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Points" sheetId="1" r:id="rId4"/>
    <sheet state="visible" name="2026 Ranking" sheetId="2" r:id="rId5"/>
    <sheet state="visible" name="2026 Draft" sheetId="3" r:id="rId6"/>
    <sheet state="visible" name="2025 Draft" sheetId="4" r:id="rId7"/>
    <sheet state="visible" name="Current 2025 Points" sheetId="5" r:id="rId8"/>
    <sheet state="visible" name="Current 2025 Ranking" sheetId="6" r:id="rId9"/>
    <sheet state="visible" name="Pre-transfer 2025 Points" sheetId="7" r:id="rId10"/>
    <sheet state="visible" name="Pre-transfer 2025 Ranking" sheetId="8" r:id="rId11"/>
    <sheet state="visible" name="2024 Points" sheetId="9" r:id="rId12"/>
    <sheet state="visible" name="2024 Rankings" sheetId="10" r:id="rId13"/>
    <sheet state="visible" name="2024 Draft" sheetId="11" r:id="rId14"/>
    <sheet state="visible" name="Current 2023 Points" sheetId="12" r:id="rId15"/>
    <sheet state="visible" name="Current 2023 Ranking" sheetId="13" r:id="rId16"/>
    <sheet state="visible" name="Pre-transfer 2023 Points" sheetId="14" r:id="rId17"/>
    <sheet state="visible" name="Pre-transfer 2023 Ranking" sheetId="15" r:id="rId18"/>
    <sheet state="visible" name="2023 Draft" sheetId="16" r:id="rId19"/>
    <sheet state="visible" name="2022 Points" sheetId="17" r:id="rId20"/>
    <sheet state="visible" name="Current 2022 Ranking" sheetId="18" r:id="rId21"/>
    <sheet state="visible" name="Pre-transfer 2022 Points" sheetId="19" r:id="rId22"/>
    <sheet state="visible" name="30062022 Ranking" sheetId="20" r:id="rId23"/>
    <sheet state="visible" name="2022 Draft" sheetId="21" r:id="rId24"/>
    <sheet state="visible" name="2021 Current Ranking" sheetId="22" r:id="rId25"/>
    <sheet state="visible" name="2021 Points" sheetId="23" r:id="rId26"/>
    <sheet state="visible" name="Pre-transfer 2021 Points" sheetId="24" r:id="rId27"/>
    <sheet state="hidden" name="Sheet17" sheetId="25" r:id="rId28"/>
    <sheet state="visible" name="250621 Ranking" sheetId="26" r:id="rId29"/>
    <sheet state="visible" name="2021 Draft" sheetId="27" r:id="rId30"/>
    <sheet state="visible" name="Bidding" sheetId="28" r:id="rId31"/>
    <sheet state="visible" name="2020 Points" sheetId="29" r:id="rId32"/>
    <sheet state="visible" name="2020 Current Ranking" sheetId="30" r:id="rId33"/>
    <sheet state="visible" name="2020 Draft" sheetId="31" r:id="rId34"/>
    <sheet state="visible" name="2019 Current ranking" sheetId="32" r:id="rId35"/>
    <sheet state="visible" name="2019 Post-transfer" sheetId="33" r:id="rId36"/>
    <sheet state="visible" name="Pre-transfer" sheetId="34" r:id="rId37"/>
    <sheet state="visible" name="050719 ranking" sheetId="35" r:id="rId38"/>
    <sheet state="hidden" name="2018" sheetId="36" r:id="rId39"/>
    <sheet state="visible" name="Sheet1" sheetId="37" r:id="rId40"/>
    <sheet state="hidden" name="Sheet2" sheetId="38" r:id="rId41"/>
  </sheets>
  <definedNames>
    <definedName hidden="1" localSheetId="26" name="_xlnm._FilterDatabase">'2021 Draft'!$A$26:$B$34</definedName>
    <definedName hidden="1" localSheetId="37" name="_xlnm._FilterDatabase">Sheet2!$A$4:$Z$14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tc={db0bedaf-a5c4-4880-b100-08275de67ca7}</author>
  </authors>
  <commentList>
    <comment authorId="0" xr:uid="{db0bedaf-a5c4-4880-b100-08275de67ca7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https://exceljet.net/formula/index-and-match-on-multiple-columns
</t>
      </text>
    </comment>
  </commentList>
</comments>
</file>

<file path=xl/sharedStrings.xml><?xml version="1.0" encoding="utf-8"?>
<sst xmlns="http://schemas.openxmlformats.org/spreadsheetml/2006/main" count="73486" uniqueCount="13285">
  <si>
    <t>Team</t>
  </si>
  <si>
    <t>Rank</t>
  </si>
  <si>
    <t>Null</t>
  </si>
  <si>
    <t>Points</t>
  </si>
  <si>
    <t>Nick</t>
  </si>
  <si>
    <t>Tim</t>
  </si>
  <si>
    <t>Cameron</t>
  </si>
  <si>
    <t>Campbell</t>
  </si>
  <si>
    <t>Dave</t>
  </si>
  <si>
    <t>Mike</t>
  </si>
  <si>
    <t>Andy</t>
  </si>
  <si>
    <t>Joe</t>
  </si>
  <si>
    <t>Geminiani's Hipsters</t>
  </si>
  <si>
    <t>Manager</t>
  </si>
  <si>
    <t>AYUSO Juan</t>
  </si>
  <si>
    <t>VINGEGAARD Jonas</t>
  </si>
  <si>
    <t>VINE Jay</t>
  </si>
  <si>
    <t>NARVÁEZ Jhonatan</t>
  </si>
  <si>
    <t>TARLING Joshua</t>
  </si>
  <si>
    <t>WILLIAMS Stephen</t>
  </si>
  <si>
    <t>FORTUNATO Lorenzo</t>
  </si>
  <si>
    <t>O'CONNOR Ben</t>
  </si>
  <si>
    <t>PHILIPSEN Jasper</t>
  </si>
  <si>
    <t>KOOIJ Olav</t>
  </si>
  <si>
    <t>MERLIER Tim</t>
  </si>
  <si>
    <t>PEDERSEN Mads</t>
  </si>
  <si>
    <t>STRONG Corbin</t>
  </si>
  <si>
    <t>CHRISTEN Jan</t>
  </si>
  <si>
    <t>BLACKMORE Joseph</t>
  </si>
  <si>
    <t>HINDLEY Jai</t>
  </si>
  <si>
    <t>HEALY Ben</t>
  </si>
  <si>
    <t>JORGENSON Matteo</t>
  </si>
  <si>
    <t>PIDCOCK Thomas</t>
  </si>
  <si>
    <t>ONLEY Oscar</t>
  </si>
  <si>
    <t>ROGLIČ Primož</t>
  </si>
  <si>
    <t>ARENSMAN Thymen</t>
  </si>
  <si>
    <t>GANNA Filippo</t>
  </si>
  <si>
    <t>ALAPHILIPPE Julian</t>
  </si>
  <si>
    <t>VAN AERT Wout</t>
  </si>
  <si>
    <t>LIPOWITZ Florian</t>
  </si>
  <si>
    <t>MILAN Jonathan</t>
  </si>
  <si>
    <t>SCARONI Christian</t>
  </si>
  <si>
    <t>WRIGHT Fred</t>
  </si>
  <si>
    <t>PELLIZZARI Giulio</t>
  </si>
  <si>
    <t>STORER Michael</t>
  </si>
  <si>
    <t>DEL GROSSO Tibor</t>
  </si>
  <si>
    <t>VAUQUELIN Kévin</t>
  </si>
  <si>
    <t>CICCONE Giulio</t>
  </si>
  <si>
    <t>GALL Felix</t>
  </si>
  <si>
    <t>DEL TORO Isaac</t>
  </si>
  <si>
    <t>MARTINEZ Lenny</t>
  </si>
  <si>
    <t>POWLESS Neilson</t>
  </si>
  <si>
    <t>GIRMAY Biniam</t>
  </si>
  <si>
    <t>JEANNIÈRE Emilien</t>
  </si>
  <si>
    <t>DE LIE Arnaud</t>
  </si>
  <si>
    <t>SKJELMOSE Mattias</t>
  </si>
  <si>
    <t>MAGNIER Paul</t>
  </si>
  <si>
    <t>VAN DER POEL Mathieu</t>
  </si>
  <si>
    <t>CARAPAZ Richard</t>
  </si>
  <si>
    <t>NYS Thibau</t>
  </si>
  <si>
    <t>SEIXAS Paul</t>
  </si>
  <si>
    <t>GEE-WEST Derek</t>
  </si>
  <si>
    <t>EVENEPOEL Remco</t>
  </si>
  <si>
    <t>BRENNAN Matthew</t>
  </si>
  <si>
    <t>MCNULTY Brandon</t>
  </si>
  <si>
    <t>ALMEIDA João</t>
  </si>
  <si>
    <t>GRÉGOIRE Romain</t>
  </si>
  <si>
    <t>MOSCHETTI Matteo</t>
  </si>
  <si>
    <t>YATES Adam</t>
  </si>
  <si>
    <t>UIJTDEBROEKS Cian</t>
  </si>
  <si>
    <t>PIDCOCK Joseph</t>
  </si>
  <si>
    <t>CRAPS Lars</t>
  </si>
  <si>
    <t>JAKOBSEN Fabio</t>
  </si>
  <si>
    <t>SÖDERQVIST Jakob</t>
  </si>
  <si>
    <t>WIDAR Jarno</t>
  </si>
  <si>
    <t>HIRSCHI Marc</t>
  </si>
  <si>
    <t>WANG Gustav</t>
  </si>
  <si>
    <t>POGAČAR Tadej</t>
  </si>
  <si>
    <t>BISIAUX Léo</t>
  </si>
  <si>
    <t>NORDHAGEN Jørgen</t>
  </si>
  <si>
    <t>LAMPERTI Luke</t>
  </si>
  <si>
    <t>AUGUST Andrew</t>
  </si>
  <si>
    <t>AGOSTINACCHIO Filippo</t>
  </si>
  <si>
    <t>FINN Lorenzo</t>
  </si>
  <si>
    <t>TULETT Ben</t>
  </si>
  <si>
    <t>ABRAHAMSEN Jonas</t>
  </si>
  <si>
    <t>Prev. Rank</t>
  </si>
  <si>
    <t>Rank Diff.</t>
  </si>
  <si>
    <t>Rider</t>
  </si>
  <si>
    <t>▲1</t>
  </si>
  <si>
    <t>UAE Team Emirates - XRG</t>
  </si>
  <si>
    <t>▲63</t>
  </si>
  <si>
    <t>SCHMID Mauro</t>
  </si>
  <si>
    <t>Team Jayco AlUla</t>
  </si>
  <si>
    <t>▲37</t>
  </si>
  <si>
    <t>ANDRESEN Tobias Lund</t>
  </si>
  <si>
    <t>Decathlon CMA CGM Team</t>
  </si>
  <si>
    <t>▲10</t>
  </si>
  <si>
    <t>XDS Astana Team</t>
  </si>
  <si>
    <t>Red Bull - BORA - hansgrohe</t>
  </si>
  <si>
    <t>▲72</t>
  </si>
  <si>
    <t>TIBERI Antonio</t>
  </si>
  <si>
    <t>Bahrain - Victorious</t>
  </si>
  <si>
    <t>▲42</t>
  </si>
  <si>
    <t>▲91</t>
  </si>
  <si>
    <t>▲17</t>
  </si>
  <si>
    <t>Team Visma | Lease a Bike</t>
  </si>
  <si>
    <t>▼7</t>
  </si>
  <si>
    <t>Groupama - FDJ United</t>
  </si>
  <si>
    <t>▲77</t>
  </si>
  <si>
    <t>MORGADO António</t>
  </si>
  <si>
    <t>▲48</t>
  </si>
  <si>
    <t>▲16</t>
  </si>
  <si>
    <t>▲101</t>
  </si>
  <si>
    <t>ROMEO Iván</t>
  </si>
  <si>
    <t>Movistar Team</t>
  </si>
  <si>
    <t>▼9</t>
  </si>
  <si>
    <t>Alpecin-Premier Tech</t>
  </si>
  <si>
    <t>▲3</t>
  </si>
  <si>
    <t>▲39</t>
  </si>
  <si>
    <t>JOHANNESSEN Tobias Halland</t>
  </si>
  <si>
    <t>Uno-X Mobility</t>
  </si>
  <si>
    <t>▲470</t>
  </si>
  <si>
    <t>MARTÍNEZ Daniel Felipe</t>
  </si>
  <si>
    <t>▲74</t>
  </si>
  <si>
    <t>TEJADA Harold</t>
  </si>
  <si>
    <t>▲228</t>
  </si>
  <si>
    <t>ZANA Filippo</t>
  </si>
  <si>
    <t>Soudal Quick-Step</t>
  </si>
  <si>
    <t>▼4</t>
  </si>
  <si>
    <t>Lidl - Trek</t>
  </si>
  <si>
    <t>▲83</t>
  </si>
  <si>
    <t>PLAPP Luke</t>
  </si>
  <si>
    <t>▲35</t>
  </si>
  <si>
    <t>BUITRAGO Santiago</t>
  </si>
  <si>
    <t>▲474</t>
  </si>
  <si>
    <t>STEINHAUSER Georg</t>
  </si>
  <si>
    <t>EF Education - EasyPost</t>
  </si>
  <si>
    <t>▼11</t>
  </si>
  <si>
    <t>INEOS Grenadiers</t>
  </si>
  <si>
    <t>▲15</t>
  </si>
  <si>
    <t>▲109</t>
  </si>
  <si>
    <t>RONDEL Mathys</t>
  </si>
  <si>
    <t>Tudor Pro Cycling Team</t>
  </si>
  <si>
    <t>▲184</t>
  </si>
  <si>
    <t>VENDRAME Andrea</t>
  </si>
  <si>
    <t>▼24</t>
  </si>
  <si>
    <t>Pinarello Q36.5 Pro Cycling Team</t>
  </si>
  <si>
    <t>▲81</t>
  </si>
  <si>
    <t>LAPEIRA Paul</t>
  </si>
  <si>
    <t>▼29</t>
  </si>
  <si>
    <t>▼22</t>
  </si>
  <si>
    <t>▲144</t>
  </si>
  <si>
    <t>FEDOROV Yevgeniy</t>
  </si>
  <si>
    <t>▼35</t>
  </si>
  <si>
    <t>▲18</t>
  </si>
  <si>
    <t>ARANBURU Alex</t>
  </si>
  <si>
    <t>Cofidis</t>
  </si>
  <si>
    <t>▲899</t>
  </si>
  <si>
    <t>KRON Andreas</t>
  </si>
  <si>
    <t>▲2</t>
  </si>
  <si>
    <t>NSN Cycling Team</t>
  </si>
  <si>
    <t>▲289</t>
  </si>
  <si>
    <t>BRENNER Marco</t>
  </si>
  <si>
    <t>▲390</t>
  </si>
  <si>
    <t>VINOKUROV Nicolas</t>
  </si>
  <si>
    <t>▲234</t>
  </si>
  <si>
    <t>PITHIE Laurence</t>
  </si>
  <si>
    <t>▼1</t>
  </si>
  <si>
    <t>MEEUS Jordi</t>
  </si>
  <si>
    <t>▲394</t>
  </si>
  <si>
    <t>VAN DIJKE Tim</t>
  </si>
  <si>
    <t>RICCITELLO Matthew</t>
  </si>
  <si>
    <t>▲260</t>
  </si>
  <si>
    <t>VLASOV Aleksandr</t>
  </si>
  <si>
    <t>▲213</t>
  </si>
  <si>
    <t>▲139</t>
  </si>
  <si>
    <t>LEKNESSUND Andreas</t>
  </si>
  <si>
    <t>▲180</t>
  </si>
  <si>
    <t>TESFATSION Natnael</t>
  </si>
  <si>
    <t>▼39</t>
  </si>
  <si>
    <t>▲89</t>
  </si>
  <si>
    <t>COQUARD Bryan</t>
  </si>
  <si>
    <t>KUBIŠ Lukáš</t>
  </si>
  <si>
    <t>Unibet Rose Rockets</t>
  </si>
  <si>
    <t>SOLER Marc</t>
  </si>
  <si>
    <t>▲465</t>
  </si>
  <si>
    <t>SWEENY Harry</t>
  </si>
  <si>
    <t>▲46</t>
  </si>
  <si>
    <t>GROENEWEGEN Dylan</t>
  </si>
  <si>
    <t>▲38</t>
  </si>
  <si>
    <t>SHEFFIELD Magnus</t>
  </si>
  <si>
    <t>▲205</t>
  </si>
  <si>
    <t>ARRIETA Igor</t>
  </si>
  <si>
    <t>▲166</t>
  </si>
  <si>
    <t>IZAGIRRE Ion</t>
  </si>
  <si>
    <t>▲7</t>
  </si>
  <si>
    <t>GODON Dorian</t>
  </si>
  <si>
    <t>▲92</t>
  </si>
  <si>
    <t>VERNON Ethan</t>
  </si>
  <si>
    <t>▲562</t>
  </si>
  <si>
    <t>PESCADOR Diego</t>
  </si>
  <si>
    <t>▲24</t>
  </si>
  <si>
    <t>MULUBRHAN Henok</t>
  </si>
  <si>
    <t>▲256</t>
  </si>
  <si>
    <t>CHARMIG Anthon</t>
  </si>
  <si>
    <t>▲199</t>
  </si>
  <si>
    <t>COBO Iván</t>
  </si>
  <si>
    <t>Equipo Kern Pharma</t>
  </si>
  <si>
    <t>▼38</t>
  </si>
  <si>
    <t>FRETIN Milan</t>
  </si>
  <si>
    <t>▲135</t>
  </si>
  <si>
    <t>COSTIOU Ewen</t>
  </si>
  <si>
    <t>▲147</t>
  </si>
  <si>
    <t>GILMORE Brady</t>
  </si>
  <si>
    <t>▲177</t>
  </si>
  <si>
    <t>VOISARD Yannis</t>
  </si>
  <si>
    <t>▼48</t>
  </si>
  <si>
    <t>▲150</t>
  </si>
  <si>
    <t>WELSFORD Sam</t>
  </si>
  <si>
    <t>▲40</t>
  </si>
  <si>
    <t>VERMEERSCH Florian</t>
  </si>
  <si>
    <t>▲167</t>
  </si>
  <si>
    <t>LAPORTE Christophe</t>
  </si>
  <si>
    <t>▼61</t>
  </si>
  <si>
    <t>▲106</t>
  </si>
  <si>
    <t>VAN EETVELT Lennert</t>
  </si>
  <si>
    <t>Lotto Intermarché</t>
  </si>
  <si>
    <t>▲128</t>
  </si>
  <si>
    <t>HIGUITA Sergio</t>
  </si>
  <si>
    <t>▲90</t>
  </si>
  <si>
    <t>RODRÍGUEZ Cristián</t>
  </si>
  <si>
    <t>▼46</t>
  </si>
  <si>
    <t>WELLENS Tim</t>
  </si>
  <si>
    <t>▲290</t>
  </si>
  <si>
    <t>GAROFOLI Gianmarco</t>
  </si>
  <si>
    <t>▲129</t>
  </si>
  <si>
    <t>REX Laurenz</t>
  </si>
  <si>
    <t>▼73</t>
  </si>
  <si>
    <t>▲478</t>
  </si>
  <si>
    <t>VANSEVENANT Mauri</t>
  </si>
  <si>
    <t>▲6</t>
  </si>
  <si>
    <t>ULISSI Diego</t>
  </si>
  <si>
    <t>▲328</t>
  </si>
  <si>
    <t>BRAZ AFONSO Clément</t>
  </si>
  <si>
    <t>▲312</t>
  </si>
  <si>
    <t>RACCAGNI NOVIERO Andrea</t>
  </si>
  <si>
    <t>▲193</t>
  </si>
  <si>
    <t>VERCHER Mattéo</t>
  </si>
  <si>
    <t>TotalEnergies</t>
  </si>
  <si>
    <t>▲818</t>
  </si>
  <si>
    <t>JOHANNINK Jelle</t>
  </si>
  <si>
    <t>▼55</t>
  </si>
  <si>
    <t>▲20</t>
  </si>
  <si>
    <t>TRENTIN Matteo</t>
  </si>
  <si>
    <t>▲230</t>
  </si>
  <si>
    <t>PINARELLO Alessandro</t>
  </si>
  <si>
    <t>▼77</t>
  </si>
  <si>
    <t>▲130</t>
  </si>
  <si>
    <t>RODRÍGUEZ Carlos</t>
  </si>
  <si>
    <t>▲137</t>
  </si>
  <si>
    <t>VERMEERSCH Gianni</t>
  </si>
  <si>
    <t>▲445</t>
  </si>
  <si>
    <t>KRETSCHY Moritz</t>
  </si>
  <si>
    <t>NSN Development Team</t>
  </si>
  <si>
    <t>▼32</t>
  </si>
  <si>
    <t>CHAMPOUSSIN Clément</t>
  </si>
  <si>
    <t>▲78</t>
  </si>
  <si>
    <t>PARET-PEINTRE Valentin</t>
  </si>
  <si>
    <t>▲25</t>
  </si>
  <si>
    <t>GROßSCHARTNER Felix</t>
  </si>
  <si>
    <t>▲258</t>
  </si>
  <si>
    <t>HOLTER Ådne</t>
  </si>
  <si>
    <t>▼26</t>
  </si>
  <si>
    <t>KANTER Max</t>
  </si>
  <si>
    <t>▲839</t>
  </si>
  <si>
    <t>SU Haoyu</t>
  </si>
  <si>
    <t>BARRENETXEA Jon</t>
  </si>
  <si>
    <t>▲351</t>
  </si>
  <si>
    <t>MARTÍ Pau</t>
  </si>
  <si>
    <t>▲299</t>
  </si>
  <si>
    <t>DE BOD Stefan</t>
  </si>
  <si>
    <t>Modern Adventure Pro Cycling</t>
  </si>
  <si>
    <t>BLIKRA Erlend</t>
  </si>
  <si>
    <t>▼62</t>
  </si>
  <si>
    <t>MATTHEWS Michael</t>
  </si>
  <si>
    <t>▲174</t>
  </si>
  <si>
    <t>EULÁLIO Afonso</t>
  </si>
  <si>
    <t>▼33</t>
  </si>
  <si>
    <t>WATSON Samuel</t>
  </si>
  <si>
    <t>▲102</t>
  </si>
  <si>
    <t>MARIT Arne</t>
  </si>
  <si>
    <t>▼87</t>
  </si>
  <si>
    <t>▲136</t>
  </si>
  <si>
    <t>MOZZATO Luca</t>
  </si>
  <si>
    <t>▲151</t>
  </si>
  <si>
    <t>BOL Cees</t>
  </si>
  <si>
    <t>KULSET Johannes</t>
  </si>
  <si>
    <t>SOBRERO Matteo</t>
  </si>
  <si>
    <t>▲244</t>
  </si>
  <si>
    <t>CEPEDA Jefferson Alveiro</t>
  </si>
  <si>
    <t>▲365</t>
  </si>
  <si>
    <t>QUINTANA Nairo</t>
  </si>
  <si>
    <t>▲111</t>
  </si>
  <si>
    <t>DE SCHUYTENEER Steffen</t>
  </si>
  <si>
    <t>▲131</t>
  </si>
  <si>
    <t>BAUDIN Alex</t>
  </si>
  <si>
    <t>▼98</t>
  </si>
  <si>
    <t>GARCÍA PIERNA Raúl</t>
  </si>
  <si>
    <t>▲422</t>
  </si>
  <si>
    <t>MARIAULT Axel</t>
  </si>
  <si>
    <t>CIC Pro Cycling Academy</t>
  </si>
  <si>
    <t>▲369</t>
  </si>
  <si>
    <t>ÁLVAREZ Héctor</t>
  </si>
  <si>
    <t>Lidl - Trek Future Racing</t>
  </si>
  <si>
    <t>▼45</t>
  </si>
  <si>
    <t>MALUCELLI Matteo</t>
  </si>
  <si>
    <t>RIVERA Brandon Smith</t>
  </si>
  <si>
    <t>▼117</t>
  </si>
  <si>
    <t>▼93</t>
  </si>
  <si>
    <t>▲350</t>
  </si>
  <si>
    <t>VALGREN Michael</t>
  </si>
  <si>
    <t>▲421</t>
  </si>
  <si>
    <t>MARTÍN Gotzon</t>
  </si>
  <si>
    <t>Euskaltel - Euskadi</t>
  </si>
  <si>
    <t>SVESTAD-BÅRDSENG Embret</t>
  </si>
  <si>
    <t>▼23</t>
  </si>
  <si>
    <t>▲600</t>
  </si>
  <si>
    <t>JASIM AL-ALI Abdulla</t>
  </si>
  <si>
    <t>UAE Team Emirates Gen Z</t>
  </si>
  <si>
    <t>▲1668</t>
  </si>
  <si>
    <t>BRAVO Henrique</t>
  </si>
  <si>
    <t>Soudal Quick-Step Devo Team</t>
  </si>
  <si>
    <t>▲1524</t>
  </si>
  <si>
    <t>ADAMIETZ Johannes</t>
  </si>
  <si>
    <t>REMBE | rad-net</t>
  </si>
  <si>
    <t>▲356</t>
  </si>
  <si>
    <t>TESSON Jason</t>
  </si>
  <si>
    <t>▼68</t>
  </si>
  <si>
    <t>▲51</t>
  </si>
  <si>
    <t>TURGIS Anthony</t>
  </si>
  <si>
    <t>▲34</t>
  </si>
  <si>
    <t>VAN GILS Maxim</t>
  </si>
  <si>
    <t>▲281</t>
  </si>
  <si>
    <t>DE GENDT Aimé</t>
  </si>
  <si>
    <t>▼13</t>
  </si>
  <si>
    <t>LONARDI Giovanni</t>
  </si>
  <si>
    <t>Team Polti VisitMalta</t>
  </si>
  <si>
    <t>VERMAERKE Kevin</t>
  </si>
  <si>
    <t>▲405</t>
  </si>
  <si>
    <t>GUALDI Simone</t>
  </si>
  <si>
    <t>▲new</t>
  </si>
  <si>
    <t>POULARD Athit</t>
  </si>
  <si>
    <t>Roojai Insurance Winspace</t>
  </si>
  <si>
    <t>▲343</t>
  </si>
  <si>
    <t>POLITT Nils</t>
  </si>
  <si>
    <t>▲97</t>
  </si>
  <si>
    <t>HARPER Chris</t>
  </si>
  <si>
    <t>▲287</t>
  </si>
  <si>
    <t>HATHERLY Alan</t>
  </si>
  <si>
    <t>DOUBLE Paul</t>
  </si>
  <si>
    <t>KOERDT Bjorn</t>
  </si>
  <si>
    <t>Team Picnic PostNL</t>
  </si>
  <si>
    <t>▼71</t>
  </si>
  <si>
    <t>GATE Aaron</t>
  </si>
  <si>
    <t>ZANONCELLO Enrico</t>
  </si>
  <si>
    <t>Bardiani CSF 7 Saber</t>
  </si>
  <si>
    <t>▲871</t>
  </si>
  <si>
    <t>LAU Wan Yau Vincent</t>
  </si>
  <si>
    <t>▲32</t>
  </si>
  <si>
    <t>PLUIMERS Rick</t>
  </si>
  <si>
    <t>TEUNISSEN Mike</t>
  </si>
  <si>
    <t>▲352</t>
  </si>
  <si>
    <t>VERRE Alessandro</t>
  </si>
  <si>
    <t>MBH Bank CSB Telecom Fort</t>
  </si>
  <si>
    <t>BEISEMBAY Mansur</t>
  </si>
  <si>
    <t>XDS Astana Development Team</t>
  </si>
  <si>
    <t>HERMANS Quinten</t>
  </si>
  <si>
    <t>CASTRILLO Pablo</t>
  </si>
  <si>
    <t>▲487</t>
  </si>
  <si>
    <t>GUDMESTAD Tord</t>
  </si>
  <si>
    <t>▼123</t>
  </si>
  <si>
    <t>▲401</t>
  </si>
  <si>
    <t>MUNTON Byron</t>
  </si>
  <si>
    <t>▲336</t>
  </si>
  <si>
    <t>GOVEKAR Matevž</t>
  </si>
  <si>
    <t>▲472</t>
  </si>
  <si>
    <t>BERWICK Sebastian</t>
  </si>
  <si>
    <t>Caja Rural - Seguros RGA</t>
  </si>
  <si>
    <t>VAN WILDER Ilan</t>
  </si>
  <si>
    <t>MIQUEL Pau</t>
  </si>
  <si>
    <t>▲538</t>
  </si>
  <si>
    <t>GLIVAR Gal</t>
  </si>
  <si>
    <t>▼28</t>
  </si>
  <si>
    <t>TURNER Ben</t>
  </si>
  <si>
    <t>▲1361</t>
  </si>
  <si>
    <t>GRISEL Matys</t>
  </si>
  <si>
    <t>▲65</t>
  </si>
  <si>
    <t>COSNEFROY Benoît</t>
  </si>
  <si>
    <t>▲262</t>
  </si>
  <si>
    <t>TJØTTA Martin</t>
  </si>
  <si>
    <t>▲112</t>
  </si>
  <si>
    <t>MOLENAAR Alex</t>
  </si>
  <si>
    <t>DECOMBLE Maxime</t>
  </si>
  <si>
    <t>HOFSTETTER Hugo</t>
  </si>
  <si>
    <t>ROMO Javier</t>
  </si>
  <si>
    <t>FISHER-BLACK Finn</t>
  </si>
  <si>
    <t>▲117</t>
  </si>
  <si>
    <t>DONOVAN Mark</t>
  </si>
  <si>
    <t>▲265</t>
  </si>
  <si>
    <t>CAVAGNA Rémi</t>
  </si>
  <si>
    <t>▲769</t>
  </si>
  <si>
    <t>BOICHIS Adrien</t>
  </si>
  <si>
    <t>▲273</t>
  </si>
  <si>
    <t>SAINBAYAR Jambaljamts</t>
  </si>
  <si>
    <t>Burgos Burpellet BH</t>
  </si>
  <si>
    <t>▲114</t>
  </si>
  <si>
    <t>GLOAG Thomas</t>
  </si>
  <si>
    <t>▲605</t>
  </si>
  <si>
    <t>MELLANO Ludovico Maria</t>
  </si>
  <si>
    <t>▲214</t>
  </si>
  <si>
    <t>PLOWRIGHT Jensen</t>
  </si>
  <si>
    <t>▲362</t>
  </si>
  <si>
    <t>HAMILTON Chris</t>
  </si>
  <si>
    <t>PEÑALVER Manuel</t>
  </si>
  <si>
    <t>NERURKAR Lukas</t>
  </si>
  <si>
    <t>▼169</t>
  </si>
  <si>
    <t>▲73</t>
  </si>
  <si>
    <t>BERRADE Urko</t>
  </si>
  <si>
    <t>▼142</t>
  </si>
  <si>
    <t>BILBAO Pello</t>
  </si>
  <si>
    <t>▲88</t>
  </si>
  <si>
    <t>▲485</t>
  </si>
  <si>
    <t>EDDY Patrick</t>
  </si>
  <si>
    <t>Team Brennan</t>
  </si>
  <si>
    <t>▲323</t>
  </si>
  <si>
    <t>DONALDSON Robert</t>
  </si>
  <si>
    <t>▲134</t>
  </si>
  <si>
    <t>CASTELLON Jan</t>
  </si>
  <si>
    <t>DONATI Davide</t>
  </si>
  <si>
    <t>Red Bull - BORA - hansgrohe Rookies</t>
  </si>
  <si>
    <t>▲146</t>
  </si>
  <si>
    <t>LOOCKX Lander</t>
  </si>
  <si>
    <t>▲187</t>
  </si>
  <si>
    <t>BERASATEGI Xabier</t>
  </si>
  <si>
    <t>BUSATTO Francesco</t>
  </si>
  <si>
    <t>▲412</t>
  </si>
  <si>
    <t>KOISHI Yuma</t>
  </si>
  <si>
    <t>Kinan Racing Team</t>
  </si>
  <si>
    <t>▼58</t>
  </si>
  <si>
    <t>RENARD Alexis</t>
  </si>
  <si>
    <t>PIGANZOLI Davide</t>
  </si>
  <si>
    <t>▼27</t>
  </si>
  <si>
    <t>SHEEHAN Riley</t>
  </si>
  <si>
    <t>▲316</t>
  </si>
  <si>
    <t>RUIZ Ibon</t>
  </si>
  <si>
    <t>▲41</t>
  </si>
  <si>
    <t>GARCÍA CORTINA Iván</t>
  </si>
  <si>
    <t>▲31</t>
  </si>
  <si>
    <t>RAJOVIĆ Dušan</t>
  </si>
  <si>
    <t>Solution Tech NIPPO Rali</t>
  </si>
  <si>
    <t>▲21</t>
  </si>
  <si>
    <t>ENGELHARDT Felix</t>
  </si>
  <si>
    <t>▲413</t>
  </si>
  <si>
    <t>CRABBE Tom</t>
  </si>
  <si>
    <t>Team Flanders - Baloise</t>
  </si>
  <si>
    <t>▲640</t>
  </si>
  <si>
    <t>KRIJNSEN Jelte</t>
  </si>
  <si>
    <t>▲294</t>
  </si>
  <si>
    <t>IZQUIERDO Clément</t>
  </si>
  <si>
    <t>▲4</t>
  </si>
  <si>
    <t>QUARTUCCI Lorenzo</t>
  </si>
  <si>
    <t>▲259</t>
  </si>
  <si>
    <t>▲678</t>
  </si>
  <si>
    <t>MARIVOET Duarte</t>
  </si>
  <si>
    <t>Lotto - Groupe Wanty</t>
  </si>
  <si>
    <t>ZAMBANINI Edoardo</t>
  </si>
  <si>
    <t>▼107</t>
  </si>
  <si>
    <t>BAGIOLI Andrea</t>
  </si>
  <si>
    <t>▼160</t>
  </si>
  <si>
    <t>▼67</t>
  </si>
  <si>
    <t>MOLANO Juan Sebastián</t>
  </si>
  <si>
    <t>▲1228</t>
  </si>
  <si>
    <t>CARR Simon</t>
  </si>
  <si>
    <t>▲212</t>
  </si>
  <si>
    <t>EINHORN Itamar</t>
  </si>
  <si>
    <t>▲721</t>
  </si>
  <si>
    <t>KOCKELMANN Mathieu</t>
  </si>
  <si>
    <t>TRONCHON Bastien</t>
  </si>
  <si>
    <t>▲194</t>
  </si>
  <si>
    <t>SCHIFFER Anton</t>
  </si>
  <si>
    <t>▲123</t>
  </si>
  <si>
    <t>CATTANEO Mattia</t>
  </si>
  <si>
    <t>▼25</t>
  </si>
  <si>
    <t>TILLER Rasmus</t>
  </si>
  <si>
    <t>▼177</t>
  </si>
  <si>
    <t>BERNAL Egan</t>
  </si>
  <si>
    <t>▲546</t>
  </si>
  <si>
    <t>ZUKOWSKY Nickolas</t>
  </si>
  <si>
    <t>BREUILLARD Nicolas</t>
  </si>
  <si>
    <t>▲164</t>
  </si>
  <si>
    <t>OLDANI Stefano</t>
  </si>
  <si>
    <t>▼63</t>
  </si>
  <si>
    <t>BAUHAUS Phil</t>
  </si>
  <si>
    <t>DENZ Nico</t>
  </si>
  <si>
    <t>SCALCO Matteo</t>
  </si>
  <si>
    <t>▲636</t>
  </si>
  <si>
    <t>SEVILLA Diego Pablo</t>
  </si>
  <si>
    <t>▲209</t>
  </si>
  <si>
    <t>GARIBBO Nicolò</t>
  </si>
  <si>
    <t>Team UKYO</t>
  </si>
  <si>
    <t>▲427</t>
  </si>
  <si>
    <t>BURATTI Nicolò</t>
  </si>
  <si>
    <t>▲1102</t>
  </si>
  <si>
    <t>ZOMERMAAND Jurgen</t>
  </si>
  <si>
    <t>Development Team Picnic PostNL</t>
  </si>
  <si>
    <t>▼31</t>
  </si>
  <si>
    <t>FAGÚNDEZ Eric Antonio</t>
  </si>
  <si>
    <t>▲815</t>
  </si>
  <si>
    <t>JARNET Maxime</t>
  </si>
  <si>
    <t>Van Rysel Roubaix</t>
  </si>
  <si>
    <t>▼136</t>
  </si>
  <si>
    <t>PARET-PEINTRE Aurélien</t>
  </si>
  <si>
    <t>▼181</t>
  </si>
  <si>
    <t>PRODHOMME Nicolas</t>
  </si>
  <si>
    <t>▲585</t>
  </si>
  <si>
    <t>BIESTERBOS Frits</t>
  </si>
  <si>
    <t>▲1652</t>
  </si>
  <si>
    <t>MUÑOZ Hodei</t>
  </si>
  <si>
    <t>MAGAGNOTTI Alessio</t>
  </si>
  <si>
    <t>▲104</t>
  </si>
  <si>
    <t>LEMMEN Bart</t>
  </si>
  <si>
    <t>▼128</t>
  </si>
  <si>
    <t>JOHANNESSEN Anders Halland</t>
  </si>
  <si>
    <t>▲160</t>
  </si>
  <si>
    <t>BUDZIŃSKI Marcin</t>
  </si>
  <si>
    <t>OOMEN Sam</t>
  </si>
  <si>
    <t>▲799</t>
  </si>
  <si>
    <t>VEISTROFFER Baptiste</t>
  </si>
  <si>
    <t>▲43</t>
  </si>
  <si>
    <t>ACKERMANN Pascal</t>
  </si>
  <si>
    <t>▲408</t>
  </si>
  <si>
    <t>MOSCON Gianni</t>
  </si>
  <si>
    <t>▼83</t>
  </si>
  <si>
    <t>LARSEN Niklas</t>
  </si>
  <si>
    <t>DUJARDIN Sandy</t>
  </si>
  <si>
    <t>▲218</t>
  </si>
  <si>
    <t>ROULAND Louis</t>
  </si>
  <si>
    <t>YU Yuanfeng</t>
  </si>
  <si>
    <t>China Anta - Mentech Cycling Team</t>
  </si>
  <si>
    <t>▼223</t>
  </si>
  <si>
    <t>▲1025</t>
  </si>
  <si>
    <t>HERREGODTS Rune</t>
  </si>
  <si>
    <t>▲607</t>
  </si>
  <si>
    <t>SÜTTERLIN Jasha</t>
  </si>
  <si>
    <t>KOPECKÝ Matyáš</t>
  </si>
  <si>
    <t>▲276</t>
  </si>
  <si>
    <t>GAVIRIA Fernando</t>
  </si>
  <si>
    <t>▲179</t>
  </si>
  <si>
    <t>BRAET Vito</t>
  </si>
  <si>
    <t>▲392</t>
  </si>
  <si>
    <t>REINDERS Elmar</t>
  </si>
  <si>
    <t>CAPIOT Amaury</t>
  </si>
  <si>
    <t>DAUPHIN Florian</t>
  </si>
  <si>
    <t>▲30</t>
  </si>
  <si>
    <t>MILESI Lorenzo</t>
  </si>
  <si>
    <t>CRESCIOLI Ludovico</t>
  </si>
  <si>
    <t>BIERMANS Jenthe</t>
  </si>
  <si>
    <t>▲1216</t>
  </si>
  <si>
    <t>MIFSUD Andrea</t>
  </si>
  <si>
    <t>LABROSSE Jordan</t>
  </si>
  <si>
    <t>▼109</t>
  </si>
  <si>
    <t>CARUSO Damiano</t>
  </si>
  <si>
    <t>▲572</t>
  </si>
  <si>
    <t>NEGRENTE Mattia</t>
  </si>
  <si>
    <t>GRAAT Tijmen</t>
  </si>
  <si>
    <t>▲2220</t>
  </si>
  <si>
    <t>TARAKCI Mustafa</t>
  </si>
  <si>
    <t>Konya Büyükşehir Belediye Spor</t>
  </si>
  <si>
    <t>▼30</t>
  </si>
  <si>
    <t>TEUNS Dylan</t>
  </si>
  <si>
    <t>▲624</t>
  </si>
  <si>
    <t>SOENENS Viktor</t>
  </si>
  <si>
    <t>▲393</t>
  </si>
  <si>
    <t>SYELHAN Muhammad</t>
  </si>
  <si>
    <t>ASC Monsters Indonesia</t>
  </si>
  <si>
    <t>▲813</t>
  </si>
  <si>
    <t>KIM Euro</t>
  </si>
  <si>
    <t>LX Cycling Team</t>
  </si>
  <si>
    <t>▼2</t>
  </si>
  <si>
    <t>CAMPENAERTS Victor</t>
  </si>
  <si>
    <t>▲141</t>
  </si>
  <si>
    <t>LEITÃO Iúri</t>
  </si>
  <si>
    <t>▲227</t>
  </si>
  <si>
    <t>OLIVEIRA Rui</t>
  </si>
  <si>
    <t>▼151</t>
  </si>
  <si>
    <t>VACEK Mathias</t>
  </si>
  <si>
    <t>▲1279</t>
  </si>
  <si>
    <t>BLEDDYN Oliver</t>
  </si>
  <si>
    <t>SILVA Guillermo Thomas</t>
  </si>
  <si>
    <t>▼261</t>
  </si>
  <si>
    <t>▲11</t>
  </si>
  <si>
    <t>HERRADA Jesús</t>
  </si>
  <si>
    <t>▲717</t>
  </si>
  <si>
    <t>BRUTTOMESSO Alberto</t>
  </si>
  <si>
    <t>HESSMANN Michel</t>
  </si>
  <si>
    <t>▲1487</t>
  </si>
  <si>
    <t>DESTA Amaniel Teweldemedhn</t>
  </si>
  <si>
    <t>Team Amani</t>
  </si>
  <si>
    <t>▼5</t>
  </si>
  <si>
    <t>GAUTHERAT Pierre</t>
  </si>
  <si>
    <t>▼126</t>
  </si>
  <si>
    <t>COVI Alessandro</t>
  </si>
  <si>
    <t>▲429</t>
  </si>
  <si>
    <t>LOULERGUE Victor</t>
  </si>
  <si>
    <t>Groupama-FDJ United CT</t>
  </si>
  <si>
    <t>▲573</t>
  </si>
  <si>
    <t>KHADBAATAR Temuulen</t>
  </si>
  <si>
    <t>▲248</t>
  </si>
  <si>
    <t>LÓPEZ Jordi</t>
  </si>
  <si>
    <t>▼74</t>
  </si>
  <si>
    <t>▼176</t>
  </si>
  <si>
    <t>AULAR Orluis</t>
  </si>
  <si>
    <t>▲406</t>
  </si>
  <si>
    <t>MUDGWAY Luke</t>
  </si>
  <si>
    <t>Li Ning Star</t>
  </si>
  <si>
    <t>KWIATKOWSKI Michał</t>
  </si>
  <si>
    <t>▲766</t>
  </si>
  <si>
    <t>TU Sergio</t>
  </si>
  <si>
    <t>Astemo Utsunomiya Blitzen</t>
  </si>
  <si>
    <t>▲93</t>
  </si>
  <si>
    <t>VAN DIJKE Mick</t>
  </si>
  <si>
    <t>▼154</t>
  </si>
  <si>
    <t>VENTURINI Clément</t>
  </si>
  <si>
    <t>▲905</t>
  </si>
  <si>
    <t>ABREU Jorge</t>
  </si>
  <si>
    <t>Fina Arroz CES Multimarcas Bancamiga</t>
  </si>
  <si>
    <t>▲686</t>
  </si>
  <si>
    <t>CHAMBERLAIN Oscar</t>
  </si>
  <si>
    <t>▲495</t>
  </si>
  <si>
    <t>SKERL Daniel</t>
  </si>
  <si>
    <t>▲50</t>
  </si>
  <si>
    <t>BARTA Will</t>
  </si>
  <si>
    <t>THIJSSEN Gerben</t>
  </si>
  <si>
    <t>BAIS Mattia</t>
  </si>
  <si>
    <t>▲844</t>
  </si>
  <si>
    <t>RODRIGUEZ Juan Felipe</t>
  </si>
  <si>
    <t>EF Education - Aevolo</t>
  </si>
  <si>
    <t>CISNEROS Jose Said</t>
  </si>
  <si>
    <t>PACHER Quentin</t>
  </si>
  <si>
    <t>▲658</t>
  </si>
  <si>
    <t>BOWER Lewis</t>
  </si>
  <si>
    <t>▲962</t>
  </si>
  <si>
    <t>BELLETTA Dario Igor</t>
  </si>
  <si>
    <t>▲875</t>
  </si>
  <si>
    <t>OLIVER Ben</t>
  </si>
  <si>
    <t>GAUDU David</t>
  </si>
  <si>
    <t>KOGUT Oded</t>
  </si>
  <si>
    <t>▲26</t>
  </si>
  <si>
    <t>KELDERMAN Wilco</t>
  </si>
  <si>
    <t>▼263</t>
  </si>
  <si>
    <t>▲211</t>
  </si>
  <si>
    <t>BENNETT George</t>
  </si>
  <si>
    <t>▲191</t>
  </si>
  <si>
    <t>CHRISTOPHERSEN Cedrik Bakke</t>
  </si>
  <si>
    <t>▲411</t>
  </si>
  <si>
    <t>OLIVEIRA Nelson</t>
  </si>
  <si>
    <t>▼243</t>
  </si>
  <si>
    <t>MAS Enric</t>
  </si>
  <si>
    <t>▲2148</t>
  </si>
  <si>
    <t>MAULANA Astnan</t>
  </si>
  <si>
    <t>Nusantara Cycling Team</t>
  </si>
  <si>
    <t>▲986</t>
  </si>
  <si>
    <t>PERSICO Davide</t>
  </si>
  <si>
    <t>▲917</t>
  </si>
  <si>
    <t>SANLAVILLE Mathias</t>
  </si>
  <si>
    <t>▼129</t>
  </si>
  <si>
    <t>TRÆEN Torstein</t>
  </si>
  <si>
    <t>▼220</t>
  </si>
  <si>
    <t>ASKEY Lewis</t>
  </si>
  <si>
    <t>ARMIRAIL Bruno</t>
  </si>
  <si>
    <t>▲148</t>
  </si>
  <si>
    <t>VERVAEKE Louis</t>
  </si>
  <si>
    <t>▲264</t>
  </si>
  <si>
    <t>DONNENWIRTH Tom</t>
  </si>
  <si>
    <t>▲1245</t>
  </si>
  <si>
    <t>VAN BEKKUM Darren</t>
  </si>
  <si>
    <t>▼100</t>
  </si>
  <si>
    <t>BARCELÓ Fernando</t>
  </si>
  <si>
    <t>▲383</t>
  </si>
  <si>
    <t>JUUL-JENSEN Christopher</t>
  </si>
  <si>
    <t>BÉVORT Carl-Frederik</t>
  </si>
  <si>
    <t>▼185</t>
  </si>
  <si>
    <t>VAN DEN BERG Marijn</t>
  </si>
  <si>
    <t>▲108</t>
  </si>
  <si>
    <t>HUENS Axel</t>
  </si>
  <si>
    <t>▼196</t>
  </si>
  <si>
    <t>GRUEL Thibaud</t>
  </si>
  <si>
    <t>▼300</t>
  </si>
  <si>
    <t>▲559</t>
  </si>
  <si>
    <t>ALMUTAIWEI Mohammad</t>
  </si>
  <si>
    <t>▼17</t>
  </si>
  <si>
    <t>TAARAMÄE Rein</t>
  </si>
  <si>
    <t>VAN ENGELEN Adne</t>
  </si>
  <si>
    <t>Terengganu Cycling Team</t>
  </si>
  <si>
    <t>▼85</t>
  </si>
  <si>
    <t>ZIMMERMANN Georg</t>
  </si>
  <si>
    <t>▲283</t>
  </si>
  <si>
    <t>ROMELE Alessandro</t>
  </si>
  <si>
    <t>FROIDEVAUX Robin</t>
  </si>
  <si>
    <t>▲1397</t>
  </si>
  <si>
    <t>CHIKWAKA Andrew</t>
  </si>
  <si>
    <t>▼122</t>
  </si>
  <si>
    <t>MOHORIČ Matej</t>
  </si>
  <si>
    <t>▲143</t>
  </si>
  <si>
    <t>BERNARD Julien</t>
  </si>
  <si>
    <t>▼299</t>
  </si>
  <si>
    <t>WÆRENSKJOLD Søren</t>
  </si>
  <si>
    <t>▲639</t>
  </si>
  <si>
    <t>VAN KERCKHOVE Matisse</t>
  </si>
  <si>
    <t>Team Visma | Lease a Bike Development</t>
  </si>
  <si>
    <t>▲22</t>
  </si>
  <si>
    <t>ALLENO Clément</t>
  </si>
  <si>
    <t>PALETTI Luca</t>
  </si>
  <si>
    <t>▲99</t>
  </si>
  <si>
    <t>UHLIG Henri</t>
  </si>
  <si>
    <t>ADRIÀ Roger</t>
  </si>
  <si>
    <t>▼257</t>
  </si>
  <si>
    <t>DELETTRE Alexandre</t>
  </si>
  <si>
    <t>VALTER Attila</t>
  </si>
  <si>
    <t>CUYLITS Mauro</t>
  </si>
  <si>
    <t>ZEMKE Jermaine</t>
  </si>
  <si>
    <t>FOX Matthew</t>
  </si>
  <si>
    <t>▲68</t>
  </si>
  <si>
    <t>CONCI Nicola</t>
  </si>
  <si>
    <t>▼113</t>
  </si>
  <si>
    <t>ETXEBERRIA Haimar</t>
  </si>
  <si>
    <t>▼49</t>
  </si>
  <si>
    <t>HALLER Marco</t>
  </si>
  <si>
    <t>▲447</t>
  </si>
  <si>
    <t>KLUCKERS Arthur</t>
  </si>
  <si>
    <t>GENIETS Kevin</t>
  </si>
  <si>
    <t>MAESTRI Mirco</t>
  </si>
  <si>
    <t>▲885</t>
  </si>
  <si>
    <t>CHU Tsun Wai</t>
  </si>
  <si>
    <t>HKSI Pro Cycling Team</t>
  </si>
  <si>
    <t>DE PESTEL Sander</t>
  </si>
  <si>
    <t>▲223</t>
  </si>
  <si>
    <t>HERZOG Emil</t>
  </si>
  <si>
    <t>BOBOSHEROV Farrukh</t>
  </si>
  <si>
    <t>7 Saber Uzbekistan Cycling Team</t>
  </si>
  <si>
    <t>▼268</t>
  </si>
  <si>
    <t>CHRISTEN Fabio</t>
  </si>
  <si>
    <t>▼312</t>
  </si>
  <si>
    <t>BITTNER Pavel</t>
  </si>
  <si>
    <t>▲710</t>
  </si>
  <si>
    <t>KONIJN Alexander</t>
  </si>
  <si>
    <t>Nice Métropole Côte d'Azur</t>
  </si>
  <si>
    <t>▲638</t>
  </si>
  <si>
    <t>SÉNÉCHAL Florian</t>
  </si>
  <si>
    <t>▲169</t>
  </si>
  <si>
    <t>WALSCHEID Max</t>
  </si>
  <si>
    <t>▲965</t>
  </si>
  <si>
    <t>VAN GILS Lucas</t>
  </si>
  <si>
    <t>▲826</t>
  </si>
  <si>
    <t>VANHUFFEL Matteo</t>
  </si>
  <si>
    <t>▲300</t>
  </si>
  <si>
    <t>HEREMANS Joppe</t>
  </si>
  <si>
    <t>▼315</t>
  </si>
  <si>
    <t>VELASCO Simone</t>
  </si>
  <si>
    <t>▲963</t>
  </si>
  <si>
    <t>BONNET Thomas</t>
  </si>
  <si>
    <t>▼166</t>
  </si>
  <si>
    <t>HOOLE Daan</t>
  </si>
  <si>
    <t>JACKOWIAK Jan Michal</t>
  </si>
  <si>
    <t>Bahrain Victorious Development Team</t>
  </si>
  <si>
    <t>▲554</t>
  </si>
  <si>
    <t>LAMBRECHT Michiel</t>
  </si>
  <si>
    <t>MACÍAS César</t>
  </si>
  <si>
    <t>TSVETKOV Nikita</t>
  </si>
  <si>
    <t>▲1617</t>
  </si>
  <si>
    <t>DAUMAS Rémi</t>
  </si>
  <si>
    <t>▼194</t>
  </si>
  <si>
    <t>HAYTER Ethan</t>
  </si>
  <si>
    <t>▼10</t>
  </si>
  <si>
    <t>KRAGH ANDERSEN Søren</t>
  </si>
  <si>
    <t>ARVANITOU Nikiforos</t>
  </si>
  <si>
    <t>Team United Shipping</t>
  </si>
  <si>
    <t>▼224</t>
  </si>
  <si>
    <t>STUYVEN Jasper</t>
  </si>
  <si>
    <t>▼64</t>
  </si>
  <si>
    <t>CAVIA Daniel</t>
  </si>
  <si>
    <t>SKAARSETH Anders</t>
  </si>
  <si>
    <t>▲1071</t>
  </si>
  <si>
    <t>MATTIO Pietro</t>
  </si>
  <si>
    <t>▲1512</t>
  </si>
  <si>
    <t>THÉOT Killian</t>
  </si>
  <si>
    <t>▼183</t>
  </si>
  <si>
    <t>MIHKELS Madis</t>
  </si>
  <si>
    <t>▲1331</t>
  </si>
  <si>
    <t>ASCONEGUY Roderyck</t>
  </si>
  <si>
    <t>Dolores Cycles Club</t>
  </si>
  <si>
    <t>NG Pak Hang</t>
  </si>
  <si>
    <t>PERICAS Adrià</t>
  </si>
  <si>
    <t>PODLUZHNYY Mikhail</t>
  </si>
  <si>
    <t>LAURANCE Axel</t>
  </si>
  <si>
    <t>▲989</t>
  </si>
  <si>
    <t>GONZALES Freddy</t>
  </si>
  <si>
    <t>▼218</t>
  </si>
  <si>
    <t>BERCKMOES Jenno</t>
  </si>
  <si>
    <t>▼205</t>
  </si>
  <si>
    <t>POELS Wout</t>
  </si>
  <si>
    <t>▼237</t>
  </si>
  <si>
    <t>HOELGAARD Markus</t>
  </si>
  <si>
    <t>▲531</t>
  </si>
  <si>
    <t>BEULLENS Cedric</t>
  </si>
  <si>
    <t>▲266</t>
  </si>
  <si>
    <t>VADER Milan</t>
  </si>
  <si>
    <t>▲507</t>
  </si>
  <si>
    <t>HOUCOU Emmanuel</t>
  </si>
  <si>
    <t>ALHAMMADI Ali Eissa</t>
  </si>
  <si>
    <t>▼143</t>
  </si>
  <si>
    <t>BISSEGGER Stefan</t>
  </si>
  <si>
    <t>▲1257</t>
  </si>
  <si>
    <t>DARBELLAY Valentin</t>
  </si>
  <si>
    <t>Elite Fondations Cycling Team</t>
  </si>
  <si>
    <t>▼311</t>
  </si>
  <si>
    <t>LECERF Junior</t>
  </si>
  <si>
    <t>▼353</t>
  </si>
  <si>
    <t>DE CASSAN Davide</t>
  </si>
  <si>
    <t>General Store - Essegibi - F.Lli Curia</t>
  </si>
  <si>
    <t>▲752</t>
  </si>
  <si>
    <t>PATTINSON Tomos</t>
  </si>
  <si>
    <t>MÉNDEZ Diego Alejandro</t>
  </si>
  <si>
    <t>Lotería del Táchira Servitel</t>
  </si>
  <si>
    <t>▼153</t>
  </si>
  <si>
    <t>STORK Florian</t>
  </si>
  <si>
    <t>▼252</t>
  </si>
  <si>
    <t>DVERSNES LAVIK Fredrik</t>
  </si>
  <si>
    <t>▼231</t>
  </si>
  <si>
    <t>HONORÉ Mikkel Frølich</t>
  </si>
  <si>
    <t>▲846</t>
  </si>
  <si>
    <t>LIM Nash</t>
  </si>
  <si>
    <t>Factor Racing</t>
  </si>
  <si>
    <t>▲979</t>
  </si>
  <si>
    <t>TAKHIROV Diyor</t>
  </si>
  <si>
    <t>▲728</t>
  </si>
  <si>
    <t>MILAN Matteo</t>
  </si>
  <si>
    <t>▲1944</t>
  </si>
  <si>
    <t>AVANCINI Henrique da Silva</t>
  </si>
  <si>
    <t>Localiza Meoo / Swift Pro Cycling</t>
  </si>
  <si>
    <t>DE CLERCQ Mathijs</t>
  </si>
  <si>
    <t>▼326</t>
  </si>
  <si>
    <t>VAN ASBROECK Tom</t>
  </si>
  <si>
    <t>▼221</t>
  </si>
  <si>
    <t>TEUTENBERG Tim Torn</t>
  </si>
  <si>
    <t>HAGENES Per Strand</t>
  </si>
  <si>
    <t>SCOTSON Callum</t>
  </si>
  <si>
    <t>▼354</t>
  </si>
  <si>
    <t>SIVAKOV Pavel</t>
  </si>
  <si>
    <t>▼184</t>
  </si>
  <si>
    <t>LØLAND Sakarias Koller</t>
  </si>
  <si>
    <t>▲857</t>
  </si>
  <si>
    <t>FREYER Martin</t>
  </si>
  <si>
    <t>▼303</t>
  </si>
  <si>
    <t>ANIOŁKOWSKI Stanisław</t>
  </si>
  <si>
    <t>▲773</t>
  </si>
  <si>
    <t>MOYATA Eduardo</t>
  </si>
  <si>
    <t>Pío Rico Cycling Team</t>
  </si>
  <si>
    <t>▼345</t>
  </si>
  <si>
    <t>MARTIN Guillaume</t>
  </si>
  <si>
    <t>▲126</t>
  </si>
  <si>
    <t>NOVÁK Pavel</t>
  </si>
  <si>
    <t>STANNARD Robert</t>
  </si>
  <si>
    <t>▲165</t>
  </si>
  <si>
    <t>BELOKI Markel</t>
  </si>
  <si>
    <t>▲1394</t>
  </si>
  <si>
    <t>▲382</t>
  </si>
  <si>
    <t>DELACROIX Théo</t>
  </si>
  <si>
    <t>St Michel - Preference Home - Auber93</t>
  </si>
  <si>
    <t>▲956</t>
  </si>
  <si>
    <t>XUE Ming</t>
  </si>
  <si>
    <t>▲313</t>
  </si>
  <si>
    <t>AZPARREN Xabier Mikel</t>
  </si>
  <si>
    <t>VANHOUCKE Harm</t>
  </si>
  <si>
    <t>MEZGEC Luka</t>
  </si>
  <si>
    <t>▼302</t>
  </si>
  <si>
    <t>PENHOËT Paul</t>
  </si>
  <si>
    <t>▼371</t>
  </si>
  <si>
    <t>MARTINEZ Juan Guillermo</t>
  </si>
  <si>
    <t>▼342</t>
  </si>
  <si>
    <t>SKUJIŅŠ Toms</t>
  </si>
  <si>
    <t>▲1491</t>
  </si>
  <si>
    <t>MANENTI Marco</t>
  </si>
  <si>
    <t>▼69</t>
  </si>
  <si>
    <t>KÄMNA Lennard</t>
  </si>
  <si>
    <t>▲1034</t>
  </si>
  <si>
    <t>ROJAS Brandon Alejandro</t>
  </si>
  <si>
    <t>GW Erco SportFitness</t>
  </si>
  <si>
    <t>▲423</t>
  </si>
  <si>
    <t>BETTLES Carter</t>
  </si>
  <si>
    <t>▲866</t>
  </si>
  <si>
    <t>NESPOLI Lorenzo</t>
  </si>
  <si>
    <t>▲59</t>
  </si>
  <si>
    <t>CEPEDA Jefferson Alexander</t>
  </si>
  <si>
    <t>SCHRETTL Marco</t>
  </si>
  <si>
    <t>TONEATTI Davide</t>
  </si>
  <si>
    <t>▲280</t>
  </si>
  <si>
    <t>SCHULTZ Nick</t>
  </si>
  <si>
    <t>GHEBREIGZABHIER Amanuel</t>
  </si>
  <si>
    <t>HAIG Jack</t>
  </si>
  <si>
    <t>▼75</t>
  </si>
  <si>
    <t>PEDERSEN Casper</t>
  </si>
  <si>
    <t>▲504</t>
  </si>
  <si>
    <t>MACKELLAR Alastair</t>
  </si>
  <si>
    <t>KONRAD Patrick</t>
  </si>
  <si>
    <t>▲156</t>
  </si>
  <si>
    <t>REINDERINK Pepijn</t>
  </si>
  <si>
    <t>▼203</t>
  </si>
  <si>
    <t>FIORELLI Filippo</t>
  </si>
  <si>
    <t>MORO Manlio</t>
  </si>
  <si>
    <t>DRIZNERS Jarrad</t>
  </si>
  <si>
    <t>▲1932</t>
  </si>
  <si>
    <t>REX Tim</t>
  </si>
  <si>
    <t>MULUGETA Yafiet</t>
  </si>
  <si>
    <t>▼293</t>
  </si>
  <si>
    <t>KÜNG Stefan</t>
  </si>
  <si>
    <t>VAN SINTMAARTENSDIJK Roel</t>
  </si>
  <si>
    <t>LOZOUET Léandre</t>
  </si>
  <si>
    <t>QU Chengjun</t>
  </si>
  <si>
    <t>▲1229</t>
  </si>
  <si>
    <t>DRIESEN Niels</t>
  </si>
  <si>
    <t>▲1035</t>
  </si>
  <si>
    <t>TENDON Arnaud</t>
  </si>
  <si>
    <t>▼81</t>
  </si>
  <si>
    <t>ZINGLE Axel</t>
  </si>
  <si>
    <t>▲524</t>
  </si>
  <si>
    <t>RAFFERTY Adam</t>
  </si>
  <si>
    <t>Hagens Berman Jayco</t>
  </si>
  <si>
    <t>▲195</t>
  </si>
  <si>
    <t>WALSH Liam</t>
  </si>
  <si>
    <t>CCACHE x BODYWRAP</t>
  </si>
  <si>
    <t>▲358</t>
  </si>
  <si>
    <t>PORTER Rudy</t>
  </si>
  <si>
    <t>▲332</t>
  </si>
  <si>
    <t>THOMPSON Reuben</t>
  </si>
  <si>
    <t>▲145</t>
  </si>
  <si>
    <t>THORNLEY Callum</t>
  </si>
  <si>
    <t>LE BERRE Mathis</t>
  </si>
  <si>
    <t>▲116</t>
  </si>
  <si>
    <t>SHMIDT Artem</t>
  </si>
  <si>
    <t>FANCELLU Alessandro</t>
  </si>
  <si>
    <t>▼277</t>
  </si>
  <si>
    <t>DELBOVE Joris</t>
  </si>
  <si>
    <t>▼101</t>
  </si>
  <si>
    <t>PLANCKAERT Edward</t>
  </si>
  <si>
    <t>▲1009</t>
  </si>
  <si>
    <t>PUTZ Sebastian</t>
  </si>
  <si>
    <t>▼361</t>
  </si>
  <si>
    <t>VAN POPPEL Danny</t>
  </si>
  <si>
    <t>▼95</t>
  </si>
  <si>
    <t>VAN MECHELEN Vlad</t>
  </si>
  <si>
    <t>▲734</t>
  </si>
  <si>
    <t>CAPRA Thomas</t>
  </si>
  <si>
    <t>▲432</t>
  </si>
  <si>
    <t>WEISS Fabian</t>
  </si>
  <si>
    <t>▲219</t>
  </si>
  <si>
    <t>KOPECKÝ Tomáš</t>
  </si>
  <si>
    <t>ROTA Lorenzo</t>
  </si>
  <si>
    <t>BRUSTENGA Marc</t>
  </si>
  <si>
    <t>BAHODIROV Behzod</t>
  </si>
  <si>
    <t>▲669</t>
  </si>
  <si>
    <t>CONFORTI Lorenzo</t>
  </si>
  <si>
    <t>BOUQUET Axel</t>
  </si>
  <si>
    <t>DUNBAR Eddie</t>
  </si>
  <si>
    <t>MATTHEIS Oliver</t>
  </si>
  <si>
    <t>BIKE AID</t>
  </si>
  <si>
    <t>▲86</t>
  </si>
  <si>
    <t>O'BRIEN Kelland</t>
  </si>
  <si>
    <t>▲647</t>
  </si>
  <si>
    <t>DINHAM Matthew</t>
  </si>
  <si>
    <t>▲250</t>
  </si>
  <si>
    <t>SERRANO Gonzalo</t>
  </si>
  <si>
    <t>▲238</t>
  </si>
  <si>
    <t>L'HOTE Antoine</t>
  </si>
  <si>
    <t>PEDERSEN Rasmus Søjberg</t>
  </si>
  <si>
    <t>▲1679</t>
  </si>
  <si>
    <t>SIBANDA Mthokozisi</t>
  </si>
  <si>
    <t>▲378</t>
  </si>
  <si>
    <t>MUÑOZ Francisco</t>
  </si>
  <si>
    <t>JOHANSEN Julius</t>
  </si>
  <si>
    <t>TARLING Finlay</t>
  </si>
  <si>
    <t>▲2025</t>
  </si>
  <si>
    <t>BAEZA Cristobal</t>
  </si>
  <si>
    <t>Plus Performance - ZEO Sport</t>
  </si>
  <si>
    <t>DEKKER David</t>
  </si>
  <si>
    <t>BEAT CC p/b Saxo</t>
  </si>
  <si>
    <t>DUPONT Timothy</t>
  </si>
  <si>
    <t>Tarteletto - Isorex</t>
  </si>
  <si>
    <t>▼267</t>
  </si>
  <si>
    <t>OLIVEIRA Ivo</t>
  </si>
  <si>
    <t>▲561</t>
  </si>
  <si>
    <t>VAN GESTEL Dries</t>
  </si>
  <si>
    <t>▲526</t>
  </si>
  <si>
    <t>FABBRO Matteo</t>
  </si>
  <si>
    <t>▼386</t>
  </si>
  <si>
    <t>CORT Magnus</t>
  </si>
  <si>
    <t>▲1143</t>
  </si>
  <si>
    <t>TODOME Yuhi</t>
  </si>
  <si>
    <t>Aisan Racing Team</t>
  </si>
  <si>
    <t>MA Binyan</t>
  </si>
  <si>
    <t>LANGELLA Lenaic</t>
  </si>
  <si>
    <t>▲302</t>
  </si>
  <si>
    <t>YEMANE Even</t>
  </si>
  <si>
    <t>▼152</t>
  </si>
  <si>
    <t>VAN HEMELEN Vincent</t>
  </si>
  <si>
    <t>▲463</t>
  </si>
  <si>
    <t>BOCK Max</t>
  </si>
  <si>
    <t>UMBA Santiago</t>
  </si>
  <si>
    <t>▼453</t>
  </si>
  <si>
    <t>▲1353</t>
  </si>
  <si>
    <t>BROWNING Fergus</t>
  </si>
  <si>
    <t>LAURYSSEN Yorben</t>
  </si>
  <si>
    <t>▲163</t>
  </si>
  <si>
    <t>PALENI Enzo</t>
  </si>
  <si>
    <t>▲60</t>
  </si>
  <si>
    <t>KNOX James</t>
  </si>
  <si>
    <t>▲125</t>
  </si>
  <si>
    <t>MOSCA Jacopo</t>
  </si>
  <si>
    <t>▲27</t>
  </si>
  <si>
    <t>VAN DEN BOSSCHE Fabio</t>
  </si>
  <si>
    <t>MARSMAN Tim</t>
  </si>
  <si>
    <t>▲251</t>
  </si>
  <si>
    <t>MIHOLJEVIĆ Fran</t>
  </si>
  <si>
    <t>▼132</t>
  </si>
  <si>
    <t>SWIFT Ben</t>
  </si>
  <si>
    <t>▲132</t>
  </si>
  <si>
    <t>MÄRKL Niklas</t>
  </si>
  <si>
    <t>▼240</t>
  </si>
  <si>
    <t>FOLDAGER Anders</t>
  </si>
  <si>
    <t>▼393</t>
  </si>
  <si>
    <t>SALBY Alexander</t>
  </si>
  <si>
    <t>▼127</t>
  </si>
  <si>
    <t>ARTZ Huub</t>
  </si>
  <si>
    <t>▲498</t>
  </si>
  <si>
    <t>ØRN-KRISTOFF Felix</t>
  </si>
  <si>
    <t>▼6</t>
  </si>
  <si>
    <t>KEPPLINGER Rainer</t>
  </si>
  <si>
    <t>▼82</t>
  </si>
  <si>
    <t>SMITH Dion</t>
  </si>
  <si>
    <t>▲94</t>
  </si>
  <si>
    <t>VAN DER LEE Jardi Christiaan</t>
  </si>
  <si>
    <t>▲338</t>
  </si>
  <si>
    <t>VILLA Giacomo</t>
  </si>
  <si>
    <t>Petrolike</t>
  </si>
  <si>
    <t>KIECK Blaine</t>
  </si>
  <si>
    <t>UV Aube</t>
  </si>
  <si>
    <t>▲705</t>
  </si>
  <si>
    <t>RODRÍGUEZ Diego Leonel</t>
  </si>
  <si>
    <t>SURÉN Roger</t>
  </si>
  <si>
    <t>Alpecin-Premier Tech Development Team</t>
  </si>
  <si>
    <t>▲324</t>
  </si>
  <si>
    <t>BARBIER Pierre</t>
  </si>
  <si>
    <t>▲630</t>
  </si>
  <si>
    <t>YILMAZ Ramazan</t>
  </si>
  <si>
    <t>▲221</t>
  </si>
  <si>
    <t>GAFFURI Mattia</t>
  </si>
  <si>
    <t>WILKSCH Hannes</t>
  </si>
  <si>
    <t>▼266</t>
  </si>
  <si>
    <t>MÜHLBERGER Gregor</t>
  </si>
  <si>
    <t>SWIFT Connor</t>
  </si>
  <si>
    <t>JACOBS Johan</t>
  </si>
  <si>
    <t>MULLEN Ryan</t>
  </si>
  <si>
    <t>▼214</t>
  </si>
  <si>
    <t>MAGLI Filippo</t>
  </si>
  <si>
    <t>QUITA Ronnilan</t>
  </si>
  <si>
    <t>7Eleven Cliqq Roadbike Philippines</t>
  </si>
  <si>
    <t>▼298</t>
  </si>
  <si>
    <t>KIELICH Timo</t>
  </si>
  <si>
    <t>▼417</t>
  </si>
  <si>
    <t>BETTIOL Alberto</t>
  </si>
  <si>
    <t>MADOUAS Valentin</t>
  </si>
  <si>
    <t>▲291</t>
  </si>
  <si>
    <t>QUINTANA Hector Exequiel</t>
  </si>
  <si>
    <t>▲906</t>
  </si>
  <si>
    <t>AVONDTS Mathis</t>
  </si>
  <si>
    <t>Parkhotel Valkenburg</t>
  </si>
  <si>
    <t>▲138</t>
  </si>
  <si>
    <t>HESTERS Jules</t>
  </si>
  <si>
    <t>▲1349</t>
  </si>
  <si>
    <t>MOORE Viggo</t>
  </si>
  <si>
    <t>Tirol KTM Cycling Team</t>
  </si>
  <si>
    <t>ROJAS Vicente</t>
  </si>
  <si>
    <t>SEPÚLVEDA Eduardo</t>
  </si>
  <si>
    <t>VANDENABEELE Henri</t>
  </si>
  <si>
    <t>▲787</t>
  </si>
  <si>
    <t>HVIDEBERG Jonas Hem</t>
  </si>
  <si>
    <t>▲1085</t>
  </si>
  <si>
    <t>IACOMONI Federico</t>
  </si>
  <si>
    <t>▼179</t>
  </si>
  <si>
    <t>ARASHIRO Yukiya</t>
  </si>
  <si>
    <t>PICKRELL Riley</t>
  </si>
  <si>
    <t>▼238</t>
  </si>
  <si>
    <t>CHUMIL Sergio Geovani</t>
  </si>
  <si>
    <t>BRADÁČ Adam</t>
  </si>
  <si>
    <t>▲691</t>
  </si>
  <si>
    <t>ROGERS Cameron</t>
  </si>
  <si>
    <t>INEOS Grenadiers Racing Academy</t>
  </si>
  <si>
    <t>▲1940</t>
  </si>
  <si>
    <t>GÁLVIZ Carlos Johan</t>
  </si>
  <si>
    <t>Politachira Heidy Lee Sport TVN Norte</t>
  </si>
  <si>
    <t>▲1510</t>
  </si>
  <si>
    <t>GIL Angel Alexander</t>
  </si>
  <si>
    <t>▼239</t>
  </si>
  <si>
    <t>VAN UDEN Casper</t>
  </si>
  <si>
    <t>▼334</t>
  </si>
  <si>
    <t>STEWART Jake</t>
  </si>
  <si>
    <t>▼157</t>
  </si>
  <si>
    <t>AGIRRE Jon</t>
  </si>
  <si>
    <t>▲334</t>
  </si>
  <si>
    <t>FELDMANN Karsten Larsen</t>
  </si>
  <si>
    <t>BREGNHØJ Mathias</t>
  </si>
  <si>
    <t>▼534</t>
  </si>
  <si>
    <t>▲1262</t>
  </si>
  <si>
    <t>HARDOUIN Louis</t>
  </si>
  <si>
    <t>▲880</t>
  </si>
  <si>
    <t>BOCHAROV Dmitriy</t>
  </si>
  <si>
    <t>▼84</t>
  </si>
  <si>
    <t>GERMANI Lorenzo</t>
  </si>
  <si>
    <t>SLOCK Liam</t>
  </si>
  <si>
    <t>▲301</t>
  </si>
  <si>
    <t>FRYDKJÆR Patrick Boje</t>
  </si>
  <si>
    <t>▼228</t>
  </si>
  <si>
    <t>AFFINI Edoardo</t>
  </si>
  <si>
    <t>▼159</t>
  </si>
  <si>
    <t>TOLIO Alex</t>
  </si>
  <si>
    <t>ROLLAND Brieuc</t>
  </si>
  <si>
    <t>▲254</t>
  </si>
  <si>
    <t>ERŽEN Žak</t>
  </si>
  <si>
    <t>▲217</t>
  </si>
  <si>
    <t>FERNÁNDEZ Samuel</t>
  </si>
  <si>
    <t>▼108</t>
  </si>
  <si>
    <t>LEONARD Michael</t>
  </si>
  <si>
    <t>RESELL Erik Nordsæter</t>
  </si>
  <si>
    <t>GRINDLEY Sebastian</t>
  </si>
  <si>
    <t>▼216</t>
  </si>
  <si>
    <t>PAGE Hugo</t>
  </si>
  <si>
    <t>VERVENNE Jonathan</t>
  </si>
  <si>
    <t>DEBRUYNE Ramses</t>
  </si>
  <si>
    <t>▲1087</t>
  </si>
  <si>
    <t>SCHOOFS Jasper</t>
  </si>
  <si>
    <t>▲1357</t>
  </si>
  <si>
    <t>LI You</t>
  </si>
  <si>
    <t>▲152</t>
  </si>
  <si>
    <t>TRATNIK Jan</t>
  </si>
  <si>
    <t>▼394</t>
  </si>
  <si>
    <t>VAN DEN BROEK Frank</t>
  </si>
  <si>
    <t>▼234</t>
  </si>
  <si>
    <t>RUSSO Clément</t>
  </si>
  <si>
    <t>▼130</t>
  </si>
  <si>
    <t>AMAN Awet</t>
  </si>
  <si>
    <t>Istanbul Team</t>
  </si>
  <si>
    <t>▲381</t>
  </si>
  <si>
    <t>O'BRIEN Liam</t>
  </si>
  <si>
    <t>▲1515</t>
  </si>
  <si>
    <t>SOMMER Jan</t>
  </si>
  <si>
    <t>SINSCHEK Nils</t>
  </si>
  <si>
    <t>▼236</t>
  </si>
  <si>
    <t>KUDUS Merhawi</t>
  </si>
  <si>
    <t>▲933</t>
  </si>
  <si>
    <t>SUTTON Louis</t>
  </si>
  <si>
    <t>KAJAMINI Florian Samuel</t>
  </si>
  <si>
    <t>MANZIN Lorrenzo</t>
  </si>
  <si>
    <t>CONSONNI Simone</t>
  </si>
  <si>
    <t>▲1544</t>
  </si>
  <si>
    <t>ALONSO Agustín</t>
  </si>
  <si>
    <t>DEGENKOLB John</t>
  </si>
  <si>
    <t>▲189</t>
  </si>
  <si>
    <t>PARISINI Nicolò</t>
  </si>
  <si>
    <t>GEENS Jonas</t>
  </si>
  <si>
    <t>▲237</t>
  </si>
  <si>
    <t>KIRSCH Alex</t>
  </si>
  <si>
    <t>▲309</t>
  </si>
  <si>
    <t>FINKŠT Tilen</t>
  </si>
  <si>
    <t>▲970</t>
  </si>
  <si>
    <t>GOLLIKER Joshua</t>
  </si>
  <si>
    <t>BOLDYREV Matvei</t>
  </si>
  <si>
    <t>▲100</t>
  </si>
  <si>
    <t>SIRIRONNACHAI Sarawut</t>
  </si>
  <si>
    <t>SHNYRKO Aliaksei</t>
  </si>
  <si>
    <t>▲1455</t>
  </si>
  <si>
    <t>GREENWOOD Matthew</t>
  </si>
  <si>
    <t>▲545</t>
  </si>
  <si>
    <t>PEACE Oliver</t>
  </si>
  <si>
    <t>HOWSON Damien</t>
  </si>
  <si>
    <t>EENKHOORN Pascal</t>
  </si>
  <si>
    <t>▲496</t>
  </si>
  <si>
    <t>TUCKWELL Luke</t>
  </si>
  <si>
    <t>RENARD-HAQUIN Henri-François</t>
  </si>
  <si>
    <t>KELEMEN Petr</t>
  </si>
  <si>
    <t>▲326</t>
  </si>
  <si>
    <t>INGEBRIGTSEN Storm</t>
  </si>
  <si>
    <t>CLARKE Simon</t>
  </si>
  <si>
    <t>▲140</t>
  </si>
  <si>
    <t>DURBRIDGE Luke</t>
  </si>
  <si>
    <t>SENTJENS Sente</t>
  </si>
  <si>
    <t>▲642</t>
  </si>
  <si>
    <t>WIRTGEN Luc</t>
  </si>
  <si>
    <t>▲1253</t>
  </si>
  <si>
    <t>URIANSTAD BUGGE Martin</t>
  </si>
  <si>
    <t>▲98</t>
  </si>
  <si>
    <t>HAMILTON Lucas</t>
  </si>
  <si>
    <t>▼198</t>
  </si>
  <si>
    <t>DE LA CALLE Hugo</t>
  </si>
  <si>
    <t>GIDDINGS Joshua</t>
  </si>
  <si>
    <t>▲597</t>
  </si>
  <si>
    <t>DOLVEN Halvor</t>
  </si>
  <si>
    <t>▲543</t>
  </si>
  <si>
    <t>IMAMURA Shunsuke</t>
  </si>
  <si>
    <t>WALKER Max</t>
  </si>
  <si>
    <t>▼280</t>
  </si>
  <si>
    <t>RUTSCH Jonas</t>
  </si>
  <si>
    <t>▲837</t>
  </si>
  <si>
    <t>GOGL Michael</t>
  </si>
  <si>
    <t>▼461</t>
  </si>
  <si>
    <t>DAINESE Alberto</t>
  </si>
  <si>
    <t>▼15</t>
  </si>
  <si>
    <t>BARTHE Cyril</t>
  </si>
  <si>
    <t>AMIRI Yousuf</t>
  </si>
  <si>
    <t>▲61</t>
  </si>
  <si>
    <t>YIĞIT Tahir Buğra</t>
  </si>
  <si>
    <t>Spor Toto Cycling Team</t>
  </si>
  <si>
    <t>BURNETT Josh</t>
  </si>
  <si>
    <t>▼366</t>
  </si>
  <si>
    <t>GEOGHEGAN HART Tao</t>
  </si>
  <si>
    <t>▲621</t>
  </si>
  <si>
    <t>GIBBONS Ryan</t>
  </si>
  <si>
    <t>Fly Cool Collective</t>
  </si>
  <si>
    <t>▲95</t>
  </si>
  <si>
    <t>SOSA Iván Ramiro</t>
  </si>
  <si>
    <t>MILLER Alex</t>
  </si>
  <si>
    <t>▲1134</t>
  </si>
  <si>
    <t>JANIKULOV Samandar</t>
  </si>
  <si>
    <t>▼158</t>
  </si>
  <si>
    <t>BATSAIKHAN Tegsh-Bayar</t>
  </si>
  <si>
    <t>DARDER Sergi</t>
  </si>
  <si>
    <t>▲397</t>
  </si>
  <si>
    <t>KRUIJSWIJK Steven</t>
  </si>
  <si>
    <t>▲36</t>
  </si>
  <si>
    <t>GAMPER Patrick</t>
  </si>
  <si>
    <t>BASTIAENS Ayco</t>
  </si>
  <si>
    <t>CÔTÉ Pier-André</t>
  </si>
  <si>
    <t>▲210</t>
  </si>
  <si>
    <t>NABERMAN Tim</t>
  </si>
  <si>
    <t>DOULL Owain</t>
  </si>
  <si>
    <t>▼335</t>
  </si>
  <si>
    <t>THEUNS Edward</t>
  </si>
  <si>
    <t>KOLZE CHANGIZI Sebastian</t>
  </si>
  <si>
    <t>DILLIER Silvan</t>
  </si>
  <si>
    <t>▼408</t>
  </si>
  <si>
    <t>NYCH Artem</t>
  </si>
  <si>
    <t>Anicolor / Campicarn</t>
  </si>
  <si>
    <t>PARETA Roger</t>
  </si>
  <si>
    <t>Movistar Team Academy</t>
  </si>
  <si>
    <t>GROSPE Ismael Jr.</t>
  </si>
  <si>
    <t>Victoria Sports Pro Cycling</t>
  </si>
  <si>
    <t>▼309</t>
  </si>
  <si>
    <t>ASGREEN Kasper</t>
  </si>
  <si>
    <t>▼314</t>
  </si>
  <si>
    <t>VAN BOVEN Luca</t>
  </si>
  <si>
    <t>▼447</t>
  </si>
  <si>
    <t>ALBANESE Vincenzo</t>
  </si>
  <si>
    <t>GRIGNARD Sébastien</t>
  </si>
  <si>
    <t>▼403</t>
  </si>
  <si>
    <t>MEURISSE Xandro</t>
  </si>
  <si>
    <t>▼307</t>
  </si>
  <si>
    <t>NAESEN Oliver</t>
  </si>
  <si>
    <t>▼543</t>
  </si>
  <si>
    <t>CANAL Carlos</t>
  </si>
  <si>
    <t>▼470</t>
  </si>
  <si>
    <t>DE BONDT Dries</t>
  </si>
  <si>
    <t>▲115</t>
  </si>
  <si>
    <t>VAN DEN BERG Julius</t>
  </si>
  <si>
    <t>▼357</t>
  </si>
  <si>
    <t>VAN MOER Brent</t>
  </si>
  <si>
    <t>▼246</t>
  </si>
  <si>
    <t>LOUVEL Matis</t>
  </si>
  <si>
    <t>▼260</t>
  </si>
  <si>
    <t>SHAW James</t>
  </si>
  <si>
    <t>VERSTRYNGE Emiel</t>
  </si>
  <si>
    <t>▼584</t>
  </si>
  <si>
    <t>▼282</t>
  </si>
  <si>
    <t>MARCELLUSI Martin</t>
  </si>
  <si>
    <t>▲533</t>
  </si>
  <si>
    <t>BALMER Alexandre</t>
  </si>
  <si>
    <t>WARBASSE Larry</t>
  </si>
  <si>
    <t>▲601</t>
  </si>
  <si>
    <t>ROUFFAER Lars</t>
  </si>
  <si>
    <t>EEW-VDK Cyclingteam</t>
  </si>
  <si>
    <t>▲650</t>
  </si>
  <si>
    <t>ŠTAJNAR Mihael</t>
  </si>
  <si>
    <t>Pogi Team Gusto Ljubljana</t>
  </si>
  <si>
    <t>BOUGLAS Georgios</t>
  </si>
  <si>
    <t>TAMINIAUX Lionel</t>
  </si>
  <si>
    <t>▲840</t>
  </si>
  <si>
    <t>LOZANO Juan Pedro</t>
  </si>
  <si>
    <t>NIYONKURU Samuel</t>
  </si>
  <si>
    <t>PRONSKIY Vadim</t>
  </si>
  <si>
    <t>▲1180</t>
  </si>
  <si>
    <t>MOURIS Wessel</t>
  </si>
  <si>
    <t>SCHWARZBACHER Matthias</t>
  </si>
  <si>
    <t>▼174</t>
  </si>
  <si>
    <t>BYSTRØM Sven Erik</t>
  </si>
  <si>
    <t>PAPON Victor</t>
  </si>
  <si>
    <t>▼612</t>
  </si>
  <si>
    <t>▼168</t>
  </si>
  <si>
    <t>VERGALLITO Luca</t>
  </si>
  <si>
    <t>▲159</t>
  </si>
  <si>
    <t>VANHOOF Ward</t>
  </si>
  <si>
    <t>KOECH Silas</t>
  </si>
  <si>
    <t>Team Lotto Kern-Haus Outlet Montabaur</t>
  </si>
  <si>
    <t>▼421</t>
  </si>
  <si>
    <t>MONIQUET Sylvain</t>
  </si>
  <si>
    <t>▲759</t>
  </si>
  <si>
    <t>VILORIA Enmanuel David</t>
  </si>
  <si>
    <t>Team Fam Birdman Level Up</t>
  </si>
  <si>
    <t>▼76</t>
  </si>
  <si>
    <t>SCOTT Cameron</t>
  </si>
  <si>
    <t>KYFFIN Zeb</t>
  </si>
  <si>
    <t>▼255</t>
  </si>
  <si>
    <t>BAIS Davide</t>
  </si>
  <si>
    <t>▼384</t>
  </si>
  <si>
    <t>PARRA José Félix</t>
  </si>
  <si>
    <t>LASTRA Jonathan</t>
  </si>
  <si>
    <t>▲506</t>
  </si>
  <si>
    <t>CALZONI Walter</t>
  </si>
  <si>
    <t>MATSUI George</t>
  </si>
  <si>
    <t>▲851</t>
  </si>
  <si>
    <t>BATMUNKH Maral-Erdene</t>
  </si>
  <si>
    <t>WANG Ruidong</t>
  </si>
  <si>
    <t>TURCONI Filippo</t>
  </si>
  <si>
    <t>▲1012</t>
  </si>
  <si>
    <t>SERVRANCKX Gauthier</t>
  </si>
  <si>
    <t>▲849</t>
  </si>
  <si>
    <t>PAREDES Anderson Timoteo</t>
  </si>
  <si>
    <t>▲1191</t>
  </si>
  <si>
    <t>GOYO Jesus Miguel</t>
  </si>
  <si>
    <t>LADNGERN Peerapong</t>
  </si>
  <si>
    <t>▲1437</t>
  </si>
  <si>
    <t>JUMCHAT Nattapol</t>
  </si>
  <si>
    <t>Thailand Continental Cycling Team</t>
  </si>
  <si>
    <t>REYNDERS Jens</t>
  </si>
  <si>
    <t>Qatar Pro Team</t>
  </si>
  <si>
    <t>▼57</t>
  </si>
  <si>
    <t>DE VRIES Hartthijs</t>
  </si>
  <si>
    <t>▲303</t>
  </si>
  <si>
    <t>DATI Tommaso</t>
  </si>
  <si>
    <t>▲785</t>
  </si>
  <si>
    <t>PRIETO José Antonio</t>
  </si>
  <si>
    <t>HADEN Glenn</t>
  </si>
  <si>
    <t>SAKUNTAE Thanapat</t>
  </si>
  <si>
    <t>HANEKOM Jaques</t>
  </si>
  <si>
    <t>▲1207</t>
  </si>
  <si>
    <t>BÁRTA Tomáš</t>
  </si>
  <si>
    <t>WILSON Matthew</t>
  </si>
  <si>
    <t>RAVLA Prateek</t>
  </si>
  <si>
    <t>▲292</t>
  </si>
  <si>
    <t>TONELLI Alessandro</t>
  </si>
  <si>
    <t>▲800</t>
  </si>
  <si>
    <t>LANGE Tyler</t>
  </si>
  <si>
    <t>▼636</t>
  </si>
  <si>
    <t>GROVES Kaden</t>
  </si>
  <si>
    <t>▼571</t>
  </si>
  <si>
    <t>FRIGO Marco</t>
  </si>
  <si>
    <t>▲414</t>
  </si>
  <si>
    <t>GIRMAY Mewael</t>
  </si>
  <si>
    <t>▲1634</t>
  </si>
  <si>
    <t>ORANZA Ronald</t>
  </si>
  <si>
    <t>▲70</t>
  </si>
  <si>
    <t>ZOCCARATO Samuele</t>
  </si>
  <si>
    <t>▲841</t>
  </si>
  <si>
    <t>LUCERO Jericho</t>
  </si>
  <si>
    <t>Go For Gold Philippines</t>
  </si>
  <si>
    <t>▲57</t>
  </si>
  <si>
    <t>ISIDORE Noa</t>
  </si>
  <si>
    <t>▲1573</t>
  </si>
  <si>
    <t>ARAMAYO Jose Manuel</t>
  </si>
  <si>
    <t>▲1152</t>
  </si>
  <si>
    <t>FETTER Erik</t>
  </si>
  <si>
    <t>▼351</t>
  </si>
  <si>
    <t>DE PRETTO Davide</t>
  </si>
  <si>
    <t>▼8</t>
  </si>
  <si>
    <t>BELOHVOŠČIKS Kristiāns</t>
  </si>
  <si>
    <t>▲349</t>
  </si>
  <si>
    <t>GEORGE Alfred</t>
  </si>
  <si>
    <t>OBLAK Gal</t>
  </si>
  <si>
    <t>▲173</t>
  </si>
  <si>
    <t>ROSENLUND Stian</t>
  </si>
  <si>
    <t>AIRTOX - Carl Ras</t>
  </si>
  <si>
    <t>RAMIREZ Cristobal Ignacio</t>
  </si>
  <si>
    <t>▲701</t>
  </si>
  <si>
    <t>ROSTOVTSEV Sergey</t>
  </si>
  <si>
    <t>D'AMATO Andrea</t>
  </si>
  <si>
    <t>GIL Gusneiver Jose</t>
  </si>
  <si>
    <t>▼370</t>
  </si>
  <si>
    <t>CHAWCHIANGKWANG Peerapol</t>
  </si>
  <si>
    <t>▲1158</t>
  </si>
  <si>
    <t>MAESTRE Winston</t>
  </si>
  <si>
    <t>Caja Rural - Alea</t>
  </si>
  <si>
    <t>▲433</t>
  </si>
  <si>
    <t>RETAILLEAU Valentin</t>
  </si>
  <si>
    <t>GIAIMI Luca</t>
  </si>
  <si>
    <t>▼570</t>
  </si>
  <si>
    <t>TOWNSEND Rory</t>
  </si>
  <si>
    <t>GONOV Lev</t>
  </si>
  <si>
    <t>▼404</t>
  </si>
  <si>
    <t>LIVYNS Arjen</t>
  </si>
  <si>
    <t>▼140</t>
  </si>
  <si>
    <t>SYRITSA Gleb</t>
  </si>
  <si>
    <t>VAN LERBERGHE Bert</t>
  </si>
  <si>
    <t>▲272</t>
  </si>
  <si>
    <t>SORARRAIN Gorka</t>
  </si>
  <si>
    <t>▲1129</t>
  </si>
  <si>
    <t>PINAZZI Mattia</t>
  </si>
  <si>
    <t>YUN Jaebin</t>
  </si>
  <si>
    <t>▲1212</t>
  </si>
  <si>
    <t>KEY Adrian</t>
  </si>
  <si>
    <t>PONOMAR Andrii</t>
  </si>
  <si>
    <t>▼279</t>
  </si>
  <si>
    <t>JANSE VAN RENSBURG Reinardt</t>
  </si>
  <si>
    <t>Tshenolo Pro Cycling Team</t>
  </si>
  <si>
    <t>YIP Hon Man</t>
  </si>
  <si>
    <t>Equipo Finisher - Kern Pharma</t>
  </si>
  <si>
    <t>▼187</t>
  </si>
  <si>
    <t>APARICIO Mario</t>
  </si>
  <si>
    <t>MELLBY Joel</t>
  </si>
  <si>
    <t>Lucky Sport Cycling Team</t>
  </si>
  <si>
    <t>CARTY Jahkim</t>
  </si>
  <si>
    <t>▼47</t>
  </si>
  <si>
    <t>CATALDO Lorenzo</t>
  </si>
  <si>
    <t>China Chermin Cycling Team</t>
  </si>
  <si>
    <t>BALLABIO Giacomo</t>
  </si>
  <si>
    <t>Team Vorarlberg</t>
  </si>
  <si>
    <t>MASNADA Fausto</t>
  </si>
  <si>
    <t>▼144</t>
  </si>
  <si>
    <t>CAMPRUBÍ Marcel</t>
  </si>
  <si>
    <t>STIANSEN Jesper</t>
  </si>
  <si>
    <t>Tudor Pro Cycling Team U23</t>
  </si>
  <si>
    <t>NIELSEN Emil Nymand</t>
  </si>
  <si>
    <t>▲901</t>
  </si>
  <si>
    <t>PRONSKIY Daniil</t>
  </si>
  <si>
    <t>Team Vino - North Qazaqstan Region</t>
  </si>
  <si>
    <t>▲1059</t>
  </si>
  <si>
    <t>MÉNDEZ Arlex José</t>
  </si>
  <si>
    <t>Alicanto Consulting G Kino Tachira</t>
  </si>
  <si>
    <t>COLMENARES Jad Sair</t>
  </si>
  <si>
    <t>MCKENZIE Hamish</t>
  </si>
  <si>
    <t>▲1050</t>
  </si>
  <si>
    <t>SUTER Joel</t>
  </si>
  <si>
    <t>STOCKWELL Oliver</t>
  </si>
  <si>
    <t>BALLERSTEDT Maurice</t>
  </si>
  <si>
    <t>▲708</t>
  </si>
  <si>
    <t>DELLE VEDOVE Alessio</t>
  </si>
  <si>
    <t>STEVENSON Lucas</t>
  </si>
  <si>
    <t>▼522</t>
  </si>
  <si>
    <t>PRADES Eduard</t>
  </si>
  <si>
    <t>▲683</t>
  </si>
  <si>
    <t>WU Chun Yin</t>
  </si>
  <si>
    <t>XU Shi Ru</t>
  </si>
  <si>
    <t>AGNOLETTO Blake</t>
  </si>
  <si>
    <t>MASSA Dylan</t>
  </si>
  <si>
    <t>▲79</t>
  </si>
  <si>
    <t>QUINN Sean</t>
  </si>
  <si>
    <t>▼712</t>
  </si>
  <si>
    <t>LÓPEZ Harold Martín</t>
  </si>
  <si>
    <t>▲386</t>
  </si>
  <si>
    <t>ØXENBERG Peter</t>
  </si>
  <si>
    <t>MIKUTIS Aivaras</t>
  </si>
  <si>
    <t>▲1092</t>
  </si>
  <si>
    <t>ARNDT Nikias</t>
  </si>
  <si>
    <t>▲706</t>
  </si>
  <si>
    <t>VANGHELUWE Warre</t>
  </si>
  <si>
    <t>▼164</t>
  </si>
  <si>
    <t>RAISBERG Nadav</t>
  </si>
  <si>
    <t>RICKAERT Jonas</t>
  </si>
  <si>
    <t>▲410</t>
  </si>
  <si>
    <t>CHRISTIAN Sean</t>
  </si>
  <si>
    <t>▼21</t>
  </si>
  <si>
    <t>PAASSCHENS Mathijs</t>
  </si>
  <si>
    <t>CAUDELL Ezra</t>
  </si>
  <si>
    <t>▲1726</t>
  </si>
  <si>
    <t>KESSLER Cole</t>
  </si>
  <si>
    <t>▲439</t>
  </si>
  <si>
    <t>TORRES Albert</t>
  </si>
  <si>
    <t>▼50</t>
  </si>
  <si>
    <t>STEWART Mark</t>
  </si>
  <si>
    <t>▲521</t>
  </si>
  <si>
    <t>POLLEFLIET Gianluca</t>
  </si>
  <si>
    <t>▲49</t>
  </si>
  <si>
    <t>DE BUYST Jasper</t>
  </si>
  <si>
    <t>▼485</t>
  </si>
  <si>
    <t>DEHAIRS Simon</t>
  </si>
  <si>
    <t>▲1522</t>
  </si>
  <si>
    <t>VAN REES Christiaan</t>
  </si>
  <si>
    <t>▼593</t>
  </si>
  <si>
    <t>SEGAERT Alec</t>
  </si>
  <si>
    <t>▼638</t>
  </si>
  <si>
    <t>BALLERINI Davide</t>
  </si>
  <si>
    <t>▼116</t>
  </si>
  <si>
    <t>DEWULF Stan</t>
  </si>
  <si>
    <t>▼409</t>
  </si>
  <si>
    <t>VAN BAARLE Dylan</t>
  </si>
  <si>
    <t>▼355</t>
  </si>
  <si>
    <t>LAMPAERT Yves</t>
  </si>
  <si>
    <t>▲298</t>
  </si>
  <si>
    <t>RASENBERG Martijn</t>
  </si>
  <si>
    <t>▼138</t>
  </si>
  <si>
    <t>GRADEK Kamil</t>
  </si>
  <si>
    <t>▼259</t>
  </si>
  <si>
    <t>BRUNEL Alexys</t>
  </si>
  <si>
    <t>▼229</t>
  </si>
  <si>
    <t>VADIC Baptiste</t>
  </si>
  <si>
    <t>▼272</t>
  </si>
  <si>
    <t>DE POOTER Dries</t>
  </si>
  <si>
    <t>▼233</t>
  </si>
  <si>
    <t>MACIEJUK Filip</t>
  </si>
  <si>
    <t>▲703</t>
  </si>
  <si>
    <t>MAŁECKI Kamil</t>
  </si>
  <si>
    <t>▲1110</t>
  </si>
  <si>
    <t>KMÍNEK Vojtěch</t>
  </si>
  <si>
    <t>▼66</t>
  </si>
  <si>
    <t>BAYER Tobias</t>
  </si>
  <si>
    <t>HEIDUK Kim</t>
  </si>
  <si>
    <t>▲1502</t>
  </si>
  <si>
    <t>BELMANS Lennert</t>
  </si>
  <si>
    <t>▼658</t>
  </si>
  <si>
    <t>WITHEN PHILIPSEN Albert</t>
  </si>
  <si>
    <t>▼241</t>
  </si>
  <si>
    <t>LANHOVE Milan</t>
  </si>
  <si>
    <t>VERCOUILLIE Victor</t>
  </si>
  <si>
    <t>▲453</t>
  </si>
  <si>
    <t>FRISON Frederik</t>
  </si>
  <si>
    <t>BOIVIN Guillaume</t>
  </si>
  <si>
    <t>▼379</t>
  </si>
  <si>
    <t>ALLEGAERT Piet</t>
  </si>
  <si>
    <t>BLOEM Joren</t>
  </si>
  <si>
    <t>▲416</t>
  </si>
  <si>
    <t>DEWEIRDT Siebe</t>
  </si>
  <si>
    <t>EGHOLM Kristian</t>
  </si>
  <si>
    <t>RACCANI Simone</t>
  </si>
  <si>
    <t>SERRANO Javier</t>
  </si>
  <si>
    <t>▼709</t>
  </si>
  <si>
    <t>SIMMONS Quinn</t>
  </si>
  <si>
    <t>DINA Márton</t>
  </si>
  <si>
    <t>GIULIANO Dario</t>
  </si>
  <si>
    <t>▼474</t>
  </si>
  <si>
    <t>ZWIEHOFF Ben</t>
  </si>
  <si>
    <t>GELEIJN Owen</t>
  </si>
  <si>
    <t>BENITO Adrián</t>
  </si>
  <si>
    <t>▲863</t>
  </si>
  <si>
    <t>MERIS Sergio</t>
  </si>
  <si>
    <t>▲341</t>
  </si>
  <si>
    <t>MARTINELLI Alessio</t>
  </si>
  <si>
    <t>▼304</t>
  </si>
  <si>
    <t>GRANGER Ben</t>
  </si>
  <si>
    <t>▲461</t>
  </si>
  <si>
    <t>SVRČEK Martin</t>
  </si>
  <si>
    <t>▼527</t>
  </si>
  <si>
    <t>MOLLEMA Bauke</t>
  </si>
  <si>
    <t>BARUZZI Francesco</t>
  </si>
  <si>
    <t>KONYCHEV Alexander</t>
  </si>
  <si>
    <t>KESSLER Bruno</t>
  </si>
  <si>
    <t>▼564</t>
  </si>
  <si>
    <t>CRAS Steff</t>
  </si>
  <si>
    <t>▼473</t>
  </si>
  <si>
    <t>MOLARD Rudy</t>
  </si>
  <si>
    <t>▼65</t>
  </si>
  <si>
    <t>BLUME LEVY William</t>
  </si>
  <si>
    <t>▼647</t>
  </si>
  <si>
    <t>DE LA CRUZ David</t>
  </si>
  <si>
    <t>▼444</t>
  </si>
  <si>
    <t>BONNEU Kamiel</t>
  </si>
  <si>
    <t>▼104</t>
  </si>
  <si>
    <t>GONZÁLEZ Roberto Carlos</t>
  </si>
  <si>
    <t>BOU Joan</t>
  </si>
  <si>
    <t>ALEOTTI Giovanni</t>
  </si>
  <si>
    <t>▲371</t>
  </si>
  <si>
    <t>ARCAS Jorge</t>
  </si>
  <si>
    <t>GONZÁLEZ David</t>
  </si>
  <si>
    <t>▲511</t>
  </si>
  <si>
    <t>FAURE PROST Alexy</t>
  </si>
  <si>
    <t>▼204</t>
  </si>
  <si>
    <t>OTRUBA Jakub</t>
  </si>
  <si>
    <t>▼288</t>
  </si>
  <si>
    <t>NEILANDS Krists</t>
  </si>
  <si>
    <t>TAROZZI Manuele</t>
  </si>
  <si>
    <t>KUZMIN Anton</t>
  </si>
  <si>
    <t>▼284</t>
  </si>
  <si>
    <t>FLYNN Sean</t>
  </si>
  <si>
    <t>KENCH Josh</t>
  </si>
  <si>
    <t>▼90</t>
  </si>
  <si>
    <t>ERMAKOV Roman</t>
  </si>
  <si>
    <t>SAMUDIO Carlos</t>
  </si>
  <si>
    <t>▼193</t>
  </si>
  <si>
    <t>NOVAK Domen</t>
  </si>
  <si>
    <t>IACCHI Alessandro</t>
  </si>
  <si>
    <t>▲676</t>
  </si>
  <si>
    <t>MEO Felix James</t>
  </si>
  <si>
    <t>▲613</t>
  </si>
  <si>
    <t>VIVIANI Attilio</t>
  </si>
  <si>
    <t>BERNARD Thibaut</t>
  </si>
  <si>
    <t>COOK Leighton</t>
  </si>
  <si>
    <t>Atom 6 Bikes - Cycleur de Luxe - Auto Stroo Continental Team</t>
  </si>
  <si>
    <t>QUINTERO Antoni Samuel</t>
  </si>
  <si>
    <t>▼467</t>
  </si>
  <si>
    <t>ZIJLAARD Maikel</t>
  </si>
  <si>
    <t>▲257</t>
  </si>
  <si>
    <t>DESAL Ceriel</t>
  </si>
  <si>
    <t>RAFFERTY Darren</t>
  </si>
  <si>
    <t>▼149</t>
  </si>
  <si>
    <t>SIMMONS Colby</t>
  </si>
  <si>
    <t>MADAN Ahmed</t>
  </si>
  <si>
    <t>DE LANGE Tristan</t>
  </si>
  <si>
    <t>KARALIOK Yauheni</t>
  </si>
  <si>
    <t>MBB Continental Cycling Team</t>
  </si>
  <si>
    <t>PRESBURY Jeremy</t>
  </si>
  <si>
    <t>Whoosh - NZ Cycling Project</t>
  </si>
  <si>
    <t>SIBINDI Amos</t>
  </si>
  <si>
    <t>VAN DER WESTHUIZEN Theuns</t>
  </si>
  <si>
    <t>ZHANG En Teng</t>
  </si>
  <si>
    <t>▼536</t>
  </si>
  <si>
    <t>DOUBEY Fabien</t>
  </si>
  <si>
    <t>MEEHAN Jamie</t>
  </si>
  <si>
    <t>▲124</t>
  </si>
  <si>
    <t>PROĆ Bartłomiej</t>
  </si>
  <si>
    <t>Wibatech Lubelskie Perła Polski</t>
  </si>
  <si>
    <t>▼120</t>
  </si>
  <si>
    <t>OKAMIKA Ander</t>
  </si>
  <si>
    <t>▼200</t>
  </si>
  <si>
    <t>MARRIAGE Zac</t>
  </si>
  <si>
    <t>▲919</t>
  </si>
  <si>
    <t>LORELLO Riccardo</t>
  </si>
  <si>
    <t>S.C. Padovani Polo Cherry Bank</t>
  </si>
  <si>
    <t>CARCUEVA Jonel</t>
  </si>
  <si>
    <t>▲568</t>
  </si>
  <si>
    <t>BORRESCH Julian</t>
  </si>
  <si>
    <t>ROSATO Giacomo</t>
  </si>
  <si>
    <t>ROSAS Brayan</t>
  </si>
  <si>
    <t>BUDA Simone</t>
  </si>
  <si>
    <t>Solme - Olmo - Arvedi</t>
  </si>
  <si>
    <t>QUIROZ Tomas</t>
  </si>
  <si>
    <t>▲1119</t>
  </si>
  <si>
    <t>VAN DER WERFF Thom</t>
  </si>
  <si>
    <t>VAN TRICHT Stan</t>
  </si>
  <si>
    <t>PRADES Benjamín</t>
  </si>
  <si>
    <t>VC Fukuoka</t>
  </si>
  <si>
    <t>▼546</t>
  </si>
  <si>
    <t>BOGUSŁAWSKI Marceli</t>
  </si>
  <si>
    <t>ATT Investments</t>
  </si>
  <si>
    <t>UPTEGROVE Ed</t>
  </si>
  <si>
    <t>KOTSAKIS Francisco</t>
  </si>
  <si>
    <t>MARTINSEN Georg Rydningen</t>
  </si>
  <si>
    <t>Lillehammer CK Continental Team</t>
  </si>
  <si>
    <t>GAMBA Thomas</t>
  </si>
  <si>
    <t>GOMEZ Camilo Andres</t>
  </si>
  <si>
    <t>▼540</t>
  </si>
  <si>
    <t>HOPKINS Dylan</t>
  </si>
  <si>
    <t>▼498</t>
  </si>
  <si>
    <t>RAILEANU Cristian</t>
  </si>
  <si>
    <t>PÉREZ César</t>
  </si>
  <si>
    <t>▲847</t>
  </si>
  <si>
    <t>ZAMPERINI Edoardo</t>
  </si>
  <si>
    <t>▲1419</t>
  </si>
  <si>
    <t>MAINGUENAUD Tom</t>
  </si>
  <si>
    <t>PEEBLES Andrew</t>
  </si>
  <si>
    <t>MOCHIZUKI Ren</t>
  </si>
  <si>
    <t>▼232</t>
  </si>
  <si>
    <t>URIARTE Diego</t>
  </si>
  <si>
    <t>BOUCHARD Geoffrey</t>
  </si>
  <si>
    <t>JUNG Woo-Ho</t>
  </si>
  <si>
    <t>Seoul Cycling Team</t>
  </si>
  <si>
    <t>▲783</t>
  </si>
  <si>
    <t>IDERBOLD Bold</t>
  </si>
  <si>
    <t>▼92</t>
  </si>
  <si>
    <t>DAVY Clément</t>
  </si>
  <si>
    <t>▼686</t>
  </si>
  <si>
    <t>DÍAZ José Manuel</t>
  </si>
  <si>
    <t>▲623</t>
  </si>
  <si>
    <t>PAREJA Nichol Blanca</t>
  </si>
  <si>
    <t>MUHOZA Eric</t>
  </si>
  <si>
    <t>CASTRO Sebastián</t>
  </si>
  <si>
    <t>ARRIOLABENGOA Julen</t>
  </si>
  <si>
    <t>▲1497</t>
  </si>
  <si>
    <t>MARTINSEN Toralf Rydningen</t>
  </si>
  <si>
    <t>Team Drali - Repsol</t>
  </si>
  <si>
    <t>SMITH William</t>
  </si>
  <si>
    <t>▲645</t>
  </si>
  <si>
    <t>TORRES Edwin Yair</t>
  </si>
  <si>
    <t>OBANDO Bryan Raul</t>
  </si>
  <si>
    <t>RINCON German</t>
  </si>
  <si>
    <t>FLÓREZ Miguel Eduardo</t>
  </si>
  <si>
    <t>PANSAARD Arttasorn</t>
  </si>
  <si>
    <t>SANTY Arne</t>
  </si>
  <si>
    <t>NICOLAU Joel</t>
  </si>
  <si>
    <t>▼587</t>
  </si>
  <si>
    <t>EIKING Odd Christian</t>
  </si>
  <si>
    <t>EPIS Giosuè</t>
  </si>
  <si>
    <t>BÉNÉTEAU Lucas</t>
  </si>
  <si>
    <t>▲744</t>
  </si>
  <si>
    <t>NENCINI Tommaso</t>
  </si>
  <si>
    <t>▼372</t>
  </si>
  <si>
    <t>CONTRERAS Rodrigo</t>
  </si>
  <si>
    <t>Nu Colombia</t>
  </si>
  <si>
    <t>LIM Jongwon</t>
  </si>
  <si>
    <t>JOEL Nateneal</t>
  </si>
  <si>
    <t>ÇIÇEK Mehmet</t>
  </si>
  <si>
    <t>GARDNER James</t>
  </si>
  <si>
    <t>CHAKAZA Amos</t>
  </si>
  <si>
    <t>▲937</t>
  </si>
  <si>
    <t>SCHUTTE Ryno</t>
  </si>
  <si>
    <t>▲1164</t>
  </si>
  <si>
    <t>JAMAICA Javier Ernesto</t>
  </si>
  <si>
    <t>PÉREZ Ciro</t>
  </si>
  <si>
    <t>AVC Aix Provence Dole</t>
  </si>
  <si>
    <t>SHINDO Taito</t>
  </si>
  <si>
    <t>EQADS</t>
  </si>
  <si>
    <t>▼150</t>
  </si>
  <si>
    <t>FAURA José Luis</t>
  </si>
  <si>
    <t>▼321</t>
  </si>
  <si>
    <t>HOBBS Noah</t>
  </si>
  <si>
    <t>BUSH Jacob</t>
  </si>
  <si>
    <t>▲553</t>
  </si>
  <si>
    <t>VALJAVEC Erazem</t>
  </si>
  <si>
    <t>▲788</t>
  </si>
  <si>
    <t>SAMBINELLO Enea</t>
  </si>
  <si>
    <t>URSELLA Lorenzo</t>
  </si>
  <si>
    <t>BONDOC Rench Michael</t>
  </si>
  <si>
    <t>DAZA René</t>
  </si>
  <si>
    <t>NOVIKOV Savva</t>
  </si>
  <si>
    <t>Antalya Spor Kulübü</t>
  </si>
  <si>
    <t>▼114</t>
  </si>
  <si>
    <t>MEDHANIE Natan</t>
  </si>
  <si>
    <t>TERADA Yoshiki</t>
  </si>
  <si>
    <t>▼416</t>
  </si>
  <si>
    <t>COVILI Luca</t>
  </si>
  <si>
    <t>CANAVIRI Samuel</t>
  </si>
  <si>
    <t>▲275</t>
  </si>
  <si>
    <t>DUNWOODY Seth</t>
  </si>
  <si>
    <t>▲976</t>
  </si>
  <si>
    <t>GUILLEMETTE Mathias</t>
  </si>
  <si>
    <t>HOOGENDOORN Roy</t>
  </si>
  <si>
    <t>Metec - SOLARWATT p/b Mantel</t>
  </si>
  <si>
    <t>▲516</t>
  </si>
  <si>
    <t>KAMBERAJ Valentino</t>
  </si>
  <si>
    <t>Team Skyline</t>
  </si>
  <si>
    <t>ROTTMANN Jonathan Malte</t>
  </si>
  <si>
    <t>MOURIS Michiel</t>
  </si>
  <si>
    <t>▲1568</t>
  </si>
  <si>
    <t>WIGGINS Ben</t>
  </si>
  <si>
    <t>MCGILL Scott</t>
  </si>
  <si>
    <t>FRIEDL Anatol</t>
  </si>
  <si>
    <t>BRENNER Mauro</t>
  </si>
  <si>
    <t>▲529</t>
  </si>
  <si>
    <t>FANTINI Christian</t>
  </si>
  <si>
    <t>HENNEQUIN Paul</t>
  </si>
  <si>
    <t>GIMENO Nil</t>
  </si>
  <si>
    <t>▲1541</t>
  </si>
  <si>
    <t>GOMEZ Nicolas David</t>
  </si>
  <si>
    <t>VILLASMIL Alexander</t>
  </si>
  <si>
    <t>▲996</t>
  </si>
  <si>
    <t>KLAHAN Noppachai</t>
  </si>
  <si>
    <t>▼124</t>
  </si>
  <si>
    <t>MILTIADIS Andreas</t>
  </si>
  <si>
    <t>Quick Pro Team</t>
  </si>
  <si>
    <t>▼580</t>
  </si>
  <si>
    <t>PITA Cristian David</t>
  </si>
  <si>
    <t>KOMAC Nejc</t>
  </si>
  <si>
    <t>PESENTI Thomas</t>
  </si>
  <si>
    <t>▲848</t>
  </si>
  <si>
    <t>TORNEY Artuur</t>
  </si>
  <si>
    <t>▲355</t>
  </si>
  <si>
    <t>RETEGI Mikel</t>
  </si>
  <si>
    <t>PIRAS Andrea</t>
  </si>
  <si>
    <t>WEHBI Abdullah</t>
  </si>
  <si>
    <t>▲1376</t>
  </si>
  <si>
    <t>HANGA Petrus</t>
  </si>
  <si>
    <t>▼250</t>
  </si>
  <si>
    <t>FRĄTCZAK Radosław</t>
  </si>
  <si>
    <t>▲1382</t>
  </si>
  <si>
    <t>GORDGE Kieran</t>
  </si>
  <si>
    <t>PEÑA Wilson Estiben</t>
  </si>
  <si>
    <t>Team Sistecredito</t>
  </si>
  <si>
    <t>HERNÁNDEZ Christian Nahuel</t>
  </si>
  <si>
    <t>▲1292</t>
  </si>
  <si>
    <t>ALTANGEREL Davaajargal</t>
  </si>
  <si>
    <t>Shenzhen Kung Cycling Team</t>
  </si>
  <si>
    <t>▼432</t>
  </si>
  <si>
    <t>TORRES Pablo</t>
  </si>
  <si>
    <t>ERGASHEV Sanjarbek</t>
  </si>
  <si>
    <t>▼51</t>
  </si>
  <si>
    <t>ROYAN Muhammad Andy</t>
  </si>
  <si>
    <t>KAM Chin Pok</t>
  </si>
  <si>
    <t>▲494</t>
  </si>
  <si>
    <t>CONTTE Tomas</t>
  </si>
  <si>
    <t>Aviludo - Louletano - Loulé</t>
  </si>
  <si>
    <t>▼469</t>
  </si>
  <si>
    <t>PETER Jannis</t>
  </si>
  <si>
    <t>MESA Santiago</t>
  </si>
  <si>
    <t>▼851</t>
  </si>
  <si>
    <t>MENTEN Milan</t>
  </si>
  <si>
    <t>HINO Taisei</t>
  </si>
  <si>
    <t>Shimano Racing Team</t>
  </si>
  <si>
    <t>THONNON Senne</t>
  </si>
  <si>
    <t>GUATIBONZA Jonathan</t>
  </si>
  <si>
    <t>SADYKOV Ilyas</t>
  </si>
  <si>
    <t>▲760</t>
  </si>
  <si>
    <t>HLADY Gavin</t>
  </si>
  <si>
    <t>▲578</t>
  </si>
  <si>
    <t>MENGHINI Alessio</t>
  </si>
  <si>
    <t>Team Technipes #inEmiliaRomagna Caffè Borbone</t>
  </si>
  <si>
    <t>▲780</t>
  </si>
  <si>
    <t>HOYOS Angel Jesus</t>
  </si>
  <si>
    <t>▲441</t>
  </si>
  <si>
    <t>VAN DEN BOER Seppe</t>
  </si>
  <si>
    <t>PETERS Marvin</t>
  </si>
  <si>
    <t>▲1415</t>
  </si>
  <si>
    <t>STIEGER Adrian</t>
  </si>
  <si>
    <t>Schwingshandl Intralogistics</t>
  </si>
  <si>
    <t>ZAFRA Marc</t>
  </si>
  <si>
    <t>▼18</t>
  </si>
  <si>
    <t>KURITS Karl</t>
  </si>
  <si>
    <t>▲743</t>
  </si>
  <si>
    <t>ARRIAGADA Cristian</t>
  </si>
  <si>
    <t>VITTINGHUS STOKBRO Sylvester</t>
  </si>
  <si>
    <t>MAUSS Moritz</t>
  </si>
  <si>
    <t>VANDEN WIJNGAERT Matteo</t>
  </si>
  <si>
    <t>▲155</t>
  </si>
  <si>
    <t>CARSTENSEN Lucas</t>
  </si>
  <si>
    <t>Andrew</t>
  </si>
  <si>
    <t>Riders - 2025 Final Ranking Order</t>
  </si>
  <si>
    <t>Budget remaining</t>
  </si>
  <si>
    <t>Spaces remaining</t>
  </si>
  <si>
    <t>Spend</t>
  </si>
  <si>
    <t>Gemini's Hipsters</t>
  </si>
  <si>
    <t>GEE Derek</t>
  </si>
  <si>
    <t>YATES Simon</t>
  </si>
  <si>
    <t>JEGAT Jordan</t>
  </si>
  <si>
    <t>BENOOT Tiesj</t>
  </si>
  <si>
    <t>KUSS Sepp</t>
  </si>
  <si>
    <t>BARRÉ Louis</t>
  </si>
  <si>
    <t>LANDA Mikel</t>
  </si>
  <si>
    <t>BERTHET Clément</t>
  </si>
  <si>
    <t>SCHACHMANN Maximilian</t>
  </si>
  <si>
    <t>LANGELLOTTI Victor</t>
  </si>
  <si>
    <t>RUBIO Einer</t>
  </si>
  <si>
    <t>DVERSNES Fredrik</t>
  </si>
  <si>
    <t>TSARENKO Kyrylo</t>
  </si>
  <si>
    <t>KRISTOFF Alexander</t>
  </si>
  <si>
    <t>THOMAS Benjamin</t>
  </si>
  <si>
    <t>FREDHEIM Stian</t>
  </si>
  <si>
    <t>DÉMARE Arnaud</t>
  </si>
  <si>
    <t>MAJKA Rafał</t>
  </si>
  <si>
    <t>GUERIN Alexis</t>
  </si>
  <si>
    <t>EEKHOFF Nils</t>
  </si>
  <si>
    <t>MAYRHOFER Marius</t>
  </si>
  <si>
    <t>POOLE Max</t>
  </si>
  <si>
    <t>LAFAY Victor</t>
  </si>
  <si>
    <t>BARONCINI Filippo</t>
  </si>
  <si>
    <t>DE PLUS Laurens</t>
  </si>
  <si>
    <t>BALDERSTONE Abel</t>
  </si>
  <si>
    <t>RIKUNOV Petr</t>
  </si>
  <si>
    <t>ROCHAS Rémy</t>
  </si>
  <si>
    <t>BARGUIL Warren</t>
  </si>
  <si>
    <t>LATOUR Pierre</t>
  </si>
  <si>
    <t>MAIRE Adrien</t>
  </si>
  <si>
    <t>BARDET Romain</t>
  </si>
  <si>
    <t>LÓPEZ Juan Pedro</t>
  </si>
  <si>
    <t>STAUNE-MITTET Johannes</t>
  </si>
  <si>
    <t>PEÑA Jesús David</t>
  </si>
  <si>
    <t>RYAN Archie</t>
  </si>
  <si>
    <t>CARBONI Giovanni</t>
  </si>
  <si>
    <t>BUCHMANN Emanuel</t>
  </si>
  <si>
    <t>LAAS Martin</t>
  </si>
  <si>
    <t>MEINTJES Louis</t>
  </si>
  <si>
    <t>FORMOLO Davide</t>
  </si>
  <si>
    <t>OMRZEL Jakob</t>
  </si>
  <si>
    <t>PELLAUD Simon</t>
  </si>
  <si>
    <t>GALVÁN Francisco</t>
  </si>
  <si>
    <t>BENNETT Sam</t>
  </si>
  <si>
    <t>FOSS Tobias</t>
  </si>
  <si>
    <t>COSTA Rui</t>
  </si>
  <si>
    <t>HAJEK Alexander</t>
  </si>
  <si>
    <t>MAEKELE Milkias</t>
  </si>
  <si>
    <t>VERONA Carlos</t>
  </si>
  <si>
    <t>KNIGHT Oliver</t>
  </si>
  <si>
    <t>SAFARZADEH Saeid</t>
  </si>
  <si>
    <t>GUERREIRO Ruben</t>
  </si>
  <si>
    <t>WOODS Michael</t>
  </si>
  <si>
    <t>HODEG Álvaro José</t>
  </si>
  <si>
    <t>LYU Xianjing</t>
  </si>
  <si>
    <t>DE KLEIJN Arvid</t>
  </si>
  <si>
    <t>LUTSENKO Alexey</t>
  </si>
  <si>
    <t>VIVIANI Elia</t>
  </si>
  <si>
    <t>IRIBAR Unai</t>
  </si>
  <si>
    <t>CAICEDO Jonathan Klever</t>
  </si>
  <si>
    <t>NIZZOLO Giacomo</t>
  </si>
  <si>
    <t>CHAVES Esteban</t>
  </si>
  <si>
    <t>BJERG Mikkel</t>
  </si>
  <si>
    <t>LEROUX Samuel</t>
  </si>
  <si>
    <t>TERCERO Fernando</t>
  </si>
  <si>
    <t>GUERNALEC Thibault</t>
  </si>
  <si>
    <t>SPARFEL Aubin</t>
  </si>
  <si>
    <t>JUARISTI Txomin</t>
  </si>
  <si>
    <t>GACHIGNARD Thomas</t>
  </si>
  <si>
    <t>RASCH Jesper</t>
  </si>
  <si>
    <t>VAN DER TUUK Axel</t>
  </si>
  <si>
    <t>VAHTRA Norman</t>
  </si>
  <si>
    <t>WANDAHL Frederik</t>
  </si>
  <si>
    <t>MAISONOBE Sam</t>
  </si>
  <si>
    <t>GÓMEZ Germán Darío</t>
  </si>
  <si>
    <t>JUNGELS Bob</t>
  </si>
  <si>
    <t>TSISHKOU Raman</t>
  </si>
  <si>
    <t>CAMARGO Diego Andrés</t>
  </si>
  <si>
    <t>SANDER HANSEN Marcus</t>
  </si>
  <si>
    <t>TOUZÉ Damien</t>
  </si>
  <si>
    <t>COLNAGHI Luca</t>
  </si>
  <si>
    <t>GUARDEÑO Jaume</t>
  </si>
  <si>
    <t>HUBY Antoine</t>
  </si>
  <si>
    <t>WALLS Matthew</t>
  </si>
  <si>
    <t>MAYER Alexandre</t>
  </si>
  <si>
    <t>PEÑUELA Francisco Joel</t>
  </si>
  <si>
    <t>HAMZA Yacine</t>
  </si>
  <si>
    <t>BURGAUDEAU Mathieu</t>
  </si>
  <si>
    <t>ANDERSEN Mads</t>
  </si>
  <si>
    <t>CURRIE Logan</t>
  </si>
  <si>
    <t>LIENHARD Fabian</t>
  </si>
  <si>
    <t>PICKERING Finlay</t>
  </si>
  <si>
    <t>ZERAY Nahom</t>
  </si>
  <si>
    <t>MEIJERS Jeroen</t>
  </si>
  <si>
    <t>CALLEJAS Edison Alejandro</t>
  </si>
  <si>
    <t>VARGAS Walter</t>
  </si>
  <si>
    <t>TIVANI German Nicolás</t>
  </si>
  <si>
    <t>BRENES Sebastian</t>
  </si>
  <si>
    <t>CADENA Edgar David</t>
  </si>
  <si>
    <t>FERRON Valentin</t>
  </si>
  <si>
    <t>GUTIÉRREZ Jorge</t>
  </si>
  <si>
    <t>HABTEAB Yoel</t>
  </si>
  <si>
    <t>SMIT Willie</t>
  </si>
  <si>
    <t>GIDICH Yevgeniy</t>
  </si>
  <si>
    <t>WENZEL Mats</t>
  </si>
  <si>
    <t>GUERNALEC Victor</t>
  </si>
  <si>
    <t>PETERS Nans</t>
  </si>
  <si>
    <t>BOMBOI Davide</t>
  </si>
  <si>
    <t>BRAMBILLA Gianluca</t>
  </si>
  <si>
    <t>FELDHOFFER Bálint</t>
  </si>
  <si>
    <t>AERTS Toon</t>
  </si>
  <si>
    <t>DE JONG Timo</t>
  </si>
  <si>
    <t>LEEMREIZE Gijs</t>
  </si>
  <si>
    <t>HOULE Hugo</t>
  </si>
  <si>
    <t>SAMITIER Sergio</t>
  </si>
  <si>
    <t>NØRTOFT Morten Aalling</t>
  </si>
  <si>
    <t>QUICK Blake</t>
  </si>
  <si>
    <t>GOLDSTEIN Omer</t>
  </si>
  <si>
    <t>MINTEGI Iker</t>
  </si>
  <si>
    <t>DALBY Simon</t>
  </si>
  <si>
    <t>BUDIAK Anatolii</t>
  </si>
  <si>
    <t>CORKERY Dillon</t>
  </si>
  <si>
    <t>HANSEN Alexander Arnt</t>
  </si>
  <si>
    <t>PEDRERO Antonio</t>
  </si>
  <si>
    <t>HUERTAS Jason Andrey</t>
  </si>
  <si>
    <t>HELLEMOSE Asbjørn</t>
  </si>
  <si>
    <t>ABERASTURI Jon</t>
  </si>
  <si>
    <t>MAAS Jan</t>
  </si>
  <si>
    <t>MARTÍN Alex</t>
  </si>
  <si>
    <t>PAREDES Wilmar</t>
  </si>
  <si>
    <t>YEMANE Dawit</t>
  </si>
  <si>
    <t>DOWNES Brandon</t>
  </si>
  <si>
    <t>STOKBRO Andreas</t>
  </si>
  <si>
    <t>STÜSSI Colin</t>
  </si>
  <si>
    <t>MILESI Nicolas</t>
  </si>
  <si>
    <t>EWAN Caleb</t>
  </si>
  <si>
    <t>DONIE Milan</t>
  </si>
  <si>
    <t>STOLIĆ Mihajlo</t>
  </si>
  <si>
    <t>NEUMAN Dominik</t>
  </si>
  <si>
    <t>PĘKALA Piotr</t>
  </si>
  <si>
    <t>CHESINI Cesare</t>
  </si>
  <si>
    <t>REMIJN Senna</t>
  </si>
  <si>
    <t>HEPBURN Michael</t>
  </si>
  <si>
    <t>WRIGHT Paul</t>
  </si>
  <si>
    <t>SOTO Antonio Jesús</t>
  </si>
  <si>
    <t>PŘIDAL Tomáš</t>
  </si>
  <si>
    <t>GRUZDEV Dmitriy</t>
  </si>
  <si>
    <t>KAMADA Koki</t>
  </si>
  <si>
    <t>WALLIN Rasmus Bøgh</t>
  </si>
  <si>
    <t>COBARRUBIA Leonardo</t>
  </si>
  <si>
    <t>YIĞIT Tahir</t>
  </si>
  <si>
    <t>JASCH Lennart</t>
  </si>
  <si>
    <t>DE ROSSI Lucas</t>
  </si>
  <si>
    <t>ROSLI Muhammad Nur Aiman Bin</t>
  </si>
  <si>
    <t>VERSCHUREN Killian</t>
  </si>
  <si>
    <t>ARCHIBOLD Franklin</t>
  </si>
  <si>
    <t>EDMONDSON Alex</t>
  </si>
  <si>
    <t>HUBER Jan</t>
  </si>
  <si>
    <t>TENE Rotem</t>
  </si>
  <si>
    <t>DELAPLACE Anthony</t>
  </si>
  <si>
    <t>VAN DER HOORN Taco</t>
  </si>
  <si>
    <t>PETILLI Simone</t>
  </si>
  <si>
    <t>ČERNÝ Josef</t>
  </si>
  <si>
    <t>BOULAHOITE Rayan</t>
  </si>
  <si>
    <t>LINAREZ Leangel Rubén</t>
  </si>
  <si>
    <t>HOPKINS Kaden</t>
  </si>
  <si>
    <t>ERIKSSON Lucas</t>
  </si>
  <si>
    <t>ANTUNES Tiago</t>
  </si>
  <si>
    <t>SEYFOLLAHIFARD Hasan</t>
  </si>
  <si>
    <t>PASQUALON Andrea</t>
  </si>
  <si>
    <t>LAUK Karl Patrick</t>
  </si>
  <si>
    <t>LIEPIŅŠ Emīls</t>
  </si>
  <si>
    <t>MONK Cyrus</t>
  </si>
  <si>
    <t>BANASZEK Norbert</t>
  </si>
  <si>
    <t>VOLTR Martin</t>
  </si>
  <si>
    <t>VANÍČEK Šimon</t>
  </si>
  <si>
    <t>NORSGAARD Mathias</t>
  </si>
  <si>
    <t>PEREZ Anthony</t>
  </si>
  <si>
    <t>BADILATTI Matteo</t>
  </si>
  <si>
    <t>JOUSSEAUME Alan</t>
  </si>
  <si>
    <t>VAN HOECKE Gijs</t>
  </si>
  <si>
    <t>COPPENS Michiel</t>
  </si>
  <si>
    <t>SAGRADO Alvaro</t>
  </si>
  <si>
    <t>BANASZEK Alan</t>
  </si>
  <si>
    <t>HAMDAN Wan Abdul Rahman</t>
  </si>
  <si>
    <t>ALBLOOSHI Rashid</t>
  </si>
  <si>
    <t>FORTIN Filippo</t>
  </si>
  <si>
    <t>THIERRY Pierre</t>
  </si>
  <si>
    <t>SEVILLA Óscar</t>
  </si>
  <si>
    <t>GAJDULEWICZ Mateusz</t>
  </si>
  <si>
    <t>LAGAB Azzedine</t>
  </si>
  <si>
    <t>CROCKETT Finn</t>
  </si>
  <si>
    <t>THOMAS Geraint</t>
  </si>
  <si>
    <t>KHALMURATOV Muradjan</t>
  </si>
  <si>
    <t>REGUIGUI Youcef</t>
  </si>
  <si>
    <t>GUGLIELMI Simon</t>
  </si>
  <si>
    <t>STOSZ Patryk</t>
  </si>
  <si>
    <t>REIS Rafael</t>
  </si>
  <si>
    <t>CHAMPION Thomas</t>
  </si>
  <si>
    <t>OSORIO Alejandro</t>
  </si>
  <si>
    <t>KACZMAREK Jakub</t>
  </si>
  <si>
    <t>ÄRM Rait</t>
  </si>
  <si>
    <t>NSENGIYUMVA Shemu</t>
  </si>
  <si>
    <t>HUISING Menno</t>
  </si>
  <si>
    <t>RAMÍREZ Mateo</t>
  </si>
  <si>
    <t>YAMAMOTO Masaki</t>
  </si>
  <si>
    <t>LABIB SHOTORBAN Ali</t>
  </si>
  <si>
    <t>COLLEONI Kevin</t>
  </si>
  <si>
    <t>GHYS Robbe</t>
  </si>
  <si>
    <t>GREGAARD Jonas</t>
  </si>
  <si>
    <t>KRIEGER Alexander</t>
  </si>
  <si>
    <t>COMBAUD Romain</t>
  </si>
  <si>
    <t>COLMAN Alex</t>
  </si>
  <si>
    <t>VÉLEZ Cristian Damián</t>
  </si>
  <si>
    <t>FERNÁNDEZ Miguel Ángel</t>
  </si>
  <si>
    <t>JOALLAND Yaël</t>
  </si>
  <si>
    <t>GELDERS Gil</t>
  </si>
  <si>
    <t>OTTEMA Rick</t>
  </si>
  <si>
    <t>KAMP Alexander</t>
  </si>
  <si>
    <t>NARRAWAY Nicholas</t>
  </si>
  <si>
    <t>LOPES Lucas</t>
  </si>
  <si>
    <t>ÁLVAREZ Rodrigo</t>
  </si>
  <si>
    <t>BIZKARRA Mikel</t>
  </si>
  <si>
    <t>ORMISTON Callum</t>
  </si>
  <si>
    <t>BENNETT Stéfan</t>
  </si>
  <si>
    <t>MURGUIALDAY Jokin</t>
  </si>
  <si>
    <t>KAMZONG Clovis</t>
  </si>
  <si>
    <t>FENG Chun Kai</t>
  </si>
  <si>
    <t>FELIPE Marcelo</t>
  </si>
  <si>
    <t>MCLAY Daniel</t>
  </si>
  <si>
    <t>FUGLSANG Jakob</t>
  </si>
  <si>
    <t>GARCÍA PIERNA Carlos</t>
  </si>
  <si>
    <t>FERNÁNDEZ Rubén</t>
  </si>
  <si>
    <t>PHOUNSAVATH Ariya</t>
  </si>
  <si>
    <t>ANDERSEN Kasper</t>
  </si>
  <si>
    <t>MEENS Johan</t>
  </si>
  <si>
    <t>OOSTERLINCK Joes</t>
  </si>
  <si>
    <t>HERREÑO Martin Santiago</t>
  </si>
  <si>
    <t>GARCÍA Carlos Alfonso</t>
  </si>
  <si>
    <t>SEXTON Tom</t>
  </si>
  <si>
    <t>MANSOURI Islam</t>
  </si>
  <si>
    <t>BORREMANS Kasper</t>
  </si>
  <si>
    <t>BASSET Pierre-Henry</t>
  </si>
  <si>
    <t>ANGULO Antonio</t>
  </si>
  <si>
    <t>MENÉNDEZ Héctor</t>
  </si>
  <si>
    <t>SHICHKIN Vlas</t>
  </si>
  <si>
    <t>CHAIYASOMBAT Thanakhan</t>
  </si>
  <si>
    <t>VERMOTE Julien</t>
  </si>
  <si>
    <t>LEIJNSE Enzo</t>
  </si>
  <si>
    <t>PRICE-PEJTERSEN Johan</t>
  </si>
  <si>
    <t>TAILLIEU Aldo</t>
  </si>
  <si>
    <t>RIESEBEEK Oscar</t>
  </si>
  <si>
    <t>SCOTSON Miles</t>
  </si>
  <si>
    <t>KALEJMANN Mateo</t>
  </si>
  <si>
    <t>HAVERDINGS David</t>
  </si>
  <si>
    <t>SODJEDE Ricardo</t>
  </si>
  <si>
    <t>WALTERS Red</t>
  </si>
  <si>
    <t>ABU HARRAH Majid</t>
  </si>
  <si>
    <t>JENNER Samuel</t>
  </si>
  <si>
    <t>RAPP Jonas</t>
  </si>
  <si>
    <t>TIZZA Marco</t>
  </si>
  <si>
    <t>AMARI Hamza</t>
  </si>
  <si>
    <t>MARCHAND Gianni</t>
  </si>
  <si>
    <t>SAVINO Federico</t>
  </si>
  <si>
    <t>SILVA Pedro</t>
  </si>
  <si>
    <t>EL ALOUANI Driss</t>
  </si>
  <si>
    <t>CASTROVIEJO Jonathan</t>
  </si>
  <si>
    <t>KOCH Jonas</t>
  </si>
  <si>
    <t>CRETTI Luca</t>
  </si>
  <si>
    <t>OKA Atsushi</t>
  </si>
  <si>
    <t>PRINGLE Nate</t>
  </si>
  <si>
    <t>WARLOP Jordi</t>
  </si>
  <si>
    <t>FOUGNER Eivind Broholt</t>
  </si>
  <si>
    <t>MENDES Diego De Jesus</t>
  </si>
  <si>
    <t>AÏT EL ABDIA Anass</t>
  </si>
  <si>
    <t>BUDZIŃSKI Tomasz</t>
  </si>
  <si>
    <t>RIES Michel</t>
  </si>
  <si>
    <t>TEUGELS Lennert</t>
  </si>
  <si>
    <t>RODRÍGUEZ Brandon Ulises</t>
  </si>
  <si>
    <t>VÁSQUEZ Juan Mardoqueo</t>
  </si>
  <si>
    <t>MORA Luis Guillermo</t>
  </si>
  <si>
    <t>OURSELIN Paul</t>
  </si>
  <si>
    <t>VAN DER SANDE Tosh</t>
  </si>
  <si>
    <t>ROBEET Ludovic</t>
  </si>
  <si>
    <t>CONTI Valerio</t>
  </si>
  <si>
    <t>KERGOZOU DE LA BOESSIERE Nick</t>
  </si>
  <si>
    <t>BAX Sjoerd</t>
  </si>
  <si>
    <t>RAMÍREZ Donovan</t>
  </si>
  <si>
    <t>JANSSENS Jimmy</t>
  </si>
  <si>
    <t>ROOSEN Timo</t>
  </si>
  <si>
    <t>DOMÍNGUEZ José Alberto</t>
  </si>
  <si>
    <t>REMKHI Rudolf</t>
  </si>
  <si>
    <t>DYBALL Benjamin</t>
  </si>
  <si>
    <t>SABBAHI El Houcaine</t>
  </si>
  <si>
    <t>LE HUITOUZE Eddy</t>
  </si>
  <si>
    <t>DELLAI Mohamed Aziz</t>
  </si>
  <si>
    <t>EEMAN Kamiel</t>
  </si>
  <si>
    <t>VAN HAUTEGEM Leander</t>
  </si>
  <si>
    <t>DOMINGUEZ Carlos</t>
  </si>
  <si>
    <t>WILLIAMS Cory</t>
  </si>
  <si>
    <t>PRIETO José Juan</t>
  </si>
  <si>
    <t>FUENTES Ángel</t>
  </si>
  <si>
    <t>ZOIDL Riccardo</t>
  </si>
  <si>
    <t>BLAISE Arthur</t>
  </si>
  <si>
    <t>BRACALENTE Diego</t>
  </si>
  <si>
    <t>ROWE Elliot</t>
  </si>
  <si>
    <t>POMORSKI Michał</t>
  </si>
  <si>
    <t>BECERRA Eduin</t>
  </si>
  <si>
    <t>AUGÉ Ronan</t>
  </si>
  <si>
    <t>ASSAL Mohamed Nadjib</t>
  </si>
  <si>
    <t>FU Enqi</t>
  </si>
  <si>
    <t>GOOSSENS Kobe</t>
  </si>
  <si>
    <t>BATTISTELLA Samuele</t>
  </si>
  <si>
    <t>ROJAS Gabriel Francisco</t>
  </si>
  <si>
    <t>NIELSEN Sebastian</t>
  </si>
  <si>
    <t>WHITE Conor</t>
  </si>
  <si>
    <t>MORALES Christopher</t>
  </si>
  <si>
    <t>CZABOK Konrad</t>
  </si>
  <si>
    <t>ARDILA Andrés Camilo</t>
  </si>
  <si>
    <t>LOPEZ Juan Carlos</t>
  </si>
  <si>
    <t>ETXEBERRIA Asier</t>
  </si>
  <si>
    <t>VERHOEFF Stefan</t>
  </si>
  <si>
    <t>DE TIER Floris</t>
  </si>
  <si>
    <t>BERNAS Paweł</t>
  </si>
  <si>
    <t>LOCK Dennis</t>
  </si>
  <si>
    <t>ROBERTS Reef</t>
  </si>
  <si>
    <t>MAKATILE Kabelo</t>
  </si>
  <si>
    <t>SCHELLING Ide</t>
  </si>
  <si>
    <t>PAQUOT Tom</t>
  </si>
  <si>
    <t>KEE Zhe Yie</t>
  </si>
  <si>
    <t>JAWAID Ali</t>
  </si>
  <si>
    <t>CIMOLAI Davide</t>
  </si>
  <si>
    <t>STEIMLE Jannik</t>
  </si>
  <si>
    <t>GAZZOLI Michele</t>
  </si>
  <si>
    <t>PIETROBON Andrea</t>
  </si>
  <si>
    <t>HAUG Kieran</t>
  </si>
  <si>
    <t>BONIFACE Lucas</t>
  </si>
  <si>
    <t>ROOTKIN-GRAY Jack</t>
  </si>
  <si>
    <t>HEIDEMANN Miguel</t>
  </si>
  <si>
    <t>BOUWMAN Koen</t>
  </si>
  <si>
    <t>ALIYARI Aidin</t>
  </si>
  <si>
    <t>HUYS Laurens</t>
  </si>
  <si>
    <t>NUHA Blerton</t>
  </si>
  <si>
    <t>KAGIMU Charles</t>
  </si>
  <si>
    <t>KARIĆ Vedad</t>
  </si>
  <si>
    <t>RADUNOVIĆ Aleksandar</t>
  </si>
  <si>
    <t>DA CRUZ Nelio</t>
  </si>
  <si>
    <t>BUTTIGIEG Aidan</t>
  </si>
  <si>
    <t>BAILEY Zefal Trevor</t>
  </si>
  <si>
    <t>AGRICOLA Danijel</t>
  </si>
  <si>
    <t>ESSABAHY Ibrahim</t>
  </si>
  <si>
    <t>MUGISHA Moise</t>
  </si>
  <si>
    <t>ISASA Xabier</t>
  </si>
  <si>
    <t>SOUPE Geoffrey</t>
  </si>
  <si>
    <t>BRUNNER Eric</t>
  </si>
  <si>
    <t>ILIĆ Ognjen</t>
  </si>
  <si>
    <t>LÓPEZ DE ABETXUKO Andoni</t>
  </si>
  <si>
    <t>REYES Yeison Sebastian</t>
  </si>
  <si>
    <t>MAHOUDO Nolann</t>
  </si>
  <si>
    <t>VAN DER MEULEN Max</t>
  </si>
  <si>
    <t>HENAO Sergio</t>
  </si>
  <si>
    <t>VERGAERDE Otto</t>
  </si>
  <si>
    <t>GUÉGAN Maël</t>
  </si>
  <si>
    <t>ÖRKEN Ahmet</t>
  </si>
  <si>
    <t>BOGDANOVIČS Māris</t>
  </si>
  <si>
    <t>KESS Alexandre</t>
  </si>
  <si>
    <t>AMBROSSI Facundo Nicolás</t>
  </si>
  <si>
    <t>ABAY Burak</t>
  </si>
  <si>
    <t>JOCHUM Ben Felix</t>
  </si>
  <si>
    <t>MORIN Emmanuel</t>
  </si>
  <si>
    <t>WEEMAES Sasha</t>
  </si>
  <si>
    <t>GRYGOWSKI Hubert</t>
  </si>
  <si>
    <t>IVANOV Timofei</t>
  </si>
  <si>
    <t>MUÑIZ José Ramón</t>
  </si>
  <si>
    <t>HAUGSTED Conrad</t>
  </si>
  <si>
    <t>VELIA Olsian</t>
  </si>
  <si>
    <t>MEIN Thomas</t>
  </si>
  <si>
    <t>SZÓSTKA Paweł</t>
  </si>
  <si>
    <t>LUCCA Riccardo</t>
  </si>
  <si>
    <t>DUARTE Emanuel</t>
  </si>
  <si>
    <t>BAKER Rowan</t>
  </si>
  <si>
    <t>GARZÓN Óscar Santiago</t>
  </si>
  <si>
    <t>LEDESMA Gerard</t>
  </si>
  <si>
    <t>BULUT Samet</t>
  </si>
  <si>
    <t>LE GAC Olivier</t>
  </si>
  <si>
    <t>KERCKHAERT Jochem</t>
  </si>
  <si>
    <t>REEMEIJER Niels</t>
  </si>
  <si>
    <t>PAJUR Markus</t>
  </si>
  <si>
    <t>SERRY Pieter</t>
  </si>
  <si>
    <t>HIRT Jan</t>
  </si>
  <si>
    <t>KUYPERS Gerben</t>
  </si>
  <si>
    <t>MASENGESHO Vainqueur</t>
  </si>
  <si>
    <t>LAENGEN Vegard Stake</t>
  </si>
  <si>
    <t>SWIRBUL Keegan</t>
  </si>
  <si>
    <t>MARIS Elias</t>
  </si>
  <si>
    <t>PEDERSEN Henrik</t>
  </si>
  <si>
    <t>GONZALEZ Jyven</t>
  </si>
  <si>
    <t>BORSTELMANN John</t>
  </si>
  <si>
    <t>AZIZ Mohab Youssef</t>
  </si>
  <si>
    <t>BOULET Eliott</t>
  </si>
  <si>
    <t>MAROLT Jaka</t>
  </si>
  <si>
    <t>STAMPE Daniel</t>
  </si>
  <si>
    <t>JONKMANS Tom</t>
  </si>
  <si>
    <t>DEBEAUMARCHÉ Nicolas</t>
  </si>
  <si>
    <t>MANDIN MEDINA Yunior Brayan</t>
  </si>
  <si>
    <t>PELIKÁN János</t>
  </si>
  <si>
    <t>STOYNEV Emil</t>
  </si>
  <si>
    <t>RAMSAY Andrew</t>
  </si>
  <si>
    <t>GROSU Eduard-Michael</t>
  </si>
  <si>
    <t>PICIU Mattew-Denis</t>
  </si>
  <si>
    <t>MÜLLER Tobias</t>
  </si>
  <si>
    <t>DIKE Joshua Ethan</t>
  </si>
  <si>
    <t>BORGO Alessandro</t>
  </si>
  <si>
    <t>LANDBO Mads</t>
  </si>
  <si>
    <t>EEFTING-BLOEM Roy</t>
  </si>
  <si>
    <t>BOMFIM DE ALMEIDA Luiz Fernando</t>
  </si>
  <si>
    <t>GONZELI Otavio Augusto</t>
  </si>
  <si>
    <t>WIJFJE Tom</t>
  </si>
  <si>
    <t>WALLENBORN Arno</t>
  </si>
  <si>
    <t>CAMPBELL Akill</t>
  </si>
  <si>
    <t>HAUGLAND Kasper</t>
  </si>
  <si>
    <t>PAWLAK Tobiasz</t>
  </si>
  <si>
    <t>OYOLA Róbigzon Leandro</t>
  </si>
  <si>
    <t>BORTOLUZZI Giovanni</t>
  </si>
  <si>
    <t>BUDDING Martijn</t>
  </si>
  <si>
    <t>DE FABRITIIS Gabriele</t>
  </si>
  <si>
    <t>DONZÉ Robin</t>
  </si>
  <si>
    <t>GUTIERREZ Carlos Alberto</t>
  </si>
  <si>
    <t>CLASSEN Caleb</t>
  </si>
  <si>
    <t>PAJUR Romet</t>
  </si>
  <si>
    <t>KLOPPENBORG Lukas Sulaj</t>
  </si>
  <si>
    <t>YEO Boon Kiak</t>
  </si>
  <si>
    <t>GONZÁLEZ Abner</t>
  </si>
  <si>
    <t>EL ARBAOUI Adil</t>
  </si>
  <si>
    <t>ABDURRAHMAN Muhammad</t>
  </si>
  <si>
    <t>TREPTE Liam</t>
  </si>
  <si>
    <t>NUNES Hugo</t>
  </si>
  <si>
    <t>TAMM Lauri</t>
  </si>
  <si>
    <t>ROSSI João Pedro</t>
  </si>
  <si>
    <t>DODD Matthew</t>
  </si>
  <si>
    <t>NGUYỄN Tuấn Vũ</t>
  </si>
  <si>
    <t>PHAM Le Xuan Loc</t>
  </si>
  <si>
    <t>KUROEDA Shiki</t>
  </si>
  <si>
    <t>ALUSTIZA Nicolás</t>
  </si>
  <si>
    <t>RODAS Manuel</t>
  </si>
  <si>
    <t>MASCIARELLI Lorenzo</t>
  </si>
  <si>
    <t>HOFBAUER Philipp</t>
  </si>
  <si>
    <t>MACLEOD Callum</t>
  </si>
  <si>
    <t>VAN SINTMAARTENSDIJK Daan</t>
  </si>
  <si>
    <t>MIENTKI Kacper</t>
  </si>
  <si>
    <t>RAWENDE Moucaila</t>
  </si>
  <si>
    <t>GOJKOVIĆ Nicolas</t>
  </si>
  <si>
    <t>ALEMAYO Tekle</t>
  </si>
  <si>
    <t>VEDEL Gabin</t>
  </si>
  <si>
    <t>WATANABE Ikki</t>
  </si>
  <si>
    <t>WOUTERS Rutger</t>
  </si>
  <si>
    <t>STOCKMAN Abram</t>
  </si>
  <si>
    <t>VANDENSTORME Dylan</t>
  </si>
  <si>
    <t>DEMAN Brem</t>
  </si>
  <si>
    <t>SMITHSON Jed</t>
  </si>
  <si>
    <t>LEWIS Adam</t>
  </si>
  <si>
    <t>HEMING Miká</t>
  </si>
  <si>
    <t>DE MARCHI Alessandro</t>
  </si>
  <si>
    <t>CHAVARRIA Derrick</t>
  </si>
  <si>
    <t>QUINTERO Juan Diego</t>
  </si>
  <si>
    <t>TRILLAT Jose</t>
  </si>
  <si>
    <t>FONSECA DA SILVA FREITAS Kacio</t>
  </si>
  <si>
    <t>BEHRENS Niklas</t>
  </si>
  <si>
    <t>CONCA Filippo</t>
  </si>
  <si>
    <t>REDAE Bizay Tesfu</t>
  </si>
  <si>
    <t>KAŠKO Dávid</t>
  </si>
  <si>
    <t>WHITEHOUSE Daniel</t>
  </si>
  <si>
    <t>OCAMPO Victor</t>
  </si>
  <si>
    <t>LI Yuheng</t>
  </si>
  <si>
    <t>TVEDT Ulrik</t>
  </si>
  <si>
    <t>DE CEUSTER Milan</t>
  </si>
  <si>
    <t>CARDIS Romain</t>
  </si>
  <si>
    <t>GALIMBERTI Lorenzo</t>
  </si>
  <si>
    <t>MORGAN Edward</t>
  </si>
  <si>
    <t>DELGADO Ricardo</t>
  </si>
  <si>
    <t>PIRA Yesid Albeiro</t>
  </si>
  <si>
    <t>SOLEN Keije</t>
  </si>
  <si>
    <t>MERLÖV Ville</t>
  </si>
  <si>
    <t>KUKRLE Michael</t>
  </si>
  <si>
    <t>GERMOSO Rudy</t>
  </si>
  <si>
    <t>DUNHAM Ethan</t>
  </si>
  <si>
    <t>NOLDE Tobias</t>
  </si>
  <si>
    <t>UGA Ryuki</t>
  </si>
  <si>
    <t>ŘEHA Filip</t>
  </si>
  <si>
    <t>DORUSSEN Johan</t>
  </si>
  <si>
    <t>RÖBER Dominik</t>
  </si>
  <si>
    <t>RUIZ Juan José</t>
  </si>
  <si>
    <t>ĐURIĆ Đorđe</t>
  </si>
  <si>
    <t>KLARIS Magnus Bak</t>
  </si>
  <si>
    <t>ESPINOSA Bolivar</t>
  </si>
  <si>
    <t>VAN BYLEN Liam</t>
  </si>
  <si>
    <t>CANTONI Andrea</t>
  </si>
  <si>
    <t>CAPRON Rémi</t>
  </si>
  <si>
    <t>LÓPEZ Robinson Fabián</t>
  </si>
  <si>
    <t>ZACHAR Sebastian Bruno</t>
  </si>
  <si>
    <t>MUÑOZ Cristian Camilo</t>
  </si>
  <si>
    <t>LEIDERT Louis</t>
  </si>
  <si>
    <t>ZABELINSKIY Bogdan</t>
  </si>
  <si>
    <t>MEREDITH Charlie</t>
  </si>
  <si>
    <t>DUBA Maxime</t>
  </si>
  <si>
    <t>RAKAOTA Khotsofalang</t>
  </si>
  <si>
    <t>STEWART Campbell</t>
  </si>
  <si>
    <t>THALMANN Roland</t>
  </si>
  <si>
    <t>FRANCISCO Jude Gabriel</t>
  </si>
  <si>
    <t>MIMOUNI Oussama Abdellah</t>
  </si>
  <si>
    <t>MANSOURI Hamza</t>
  </si>
  <si>
    <t>HEFFERNAN William</t>
  </si>
  <si>
    <t>MAHLANGU Thokozani</t>
  </si>
  <si>
    <t>TOSCANO Bill Janz</t>
  </si>
  <si>
    <t>MOHD ZARIFF Muhammad Nur Aiman</t>
  </si>
  <si>
    <t>DÁRIO António</t>
  </si>
  <si>
    <t>MIAO Chengshuo</t>
  </si>
  <si>
    <t>JÓNSSON Davíð</t>
  </si>
  <si>
    <t>BÁRÐARSON Þorsteinn</t>
  </si>
  <si>
    <t>MEMEDI Memet</t>
  </si>
  <si>
    <t>PHONASA Thavone</t>
  </si>
  <si>
    <t>SMITH Calvin</t>
  </si>
  <si>
    <t>JONES Barry</t>
  </si>
  <si>
    <t>FORSSELL Hugo</t>
  </si>
  <si>
    <t>GARCÍA José María</t>
  </si>
  <si>
    <t>ANTROBUS Lucky</t>
  </si>
  <si>
    <t>PETTITI Nicolò</t>
  </si>
  <si>
    <t>BUSTAMANTE Adrián</t>
  </si>
  <si>
    <t>CAMPOS Roniel</t>
  </si>
  <si>
    <t>MARTIN David</t>
  </si>
  <si>
    <t>SAENTA Tanawat</t>
  </si>
  <si>
    <t>SBARAGLI Kristian</t>
  </si>
  <si>
    <t>TISSIÈRES Arnaud</t>
  </si>
  <si>
    <t>ROTA Raúl</t>
  </si>
  <si>
    <t>ARRIOLA-BENGOA Julen</t>
  </si>
  <si>
    <t>BONILLA Daniel Andres</t>
  </si>
  <si>
    <t>LÓPEZ Luis Fernando Enrique</t>
  </si>
  <si>
    <t>PERON Andrea</t>
  </si>
  <si>
    <t>MÄEUIBO Markus</t>
  </si>
  <si>
    <t>SHUMBA Rodrick</t>
  </si>
  <si>
    <t>CHOFOR Fabrice</t>
  </si>
  <si>
    <t>SVARRE Tobias</t>
  </si>
  <si>
    <t>BUCK JONES Huw</t>
  </si>
  <si>
    <t>GARCIA Erlin Antonio</t>
  </si>
  <si>
    <t>EL KOURAJI Mohcine</t>
  </si>
  <si>
    <t>DRAKOS Nikolaos Michail</t>
  </si>
  <si>
    <t>SCHULTZ Elliot</t>
  </si>
  <si>
    <t>FAYOLLE Jean-Loup</t>
  </si>
  <si>
    <t>TAILLANDIER Axel</t>
  </si>
  <si>
    <t>ZIPPAN Nicolas</t>
  </si>
  <si>
    <t>KÜÜT Oskar</t>
  </si>
  <si>
    <t>MAGLI Lorenzo</t>
  </si>
  <si>
    <t>MACKIE Ewan</t>
  </si>
  <si>
    <t>VAN HERK Bram</t>
  </si>
  <si>
    <t>MOW Ching Yin</t>
  </si>
  <si>
    <t>MATTHEWS Daniyal</t>
  </si>
  <si>
    <t>PALZER Anton</t>
  </si>
  <si>
    <t>DECLERCQ Tim</t>
  </si>
  <si>
    <t>LAZKANO Oier</t>
  </si>
  <si>
    <t>ERIKSSON Jacob</t>
  </si>
  <si>
    <t>GAZE Samuel</t>
  </si>
  <si>
    <t>SMIRNOV Ivan</t>
  </si>
  <si>
    <t>RUDYK Bartosz</t>
  </si>
  <si>
    <t>SCHWARZMANN Michael</t>
  </si>
  <si>
    <t>PETIT Adrien</t>
  </si>
  <si>
    <t>HOLLMANN Juri</t>
  </si>
  <si>
    <t>KINGSTON Matthew</t>
  </si>
  <si>
    <t>FRAILE Omar</t>
  </si>
  <si>
    <t>ZAPATA CORDOBA Gregory Santiago</t>
  </si>
  <si>
    <t>SISIMITH Eli Alejandro</t>
  </si>
  <si>
    <t>GRELLIER Fabien</t>
  </si>
  <si>
    <t>ALSABBAGH Mohammad</t>
  </si>
  <si>
    <t>AVILA Freddy Alejandro</t>
  </si>
  <si>
    <t>RAUF Abdul Rauf Ahmed Abdul</t>
  </si>
  <si>
    <t>DENSLOW Matthew</t>
  </si>
  <si>
    <t>KUERE NOUNAWE Rodrigue Eric</t>
  </si>
  <si>
    <t>SAVEKIN Ilya</t>
  </si>
  <si>
    <t>BAKSAAS Morthen Wang</t>
  </si>
  <si>
    <t>RUIZ Robinson Steven</t>
  </si>
  <si>
    <t>PARRAVANO Francesco</t>
  </si>
  <si>
    <t>RIVEROS Francisco Daniel</t>
  </si>
  <si>
    <t>KANEKO Sohei</t>
  </si>
  <si>
    <t>UZUN Emir</t>
  </si>
  <si>
    <t>ARIYAN Behnam</t>
  </si>
  <si>
    <t>WINKLER Oskar Ulrik</t>
  </si>
  <si>
    <t>GONÇALVES Hosana</t>
  </si>
  <si>
    <t>SIERRA Juan David</t>
  </si>
  <si>
    <t>SCHMITZ Campo</t>
  </si>
  <si>
    <t>LARSEN Trond</t>
  </si>
  <si>
    <t>RODRÍGUEZ Óscar</t>
  </si>
  <si>
    <t>MAKOGON Vladyslav</t>
  </si>
  <si>
    <t>BARON Kohath</t>
  </si>
  <si>
    <t>DIMA Emil</t>
  </si>
  <si>
    <t>LIM Zhen Yu Darren</t>
  </si>
  <si>
    <t>MOLDANSKY Gerhard-Cristin</t>
  </si>
  <si>
    <t>STOJNIĆ Veljko</t>
  </si>
  <si>
    <t>CELESTIN Torea</t>
  </si>
  <si>
    <t>KOBAYASHI Marino</t>
  </si>
  <si>
    <t>SOULAMA Daouda</t>
  </si>
  <si>
    <t>ABREHA Negasi Haylu</t>
  </si>
  <si>
    <t>CHOE Hyeong Min</t>
  </si>
  <si>
    <t>ÓMARSSON Ingvar</t>
  </si>
  <si>
    <t>NASTEVSKI Slobodan</t>
  </si>
  <si>
    <t>HORVAT Robert</t>
  </si>
  <si>
    <t>JELE Kwanele</t>
  </si>
  <si>
    <t>BODDEN Christopher</t>
  </si>
  <si>
    <t>WAFLER Tim</t>
  </si>
  <si>
    <t>ANTONENKO Heorhii</t>
  </si>
  <si>
    <t>NKUNDABERA Eric</t>
  </si>
  <si>
    <t>TORRES Edgar Geovanny</t>
  </si>
  <si>
    <t>PALASHEV Borislav</t>
  </si>
  <si>
    <t>PETROVSKI Stefan</t>
  </si>
  <si>
    <t>MARTE Jesus Roniel</t>
  </si>
  <si>
    <t>BRIDGES Jyme</t>
  </si>
  <si>
    <t>TESTORI Michael</t>
  </si>
  <si>
    <t>CHRISTOPHER Darel</t>
  </si>
  <si>
    <t>DE OLIVEIRA Cainã Guimarães</t>
  </si>
  <si>
    <t>SHAPILOV Artem</t>
  </si>
  <si>
    <t>VANDEPUTTE Niels</t>
  </si>
  <si>
    <t>MCFARLANE Melvin</t>
  </si>
  <si>
    <t>MARSH Robert</t>
  </si>
  <si>
    <t>VANDEBOSCH Toon</t>
  </si>
  <si>
    <t>BLAS Blayde</t>
  </si>
  <si>
    <t>APPEL Stijn</t>
  </si>
  <si>
    <t>BRÉANT Romain</t>
  </si>
  <si>
    <t>BROOKES Joseph</t>
  </si>
  <si>
    <t>ALARCON José</t>
  </si>
  <si>
    <t>ALIYEV Ruslan</t>
  </si>
  <si>
    <t>CAHYADI Aiman</t>
  </si>
  <si>
    <t>RAUGEL Antoine</t>
  </si>
  <si>
    <t>VANDENBRANDEN Noah</t>
  </si>
  <si>
    <t>BASEGGIO Matteo</t>
  </si>
  <si>
    <t>PHONARJTHAN Patompob</t>
  </si>
  <si>
    <t>GINESTRA Lorenzo</t>
  </si>
  <si>
    <t>ALBA Juan Diego</t>
  </si>
  <si>
    <t>ACUÑA Carlos Sebastian</t>
  </si>
  <si>
    <t>LARSSON David</t>
  </si>
  <si>
    <t>YMERI Albion</t>
  </si>
  <si>
    <t>ROMERO Jorge</t>
  </si>
  <si>
    <t>GIANNOUTSOS Miltiadis</t>
  </si>
  <si>
    <t>ŽUMER Matic</t>
  </si>
  <si>
    <t>AL MAYYAS Mohammad</t>
  </si>
  <si>
    <t>DOLJANIN Roko</t>
  </si>
  <si>
    <t>LOROT Lawrence</t>
  </si>
  <si>
    <t>TALIĆ Kadija</t>
  </si>
  <si>
    <t>LAZAREVIĆ Miloš</t>
  </si>
  <si>
    <t>GONÇALVES Diogo</t>
  </si>
  <si>
    <t>MAŚLAK Piotr</t>
  </si>
  <si>
    <t>MASUDA Nariyuki</t>
  </si>
  <si>
    <t>EUGENIO Yonathan Miguel</t>
  </si>
  <si>
    <t>JU Jinyang</t>
  </si>
  <si>
    <t>VERBURG Luke</t>
  </si>
  <si>
    <t>VAN ROOY Kenneth</t>
  </si>
  <si>
    <t>SÁNCHEZ Brayan</t>
  </si>
  <si>
    <t>WRIGHT Owen</t>
  </si>
  <si>
    <t>HICKS Dylan</t>
  </si>
  <si>
    <t>VAN ZANDEN Otto</t>
  </si>
  <si>
    <t>TOUDAL Emil</t>
  </si>
  <si>
    <t>NGUEGUIM Steve Auriol</t>
  </si>
  <si>
    <t>SILVA Joaquim</t>
  </si>
  <si>
    <t>BERHANE Natnael</t>
  </si>
  <si>
    <t>FIETZKE Paul</t>
  </si>
  <si>
    <t>BIEHL Kevin</t>
  </si>
  <si>
    <t>HAILEMARYAM Gereziher Geremedhin</t>
  </si>
  <si>
    <t>DABSKI Patryk</t>
  </si>
  <si>
    <t>CASTAÑO Sebastián Alexander</t>
  </si>
  <si>
    <t>CAMPOS Francisco</t>
  </si>
  <si>
    <t>BEULKER Justus</t>
  </si>
  <si>
    <t>MÜLLER Jonas</t>
  </si>
  <si>
    <t>TABELLION Valentin</t>
  </si>
  <si>
    <t>FAROOQ Umar</t>
  </si>
  <si>
    <t>MANIZABAYO Eric</t>
  </si>
  <si>
    <t>SALEH Mohd Harrif</t>
  </si>
  <si>
    <t>MATUTE Fredd</t>
  </si>
  <si>
    <t>PALOMBA Marco</t>
  </si>
  <si>
    <t>CATTANI Alessandro</t>
  </si>
  <si>
    <t>TAKÁCS Zsombor Tamás</t>
  </si>
  <si>
    <t>VARGAS Dixon</t>
  </si>
  <si>
    <t>AMBROSINI Matteo</t>
  </si>
  <si>
    <t>MONGES Jonathan Daniel</t>
  </si>
  <si>
    <t>JEAN Victor</t>
  </si>
  <si>
    <t>HÄNNINEN Jaakko</t>
  </si>
  <si>
    <t>HUYET Baptiste</t>
  </si>
  <si>
    <t>DIVNIĆ Jovan</t>
  </si>
  <si>
    <t>GAUTHIER Jérôme</t>
  </si>
  <si>
    <t>PLAMONDON Joel</t>
  </si>
  <si>
    <t>YAMEOGO Saturnin</t>
  </si>
  <si>
    <t>KASTRATI Albion</t>
  </si>
  <si>
    <t>DONAIRE Alexander Jhunior</t>
  </si>
  <si>
    <t>YAMAMOTO Genki</t>
  </si>
  <si>
    <t>ED DOGHMY Achraf</t>
  </si>
  <si>
    <t>ALREJJAL Mo'men</t>
  </si>
  <si>
    <t>CEROVIĆ Goran</t>
  </si>
  <si>
    <t>LOPES Rúben</t>
  </si>
  <si>
    <t>BOLOR-ERDENE Enkhtaivan</t>
  </si>
  <si>
    <t>LITLERE Sverre</t>
  </si>
  <si>
    <t>FOUCHER Esteban</t>
  </si>
  <si>
    <t>FRAYRE Eder</t>
  </si>
  <si>
    <t>PINZÓN Edgar Andrés</t>
  </si>
  <si>
    <t>PHODINGAM Sakchai</t>
  </si>
  <si>
    <t>MANCEBO Francisco</t>
  </si>
  <si>
    <t>RAHIL Zouhair</t>
  </si>
  <si>
    <t>STELLA Davide</t>
  </si>
  <si>
    <t>MARUKHIN Daniil</t>
  </si>
  <si>
    <t>WOOD Harrison</t>
  </si>
  <si>
    <t>GUDNITZ Joshua</t>
  </si>
  <si>
    <t>FERNÁNDEZ Sinuhé</t>
  </si>
  <si>
    <t>MONTERROSO Dorian</t>
  </si>
  <si>
    <t>NEAVES Jadian</t>
  </si>
  <si>
    <t>WALTON Jonas</t>
  </si>
  <si>
    <t>AUTRAN José Eduardo</t>
  </si>
  <si>
    <t>LECROQ Jérémy</t>
  </si>
  <si>
    <t>HUPPERTZ Joshua</t>
  </si>
  <si>
    <t>LEAL Tiago</t>
  </si>
  <si>
    <t>STITES Tyler</t>
  </si>
  <si>
    <t>FISCHER Robin</t>
  </si>
  <si>
    <t>GERVAIS Laurent</t>
  </si>
  <si>
    <t>RABOUDE Jeremy</t>
  </si>
  <si>
    <t>MENSAH Ezer</t>
  </si>
  <si>
    <t>AGROTIS Alexandros</t>
  </si>
  <si>
    <t>JØRGENSEN Mads Schulz</t>
  </si>
  <si>
    <t>DE COMARMOND Aurelien</t>
  </si>
  <si>
    <t>ABDUL HALIL Mohamad Izzat Hilmi</t>
  </si>
  <si>
    <t>CASTILLO Kevin David</t>
  </si>
  <si>
    <t>KRUGER Casper</t>
  </si>
  <si>
    <t>REMKHE Andrey</t>
  </si>
  <si>
    <t>CARTHY Hugh</t>
  </si>
  <si>
    <t>GOEMAN Jonas</t>
  </si>
  <si>
    <t>VAN BELLE Loe</t>
  </si>
  <si>
    <t>GERITS Vince</t>
  </si>
  <si>
    <t>WELTEN Bram</t>
  </si>
  <si>
    <t>KIM Jinwoong</t>
  </si>
  <si>
    <t>DHONDT Robbe</t>
  </si>
  <si>
    <t>JULAJUJ Alex Rony</t>
  </si>
  <si>
    <t>ALSABBAGH Ali Humaid</t>
  </si>
  <si>
    <t>NAVAS Kevin</t>
  </si>
  <si>
    <t>ASCOTT George</t>
  </si>
  <si>
    <t>NOVOA Leonidas Sebastián</t>
  </si>
  <si>
    <t>MEDWAY Jackson</t>
  </si>
  <si>
    <t>CHAVES Jhonatan Stiven</t>
  </si>
  <si>
    <t>BIAGINI Federico</t>
  </si>
  <si>
    <t>JØLVING Otto Schultz</t>
  </si>
  <si>
    <t>FARFAN Sergio</t>
  </si>
  <si>
    <t>GARCIA Estiven</t>
  </si>
  <si>
    <t>BOYLE Evan</t>
  </si>
  <si>
    <t>VATAN Amir Hossein</t>
  </si>
  <si>
    <t>CISSÉ Isiaka</t>
  </si>
  <si>
    <t>CHIQUITO Wagner</t>
  </si>
  <si>
    <t>MÜNZER Jan</t>
  </si>
  <si>
    <t>SILLANKORVA Jaakko</t>
  </si>
  <si>
    <t>GREEN Essiel</t>
  </si>
  <si>
    <t>HYSA Henri</t>
  </si>
  <si>
    <t>DELGADO David</t>
  </si>
  <si>
    <t>SOWOU Rémi</t>
  </si>
  <si>
    <t>FROOME Chris</t>
  </si>
  <si>
    <t>VAN DE WYNKELE Lorenz</t>
  </si>
  <si>
    <t>VILLALOBOS Rodolfo</t>
  </si>
  <si>
    <t>BUTA Catalin</t>
  </si>
  <si>
    <t>TONG Khoon Fung Thomas</t>
  </si>
  <si>
    <t>MAHER Habouriya</t>
  </si>
  <si>
    <t>CHEANG Shing Hei</t>
  </si>
  <si>
    <t>KAMOLOV Avazbek</t>
  </si>
  <si>
    <t>MUZI Shabangu</t>
  </si>
  <si>
    <t>HOVORUN Mykola</t>
  </si>
  <si>
    <t>TESHOME HAGOS Meron</t>
  </si>
  <si>
    <t>PINTO Luis</t>
  </si>
  <si>
    <t>NGENDAHAYO Jeremie</t>
  </si>
  <si>
    <t>GUDIŠKIS Eimantas</t>
  </si>
  <si>
    <t>VASQUEZ Adolfo</t>
  </si>
  <si>
    <t>SSEKANWAGI Jordan Schleck</t>
  </si>
  <si>
    <t>MAHMUTOVIĆ Amir</t>
  </si>
  <si>
    <t>POLANCO Steven</t>
  </si>
  <si>
    <t>CARCAMO Diego</t>
  </si>
  <si>
    <t>WHITTAKER Alexander</t>
  </si>
  <si>
    <t>GOFF Sharney</t>
  </si>
  <si>
    <t>SCHEMBRI Jacob</t>
  </si>
  <si>
    <t>WYSEURE Joran</t>
  </si>
  <si>
    <t>OINGERANG Edward</t>
  </si>
  <si>
    <t>MEDEIROS João</t>
  </si>
  <si>
    <t>DAUMONT Paul</t>
  </si>
  <si>
    <t>PUCCIO Salvatore</t>
  </si>
  <si>
    <t>PINTO Pedro</t>
  </si>
  <si>
    <t>PAPANOV Martin</t>
  </si>
  <si>
    <t>MULAGALEYEV Vladimir</t>
  </si>
  <si>
    <t>LIU Jiankun</t>
  </si>
  <si>
    <t>WAIS Ahmad Badreddin</t>
  </si>
  <si>
    <t>NDUNGU Edwin</t>
  </si>
  <si>
    <t>JOHN Briton</t>
  </si>
  <si>
    <t>NGWATA Boniface Simon</t>
  </si>
  <si>
    <t>DIARRA Siriki</t>
  </si>
  <si>
    <t>SHARIF Hassan Adinan</t>
  </si>
  <si>
    <t>AKPABLI Victor</t>
  </si>
  <si>
    <t>HOULDER Amede</t>
  </si>
  <si>
    <t>JALLOH Ibrahim</t>
  </si>
  <si>
    <t>DAHALANI Abderemane</t>
  </si>
  <si>
    <t>CISSÉ Cheikhouna</t>
  </si>
  <si>
    <t>DIALLO Diantouba</t>
  </si>
  <si>
    <t>CÁ Apolinário</t>
  </si>
  <si>
    <t>MUT Dictor</t>
  </si>
  <si>
    <t>EDWARD Jalal</t>
  </si>
  <si>
    <t>GRENAAE Alfred</t>
  </si>
  <si>
    <t>EARLE Nathan</t>
  </si>
  <si>
    <t>QUIROZ Oscar</t>
  </si>
  <si>
    <t>NGO Van Phuong</t>
  </si>
  <si>
    <t>GEERAERTS Ferre</t>
  </si>
  <si>
    <t>GARAVAGLIA Giacomo</t>
  </si>
  <si>
    <t>LEMPE Motlatsi</t>
  </si>
  <si>
    <t>MAHROUG Kamal</t>
  </si>
  <si>
    <t>VANDEN HEEDE Lars</t>
  </si>
  <si>
    <t>MALMBERG Matias</t>
  </si>
  <si>
    <t>CLYNHENS Toon</t>
  </si>
  <si>
    <t>SANCHO José Pablo</t>
  </si>
  <si>
    <t>PLUTO Mārtiņš</t>
  </si>
  <si>
    <t>THEILER Ole</t>
  </si>
  <si>
    <t>CARVALHO Rui</t>
  </si>
  <si>
    <t>GORM ALBRECHTSEN Christian</t>
  </si>
  <si>
    <t>ATTAI Corneil Kokou</t>
  </si>
  <si>
    <t>WALTERS Sydney</t>
  </si>
  <si>
    <t>JOO Daeyeong</t>
  </si>
  <si>
    <t>PETROV Yordan</t>
  </si>
  <si>
    <t>JERVIS Amory</t>
  </si>
  <si>
    <t>AHLSSON Jonathan</t>
  </si>
  <si>
    <t>CAMILLERI John</t>
  </si>
  <si>
    <t>METZGER Gabriel</t>
  </si>
  <si>
    <t>SILVA Afonso</t>
  </si>
  <si>
    <t>IRIBE Shotaro</t>
  </si>
  <si>
    <t>LE NY Benjamin</t>
  </si>
  <si>
    <t>DORN Vinzent</t>
  </si>
  <si>
    <t>STIJGER Frank</t>
  </si>
  <si>
    <t>SÁNCHEZ Ángel</t>
  </si>
  <si>
    <t>TENG Geng</t>
  </si>
  <si>
    <t>SEQUERA Pedro</t>
  </si>
  <si>
    <t>STRAVERS Jarri</t>
  </si>
  <si>
    <t>GESBERT Élie</t>
  </si>
  <si>
    <t>PASCUAL Joshua</t>
  </si>
  <si>
    <t>VAN DER TUUK Danny</t>
  </si>
  <si>
    <t>FORSTER Lars</t>
  </si>
  <si>
    <t>JURADO Christofer Robín</t>
  </si>
  <si>
    <t>LEBAS Thomas</t>
  </si>
  <si>
    <t>GUZZO Federico</t>
  </si>
  <si>
    <t>BONILLO Iker</t>
  </si>
  <si>
    <t>MOYANO Tomás</t>
  </si>
  <si>
    <t>CARDONA Julián</t>
  </si>
  <si>
    <t>EMİŞCİ Ferhat</t>
  </si>
  <si>
    <t>RAVBAR Anže</t>
  </si>
  <si>
    <t>KOSTAŃSKI Mateusz</t>
  </si>
  <si>
    <t>TIENTCHEU Michel Boris</t>
  </si>
  <si>
    <t>HILLEN Michiel</t>
  </si>
  <si>
    <t>SCALA JR Hugo</t>
  </si>
  <si>
    <t>KÄLLBERG Axel</t>
  </si>
  <si>
    <t>CABRAL Helker</t>
  </si>
  <si>
    <t>BOROŠ Michael</t>
  </si>
  <si>
    <t>AUS Aaron</t>
  </si>
  <si>
    <t>ZAHÁLKA Štěpán</t>
  </si>
  <si>
    <t>AZANZA Ibai</t>
  </si>
  <si>
    <t>LAGNET Gari</t>
  </si>
  <si>
    <t>HENAO Sebastián</t>
  </si>
  <si>
    <t>LEAÇA Gonçalo</t>
  </si>
  <si>
    <t>DEL PINO Jesus</t>
  </si>
  <si>
    <t>NISU Oskar</t>
  </si>
  <si>
    <t>ARRIGHETTI Nicolò</t>
  </si>
  <si>
    <t>LEMES Bruno Martins</t>
  </si>
  <si>
    <t>BEZZA Quentin</t>
  </si>
  <si>
    <t>QUINTEROS Alexis Benjamin</t>
  </si>
  <si>
    <t>KAPLAN Emre</t>
  </si>
  <si>
    <t>LI Zhen</t>
  </si>
  <si>
    <t>LOUBSER Daniel</t>
  </si>
  <si>
    <t>MUHAMMAD Shan</t>
  </si>
  <si>
    <t>ANWAR Muhammad Ismail</t>
  </si>
  <si>
    <t>LIZARDO Jeremy</t>
  </si>
  <si>
    <t>STENSBY Anton</t>
  </si>
  <si>
    <t>SHAKOTKO Aleksandr</t>
  </si>
  <si>
    <t>ABI MANYU Julian</t>
  </si>
  <si>
    <t>RAMSAY Noah</t>
  </si>
  <si>
    <t>RABINAL Darío Emmanuel</t>
  </si>
  <si>
    <t>ALHAMMADI Sultan Hassan</t>
  </si>
  <si>
    <t>ARIAS Facundo</t>
  </si>
  <si>
    <t>SHOKO Prince</t>
  </si>
  <si>
    <t>BRUNO Andrea Alfio</t>
  </si>
  <si>
    <t>ELSENFAWI Ahmed</t>
  </si>
  <si>
    <t>BAKR Mahmoud</t>
  </si>
  <si>
    <t>DOCKX Aaron</t>
  </si>
  <si>
    <t>THIRÉ Jonathan</t>
  </si>
  <si>
    <t>GÓMEZ Fausto Agustin</t>
  </si>
  <si>
    <t>QUISPE Alaín Rossbel</t>
  </si>
  <si>
    <t>AZZEM Omar</t>
  </si>
  <si>
    <t>GONZÁLES Charles</t>
  </si>
  <si>
    <t>JOHNSON Anders</t>
  </si>
  <si>
    <t>RIZQI Dimas Nur Fadhil</t>
  </si>
  <si>
    <t>KRAMER Jesse</t>
  </si>
  <si>
    <t>AHMAD Muhammad Ameer</t>
  </si>
  <si>
    <t>CHINGUI Euclides</t>
  </si>
  <si>
    <t>MCDUNPHY Conn</t>
  </si>
  <si>
    <t>UTKIN Mikhail</t>
  </si>
  <si>
    <t>BÄCKMAN Anders</t>
  </si>
  <si>
    <t>BARON Levi</t>
  </si>
  <si>
    <t>JIMÉNEZ Dylan Roberto</t>
  </si>
  <si>
    <t>VARGAS Leonis</t>
  </si>
  <si>
    <t>MOHAMED ALI Thabet</t>
  </si>
  <si>
    <t>KMIELIAUSKAS Rokas</t>
  </si>
  <si>
    <t>CÂMPEAN Cătălin-Luca</t>
  </si>
  <si>
    <t>PRECUP Horea-Stefan</t>
  </si>
  <si>
    <t>LIANG King Hung</t>
  </si>
  <si>
    <t>KOH Dalvin</t>
  </si>
  <si>
    <t>MATOMBÉ Hanson</t>
  </si>
  <si>
    <t>BEN AMOR Nadhem</t>
  </si>
  <si>
    <t>KONE Souleymane</t>
  </si>
  <si>
    <t>REYES Elvys Noel</t>
  </si>
  <si>
    <t>CHOI Heng Wa</t>
  </si>
  <si>
    <t>SIMON Semen</t>
  </si>
  <si>
    <t>AMANIEL Desta</t>
  </si>
  <si>
    <t>PEDEN George</t>
  </si>
  <si>
    <t>DEL ROSARIO Juan Carlos</t>
  </si>
  <si>
    <t>HONG Youngtaek</t>
  </si>
  <si>
    <t>ERKAN Muhammed</t>
  </si>
  <si>
    <t>FAKUDZE Calvin</t>
  </si>
  <si>
    <t>BERMOSKY Greg</t>
  </si>
  <si>
    <t>CASEY Patrick</t>
  </si>
  <si>
    <t>SIVOK Tomáš</t>
  </si>
  <si>
    <t>HOVORUN Bogdan</t>
  </si>
  <si>
    <t>KLIMAVIČIUS Nikolas</t>
  </si>
  <si>
    <t>FILUTÁS Viktor</t>
  </si>
  <si>
    <t>GROZEV Gabriel</t>
  </si>
  <si>
    <t>DOUANG-APHAY Khone</t>
  </si>
  <si>
    <t>PETROVSKI Andrej</t>
  </si>
  <si>
    <t>COSME Leonardo</t>
  </si>
  <si>
    <t>RODRIGUEZ Frankel</t>
  </si>
  <si>
    <t>ACHAS Christodoulos</t>
  </si>
  <si>
    <t>MACK Newell</t>
  </si>
  <si>
    <t>PAVÓN Rubén Sebastián</t>
  </si>
  <si>
    <t>MAGALHAES Victor</t>
  </si>
  <si>
    <t>GEIRSSON Hafsteinn Ægir</t>
  </si>
  <si>
    <t>GOHR Andre  Eduardo</t>
  </si>
  <si>
    <t>MATKARIMOV Mukhammed Ali</t>
  </si>
  <si>
    <t>SMALL Russell</t>
  </si>
  <si>
    <t>DORENBOS Yanne</t>
  </si>
  <si>
    <t>DIXON Jaequan</t>
  </si>
  <si>
    <t>BORG Luke</t>
  </si>
  <si>
    <t>TELEMAQUE Jaheim</t>
  </si>
  <si>
    <t>SOHRABI Mehdi</t>
  </si>
  <si>
    <t>MARTIN Jonathan</t>
  </si>
  <si>
    <t>VERBRUGGHE Jens</t>
  </si>
  <si>
    <t>RADCLIFFE George</t>
  </si>
  <si>
    <t>HAVIK Yoeri</t>
  </si>
  <si>
    <t>FRANKS Alex</t>
  </si>
  <si>
    <t>KAZAMA Shoma</t>
  </si>
  <si>
    <t>GABORIAUD Guillaume</t>
  </si>
  <si>
    <t>VAN SCHIP Jan-Willem</t>
  </si>
  <si>
    <t>ULLOA José Gerardo</t>
  </si>
  <si>
    <t>TUYIZERE Etienne</t>
  </si>
  <si>
    <t>ARAUJO Jhonny Alexander</t>
  </si>
  <si>
    <t>RAMIREZ Yilber</t>
  </si>
  <si>
    <t>GANZABAL Ander</t>
  </si>
  <si>
    <t>HARO Wilson Steven</t>
  </si>
  <si>
    <t>DUCKERT Roman</t>
  </si>
  <si>
    <t>CAROLLO Francesco</t>
  </si>
  <si>
    <t>HOLSTAD Ludvik</t>
  </si>
  <si>
    <t>HALTER Nicolas</t>
  </si>
  <si>
    <t>FABRIES Ugo</t>
  </si>
  <si>
    <t>CLARK Boris</t>
  </si>
  <si>
    <t>JOHNSTON Calum</t>
  </si>
  <si>
    <t>VAN DEN EIJNDEN Guus</t>
  </si>
  <si>
    <t>ORTEGA Juan Pablo</t>
  </si>
  <si>
    <t>KOSSOKO Sadikou Jérémie</t>
  </si>
  <si>
    <t>URIAN Jose Misael</t>
  </si>
  <si>
    <t>QUINTERO Leonel</t>
  </si>
  <si>
    <t>HUTCHINGS Oscar</t>
  </si>
  <si>
    <t>KLISMETS Kārlis</t>
  </si>
  <si>
    <t>BOUVIER Léo</t>
  </si>
  <si>
    <t>PAYDAR SHIRVANEHDEH Sajjad</t>
  </si>
  <si>
    <t>GODFROID Olivier</t>
  </si>
  <si>
    <t>DE LEÓN Yariel</t>
  </si>
  <si>
    <t>SAIZONOU J. Glorad</t>
  </si>
  <si>
    <t>JOYA José Dagoberto</t>
  </si>
  <si>
    <t>BRICENO Jaylen</t>
  </si>
  <si>
    <t>GRUSZCZYNSKI Filip</t>
  </si>
  <si>
    <t>TASEVSKI Marjan</t>
  </si>
  <si>
    <t>WOODS Tariq</t>
  </si>
  <si>
    <t>SOWIŃSKI Artur</t>
  </si>
  <si>
    <t>JAIME Álex</t>
  </si>
  <si>
    <t>BROUGH Jack</t>
  </si>
  <si>
    <t>SWENNE Delano</t>
  </si>
  <si>
    <t>POTUCHA Maciej</t>
  </si>
  <si>
    <t>MARTINGIL César</t>
  </si>
  <si>
    <t>NIELSEN Max</t>
  </si>
  <si>
    <t>DIRNBAUER Josef</t>
  </si>
  <si>
    <t>HARTEEL Jelle</t>
  </si>
  <si>
    <t>GÓMEZ Luis</t>
  </si>
  <si>
    <t>QUARANTA Samuel</t>
  </si>
  <si>
    <t>VĂIDIAN Iustin-Ioan</t>
  </si>
  <si>
    <t>DE CRESPIN DE BILLY Antoine</t>
  </si>
  <si>
    <t>CALDERÓN Sebastian</t>
  </si>
  <si>
    <t>MENDOZA Gabriel José</t>
  </si>
  <si>
    <t>RIVAS Angel</t>
  </si>
  <si>
    <t>BOVEN Lars</t>
  </si>
  <si>
    <t>GRONDIN Donavan</t>
  </si>
  <si>
    <t>NASER Ahmed</t>
  </si>
  <si>
    <t>TSEN Ren Bao</t>
  </si>
  <si>
    <t>ULLAH Sana</t>
  </si>
  <si>
    <t>JANSEN Amund Grøndahl</t>
  </si>
  <si>
    <t>MARCEROU Nicola</t>
  </si>
  <si>
    <t>DENS Tuur</t>
  </si>
  <si>
    <t>LARSEN Mathias Alexander Erik</t>
  </si>
  <si>
    <t>TOUMIRE Hugo</t>
  </si>
  <si>
    <t>ZANINI Simone</t>
  </si>
  <si>
    <t>VLIEGEN Loïc</t>
  </si>
  <si>
    <t>CLAEYS Robbe</t>
  </si>
  <si>
    <t>CHZHAN Igor</t>
  </si>
  <si>
    <t>VANG AAS Eirik</t>
  </si>
  <si>
    <t>CABALLERO Michael</t>
  </si>
  <si>
    <t>ELOSEGUI Iñigo</t>
  </si>
  <si>
    <t>PICCINI Mattia</t>
  </si>
  <si>
    <t>MARECZKO Jakub</t>
  </si>
  <si>
    <t>VERMOOTE Jelle</t>
  </si>
  <si>
    <t>ESPARZA Fausto</t>
  </si>
  <si>
    <t>LARMET Ilan</t>
  </si>
  <si>
    <t>ELGHARYSY Youssef</t>
  </si>
  <si>
    <t>LUGTU Mike Piolo</t>
  </si>
  <si>
    <t>UDAGAWA Rui</t>
  </si>
  <si>
    <t>PEZZO ROSOLA Kevin</t>
  </si>
  <si>
    <t>DE LUCA Teodor</t>
  </si>
  <si>
    <t>DE BRUYCKERE Kay</t>
  </si>
  <si>
    <t>MENGEL Nikolaj</t>
  </si>
  <si>
    <t>JACOB Philippe</t>
  </si>
  <si>
    <t>VANDEVELDE Yentl</t>
  </si>
  <si>
    <t>PAIGE Charles</t>
  </si>
  <si>
    <t>IBÁÑEZ Javier</t>
  </si>
  <si>
    <t>LÓPEZ Joseba</t>
  </si>
  <si>
    <t>VERRANDO Luca</t>
  </si>
  <si>
    <t>INKELAAR Kevin</t>
  </si>
  <si>
    <t>BABOR Daniel</t>
  </si>
  <si>
    <t>JACKSON George</t>
  </si>
  <si>
    <t>ROLANDO Joann</t>
  </si>
  <si>
    <t>LYCHOU Viktor</t>
  </si>
  <si>
    <t>JANSSEN Lucas</t>
  </si>
  <si>
    <t>LELANDAIS Rémi</t>
  </si>
  <si>
    <t>LE NY Jean-Louis</t>
  </si>
  <si>
    <t>FREYER Philipp</t>
  </si>
  <si>
    <t>CHANE-FOC Julien</t>
  </si>
  <si>
    <t>DIAS Daniel</t>
  </si>
  <si>
    <t>LEWANDOWSKI Dawid</t>
  </si>
  <si>
    <t>SZABO Norbert</t>
  </si>
  <si>
    <t>AGUIRRE Hernán Ricardo</t>
  </si>
  <si>
    <t>MURPHY Finnegan</t>
  </si>
  <si>
    <t>BUENO Alfredo</t>
  </si>
  <si>
    <t>DAVIS Cole</t>
  </si>
  <si>
    <t>KARABUTOV Ilya</t>
  </si>
  <si>
    <t>SCHMIDBAUER Maximilian</t>
  </si>
  <si>
    <t>BARBAS Rafael</t>
  </si>
  <si>
    <t>ROMIAN Davy</t>
  </si>
  <si>
    <t>WEULINK Meindert</t>
  </si>
  <si>
    <t>BEREZNYAK Aleksandr</t>
  </si>
  <si>
    <t>MAIKIN Roman</t>
  </si>
  <si>
    <t>SOBAL Yauhen</t>
  </si>
  <si>
    <t>STEPANOV Andrei</t>
  </si>
  <si>
    <t>DE MEESTER Luca</t>
  </si>
  <si>
    <t>EATHER Kurt</t>
  </si>
  <si>
    <t>ZHANG Rongqi</t>
  </si>
  <si>
    <t>SHEN Yutao</t>
  </si>
  <si>
    <t>YU Jiaqing</t>
  </si>
  <si>
    <t>PERETZ HARDEBALL Matar</t>
  </si>
  <si>
    <t>PAREDES César Nicolás</t>
  </si>
  <si>
    <t>MACPHERSON Carlos</t>
  </si>
  <si>
    <t>CANASTUJ José David</t>
  </si>
  <si>
    <t>TOC Fredy Orlando</t>
  </si>
  <si>
    <t>BERHANE Hebron</t>
  </si>
  <si>
    <t>MONESE Phetetso</t>
  </si>
  <si>
    <t>QUAEDVLIEG Lars</t>
  </si>
  <si>
    <t>RIOU Alan</t>
  </si>
  <si>
    <t>BOLOGNESI Thomas</t>
  </si>
  <si>
    <t>GIRARD Damien</t>
  </si>
  <si>
    <t>MALDONADO Anderson Samuel</t>
  </si>
  <si>
    <t>MOOLMAN Warren</t>
  </si>
  <si>
    <t>PLAATJIES Brandon</t>
  </si>
  <si>
    <t>IWAMURA Genji</t>
  </si>
  <si>
    <t>LEMAIRE Grégoire</t>
  </si>
  <si>
    <t>MOHSIN Khan</t>
  </si>
  <si>
    <t>TUGAWIN Ryan</t>
  </si>
  <si>
    <t>BERLIN Antoine</t>
  </si>
  <si>
    <t>MOREY Drew</t>
  </si>
  <si>
    <t>SALAS Josué</t>
  </si>
  <si>
    <t>RAMIREZ Joseph Gerardo</t>
  </si>
  <si>
    <t>MARTINEZ Diler</t>
  </si>
  <si>
    <t>ALNAQBI Waleed</t>
  </si>
  <si>
    <t>ALMASHGHOUNI Omar</t>
  </si>
  <si>
    <t>QUIROZ Heriberto</t>
  </si>
  <si>
    <t>AYAD Eslam</t>
  </si>
  <si>
    <t>SHELTON Marcis</t>
  </si>
  <si>
    <t>DÍAZ Alex</t>
  </si>
  <si>
    <t>MONTENEGRO Santiago</t>
  </si>
  <si>
    <t>BONNEFOIX Edouard</t>
  </si>
  <si>
    <t>SAUNDERS Tristan</t>
  </si>
  <si>
    <t>VOLKAERT Jonas</t>
  </si>
  <si>
    <t>SCHURAN Michal</t>
  </si>
  <si>
    <t>FERNÁNDEZ GONZÁLEZ Óscar Hernán</t>
  </si>
  <si>
    <t>VIDAURRE Martín</t>
  </si>
  <si>
    <t>HARDING Will</t>
  </si>
  <si>
    <t>GILLET Baptiste</t>
  </si>
  <si>
    <t>CIPOLLINI Edoardo</t>
  </si>
  <si>
    <t>FLANAGAN Liam</t>
  </si>
  <si>
    <t>DIAZ Adrian Lorenzo</t>
  </si>
  <si>
    <t>ATENCIO Arquimides</t>
  </si>
  <si>
    <t>FERREIRA Fernando Andres</t>
  </si>
  <si>
    <t>DEN OTTER Jesse</t>
  </si>
  <si>
    <t>STANKOVIĆ Marko</t>
  </si>
  <si>
    <t>LAURANS Théo</t>
  </si>
  <si>
    <t>LIMA Daniel</t>
  </si>
  <si>
    <t>TRAVELLA Nicholas</t>
  </si>
  <si>
    <t>AWANG ILAH Ahmad Syazrin</t>
  </si>
  <si>
    <t>SØNDERGAARD Oliver</t>
  </si>
  <si>
    <t>SASSINDA Aguinaldo</t>
  </si>
  <si>
    <t>DE MOYER Kenay</t>
  </si>
  <si>
    <t>STEPHAN Carbon</t>
  </si>
  <si>
    <t>KELMENDI Agron</t>
  </si>
  <si>
    <t>PIAT William</t>
  </si>
  <si>
    <t>MUDARRA Pablo</t>
  </si>
  <si>
    <t>QUARTERLY Thomas</t>
  </si>
  <si>
    <t>LIM BING YI Eamon</t>
  </si>
  <si>
    <t>BEN AMEUR Hatem</t>
  </si>
  <si>
    <t>TANI Junsei</t>
  </si>
  <si>
    <t>RIVERA Loyd Yuan</t>
  </si>
  <si>
    <t>ZURITA Gilver</t>
  </si>
  <si>
    <t>LEI Kwok Hung</t>
  </si>
  <si>
    <t>LI Shidong</t>
  </si>
  <si>
    <t>JAMOLDINOV Alimardon</t>
  </si>
  <si>
    <t>JUMA Yousef</t>
  </si>
  <si>
    <t>HERBST Greg</t>
  </si>
  <si>
    <t>VALVASORI Larry</t>
  </si>
  <si>
    <t>ŠTOČEK Matúš</t>
  </si>
  <si>
    <t>SYDOR Serhii</t>
  </si>
  <si>
    <t>PERAN Ian</t>
  </si>
  <si>
    <t>LAŠINIS Venantas</t>
  </si>
  <si>
    <t>ECHAHED Ahmed</t>
  </si>
  <si>
    <t>SAM Henry Alberto</t>
  </si>
  <si>
    <t>VALENT Márk</t>
  </si>
  <si>
    <t>GRÓSZ Gergő</t>
  </si>
  <si>
    <t>LUBEGA Abdbulnoor</t>
  </si>
  <si>
    <t>PIHLJAK Tarik</t>
  </si>
  <si>
    <t>MARINOV Martin</t>
  </si>
  <si>
    <t>MILAKONG Ananxay</t>
  </si>
  <si>
    <t>DAŠIĆ Milić</t>
  </si>
  <si>
    <t>DEBAY Filimon Zerabruk</t>
  </si>
  <si>
    <t>LOPES LEITAO João Baptista</t>
  </si>
  <si>
    <t>WEATHERED Sean</t>
  </si>
  <si>
    <t>PETERS Delvin</t>
  </si>
  <si>
    <t>LODIGIANI Valerio</t>
  </si>
  <si>
    <t>ALPHONSO Von</t>
  </si>
  <si>
    <t>CARUANA Andrew</t>
  </si>
  <si>
    <t>JONSSON Kristinn</t>
  </si>
  <si>
    <t>CHAMAN Lauro Cesar</t>
  </si>
  <si>
    <t>DA SILVA SANTOS Vinicius</t>
  </si>
  <si>
    <t>CLEMMENSEN Theodor August</t>
  </si>
  <si>
    <t>BRUN Nils</t>
  </si>
  <si>
    <t>SHARPE Cleveland</t>
  </si>
  <si>
    <t>SAWADA Toki</t>
  </si>
  <si>
    <t>ARSAC Rémi</t>
  </si>
  <si>
    <t>CLAUSS Marc</t>
  </si>
  <si>
    <t>MACÉ Marius</t>
  </si>
  <si>
    <t>CABACCANG Brian</t>
  </si>
  <si>
    <t>MILLET Hugo</t>
  </si>
  <si>
    <t>MCKENZIE Finn</t>
  </si>
  <si>
    <t>URCEL Damien</t>
  </si>
  <si>
    <t>DOMÍNGUEZ David</t>
  </si>
  <si>
    <t>KAGEVI Carl</t>
  </si>
  <si>
    <t>BORGSTRÖM Johan</t>
  </si>
  <si>
    <t>THOMPSON Gustav</t>
  </si>
  <si>
    <t>ÅRNES Daniel</t>
  </si>
  <si>
    <t>BENTAL Aviv</t>
  </si>
  <si>
    <t>MEEUSSEN Witse</t>
  </si>
  <si>
    <t>PICHON Bastien</t>
  </si>
  <si>
    <t>RIGATTI Tommaso</t>
  </si>
  <si>
    <t>RACCAGNI Gabriele</t>
  </si>
  <si>
    <t>DOHLER Jack</t>
  </si>
  <si>
    <t>CAÑAVERAL Johnatan</t>
  </si>
  <si>
    <t>BARBOZA Juan Manuel</t>
  </si>
  <si>
    <t>VAN TRICHT Floris</t>
  </si>
  <si>
    <t>HA Kieu Tan Dai</t>
  </si>
  <si>
    <t>GOOSSENS Simon</t>
  </si>
  <si>
    <t>KIMANI Wangai Evan</t>
  </si>
  <si>
    <t>BENYOUCEF Abdallah</t>
  </si>
  <si>
    <t>KIM Jongseok</t>
  </si>
  <si>
    <t>MOONEN Zeno</t>
  </si>
  <si>
    <t>NAVARRA Junrey Janjan</t>
  </si>
  <si>
    <t>ŠUMPÍK Pavel</t>
  </si>
  <si>
    <t>CAÑELLAS Xavier</t>
  </si>
  <si>
    <t>SCHULTING Peter</t>
  </si>
  <si>
    <t>PERRACCHIONE Alessandro</t>
  </si>
  <si>
    <t>KELLEY Garin</t>
  </si>
  <si>
    <t>DIAZ Christopher Jahir</t>
  </si>
  <si>
    <t>MENGS Petros</t>
  </si>
  <si>
    <t>RUIZ Hugo Nestor Emiliano</t>
  </si>
  <si>
    <t>NIJSSEN Kenny</t>
  </si>
  <si>
    <t>VAN DE MIEROOP Sam</t>
  </si>
  <si>
    <t>DUIJVESTEIJN Roy</t>
  </si>
  <si>
    <t>HANDGRAAF Sjors</t>
  </si>
  <si>
    <t>KARMAZHAKOV Sergey</t>
  </si>
  <si>
    <t>ALFONSO Antonio</t>
  </si>
  <si>
    <t>LIGHTFOOT Mark</t>
  </si>
  <si>
    <t>SAVIOZ Colin</t>
  </si>
  <si>
    <t>VALENTI Luke</t>
  </si>
  <si>
    <t>HELLERUP Malte</t>
  </si>
  <si>
    <t>BLUHM Oscar</t>
  </si>
  <si>
    <t>ZANGERLE Emanuel</t>
  </si>
  <si>
    <t>MERSEBURG Dominik</t>
  </si>
  <si>
    <t>MILES Carson</t>
  </si>
  <si>
    <t>HAMEL Félix</t>
  </si>
  <si>
    <t>VAN NIEKERK Morné</t>
  </si>
  <si>
    <t>TOSSAVI Ted</t>
  </si>
  <si>
    <t>NEFZI Yassine</t>
  </si>
  <si>
    <t>ISPACHE Julio Amilcar</t>
  </si>
  <si>
    <t>VONGDEUANE Thanakone</t>
  </si>
  <si>
    <t>WANG Kuicheng</t>
  </si>
  <si>
    <t>SESSLER Nícolas</t>
  </si>
  <si>
    <t>PERNSTEINER Hermann</t>
  </si>
  <si>
    <t>VAN STRIJTHEM Matijs</t>
  </si>
  <si>
    <t>MAINGUENAUD Lucas</t>
  </si>
  <si>
    <t>SALGUEIRO Carlos Miguel</t>
  </si>
  <si>
    <t>GAILLARD Baptiste</t>
  </si>
  <si>
    <t>CABEDO Marc</t>
  </si>
  <si>
    <t>HANSEN Peter Asbjørn</t>
  </si>
  <si>
    <t>MATHIESEN Phillip</t>
  </si>
  <si>
    <t>ANDERSEN Oscar Aakvist</t>
  </si>
  <si>
    <t>HUNDT August Birk</t>
  </si>
  <si>
    <t>FALK PAARUP Jakob</t>
  </si>
  <si>
    <t>KARPENKO Gleb</t>
  </si>
  <si>
    <t>RIŠKA Richard</t>
  </si>
  <si>
    <t>HARRIS Jonty</t>
  </si>
  <si>
    <t>KELLER Paul</t>
  </si>
  <si>
    <t>MARIN Julien</t>
  </si>
  <si>
    <t>WILLAERTS Niels</t>
  </si>
  <si>
    <t>VOOGT Niek</t>
  </si>
  <si>
    <t>VRIES Lukas</t>
  </si>
  <si>
    <t>JANSSEN Christoph</t>
  </si>
  <si>
    <t>STENNING Oliver</t>
  </si>
  <si>
    <t>DA SILVA Tiano</t>
  </si>
  <si>
    <t>VAN DER WAL Rik</t>
  </si>
  <si>
    <t>MAGNO RABELO Euller</t>
  </si>
  <si>
    <t>TLOUOE Thato</t>
  </si>
  <si>
    <t>CAMARGO Breinner Smaichel</t>
  </si>
  <si>
    <t>LÓPEZ Alan Moises</t>
  </si>
  <si>
    <t>ARROYAVE Daniel</t>
  </si>
  <si>
    <t>RUIZ Jeferson Armando</t>
  </si>
  <si>
    <t>CHAOUFI Tarik</t>
  </si>
  <si>
    <t>SEKKINY Elyass</t>
  </si>
  <si>
    <t>CAICEDO David Sebastian</t>
  </si>
  <si>
    <t>DE KOE Denzel</t>
  </si>
  <si>
    <t>HORNBLOW Keegan</t>
  </si>
  <si>
    <t>MALDONADO Ignacio Raúl</t>
  </si>
  <si>
    <t>BASSON Gustav</t>
  </si>
  <si>
    <t>DENS Stan</t>
  </si>
  <si>
    <t>ASIF Asif</t>
  </si>
  <si>
    <t>BERHE Welay Hagos</t>
  </si>
  <si>
    <t>YOUSAF Yousaf</t>
  </si>
  <si>
    <t>CAMINGAO John Mark</t>
  </si>
  <si>
    <t>PAGARA Alexis</t>
  </si>
  <si>
    <t>BYUKUSENGE Patrick</t>
  </si>
  <si>
    <t>VERGOUW Julian</t>
  </si>
  <si>
    <t>PRIVITERA Samuele</t>
  </si>
  <si>
    <t>LORENZO Randish Abdul</t>
  </si>
  <si>
    <t>ÖZGÜR Batuhan</t>
  </si>
  <si>
    <t>LIPHONGYU Navuti</t>
  </si>
  <si>
    <t>PEDERSEN Martin</t>
  </si>
  <si>
    <t>ŤOUPALÍK Adam</t>
  </si>
  <si>
    <t>MONTI Alberto</t>
  </si>
  <si>
    <t>MASON James Brock</t>
  </si>
  <si>
    <t>PACHECO Gabriel</t>
  </si>
  <si>
    <t>SAM Edwin</t>
  </si>
  <si>
    <t>BESSEGA Tommaso</t>
  </si>
  <si>
    <t>BASARABA Mykhailo</t>
  </si>
  <si>
    <t>RODRIGUES SILVA Luan Carlos</t>
  </si>
  <si>
    <t>MUSAMBA Elias</t>
  </si>
  <si>
    <t>ELSAIFY Hassan</t>
  </si>
  <si>
    <t>ŘÍMAN Jakub</t>
  </si>
  <si>
    <t>PITA Sebastián Alexander</t>
  </si>
  <si>
    <t>METAWEA Mahmoud</t>
  </si>
  <si>
    <t>KELLY Adam</t>
  </si>
  <si>
    <t>KLOPPER Christiaan</t>
  </si>
  <si>
    <t>MASEMOLA Rodney</t>
  </si>
  <si>
    <t>TYAPA Ongeziwe</t>
  </si>
  <si>
    <t>GUMEDE Siyanda Mthobeleni</t>
  </si>
  <si>
    <t>LIRA Juan Cristobal</t>
  </si>
  <si>
    <t>DJIRE Daouda</t>
  </si>
  <si>
    <t>MACHHOLDT Magnus</t>
  </si>
  <si>
    <t>COLEMAN Zak</t>
  </si>
  <si>
    <t>ALVARADO Adrian</t>
  </si>
  <si>
    <t>ODA Hijiri</t>
  </si>
  <si>
    <t>MARTINI Marco</t>
  </si>
  <si>
    <t>DURÁN Alejandro</t>
  </si>
  <si>
    <t>HERTZ Benjamin</t>
  </si>
  <si>
    <t>GOSZCZURNY Patryk</t>
  </si>
  <si>
    <t>MICHELS Jente</t>
  </si>
  <si>
    <t>VUERINCKX Thomas</t>
  </si>
  <si>
    <t>PAEZ Mauricio</t>
  </si>
  <si>
    <t>VAREA José Daniel</t>
  </si>
  <si>
    <t>KNOLLE Jon</t>
  </si>
  <si>
    <t>LEBO Joshua</t>
  </si>
  <si>
    <t>GUERINEL Manu</t>
  </si>
  <si>
    <t>PLACE Maxence</t>
  </si>
  <si>
    <t>MORIN Yoan</t>
  </si>
  <si>
    <t>FERRARO Santiago</t>
  </si>
  <si>
    <t>AYYORKUN Mustafa</t>
  </si>
  <si>
    <t>BOONSTRA Jelle</t>
  </si>
  <si>
    <t>GASPARINI Alessio</t>
  </si>
  <si>
    <t>VESLUM Sebastian</t>
  </si>
  <si>
    <t>LUMPAROV Georgi</t>
  </si>
  <si>
    <t>WAHHI Muhammad Zahin</t>
  </si>
  <si>
    <t>RIDOLFO Filippo</t>
  </si>
  <si>
    <t>SKRAPCIS Olivers Jēkabs</t>
  </si>
  <si>
    <t>PETIT Clément</t>
  </si>
  <si>
    <t>DARZI RAMANDI Mohammad</t>
  </si>
  <si>
    <t>OMAR Muhammad Faiz Fakhri</t>
  </si>
  <si>
    <t>TEIXEIRA Cristian</t>
  </si>
  <si>
    <t>BETTENDORFF Loïc</t>
  </si>
  <si>
    <t>ALBANO Diego</t>
  </si>
  <si>
    <t>BADLIS Slimane</t>
  </si>
  <si>
    <t>COLE Owen</t>
  </si>
  <si>
    <t>MALINEN Sampo</t>
  </si>
  <si>
    <t>ILBOUDO Soumaila</t>
  </si>
  <si>
    <t>DÍAZ Miguel Angel</t>
  </si>
  <si>
    <t>TEPPO Petja</t>
  </si>
  <si>
    <t>PIEDRA CUELLAR Joselin</t>
  </si>
  <si>
    <t>BALAJ Mateo</t>
  </si>
  <si>
    <t>FERNANDEZ Kendall</t>
  </si>
  <si>
    <t>AGUILAR Luis</t>
  </si>
  <si>
    <t>DORCU Ovidiu-Gabriel</t>
  </si>
  <si>
    <t>MUN Yong Liang</t>
  </si>
  <si>
    <t>BINAKAJ Valon</t>
  </si>
  <si>
    <t>NG Sum Lui</t>
  </si>
  <si>
    <t>TALAČKA Lukas</t>
  </si>
  <si>
    <t>CHARLES Karega</t>
  </si>
  <si>
    <t>RICHARDSON Che'Quan</t>
  </si>
  <si>
    <t>HARASIM Mihnea-Alexandru</t>
  </si>
  <si>
    <t>BIN FAISAL Arfan</t>
  </si>
  <si>
    <t>HOUETO Emile</t>
  </si>
  <si>
    <t>MED YASSINE Chehaibi</t>
  </si>
  <si>
    <t>TRAPP Eric</t>
  </si>
  <si>
    <t>FUENTES Jose</t>
  </si>
  <si>
    <t>LAO Long San</t>
  </si>
  <si>
    <t>GRYNIV Vitaliy</t>
  </si>
  <si>
    <t>PEÁK Barnabás</t>
  </si>
  <si>
    <t>LUO Pengpeng</t>
  </si>
  <si>
    <t>EGIN Ali</t>
  </si>
  <si>
    <t>JIANG Yipei</t>
  </si>
  <si>
    <t>BRITO Maicol</t>
  </si>
  <si>
    <t>MOVLONBERDIYEV Mustafo</t>
  </si>
  <si>
    <t>BERDEMPES Konstantinos</t>
  </si>
  <si>
    <t>BAVEC Timotej</t>
  </si>
  <si>
    <t>MAULIDAN Muhammad</t>
  </si>
  <si>
    <t>JANG Kyung-Gu</t>
  </si>
  <si>
    <t>POPOV Martin</t>
  </si>
  <si>
    <t>AL REJJAL Mohammad</t>
  </si>
  <si>
    <t>MARENZI Lorenzo</t>
  </si>
  <si>
    <t>NIYONSABA David</t>
  </si>
  <si>
    <t>RIAHI Anes</t>
  </si>
  <si>
    <t>MUGALU Shafik</t>
  </si>
  <si>
    <t>MOTSA Thabiso</t>
  </si>
  <si>
    <t>ĆELIĆ Stanko</t>
  </si>
  <si>
    <t>FRASER Caelan</t>
  </si>
  <si>
    <t>TZORTZAKIS Polychronis</t>
  </si>
  <si>
    <t>TESTSOV Yevhen</t>
  </si>
  <si>
    <t>BLAZEVIC Jonathan</t>
  </si>
  <si>
    <t>ADOMAITIS Rokas</t>
  </si>
  <si>
    <t>MORALES Pedro Pablo</t>
  </si>
  <si>
    <t>MAKRAI Bálint</t>
  </si>
  <si>
    <t>KASULE Fred</t>
  </si>
  <si>
    <t>SAVIĆ Živko</t>
  </si>
  <si>
    <t>MENVILAY Sonsoulisack</t>
  </si>
  <si>
    <t>HADŽIABLAHOVIĆ Hasan</t>
  </si>
  <si>
    <t>BURU Temesgen</t>
  </si>
  <si>
    <t>VANCHEVSKI Viktor</t>
  </si>
  <si>
    <t>MONTEIRO DIAS Gilberto</t>
  </si>
  <si>
    <t>DE LOS SANTOS GUZMAN Hector</t>
  </si>
  <si>
    <t>HURTADO Josué Oswaldo</t>
  </si>
  <si>
    <t>VÁZQUEZ Óscar A.</t>
  </si>
  <si>
    <t>PAVLIDES Konstantinos</t>
  </si>
  <si>
    <t>GEORGE Kirtson</t>
  </si>
  <si>
    <t>CODD Shawn</t>
  </si>
  <si>
    <t>MORGAN Carl</t>
  </si>
  <si>
    <t>BONNICI Mark</t>
  </si>
  <si>
    <t>GUNNARSSON Breki</t>
  </si>
  <si>
    <t>AFLAH Muhammad</t>
  </si>
  <si>
    <t>BITTMAN Adam</t>
  </si>
  <si>
    <t>MACEDO Paulo Raphael Cliver</t>
  </si>
  <si>
    <t>NORVIN Andrey</t>
  </si>
  <si>
    <t>BAILEY Barrington</t>
  </si>
  <si>
    <t>VILA Emiliano</t>
  </si>
  <si>
    <t>KING Jason</t>
  </si>
  <si>
    <t>MESSNER Martin</t>
  </si>
  <si>
    <t>HUITING Eskil</t>
  </si>
  <si>
    <t>GHAVAMI Ramyar</t>
  </si>
  <si>
    <t>GLADEK Marcel</t>
  </si>
  <si>
    <t>GUAY Mathis</t>
  </si>
  <si>
    <t>GRIECO Lucas</t>
  </si>
  <si>
    <t>LE CUNFF Kévin</t>
  </si>
  <si>
    <t>APONIK Dan</t>
  </si>
  <si>
    <t>GERAN Ronald</t>
  </si>
  <si>
    <t>MARCHUK Dzianis</t>
  </si>
  <si>
    <t>WĄSOWICZ Kajetan</t>
  </si>
  <si>
    <t>ZAPATA Mauricio</t>
  </si>
  <si>
    <t>WEMMERS Thijs</t>
  </si>
  <si>
    <t>SKIVILD Robin Juel</t>
  </si>
  <si>
    <t>HAMMERSCHMID Marvin</t>
  </si>
  <si>
    <t>RIEGLER Nikolas</t>
  </si>
  <si>
    <t>BICHLMANN Daniel</t>
  </si>
  <si>
    <t>LEPKA Filip</t>
  </si>
  <si>
    <t>KOKAS Raphael</t>
  </si>
  <si>
    <t>VAN NIEKERK Emile</t>
  </si>
  <si>
    <t>KIVISTIK Gert</t>
  </si>
  <si>
    <t>ZANUTTA David</t>
  </si>
  <si>
    <t>LOOHUIS Lars</t>
  </si>
  <si>
    <t>GROß Felix</t>
  </si>
  <si>
    <t>ZALTSMAN Tomer</t>
  </si>
  <si>
    <t>SCHRAG Daniel</t>
  </si>
  <si>
    <t>SĘK Igor</t>
  </si>
  <si>
    <t>VANDEKERCKHOVE Jules</t>
  </si>
  <si>
    <t>VAN DYCK Wesley</t>
  </si>
  <si>
    <t>CANNISTER Goldwynn</t>
  </si>
  <si>
    <t>FUENTES Yorman</t>
  </si>
  <si>
    <t>GONZALEZ Anthuar Rachidd</t>
  </si>
  <si>
    <t>CARTER John</t>
  </si>
  <si>
    <t>INJYENYER Bilguun</t>
  </si>
  <si>
    <t>CHRISTENSEN Alfred</t>
  </si>
  <si>
    <t>BOUSSEMAERE Louic</t>
  </si>
  <si>
    <t>GUILLON Célestin</t>
  </si>
  <si>
    <t>MOLINA Igor Teodoro</t>
  </si>
  <si>
    <t>VO Minh Gia Bao</t>
  </si>
  <si>
    <t>QUANG Van  Cuong</t>
  </si>
  <si>
    <t>TOFTEMARK Lucas</t>
  </si>
  <si>
    <t>URI Yonatan</t>
  </si>
  <si>
    <t>EDINGER Roei</t>
  </si>
  <si>
    <t>RUVALCABA David</t>
  </si>
  <si>
    <t>PANJOJ Adonias Nelson</t>
  </si>
  <si>
    <t>BUSTOS Cristian Yesid</t>
  </si>
  <si>
    <t>TOC Gerson</t>
  </si>
  <si>
    <t>JIMENEZ Neftali Josue</t>
  </si>
  <si>
    <t>ROA Kevin</t>
  </si>
  <si>
    <t>CHARROIS Leo</t>
  </si>
  <si>
    <t>ROSERO Nixon Efrain</t>
  </si>
  <si>
    <t>OSIPOV Daniil</t>
  </si>
  <si>
    <t>DE GRAEF Noah</t>
  </si>
  <si>
    <t>ZENG Yi Wei</t>
  </si>
  <si>
    <t>KAITA Simon</t>
  </si>
  <si>
    <t>GABELLONI Matteo</t>
  </si>
  <si>
    <t>ULLAH Sadiq</t>
  </si>
  <si>
    <t>FAQEER Bilal</t>
  </si>
  <si>
    <t>KUBROM Awet</t>
  </si>
  <si>
    <t>STORM Theodor</t>
  </si>
  <si>
    <t>TANFIELD Harry</t>
  </si>
  <si>
    <t>BICKMORE Cade</t>
  </si>
  <si>
    <t>BESSEGA Gabriele</t>
  </si>
  <si>
    <t>OKAMOTO Hayato</t>
  </si>
  <si>
    <t>MALTSEV Daniil</t>
  </si>
  <si>
    <t>OBHOLZER Theodor</t>
  </si>
  <si>
    <t>BAK Simon</t>
  </si>
  <si>
    <t>CHANDI Edwin</t>
  </si>
  <si>
    <t>MIYAZAKI Taishi</t>
  </si>
  <si>
    <t>DISSEL Bram</t>
  </si>
  <si>
    <t>LOPEZ Bryant Rafael</t>
  </si>
  <si>
    <t>STRAH Alex Antonio</t>
  </si>
  <si>
    <t>MALDONADO Carlos Mauri</t>
  </si>
  <si>
    <t>TAGLIANI Filippo</t>
  </si>
  <si>
    <t>HABERT Axel</t>
  </si>
  <si>
    <t>ALZAABI Ismael Humaid</t>
  </si>
  <si>
    <t>CÁRDENAS Vicente</t>
  </si>
  <si>
    <t>ABT Cedric</t>
  </si>
  <si>
    <t>LEALI Stefano</t>
  </si>
  <si>
    <t>TRUEBA Sergio</t>
  </si>
  <si>
    <t>HUE Antoine</t>
  </si>
  <si>
    <t>OMRAN Abdelrahman</t>
  </si>
  <si>
    <t>ARNOPOL Richard</t>
  </si>
  <si>
    <t>OIOLI Manuel</t>
  </si>
  <si>
    <t>NAVARRETE Maximiliano Ezequiel</t>
  </si>
  <si>
    <t>ACHIETKUEYINYI Aurélien</t>
  </si>
  <si>
    <t>DOCKX Gilles</t>
  </si>
  <si>
    <t>PASQUIER Jean</t>
  </si>
  <si>
    <t>DIAMOUTENE Tiemoko</t>
  </si>
  <si>
    <t>VANGSØ NIELSEN Thor</t>
  </si>
  <si>
    <t>DECAR Jacob Thomas</t>
  </si>
  <si>
    <t>HASHIKAWA Jo</t>
  </si>
  <si>
    <t>TROELSEN Tore</t>
  </si>
  <si>
    <t>DE VYLDER Lindsay</t>
  </si>
  <si>
    <t>BIONDANI Riccardo</t>
  </si>
  <si>
    <t>BAZZI Facundo Lionel</t>
  </si>
  <si>
    <t>URBINA Alexander</t>
  </si>
  <si>
    <t>BICELLI Michele</t>
  </si>
  <si>
    <t>CORREA Pablo Emanuel</t>
  </si>
  <si>
    <t>SANCHEZ Clément</t>
  </si>
  <si>
    <t>SEKSE Jørgen</t>
  </si>
  <si>
    <t>MORRIS Richard</t>
  </si>
  <si>
    <t>ČERNE Gregor Matija</t>
  </si>
  <si>
    <t>JACOBS Mees</t>
  </si>
  <si>
    <t>VAN KESSEL Corné</t>
  </si>
  <si>
    <t>MOHAMMED Abdulwahhab</t>
  </si>
  <si>
    <t>NOOR ROSEIDI Ariff Danial</t>
  </si>
  <si>
    <t>NAKKEN Tobias Risan</t>
  </si>
  <si>
    <t>VAN WEELE Jannes</t>
  </si>
  <si>
    <t>KJELDSAND Karl Emil</t>
  </si>
  <si>
    <t>KUSABA Keigo</t>
  </si>
  <si>
    <t>ESKEDAL Vetle Torin</t>
  </si>
  <si>
    <t>BRINKMAN David</t>
  </si>
  <si>
    <t>PEREIRA Adérito</t>
  </si>
  <si>
    <t>ANDE Kouadio Emmanuel Adebayor</t>
  </si>
  <si>
    <t>PUHAKKA Juuso</t>
  </si>
  <si>
    <t>PONTES Bairon</t>
  </si>
  <si>
    <t>BOZZOLA Mirko</t>
  </si>
  <si>
    <t>REXHA Betim</t>
  </si>
  <si>
    <t>RINGER Daniel</t>
  </si>
  <si>
    <t>ARON Victor-Alexandru</t>
  </si>
  <si>
    <t>RAJOVIC Pavle</t>
  </si>
  <si>
    <t>NG Wing Chung</t>
  </si>
  <si>
    <t>BIN MOHD AIRUDIN Muhammad Raihan</t>
  </si>
  <si>
    <t>MAROT Jérémy</t>
  </si>
  <si>
    <t>MAGOSAKI Daiki</t>
  </si>
  <si>
    <t>ORTIZ Orlando</t>
  </si>
  <si>
    <t>HO Kai Fong</t>
  </si>
  <si>
    <t>ROJAS Delton</t>
  </si>
  <si>
    <t>ZHENG Zhang</t>
  </si>
  <si>
    <t>NIU Gaoshang</t>
  </si>
  <si>
    <t>NEMATOV Abdurahmon</t>
  </si>
  <si>
    <t>KIM Sunjae</t>
  </si>
  <si>
    <t>LESWI Mohammad</t>
  </si>
  <si>
    <t>SAHIRI Ali Zakaria</t>
  </si>
  <si>
    <t>AKPINAR Ahmet</t>
  </si>
  <si>
    <t>ZWANE Mduduzi</t>
  </si>
  <si>
    <t>KIRIAKIDIS Ioannis</t>
  </si>
  <si>
    <t>BLUM Elia</t>
  </si>
  <si>
    <t>SILVA Bruno</t>
  </si>
  <si>
    <t>ROVDER Pavol</t>
  </si>
  <si>
    <t>PIDHAINYI Andrii</t>
  </si>
  <si>
    <t>LEGOVIĆ Martin</t>
  </si>
  <si>
    <t>VINDECS Agris</t>
  </si>
  <si>
    <t>RAGILO Frank Aron</t>
  </si>
  <si>
    <t>JANUŠKEVIČIUS Mantas</t>
  </si>
  <si>
    <t>MORALES Esdras</t>
  </si>
  <si>
    <t>SSEMPIJJA Aziz</t>
  </si>
  <si>
    <t>PODŽIĆ Mujo</t>
  </si>
  <si>
    <t>DYANKOV Nikolay</t>
  </si>
  <si>
    <t>LUKOVIĆ Danilo</t>
  </si>
  <si>
    <t>FOTSING Claude Harold</t>
  </si>
  <si>
    <t>GIDEY Hailemichael Amanuel</t>
  </si>
  <si>
    <t>TRAJKOSKI Petar</t>
  </si>
  <si>
    <t>DE JESÚS Juan Carlos</t>
  </si>
  <si>
    <t>MARTÍNEZ Salvador</t>
  </si>
  <si>
    <t>KASAPIS Andreas</t>
  </si>
  <si>
    <t>OZUNA Marcos</t>
  </si>
  <si>
    <t>COSTA Guy</t>
  </si>
  <si>
    <t>STEWART Robert Liam</t>
  </si>
  <si>
    <t>CONNOLLY Kevin</t>
  </si>
  <si>
    <t>DONOVAN Shane</t>
  </si>
  <si>
    <t>PORTELLI Matthew</t>
  </si>
  <si>
    <t>GUÐGEIRSSON Eyjólfur</t>
  </si>
  <si>
    <t>HOPPEZAK Vincent</t>
  </si>
  <si>
    <t>HIBBERT Issa</t>
  </si>
  <si>
    <t>CARSTENSEN Magnus</t>
  </si>
  <si>
    <t>BONALDO Antonio</t>
  </si>
  <si>
    <t>MAJEWSKI Kacper</t>
  </si>
  <si>
    <t>DEN BRABER Simon</t>
  </si>
  <si>
    <t>KNUDSEN Oliver</t>
  </si>
  <si>
    <t>PALMISTE Philgy Marc</t>
  </si>
  <si>
    <t>SCHANDORFF IWERSEN Emil</t>
  </si>
  <si>
    <t>WARD Jack</t>
  </si>
  <si>
    <t>LOMBARD Peter</t>
  </si>
  <si>
    <t>THÉOT Hugo</t>
  </si>
  <si>
    <t>CLAVIER Kendric</t>
  </si>
  <si>
    <t>LAGRAVE Dorian</t>
  </si>
  <si>
    <t>CADET Sonny</t>
  </si>
  <si>
    <t>ALARCÓN Julian David</t>
  </si>
  <si>
    <t>CARESMEL Alexis</t>
  </si>
  <si>
    <t>OWSIAN Łukasz</t>
  </si>
  <si>
    <t>TEESE Ronan</t>
  </si>
  <si>
    <t>LENZIUS Martti</t>
  </si>
  <si>
    <t>PERSSON Hugo</t>
  </si>
  <si>
    <t>LÓPEZ Ian</t>
  </si>
  <si>
    <t>TUREK Daniel</t>
  </si>
  <si>
    <t>MÄRKL Max</t>
  </si>
  <si>
    <t>DANIEL Eliad</t>
  </si>
  <si>
    <t>ADASZAK Ksawery</t>
  </si>
  <si>
    <t>VIARDOT Matteo</t>
  </si>
  <si>
    <t>BEAUNE Mavric</t>
  </si>
  <si>
    <t>GATHEMANN Albert</t>
  </si>
  <si>
    <t>RUBIANO Miguel Angel</t>
  </si>
  <si>
    <t>SCHWITZGEBEL Lauric Immanuel</t>
  </si>
  <si>
    <t>SUMIYOSHI Kota</t>
  </si>
  <si>
    <t>YAOWARAT Ratchanon</t>
  </si>
  <si>
    <t>MENDOZA David</t>
  </si>
  <si>
    <t>CHRISTIE-JOHNSTON Alastair</t>
  </si>
  <si>
    <t>DREWES Albrecht</t>
  </si>
  <si>
    <t>STERNSDORFF Lennard</t>
  </si>
  <si>
    <t>ŞAMPIYONBISIKLET Mehmet</t>
  </si>
  <si>
    <t>WOOD George</t>
  </si>
  <si>
    <t>LUCCA Simone</t>
  </si>
  <si>
    <t>BENAREAU Victor</t>
  </si>
  <si>
    <t>ACOSTA Ruben Dario</t>
  </si>
  <si>
    <t>TAKEYAMA Kosuke</t>
  </si>
  <si>
    <t>FIGUEIREDO LEME Pedro</t>
  </si>
  <si>
    <t>FITZSIMONS Mitchel</t>
  </si>
  <si>
    <t>CARMAN Ben</t>
  </si>
  <si>
    <t>NGUYỄN Văn Bình</t>
  </si>
  <si>
    <t>HAYTER Leo</t>
  </si>
  <si>
    <t>FAINGEZICHT Emry</t>
  </si>
  <si>
    <t>CASTILLO Ulises Alfredo</t>
  </si>
  <si>
    <t>RICHARDS Kane</t>
  </si>
  <si>
    <t>ABDELWAHAB Nurahmed</t>
  </si>
  <si>
    <t>Chris</t>
  </si>
  <si>
    <t>Riders</t>
  </si>
  <si>
    <t>Brennan (40)</t>
  </si>
  <si>
    <t>Lipowitz (24)</t>
  </si>
  <si>
    <t>Buitrago (1)</t>
  </si>
  <si>
    <t>Vauquelin</t>
  </si>
  <si>
    <t>Magnier (40)</t>
  </si>
  <si>
    <t>Tim Wellens (1)</t>
  </si>
  <si>
    <t>Egan Bernal (1)</t>
  </si>
  <si>
    <t>SÁNCHEZ Pelayo</t>
  </si>
  <si>
    <t>LECERF William Junior</t>
  </si>
  <si>
    <t>POZZOVIVO Domenico</t>
  </si>
  <si>
    <t>GESCHKE Simon</t>
  </si>
  <si>
    <t>VAN DE PAAR Jarne</t>
  </si>
  <si>
    <t>CAVENDISH Mark</t>
  </si>
  <si>
    <t>GEARY Dillon</t>
  </si>
  <si>
    <t>CAVANAGH Ryan</t>
  </si>
  <si>
    <t>DOSTIYEV Ilkhan</t>
  </si>
  <si>
    <t>EYOB Metkel</t>
  </si>
  <si>
    <t>RESTREPO Jhonatan</t>
  </si>
  <si>
    <t>HAGEN Carl Fredrik</t>
  </si>
  <si>
    <t>KISKONEN Siim</t>
  </si>
  <si>
    <t>BATSAIKHAN Tegsh-bayar</t>
  </si>
  <si>
    <t>BUDYAK Anatoliy</t>
  </si>
  <si>
    <t>RONHAAR Pim</t>
  </si>
  <si>
    <t>HERMANS Ben</t>
  </si>
  <si>
    <t>BOHLI Tom</t>
  </si>
  <si>
    <t>DREGE André</t>
  </si>
  <si>
    <t>WÜRTZ SCHMIDT Mads</t>
  </si>
  <si>
    <t>ROGORA Kiya</t>
  </si>
  <si>
    <t>URÁN Rigoberto</t>
  </si>
  <si>
    <t>BRUSSENSKIY Gleb</t>
  </si>
  <si>
    <t>MATÉ Luis Ángel</t>
  </si>
  <si>
    <t>CALMEJANE Lilian</t>
  </si>
  <si>
    <t>BALDACCINI Davide</t>
  </si>
  <si>
    <t>SIMON Julien</t>
  </si>
  <si>
    <t>ROUGIER-LAGANE Christopher</t>
  </si>
  <si>
    <t>TUSVELD Martijn</t>
  </si>
  <si>
    <t>BLOUWE Louis</t>
  </si>
  <si>
    <t>METCALFE Ben</t>
  </si>
  <si>
    <t>NIQUET-OLDEN Bentley</t>
  </si>
  <si>
    <t>ANDERSEN Idar</t>
  </si>
  <si>
    <t>FOUCHÉ James</t>
  </si>
  <si>
    <t>PICCOLO Andrea</t>
  </si>
  <si>
    <t>REICHENBACH Sébastien</t>
  </si>
  <si>
    <t>RITZINGER Felix</t>
  </si>
  <si>
    <t>BOASSON HAGEN Edvald</t>
  </si>
  <si>
    <t>BURNS Luke</t>
  </si>
  <si>
    <t>LEYSEN Senne</t>
  </si>
  <si>
    <t>MONSALVE Yonathan</t>
  </si>
  <si>
    <t>GOUGEARD Alexis</t>
  </si>
  <si>
    <t>RODRIGUEZ José Luis</t>
  </si>
  <si>
    <t>SAIDI Nassim</t>
  </si>
  <si>
    <t>GESINK Robert</t>
  </si>
  <si>
    <t>RANGEL Vinícius</t>
  </si>
  <si>
    <t>GAROSIO Andrea</t>
  </si>
  <si>
    <t>RÜEGG Lukas</t>
  </si>
  <si>
    <t>SAJNOK Szymon</t>
  </si>
  <si>
    <t>JUNG Woo-ho</t>
  </si>
  <si>
    <t>D'AIUTO Filippo</t>
  </si>
  <si>
    <t>LUDVIGSSON Tobias</t>
  </si>
  <si>
    <t>AREFAYNE Aklilu</t>
  </si>
  <si>
    <t>MENDEZ Daniel Alejandro</t>
  </si>
  <si>
    <t>ILBOUDO Mohamadi</t>
  </si>
  <si>
    <t>ORINS Robin</t>
  </si>
  <si>
    <t>MUÑOZ Jaider</t>
  </si>
  <si>
    <t>RAMOS Kléber</t>
  </si>
  <si>
    <t>VELING Quinten</t>
  </si>
  <si>
    <t>LOMURIA Paul</t>
  </si>
  <si>
    <t>KIFLOM Pawlos</t>
  </si>
  <si>
    <t>TREZISE Declan</t>
  </si>
  <si>
    <t>MØRKØV Michael</t>
  </si>
  <si>
    <t>SOSALAM Tullatorn</t>
  </si>
  <si>
    <t>PRIMOŽIČ Jaka</t>
  </si>
  <si>
    <t>DIALLO Yaya</t>
  </si>
  <si>
    <t>HOLLYMAN Mason</t>
  </si>
  <si>
    <t>ELISSONDE Kenny</t>
  </si>
  <si>
    <t>VUILLERMOZ Alexis</t>
  </si>
  <si>
    <t>SILVA Igor</t>
  </si>
  <si>
    <t>GABBURO Davide</t>
  </si>
  <si>
    <t>RÄIM Mihkel</t>
  </si>
  <si>
    <t>BROŻYNA Piotr</t>
  </si>
  <si>
    <t>VANEGAS Argenis</t>
  </si>
  <si>
    <t>SARREAU Marc</t>
  </si>
  <si>
    <t>VINK Michael</t>
  </si>
  <si>
    <t>DE LA PARTE Víctor</t>
  </si>
  <si>
    <t>HAILEMICHAEL Mulu Kinfe</t>
  </si>
  <si>
    <t>BOTLHOLE Matlhogonolo</t>
  </si>
  <si>
    <t>MACIAS Cesar</t>
  </si>
  <si>
    <t>MIKAYILZADE Musa</t>
  </si>
  <si>
    <t>PIRANISHVILI Avtandil</t>
  </si>
  <si>
    <t>VANEECKHOUTTE Victor</t>
  </si>
  <si>
    <t>TOADER Alin</t>
  </si>
  <si>
    <t>DE GENDT Thomas</t>
  </si>
  <si>
    <t>HEMING Mika</t>
  </si>
  <si>
    <t>DEPE Serdar Anıl</t>
  </si>
  <si>
    <t>TRARIEUX Julien</t>
  </si>
  <si>
    <t>PALUTA Michał</t>
  </si>
  <si>
    <t>RICO David</t>
  </si>
  <si>
    <t>SOTO Nelson Andrés</t>
  </si>
  <si>
    <t>VACEK Karel</t>
  </si>
  <si>
    <t>IZAGIRRE Gorka</t>
  </si>
  <si>
    <t>VAN DER WOUDE Casper</t>
  </si>
  <si>
    <t>SELIMOVIĆ Husein</t>
  </si>
  <si>
    <t>SCHÖNBERGER Sebastian</t>
  </si>
  <si>
    <t>MATTHYS Louka</t>
  </si>
  <si>
    <t>CRADDOCK Lawson</t>
  </si>
  <si>
    <t>PEDERSEN Nicklas Amdi</t>
  </si>
  <si>
    <t>WILLEMS Thimo</t>
  </si>
  <si>
    <t>COUANON Jonathan</t>
  </si>
  <si>
    <t>MIDEY Valentin</t>
  </si>
  <si>
    <t>ALHAMMADI Abdulla</t>
  </si>
  <si>
    <t>NILSSON-JULIEN Oscar</t>
  </si>
  <si>
    <t>SOUYANE Jean-Yves</t>
  </si>
  <si>
    <t>FRISLIE Graeme</t>
  </si>
  <si>
    <t>COETZEE Drikus</t>
  </si>
  <si>
    <t>MONACO Alessandro</t>
  </si>
  <si>
    <t>WIŚNIOWSKI Łukasz</t>
  </si>
  <si>
    <t>NARBONNE ZUCCARELLI Axel</t>
  </si>
  <si>
    <t>WILLIAMS Stanislas</t>
  </si>
  <si>
    <t>SOARES Eliezer</t>
  </si>
  <si>
    <t>SINKELDAM Ramon</t>
  </si>
  <si>
    <t>PRADO Ignacio de Jesús</t>
  </si>
  <si>
    <t>HABETS Jordan</t>
  </si>
  <si>
    <t>STEDMAN Maximilian</t>
  </si>
  <si>
    <t>SAHIRI Ayoub</t>
  </si>
  <si>
    <t>SHTEIN Iogan</t>
  </si>
  <si>
    <t>CHIA Luis Carlos</t>
  </si>
  <si>
    <t>HEYLEN Wannes</t>
  </si>
  <si>
    <t>STEDMAN Travis</t>
  </si>
  <si>
    <t>REYES Aldemar</t>
  </si>
  <si>
    <t>FERKOUS Ayoub</t>
  </si>
  <si>
    <t>VAN VEENENDAAL Hidde</t>
  </si>
  <si>
    <t>LEROY Phillippe</t>
  </si>
  <si>
    <t>JOSEPH Eltus</t>
  </si>
  <si>
    <t>ROSSKOPF Joey</t>
  </si>
  <si>
    <t>VISSER Guillaume</t>
  </si>
  <si>
    <t>KUSUMA Terry</t>
  </si>
  <si>
    <t>KHAFI Oussama</t>
  </si>
  <si>
    <t>HVIDEBERG Jonas Iversby</t>
  </si>
  <si>
    <t>BENEDETTI Cesare</t>
  </si>
  <si>
    <t>SELIG Rüdiger</t>
  </si>
  <si>
    <t>VAN DER BEKEN Aaron</t>
  </si>
  <si>
    <t>SAMANSANTI Nati</t>
  </si>
  <si>
    <t>MURPHY Lucas</t>
  </si>
  <si>
    <t>SABER Lahcen</t>
  </si>
  <si>
    <t>WILLEMSEN Steven</t>
  </si>
  <si>
    <t>RAKHIMBAEV Behzodek</t>
  </si>
  <si>
    <t>ANSARI Amir Arsalan</t>
  </si>
  <si>
    <t>DELLA LUNGA Francesco</t>
  </si>
  <si>
    <t>MOREIRA Mauricio</t>
  </si>
  <si>
    <t>SIMONOVSKI Darko</t>
  </si>
  <si>
    <t>DEN BRABER Tim</t>
  </si>
  <si>
    <t>ARAUJO Bruno</t>
  </si>
  <si>
    <t>DEVROUTE Corentin</t>
  </si>
  <si>
    <t>ÖZKALBIM Kaan</t>
  </si>
  <si>
    <t>FERNÁNDEZ Delio</t>
  </si>
  <si>
    <t>POULARD Baptiste</t>
  </si>
  <si>
    <t>FITSUMBRHAN Danyom</t>
  </si>
  <si>
    <t>ROJAS Henry Antonio</t>
  </si>
  <si>
    <t>VANDEPITTE Nathan</t>
  </si>
  <si>
    <t>ZABEL Rick</t>
  </si>
  <si>
    <t>AZMAN Muhamad Zawawi</t>
  </si>
  <si>
    <t>BENDIXEN Louis</t>
  </si>
  <si>
    <t>MAYOUF Khaled</t>
  </si>
  <si>
    <t>HAO Ran</t>
  </si>
  <si>
    <t>DUBE Nkumalo</t>
  </si>
  <si>
    <t>ARIKAN Doğukan</t>
  </si>
  <si>
    <t>ERDENEBAT Bilguunjargal</t>
  </si>
  <si>
    <t>HERRERA Erick</t>
  </si>
  <si>
    <t>TESFAY Amanuel</t>
  </si>
  <si>
    <t>VAN EMPEL Etienne</t>
  </si>
  <si>
    <t>ALYAQOOBI Abdulrahman</t>
  </si>
  <si>
    <t>BONIFAZIO Niccolò</t>
  </si>
  <si>
    <t>MORA Sebastián</t>
  </si>
  <si>
    <t>COSTA Fábio</t>
  </si>
  <si>
    <t>GOMES Luís</t>
  </si>
  <si>
    <t>LOPEZ Fabian Robinson</t>
  </si>
  <si>
    <t>BOUTS Jordy</t>
  </si>
  <si>
    <t>MADSEN Erik</t>
  </si>
  <si>
    <t>ALI Mohammed</t>
  </si>
  <si>
    <t>YAKOVLEV Daniil</t>
  </si>
  <si>
    <t>BELLENS Jarno</t>
  </si>
  <si>
    <t>SCHULZ JØRGENSEN Mads</t>
  </si>
  <si>
    <t>JOHN Naveen</t>
  </si>
  <si>
    <t>KUMAR Manjeet</t>
  </si>
  <si>
    <t>JONES Ollie</t>
  </si>
  <si>
    <t>BEAUMONT Cameron</t>
  </si>
  <si>
    <t>CAMARGO Nelson</t>
  </si>
  <si>
    <t>LANE WELSH Tali</t>
  </si>
  <si>
    <t>AL-WAHIBI Mohammed</t>
  </si>
  <si>
    <t>FINÉ Eddy</t>
  </si>
  <si>
    <t>CATALDO Dario</t>
  </si>
  <si>
    <t>ROWE Luke</t>
  </si>
  <si>
    <t>MURGANO Marco</t>
  </si>
  <si>
    <t>GUARNIERI Jacopo</t>
  </si>
  <si>
    <t>OSBORNE Jason</t>
  </si>
  <si>
    <t>MAZUKI Nur Amirul Fakhruddin</t>
  </si>
  <si>
    <t>PLANCKAERT Baptiste</t>
  </si>
  <si>
    <t>LÜHRS Luis-Joe</t>
  </si>
  <si>
    <t>LOVIDIUS Edvin</t>
  </si>
  <si>
    <t>UPTEGROVE Pete</t>
  </si>
  <si>
    <t>YARRELL Guy</t>
  </si>
  <si>
    <t>KARANJA Peter</t>
  </si>
  <si>
    <t>ELSEIFY Hassan</t>
  </si>
  <si>
    <t>DIALLO Tiémoko</t>
  </si>
  <si>
    <t>NORMAN LETH Lasse</t>
  </si>
  <si>
    <t>CHAVES Kenny</t>
  </si>
  <si>
    <t>KRASTS Alekss</t>
  </si>
  <si>
    <t>DOMINGUEZ Jose Alberto</t>
  </si>
  <si>
    <t>MARTE Junior Antonio</t>
  </si>
  <si>
    <t>KELLY Jacob</t>
  </si>
  <si>
    <t>POTOČKI Viktor</t>
  </si>
  <si>
    <t>KELLY Joshua</t>
  </si>
  <si>
    <t>VANCHEVSKI Kristijan</t>
  </si>
  <si>
    <t>ABDUQADIR Osman</t>
  </si>
  <si>
    <t>SWEECK Laurens</t>
  </si>
  <si>
    <t>SILVA Roberto Pinheiro</t>
  </si>
  <si>
    <t>ISKANDAR Georges</t>
  </si>
  <si>
    <t>MACIEJUK Kacper</t>
  </si>
  <si>
    <t>VAN BREUSSEGEM Elias</t>
  </si>
  <si>
    <t>SCHEGOLKOV Ilia</t>
  </si>
  <si>
    <t>DUCRET Justin</t>
  </si>
  <si>
    <t>CAMPBELL Max</t>
  </si>
  <si>
    <t>STEHLI Félix</t>
  </si>
  <si>
    <t>MENDEZ Gabriel</t>
  </si>
  <si>
    <t>DAEMEN Stijn</t>
  </si>
  <si>
    <t>KLUGE Roger</t>
  </si>
  <si>
    <t>KERS Koos Jeroen</t>
  </si>
  <si>
    <t>MOUNI Vincent</t>
  </si>
  <si>
    <t>AEBERSOLD Nils</t>
  </si>
  <si>
    <t>ISMAYILOV Yusif</t>
  </si>
  <si>
    <t>COWAN Quentin</t>
  </si>
  <si>
    <t>VAN AERT Bernard</t>
  </si>
  <si>
    <t>MARRIER D'UNIENVILLE Thibault</t>
  </si>
  <si>
    <t>POTHIN Anthony</t>
  </si>
  <si>
    <t>AEBI Antoine</t>
  </si>
  <si>
    <t>RHIM Brendan</t>
  </si>
  <si>
    <t>TRACZ Szymon</t>
  </si>
  <si>
    <t>MUELLER Taj</t>
  </si>
  <si>
    <t>ROSS Kent</t>
  </si>
  <si>
    <t>RICO Cristian David</t>
  </si>
  <si>
    <t>MIKKELSEN Pelle Køster</t>
  </si>
  <si>
    <t>GONZALEZ David Alejandro</t>
  </si>
  <si>
    <t>DEBONS Antoine</t>
  </si>
  <si>
    <t>NYAGA KAMAU Joseph</t>
  </si>
  <si>
    <t>PARK Sanghong</t>
  </si>
  <si>
    <t>HARO Wilson</t>
  </si>
  <si>
    <t>HERLANGGA Muhamad</t>
  </si>
  <si>
    <t>HARRISON Curtis</t>
  </si>
  <si>
    <t>FJELLHEIM Henrik Teslo</t>
  </si>
  <si>
    <t>GODART Bo</t>
  </si>
  <si>
    <t>ILIAS Periklis</t>
  </si>
  <si>
    <t>THIMACHAI Kongphob</t>
  </si>
  <si>
    <t>KANNIMÄE Taavi</t>
  </si>
  <si>
    <t>DUNÁR Dominik</t>
  </si>
  <si>
    <t>CRISTA Daniel</t>
  </si>
  <si>
    <t>LEFKOV Nikola</t>
  </si>
  <si>
    <t>NEVZAT Mahmud</t>
  </si>
  <si>
    <t>VENOMI Flavio</t>
  </si>
  <si>
    <t>KHORGUANI Giorgi</t>
  </si>
  <si>
    <t>TRIMINIO Cristian</t>
  </si>
  <si>
    <t>MARTINEZ Guillermo Juan</t>
  </si>
  <si>
    <t>GRIGOREV Aleksandr</t>
  </si>
  <si>
    <t>VAN DER VEEN Cas</t>
  </si>
  <si>
    <t>CARVALHO Antonio</t>
  </si>
  <si>
    <t>FERNANDES Luís</t>
  </si>
  <si>
    <t>DE WILDE Gilles</t>
  </si>
  <si>
    <t>KONING Stef</t>
  </si>
  <si>
    <t>POPOV Anton</t>
  </si>
  <si>
    <t>WATTELLE Célestin</t>
  </si>
  <si>
    <t>PINZON Edgar Andres</t>
  </si>
  <si>
    <t>EZQUERRA Jesús</t>
  </si>
  <si>
    <t>VERMELTFOORT Coen</t>
  </si>
  <si>
    <t>RAHMOU Anouar</t>
  </si>
  <si>
    <t>SARNOWSKI Tillman</t>
  </si>
  <si>
    <t>SOWINSKI Artur</t>
  </si>
  <si>
    <t>GRAVÅS Peder Antoni</t>
  </si>
  <si>
    <t>MRAOUNI Salah Eddine</t>
  </si>
  <si>
    <t>HASANI Samir</t>
  </si>
  <si>
    <t>MAMULASHVILI Valeri</t>
  </si>
  <si>
    <t>GRIXA Jarno</t>
  </si>
  <si>
    <t>ALIZADEH Hossein</t>
  </si>
  <si>
    <t>WILL Dilhan</t>
  </si>
  <si>
    <t>ARIAS Sergio</t>
  </si>
  <si>
    <t>THATHU Surya</t>
  </si>
  <si>
    <t>ALRAHBI Said</t>
  </si>
  <si>
    <t>LEDANOIS Kévin</t>
  </si>
  <si>
    <t>BEVIN Patrick</t>
  </si>
  <si>
    <t>NORTJE Tristan</t>
  </si>
  <si>
    <t>WURF Cameron</t>
  </si>
  <si>
    <t>NOPPE Christophe</t>
  </si>
  <si>
    <t>MONTEZ Alexandre</t>
  </si>
  <si>
    <t>LAKASEK Irwandie</t>
  </si>
  <si>
    <t>DANÈS Léo</t>
  </si>
  <si>
    <t>TAMAYO Christian Leandro</t>
  </si>
  <si>
    <t>MCDONALD Bailey</t>
  </si>
  <si>
    <t>VAN DEN DOOL Jens</t>
  </si>
  <si>
    <t>MONTOLI Andrea</t>
  </si>
  <si>
    <t>JENNI Luca</t>
  </si>
  <si>
    <t>VASQUEZ Pablo</t>
  </si>
  <si>
    <t>TALAL Soudir Shir Mohamad</t>
  </si>
  <si>
    <t>DE CARLO Giovanni</t>
  </si>
  <si>
    <t>CLÉ Brent</t>
  </si>
  <si>
    <t>SHNYRKO Alexei</t>
  </si>
  <si>
    <t>HOMRIGHAUSEN Heiko</t>
  </si>
  <si>
    <t>TOUSSAINT Wouter</t>
  </si>
  <si>
    <t>EVDOKIMOV Danil</t>
  </si>
  <si>
    <t>JUNTUNEN Antti-Jussi</t>
  </si>
  <si>
    <t>MARCOS Amed</t>
  </si>
  <si>
    <t>IVANOV Borislav</t>
  </si>
  <si>
    <t>RYDERGREN Joel</t>
  </si>
  <si>
    <t>VANDERPOOL Gregory</t>
  </si>
  <si>
    <t>PÉREZ Georwill</t>
  </si>
  <si>
    <t>BAT-ERDENE Narankhuu</t>
  </si>
  <si>
    <t>DA PAIXAO MARQUES Felipe Cristiano</t>
  </si>
  <si>
    <t>ALAHMAD Jihad</t>
  </si>
  <si>
    <t>ATENCIO Arquimides Clinton</t>
  </si>
  <si>
    <t>FRANCO Alejandro</t>
  </si>
  <si>
    <t>KOLTUNOV Vladimir</t>
  </si>
  <si>
    <t>DÍAZ Miguel</t>
  </si>
  <si>
    <t>YATSENKO Ivan</t>
  </si>
  <si>
    <t>OYARZÚN Carlos Iván</t>
  </si>
  <si>
    <t>AL KHATER Fadhel</t>
  </si>
  <si>
    <t>AL-KUWARI Tamim Jamal</t>
  </si>
  <si>
    <t>HAIDARI Qais</t>
  </si>
  <si>
    <t>MIRZAYE Ahmad</t>
  </si>
  <si>
    <t>SYMONDS Christopher</t>
  </si>
  <si>
    <t>CASTRILLO Jaime</t>
  </si>
  <si>
    <t>RUIZ Bredio</t>
  </si>
  <si>
    <t>BRICEÑO Fernando</t>
  </si>
  <si>
    <t>AL-MAMARI Faisal</t>
  </si>
  <si>
    <t>ZAHÁLKA Matěj</t>
  </si>
  <si>
    <t>MENDOZA Aidan James</t>
  </si>
  <si>
    <t>CAVALLO Luca</t>
  </si>
  <si>
    <t>KOVÁČ Samuel</t>
  </si>
  <si>
    <t>SOUCHON Antonin</t>
  </si>
  <si>
    <t>WIRTGEN Tom</t>
  </si>
  <si>
    <t>CHAN Felipe Hassan</t>
  </si>
  <si>
    <t>JAKOBSEN Jonas Nordal</t>
  </si>
  <si>
    <t>KING Matthew</t>
  </si>
  <si>
    <t>SAGIV Guy</t>
  </si>
  <si>
    <t>BEADLE Hamish</t>
  </si>
  <si>
    <t>MOSES Gillan</t>
  </si>
  <si>
    <t>RYE-JOHNSEN Jon</t>
  </si>
  <si>
    <t>CLEMENT Guillaume</t>
  </si>
  <si>
    <t>CASTILLO Cesar</t>
  </si>
  <si>
    <t>HOYOS Juan Diego</t>
  </si>
  <si>
    <t>LAPTEV Savelii</t>
  </si>
  <si>
    <t>JOSEPH Thomas</t>
  </si>
  <si>
    <t>CONLEY Chad</t>
  </si>
  <si>
    <t>SWAN Bailey</t>
  </si>
  <si>
    <t>FELLINE Fabio</t>
  </si>
  <si>
    <t>HANSEN Martin Solhaug</t>
  </si>
  <si>
    <t>FIGUEIREDO Frederico</t>
  </si>
  <si>
    <t>ZEGKLIS Nikolaos</t>
  </si>
  <si>
    <t>DE PAULA Victor Cesar</t>
  </si>
  <si>
    <t>PERANI Riccardo</t>
  </si>
  <si>
    <t>FREDES Sergio</t>
  </si>
  <si>
    <t>DOYLE Leo</t>
  </si>
  <si>
    <t>BOUCHARD Félix</t>
  </si>
  <si>
    <t>EVANS Alexander</t>
  </si>
  <si>
    <t>GIERYK Kacper</t>
  </si>
  <si>
    <t>MAKOHON Jack</t>
  </si>
  <si>
    <t>GAO Yongbing</t>
  </si>
  <si>
    <t>KUMAR Dinesh</t>
  </si>
  <si>
    <t>WATTS Kiaan</t>
  </si>
  <si>
    <t>KUMAR Sahil</t>
  </si>
  <si>
    <t>BRICEÑO Yimmi José</t>
  </si>
  <si>
    <t>RAMIREZ Yurgen</t>
  </si>
  <si>
    <t>AL FARSI Hashim</t>
  </si>
  <si>
    <t>WEICKERT Ivo</t>
  </si>
  <si>
    <t>CUFF Ingram</t>
  </si>
  <si>
    <t>LOMOTOS Ronald</t>
  </si>
  <si>
    <t>HUSAIN Jasim</t>
  </si>
  <si>
    <t>ZULKIFLI Zulfikri</t>
  </si>
  <si>
    <t>ZACHAR Bruno</t>
  </si>
  <si>
    <t>HENDERSON Kobe</t>
  </si>
  <si>
    <t>LINDEMAN Bert-Jan</t>
  </si>
  <si>
    <t>COOPER William</t>
  </si>
  <si>
    <t>CARVACHO Sebastian</t>
  </si>
  <si>
    <t>SILLIAU Nicolas</t>
  </si>
  <si>
    <t>BRAVO Edison Fernando</t>
  </si>
  <si>
    <t>KAMEL Ahmed Gamal</t>
  </si>
  <si>
    <t>PORTELLO Alessio</t>
  </si>
  <si>
    <t>AL KAABI Saif Mayoof</t>
  </si>
  <si>
    <t>SASSANE El Khacib</t>
  </si>
  <si>
    <t>AAGAARD HANSEN Tobias</t>
  </si>
  <si>
    <t>PESCHI Lorenzo</t>
  </si>
  <si>
    <t>JAMES Sherwin</t>
  </si>
  <si>
    <t>CASTRO Emanuel</t>
  </si>
  <si>
    <t>PRITZEN Marc Oliver</t>
  </si>
  <si>
    <t>VAN DE PUTTE Victor</t>
  </si>
  <si>
    <t>KILLY Jonah</t>
  </si>
  <si>
    <t>MIKUTIS Kristupas</t>
  </si>
  <si>
    <t>GRÖNLUND Karl-Nicolas</t>
  </si>
  <si>
    <t>CRUZ Tuto</t>
  </si>
  <si>
    <t>SANTIAGO Ernesto</t>
  </si>
  <si>
    <t>CAO Houwang</t>
  </si>
  <si>
    <t>SANABRIA Vicente</t>
  </si>
  <si>
    <t>LIU Chenglu</t>
  </si>
  <si>
    <t>LOGINOV Vladislav</t>
  </si>
  <si>
    <t>KÖFTECİ Aydin</t>
  </si>
  <si>
    <t>TRPCEVSKI Ivan</t>
  </si>
  <si>
    <t>SOUTHAMMAVONG Fongsamouth</t>
  </si>
  <si>
    <t>HOWARD Dominic</t>
  </si>
  <si>
    <t>OLIVERAS Miguel</t>
  </si>
  <si>
    <t>SANDØR Gabriel</t>
  </si>
  <si>
    <t>GROSS Adam</t>
  </si>
  <si>
    <t>ALPÍZAR Andrés Jesús</t>
  </si>
  <si>
    <t>TISAJ Jan</t>
  </si>
  <si>
    <t>LAU Wan Hei Victor</t>
  </si>
  <si>
    <t>CLARKE Philip</t>
  </si>
  <si>
    <t>SEJDIU Edmond</t>
  </si>
  <si>
    <t>PETROVSKI Aleksandar</t>
  </si>
  <si>
    <t>LINCOLN Yannick</t>
  </si>
  <si>
    <t>GARCÍA Joel José</t>
  </si>
  <si>
    <t>SUVADZOGLU Giorgi</t>
  </si>
  <si>
    <t>MECHERGUI Mohamed Amine</t>
  </si>
  <si>
    <t>GUEVARA Gregory</t>
  </si>
  <si>
    <t>MIN Kyeongho</t>
  </si>
  <si>
    <t>KOUZIS Georgios</t>
  </si>
  <si>
    <t>VAN POUCKE Aaron</t>
  </si>
  <si>
    <t>LOUWERENSEN Tijn</t>
  </si>
  <si>
    <t>COURTOIS Kévin</t>
  </si>
  <si>
    <t>FERREIRA GUIMARÃES Alessandro</t>
  </si>
  <si>
    <t>LESLIE Leon</t>
  </si>
  <si>
    <t>ALMANE Abdel Azez</t>
  </si>
  <si>
    <t>DE COMARMOND Enrique</t>
  </si>
  <si>
    <t>NATEGHI Mahdi</t>
  </si>
  <si>
    <t>CASALINI Gabriele</t>
  </si>
  <si>
    <t>HORTON Derek</t>
  </si>
  <si>
    <t>EMISCI Ferhat</t>
  </si>
  <si>
    <t>THOMAS Conroy</t>
  </si>
  <si>
    <t>REYES Jose Alexis</t>
  </si>
  <si>
    <t>DAVID Klisman</t>
  </si>
  <si>
    <t>DELANOVIC Ferhad</t>
  </si>
  <si>
    <t>LIU Zhicheng</t>
  </si>
  <si>
    <t>ISHIHARA Yuki</t>
  </si>
  <si>
    <t>RIBEIRO DA CRUZ Mathias</t>
  </si>
  <si>
    <t>GUERRA Sandi</t>
  </si>
  <si>
    <t>ZAMBELLI Samuele</t>
  </si>
  <si>
    <t>FELTON Quinn</t>
  </si>
  <si>
    <t>MOHAMED Husain</t>
  </si>
  <si>
    <t>ABMA Elmar</t>
  </si>
  <si>
    <t>SUN Changsheng</t>
  </si>
  <si>
    <t>JARVIS Hayden</t>
  </si>
  <si>
    <t>GUAMÁ Byron</t>
  </si>
  <si>
    <t>LÍŠKA Andrej</t>
  </si>
  <si>
    <t>AMANN Meo</t>
  </si>
  <si>
    <t>MOLINA Héctor Ferney</t>
  </si>
  <si>
    <t>CIALONE Alessio</t>
  </si>
  <si>
    <t>STÖCKLI Jan</t>
  </si>
  <si>
    <t>RAVASI Edward</t>
  </si>
  <si>
    <t>HUTHINSON Liam</t>
  </si>
  <si>
    <t>SIDI Zoukanairi</t>
  </si>
  <si>
    <t>WILLEMS Jago</t>
  </si>
  <si>
    <t>FLEMMING Abbiel</t>
  </si>
  <si>
    <t>AZNAR Hugo</t>
  </si>
  <si>
    <t>BARBOSA Diogo</t>
  </si>
  <si>
    <t>JØRGENSEN Adam Holm</t>
  </si>
  <si>
    <t>MITCHELL Adam</t>
  </si>
  <si>
    <t>VYSOČAN Daniel</t>
  </si>
  <si>
    <t>NIEHUES Sebastian</t>
  </si>
  <si>
    <t>JIMENEZ Bryan</t>
  </si>
  <si>
    <t>O'DONNELL Bailey</t>
  </si>
  <si>
    <t>BONNAMOUR Franck</t>
  </si>
  <si>
    <t>EAVES William</t>
  </si>
  <si>
    <t>JESSEN Cohen</t>
  </si>
  <si>
    <t>TOMKINSON Tyler</t>
  </si>
  <si>
    <t>HADDEN Nate</t>
  </si>
  <si>
    <t>CASALLAS Yeisson Ferney</t>
  </si>
  <si>
    <t>VAN POPPEL Boy</t>
  </si>
  <si>
    <t>EISING Tijmen</t>
  </si>
  <si>
    <t>DAHL Gustav Frederik</t>
  </si>
  <si>
    <t>ZAKARIA Akmal Hakim</t>
  </si>
  <si>
    <t>AMADOR Andrey</t>
  </si>
  <si>
    <t>DEVRIENDT Tom</t>
  </si>
  <si>
    <t>ITURRIA Mikel</t>
  </si>
  <si>
    <t>MENDONÇA Luís</t>
  </si>
  <si>
    <t>MAZLIN Muhammad Syawal</t>
  </si>
  <si>
    <t>AZPARREN Enekoitz</t>
  </si>
  <si>
    <t>BOL Jetse</t>
  </si>
  <si>
    <t>DE KEYSER Ewout</t>
  </si>
  <si>
    <t>CLAYTON Thomas</t>
  </si>
  <si>
    <t>DEBIASI Andrea</t>
  </si>
  <si>
    <t>SOMMER Lars</t>
  </si>
  <si>
    <t>LEBON Victor</t>
  </si>
  <si>
    <t>BIANCALANI Andrea</t>
  </si>
  <si>
    <t>SLAMZHANOV Orken</t>
  </si>
  <si>
    <t>PESCHGES Marcel</t>
  </si>
  <si>
    <t>LONGSTAFF Frank</t>
  </si>
  <si>
    <t>LUDMAN Joshua</t>
  </si>
  <si>
    <t>MILOŠEVIĆ Vladimir</t>
  </si>
  <si>
    <t>DIALLO Yacouba</t>
  </si>
  <si>
    <t>GROVER Freddie</t>
  </si>
  <si>
    <t>FOLEY Michael</t>
  </si>
  <si>
    <t>PÜNTENER Fabio</t>
  </si>
  <si>
    <t>AMELLA Matteo</t>
  </si>
  <si>
    <t>VOSEKALNS Andris</t>
  </si>
  <si>
    <t>SAÏZONOU J. Glorad</t>
  </si>
  <si>
    <t>BASSETT Stephen</t>
  </si>
  <si>
    <t>RÓZSA Balázs</t>
  </si>
  <si>
    <t>PELEGRÍ Óscar</t>
  </si>
  <si>
    <t>HULSMANS Senne</t>
  </si>
  <si>
    <t>SUN Zhengshuai</t>
  </si>
  <si>
    <t>HANNAY Tyler</t>
  </si>
  <si>
    <t>LOZANO David</t>
  </si>
  <si>
    <t>BRAND Sam</t>
  </si>
  <si>
    <t>TOBAR Cristian Camilo</t>
  </si>
  <si>
    <t>MUHINDO Kyaviro Jimmy</t>
  </si>
  <si>
    <t>CHEVEZ Cristian</t>
  </si>
  <si>
    <t>V Siva Prakash</t>
  </si>
  <si>
    <t>AL RIYAMI Mazin</t>
  </si>
  <si>
    <t>FERNÁNDEZ Germán</t>
  </si>
  <si>
    <t>EISENBARTH Pirmin</t>
  </si>
  <si>
    <t>LOWE Kevin</t>
  </si>
  <si>
    <t>TERLOUW Jaedon</t>
  </si>
  <si>
    <t>CABOT Jérémy</t>
  </si>
  <si>
    <t>BOULET Enzo</t>
  </si>
  <si>
    <t>BROEX Victor</t>
  </si>
  <si>
    <t>SKOK Anže</t>
  </si>
  <si>
    <t>PAEKRATHOK Warut</t>
  </si>
  <si>
    <t>KHAIRUL Muhammad Fahmi</t>
  </si>
  <si>
    <t>PEYSKENS Dimitri</t>
  </si>
  <si>
    <t>RAMADHAN Ilham Dzikri</t>
  </si>
  <si>
    <t>DUARTE Fabio</t>
  </si>
  <si>
    <t>FRASER Cameron</t>
  </si>
  <si>
    <t>BUSCHEK Paul</t>
  </si>
  <si>
    <t>IGOSHEV Egor</t>
  </si>
  <si>
    <t>ANDREAUS Marco</t>
  </si>
  <si>
    <t>KAHIR Saeed</t>
  </si>
  <si>
    <t>MANSOUR Omar Hussein</t>
  </si>
  <si>
    <t>DROUIN David</t>
  </si>
  <si>
    <t>FEDERSPIEL Daniel</t>
  </si>
  <si>
    <t>VASSILYEV Dmitriy</t>
  </si>
  <si>
    <t>VERWILT Mauro</t>
  </si>
  <si>
    <t>AVILA Freddy</t>
  </si>
  <si>
    <t>TOGOLA Moussa</t>
  </si>
  <si>
    <t>ARBOLEDA Anderson</t>
  </si>
  <si>
    <t>ERAUW Thiemo</t>
  </si>
  <si>
    <t>CHAUSSINAND Joris</t>
  </si>
  <si>
    <t>KONE Sitapha</t>
  </si>
  <si>
    <t>MEGNOUCHE Hamza</t>
  </si>
  <si>
    <t>LOND Daniel</t>
  </si>
  <si>
    <t>TELLA Artuce Jodele</t>
  </si>
  <si>
    <t>LENNÉ Arthur</t>
  </si>
  <si>
    <t>KARL Ádám Kristóf</t>
  </si>
  <si>
    <t>REINDERINK Joris</t>
  </si>
  <si>
    <t>KONINGS Roan</t>
  </si>
  <si>
    <t>TIJSSEN Viego</t>
  </si>
  <si>
    <t>AGUILAR Ivan</t>
  </si>
  <si>
    <t>ANDRE Alexandre</t>
  </si>
  <si>
    <t>CARDOSO Adonis</t>
  </si>
  <si>
    <t>CHENNAFI Bachir</t>
  </si>
  <si>
    <t>PHANNAVONG Thepphavong</t>
  </si>
  <si>
    <t>KONWA Marek</t>
  </si>
  <si>
    <t>MAYHO Dominique</t>
  </si>
  <si>
    <t>HARVEY Dean</t>
  </si>
  <si>
    <t>SALAS Brian Alonso</t>
  </si>
  <si>
    <t>POLIVODA Oleksandr</t>
  </si>
  <si>
    <t>TSO Kai Kwong</t>
  </si>
  <si>
    <t>LOPEZ Javier</t>
  </si>
  <si>
    <t>NG Kian Hiang Brian</t>
  </si>
  <si>
    <t>BULJUBAŠIĆ Mirsad</t>
  </si>
  <si>
    <t>ALIZADA Elgun</t>
  </si>
  <si>
    <t>MED ALI Jebali</t>
  </si>
  <si>
    <t>STEININGER Fabian</t>
  </si>
  <si>
    <t>BRONSWIJK Mike</t>
  </si>
  <si>
    <t>GABOUREL Goran</t>
  </si>
  <si>
    <t>KALLAS Mark</t>
  </si>
  <si>
    <t>WILLIAM Thompson</t>
  </si>
  <si>
    <t>GONZÁLES Charle</t>
  </si>
  <si>
    <t>MINOUAL Soulayman</t>
  </si>
  <si>
    <t>AGHAKASHI Mahdi</t>
  </si>
  <si>
    <t>URIARTE Leenar Antonio</t>
  </si>
  <si>
    <t>SOARES Idelfrides Marcos</t>
  </si>
  <si>
    <t>GLANZ Michał</t>
  </si>
  <si>
    <t>THEOT Killian</t>
  </si>
  <si>
    <t>SHAO Junqi</t>
  </si>
  <si>
    <t>CARÈNE Boris</t>
  </si>
  <si>
    <t>MORELL Noah Borgen</t>
  </si>
  <si>
    <t>BATT Ethan</t>
  </si>
  <si>
    <t>MALKOV Kirill</t>
  </si>
  <si>
    <t>DAUMONT William</t>
  </si>
  <si>
    <t>DE POORTER Maxime</t>
  </si>
  <si>
    <t>HECTOR Raphaël</t>
  </si>
  <si>
    <t>POELVOORDE Tars</t>
  </si>
  <si>
    <t>CHALAPUD Robinson</t>
  </si>
  <si>
    <t>JALADEAU Artus</t>
  </si>
  <si>
    <t>ASKEY Ben</t>
  </si>
  <si>
    <t>VERZA Riccardo</t>
  </si>
  <si>
    <t>KAPR Martin</t>
  </si>
  <si>
    <t>WEBB Austin</t>
  </si>
  <si>
    <t>WALSH Finn</t>
  </si>
  <si>
    <t>REIßIG Patrick</t>
  </si>
  <si>
    <t>ESPINOZA Bolivar</t>
  </si>
  <si>
    <t>LÜHRS Leslie</t>
  </si>
  <si>
    <t>SCHERPENBERGH Tristan</t>
  </si>
  <si>
    <t>BECK Jonas</t>
  </si>
  <si>
    <t>UWIDUHAYE Paul</t>
  </si>
  <si>
    <t>ROJAS Diego</t>
  </si>
  <si>
    <t>JOVANOSKI Dimitar</t>
  </si>
  <si>
    <t>ROSNER Linus</t>
  </si>
  <si>
    <t>CORELLA Rene</t>
  </si>
  <si>
    <t>MOLINA Igor</t>
  </si>
  <si>
    <t>COGNET Emmanuel</t>
  </si>
  <si>
    <t>OLEJNICZAK David</t>
  </si>
  <si>
    <t>DOBBINS Matti</t>
  </si>
  <si>
    <t>MURIAS Jakub</t>
  </si>
  <si>
    <t>KULSET Magnus</t>
  </si>
  <si>
    <t>ISHIGAMI Masahiro</t>
  </si>
  <si>
    <t>MILONJIĆ Bobo</t>
  </si>
  <si>
    <t>ARIFIN Muhammah Imam</t>
  </si>
  <si>
    <t>BENETEAU Lucas</t>
  </si>
  <si>
    <t>GUERREIRO Francisco</t>
  </si>
  <si>
    <t>SKOT-HANSEN Aksel Bech</t>
  </si>
  <si>
    <t>PERRY Benjamin</t>
  </si>
  <si>
    <t>COSS Loris</t>
  </si>
  <si>
    <t>D'HEYGERE Gil</t>
  </si>
  <si>
    <t>LEBEAU Mathis</t>
  </si>
  <si>
    <t>CRAUSE Pedri</t>
  </si>
  <si>
    <t>WARUTERE Ephantus Gicheru</t>
  </si>
  <si>
    <t>BOJORGE Andres</t>
  </si>
  <si>
    <t>SUNDARAM Joel Santosh</t>
  </si>
  <si>
    <t>KAPIL Naman</t>
  </si>
  <si>
    <t>ARROYO Angelvis</t>
  </si>
  <si>
    <t>AL RAWAHI Husam</t>
  </si>
  <si>
    <t>YATAN Thanachat</t>
  </si>
  <si>
    <t>MORALES Cristian Samuel</t>
  </si>
  <si>
    <t>GOMEZ David Santiago</t>
  </si>
  <si>
    <t>HAHN Daniel</t>
  </si>
  <si>
    <t>OCONER George</t>
  </si>
  <si>
    <t>BOGNA Alex</t>
  </si>
  <si>
    <t>ALQAIS Mohamed</t>
  </si>
  <si>
    <t>WEISS Dominik</t>
  </si>
  <si>
    <t>REUTIMANN Matthias</t>
  </si>
  <si>
    <t>ZULKURNAIN Zuladri Amin</t>
  </si>
  <si>
    <t>MEILER Lukas</t>
  </si>
  <si>
    <t>BURGER Sven</t>
  </si>
  <si>
    <t>IVORY Cameron</t>
  </si>
  <si>
    <t>PORTILLO Esteban</t>
  </si>
  <si>
    <t>EYE Preston</t>
  </si>
  <si>
    <t>HANNES Victor</t>
  </si>
  <si>
    <t>CORONEL Samuel</t>
  </si>
  <si>
    <t>SHANNON Tynan</t>
  </si>
  <si>
    <t>BARKET Florian</t>
  </si>
  <si>
    <t>ALBRECHT Anton</t>
  </si>
  <si>
    <t>EGUIGUREN Gonzalo</t>
  </si>
  <si>
    <t>HAINES Luca</t>
  </si>
  <si>
    <t>BRIDRON Thibaud</t>
  </si>
  <si>
    <t>ALHARBI Helal</t>
  </si>
  <si>
    <t>VIDTS Obie</t>
  </si>
  <si>
    <t>VELEZ Cristian Damian</t>
  </si>
  <si>
    <t>BOUDAR Zaki</t>
  </si>
  <si>
    <t>COCCA Andrea</t>
  </si>
  <si>
    <t>OLSZAR Antoni</t>
  </si>
  <si>
    <t>CIRLINCIONE Domenico</t>
  </si>
  <si>
    <t>VERMEULEN Alexey</t>
  </si>
  <si>
    <t>ROSSELLO Valentín</t>
  </si>
  <si>
    <t>YAMAMOTO Tetsuo</t>
  </si>
  <si>
    <t>BÖGLI Noah</t>
  </si>
  <si>
    <t>PRUDNIKAU Dzmitry</t>
  </si>
  <si>
    <t>DOMINGOS Werik Kaua</t>
  </si>
  <si>
    <t>BRITTON Rhys</t>
  </si>
  <si>
    <t>SANGARE Alassane</t>
  </si>
  <si>
    <t>SEMENOV Alexandr</t>
  </si>
  <si>
    <t>GHEBREHIWET Aklilu</t>
  </si>
  <si>
    <t>KONGSTAD Alfred</t>
  </si>
  <si>
    <t>AGUILAR Jose Ricardo</t>
  </si>
  <si>
    <t>BDADOU Youssef</t>
  </si>
  <si>
    <t>CHONAY Wilson Ottoniel</t>
  </si>
  <si>
    <t>LÖWIK Robin</t>
  </si>
  <si>
    <t>SOETE Daan</t>
  </si>
  <si>
    <t>DOUZAS Dionysios</t>
  </si>
  <si>
    <t>BORON Melvin</t>
  </si>
  <si>
    <t>VAINIO Veeti</t>
  </si>
  <si>
    <t>ANSONS Kristers</t>
  </si>
  <si>
    <t>KIAMBOTE Joao</t>
  </si>
  <si>
    <t>AHLSSON Jacob</t>
  </si>
  <si>
    <t>ORTIZ Ramiro</t>
  </si>
  <si>
    <t>GUERRERO Juan Esteban</t>
  </si>
  <si>
    <t>KOZAKOV Yaroslav</t>
  </si>
  <si>
    <t>DIAZ Roberto</t>
  </si>
  <si>
    <t>LI Boan</t>
  </si>
  <si>
    <t>REYES Pablo Alcides</t>
  </si>
  <si>
    <t>TURGEMAN Yonatan</t>
  </si>
  <si>
    <t>HIRSCHBICHLER Johannes</t>
  </si>
  <si>
    <t>OUELLET Edward</t>
  </si>
  <si>
    <t>LAPIŅŠ Gusts</t>
  </si>
  <si>
    <t>MIJATOVIC Tomislav</t>
  </si>
  <si>
    <t>ESSEMIANI Nasrallah Mohamed Aissa</t>
  </si>
  <si>
    <t>MUGAVAZI Solomon</t>
  </si>
  <si>
    <t>PILGRIM Alex</t>
  </si>
  <si>
    <t>TOMIĆ Ivan Luka</t>
  </si>
  <si>
    <t>SAYAVONG Vongviset</t>
  </si>
  <si>
    <t>HUZOV Victor</t>
  </si>
  <si>
    <t>MATZAR Rudy</t>
  </si>
  <si>
    <t>MARTINEZ Gian</t>
  </si>
  <si>
    <t>JAKIMOVSKI Daniel</t>
  </si>
  <si>
    <t>MATOMBE Hanson</t>
  </si>
  <si>
    <t>HOXHA Marolino</t>
  </si>
  <si>
    <t>LUCIANO Ernando</t>
  </si>
  <si>
    <t>GURBIANOV Ali</t>
  </si>
  <si>
    <t>BAE Hyoungjun</t>
  </si>
  <si>
    <t>VALLE Larry Renys</t>
  </si>
  <si>
    <t>QUISPE Alain</t>
  </si>
  <si>
    <t>MARCY Ulrich</t>
  </si>
  <si>
    <t>ONG TONE Noah</t>
  </si>
  <si>
    <t>MANIEZZO Alan</t>
  </si>
  <si>
    <t>VUČKOVIĆ Kristijan</t>
  </si>
  <si>
    <t>KAMALEDDINE Nafez</t>
  </si>
  <si>
    <t>LÓPEZ Jimmy</t>
  </si>
  <si>
    <t>BACA Marco</t>
  </si>
  <si>
    <t>ASKARI Hossein</t>
  </si>
  <si>
    <t>GALTIER Geoffrey</t>
  </si>
  <si>
    <t>SAMPSON Andy</t>
  </si>
  <si>
    <t>FIALA Matyáš</t>
  </si>
  <si>
    <t>TORRES Jacob</t>
  </si>
  <si>
    <t>SIMMONS David</t>
  </si>
  <si>
    <t>COSMO Leonarde</t>
  </si>
  <si>
    <t>MADSEN Jacob Gye</t>
  </si>
  <si>
    <t>NZAFASHWANAYO Jean Claude</t>
  </si>
  <si>
    <t>DOLAK Kamil</t>
  </si>
  <si>
    <t>MINY Lionel</t>
  </si>
  <si>
    <t>GALOVIČ Jakub</t>
  </si>
  <si>
    <t>HERVAS Pol</t>
  </si>
  <si>
    <t>ROGIER Stef</t>
  </si>
  <si>
    <t>DHAEYE Enrico</t>
  </si>
  <si>
    <t>MILÁN Diego</t>
  </si>
  <si>
    <t>BIALIAUSKI Vasili</t>
  </si>
  <si>
    <t>REES Oliver</t>
  </si>
  <si>
    <t>LUTZ-ATKINSON Hugo</t>
  </si>
  <si>
    <t>MORRISON Maui</t>
  </si>
  <si>
    <t>ISHIBASHI Manabu</t>
  </si>
  <si>
    <t>GRAFF William</t>
  </si>
  <si>
    <t>KINJAH David</t>
  </si>
  <si>
    <t>WAIRIMU Kamau Peterson</t>
  </si>
  <si>
    <t>BENNASSAR Francesc</t>
  </si>
  <si>
    <t>POHLENZ Marian</t>
  </si>
  <si>
    <t>PADILLA Julio</t>
  </si>
  <si>
    <t>KALAPPAGOL Anil</t>
  </si>
  <si>
    <t>CHAPMAN Adam</t>
  </si>
  <si>
    <t>ABREU Daniel</t>
  </si>
  <si>
    <t>ECHEVERRIA Juan Martín</t>
  </si>
  <si>
    <t>SUAZA Bernardo</t>
  </si>
  <si>
    <t>GONZALES José Alberto</t>
  </si>
  <si>
    <t>GUAVITA Cesar David</t>
  </si>
  <si>
    <t>MORICHON Thomas</t>
  </si>
  <si>
    <t>FRONER Axel</t>
  </si>
  <si>
    <t>HJEMSÆTER Olav</t>
  </si>
  <si>
    <t>MAT AMIN Mohd Shahrul</t>
  </si>
  <si>
    <t>KASEREKA KYAVIRO Joël</t>
  </si>
  <si>
    <t>ZORDAN Giovanni</t>
  </si>
  <si>
    <t>LEVEAU Jérémy</t>
  </si>
  <si>
    <t>MOLLY Kenny</t>
  </si>
  <si>
    <t>THOMAS Théo</t>
  </si>
  <si>
    <t>MOHD NAWAWI Muhamad Iqbal Daniel</t>
  </si>
  <si>
    <t>WILLIAMS Oshane</t>
  </si>
  <si>
    <t>MORENO Jhosue</t>
  </si>
  <si>
    <t>DODDS Joel</t>
  </si>
  <si>
    <t>MAY Matthew</t>
  </si>
  <si>
    <t>KOSZELA Daniel</t>
  </si>
  <si>
    <t>BAGATIN Christian</t>
  </si>
  <si>
    <t>MCDONALD Brody</t>
  </si>
  <si>
    <t>CABRERA Nicolas Alejandro</t>
  </si>
  <si>
    <t>GUERRA Nehemias</t>
  </si>
  <si>
    <t>HASSAN Saeed</t>
  </si>
  <si>
    <t>MUÑOZ Daniel</t>
  </si>
  <si>
    <t>BOUDA Wahabou</t>
  </si>
  <si>
    <t>MOKHTAR Mohamed Waheed</t>
  </si>
  <si>
    <t>GOODFELLOW William</t>
  </si>
  <si>
    <t>LE FALHER Erwan</t>
  </si>
  <si>
    <t>DUVAL Gwendy</t>
  </si>
  <si>
    <t>KUBOKI Kazushige</t>
  </si>
  <si>
    <t>VOUKELATOS Nikolaos</t>
  </si>
  <si>
    <t>KOJIMA Naoki</t>
  </si>
  <si>
    <t>CENTRONE Ivan</t>
  </si>
  <si>
    <t>CLAIN Médéric</t>
  </si>
  <si>
    <t>MAKHCHOUN Mounir</t>
  </si>
  <si>
    <t>MARAIS Benjamin</t>
  </si>
  <si>
    <t>VOLD Daniel</t>
  </si>
  <si>
    <t>WIĘCZKOWSKI Paweł</t>
  </si>
  <si>
    <t>LU Shao Hsuan</t>
  </si>
  <si>
    <t>KACZOROWSKI Franciszek</t>
  </si>
  <si>
    <t>PARMA Krzysztof</t>
  </si>
  <si>
    <t>HENDRIKX Mees</t>
  </si>
  <si>
    <t>VENTER Jaco</t>
  </si>
  <si>
    <t>PAQUET Tom</t>
  </si>
  <si>
    <t>RENAUD-TREMBLAY Sasha</t>
  </si>
  <si>
    <t>BERNIER-IZQUIERDO Francis</t>
  </si>
  <si>
    <t>COLON Johan Antonio</t>
  </si>
  <si>
    <t>AGUIAR Ridel</t>
  </si>
  <si>
    <t>WU Junjie</t>
  </si>
  <si>
    <t>HAYASHIBARA Shoma</t>
  </si>
  <si>
    <t>SYAROV Boris</t>
  </si>
  <si>
    <t>KAZOKAS Vytautas</t>
  </si>
  <si>
    <t>LEVI Pini</t>
  </si>
  <si>
    <t>PELOQUIN Leonard</t>
  </si>
  <si>
    <t>BOUDJEMAA Anes</t>
  </si>
  <si>
    <t>SYBOUNKAEN Tounkham</t>
  </si>
  <si>
    <t>TÓTH Márkó</t>
  </si>
  <si>
    <t>MATIAS João</t>
  </si>
  <si>
    <t>PILGRIM Nicholas</t>
  </si>
  <si>
    <t>KAŠPAR Jan</t>
  </si>
  <si>
    <t>KAYGISIZ Zeki</t>
  </si>
  <si>
    <t>COGOLJEVIĆ Dejan</t>
  </si>
  <si>
    <t>PRIBEG Lance</t>
  </si>
  <si>
    <t>TORRES Alder</t>
  </si>
  <si>
    <t>COLON Darren</t>
  </si>
  <si>
    <t>L'ENTETE Loic</t>
  </si>
  <si>
    <t>LEE Jun Leong Samuel</t>
  </si>
  <si>
    <t>BUZI Geri</t>
  </si>
  <si>
    <t>LAZAREVIC Ðorde</t>
  </si>
  <si>
    <t>PAULINO Robinson</t>
  </si>
  <si>
    <t>NURIYEV Nofal</t>
  </si>
  <si>
    <t>MOHAMED Mliki</t>
  </si>
  <si>
    <t>FEDOROV Daniil</t>
  </si>
  <si>
    <t>CHOI Sangjin</t>
  </si>
  <si>
    <t>MATSANGOS Alexandros</t>
  </si>
  <si>
    <t>NASCIMENTO Rodrigo</t>
  </si>
  <si>
    <t>GABOUREL Kent</t>
  </si>
  <si>
    <t>AL HAGE Tony</t>
  </si>
  <si>
    <t>ALEXANDER Nathan</t>
  </si>
  <si>
    <t>MONROY José</t>
  </si>
  <si>
    <t>GEBREZEHER Gebermedin</t>
  </si>
  <si>
    <t>POTENCIL Braulio Aldo</t>
  </si>
  <si>
    <t>GUERRA Andrea</t>
  </si>
  <si>
    <t>HAEST Jasper</t>
  </si>
  <si>
    <t>PICADO Wilton</t>
  </si>
  <si>
    <t>ROGANTI Simone</t>
  </si>
  <si>
    <t>COUTINHO Kevin Renato</t>
  </si>
  <si>
    <t>NOVARDIANTO Jamalidin</t>
  </si>
  <si>
    <t>FAVERO Renato</t>
  </si>
  <si>
    <t>DRAGE Jack</t>
  </si>
  <si>
    <t>KUŚ Adam</t>
  </si>
  <si>
    <t>BERGER Antoine</t>
  </si>
  <si>
    <t>VOLLMER Andrew</t>
  </si>
  <si>
    <t>APPELBAUM Henri Johannes</t>
  </si>
  <si>
    <t>AVOINE Kévin</t>
  </si>
  <si>
    <t>BOOS Benjamin</t>
  </si>
  <si>
    <t>STÅLBERG Albin</t>
  </si>
  <si>
    <t>BIERKENS Tim</t>
  </si>
  <si>
    <t>PLAMONDON Robin</t>
  </si>
  <si>
    <t>LANCLUME Jules</t>
  </si>
  <si>
    <t>IRVINE Declan</t>
  </si>
  <si>
    <t>MEUNIER SOW Neriah</t>
  </si>
  <si>
    <t>MELLAERTS Robbe</t>
  </si>
  <si>
    <t>TSOODOL Enkhpurev</t>
  </si>
  <si>
    <t>PORTSMOUTH Tom</t>
  </si>
  <si>
    <t>GIERACKI Patryk</t>
  </si>
  <si>
    <t>CHATONNET Toby</t>
  </si>
  <si>
    <t>NIELSEN Daniel Weis</t>
  </si>
  <si>
    <t>FLOREZ Samuel</t>
  </si>
  <si>
    <t>BOAZ KANGOGO Kipkosgei</t>
  </si>
  <si>
    <t>PITA Alejandro Bladimir</t>
  </si>
  <si>
    <t>LAYMOND Maxime</t>
  </si>
  <si>
    <t>RODRIGUEZ Ruddy</t>
  </si>
  <si>
    <t>Total</t>
  </si>
  <si>
    <t>Pre Transfer</t>
  </si>
  <si>
    <t>Post Transfer</t>
  </si>
  <si>
    <t>Adjusted points</t>
  </si>
  <si>
    <t>In pre-transfer team?</t>
  </si>
  <si>
    <t>In post-transfer team?</t>
  </si>
  <si>
    <t>-</t>
  </si>
  <si>
    <t>▲23</t>
  </si>
  <si>
    <t>Q36.5 Pro Cycling Team</t>
  </si>
  <si>
    <t>Alpecin - Deceuninck</t>
  </si>
  <si>
    <t>▲28</t>
  </si>
  <si>
    <t>Lotto</t>
  </si>
  <si>
    <t>▲133</t>
  </si>
  <si>
    <t>▲8</t>
  </si>
  <si>
    <t>▲204</t>
  </si>
  <si>
    <t>▲53</t>
  </si>
  <si>
    <t>Arkéa - B&amp;B Hotels</t>
  </si>
  <si>
    <t>▲5</t>
  </si>
  <si>
    <t>▼14</t>
  </si>
  <si>
    <t>Decathlon AG2R La Mondiale Team</t>
  </si>
  <si>
    <t>Groupama - FDJ</t>
  </si>
  <si>
    <t>▲464</t>
  </si>
  <si>
    <t>▲19</t>
  </si>
  <si>
    <t>▲14</t>
  </si>
  <si>
    <t>Israel - Premier Tech</t>
  </si>
  <si>
    <t>Team TotalEnergies</t>
  </si>
  <si>
    <t>▼34</t>
  </si>
  <si>
    <t>Intermarché - Wanty</t>
  </si>
  <si>
    <t>▲29</t>
  </si>
  <si>
    <t>▲58</t>
  </si>
  <si>
    <t>▲75</t>
  </si>
  <si>
    <t>▲293</t>
  </si>
  <si>
    <t>Unibet Tietema Rockets</t>
  </si>
  <si>
    <t>▲44</t>
  </si>
  <si>
    <t>▲76</t>
  </si>
  <si>
    <t>▲220</t>
  </si>
  <si>
    <t>▲56</t>
  </si>
  <si>
    <t>▲1020</t>
  </si>
  <si>
    <t>▲154</t>
  </si>
  <si>
    <t>▲54</t>
  </si>
  <si>
    <t>▲182</t>
  </si>
  <si>
    <t>▲270</t>
  </si>
  <si>
    <t>▲452</t>
  </si>
  <si>
    <t>▲118</t>
  </si>
  <si>
    <t>▼19</t>
  </si>
  <si>
    <t>▼53</t>
  </si>
  <si>
    <t>▲400</t>
  </si>
  <si>
    <t>▲149</t>
  </si>
  <si>
    <t>▲692</t>
  </si>
  <si>
    <t>▲242</t>
  </si>
  <si>
    <t>▲87</t>
  </si>
  <si>
    <t>▲110</t>
  </si>
  <si>
    <t>▼102</t>
  </si>
  <si>
    <t>▲644</t>
  </si>
  <si>
    <t>▲66</t>
  </si>
  <si>
    <t>▲374</t>
  </si>
  <si>
    <t>▲13</t>
  </si>
  <si>
    <t>▲436</t>
  </si>
  <si>
    <t>▲224</t>
  </si>
  <si>
    <t>▲305</t>
  </si>
  <si>
    <t>▼70</t>
  </si>
  <si>
    <t>▲419</t>
  </si>
  <si>
    <t>▲267</t>
  </si>
  <si>
    <t>▲271</t>
  </si>
  <si>
    <t>▼52</t>
  </si>
  <si>
    <t>▲274</t>
  </si>
  <si>
    <t>▲1355</t>
  </si>
  <si>
    <t>BHS - PL Beton Bornholm</t>
  </si>
  <si>
    <t>▲457</t>
  </si>
  <si>
    <t>Team Solution Tech - Vini Fantini</t>
  </si>
  <si>
    <t>▼134</t>
  </si>
  <si>
    <t>▼137</t>
  </si>
  <si>
    <t>▼41</t>
  </si>
  <si>
    <t>▼111</t>
  </si>
  <si>
    <t>▲9</t>
  </si>
  <si>
    <t>▲64</t>
  </si>
  <si>
    <t>▲170</t>
  </si>
  <si>
    <t>▲52</t>
  </si>
  <si>
    <t>▲246</t>
  </si>
  <si>
    <t>▼42</t>
  </si>
  <si>
    <t>▼145</t>
  </si>
  <si>
    <t>▲539</t>
  </si>
  <si>
    <t>Anicolor / Tien 21</t>
  </si>
  <si>
    <t>▲1064</t>
  </si>
  <si>
    <t>Israel Premier Tech Academy</t>
  </si>
  <si>
    <t>Team Novo Nordisk</t>
  </si>
  <si>
    <t>▼135</t>
  </si>
  <si>
    <t>▲215</t>
  </si>
  <si>
    <t>▼89</t>
  </si>
  <si>
    <t>▲67</t>
  </si>
  <si>
    <t>▼12</t>
  </si>
  <si>
    <t>▲200</t>
  </si>
  <si>
    <t>▲434</t>
  </si>
  <si>
    <t>▲282</t>
  </si>
  <si>
    <t>▲71</t>
  </si>
  <si>
    <t>▼156</t>
  </si>
  <si>
    <t>▲1471</t>
  </si>
  <si>
    <t>▲1100</t>
  </si>
  <si>
    <t>▲12</t>
  </si>
  <si>
    <t>▼16</t>
  </si>
  <si>
    <t>▲107</t>
  </si>
  <si>
    <t>▼163</t>
  </si>
  <si>
    <t>VF Group - Bardiani CSF - Faizanè</t>
  </si>
  <si>
    <t>▼125</t>
  </si>
  <si>
    <t>▲183</t>
  </si>
  <si>
    <t>▲1080</t>
  </si>
  <si>
    <t>▲367</t>
  </si>
  <si>
    <t>▲403</t>
  </si>
  <si>
    <t>Chengdu DYC Cycling Team</t>
  </si>
  <si>
    <t>▲85</t>
  </si>
  <si>
    <t>▲409</t>
  </si>
  <si>
    <t>▲253</t>
  </si>
  <si>
    <t>▲33</t>
  </si>
  <si>
    <t>▲142</t>
  </si>
  <si>
    <t>▲424</t>
  </si>
  <si>
    <t>▼56</t>
  </si>
  <si>
    <t>▲127</t>
  </si>
  <si>
    <t>Lotto Development Team</t>
  </si>
  <si>
    <t>▼121</t>
  </si>
  <si>
    <t>▲700</t>
  </si>
  <si>
    <t>▼118</t>
  </si>
  <si>
    <t>▲240</t>
  </si>
  <si>
    <t>▼173</t>
  </si>
  <si>
    <t>▲175</t>
  </si>
  <si>
    <t>▲627</t>
  </si>
  <si>
    <t>▲548</t>
  </si>
  <si>
    <t>▲278</t>
  </si>
  <si>
    <t>APHotels &amp; Resorts / Tavira / SC Farense</t>
  </si>
  <si>
    <t>▼141</t>
  </si>
  <si>
    <t>▲62</t>
  </si>
  <si>
    <t>▼40</t>
  </si>
  <si>
    <t>▼285</t>
  </si>
  <si>
    <t>▲308</t>
  </si>
  <si>
    <t>▼230</t>
  </si>
  <si>
    <t>▼79</t>
  </si>
  <si>
    <t>▲542</t>
  </si>
  <si>
    <t>▼37</t>
  </si>
  <si>
    <t>▲454</t>
  </si>
  <si>
    <t>▲418</t>
  </si>
  <si>
    <t>▼262</t>
  </si>
  <si>
    <t>▼226</t>
  </si>
  <si>
    <t>▲360</t>
  </si>
  <si>
    <t>Roojai Insurance</t>
  </si>
  <si>
    <t>▲964</t>
  </si>
  <si>
    <t>▼245</t>
  </si>
  <si>
    <t>▲247</t>
  </si>
  <si>
    <t>▲791</t>
  </si>
  <si>
    <t>▼119</t>
  </si>
  <si>
    <t>▲1098</t>
  </si>
  <si>
    <t>Tianyoude Hotel Cycling Team</t>
  </si>
  <si>
    <t>▼197</t>
  </si>
  <si>
    <t>▲318</t>
  </si>
  <si>
    <t>▲196</t>
  </si>
  <si>
    <t>▲1124</t>
  </si>
  <si>
    <t>▲1447</t>
  </si>
  <si>
    <t>Huansheng - Vonoa - Taishan Sport Team</t>
  </si>
  <si>
    <t>▼346</t>
  </si>
  <si>
    <t>▲488</t>
  </si>
  <si>
    <t>▲713</t>
  </si>
  <si>
    <t>Team Medellín - EPM</t>
  </si>
  <si>
    <t>▼36</t>
  </si>
  <si>
    <t>▲558</t>
  </si>
  <si>
    <t>▼189</t>
  </si>
  <si>
    <t>▼308</t>
  </si>
  <si>
    <t>▼208</t>
  </si>
  <si>
    <t>▲320</t>
  </si>
  <si>
    <t>▲331</t>
  </si>
  <si>
    <t>▲121</t>
  </si>
  <si>
    <t>▲673</t>
  </si>
  <si>
    <t>▲633</t>
  </si>
  <si>
    <t>▲754</t>
  </si>
  <si>
    <t>▼103</t>
  </si>
  <si>
    <t>▼271</t>
  </si>
  <si>
    <t>Equipe continentale Groupama-FDJ</t>
  </si>
  <si>
    <t>▼317</t>
  </si>
  <si>
    <t>▲1242</t>
  </si>
  <si>
    <t>▼60</t>
  </si>
  <si>
    <t>▲570</t>
  </si>
  <si>
    <t>▼88</t>
  </si>
  <si>
    <t>▲103</t>
  </si>
  <si>
    <t>▲1131</t>
  </si>
  <si>
    <t>▼44</t>
  </si>
  <si>
    <t>Decathlon AG2R La Mondiale Development Team</t>
  </si>
  <si>
    <t>▼289</t>
  </si>
  <si>
    <t>▲354</t>
  </si>
  <si>
    <t>▼180</t>
  </si>
  <si>
    <t>▲685</t>
  </si>
  <si>
    <t>▼80</t>
  </si>
  <si>
    <t>▲718</t>
  </si>
  <si>
    <t>▲2041</t>
  </si>
  <si>
    <t>▲348</t>
  </si>
  <si>
    <t>▼175</t>
  </si>
  <si>
    <t>▲556</t>
  </si>
  <si>
    <t>▲1503</t>
  </si>
  <si>
    <t>▲466</t>
  </si>
  <si>
    <t>▲201</t>
  </si>
  <si>
    <t>▲797</t>
  </si>
  <si>
    <t>▼94</t>
  </si>
  <si>
    <t>▲399</t>
  </si>
  <si>
    <t>OU7 Cycling Team</t>
  </si>
  <si>
    <t>▼146</t>
  </si>
  <si>
    <t>▼427</t>
  </si>
  <si>
    <t>▼297</t>
  </si>
  <si>
    <t>▲277</t>
  </si>
  <si>
    <t>▲1413</t>
  </si>
  <si>
    <t>▼155</t>
  </si>
  <si>
    <t>▲203</t>
  </si>
  <si>
    <t>▼258</t>
  </si>
  <si>
    <t>▲1192</t>
  </si>
  <si>
    <t>▲1029</t>
  </si>
  <si>
    <t>▼327</t>
  </si>
  <si>
    <t>▼202</t>
  </si>
  <si>
    <t>▼275</t>
  </si>
  <si>
    <t>▲202</t>
  </si>
  <si>
    <t>▲1348</t>
  </si>
  <si>
    <t>Madar Pro Cycling Team</t>
  </si>
  <si>
    <t>▼332</t>
  </si>
  <si>
    <t>▼72</t>
  </si>
  <si>
    <t>▲269</t>
  </si>
  <si>
    <t>▲609</t>
  </si>
  <si>
    <t>Mg.K Vis Costruzioni e Ambiente</t>
  </si>
  <si>
    <t>▼325</t>
  </si>
  <si>
    <t>▲945</t>
  </si>
  <si>
    <t>▲682</t>
  </si>
  <si>
    <t>▼333</t>
  </si>
  <si>
    <t>Team Tshenolo Pro Cycling</t>
  </si>
  <si>
    <t>▲229</t>
  </si>
  <si>
    <t>▼313</t>
  </si>
  <si>
    <t>▲651</t>
  </si>
  <si>
    <t>CIC - U - Nantes</t>
  </si>
  <si>
    <t>Canel's - Java</t>
  </si>
  <si>
    <t>▲361</t>
  </si>
  <si>
    <t>Wanty - Nippo - ReUz</t>
  </si>
  <si>
    <t>▲1607</t>
  </si>
  <si>
    <t>▲541</t>
  </si>
  <si>
    <t>MBH Bank Ballan CSB</t>
  </si>
  <si>
    <t>▲1558</t>
  </si>
  <si>
    <t>▲458</t>
  </si>
  <si>
    <t>Feirense - Beeceler</t>
  </si>
  <si>
    <t>▼248</t>
  </si>
  <si>
    <t>▼227</t>
  </si>
  <si>
    <t>▲641</t>
  </si>
  <si>
    <t>▲1514</t>
  </si>
  <si>
    <t>▲1263</t>
  </si>
  <si>
    <t>▲69</t>
  </si>
  <si>
    <t>▲912</t>
  </si>
  <si>
    <t>Hrinkow Advarics</t>
  </si>
  <si>
    <t>▲697</t>
  </si>
  <si>
    <t>▲241</t>
  </si>
  <si>
    <t>▲1149</t>
  </si>
  <si>
    <t>▲1700</t>
  </si>
  <si>
    <t>▼207</t>
  </si>
  <si>
    <t>▲590</t>
  </si>
  <si>
    <t>VolkerWessels Cycling Team</t>
  </si>
  <si>
    <t>▼385</t>
  </si>
  <si>
    <t>▲577</t>
  </si>
  <si>
    <t>▲357</t>
  </si>
  <si>
    <t>▲1151</t>
  </si>
  <si>
    <t>Team ColoQuick</t>
  </si>
  <si>
    <t>▲499</t>
  </si>
  <si>
    <t>▼365</t>
  </si>
  <si>
    <t>▲923</t>
  </si>
  <si>
    <t>▲122</t>
  </si>
  <si>
    <t>▲1252</t>
  </si>
  <si>
    <t>▼201</t>
  </si>
  <si>
    <t>▲84</t>
  </si>
  <si>
    <t>▼362</t>
  </si>
  <si>
    <t>▲1605</t>
  </si>
  <si>
    <t>Lasal Cocinas - Craega</t>
  </si>
  <si>
    <t>▲536</t>
  </si>
  <si>
    <t>▼316</t>
  </si>
  <si>
    <t>▲368</t>
  </si>
  <si>
    <t>▲1256</t>
  </si>
  <si>
    <t>▼422</t>
  </si>
  <si>
    <t>▼192</t>
  </si>
  <si>
    <t>Melon Mobile RealPay Pro Cycling</t>
  </si>
  <si>
    <t>▲430</t>
  </si>
  <si>
    <t>▼188</t>
  </si>
  <si>
    <t>▲1048</t>
  </si>
  <si>
    <t>Arkéa - B&amp;B Hôtels Continentale</t>
  </si>
  <si>
    <t>▲1027</t>
  </si>
  <si>
    <t>▲198</t>
  </si>
  <si>
    <t>▼405</t>
  </si>
  <si>
    <t>▲853</t>
  </si>
  <si>
    <t>▲725</t>
  </si>
  <si>
    <t>▲1821</t>
  </si>
  <si>
    <t>▲1233</t>
  </si>
  <si>
    <t>▲643</t>
  </si>
  <si>
    <t>▲295</t>
  </si>
  <si>
    <t>Alpecin-Deceuninck Development Team</t>
  </si>
  <si>
    <t>▲216</t>
  </si>
  <si>
    <t>▼20</t>
  </si>
  <si>
    <t>Elkov - Kasper</t>
  </si>
  <si>
    <t>▼347</t>
  </si>
  <si>
    <t>Sindicato de Empleados Públicos of San Juan</t>
  </si>
  <si>
    <t>▲1755</t>
  </si>
  <si>
    <t>▲549</t>
  </si>
  <si>
    <t>▲509</t>
  </si>
  <si>
    <t>Gragnano Sporting Club</t>
  </si>
  <si>
    <t>▲1065</t>
  </si>
  <si>
    <t>▲339</t>
  </si>
  <si>
    <t>▲387</t>
  </si>
  <si>
    <t>Bourg-en-Bresse Ain Cyclisme</t>
  </si>
  <si>
    <t>▲468</t>
  </si>
  <si>
    <t>Monzon - Incolor - Gub</t>
  </si>
  <si>
    <t>▲407</t>
  </si>
  <si>
    <t>Voster ATS Team</t>
  </si>
  <si>
    <t>▲345</t>
  </si>
  <si>
    <t>▼115</t>
  </si>
  <si>
    <t>▲742</t>
  </si>
  <si>
    <t>Tavfer-Ovos Matinados-Mortágua</t>
  </si>
  <si>
    <t>▼430</t>
  </si>
  <si>
    <t>Uni Sport Lamentinois</t>
  </si>
  <si>
    <t>▼440</t>
  </si>
  <si>
    <t>▲311</t>
  </si>
  <si>
    <t>▲157</t>
  </si>
  <si>
    <t>▲808</t>
  </si>
  <si>
    <t>▲1168</t>
  </si>
  <si>
    <t>▲82</t>
  </si>
  <si>
    <t>▼641</t>
  </si>
  <si>
    <t>Efapel Cycling</t>
  </si>
  <si>
    <t>▼419</t>
  </si>
  <si>
    <t>▲1344</t>
  </si>
  <si>
    <t>▼274</t>
  </si>
  <si>
    <t>FNIX - SCOM - Hengxiang Cycling Team</t>
  </si>
  <si>
    <t>Swatt Club</t>
  </si>
  <si>
    <t>▲284</t>
  </si>
  <si>
    <t>▼278</t>
  </si>
  <si>
    <t>▼167</t>
  </si>
  <si>
    <t>▲1587</t>
  </si>
  <si>
    <t>BEAT Cycling Club</t>
  </si>
  <si>
    <t>▼265</t>
  </si>
  <si>
    <t>Illes Balears Arabay</t>
  </si>
  <si>
    <t>▲881</t>
  </si>
  <si>
    <t>Abu Dhabi Cycling Club</t>
  </si>
  <si>
    <t>▲1290</t>
  </si>
  <si>
    <t>▲1751</t>
  </si>
  <si>
    <t>Mazowsze Serce Polski</t>
  </si>
  <si>
    <t>▼429</t>
  </si>
  <si>
    <t>▼242</t>
  </si>
  <si>
    <t>▲438</t>
  </si>
  <si>
    <t>▼646</t>
  </si>
  <si>
    <t>▲1122</t>
  </si>
  <si>
    <t>▼337</t>
  </si>
  <si>
    <t>▲1453</t>
  </si>
  <si>
    <t>▼133</t>
  </si>
  <si>
    <t>Orgullo Paisa</t>
  </si>
  <si>
    <t>▲1280</t>
  </si>
  <si>
    <t>Java - Inovotec Pro Team</t>
  </si>
  <si>
    <t>Istanbul Büyükșehir Belediye Spor Türkiye</t>
  </si>
  <si>
    <t>▲460</t>
  </si>
  <si>
    <t>▲1404</t>
  </si>
  <si>
    <t>GW Erco Shimano</t>
  </si>
  <si>
    <t>Diftar Continental Cyclingteam</t>
  </si>
  <si>
    <t>Tenerife - Bike Point - Gsport</t>
  </si>
  <si>
    <t>Rádio Popular - Paredes - Boavista</t>
  </si>
  <si>
    <t>▼588</t>
  </si>
  <si>
    <t>▼700</t>
  </si>
  <si>
    <t>▼374</t>
  </si>
  <si>
    <t>▼472</t>
  </si>
  <si>
    <t>The Hurricane &amp; Thunder Cycling Team</t>
  </si>
  <si>
    <t>▼254</t>
  </si>
  <si>
    <t>▲1676</t>
  </si>
  <si>
    <t>EuroCyclingTrips - CCN</t>
  </si>
  <si>
    <t>▼511</t>
  </si>
  <si>
    <t>Wagner Bazin WB</t>
  </si>
  <si>
    <t>Nusantara - BYC</t>
  </si>
  <si>
    <t>▼481</t>
  </si>
  <si>
    <t>▼517</t>
  </si>
  <si>
    <t>SNH Vélo Club</t>
  </si>
  <si>
    <t>▲952</t>
  </si>
  <si>
    <t>▼559</t>
  </si>
  <si>
    <t>▲814</t>
  </si>
  <si>
    <t>▲1049</t>
  </si>
  <si>
    <t>▲1327</t>
  </si>
  <si>
    <t>▲1018</t>
  </si>
  <si>
    <t>▲953</t>
  </si>
  <si>
    <t>St George Continental Cycling Team</t>
  </si>
  <si>
    <t>▼716</t>
  </si>
  <si>
    <t>▲444</t>
  </si>
  <si>
    <t>▲379</t>
  </si>
  <si>
    <t>▼211</t>
  </si>
  <si>
    <t>▲1142</t>
  </si>
  <si>
    <t>Team Coop - Repsol</t>
  </si>
  <si>
    <t>Pingtan International Tourism Island Cycling Team</t>
  </si>
  <si>
    <t>▼435</t>
  </si>
  <si>
    <t>▼99</t>
  </si>
  <si>
    <t>▼336</t>
  </si>
  <si>
    <t>▲492</t>
  </si>
  <si>
    <t>▲55</t>
  </si>
  <si>
    <t>Adria Mobil</t>
  </si>
  <si>
    <t>▲484</t>
  </si>
  <si>
    <t>Supermercados Froiz</t>
  </si>
  <si>
    <t>Baloise Glowi Lions</t>
  </si>
  <si>
    <t>▼451</t>
  </si>
  <si>
    <t>Óbidos Cycling Team</t>
  </si>
  <si>
    <t>▲1316</t>
  </si>
  <si>
    <t>Corima Wuzhishan MVMT Cycling Team</t>
  </si>
  <si>
    <t>Anonymous Cycling Team</t>
  </si>
  <si>
    <t>▼406</t>
  </si>
  <si>
    <t>▲161</t>
  </si>
  <si>
    <t>▲1090</t>
  </si>
  <si>
    <t>Agadir Vélo Propulsion</t>
  </si>
  <si>
    <t>▲722</t>
  </si>
  <si>
    <t>▲922</t>
  </si>
  <si>
    <t>▼270</t>
  </si>
  <si>
    <t>▼651</t>
  </si>
  <si>
    <t>▲1066</t>
  </si>
  <si>
    <t>▲188</t>
  </si>
  <si>
    <t>▲1251</t>
  </si>
  <si>
    <t>Sidi Ali - Unlock Team</t>
  </si>
  <si>
    <t>▼162</t>
  </si>
  <si>
    <t>▲178</t>
  </si>
  <si>
    <t>Hino-One-La red-Suzuki</t>
  </si>
  <si>
    <t>▲243</t>
  </si>
  <si>
    <t>Gob. Trujillo - MPP Comercio</t>
  </si>
  <si>
    <t>▲530</t>
  </si>
  <si>
    <t>▲192</t>
  </si>
  <si>
    <t>Veloce Club Rouen 76</t>
  </si>
  <si>
    <t>▲1482</t>
  </si>
  <si>
    <t>▼574</t>
  </si>
  <si>
    <t>▼212</t>
  </si>
  <si>
    <t>▼256</t>
  </si>
  <si>
    <t>▲435</t>
  </si>
  <si>
    <t>▲571</t>
  </si>
  <si>
    <t>Victoire Hiroshima</t>
  </si>
  <si>
    <t>▲288</t>
  </si>
  <si>
    <t>▲1438</t>
  </si>
  <si>
    <t>▲872</t>
  </si>
  <si>
    <t>Miami Blazers</t>
  </si>
  <si>
    <t>▲540</t>
  </si>
  <si>
    <t>▲861</t>
  </si>
  <si>
    <t>▼682</t>
  </si>
  <si>
    <t>▲1181</t>
  </si>
  <si>
    <t>▲951</t>
  </si>
  <si>
    <t>Run &amp; Race - Wibatech</t>
  </si>
  <si>
    <t>▲991</t>
  </si>
  <si>
    <t>Team Trululu</t>
  </si>
  <si>
    <t>Mouloudia Club d'Alger</t>
  </si>
  <si>
    <t>▼649</t>
  </si>
  <si>
    <t>▲689</t>
  </si>
  <si>
    <t>▲589</t>
  </si>
  <si>
    <t>Manzaté La Selva Scott</t>
  </si>
  <si>
    <t>Biesse - Carrera - Premac</t>
  </si>
  <si>
    <t>Muc-Off-SRCT-Storck</t>
  </si>
  <si>
    <t>▲1099</t>
  </si>
  <si>
    <t>Controlpack</t>
  </si>
  <si>
    <t>▲1220</t>
  </si>
  <si>
    <t>▲904</t>
  </si>
  <si>
    <t>▲1427</t>
  </si>
  <si>
    <t>Universe Cycling Team</t>
  </si>
  <si>
    <t>▲731</t>
  </si>
  <si>
    <t>▼458</t>
  </si>
  <si>
    <t>▼763</t>
  </si>
  <si>
    <t>▼672</t>
  </si>
  <si>
    <t>▲973</t>
  </si>
  <si>
    <t>Project Echelon Racing</t>
  </si>
  <si>
    <t>▼439</t>
  </si>
  <si>
    <t>▼715</t>
  </si>
  <si>
    <t>▼222</t>
  </si>
  <si>
    <t>▲1217</t>
  </si>
  <si>
    <t>▼350</t>
  </si>
  <si>
    <t>▼816</t>
  </si>
  <si>
    <t>Wielerploeg Groot Amsterdam</t>
  </si>
  <si>
    <t>▼755</t>
  </si>
  <si>
    <t>▼567</t>
  </si>
  <si>
    <t>▲654</t>
  </si>
  <si>
    <t>▼341</t>
  </si>
  <si>
    <t>Borac Čačak</t>
  </si>
  <si>
    <t>▲1079</t>
  </si>
  <si>
    <t>▲879</t>
  </si>
  <si>
    <t>SCO Dijon - Team Matériel - Velo.com</t>
  </si>
  <si>
    <t>▲709</t>
  </si>
  <si>
    <t>Team Lotto Kern-Haus PSD Bank</t>
  </si>
  <si>
    <t>Technosylva Maglia Bembibre</t>
  </si>
  <si>
    <t>▼96</t>
  </si>
  <si>
    <t>▼713</t>
  </si>
  <si>
    <t>▼618</t>
  </si>
  <si>
    <t>▼378</t>
  </si>
  <si>
    <t>Olinka Specialized</t>
  </si>
  <si>
    <t>▼190</t>
  </si>
  <si>
    <t>May Stars</t>
  </si>
  <si>
    <t>▲730</t>
  </si>
  <si>
    <t>Monogo Lubelskie Perła Polski</t>
  </si>
  <si>
    <t>▼106</t>
  </si>
  <si>
    <t>Karcag Cycling ÉPKAR Team</t>
  </si>
  <si>
    <t>▲924</t>
  </si>
  <si>
    <t>Credibom / LA Alumínios / Marcos Car</t>
  </si>
  <si>
    <t>▲1039</t>
  </si>
  <si>
    <t>Raptor Factory Racing</t>
  </si>
  <si>
    <t>▼407</t>
  </si>
  <si>
    <t>▲1393</t>
  </si>
  <si>
    <t>▲1037</t>
  </si>
  <si>
    <t>▲672</t>
  </si>
  <si>
    <t>Charvieu Chavagneux Isère Cyclisme</t>
  </si>
  <si>
    <t>▼927</t>
  </si>
  <si>
    <t>▲975</t>
  </si>
  <si>
    <t>▼695</t>
  </si>
  <si>
    <t>G-Flow Cycling Team</t>
  </si>
  <si>
    <t>▲862</t>
  </si>
  <si>
    <t>▲344</t>
  </si>
  <si>
    <t>▲467</t>
  </si>
  <si>
    <t>SuezCanalDiscovery</t>
  </si>
  <si>
    <t>▼387</t>
  </si>
  <si>
    <t>▼182</t>
  </si>
  <si>
    <t>▲375</t>
  </si>
  <si>
    <t>Vitosha Cycling Team</t>
  </si>
  <si>
    <t>AVR Racing</t>
  </si>
  <si>
    <t>MENtoRISE Teem CCN</t>
  </si>
  <si>
    <t>▼858</t>
  </si>
  <si>
    <t>Team Give Steel - 2M Cycling Elite</t>
  </si>
  <si>
    <t>Swift Pro Cycling</t>
  </si>
  <si>
    <t>▼86</t>
  </si>
  <si>
    <t>Team Storck - Metropol Cycling</t>
  </si>
  <si>
    <t>▲890</t>
  </si>
  <si>
    <t>▼626</t>
  </si>
  <si>
    <t>▲304</t>
  </si>
  <si>
    <t>Rime Drali</t>
  </si>
  <si>
    <t>▲1076</t>
  </si>
  <si>
    <t>Movistar Best PC</t>
  </si>
  <si>
    <t>▼508</t>
  </si>
  <si>
    <t>Holbæk Cykelsport</t>
  </si>
  <si>
    <t>▼654</t>
  </si>
  <si>
    <t>▼487</t>
  </si>
  <si>
    <t>Jakarta Pro Cycling Team</t>
  </si>
  <si>
    <t>CC Villeneuve Saint Germain</t>
  </si>
  <si>
    <t>▲581</t>
  </si>
  <si>
    <t>MitoQ - NZ Cycling Project</t>
  </si>
  <si>
    <t>Sparkle Oita Racing Team</t>
  </si>
  <si>
    <t>Decorabaños-Bantrab_Quetzaltenango</t>
  </si>
  <si>
    <t>WSA KTM Graz</t>
  </si>
  <si>
    <t>▲858</t>
  </si>
  <si>
    <t>▲1176</t>
  </si>
  <si>
    <t>▼139</t>
  </si>
  <si>
    <t>Guidon Sprinter Canalien Cycling Team</t>
  </si>
  <si>
    <t>▲560</t>
  </si>
  <si>
    <t>▼463</t>
  </si>
  <si>
    <t>▼364</t>
  </si>
  <si>
    <t>▲668</t>
  </si>
  <si>
    <t>▲337</t>
  </si>
  <si>
    <t>▼450</t>
  </si>
  <si>
    <t>▼817</t>
  </si>
  <si>
    <t>▼442</t>
  </si>
  <si>
    <t>▲592</t>
  </si>
  <si>
    <t>▲611</t>
  </si>
  <si>
    <t>Dukla Banska Bystrica</t>
  </si>
  <si>
    <t>▲775</t>
  </si>
  <si>
    <t>▲876</t>
  </si>
  <si>
    <t>Team Atria - Montluçon Cyclisme</t>
  </si>
  <si>
    <t>▲694</t>
  </si>
  <si>
    <t>LRG - Cycling Team</t>
  </si>
  <si>
    <t>▼348</t>
  </si>
  <si>
    <t>Verrazano - Santiago</t>
  </si>
  <si>
    <t>Benotti Berthold</t>
  </si>
  <si>
    <t>▼810</t>
  </si>
  <si>
    <t>▼589</t>
  </si>
  <si>
    <t>▲757</t>
  </si>
  <si>
    <t>▼736</t>
  </si>
  <si>
    <t>▼478</t>
  </si>
  <si>
    <t>▲473</t>
  </si>
  <si>
    <t>▲726</t>
  </si>
  <si>
    <t>Solme - Olmo</t>
  </si>
  <si>
    <t>Atom 6 Bikes - Decca Continental Team</t>
  </si>
  <si>
    <t>▼1081</t>
  </si>
  <si>
    <t>▲206</t>
  </si>
  <si>
    <t>Grupo Eulen-NUUK</t>
  </si>
  <si>
    <t>▼925</t>
  </si>
  <si>
    <t>▲493</t>
  </si>
  <si>
    <t>▼513</t>
  </si>
  <si>
    <t>▼147</t>
  </si>
  <si>
    <t>Camp Cycling Team</t>
  </si>
  <si>
    <t>▼733</t>
  </si>
  <si>
    <t>HFR</t>
  </si>
  <si>
    <t>CK Hymer</t>
  </si>
  <si>
    <t>GI Group Holding - Simoldes - UDO</t>
  </si>
  <si>
    <t>▲153</t>
  </si>
  <si>
    <t>▲1112</t>
  </si>
  <si>
    <t>▼803</t>
  </si>
  <si>
    <t>▼605</t>
  </si>
  <si>
    <t>▼860</t>
  </si>
  <si>
    <t>▲856</t>
  </si>
  <si>
    <t>▼399</t>
  </si>
  <si>
    <t>▲481</t>
  </si>
  <si>
    <t>▲431</t>
  </si>
  <si>
    <t>Foundation Cycling New York</t>
  </si>
  <si>
    <t>Team Madras Capesterre Belle-Eau</t>
  </si>
  <si>
    <t>Team Standert Brandenburg</t>
  </si>
  <si>
    <t>Gallina Ecotek Lucchini</t>
  </si>
  <si>
    <t>The Lead Out Cycling Academy</t>
  </si>
  <si>
    <t>GRC Jan van Arckel</t>
  </si>
  <si>
    <t>▼397</t>
  </si>
  <si>
    <t>▼1182</t>
  </si>
  <si>
    <t>▼292</t>
  </si>
  <si>
    <t>▼520</t>
  </si>
  <si>
    <t>▲629</t>
  </si>
  <si>
    <t>▼864</t>
  </si>
  <si>
    <t>▼719</t>
  </si>
  <si>
    <t>▼633</t>
  </si>
  <si>
    <t>Team Winston Salem - Flow</t>
  </si>
  <si>
    <t>▲1201</t>
  </si>
  <si>
    <t>Red Hook Guatemala</t>
  </si>
  <si>
    <t>▲671</t>
  </si>
  <si>
    <t>PC Baix Ebre</t>
  </si>
  <si>
    <t>Team Ringerikskraft</t>
  </si>
  <si>
    <t>▼225</t>
  </si>
  <si>
    <t>Gunma-Grifin Racing Team</t>
  </si>
  <si>
    <t>▲451</t>
  </si>
  <si>
    <t>Tommi's Radltankstelle Team</t>
  </si>
  <si>
    <t>▲1088</t>
  </si>
  <si>
    <t>▼1088</t>
  </si>
  <si>
    <t>▲782</t>
  </si>
  <si>
    <t>Valhöll Cycling</t>
  </si>
  <si>
    <t>▲960</t>
  </si>
  <si>
    <t>▲711</t>
  </si>
  <si>
    <t>▼209</t>
  </si>
  <si>
    <t>▼889</t>
  </si>
  <si>
    <t>Sam - Vitalcare - Dynatek</t>
  </si>
  <si>
    <t>Geumsan Insam Cello</t>
  </si>
  <si>
    <t>ARBÖ Kärnten Sport Feld am See</t>
  </si>
  <si>
    <t>▲889</t>
  </si>
  <si>
    <t>PSKK Vassil-Levski</t>
  </si>
  <si>
    <t>Cycling Team Velo-M Termalift</t>
  </si>
  <si>
    <t>Doglocy - Imca</t>
  </si>
  <si>
    <t>Art Cycling Team</t>
  </si>
  <si>
    <t>Elevation Cycling Club</t>
  </si>
  <si>
    <t>Almaty</t>
  </si>
  <si>
    <t>▼550</t>
  </si>
  <si>
    <t>▲443</t>
  </si>
  <si>
    <t>Vélo Club Villefranche Beaujolais</t>
  </si>
  <si>
    <t>▲207</t>
  </si>
  <si>
    <t>▼369</t>
  </si>
  <si>
    <t>▲514</t>
  </si>
  <si>
    <t>▲732</t>
  </si>
  <si>
    <t>Motala AIF Continental</t>
  </si>
  <si>
    <t>▼286</t>
  </si>
  <si>
    <t>▼541</t>
  </si>
  <si>
    <t>▲181</t>
  </si>
  <si>
    <t>BK Pljevlja</t>
  </si>
  <si>
    <t>▼984</t>
  </si>
  <si>
    <t>▲715</t>
  </si>
  <si>
    <t>▼592</t>
  </si>
  <si>
    <t>▼798</t>
  </si>
  <si>
    <t>▼388</t>
  </si>
  <si>
    <t>▲391</t>
  </si>
  <si>
    <t>Beltrami TSA Tre Colli</t>
  </si>
  <si>
    <t>▼868</t>
  </si>
  <si>
    <t>▼456</t>
  </si>
  <si>
    <t>LUKS Trójka Piaseczno</t>
  </si>
  <si>
    <t>▼500</t>
  </si>
  <si>
    <t>▼43</t>
  </si>
  <si>
    <t>CLN</t>
  </si>
  <si>
    <t>▼1028</t>
  </si>
  <si>
    <t>▲517</t>
  </si>
  <si>
    <t>Team Technipes #inEmiliaRomagna</t>
  </si>
  <si>
    <t>BKR Cycling Team</t>
  </si>
  <si>
    <t>▲869</t>
  </si>
  <si>
    <t>CC Étupes</t>
  </si>
  <si>
    <t>▼639</t>
  </si>
  <si>
    <t>Team Marni-N'side</t>
  </si>
  <si>
    <t>▲934</t>
  </si>
  <si>
    <t>▼890</t>
  </si>
  <si>
    <t>▼691</t>
  </si>
  <si>
    <t>▲983</t>
  </si>
  <si>
    <t>Sandnes Sykleklubb</t>
  </si>
  <si>
    <t>Grant Thornton Cycling Team</t>
  </si>
  <si>
    <t>Matrix Powertag</t>
  </si>
  <si>
    <t>▲225</t>
  </si>
  <si>
    <t>▼900</t>
  </si>
  <si>
    <t>▼694</t>
  </si>
  <si>
    <t>▲329</t>
  </si>
  <si>
    <t>▼650</t>
  </si>
  <si>
    <t>▼1027</t>
  </si>
  <si>
    <t>Team Baobab World Cola</t>
  </si>
  <si>
    <t>▲770</t>
  </si>
  <si>
    <t>Team CO:PLAY-Giant Store</t>
  </si>
  <si>
    <t>▼939</t>
  </si>
  <si>
    <t>Lotería del Táchira</t>
  </si>
  <si>
    <t>▼678</t>
  </si>
  <si>
    <t>Malaysia Pro Cycling</t>
  </si>
  <si>
    <t>▼1499</t>
  </si>
  <si>
    <t>▼576</t>
  </si>
  <si>
    <t>Team Honeycomb 226ers</t>
  </si>
  <si>
    <t>▼735</t>
  </si>
  <si>
    <t>▼742</t>
  </si>
  <si>
    <t>KSPO Professional</t>
  </si>
  <si>
    <t>▼836</t>
  </si>
  <si>
    <t>▲868</t>
  </si>
  <si>
    <t>▲321</t>
  </si>
  <si>
    <t>▲805</t>
  </si>
  <si>
    <t>▼962</t>
  </si>
  <si>
    <t>▼131</t>
  </si>
  <si>
    <t>Vride</t>
  </si>
  <si>
    <t>▼844</t>
  </si>
  <si>
    <t>UN Cycling Team x Pyörävarikko</t>
  </si>
  <si>
    <t>Cyklotym Havířov - Tirana</t>
  </si>
  <si>
    <t>▼621</t>
  </si>
  <si>
    <t>▼276</t>
  </si>
  <si>
    <t>▼547</t>
  </si>
  <si>
    <t>▼486</t>
  </si>
  <si>
    <t>Ukraine Cycling Team</t>
  </si>
  <si>
    <t>Indet Cricket BDV Gran Misión Vivienda</t>
  </si>
  <si>
    <t>Muni Fraijanes</t>
  </si>
  <si>
    <t>Team La Romana</t>
  </si>
  <si>
    <t>▲477</t>
  </si>
  <si>
    <t>▼199</t>
  </si>
  <si>
    <t>▼603</t>
  </si>
  <si>
    <t>Team CYTO TRIGON</t>
  </si>
  <si>
    <t>Giant Cycling Team</t>
  </si>
  <si>
    <t>▲497</t>
  </si>
  <si>
    <t>Team Jco - Grizzly</t>
  </si>
  <si>
    <t>▲810</t>
  </si>
  <si>
    <t>DL Chemicals - Experza</t>
  </si>
  <si>
    <t>▼894</t>
  </si>
  <si>
    <t>Colono Bikestation Kölbi</t>
  </si>
  <si>
    <t>▲698</t>
  </si>
  <si>
    <t>▲873</t>
  </si>
  <si>
    <t>▼1033</t>
  </si>
  <si>
    <t>▼903</t>
  </si>
  <si>
    <t>CeramicSpeed Aros Forsikring Herning CK Elite</t>
  </si>
  <si>
    <t>Gapyeong Cycling Team</t>
  </si>
  <si>
    <t>▼494</t>
  </si>
  <si>
    <t>Hemus Troyan</t>
  </si>
  <si>
    <t>▼390</t>
  </si>
  <si>
    <t>▼499</t>
  </si>
  <si>
    <t>Shimano Racing</t>
  </si>
  <si>
    <t>Team Cama CCD</t>
  </si>
  <si>
    <t>WILVO Group - TWC De Kempen</t>
  </si>
  <si>
    <t>▼195</t>
  </si>
  <si>
    <t>Thömus | WindowMaster by Wyss Training</t>
  </si>
  <si>
    <t>▼697</t>
  </si>
  <si>
    <t>▼426</t>
  </si>
  <si>
    <t>▲680</t>
  </si>
  <si>
    <t>Bialini Team Global</t>
  </si>
  <si>
    <t>▲653</t>
  </si>
  <si>
    <t>▼738</t>
  </si>
  <si>
    <t>▼446</t>
  </si>
  <si>
    <t>▼415</t>
  </si>
  <si>
    <t>AC Bisontine</t>
  </si>
  <si>
    <t>▼829</t>
  </si>
  <si>
    <t>▼583</t>
  </si>
  <si>
    <t>▼809</t>
  </si>
  <si>
    <t>▼368</t>
  </si>
  <si>
    <t>▼339</t>
  </si>
  <si>
    <t>Standard Insurance PHI</t>
  </si>
  <si>
    <t>▼685</t>
  </si>
  <si>
    <t>Asociacion de Chimaltenango-Polléria Carmencita</t>
  </si>
  <si>
    <t>Team Hopplà</t>
  </si>
  <si>
    <t>▼692</t>
  </si>
  <si>
    <t>▼989</t>
  </si>
  <si>
    <t>▼563</t>
  </si>
  <si>
    <t>Municipalidad de Pocito</t>
  </si>
  <si>
    <t>▼820</t>
  </si>
  <si>
    <t>▼1063</t>
  </si>
  <si>
    <t>7C - Economy - Hyundai</t>
  </si>
  <si>
    <t>▼492</t>
  </si>
  <si>
    <t>Energus Cycling Team</t>
  </si>
  <si>
    <t>▲551</t>
  </si>
  <si>
    <t>▼762</t>
  </si>
  <si>
    <t>Prestige Cycling - Puerto Rico</t>
  </si>
  <si>
    <t>▲566</t>
  </si>
  <si>
    <t>▲519</t>
  </si>
  <si>
    <t>Team PB Performance</t>
  </si>
  <si>
    <t>Pierre Baguette Cycling</t>
  </si>
  <si>
    <t>VZW WP de Molenspurters Meulebeke</t>
  </si>
  <si>
    <t>▲778</t>
  </si>
  <si>
    <t>▲756</t>
  </si>
  <si>
    <t>MaxSolar Cycling Team</t>
  </si>
  <si>
    <t>Inteja Imca</t>
  </si>
  <si>
    <t>▼161</t>
  </si>
  <si>
    <t>▲528</t>
  </si>
  <si>
    <t>Cornwall Cycling Club</t>
  </si>
  <si>
    <t>XSpeed United Continental</t>
  </si>
  <si>
    <t>▲745</t>
  </si>
  <si>
    <t>USR Vélo Sotranfamat</t>
  </si>
  <si>
    <t>▼591</t>
  </si>
  <si>
    <t>Mini Discar Cycling Team</t>
  </si>
  <si>
    <t>▼891</t>
  </si>
  <si>
    <t>Club Ciclista Padronés - Cortizo</t>
  </si>
  <si>
    <t>Liv / Gaint Toscana Mitsubishi Team</t>
  </si>
  <si>
    <t>▼1122</t>
  </si>
  <si>
    <t>▲426</t>
  </si>
  <si>
    <t>Guidon Chalettois</t>
  </si>
  <si>
    <t>▲119</t>
  </si>
  <si>
    <t>Schils - Doltcini</t>
  </si>
  <si>
    <t>▼690</t>
  </si>
  <si>
    <t>▼627</t>
  </si>
  <si>
    <t>Sahand Pump Tabriz Crown</t>
  </si>
  <si>
    <t>▼424</t>
  </si>
  <si>
    <t>Pegasus Premier Texas</t>
  </si>
  <si>
    <t>L39ION of Los Angeles</t>
  </si>
  <si>
    <t>▼323</t>
  </si>
  <si>
    <t>▼1155</t>
  </si>
  <si>
    <t>CT GIANT Store Assen - NWVG</t>
  </si>
  <si>
    <t>Power of Science Roka Doors</t>
  </si>
  <si>
    <t>▲491</t>
  </si>
  <si>
    <t>▲667</t>
  </si>
  <si>
    <t>Cycling Team Schwingshandl</t>
  </si>
  <si>
    <t>▼1201</t>
  </si>
  <si>
    <t>Team Fina Arroz - Banca Amiga - Multimarcas</t>
  </si>
  <si>
    <t>▲47</t>
  </si>
  <si>
    <t>▼1294</t>
  </si>
  <si>
    <t>▼1365</t>
  </si>
  <si>
    <t>▼1023</t>
  </si>
  <si>
    <t>▼842</t>
  </si>
  <si>
    <t>▼423</t>
  </si>
  <si>
    <t>▼1050</t>
  </si>
  <si>
    <t>▼918</t>
  </si>
  <si>
    <t>▼1222</t>
  </si>
  <si>
    <t>▼1072</t>
  </si>
  <si>
    <t>▲688</t>
  </si>
  <si>
    <t>▼986</t>
  </si>
  <si>
    <t>▼1463</t>
  </si>
  <si>
    <t>▼502</t>
  </si>
  <si>
    <t>Cannondale Echelon p/b 4iiii</t>
  </si>
  <si>
    <t>▼941</t>
  </si>
  <si>
    <t>▼1167</t>
  </si>
  <si>
    <t>▼739</t>
  </si>
  <si>
    <t>▼535</t>
  </si>
  <si>
    <t>Epronex - Hungary Cycling Team</t>
  </si>
  <si>
    <t>▲637</t>
  </si>
  <si>
    <t>▼888</t>
  </si>
  <si>
    <t>Embrace The World</t>
  </si>
  <si>
    <t>▼558</t>
  </si>
  <si>
    <t>▲45</t>
  </si>
  <si>
    <t>▼1012</t>
  </si>
  <si>
    <t>▼732</t>
  </si>
  <si>
    <t>▼1099</t>
  </si>
  <si>
    <t>▼445</t>
  </si>
  <si>
    <t>▼643</t>
  </si>
  <si>
    <t>Eca Electricidad Ciclismo</t>
  </si>
  <si>
    <t>▼956</t>
  </si>
  <si>
    <t>▼648</t>
  </si>
  <si>
    <t>▼914</t>
  </si>
  <si>
    <t>▼1105</t>
  </si>
  <si>
    <t>▼702</t>
  </si>
  <si>
    <t>Team Eurasia - iRC TIRE</t>
  </si>
  <si>
    <t>Brussels Cycling Club</t>
  </si>
  <si>
    <t>▼1318</t>
  </si>
  <si>
    <t>▼782</t>
  </si>
  <si>
    <t>Pz Cycling Team</t>
  </si>
  <si>
    <t>▼215</t>
  </si>
  <si>
    <t>Team California</t>
  </si>
  <si>
    <t>▼644</t>
  </si>
  <si>
    <t>▼491</t>
  </si>
  <si>
    <t>VDM-Trawobo Cycling Team</t>
  </si>
  <si>
    <t>▼799</t>
  </si>
  <si>
    <t>▲255</t>
  </si>
  <si>
    <t>Zappi Racing Team</t>
  </si>
  <si>
    <t>Novapor Theseus SportsClub</t>
  </si>
  <si>
    <t>Velo Club Mendrisio</t>
  </si>
  <si>
    <t>▲550</t>
  </si>
  <si>
    <t>▼206</t>
  </si>
  <si>
    <t>▲518</t>
  </si>
  <si>
    <t>▼598</t>
  </si>
  <si>
    <t>▼464</t>
  </si>
  <si>
    <t>▼1184</t>
  </si>
  <si>
    <t>Martigues Sport Cyclisme Payden-Rygel</t>
  </si>
  <si>
    <t>▼210</t>
  </si>
  <si>
    <t>▼837</t>
  </si>
  <si>
    <t>Soul Cycles - Santos</t>
  </si>
  <si>
    <t>▼896</t>
  </si>
  <si>
    <t>▼1125</t>
  </si>
  <si>
    <t>MYVELO Pro Cycling Team</t>
  </si>
  <si>
    <t>Team Kern-Haus</t>
  </si>
  <si>
    <t>Mayenne-V and B-Monbana</t>
  </si>
  <si>
    <t>▼414</t>
  </si>
  <si>
    <t>Team Lockimmo.com</t>
  </si>
  <si>
    <t>▼1527</t>
  </si>
  <si>
    <t>▼924</t>
  </si>
  <si>
    <t>▼993</t>
  </si>
  <si>
    <t>Korea Business Cycling</t>
  </si>
  <si>
    <t>▲347</t>
  </si>
  <si>
    <t>▼1239</t>
  </si>
  <si>
    <t>▼879</t>
  </si>
  <si>
    <t>Grupo Intxausti</t>
  </si>
  <si>
    <t>▼477</t>
  </si>
  <si>
    <t>▼582</t>
  </si>
  <si>
    <t>▼1436</t>
  </si>
  <si>
    <t>▼1058</t>
  </si>
  <si>
    <t>▼740</t>
  </si>
  <si>
    <t>▼1434</t>
  </si>
  <si>
    <t>▼377</t>
  </si>
  <si>
    <t>▼476</t>
  </si>
  <si>
    <t>▼510</t>
  </si>
  <si>
    <t>▼1047</t>
  </si>
  <si>
    <t>Bodywrap LTwoo Cycling Team</t>
  </si>
  <si>
    <t>▼1567</t>
  </si>
  <si>
    <t>Vendée U Pays de la Loire</t>
  </si>
  <si>
    <t>Excelsior</t>
  </si>
  <si>
    <t>▲428</t>
  </si>
  <si>
    <t>▼324</t>
  </si>
  <si>
    <t>ASPTT Nancy</t>
  </si>
  <si>
    <t>Hexagone - Corbas Lyon Métropole</t>
  </si>
  <si>
    <t>Vetrapo B-Close Bal-Enzo Cycling Team</t>
  </si>
  <si>
    <t>▼776</t>
  </si>
  <si>
    <t>▼1270</t>
  </si>
  <si>
    <t>Pindamonhangaba Cycling Team</t>
  </si>
  <si>
    <t>Club Politachira</t>
  </si>
  <si>
    <t>Team COAC San Gabriel Cine Cable Internet</t>
  </si>
  <si>
    <t>▼766</t>
  </si>
  <si>
    <t>▼569</t>
  </si>
  <si>
    <t>Hubo - Scott CT</t>
  </si>
  <si>
    <t>▼1654</t>
  </si>
  <si>
    <t>▼287</t>
  </si>
  <si>
    <t>▼1071</t>
  </si>
  <si>
    <t>▼1261</t>
  </si>
  <si>
    <t>▲325</t>
  </si>
  <si>
    <t>UC Monaco</t>
  </si>
  <si>
    <t>▼764</t>
  </si>
  <si>
    <t>▼725</t>
  </si>
  <si>
    <t>STAMINA Racing</t>
  </si>
  <si>
    <t>▼946</t>
  </si>
  <si>
    <t>▲377</t>
  </si>
  <si>
    <t>▼503</t>
  </si>
  <si>
    <t>Gremios por el Deporte - Cutral Co</t>
  </si>
  <si>
    <t>Jamison Racing Team</t>
  </si>
  <si>
    <t>Paris Cycliste Olympique</t>
  </si>
  <si>
    <t>Asker CK</t>
  </si>
  <si>
    <t>▼883</t>
  </si>
  <si>
    <t>▼489</t>
  </si>
  <si>
    <t>▼78</t>
  </si>
  <si>
    <t>▼760</t>
  </si>
  <si>
    <t>▼382</t>
  </si>
  <si>
    <t>▼705</t>
  </si>
  <si>
    <t>Top Team</t>
  </si>
  <si>
    <t>▼1135</t>
  </si>
  <si>
    <t>▼1390</t>
  </si>
  <si>
    <t>KK Ribno Alpine Resort Bled</t>
  </si>
  <si>
    <t>Pontianak Wijaya Racing Team</t>
  </si>
  <si>
    <t>▼821</t>
  </si>
  <si>
    <t>Club Ciclista Vigués</t>
  </si>
  <si>
    <t>▼1132</t>
  </si>
  <si>
    <t>Velo Club Avezzano LineaOro Bike</t>
  </si>
  <si>
    <t>Istra Team</t>
  </si>
  <si>
    <t>Urbano-Vulsteke-Bumaco Cycling Team</t>
  </si>
  <si>
    <t>Fenix</t>
  </si>
  <si>
    <t>▼1000</t>
  </si>
  <si>
    <t>▲235</t>
  </si>
  <si>
    <t>▼459</t>
  </si>
  <si>
    <t>▼528</t>
  </si>
  <si>
    <t>▼696</t>
  </si>
  <si>
    <t>▼861</t>
  </si>
  <si>
    <t>▼943</t>
  </si>
  <si>
    <t>Mostostal Puławy</t>
  </si>
  <si>
    <t>STARK - Peter Ellegaard Track Team powered by SANA</t>
  </si>
  <si>
    <t>▼1739</t>
  </si>
  <si>
    <t>Team Crédit Mutuelle - Garage Premier</t>
  </si>
  <si>
    <t>▼1307</t>
  </si>
  <si>
    <t>Merida Adelaar Tifosi DT</t>
  </si>
  <si>
    <t>Team Cranks</t>
  </si>
  <si>
    <t>▼1554</t>
  </si>
  <si>
    <t>▼171</t>
  </si>
  <si>
    <t>X-Team Hamaslul</t>
  </si>
  <si>
    <t>▼454</t>
  </si>
  <si>
    <t>CNC Cycling Team</t>
  </si>
  <si>
    <t>Team Flanders</t>
  </si>
  <si>
    <t>As.Be.Co Cycling Club</t>
  </si>
  <si>
    <t>Ribble Outliers</t>
  </si>
  <si>
    <t>▼1113</t>
  </si>
  <si>
    <t>▼396</t>
  </si>
  <si>
    <t>▼319</t>
  </si>
  <si>
    <t>ASD GC Sissio Team</t>
  </si>
  <si>
    <t>▼1506</t>
  </si>
  <si>
    <t>▼659</t>
  </si>
  <si>
    <t>Team Born'Heures</t>
  </si>
  <si>
    <t>Team Aalborg - Sparekassen Danmark</t>
  </si>
  <si>
    <t>▼1180</t>
  </si>
  <si>
    <t>CCN Metalac</t>
  </si>
  <si>
    <t>Deschacht - Hens - FSP</t>
  </si>
  <si>
    <t>Ringerike SK</t>
  </si>
  <si>
    <t>Global Cycling Team</t>
  </si>
  <si>
    <t>▼1168</t>
  </si>
  <si>
    <t>Espoir du Mboa</t>
  </si>
  <si>
    <t>Asocipe - Moca</t>
  </si>
  <si>
    <t>Cu Yah Racing Team</t>
  </si>
  <si>
    <t>Volharding Cycling Team</t>
  </si>
  <si>
    <t>Convergence SC Abymienne Propreté 2000</t>
  </si>
  <si>
    <t>▼251</t>
  </si>
  <si>
    <t>▼1484</t>
  </si>
  <si>
    <t>Fundecom - Tour Nativa</t>
  </si>
  <si>
    <t>▼1749</t>
  </si>
  <si>
    <t>▼1242</t>
  </si>
  <si>
    <t>▼611</t>
  </si>
  <si>
    <t>▼483</t>
  </si>
  <si>
    <t>▼749</t>
  </si>
  <si>
    <t>▼1689</t>
  </si>
  <si>
    <t>BIKE AID Südliche Weinstrasse Team</t>
  </si>
  <si>
    <t>▼244</t>
  </si>
  <si>
    <t>▼482</t>
  </si>
  <si>
    <t>▼1445</t>
  </si>
  <si>
    <t>▼1556</t>
  </si>
  <si>
    <t>▲80</t>
  </si>
  <si>
    <t>▲245</t>
  </si>
  <si>
    <t>▲297</t>
  </si>
  <si>
    <t>▲1028</t>
  </si>
  <si>
    <t>▼54</t>
  </si>
  <si>
    <t>▲105</t>
  </si>
  <si>
    <t>▲232</t>
  </si>
  <si>
    <t>▲455</t>
  </si>
  <si>
    <t>▲113</t>
  </si>
  <si>
    <t>▲366</t>
  </si>
  <si>
    <t>▲402</t>
  </si>
  <si>
    <t>▼110</t>
  </si>
  <si>
    <t>▲1123</t>
  </si>
  <si>
    <t>▲168</t>
  </si>
  <si>
    <t>▼59</t>
  </si>
  <si>
    <t>▲372</t>
  </si>
  <si>
    <t>▲233</t>
  </si>
  <si>
    <t>▲353</t>
  </si>
  <si>
    <t>▼170</t>
  </si>
  <si>
    <t>▲226</t>
  </si>
  <si>
    <t>▲520</t>
  </si>
  <si>
    <t>▲1081</t>
  </si>
  <si>
    <t>▲208</t>
  </si>
  <si>
    <t>▲850</t>
  </si>
  <si>
    <t>▲1232</t>
  </si>
  <si>
    <t>▲263</t>
  </si>
  <si>
    <t>▲505</t>
  </si>
  <si>
    <t>▲176</t>
  </si>
  <si>
    <t>▲96</t>
  </si>
  <si>
    <t>▲388</t>
  </si>
  <si>
    <t>▼112</t>
  </si>
  <si>
    <t>▲1402</t>
  </si>
  <si>
    <t>▲1022</t>
  </si>
  <si>
    <t>▼283</t>
  </si>
  <si>
    <t>▲515</t>
  </si>
  <si>
    <t>▲534</t>
  </si>
  <si>
    <t>▲821</t>
  </si>
  <si>
    <t>▲236</t>
  </si>
  <si>
    <t>▲825</t>
  </si>
  <si>
    <t>▲1790</t>
  </si>
  <si>
    <t>JCL Team UKYO</t>
  </si>
  <si>
    <t>▲162</t>
  </si>
  <si>
    <t>▼178</t>
  </si>
  <si>
    <t>▼310</t>
  </si>
  <si>
    <t>▲398</t>
  </si>
  <si>
    <t>▲1436</t>
  </si>
  <si>
    <t>▲535</t>
  </si>
  <si>
    <t>▼349</t>
  </si>
  <si>
    <t>▲279</t>
  </si>
  <si>
    <t>▲693</t>
  </si>
  <si>
    <t>▲306</t>
  </si>
  <si>
    <t>▲1871</t>
  </si>
  <si>
    <t>▲1224</t>
  </si>
  <si>
    <t>▲750</t>
  </si>
  <si>
    <t>▲2077</t>
  </si>
  <si>
    <t>▲1105</t>
  </si>
  <si>
    <t>▲1305</t>
  </si>
  <si>
    <t>▲523</t>
  </si>
  <si>
    <t>▲512</t>
  </si>
  <si>
    <t>▼306</t>
  </si>
  <si>
    <t>▼91</t>
  </si>
  <si>
    <t>▲450</t>
  </si>
  <si>
    <t>▲1443</t>
  </si>
  <si>
    <t>▼247</t>
  </si>
  <si>
    <t>▲448</t>
  </si>
  <si>
    <t>▲737</t>
  </si>
  <si>
    <t>▼398</t>
  </si>
  <si>
    <t>▲1046</t>
  </si>
  <si>
    <t>▲1225</t>
  </si>
  <si>
    <t>▼301</t>
  </si>
  <si>
    <t>▲1186</t>
  </si>
  <si>
    <t>▼318</t>
  </si>
  <si>
    <t>▲268</t>
  </si>
  <si>
    <t>▲1969</t>
  </si>
  <si>
    <t>▲988</t>
  </si>
  <si>
    <t>▲1556</t>
  </si>
  <si>
    <t>▲1366</t>
  </si>
  <si>
    <t>▲552</t>
  </si>
  <si>
    <t>▲1145</t>
  </si>
  <si>
    <t>▲626</t>
  </si>
  <si>
    <t>▲1038</t>
  </si>
  <si>
    <t>▲1571</t>
  </si>
  <si>
    <t>▲1701</t>
  </si>
  <si>
    <t>▲655</t>
  </si>
  <si>
    <t>▼322</t>
  </si>
  <si>
    <t>▼402</t>
  </si>
  <si>
    <t>▲327</t>
  </si>
  <si>
    <t>▼329</t>
  </si>
  <si>
    <t>▲1499</t>
  </si>
  <si>
    <t>▼376</t>
  </si>
  <si>
    <t>▲599</t>
  </si>
  <si>
    <t>▲942</t>
  </si>
  <si>
    <t>▲883</t>
  </si>
  <si>
    <t>▲1639</t>
  </si>
  <si>
    <t>▲767</t>
  </si>
  <si>
    <t>▲576</t>
  </si>
  <si>
    <t>▼391</t>
  </si>
  <si>
    <t>▼249</t>
  </si>
  <si>
    <t>▲440</t>
  </si>
  <si>
    <t>▲1032</t>
  </si>
  <si>
    <t>▼105</t>
  </si>
  <si>
    <t>▼291</t>
  </si>
  <si>
    <t>Utsunomiya Blitzen</t>
  </si>
  <si>
    <t>Plus Performance - Solutos</t>
  </si>
  <si>
    <t>▼358</t>
  </si>
  <si>
    <t>▲1239</t>
  </si>
  <si>
    <t>▲1549</t>
  </si>
  <si>
    <t>▲690</t>
  </si>
  <si>
    <t>▲404</t>
  </si>
  <si>
    <t>▲666</t>
  </si>
  <si>
    <t>▲370</t>
  </si>
  <si>
    <t>▲1161</t>
  </si>
  <si>
    <t>▲222</t>
  </si>
  <si>
    <t>▲527</t>
  </si>
  <si>
    <t>▲1234</t>
  </si>
  <si>
    <t>▲704</t>
  </si>
  <si>
    <t>▲1175</t>
  </si>
  <si>
    <t>▲417</t>
  </si>
  <si>
    <t>▲838</t>
  </si>
  <si>
    <t>▼217</t>
  </si>
  <si>
    <t>▼428</t>
  </si>
  <si>
    <t>▲486</t>
  </si>
  <si>
    <t>▲1374</t>
  </si>
  <si>
    <t>▲1146</t>
  </si>
  <si>
    <t>▲1179</t>
  </si>
  <si>
    <t>▼555</t>
  </si>
  <si>
    <t>▲1304</t>
  </si>
  <si>
    <t>▲1496</t>
  </si>
  <si>
    <t>▼412</t>
  </si>
  <si>
    <t>▲944</t>
  </si>
  <si>
    <t>▲469</t>
  </si>
  <si>
    <t>▼662</t>
  </si>
  <si>
    <t>▲798</t>
  </si>
  <si>
    <t>▲1086</t>
  </si>
  <si>
    <t>▼466</t>
  </si>
  <si>
    <t>▼97</t>
  </si>
  <si>
    <t>▼554</t>
  </si>
  <si>
    <t>▼568</t>
  </si>
  <si>
    <t>▼420</t>
  </si>
  <si>
    <t>▲1657</t>
  </si>
  <si>
    <t>▼525</t>
  </si>
  <si>
    <t>▲1398</t>
  </si>
  <si>
    <t>▲567</t>
  </si>
  <si>
    <t>▲537</t>
  </si>
  <si>
    <t>▲1199</t>
  </si>
  <si>
    <t>▼616</t>
  </si>
  <si>
    <t>▼490</t>
  </si>
  <si>
    <t>▲755</t>
  </si>
  <si>
    <t>▲483</t>
  </si>
  <si>
    <t>▼599</t>
  </si>
  <si>
    <t>▼320</t>
  </si>
  <si>
    <t>▼544</t>
  </si>
  <si>
    <t>Competitive Edge Racing</t>
  </si>
  <si>
    <t>UCI WCC Men's Team</t>
  </si>
  <si>
    <t>▼462</t>
  </si>
  <si>
    <t>▼521</t>
  </si>
  <si>
    <t>▲656</t>
  </si>
  <si>
    <t>▲830</t>
  </si>
  <si>
    <t>▼290</t>
  </si>
  <si>
    <t>▲252</t>
  </si>
  <si>
    <t>▲513</t>
  </si>
  <si>
    <t>▲702</t>
  </si>
  <si>
    <t>▼526</t>
  </si>
  <si>
    <t>▼343</t>
  </si>
  <si>
    <t>▼389</t>
  </si>
  <si>
    <t>▲1004</t>
  </si>
  <si>
    <t>Borac Cacak</t>
  </si>
  <si>
    <t>▼637</t>
  </si>
  <si>
    <t>▲1322</t>
  </si>
  <si>
    <t>▲1171</t>
  </si>
  <si>
    <t>▼679</t>
  </si>
  <si>
    <t>▲1501</t>
  </si>
  <si>
    <t>▲1094</t>
  </si>
  <si>
    <t>▲746</t>
  </si>
  <si>
    <t>▲525</t>
  </si>
  <si>
    <t>▲1108</t>
  </si>
  <si>
    <t>▲1610</t>
  </si>
  <si>
    <t>▲980</t>
  </si>
  <si>
    <t>▲593</t>
  </si>
  <si>
    <t>▼449</t>
  </si>
  <si>
    <t>▲1041</t>
  </si>
  <si>
    <t>▲522</t>
  </si>
  <si>
    <t>▲1461</t>
  </si>
  <si>
    <t>▼465</t>
  </si>
  <si>
    <t>▲1069</t>
  </si>
  <si>
    <t>▲462</t>
  </si>
  <si>
    <t>▲1213</t>
  </si>
  <si>
    <t>▼219</t>
  </si>
  <si>
    <t>▲1298</t>
  </si>
  <si>
    <t>▼296</t>
  </si>
  <si>
    <t>▲333</t>
  </si>
  <si>
    <t>▼619</t>
  </si>
  <si>
    <t>▼172</t>
  </si>
  <si>
    <t>▲816</t>
  </si>
  <si>
    <t>▲920</t>
  </si>
  <si>
    <t>▲908</t>
  </si>
  <si>
    <t>▼553</t>
  </si>
  <si>
    <t>▼669</t>
  </si>
  <si>
    <t>▼514</t>
  </si>
  <si>
    <t>▲1116</t>
  </si>
  <si>
    <t>▲723</t>
  </si>
  <si>
    <t>▲913</t>
  </si>
  <si>
    <t>▲425</t>
  </si>
  <si>
    <t>▲943</t>
  </si>
  <si>
    <t>Decorabaños</t>
  </si>
  <si>
    <t>▲1479</t>
  </si>
  <si>
    <t>▲617</t>
  </si>
  <si>
    <t>▼572</t>
  </si>
  <si>
    <t>▲1030</t>
  </si>
  <si>
    <t>▼602</t>
  </si>
  <si>
    <t>▲801</t>
  </si>
  <si>
    <t>▲712</t>
  </si>
  <si>
    <t>▲662</t>
  </si>
  <si>
    <t>▲1055</t>
  </si>
  <si>
    <t>▲1003</t>
  </si>
  <si>
    <t>▼745</t>
  </si>
  <si>
    <t>▼653</t>
  </si>
  <si>
    <t>▼828</t>
  </si>
  <si>
    <t>▼945</t>
  </si>
  <si>
    <t>▲1254</t>
  </si>
  <si>
    <t>▲1328</t>
  </si>
  <si>
    <t>RedHook Guatemala</t>
  </si>
  <si>
    <t>▲635</t>
  </si>
  <si>
    <t>▲544</t>
  </si>
  <si>
    <t>▲1377</t>
  </si>
  <si>
    <t>▼3</t>
  </si>
  <si>
    <t>▲1198</t>
  </si>
  <si>
    <t>▲949</t>
  </si>
  <si>
    <t>▲1221</t>
  </si>
  <si>
    <t>▲490</t>
  </si>
  <si>
    <t>▲396</t>
  </si>
  <si>
    <t>▲1001</t>
  </si>
  <si>
    <t>▲792</t>
  </si>
  <si>
    <t>▼757</t>
  </si>
  <si>
    <t>▲648</t>
  </si>
  <si>
    <t>▲1295</t>
  </si>
  <si>
    <t>▲741</t>
  </si>
  <si>
    <t>▲346</t>
  </si>
  <si>
    <t>▼683</t>
  </si>
  <si>
    <t>▲1053</t>
  </si>
  <si>
    <t>▼773</t>
  </si>
  <si>
    <t>▲772</t>
  </si>
  <si>
    <t>▲894</t>
  </si>
  <si>
    <t>▲1190</t>
  </si>
  <si>
    <t>▼635</t>
  </si>
  <si>
    <t>▲296</t>
  </si>
  <si>
    <t>▲172</t>
  </si>
  <si>
    <t>GARCIA Carlos Alfonso</t>
  </si>
  <si>
    <t>▲310</t>
  </si>
  <si>
    <t>▲608</t>
  </si>
  <si>
    <t>▼436</t>
  </si>
  <si>
    <t>▲587</t>
  </si>
  <si>
    <t>▲665</t>
  </si>
  <si>
    <t>▼1234</t>
  </si>
  <si>
    <t>▼699</t>
  </si>
  <si>
    <t>▼988</t>
  </si>
  <si>
    <t>▲565</t>
  </si>
  <si>
    <t>▼590</t>
  </si>
  <si>
    <t>▲674</t>
  </si>
  <si>
    <t>▼969</t>
  </si>
  <si>
    <t>▼523</t>
  </si>
  <si>
    <t>▼596</t>
  </si>
  <si>
    <t>ALSABBAGH Ali</t>
  </si>
  <si>
    <t>▼722</t>
  </si>
  <si>
    <t>▼608</t>
  </si>
  <si>
    <t>▼328</t>
  </si>
  <si>
    <t>▲1130</t>
  </si>
  <si>
    <t>▲714</t>
  </si>
  <si>
    <t>▲761</t>
  </si>
  <si>
    <t>▲580</t>
  </si>
  <si>
    <t>▲557</t>
  </si>
  <si>
    <t>▼595</t>
  </si>
  <si>
    <t>▼751</t>
  </si>
  <si>
    <t>▲437</t>
  </si>
  <si>
    <t>▲733</t>
  </si>
  <si>
    <t>RAMÍREZ Mateo Pablo</t>
  </si>
  <si>
    <t>▼670</t>
  </si>
  <si>
    <t>Asociacion de Chimaltenango</t>
  </si>
  <si>
    <t>▲661</t>
  </si>
  <si>
    <t>▲854</t>
  </si>
  <si>
    <t>7C - Economy</t>
  </si>
  <si>
    <t>▲907</t>
  </si>
  <si>
    <t>▼919</t>
  </si>
  <si>
    <t>▲831</t>
  </si>
  <si>
    <t>▲784</t>
  </si>
  <si>
    <t>FEIRENSE - BEECELER</t>
  </si>
  <si>
    <t>▲1040</t>
  </si>
  <si>
    <t>GOHR Andre Eduardo</t>
  </si>
  <si>
    <t>▼401</t>
  </si>
  <si>
    <t>▼557</t>
  </si>
  <si>
    <t>▲930</t>
  </si>
  <si>
    <t>▼660</t>
  </si>
  <si>
    <t>▼792</t>
  </si>
  <si>
    <t>▲860</t>
  </si>
  <si>
    <t>▼997</t>
  </si>
  <si>
    <t>▼1068</t>
  </si>
  <si>
    <t>▼727</t>
  </si>
  <si>
    <t>▼548</t>
  </si>
  <si>
    <t>▼1384</t>
  </si>
  <si>
    <t>▼625</t>
  </si>
  <si>
    <t>▼929</t>
  </si>
  <si>
    <t>▼932</t>
  </si>
  <si>
    <t>▲859</t>
  </si>
  <si>
    <t>▼1172</t>
  </si>
  <si>
    <t>▲790</t>
  </si>
  <si>
    <t>▲594</t>
  </si>
  <si>
    <t>Pauwels Sauzen - Cibel Clementines</t>
  </si>
  <si>
    <t>▲569</t>
  </si>
  <si>
    <t>▼1320</t>
  </si>
  <si>
    <t>▼1010</t>
  </si>
  <si>
    <t>▼1330</t>
  </si>
  <si>
    <t>▼586</t>
  </si>
  <si>
    <t>▼601</t>
  </si>
  <si>
    <t>▼665</t>
  </si>
  <si>
    <t>▼1228</t>
  </si>
  <si>
    <t>▼661</t>
  </si>
  <si>
    <t>▼793</t>
  </si>
  <si>
    <t>▲749</t>
  </si>
  <si>
    <t>▲753</t>
  </si>
  <si>
    <t>▼899</t>
  </si>
  <si>
    <t>▼1008</t>
  </si>
  <si>
    <t>▼849</t>
  </si>
  <si>
    <t>▲501</t>
  </si>
  <si>
    <t>▼1013</t>
  </si>
  <si>
    <t>▼186</t>
  </si>
  <si>
    <t>▲852</t>
  </si>
  <si>
    <t>▼1061</t>
  </si>
  <si>
    <t>▼1171</t>
  </si>
  <si>
    <t>▼624</t>
  </si>
  <si>
    <t>▲610</t>
  </si>
  <si>
    <t>▼165</t>
  </si>
  <si>
    <t>▼515</t>
  </si>
  <si>
    <t>▼887</t>
  </si>
  <si>
    <t>▲829</t>
  </si>
  <si>
    <t>▼666</t>
  </si>
  <si>
    <t>▲675</t>
  </si>
  <si>
    <t>▲261</t>
  </si>
  <si>
    <t>▼912</t>
  </si>
  <si>
    <t>▼552</t>
  </si>
  <si>
    <t>▼375</t>
  </si>
  <si>
    <t>▲681</t>
  </si>
  <si>
    <t>▼1115</t>
  </si>
  <si>
    <t>▼1108</t>
  </si>
  <si>
    <t>▼753</t>
  </si>
  <si>
    <t>▼1679</t>
  </si>
  <si>
    <t>▼1412</t>
  </si>
  <si>
    <t>CR4C Roanne</t>
  </si>
  <si>
    <t>▼1312</t>
  </si>
  <si>
    <t>▼730</t>
  </si>
  <si>
    <t>▼920</t>
  </si>
  <si>
    <t>▼663</t>
  </si>
  <si>
    <t>▲606</t>
  </si>
  <si>
    <t>Espectro Cycling Team</t>
  </si>
  <si>
    <t>SIYANDA Gumede</t>
  </si>
  <si>
    <t>▼1193</t>
  </si>
  <si>
    <t>▼718</t>
  </si>
  <si>
    <t>▲285</t>
  </si>
  <si>
    <t>▲670</t>
  </si>
  <si>
    <t>▲330</t>
  </si>
  <si>
    <t>OVIDIU Dorcu</t>
  </si>
  <si>
    <t>YASSINE Chehibi</t>
  </si>
  <si>
    <t>▼802</t>
  </si>
  <si>
    <t>▼1057</t>
  </si>
  <si>
    <t>▼1713</t>
  </si>
  <si>
    <t>▼797</t>
  </si>
  <si>
    <t>▼504</t>
  </si>
  <si>
    <t>▼942</t>
  </si>
  <si>
    <t>▼726</t>
  </si>
  <si>
    <t>CÁRDENAS VÁSQUEZ Vicente</t>
  </si>
  <si>
    <t>▼1124</t>
  </si>
  <si>
    <t>▼704</t>
  </si>
  <si>
    <t>▼800</t>
  </si>
  <si>
    <t>▲335</t>
  </si>
  <si>
    <t>CORREA Pablo</t>
  </si>
  <si>
    <t>Mölndals CK</t>
  </si>
  <si>
    <t>▼566</t>
  </si>
  <si>
    <t>AIRUDIN Muhammad Raihan Bin Mohd</t>
  </si>
  <si>
    <t>▼1470</t>
  </si>
  <si>
    <t>HARKINS Ģirts</t>
  </si>
  <si>
    <t>MAVUSO Nkosingiphile</t>
  </si>
  <si>
    <t>▼819</t>
  </si>
  <si>
    <t>▼338</t>
  </si>
  <si>
    <t>▼777</t>
  </si>
  <si>
    <t>AZIZI Sempijja</t>
  </si>
  <si>
    <t>BARILLAS Julio</t>
  </si>
  <si>
    <t>Hipster's Choice</t>
  </si>
  <si>
    <t>van der Poel Mathieu</t>
  </si>
  <si>
    <t>Pedersen Mads</t>
  </si>
  <si>
    <t>Ganna Filippo</t>
  </si>
  <si>
    <t>Tarling Joshua</t>
  </si>
  <si>
    <t>Cavendish Mark</t>
  </si>
  <si>
    <t>Groenewegen Dylan</t>
  </si>
  <si>
    <t>Costa Rui</t>
  </si>
  <si>
    <t>Jakobsen Fabio</t>
  </si>
  <si>
    <t>Vingegaard Jonas</t>
  </si>
  <si>
    <t>Benoot Tiesj</t>
  </si>
  <si>
    <t>Hindley Jai</t>
  </si>
  <si>
    <t>McNulty Brandon</t>
  </si>
  <si>
    <t>Skjelmose Mattias</t>
  </si>
  <si>
    <t>Van Wilder Ilan</t>
  </si>
  <si>
    <t>O'Connor Ben</t>
  </si>
  <si>
    <t>Kämna Lennard</t>
  </si>
  <si>
    <t>Pogačar Tadej</t>
  </si>
  <si>
    <t>Geoghegan Hart Tao</t>
  </si>
  <si>
    <t>Rodríguez Carlos</t>
  </si>
  <si>
    <t>Alaphilippe Julian</t>
  </si>
  <si>
    <t>Gaudu David</t>
  </si>
  <si>
    <t>Landa Mikel</t>
  </si>
  <si>
    <t>Hirschi Marc</t>
  </si>
  <si>
    <t>Bardet Romain</t>
  </si>
  <si>
    <t>Evenepoel Remco</t>
  </si>
  <si>
    <t>Martin Guillaume</t>
  </si>
  <si>
    <t>Jorgenson Matteo</t>
  </si>
  <si>
    <t>Ayuso Juan</t>
  </si>
  <si>
    <t>Madouas Valentin</t>
  </si>
  <si>
    <t>Uijtdebroeks Cian</t>
  </si>
  <si>
    <t>Vermeersch Florian</t>
  </si>
  <si>
    <t>Lutsenko Alexey</t>
  </si>
  <si>
    <t>Roglič Primož</t>
  </si>
  <si>
    <t>Kuss Sepp</t>
  </si>
  <si>
    <t>Vlasov Aleksandr</t>
  </si>
  <si>
    <t>Thomas Geraint</t>
  </si>
  <si>
    <t>Lampaert Yves</t>
  </si>
  <si>
    <t>Sivakov Pavel</t>
  </si>
  <si>
    <t>Merlier Tim</t>
  </si>
  <si>
    <t>Grégoire Romain</t>
  </si>
  <si>
    <t>Kooij Olav</t>
  </si>
  <si>
    <t>Philipsen Jasper</t>
  </si>
  <si>
    <t>De Lie Arnaud</t>
  </si>
  <si>
    <t>Yates Simon</t>
  </si>
  <si>
    <t>Küng Stefan</t>
  </si>
  <si>
    <t>Ewan Caleb</t>
  </si>
  <si>
    <t>Girmay Biniam</t>
  </si>
  <si>
    <t>Carapaz Richard</t>
  </si>
  <si>
    <t>Pidcock Thomas</t>
  </si>
  <si>
    <t>Almeida João</t>
  </si>
  <si>
    <t>Healy Ben</t>
  </si>
  <si>
    <t>Tiller Rasmus</t>
  </si>
  <si>
    <t>Mas Enric</t>
  </si>
  <si>
    <t>Laporte Christophe</t>
  </si>
  <si>
    <t>Ciccone Giulio</t>
  </si>
  <si>
    <t>Yates Adam</t>
  </si>
  <si>
    <t>van Aert Wout</t>
  </si>
  <si>
    <t>Groves Kaden</t>
  </si>
  <si>
    <t>Mohorič Matej</t>
  </si>
  <si>
    <t>Powless Neilson</t>
  </si>
  <si>
    <t>Gall Felix</t>
  </si>
  <si>
    <t>Bilbao Pello</t>
  </si>
  <si>
    <t>Sheffield Magnus</t>
  </si>
  <si>
    <t>Gee Derek</t>
  </si>
  <si>
    <t>Zingle Axel</t>
  </si>
  <si>
    <t>Rubio Einer</t>
  </si>
  <si>
    <t>Buitrago Santiago</t>
  </si>
  <si>
    <t>Woods Michael</t>
  </si>
  <si>
    <t>Johannessen Tobias Halland</t>
  </si>
  <si>
    <t>Bagioli Andrea</t>
  </si>
  <si>
    <t>Aranburu Alex</t>
  </si>
  <si>
    <t>Izagirre Ion</t>
  </si>
  <si>
    <t>Kragh Andersen Søren</t>
  </si>
  <si>
    <t>Cort Magnus</t>
  </si>
  <si>
    <t>Asgreen Kasper</t>
  </si>
  <si>
    <t>Vine Jay</t>
  </si>
  <si>
    <t>Milan Jonathan</t>
  </si>
  <si>
    <t>Zana Filippo</t>
  </si>
  <si>
    <t>Martinez Lenny</t>
  </si>
  <si>
    <t>Wright Fred</t>
  </si>
  <si>
    <t>UAE Team Emirates</t>
  </si>
  <si>
    <t>Lotto Dstny</t>
  </si>
  <si>
    <t>Team dsm-firmenich PostNL</t>
  </si>
  <si>
    <t>Astana Qazaqstan Team</t>
  </si>
  <si>
    <t>▲442</t>
  </si>
  <si>
    <t>▲186</t>
  </si>
  <si>
    <t>▲663</t>
  </si>
  <si>
    <t>▲835</t>
  </si>
  <si>
    <t>▲802</t>
  </si>
  <si>
    <t>Burgos - BH</t>
  </si>
  <si>
    <t>▲185</t>
  </si>
  <si>
    <t>Team Polti Kometa</t>
  </si>
  <si>
    <t>St Michel - Mavic - Auber93</t>
  </si>
  <si>
    <t>new</t>
  </si>
  <si>
    <t>▲120</t>
  </si>
  <si>
    <t>▲615</t>
  </si>
  <si>
    <t>▲319</t>
  </si>
  <si>
    <t>▲190</t>
  </si>
  <si>
    <t>▲1210</t>
  </si>
  <si>
    <t>▲591</t>
  </si>
  <si>
    <t>▲317</t>
  </si>
  <si>
    <t>Ride United</t>
  </si>
  <si>
    <t>Saint Piran</t>
  </si>
  <si>
    <t>▲395</t>
  </si>
  <si>
    <t>▲765</t>
  </si>
  <si>
    <t>▲684</t>
  </si>
  <si>
    <t>Ferei Quick-Panda Podium Mongolia Team</t>
  </si>
  <si>
    <t>▲1246</t>
  </si>
  <si>
    <t>TDT - Unibet Cycling Team</t>
  </si>
  <si>
    <t>Team Felt Felbermayr</t>
  </si>
  <si>
    <t>Bingoal WB</t>
  </si>
  <si>
    <t>▲727</t>
  </si>
  <si>
    <t>▲384</t>
  </si>
  <si>
    <t>▲239</t>
  </si>
  <si>
    <t>Sabgal / Anicolor</t>
  </si>
  <si>
    <t>▲322</t>
  </si>
  <si>
    <t>Huansheng - SCOM - Taishan Sport Cycling Team</t>
  </si>
  <si>
    <t>First Internet Bank Cycling</t>
  </si>
  <si>
    <t>▼148</t>
  </si>
  <si>
    <t>▲1435</t>
  </si>
  <si>
    <t>Philippe Wagner/Bazin</t>
  </si>
  <si>
    <t>▲824</t>
  </si>
  <si>
    <t>▲314</t>
  </si>
  <si>
    <t>▲1840</t>
  </si>
  <si>
    <t>TEG Procycling Team</t>
  </si>
  <si>
    <t>▲1329</t>
  </si>
  <si>
    <t>China Glory - Mentech Continental Cycling Team</t>
  </si>
  <si>
    <t>Team Corratec - Vini Fantini</t>
  </si>
  <si>
    <t>▲994</t>
  </si>
  <si>
    <t>▲508</t>
  </si>
  <si>
    <t>▲1608</t>
  </si>
  <si>
    <t>Lotto Dstny Development Team</t>
  </si>
  <si>
    <t>▼344</t>
  </si>
  <si>
    <t>Astana Qazaqstan Development Team</t>
  </si>
  <si>
    <t>▼191</t>
  </si>
  <si>
    <t>Panamá es Cultura y Valores</t>
  </si>
  <si>
    <t>Van Rysel - Roubaix</t>
  </si>
  <si>
    <t>▲583</t>
  </si>
  <si>
    <t>Wanty - ReUz - Technord</t>
  </si>
  <si>
    <t>Vendée U</t>
  </si>
  <si>
    <t>▲781</t>
  </si>
  <si>
    <t>Voltas - Tartu 2024 by CCN</t>
  </si>
  <si>
    <t>▲564</t>
  </si>
  <si>
    <t>▲1513</t>
  </si>
  <si>
    <t>▼452</t>
  </si>
  <si>
    <t>▼269</t>
  </si>
  <si>
    <t>ABTF Betão - Feirense</t>
  </si>
  <si>
    <t>▲1708</t>
  </si>
  <si>
    <t>Team BridgeLane</t>
  </si>
  <si>
    <t>▼438</t>
  </si>
  <si>
    <t>▼295</t>
  </si>
  <si>
    <t>▲1791</t>
  </si>
  <si>
    <t>▼273</t>
  </si>
  <si>
    <t>▲475</t>
  </si>
  <si>
    <t>▲1628</t>
  </si>
  <si>
    <t>▲1760</t>
  </si>
  <si>
    <t>CIC U Nantes Atlantique</t>
  </si>
  <si>
    <t>Baloise - Trek Lions</t>
  </si>
  <si>
    <t>▲588</t>
  </si>
  <si>
    <t>▲622</t>
  </si>
  <si>
    <t>▲995</t>
  </si>
  <si>
    <t>▲574</t>
  </si>
  <si>
    <t>▲969</t>
  </si>
  <si>
    <t>Airtox - Carl Ras</t>
  </si>
  <si>
    <t>▼340</t>
  </si>
  <si>
    <t>Uno-X Mobility Development Team</t>
  </si>
  <si>
    <t>▲456</t>
  </si>
  <si>
    <t>▲482</t>
  </si>
  <si>
    <t>▲1036</t>
  </si>
  <si>
    <t>Océane Top 16</t>
  </si>
  <si>
    <t>Team MCB</t>
  </si>
  <si>
    <t>Maltinti Lampadari-Banca Cambiano</t>
  </si>
  <si>
    <t>▲804</t>
  </si>
  <si>
    <t>▲929</t>
  </si>
  <si>
    <t>Trinity Racing</t>
  </si>
  <si>
    <t>▲373</t>
  </si>
  <si>
    <t>Q36.5 Continental Team</t>
  </si>
  <si>
    <t>▲1231</t>
  </si>
  <si>
    <t>▲479</t>
  </si>
  <si>
    <t>▲376</t>
  </si>
  <si>
    <t>Victoria Sports Pro Cycling Team</t>
  </si>
  <si>
    <t>▲1867</t>
  </si>
  <si>
    <t>Santic - Wibatech</t>
  </si>
  <si>
    <t>▲893</t>
  </si>
  <si>
    <t>▼400</t>
  </si>
  <si>
    <t>▲796</t>
  </si>
  <si>
    <t>Chengdu Cycling Team</t>
  </si>
  <si>
    <t>AVC Khourigba</t>
  </si>
  <si>
    <t>▲1219</t>
  </si>
  <si>
    <t>▲158</t>
  </si>
  <si>
    <t>▲1183</t>
  </si>
  <si>
    <t>Team MBH Bank Colpack Ballan</t>
  </si>
  <si>
    <t>Illes Balears Arabay Cycling</t>
  </si>
  <si>
    <t>▲628</t>
  </si>
  <si>
    <t>▲1347</t>
  </si>
  <si>
    <t>Team Thielemans - De Hauwere</t>
  </si>
  <si>
    <t>Ljubljana Gusto Santic</t>
  </si>
  <si>
    <t>▼607</t>
  </si>
  <si>
    <t>▲1241</t>
  </si>
  <si>
    <t>▼524</t>
  </si>
  <si>
    <t>Albiono Pro Cycling</t>
  </si>
  <si>
    <t>▲1283</t>
  </si>
  <si>
    <t>▲1683</t>
  </si>
  <si>
    <t>▲822</t>
  </si>
  <si>
    <t>▲747</t>
  </si>
  <si>
    <t>Soudal - Quick-Step Devo Team</t>
  </si>
  <si>
    <t>CCACHE x Par Küp</t>
  </si>
  <si>
    <t>▲1457</t>
  </si>
  <si>
    <t>Austin Outlaws</t>
  </si>
  <si>
    <t>▼443</t>
  </si>
  <si>
    <t>Equipa de Ciclismo Inter Clube</t>
  </si>
  <si>
    <t>▼575</t>
  </si>
  <si>
    <t>Shenzhen Xidesheng Cycling Team</t>
  </si>
  <si>
    <t>▲789</t>
  </si>
  <si>
    <t>▼367</t>
  </si>
  <si>
    <t>▲547</t>
  </si>
  <si>
    <t>▲911</t>
  </si>
  <si>
    <t>MachMaster-incolor Team</t>
  </si>
  <si>
    <t>▲620</t>
  </si>
  <si>
    <t>▼537</t>
  </si>
  <si>
    <t>Kawkab AC Marrakech</t>
  </si>
  <si>
    <t>▲843</t>
  </si>
  <si>
    <t>▲1103</t>
  </si>
  <si>
    <t>▼480</t>
  </si>
  <si>
    <t>▲1017</t>
  </si>
  <si>
    <t>▲1083</t>
  </si>
  <si>
    <t>▲1594</t>
  </si>
  <si>
    <t>REMBE Pro Cycling Team Sauerland</t>
  </si>
  <si>
    <t>CTF Victorious</t>
  </si>
  <si>
    <t>▲762</t>
  </si>
  <si>
    <t>7C - Economy - Lacoinex</t>
  </si>
  <si>
    <t>▼675</t>
  </si>
  <si>
    <t>▲1013</t>
  </si>
  <si>
    <t>▲740</t>
  </si>
  <si>
    <t>▼545</t>
  </si>
  <si>
    <t>▲1235</t>
  </si>
  <si>
    <t>Tashkent City Professional Cycling Team</t>
  </si>
  <si>
    <t>Swift Carbon Pro Cycling Brasil</t>
  </si>
  <si>
    <t>Bingoal WB Devo Team</t>
  </si>
  <si>
    <t>▼213</t>
  </si>
  <si>
    <t>▲966</t>
  </si>
  <si>
    <t>▲1475</t>
  </si>
  <si>
    <t>▲777</t>
  </si>
  <si>
    <t>▲1493</t>
  </si>
  <si>
    <t>▼235</t>
  </si>
  <si>
    <t>▲1275</t>
  </si>
  <si>
    <t>AS Bessel</t>
  </si>
  <si>
    <t>▲502</t>
  </si>
  <si>
    <t>▲916</t>
  </si>
  <si>
    <t>ARA | Skip Capital</t>
  </si>
  <si>
    <t>▼479</t>
  </si>
  <si>
    <t>Lotus Team</t>
  </si>
  <si>
    <t>Above &amp; Beyond Cancer Cycling p/b Bike World</t>
  </si>
  <si>
    <t>Club Cycliste Airness de Niéna</t>
  </si>
  <si>
    <t>Kamen Pazin</t>
  </si>
  <si>
    <t>▲612</t>
  </si>
  <si>
    <t>Lasal Cocinas - Louriña</t>
  </si>
  <si>
    <t>Aviludo - Louletano - Loulé Concelho</t>
  </si>
  <si>
    <t>▼488</t>
  </si>
  <si>
    <t>▼768</t>
  </si>
  <si>
    <t>▼360</t>
  </si>
  <si>
    <t>Sakarya BB Pro Team</t>
  </si>
  <si>
    <t>▲1159</t>
  </si>
  <si>
    <t>Hengxiang Cycling Team</t>
  </si>
  <si>
    <t>Shifting Gears Strategica</t>
  </si>
  <si>
    <t>▲1015</t>
  </si>
  <si>
    <t>▼352</t>
  </si>
  <si>
    <t>Development Team dsm-firmenich PostNL</t>
  </si>
  <si>
    <t>▲1118</t>
  </si>
  <si>
    <t>▲471</t>
  </si>
  <si>
    <t>▲696</t>
  </si>
  <si>
    <t>UVT-Devron West Cycling Team</t>
  </si>
  <si>
    <t>▲1296</t>
  </si>
  <si>
    <t>Bodywrap Men's Cycling Team</t>
  </si>
  <si>
    <t>▲1326</t>
  </si>
  <si>
    <t>Biesse - Carrera</t>
  </si>
  <si>
    <t>Novapor Speedbike Team</t>
  </si>
  <si>
    <t>Team Snooze - VSD</t>
  </si>
  <si>
    <t>▼606</t>
  </si>
  <si>
    <t>▲249</t>
  </si>
  <si>
    <t>▲1369</t>
  </si>
  <si>
    <t>▼774</t>
  </si>
  <si>
    <t>▲1189</t>
  </si>
  <si>
    <t>▲555</t>
  </si>
  <si>
    <t>▲1428</t>
  </si>
  <si>
    <t>▼565</t>
  </si>
  <si>
    <t>▲1156</t>
  </si>
  <si>
    <t>AVC Aix-en-Provence</t>
  </si>
  <si>
    <t>▼634</t>
  </si>
  <si>
    <t>Hollard Insurance</t>
  </si>
  <si>
    <t>▲925</t>
  </si>
  <si>
    <t>▲1278</t>
  </si>
  <si>
    <t>▲1333</t>
  </si>
  <si>
    <t>▼706</t>
  </si>
  <si>
    <t>▼765</t>
  </si>
  <si>
    <t>Gob. Trujillo Orbea</t>
  </si>
  <si>
    <t>Sava Kranj Cycling</t>
  </si>
  <si>
    <t>▼958</t>
  </si>
  <si>
    <t>▼623</t>
  </si>
  <si>
    <t>UC Trevigiani - Energiapura Marchiol</t>
  </si>
  <si>
    <t>Vino SKO Team</t>
  </si>
  <si>
    <t>▲389</t>
  </si>
  <si>
    <t>MULA Cycling Team</t>
  </si>
  <si>
    <t>Carbonbike Giordana by Gen Z</t>
  </si>
  <si>
    <t>▲1132</t>
  </si>
  <si>
    <t>▲878</t>
  </si>
  <si>
    <t>AVC Constantine</t>
  </si>
  <si>
    <t>▲380</t>
  </si>
  <si>
    <t>▲1026</t>
  </si>
  <si>
    <t>Fundación Ángeles Hernandez</t>
  </si>
  <si>
    <t>▲340</t>
  </si>
  <si>
    <t>▼359</t>
  </si>
  <si>
    <t>Kelapa Gading Bikers</t>
  </si>
  <si>
    <t>▲1128</t>
  </si>
  <si>
    <t>▲987</t>
  </si>
  <si>
    <t>▼814</t>
  </si>
  <si>
    <t>▲1307</t>
  </si>
  <si>
    <t>▲938</t>
  </si>
  <si>
    <t>Quality Food Services Southland</t>
  </si>
  <si>
    <t>Aevolo</t>
  </si>
  <si>
    <t>Svealand Cycling Team</t>
  </si>
  <si>
    <t>MU Training - País de Futuro</t>
  </si>
  <si>
    <t>Hopplà - Petroli Firenze - Don Camillo</t>
  </si>
  <si>
    <t>▼1002</t>
  </si>
  <si>
    <t>▼856</t>
  </si>
  <si>
    <t>▲1052</t>
  </si>
  <si>
    <t>Decorabaños – AC Quetzaltenango</t>
  </si>
  <si>
    <t>▲1002</t>
  </si>
  <si>
    <t>▲834</t>
  </si>
  <si>
    <t>▲657</t>
  </si>
  <si>
    <t>Rad-Net Oßwald</t>
  </si>
  <si>
    <t>▲914</t>
  </si>
  <si>
    <t>▲582</t>
  </si>
  <si>
    <t>Arroz Sonora - 4WD Rentacar</t>
  </si>
  <si>
    <t>VC Pays de Loudéac</t>
  </si>
  <si>
    <t>▼796</t>
  </si>
  <si>
    <t>Hainan Wuzhishan Cycling Team</t>
  </si>
  <si>
    <t>▲972</t>
  </si>
  <si>
    <t>Zalf Euromobil Fior</t>
  </si>
  <si>
    <t>Salalah Club</t>
  </si>
  <si>
    <t>▼874</t>
  </si>
  <si>
    <t>▲197</t>
  </si>
  <si>
    <t>Maloja Pushbikers</t>
  </si>
  <si>
    <t>▲1135</t>
  </si>
  <si>
    <t>Team N'side</t>
  </si>
  <si>
    <t>▼790</t>
  </si>
  <si>
    <t>Stageco Cycling Team</t>
  </si>
  <si>
    <t>Team IBT - Tripeak</t>
  </si>
  <si>
    <t>Southern Cross Racing</t>
  </si>
  <si>
    <t>Morlaix Cyclisme Performance</t>
  </si>
  <si>
    <t>Pista Corsa Development</t>
  </si>
  <si>
    <t>iBuilt Racing</t>
  </si>
  <si>
    <t>Cycle KOM</t>
  </si>
  <si>
    <t>CNP Bocas del Cufré</t>
  </si>
  <si>
    <t>▼885</t>
  </si>
  <si>
    <t>▼622</t>
  </si>
  <si>
    <t>▼761</t>
  </si>
  <si>
    <t>Cerro Largo</t>
  </si>
  <si>
    <t>▼507</t>
  </si>
  <si>
    <t>Team Cathy</t>
  </si>
  <si>
    <t>▼981</t>
  </si>
  <si>
    <t>▼331</t>
  </si>
  <si>
    <t>Monda Vakantieparken - IJsselstreek</t>
  </si>
  <si>
    <t>Oxford Edge Cycling Team</t>
  </si>
  <si>
    <t>CCL-Matdiver-Anastácio Mendes &amp; Mendes</t>
  </si>
  <si>
    <t>▼872</t>
  </si>
  <si>
    <t>Ukraine Cycling Academy</t>
  </si>
  <si>
    <t>▲1047</t>
  </si>
  <si>
    <t>MVK Veles</t>
  </si>
  <si>
    <t>EuroCyclingTrips - YOELEO</t>
  </si>
  <si>
    <t>Almaty Astana Motors</t>
  </si>
  <si>
    <t>Criterion BEx Racing</t>
  </si>
  <si>
    <t>WHBH</t>
  </si>
  <si>
    <t>AJC Koudougou</t>
  </si>
  <si>
    <t>Faucon Flacq KFC Pepsi Cycling Club</t>
  </si>
  <si>
    <t>▲707</t>
  </si>
  <si>
    <t>▼840</t>
  </si>
  <si>
    <t>Expeditors Elite Cycling</t>
  </si>
  <si>
    <t>P&amp;S Metalltechnik Benotti</t>
  </si>
  <si>
    <t>Team Ecoflo Chronos</t>
  </si>
  <si>
    <t>Sandvika Cykle Club</t>
  </si>
  <si>
    <t>Vini Monzon - Savini Due - OMZ</t>
  </si>
  <si>
    <t>Global 6 United</t>
  </si>
  <si>
    <t>▼668</t>
  </si>
  <si>
    <t>Urbano - Vulsteke Cycling Team</t>
  </si>
  <si>
    <t>G-Flow</t>
  </si>
  <si>
    <t>Polisportiva Tripetetolo</t>
  </si>
  <si>
    <t>Sensa - Kanjers voor Kanjers</t>
  </si>
  <si>
    <t>▼779</t>
  </si>
  <si>
    <t>Team Novo Nordisk Development</t>
  </si>
  <si>
    <t>Zamora Enamora</t>
  </si>
  <si>
    <t>▼631</t>
  </si>
  <si>
    <t>Stevens Radteam des Berliner TSC e.V.</t>
  </si>
  <si>
    <t>IL Stjørdals Blink</t>
  </si>
  <si>
    <t>Crown Tabriz Cycling Team</t>
  </si>
  <si>
    <t>Royal Army Of Oman</t>
  </si>
  <si>
    <t>San Antonio de Florida</t>
  </si>
  <si>
    <t>Team Honeycomb Pro Cycling</t>
  </si>
  <si>
    <t>▼833</t>
  </si>
  <si>
    <t>▲842</t>
  </si>
  <si>
    <t>VC Rouen 76</t>
  </si>
  <si>
    <t>Rali - Giant</t>
  </si>
  <si>
    <t>Shabab Al Ahli Cycling Team</t>
  </si>
  <si>
    <t>▼505</t>
  </si>
  <si>
    <t>▼448</t>
  </si>
  <si>
    <t>▼784</t>
  </si>
  <si>
    <t>Rio Grande Elite Cycling Team</t>
  </si>
  <si>
    <t>▼614</t>
  </si>
  <si>
    <t>▼1226</t>
  </si>
  <si>
    <t>Team VCC Capesterre-Belle-Eau</t>
  </si>
  <si>
    <t>▼1329</t>
  </si>
  <si>
    <t>Oman Club</t>
  </si>
  <si>
    <t>Ferei - CCN Metalac</t>
  </si>
  <si>
    <t>CeramicSpeed Herning CK Elite</t>
  </si>
  <si>
    <t>Cannondale Factory Racing</t>
  </si>
  <si>
    <t>▼676</t>
  </si>
  <si>
    <t>▼850</t>
  </si>
  <si>
    <t>Valverde Team - Ricardo Fuentes</t>
  </si>
  <si>
    <t>City Bikes Miami</t>
  </si>
  <si>
    <t>Pauwels Sauzen - Bingoal</t>
  </si>
  <si>
    <t>Lubelskie Perła Polski</t>
  </si>
  <si>
    <t>▼1448</t>
  </si>
  <si>
    <t>Grupo Inxausti</t>
  </si>
  <si>
    <t>▲716</t>
  </si>
  <si>
    <t>Wielerteam Decock - Van Eyck - Van Mossel - Devos Capoen</t>
  </si>
  <si>
    <t>▼940</t>
  </si>
  <si>
    <t>Team Banco Guayaquil - Bianchi</t>
  </si>
  <si>
    <t>▼433</t>
  </si>
  <si>
    <t>Quân khu 7</t>
  </si>
  <si>
    <t>Hubo - Remotive</t>
  </si>
  <si>
    <t>▼539</t>
  </si>
  <si>
    <t>Velo Bursa Bisiklet Takimi</t>
  </si>
  <si>
    <t>EC Saint-Etienne Loire</t>
  </si>
  <si>
    <t>PROefekt Across</t>
  </si>
  <si>
    <t>▲616</t>
  </si>
  <si>
    <t>Ciclo Café</t>
  </si>
  <si>
    <t>MENtoRISE MLMsuperstars</t>
  </si>
  <si>
    <t>mebloJOGI Pro-concrete</t>
  </si>
  <si>
    <t>▲720</t>
  </si>
  <si>
    <t>▼418</t>
  </si>
  <si>
    <t>▲695</t>
  </si>
  <si>
    <t>▼698</t>
  </si>
  <si>
    <t>▼1456</t>
  </si>
  <si>
    <t>▼867</t>
  </si>
  <si>
    <t>▼1404</t>
  </si>
  <si>
    <t>▼1289</t>
  </si>
  <si>
    <t>Best PC</t>
  </si>
  <si>
    <t>▲619</t>
  </si>
  <si>
    <t>Sistecredito - GW</t>
  </si>
  <si>
    <t>Cre'Actuel-Marie Morin-U 22</t>
  </si>
  <si>
    <t>▲342</t>
  </si>
  <si>
    <t>▼1214</t>
  </si>
  <si>
    <t>▼1189</t>
  </si>
  <si>
    <t>▼1245</t>
  </si>
  <si>
    <t>Colombia Potencia de la Vida</t>
  </si>
  <si>
    <t>▼1540</t>
  </si>
  <si>
    <t>▼1173</t>
  </si>
  <si>
    <t>▼1284</t>
  </si>
  <si>
    <t>▼717</t>
  </si>
  <si>
    <t>▼1157</t>
  </si>
  <si>
    <t>▼597</t>
  </si>
  <si>
    <t>▼475</t>
  </si>
  <si>
    <t>▼1309</t>
  </si>
  <si>
    <t>▼724</t>
  </si>
  <si>
    <t>Motala AIF Serneke Allebike</t>
  </si>
  <si>
    <t>▼1156</t>
  </si>
  <si>
    <t>Beltrami TSA - Tre Colli</t>
  </si>
  <si>
    <t>▼1146</t>
  </si>
  <si>
    <t>Sn Vitae HUUB p/b Bim Bam Coaching</t>
  </si>
  <si>
    <t>▼1243</t>
  </si>
  <si>
    <t>Hustle Pro Cycling</t>
  </si>
  <si>
    <t>▼688</t>
  </si>
  <si>
    <t>▼906</t>
  </si>
  <si>
    <t>Team Saitel</t>
  </si>
  <si>
    <t>CYMOT Racing Team</t>
  </si>
  <si>
    <t>▼1123</t>
  </si>
  <si>
    <t>▼1204</t>
  </si>
  <si>
    <t>▼1025</t>
  </si>
  <si>
    <t>▲385</t>
  </si>
  <si>
    <t>CS Velo Racing</t>
  </si>
  <si>
    <t>Club Ciclista Melipulli</t>
  </si>
  <si>
    <t>Majd El Guerara</t>
  </si>
  <si>
    <t>▼865</t>
  </si>
  <si>
    <t>Ciclismo Rio do Sul</t>
  </si>
  <si>
    <t>Yasi Cycling Team</t>
  </si>
  <si>
    <t>TTS.coach / Spica Solutions</t>
  </si>
  <si>
    <t>▼1203</t>
  </si>
  <si>
    <t>CC Nogent-sur-Oise</t>
  </si>
  <si>
    <t>▼974</t>
  </si>
  <si>
    <t>▼876</t>
  </si>
  <si>
    <t>▼1223</t>
  </si>
  <si>
    <t>▼674</t>
  </si>
  <si>
    <t>DCR Cycling Team</t>
  </si>
  <si>
    <t>▼804</t>
  </si>
  <si>
    <t>Vigo - Rias Baixas</t>
  </si>
  <si>
    <t>▼948</t>
  </si>
  <si>
    <t>Morbihan Adris Gwendal Oliveux</t>
  </si>
  <si>
    <t>Team Madras Cycling</t>
  </si>
  <si>
    <t>▼411</t>
  </si>
  <si>
    <t>CT UW Immo Plus - Pessemier NV</t>
  </si>
  <si>
    <t>Brocar - Rali - Alé</t>
  </si>
  <si>
    <t>Dinan Sport Cycling</t>
  </si>
  <si>
    <t>Coupland's Bakeries/Booth's Group Team</t>
  </si>
  <si>
    <t>▼1215</t>
  </si>
  <si>
    <t>▼1651</t>
  </si>
  <si>
    <t>▼1265</t>
  </si>
  <si>
    <t>▼1040</t>
  </si>
  <si>
    <t>BIKE AID Südliche Weinstrasse Development Team</t>
  </si>
  <si>
    <t>Team Bridgestone Cycling</t>
  </si>
  <si>
    <t>Ostra-Multicraft Čeladná</t>
  </si>
  <si>
    <t>▼731</t>
  </si>
  <si>
    <t>▼1547</t>
  </si>
  <si>
    <t>Asociacion de Quetzaltenango - Ceramicas Castelli</t>
  </si>
  <si>
    <t>▼781</t>
  </si>
  <si>
    <t>Avinal - Carmen de Viboral</t>
  </si>
  <si>
    <t>Cycling Ulster</t>
  </si>
  <si>
    <t>▼841</t>
  </si>
  <si>
    <t>▼1004</t>
  </si>
  <si>
    <t>▼687</t>
  </si>
  <si>
    <t>Team Polti Kometa U23</t>
  </si>
  <si>
    <t>▼1106</t>
  </si>
  <si>
    <t>▼926</t>
  </si>
  <si>
    <t>▼853</t>
  </si>
  <si>
    <t>Jeunesse Cycliste des Abymes</t>
  </si>
  <si>
    <t>▼752</t>
  </si>
  <si>
    <t>▼1737</t>
  </si>
  <si>
    <t>▼846</t>
  </si>
  <si>
    <t>Basso Team Flanders</t>
  </si>
  <si>
    <t>▼1200</t>
  </si>
  <si>
    <t>RushVelo - Ridley</t>
  </si>
  <si>
    <t>Camimpeg Carbomat Inst Deporte T</t>
  </si>
  <si>
    <t>WV West-Frisia</t>
  </si>
  <si>
    <t>▼1696</t>
  </si>
  <si>
    <t>VC Villefranche Beaujolais</t>
  </si>
  <si>
    <t>Team 05/03</t>
  </si>
  <si>
    <t>Revolution Cycling Team</t>
  </si>
  <si>
    <t>▼882</t>
  </si>
  <si>
    <t>▼1158</t>
  </si>
  <si>
    <t>CC Plancoët</t>
  </si>
  <si>
    <t>▼1317</t>
  </si>
  <si>
    <t>NIPPO-EF-Martigues</t>
  </si>
  <si>
    <t>▼1238</t>
  </si>
  <si>
    <t>Heizomat Radteam p/b Kloster Kitchen</t>
  </si>
  <si>
    <t>TaG Cycling</t>
  </si>
  <si>
    <t>NRDI Dely-Ibrahim</t>
  </si>
  <si>
    <t>▼1079</t>
  </si>
  <si>
    <t>▼1274</t>
  </si>
  <si>
    <t>▼1310</t>
  </si>
  <si>
    <t>Levante Fuji Shizuoka</t>
  </si>
  <si>
    <t>▼1016</t>
  </si>
  <si>
    <t>Aran Cucine Vejus</t>
  </si>
  <si>
    <t>▼1552</t>
  </si>
  <si>
    <t>Mg.K Vis - Colors for Peace</t>
  </si>
  <si>
    <t>▼1721</t>
  </si>
  <si>
    <t>Jeunesse Cycliste 231</t>
  </si>
  <si>
    <t>Young Cycling Talent D&amp;D</t>
  </si>
  <si>
    <t>▼657</t>
  </si>
  <si>
    <t>Karcag Cycling</t>
  </si>
  <si>
    <t>Pinot Thibaut</t>
  </si>
  <si>
    <t>Caruso Damiano</t>
  </si>
  <si>
    <t>Thijssen Gerben</t>
  </si>
  <si>
    <t>Kristoff Alexander</t>
  </si>
  <si>
    <t>Démare Arnaud</t>
  </si>
  <si>
    <t>Meeus Jordi</t>
  </si>
  <si>
    <t>van Poppel Danny</t>
  </si>
  <si>
    <t>Wærenskjold Søren</t>
  </si>
  <si>
    <t>Welsford Sam</t>
  </si>
  <si>
    <t>Coquard Bryan</t>
  </si>
  <si>
    <t>Ulissi Diego</t>
  </si>
  <si>
    <t>Wellens Tim</t>
  </si>
  <si>
    <t>Van Gils Maxim</t>
  </si>
  <si>
    <t>Großschartner Felix</t>
  </si>
  <si>
    <t>Menten Milan</t>
  </si>
  <si>
    <t>Molano Juan Sebastián</t>
  </si>
  <si>
    <t>Strong Corbin</t>
  </si>
  <si>
    <t>Kron Andreas</t>
  </si>
  <si>
    <t>Poels Wout</t>
  </si>
  <si>
    <t>de Kleijn Arvid</t>
  </si>
  <si>
    <t>Schmid Mauro</t>
  </si>
  <si>
    <t>Skujiņš Toms</t>
  </si>
  <si>
    <t>Rota Lorenzo</t>
  </si>
  <si>
    <t>Matthews Michael</t>
  </si>
  <si>
    <t>Herrada Jesús</t>
  </si>
  <si>
    <t>Mulubrhan Henok</t>
  </si>
  <si>
    <t>van den Berg Marijn</t>
  </si>
  <si>
    <t>Penhoët Paul</t>
  </si>
  <si>
    <t>Stuyven Jasper</t>
  </si>
  <si>
    <t>Trentin Matteo</t>
  </si>
  <si>
    <t>Majka Rafał</t>
  </si>
  <si>
    <t>Zimmermann Georg</t>
  </si>
  <si>
    <t>De Buyst Jasper</t>
  </si>
  <si>
    <t>Carthy Hugh</t>
  </si>
  <si>
    <t>Lazkano Oier</t>
  </si>
  <si>
    <t>Rodríguez Cristián</t>
  </si>
  <si>
    <t>Teunissen Mike</t>
  </si>
  <si>
    <t>Haig Jack</t>
  </si>
  <si>
    <t>Barguil Warren</t>
  </si>
  <si>
    <t>Burgaudeau Mathieu</t>
  </si>
  <si>
    <t>Cavagna Rémi</t>
  </si>
  <si>
    <t>Theuns Edward</t>
  </si>
  <si>
    <t>Kwiatkowski Michał</t>
  </si>
  <si>
    <t>Moschetti Matteo</t>
  </si>
  <si>
    <t>Lafay Victor</t>
  </si>
  <si>
    <t>Mozzato Luca</t>
  </si>
  <si>
    <t>Hayter Ethan</t>
  </si>
  <si>
    <t>Velasco Simone</t>
  </si>
  <si>
    <t>Paret-Peintre Aurélien</t>
  </si>
  <si>
    <t>Higuita Sergio</t>
  </si>
  <si>
    <t>Valter Attila</t>
  </si>
  <si>
    <t>Vernon Ethan</t>
  </si>
  <si>
    <t>Vauquelin Kévin</t>
  </si>
  <si>
    <t>Formolo Davide</t>
  </si>
  <si>
    <t>Van Eetvelt Lennert</t>
  </si>
  <si>
    <t>Dunbar Eddie</t>
  </si>
  <si>
    <t>Kamp Alexander</t>
  </si>
  <si>
    <t>Poole Max</t>
  </si>
  <si>
    <t>Zwiehoff Ben</t>
  </si>
  <si>
    <t>Engelhardt Felix</t>
  </si>
  <si>
    <t>Soler Marc</t>
  </si>
  <si>
    <t>Politt Nils</t>
  </si>
  <si>
    <t>Cosnefroy Benoît</t>
  </si>
  <si>
    <t>Bol Cees</t>
  </si>
  <si>
    <t>Gaviria Fernando</t>
  </si>
  <si>
    <t>Bjerg Mikkel</t>
  </si>
  <si>
    <t>Teuns Dylan</t>
  </si>
  <si>
    <t>García Cortina Iván</t>
  </si>
  <si>
    <t>Albanese Vincenzo</t>
  </si>
  <si>
    <t>Bauhaus Phil</t>
  </si>
  <si>
    <t>Vermaerke Kevin</t>
  </si>
  <si>
    <t>Buchmann Emanuel</t>
  </si>
  <si>
    <t>Dainese Alberto</t>
  </si>
  <si>
    <t>Van Gestel Dries</t>
  </si>
  <si>
    <t>Tulett Ben</t>
  </si>
  <si>
    <t>Fortunato Lorenzo</t>
  </si>
  <si>
    <t>Berthet Clément</t>
  </si>
  <si>
    <t>Konrad Patrick</t>
  </si>
  <si>
    <t>Biermans Jenthe</t>
  </si>
  <si>
    <t>Vendrame Andrea</t>
  </si>
  <si>
    <t>Page Hugo</t>
  </si>
  <si>
    <t>Nizzolo Giacomo</t>
  </si>
  <si>
    <t>López Miguel Ángel</t>
  </si>
  <si>
    <t>Guerreiro Ruben</t>
  </si>
  <si>
    <t>Tiberi Antonio</t>
  </si>
  <si>
    <t>Vader Milan</t>
  </si>
  <si>
    <t>Kelderman Wilco</t>
  </si>
  <si>
    <t>Onley Oscar</t>
  </si>
  <si>
    <t>Storer Michael</t>
  </si>
  <si>
    <t>Cattaneo Mattia</t>
  </si>
  <si>
    <t>Adrià Roger</t>
  </si>
  <si>
    <t>Cepeda Jefferson Alexander</t>
  </si>
  <si>
    <t>Godon Dorian</t>
  </si>
  <si>
    <t>Ackermann Pascal</t>
  </si>
  <si>
    <t>Moniquet Sylvain</t>
  </si>
  <si>
    <t>Venturini Clément</t>
  </si>
  <si>
    <t>Aular Orluis</t>
  </si>
  <si>
    <t>Clarke Simon</t>
  </si>
  <si>
    <t>Mayrhofer Marius</t>
  </si>
  <si>
    <t>Ferron Valentin</t>
  </si>
  <si>
    <t>Van Moer Brent</t>
  </si>
  <si>
    <t>Narváez Jhonatan</t>
  </si>
  <si>
    <t>Scaroni Christian</t>
  </si>
  <si>
    <t>van Baarle Dylan</t>
  </si>
  <si>
    <t>Sobrero Matteo</t>
  </si>
  <si>
    <t>Jackson George</t>
  </si>
  <si>
    <t>Castroviejo Jonathan</t>
  </si>
  <si>
    <t>Bettiol Alberto</t>
  </si>
  <si>
    <t>Walscheid Max</t>
  </si>
  <si>
    <t>Champoussin Clément</t>
  </si>
  <si>
    <t>Dujardin Sandy</t>
  </si>
  <si>
    <t>Eekhoff Nils</t>
  </si>
  <si>
    <t>Williams Stephen</t>
  </si>
  <si>
    <t>Degenkolb John</t>
  </si>
  <si>
    <t>Pithie Laurence</t>
  </si>
  <si>
    <t>Dupont Timothy</t>
  </si>
  <si>
    <t>Sevilla Óscar</t>
  </si>
  <si>
    <t>Zanoncello Enrico</t>
  </si>
  <si>
    <t>Harper Chris</t>
  </si>
  <si>
    <t>Leknessund Andreas</t>
  </si>
  <si>
    <t>Kielich Timo</t>
  </si>
  <si>
    <t>Sainbayar Jambaljamts</t>
  </si>
  <si>
    <t>Askey Lewis</t>
  </si>
  <si>
    <t>Howson Damien</t>
  </si>
  <si>
    <t>Perez Anthony</t>
  </si>
  <si>
    <t>Bennett Sam</t>
  </si>
  <si>
    <t>Carr Simon</t>
  </si>
  <si>
    <t>Nys Thibau</t>
  </si>
  <si>
    <t>Viviani Elia</t>
  </si>
  <si>
    <t>Denz Nico</t>
  </si>
  <si>
    <t>Goossens Kobe</t>
  </si>
  <si>
    <t>Urán Rigoberto</t>
  </si>
  <si>
    <t>Van Asbroeck Tom</t>
  </si>
  <si>
    <t>Van Hooydonck Nathan</t>
  </si>
  <si>
    <t>Berwick Sebastian</t>
  </si>
  <si>
    <t>Turgis Anthony</t>
  </si>
  <si>
    <t>Armirail Bruno</t>
  </si>
  <si>
    <t>Sénéchal Florian</t>
  </si>
  <si>
    <t>Hagenes Per Strand</t>
  </si>
  <si>
    <t>Hofstetter Hugo</t>
  </si>
  <si>
    <t>Rochas Rémy</t>
  </si>
  <si>
    <t>Soupe Geoffrey</t>
  </si>
  <si>
    <t>Donovan Mark</t>
  </si>
  <si>
    <t>Marit Arne</t>
  </si>
  <si>
    <t>Arensman Thymen</t>
  </si>
  <si>
    <t>Pedersen Casper</t>
  </si>
  <si>
    <t>Dinham Matthew</t>
  </si>
  <si>
    <t>Andresen Tobias Lund</t>
  </si>
  <si>
    <t>Ballerini Davide</t>
  </si>
  <si>
    <t>Vanmarcke Sep</t>
  </si>
  <si>
    <t>Cras Steff</t>
  </si>
  <si>
    <t>Taminiaux Lionel</t>
  </si>
  <si>
    <t>Plapp Luke</t>
  </si>
  <si>
    <t>Beullens Cedric</t>
  </si>
  <si>
    <t>Peña Jesús David</t>
  </si>
  <si>
    <t>Voisard Yannis</t>
  </si>
  <si>
    <t>Townsend Rory</t>
  </si>
  <si>
    <t>Tesson Jason</t>
  </si>
  <si>
    <t>Bernal Egan</t>
  </si>
  <si>
    <t>Træen Torstein</t>
  </si>
  <si>
    <t>Molard Rudy</t>
  </si>
  <si>
    <t>Tejada Harold</t>
  </si>
  <si>
    <t>Peters Nans</t>
  </si>
  <si>
    <t>Latour Pierre</t>
  </si>
  <si>
    <t>Bissegger Stefan</t>
  </si>
  <si>
    <t>van Dijke Tim</t>
  </si>
  <si>
    <t>Louvel Matis</t>
  </si>
  <si>
    <t>Dversnes Fredrik</t>
  </si>
  <si>
    <t>Meintjes Louis</t>
  </si>
  <si>
    <t>Serrano Gonzalo</t>
  </si>
  <si>
    <t>Fiorelli Filippo</t>
  </si>
  <si>
    <t>Calmejane Lilian</t>
  </si>
  <si>
    <t>Calzoni Walter</t>
  </si>
  <si>
    <t>Einhorn Itamar</t>
  </si>
  <si>
    <t>Frison Frederik</t>
  </si>
  <si>
    <t>Aleotti Giovanni</t>
  </si>
  <si>
    <t>Barré Louis</t>
  </si>
  <si>
    <t>Eenkhoorn Pascal</t>
  </si>
  <si>
    <t>Chaves Esteban</t>
  </si>
  <si>
    <t>Otruba Jakub</t>
  </si>
  <si>
    <t>Bennett George</t>
  </si>
  <si>
    <t>Van Avermaet Greg</t>
  </si>
  <si>
    <t>Fagundez Eric Antonio</t>
  </si>
  <si>
    <t>Gesbert Élie</t>
  </si>
  <si>
    <t>Oliveira Nelson</t>
  </si>
  <si>
    <t>Lipowitz Florian</t>
  </si>
  <si>
    <t>Van Tricht Stan</t>
  </si>
  <si>
    <t>Mollema Bauke</t>
  </si>
  <si>
    <t>Hermans Quinten</t>
  </si>
  <si>
    <t>Bystrøm Sven Erik</t>
  </si>
  <si>
    <t>Sánchez Pelayo</t>
  </si>
  <si>
    <t>Van de Paar Jarne</t>
  </si>
  <si>
    <t>Bax Sjoerd</t>
  </si>
  <si>
    <t>Sepúlveda Eduardo</t>
  </si>
  <si>
    <t>Sheehan Riley</t>
  </si>
  <si>
    <t>Martínez Daniel Felipe</t>
  </si>
  <si>
    <t>Vermeersch Gianni</t>
  </si>
  <si>
    <t>Prodhomme Nicolas</t>
  </si>
  <si>
    <t>Aniołkowski Stanisław</t>
  </si>
  <si>
    <t>Mezgec Luka</t>
  </si>
  <si>
    <t>Battistella Samuele</t>
  </si>
  <si>
    <t>Steinhauser Georg</t>
  </si>
  <si>
    <t>Schelling Ide</t>
  </si>
  <si>
    <t>Neilands Krists</t>
  </si>
  <si>
    <t>Izagirre Gorka</t>
  </si>
  <si>
    <t>De Plus Laurens</t>
  </si>
  <si>
    <t>Tesfatsion Natnael</t>
  </si>
  <si>
    <t>Costiou Ewen</t>
  </si>
  <si>
    <t>Doull Owain</t>
  </si>
  <si>
    <t>Foss Tobias</t>
  </si>
  <si>
    <t>Bonneu Kamiel</t>
  </si>
  <si>
    <t>Leitão Iúri</t>
  </si>
  <si>
    <t>Vansevenant Mauri</t>
  </si>
  <si>
    <t>Pasqualon Andrea</t>
  </si>
  <si>
    <t>Fedorov Yevgeniy</t>
  </si>
  <si>
    <t>Stüssi Colin</t>
  </si>
  <si>
    <t>Renard Alexis</t>
  </si>
  <si>
    <t>Sagan Peter</t>
  </si>
  <si>
    <t>Carstensen Lucas</t>
  </si>
  <si>
    <t>Vacek Mathias</t>
  </si>
  <si>
    <t>Hermans Ben</t>
  </si>
  <si>
    <t>Ghebreigzabhier Amanuel</t>
  </si>
  <si>
    <t>Taaramäe Rein</t>
  </si>
  <si>
    <t>Wallin Rasmus Bøgh</t>
  </si>
  <si>
    <t>Mäder Gino</t>
  </si>
  <si>
    <t>Watson Samuel</t>
  </si>
  <si>
    <t>Kirsch Alex</t>
  </si>
  <si>
    <t>Meijers Jeroen</t>
  </si>
  <si>
    <t>Mihkels Madis</t>
  </si>
  <si>
    <t>Bou Joan</t>
  </si>
  <si>
    <t>Fedeli Alessandro</t>
  </si>
  <si>
    <t>Fisher-Black Finn</t>
  </si>
  <si>
    <t>Herregodts Rune</t>
  </si>
  <si>
    <t>Kanter Max</t>
  </si>
  <si>
    <t>Hamza Yacine</t>
  </si>
  <si>
    <t>Mareczko Jakub</t>
  </si>
  <si>
    <t>Dennis Rohan</t>
  </si>
  <si>
    <t>Stewart Mark</t>
  </si>
  <si>
    <t>Ťoupalík Adam</t>
  </si>
  <si>
    <t>Bouwman Koen</t>
  </si>
  <si>
    <t>Maestri Mirco</t>
  </si>
  <si>
    <t>Dewulf Stan</t>
  </si>
  <si>
    <t>Mühlberger Gregor</t>
  </si>
  <si>
    <t>Busatto Francesco</t>
  </si>
  <si>
    <t>Knox James</t>
  </si>
  <si>
    <t>van Engelen Adne</t>
  </si>
  <si>
    <t>Ed Doghmy Achraf</t>
  </si>
  <si>
    <t>Campenaerts Victor</t>
  </si>
  <si>
    <t>Barta Will</t>
  </si>
  <si>
    <t>Consonni Simone</t>
  </si>
  <si>
    <t>Batsaikhan Tegsh-bayar</t>
  </si>
  <si>
    <t>Gloag Thomas</t>
  </si>
  <si>
    <t>Swift Connor</t>
  </si>
  <si>
    <t>Prades Benjamín</t>
  </si>
  <si>
    <t>Bregnhøj Mathias</t>
  </si>
  <si>
    <t>Gallopin Tony</t>
  </si>
  <si>
    <t>Safarzadeh Saeid</t>
  </si>
  <si>
    <t>Canal Carlos</t>
  </si>
  <si>
    <t>Castrillo Pablo</t>
  </si>
  <si>
    <t>Boasson Hagen Edvald</t>
  </si>
  <si>
    <t>Laurance Axel</t>
  </si>
  <si>
    <t>Geniets Kevin</t>
  </si>
  <si>
    <t>Tivani German Nicolás</t>
  </si>
  <si>
    <t>Brambilla Gianluca</t>
  </si>
  <si>
    <t>Shaw James</t>
  </si>
  <si>
    <t>Juaristi Txomin</t>
  </si>
  <si>
    <t>Simmons Quinn</t>
  </si>
  <si>
    <t>Oliveira Rui</t>
  </si>
  <si>
    <t>de Bod Stefan</t>
  </si>
  <si>
    <t>Bouchard Geoffrey</t>
  </si>
  <si>
    <t>Oliveira Ivo</t>
  </si>
  <si>
    <t>Sosa Iván Ramiro</t>
  </si>
  <si>
    <t>Hamilton Chris</t>
  </si>
  <si>
    <t>Arndt Nikias</t>
  </si>
  <si>
    <t>Rougier-Lagane Christopher</t>
  </si>
  <si>
    <t>Baldaccini Davide</t>
  </si>
  <si>
    <t>van Uden Casper</t>
  </si>
  <si>
    <t>Ghys Robbe</t>
  </si>
  <si>
    <t>Marcellusi Martin</t>
  </si>
  <si>
    <t>Piccoli James</t>
  </si>
  <si>
    <t>Marukhin Daniil</t>
  </si>
  <si>
    <t>Budyak Anatoliy</t>
  </si>
  <si>
    <t>Kuzmin Anton</t>
  </si>
  <si>
    <t>Schultz Nick</t>
  </si>
  <si>
    <t>Osborne Jason</t>
  </si>
  <si>
    <t>Zeits Andrey</t>
  </si>
  <si>
    <t>Haller Marco</t>
  </si>
  <si>
    <t>Riccitello Matthew</t>
  </si>
  <si>
    <t>Edmondson Alex</t>
  </si>
  <si>
    <t>Houle Hugo</t>
  </si>
  <si>
    <t>Rex Laurenz</t>
  </si>
  <si>
    <t>Oldani Stefano</t>
  </si>
  <si>
    <t>Vervaeke Louis</t>
  </si>
  <si>
    <t>López Jordi</t>
  </si>
  <si>
    <t>Guernalec Thibault</t>
  </si>
  <si>
    <t>Verona Carlos</t>
  </si>
  <si>
    <t>Pellizzari Giulio</t>
  </si>
  <si>
    <t>Badilatti Matteo</t>
  </si>
  <si>
    <t>Allegaert Piet</t>
  </si>
  <si>
    <t>Quinn Sean</t>
  </si>
  <si>
    <t>Coté Pier-André</t>
  </si>
  <si>
    <t>Rutsch Jonas</t>
  </si>
  <si>
    <t>Bizkarra Mikel</t>
  </si>
  <si>
    <t>Le Gac Olivier</t>
  </si>
  <si>
    <t>López Juan Pedro</t>
  </si>
  <si>
    <t>Turner Ben</t>
  </si>
  <si>
    <t>Banaszek Norbert</t>
  </si>
  <si>
    <t>Jungels Bob</t>
  </si>
  <si>
    <t>Lamperti Luke</t>
  </si>
  <si>
    <t>Gate Aaron</t>
  </si>
  <si>
    <t>De Bondt Dries</t>
  </si>
  <si>
    <t>Tonelli Alessandro</t>
  </si>
  <si>
    <t>Malucelli Matteo</t>
  </si>
  <si>
    <t>Syritsa Gleb</t>
  </si>
  <si>
    <t>Eiking Odd Christian</t>
  </si>
  <si>
    <t>Van Lerberghe Bert</t>
  </si>
  <si>
    <t>Cardis Romain</t>
  </si>
  <si>
    <t>Heiduk Kim</t>
  </si>
  <si>
    <t>Tizza Marco</t>
  </si>
  <si>
    <t>Rasch Jesper</t>
  </si>
  <si>
    <t>Affini Edoardo</t>
  </si>
  <si>
    <t>McLay Daniel</t>
  </si>
  <si>
    <t>Raileanu Cristian</t>
  </si>
  <si>
    <t>Pozzovivo Domenico</t>
  </si>
  <si>
    <t>Bonifazio Niccolò</t>
  </si>
  <si>
    <t>Lecerf William Junior</t>
  </si>
  <si>
    <t>Covi Alessandro</t>
  </si>
  <si>
    <t>Díaz José Manuel</t>
  </si>
  <si>
    <t>Jegat Jordan</t>
  </si>
  <si>
    <t>de la Cruz David</t>
  </si>
  <si>
    <t>Blikra Erlend</t>
  </si>
  <si>
    <t>Teugels Lennert</t>
  </si>
  <si>
    <t>Morgado António</t>
  </si>
  <si>
    <t>Fretin Milan</t>
  </si>
  <si>
    <t>Smith Dion</t>
  </si>
  <si>
    <t>Caicedo Jonathan Klever</t>
  </si>
  <si>
    <t>Naesen Oliver</t>
  </si>
  <si>
    <t>Sbaragli Kristian</t>
  </si>
  <si>
    <t>Christophersen Cedrik Bakke</t>
  </si>
  <si>
    <t>Milesi Lorenzo</t>
  </si>
  <si>
    <t>Trarieux Julien</t>
  </si>
  <si>
    <t>Martín Gotzon</t>
  </si>
  <si>
    <t>Barrenetxea Jon</t>
  </si>
  <si>
    <t>Conci Nicola</t>
  </si>
  <si>
    <t>Oka Atsushi</t>
  </si>
  <si>
    <t>Pluimers Rick</t>
  </si>
  <si>
    <t>Pronskiy Vadim</t>
  </si>
  <si>
    <t>Wandahl Frederik</t>
  </si>
  <si>
    <t>Pöstlberger Lukas</t>
  </si>
  <si>
    <t>García Pierna Raúl</t>
  </si>
  <si>
    <t>Finé Eddy</t>
  </si>
  <si>
    <t>Dalla Valle Nicolas</t>
  </si>
  <si>
    <t>Fortin Filippo</t>
  </si>
  <si>
    <t>Earle Nathan</t>
  </si>
  <si>
    <t>Flynn Sean</t>
  </si>
  <si>
    <t>Conti Valerio</t>
  </si>
  <si>
    <t>Piganzoli Davide</t>
  </si>
  <si>
    <t>Dyball Benjamin</t>
  </si>
  <si>
    <t>Hamilton Lucas</t>
  </si>
  <si>
    <t>Tzortzakis Polychronis</t>
  </si>
  <si>
    <t>Tratnik Jan</t>
  </si>
  <si>
    <t>Fuglsang Jakob</t>
  </si>
  <si>
    <t>Masnada Fausto</t>
  </si>
  <si>
    <t>Gautherat Pierre</t>
  </si>
  <si>
    <t>Stewart Jake</t>
  </si>
  <si>
    <t>Koishi Yuma</t>
  </si>
  <si>
    <t>de Vries Hartthijs</t>
  </si>
  <si>
    <t>Liepiņš Emīls</t>
  </si>
  <si>
    <t>Paret-Peintre Valentin</t>
  </si>
  <si>
    <t>Scotson Callum</t>
  </si>
  <si>
    <t>Morey Drew</t>
  </si>
  <si>
    <t>El Arbaoui Adil</t>
  </si>
  <si>
    <t>Elissonde Kenny</t>
  </si>
  <si>
    <t>Koch Jonas</t>
  </si>
  <si>
    <t>Norsgaard Mathias</t>
  </si>
  <si>
    <t>Abrahamsen Jonas</t>
  </si>
  <si>
    <t>Vanhoucke Harm</t>
  </si>
  <si>
    <t>Schachmann Maximilian</t>
  </si>
  <si>
    <t>Lapeira Paul</t>
  </si>
  <si>
    <t>Langellotti Victor</t>
  </si>
  <si>
    <t>Lemmen Bart</t>
  </si>
  <si>
    <t>Pacher Quentin</t>
  </si>
  <si>
    <t>Stites Tyler</t>
  </si>
  <si>
    <t>Bais Davide</t>
  </si>
  <si>
    <t>Zijlaard Maikel</t>
  </si>
  <si>
    <t>Sweeny Harry</t>
  </si>
  <si>
    <t>Braet Vito</t>
  </si>
  <si>
    <t>Warlop Jordi</t>
  </si>
  <si>
    <t>Rickaert Jonas</t>
  </si>
  <si>
    <t>Double Paul</t>
  </si>
  <si>
    <t>Honoré Mikkel Frølich</t>
  </si>
  <si>
    <t>Babor Daniel</t>
  </si>
  <si>
    <t>Boivin Guillaume</t>
  </si>
  <si>
    <t>Gregaard Jonas</t>
  </si>
  <si>
    <t>Parisini Nicolò</t>
  </si>
  <si>
    <t>Viviani Attilio</t>
  </si>
  <si>
    <t>Charmig Anthon</t>
  </si>
  <si>
    <t>Jeannière Emilien</t>
  </si>
  <si>
    <t>Guerin Alexis</t>
  </si>
  <si>
    <t>Currie Logan</t>
  </si>
  <si>
    <t>Bernard Julien</t>
  </si>
  <si>
    <t>Smit Willie</t>
  </si>
  <si>
    <t>De Gendt Aimé</t>
  </si>
  <si>
    <t>Sánchez Luis León</t>
  </si>
  <si>
    <t>Amari Hamza</t>
  </si>
  <si>
    <t>Reguigui Youcef</t>
  </si>
  <si>
    <t>Ourselin Paul</t>
  </si>
  <si>
    <t>Magli Filippo</t>
  </si>
  <si>
    <t>Fernández Rubén</t>
  </si>
  <si>
    <t>Baroncini Filippo</t>
  </si>
  <si>
    <t>Pichon Laurent</t>
  </si>
  <si>
    <t>Gruzdev Dmitriy</t>
  </si>
  <si>
    <t>Rojas José Joaquín</t>
  </si>
  <si>
    <t>Meurisse Xandro</t>
  </si>
  <si>
    <t>Craddock Lawson</t>
  </si>
  <si>
    <t>Stedman Maximilian</t>
  </si>
  <si>
    <t>Rojas Vicente</t>
  </si>
  <si>
    <t>De Pestel Sander</t>
  </si>
  <si>
    <t>Govekar Matevž</t>
  </si>
  <si>
    <t>Planckaert Edward</t>
  </si>
  <si>
    <t>Eriksson Lucas</t>
  </si>
  <si>
    <t>Gamper Patrick</t>
  </si>
  <si>
    <t>Lastra Jonathan</t>
  </si>
  <si>
    <t>Dina Márton</t>
  </si>
  <si>
    <t>Romeo Iván</t>
  </si>
  <si>
    <t>Dekker David</t>
  </si>
  <si>
    <t>Reynders Jens</t>
  </si>
  <si>
    <t>Budzinski Marcin</t>
  </si>
  <si>
    <t>Balderstone Abel</t>
  </si>
  <si>
    <t>Berhe Welay Hagos</t>
  </si>
  <si>
    <t>Frigo Marco</t>
  </si>
  <si>
    <t>Fabbro Matteo</t>
  </si>
  <si>
    <t>Hoole Daan</t>
  </si>
  <si>
    <t>Cimolai Davide</t>
  </si>
  <si>
    <t>Soto Antonio Jesús</t>
  </si>
  <si>
    <t>Vliegen Loïc</t>
  </si>
  <si>
    <t>Serry Pieter</t>
  </si>
  <si>
    <t>Molenaar Alex</t>
  </si>
  <si>
    <t>Thomas Benjamin</t>
  </si>
  <si>
    <t>Covili Luca</t>
  </si>
  <si>
    <t>Graat Tijmen</t>
  </si>
  <si>
    <t>Glivar Gal</t>
  </si>
  <si>
    <t>Selig Rüdiger</t>
  </si>
  <si>
    <t>Delaplace Anthony</t>
  </si>
  <si>
    <t>Sarreau Marc</t>
  </si>
  <si>
    <t>Segaert Alec</t>
  </si>
  <si>
    <t>Gachignard Thomas</t>
  </si>
  <si>
    <t>Gabburo Davide</t>
  </si>
  <si>
    <t>van der Hoorn Taco</t>
  </si>
  <si>
    <t>Sexton Tom</t>
  </si>
  <si>
    <t>Gidich Yevgeniy</t>
  </si>
  <si>
    <t>Piccolo Andrea</t>
  </si>
  <si>
    <t>Halvorsen Kristoffer</t>
  </si>
  <si>
    <t>Camargo Diego Andrés</t>
  </si>
  <si>
    <t>Nych Artem</t>
  </si>
  <si>
    <t>Bouglas Georgios</t>
  </si>
  <si>
    <t>Hindsgaul Jacob</t>
  </si>
  <si>
    <t>De Marchi Alessandro</t>
  </si>
  <si>
    <t>Kepplinger Rainer</t>
  </si>
  <si>
    <t>van den Broek Frank</t>
  </si>
  <si>
    <t>Guglielmi Simon</t>
  </si>
  <si>
    <t>Aliyev Ruslan</t>
  </si>
  <si>
    <t>Kopecký Matyáš</t>
  </si>
  <si>
    <t>Durbridge Luke</t>
  </si>
  <si>
    <t>Nibali Antonio</t>
  </si>
  <si>
    <t>Hellemose Asbjørn</t>
  </si>
  <si>
    <t>Mosca Jacopo</t>
  </si>
  <si>
    <t>Zukowsky Nickolas</t>
  </si>
  <si>
    <t>Kubiš Lukáš</t>
  </si>
  <si>
    <t>Rivera Brandon Smith</t>
  </si>
  <si>
    <t>Fraile Omar</t>
  </si>
  <si>
    <t>Petilli Simone</t>
  </si>
  <si>
    <t>López Harold Martín</t>
  </si>
  <si>
    <t>Kulset Johannes</t>
  </si>
  <si>
    <t>Hayter Leo</t>
  </si>
  <si>
    <t>Simon Julien</t>
  </si>
  <si>
    <t>Kyffin Zeb</t>
  </si>
  <si>
    <t>Barceló Fernando</t>
  </si>
  <si>
    <t>Christen Fabio</t>
  </si>
  <si>
    <t>Fredheim Stian</t>
  </si>
  <si>
    <t>Huys Laurens</t>
  </si>
  <si>
    <t>Paasschens Mathijs</t>
  </si>
  <si>
    <t>Bloem Joren</t>
  </si>
  <si>
    <t>Staune-Mittet Johannes</t>
  </si>
  <si>
    <t>Arashiro Yukiya</t>
  </si>
  <si>
    <t>Kluckers Arthur</t>
  </si>
  <si>
    <t>Amador Andrey</t>
  </si>
  <si>
    <t>Budding Martijn</t>
  </si>
  <si>
    <t>Delettre Alexandre</t>
  </si>
  <si>
    <t>Weemaes Sasha</t>
  </si>
  <si>
    <t>Hepburn Michael</t>
  </si>
  <si>
    <t>Périchon Pierre-Luc</t>
  </si>
  <si>
    <t>Černý Josef</t>
  </si>
  <si>
    <t>Arcas Jorge</t>
  </si>
  <si>
    <t>Jang Kyung-Gu</t>
  </si>
  <si>
    <t>Brussenskiy Gleb</t>
  </si>
  <si>
    <t>O'Brien Kelland</t>
  </si>
  <si>
    <t>Burnett Josh</t>
  </si>
  <si>
    <t>Aberasturi Jon</t>
  </si>
  <si>
    <t>Martinelli Alessio</t>
  </si>
  <si>
    <t>Kudus Merhawi</t>
  </si>
  <si>
    <t>Livyns Arjen</t>
  </si>
  <si>
    <t>Konychev Alexander</t>
  </si>
  <si>
    <t>van den Berg Lars</t>
  </si>
  <si>
    <t>Oram James</t>
  </si>
  <si>
    <t>Yemane Dawit</t>
  </si>
  <si>
    <t>Abay Burak</t>
  </si>
  <si>
    <t>Conforti Lorenzo</t>
  </si>
  <si>
    <t>Eaves William</t>
  </si>
  <si>
    <t>Combaud Romain</t>
  </si>
  <si>
    <t>Walsh Liam</t>
  </si>
  <si>
    <t>Stokbro Andreas</t>
  </si>
  <si>
    <t>Štybar Zdeněk</t>
  </si>
  <si>
    <t>Bocharov Dmitriy</t>
  </si>
  <si>
    <t>Richards Kane</t>
  </si>
  <si>
    <t>Örken Ahmet</t>
  </si>
  <si>
    <t>Lonardi Giovanni</t>
  </si>
  <si>
    <t>Gazzoli Michele</t>
  </si>
  <si>
    <t>Gogl Michael</t>
  </si>
  <si>
    <t>Colnaghi Luca</t>
  </si>
  <si>
    <t>Oomen Sam</t>
  </si>
  <si>
    <t>Bonnet Thomas</t>
  </si>
  <si>
    <t>Vahtra Norman</t>
  </si>
  <si>
    <t>Khalmuratov Muradjan</t>
  </si>
  <si>
    <t>De Rossi Lucas</t>
  </si>
  <si>
    <t>Phounsavath Ariya</t>
  </si>
  <si>
    <t>Johansen Julius</t>
  </si>
  <si>
    <t>Stannard Robert</t>
  </si>
  <si>
    <t>Mariault Axel</t>
  </si>
  <si>
    <t>Reichenbach Sébastien</t>
  </si>
  <si>
    <t>Reinders Elmar</t>
  </si>
  <si>
    <t>Maté Luis Ángel</t>
  </si>
  <si>
    <t>Grmay Tsgabu</t>
  </si>
  <si>
    <t>Boven Lars</t>
  </si>
  <si>
    <t>Parra José Félix</t>
  </si>
  <si>
    <t>Leveau Jérémy</t>
  </si>
  <si>
    <t>Kusuma Terry</t>
  </si>
  <si>
    <t>Labib Shotorban Ali</t>
  </si>
  <si>
    <t>Berrade Urko</t>
  </si>
  <si>
    <t>Bonnamour Franck</t>
  </si>
  <si>
    <t>van den Berg Julius</t>
  </si>
  <si>
    <t>Schwarzmann Michael</t>
  </si>
  <si>
    <t>Murgano Marco</t>
  </si>
  <si>
    <t>Bostock Matthew</t>
  </si>
  <si>
    <t>Salby Alexander</t>
  </si>
  <si>
    <t>Manzin Lorrenzo</t>
  </si>
  <si>
    <t>Bomboi Davide</t>
  </si>
  <si>
    <t>Jasim Al-Ali Abdulla</t>
  </si>
  <si>
    <t>Fernández Miguel Ángel</t>
  </si>
  <si>
    <t>Gibbons Ryan</t>
  </si>
  <si>
    <t>Van Boven Luca</t>
  </si>
  <si>
    <t>Dillier Silvan</t>
  </si>
  <si>
    <t>Moscon Gianni</t>
  </si>
  <si>
    <t>Erviti Imanol</t>
  </si>
  <si>
    <t>Miltiadis Andreas</t>
  </si>
  <si>
    <t>Holter Ådne</t>
  </si>
  <si>
    <t>Vergallito Luca</t>
  </si>
  <si>
    <t>Rakhimbaev Behzodek</t>
  </si>
  <si>
    <t>Malmberg Matias</t>
  </si>
  <si>
    <t>Ledanois Kévin</t>
  </si>
  <si>
    <t>Martín Alex</t>
  </si>
  <si>
    <t>Restrepo Jhonatan</t>
  </si>
  <si>
    <t>Bittner Pavel</t>
  </si>
  <si>
    <t>Warbasse Larry</t>
  </si>
  <si>
    <t>Balmer Alexandre</t>
  </si>
  <si>
    <t>Okamika Ander</t>
  </si>
  <si>
    <t>Agirre Jon</t>
  </si>
  <si>
    <t>Pedersen Henrik</t>
  </si>
  <si>
    <t>Foldager Anders</t>
  </si>
  <si>
    <t>Paredes César Nicolás</t>
  </si>
  <si>
    <t>Russo Clément</t>
  </si>
  <si>
    <t>de la Parte Víctor</t>
  </si>
  <si>
    <t>Resell Erik Nordsæter</t>
  </si>
  <si>
    <t>Tolio Alex</t>
  </si>
  <si>
    <t>Bol Jetse</t>
  </si>
  <si>
    <t>Cahyadi Aiman</t>
  </si>
  <si>
    <t>Hollyman Mason</t>
  </si>
  <si>
    <t>Zoccarato Samuele</t>
  </si>
  <si>
    <t>Blouwe Louis</t>
  </si>
  <si>
    <t>Berhane Natnael</t>
  </si>
  <si>
    <t>Rostovtsev Sergey</t>
  </si>
  <si>
    <t>Sirironnachai Sarawut</t>
  </si>
  <si>
    <t>Mullen Ryan</t>
  </si>
  <si>
    <t>Delbove Joris</t>
  </si>
  <si>
    <t>Swift Ben</t>
  </si>
  <si>
    <t>van Poppel Boy</t>
  </si>
  <si>
    <t>Azparren Xabier Mikel</t>
  </si>
  <si>
    <t>Valgren Michael</t>
  </si>
  <si>
    <t>González David</t>
  </si>
  <si>
    <t>Magnier Paul</t>
  </si>
  <si>
    <t>Declercq Tim</t>
  </si>
  <si>
    <t>Rootkin-Gray Jack</t>
  </si>
  <si>
    <t>Aparicio Mario</t>
  </si>
  <si>
    <t>Huby Antoine</t>
  </si>
  <si>
    <t>Le Berre Mathis</t>
  </si>
  <si>
    <t>Noppe Christophe</t>
  </si>
  <si>
    <t>Ballerstedt Maurice</t>
  </si>
  <si>
    <t>Kreder Raymond</t>
  </si>
  <si>
    <t>Uhlig Henri</t>
  </si>
  <si>
    <t>Gilmore Brady</t>
  </si>
  <si>
    <t>del Toro Isaac</t>
  </si>
  <si>
    <t>Walters Red</t>
  </si>
  <si>
    <t>Carvalho Antonio</t>
  </si>
  <si>
    <t>Hirt Jan</t>
  </si>
  <si>
    <t>Pluto Mārtiņš</t>
  </si>
  <si>
    <t>Lyu Xianjing</t>
  </si>
  <si>
    <t>Stosz Patryk</t>
  </si>
  <si>
    <t>Vacek Karel</t>
  </si>
  <si>
    <t>Ries Michel</t>
  </si>
  <si>
    <t>Romo Javier</t>
  </si>
  <si>
    <t>Stewart Campbell</t>
  </si>
  <si>
    <t>Germani Lorenzo</t>
  </si>
  <si>
    <t>Barthe Cyril</t>
  </si>
  <si>
    <t>Lauk Karl Patrick</t>
  </si>
  <si>
    <t>Morin Emmanuel</t>
  </si>
  <si>
    <t>Maas Jan</t>
  </si>
  <si>
    <t>Iturria Mikel</t>
  </si>
  <si>
    <t>Arrieta Igor</t>
  </si>
  <si>
    <t>Stork Florian</t>
  </si>
  <si>
    <t>Johnston Liam</t>
  </si>
  <si>
    <t>Klaris Magnus Bak</t>
  </si>
  <si>
    <t>Palzer Anton</t>
  </si>
  <si>
    <t>Grosu Eduard-Michael</t>
  </si>
  <si>
    <t>Grondin Donavan</t>
  </si>
  <si>
    <t>Berckmoes Jenno</t>
  </si>
  <si>
    <t>Archibold Franklin</t>
  </si>
  <si>
    <t>Quartucci Lorenzo</t>
  </si>
  <si>
    <t>Drizners Jarrad</t>
  </si>
  <si>
    <t>Mørkøv Michael</t>
  </si>
  <si>
    <t>Suter Joel</t>
  </si>
  <si>
    <t>Kogut Oded</t>
  </si>
  <si>
    <t>Pedersen Nicklas Amdi</t>
  </si>
  <si>
    <t>Novak Domen</t>
  </si>
  <si>
    <t>Guégan Maël</t>
  </si>
  <si>
    <t>McGill Scott</t>
  </si>
  <si>
    <t>Alleno Clément</t>
  </si>
  <si>
    <t>Chaiyasombat Thanakhan</t>
  </si>
  <si>
    <t>Remkhi Rudolf</t>
  </si>
  <si>
    <t>Van den Bossche Fabio</t>
  </si>
  <si>
    <t>Miquel Pau</t>
  </si>
  <si>
    <t>Juul-Jensen Christopher</t>
  </si>
  <si>
    <t>Štoček Matúš</t>
  </si>
  <si>
    <t>Linarez Leangel Rubén</t>
  </si>
  <si>
    <t>Slock Liam</t>
  </si>
  <si>
    <t>Quintero Leonel</t>
  </si>
  <si>
    <t>Saidi Nassim</t>
  </si>
  <si>
    <t>Hopkins Kaden</t>
  </si>
  <si>
    <t>Brenner Marco</t>
  </si>
  <si>
    <t>Berasategi Xabier</t>
  </si>
  <si>
    <t>Jacobs Johan</t>
  </si>
  <si>
    <t>Mertz Rémy</t>
  </si>
  <si>
    <t>Cepeda Jefferson Alveiro</t>
  </si>
  <si>
    <t>Lienhard Fabian</t>
  </si>
  <si>
    <t>De Pretto Davide</t>
  </si>
  <si>
    <t>Messner Martin</t>
  </si>
  <si>
    <t>Paterski Maciej</t>
  </si>
  <si>
    <t>Hailemichael Mulu Kinfe</t>
  </si>
  <si>
    <t>Cavanagh Ryan</t>
  </si>
  <si>
    <t>Eyob Metkel</t>
  </si>
  <si>
    <t>Vargas Walter</t>
  </si>
  <si>
    <t>Zambanini Edoardo</t>
  </si>
  <si>
    <t>Ballabio Giacomo</t>
  </si>
  <si>
    <t>Larsen Niklas</t>
  </si>
  <si>
    <t>Teutenberg Tim Torn</t>
  </si>
  <si>
    <t>Keukeleire Jens</t>
  </si>
  <si>
    <t>Kelemen Petr</t>
  </si>
  <si>
    <t>Pellaud Simon</t>
  </si>
  <si>
    <t>Gudmestad Tord</t>
  </si>
  <si>
    <t>Rafferty Darren</t>
  </si>
  <si>
    <t>Thompson Reuben</t>
  </si>
  <si>
    <t>Devenyns Dries</t>
  </si>
  <si>
    <t>Pernsteiner Hermann</t>
  </si>
  <si>
    <t>Trezise Declan</t>
  </si>
  <si>
    <t>Quick Blake</t>
  </si>
  <si>
    <t>Wilksch Hannes</t>
  </si>
  <si>
    <t>Rajović Dušan</t>
  </si>
  <si>
    <t>Robeet Ludovic</t>
  </si>
  <si>
    <t>Fetter Erik</t>
  </si>
  <si>
    <t>Bettles Carter</t>
  </si>
  <si>
    <t>Moreira Mauricio</t>
  </si>
  <si>
    <t>Rudyk Bartosz</t>
  </si>
  <si>
    <t>van Dijke Mick</t>
  </si>
  <si>
    <t>Bouhanni Nacer</t>
  </si>
  <si>
    <t>Nerurkar Lukas</t>
  </si>
  <si>
    <t>Bais Mattia</t>
  </si>
  <si>
    <t>De Decker Tijl</t>
  </si>
  <si>
    <t>Krieger Alexander</t>
  </si>
  <si>
    <t>Ilias Periklis</t>
  </si>
  <si>
    <t>Jakoubek Tomáš</t>
  </si>
  <si>
    <t>Mayer Alexandre</t>
  </si>
  <si>
    <t>Dombrowski Joe</t>
  </si>
  <si>
    <t>Bayer Tobias</t>
  </si>
  <si>
    <t>Kukrle Michael</t>
  </si>
  <si>
    <t>Cherel Mikaël</t>
  </si>
  <si>
    <t>Sossa Juan</t>
  </si>
  <si>
    <t>De Cassan Davide</t>
  </si>
  <si>
    <t>Figueiredo Frederico</t>
  </si>
  <si>
    <t>Murguialday Jokin</t>
  </si>
  <si>
    <t>Owsian Łukasz</t>
  </si>
  <si>
    <t>Bdadou Youssef</t>
  </si>
  <si>
    <t>Laengen Vegard Stake</t>
  </si>
  <si>
    <t>Van der Sande Tosh</t>
  </si>
  <si>
    <t>Pollefliet Gianluca</t>
  </si>
  <si>
    <t>Whelan James</t>
  </si>
  <si>
    <t>Steimle Jannik</t>
  </si>
  <si>
    <t>Fouché James</t>
  </si>
  <si>
    <t>Touzé Damien</t>
  </si>
  <si>
    <t>Bidard François</t>
  </si>
  <si>
    <t>van Emden Jos</t>
  </si>
  <si>
    <t>Jarnet Maxime</t>
  </si>
  <si>
    <t>Meris Sergio</t>
  </si>
  <si>
    <t>Kroonen Max</t>
  </si>
  <si>
    <t>Ärm Rait</t>
  </si>
  <si>
    <t>Guillon Célestin</t>
  </si>
  <si>
    <t>Leysen Senne</t>
  </si>
  <si>
    <t>Stehli Félix</t>
  </si>
  <si>
    <t>Lagab Azzedine</t>
  </si>
  <si>
    <t>El Kouraji Mohcine</t>
  </si>
  <si>
    <t>De Tier Floris</t>
  </si>
  <si>
    <t>Plowright Jensen</t>
  </si>
  <si>
    <t>Cabot Jérémy</t>
  </si>
  <si>
    <t>Porter Rudy</t>
  </si>
  <si>
    <t>Kiskonen Siim</t>
  </si>
  <si>
    <t>Wang Gustav</t>
  </si>
  <si>
    <t>Prades Eduard</t>
  </si>
  <si>
    <t>de Vos Adam</t>
  </si>
  <si>
    <t>Yamamoto Masaki</t>
  </si>
  <si>
    <t>Wæhre Magnus</t>
  </si>
  <si>
    <t>Sütterlin Jasha</t>
  </si>
  <si>
    <t>Scully Tom</t>
  </si>
  <si>
    <t>Nicolau Joel</t>
  </si>
  <si>
    <t>Märkl Niklas</t>
  </si>
  <si>
    <t>Pedrero Antonio</t>
  </si>
  <si>
    <t>Persico Davide</t>
  </si>
  <si>
    <t>Vandepitte Nathan</t>
  </si>
  <si>
    <t>Vergaerde Otto</t>
  </si>
  <si>
    <t>Barbier Pierre</t>
  </si>
  <si>
    <t>Marsman Tim</t>
  </si>
  <si>
    <t>Rodríguez Brandon Ulises</t>
  </si>
  <si>
    <t>White Conor</t>
  </si>
  <si>
    <t>Chrétien Charles-Étienne</t>
  </si>
  <si>
    <t>Ezquerra Jesús</t>
  </si>
  <si>
    <t>Kagimu Charles</t>
  </si>
  <si>
    <t>Geschke Simon</t>
  </si>
  <si>
    <t>Konovalovas Ignatas</t>
  </si>
  <si>
    <t>Lucca Riccardo</t>
  </si>
  <si>
    <t>Proć Bartłomiej</t>
  </si>
  <si>
    <t>Oss Daniel</t>
  </si>
  <si>
    <t>Padun Mark</t>
  </si>
  <si>
    <t>Garofoli Gianmarco</t>
  </si>
  <si>
    <t>Johannessen Anders Halland</t>
  </si>
  <si>
    <t>Hagen Carl Fredrik</t>
  </si>
  <si>
    <t>Cabedo Óscar</t>
  </si>
  <si>
    <t>Carvalho Andre</t>
  </si>
  <si>
    <t>Dotti Juan Pablo</t>
  </si>
  <si>
    <t>Gelders Gil</t>
  </si>
  <si>
    <t>De Vylder Lindsay</t>
  </si>
  <si>
    <t>Okamoto Hayato</t>
  </si>
  <si>
    <t>Bustamante Adrián</t>
  </si>
  <si>
    <t>Mudgway Luke</t>
  </si>
  <si>
    <t>Davy Clément</t>
  </si>
  <si>
    <t>Vermeltfoort Coen</t>
  </si>
  <si>
    <t>Finkšt Tilen</t>
  </si>
  <si>
    <t>Heidemann Miguel</t>
  </si>
  <si>
    <t>Casimiro Henrique</t>
  </si>
  <si>
    <t>Kaczmarek Jakub</t>
  </si>
  <si>
    <t>Messineo Leandro Carlos</t>
  </si>
  <si>
    <t>Iribar Unai</t>
  </si>
  <si>
    <t>Urianstad Bugge Martin</t>
  </si>
  <si>
    <t>Welten Bram</t>
  </si>
  <si>
    <t>Hodeg Álvaro José</t>
  </si>
  <si>
    <t>Boroš Michael</t>
  </si>
  <si>
    <t>Wiśniowski Łukasz</t>
  </si>
  <si>
    <t>Blackmore Joseph</t>
  </si>
  <si>
    <t>Guamá Byron</t>
  </si>
  <si>
    <t>Thierry Pierre</t>
  </si>
  <si>
    <t>Jones Taj</t>
  </si>
  <si>
    <t>Mas Lluís</t>
  </si>
  <si>
    <t>Felline Fabio</t>
  </si>
  <si>
    <t>Verre Alessandro</t>
  </si>
  <si>
    <t>Basso Leonardo</t>
  </si>
  <si>
    <t>Eg Niklas</t>
  </si>
  <si>
    <t>Maciejuk Filip</t>
  </si>
  <si>
    <t>Sevilla Diego Pablo</t>
  </si>
  <si>
    <t>Colombo Filippo</t>
  </si>
  <si>
    <t>Van Keirsbulck Guillaume</t>
  </si>
  <si>
    <t>Gesink Robert</t>
  </si>
  <si>
    <t>Benedetti Cesare</t>
  </si>
  <si>
    <t>Havik Yoeri</t>
  </si>
  <si>
    <t>Kench Josh</t>
  </si>
  <si>
    <t>Bouts Jordy</t>
  </si>
  <si>
    <t>Baudin Alex</t>
  </si>
  <si>
    <t>Naesen Lawrence</t>
  </si>
  <si>
    <t>Maris Elias</t>
  </si>
  <si>
    <t>Meens Johan</t>
  </si>
  <si>
    <t>Pawlak Tobiasz</t>
  </si>
  <si>
    <t>Eulálio Afonso</t>
  </si>
  <si>
    <t>Rosas Laureano</t>
  </si>
  <si>
    <t>Strelnikov Yegor</t>
  </si>
  <si>
    <t>Miholjević Fran</t>
  </si>
  <si>
    <t>Gruel Thibaud</t>
  </si>
  <si>
    <t>Gradek Kamil</t>
  </si>
  <si>
    <t>Kreder Wesley</t>
  </si>
  <si>
    <t>Fernández Delio</t>
  </si>
  <si>
    <t>McKenzie Hamish</t>
  </si>
  <si>
    <t>Fomovskiy Aleksey</t>
  </si>
  <si>
    <t>Isidore Noa</t>
  </si>
  <si>
    <t>Lau Wan Yau Vincent</t>
  </si>
  <si>
    <t>Rasenberg Martijn</t>
  </si>
  <si>
    <t>Scotson Miles</t>
  </si>
  <si>
    <t>Jamaica Javier Ernesto</t>
  </si>
  <si>
    <t>Daumont Paul</t>
  </si>
  <si>
    <t>Buratti Nicolò</t>
  </si>
  <si>
    <t>Sunderland Dylan</t>
  </si>
  <si>
    <t>Arvanitou Nikiforos</t>
  </si>
  <si>
    <t>Söderqvist Jakob</t>
  </si>
  <si>
    <t>Tronchon Bastien</t>
  </si>
  <si>
    <t>Keup Pierre-Pascal</t>
  </si>
  <si>
    <t>Sinschek Nils</t>
  </si>
  <si>
    <t>Arefayne Aklilu</t>
  </si>
  <si>
    <t>Kretschy Moritz</t>
  </si>
  <si>
    <t>Larsen Mathias</t>
  </si>
  <si>
    <t>Leemreize Gijs</t>
  </si>
  <si>
    <t>De Pooter Dries</t>
  </si>
  <si>
    <t>Janssens Jimmy</t>
  </si>
  <si>
    <t>Aramayo Jose Manuel</t>
  </si>
  <si>
    <t>Petros Mengis</t>
  </si>
  <si>
    <t>López de Abetxuko Andoni</t>
  </si>
  <si>
    <t>Schär Michael</t>
  </si>
  <si>
    <t>Wood Harrison</t>
  </si>
  <si>
    <t>Chawchiangkwang Peerapol</t>
  </si>
  <si>
    <t>Peyskens Dimitri</t>
  </si>
  <si>
    <t>Torres Albert</t>
  </si>
  <si>
    <t>De Gendt Thomas</t>
  </si>
  <si>
    <t>Silva Joaquim</t>
  </si>
  <si>
    <t>Hesters Jules</t>
  </si>
  <si>
    <t>Hopkins Dylan</t>
  </si>
  <si>
    <t>Riou Alan</t>
  </si>
  <si>
    <t>Navarro Daniel</t>
  </si>
  <si>
    <t>Puccio Salvatore</t>
  </si>
  <si>
    <t>Ivory Cameron</t>
  </si>
  <si>
    <t>Midey Valentin</t>
  </si>
  <si>
    <t>Herrada José</t>
  </si>
  <si>
    <t>Willems Thimo</t>
  </si>
  <si>
    <t>Colorado William</t>
  </si>
  <si>
    <t>Petit Adrien</t>
  </si>
  <si>
    <t>Svrček Martin</t>
  </si>
  <si>
    <t>Paleni Enzo</t>
  </si>
  <si>
    <t>Würtz Schmidt Mads</t>
  </si>
  <si>
    <t>Rodríguez Óscar</t>
  </si>
  <si>
    <t>Fuentes Ángel</t>
  </si>
  <si>
    <t>Montenegro Santiago</t>
  </si>
  <si>
    <t>Paredes Wilmar</t>
  </si>
  <si>
    <t>van der Lee Jardi Christiaan</t>
  </si>
  <si>
    <t>Mohd Zariff Muhammad Nur Aiman</t>
  </si>
  <si>
    <t>Schlegel Michal</t>
  </si>
  <si>
    <t>Alarcon José</t>
  </si>
  <si>
    <t>Riesebeek Oscar</t>
  </si>
  <si>
    <t>Price-Pejtersen Johan</t>
  </si>
  <si>
    <t>Mertens Julian</t>
  </si>
  <si>
    <t>Vuillermoz Alexis</t>
  </si>
  <si>
    <t>Epis Giosuè</t>
  </si>
  <si>
    <t>Røed Torbjørn Andre</t>
  </si>
  <si>
    <t>Julien Matisse</t>
  </si>
  <si>
    <t>Ronhaar Pim</t>
  </si>
  <si>
    <t>Byiza Uhiriwe Renus</t>
  </si>
  <si>
    <t>Jousseaume Alan</t>
  </si>
  <si>
    <t>Niyonkuru Samuel</t>
  </si>
  <si>
    <t>Wurf Cameron</t>
  </si>
  <si>
    <t>Main Kent</t>
  </si>
  <si>
    <t>Blume Levy William</t>
  </si>
  <si>
    <t>Tarozzi Manuele</t>
  </si>
  <si>
    <t>Sinkeldam Ramon</t>
  </si>
  <si>
    <t>Huertas Jason</t>
  </si>
  <si>
    <t>Reis Rafael</t>
  </si>
  <si>
    <t>Chzhan Igor</t>
  </si>
  <si>
    <t>Dauphin Florian</t>
  </si>
  <si>
    <t>Ryan Archie</t>
  </si>
  <si>
    <t>Bole Grega</t>
  </si>
  <si>
    <t>Khafi Oussama</t>
  </si>
  <si>
    <t>Hollmann Juri</t>
  </si>
  <si>
    <t>Gavazzi Francesco</t>
  </si>
  <si>
    <t>Apers Ruben</t>
  </si>
  <si>
    <t>Reyes Aldemar</t>
  </si>
  <si>
    <t>Kivistik Gert</t>
  </si>
  <si>
    <t>Van Gucht Sten</t>
  </si>
  <si>
    <t>Roosen Timo</t>
  </si>
  <si>
    <t>Campos Roniel</t>
  </si>
  <si>
    <t>Quaedvlieg Lars</t>
  </si>
  <si>
    <t>Peñalver Manuel</t>
  </si>
  <si>
    <t>Bendixen Louis</t>
  </si>
  <si>
    <t>Christen Jan</t>
  </si>
  <si>
    <t>Vangheluwe Warre</t>
  </si>
  <si>
    <t>Goldstein Omer</t>
  </si>
  <si>
    <t>Remkhe Andrey</t>
  </si>
  <si>
    <t>Peron Andrea</t>
  </si>
  <si>
    <t>Grignard Sébastien</t>
  </si>
  <si>
    <t>Rosskopf Joey</t>
  </si>
  <si>
    <t>Mendes José</t>
  </si>
  <si>
    <t>Hvideberg Jonas Iversby</t>
  </si>
  <si>
    <t>Ganjkhanlou Mohammad</t>
  </si>
  <si>
    <t>Xue Ming</t>
  </si>
  <si>
    <t>Torres Carlos Alberto</t>
  </si>
  <si>
    <t>Mugisha Moise</t>
  </si>
  <si>
    <t>Christensen Ryan</t>
  </si>
  <si>
    <t>Debeaumarché Nicolas</t>
  </si>
  <si>
    <t>Bruttomesso Alberto</t>
  </si>
  <si>
    <t>Rodriguez José Luis</t>
  </si>
  <si>
    <t>Champion Thomas</t>
  </si>
  <si>
    <t>Ottema Rick</t>
  </si>
  <si>
    <t>Villani Jordan</t>
  </si>
  <si>
    <t>Rodas Manuel</t>
  </si>
  <si>
    <t>Sessler Nícolas</t>
  </si>
  <si>
    <t>Kamzong Clovis</t>
  </si>
  <si>
    <t>Tjøtta Martin</t>
  </si>
  <si>
    <t>Ansaloni Emanuele</t>
  </si>
  <si>
    <t>Camprubi Marcel</t>
  </si>
  <si>
    <t>Řeha Filip</t>
  </si>
  <si>
    <t>Lozano David</t>
  </si>
  <si>
    <t>Vinokurov Nicolas</t>
  </si>
  <si>
    <t>Sabbahi El Houcaine</t>
  </si>
  <si>
    <t>Van Niekerk Morné</t>
  </si>
  <si>
    <t>Dehairs Simon</t>
  </si>
  <si>
    <t>Joyce Colin</t>
  </si>
  <si>
    <t>Pesenti Thomas</t>
  </si>
  <si>
    <t>Villa Giacomo</t>
  </si>
  <si>
    <t>Hobbs Noah</t>
  </si>
  <si>
    <t>Royan Muhammad Andy</t>
  </si>
  <si>
    <t>Rosli Muhammad Nur Aiman Bin</t>
  </si>
  <si>
    <t>Bonilla Daniel</t>
  </si>
  <si>
    <t>Laas Martin</t>
  </si>
  <si>
    <t>Vandevelde Yentl</t>
  </si>
  <si>
    <t>Vidaurre Martin</t>
  </si>
  <si>
    <t>Tuyizere Etienne</t>
  </si>
  <si>
    <t>Doubey Fabien</t>
  </si>
  <si>
    <t>Walker Max</t>
  </si>
  <si>
    <t>Ludvigsson Tobias</t>
  </si>
  <si>
    <t>Løland Sakarias Koller</t>
  </si>
  <si>
    <t>Mahoudo Nolann</t>
  </si>
  <si>
    <t>Drege André</t>
  </si>
  <si>
    <t>Kuboki Kazushige</t>
  </si>
  <si>
    <t>Giannoutsos Miltiadis</t>
  </si>
  <si>
    <t>Papanov Martin</t>
  </si>
  <si>
    <t>Schönberger Sebastian</t>
  </si>
  <si>
    <t>Ómarsson Ingvar</t>
  </si>
  <si>
    <t>Bak Simon</t>
  </si>
  <si>
    <t>del Grosso Tibor</t>
  </si>
  <si>
    <t>Le Ny Benjamin</t>
  </si>
  <si>
    <t>Artz Huub</t>
  </si>
  <si>
    <t>Rondel Mathys</t>
  </si>
  <si>
    <t>Hennequin Paul</t>
  </si>
  <si>
    <t>Eisenbarth Pirmin</t>
  </si>
  <si>
    <t>Bulut Samet</t>
  </si>
  <si>
    <t>Jurado Christofer Robín</t>
  </si>
  <si>
    <t>Leroux Samuel</t>
  </si>
  <si>
    <t>Ponomar Andrii</t>
  </si>
  <si>
    <t>Stojnić Veljko</t>
  </si>
  <si>
    <t>Braz Afonso Clément</t>
  </si>
  <si>
    <t>Cross Archie</t>
  </si>
  <si>
    <t>Faure Prost Alexy</t>
  </si>
  <si>
    <t>Garibbo Nicolò</t>
  </si>
  <si>
    <t>Tusveld Martijn</t>
  </si>
  <si>
    <t>Samitier Sergio</t>
  </si>
  <si>
    <t>Lira Manuel</t>
  </si>
  <si>
    <t>Vanhoof Ward</t>
  </si>
  <si>
    <t>Colman Alex</t>
  </si>
  <si>
    <t>Rowe Luke</t>
  </si>
  <si>
    <t>Kusztor Péter</t>
  </si>
  <si>
    <t>van Bekkum Darren</t>
  </si>
  <si>
    <t>Rivi Samuele</t>
  </si>
  <si>
    <t>Serrano Javier</t>
  </si>
  <si>
    <t>Desal Ceriel</t>
  </si>
  <si>
    <t>Toumire Hugo</t>
  </si>
  <si>
    <t>Simmons Colby</t>
  </si>
  <si>
    <t>Primožič Jaka</t>
  </si>
  <si>
    <t>Brożyna Piotr</t>
  </si>
  <si>
    <t>Vanegas Argenis</t>
  </si>
  <si>
    <t>Bogusławski Marceli</t>
  </si>
  <si>
    <t>Ma Binyan</t>
  </si>
  <si>
    <t>Riveros Francisco Daniel</t>
  </si>
  <si>
    <t>Morales Christopher</t>
  </si>
  <si>
    <t>Leroy Phillippe</t>
  </si>
  <si>
    <t>Mun Yong Liang</t>
  </si>
  <si>
    <t>Jiang Zhi Hui</t>
  </si>
  <si>
    <t>Chia Luis Carlos</t>
  </si>
  <si>
    <t>Chalapud Robinson</t>
  </si>
  <si>
    <t>Suesca Marco Tulio</t>
  </si>
  <si>
    <t>Impey Daryl</t>
  </si>
  <si>
    <t>Rogora Kiya</t>
  </si>
  <si>
    <t>van Belle Loe</t>
  </si>
  <si>
    <t>Potočki Viktor</t>
  </si>
  <si>
    <t>Dejaegher Jasper</t>
  </si>
  <si>
    <t>Hoehn Alex</t>
  </si>
  <si>
    <t>Kloppenborg Lukas Sulaj</t>
  </si>
  <si>
    <t>Matias João</t>
  </si>
  <si>
    <t>Galimberti Francesco</t>
  </si>
  <si>
    <t>Bévort Carl-Frederik</t>
  </si>
  <si>
    <t>Teshome Hagos Meron</t>
  </si>
  <si>
    <t>Hänninen Jaakko</t>
  </si>
  <si>
    <t>Vercher Mattéo</t>
  </si>
  <si>
    <t>Sajnok Szymon</t>
  </si>
  <si>
    <t>Eefting-Bloem Roy</t>
  </si>
  <si>
    <t>Lebas Thomas</t>
  </si>
  <si>
    <t>Parashchak Yaroslav</t>
  </si>
  <si>
    <t>Pinarello Alessandro</t>
  </si>
  <si>
    <t>Mawditt Lionel</t>
  </si>
  <si>
    <t>dos Santos Prado Vitor Eduardo</t>
  </si>
  <si>
    <t>Muff Frederik</t>
  </si>
  <si>
    <t>Van Rooy Kenneth</t>
  </si>
  <si>
    <t>Jabrayilov Samir</t>
  </si>
  <si>
    <t>Bai Li Jun</t>
  </si>
  <si>
    <t>Kim Euro</t>
  </si>
  <si>
    <t>Wang Ruidong</t>
  </si>
  <si>
    <t>Baasankhuu Myagmarsuren</t>
  </si>
  <si>
    <t>Navarrete Maximiliano Ezequiel</t>
  </si>
  <si>
    <t>Brustenga Marc</t>
  </si>
  <si>
    <t>Mayer Gregory</t>
  </si>
  <si>
    <t>van Sintmaartensdijk Daan</t>
  </si>
  <si>
    <t>Tercero Fernando</t>
  </si>
  <si>
    <t>Banaszek Alan</t>
  </si>
  <si>
    <t>Park Keon Woo</t>
  </si>
  <si>
    <t>Adamietz Johannes</t>
  </si>
  <si>
    <t>Lorenzo Randish Abdul</t>
  </si>
  <si>
    <t>Černe Gregor Matija</t>
  </si>
  <si>
    <t>Narraway Nicholas</t>
  </si>
  <si>
    <t>Frayre Eder</t>
  </si>
  <si>
    <t>Forssell Hugo</t>
  </si>
  <si>
    <t>Vermeulen Emiel</t>
  </si>
  <si>
    <t>Ju Jinyang</t>
  </si>
  <si>
    <t>Drakos Nikolaos Michail</t>
  </si>
  <si>
    <t>Schuran Michal</t>
  </si>
  <si>
    <t>Hansen Martin Solhaug</t>
  </si>
  <si>
    <t>Oliver Ben</t>
  </si>
  <si>
    <t>Alba Juan Diego</t>
  </si>
  <si>
    <t>Carboni Giovanni</t>
  </si>
  <si>
    <t>Asconeguy Roderick</t>
  </si>
  <si>
    <t>Joalland Yaël</t>
  </si>
  <si>
    <t>Toribio José Vicente</t>
  </si>
  <si>
    <t>Batmunkh Maral-Erdene</t>
  </si>
  <si>
    <t>Gougeard Alexis</t>
  </si>
  <si>
    <t>Novakowskyi Vitalii</t>
  </si>
  <si>
    <t>Valenti Luke</t>
  </si>
  <si>
    <t>Coetzee Drikus</t>
  </si>
  <si>
    <t>González Abner</t>
  </si>
  <si>
    <t>Walls Matthew</t>
  </si>
  <si>
    <t>Contreras Rodrigo</t>
  </si>
  <si>
    <t>Planckaert Baptiste</t>
  </si>
  <si>
    <t>Martinelli Davide</t>
  </si>
  <si>
    <t>Bauer Jack</t>
  </si>
  <si>
    <t>Kruijswijk Steven</t>
  </si>
  <si>
    <t>Ladagnous Matthieu</t>
  </si>
  <si>
    <t>Kramer Jesse</t>
  </si>
  <si>
    <t>Debiasi Andrea</t>
  </si>
  <si>
    <t>Mikayilzade Musa</t>
  </si>
  <si>
    <t>Geens Jonas</t>
  </si>
  <si>
    <t>Adams Cammie</t>
  </si>
  <si>
    <t>Cerovic Goran</t>
  </si>
  <si>
    <t>Ilić Ognjen</t>
  </si>
  <si>
    <t>Sagbo Emmanuel</t>
  </si>
  <si>
    <t>Bailey Barrington</t>
  </si>
  <si>
    <t>Hasani Samir</t>
  </si>
  <si>
    <t>Muhoza Eric</t>
  </si>
  <si>
    <t>Ormiston Callum</t>
  </si>
  <si>
    <t>Azurmendi Ibai</t>
  </si>
  <si>
    <t>Zamperini Edoardo</t>
  </si>
  <si>
    <t>Romele Alessandro</t>
  </si>
  <si>
    <t>Belletta Dario Igor</t>
  </si>
  <si>
    <t>Debons Antoine</t>
  </si>
  <si>
    <t>Mikutis Aivaras</t>
  </si>
  <si>
    <t>Stensby Anton</t>
  </si>
  <si>
    <t>Tani Junsei</t>
  </si>
  <si>
    <t>Ishigami Masahiro</t>
  </si>
  <si>
    <t>Li Tiancheng</t>
  </si>
  <si>
    <t>Bodnar Maciej</t>
  </si>
  <si>
    <t>Iderbold Bold</t>
  </si>
  <si>
    <t>Dalby Simon</t>
  </si>
  <si>
    <t>Angulo Antonio</t>
  </si>
  <si>
    <t>Fredes Sergio</t>
  </si>
  <si>
    <t>Mansouri Hamza</t>
  </si>
  <si>
    <t>Stedman Travis</t>
  </si>
  <si>
    <t>Turek Daniel</t>
  </si>
  <si>
    <t>Gandin Stefano</t>
  </si>
  <si>
    <t>Verza Riccardo</t>
  </si>
  <si>
    <t>Bengayou Abdelraouf</t>
  </si>
  <si>
    <t>Lindquist Christian Ingemann</t>
  </si>
  <si>
    <t>Vermeulen Moran</t>
  </si>
  <si>
    <t>Quarterman Charlie</t>
  </si>
  <si>
    <t>Weulink Meindert</t>
  </si>
  <si>
    <t>Pekala Piotr</t>
  </si>
  <si>
    <t>Cozzani Piergiorgio</t>
  </si>
  <si>
    <t>Ruiz Juan José</t>
  </si>
  <si>
    <t>Scott Cameron</t>
  </si>
  <si>
    <t>Montenegro Jorge</t>
  </si>
  <si>
    <t>De Wilde Gilles</t>
  </si>
  <si>
    <t>Colleoni Kevin</t>
  </si>
  <si>
    <t>Oyola Róbigzon Leandro</t>
  </si>
  <si>
    <t>Fleming Riley</t>
  </si>
  <si>
    <t>Felipe Marcelo</t>
  </si>
  <si>
    <t>Zahálka Matěj</t>
  </si>
  <si>
    <t>Ramírez Donovan</t>
  </si>
  <si>
    <t>Andreaus Marco</t>
  </si>
  <si>
    <t>González Freddy</t>
  </si>
  <si>
    <t>Castillo Cesar</t>
  </si>
  <si>
    <t>Eminov Edem</t>
  </si>
  <si>
    <t>Sefa Ylber</t>
  </si>
  <si>
    <t>Bailey Zefal Trevor</t>
  </si>
  <si>
    <t>Radunović Aleksandar</t>
  </si>
  <si>
    <t>Bridges Jyme</t>
  </si>
  <si>
    <t>Țvetcov Serghei</t>
  </si>
  <si>
    <t>Nuha Blerton</t>
  </si>
  <si>
    <t>Ridolfo Filippo</t>
  </si>
  <si>
    <t>Quintana Hector Exequiel</t>
  </si>
  <si>
    <t>Chablaoui Oussama</t>
  </si>
  <si>
    <t>Klyver Hjalmar</t>
  </si>
  <si>
    <t>Espinoza Bolivar</t>
  </si>
  <si>
    <t>Labrosse Jordan</t>
  </si>
  <si>
    <t>del Pino Jesus</t>
  </si>
  <si>
    <t>Sweeck Laurens</t>
  </si>
  <si>
    <t>Peña Wilson Estiben</t>
  </si>
  <si>
    <t>Barać Antonio</t>
  </si>
  <si>
    <t>Vercouillie Victor</t>
  </si>
  <si>
    <t>Gaze Samuel</t>
  </si>
  <si>
    <t>Heffernan William</t>
  </si>
  <si>
    <t>Vink Michael</t>
  </si>
  <si>
    <t>Hofstede Lennard</t>
  </si>
  <si>
    <t>Naberman Tim</t>
  </si>
  <si>
    <t>Archbold Shane</t>
  </si>
  <si>
    <t>Raisberg Nadav</t>
  </si>
  <si>
    <t>Paquot Tom</t>
  </si>
  <si>
    <t>Cataldo Dario</t>
  </si>
  <si>
    <t>Dostiyev Ilkhan</t>
  </si>
  <si>
    <t>Stravers Jarri</t>
  </si>
  <si>
    <t>Zabel Rick</t>
  </si>
  <si>
    <t>Heinschke Leon</t>
  </si>
  <si>
    <t>de Jong Timo</t>
  </si>
  <si>
    <t>Stockman Abram</t>
  </si>
  <si>
    <t>Scott Jacob</t>
  </si>
  <si>
    <t>Pedersen Rasmus Søjberg</t>
  </si>
  <si>
    <t>Quiroz Tomas</t>
  </si>
  <si>
    <t>Rosero Nixon Efrain</t>
  </si>
  <si>
    <t>Ocampo Victor</t>
  </si>
  <si>
    <t>Bereznyak Aleksandr</t>
  </si>
  <si>
    <t>Juntunen Antti-Jussi</t>
  </si>
  <si>
    <t>Bouet Maxime</t>
  </si>
  <si>
    <t>Iacchi Alessandro</t>
  </si>
  <si>
    <t>Muzi Shabangu</t>
  </si>
  <si>
    <t>Khorshid Khalil</t>
  </si>
  <si>
    <t>Marchand Gianni</t>
  </si>
  <si>
    <t>Kojima Naoki</t>
  </si>
  <si>
    <t>Gudnitz Joshua</t>
  </si>
  <si>
    <t>Lührs Luis-Joe</t>
  </si>
  <si>
    <t>Ruiz Ibon</t>
  </si>
  <si>
    <t>Reißig Patrick</t>
  </si>
  <si>
    <t>Pronskiy Daniil</t>
  </si>
  <si>
    <t>Skerl Daniel</t>
  </si>
  <si>
    <t>Galván Francisco</t>
  </si>
  <si>
    <t>Macleod Callum</t>
  </si>
  <si>
    <t>Boniface Lucas</t>
  </si>
  <si>
    <t>Mendonça Luís</t>
  </si>
  <si>
    <t>Campbell Akill</t>
  </si>
  <si>
    <t>Ng Pak Hang</t>
  </si>
  <si>
    <t>Miles Carson</t>
  </si>
  <si>
    <t>Quiroz Oscar</t>
  </si>
  <si>
    <t>Morgun Ghennadii</t>
  </si>
  <si>
    <t>Budzinski Tomasz</t>
  </si>
  <si>
    <t>Karl Ádám Kristóf</t>
  </si>
  <si>
    <t>Baez Esneider Arley</t>
  </si>
  <si>
    <t>Pettiti Nicolò</t>
  </si>
  <si>
    <t>Gonçalves Hélder</t>
  </si>
  <si>
    <t>van der Tuuk Axel</t>
  </si>
  <si>
    <t>Huens Axel</t>
  </si>
  <si>
    <t>Chaman Lauro Cesar</t>
  </si>
  <si>
    <t>Harvey James</t>
  </si>
  <si>
    <t>Godoy Yonder</t>
  </si>
  <si>
    <t>Richeze Maximiliano</t>
  </si>
  <si>
    <t>Martin David</t>
  </si>
  <si>
    <t>Debruyne Ramses</t>
  </si>
  <si>
    <t>Sandri Edoardo</t>
  </si>
  <si>
    <t>Wirtgen Luc</t>
  </si>
  <si>
    <t>Lindeman Bert-Jan</t>
  </si>
  <si>
    <t>Rangel Vinicius</t>
  </si>
  <si>
    <t>Leclainche Gwen</t>
  </si>
  <si>
    <t>Schrettl Marco</t>
  </si>
  <si>
    <t>Macias Cesar</t>
  </si>
  <si>
    <t>Monterroso Dorian</t>
  </si>
  <si>
    <t>Pelegrí Óscar</t>
  </si>
  <si>
    <t>Umba Santiago</t>
  </si>
  <si>
    <t>Doğan Halil İbrahim</t>
  </si>
  <si>
    <t>Ali Mohammed</t>
  </si>
  <si>
    <t>Froidevaux Robin</t>
  </si>
  <si>
    <t>Brennsæter Trym</t>
  </si>
  <si>
    <t>Petrov Yordan</t>
  </si>
  <si>
    <t>Skjerping Kristoffer</t>
  </si>
  <si>
    <t>Mosca Raffaele</t>
  </si>
  <si>
    <t>Bogdanovics Maris</t>
  </si>
  <si>
    <t>Chren Martin</t>
  </si>
  <si>
    <t>Froome Chris</t>
  </si>
  <si>
    <t>Schultz Elliot</t>
  </si>
  <si>
    <t>Shumba Rodrick</t>
  </si>
  <si>
    <t>Kone Souleymane</t>
  </si>
  <si>
    <t>Kolze Changizi Sebastian</t>
  </si>
  <si>
    <t>Retailleau Valentin</t>
  </si>
  <si>
    <t>Joo Daeyeong</t>
  </si>
  <si>
    <t>Rojas Gabriel Francisco</t>
  </si>
  <si>
    <t>Scalco Matteo</t>
  </si>
  <si>
    <t>Huising Menno</t>
  </si>
  <si>
    <t>Joya José Dagoberto</t>
  </si>
  <si>
    <t>Valle Larry Renys</t>
  </si>
  <si>
    <t>Velia Olsian</t>
  </si>
  <si>
    <t>Lašinis Venantas</t>
  </si>
  <si>
    <t>Jónsson Davíð</t>
  </si>
  <si>
    <t>Knotten Iver</t>
  </si>
  <si>
    <t>Redae Bizay Tesfu</t>
  </si>
  <si>
    <t>Đurić Đorđe</t>
  </si>
  <si>
    <t>Ritzinger Felix</t>
  </si>
  <si>
    <t>Fratczak Radoslaw</t>
  </si>
  <si>
    <t>Vrabii Andrei</t>
  </si>
  <si>
    <t>Verburg Luke</t>
  </si>
  <si>
    <t>Urcel Damien</t>
  </si>
  <si>
    <t>Piranishvili Avtandil</t>
  </si>
  <si>
    <t>Suvadzoglu Giorgi</t>
  </si>
  <si>
    <t>Naser Ahmed</t>
  </si>
  <si>
    <t>Delgado Ricardo</t>
  </si>
  <si>
    <t>Contreras Emiliano</t>
  </si>
  <si>
    <t>van Noppen Antonie</t>
  </si>
  <si>
    <t>Chingui Euclides</t>
  </si>
  <si>
    <t>Jaime Álex</t>
  </si>
  <si>
    <t>Brun Nils</t>
  </si>
  <si>
    <t>Evdokimov Danil</t>
  </si>
  <si>
    <t>Bohli Tom</t>
  </si>
  <si>
    <t>Rapp Jonas</t>
  </si>
  <si>
    <t>Maldonado Anthony</t>
  </si>
  <si>
    <t>Peng Yuan Tang</t>
  </si>
  <si>
    <t>Lu Shao Hsuan</t>
  </si>
  <si>
    <t>Raugel Antoine</t>
  </si>
  <si>
    <t>Grellier Fabien</t>
  </si>
  <si>
    <t>Patiño Edwin</t>
  </si>
  <si>
    <t>Da Rosa Cristian Egidio</t>
  </si>
  <si>
    <t>Rivard Nicolas</t>
  </si>
  <si>
    <t>Scott Robert</t>
  </si>
  <si>
    <t>Pajur Markus</t>
  </si>
  <si>
    <t>Donnenwirth Tom</t>
  </si>
  <si>
    <t>Taillandier Axel</t>
  </si>
  <si>
    <t>Tabellion Valentin</t>
  </si>
  <si>
    <t>Tu Sergio</t>
  </si>
  <si>
    <t>Camrda Karel</t>
  </si>
  <si>
    <t>Makogon Vladyslav</t>
  </si>
  <si>
    <t>Källberg Axel</t>
  </si>
  <si>
    <t>Rouffaer Lars</t>
  </si>
  <si>
    <t>Van Hoecke Gijs</t>
  </si>
  <si>
    <t>Pellegrin Mathieu</t>
  </si>
  <si>
    <t>Koretzky Victor</t>
  </si>
  <si>
    <t>Geleijn Owen</t>
  </si>
  <si>
    <t>Li Boan</t>
  </si>
  <si>
    <t>John Naveen</t>
  </si>
  <si>
    <t>Patil Pratik</t>
  </si>
  <si>
    <t>Makatile Kabelo</t>
  </si>
  <si>
    <t>Sánchez Brayan</t>
  </si>
  <si>
    <t>De Lange Tristan</t>
  </si>
  <si>
    <t>Klahan Noppachai</t>
  </si>
  <si>
    <t>Rodriguez Diego Leonel</t>
  </si>
  <si>
    <t>Ali Shahwali</t>
  </si>
  <si>
    <t>Mohsin Khan</t>
  </si>
  <si>
    <t>Skaarseth Anders</t>
  </si>
  <si>
    <t>Wallays Jelle</t>
  </si>
  <si>
    <t>Al Kaabi Saif Mayoof</t>
  </si>
  <si>
    <t>Guarnieri Jacopo</t>
  </si>
  <si>
    <t>Thalmann Roland</t>
  </si>
  <si>
    <t>Abreha Negasi Haylu</t>
  </si>
  <si>
    <t>Vervenne Jonathan</t>
  </si>
  <si>
    <t>Al Mansoori Ahmed</t>
  </si>
  <si>
    <t>Saleh Mohd Harrif</t>
  </si>
  <si>
    <t>Lunder Eirik</t>
  </si>
  <si>
    <t>Hoelgaard Markus</t>
  </si>
  <si>
    <t>Puppio Antonio</t>
  </si>
  <si>
    <t>Campos Francisco</t>
  </si>
  <si>
    <t>Małecki Kamil</t>
  </si>
  <si>
    <t>Azparren Enekoitz</t>
  </si>
  <si>
    <t>Ruiz Bredio</t>
  </si>
  <si>
    <t>Sibanda Mthokozisi</t>
  </si>
  <si>
    <t>Pinazzi Mattia</t>
  </si>
  <si>
    <t>Bennett Stéfan</t>
  </si>
  <si>
    <t>Nijssen Kenny</t>
  </si>
  <si>
    <t>Guardado Gregory</t>
  </si>
  <si>
    <t>Saidov Ulugbek</t>
  </si>
  <si>
    <t>Moyata Eduardo</t>
  </si>
  <si>
    <t>del Negro Agustin</t>
  </si>
  <si>
    <t>Bagatin Christian</t>
  </si>
  <si>
    <t>Matsangos Alexandros</t>
  </si>
  <si>
    <t>Abaka Kurotimi</t>
  </si>
  <si>
    <t>Nessler Martin</t>
  </si>
  <si>
    <t>Onodera Rei</t>
  </si>
  <si>
    <t>Paige Charles</t>
  </si>
  <si>
    <t>Pongiluppi Matteo</t>
  </si>
  <si>
    <t>Belleri Michael</t>
  </si>
  <si>
    <t>Karić Vedad</t>
  </si>
  <si>
    <t>Burnette Maurice</t>
  </si>
  <si>
    <t>Dal-Cin Matteo</t>
  </si>
  <si>
    <t>Simonovski Darko</t>
  </si>
  <si>
    <t>Marsh Robert</t>
  </si>
  <si>
    <t>Bilyi Maksym</t>
  </si>
  <si>
    <t>Byukusenge Patrick</t>
  </si>
  <si>
    <t>Vasquez Adolfo</t>
  </si>
  <si>
    <t>Miloshevski Aleksandar</t>
  </si>
  <si>
    <t>Diaz Christopher Jahir</t>
  </si>
  <si>
    <t>Garcia Erlin Antonio</t>
  </si>
  <si>
    <t>Ahlsson Jacob</t>
  </si>
  <si>
    <t>Mendes Diego De Jesus</t>
  </si>
  <si>
    <t>Sowou Rémi</t>
  </si>
  <si>
    <t>Ormenese Caio Godoy</t>
  </si>
  <si>
    <t>Aman Awet</t>
  </si>
  <si>
    <t>Adomaitis Rokas</t>
  </si>
  <si>
    <t>Gurbianov Ali</t>
  </si>
  <si>
    <t>Williams Cory</t>
  </si>
  <si>
    <t>Jele Kwanele</t>
  </si>
  <si>
    <t>Andreev Yordan</t>
  </si>
  <si>
    <t>Forrest Jerome</t>
  </si>
  <si>
    <t>Tella Artuce Jodele</t>
  </si>
  <si>
    <t>Lim Rustom</t>
  </si>
  <si>
    <t>Carcueva Jonel</t>
  </si>
  <si>
    <t>Appel Stijn</t>
  </si>
  <si>
    <t>Buianu Laurențiu</t>
  </si>
  <si>
    <t>Guzzo Federico</t>
  </si>
  <si>
    <t>Tracz Szymon</t>
  </si>
  <si>
    <t>Hannouche Gilbert</t>
  </si>
  <si>
    <t>Elkadi Nizar</t>
  </si>
  <si>
    <t>Rikunov Petr</t>
  </si>
  <si>
    <t>Depe Serdar Anıl</t>
  </si>
  <si>
    <t>Su Haoyu</t>
  </si>
  <si>
    <t>Ambrosini Matteo</t>
  </si>
  <si>
    <t>Svarre Tobias</t>
  </si>
  <si>
    <t>Pichon Bastien</t>
  </si>
  <si>
    <t>Marcos Leandro</t>
  </si>
  <si>
    <t>Rodriguez Juan Felipe</t>
  </si>
  <si>
    <t>Gieryk Kacper</t>
  </si>
  <si>
    <t>Rouland Louis</t>
  </si>
  <si>
    <t>Cobo Iván</t>
  </si>
  <si>
    <t>Becerra Eduin</t>
  </si>
  <si>
    <t>Dima Emil</t>
  </si>
  <si>
    <t>Ghebrehiwet Aklilu</t>
  </si>
  <si>
    <t>Gomez Camilo Andres</t>
  </si>
  <si>
    <t>Delacroix Théo</t>
  </si>
  <si>
    <t>Zoidl Riccardo</t>
  </si>
  <si>
    <t>Della Lunga Francesco</t>
  </si>
  <si>
    <t>Reyes Yeison Sebastian</t>
  </si>
  <si>
    <t>Park Sanghong</t>
  </si>
  <si>
    <t>Grolier Lucas</t>
  </si>
  <si>
    <t>Tidball William</t>
  </si>
  <si>
    <t>Kalejmann Mateo</t>
  </si>
  <si>
    <t>Padilla Julio</t>
  </si>
  <si>
    <t>Classen Caleb</t>
  </si>
  <si>
    <t>Quaranta Samuel</t>
  </si>
  <si>
    <t>Yamamoto Genki</t>
  </si>
  <si>
    <t>Pira Yesid Albeiro</t>
  </si>
  <si>
    <t>Maatougui Nasser Eddine</t>
  </si>
  <si>
    <t>Biagini Federico</t>
  </si>
  <si>
    <t>Mancebo Francisco</t>
  </si>
  <si>
    <t>Nsengiyumva Shemu</t>
  </si>
  <si>
    <t>Scott Danny</t>
  </si>
  <si>
    <t>Codd Shawn</t>
  </si>
  <si>
    <t>Phonasa Thavone</t>
  </si>
  <si>
    <t>Gomes Luís</t>
  </si>
  <si>
    <t>Pomorski Michał</t>
  </si>
  <si>
    <t>Orts Felipe</t>
  </si>
  <si>
    <t>Boulet Enzo</t>
  </si>
  <si>
    <t>Agnoletto Blake</t>
  </si>
  <si>
    <t>Ibarra Emiliano</t>
  </si>
  <si>
    <t>Marriage Zac</t>
  </si>
  <si>
    <t>Saber Lahcen</t>
  </si>
  <si>
    <t>Kudus Milkias</t>
  </si>
  <si>
    <t>Heming Mika</t>
  </si>
  <si>
    <t>Rüegg Lukas</t>
  </si>
  <si>
    <t>Urruty Maxime</t>
  </si>
  <si>
    <t>Osorio Danny</t>
  </si>
  <si>
    <t>Putz Sebastian</t>
  </si>
  <si>
    <t>Mouris Wessel</t>
  </si>
  <si>
    <t>Heiderscheid Colin</t>
  </si>
  <si>
    <t>Raccani Simone</t>
  </si>
  <si>
    <t>Birchill Harry</t>
  </si>
  <si>
    <t>Guatibonza Jonathan</t>
  </si>
  <si>
    <t>Mulagaleyev Vladimir</t>
  </si>
  <si>
    <t>Mouni Vincent</t>
  </si>
  <si>
    <t>Chikwaka Andrew</t>
  </si>
  <si>
    <t>Barbier Rudy</t>
  </si>
  <si>
    <t>Shmidt Artem</t>
  </si>
  <si>
    <t>Skok Anže</t>
  </si>
  <si>
    <t>Chumil Sergio Geovani</t>
  </si>
  <si>
    <t>Bustos Cristian Yesid</t>
  </si>
  <si>
    <t>Pareja Nichol Blanca</t>
  </si>
  <si>
    <t>Bickmore Cade</t>
  </si>
  <si>
    <t>Murphy Kyle</t>
  </si>
  <si>
    <t>Kuypers Gerben</t>
  </si>
  <si>
    <t>Andersen Mads</t>
  </si>
  <si>
    <t>Kobayashi Marino</t>
  </si>
  <si>
    <t>Darbellay Valentin</t>
  </si>
  <si>
    <t>Donaldson Robert</t>
  </si>
  <si>
    <t>van der Horst Dennis</t>
  </si>
  <si>
    <t>Loockx Lander</t>
  </si>
  <si>
    <t>Baca Marco</t>
  </si>
  <si>
    <t>Niu Yikui</t>
  </si>
  <si>
    <t>Jobber James</t>
  </si>
  <si>
    <t>Cretti Luca</t>
  </si>
  <si>
    <t>Jonsson Kristinn</t>
  </si>
  <si>
    <t>Vandila Soutisack</t>
  </si>
  <si>
    <t>Smith Calvin</t>
  </si>
  <si>
    <t>Bárta Tomáš</t>
  </si>
  <si>
    <t>Kopecký Tomáš</t>
  </si>
  <si>
    <t>Vandenstorme Dylan</t>
  </si>
  <si>
    <t>Johannink Jelle</t>
  </si>
  <si>
    <t>Andersen Kasper</t>
  </si>
  <si>
    <t>Pachón Oscar Mauricio</t>
  </si>
  <si>
    <t>Wright Paul</t>
  </si>
  <si>
    <t>Van Poucke Aaron</t>
  </si>
  <si>
    <t>Liphongyu Navuti</t>
  </si>
  <si>
    <t>Zerai Nahom</t>
  </si>
  <si>
    <t>Mugavazi Solomon</t>
  </si>
  <si>
    <t>Reinderink Pepijn</t>
  </si>
  <si>
    <t>Conca Filippo</t>
  </si>
  <si>
    <t>Larsen Sebastian Kirkedam</t>
  </si>
  <si>
    <t>Schuurmans Luuk</t>
  </si>
  <si>
    <t>Raccagni Noviero Andrea</t>
  </si>
  <si>
    <t>Magosaki Daiki</t>
  </si>
  <si>
    <t>Jensen August</t>
  </si>
  <si>
    <t>Charrin Aloïs</t>
  </si>
  <si>
    <t>Herrera Roberto José</t>
  </si>
  <si>
    <t>Monk Cyrus</t>
  </si>
  <si>
    <t>Guerra Sandi</t>
  </si>
  <si>
    <t>Gohr Andre  Eduardo</t>
  </si>
  <si>
    <t>Iacomoni Federico</t>
  </si>
  <si>
    <t>Deuel Drake</t>
  </si>
  <si>
    <t>Vermoote Jelle</t>
  </si>
  <si>
    <t>Anchieri Pablo</t>
  </si>
  <si>
    <t>Montoya Cristhian</t>
  </si>
  <si>
    <t>Demiri Mikel</t>
  </si>
  <si>
    <t>Holstad Ludvik</t>
  </si>
  <si>
    <t>Bergagna Tommaso</t>
  </si>
  <si>
    <t>Nakai Tadaaki</t>
  </si>
  <si>
    <t>Voltr Martin</t>
  </si>
  <si>
    <t>Sam Henry Alberto</t>
  </si>
  <si>
    <t>Liu Jiankun</t>
  </si>
  <si>
    <t>Genov Nikolay</t>
  </si>
  <si>
    <t>Tientcheu Michel Boris</t>
  </si>
  <si>
    <t>McGeough Cormac</t>
  </si>
  <si>
    <t>Gómez Germán Dario</t>
  </si>
  <si>
    <t>Erdenebat Bilguunjargal</t>
  </si>
  <si>
    <t>Fernández González Óscar Hernán</t>
  </si>
  <si>
    <t>McFarlane Bradley</t>
  </si>
  <si>
    <t>Andrews Antonio</t>
  </si>
  <si>
    <t>Murias Jakub</t>
  </si>
  <si>
    <t>Schulting Peter</t>
  </si>
  <si>
    <t>van Empel Etienne</t>
  </si>
  <si>
    <t>Lührs Leslie</t>
  </si>
  <si>
    <t>Balabanov Preslav</t>
  </si>
  <si>
    <t>Lambrecht Michiel</t>
  </si>
  <si>
    <t>Khorguani Giorgi</t>
  </si>
  <si>
    <t>Abdul Halil Mohamad Izzat Hilmi</t>
  </si>
  <si>
    <t>Singh Vishavjeet</t>
  </si>
  <si>
    <t>Krishna Naykodi</t>
  </si>
  <si>
    <t>Gardner Dan</t>
  </si>
  <si>
    <t>Makae Tumelo</t>
  </si>
  <si>
    <t>Manizabayo Eric</t>
  </si>
  <si>
    <t>Yaowarat Ratchanon</t>
  </si>
  <si>
    <t>Svestad-Bårdseng Embret</t>
  </si>
  <si>
    <t>Zuger Adrian</t>
  </si>
  <si>
    <t>Janse van Rensburg Reinardt</t>
  </si>
  <si>
    <t>Mendez Fernando Augusto</t>
  </si>
  <si>
    <t>Shah Syed</t>
  </si>
  <si>
    <t>Perry Benjamin</t>
  </si>
  <si>
    <t>Lecroq Jérémy</t>
  </si>
  <si>
    <t>Alblooshi Abdullrahman</t>
  </si>
  <si>
    <t>Sommer Jan</t>
  </si>
  <si>
    <t>Stöckli Jan</t>
  </si>
  <si>
    <t>Riabushenko Alexandr</t>
  </si>
  <si>
    <t>Meiler Lukas</t>
  </si>
  <si>
    <t>Amezqueta Julen</t>
  </si>
  <si>
    <t>Corbalan Joaquin Arturo</t>
  </si>
  <si>
    <t>Devriendt Tom</t>
  </si>
  <si>
    <t>Jiménez Dylan</t>
  </si>
  <si>
    <t>Salas Josue</t>
  </si>
  <si>
    <t>Caballero Michael</t>
  </si>
  <si>
    <t>Hollenstein Reto</t>
  </si>
  <si>
    <t>Buda Simone</t>
  </si>
  <si>
    <t>Neuman Dominik</t>
  </si>
  <si>
    <t>Pavlides Konstantinos</t>
  </si>
  <si>
    <t>Alaka Ivan</t>
  </si>
  <si>
    <t>Okeyah Bethel Temple</t>
  </si>
  <si>
    <t>Rolland Brieuc</t>
  </si>
  <si>
    <t>Mraouni Salah Eddine</t>
  </si>
  <si>
    <t>Mouttet Benjamin</t>
  </si>
  <si>
    <t>Nguyen Hoang Sang</t>
  </si>
  <si>
    <t>Corkery Dillon</t>
  </si>
  <si>
    <t>Gervais Laurent</t>
  </si>
  <si>
    <t>Kolehmainen Oskari</t>
  </si>
  <si>
    <t>Vásquez Juan Mardoqueo</t>
  </si>
  <si>
    <t>de Comarmond Aurelien</t>
  </si>
  <si>
    <t>Petrovski Stefan</t>
  </si>
  <si>
    <t>Gayral Emmanuel</t>
  </si>
  <si>
    <t>Teng Geng</t>
  </si>
  <si>
    <t>Sagiv Guy</t>
  </si>
  <si>
    <t>Williams Tyler</t>
  </si>
  <si>
    <t>Tamm Lauri</t>
  </si>
  <si>
    <t>Araujo de Melo Rodrigo</t>
  </si>
  <si>
    <t>Jacob Philippe</t>
  </si>
  <si>
    <t>Semenov Alexandr</t>
  </si>
  <si>
    <t>Kadota Yusuke</t>
  </si>
  <si>
    <t>Monges Jonathan Daniel</t>
  </si>
  <si>
    <t>Williams Justin</t>
  </si>
  <si>
    <t>Nana Boureima</t>
  </si>
  <si>
    <t>Kondić Marko</t>
  </si>
  <si>
    <t>Mow Ching Yin</t>
  </si>
  <si>
    <t>Lucero Jericho</t>
  </si>
  <si>
    <t>Yeo Boon Kiak</t>
  </si>
  <si>
    <t>Zurlo Matteo</t>
  </si>
  <si>
    <t>Gómez Luis</t>
  </si>
  <si>
    <t>van de Wynkele Lorenz</t>
  </si>
  <si>
    <t>Eriksson Jacob</t>
  </si>
  <si>
    <t>Tolhoek Antwan</t>
  </si>
  <si>
    <t>Brand Sam</t>
  </si>
  <si>
    <t>Charlton Josh</t>
  </si>
  <si>
    <t>Martingil César</t>
  </si>
  <si>
    <t>Ansari Amir Arsalan</t>
  </si>
  <si>
    <t>Hennis Hasani</t>
  </si>
  <si>
    <t>Wais Ahmad Badreddin</t>
  </si>
  <si>
    <t>Bonello Daniel</t>
  </si>
  <si>
    <t>Buttigieg Aidan</t>
  </si>
  <si>
    <t>Alkhater Fadhel</t>
  </si>
  <si>
    <t>Christopher Darel</t>
  </si>
  <si>
    <t>Mitchel Kluivert</t>
  </si>
  <si>
    <t>Oingerang Edward</t>
  </si>
  <si>
    <t>Jones Jacob</t>
  </si>
  <si>
    <t>Haidari Qais</t>
  </si>
  <si>
    <t>Symonds Christopher</t>
  </si>
  <si>
    <t>Mirzaye Ahmad</t>
  </si>
  <si>
    <t>Bangoura Abdoulaye</t>
  </si>
  <si>
    <t>Gomes Wiliam</t>
  </si>
  <si>
    <t>Soares Renato Gabriel</t>
  </si>
  <si>
    <t>Djangmah Henry</t>
  </si>
  <si>
    <t>Fonte César</t>
  </si>
  <si>
    <t>d'Aiuto Filippo</t>
  </si>
  <si>
    <t>Cataldo Lorenzo</t>
  </si>
  <si>
    <t>Charrois Leo</t>
  </si>
  <si>
    <t>Mamulashvili Valeri</t>
  </si>
  <si>
    <t>Boudat Thomas</t>
  </si>
  <si>
    <t>Peñuela Francisco</t>
  </si>
  <si>
    <t>Dominguez Gonzalez Jose Alberto</t>
  </si>
  <si>
    <t>Guerrero Juan Esteban</t>
  </si>
  <si>
    <t>Cushway Maximilian</t>
  </si>
  <si>
    <t>Molina Luis</t>
  </si>
  <si>
    <t>White Alexander</t>
  </si>
  <si>
    <t>Eugenio Yonathan Miguel</t>
  </si>
  <si>
    <t>Matombe Hanson</t>
  </si>
  <si>
    <t>Hatherly Alan</t>
  </si>
  <si>
    <t>Oioli Manuel</t>
  </si>
  <si>
    <t>Le Ny Jean-Louis</t>
  </si>
  <si>
    <t>Jarc Aljaž</t>
  </si>
  <si>
    <t>Orellana Alfonso Vladimir</t>
  </si>
  <si>
    <t>Moreno Iván</t>
  </si>
  <si>
    <t>Hajek Alexander</t>
  </si>
  <si>
    <t>Turkulov Luka</t>
  </si>
  <si>
    <t>De Comarmond Enrique</t>
  </si>
  <si>
    <t>Ng Sum Lui</t>
  </si>
  <si>
    <t>Seyfollahifard Hasan</t>
  </si>
  <si>
    <t>Bondoc Rench Michael</t>
  </si>
  <si>
    <t>Kelsick Jeffery</t>
  </si>
  <si>
    <t>Ajpacaja Sabino</t>
  </si>
  <si>
    <t>Madourie Obrian</t>
  </si>
  <si>
    <t>Kess Alexandre</t>
  </si>
  <si>
    <t>Carpenter Robin</t>
  </si>
  <si>
    <t>Van Mechelen Vlad</t>
  </si>
  <si>
    <t>Rodriguez Juan Ignacio</t>
  </si>
  <si>
    <t>Briceño Yimmi José</t>
  </si>
  <si>
    <t>Lakasek Irwandie</t>
  </si>
  <si>
    <t>D'heygere Gil</t>
  </si>
  <si>
    <t>Santaromita Alessandro</t>
  </si>
  <si>
    <t>Kovar Stefan</t>
  </si>
  <si>
    <t>Rocchetta Cristian</t>
  </si>
  <si>
    <t>Giddings Joshua</t>
  </si>
  <si>
    <t>Vinjebo Emil Mielke</t>
  </si>
  <si>
    <t>Orins Robin</t>
  </si>
  <si>
    <t>Vergara Nicolas Ignacio</t>
  </si>
  <si>
    <t>Thomason Jason</t>
  </si>
  <si>
    <t>Krasts Alekss</t>
  </si>
  <si>
    <t>Arias Sergio</t>
  </si>
  <si>
    <t>Pickrell Riley</t>
  </si>
  <si>
    <t>King Matthew</t>
  </si>
  <si>
    <t>Brown Jim</t>
  </si>
  <si>
    <t>Cognet Emmanuel</t>
  </si>
  <si>
    <t>Tabares Jordan</t>
  </si>
  <si>
    <t>Savva Andreas</t>
  </si>
  <si>
    <t>Iserbyt Eli</t>
  </si>
  <si>
    <t>Bezza Quentin</t>
  </si>
  <si>
    <t>Hansen Alexander Arnt</t>
  </si>
  <si>
    <t>Nzafashwanayo Jean Claude</t>
  </si>
  <si>
    <t>van Schip Jan-Willem</t>
  </si>
  <si>
    <t>Wang Kuicheng</t>
  </si>
  <si>
    <t>Ivanov Borislav</t>
  </si>
  <si>
    <t>Wenzel Mats</t>
  </si>
  <si>
    <t>Stolić Mihajlo</t>
  </si>
  <si>
    <t>Leung Ka Yu</t>
  </si>
  <si>
    <t>Vandebosch Toon</t>
  </si>
  <si>
    <t>Antunes Tiago</t>
  </si>
  <si>
    <t>Nieri Alessio</t>
  </si>
  <si>
    <t>Duculty Bastien</t>
  </si>
  <si>
    <t>Boichis Adrien</t>
  </si>
  <si>
    <t>Lychou Viktor</t>
  </si>
  <si>
    <t>Pascual Eusebio</t>
  </si>
  <si>
    <t>Buijk Bart</t>
  </si>
  <si>
    <t>Capiot Amaury</t>
  </si>
  <si>
    <t>Radcliffe George</t>
  </si>
  <si>
    <t>Kumar Dinesh</t>
  </si>
  <si>
    <t>Cobarrubia Leonardo</t>
  </si>
  <si>
    <t>Khantsi Teboho</t>
  </si>
  <si>
    <t>Cuff Ingram</t>
  </si>
  <si>
    <t>Quintana Nairo</t>
  </si>
  <si>
    <t>Moreira Federico Agustín</t>
  </si>
  <si>
    <t>Heyns Gert</t>
  </si>
  <si>
    <t>Echeverria Juan Martin</t>
  </si>
  <si>
    <t>Jawaid Ali</t>
  </si>
  <si>
    <t>Aashir Aashir</t>
  </si>
  <si>
    <t>Almarri Ahmed</t>
  </si>
  <si>
    <t>Al Hassani Ali Abdulla Ahmed</t>
  </si>
  <si>
    <t>Berlin Antoine</t>
  </si>
  <si>
    <t>Federspiel Daniel</t>
  </si>
  <si>
    <t>Mcdonald Brody</t>
  </si>
  <si>
    <t>Lira Juan Cristobal</t>
  </si>
  <si>
    <t>van der Meulen Max</t>
  </si>
  <si>
    <t>Schouten Jack</t>
  </si>
  <si>
    <t>Phonarjthan Patompob</t>
  </si>
  <si>
    <t>Torres Alder</t>
  </si>
  <si>
    <t>Steininger Fabian</t>
  </si>
  <si>
    <t>Muñiz Jose Ramon</t>
  </si>
  <si>
    <t>Phiri Advocate</t>
  </si>
  <si>
    <t>McKay James</t>
  </si>
  <si>
    <t>Bortoluzzi Giovanni</t>
  </si>
  <si>
    <t>van Sintmaartensdijk Roel</t>
  </si>
  <si>
    <t>Aasvold Kristian</t>
  </si>
  <si>
    <t>Maurelet Flavien</t>
  </si>
  <si>
    <t>Nielsen Sebastian</t>
  </si>
  <si>
    <t>Norman Leth Lasse</t>
  </si>
  <si>
    <t>Griggion Simone</t>
  </si>
  <si>
    <t>Kouzis Georgios</t>
  </si>
  <si>
    <t>Mendoza Bryan Fernando</t>
  </si>
  <si>
    <t>Rodriguez Wilber</t>
  </si>
  <si>
    <t>Van der Beken Aaron</t>
  </si>
  <si>
    <t>Dorn Vinzent</t>
  </si>
  <si>
    <t>Opeyemi Adeniran</t>
  </si>
  <si>
    <t>Ewart Jesse</t>
  </si>
  <si>
    <t>Carisey Clément</t>
  </si>
  <si>
    <t>Costa Fábio</t>
  </si>
  <si>
    <t>Silva Rafael</t>
  </si>
  <si>
    <t>Lennartsson Hugo</t>
  </si>
  <si>
    <t>Gademan Sam</t>
  </si>
  <si>
    <t>Motta Alessandro</t>
  </si>
  <si>
    <t>Essabahy Ibrahim</t>
  </si>
  <si>
    <t>Chamerat Dumont Antony</t>
  </si>
  <si>
    <t>Vadic Baptiste</t>
  </si>
  <si>
    <t>Chevez Cristian</t>
  </si>
  <si>
    <t>Woods Tariq</t>
  </si>
  <si>
    <t>Akrap Dražen</t>
  </si>
  <si>
    <t>Pries Cedric</t>
  </si>
  <si>
    <t>Knight Oliver</t>
  </si>
  <si>
    <t>Ahmad Joyo Mohd Faisal Izuddin</t>
  </si>
  <si>
    <t>Shcherban Vladyslav</t>
  </si>
  <si>
    <t>ÖVermark Riku</t>
  </si>
  <si>
    <t>Naumovski Bojan</t>
  </si>
  <si>
    <t>Sydor Serhii</t>
  </si>
  <si>
    <t>Gonzáles Francisco Osweli</t>
  </si>
  <si>
    <t>Markovski Kiril</t>
  </si>
  <si>
    <t>Lazarević Miloš</t>
  </si>
  <si>
    <t>Ramirez Jaime Gabriel</t>
  </si>
  <si>
    <t>Hu Haijie</t>
  </si>
  <si>
    <t>Karpenko Gleb</t>
  </si>
  <si>
    <t>Reyes Pablo Alcides</t>
  </si>
  <si>
    <t>Pavlič Marko</t>
  </si>
  <si>
    <t>Jurík Martin</t>
  </si>
  <si>
    <t>N'hari Mohamed Amine</t>
  </si>
  <si>
    <t>Szalay Daniel</t>
  </si>
  <si>
    <t>Villalobos Rodolfo</t>
  </si>
  <si>
    <t>Yigit Tahir</t>
  </si>
  <si>
    <t>Bilić Anthony</t>
  </si>
  <si>
    <t>Geirsson Hafsteinn Ægir</t>
  </si>
  <si>
    <t>Acuña Carlos</t>
  </si>
  <si>
    <t>Flores Cabral Luis</t>
  </si>
  <si>
    <t>Reyes Elvys Noel</t>
  </si>
  <si>
    <t>Houeto Emile</t>
  </si>
  <si>
    <t>Ramos Kléber</t>
  </si>
  <si>
    <t>Vaníček Šimon</t>
  </si>
  <si>
    <t>Plesea Valentin</t>
  </si>
  <si>
    <t>Lovidius Edvin</t>
  </si>
  <si>
    <t>Peák Barnabás</t>
  </si>
  <si>
    <t>Garrido Kashi</t>
  </si>
  <si>
    <t>Nsibandze Nzuzo</t>
  </si>
  <si>
    <t>Buljubašić Mirsad</t>
  </si>
  <si>
    <t>Lo Chun Kit</t>
  </si>
  <si>
    <t>Alphonso Von</t>
  </si>
  <si>
    <t>Valdez Gilbert</t>
  </si>
  <si>
    <t>Olarte Jaypee</t>
  </si>
  <si>
    <t>Szostka Pawel</t>
  </si>
  <si>
    <t>Van Krimpen Jeroen</t>
  </si>
  <si>
    <t>Kastrantas Charalampos</t>
  </si>
  <si>
    <t>Chong Xinle Nicholas</t>
  </si>
  <si>
    <t>Culicenco Semion</t>
  </si>
  <si>
    <t>Baseggio Matteo</t>
  </si>
  <si>
    <t>Jung Woo-ho</t>
  </si>
  <si>
    <t>Salloum Abdallah</t>
  </si>
  <si>
    <t>Novák Pavel</t>
  </si>
  <si>
    <t>Arocha Reinaldo</t>
  </si>
  <si>
    <t>Díaz Enrique</t>
  </si>
  <si>
    <t>Chehade Karim</t>
  </si>
  <si>
    <t>Reçica Astrit</t>
  </si>
  <si>
    <t>Maikin Roman</t>
  </si>
  <si>
    <t>Nunes Hugo</t>
  </si>
  <si>
    <t>Guardeño Jaume</t>
  </si>
  <si>
    <t>Leaça Gonçalo</t>
  </si>
  <si>
    <t>Gani Abdul</t>
  </si>
  <si>
    <t>Fougner Eivind Broholt</t>
  </si>
  <si>
    <t>Poon Chung Kiat</t>
  </si>
  <si>
    <t>Kitzki Louis</t>
  </si>
  <si>
    <t>Sitchinava Nika</t>
  </si>
  <si>
    <t>Mora Sebastián</t>
  </si>
  <si>
    <t>van Laer Pieter</t>
  </si>
  <si>
    <t>Kajamini Florian Samuel</t>
  </si>
  <si>
    <t>Mandin Medina Yunior Brayan</t>
  </si>
  <si>
    <t>Sanabria Vicente</t>
  </si>
  <si>
    <t>Macé Marius</t>
  </si>
  <si>
    <t>Gonzeli Otavio Augusto</t>
  </si>
  <si>
    <t>Magno Rabelo Euller</t>
  </si>
  <si>
    <t>Todome Yuhi</t>
  </si>
  <si>
    <t>Walton Jonas</t>
  </si>
  <si>
    <t>Ortiz Angel</t>
  </si>
  <si>
    <t>Durán Alejandro</t>
  </si>
  <si>
    <t>Watts Kiaan</t>
  </si>
  <si>
    <t>Sanabria Cesar</t>
  </si>
  <si>
    <t>Medina Manuel Eduardo</t>
  </si>
  <si>
    <t>Estelrich Mateu</t>
  </si>
  <si>
    <t>Pritzen Marc Oliver</t>
  </si>
  <si>
    <t>Autran José Eduardo</t>
  </si>
  <si>
    <t>Puentestar Stalin Wladimir</t>
  </si>
  <si>
    <t>Al Mansoori Jaber</t>
  </si>
  <si>
    <t>Huppertz Joshua</t>
  </si>
  <si>
    <t>Harteel Jelle</t>
  </si>
  <si>
    <t>Broex Victor</t>
  </si>
  <si>
    <t>Kusaba Keigo</t>
  </si>
  <si>
    <t>Räim Mihkel</t>
  </si>
  <si>
    <t>Goldstein Edo</t>
  </si>
  <si>
    <t>Miller Angus</t>
  </si>
  <si>
    <t>Zambelli Samuele</t>
  </si>
  <si>
    <t>Isasa Xabier</t>
  </si>
  <si>
    <t>Dube Nkumalo</t>
  </si>
  <si>
    <t>Bonilla Pablo Sandino</t>
  </si>
  <si>
    <t>Flannery Liam</t>
  </si>
  <si>
    <t>Prado Ignacio de Jesús</t>
  </si>
  <si>
    <t>Hamel Félix</t>
  </si>
  <si>
    <t>Haug Kieran</t>
  </si>
  <si>
    <t>Müller Tobias</t>
  </si>
  <si>
    <t>Bassett Stephen</t>
  </si>
  <si>
    <t>Aaskov Pallesen Jeppe</t>
  </si>
  <si>
    <t>Marrier D'Unienville Thibault</t>
  </si>
  <si>
    <t>Hoyos Angel</t>
  </si>
  <si>
    <t>Galli Niccolo</t>
  </si>
  <si>
    <t>Boscaro Davide</t>
  </si>
  <si>
    <t>Cañellas Xavier</t>
  </si>
  <si>
    <t>Burns Luke</t>
  </si>
  <si>
    <t>van der Lijke Nick</t>
  </si>
  <si>
    <t>Wirtgen Tom</t>
  </si>
  <si>
    <t>Kanat Mehmet</t>
  </si>
  <si>
    <t>Kim Minjae</t>
  </si>
  <si>
    <t>Russell Evan</t>
  </si>
  <si>
    <t>Gauthier Jérôme</t>
  </si>
  <si>
    <t>Lelandais Rémi</t>
  </si>
  <si>
    <t>Bárta Jan</t>
  </si>
  <si>
    <t>Gagné Julien</t>
  </si>
  <si>
    <t>Zamora Richard Alonso</t>
  </si>
  <si>
    <t>Uzun Emir</t>
  </si>
  <si>
    <t>Maidana David Alexander</t>
  </si>
  <si>
    <t>Nagy Simon</t>
  </si>
  <si>
    <t>Zangerle Emanuel</t>
  </si>
  <si>
    <t>Sierra Yecid Arturo</t>
  </si>
  <si>
    <t>Lautone Raphaël</t>
  </si>
  <si>
    <t>Landbo Mads</t>
  </si>
  <si>
    <t>Pinheiro Ivo</t>
  </si>
  <si>
    <t>van der Poel David</t>
  </si>
  <si>
    <t>Ean Cajucom</t>
  </si>
  <si>
    <t>Davis Corey</t>
  </si>
  <si>
    <t>Osorio Alejandro</t>
  </si>
  <si>
    <t>Revelo Franklin Joel</t>
  </si>
  <si>
    <t>Ribeiro Da Cruz Mathias</t>
  </si>
  <si>
    <t>Yang Yiming</t>
  </si>
  <si>
    <t>Lugo Franklin</t>
  </si>
  <si>
    <t>Gordon Kyle</t>
  </si>
  <si>
    <t>Ghebrehiwet Ephrem</t>
  </si>
  <si>
    <t>Nsengimana Jean Bosco</t>
  </si>
  <si>
    <t>Nikiema Bachirou</t>
  </si>
  <si>
    <t>Ilboudo Issouf</t>
  </si>
  <si>
    <t>Wahid Abdul</t>
  </si>
  <si>
    <t>Callies Adrian</t>
  </si>
  <si>
    <t>Vandenabeele Henri</t>
  </si>
  <si>
    <t>Feng Chun Kai</t>
  </si>
  <si>
    <t>Bevilacqua Simone</t>
  </si>
  <si>
    <t>Guerreiro Francisco</t>
  </si>
  <si>
    <t>Leijnse Enzo</t>
  </si>
  <si>
    <t>Kulset Magnus</t>
  </si>
  <si>
    <t>Cuadrado Unai</t>
  </si>
  <si>
    <t>Goeman Andreas</t>
  </si>
  <si>
    <t>Dens Tuur</t>
  </si>
  <si>
    <t>Vandenbranden Noah</t>
  </si>
  <si>
    <t>Fraser Cameron</t>
  </si>
  <si>
    <t>Van Aert Bernard</t>
  </si>
  <si>
    <t>Lootens Gust</t>
  </si>
  <si>
    <t>Bulux Fredy Domingo</t>
  </si>
  <si>
    <t>van der Tuuk Danny</t>
  </si>
  <si>
    <t>Hočevar Kristjan</t>
  </si>
  <si>
    <t>Freitas de Oliveira Pedro Miguel</t>
  </si>
  <si>
    <t>Kristensen Mads Østergaard</t>
  </si>
  <si>
    <t>Olivo Bryan</t>
  </si>
  <si>
    <t>John Vincent</t>
  </si>
  <si>
    <t>Bögli Jonathan</t>
  </si>
  <si>
    <t>Lillo Dario</t>
  </si>
  <si>
    <t>Aebi Antoine</t>
  </si>
  <si>
    <t>Clynhens Toon</t>
  </si>
  <si>
    <t>Van Hemelen Vincent</t>
  </si>
  <si>
    <t>Kuere Nounawe Rodrigue Eric</t>
  </si>
  <si>
    <t>Joseph Thomas</t>
  </si>
  <si>
    <t>Gómez Bryan Steve</t>
  </si>
  <si>
    <t>Boutopoulos Georgios</t>
  </si>
  <si>
    <t>Habets Jordan</t>
  </si>
  <si>
    <t>Mengel Nikolaj</t>
  </si>
  <si>
    <t>Trueba Alvaro</t>
  </si>
  <si>
    <t>Ishihara Yuki</t>
  </si>
  <si>
    <t>Verzijl Sten</t>
  </si>
  <si>
    <t>Cross Eugene</t>
  </si>
  <si>
    <t>Lacaille Charlie</t>
  </si>
  <si>
    <t>Kirby Andrew</t>
  </si>
  <si>
    <t>Verstraeten Jari</t>
  </si>
  <si>
    <t>Kee Zhe Yie</t>
  </si>
  <si>
    <t>Nguyen Tuan Vu</t>
  </si>
  <si>
    <t>Stieger Adrian</t>
  </si>
  <si>
    <t>Soudji Romuald</t>
  </si>
  <si>
    <t>Rossi João Pedro</t>
  </si>
  <si>
    <t>Ravasi Edward</t>
  </si>
  <si>
    <t>Bogna Alex</t>
  </si>
  <si>
    <t>Wolf Justin</t>
  </si>
  <si>
    <t>Poli Umberto</t>
  </si>
  <si>
    <t>Bigham Daniel</t>
  </si>
  <si>
    <t>George Alfred</t>
  </si>
  <si>
    <t>Grabis Mateusz</t>
  </si>
  <si>
    <t>Behrens Niklas</t>
  </si>
  <si>
    <t>Delle Vedove Alessio</t>
  </si>
  <si>
    <t>Garcia Carlos Alfonso</t>
  </si>
  <si>
    <t>Cowan Quentin</t>
  </si>
  <si>
    <t>Alarcón Pablo Andres</t>
  </si>
  <si>
    <t>Huera Richard</t>
  </si>
  <si>
    <t>Obando Bryan Raul</t>
  </si>
  <si>
    <t>Stampe Daniel</t>
  </si>
  <si>
    <t>Ko Siu Wai</t>
  </si>
  <si>
    <t>Garosio Andrea</t>
  </si>
  <si>
    <t>Sawada Toki</t>
  </si>
  <si>
    <t>Leonard Michael</t>
  </si>
  <si>
    <t>Jansen Amund Grøndahl</t>
  </si>
  <si>
    <t>Bevin Patrick</t>
  </si>
  <si>
    <t>Sun Changsheng</t>
  </si>
  <si>
    <t>Madan Ahmed</t>
  </si>
  <si>
    <t>Masotto Giulio</t>
  </si>
  <si>
    <t>Craps Lars</t>
  </si>
  <si>
    <t>Kumar Satish</t>
  </si>
  <si>
    <t>Singh Manjeet</t>
  </si>
  <si>
    <t>Bower Lewis</t>
  </si>
  <si>
    <t>Fjellheim Henrik Teslo</t>
  </si>
  <si>
    <t>Masokela Malefetsane</t>
  </si>
  <si>
    <t>Steenkamp Alwyn</t>
  </si>
  <si>
    <t>Sekkak Imad</t>
  </si>
  <si>
    <t>Gaday Lucas Manuel</t>
  </si>
  <si>
    <t>Hamdan Wan Abdul Rahman</t>
  </si>
  <si>
    <t>Merchan Didier</t>
  </si>
  <si>
    <t>Barrett Travis</t>
  </si>
  <si>
    <t>Habteab Yoel</t>
  </si>
  <si>
    <t>Waleed Waleed</t>
  </si>
  <si>
    <t>Van Tricht Floris</t>
  </si>
  <si>
    <t>Ferkous Ayoub</t>
  </si>
  <si>
    <t>Ropero Alejandro</t>
  </si>
  <si>
    <t>Laptev Savelii</t>
  </si>
  <si>
    <t>Stenning Oliver</t>
  </si>
  <si>
    <t>Wiggins Craig</t>
  </si>
  <si>
    <t>Suarez Juan Pablo</t>
  </si>
  <si>
    <t>Bojorge Andres</t>
  </si>
  <si>
    <t>Dapporto Davide</t>
  </si>
  <si>
    <t>Tagliani Filippo</t>
  </si>
  <si>
    <t>Fancellu Alessandro</t>
  </si>
  <si>
    <t>Figueiredo Leme Pedro</t>
  </si>
  <si>
    <t>Arnopol Richard</t>
  </si>
  <si>
    <t>Carpentier Florian</t>
  </si>
  <si>
    <t>Langella Lenaic</t>
  </si>
  <si>
    <t>Voogt Niek</t>
  </si>
  <si>
    <t>Verhoeff Stefan</t>
  </si>
  <si>
    <t>Schebye Jacob Maegaard</t>
  </si>
  <si>
    <t>Milesi Nicolas</t>
  </si>
  <si>
    <t>Kasapis Andreas</t>
  </si>
  <si>
    <t>Hurtado Josué Oswaldo</t>
  </si>
  <si>
    <t>Sawada Keitaro</t>
  </si>
  <si>
    <t>Emmanuel Gabriel</t>
  </si>
  <si>
    <t>Pidcock Joseph</t>
  </si>
  <si>
    <t>Stanković Marko</t>
  </si>
  <si>
    <t>Harvey Dean</t>
  </si>
  <si>
    <t>Domingues Duarte</t>
  </si>
  <si>
    <t>Willemsen Steven</t>
  </si>
  <si>
    <t>Aus Aaron</t>
  </si>
  <si>
    <t>Carro Simone</t>
  </si>
  <si>
    <t>Jenni Luca</t>
  </si>
  <si>
    <t>Guernalec Victor</t>
  </si>
  <si>
    <t>Zecchin Michael</t>
  </si>
  <si>
    <t>Meiser Philip</t>
  </si>
  <si>
    <t>Pahlke Jasper Levi</t>
  </si>
  <si>
    <t>Terlouw Jaedon</t>
  </si>
  <si>
    <t>Sosalam Tullatorn</t>
  </si>
  <si>
    <t>Jerez Argeñal Jefersson José</t>
  </si>
  <si>
    <t>Niemi Tomas-Casimir</t>
  </si>
  <si>
    <t>Basaraba Mykhailo</t>
  </si>
  <si>
    <t>Salihi Tefik</t>
  </si>
  <si>
    <t>Triminio Cristian</t>
  </si>
  <si>
    <t>Bulatović Momir</t>
  </si>
  <si>
    <t>Peters Delvin</t>
  </si>
  <si>
    <t>Balaj Mateo</t>
  </si>
  <si>
    <t>Gonzalez Bryan Miguel</t>
  </si>
  <si>
    <t>Čanecký Marek</t>
  </si>
  <si>
    <t>Bolor-erdene Enkhtaivan</t>
  </si>
  <si>
    <t>Crista Daniel</t>
  </si>
  <si>
    <t>Özkalbim Kaan</t>
  </si>
  <si>
    <t>Alizada Elgun</t>
  </si>
  <si>
    <t>Gojković Nicolas</t>
  </si>
  <si>
    <t>Nicolaisson Bjarni Gardar</t>
  </si>
  <si>
    <t>Kinnouhezan Honore</t>
  </si>
  <si>
    <t>Gil Angel Alexander</t>
  </si>
  <si>
    <t>Flaksis Andžs</t>
  </si>
  <si>
    <t>Januškevičius Mantas</t>
  </si>
  <si>
    <t>Mahroug Kamal</t>
  </si>
  <si>
    <t>Mirzakhanov Kamran</t>
  </si>
  <si>
    <t>Phommachne Saylomyen</t>
  </si>
  <si>
    <t>Diederich Tim</t>
  </si>
  <si>
    <t>Herbst Greg</t>
  </si>
  <si>
    <t>Delanovic Ferhad</t>
  </si>
  <si>
    <t>Leung Chun Wing</t>
  </si>
  <si>
    <t>Pascual Joshua</t>
  </si>
  <si>
    <t>Garibian Arman</t>
  </si>
  <si>
    <t>Garavaglia Giacomo</t>
  </si>
  <si>
    <t>Lim Shan Yeow Caleb Charles</t>
  </si>
  <si>
    <t>Bin Lukman Riyadh Hakim</t>
  </si>
  <si>
    <t>Iskandar Georges</t>
  </si>
  <si>
    <t>Ardila Andrés Camilo</t>
  </si>
  <si>
    <t>Krasniqi Veton</t>
  </si>
  <si>
    <t>Mazuki Nur Amirul Fakhruddin</t>
  </si>
  <si>
    <t>Zulkifli Nik Mohamad Azman</t>
  </si>
  <si>
    <t>Guillonnet Adrien</t>
  </si>
  <si>
    <t>Elosegui Iñigo</t>
  </si>
  <si>
    <t>Morell Noah Borgen</t>
  </si>
  <si>
    <t>Nateghi Mahdi</t>
  </si>
  <si>
    <t>Erlacher Matthias</t>
  </si>
  <si>
    <t>Havot Sébastien</t>
  </si>
  <si>
    <t>Couanon Jonathan</t>
  </si>
  <si>
    <t>Schmitz Campo</t>
  </si>
  <si>
    <t>Crommelinck Melvin</t>
  </si>
  <si>
    <t>Alpizar Eriel</t>
  </si>
  <si>
    <t>García Pierna Carlos</t>
  </si>
  <si>
    <t>Navarro Royner</t>
  </si>
  <si>
    <t>Molina Igor</t>
  </si>
  <si>
    <t>Megens Brian</t>
  </si>
  <si>
    <t>Velez Jose</t>
  </si>
  <si>
    <t>Juarez Daniel Omar</t>
  </si>
  <si>
    <t>Rice Matthew</t>
  </si>
  <si>
    <t>Aitken Jack</t>
  </si>
  <si>
    <t>Yılmaz Yunus Emre</t>
  </si>
  <si>
    <t>Dellai Mohamed Aziz</t>
  </si>
  <si>
    <t>Henao Sergio</t>
  </si>
  <si>
    <t>António Dário</t>
  </si>
  <si>
    <t>Silva Igor</t>
  </si>
  <si>
    <t>Mansouri Islam</t>
  </si>
  <si>
    <t>Mansouri Abderrahmane</t>
  </si>
  <si>
    <t>Grave Oliver</t>
  </si>
  <si>
    <t>Weinberg Roi</t>
  </si>
  <si>
    <t>Dreßler Luca</t>
  </si>
  <si>
    <t>Maris Jesse</t>
  </si>
  <si>
    <t>Ferkous Abdelkrim</t>
  </si>
  <si>
    <t>D'Amato Andrea</t>
  </si>
  <si>
    <t>Prieto Jose Juan</t>
  </si>
  <si>
    <t>Mudarra Pablo</t>
  </si>
  <si>
    <t>Buck-Gramcko Tobias</t>
  </si>
  <si>
    <t>Märkl Max</t>
  </si>
  <si>
    <t>Czasa Moritz</t>
  </si>
  <si>
    <t>Van Daele Sil</t>
  </si>
  <si>
    <t>Pita Cristian David</t>
  </si>
  <si>
    <t>Fonseca da Silva Freitas Kacio</t>
  </si>
  <si>
    <t>Thomas Théo</t>
  </si>
  <si>
    <t>Pinto Pedro</t>
  </si>
  <si>
    <t>Grigorev Aleksandr</t>
  </si>
  <si>
    <t>Duarte Emanuel</t>
  </si>
  <si>
    <t>Killy Jonah</t>
  </si>
  <si>
    <t>Egholm Jakob</t>
  </si>
  <si>
    <t>Maire Adrien</t>
  </si>
  <si>
    <t>Özgür Batuhan</t>
  </si>
  <si>
    <t>Carvalho Rui</t>
  </si>
  <si>
    <t>Konijn Alexander</t>
  </si>
  <si>
    <t>van Veenendaal Hidde</t>
  </si>
  <si>
    <t>Guld Daniel</t>
  </si>
  <si>
    <t>Klevgård Kristian</t>
  </si>
  <si>
    <t>Biehl Kevin</t>
  </si>
  <si>
    <t>Yu Yuanfeng</t>
  </si>
  <si>
    <t>Alhammadi Abdulla</t>
  </si>
  <si>
    <t>Sander Hansen Marcus</t>
  </si>
  <si>
    <t>Lincoln Yannick</t>
  </si>
  <si>
    <t>Mendez Daniel Alejandro</t>
  </si>
  <si>
    <t>Tene Rotem</t>
  </si>
  <si>
    <t>Marbler Stefan</t>
  </si>
  <si>
    <t>Muñoz Cristian Camilo</t>
  </si>
  <si>
    <t>Relaes Jacob</t>
  </si>
  <si>
    <t>Moro Manlio</t>
  </si>
  <si>
    <t>Cialone Alessio</t>
  </si>
  <si>
    <t>Årnes Daniel</t>
  </si>
  <si>
    <t>Fernandes Luís</t>
  </si>
  <si>
    <t>Assal Mohamed Nadjib</t>
  </si>
  <si>
    <t>Egin Ali</t>
  </si>
  <si>
    <t>Kergozou De La Boessiere Nick</t>
  </si>
  <si>
    <t>Burbano Joel Levi</t>
  </si>
  <si>
    <t>Rovder Pavol</t>
  </si>
  <si>
    <t>Hashikawa Jo</t>
  </si>
  <si>
    <t>Janssen Christoph</t>
  </si>
  <si>
    <t>Jørgensen Adam Holm</t>
  </si>
  <si>
    <t>Panwar Arvind</t>
  </si>
  <si>
    <t>Ganie Waheed</t>
  </si>
  <si>
    <t>Paredes Anderson Timoteo</t>
  </si>
  <si>
    <t>Mora Luis Guillermo</t>
  </si>
  <si>
    <t>Nel Hardus</t>
  </si>
  <si>
    <t>Yamada Takumi</t>
  </si>
  <si>
    <t>Thulo Karabo</t>
  </si>
  <si>
    <t>Hahn Hugo</t>
  </si>
  <si>
    <t>Richeze Mauro Abel</t>
  </si>
  <si>
    <t>Lobato Juan José</t>
  </si>
  <si>
    <t>Grigoryan Stepan</t>
  </si>
  <si>
    <t>Downes Brandon</t>
  </si>
  <si>
    <t>Basson Gustav</t>
  </si>
  <si>
    <t>Villareal Esteban David</t>
  </si>
  <si>
    <t>Gutiérrez Cristhian</t>
  </si>
  <si>
    <t>Ullah Izzat</t>
  </si>
  <si>
    <t>Anwar Muhammad Ismail</t>
  </si>
  <si>
    <t>Khan Sajid</t>
  </si>
  <si>
    <t>Brough Jack</t>
  </si>
  <si>
    <t>Theot Killian</t>
  </si>
  <si>
    <t>Alkaabi Saif</t>
  </si>
  <si>
    <t>Portello Alessio</t>
  </si>
  <si>
    <t>van der Meer Nick</t>
  </si>
  <si>
    <t>Jensen Frederik Irgens</t>
  </si>
  <si>
    <t>Medeiros João</t>
  </si>
  <si>
    <t>Lamon Francesco</t>
  </si>
  <si>
    <t>Gomez Nicolas David</t>
  </si>
  <si>
    <t>Lovera Alejandro Tomas</t>
  </si>
  <si>
    <t>Pedersen Martin</t>
  </si>
  <si>
    <t>Paredes Abraham</t>
  </si>
  <si>
    <t>Bleddyn Oliver</t>
  </si>
  <si>
    <t>Capron Rémi</t>
  </si>
  <si>
    <t>Obholzer Theodor</t>
  </si>
  <si>
    <t>Paletti Luca</t>
  </si>
  <si>
    <t>Parra Heiner Rodrigo</t>
  </si>
  <si>
    <t>Murn Boštjan</t>
  </si>
  <si>
    <t>Agrotis Alexandros</t>
  </si>
  <si>
    <t>Collinelli Luca</t>
  </si>
  <si>
    <t>Thymides Constantinos</t>
  </si>
  <si>
    <t>Rodriguez William</t>
  </si>
  <si>
    <t>Xu Changquan</t>
  </si>
  <si>
    <t>Vitalis Chidundu</t>
  </si>
  <si>
    <t>Yokoyama Kota</t>
  </si>
  <si>
    <t>Żelazowski Michał</t>
  </si>
  <si>
    <t>Blanco Samuel</t>
  </si>
  <si>
    <t>Simão Rúben</t>
  </si>
  <si>
    <t>Barbosa Diogo</t>
  </si>
  <si>
    <t>Fernandes Venceslau</t>
  </si>
  <si>
    <t>Lourenço Rafael</t>
  </si>
  <si>
    <t>Díaz David de Jesús</t>
  </si>
  <si>
    <t>Yoshioka Naoya</t>
  </si>
  <si>
    <t>Verstrynge Emiel</t>
  </si>
  <si>
    <t>Podžić Mujo</t>
  </si>
  <si>
    <t>Merx Peter</t>
  </si>
  <si>
    <t>Devaux Thomas</t>
  </si>
  <si>
    <t>Trepte Liam</t>
  </si>
  <si>
    <t>Rios Brayan</t>
  </si>
  <si>
    <t>Eggett Jason</t>
  </si>
  <si>
    <t>Kruger Casper</t>
  </si>
  <si>
    <t>Van Dyk Jacob Charles</t>
  </si>
  <si>
    <t>Harasim Mihnea-Alexandru</t>
  </si>
  <si>
    <t>Mainguenaud Tom</t>
  </si>
  <si>
    <t>Kadlec Milan</t>
  </si>
  <si>
    <t>Arikan Doğukan</t>
  </si>
  <si>
    <t>Tran Khanh Duy</t>
  </si>
  <si>
    <t>Nieuwenhuis Joris</t>
  </si>
  <si>
    <t>Gryniv Vitaliy</t>
  </si>
  <si>
    <t>Cousins Jamie</t>
  </si>
  <si>
    <t>Duarte Fabio</t>
  </si>
  <si>
    <t>Bouchard Félix</t>
  </si>
  <si>
    <t>Larsen Trond</t>
  </si>
  <si>
    <t>Trpcevski Ivan</t>
  </si>
  <si>
    <t>Colon Johan Antonio</t>
  </si>
  <si>
    <t>Areruya Joseph</t>
  </si>
  <si>
    <t>Young Rivas</t>
  </si>
  <si>
    <t>Francois Sheldon</t>
  </si>
  <si>
    <t>Milonjić Slobodan</t>
  </si>
  <si>
    <t>Pruner Nathan</t>
  </si>
  <si>
    <t>Pitkänen Lauri</t>
  </si>
  <si>
    <t>Polivoda Oleksandr</t>
  </si>
  <si>
    <t>Williams Patrick</t>
  </si>
  <si>
    <t>Petrovski Aleksandar</t>
  </si>
  <si>
    <t>Rodriguez Oscar</t>
  </si>
  <si>
    <t>Krgović Filip</t>
  </si>
  <si>
    <t>Mack Newell</t>
  </si>
  <si>
    <t>Barci Brikel</t>
  </si>
  <si>
    <t>Sun Tao</t>
  </si>
  <si>
    <t>Marojević Ivan</t>
  </si>
  <si>
    <t>Peden George</t>
  </si>
  <si>
    <t>Kmieliauskas Rokas</t>
  </si>
  <si>
    <t>Manarelli Carlos</t>
  </si>
  <si>
    <t>Rabinal Dario Emmanuel</t>
  </si>
  <si>
    <t>Legović Martin</t>
  </si>
  <si>
    <t>Ferreira Fernando Andres</t>
  </si>
  <si>
    <t>Vargas Dixon</t>
  </si>
  <si>
    <t>Lokossou Christian</t>
  </si>
  <si>
    <t>Boardman Samuel</t>
  </si>
  <si>
    <t>Haest Jasper</t>
  </si>
  <si>
    <t>Sorarrain Gorka</t>
  </si>
  <si>
    <t>Belohvosciks Kristians</t>
  </si>
  <si>
    <t>Salas Brian</t>
  </si>
  <si>
    <t>Lundgren Isac</t>
  </si>
  <si>
    <t>Aarbia Adnane</t>
  </si>
  <si>
    <t>Armoa Rubén Darío</t>
  </si>
  <si>
    <t>Li Henry</t>
  </si>
  <si>
    <t>Xayalath Thongmany</t>
  </si>
  <si>
    <t>Conter Ken</t>
  </si>
  <si>
    <t>Kalaba Dušan</t>
  </si>
  <si>
    <t>Hailu Hailemelekot</t>
  </si>
  <si>
    <t>Mlangeni Lungelo</t>
  </si>
  <si>
    <t>Piljak Tarik</t>
  </si>
  <si>
    <t>Williams Mark</t>
  </si>
  <si>
    <t>Buccat Jhonrey</t>
  </si>
  <si>
    <t>Montemayor Emmanuel Dave</t>
  </si>
  <si>
    <t>Roesems Siebe</t>
  </si>
  <si>
    <t>Alizadeh Hossein</t>
  </si>
  <si>
    <t>Min Kyeongho</t>
  </si>
  <si>
    <t>Jang Junhyeok</t>
  </si>
  <si>
    <t>Goz Umut</t>
  </si>
  <si>
    <t>Al Hage Tony</t>
  </si>
  <si>
    <t>Torres Edwin</t>
  </si>
  <si>
    <t>Delija Alban</t>
  </si>
  <si>
    <t>Gutiérrez Jorge</t>
  </si>
  <si>
    <t>Franco Alejandro</t>
  </si>
  <si>
    <t>Pinto Luis</t>
  </si>
  <si>
    <t>Zoobi Ali</t>
  </si>
  <si>
    <t>Rexha Betim</t>
  </si>
  <si>
    <t>Oosterlinck Joes</t>
  </si>
  <si>
    <t>Văidian Iustin-Ioan</t>
  </si>
  <si>
    <t>Ermakov Roman</t>
  </si>
  <si>
    <t>Leerkes Bram</t>
  </si>
  <si>
    <t>Lawless Chris</t>
  </si>
  <si>
    <t>Lima Daniel</t>
  </si>
  <si>
    <t>Laviolette Loïc</t>
  </si>
  <si>
    <t>Mathias Anaël</t>
  </si>
  <si>
    <t>Bouvier Léo</t>
  </si>
  <si>
    <t>Ajpacajá Alfredo Esteban</t>
  </si>
  <si>
    <t>Gène Meving</t>
  </si>
  <si>
    <t>Guerra Andrea</t>
  </si>
  <si>
    <t>Hellerup Malte</t>
  </si>
  <si>
    <t>Garcia Jose Maria</t>
  </si>
  <si>
    <t>Brynsrud Magnus</t>
  </si>
  <si>
    <t>Zabirov Damir</t>
  </si>
  <si>
    <t>Yokotsuka Kohei</t>
  </si>
  <si>
    <t>Pezzo Rosola Kevin</t>
  </si>
  <si>
    <t>Avondts Mathis</t>
  </si>
  <si>
    <t>Hulsmans Senne</t>
  </si>
  <si>
    <t>González Roberto Carlos</t>
  </si>
  <si>
    <t>Kokas Raphael</t>
  </si>
  <si>
    <t>Wehbi Abdullah</t>
  </si>
  <si>
    <t>Fischer Robin</t>
  </si>
  <si>
    <t>Wijfje Tom</t>
  </si>
  <si>
    <t>Clauss Marc</t>
  </si>
  <si>
    <t>Monteros Luis</t>
  </si>
  <si>
    <t>Izquierdo Rodriguez Randol</t>
  </si>
  <si>
    <t>Gutierrez Carlos Alberto</t>
  </si>
  <si>
    <t>Bögli Noah</t>
  </si>
  <si>
    <t>Camargo Armando Reis Costa</t>
  </si>
  <si>
    <t>Quita Ronnilan</t>
  </si>
  <si>
    <t>Kelly Joshua</t>
  </si>
  <si>
    <t>Geeraerts Ferre</t>
  </si>
  <si>
    <t>Knolle Jon</t>
  </si>
  <si>
    <t>Milán Diego</t>
  </si>
  <si>
    <t>Hu Renhao</t>
  </si>
  <si>
    <t>Roberts Richard</t>
  </si>
  <si>
    <t>Wouters Rutger</t>
  </si>
  <si>
    <t>Sekhon Harshveer</t>
  </si>
  <si>
    <t>Kapil Naman</t>
  </si>
  <si>
    <t>Feint Camden</t>
  </si>
  <si>
    <t>Diaz Luis Enrique</t>
  </si>
  <si>
    <t>Lempe Motlatsi</t>
  </si>
  <si>
    <t>De Koe Denzel</t>
  </si>
  <si>
    <t>Mimouni Oussama Abdellah</t>
  </si>
  <si>
    <t>Ullah Sana</t>
  </si>
  <si>
    <t>Usman Rizwan</t>
  </si>
  <si>
    <t>Planet Charles</t>
  </si>
  <si>
    <t>Almansoori Mohammed</t>
  </si>
  <si>
    <t>Tendon Arnaud</t>
  </si>
  <si>
    <t>Mekonen Nahom</t>
  </si>
  <si>
    <t>Willems Senne</t>
  </si>
  <si>
    <t>Mesa Santiago</t>
  </si>
  <si>
    <t>Montez Alexandre</t>
  </si>
  <si>
    <t>Novikov Savva</t>
  </si>
  <si>
    <t>Walsh Finn</t>
  </si>
  <si>
    <t>Johnson Cooper</t>
  </si>
  <si>
    <t>Lecamus-Lambert Florentin</t>
  </si>
  <si>
    <t>Murillo Luis Esteban</t>
  </si>
  <si>
    <t>Verhofstadt Thibau</t>
  </si>
  <si>
    <t>Pickering Finlay</t>
  </si>
  <si>
    <t>Sibanda Lizwilenkosi</t>
  </si>
  <si>
    <t>Buschek Paul</t>
  </si>
  <si>
    <t>Rosner Linus</t>
  </si>
  <si>
    <t>Wafler Tim</t>
  </si>
  <si>
    <t>Hörandtner Moritz</t>
  </si>
  <si>
    <t>Wright Owen</t>
  </si>
  <si>
    <t>Ferrari Davide</t>
  </si>
  <si>
    <t>Maca Leison Damian</t>
  </si>
  <si>
    <t>Sodjede Ricardo</t>
  </si>
  <si>
    <t>García José</t>
  </si>
  <si>
    <t>Jerez Miguel Armando</t>
  </si>
  <si>
    <t>Eddy Patrick</t>
  </si>
  <si>
    <t>Sychuhou Aliaksandr</t>
  </si>
  <si>
    <t>Daniels Simon</t>
  </si>
  <si>
    <t>Hashimoto Eiya</t>
  </si>
  <si>
    <t>Momoh Isa</t>
  </si>
  <si>
    <t>Kessler Cole</t>
  </si>
  <si>
    <t>Dockx Aaron</t>
  </si>
  <si>
    <t>Etxeberria Josu</t>
  </si>
  <si>
    <t>García Jhojan</t>
  </si>
  <si>
    <t>Huyet Baptiste</t>
  </si>
  <si>
    <t>Strah Alex Antonio</t>
  </si>
  <si>
    <t>Beneteau Lucas</t>
  </si>
  <si>
    <t>Soete Daan</t>
  </si>
  <si>
    <t>Reinhardt Theo</t>
  </si>
  <si>
    <t>Regnanti Matteo</t>
  </si>
  <si>
    <t>Peter Jannis</t>
  </si>
  <si>
    <t>Alexander Nathan</t>
  </si>
  <si>
    <t>Kaygisiz Zeki</t>
  </si>
  <si>
    <t>Feldmann Karsten Larsen</t>
  </si>
  <si>
    <t>Amadori Julien</t>
  </si>
  <si>
    <t>Dhaeye Enrico</t>
  </si>
  <si>
    <t>Liang King Hung</t>
  </si>
  <si>
    <t>Kamp Ryan</t>
  </si>
  <si>
    <t>Soto Nelson Andrés</t>
  </si>
  <si>
    <t>Aalrust Håkon</t>
  </si>
  <si>
    <t>Savukoski Severi</t>
  </si>
  <si>
    <t>Masengesho Vainqueur</t>
  </si>
  <si>
    <t>Sacor Brayan Estuardo</t>
  </si>
  <si>
    <t>Vanchevski Kristijan</t>
  </si>
  <si>
    <t>Ayala Kevin</t>
  </si>
  <si>
    <t>Milos Mikic</t>
  </si>
  <si>
    <t>Mullalli Nuri</t>
  </si>
  <si>
    <t>Cerrato Yader Alexander</t>
  </si>
  <si>
    <t>Muñoz Daniel</t>
  </si>
  <si>
    <t>Marenzi Lorenzo</t>
  </si>
  <si>
    <t>Gunnarsson Breki</t>
  </si>
  <si>
    <t>Dominguez Carlos</t>
  </si>
  <si>
    <t>Kabas Maximilian</t>
  </si>
  <si>
    <t>Sidi Zoukanairi</t>
  </si>
  <si>
    <t>Lopez Fabian Robinson</t>
  </si>
  <si>
    <t>Maniezzo Alan</t>
  </si>
  <si>
    <t>Horvat Žiga</t>
  </si>
  <si>
    <t>Líška Andrej</t>
  </si>
  <si>
    <t>Dowling Mark</t>
  </si>
  <si>
    <t>Carvalho Gonçalo</t>
  </si>
  <si>
    <t>Vindecs Agris</t>
  </si>
  <si>
    <t>Kaneko Sohei</t>
  </si>
  <si>
    <t>Umaña Diego</t>
  </si>
  <si>
    <t>Talacka Lukas</t>
  </si>
  <si>
    <t>Pedersen Eric</t>
  </si>
  <si>
    <t>Safarli Mikayil</t>
  </si>
  <si>
    <t>Valent Márk</t>
  </si>
  <si>
    <t>Mirena Julio</t>
  </si>
  <si>
    <t>Chavarria Derrick</t>
  </si>
  <si>
    <t>Milakong Ananxay</t>
  </si>
  <si>
    <t>Ury Noé</t>
  </si>
  <si>
    <t>Taha Jafar</t>
  </si>
  <si>
    <t>Sikhondze Sihlangu</t>
  </si>
  <si>
    <t>Palashev Borislav</t>
  </si>
  <si>
    <t>Jurković Toni</t>
  </si>
  <si>
    <t>Graham Dane</t>
  </si>
  <si>
    <t>van Belle Bas</t>
  </si>
  <si>
    <t>Oreel Lars</t>
  </si>
  <si>
    <t>Visser Guillaume</t>
  </si>
  <si>
    <t>Bin Faisal Arfan</t>
  </si>
  <si>
    <t>Poraico Vladislav</t>
  </si>
  <si>
    <t>Gamper Mario</t>
  </si>
  <si>
    <t>Yu Huitae</t>
  </si>
  <si>
    <t>Goz Ali</t>
  </si>
  <si>
    <t>Peschi Lorenzo</t>
  </si>
  <si>
    <t>Kamaleddine Nafez</t>
  </si>
  <si>
    <t>Contte Tomas</t>
  </si>
  <si>
    <t>Brenner Mauro</t>
  </si>
  <si>
    <t>Savioz Colin</t>
  </si>
  <si>
    <t>Sejdiu Edmond</t>
  </si>
  <si>
    <t>Shaari Muhammad Yusri</t>
  </si>
  <si>
    <t>Rees Oliver</t>
  </si>
  <si>
    <t>Papierski Damian</t>
  </si>
  <si>
    <t>Więczkowski Paweł</t>
  </si>
  <si>
    <t>Le Turnier Mathias</t>
  </si>
  <si>
    <t>Centrone Ivan</t>
  </si>
  <si>
    <t>Desroches Alexandre</t>
  </si>
  <si>
    <t>Paslier Samuel</t>
  </si>
  <si>
    <t>Salgueiro Carlos Miguel</t>
  </si>
  <si>
    <t>Caixas Rodrigo</t>
  </si>
  <si>
    <t>Boron Melvin</t>
  </si>
  <si>
    <t>Marti Pau</t>
  </si>
  <si>
    <t>Alarcón Julian David</t>
  </si>
  <si>
    <t>Oyarzún Carlos Iván</t>
  </si>
  <si>
    <t>Ergashev Sanjarbek</t>
  </si>
  <si>
    <t>Pinzon Edgar Andres</t>
  </si>
  <si>
    <t>Bertazzo Liam</t>
  </si>
  <si>
    <t>Ariyan Behnam</t>
  </si>
  <si>
    <t>Van Asbroeck Maarten</t>
  </si>
  <si>
    <t>Innocenti Andrea</t>
  </si>
  <si>
    <t>Deman Brem</t>
  </si>
  <si>
    <t>Pajur Romet</t>
  </si>
  <si>
    <t>Rye-Johnsen Jon</t>
  </si>
  <si>
    <t>Daniels Lars</t>
  </si>
  <si>
    <t>Moutsios Martinos</t>
  </si>
  <si>
    <t>Baran Simon</t>
  </si>
  <si>
    <t>Paydar Shirvanehdeh Sajjad</t>
  </si>
  <si>
    <t>Tediashvili Giorgi</t>
  </si>
  <si>
    <t>Tomkinson Tyler</t>
  </si>
  <si>
    <t>Merseburg Dominik</t>
  </si>
  <si>
    <t>Coleman Zak</t>
  </si>
  <si>
    <t>Matthys Louka</t>
  </si>
  <si>
    <t>Onaka Riku</t>
  </si>
  <si>
    <t>Petruš Jiří</t>
  </si>
  <si>
    <t>Pita Alejandro</t>
  </si>
  <si>
    <t>Santiago Ernesto</t>
  </si>
  <si>
    <t>De Carlo Giovanni</t>
  </si>
  <si>
    <t>Castiblanco Jorge Camilo</t>
  </si>
  <si>
    <t>Gaboriaud Guillaume</t>
  </si>
  <si>
    <t>Beadle Hamish</t>
  </si>
  <si>
    <t>Rey Tim</t>
  </si>
  <si>
    <t>Pietrobon Andrea</t>
  </si>
  <si>
    <t>Li Shuai</t>
  </si>
  <si>
    <t>Mensah Ezer</t>
  </si>
  <si>
    <t>Le Huitouze Eddy</t>
  </si>
  <si>
    <t>Jason</t>
  </si>
  <si>
    <t xml:space="preserve">Past performance is not a reliable indicator of future results </t>
  </si>
  <si>
    <t>Soudal - Quick Step</t>
  </si>
  <si>
    <t>Jumbo-Visma</t>
  </si>
  <si>
    <t>Alpecin-Deceuninck</t>
  </si>
  <si>
    <t>EF Education-EasyPost</t>
  </si>
  <si>
    <t>AG2R Citroën Team</t>
  </si>
  <si>
    <t>Intermarché - Circus - Wanty</t>
  </si>
  <si>
    <t>BORA - hansgrohe</t>
  </si>
  <si>
    <t>Team dsm - firmenich</t>
  </si>
  <si>
    <t>Uno-X Pro Cycling Team</t>
  </si>
  <si>
    <t>Team Arkéa Samsic</t>
  </si>
  <si>
    <t>Green Project-Bardiani CSF-Faizanè</t>
  </si>
  <si>
    <t>▲659</t>
  </si>
  <si>
    <t>EOLO-Kometa</t>
  </si>
  <si>
    <t>▲1696</t>
  </si>
  <si>
    <t>▲1644</t>
  </si>
  <si>
    <t>Bolton Equities Black Spoke</t>
  </si>
  <si>
    <t>Terengganu Polygon Cycling Team</t>
  </si>
  <si>
    <t>Jumbo-Visma Development Team</t>
  </si>
  <si>
    <t>▲1248</t>
  </si>
  <si>
    <t>▲950</t>
  </si>
  <si>
    <t>▲985</t>
  </si>
  <si>
    <t>▲1648</t>
  </si>
  <si>
    <t>▲480</t>
  </si>
  <si>
    <t>▲307</t>
  </si>
  <si>
    <t>▲2042</t>
  </si>
  <si>
    <t>Burgos-BH</t>
  </si>
  <si>
    <t>▲2080</t>
  </si>
  <si>
    <t>▲1445</t>
  </si>
  <si>
    <t>▲2104</t>
  </si>
  <si>
    <t>Denver Disruptors</t>
  </si>
  <si>
    <t>Human Powered Health</t>
  </si>
  <si>
    <t>▲997</t>
  </si>
  <si>
    <t>▲1289</t>
  </si>
  <si>
    <t>▲359</t>
  </si>
  <si>
    <t>Roojai Online Insurance</t>
  </si>
  <si>
    <t>Restaurant Suri - Carl Ras</t>
  </si>
  <si>
    <t>▲586</t>
  </si>
  <si>
    <t>Dubai Police Cycling Team</t>
  </si>
  <si>
    <t>Circus - ReUz - Technord</t>
  </si>
  <si>
    <t>Leopard TOGT Pro Cycling</t>
  </si>
  <si>
    <t>Team Corratec - Selle Italia</t>
  </si>
  <si>
    <t>China Glory Continental Cycling Team</t>
  </si>
  <si>
    <t>HRE Mazowsze Serce Polski</t>
  </si>
  <si>
    <t>ABLOC CT</t>
  </si>
  <si>
    <t>▼253</t>
  </si>
  <si>
    <t>Hagens Berman Axeon</t>
  </si>
  <si>
    <t>▲836</t>
  </si>
  <si>
    <t>▲902</t>
  </si>
  <si>
    <t>▲1154</t>
  </si>
  <si>
    <t>▼330</t>
  </si>
  <si>
    <t>▲363</t>
  </si>
  <si>
    <t>TDT-Unibet Cycling Team</t>
  </si>
  <si>
    <t>▲1163</t>
  </si>
  <si>
    <t>Kinan Cycling Team</t>
  </si>
  <si>
    <t>▲1057</t>
  </si>
  <si>
    <t>Beykoz Belediyesi Spor Kulübü</t>
  </si>
  <si>
    <t>▲1273</t>
  </si>
  <si>
    <t>▲982</t>
  </si>
  <si>
    <t>▲459</t>
  </si>
  <si>
    <t>▲1107</t>
  </si>
  <si>
    <t>Electro Hiper Europa</t>
  </si>
  <si>
    <t>▲1863</t>
  </si>
  <si>
    <t>▲1045</t>
  </si>
  <si>
    <t>Glassdrive Q8 Anicolor</t>
  </si>
  <si>
    <t>Development Team dsm-firmenich</t>
  </si>
  <si>
    <t>▲1014</t>
  </si>
  <si>
    <t>Uno-X Dare Development Team</t>
  </si>
  <si>
    <t>Eumseong gu Office</t>
  </si>
  <si>
    <t>▲1703</t>
  </si>
  <si>
    <t>▲927</t>
  </si>
  <si>
    <t>▲1211</t>
  </si>
  <si>
    <t>Konya Buyuksehir Belediye Spor</t>
  </si>
  <si>
    <t>▲764</t>
  </si>
  <si>
    <t>Samarkand Professional Cycling Team</t>
  </si>
  <si>
    <t>Van Rysel - Roubaix Lille Métropole</t>
  </si>
  <si>
    <t>▲1113</t>
  </si>
  <si>
    <t>Kelapa Geding Bikers</t>
  </si>
  <si>
    <t>Mes Sungun - Azad</t>
  </si>
  <si>
    <t>Al Wathba Cycling Team</t>
  </si>
  <si>
    <t>Elite Cycling</t>
  </si>
  <si>
    <t>GW Shimano-Sidermec</t>
  </si>
  <si>
    <t>EF Education-NIPPO Development Team</t>
  </si>
  <si>
    <t>▲897</t>
  </si>
  <si>
    <t>▼363</t>
  </si>
  <si>
    <t>A.R Monex Pro Cycling Team</t>
  </si>
  <si>
    <t>▲1104</t>
  </si>
  <si>
    <t>▲503</t>
  </si>
  <si>
    <t>▲811</t>
  </si>
  <si>
    <t>▲1120</t>
  </si>
  <si>
    <t>▼281</t>
  </si>
  <si>
    <t>▲1073</t>
  </si>
  <si>
    <t>▼410</t>
  </si>
  <si>
    <t>▲1054</t>
  </si>
  <si>
    <t>▲660</t>
  </si>
  <si>
    <t>WSA KTM Graz p/b Leomo</t>
  </si>
  <si>
    <t>Global 6 Cycling</t>
  </si>
  <si>
    <t>▲1078</t>
  </si>
  <si>
    <t>▼610</t>
  </si>
  <si>
    <t>▲1623</t>
  </si>
  <si>
    <t>Kronos Nikaias</t>
  </si>
  <si>
    <t>Team Felbermayr - Simplon Wels</t>
  </si>
  <si>
    <t>Cycling Team Friuli ASD</t>
  </si>
  <si>
    <t>Team Colpack Ballan CSB</t>
  </si>
  <si>
    <t>Al Shafar Jumeirah Cycling Team</t>
  </si>
  <si>
    <t>Tartu2024 Cycling Team</t>
  </si>
  <si>
    <t>▲1511</t>
  </si>
  <si>
    <t>Herrera Sport - Ropa Deportiva</t>
  </si>
  <si>
    <t>Austin Aviators</t>
  </si>
  <si>
    <t>▲1389</t>
  </si>
  <si>
    <t>▼519</t>
  </si>
  <si>
    <t>▲1425</t>
  </si>
  <si>
    <t>▼533</t>
  </si>
  <si>
    <t>Chimbas Te Quiero</t>
  </si>
  <si>
    <t>▲895</t>
  </si>
  <si>
    <t>Movistar - Best PC</t>
  </si>
  <si>
    <t>Morbihan Fybolia GOA</t>
  </si>
  <si>
    <t>▲500</t>
  </si>
  <si>
    <t>▼431</t>
  </si>
  <si>
    <t>APHotels and Resorts - Tavira</t>
  </si>
  <si>
    <t>Sofer Savini Due OMZ</t>
  </si>
  <si>
    <t>Team Lotto - Kern Haus</t>
  </si>
  <si>
    <t>▼652</t>
  </si>
  <si>
    <t>▲595</t>
  </si>
  <si>
    <t>Pío Rico - Alcaldía La Vega</t>
  </si>
  <si>
    <t>▼531</t>
  </si>
  <si>
    <t>Willebrord Wil Vooruit</t>
  </si>
  <si>
    <t>▼811</t>
  </si>
  <si>
    <t>▲1293</t>
  </si>
  <si>
    <t>Java - Inovotec</t>
  </si>
  <si>
    <t>Team DMS Pro Cycling</t>
  </si>
  <si>
    <t>Association Qawafil Sahara Cycliste</t>
  </si>
  <si>
    <t>▲884</t>
  </si>
  <si>
    <t>NSJBI Victoria Sports Cycling Team</t>
  </si>
  <si>
    <t>▲939</t>
  </si>
  <si>
    <t>Benediction Kitei Pro 2020</t>
  </si>
  <si>
    <t>Allinq Continental Cycling Team</t>
  </si>
  <si>
    <t>▲819</t>
  </si>
  <si>
    <t>St Kilda Cycling Club</t>
  </si>
  <si>
    <t>Decoba-ASO Quetzaltenango</t>
  </si>
  <si>
    <t>▲1227</t>
  </si>
  <si>
    <t>CC Détroit de Tanger</t>
  </si>
  <si>
    <t>▼561</t>
  </si>
  <si>
    <t>▲794</t>
  </si>
  <si>
    <t>▲625</t>
  </si>
  <si>
    <t>CC Nessebar Shockblaze</t>
  </si>
  <si>
    <t>Team Darkart</t>
  </si>
  <si>
    <t>▼645</t>
  </si>
  <si>
    <t>▲1114</t>
  </si>
  <si>
    <t>Philippe Wagner Cycling</t>
  </si>
  <si>
    <t>Velo Schils Interbike Racing Team</t>
  </si>
  <si>
    <t>▼642</t>
  </si>
  <si>
    <t>▲774</t>
  </si>
  <si>
    <t>▲795</t>
  </si>
  <si>
    <t>▲1197</t>
  </si>
  <si>
    <t>Team Hrinkow Advarics</t>
  </si>
  <si>
    <t>▼759</t>
  </si>
  <si>
    <t>Maglia Tecnosylva Bembibre</t>
  </si>
  <si>
    <t>Supergiros - ALC Manizales</t>
  </si>
  <si>
    <t>Team Banco Guayaquil - Ecuador</t>
  </si>
  <si>
    <t>▼771</t>
  </si>
  <si>
    <t>Tirana Cycling Team</t>
  </si>
  <si>
    <t>▲1160</t>
  </si>
  <si>
    <t>Ferei Mongolia Team</t>
  </si>
  <si>
    <t>▲1169</t>
  </si>
  <si>
    <t>Telco'm - On Clima - Osés</t>
  </si>
  <si>
    <t>ASD Aries Cycling</t>
  </si>
  <si>
    <t>Mito - Q Creation Signs</t>
  </si>
  <si>
    <t>CA Villa Teresa</t>
  </si>
  <si>
    <t>Colombia Pacto por el Deporte - GW Shimano</t>
  </si>
  <si>
    <t>▼827</t>
  </si>
  <si>
    <t>▼294</t>
  </si>
  <si>
    <t>▲563</t>
  </si>
  <si>
    <t>▲1007</t>
  </si>
  <si>
    <t>▲823</t>
  </si>
  <si>
    <t>S.A.T.</t>
  </si>
  <si>
    <t>▲936</t>
  </si>
  <si>
    <t>Team Madar</t>
  </si>
  <si>
    <t>▲1133</t>
  </si>
  <si>
    <t>▼893</t>
  </si>
  <si>
    <t>7 Eleven Cliqq - Air21 by Road Bike Philippines</t>
  </si>
  <si>
    <t>▲604</t>
  </si>
  <si>
    <t>Vetrapo B-Close Cycling Team</t>
  </si>
  <si>
    <t>EFC-L&amp;R - Van Mossel</t>
  </si>
  <si>
    <t>▲510</t>
  </si>
  <si>
    <t>Team Papa John's</t>
  </si>
  <si>
    <t>▼1037</t>
  </si>
  <si>
    <t>▲779</t>
  </si>
  <si>
    <t>▼878</t>
  </si>
  <si>
    <t>▲739</t>
  </si>
  <si>
    <t>Toronto Hustle</t>
  </si>
  <si>
    <t>▼380</t>
  </si>
  <si>
    <t>Sias Rime</t>
  </si>
  <si>
    <t>Kelly / Simoldes / UDO</t>
  </si>
  <si>
    <t>Hemus-1896</t>
  </si>
  <si>
    <t>Kjekkas IF</t>
  </si>
  <si>
    <t>▲1084</t>
  </si>
  <si>
    <t>▼395</t>
  </si>
  <si>
    <t>▼529</t>
  </si>
  <si>
    <t>UijeongBu Cycling Team</t>
  </si>
  <si>
    <t>Kaunas Cycling Team</t>
  </si>
  <si>
    <t>Tønsberg CK</t>
  </si>
  <si>
    <t>Bahrain Cycling Academy</t>
  </si>
  <si>
    <t>Victorious Club</t>
  </si>
  <si>
    <t>▲865</t>
  </si>
  <si>
    <t>▼791</t>
  </si>
  <si>
    <t>▼542</t>
  </si>
  <si>
    <t>▼556</t>
  </si>
  <si>
    <t>Taubaté Cycling Team</t>
  </si>
  <si>
    <t>▲699</t>
  </si>
  <si>
    <t>▼952</t>
  </si>
  <si>
    <t>▼913</t>
  </si>
  <si>
    <t>▼516</t>
  </si>
  <si>
    <t>Arvedi  Cycling</t>
  </si>
  <si>
    <t>EuroCyclingTrips Pro Cycling Team</t>
  </si>
  <si>
    <t>▲449</t>
  </si>
  <si>
    <t>Kamen Team</t>
  </si>
  <si>
    <t>▲817</t>
  </si>
  <si>
    <t>CRCA/Foundation Elite Team</t>
  </si>
  <si>
    <t>Denden Cycling Club</t>
  </si>
  <si>
    <t>▲738</t>
  </si>
  <si>
    <t>Trentino Cycling Team U23</t>
  </si>
  <si>
    <t>▼671</t>
  </si>
  <si>
    <t>ESEG Douai</t>
  </si>
  <si>
    <t>JEGG-DJR Academy</t>
  </si>
  <si>
    <t>▲649</t>
  </si>
  <si>
    <t>▼848</t>
  </si>
  <si>
    <t>Sembel</t>
  </si>
  <si>
    <t>▲891</t>
  </si>
  <si>
    <t>PPP Development Team</t>
  </si>
  <si>
    <t>▼935</t>
  </si>
  <si>
    <t>Scorpions Racing Team</t>
  </si>
  <si>
    <t>▲646</t>
  </si>
  <si>
    <t>▼947</t>
  </si>
  <si>
    <t>▼991</t>
  </si>
  <si>
    <t>▲602</t>
  </si>
  <si>
    <t>▲584</t>
  </si>
  <si>
    <t>▲874</t>
  </si>
  <si>
    <t>▼495</t>
  </si>
  <si>
    <t>Team Zero Zero IKJ Sport</t>
  </si>
  <si>
    <t>Lillehammer CK</t>
  </si>
  <si>
    <t>RRK Group - Pierre Baguette - Benzinol</t>
  </si>
  <si>
    <t>▼560</t>
  </si>
  <si>
    <t>Canel's Pro Cycling</t>
  </si>
  <si>
    <t>Sava Cycling Team</t>
  </si>
  <si>
    <t>EPM</t>
  </si>
  <si>
    <t>Bingoal  WB Development Team</t>
  </si>
  <si>
    <t>Embark Spirit BSS</t>
  </si>
  <si>
    <t>▼778</t>
  </si>
  <si>
    <t>▼1197</t>
  </si>
  <si>
    <t>▼1083</t>
  </si>
  <si>
    <t>▼786</t>
  </si>
  <si>
    <t>▼573</t>
  </si>
  <si>
    <t>▼1297</t>
  </si>
  <si>
    <t>Galibier - Finisher</t>
  </si>
  <si>
    <t>▼832</t>
  </si>
  <si>
    <t>▼928</t>
  </si>
  <si>
    <t>▼460</t>
  </si>
  <si>
    <t>Ribno Alpine Resort Bled</t>
  </si>
  <si>
    <t>▼787</t>
  </si>
  <si>
    <t>▼1022</t>
  </si>
  <si>
    <t>▲632</t>
  </si>
  <si>
    <t>Ciclo Oleka</t>
  </si>
  <si>
    <t>▼1150</t>
  </si>
  <si>
    <t>Cycling Team Kranj</t>
  </si>
  <si>
    <t>Centro Ciclista Bonaerense</t>
  </si>
  <si>
    <t>NGCA Elite p/b Tyler Perry Studios</t>
  </si>
  <si>
    <t>Materiel-Velo.com</t>
  </si>
  <si>
    <t>Fundación Emanuel Saldaño-Team Jácamo</t>
  </si>
  <si>
    <t>Van D'am Racing p/b Butterfields</t>
  </si>
  <si>
    <t>Zammora Enamora</t>
  </si>
  <si>
    <t>▼1011</t>
  </si>
  <si>
    <t>▲476</t>
  </si>
  <si>
    <t>▼835</t>
  </si>
  <si>
    <t>▼1632</t>
  </si>
  <si>
    <t>Bialini Gomola CCN</t>
  </si>
  <si>
    <t>▼1643</t>
  </si>
  <si>
    <t>Onyva Racing</t>
  </si>
  <si>
    <t>▼863</t>
  </si>
  <si>
    <t>▼1127</t>
  </si>
  <si>
    <t>▼1139</t>
  </si>
  <si>
    <t>Amel El Malah</t>
  </si>
  <si>
    <t>Mani Zabala</t>
  </si>
  <si>
    <t>Work Hard Be Humble</t>
  </si>
  <si>
    <t>ČEZ Cyklo Team Tábor</t>
  </si>
  <si>
    <t>Dutch Food Valley Cycling Team</t>
  </si>
  <si>
    <t>Credibom / LA Aluminios / Marcos Car</t>
  </si>
  <si>
    <t>Team Embrace The World</t>
  </si>
  <si>
    <t>RB Zelfbouw UCT</t>
  </si>
  <si>
    <t>▼813</t>
  </si>
  <si>
    <t>▼707</t>
  </si>
  <si>
    <t>C&amp;S Technology</t>
  </si>
  <si>
    <t>▼902</t>
  </si>
  <si>
    <t>▼1062</t>
  </si>
  <si>
    <t>Wuzhishan Cycling Team</t>
  </si>
  <si>
    <t>▼1109</t>
  </si>
  <si>
    <t>▼640</t>
  </si>
  <si>
    <t>Torq Cycling Team</t>
  </si>
  <si>
    <t>▼1431</t>
  </si>
  <si>
    <t>▼854</t>
  </si>
  <si>
    <t>▼1382</t>
  </si>
  <si>
    <t>Indaiatuba Cycling Team</t>
  </si>
  <si>
    <t>Miami Nights</t>
  </si>
  <si>
    <t>Alfa Cycling Team</t>
  </si>
  <si>
    <t>Bataia Brigade</t>
  </si>
  <si>
    <t>ARBÖ headstart ON-Fahrrad</t>
  </si>
  <si>
    <t>▼1191</t>
  </si>
  <si>
    <t>Team Sportforum  p/b Myfitness apotheken</t>
  </si>
  <si>
    <t>▼434</t>
  </si>
  <si>
    <t>KED - Stevens Radteam</t>
  </si>
  <si>
    <t>▼1053</t>
  </si>
  <si>
    <t>▼1740</t>
  </si>
  <si>
    <t>▼1175</t>
  </si>
  <si>
    <t>Velo Racing Palazzago</t>
  </si>
  <si>
    <t>▼785</t>
  </si>
  <si>
    <t>Rower San Luis Continental</t>
  </si>
  <si>
    <t>▼808</t>
  </si>
  <si>
    <t>Eri-tel Cycling Team</t>
  </si>
  <si>
    <t>Blackshaw Racing</t>
  </si>
  <si>
    <t>▼990</t>
  </si>
  <si>
    <t>▼1024</t>
  </si>
  <si>
    <t>Santos Cycling Team</t>
  </si>
  <si>
    <t>Team Give Elementer</t>
  </si>
  <si>
    <t>Pro GI T Cycling</t>
  </si>
  <si>
    <t>▼1035</t>
  </si>
  <si>
    <t>▼967</t>
  </si>
  <si>
    <t>Voltas - Madaris Cycling Team</t>
  </si>
  <si>
    <t>▼615</t>
  </si>
  <si>
    <t>Work Service - Vitalcare - Dynatek</t>
  </si>
  <si>
    <t>ARBÖ Radteam Feld Am See</t>
  </si>
  <si>
    <t>▼1148</t>
  </si>
  <si>
    <t>Storck - Metropol Cycling</t>
  </si>
  <si>
    <t>AG2R Citroën U23 Team</t>
  </si>
  <si>
    <t>▼862</t>
  </si>
  <si>
    <t>Club AVV Perú</t>
  </si>
  <si>
    <t>Agrupación Virgen de Fatima - San Juan Biker Motos</t>
  </si>
  <si>
    <t>▼769</t>
  </si>
  <si>
    <t>BAI - Sicasal - Petro de Luanda</t>
  </si>
  <si>
    <t>▼1276</t>
  </si>
  <si>
    <t>▼985</t>
  </si>
  <si>
    <t>▼1126</t>
  </si>
  <si>
    <t>▼1429</t>
  </si>
  <si>
    <t>▼381</t>
  </si>
  <si>
    <t>Team Jonathan Narváez S-F</t>
  </si>
  <si>
    <t>▼1100</t>
  </si>
  <si>
    <t>▼1458</t>
  </si>
  <si>
    <t>Armonia Cycles Club</t>
  </si>
  <si>
    <t>▼1669</t>
  </si>
  <si>
    <t>▼767</t>
  </si>
  <si>
    <t>Saitama Nasu SunBrave</t>
  </si>
  <si>
    <t>▼1691</t>
  </si>
  <si>
    <t>▼1264</t>
  </si>
  <si>
    <t>▼995</t>
  </si>
  <si>
    <t>Equipe Continental Orgullo Paisa</t>
  </si>
  <si>
    <t>▼1224</t>
  </si>
  <si>
    <t>ButcherBox Cycling p/b LOOK</t>
  </si>
  <si>
    <t>▼922</t>
  </si>
  <si>
    <t>Ankuva Cycling Team</t>
  </si>
  <si>
    <t>▼1259</t>
  </si>
  <si>
    <t>MENtoRISE Elite Team CFX</t>
  </si>
  <si>
    <t>▼1844</t>
  </si>
  <si>
    <t>VP Consulting - Prorace Cycling Team</t>
  </si>
  <si>
    <t>Team Pichincha Andalucía</t>
  </si>
  <si>
    <t>▼1256</t>
  </si>
  <si>
    <t>▼1066</t>
  </si>
  <si>
    <t>Cycling Sport Club Olymp</t>
  </si>
  <si>
    <t>Tandem Co Pro Cycling</t>
  </si>
  <si>
    <t>Team George's Cycles p/b RF Foundations</t>
  </si>
  <si>
    <t>▼834</t>
  </si>
  <si>
    <t>Team Deschacht - Group Hens - Containers Maes</t>
  </si>
  <si>
    <t>P&amp;S Benotti</t>
  </si>
  <si>
    <t>▼983</t>
  </si>
  <si>
    <t>▼1368</t>
  </si>
  <si>
    <t>Vilaznia Cycling team</t>
  </si>
  <si>
    <t>▼356</t>
  </si>
  <si>
    <t>Cycling Team Palashev</t>
  </si>
  <si>
    <t>▼1480</t>
  </si>
  <si>
    <t>▼1009</t>
  </si>
  <si>
    <t>▼1406</t>
  </si>
  <si>
    <t>▼963</t>
  </si>
  <si>
    <t>DFT CCN Meshkin Shahr</t>
  </si>
  <si>
    <t>Trek - Segafredo</t>
  </si>
  <si>
    <t>Rubio Einer Augusto</t>
  </si>
  <si>
    <t>Team DSM</t>
  </si>
  <si>
    <t>▲1011</t>
  </si>
  <si>
    <t>▲364</t>
  </si>
  <si>
    <t>▲664</t>
  </si>
  <si>
    <t>▲415</t>
  </si>
  <si>
    <t>▲867</t>
  </si>
  <si>
    <t>▲1294</t>
  </si>
  <si>
    <t>▲1418</t>
  </si>
  <si>
    <t>▲231</t>
  </si>
  <si>
    <t>▲776</t>
  </si>
  <si>
    <t>▲171</t>
  </si>
  <si>
    <t>▲809</t>
  </si>
  <si>
    <t>▲928</t>
  </si>
  <si>
    <t>▲1490</t>
  </si>
  <si>
    <t>▲1127</t>
  </si>
  <si>
    <t>▲1266</t>
  </si>
  <si>
    <t>▲1472</t>
  </si>
  <si>
    <t>▲921</t>
  </si>
  <si>
    <t>▲1356</t>
  </si>
  <si>
    <t>▲1829</t>
  </si>
  <si>
    <t>▲990</t>
  </si>
  <si>
    <t>▲1574</t>
  </si>
  <si>
    <t>▼264</t>
  </si>
  <si>
    <t>▲1817</t>
  </si>
  <si>
    <t>▲1306</t>
  </si>
  <si>
    <t>Kiwi Atlántico - Cabo de Peñas</t>
  </si>
  <si>
    <t>▲1286</t>
  </si>
  <si>
    <t>▲1750</t>
  </si>
  <si>
    <t>▲1068</t>
  </si>
  <si>
    <t>▲420</t>
  </si>
  <si>
    <t>▲286</t>
  </si>
  <si>
    <t>Hessmann Michel</t>
  </si>
  <si>
    <t>▼383</t>
  </si>
  <si>
    <t>Proc Bartlomiej</t>
  </si>
  <si>
    <t>▲1319</t>
  </si>
  <si>
    <t>▼457</t>
  </si>
  <si>
    <t>▼425</t>
  </si>
  <si>
    <t>Zalf Euromobil Désirée Fior</t>
  </si>
  <si>
    <t>▲1063</t>
  </si>
  <si>
    <t>Jasim Al-Ali Jasim Saif Abdulla</t>
  </si>
  <si>
    <t>▲932</t>
  </si>
  <si>
    <t>▲1153</t>
  </si>
  <si>
    <t>▲812</t>
  </si>
  <si>
    <t>▲957</t>
  </si>
  <si>
    <t>▲1473</t>
  </si>
  <si>
    <t>▲1312</t>
  </si>
  <si>
    <t>▲1592</t>
  </si>
  <si>
    <t>▲1532</t>
  </si>
  <si>
    <t>▲1056</t>
  </si>
  <si>
    <t>▲603</t>
  </si>
  <si>
    <t>▲1481</t>
  </si>
  <si>
    <t>▲1008</t>
  </si>
  <si>
    <t>▼629</t>
  </si>
  <si>
    <t>▲1519</t>
  </si>
  <si>
    <t>▲1426</t>
  </si>
  <si>
    <t>Urianstad Martin</t>
  </si>
  <si>
    <t>▲1019</t>
  </si>
  <si>
    <t>▲634</t>
  </si>
  <si>
    <t>▲1534</t>
  </si>
  <si>
    <t>▲833</t>
  </si>
  <si>
    <t>▼501</t>
  </si>
  <si>
    <t>▲1021</t>
  </si>
  <si>
    <t>▼562</t>
  </si>
  <si>
    <t>▼530</t>
  </si>
  <si>
    <t>▲984</t>
  </si>
  <si>
    <t>▲1339</t>
  </si>
  <si>
    <t>Teshome Meron</t>
  </si>
  <si>
    <t>▲1042</t>
  </si>
  <si>
    <t>Monaco Alessandro</t>
  </si>
  <si>
    <t>▲652</t>
  </si>
  <si>
    <t>▼518</t>
  </si>
  <si>
    <t>▲1193</t>
  </si>
  <si>
    <t>▼714</t>
  </si>
  <si>
    <t>▲1265</t>
  </si>
  <si>
    <t>▲1271</t>
  </si>
  <si>
    <t>▲1342</t>
  </si>
  <si>
    <t>▲758</t>
  </si>
  <si>
    <t>Flemming Abbiel</t>
  </si>
  <si>
    <t>▼721</t>
  </si>
  <si>
    <t>▲1115</t>
  </si>
  <si>
    <t>▼839</t>
  </si>
  <si>
    <t>▲1077</t>
  </si>
  <si>
    <t>▲575</t>
  </si>
  <si>
    <t>▼1020</t>
  </si>
  <si>
    <t>▼783</t>
  </si>
  <si>
    <t>Cross Team Legendre</t>
  </si>
  <si>
    <t>▼737</t>
  </si>
  <si>
    <t>▼734</t>
  </si>
  <si>
    <t>▼744</t>
  </si>
  <si>
    <t>Corvalan Joaquin</t>
  </si>
  <si>
    <t>▼884</t>
  </si>
  <si>
    <t>▼703</t>
  </si>
  <si>
    <t>▼873</t>
  </si>
  <si>
    <t>▼930</t>
  </si>
  <si>
    <t>Choe Hyeong Min</t>
  </si>
  <si>
    <t>Linarez Leangel</t>
  </si>
  <si>
    <t>▼937</t>
  </si>
  <si>
    <t>▲864</t>
  </si>
  <si>
    <t>▼728</t>
  </si>
  <si>
    <t>▼720</t>
  </si>
  <si>
    <t>▼729</t>
  </si>
  <si>
    <t>Singh Sarpreet</t>
  </si>
  <si>
    <t>▼1268</t>
  </si>
  <si>
    <t>Development Team DSM</t>
  </si>
  <si>
    <t>Cycling Sheffield</t>
  </si>
  <si>
    <t>Sunnatov Akramjon</t>
  </si>
  <si>
    <t>Chamerat-Dumont Antony</t>
  </si>
  <si>
    <t>Fonte Nova - Felgueiras</t>
  </si>
  <si>
    <t>Burger Jean-Paul</t>
  </si>
  <si>
    <t>▼1075</t>
  </si>
  <si>
    <t>▲446</t>
  </si>
  <si>
    <t>Canel's Zerouno</t>
  </si>
  <si>
    <t>▲828</t>
  </si>
  <si>
    <t>▼632</t>
  </si>
  <si>
    <t>▼437</t>
  </si>
  <si>
    <t>▼1078</t>
  </si>
  <si>
    <t>▼1073</t>
  </si>
  <si>
    <t>▼1170</t>
  </si>
  <si>
    <t>▼538</t>
  </si>
  <si>
    <t>▼1225</t>
  </si>
  <si>
    <t>▼1235</t>
  </si>
  <si>
    <t>Team Sapura Cycling</t>
  </si>
  <si>
    <t>▼978</t>
  </si>
  <si>
    <t>▼1069</t>
  </si>
  <si>
    <t>▼1252</t>
  </si>
  <si>
    <t>▼877</t>
  </si>
  <si>
    <t>▼617</t>
  </si>
  <si>
    <t>van Tricht Floris</t>
  </si>
  <si>
    <t>▼825</t>
  </si>
  <si>
    <t>Hernandez Nolberto</t>
  </si>
  <si>
    <t>Asfra Racing Team</t>
  </si>
  <si>
    <t>Yilmaz Yunus Emre</t>
  </si>
  <si>
    <t>▼1426</t>
  </si>
  <si>
    <t>Ortiz Alfonso Efrain</t>
  </si>
  <si>
    <t>Hagos Hermon</t>
  </si>
  <si>
    <t>▼1273</t>
  </si>
  <si>
    <t>▼1086</t>
  </si>
  <si>
    <t>▼1354</t>
  </si>
  <si>
    <t>EPM - Scott</t>
  </si>
  <si>
    <t>Elli Konstantin</t>
  </si>
  <si>
    <t>Valverde Alejandro</t>
  </si>
  <si>
    <t>Egan Bernal</t>
  </si>
  <si>
    <t>Control</t>
  </si>
  <si>
    <t>Nibali Vincenzo</t>
  </si>
  <si>
    <t>Gilbert Philippe</t>
  </si>
  <si>
    <t>Polanc Jan</t>
  </si>
  <si>
    <t>Porte Richie</t>
  </si>
  <si>
    <t>Edet Nicolas</t>
  </si>
  <si>
    <t>Colbrelli Sonny</t>
  </si>
  <si>
    <t>Bakelants Jan</t>
  </si>
  <si>
    <t>Šiškevičius Evaldas</t>
  </si>
  <si>
    <t>Andersen Idar</t>
  </si>
  <si>
    <t>Dumoulin Tom</t>
  </si>
  <si>
    <t>Řepa Vojtěch</t>
  </si>
  <si>
    <t>Villella Davide</t>
  </si>
  <si>
    <t>Hardy Romain</t>
  </si>
  <si>
    <t>Haussler Heinrich</t>
  </si>
  <si>
    <t>Rolland Pierre</t>
  </si>
  <si>
    <t>Masuda Nariyuki</t>
  </si>
  <si>
    <t>Kononenko Mykhaylo</t>
  </si>
  <si>
    <t>Ferasse Thibault</t>
  </si>
  <si>
    <t>Armée Sander</t>
  </si>
  <si>
    <t>Zardini Edoardo</t>
  </si>
  <si>
    <t>Culverwell Sam</t>
  </si>
  <si>
    <t>Modolo Sacha</t>
  </si>
  <si>
    <t>Declercq Benjamin</t>
  </si>
  <si>
    <t>Sayar Mustafa</t>
  </si>
  <si>
    <t>Hansen Lasse Norman</t>
  </si>
  <si>
    <t>Di Felice Francesco</t>
  </si>
  <si>
    <t>Geniez Alexandre</t>
  </si>
  <si>
    <t>Molly Kenny</t>
  </si>
  <si>
    <t>García Marcos</t>
  </si>
  <si>
    <t>Rekita Szymon</t>
  </si>
  <si>
    <t>Bennett Sean</t>
  </si>
  <si>
    <t>Vanbilsen Kenneth</t>
  </si>
  <si>
    <t>Kluge Roger</t>
  </si>
  <si>
    <t>Madrazo Ángel</t>
  </si>
  <si>
    <t>Mirza Yousif</t>
  </si>
  <si>
    <t>Dowsett Alex</t>
  </si>
  <si>
    <t>Novoa Leonidas Sebastián</t>
  </si>
  <si>
    <t>George Dylan</t>
  </si>
  <si>
    <t>Natarov Yuriy</t>
  </si>
  <si>
    <t>Lemoine Cyril</t>
  </si>
  <si>
    <t>Duchesne Antoine</t>
  </si>
  <si>
    <t>Groß Felix</t>
  </si>
  <si>
    <t>Brändle Matthias</t>
  </si>
  <si>
    <t>Terpstra Niki</t>
  </si>
  <si>
    <t>Nehari Mohamed Amine</t>
  </si>
  <si>
    <t>Boaro Manuele</t>
  </si>
  <si>
    <t>Langeveld Sebastian</t>
  </si>
  <si>
    <t>Asadov Elchin</t>
  </si>
  <si>
    <t>Rossetto Stéphane</t>
  </si>
  <si>
    <t>Barbero Carlos</t>
  </si>
  <si>
    <t>Marque Alejandro Manuel</t>
  </si>
  <si>
    <t>Battaglin Enrico</t>
  </si>
  <si>
    <t>Holmes Matthew</t>
  </si>
  <si>
    <t>Auer Daniel</t>
  </si>
  <si>
    <t>Rosa Diego</t>
  </si>
  <si>
    <t>Niv Guy</t>
  </si>
  <si>
    <t>Hivert Jonathan</t>
  </si>
  <si>
    <t>Nuñez Sixto</t>
  </si>
  <si>
    <t>Zakharov Artyom</t>
  </si>
  <si>
    <t>Anacona Winner</t>
  </si>
  <si>
    <t>Quiroga Mauricio</t>
  </si>
  <si>
    <t>Haro Wilson</t>
  </si>
  <si>
    <t>Perez Jahir</t>
  </si>
  <si>
    <t>Ravanelli Simone</t>
  </si>
  <si>
    <t>Jauregui Quentin</t>
  </si>
  <si>
    <t>Rastelli Luca</t>
  </si>
  <si>
    <t>Nyborg Broge Nils Lau</t>
  </si>
  <si>
    <t>Martín Sergio Roman</t>
  </si>
  <si>
    <t>Cataford Alexander</t>
  </si>
  <si>
    <t>Le Bon Johan</t>
  </si>
  <si>
    <t>Richardson Alexandar</t>
  </si>
  <si>
    <t>Troia Oliviero</t>
  </si>
  <si>
    <t>Madsen Martin Toft</t>
  </si>
  <si>
    <t>Nolde Tobias</t>
  </si>
  <si>
    <t>Al-Rikabi Ahmed</t>
  </si>
  <si>
    <t>Nørtoft Morten Aalling</t>
  </si>
  <si>
    <t>Verschaeve Viktor</t>
  </si>
  <si>
    <t>Abdurrahman Muhammad</t>
  </si>
  <si>
    <t>Chaichi Raghimi Mohamad Esmail</t>
  </si>
  <si>
    <t>Boileau Alan</t>
  </si>
  <si>
    <t>Rangel Costa Vinicius</t>
  </si>
  <si>
    <t>Matsuda Shoi</t>
  </si>
  <si>
    <t>Ospina Carlos Andres</t>
  </si>
  <si>
    <t>Bagües Aritz</t>
  </si>
  <si>
    <t>Petrovski Andrej</t>
  </si>
  <si>
    <t>Roux Anthony</t>
  </si>
  <si>
    <t>Stockwell Oliver</t>
  </si>
  <si>
    <t>Peschges Marcel</t>
  </si>
  <si>
    <t>Al-Mamari Faisal</t>
  </si>
  <si>
    <t>Clarke Jonathan</t>
  </si>
  <si>
    <t>Cardoso André</t>
  </si>
  <si>
    <t>Neves José</t>
  </si>
  <si>
    <t>Pourseyedi Mirsamad</t>
  </si>
  <si>
    <t>Gohr Andre Eduardo</t>
  </si>
  <si>
    <t>Gilmore Zack</t>
  </si>
  <si>
    <t>Gardner Sean</t>
  </si>
  <si>
    <t>van Kessel Corné</t>
  </si>
  <si>
    <t>Munyaneza Didier</t>
  </si>
  <si>
    <t>Rhim Brendan</t>
  </si>
  <si>
    <t>Gibson Matthew</t>
  </si>
  <si>
    <t>Hulgaard Morten</t>
  </si>
  <si>
    <t>Strakhov Dmitry</t>
  </si>
  <si>
    <t>Tsarenko Kyrylo</t>
  </si>
  <si>
    <t>Abreu Jorge</t>
  </si>
  <si>
    <t>Morice Julien</t>
  </si>
  <si>
    <t>Goh Choon Huat</t>
  </si>
  <si>
    <t>Thwaites Scott</t>
  </si>
  <si>
    <t>Mohd Shukri Muhammad Shaiful Adlan</t>
  </si>
  <si>
    <t>Granigan Noah</t>
  </si>
  <si>
    <t>Homrighausen Heiko</t>
  </si>
  <si>
    <t>Freitas Daniel</t>
  </si>
  <si>
    <t>Makhchoun Mounir</t>
  </si>
  <si>
    <t>Juneau Francis</t>
  </si>
  <si>
    <t>Vermote Julien</t>
  </si>
  <si>
    <t>Nekrasov Denis</t>
  </si>
  <si>
    <t>Aït El Abdia Anass</t>
  </si>
  <si>
    <t>Marengo Umberto</t>
  </si>
  <si>
    <t>Rojas David</t>
  </si>
  <si>
    <t>Delacroix Tristan</t>
  </si>
  <si>
    <t>Prevar Oleksandr</t>
  </si>
  <si>
    <t>Toudal Emil</t>
  </si>
  <si>
    <t>Balkan Onur</t>
  </si>
  <si>
    <t>Srouji Yousef</t>
  </si>
  <si>
    <t>Lovell Giovanni</t>
  </si>
  <si>
    <t>Monroy Raúl Edgardo</t>
  </si>
  <si>
    <t>Steels Stijn</t>
  </si>
  <si>
    <t>Umba Juan Alejandro</t>
  </si>
  <si>
    <t>Kazama Shoma</t>
  </si>
  <si>
    <t>Pruus Peeter</t>
  </si>
  <si>
    <t>Zhang Zhishan</t>
  </si>
  <si>
    <t>Gough Regan</t>
  </si>
  <si>
    <t>Jones Ollie</t>
  </si>
  <si>
    <t>Browning Fergus</t>
  </si>
  <si>
    <t>Jumchat Nattapol</t>
  </si>
  <si>
    <t>Mat Amin Mohd Shahrul</t>
  </si>
  <si>
    <t>Van Melsen Kévin</t>
  </si>
  <si>
    <t>Claeys Dimitri</t>
  </si>
  <si>
    <t>Quevedo Xavier Antonio</t>
  </si>
  <si>
    <t>Shen Yutao</t>
  </si>
  <si>
    <t>Hornblow Keegan</t>
  </si>
  <si>
    <t>Knaapi Markus</t>
  </si>
  <si>
    <t>Carta Elia</t>
  </si>
  <si>
    <t>Vitzthum Simon</t>
  </si>
  <si>
    <t>Nieve Mikel</t>
  </si>
  <si>
    <t>Stash Mamyr</t>
  </si>
  <si>
    <t>Scott Jared</t>
  </si>
  <si>
    <t>Roldán Weimar Alfonso</t>
  </si>
  <si>
    <t>Brunel Alexys</t>
  </si>
  <si>
    <t>Per David</t>
  </si>
  <si>
    <t>Cieślik Paweł</t>
  </si>
  <si>
    <t>Bohórquez Hernando</t>
  </si>
  <si>
    <t>Battsengel Amartuvshin</t>
  </si>
  <si>
    <t>Lietaer Eliot</t>
  </si>
  <si>
    <t>Ferreira Guimarães Alessandro</t>
  </si>
  <si>
    <t>Dundic Lukas</t>
  </si>
  <si>
    <t>Imamura Shunsuke</t>
  </si>
  <si>
    <t>Buts Vitaliy</t>
  </si>
  <si>
    <t>Burke Jack</t>
  </si>
  <si>
    <t>Munton Byron</t>
  </si>
  <si>
    <t>Plamondon Robin</t>
  </si>
  <si>
    <t>Askari Hossein</t>
  </si>
  <si>
    <t>De Poorter Maxime</t>
  </si>
  <si>
    <t>Gonzalez Jose</t>
  </si>
  <si>
    <t>Crockett Finn</t>
  </si>
  <si>
    <t>Halmuratov Muradjan</t>
  </si>
  <si>
    <t>Aljaaidi Abdullah</t>
  </si>
  <si>
    <t>Diaz Christopher</t>
  </si>
  <si>
    <t>Oussama Kbaier</t>
  </si>
  <si>
    <t>Moreno Adrià</t>
  </si>
  <si>
    <t>Ťoupalík Jakub</t>
  </si>
  <si>
    <t>Rapiteau Florian</t>
  </si>
  <si>
    <t>Biancalani Andrea</t>
  </si>
  <si>
    <t>Dabesa Letera</t>
  </si>
  <si>
    <t>de Lange Thijs</t>
  </si>
  <si>
    <t>Levy William Blume</t>
  </si>
  <si>
    <t>Stenkovoy Nikita</t>
  </si>
  <si>
    <t>Marte Jesus Roniel</t>
  </si>
  <si>
    <t>Barboza Juan Manuel</t>
  </si>
  <si>
    <t>Kelly Jacob</t>
  </si>
  <si>
    <t>Rivera Kevin</t>
  </si>
  <si>
    <t>Bierkens Tim</t>
  </si>
  <si>
    <t>Uga Ryuki</t>
  </si>
  <si>
    <t>Alonso Agustin</t>
  </si>
  <si>
    <t>Cully Ján Andrej</t>
  </si>
  <si>
    <t>Khalilikhosroshahi Behnam</t>
  </si>
  <si>
    <t>Arrieta Yan Luis</t>
  </si>
  <si>
    <t>McCatty Phillip</t>
  </si>
  <si>
    <t>Nubul Edwin</t>
  </si>
  <si>
    <t>Silva Guillermo Thomas</t>
  </si>
  <si>
    <t>Jetsada Janluang</t>
  </si>
  <si>
    <t>Togola Moussa</t>
  </si>
  <si>
    <t>Karaliok Yauheni</t>
  </si>
  <si>
    <t>Bäckman Anders</t>
  </si>
  <si>
    <t>Deloumeaux Jérémy</t>
  </si>
  <si>
    <t>de Cock Jules</t>
  </si>
  <si>
    <t>Rawende Moucaila</t>
  </si>
  <si>
    <t>Vanderpool Gregory</t>
  </si>
  <si>
    <t>Chirico Luca</t>
  </si>
  <si>
    <t>Misbah Muhsin Al Redha</t>
  </si>
  <si>
    <t>Portuondo Torres Pedro</t>
  </si>
  <si>
    <t>Rodriguez Jose Alexis</t>
  </si>
  <si>
    <t>Swenson Keegan</t>
  </si>
  <si>
    <t>Henao Sebastián</t>
  </si>
  <si>
    <t>Koren Kristijan</t>
  </si>
  <si>
    <t>Jurišević Carlo</t>
  </si>
  <si>
    <t>Araujo Bruno</t>
  </si>
  <si>
    <t>Verwilst Aaron</t>
  </si>
  <si>
    <t>García de Mateos Vicente</t>
  </si>
  <si>
    <t>Ben Amor Nadhem</t>
  </si>
  <si>
    <t>Costelloe Jason</t>
  </si>
  <si>
    <t>Kochetkov Pavel</t>
  </si>
  <si>
    <t>Traore Souleymane</t>
  </si>
  <si>
    <t>Peters Arne</t>
  </si>
  <si>
    <t>Mackellar Alastair</t>
  </si>
  <si>
    <t>Cardona Julián</t>
  </si>
  <si>
    <t>Ivanov Tsvetan</t>
  </si>
  <si>
    <t>Antrobus Lucky</t>
  </si>
  <si>
    <t>Polanco Steven</t>
  </si>
  <si>
    <t>Alarcon Adolfo Exequiel</t>
  </si>
  <si>
    <t>Nakajima Yasuharu</t>
  </si>
  <si>
    <t>Binakaj Valon</t>
  </si>
  <si>
    <t>Toneatti Davide</t>
  </si>
  <si>
    <t>Azman Muhamad Zawawi</t>
  </si>
  <si>
    <t>Rebellin Davide</t>
  </si>
  <si>
    <t>Maher Habouriya</t>
  </si>
  <si>
    <t>Venchiarutti Nicola</t>
  </si>
  <si>
    <t>Aerts Thijs</t>
  </si>
  <si>
    <t>Li Honghai</t>
  </si>
  <si>
    <t>Chavarría Joseph</t>
  </si>
  <si>
    <t>Gil Javier</t>
  </si>
  <si>
    <t>Rubenis Pauls</t>
  </si>
  <si>
    <t>Stark Immanuel</t>
  </si>
  <si>
    <t>Benz Pirmin</t>
  </si>
  <si>
    <t>Tuayen Ali</t>
  </si>
  <si>
    <t>Holm Jørgensen Adam</t>
  </si>
  <si>
    <t>Sbahi Osama</t>
  </si>
  <si>
    <t>Da Silva Tiano</t>
  </si>
  <si>
    <t>Vangheluwe Seppe</t>
  </si>
  <si>
    <t>Johansson Oskar Myrestøl</t>
  </si>
  <si>
    <t>Mugisha Samuel</t>
  </si>
  <si>
    <t>Paula Victor</t>
  </si>
  <si>
    <t>Gautier Cyril</t>
  </si>
  <si>
    <t>Kangert Tanel</t>
  </si>
  <si>
    <t>Arllati Sahit</t>
  </si>
  <si>
    <t>Mifsud Andrea</t>
  </si>
  <si>
    <t>Schuermans Jens</t>
  </si>
  <si>
    <t>Kašpar Jan</t>
  </si>
  <si>
    <t>Peng Xin</t>
  </si>
  <si>
    <t>Bauce Davide</t>
  </si>
  <si>
    <t>Weathered Sean</t>
  </si>
  <si>
    <t>Johnston Calum</t>
  </si>
  <si>
    <t>Silva Pedro</t>
  </si>
  <si>
    <t>Chevalier Maxime</t>
  </si>
  <si>
    <t>Abe Takayuki</t>
  </si>
  <si>
    <t>Sowinski Artur</t>
  </si>
  <si>
    <t>Melgarejo Rogelio Ariel</t>
  </si>
  <si>
    <t>Corte Eduardo</t>
  </si>
  <si>
    <t>Lindner Tom</t>
  </si>
  <si>
    <t>Gilletly Samuel</t>
  </si>
  <si>
    <t>Julajuj Alex</t>
  </si>
  <si>
    <t>Guðgeirsson Eyjólfur</t>
  </si>
  <si>
    <t>Lemmens Sander</t>
  </si>
  <si>
    <t>Bauer Dominik</t>
  </si>
  <si>
    <t>Saugstad Lars</t>
  </si>
  <si>
    <t>Iradukunda Emmanuel</t>
  </si>
  <si>
    <t>Lengani Amadou</t>
  </si>
  <si>
    <t>Cañaveral Johnatan</t>
  </si>
  <si>
    <t>Veistroffer Baptiste</t>
  </si>
  <si>
    <t>Mehari Amanuel</t>
  </si>
  <si>
    <t>Koev Vladimir</t>
  </si>
  <si>
    <t>Bewley Sam</t>
  </si>
  <si>
    <t>Dauschy Guillaume</t>
  </si>
  <si>
    <t>Habte Samsom</t>
  </si>
  <si>
    <t>Aristi Mikel</t>
  </si>
  <si>
    <t>Saaoud Mohammed</t>
  </si>
  <si>
    <t>Bezmarevic Radosav</t>
  </si>
  <si>
    <t>Ramirez Luis Alejandro</t>
  </si>
  <si>
    <t>Aghakashi Mahdi</t>
  </si>
  <si>
    <t>Sleen Torjus</t>
  </si>
  <si>
    <t>Schandorff Iwersen Emil</t>
  </si>
  <si>
    <t>Smyth Alexander</t>
  </si>
  <si>
    <t>Afif Hamad</t>
  </si>
  <si>
    <t>Weickert Ivo</t>
  </si>
  <si>
    <t>Diallo Yaya</t>
  </si>
  <si>
    <t>Ballesteros Miguel Ángel</t>
  </si>
  <si>
    <t>Arashiro Yudai</t>
  </si>
  <si>
    <t>Morales Pedro Pablo</t>
  </si>
  <si>
    <t>King Ben</t>
  </si>
  <si>
    <t>Armstrong Thomas</t>
  </si>
  <si>
    <t>Viechweg Tessimy</t>
  </si>
  <si>
    <t>Sorgho Mathias</t>
  </si>
  <si>
    <t>Sagan Juraj</t>
  </si>
  <si>
    <t>Gallardo Horacio</t>
  </si>
  <si>
    <t>Gonzalez Jyven</t>
  </si>
  <si>
    <t>Eastmond Jamol</t>
  </si>
  <si>
    <t>Wærsted Syver</t>
  </si>
  <si>
    <t>Suzuki Yuzuru</t>
  </si>
  <si>
    <t>Alam Drabir</t>
  </si>
  <si>
    <t>Med Ali Thabet</t>
  </si>
  <si>
    <t>Lesofe Malefetsane</t>
  </si>
  <si>
    <t>Christopoulos-Cheller Panagiotis</t>
  </si>
  <si>
    <t>Rahbek Mads</t>
  </si>
  <si>
    <t>Rincón Yeison Alejandro</t>
  </si>
  <si>
    <t>Al-Wahibi Mohammed</t>
  </si>
  <si>
    <t>Jimenez Arias Dylan</t>
  </si>
  <si>
    <t>You Liming</t>
  </si>
  <si>
    <t>Kulset Sindre</t>
  </si>
  <si>
    <t>Yebka Sif Eddine</t>
  </si>
  <si>
    <t>Almansoori Mohammed Yousef</t>
  </si>
  <si>
    <t>Setiawan Andreas Odie Purnama</t>
  </si>
  <si>
    <t>El Gouzi Omar</t>
  </si>
  <si>
    <t>D'Unienville Thibault</t>
  </si>
  <si>
    <t>Banaszek Adrian</t>
  </si>
  <si>
    <t>Dissel Bram</t>
  </si>
  <si>
    <t>Van Den Bossche Fabio</t>
  </si>
  <si>
    <t>Mobach Jarno</t>
  </si>
  <si>
    <t>Stephenson Mark</t>
  </si>
  <si>
    <t>Senicourt Kylian</t>
  </si>
  <si>
    <t>Cailliau Taïno</t>
  </si>
  <si>
    <t>Vukčević Danilo</t>
  </si>
  <si>
    <t>Troude Mathieu</t>
  </si>
  <si>
    <t>Paekrathok Warut</t>
  </si>
  <si>
    <t>Leahy Conor</t>
  </si>
  <si>
    <t>Ubeto Miguel Armando</t>
  </si>
  <si>
    <t>Graczyk Vincent</t>
  </si>
  <si>
    <t>Li Yuheng</t>
  </si>
  <si>
    <t>Miller Barry</t>
  </si>
  <si>
    <t>Freiberg Michael</t>
  </si>
  <si>
    <t>Simpson George</t>
  </si>
  <si>
    <t>Nakane Hideto</t>
  </si>
  <si>
    <t>Sánchez Ángel</t>
  </si>
  <si>
    <t>Teggart Matthew</t>
  </si>
  <si>
    <t>Li Zisen</t>
  </si>
  <si>
    <t>Morales Esdras</t>
  </si>
  <si>
    <t>Decar Jacob Thomas</t>
  </si>
  <si>
    <t>Tyrpekl Karel</t>
  </si>
  <si>
    <t>Barbio António</t>
  </si>
  <si>
    <t>Vandeputte Niels</t>
  </si>
  <si>
    <t>Angelov Lachezar</t>
  </si>
  <si>
    <t>Wood Oliver</t>
  </si>
  <si>
    <t>Sørensen Frederik Bjørn</t>
  </si>
  <si>
    <t>Shtein Iogan</t>
  </si>
  <si>
    <t>Christie-Johnston Alastair</t>
  </si>
  <si>
    <t>Jenner Samuel</t>
  </si>
  <si>
    <t>Moloney-Morton William</t>
  </si>
  <si>
    <t>Archimandritis Armanto</t>
  </si>
  <si>
    <t>Vovk Jaka</t>
  </si>
  <si>
    <t>Reguero Gabriel</t>
  </si>
  <si>
    <t>Keller Hermann</t>
  </si>
  <si>
    <t>Araujo Jhonny Alexander</t>
  </si>
  <si>
    <t>Ciuccarelli Riccardo</t>
  </si>
  <si>
    <t>Bonaldo Kevin</t>
  </si>
  <si>
    <t>Tiryaki Oguzhan</t>
  </si>
  <si>
    <t>Quinteros Alexis Benjamin</t>
  </si>
  <si>
    <t>Alyaqoobi Abdulrahman</t>
  </si>
  <si>
    <t>Baeza Patricio</t>
  </si>
  <si>
    <t>Redy Dylan</t>
  </si>
  <si>
    <t>Reyes Elvis</t>
  </si>
  <si>
    <t>Moya Sebastian</t>
  </si>
  <si>
    <t>Wood Reece</t>
  </si>
  <si>
    <t>Saleh Ali Hassan Mansoor Jawad</t>
  </si>
  <si>
    <t>Jõeäär Gert</t>
  </si>
  <si>
    <t>Cheng Wang Hin</t>
  </si>
  <si>
    <t>Prayogo Dealton Nur Arif</t>
  </si>
  <si>
    <t>Sanogo Abou</t>
  </si>
  <si>
    <t>Ferreira Halysson</t>
  </si>
  <si>
    <t>Quiroz Óscar Adalberto</t>
  </si>
  <si>
    <t>Dransart Maxime</t>
  </si>
  <si>
    <t>Koide Itsuki</t>
  </si>
  <si>
    <t>Bouwer Jonathan</t>
  </si>
  <si>
    <t>Ladngern Peerapong</t>
  </si>
  <si>
    <t>Jónsson Thorbergur</t>
  </si>
  <si>
    <t>Seyed Ghalichi Seyed Milad Mohammad</t>
  </si>
  <si>
    <t>Bogado Lucas</t>
  </si>
  <si>
    <t>Hoyos Juan Diego</t>
  </si>
  <si>
    <t>David Scott</t>
  </si>
  <si>
    <t>Russom Niyat</t>
  </si>
  <si>
    <t>Mauricette Khori</t>
  </si>
  <si>
    <t>Hernandez Gian Carlos</t>
  </si>
  <si>
    <t>Alyafei Khalid</t>
  </si>
  <si>
    <t>Castro Marlon</t>
  </si>
  <si>
    <t>Ramirez Yurgen</t>
  </si>
  <si>
    <t>Lim Zhen Yu Darren</t>
  </si>
  <si>
    <t>Lapouges Damien</t>
  </si>
  <si>
    <t>Etxeberria Asier</t>
  </si>
  <si>
    <t>Kelly William</t>
  </si>
  <si>
    <t>Bamba Drissa</t>
  </si>
  <si>
    <t>Ajpacajá Celso</t>
  </si>
  <si>
    <t>Mammadov Mahmud</t>
  </si>
  <si>
    <t>Rodezno Ever</t>
  </si>
  <si>
    <t>Nisu Oskar</t>
  </si>
  <si>
    <t>Casallas Yeisson Ferney</t>
  </si>
  <si>
    <t>Selimović Husein</t>
  </si>
  <si>
    <t>Johnston Brendan</t>
  </si>
  <si>
    <t>Hueton Tevin</t>
  </si>
  <si>
    <t>Roamba Abdoulaye</t>
  </si>
  <si>
    <t>Favretto Carlo Francesco</t>
  </si>
  <si>
    <t>OrtÍz Robin</t>
  </si>
  <si>
    <t>Eddy Suhaidee Muhammad Danieal Haikal</t>
  </si>
  <si>
    <t>Trapp Eric</t>
  </si>
  <si>
    <t>George Kirtson</t>
  </si>
  <si>
    <t>Diaz Suarez Andy Alihonay</t>
  </si>
  <si>
    <t>Jovanoski Dimitar</t>
  </si>
  <si>
    <t>Campbell Max</t>
  </si>
  <si>
    <t>Malnasi Jozsef-Attila</t>
  </si>
  <si>
    <t>Porras Johan Fernando</t>
  </si>
  <si>
    <t>Koch Christian</t>
  </si>
  <si>
    <t>Jumari Mohd Elmi</t>
  </si>
  <si>
    <t>Avoine Kévin</t>
  </si>
  <si>
    <t>Al Rahbi Said</t>
  </si>
  <si>
    <t>Fiaschi Matteo</t>
  </si>
  <si>
    <t>Sahiri Ayoub</t>
  </si>
  <si>
    <t>Albourdainy Ahmed</t>
  </si>
  <si>
    <t>Bratic Ivan</t>
  </si>
  <si>
    <t>Camingao John Mark</t>
  </si>
  <si>
    <t>Benyoucef Abdallah</t>
  </si>
  <si>
    <t>Toc Fredy Orlando</t>
  </si>
  <si>
    <t>Choi Hiu Fung</t>
  </si>
  <si>
    <t>Lemos Hévio Jamba</t>
  </si>
  <si>
    <t>Kongstad Tobias</t>
  </si>
  <si>
    <t>Danilović Marko</t>
  </si>
  <si>
    <t>Pithie Campbell</t>
  </si>
  <si>
    <t>Faresin Edoardo</t>
  </si>
  <si>
    <t>Ermenault Corentin</t>
  </si>
  <si>
    <t>Larsén Richard</t>
  </si>
  <si>
    <t>Mannion Gavin</t>
  </si>
  <si>
    <t>Gonçalves José</t>
  </si>
  <si>
    <t>Petrucci Mattia</t>
  </si>
  <si>
    <t>Tarlton Alexander</t>
  </si>
  <si>
    <t>Mascarañas Mateo Nahuel</t>
  </si>
  <si>
    <t>Vidts Obie</t>
  </si>
  <si>
    <t>Canastuj José David</t>
  </si>
  <si>
    <t>Sloof Jordi</t>
  </si>
  <si>
    <t>Pantoja Paulo</t>
  </si>
  <si>
    <t>Kulikov Vladislav</t>
  </si>
  <si>
    <t>Loderer Timon</t>
  </si>
  <si>
    <t>Caicedo David</t>
  </si>
  <si>
    <t>Matuzevičius Žygimantas</t>
  </si>
  <si>
    <t>Haga Chad</t>
  </si>
  <si>
    <t>Istlstekker Zsolt</t>
  </si>
  <si>
    <t>Tuayen Abdullah</t>
  </si>
  <si>
    <t>Wu Junjie</t>
  </si>
  <si>
    <t>Eyskens Jeroen</t>
  </si>
  <si>
    <t>Uwiduhaye</t>
  </si>
  <si>
    <t>Jullien Anthony</t>
  </si>
  <si>
    <t>López-Cózar Juan Antonio</t>
  </si>
  <si>
    <t>Holler Nikodemus</t>
  </si>
  <si>
    <t>van Schipstal Guus</t>
  </si>
  <si>
    <t>López Diego</t>
  </si>
  <si>
    <t>Swirbul Keegan</t>
  </si>
  <si>
    <t>Aagaard Hansen Tobias</t>
  </si>
  <si>
    <t>Parra Alejandro</t>
  </si>
  <si>
    <t>Ramirez Jorge</t>
  </si>
  <si>
    <t>Yunusov Manuchehr</t>
  </si>
  <si>
    <t>Zurita Ricardo Alejandro</t>
  </si>
  <si>
    <t>Chu Tsun Wai</t>
  </si>
  <si>
    <t>Burchio Federico</t>
  </si>
  <si>
    <t>Cotacachi Jhon Elvis</t>
  </si>
  <si>
    <t>Theiler Ole</t>
  </si>
  <si>
    <t>Flórez Miguel Eduardo</t>
  </si>
  <si>
    <t>Canola Marco</t>
  </si>
  <si>
    <t>Liu Jinchun</t>
  </si>
  <si>
    <t>Piano Lucas</t>
  </si>
  <si>
    <t>Meyer Cameron</t>
  </si>
  <si>
    <t>Keisse Iljo</t>
  </si>
  <si>
    <t>Thiébaud Valère</t>
  </si>
  <si>
    <t>Debusschere Jens</t>
  </si>
  <si>
    <t>Guichard Mickaël</t>
  </si>
  <si>
    <t>Chacon Jaime</t>
  </si>
  <si>
    <t>Reutimann Mathias</t>
  </si>
  <si>
    <t>Cadena Edgar</t>
  </si>
  <si>
    <t>Cano Acevedo Kevin Jhojan</t>
  </si>
  <si>
    <t>Fernández Samuel</t>
  </si>
  <si>
    <t>Sánchez Eugenio</t>
  </si>
  <si>
    <t>Ahmad Muhammad Ameer</t>
  </si>
  <si>
    <t>Robotham Rhys</t>
  </si>
  <si>
    <t>Rovny Ivan</t>
  </si>
  <si>
    <t>Carretero Héctor</t>
  </si>
  <si>
    <t>Vervloesem Xandres</t>
  </si>
  <si>
    <t>Flückiger Mathias</t>
  </si>
  <si>
    <t>Tulner Rens</t>
  </si>
  <si>
    <t>De Decker Bjorn</t>
  </si>
  <si>
    <t>Jamshidian Amir Hossein</t>
  </si>
  <si>
    <t>Aliyari Aidin</t>
  </si>
  <si>
    <t>Jussaume Tristan</t>
  </si>
  <si>
    <t>Wollenberg Tim</t>
  </si>
  <si>
    <t>Drijver Bertold</t>
  </si>
  <si>
    <t>Pérez Georwill</t>
  </si>
  <si>
    <t>Bakhtiyorov Umidjon</t>
  </si>
  <si>
    <t>Alawi Sayed Ahmed</t>
  </si>
  <si>
    <t>Cheung King Wai</t>
  </si>
  <si>
    <t>Fonseca Andrey</t>
  </si>
  <si>
    <t>Brown Jonny</t>
  </si>
  <si>
    <t>Suaza Bernardo</t>
  </si>
  <si>
    <t>Armoon Mehdi</t>
  </si>
  <si>
    <t>Jakimovski Daniel</t>
  </si>
  <si>
    <t>Rahmou Anouar</t>
  </si>
  <si>
    <t>Menegotto Jacopo</t>
  </si>
  <si>
    <t>Balfour Stuart</t>
  </si>
  <si>
    <t>Paquet Tom</t>
  </si>
  <si>
    <t>Nishio Keito</t>
  </si>
  <si>
    <t>Jarboua Abdelrahaman</t>
  </si>
  <si>
    <t>Kueji Muhammadhanafee</t>
  </si>
  <si>
    <t>Beharu Yared</t>
  </si>
  <si>
    <t>Rønhede Thorolf</t>
  </si>
  <si>
    <t>Mendez Fernando</t>
  </si>
  <si>
    <t>Soliz Óscar</t>
  </si>
  <si>
    <t>Masango Malvern</t>
  </si>
  <si>
    <t>Sangare Aladdane</t>
  </si>
  <si>
    <t>Slamzhanov Orken</t>
  </si>
  <si>
    <t>Bitinas Mantas</t>
  </si>
  <si>
    <t>Aschenbrenner Michel</t>
  </si>
  <si>
    <t>Im Jaeyeon</t>
  </si>
  <si>
    <t>Marais Benjamin</t>
  </si>
  <si>
    <t>Barbu Leonard</t>
  </si>
  <si>
    <t>Sawadogo Issa</t>
  </si>
  <si>
    <t>Roca Elias</t>
  </si>
  <si>
    <t>Clarke Philip</t>
  </si>
  <si>
    <t>Naser Ali</t>
  </si>
  <si>
    <t>Tsortouktsidis Ilias</t>
  </si>
  <si>
    <t>Gaith Mahdhi</t>
  </si>
  <si>
    <t>Francis Adam</t>
  </si>
  <si>
    <t>Costa Fabian</t>
  </si>
  <si>
    <t>Hoogendoorn Roy</t>
  </si>
  <si>
    <t>Alnaqbi Waleed</t>
  </si>
  <si>
    <t>Ramohanoe Ramohanoe Eric</t>
  </si>
  <si>
    <t>Nishio Hayato</t>
  </si>
  <si>
    <t>Côté Nicolas</t>
  </si>
  <si>
    <t>Amano Takeharu</t>
  </si>
  <si>
    <t>Geßner Jakob</t>
  </si>
  <si>
    <t>Carnier Axel</t>
  </si>
  <si>
    <t>al Hsani Munther</t>
  </si>
  <si>
    <t>Page Charles</t>
  </si>
  <si>
    <t>Novardianto Jamalidin</t>
  </si>
  <si>
    <t>Rózsa Balázs</t>
  </si>
  <si>
    <t>Pouvreault Grégory</t>
  </si>
  <si>
    <t>Vilela Ricardo</t>
  </si>
  <si>
    <t>Escuela Ricardo</t>
  </si>
  <si>
    <t>Nurlykhassym Nurbergen</t>
  </si>
  <si>
    <t>Duyvesteyn Kees</t>
  </si>
  <si>
    <t>Richard Louis</t>
  </si>
  <si>
    <t>Viloria Enmanuel</t>
  </si>
  <si>
    <t>O'Donnell Bailey</t>
  </si>
  <si>
    <t>De Maeght Dorian</t>
  </si>
  <si>
    <t>Christian Mark</t>
  </si>
  <si>
    <t>Rico Cristian David</t>
  </si>
  <si>
    <t>Ginestra Lorenzo</t>
  </si>
  <si>
    <t>Nuytten Michiel</t>
  </si>
  <si>
    <t>Caicedo Pablo</t>
  </si>
  <si>
    <t>Thomas Ryan</t>
  </si>
  <si>
    <t>Reardon Connor</t>
  </si>
  <si>
    <t>Pineda Rafael</t>
  </si>
  <si>
    <t>Smits Florian</t>
  </si>
  <si>
    <t>Njor Marckus</t>
  </si>
  <si>
    <t>Perez Dominic</t>
  </si>
  <si>
    <t>Tuka Samuel</t>
  </si>
  <si>
    <t>Abreu Daniel</t>
  </si>
  <si>
    <t>Auvinen Markus</t>
  </si>
  <si>
    <t>Moyano Tomás</t>
  </si>
  <si>
    <t>Lock Dennis</t>
  </si>
  <si>
    <t>Espinel Juan Alcides</t>
  </si>
  <si>
    <t>Aldiwani Ahmed</t>
  </si>
  <si>
    <t>Claeys Arno</t>
  </si>
  <si>
    <t>Mendoza Aidan James</t>
  </si>
  <si>
    <t>Piccolo Simone</t>
  </si>
  <si>
    <t>Piciu Mattew-Denis</t>
  </si>
  <si>
    <t>Perani Riccardo</t>
  </si>
  <si>
    <t>Martin Alex</t>
  </si>
  <si>
    <t>O'Brien Mark</t>
  </si>
  <si>
    <t>Kolahdozhagh Amir</t>
  </si>
  <si>
    <t>Sanikwathi Thanawut</t>
  </si>
  <si>
    <t>Constantin Baptiste</t>
  </si>
  <si>
    <t>Comin Maicol</t>
  </si>
  <si>
    <t>Rasmussen Nicklas</t>
  </si>
  <si>
    <t>Al Farsi Hashim</t>
  </si>
  <si>
    <t>Dadgeba Abdi Abdrazek</t>
  </si>
  <si>
    <t>García Sergio</t>
  </si>
  <si>
    <t>Plebani Davide</t>
  </si>
  <si>
    <t>Ferreyra Diego Agustin</t>
  </si>
  <si>
    <t>Kuba Ronald</t>
  </si>
  <si>
    <t>Castillo José</t>
  </si>
  <si>
    <t>Burnett Marcus</t>
  </si>
  <si>
    <t>Brescher Leon Eduard</t>
  </si>
  <si>
    <t>Grand Antoine</t>
  </si>
  <si>
    <t>Alonso Pablo</t>
  </si>
  <si>
    <t>Cooper Nicholas</t>
  </si>
  <si>
    <t>Borstelmann John</t>
  </si>
  <si>
    <t>Somogyi Gergely</t>
  </si>
  <si>
    <t>Marrero Jonathan</t>
  </si>
  <si>
    <t>Nazaret Magno</t>
  </si>
  <si>
    <t>Crisafulli Facundo</t>
  </si>
  <si>
    <t>Janssen Lucas</t>
  </si>
  <si>
    <t>Diehl Heiko</t>
  </si>
  <si>
    <t>Jawad Mansoor</t>
  </si>
  <si>
    <t>Mano Yuttana</t>
  </si>
  <si>
    <t>Ho Kin Ming</t>
  </si>
  <si>
    <t>Fernandez Vladimir Jesus</t>
  </si>
  <si>
    <t>Ágústsson Rúnar Örn</t>
  </si>
  <si>
    <t>Ispache Julio Amilcar</t>
  </si>
  <si>
    <t>Foltán Adam</t>
  </si>
  <si>
    <t>Krawczyk Szymon</t>
  </si>
  <si>
    <t>Kim Kookhyun</t>
  </si>
  <si>
    <t>Volkers Samuel</t>
  </si>
  <si>
    <t>Lino Julian</t>
  </si>
  <si>
    <t>Adhami Mohammad Reza</t>
  </si>
  <si>
    <t>Babilonia Brian</t>
  </si>
  <si>
    <t>Marte Junior Antonio</t>
  </si>
  <si>
    <t>Carpene Samuele</t>
  </si>
  <si>
    <t>Tivani Gerardo Matías</t>
  </si>
  <si>
    <t>Aguirre Hernán Ricardo</t>
  </si>
  <si>
    <t>Mans Gerhard</t>
  </si>
  <si>
    <t>Errafai Mohamed</t>
  </si>
  <si>
    <t>Sillankorva Jaakko</t>
  </si>
  <si>
    <t>Stockman Michiel</t>
  </si>
  <si>
    <t>Kipkemboi Salim</t>
  </si>
  <si>
    <t>Danès Léo</t>
  </si>
  <si>
    <t>Aljaaidi Mohamed</t>
  </si>
  <si>
    <t>Hellmann Julian</t>
  </si>
  <si>
    <t>Mol Wesley</t>
  </si>
  <si>
    <t>Tesema Getachew</t>
  </si>
  <si>
    <t>Van Der Beken Aaron</t>
  </si>
  <si>
    <t>Santa Cruz Bruno Fabricio</t>
  </si>
  <si>
    <t>Rosero Bryan</t>
  </si>
  <si>
    <t>Torres Edgar</t>
  </si>
  <si>
    <t>Dlamini Sihle</t>
  </si>
  <si>
    <t>Mariko Youssouf</t>
  </si>
  <si>
    <t>Sadeq Nawzad</t>
  </si>
  <si>
    <t>Thomsen Frederik</t>
  </si>
  <si>
    <t>Miyazaki Taishi</t>
  </si>
  <si>
    <t>Bin Othman Luqmanul Hakim</t>
  </si>
  <si>
    <t>Seecharran Raquel</t>
  </si>
  <si>
    <t>Ross Kent</t>
  </si>
  <si>
    <t>Zobrist Manuel</t>
  </si>
  <si>
    <t>Samudio Carlos</t>
  </si>
  <si>
    <t>Saleh Mohd Zamri</t>
  </si>
  <si>
    <t>Flores Jimmy</t>
  </si>
  <si>
    <t>González Francisco Osweli</t>
  </si>
  <si>
    <t>Miranda Cristopher</t>
  </si>
  <si>
    <t>Paez Mauricio</t>
  </si>
  <si>
    <t>Mattheis Oliver</t>
  </si>
  <si>
    <t>Philokyprou Christos</t>
  </si>
  <si>
    <t>Loginov Vladislav</t>
  </si>
  <si>
    <t>Sutherland Edwin</t>
  </si>
  <si>
    <t>Vega Kevin</t>
  </si>
  <si>
    <t>Moro Riccardo</t>
  </si>
  <si>
    <t>Evans Alexander</t>
  </si>
  <si>
    <t>Aziz Azmas Kamoun</t>
  </si>
  <si>
    <t>Zamora Richard</t>
  </si>
  <si>
    <t>Costa Guy</t>
  </si>
  <si>
    <t>Alvarado Jorge</t>
  </si>
  <si>
    <t>Etcheverry Adrian</t>
  </si>
  <si>
    <t>Cayubit Boots Ryan</t>
  </si>
  <si>
    <t>Cortjens Ryan</t>
  </si>
  <si>
    <t>Ben Moshe Yuval</t>
  </si>
  <si>
    <t>Monese Phetetso</t>
  </si>
  <si>
    <t>Nordhagen Truls</t>
  </si>
  <si>
    <t>Burtnik Evan</t>
  </si>
  <si>
    <t>Sun Wentao</t>
  </si>
  <si>
    <t>Machado Tiago</t>
  </si>
  <si>
    <t>Gustavsson Tim</t>
  </si>
  <si>
    <t>Stewart Robert Liam</t>
  </si>
  <si>
    <t>Al Rawahi Husam</t>
  </si>
  <si>
    <t>Haller Patrick</t>
  </si>
  <si>
    <t>Carène Boris</t>
  </si>
  <si>
    <t>Juangga Selamat</t>
  </si>
  <si>
    <t>Špoljar Jaka</t>
  </si>
  <si>
    <t>Kostanski Mateusz</t>
  </si>
  <si>
    <t>Parma Krzysztof</t>
  </si>
  <si>
    <t>De Lisi Nicolò</t>
  </si>
  <si>
    <t>Honig Reinier</t>
  </si>
  <si>
    <t>Grigoryev Alexander</t>
  </si>
  <si>
    <t>Andriato Rafael</t>
  </si>
  <si>
    <t>Fitrianto Woro</t>
  </si>
  <si>
    <t>Fernando Rodney</t>
  </si>
  <si>
    <t>Nadeau Thomas</t>
  </si>
  <si>
    <t>Garzara Mattia</t>
  </si>
  <si>
    <t>Scala Jr Hugo</t>
  </si>
  <si>
    <t>Qiang Shuhua</t>
  </si>
  <si>
    <t>Niringiyimana Ramadhan</t>
  </si>
  <si>
    <t>Szijártó Zétény</t>
  </si>
  <si>
    <t>Patterson Zakk</t>
  </si>
  <si>
    <t>Yamamoto Tetsuo</t>
  </si>
  <si>
    <t>Mottiez Gilles</t>
  </si>
  <si>
    <t>Sánchez Augusto</t>
  </si>
  <si>
    <t>Bidwell Andrew</t>
  </si>
  <si>
    <t>Salgueiro Carlos</t>
  </si>
  <si>
    <t>Yao Yongqi</t>
  </si>
  <si>
    <t>Rüegg Timon</t>
  </si>
  <si>
    <t>Clavier Kendric</t>
  </si>
  <si>
    <t>Santos Efrén</t>
  </si>
  <si>
    <t>David Thierry</t>
  </si>
  <si>
    <t>Kuroeda Saya</t>
  </si>
  <si>
    <t>Baugnies Jérôme</t>
  </si>
  <si>
    <t>Sierra Yecid</t>
  </si>
  <si>
    <t>Hill Joe</t>
  </si>
  <si>
    <t>Li Jinsong</t>
  </si>
  <si>
    <t>Crispin Mickael</t>
  </si>
  <si>
    <t>Husain Jasim</t>
  </si>
  <si>
    <t>Rusev Teodor</t>
  </si>
  <si>
    <t>Aguilar Jose Ricardo</t>
  </si>
  <si>
    <t>Bárðarson Þorsteinn</t>
  </si>
  <si>
    <t>Betancourt Paul</t>
  </si>
  <si>
    <t>Van De Paar Jarne</t>
  </si>
  <si>
    <t>Zakaria Akmal Hakim</t>
  </si>
  <si>
    <t>Ward Tanner</t>
  </si>
  <si>
    <t>Palomba Marco</t>
  </si>
  <si>
    <t>Divnić Jovan</t>
  </si>
  <si>
    <t>Bosch Manuel</t>
  </si>
  <si>
    <t>Degache Théo</t>
  </si>
  <si>
    <t>Vakoč Petr</t>
  </si>
  <si>
    <t>Rezvani Morteza</t>
  </si>
  <si>
    <t>Damjanovski Nikolche</t>
  </si>
  <si>
    <t>Coronel Samuel</t>
  </si>
  <si>
    <t>Papo Xavier</t>
  </si>
  <si>
    <t>Yaguaro Isaac</t>
  </si>
  <si>
    <t>Caneiro Joel</t>
  </si>
  <si>
    <t>Gloesener Jacques</t>
  </si>
  <si>
    <t>Al Mesallam Nayef</t>
  </si>
  <si>
    <t>Sim Teck Kwang Calvin</t>
  </si>
  <si>
    <t>Abdrazak Abdi Deligeba</t>
  </si>
  <si>
    <t>Øritsland Mikkel</t>
  </si>
  <si>
    <t>Eyvazov Shahin</t>
  </si>
  <si>
    <t>Diamoutene Tiemoko</t>
  </si>
  <si>
    <t>Al-Battah Mahdi</t>
  </si>
  <si>
    <t>Žumer Matic</t>
  </si>
  <si>
    <t>Prokopyszyn Filip</t>
  </si>
  <si>
    <t>Hohmann Lars</t>
  </si>
  <si>
    <t>Janse van Rensburg Jacques</t>
  </si>
  <si>
    <t>Schotte Lawrence</t>
  </si>
  <si>
    <t>Moldansky Gerhard-Cristin</t>
  </si>
  <si>
    <t>Guinet Dylan</t>
  </si>
  <si>
    <t>Cotumba Juan</t>
  </si>
  <si>
    <t>Castelblanco Jorge</t>
  </si>
  <si>
    <t>El Azhari Mounir</t>
  </si>
  <si>
    <t>Syed Mazlan Syed Mohd Hussaini</t>
  </si>
  <si>
    <t>Dati Tommaso</t>
  </si>
  <si>
    <t>Bonillo Iker</t>
  </si>
  <si>
    <t>Oda Hijiri</t>
  </si>
  <si>
    <t>Kovaliovas Edgaras</t>
  </si>
  <si>
    <t>Kaempe Stinus Bjerring</t>
  </si>
  <si>
    <t>Burgos Eli Saul</t>
  </si>
  <si>
    <t>Hoxha Marolino</t>
  </si>
  <si>
    <t>Bouhawal Aldeddine</t>
  </si>
  <si>
    <t>Ramjit Sheldon</t>
  </si>
  <si>
    <t>Blanco Julio Cesar</t>
  </si>
  <si>
    <t>Dominguez David</t>
  </si>
  <si>
    <t>Hodapp Johannes</t>
  </si>
  <si>
    <t>Milan Matteo</t>
  </si>
  <si>
    <t>Schmidt Jordan</t>
  </si>
  <si>
    <t>Rostiashvili Saba</t>
  </si>
  <si>
    <t>Balestra Lorenzo</t>
  </si>
  <si>
    <t>Khalefa Yahiaaldien</t>
  </si>
  <si>
    <t>Parra Jordan</t>
  </si>
  <si>
    <t>Bobadilla Duban</t>
  </si>
  <si>
    <t>Agricole Yannis</t>
  </si>
  <si>
    <t>Al Asamman Aboullatif</t>
  </si>
  <si>
    <t>Kováč Samuel</t>
  </si>
  <si>
    <t>Arvidsson Staffan</t>
  </si>
  <si>
    <t>Berzi Andrea</t>
  </si>
  <si>
    <t>Wold Marius</t>
  </si>
  <si>
    <t>Bootsveld Jelle</t>
  </si>
  <si>
    <t>Schouten Jasper</t>
  </si>
  <si>
    <t>Eefting Roy</t>
  </si>
  <si>
    <t>Paterson Aden</t>
  </si>
  <si>
    <t>Fitzsimons Mitchel</t>
  </si>
  <si>
    <t>Scott Ari</t>
  </si>
  <si>
    <t>Haden Glenn</t>
  </si>
  <si>
    <t>Odlin Paul</t>
  </si>
  <si>
    <t>Kurits Joonas</t>
  </si>
  <si>
    <t>Köster Artjom</t>
  </si>
  <si>
    <t>Vanthourenhout Michael</t>
  </si>
  <si>
    <t>Filutás Viktor</t>
  </si>
  <si>
    <t>van Ekeren Niels</t>
  </si>
  <si>
    <t>Phillips Mike</t>
  </si>
  <si>
    <t>Nilsson-Julien Oscar</t>
  </si>
  <si>
    <t>Fitzwater Matias</t>
  </si>
  <si>
    <t>Birrell Ross</t>
  </si>
  <si>
    <t>Giordani Carloalberto</t>
  </si>
  <si>
    <t>Boons Jente</t>
  </si>
  <si>
    <t>Keast Hamish</t>
  </si>
  <si>
    <t>Büchli Matthijs</t>
  </si>
  <si>
    <t>Lisson Christoffer</t>
  </si>
  <si>
    <t>Kerckhaert Jochem</t>
  </si>
  <si>
    <t>Burger Sven</t>
  </si>
  <si>
    <t>Nisbet Callum</t>
  </si>
  <si>
    <t>Daemen Stijn</t>
  </si>
  <si>
    <t>Rudys Paul</t>
  </si>
  <si>
    <t>Meo Felix James</t>
  </si>
  <si>
    <t>Weber Philip</t>
  </si>
  <si>
    <t>Bichlmann Daniel</t>
  </si>
  <si>
    <t>Mcdermott Luke</t>
  </si>
  <si>
    <t>Carlot Mateo</t>
  </si>
  <si>
    <t>Jamot Julien</t>
  </si>
  <si>
    <t>Oosthuizen Jason</t>
  </si>
  <si>
    <t>Scott Joshua</t>
  </si>
  <si>
    <t>Valognes Thibault</t>
  </si>
  <si>
    <t>Bettendorff Loïc</t>
  </si>
  <si>
    <t>PINOT Thibaut</t>
  </si>
  <si>
    <t>SAGAN Peter</t>
  </si>
  <si>
    <t>COLBRELLI Sonny</t>
  </si>
  <si>
    <t>PORTE Richie</t>
  </si>
  <si>
    <t>VAN AVERMAET Greg</t>
  </si>
  <si>
    <t>VALVERDE Alejandro</t>
  </si>
  <si>
    <t>Quick-Step Alpha Vinyl Team</t>
  </si>
  <si>
    <t>Intermarché - Wanty - Gobert Matériaux</t>
  </si>
  <si>
    <t>Lotto Soudal</t>
  </si>
  <si>
    <t>Team BikeExchange - Jayco</t>
  </si>
  <si>
    <t>B&amp;B Hotels - KTM</t>
  </si>
  <si>
    <t>▲1788</t>
  </si>
  <si>
    <t>Drone Hopper -  Androni Giocattoli</t>
  </si>
  <si>
    <t>▲1941</t>
  </si>
  <si>
    <t>▲735</t>
  </si>
  <si>
    <t>Bardiani-CSF-Faizanè</t>
  </si>
  <si>
    <t>▲315</t>
  </si>
  <si>
    <t>Bolton Equities Black Spoke Pro Cycling</t>
  </si>
  <si>
    <t>Sport Vlaanderen - Baloise</t>
  </si>
  <si>
    <t>Bingoal Pauwels Sauces WB</t>
  </si>
  <si>
    <t>▲579</t>
  </si>
  <si>
    <t>St Michel - Auber93</t>
  </si>
  <si>
    <t>▲1070</t>
  </si>
  <si>
    <t>▲729</t>
  </si>
  <si>
    <t>▲1093</t>
  </si>
  <si>
    <t>▲998</t>
  </si>
  <si>
    <t>Mg.K Vis-Color for Peace-VPM</t>
  </si>
  <si>
    <t>Bike Aid</t>
  </si>
  <si>
    <t>Team Ampler - Tartu2024</t>
  </si>
  <si>
    <t>Go Sport - Roubaix Lille Métropole</t>
  </si>
  <si>
    <t>WiV SunGod</t>
  </si>
  <si>
    <t>Team U Nantes Atlantique</t>
  </si>
  <si>
    <t>▲1808</t>
  </si>
  <si>
    <t>Almaty Cycling Team</t>
  </si>
  <si>
    <t>▲677</t>
  </si>
  <si>
    <t>Lotto - Soudal U23</t>
  </si>
  <si>
    <t>Minerva Cycling</t>
  </si>
  <si>
    <t>ProTouch</t>
  </si>
  <si>
    <t>Arvich Shargh Omidnia</t>
  </si>
  <si>
    <t>▲719</t>
  </si>
  <si>
    <t>▲886</t>
  </si>
  <si>
    <t>Team Colpack Ballan</t>
  </si>
  <si>
    <t>▲1632</t>
  </si>
  <si>
    <t>▼496</t>
  </si>
  <si>
    <t>Buratti Nicolo</t>
  </si>
  <si>
    <t>Wildlife Generation Pro Cycling</t>
  </si>
  <si>
    <t>Hrinkow Advarics Cycleang</t>
  </si>
  <si>
    <t>Team Corratec</t>
  </si>
  <si>
    <t>▲1282</t>
  </si>
  <si>
    <t>Team Coop</t>
  </si>
  <si>
    <t>▼493</t>
  </si>
  <si>
    <t>▲900</t>
  </si>
  <si>
    <t>Giotti Victoria - Savini Due</t>
  </si>
  <si>
    <t>Riwal Cycling Team</t>
  </si>
  <si>
    <t>▲1667</t>
  </si>
  <si>
    <t>▼413</t>
  </si>
  <si>
    <t>▼585</t>
  </si>
  <si>
    <t>▲1434</t>
  </si>
  <si>
    <t>▲1336</t>
  </si>
  <si>
    <t>Gallina Ecotek Lucchini Colosio</t>
  </si>
  <si>
    <t>Roojai Cycling Team</t>
  </si>
  <si>
    <t>▲1566</t>
  </si>
  <si>
    <t>Tavfer-Mortágua-Ovos Matinados</t>
  </si>
  <si>
    <t>BEAT Cycling</t>
  </si>
  <si>
    <t>▼681</t>
  </si>
  <si>
    <t>ARA Pro Racing Sunshine Coast</t>
  </si>
  <si>
    <t>Team Medellin - EPM</t>
  </si>
  <si>
    <t>▲793</t>
  </si>
  <si>
    <t>▲1387</t>
  </si>
  <si>
    <t>Ferei Mongolia Development Team</t>
  </si>
  <si>
    <t>Java Kiwi Atlántico</t>
  </si>
  <si>
    <t>▲946</t>
  </si>
  <si>
    <t>▲1462</t>
  </si>
  <si>
    <t>▼747</t>
  </si>
  <si>
    <t>▼754</t>
  </si>
  <si>
    <t>▲807</t>
  </si>
  <si>
    <t>Benediction Ignite</t>
  </si>
  <si>
    <t>Leopard Pro Cycling</t>
  </si>
  <si>
    <t>Israel Cycling Academy</t>
  </si>
  <si>
    <t>Team Qhubeka</t>
  </si>
  <si>
    <t>Atum general / Tavira / Maria Nova Hotel</t>
  </si>
  <si>
    <t>Work Service Vitalcare Vega</t>
  </si>
  <si>
    <t>▼788</t>
  </si>
  <si>
    <t>▼801</t>
  </si>
  <si>
    <t>▼812</t>
  </si>
  <si>
    <t>MULA</t>
  </si>
  <si>
    <t>MEIYO CCN Pro Cycling Team</t>
  </si>
  <si>
    <t>▼831</t>
  </si>
  <si>
    <t>▲1346</t>
  </si>
  <si>
    <t>▲954</t>
  </si>
  <si>
    <t>▼847</t>
  </si>
  <si>
    <t>▲1276</t>
  </si>
  <si>
    <t>Azad University Team</t>
  </si>
  <si>
    <t>▼852</t>
  </si>
  <si>
    <t>▼305</t>
  </si>
  <si>
    <t>▼859</t>
  </si>
  <si>
    <t>▼866</t>
  </si>
  <si>
    <t>Yoeleo Test Team p/b 4Mind</t>
  </si>
  <si>
    <t>▼886</t>
  </si>
  <si>
    <t>▼892</t>
  </si>
  <si>
    <t>▼895</t>
  </si>
  <si>
    <t>▼897</t>
  </si>
  <si>
    <t>▲1058</t>
  </si>
  <si>
    <t>▼905</t>
  </si>
  <si>
    <t>▼910</t>
  </si>
  <si>
    <t>▼921</t>
  </si>
  <si>
    <t>Electro Hiper Europa - Caldas</t>
  </si>
  <si>
    <t>▼944</t>
  </si>
  <si>
    <t>Ribble Weldtite Pro Cycling</t>
  </si>
  <si>
    <t>▼949</t>
  </si>
  <si>
    <t>▼950</t>
  </si>
  <si>
    <t>▼951</t>
  </si>
  <si>
    <t>▼954</t>
  </si>
  <si>
    <t>▼955</t>
  </si>
  <si>
    <t>Almammari Faisal</t>
  </si>
  <si>
    <t>▲1277</t>
  </si>
  <si>
    <t>Team Elevate p/b Home Solution Soenens</t>
  </si>
  <si>
    <t>▼966</t>
  </si>
  <si>
    <t>▲968</t>
  </si>
  <si>
    <t>Saris Rouvy Sauerland Team</t>
  </si>
  <si>
    <t>Colombia Tierra de Atletas - GW Bicicletas - Shimano</t>
  </si>
  <si>
    <t>▼994</t>
  </si>
  <si>
    <t>▼998</t>
  </si>
  <si>
    <t>▲1226</t>
  </si>
  <si>
    <t>▼1006</t>
  </si>
  <si>
    <t>▲1101</t>
  </si>
  <si>
    <t>▼748</t>
  </si>
  <si>
    <t>▼1034</t>
  </si>
  <si>
    <t>▼1046</t>
  </si>
  <si>
    <t>Meridiana Kamen Team</t>
  </si>
  <si>
    <t>▼1048</t>
  </si>
  <si>
    <t>▼1049</t>
  </si>
  <si>
    <t>▼1051</t>
  </si>
  <si>
    <t>▼1052</t>
  </si>
  <si>
    <t>▼1054</t>
  </si>
  <si>
    <t>Premier Tech U23 Cycling Project</t>
  </si>
  <si>
    <t>▼1056</t>
  </si>
  <si>
    <t>Kuwait Pro Cycling Team</t>
  </si>
  <si>
    <t>▼1059</t>
  </si>
  <si>
    <t>▼1076</t>
  </si>
  <si>
    <t>▼1082</t>
  </si>
  <si>
    <t>▼1085</t>
  </si>
  <si>
    <t>▼1091</t>
  </si>
  <si>
    <t>▼1094</t>
  </si>
  <si>
    <t>▼1097</t>
  </si>
  <si>
    <t>▼1098</t>
  </si>
  <si>
    <t>▼1101</t>
  </si>
  <si>
    <t>▼1104</t>
  </si>
  <si>
    <t>▲1031</t>
  </si>
  <si>
    <t>Bingoal Pauwels Sauces WB Development Team</t>
  </si>
  <si>
    <t>▼1110</t>
  </si>
  <si>
    <t>Electro 3 - Gremios por el Deporte</t>
  </si>
  <si>
    <t>▼1119</t>
  </si>
  <si>
    <t>▲931</t>
  </si>
  <si>
    <t>CSA Steaua Bucharest</t>
  </si>
  <si>
    <t>▼1129</t>
  </si>
  <si>
    <t>Equipo Continental San Luis</t>
  </si>
  <si>
    <t>▼1133</t>
  </si>
  <si>
    <t>▼1134</t>
  </si>
  <si>
    <t>▼1137</t>
  </si>
  <si>
    <t>▼1140</t>
  </si>
  <si>
    <t>▼1142</t>
  </si>
  <si>
    <t>▼1147</t>
  </si>
  <si>
    <t>Team SmartDry – Girona Cycling City</t>
  </si>
  <si>
    <t>▼1151</t>
  </si>
  <si>
    <t>▼1159</t>
  </si>
  <si>
    <t>▼1160</t>
  </si>
  <si>
    <t>▼1163</t>
  </si>
  <si>
    <t>Li Ning Star Cycling Team</t>
  </si>
  <si>
    <t>▼1176</t>
  </si>
  <si>
    <t>▼1177</t>
  </si>
  <si>
    <t>▼1179</t>
  </si>
  <si>
    <t>▼1185</t>
  </si>
  <si>
    <t>▼1186</t>
  </si>
  <si>
    <t>▼1188</t>
  </si>
  <si>
    <t>Team Dauner | Akkon</t>
  </si>
  <si>
    <t>▲940</t>
  </si>
  <si>
    <t>▼1196</t>
  </si>
  <si>
    <t>▼578</t>
  </si>
  <si>
    <t>▼1206</t>
  </si>
  <si>
    <t>▼1208</t>
  </si>
  <si>
    <t>▼1210</t>
  </si>
  <si>
    <t>▼1217</t>
  </si>
  <si>
    <t>▼1220</t>
  </si>
  <si>
    <t>▼1229</t>
  </si>
  <si>
    <t>▼1230</t>
  </si>
  <si>
    <t>▼1232</t>
  </si>
  <si>
    <t>Nasu Blasen</t>
  </si>
  <si>
    <t>▼1237</t>
  </si>
  <si>
    <t>▼1246</t>
  </si>
  <si>
    <t>▼1249</t>
  </si>
  <si>
    <t>▼581</t>
  </si>
  <si>
    <t>▼1253</t>
  </si>
  <si>
    <t>▼1254</t>
  </si>
  <si>
    <t>▼1255</t>
  </si>
  <si>
    <t>▼1266</t>
  </si>
  <si>
    <t>▼824</t>
  </si>
  <si>
    <t>▼1269</t>
  </si>
  <si>
    <t>▼1272</t>
  </si>
  <si>
    <t>▼1277</t>
  </si>
  <si>
    <t>▼1282</t>
  </si>
  <si>
    <t>▼1283</t>
  </si>
  <si>
    <t>▼1286</t>
  </si>
  <si>
    <t>▼1287</t>
  </si>
  <si>
    <t>▼1290</t>
  </si>
  <si>
    <t>▼1292</t>
  </si>
  <si>
    <t>▼1293</t>
  </si>
  <si>
    <t>▼1295</t>
  </si>
  <si>
    <t>Pio Rico Cycling Team</t>
  </si>
  <si>
    <t>▼1296</t>
  </si>
  <si>
    <t>▼506</t>
  </si>
  <si>
    <t>▼1299</t>
  </si>
  <si>
    <t>▼1300</t>
  </si>
  <si>
    <t>▼1303</t>
  </si>
  <si>
    <t>▼1304</t>
  </si>
  <si>
    <t>▼1305</t>
  </si>
  <si>
    <t>▼1306</t>
  </si>
  <si>
    <t>▲751</t>
  </si>
  <si>
    <t>▼1311</t>
  </si>
  <si>
    <t>▼1313</t>
  </si>
  <si>
    <t>▼1314</t>
  </si>
  <si>
    <t>▼1319</t>
  </si>
  <si>
    <t>▼1321</t>
  </si>
  <si>
    <t>▼1322</t>
  </si>
  <si>
    <t>▼1323</t>
  </si>
  <si>
    <t>▼1325</t>
  </si>
  <si>
    <t>▼484</t>
  </si>
  <si>
    <t>▼1328</t>
  </si>
  <si>
    <t>▼1333</t>
  </si>
  <si>
    <t>▼1336</t>
  </si>
  <si>
    <t>▼1337</t>
  </si>
  <si>
    <t>▼1338</t>
  </si>
  <si>
    <t>▼1340</t>
  </si>
  <si>
    <t>▼1342</t>
  </si>
  <si>
    <t>▼1343</t>
  </si>
  <si>
    <t>▼1344</t>
  </si>
  <si>
    <t>▼1345</t>
  </si>
  <si>
    <t>Geofco-Doltcini Materiel Velo.com</t>
  </si>
  <si>
    <t>▼1346</t>
  </si>
  <si>
    <t>▼1347</t>
  </si>
  <si>
    <t>▼1349</t>
  </si>
  <si>
    <t>▼1350</t>
  </si>
  <si>
    <t>Rad-Net Rose Team</t>
  </si>
  <si>
    <t>▼1351</t>
  </si>
  <si>
    <t>▼1356</t>
  </si>
  <si>
    <t>▼1357</t>
  </si>
  <si>
    <t>▼1359</t>
  </si>
  <si>
    <t>▼656</t>
  </si>
  <si>
    <t>▼1128</t>
  </si>
  <si>
    <t>▼1369</t>
  </si>
  <si>
    <t>▼1371</t>
  </si>
  <si>
    <t>▼1372</t>
  </si>
  <si>
    <t>▼1373</t>
  </si>
  <si>
    <t>▼1374</t>
  </si>
  <si>
    <t>▼1376</t>
  </si>
  <si>
    <t>▼1377</t>
  </si>
  <si>
    <t>▼1380</t>
  </si>
  <si>
    <t>▼1383</t>
  </si>
  <si>
    <t>▼1385</t>
  </si>
  <si>
    <t>▼1386</t>
  </si>
  <si>
    <t>▼1388</t>
  </si>
  <si>
    <t>▼1389</t>
  </si>
  <si>
    <t>▼1391</t>
  </si>
  <si>
    <t>▼1392</t>
  </si>
  <si>
    <t>L.A. Alumínios / Credibom / Marcos Car</t>
  </si>
  <si>
    <t>▼1394</t>
  </si>
  <si>
    <t>▼1399</t>
  </si>
  <si>
    <t>▼1405</t>
  </si>
  <si>
    <t>▼795</t>
  </si>
  <si>
    <t>▼1409</t>
  </si>
  <si>
    <t>▼1410</t>
  </si>
  <si>
    <t>▼992</t>
  </si>
  <si>
    <t>▼1416</t>
  </si>
  <si>
    <t>▼1112</t>
  </si>
  <si>
    <t>▼1419</t>
  </si>
  <si>
    <t>▼743</t>
  </si>
  <si>
    <t>Eurocar Grawe Ukraine</t>
  </si>
  <si>
    <t>▼1424</t>
  </si>
  <si>
    <t>▼1154</t>
  </si>
  <si>
    <t>▼1428</t>
  </si>
  <si>
    <t>▼1430</t>
  </si>
  <si>
    <t>▼1440</t>
  </si>
  <si>
    <t>▼1441</t>
  </si>
  <si>
    <t>▼1443</t>
  </si>
  <si>
    <t>▼1449</t>
  </si>
  <si>
    <t>▼1451</t>
  </si>
  <si>
    <t>▼1457</t>
  </si>
  <si>
    <t>▼1459</t>
  </si>
  <si>
    <t>▼1460</t>
  </si>
  <si>
    <t>▼1464</t>
  </si>
  <si>
    <t>▼1467</t>
  </si>
  <si>
    <t>▼1469</t>
  </si>
  <si>
    <t>▼1471</t>
  </si>
  <si>
    <t>▼1474</t>
  </si>
  <si>
    <t>▼1476</t>
  </si>
  <si>
    <t>▼1478</t>
  </si>
  <si>
    <t>▼1483</t>
  </si>
  <si>
    <t>Rincon Yeison Alejandro</t>
  </si>
  <si>
    <t>▼1487</t>
  </si>
  <si>
    <t>▼1488</t>
  </si>
  <si>
    <t>▼1490</t>
  </si>
  <si>
    <t>▼1492</t>
  </si>
  <si>
    <t>▼1494</t>
  </si>
  <si>
    <t>▼1497</t>
  </si>
  <si>
    <t>▼1500</t>
  </si>
  <si>
    <t>▼1501</t>
  </si>
  <si>
    <t>▼1503</t>
  </si>
  <si>
    <t>▼1505</t>
  </si>
  <si>
    <t>▼972</t>
  </si>
  <si>
    <t>▼1510</t>
  </si>
  <si>
    <t>▼1511</t>
  </si>
  <si>
    <t>▼1512</t>
  </si>
  <si>
    <t>▼1516</t>
  </si>
  <si>
    <t>▼1519</t>
  </si>
  <si>
    <t>▼1522</t>
  </si>
  <si>
    <t>▼1523</t>
  </si>
  <si>
    <t>▼1524</t>
  </si>
  <si>
    <t>▼1525</t>
  </si>
  <si>
    <t>▼1528</t>
  </si>
  <si>
    <t>▼1529</t>
  </si>
  <si>
    <t>▼1532</t>
  </si>
  <si>
    <t>▼1535</t>
  </si>
  <si>
    <t>▼1536</t>
  </si>
  <si>
    <t>▼1538</t>
  </si>
  <si>
    <t>▼1539</t>
  </si>
  <si>
    <t>▼1541</t>
  </si>
  <si>
    <t>▼1542</t>
  </si>
  <si>
    <t>▼1544</t>
  </si>
  <si>
    <t>▼1551</t>
  </si>
  <si>
    <t>▼1555</t>
  </si>
  <si>
    <t>▼1559</t>
  </si>
  <si>
    <t>▼1560</t>
  </si>
  <si>
    <t>▼1561</t>
  </si>
  <si>
    <t>▼1562</t>
  </si>
  <si>
    <t>▼1563</t>
  </si>
  <si>
    <t>▼1564</t>
  </si>
  <si>
    <t>▼1565</t>
  </si>
  <si>
    <t>▼1568</t>
  </si>
  <si>
    <t>▼1571</t>
  </si>
  <si>
    <t>▼1574</t>
  </si>
  <si>
    <t>▼1575</t>
  </si>
  <si>
    <t>▼1577</t>
  </si>
  <si>
    <t>▼1578</t>
  </si>
  <si>
    <t>▼1579</t>
  </si>
  <si>
    <t>▼1582</t>
  </si>
  <si>
    <t>▼1583</t>
  </si>
  <si>
    <t>▼1584</t>
  </si>
  <si>
    <t>▼1585</t>
  </si>
  <si>
    <t>▼1586</t>
  </si>
  <si>
    <t>▼1587</t>
  </si>
  <si>
    <t>▼1588</t>
  </si>
  <si>
    <t>▼1589</t>
  </si>
  <si>
    <t>▼1590</t>
  </si>
  <si>
    <t>▼1591</t>
  </si>
  <si>
    <t>▼1593</t>
  </si>
  <si>
    <t>▼1595</t>
  </si>
  <si>
    <t>▼1596</t>
  </si>
  <si>
    <t>▼1597</t>
  </si>
  <si>
    <t>▼1599</t>
  </si>
  <si>
    <t>▼1602</t>
  </si>
  <si>
    <t>▼1605</t>
  </si>
  <si>
    <t>▼1606</t>
  </si>
  <si>
    <t>▼1608</t>
  </si>
  <si>
    <t>▼1609</t>
  </si>
  <si>
    <t>▼1610</t>
  </si>
  <si>
    <t>▼1613</t>
  </si>
  <si>
    <t>▼1614</t>
  </si>
  <si>
    <t>▼1615</t>
  </si>
  <si>
    <t>▼1616</t>
  </si>
  <si>
    <t>▼1178</t>
  </si>
  <si>
    <t>▼1618</t>
  </si>
  <si>
    <t>▼1620</t>
  </si>
  <si>
    <t>▼1621</t>
  </si>
  <si>
    <t>▼1623</t>
  </si>
  <si>
    <t>▼1624</t>
  </si>
  <si>
    <t>▼1627</t>
  </si>
  <si>
    <t>▼1628</t>
  </si>
  <si>
    <t>▼1630</t>
  </si>
  <si>
    <t>▼845</t>
  </si>
  <si>
    <t>▼1633</t>
  </si>
  <si>
    <t>▼1634</t>
  </si>
  <si>
    <t>▼1636</t>
  </si>
  <si>
    <t>Saleh Ali</t>
  </si>
  <si>
    <t>▼1637</t>
  </si>
  <si>
    <t>▼1638</t>
  </si>
  <si>
    <t>▼1639</t>
  </si>
  <si>
    <t>▼1644</t>
  </si>
  <si>
    <t>▼1646</t>
  </si>
  <si>
    <t>▼1648</t>
  </si>
  <si>
    <t>▼1649</t>
  </si>
  <si>
    <t>Alrahbi Said</t>
  </si>
  <si>
    <t>▼1652</t>
  </si>
  <si>
    <t>Aeolos of Athens Cycling Team</t>
  </si>
  <si>
    <t>▼1656</t>
  </si>
  <si>
    <t>▼1657</t>
  </si>
  <si>
    <t>▼1661</t>
  </si>
  <si>
    <t>▼1665</t>
  </si>
  <si>
    <t>▼1666</t>
  </si>
  <si>
    <t>▼1668</t>
  </si>
  <si>
    <t>▼1670</t>
  </si>
  <si>
    <t>▼1671</t>
  </si>
  <si>
    <t>▼1672</t>
  </si>
  <si>
    <t>▼1673</t>
  </si>
  <si>
    <t>▼1674</t>
  </si>
  <si>
    <t>▼1678</t>
  </si>
  <si>
    <t>▼551</t>
  </si>
  <si>
    <t>▼1681</t>
  </si>
  <si>
    <t>▼1682</t>
  </si>
  <si>
    <t>▼1684</t>
  </si>
  <si>
    <t>▼1686</t>
  </si>
  <si>
    <t>▼1687</t>
  </si>
  <si>
    <t>▼880</t>
  </si>
  <si>
    <t>▼1690</t>
  </si>
  <si>
    <t>▼1692</t>
  </si>
  <si>
    <t>▼1694</t>
  </si>
  <si>
    <t>▼1695</t>
  </si>
  <si>
    <t>▼1697</t>
  </si>
  <si>
    <t>▼1698</t>
  </si>
  <si>
    <t>▼1699</t>
  </si>
  <si>
    <t>▼630</t>
  </si>
  <si>
    <t>▼1703</t>
  </si>
  <si>
    <t>▼1704</t>
  </si>
  <si>
    <t>▼1705</t>
  </si>
  <si>
    <t>▼1706</t>
  </si>
  <si>
    <t>▼1710</t>
  </si>
  <si>
    <t>▼1711</t>
  </si>
  <si>
    <t>▼1712</t>
  </si>
  <si>
    <t>▼1714</t>
  </si>
  <si>
    <t>▼1107</t>
  </si>
  <si>
    <t>▼1716</t>
  </si>
  <si>
    <t>▼1718</t>
  </si>
  <si>
    <t>▼1719</t>
  </si>
  <si>
    <t>▼1720</t>
  </si>
  <si>
    <t>▼1722</t>
  </si>
  <si>
    <t>▼1724</t>
  </si>
  <si>
    <t>▼1727</t>
  </si>
  <si>
    <t>▼1728</t>
  </si>
  <si>
    <t>▼1729</t>
  </si>
  <si>
    <t>▼1089</t>
  </si>
  <si>
    <t>▼1731</t>
  </si>
  <si>
    <t>▼1732</t>
  </si>
  <si>
    <t>▼1733</t>
  </si>
  <si>
    <t>▼1735</t>
  </si>
  <si>
    <t>▼1736</t>
  </si>
  <si>
    <t>▼1738</t>
  </si>
  <si>
    <t>▼1741</t>
  </si>
  <si>
    <t>▼1742</t>
  </si>
  <si>
    <t>▼1743</t>
  </si>
  <si>
    <t>▼1748</t>
  </si>
  <si>
    <t>▼1750</t>
  </si>
  <si>
    <t>Carnovali - Rime</t>
  </si>
  <si>
    <t>▼1753</t>
  </si>
  <si>
    <t>▼1755</t>
  </si>
  <si>
    <t>▼1757</t>
  </si>
  <si>
    <t>▼1758</t>
  </si>
  <si>
    <t>▼1759</t>
  </si>
  <si>
    <t>▼1760</t>
  </si>
  <si>
    <t>▼1761</t>
  </si>
  <si>
    <t>▼1762</t>
  </si>
  <si>
    <t>▼1764</t>
  </si>
  <si>
    <t>▼1766</t>
  </si>
  <si>
    <t>▼1767</t>
  </si>
  <si>
    <t>▼1770</t>
  </si>
  <si>
    <t>▼1774</t>
  </si>
  <si>
    <t>▼1775</t>
  </si>
  <si>
    <t>▼1776</t>
  </si>
  <si>
    <t>▼1778</t>
  </si>
  <si>
    <t>▼1779</t>
  </si>
  <si>
    <t>▼1780</t>
  </si>
  <si>
    <t>▼1515</t>
  </si>
  <si>
    <t>▼1784</t>
  </si>
  <si>
    <t>▼1785</t>
  </si>
  <si>
    <t>▼1398</t>
  </si>
  <si>
    <t>▼667</t>
  </si>
  <si>
    <t>▼1792</t>
  </si>
  <si>
    <t>▼1793</t>
  </si>
  <si>
    <t>▼1797</t>
  </si>
  <si>
    <t>▼1802</t>
  </si>
  <si>
    <t>▼1803</t>
  </si>
  <si>
    <t>▼1804</t>
  </si>
  <si>
    <t>▼1805</t>
  </si>
  <si>
    <t>▼1806</t>
  </si>
  <si>
    <t>Henan Bodywrap Cycling Team</t>
  </si>
  <si>
    <t>▼1810</t>
  </si>
  <si>
    <t>▼1815</t>
  </si>
  <si>
    <t>▼1816</t>
  </si>
  <si>
    <t>▼1819</t>
  </si>
  <si>
    <t>▼1823</t>
  </si>
  <si>
    <t>▼1824</t>
  </si>
  <si>
    <t>▼1825</t>
  </si>
  <si>
    <t>▼1826</t>
  </si>
  <si>
    <t>▼1827</t>
  </si>
  <si>
    <t>▼1828</t>
  </si>
  <si>
    <t>▼1830</t>
  </si>
  <si>
    <t>▼1831</t>
  </si>
  <si>
    <t>▼1836</t>
  </si>
  <si>
    <t>▼1839</t>
  </si>
  <si>
    <t>▼1841</t>
  </si>
  <si>
    <t>▼1842</t>
  </si>
  <si>
    <t>▼1843</t>
  </si>
  <si>
    <t>▼1845</t>
  </si>
  <si>
    <t>▼1848</t>
  </si>
  <si>
    <t>▼1849</t>
  </si>
  <si>
    <t>▼1850</t>
  </si>
  <si>
    <t>▼1851</t>
  </si>
  <si>
    <t>▼1852</t>
  </si>
  <si>
    <t>▼1855</t>
  </si>
  <si>
    <t>▼1857</t>
  </si>
  <si>
    <t>▼1858</t>
  </si>
  <si>
    <t>▼1859</t>
  </si>
  <si>
    <t>▼1860</t>
  </si>
  <si>
    <t>▼1861</t>
  </si>
  <si>
    <t>▼1863</t>
  </si>
  <si>
    <t>▼1864</t>
  </si>
  <si>
    <t>▼1865</t>
  </si>
  <si>
    <t>▼1866</t>
  </si>
  <si>
    <t>▼1867</t>
  </si>
  <si>
    <t>Pouvreault Gregory</t>
  </si>
  <si>
    <t>▼1868</t>
  </si>
  <si>
    <t>▼1869</t>
  </si>
  <si>
    <t>▼1870</t>
  </si>
  <si>
    <t>▼1871</t>
  </si>
  <si>
    <t>▼1872</t>
  </si>
  <si>
    <t>▼1874</t>
  </si>
  <si>
    <t>▼1876</t>
  </si>
  <si>
    <t>Union Raiffeisen Radteam Tirol</t>
  </si>
  <si>
    <t>▼1877</t>
  </si>
  <si>
    <t>▼1878</t>
  </si>
  <si>
    <t>▼1879</t>
  </si>
  <si>
    <t>▼1881</t>
  </si>
  <si>
    <t>▼1882</t>
  </si>
  <si>
    <t>▼1883</t>
  </si>
  <si>
    <t>▼1884</t>
  </si>
  <si>
    <t>▼1886</t>
  </si>
  <si>
    <t>▼1887</t>
  </si>
  <si>
    <t>▼1888</t>
  </si>
  <si>
    <t>▼1889</t>
  </si>
  <si>
    <t>▼1890</t>
  </si>
  <si>
    <t>▼1891</t>
  </si>
  <si>
    <t>▼1892</t>
  </si>
  <si>
    <t>▼1893</t>
  </si>
  <si>
    <t>▼1895</t>
  </si>
  <si>
    <t>▼1896</t>
  </si>
  <si>
    <t>▼1899</t>
  </si>
  <si>
    <t>▼1900</t>
  </si>
  <si>
    <t>▼549</t>
  </si>
  <si>
    <t>▼1903</t>
  </si>
  <si>
    <t>▼1211</t>
  </si>
  <si>
    <t>▼1906</t>
  </si>
  <si>
    <t>▼1908</t>
  </si>
  <si>
    <t>▼1909</t>
  </si>
  <si>
    <t>Torres Carlos</t>
  </si>
  <si>
    <t>▼1912</t>
  </si>
  <si>
    <t>▼1913</t>
  </si>
  <si>
    <t>▼1914</t>
  </si>
  <si>
    <t>▼1916</t>
  </si>
  <si>
    <t>▼1918</t>
  </si>
  <si>
    <t>▼1921</t>
  </si>
  <si>
    <t>▼1923</t>
  </si>
  <si>
    <t>▼1924</t>
  </si>
  <si>
    <t>▼1192</t>
  </si>
  <si>
    <t>▼1926</t>
  </si>
  <si>
    <t>▼1927</t>
  </si>
  <si>
    <t>▼1928</t>
  </si>
  <si>
    <t>▼1930</t>
  </si>
  <si>
    <t>▼1931</t>
  </si>
  <si>
    <t>▼1933</t>
  </si>
  <si>
    <t>▼1934</t>
  </si>
  <si>
    <t>▼1935</t>
  </si>
  <si>
    <t>▼1936</t>
  </si>
  <si>
    <t>▼1937</t>
  </si>
  <si>
    <t>▼1938</t>
  </si>
  <si>
    <t>▼1939</t>
  </si>
  <si>
    <t>▼1940</t>
  </si>
  <si>
    <t>▼1941</t>
  </si>
  <si>
    <t>▼1942</t>
  </si>
  <si>
    <t>▼1944</t>
  </si>
  <si>
    <t>▼1945</t>
  </si>
  <si>
    <t>▼1947</t>
  </si>
  <si>
    <t>▼1948</t>
  </si>
  <si>
    <t>▼1951</t>
  </si>
  <si>
    <t>▼1952</t>
  </si>
  <si>
    <t>▼1953</t>
  </si>
  <si>
    <t>▼1954</t>
  </si>
  <si>
    <t>▼1958</t>
  </si>
  <si>
    <t>▼1959</t>
  </si>
  <si>
    <t>▼1961</t>
  </si>
  <si>
    <t>▼1962</t>
  </si>
  <si>
    <t>▼1963</t>
  </si>
  <si>
    <t>▼1965</t>
  </si>
  <si>
    <t>▼1966</t>
  </si>
  <si>
    <t>▼1967</t>
  </si>
  <si>
    <t>▼373</t>
  </si>
  <si>
    <t>▼1971</t>
  </si>
  <si>
    <t>▼1258</t>
  </si>
  <si>
    <t>▼1039</t>
  </si>
  <si>
    <t>▼1974</t>
  </si>
  <si>
    <t>▼1975</t>
  </si>
  <si>
    <t>▼1976</t>
  </si>
  <si>
    <t>▼1977</t>
  </si>
  <si>
    <t>▼1978</t>
  </si>
  <si>
    <t>▼1979</t>
  </si>
  <si>
    <t>▼1980</t>
  </si>
  <si>
    <t>▼1981</t>
  </si>
  <si>
    <t>Foltan Adam</t>
  </si>
  <si>
    <t>▼1983</t>
  </si>
  <si>
    <t>▼1984</t>
  </si>
  <si>
    <t>▼1985</t>
  </si>
  <si>
    <t>▼1045</t>
  </si>
  <si>
    <t>▼1987</t>
  </si>
  <si>
    <t>▼1988</t>
  </si>
  <si>
    <t>▼1989</t>
  </si>
  <si>
    <t>▼1990</t>
  </si>
  <si>
    <t>▼1991</t>
  </si>
  <si>
    <t>▼1992</t>
  </si>
  <si>
    <t>▼1993</t>
  </si>
  <si>
    <t>▼1994</t>
  </si>
  <si>
    <t>▼1995</t>
  </si>
  <si>
    <t>▼1996</t>
  </si>
  <si>
    <t>▼1997</t>
  </si>
  <si>
    <t>▼1998</t>
  </si>
  <si>
    <t>▼2000</t>
  </si>
  <si>
    <t>▼2003</t>
  </si>
  <si>
    <t>▼2004</t>
  </si>
  <si>
    <t>▼2005</t>
  </si>
  <si>
    <t>▼2007</t>
  </si>
  <si>
    <t>▼2009</t>
  </si>
  <si>
    <t>▼2010</t>
  </si>
  <si>
    <t>▼2011</t>
  </si>
  <si>
    <t>▼2012</t>
  </si>
  <si>
    <t>▼2013</t>
  </si>
  <si>
    <t>▼2014</t>
  </si>
  <si>
    <t>▼2015</t>
  </si>
  <si>
    <t>▼2016</t>
  </si>
  <si>
    <t>▼2017</t>
  </si>
  <si>
    <t>▼2019</t>
  </si>
  <si>
    <t>▼2020</t>
  </si>
  <si>
    <t>▼2021</t>
  </si>
  <si>
    <t>▼2022</t>
  </si>
  <si>
    <t>▼2023</t>
  </si>
  <si>
    <t>▼1187</t>
  </si>
  <si>
    <t>▼2026</t>
  </si>
  <si>
    <t>▼2027</t>
  </si>
  <si>
    <t>▼2028</t>
  </si>
  <si>
    <t>▼2029</t>
  </si>
  <si>
    <t>▼2030</t>
  </si>
  <si>
    <t>▼2031</t>
  </si>
  <si>
    <t>▼2032</t>
  </si>
  <si>
    <t>▼2033</t>
  </si>
  <si>
    <t>▼2034</t>
  </si>
  <si>
    <t>▼2035</t>
  </si>
  <si>
    <t>▼2037</t>
  </si>
  <si>
    <t>▼2038</t>
  </si>
  <si>
    <t>▼2039</t>
  </si>
  <si>
    <t>▼2040</t>
  </si>
  <si>
    <t>▼2041</t>
  </si>
  <si>
    <t>▼2042</t>
  </si>
  <si>
    <t>▼2043</t>
  </si>
  <si>
    <t>▼2044</t>
  </si>
  <si>
    <t>▼2045</t>
  </si>
  <si>
    <t>▼2047</t>
  </si>
  <si>
    <t>▼2048</t>
  </si>
  <si>
    <t>▼2049</t>
  </si>
  <si>
    <t>▼1026</t>
  </si>
  <si>
    <t>▼2051</t>
  </si>
  <si>
    <t>▼2054</t>
  </si>
  <si>
    <t>▼2055</t>
  </si>
  <si>
    <t>▼2056</t>
  </si>
  <si>
    <t>▼2058</t>
  </si>
  <si>
    <t>▼2059</t>
  </si>
  <si>
    <t>▼2060</t>
  </si>
  <si>
    <t>▼2061</t>
  </si>
  <si>
    <t>▼2063</t>
  </si>
  <si>
    <t>▼2064</t>
  </si>
  <si>
    <t>▼2065</t>
  </si>
  <si>
    <t>▼2067</t>
  </si>
  <si>
    <t>▼2068</t>
  </si>
  <si>
    <t>▼2069</t>
  </si>
  <si>
    <t>▼2071</t>
  </si>
  <si>
    <t>▼2072</t>
  </si>
  <si>
    <t>▼2073</t>
  </si>
  <si>
    <t>▼2074</t>
  </si>
  <si>
    <t>▼2076</t>
  </si>
  <si>
    <t>▼2077</t>
  </si>
  <si>
    <t>▼2078</t>
  </si>
  <si>
    <t>▼2081</t>
  </si>
  <si>
    <t>▼2083</t>
  </si>
  <si>
    <t>▼2084</t>
  </si>
  <si>
    <t>▼1120</t>
  </si>
  <si>
    <t>▼2088</t>
  </si>
  <si>
    <t>▼2089</t>
  </si>
  <si>
    <t>▼2090</t>
  </si>
  <si>
    <t>▼2091</t>
  </si>
  <si>
    <t>▼2092</t>
  </si>
  <si>
    <t>▼2093</t>
  </si>
  <si>
    <t>▼2095</t>
  </si>
  <si>
    <t>▼2098</t>
  </si>
  <si>
    <t>▼2099</t>
  </si>
  <si>
    <t>▼2100</t>
  </si>
  <si>
    <t>▼2101</t>
  </si>
  <si>
    <t>▼2102</t>
  </si>
  <si>
    <t>▼976</t>
  </si>
  <si>
    <t>▼2105</t>
  </si>
  <si>
    <t>▼2106</t>
  </si>
  <si>
    <t>▼2107</t>
  </si>
  <si>
    <t>▼2108</t>
  </si>
  <si>
    <t>▼2110</t>
  </si>
  <si>
    <t>▼2111</t>
  </si>
  <si>
    <t>▼2113</t>
  </si>
  <si>
    <t>▼901</t>
  </si>
  <si>
    <t>▼2115</t>
  </si>
  <si>
    <t>▼2119</t>
  </si>
  <si>
    <t>▼915</t>
  </si>
  <si>
    <t>▼2122</t>
  </si>
  <si>
    <t>▼2123</t>
  </si>
  <si>
    <t>▼2124</t>
  </si>
  <si>
    <t>▼2126</t>
  </si>
  <si>
    <t>▼2127</t>
  </si>
  <si>
    <t>▼2128</t>
  </si>
  <si>
    <t>▼2129</t>
  </si>
  <si>
    <t>▼2133</t>
  </si>
  <si>
    <t>▼2134</t>
  </si>
  <si>
    <t>▼2135</t>
  </si>
  <si>
    <t>▼1029</t>
  </si>
  <si>
    <t>▼2139</t>
  </si>
  <si>
    <t>▼2141</t>
  </si>
  <si>
    <t>▼2142</t>
  </si>
  <si>
    <t>▼2143</t>
  </si>
  <si>
    <t>▼2144</t>
  </si>
  <si>
    <t>▼2145</t>
  </si>
  <si>
    <t>▼2147</t>
  </si>
  <si>
    <t>▼2148</t>
  </si>
  <si>
    <t>▼2149</t>
  </si>
  <si>
    <t>▼2150</t>
  </si>
  <si>
    <t>Manuela Fundación Continental</t>
  </si>
  <si>
    <t>▼2151</t>
  </si>
  <si>
    <t>▼2152</t>
  </si>
  <si>
    <t>▼2154</t>
  </si>
  <si>
    <t>▼2155</t>
  </si>
  <si>
    <t>▼2156</t>
  </si>
  <si>
    <t>▼957</t>
  </si>
  <si>
    <t>▼2160</t>
  </si>
  <si>
    <t>▼2161</t>
  </si>
  <si>
    <t>▼2163</t>
  </si>
  <si>
    <t>▼2164</t>
  </si>
  <si>
    <t>▼2166</t>
  </si>
  <si>
    <t>▼2167</t>
  </si>
  <si>
    <t>▼2168</t>
  </si>
  <si>
    <t>▼2170</t>
  </si>
  <si>
    <t>▼2171</t>
  </si>
  <si>
    <t>Elazhari Mounir</t>
  </si>
  <si>
    <t>▼2172</t>
  </si>
  <si>
    <t>▼2173</t>
  </si>
  <si>
    <t>▼2175</t>
  </si>
  <si>
    <t>▼2176</t>
  </si>
  <si>
    <t>▼2177</t>
  </si>
  <si>
    <t>▼2178</t>
  </si>
  <si>
    <t>▼2179</t>
  </si>
  <si>
    <t>Voltas Cycling Team</t>
  </si>
  <si>
    <t>▼2181</t>
  </si>
  <si>
    <t>▼2182</t>
  </si>
  <si>
    <t>▼2183</t>
  </si>
  <si>
    <t>▼2185</t>
  </si>
  <si>
    <t>▼2186</t>
  </si>
  <si>
    <t>▼2187</t>
  </si>
  <si>
    <t>▼2189</t>
  </si>
  <si>
    <t>▼2190</t>
  </si>
  <si>
    <t>▼2193</t>
  </si>
  <si>
    <t>▼2194</t>
  </si>
  <si>
    <t>▼2195</t>
  </si>
  <si>
    <t>▼2197</t>
  </si>
  <si>
    <t>▼2198</t>
  </si>
  <si>
    <t>▼2200</t>
  </si>
  <si>
    <t>▼2201</t>
  </si>
  <si>
    <t>▼2202</t>
  </si>
  <si>
    <t>▼2203</t>
  </si>
  <si>
    <t>▼2204</t>
  </si>
  <si>
    <t>▼2206</t>
  </si>
  <si>
    <t>▼2207</t>
  </si>
  <si>
    <t>▼2210</t>
  </si>
  <si>
    <t>▼2211</t>
  </si>
  <si>
    <t>▼2212</t>
  </si>
  <si>
    <t>▼2213</t>
  </si>
  <si>
    <t>▼2214</t>
  </si>
  <si>
    <t>▼2215</t>
  </si>
  <si>
    <t>▼2217</t>
  </si>
  <si>
    <t>▼2218</t>
  </si>
  <si>
    <t>▼2219</t>
  </si>
  <si>
    <t>▼2220</t>
  </si>
  <si>
    <t>▼2222</t>
  </si>
  <si>
    <t>▼2223</t>
  </si>
  <si>
    <t>▼2226</t>
  </si>
  <si>
    <t>▼2228</t>
  </si>
  <si>
    <t>▼2229</t>
  </si>
  <si>
    <t>▼2230</t>
  </si>
  <si>
    <t>▼2231</t>
  </si>
  <si>
    <t>▼2232</t>
  </si>
  <si>
    <t>▼2233</t>
  </si>
  <si>
    <t>▼2234</t>
  </si>
  <si>
    <t>▼2235</t>
  </si>
  <si>
    <t>▼2236</t>
  </si>
  <si>
    <t>▼2238</t>
  </si>
  <si>
    <t>▼2240</t>
  </si>
  <si>
    <t>▼2241</t>
  </si>
  <si>
    <t>▼2242</t>
  </si>
  <si>
    <t>▼2243</t>
  </si>
  <si>
    <t>▼2244</t>
  </si>
  <si>
    <t>▼2245</t>
  </si>
  <si>
    <t>▼2246</t>
  </si>
  <si>
    <t>▼2247</t>
  </si>
  <si>
    <t>▼2248</t>
  </si>
  <si>
    <t>▼2249</t>
  </si>
  <si>
    <t>▼2250</t>
  </si>
  <si>
    <t>▼2251</t>
  </si>
  <si>
    <t>▼2253</t>
  </si>
  <si>
    <t>▼2255</t>
  </si>
  <si>
    <t>▼2260</t>
  </si>
  <si>
    <t>▼2261</t>
  </si>
  <si>
    <t>▼2262</t>
  </si>
  <si>
    <t>▼2263</t>
  </si>
  <si>
    <t>▼2264</t>
  </si>
  <si>
    <t>▼2265</t>
  </si>
  <si>
    <t>▼2267</t>
  </si>
  <si>
    <t>▼2268</t>
  </si>
  <si>
    <t>▼2269</t>
  </si>
  <si>
    <t>▼2271</t>
  </si>
  <si>
    <t>▼2272</t>
  </si>
  <si>
    <t>▼2273</t>
  </si>
  <si>
    <t>▼2274</t>
  </si>
  <si>
    <t>▼2275</t>
  </si>
  <si>
    <t>▼2276</t>
  </si>
  <si>
    <t>▼2279</t>
  </si>
  <si>
    <t>▼2280</t>
  </si>
  <si>
    <t>▼2281</t>
  </si>
  <si>
    <t>▼2283</t>
  </si>
  <si>
    <t>▼2284</t>
  </si>
  <si>
    <t>▼2285</t>
  </si>
  <si>
    <t>▼2286</t>
  </si>
  <si>
    <t>▼2287</t>
  </si>
  <si>
    <t>▼1473</t>
  </si>
  <si>
    <t>▼2289</t>
  </si>
  <si>
    <t>▼2290</t>
  </si>
  <si>
    <t>▼2291</t>
  </si>
  <si>
    <t>Gilbertson Theo</t>
  </si>
  <si>
    <t>MÄDER Gino</t>
  </si>
  <si>
    <t>#</t>
  </si>
  <si>
    <t>Prev.</t>
  </si>
  <si>
    <t>Diff.</t>
  </si>
  <si>
    <t>Alpecin-Fenix</t>
  </si>
  <si>
    <t xml:space="preserve">Cameron </t>
  </si>
  <si>
    <t>Drone Hopper - Androni Giocattoli</t>
  </si>
  <si>
    <t>BOUHANNI Nacer</t>
  </si>
  <si>
    <t>NIBALI Vincenzo</t>
  </si>
  <si>
    <t>▲1813</t>
  </si>
  <si>
    <t>GILBERT Philippe</t>
  </si>
  <si>
    <t>▲1117</t>
  </si>
  <si>
    <t>SKJELMOSE JENSEN Mattias</t>
  </si>
  <si>
    <t>▲2060</t>
  </si>
  <si>
    <t>FEDELI Alessandro</t>
  </si>
  <si>
    <t>DENNIS Rohan</t>
  </si>
  <si>
    <t>EDET Nicolas</t>
  </si>
  <si>
    <t>POLANC Jan</t>
  </si>
  <si>
    <t>GROSSSCHARTNE Felix</t>
  </si>
  <si>
    <t>PICHON Laurent</t>
  </si>
  <si>
    <t>LÓPEZ Miguel Ángel</t>
  </si>
  <si>
    <t>▲748</t>
  </si>
  <si>
    <t>▲1204</t>
  </si>
  <si>
    <t>HINDSGAUL Jacob</t>
  </si>
  <si>
    <t>Alpecin-Fenix Development Team</t>
  </si>
  <si>
    <t>ŠIŠKEVIČIUS Evaldas</t>
  </si>
  <si>
    <t>▲978</t>
  </si>
  <si>
    <t>GALLOPIN Tony</t>
  </si>
  <si>
    <t>DUMOULIN Tom</t>
  </si>
  <si>
    <t>BOUET Maxime</t>
  </si>
  <si>
    <t>▲489</t>
  </si>
  <si>
    <t>RUBIO Einer Augusto</t>
  </si>
  <si>
    <t>BARBIER Rudy</t>
  </si>
  <si>
    <t>BOGUSLAWSKI Marceli</t>
  </si>
  <si>
    <t>KREDER Raymond</t>
  </si>
  <si>
    <t>IMPEY Daryl</t>
  </si>
  <si>
    <t>ZEITS Andrey</t>
  </si>
  <si>
    <t>HARDY Romain</t>
  </si>
  <si>
    <t>SÁNCHEZ Luis León</t>
  </si>
  <si>
    <t>BOUDAT Thomas</t>
  </si>
  <si>
    <t>CONTRERAS Emiliano</t>
  </si>
  <si>
    <t>ŘEPA Vojtěch</t>
  </si>
  <si>
    <t>MERTZ Rémy</t>
  </si>
  <si>
    <t>FERASSE Thibault</t>
  </si>
  <si>
    <t>▲724</t>
  </si>
  <si>
    <t>COTÉ Pier-André</t>
  </si>
  <si>
    <t>CHEREL Mikaël</t>
  </si>
  <si>
    <t>VANMARCKE Sep</t>
  </si>
  <si>
    <t>ZARDINI Edoardo</t>
  </si>
  <si>
    <t>VAN EMDEN Jos</t>
  </si>
  <si>
    <t>HAUSSLER Heinrich</t>
  </si>
  <si>
    <t>DOMBROWSKI Joe</t>
  </si>
  <si>
    <t>VILLELLA Davide</t>
  </si>
  <si>
    <t>PADUN Mark</t>
  </si>
  <si>
    <t>▲887</t>
  </si>
  <si>
    <t>MERTENS Julian</t>
  </si>
  <si>
    <t>VAN HOOYDONCK Nathan</t>
  </si>
  <si>
    <t>▲1837</t>
  </si>
  <si>
    <t>▲1023</t>
  </si>
  <si>
    <t>BAKELANTS Jan</t>
  </si>
  <si>
    <t>ARMÉE Sander</t>
  </si>
  <si>
    <t>ROLLAND Pierre</t>
  </si>
  <si>
    <t>▲1622</t>
  </si>
  <si>
    <t>SAYAR Mustafa</t>
  </si>
  <si>
    <t>GENIEZ Alexandre</t>
  </si>
  <si>
    <t>MAURELET Flavien</t>
  </si>
  <si>
    <t>▲1714</t>
  </si>
  <si>
    <t>LAWLESS Chris</t>
  </si>
  <si>
    <t>▲1698</t>
  </si>
  <si>
    <t>GAVAZZI Francesco</t>
  </si>
  <si>
    <t>OSS Daniel</t>
  </si>
  <si>
    <t>MODOLO Sacha</t>
  </si>
  <si>
    <t>DAL-CIN Matteo</t>
  </si>
  <si>
    <t>NIEUWENHUIS Joris</t>
  </si>
  <si>
    <t>MIRZA Yousif</t>
  </si>
  <si>
    <t>BENNETT Sean</t>
  </si>
  <si>
    <t>▲1470</t>
  </si>
  <si>
    <t>EWART Jesse</t>
  </si>
  <si>
    <t>▲947</t>
  </si>
  <si>
    <t>TOLHOEK Antwan</t>
  </si>
  <si>
    <t>▲993</t>
  </si>
  <si>
    <t>MAIN Kent</t>
  </si>
  <si>
    <t>▲1269</t>
  </si>
  <si>
    <t>VANBILSEN Kenneth</t>
  </si>
  <si>
    <t>MADRAZO Ángel</t>
  </si>
  <si>
    <t>▲1699</t>
  </si>
  <si>
    <t>MURPHY Kyle</t>
  </si>
  <si>
    <t>▲1675</t>
  </si>
  <si>
    <t>▲820</t>
  </si>
  <si>
    <t>DOWSETT Alex</t>
  </si>
  <si>
    <t>BOSTOCK Matthew</t>
  </si>
  <si>
    <t>▲977</t>
  </si>
  <si>
    <t>GOEMAN Andreas</t>
  </si>
  <si>
    <t>SCOTT Robert</t>
  </si>
  <si>
    <t>HERRADA José</t>
  </si>
  <si>
    <t>▲1174</t>
  </si>
  <si>
    <t>▲1372</t>
  </si>
  <si>
    <t>KREDER Wesley</t>
  </si>
  <si>
    <t>TERPSTRA Niki</t>
  </si>
  <si>
    <t>▲915</t>
  </si>
  <si>
    <t>RICHEZE Maximiliano</t>
  </si>
  <si>
    <t>NAESEN Lawrence</t>
  </si>
  <si>
    <t>BRÄNDLE Matthias</t>
  </si>
  <si>
    <t>▲1452</t>
  </si>
  <si>
    <t>ROSA Diego</t>
  </si>
  <si>
    <t>BODNAR Maciej</t>
  </si>
  <si>
    <t>NAVARRO Daniel</t>
  </si>
  <si>
    <t>AUER Daniel</t>
  </si>
  <si>
    <t>HIVERT Jonathan</t>
  </si>
  <si>
    <t>ŠTYBAR Zdeněk</t>
  </si>
  <si>
    <t>HOLMES Matthew</t>
  </si>
  <si>
    <t>GILMORE Zack</t>
  </si>
  <si>
    <t>SCHÄR Michael</t>
  </si>
  <si>
    <t>▲1552</t>
  </si>
  <si>
    <t>BOARO Manuele</t>
  </si>
  <si>
    <t>LANGEVELD Sebastian</t>
  </si>
  <si>
    <t>DECLERCQ Benjamin</t>
  </si>
  <si>
    <t>ZAKHAROV Artyom</t>
  </si>
  <si>
    <t>NUÑEZ Sixto</t>
  </si>
  <si>
    <t>ASADOV Elchin</t>
  </si>
  <si>
    <t>QUIROGA Mauricio</t>
  </si>
  <si>
    <t>KONOVALOVAS Ignatas</t>
  </si>
  <si>
    <t>JAUREGUI Quentin</t>
  </si>
  <si>
    <t>RØED Torbjørn Andre</t>
  </si>
  <si>
    <t>NATAROV Yuriy</t>
  </si>
  <si>
    <t>RASTELLI Luca</t>
  </si>
  <si>
    <t>▲1016</t>
  </si>
  <si>
    <t>LADAGNOUS Matthieu</t>
  </si>
  <si>
    <t>CATAFORD Alexander</t>
  </si>
  <si>
    <t>HOLLENSTEIN Reto</t>
  </si>
  <si>
    <t>KORETZKY Victor</t>
  </si>
  <si>
    <t>LE BON Johan</t>
  </si>
  <si>
    <t>SEFA Ylber</t>
  </si>
  <si>
    <t>PÉRICHON Pierre-Luc</t>
  </si>
  <si>
    <t>ANACONA Winner</t>
  </si>
  <si>
    <t>▲1395</t>
  </si>
  <si>
    <t>BOLE Grega</t>
  </si>
  <si>
    <t>MARTINELLI Davide</t>
  </si>
  <si>
    <t>MAS Lluís</t>
  </si>
  <si>
    <t>RAVANELLI Simone</t>
  </si>
  <si>
    <t>NIBALI Antonio</t>
  </si>
  <si>
    <t>▼701</t>
  </si>
  <si>
    <t>OSPINA Carlos Andres</t>
  </si>
  <si>
    <t>▲1505</t>
  </si>
  <si>
    <t>RIVI Samuele</t>
  </si>
  <si>
    <t>BOILEAU Alan</t>
  </si>
  <si>
    <t>CLARKE Jonathan</t>
  </si>
  <si>
    <t>SCULLY Tom</t>
  </si>
  <si>
    <t>▲999</t>
  </si>
  <si>
    <t>DELIJA Alban</t>
  </si>
  <si>
    <t>▼723</t>
  </si>
  <si>
    <t>ADAMS Cammie</t>
  </si>
  <si>
    <t>DOMGJONI Ivo</t>
  </si>
  <si>
    <t>▲1460</t>
  </si>
  <si>
    <t>▲618</t>
  </si>
  <si>
    <t>BÁRTA Jan</t>
  </si>
  <si>
    <t>PARK Keon Woo</t>
  </si>
  <si>
    <t>NEVES José</t>
  </si>
  <si>
    <t>W52 / FC Porto</t>
  </si>
  <si>
    <t>BALKAN Onur</t>
  </si>
  <si>
    <t>GARDNER Sean</t>
  </si>
  <si>
    <t>▼750</t>
  </si>
  <si>
    <t>CHAICHI RAGHIMI Mohamadesmail</t>
  </si>
  <si>
    <t>▼577</t>
  </si>
  <si>
    <t>HALVORSEN Kristoffer</t>
  </si>
  <si>
    <t>NYBORG BROGE Nils Lau</t>
  </si>
  <si>
    <t>PÖSTLBERGER Lukas</t>
  </si>
  <si>
    <t>STRAKHOV Dmitry</t>
  </si>
  <si>
    <t>GIBSON Matthew</t>
  </si>
  <si>
    <t>BAGÜES Aritz</t>
  </si>
  <si>
    <t>EG Niklas</t>
  </si>
  <si>
    <t>ANDREEV Yordan</t>
  </si>
  <si>
    <t>ERVITI Imanol</t>
  </si>
  <si>
    <t>GRANIGAN Noah</t>
  </si>
  <si>
    <t>GOUGH Regan</t>
  </si>
  <si>
    <t>MORICE Julien</t>
  </si>
  <si>
    <t>GRMAY Tsgabu</t>
  </si>
  <si>
    <t>▲1148</t>
  </si>
  <si>
    <t>KEUP Pierre-Pascal</t>
  </si>
  <si>
    <t>ROJAS José Joaquín</t>
  </si>
  <si>
    <t>APERS Ruben</t>
  </si>
  <si>
    <t>▲892</t>
  </si>
  <si>
    <t>THWAITES Scott</t>
  </si>
  <si>
    <t>SUNDERLAND Dylan</t>
  </si>
  <si>
    <t>BASSO Leonardo</t>
  </si>
  <si>
    <t>▼818</t>
  </si>
  <si>
    <t>MOHD SHUKRI Muhammad Shaiful Adlan</t>
  </si>
  <si>
    <t>LEMOINE Cyril</t>
  </si>
  <si>
    <t>MARTÍN Sergio Roman</t>
  </si>
  <si>
    <t>BARAĆ Antonio</t>
  </si>
  <si>
    <t>LOBATO Juan José</t>
  </si>
  <si>
    <t>DRESSLE Luca</t>
  </si>
  <si>
    <t>▼830</t>
  </si>
  <si>
    <t>ROSSETTO Stéphane</t>
  </si>
  <si>
    <t>JUNEAU Francis</t>
  </si>
  <si>
    <t>NEKRASOV Denis</t>
  </si>
  <si>
    <t>▲1396</t>
  </si>
  <si>
    <t>▼838</t>
  </si>
  <si>
    <t>DI FELICE Francesco</t>
  </si>
  <si>
    <t>AASKOV PALLESEN Jeppe</t>
  </si>
  <si>
    <t>DELACROIX Tristan</t>
  </si>
  <si>
    <t>ROJAS David</t>
  </si>
  <si>
    <t>▼855</t>
  </si>
  <si>
    <t>HUERTAS Jason</t>
  </si>
  <si>
    <t>BURGER Jean-Paul</t>
  </si>
  <si>
    <t>FOMOVSKIY Aleksey</t>
  </si>
  <si>
    <t>JOYCE Colin</t>
  </si>
  <si>
    <t>▲1173</t>
  </si>
  <si>
    <t>PASCUAL Eusebio</t>
  </si>
  <si>
    <t>VAN KEIRSBULCK Guillaume</t>
  </si>
  <si>
    <t>GEORGE Dylan</t>
  </si>
  <si>
    <t>ȚVETCOV Serghei</t>
  </si>
  <si>
    <t>▼689</t>
  </si>
  <si>
    <t>PRUUS Peeter</t>
  </si>
  <si>
    <t>RIABUSHENKO Alexandr</t>
  </si>
  <si>
    <t>MERCHAN Didier</t>
  </si>
  <si>
    <t>ROSAS Laureano</t>
  </si>
  <si>
    <t>AALRUST Håkon</t>
  </si>
  <si>
    <t>AL-RIKABI Ahmed</t>
  </si>
  <si>
    <t>RANGEL COSTA Vinicius</t>
  </si>
  <si>
    <t>ROUX Anthony</t>
  </si>
  <si>
    <t>▲1209</t>
  </si>
  <si>
    <t>▼909</t>
  </si>
  <si>
    <t>VAN MELSEN Kévin</t>
  </si>
  <si>
    <t>CHRISTENSEN Ryan</t>
  </si>
  <si>
    <t>▲1060</t>
  </si>
  <si>
    <t>▲1214</t>
  </si>
  <si>
    <t>JONES Taj</t>
  </si>
  <si>
    <t>GADAY Lucas Manuel</t>
  </si>
  <si>
    <t>NEHARI Mohamed Amine</t>
  </si>
  <si>
    <t>SCOTT Jared</t>
  </si>
  <si>
    <t>GENOV Nikolay</t>
  </si>
  <si>
    <t>STASH Mamyr</t>
  </si>
  <si>
    <t>SUESCA Marco Tulio</t>
  </si>
  <si>
    <t>▲786</t>
  </si>
  <si>
    <t>VITZTHUM Simon</t>
  </si>
  <si>
    <t>FREITAS Daniel</t>
  </si>
  <si>
    <t>KNAAPI Markus</t>
  </si>
  <si>
    <t>HANSEN Lasse Norman</t>
  </si>
  <si>
    <t>PETERS Arne</t>
  </si>
  <si>
    <t>PER David</t>
  </si>
  <si>
    <t>HORVAT Žiga</t>
  </si>
  <si>
    <t>MATSUDA Shoi</t>
  </si>
  <si>
    <t>DUNDIC Lukas</t>
  </si>
  <si>
    <t>SANDRI Edoardo</t>
  </si>
  <si>
    <t>BATTSENGEL Amartuvshin</t>
  </si>
  <si>
    <t>▼953</t>
  </si>
  <si>
    <t>LINAREZ Leangel</t>
  </si>
  <si>
    <t>BOHÓRQUEZ Hernando</t>
  </si>
  <si>
    <t>MORENO Iván</t>
  </si>
  <si>
    <t>▼961</t>
  </si>
  <si>
    <t>O'BRIEN Mark</t>
  </si>
  <si>
    <t>LIETAER Eliot</t>
  </si>
  <si>
    <t>▼965</t>
  </si>
  <si>
    <t>BURKE Jack</t>
  </si>
  <si>
    <t>▼968</t>
  </si>
  <si>
    <t>GROS Felix</t>
  </si>
  <si>
    <t>QUEVEDO Xavier Antonio</t>
  </si>
  <si>
    <t>▲1185</t>
  </si>
  <si>
    <t>SITCHINAVA Nika</t>
  </si>
  <si>
    <t>STEELS Stijn</t>
  </si>
  <si>
    <t>▼980</t>
  </si>
  <si>
    <t>ALJAAIDI Abdullah</t>
  </si>
  <si>
    <t>▼982</t>
  </si>
  <si>
    <t>GONZÁLEZ Freddy</t>
  </si>
  <si>
    <t>DIAZ Christopher</t>
  </si>
  <si>
    <t>BURATTI Nicolo</t>
  </si>
  <si>
    <t>▼987</t>
  </si>
  <si>
    <t>ÖVERMARK Riku</t>
  </si>
  <si>
    <t>BUDZINSKI Marcin</t>
  </si>
  <si>
    <t>HALMURATOV Muradjan</t>
  </si>
  <si>
    <t>NIV Guy</t>
  </si>
  <si>
    <t>STENKOVOY Nikita</t>
  </si>
  <si>
    <t>LEVY William Blume</t>
  </si>
  <si>
    <t>GANJKHANLOU Mohammad</t>
  </si>
  <si>
    <t>KOCHETKOV Pavel</t>
  </si>
  <si>
    <t>KEUKELEIRE Jens</t>
  </si>
  <si>
    <t>▼1014</t>
  </si>
  <si>
    <t>DEVAUX Thomas</t>
  </si>
  <si>
    <t>▼1017</t>
  </si>
  <si>
    <t>VERSCHAEVE Viktor</t>
  </si>
  <si>
    <t>ALKHATER Fadhel</t>
  </si>
  <si>
    <t>MONROY Raúl Edgardo</t>
  </si>
  <si>
    <t>RODRIGUEZ Jose Alexis</t>
  </si>
  <si>
    <t>DA ROSA Cristian Egidio</t>
  </si>
  <si>
    <t>MISBAH Muhsin Al Redha</t>
  </si>
  <si>
    <t>COSTELLOE Jason</t>
  </si>
  <si>
    <t>BAUER Jack</t>
  </si>
  <si>
    <t>▼1030</t>
  </si>
  <si>
    <t>JETSADA Janluang</t>
  </si>
  <si>
    <t>KOREN Kristijan</t>
  </si>
  <si>
    <t>HEIDERSCHEID Colin</t>
  </si>
  <si>
    <t>CLAEYS Dimitri</t>
  </si>
  <si>
    <t>HUERA Richard</t>
  </si>
  <si>
    <t>DEMIRI Mikel</t>
  </si>
  <si>
    <t>PATERSKI Maciej</t>
  </si>
  <si>
    <t>▼1041</t>
  </si>
  <si>
    <t>ALONSO Agustin</t>
  </si>
  <si>
    <t>▼1043</t>
  </si>
  <si>
    <t>HULGAARD Morten</t>
  </si>
  <si>
    <t>CARVALHO Andre</t>
  </si>
  <si>
    <t>PLESEA Valentin</t>
  </si>
  <si>
    <t>CULLY Ján Andrej</t>
  </si>
  <si>
    <t>▲803</t>
  </si>
  <si>
    <t>▲1006</t>
  </si>
  <si>
    <t>GAYRAL Emmanuel</t>
  </si>
  <si>
    <t>▼1065</t>
  </si>
  <si>
    <t>VERWILST Aaron</t>
  </si>
  <si>
    <t>TROIA Oliviero</t>
  </si>
  <si>
    <t>▲1111</t>
  </si>
  <si>
    <t>TRAORE Souleymane</t>
  </si>
  <si>
    <t>▼628</t>
  </si>
  <si>
    <t>CHIRICO Luca</t>
  </si>
  <si>
    <t>JURIŠEVIĆ Carlo</t>
  </si>
  <si>
    <t>MILONJIĆ Slobodan</t>
  </si>
  <si>
    <t>MCCATTY Phillip</t>
  </si>
  <si>
    <t>RELAES Jacob</t>
  </si>
  <si>
    <t>▼1077</t>
  </si>
  <si>
    <t>ALARCON Adolfo Exequiel</t>
  </si>
  <si>
    <t>GARCÍA DE MATEOS Vicente</t>
  </si>
  <si>
    <t>▼1080</t>
  </si>
  <si>
    <t>IVANOV Tsvetan</t>
  </si>
  <si>
    <t>DALLA VALLE Nicolas</t>
  </si>
  <si>
    <t>GÓMEZ Germán Dario</t>
  </si>
  <si>
    <t>VENCHIARUTTI Nicola</t>
  </si>
  <si>
    <t>▼1092</t>
  </si>
  <si>
    <t>SCHMIDT Jordan</t>
  </si>
  <si>
    <t>▼1093</t>
  </si>
  <si>
    <t>REBELLIN Davide</t>
  </si>
  <si>
    <t>▼1102</t>
  </si>
  <si>
    <t>AERTS Thijs</t>
  </si>
  <si>
    <t>▼609</t>
  </si>
  <si>
    <t>REKITA Szymon</t>
  </si>
  <si>
    <t>URIANSTAD Martin</t>
  </si>
  <si>
    <t>GIL Javier</t>
  </si>
  <si>
    <t>▼1111</t>
  </si>
  <si>
    <t>DOTTI Juan Pablo</t>
  </si>
  <si>
    <t>PARRA Heiner Rodrigo</t>
  </si>
  <si>
    <t>LOPEZ Harold Martin</t>
  </si>
  <si>
    <t>▼1116</t>
  </si>
  <si>
    <t>▼1118</t>
  </si>
  <si>
    <t>BENZ Pirmin</t>
  </si>
  <si>
    <t>DUCHESNE Antoine</t>
  </si>
  <si>
    <t>▼1121</t>
  </si>
  <si>
    <t>SCHUERMANS Jens</t>
  </si>
  <si>
    <t>VANGHELUWE Seppe</t>
  </si>
  <si>
    <t>POURSEYEDI Mirsamad</t>
  </si>
  <si>
    <t>PAULA Victor</t>
  </si>
  <si>
    <t>ARLLATI Sahit</t>
  </si>
  <si>
    <t>▼1136</t>
  </si>
  <si>
    <t>▼1138</t>
  </si>
  <si>
    <t>▲877</t>
  </si>
  <si>
    <t>PEKALA Piotr</t>
  </si>
  <si>
    <t>▼1143</t>
  </si>
  <si>
    <t>LAMBERT Matthew</t>
  </si>
  <si>
    <t>▼1153</t>
  </si>
  <si>
    <t>REISSI Patrick</t>
  </si>
  <si>
    <t>LEMMENS Sander</t>
  </si>
  <si>
    <t>GILLETLY Samuel</t>
  </si>
  <si>
    <t>▼1161</t>
  </si>
  <si>
    <t>▼1164</t>
  </si>
  <si>
    <t>BAUER Dominik</t>
  </si>
  <si>
    <t>ČANECKÝ Marek</t>
  </si>
  <si>
    <t>MESSINEO Leandro Carlos</t>
  </si>
  <si>
    <t>▼1174</t>
  </si>
  <si>
    <t>CORTE Eduardo</t>
  </si>
  <si>
    <t>BEZMAREVIC Radosav</t>
  </si>
  <si>
    <t>HEINSCHKE Leon</t>
  </si>
  <si>
    <t>SAUGSTAD Lars</t>
  </si>
  <si>
    <t>RINCON Yeison Alejandro</t>
  </si>
  <si>
    <t>MARENGO Umberto</t>
  </si>
  <si>
    <t>BATTAGLIN Enrico</t>
  </si>
  <si>
    <t>BALLESTEROS Miguel Ángel</t>
  </si>
  <si>
    <t>KING Ben</t>
  </si>
  <si>
    <t>DOĞAN Halil İbrahim</t>
  </si>
  <si>
    <t>KOEV Vladimir</t>
  </si>
  <si>
    <t>BEWLEY Sam</t>
  </si>
  <si>
    <t>ALMANSOORI Mohammed Yousef</t>
  </si>
  <si>
    <t>WHELAN James</t>
  </si>
  <si>
    <t>FLAKSIS Andžs</t>
  </si>
  <si>
    <t>Remco Evenepoel</t>
  </si>
  <si>
    <t>Thibaut Pinot</t>
  </si>
  <si>
    <t>Caleb Ewan</t>
  </si>
  <si>
    <t>Stefan Kung</t>
  </si>
  <si>
    <t>Laporte</t>
  </si>
  <si>
    <t>Jasper Philipsen</t>
  </si>
  <si>
    <t>Tadej Pogacar</t>
  </si>
  <si>
    <t>Mike Woods</t>
  </si>
  <si>
    <t>Schachmann</t>
  </si>
  <si>
    <t>Demare</t>
  </si>
  <si>
    <t>Ethan Hayter</t>
  </si>
  <si>
    <t>Vlasov</t>
  </si>
  <si>
    <t>Peter Sagan</t>
  </si>
  <si>
    <t>Rafal Majka</t>
  </si>
  <si>
    <t>Ulissi</t>
  </si>
  <si>
    <t>Mathieu Van Der Poel</t>
  </si>
  <si>
    <t>Quintana</t>
  </si>
  <si>
    <t>Stuyven</t>
  </si>
  <si>
    <t>Cavendish</t>
  </si>
  <si>
    <t>Honore</t>
  </si>
  <si>
    <t>Magnus Cort</t>
  </si>
  <si>
    <t>Kamna</t>
  </si>
  <si>
    <t>Colbrelli</t>
  </si>
  <si>
    <t>Julian Alaphilippe</t>
  </si>
  <si>
    <t>Trentin</t>
  </si>
  <si>
    <t>Powless</t>
  </si>
  <si>
    <t>Benoit Cosnefroy</t>
  </si>
  <si>
    <t>Sam Bennett</t>
  </si>
  <si>
    <t>Van Avermaet</t>
  </si>
  <si>
    <t>Keldermann</t>
  </si>
  <si>
    <t>Geraint Thomas</t>
  </si>
  <si>
    <t>Porte</t>
  </si>
  <si>
    <t>Jack Haig</t>
  </si>
  <si>
    <t>Ion Izaguirre</t>
  </si>
  <si>
    <t>Hirschi</t>
  </si>
  <si>
    <t>Yves Laempaert</t>
  </si>
  <si>
    <t>Michael Matthews</t>
  </si>
  <si>
    <t>Ackermann</t>
  </si>
  <si>
    <t>Mollema</t>
  </si>
  <si>
    <t>Adam Yates</t>
  </si>
  <si>
    <t>Primoz Roglic</t>
  </si>
  <si>
    <t>Wout Van Aert</t>
  </si>
  <si>
    <t>Van Poppel</t>
  </si>
  <si>
    <t>Alejandro Valverde</t>
  </si>
  <si>
    <t>Mohoric</t>
  </si>
  <si>
    <t>Jonas Vingegaard</t>
  </si>
  <si>
    <t>Caruso</t>
  </si>
  <si>
    <t>Richard Carapaz</t>
  </si>
  <si>
    <t>Pidcock</t>
  </si>
  <si>
    <t>Kasper Asgreen</t>
  </si>
  <si>
    <t>O'Connor</t>
  </si>
  <si>
    <t>Jai Hindley</t>
  </si>
  <si>
    <t>Gaudu</t>
  </si>
  <si>
    <t>Fabio Jakobsen</t>
  </si>
  <si>
    <t>G Martin</t>
  </si>
  <si>
    <t>Almeida</t>
  </si>
  <si>
    <t>Van Baarle</t>
  </si>
  <si>
    <t>Senechal</t>
  </si>
  <si>
    <t>Bardet</t>
  </si>
  <si>
    <t>Girmay</t>
  </si>
  <si>
    <t>Tim Merlier</t>
  </si>
  <si>
    <t>Martinez</t>
  </si>
  <si>
    <t>Lutsenko</t>
  </si>
  <si>
    <t>Mas</t>
  </si>
  <si>
    <t>De Lie</t>
  </si>
  <si>
    <t>Higuita</t>
  </si>
  <si>
    <t>Bilbao</t>
  </si>
  <si>
    <t>Ganna</t>
  </si>
  <si>
    <t>Mcnulty</t>
  </si>
  <si>
    <t>Johannesson</t>
  </si>
  <si>
    <t>UAE-Team Emirates</t>
  </si>
  <si>
    <t>Team Jumbo-Visma</t>
  </si>
  <si>
    <t>Deceuninck - Quick Step</t>
  </si>
  <si>
    <t>Israel Start-Up Nation</t>
  </si>
  <si>
    <t>Team Qhubeka NextHash</t>
  </si>
  <si>
    <t>Cofidis, Solutions Crédits</t>
  </si>
  <si>
    <t>Team BikeExchange</t>
  </si>
  <si>
    <t>Astana - Premier Tech</t>
  </si>
  <si>
    <t>EF Education - Nippo</t>
  </si>
  <si>
    <t>MARTIN Dan</t>
  </si>
  <si>
    <t>B&amp;B Hotels p/b KTM</t>
  </si>
  <si>
    <t>▲771</t>
  </si>
  <si>
    <t>GHIRMAY HAILU Biniam</t>
  </si>
  <si>
    <t>GREIPEL André</t>
  </si>
  <si>
    <t>▲1139</t>
  </si>
  <si>
    <t>Gazprom - RusVelo</t>
  </si>
  <si>
    <t>ARU Fabio</t>
  </si>
  <si>
    <t>RODRIGUEZ Carlos</t>
  </si>
  <si>
    <t>PICCOLI James</t>
  </si>
  <si>
    <t>KANGERT Tanel</t>
  </si>
  <si>
    <t>Rally Cycling</t>
  </si>
  <si>
    <t>Androni Giocattoli - Sidermec</t>
  </si>
  <si>
    <t>Efapel</t>
  </si>
  <si>
    <t>▲918</t>
  </si>
  <si>
    <t>RODRIGUES João</t>
  </si>
  <si>
    <t>AMEZQUETA Julen</t>
  </si>
  <si>
    <t>WALSLEBEN Philipp</t>
  </si>
  <si>
    <t>VAN DER LIJKE Nick</t>
  </si>
  <si>
    <t>ANTUNES Amaro</t>
  </si>
  <si>
    <t>MINALI Riccardo</t>
  </si>
  <si>
    <t>AASVOLD Kristian</t>
  </si>
  <si>
    <t>MARTIN Tony</t>
  </si>
  <si>
    <t>HOEHN Alex</t>
  </si>
  <si>
    <t>CANOLA Marco</t>
  </si>
  <si>
    <t>ROCHE Nicolas</t>
  </si>
  <si>
    <t>WOLF Justin</t>
  </si>
  <si>
    <t>GARCÍA Jhojan</t>
  </si>
  <si>
    <t>SCHLEGEL Michal</t>
  </si>
  <si>
    <t>VAKOČ Petr</t>
  </si>
  <si>
    <t>Vini Zabù</t>
  </si>
  <si>
    <t>CARRETERO Héctor</t>
  </si>
  <si>
    <t>BRANDÃO Joni</t>
  </si>
  <si>
    <t>NIEVE Mikel</t>
  </si>
  <si>
    <t>CHEVALIER Maxime</t>
  </si>
  <si>
    <t>ZAKARIN Ilnur</t>
  </si>
  <si>
    <t>RUBIO Diego</t>
  </si>
  <si>
    <t>Panama es Cultura y Valores</t>
  </si>
  <si>
    <t>GAUDIN Damien</t>
  </si>
  <si>
    <t>CHERNETSKI Sergei</t>
  </si>
  <si>
    <t>SEIGLE Romain</t>
  </si>
  <si>
    <t>Metec - Solarwatt p/b Mantel</t>
  </si>
  <si>
    <t>BEULLENS Cédric</t>
  </si>
  <si>
    <t>DEBUSSCHERE Jens</t>
  </si>
  <si>
    <t>Team Hrinkow Advarics Cycleang</t>
  </si>
  <si>
    <t>VERMEULEN Emiel</t>
  </si>
  <si>
    <t>Xelliss - Roubaix Lille Métropole</t>
  </si>
  <si>
    <t>CABEDO Óscar</t>
  </si>
  <si>
    <t>MARQUE Alejandro Manuel</t>
  </si>
  <si>
    <t>STARK Immanuel</t>
  </si>
  <si>
    <t>P&amp;S Metalltechnik</t>
  </si>
  <si>
    <t>ARISTI Mikel</t>
  </si>
  <si>
    <t>BARBERO Carlos</t>
  </si>
  <si>
    <t>SEG Racing Academy</t>
  </si>
  <si>
    <t>PUPPIO Antonio</t>
  </si>
  <si>
    <t>BURGHARDT Marcus</t>
  </si>
  <si>
    <t>CULLAIGH Gabriel</t>
  </si>
  <si>
    <t>GAUTIER Cyril</t>
  </si>
  <si>
    <t>▼532</t>
  </si>
  <si>
    <t>GUTIÉRREZ RENDÓN Heberth Alejandro</t>
  </si>
  <si>
    <t>GOŁAŚ Michał</t>
  </si>
  <si>
    <t>▲1121</t>
  </si>
  <si>
    <t>NEVES FERNANDES José Carlos Prates</t>
  </si>
  <si>
    <t>VAN DEN BERG Lars</t>
  </si>
  <si>
    <t>Black Spoke Pro Cycling Academy</t>
  </si>
  <si>
    <t>▲763</t>
  </si>
  <si>
    <t>DE BIE Sean</t>
  </si>
  <si>
    <t>Work Service Marchiol Vega</t>
  </si>
  <si>
    <t>GUARDINI Andrea</t>
  </si>
  <si>
    <t>▲888</t>
  </si>
  <si>
    <t>HAGA Chad</t>
  </si>
  <si>
    <t>CIEŚLIK Paweł</t>
  </si>
  <si>
    <t>FINETTO Mauro</t>
  </si>
  <si>
    <t>Ampler Development Team</t>
  </si>
  <si>
    <t>QUINTERO Carlos</t>
  </si>
  <si>
    <t>Canyon dhb SunGod</t>
  </si>
  <si>
    <t>DEVENYNS Dries</t>
  </si>
  <si>
    <t>MANNION Gavin</t>
  </si>
  <si>
    <t>POWER Robert</t>
  </si>
  <si>
    <t>WALLAYS Jelle</t>
  </si>
  <si>
    <t>VISCONTI Giovanni</t>
  </si>
  <si>
    <t>▲903</t>
  </si>
  <si>
    <t>Best PC Ecuador</t>
  </si>
  <si>
    <t>MORENO Adrià</t>
  </si>
  <si>
    <t>OWEN Logan</t>
  </si>
  <si>
    <t>CIMA Damiano</t>
  </si>
  <si>
    <t>KONONENKO Mykhaylo</t>
  </si>
  <si>
    <t>Salcano Sakarya BB Team</t>
  </si>
  <si>
    <t>MEISEN Marcel</t>
  </si>
  <si>
    <t>SCARONI Cristian</t>
  </si>
  <si>
    <t>LAMMERTINK Maurits</t>
  </si>
  <si>
    <t>KRUL Wessel</t>
  </si>
  <si>
    <t>BANASZEK Adrian</t>
  </si>
  <si>
    <t>SNC Cycling Team</t>
  </si>
  <si>
    <t>ARCHBOLD Shane</t>
  </si>
  <si>
    <t>▼680</t>
  </si>
  <si>
    <t>LOPEZ Diego</t>
  </si>
  <si>
    <t>EvoPro Racing</t>
  </si>
  <si>
    <t>Minsk Cycling Club</t>
  </si>
  <si>
    <t>DRUCKER Jempy</t>
  </si>
  <si>
    <t>KRISTENSEN Mads Østergaard</t>
  </si>
  <si>
    <t>ColoQuick</t>
  </si>
  <si>
    <t>SABATINI Fabio</t>
  </si>
  <si>
    <t>RESELL Erik Nordsaeter</t>
  </si>
  <si>
    <t>Amore &amp; Vita - Prodir</t>
  </si>
  <si>
    <t>▼711</t>
  </si>
  <si>
    <t>HOČEVAR Kristjan</t>
  </si>
  <si>
    <t>FRANKINY Kilian</t>
  </si>
  <si>
    <t>Start Cycling Team</t>
  </si>
  <si>
    <t>SPRENGERS Thomas</t>
  </si>
  <si>
    <t>BOOKWALTER Brent</t>
  </si>
  <si>
    <t>Iseo Serrature - Rime - Carnovali</t>
  </si>
  <si>
    <t>VAN STAEYEN Michael</t>
  </si>
  <si>
    <t>DE BACKER Bert</t>
  </si>
  <si>
    <t>EL FARES Julien</t>
  </si>
  <si>
    <t>▼392</t>
  </si>
  <si>
    <t>Louletano - Loulé Concelho</t>
  </si>
  <si>
    <t>ROPERO Alejandro</t>
  </si>
  <si>
    <t>PFINGSTEN Christoph</t>
  </si>
  <si>
    <t>JENSEN August</t>
  </si>
  <si>
    <t>FRANK Mathias</t>
  </si>
  <si>
    <t>CARPENTER Robin</t>
  </si>
  <si>
    <t>HERNÁNDEZ José Tito</t>
  </si>
  <si>
    <t>KEISSE Iljo</t>
  </si>
  <si>
    <t>▼756</t>
  </si>
  <si>
    <t>BRAVO Garikoitz</t>
  </si>
  <si>
    <t>PEÑA Ricardo</t>
  </si>
  <si>
    <t>MEYER Cameron</t>
  </si>
  <si>
    <t>Tavfer-Measindot-Mortágua</t>
  </si>
  <si>
    <t>CARISEY Clément</t>
  </si>
  <si>
    <t>MARTENS Paul</t>
  </si>
  <si>
    <t>HOFSTEDE Lennard</t>
  </si>
  <si>
    <t>▼794</t>
  </si>
  <si>
    <t>JANSSEN Adriaan</t>
  </si>
  <si>
    <t>PETRUCCI Mattia</t>
  </si>
  <si>
    <t>KOCH Christian</t>
  </si>
  <si>
    <t>ORRICO Davide</t>
  </si>
  <si>
    <t>GYUROV Spas</t>
  </si>
  <si>
    <t>▼822</t>
  </si>
  <si>
    <t>RAMIREZ Luis Alejandro</t>
  </si>
  <si>
    <t>▼823</t>
  </si>
  <si>
    <t>WILLIAMS Tyler</t>
  </si>
  <si>
    <t>L39ion of Los Angeles</t>
  </si>
  <si>
    <t>LUNDER Eirik</t>
  </si>
  <si>
    <t>HAVIK Piotr</t>
  </si>
  <si>
    <t>BELLICAUD Jeremy</t>
  </si>
  <si>
    <t>FROLOV Igor</t>
  </si>
  <si>
    <t>VAN GARDEREN Tejay</t>
  </si>
  <si>
    <t>SAFARZADEH Saeeid</t>
  </si>
  <si>
    <t>LINDNER Tom</t>
  </si>
  <si>
    <t>VOGEL Alex</t>
  </si>
  <si>
    <t>Swiss Racing Academy</t>
  </si>
  <si>
    <t>DE KORT Koen</t>
  </si>
  <si>
    <t>VANSPEYBROUCK Pieter</t>
  </si>
  <si>
    <t>VINJEBO Emil</t>
  </si>
  <si>
    <t>MARCZYŃSKI Tomasz</t>
  </si>
  <si>
    <t>CHRISTIAN Mark</t>
  </si>
  <si>
    <t>BROWN Connor</t>
  </si>
  <si>
    <t>DÍAZ José Andrés</t>
  </si>
  <si>
    <t>GOUBERT Jean</t>
  </si>
  <si>
    <t>HAILU Hailemelekot</t>
  </si>
  <si>
    <t>▼857</t>
  </si>
  <si>
    <t>SAVINI Daniel</t>
  </si>
  <si>
    <t>ZHANG Zhishan</t>
  </si>
  <si>
    <t>Bingoal WB Development Team</t>
  </si>
  <si>
    <t>CALA Aristóbulo</t>
  </si>
  <si>
    <t>▼441</t>
  </si>
  <si>
    <t>RUMAC Josip</t>
  </si>
  <si>
    <t>MORENO Ivan</t>
  </si>
  <si>
    <t>LARA Francisco</t>
  </si>
  <si>
    <t>PENG Xin</t>
  </si>
  <si>
    <t>China Continental Team of Gansu Bank</t>
  </si>
  <si>
    <t>WACKERMANN Luca</t>
  </si>
  <si>
    <t>VAUQUELIN Kevin</t>
  </si>
  <si>
    <t>MARCHIORI Leonardo</t>
  </si>
  <si>
    <t>General Store Essegibi F.lli Curia</t>
  </si>
  <si>
    <t>CUADROS Álvaro</t>
  </si>
  <si>
    <t>YUSTRE Kristian Javier</t>
  </si>
  <si>
    <t>VolkerWessels Cyclingteam</t>
  </si>
  <si>
    <t>ÁGÚSTSSON Rúnar Örn</t>
  </si>
  <si>
    <t>JERMAN Žiga</t>
  </si>
  <si>
    <t>▼907</t>
  </si>
  <si>
    <t>Topforex - ATT Investments</t>
  </si>
  <si>
    <t>▼908</t>
  </si>
  <si>
    <t>▼911</t>
  </si>
  <si>
    <t>OSORIO Danny</t>
  </si>
  <si>
    <t>JIMENEZ John</t>
  </si>
  <si>
    <t>HOWES Alex</t>
  </si>
  <si>
    <t>HAAS Nathan</t>
  </si>
  <si>
    <t>HECHT Gage</t>
  </si>
  <si>
    <t>▼931</t>
  </si>
  <si>
    <t>FOMINYKH Daniil</t>
  </si>
  <si>
    <t>▼934</t>
  </si>
  <si>
    <t>QUINTANA VIDAL Hector Exequiel</t>
  </si>
  <si>
    <t>KUBA Ronald</t>
  </si>
  <si>
    <t>SANZ Enrique</t>
  </si>
  <si>
    <t>HOEKS Daan</t>
  </si>
  <si>
    <t>MARQUEZ Marti</t>
  </si>
  <si>
    <t>RUEGG Lukas</t>
  </si>
  <si>
    <t>Mg.k Vis VPM</t>
  </si>
  <si>
    <t>ŤOUPALÍK Jakub</t>
  </si>
  <si>
    <t>WYNANTS Maarten</t>
  </si>
  <si>
    <t>▼959</t>
  </si>
  <si>
    <t>ZERAI Nahom</t>
  </si>
  <si>
    <t>VAN DER MEER Nick</t>
  </si>
  <si>
    <t>▼964</t>
  </si>
  <si>
    <t>STACHOWIAK Adam</t>
  </si>
  <si>
    <t>MALDONADO Anthony</t>
  </si>
  <si>
    <t>▼973</t>
  </si>
  <si>
    <t>CUADRADO Unai</t>
  </si>
  <si>
    <t>LOGIONOV Vladislav</t>
  </si>
  <si>
    <t>ABDULLAH Afif</t>
  </si>
  <si>
    <t>BAZHKOU Stanislau</t>
  </si>
  <si>
    <t>D'Amico - UM Tools</t>
  </si>
  <si>
    <t>PELTONEN Ukko Iisakki</t>
  </si>
  <si>
    <t>ALRABIE Mostafa</t>
  </si>
  <si>
    <t>VIECHWEG Tessimy</t>
  </si>
  <si>
    <t>HUETON Tevin</t>
  </si>
  <si>
    <t>VAN DER KOOIJ Bas</t>
  </si>
  <si>
    <t>CASIMIRO Henrique</t>
  </si>
  <si>
    <t>BROGE Nils Lau Nyborg</t>
  </si>
  <si>
    <t>BELLETTI Manuel</t>
  </si>
  <si>
    <t>▼999</t>
  </si>
  <si>
    <t>SLOOTJES Jordi</t>
  </si>
  <si>
    <t>SIEBERG Marcel</t>
  </si>
  <si>
    <t>KREUZIGER Roman</t>
  </si>
  <si>
    <t>▼1007</t>
  </si>
  <si>
    <t>ARCHIBALD John</t>
  </si>
  <si>
    <t>BUTS Vitaliy</t>
  </si>
  <si>
    <t>ARERUYA Joseph</t>
  </si>
  <si>
    <t>SALMON Martin</t>
  </si>
  <si>
    <t>ASCHENBRENNER Michel</t>
  </si>
  <si>
    <t>ARAMAYO VILLENA Jose Manuel</t>
  </si>
  <si>
    <t>SMARZARO Daniel</t>
  </si>
  <si>
    <t>VANENDERT Jelle</t>
  </si>
  <si>
    <t>BISOLTI Alessandro</t>
  </si>
  <si>
    <t>VALLS Rafael</t>
  </si>
  <si>
    <t>▼1019</t>
  </si>
  <si>
    <t>CIUCCARELLI Riccardo</t>
  </si>
  <si>
    <t>Biesse Arvedi</t>
  </si>
  <si>
    <t>▼1021</t>
  </si>
  <si>
    <t>DANIELS Simon</t>
  </si>
  <si>
    <t>HENNIS Hasani</t>
  </si>
  <si>
    <t>CAPECCHI Eros</t>
  </si>
  <si>
    <t>Tufo - Pardus Prostějov</t>
  </si>
  <si>
    <t>▼1031</t>
  </si>
  <si>
    <t>BUDZINSKI Tomasz</t>
  </si>
  <si>
    <t>DIMITROV Petar</t>
  </si>
  <si>
    <t>▼1036</t>
  </si>
  <si>
    <t>GANDIN Stefano</t>
  </si>
  <si>
    <t>▼1038</t>
  </si>
  <si>
    <t>URRUTY Maxime</t>
  </si>
  <si>
    <t>▼1044</t>
  </si>
  <si>
    <t>BOGLI Jonathan</t>
  </si>
  <si>
    <t>Team NIPPO-Provence-PTS Conti</t>
  </si>
  <si>
    <t>KONGSTAD Tobias</t>
  </si>
  <si>
    <t>ARRONDELL Reni</t>
  </si>
  <si>
    <t>Sidi Ali - Kinetik Sports Pro Cycling Team</t>
  </si>
  <si>
    <t>▼1055</t>
  </si>
  <si>
    <t>GOMEZ Luis</t>
  </si>
  <si>
    <t>PETERS Alex</t>
  </si>
  <si>
    <t>SwiftCarbon Pro Cycling</t>
  </si>
  <si>
    <t>SAGAN Juraj</t>
  </si>
  <si>
    <t>ANDRIATO Rafael</t>
  </si>
  <si>
    <t>▼1060</t>
  </si>
  <si>
    <t>YUAN Zhanhui</t>
  </si>
  <si>
    <t>▼1064</t>
  </si>
  <si>
    <t>▼1067</t>
  </si>
  <si>
    <t>AL MANSOORI Ahmed</t>
  </si>
  <si>
    <t>PAREDES Abraham</t>
  </si>
  <si>
    <t>▼1070</t>
  </si>
  <si>
    <t>JABRAYILOV Samir</t>
  </si>
  <si>
    <t>SUNNATOV Akramjon</t>
  </si>
  <si>
    <t>ROVNY Ivan</t>
  </si>
  <si>
    <t>▼1074</t>
  </si>
  <si>
    <t>KELSICK Jeffery</t>
  </si>
  <si>
    <t>BelAZ</t>
  </si>
  <si>
    <t>EL GOUZI Omar</t>
  </si>
  <si>
    <t>▼1084</t>
  </si>
  <si>
    <t>▼1087</t>
  </si>
  <si>
    <t>ABDUREAZAK Abdul</t>
  </si>
  <si>
    <t>▼1090</t>
  </si>
  <si>
    <t>Lokosphinx</t>
  </si>
  <si>
    <t>HENDRICKS Clint</t>
  </si>
  <si>
    <t>GARRISON Ian</t>
  </si>
  <si>
    <t>▼1096</t>
  </si>
  <si>
    <t>LAVRIČ Martin</t>
  </si>
  <si>
    <t>SCHEING Gerald</t>
  </si>
  <si>
    <t>Gios</t>
  </si>
  <si>
    <t>▼1103</t>
  </si>
  <si>
    <t>MESTRE Daniel</t>
  </si>
  <si>
    <t>WILDAUER Markus</t>
  </si>
  <si>
    <t>BILYI Maksym</t>
  </si>
  <si>
    <t>MAITRE Florian</t>
  </si>
  <si>
    <t>PUZANOV Dmitry</t>
  </si>
  <si>
    <t>RAHBEK Mads</t>
  </si>
  <si>
    <t>BARRETT Travis</t>
  </si>
  <si>
    <t>▼1114</t>
  </si>
  <si>
    <t>LINO Julian</t>
  </si>
  <si>
    <t>NOEL Kianny</t>
  </si>
  <si>
    <t>ČEMAŽAR Nik</t>
  </si>
  <si>
    <t>BOUTOPOULOS Georgios</t>
  </si>
  <si>
    <t>SÁNCHEZ Augusto</t>
  </si>
  <si>
    <t>MONTENEGRO Jorge</t>
  </si>
  <si>
    <t>CHEHADE Karim</t>
  </si>
  <si>
    <t>▼1130</t>
  </si>
  <si>
    <t>▼1131</t>
  </si>
  <si>
    <t>ASCONEGUY Roderick</t>
  </si>
  <si>
    <t>GONCALVES Gaspar</t>
  </si>
  <si>
    <t>ALVERGUE Carlos</t>
  </si>
  <si>
    <t>SOBENNICOV Andrei</t>
  </si>
  <si>
    <t>HILLERSTRÖM RUNDH Victor</t>
  </si>
  <si>
    <t>CEROVIC Goran</t>
  </si>
  <si>
    <t>▼1141</t>
  </si>
  <si>
    <t>LARSEN Mathias</t>
  </si>
  <si>
    <t>KHANTSI Teboho</t>
  </si>
  <si>
    <t>▼1144</t>
  </si>
  <si>
    <t>WILLIAMS Justin</t>
  </si>
  <si>
    <t>▼1145</t>
  </si>
  <si>
    <t>DIMEVSKI Predrag</t>
  </si>
  <si>
    <t>RUJANO Jeison José</t>
  </si>
  <si>
    <t>JULAJUJ Alex</t>
  </si>
  <si>
    <t>QUARTERMAN Charlie</t>
  </si>
  <si>
    <t>▼1149</t>
  </si>
  <si>
    <t>ALJABER Mohammed</t>
  </si>
  <si>
    <t>HIETAJÄRVI Matti</t>
  </si>
  <si>
    <t>MAZZONE Tom</t>
  </si>
  <si>
    <t>HENTTALA Joonas</t>
  </si>
  <si>
    <t>STOJANOV Toni</t>
  </si>
  <si>
    <t>▼1165</t>
  </si>
  <si>
    <t>▼933</t>
  </si>
  <si>
    <t>HU Tiantian</t>
  </si>
  <si>
    <t>▼1169</t>
  </si>
  <si>
    <t>ALMAMMARI Faisal</t>
  </si>
  <si>
    <t>KOWALSKI Dylan</t>
  </si>
  <si>
    <t>MARCATO Marco</t>
  </si>
  <si>
    <t>DANILOVIĆ Marko</t>
  </si>
  <si>
    <t>SCHULTZ Jesper</t>
  </si>
  <si>
    <t>PIASETSKI Aliaksandr</t>
  </si>
  <si>
    <t>NAVARRETE Segundo</t>
  </si>
  <si>
    <t>▼1181</t>
  </si>
  <si>
    <t>▼1183</t>
  </si>
  <si>
    <t>MENEGOTTO Jacopo</t>
  </si>
  <si>
    <t>TRBIĆ Vladimir</t>
  </si>
  <si>
    <t>QUAMMIE Albert</t>
  </si>
  <si>
    <t>THIÈRY Cyrille</t>
  </si>
  <si>
    <t>GARIBAY Orlando</t>
  </si>
  <si>
    <t>KULYK Andriy</t>
  </si>
  <si>
    <t>ORELLANA Alfonso Vladimir</t>
  </si>
  <si>
    <t>Radio Popular Boavista</t>
  </si>
  <si>
    <t>▼1198</t>
  </si>
  <si>
    <t>▼1199</t>
  </si>
  <si>
    <t>HOLLER Nikodemus</t>
  </si>
  <si>
    <t>STALNOV Nikita</t>
  </si>
  <si>
    <t>AZURMENDI Ibai</t>
  </si>
  <si>
    <t>ALARCON Jose</t>
  </si>
  <si>
    <t>SLEEN Torjus</t>
  </si>
  <si>
    <t>▼1207</t>
  </si>
  <si>
    <t>BIGHAM Daniel</t>
  </si>
  <si>
    <t>PODLASKI Michał</t>
  </si>
  <si>
    <t>GRABIS Mateusz</t>
  </si>
  <si>
    <t>▼1213</t>
  </si>
  <si>
    <t>VERMEULEN Moran</t>
  </si>
  <si>
    <t>WANG Jiancai</t>
  </si>
  <si>
    <t>GOMES Luis</t>
  </si>
  <si>
    <t>ONESTI Emanuele</t>
  </si>
  <si>
    <t>Foolad Mobarakeh Sepahan</t>
  </si>
  <si>
    <t>▼655</t>
  </si>
  <si>
    <t>HOELGAARD Daniel</t>
  </si>
  <si>
    <t>PACIONI Luca</t>
  </si>
  <si>
    <t>ISERBYT Eli</t>
  </si>
  <si>
    <t>JULLIEN Anthony</t>
  </si>
  <si>
    <t>STOKKE Vegard</t>
  </si>
  <si>
    <t>SCOTT Jacob</t>
  </si>
  <si>
    <t>▼1240</t>
  </si>
  <si>
    <t>LI Zisen</t>
  </si>
  <si>
    <t>▼1241</t>
  </si>
  <si>
    <t>THURAU Sven</t>
  </si>
  <si>
    <t>Dauner D&amp;DQ-Akkon</t>
  </si>
  <si>
    <t>▼1247</t>
  </si>
  <si>
    <t>CHRISTIE Marcus</t>
  </si>
  <si>
    <t>DE VOS Adam</t>
  </si>
  <si>
    <t>Lviv Continental Cycling Team</t>
  </si>
  <si>
    <t>▼1251</t>
  </si>
  <si>
    <t>MESTRE Ricardo</t>
  </si>
  <si>
    <t>MARTIN Cassey Olivier</t>
  </si>
  <si>
    <t>MISINI Egzon</t>
  </si>
  <si>
    <t>▼1257</t>
  </si>
  <si>
    <t>ITALIANI Davide</t>
  </si>
  <si>
    <t>▼1260</t>
  </si>
  <si>
    <t>AL BATTASHI Ahmed</t>
  </si>
  <si>
    <t>SHAUCHENKA Siarhei</t>
  </si>
  <si>
    <t>▼1263</t>
  </si>
  <si>
    <t>ORAM James</t>
  </si>
  <si>
    <t>GRIGORYAN Stepan</t>
  </si>
  <si>
    <t>▼1267</t>
  </si>
  <si>
    <t>ISTLSTEKKER Zsolt</t>
  </si>
  <si>
    <t>KAŇKOVSKÝ Alois</t>
  </si>
  <si>
    <t>SIMPSON George</t>
  </si>
  <si>
    <t>BACKAERT Frederik</t>
  </si>
  <si>
    <t>MELGAREJO Rogelio Ariel</t>
  </si>
  <si>
    <t>ROBERGE Adam</t>
  </si>
  <si>
    <t>Elevate - Webiplex Pro Cycling</t>
  </si>
  <si>
    <t>TIRYAKI Oguzhan</t>
  </si>
  <si>
    <t>▼1279</t>
  </si>
  <si>
    <t>VAN NIEKERK Morne</t>
  </si>
  <si>
    <t>▼1280</t>
  </si>
  <si>
    <t>BIDARD François</t>
  </si>
  <si>
    <t>GASTAUER Ben</t>
  </si>
  <si>
    <t>PICOUX Maximilien</t>
  </si>
  <si>
    <t>▼1285</t>
  </si>
  <si>
    <t>OGANDO Jonathan</t>
  </si>
  <si>
    <t>▼1288</t>
  </si>
  <si>
    <t>GRINKEVICH Mark</t>
  </si>
  <si>
    <t>PULGAR Ángel</t>
  </si>
  <si>
    <t>FEELEY Daire</t>
  </si>
  <si>
    <t>COLOMBO Filippo</t>
  </si>
  <si>
    <t>BRITTON Rob</t>
  </si>
  <si>
    <t>DE VREESE Laurens</t>
  </si>
  <si>
    <t>▼1298</t>
  </si>
  <si>
    <t>ABU-FARES Saned</t>
  </si>
  <si>
    <t>DRAKOS Nikolas</t>
  </si>
  <si>
    <t>MAGNUSSON Kim</t>
  </si>
  <si>
    <t>▼1302</t>
  </si>
  <si>
    <t>TCHAMBAZ Lotfi</t>
  </si>
  <si>
    <t>STACCHIOTTI Riccardo</t>
  </si>
  <si>
    <t>OMARSSON Oskar</t>
  </si>
  <si>
    <t>CASTRIQUE Jonas</t>
  </si>
  <si>
    <t>AMJAD Khalil</t>
  </si>
  <si>
    <t>BEPPU Fumiyuki</t>
  </si>
  <si>
    <t>RODRIGUEZ Brandon</t>
  </si>
  <si>
    <t>▼1316</t>
  </si>
  <si>
    <t>SUAREZ Juan Pablo</t>
  </si>
  <si>
    <t>LARSEN Richard</t>
  </si>
  <si>
    <t>SALLOUM Abdallah</t>
  </si>
  <si>
    <t>CHOI Donghyeok</t>
  </si>
  <si>
    <t>LESOFE Malefetsane</t>
  </si>
  <si>
    <t>▼1326</t>
  </si>
  <si>
    <t>MAKSIMOVIĆ Sergej</t>
  </si>
  <si>
    <t>AFIF Hamad</t>
  </si>
  <si>
    <t>TORCKLER Michael</t>
  </si>
  <si>
    <t>▼1331</t>
  </si>
  <si>
    <t>KRGOVIĆ Filip</t>
  </si>
  <si>
    <t>▼1332</t>
  </si>
  <si>
    <t>IMHOF Claudio</t>
  </si>
  <si>
    <t>▼1334</t>
  </si>
  <si>
    <t>NIKIEMA Bachirou</t>
  </si>
  <si>
    <t>MORTON Lachlan</t>
  </si>
  <si>
    <t>PENCEDANO Nicolo</t>
  </si>
  <si>
    <t>▼1339</t>
  </si>
  <si>
    <t>RUDD Morgan</t>
  </si>
  <si>
    <t>VELÁZQUEZ Antero</t>
  </si>
  <si>
    <t>▼1341</t>
  </si>
  <si>
    <t>DI RENZO Andrea</t>
  </si>
  <si>
    <t>DJASSAS Ali</t>
  </si>
  <si>
    <t>ERDENESUREN Munkhtulga</t>
  </si>
  <si>
    <t>▼1348</t>
  </si>
  <si>
    <t>▼1352</t>
  </si>
  <si>
    <t>JASER Nazir</t>
  </si>
  <si>
    <t>▼1353</t>
  </si>
  <si>
    <t>HABIMANA Jean Eric</t>
  </si>
  <si>
    <t>SKOL Adrien Niyonshuti Academy</t>
  </si>
  <si>
    <t>NOEL Ezekiel</t>
  </si>
  <si>
    <t>▼1355</t>
  </si>
  <si>
    <t>SOTA Kristi</t>
  </si>
  <si>
    <t>STEFANOVIĆ Stefan</t>
  </si>
  <si>
    <t>▼1358</t>
  </si>
  <si>
    <t>EASTMOND Jamol</t>
  </si>
  <si>
    <t>TARLTON Alexander</t>
  </si>
  <si>
    <t>BENTA João</t>
  </si>
  <si>
    <t>▼1361</t>
  </si>
  <si>
    <t>BONALDO Kevin</t>
  </si>
  <si>
    <t>HINDSGAUL MADSEN Jacob</t>
  </si>
  <si>
    <t>▼1364</t>
  </si>
  <si>
    <t>▼1366</t>
  </si>
  <si>
    <t>BRAZ AFONSO Clement</t>
  </si>
  <si>
    <t>KVIST Linus</t>
  </si>
  <si>
    <t>BERGSTROM FRISK Erik</t>
  </si>
  <si>
    <t>TELLA Arthuce Jodele</t>
  </si>
  <si>
    <t>▼1370</t>
  </si>
  <si>
    <t>MORENO Javier</t>
  </si>
  <si>
    <t>COATI Luca</t>
  </si>
  <si>
    <t>▼1375</t>
  </si>
  <si>
    <t>NEUMANN Horst</t>
  </si>
  <si>
    <t>GOLOVASH Oleksandr</t>
  </si>
  <si>
    <t>REIJNEN Kiel</t>
  </si>
  <si>
    <t>BARDHI Drini</t>
  </si>
  <si>
    <t>BUGTER Luuc</t>
  </si>
  <si>
    <t>DUVAL Julien</t>
  </si>
  <si>
    <t>LEONIEN Alexandre</t>
  </si>
  <si>
    <t>▼1387</t>
  </si>
  <si>
    <t>ATAPUMA Darwin</t>
  </si>
  <si>
    <t>FLORES Luis</t>
  </si>
  <si>
    <t>MERX Peter</t>
  </si>
  <si>
    <t>▼1393</t>
  </si>
  <si>
    <t>SCHILLINGER Andreas</t>
  </si>
  <si>
    <t>▼1396</t>
  </si>
  <si>
    <t>MAZUR Dzianis</t>
  </si>
  <si>
    <t>BROWN Nathan</t>
  </si>
  <si>
    <t>VRABII Andrei</t>
  </si>
  <si>
    <t>DU PLOOY Rohan</t>
  </si>
  <si>
    <t>DUYUNOV Vladislav</t>
  </si>
  <si>
    <t>CHRISTAKOS Dimitrios</t>
  </si>
  <si>
    <t>▼1407</t>
  </si>
  <si>
    <t>▼1408</t>
  </si>
  <si>
    <t>SÁNTA Ármin Konrád</t>
  </si>
  <si>
    <t>MONADJEM Ara</t>
  </si>
  <si>
    <t>KRAGH ANDERSEN Asbjørn</t>
  </si>
  <si>
    <t>▼1095</t>
  </si>
  <si>
    <t>▼1414</t>
  </si>
  <si>
    <t>WOLLENBERG Tim</t>
  </si>
  <si>
    <t>▼1420</t>
  </si>
  <si>
    <t>D' AMATO Andrea</t>
  </si>
  <si>
    <t>▼1421</t>
  </si>
  <si>
    <t>ZHANG Weiyi</t>
  </si>
  <si>
    <t>Pardus Cycling Team</t>
  </si>
  <si>
    <t>▲971</t>
  </si>
  <si>
    <t>JEANNÈS Matthieu</t>
  </si>
  <si>
    <t>Team Illuminate</t>
  </si>
  <si>
    <t>▼881</t>
  </si>
  <si>
    <t>MCCORMICK Hayden</t>
  </si>
  <si>
    <t>TEWELDE Mehari</t>
  </si>
  <si>
    <t>NJIASSE POPOUNA Mamouda</t>
  </si>
  <si>
    <t>MASOTTO Giulio</t>
  </si>
  <si>
    <t>▼916</t>
  </si>
  <si>
    <t>▼1433</t>
  </si>
  <si>
    <t>VUKČEVIĆ Danilo</t>
  </si>
  <si>
    <t>KERGOZOU Nick</t>
  </si>
  <si>
    <t>TORTOMASI Leonardo</t>
  </si>
  <si>
    <t>▼1437</t>
  </si>
  <si>
    <t>DE WINTER Ludwig</t>
  </si>
  <si>
    <t>▼1439</t>
  </si>
  <si>
    <t>HARTLEY-BROWN Madi</t>
  </si>
  <si>
    <t>CHERKASOV Nikolay</t>
  </si>
  <si>
    <t>▼512</t>
  </si>
  <si>
    <t>OCHOA Diego Antonio</t>
  </si>
  <si>
    <t>HODAPP Johannes</t>
  </si>
  <si>
    <t>Team SKS Sauerland NRW</t>
  </si>
  <si>
    <t>▼1444</t>
  </si>
  <si>
    <t>LANGLANDS Marc</t>
  </si>
  <si>
    <t>DE KETELE Kenny</t>
  </si>
  <si>
    <t>▼1447</t>
  </si>
  <si>
    <t>▼1450</t>
  </si>
  <si>
    <t>ATKINS Toby</t>
  </si>
  <si>
    <t>BONNET William</t>
  </si>
  <si>
    <t>PETELIN Jan</t>
  </si>
  <si>
    <t>▼1455</t>
  </si>
  <si>
    <t>ZECCHIN Michael</t>
  </si>
  <si>
    <t>SALINAS Yonathan</t>
  </si>
  <si>
    <t>GRUBER Pavel</t>
  </si>
  <si>
    <t>CASSARÀ Giacomo</t>
  </si>
  <si>
    <t>▼1461</t>
  </si>
  <si>
    <t>▲1125</t>
  </si>
  <si>
    <t>BAGIOLI Nicola</t>
  </si>
  <si>
    <t>▼1468</t>
  </si>
  <si>
    <t>ZAMORA Mario</t>
  </si>
  <si>
    <t>MADSEN Martin Toft</t>
  </si>
  <si>
    <t>MASANGO Malvern</t>
  </si>
  <si>
    <t>AL KHATER Abdulla</t>
  </si>
  <si>
    <t>BUGARIJA Josip</t>
  </si>
  <si>
    <t>MAIDWELL Mark</t>
  </si>
  <si>
    <t>▼1475</t>
  </si>
  <si>
    <t>▼1477</t>
  </si>
  <si>
    <t>MCDERMOTT Luke</t>
  </si>
  <si>
    <t>▼1481</t>
  </si>
  <si>
    <t>KOMIN Aleksandr</t>
  </si>
  <si>
    <t>HEDGES Kris</t>
  </si>
  <si>
    <t>▼843</t>
  </si>
  <si>
    <t>HANSEN Jesper</t>
  </si>
  <si>
    <t>▼1486</t>
  </si>
  <si>
    <t>BOSCARO Davide</t>
  </si>
  <si>
    <t>KULBE Lars</t>
  </si>
  <si>
    <t>▼1491</t>
  </si>
  <si>
    <t>SUN Hailin</t>
  </si>
  <si>
    <t>SOTO Jorge Adelbio</t>
  </si>
  <si>
    <t>SHTEIN Grigoriy</t>
  </si>
  <si>
    <t>Vino - Astana Motors</t>
  </si>
  <si>
    <t>▲958</t>
  </si>
  <si>
    <t>YAGUARO Isaac</t>
  </si>
  <si>
    <t>▼1496</t>
  </si>
  <si>
    <t>SHIN Dongin</t>
  </si>
  <si>
    <t>BOBBO Riccardo</t>
  </si>
  <si>
    <t>GÓMEZ Bryan</t>
  </si>
  <si>
    <t>NAREKLISHVILI Beka</t>
  </si>
  <si>
    <t>▼1502</t>
  </si>
  <si>
    <t>VAN DER HORST Dennis</t>
  </si>
  <si>
    <t>ILIADIS Ioannis</t>
  </si>
  <si>
    <t>▼1509</t>
  </si>
  <si>
    <t>BILIĆ Anthony</t>
  </si>
  <si>
    <t>ZOOBI Ali</t>
  </si>
  <si>
    <t>▼1514</t>
  </si>
  <si>
    <t>Team Novak</t>
  </si>
  <si>
    <t>LI Jinsong</t>
  </si>
  <si>
    <t>▼1518</t>
  </si>
  <si>
    <t>DENISOV Denis</t>
  </si>
  <si>
    <t>RUBINSTEIN Roy</t>
  </si>
  <si>
    <t>▼1520</t>
  </si>
  <si>
    <t>CASTRILLO David Josue</t>
  </si>
  <si>
    <t>▼1521</t>
  </si>
  <si>
    <t>AL SULAYMI Ali</t>
  </si>
  <si>
    <t>NAGY Simon</t>
  </si>
  <si>
    <t>Cycling Academy Trenčín</t>
  </si>
  <si>
    <t>JONES Shane</t>
  </si>
  <si>
    <t>▼1526</t>
  </si>
  <si>
    <t>ANGELOV Lachezar</t>
  </si>
  <si>
    <t>NAT Joost</t>
  </si>
  <si>
    <t>QAMBAR Jassim Ali</t>
  </si>
  <si>
    <t>▲827</t>
  </si>
  <si>
    <t>SIGURÐSSON Hákon Hrafn</t>
  </si>
  <si>
    <t>VESELINOVIĆ Dušan</t>
  </si>
  <si>
    <t>▼1534</t>
  </si>
  <si>
    <t>SCHORMAIR Fabian</t>
  </si>
  <si>
    <t>HARING Martin</t>
  </si>
  <si>
    <t>ACOSTA Thomas</t>
  </si>
  <si>
    <t>MASCKERNZY Eiseb</t>
  </si>
  <si>
    <t>PETROVSKI Mario</t>
  </si>
  <si>
    <t>BENGANIF Seddik</t>
  </si>
  <si>
    <t>ILBOUDO Harouna</t>
  </si>
  <si>
    <t>▼1543</t>
  </si>
  <si>
    <t>ROMANO Francesco</t>
  </si>
  <si>
    <t>▼1545</t>
  </si>
  <si>
    <t>▼1546</t>
  </si>
  <si>
    <t>YARED Bahiru</t>
  </si>
  <si>
    <t>▼1548</t>
  </si>
  <si>
    <t>▼1549</t>
  </si>
  <si>
    <t>BULATOVIĆ Momir</t>
  </si>
  <si>
    <t>▼1550</t>
  </si>
  <si>
    <t>SPAIĆ Petar</t>
  </si>
  <si>
    <t>ESCOBAR Walter Filadelfo</t>
  </si>
  <si>
    <t>WADIH Georges</t>
  </si>
  <si>
    <t>▼1553</t>
  </si>
  <si>
    <t>COLON Johan</t>
  </si>
  <si>
    <t>▼1162</t>
  </si>
  <si>
    <t>▼1557</t>
  </si>
  <si>
    <t>ALJUMAH Hassan</t>
  </si>
  <si>
    <t>▼1558</t>
  </si>
  <si>
    <t>FULLER Joshua</t>
  </si>
  <si>
    <t>OLIVEIRA Fábio Marcelo Pinto</t>
  </si>
  <si>
    <t>Antarte - Feirense</t>
  </si>
  <si>
    <t>NSENGIMANA Jean Bosco</t>
  </si>
  <si>
    <t>ROCCHETTA Cristian</t>
  </si>
  <si>
    <t>ALONSO Mikel</t>
  </si>
  <si>
    <t>MIRZOJEV Artjom</t>
  </si>
  <si>
    <t>▼1569</t>
  </si>
  <si>
    <t>SANOGO Abou</t>
  </si>
  <si>
    <t>SILVA Rafael</t>
  </si>
  <si>
    <t>▼1572</t>
  </si>
  <si>
    <t>LATIL Alexandre</t>
  </si>
  <si>
    <t>AL JALHAM Marwan</t>
  </si>
  <si>
    <t>FILOSI Iuri</t>
  </si>
  <si>
    <t>AUVINEN Markus</t>
  </si>
  <si>
    <t>▼1576</t>
  </si>
  <si>
    <t>KOVALIOVAS Edgaras</t>
  </si>
  <si>
    <t>KARIYA Kazutoshi</t>
  </si>
  <si>
    <t>VAN DALEN Jason</t>
  </si>
  <si>
    <t>TIBAQUIRA George Brandon</t>
  </si>
  <si>
    <t>▼1581</t>
  </si>
  <si>
    <t>YAVUZ Emre</t>
  </si>
  <si>
    <t>NACEVSKI Milan</t>
  </si>
  <si>
    <t>GILBERTSON Theo</t>
  </si>
  <si>
    <t>ÁVILA Edwin</t>
  </si>
  <si>
    <t>▼673</t>
  </si>
  <si>
    <t>CASTRO Camilo</t>
  </si>
  <si>
    <t>GÓMEZ Yelko</t>
  </si>
  <si>
    <t>MONCORGÉ Pierre</t>
  </si>
  <si>
    <t>▼1594</t>
  </si>
  <si>
    <t>GAO Liang</t>
  </si>
  <si>
    <t>TRUEBA Alvaro</t>
  </si>
  <si>
    <t>GWEBU Sifiso</t>
  </si>
  <si>
    <t>▼1598</t>
  </si>
  <si>
    <t>ALSAADI Bilal</t>
  </si>
  <si>
    <t>▼1600</t>
  </si>
  <si>
    <t>HODGE Dean</t>
  </si>
  <si>
    <t>▼1601</t>
  </si>
  <si>
    <t>HODA Aguron</t>
  </si>
  <si>
    <t>▼1603</t>
  </si>
  <si>
    <t>▼1604</t>
  </si>
  <si>
    <t>SAWADA Keitaro</t>
  </si>
  <si>
    <t>YUE Hao</t>
  </si>
  <si>
    <t>KASSIDIS Aimilianos</t>
  </si>
  <si>
    <t>▼1611</t>
  </si>
  <si>
    <t>HARBUTT Adam</t>
  </si>
  <si>
    <t>▼1612</t>
  </si>
  <si>
    <t>NISBET Callum</t>
  </si>
  <si>
    <t>FURLAN Matteo</t>
  </si>
  <si>
    <t>▼1617</t>
  </si>
  <si>
    <t>▼1619</t>
  </si>
  <si>
    <t>DUOJIE Cairang</t>
  </si>
  <si>
    <t>ÁLVAREZ AYALA Miguel Luis</t>
  </si>
  <si>
    <t>ECHEVERRIA Juan Martin</t>
  </si>
  <si>
    <t>▼1626</t>
  </si>
  <si>
    <t>CABRAL Airton</t>
  </si>
  <si>
    <t>WILLIAMS Alex</t>
  </si>
  <si>
    <t>GAILLARD Marlon</t>
  </si>
  <si>
    <t>▼1629</t>
  </si>
  <si>
    <t>BENNETT Stefan</t>
  </si>
  <si>
    <t>NANA Boureima</t>
  </si>
  <si>
    <t>▼1631</t>
  </si>
  <si>
    <t>GARRISON Michael</t>
  </si>
  <si>
    <t>GUERRERO Juan Diego</t>
  </si>
  <si>
    <t>GRÅSVOLD Dennis</t>
  </si>
  <si>
    <t>TEDIASHVILI Giorgi</t>
  </si>
  <si>
    <t>▼1635</t>
  </si>
  <si>
    <t>RUIZ Walter</t>
  </si>
  <si>
    <t>BOWER Ewart</t>
  </si>
  <si>
    <t>HUANG Jing</t>
  </si>
  <si>
    <t>▼1640</t>
  </si>
  <si>
    <t>MASI Davide</t>
  </si>
  <si>
    <t>BENHAMOUDA Mehdi</t>
  </si>
  <si>
    <t>▼1642</t>
  </si>
  <si>
    <t>KLEKOVIĆ Antonio</t>
  </si>
  <si>
    <t>BURGOS Eli Saul</t>
  </si>
  <si>
    <t>Colnago CM Team</t>
  </si>
  <si>
    <t>▼1645</t>
  </si>
  <si>
    <t>PITHIE Campbell</t>
  </si>
  <si>
    <t>TODOME Yuuhi</t>
  </si>
  <si>
    <t>▼1647</t>
  </si>
  <si>
    <t>JIA Zhichao</t>
  </si>
  <si>
    <t>PARRA Jordan</t>
  </si>
  <si>
    <t>▼1650</t>
  </si>
  <si>
    <t>MAKA Omer</t>
  </si>
  <si>
    <t>▼1653</t>
  </si>
  <si>
    <t>ROCA Sherwin</t>
  </si>
  <si>
    <t>▼1655</t>
  </si>
  <si>
    <t>MONTALVO Diego</t>
  </si>
  <si>
    <t>▼1658</t>
  </si>
  <si>
    <t>CERVELLERA Andrea</t>
  </si>
  <si>
    <t>▼1662</t>
  </si>
  <si>
    <t>ROUSSEL Hugo</t>
  </si>
  <si>
    <t>▼1663</t>
  </si>
  <si>
    <t>PETRUS Lubomir</t>
  </si>
  <si>
    <t>LEVKOV Nikola</t>
  </si>
  <si>
    <t>MERDJ Aymen</t>
  </si>
  <si>
    <t>▼1667</t>
  </si>
  <si>
    <t>JENSEN Frederik Irgens</t>
  </si>
  <si>
    <t>WAREE Witthawat</t>
  </si>
  <si>
    <t>GETAHUN Zawga</t>
  </si>
  <si>
    <t>ILCHEV Lyubomir</t>
  </si>
  <si>
    <t>HADŽIOSMANOVIĆ Armin</t>
  </si>
  <si>
    <t>MRAD Youssof</t>
  </si>
  <si>
    <t>PISKUNOV Maxim</t>
  </si>
  <si>
    <t>▼1676</t>
  </si>
  <si>
    <t>▼1677</t>
  </si>
  <si>
    <t>AL ABDULAZIZ Khuwaytim</t>
  </si>
  <si>
    <t>AL MANSOORI Jaber</t>
  </si>
  <si>
    <t>▼1680</t>
  </si>
  <si>
    <t>▼1683</t>
  </si>
  <si>
    <t>MALHANI Mejdin</t>
  </si>
  <si>
    <t>▼1685</t>
  </si>
  <si>
    <t>PETROS Mengis</t>
  </si>
  <si>
    <t>RADICE Raffaele</t>
  </si>
  <si>
    <t>▼1688</t>
  </si>
  <si>
    <t>CAM Maxime</t>
  </si>
  <si>
    <t>▼1693</t>
  </si>
  <si>
    <t>James</t>
  </si>
  <si>
    <t>▲1106</t>
  </si>
  <si>
    <t>▲596</t>
  </si>
  <si>
    <t>▲896</t>
  </si>
  <si>
    <t>DELKO</t>
  </si>
  <si>
    <t>▲1640</t>
  </si>
  <si>
    <t>▲1836</t>
  </si>
  <si>
    <t>▲2129</t>
  </si>
  <si>
    <t>▲1540</t>
  </si>
  <si>
    <t>▲1062</t>
  </si>
  <si>
    <t>▲1762</t>
  </si>
  <si>
    <t>▲2286</t>
  </si>
  <si>
    <t>▲1421</t>
  </si>
  <si>
    <t>▲1433</t>
  </si>
  <si>
    <t>▲1577</t>
  </si>
  <si>
    <t>▲1380</t>
  </si>
  <si>
    <t>▲2145</t>
  </si>
  <si>
    <t>▲1506</t>
  </si>
  <si>
    <t>▲1170</t>
  </si>
  <si>
    <t>▲1826</t>
  </si>
  <si>
    <t>▲1167</t>
  </si>
  <si>
    <t>▲1800</t>
  </si>
  <si>
    <t>▲1819</t>
  </si>
  <si>
    <t>▲1439</t>
  </si>
  <si>
    <t>▼509</t>
  </si>
  <si>
    <t>▲2052</t>
  </si>
  <si>
    <t>▲1850</t>
  </si>
  <si>
    <t>▲1748</t>
  </si>
  <si>
    <t>▲1518</t>
  </si>
  <si>
    <t>▲1412</t>
  </si>
  <si>
    <t>▲2018</t>
  </si>
  <si>
    <t>▲1604</t>
  </si>
  <si>
    <t>▼594</t>
  </si>
  <si>
    <t>▲1543</t>
  </si>
  <si>
    <t>▼613</t>
  </si>
  <si>
    <t>▲1662</t>
  </si>
  <si>
    <t>▲1172</t>
  </si>
  <si>
    <t>▲1536</t>
  </si>
  <si>
    <t>▼693</t>
  </si>
  <si>
    <t>▼710</t>
  </si>
  <si>
    <t>▲1578</t>
  </si>
  <si>
    <t>▼746</t>
  </si>
  <si>
    <t>▼780</t>
  </si>
  <si>
    <t>▲1629</t>
  </si>
  <si>
    <t>▼789</t>
  </si>
  <si>
    <t>▲1136</t>
  </si>
  <si>
    <t>▼805</t>
  </si>
  <si>
    <t>▲1010</t>
  </si>
  <si>
    <t>▼826</t>
  </si>
  <si>
    <t>▲1341</t>
  </si>
  <si>
    <t>▲845</t>
  </si>
  <si>
    <t>▼870</t>
  </si>
  <si>
    <t>▼875</t>
  </si>
  <si>
    <t>▲1082</t>
  </si>
  <si>
    <t>▲1691</t>
  </si>
  <si>
    <t>▲1408</t>
  </si>
  <si>
    <t>▼923</t>
  </si>
  <si>
    <t>▲1659</t>
  </si>
  <si>
    <t>▲1243</t>
  </si>
  <si>
    <t>▲1469</t>
  </si>
  <si>
    <t>▲1364</t>
  </si>
  <si>
    <t>▼971</t>
  </si>
  <si>
    <t>▼977</t>
  </si>
  <si>
    <t>▼979</t>
  </si>
  <si>
    <t>▼996</t>
  </si>
  <si>
    <t>▲1126</t>
  </si>
  <si>
    <t>▼604</t>
  </si>
  <si>
    <t>▼1005</t>
  </si>
  <si>
    <t>▲1446</t>
  </si>
  <si>
    <t>KWIATKOWSKI Grzegorz</t>
  </si>
  <si>
    <t>▼1032</t>
  </si>
  <si>
    <t>DELACROIX Theo</t>
  </si>
  <si>
    <t>▼1042</t>
  </si>
  <si>
    <t>BENEDETTI Gabriele</t>
  </si>
  <si>
    <t>SCHNEITER Joab</t>
  </si>
  <si>
    <t>TORIBIO José Vicente</t>
  </si>
  <si>
    <t>DEBESAY Mekseb</t>
  </si>
  <si>
    <t>▼904</t>
  </si>
  <si>
    <t>WÆRSTED Syver</t>
  </si>
  <si>
    <t>MARTINEZ Luis Miguel</t>
  </si>
  <si>
    <t>ABDULJANAN Khalil</t>
  </si>
  <si>
    <t>AGUILERA Omar</t>
  </si>
  <si>
    <t>PINTOS Pablo Daniel</t>
  </si>
  <si>
    <t>VILORIA Enmanuel</t>
  </si>
  <si>
    <t>KLISURIĆ Stevan</t>
  </si>
  <si>
    <t>BOGDANOVICS Maris</t>
  </si>
  <si>
    <t>BEERS Matthew</t>
  </si>
  <si>
    <t>MENGOULAS Alex</t>
  </si>
  <si>
    <t>BALABANOV Preslav</t>
  </si>
  <si>
    <t>DE LUNA Flavio Alejandro</t>
  </si>
  <si>
    <t>ROLDÁN Weimar Alfonso</t>
  </si>
  <si>
    <t>BOWDEN Scott</t>
  </si>
  <si>
    <t>DLAMINI Nic</t>
  </si>
  <si>
    <t>JAKIN Alo</t>
  </si>
  <si>
    <t>PIGEON Gregory</t>
  </si>
  <si>
    <t>▲1500</t>
  </si>
  <si>
    <t>BELACHEW Addisu</t>
  </si>
  <si>
    <t>AL SHAIKHAHMED Ali</t>
  </si>
  <si>
    <t>OROSZ Gergő</t>
  </si>
  <si>
    <t>KOCHAKIDZE Giorgi</t>
  </si>
  <si>
    <t>AMACIN Kayle</t>
  </si>
  <si>
    <t>KVASINA Filip</t>
  </si>
  <si>
    <t>▼806</t>
  </si>
  <si>
    <t>OVECHKIN Artem</t>
  </si>
  <si>
    <t>CHRISTOPOULOS-CHELLER Panagiotis</t>
  </si>
  <si>
    <t>SIERRA Robert</t>
  </si>
  <si>
    <t>KOQO Cabonina</t>
  </si>
  <si>
    <t>GUDGEIRSSON Eyjolfur</t>
  </si>
  <si>
    <t>▲1465</t>
  </si>
  <si>
    <t>HUGGER Jan</t>
  </si>
  <si>
    <t>ITO Masakazu</t>
  </si>
  <si>
    <t>MENDOZA Bryan Fernando</t>
  </si>
  <si>
    <t>BOUČEK Jakub</t>
  </si>
  <si>
    <t>KIPKEMBOI Salim</t>
  </si>
  <si>
    <t>▲598</t>
  </si>
  <si>
    <t>BRABANDER Nick</t>
  </si>
  <si>
    <t>KIDER Akrem</t>
  </si>
  <si>
    <t>TYBOR Patrik</t>
  </si>
  <si>
    <t>DOCKER Mitchell</t>
  </si>
  <si>
    <t>PELUCCHI Matteo</t>
  </si>
  <si>
    <t>▼871</t>
  </si>
  <si>
    <t>▲1338</t>
  </si>
  <si>
    <t>PLANET Charles</t>
  </si>
  <si>
    <t>NAKANE Hideto</t>
  </si>
  <si>
    <t>REUTIMANN Mathias</t>
  </si>
  <si>
    <t>▲1300</t>
  </si>
  <si>
    <t>KURIANOV Stepan</t>
  </si>
  <si>
    <t>BEN MOSHE Yuval</t>
  </si>
  <si>
    <t>FRANCZAK Paweł</t>
  </si>
  <si>
    <t>▼1190</t>
  </si>
  <si>
    <t>BONELLI Alessio</t>
  </si>
  <si>
    <t>KUSZTOR Péter</t>
  </si>
  <si>
    <t>QUIROZ Óscar Adalberto</t>
  </si>
  <si>
    <t>EVTUSHENKO Alexander</t>
  </si>
  <si>
    <t>WELLING Sybren</t>
  </si>
  <si>
    <t>METGE Thomas</t>
  </si>
  <si>
    <t>▼1212</t>
  </si>
  <si>
    <t>CHARRIN Aloïs</t>
  </si>
  <si>
    <t>KUHN Kevin</t>
  </si>
  <si>
    <t>POLI Umberto</t>
  </si>
  <si>
    <t>JOLIBERT Clément</t>
  </si>
  <si>
    <t>▼1219</t>
  </si>
  <si>
    <t>GOYTOM Tomas</t>
  </si>
  <si>
    <t>▼1221</t>
  </si>
  <si>
    <t>KAWANO Aoki</t>
  </si>
  <si>
    <t>FLÜCKIGER Mathias</t>
  </si>
  <si>
    <t>▼1227</t>
  </si>
  <si>
    <t>BAUCE Davide</t>
  </si>
  <si>
    <t>YAOU Gadji</t>
  </si>
  <si>
    <t>▼1233</t>
  </si>
  <si>
    <t>KLABOUCH Petr</t>
  </si>
  <si>
    <t>ANCHIERI Pablo</t>
  </si>
  <si>
    <t>CHAVARRIA Joslyn</t>
  </si>
  <si>
    <t>ESPINOZA SERRANO Bolivar</t>
  </si>
  <si>
    <t>SIMION Paolo</t>
  </si>
  <si>
    <t>CARPENE Samuele</t>
  </si>
  <si>
    <t>APOSTOLOSKI Viktor</t>
  </si>
  <si>
    <t>SAMOILAU Branislau</t>
  </si>
  <si>
    <t>▼1248</t>
  </si>
  <si>
    <t>ROBINSON Oliver</t>
  </si>
  <si>
    <t>STROKAU Vasili</t>
  </si>
  <si>
    <t>PEJIC Pavle</t>
  </si>
  <si>
    <t>RUSEV Teodor</t>
  </si>
  <si>
    <t>LEBRETON Jacques</t>
  </si>
  <si>
    <t>DE WITTE Mathias</t>
  </si>
  <si>
    <t>SCHIR Théry</t>
  </si>
  <si>
    <t>SARABIA Ignacio</t>
  </si>
  <si>
    <t>Rad - Net Rose Team</t>
  </si>
  <si>
    <t>WHITE Nicholas</t>
  </si>
  <si>
    <t>▼1262</t>
  </si>
  <si>
    <t>▲1274</t>
  </si>
  <si>
    <t>YATES Joel</t>
  </si>
  <si>
    <t>ALNAQBY Khamis</t>
  </si>
  <si>
    <t>▼1271</t>
  </si>
  <si>
    <t>BURBANO Joel Levi</t>
  </si>
  <si>
    <t>ALBRAHIM Nasser</t>
  </si>
  <si>
    <t>▼1278</t>
  </si>
  <si>
    <t>KRASNIQI Veton</t>
  </si>
  <si>
    <t>LOJEN Matija</t>
  </si>
  <si>
    <t>MEDINA Manuel Eduardo</t>
  </si>
  <si>
    <t>BRØCHNER Nicolai</t>
  </si>
  <si>
    <t>▼1291</t>
  </si>
  <si>
    <t>ACHRAF Ed Doghmy</t>
  </si>
  <si>
    <t>▼758</t>
  </si>
  <si>
    <t>BAŠKA Erik</t>
  </si>
  <si>
    <t>NIEVES Xavier</t>
  </si>
  <si>
    <t>MAKATILE Moeketsi</t>
  </si>
  <si>
    <t>▼1308</t>
  </si>
  <si>
    <t>▼1324</t>
  </si>
  <si>
    <t>▼1327</t>
  </si>
  <si>
    <t>▲1247</t>
  </si>
  <si>
    <t>▼1335</t>
  </si>
  <si>
    <t>▼960</t>
  </si>
  <si>
    <t>▼1362</t>
  </si>
  <si>
    <t>▼1363</t>
  </si>
  <si>
    <t>▼1367</t>
  </si>
  <si>
    <t>▼1378</t>
  </si>
  <si>
    <t>▼1397</t>
  </si>
  <si>
    <t>▼1401</t>
  </si>
  <si>
    <t>▼1402</t>
  </si>
  <si>
    <t>▼1411</t>
  </si>
  <si>
    <t>▼1417</t>
  </si>
  <si>
    <t>▼1418</t>
  </si>
  <si>
    <t>▼1422</t>
  </si>
  <si>
    <t>▼1423</t>
  </si>
  <si>
    <t>▼1425</t>
  </si>
  <si>
    <t>▼1427</t>
  </si>
  <si>
    <t>▼1432</t>
  </si>
  <si>
    <t>▼1435</t>
  </si>
  <si>
    <t>▼1452</t>
  </si>
  <si>
    <t>▼1453</t>
  </si>
  <si>
    <t>▼1454</t>
  </si>
  <si>
    <t>▼1462</t>
  </si>
  <si>
    <t>▼1465</t>
  </si>
  <si>
    <t>▼1482</t>
  </si>
  <si>
    <t>▼1485</t>
  </si>
  <si>
    <t>▼1493</t>
  </si>
  <si>
    <t>▼1495</t>
  </si>
  <si>
    <t>▼1498</t>
  </si>
  <si>
    <t>▼1508</t>
  </si>
  <si>
    <t>BURCHIO Federico</t>
  </si>
  <si>
    <t>Name</t>
  </si>
  <si>
    <t>Budget</t>
  </si>
  <si>
    <t>Barguil</t>
  </si>
  <si>
    <t>Merlier</t>
  </si>
  <si>
    <t xml:space="preserve">Cavendish </t>
  </si>
  <si>
    <t>Uran</t>
  </si>
  <si>
    <t xml:space="preserve">Laporte </t>
  </si>
  <si>
    <t>Haig</t>
  </si>
  <si>
    <t>Nizzolo</t>
  </si>
  <si>
    <t>BASTARD</t>
  </si>
  <si>
    <t>Bid</t>
  </si>
  <si>
    <t>Out</t>
  </si>
  <si>
    <t>Spaces</t>
  </si>
  <si>
    <t>£/space</t>
  </si>
  <si>
    <t>Auctions left:</t>
  </si>
  <si>
    <t xml:space="preserve">Estimated mins left: </t>
  </si>
  <si>
    <t>`</t>
  </si>
  <si>
    <t>Luke</t>
  </si>
  <si>
    <t>Will</t>
  </si>
  <si>
    <t>PLANKAERT Baptiste</t>
  </si>
  <si>
    <t>Rnk</t>
  </si>
  <si>
    <t>Pnts</t>
  </si>
  <si>
    <t>Owner</t>
  </si>
  <si>
    <t>Astana Pro Team</t>
  </si>
  <si>
    <t>Team Sunweb</t>
  </si>
  <si>
    <t>Bahrain - McLaren</t>
  </si>
  <si>
    <t>EF Pro Cycling</t>
  </si>
  <si>
    <t>Mitchelton-Scott</t>
  </si>
  <si>
    <t>NTT Pro Cycling</t>
  </si>
  <si>
    <t>AG2R La Mondiale</t>
  </si>
  <si>
    <t>CCC Team</t>
  </si>
  <si>
    <t>Circus - Wanty Gobert</t>
  </si>
  <si>
    <t>B&amp;B Hotels - Vital Concept p/b KTM</t>
  </si>
  <si>
    <t>NIPPO DELKO One Provence</t>
  </si>
  <si>
    <t>Team Total Direct Energie</t>
  </si>
  <si>
    <t>NTT Continental Cycling Team</t>
  </si>
  <si>
    <t>Vini Zabù - KTM</t>
  </si>
  <si>
    <t>▲1919</t>
  </si>
  <si>
    <t>▲1535</t>
  </si>
  <si>
    <t>Terengganu Inc. TSG Cycling Team</t>
  </si>
  <si>
    <t>CELANO Danilo</t>
  </si>
  <si>
    <t>▲1539</t>
  </si>
  <si>
    <t>Riwal Securitas Cycling Team</t>
  </si>
  <si>
    <t>CCC Development Team</t>
  </si>
  <si>
    <t>CÉSAR VELOSO Gustavo</t>
  </si>
  <si>
    <t>Team Medellin</t>
  </si>
  <si>
    <t>▲992</t>
  </si>
  <si>
    <t>▲1203</t>
  </si>
  <si>
    <t>LEVASSEUR Jordan</t>
  </si>
  <si>
    <t>Natura4Ever - Roubaix Lille Métropole</t>
  </si>
  <si>
    <t>Canyon dhb p/b Soreen</t>
  </si>
  <si>
    <t>MCCARTHY Jay</t>
  </si>
  <si>
    <t>Bingoal - Wallonie Bruxelles</t>
  </si>
  <si>
    <t>FICARA Pierpaolo</t>
  </si>
  <si>
    <t>Wibatech Merx 7R</t>
  </si>
  <si>
    <t>▲1682</t>
  </si>
  <si>
    <t>ROELANDTS Jürgen</t>
  </si>
  <si>
    <t>YOUNG Eric</t>
  </si>
  <si>
    <t>Team Vorarlberg Santic</t>
  </si>
  <si>
    <t>SICARD Romain</t>
  </si>
  <si>
    <t>▲1184</t>
  </si>
  <si>
    <t>PIASKOWY Emanuel</t>
  </si>
  <si>
    <t>▲1579</t>
  </si>
  <si>
    <t>DE DECKER Alfdan</t>
  </si>
  <si>
    <t>WRIGHT Alfred</t>
  </si>
  <si>
    <t>ACA Pro Racing Sunshine Coast</t>
  </si>
  <si>
    <t>▲1831</t>
  </si>
  <si>
    <t>CULEY Marcus</t>
  </si>
  <si>
    <t>RIVERA Kevin</t>
  </si>
  <si>
    <t>GASPAROTTO Enrico</t>
  </si>
  <si>
    <t>POLJAŃSKI Paweł</t>
  </si>
  <si>
    <t>Kometa Xstra Cycling Team</t>
  </si>
  <si>
    <t>NÕMMELA Aksel</t>
  </si>
  <si>
    <t>▲1215</t>
  </si>
  <si>
    <t>JANISZEWSKI Sylwester</t>
  </si>
  <si>
    <t>▲1965</t>
  </si>
  <si>
    <t>▲2072</t>
  </si>
  <si>
    <t>Aviludo-Louletano</t>
  </si>
  <si>
    <t>SSOIS Miogee Cycling Team</t>
  </si>
  <si>
    <t>CIMA Imerio</t>
  </si>
  <si>
    <t>QUINTANA Dayer</t>
  </si>
  <si>
    <t>BONGIORNO Francesco Manuel</t>
  </si>
  <si>
    <t>▲1555</t>
  </si>
  <si>
    <t>SUREDA Jaume</t>
  </si>
  <si>
    <t>FUNG Ka Hoo</t>
  </si>
  <si>
    <t>▲832</t>
  </si>
  <si>
    <t>KUZNETSOV Viacheslav</t>
  </si>
  <si>
    <t>JURADO Cristopher Robin</t>
  </si>
  <si>
    <t>▲1777</t>
  </si>
  <si>
    <t>▲1723</t>
  </si>
  <si>
    <t>KRAWCZYK Szymon</t>
  </si>
  <si>
    <t>BRAJKOVIČ Janez</t>
  </si>
  <si>
    <t>WYSS Danilo</t>
  </si>
  <si>
    <t>Sindicato Empleados Públicos of San Juan</t>
  </si>
  <si>
    <t>SHALUNOV Evgeny</t>
  </si>
  <si>
    <t>▲959</t>
  </si>
  <si>
    <t>Yunnan Lvshan Landscape</t>
  </si>
  <si>
    <t>DE ROOIJ Jesse</t>
  </si>
  <si>
    <t>DIBBEN Jonathan</t>
  </si>
  <si>
    <t>NIKITIN Matvey</t>
  </si>
  <si>
    <t>COOLEN Yves</t>
  </si>
  <si>
    <t>▲1166</t>
  </si>
  <si>
    <t>Joker Fuel of Norway</t>
  </si>
  <si>
    <t>Topforex Lapierre Pro Cycling Team</t>
  </si>
  <si>
    <t>▲1067</t>
  </si>
  <si>
    <t>HANSEN Adam</t>
  </si>
  <si>
    <t>Agrupacion Virgen De Fatima</t>
  </si>
  <si>
    <t>▲1051</t>
  </si>
  <si>
    <t>Giotti Victoria</t>
  </si>
  <si>
    <t>Nero Continental</t>
  </si>
  <si>
    <t>BOONRATANATHANAKORN Turakit</t>
  </si>
  <si>
    <t>FRAPPORTI Marco</t>
  </si>
  <si>
    <t>SANIKWATHI Thanawut</t>
  </si>
  <si>
    <t>FERNANDES Luis</t>
  </si>
  <si>
    <t>MELIVILO Juan Javier</t>
  </si>
  <si>
    <t>Equipo Continental Municipalidad de Pocito</t>
  </si>
  <si>
    <t>▲806</t>
  </si>
  <si>
    <t>MAES Nikolas</t>
  </si>
  <si>
    <t>▲1150</t>
  </si>
  <si>
    <t>JÕEÄÄR Gert</t>
  </si>
  <si>
    <t>ALBASINI Michael</t>
  </si>
  <si>
    <t>GARCIA GONZALEZ Sergio</t>
  </si>
  <si>
    <t>Groupement Sportif des Pétroliers</t>
  </si>
  <si>
    <t>RUTKIEWICZ Marek</t>
  </si>
  <si>
    <t>Gios Kiwi Atlántico</t>
  </si>
  <si>
    <t>SUTHERLAND Rory</t>
  </si>
  <si>
    <t>FIELD Rylee</t>
  </si>
  <si>
    <t>MAZZUCCO Fabio</t>
  </si>
  <si>
    <t>MATHIS Marco</t>
  </si>
  <si>
    <t>▲679</t>
  </si>
  <si>
    <t>VILELA Ricardo</t>
  </si>
  <si>
    <t>ERSHOV Artur</t>
  </si>
  <si>
    <t>VAN DER POEL David</t>
  </si>
  <si>
    <t>LE TURNIER Mathias</t>
  </si>
  <si>
    <t>▲1466</t>
  </si>
  <si>
    <t>▲974</t>
  </si>
  <si>
    <t>Tartu 2024 - Balticchaincycling.com</t>
  </si>
  <si>
    <t>FERRARI Fabricio</t>
  </si>
  <si>
    <t>MANO Yuttana</t>
  </si>
  <si>
    <t>▲1848</t>
  </si>
  <si>
    <t>Miranda - Mortágua</t>
  </si>
  <si>
    <t>GEBREMEDHIN Awet</t>
  </si>
  <si>
    <t>Telenet-Baloise Lions</t>
  </si>
  <si>
    <t>KUMP Marko</t>
  </si>
  <si>
    <t>REZA Kévin</t>
  </si>
  <si>
    <t>WEENING Pieter</t>
  </si>
  <si>
    <t>SUZUKI Ryu</t>
  </si>
  <si>
    <t>TOTÒ Paolo</t>
  </si>
  <si>
    <t>Work Service Dynatek Vega</t>
  </si>
  <si>
    <t>CAMARGO Diego Andres</t>
  </si>
  <si>
    <t>Colombia Tierra de Atletas - GW Bicicletas</t>
  </si>
  <si>
    <t>NAVARDAUSKAS Ramūnas</t>
  </si>
  <si>
    <t>DELAGE Mickaël</t>
  </si>
  <si>
    <t>ZURLO Federico</t>
  </si>
  <si>
    <t>▲1598</t>
  </si>
  <si>
    <t>VERVLOESEM Xandres</t>
  </si>
  <si>
    <t>▼664</t>
  </si>
  <si>
    <t>HIBATULAH Jamal</t>
  </si>
  <si>
    <t>REGUERO Gabriel</t>
  </si>
  <si>
    <t>▲1741</t>
  </si>
  <si>
    <t>MONTAÑA Freddy Emir</t>
  </si>
  <si>
    <t>VALLÉE Boris</t>
  </si>
  <si>
    <t>ORDOÑEZ Santiago</t>
  </si>
  <si>
    <t>Akros - Excelsior - Thömus</t>
  </si>
  <si>
    <t>SHILOV Sergey</t>
  </si>
  <si>
    <t>BAGDONAS Gediminas</t>
  </si>
  <si>
    <t>WOUTERS Enzo</t>
  </si>
  <si>
    <t>HILL Benjamin</t>
  </si>
  <si>
    <t>HOFLAND Moreno</t>
  </si>
  <si>
    <t>HNÍK Karel</t>
  </si>
  <si>
    <t>VASYLYUK Andriy</t>
  </si>
  <si>
    <t>BEVILACQUA Simone</t>
  </si>
  <si>
    <t>DAVIES Scott</t>
  </si>
  <si>
    <t>OSORIO Juan Felipe</t>
  </si>
  <si>
    <t>BARONI Alessandro</t>
  </si>
  <si>
    <t>VACHON Florian</t>
  </si>
  <si>
    <t>VOLKERS Samuel</t>
  </si>
  <si>
    <t>Memil - CCN Pro Cycling</t>
  </si>
  <si>
    <t>NARANJO Nicolás Javier</t>
  </si>
  <si>
    <t>Cambodia Cycling Academy</t>
  </si>
  <si>
    <t>RUIZ Juan Carlos</t>
  </si>
  <si>
    <t>▲1044</t>
  </si>
  <si>
    <t>DAVIS Corey</t>
  </si>
  <si>
    <t>SLAGTER Tom-Jelte</t>
  </si>
  <si>
    <t>▲870</t>
  </si>
  <si>
    <t>VAN GOETHEM Brian</t>
  </si>
  <si>
    <t>BENFATTO Marco</t>
  </si>
  <si>
    <t>LOUICHE Vincent</t>
  </si>
  <si>
    <t>JULIUS Jayde</t>
  </si>
  <si>
    <t>COURTEILLE Arnaud</t>
  </si>
  <si>
    <t>SMITH Tyler</t>
  </si>
  <si>
    <t>OLSIAN Velia</t>
  </si>
  <si>
    <t>KLAHAN Chaloemphon</t>
  </si>
  <si>
    <t>PAILLOT Yoann</t>
  </si>
  <si>
    <t>VENTOSO Francisco José</t>
  </si>
  <si>
    <t>Sangemini Trevigiani Mg.k Vis</t>
  </si>
  <si>
    <t>▲1545</t>
  </si>
  <si>
    <t>GATTO Oscar</t>
  </si>
  <si>
    <t>ESCUELA Ricardo</t>
  </si>
  <si>
    <t>WALKOWIAK Kacper</t>
  </si>
  <si>
    <t>SOTO Antonio Jesus</t>
  </si>
  <si>
    <t>▲1270</t>
  </si>
  <si>
    <t>TRONDSEN Trond</t>
  </si>
  <si>
    <t>GÖTZINGER Valentin</t>
  </si>
  <si>
    <t>▲882</t>
  </si>
  <si>
    <t>KENNETT Dylan</t>
  </si>
  <si>
    <t>DOMONT Axel</t>
  </si>
  <si>
    <t>CARVALHO Gonçalo</t>
  </si>
  <si>
    <t>NAUMOVSKI Bojan</t>
  </si>
  <si>
    <t>BOND Hamish</t>
  </si>
  <si>
    <t>LUKŠEVICS Viesturs</t>
  </si>
  <si>
    <t>VANDENBERGH Stijn</t>
  </si>
  <si>
    <t>CRAVEN Dan</t>
  </si>
  <si>
    <t>▲1095</t>
  </si>
  <si>
    <t>LIGTHART Pim</t>
  </si>
  <si>
    <t>Benediction Ignite XL</t>
  </si>
  <si>
    <t>▲1613</t>
  </si>
  <si>
    <t>MCCABE Travis</t>
  </si>
  <si>
    <t>RUBENIS Pauls</t>
  </si>
  <si>
    <t>MENDOZA Omar Alberto</t>
  </si>
  <si>
    <t>▲1373</t>
  </si>
  <si>
    <t>PIBERNIK Luka</t>
  </si>
  <si>
    <t>▲1440</t>
  </si>
  <si>
    <t>CHOI Hiu Fung</t>
  </si>
  <si>
    <t>RØINÅS Fridtjof</t>
  </si>
  <si>
    <t>KRUGER Hendrik</t>
  </si>
  <si>
    <t>VolkerWessels-Merckx</t>
  </si>
  <si>
    <t>KNEES Christian</t>
  </si>
  <si>
    <t>GONZALEZ Leonardo</t>
  </si>
  <si>
    <t>BENIUŠIS Justas</t>
  </si>
  <si>
    <t>BOEV Igor</t>
  </si>
  <si>
    <t>GARCÍA Marcos</t>
  </si>
  <si>
    <t>SUZUKI Yuzuru</t>
  </si>
  <si>
    <t>COROTAS Vladislav</t>
  </si>
  <si>
    <t>RICE Michael</t>
  </si>
  <si>
    <t>▲1162</t>
  </si>
  <si>
    <t>Feirense</t>
  </si>
  <si>
    <t>DELTOMBE Kevin</t>
  </si>
  <si>
    <t>GROSSER Aaron</t>
  </si>
  <si>
    <t>▼600</t>
  </si>
  <si>
    <t>GOH Choon Huat</t>
  </si>
  <si>
    <t>À BLOC CT</t>
  </si>
  <si>
    <t>CHEVRIER Clément</t>
  </si>
  <si>
    <t>ARCHIMANDRITIS Armanto</t>
  </si>
  <si>
    <t>CHRÉTIEN Charles-Étienne</t>
  </si>
  <si>
    <t>HUCKER Robbie</t>
  </si>
  <si>
    <t>▲1311</t>
  </si>
  <si>
    <t>O'MAHONY Daragh</t>
  </si>
  <si>
    <t>DINA Daniel</t>
  </si>
  <si>
    <t>INGVASON Birkir Snær</t>
  </si>
  <si>
    <t>PLANCKAERT Emiel</t>
  </si>
  <si>
    <t>KATRAŠNIK Gašper</t>
  </si>
  <si>
    <t>▲855</t>
  </si>
  <si>
    <t>JONES Brenton</t>
  </si>
  <si>
    <t>DAHL Herman</t>
  </si>
  <si>
    <t>DUYVESTEYN Kees</t>
  </si>
  <si>
    <t>KUS Adam</t>
  </si>
  <si>
    <t>ERIKSEN Stein-Erik</t>
  </si>
  <si>
    <t>DI SANTE Antonio</t>
  </si>
  <si>
    <t>PETRUSHEVSKI Andrej</t>
  </si>
  <si>
    <t>FARANTAKIS Stylianos</t>
  </si>
  <si>
    <t>KTX Korail Cycling Team</t>
  </si>
  <si>
    <t>DEGAND Thomas</t>
  </si>
  <si>
    <t>DŽERVUS Darijus</t>
  </si>
  <si>
    <t>▲1318</t>
  </si>
  <si>
    <t>COVALCIUC Andrei</t>
  </si>
  <si>
    <t>▲1141</t>
  </si>
  <si>
    <t>BANUSHI Besmir</t>
  </si>
  <si>
    <t>▲1358</t>
  </si>
  <si>
    <t>GONZÁLEZ Francisco Osweli</t>
  </si>
  <si>
    <t>KALABA Dušan</t>
  </si>
  <si>
    <t>VICHOT Arthur</t>
  </si>
  <si>
    <t>KUREK Adrian</t>
  </si>
  <si>
    <t>CLARKE Will</t>
  </si>
  <si>
    <t>▲1236</t>
  </si>
  <si>
    <t>SUKPRASART Keerati</t>
  </si>
  <si>
    <t>GUTIERREZ José Manuel</t>
  </si>
  <si>
    <t>SZOLLOSI Ferenc</t>
  </si>
  <si>
    <t>DEBESAY Yakob</t>
  </si>
  <si>
    <t>MITRI James</t>
  </si>
  <si>
    <t>LUCHSHENKO Sergey</t>
  </si>
  <si>
    <t>STANNARD Ian</t>
  </si>
  <si>
    <t>SYKALA Wojciech</t>
  </si>
  <si>
    <t>MARTYNOV Nikita</t>
  </si>
  <si>
    <t>REDY Dylan</t>
  </si>
  <si>
    <t>AVDELAS Alexandros</t>
  </si>
  <si>
    <t>ALJABER Ali</t>
  </si>
  <si>
    <t>FEJES Gabor</t>
  </si>
  <si>
    <t>SVEINSSON Guðmundur</t>
  </si>
  <si>
    <t>OTHMAN Afiq Huznie</t>
  </si>
  <si>
    <t>HERNANDEZ VAZQUEZ Emery</t>
  </si>
  <si>
    <t>LORENZO Abdul</t>
  </si>
  <si>
    <t>LOOIJ André</t>
  </si>
  <si>
    <t>SIDDIKOV Dilmurdjon</t>
  </si>
  <si>
    <t>ANDERSSON Emil</t>
  </si>
  <si>
    <t>VABØ Tore Andre</t>
  </si>
  <si>
    <t>EDDY SUHAIDEE Muhammad Danieal Haikal</t>
  </si>
  <si>
    <t>ZULKIFLI Nik Mohamad Azman</t>
  </si>
  <si>
    <t>TESFOM Sirak</t>
  </si>
  <si>
    <t>ALARCÓN Pablo</t>
  </si>
  <si>
    <t>CHEN Chien-liang</t>
  </si>
  <si>
    <t>STAUNE-MITTET Andreas</t>
  </si>
  <si>
    <t>Development Team Sunweb</t>
  </si>
  <si>
    <t>PENG Yuan Tang</t>
  </si>
  <si>
    <t>WAWRZYNIAK Karol</t>
  </si>
  <si>
    <t>POPOVIC Eugen</t>
  </si>
  <si>
    <t>VULICEVIC Vladimir</t>
  </si>
  <si>
    <t>▼677</t>
  </si>
  <si>
    <t>ASSELMAN Jesper</t>
  </si>
  <si>
    <t>Metec - TKH Continental Cyclingteam p/b Mantel</t>
  </si>
  <si>
    <t>SVESHNIKOV Kirill</t>
  </si>
  <si>
    <t>PAUWELS Serge</t>
  </si>
  <si>
    <t>APPOLLONIO Davide</t>
  </si>
  <si>
    <t>KASTRANTAS Charalampos</t>
  </si>
  <si>
    <t>CAMARGO Jonathan</t>
  </si>
  <si>
    <t>MUGISHA Samuel</t>
  </si>
  <si>
    <t>PETRUŠ Jiří</t>
  </si>
  <si>
    <t>DOPCHIE Felix</t>
  </si>
  <si>
    <t>Wallonie-Bruxelles Development Team</t>
  </si>
  <si>
    <t>COLOMBO Raul</t>
  </si>
  <si>
    <t>RUJANO José Humberto</t>
  </si>
  <si>
    <t>SPREAFICO Matteo</t>
  </si>
  <si>
    <t>BONIFAZIO Leonardo</t>
  </si>
  <si>
    <t>NIKIÉMA Abdoul Aziz</t>
  </si>
  <si>
    <t>ROTONDI Matteo</t>
  </si>
  <si>
    <t>MUNYANEZA Didier</t>
  </si>
  <si>
    <t>THEERATEEP Moltree</t>
  </si>
  <si>
    <t>MOLANO Julian David</t>
  </si>
  <si>
    <t>▲1196</t>
  </si>
  <si>
    <t>ULYSBAYEV Dinmukhammed</t>
  </si>
  <si>
    <t>KASPERKIEWICZ Przemysław</t>
  </si>
  <si>
    <t>JANS Roy</t>
  </si>
  <si>
    <t>MOBACH Jarno</t>
  </si>
  <si>
    <t>MONSALVE Ralph</t>
  </si>
  <si>
    <t>▼869</t>
  </si>
  <si>
    <t>SCHELLING Patrick</t>
  </si>
  <si>
    <t>BYIZA UHIRIWE Rnus</t>
  </si>
  <si>
    <t>LIPHONGYU Nawuti</t>
  </si>
  <si>
    <t>RUEGG Timon</t>
  </si>
  <si>
    <t>VLČÁK Martin</t>
  </si>
  <si>
    <t>RODENBERG Frederik</t>
  </si>
  <si>
    <t>Team Go For Gold</t>
  </si>
  <si>
    <t>LE ROUX Romain</t>
  </si>
  <si>
    <t>RYBALKIN Aleksey</t>
  </si>
  <si>
    <t>SEANUMNUYPHON Tanaphon</t>
  </si>
  <si>
    <t>BANUSCH Richard</t>
  </si>
  <si>
    <t>LKT Team Brandenburg</t>
  </si>
  <si>
    <t>WARD Tristan</t>
  </si>
  <si>
    <t>PEUNGRANG Pichet</t>
  </si>
  <si>
    <t>FIALA Petr</t>
  </si>
  <si>
    <t>AC Sparta Praha</t>
  </si>
  <si>
    <t>GALOVIĆ Andrej</t>
  </si>
  <si>
    <t>RØNNING Vebjørn</t>
  </si>
  <si>
    <t>NGUYEN Hoang Sang</t>
  </si>
  <si>
    <t>HAXHIU Ferki</t>
  </si>
  <si>
    <t>GORAK Dominik</t>
  </si>
  <si>
    <t>▲1024</t>
  </si>
  <si>
    <t>GRATZER Alexander</t>
  </si>
  <si>
    <t>VDOVIN Alexander</t>
  </si>
  <si>
    <t>THYMIDES Constantinos</t>
  </si>
  <si>
    <t>HILL Samuel</t>
  </si>
  <si>
    <t>ROHDE Leon</t>
  </si>
  <si>
    <t>KATHIDJIOTIS Charalambos</t>
  </si>
  <si>
    <t>VISSER Louis</t>
  </si>
  <si>
    <t>ZHYHUNOU Dzmitry</t>
  </si>
  <si>
    <t>DEELSTRA Huub</t>
  </si>
  <si>
    <t>MARTINGIL Cesar</t>
  </si>
  <si>
    <t>AHMAD LUTFI Muhammad Fauzan</t>
  </si>
  <si>
    <t>MATIAS Joao</t>
  </si>
  <si>
    <t>BUMBU Nicolai</t>
  </si>
  <si>
    <t>SLATTERY Godfrey</t>
  </si>
  <si>
    <t>HUREL Tony</t>
  </si>
  <si>
    <t>ODDLI Anders</t>
  </si>
  <si>
    <t>BIENIEK Damian</t>
  </si>
  <si>
    <t>PAPOK Siarhei</t>
  </si>
  <si>
    <t>BALKAN Serkan</t>
  </si>
  <si>
    <t>CHRISTAPOPOULOS CHELLER Pangiotis</t>
  </si>
  <si>
    <t>SUCHEV Mario</t>
  </si>
  <si>
    <t>SALIHI Tefik</t>
  </si>
  <si>
    <t>KEUM Gangsan</t>
  </si>
  <si>
    <t>BALFOUR Stuart</t>
  </si>
  <si>
    <t>JANUSKEVICIUS Mantas</t>
  </si>
  <si>
    <t>SAIDOV Ulugbek</t>
  </si>
  <si>
    <t>MOORE Darnell</t>
  </si>
  <si>
    <t>Vitus Pro Cycling p/b Brother UK</t>
  </si>
  <si>
    <t>FREIBERG Michael</t>
  </si>
  <si>
    <t>Equipo Continental Supergiros</t>
  </si>
  <si>
    <t>COWAN Alexander</t>
  </si>
  <si>
    <t>IRISARRI Jon</t>
  </si>
  <si>
    <t>DOMAGALSKI Karol</t>
  </si>
  <si>
    <t>TURNBULL Carter</t>
  </si>
  <si>
    <t>KULIKOV Vladislav</t>
  </si>
  <si>
    <t>BASSETTI Sam</t>
  </si>
  <si>
    <t>YORDSUWAN Setthawut</t>
  </si>
  <si>
    <t>KONGSUK Suranat</t>
  </si>
  <si>
    <t>ROSALES Juan Francisco</t>
  </si>
  <si>
    <t>KOROŠEC Rok</t>
  </si>
  <si>
    <t>LEAHY Conor</t>
  </si>
  <si>
    <t>HONSA František</t>
  </si>
  <si>
    <t>GAREL Adrien</t>
  </si>
  <si>
    <t>CARBEL Michael</t>
  </si>
  <si>
    <t>SKAARSETH Iver</t>
  </si>
  <si>
    <t>TOOVEY Ayden</t>
  </si>
  <si>
    <t>AASHEIM Ludvig</t>
  </si>
  <si>
    <t>Pauwels sauzen - Bingoal</t>
  </si>
  <si>
    <t>AURIGNAC Samy</t>
  </si>
  <si>
    <t>BEBIC Mijo</t>
  </si>
  <si>
    <t>PAPIERSKI Damian</t>
  </si>
  <si>
    <t>LAANEMÄE Erki</t>
  </si>
  <si>
    <t>SMITH Steven</t>
  </si>
  <si>
    <t>WILSON Dylano</t>
  </si>
  <si>
    <t>KORNILOVS Vitalijs</t>
  </si>
  <si>
    <t>HO Burr</t>
  </si>
  <si>
    <t>BUSATO Matteo</t>
  </si>
  <si>
    <t>RAMALHO André</t>
  </si>
  <si>
    <t>L.A. Aluminios / L.A. Sport</t>
  </si>
  <si>
    <t>ŞAMLI Ferit</t>
  </si>
  <si>
    <t>HAVOT Sébastien</t>
  </si>
  <si>
    <t>▲1000</t>
  </si>
  <si>
    <t>JURISEVIC Carlo</t>
  </si>
  <si>
    <t>KARATSIVIS Panagiotis</t>
  </si>
  <si>
    <t>JEERADECHATAM Tawatchai</t>
  </si>
  <si>
    <t>MORTIER Julien</t>
  </si>
  <si>
    <t>Beltrami TSA Marchiol</t>
  </si>
  <si>
    <t>LODERER Timon</t>
  </si>
  <si>
    <t>VAN NUFFELEN Glen</t>
  </si>
  <si>
    <t>LLOYD Jean-pierre</t>
  </si>
  <si>
    <t>CAICEDO Pablo</t>
  </si>
  <si>
    <t>SHEMETAU Mikhail</t>
  </si>
  <si>
    <t>KANERVA Joni</t>
  </si>
  <si>
    <t>PENHOET Paul</t>
  </si>
  <si>
    <t>VINCENT Léo</t>
  </si>
  <si>
    <t>RICHEZE Mauro Abel</t>
  </si>
  <si>
    <t>Transportes Puertas de Cuyo</t>
  </si>
  <si>
    <t>SZALAY Daniel</t>
  </si>
  <si>
    <t>Crisa - SEEI Pro Cycling Team</t>
  </si>
  <si>
    <t>MAGALLANES Juan Pablo</t>
  </si>
  <si>
    <t>KIM Kookhyun</t>
  </si>
  <si>
    <t>BAJC Andi</t>
  </si>
  <si>
    <t>EEFTING Roy</t>
  </si>
  <si>
    <t>TORRES Edgar</t>
  </si>
  <si>
    <t>HARAKHAVIK Uladzimir</t>
  </si>
  <si>
    <t>UZUNTAS Gökhan</t>
  </si>
  <si>
    <t>WATSON Lindsay</t>
  </si>
  <si>
    <t>HOLTER Adne</t>
  </si>
  <si>
    <t>MANAKOV Victor</t>
  </si>
  <si>
    <t>HATZ Christopher</t>
  </si>
  <si>
    <t>RAMANAU Raman</t>
  </si>
  <si>
    <t>NEL Hardus</t>
  </si>
  <si>
    <t>MACHADO Tiago</t>
  </si>
  <si>
    <t>DAMJANOVSKI Nikolche</t>
  </si>
  <si>
    <t>MUFF Frederik</t>
  </si>
  <si>
    <t>MAWDITT Lionel</t>
  </si>
  <si>
    <t>AJPACAJÁ Alfredo Esteban</t>
  </si>
  <si>
    <t>MASIULIS Denas</t>
  </si>
  <si>
    <t>CALDEIRA Samuel José</t>
  </si>
  <si>
    <t>ROUGIER-LAGANE Grégory</t>
  </si>
  <si>
    <t>ZABIROV Damir</t>
  </si>
  <si>
    <t>▼1018</t>
  </si>
  <si>
    <t>CUASQUER Cléber Alirio</t>
  </si>
  <si>
    <t>ELLI Konstantin</t>
  </si>
  <si>
    <t>TENNANT Andrew</t>
  </si>
  <si>
    <t>MCCAMBRIDGE Kevin</t>
  </si>
  <si>
    <t>PRITZEN Kai</t>
  </si>
  <si>
    <t>GLASFORD Darren</t>
  </si>
  <si>
    <t>FERATI Behar</t>
  </si>
  <si>
    <t>JOALLAND Yael</t>
  </si>
  <si>
    <t>ŻUBER Adam</t>
  </si>
  <si>
    <t>ROSLI Muhammad Nurfitri Ammar</t>
  </si>
  <si>
    <t>WOOD Reece</t>
  </si>
  <si>
    <t>AJPACAJÁ Celso</t>
  </si>
  <si>
    <t>KOUTSIOU Eirinaios</t>
  </si>
  <si>
    <t>DUCA George-Bogdan</t>
  </si>
  <si>
    <t>LOVASSY Krisztián</t>
  </si>
  <si>
    <t>Sidi Ali Pro Cycling Team</t>
  </si>
  <si>
    <t>GLUTH Martin</t>
  </si>
  <si>
    <t>GOUVERIS Bradley</t>
  </si>
  <si>
    <t>PIETIKAINEN Sauli</t>
  </si>
  <si>
    <t>GARIBIAN Arman</t>
  </si>
  <si>
    <t>COTAR Luka</t>
  </si>
  <si>
    <t>VAN BOKHOVEN Ramon</t>
  </si>
  <si>
    <t>KUEN Maximilian</t>
  </si>
  <si>
    <t>PASTOT Vincent</t>
  </si>
  <si>
    <t>NONNEZ Theo</t>
  </si>
  <si>
    <t>ANTOMARCHI Julien</t>
  </si>
  <si>
    <t>NAKAJIMA Yasuharu</t>
  </si>
  <si>
    <t>KOCAN Emin</t>
  </si>
  <si>
    <t>BOUWMANS Dylan</t>
  </si>
  <si>
    <t>KOURMPETIS Anastasios</t>
  </si>
  <si>
    <t>DE LANGE Thijs</t>
  </si>
  <si>
    <t>BIDWELL Andrew</t>
  </si>
  <si>
    <t>ROJUS Adomaitis</t>
  </si>
  <si>
    <t>DOVA Irindi</t>
  </si>
  <si>
    <t>Viviani</t>
  </si>
  <si>
    <t>Pogacar</t>
  </si>
  <si>
    <t>M. Matthews</t>
  </si>
  <si>
    <t>Pinot</t>
  </si>
  <si>
    <t>Vanmarcke</t>
  </si>
  <si>
    <t>Lopez</t>
  </si>
  <si>
    <t>Guillaume Martin</t>
  </si>
  <si>
    <t>Wellens</t>
  </si>
  <si>
    <t>Carapaz</t>
  </si>
  <si>
    <t>Fuglsang</t>
  </si>
  <si>
    <t>Benoot</t>
  </si>
  <si>
    <t>GVA</t>
  </si>
  <si>
    <t>E. Mas</t>
  </si>
  <si>
    <t>Dumoulin</t>
  </si>
  <si>
    <t>G. Thomas</t>
  </si>
  <si>
    <t>Kristoff</t>
  </si>
  <si>
    <t>Gilbert</t>
  </si>
  <si>
    <t>Lampaert</t>
  </si>
  <si>
    <t>A. Yates</t>
  </si>
  <si>
    <t>Bettiol</t>
  </si>
  <si>
    <t>Impey</t>
  </si>
  <si>
    <t>Pozzovivo</t>
  </si>
  <si>
    <t>Carthy</t>
  </si>
  <si>
    <t>Gaviria</t>
  </si>
  <si>
    <t>Teunissen</t>
  </si>
  <si>
    <t>Jesus Herrada</t>
  </si>
  <si>
    <t>Pollitt</t>
  </si>
  <si>
    <t>Stybar</t>
  </si>
  <si>
    <t>Buchmann</t>
  </si>
  <si>
    <t>Groenewegen</t>
  </si>
  <si>
    <t>Alaphilippe</t>
  </si>
  <si>
    <t>O. Naesen</t>
  </si>
  <si>
    <t>S. Yates</t>
  </si>
  <si>
    <t>Bernal</t>
  </si>
  <si>
    <t>Valgren</t>
  </si>
  <si>
    <t>Sagan</t>
  </si>
  <si>
    <t>S. Bennett</t>
  </si>
  <si>
    <t>Nibali</t>
  </si>
  <si>
    <t>Ewan</t>
  </si>
  <si>
    <t>Froome</t>
  </si>
  <si>
    <t>Valverde</t>
  </si>
  <si>
    <t>Roglic</t>
  </si>
  <si>
    <t>Van Der Poel</t>
  </si>
  <si>
    <t>Kung</t>
  </si>
  <si>
    <t>Kwiatkowski</t>
  </si>
  <si>
    <t>Tao Geoghan Hart</t>
  </si>
  <si>
    <t>M. Woods</t>
  </si>
  <si>
    <t>M. Pedersen</t>
  </si>
  <si>
    <t>Evenepoel</t>
  </si>
  <si>
    <t>Kruijswijk</t>
  </si>
  <si>
    <t>Jungels</t>
  </si>
  <si>
    <t>Landa</t>
  </si>
  <si>
    <t>Asgreen</t>
  </si>
  <si>
    <t>Sivakov</t>
  </si>
  <si>
    <t>I. Izagirre</t>
  </si>
  <si>
    <t>Chaves</t>
  </si>
  <si>
    <t>Poels</t>
  </si>
  <si>
    <t>D. Teuns</t>
  </si>
  <si>
    <t>B. Planckaert</t>
  </si>
  <si>
    <t>R. Dennis</t>
  </si>
  <si>
    <t>D. Martin</t>
  </si>
  <si>
    <t>G. Bennett</t>
  </si>
  <si>
    <t>Team INEOS</t>
  </si>
  <si>
    <t>POGAČARTadej</t>
  </si>
  <si>
    <t>Bahrain Merida</t>
  </si>
  <si>
    <t>EF Education First</t>
  </si>
  <si>
    <t>Team Katusha Alpecin</t>
  </si>
  <si>
    <t>GROSSSCHARTNER Felix</t>
  </si>
  <si>
    <t>Team Dimension Data</t>
  </si>
  <si>
    <t>LAMBRECHT Bjorg</t>
  </si>
  <si>
    <t>ŠPILAK Simon</t>
  </si>
  <si>
    <t>MØRKØVMichael</t>
  </si>
  <si>
    <t>JANSENAmund Grøndahl</t>
  </si>
  <si>
    <t>COSNEFROYBenoît</t>
  </si>
  <si>
    <t>POLANCJan</t>
  </si>
  <si>
    <t>HIRTJan</t>
  </si>
  <si>
    <t>SÉNÉCHALFlorian</t>
  </si>
  <si>
    <t>GUERREIRORuben</t>
  </si>
  <si>
    <t>HAMILTONChris</t>
  </si>
  <si>
    <t>CARTHYHugh</t>
  </si>
  <si>
    <t>HAGENCarl Fredrik</t>
  </si>
  <si>
    <t>ROWELuke</t>
  </si>
  <si>
    <t>BETANCURCarlos</t>
  </si>
  <si>
    <t>KUDUSMerhawi</t>
  </si>
  <si>
    <t>GIBBONSRyan</t>
  </si>
  <si>
    <t>KEUKELEIREJens</t>
  </si>
  <si>
    <t>SLAGTERTom-Jelte</t>
  </si>
  <si>
    <t>VAN BAARLEDylan</t>
  </si>
  <si>
    <t>VANENDERTJelle</t>
  </si>
  <si>
    <t>PETERSNans</t>
  </si>
  <si>
    <t>MEZGECLuka</t>
  </si>
  <si>
    <t>CAVAGNARémi</t>
  </si>
  <si>
    <t>SKUJIŅŠToms</t>
  </si>
  <si>
    <t>PÖSTLBERGERLukas</t>
  </si>
  <si>
    <t>DEBUSSCHEREJens</t>
  </si>
  <si>
    <t>LANGEVELDSebastian</t>
  </si>
  <si>
    <t>MCCARTHYJay</t>
  </si>
  <si>
    <t>BEVINPatrick</t>
  </si>
  <si>
    <t>HALLERMarco</t>
  </si>
  <si>
    <t>SÜTTERLINJasha</t>
  </si>
  <si>
    <t>PRADESEduard</t>
  </si>
  <si>
    <t>ROOSENTimo</t>
  </si>
  <si>
    <t>BOUCHARDGeoffrey</t>
  </si>
  <si>
    <t>SELIGRüdiger</t>
  </si>
  <si>
    <t>DEVENYNSDries</t>
  </si>
  <si>
    <t>CATALDODario</t>
  </si>
  <si>
    <t>REICHENBACHSébastien</t>
  </si>
  <si>
    <t>DRUCKERJempy</t>
  </si>
  <si>
    <t>BALLERINIDavide</t>
  </si>
  <si>
    <t>HALVORSENKristoffer</t>
  </si>
  <si>
    <t>JANSE VAN RENSBURGReinardt</t>
  </si>
  <si>
    <t>BRAMBILLAGianluca</t>
  </si>
  <si>
    <t>HAMILTONLucas</t>
  </si>
  <si>
    <t>DOMBROWSKIJoe</t>
  </si>
  <si>
    <t>BENEDETTICesare</t>
  </si>
  <si>
    <t>ARNDTNikias</t>
  </si>
  <si>
    <t>OOMENSam</t>
  </si>
  <si>
    <t>HAUSSLERHeinrich</t>
  </si>
  <si>
    <t>BAKELANTSJan</t>
  </si>
  <si>
    <t>HOWSONDamien</t>
  </si>
  <si>
    <t>BOLCees</t>
  </si>
  <si>
    <t>HAGAChad</t>
  </si>
  <si>
    <t>GASPAROTTOEnrico</t>
  </si>
  <si>
    <t>TRATNIKJan</t>
  </si>
  <si>
    <t>TOLHOEKAntwan</t>
  </si>
  <si>
    <t>O'CONNORBen</t>
  </si>
  <si>
    <t>FELLINEFabio</t>
  </si>
  <si>
    <t>NAESENLawrence</t>
  </si>
  <si>
    <t>CASTROVIEJOJonathan</t>
  </si>
  <si>
    <t>ROSSKOPFJoey</t>
  </si>
  <si>
    <t>KRAGH ANDERSENSøren</t>
  </si>
  <si>
    <t>ROJASJosé Joaquín</t>
  </si>
  <si>
    <t>THEUNSEdward</t>
  </si>
  <si>
    <t>HOULEHugo</t>
  </si>
  <si>
    <t>DE LA PARTEVíctor</t>
  </si>
  <si>
    <t>BYSTRØMSven Erik</t>
  </si>
  <si>
    <t>OSSDaniel</t>
  </si>
  <si>
    <t>GALLOPINTony</t>
  </si>
  <si>
    <t>DOULLOwain</t>
  </si>
  <si>
    <t>BERNARDJulien</t>
  </si>
  <si>
    <t>BIDARDFrançois</t>
  </si>
  <si>
    <t>VINGEGAARDJonas</t>
  </si>
  <si>
    <t>POWLESSNeilson</t>
  </si>
  <si>
    <t>DUNBAREddie</t>
  </si>
  <si>
    <t>FRANKINYKilian</t>
  </si>
  <si>
    <t>SWIFTBen</t>
  </si>
  <si>
    <t>SMITHDion</t>
  </si>
  <si>
    <t>RICHEZEMaximiliano</t>
  </si>
  <si>
    <t>BARBEROCarlos</t>
  </si>
  <si>
    <t>CHERELMickaël</t>
  </si>
  <si>
    <t>VILLELLADavide</t>
  </si>
  <si>
    <t>BOOKWALTERBrent</t>
  </si>
  <si>
    <t>CRADDOCKLawson</t>
  </si>
  <si>
    <t>BAUERJack</t>
  </si>
  <si>
    <t>HAASNathan</t>
  </si>
  <si>
    <t>DE VREESELaurens</t>
  </si>
  <si>
    <t>KÄMNALennard</t>
  </si>
  <si>
    <t>GANNAFilippo</t>
  </si>
  <si>
    <t>BOLEGrega</t>
  </si>
  <si>
    <t>ZOIDLRiccardo</t>
  </si>
  <si>
    <t>PEDERSENMads</t>
  </si>
  <si>
    <t>ZEITSAndrey</t>
  </si>
  <si>
    <t>GESCHKESimon</t>
  </si>
  <si>
    <t>MONFORTMaxime</t>
  </si>
  <si>
    <t>DE BUYSTJasper</t>
  </si>
  <si>
    <t>FABBROMatteo</t>
  </si>
  <si>
    <t>VANDENBERGHStijn</t>
  </si>
  <si>
    <t>HENAOSebastián</t>
  </si>
  <si>
    <t>BATTAGLINEnrico</t>
  </si>
  <si>
    <t>OLIVEIRANelson</t>
  </si>
  <si>
    <t>SEPÚLVEDAEduardo</t>
  </si>
  <si>
    <t>EGNiklas</t>
  </si>
  <si>
    <t>ANACONAWinner</t>
  </si>
  <si>
    <t>MOSCONGianni</t>
  </si>
  <si>
    <t>PETILLISimone</t>
  </si>
  <si>
    <t>WARBASSELarry</t>
  </si>
  <si>
    <t>SERRYPieter</t>
  </si>
  <si>
    <t>KNEESChristian</t>
  </si>
  <si>
    <t>DILLIERSilvan</t>
  </si>
  <si>
    <t>KINGBen</t>
  </si>
  <si>
    <t>SCHÄRMichael</t>
  </si>
  <si>
    <t>STORERMichael</t>
  </si>
  <si>
    <t>WALSCHEIDMax</t>
  </si>
  <si>
    <t>ANTUNESAmaro</t>
  </si>
  <si>
    <t>ELISSONDEKenny</t>
  </si>
  <si>
    <t>PARET-PEINTREAurélien</t>
  </si>
  <si>
    <t>DENZNico</t>
  </si>
  <si>
    <t>HODEGÁlvaro José</t>
  </si>
  <si>
    <t>GRMAYTsgabu</t>
  </si>
  <si>
    <t>DE TIERFloris</t>
  </si>
  <si>
    <t>STETINAPeter</t>
  </si>
  <si>
    <t>CAPECCHIEros</t>
  </si>
  <si>
    <t>NAVARRODaniel</t>
  </si>
  <si>
    <t>ROUXAnthony</t>
  </si>
  <si>
    <t>VERONACarlos</t>
  </si>
  <si>
    <t>DURBRIDGELuke</t>
  </si>
  <si>
    <t>VAN DER SANDETosh</t>
  </si>
  <si>
    <t>STANNARDRobert</t>
  </si>
  <si>
    <t>NIEUWENHUISJoris</t>
  </si>
  <si>
    <t>KOCHJonas</t>
  </si>
  <si>
    <t>DUVALJulien</t>
  </si>
  <si>
    <t>VUILLERMOZAlexis</t>
  </si>
  <si>
    <t>VENTURINIClément</t>
  </si>
  <si>
    <t>GENIETSKevin</t>
  </si>
  <si>
    <t>MAESNikolas</t>
  </si>
  <si>
    <t>TUSVELDMartijn</t>
  </si>
  <si>
    <t>DEWULFStan</t>
  </si>
  <si>
    <t>LUDVIGSSONTobias</t>
  </si>
  <si>
    <t>MASLluís</t>
  </si>
  <si>
    <t>CONCINicola</t>
  </si>
  <si>
    <t>JUUL-JENSENChristopher</t>
  </si>
  <si>
    <t>HOFLANDMoreno</t>
  </si>
  <si>
    <t>MORABITOSteve</t>
  </si>
  <si>
    <t>WIŚNIOWSKIŁukasz</t>
  </si>
  <si>
    <t>VAN EMDENJos</t>
  </si>
  <si>
    <t>FERNÁNDEZRubén</t>
  </si>
  <si>
    <t>EENKHOORNPascal</t>
  </si>
  <si>
    <t>JAUREGUIQuentin</t>
  </si>
  <si>
    <t>AMADORAndrey</t>
  </si>
  <si>
    <t>BOUWMANKoen</t>
  </si>
  <si>
    <t>ROELANDTSJürgen</t>
  </si>
  <si>
    <t>GREGAARDJonas</t>
  </si>
  <si>
    <t>CHEVRIERClément</t>
  </si>
  <si>
    <t>KUZNETSOVViacheslav</t>
  </si>
  <si>
    <t>SOSAIván Ramiro</t>
  </si>
  <si>
    <t>FRAILEOmar</t>
  </si>
  <si>
    <t>PEDREROAntonio</t>
  </si>
  <si>
    <t>OWSIANŁukasz</t>
  </si>
  <si>
    <t>MOSCHETTIMatteo</t>
  </si>
  <si>
    <t>BROWNNathan</t>
  </si>
  <si>
    <t>PAUWELSSerge</t>
  </si>
  <si>
    <t>WYNANTSMaarten</t>
  </si>
  <si>
    <t>KORENKristijan</t>
  </si>
  <si>
    <t>ČERNÝJosef</t>
  </si>
  <si>
    <t>SAJNOKSzymon</t>
  </si>
  <si>
    <t>BAUHAUSPhil</t>
  </si>
  <si>
    <t>MARCATOMarco</t>
  </si>
  <si>
    <t>CASTRILLOJaime</t>
  </si>
  <si>
    <t>GHEBREIGZABHIERAmanuel</t>
  </si>
  <si>
    <t>HONORÉMikkel Frølich</t>
  </si>
  <si>
    <t>VAN HOOYDONCKNathan</t>
  </si>
  <si>
    <t>MEINTJESLouis</t>
  </si>
  <si>
    <t>PADUNMark</t>
  </si>
  <si>
    <t>VALLSRafael</t>
  </si>
  <si>
    <t>GODONDorian</t>
  </si>
  <si>
    <t>OLIVEIRARui</t>
  </si>
  <si>
    <t>POWERRobert</t>
  </si>
  <si>
    <t>SARREAUMarc</t>
  </si>
  <si>
    <t>DUPONTHubert</t>
  </si>
  <si>
    <t>PFINGSTENChristoph</t>
  </si>
  <si>
    <t>HOWESAlex</t>
  </si>
  <si>
    <t>BODNARMaciej</t>
  </si>
  <si>
    <t>BIZHIGITOVZhandos</t>
  </si>
  <si>
    <t>ROSADiego</t>
  </si>
  <si>
    <t>MARCZYŃSKITomasz</t>
  </si>
  <si>
    <t>MARTINTony</t>
  </si>
  <si>
    <t>FOMINYKHDaniil</t>
  </si>
  <si>
    <t>GONÇALVESJosé</t>
  </si>
  <si>
    <t>BURGHARDTMarcus</t>
  </si>
  <si>
    <t>POLJAŃSKIPaweł</t>
  </si>
  <si>
    <t>MARTENSPaul</t>
  </si>
  <si>
    <t>MARECZKOJakub</t>
  </si>
  <si>
    <t>AFFINIEdoardo</t>
  </si>
  <si>
    <t>CONTRERASRodrigo</t>
  </si>
  <si>
    <t>MORTONLachlan</t>
  </si>
  <si>
    <t>GOŁAŚMichał</t>
  </si>
  <si>
    <t>CAICEDOJonathan Klever</t>
  </si>
  <si>
    <t>ARASHIROYukiya</t>
  </si>
  <si>
    <t>SEIGLERomain</t>
  </si>
  <si>
    <t>MEYERCameron</t>
  </si>
  <si>
    <t>SCHULTZNick</t>
  </si>
  <si>
    <t>ALBASINIMichael</t>
  </si>
  <si>
    <t>CONSONNISimone</t>
  </si>
  <si>
    <t>HOLLENSTEINReto</t>
  </si>
  <si>
    <t>SINKELDAMRamon</t>
  </si>
  <si>
    <t>LE GACOlivier</t>
  </si>
  <si>
    <t>TEN DAMLaurens</t>
  </si>
  <si>
    <t>VAN KEIRSBULCKGuillaume</t>
  </si>
  <si>
    <t>HEPBURNMichael</t>
  </si>
  <si>
    <t>BOAROManuele</t>
  </si>
  <si>
    <t>KITTELMarcel</t>
  </si>
  <si>
    <t>VILLALOBOSLuis</t>
  </si>
  <si>
    <t>WYSSDanilo</t>
  </si>
  <si>
    <t>MUÑOZCristian Camilo</t>
  </si>
  <si>
    <t>HOFSTEDELennard</t>
  </si>
  <si>
    <t>PEDERSENCasper</t>
  </si>
  <si>
    <t>PUCCIOSalvatore</t>
  </si>
  <si>
    <t>LADAGNOUSMatthieu</t>
  </si>
  <si>
    <t>SCULLYTom</t>
  </si>
  <si>
    <t>ERVITIImanol</t>
  </si>
  <si>
    <t>GRADEKKamil</t>
  </si>
  <si>
    <t>RAVASIEdward</t>
  </si>
  <si>
    <t>BASSOLeonardo</t>
  </si>
  <si>
    <t>BIERMANSJenthe</t>
  </si>
  <si>
    <t>EDMONDSONAlex</t>
  </si>
  <si>
    <t>DECLERCQTim</t>
  </si>
  <si>
    <t>THIJSSENGerben</t>
  </si>
  <si>
    <t>STANNARDIan</t>
  </si>
  <si>
    <t>FERRARIRoberto</t>
  </si>
  <si>
    <t>DE BODStefan</t>
  </si>
  <si>
    <t>SABATINIFabio</t>
  </si>
  <si>
    <t>BENNETTSean</t>
  </si>
  <si>
    <t>VAN HOECKEGijs</t>
  </si>
  <si>
    <t>SCHILLINGERAndreas</t>
  </si>
  <si>
    <t>SCOTSONMiles</t>
  </si>
  <si>
    <t>WÜRTZ SCHMIDTMads</t>
  </si>
  <si>
    <t>BOHLITom</t>
  </si>
  <si>
    <t>MÄDERGino</t>
  </si>
  <si>
    <t>WHELANJames</t>
  </si>
  <si>
    <t>CURVERSRoy</t>
  </si>
  <si>
    <t>PANTANOJarlinson</t>
  </si>
  <si>
    <t>CARRETEROHéctor</t>
  </si>
  <si>
    <t>VERMOTEJulien</t>
  </si>
  <si>
    <t>BAKLars Ytting</t>
  </si>
  <si>
    <t>DE KORTKoen</t>
  </si>
  <si>
    <t>ARMÉESander</t>
  </si>
  <si>
    <t>VAKOČPetr</t>
  </si>
  <si>
    <t>SCOTSONCallum</t>
  </si>
  <si>
    <t>KEISSEIljo</t>
  </si>
  <si>
    <t>SMITWillie</t>
  </si>
  <si>
    <t>VAN MOERBrent</t>
  </si>
  <si>
    <t>VINCENTLéo</t>
  </si>
  <si>
    <t>HÄNNINENJaakko</t>
  </si>
  <si>
    <t>DE LA CRUZDavid</t>
  </si>
  <si>
    <t>DAVIESScott</t>
  </si>
  <si>
    <t>LEEZERTom</t>
  </si>
  <si>
    <t>CAVENDISHMark</t>
  </si>
  <si>
    <t>GASTAUERBen</t>
  </si>
  <si>
    <t>MARTINELLIDavide</t>
  </si>
  <si>
    <t>ZAKHAROVArtyom</t>
  </si>
  <si>
    <t>TROIAOliviero</t>
  </si>
  <si>
    <t>MODOLOSacha</t>
  </si>
  <si>
    <t>PIBERNIKLuka</t>
  </si>
  <si>
    <t>GIDICHYevgeniy</t>
  </si>
  <si>
    <t>GRUZDEVDmitriy</t>
  </si>
  <si>
    <t>BAGDONASGediminas</t>
  </si>
  <si>
    <t>KRAGH ANDERSENAsbjørn</t>
  </si>
  <si>
    <t>TANFIELDHarry</t>
  </si>
  <si>
    <t>BERNASPaweł</t>
  </si>
  <si>
    <t>GUARNIERIJacopo</t>
  </si>
  <si>
    <t>VANHOUCKEHarm</t>
  </si>
  <si>
    <t>LAENGENVegard Stake</t>
  </si>
  <si>
    <t>VENTOSOFrancisco José</t>
  </si>
  <si>
    <t>KOCHETKOVPavel</t>
  </si>
  <si>
    <t>ARMIRAILBruno</t>
  </si>
  <si>
    <t>DOCKERMitchell</t>
  </si>
  <si>
    <t>CUMMINGSSteve</t>
  </si>
  <si>
    <t>STRAKHOVDmitry</t>
  </si>
  <si>
    <t>VAN DER HOORNTaco</t>
  </si>
  <si>
    <t>BRESCHELMatti</t>
  </si>
  <si>
    <t>SIEBERGMarcel</t>
  </si>
  <si>
    <t>MULLENRyan</t>
  </si>
  <si>
    <t>REIJNENKiel</t>
  </si>
  <si>
    <t>BLYTHEAdam</t>
  </si>
  <si>
    <t>FRÖHLINGERJohannes</t>
  </si>
  <si>
    <t>KLUGERoger</t>
  </si>
  <si>
    <t>SCHWARZMANNMichael</t>
  </si>
  <si>
    <t>OWENLogan</t>
  </si>
  <si>
    <t>DUCHESNEAntoine</t>
  </si>
  <si>
    <t>KONOVALOVASIgnatas</t>
  </si>
  <si>
    <t>KIRSCHAlex</t>
  </si>
  <si>
    <t>VENTERJaco</t>
  </si>
  <si>
    <t>ARCASJorge</t>
  </si>
  <si>
    <t>DOWSETTAlex</t>
  </si>
  <si>
    <t>ZABELRick</t>
  </si>
  <si>
    <t>ARCHBOLDShane</t>
  </si>
  <si>
    <t>MOSCAJacopo</t>
  </si>
  <si>
    <t>GOUGEARDAlexis</t>
  </si>
  <si>
    <t>GOGLMichael</t>
  </si>
  <si>
    <t>NIBALIAntonio</t>
  </si>
  <si>
    <t>CLARKEWill</t>
  </si>
  <si>
    <t>WALLAYSJelle</t>
  </si>
  <si>
    <t>BONNETWilliam</t>
  </si>
  <si>
    <t>Total Points</t>
  </si>
  <si>
    <t>Pre-transfer</t>
  </si>
  <si>
    <t>Post-transfer</t>
  </si>
  <si>
    <t>Seb</t>
  </si>
  <si>
    <t>Team Name</t>
  </si>
  <si>
    <t>Transfers</t>
  </si>
  <si>
    <t xml:space="preserve">[redacted] </t>
  </si>
  <si>
    <t>Van Aert Wout</t>
  </si>
  <si>
    <t>Thesaurus heros</t>
  </si>
  <si>
    <t>CockR</t>
  </si>
  <si>
    <t>You owe me cake</t>
  </si>
  <si>
    <t>Kangaroos don't ski</t>
  </si>
  <si>
    <t>Beer wankers</t>
  </si>
  <si>
    <r>
      <rPr>
        <color rgb="FF000000"/>
      </rPr>
      <t xml:space="preserve">Still Cat </t>
    </r>
    <r>
      <rPr>
        <strike/>
        <color rgb="FF000000"/>
      </rPr>
      <t>4</t>
    </r>
    <r>
      <rPr>
        <color rgb="FF000000"/>
      </rPr>
      <t xml:space="preserve"> </t>
    </r>
    <r>
      <rPr>
        <strike/>
        <color rgb="FF000000"/>
      </rPr>
      <t>3</t>
    </r>
    <r>
      <rPr>
        <color rgb="FF000000"/>
      </rPr>
      <t xml:space="preserve"> 2</t>
    </r>
  </si>
  <si>
    <t>Don't mention ze war</t>
  </si>
  <si>
    <t>van Garderen Tejay</t>
  </si>
  <si>
    <t>Drop the beat</t>
  </si>
  <si>
    <t>URAN Rigoberto</t>
  </si>
  <si>
    <t>Sandy Fannies</t>
  </si>
  <si>
    <r>
      <rPr>
        <color rgb="FF000000"/>
      </rPr>
      <t xml:space="preserve">Still Cat </t>
    </r>
    <r>
      <rPr>
        <strike/>
        <color rgb="FF000000"/>
      </rPr>
      <t>4</t>
    </r>
    <r>
      <rPr>
        <color rgb="FF000000"/>
      </rPr>
      <t xml:space="preserve"> </t>
    </r>
    <r>
      <rPr>
        <strike/>
        <color rgb="FF000000"/>
      </rPr>
      <t>3</t>
    </r>
    <r>
      <rPr>
        <color rgb="FF000000"/>
      </rPr>
      <t xml:space="preserve"> 2</t>
    </r>
  </si>
  <si>
    <t>Slots</t>
  </si>
  <si>
    <t>KITTEL Marcel</t>
  </si>
  <si>
    <r>
      <rPr>
        <color rgb="FF000000"/>
      </rPr>
      <t xml:space="preserve">Still Cat </t>
    </r>
    <r>
      <rPr>
        <strike/>
        <color rgb="FF000000"/>
      </rPr>
      <t>4</t>
    </r>
    <r>
      <rPr>
        <color rgb="FF000000"/>
      </rPr>
      <t xml:space="preserve"> </t>
    </r>
    <r>
      <rPr>
        <strike/>
        <color rgb="FF000000"/>
      </rPr>
      <t>3</t>
    </r>
    <r>
      <rPr>
        <color rgb="FF000000"/>
      </rPr>
      <t xml:space="preserve"> 2</t>
    </r>
  </si>
  <si>
    <t>2018 Points</t>
  </si>
  <si>
    <t>Still Cat 4</t>
  </si>
  <si>
    <t>Everyone else</t>
  </si>
  <si>
    <t>...</t>
  </si>
  <si>
    <t>Martin Dan</t>
  </si>
  <si>
    <t>Lambrecht Bjorg</t>
  </si>
  <si>
    <t>Zakarin Ilnur</t>
  </si>
  <si>
    <t>Špilak Simon</t>
  </si>
  <si>
    <t>Betancur Carlos</t>
  </si>
  <si>
    <t>McCarthy Jay</t>
  </si>
  <si>
    <t>Drucker Jempy</t>
  </si>
  <si>
    <t>Kreuziger Roman</t>
  </si>
  <si>
    <t>Roche Nicolas</t>
  </si>
  <si>
    <t>Frank Mathias</t>
  </si>
  <si>
    <t>Vanendert Jelle</t>
  </si>
  <si>
    <t>Gasparotto Enrico</t>
  </si>
  <si>
    <t>Slagter Tom-Jelte</t>
  </si>
  <si>
    <t>Vandenbergh Stijn</t>
  </si>
  <si>
    <t>de Vreese Laurens</t>
  </si>
  <si>
    <t>Cherel Mickaël</t>
  </si>
  <si>
    <t>Bookwalter Brent</t>
  </si>
  <si>
    <t>Antunes Amaro</t>
  </si>
  <si>
    <t>Capecchi Eros</t>
  </si>
  <si>
    <t>Monfort Maxime</t>
  </si>
  <si>
    <t>Morabito Steve</t>
  </si>
  <si>
    <t>Frankiny Kilian</t>
  </si>
  <si>
    <t>Roelandts Jürgen</t>
  </si>
  <si>
    <t>Kuznetsov Viacheslav</t>
  </si>
  <si>
    <t>Wynants Maarten</t>
  </si>
  <si>
    <t>Pauwels Serge</t>
  </si>
  <si>
    <t>Dupont Hubert</t>
  </si>
  <si>
    <t>Pfingsten Christoph</t>
  </si>
  <si>
    <t>Stetina Peter</t>
  </si>
  <si>
    <t>Marczyński Tomasz</t>
  </si>
  <si>
    <t>Fominykh Daniil</t>
  </si>
  <si>
    <t>Power Robert</t>
  </si>
  <si>
    <t>Burghardt Marcus</t>
  </si>
  <si>
    <t>Chevrier Clément</t>
  </si>
  <si>
    <t>Morton Lachlan</t>
  </si>
  <si>
    <t>Maes Nikolas</t>
  </si>
  <si>
    <t>Aru Fabio</t>
  </si>
  <si>
    <t>Valls Rafael</t>
  </si>
  <si>
    <t>Knees Christian</t>
  </si>
  <si>
    <t>Martens Paul</t>
  </si>
  <si>
    <t>ten Dam Laurens</t>
  </si>
  <si>
    <t>Haas Nathan</t>
  </si>
  <si>
    <t>Kittel Marcel</t>
  </si>
  <si>
    <t>Bizhigitov Zhandos</t>
  </si>
  <si>
    <t>Seigle Romain</t>
  </si>
  <si>
    <t>Stannard Ian</t>
  </si>
  <si>
    <t>Sabatini Fabio</t>
  </si>
  <si>
    <t>Bak Lars Ytting</t>
  </si>
  <si>
    <t>Wyss Danilo</t>
  </si>
  <si>
    <t>Poljański Paweł</t>
  </si>
  <si>
    <t>de Kort Koen</t>
  </si>
  <si>
    <t>Castrillo Jaime</t>
  </si>
  <si>
    <t>Schillinger Andreas</t>
  </si>
  <si>
    <t>Pantano Jarlinson</t>
  </si>
  <si>
    <t>Martin Tony</t>
  </si>
  <si>
    <t>Vincent Léo</t>
  </si>
  <si>
    <t>Davies Scott</t>
  </si>
  <si>
    <t>Leezer Tom</t>
  </si>
  <si>
    <t>Gastauer Ben</t>
  </si>
  <si>
    <t>Pibernik Luka</t>
  </si>
  <si>
    <t>Curvers Roy</t>
  </si>
  <si>
    <t>de Buyst Jasper</t>
  </si>
  <si>
    <t>Kragh Andersen Asbjørn</t>
  </si>
  <si>
    <t>Bernas Paweł</t>
  </si>
  <si>
    <t>Brown Nathan</t>
  </si>
  <si>
    <t>Ventoso Francisco José</t>
  </si>
  <si>
    <t>Cummings Steve</t>
  </si>
  <si>
    <t>Breschel Matti</t>
  </si>
  <si>
    <t>Albasini Michael</t>
  </si>
  <si>
    <t>Blythe Adam</t>
  </si>
  <si>
    <t>Reijnen Kiel</t>
  </si>
  <si>
    <t>Gołaś Michał</t>
  </si>
  <si>
    <t>Fröhlinger Johannes</t>
  </si>
  <si>
    <t>Howes Alex</t>
  </si>
  <si>
    <t>Venter Jaco</t>
  </si>
  <si>
    <t>Sieberg Marcel</t>
  </si>
  <si>
    <t>Marcato Marco</t>
  </si>
  <si>
    <t>Clarke Will</t>
  </si>
  <si>
    <t>YATES Simon Philip</t>
  </si>
  <si>
    <t>VALGREN ANDERSEN Michael</t>
  </si>
  <si>
    <t>BERNAL GOMEZ Egan Arley</t>
  </si>
  <si>
    <t>LOPEZ MORENO Miguel Angel</t>
  </si>
  <si>
    <t>DEMARE Arnaud</t>
  </si>
  <si>
    <t>KWIATKOWSKI Michal</t>
  </si>
  <si>
    <t>IZAGUIRRE INSAUSTI Jon</t>
  </si>
  <si>
    <t>LATOUR Pierre Roger</t>
  </si>
  <si>
    <t>ŠTYBAR Zdenek</t>
  </si>
  <si>
    <t>LANDA MEANA Mikel</t>
  </si>
  <si>
    <t>IZAGUIRRE INSAUSTI Gorka</t>
  </si>
  <si>
    <t>BILBAO LOPEZ DE ARMENTIA Pello</t>
  </si>
  <si>
    <t>MARTIN Daniel</t>
  </si>
  <si>
    <t>MC CARTHY Jay</t>
  </si>
  <si>
    <t>FARIA DA COSTA Rui Alberto</t>
  </si>
  <si>
    <t>MARTINEZ POVEDA Daniel Felipe</t>
  </si>
  <si>
    <t>HAGEN Edvald Boasson</t>
  </si>
  <si>
    <t>HENAO MONTOYA Sergio Luis</t>
  </si>
  <si>
    <t>ROELANDTS Jurgen</t>
  </si>
  <si>
    <t>MAJKA Rafal</t>
  </si>
  <si>
    <t>SANCHEZ Luis León</t>
  </si>
  <si>
    <t>WISNIOWSKI Lukasz</t>
  </si>
  <si>
    <t>DE LA CRUZ MELGAREJO David</t>
  </si>
  <si>
    <t>MAS NICOLAU Enric</t>
  </si>
  <si>
    <t>NIELSEN Magnus Cort</t>
  </si>
  <si>
    <t>MOHORIC Matej</t>
  </si>
  <si>
    <t>FRAILE MATARRANZ Omar</t>
  </si>
  <si>
    <t>NIEVE ITURRALDE Mikel</t>
  </si>
  <si>
    <t>ROSON GARCIA Jaime</t>
  </si>
  <si>
    <t>GONÇALVES José</t>
  </si>
  <si>
    <t>GUERREIRO Rúben</t>
  </si>
  <si>
    <t>GAVIRIA RENDON Fernando</t>
  </si>
  <si>
    <t>POWER Rob</t>
  </si>
  <si>
    <t>CHAVES RUBIO Jhoan Esteban</t>
  </si>
  <si>
    <t>GERRANS Simon</t>
  </si>
  <si>
    <t>PHINNEY Taylor</t>
  </si>
  <si>
    <t>GRMAY Tsgabu Gebremaryam</t>
  </si>
  <si>
    <t>DRUCKER Jean-Pierre</t>
  </si>
  <si>
    <t>CHEREL Mikael</t>
  </si>
  <si>
    <t>CRADDOCK G Lawson</t>
  </si>
  <si>
    <t>ĐURASEK Kristijan</t>
  </si>
  <si>
    <t>SKUJINS Toms</t>
  </si>
  <si>
    <t>BAK YTTING Lars</t>
  </si>
  <si>
    <t>PANTANO GOMEZ Jarlinson</t>
  </si>
  <si>
    <t>BETANCUR Carlos</t>
  </si>
  <si>
    <t>BRESCHEL Matti</t>
  </si>
  <si>
    <t>PREIDLER Georg</t>
  </si>
  <si>
    <t>HODEG CHAGUI Alvaro Jose</t>
  </si>
  <si>
    <t>CARTHY Hugh John</t>
  </si>
  <si>
    <t>POLJANSKI Pawel</t>
  </si>
  <si>
    <t>RICHEZE Maximiliano Ariel</t>
  </si>
  <si>
    <t>SENECHAL Florian</t>
  </si>
  <si>
    <t>DUPONT Hubert</t>
  </si>
  <si>
    <t>MORENO FERNANDEZ Daniel</t>
  </si>
  <si>
    <t>ROSSKOPF Joseph</t>
  </si>
  <si>
    <t>SEPULVEDA Eduardo</t>
  </si>
  <si>
    <t>KIŠERLOVSKI Robert</t>
  </si>
  <si>
    <t>GHEBREIGZABHIER WERKILUL Amanuel</t>
  </si>
  <si>
    <t>TEN DAM Laurens</t>
  </si>
  <si>
    <t>HAMILTON Christopher</t>
  </si>
  <si>
    <t>HAYMAN Mathew</t>
  </si>
  <si>
    <t>SCHMIDT WÜRTZ Mads</t>
  </si>
  <si>
    <t>JUUL JENSEN Christopher</t>
  </si>
  <si>
    <t>RIABUSHENKO Aleksandr</t>
  </si>
  <si>
    <t>BONO Matteo</t>
  </si>
  <si>
    <t>BOSWELL Ian</t>
  </si>
  <si>
    <t>ROJAS José</t>
  </si>
  <si>
    <t>HANSEN Adam James</t>
  </si>
  <si>
    <t>MONTAGUTI Matteo</t>
  </si>
  <si>
    <t>KING Benjamin</t>
  </si>
  <si>
    <t>MERTZ Remy</t>
  </si>
  <si>
    <t>KIRYIENKA Vasil</t>
  </si>
  <si>
    <t>STETINA Peter</t>
  </si>
  <si>
    <t>CANTY Brendan</t>
  </si>
  <si>
    <t>SIUTSOU Kanstantsin</t>
  </si>
  <si>
    <t>MORABITO Steve</t>
  </si>
  <si>
    <t>ARMEE Sander</t>
  </si>
  <si>
    <t>DE LA PARTE Victor</t>
  </si>
  <si>
    <t>WALSCHEID Maximilian Richard</t>
  </si>
  <si>
    <t>ANTON HERNANDEZ Igor</t>
  </si>
  <si>
    <t>DIDIER Laurent</t>
  </si>
  <si>
    <t>AIT EL ABDIA Anass</t>
  </si>
  <si>
    <t>GRIVKO Andrey</t>
  </si>
  <si>
    <t>RAST Gregory</t>
  </si>
  <si>
    <t>HENAO GOMEZ Sebastian</t>
  </si>
  <si>
    <t>NARVAEZ Jhonnatan</t>
  </si>
  <si>
    <t>PELLIZOTTI Franco</t>
  </si>
  <si>
    <t>MORI Manuele</t>
  </si>
  <si>
    <t>VALLS FERRI Rafael</t>
  </si>
  <si>
    <t>KENNAUGH Peter</t>
  </si>
  <si>
    <t>FERRARI Roberto</t>
  </si>
  <si>
    <t>KORSÆTH Truls</t>
  </si>
  <si>
    <t>ANACONA Winner Andrew</t>
  </si>
  <si>
    <t>GARCIA CORTINA Ivan</t>
  </si>
  <si>
    <t>ATAPUMA HURTADO Jhon Darwin</t>
  </si>
  <si>
    <t>AGNOLI Valerio</t>
  </si>
  <si>
    <t>COSNEFROY Benoit</t>
  </si>
  <si>
    <t>FERNANDEZ Ruben</t>
  </si>
  <si>
    <t>DUMOULIN Samuel</t>
  </si>
  <si>
    <t>VENTOSO ALBERDI Francisco Jose</t>
  </si>
  <si>
    <t>MONFORT Maxime</t>
  </si>
  <si>
    <t>GOLAS Michal</t>
  </si>
  <si>
    <t>LAWLESS Christopher</t>
  </si>
  <si>
    <t>RESTREPO VALENCIA Jhonatan</t>
  </si>
  <si>
    <t>CURVERS Roy</t>
  </si>
  <si>
    <t>CARRETERO Hector</t>
  </si>
  <si>
    <t>THOMSON Jay Robert</t>
  </si>
  <si>
    <t>DOMBROWSKI Joseph Lloyd</t>
  </si>
  <si>
    <t>MARCZYNSKI Tomasz</t>
  </si>
  <si>
    <t>LEEZER Thomas</t>
  </si>
  <si>
    <t>DOUGALL Nicolas</t>
  </si>
  <si>
    <t>DLAMINI Nicholas</t>
  </si>
  <si>
    <t>CHEVRIER Clement</t>
  </si>
  <si>
    <t>Cash remaining</t>
  </si>
  <si>
    <t>Slots remaining</t>
  </si>
  <si>
    <t>Bid 1</t>
  </si>
  <si>
    <t>Bid 2</t>
  </si>
  <si>
    <t>Bid 3</t>
  </si>
  <si>
    <t>Bid 4</t>
  </si>
  <si>
    <t>Bid 5</t>
  </si>
  <si>
    <t>Bid 6</t>
  </si>
  <si>
    <t xml:space="preserve">Bid 7 </t>
  </si>
  <si>
    <t>Bid 8</t>
  </si>
  <si>
    <t>I</t>
  </si>
  <si>
    <t>Starting cash</t>
  </si>
  <si>
    <t>Riders/team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</si>
</sst>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</font>
    <font/>
    <font>
      <color rgb="FF000000"/>
    </font>
    <font>
      <b/>
      <color rgb="FF000000"/>
    </font>
    <font>
      <b/>
    </font>
    <font>
      <sz val="9.0"/>
      <color rgb="FF000000"/>
      <name val="Tahoma"/>
    </font>
    <font>
      <sz val="11.0"/>
      <color rgb="FF000000"/>
      <name val="Calibri"/>
    </font>
    <font>
      <color rgb="FF000000"/>
      <name val="Arial"/>
    </font>
    <font>
      <b/>
      <sz val="11.0"/>
      <color rgb="FFFFFFFF"/>
      <name val="Calibri"/>
    </font>
    <font>
      <b/>
      <name val="Arial"/>
    </font>
    <font>
      <name val="Arial"/>
    </font>
    <font>
      <b/>
      <sz val="11.0"/>
      <color rgb="FF000000"/>
      <name val="Calibri"/>
    </font>
    <font>
      <color rgb="FFFF0000"/>
    </font>
    <font>
      <sz val="11.0"/>
      <color rgb="FF000000"/>
      <name val="Inconsolata"/>
    </font>
    <font>
      <strike/>
      <sz val="11.0"/>
      <color rgb="FF000000"/>
      <name val="Calibri"/>
    </font>
    <font>
      <strike/>
      <color rgb="FF000000"/>
      <name val="Arial"/>
    </font>
    <font>
      <strike/>
    </font>
    <font>
      <strike/>
      <sz val="11.0"/>
      <color rgb="FF7E3794"/>
    </font>
    <font>
      <sz val="11.0"/>
      <color rgb="FF7E3794"/>
    </font>
    <font>
      <sz val="8.0"/>
      <color rgb="FF000000"/>
      <name val="Tahoma"/>
    </font>
    <font>
      <sz val="8.0"/>
      <color rgb="FFEE0000"/>
      <name val="Tahoma"/>
    </font>
    <font>
      <sz val="8.0"/>
      <color rgb="FF6DB84F"/>
      <name val="Tahoma"/>
    </font>
    <font>
      <sz val="9.0"/>
      <color rgb="FF6DB84F"/>
      <name val="Tahoma"/>
    </font>
    <font>
      <sz val="9.0"/>
      <color rgb="FFEE0000"/>
      <name val="Tahoma"/>
    </font>
    <font>
      <u/>
      <sz val="9.0"/>
      <color rgb="FFCF4242"/>
      <name val="Tahoma"/>
    </font>
    <font>
      <u/>
      <color rgb="FF0000FF"/>
    </font>
    <font>
      <u/>
      <sz val="9.0"/>
      <color rgb="FF000000"/>
      <name val="Tahoma"/>
    </font>
    <font>
      <b/>
      <u/>
      <color rgb="FF000000"/>
    </font>
    <font>
      <u/>
      <sz val="9.0"/>
      <color rgb="FF000000"/>
      <name val="Tahoma"/>
    </font>
    <font>
      <u/>
      <sz val="9.0"/>
      <color rgb="FF000000"/>
      <name val="Tahoma"/>
    </font>
    <font>
      <color rgb="FFFFFFFF"/>
    </font>
    <font>
      <color rgb="FF6DB84F"/>
    </font>
    <font>
      <color rgb="FFEE0000"/>
    </font>
  </fonts>
  <fills count="1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6DB84F"/>
        <bgColor rgb="FF6DB84F"/>
      </patternFill>
    </fill>
    <fill>
      <patternFill patternType="solid">
        <fgColor rgb="FFCC0000"/>
        <bgColor rgb="FFCC0000"/>
      </patternFill>
    </fill>
    <fill>
      <patternFill patternType="solid">
        <fgColor rgb="FFEE0000"/>
        <bgColor rgb="FFEE0000"/>
      </patternFill>
    </fill>
    <fill>
      <patternFill patternType="solid">
        <fgColor rgb="FFFFFFFF"/>
        <bgColor rgb="FFFFFFFF"/>
      </patternFill>
    </fill>
    <fill>
      <patternFill patternType="solid">
        <fgColor rgb="FFF7F7FF"/>
        <bgColor rgb="FFF7F7FF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EEEEEE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4" fillId="0" fontId="5" numFmtId="0" xfId="0" applyBorder="1" applyFont="1"/>
    <xf borderId="0" fillId="0" fontId="1" numFmtId="0" xfId="0" applyFont="1"/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2" fontId="4" numFmtId="0" xfId="0" applyAlignment="1" applyBorder="1" applyFont="1">
      <alignment horizontal="center" readingOrder="0"/>
    </xf>
    <xf borderId="5" fillId="0" fontId="1" numFmtId="0" xfId="0" applyBorder="1" applyFont="1"/>
    <xf borderId="6" fillId="2" fontId="4" numFmtId="0" xfId="0" applyAlignment="1" applyBorder="1" applyFont="1">
      <alignment horizontal="center" readingOrder="0"/>
    </xf>
    <xf borderId="0" fillId="3" fontId="8" numFmtId="0" xfId="0" applyAlignment="1" applyFill="1" applyFont="1">
      <alignment readingOrder="0" shrinkToFit="0" vertical="bottom" wrapText="0"/>
    </xf>
    <xf borderId="3" fillId="4" fontId="1" numFmtId="0" xfId="0" applyAlignment="1" applyBorder="1" applyFill="1" applyFont="1">
      <alignment readingOrder="0"/>
    </xf>
    <xf borderId="7" fillId="4" fontId="1" numFmtId="0" xfId="0" applyBorder="1" applyFont="1"/>
    <xf borderId="8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8" fillId="0" fontId="9" numFmtId="0" xfId="0" applyAlignment="1" applyBorder="1" applyFont="1">
      <alignment vertical="bottom"/>
    </xf>
    <xf borderId="3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2" fillId="2" fontId="9" numFmtId="0" xfId="0" applyAlignment="1" applyBorder="1" applyFont="1">
      <alignment horizontal="center" readingOrder="0" vertical="bottom"/>
    </xf>
    <xf borderId="11" fillId="4" fontId="10" numFmtId="0" xfId="0" applyAlignment="1" applyBorder="1" applyFont="1">
      <alignment shrinkToFit="0" vertical="bottom" wrapText="0"/>
    </xf>
    <xf borderId="7" fillId="4" fontId="10" numFmtId="0" xfId="0" applyAlignment="1" applyBorder="1" applyFont="1">
      <alignment vertical="bottom"/>
    </xf>
    <xf borderId="3" fillId="4" fontId="10" numFmtId="0" xfId="0" applyAlignment="1" applyBorder="1" applyFont="1">
      <alignment readingOrder="0" vertical="bottom"/>
    </xf>
    <xf borderId="3" fillId="0" fontId="10" numFmtId="0" xfId="0" applyAlignment="1" applyBorder="1" applyFont="1">
      <alignment readingOrder="0" vertical="bottom"/>
    </xf>
    <xf borderId="7" fillId="0" fontId="10" numFmtId="0" xfId="0" applyAlignment="1" applyBorder="1" applyFont="1">
      <alignment readingOrder="0" vertical="bottom"/>
    </xf>
    <xf borderId="0" fillId="4" fontId="11" numFmtId="0" xfId="0" applyAlignment="1" applyFont="1">
      <alignment readingOrder="0" shrinkToFit="0" vertical="bottom" wrapText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3" fillId="7" fontId="1" numFmtId="0" xfId="0" applyAlignment="1" applyBorder="1" applyFill="1" applyFont="1">
      <alignment readingOrder="0"/>
    </xf>
    <xf borderId="0" fillId="4" fontId="1" numFmtId="0" xfId="0" applyAlignment="1" applyFont="1">
      <alignment readingOrder="0"/>
    </xf>
    <xf borderId="3" fillId="0" fontId="12" numFmtId="0" xfId="0" applyAlignment="1" applyBorder="1" applyFont="1">
      <alignment readingOrder="0"/>
    </xf>
    <xf borderId="0" fillId="8" fontId="1" numFmtId="0" xfId="0" applyAlignment="1" applyFill="1" applyFont="1">
      <alignment readingOrder="0"/>
    </xf>
    <xf borderId="4" fillId="9" fontId="5" numFmtId="0" xfId="0" applyAlignment="1" applyBorder="1" applyFill="1" applyFont="1">
      <alignment readingOrder="0"/>
    </xf>
    <xf borderId="4" fillId="10" fontId="5" numFmtId="0" xfId="0" applyAlignment="1" applyBorder="1" applyFill="1" applyFont="1">
      <alignment readingOrder="0"/>
    </xf>
    <xf borderId="4" fillId="0" fontId="5" numFmtId="0" xfId="0" applyAlignment="1" applyBorder="1" applyFont="1">
      <alignment readingOrder="0"/>
    </xf>
    <xf borderId="0" fillId="9" fontId="13" numFmtId="0" xfId="0" applyFont="1"/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6" numFmtId="0" xfId="0" applyFont="1"/>
    <xf borderId="0" fillId="0" fontId="17" numFmtId="0" xfId="0" applyAlignment="1" applyFont="1">
      <alignment readingOrder="0"/>
    </xf>
    <xf borderId="0" fillId="0" fontId="17" numFmtId="0" xfId="0" applyFont="1"/>
    <xf borderId="0" fillId="0" fontId="18" numFmtId="0" xfId="0" applyAlignment="1" applyFont="1">
      <alignment readingOrder="0"/>
    </xf>
    <xf borderId="0" fillId="0" fontId="18" numFmtId="0" xfId="0" applyFont="1"/>
    <xf borderId="4" fillId="9" fontId="19" numFmtId="0" xfId="0" applyAlignment="1" applyBorder="1" applyFont="1">
      <alignment readingOrder="0"/>
    </xf>
    <xf borderId="4" fillId="9" fontId="20" numFmtId="0" xfId="0" applyAlignment="1" applyBorder="1" applyFont="1">
      <alignment readingOrder="0"/>
    </xf>
    <xf borderId="4" fillId="9" fontId="21" numFmtId="0" xfId="0" applyAlignment="1" applyBorder="1" applyFont="1">
      <alignment readingOrder="0"/>
    </xf>
    <xf borderId="4" fillId="10" fontId="19" numFmtId="0" xfId="0" applyAlignment="1" applyBorder="1" applyFont="1">
      <alignment readingOrder="0"/>
    </xf>
    <xf borderId="4" fillId="10" fontId="21" numFmtId="0" xfId="0" applyAlignment="1" applyBorder="1" applyFont="1">
      <alignment readingOrder="0"/>
    </xf>
    <xf borderId="4" fillId="9" fontId="19" numFmtId="0" xfId="0" applyBorder="1" applyFont="1"/>
    <xf borderId="4" fillId="10" fontId="20" numFmtId="0" xfId="0" applyAlignment="1" applyBorder="1" applyFont="1">
      <alignment readingOrder="0"/>
    </xf>
    <xf borderId="4" fillId="0" fontId="19" numFmtId="0" xfId="0" applyAlignment="1" applyBorder="1" applyFont="1">
      <alignment readingOrder="0"/>
    </xf>
    <xf borderId="4" fillId="0" fontId="21" numFmtId="0" xfId="0" applyAlignment="1" applyBorder="1" applyFont="1">
      <alignment readingOrder="0"/>
    </xf>
    <xf borderId="4" fillId="0" fontId="20" numFmtId="0" xfId="0" applyAlignment="1" applyBorder="1" applyFont="1">
      <alignment readingOrder="0"/>
    </xf>
    <xf borderId="4" fillId="0" fontId="22" numFmtId="0" xfId="0" applyAlignment="1" applyBorder="1" applyFont="1">
      <alignment readingOrder="0"/>
    </xf>
    <xf borderId="4" fillId="0" fontId="23" numFmtId="0" xfId="0" applyAlignment="1" applyBorder="1" applyFont="1">
      <alignment readingOrder="0"/>
    </xf>
    <xf borderId="4" fillId="0" fontId="5" numFmtId="0" xfId="0" applyBorder="1" applyFont="1"/>
    <xf borderId="4" fillId="10" fontId="23" numFmtId="0" xfId="0" applyAlignment="1" applyBorder="1" applyFont="1">
      <alignment readingOrder="0"/>
    </xf>
    <xf borderId="0" fillId="0" fontId="11" numFmtId="0" xfId="0" applyAlignment="1" applyFont="1">
      <alignment readingOrder="0" shrinkToFit="0" vertical="bottom" wrapText="0"/>
    </xf>
    <xf borderId="2" fillId="2" fontId="4" numFmtId="0" xfId="0" applyBorder="1" applyFont="1"/>
    <xf borderId="3" fillId="2" fontId="4" numFmtId="0" xfId="0" applyBorder="1" applyFont="1"/>
    <xf borderId="8" fillId="2" fontId="4" numFmtId="0" xfId="0" applyBorder="1" applyFont="1"/>
    <xf borderId="4" fillId="10" fontId="24" numFmtId="0" xfId="0" applyAlignment="1" applyBorder="1" applyFont="1">
      <alignment readingOrder="0"/>
    </xf>
    <xf borderId="0" fillId="0" fontId="25" numFmtId="0" xfId="0" applyAlignment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Font="1"/>
    <xf borderId="0" fillId="4" fontId="1" numFmtId="0" xfId="0" applyFont="1"/>
    <xf borderId="4" fillId="9" fontId="5" numFmtId="0" xfId="0" applyBorder="1" applyFont="1"/>
    <xf borderId="4" fillId="9" fontId="26" numFmtId="0" xfId="0" applyAlignment="1" applyBorder="1" applyFont="1">
      <alignment readingOrder="0"/>
    </xf>
    <xf borderId="4" fillId="10" fontId="19" numFmtId="0" xfId="0" applyBorder="1" applyFont="1"/>
    <xf borderId="4" fillId="0" fontId="19" numFmtId="0" xfId="0" applyBorder="1" applyFont="1"/>
    <xf borderId="4" fillId="10" fontId="19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3" fillId="11" fontId="1" numFmtId="0" xfId="0" applyAlignment="1" applyBorder="1" applyFill="1" applyFont="1">
      <alignment readingOrder="0"/>
    </xf>
    <xf borderId="7" fillId="11" fontId="1" numFmtId="0" xfId="0" applyBorder="1" applyFont="1"/>
    <xf borderId="0" fillId="4" fontId="6" numFmtId="0" xfId="0" applyAlignment="1" applyFont="1">
      <alignment readingOrder="0" shrinkToFit="0" vertical="bottom" wrapText="0"/>
    </xf>
    <xf borderId="0" fillId="12" fontId="1" numFmtId="0" xfId="0" applyAlignment="1" applyFill="1" applyFont="1">
      <alignment readingOrder="0"/>
    </xf>
    <xf borderId="3" fillId="12" fontId="1" numFmtId="0" xfId="0" applyAlignment="1" applyBorder="1" applyFont="1">
      <alignment readingOrder="0"/>
    </xf>
    <xf borderId="8" fillId="12" fontId="1" numFmtId="0" xfId="0" applyAlignment="1" applyBorder="1" applyFont="1">
      <alignment readingOrder="0"/>
    </xf>
    <xf borderId="11" fillId="11" fontId="10" numFmtId="0" xfId="0" applyAlignment="1" applyBorder="1" applyFont="1">
      <alignment shrinkToFit="0" vertical="bottom" wrapText="0"/>
    </xf>
    <xf borderId="7" fillId="11" fontId="10" numFmtId="0" xfId="0" applyAlignment="1" applyBorder="1" applyFont="1">
      <alignment vertical="bottom"/>
    </xf>
    <xf borderId="3" fillId="11" fontId="10" numFmtId="0" xfId="0" applyAlignment="1" applyBorder="1" applyFont="1">
      <alignment readingOrder="0" vertical="bottom"/>
    </xf>
    <xf borderId="3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0" fillId="6" fontId="13" numFmtId="0" xfId="0" applyFont="1"/>
    <xf borderId="8" fillId="2" fontId="4" numFmtId="0" xfId="0" applyAlignment="1" applyBorder="1" applyFont="1">
      <alignment readingOrder="0"/>
    </xf>
    <xf borderId="0" fillId="6" fontId="1" numFmtId="0" xfId="0" applyAlignment="1" applyFont="1">
      <alignment readingOrder="0"/>
    </xf>
    <xf borderId="4" fillId="10" fontId="5" numFmtId="0" xfId="0" applyBorder="1" applyFont="1"/>
    <xf borderId="4" fillId="10" fontId="5" numFmtId="0" xfId="0" applyBorder="1" applyFont="1"/>
    <xf borderId="0" fillId="0" fontId="27" numFmtId="0" xfId="0" applyAlignment="1" applyFont="1">
      <alignment readingOrder="0"/>
    </xf>
    <xf borderId="0" fillId="4" fontId="1" numFmtId="0" xfId="0" applyAlignment="1" applyFont="1">
      <alignment readingOrder="0"/>
    </xf>
    <xf borderId="4" fillId="0" fontId="28" numFmtId="0" xfId="0" applyAlignment="1" applyBorder="1" applyFont="1">
      <alignment readingOrder="0"/>
    </xf>
    <xf borderId="4" fillId="10" fontId="29" numFmtId="0" xfId="0" applyAlignment="1" applyBorder="1" applyFont="1">
      <alignment readingOrder="0"/>
    </xf>
    <xf borderId="4" fillId="9" fontId="5" numFmtId="0" xfId="0" applyBorder="1" applyFont="1"/>
    <xf borderId="4" fillId="9" fontId="19" numFmtId="0" xfId="0" applyBorder="1" applyFont="1"/>
    <xf borderId="4" fillId="0" fontId="19" numFmtId="0" xfId="0" applyBorder="1" applyFont="1"/>
    <xf borderId="4" fillId="10" fontId="19" numFmtId="0" xfId="0" applyBorder="1" applyFont="1"/>
    <xf borderId="6" fillId="13" fontId="9" numFmtId="0" xfId="0" applyAlignment="1" applyBorder="1" applyFill="1" applyFont="1">
      <alignment horizontal="center" readingOrder="0" vertical="bottom"/>
    </xf>
    <xf borderId="12" fillId="13" fontId="10" numFmtId="0" xfId="0" applyAlignment="1" applyBorder="1" applyFont="1">
      <alignment shrinkToFit="0" vertical="bottom" wrapText="0"/>
    </xf>
    <xf borderId="7" fillId="13" fontId="10" numFmtId="0" xfId="0" applyAlignment="1" applyBorder="1" applyFont="1">
      <alignment vertical="bottom"/>
    </xf>
    <xf borderId="7" fillId="4" fontId="10" numFmtId="0" xfId="0" applyAlignment="1" applyBorder="1" applyFont="1">
      <alignment readingOrder="0" vertical="bottom"/>
    </xf>
    <xf borderId="0" fillId="13" fontId="10" numFmtId="0" xfId="0" applyAlignment="1" applyFont="1">
      <alignment readingOrder="0" vertical="bottom"/>
    </xf>
    <xf borderId="0" fillId="13" fontId="9" numFmtId="0" xfId="0" applyAlignment="1" applyFont="1">
      <alignment vertical="bottom"/>
    </xf>
    <xf borderId="7" fillId="13" fontId="4" numFmtId="0" xfId="0" applyAlignment="1" applyBorder="1" applyFont="1">
      <alignment readingOrder="0"/>
    </xf>
    <xf borderId="6" fillId="13" fontId="1" numFmtId="0" xfId="0" applyAlignment="1" applyBorder="1" applyFont="1">
      <alignment readingOrder="0"/>
    </xf>
    <xf borderId="5" fillId="13" fontId="1" numFmtId="0" xfId="0" applyAlignment="1" applyBorder="1" applyFont="1">
      <alignment readingOrder="0"/>
    </xf>
    <xf borderId="0" fillId="13" fontId="1" numFmtId="0" xfId="0" applyFont="1"/>
    <xf borderId="7" fillId="13" fontId="1" numFmtId="0" xfId="0" applyAlignment="1" applyBorder="1" applyFont="1">
      <alignment readingOrder="0"/>
    </xf>
    <xf borderId="10" fillId="13" fontId="1" numFmtId="0" xfId="0" applyAlignment="1" applyBorder="1" applyFont="1">
      <alignment readingOrder="0"/>
    </xf>
    <xf borderId="9" fillId="13" fontId="1" numFmtId="0" xfId="0" applyAlignment="1" applyBorder="1" applyFont="1">
      <alignment readingOrder="0"/>
    </xf>
    <xf borderId="0" fillId="0" fontId="1" numFmtId="0" xfId="0" applyAlignment="1" applyFont="1">
      <alignment horizontal="left"/>
    </xf>
    <xf borderId="0" fillId="14" fontId="1" numFmtId="0" xfId="0" applyAlignment="1" applyFill="1" applyFont="1">
      <alignment readingOrder="0"/>
    </xf>
    <xf borderId="0" fillId="14" fontId="1" numFmtId="0" xfId="0" applyAlignment="1" applyFont="1">
      <alignment readingOrder="0"/>
    </xf>
    <xf borderId="0" fillId="14" fontId="1" numFmtId="0" xfId="0" applyAlignment="1" applyFont="1">
      <alignment readingOrder="0"/>
    </xf>
    <xf borderId="7" fillId="0" fontId="4" numFmtId="0" xfId="0" applyAlignment="1" applyBorder="1" applyFont="1">
      <alignment readingOrder="0"/>
    </xf>
    <xf borderId="3" fillId="15" fontId="1" numFmtId="0" xfId="0" applyAlignment="1" applyBorder="1" applyFill="1" applyFont="1">
      <alignment readingOrder="0"/>
    </xf>
    <xf borderId="7" fillId="15" fontId="1" numFmtId="0" xfId="0" applyAlignment="1" applyBorder="1" applyFont="1">
      <alignment readingOrder="0"/>
    </xf>
    <xf borderId="0" fillId="15" fontId="1" numFmtId="0" xfId="0" applyAlignment="1" applyFont="1">
      <alignment readingOrder="0"/>
    </xf>
    <xf borderId="0" fillId="0" fontId="30" numFmtId="0" xfId="0" applyAlignment="1" applyFont="1">
      <alignment readingOrder="0"/>
    </xf>
    <xf borderId="13" fillId="16" fontId="4" numFmtId="0" xfId="0" applyAlignment="1" applyBorder="1" applyFill="1" applyFont="1">
      <alignment readingOrder="0"/>
    </xf>
    <xf borderId="2" fillId="0" fontId="1" numFmtId="0" xfId="0" applyBorder="1" applyFont="1"/>
    <xf borderId="6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13" fillId="0" fontId="1" numFmtId="0" xfId="0" applyBorder="1" applyFont="1"/>
    <xf borderId="14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3" fillId="17" fontId="4" numFmtId="0" xfId="0" applyAlignment="1" applyBorder="1" applyFill="1" applyFont="1">
      <alignment readingOrder="0"/>
    </xf>
    <xf borderId="7" fillId="17" fontId="1" numFmtId="0" xfId="0" applyAlignment="1" applyBorder="1" applyFont="1">
      <alignment readingOrder="0"/>
    </xf>
    <xf borderId="15" fillId="0" fontId="1" numFmtId="0" xfId="0" applyBorder="1" applyFont="1"/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8" fillId="17" fontId="4" numFmtId="0" xfId="0" applyAlignment="1" applyBorder="1" applyFont="1">
      <alignment readingOrder="0"/>
    </xf>
    <xf borderId="16" fillId="0" fontId="1" numFmtId="0" xfId="0" applyBorder="1" applyFont="1"/>
    <xf borderId="1" fillId="0" fontId="2" numFmtId="0" xfId="0" applyBorder="1" applyFont="1"/>
    <xf borderId="0" fillId="0" fontId="10" numFmtId="0" xfId="0" applyAlignment="1" applyFont="1">
      <alignment vertical="bottom"/>
    </xf>
    <xf borderId="0" fillId="0" fontId="1" numFmtId="4" xfId="0" applyFont="1" applyNumberFormat="1"/>
    <xf borderId="0" fillId="0" fontId="4" numFmtId="4" xfId="0" applyFont="1" applyNumberFormat="1"/>
    <xf borderId="4" fillId="10" fontId="22" numFmtId="0" xfId="0" applyAlignment="1" applyBorder="1" applyFont="1">
      <alignment readingOrder="0"/>
    </xf>
    <xf borderId="2" fillId="2" fontId="9" numFmtId="0" xfId="0" applyAlignment="1" applyBorder="1" applyFont="1">
      <alignment horizontal="center" vertical="bottom"/>
    </xf>
    <xf borderId="6" fillId="2" fontId="9" numFmtId="0" xfId="0" applyAlignment="1" applyBorder="1" applyFont="1">
      <alignment horizontal="center" readingOrder="0" vertical="bottom"/>
    </xf>
    <xf borderId="12" fillId="4" fontId="10" numFmtId="0" xfId="0" applyAlignment="1" applyBorder="1" applyFont="1">
      <alignment shrinkToFit="0" vertical="bottom" wrapText="0"/>
    </xf>
    <xf borderId="0" fillId="4" fontId="10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2" numFmtId="0" xfId="0" applyFont="1"/>
    <xf borderId="0" fillId="17" fontId="1" numFmtId="0" xfId="0" applyAlignment="1" applyFont="1">
      <alignment readingOrder="0"/>
    </xf>
    <xf borderId="0" fillId="0" fontId="31" numFmtId="0" xfId="0" applyFont="1"/>
    <xf borderId="0" fillId="0" fontId="2" numFmtId="0" xfId="0" applyFont="1"/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9" fontId="6" numFmtId="0" xfId="0" applyAlignment="1" applyFont="1">
      <alignment readingOrder="0" vertical="bottom"/>
    </xf>
    <xf borderId="0" fillId="0" fontId="30" numFmtId="0" xfId="0" applyFont="1"/>
    <xf borderId="0" fillId="0" fontId="11" numFmtId="0" xfId="0" applyAlignment="1" applyFont="1">
      <alignment horizontal="right" readingOrder="0" vertical="bottom"/>
    </xf>
    <xf borderId="0" fillId="18" fontId="6" numFmtId="0" xfId="0" applyAlignment="1" applyFill="1" applyFont="1">
      <alignment readingOrder="0" vertical="bottom"/>
    </xf>
    <xf borderId="0" fillId="18" fontId="6" numFmtId="0" xfId="0" applyAlignment="1" applyFont="1">
      <alignment vertical="bottom"/>
    </xf>
    <xf borderId="0" fillId="18" fontId="1" numFmtId="0" xfId="0" applyAlignment="1" applyFont="1">
      <alignment readingOrder="0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chael Miskelly" id="{e1057f1f-897b-408a-af3d-ac19199544a4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" dT="2021-06-18T17:10:01.00" personId="{e1057f1f-897b-408a-af3d-ac19199544a4}" id="{db0bedaf-a5c4-4880-b100-08275de67ca7}" done="0">
    <x18tc:text xml:space="preserve">https://exceljet.net/formula/index-and-match-on-multiple-columns</x18tc:text>
    <x18tc:extLst>
      <ext uri="{F7C98A9C-CBB3-438F-8F68-D28B6AF4A901}">
        <xltc2:checksum/>
        <xltc2:hyperlink startIndex="0" length="64" url="https://exceljet.net/formula/index-and-match-on-multiple-columns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materiel-velo.com" TargetMode="External"/><Relationship Id="rId2" Type="http://schemas.openxmlformats.org/officeDocument/2006/relationships/hyperlink" Target="http://materiel-velo.com" TargetMode="External"/><Relationship Id="rId3" Type="http://schemas.openxmlformats.org/officeDocument/2006/relationships/hyperlink" Target="http://materiel-velo.com" TargetMode="External"/><Relationship Id="rId4" Type="http://schemas.openxmlformats.org/officeDocument/2006/relationships/hyperlink" Target="http://materiel-velo.com" TargetMode="External"/><Relationship Id="rId5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materiel-velo.com" TargetMode="External"/><Relationship Id="rId2" Type="http://schemas.openxmlformats.org/officeDocument/2006/relationships/hyperlink" Target="http://materiel-velo.com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procyclingstats.com/team/ineos-grenadiers-2022" TargetMode="External"/><Relationship Id="rId391" Type="http://schemas.openxmlformats.org/officeDocument/2006/relationships/hyperlink" Target="https://www.procyclingstats.com/rider/ben-turner" TargetMode="External"/><Relationship Id="rId390" Type="http://schemas.openxmlformats.org/officeDocument/2006/relationships/hyperlink" Target="https://www.procyclingstats.com/rider.php?date=2022-06-28&amp;id=186237&amp;p=results&amp;s=pcs-season-ranking" TargetMode="External"/><Relationship Id="rId2180" Type="http://schemas.openxmlformats.org/officeDocument/2006/relationships/hyperlink" Target="https://www.procyclingstats.com/team/uno-x-dare-development-team-2022" TargetMode="External"/><Relationship Id="rId2181" Type="http://schemas.openxmlformats.org/officeDocument/2006/relationships/hyperlink" Target="https://www.procyclingstats.com/rider.php?date=2022-06-28&amp;id=253144&amp;p=results&amp;s=pcs-season-ranking" TargetMode="External"/><Relationship Id="rId2182" Type="http://schemas.openxmlformats.org/officeDocument/2006/relationships/hyperlink" Target="https://www.procyclingstats.com/rider/keon-woo-park" TargetMode="External"/><Relationship Id="rId2183" Type="http://schemas.openxmlformats.org/officeDocument/2006/relationships/hyperlink" Target="https://www.procyclingstats.com/team/lx-cycling-team-2022" TargetMode="External"/><Relationship Id="rId385" Type="http://schemas.openxmlformats.org/officeDocument/2006/relationships/hyperlink" Target="https://www.procyclingstats.com/rider/soren-kragh-andersen" TargetMode="External"/><Relationship Id="rId2184" Type="http://schemas.openxmlformats.org/officeDocument/2006/relationships/hyperlink" Target="https://www.procyclingstats.com/rider.php?date=2022-06-28&amp;id=168639&amp;p=results&amp;s=pcs-season-ranking" TargetMode="External"/><Relationship Id="rId384" Type="http://schemas.openxmlformats.org/officeDocument/2006/relationships/hyperlink" Target="https://www.procyclingstats.com/rider.php?date=2022-06-28&amp;id=198315&amp;p=results&amp;s=pcs-season-ranking" TargetMode="External"/><Relationship Id="rId2185" Type="http://schemas.openxmlformats.org/officeDocument/2006/relationships/hyperlink" Target="https://www.procyclingstats.com/rider/jose-carlos-prates-neves-fernandes" TargetMode="External"/><Relationship Id="rId383" Type="http://schemas.openxmlformats.org/officeDocument/2006/relationships/hyperlink" Target="https://www.procyclingstats.com/team/trek-segafredo-2022" TargetMode="External"/><Relationship Id="rId2186" Type="http://schemas.openxmlformats.org/officeDocument/2006/relationships/hyperlink" Target="https://www.procyclingstats.com/team/w52-fc-porto-2022" TargetMode="External"/><Relationship Id="rId382" Type="http://schemas.openxmlformats.org/officeDocument/2006/relationships/hyperlink" Target="https://www.procyclingstats.com/rider/juan-pedro-lopez" TargetMode="External"/><Relationship Id="rId2187" Type="http://schemas.openxmlformats.org/officeDocument/2006/relationships/hyperlink" Target="https://www.procyclingstats.com/rider.php?date=2022-06-28&amp;id=188082&amp;p=results&amp;s=pcs-season-ranking" TargetMode="External"/><Relationship Id="rId389" Type="http://schemas.openxmlformats.org/officeDocument/2006/relationships/hyperlink" Target="https://www.procyclingstats.com/team/bahrain-victorious-2022" TargetMode="External"/><Relationship Id="rId2188" Type="http://schemas.openxmlformats.org/officeDocument/2006/relationships/hyperlink" Target="https://www.procyclingstats.com/rider/felix-engelhardt" TargetMode="External"/><Relationship Id="rId388" Type="http://schemas.openxmlformats.org/officeDocument/2006/relationships/hyperlink" Target="https://www.procyclingstats.com/rider/gino-mader" TargetMode="External"/><Relationship Id="rId2189" Type="http://schemas.openxmlformats.org/officeDocument/2006/relationships/hyperlink" Target="https://www.procyclingstats.com/team/tirol-ktm-cycling-team-2022" TargetMode="External"/><Relationship Id="rId387" Type="http://schemas.openxmlformats.org/officeDocument/2006/relationships/hyperlink" Target="https://www.procyclingstats.com/rider.php?date=2022-06-28&amp;id=168755&amp;p=results&amp;s=pcs-season-ranking" TargetMode="External"/><Relationship Id="rId386" Type="http://schemas.openxmlformats.org/officeDocument/2006/relationships/hyperlink" Target="https://www.procyclingstats.com/team/team-dsm-2022" TargetMode="External"/><Relationship Id="rId381" Type="http://schemas.openxmlformats.org/officeDocument/2006/relationships/hyperlink" Target="https://www.procyclingstats.com/rider.php?date=2022-06-28&amp;id=135202&amp;p=results&amp;s=pcs-season-ranking" TargetMode="External"/><Relationship Id="rId380" Type="http://schemas.openxmlformats.org/officeDocument/2006/relationships/hyperlink" Target="https://www.procyclingstats.com/team/groupama-fdj-2022" TargetMode="External"/><Relationship Id="rId379" Type="http://schemas.openxmlformats.org/officeDocument/2006/relationships/hyperlink" Target="https://www.procyclingstats.com/rider/sebastien-reichenbach" TargetMode="External"/><Relationship Id="rId2170" Type="http://schemas.openxmlformats.org/officeDocument/2006/relationships/hyperlink" Target="https://www.procyclingstats.com/rider/jasper-de-buyst" TargetMode="External"/><Relationship Id="rId2171" Type="http://schemas.openxmlformats.org/officeDocument/2006/relationships/hyperlink" Target="https://www.procyclingstats.com/team/lotto-soudal-2022" TargetMode="External"/><Relationship Id="rId2172" Type="http://schemas.openxmlformats.org/officeDocument/2006/relationships/hyperlink" Target="https://www.procyclingstats.com/rider.php?date=2022-06-28&amp;id=141312&amp;p=results&amp;s=pcs-season-ranking" TargetMode="External"/><Relationship Id="rId374" Type="http://schemas.openxmlformats.org/officeDocument/2006/relationships/hyperlink" Target="https://www.procyclingstats.com/team/ineos-grenadiers-2022" TargetMode="External"/><Relationship Id="rId2173" Type="http://schemas.openxmlformats.org/officeDocument/2006/relationships/hyperlink" Target="https://www.procyclingstats.com/rider/valentin-retailleau" TargetMode="External"/><Relationship Id="rId373" Type="http://schemas.openxmlformats.org/officeDocument/2006/relationships/hyperlink" Target="https://www.procyclingstats.com/rider/michal-kwiatkowski" TargetMode="External"/><Relationship Id="rId2174" Type="http://schemas.openxmlformats.org/officeDocument/2006/relationships/hyperlink" Target="https://www.procyclingstats.com/team/ag2r-citroen-u23-team-2022" TargetMode="External"/><Relationship Id="rId372" Type="http://schemas.openxmlformats.org/officeDocument/2006/relationships/hyperlink" Target="https://www.procyclingstats.com/rider.php?date=2022-06-28&amp;id=181257&amp;p=results&amp;s=pcs-season-ranking" TargetMode="External"/><Relationship Id="rId2175" Type="http://schemas.openxmlformats.org/officeDocument/2006/relationships/hyperlink" Target="https://www.procyclingstats.com/rider.php?date=2022-06-28&amp;id=208709&amp;p=results&amp;s=pcs-season-ranking" TargetMode="External"/><Relationship Id="rId371" Type="http://schemas.openxmlformats.org/officeDocument/2006/relationships/hyperlink" Target="https://www.procyclingstats.com/team/quick-step-alpha-vinyl-2022" TargetMode="External"/><Relationship Id="rId2176" Type="http://schemas.openxmlformats.org/officeDocument/2006/relationships/hyperlink" Target="https://www.procyclingstats.com/rider/jan-barta" TargetMode="External"/><Relationship Id="rId378" Type="http://schemas.openxmlformats.org/officeDocument/2006/relationships/hyperlink" Target="https://www.procyclingstats.com/rider.php?date=2022-06-28&amp;id=140102&amp;p=results&amp;s=pcs-season-ranking" TargetMode="External"/><Relationship Id="rId2177" Type="http://schemas.openxmlformats.org/officeDocument/2006/relationships/hyperlink" Target="https://www.procyclingstats.com/team/elkov-kasper-2022" TargetMode="External"/><Relationship Id="rId377" Type="http://schemas.openxmlformats.org/officeDocument/2006/relationships/hyperlink" Target="https://www.procyclingstats.com/team/israel-premier-tech-2022" TargetMode="External"/><Relationship Id="rId2178" Type="http://schemas.openxmlformats.org/officeDocument/2006/relationships/hyperlink" Target="https://www.procyclingstats.com/rider.php?date=2022-06-28&amp;id=140813&amp;p=results&amp;s=pcs-season-ranking" TargetMode="External"/><Relationship Id="rId376" Type="http://schemas.openxmlformats.org/officeDocument/2006/relationships/hyperlink" Target="https://www.procyclingstats.com/rider/patrick-bevin" TargetMode="External"/><Relationship Id="rId2179" Type="http://schemas.openxmlformats.org/officeDocument/2006/relationships/hyperlink" Target="https://www.procyclingstats.com/rider/stian-fredheim" TargetMode="External"/><Relationship Id="rId375" Type="http://schemas.openxmlformats.org/officeDocument/2006/relationships/hyperlink" Target="https://www.procyclingstats.com/rider.php?date=2022-06-28&amp;id=140821&amp;p=results&amp;s=pcs-season-ranking" TargetMode="External"/><Relationship Id="rId2190" Type="http://schemas.openxmlformats.org/officeDocument/2006/relationships/hyperlink" Target="https://www.procyclingstats.com/rider.php?date=2022-06-28&amp;id=209022&amp;p=results&amp;s=pcs-season-ranking" TargetMode="External"/><Relationship Id="rId2191" Type="http://schemas.openxmlformats.org/officeDocument/2006/relationships/hyperlink" Target="https://www.procyclingstats.com/rider/onur-balkan" TargetMode="External"/><Relationship Id="rId2192" Type="http://schemas.openxmlformats.org/officeDocument/2006/relationships/hyperlink" Target="https://www.procyclingstats.com/team/sakarya-bb-pro-team-2022" TargetMode="External"/><Relationship Id="rId2193" Type="http://schemas.openxmlformats.org/officeDocument/2006/relationships/hyperlink" Target="https://www.procyclingstats.com/rider.php?date=2022-06-28&amp;id=180113&amp;p=results&amp;s=pcs-season-ranking" TargetMode="External"/><Relationship Id="rId2194" Type="http://schemas.openxmlformats.org/officeDocument/2006/relationships/hyperlink" Target="https://www.procyclingstats.com/rider/valentin-tabellion" TargetMode="External"/><Relationship Id="rId396" Type="http://schemas.openxmlformats.org/officeDocument/2006/relationships/hyperlink" Target="https://www.procyclingstats.com/rider.php?date=2022-06-28&amp;id=140270&amp;p=results&amp;s=pcs-season-ranking" TargetMode="External"/><Relationship Id="rId2195" Type="http://schemas.openxmlformats.org/officeDocument/2006/relationships/hyperlink" Target="https://www.procyclingstats.com/team/roubaix-lille-metropole-2022" TargetMode="External"/><Relationship Id="rId395" Type="http://schemas.openxmlformats.org/officeDocument/2006/relationships/hyperlink" Target="https://www.procyclingstats.com/team/israel-premier-tech-2022" TargetMode="External"/><Relationship Id="rId2196" Type="http://schemas.openxmlformats.org/officeDocument/2006/relationships/hyperlink" Target="https://www.procyclingstats.com/rider.php?date=2022-06-28&amp;id=207033&amp;p=results&amp;s=pcs-season-ranking" TargetMode="External"/><Relationship Id="rId394" Type="http://schemas.openxmlformats.org/officeDocument/2006/relationships/hyperlink" Target="https://www.procyclingstats.com/rider/simon-clarke" TargetMode="External"/><Relationship Id="rId2197" Type="http://schemas.openxmlformats.org/officeDocument/2006/relationships/hyperlink" Target="https://www.procyclingstats.com/rider/alejandro-duran" TargetMode="External"/><Relationship Id="rId393" Type="http://schemas.openxmlformats.org/officeDocument/2006/relationships/hyperlink" Target="https://www.procyclingstats.com/rider.php?date=2022-06-28&amp;id=206705&amp;p=results&amp;s=pcs-season-ranking" TargetMode="External"/><Relationship Id="rId2198" Type="http://schemas.openxmlformats.org/officeDocument/2006/relationships/hyperlink" Target="https://www.procyclingstats.com/team/chimbas-te-quiero-2022" TargetMode="External"/><Relationship Id="rId2199" Type="http://schemas.openxmlformats.org/officeDocument/2006/relationships/hyperlink" Target="https://www.procyclingstats.com/rider.php?date=2022-06-28&amp;id=167012&amp;p=results&amp;s=pcs-season-ranking" TargetMode="External"/><Relationship Id="rId399" Type="http://schemas.openxmlformats.org/officeDocument/2006/relationships/hyperlink" Target="https://www.procyclingstats.com/rider.php?date=2022-06-28&amp;id=182127&amp;p=results&amp;s=pcs-season-ranking" TargetMode="External"/><Relationship Id="rId398" Type="http://schemas.openxmlformats.org/officeDocument/2006/relationships/hyperlink" Target="https://www.procyclingstats.com/team/movistar-team-2022" TargetMode="External"/><Relationship Id="rId397" Type="http://schemas.openxmlformats.org/officeDocument/2006/relationships/hyperlink" Target="https://www.procyclingstats.com/rider/alex-aranburu" TargetMode="External"/><Relationship Id="rId1730" Type="http://schemas.openxmlformats.org/officeDocument/2006/relationships/hyperlink" Target="https://www.procyclingstats.com/rider.php?date=2022-06-28&amp;id=222307&amp;p=results&amp;s=pcs-season-ranking" TargetMode="External"/><Relationship Id="rId1731" Type="http://schemas.openxmlformats.org/officeDocument/2006/relationships/hyperlink" Target="https://www.procyclingstats.com/rider/tom-bohli" TargetMode="External"/><Relationship Id="rId1732" Type="http://schemas.openxmlformats.org/officeDocument/2006/relationships/hyperlink" Target="https://www.procyclingstats.com/team/cofidis-2022" TargetMode="External"/><Relationship Id="rId1733" Type="http://schemas.openxmlformats.org/officeDocument/2006/relationships/hyperlink" Target="https://www.procyclingstats.com/rider.php?date=2022-06-28&amp;id=158010&amp;p=results&amp;s=pcs-season-ranking" TargetMode="External"/><Relationship Id="rId1734" Type="http://schemas.openxmlformats.org/officeDocument/2006/relationships/hyperlink" Target="https://www.procyclingstats.com/rider/matthias-brandle" TargetMode="External"/><Relationship Id="rId1735" Type="http://schemas.openxmlformats.org/officeDocument/2006/relationships/hyperlink" Target="https://www.procyclingstats.com/team/israel-premier-tech-2022" TargetMode="External"/><Relationship Id="rId1736" Type="http://schemas.openxmlformats.org/officeDocument/2006/relationships/hyperlink" Target="https://www.procyclingstats.com/rider.php?date=2022-06-28&amp;id=140224&amp;p=results&amp;s=pcs-season-ranking" TargetMode="External"/><Relationship Id="rId1737" Type="http://schemas.openxmlformats.org/officeDocument/2006/relationships/hyperlink" Target="https://www.procyclingstats.com/rider/bilguunjargal-erdenebat" TargetMode="External"/><Relationship Id="rId1738" Type="http://schemas.openxmlformats.org/officeDocument/2006/relationships/hyperlink" Target="https://www.procyclingstats.com/team/ferei-mongolia-development-team-2022" TargetMode="External"/><Relationship Id="rId1739" Type="http://schemas.openxmlformats.org/officeDocument/2006/relationships/hyperlink" Target="https://www.procyclingstats.com/rider.php?date=2022-06-28&amp;id=187080&amp;p=results&amp;s=pcs-season-ranking" TargetMode="External"/><Relationship Id="rId1720" Type="http://schemas.openxmlformats.org/officeDocument/2006/relationships/hyperlink" Target="https://www.procyclingstats.com/team/burgos-bh-2022" TargetMode="External"/><Relationship Id="rId1721" Type="http://schemas.openxmlformats.org/officeDocument/2006/relationships/hyperlink" Target="https://www.procyclingstats.com/rider.php?date=2022-06-28&amp;id=137832&amp;p=results&amp;s=pcs-season-ranking" TargetMode="External"/><Relationship Id="rId1722" Type="http://schemas.openxmlformats.org/officeDocument/2006/relationships/hyperlink" Target="https://www.procyclingstats.com/rider/manuel-penalver" TargetMode="External"/><Relationship Id="rId1723" Type="http://schemas.openxmlformats.org/officeDocument/2006/relationships/hyperlink" Target="https://www.procyclingstats.com/team/burgos-bh-2022" TargetMode="External"/><Relationship Id="rId1724" Type="http://schemas.openxmlformats.org/officeDocument/2006/relationships/hyperlink" Target="https://www.procyclingstats.com/rider.php?date=2022-06-28&amp;id=210923&amp;p=results&amp;s=pcs-season-ranking" TargetMode="External"/><Relationship Id="rId1725" Type="http://schemas.openxmlformats.org/officeDocument/2006/relationships/hyperlink" Target="https://www.procyclingstats.com/rider/matteo-badilatti" TargetMode="External"/><Relationship Id="rId1726" Type="http://schemas.openxmlformats.org/officeDocument/2006/relationships/hyperlink" Target="https://www.procyclingstats.com/team/groupama-fdj-2022" TargetMode="External"/><Relationship Id="rId1727" Type="http://schemas.openxmlformats.org/officeDocument/2006/relationships/hyperlink" Target="https://www.procyclingstats.com/rider.php?date=2022-06-28&amp;id=181940&amp;p=results&amp;s=pcs-season-ranking" TargetMode="External"/><Relationship Id="rId1728" Type="http://schemas.openxmlformats.org/officeDocument/2006/relationships/hyperlink" Target="https://www.procyclingstats.com/rider/oier-lazkano" TargetMode="External"/><Relationship Id="rId1729" Type="http://schemas.openxmlformats.org/officeDocument/2006/relationships/hyperlink" Target="https://www.procyclingstats.com/team/movistar-team-2022" TargetMode="External"/><Relationship Id="rId1752" Type="http://schemas.openxmlformats.org/officeDocument/2006/relationships/hyperlink" Target="https://www.procyclingstats.com/rider/maciej-bodnar" TargetMode="External"/><Relationship Id="rId1753" Type="http://schemas.openxmlformats.org/officeDocument/2006/relationships/hyperlink" Target="https://www.procyclingstats.com/team/team-totalenergies-2022" TargetMode="External"/><Relationship Id="rId1754" Type="http://schemas.openxmlformats.org/officeDocument/2006/relationships/hyperlink" Target="https://www.procyclingstats.com/rider.php?date=2022-06-28&amp;id=140844&amp;p=results&amp;s=pcs-season-ranking" TargetMode="External"/><Relationship Id="rId1755" Type="http://schemas.openxmlformats.org/officeDocument/2006/relationships/hyperlink" Target="https://www.procyclingstats.com/rider/daniel-navarro" TargetMode="External"/><Relationship Id="rId1756" Type="http://schemas.openxmlformats.org/officeDocument/2006/relationships/hyperlink" Target="https://www.procyclingstats.com/team/burgos-bh-2022" TargetMode="External"/><Relationship Id="rId1757" Type="http://schemas.openxmlformats.org/officeDocument/2006/relationships/hyperlink" Target="https://www.procyclingstats.com/rider.php?date=2022-06-28&amp;id=140274&amp;p=results&amp;s=pcs-season-ranking" TargetMode="External"/><Relationship Id="rId1758" Type="http://schemas.openxmlformats.org/officeDocument/2006/relationships/hyperlink" Target="https://www.procyclingstats.com/rider/jacopo-guarnieri" TargetMode="External"/><Relationship Id="rId1759" Type="http://schemas.openxmlformats.org/officeDocument/2006/relationships/hyperlink" Target="https://www.procyclingstats.com/team/groupama-fdj-2022" TargetMode="External"/><Relationship Id="rId1750" Type="http://schemas.openxmlformats.org/officeDocument/2006/relationships/hyperlink" Target="https://www.procyclingstats.com/team/eolo-kometa-2022" TargetMode="External"/><Relationship Id="rId1751" Type="http://schemas.openxmlformats.org/officeDocument/2006/relationships/hyperlink" Target="https://www.procyclingstats.com/rider.php?date=2022-06-28&amp;id=141005&amp;p=results&amp;s=pcs-season-ranking" TargetMode="External"/><Relationship Id="rId1741" Type="http://schemas.openxmlformats.org/officeDocument/2006/relationships/hyperlink" Target="https://www.procyclingstats.com/team/bahrain-victorious-2022" TargetMode="External"/><Relationship Id="rId1742" Type="http://schemas.openxmlformats.org/officeDocument/2006/relationships/hyperlink" Target="https://www.procyclingstats.com/rider.php?date=2022-06-28&amp;id=240402&amp;p=results&amp;s=pcs-season-ranking" TargetMode="External"/><Relationship Id="rId1743" Type="http://schemas.openxmlformats.org/officeDocument/2006/relationships/hyperlink" Target="https://www.procyclingstats.com/rider/clement-berthet" TargetMode="External"/><Relationship Id="rId1744" Type="http://schemas.openxmlformats.org/officeDocument/2006/relationships/hyperlink" Target="https://www.procyclingstats.com/team/ag2r-citroen-team-2022" TargetMode="External"/><Relationship Id="rId1745" Type="http://schemas.openxmlformats.org/officeDocument/2006/relationships/hyperlink" Target="https://www.procyclingstats.com/rider.php?date=2022-06-28&amp;id=262718&amp;p=results&amp;s=pcs-season-ranking" TargetMode="External"/><Relationship Id="rId1746" Type="http://schemas.openxmlformats.org/officeDocument/2006/relationships/hyperlink" Target="https://www.procyclingstats.com/rider/james-shaw" TargetMode="External"/><Relationship Id="rId1747" Type="http://schemas.openxmlformats.org/officeDocument/2006/relationships/hyperlink" Target="https://www.procyclingstats.com/team/ef-education-easypost-2022" TargetMode="External"/><Relationship Id="rId1748" Type="http://schemas.openxmlformats.org/officeDocument/2006/relationships/hyperlink" Target="https://www.procyclingstats.com/rider.php?date=2022-06-28&amp;id=180957&amp;p=results&amp;s=pcs-season-ranking" TargetMode="External"/><Relationship Id="rId1749" Type="http://schemas.openxmlformats.org/officeDocument/2006/relationships/hyperlink" Target="https://www.procyclingstats.com/rider/diego-rosa" TargetMode="External"/><Relationship Id="rId1740" Type="http://schemas.openxmlformats.org/officeDocument/2006/relationships/hyperlink" Target="https://www.procyclingstats.com/rider/ahmed-madan" TargetMode="External"/><Relationship Id="rId1710" Type="http://schemas.openxmlformats.org/officeDocument/2006/relationships/hyperlink" Target="https://www.procyclingstats.com/rider/lawrence-naesen" TargetMode="External"/><Relationship Id="rId1711" Type="http://schemas.openxmlformats.org/officeDocument/2006/relationships/hyperlink" Target="https://www.procyclingstats.com/team/ag2r-citroen-team-2022" TargetMode="External"/><Relationship Id="rId1712" Type="http://schemas.openxmlformats.org/officeDocument/2006/relationships/hyperlink" Target="https://www.procyclingstats.com/rider.php?date=2022-06-28&amp;id=178881&amp;p=results&amp;s=pcs-season-ranking" TargetMode="External"/><Relationship Id="rId1713" Type="http://schemas.openxmlformats.org/officeDocument/2006/relationships/hyperlink" Target="https://www.procyclingstats.com/rider/xabier-mikel-azparren-irurzun" TargetMode="External"/><Relationship Id="rId1714" Type="http://schemas.openxmlformats.org/officeDocument/2006/relationships/hyperlink" Target="https://www.procyclingstats.com/team/euskaltel-euskadi-2022" TargetMode="External"/><Relationship Id="rId1715" Type="http://schemas.openxmlformats.org/officeDocument/2006/relationships/hyperlink" Target="https://www.procyclingstats.com/rider.php?date=2022-06-28&amp;id=206786&amp;p=results&amp;s=pcs-season-ranking" TargetMode="External"/><Relationship Id="rId1716" Type="http://schemas.openxmlformats.org/officeDocument/2006/relationships/hyperlink" Target="https://www.procyclingstats.com/rider/jacob-eriksson" TargetMode="External"/><Relationship Id="rId1717" Type="http://schemas.openxmlformats.org/officeDocument/2006/relationships/hyperlink" Target="https://www.procyclingstats.com/team/riwal-cycling-team-2022" TargetMode="External"/><Relationship Id="rId1718" Type="http://schemas.openxmlformats.org/officeDocument/2006/relationships/hyperlink" Target="https://www.procyclingstats.com/rider.php?date=2022-06-28&amp;id=202333&amp;p=results&amp;s=pcs-season-ranking" TargetMode="External"/><Relationship Id="rId1719" Type="http://schemas.openxmlformats.org/officeDocument/2006/relationships/hyperlink" Target="https://www.procyclingstats.com/rider/mihkel-raim" TargetMode="External"/><Relationship Id="rId1700" Type="http://schemas.openxmlformats.org/officeDocument/2006/relationships/hyperlink" Target="https://www.procyclingstats.com/rider.php?date=2022-06-28&amp;id=140318&amp;p=results&amp;s=pcs-season-ranking" TargetMode="External"/><Relationship Id="rId1701" Type="http://schemas.openxmlformats.org/officeDocument/2006/relationships/hyperlink" Target="https://www.procyclingstats.com/rider/ariel-maximiliano-richeze" TargetMode="External"/><Relationship Id="rId1702" Type="http://schemas.openxmlformats.org/officeDocument/2006/relationships/hyperlink" Target="https://www.procyclingstats.com/team/uae-team-emirates-2022" TargetMode="External"/><Relationship Id="rId1703" Type="http://schemas.openxmlformats.org/officeDocument/2006/relationships/hyperlink" Target="https://www.procyclingstats.com/rider.php?date=2022-06-28&amp;id=140776&amp;p=results&amp;s=pcs-season-ranking" TargetMode="External"/><Relationship Id="rId1704" Type="http://schemas.openxmlformats.org/officeDocument/2006/relationships/hyperlink" Target="https://www.procyclingstats.com/rider/vegard-stake-laengen" TargetMode="External"/><Relationship Id="rId1705" Type="http://schemas.openxmlformats.org/officeDocument/2006/relationships/hyperlink" Target="https://www.procyclingstats.com/team/uae-team-emirates-2022" TargetMode="External"/><Relationship Id="rId1706" Type="http://schemas.openxmlformats.org/officeDocument/2006/relationships/hyperlink" Target="https://www.procyclingstats.com/rider.php?date=2022-06-28&amp;id=140824&amp;p=results&amp;s=pcs-season-ranking" TargetMode="External"/><Relationship Id="rId1707" Type="http://schemas.openxmlformats.org/officeDocument/2006/relationships/hyperlink" Target="https://www.procyclingstats.com/rider/valentin-midey" TargetMode="External"/><Relationship Id="rId1708" Type="http://schemas.openxmlformats.org/officeDocument/2006/relationships/hyperlink" Target="https://www.procyclingstats.com/team/roojai-cycling-team-2022" TargetMode="External"/><Relationship Id="rId1709" Type="http://schemas.openxmlformats.org/officeDocument/2006/relationships/hyperlink" Target="https://www.procyclingstats.com/rider.php?date=2022-06-28&amp;id=262383&amp;p=results&amp;s=pcs-season-ranking" TargetMode="External"/><Relationship Id="rId40" Type="http://schemas.openxmlformats.org/officeDocument/2006/relationships/hyperlink" Target="https://www.procyclingstats.com/rider/stefan-kung" TargetMode="External"/><Relationship Id="rId42" Type="http://schemas.openxmlformats.org/officeDocument/2006/relationships/hyperlink" Target="https://www.procyclingstats.com/rider.php?date=2022-06-28&amp;id=158017&amp;p=results&amp;s=pcs-season-ranking" TargetMode="External"/><Relationship Id="rId41" Type="http://schemas.openxmlformats.org/officeDocument/2006/relationships/hyperlink" Target="https://www.procyclingstats.com/team/groupama-fdj-2022" TargetMode="External"/><Relationship Id="rId44" Type="http://schemas.openxmlformats.org/officeDocument/2006/relationships/hyperlink" Target="https://www.procyclingstats.com/team/team-jumbo-visma-2022" TargetMode="External"/><Relationship Id="rId43" Type="http://schemas.openxmlformats.org/officeDocument/2006/relationships/hyperlink" Target="https://www.procyclingstats.com/rider/jonas-vingegaard-rasmussen" TargetMode="External"/><Relationship Id="rId46" Type="http://schemas.openxmlformats.org/officeDocument/2006/relationships/hyperlink" Target="https://www.procyclingstats.com/rider/biniam-girmay" TargetMode="External"/><Relationship Id="rId45" Type="http://schemas.openxmlformats.org/officeDocument/2006/relationships/hyperlink" Target="https://www.procyclingstats.com/rider.php?date=2022-06-28&amp;id=196424&amp;p=results&amp;s=pcs-season-ranking" TargetMode="External"/><Relationship Id="rId48" Type="http://schemas.openxmlformats.org/officeDocument/2006/relationships/hyperlink" Target="https://www.procyclingstats.com/rider.php?date=2022-06-28&amp;id=215760&amp;p=results&amp;s=pcs-season-ranking" TargetMode="External"/><Relationship Id="rId47" Type="http://schemas.openxmlformats.org/officeDocument/2006/relationships/hyperlink" Target="https://www.procyclingstats.com/team/intermarche-wanty-gobert-materiaux-2022" TargetMode="External"/><Relationship Id="rId49" Type="http://schemas.openxmlformats.org/officeDocument/2006/relationships/hyperlink" Target="https://www.procyclingstats.com/rider/richard-carapaz" TargetMode="External"/><Relationship Id="rId31" Type="http://schemas.openxmlformats.org/officeDocument/2006/relationships/hyperlink" Target="https://www.procyclingstats.com/rider/arnaud-de-lie" TargetMode="External"/><Relationship Id="rId30" Type="http://schemas.openxmlformats.org/officeDocument/2006/relationships/hyperlink" Target="https://www.procyclingstats.com/rider.php?date=2022-06-28&amp;id=174582&amp;p=results&amp;s=pcs-season-ranking" TargetMode="External"/><Relationship Id="rId33" Type="http://schemas.openxmlformats.org/officeDocument/2006/relationships/hyperlink" Target="https://www.procyclingstats.com/rider.php?date=2022-06-28&amp;id=238711&amp;p=results&amp;s=pcs-season-ranking" TargetMode="External"/><Relationship Id="rId32" Type="http://schemas.openxmlformats.org/officeDocument/2006/relationships/hyperlink" Target="https://www.procyclingstats.com/team/lotto-soudal-2022" TargetMode="External"/><Relationship Id="rId35" Type="http://schemas.openxmlformats.org/officeDocument/2006/relationships/hyperlink" Target="https://www.procyclingstats.com/team/intermarche-wanty-gobert-materiaux-2022" TargetMode="External"/><Relationship Id="rId34" Type="http://schemas.openxmlformats.org/officeDocument/2006/relationships/hyperlink" Target="https://www.procyclingstats.com/rider/alexander-kristoff" TargetMode="External"/><Relationship Id="rId37" Type="http://schemas.openxmlformats.org/officeDocument/2006/relationships/hyperlink" Target="https://www.procyclingstats.com/rider/sergio-higuita" TargetMode="External"/><Relationship Id="rId36" Type="http://schemas.openxmlformats.org/officeDocument/2006/relationships/hyperlink" Target="https://www.procyclingstats.com/rider.php?date=2022-06-28&amp;id=140749&amp;p=results&amp;s=pcs-season-ranking" TargetMode="External"/><Relationship Id="rId39" Type="http://schemas.openxmlformats.org/officeDocument/2006/relationships/hyperlink" Target="https://www.procyclingstats.com/rider.php?date=2022-06-28&amp;id=198985&amp;p=results&amp;s=pcs-season-ranking" TargetMode="External"/><Relationship Id="rId38" Type="http://schemas.openxmlformats.org/officeDocument/2006/relationships/hyperlink" Target="https://www.procyclingstats.com/team/bora-hansgrohe-2022" TargetMode="External"/><Relationship Id="rId2203" Type="http://schemas.openxmlformats.org/officeDocument/2006/relationships/hyperlink" Target="https://www.procyclingstats.com/team/colombia-tierra-de-atletas-gw-bicicletas-2022" TargetMode="External"/><Relationship Id="rId2204" Type="http://schemas.openxmlformats.org/officeDocument/2006/relationships/hyperlink" Target="https://www.procyclingstats.com/rider.php?date=2022-06-28&amp;id=269814&amp;p=results&amp;s=pcs-season-ranking" TargetMode="External"/><Relationship Id="rId20" Type="http://schemas.openxmlformats.org/officeDocument/2006/relationships/hyperlink" Target="https://www.procyclingstats.com/team/movistar-team-2022" TargetMode="External"/><Relationship Id="rId2205" Type="http://schemas.openxmlformats.org/officeDocument/2006/relationships/hyperlink" Target="https://www.procyclingstats.com/rider/brayan-sanchez" TargetMode="External"/><Relationship Id="rId2206" Type="http://schemas.openxmlformats.org/officeDocument/2006/relationships/hyperlink" Target="https://www.procyclingstats.com/team/team-medellin-2022" TargetMode="External"/><Relationship Id="rId22" Type="http://schemas.openxmlformats.org/officeDocument/2006/relationships/hyperlink" Target="https://www.procyclingstats.com/rider/daniel-felipe-martinez" TargetMode="External"/><Relationship Id="rId2207" Type="http://schemas.openxmlformats.org/officeDocument/2006/relationships/hyperlink" Target="https://www.procyclingstats.com/rider.php?date=2022-06-28&amp;id=185160&amp;p=results&amp;s=pcs-season-ranking" TargetMode="External"/><Relationship Id="rId21" Type="http://schemas.openxmlformats.org/officeDocument/2006/relationships/hyperlink" Target="https://www.procyclingstats.com/rider.php?date=2022-06-28&amp;id=140924&amp;p=results&amp;s=pcs-season-ranking" TargetMode="External"/><Relationship Id="rId2208" Type="http://schemas.openxmlformats.org/officeDocument/2006/relationships/hyperlink" Target="https://www.procyclingstats.com/rider/corbin-strong" TargetMode="External"/><Relationship Id="rId24" Type="http://schemas.openxmlformats.org/officeDocument/2006/relationships/hyperlink" Target="https://www.procyclingstats.com/rider.php?date=2022-06-28&amp;id=181270&amp;p=results&amp;s=pcs-season-ranking" TargetMode="External"/><Relationship Id="rId2209" Type="http://schemas.openxmlformats.org/officeDocument/2006/relationships/hyperlink" Target="https://www.procyclingstats.com/team/israel-premier-tech-2022" TargetMode="External"/><Relationship Id="rId23" Type="http://schemas.openxmlformats.org/officeDocument/2006/relationships/hyperlink" Target="https://www.procyclingstats.com/team/ineos-grenadiers-2022" TargetMode="External"/><Relationship Id="rId26" Type="http://schemas.openxmlformats.org/officeDocument/2006/relationships/hyperlink" Target="https://www.procyclingstats.com/team/bora-hansgrohe-2022" TargetMode="External"/><Relationship Id="rId25" Type="http://schemas.openxmlformats.org/officeDocument/2006/relationships/hyperlink" Target="https://www.procyclingstats.com/rider/jai-hindley" TargetMode="External"/><Relationship Id="rId28" Type="http://schemas.openxmlformats.org/officeDocument/2006/relationships/hyperlink" Target="https://www.procyclingstats.com/rider/primoz-roglic" TargetMode="External"/><Relationship Id="rId27" Type="http://schemas.openxmlformats.org/officeDocument/2006/relationships/hyperlink" Target="https://www.procyclingstats.com/rider.php?date=2022-06-28&amp;id=176305&amp;p=results&amp;s=pcs-season-ranking" TargetMode="External"/><Relationship Id="rId29" Type="http://schemas.openxmlformats.org/officeDocument/2006/relationships/hyperlink" Target="https://www.procyclingstats.com/team/team-jumbo-visma-2022" TargetMode="External"/><Relationship Id="rId2200" Type="http://schemas.openxmlformats.org/officeDocument/2006/relationships/hyperlink" Target="https://www.procyclingstats.com/rider/sean-gardner" TargetMode="External"/><Relationship Id="rId2201" Type="http://schemas.openxmlformats.org/officeDocument/2006/relationships/hyperlink" Target="https://www.procyclingstats.com/rider.php?date=2022-06-28&amp;id=198725&amp;p=results&amp;s=pcs-season-ranking" TargetMode="External"/><Relationship Id="rId2202" Type="http://schemas.openxmlformats.org/officeDocument/2006/relationships/hyperlink" Target="https://www.procyclingstats.com/rider/edgar-andres-pinzon-villalba" TargetMode="External"/><Relationship Id="rId11" Type="http://schemas.openxmlformats.org/officeDocument/2006/relationships/hyperlink" Target="https://www.procyclingstats.com/team/team-jumbo-visma-2022" TargetMode="External"/><Relationship Id="rId10" Type="http://schemas.openxmlformats.org/officeDocument/2006/relationships/hyperlink" Target="https://www.procyclingstats.com/rider/wout-van-aert" TargetMode="External"/><Relationship Id="rId13" Type="http://schemas.openxmlformats.org/officeDocument/2006/relationships/hyperlink" Target="https://www.procyclingstats.com/rider/mathieu-van-der-poel" TargetMode="External"/><Relationship Id="rId12" Type="http://schemas.openxmlformats.org/officeDocument/2006/relationships/hyperlink" Target="https://www.procyclingstats.com/rider.php?date=2022-06-28&amp;id=168961&amp;p=results&amp;s=pcs-season-ranking" TargetMode="External"/><Relationship Id="rId15" Type="http://schemas.openxmlformats.org/officeDocument/2006/relationships/hyperlink" Target="https://www.procyclingstats.com/rider.php?date=2022-06-28&amp;id=168754&amp;p=results&amp;s=pcs-season-ranking" TargetMode="External"/><Relationship Id="rId14" Type="http://schemas.openxmlformats.org/officeDocument/2006/relationships/hyperlink" Target="https://www.procyclingstats.com/team/alpecin-fenix-2022" TargetMode="External"/><Relationship Id="rId17" Type="http://schemas.openxmlformats.org/officeDocument/2006/relationships/hyperlink" Target="https://www.procyclingstats.com/team/bahrain-victorious-2022" TargetMode="External"/><Relationship Id="rId16" Type="http://schemas.openxmlformats.org/officeDocument/2006/relationships/hyperlink" Target="https://www.procyclingstats.com/rider/pello-bilbao" TargetMode="External"/><Relationship Id="rId19" Type="http://schemas.openxmlformats.org/officeDocument/2006/relationships/hyperlink" Target="https://www.procyclingstats.com/rider/alejandro-valverde" TargetMode="External"/><Relationship Id="rId18" Type="http://schemas.openxmlformats.org/officeDocument/2006/relationships/hyperlink" Target="https://www.procyclingstats.com/rider.php?date=2022-06-28&amp;id=140294&amp;p=results&amp;s=pcs-season-ranking" TargetMode="External"/><Relationship Id="rId84" Type="http://schemas.openxmlformats.org/officeDocument/2006/relationships/hyperlink" Target="https://www.procyclingstats.com/rider.php?date=2022-06-28&amp;id=140232&amp;p=results&amp;s=pcs-season-ranking" TargetMode="External"/><Relationship Id="rId1774" Type="http://schemas.openxmlformats.org/officeDocument/2006/relationships/hyperlink" Target="https://www.procyclingstats.com/team/cofidis-2022" TargetMode="External"/><Relationship Id="rId83" Type="http://schemas.openxmlformats.org/officeDocument/2006/relationships/hyperlink" Target="https://www.procyclingstats.com/team/bahrain-victorious-2022" TargetMode="External"/><Relationship Id="rId1775" Type="http://schemas.openxmlformats.org/officeDocument/2006/relationships/hyperlink" Target="https://www.procyclingstats.com/rider.php?date=2022-06-28&amp;id=185594&amp;p=results&amp;s=pcs-season-ranking" TargetMode="External"/><Relationship Id="rId86" Type="http://schemas.openxmlformats.org/officeDocument/2006/relationships/hyperlink" Target="https://www.procyclingstats.com/team/uae-team-emirates-2022" TargetMode="External"/><Relationship Id="rId1776" Type="http://schemas.openxmlformats.org/officeDocument/2006/relationships/hyperlink" Target="https://www.procyclingstats.com/rider/michael-schwarzmann" TargetMode="External"/><Relationship Id="rId85" Type="http://schemas.openxmlformats.org/officeDocument/2006/relationships/hyperlink" Target="https://www.procyclingstats.com/rider/brandon-mcnulty" TargetMode="External"/><Relationship Id="rId1777" Type="http://schemas.openxmlformats.org/officeDocument/2006/relationships/hyperlink" Target="https://www.procyclingstats.com/team/lotto-soudal-2022" TargetMode="External"/><Relationship Id="rId88" Type="http://schemas.openxmlformats.org/officeDocument/2006/relationships/hyperlink" Target="https://www.procyclingstats.com/rider/dylan-van-baarle" TargetMode="External"/><Relationship Id="rId1778" Type="http://schemas.openxmlformats.org/officeDocument/2006/relationships/hyperlink" Target="https://www.procyclingstats.com/rider.php?date=2022-06-28&amp;id=140053&amp;p=results&amp;s=pcs-season-ranking" TargetMode="External"/><Relationship Id="rId87" Type="http://schemas.openxmlformats.org/officeDocument/2006/relationships/hyperlink" Target="https://www.procyclingstats.com/rider.php?date=2022-06-28&amp;id=195739&amp;p=results&amp;s=pcs-season-ranking" TargetMode="External"/><Relationship Id="rId1779" Type="http://schemas.openxmlformats.org/officeDocument/2006/relationships/hyperlink" Target="https://www.procyclingstats.com/rider/johan-jacobs" TargetMode="External"/><Relationship Id="rId89" Type="http://schemas.openxmlformats.org/officeDocument/2006/relationships/hyperlink" Target="https://www.procyclingstats.com/team/ineos-grenadiers-2022" TargetMode="External"/><Relationship Id="rId80" Type="http://schemas.openxmlformats.org/officeDocument/2006/relationships/hyperlink" Target="https://www.procyclingstats.com/team/bahrain-victorious-2022" TargetMode="External"/><Relationship Id="rId82" Type="http://schemas.openxmlformats.org/officeDocument/2006/relationships/hyperlink" Target="https://www.procyclingstats.com/rider/damiano-caruso" TargetMode="External"/><Relationship Id="rId81" Type="http://schemas.openxmlformats.org/officeDocument/2006/relationships/hyperlink" Target="https://www.procyclingstats.com/rider.php?date=2022-06-28&amp;id=135468&amp;p=results&amp;s=pcs-season-ranking" TargetMode="External"/><Relationship Id="rId1770" Type="http://schemas.openxmlformats.org/officeDocument/2006/relationships/hyperlink" Target="https://www.procyclingstats.com/rider/andrey-amador" TargetMode="External"/><Relationship Id="rId1771" Type="http://schemas.openxmlformats.org/officeDocument/2006/relationships/hyperlink" Target="https://www.procyclingstats.com/team/ineos-grenadiers-2022" TargetMode="External"/><Relationship Id="rId1772" Type="http://schemas.openxmlformats.org/officeDocument/2006/relationships/hyperlink" Target="https://www.procyclingstats.com/rider.php?date=2022-06-28&amp;id=140822&amp;p=results&amp;s=pcs-season-ranking" TargetMode="External"/><Relationship Id="rId1773" Type="http://schemas.openxmlformats.org/officeDocument/2006/relationships/hyperlink" Target="https://www.procyclingstats.com/rider/szymon-sajnok" TargetMode="External"/><Relationship Id="rId73" Type="http://schemas.openxmlformats.org/officeDocument/2006/relationships/hyperlink" Target="https://www.procyclingstats.com/rider/hugo-hofstetter" TargetMode="External"/><Relationship Id="rId1763" Type="http://schemas.openxmlformats.org/officeDocument/2006/relationships/hyperlink" Target="https://www.procyclingstats.com/rider.php?date=2022-06-28&amp;id=178852&amp;p=results&amp;s=pcs-season-ranking" TargetMode="External"/><Relationship Id="rId72" Type="http://schemas.openxmlformats.org/officeDocument/2006/relationships/hyperlink" Target="https://www.procyclingstats.com/rider.php?date=2022-06-28&amp;id=217465&amp;p=results&amp;s=pcs-season-ranking" TargetMode="External"/><Relationship Id="rId1764" Type="http://schemas.openxmlformats.org/officeDocument/2006/relationships/hyperlink" Target="https://www.procyclingstats.com/rider/daniel-auer" TargetMode="External"/><Relationship Id="rId75" Type="http://schemas.openxmlformats.org/officeDocument/2006/relationships/hyperlink" Target="https://www.procyclingstats.com/rider.php?date=2022-06-28&amp;id=165607&amp;p=results&amp;s=pcs-season-ranking" TargetMode="External"/><Relationship Id="rId1765" Type="http://schemas.openxmlformats.org/officeDocument/2006/relationships/hyperlink" Target="https://www.procyclingstats.com/team/wsa-ktm-graz-pb-leomo-2022" TargetMode="External"/><Relationship Id="rId74" Type="http://schemas.openxmlformats.org/officeDocument/2006/relationships/hyperlink" Target="https://www.procyclingstats.com/team/team-arkea-samsic-2022" TargetMode="External"/><Relationship Id="rId1766" Type="http://schemas.openxmlformats.org/officeDocument/2006/relationships/hyperlink" Target="https://www.procyclingstats.com/rider.php?date=2022-06-28&amp;id=132304&amp;p=results&amp;s=pcs-season-ranking" TargetMode="External"/><Relationship Id="rId77" Type="http://schemas.openxmlformats.org/officeDocument/2006/relationships/hyperlink" Target="https://www.procyclingstats.com/team/ag2r-citroen-team-2022" TargetMode="External"/><Relationship Id="rId1767" Type="http://schemas.openxmlformats.org/officeDocument/2006/relationships/hyperlink" Target="https://www.procyclingstats.com/rider/jules-hesters" TargetMode="External"/><Relationship Id="rId76" Type="http://schemas.openxmlformats.org/officeDocument/2006/relationships/hyperlink" Target="https://www.procyclingstats.com/rider/benoit-cosnefroy" TargetMode="External"/><Relationship Id="rId1768" Type="http://schemas.openxmlformats.org/officeDocument/2006/relationships/hyperlink" Target="https://www.procyclingstats.com/team/sport-vlaanderen-baloise-2022" TargetMode="External"/><Relationship Id="rId79" Type="http://schemas.openxmlformats.org/officeDocument/2006/relationships/hyperlink" Target="https://www.procyclingstats.com/rider/dylan-teuns" TargetMode="External"/><Relationship Id="rId1769" Type="http://schemas.openxmlformats.org/officeDocument/2006/relationships/hyperlink" Target="https://www.procyclingstats.com/rider.php?date=2022-06-28&amp;id=194407&amp;p=results&amp;s=pcs-season-ranking" TargetMode="External"/><Relationship Id="rId78" Type="http://schemas.openxmlformats.org/officeDocument/2006/relationships/hyperlink" Target="https://www.procyclingstats.com/rider.php?date=2022-06-28&amp;id=187231&amp;p=results&amp;s=pcs-season-ranking" TargetMode="External"/><Relationship Id="rId71" Type="http://schemas.openxmlformats.org/officeDocument/2006/relationships/hyperlink" Target="https://www.procyclingstats.com/team/team-jumbo-visma-2022" TargetMode="External"/><Relationship Id="rId70" Type="http://schemas.openxmlformats.org/officeDocument/2006/relationships/hyperlink" Target="https://www.procyclingstats.com/rider/olav-kooij" TargetMode="External"/><Relationship Id="rId1760" Type="http://schemas.openxmlformats.org/officeDocument/2006/relationships/hyperlink" Target="https://www.procyclingstats.com/rider.php?date=2022-06-28&amp;id=140393&amp;p=results&amp;s=pcs-season-ranking" TargetMode="External"/><Relationship Id="rId1761" Type="http://schemas.openxmlformats.org/officeDocument/2006/relationships/hyperlink" Target="https://www.procyclingstats.com/rider/william-barta" TargetMode="External"/><Relationship Id="rId1762" Type="http://schemas.openxmlformats.org/officeDocument/2006/relationships/hyperlink" Target="https://www.procyclingstats.com/team/movistar-team-2022" TargetMode="External"/><Relationship Id="rId62" Type="http://schemas.openxmlformats.org/officeDocument/2006/relationships/hyperlink" Target="https://www.procyclingstats.com/team/team-arkea-samsic-2022" TargetMode="External"/><Relationship Id="rId1796" Type="http://schemas.openxmlformats.org/officeDocument/2006/relationships/hyperlink" Target="https://www.procyclingstats.com/rider/hamza-amari" TargetMode="External"/><Relationship Id="rId61" Type="http://schemas.openxmlformats.org/officeDocument/2006/relationships/hyperlink" Target="https://www.procyclingstats.com/rider/nairo-quintana" TargetMode="External"/><Relationship Id="rId1797" Type="http://schemas.openxmlformats.org/officeDocument/2006/relationships/hyperlink" Target="https://www.procyclingstats.com/rider.php?date=2022-06-28&amp;id=244695&amp;p=results&amp;s=pcs-season-ranking" TargetMode="External"/><Relationship Id="rId64" Type="http://schemas.openxmlformats.org/officeDocument/2006/relationships/hyperlink" Target="https://www.procyclingstats.com/rider/mads-pedersen" TargetMode="External"/><Relationship Id="rId1798" Type="http://schemas.openxmlformats.org/officeDocument/2006/relationships/hyperlink" Target="https://www.procyclingstats.com/rider/matthew-holmes" TargetMode="External"/><Relationship Id="rId63" Type="http://schemas.openxmlformats.org/officeDocument/2006/relationships/hyperlink" Target="https://www.procyclingstats.com/rider.php?date=2022-06-28&amp;id=140292&amp;p=results&amp;s=pcs-season-ranking" TargetMode="External"/><Relationship Id="rId1799" Type="http://schemas.openxmlformats.org/officeDocument/2006/relationships/hyperlink" Target="https://www.procyclingstats.com/team/lotto-soudal-2022" TargetMode="External"/><Relationship Id="rId66" Type="http://schemas.openxmlformats.org/officeDocument/2006/relationships/hyperlink" Target="https://www.procyclingstats.com/rider.php?date=2022-06-28&amp;id=168776&amp;p=results&amp;s=pcs-season-ranking" TargetMode="External"/><Relationship Id="rId65" Type="http://schemas.openxmlformats.org/officeDocument/2006/relationships/hyperlink" Target="https://www.procyclingstats.com/team/trek-segafredo-2022" TargetMode="External"/><Relationship Id="rId68" Type="http://schemas.openxmlformats.org/officeDocument/2006/relationships/hyperlink" Target="https://www.procyclingstats.com/team/ag2r-citroen-team-2022" TargetMode="External"/><Relationship Id="rId67" Type="http://schemas.openxmlformats.org/officeDocument/2006/relationships/hyperlink" Target="https://www.procyclingstats.com/rider/ben-o-connor" TargetMode="External"/><Relationship Id="rId60" Type="http://schemas.openxmlformats.org/officeDocument/2006/relationships/hyperlink" Target="https://www.procyclingstats.com/rider.php?date=2022-06-28&amp;id=132339&amp;p=results&amp;s=pcs-season-ranking" TargetMode="External"/><Relationship Id="rId69" Type="http://schemas.openxmlformats.org/officeDocument/2006/relationships/hyperlink" Target="https://www.procyclingstats.com/rider.php?date=2022-06-28&amp;id=193292&amp;p=results&amp;s=pcs-season-ranking" TargetMode="External"/><Relationship Id="rId1790" Type="http://schemas.openxmlformats.org/officeDocument/2006/relationships/hyperlink" Target="https://www.procyclingstats.com/rider/zdenek-stybar" TargetMode="External"/><Relationship Id="rId1791" Type="http://schemas.openxmlformats.org/officeDocument/2006/relationships/hyperlink" Target="https://www.procyclingstats.com/team/quick-step-alpha-vinyl-2022" TargetMode="External"/><Relationship Id="rId1792" Type="http://schemas.openxmlformats.org/officeDocument/2006/relationships/hyperlink" Target="https://www.procyclingstats.com/rider.php?date=2022-06-28&amp;id=140665&amp;p=results&amp;s=pcs-season-ranking" TargetMode="External"/><Relationship Id="rId1793" Type="http://schemas.openxmlformats.org/officeDocument/2006/relationships/hyperlink" Target="https://www.procyclingstats.com/rider/mads-wurtz-schmidt" TargetMode="External"/><Relationship Id="rId1794" Type="http://schemas.openxmlformats.org/officeDocument/2006/relationships/hyperlink" Target="https://www.procyclingstats.com/team/israel-premier-tech-2022" TargetMode="External"/><Relationship Id="rId1795" Type="http://schemas.openxmlformats.org/officeDocument/2006/relationships/hyperlink" Target="https://www.procyclingstats.com/rider.php?date=2022-06-28&amp;id=132414&amp;p=results&amp;s=pcs-season-ranking" TargetMode="External"/><Relationship Id="rId51" Type="http://schemas.openxmlformats.org/officeDocument/2006/relationships/hyperlink" Target="https://www.procyclingstats.com/rider.php?date=2022-06-28&amp;id=178184&amp;p=results&amp;s=pcs-season-ranking" TargetMode="External"/><Relationship Id="rId1785" Type="http://schemas.openxmlformats.org/officeDocument/2006/relationships/hyperlink" Target="https://www.procyclingstats.com/rider/thomas-bonnet" TargetMode="External"/><Relationship Id="rId50" Type="http://schemas.openxmlformats.org/officeDocument/2006/relationships/hyperlink" Target="https://www.procyclingstats.com/team/ineos-grenadiers-2022" TargetMode="External"/><Relationship Id="rId1786" Type="http://schemas.openxmlformats.org/officeDocument/2006/relationships/hyperlink" Target="https://www.procyclingstats.com/rider.php?date=2022-06-28&amp;id=192068&amp;p=results&amp;s=pcs-season-ranking" TargetMode="External"/><Relationship Id="rId53" Type="http://schemas.openxmlformats.org/officeDocument/2006/relationships/hyperlink" Target="https://www.procyclingstats.com/team/alpecin-fenix-2022" TargetMode="External"/><Relationship Id="rId1787" Type="http://schemas.openxmlformats.org/officeDocument/2006/relationships/hyperlink" Target="https://www.procyclingstats.com/rider/finn-fisher-black" TargetMode="External"/><Relationship Id="rId52" Type="http://schemas.openxmlformats.org/officeDocument/2006/relationships/hyperlink" Target="https://www.procyclingstats.com/rider/tim-merlier" TargetMode="External"/><Relationship Id="rId1788" Type="http://schemas.openxmlformats.org/officeDocument/2006/relationships/hyperlink" Target="https://www.procyclingstats.com/team/uae-team-emirates-2022" TargetMode="External"/><Relationship Id="rId55" Type="http://schemas.openxmlformats.org/officeDocument/2006/relationships/hyperlink" Target="https://www.procyclingstats.com/rider/arnaud-demare" TargetMode="External"/><Relationship Id="rId1789" Type="http://schemas.openxmlformats.org/officeDocument/2006/relationships/hyperlink" Target="https://www.procyclingstats.com/rider.php?date=2022-06-28&amp;id=218902&amp;p=results&amp;s=pcs-season-ranking" TargetMode="External"/><Relationship Id="rId54" Type="http://schemas.openxmlformats.org/officeDocument/2006/relationships/hyperlink" Target="https://www.procyclingstats.com/rider.php?date=2022-06-28&amp;id=138125&amp;p=results&amp;s=pcs-season-ranking" TargetMode="External"/><Relationship Id="rId57" Type="http://schemas.openxmlformats.org/officeDocument/2006/relationships/hyperlink" Target="https://www.procyclingstats.com/rider.php?date=2022-06-28&amp;id=140818&amp;p=results&amp;s=pcs-season-ranking" TargetMode="External"/><Relationship Id="rId56" Type="http://schemas.openxmlformats.org/officeDocument/2006/relationships/hyperlink" Target="https://www.procyclingstats.com/team/groupama-fdj-2022" TargetMode="External"/><Relationship Id="rId59" Type="http://schemas.openxmlformats.org/officeDocument/2006/relationships/hyperlink" Target="https://www.procyclingstats.com/team/bahrain-victorious-2022" TargetMode="External"/><Relationship Id="rId58" Type="http://schemas.openxmlformats.org/officeDocument/2006/relationships/hyperlink" Target="https://www.procyclingstats.com/rider/matej-mohoric" TargetMode="External"/><Relationship Id="rId1780" Type="http://schemas.openxmlformats.org/officeDocument/2006/relationships/hyperlink" Target="https://www.procyclingstats.com/team/movistar-team-2022" TargetMode="External"/><Relationship Id="rId1781" Type="http://schemas.openxmlformats.org/officeDocument/2006/relationships/hyperlink" Target="https://www.procyclingstats.com/rider.php?date=2022-06-28&amp;id=186974&amp;p=results&amp;s=pcs-season-ranking" TargetMode="External"/><Relationship Id="rId1782" Type="http://schemas.openxmlformats.org/officeDocument/2006/relationships/hyperlink" Target="https://www.procyclingstats.com/rider/jonathan-hivert" TargetMode="External"/><Relationship Id="rId1783" Type="http://schemas.openxmlformats.org/officeDocument/2006/relationships/hyperlink" Target="https://www.procyclingstats.com/team/b-b-hotels-ktm-2022" TargetMode="External"/><Relationship Id="rId1784" Type="http://schemas.openxmlformats.org/officeDocument/2006/relationships/hyperlink" Target="https://www.procyclingstats.com/rider.php?date=2022-06-28&amp;id=140090&amp;p=results&amp;s=pcs-season-ranking" TargetMode="External"/><Relationship Id="rId2269" Type="http://schemas.openxmlformats.org/officeDocument/2006/relationships/hyperlink" Target="https://www.procyclingstats.com/rider.php?date=2022-06-28&amp;id=154756&amp;p=results&amp;s=pcs-season-ranking" TargetMode="External"/><Relationship Id="rId349" Type="http://schemas.openxmlformats.org/officeDocument/2006/relationships/hyperlink" Target="https://www.procyclingstats.com/rider/enric-mas" TargetMode="External"/><Relationship Id="rId348" Type="http://schemas.openxmlformats.org/officeDocument/2006/relationships/hyperlink" Target="https://www.procyclingstats.com/rider.php?date=2022-06-28&amp;id=170165&amp;p=results&amp;s=pcs-season-ranking" TargetMode="External"/><Relationship Id="rId347" Type="http://schemas.openxmlformats.org/officeDocument/2006/relationships/hyperlink" Target="https://www.procyclingstats.com/team/ag2r-citroen-team-2022" TargetMode="External"/><Relationship Id="rId346" Type="http://schemas.openxmlformats.org/officeDocument/2006/relationships/hyperlink" Target="https://www.procyclingstats.com/rider/andrea-vendrame" TargetMode="External"/><Relationship Id="rId2260" Type="http://schemas.openxmlformats.org/officeDocument/2006/relationships/hyperlink" Target="https://www.procyclingstats.com/rider.php?date=2022-06-28&amp;id=133720&amp;p=results&amp;s=pcs-season-ranking" TargetMode="External"/><Relationship Id="rId341" Type="http://schemas.openxmlformats.org/officeDocument/2006/relationships/hyperlink" Target="https://www.procyclingstats.com/team/ineos-grenadiers-2022" TargetMode="External"/><Relationship Id="rId2261" Type="http://schemas.openxmlformats.org/officeDocument/2006/relationships/hyperlink" Target="https://www.procyclingstats.com/rider/luca-van-boven" TargetMode="External"/><Relationship Id="rId340" Type="http://schemas.openxmlformats.org/officeDocument/2006/relationships/hyperlink" Target="https://www.procyclingstats.com/rider/luke-plapp" TargetMode="External"/><Relationship Id="rId2262" Type="http://schemas.openxmlformats.org/officeDocument/2006/relationships/hyperlink" Target="https://www.procyclingstats.com/team/lotto-soudal-u23-2022" TargetMode="External"/><Relationship Id="rId2263" Type="http://schemas.openxmlformats.org/officeDocument/2006/relationships/hyperlink" Target="https://www.procyclingstats.com/rider.php?date=2022-06-28&amp;id=208397&amp;p=results&amp;s=pcs-season-ranking" TargetMode="External"/><Relationship Id="rId2264" Type="http://schemas.openxmlformats.org/officeDocument/2006/relationships/hyperlink" Target="https://www.procyclingstats.com/rider/sander-de-pestel" TargetMode="External"/><Relationship Id="rId345" Type="http://schemas.openxmlformats.org/officeDocument/2006/relationships/hyperlink" Target="https://www.procyclingstats.com/rider.php?date=2022-06-28&amp;id=135315&amp;p=results&amp;s=pcs-season-ranking" TargetMode="External"/><Relationship Id="rId2265" Type="http://schemas.openxmlformats.org/officeDocument/2006/relationships/hyperlink" Target="https://www.procyclingstats.com/team/sport-vlaanderen-baloise-2022" TargetMode="External"/><Relationship Id="rId344" Type="http://schemas.openxmlformats.org/officeDocument/2006/relationships/hyperlink" Target="https://www.procyclingstats.com/team/ag2r-citroen-team-2022" TargetMode="External"/><Relationship Id="rId2266" Type="http://schemas.openxmlformats.org/officeDocument/2006/relationships/hyperlink" Target="https://www.procyclingstats.com/rider.php?date=2022-06-28&amp;id=195025&amp;p=results&amp;s=pcs-season-ranking" TargetMode="External"/><Relationship Id="rId343" Type="http://schemas.openxmlformats.org/officeDocument/2006/relationships/hyperlink" Target="https://www.procyclingstats.com/rider/oliver-naesen" TargetMode="External"/><Relationship Id="rId2267" Type="http://schemas.openxmlformats.org/officeDocument/2006/relationships/hyperlink" Target="https://www.procyclingstats.com/rider/adne-van-engelen" TargetMode="External"/><Relationship Id="rId342" Type="http://schemas.openxmlformats.org/officeDocument/2006/relationships/hyperlink" Target="https://www.procyclingstats.com/rider.php?date=2022-06-28&amp;id=208214&amp;p=results&amp;s=pcs-season-ranking" TargetMode="External"/><Relationship Id="rId2268" Type="http://schemas.openxmlformats.org/officeDocument/2006/relationships/hyperlink" Target="https://www.procyclingstats.com/team/bike-aid-2022" TargetMode="External"/><Relationship Id="rId2258" Type="http://schemas.openxmlformats.org/officeDocument/2006/relationships/hyperlink" Target="https://www.procyclingstats.com/rider/lukas-postlberger" TargetMode="External"/><Relationship Id="rId2259" Type="http://schemas.openxmlformats.org/officeDocument/2006/relationships/hyperlink" Target="https://www.procyclingstats.com/team/bora-hansgrohe-2022" TargetMode="External"/><Relationship Id="rId338" Type="http://schemas.openxmlformats.org/officeDocument/2006/relationships/hyperlink" Target="https://www.procyclingstats.com/team/eolo-kometa-2022" TargetMode="External"/><Relationship Id="rId337" Type="http://schemas.openxmlformats.org/officeDocument/2006/relationships/hyperlink" Target="https://www.procyclingstats.com/rider/lorenzo-fortunato" TargetMode="External"/><Relationship Id="rId336" Type="http://schemas.openxmlformats.org/officeDocument/2006/relationships/hyperlink" Target="https://www.procyclingstats.com/rider.php?date=2022-06-28&amp;id=171846&amp;p=results&amp;s=pcs-season-ranking" TargetMode="External"/><Relationship Id="rId335" Type="http://schemas.openxmlformats.org/officeDocument/2006/relationships/hyperlink" Target="https://www.procyclingstats.com/team/ef-education-easypost-2022" TargetMode="External"/><Relationship Id="rId339" Type="http://schemas.openxmlformats.org/officeDocument/2006/relationships/hyperlink" Target="https://www.procyclingstats.com/rider.php?date=2022-06-28&amp;id=178445&amp;p=results&amp;s=pcs-season-ranking" TargetMode="External"/><Relationship Id="rId330" Type="http://schemas.openxmlformats.org/officeDocument/2006/relationships/hyperlink" Target="https://www.procyclingstats.com/rider.php?date=2022-06-28&amp;id=176549&amp;p=results&amp;s=pcs-season-ranking" TargetMode="External"/><Relationship Id="rId2250" Type="http://schemas.openxmlformats.org/officeDocument/2006/relationships/hyperlink" Target="https://www.procyclingstats.com/team/coloquick-2022" TargetMode="External"/><Relationship Id="rId2251" Type="http://schemas.openxmlformats.org/officeDocument/2006/relationships/hyperlink" Target="https://www.procyclingstats.com/rider.php?date=2022-06-28&amp;id=211817&amp;p=results&amp;s=pcs-season-ranking" TargetMode="External"/><Relationship Id="rId2252" Type="http://schemas.openxmlformats.org/officeDocument/2006/relationships/hyperlink" Target="https://www.procyclingstats.com/rider/christofer-robin-jurado" TargetMode="External"/><Relationship Id="rId2253" Type="http://schemas.openxmlformats.org/officeDocument/2006/relationships/hyperlink" Target="https://www.procyclingstats.com/team/panama-es-cultura-y-valores-2022" TargetMode="External"/><Relationship Id="rId334" Type="http://schemas.openxmlformats.org/officeDocument/2006/relationships/hyperlink" Target="https://www.procyclingstats.com/rider/hugh-carthy" TargetMode="External"/><Relationship Id="rId2254" Type="http://schemas.openxmlformats.org/officeDocument/2006/relationships/hyperlink" Target="https://www.procyclingstats.com/rider.php?date=2022-06-28&amp;id=182490&amp;p=results&amp;s=pcs-season-ranking" TargetMode="External"/><Relationship Id="rId333" Type="http://schemas.openxmlformats.org/officeDocument/2006/relationships/hyperlink" Target="https://www.procyclingstats.com/rider.php?date=2022-06-28&amp;id=235390&amp;p=results&amp;s=pcs-season-ranking" TargetMode="External"/><Relationship Id="rId2255" Type="http://schemas.openxmlformats.org/officeDocument/2006/relationships/hyperlink" Target="https://www.procyclingstats.com/rider/odd-christian-eiking" TargetMode="External"/><Relationship Id="rId332" Type="http://schemas.openxmlformats.org/officeDocument/2006/relationships/hyperlink" Target="https://www.procyclingstats.com/team/alpecin-fenix-2022" TargetMode="External"/><Relationship Id="rId2256" Type="http://schemas.openxmlformats.org/officeDocument/2006/relationships/hyperlink" Target="https://www.procyclingstats.com/team/ef-education-easypost-2022" TargetMode="External"/><Relationship Id="rId331" Type="http://schemas.openxmlformats.org/officeDocument/2006/relationships/hyperlink" Target="https://www.procyclingstats.com/rider/jay-vine" TargetMode="External"/><Relationship Id="rId2257" Type="http://schemas.openxmlformats.org/officeDocument/2006/relationships/hyperlink" Target="https://www.procyclingstats.com/rider.php?date=2022-06-28&amp;id=170313&amp;p=results&amp;s=pcs-season-ranking" TargetMode="External"/><Relationship Id="rId370" Type="http://schemas.openxmlformats.org/officeDocument/2006/relationships/hyperlink" Target="https://www.procyclingstats.com/rider/kasper-asgreen" TargetMode="External"/><Relationship Id="rId369" Type="http://schemas.openxmlformats.org/officeDocument/2006/relationships/hyperlink" Target="https://www.procyclingstats.com/rider.php?date=2022-06-28&amp;id=140904&amp;p=results&amp;s=pcs-season-ranking" TargetMode="External"/><Relationship Id="rId368" Type="http://schemas.openxmlformats.org/officeDocument/2006/relationships/hyperlink" Target="https://www.procyclingstats.com/team/trek-segafredo-2022" TargetMode="External"/><Relationship Id="rId2280" Type="http://schemas.openxmlformats.org/officeDocument/2006/relationships/hyperlink" Target="https://www.procyclingstats.com/team/team-ampler-tartu2024-2022" TargetMode="External"/><Relationship Id="rId2281" Type="http://schemas.openxmlformats.org/officeDocument/2006/relationships/hyperlink" Target="https://www.procyclingstats.com/rider.php?date=2022-06-28&amp;id=240721&amp;p=results&amp;s=pcs-season-ranking" TargetMode="External"/><Relationship Id="rId2282" Type="http://schemas.openxmlformats.org/officeDocument/2006/relationships/hyperlink" Target="https://www.procyclingstats.com/rider/dmitry-strakhov" TargetMode="External"/><Relationship Id="rId363" Type="http://schemas.openxmlformats.org/officeDocument/2006/relationships/hyperlink" Target="https://www.procyclingstats.com/rider.php?date=2022-06-28&amp;id=202331&amp;p=results&amp;s=pcs-season-ranking" TargetMode="External"/><Relationship Id="rId2283" Type="http://schemas.openxmlformats.org/officeDocument/2006/relationships/hyperlink" Target="https://www.procyclingstats.com/rider.php?date=2022-06-28&amp;id=176921&amp;p=results&amp;s=pcs-season-ranking" TargetMode="External"/><Relationship Id="rId362" Type="http://schemas.openxmlformats.org/officeDocument/2006/relationships/hyperlink" Target="https://www.procyclingstats.com/team/ineos-grenadiers-2022" TargetMode="External"/><Relationship Id="rId2284" Type="http://schemas.openxmlformats.org/officeDocument/2006/relationships/hyperlink" Target="https://www.procyclingstats.com/rider/diego-andres-camargo" TargetMode="External"/><Relationship Id="rId361" Type="http://schemas.openxmlformats.org/officeDocument/2006/relationships/hyperlink" Target="https://www.procyclingstats.com/rider/thomas-pidcock" TargetMode="External"/><Relationship Id="rId2285" Type="http://schemas.openxmlformats.org/officeDocument/2006/relationships/hyperlink" Target="https://www.procyclingstats.com/team/ef-education-easypost-2022" TargetMode="External"/><Relationship Id="rId360" Type="http://schemas.openxmlformats.org/officeDocument/2006/relationships/hyperlink" Target="https://www.procyclingstats.com/rider.php?date=2022-06-28&amp;id=181748&amp;p=results&amp;s=pcs-season-ranking" TargetMode="External"/><Relationship Id="rId2286" Type="http://schemas.openxmlformats.org/officeDocument/2006/relationships/hyperlink" Target="https://www.procyclingstats.com/rider.php?date=2022-06-28&amp;id=236938&amp;p=results&amp;s=pcs-season-ranking" TargetMode="External"/><Relationship Id="rId367" Type="http://schemas.openxmlformats.org/officeDocument/2006/relationships/hyperlink" Target="https://www.procyclingstats.com/rider/bauke-mollema" TargetMode="External"/><Relationship Id="rId2287" Type="http://schemas.openxmlformats.org/officeDocument/2006/relationships/hyperlink" Target="https://www.procyclingstats.com/rider/filippo-fortin" TargetMode="External"/><Relationship Id="rId366" Type="http://schemas.openxmlformats.org/officeDocument/2006/relationships/hyperlink" Target="https://www.procyclingstats.com/rider.php?date=2022-06-28&amp;id=140855&amp;p=results&amp;s=pcs-season-ranking" TargetMode="External"/><Relationship Id="rId2288" Type="http://schemas.openxmlformats.org/officeDocument/2006/relationships/hyperlink" Target="https://www.procyclingstats.com/team/maloja-pushbikers-2022" TargetMode="External"/><Relationship Id="rId365" Type="http://schemas.openxmlformats.org/officeDocument/2006/relationships/hyperlink" Target="https://www.procyclingstats.com/team/lotto-soudal-2022" TargetMode="External"/><Relationship Id="rId2289" Type="http://schemas.openxmlformats.org/officeDocument/2006/relationships/hyperlink" Target="https://www.procyclingstats.com/rider.php?date=2022-06-28&amp;id=140510&amp;p=results&amp;s=pcs-season-ranking" TargetMode="External"/><Relationship Id="rId364" Type="http://schemas.openxmlformats.org/officeDocument/2006/relationships/hyperlink" Target="https://www.procyclingstats.com/rider/philippe-gilbert" TargetMode="External"/><Relationship Id="rId95" Type="http://schemas.openxmlformats.org/officeDocument/2006/relationships/hyperlink" Target="https://www.procyclingstats.com/team/cofidis-2022" TargetMode="External"/><Relationship Id="rId94" Type="http://schemas.openxmlformats.org/officeDocument/2006/relationships/hyperlink" Target="https://www.procyclingstats.com/rider/guillaume-martin" TargetMode="External"/><Relationship Id="rId97" Type="http://schemas.openxmlformats.org/officeDocument/2006/relationships/hyperlink" Target="https://www.procyclingstats.com/rider/jan-hirt" TargetMode="External"/><Relationship Id="rId96" Type="http://schemas.openxmlformats.org/officeDocument/2006/relationships/hyperlink" Target="https://www.procyclingstats.com/rider.php?date=2022-06-28&amp;id=132360&amp;p=results&amp;s=pcs-season-ranking" TargetMode="External"/><Relationship Id="rId99" Type="http://schemas.openxmlformats.org/officeDocument/2006/relationships/hyperlink" Target="https://www.procyclingstats.com/rider.php?date=2022-06-28&amp;id=133707&amp;p=results&amp;s=pcs-season-ranking" TargetMode="External"/><Relationship Id="rId98" Type="http://schemas.openxmlformats.org/officeDocument/2006/relationships/hyperlink" Target="https://www.procyclingstats.com/team/intermarche-wanty-gobert-materiaux-2022" TargetMode="External"/><Relationship Id="rId91" Type="http://schemas.openxmlformats.org/officeDocument/2006/relationships/hyperlink" Target="https://www.procyclingstats.com/rider/warren-barguil" TargetMode="External"/><Relationship Id="rId90" Type="http://schemas.openxmlformats.org/officeDocument/2006/relationships/hyperlink" Target="https://www.procyclingstats.com/rider.php?date=2022-06-28&amp;id=139904&amp;p=results&amp;s=pcs-season-ranking" TargetMode="External"/><Relationship Id="rId93" Type="http://schemas.openxmlformats.org/officeDocument/2006/relationships/hyperlink" Target="https://www.procyclingstats.com/rider.php?date=2022-06-28&amp;id=135523&amp;p=results&amp;s=pcs-season-ranking" TargetMode="External"/><Relationship Id="rId92" Type="http://schemas.openxmlformats.org/officeDocument/2006/relationships/hyperlink" Target="https://www.procyclingstats.com/team/team-arkea-samsic-2022" TargetMode="External"/><Relationship Id="rId359" Type="http://schemas.openxmlformats.org/officeDocument/2006/relationships/hyperlink" Target="https://www.procyclingstats.com/team/groupama-fdj-2022" TargetMode="External"/><Relationship Id="rId358" Type="http://schemas.openxmlformats.org/officeDocument/2006/relationships/hyperlink" Target="https://www.procyclingstats.com/rider/david-gaudu" TargetMode="External"/><Relationship Id="rId357" Type="http://schemas.openxmlformats.org/officeDocument/2006/relationships/hyperlink" Target="https://www.procyclingstats.com/rider.php?date=2022-06-28&amp;id=140476&amp;p=results&amp;s=pcs-season-ranking" TargetMode="External"/><Relationship Id="rId2270" Type="http://schemas.openxmlformats.org/officeDocument/2006/relationships/hyperlink" Target="https://www.procyclingstats.com/rider/callum-scotson" TargetMode="External"/><Relationship Id="rId2271" Type="http://schemas.openxmlformats.org/officeDocument/2006/relationships/hyperlink" Target="https://www.procyclingstats.com/team/team-bikeexchange-jayco-2022" TargetMode="External"/><Relationship Id="rId352" Type="http://schemas.openxmlformats.org/officeDocument/2006/relationships/hyperlink" Target="https://www.procyclingstats.com/rider/victor-campenaerts" TargetMode="External"/><Relationship Id="rId2272" Type="http://schemas.openxmlformats.org/officeDocument/2006/relationships/hyperlink" Target="https://www.procyclingstats.com/rider.php?date=2022-06-28&amp;id=176301&amp;p=results&amp;s=pcs-season-ranking" TargetMode="External"/><Relationship Id="rId351" Type="http://schemas.openxmlformats.org/officeDocument/2006/relationships/hyperlink" Target="https://www.procyclingstats.com/rider.php?date=2022-06-28&amp;id=168760&amp;p=results&amp;s=pcs-season-ranking" TargetMode="External"/><Relationship Id="rId2273" Type="http://schemas.openxmlformats.org/officeDocument/2006/relationships/hyperlink" Target="https://www.procyclingstats.com/rider/matthew-riccitello" TargetMode="External"/><Relationship Id="rId350" Type="http://schemas.openxmlformats.org/officeDocument/2006/relationships/hyperlink" Target="https://www.procyclingstats.com/team/movistar-team-2022" TargetMode="External"/><Relationship Id="rId2274" Type="http://schemas.openxmlformats.org/officeDocument/2006/relationships/hyperlink" Target="https://www.procyclingstats.com/team/hagens-berman-axeon-2022" TargetMode="External"/><Relationship Id="rId2275" Type="http://schemas.openxmlformats.org/officeDocument/2006/relationships/hyperlink" Target="https://www.procyclingstats.com/rider.php?date=2022-06-28&amp;id=242288&amp;p=results&amp;s=pcs-season-ranking" TargetMode="External"/><Relationship Id="rId356" Type="http://schemas.openxmlformats.org/officeDocument/2006/relationships/hyperlink" Target="https://www.procyclingstats.com/team/intermarche-wanty-gobert-materiaux-2022" TargetMode="External"/><Relationship Id="rId2276" Type="http://schemas.openxmlformats.org/officeDocument/2006/relationships/hyperlink" Target="https://www.procyclingstats.com/rider/santiago-montenegro" TargetMode="External"/><Relationship Id="rId355" Type="http://schemas.openxmlformats.org/officeDocument/2006/relationships/hyperlink" Target="https://www.procyclingstats.com/rider/andrea-pasqualon" TargetMode="External"/><Relationship Id="rId2277" Type="http://schemas.openxmlformats.org/officeDocument/2006/relationships/hyperlink" Target="https://www.procyclingstats.com/team/movistar-best-pc-2022" TargetMode="External"/><Relationship Id="rId354" Type="http://schemas.openxmlformats.org/officeDocument/2006/relationships/hyperlink" Target="https://www.procyclingstats.com/rider.php?date=2022-06-28&amp;id=135591&amp;p=results&amp;s=pcs-season-ranking" TargetMode="External"/><Relationship Id="rId2278" Type="http://schemas.openxmlformats.org/officeDocument/2006/relationships/hyperlink" Target="https://www.procyclingstats.com/rider.php?date=2022-06-28&amp;id=204329&amp;p=results&amp;s=pcs-season-ranking" TargetMode="External"/><Relationship Id="rId353" Type="http://schemas.openxmlformats.org/officeDocument/2006/relationships/hyperlink" Target="https://www.procyclingstats.com/team/lotto-soudal-2022" TargetMode="External"/><Relationship Id="rId2279" Type="http://schemas.openxmlformats.org/officeDocument/2006/relationships/hyperlink" Target="https://www.procyclingstats.com/rider/aivaras-mikutis" TargetMode="External"/><Relationship Id="rId2225" Type="http://schemas.openxmlformats.org/officeDocument/2006/relationships/hyperlink" Target="https://www.procyclingstats.com/rider.php?date=2022-06-28&amp;id=210330&amp;p=results&amp;s=pcs-season-ranking" TargetMode="External"/><Relationship Id="rId2226" Type="http://schemas.openxmlformats.org/officeDocument/2006/relationships/hyperlink" Target="https://www.procyclingstats.com/rider/michael-hepburn" TargetMode="External"/><Relationship Id="rId2227" Type="http://schemas.openxmlformats.org/officeDocument/2006/relationships/hyperlink" Target="https://www.procyclingstats.com/team/team-bikeexchange-jayco-2022" TargetMode="External"/><Relationship Id="rId2228" Type="http://schemas.openxmlformats.org/officeDocument/2006/relationships/hyperlink" Target="https://www.procyclingstats.com/rider.php?date=2022-06-28&amp;id=137175&amp;p=results&amp;s=pcs-season-ranking" TargetMode="External"/><Relationship Id="rId2229" Type="http://schemas.openxmlformats.org/officeDocument/2006/relationships/hyperlink" Target="https://www.procyclingstats.com/rider/campbell-stewart" TargetMode="External"/><Relationship Id="rId305" Type="http://schemas.openxmlformats.org/officeDocument/2006/relationships/hyperlink" Target="https://www.procyclingstats.com/team/uae-team-emirates-2022" TargetMode="External"/><Relationship Id="rId304" Type="http://schemas.openxmlformats.org/officeDocument/2006/relationships/hyperlink" Target="https://www.procyclingstats.com/rider/matteo-trentin" TargetMode="External"/><Relationship Id="rId303" Type="http://schemas.openxmlformats.org/officeDocument/2006/relationships/hyperlink" Target="https://www.procyclingstats.com/rider.php?date=2022-06-28&amp;id=240123&amp;p=results&amp;s=pcs-season-ranking" TargetMode="External"/><Relationship Id="rId302" Type="http://schemas.openxmlformats.org/officeDocument/2006/relationships/hyperlink" Target="https://www.procyclingstats.com/team/ineos-grenadiers-2022" TargetMode="External"/><Relationship Id="rId309" Type="http://schemas.openxmlformats.org/officeDocument/2006/relationships/hyperlink" Target="https://www.procyclingstats.com/rider.php?date=2022-06-28&amp;id=140343&amp;p=results&amp;s=pcs-season-ranking" TargetMode="External"/><Relationship Id="rId308" Type="http://schemas.openxmlformats.org/officeDocument/2006/relationships/hyperlink" Target="https://www.procyclingstats.com/team/bahrain-victorious-2022" TargetMode="External"/><Relationship Id="rId307" Type="http://schemas.openxmlformats.org/officeDocument/2006/relationships/hyperlink" Target="https://www.procyclingstats.com/rider/wout-poels" TargetMode="External"/><Relationship Id="rId306" Type="http://schemas.openxmlformats.org/officeDocument/2006/relationships/hyperlink" Target="https://www.procyclingstats.com/rider.php?date=2022-06-28&amp;id=140415&amp;p=results&amp;s=pcs-season-ranking" TargetMode="External"/><Relationship Id="rId2220" Type="http://schemas.openxmlformats.org/officeDocument/2006/relationships/hyperlink" Target="https://www.procyclingstats.com/rider/alan-jousseaume" TargetMode="External"/><Relationship Id="rId301" Type="http://schemas.openxmlformats.org/officeDocument/2006/relationships/hyperlink" Target="https://www.procyclingstats.com/rider/magnus-sheffield" TargetMode="External"/><Relationship Id="rId2221" Type="http://schemas.openxmlformats.org/officeDocument/2006/relationships/hyperlink" Target="https://www.procyclingstats.com/team/team-totalenergies-2022" TargetMode="External"/><Relationship Id="rId300" Type="http://schemas.openxmlformats.org/officeDocument/2006/relationships/hyperlink" Target="https://www.procyclingstats.com/rider.php?date=2022-06-28&amp;id=140752&amp;p=results&amp;s=pcs-season-ranking" TargetMode="External"/><Relationship Id="rId2222" Type="http://schemas.openxmlformats.org/officeDocument/2006/relationships/hyperlink" Target="https://www.procyclingstats.com/rider.php?date=2022-06-28&amp;id=206425&amp;p=results&amp;s=pcs-season-ranking" TargetMode="External"/><Relationship Id="rId2223" Type="http://schemas.openxmlformats.org/officeDocument/2006/relationships/hyperlink" Target="https://www.procyclingstats.com/rider/sean-flynn" TargetMode="External"/><Relationship Id="rId2224" Type="http://schemas.openxmlformats.org/officeDocument/2006/relationships/hyperlink" Target="https://www.procyclingstats.com/team/tudor-pro-cycling-team-2022" TargetMode="External"/><Relationship Id="rId2214" Type="http://schemas.openxmlformats.org/officeDocument/2006/relationships/hyperlink" Target="https://www.procyclingstats.com/rider/matevz-govekar" TargetMode="External"/><Relationship Id="rId2215" Type="http://schemas.openxmlformats.org/officeDocument/2006/relationships/hyperlink" Target="https://www.procyclingstats.com/team/bahrain-victorious-2022" TargetMode="External"/><Relationship Id="rId2216" Type="http://schemas.openxmlformats.org/officeDocument/2006/relationships/hyperlink" Target="https://www.procyclingstats.com/rider.php?date=2022-06-28&amp;id=219536&amp;p=results&amp;s=pcs-season-ranking" TargetMode="External"/><Relationship Id="rId2217" Type="http://schemas.openxmlformats.org/officeDocument/2006/relationships/hyperlink" Target="https://www.procyclingstats.com/rider/mohamad-esmail-chaichi-raghimi" TargetMode="External"/><Relationship Id="rId2218" Type="http://schemas.openxmlformats.org/officeDocument/2006/relationships/hyperlink" Target="https://www.procyclingstats.com/team/azad-university-team-2022" TargetMode="External"/><Relationship Id="rId2219" Type="http://schemas.openxmlformats.org/officeDocument/2006/relationships/hyperlink" Target="https://www.procyclingstats.com/rider.php?date=2022-06-28&amp;id=137617&amp;p=results&amp;s=pcs-season-ranking" TargetMode="External"/><Relationship Id="rId2210" Type="http://schemas.openxmlformats.org/officeDocument/2006/relationships/hyperlink" Target="https://www.procyclingstats.com/rider.php?date=2022-06-28&amp;id=227948&amp;p=results&amp;s=pcs-season-ranking" TargetMode="External"/><Relationship Id="rId2211" Type="http://schemas.openxmlformats.org/officeDocument/2006/relationships/hyperlink" Target="https://www.procyclingstats.com/rider/lawrence-warbasse" TargetMode="External"/><Relationship Id="rId2212" Type="http://schemas.openxmlformats.org/officeDocument/2006/relationships/hyperlink" Target="https://www.procyclingstats.com/team/ag2r-citroen-team-2022" TargetMode="External"/><Relationship Id="rId2213" Type="http://schemas.openxmlformats.org/officeDocument/2006/relationships/hyperlink" Target="https://www.procyclingstats.com/rider.php?date=2022-06-28&amp;id=133703&amp;p=results&amp;s=pcs-season-ranking" TargetMode="External"/><Relationship Id="rId2247" Type="http://schemas.openxmlformats.org/officeDocument/2006/relationships/hyperlink" Target="https://www.procyclingstats.com/team/bhs-pl-beton-bornholm-2022" TargetMode="External"/><Relationship Id="rId2248" Type="http://schemas.openxmlformats.org/officeDocument/2006/relationships/hyperlink" Target="https://www.procyclingstats.com/rider.php?date=2022-06-28&amp;id=189852&amp;p=results&amp;s=pcs-season-ranking" TargetMode="External"/><Relationship Id="rId2249" Type="http://schemas.openxmlformats.org/officeDocument/2006/relationships/hyperlink" Target="https://www.procyclingstats.com/rider/sebastian-kolze-changizi" TargetMode="External"/><Relationship Id="rId327" Type="http://schemas.openxmlformats.org/officeDocument/2006/relationships/hyperlink" Target="https://www.procyclingstats.com/rider.php?date=2022-06-28&amp;id=133831&amp;p=results&amp;s=pcs-season-ranking" TargetMode="External"/><Relationship Id="rId326" Type="http://schemas.openxmlformats.org/officeDocument/2006/relationships/hyperlink" Target="https://www.procyclingstats.com/team/bora-hansgrohe-2022" TargetMode="External"/><Relationship Id="rId325" Type="http://schemas.openxmlformats.org/officeDocument/2006/relationships/hyperlink" Target="https://www.procyclingstats.com/rider/emanuel-buchmann" TargetMode="External"/><Relationship Id="rId324" Type="http://schemas.openxmlformats.org/officeDocument/2006/relationships/hyperlink" Target="https://www.procyclingstats.com/rider.php?date=2022-06-28&amp;id=137724&amp;p=results&amp;s=pcs-season-ranking" TargetMode="External"/><Relationship Id="rId329" Type="http://schemas.openxmlformats.org/officeDocument/2006/relationships/hyperlink" Target="https://www.procyclingstats.com/team/lotto-soudal-2022" TargetMode="External"/><Relationship Id="rId328" Type="http://schemas.openxmlformats.org/officeDocument/2006/relationships/hyperlink" Target="https://www.procyclingstats.com/rider/steff-cras" TargetMode="External"/><Relationship Id="rId2240" Type="http://schemas.openxmlformats.org/officeDocument/2006/relationships/hyperlink" Target="https://www.procyclingstats.com/rider.php?date=2022-06-28&amp;id=241241&amp;p=results&amp;s=pcs-season-ranking" TargetMode="External"/><Relationship Id="rId2241" Type="http://schemas.openxmlformats.org/officeDocument/2006/relationships/hyperlink" Target="https://www.procyclingstats.com/rider/andre-eduardo-gohr" TargetMode="External"/><Relationship Id="rId2242" Type="http://schemas.openxmlformats.org/officeDocument/2006/relationships/hyperlink" Target="https://www.procyclingstats.com/rider.php?date=2022-06-28&amp;id=190222&amp;p=results&amp;s=pcs-season-ranking" TargetMode="External"/><Relationship Id="rId323" Type="http://schemas.openxmlformats.org/officeDocument/2006/relationships/hyperlink" Target="https://www.procyclingstats.com/team/cofidis-2022" TargetMode="External"/><Relationship Id="rId2243" Type="http://schemas.openxmlformats.org/officeDocument/2006/relationships/hyperlink" Target="https://www.procyclingstats.com/rider/benjamin-perry" TargetMode="External"/><Relationship Id="rId322" Type="http://schemas.openxmlformats.org/officeDocument/2006/relationships/hyperlink" Target="https://www.procyclingstats.com/rider/bryan-coquard" TargetMode="External"/><Relationship Id="rId2244" Type="http://schemas.openxmlformats.org/officeDocument/2006/relationships/hyperlink" Target="https://www.procyclingstats.com/team/wiv-sungod-2022" TargetMode="External"/><Relationship Id="rId321" Type="http://schemas.openxmlformats.org/officeDocument/2006/relationships/hyperlink" Target="https://www.procyclingstats.com/rider.php?date=2022-06-28&amp;id=205784&amp;p=results&amp;s=pcs-season-ranking" TargetMode="External"/><Relationship Id="rId2245" Type="http://schemas.openxmlformats.org/officeDocument/2006/relationships/hyperlink" Target="https://www.procyclingstats.com/rider.php?date=2022-06-28&amp;id=162944&amp;p=results&amp;s=pcs-season-ranking" TargetMode="External"/><Relationship Id="rId320" Type="http://schemas.openxmlformats.org/officeDocument/2006/relationships/hyperlink" Target="https://www.procyclingstats.com/team/groupama-fdj-2022" TargetMode="External"/><Relationship Id="rId2246" Type="http://schemas.openxmlformats.org/officeDocument/2006/relationships/hyperlink" Target="https://www.procyclingstats.com/rider/nils-nyborg-broge" TargetMode="External"/><Relationship Id="rId2236" Type="http://schemas.openxmlformats.org/officeDocument/2006/relationships/hyperlink" Target="https://www.procyclingstats.com/team/epm-scott-2022" TargetMode="External"/><Relationship Id="rId2237" Type="http://schemas.openxmlformats.org/officeDocument/2006/relationships/hyperlink" Target="https://www.procyclingstats.com/rider.php?date=2022-06-28&amp;id=201625&amp;p=results&amp;s=pcs-season-ranking" TargetMode="External"/><Relationship Id="rId2238" Type="http://schemas.openxmlformats.org/officeDocument/2006/relationships/hyperlink" Target="https://www.procyclingstats.com/rider/dmitriy-bocharov" TargetMode="External"/><Relationship Id="rId2239" Type="http://schemas.openxmlformats.org/officeDocument/2006/relationships/hyperlink" Target="https://www.procyclingstats.com/team/tashkent-city-professional-cycling-team-2022" TargetMode="External"/><Relationship Id="rId316" Type="http://schemas.openxmlformats.org/officeDocument/2006/relationships/hyperlink" Target="https://www.procyclingstats.com/rider/dries-van-gestel" TargetMode="External"/><Relationship Id="rId315" Type="http://schemas.openxmlformats.org/officeDocument/2006/relationships/hyperlink" Target="https://www.procyclingstats.com/rider.php?date=2022-06-28&amp;id=195027&amp;p=results&amp;s=pcs-season-ranking" TargetMode="External"/><Relationship Id="rId314" Type="http://schemas.openxmlformats.org/officeDocument/2006/relationships/hyperlink" Target="https://www.procyclingstats.com/team/intermarche-wanty-gobert-materiaux-2022" TargetMode="External"/><Relationship Id="rId313" Type="http://schemas.openxmlformats.org/officeDocument/2006/relationships/hyperlink" Target="https://www.procyclingstats.com/rider/gerben-thijssen" TargetMode="External"/><Relationship Id="rId319" Type="http://schemas.openxmlformats.org/officeDocument/2006/relationships/hyperlink" Target="https://www.procyclingstats.com/rider/attila-valter" TargetMode="External"/><Relationship Id="rId318" Type="http://schemas.openxmlformats.org/officeDocument/2006/relationships/hyperlink" Target="https://www.procyclingstats.com/rider.php?date=2022-06-28&amp;id=123393&amp;p=results&amp;s=pcs-season-ranking" TargetMode="External"/><Relationship Id="rId317" Type="http://schemas.openxmlformats.org/officeDocument/2006/relationships/hyperlink" Target="https://www.procyclingstats.com/team/team-totalenergies-2022" TargetMode="External"/><Relationship Id="rId2230" Type="http://schemas.openxmlformats.org/officeDocument/2006/relationships/hyperlink" Target="https://www.procyclingstats.com/team/team-bikeexchange-jayco-2022" TargetMode="External"/><Relationship Id="rId2231" Type="http://schemas.openxmlformats.org/officeDocument/2006/relationships/hyperlink" Target="https://www.procyclingstats.com/rider.php?date=2022-06-28&amp;id=206938&amp;p=results&amp;s=pcs-season-ranking" TargetMode="External"/><Relationship Id="rId312" Type="http://schemas.openxmlformats.org/officeDocument/2006/relationships/hyperlink" Target="https://www.procyclingstats.com/rider.php?date=2022-06-28&amp;id=201720&amp;p=results&amp;s=pcs-season-ranking" TargetMode="External"/><Relationship Id="rId2232" Type="http://schemas.openxmlformats.org/officeDocument/2006/relationships/hyperlink" Target="https://www.procyclingstats.com/rider/kristoffer-halvorsen" TargetMode="External"/><Relationship Id="rId311" Type="http://schemas.openxmlformats.org/officeDocument/2006/relationships/hyperlink" Target="https://www.procyclingstats.com/team/team-arkea-samsic-2022" TargetMode="External"/><Relationship Id="rId2233" Type="http://schemas.openxmlformats.org/officeDocument/2006/relationships/hyperlink" Target="https://www.procyclingstats.com/team/uno-x-pro-cycling-team-2022" TargetMode="External"/><Relationship Id="rId310" Type="http://schemas.openxmlformats.org/officeDocument/2006/relationships/hyperlink" Target="https://www.procyclingstats.com/rider/matis-louvel" TargetMode="External"/><Relationship Id="rId2234" Type="http://schemas.openxmlformats.org/officeDocument/2006/relationships/hyperlink" Target="https://www.procyclingstats.com/rider.php?date=2022-06-28&amp;id=176686&amp;p=results&amp;s=pcs-season-ranking" TargetMode="External"/><Relationship Id="rId2235" Type="http://schemas.openxmlformats.org/officeDocument/2006/relationships/hyperlink" Target="https://www.procyclingstats.com/rider/cristian-munoz" TargetMode="External"/><Relationship Id="rId297" Type="http://schemas.openxmlformats.org/officeDocument/2006/relationships/hyperlink" Target="https://www.procyclingstats.com/rider.php?date=2022-06-28&amp;id=194926&amp;p=results&amp;s=pcs-season-ranking" TargetMode="External"/><Relationship Id="rId296" Type="http://schemas.openxmlformats.org/officeDocument/2006/relationships/hyperlink" Target="https://www.procyclingstats.com/team/b-b-hotels-ktm-2022" TargetMode="External"/><Relationship Id="rId295" Type="http://schemas.openxmlformats.org/officeDocument/2006/relationships/hyperlink" Target="https://www.procyclingstats.com/rider/luca-mozzato" TargetMode="External"/><Relationship Id="rId294" Type="http://schemas.openxmlformats.org/officeDocument/2006/relationships/hyperlink" Target="https://www.procyclingstats.com/rider.php?date=2022-06-28&amp;id=241011&amp;p=results&amp;s=pcs-season-ranking" TargetMode="External"/><Relationship Id="rId299" Type="http://schemas.openxmlformats.org/officeDocument/2006/relationships/hyperlink" Target="https://www.procyclingstats.com/team/ag2r-citroen-team-2022" TargetMode="External"/><Relationship Id="rId298" Type="http://schemas.openxmlformats.org/officeDocument/2006/relationships/hyperlink" Target="https://www.procyclingstats.com/rider/greg-van-avermaet" TargetMode="External"/><Relationship Id="rId271" Type="http://schemas.openxmlformats.org/officeDocument/2006/relationships/hyperlink" Target="https://www.procyclingstats.com/rider/kaden-groves" TargetMode="External"/><Relationship Id="rId270" Type="http://schemas.openxmlformats.org/officeDocument/2006/relationships/hyperlink" Target="https://www.procyclingstats.com/rider.php?date=2022-06-28&amp;id=137872&amp;p=results&amp;s=pcs-season-ranking" TargetMode="External"/><Relationship Id="rId269" Type="http://schemas.openxmlformats.org/officeDocument/2006/relationships/hyperlink" Target="https://www.procyclingstats.com/team/team-totalenergies-2022" TargetMode="External"/><Relationship Id="rId264" Type="http://schemas.openxmlformats.org/officeDocument/2006/relationships/hyperlink" Target="https://www.procyclingstats.com/rider.php?date=2022-06-28&amp;id=141166&amp;p=results&amp;s=pcs-season-ranking" TargetMode="External"/><Relationship Id="rId263" Type="http://schemas.openxmlformats.org/officeDocument/2006/relationships/hyperlink" Target="https://www.procyclingstats.com/team/cofidis-2022" TargetMode="External"/><Relationship Id="rId262" Type="http://schemas.openxmlformats.org/officeDocument/2006/relationships/hyperlink" Target="https://www.procyclingstats.com/rider/max-walscheid" TargetMode="External"/><Relationship Id="rId261" Type="http://schemas.openxmlformats.org/officeDocument/2006/relationships/hyperlink" Target="https://www.procyclingstats.com/rider.php?date=2022-06-28&amp;id=162917&amp;p=results&amp;s=pcs-season-ranking" TargetMode="External"/><Relationship Id="rId268" Type="http://schemas.openxmlformats.org/officeDocument/2006/relationships/hyperlink" Target="https://www.procyclingstats.com/rider/alexis-vuillermoz" TargetMode="External"/><Relationship Id="rId267" Type="http://schemas.openxmlformats.org/officeDocument/2006/relationships/hyperlink" Target="https://www.procyclingstats.com/rider.php?date=2022-06-28&amp;id=169865&amp;p=results&amp;s=pcs-season-ranking" TargetMode="External"/><Relationship Id="rId266" Type="http://schemas.openxmlformats.org/officeDocument/2006/relationships/hyperlink" Target="https://www.procyclingstats.com/team/intermarche-wanty-gobert-materiaux-2022" TargetMode="External"/><Relationship Id="rId265" Type="http://schemas.openxmlformats.org/officeDocument/2006/relationships/hyperlink" Target="https://www.procyclingstats.com/rider/lorenzo-rota" TargetMode="External"/><Relationship Id="rId260" Type="http://schemas.openxmlformats.org/officeDocument/2006/relationships/hyperlink" Target="https://www.procyclingstats.com/team/team-totalenergies-2022" TargetMode="External"/><Relationship Id="rId259" Type="http://schemas.openxmlformats.org/officeDocument/2006/relationships/hyperlink" Target="https://www.procyclingstats.com/rider/anthony-turgis" TargetMode="External"/><Relationship Id="rId258" Type="http://schemas.openxmlformats.org/officeDocument/2006/relationships/hyperlink" Target="https://www.procyclingstats.com/rider.php?date=2022-06-28&amp;id=138672&amp;p=results&amp;s=pcs-season-ranking" TargetMode="External"/><Relationship Id="rId2290" Type="http://schemas.openxmlformats.org/officeDocument/2006/relationships/hyperlink" Target="https://www.procyclingstats.com/rider/jakub-murias" TargetMode="External"/><Relationship Id="rId2291" Type="http://schemas.openxmlformats.org/officeDocument/2006/relationships/hyperlink" Target="https://www.procyclingstats.com/team/voster-ats-team-2022" TargetMode="External"/><Relationship Id="rId2292" Type="http://schemas.openxmlformats.org/officeDocument/2006/relationships/hyperlink" Target="https://www.procyclingstats.com/rider.php?date=2022-06-28&amp;id=195752&amp;p=results&amp;s=pcs-season-ranking" TargetMode="External"/><Relationship Id="rId2293" Type="http://schemas.openxmlformats.org/officeDocument/2006/relationships/hyperlink" Target="https://www.procyclingstats.com/rider/bart-lemmen" TargetMode="External"/><Relationship Id="rId253" Type="http://schemas.openxmlformats.org/officeDocument/2006/relationships/hyperlink" Target="https://www.procyclingstats.com/rider/phil-bauhaus" TargetMode="External"/><Relationship Id="rId2294" Type="http://schemas.openxmlformats.org/officeDocument/2006/relationships/hyperlink" Target="https://www.procyclingstats.com/team/volkerwessels-cyclingteam-2022" TargetMode="External"/><Relationship Id="rId252" Type="http://schemas.openxmlformats.org/officeDocument/2006/relationships/hyperlink" Target="https://www.procyclingstats.com/rider.php?date=2022-06-28&amp;id=140628&amp;p=results&amp;s=pcs-season-ranking" TargetMode="External"/><Relationship Id="rId2295" Type="http://schemas.openxmlformats.org/officeDocument/2006/relationships/hyperlink" Target="https://www.procyclingstats.com/rider.php?date=2022-06-28&amp;id=269910&amp;p=results&amp;s=pcs-season-ranking" TargetMode="External"/><Relationship Id="rId251" Type="http://schemas.openxmlformats.org/officeDocument/2006/relationships/hyperlink" Target="https://www.procyclingstats.com/team/groupama-fdj-2022" TargetMode="External"/><Relationship Id="rId2296" Type="http://schemas.openxmlformats.org/officeDocument/2006/relationships/hyperlink" Target="https://www.procyclingstats.com/rider/ewen-costiou" TargetMode="External"/><Relationship Id="rId250" Type="http://schemas.openxmlformats.org/officeDocument/2006/relationships/hyperlink" Target="https://www.procyclingstats.com/rider/thibaut-pinot" TargetMode="External"/><Relationship Id="rId2297" Type="http://schemas.openxmlformats.org/officeDocument/2006/relationships/hyperlink" Target="https://www.procyclingstats.com/rider.php?date=2022-06-28&amp;id=242306&amp;p=results&amp;s=pcs-season-ranking" TargetMode="External"/><Relationship Id="rId257" Type="http://schemas.openxmlformats.org/officeDocument/2006/relationships/hyperlink" Target="https://www.procyclingstats.com/team/team-jumbo-visma-2022" TargetMode="External"/><Relationship Id="rId2298" Type="http://schemas.openxmlformats.org/officeDocument/2006/relationships/hyperlink" Target="https://www.procyclingstats.com/rider/matthew-gibson" TargetMode="External"/><Relationship Id="rId256" Type="http://schemas.openxmlformats.org/officeDocument/2006/relationships/hyperlink" Target="https://www.procyclingstats.com/rider/koen-bouwman" TargetMode="External"/><Relationship Id="rId2299" Type="http://schemas.openxmlformats.org/officeDocument/2006/relationships/hyperlink" Target="https://www.procyclingstats.com/team/human-powered-health-2022" TargetMode="External"/><Relationship Id="rId255" Type="http://schemas.openxmlformats.org/officeDocument/2006/relationships/hyperlink" Target="https://www.procyclingstats.com/rider.php?date=2022-06-28&amp;id=155558&amp;p=results&amp;s=pcs-season-ranking" TargetMode="External"/><Relationship Id="rId254" Type="http://schemas.openxmlformats.org/officeDocument/2006/relationships/hyperlink" Target="https://www.procyclingstats.com/team/bahrain-victorious-2022" TargetMode="External"/><Relationship Id="rId293" Type="http://schemas.openxmlformats.org/officeDocument/2006/relationships/hyperlink" Target="https://www.procyclingstats.com/team/cofidis-2022" TargetMode="External"/><Relationship Id="rId292" Type="http://schemas.openxmlformats.org/officeDocument/2006/relationships/hyperlink" Target="https://www.procyclingstats.com/rider/axel-zingle" TargetMode="External"/><Relationship Id="rId291" Type="http://schemas.openxmlformats.org/officeDocument/2006/relationships/hyperlink" Target="https://www.procyclingstats.com/rider.php?date=2022-06-28&amp;id=168787&amp;p=results&amp;s=pcs-season-ranking" TargetMode="External"/><Relationship Id="rId290" Type="http://schemas.openxmlformats.org/officeDocument/2006/relationships/hyperlink" Target="https://www.procyclingstats.com/team/ef-education-easypost-2022" TargetMode="External"/><Relationship Id="rId286" Type="http://schemas.openxmlformats.org/officeDocument/2006/relationships/hyperlink" Target="https://www.procyclingstats.com/rider/rafal-majka" TargetMode="External"/><Relationship Id="rId285" Type="http://schemas.openxmlformats.org/officeDocument/2006/relationships/hyperlink" Target="https://www.procyclingstats.com/rider.php?date=2022-06-28&amp;id=136334&amp;p=results&amp;s=pcs-season-ranking" TargetMode="External"/><Relationship Id="rId284" Type="http://schemas.openxmlformats.org/officeDocument/2006/relationships/hyperlink" Target="https://www.procyclingstats.com/team/intermarche-wanty-gobert-materiaux-2022" TargetMode="External"/><Relationship Id="rId283" Type="http://schemas.openxmlformats.org/officeDocument/2006/relationships/hyperlink" Target="https://www.procyclingstats.com/rider/louis-meintjes" TargetMode="External"/><Relationship Id="rId289" Type="http://schemas.openxmlformats.org/officeDocument/2006/relationships/hyperlink" Target="https://www.procyclingstats.com/rider/ruben-guerreiro" TargetMode="External"/><Relationship Id="rId288" Type="http://schemas.openxmlformats.org/officeDocument/2006/relationships/hyperlink" Target="https://www.procyclingstats.com/rider.php?date=2022-06-28&amp;id=140509&amp;p=results&amp;s=pcs-season-ranking" TargetMode="External"/><Relationship Id="rId287" Type="http://schemas.openxmlformats.org/officeDocument/2006/relationships/hyperlink" Target="https://www.procyclingstats.com/team/uae-team-emirates-2022" TargetMode="External"/><Relationship Id="rId282" Type="http://schemas.openxmlformats.org/officeDocument/2006/relationships/hyperlink" Target="https://www.procyclingstats.com/rider.php?date=2022-06-28&amp;id=137768&amp;p=results&amp;s=pcs-season-ranking" TargetMode="External"/><Relationship Id="rId281" Type="http://schemas.openxmlformats.org/officeDocument/2006/relationships/hyperlink" Target="https://www.procyclingstats.com/team/movistar-team-2022" TargetMode="External"/><Relationship Id="rId280" Type="http://schemas.openxmlformats.org/officeDocument/2006/relationships/hyperlink" Target="https://www.procyclingstats.com/rider/carlos-verona" TargetMode="External"/><Relationship Id="rId275" Type="http://schemas.openxmlformats.org/officeDocument/2006/relationships/hyperlink" Target="https://www.procyclingstats.com/team/trek-segafredo-2022" TargetMode="External"/><Relationship Id="rId274" Type="http://schemas.openxmlformats.org/officeDocument/2006/relationships/hyperlink" Target="https://www.procyclingstats.com/rider/jasper-stuyven" TargetMode="External"/><Relationship Id="rId273" Type="http://schemas.openxmlformats.org/officeDocument/2006/relationships/hyperlink" Target="https://www.procyclingstats.com/rider.php?date=2022-06-28&amp;id=201838&amp;p=results&amp;s=pcs-season-ranking" TargetMode="External"/><Relationship Id="rId272" Type="http://schemas.openxmlformats.org/officeDocument/2006/relationships/hyperlink" Target="https://www.procyclingstats.com/team/team-bikeexchange-jayco-2022" TargetMode="External"/><Relationship Id="rId279" Type="http://schemas.openxmlformats.org/officeDocument/2006/relationships/hyperlink" Target="https://www.procyclingstats.com/rider.php?date=2022-06-28&amp;id=169970&amp;p=results&amp;s=pcs-season-ranking" TargetMode="External"/><Relationship Id="rId278" Type="http://schemas.openxmlformats.org/officeDocument/2006/relationships/hyperlink" Target="https://www.procyclingstats.com/team/cofidis-2022" TargetMode="External"/><Relationship Id="rId277" Type="http://schemas.openxmlformats.org/officeDocument/2006/relationships/hyperlink" Target="https://www.procyclingstats.com/rider/piet-allegaert" TargetMode="External"/><Relationship Id="rId276" Type="http://schemas.openxmlformats.org/officeDocument/2006/relationships/hyperlink" Target="https://www.procyclingstats.com/rider.php?date=2022-06-28&amp;id=140123&amp;p=results&amp;s=pcs-season-ranking" TargetMode="External"/><Relationship Id="rId1851" Type="http://schemas.openxmlformats.org/officeDocument/2006/relationships/hyperlink" Target="https://www.procyclingstats.com/rider/jenno-berckmoes" TargetMode="External"/><Relationship Id="rId1852" Type="http://schemas.openxmlformats.org/officeDocument/2006/relationships/hyperlink" Target="https://www.procyclingstats.com/team/sport-vlaanderen-baloise-2022" TargetMode="External"/><Relationship Id="rId1853" Type="http://schemas.openxmlformats.org/officeDocument/2006/relationships/hyperlink" Target="https://www.procyclingstats.com/rider.php?date=2022-06-28&amp;id=216125&amp;p=results&amp;s=pcs-season-ranking" TargetMode="External"/><Relationship Id="rId1854" Type="http://schemas.openxmlformats.org/officeDocument/2006/relationships/hyperlink" Target="https://www.procyclingstats.com/rider/mauricio-quiroga" TargetMode="External"/><Relationship Id="rId1855" Type="http://schemas.openxmlformats.org/officeDocument/2006/relationships/hyperlink" Target="https://www.procyclingstats.com/rider.php?date=2022-06-28&amp;id=174060&amp;p=results&amp;s=pcs-season-ranking" TargetMode="External"/><Relationship Id="rId1856" Type="http://schemas.openxmlformats.org/officeDocument/2006/relationships/hyperlink" Target="https://www.procyclingstats.com/rider/giovanni-lonardi" TargetMode="External"/><Relationship Id="rId1857" Type="http://schemas.openxmlformats.org/officeDocument/2006/relationships/hyperlink" Target="https://www.procyclingstats.com/team/eolo-kometa-2022" TargetMode="External"/><Relationship Id="rId1858" Type="http://schemas.openxmlformats.org/officeDocument/2006/relationships/hyperlink" Target="https://www.procyclingstats.com/rider.php?date=2022-06-28&amp;id=190138&amp;p=results&amp;s=pcs-season-ranking" TargetMode="External"/><Relationship Id="rId1859" Type="http://schemas.openxmlformats.org/officeDocument/2006/relationships/hyperlink" Target="https://www.procyclingstats.com/rider/tom-van-asbroeck" TargetMode="External"/><Relationship Id="rId1850" Type="http://schemas.openxmlformats.org/officeDocument/2006/relationships/hyperlink" Target="https://www.procyclingstats.com/rider.php?date=2022-06-28&amp;id=134947&amp;p=results&amp;s=pcs-season-ranking" TargetMode="External"/><Relationship Id="rId1840" Type="http://schemas.openxmlformats.org/officeDocument/2006/relationships/hyperlink" Target="https://www.procyclingstats.com/rider/sixto-nunez" TargetMode="External"/><Relationship Id="rId1841" Type="http://schemas.openxmlformats.org/officeDocument/2006/relationships/hyperlink" Target="https://www.procyclingstats.com/rider.php?date=2022-06-28&amp;id=138270&amp;p=results&amp;s=pcs-season-ranking" TargetMode="External"/><Relationship Id="rId1842" Type="http://schemas.openxmlformats.org/officeDocument/2006/relationships/hyperlink" Target="https://www.procyclingstats.com/rider/elcin-asadov" TargetMode="External"/><Relationship Id="rId1843" Type="http://schemas.openxmlformats.org/officeDocument/2006/relationships/hyperlink" Target="https://www.procyclingstats.com/team/sakarya-bb-pro-team-2022" TargetMode="External"/><Relationship Id="rId1844" Type="http://schemas.openxmlformats.org/officeDocument/2006/relationships/hyperlink" Target="https://www.procyclingstats.com/rider.php?date=2022-06-28&amp;id=135568&amp;p=results&amp;s=pcs-season-ranking" TargetMode="External"/><Relationship Id="rId1845" Type="http://schemas.openxmlformats.org/officeDocument/2006/relationships/hyperlink" Target="https://www.procyclingstats.com/rider/federico-guzzo" TargetMode="External"/><Relationship Id="rId1846" Type="http://schemas.openxmlformats.org/officeDocument/2006/relationships/hyperlink" Target="https://www.procyclingstats.com/team/zalf-euromobil-fior-2022" TargetMode="External"/><Relationship Id="rId1847" Type="http://schemas.openxmlformats.org/officeDocument/2006/relationships/hyperlink" Target="https://www.procyclingstats.com/rider.php?date=2022-06-28&amp;id=219557&amp;p=results&amp;s=pcs-season-ranking" TargetMode="External"/><Relationship Id="rId1848" Type="http://schemas.openxmlformats.org/officeDocument/2006/relationships/hyperlink" Target="https://www.procyclingstats.com/rider/kristian-sbaragli" TargetMode="External"/><Relationship Id="rId1849" Type="http://schemas.openxmlformats.org/officeDocument/2006/relationships/hyperlink" Target="https://www.procyclingstats.com/team/alpecin-fenix-2022" TargetMode="External"/><Relationship Id="rId1873" Type="http://schemas.openxmlformats.org/officeDocument/2006/relationships/hyperlink" Target="https://www.procyclingstats.com/rider/adil-el-arbaoui" TargetMode="External"/><Relationship Id="rId1874" Type="http://schemas.openxmlformats.org/officeDocument/2006/relationships/hyperlink" Target="https://www.procyclingstats.com/rider.php?date=2022-06-28&amp;id=205997&amp;p=results&amp;s=pcs-season-ranking" TargetMode="External"/><Relationship Id="rId1875" Type="http://schemas.openxmlformats.org/officeDocument/2006/relationships/hyperlink" Target="https://www.procyclingstats.com/rider/walter-vargas" TargetMode="External"/><Relationship Id="rId1876" Type="http://schemas.openxmlformats.org/officeDocument/2006/relationships/hyperlink" Target="https://www.procyclingstats.com/team/team-medellin-2022" TargetMode="External"/><Relationship Id="rId1877" Type="http://schemas.openxmlformats.org/officeDocument/2006/relationships/hyperlink" Target="https://www.procyclingstats.com/rider.php?date=2022-06-28&amp;id=189824&amp;p=results&amp;s=pcs-season-ranking" TargetMode="External"/><Relationship Id="rId1878" Type="http://schemas.openxmlformats.org/officeDocument/2006/relationships/hyperlink" Target="https://www.procyclingstats.com/rider/johannes-staune-mittet" TargetMode="External"/><Relationship Id="rId1879" Type="http://schemas.openxmlformats.org/officeDocument/2006/relationships/hyperlink" Target="https://www.procyclingstats.com/team/jumbo-visma-development-team-2022" TargetMode="External"/><Relationship Id="rId1870" Type="http://schemas.openxmlformats.org/officeDocument/2006/relationships/hyperlink" Target="https://www.procyclingstats.com/rider/tilen-finkst" TargetMode="External"/><Relationship Id="rId1871" Type="http://schemas.openxmlformats.org/officeDocument/2006/relationships/hyperlink" Target="https://www.procyclingstats.com/team/adria-mobil-2022" TargetMode="External"/><Relationship Id="rId1872" Type="http://schemas.openxmlformats.org/officeDocument/2006/relationships/hyperlink" Target="https://www.procyclingstats.com/rider.php?date=2022-06-28&amp;id=186860&amp;p=results&amp;s=pcs-season-ranking" TargetMode="External"/><Relationship Id="rId1862" Type="http://schemas.openxmlformats.org/officeDocument/2006/relationships/hyperlink" Target="https://www.procyclingstats.com/rider/mattia-bais" TargetMode="External"/><Relationship Id="rId1863" Type="http://schemas.openxmlformats.org/officeDocument/2006/relationships/hyperlink" Target="https://www.procyclingstats.com/team/drone-hopper-androni-giocattol-2022" TargetMode="External"/><Relationship Id="rId1864" Type="http://schemas.openxmlformats.org/officeDocument/2006/relationships/hyperlink" Target="https://www.procyclingstats.com/rider.php?date=2022-06-28&amp;id=179222&amp;p=results&amp;s=pcs-season-ranking" TargetMode="External"/><Relationship Id="rId1865" Type="http://schemas.openxmlformats.org/officeDocument/2006/relationships/hyperlink" Target="https://www.procyclingstats.com/rider/tyler-stites" TargetMode="External"/><Relationship Id="rId1866" Type="http://schemas.openxmlformats.org/officeDocument/2006/relationships/hyperlink" Target="https://www.procyclingstats.com/rider.php?date=2022-06-28&amp;id=195756&amp;p=results&amp;s=pcs-season-ranking" TargetMode="External"/><Relationship Id="rId1867" Type="http://schemas.openxmlformats.org/officeDocument/2006/relationships/hyperlink" Target="https://www.procyclingstats.com/rider/martin-marcellusi" TargetMode="External"/><Relationship Id="rId1868" Type="http://schemas.openxmlformats.org/officeDocument/2006/relationships/hyperlink" Target="https://www.procyclingstats.com/team/bardiani-csf-faizane-2022" TargetMode="External"/><Relationship Id="rId1869" Type="http://schemas.openxmlformats.org/officeDocument/2006/relationships/hyperlink" Target="https://www.procyclingstats.com/rider.php?date=2022-06-28&amp;id=208951&amp;p=results&amp;s=pcs-season-ranking" TargetMode="External"/><Relationship Id="rId1860" Type="http://schemas.openxmlformats.org/officeDocument/2006/relationships/hyperlink" Target="https://www.procyclingstats.com/team/israel-premier-tech-2022" TargetMode="External"/><Relationship Id="rId1861" Type="http://schemas.openxmlformats.org/officeDocument/2006/relationships/hyperlink" Target="https://www.procyclingstats.com/rider.php?date=2022-06-28&amp;id=140730&amp;p=results&amp;s=pcs-season-ranking" TargetMode="External"/><Relationship Id="rId1810" Type="http://schemas.openxmlformats.org/officeDocument/2006/relationships/hyperlink" Target="https://www.procyclingstats.com/rider/rick-ottema" TargetMode="External"/><Relationship Id="rId1811" Type="http://schemas.openxmlformats.org/officeDocument/2006/relationships/hyperlink" Target="https://www.procyclingstats.com/team/metec-solarwatt-p-b-mantel-2022" TargetMode="External"/><Relationship Id="rId1812" Type="http://schemas.openxmlformats.org/officeDocument/2006/relationships/hyperlink" Target="https://www.procyclingstats.com/rider.php?date=2022-06-28&amp;id=139834&amp;p=results&amp;s=pcs-season-ranking" TargetMode="External"/><Relationship Id="rId1813" Type="http://schemas.openxmlformats.org/officeDocument/2006/relationships/hyperlink" Target="https://www.procyclingstats.com/rider/manuele-boaro" TargetMode="External"/><Relationship Id="rId1814" Type="http://schemas.openxmlformats.org/officeDocument/2006/relationships/hyperlink" Target="https://www.procyclingstats.com/team/astana-qazaqstan-team-2022" TargetMode="External"/><Relationship Id="rId1815" Type="http://schemas.openxmlformats.org/officeDocument/2006/relationships/hyperlink" Target="https://www.procyclingstats.com/rider.php?date=2022-06-28&amp;id=140228&amp;p=results&amp;s=pcs-season-ranking" TargetMode="External"/><Relationship Id="rId1816" Type="http://schemas.openxmlformats.org/officeDocument/2006/relationships/hyperlink" Target="https://www.procyclingstats.com/rider/giovanni-aleotti" TargetMode="External"/><Relationship Id="rId1817" Type="http://schemas.openxmlformats.org/officeDocument/2006/relationships/hyperlink" Target="https://www.procyclingstats.com/team/bora-hansgrohe-2022" TargetMode="External"/><Relationship Id="rId1818" Type="http://schemas.openxmlformats.org/officeDocument/2006/relationships/hyperlink" Target="https://www.procyclingstats.com/rider.php?date=2022-06-28&amp;id=203183&amp;p=results&amp;s=pcs-season-ranking" TargetMode="External"/><Relationship Id="rId1819" Type="http://schemas.openxmlformats.org/officeDocument/2006/relationships/hyperlink" Target="https://www.procyclingstats.com/rider/louis-bendixen" TargetMode="External"/><Relationship Id="rId1800" Type="http://schemas.openxmlformats.org/officeDocument/2006/relationships/hyperlink" Target="https://www.procyclingstats.com/rider.php?date=2022-06-28&amp;id=176326&amp;p=results&amp;s=pcs-season-ranking" TargetMode="External"/><Relationship Id="rId1801" Type="http://schemas.openxmlformats.org/officeDocument/2006/relationships/hyperlink" Target="https://www.procyclingstats.com/rider/julius-van-den-berg" TargetMode="External"/><Relationship Id="rId1802" Type="http://schemas.openxmlformats.org/officeDocument/2006/relationships/hyperlink" Target="https://www.procyclingstats.com/team/ef-education-easypost-2022" TargetMode="External"/><Relationship Id="rId1803" Type="http://schemas.openxmlformats.org/officeDocument/2006/relationships/hyperlink" Target="https://www.procyclingstats.com/rider.php?date=2022-06-28&amp;id=178987&amp;p=results&amp;s=pcs-season-ranking" TargetMode="External"/><Relationship Id="rId1804" Type="http://schemas.openxmlformats.org/officeDocument/2006/relationships/hyperlink" Target="https://www.procyclingstats.com/rider/zack-gilmore" TargetMode="External"/><Relationship Id="rId1805" Type="http://schemas.openxmlformats.org/officeDocument/2006/relationships/hyperlink" Target="https://www.procyclingstats.com/team/ara-pro-racing-sunshine-coast-2022" TargetMode="External"/><Relationship Id="rId1806" Type="http://schemas.openxmlformats.org/officeDocument/2006/relationships/hyperlink" Target="https://www.procyclingstats.com/rider.php?date=2022-06-28&amp;id=216709&amp;p=results&amp;s=pcs-season-ranking" TargetMode="External"/><Relationship Id="rId1807" Type="http://schemas.openxmlformats.org/officeDocument/2006/relationships/hyperlink" Target="https://www.procyclingstats.com/rider/michael-schar" TargetMode="External"/><Relationship Id="rId1808" Type="http://schemas.openxmlformats.org/officeDocument/2006/relationships/hyperlink" Target="https://www.procyclingstats.com/team/ag2r-citroen-team-2022" TargetMode="External"/><Relationship Id="rId1809" Type="http://schemas.openxmlformats.org/officeDocument/2006/relationships/hyperlink" Target="https://www.procyclingstats.com/rider.php?date=2022-06-28&amp;id=140777&amp;p=results&amp;s=pcs-season-ranking" TargetMode="External"/><Relationship Id="rId1830" Type="http://schemas.openxmlformats.org/officeDocument/2006/relationships/hyperlink" Target="https://www.procyclingstats.com/rider.php?date=2022-06-28&amp;id=240876&amp;p=results&amp;s=pcs-season-ranking" TargetMode="External"/><Relationship Id="rId1831" Type="http://schemas.openxmlformats.org/officeDocument/2006/relationships/hyperlink" Target="https://www.procyclingstats.com/rider/artyom-zakharov" TargetMode="External"/><Relationship Id="rId1832" Type="http://schemas.openxmlformats.org/officeDocument/2006/relationships/hyperlink" Target="https://www.procyclingstats.com/team/astana-qazaqstan-team-2022" TargetMode="External"/><Relationship Id="rId1833" Type="http://schemas.openxmlformats.org/officeDocument/2006/relationships/hyperlink" Target="https://www.procyclingstats.com/rider.php?date=2022-06-28&amp;id=132822&amp;p=results&amp;s=pcs-season-ranking" TargetMode="External"/><Relationship Id="rId1834" Type="http://schemas.openxmlformats.org/officeDocument/2006/relationships/hyperlink" Target="https://www.procyclingstats.com/rider/filippo-baroncini" TargetMode="External"/><Relationship Id="rId1835" Type="http://schemas.openxmlformats.org/officeDocument/2006/relationships/hyperlink" Target="https://www.procyclingstats.com/team/trek-segafredo-2022" TargetMode="External"/><Relationship Id="rId1836" Type="http://schemas.openxmlformats.org/officeDocument/2006/relationships/hyperlink" Target="https://www.procyclingstats.com/rider.php?date=2022-06-28&amp;id=210108&amp;p=results&amp;s=pcs-season-ranking" TargetMode="External"/><Relationship Id="rId1837" Type="http://schemas.openxmlformats.org/officeDocument/2006/relationships/hyperlink" Target="https://www.procyclingstats.com/rider/adne-holter" TargetMode="External"/><Relationship Id="rId1838" Type="http://schemas.openxmlformats.org/officeDocument/2006/relationships/hyperlink" Target="https://www.procyclingstats.com/team/uno-x-pro-cycling-team-2022" TargetMode="External"/><Relationship Id="rId1839" Type="http://schemas.openxmlformats.org/officeDocument/2006/relationships/hyperlink" Target="https://www.procyclingstats.com/rider.php?date=2022-06-28&amp;id=216737&amp;p=results&amp;s=pcs-season-ranking" TargetMode="External"/><Relationship Id="rId1820" Type="http://schemas.openxmlformats.org/officeDocument/2006/relationships/hyperlink" Target="https://www.procyclingstats.com/team/team-coop-2022" TargetMode="External"/><Relationship Id="rId1821" Type="http://schemas.openxmlformats.org/officeDocument/2006/relationships/hyperlink" Target="https://www.procyclingstats.com/rider.php?date=2022-06-28&amp;id=195093&amp;p=results&amp;s=pcs-season-ranking" TargetMode="External"/><Relationship Id="rId1822" Type="http://schemas.openxmlformats.org/officeDocument/2006/relationships/hyperlink" Target="https://www.procyclingstats.com/rider/sebastian-langeveld" TargetMode="External"/><Relationship Id="rId1823" Type="http://schemas.openxmlformats.org/officeDocument/2006/relationships/hyperlink" Target="https://www.procyclingstats.com/team/ef-education-easypost-2022" TargetMode="External"/><Relationship Id="rId1824" Type="http://schemas.openxmlformats.org/officeDocument/2006/relationships/hyperlink" Target="https://www.procyclingstats.com/rider.php?date=2022-06-28&amp;id=140746&amp;p=results&amp;s=pcs-season-ranking" TargetMode="External"/><Relationship Id="rId1825" Type="http://schemas.openxmlformats.org/officeDocument/2006/relationships/hyperlink" Target="https://www.procyclingstats.com/rider/benjamin-declercq" TargetMode="External"/><Relationship Id="rId1826" Type="http://schemas.openxmlformats.org/officeDocument/2006/relationships/hyperlink" Target="https://www.procyclingstats.com/team/team-arkea-samsic-2022" TargetMode="External"/><Relationship Id="rId1827" Type="http://schemas.openxmlformats.org/officeDocument/2006/relationships/hyperlink" Target="https://www.procyclingstats.com/rider.php?date=2022-06-28&amp;id=155250&amp;p=results&amp;s=pcs-season-ranking" TargetMode="External"/><Relationship Id="rId1828" Type="http://schemas.openxmlformats.org/officeDocument/2006/relationships/hyperlink" Target="https://www.procyclingstats.com/rider/nicolas-vinokurov" TargetMode="External"/><Relationship Id="rId1829" Type="http://schemas.openxmlformats.org/officeDocument/2006/relationships/hyperlink" Target="https://www.procyclingstats.com/team/astana-qazaqstan-development-team-2022" TargetMode="External"/><Relationship Id="rId2302" Type="http://schemas.openxmlformats.org/officeDocument/2006/relationships/hyperlink" Target="https://www.procyclingstats.com/team/bora-hansgrohe-2022" TargetMode="External"/><Relationship Id="rId2303" Type="http://schemas.openxmlformats.org/officeDocument/2006/relationships/hyperlink" Target="https://www.procyclingstats.com/rider.php?date=2022-06-28&amp;id=216889&amp;p=results&amp;s=pcs-season-ranking" TargetMode="External"/><Relationship Id="rId2304" Type="http://schemas.openxmlformats.org/officeDocument/2006/relationships/hyperlink" Target="https://www.procyclingstats.com/rider/tom-paquot" TargetMode="External"/><Relationship Id="rId2305" Type="http://schemas.openxmlformats.org/officeDocument/2006/relationships/hyperlink" Target="https://www.procyclingstats.com/team/bingoal-pauwels-sauzen-wb-2022" TargetMode="External"/><Relationship Id="rId2306" Type="http://schemas.openxmlformats.org/officeDocument/2006/relationships/hyperlink" Target="https://www.procyclingstats.com/rider.php?date=2022-06-28&amp;id=206693&amp;p=results&amp;s=pcs-season-ranking" TargetMode="External"/><Relationship Id="rId2307" Type="http://schemas.openxmlformats.org/officeDocument/2006/relationships/hyperlink" Target="https://www.procyclingstats.com/rider/alan-riou" TargetMode="External"/><Relationship Id="rId2308" Type="http://schemas.openxmlformats.org/officeDocument/2006/relationships/hyperlink" Target="https://www.procyclingstats.com/team/team-arkea-samsic-2022" TargetMode="External"/><Relationship Id="rId2309" Type="http://schemas.openxmlformats.org/officeDocument/2006/relationships/hyperlink" Target="https://www.procyclingstats.com/rider.php?date=2022-06-28&amp;id=184427&amp;p=results&amp;s=pcs-season-ranking" TargetMode="External"/><Relationship Id="rId2300" Type="http://schemas.openxmlformats.org/officeDocument/2006/relationships/hyperlink" Target="https://www.procyclingstats.com/rider.php?date=2022-06-28&amp;id=176951&amp;p=results&amp;s=pcs-season-ranking" TargetMode="External"/><Relationship Id="rId2301" Type="http://schemas.openxmlformats.org/officeDocument/2006/relationships/hyperlink" Target="https://www.procyclingstats.com/rider/frederik-wandahl" TargetMode="External"/><Relationship Id="rId2324" Type="http://schemas.openxmlformats.org/officeDocument/2006/relationships/hyperlink" Target="https://www.procyclingstats.com/rider/cameron-scott" TargetMode="External"/><Relationship Id="rId2325" Type="http://schemas.openxmlformats.org/officeDocument/2006/relationships/hyperlink" Target="https://www.procyclingstats.com/team/ara-pro-racing-sunshine-coast-2022" TargetMode="External"/><Relationship Id="rId2326" Type="http://schemas.openxmlformats.org/officeDocument/2006/relationships/hyperlink" Target="https://www.procyclingstats.com/rider.php?date=2022-06-28&amp;id=206266&amp;p=results&amp;s=pcs-season-ranking" TargetMode="External"/><Relationship Id="rId2327" Type="http://schemas.openxmlformats.org/officeDocument/2006/relationships/hyperlink" Target="https://www.procyclingstats.com/rider/tomas-barta" TargetMode="External"/><Relationship Id="rId2328" Type="http://schemas.openxmlformats.org/officeDocument/2006/relationships/hyperlink" Target="https://www.procyclingstats.com/team/att-investments-2022" TargetMode="External"/><Relationship Id="rId2329" Type="http://schemas.openxmlformats.org/officeDocument/2006/relationships/hyperlink" Target="https://www.procyclingstats.com/rider.php?date=2022-06-28&amp;id=203498&amp;p=results&amp;s=pcs-season-ranking" TargetMode="External"/><Relationship Id="rId2320" Type="http://schemas.openxmlformats.org/officeDocument/2006/relationships/hyperlink" Target="https://www.procyclingstats.com/rider.php?date=2022-06-28&amp;id=241870&amp;p=results&amp;s=pcs-season-ranking" TargetMode="External"/><Relationship Id="rId2321" Type="http://schemas.openxmlformats.org/officeDocument/2006/relationships/hyperlink" Target="https://www.procyclingstats.com/rider/niklas-eg" TargetMode="External"/><Relationship Id="rId2322" Type="http://schemas.openxmlformats.org/officeDocument/2006/relationships/hyperlink" Target="https://www.procyclingstats.com/team/uno-x-pro-cycling-team-2022" TargetMode="External"/><Relationship Id="rId2323" Type="http://schemas.openxmlformats.org/officeDocument/2006/relationships/hyperlink" Target="https://www.procyclingstats.com/rider.php?date=2022-06-28&amp;id=168775&amp;p=results&amp;s=pcs-season-ranking" TargetMode="External"/><Relationship Id="rId2313" Type="http://schemas.openxmlformats.org/officeDocument/2006/relationships/hyperlink" Target="https://www.procyclingstats.com/rider/giovanni-carboni" TargetMode="External"/><Relationship Id="rId2314" Type="http://schemas.openxmlformats.org/officeDocument/2006/relationships/hyperlink" Target="https://www.procyclingstats.com/rider.php?date=2022-06-28&amp;id=178457&amp;p=results&amp;s=pcs-season-ranking" TargetMode="External"/><Relationship Id="rId2315" Type="http://schemas.openxmlformats.org/officeDocument/2006/relationships/hyperlink" Target="https://www.procyclingstats.com/rider/aritz-bagues" TargetMode="External"/><Relationship Id="rId2316" Type="http://schemas.openxmlformats.org/officeDocument/2006/relationships/hyperlink" Target="https://www.procyclingstats.com/team/caja-rural-seguros-rga-2022" TargetMode="External"/><Relationship Id="rId2317" Type="http://schemas.openxmlformats.org/officeDocument/2006/relationships/hyperlink" Target="https://www.procyclingstats.com/rider.php?date=2022-06-28&amp;id=137767&amp;p=results&amp;s=pcs-season-ranking" TargetMode="External"/><Relationship Id="rId2318" Type="http://schemas.openxmlformats.org/officeDocument/2006/relationships/hyperlink" Target="https://www.procyclingstats.com/rider/reuben-thompson" TargetMode="External"/><Relationship Id="rId2319" Type="http://schemas.openxmlformats.org/officeDocument/2006/relationships/hyperlink" Target="https://www.procyclingstats.com/team/equipe-continentale-groupama-fdj-2022" TargetMode="External"/><Relationship Id="rId2310" Type="http://schemas.openxmlformats.org/officeDocument/2006/relationships/hyperlink" Target="https://www.procyclingstats.com/rider/drew-morey" TargetMode="External"/><Relationship Id="rId2311" Type="http://schemas.openxmlformats.org/officeDocument/2006/relationships/hyperlink" Target="https://www.procyclingstats.com/team/team-bridgelane-2022" TargetMode="External"/><Relationship Id="rId2312" Type="http://schemas.openxmlformats.org/officeDocument/2006/relationships/hyperlink" Target="https://www.procyclingstats.com/rider.php?date=2022-06-28&amp;id=176494&amp;p=results&amp;s=pcs-season-ranking" TargetMode="External"/><Relationship Id="rId1895" Type="http://schemas.openxmlformats.org/officeDocument/2006/relationships/hyperlink" Target="https://www.procyclingstats.com/rider.php?date=2022-06-28&amp;id=202492&amp;p=results&amp;s=pcs-season-ranking" TargetMode="External"/><Relationship Id="rId1896" Type="http://schemas.openxmlformats.org/officeDocument/2006/relationships/hyperlink" Target="https://www.procyclingstats.com/rider/torbjorn-andre-roed1" TargetMode="External"/><Relationship Id="rId1897" Type="http://schemas.openxmlformats.org/officeDocument/2006/relationships/hyperlink" Target="https://www.procyclingstats.com/team/yoeleo-test-team-p-b-4mind-2022" TargetMode="External"/><Relationship Id="rId1898" Type="http://schemas.openxmlformats.org/officeDocument/2006/relationships/hyperlink" Target="https://www.procyclingstats.com/rider.php?date=2022-06-28&amp;id=245876&amp;p=results&amp;s=pcs-season-ranking" TargetMode="External"/><Relationship Id="rId1899" Type="http://schemas.openxmlformats.org/officeDocument/2006/relationships/hyperlink" Target="https://www.procyclingstats.com/rider/yuriy-natarov" TargetMode="External"/><Relationship Id="rId1890" Type="http://schemas.openxmlformats.org/officeDocument/2006/relationships/hyperlink" Target="https://www.procyclingstats.com/rider/quentin-jauregui" TargetMode="External"/><Relationship Id="rId1891" Type="http://schemas.openxmlformats.org/officeDocument/2006/relationships/hyperlink" Target="https://www.procyclingstats.com/team/b-b-hotels-ktm-2022" TargetMode="External"/><Relationship Id="rId1892" Type="http://schemas.openxmlformats.org/officeDocument/2006/relationships/hyperlink" Target="https://www.procyclingstats.com/rider.php?date=2022-06-28&amp;id=159214&amp;p=results&amp;s=pcs-season-ranking" TargetMode="External"/><Relationship Id="rId1893" Type="http://schemas.openxmlformats.org/officeDocument/2006/relationships/hyperlink" Target="https://www.procyclingstats.com/rider/luca-colnaghi" TargetMode="External"/><Relationship Id="rId1894" Type="http://schemas.openxmlformats.org/officeDocument/2006/relationships/hyperlink" Target="https://www.procyclingstats.com/team/bardiani-csf-faizane-2022" TargetMode="External"/><Relationship Id="rId1884" Type="http://schemas.openxmlformats.org/officeDocument/2006/relationships/hyperlink" Target="https://www.procyclingstats.com/rider/ignatas-konovalovas" TargetMode="External"/><Relationship Id="rId1885" Type="http://schemas.openxmlformats.org/officeDocument/2006/relationships/hyperlink" Target="https://www.procyclingstats.com/team/groupama-fdj-2022" TargetMode="External"/><Relationship Id="rId1886" Type="http://schemas.openxmlformats.org/officeDocument/2006/relationships/hyperlink" Target="https://www.procyclingstats.com/rider.php?date=2022-06-28&amp;id=140319&amp;p=results&amp;s=pcs-season-ranking" TargetMode="External"/><Relationship Id="rId1887" Type="http://schemas.openxmlformats.org/officeDocument/2006/relationships/hyperlink" Target="https://www.procyclingstats.com/rider/alexandre-delettre" TargetMode="External"/><Relationship Id="rId1888" Type="http://schemas.openxmlformats.org/officeDocument/2006/relationships/hyperlink" Target="https://www.procyclingstats.com/team/cofidis-2022" TargetMode="External"/><Relationship Id="rId1889" Type="http://schemas.openxmlformats.org/officeDocument/2006/relationships/hyperlink" Target="https://www.procyclingstats.com/rider.php?date=2022-06-28&amp;id=197999&amp;p=results&amp;s=pcs-season-ranking" TargetMode="External"/><Relationship Id="rId1880" Type="http://schemas.openxmlformats.org/officeDocument/2006/relationships/hyperlink" Target="https://www.procyclingstats.com/rider.php?date=2022-06-28&amp;id=241923&amp;p=results&amp;s=pcs-season-ranking" TargetMode="External"/><Relationship Id="rId1881" Type="http://schemas.openxmlformats.org/officeDocument/2006/relationships/hyperlink" Target="https://www.procyclingstats.com/rider/jesus-ezquerra-muela" TargetMode="External"/><Relationship Id="rId1882" Type="http://schemas.openxmlformats.org/officeDocument/2006/relationships/hyperlink" Target="https://www.procyclingstats.com/team/burgos-bh-2022" TargetMode="External"/><Relationship Id="rId1883" Type="http://schemas.openxmlformats.org/officeDocument/2006/relationships/hyperlink" Target="https://www.procyclingstats.com/rider.php?date=2022-06-28&amp;id=139861&amp;p=results&amp;s=pcs-season-ranking" TargetMode="External"/><Relationship Id="rId1059" Type="http://schemas.openxmlformats.org/officeDocument/2006/relationships/hyperlink" Target="https://www.procyclingstats.com/rider.php?date=2022-06-28&amp;id=140070&amp;p=results&amp;s=pcs-season-ranking" TargetMode="External"/><Relationship Id="rId228" Type="http://schemas.openxmlformats.org/officeDocument/2006/relationships/hyperlink" Target="https://www.procyclingstats.com/rider.php?date=2022-06-28&amp;id=138396&amp;p=results&amp;s=pcs-season-ranking" TargetMode="External"/><Relationship Id="rId227" Type="http://schemas.openxmlformats.org/officeDocument/2006/relationships/hyperlink" Target="https://www.procyclingstats.com/team/team-bikeexchange-jayco-2022" TargetMode="External"/><Relationship Id="rId226" Type="http://schemas.openxmlformats.org/officeDocument/2006/relationships/hyperlink" Target="https://www.procyclingstats.com/rider/dylan-groenewegen" TargetMode="External"/><Relationship Id="rId225" Type="http://schemas.openxmlformats.org/officeDocument/2006/relationships/hyperlink" Target="https://www.procyclingstats.com/rider.php?date=2022-06-28&amp;id=168753&amp;p=results&amp;s=pcs-season-ranking" TargetMode="External"/><Relationship Id="rId2380" Type="http://schemas.openxmlformats.org/officeDocument/2006/relationships/hyperlink" Target="https://www.procyclingstats.com/rider/ruben-apers" TargetMode="External"/><Relationship Id="rId229" Type="http://schemas.openxmlformats.org/officeDocument/2006/relationships/hyperlink" Target="https://www.procyclingstats.com/rider/amaury-capiot" TargetMode="External"/><Relationship Id="rId1050" Type="http://schemas.openxmlformats.org/officeDocument/2006/relationships/hyperlink" Target="https://www.procyclingstats.com/rider.php?date=2022-06-28&amp;id=183633&amp;p=results&amp;s=pcs-season-ranking" TargetMode="External"/><Relationship Id="rId2381" Type="http://schemas.openxmlformats.org/officeDocument/2006/relationships/hyperlink" Target="https://www.procyclingstats.com/team/sport-vlaanderen-baloise-2022" TargetMode="External"/><Relationship Id="rId220" Type="http://schemas.openxmlformats.org/officeDocument/2006/relationships/hyperlink" Target="https://www.procyclingstats.com/rider/vincenzo-nibali" TargetMode="External"/><Relationship Id="rId1051" Type="http://schemas.openxmlformats.org/officeDocument/2006/relationships/hyperlink" Target="https://www.procyclingstats.com/rider/nico-denz" TargetMode="External"/><Relationship Id="rId2382" Type="http://schemas.openxmlformats.org/officeDocument/2006/relationships/hyperlink" Target="https://www.procyclingstats.com/rider.php?date=2022-06-28&amp;id=194080&amp;p=results&amp;s=pcs-season-ranking" TargetMode="External"/><Relationship Id="rId1052" Type="http://schemas.openxmlformats.org/officeDocument/2006/relationships/hyperlink" Target="https://www.procyclingstats.com/team/team-dsm-2022" TargetMode="External"/><Relationship Id="rId2383" Type="http://schemas.openxmlformats.org/officeDocument/2006/relationships/hyperlink" Target="https://www.procyclingstats.com/rider/inigo-elosegui" TargetMode="External"/><Relationship Id="rId1053" Type="http://schemas.openxmlformats.org/officeDocument/2006/relationships/hyperlink" Target="https://www.procyclingstats.com/rider.php?date=2022-06-28&amp;id=132346&amp;p=results&amp;s=pcs-season-ranking" TargetMode="External"/><Relationship Id="rId2384" Type="http://schemas.openxmlformats.org/officeDocument/2006/relationships/hyperlink" Target="https://www.procyclingstats.com/team/movistar-team-2022" TargetMode="External"/><Relationship Id="rId1054" Type="http://schemas.openxmlformats.org/officeDocument/2006/relationships/hyperlink" Target="https://www.procyclingstats.com/rider/mark-stewart" TargetMode="External"/><Relationship Id="rId2385" Type="http://schemas.openxmlformats.org/officeDocument/2006/relationships/hyperlink" Target="https://www.procyclingstats.com/rider.php?date=2022-06-28&amp;id=194912&amp;p=results&amp;s=pcs-season-ranking" TargetMode="External"/><Relationship Id="rId224" Type="http://schemas.openxmlformats.org/officeDocument/2006/relationships/hyperlink" Target="https://www.procyclingstats.com/team/lotto-soudal-2022" TargetMode="External"/><Relationship Id="rId1055" Type="http://schemas.openxmlformats.org/officeDocument/2006/relationships/hyperlink" Target="https://www.procyclingstats.com/team/bolton-equities-black-spoke-pro-cycling-2022" TargetMode="External"/><Relationship Id="rId2386" Type="http://schemas.openxmlformats.org/officeDocument/2006/relationships/hyperlink" Target="https://www.procyclingstats.com/rider/scott-thwaites" TargetMode="External"/><Relationship Id="rId223" Type="http://schemas.openxmlformats.org/officeDocument/2006/relationships/hyperlink" Target="https://www.procyclingstats.com/rider/caleb-ewan" TargetMode="External"/><Relationship Id="rId1056" Type="http://schemas.openxmlformats.org/officeDocument/2006/relationships/hyperlink" Target="https://www.procyclingstats.com/rider.php?date=2022-06-28&amp;id=186320&amp;p=results&amp;s=pcs-season-ranking" TargetMode="External"/><Relationship Id="rId2387" Type="http://schemas.openxmlformats.org/officeDocument/2006/relationships/hyperlink" Target="https://www.procyclingstats.com/team/alpecin-fenix-2022" TargetMode="External"/><Relationship Id="rId222" Type="http://schemas.openxmlformats.org/officeDocument/2006/relationships/hyperlink" Target="https://www.procyclingstats.com/rider.php?date=2022-06-28&amp;id=140778&amp;p=results&amp;s=pcs-season-ranking" TargetMode="External"/><Relationship Id="rId1057" Type="http://schemas.openxmlformats.org/officeDocument/2006/relationships/hyperlink" Target="https://www.procyclingstats.com/rider/tobias-ludvigsson" TargetMode="External"/><Relationship Id="rId2388" Type="http://schemas.openxmlformats.org/officeDocument/2006/relationships/hyperlink" Target="https://www.procyclingstats.com/rider.php?date=2022-06-28&amp;id=138498&amp;p=results&amp;s=pcs-season-ranking" TargetMode="External"/><Relationship Id="rId221" Type="http://schemas.openxmlformats.org/officeDocument/2006/relationships/hyperlink" Target="https://www.procyclingstats.com/team/astana-qazaqstan-team-2022" TargetMode="External"/><Relationship Id="rId1058" Type="http://schemas.openxmlformats.org/officeDocument/2006/relationships/hyperlink" Target="https://www.procyclingstats.com/team/groupama-fdj-2022" TargetMode="External"/><Relationship Id="rId2389" Type="http://schemas.openxmlformats.org/officeDocument/2006/relationships/hyperlink" Target="https://www.procyclingstats.com/rider/mathijs-paasschens" TargetMode="External"/><Relationship Id="rId1048" Type="http://schemas.openxmlformats.org/officeDocument/2006/relationships/hyperlink" Target="https://www.procyclingstats.com/rider/emiliano-contreras" TargetMode="External"/><Relationship Id="rId2379" Type="http://schemas.openxmlformats.org/officeDocument/2006/relationships/hyperlink" Target="https://www.procyclingstats.com/rider.php?date=2022-06-28&amp;id=140339&amp;p=results&amp;s=pcs-season-ranking" TargetMode="External"/><Relationship Id="rId1049" Type="http://schemas.openxmlformats.org/officeDocument/2006/relationships/hyperlink" Target="https://www.procyclingstats.com/team/chimbas-te-quiero-2022" TargetMode="External"/><Relationship Id="rId217" Type="http://schemas.openxmlformats.org/officeDocument/2006/relationships/hyperlink" Target="https://www.procyclingstats.com/rider/nacer-bouhanni" TargetMode="External"/><Relationship Id="rId216" Type="http://schemas.openxmlformats.org/officeDocument/2006/relationships/hyperlink" Target="https://www.procyclingstats.com/rider.php?date=2022-06-28&amp;id=182227&amp;p=results&amp;s=pcs-season-ranking" TargetMode="External"/><Relationship Id="rId215" Type="http://schemas.openxmlformats.org/officeDocument/2006/relationships/hyperlink" Target="https://www.procyclingstats.com/team/eolo-kometa-2022" TargetMode="External"/><Relationship Id="rId214" Type="http://schemas.openxmlformats.org/officeDocument/2006/relationships/hyperlink" Target="https://www.procyclingstats.com/rider/vincenzo-albanese" TargetMode="External"/><Relationship Id="rId219" Type="http://schemas.openxmlformats.org/officeDocument/2006/relationships/hyperlink" Target="https://www.procyclingstats.com/rider.php?date=2022-06-28&amp;id=140633&amp;p=results&amp;s=pcs-season-ranking" TargetMode="External"/><Relationship Id="rId218" Type="http://schemas.openxmlformats.org/officeDocument/2006/relationships/hyperlink" Target="https://www.procyclingstats.com/team/team-arkea-samsic-2022" TargetMode="External"/><Relationship Id="rId2370" Type="http://schemas.openxmlformats.org/officeDocument/2006/relationships/hyperlink" Target="https://www.procyclingstats.com/rider.php?date=2022-06-28&amp;id=205937&amp;p=results&amp;s=pcs-season-ranking" TargetMode="External"/><Relationship Id="rId1040" Type="http://schemas.openxmlformats.org/officeDocument/2006/relationships/hyperlink" Target="https://www.procyclingstats.com/team/hrinkow-advarics-cycleang-2022" TargetMode="External"/><Relationship Id="rId2371" Type="http://schemas.openxmlformats.org/officeDocument/2006/relationships/hyperlink" Target="https://www.procyclingstats.com/rider/juan-diego-alba" TargetMode="External"/><Relationship Id="rId1041" Type="http://schemas.openxmlformats.org/officeDocument/2006/relationships/hyperlink" Target="https://www.procyclingstats.com/rider.php?date=2022-06-28&amp;id=169965&amp;p=results&amp;s=pcs-season-ranking" TargetMode="External"/><Relationship Id="rId2372" Type="http://schemas.openxmlformats.org/officeDocument/2006/relationships/hyperlink" Target="https://www.procyclingstats.com/team/drone-hopper-androni-giocattol-2022" TargetMode="External"/><Relationship Id="rId1042" Type="http://schemas.openxmlformats.org/officeDocument/2006/relationships/hyperlink" Target="https://www.procyclingstats.com/rider/patryk-stosz" TargetMode="External"/><Relationship Id="rId2373" Type="http://schemas.openxmlformats.org/officeDocument/2006/relationships/hyperlink" Target="https://www.procyclingstats.com/rider.php?date=2022-06-28&amp;id=207881&amp;p=results&amp;s=pcs-season-ranking" TargetMode="External"/><Relationship Id="rId1043" Type="http://schemas.openxmlformats.org/officeDocument/2006/relationships/hyperlink" Target="https://www.procyclingstats.com/team/voster-ats-team-2022" TargetMode="External"/><Relationship Id="rId2374" Type="http://schemas.openxmlformats.org/officeDocument/2006/relationships/hyperlink" Target="https://www.procyclingstats.com/rider/pierre-pascal-keup" TargetMode="External"/><Relationship Id="rId213" Type="http://schemas.openxmlformats.org/officeDocument/2006/relationships/hyperlink" Target="https://www.procyclingstats.com/rider.php?date=2022-06-28&amp;id=140333&amp;p=results&amp;s=pcs-season-ranking" TargetMode="External"/><Relationship Id="rId1044" Type="http://schemas.openxmlformats.org/officeDocument/2006/relationships/hyperlink" Target="https://www.procyclingstats.com/rider.php?date=2022-06-28&amp;id=132431&amp;p=results&amp;s=pcs-season-ranking" TargetMode="External"/><Relationship Id="rId2375" Type="http://schemas.openxmlformats.org/officeDocument/2006/relationships/hyperlink" Target="https://www.procyclingstats.com/team/team-lotto-kern-haus-2022" TargetMode="External"/><Relationship Id="rId212" Type="http://schemas.openxmlformats.org/officeDocument/2006/relationships/hyperlink" Target="https://www.procyclingstats.com/team/cofidis-2022" TargetMode="External"/><Relationship Id="rId1045" Type="http://schemas.openxmlformats.org/officeDocument/2006/relationships/hyperlink" Target="https://www.procyclingstats.com/rider/romain-gregoire1" TargetMode="External"/><Relationship Id="rId2376" Type="http://schemas.openxmlformats.org/officeDocument/2006/relationships/hyperlink" Target="https://www.procyclingstats.com/rider.php?date=2022-06-28&amp;id=217127&amp;p=results&amp;s=pcs-season-ranking" TargetMode="External"/><Relationship Id="rId211" Type="http://schemas.openxmlformats.org/officeDocument/2006/relationships/hyperlink" Target="https://www.procyclingstats.com/rider/jesus-herrada-lopez" TargetMode="External"/><Relationship Id="rId1046" Type="http://schemas.openxmlformats.org/officeDocument/2006/relationships/hyperlink" Target="https://www.procyclingstats.com/team/equipe-continentale-groupama-fdj-2022" TargetMode="External"/><Relationship Id="rId2377" Type="http://schemas.openxmlformats.org/officeDocument/2006/relationships/hyperlink" Target="https://www.procyclingstats.com/rider/jose-joaquin-rojas" TargetMode="External"/><Relationship Id="rId210" Type="http://schemas.openxmlformats.org/officeDocument/2006/relationships/hyperlink" Target="https://www.procyclingstats.com/rider.php?date=2022-06-28&amp;id=177662&amp;p=results&amp;s=pcs-season-ranking" TargetMode="External"/><Relationship Id="rId1047" Type="http://schemas.openxmlformats.org/officeDocument/2006/relationships/hyperlink" Target="https://www.procyclingstats.com/rider.php?date=2022-06-28&amp;id=262232&amp;p=results&amp;s=pcs-season-ranking" TargetMode="External"/><Relationship Id="rId2378" Type="http://schemas.openxmlformats.org/officeDocument/2006/relationships/hyperlink" Target="https://www.procyclingstats.com/team/movistar-team-2022" TargetMode="External"/><Relationship Id="rId249" Type="http://schemas.openxmlformats.org/officeDocument/2006/relationships/hyperlink" Target="https://www.procyclingstats.com/rider.php?date=2022-06-28&amp;id=176726&amp;p=results&amp;s=pcs-season-ranking" TargetMode="External"/><Relationship Id="rId248" Type="http://schemas.openxmlformats.org/officeDocument/2006/relationships/hyperlink" Target="https://www.procyclingstats.com/team/groupama-fdj-2022" TargetMode="External"/><Relationship Id="rId247" Type="http://schemas.openxmlformats.org/officeDocument/2006/relationships/hyperlink" Target="https://www.procyclingstats.com/rider/valentin-madouas" TargetMode="External"/><Relationship Id="rId1070" Type="http://schemas.openxmlformats.org/officeDocument/2006/relationships/hyperlink" Target="https://www.procyclingstats.com/team/team-arkea-samsic-2022" TargetMode="External"/><Relationship Id="rId1071" Type="http://schemas.openxmlformats.org/officeDocument/2006/relationships/hyperlink" Target="https://www.procyclingstats.com/rider.php?date=2022-06-28&amp;id=134207&amp;p=results&amp;s=pcs-season-ranking" TargetMode="External"/><Relationship Id="rId1072" Type="http://schemas.openxmlformats.org/officeDocument/2006/relationships/hyperlink" Target="https://www.procyclingstats.com/rider/stefan-bissegger" TargetMode="External"/><Relationship Id="rId242" Type="http://schemas.openxmlformats.org/officeDocument/2006/relationships/hyperlink" Target="https://www.procyclingstats.com/team/bahrain-victorious-2022" TargetMode="External"/><Relationship Id="rId1073" Type="http://schemas.openxmlformats.org/officeDocument/2006/relationships/hyperlink" Target="https://www.procyclingstats.com/team/ef-education-easypost-2022" TargetMode="External"/><Relationship Id="rId241" Type="http://schemas.openxmlformats.org/officeDocument/2006/relationships/hyperlink" Target="https://www.procyclingstats.com/rider/jack-haig" TargetMode="External"/><Relationship Id="rId1074" Type="http://schemas.openxmlformats.org/officeDocument/2006/relationships/hyperlink" Target="https://www.procyclingstats.com/rider.php?date=2022-06-28&amp;id=194905&amp;p=results&amp;s=pcs-season-ranking" TargetMode="External"/><Relationship Id="rId240" Type="http://schemas.openxmlformats.org/officeDocument/2006/relationships/hyperlink" Target="https://www.procyclingstats.com/rider.php?date=2022-06-28&amp;id=185580&amp;p=results&amp;s=pcs-season-ranking" TargetMode="External"/><Relationship Id="rId1075" Type="http://schemas.openxmlformats.org/officeDocument/2006/relationships/hyperlink" Target="https://www.procyclingstats.com/rider/fabien-doubey" TargetMode="External"/><Relationship Id="rId1076" Type="http://schemas.openxmlformats.org/officeDocument/2006/relationships/hyperlink" Target="https://www.procyclingstats.com/team/team-totalenergies-2022" TargetMode="External"/><Relationship Id="rId246" Type="http://schemas.openxmlformats.org/officeDocument/2006/relationships/hyperlink" Target="https://www.procyclingstats.com/rider.php?date=2022-06-28&amp;id=192457&amp;p=results&amp;s=pcs-season-ranking" TargetMode="External"/><Relationship Id="rId1077" Type="http://schemas.openxmlformats.org/officeDocument/2006/relationships/hyperlink" Target="https://www.procyclingstats.com/rider.php?date=2022-06-28&amp;id=185171&amp;p=results&amp;s=pcs-season-ranking" TargetMode="External"/><Relationship Id="rId245" Type="http://schemas.openxmlformats.org/officeDocument/2006/relationships/hyperlink" Target="https://www.procyclingstats.com/team/uae-team-emirates-2022" TargetMode="External"/><Relationship Id="rId1078" Type="http://schemas.openxmlformats.org/officeDocument/2006/relationships/hyperlink" Target="https://www.procyclingstats.com/rider/marco-haller" TargetMode="External"/><Relationship Id="rId244" Type="http://schemas.openxmlformats.org/officeDocument/2006/relationships/hyperlink" Target="https://www.procyclingstats.com/rider/alessandro-covi" TargetMode="External"/><Relationship Id="rId1079" Type="http://schemas.openxmlformats.org/officeDocument/2006/relationships/hyperlink" Target="https://www.procyclingstats.com/team/bora-hansgrohe-2022" TargetMode="External"/><Relationship Id="rId243" Type="http://schemas.openxmlformats.org/officeDocument/2006/relationships/hyperlink" Target="https://www.procyclingstats.com/rider.php?date=2022-06-28&amp;id=174164&amp;p=results&amp;s=pcs-season-ranking" TargetMode="External"/><Relationship Id="rId239" Type="http://schemas.openxmlformats.org/officeDocument/2006/relationships/hyperlink" Target="https://www.procyclingstats.com/team/ef-education-easypost-2022" TargetMode="External"/><Relationship Id="rId238" Type="http://schemas.openxmlformats.org/officeDocument/2006/relationships/hyperlink" Target="https://www.procyclingstats.com/rider/neilson-powless" TargetMode="External"/><Relationship Id="rId237" Type="http://schemas.openxmlformats.org/officeDocument/2006/relationships/hyperlink" Target="https://www.procyclingstats.com/rider.php?date=2022-06-28&amp;id=170183&amp;p=results&amp;s=pcs-season-ranking" TargetMode="External"/><Relationship Id="rId236" Type="http://schemas.openxmlformats.org/officeDocument/2006/relationships/hyperlink" Target="https://www.procyclingstats.com/team/trek-segafredo-2022" TargetMode="External"/><Relationship Id="rId2390" Type="http://schemas.openxmlformats.org/officeDocument/2006/relationships/hyperlink" Target="https://www.procyclingstats.com/team/bingoal-pauwels-sauzen-wb-2022" TargetMode="External"/><Relationship Id="rId1060" Type="http://schemas.openxmlformats.org/officeDocument/2006/relationships/hyperlink" Target="https://www.procyclingstats.com/rider/paul-lapeira" TargetMode="External"/><Relationship Id="rId2391" Type="http://schemas.openxmlformats.org/officeDocument/2006/relationships/hyperlink" Target="https://www.procyclingstats.com/rider.php?date=2022-06-28&amp;id=181539&amp;p=results&amp;s=pcs-season-ranking" TargetMode="External"/><Relationship Id="rId1061" Type="http://schemas.openxmlformats.org/officeDocument/2006/relationships/hyperlink" Target="https://www.procyclingstats.com/team/ag2r-citroen-team-2022" TargetMode="External"/><Relationship Id="rId2392" Type="http://schemas.openxmlformats.org/officeDocument/2006/relationships/hyperlink" Target="https://www.procyclingstats.com/rider/julius-johansen" TargetMode="External"/><Relationship Id="rId231" Type="http://schemas.openxmlformats.org/officeDocument/2006/relationships/hyperlink" Target="https://www.procyclingstats.com/rider.php?date=2022-06-28&amp;id=138488&amp;p=results&amp;s=pcs-season-ranking" TargetMode="External"/><Relationship Id="rId1062" Type="http://schemas.openxmlformats.org/officeDocument/2006/relationships/hyperlink" Target="https://www.procyclingstats.com/rider.php?date=2022-06-28&amp;id=209881&amp;p=results&amp;s=pcs-season-ranking" TargetMode="External"/><Relationship Id="rId2393" Type="http://schemas.openxmlformats.org/officeDocument/2006/relationships/hyperlink" Target="https://www.procyclingstats.com/team/intermarche-wanty-gobert-materiaux-2022" TargetMode="External"/><Relationship Id="rId230" Type="http://schemas.openxmlformats.org/officeDocument/2006/relationships/hyperlink" Target="https://www.procyclingstats.com/team/team-arkea-samsic-2022" TargetMode="External"/><Relationship Id="rId1063" Type="http://schemas.openxmlformats.org/officeDocument/2006/relationships/hyperlink" Target="https://www.procyclingstats.com/rider/vojtech-repa" TargetMode="External"/><Relationship Id="rId2394" Type="http://schemas.openxmlformats.org/officeDocument/2006/relationships/hyperlink" Target="https://www.procyclingstats.com/rider.php?date=2022-06-28&amp;id=197224&amp;p=results&amp;s=pcs-season-ranking" TargetMode="External"/><Relationship Id="rId1064" Type="http://schemas.openxmlformats.org/officeDocument/2006/relationships/hyperlink" Target="https://www.procyclingstats.com/team/equipo-kern-pharma-2022" TargetMode="External"/><Relationship Id="rId2395" Type="http://schemas.openxmlformats.org/officeDocument/2006/relationships/hyperlink" Target="https://www.procyclingstats.com/rider/erik-nordsaeter-resell" TargetMode="External"/><Relationship Id="rId1065" Type="http://schemas.openxmlformats.org/officeDocument/2006/relationships/hyperlink" Target="https://www.procyclingstats.com/rider.php?date=2022-06-28&amp;id=211813&amp;p=results&amp;s=pcs-season-ranking" TargetMode="External"/><Relationship Id="rId2396" Type="http://schemas.openxmlformats.org/officeDocument/2006/relationships/hyperlink" Target="https://www.procyclingstats.com/team/uno-x-pro-cycling-team-2022" TargetMode="External"/><Relationship Id="rId235" Type="http://schemas.openxmlformats.org/officeDocument/2006/relationships/hyperlink" Target="https://www.procyclingstats.com/rider/giulio-ciccone" TargetMode="External"/><Relationship Id="rId1066" Type="http://schemas.openxmlformats.org/officeDocument/2006/relationships/hyperlink" Target="https://www.procyclingstats.com/rider/patrick-konrad" TargetMode="External"/><Relationship Id="rId2397" Type="http://schemas.openxmlformats.org/officeDocument/2006/relationships/hyperlink" Target="https://www.procyclingstats.com/rider.php?date=2022-06-28&amp;id=207324&amp;p=results&amp;s=pcs-season-ranking" TargetMode="External"/><Relationship Id="rId234" Type="http://schemas.openxmlformats.org/officeDocument/2006/relationships/hyperlink" Target="https://www.procyclingstats.com/rider.php?date=2022-06-28&amp;id=140196&amp;p=results&amp;s=pcs-season-ranking" TargetMode="External"/><Relationship Id="rId1067" Type="http://schemas.openxmlformats.org/officeDocument/2006/relationships/hyperlink" Target="https://www.procyclingstats.com/team/bora-hansgrohe-2022" TargetMode="External"/><Relationship Id="rId2398" Type="http://schemas.openxmlformats.org/officeDocument/2006/relationships/hyperlink" Target="https://www.procyclingstats.com/rider/josef-cerny" TargetMode="External"/><Relationship Id="rId233" Type="http://schemas.openxmlformats.org/officeDocument/2006/relationships/hyperlink" Target="https://www.procyclingstats.com/team/ineos-grenadiers-2022" TargetMode="External"/><Relationship Id="rId1068" Type="http://schemas.openxmlformats.org/officeDocument/2006/relationships/hyperlink" Target="https://www.procyclingstats.com/rider.php?date=2022-06-28&amp;id=135188&amp;p=results&amp;s=pcs-season-ranking" TargetMode="External"/><Relationship Id="rId2399" Type="http://schemas.openxmlformats.org/officeDocument/2006/relationships/hyperlink" Target="https://www.procyclingstats.com/team/quick-step-alpha-vinyl-2022" TargetMode="External"/><Relationship Id="rId232" Type="http://schemas.openxmlformats.org/officeDocument/2006/relationships/hyperlink" Target="https://www.procyclingstats.com/rider/geraint-thomas" TargetMode="External"/><Relationship Id="rId1069" Type="http://schemas.openxmlformats.org/officeDocument/2006/relationships/hyperlink" Target="https://www.procyclingstats.com/rider/lukasz-owsian" TargetMode="External"/><Relationship Id="rId1015" Type="http://schemas.openxmlformats.org/officeDocument/2006/relationships/hyperlink" Target="https://www.procyclingstats.com/rider/nariyuki-masuda" TargetMode="External"/><Relationship Id="rId2346" Type="http://schemas.openxmlformats.org/officeDocument/2006/relationships/hyperlink" Target="https://www.procyclingstats.com/rider.php?date=2022-06-28&amp;id=188184&amp;p=results&amp;s=pcs-season-ranking" TargetMode="External"/><Relationship Id="rId1016" Type="http://schemas.openxmlformats.org/officeDocument/2006/relationships/hyperlink" Target="https://www.procyclingstats.com/team/utsunomiya-blitzen-2022" TargetMode="External"/><Relationship Id="rId2347" Type="http://schemas.openxmlformats.org/officeDocument/2006/relationships/hyperlink" Target="https://www.procyclingstats.com/rider/regan-gough" TargetMode="External"/><Relationship Id="rId1017" Type="http://schemas.openxmlformats.org/officeDocument/2006/relationships/hyperlink" Target="https://www.procyclingstats.com/rider.php?date=2022-06-28&amp;id=134348&amp;p=results&amp;s=pcs-season-ranking" TargetMode="External"/><Relationship Id="rId2348" Type="http://schemas.openxmlformats.org/officeDocument/2006/relationships/hyperlink" Target="https://www.procyclingstats.com/team/bolton-equities-black-spoke-pro-cycling-2022" TargetMode="External"/><Relationship Id="rId1018" Type="http://schemas.openxmlformats.org/officeDocument/2006/relationships/hyperlink" Target="https://www.procyclingstats.com/rider/toms-skujins" TargetMode="External"/><Relationship Id="rId2349" Type="http://schemas.openxmlformats.org/officeDocument/2006/relationships/hyperlink" Target="https://www.procyclingstats.com/rider.php?date=2022-06-28&amp;id=176299&amp;p=results&amp;s=pcs-season-ranking" TargetMode="External"/><Relationship Id="rId1019" Type="http://schemas.openxmlformats.org/officeDocument/2006/relationships/hyperlink" Target="https://www.procyclingstats.com/team/trek-segafredo-2022" TargetMode="External"/><Relationship Id="rId2340" Type="http://schemas.openxmlformats.org/officeDocument/2006/relationships/hyperlink" Target="https://www.procyclingstats.com/rider.php?date=2022-06-28&amp;id=195696&amp;p=results&amp;s=pcs-season-ranking" TargetMode="External"/><Relationship Id="rId1010" Type="http://schemas.openxmlformats.org/officeDocument/2006/relationships/hyperlink" Target="https://www.procyclingstats.com/team/roubaix-lille-metropole-2022" TargetMode="External"/><Relationship Id="rId2341" Type="http://schemas.openxmlformats.org/officeDocument/2006/relationships/hyperlink" Target="https://www.procyclingstats.com/rider/noah-granigan" TargetMode="External"/><Relationship Id="rId1011" Type="http://schemas.openxmlformats.org/officeDocument/2006/relationships/hyperlink" Target="https://www.procyclingstats.com/rider.php?date=2022-06-28&amp;id=163272&amp;p=results&amp;s=pcs-season-ranking" TargetMode="External"/><Relationship Id="rId2342" Type="http://schemas.openxmlformats.org/officeDocument/2006/relationships/hyperlink" Target="https://www.procyclingstats.com/team/wildlife-generation-pro-cycling-2022" TargetMode="External"/><Relationship Id="rId1012" Type="http://schemas.openxmlformats.org/officeDocument/2006/relationships/hyperlink" Target="https://www.procyclingstats.com/rider/fran-miholjevic" TargetMode="External"/><Relationship Id="rId2343" Type="http://schemas.openxmlformats.org/officeDocument/2006/relationships/hyperlink" Target="https://www.procyclingstats.com/rider.php?date=2022-06-28&amp;id=181341&amp;p=results&amp;s=pcs-season-ranking" TargetMode="External"/><Relationship Id="rId1013" Type="http://schemas.openxmlformats.org/officeDocument/2006/relationships/hyperlink" Target="https://www.procyclingstats.com/team/cycling-team-friuli-asd-2022" TargetMode="External"/><Relationship Id="rId2344" Type="http://schemas.openxmlformats.org/officeDocument/2006/relationships/hyperlink" Target="https://www.procyclingstats.com/rider/ivo-emanuel-alves" TargetMode="External"/><Relationship Id="rId1014" Type="http://schemas.openxmlformats.org/officeDocument/2006/relationships/hyperlink" Target="https://www.procyclingstats.com/rider.php?date=2022-06-28&amp;id=241909&amp;p=results&amp;s=pcs-season-ranking" TargetMode="External"/><Relationship Id="rId2345" Type="http://schemas.openxmlformats.org/officeDocument/2006/relationships/hyperlink" Target="https://www.procyclingstats.com/team/uae-team-emirates-2022" TargetMode="External"/><Relationship Id="rId1004" Type="http://schemas.openxmlformats.org/officeDocument/2006/relationships/hyperlink" Target="https://www.procyclingstats.com/team/roubaix-lille-metropole-2022" TargetMode="External"/><Relationship Id="rId2335" Type="http://schemas.openxmlformats.org/officeDocument/2006/relationships/hyperlink" Target="https://www.procyclingstats.com/rider/imanol-erviti" TargetMode="External"/><Relationship Id="rId1005" Type="http://schemas.openxmlformats.org/officeDocument/2006/relationships/hyperlink" Target="https://www.procyclingstats.com/rider.php?date=2022-06-28&amp;id=176944&amp;p=results&amp;s=pcs-season-ranking" TargetMode="External"/><Relationship Id="rId2336" Type="http://schemas.openxmlformats.org/officeDocument/2006/relationships/hyperlink" Target="https://www.procyclingstats.com/team/movistar-team-2022" TargetMode="External"/><Relationship Id="rId1006" Type="http://schemas.openxmlformats.org/officeDocument/2006/relationships/hyperlink" Target="https://www.procyclingstats.com/rider/olivier-le-gac" TargetMode="External"/><Relationship Id="rId2337" Type="http://schemas.openxmlformats.org/officeDocument/2006/relationships/hyperlink" Target="https://www.procyclingstats.com/rider.php?date=2022-06-28&amp;id=140354&amp;p=results&amp;s=pcs-season-ranking" TargetMode="External"/><Relationship Id="rId1007" Type="http://schemas.openxmlformats.org/officeDocument/2006/relationships/hyperlink" Target="https://www.procyclingstats.com/team/groupama-fdj-2022" TargetMode="External"/><Relationship Id="rId2338" Type="http://schemas.openxmlformats.org/officeDocument/2006/relationships/hyperlink" Target="https://www.procyclingstats.com/rider/alexander-konychev" TargetMode="External"/><Relationship Id="rId1008" Type="http://schemas.openxmlformats.org/officeDocument/2006/relationships/hyperlink" Target="https://www.procyclingstats.com/rider.php?date=2022-06-28&amp;id=132358&amp;p=results&amp;s=pcs-season-ranking" TargetMode="External"/><Relationship Id="rId2339" Type="http://schemas.openxmlformats.org/officeDocument/2006/relationships/hyperlink" Target="https://www.procyclingstats.com/team/team-bikeexchange-jayco-2022" TargetMode="External"/><Relationship Id="rId1009" Type="http://schemas.openxmlformats.org/officeDocument/2006/relationships/hyperlink" Target="https://www.procyclingstats.com/rider/thomas-boudat" TargetMode="External"/><Relationship Id="rId2330" Type="http://schemas.openxmlformats.org/officeDocument/2006/relationships/hyperlink" Target="https://www.procyclingstats.com/rider/jan-maas" TargetMode="External"/><Relationship Id="rId1000" Type="http://schemas.openxmlformats.org/officeDocument/2006/relationships/hyperlink" Target="https://www.procyclingstats.com/rider/quinn-simmons" TargetMode="External"/><Relationship Id="rId2331" Type="http://schemas.openxmlformats.org/officeDocument/2006/relationships/hyperlink" Target="https://www.procyclingstats.com/team/team-bikeexchange-jayco-2022" TargetMode="External"/><Relationship Id="rId1001" Type="http://schemas.openxmlformats.org/officeDocument/2006/relationships/hyperlink" Target="https://www.procyclingstats.com/team/trek-segafredo-2022" TargetMode="External"/><Relationship Id="rId2332" Type="http://schemas.openxmlformats.org/officeDocument/2006/relationships/hyperlink" Target="https://www.procyclingstats.com/rider.php?date=2022-06-28&amp;id=176825&amp;p=results&amp;s=pcs-season-ranking" TargetMode="External"/><Relationship Id="rId1002" Type="http://schemas.openxmlformats.org/officeDocument/2006/relationships/hyperlink" Target="https://www.procyclingstats.com/rider.php?date=2022-06-28&amp;id=216727&amp;p=results&amp;s=pcs-season-ranking" TargetMode="External"/><Relationship Id="rId2333" Type="http://schemas.openxmlformats.org/officeDocument/2006/relationships/hyperlink" Target="https://www.procyclingstats.com/rider/yordan-andreev" TargetMode="External"/><Relationship Id="rId1003" Type="http://schemas.openxmlformats.org/officeDocument/2006/relationships/hyperlink" Target="https://www.procyclingstats.com/rider/norman-vahtra" TargetMode="External"/><Relationship Id="rId2334" Type="http://schemas.openxmlformats.org/officeDocument/2006/relationships/hyperlink" Target="https://www.procyclingstats.com/rider.php?date=2022-06-28&amp;id=180811&amp;p=results&amp;s=pcs-season-ranking" TargetMode="External"/><Relationship Id="rId1037" Type="http://schemas.openxmlformats.org/officeDocument/2006/relationships/hyperlink" Target="https://www.procyclingstats.com/team/lotto-soudal-2022" TargetMode="External"/><Relationship Id="rId2368" Type="http://schemas.openxmlformats.org/officeDocument/2006/relationships/hyperlink" Target="https://www.procyclingstats.com/rider/meindert-weulink" TargetMode="External"/><Relationship Id="rId1038" Type="http://schemas.openxmlformats.org/officeDocument/2006/relationships/hyperlink" Target="https://www.procyclingstats.com/rider.php?date=2022-06-28&amp;id=136269&amp;p=results&amp;s=pcs-season-ranking" TargetMode="External"/><Relationship Id="rId2369" Type="http://schemas.openxmlformats.org/officeDocument/2006/relationships/hyperlink" Target="https://www.procyclingstats.com/team/abloc-ct-2022" TargetMode="External"/><Relationship Id="rId1039" Type="http://schemas.openxmlformats.org/officeDocument/2006/relationships/hyperlink" Target="https://www.procyclingstats.com/rider/jonas-rapp" TargetMode="External"/><Relationship Id="rId206" Type="http://schemas.openxmlformats.org/officeDocument/2006/relationships/hyperlink" Target="https://www.procyclingstats.com/team/bora-hansgrohe-2022" TargetMode="External"/><Relationship Id="rId205" Type="http://schemas.openxmlformats.org/officeDocument/2006/relationships/hyperlink" Target="https://www.procyclingstats.com/rider/sam-bennett" TargetMode="External"/><Relationship Id="rId204" Type="http://schemas.openxmlformats.org/officeDocument/2006/relationships/hyperlink" Target="https://www.procyclingstats.com/rider.php?date=2022-06-28&amp;id=153344&amp;p=results&amp;s=pcs-season-ranking" TargetMode="External"/><Relationship Id="rId203" Type="http://schemas.openxmlformats.org/officeDocument/2006/relationships/hyperlink" Target="https://www.procyclingstats.com/team/team-jumbo-visma-2022" TargetMode="External"/><Relationship Id="rId209" Type="http://schemas.openxmlformats.org/officeDocument/2006/relationships/hyperlink" Target="https://www.procyclingstats.com/team/bora-hansgrohe-2022" TargetMode="External"/><Relationship Id="rId208" Type="http://schemas.openxmlformats.org/officeDocument/2006/relationships/hyperlink" Target="https://www.procyclingstats.com/rider/lennard-kamna" TargetMode="External"/><Relationship Id="rId207" Type="http://schemas.openxmlformats.org/officeDocument/2006/relationships/hyperlink" Target="https://www.procyclingstats.com/rider.php?date=2022-06-28&amp;id=139405&amp;p=results&amp;s=pcs-season-ranking" TargetMode="External"/><Relationship Id="rId2360" Type="http://schemas.openxmlformats.org/officeDocument/2006/relationships/hyperlink" Target="https://www.procyclingstats.com/team/team-bikeexchange-jayco-2022" TargetMode="External"/><Relationship Id="rId1030" Type="http://schemas.openxmlformats.org/officeDocument/2006/relationships/hyperlink" Target="https://www.procyclingstats.com/rider/timo-roosen" TargetMode="External"/><Relationship Id="rId2361" Type="http://schemas.openxmlformats.org/officeDocument/2006/relationships/hyperlink" Target="https://www.procyclingstats.com/rider.php?date=2022-06-28&amp;id=134493&amp;p=results&amp;s=pcs-season-ranking" TargetMode="External"/><Relationship Id="rId1031" Type="http://schemas.openxmlformats.org/officeDocument/2006/relationships/hyperlink" Target="https://www.procyclingstats.com/team/team-jumbo-visma-2022" TargetMode="External"/><Relationship Id="rId2362" Type="http://schemas.openxmlformats.org/officeDocument/2006/relationships/hyperlink" Target="https://www.procyclingstats.com/rider/arthur-kluckers" TargetMode="External"/><Relationship Id="rId1032" Type="http://schemas.openxmlformats.org/officeDocument/2006/relationships/hyperlink" Target="https://www.procyclingstats.com/rider.php?date=2022-06-28&amp;id=139751&amp;p=results&amp;s=pcs-season-ranking" TargetMode="External"/><Relationship Id="rId2363" Type="http://schemas.openxmlformats.org/officeDocument/2006/relationships/hyperlink" Target="https://www.procyclingstats.com/team/leopard-pro-cycling-2022" TargetMode="External"/><Relationship Id="rId202" Type="http://schemas.openxmlformats.org/officeDocument/2006/relationships/hyperlink" Target="https://www.procyclingstats.com/rider/tiesj-benoot" TargetMode="External"/><Relationship Id="rId1033" Type="http://schemas.openxmlformats.org/officeDocument/2006/relationships/hyperlink" Target="https://www.procyclingstats.com/rider/arjen-livyns" TargetMode="External"/><Relationship Id="rId2364" Type="http://schemas.openxmlformats.org/officeDocument/2006/relationships/hyperlink" Target="https://www.procyclingstats.com/rider.php?date=2022-06-28&amp;id=208401&amp;p=results&amp;s=pcs-season-ranking" TargetMode="External"/><Relationship Id="rId201" Type="http://schemas.openxmlformats.org/officeDocument/2006/relationships/hyperlink" Target="https://www.procyclingstats.com/rider.php?date=2022-06-28&amp;id=205788&amp;p=results&amp;s=pcs-season-ranking" TargetMode="External"/><Relationship Id="rId1034" Type="http://schemas.openxmlformats.org/officeDocument/2006/relationships/hyperlink" Target="https://www.procyclingstats.com/team/bingoal-pauwels-sauzen-wb-2022" TargetMode="External"/><Relationship Id="rId2365" Type="http://schemas.openxmlformats.org/officeDocument/2006/relationships/hyperlink" Target="https://www.procyclingstats.com/rider/jonathan-castroviejo" TargetMode="External"/><Relationship Id="rId200" Type="http://schemas.openxmlformats.org/officeDocument/2006/relationships/hyperlink" Target="https://www.procyclingstats.com/team/quick-step-alpha-vinyl-2022" TargetMode="External"/><Relationship Id="rId1035" Type="http://schemas.openxmlformats.org/officeDocument/2006/relationships/hyperlink" Target="https://www.procyclingstats.com/rider.php?date=2022-06-28&amp;id=169980&amp;p=results&amp;s=pcs-season-ranking" TargetMode="External"/><Relationship Id="rId2366" Type="http://schemas.openxmlformats.org/officeDocument/2006/relationships/hyperlink" Target="https://www.procyclingstats.com/team/ineos-grenadiers-2022" TargetMode="External"/><Relationship Id="rId1036" Type="http://schemas.openxmlformats.org/officeDocument/2006/relationships/hyperlink" Target="https://www.procyclingstats.com/rider/reinardt-janse-van-rensburg" TargetMode="External"/><Relationship Id="rId2367" Type="http://schemas.openxmlformats.org/officeDocument/2006/relationships/hyperlink" Target="https://www.procyclingstats.com/rider.php?date=2022-06-28&amp;id=140945&amp;p=results&amp;s=pcs-season-ranking" TargetMode="External"/><Relationship Id="rId1026" Type="http://schemas.openxmlformats.org/officeDocument/2006/relationships/hyperlink" Target="https://www.procyclingstats.com/rider.php?date=2022-06-28&amp;id=180968&amp;p=results&amp;s=pcs-season-ranking" TargetMode="External"/><Relationship Id="rId2357" Type="http://schemas.openxmlformats.org/officeDocument/2006/relationships/hyperlink" Target="https://www.procyclingstats.com/team/b-b-hotels-ktm-2022" TargetMode="External"/><Relationship Id="rId1027" Type="http://schemas.openxmlformats.org/officeDocument/2006/relationships/hyperlink" Target="https://www.procyclingstats.com/rider/rainer-kepplinger" TargetMode="External"/><Relationship Id="rId2358" Type="http://schemas.openxmlformats.org/officeDocument/2006/relationships/hyperlink" Target="https://www.procyclingstats.com/rider.php?date=2022-06-28&amp;id=137709&amp;p=results&amp;s=pcs-season-ranking" TargetMode="External"/><Relationship Id="rId1028" Type="http://schemas.openxmlformats.org/officeDocument/2006/relationships/hyperlink" Target="https://www.procyclingstats.com/team/hrinkow-advarics-cycleang-2022" TargetMode="External"/><Relationship Id="rId2359" Type="http://schemas.openxmlformats.org/officeDocument/2006/relationships/hyperlink" Target="https://www.procyclingstats.com/rider/tsgabu-gebremaryam-grmay" TargetMode="External"/><Relationship Id="rId1029" Type="http://schemas.openxmlformats.org/officeDocument/2006/relationships/hyperlink" Target="https://www.procyclingstats.com/rider.php?date=2022-06-28&amp;id=269504&amp;p=results&amp;s=pcs-season-ranking" TargetMode="External"/><Relationship Id="rId2350" Type="http://schemas.openxmlformats.org/officeDocument/2006/relationships/hyperlink" Target="https://www.procyclingstats.com/rider/rudiger-selig" TargetMode="External"/><Relationship Id="rId1020" Type="http://schemas.openxmlformats.org/officeDocument/2006/relationships/hyperlink" Target="https://www.procyclingstats.com/rider.php?date=2022-06-28&amp;id=139066&amp;p=results&amp;s=pcs-season-ranking" TargetMode="External"/><Relationship Id="rId2351" Type="http://schemas.openxmlformats.org/officeDocument/2006/relationships/hyperlink" Target="https://www.procyclingstats.com/team/lotto-soudal-2022" TargetMode="External"/><Relationship Id="rId1021" Type="http://schemas.openxmlformats.org/officeDocument/2006/relationships/hyperlink" Target="https://www.procyclingstats.com/rider/torstein-traeen" TargetMode="External"/><Relationship Id="rId2352" Type="http://schemas.openxmlformats.org/officeDocument/2006/relationships/hyperlink" Target="https://www.procyclingstats.com/rider.php?date=2022-06-28&amp;id=140494&amp;p=results&amp;s=pcs-season-ranking" TargetMode="External"/><Relationship Id="rId1022" Type="http://schemas.openxmlformats.org/officeDocument/2006/relationships/hyperlink" Target="https://www.procyclingstats.com/team/uno-x-pro-cycling-team-2022" TargetMode="External"/><Relationship Id="rId2353" Type="http://schemas.openxmlformats.org/officeDocument/2006/relationships/hyperlink" Target="https://www.procyclingstats.com/rider/davide-persico" TargetMode="External"/><Relationship Id="rId1023" Type="http://schemas.openxmlformats.org/officeDocument/2006/relationships/hyperlink" Target="https://www.procyclingstats.com/rider.php?date=2022-06-28&amp;id=186658&amp;p=results&amp;s=pcs-season-ranking" TargetMode="External"/><Relationship Id="rId2354" Type="http://schemas.openxmlformats.org/officeDocument/2006/relationships/hyperlink" Target="https://www.procyclingstats.com/team/team-colpack-ballan-2022" TargetMode="External"/><Relationship Id="rId1024" Type="http://schemas.openxmlformats.org/officeDocument/2006/relationships/hyperlink" Target="https://www.procyclingstats.com/rider/kobe-goossens" TargetMode="External"/><Relationship Id="rId2355" Type="http://schemas.openxmlformats.org/officeDocument/2006/relationships/hyperlink" Target="https://www.procyclingstats.com/rider.php?date=2022-06-28&amp;id=190210&amp;p=results&amp;s=pcs-season-ranking" TargetMode="External"/><Relationship Id="rId1025" Type="http://schemas.openxmlformats.org/officeDocument/2006/relationships/hyperlink" Target="https://www.procyclingstats.com/team/intermarche-wanty-gobert-materiaux-2022" TargetMode="External"/><Relationship Id="rId2356" Type="http://schemas.openxmlformats.org/officeDocument/2006/relationships/hyperlink" Target="https://www.procyclingstats.com/rider/julien-morice" TargetMode="External"/><Relationship Id="rId1910" Type="http://schemas.openxmlformats.org/officeDocument/2006/relationships/hyperlink" Target="https://www.procyclingstats.com/rider.php?date=2022-06-28&amp;id=213282&amp;p=results&amp;s=pcs-season-ranking" TargetMode="External"/><Relationship Id="rId1911" Type="http://schemas.openxmlformats.org/officeDocument/2006/relationships/hyperlink" Target="https://www.procyclingstats.com/rider/tord-gudmestad" TargetMode="External"/><Relationship Id="rId1912" Type="http://schemas.openxmlformats.org/officeDocument/2006/relationships/hyperlink" Target="https://www.procyclingstats.com/team/uno-x-pro-cycling-team-2022" TargetMode="External"/><Relationship Id="rId1913" Type="http://schemas.openxmlformats.org/officeDocument/2006/relationships/hyperlink" Target="https://www.procyclingstats.com/rider.php?date=2022-06-28&amp;id=222137&amp;p=results&amp;s=pcs-season-ranking" TargetMode="External"/><Relationship Id="rId1914" Type="http://schemas.openxmlformats.org/officeDocument/2006/relationships/hyperlink" Target="https://www.procyclingstats.com/rider/nelson-oliveira" TargetMode="External"/><Relationship Id="rId1915" Type="http://schemas.openxmlformats.org/officeDocument/2006/relationships/hyperlink" Target="https://www.procyclingstats.com/team/movistar-team-2022" TargetMode="External"/><Relationship Id="rId1916" Type="http://schemas.openxmlformats.org/officeDocument/2006/relationships/hyperlink" Target="https://www.procyclingstats.com/rider.php?date=2022-06-28&amp;id=140884&amp;p=results&amp;s=pcs-season-ranking" TargetMode="External"/><Relationship Id="rId1917" Type="http://schemas.openxmlformats.org/officeDocument/2006/relationships/hyperlink" Target="https://www.procyclingstats.com/rider/franklin-archibold" TargetMode="External"/><Relationship Id="rId1918" Type="http://schemas.openxmlformats.org/officeDocument/2006/relationships/hyperlink" Target="https://www.procyclingstats.com/team/panama-es-cultura-y-valores-2022" TargetMode="External"/><Relationship Id="rId1919" Type="http://schemas.openxmlformats.org/officeDocument/2006/relationships/hyperlink" Target="https://www.procyclingstats.com/rider.php?date=2022-06-28&amp;id=187874&amp;p=results&amp;s=pcs-season-ranking" TargetMode="External"/><Relationship Id="rId1900" Type="http://schemas.openxmlformats.org/officeDocument/2006/relationships/hyperlink" Target="https://www.procyclingstats.com/team/astana-qazaqstan-team-2022" TargetMode="External"/><Relationship Id="rId1901" Type="http://schemas.openxmlformats.org/officeDocument/2006/relationships/hyperlink" Target="https://www.procyclingstats.com/rider.php?date=2022-06-28&amp;id=187756&amp;p=results&amp;s=pcs-season-ranking" TargetMode="External"/><Relationship Id="rId1902" Type="http://schemas.openxmlformats.org/officeDocument/2006/relationships/hyperlink" Target="https://www.procyclingstats.com/rider/luca-rastelli" TargetMode="External"/><Relationship Id="rId1903" Type="http://schemas.openxmlformats.org/officeDocument/2006/relationships/hyperlink" Target="https://www.procyclingstats.com/team/bardiani-csf-faizane-2022" TargetMode="External"/><Relationship Id="rId1904" Type="http://schemas.openxmlformats.org/officeDocument/2006/relationships/hyperlink" Target="https://www.procyclingstats.com/rider.php?date=2022-06-28&amp;id=206564&amp;p=results&amp;s=pcs-season-ranking" TargetMode="External"/><Relationship Id="rId1905" Type="http://schemas.openxmlformats.org/officeDocument/2006/relationships/hyperlink" Target="https://www.procyclingstats.com/rider/laurens-de-plus" TargetMode="External"/><Relationship Id="rId1906" Type="http://schemas.openxmlformats.org/officeDocument/2006/relationships/hyperlink" Target="https://www.procyclingstats.com/team/ineos-grenadiers-2022" TargetMode="External"/><Relationship Id="rId1907" Type="http://schemas.openxmlformats.org/officeDocument/2006/relationships/hyperlink" Target="https://www.procyclingstats.com/rider.php?date=2022-06-28&amp;id=170003&amp;p=results&amp;s=pcs-season-ranking" TargetMode="External"/><Relationship Id="rId1908" Type="http://schemas.openxmlformats.org/officeDocument/2006/relationships/hyperlink" Target="https://www.procyclingstats.com/rider/abner-gonzalez-rivera" TargetMode="External"/><Relationship Id="rId1909" Type="http://schemas.openxmlformats.org/officeDocument/2006/relationships/hyperlink" Target="https://www.procyclingstats.com/team/movistar-team-2022" TargetMode="External"/><Relationship Id="rId1090" Type="http://schemas.openxmlformats.org/officeDocument/2006/relationships/hyperlink" Target="https://www.procyclingstats.com/rider/yuma-koishi" TargetMode="External"/><Relationship Id="rId1091" Type="http://schemas.openxmlformats.org/officeDocument/2006/relationships/hyperlink" Target="https://www.procyclingstats.com/team/team-ukyo-2022" TargetMode="External"/><Relationship Id="rId1092" Type="http://schemas.openxmlformats.org/officeDocument/2006/relationships/hyperlink" Target="https://www.procyclingstats.com/rider.php?date=2022-06-28&amp;id=141098&amp;p=results&amp;s=pcs-season-ranking" TargetMode="External"/><Relationship Id="rId1093" Type="http://schemas.openxmlformats.org/officeDocument/2006/relationships/hyperlink" Target="https://www.procyclingstats.com/rider/tomas-kopecky" TargetMode="External"/><Relationship Id="rId1094" Type="http://schemas.openxmlformats.org/officeDocument/2006/relationships/hyperlink" Target="https://www.procyclingstats.com/team/abloc-ct-2022" TargetMode="External"/><Relationship Id="rId1095" Type="http://schemas.openxmlformats.org/officeDocument/2006/relationships/hyperlink" Target="https://www.procyclingstats.com/rider.php?date=2022-06-28&amp;id=217443&amp;p=results&amp;s=pcs-season-ranking" TargetMode="External"/><Relationship Id="rId1096" Type="http://schemas.openxmlformats.org/officeDocument/2006/relationships/hyperlink" Target="https://www.procyclingstats.com/rider/jefferson-cepeda-hernandez" TargetMode="External"/><Relationship Id="rId1097" Type="http://schemas.openxmlformats.org/officeDocument/2006/relationships/hyperlink" Target="https://www.procyclingstats.com/team/caja-rural-seguros-rga-2022" TargetMode="External"/><Relationship Id="rId1098" Type="http://schemas.openxmlformats.org/officeDocument/2006/relationships/hyperlink" Target="https://www.procyclingstats.com/rider.php?date=2022-06-28&amp;id=189443&amp;p=results&amp;s=pcs-season-ranking" TargetMode="External"/><Relationship Id="rId1099" Type="http://schemas.openxmlformats.org/officeDocument/2006/relationships/hyperlink" Target="https://www.procyclingstats.com/rider/hermann-pernsteiner" TargetMode="External"/><Relationship Id="rId1080" Type="http://schemas.openxmlformats.org/officeDocument/2006/relationships/hyperlink" Target="https://www.procyclingstats.com/rider.php?date=2022-06-28&amp;id=140722&amp;p=results&amp;s=pcs-season-ranking" TargetMode="External"/><Relationship Id="rId1081" Type="http://schemas.openxmlformats.org/officeDocument/2006/relationships/hyperlink" Target="https://www.procyclingstats.com/rider/anders-skaarseth" TargetMode="External"/><Relationship Id="rId1082" Type="http://schemas.openxmlformats.org/officeDocument/2006/relationships/hyperlink" Target="https://www.procyclingstats.com/team/uno-x-pro-cycling-team-2022" TargetMode="External"/><Relationship Id="rId1083" Type="http://schemas.openxmlformats.org/officeDocument/2006/relationships/hyperlink" Target="https://www.procyclingstats.com/rider.php?date=2022-06-28&amp;id=179474&amp;p=results&amp;s=pcs-season-ranking" TargetMode="External"/><Relationship Id="rId1084" Type="http://schemas.openxmlformats.org/officeDocument/2006/relationships/hyperlink" Target="https://www.procyclingstats.com/rider/remy-mertz" TargetMode="External"/><Relationship Id="rId1085" Type="http://schemas.openxmlformats.org/officeDocument/2006/relationships/hyperlink" Target="https://www.procyclingstats.com/team/bingoal-pauwels-sauzen-wb-2022" TargetMode="External"/><Relationship Id="rId1086" Type="http://schemas.openxmlformats.org/officeDocument/2006/relationships/hyperlink" Target="https://www.procyclingstats.com/rider.php?date=2022-06-28&amp;id=170450&amp;p=results&amp;s=pcs-season-ranking" TargetMode="External"/><Relationship Id="rId1087" Type="http://schemas.openxmlformats.org/officeDocument/2006/relationships/hyperlink" Target="https://www.procyclingstats.com/rider/clement-russo" TargetMode="External"/><Relationship Id="rId1088" Type="http://schemas.openxmlformats.org/officeDocument/2006/relationships/hyperlink" Target="https://www.procyclingstats.com/team/team-arkea-samsic-2022" TargetMode="External"/><Relationship Id="rId1089" Type="http://schemas.openxmlformats.org/officeDocument/2006/relationships/hyperlink" Target="https://www.procyclingstats.com/rider.php?date=2022-06-28&amp;id=181185&amp;p=results&amp;s=pcs-season-ranking" TargetMode="External"/><Relationship Id="rId1972" Type="http://schemas.openxmlformats.org/officeDocument/2006/relationships/hyperlink" Target="https://www.procyclingstats.com/rider/roger-kluge" TargetMode="External"/><Relationship Id="rId1973" Type="http://schemas.openxmlformats.org/officeDocument/2006/relationships/hyperlink" Target="https://www.procyclingstats.com/team/lotto-soudal-2022" TargetMode="External"/><Relationship Id="rId1974" Type="http://schemas.openxmlformats.org/officeDocument/2006/relationships/hyperlink" Target="https://www.procyclingstats.com/rider.php?date=2022-06-28&amp;id=140403&amp;p=results&amp;s=pcs-season-ranking" TargetMode="External"/><Relationship Id="rId1975" Type="http://schemas.openxmlformats.org/officeDocument/2006/relationships/hyperlink" Target="https://www.procyclingstats.com/rider/mattia-cattaneo" TargetMode="External"/><Relationship Id="rId1976" Type="http://schemas.openxmlformats.org/officeDocument/2006/relationships/hyperlink" Target="https://www.procyclingstats.com/team/quick-step-alpha-vinyl-2022" TargetMode="External"/><Relationship Id="rId1977" Type="http://schemas.openxmlformats.org/officeDocument/2006/relationships/hyperlink" Target="https://www.procyclingstats.com/rider.php?date=2022-06-28&amp;id=133702&amp;p=results&amp;s=pcs-season-ranking" TargetMode="External"/><Relationship Id="rId1978" Type="http://schemas.openxmlformats.org/officeDocument/2006/relationships/hyperlink" Target="https://www.procyclingstats.com/rider/brent-van-moer" TargetMode="External"/><Relationship Id="rId1979" Type="http://schemas.openxmlformats.org/officeDocument/2006/relationships/hyperlink" Target="https://www.procyclingstats.com/team/lotto-soudal-2022" TargetMode="External"/><Relationship Id="rId1970" Type="http://schemas.openxmlformats.org/officeDocument/2006/relationships/hyperlink" Target="https://www.procyclingstats.com/team/bardiani-csf-faizane-2022" TargetMode="External"/><Relationship Id="rId1971" Type="http://schemas.openxmlformats.org/officeDocument/2006/relationships/hyperlink" Target="https://www.procyclingstats.com/rider.php?date=2022-06-28&amp;id=209931&amp;p=results&amp;s=pcs-season-ranking" TargetMode="External"/><Relationship Id="rId1961" Type="http://schemas.openxmlformats.org/officeDocument/2006/relationships/hyperlink" Target="https://www.procyclingstats.com/team/groupama-fdj-2022" TargetMode="External"/><Relationship Id="rId1962" Type="http://schemas.openxmlformats.org/officeDocument/2006/relationships/hyperlink" Target="https://www.procyclingstats.com/rider.php?date=2022-06-28&amp;id=140916&amp;p=results&amp;s=pcs-season-ranking" TargetMode="External"/><Relationship Id="rId1963" Type="http://schemas.openxmlformats.org/officeDocument/2006/relationships/hyperlink" Target="https://www.procyclingstats.com/rider/jon-aberasturi" TargetMode="External"/><Relationship Id="rId1964" Type="http://schemas.openxmlformats.org/officeDocument/2006/relationships/hyperlink" Target="https://www.procyclingstats.com/team/trek-segafredo-2022" TargetMode="External"/><Relationship Id="rId1965" Type="http://schemas.openxmlformats.org/officeDocument/2006/relationships/hyperlink" Target="https://www.procyclingstats.com/rider.php?date=2022-06-28&amp;id=137756&amp;p=results&amp;s=pcs-season-ranking" TargetMode="External"/><Relationship Id="rId1966" Type="http://schemas.openxmlformats.org/officeDocument/2006/relationships/hyperlink" Target="https://www.procyclingstats.com/rider/milan-fretin" TargetMode="External"/><Relationship Id="rId1967" Type="http://schemas.openxmlformats.org/officeDocument/2006/relationships/hyperlink" Target="https://www.procyclingstats.com/team/sport-vlaanderen-baloise-2022" TargetMode="External"/><Relationship Id="rId1968" Type="http://schemas.openxmlformats.org/officeDocument/2006/relationships/hyperlink" Target="https://www.procyclingstats.com/rider.php?date=2022-06-28&amp;id=217196&amp;p=results&amp;s=pcs-season-ranking" TargetMode="External"/><Relationship Id="rId1969" Type="http://schemas.openxmlformats.org/officeDocument/2006/relationships/hyperlink" Target="https://www.procyclingstats.com/rider/alex-tolio" TargetMode="External"/><Relationship Id="rId1960" Type="http://schemas.openxmlformats.org/officeDocument/2006/relationships/hyperlink" Target="https://www.procyclingstats.com/rider/ramon-sinkeldam" TargetMode="External"/><Relationship Id="rId1994" Type="http://schemas.openxmlformats.org/officeDocument/2006/relationships/hyperlink" Target="https://www.procyclingstats.com/team/israel-premier-tech-2022" TargetMode="External"/><Relationship Id="rId1995" Type="http://schemas.openxmlformats.org/officeDocument/2006/relationships/hyperlink" Target="https://www.procyclingstats.com/rider.php?date=2022-06-28&amp;id=201779&amp;p=results&amp;s=pcs-season-ranking" TargetMode="External"/><Relationship Id="rId1996" Type="http://schemas.openxmlformats.org/officeDocument/2006/relationships/hyperlink" Target="https://www.procyclingstats.com/rider/clement-davy" TargetMode="External"/><Relationship Id="rId1997" Type="http://schemas.openxmlformats.org/officeDocument/2006/relationships/hyperlink" Target="https://www.procyclingstats.com/team/groupama-fdj-2022" TargetMode="External"/><Relationship Id="rId1998" Type="http://schemas.openxmlformats.org/officeDocument/2006/relationships/hyperlink" Target="https://www.procyclingstats.com/rider.php?date=2022-06-28&amp;id=182697&amp;p=results&amp;s=pcs-season-ranking" TargetMode="External"/><Relationship Id="rId1999" Type="http://schemas.openxmlformats.org/officeDocument/2006/relationships/hyperlink" Target="https://www.procyclingstats.com/rider/winner-anacona" TargetMode="External"/><Relationship Id="rId1990" Type="http://schemas.openxmlformats.org/officeDocument/2006/relationships/hyperlink" Target="https://www.procyclingstats.com/rider/pierre-luc-perichon" TargetMode="External"/><Relationship Id="rId1991" Type="http://schemas.openxmlformats.org/officeDocument/2006/relationships/hyperlink" Target="https://www.procyclingstats.com/team/cofidis-2022" TargetMode="External"/><Relationship Id="rId1992" Type="http://schemas.openxmlformats.org/officeDocument/2006/relationships/hyperlink" Target="https://www.procyclingstats.com/rider.php?date=2022-06-28&amp;id=138972&amp;p=results&amp;s=pcs-season-ranking" TargetMode="External"/><Relationship Id="rId1993" Type="http://schemas.openxmlformats.org/officeDocument/2006/relationships/hyperlink" Target="https://www.procyclingstats.com/rider/sebastian-berwick" TargetMode="External"/><Relationship Id="rId1983" Type="http://schemas.openxmlformats.org/officeDocument/2006/relationships/hyperlink" Target="https://www.procyclingstats.com/rider.php?date=2022-06-28&amp;id=189174&amp;p=results&amp;s=pcs-season-ranking" TargetMode="External"/><Relationship Id="rId1984" Type="http://schemas.openxmlformats.org/officeDocument/2006/relationships/hyperlink" Target="https://www.procyclingstats.com/rider/yevgeniy-fedorov" TargetMode="External"/><Relationship Id="rId1985" Type="http://schemas.openxmlformats.org/officeDocument/2006/relationships/hyperlink" Target="https://www.procyclingstats.com/team/astana-qazaqstan-team-2022" TargetMode="External"/><Relationship Id="rId1986" Type="http://schemas.openxmlformats.org/officeDocument/2006/relationships/hyperlink" Target="https://www.procyclingstats.com/rider.php?date=2022-06-28&amp;id=208050&amp;p=results&amp;s=pcs-season-ranking" TargetMode="External"/><Relationship Id="rId1987" Type="http://schemas.openxmlformats.org/officeDocument/2006/relationships/hyperlink" Target="https://www.procyclingstats.com/rider/riccardo-lucca" TargetMode="External"/><Relationship Id="rId1988" Type="http://schemas.openxmlformats.org/officeDocument/2006/relationships/hyperlink" Target="https://www.procyclingstats.com/team/work-service-vitalcare-vega-2022" TargetMode="External"/><Relationship Id="rId1989" Type="http://schemas.openxmlformats.org/officeDocument/2006/relationships/hyperlink" Target="https://www.procyclingstats.com/rider.php?date=2022-06-28&amp;id=186829&amp;p=results&amp;s=pcs-season-ranking" TargetMode="External"/><Relationship Id="rId1980" Type="http://schemas.openxmlformats.org/officeDocument/2006/relationships/hyperlink" Target="https://www.procyclingstats.com/rider.php?date=2022-06-28&amp;id=197781&amp;p=results&amp;s=pcs-season-ranking" TargetMode="External"/><Relationship Id="rId1981" Type="http://schemas.openxmlformats.org/officeDocument/2006/relationships/hyperlink" Target="https://www.procyclingstats.com/rider/jaakko-hanninen" TargetMode="External"/><Relationship Id="rId1982" Type="http://schemas.openxmlformats.org/officeDocument/2006/relationships/hyperlink" Target="https://www.procyclingstats.com/team/ag2r-citroen-team-2022" TargetMode="External"/><Relationship Id="rId1930" Type="http://schemas.openxmlformats.org/officeDocument/2006/relationships/hyperlink" Target="https://www.procyclingstats.com/team/alpecin-fenix-2022" TargetMode="External"/><Relationship Id="rId1931" Type="http://schemas.openxmlformats.org/officeDocument/2006/relationships/hyperlink" Target="https://www.procyclingstats.com/rider.php?date=2022-06-28&amp;id=135278&amp;p=results&amp;s=pcs-season-ranking" TargetMode="External"/><Relationship Id="rId1932" Type="http://schemas.openxmlformats.org/officeDocument/2006/relationships/hyperlink" Target="https://www.procyclingstats.com/rider/mirco-maestri" TargetMode="External"/><Relationship Id="rId1933" Type="http://schemas.openxmlformats.org/officeDocument/2006/relationships/hyperlink" Target="https://www.procyclingstats.com/team/eolo-kometa-2022" TargetMode="External"/><Relationship Id="rId1934" Type="http://schemas.openxmlformats.org/officeDocument/2006/relationships/hyperlink" Target="https://www.procyclingstats.com/rider.php?date=2022-06-28&amp;id=147578&amp;p=results&amp;s=pcs-season-ranking" TargetMode="External"/><Relationship Id="rId1935" Type="http://schemas.openxmlformats.org/officeDocument/2006/relationships/hyperlink" Target="https://www.procyclingstats.com/rider/matthieu-ladagnous" TargetMode="External"/><Relationship Id="rId1936" Type="http://schemas.openxmlformats.org/officeDocument/2006/relationships/hyperlink" Target="https://www.procyclingstats.com/team/groupama-fdj-2022" TargetMode="External"/><Relationship Id="rId1937" Type="http://schemas.openxmlformats.org/officeDocument/2006/relationships/hyperlink" Target="https://www.procyclingstats.com/rider.php?date=2022-06-28&amp;id=140568&amp;p=results&amp;s=pcs-season-ranking" TargetMode="External"/><Relationship Id="rId1938" Type="http://schemas.openxmlformats.org/officeDocument/2006/relationships/hyperlink" Target="https://www.procyclingstats.com/rider/senne-leysen" TargetMode="External"/><Relationship Id="rId1939" Type="http://schemas.openxmlformats.org/officeDocument/2006/relationships/hyperlink" Target="https://www.procyclingstats.com/team/alpecin-fenix-2022" TargetMode="External"/><Relationship Id="rId1920" Type="http://schemas.openxmlformats.org/officeDocument/2006/relationships/hyperlink" Target="https://www.procyclingstats.com/rider/mark-donovan" TargetMode="External"/><Relationship Id="rId1921" Type="http://schemas.openxmlformats.org/officeDocument/2006/relationships/hyperlink" Target="https://www.procyclingstats.com/team/team-dsm-2022" TargetMode="External"/><Relationship Id="rId1922" Type="http://schemas.openxmlformats.org/officeDocument/2006/relationships/hyperlink" Target="https://www.procyclingstats.com/rider.php?date=2022-06-28&amp;id=208364&amp;p=results&amp;s=pcs-season-ranking" TargetMode="External"/><Relationship Id="rId1923" Type="http://schemas.openxmlformats.org/officeDocument/2006/relationships/hyperlink" Target="https://www.procyclingstats.com/rider/mario-aparicio-munoz" TargetMode="External"/><Relationship Id="rId1924" Type="http://schemas.openxmlformats.org/officeDocument/2006/relationships/hyperlink" Target="https://www.procyclingstats.com/team/burgos-bh-2022" TargetMode="External"/><Relationship Id="rId1925" Type="http://schemas.openxmlformats.org/officeDocument/2006/relationships/hyperlink" Target="https://www.procyclingstats.com/rider.php?date=2022-06-28&amp;id=212363&amp;p=results&amp;s=pcs-season-ranking" TargetMode="External"/><Relationship Id="rId1926" Type="http://schemas.openxmlformats.org/officeDocument/2006/relationships/hyperlink" Target="https://www.procyclingstats.com/rider/per-strand-hagenes" TargetMode="External"/><Relationship Id="rId1927" Type="http://schemas.openxmlformats.org/officeDocument/2006/relationships/hyperlink" Target="https://www.procyclingstats.com/team/jumbo-visma-development-team-2022" TargetMode="External"/><Relationship Id="rId1928" Type="http://schemas.openxmlformats.org/officeDocument/2006/relationships/hyperlink" Target="https://www.procyclingstats.com/rider.php?date=2022-06-28&amp;id=259695&amp;p=results&amp;s=pcs-season-ranking" TargetMode="External"/><Relationship Id="rId1929" Type="http://schemas.openxmlformats.org/officeDocument/2006/relationships/hyperlink" Target="https://www.procyclingstats.com/rider/silvan-dillier" TargetMode="External"/><Relationship Id="rId1950" Type="http://schemas.openxmlformats.org/officeDocument/2006/relationships/hyperlink" Target="https://www.procyclingstats.com/rider/jonathan-couanon" TargetMode="External"/><Relationship Id="rId1951" Type="http://schemas.openxmlformats.org/officeDocument/2006/relationships/hyperlink" Target="https://www.procyclingstats.com/team/nice-metropole-cote-d-azur-2022" TargetMode="External"/><Relationship Id="rId1952" Type="http://schemas.openxmlformats.org/officeDocument/2006/relationships/hyperlink" Target="https://www.procyclingstats.com/rider.php?date=2022-06-28&amp;id=189313&amp;p=results&amp;s=pcs-season-ranking" TargetMode="External"/><Relationship Id="rId1953" Type="http://schemas.openxmlformats.org/officeDocument/2006/relationships/hyperlink" Target="https://www.procyclingstats.com/rider/victor-koretzky" TargetMode="External"/><Relationship Id="rId1954" Type="http://schemas.openxmlformats.org/officeDocument/2006/relationships/hyperlink" Target="https://www.procyclingstats.com/team/b-b-hotels-ktm-2022" TargetMode="External"/><Relationship Id="rId1955" Type="http://schemas.openxmlformats.org/officeDocument/2006/relationships/hyperlink" Target="https://www.procyclingstats.com/rider.php?date=2022-06-28&amp;id=192650&amp;p=results&amp;s=pcs-season-ranking" TargetMode="External"/><Relationship Id="rId1956" Type="http://schemas.openxmlformats.org/officeDocument/2006/relationships/hyperlink" Target="https://www.procyclingstats.com/rider/johan-le-bon" TargetMode="External"/><Relationship Id="rId1957" Type="http://schemas.openxmlformats.org/officeDocument/2006/relationships/hyperlink" Target="https://www.procyclingstats.com/rider.php?date=2022-06-28&amp;id=140047&amp;p=results&amp;s=pcs-season-ranking" TargetMode="External"/><Relationship Id="rId1958" Type="http://schemas.openxmlformats.org/officeDocument/2006/relationships/hyperlink" Target="https://www.procyclingstats.com/rider/ylber-sefa" TargetMode="External"/><Relationship Id="rId1959" Type="http://schemas.openxmlformats.org/officeDocument/2006/relationships/hyperlink" Target="https://www.procyclingstats.com/rider.php?date=2022-06-28&amp;id=134377&amp;p=results&amp;s=pcs-season-ranking" TargetMode="External"/><Relationship Id="rId1940" Type="http://schemas.openxmlformats.org/officeDocument/2006/relationships/hyperlink" Target="https://www.procyclingstats.com/rider.php?date=2022-06-28&amp;id=176913&amp;p=results&amp;s=pcs-season-ranking" TargetMode="External"/><Relationship Id="rId1941" Type="http://schemas.openxmlformats.org/officeDocument/2006/relationships/hyperlink" Target="https://www.procyclingstats.com/rider/gonzalo-serrano" TargetMode="External"/><Relationship Id="rId1942" Type="http://schemas.openxmlformats.org/officeDocument/2006/relationships/hyperlink" Target="https://www.procyclingstats.com/team/movistar-team-2022" TargetMode="External"/><Relationship Id="rId1943" Type="http://schemas.openxmlformats.org/officeDocument/2006/relationships/hyperlink" Target="https://www.procyclingstats.com/rider.php?date=2022-06-28&amp;id=179909&amp;p=results&amp;s=pcs-season-ranking" TargetMode="External"/><Relationship Id="rId1944" Type="http://schemas.openxmlformats.org/officeDocument/2006/relationships/hyperlink" Target="https://www.procyclingstats.com/rider/alexander-cataford" TargetMode="External"/><Relationship Id="rId1945" Type="http://schemas.openxmlformats.org/officeDocument/2006/relationships/hyperlink" Target="https://www.procyclingstats.com/team/israel-premier-tech-2022" TargetMode="External"/><Relationship Id="rId1946" Type="http://schemas.openxmlformats.org/officeDocument/2006/relationships/hyperlink" Target="https://www.procyclingstats.com/rider.php?date=2022-06-28&amp;id=174310&amp;p=results&amp;s=pcs-season-ranking" TargetMode="External"/><Relationship Id="rId1947" Type="http://schemas.openxmlformats.org/officeDocument/2006/relationships/hyperlink" Target="https://www.procyclingstats.com/rider/reto-hollenstein" TargetMode="External"/><Relationship Id="rId1948" Type="http://schemas.openxmlformats.org/officeDocument/2006/relationships/hyperlink" Target="https://www.procyclingstats.com/team/israel-premier-tech-2022" TargetMode="External"/><Relationship Id="rId1949" Type="http://schemas.openxmlformats.org/officeDocument/2006/relationships/hyperlink" Target="https://www.procyclingstats.com/rider.php?date=2022-06-28&amp;id=140111&amp;p=results&amp;s=pcs-season-ranking" TargetMode="External"/><Relationship Id="rId2423" Type="http://schemas.openxmlformats.org/officeDocument/2006/relationships/hyperlink" Target="https://www.procyclingstats.com/team/ag2r-citroen-team-2022" TargetMode="External"/><Relationship Id="rId2424" Type="http://schemas.openxmlformats.org/officeDocument/2006/relationships/hyperlink" Target="https://www.procyclingstats.com/rider.php?date=2022-06-28&amp;id=139349&amp;p=results&amp;s=pcs-season-ranking" TargetMode="External"/><Relationship Id="rId2425" Type="http://schemas.openxmlformats.org/officeDocument/2006/relationships/hyperlink" Target="https://www.procyclingstats.com/rider/cyril-lemoine" TargetMode="External"/><Relationship Id="rId2426" Type="http://schemas.openxmlformats.org/officeDocument/2006/relationships/hyperlink" Target="https://www.procyclingstats.com/team/b-b-hotels-ktm-2022" TargetMode="External"/><Relationship Id="rId2427" Type="http://schemas.openxmlformats.org/officeDocument/2006/relationships/hyperlink" Target="https://www.procyclingstats.com/rider.php?date=2022-06-28&amp;id=140596&amp;p=results&amp;s=pcs-season-ranking" TargetMode="External"/><Relationship Id="rId2428" Type="http://schemas.openxmlformats.org/officeDocument/2006/relationships/hyperlink" Target="https://www.procyclingstats.com/rider/andrea-garosio" TargetMode="External"/><Relationship Id="rId2429" Type="http://schemas.openxmlformats.org/officeDocument/2006/relationships/hyperlink" Target="https://www.procyclingstats.com/team/biesse-carrera-2022" TargetMode="External"/><Relationship Id="rId509" Type="http://schemas.openxmlformats.org/officeDocument/2006/relationships/hyperlink" Target="https://www.procyclingstats.com/team/team-dsm-2022" TargetMode="External"/><Relationship Id="rId508" Type="http://schemas.openxmlformats.org/officeDocument/2006/relationships/hyperlink" Target="https://www.procyclingstats.com/rider/andreas-leknessund" TargetMode="External"/><Relationship Id="rId503" Type="http://schemas.openxmlformats.org/officeDocument/2006/relationships/hyperlink" Target="https://www.procyclingstats.com/team/team-totalenergies-2022" TargetMode="External"/><Relationship Id="rId502" Type="http://schemas.openxmlformats.org/officeDocument/2006/relationships/hyperlink" Target="https://www.procyclingstats.com/rider/cristian-rodriguez" TargetMode="External"/><Relationship Id="rId501" Type="http://schemas.openxmlformats.org/officeDocument/2006/relationships/hyperlink" Target="https://www.procyclingstats.com/rider.php?date=2022-06-28&amp;id=150271&amp;p=results&amp;s=pcs-season-ranking" TargetMode="External"/><Relationship Id="rId500" Type="http://schemas.openxmlformats.org/officeDocument/2006/relationships/hyperlink" Target="https://www.procyclingstats.com/team/intermarche-wanty-gobert-materiaux-2022" TargetMode="External"/><Relationship Id="rId507" Type="http://schemas.openxmlformats.org/officeDocument/2006/relationships/hyperlink" Target="https://www.procyclingstats.com/rider.php?date=2022-06-28&amp;id=137337&amp;p=results&amp;s=pcs-season-ranking" TargetMode="External"/><Relationship Id="rId506" Type="http://schemas.openxmlformats.org/officeDocument/2006/relationships/hyperlink" Target="https://www.procyclingstats.com/team/team-jumbo-visma-2022" TargetMode="External"/><Relationship Id="rId505" Type="http://schemas.openxmlformats.org/officeDocument/2006/relationships/hyperlink" Target="https://www.procyclingstats.com/rider/rohan-dennis" TargetMode="External"/><Relationship Id="rId504" Type="http://schemas.openxmlformats.org/officeDocument/2006/relationships/hyperlink" Target="https://www.procyclingstats.com/rider.php?date=2022-06-28&amp;id=188088&amp;p=results&amp;s=pcs-season-ranking" TargetMode="External"/><Relationship Id="rId2420" Type="http://schemas.openxmlformats.org/officeDocument/2006/relationships/hyperlink" Target="https://www.procyclingstats.com/team/team-sapura-cycling-2022" TargetMode="External"/><Relationship Id="rId2421" Type="http://schemas.openxmlformats.org/officeDocument/2006/relationships/hyperlink" Target="https://www.procyclingstats.com/rider.php?date=2022-06-28&amp;id=201412&amp;p=results&amp;s=pcs-season-ranking" TargetMode="External"/><Relationship Id="rId2422" Type="http://schemas.openxmlformats.org/officeDocument/2006/relationships/hyperlink" Target="https://www.procyclingstats.com/rider/gijs-van-hoecke" TargetMode="External"/><Relationship Id="rId2412" Type="http://schemas.openxmlformats.org/officeDocument/2006/relationships/hyperlink" Target="https://www.procyclingstats.com/rider.php?date=2022-06-28&amp;id=241381&amp;p=results&amp;s=pcs-season-ranking" TargetMode="External"/><Relationship Id="rId2413" Type="http://schemas.openxmlformats.org/officeDocument/2006/relationships/hyperlink" Target="https://www.procyclingstats.com/rider/gianni-moscon" TargetMode="External"/><Relationship Id="rId2414" Type="http://schemas.openxmlformats.org/officeDocument/2006/relationships/hyperlink" Target="https://www.procyclingstats.com/team/astana-qazaqstan-team-2022" TargetMode="External"/><Relationship Id="rId2415" Type="http://schemas.openxmlformats.org/officeDocument/2006/relationships/hyperlink" Target="https://www.procyclingstats.com/rider.php?date=2022-06-28&amp;id=170164&amp;p=results&amp;s=pcs-season-ranking" TargetMode="External"/><Relationship Id="rId2416" Type="http://schemas.openxmlformats.org/officeDocument/2006/relationships/hyperlink" Target="https://www.procyclingstats.com/rider/oliver-stockwell" TargetMode="External"/><Relationship Id="rId2417" Type="http://schemas.openxmlformats.org/officeDocument/2006/relationships/hyperlink" Target="https://www.procyclingstats.com/team/cycling-team-friuli-asd-2022" TargetMode="External"/><Relationship Id="rId2418" Type="http://schemas.openxmlformats.org/officeDocument/2006/relationships/hyperlink" Target="https://www.procyclingstats.com/rider.php?date=2022-06-28&amp;id=238710&amp;p=results&amp;s=pcs-season-ranking" TargetMode="External"/><Relationship Id="rId2419" Type="http://schemas.openxmlformats.org/officeDocument/2006/relationships/hyperlink" Target="https://www.procyclingstats.com/rider/muhammad-shaiful-adlan" TargetMode="External"/><Relationship Id="rId2410" Type="http://schemas.openxmlformats.org/officeDocument/2006/relationships/hyperlink" Target="https://www.procyclingstats.com/rider/enzo-paleni" TargetMode="External"/><Relationship Id="rId2411" Type="http://schemas.openxmlformats.org/officeDocument/2006/relationships/hyperlink" Target="https://www.procyclingstats.com/team/equipe-continentale-groupama-fdj-2022" TargetMode="External"/><Relationship Id="rId1114" Type="http://schemas.openxmlformats.org/officeDocument/2006/relationships/hyperlink" Target="https://www.procyclingstats.com/rider/mikael-cherel" TargetMode="External"/><Relationship Id="rId2445" Type="http://schemas.openxmlformats.org/officeDocument/2006/relationships/hyperlink" Target="https://www.procyclingstats.com/rider.php?date=2022-06-28&amp;id=193170&amp;p=results&amp;s=pcs-season-ranking" TargetMode="External"/><Relationship Id="rId1115" Type="http://schemas.openxmlformats.org/officeDocument/2006/relationships/hyperlink" Target="https://www.procyclingstats.com/team/ag2r-citroen-team-2022" TargetMode="External"/><Relationship Id="rId2446" Type="http://schemas.openxmlformats.org/officeDocument/2006/relationships/hyperlink" Target="https://www.procyclingstats.com/rider/luca-dressler" TargetMode="External"/><Relationship Id="rId1116" Type="http://schemas.openxmlformats.org/officeDocument/2006/relationships/hyperlink" Target="https://www.procyclingstats.com/rider.php?date=2022-06-28&amp;id=140603&amp;p=results&amp;s=pcs-season-ranking" TargetMode="External"/><Relationship Id="rId2447" Type="http://schemas.openxmlformats.org/officeDocument/2006/relationships/hyperlink" Target="https://www.procyclingstats.com/team/team-lotto-kern-haus-2022" TargetMode="External"/><Relationship Id="rId1117" Type="http://schemas.openxmlformats.org/officeDocument/2006/relationships/hyperlink" Target="https://www.procyclingstats.com/rider/kevin-vermaerke" TargetMode="External"/><Relationship Id="rId2448" Type="http://schemas.openxmlformats.org/officeDocument/2006/relationships/hyperlink" Target="https://www.procyclingstats.com/rider.php?date=2022-06-28&amp;id=240709&amp;p=results&amp;s=pcs-season-ranking" TargetMode="External"/><Relationship Id="rId1118" Type="http://schemas.openxmlformats.org/officeDocument/2006/relationships/hyperlink" Target="https://www.procyclingstats.com/team/team-dsm-2022" TargetMode="External"/><Relationship Id="rId2449" Type="http://schemas.openxmlformats.org/officeDocument/2006/relationships/hyperlink" Target="https://www.procyclingstats.com/rider/daan-van-sintmaartensdijk" TargetMode="External"/><Relationship Id="rId1119" Type="http://schemas.openxmlformats.org/officeDocument/2006/relationships/hyperlink" Target="https://www.procyclingstats.com/rider.php?date=2022-06-28&amp;id=212107&amp;p=results&amp;s=pcs-season-ranking" TargetMode="External"/><Relationship Id="rId525" Type="http://schemas.openxmlformats.org/officeDocument/2006/relationships/hyperlink" Target="https://www.procyclingstats.com/rider.php?date=2022-06-28&amp;id=135571&amp;p=results&amp;s=pcs-season-ranking" TargetMode="External"/><Relationship Id="rId524" Type="http://schemas.openxmlformats.org/officeDocument/2006/relationships/hyperlink" Target="https://www.procyclingstats.com/team/ag2r-citroen-team-2022" TargetMode="External"/><Relationship Id="rId523" Type="http://schemas.openxmlformats.org/officeDocument/2006/relationships/hyperlink" Target="https://www.procyclingstats.com/rider/geoffrey-bouchard" TargetMode="External"/><Relationship Id="rId522" Type="http://schemas.openxmlformats.org/officeDocument/2006/relationships/hyperlink" Target="https://www.procyclingstats.com/rider.php?date=2022-06-28&amp;id=206257&amp;p=results&amp;s=pcs-season-ranking" TargetMode="External"/><Relationship Id="rId529" Type="http://schemas.openxmlformats.org/officeDocument/2006/relationships/hyperlink" Target="https://www.procyclingstats.com/rider/elie-gesbert" TargetMode="External"/><Relationship Id="rId528" Type="http://schemas.openxmlformats.org/officeDocument/2006/relationships/hyperlink" Target="https://www.procyclingstats.com/rider.php?date=2022-06-28&amp;id=195749&amp;p=results&amp;s=pcs-season-ranking" TargetMode="External"/><Relationship Id="rId527" Type="http://schemas.openxmlformats.org/officeDocument/2006/relationships/hyperlink" Target="https://www.procyclingstats.com/team/ag2r-citroen-team-2022" TargetMode="External"/><Relationship Id="rId526" Type="http://schemas.openxmlformats.org/officeDocument/2006/relationships/hyperlink" Target="https://www.procyclingstats.com/rider/felix-gall" TargetMode="External"/><Relationship Id="rId2440" Type="http://schemas.openxmlformats.org/officeDocument/2006/relationships/hyperlink" Target="https://www.procyclingstats.com/rider/juan-jose-lobato" TargetMode="External"/><Relationship Id="rId521" Type="http://schemas.openxmlformats.org/officeDocument/2006/relationships/hyperlink" Target="https://www.procyclingstats.com/team/lotto-soudal-2022" TargetMode="External"/><Relationship Id="rId1110" Type="http://schemas.openxmlformats.org/officeDocument/2006/relationships/hyperlink" Target="https://www.procyclingstats.com/rider.php?date=2022-06-28&amp;id=215946&amp;p=results&amp;s=pcs-season-ranking" TargetMode="External"/><Relationship Id="rId2441" Type="http://schemas.openxmlformats.org/officeDocument/2006/relationships/hyperlink" Target="https://www.procyclingstats.com/team/euskaltel-euskadi-2022" TargetMode="External"/><Relationship Id="rId520" Type="http://schemas.openxmlformats.org/officeDocument/2006/relationships/hyperlink" Target="https://www.procyclingstats.com/rider/maxim-van-gils" TargetMode="External"/><Relationship Id="rId1111" Type="http://schemas.openxmlformats.org/officeDocument/2006/relationships/hyperlink" Target="https://www.procyclingstats.com/rider/pier-andre-cote" TargetMode="External"/><Relationship Id="rId2442" Type="http://schemas.openxmlformats.org/officeDocument/2006/relationships/hyperlink" Target="https://www.procyclingstats.com/rider.php?date=2022-06-28&amp;id=138301&amp;p=results&amp;s=pcs-season-ranking" TargetMode="External"/><Relationship Id="rId1112" Type="http://schemas.openxmlformats.org/officeDocument/2006/relationships/hyperlink" Target="https://www.procyclingstats.com/team/human-powered-health-2022" TargetMode="External"/><Relationship Id="rId2443" Type="http://schemas.openxmlformats.org/officeDocument/2006/relationships/hyperlink" Target="https://www.procyclingstats.com/rider/rory-townsend" TargetMode="External"/><Relationship Id="rId1113" Type="http://schemas.openxmlformats.org/officeDocument/2006/relationships/hyperlink" Target="https://www.procyclingstats.com/rider.php?date=2022-06-28&amp;id=189554&amp;p=results&amp;s=pcs-season-ranking" TargetMode="External"/><Relationship Id="rId2444" Type="http://schemas.openxmlformats.org/officeDocument/2006/relationships/hyperlink" Target="https://www.procyclingstats.com/team/wiv-sungod-2022" TargetMode="External"/><Relationship Id="rId1103" Type="http://schemas.openxmlformats.org/officeDocument/2006/relationships/hyperlink" Target="https://www.procyclingstats.com/team/b-b-hotels-ktm-2022" TargetMode="External"/><Relationship Id="rId2434" Type="http://schemas.openxmlformats.org/officeDocument/2006/relationships/hyperlink" Target="https://www.procyclingstats.com/rider/antonio-barac" TargetMode="External"/><Relationship Id="rId1104" Type="http://schemas.openxmlformats.org/officeDocument/2006/relationships/hyperlink" Target="https://www.procyclingstats.com/rider.php?date=2022-06-28&amp;id=163870&amp;p=results&amp;s=pcs-season-ranking" TargetMode="External"/><Relationship Id="rId2435" Type="http://schemas.openxmlformats.org/officeDocument/2006/relationships/hyperlink" Target="https://www.procyclingstats.com/team/meridiana-kamen-team-2022" TargetMode="External"/><Relationship Id="rId1105" Type="http://schemas.openxmlformats.org/officeDocument/2006/relationships/hyperlink" Target="https://www.procyclingstats.com/rider/metkel-eyob" TargetMode="External"/><Relationship Id="rId2436" Type="http://schemas.openxmlformats.org/officeDocument/2006/relationships/hyperlink" Target="https://www.procyclingstats.com/rider.php?date=2022-06-28&amp;id=189965&amp;p=results&amp;s=pcs-season-ranking" TargetMode="External"/><Relationship Id="rId1106" Type="http://schemas.openxmlformats.org/officeDocument/2006/relationships/hyperlink" Target="https://www.procyclingstats.com/team/terengganu-cycling-team-2022" TargetMode="External"/><Relationship Id="rId2437" Type="http://schemas.openxmlformats.org/officeDocument/2006/relationships/hyperlink" Target="https://www.procyclingstats.com/rider/urko-berrade-fernandez" TargetMode="External"/><Relationship Id="rId1107" Type="http://schemas.openxmlformats.org/officeDocument/2006/relationships/hyperlink" Target="https://www.procyclingstats.com/rider.php?date=2022-06-28&amp;id=172101&amp;p=results&amp;s=pcs-season-ranking" TargetMode="External"/><Relationship Id="rId2438" Type="http://schemas.openxmlformats.org/officeDocument/2006/relationships/hyperlink" Target="https://www.procyclingstats.com/team/equipo-kern-pharma-2022" TargetMode="External"/><Relationship Id="rId1108" Type="http://schemas.openxmlformats.org/officeDocument/2006/relationships/hyperlink" Target="https://www.procyclingstats.com/rider/samuel-watson" TargetMode="External"/><Relationship Id="rId2439" Type="http://schemas.openxmlformats.org/officeDocument/2006/relationships/hyperlink" Target="https://www.procyclingstats.com/rider.php?date=2022-06-28&amp;id=204766&amp;p=results&amp;s=pcs-season-ranking" TargetMode="External"/><Relationship Id="rId1109" Type="http://schemas.openxmlformats.org/officeDocument/2006/relationships/hyperlink" Target="https://www.procyclingstats.com/team/equipe-continentale-groupama-fdj-2022" TargetMode="External"/><Relationship Id="rId519" Type="http://schemas.openxmlformats.org/officeDocument/2006/relationships/hyperlink" Target="https://www.procyclingstats.com/rider.php?date=2022-06-28&amp;id=194471&amp;p=results&amp;s=pcs-season-ranking" TargetMode="External"/><Relationship Id="rId514" Type="http://schemas.openxmlformats.org/officeDocument/2006/relationships/hyperlink" Target="https://www.procyclingstats.com/rider/adrien-petit" TargetMode="External"/><Relationship Id="rId513" Type="http://schemas.openxmlformats.org/officeDocument/2006/relationships/hyperlink" Target="https://www.procyclingstats.com/rider.php?date=2022-06-28&amp;id=140627&amp;p=results&amp;s=pcs-season-ranking" TargetMode="External"/><Relationship Id="rId512" Type="http://schemas.openxmlformats.org/officeDocument/2006/relationships/hyperlink" Target="https://www.procyclingstats.com/team/team-arkea-samsic-2022" TargetMode="External"/><Relationship Id="rId511" Type="http://schemas.openxmlformats.org/officeDocument/2006/relationships/hyperlink" Target="https://www.procyclingstats.com/rider/nicolas-edet" TargetMode="External"/><Relationship Id="rId518" Type="http://schemas.openxmlformats.org/officeDocument/2006/relationships/hyperlink" Target="https://www.procyclingstats.com/team/team-totalenergies-2022" TargetMode="External"/><Relationship Id="rId517" Type="http://schemas.openxmlformats.org/officeDocument/2006/relationships/hyperlink" Target="https://www.procyclingstats.com/rider/mathieu-burgaudeau" TargetMode="External"/><Relationship Id="rId516" Type="http://schemas.openxmlformats.org/officeDocument/2006/relationships/hyperlink" Target="https://www.procyclingstats.com/rider.php?date=2022-06-28&amp;id=140732&amp;p=results&amp;s=pcs-season-ranking" TargetMode="External"/><Relationship Id="rId515" Type="http://schemas.openxmlformats.org/officeDocument/2006/relationships/hyperlink" Target="https://www.procyclingstats.com/team/intermarche-wanty-gobert-materiaux-2022" TargetMode="External"/><Relationship Id="rId510" Type="http://schemas.openxmlformats.org/officeDocument/2006/relationships/hyperlink" Target="https://www.procyclingstats.com/rider.php?date=2022-06-28&amp;id=203488&amp;p=results&amp;s=pcs-season-ranking" TargetMode="External"/><Relationship Id="rId2430" Type="http://schemas.openxmlformats.org/officeDocument/2006/relationships/hyperlink" Target="https://www.procyclingstats.com/rider.php?date=2022-06-28&amp;id=132384&amp;p=results&amp;s=pcs-season-ranking" TargetMode="External"/><Relationship Id="rId1100" Type="http://schemas.openxmlformats.org/officeDocument/2006/relationships/hyperlink" Target="https://www.procyclingstats.com/team/bahrain-victorious-2022" TargetMode="External"/><Relationship Id="rId2431" Type="http://schemas.openxmlformats.org/officeDocument/2006/relationships/hyperlink" Target="https://www.procyclingstats.com/rider/sergio-martin" TargetMode="External"/><Relationship Id="rId1101" Type="http://schemas.openxmlformats.org/officeDocument/2006/relationships/hyperlink" Target="https://www.procyclingstats.com/rider.php?date=2022-06-28&amp;id=204366&amp;p=results&amp;s=pcs-season-ranking" TargetMode="External"/><Relationship Id="rId2432" Type="http://schemas.openxmlformats.org/officeDocument/2006/relationships/hyperlink" Target="https://www.procyclingstats.com/team/caja-rural-seguros-rga-2022" TargetMode="External"/><Relationship Id="rId1102" Type="http://schemas.openxmlformats.org/officeDocument/2006/relationships/hyperlink" Target="https://www.procyclingstats.com/rider/thibault-ferasse" TargetMode="External"/><Relationship Id="rId2433" Type="http://schemas.openxmlformats.org/officeDocument/2006/relationships/hyperlink" Target="https://www.procyclingstats.com/rider.php?date=2022-06-28&amp;id=197065&amp;p=results&amp;s=pcs-season-ranking" TargetMode="External"/><Relationship Id="rId2401" Type="http://schemas.openxmlformats.org/officeDocument/2006/relationships/hyperlink" Target="https://www.procyclingstats.com/rider/dylan-sunderland" TargetMode="External"/><Relationship Id="rId2402" Type="http://schemas.openxmlformats.org/officeDocument/2006/relationships/hyperlink" Target="https://www.procyclingstats.com/team/global-6-cycling-2022" TargetMode="External"/><Relationship Id="rId2403" Type="http://schemas.openxmlformats.org/officeDocument/2006/relationships/hyperlink" Target="https://www.procyclingstats.com/rider.php?date=2022-06-28&amp;id=184268&amp;p=results&amp;s=pcs-season-ranking" TargetMode="External"/><Relationship Id="rId2404" Type="http://schemas.openxmlformats.org/officeDocument/2006/relationships/hyperlink" Target="https://www.procyclingstats.com/rider/leonardo-basso" TargetMode="External"/><Relationship Id="rId2405" Type="http://schemas.openxmlformats.org/officeDocument/2006/relationships/hyperlink" Target="https://www.procyclingstats.com/team/astana-qazaqstan-team-2022" TargetMode="External"/><Relationship Id="rId2406" Type="http://schemas.openxmlformats.org/officeDocument/2006/relationships/hyperlink" Target="https://www.procyclingstats.com/rider.php?date=2022-06-28&amp;id=161334&amp;p=results&amp;s=pcs-season-ranking" TargetMode="External"/><Relationship Id="rId2407" Type="http://schemas.openxmlformats.org/officeDocument/2006/relationships/hyperlink" Target="https://www.procyclingstats.com/rider/antonio-soto" TargetMode="External"/><Relationship Id="rId2408" Type="http://schemas.openxmlformats.org/officeDocument/2006/relationships/hyperlink" Target="https://www.procyclingstats.com/team/euskaltel-euskadi-2022" TargetMode="External"/><Relationship Id="rId2409" Type="http://schemas.openxmlformats.org/officeDocument/2006/relationships/hyperlink" Target="https://www.procyclingstats.com/rider.php?date=2022-06-28&amp;id=179912&amp;p=results&amp;s=pcs-season-ranking" TargetMode="External"/><Relationship Id="rId2400" Type="http://schemas.openxmlformats.org/officeDocument/2006/relationships/hyperlink" Target="https://www.procyclingstats.com/rider.php?date=2022-06-28&amp;id=153175&amp;p=results&amp;s=pcs-season-ranking" TargetMode="External"/><Relationship Id="rId590" Type="http://schemas.openxmlformats.org/officeDocument/2006/relationships/hyperlink" Target="https://www.procyclingstats.com/team/ag2r-citroen-team-2022" TargetMode="External"/><Relationship Id="rId589" Type="http://schemas.openxmlformats.org/officeDocument/2006/relationships/hyperlink" Target="https://www.procyclingstats.com/rider/aurelien-paret-peintre" TargetMode="External"/><Relationship Id="rId588" Type="http://schemas.openxmlformats.org/officeDocument/2006/relationships/hyperlink" Target="https://www.procyclingstats.com/rider.php?date=2022-06-28&amp;id=168768&amp;p=results&amp;s=pcs-season-ranking" TargetMode="External"/><Relationship Id="rId1170" Type="http://schemas.openxmlformats.org/officeDocument/2006/relationships/hyperlink" Target="https://www.procyclingstats.com/rider.php?date=2022-06-28&amp;id=135016&amp;p=results&amp;s=pcs-season-ranking" TargetMode="External"/><Relationship Id="rId1171" Type="http://schemas.openxmlformats.org/officeDocument/2006/relationships/hyperlink" Target="https://www.procyclingstats.com/rider/dusan-rajovic" TargetMode="External"/><Relationship Id="rId583" Type="http://schemas.openxmlformats.org/officeDocument/2006/relationships/hyperlink" Target="https://www.procyclingstats.com/rider/fausto-masnada" TargetMode="External"/><Relationship Id="rId1172" Type="http://schemas.openxmlformats.org/officeDocument/2006/relationships/hyperlink" Target="https://www.procyclingstats.com/team/team-corratec-2022" TargetMode="External"/><Relationship Id="rId582" Type="http://schemas.openxmlformats.org/officeDocument/2006/relationships/hyperlink" Target="https://www.procyclingstats.com/rider.php?date=2022-06-28&amp;id=192552&amp;p=results&amp;s=pcs-season-ranking" TargetMode="External"/><Relationship Id="rId1173" Type="http://schemas.openxmlformats.org/officeDocument/2006/relationships/hyperlink" Target="https://www.procyclingstats.com/rider.php?date=2022-06-28&amp;id=186245&amp;p=results&amp;s=pcs-season-ranking" TargetMode="External"/><Relationship Id="rId581" Type="http://schemas.openxmlformats.org/officeDocument/2006/relationships/hyperlink" Target="https://www.procyclingstats.com/team/team-dsm-2022" TargetMode="External"/><Relationship Id="rId1174" Type="http://schemas.openxmlformats.org/officeDocument/2006/relationships/hyperlink" Target="https://www.procyclingstats.com/rider/mark-padun" TargetMode="External"/><Relationship Id="rId580" Type="http://schemas.openxmlformats.org/officeDocument/2006/relationships/hyperlink" Target="https://www.procyclingstats.com/rider/sam-welsford" TargetMode="External"/><Relationship Id="rId1175" Type="http://schemas.openxmlformats.org/officeDocument/2006/relationships/hyperlink" Target="https://www.procyclingstats.com/team/ef-education-easypost-2022" TargetMode="External"/><Relationship Id="rId587" Type="http://schemas.openxmlformats.org/officeDocument/2006/relationships/hyperlink" Target="https://www.procyclingstats.com/team/movistar-team-2022" TargetMode="External"/><Relationship Id="rId1176" Type="http://schemas.openxmlformats.org/officeDocument/2006/relationships/hyperlink" Target="https://www.procyclingstats.com/rider.php?date=2022-06-28&amp;id=181230&amp;p=results&amp;s=pcs-season-ranking" TargetMode="External"/><Relationship Id="rId586" Type="http://schemas.openxmlformats.org/officeDocument/2006/relationships/hyperlink" Target="https://www.procyclingstats.com/rider/ivan-garcia-cortina" TargetMode="External"/><Relationship Id="rId1177" Type="http://schemas.openxmlformats.org/officeDocument/2006/relationships/hyperlink" Target="https://www.procyclingstats.com/rider/elmar-reinders" TargetMode="External"/><Relationship Id="rId585" Type="http://schemas.openxmlformats.org/officeDocument/2006/relationships/hyperlink" Target="https://www.procyclingstats.com/rider.php?date=2022-06-28&amp;id=160352&amp;p=results&amp;s=pcs-season-ranking" TargetMode="External"/><Relationship Id="rId1178" Type="http://schemas.openxmlformats.org/officeDocument/2006/relationships/hyperlink" Target="https://www.procyclingstats.com/team/riwal-cycling-team-2022" TargetMode="External"/><Relationship Id="rId584" Type="http://schemas.openxmlformats.org/officeDocument/2006/relationships/hyperlink" Target="https://www.procyclingstats.com/team/quick-step-alpha-vinyl-2022" TargetMode="External"/><Relationship Id="rId1179" Type="http://schemas.openxmlformats.org/officeDocument/2006/relationships/hyperlink" Target="https://www.procyclingstats.com/rider.php?date=2022-06-28&amp;id=139723&amp;p=results&amp;s=pcs-season-ranking" TargetMode="External"/><Relationship Id="rId1169" Type="http://schemas.openxmlformats.org/officeDocument/2006/relationships/hyperlink" Target="https://www.procyclingstats.com/team/cofidis-2022" TargetMode="External"/><Relationship Id="rId579" Type="http://schemas.openxmlformats.org/officeDocument/2006/relationships/hyperlink" Target="https://www.procyclingstats.com/rider.php?date=2022-06-28&amp;id=164709&amp;p=results&amp;s=pcs-season-ranking" TargetMode="External"/><Relationship Id="rId578" Type="http://schemas.openxmlformats.org/officeDocument/2006/relationships/hyperlink" Target="https://www.procyclingstats.com/team/uae-team-emirates-2022" TargetMode="External"/><Relationship Id="rId577" Type="http://schemas.openxmlformats.org/officeDocument/2006/relationships/hyperlink" Target="https://www.procyclingstats.com/rider/marc-soler" TargetMode="External"/><Relationship Id="rId2490" Type="http://schemas.openxmlformats.org/officeDocument/2006/relationships/hyperlink" Target="https://www.procyclingstats.com/rider.php?date=2022-06-28&amp;id=138191&amp;p=results&amp;s=pcs-season-ranking" TargetMode="External"/><Relationship Id="rId1160" Type="http://schemas.openxmlformats.org/officeDocument/2006/relationships/hyperlink" Target="https://www.procyclingstats.com/team/bahrain-victorious-2022" TargetMode="External"/><Relationship Id="rId2491" Type="http://schemas.openxmlformats.org/officeDocument/2006/relationships/hyperlink" Target="https://www.procyclingstats.com/rider/david-gonzalez-lopez" TargetMode="External"/><Relationship Id="rId572" Type="http://schemas.openxmlformats.org/officeDocument/2006/relationships/hyperlink" Target="https://www.procyclingstats.com/team/uae-team-emirates-2022" TargetMode="External"/><Relationship Id="rId1161" Type="http://schemas.openxmlformats.org/officeDocument/2006/relationships/hyperlink" Target="https://www.procyclingstats.com/rider.php?date=2022-06-28&amp;id=140420&amp;p=results&amp;s=pcs-season-ranking" TargetMode="External"/><Relationship Id="rId2492" Type="http://schemas.openxmlformats.org/officeDocument/2006/relationships/hyperlink" Target="https://www.procyclingstats.com/team/caja-rural-seguros-rga-2022" TargetMode="External"/><Relationship Id="rId571" Type="http://schemas.openxmlformats.org/officeDocument/2006/relationships/hyperlink" Target="https://www.procyclingstats.com/rider/rui-costa" TargetMode="External"/><Relationship Id="rId1162" Type="http://schemas.openxmlformats.org/officeDocument/2006/relationships/hyperlink" Target="https://www.procyclingstats.com/rider/carl-fredrik-hagen" TargetMode="External"/><Relationship Id="rId2493" Type="http://schemas.openxmlformats.org/officeDocument/2006/relationships/hyperlink" Target="https://www.procyclingstats.com/rider.php?date=2022-06-28&amp;id=210896&amp;p=results&amp;s=pcs-season-ranking" TargetMode="External"/><Relationship Id="rId570" Type="http://schemas.openxmlformats.org/officeDocument/2006/relationships/hyperlink" Target="https://www.procyclingstats.com/rider.php?date=2022-06-28&amp;id=139845&amp;p=results&amp;s=pcs-season-ranking" TargetMode="External"/><Relationship Id="rId1163" Type="http://schemas.openxmlformats.org/officeDocument/2006/relationships/hyperlink" Target="https://www.procyclingstats.com/team/israel-premier-tech-2022" TargetMode="External"/><Relationship Id="rId2494" Type="http://schemas.openxmlformats.org/officeDocument/2006/relationships/hyperlink" Target="https://www.procyclingstats.com/rider/emil-touda" TargetMode="External"/><Relationship Id="rId1164" Type="http://schemas.openxmlformats.org/officeDocument/2006/relationships/hyperlink" Target="https://www.procyclingstats.com/rider.php?date=2022-06-28&amp;id=179795&amp;p=results&amp;s=pcs-season-ranking" TargetMode="External"/><Relationship Id="rId2495" Type="http://schemas.openxmlformats.org/officeDocument/2006/relationships/hyperlink" Target="https://www.procyclingstats.com/team/bhs-pl-beton-bornholm-2022" TargetMode="External"/><Relationship Id="rId576" Type="http://schemas.openxmlformats.org/officeDocument/2006/relationships/hyperlink" Target="https://www.procyclingstats.com/rider.php?date=2022-06-28&amp;id=168764&amp;p=results&amp;s=pcs-season-ranking" TargetMode="External"/><Relationship Id="rId1165" Type="http://schemas.openxmlformats.org/officeDocument/2006/relationships/hyperlink" Target="https://www.procyclingstats.com/rider/joe-dombrowski" TargetMode="External"/><Relationship Id="rId2496" Type="http://schemas.openxmlformats.org/officeDocument/2006/relationships/hyperlink" Target="https://www.procyclingstats.com/rider.php?date=2022-06-28&amp;id=190402&amp;p=results&amp;s=pcs-season-ranking" TargetMode="External"/><Relationship Id="rId575" Type="http://schemas.openxmlformats.org/officeDocument/2006/relationships/hyperlink" Target="https://www.procyclingstats.com/team/terengganu-cycling-team-2022" TargetMode="External"/><Relationship Id="rId1166" Type="http://schemas.openxmlformats.org/officeDocument/2006/relationships/hyperlink" Target="https://www.procyclingstats.com/team/astana-qazaqstan-team-2022" TargetMode="External"/><Relationship Id="rId2497" Type="http://schemas.openxmlformats.org/officeDocument/2006/relationships/hyperlink" Target="https://www.procyclingstats.com/rider/arne-marit" TargetMode="External"/><Relationship Id="rId574" Type="http://schemas.openxmlformats.org/officeDocument/2006/relationships/hyperlink" Target="https://www.procyclingstats.com/rider/anatoliy-budyak" TargetMode="External"/><Relationship Id="rId1167" Type="http://schemas.openxmlformats.org/officeDocument/2006/relationships/hyperlink" Target="https://www.procyclingstats.com/rider.php?date=2022-06-28&amp;id=140161&amp;p=results&amp;s=pcs-season-ranking" TargetMode="External"/><Relationship Id="rId2498" Type="http://schemas.openxmlformats.org/officeDocument/2006/relationships/hyperlink" Target="https://www.procyclingstats.com/team/sport-vlaanderen-baloise-2022" TargetMode="External"/><Relationship Id="rId573" Type="http://schemas.openxmlformats.org/officeDocument/2006/relationships/hyperlink" Target="https://www.procyclingstats.com/rider.php?date=2022-06-28&amp;id=140781&amp;p=results&amp;s=pcs-season-ranking" TargetMode="External"/><Relationship Id="rId1168" Type="http://schemas.openxmlformats.org/officeDocument/2006/relationships/hyperlink" Target="https://www.procyclingstats.com/rider/davide-villella" TargetMode="External"/><Relationship Id="rId2499" Type="http://schemas.openxmlformats.org/officeDocument/2006/relationships/hyperlink" Target="https://www.procyclingstats.com/rider.php?date=2022-06-28&amp;id=202338&amp;p=results&amp;s=pcs-season-ranking" TargetMode="External"/><Relationship Id="rId1190" Type="http://schemas.openxmlformats.org/officeDocument/2006/relationships/hyperlink" Target="https://www.procyclingstats.com/team/astana-qazaqstan-team-2022" TargetMode="External"/><Relationship Id="rId1191" Type="http://schemas.openxmlformats.org/officeDocument/2006/relationships/hyperlink" Target="https://www.procyclingstats.com/rider.php?date=2022-06-28&amp;id=170102&amp;p=results&amp;s=pcs-season-ranking" TargetMode="External"/><Relationship Id="rId1192" Type="http://schemas.openxmlformats.org/officeDocument/2006/relationships/hyperlink" Target="https://www.procyclingstats.com/rider/davide-ballerini" TargetMode="External"/><Relationship Id="rId1193" Type="http://schemas.openxmlformats.org/officeDocument/2006/relationships/hyperlink" Target="https://www.procyclingstats.com/team/quick-step-alpha-vinyl-2022" TargetMode="External"/><Relationship Id="rId1194" Type="http://schemas.openxmlformats.org/officeDocument/2006/relationships/hyperlink" Target="https://www.procyclingstats.com/rider.php?date=2022-06-28&amp;id=164213&amp;p=results&amp;s=pcs-season-ranking" TargetMode="External"/><Relationship Id="rId1195" Type="http://schemas.openxmlformats.org/officeDocument/2006/relationships/hyperlink" Target="https://www.procyclingstats.com/rider/kelland-brien" TargetMode="External"/><Relationship Id="rId1196" Type="http://schemas.openxmlformats.org/officeDocument/2006/relationships/hyperlink" Target="https://www.procyclingstats.com/team/team-bikeexchange-jayco-2022" TargetMode="External"/><Relationship Id="rId1197" Type="http://schemas.openxmlformats.org/officeDocument/2006/relationships/hyperlink" Target="https://www.procyclingstats.com/rider.php?date=2022-06-28&amp;id=207191&amp;p=results&amp;s=pcs-season-ranking" TargetMode="External"/><Relationship Id="rId1198" Type="http://schemas.openxmlformats.org/officeDocument/2006/relationships/hyperlink" Target="https://www.procyclingstats.com/rider/julian-mertens" TargetMode="External"/><Relationship Id="rId1199" Type="http://schemas.openxmlformats.org/officeDocument/2006/relationships/hyperlink" Target="https://www.procyclingstats.com/team/sport-vlaanderen-baloise-2022" TargetMode="External"/><Relationship Id="rId599" Type="http://schemas.openxmlformats.org/officeDocument/2006/relationships/hyperlink" Target="https://www.procyclingstats.com/team/intermarche-wanty-gobert-materiaux-2022" TargetMode="External"/><Relationship Id="rId1180" Type="http://schemas.openxmlformats.org/officeDocument/2006/relationships/hyperlink" Target="https://www.procyclingstats.com/rider/pascal-eenkhoorn" TargetMode="External"/><Relationship Id="rId1181" Type="http://schemas.openxmlformats.org/officeDocument/2006/relationships/hyperlink" Target="https://www.procyclingstats.com/team/team-jumbo-visma-2022" TargetMode="External"/><Relationship Id="rId1182" Type="http://schemas.openxmlformats.org/officeDocument/2006/relationships/hyperlink" Target="https://www.procyclingstats.com/rider.php?date=2022-06-28&amp;id=185581&amp;p=results&amp;s=pcs-season-ranking" TargetMode="External"/><Relationship Id="rId594" Type="http://schemas.openxmlformats.org/officeDocument/2006/relationships/hyperlink" Target="https://www.procyclingstats.com/rider.php?date=2022-06-28&amp;id=170111&amp;p=results&amp;s=pcs-season-ranking" TargetMode="External"/><Relationship Id="rId1183" Type="http://schemas.openxmlformats.org/officeDocument/2006/relationships/hyperlink" Target="https://www.procyclingstats.com/rider/thibau-nys" TargetMode="External"/><Relationship Id="rId593" Type="http://schemas.openxmlformats.org/officeDocument/2006/relationships/hyperlink" Target="https://www.procyclingstats.com/team/bahrain-victorious-2022" TargetMode="External"/><Relationship Id="rId1184" Type="http://schemas.openxmlformats.org/officeDocument/2006/relationships/hyperlink" Target="https://www.procyclingstats.com/team/baloise-trek-lions-2022" TargetMode="External"/><Relationship Id="rId592" Type="http://schemas.openxmlformats.org/officeDocument/2006/relationships/hyperlink" Target="https://www.procyclingstats.com/rider/domen-novak" TargetMode="External"/><Relationship Id="rId1185" Type="http://schemas.openxmlformats.org/officeDocument/2006/relationships/hyperlink" Target="https://www.procyclingstats.com/rider.php?date=2022-06-28&amp;id=239699&amp;p=results&amp;s=pcs-season-ranking" TargetMode="External"/><Relationship Id="rId591" Type="http://schemas.openxmlformats.org/officeDocument/2006/relationships/hyperlink" Target="https://www.procyclingstats.com/rider.php?date=2022-06-28&amp;id=181212&amp;p=results&amp;s=pcs-season-ranking" TargetMode="External"/><Relationship Id="rId1186" Type="http://schemas.openxmlformats.org/officeDocument/2006/relationships/hyperlink" Target="https://www.procyclingstats.com/rider/kevin-geniets" TargetMode="External"/><Relationship Id="rId598" Type="http://schemas.openxmlformats.org/officeDocument/2006/relationships/hyperlink" Target="https://www.procyclingstats.com/rider/tom-devriendt" TargetMode="External"/><Relationship Id="rId1187" Type="http://schemas.openxmlformats.org/officeDocument/2006/relationships/hyperlink" Target="https://www.procyclingstats.com/team/groupama-fdj-2022" TargetMode="External"/><Relationship Id="rId597" Type="http://schemas.openxmlformats.org/officeDocument/2006/relationships/hyperlink" Target="https://www.procyclingstats.com/rider.php?date=2022-06-28&amp;id=158418&amp;p=results&amp;s=pcs-season-ranking" TargetMode="External"/><Relationship Id="rId1188" Type="http://schemas.openxmlformats.org/officeDocument/2006/relationships/hyperlink" Target="https://www.procyclingstats.com/rider.php?date=2022-06-28&amp;id=186228&amp;p=results&amp;s=pcs-season-ranking" TargetMode="External"/><Relationship Id="rId596" Type="http://schemas.openxmlformats.org/officeDocument/2006/relationships/hyperlink" Target="https://www.procyclingstats.com/team/tarteletto-isorex-2022" TargetMode="External"/><Relationship Id="rId1189" Type="http://schemas.openxmlformats.org/officeDocument/2006/relationships/hyperlink" Target="https://www.procyclingstats.com/rider/simone-velasco" TargetMode="External"/><Relationship Id="rId595" Type="http://schemas.openxmlformats.org/officeDocument/2006/relationships/hyperlink" Target="https://www.procyclingstats.com/rider/lennert-teugels" TargetMode="External"/><Relationship Id="rId1136" Type="http://schemas.openxmlformats.org/officeDocument/2006/relationships/hyperlink" Target="https://www.procyclingstats.com/team/israel-premier-tech-2022" TargetMode="External"/><Relationship Id="rId2467" Type="http://schemas.openxmlformats.org/officeDocument/2006/relationships/hyperlink" Target="https://www.procyclingstats.com/rider.php?date=2022-06-28&amp;id=134489&amp;p=results&amp;s=pcs-season-ranking" TargetMode="External"/><Relationship Id="rId1137" Type="http://schemas.openxmlformats.org/officeDocument/2006/relationships/hyperlink" Target="https://www.procyclingstats.com/rider.php?date=2022-06-28&amp;id=140257&amp;p=results&amp;s=pcs-season-ranking" TargetMode="External"/><Relationship Id="rId2468" Type="http://schemas.openxmlformats.org/officeDocument/2006/relationships/hyperlink" Target="https://www.procyclingstats.com/rider/christophe-noppe" TargetMode="External"/><Relationship Id="rId1138" Type="http://schemas.openxmlformats.org/officeDocument/2006/relationships/hyperlink" Target="https://www.procyclingstats.com/rider/gleb-brussenskiy" TargetMode="External"/><Relationship Id="rId2469" Type="http://schemas.openxmlformats.org/officeDocument/2006/relationships/hyperlink" Target="https://www.procyclingstats.com/team/team-arkea-samsic-2022" TargetMode="External"/><Relationship Id="rId1139" Type="http://schemas.openxmlformats.org/officeDocument/2006/relationships/hyperlink" Target="https://www.procyclingstats.com/team/astana-qazaqstan-team-2022" TargetMode="External"/><Relationship Id="rId547" Type="http://schemas.openxmlformats.org/officeDocument/2006/relationships/hyperlink" Target="https://www.procyclingstats.com/rider/daniel-mclay" TargetMode="External"/><Relationship Id="rId546" Type="http://schemas.openxmlformats.org/officeDocument/2006/relationships/hyperlink" Target="https://www.procyclingstats.com/rider.php?date=2022-06-28&amp;id=190805&amp;p=results&amp;s=pcs-season-ranking" TargetMode="External"/><Relationship Id="rId545" Type="http://schemas.openxmlformats.org/officeDocument/2006/relationships/hyperlink" Target="https://www.procyclingstats.com/team/caja-rural-seguros-rga-2022" TargetMode="External"/><Relationship Id="rId544" Type="http://schemas.openxmlformats.org/officeDocument/2006/relationships/hyperlink" Target="https://www.procyclingstats.com/rider/orluis-aular" TargetMode="External"/><Relationship Id="rId549" Type="http://schemas.openxmlformats.org/officeDocument/2006/relationships/hyperlink" Target="https://www.procyclingstats.com/rider.php?date=2022-06-28&amp;id=138830&amp;p=results&amp;s=pcs-season-ranking" TargetMode="External"/><Relationship Id="rId548" Type="http://schemas.openxmlformats.org/officeDocument/2006/relationships/hyperlink" Target="https://www.procyclingstats.com/team/team-arkea-samsic-2022" TargetMode="External"/><Relationship Id="rId2460" Type="http://schemas.openxmlformats.org/officeDocument/2006/relationships/hyperlink" Target="https://www.procyclingstats.com/rider/denis-nekrasov" TargetMode="External"/><Relationship Id="rId1130" Type="http://schemas.openxmlformats.org/officeDocument/2006/relationships/hyperlink" Target="https://www.procyclingstats.com/team/israel-premier-tech-2022" TargetMode="External"/><Relationship Id="rId2461" Type="http://schemas.openxmlformats.org/officeDocument/2006/relationships/hyperlink" Target="https://www.procyclingstats.com/rider.php?date=2022-06-28&amp;id=189507&amp;p=results&amp;s=pcs-season-ranking" TargetMode="External"/><Relationship Id="rId1131" Type="http://schemas.openxmlformats.org/officeDocument/2006/relationships/hyperlink" Target="https://www.procyclingstats.com/rider.php?date=2022-06-28&amp;id=140240&amp;p=results&amp;s=pcs-season-ranking" TargetMode="External"/><Relationship Id="rId2462" Type="http://schemas.openxmlformats.org/officeDocument/2006/relationships/hyperlink" Target="https://www.procyclingstats.com/rider/lindsay-de-vylder" TargetMode="External"/><Relationship Id="rId543" Type="http://schemas.openxmlformats.org/officeDocument/2006/relationships/hyperlink" Target="https://www.procyclingstats.com/rider.php?date=2022-06-28&amp;id=185582&amp;p=results&amp;s=pcs-season-ranking" TargetMode="External"/><Relationship Id="rId1132" Type="http://schemas.openxmlformats.org/officeDocument/2006/relationships/hyperlink" Target="https://www.procyclingstats.com/rider/edoardo-zardini" TargetMode="External"/><Relationship Id="rId2463" Type="http://schemas.openxmlformats.org/officeDocument/2006/relationships/hyperlink" Target="https://www.procyclingstats.com/team/sport-vlaanderen-baloise-2022" TargetMode="External"/><Relationship Id="rId542" Type="http://schemas.openxmlformats.org/officeDocument/2006/relationships/hyperlink" Target="https://www.procyclingstats.com/team/groupama-fdj-2022" TargetMode="External"/><Relationship Id="rId1133" Type="http://schemas.openxmlformats.org/officeDocument/2006/relationships/hyperlink" Target="https://www.procyclingstats.com/team/drone-hopper-androni-giocattol-2022" TargetMode="External"/><Relationship Id="rId2464" Type="http://schemas.openxmlformats.org/officeDocument/2006/relationships/hyperlink" Target="https://www.procyclingstats.com/rider.php?date=2022-06-28&amp;id=177199&amp;p=results&amp;s=pcs-season-ranking" TargetMode="External"/><Relationship Id="rId541" Type="http://schemas.openxmlformats.org/officeDocument/2006/relationships/hyperlink" Target="https://www.procyclingstats.com/rider/bram-welten" TargetMode="External"/><Relationship Id="rId1134" Type="http://schemas.openxmlformats.org/officeDocument/2006/relationships/hyperlink" Target="https://www.procyclingstats.com/rider.php?date=2022-06-28&amp;id=134979&amp;p=results&amp;s=pcs-season-ranking" TargetMode="External"/><Relationship Id="rId2465" Type="http://schemas.openxmlformats.org/officeDocument/2006/relationships/hyperlink" Target="https://www.procyclingstats.com/rider/polychronis-tzortzakis" TargetMode="External"/><Relationship Id="rId540" Type="http://schemas.openxmlformats.org/officeDocument/2006/relationships/hyperlink" Target="https://www.procyclingstats.com/rider.php?date=2022-06-28&amp;id=140246&amp;p=results&amp;s=pcs-season-ranking" TargetMode="External"/><Relationship Id="rId1135" Type="http://schemas.openxmlformats.org/officeDocument/2006/relationships/hyperlink" Target="https://www.procyclingstats.com/rider/rick-zabel" TargetMode="External"/><Relationship Id="rId2466" Type="http://schemas.openxmlformats.org/officeDocument/2006/relationships/hyperlink" Target="https://www.procyclingstats.com/team/kuwait-pro-cycling-team-2022" TargetMode="External"/><Relationship Id="rId1125" Type="http://schemas.openxmlformats.org/officeDocument/2006/relationships/hyperlink" Target="https://www.procyclingstats.com/rider.php?date=2022-06-28&amp;id=182935&amp;p=results&amp;s=pcs-season-ranking" TargetMode="External"/><Relationship Id="rId2456" Type="http://schemas.openxmlformats.org/officeDocument/2006/relationships/hyperlink" Target="https://www.procyclingstats.com/rider.php?date=2022-06-28&amp;id=137804&amp;p=results&amp;s=pcs-season-ranking" TargetMode="External"/><Relationship Id="rId1126" Type="http://schemas.openxmlformats.org/officeDocument/2006/relationships/hyperlink" Target="https://www.procyclingstats.com/rider/ben-swift" TargetMode="External"/><Relationship Id="rId2457" Type="http://schemas.openxmlformats.org/officeDocument/2006/relationships/hyperlink" Target="https://www.procyclingstats.com/rider/francis-juneau" TargetMode="External"/><Relationship Id="rId1127" Type="http://schemas.openxmlformats.org/officeDocument/2006/relationships/hyperlink" Target="https://www.procyclingstats.com/team/ineos-grenadiers-2022" TargetMode="External"/><Relationship Id="rId2458" Type="http://schemas.openxmlformats.org/officeDocument/2006/relationships/hyperlink" Target="https://www.procyclingstats.com/team/premier-tech-u-23-cycling-project-2022" TargetMode="External"/><Relationship Id="rId1128" Type="http://schemas.openxmlformats.org/officeDocument/2006/relationships/hyperlink" Target="https://www.procyclingstats.com/rider.php?date=2022-06-28&amp;id=140501&amp;p=results&amp;s=pcs-season-ranking" TargetMode="External"/><Relationship Id="rId2459" Type="http://schemas.openxmlformats.org/officeDocument/2006/relationships/hyperlink" Target="https://www.procyclingstats.com/rider.php?date=2022-06-28&amp;id=211916&amp;p=results&amp;s=pcs-season-ranking" TargetMode="External"/><Relationship Id="rId1129" Type="http://schemas.openxmlformats.org/officeDocument/2006/relationships/hyperlink" Target="https://www.procyclingstats.com/rider/sep-vanmarcke" TargetMode="External"/><Relationship Id="rId536" Type="http://schemas.openxmlformats.org/officeDocument/2006/relationships/hyperlink" Target="https://www.procyclingstats.com/team/ag2r-citroen-team-2022" TargetMode="External"/><Relationship Id="rId535" Type="http://schemas.openxmlformats.org/officeDocument/2006/relationships/hyperlink" Target="https://www.procyclingstats.com/rider/clement-champoussin" TargetMode="External"/><Relationship Id="rId534" Type="http://schemas.openxmlformats.org/officeDocument/2006/relationships/hyperlink" Target="https://www.procyclingstats.com/rider.php?date=2022-06-28&amp;id=181203&amp;p=results&amp;s=pcs-season-ranking" TargetMode="External"/><Relationship Id="rId533" Type="http://schemas.openxmlformats.org/officeDocument/2006/relationships/hyperlink" Target="https://www.procyclingstats.com/team/cofidis-2022" TargetMode="External"/><Relationship Id="rId539" Type="http://schemas.openxmlformats.org/officeDocument/2006/relationships/hyperlink" Target="https://www.procyclingstats.com/team/alpecin-fenix-2022" TargetMode="External"/><Relationship Id="rId538" Type="http://schemas.openxmlformats.org/officeDocument/2006/relationships/hyperlink" Target="https://www.procyclingstats.com/rider/oscar-riesebeek" TargetMode="External"/><Relationship Id="rId537" Type="http://schemas.openxmlformats.org/officeDocument/2006/relationships/hyperlink" Target="https://www.procyclingstats.com/rider.php?date=2022-06-28&amp;id=208878&amp;p=results&amp;s=pcs-season-ranking" TargetMode="External"/><Relationship Id="rId2450" Type="http://schemas.openxmlformats.org/officeDocument/2006/relationships/hyperlink" Target="https://www.procyclingstats.com/team/volkerwessels-cyclingteam-2022" TargetMode="External"/><Relationship Id="rId1120" Type="http://schemas.openxmlformats.org/officeDocument/2006/relationships/hyperlink" Target="https://www.procyclingstats.com/rider/lennert-van-eetvelt" TargetMode="External"/><Relationship Id="rId2451" Type="http://schemas.openxmlformats.org/officeDocument/2006/relationships/hyperlink" Target="https://www.procyclingstats.com/rider.php?date=2022-06-28&amp;id=194098&amp;p=results&amp;s=pcs-season-ranking" TargetMode="External"/><Relationship Id="rId532" Type="http://schemas.openxmlformats.org/officeDocument/2006/relationships/hyperlink" Target="https://www.procyclingstats.com/rider/victor-lafay" TargetMode="External"/><Relationship Id="rId1121" Type="http://schemas.openxmlformats.org/officeDocument/2006/relationships/hyperlink" Target="https://www.procyclingstats.com/team/lotto-soudal-u23-2022" TargetMode="External"/><Relationship Id="rId2452" Type="http://schemas.openxmlformats.org/officeDocument/2006/relationships/hyperlink" Target="https://www.procyclingstats.com/rider/eduin-becerra" TargetMode="External"/><Relationship Id="rId531" Type="http://schemas.openxmlformats.org/officeDocument/2006/relationships/hyperlink" Target="https://www.procyclingstats.com/rider.php?date=2022-06-28&amp;id=167936&amp;p=results&amp;s=pcs-season-ranking" TargetMode="External"/><Relationship Id="rId1122" Type="http://schemas.openxmlformats.org/officeDocument/2006/relationships/hyperlink" Target="https://www.procyclingstats.com/rider.php?date=2022-06-28&amp;id=216940&amp;p=results&amp;s=pcs-season-ranking" TargetMode="External"/><Relationship Id="rId2453" Type="http://schemas.openxmlformats.org/officeDocument/2006/relationships/hyperlink" Target="https://www.procyclingstats.com/rider.php?date=2022-06-28&amp;id=137327&amp;p=results&amp;s=pcs-season-ranking" TargetMode="External"/><Relationship Id="rId530" Type="http://schemas.openxmlformats.org/officeDocument/2006/relationships/hyperlink" Target="https://www.procyclingstats.com/team/team-arkea-samsic-2022" TargetMode="External"/><Relationship Id="rId1123" Type="http://schemas.openxmlformats.org/officeDocument/2006/relationships/hyperlink" Target="https://www.procyclingstats.com/rider/rodrigo-contreras" TargetMode="External"/><Relationship Id="rId2454" Type="http://schemas.openxmlformats.org/officeDocument/2006/relationships/hyperlink" Target="https://www.procyclingstats.com/rider/stephane-rossetto" TargetMode="External"/><Relationship Id="rId1124" Type="http://schemas.openxmlformats.org/officeDocument/2006/relationships/hyperlink" Target="https://www.procyclingstats.com/team/epm-scott-2022" TargetMode="External"/><Relationship Id="rId2455" Type="http://schemas.openxmlformats.org/officeDocument/2006/relationships/hyperlink" Target="https://www.procyclingstats.com/team/st-michel-auber93-2022" TargetMode="External"/><Relationship Id="rId1158" Type="http://schemas.openxmlformats.org/officeDocument/2006/relationships/hyperlink" Target="https://www.procyclingstats.com/rider.php?date=2022-06-28&amp;id=140268&amp;p=results&amp;s=pcs-season-ranking" TargetMode="External"/><Relationship Id="rId2489" Type="http://schemas.openxmlformats.org/officeDocument/2006/relationships/hyperlink" Target="https://www.procyclingstats.com/team/Gglassdrive-qb-anicolor-2022" TargetMode="External"/><Relationship Id="rId1159" Type="http://schemas.openxmlformats.org/officeDocument/2006/relationships/hyperlink" Target="https://www.procyclingstats.com/rider/heinrich-haussler" TargetMode="External"/><Relationship Id="rId569" Type="http://schemas.openxmlformats.org/officeDocument/2006/relationships/hyperlink" Target="https://www.procyclingstats.com/team/bingoal-pauwels-sauzen-wb-2022" TargetMode="External"/><Relationship Id="rId568" Type="http://schemas.openxmlformats.org/officeDocument/2006/relationships/hyperlink" Target="https://www.procyclingstats.com/rider/timothy-dupont" TargetMode="External"/><Relationship Id="rId567" Type="http://schemas.openxmlformats.org/officeDocument/2006/relationships/hyperlink" Target="https://www.procyclingstats.com/rider.php?date=2022-06-28&amp;id=139783&amp;p=results&amp;s=pcs-season-ranking" TargetMode="External"/><Relationship Id="rId566" Type="http://schemas.openxmlformats.org/officeDocument/2006/relationships/hyperlink" Target="https://www.procyclingstats.com/team/ag2r-citroen-team-2022" TargetMode="External"/><Relationship Id="rId2480" Type="http://schemas.openxmlformats.org/officeDocument/2006/relationships/hyperlink" Target="https://www.procyclingstats.com/team/sakarya-bb-pro-team-2022" TargetMode="External"/><Relationship Id="rId561" Type="http://schemas.openxmlformats.org/officeDocument/2006/relationships/hyperlink" Target="https://www.procyclingstats.com/rider.php?date=2022-06-28&amp;id=138294&amp;p=results&amp;s=pcs-season-ranking" TargetMode="External"/><Relationship Id="rId1150" Type="http://schemas.openxmlformats.org/officeDocument/2006/relationships/hyperlink" Target="https://www.procyclingstats.com/rider/sebastian-schonberger" TargetMode="External"/><Relationship Id="rId2481" Type="http://schemas.openxmlformats.org/officeDocument/2006/relationships/hyperlink" Target="https://www.procyclingstats.com/rider.php?date=2022-06-28&amp;id=141013&amp;p=results&amp;s=pcs-season-ranking" TargetMode="External"/><Relationship Id="rId560" Type="http://schemas.openxmlformats.org/officeDocument/2006/relationships/hyperlink" Target="https://www.procyclingstats.com/team/astana-qazaqstan-team-2022" TargetMode="External"/><Relationship Id="rId1151" Type="http://schemas.openxmlformats.org/officeDocument/2006/relationships/hyperlink" Target="https://www.procyclingstats.com/team/b-b-hotels-ktm-2022" TargetMode="External"/><Relationship Id="rId2482" Type="http://schemas.openxmlformats.org/officeDocument/2006/relationships/hyperlink" Target="https://www.procyclingstats.com/rider/stephen-bassett" TargetMode="External"/><Relationship Id="rId1152" Type="http://schemas.openxmlformats.org/officeDocument/2006/relationships/hyperlink" Target="https://www.procyclingstats.com/rider.php?date=2022-06-28&amp;id=157912&amp;p=results&amp;s=pcs-season-ranking" TargetMode="External"/><Relationship Id="rId2483" Type="http://schemas.openxmlformats.org/officeDocument/2006/relationships/hyperlink" Target="https://www.procyclingstats.com/team/human-powered-health-2022" TargetMode="External"/><Relationship Id="rId1153" Type="http://schemas.openxmlformats.org/officeDocument/2006/relationships/hyperlink" Target="https://www.procyclingstats.com/rider/franck-bonnamour" TargetMode="External"/><Relationship Id="rId2484" Type="http://schemas.openxmlformats.org/officeDocument/2006/relationships/hyperlink" Target="https://www.procyclingstats.com/rider.php?date=2022-06-28&amp;id=181328&amp;p=results&amp;s=pcs-season-ranking" TargetMode="External"/><Relationship Id="rId565" Type="http://schemas.openxmlformats.org/officeDocument/2006/relationships/hyperlink" Target="https://www.procyclingstats.com/rider/bob-jungels" TargetMode="External"/><Relationship Id="rId1154" Type="http://schemas.openxmlformats.org/officeDocument/2006/relationships/hyperlink" Target="https://www.procyclingstats.com/team/b-b-hotels-ktm-2022" TargetMode="External"/><Relationship Id="rId2485" Type="http://schemas.openxmlformats.org/officeDocument/2006/relationships/hyperlink" Target="https://www.procyclingstats.com/rider/jeppe-aaskov" TargetMode="External"/><Relationship Id="rId564" Type="http://schemas.openxmlformats.org/officeDocument/2006/relationships/hyperlink" Target="https://www.procyclingstats.com/rider.php?date=2022-06-28&amp;id=195538&amp;p=results&amp;s=pcs-season-ranking" TargetMode="External"/><Relationship Id="rId1155" Type="http://schemas.openxmlformats.org/officeDocument/2006/relationships/hyperlink" Target="https://www.procyclingstats.com/rider.php?date=2022-06-28&amp;id=170666&amp;p=results&amp;s=pcs-season-ranking" TargetMode="External"/><Relationship Id="rId2486" Type="http://schemas.openxmlformats.org/officeDocument/2006/relationships/hyperlink" Target="https://www.procyclingstats.com/team/coloquick-2022" TargetMode="External"/><Relationship Id="rId563" Type="http://schemas.openxmlformats.org/officeDocument/2006/relationships/hyperlink" Target="https://www.procyclingstats.com/team/bingoal-pauwels-sauzen-wb-2022" TargetMode="External"/><Relationship Id="rId1156" Type="http://schemas.openxmlformats.org/officeDocument/2006/relationships/hyperlink" Target="https://www.procyclingstats.com/rider/jos-van-emden" TargetMode="External"/><Relationship Id="rId2487" Type="http://schemas.openxmlformats.org/officeDocument/2006/relationships/hyperlink" Target="https://www.procyclingstats.com/rider.php?date=2022-06-28&amp;id=204035&amp;p=results&amp;s=pcs-season-ranking" TargetMode="External"/><Relationship Id="rId562" Type="http://schemas.openxmlformats.org/officeDocument/2006/relationships/hyperlink" Target="https://www.procyclingstats.com/rider/stanislaw-aniolkowski" TargetMode="External"/><Relationship Id="rId1157" Type="http://schemas.openxmlformats.org/officeDocument/2006/relationships/hyperlink" Target="https://www.procyclingstats.com/team/team-jumbo-visma-2022" TargetMode="External"/><Relationship Id="rId2488" Type="http://schemas.openxmlformats.org/officeDocument/2006/relationships/hyperlink" Target="https://www.procyclingstats.com/rider/rafael-reis" TargetMode="External"/><Relationship Id="rId1147" Type="http://schemas.openxmlformats.org/officeDocument/2006/relationships/hyperlink" Target="https://www.procyclingstats.com/rider/jannik-steimle" TargetMode="External"/><Relationship Id="rId2478" Type="http://schemas.openxmlformats.org/officeDocument/2006/relationships/hyperlink" Target="https://www.procyclingstats.com/rider.php?date=2022-06-28&amp;id=186833&amp;p=results&amp;s=pcs-season-ranking" TargetMode="External"/><Relationship Id="rId1148" Type="http://schemas.openxmlformats.org/officeDocument/2006/relationships/hyperlink" Target="https://www.procyclingstats.com/team/quick-step-alpha-vinyl-2022" TargetMode="External"/><Relationship Id="rId2479" Type="http://schemas.openxmlformats.org/officeDocument/2006/relationships/hyperlink" Target="https://www.procyclingstats.com/rider/cristian-raileanu" TargetMode="External"/><Relationship Id="rId1149" Type="http://schemas.openxmlformats.org/officeDocument/2006/relationships/hyperlink" Target="https://www.procyclingstats.com/rider.php?date=2022-06-28&amp;id=196961&amp;p=results&amp;s=pcs-season-ranking" TargetMode="External"/><Relationship Id="rId558" Type="http://schemas.openxmlformats.org/officeDocument/2006/relationships/hyperlink" Target="https://www.procyclingstats.com/rider.php?date=2022-06-28&amp;id=189196&amp;p=results&amp;s=pcs-season-ranking" TargetMode="External"/><Relationship Id="rId557" Type="http://schemas.openxmlformats.org/officeDocument/2006/relationships/hyperlink" Target="https://www.procyclingstats.com/team/uae-team-emirates-2022" TargetMode="External"/><Relationship Id="rId556" Type="http://schemas.openxmlformats.org/officeDocument/2006/relationships/hyperlink" Target="https://www.procyclingstats.com/rider/juan-sebastian-molano" TargetMode="External"/><Relationship Id="rId555" Type="http://schemas.openxmlformats.org/officeDocument/2006/relationships/hyperlink" Target="https://www.procyclingstats.com/rider.php?date=2022-06-28&amp;id=205837&amp;p=results&amp;s=pcs-season-ranking" TargetMode="External"/><Relationship Id="rId559" Type="http://schemas.openxmlformats.org/officeDocument/2006/relationships/hyperlink" Target="https://www.procyclingstats.com/rider/aleksey-lutsenko" TargetMode="External"/><Relationship Id="rId550" Type="http://schemas.openxmlformats.org/officeDocument/2006/relationships/hyperlink" Target="https://www.procyclingstats.com/rider/wilco-kelderman" TargetMode="External"/><Relationship Id="rId2470" Type="http://schemas.openxmlformats.org/officeDocument/2006/relationships/hyperlink" Target="https://www.procyclingstats.com/rider.php?date=2022-06-28&amp;id=155125&amp;p=results&amp;s=pcs-season-ranking" TargetMode="External"/><Relationship Id="rId1140" Type="http://schemas.openxmlformats.org/officeDocument/2006/relationships/hyperlink" Target="https://www.procyclingstats.com/rider.php?date=2022-06-28&amp;id=210590&amp;p=results&amp;s=pcs-season-ranking" TargetMode="External"/><Relationship Id="rId2471" Type="http://schemas.openxmlformats.org/officeDocument/2006/relationships/hyperlink" Target="https://www.procyclingstats.com/rider/ali-labib-shotorban" TargetMode="External"/><Relationship Id="rId1141" Type="http://schemas.openxmlformats.org/officeDocument/2006/relationships/hyperlink" Target="https://www.procyclingstats.com/rider/laurens-huys" TargetMode="External"/><Relationship Id="rId2472" Type="http://schemas.openxmlformats.org/officeDocument/2006/relationships/hyperlink" Target="https://www.procyclingstats.com/team/azad-university-team-2022" TargetMode="External"/><Relationship Id="rId1142" Type="http://schemas.openxmlformats.org/officeDocument/2006/relationships/hyperlink" Target="https://www.procyclingstats.com/team/intermarche-wanty-gobert-materiaux-2022" TargetMode="External"/><Relationship Id="rId2473" Type="http://schemas.openxmlformats.org/officeDocument/2006/relationships/hyperlink" Target="https://www.procyclingstats.com/rider.php?date=2022-06-28&amp;id=243800&amp;p=results&amp;s=pcs-season-ranking" TargetMode="External"/><Relationship Id="rId554" Type="http://schemas.openxmlformats.org/officeDocument/2006/relationships/hyperlink" Target="https://www.procyclingstats.com/team/lotto-soudal-2022" TargetMode="External"/><Relationship Id="rId1143" Type="http://schemas.openxmlformats.org/officeDocument/2006/relationships/hyperlink" Target="https://www.procyclingstats.com/rider.php?date=2022-06-28&amp;id=194388&amp;p=results&amp;s=pcs-season-ranking" TargetMode="External"/><Relationship Id="rId2474" Type="http://schemas.openxmlformats.org/officeDocument/2006/relationships/hyperlink" Target="https://www.procyclingstats.com/rider/pedro-figueiredo-leme" TargetMode="External"/><Relationship Id="rId553" Type="http://schemas.openxmlformats.org/officeDocument/2006/relationships/hyperlink" Target="https://www.procyclingstats.com/rider/florian-vermeersch" TargetMode="External"/><Relationship Id="rId1144" Type="http://schemas.openxmlformats.org/officeDocument/2006/relationships/hyperlink" Target="https://www.procyclingstats.com/rider/tom-sexton" TargetMode="External"/><Relationship Id="rId2475" Type="http://schemas.openxmlformats.org/officeDocument/2006/relationships/hyperlink" Target="https://www.procyclingstats.com/rider.php?date=2022-06-28&amp;id=223595&amp;p=results&amp;s=pcs-season-ranking" TargetMode="External"/><Relationship Id="rId552" Type="http://schemas.openxmlformats.org/officeDocument/2006/relationships/hyperlink" Target="https://www.procyclingstats.com/rider.php?date=2022-06-28&amp;id=140391&amp;p=results&amp;s=pcs-season-ranking" TargetMode="External"/><Relationship Id="rId1145" Type="http://schemas.openxmlformats.org/officeDocument/2006/relationships/hyperlink" Target="https://www.procyclingstats.com/team/bolton-equities-black-spoke-pro-cycling-2022" TargetMode="External"/><Relationship Id="rId2476" Type="http://schemas.openxmlformats.org/officeDocument/2006/relationships/hyperlink" Target="https://www.procyclingstats.com/rider/francesco-di-felice" TargetMode="External"/><Relationship Id="rId551" Type="http://schemas.openxmlformats.org/officeDocument/2006/relationships/hyperlink" Target="https://www.procyclingstats.com/team/bora-hansgrohe-2022" TargetMode="External"/><Relationship Id="rId1146" Type="http://schemas.openxmlformats.org/officeDocument/2006/relationships/hyperlink" Target="https://www.procyclingstats.com/rider.php?date=2022-06-28&amp;id=211695&amp;p=results&amp;s=pcs-season-ranking" TargetMode="External"/><Relationship Id="rId2477" Type="http://schemas.openxmlformats.org/officeDocument/2006/relationships/hyperlink" Target="https://www.procyclingstats.com/team/gallina-ecotek-ucchini-colosio-2022" TargetMode="External"/><Relationship Id="rId495" Type="http://schemas.openxmlformats.org/officeDocument/2006/relationships/hyperlink" Target="https://www.procyclingstats.com/rider.php?date=2022-06-28&amp;id=139754&amp;p=results&amp;s=pcs-season-ranking" TargetMode="External"/><Relationship Id="rId494" Type="http://schemas.openxmlformats.org/officeDocument/2006/relationships/hyperlink" Target="https://www.procyclingstats.com/team/intermarche-wanty-gobert-materiaux-2022" TargetMode="External"/><Relationship Id="rId493" Type="http://schemas.openxmlformats.org/officeDocument/2006/relationships/hyperlink" Target="https://www.procyclingstats.com/rider/taco-van-der-hoorn" TargetMode="External"/><Relationship Id="rId492" Type="http://schemas.openxmlformats.org/officeDocument/2006/relationships/hyperlink" Target="https://www.procyclingstats.com/rider.php?date=2022-06-28&amp;id=168758&amp;p=results&amp;s=pcs-season-ranking" TargetMode="External"/><Relationship Id="rId499" Type="http://schemas.openxmlformats.org/officeDocument/2006/relationships/hyperlink" Target="https://www.procyclingstats.com/rider/loic-vliegen" TargetMode="External"/><Relationship Id="rId498" Type="http://schemas.openxmlformats.org/officeDocument/2006/relationships/hyperlink" Target="https://www.procyclingstats.com/rider.php?date=2022-06-28&amp;id=178448&amp;p=results&amp;s=pcs-season-ranking" TargetMode="External"/><Relationship Id="rId497" Type="http://schemas.openxmlformats.org/officeDocument/2006/relationships/hyperlink" Target="https://www.procyclingstats.com/team/eolo-kometa-2022" TargetMode="External"/><Relationship Id="rId496" Type="http://schemas.openxmlformats.org/officeDocument/2006/relationships/hyperlink" Target="https://www.procyclingstats.com/rider/alessandro-fedeli" TargetMode="External"/><Relationship Id="rId1213" Type="http://schemas.openxmlformats.org/officeDocument/2006/relationships/hyperlink" Target="https://www.procyclingstats.com/rider/dawit-yemane" TargetMode="External"/><Relationship Id="rId2544" Type="http://schemas.openxmlformats.org/officeDocument/2006/relationships/hyperlink" Target="https://www.procyclingstats.com/rider/aleksey-fomovskiy" TargetMode="External"/><Relationship Id="rId1214" Type="http://schemas.openxmlformats.org/officeDocument/2006/relationships/hyperlink" Target="https://www.procyclingstats.com/team/bike-aid-2022" TargetMode="External"/><Relationship Id="rId2545" Type="http://schemas.openxmlformats.org/officeDocument/2006/relationships/hyperlink" Target="https://www.procyclingstats.com/team/tashkent-city-professional-cycling-team-2022" TargetMode="External"/><Relationship Id="rId1215" Type="http://schemas.openxmlformats.org/officeDocument/2006/relationships/hyperlink" Target="https://www.procyclingstats.com/rider.php?date=2022-06-28&amp;id=209145&amp;p=results&amp;s=pcs-season-ranking" TargetMode="External"/><Relationship Id="rId2546" Type="http://schemas.openxmlformats.org/officeDocument/2006/relationships/hyperlink" Target="https://www.procyclingstats.com/rider.php?date=2022-06-28&amp;id=212982&amp;p=results&amp;s=pcs-season-ranking" TargetMode="External"/><Relationship Id="rId1216" Type="http://schemas.openxmlformats.org/officeDocument/2006/relationships/hyperlink" Target="https://www.procyclingstats.com/rider/joel-suter" TargetMode="External"/><Relationship Id="rId2547" Type="http://schemas.openxmlformats.org/officeDocument/2006/relationships/hyperlink" Target="https://www.procyclingstats.com/rider/drikus-coetzee" TargetMode="External"/><Relationship Id="rId1217" Type="http://schemas.openxmlformats.org/officeDocument/2006/relationships/hyperlink" Target="https://www.procyclingstats.com/team/uae-team-emirates-2022" TargetMode="External"/><Relationship Id="rId2548" Type="http://schemas.openxmlformats.org/officeDocument/2006/relationships/hyperlink" Target="https://www.procyclingstats.com/rider.php?date=2022-06-28&amp;id=175972&amp;p=results&amp;s=pcs-season-ranking" TargetMode="External"/><Relationship Id="rId1218" Type="http://schemas.openxmlformats.org/officeDocument/2006/relationships/hyperlink" Target="https://www.procyclingstats.com/rider.php?date=2022-06-28&amp;id=198636&amp;p=results&amp;s=pcs-season-ranking" TargetMode="External"/><Relationship Id="rId2549" Type="http://schemas.openxmlformats.org/officeDocument/2006/relationships/hyperlink" Target="https://www.procyclingstats.com/rider/enrico-zanoncello" TargetMode="External"/><Relationship Id="rId1219" Type="http://schemas.openxmlformats.org/officeDocument/2006/relationships/hyperlink" Target="https://www.procyclingstats.com/rider/joren-bloem2" TargetMode="External"/><Relationship Id="rId2540" Type="http://schemas.openxmlformats.org/officeDocument/2006/relationships/hyperlink" Target="https://www.procyclingstats.com/rider/jean-paul-burger" TargetMode="External"/><Relationship Id="rId1210" Type="http://schemas.openxmlformats.org/officeDocument/2006/relationships/hyperlink" Target="https://www.procyclingstats.com/rider/krists-neilands" TargetMode="External"/><Relationship Id="rId2541" Type="http://schemas.openxmlformats.org/officeDocument/2006/relationships/hyperlink" Target="https://www.procyclingstats.com/rider.php?date=2022-06-28&amp;id=236930&amp;p=results&amp;s=pcs-season-ranking" TargetMode="External"/><Relationship Id="rId1211" Type="http://schemas.openxmlformats.org/officeDocument/2006/relationships/hyperlink" Target="https://www.procyclingstats.com/team/israel-premier-tech-2022" TargetMode="External"/><Relationship Id="rId2542" Type="http://schemas.openxmlformats.org/officeDocument/2006/relationships/hyperlink" Target="https://www.procyclingstats.com/rider/tariq-woods" TargetMode="External"/><Relationship Id="rId1212" Type="http://schemas.openxmlformats.org/officeDocument/2006/relationships/hyperlink" Target="https://www.procyclingstats.com/rider.php?date=2022-06-28&amp;id=162756&amp;p=results&amp;s=pcs-season-ranking" TargetMode="External"/><Relationship Id="rId2543" Type="http://schemas.openxmlformats.org/officeDocument/2006/relationships/hyperlink" Target="https://www.procyclingstats.com/rider.php?date=2022-06-28&amp;id=283203&amp;p=results&amp;s=pcs-season-ranking" TargetMode="External"/><Relationship Id="rId1202" Type="http://schemas.openxmlformats.org/officeDocument/2006/relationships/hyperlink" Target="https://www.procyclingstats.com/team/quick-step-alpha-vinyl-2022" TargetMode="External"/><Relationship Id="rId2533" Type="http://schemas.openxmlformats.org/officeDocument/2006/relationships/hyperlink" Target="https://www.procyclingstats.com/team/gallina-ecotek-ucchini-colosio-2022" TargetMode="External"/><Relationship Id="rId1203" Type="http://schemas.openxmlformats.org/officeDocument/2006/relationships/hyperlink" Target="https://www.procyclingstats.com/rider.php?date=2022-06-28&amp;id=208539&amp;p=results&amp;s=pcs-season-ranking" TargetMode="External"/><Relationship Id="rId2534" Type="http://schemas.openxmlformats.org/officeDocument/2006/relationships/hyperlink" Target="https://www.procyclingstats.com/rider.php?date=2022-06-28&amp;id=217299&amp;p=results&amp;s=pcs-season-ranking" TargetMode="External"/><Relationship Id="rId1204" Type="http://schemas.openxmlformats.org/officeDocument/2006/relationships/hyperlink" Target="https://www.procyclingstats.com/rider/michael-morkov" TargetMode="External"/><Relationship Id="rId2535" Type="http://schemas.openxmlformats.org/officeDocument/2006/relationships/hyperlink" Target="https://www.procyclingstats.com/rider/jason-huertas" TargetMode="External"/><Relationship Id="rId1205" Type="http://schemas.openxmlformats.org/officeDocument/2006/relationships/hyperlink" Target="https://www.procyclingstats.com/team/quick-step-alpha-vinyl-2022" TargetMode="External"/><Relationship Id="rId2536" Type="http://schemas.openxmlformats.org/officeDocument/2006/relationships/hyperlink" Target="https://www.procyclingstats.com/rider.php?date=2022-06-28&amp;id=195100&amp;p=results&amp;s=pcs-season-ranking" TargetMode="External"/><Relationship Id="rId1206" Type="http://schemas.openxmlformats.org/officeDocument/2006/relationships/hyperlink" Target="https://www.procyclingstats.com/rider.php?date=2022-06-28&amp;id=140521&amp;p=results&amp;s=pcs-season-ranking" TargetMode="External"/><Relationship Id="rId2537" Type="http://schemas.openxmlformats.org/officeDocument/2006/relationships/hyperlink" Target="https://www.procyclingstats.com/rider/kamil-gradek" TargetMode="External"/><Relationship Id="rId1207" Type="http://schemas.openxmlformats.org/officeDocument/2006/relationships/hyperlink" Target="https://www.procyclingstats.com/rider/nathan-van-hooydonck" TargetMode="External"/><Relationship Id="rId2538" Type="http://schemas.openxmlformats.org/officeDocument/2006/relationships/hyperlink" Target="https://www.procyclingstats.com/team/bahrain-victorious-2022" TargetMode="External"/><Relationship Id="rId1208" Type="http://schemas.openxmlformats.org/officeDocument/2006/relationships/hyperlink" Target="https://www.procyclingstats.com/team/team-jumbo-visma-2022" TargetMode="External"/><Relationship Id="rId2539" Type="http://schemas.openxmlformats.org/officeDocument/2006/relationships/hyperlink" Target="https://www.procyclingstats.com/rider.php?date=2022-06-28&amp;id=134439&amp;p=results&amp;s=pcs-season-ranking" TargetMode="External"/><Relationship Id="rId1209" Type="http://schemas.openxmlformats.org/officeDocument/2006/relationships/hyperlink" Target="https://www.procyclingstats.com/rider.php?date=2022-06-28&amp;id=167929&amp;p=results&amp;s=pcs-season-ranking" TargetMode="External"/><Relationship Id="rId2530" Type="http://schemas.openxmlformats.org/officeDocument/2006/relationships/hyperlink" Target="https://www.procyclingstats.com/team/bardiani-csf-faizane-2022" TargetMode="External"/><Relationship Id="rId1200" Type="http://schemas.openxmlformats.org/officeDocument/2006/relationships/hyperlink" Target="https://www.procyclingstats.com/rider.php?date=2022-06-28&amp;id=189876&amp;p=results&amp;s=pcs-season-ranking" TargetMode="External"/><Relationship Id="rId2531" Type="http://schemas.openxmlformats.org/officeDocument/2006/relationships/hyperlink" Target="https://www.procyclingstats.com/rider.php?date=2022-06-28&amp;id=196254&amp;p=results&amp;s=pcs-season-ranking" TargetMode="External"/><Relationship Id="rId1201" Type="http://schemas.openxmlformats.org/officeDocument/2006/relationships/hyperlink" Target="https://www.procyclingstats.com/rider/ilan-van-wilder" TargetMode="External"/><Relationship Id="rId2532" Type="http://schemas.openxmlformats.org/officeDocument/2006/relationships/hyperlink" Target="https://www.procyclingstats.com/rider/walter-calzoni" TargetMode="External"/><Relationship Id="rId1235" Type="http://schemas.openxmlformats.org/officeDocument/2006/relationships/hyperlink" Target="https://www.procyclingstats.com/rider/jan-bakelants" TargetMode="External"/><Relationship Id="rId2566" Type="http://schemas.openxmlformats.org/officeDocument/2006/relationships/hyperlink" Target="https://www.procyclingstats.com/rider/guillaume-van-keirsbulck" TargetMode="External"/><Relationship Id="rId1236" Type="http://schemas.openxmlformats.org/officeDocument/2006/relationships/hyperlink" Target="https://www.procyclingstats.com/team/intermarche-wanty-gobert-materiaux-2022" TargetMode="External"/><Relationship Id="rId2567" Type="http://schemas.openxmlformats.org/officeDocument/2006/relationships/hyperlink" Target="https://www.procyclingstats.com/team/alpecin-fenix-2022" TargetMode="External"/><Relationship Id="rId1237" Type="http://schemas.openxmlformats.org/officeDocument/2006/relationships/hyperlink" Target="https://www.procyclingstats.com/rider.php?date=2022-06-28&amp;id=140462&amp;p=results&amp;s=pcs-season-ranking" TargetMode="External"/><Relationship Id="rId2568" Type="http://schemas.openxmlformats.org/officeDocument/2006/relationships/hyperlink" Target="https://www.procyclingstats.com/rider.php?date=2022-06-28&amp;id=140025&amp;p=results&amp;s=pcs-season-ranking" TargetMode="External"/><Relationship Id="rId1238" Type="http://schemas.openxmlformats.org/officeDocument/2006/relationships/hyperlink" Target="https://www.procyclingstats.com/rider/michael-kukrle" TargetMode="External"/><Relationship Id="rId2569" Type="http://schemas.openxmlformats.org/officeDocument/2006/relationships/hyperlink" Target="https://www.procyclingstats.com/rider/dylan-george" TargetMode="External"/><Relationship Id="rId1239" Type="http://schemas.openxmlformats.org/officeDocument/2006/relationships/hyperlink" Target="https://www.procyclingstats.com/team/elkov-kasper-2022" TargetMode="External"/><Relationship Id="rId409" Type="http://schemas.openxmlformats.org/officeDocument/2006/relationships/hyperlink" Target="https://www.procyclingstats.com/rider/jakub-mareczko" TargetMode="External"/><Relationship Id="rId404" Type="http://schemas.openxmlformats.org/officeDocument/2006/relationships/hyperlink" Target="https://www.procyclingstats.com/team/movistar-team-2022" TargetMode="External"/><Relationship Id="rId403" Type="http://schemas.openxmlformats.org/officeDocument/2006/relationships/hyperlink" Target="https://www.procyclingstats.com/rider/ivan-ramiro-sosa" TargetMode="External"/><Relationship Id="rId402" Type="http://schemas.openxmlformats.org/officeDocument/2006/relationships/hyperlink" Target="https://www.procyclingstats.com/rider.php?date=2022-06-28&amp;id=205970&amp;p=results&amp;s=pcs-season-ranking" TargetMode="External"/><Relationship Id="rId401" Type="http://schemas.openxmlformats.org/officeDocument/2006/relationships/hyperlink" Target="https://www.procyclingstats.com/team/quick-step-alpha-vinyl-2022" TargetMode="External"/><Relationship Id="rId408" Type="http://schemas.openxmlformats.org/officeDocument/2006/relationships/hyperlink" Target="https://www.procyclingstats.com/rider.php?date=2022-06-28&amp;id=181466&amp;p=results&amp;s=pcs-season-ranking" TargetMode="External"/><Relationship Id="rId407" Type="http://schemas.openxmlformats.org/officeDocument/2006/relationships/hyperlink" Target="https://www.procyclingstats.com/team/ineos-grenadiers-2022" TargetMode="External"/><Relationship Id="rId406" Type="http://schemas.openxmlformats.org/officeDocument/2006/relationships/hyperlink" Target="https://www.procyclingstats.com/rider/edward-irl-dunbar" TargetMode="External"/><Relationship Id="rId405" Type="http://schemas.openxmlformats.org/officeDocument/2006/relationships/hyperlink" Target="https://www.procyclingstats.com/rider.php?date=2022-06-28&amp;id=206876&amp;p=results&amp;s=pcs-season-ranking" TargetMode="External"/><Relationship Id="rId2560" Type="http://schemas.openxmlformats.org/officeDocument/2006/relationships/hyperlink" Target="https://www.procyclingstats.com/rider/eusebio-pascual" TargetMode="External"/><Relationship Id="rId1230" Type="http://schemas.openxmlformats.org/officeDocument/2006/relationships/hyperlink" Target="https://www.procyclingstats.com/team/bora-hansgrohe-2022" TargetMode="External"/><Relationship Id="rId2561" Type="http://schemas.openxmlformats.org/officeDocument/2006/relationships/hyperlink" Target="https://www.procyclingstats.com/team/bahrain-cycling-academy-2022" TargetMode="External"/><Relationship Id="rId400" Type="http://schemas.openxmlformats.org/officeDocument/2006/relationships/hyperlink" Target="https://www.procyclingstats.com/rider/mauri-vansevenant" TargetMode="External"/><Relationship Id="rId1231" Type="http://schemas.openxmlformats.org/officeDocument/2006/relationships/hyperlink" Target="https://www.procyclingstats.com/rider.php?date=2022-06-28&amp;id=157199&amp;p=results&amp;s=pcs-season-ranking" TargetMode="External"/><Relationship Id="rId2562" Type="http://schemas.openxmlformats.org/officeDocument/2006/relationships/hyperlink" Target="https://www.procyclingstats.com/rider.php?date=2022-06-28&amp;id=207585&amp;p=results&amp;s=pcs-season-ranking" TargetMode="External"/><Relationship Id="rId1232" Type="http://schemas.openxmlformats.org/officeDocument/2006/relationships/hyperlink" Target="https://www.procyclingstats.com/rider/rui-oliveira" TargetMode="External"/><Relationship Id="rId2563" Type="http://schemas.openxmlformats.org/officeDocument/2006/relationships/hyperlink" Target="https://www.procyclingstats.com/rider/nils-eekhoff" TargetMode="External"/><Relationship Id="rId1233" Type="http://schemas.openxmlformats.org/officeDocument/2006/relationships/hyperlink" Target="https://www.procyclingstats.com/team/uae-team-emirates-2022" TargetMode="External"/><Relationship Id="rId2564" Type="http://schemas.openxmlformats.org/officeDocument/2006/relationships/hyperlink" Target="https://www.procyclingstats.com/team/team-dsm-2022" TargetMode="External"/><Relationship Id="rId1234" Type="http://schemas.openxmlformats.org/officeDocument/2006/relationships/hyperlink" Target="https://www.procyclingstats.com/rider.php?date=2022-06-28&amp;id=186222&amp;p=results&amp;s=pcs-season-ranking" TargetMode="External"/><Relationship Id="rId2565" Type="http://schemas.openxmlformats.org/officeDocument/2006/relationships/hyperlink" Target="https://www.procyclingstats.com/rider.php?date=2022-06-28&amp;id=194062&amp;p=results&amp;s=pcs-season-ranking" TargetMode="External"/><Relationship Id="rId1224" Type="http://schemas.openxmlformats.org/officeDocument/2006/relationships/hyperlink" Target="https://www.procyclingstats.com/rider/igor-arrieta-lizarraga" TargetMode="External"/><Relationship Id="rId2555" Type="http://schemas.openxmlformats.org/officeDocument/2006/relationships/hyperlink" Target="https://www.procyclingstats.com/rider/colin-joyce" TargetMode="External"/><Relationship Id="rId1225" Type="http://schemas.openxmlformats.org/officeDocument/2006/relationships/hyperlink" Target="https://www.procyclingstats.com/team/equipo-kern-pharma-2022" TargetMode="External"/><Relationship Id="rId2556" Type="http://schemas.openxmlformats.org/officeDocument/2006/relationships/hyperlink" Target="https://www.procyclingstats.com/team/human-powered-health-2022" TargetMode="External"/><Relationship Id="rId1226" Type="http://schemas.openxmlformats.org/officeDocument/2006/relationships/hyperlink" Target="https://www.procyclingstats.com/rider.php?date=2022-06-28&amp;id=240119&amp;p=results&amp;s=pcs-season-ranking" TargetMode="External"/><Relationship Id="rId2557" Type="http://schemas.openxmlformats.org/officeDocument/2006/relationships/hyperlink" Target="https://www.procyclingstats.com/rider.php?date=2022-06-28&amp;id=162223&amp;p=results&amp;s=pcs-season-ranking" TargetMode="External"/><Relationship Id="rId1227" Type="http://schemas.openxmlformats.org/officeDocument/2006/relationships/hyperlink" Target="https://www.procyclingstats.com/rider/mathias-vacek" TargetMode="External"/><Relationship Id="rId2558" Type="http://schemas.openxmlformats.org/officeDocument/2006/relationships/hyperlink" Target="https://www.procyclingstats.com/rider/lauro-cesar-chaman" TargetMode="External"/><Relationship Id="rId1228" Type="http://schemas.openxmlformats.org/officeDocument/2006/relationships/hyperlink" Target="https://www.procyclingstats.com/rider.php?date=2022-06-28&amp;id=241908&amp;p=results&amp;s=pcs-season-ranking" TargetMode="External"/><Relationship Id="rId2559" Type="http://schemas.openxmlformats.org/officeDocument/2006/relationships/hyperlink" Target="https://www.procyclingstats.com/rider.php?date=2022-06-28&amp;id=131685&amp;p=results&amp;s=pcs-season-ranking" TargetMode="External"/><Relationship Id="rId1229" Type="http://schemas.openxmlformats.org/officeDocument/2006/relationships/hyperlink" Target="https://www.procyclingstats.com/rider/ryan-mullen" TargetMode="External"/><Relationship Id="rId2550" Type="http://schemas.openxmlformats.org/officeDocument/2006/relationships/hyperlink" Target="https://www.procyclingstats.com/team/bardiani-csf-faizane-2022" TargetMode="External"/><Relationship Id="rId1220" Type="http://schemas.openxmlformats.org/officeDocument/2006/relationships/hyperlink" Target="https://www.procyclingstats.com/team/abloc-ct-2022" TargetMode="External"/><Relationship Id="rId2551" Type="http://schemas.openxmlformats.org/officeDocument/2006/relationships/hyperlink" Target="https://www.procyclingstats.com/rider.php?date=2022-06-28&amp;id=187368&amp;p=results&amp;s=pcs-season-ranking" TargetMode="External"/><Relationship Id="rId1221" Type="http://schemas.openxmlformats.org/officeDocument/2006/relationships/hyperlink" Target="https://www.procyclingstats.com/rider.php?date=2022-06-28&amp;id=206703&amp;p=results&amp;s=pcs-season-ranking" TargetMode="External"/><Relationship Id="rId2552" Type="http://schemas.openxmlformats.org/officeDocument/2006/relationships/hyperlink" Target="https://www.procyclingstats.com/rider/alexis-gougeard" TargetMode="External"/><Relationship Id="rId1222" Type="http://schemas.openxmlformats.org/officeDocument/2006/relationships/hyperlink" Target="https://www.procyclingstats.com/rider/matteo-malucelli" TargetMode="External"/><Relationship Id="rId2553" Type="http://schemas.openxmlformats.org/officeDocument/2006/relationships/hyperlink" Target="https://www.procyclingstats.com/team/b-b-hotels-ktm-2022" TargetMode="External"/><Relationship Id="rId1223" Type="http://schemas.openxmlformats.org/officeDocument/2006/relationships/hyperlink" Target="https://www.procyclingstats.com/rider.php?date=2022-06-28&amp;id=178407&amp;p=results&amp;s=pcs-season-ranking" TargetMode="External"/><Relationship Id="rId2554" Type="http://schemas.openxmlformats.org/officeDocument/2006/relationships/hyperlink" Target="https://www.procyclingstats.com/rider.php?date=2022-06-28&amp;id=141083&amp;p=results&amp;s=pcs-season-ranking" TargetMode="External"/><Relationship Id="rId2500" Type="http://schemas.openxmlformats.org/officeDocument/2006/relationships/hyperlink" Target="https://www.procyclingstats.com/rider/keegan-hornblow" TargetMode="External"/><Relationship Id="rId2501" Type="http://schemas.openxmlformats.org/officeDocument/2006/relationships/hyperlink" Target="https://www.procyclingstats.com/team/team-smartdry-girona-city-cycling-2022" TargetMode="External"/><Relationship Id="rId2502" Type="http://schemas.openxmlformats.org/officeDocument/2006/relationships/hyperlink" Target="https://www.procyclingstats.com/rider.php?date=2022-06-28&amp;id=239228&amp;p=results&amp;s=pcs-season-ranking" TargetMode="External"/><Relationship Id="rId2503" Type="http://schemas.openxmlformats.org/officeDocument/2006/relationships/hyperlink" Target="https://www.procyclingstats.com/rider/tristan-delacroix" TargetMode="External"/><Relationship Id="rId2504" Type="http://schemas.openxmlformats.org/officeDocument/2006/relationships/hyperlink" Target="https://www.procyclingstats.com/team/nice-metropole-cote-d-azur-2022" TargetMode="External"/><Relationship Id="rId2505" Type="http://schemas.openxmlformats.org/officeDocument/2006/relationships/hyperlink" Target="https://www.procyclingstats.com/rider.php?date=2022-06-28&amp;id=176237&amp;p=results&amp;s=pcs-season-ranking" TargetMode="External"/><Relationship Id="rId2506" Type="http://schemas.openxmlformats.org/officeDocument/2006/relationships/hyperlink" Target="https://www.procyclingstats.com/rider/marino-kobayashi" TargetMode="External"/><Relationship Id="rId2507" Type="http://schemas.openxmlformats.org/officeDocument/2006/relationships/hyperlink" Target="https://www.procyclingstats.com/team/matrix-powertag-2022" TargetMode="External"/><Relationship Id="rId2508" Type="http://schemas.openxmlformats.org/officeDocument/2006/relationships/hyperlink" Target="https://www.procyclingstats.com/rider.php?date=2022-06-28&amp;id=179463&amp;p=results&amp;s=pcs-season-ranking" TargetMode="External"/><Relationship Id="rId2509" Type="http://schemas.openxmlformats.org/officeDocument/2006/relationships/hyperlink" Target="https://www.procyclingstats.com/rider/manuel-rodas" TargetMode="External"/><Relationship Id="rId2522" Type="http://schemas.openxmlformats.org/officeDocument/2006/relationships/hyperlink" Target="https://www.procyclingstats.com/rider.php?date=2022-06-28&amp;id=170425&amp;p=results&amp;s=pcs-season-ranking" TargetMode="External"/><Relationship Id="rId2523" Type="http://schemas.openxmlformats.org/officeDocument/2006/relationships/hyperlink" Target="https://www.procyclingstats.com/rider/ollie-jones" TargetMode="External"/><Relationship Id="rId2524" Type="http://schemas.openxmlformats.org/officeDocument/2006/relationships/hyperlink" Target="https://www.procyclingstats.com/team/st-george-continental-cycling-team-2022" TargetMode="External"/><Relationship Id="rId2525" Type="http://schemas.openxmlformats.org/officeDocument/2006/relationships/hyperlink" Target="https://www.procyclingstats.com/rider.php?date=2022-06-28&amp;id=207246&amp;p=results&amp;s=pcs-season-ranking" TargetMode="External"/><Relationship Id="rId2526" Type="http://schemas.openxmlformats.org/officeDocument/2006/relationships/hyperlink" Target="https://www.procyclingstats.com/rider/tim-marsman" TargetMode="External"/><Relationship Id="rId2527" Type="http://schemas.openxmlformats.org/officeDocument/2006/relationships/hyperlink" Target="https://www.procyclingstats.com/team/metec-solarwatt-p-b-mantel-2022" TargetMode="External"/><Relationship Id="rId2528" Type="http://schemas.openxmlformats.org/officeDocument/2006/relationships/hyperlink" Target="https://www.procyclingstats.com/rider.php?date=2022-06-28&amp;id=207986&amp;p=results&amp;s=pcs-season-ranking" TargetMode="External"/><Relationship Id="rId2529" Type="http://schemas.openxmlformats.org/officeDocument/2006/relationships/hyperlink" Target="https://www.procyclingstats.com/rider/samuele-zoccarato" TargetMode="External"/><Relationship Id="rId2520" Type="http://schemas.openxmlformats.org/officeDocument/2006/relationships/hyperlink" Target="https://www.procyclingstats.com/rider/lukas-meiler" TargetMode="External"/><Relationship Id="rId2521" Type="http://schemas.openxmlformats.org/officeDocument/2006/relationships/hyperlink" Target="https://www.procyclingstats.com/team/team-vorarlberg-2022" TargetMode="External"/><Relationship Id="rId2511" Type="http://schemas.openxmlformats.org/officeDocument/2006/relationships/hyperlink" Target="https://www.procyclingstats.com/rider/anass-ait-el-abdia" TargetMode="External"/><Relationship Id="rId2512" Type="http://schemas.openxmlformats.org/officeDocument/2006/relationships/hyperlink" Target="https://www.procyclingstats.com/rider.php?date=2022-06-28&amp;id=167171&amp;p=results&amp;s=pcs-season-ranking" TargetMode="External"/><Relationship Id="rId2513" Type="http://schemas.openxmlformats.org/officeDocument/2006/relationships/hyperlink" Target="https://www.procyclingstats.com/rider/david-rojas" TargetMode="External"/><Relationship Id="rId2514" Type="http://schemas.openxmlformats.org/officeDocument/2006/relationships/hyperlink" Target="https://www.procyclingstats.com/rider.php?date=2022-06-28&amp;id=171786&amp;p=results&amp;s=pcs-season-ranking" TargetMode="External"/><Relationship Id="rId2515" Type="http://schemas.openxmlformats.org/officeDocument/2006/relationships/hyperlink" Target="https://www.procyclingstats.com/rider/derek-gee" TargetMode="External"/><Relationship Id="rId2516" Type="http://schemas.openxmlformats.org/officeDocument/2006/relationships/hyperlink" Target="https://www.procyclingstats.com/team/israel-cycling-academy-2022" TargetMode="External"/><Relationship Id="rId2517" Type="http://schemas.openxmlformats.org/officeDocument/2006/relationships/hyperlink" Target="https://www.procyclingstats.com/rider.php?date=2022-06-28&amp;id=189568&amp;p=results&amp;s=pcs-season-ranking" TargetMode="External"/><Relationship Id="rId2518" Type="http://schemas.openxmlformats.org/officeDocument/2006/relationships/hyperlink" Target="https://www.procyclingstats.com/rider/periklis-ilias" TargetMode="External"/><Relationship Id="rId2519" Type="http://schemas.openxmlformats.org/officeDocument/2006/relationships/hyperlink" Target="https://www.procyclingstats.com/rider.php?date=2022-06-28&amp;id=139953&amp;p=results&amp;s=pcs-season-ranking" TargetMode="External"/><Relationship Id="rId2510" Type="http://schemas.openxmlformats.org/officeDocument/2006/relationships/hyperlink" Target="https://www.procyclingstats.com/rider.php?date=2022-06-28&amp;id=140827&amp;p=results&amp;s=pcs-season-ranking" TargetMode="External"/><Relationship Id="rId469" Type="http://schemas.openxmlformats.org/officeDocument/2006/relationships/hyperlink" Target="https://www.procyclingstats.com/rider/elia-viviani" TargetMode="External"/><Relationship Id="rId468" Type="http://schemas.openxmlformats.org/officeDocument/2006/relationships/hyperlink" Target="https://www.procyclingstats.com/rider.php?date=2022-06-28&amp;id=137531&amp;p=results&amp;s=pcs-season-ranking" TargetMode="External"/><Relationship Id="rId467" Type="http://schemas.openxmlformats.org/officeDocument/2006/relationships/hyperlink" Target="https://www.procyclingstats.com/team/bolton-equities-black-spoke-pro-cycling-2022" TargetMode="External"/><Relationship Id="rId1290" Type="http://schemas.openxmlformats.org/officeDocument/2006/relationships/hyperlink" Target="https://www.procyclingstats.com/team/volkerwessels-cyclingteam-2022" TargetMode="External"/><Relationship Id="rId1291" Type="http://schemas.openxmlformats.org/officeDocument/2006/relationships/hyperlink" Target="https://www.procyclingstats.com/rider.php?date=2022-06-28&amp;id=140019&amp;p=results&amp;s=pcs-season-ranking" TargetMode="External"/><Relationship Id="rId1292" Type="http://schemas.openxmlformats.org/officeDocument/2006/relationships/hyperlink" Target="https://www.procyclingstats.com/rider/martijn-tusveld" TargetMode="External"/><Relationship Id="rId462" Type="http://schemas.openxmlformats.org/officeDocument/2006/relationships/hyperlink" Target="https://www.procyclingstats.com/rider.php?date=2022-06-28&amp;id=219158&amp;p=results&amp;s=pcs-season-ranking" TargetMode="External"/><Relationship Id="rId1293" Type="http://schemas.openxmlformats.org/officeDocument/2006/relationships/hyperlink" Target="https://www.procyclingstats.com/team/team-dsm-2022" TargetMode="External"/><Relationship Id="rId461" Type="http://schemas.openxmlformats.org/officeDocument/2006/relationships/hyperlink" Target="https://www.procyclingstats.com/team/team-arkea-samsic-2022" TargetMode="External"/><Relationship Id="rId1294" Type="http://schemas.openxmlformats.org/officeDocument/2006/relationships/hyperlink" Target="https://www.procyclingstats.com/rider.php?date=2022-06-28&amp;id=139762&amp;p=results&amp;s=pcs-season-ranking" TargetMode="External"/><Relationship Id="rId460" Type="http://schemas.openxmlformats.org/officeDocument/2006/relationships/hyperlink" Target="https://www.procyclingstats.com/rider/kevin-vauquelin" TargetMode="External"/><Relationship Id="rId1295" Type="http://schemas.openxmlformats.org/officeDocument/2006/relationships/hyperlink" Target="https://www.procyclingstats.com/rider/alex-kirsch" TargetMode="External"/><Relationship Id="rId1296" Type="http://schemas.openxmlformats.org/officeDocument/2006/relationships/hyperlink" Target="https://www.procyclingstats.com/team/trek-segafredo-2022" TargetMode="External"/><Relationship Id="rId466" Type="http://schemas.openxmlformats.org/officeDocument/2006/relationships/hyperlink" Target="https://www.procyclingstats.com/rider/aaron-gate" TargetMode="External"/><Relationship Id="rId1297" Type="http://schemas.openxmlformats.org/officeDocument/2006/relationships/hyperlink" Target="https://www.procyclingstats.com/rider.php?date=2022-06-28&amp;id=139856&amp;p=results&amp;s=pcs-season-ranking" TargetMode="External"/><Relationship Id="rId465" Type="http://schemas.openxmlformats.org/officeDocument/2006/relationships/hyperlink" Target="https://www.procyclingstats.com/rider.php?date=2022-06-28&amp;id=138911&amp;p=results&amp;s=pcs-season-ranking" TargetMode="External"/><Relationship Id="rId1298" Type="http://schemas.openxmlformats.org/officeDocument/2006/relationships/hyperlink" Target="https://www.procyclingstats.com/rider/alex-baudin" TargetMode="External"/><Relationship Id="rId464" Type="http://schemas.openxmlformats.org/officeDocument/2006/relationships/hyperlink" Target="https://www.procyclingstats.com/team/quick-step-alpha-vinyl-2022" TargetMode="External"/><Relationship Id="rId1299" Type="http://schemas.openxmlformats.org/officeDocument/2006/relationships/hyperlink" Target="https://www.procyclingstats.com/team/tudor-pro-cycling-team-2022" TargetMode="External"/><Relationship Id="rId463" Type="http://schemas.openxmlformats.org/officeDocument/2006/relationships/hyperlink" Target="https://www.procyclingstats.com/rider/florian-senechal" TargetMode="External"/><Relationship Id="rId459" Type="http://schemas.openxmlformats.org/officeDocument/2006/relationships/hyperlink" Target="https://www.procyclingstats.com/rider.php?date=2022-06-28&amp;id=156570&amp;p=results&amp;s=pcs-season-ranking" TargetMode="External"/><Relationship Id="rId458" Type="http://schemas.openxmlformats.org/officeDocument/2006/relationships/hyperlink" Target="https://www.procyclingstats.com/team/uae-team-emirates-2022" TargetMode="External"/><Relationship Id="rId457" Type="http://schemas.openxmlformats.org/officeDocument/2006/relationships/hyperlink" Target="https://www.procyclingstats.com/rider/pascal-ackermann" TargetMode="External"/><Relationship Id="rId456" Type="http://schemas.openxmlformats.org/officeDocument/2006/relationships/hyperlink" Target="https://www.procyclingstats.com/rider.php?date=2022-06-28&amp;id=189321&amp;p=results&amp;s=pcs-season-ranking" TargetMode="External"/><Relationship Id="rId1280" Type="http://schemas.openxmlformats.org/officeDocument/2006/relationships/hyperlink" Target="https://www.procyclingstats.com/rider/cyril-barthe" TargetMode="External"/><Relationship Id="rId1281" Type="http://schemas.openxmlformats.org/officeDocument/2006/relationships/hyperlink" Target="https://www.procyclingstats.com/team/b-b-hotels-ktm-2022" TargetMode="External"/><Relationship Id="rId451" Type="http://schemas.openxmlformats.org/officeDocument/2006/relationships/hyperlink" Target="https://www.procyclingstats.com/rider/richie-porte" TargetMode="External"/><Relationship Id="rId1282" Type="http://schemas.openxmlformats.org/officeDocument/2006/relationships/hyperlink" Target="https://www.procyclingstats.com/rider.php?date=2022-06-28&amp;id=209868&amp;p=results&amp;s=pcs-season-ranking" TargetMode="External"/><Relationship Id="rId450" Type="http://schemas.openxmlformats.org/officeDocument/2006/relationships/hyperlink" Target="https://www.procyclingstats.com/rider.php?date=2022-06-28&amp;id=177672&amp;p=results&amp;s=pcs-season-ranking" TargetMode="External"/><Relationship Id="rId1283" Type="http://schemas.openxmlformats.org/officeDocument/2006/relationships/hyperlink" Target="https://www.procyclingstats.com/rider/cedric-beullens" TargetMode="External"/><Relationship Id="rId1284" Type="http://schemas.openxmlformats.org/officeDocument/2006/relationships/hyperlink" Target="https://www.procyclingstats.com/team/lotto-soudal-2022" TargetMode="External"/><Relationship Id="rId1285" Type="http://schemas.openxmlformats.org/officeDocument/2006/relationships/hyperlink" Target="https://www.procyclingstats.com/rider.php?date=2022-06-28&amp;id=184425&amp;p=results&amp;s=pcs-season-ranking" TargetMode="External"/><Relationship Id="rId455" Type="http://schemas.openxmlformats.org/officeDocument/2006/relationships/hyperlink" Target="https://www.procyclingstats.com/team/team-totalenergies-2022" TargetMode="External"/><Relationship Id="rId1286" Type="http://schemas.openxmlformats.org/officeDocument/2006/relationships/hyperlink" Target="https://www.procyclingstats.com/rider/paul-ourselin" TargetMode="External"/><Relationship Id="rId454" Type="http://schemas.openxmlformats.org/officeDocument/2006/relationships/hyperlink" Target="https://www.procyclingstats.com/rider/sandy-dujardin" TargetMode="External"/><Relationship Id="rId1287" Type="http://schemas.openxmlformats.org/officeDocument/2006/relationships/hyperlink" Target="https://www.procyclingstats.com/team/team-totalenergies-2022" TargetMode="External"/><Relationship Id="rId453" Type="http://schemas.openxmlformats.org/officeDocument/2006/relationships/hyperlink" Target="https://www.procyclingstats.com/rider.php?date=2022-06-28&amp;id=140611&amp;p=results&amp;s=pcs-season-ranking" TargetMode="External"/><Relationship Id="rId1288" Type="http://schemas.openxmlformats.org/officeDocument/2006/relationships/hyperlink" Target="https://www.procyclingstats.com/rider.php?date=2022-06-28&amp;id=164323&amp;p=results&amp;s=pcs-season-ranking" TargetMode="External"/><Relationship Id="rId452" Type="http://schemas.openxmlformats.org/officeDocument/2006/relationships/hyperlink" Target="https://www.procyclingstats.com/team/ineos-grenadiers-2022" TargetMode="External"/><Relationship Id="rId1289" Type="http://schemas.openxmlformats.org/officeDocument/2006/relationships/hyperlink" Target="https://www.procyclingstats.com/rider/coen-vermeltfoort" TargetMode="External"/><Relationship Id="rId3018" Type="http://schemas.openxmlformats.org/officeDocument/2006/relationships/hyperlink" Target="https://www.procyclingstats.com/rider.php?date=2022-06-28&amp;id=138681&amp;p=results&amp;s=pcs-season-ranking" TargetMode="External"/><Relationship Id="rId3017" Type="http://schemas.openxmlformats.org/officeDocument/2006/relationships/hyperlink" Target="https://www.procyclingstats.com/team/intermarche-wanty-gobert-materiaux-2022" TargetMode="External"/><Relationship Id="rId3019" Type="http://schemas.openxmlformats.org/officeDocument/2006/relationships/hyperlink" Target="https://www.procyclingstats.com/rider/richard-huera" TargetMode="External"/><Relationship Id="rId491" Type="http://schemas.openxmlformats.org/officeDocument/2006/relationships/hyperlink" Target="https://www.procyclingstats.com/team/ineos-grenadiers-2022" TargetMode="External"/><Relationship Id="rId490" Type="http://schemas.openxmlformats.org/officeDocument/2006/relationships/hyperlink" Target="https://www.procyclingstats.com/rider/tao-geoghegan-hart" TargetMode="External"/><Relationship Id="rId489" Type="http://schemas.openxmlformats.org/officeDocument/2006/relationships/hyperlink" Target="https://www.procyclingstats.com/rider.php?date=2022-06-28&amp;id=138849&amp;p=results&amp;s=pcs-season-ranking" TargetMode="External"/><Relationship Id="rId484" Type="http://schemas.openxmlformats.org/officeDocument/2006/relationships/hyperlink" Target="https://www.procyclingstats.com/rider/lorrenzo-manzin" TargetMode="External"/><Relationship Id="rId3010" Type="http://schemas.openxmlformats.org/officeDocument/2006/relationships/hyperlink" Target="https://www.procyclingstats.com/rider/colin-heiderscheid" TargetMode="External"/><Relationship Id="rId483" Type="http://schemas.openxmlformats.org/officeDocument/2006/relationships/hyperlink" Target="https://www.procyclingstats.com/rider.php?date=2022-06-28&amp;id=194631&amp;p=results&amp;s=pcs-season-ranking" TargetMode="External"/><Relationship Id="rId482" Type="http://schemas.openxmlformats.org/officeDocument/2006/relationships/hyperlink" Target="https://www.procyclingstats.com/team/alpecin-fenix-2022" TargetMode="External"/><Relationship Id="rId3012" Type="http://schemas.openxmlformats.org/officeDocument/2006/relationships/hyperlink" Target="https://www.procyclingstats.com/rider.php?date=2022-06-28&amp;id=192278&amp;p=results&amp;s=pcs-season-ranking" TargetMode="External"/><Relationship Id="rId481" Type="http://schemas.openxmlformats.org/officeDocument/2006/relationships/hyperlink" Target="https://www.procyclingstats.com/rider/stefano-oldani" TargetMode="External"/><Relationship Id="rId3011" Type="http://schemas.openxmlformats.org/officeDocument/2006/relationships/hyperlink" Target="https://www.procyclingstats.com/team/leopard-pro-cycling-2022" TargetMode="External"/><Relationship Id="rId488" Type="http://schemas.openxmlformats.org/officeDocument/2006/relationships/hyperlink" Target="https://www.procyclingstats.com/team/bahrain-victorious-2022" TargetMode="External"/><Relationship Id="rId3014" Type="http://schemas.openxmlformats.org/officeDocument/2006/relationships/hyperlink" Target="https://www.procyclingstats.com/team/bai-sicasal-petro-de-luanda-2022" TargetMode="External"/><Relationship Id="rId487" Type="http://schemas.openxmlformats.org/officeDocument/2006/relationships/hyperlink" Target="https://www.procyclingstats.com/rider/jan-tratnik" TargetMode="External"/><Relationship Id="rId3013" Type="http://schemas.openxmlformats.org/officeDocument/2006/relationships/hyperlink" Target="https://www.procyclingstats.com/rider/bruno-araujo" TargetMode="External"/><Relationship Id="rId486" Type="http://schemas.openxmlformats.org/officeDocument/2006/relationships/hyperlink" Target="https://www.procyclingstats.com/rider.php?date=2022-06-28&amp;id=163276&amp;p=results&amp;s=pcs-season-ranking" TargetMode="External"/><Relationship Id="rId3016" Type="http://schemas.openxmlformats.org/officeDocument/2006/relationships/hyperlink" Target="https://www.procyclingstats.com/rider/dimitri-claeys" TargetMode="External"/><Relationship Id="rId485" Type="http://schemas.openxmlformats.org/officeDocument/2006/relationships/hyperlink" Target="https://www.procyclingstats.com/team/team-totalenergies-2022" TargetMode="External"/><Relationship Id="rId3015" Type="http://schemas.openxmlformats.org/officeDocument/2006/relationships/hyperlink" Target="https://www.procyclingstats.com/rider.php?date=2022-06-28&amp;id=201560&amp;p=results&amp;s=pcs-season-ranking" TargetMode="External"/><Relationship Id="rId3007" Type="http://schemas.openxmlformats.org/officeDocument/2006/relationships/hyperlink" Target="https://www.procyclingstats.com/rider/kristijan-koren" TargetMode="External"/><Relationship Id="rId3006" Type="http://schemas.openxmlformats.org/officeDocument/2006/relationships/hyperlink" Target="https://www.procyclingstats.com/rider.php?date=2022-06-28&amp;id=202451&amp;p=results&amp;s=pcs-season-ranking" TargetMode="External"/><Relationship Id="rId3009" Type="http://schemas.openxmlformats.org/officeDocument/2006/relationships/hyperlink" Target="https://www.procyclingstats.com/rider.php?date=2022-06-28&amp;id=140591&amp;p=results&amp;s=pcs-season-ranking" TargetMode="External"/><Relationship Id="rId3008" Type="http://schemas.openxmlformats.org/officeDocument/2006/relationships/hyperlink" Target="https://www.procyclingstats.com/team/adria-mobil-2022" TargetMode="External"/><Relationship Id="rId480" Type="http://schemas.openxmlformats.org/officeDocument/2006/relationships/hyperlink" Target="https://www.procyclingstats.com/rider.php?date=2022-06-28&amp;id=184865&amp;p=results&amp;s=pcs-season-ranking" TargetMode="External"/><Relationship Id="rId479" Type="http://schemas.openxmlformats.org/officeDocument/2006/relationships/hyperlink" Target="https://www.procyclingstats.com/team/b-b-hotels-ktm-2022" TargetMode="External"/><Relationship Id="rId478" Type="http://schemas.openxmlformats.org/officeDocument/2006/relationships/hyperlink" Target="https://www.procyclingstats.com/rider/pierre-barbier" TargetMode="External"/><Relationship Id="rId473" Type="http://schemas.openxmlformats.org/officeDocument/2006/relationships/hyperlink" Target="https://www.procyclingstats.com/team/groupama-fdj-2022" TargetMode="External"/><Relationship Id="rId472" Type="http://schemas.openxmlformats.org/officeDocument/2006/relationships/hyperlink" Target="https://www.procyclingstats.com/rider/jake-stewart" TargetMode="External"/><Relationship Id="rId471" Type="http://schemas.openxmlformats.org/officeDocument/2006/relationships/hyperlink" Target="https://www.procyclingstats.com/rider.php?date=2022-06-28&amp;id=140835&amp;p=results&amp;s=pcs-season-ranking" TargetMode="External"/><Relationship Id="rId3001" Type="http://schemas.openxmlformats.org/officeDocument/2006/relationships/hyperlink" Target="https://www.procyclingstats.com/rider.php?date=2022-06-28&amp;id=140890&amp;p=results&amp;s=pcs-season-ranking" TargetMode="External"/><Relationship Id="rId470" Type="http://schemas.openxmlformats.org/officeDocument/2006/relationships/hyperlink" Target="https://www.procyclingstats.com/team/ineos-grenadiers-2022" TargetMode="External"/><Relationship Id="rId3000" Type="http://schemas.openxmlformats.org/officeDocument/2006/relationships/hyperlink" Target="https://www.procyclingstats.com/team/team-bikeexchange-jayco-2022" TargetMode="External"/><Relationship Id="rId477" Type="http://schemas.openxmlformats.org/officeDocument/2006/relationships/hyperlink" Target="https://www.procyclingstats.com/rider.php?date=2022-06-28&amp;id=138471&amp;p=results&amp;s=pcs-season-ranking" TargetMode="External"/><Relationship Id="rId3003" Type="http://schemas.openxmlformats.org/officeDocument/2006/relationships/hyperlink" Target="https://www.procyclingstats.com/team/kinan-cycling-team-2022" TargetMode="External"/><Relationship Id="rId476" Type="http://schemas.openxmlformats.org/officeDocument/2006/relationships/hyperlink" Target="https://www.procyclingstats.com/team/trek-segafredo-2022" TargetMode="External"/><Relationship Id="rId3002" Type="http://schemas.openxmlformats.org/officeDocument/2006/relationships/hyperlink" Target="https://www.procyclingstats.com/rider/thomas-lebas" TargetMode="External"/><Relationship Id="rId475" Type="http://schemas.openxmlformats.org/officeDocument/2006/relationships/hyperlink" Target="https://www.procyclingstats.com/rider/edward-theuns" TargetMode="External"/><Relationship Id="rId3005" Type="http://schemas.openxmlformats.org/officeDocument/2006/relationships/hyperlink" Target="https://www.procyclingstats.com/rider/janluang-jetsada" TargetMode="External"/><Relationship Id="rId474" Type="http://schemas.openxmlformats.org/officeDocument/2006/relationships/hyperlink" Target="https://www.procyclingstats.com/rider.php?date=2022-06-28&amp;id=202344&amp;p=results&amp;s=pcs-season-ranking" TargetMode="External"/><Relationship Id="rId3004" Type="http://schemas.openxmlformats.org/officeDocument/2006/relationships/hyperlink" Target="https://www.procyclingstats.com/rider.php?date=2022-06-28&amp;id=138752&amp;p=results&amp;s=pcs-season-ranking" TargetMode="External"/><Relationship Id="rId1257" Type="http://schemas.openxmlformats.org/officeDocument/2006/relationships/hyperlink" Target="https://www.procyclingstats.com/team/trek-segafredo-2022" TargetMode="External"/><Relationship Id="rId2588" Type="http://schemas.openxmlformats.org/officeDocument/2006/relationships/hyperlink" Target="https://www.procyclingstats.com/rider.php?date=2022-06-28&amp;id=141042&amp;p=results&amp;s=pcs-season-ranking" TargetMode="External"/><Relationship Id="rId1258" Type="http://schemas.openxmlformats.org/officeDocument/2006/relationships/hyperlink" Target="https://www.procyclingstats.com/rider.php?date=2022-06-28&amp;id=140496&amp;p=results&amp;s=pcs-season-ranking" TargetMode="External"/><Relationship Id="rId2589" Type="http://schemas.openxmlformats.org/officeDocument/2006/relationships/hyperlink" Target="https://www.procyclingstats.com/rider/simone-raccani" TargetMode="External"/><Relationship Id="rId1259" Type="http://schemas.openxmlformats.org/officeDocument/2006/relationships/hyperlink" Target="https://www.procyclingstats.com/rider/davide-formolo" TargetMode="External"/><Relationship Id="rId426" Type="http://schemas.openxmlformats.org/officeDocument/2006/relationships/hyperlink" Target="https://www.procyclingstats.com/rider.php?date=2022-06-28&amp;id=140071&amp;p=results&amp;s=pcs-season-ranking" TargetMode="External"/><Relationship Id="rId425" Type="http://schemas.openxmlformats.org/officeDocument/2006/relationships/hyperlink" Target="https://www.procyclingstats.com/team/ef-education-easypost-2022" TargetMode="External"/><Relationship Id="rId424" Type="http://schemas.openxmlformats.org/officeDocument/2006/relationships/hyperlink" Target="https://www.procyclingstats.com/rider/johan-esteban-chaves" TargetMode="External"/><Relationship Id="rId423" Type="http://schemas.openxmlformats.org/officeDocument/2006/relationships/hyperlink" Target="https://www.procyclingstats.com/rider.php?date=2022-06-28&amp;id=208786&amp;p=results&amp;s=pcs-season-ranking" TargetMode="External"/><Relationship Id="rId429" Type="http://schemas.openxmlformats.org/officeDocument/2006/relationships/hyperlink" Target="https://www.procyclingstats.com/rider.php?date=2022-06-28&amp;id=206730&amp;p=results&amp;s=pcs-season-ranking" TargetMode="External"/><Relationship Id="rId428" Type="http://schemas.openxmlformats.org/officeDocument/2006/relationships/hyperlink" Target="https://www.procyclingstats.com/team/team-dsm-2022" TargetMode="External"/><Relationship Id="rId427" Type="http://schemas.openxmlformats.org/officeDocument/2006/relationships/hyperlink" Target="https://www.procyclingstats.com/rider/alberto-dainese" TargetMode="External"/><Relationship Id="rId2580" Type="http://schemas.openxmlformats.org/officeDocument/2006/relationships/hyperlink" Target="https://www.procyclingstats.com/rider/fabio-christen" TargetMode="External"/><Relationship Id="rId1250" Type="http://schemas.openxmlformats.org/officeDocument/2006/relationships/hyperlink" Target="https://www.procyclingstats.com/rider/sander-armee" TargetMode="External"/><Relationship Id="rId2581" Type="http://schemas.openxmlformats.org/officeDocument/2006/relationships/hyperlink" Target="https://www.procyclingstats.com/team/ef-education-nippo-development-team-2022" TargetMode="External"/><Relationship Id="rId1251" Type="http://schemas.openxmlformats.org/officeDocument/2006/relationships/hyperlink" Target="https://www.procyclingstats.com/team/cofidis-2022" TargetMode="External"/><Relationship Id="rId2582" Type="http://schemas.openxmlformats.org/officeDocument/2006/relationships/hyperlink" Target="https://www.procyclingstats.com/rider.php?date=2022-06-28&amp;id=240871&amp;p=results&amp;s=pcs-season-ranking" TargetMode="External"/><Relationship Id="rId1252" Type="http://schemas.openxmlformats.org/officeDocument/2006/relationships/hyperlink" Target="https://www.procyclingstats.com/rider.php?date=2022-06-28&amp;id=140704&amp;p=results&amp;s=pcs-season-ranking" TargetMode="External"/><Relationship Id="rId2583" Type="http://schemas.openxmlformats.org/officeDocument/2006/relationships/hyperlink" Target="https://www.procyclingstats.com/rider/martin-laas" TargetMode="External"/><Relationship Id="rId422" Type="http://schemas.openxmlformats.org/officeDocument/2006/relationships/hyperlink" Target="https://www.procyclingstats.com/team/trek-segafredo-2022" TargetMode="External"/><Relationship Id="rId1253" Type="http://schemas.openxmlformats.org/officeDocument/2006/relationships/hyperlink" Target="https://www.procyclingstats.com/rider/pierre-rolland" TargetMode="External"/><Relationship Id="rId2584" Type="http://schemas.openxmlformats.org/officeDocument/2006/relationships/hyperlink" Target="https://www.procyclingstats.com/team/bora-hansgrohe-2022" TargetMode="External"/><Relationship Id="rId421" Type="http://schemas.openxmlformats.org/officeDocument/2006/relationships/hyperlink" Target="https://www.procyclingstats.com/rider/mattias-skjelmose-jensen" TargetMode="External"/><Relationship Id="rId1254" Type="http://schemas.openxmlformats.org/officeDocument/2006/relationships/hyperlink" Target="https://www.procyclingstats.com/team/b-b-hotels-ktm-2022" TargetMode="External"/><Relationship Id="rId2585" Type="http://schemas.openxmlformats.org/officeDocument/2006/relationships/hyperlink" Target="https://www.procyclingstats.com/rider.php?date=2022-06-28&amp;id=141096&amp;p=results&amp;s=pcs-season-ranking" TargetMode="External"/><Relationship Id="rId420" Type="http://schemas.openxmlformats.org/officeDocument/2006/relationships/hyperlink" Target="https://www.procyclingstats.com/rider.php?date=2022-06-28&amp;id=140176&amp;p=results&amp;s=pcs-season-ranking" TargetMode="External"/><Relationship Id="rId1255" Type="http://schemas.openxmlformats.org/officeDocument/2006/relationships/hyperlink" Target="https://www.procyclingstats.com/rider.php?date=2022-06-28&amp;id=140601&amp;p=results&amp;s=pcs-season-ranking" TargetMode="External"/><Relationship Id="rId2586" Type="http://schemas.openxmlformats.org/officeDocument/2006/relationships/hyperlink" Target="https://www.procyclingstats.com/rider/matej-zahalka" TargetMode="External"/><Relationship Id="rId1256" Type="http://schemas.openxmlformats.org/officeDocument/2006/relationships/hyperlink" Target="https://www.procyclingstats.com/rider/kenny-elissonde" TargetMode="External"/><Relationship Id="rId2587" Type="http://schemas.openxmlformats.org/officeDocument/2006/relationships/hyperlink" Target="https://www.procyclingstats.com/team/elkov-kasper-2022" TargetMode="External"/><Relationship Id="rId1246" Type="http://schemas.openxmlformats.org/officeDocument/2006/relationships/hyperlink" Target="https://www.procyclingstats.com/rider.php?date=2022-06-28&amp;id=140334&amp;p=results&amp;s=pcs-season-ranking" TargetMode="External"/><Relationship Id="rId2577" Type="http://schemas.openxmlformats.org/officeDocument/2006/relationships/hyperlink" Target="https://www.procyclingstats.com/rider.php?date=2022-06-28&amp;id=140146&amp;p=results&amp;s=pcs-season-ranking" TargetMode="External"/><Relationship Id="rId1247" Type="http://schemas.openxmlformats.org/officeDocument/2006/relationships/hyperlink" Target="https://www.procyclingstats.com/rider/harold-tejada" TargetMode="External"/><Relationship Id="rId2578" Type="http://schemas.openxmlformats.org/officeDocument/2006/relationships/hyperlink" Target="https://www.procyclingstats.com/rider/mohcine-el-kouraji" TargetMode="External"/><Relationship Id="rId1248" Type="http://schemas.openxmlformats.org/officeDocument/2006/relationships/hyperlink" Target="https://www.procyclingstats.com/team/astana-qazaqstan-team-2022" TargetMode="External"/><Relationship Id="rId2579" Type="http://schemas.openxmlformats.org/officeDocument/2006/relationships/hyperlink" Target="https://www.procyclingstats.com/rider.php?date=2022-06-28&amp;id=189574&amp;p=results&amp;s=pcs-season-ranking" TargetMode="External"/><Relationship Id="rId1249" Type="http://schemas.openxmlformats.org/officeDocument/2006/relationships/hyperlink" Target="https://www.procyclingstats.com/rider.php?date=2022-06-28&amp;id=189561&amp;p=results&amp;s=pcs-season-ranking" TargetMode="External"/><Relationship Id="rId415" Type="http://schemas.openxmlformats.org/officeDocument/2006/relationships/hyperlink" Target="https://www.procyclingstats.com/rider/quentin-pacher" TargetMode="External"/><Relationship Id="rId414" Type="http://schemas.openxmlformats.org/officeDocument/2006/relationships/hyperlink" Target="https://www.procyclingstats.com/rider.php?date=2022-06-28&amp;id=155529&amp;p=results&amp;s=pcs-season-ranking" TargetMode="External"/><Relationship Id="rId413" Type="http://schemas.openxmlformats.org/officeDocument/2006/relationships/hyperlink" Target="https://www.procyclingstats.com/team/bora-hansgrohe-2022" TargetMode="External"/><Relationship Id="rId412" Type="http://schemas.openxmlformats.org/officeDocument/2006/relationships/hyperlink" Target="https://www.procyclingstats.com/rider/nils-politt" TargetMode="External"/><Relationship Id="rId419" Type="http://schemas.openxmlformats.org/officeDocument/2006/relationships/hyperlink" Target="https://www.procyclingstats.com/team/alpecin-fenix-2022" TargetMode="External"/><Relationship Id="rId418" Type="http://schemas.openxmlformats.org/officeDocument/2006/relationships/hyperlink" Target="https://www.procyclingstats.com/rider/gianni-vermeersch" TargetMode="External"/><Relationship Id="rId417" Type="http://schemas.openxmlformats.org/officeDocument/2006/relationships/hyperlink" Target="https://www.procyclingstats.com/rider.php?date=2022-06-28&amp;id=135536&amp;p=results&amp;s=pcs-season-ranking" TargetMode="External"/><Relationship Id="rId416" Type="http://schemas.openxmlformats.org/officeDocument/2006/relationships/hyperlink" Target="https://www.procyclingstats.com/team/groupama-fdj-2022" TargetMode="External"/><Relationship Id="rId2570" Type="http://schemas.openxmlformats.org/officeDocument/2006/relationships/hyperlink" Target="https://www.procyclingstats.com/team/team-bridgelane-2022" TargetMode="External"/><Relationship Id="rId1240" Type="http://schemas.openxmlformats.org/officeDocument/2006/relationships/hyperlink" Target="https://www.procyclingstats.com/rider.php?date=2022-06-28&amp;id=169895&amp;p=results&amp;s=pcs-season-ranking" TargetMode="External"/><Relationship Id="rId2571" Type="http://schemas.openxmlformats.org/officeDocument/2006/relationships/hyperlink" Target="https://www.procyclingstats.com/rider.php?date=2022-06-28&amp;id=267378&amp;p=results&amp;s=pcs-season-ranking" TargetMode="External"/><Relationship Id="rId1241" Type="http://schemas.openxmlformats.org/officeDocument/2006/relationships/hyperlink" Target="https://www.procyclingstats.com/rider/laurenz-rex" TargetMode="External"/><Relationship Id="rId2572" Type="http://schemas.openxmlformats.org/officeDocument/2006/relationships/hyperlink" Target="https://www.procyclingstats.com/rider/pavel-bittner" TargetMode="External"/><Relationship Id="rId411" Type="http://schemas.openxmlformats.org/officeDocument/2006/relationships/hyperlink" Target="https://www.procyclingstats.com/rider.php?date=2022-06-28&amp;id=136188&amp;p=results&amp;s=pcs-season-ranking" TargetMode="External"/><Relationship Id="rId1242" Type="http://schemas.openxmlformats.org/officeDocument/2006/relationships/hyperlink" Target="https://www.procyclingstats.com/team/bingoal-pauwels-sauzen-wb-2022" TargetMode="External"/><Relationship Id="rId2573" Type="http://schemas.openxmlformats.org/officeDocument/2006/relationships/hyperlink" Target="https://www.procyclingstats.com/team/development-team-dsm-2022" TargetMode="External"/><Relationship Id="rId410" Type="http://schemas.openxmlformats.org/officeDocument/2006/relationships/hyperlink" Target="https://www.procyclingstats.com/team/alpecin-fenix-2022" TargetMode="External"/><Relationship Id="rId1243" Type="http://schemas.openxmlformats.org/officeDocument/2006/relationships/hyperlink" Target="https://www.procyclingstats.com/rider.php?date=2022-06-28&amp;id=206699&amp;p=results&amp;s=pcs-season-ranking" TargetMode="External"/><Relationship Id="rId2574" Type="http://schemas.openxmlformats.org/officeDocument/2006/relationships/hyperlink" Target="https://www.procyclingstats.com/rider.php?date=2022-06-28&amp;id=241907&amp;p=results&amp;s=pcs-season-ranking" TargetMode="External"/><Relationship Id="rId1244" Type="http://schemas.openxmlformats.org/officeDocument/2006/relationships/hyperlink" Target="https://www.procyclingstats.com/rider/guillaume-boivin" TargetMode="External"/><Relationship Id="rId2575" Type="http://schemas.openxmlformats.org/officeDocument/2006/relationships/hyperlink" Target="https://www.procyclingstats.com/rider/serghei-tvetcov" TargetMode="External"/><Relationship Id="rId1245" Type="http://schemas.openxmlformats.org/officeDocument/2006/relationships/hyperlink" Target="https://www.procyclingstats.com/team/israel-premier-tech-2022" TargetMode="External"/><Relationship Id="rId2576" Type="http://schemas.openxmlformats.org/officeDocument/2006/relationships/hyperlink" Target="https://www.procyclingstats.com/team/wildlife-generation-pro-cycling-2022" TargetMode="External"/><Relationship Id="rId1279" Type="http://schemas.openxmlformats.org/officeDocument/2006/relationships/hyperlink" Target="https://www.procyclingstats.com/rider.php?date=2022-06-28&amp;id=179103&amp;p=results&amp;s=pcs-season-ranking" TargetMode="External"/><Relationship Id="rId448" Type="http://schemas.openxmlformats.org/officeDocument/2006/relationships/hyperlink" Target="https://www.procyclingstats.com/rider/filippo-ganna" TargetMode="External"/><Relationship Id="rId447" Type="http://schemas.openxmlformats.org/officeDocument/2006/relationships/hyperlink" Target="https://www.procyclingstats.com/rider.php?date=2022-06-28&amp;id=203132&amp;p=results&amp;s=pcs-season-ranking" TargetMode="External"/><Relationship Id="rId446" Type="http://schemas.openxmlformats.org/officeDocument/2006/relationships/hyperlink" Target="https://www.procyclingstats.com/team/bardiani-csf-faizane-2022" TargetMode="External"/><Relationship Id="rId445" Type="http://schemas.openxmlformats.org/officeDocument/2006/relationships/hyperlink" Target="https://www.procyclingstats.com/rider/filippo-zana" TargetMode="External"/><Relationship Id="rId449" Type="http://schemas.openxmlformats.org/officeDocument/2006/relationships/hyperlink" Target="https://www.procyclingstats.com/team/ineos-grenadiers-2022" TargetMode="External"/><Relationship Id="rId1270" Type="http://schemas.openxmlformats.org/officeDocument/2006/relationships/hyperlink" Target="https://www.procyclingstats.com/rider.php?date=2022-06-28&amp;id=222134&amp;p=results&amp;s=pcs-season-ranking" TargetMode="External"/><Relationship Id="rId440" Type="http://schemas.openxmlformats.org/officeDocument/2006/relationships/hyperlink" Target="https://www.procyclingstats.com/team/team-totalenergies-2022" TargetMode="External"/><Relationship Id="rId1271" Type="http://schemas.openxmlformats.org/officeDocument/2006/relationships/hyperlink" Target="https://www.procyclingstats.com/rider/eddy-fine" TargetMode="External"/><Relationship Id="rId1272" Type="http://schemas.openxmlformats.org/officeDocument/2006/relationships/hyperlink" Target="https://www.procyclingstats.com/team/cofidis-2022" TargetMode="External"/><Relationship Id="rId1273" Type="http://schemas.openxmlformats.org/officeDocument/2006/relationships/hyperlink" Target="https://www.procyclingstats.com/rider.php?date=2022-06-28&amp;id=189323&amp;p=results&amp;s=pcs-season-ranking" TargetMode="External"/><Relationship Id="rId1274" Type="http://schemas.openxmlformats.org/officeDocument/2006/relationships/hyperlink" Target="https://www.procyclingstats.com/rider/madis-mihkels" TargetMode="External"/><Relationship Id="rId444" Type="http://schemas.openxmlformats.org/officeDocument/2006/relationships/hyperlink" Target="https://www.procyclingstats.com/rider.php?date=2022-06-28&amp;id=138697&amp;p=results&amp;s=pcs-season-ranking" TargetMode="External"/><Relationship Id="rId1275" Type="http://schemas.openxmlformats.org/officeDocument/2006/relationships/hyperlink" Target="https://www.procyclingstats.com/team/team-ampler-tartu2024-2022" TargetMode="External"/><Relationship Id="rId443" Type="http://schemas.openxmlformats.org/officeDocument/2006/relationships/hyperlink" Target="https://www.procyclingstats.com/team/alpecin-fenix-2022" TargetMode="External"/><Relationship Id="rId1276" Type="http://schemas.openxmlformats.org/officeDocument/2006/relationships/hyperlink" Target="https://www.procyclingstats.com/rider.php?date=2022-06-28&amp;id=260390&amp;p=results&amp;s=pcs-season-ranking" TargetMode="External"/><Relationship Id="rId442" Type="http://schemas.openxmlformats.org/officeDocument/2006/relationships/hyperlink" Target="https://www.procyclingstats.com/rider/xandro-meurisse" TargetMode="External"/><Relationship Id="rId1277" Type="http://schemas.openxmlformats.org/officeDocument/2006/relationships/hyperlink" Target="https://www.procyclingstats.com/rider/jordi-warlop" TargetMode="External"/><Relationship Id="rId441" Type="http://schemas.openxmlformats.org/officeDocument/2006/relationships/hyperlink" Target="https://www.procyclingstats.com/rider.php?date=2022-06-28&amp;id=132359&amp;p=results&amp;s=pcs-season-ranking" TargetMode="External"/><Relationship Id="rId1278" Type="http://schemas.openxmlformats.org/officeDocument/2006/relationships/hyperlink" Target="https://www.procyclingstats.com/team/b-b-hotels-ktm-2022" TargetMode="External"/><Relationship Id="rId1268" Type="http://schemas.openxmlformats.org/officeDocument/2006/relationships/hyperlink" Target="https://www.procyclingstats.com/rider/anders-halland-johannessen" TargetMode="External"/><Relationship Id="rId2599" Type="http://schemas.openxmlformats.org/officeDocument/2006/relationships/hyperlink" Target="https://www.procyclingstats.com/rider.php?date=2022-06-28&amp;id=167945&amp;p=results&amp;s=pcs-season-ranking" TargetMode="External"/><Relationship Id="rId1269" Type="http://schemas.openxmlformats.org/officeDocument/2006/relationships/hyperlink" Target="https://www.procyclingstats.com/team/uno-x-pro-cycling-team-2022" TargetMode="External"/><Relationship Id="rId437" Type="http://schemas.openxmlformats.org/officeDocument/2006/relationships/hyperlink" Target="https://www.procyclingstats.com/team/uno-x-pro-cycling-team-2022" TargetMode="External"/><Relationship Id="rId436" Type="http://schemas.openxmlformats.org/officeDocument/2006/relationships/hyperlink" Target="https://www.procyclingstats.com/rider/rasmus-tiller" TargetMode="External"/><Relationship Id="rId435" Type="http://schemas.openxmlformats.org/officeDocument/2006/relationships/hyperlink" Target="https://www.procyclingstats.com/rider.php?date=2022-06-28&amp;id=198040&amp;p=results&amp;s=pcs-season-ranking" TargetMode="External"/><Relationship Id="rId434" Type="http://schemas.openxmlformats.org/officeDocument/2006/relationships/hyperlink" Target="https://www.procyclingstats.com/team/lotto-soudal-2022" TargetMode="External"/><Relationship Id="rId439" Type="http://schemas.openxmlformats.org/officeDocument/2006/relationships/hyperlink" Target="https://www.procyclingstats.com/rider/pierre-latour" TargetMode="External"/><Relationship Id="rId438" Type="http://schemas.openxmlformats.org/officeDocument/2006/relationships/hyperlink" Target="https://www.procyclingstats.com/rider.php?date=2022-06-28&amp;id=185566&amp;p=results&amp;s=pcs-season-ranking" TargetMode="External"/><Relationship Id="rId2590" Type="http://schemas.openxmlformats.org/officeDocument/2006/relationships/hyperlink" Target="https://www.procyclingstats.com/team/zalf-euromobil-fior-2022" TargetMode="External"/><Relationship Id="rId1260" Type="http://schemas.openxmlformats.org/officeDocument/2006/relationships/hyperlink" Target="https://www.procyclingstats.com/team/uae-team-emirates-2022" TargetMode="External"/><Relationship Id="rId2591" Type="http://schemas.openxmlformats.org/officeDocument/2006/relationships/hyperlink" Target="https://www.procyclingstats.com/rider.php?date=2022-06-28&amp;id=217843&amp;p=results&amp;s=pcs-season-ranking" TargetMode="External"/><Relationship Id="rId1261" Type="http://schemas.openxmlformats.org/officeDocument/2006/relationships/hyperlink" Target="https://www.procyclingstats.com/rider.php?date=2022-06-28&amp;id=135008&amp;p=results&amp;s=pcs-season-ranking" TargetMode="External"/><Relationship Id="rId2592" Type="http://schemas.openxmlformats.org/officeDocument/2006/relationships/hyperlink" Target="https://www.procyclingstats.com/rider/daniel-babor" TargetMode="External"/><Relationship Id="rId1262" Type="http://schemas.openxmlformats.org/officeDocument/2006/relationships/hyperlink" Target="https://www.procyclingstats.com/rider/mustafa-sayar" TargetMode="External"/><Relationship Id="rId2593" Type="http://schemas.openxmlformats.org/officeDocument/2006/relationships/hyperlink" Target="https://www.procyclingstats.com/team/elkov-kasper-2022" TargetMode="External"/><Relationship Id="rId1263" Type="http://schemas.openxmlformats.org/officeDocument/2006/relationships/hyperlink" Target="https://www.procyclingstats.com/team/sakarya-bb-pro-team-2022" TargetMode="External"/><Relationship Id="rId2594" Type="http://schemas.openxmlformats.org/officeDocument/2006/relationships/hyperlink" Target="https://www.procyclingstats.com/rider.php?date=2022-06-28&amp;id=202622&amp;p=results&amp;s=pcs-season-ranking" TargetMode="External"/><Relationship Id="rId433" Type="http://schemas.openxmlformats.org/officeDocument/2006/relationships/hyperlink" Target="https://www.procyclingstats.com/rider/andreas-kron" TargetMode="External"/><Relationship Id="rId1264" Type="http://schemas.openxmlformats.org/officeDocument/2006/relationships/hyperlink" Target="https://www.procyclingstats.com/rider.php?date=2022-06-28&amp;id=137918&amp;p=results&amp;s=pcs-season-ranking" TargetMode="External"/><Relationship Id="rId2595" Type="http://schemas.openxmlformats.org/officeDocument/2006/relationships/hyperlink" Target="https://www.procyclingstats.com/rider/peeter-pruus" TargetMode="External"/><Relationship Id="rId432" Type="http://schemas.openxmlformats.org/officeDocument/2006/relationships/hyperlink" Target="https://www.procyclingstats.com/rider.php?date=2022-06-28&amp;id=140434&amp;p=results&amp;s=pcs-season-ranking" TargetMode="External"/><Relationship Id="rId1265" Type="http://schemas.openxmlformats.org/officeDocument/2006/relationships/hyperlink" Target="https://www.procyclingstats.com/rider/jasha-sutterlin" TargetMode="External"/><Relationship Id="rId2596" Type="http://schemas.openxmlformats.org/officeDocument/2006/relationships/hyperlink" Target="https://www.procyclingstats.com/rider.php?date=2022-06-28&amp;id=132730&amp;p=results&amp;s=pcs-season-ranking" TargetMode="External"/><Relationship Id="rId431" Type="http://schemas.openxmlformats.org/officeDocument/2006/relationships/hyperlink" Target="https://www.procyclingstats.com/team/cofidis-2022" TargetMode="External"/><Relationship Id="rId1266" Type="http://schemas.openxmlformats.org/officeDocument/2006/relationships/hyperlink" Target="https://www.procyclingstats.com/team/bahrain-victorious-2022" TargetMode="External"/><Relationship Id="rId2597" Type="http://schemas.openxmlformats.org/officeDocument/2006/relationships/hyperlink" Target="https://www.procyclingstats.com/rider/alexandr-riabushenko" TargetMode="External"/><Relationship Id="rId430" Type="http://schemas.openxmlformats.org/officeDocument/2006/relationships/hyperlink" Target="https://www.procyclingstats.com/rider/simon-geschke" TargetMode="External"/><Relationship Id="rId1267" Type="http://schemas.openxmlformats.org/officeDocument/2006/relationships/hyperlink" Target="https://www.procyclingstats.com/rider.php?date=2022-06-28&amp;id=140258&amp;p=results&amp;s=pcs-season-ranking" TargetMode="External"/><Relationship Id="rId2598" Type="http://schemas.openxmlformats.org/officeDocument/2006/relationships/hyperlink" Target="https://www.procyclingstats.com/team/astana-qazaqstan-team-2022" TargetMode="External"/><Relationship Id="rId3070" Type="http://schemas.openxmlformats.org/officeDocument/2006/relationships/hyperlink" Target="https://www.procyclingstats.com/rider/ramses-debruyne" TargetMode="External"/><Relationship Id="rId3072" Type="http://schemas.openxmlformats.org/officeDocument/2006/relationships/hyperlink" Target="https://www.procyclingstats.com/rider.php?date=2022-06-28&amp;id=238704&amp;p=results&amp;s=pcs-season-ranking" TargetMode="External"/><Relationship Id="rId3071" Type="http://schemas.openxmlformats.org/officeDocument/2006/relationships/hyperlink" Target="https://www.procyclingstats.com/team/lotto-soudal-u23-2022" TargetMode="External"/><Relationship Id="rId3074" Type="http://schemas.openxmlformats.org/officeDocument/2006/relationships/hyperlink" Target="https://www.procyclingstats.com/rider.php?date=2022-06-28&amp;id=178299&amp;p=results&amp;s=pcs-season-ranking" TargetMode="External"/><Relationship Id="rId3073" Type="http://schemas.openxmlformats.org/officeDocument/2006/relationships/hyperlink" Target="https://www.procyclingstats.com/rider/yauheni-karaliok" TargetMode="External"/><Relationship Id="rId3076" Type="http://schemas.openxmlformats.org/officeDocument/2006/relationships/hyperlink" Target="https://www.procyclingstats.com/team/eolo-kometa-2022" TargetMode="External"/><Relationship Id="rId3075" Type="http://schemas.openxmlformats.org/officeDocument/2006/relationships/hyperlink" Target="https://www.procyclingstats.com/rider/marton-dina" TargetMode="External"/><Relationship Id="rId3078" Type="http://schemas.openxmlformats.org/officeDocument/2006/relationships/hyperlink" Target="https://www.procyclingstats.com/rider/anders-backman" TargetMode="External"/><Relationship Id="rId3077" Type="http://schemas.openxmlformats.org/officeDocument/2006/relationships/hyperlink" Target="https://www.procyclingstats.com/rider.php?date=2022-06-28&amp;id=198297&amp;p=results&amp;s=pcs-season-ranking" TargetMode="External"/><Relationship Id="rId3079" Type="http://schemas.openxmlformats.org/officeDocument/2006/relationships/hyperlink" Target="https://www.procyclingstats.com/rider.php?date=2022-06-28&amp;id=188575&amp;p=results&amp;s=pcs-season-ranking" TargetMode="External"/><Relationship Id="rId3061" Type="http://schemas.openxmlformats.org/officeDocument/2006/relationships/hyperlink" Target="https://www.procyclingstats.com/rider/kabelo-makatile" TargetMode="External"/><Relationship Id="rId3060" Type="http://schemas.openxmlformats.org/officeDocument/2006/relationships/hyperlink" Target="https://www.procyclingstats.com/rider.php?date=2022-06-28&amp;id=241476&amp;p=results&amp;s=pcs-season-ranking" TargetMode="External"/><Relationship Id="rId3063" Type="http://schemas.openxmlformats.org/officeDocument/2006/relationships/hyperlink" Target="https://www.procyclingstats.com/rider/valentin-plesea" TargetMode="External"/><Relationship Id="rId3062" Type="http://schemas.openxmlformats.org/officeDocument/2006/relationships/hyperlink" Target="https://www.procyclingstats.com/rider.php?date=2022-06-28&amp;id=268981&amp;p=results&amp;s=pcs-season-ranking" TargetMode="External"/><Relationship Id="rId3065" Type="http://schemas.openxmlformats.org/officeDocument/2006/relationships/hyperlink" Target="https://www.procyclingstats.com/rider/jan-andrej-cully" TargetMode="External"/><Relationship Id="rId3064" Type="http://schemas.openxmlformats.org/officeDocument/2006/relationships/hyperlink" Target="https://www.procyclingstats.com/rider.php?date=2022-06-28&amp;id=167226&amp;p=results&amp;s=pcs-season-ranking" TargetMode="External"/><Relationship Id="rId3067" Type="http://schemas.openxmlformats.org/officeDocument/2006/relationships/hyperlink" Target="https://www.procyclingstats.com/rider/jacob-ahlsson" TargetMode="External"/><Relationship Id="rId3066" Type="http://schemas.openxmlformats.org/officeDocument/2006/relationships/hyperlink" Target="https://www.procyclingstats.com/rider.php?date=2022-06-28&amp;id=204693&amp;p=results&amp;s=pcs-season-ranking" TargetMode="External"/><Relationship Id="rId3069" Type="http://schemas.openxmlformats.org/officeDocument/2006/relationships/hyperlink" Target="https://www.procyclingstats.com/rider.php?date=2022-06-28&amp;id=211184&amp;p=results&amp;s=pcs-season-ranking" TargetMode="External"/><Relationship Id="rId3068" Type="http://schemas.openxmlformats.org/officeDocument/2006/relationships/hyperlink" Target="https://www.procyclingstats.com/team/motala-aif-serneke-allebike-2022" TargetMode="External"/><Relationship Id="rId3090" Type="http://schemas.openxmlformats.org/officeDocument/2006/relationships/hyperlink" Target="https://www.procyclingstats.com/rider/sohei-kaneko" TargetMode="External"/><Relationship Id="rId3092" Type="http://schemas.openxmlformats.org/officeDocument/2006/relationships/hyperlink" Target="https://www.procyclingstats.com/rider/oscar-quiroz" TargetMode="External"/><Relationship Id="rId3091" Type="http://schemas.openxmlformats.org/officeDocument/2006/relationships/hyperlink" Target="https://www.procyclingstats.com/rider.php?date=2022-06-28&amp;id=199193&amp;p=results&amp;s=pcs-season-ranking" TargetMode="External"/><Relationship Id="rId3094" Type="http://schemas.openxmlformats.org/officeDocument/2006/relationships/hyperlink" Target="https://www.procyclingstats.com/rider/aaron-verwilst" TargetMode="External"/><Relationship Id="rId3093" Type="http://schemas.openxmlformats.org/officeDocument/2006/relationships/hyperlink" Target="https://www.procyclingstats.com/rider.php?date=2022-06-28&amp;id=209753&amp;p=results&amp;s=pcs-season-ranking" TargetMode="External"/><Relationship Id="rId3096" Type="http://schemas.openxmlformats.org/officeDocument/2006/relationships/hyperlink" Target="https://www.procyclingstats.com/rider.php?date=2022-06-28&amp;id=182694&amp;p=results&amp;s=pcs-season-ranking" TargetMode="External"/><Relationship Id="rId3095" Type="http://schemas.openxmlformats.org/officeDocument/2006/relationships/hyperlink" Target="https://www.procyclingstats.com/team/sport-vlaanderen-baloise-2022" TargetMode="External"/><Relationship Id="rId3098" Type="http://schemas.openxmlformats.org/officeDocument/2006/relationships/hyperlink" Target="https://www.procyclingstats.com/team/uae-team-emirates-2022" TargetMode="External"/><Relationship Id="rId3097" Type="http://schemas.openxmlformats.org/officeDocument/2006/relationships/hyperlink" Target="https://www.procyclingstats.com/rider/oliviero-troia" TargetMode="External"/><Relationship Id="rId3099" Type="http://schemas.openxmlformats.org/officeDocument/2006/relationships/hyperlink" Target="https://www.procyclingstats.com/rider.php?date=2022-06-28&amp;id=132441&amp;p=results&amp;s=pcs-season-ranking" TargetMode="External"/><Relationship Id="rId3081" Type="http://schemas.openxmlformats.org/officeDocument/2006/relationships/hyperlink" Target="https://www.procyclingstats.com/rider.php?date=2022-06-28&amp;id=197903&amp;p=results&amp;s=pcs-season-ranking" TargetMode="External"/><Relationship Id="rId3080" Type="http://schemas.openxmlformats.org/officeDocument/2006/relationships/hyperlink" Target="https://www.procyclingstats.com/rider/emmanuel-gayral" TargetMode="External"/><Relationship Id="rId3083" Type="http://schemas.openxmlformats.org/officeDocument/2006/relationships/hyperlink" Target="https://www.procyclingstats.com/team/astana-qazaqstan-team-2022" TargetMode="External"/><Relationship Id="rId3082" Type="http://schemas.openxmlformats.org/officeDocument/2006/relationships/hyperlink" Target="https://www.procyclingstats.com/rider/sebastian-henao" TargetMode="External"/><Relationship Id="rId3085" Type="http://schemas.openxmlformats.org/officeDocument/2006/relationships/hyperlink" Target="https://www.procyclingstats.com/rider/boy-van-poppel" TargetMode="External"/><Relationship Id="rId3084" Type="http://schemas.openxmlformats.org/officeDocument/2006/relationships/hyperlink" Target="https://www.procyclingstats.com/rider.php?date=2022-06-28&amp;id=168749&amp;p=results&amp;s=pcs-season-ranking" TargetMode="External"/><Relationship Id="rId3087" Type="http://schemas.openxmlformats.org/officeDocument/2006/relationships/hyperlink" Target="https://www.procyclingstats.com/rider.php?date=2022-06-28&amp;id=139958&amp;p=results&amp;s=pcs-season-ranking" TargetMode="External"/><Relationship Id="rId3086" Type="http://schemas.openxmlformats.org/officeDocument/2006/relationships/hyperlink" Target="https://www.procyclingstats.com/team/intermarche-wanty-gobert-materiaux-2022" TargetMode="External"/><Relationship Id="rId3089" Type="http://schemas.openxmlformats.org/officeDocument/2006/relationships/hyperlink" Target="https://www.procyclingstats.com/rider.php?date=2022-06-28&amp;id=186641&amp;p=results&amp;s=pcs-season-ranking" TargetMode="External"/><Relationship Id="rId3088" Type="http://schemas.openxmlformats.org/officeDocument/2006/relationships/hyperlink" Target="https://www.procyclingstats.com/rider/mounir-makhchoun" TargetMode="External"/><Relationship Id="rId3039" Type="http://schemas.openxmlformats.org/officeDocument/2006/relationships/hyperlink" Target="https://www.procyclingstats.com/rider.php?date=2022-06-28&amp;id=204194&amp;p=results&amp;s=pcs-season-ranking" TargetMode="External"/><Relationship Id="rId1" Type="http://schemas.openxmlformats.org/officeDocument/2006/relationships/hyperlink" Target="https://www.procyclingstats.com/rider/tadej-pogacar" TargetMode="External"/><Relationship Id="rId2" Type="http://schemas.openxmlformats.org/officeDocument/2006/relationships/hyperlink" Target="https://www.procyclingstats.com/team/uae-team-emirates-2022" TargetMode="External"/><Relationship Id="rId3" Type="http://schemas.openxmlformats.org/officeDocument/2006/relationships/hyperlink" Target="https://www.procyclingstats.com/rider.php?date=2022-06-28&amp;id=194619&amp;p=results&amp;s=pcs-season-ranking" TargetMode="External"/><Relationship Id="rId4" Type="http://schemas.openxmlformats.org/officeDocument/2006/relationships/hyperlink" Target="https://www.procyclingstats.com/rider/remco-evenepoel" TargetMode="External"/><Relationship Id="rId3030" Type="http://schemas.openxmlformats.org/officeDocument/2006/relationships/hyperlink" Target="https://www.procyclingstats.com/team/lotto-soudal-2022" TargetMode="External"/><Relationship Id="rId9" Type="http://schemas.openxmlformats.org/officeDocument/2006/relationships/hyperlink" Target="https://www.procyclingstats.com/rider.php?date=2022-06-28&amp;id=181239&amp;p=results&amp;s=pcs-season-ranking" TargetMode="External"/><Relationship Id="rId3032" Type="http://schemas.openxmlformats.org/officeDocument/2006/relationships/hyperlink" Target="https://www.procyclingstats.com/rider/maciej-paterski" TargetMode="External"/><Relationship Id="rId3031" Type="http://schemas.openxmlformats.org/officeDocument/2006/relationships/hyperlink" Target="https://www.procyclingstats.com/rider.php?date=2022-06-28&amp;id=138666&amp;p=results&amp;s=pcs-season-ranking" TargetMode="External"/><Relationship Id="rId3034" Type="http://schemas.openxmlformats.org/officeDocument/2006/relationships/hyperlink" Target="https://www.procyclingstats.com/rider.php?date=2022-06-28&amp;id=140279&amp;p=results&amp;s=pcs-season-ranking" TargetMode="External"/><Relationship Id="rId3033" Type="http://schemas.openxmlformats.org/officeDocument/2006/relationships/hyperlink" Target="https://www.procyclingstats.com/team/voster-ats-team-2022" TargetMode="External"/><Relationship Id="rId5" Type="http://schemas.openxmlformats.org/officeDocument/2006/relationships/hyperlink" Target="https://www.procyclingstats.com/team/quick-step-alpha-vinyl-2022" TargetMode="External"/><Relationship Id="rId3036" Type="http://schemas.openxmlformats.org/officeDocument/2006/relationships/hyperlink" Target="https://www.procyclingstats.com/rider.php?date=2022-06-28&amp;id=240761&amp;p=results&amp;s=pcs-season-ranking" TargetMode="External"/><Relationship Id="rId6" Type="http://schemas.openxmlformats.org/officeDocument/2006/relationships/hyperlink" Target="https://www.procyclingstats.com/rider.php?date=2022-06-28&amp;id=212377&amp;p=results&amp;s=pcs-season-ranking" TargetMode="External"/><Relationship Id="rId3035" Type="http://schemas.openxmlformats.org/officeDocument/2006/relationships/hyperlink" Target="https://www.procyclingstats.com/rider/agustin-alonso1" TargetMode="External"/><Relationship Id="rId7" Type="http://schemas.openxmlformats.org/officeDocument/2006/relationships/hyperlink" Target="https://www.procyclingstats.com/rider/aleksandr-vlasov" TargetMode="External"/><Relationship Id="rId3038" Type="http://schemas.openxmlformats.org/officeDocument/2006/relationships/hyperlink" Target="https://www.procyclingstats.com/team/team-sapura-cycling-2022" TargetMode="External"/><Relationship Id="rId8" Type="http://schemas.openxmlformats.org/officeDocument/2006/relationships/hyperlink" Target="https://www.procyclingstats.com/team/bora-hansgrohe-2022" TargetMode="External"/><Relationship Id="rId3037" Type="http://schemas.openxmlformats.org/officeDocument/2006/relationships/hyperlink" Target="https://www.procyclingstats.com/rider/muhammad-nur-aiman-bin-rosli" TargetMode="External"/><Relationship Id="rId3029" Type="http://schemas.openxmlformats.org/officeDocument/2006/relationships/hyperlink" Target="https://www.procyclingstats.com/rider/frederik-frison" TargetMode="External"/><Relationship Id="rId3028" Type="http://schemas.openxmlformats.org/officeDocument/2006/relationships/hyperlink" Target="https://www.procyclingstats.com/rider.php?date=2022-06-28&amp;id=207835&amp;p=results&amp;s=pcs-season-ranking" TargetMode="External"/><Relationship Id="rId3021" Type="http://schemas.openxmlformats.org/officeDocument/2006/relationships/hyperlink" Target="https://www.procyclingstats.com/rider.php?date=2022-06-28&amp;id=204325&amp;p=results&amp;s=pcs-season-ranking" TargetMode="External"/><Relationship Id="rId3020" Type="http://schemas.openxmlformats.org/officeDocument/2006/relationships/hyperlink" Target="https://www.procyclingstats.com/team/team-banco-guayaquil-ecuador-2022" TargetMode="External"/><Relationship Id="rId3023" Type="http://schemas.openxmlformats.org/officeDocument/2006/relationships/hyperlink" Target="https://www.procyclingstats.com/rider.php?date=2022-06-28&amp;id=246322&amp;p=results&amp;s=pcs-season-ranking" TargetMode="External"/><Relationship Id="rId3022" Type="http://schemas.openxmlformats.org/officeDocument/2006/relationships/hyperlink" Target="https://www.procyclingstats.com/rider/mikel-demiri" TargetMode="External"/><Relationship Id="rId3025" Type="http://schemas.openxmlformats.org/officeDocument/2006/relationships/hyperlink" Target="https://www.procyclingstats.com/team/wildlife-generation-pro-cycling-2022" TargetMode="External"/><Relationship Id="rId3024" Type="http://schemas.openxmlformats.org/officeDocument/2006/relationships/hyperlink" Target="https://www.procyclingstats.com/rider/ahmet-orken" TargetMode="External"/><Relationship Id="rId3027" Type="http://schemas.openxmlformats.org/officeDocument/2006/relationships/hyperlink" Target="https://www.procyclingstats.com/rider/shabangu-muzi" TargetMode="External"/><Relationship Id="rId3026" Type="http://schemas.openxmlformats.org/officeDocument/2006/relationships/hyperlink" Target="https://www.procyclingstats.com/rider.php?date=2022-06-28&amp;id=138043&amp;p=results&amp;s=pcs-season-ranking" TargetMode="External"/><Relationship Id="rId3050" Type="http://schemas.openxmlformats.org/officeDocument/2006/relationships/hyperlink" Target="https://www.procyclingstats.com/rider.php?date=2022-06-28&amp;id=137803&amp;p=results&amp;s=pcs-season-ranking" TargetMode="External"/><Relationship Id="rId3052" Type="http://schemas.openxmlformats.org/officeDocument/2006/relationships/hyperlink" Target="https://www.procyclingstats.com/rider.php?date=2022-06-28&amp;id=214179&amp;p=results&amp;s=pcs-season-ranking" TargetMode="External"/><Relationship Id="rId3051" Type="http://schemas.openxmlformats.org/officeDocument/2006/relationships/hyperlink" Target="https://www.procyclingstats.com/rider/christopher-rougierlagane" TargetMode="External"/><Relationship Id="rId3054" Type="http://schemas.openxmlformats.org/officeDocument/2006/relationships/hyperlink" Target="https://www.procyclingstats.com/team/alpecin-fenix-2022" TargetMode="External"/><Relationship Id="rId3053" Type="http://schemas.openxmlformats.org/officeDocument/2006/relationships/hyperlink" Target="https://www.procyclingstats.com/rider/maurice-ballerstedt" TargetMode="External"/><Relationship Id="rId3056" Type="http://schemas.openxmlformats.org/officeDocument/2006/relationships/hyperlink" Target="https://www.procyclingstats.com/rider/georg-steinhauser" TargetMode="External"/><Relationship Id="rId3055" Type="http://schemas.openxmlformats.org/officeDocument/2006/relationships/hyperlink" Target="https://www.procyclingstats.com/rider.php?date=2022-06-28&amp;id=217126&amp;p=results&amp;s=pcs-season-ranking" TargetMode="External"/><Relationship Id="rId3058" Type="http://schemas.openxmlformats.org/officeDocument/2006/relationships/hyperlink" Target="https://www.procyclingstats.com/rider.php?date=2022-06-28&amp;id=217156&amp;p=results&amp;s=pcs-season-ranking" TargetMode="External"/><Relationship Id="rId3057" Type="http://schemas.openxmlformats.org/officeDocument/2006/relationships/hyperlink" Target="https://www.procyclingstats.com/team/ef-education-easypost-2022" TargetMode="External"/><Relationship Id="rId3059" Type="http://schemas.openxmlformats.org/officeDocument/2006/relationships/hyperlink" Target="https://www.procyclingstats.com/rider/guillermo-thomas-silva-coussan" TargetMode="External"/><Relationship Id="rId3041" Type="http://schemas.openxmlformats.org/officeDocument/2006/relationships/hyperlink" Target="https://www.procyclingstats.com/rider.php?date=2022-06-28&amp;id=206825&amp;p=results&amp;s=pcs-season-ranking" TargetMode="External"/><Relationship Id="rId3040" Type="http://schemas.openxmlformats.org/officeDocument/2006/relationships/hyperlink" Target="https://www.procyclingstats.com/rider/moussa-togola" TargetMode="External"/><Relationship Id="rId3043" Type="http://schemas.openxmlformats.org/officeDocument/2006/relationships/hyperlink" Target="https://www.procyclingstats.com/team/uno-x-pro-cycling-team-2022" TargetMode="External"/><Relationship Id="rId3042" Type="http://schemas.openxmlformats.org/officeDocument/2006/relationships/hyperlink" Target="https://www.procyclingstats.com/rider/morten-hulgaard" TargetMode="External"/><Relationship Id="rId3045" Type="http://schemas.openxmlformats.org/officeDocument/2006/relationships/hyperlink" Target="https://www.procyclingstats.com/rider/andre-carvalho" TargetMode="External"/><Relationship Id="rId3044" Type="http://schemas.openxmlformats.org/officeDocument/2006/relationships/hyperlink" Target="https://www.procyclingstats.com/rider.php?date=2022-06-28&amp;id=195500&amp;p=results&amp;s=pcs-season-ranking" TargetMode="External"/><Relationship Id="rId3047" Type="http://schemas.openxmlformats.org/officeDocument/2006/relationships/hyperlink" Target="https://www.procyclingstats.com/rider.php?date=2022-06-28&amp;id=130773&amp;p=results&amp;s=pcs-season-ranking" TargetMode="External"/><Relationship Id="rId3046" Type="http://schemas.openxmlformats.org/officeDocument/2006/relationships/hyperlink" Target="https://www.procyclingstats.com/team/cofidis-2022" TargetMode="External"/><Relationship Id="rId3049" Type="http://schemas.openxmlformats.org/officeDocument/2006/relationships/hyperlink" Target="https://www.procyclingstats.com/team/human-powered-health-2022" TargetMode="External"/><Relationship Id="rId3048" Type="http://schemas.openxmlformats.org/officeDocument/2006/relationships/hyperlink" Target="https://www.procyclingstats.com/rider/joey-rosskopf" TargetMode="External"/><Relationship Id="rId2600" Type="http://schemas.openxmlformats.org/officeDocument/2006/relationships/hyperlink" Target="https://www.procyclingstats.com/rider/georgios-bouglas" TargetMode="External"/><Relationship Id="rId2601" Type="http://schemas.openxmlformats.org/officeDocument/2006/relationships/hyperlink" Target="https://www.procyclingstats.com/team/spor-toto-cycling-team-2022" TargetMode="External"/><Relationship Id="rId2602" Type="http://schemas.openxmlformats.org/officeDocument/2006/relationships/hyperlink" Target="https://www.procyclingstats.com/rider.php?date=2022-06-28&amp;id=130919&amp;p=results&amp;s=pcs-season-ranking" TargetMode="External"/><Relationship Id="rId2603" Type="http://schemas.openxmlformats.org/officeDocument/2006/relationships/hyperlink" Target="https://www.procyclingstats.com/rider/carlos-canal" TargetMode="External"/><Relationship Id="rId2604" Type="http://schemas.openxmlformats.org/officeDocument/2006/relationships/hyperlink" Target="https://www.procyclingstats.com/team/euskaltel-euskadi-2022" TargetMode="External"/><Relationship Id="rId2605" Type="http://schemas.openxmlformats.org/officeDocument/2006/relationships/hyperlink" Target="https://www.procyclingstats.com/rider.php?date=2022-06-28&amp;id=233006&amp;p=results&amp;s=pcs-season-ranking" TargetMode="External"/><Relationship Id="rId2606" Type="http://schemas.openxmlformats.org/officeDocument/2006/relationships/hyperlink" Target="https://www.procyclingstats.com/rider/antoine-raugel" TargetMode="External"/><Relationship Id="rId808" Type="http://schemas.openxmlformats.org/officeDocument/2006/relationships/hyperlink" Target="https://www.procyclingstats.com/rider/aaron-van-poucke" TargetMode="External"/><Relationship Id="rId2607" Type="http://schemas.openxmlformats.org/officeDocument/2006/relationships/hyperlink" Target="https://www.procyclingstats.com/team/ag2r-citroen-team-2022" TargetMode="External"/><Relationship Id="rId807" Type="http://schemas.openxmlformats.org/officeDocument/2006/relationships/hyperlink" Target="https://www.procyclingstats.com/rider.php?date=2022-06-28&amp;id=215941&amp;p=results&amp;s=pcs-season-ranking" TargetMode="External"/><Relationship Id="rId2608" Type="http://schemas.openxmlformats.org/officeDocument/2006/relationships/hyperlink" Target="https://www.procyclingstats.com/rider.php?date=2022-06-28&amp;id=203791&amp;p=results&amp;s=pcs-season-ranking" TargetMode="External"/><Relationship Id="rId806" Type="http://schemas.openxmlformats.org/officeDocument/2006/relationships/hyperlink" Target="https://www.procyclingstats.com/team/groupama-fdj-2022" TargetMode="External"/><Relationship Id="rId2609" Type="http://schemas.openxmlformats.org/officeDocument/2006/relationships/hyperlink" Target="https://www.procyclingstats.com/rider/didier-merchan" TargetMode="External"/><Relationship Id="rId805" Type="http://schemas.openxmlformats.org/officeDocument/2006/relationships/hyperlink" Target="https://www.procyclingstats.com/rider/lewis-askey" TargetMode="External"/><Relationship Id="rId809" Type="http://schemas.openxmlformats.org/officeDocument/2006/relationships/hyperlink" Target="https://www.procyclingstats.com/team/sport-vlaanderen-baloise-2022" TargetMode="External"/><Relationship Id="rId800" Type="http://schemas.openxmlformats.org/officeDocument/2006/relationships/hyperlink" Target="https://www.procyclingstats.com/team/groupama-fdj-2022" TargetMode="External"/><Relationship Id="rId804" Type="http://schemas.openxmlformats.org/officeDocument/2006/relationships/hyperlink" Target="https://www.procyclingstats.com/rider.php?date=2022-06-28&amp;id=207051&amp;p=results&amp;s=pcs-season-ranking" TargetMode="External"/><Relationship Id="rId803" Type="http://schemas.openxmlformats.org/officeDocument/2006/relationships/hyperlink" Target="https://www.procyclingstats.com/team/drone-hopper-androni-giocattol-2022" TargetMode="External"/><Relationship Id="rId802" Type="http://schemas.openxmlformats.org/officeDocument/2006/relationships/hyperlink" Target="https://www.procyclingstats.com/rider/jefferson-alexander-cepeda" TargetMode="External"/><Relationship Id="rId801" Type="http://schemas.openxmlformats.org/officeDocument/2006/relationships/hyperlink" Target="https://www.procyclingstats.com/rider.php?date=2022-06-28&amp;id=137745&amp;p=results&amp;s=pcs-season-ranking" TargetMode="External"/><Relationship Id="rId1334" Type="http://schemas.openxmlformats.org/officeDocument/2006/relationships/hyperlink" Target="https://www.procyclingstats.com/team/bahrain-victorious-2022" TargetMode="External"/><Relationship Id="rId2665" Type="http://schemas.openxmlformats.org/officeDocument/2006/relationships/hyperlink" Target="https://www.procyclingstats.com/rider.php?date=2022-06-28&amp;id=232435&amp;p=results&amp;s=pcs-season-ranking" TargetMode="External"/><Relationship Id="rId1335" Type="http://schemas.openxmlformats.org/officeDocument/2006/relationships/hyperlink" Target="https://www.procyclingstats.com/rider.php?date=2022-06-28&amp;id=179111&amp;p=results&amp;s=pcs-season-ranking" TargetMode="External"/><Relationship Id="rId2666" Type="http://schemas.openxmlformats.org/officeDocument/2006/relationships/hyperlink" Target="https://www.procyclingstats.com/rider/sakarias-koller-loland" TargetMode="External"/><Relationship Id="rId1336" Type="http://schemas.openxmlformats.org/officeDocument/2006/relationships/hyperlink" Target="https://www.procyclingstats.com/rider/omer-goldstein" TargetMode="External"/><Relationship Id="rId2667" Type="http://schemas.openxmlformats.org/officeDocument/2006/relationships/hyperlink" Target="https://www.procyclingstats.com/team/uno-x-dare-development-team-2022" TargetMode="External"/><Relationship Id="rId1337" Type="http://schemas.openxmlformats.org/officeDocument/2006/relationships/hyperlink" Target="https://www.procyclingstats.com/team/israel-premier-tech-2022" TargetMode="External"/><Relationship Id="rId2668" Type="http://schemas.openxmlformats.org/officeDocument/2006/relationships/hyperlink" Target="https://www.procyclingstats.com/rider.php?date=2022-06-28&amp;id=227838&amp;p=results&amp;s=pcs-season-ranking" TargetMode="External"/><Relationship Id="rId1338" Type="http://schemas.openxmlformats.org/officeDocument/2006/relationships/hyperlink" Target="https://www.procyclingstats.com/rider.php?date=2022-06-28&amp;id=178344&amp;p=results&amp;s=pcs-season-ranking" TargetMode="External"/><Relationship Id="rId2669" Type="http://schemas.openxmlformats.org/officeDocument/2006/relationships/hyperlink" Target="https://www.procyclingstats.com/rider/casper-pedersen" TargetMode="External"/><Relationship Id="rId1339" Type="http://schemas.openxmlformats.org/officeDocument/2006/relationships/hyperlink" Target="https://www.procyclingstats.com/rider/louis-barre" TargetMode="External"/><Relationship Id="rId745" Type="http://schemas.openxmlformats.org/officeDocument/2006/relationships/hyperlink" Target="https://www.procyclingstats.com/rider/luca-covili" TargetMode="External"/><Relationship Id="rId744" Type="http://schemas.openxmlformats.org/officeDocument/2006/relationships/hyperlink" Target="https://www.procyclingstats.com/rider.php?date=2022-06-28&amp;id=186823&amp;p=results&amp;s=pcs-season-ranking" TargetMode="External"/><Relationship Id="rId743" Type="http://schemas.openxmlformats.org/officeDocument/2006/relationships/hyperlink" Target="https://www.procyclingstats.com/team/alpecin-fenix-development-team-2022" TargetMode="External"/><Relationship Id="rId742" Type="http://schemas.openxmlformats.org/officeDocument/2006/relationships/hyperlink" Target="https://www.procyclingstats.com/rider/nicola-conci" TargetMode="External"/><Relationship Id="rId749" Type="http://schemas.openxmlformats.org/officeDocument/2006/relationships/hyperlink" Target="https://www.procyclingstats.com/team/team-totalenergies-2022" TargetMode="External"/><Relationship Id="rId748" Type="http://schemas.openxmlformats.org/officeDocument/2006/relationships/hyperlink" Target="https://www.procyclingstats.com/rider/peter-sagan" TargetMode="External"/><Relationship Id="rId747" Type="http://schemas.openxmlformats.org/officeDocument/2006/relationships/hyperlink" Target="https://www.procyclingstats.com/rider.php?date=2022-06-28&amp;id=195682&amp;p=results&amp;s=pcs-season-ranking" TargetMode="External"/><Relationship Id="rId746" Type="http://schemas.openxmlformats.org/officeDocument/2006/relationships/hyperlink" Target="https://www.procyclingstats.com/team/bardiani-csf-faizane-2022" TargetMode="External"/><Relationship Id="rId2660" Type="http://schemas.openxmlformats.org/officeDocument/2006/relationships/hyperlink" Target="https://www.procyclingstats.com/rider.php?date=2022-06-28&amp;id=140917&amp;p=results&amp;s=pcs-season-ranking" TargetMode="External"/><Relationship Id="rId741" Type="http://schemas.openxmlformats.org/officeDocument/2006/relationships/hyperlink" Target="https://www.procyclingstats.com/rider.php?date=2022-06-28&amp;id=196343&amp;p=results&amp;s=pcs-season-ranking" TargetMode="External"/><Relationship Id="rId1330" Type="http://schemas.openxmlformats.org/officeDocument/2006/relationships/hyperlink" Target="https://www.procyclingstats.com/rider/floris-de-tier" TargetMode="External"/><Relationship Id="rId2661" Type="http://schemas.openxmlformats.org/officeDocument/2006/relationships/hyperlink" Target="https://www.procyclingstats.com/rider/anthony-roux" TargetMode="External"/><Relationship Id="rId740" Type="http://schemas.openxmlformats.org/officeDocument/2006/relationships/hyperlink" Target="https://www.procyclingstats.com/team/bingoal-pauwels-sauzen-wb-2022" TargetMode="External"/><Relationship Id="rId1331" Type="http://schemas.openxmlformats.org/officeDocument/2006/relationships/hyperlink" Target="https://www.procyclingstats.com/team/alpecin-fenix-2022" TargetMode="External"/><Relationship Id="rId2662" Type="http://schemas.openxmlformats.org/officeDocument/2006/relationships/hyperlink" Target="https://www.procyclingstats.com/team/groupama-fdj-2022" TargetMode="External"/><Relationship Id="rId1332" Type="http://schemas.openxmlformats.org/officeDocument/2006/relationships/hyperlink" Target="https://www.procyclingstats.com/rider.php?date=2022-06-28&amp;id=138175&amp;p=results&amp;s=pcs-season-ranking" TargetMode="External"/><Relationship Id="rId2663" Type="http://schemas.openxmlformats.org/officeDocument/2006/relationships/hyperlink" Target="https://www.procyclingstats.com/rider.php?date=2022-06-28&amp;id=140590&amp;p=results&amp;s=pcs-season-ranking" TargetMode="External"/><Relationship Id="rId1333" Type="http://schemas.openxmlformats.org/officeDocument/2006/relationships/hyperlink" Target="https://www.procyclingstats.com/rider/stephen-williams" TargetMode="External"/><Relationship Id="rId2664" Type="http://schemas.openxmlformats.org/officeDocument/2006/relationships/hyperlink" Target="https://www.procyclingstats.com/rider/nattapol-jumchat" TargetMode="External"/><Relationship Id="rId1323" Type="http://schemas.openxmlformats.org/officeDocument/2006/relationships/hyperlink" Target="https://www.procyclingstats.com/rider.php?date=2022-06-28&amp;id=209077&amp;p=results&amp;s=pcs-season-ranking" TargetMode="External"/><Relationship Id="rId2654" Type="http://schemas.openxmlformats.org/officeDocument/2006/relationships/hyperlink" Target="https://www.procyclingstats.com/rider.php?date=2022-06-28&amp;id=223594&amp;p=results&amp;s=pcs-season-ranking" TargetMode="External"/><Relationship Id="rId1324" Type="http://schemas.openxmlformats.org/officeDocument/2006/relationships/hyperlink" Target="https://www.procyclingstats.com/rider/flavien-maurelet" TargetMode="External"/><Relationship Id="rId2655" Type="http://schemas.openxmlformats.org/officeDocument/2006/relationships/hyperlink" Target="https://www.procyclingstats.com/rider/simon-pellaud" TargetMode="External"/><Relationship Id="rId1325" Type="http://schemas.openxmlformats.org/officeDocument/2006/relationships/hyperlink" Target="https://www.procyclingstats.com/team/st-michel-auber93-2022" TargetMode="External"/><Relationship Id="rId2656" Type="http://schemas.openxmlformats.org/officeDocument/2006/relationships/hyperlink" Target="https://www.procyclingstats.com/team/trek-segafredo-2022" TargetMode="External"/><Relationship Id="rId1326" Type="http://schemas.openxmlformats.org/officeDocument/2006/relationships/hyperlink" Target="https://www.procyclingstats.com/rider.php?date=2022-06-28&amp;id=137809&amp;p=results&amp;s=pcs-season-ranking" TargetMode="External"/><Relationship Id="rId2657" Type="http://schemas.openxmlformats.org/officeDocument/2006/relationships/hyperlink" Target="https://www.procyclingstats.com/rider.php?date=2022-06-28&amp;id=139797&amp;p=results&amp;s=pcs-season-ranking" TargetMode="External"/><Relationship Id="rId1327" Type="http://schemas.openxmlformats.org/officeDocument/2006/relationships/hyperlink" Target="https://www.procyclingstats.com/rider/simone-petilli" TargetMode="External"/><Relationship Id="rId2658" Type="http://schemas.openxmlformats.org/officeDocument/2006/relationships/hyperlink" Target="https://www.procyclingstats.com/rider/bert-jan-lindeman" TargetMode="External"/><Relationship Id="rId1328" Type="http://schemas.openxmlformats.org/officeDocument/2006/relationships/hyperlink" Target="https://www.procyclingstats.com/team/intermarche-wanty-gobert-materiaux-2022" TargetMode="External"/><Relationship Id="rId2659" Type="http://schemas.openxmlformats.org/officeDocument/2006/relationships/hyperlink" Target="https://www.procyclingstats.com/team/volkerwessels-cyclingteam-2022" TargetMode="External"/><Relationship Id="rId1329" Type="http://schemas.openxmlformats.org/officeDocument/2006/relationships/hyperlink" Target="https://www.procyclingstats.com/rider.php?date=2022-06-28&amp;id=159481&amp;p=results&amp;s=pcs-season-ranking" TargetMode="External"/><Relationship Id="rId739" Type="http://schemas.openxmlformats.org/officeDocument/2006/relationships/hyperlink" Target="https://www.procyclingstats.com/rider/luc-wirtgen" TargetMode="External"/><Relationship Id="rId734" Type="http://schemas.openxmlformats.org/officeDocument/2006/relationships/hyperlink" Target="https://www.procyclingstats.com/team/uno-x-pro-cycling-team-2022" TargetMode="External"/><Relationship Id="rId733" Type="http://schemas.openxmlformats.org/officeDocument/2006/relationships/hyperlink" Target="https://www.procyclingstats.com/rider/jacob-hindsgaul-madsen" TargetMode="External"/><Relationship Id="rId732" Type="http://schemas.openxmlformats.org/officeDocument/2006/relationships/hyperlink" Target="https://www.procyclingstats.com/rider.php?date=2022-06-28&amp;id=202483&amp;p=results&amp;s=pcs-season-ranking" TargetMode="External"/><Relationship Id="rId731" Type="http://schemas.openxmlformats.org/officeDocument/2006/relationships/hyperlink" Target="https://www.procyclingstats.com/team/quick-step-alpha-vinyl-2022" TargetMode="External"/><Relationship Id="rId738" Type="http://schemas.openxmlformats.org/officeDocument/2006/relationships/hyperlink" Target="https://www.procyclingstats.com/rider.php?date=2022-06-28&amp;id=139801&amp;p=results&amp;s=pcs-season-ranking" TargetMode="External"/><Relationship Id="rId737" Type="http://schemas.openxmlformats.org/officeDocument/2006/relationships/hyperlink" Target="https://www.procyclingstats.com/team/ef-education-easypost-2022" TargetMode="External"/><Relationship Id="rId736" Type="http://schemas.openxmlformats.org/officeDocument/2006/relationships/hyperlink" Target="https://www.procyclingstats.com/rider/michael-valgren-andersen" TargetMode="External"/><Relationship Id="rId735" Type="http://schemas.openxmlformats.org/officeDocument/2006/relationships/hyperlink" Target="https://www.procyclingstats.com/rider.php?date=2022-06-28&amp;id=207950&amp;p=results&amp;s=pcs-season-ranking" TargetMode="External"/><Relationship Id="rId730" Type="http://schemas.openxmlformats.org/officeDocument/2006/relationships/hyperlink" Target="https://www.procyclingstats.com/rider/andrea-bagioli" TargetMode="External"/><Relationship Id="rId2650" Type="http://schemas.openxmlformats.org/officeDocument/2006/relationships/hyperlink" Target="https://www.procyclingstats.com/team/drone-hopper-androni-giocattol-2022" TargetMode="External"/><Relationship Id="rId1320" Type="http://schemas.openxmlformats.org/officeDocument/2006/relationships/hyperlink" Target="https://www.procyclingstats.com/rider.php?date=2022-06-28&amp;id=186507&amp;p=results&amp;s=pcs-season-ranking" TargetMode="External"/><Relationship Id="rId2651" Type="http://schemas.openxmlformats.org/officeDocument/2006/relationships/hyperlink" Target="https://www.procyclingstats.com/rider.php?date=2022-06-28&amp;id=222179&amp;p=results&amp;s=pcs-season-ranking" TargetMode="External"/><Relationship Id="rId1321" Type="http://schemas.openxmlformats.org/officeDocument/2006/relationships/hyperlink" Target="https://www.procyclingstats.com/rider/soren-waerenskjold" TargetMode="External"/><Relationship Id="rId2652" Type="http://schemas.openxmlformats.org/officeDocument/2006/relationships/hyperlink" Target="https://www.procyclingstats.com/rider/vinicius-rangel-costa" TargetMode="External"/><Relationship Id="rId1322" Type="http://schemas.openxmlformats.org/officeDocument/2006/relationships/hyperlink" Target="https://www.procyclingstats.com/team/uno-x-pro-cycling-team-2022" TargetMode="External"/><Relationship Id="rId2653" Type="http://schemas.openxmlformats.org/officeDocument/2006/relationships/hyperlink" Target="https://www.procyclingstats.com/team/movistar-team-2022" TargetMode="External"/><Relationship Id="rId1356" Type="http://schemas.openxmlformats.org/officeDocument/2006/relationships/hyperlink" Target="https://www.procyclingstats.com/rider.php?date=2022-06-28&amp;id=168779&amp;p=results&amp;s=pcs-season-ranking" TargetMode="External"/><Relationship Id="rId2687" Type="http://schemas.openxmlformats.org/officeDocument/2006/relationships/hyperlink" Target="https://www.procyclingstats.com/team/israel-premier-tech-2022" TargetMode="External"/><Relationship Id="rId1357" Type="http://schemas.openxmlformats.org/officeDocument/2006/relationships/hyperlink" Target="https://www.procyclingstats.com/rider/tosh-van-der-sande" TargetMode="External"/><Relationship Id="rId2688" Type="http://schemas.openxmlformats.org/officeDocument/2006/relationships/hyperlink" Target="https://www.procyclingstats.com/rider.php?date=2022-06-28&amp;id=235019&amp;p=results&amp;s=pcs-season-ranking" TargetMode="External"/><Relationship Id="rId1358" Type="http://schemas.openxmlformats.org/officeDocument/2006/relationships/hyperlink" Target="https://www.procyclingstats.com/team/team-jumbo-visma-2022" TargetMode="External"/><Relationship Id="rId2689" Type="http://schemas.openxmlformats.org/officeDocument/2006/relationships/hyperlink" Target="https://www.procyclingstats.com/rider/jeremy-lecroq" TargetMode="External"/><Relationship Id="rId1359" Type="http://schemas.openxmlformats.org/officeDocument/2006/relationships/hyperlink" Target="https://www.procyclingstats.com/rider.php?date=2022-06-28&amp;id=140469&amp;p=results&amp;s=pcs-season-ranking" TargetMode="External"/><Relationship Id="rId767" Type="http://schemas.openxmlformats.org/officeDocument/2006/relationships/hyperlink" Target="https://www.procyclingstats.com/team/ag2r-citroen-team-2022" TargetMode="External"/><Relationship Id="rId766" Type="http://schemas.openxmlformats.org/officeDocument/2006/relationships/hyperlink" Target="https://www.procyclingstats.com/rider/damien-touze" TargetMode="External"/><Relationship Id="rId765" Type="http://schemas.openxmlformats.org/officeDocument/2006/relationships/hyperlink" Target="https://www.procyclingstats.com/rider.php?date=2022-06-28&amp;id=216424&amp;p=results&amp;s=pcs-season-ranking" TargetMode="External"/><Relationship Id="rId764" Type="http://schemas.openxmlformats.org/officeDocument/2006/relationships/hyperlink" Target="https://www.procyclingstats.com/team/intermarche-wanty-gobert-materiaux-2022" TargetMode="External"/><Relationship Id="rId769" Type="http://schemas.openxmlformats.org/officeDocument/2006/relationships/hyperlink" Target="https://www.procyclingstats.com/rider/edvald-boasson-hagen" TargetMode="External"/><Relationship Id="rId768" Type="http://schemas.openxmlformats.org/officeDocument/2006/relationships/hyperlink" Target="https://www.procyclingstats.com/rider.php?date=2022-06-28&amp;id=176727&amp;p=results&amp;s=pcs-season-ranking" TargetMode="External"/><Relationship Id="rId2680" Type="http://schemas.openxmlformats.org/officeDocument/2006/relationships/hyperlink" Target="https://www.procyclingstats.com/rider.php?date=2022-06-28&amp;id=140661&amp;p=results&amp;s=pcs-season-ranking" TargetMode="External"/><Relationship Id="rId1350" Type="http://schemas.openxmlformats.org/officeDocument/2006/relationships/hyperlink" Target="https://www.procyclingstats.com/rider.php?date=2022-06-28&amp;id=206249&amp;p=results&amp;s=pcs-season-ranking" TargetMode="External"/><Relationship Id="rId2681" Type="http://schemas.openxmlformats.org/officeDocument/2006/relationships/hyperlink" Target="https://www.procyclingstats.com/rider/ryan-christensen" TargetMode="External"/><Relationship Id="rId1351" Type="http://schemas.openxmlformats.org/officeDocument/2006/relationships/hyperlink" Target="https://www.procyclingstats.com/rider/stan-van-tricht" TargetMode="External"/><Relationship Id="rId2682" Type="http://schemas.openxmlformats.org/officeDocument/2006/relationships/hyperlink" Target="https://www.procyclingstats.com/team/bolton-equities-black-spoke-pro-cycling-2022" TargetMode="External"/><Relationship Id="rId763" Type="http://schemas.openxmlformats.org/officeDocument/2006/relationships/hyperlink" Target="https://www.procyclingstats.com/rider/hugo-page" TargetMode="External"/><Relationship Id="rId1352" Type="http://schemas.openxmlformats.org/officeDocument/2006/relationships/hyperlink" Target="https://www.procyclingstats.com/team/quick-step-alpha-vinyl-2022" TargetMode="External"/><Relationship Id="rId2683" Type="http://schemas.openxmlformats.org/officeDocument/2006/relationships/hyperlink" Target="https://www.procyclingstats.com/rider.php?date=2022-06-28&amp;id=193684&amp;p=results&amp;s=pcs-season-ranking" TargetMode="External"/><Relationship Id="rId762" Type="http://schemas.openxmlformats.org/officeDocument/2006/relationships/hyperlink" Target="https://www.procyclingstats.com/rider.php?date=2022-06-28&amp;id=137714&amp;p=results&amp;s=pcs-season-ranking" TargetMode="External"/><Relationship Id="rId1353" Type="http://schemas.openxmlformats.org/officeDocument/2006/relationships/hyperlink" Target="https://www.procyclingstats.com/rider.php?date=2022-06-28&amp;id=202144&amp;p=results&amp;s=pcs-season-ranking" TargetMode="External"/><Relationship Id="rId2684" Type="http://schemas.openxmlformats.org/officeDocument/2006/relationships/hyperlink" Target="https://www.procyclingstats.com/rider/jarri-stravers" TargetMode="External"/><Relationship Id="rId761" Type="http://schemas.openxmlformats.org/officeDocument/2006/relationships/hyperlink" Target="https://www.procyclingstats.com/team/cofidis-2022" TargetMode="External"/><Relationship Id="rId1354" Type="http://schemas.openxmlformats.org/officeDocument/2006/relationships/hyperlink" Target="https://www.procyclingstats.com/rider/christopher-lawless" TargetMode="External"/><Relationship Id="rId2685" Type="http://schemas.openxmlformats.org/officeDocument/2006/relationships/hyperlink" Target="https://www.procyclingstats.com/rider.php?date=2022-06-28&amp;id=186994&amp;p=results&amp;s=pcs-season-ranking" TargetMode="External"/><Relationship Id="rId760" Type="http://schemas.openxmlformats.org/officeDocument/2006/relationships/hyperlink" Target="https://www.procyclingstats.com/rider/anthony-perez" TargetMode="External"/><Relationship Id="rId1355" Type="http://schemas.openxmlformats.org/officeDocument/2006/relationships/hyperlink" Target="https://www.procyclingstats.com/team/team-totalenergies-2022" TargetMode="External"/><Relationship Id="rId2686" Type="http://schemas.openxmlformats.org/officeDocument/2006/relationships/hyperlink" Target="https://www.procyclingstats.com/rider/taj-jones" TargetMode="External"/><Relationship Id="rId1345" Type="http://schemas.openxmlformats.org/officeDocument/2006/relationships/hyperlink" Target="https://www.procyclingstats.com/rider/edoardo-zambanini" TargetMode="External"/><Relationship Id="rId2676" Type="http://schemas.openxmlformats.org/officeDocument/2006/relationships/hyperlink" Target="https://www.procyclingstats.com/team/terengganu-cycling-team-2022" TargetMode="External"/><Relationship Id="rId1346" Type="http://schemas.openxmlformats.org/officeDocument/2006/relationships/hyperlink" Target="https://www.procyclingstats.com/team/bahrain-victorious-2022" TargetMode="External"/><Relationship Id="rId2677" Type="http://schemas.openxmlformats.org/officeDocument/2006/relationships/hyperlink" Target="https://www.procyclingstats.com/rider.php?date=2022-06-28&amp;id=139616&amp;p=results&amp;s=pcs-season-ranking" TargetMode="External"/><Relationship Id="rId1347" Type="http://schemas.openxmlformats.org/officeDocument/2006/relationships/hyperlink" Target="https://www.procyclingstats.com/rider.php?date=2022-06-28&amp;id=217844&amp;p=results&amp;s=pcs-season-ranking" TargetMode="External"/><Relationship Id="rId2678" Type="http://schemas.openxmlformats.org/officeDocument/2006/relationships/hyperlink" Target="https://www.procyclingstats.com/rider/kevin-van-melsen" TargetMode="External"/><Relationship Id="rId1348" Type="http://schemas.openxmlformats.org/officeDocument/2006/relationships/hyperlink" Target="https://www.procyclingstats.com/rider/kamiel-bonneu" TargetMode="External"/><Relationship Id="rId2679" Type="http://schemas.openxmlformats.org/officeDocument/2006/relationships/hyperlink" Target="https://www.procyclingstats.com/team/intermarche-wanty-gobert-materiaux-2022" TargetMode="External"/><Relationship Id="rId1349" Type="http://schemas.openxmlformats.org/officeDocument/2006/relationships/hyperlink" Target="https://www.procyclingstats.com/team/sport-vlaanderen-baloise-2022" TargetMode="External"/><Relationship Id="rId756" Type="http://schemas.openxmlformats.org/officeDocument/2006/relationships/hyperlink" Target="https://www.procyclingstats.com/rider.php?date=2022-06-28&amp;id=138078&amp;p=results&amp;s=pcs-season-ranking" TargetMode="External"/><Relationship Id="rId755" Type="http://schemas.openxmlformats.org/officeDocument/2006/relationships/hyperlink" Target="https://www.procyclingstats.com/team/roubaix-lille-metropole-2022" TargetMode="External"/><Relationship Id="rId754" Type="http://schemas.openxmlformats.org/officeDocument/2006/relationships/hyperlink" Target="https://www.procyclingstats.com/rider/edvaldas-siskevicius" TargetMode="External"/><Relationship Id="rId753" Type="http://schemas.openxmlformats.org/officeDocument/2006/relationships/hyperlink" Target="https://www.procyclingstats.com/rider.php?date=2022-06-28&amp;id=139854&amp;p=results&amp;s=pcs-season-ranking" TargetMode="External"/><Relationship Id="rId759" Type="http://schemas.openxmlformats.org/officeDocument/2006/relationships/hyperlink" Target="https://www.procyclingstats.com/rider.php?date=2022-06-28&amp;id=176318&amp;p=results&amp;s=pcs-season-ranking" TargetMode="External"/><Relationship Id="rId758" Type="http://schemas.openxmlformats.org/officeDocument/2006/relationships/hyperlink" Target="https://www.procyclingstats.com/team/team-bikeexchange-jayco-2022" TargetMode="External"/><Relationship Id="rId757" Type="http://schemas.openxmlformats.org/officeDocument/2006/relationships/hyperlink" Target="https://www.procyclingstats.com/rider/lucas-hamilton" TargetMode="External"/><Relationship Id="rId2670" Type="http://schemas.openxmlformats.org/officeDocument/2006/relationships/hyperlink" Target="https://www.procyclingstats.com/team/team-dsm-2022" TargetMode="External"/><Relationship Id="rId1340" Type="http://schemas.openxmlformats.org/officeDocument/2006/relationships/hyperlink" Target="https://www.procyclingstats.com/team/team-u-nantes-atlantique-2022" TargetMode="External"/><Relationship Id="rId2671" Type="http://schemas.openxmlformats.org/officeDocument/2006/relationships/hyperlink" Target="https://www.procyclingstats.com/rider.php?date=2022-06-28&amp;id=176731&amp;p=results&amp;s=pcs-season-ranking" TargetMode="External"/><Relationship Id="rId752" Type="http://schemas.openxmlformats.org/officeDocument/2006/relationships/hyperlink" Target="https://www.procyclingstats.com/team/quick-step-alpha-vinyl-2022" TargetMode="External"/><Relationship Id="rId1341" Type="http://schemas.openxmlformats.org/officeDocument/2006/relationships/hyperlink" Target="https://www.procyclingstats.com/rider.php?date=2022-06-28&amp;id=207955&amp;p=results&amp;s=pcs-season-ranking" TargetMode="External"/><Relationship Id="rId2672" Type="http://schemas.openxmlformats.org/officeDocument/2006/relationships/hyperlink" Target="https://www.procyclingstats.com/rider/francesco-busatto" TargetMode="External"/><Relationship Id="rId751" Type="http://schemas.openxmlformats.org/officeDocument/2006/relationships/hyperlink" Target="https://www.procyclingstats.com/rider/bert-van-lerberghe" TargetMode="External"/><Relationship Id="rId1342" Type="http://schemas.openxmlformats.org/officeDocument/2006/relationships/hyperlink" Target="https://www.procyclingstats.com/rider/romain-cardis" TargetMode="External"/><Relationship Id="rId2673" Type="http://schemas.openxmlformats.org/officeDocument/2006/relationships/hyperlink" Target="https://www.procyclingstats.com/team/general-store-essegibi-f.lli-curia-2022" TargetMode="External"/><Relationship Id="rId750" Type="http://schemas.openxmlformats.org/officeDocument/2006/relationships/hyperlink" Target="https://www.procyclingstats.com/rider.php?date=2022-06-28&amp;id=140797&amp;p=results&amp;s=pcs-season-ranking" TargetMode="External"/><Relationship Id="rId1343" Type="http://schemas.openxmlformats.org/officeDocument/2006/relationships/hyperlink" Target="https://www.procyclingstats.com/team/st-michel-auber93-2022" TargetMode="External"/><Relationship Id="rId2674" Type="http://schemas.openxmlformats.org/officeDocument/2006/relationships/hyperlink" Target="https://www.procyclingstats.com/rider.php?date=2022-06-28&amp;id=245080&amp;p=results&amp;s=pcs-season-ranking" TargetMode="External"/><Relationship Id="rId1344" Type="http://schemas.openxmlformats.org/officeDocument/2006/relationships/hyperlink" Target="https://www.procyclingstats.com/rider.php?date=2022-06-28&amp;id=137677&amp;p=results&amp;s=pcs-season-ranking" TargetMode="External"/><Relationship Id="rId2675" Type="http://schemas.openxmlformats.org/officeDocument/2006/relationships/hyperlink" Target="https://www.procyclingstats.com/rider/mohd-shahrul-mat-amin" TargetMode="External"/><Relationship Id="rId2621" Type="http://schemas.openxmlformats.org/officeDocument/2006/relationships/hyperlink" Target="https://www.procyclingstats.com/team/alpecin-fenix-development-team-2022" TargetMode="External"/><Relationship Id="rId2622" Type="http://schemas.openxmlformats.org/officeDocument/2006/relationships/hyperlink" Target="https://www.procyclingstats.com/rider.php?date=2022-06-28&amp;id=217140&amp;p=results&amp;s=pcs-season-ranking" TargetMode="External"/><Relationship Id="rId2623" Type="http://schemas.openxmlformats.org/officeDocument/2006/relationships/hyperlink" Target="https://www.procyclingstats.com/rider/hakon-aalrust" TargetMode="External"/><Relationship Id="rId2624" Type="http://schemas.openxmlformats.org/officeDocument/2006/relationships/hyperlink" Target="https://www.procyclingstats.com/team/team-coop-2022" TargetMode="External"/><Relationship Id="rId2625" Type="http://schemas.openxmlformats.org/officeDocument/2006/relationships/hyperlink" Target="https://www.procyclingstats.com/rider.php?date=2022-06-28&amp;id=194916&amp;p=results&amp;s=pcs-season-ranking" TargetMode="External"/><Relationship Id="rId2626" Type="http://schemas.openxmlformats.org/officeDocument/2006/relationships/hyperlink" Target="https://www.procyclingstats.com/rider/martins-pluto" TargetMode="External"/><Relationship Id="rId2627" Type="http://schemas.openxmlformats.org/officeDocument/2006/relationships/hyperlink" Target="https://www.procyclingstats.com/team/abloc-ct-2022" TargetMode="External"/><Relationship Id="rId2628" Type="http://schemas.openxmlformats.org/officeDocument/2006/relationships/hyperlink" Target="https://www.procyclingstats.com/rider.php?date=2022-06-28&amp;id=194233&amp;p=results&amp;s=pcs-season-ranking" TargetMode="External"/><Relationship Id="rId709" Type="http://schemas.openxmlformats.org/officeDocument/2006/relationships/hyperlink" Target="https://www.procyclingstats.com/rider/jonathan-lastra" TargetMode="External"/><Relationship Id="rId2629" Type="http://schemas.openxmlformats.org/officeDocument/2006/relationships/hyperlink" Target="https://www.procyclingstats.com/rider/santiago-umba" TargetMode="External"/><Relationship Id="rId708" Type="http://schemas.openxmlformats.org/officeDocument/2006/relationships/hyperlink" Target="https://www.procyclingstats.com/rider.php?date=2022-06-28&amp;id=189109&amp;p=results&amp;s=pcs-season-ranking" TargetMode="External"/><Relationship Id="rId707" Type="http://schemas.openxmlformats.org/officeDocument/2006/relationships/hyperlink" Target="https://www.procyclingstats.com/team/intermarche-wanty-gobert-materiaux-2022" TargetMode="External"/><Relationship Id="rId706" Type="http://schemas.openxmlformats.org/officeDocument/2006/relationships/hyperlink" Target="https://www.procyclingstats.com/rider/georg-zimmermann" TargetMode="External"/><Relationship Id="rId701" Type="http://schemas.openxmlformats.org/officeDocument/2006/relationships/hyperlink" Target="https://www.procyclingstats.com/team/uno-x-pro-cycling-team-2022" TargetMode="External"/><Relationship Id="rId700" Type="http://schemas.openxmlformats.org/officeDocument/2006/relationships/hyperlink" Target="https://www.procyclingstats.com/rider/anthon-charmig" TargetMode="External"/><Relationship Id="rId705" Type="http://schemas.openxmlformats.org/officeDocument/2006/relationships/hyperlink" Target="https://www.procyclingstats.com/rider.php?date=2022-06-28&amp;id=195712&amp;p=results&amp;s=pcs-season-ranking" TargetMode="External"/><Relationship Id="rId704" Type="http://schemas.openxmlformats.org/officeDocument/2006/relationships/hyperlink" Target="https://www.procyclingstats.com/team/astana-qazaqstan-team-2022" TargetMode="External"/><Relationship Id="rId703" Type="http://schemas.openxmlformats.org/officeDocument/2006/relationships/hyperlink" Target="https://www.procyclingstats.com/rider/samuele-battistella" TargetMode="External"/><Relationship Id="rId702" Type="http://schemas.openxmlformats.org/officeDocument/2006/relationships/hyperlink" Target="https://www.procyclingstats.com/rider.php?date=2022-06-28&amp;id=187998&amp;p=results&amp;s=pcs-season-ranking" TargetMode="External"/><Relationship Id="rId2620" Type="http://schemas.openxmlformats.org/officeDocument/2006/relationships/hyperlink" Target="https://www.procyclingstats.com/rider/henri-uhlig" TargetMode="External"/><Relationship Id="rId2610" Type="http://schemas.openxmlformats.org/officeDocument/2006/relationships/hyperlink" Target="https://www.procyclingstats.com/team/drone-hopper-androni-giocattol-2022" TargetMode="External"/><Relationship Id="rId2611" Type="http://schemas.openxmlformats.org/officeDocument/2006/relationships/hyperlink" Target="https://www.procyclingstats.com/rider.php?date=2022-06-28&amp;id=236050&amp;p=results&amp;s=pcs-season-ranking" TargetMode="External"/><Relationship Id="rId2612" Type="http://schemas.openxmlformats.org/officeDocument/2006/relationships/hyperlink" Target="https://www.procyclingstats.com/rider/arthuce-jodele-tella" TargetMode="External"/><Relationship Id="rId2613" Type="http://schemas.openxmlformats.org/officeDocument/2006/relationships/hyperlink" Target="https://www.procyclingstats.com/rider.php?date=2022-06-28&amp;id=127044&amp;p=results&amp;s=pcs-season-ranking" TargetMode="External"/><Relationship Id="rId2614" Type="http://schemas.openxmlformats.org/officeDocument/2006/relationships/hyperlink" Target="https://www.procyclingstats.com/rider/hugo-toumire" TargetMode="External"/><Relationship Id="rId2615" Type="http://schemas.openxmlformats.org/officeDocument/2006/relationships/hyperlink" Target="https://www.procyclingstats.com/team/cofidis-2022" TargetMode="External"/><Relationship Id="rId2616" Type="http://schemas.openxmlformats.org/officeDocument/2006/relationships/hyperlink" Target="https://www.procyclingstats.com/rider.php?date=2022-06-28&amp;id=216893&amp;p=results&amp;s=pcs-season-ranking" TargetMode="External"/><Relationship Id="rId2617" Type="http://schemas.openxmlformats.org/officeDocument/2006/relationships/hyperlink" Target="https://www.procyclingstats.com/rider/laureano-rosas" TargetMode="External"/><Relationship Id="rId2618" Type="http://schemas.openxmlformats.org/officeDocument/2006/relationships/hyperlink" Target="https://www.procyclingstats.com/team/electro-3-gremios-por-el-deporte-2022" TargetMode="External"/><Relationship Id="rId2619" Type="http://schemas.openxmlformats.org/officeDocument/2006/relationships/hyperlink" Target="https://www.procyclingstats.com/rider.php?date=2022-06-28&amp;id=120747&amp;p=results&amp;s=pcs-season-ranking" TargetMode="External"/><Relationship Id="rId1312" Type="http://schemas.openxmlformats.org/officeDocument/2006/relationships/hyperlink" Target="https://www.procyclingstats.com/rider.php?date=2022-06-28&amp;id=182693&amp;p=results&amp;s=pcs-season-ranking" TargetMode="External"/><Relationship Id="rId2643" Type="http://schemas.openxmlformats.org/officeDocument/2006/relationships/hyperlink" Target="https://www.procyclingstats.com/rider.php?date=2022-06-28&amp;id=195525&amp;p=results&amp;s=pcs-season-ranking" TargetMode="External"/><Relationship Id="rId1313" Type="http://schemas.openxmlformats.org/officeDocument/2006/relationships/hyperlink" Target="https://www.procyclingstats.com/rider/alexandre-geniez" TargetMode="External"/><Relationship Id="rId2644" Type="http://schemas.openxmlformats.org/officeDocument/2006/relationships/hyperlink" Target="https://www.procyclingstats.com/rider/victor-ocampo" TargetMode="External"/><Relationship Id="rId1314" Type="http://schemas.openxmlformats.org/officeDocument/2006/relationships/hyperlink" Target="https://www.procyclingstats.com/rider.php?date=2022-06-28&amp;id=140489&amp;p=results&amp;s=pcs-season-ranking" TargetMode="External"/><Relationship Id="rId2645" Type="http://schemas.openxmlformats.org/officeDocument/2006/relationships/hyperlink" Target="https://www.procyclingstats.com/team/team-medellin-2022" TargetMode="External"/><Relationship Id="rId1315" Type="http://schemas.openxmlformats.org/officeDocument/2006/relationships/hyperlink" Target="https://www.procyclingstats.com/rider/paul-penhoet" TargetMode="External"/><Relationship Id="rId2646" Type="http://schemas.openxmlformats.org/officeDocument/2006/relationships/hyperlink" Target="https://www.procyclingstats.com/rider.php?date=2022-06-28&amp;id=209464&amp;p=results&amp;s=pcs-season-ranking" TargetMode="External"/><Relationship Id="rId1316" Type="http://schemas.openxmlformats.org/officeDocument/2006/relationships/hyperlink" Target="https://www.procyclingstats.com/team/equipe-continentale-groupama-fdj-2022" TargetMode="External"/><Relationship Id="rId2647" Type="http://schemas.openxmlformats.org/officeDocument/2006/relationships/hyperlink" Target="https://www.procyclingstats.com/rider/ahmed-al-rikabi" TargetMode="External"/><Relationship Id="rId1317" Type="http://schemas.openxmlformats.org/officeDocument/2006/relationships/hyperlink" Target="https://www.procyclingstats.com/rider.php?date=2022-06-28&amp;id=239867&amp;p=results&amp;s=pcs-season-ranking" TargetMode="External"/><Relationship Id="rId2648" Type="http://schemas.openxmlformats.org/officeDocument/2006/relationships/hyperlink" Target="https://www.procyclingstats.com/rider.php?date=2022-06-28&amp;id=266685&amp;p=results&amp;s=pcs-season-ranking" TargetMode="External"/><Relationship Id="rId1318" Type="http://schemas.openxmlformats.org/officeDocument/2006/relationships/hyperlink" Target="https://www.procyclingstats.com/rider/mathias-norsgaard" TargetMode="External"/><Relationship Id="rId2649" Type="http://schemas.openxmlformats.org/officeDocument/2006/relationships/hyperlink" Target="https://www.procyclingstats.com/rider/andrii-ponomar" TargetMode="External"/><Relationship Id="rId1319" Type="http://schemas.openxmlformats.org/officeDocument/2006/relationships/hyperlink" Target="https://www.procyclingstats.com/team/movistar-team-2022" TargetMode="External"/><Relationship Id="rId729" Type="http://schemas.openxmlformats.org/officeDocument/2006/relationships/hyperlink" Target="https://www.procyclingstats.com/rider.php?date=2022-06-28&amp;id=208875&amp;p=results&amp;s=pcs-season-ranking" TargetMode="External"/><Relationship Id="rId728" Type="http://schemas.openxmlformats.org/officeDocument/2006/relationships/hyperlink" Target="https://www.procyclingstats.com/team/mg.k-vis-color-for-peace--2022" TargetMode="External"/><Relationship Id="rId723" Type="http://schemas.openxmlformats.org/officeDocument/2006/relationships/hyperlink" Target="https://www.procyclingstats.com/rider.php?date=2022-06-28&amp;id=186306&amp;p=results&amp;s=pcs-season-ranking" TargetMode="External"/><Relationship Id="rId722" Type="http://schemas.openxmlformats.org/officeDocument/2006/relationships/hyperlink" Target="https://www.procyclingstats.com/team/bardiani-csf-faizane-2022" TargetMode="External"/><Relationship Id="rId721" Type="http://schemas.openxmlformats.org/officeDocument/2006/relationships/hyperlink" Target="https://www.procyclingstats.com/rider/filippo-fiorelli" TargetMode="External"/><Relationship Id="rId720" Type="http://schemas.openxmlformats.org/officeDocument/2006/relationships/hyperlink" Target="https://www.procyclingstats.com/rider.php?date=2022-06-28&amp;id=201725&amp;p=results&amp;s=pcs-season-ranking" TargetMode="External"/><Relationship Id="rId727" Type="http://schemas.openxmlformats.org/officeDocument/2006/relationships/hyperlink" Target="https://www.procyclingstats.com/rider/paul-double" TargetMode="External"/><Relationship Id="rId726" Type="http://schemas.openxmlformats.org/officeDocument/2006/relationships/hyperlink" Target="https://www.procyclingstats.com/rider.php?date=2022-06-28&amp;id=205901&amp;p=results&amp;s=pcs-season-ranking" TargetMode="External"/><Relationship Id="rId725" Type="http://schemas.openxmlformats.org/officeDocument/2006/relationships/hyperlink" Target="https://www.procyclingstats.com/team/movistar-team-2022" TargetMode="External"/><Relationship Id="rId724" Type="http://schemas.openxmlformats.org/officeDocument/2006/relationships/hyperlink" Target="https://www.procyclingstats.com/rider/oscar-rodriguez" TargetMode="External"/><Relationship Id="rId2640" Type="http://schemas.openxmlformats.org/officeDocument/2006/relationships/hyperlink" Target="https://www.procyclingstats.com/rider.php?date=2022-06-28&amp;id=217925&amp;p=results&amp;s=pcs-season-ranking" TargetMode="External"/><Relationship Id="rId1310" Type="http://schemas.openxmlformats.org/officeDocument/2006/relationships/hyperlink" Target="https://www.procyclingstats.com/rider/simon-guglielmi" TargetMode="External"/><Relationship Id="rId2641" Type="http://schemas.openxmlformats.org/officeDocument/2006/relationships/hyperlink" Target="https://www.procyclingstats.com/rider/bartosz-rudyk" TargetMode="External"/><Relationship Id="rId1311" Type="http://schemas.openxmlformats.org/officeDocument/2006/relationships/hyperlink" Target="https://www.procyclingstats.com/team/team-arkea-samsic-2022" TargetMode="External"/><Relationship Id="rId2642" Type="http://schemas.openxmlformats.org/officeDocument/2006/relationships/hyperlink" Target="https://www.procyclingstats.com/team/santic-wibatech-2022" TargetMode="External"/><Relationship Id="rId1301" Type="http://schemas.openxmlformats.org/officeDocument/2006/relationships/hyperlink" Target="https://www.procyclingstats.com/rider/aime-de-gendt" TargetMode="External"/><Relationship Id="rId2632" Type="http://schemas.openxmlformats.org/officeDocument/2006/relationships/hyperlink" Target="https://www.procyclingstats.com/rider/albert-torres" TargetMode="External"/><Relationship Id="rId1302" Type="http://schemas.openxmlformats.org/officeDocument/2006/relationships/hyperlink" Target="https://www.procyclingstats.com/team/intermarche-wanty-gobert-materiaux-2022" TargetMode="External"/><Relationship Id="rId2633" Type="http://schemas.openxmlformats.org/officeDocument/2006/relationships/hyperlink" Target="https://www.procyclingstats.com/team/movistar-team-2022" TargetMode="External"/><Relationship Id="rId1303" Type="http://schemas.openxmlformats.org/officeDocument/2006/relationships/hyperlink" Target="https://www.procyclingstats.com/rider.php?date=2022-06-28&amp;id=132241&amp;p=results&amp;s=pcs-season-ranking" TargetMode="External"/><Relationship Id="rId2634" Type="http://schemas.openxmlformats.org/officeDocument/2006/relationships/hyperlink" Target="https://www.procyclingstats.com/rider.php?date=2022-06-28&amp;id=132221&amp;p=results&amp;s=pcs-season-ranking" TargetMode="External"/><Relationship Id="rId1304" Type="http://schemas.openxmlformats.org/officeDocument/2006/relationships/hyperlink" Target="https://www.procyclingstats.com/rider/alessio-martinelli" TargetMode="External"/><Relationship Id="rId2635" Type="http://schemas.openxmlformats.org/officeDocument/2006/relationships/hyperlink" Target="https://www.procyclingstats.com/rider/ben-hermans" TargetMode="External"/><Relationship Id="rId1305" Type="http://schemas.openxmlformats.org/officeDocument/2006/relationships/hyperlink" Target="https://www.procyclingstats.com/team/bardiani-csf-faizane-2022" TargetMode="External"/><Relationship Id="rId2636" Type="http://schemas.openxmlformats.org/officeDocument/2006/relationships/hyperlink" Target="https://www.procyclingstats.com/team/israel-premier-tech-2022" TargetMode="External"/><Relationship Id="rId1306" Type="http://schemas.openxmlformats.org/officeDocument/2006/relationships/hyperlink" Target="https://www.procyclingstats.com/rider.php?date=2022-06-28&amp;id=217291&amp;p=results&amp;s=pcs-season-ranking" TargetMode="External"/><Relationship Id="rId2637" Type="http://schemas.openxmlformats.org/officeDocument/2006/relationships/hyperlink" Target="https://www.procyclingstats.com/rider.php?date=2022-06-28&amp;id=140705&amp;p=results&amp;s=pcs-season-ranking" TargetMode="External"/><Relationship Id="rId1307" Type="http://schemas.openxmlformats.org/officeDocument/2006/relationships/hyperlink" Target="https://www.procyclingstats.com/rider/kenneth-van-rooy" TargetMode="External"/><Relationship Id="rId2638" Type="http://schemas.openxmlformats.org/officeDocument/2006/relationships/hyperlink" Target="https://www.procyclingstats.com/rider/andre-drege" TargetMode="External"/><Relationship Id="rId1308" Type="http://schemas.openxmlformats.org/officeDocument/2006/relationships/hyperlink" Target="https://www.procyclingstats.com/team/sport-vlaanderen-baloise-2022" TargetMode="External"/><Relationship Id="rId2639" Type="http://schemas.openxmlformats.org/officeDocument/2006/relationships/hyperlink" Target="https://www.procyclingstats.com/team/team-coop-2022" TargetMode="External"/><Relationship Id="rId1309" Type="http://schemas.openxmlformats.org/officeDocument/2006/relationships/hyperlink" Target="https://www.procyclingstats.com/rider.php?date=2022-06-28&amp;id=139785&amp;p=results&amp;s=pcs-season-ranking" TargetMode="External"/><Relationship Id="rId719" Type="http://schemas.openxmlformats.org/officeDocument/2006/relationships/hyperlink" Target="https://www.procyclingstats.com/team/bahrain-victorious-2022" TargetMode="External"/><Relationship Id="rId718" Type="http://schemas.openxmlformats.org/officeDocument/2006/relationships/hyperlink" Target="https://www.procyclingstats.com/rider/alfred-wright" TargetMode="External"/><Relationship Id="rId717" Type="http://schemas.openxmlformats.org/officeDocument/2006/relationships/hyperlink" Target="https://www.procyclingstats.com/rider.php?date=2022-06-28&amp;id=184674&amp;p=results&amp;s=pcs-season-ranking" TargetMode="External"/><Relationship Id="rId712" Type="http://schemas.openxmlformats.org/officeDocument/2006/relationships/hyperlink" Target="https://www.procyclingstats.com/rider/mike-teunissen" TargetMode="External"/><Relationship Id="rId711" Type="http://schemas.openxmlformats.org/officeDocument/2006/relationships/hyperlink" Target="https://www.procyclingstats.com/rider.php?date=2022-06-28&amp;id=190460&amp;p=results&amp;s=pcs-season-ranking" TargetMode="External"/><Relationship Id="rId710" Type="http://schemas.openxmlformats.org/officeDocument/2006/relationships/hyperlink" Target="https://www.procyclingstats.com/team/caja-rural-seguros-rga-2022" TargetMode="External"/><Relationship Id="rId716" Type="http://schemas.openxmlformats.org/officeDocument/2006/relationships/hyperlink" Target="https://www.procyclingstats.com/team/ag2r-citroen-team-2022" TargetMode="External"/><Relationship Id="rId715" Type="http://schemas.openxmlformats.org/officeDocument/2006/relationships/hyperlink" Target="https://www.procyclingstats.com/rider/stan-dewulf" TargetMode="External"/><Relationship Id="rId714" Type="http://schemas.openxmlformats.org/officeDocument/2006/relationships/hyperlink" Target="https://www.procyclingstats.com/rider.php?date=2022-06-28&amp;id=137797&amp;p=results&amp;s=pcs-season-ranking" TargetMode="External"/><Relationship Id="rId713" Type="http://schemas.openxmlformats.org/officeDocument/2006/relationships/hyperlink" Target="https://www.procyclingstats.com/team/team-jumbo-visma-2022" TargetMode="External"/><Relationship Id="rId2630" Type="http://schemas.openxmlformats.org/officeDocument/2006/relationships/hyperlink" Target="https://www.procyclingstats.com/team/drone-hopper-androni-giocattol-2022" TargetMode="External"/><Relationship Id="rId1300" Type="http://schemas.openxmlformats.org/officeDocument/2006/relationships/hyperlink" Target="https://www.procyclingstats.com/rider.php?date=2022-06-28&amp;id=219420&amp;p=results&amp;s=pcs-season-ranking" TargetMode="External"/><Relationship Id="rId2631" Type="http://schemas.openxmlformats.org/officeDocument/2006/relationships/hyperlink" Target="https://www.procyclingstats.com/rider.php?date=2022-06-28&amp;id=264994&amp;p=results&amp;s=pcs-season-ranking" TargetMode="External"/><Relationship Id="rId3117" Type="http://schemas.openxmlformats.org/officeDocument/2006/relationships/hyperlink" Target="https://www.procyclingstats.com/rider/slobodan-milonjic" TargetMode="External"/><Relationship Id="rId3116" Type="http://schemas.openxmlformats.org/officeDocument/2006/relationships/hyperlink" Target="https://www.procyclingstats.com/rider.php?date=2022-06-28&amp;id=217343&amp;p=results&amp;s=pcs-season-ranking" TargetMode="External"/><Relationship Id="rId3119" Type="http://schemas.openxmlformats.org/officeDocument/2006/relationships/hyperlink" Target="https://www.procyclingstats.com/rider/phillip-mccatty" TargetMode="External"/><Relationship Id="rId3118" Type="http://schemas.openxmlformats.org/officeDocument/2006/relationships/hyperlink" Target="https://www.procyclingstats.com/rider.php?date=2022-06-28&amp;id=268989&amp;p=results&amp;s=pcs-season-ranking" TargetMode="External"/><Relationship Id="rId3111" Type="http://schemas.openxmlformats.org/officeDocument/2006/relationships/hyperlink" Target="https://www.procyclingstats.com/rider/luca-chirico" TargetMode="External"/><Relationship Id="rId3110" Type="http://schemas.openxmlformats.org/officeDocument/2006/relationships/hyperlink" Target="https://www.procyclingstats.com/rider.php?date=2022-06-28&amp;id=140030&amp;p=results&amp;s=pcs-season-ranking" TargetMode="External"/><Relationship Id="rId3113" Type="http://schemas.openxmlformats.org/officeDocument/2006/relationships/hyperlink" Target="https://www.procyclingstats.com/rider.php?date=2022-06-28&amp;id=135000&amp;p=results&amp;s=pcs-season-ranking" TargetMode="External"/><Relationship Id="rId3112" Type="http://schemas.openxmlformats.org/officeDocument/2006/relationships/hyperlink" Target="https://www.procyclingstats.com/team/drone-hopper-androni-giocattol-2022" TargetMode="External"/><Relationship Id="rId3115" Type="http://schemas.openxmlformats.org/officeDocument/2006/relationships/hyperlink" Target="https://www.procyclingstats.com/team/ljubljana-gusto-santic-2022" TargetMode="External"/><Relationship Id="rId3114" Type="http://schemas.openxmlformats.org/officeDocument/2006/relationships/hyperlink" Target="https://www.procyclingstats.com/rider/carlo-jurisevic" TargetMode="External"/><Relationship Id="rId3106" Type="http://schemas.openxmlformats.org/officeDocument/2006/relationships/hyperlink" Target="https://www.procyclingstats.com/rider/souleymane-traore" TargetMode="External"/><Relationship Id="rId3105" Type="http://schemas.openxmlformats.org/officeDocument/2006/relationships/hyperlink" Target="https://www.procyclingstats.com/rider.php?date=2022-06-28&amp;id=209079&amp;p=results&amp;s=pcs-season-ranking" TargetMode="External"/><Relationship Id="rId3108" Type="http://schemas.openxmlformats.org/officeDocument/2006/relationships/hyperlink" Target="https://www.procyclingstats.com/rider/dmitriy-gruzdev" TargetMode="External"/><Relationship Id="rId3107" Type="http://schemas.openxmlformats.org/officeDocument/2006/relationships/hyperlink" Target="https://www.procyclingstats.com/rider.php?date=2022-06-28&amp;id=184608&amp;p=results&amp;s=pcs-season-ranking" TargetMode="External"/><Relationship Id="rId3109" Type="http://schemas.openxmlformats.org/officeDocument/2006/relationships/hyperlink" Target="https://www.procyclingstats.com/team/astana-qazaqstan-team-2022" TargetMode="External"/><Relationship Id="rId3100" Type="http://schemas.openxmlformats.org/officeDocument/2006/relationships/hyperlink" Target="https://www.procyclingstats.com/rider/eduard-michael-grosu" TargetMode="External"/><Relationship Id="rId3102" Type="http://schemas.openxmlformats.org/officeDocument/2006/relationships/hyperlink" Target="https://www.procyclingstats.com/rider.php?date=2022-06-28&amp;id=136241&amp;p=results&amp;s=pcs-season-ranking" TargetMode="External"/><Relationship Id="rId3101" Type="http://schemas.openxmlformats.org/officeDocument/2006/relationships/hyperlink" Target="https://www.procyclingstats.com/team/drone-hopper-androni-giocattol-2022" TargetMode="External"/><Relationship Id="rId3104" Type="http://schemas.openxmlformats.org/officeDocument/2006/relationships/hyperlink" Target="https://www.procyclingstats.com/team/team-arkea-samsic-2022" TargetMode="External"/><Relationship Id="rId3103" Type="http://schemas.openxmlformats.org/officeDocument/2006/relationships/hyperlink" Target="https://www.procyclingstats.com/rider/markus-pajur" TargetMode="External"/><Relationship Id="rId3139" Type="http://schemas.openxmlformats.org/officeDocument/2006/relationships/hyperlink" Target="https://www.procyclingstats.com/rider/tsvetan-ivanov" TargetMode="External"/><Relationship Id="rId3138" Type="http://schemas.openxmlformats.org/officeDocument/2006/relationships/hyperlink" Target="https://www.procyclingstats.com/rider.php?date=2022-06-28&amp;id=167246&amp;p=results&amp;s=pcs-season-ranking" TargetMode="External"/><Relationship Id="rId3131" Type="http://schemas.openxmlformats.org/officeDocument/2006/relationships/hyperlink" Target="https://www.procyclingstats.com/team/aviludo-louletano-loule-concelho-2022" TargetMode="External"/><Relationship Id="rId3130" Type="http://schemas.openxmlformats.org/officeDocument/2006/relationships/hyperlink" Target="https://www.procyclingstats.com/rider/vicente-garcia-de-mateus-rubio" TargetMode="External"/><Relationship Id="rId3133" Type="http://schemas.openxmlformats.org/officeDocument/2006/relationships/hyperlink" Target="https://www.procyclingstats.com/rider/gil-d-heygere" TargetMode="External"/><Relationship Id="rId3132" Type="http://schemas.openxmlformats.org/officeDocument/2006/relationships/hyperlink" Target="https://www.procyclingstats.com/rider.php?date=2022-06-28&amp;id=138173&amp;p=results&amp;s=pcs-season-ranking" TargetMode="External"/><Relationship Id="rId3135" Type="http://schemas.openxmlformats.org/officeDocument/2006/relationships/hyperlink" Target="https://www.procyclingstats.com/rider.php?date=2022-06-28&amp;id=194224&amp;p=results&amp;s=pcs-season-ranking" TargetMode="External"/><Relationship Id="rId3134" Type="http://schemas.openxmlformats.org/officeDocument/2006/relationships/hyperlink" Target="https://www.procyclingstats.com/team/minerva-cycling-2022" TargetMode="External"/><Relationship Id="rId3137" Type="http://schemas.openxmlformats.org/officeDocument/2006/relationships/hyperlink" Target="https://www.procyclingstats.com/team/mula-2022" TargetMode="External"/><Relationship Id="rId3136" Type="http://schemas.openxmlformats.org/officeDocument/2006/relationships/hyperlink" Target="https://www.procyclingstats.com/rider/aiman-cahyadi" TargetMode="External"/><Relationship Id="rId3128" Type="http://schemas.openxmlformats.org/officeDocument/2006/relationships/hyperlink" Target="https://www.procyclingstats.com/team/agrupacion-virgen-de-fatima-2022" TargetMode="External"/><Relationship Id="rId3127" Type="http://schemas.openxmlformats.org/officeDocument/2006/relationships/hyperlink" Target="https://www.procyclingstats.com/rider/adolfo-exequiel-alarcon-barrera" TargetMode="External"/><Relationship Id="rId3129" Type="http://schemas.openxmlformats.org/officeDocument/2006/relationships/hyperlink" Target="https://www.procyclingstats.com/rider.php?date=2022-06-28&amp;id=278466&amp;p=results&amp;s=pcs-season-ranking" TargetMode="External"/><Relationship Id="rId3120" Type="http://schemas.openxmlformats.org/officeDocument/2006/relationships/hyperlink" Target="https://www.procyclingstats.com/rider.php?date=2022-06-28&amp;id=273607&amp;p=results&amp;s=pcs-season-ranking" TargetMode="External"/><Relationship Id="rId3122" Type="http://schemas.openxmlformats.org/officeDocument/2006/relationships/hyperlink" Target="https://www.procyclingstats.com/team/tarteletto-isorex-2022" TargetMode="External"/><Relationship Id="rId3121" Type="http://schemas.openxmlformats.org/officeDocument/2006/relationships/hyperlink" Target="https://www.procyclingstats.com/rider/jacob-relaes" TargetMode="External"/><Relationship Id="rId3124" Type="http://schemas.openxmlformats.org/officeDocument/2006/relationships/hyperlink" Target="https://www.procyclingstats.com/rider/toon-vandebosch" TargetMode="External"/><Relationship Id="rId3123" Type="http://schemas.openxmlformats.org/officeDocument/2006/relationships/hyperlink" Target="https://www.procyclingstats.com/rider.php?date=2022-06-28&amp;id=177211&amp;p=results&amp;s=pcs-season-ranking" TargetMode="External"/><Relationship Id="rId3126" Type="http://schemas.openxmlformats.org/officeDocument/2006/relationships/hyperlink" Target="https://www.procyclingstats.com/rider.php?date=2022-06-28&amp;id=203366&amp;p=results&amp;s=pcs-season-ranking" TargetMode="External"/><Relationship Id="rId3125" Type="http://schemas.openxmlformats.org/officeDocument/2006/relationships/hyperlink" Target="https://www.procyclingstats.com/team/alpecin-fenix-development-team-2022" TargetMode="External"/><Relationship Id="rId1378" Type="http://schemas.openxmlformats.org/officeDocument/2006/relationships/hyperlink" Target="https://www.procyclingstats.com/rider/alexander-edmondson" TargetMode="External"/><Relationship Id="rId1379" Type="http://schemas.openxmlformats.org/officeDocument/2006/relationships/hyperlink" Target="https://www.procyclingstats.com/team/team-bikeexchange-jayco-2022" TargetMode="External"/><Relationship Id="rId789" Type="http://schemas.openxmlformats.org/officeDocument/2006/relationships/hyperlink" Target="https://www.procyclingstats.com/rider.php?date=2022-06-28&amp;id=160236&amp;p=results&amp;s=pcs-season-ranking" TargetMode="External"/><Relationship Id="rId788" Type="http://schemas.openxmlformats.org/officeDocument/2006/relationships/hyperlink" Target="https://www.procyclingstats.com/team/ag2r-citroen-team-2022" TargetMode="External"/><Relationship Id="rId787" Type="http://schemas.openxmlformats.org/officeDocument/2006/relationships/hyperlink" Target="https://www.procyclingstats.com/rider/marc-sarreau" TargetMode="External"/><Relationship Id="rId786" Type="http://schemas.openxmlformats.org/officeDocument/2006/relationships/hyperlink" Target="https://www.procyclingstats.com/rider.php?date=2022-06-28&amp;id=141009&amp;p=results&amp;s=pcs-season-ranking" TargetMode="External"/><Relationship Id="rId781" Type="http://schemas.openxmlformats.org/officeDocument/2006/relationships/hyperlink" Target="https://www.procyclingstats.com/rider/harm-vanhoucke" TargetMode="External"/><Relationship Id="rId1370" Type="http://schemas.openxmlformats.org/officeDocument/2006/relationships/hyperlink" Target="https://www.procyclingstats.com/team/riwal-cycling-team-2022" TargetMode="External"/><Relationship Id="rId780" Type="http://schemas.openxmlformats.org/officeDocument/2006/relationships/hyperlink" Target="https://www.procyclingstats.com/rider.php?date=2022-06-28&amp;id=133565&amp;p=results&amp;s=pcs-season-ranking" TargetMode="External"/><Relationship Id="rId1371" Type="http://schemas.openxmlformats.org/officeDocument/2006/relationships/hyperlink" Target="https://www.procyclingstats.com/rider.php?date=2022-06-28&amp;id=196174&amp;p=results&amp;s=pcs-season-ranking" TargetMode="External"/><Relationship Id="rId1372" Type="http://schemas.openxmlformats.org/officeDocument/2006/relationships/hyperlink" Target="https://www.procyclingstats.com/rider/francesco-gavazzi" TargetMode="External"/><Relationship Id="rId1373" Type="http://schemas.openxmlformats.org/officeDocument/2006/relationships/hyperlink" Target="https://www.procyclingstats.com/team/eolo-kometa-2022" TargetMode="External"/><Relationship Id="rId785" Type="http://schemas.openxmlformats.org/officeDocument/2006/relationships/hyperlink" Target="https://www.procyclingstats.com/team/hre-mazowsze-serce-polski-2022" TargetMode="External"/><Relationship Id="rId1374" Type="http://schemas.openxmlformats.org/officeDocument/2006/relationships/hyperlink" Target="https://www.procyclingstats.com/rider.php?date=2022-06-28&amp;id=140938&amp;p=results&amp;s=pcs-season-ranking" TargetMode="External"/><Relationship Id="rId784" Type="http://schemas.openxmlformats.org/officeDocument/2006/relationships/hyperlink" Target="https://www.procyclingstats.com/rider/jakub-kaczmarek" TargetMode="External"/><Relationship Id="rId1375" Type="http://schemas.openxmlformats.org/officeDocument/2006/relationships/hyperlink" Target="https://www.procyclingstats.com/rider/daniel-oss" TargetMode="External"/><Relationship Id="rId783" Type="http://schemas.openxmlformats.org/officeDocument/2006/relationships/hyperlink" Target="https://www.procyclingstats.com/rider.php?date=2022-06-28&amp;id=184455&amp;p=results&amp;s=pcs-season-ranking" TargetMode="External"/><Relationship Id="rId1376" Type="http://schemas.openxmlformats.org/officeDocument/2006/relationships/hyperlink" Target="https://www.procyclingstats.com/team/team-totalenergies-2022" TargetMode="External"/><Relationship Id="rId782" Type="http://schemas.openxmlformats.org/officeDocument/2006/relationships/hyperlink" Target="https://www.procyclingstats.com/team/lotto-soudal-2022" TargetMode="External"/><Relationship Id="rId1377" Type="http://schemas.openxmlformats.org/officeDocument/2006/relationships/hyperlink" Target="https://www.procyclingstats.com/rider.php?date=2022-06-28&amp;id=140621&amp;p=results&amp;s=pcs-season-ranking" TargetMode="External"/><Relationship Id="rId1367" Type="http://schemas.openxmlformats.org/officeDocument/2006/relationships/hyperlink" Target="https://www.procyclingstats.com/team/hagens-berman-axeon-2022" TargetMode="External"/><Relationship Id="rId2698" Type="http://schemas.openxmlformats.org/officeDocument/2006/relationships/hyperlink" Target="https://www.procyclingstats.com/rider/lucas-manuel-gaday" TargetMode="External"/><Relationship Id="rId1368" Type="http://schemas.openxmlformats.org/officeDocument/2006/relationships/hyperlink" Target="https://www.procyclingstats.com/rider.php?date=2022-06-28&amp;id=217483&amp;p=results&amp;s=pcs-season-ranking" TargetMode="External"/><Relationship Id="rId2699" Type="http://schemas.openxmlformats.org/officeDocument/2006/relationships/hyperlink" Target="https://www.procyclingstats.com/team/equipo-continental-san-luis-2022" TargetMode="External"/><Relationship Id="rId1369" Type="http://schemas.openxmlformats.org/officeDocument/2006/relationships/hyperlink" Target="https://www.procyclingstats.com/rider/alexander-salby" TargetMode="External"/><Relationship Id="rId778" Type="http://schemas.openxmlformats.org/officeDocument/2006/relationships/hyperlink" Target="https://www.procyclingstats.com/rider/luka-mezgec" TargetMode="External"/><Relationship Id="rId777" Type="http://schemas.openxmlformats.org/officeDocument/2006/relationships/hyperlink" Target="https://www.procyclingstats.com/rider.php?date=2022-06-28&amp;id=140949&amp;p=results&amp;s=pcs-season-ranking" TargetMode="External"/><Relationship Id="rId776" Type="http://schemas.openxmlformats.org/officeDocument/2006/relationships/hyperlink" Target="https://www.procyclingstats.com/team/astana-qazaqstan-team-2022" TargetMode="External"/><Relationship Id="rId775" Type="http://schemas.openxmlformats.org/officeDocument/2006/relationships/hyperlink" Target="https://www.procyclingstats.com/rider/david-de-la-cruz" TargetMode="External"/><Relationship Id="rId779" Type="http://schemas.openxmlformats.org/officeDocument/2006/relationships/hyperlink" Target="https://www.procyclingstats.com/team/team-bikeexchange-jayco-2022" TargetMode="External"/><Relationship Id="rId770" Type="http://schemas.openxmlformats.org/officeDocument/2006/relationships/hyperlink" Target="https://www.procyclingstats.com/team/team-totalenergies-2022" TargetMode="External"/><Relationship Id="rId2690" Type="http://schemas.openxmlformats.org/officeDocument/2006/relationships/hyperlink" Target="https://www.procyclingstats.com/team/b-b-hotels-ktm-2022" TargetMode="External"/><Relationship Id="rId1360" Type="http://schemas.openxmlformats.org/officeDocument/2006/relationships/hyperlink" Target="https://www.procyclingstats.com/rider/ben-zwiehoff" TargetMode="External"/><Relationship Id="rId2691" Type="http://schemas.openxmlformats.org/officeDocument/2006/relationships/hyperlink" Target="https://www.procyclingstats.com/rider.php?date=2022-06-28&amp;id=170250&amp;p=results&amp;s=pcs-season-ranking" TargetMode="External"/><Relationship Id="rId1361" Type="http://schemas.openxmlformats.org/officeDocument/2006/relationships/hyperlink" Target="https://www.procyclingstats.com/team/bora-hansgrohe-2022" TargetMode="External"/><Relationship Id="rId2692" Type="http://schemas.openxmlformats.org/officeDocument/2006/relationships/hyperlink" Target="https://www.procyclingstats.com/rider/jonathan-klever-caicedo" TargetMode="External"/><Relationship Id="rId1362" Type="http://schemas.openxmlformats.org/officeDocument/2006/relationships/hyperlink" Target="https://www.procyclingstats.com/rider.php?date=2022-06-28&amp;id=259382&amp;p=results&amp;s=pcs-season-ranking" TargetMode="External"/><Relationship Id="rId2693" Type="http://schemas.openxmlformats.org/officeDocument/2006/relationships/hyperlink" Target="https://www.procyclingstats.com/team/ef-education-easypost-2022" TargetMode="External"/><Relationship Id="rId774" Type="http://schemas.openxmlformats.org/officeDocument/2006/relationships/hyperlink" Target="https://www.procyclingstats.com/rider.php?date=2022-06-28&amp;id=195439&amp;p=results&amp;s=pcs-season-ranking" TargetMode="External"/><Relationship Id="rId1363" Type="http://schemas.openxmlformats.org/officeDocument/2006/relationships/hyperlink" Target="https://www.procyclingstats.com/rider/alexis-renard" TargetMode="External"/><Relationship Id="rId2694" Type="http://schemas.openxmlformats.org/officeDocument/2006/relationships/hyperlink" Target="https://www.procyclingstats.com/rider.php?date=2022-06-28&amp;id=184787&amp;p=results&amp;s=pcs-season-ranking" TargetMode="External"/><Relationship Id="rId773" Type="http://schemas.openxmlformats.org/officeDocument/2006/relationships/hyperlink" Target="https://www.procyclingstats.com/team/team-jumbo-visma-2022" TargetMode="External"/><Relationship Id="rId1364" Type="http://schemas.openxmlformats.org/officeDocument/2006/relationships/hyperlink" Target="https://www.procyclingstats.com/team/cofidis-2022" TargetMode="External"/><Relationship Id="rId2695" Type="http://schemas.openxmlformats.org/officeDocument/2006/relationships/hyperlink" Target="https://www.procyclingstats.com/rider/luke-rowe" TargetMode="External"/><Relationship Id="rId772" Type="http://schemas.openxmlformats.org/officeDocument/2006/relationships/hyperlink" Target="https://www.procyclingstats.com/rider/sepp-kuss" TargetMode="External"/><Relationship Id="rId1365" Type="http://schemas.openxmlformats.org/officeDocument/2006/relationships/hyperlink" Target="https://www.procyclingstats.com/rider.php?date=2022-06-28&amp;id=206405&amp;p=results&amp;s=pcs-season-ranking" TargetMode="External"/><Relationship Id="rId2696" Type="http://schemas.openxmlformats.org/officeDocument/2006/relationships/hyperlink" Target="https://www.procyclingstats.com/team/ineos-grenadiers-2022" TargetMode="External"/><Relationship Id="rId771" Type="http://schemas.openxmlformats.org/officeDocument/2006/relationships/hyperlink" Target="https://www.procyclingstats.com/rider.php?date=2022-06-28&amp;id=140865&amp;p=results&amp;s=pcs-season-ranking" TargetMode="External"/><Relationship Id="rId1366" Type="http://schemas.openxmlformats.org/officeDocument/2006/relationships/hyperlink" Target="https://www.procyclingstats.com/rider/leo-hayter" TargetMode="External"/><Relationship Id="rId2697" Type="http://schemas.openxmlformats.org/officeDocument/2006/relationships/hyperlink" Target="https://www.procyclingstats.com/rider.php?date=2022-06-28&amp;id=140659&amp;p=results&amp;s=pcs-season-ranking" TargetMode="External"/><Relationship Id="rId1390" Type="http://schemas.openxmlformats.org/officeDocument/2006/relationships/hyperlink" Target="https://www.procyclingstats.com/rider/davide-cimolai" TargetMode="External"/><Relationship Id="rId1391" Type="http://schemas.openxmlformats.org/officeDocument/2006/relationships/hyperlink" Target="https://www.procyclingstats.com/team/cofidis-2022" TargetMode="External"/><Relationship Id="rId1392" Type="http://schemas.openxmlformats.org/officeDocument/2006/relationships/hyperlink" Target="https://www.procyclingstats.com/rider.php?date=2022-06-28&amp;id=140385&amp;p=results&amp;s=pcs-season-ranking" TargetMode="External"/><Relationship Id="rId1393" Type="http://schemas.openxmlformats.org/officeDocument/2006/relationships/hyperlink" Target="https://www.procyclingstats.com/rider/bruno-armirail" TargetMode="External"/><Relationship Id="rId1394" Type="http://schemas.openxmlformats.org/officeDocument/2006/relationships/hyperlink" Target="https://www.procyclingstats.com/team/groupama-fdj-2022" TargetMode="External"/><Relationship Id="rId1395" Type="http://schemas.openxmlformats.org/officeDocument/2006/relationships/hyperlink" Target="https://www.procyclingstats.com/rider.php?date=2022-06-28&amp;id=179072&amp;p=results&amp;s=pcs-season-ranking" TargetMode="External"/><Relationship Id="rId1396" Type="http://schemas.openxmlformats.org/officeDocument/2006/relationships/hyperlink" Target="https://www.procyclingstats.com/rider/mohd-harrif-saleh" TargetMode="External"/><Relationship Id="rId1397" Type="http://schemas.openxmlformats.org/officeDocument/2006/relationships/hyperlink" Target="https://www.procyclingstats.com/team/terengganu-cycling-team-2022" TargetMode="External"/><Relationship Id="rId1398" Type="http://schemas.openxmlformats.org/officeDocument/2006/relationships/hyperlink" Target="https://www.procyclingstats.com/rider.php?date=2022-06-28&amp;id=139547&amp;p=results&amp;s=pcs-season-ranking" TargetMode="External"/><Relationship Id="rId1399" Type="http://schemas.openxmlformats.org/officeDocument/2006/relationships/hyperlink" Target="https://www.procyclingstats.com/rider/erik-fetter" TargetMode="External"/><Relationship Id="rId1389" Type="http://schemas.openxmlformats.org/officeDocument/2006/relationships/hyperlink" Target="https://www.procyclingstats.com/rider.php?date=2022-06-28&amp;id=211420&amp;p=results&amp;s=pcs-season-ranking" TargetMode="External"/><Relationship Id="rId799" Type="http://schemas.openxmlformats.org/officeDocument/2006/relationships/hyperlink" Target="https://www.procyclingstats.com/rider/rudy-molard" TargetMode="External"/><Relationship Id="rId798" Type="http://schemas.openxmlformats.org/officeDocument/2006/relationships/hyperlink" Target="https://www.procyclingstats.com/rider.php?date=2022-06-28&amp;id=185567&amp;p=results&amp;s=pcs-season-ranking" TargetMode="External"/><Relationship Id="rId797" Type="http://schemas.openxmlformats.org/officeDocument/2006/relationships/hyperlink" Target="https://www.procyclingstats.com/team/team-jumbo-visma-2022" TargetMode="External"/><Relationship Id="rId1380" Type="http://schemas.openxmlformats.org/officeDocument/2006/relationships/hyperlink" Target="https://www.procyclingstats.com/rider.php?date=2022-06-28&amp;id=136190&amp;p=results&amp;s=pcs-season-ranking" TargetMode="External"/><Relationship Id="rId792" Type="http://schemas.openxmlformats.org/officeDocument/2006/relationships/hyperlink" Target="https://www.procyclingstats.com/rider.php?date=2022-06-28&amp;id=187023&amp;p=results&amp;s=pcs-season-ranking" TargetMode="External"/><Relationship Id="rId1381" Type="http://schemas.openxmlformats.org/officeDocument/2006/relationships/hyperlink" Target="https://www.procyclingstats.com/rider/julien-bernard" TargetMode="External"/><Relationship Id="rId791" Type="http://schemas.openxmlformats.org/officeDocument/2006/relationships/hyperlink" Target="https://www.procyclingstats.com/team/caja-rural-seguros-rga-2022" TargetMode="External"/><Relationship Id="rId1382" Type="http://schemas.openxmlformats.org/officeDocument/2006/relationships/hyperlink" Target="https://www.procyclingstats.com/team/trek-segafredo-2022" TargetMode="External"/><Relationship Id="rId790" Type="http://schemas.openxmlformats.org/officeDocument/2006/relationships/hyperlink" Target="https://www.procyclingstats.com/rider/fernando-barcelo" TargetMode="External"/><Relationship Id="rId1383" Type="http://schemas.openxmlformats.org/officeDocument/2006/relationships/hyperlink" Target="https://www.procyclingstats.com/rider.php?date=2022-06-28&amp;id=135597&amp;p=results&amp;s=pcs-season-ranking" TargetMode="External"/><Relationship Id="rId1384" Type="http://schemas.openxmlformats.org/officeDocument/2006/relationships/hyperlink" Target="https://www.procyclingstats.com/rider/itamar-einhorn" TargetMode="External"/><Relationship Id="rId796" Type="http://schemas.openxmlformats.org/officeDocument/2006/relationships/hyperlink" Target="https://www.procyclingstats.com/rider/tobias-foss" TargetMode="External"/><Relationship Id="rId1385" Type="http://schemas.openxmlformats.org/officeDocument/2006/relationships/hyperlink" Target="https://www.procyclingstats.com/team/israel-premier-tech-2022" TargetMode="External"/><Relationship Id="rId795" Type="http://schemas.openxmlformats.org/officeDocument/2006/relationships/hyperlink" Target="https://www.procyclingstats.com/rider.php?date=2022-06-28&amp;id=203832&amp;p=results&amp;s=pcs-season-ranking" TargetMode="External"/><Relationship Id="rId1386" Type="http://schemas.openxmlformats.org/officeDocument/2006/relationships/hyperlink" Target="https://www.procyclingstats.com/rider.php?date=2022-06-28&amp;id=186431&amp;p=results&amp;s=pcs-season-ranking" TargetMode="External"/><Relationship Id="rId794" Type="http://schemas.openxmlformats.org/officeDocument/2006/relationships/hyperlink" Target="https://www.procyclingstats.com/team/uno-x-pro-cycling-team-2022" TargetMode="External"/><Relationship Id="rId1387" Type="http://schemas.openxmlformats.org/officeDocument/2006/relationships/hyperlink" Target="https://www.procyclingstats.com/rider/roger-adria" TargetMode="External"/><Relationship Id="rId793" Type="http://schemas.openxmlformats.org/officeDocument/2006/relationships/hyperlink" Target="https://www.procyclingstats.com/rider/idar-andersen" TargetMode="External"/><Relationship Id="rId1388" Type="http://schemas.openxmlformats.org/officeDocument/2006/relationships/hyperlink" Target="https://www.procyclingstats.com/team/equipo-kern-pharma-2022" TargetMode="External"/><Relationship Id="rId3191" Type="http://schemas.openxmlformats.org/officeDocument/2006/relationships/hyperlink" Target="https://www.procyclingstats.com/rider.php?date=2022-06-28&amp;id=180682&amp;p=results&amp;s=pcs-season-ranking" TargetMode="External"/><Relationship Id="rId3190" Type="http://schemas.openxmlformats.org/officeDocument/2006/relationships/hyperlink" Target="https://www.procyclingstats.com/team/team-sapura-cycling-2022" TargetMode="External"/><Relationship Id="rId3193" Type="http://schemas.openxmlformats.org/officeDocument/2006/relationships/hyperlink" Target="https://www.procyclingstats.com/team/euskaltel-euskadi-2022" TargetMode="External"/><Relationship Id="rId3192" Type="http://schemas.openxmlformats.org/officeDocument/2006/relationships/hyperlink" Target="https://www.procyclingstats.com/rider/txomin-juaristi" TargetMode="External"/><Relationship Id="rId3195" Type="http://schemas.openxmlformats.org/officeDocument/2006/relationships/hyperlink" Target="https://www.procyclingstats.com/rider/thijs-aerts" TargetMode="External"/><Relationship Id="rId3194" Type="http://schemas.openxmlformats.org/officeDocument/2006/relationships/hyperlink" Target="https://www.procyclingstats.com/rider.php?date=2022-06-28&amp;id=198083&amp;p=results&amp;s=pcs-season-ranking" TargetMode="External"/><Relationship Id="rId3197" Type="http://schemas.openxmlformats.org/officeDocument/2006/relationships/hyperlink" Target="https://www.procyclingstats.com/rider.php?date=2022-06-28&amp;id=189101&amp;p=results&amp;s=pcs-season-ranking" TargetMode="External"/><Relationship Id="rId3196" Type="http://schemas.openxmlformats.org/officeDocument/2006/relationships/hyperlink" Target="https://www.procyclingstats.com/team/baloise-trek-lions-2022" TargetMode="External"/><Relationship Id="rId3199" Type="http://schemas.openxmlformats.org/officeDocument/2006/relationships/hyperlink" Target="https://www.procyclingstats.com/team/voster-ats-team-2022" TargetMode="External"/><Relationship Id="rId3198" Type="http://schemas.openxmlformats.org/officeDocument/2006/relationships/hyperlink" Target="https://www.procyclingstats.com/rider/szymon-rekita" TargetMode="External"/><Relationship Id="rId3180" Type="http://schemas.openxmlformats.org/officeDocument/2006/relationships/hyperlink" Target="https://www.procyclingstats.com/rider/davide-rebellin" TargetMode="External"/><Relationship Id="rId3182" Type="http://schemas.openxmlformats.org/officeDocument/2006/relationships/hyperlink" Target="https://www.procyclingstats.com/rider.php?date=2022-06-28&amp;id=135457&amp;p=results&amp;s=pcs-season-ranking" TargetMode="External"/><Relationship Id="rId3181" Type="http://schemas.openxmlformats.org/officeDocument/2006/relationships/hyperlink" Target="https://www.procyclingstats.com/team/work-service-vitalcare-vega-2022" TargetMode="External"/><Relationship Id="rId3184" Type="http://schemas.openxmlformats.org/officeDocument/2006/relationships/hyperlink" Target="https://www.procyclingstats.com/team/kinan-cycling-team-2022" TargetMode="External"/><Relationship Id="rId3183" Type="http://schemas.openxmlformats.org/officeDocument/2006/relationships/hyperlink" Target="https://www.procyclingstats.com/rider/masaki-yamamoto" TargetMode="External"/><Relationship Id="rId3186" Type="http://schemas.openxmlformats.org/officeDocument/2006/relationships/hyperlink" Target="https://www.procyclingstats.com/rider/matus-stocek" TargetMode="External"/><Relationship Id="rId3185" Type="http://schemas.openxmlformats.org/officeDocument/2006/relationships/hyperlink" Target="https://www.procyclingstats.com/rider.php?date=2022-06-28&amp;id=176270&amp;p=results&amp;s=pcs-season-ranking" TargetMode="External"/><Relationship Id="rId3188" Type="http://schemas.openxmlformats.org/officeDocument/2006/relationships/hyperlink" Target="https://www.procyclingstats.com/rider.php?date=2022-06-28&amp;id=202679&amp;p=results&amp;s=pcs-season-ranking" TargetMode="External"/><Relationship Id="rId3187" Type="http://schemas.openxmlformats.org/officeDocument/2006/relationships/hyperlink" Target="https://www.procyclingstats.com/team/att-investments-2022" TargetMode="External"/><Relationship Id="rId3189" Type="http://schemas.openxmlformats.org/officeDocument/2006/relationships/hyperlink" Target="https://www.procyclingstats.com/rider/muhamad-zawawi-azman" TargetMode="External"/><Relationship Id="rId3151" Type="http://schemas.openxmlformats.org/officeDocument/2006/relationships/hyperlink" Target="https://www.procyclingstats.com/rider/alexander-hajek" TargetMode="External"/><Relationship Id="rId3150" Type="http://schemas.openxmlformats.org/officeDocument/2006/relationships/hyperlink" Target="https://www.procyclingstats.com/rider.php?date=2022-06-28&amp;id=271857&amp;p=results&amp;s=pcs-season-ranking" TargetMode="External"/><Relationship Id="rId3153" Type="http://schemas.openxmlformats.org/officeDocument/2006/relationships/hyperlink" Target="https://www.procyclingstats.com/rider.php?date=2022-06-28&amp;id=269046&amp;p=results&amp;s=pcs-season-ranking" TargetMode="External"/><Relationship Id="rId3152" Type="http://schemas.openxmlformats.org/officeDocument/2006/relationships/hyperlink" Target="https://www.procyclingstats.com/team/trinity-racing-2022" TargetMode="External"/><Relationship Id="rId3155" Type="http://schemas.openxmlformats.org/officeDocument/2006/relationships/hyperlink" Target="https://www.procyclingstats.com/team/team-banco-guayaquil-ecuador-2022" TargetMode="External"/><Relationship Id="rId3154" Type="http://schemas.openxmlformats.org/officeDocument/2006/relationships/hyperlink" Target="https://www.procyclingstats.com/rider/wilson-haro" TargetMode="External"/><Relationship Id="rId3157" Type="http://schemas.openxmlformats.org/officeDocument/2006/relationships/hyperlink" Target="https://www.procyclingstats.com/rider/carlos-samudio" TargetMode="External"/><Relationship Id="rId3156" Type="http://schemas.openxmlformats.org/officeDocument/2006/relationships/hyperlink" Target="https://www.procyclingstats.com/rider.php?date=2022-06-28&amp;id=195106&amp;p=results&amp;s=pcs-season-ranking" TargetMode="External"/><Relationship Id="rId3159" Type="http://schemas.openxmlformats.org/officeDocument/2006/relationships/hyperlink" Target="https://www.procyclingstats.com/rider.php?date=2022-06-28&amp;id=187872&amp;p=results&amp;s=pcs-season-ranking" TargetMode="External"/><Relationship Id="rId3158" Type="http://schemas.openxmlformats.org/officeDocument/2006/relationships/hyperlink" Target="https://www.procyclingstats.com/team/ferei-ccn-metalac-2022" TargetMode="External"/><Relationship Id="rId3149" Type="http://schemas.openxmlformats.org/officeDocument/2006/relationships/hyperlink" Target="https://www.procyclingstats.com/rider/valon-binakaj" TargetMode="External"/><Relationship Id="rId3140" Type="http://schemas.openxmlformats.org/officeDocument/2006/relationships/hyperlink" Target="https://www.procyclingstats.com/rider.php?date=2022-06-28&amp;id=244342&amp;p=results&amp;s=pcs-season-ranking" TargetMode="External"/><Relationship Id="rId3142" Type="http://schemas.openxmlformats.org/officeDocument/2006/relationships/hyperlink" Target="https://www.procyclingstats.com/team/giotti-victoria-savini-due2022" TargetMode="External"/><Relationship Id="rId3141" Type="http://schemas.openxmlformats.org/officeDocument/2006/relationships/hyperlink" Target="https://www.procyclingstats.com/rider/nicolas-dalla-valle" TargetMode="External"/><Relationship Id="rId3144" Type="http://schemas.openxmlformats.org/officeDocument/2006/relationships/hyperlink" Target="https://www.procyclingstats.com/rider/julian-cardona-tabares" TargetMode="External"/><Relationship Id="rId3143" Type="http://schemas.openxmlformats.org/officeDocument/2006/relationships/hyperlink" Target="https://www.procyclingstats.com/rider.php?date=2022-06-28&amp;id=186903&amp;p=results&amp;s=pcs-season-ranking" TargetMode="External"/><Relationship Id="rId3146" Type="http://schemas.openxmlformats.org/officeDocument/2006/relationships/hyperlink" Target="https://www.procyclingstats.com/rider/german-dario-gomez" TargetMode="External"/><Relationship Id="rId3145" Type="http://schemas.openxmlformats.org/officeDocument/2006/relationships/hyperlink" Target="https://www.procyclingstats.com/rider.php?date=2022-06-28&amp;id=195095&amp;p=results&amp;s=pcs-season-ranking" TargetMode="External"/><Relationship Id="rId3148" Type="http://schemas.openxmlformats.org/officeDocument/2006/relationships/hyperlink" Target="https://www.procyclingstats.com/rider.php?date=2022-06-28&amp;id=228176&amp;p=results&amp;s=pcs-season-ranking" TargetMode="External"/><Relationship Id="rId3147" Type="http://schemas.openxmlformats.org/officeDocument/2006/relationships/hyperlink" Target="https://www.procyclingstats.com/team/colombia-tierra-de-atletas-gw-bicicletas-2022" TargetMode="External"/><Relationship Id="rId3171" Type="http://schemas.openxmlformats.org/officeDocument/2006/relationships/hyperlink" Target="https://www.procyclingstats.com/rider.php?date=2022-06-28&amp;id=244741&amp;p=results&amp;s=pcs-season-ranking" TargetMode="External"/><Relationship Id="rId3170" Type="http://schemas.openxmlformats.org/officeDocument/2006/relationships/hyperlink" Target="https://www.procyclingstats.com/rider/lucky-antrobus" TargetMode="External"/><Relationship Id="rId3173" Type="http://schemas.openxmlformats.org/officeDocument/2006/relationships/hyperlink" Target="https://www.procyclingstats.com/rider.php?date=2022-06-28&amp;id=239947&amp;p=results&amp;s=pcs-season-ranking" TargetMode="External"/><Relationship Id="rId3172" Type="http://schemas.openxmlformats.org/officeDocument/2006/relationships/hyperlink" Target="https://www.procyclingstats.com/rider/robert-donaldson" TargetMode="External"/><Relationship Id="rId3175" Type="http://schemas.openxmlformats.org/officeDocument/2006/relationships/hyperlink" Target="https://www.procyclingstats.com/team/eolo-kometa-2022" TargetMode="External"/><Relationship Id="rId3174" Type="http://schemas.openxmlformats.org/officeDocument/2006/relationships/hyperlink" Target="https://www.procyclingstats.com/rider/diego-pablo-sevilla" TargetMode="External"/><Relationship Id="rId3177" Type="http://schemas.openxmlformats.org/officeDocument/2006/relationships/hyperlink" Target="https://www.procyclingstats.com/rider/jetse-bol" TargetMode="External"/><Relationship Id="rId3176" Type="http://schemas.openxmlformats.org/officeDocument/2006/relationships/hyperlink" Target="https://www.procyclingstats.com/rider.php?date=2022-06-28&amp;id=187041&amp;p=results&amp;s=pcs-season-ranking" TargetMode="External"/><Relationship Id="rId3179" Type="http://schemas.openxmlformats.org/officeDocument/2006/relationships/hyperlink" Target="https://www.procyclingstats.com/rider.php?date=2022-06-28&amp;id=139963&amp;p=results&amp;s=pcs-season-ranking" TargetMode="External"/><Relationship Id="rId3178" Type="http://schemas.openxmlformats.org/officeDocument/2006/relationships/hyperlink" Target="https://www.procyclingstats.com/team/burgos-bh-2022" TargetMode="External"/><Relationship Id="rId3160" Type="http://schemas.openxmlformats.org/officeDocument/2006/relationships/hyperlink" Target="https://www.procyclingstats.com/rider/tim-torn-teutenberg" TargetMode="External"/><Relationship Id="rId3162" Type="http://schemas.openxmlformats.org/officeDocument/2006/relationships/hyperlink" Target="https://www.procyclingstats.com/rider.php?date=2022-06-28&amp;id=240699&amp;p=results&amp;s=pcs-season-ranking" TargetMode="External"/><Relationship Id="rId3161" Type="http://schemas.openxmlformats.org/officeDocument/2006/relationships/hyperlink" Target="https://www.procyclingstats.com/team/leopard-pro-cycling-2022" TargetMode="External"/><Relationship Id="rId3164" Type="http://schemas.openxmlformats.org/officeDocument/2006/relationships/hyperlink" Target="https://www.procyclingstats.com/team/work-service-vitalcare-vega-2022" TargetMode="External"/><Relationship Id="rId3163" Type="http://schemas.openxmlformats.org/officeDocument/2006/relationships/hyperlink" Target="https://www.procyclingstats.com/rider/nicola-venchiarutti" TargetMode="External"/><Relationship Id="rId3166" Type="http://schemas.openxmlformats.org/officeDocument/2006/relationships/hyperlink" Target="https://www.procyclingstats.com/rider/islam-mansouri" TargetMode="External"/><Relationship Id="rId3165" Type="http://schemas.openxmlformats.org/officeDocument/2006/relationships/hyperlink" Target="https://www.procyclingstats.com/rider.php?date=2022-06-28&amp;id=196232&amp;p=results&amp;s=pcs-season-ranking" TargetMode="External"/><Relationship Id="rId3168" Type="http://schemas.openxmlformats.org/officeDocument/2006/relationships/hyperlink" Target="https://www.procyclingstats.com/rider/jordan-schmidt" TargetMode="External"/><Relationship Id="rId3167" Type="http://schemas.openxmlformats.org/officeDocument/2006/relationships/hyperlink" Target="https://www.procyclingstats.com/rider.php?date=2022-06-28&amp;id=186623&amp;p=results&amp;s=pcs-season-ranking" TargetMode="External"/><Relationship Id="rId3169" Type="http://schemas.openxmlformats.org/officeDocument/2006/relationships/hyperlink" Target="https://www.procyclingstats.com/rider.php?date=2022-06-28&amp;id=207213&amp;p=results&amp;s=pcs-season-ranking" TargetMode="External"/><Relationship Id="rId2700" Type="http://schemas.openxmlformats.org/officeDocument/2006/relationships/hyperlink" Target="https://www.procyclingstats.com/rider.php?date=2022-06-28&amp;id=172082&amp;p=results&amp;s=pcs-season-ranking" TargetMode="External"/><Relationship Id="rId2701" Type="http://schemas.openxmlformats.org/officeDocument/2006/relationships/hyperlink" Target="https://www.procyclingstats.com/rider/mohamed-amine-nehari" TargetMode="External"/><Relationship Id="rId2702" Type="http://schemas.openxmlformats.org/officeDocument/2006/relationships/hyperlink" Target="https://www.procyclingstats.com/rider.php?date=2022-06-28&amp;id=213285&amp;p=results&amp;s=pcs-season-ranking" TargetMode="External"/><Relationship Id="rId2703" Type="http://schemas.openxmlformats.org/officeDocument/2006/relationships/hyperlink" Target="https://www.procyclingstats.com/rider/lucas-carstensen" TargetMode="External"/><Relationship Id="rId2704" Type="http://schemas.openxmlformats.org/officeDocument/2006/relationships/hyperlink" Target="https://www.procyclingstats.com/team/bike-aid-2022" TargetMode="External"/><Relationship Id="rId2705" Type="http://schemas.openxmlformats.org/officeDocument/2006/relationships/hyperlink" Target="https://www.procyclingstats.com/rider.php?date=2022-06-28&amp;id=162154&amp;p=results&amp;s=pcs-season-ranking" TargetMode="External"/><Relationship Id="rId2706" Type="http://schemas.openxmlformats.org/officeDocument/2006/relationships/hyperlink" Target="https://www.procyclingstats.com/rider/carter-bettles" TargetMode="External"/><Relationship Id="rId2707" Type="http://schemas.openxmlformats.org/officeDocument/2006/relationships/hyperlink" Target="https://www.procyclingstats.com/team/ara-pro-racing-sunshine-coast-2022" TargetMode="External"/><Relationship Id="rId2708" Type="http://schemas.openxmlformats.org/officeDocument/2006/relationships/hyperlink" Target="https://www.procyclingstats.com/rider.php?date=2022-06-28&amp;id=235218&amp;p=results&amp;s=pcs-season-ranking" TargetMode="External"/><Relationship Id="rId2709" Type="http://schemas.openxmlformats.org/officeDocument/2006/relationships/hyperlink" Target="https://www.procyclingstats.com/rider/vincent-van-hemelen" TargetMode="External"/><Relationship Id="rId2720" Type="http://schemas.openxmlformats.org/officeDocument/2006/relationships/hyperlink" Target="https://www.procyclingstats.com/rider.php?date=2022-06-28&amp;id=140923&amp;p=results&amp;s=pcs-season-ranking" TargetMode="External"/><Relationship Id="rId2721" Type="http://schemas.openxmlformats.org/officeDocument/2006/relationships/hyperlink" Target="https://www.procyclingstats.com/rider/alex-jaime-fernandez" TargetMode="External"/><Relationship Id="rId2722" Type="http://schemas.openxmlformats.org/officeDocument/2006/relationships/hyperlink" Target="https://www.procyclingstats.com/team/equipo-kern-pharma-2022" TargetMode="External"/><Relationship Id="rId2723" Type="http://schemas.openxmlformats.org/officeDocument/2006/relationships/hyperlink" Target="https://www.procyclingstats.com/rider.php?date=2022-06-28&amp;id=206946&amp;p=results&amp;s=pcs-season-ranking" TargetMode="External"/><Relationship Id="rId2724" Type="http://schemas.openxmlformats.org/officeDocument/2006/relationships/hyperlink" Target="https://www.procyclingstats.com/rider/oscar-pelegri" TargetMode="External"/><Relationship Id="rId2725" Type="http://schemas.openxmlformats.org/officeDocument/2006/relationships/hyperlink" Target="https://www.procyclingstats.com/team/burgos-bh-2022" TargetMode="External"/><Relationship Id="rId2726" Type="http://schemas.openxmlformats.org/officeDocument/2006/relationships/hyperlink" Target="https://www.procyclingstats.com/rider.php?date=2022-06-28&amp;id=197050&amp;p=results&amp;s=pcs-season-ranking" TargetMode="External"/><Relationship Id="rId2727" Type="http://schemas.openxmlformats.org/officeDocument/2006/relationships/hyperlink" Target="https://www.procyclingstats.com/rider/jared-scott" TargetMode="External"/><Relationship Id="rId2728" Type="http://schemas.openxmlformats.org/officeDocument/2006/relationships/hyperlink" Target="https://www.procyclingstats.com/team/aevolo-2022" TargetMode="External"/><Relationship Id="rId2729" Type="http://schemas.openxmlformats.org/officeDocument/2006/relationships/hyperlink" Target="https://www.procyclingstats.com/rider.php?date=2022-06-28&amp;id=242279&amp;p=results&amp;s=pcs-season-ranking" TargetMode="External"/><Relationship Id="rId2710" Type="http://schemas.openxmlformats.org/officeDocument/2006/relationships/hyperlink" Target="https://www.procyclingstats.com/team/lotto-soudal-u23-2022" TargetMode="External"/><Relationship Id="rId2711" Type="http://schemas.openxmlformats.org/officeDocument/2006/relationships/hyperlink" Target="https://www.procyclingstats.com/rider.php?date=2022-06-28&amp;id=211633&amp;p=results&amp;s=pcs-season-ranking" TargetMode="External"/><Relationship Id="rId2712" Type="http://schemas.openxmlformats.org/officeDocument/2006/relationships/hyperlink" Target="https://www.procyclingstats.com/rider/harry-sweeny" TargetMode="External"/><Relationship Id="rId2713" Type="http://schemas.openxmlformats.org/officeDocument/2006/relationships/hyperlink" Target="https://www.procyclingstats.com/team/lotto-soudal-2022" TargetMode="External"/><Relationship Id="rId2714" Type="http://schemas.openxmlformats.org/officeDocument/2006/relationships/hyperlink" Target="https://www.procyclingstats.com/rider.php?date=2022-06-28&amp;id=193946&amp;p=results&amp;s=pcs-season-ranking" TargetMode="External"/><Relationship Id="rId2715" Type="http://schemas.openxmlformats.org/officeDocument/2006/relationships/hyperlink" Target="https://www.procyclingstats.com/rider/salvatore-puccio" TargetMode="External"/><Relationship Id="rId2716" Type="http://schemas.openxmlformats.org/officeDocument/2006/relationships/hyperlink" Target="https://www.procyclingstats.com/team/ineos-grenadiers-2022" TargetMode="External"/><Relationship Id="rId2717" Type="http://schemas.openxmlformats.org/officeDocument/2006/relationships/hyperlink" Target="https://www.procyclingstats.com/rider.php?date=2022-06-28&amp;id=140741&amp;p=results&amp;s=pcs-season-ranking" TargetMode="External"/><Relationship Id="rId2718" Type="http://schemas.openxmlformats.org/officeDocument/2006/relationships/hyperlink" Target="https://www.procyclingstats.com/rider/robert-gesink" TargetMode="External"/><Relationship Id="rId2719" Type="http://schemas.openxmlformats.org/officeDocument/2006/relationships/hyperlink" Target="https://www.procyclingstats.com/team/team-jumbo-visma-2022" TargetMode="External"/><Relationship Id="rId1455" Type="http://schemas.openxmlformats.org/officeDocument/2006/relationships/hyperlink" Target="https://www.procyclingstats.com/rider/yousef-mohamed-mirza" TargetMode="External"/><Relationship Id="rId2786" Type="http://schemas.openxmlformats.org/officeDocument/2006/relationships/hyperlink" Target="https://www.procyclingstats.com/rider/edoardo-sandri" TargetMode="External"/><Relationship Id="rId1456" Type="http://schemas.openxmlformats.org/officeDocument/2006/relationships/hyperlink" Target="https://www.procyclingstats.com/team/uae-team-emirates-2022" TargetMode="External"/><Relationship Id="rId2787" Type="http://schemas.openxmlformats.org/officeDocument/2006/relationships/hyperlink" Target="https://www.procyclingstats.com/team/cycling-team-friuli-asd-2022" TargetMode="External"/><Relationship Id="rId1457" Type="http://schemas.openxmlformats.org/officeDocument/2006/relationships/hyperlink" Target="https://www.procyclingstats.com/rider.php?date=2022-06-28&amp;id=183363&amp;p=results&amp;s=pcs-season-ranking" TargetMode="External"/><Relationship Id="rId2788" Type="http://schemas.openxmlformats.org/officeDocument/2006/relationships/hyperlink" Target="https://www.procyclingstats.com/rider.php?date=2022-06-28&amp;id=217872&amp;p=results&amp;s=pcs-season-ranking" TargetMode="External"/><Relationship Id="rId1458" Type="http://schemas.openxmlformats.org/officeDocument/2006/relationships/hyperlink" Target="https://www.procyclingstats.com/rider/michel-ries" TargetMode="External"/><Relationship Id="rId2789" Type="http://schemas.openxmlformats.org/officeDocument/2006/relationships/hyperlink" Target="https://www.procyclingstats.com/rider/amartuvshin-battsengel" TargetMode="External"/><Relationship Id="rId1459" Type="http://schemas.openxmlformats.org/officeDocument/2006/relationships/hyperlink" Target="https://www.procyclingstats.com/team/team-arkea-samsic-2022" TargetMode="External"/><Relationship Id="rId629" Type="http://schemas.openxmlformats.org/officeDocument/2006/relationships/hyperlink" Target="https://www.procyclingstats.com/team/bora-hansgrohe-2022" TargetMode="External"/><Relationship Id="rId624" Type="http://schemas.openxmlformats.org/officeDocument/2006/relationships/hyperlink" Target="https://www.procyclingstats.com/rider.php?date=2022-06-28&amp;id=138871&amp;p=results&amp;s=pcs-season-ranking" TargetMode="External"/><Relationship Id="rId623" Type="http://schemas.openxmlformats.org/officeDocument/2006/relationships/hyperlink" Target="https://www.procyclingstats.com/team/uae-team-emirates-2022" TargetMode="External"/><Relationship Id="rId622" Type="http://schemas.openxmlformats.org/officeDocument/2006/relationships/hyperlink" Target="https://www.procyclingstats.com/rider/jan-polanc" TargetMode="External"/><Relationship Id="rId621" Type="http://schemas.openxmlformats.org/officeDocument/2006/relationships/hyperlink" Target="https://www.procyclingstats.com/rider.php?date=2022-06-28&amp;id=132438&amp;p=results&amp;s=pcs-season-ranking" TargetMode="External"/><Relationship Id="rId628" Type="http://schemas.openxmlformats.org/officeDocument/2006/relationships/hyperlink" Target="https://www.procyclingstats.com/rider/felix-grossschartner" TargetMode="External"/><Relationship Id="rId627" Type="http://schemas.openxmlformats.org/officeDocument/2006/relationships/hyperlink" Target="https://www.procyclingstats.com/rider.php?date=2022-06-28&amp;id=196435&amp;p=results&amp;s=pcs-season-ranking" TargetMode="External"/><Relationship Id="rId626" Type="http://schemas.openxmlformats.org/officeDocument/2006/relationships/hyperlink" Target="https://www.procyclingstats.com/team/sport-vlaanderen-baloise-2022" TargetMode="External"/><Relationship Id="rId625" Type="http://schemas.openxmlformats.org/officeDocument/2006/relationships/hyperlink" Target="https://www.procyclingstats.com/rider/sasha-weemaes" TargetMode="External"/><Relationship Id="rId2780" Type="http://schemas.openxmlformats.org/officeDocument/2006/relationships/hyperlink" Target="https://www.procyclingstats.com/rider.php?date=2022-06-28&amp;id=184108&amp;p=results&amp;s=pcs-season-ranking" TargetMode="External"/><Relationship Id="rId1450" Type="http://schemas.openxmlformats.org/officeDocument/2006/relationships/hyperlink" Target="https://www.procyclingstats.com/team/equipe-continentale-groupama-fdj-2022" TargetMode="External"/><Relationship Id="rId2781" Type="http://schemas.openxmlformats.org/officeDocument/2006/relationships/hyperlink" Target="https://www.procyclingstats.com/rider/lukas-dundic" TargetMode="External"/><Relationship Id="rId620" Type="http://schemas.openxmlformats.org/officeDocument/2006/relationships/hyperlink" Target="https://www.procyclingstats.com/team/bora-hansgrohe-2022" TargetMode="External"/><Relationship Id="rId1451" Type="http://schemas.openxmlformats.org/officeDocument/2006/relationships/hyperlink" Target="https://www.procyclingstats.com/rider.php?date=2022-06-28&amp;id=262660&amp;p=results&amp;s=pcs-season-ranking" TargetMode="External"/><Relationship Id="rId2782" Type="http://schemas.openxmlformats.org/officeDocument/2006/relationships/hyperlink" Target="https://www.procyclingstats.com/rider.php?date=2022-06-28&amp;id=244348&amp;p=results&amp;s=pcs-season-ranking" TargetMode="External"/><Relationship Id="rId1452" Type="http://schemas.openxmlformats.org/officeDocument/2006/relationships/hyperlink" Target="https://www.procyclingstats.com/rider/joris-nieuwenhuis" TargetMode="External"/><Relationship Id="rId2783" Type="http://schemas.openxmlformats.org/officeDocument/2006/relationships/hyperlink" Target="https://www.procyclingstats.com/rider/kevin-ledanois" TargetMode="External"/><Relationship Id="rId1453" Type="http://schemas.openxmlformats.org/officeDocument/2006/relationships/hyperlink" Target="https://www.procyclingstats.com/team/team-dsm-2022" TargetMode="External"/><Relationship Id="rId2784" Type="http://schemas.openxmlformats.org/officeDocument/2006/relationships/hyperlink" Target="https://www.procyclingstats.com/team/team-arkea-samsic-2022" TargetMode="External"/><Relationship Id="rId1454" Type="http://schemas.openxmlformats.org/officeDocument/2006/relationships/hyperlink" Target="https://www.procyclingstats.com/rider.php?date=2022-06-28&amp;id=177230&amp;p=results&amp;s=pcs-season-ranking" TargetMode="External"/><Relationship Id="rId2785" Type="http://schemas.openxmlformats.org/officeDocument/2006/relationships/hyperlink" Target="https://www.procyclingstats.com/rider.php?date=2022-06-28&amp;id=137743&amp;p=results&amp;s=pcs-season-ranking" TargetMode="External"/><Relationship Id="rId1444" Type="http://schemas.openxmlformats.org/officeDocument/2006/relationships/hyperlink" Target="https://www.procyclingstats.com/team/trek-segafredo-2022" TargetMode="External"/><Relationship Id="rId2775" Type="http://schemas.openxmlformats.org/officeDocument/2006/relationships/hyperlink" Target="https://www.procyclingstats.com/rider.php?date=2022-06-28&amp;id=194932&amp;p=results&amp;s=pcs-season-ranking" TargetMode="External"/><Relationship Id="rId1445" Type="http://schemas.openxmlformats.org/officeDocument/2006/relationships/hyperlink" Target="https://www.procyclingstats.com/rider.php?date=2022-06-28&amp;id=202864&amp;p=results&amp;s=pcs-season-ranking" TargetMode="External"/><Relationship Id="rId2776" Type="http://schemas.openxmlformats.org/officeDocument/2006/relationships/hyperlink" Target="https://www.procyclingstats.com/rider/shoi-matsuda" TargetMode="External"/><Relationship Id="rId1446" Type="http://schemas.openxmlformats.org/officeDocument/2006/relationships/hyperlink" Target="https://www.procyclingstats.com/rider/jan-willem-van-schip" TargetMode="External"/><Relationship Id="rId2777" Type="http://schemas.openxmlformats.org/officeDocument/2006/relationships/hyperlink" Target="https://www.procyclingstats.com/team/team-bridgestone-cycling-2022" TargetMode="External"/><Relationship Id="rId1447" Type="http://schemas.openxmlformats.org/officeDocument/2006/relationships/hyperlink" Target="https://www.procyclingstats.com/team/beat-cycling-2022" TargetMode="External"/><Relationship Id="rId2778" Type="http://schemas.openxmlformats.org/officeDocument/2006/relationships/hyperlink" Target="https://www.procyclingstats.com/rider.php?date=2022-06-28&amp;id=209911&amp;p=results&amp;s=pcs-season-ranking" TargetMode="External"/><Relationship Id="rId1448" Type="http://schemas.openxmlformats.org/officeDocument/2006/relationships/hyperlink" Target="https://www.procyclingstats.com/rider.php?date=2022-06-28&amp;id=170199&amp;p=results&amp;s=pcs-season-ranking" TargetMode="External"/><Relationship Id="rId2779" Type="http://schemas.openxmlformats.org/officeDocument/2006/relationships/hyperlink" Target="https://www.procyclingstats.com/rider/alessandro-ferreira" TargetMode="External"/><Relationship Id="rId1449" Type="http://schemas.openxmlformats.org/officeDocument/2006/relationships/hyperlink" Target="https://www.procyclingstats.com/rider/lenny-martinez" TargetMode="External"/><Relationship Id="rId619" Type="http://schemas.openxmlformats.org/officeDocument/2006/relationships/hyperlink" Target="https://www.procyclingstats.com/rider/maximilian-schachmann" TargetMode="External"/><Relationship Id="rId618" Type="http://schemas.openxmlformats.org/officeDocument/2006/relationships/hyperlink" Target="https://www.procyclingstats.com/rider.php?date=2022-06-28&amp;id=189438&amp;p=results&amp;s=pcs-season-ranking" TargetMode="External"/><Relationship Id="rId613" Type="http://schemas.openxmlformats.org/officeDocument/2006/relationships/hyperlink" Target="https://www.procyclingstats.com/rider/sonny-colbrelli" TargetMode="External"/><Relationship Id="rId612" Type="http://schemas.openxmlformats.org/officeDocument/2006/relationships/hyperlink" Target="https://www.procyclingstats.com/rider.php?date=2022-06-28&amp;id=198909&amp;p=results&amp;s=pcs-season-ranking" TargetMode="External"/><Relationship Id="rId611" Type="http://schemas.openxmlformats.org/officeDocument/2006/relationships/hyperlink" Target="https://www.procyclingstats.com/team/team-totalenergies-2022" TargetMode="External"/><Relationship Id="rId610" Type="http://schemas.openxmlformats.org/officeDocument/2006/relationships/hyperlink" Target="https://www.procyclingstats.com/rider/valentin-ferron" TargetMode="External"/><Relationship Id="rId617" Type="http://schemas.openxmlformats.org/officeDocument/2006/relationships/hyperlink" Target="https://www.procyclingstats.com/team/ineos-grenadiers-2022" TargetMode="External"/><Relationship Id="rId616" Type="http://schemas.openxmlformats.org/officeDocument/2006/relationships/hyperlink" Target="https://www.procyclingstats.com/rider/jhonatan-narvaez" TargetMode="External"/><Relationship Id="rId615" Type="http://schemas.openxmlformats.org/officeDocument/2006/relationships/hyperlink" Target="https://www.procyclingstats.com/rider.php?date=2022-06-28&amp;id=140492&amp;p=results&amp;s=pcs-season-ranking" TargetMode="External"/><Relationship Id="rId614" Type="http://schemas.openxmlformats.org/officeDocument/2006/relationships/hyperlink" Target="https://www.procyclingstats.com/team/bahrain-victorious-2022" TargetMode="External"/><Relationship Id="rId2770" Type="http://schemas.openxmlformats.org/officeDocument/2006/relationships/hyperlink" Target="https://www.procyclingstats.com/rider/david-per" TargetMode="External"/><Relationship Id="rId1440" Type="http://schemas.openxmlformats.org/officeDocument/2006/relationships/hyperlink" Target="https://www.procyclingstats.com/rider/ward-vanhoof" TargetMode="External"/><Relationship Id="rId2771" Type="http://schemas.openxmlformats.org/officeDocument/2006/relationships/hyperlink" Target="https://www.procyclingstats.com/team/adria-mobil-2022" TargetMode="External"/><Relationship Id="rId1441" Type="http://schemas.openxmlformats.org/officeDocument/2006/relationships/hyperlink" Target="https://www.procyclingstats.com/team/sport-vlaanderen-baloise-2022" TargetMode="External"/><Relationship Id="rId2772" Type="http://schemas.openxmlformats.org/officeDocument/2006/relationships/hyperlink" Target="https://www.procyclingstats.com/rider.php?date=2022-06-28&amp;id=167937&amp;p=results&amp;s=pcs-season-ranking" TargetMode="External"/><Relationship Id="rId1442" Type="http://schemas.openxmlformats.org/officeDocument/2006/relationships/hyperlink" Target="https://www.procyclingstats.com/rider.php?date=2022-06-28&amp;id=202148&amp;p=results&amp;s=pcs-season-ranking" TargetMode="External"/><Relationship Id="rId2773" Type="http://schemas.openxmlformats.org/officeDocument/2006/relationships/hyperlink" Target="https://www.procyclingstats.com/rider/ziga-horvat" TargetMode="External"/><Relationship Id="rId1443" Type="http://schemas.openxmlformats.org/officeDocument/2006/relationships/hyperlink" Target="https://www.procyclingstats.com/rider/daan-hoole" TargetMode="External"/><Relationship Id="rId2774" Type="http://schemas.openxmlformats.org/officeDocument/2006/relationships/hyperlink" Target="https://www.procyclingstats.com/team/adria-mobil-2022" TargetMode="External"/><Relationship Id="rId1477" Type="http://schemas.openxmlformats.org/officeDocument/2006/relationships/hyperlink" Target="https://www.procyclingstats.com/team/team-jumbo-visma-2022" TargetMode="External"/><Relationship Id="rId1478" Type="http://schemas.openxmlformats.org/officeDocument/2006/relationships/hyperlink" Target="https://www.procyclingstats.com/rider.php?date=2022-06-28&amp;id=174346&amp;p=results&amp;s=pcs-season-ranking" TargetMode="External"/><Relationship Id="rId1479" Type="http://schemas.openxmlformats.org/officeDocument/2006/relationships/hyperlink" Target="https://www.procyclingstats.com/rider/romain-combaud" TargetMode="External"/><Relationship Id="rId646" Type="http://schemas.openxmlformats.org/officeDocument/2006/relationships/hyperlink" Target="https://www.procyclingstats.com/rider/eduardo-sepulveda" TargetMode="External"/><Relationship Id="rId645" Type="http://schemas.openxmlformats.org/officeDocument/2006/relationships/hyperlink" Target="https://www.procyclingstats.com/rider.php?date=2022-06-28&amp;id=216126&amp;p=results&amp;s=pcs-season-ranking" TargetMode="External"/><Relationship Id="rId644" Type="http://schemas.openxmlformats.org/officeDocument/2006/relationships/hyperlink" Target="https://www.procyclingstats.com/team/ineos-grenadiers-2022" TargetMode="External"/><Relationship Id="rId643" Type="http://schemas.openxmlformats.org/officeDocument/2006/relationships/hyperlink" Target="https://www.procyclingstats.com/rider/ben-tulett" TargetMode="External"/><Relationship Id="rId649" Type="http://schemas.openxmlformats.org/officeDocument/2006/relationships/hyperlink" Target="https://www.procyclingstats.com/rider/ethan-vernon" TargetMode="External"/><Relationship Id="rId648" Type="http://schemas.openxmlformats.org/officeDocument/2006/relationships/hyperlink" Target="https://www.procyclingstats.com/rider.php?date=2022-06-28&amp;id=137599&amp;p=results&amp;s=pcs-season-ranking" TargetMode="External"/><Relationship Id="rId647" Type="http://schemas.openxmlformats.org/officeDocument/2006/relationships/hyperlink" Target="https://www.procyclingstats.com/team/drone-hopper-androni-giocattol-2022" TargetMode="External"/><Relationship Id="rId1470" Type="http://schemas.openxmlformats.org/officeDocument/2006/relationships/hyperlink" Target="https://www.procyclingstats.com/rider/daniil-pronskiy" TargetMode="External"/><Relationship Id="rId1471" Type="http://schemas.openxmlformats.org/officeDocument/2006/relationships/hyperlink" Target="https://www.procyclingstats.com/team/astana-qazaqstan-development-team-2022" TargetMode="External"/><Relationship Id="rId1472" Type="http://schemas.openxmlformats.org/officeDocument/2006/relationships/hyperlink" Target="https://www.procyclingstats.com/rider.php?date=2022-06-28&amp;id=208051&amp;p=results&amp;s=pcs-season-ranking" TargetMode="External"/><Relationship Id="rId642" Type="http://schemas.openxmlformats.org/officeDocument/2006/relationships/hyperlink" Target="https://www.procyclingstats.com/rider.php?date=2022-06-28&amp;id=156131&amp;p=results&amp;s=pcs-season-ranking" TargetMode="External"/><Relationship Id="rId1473" Type="http://schemas.openxmlformats.org/officeDocument/2006/relationships/hyperlink" Target="https://www.procyclingstats.com/rider/robert-stannard" TargetMode="External"/><Relationship Id="rId641" Type="http://schemas.openxmlformats.org/officeDocument/2006/relationships/hyperlink" Target="https://www.procyclingstats.com/team/ef-education-easypost-2022" TargetMode="External"/><Relationship Id="rId1474" Type="http://schemas.openxmlformats.org/officeDocument/2006/relationships/hyperlink" Target="https://www.procyclingstats.com/team/alpecin-fenix-2022" TargetMode="External"/><Relationship Id="rId640" Type="http://schemas.openxmlformats.org/officeDocument/2006/relationships/hyperlink" Target="https://www.procyclingstats.com/rider/alberto-bettiol" TargetMode="External"/><Relationship Id="rId1475" Type="http://schemas.openxmlformats.org/officeDocument/2006/relationships/hyperlink" Target="https://www.procyclingstats.com/rider.php?date=2022-06-28&amp;id=193912&amp;p=results&amp;s=pcs-season-ranking" TargetMode="External"/><Relationship Id="rId1476" Type="http://schemas.openxmlformats.org/officeDocument/2006/relationships/hyperlink" Target="https://www.procyclingstats.com/rider/chris-harper" TargetMode="External"/><Relationship Id="rId1466" Type="http://schemas.openxmlformats.org/officeDocument/2006/relationships/hyperlink" Target="https://www.procyclingstats.com/rider.php?date=2022-06-28&amp;id=176025&amp;p=results&amp;s=pcs-season-ranking" TargetMode="External"/><Relationship Id="rId2797" Type="http://schemas.openxmlformats.org/officeDocument/2006/relationships/hyperlink" Target="https://www.procyclingstats.com/rider.php?date=2022-06-28&amp;id=199240&amp;p=results&amp;s=pcs-season-ranking" TargetMode="External"/><Relationship Id="rId1467" Type="http://schemas.openxmlformats.org/officeDocument/2006/relationships/hyperlink" Target="https://www.procyclingstats.com/rider/alessandro-verre" TargetMode="External"/><Relationship Id="rId2798" Type="http://schemas.openxmlformats.org/officeDocument/2006/relationships/hyperlink" Target="https://www.procyclingstats.com/rider/hernando-bohorquez" TargetMode="External"/><Relationship Id="rId1468" Type="http://schemas.openxmlformats.org/officeDocument/2006/relationships/hyperlink" Target="https://www.procyclingstats.com/team/team-arkea-samsic-2022" TargetMode="External"/><Relationship Id="rId2799" Type="http://schemas.openxmlformats.org/officeDocument/2006/relationships/hyperlink" Target="https://www.procyclingstats.com/rider.php?date=2022-06-28&amp;id=189820&amp;p=results&amp;s=pcs-season-ranking" TargetMode="External"/><Relationship Id="rId1469" Type="http://schemas.openxmlformats.org/officeDocument/2006/relationships/hyperlink" Target="https://www.procyclingstats.com/rider.php?date=2022-06-28&amp;id=219527&amp;p=results&amp;s=pcs-season-ranking" TargetMode="External"/><Relationship Id="rId635" Type="http://schemas.openxmlformats.org/officeDocument/2006/relationships/hyperlink" Target="https://www.procyclingstats.com/team/bardiani-csf-faizane-2022" TargetMode="External"/><Relationship Id="rId634" Type="http://schemas.openxmlformats.org/officeDocument/2006/relationships/hyperlink" Target="https://www.procyclingstats.com/rider/henok-mulubrhan" TargetMode="External"/><Relationship Id="rId633" Type="http://schemas.openxmlformats.org/officeDocument/2006/relationships/hyperlink" Target="https://www.procyclingstats.com/rider.php?date=2022-06-28&amp;id=161575&amp;p=results&amp;s=pcs-season-ranking" TargetMode="External"/><Relationship Id="rId632" Type="http://schemas.openxmlformats.org/officeDocument/2006/relationships/hyperlink" Target="https://www.procyclingstats.com/team/bardiani-csf-faizane-2022" TargetMode="External"/><Relationship Id="rId639" Type="http://schemas.openxmlformats.org/officeDocument/2006/relationships/hyperlink" Target="https://www.procyclingstats.com/rider.php?date=2022-06-28&amp;id=135350&amp;p=results&amp;s=pcs-season-ranking" TargetMode="External"/><Relationship Id="rId638" Type="http://schemas.openxmlformats.org/officeDocument/2006/relationships/hyperlink" Target="https://www.procyclingstats.com/team/tarteletto-isorex-2022" TargetMode="External"/><Relationship Id="rId637" Type="http://schemas.openxmlformats.org/officeDocument/2006/relationships/hyperlink" Target="https://www.procyclingstats.com/rider/gianni-marchand" TargetMode="External"/><Relationship Id="rId636" Type="http://schemas.openxmlformats.org/officeDocument/2006/relationships/hyperlink" Target="https://www.procyclingstats.com/rider.php?date=2022-06-28&amp;id=206937&amp;p=results&amp;s=pcs-season-ranking" TargetMode="External"/><Relationship Id="rId2790" Type="http://schemas.openxmlformats.org/officeDocument/2006/relationships/hyperlink" Target="https://www.procyclingstats.com/team/ferei-mongolia-development-team-2022" TargetMode="External"/><Relationship Id="rId1460" Type="http://schemas.openxmlformats.org/officeDocument/2006/relationships/hyperlink" Target="https://www.procyclingstats.com/rider.php?date=2022-06-28&amp;id=192279&amp;p=results&amp;s=pcs-season-ranking" TargetMode="External"/><Relationship Id="rId2791" Type="http://schemas.openxmlformats.org/officeDocument/2006/relationships/hyperlink" Target="https://www.procyclingstats.com/rider.php?date=2022-06-28&amp;id=225598&amp;p=results&amp;s=pcs-season-ranking" TargetMode="External"/><Relationship Id="rId1461" Type="http://schemas.openxmlformats.org/officeDocument/2006/relationships/hyperlink" Target="https://www.procyclingstats.com/rider/eduard-prades" TargetMode="External"/><Relationship Id="rId2792" Type="http://schemas.openxmlformats.org/officeDocument/2006/relationships/hyperlink" Target="https://www.procyclingstats.com/rider/tom-wirtgen" TargetMode="External"/><Relationship Id="rId631" Type="http://schemas.openxmlformats.org/officeDocument/2006/relationships/hyperlink" Target="https://www.procyclingstats.com/rider/davide-gabburo" TargetMode="External"/><Relationship Id="rId1462" Type="http://schemas.openxmlformats.org/officeDocument/2006/relationships/hyperlink" Target="https://www.procyclingstats.com/team/caja-rural-seguros-rga-2022" TargetMode="External"/><Relationship Id="rId2793" Type="http://schemas.openxmlformats.org/officeDocument/2006/relationships/hyperlink" Target="https://www.procyclingstats.com/team/bingoal-pauwels-sauzen-wb-2022" TargetMode="External"/><Relationship Id="rId630" Type="http://schemas.openxmlformats.org/officeDocument/2006/relationships/hyperlink" Target="https://www.procyclingstats.com/rider.php?date=2022-06-28&amp;id=141131&amp;p=results&amp;s=pcs-season-ranking" TargetMode="External"/><Relationship Id="rId1463" Type="http://schemas.openxmlformats.org/officeDocument/2006/relationships/hyperlink" Target="https://www.procyclingstats.com/rider.php?date=2022-06-28&amp;id=138159&amp;p=results&amp;s=pcs-season-ranking" TargetMode="External"/><Relationship Id="rId2794" Type="http://schemas.openxmlformats.org/officeDocument/2006/relationships/hyperlink" Target="https://www.procyclingstats.com/rider.php?date=2022-06-28&amp;id=176915&amp;p=results&amp;s=pcs-season-ranking" TargetMode="External"/><Relationship Id="rId1464" Type="http://schemas.openxmlformats.org/officeDocument/2006/relationships/hyperlink" Target="https://www.procyclingstats.com/rider/stefan-de-bod" TargetMode="External"/><Relationship Id="rId2795" Type="http://schemas.openxmlformats.org/officeDocument/2006/relationships/hyperlink" Target="https://www.procyclingstats.com/rider/leangel-linarez" TargetMode="External"/><Relationship Id="rId1465" Type="http://schemas.openxmlformats.org/officeDocument/2006/relationships/hyperlink" Target="https://www.procyclingstats.com/team/astana-qazaqstan-team-2022" TargetMode="External"/><Relationship Id="rId2796" Type="http://schemas.openxmlformats.org/officeDocument/2006/relationships/hyperlink" Target="https://www.procyclingstats.com/team/tavfer-measindot-mortagua-2022" TargetMode="External"/><Relationship Id="rId1411" Type="http://schemas.openxmlformats.org/officeDocument/2006/relationships/hyperlink" Target="https://www.procyclingstats.com/rider/otto-vergaerde" TargetMode="External"/><Relationship Id="rId2742" Type="http://schemas.openxmlformats.org/officeDocument/2006/relationships/hyperlink" Target="https://www.procyclingstats.com/rider/michele-gazzoli" TargetMode="External"/><Relationship Id="rId1412" Type="http://schemas.openxmlformats.org/officeDocument/2006/relationships/hyperlink" Target="https://www.procyclingstats.com/team/trek-segafredo-2022" TargetMode="External"/><Relationship Id="rId2743" Type="http://schemas.openxmlformats.org/officeDocument/2006/relationships/hyperlink" Target="https://www.procyclingstats.com/team/astana-qazaqstan-team-2022" TargetMode="External"/><Relationship Id="rId1413" Type="http://schemas.openxmlformats.org/officeDocument/2006/relationships/hyperlink" Target="https://www.procyclingstats.com/rider.php?date=2022-06-28&amp;id=132208&amp;p=results&amp;s=pcs-season-ranking" TargetMode="External"/><Relationship Id="rId2744" Type="http://schemas.openxmlformats.org/officeDocument/2006/relationships/hyperlink" Target="https://www.procyclingstats.com/rider.php?date=2022-06-28&amp;id=202330&amp;p=results&amp;s=pcs-season-ranking" TargetMode="External"/><Relationship Id="rId1414" Type="http://schemas.openxmlformats.org/officeDocument/2006/relationships/hyperlink" Target="https://www.procyclingstats.com/rider/jens-reynders" TargetMode="External"/><Relationship Id="rId2745" Type="http://schemas.openxmlformats.org/officeDocument/2006/relationships/hyperlink" Target="https://www.procyclingstats.com/rider/martin-tjotta" TargetMode="External"/><Relationship Id="rId1415" Type="http://schemas.openxmlformats.org/officeDocument/2006/relationships/hyperlink" Target="https://www.procyclingstats.com/team/sport-vlaanderen-baloise-2022" TargetMode="External"/><Relationship Id="rId2746" Type="http://schemas.openxmlformats.org/officeDocument/2006/relationships/hyperlink" Target="https://www.procyclingstats.com/rider.php?date=2022-06-28&amp;id=227848&amp;p=results&amp;s=pcs-season-ranking" TargetMode="External"/><Relationship Id="rId1416" Type="http://schemas.openxmlformats.org/officeDocument/2006/relationships/hyperlink" Target="https://www.procyclingstats.com/rider.php?date=2022-06-28&amp;id=194409&amp;p=results&amp;s=pcs-season-ranking" TargetMode="External"/><Relationship Id="rId2747" Type="http://schemas.openxmlformats.org/officeDocument/2006/relationships/hyperlink" Target="https://www.procyclingstats.com/rider/jon-agirre" TargetMode="External"/><Relationship Id="rId1417" Type="http://schemas.openxmlformats.org/officeDocument/2006/relationships/hyperlink" Target="https://www.procyclingstats.com/rider/sven-erik-bystrom" TargetMode="External"/><Relationship Id="rId2748" Type="http://schemas.openxmlformats.org/officeDocument/2006/relationships/hyperlink" Target="https://www.procyclingstats.com/team/equipo-kern-pharma-2022" TargetMode="External"/><Relationship Id="rId1418" Type="http://schemas.openxmlformats.org/officeDocument/2006/relationships/hyperlink" Target="https://www.procyclingstats.com/team/intermarche-wanty-gobert-materiaux-2022" TargetMode="External"/><Relationship Id="rId2749" Type="http://schemas.openxmlformats.org/officeDocument/2006/relationships/hyperlink" Target="https://www.procyclingstats.com/rider.php?date=2022-06-28&amp;id=210900&amp;p=results&amp;s=pcs-season-ranking" TargetMode="External"/><Relationship Id="rId1419" Type="http://schemas.openxmlformats.org/officeDocument/2006/relationships/hyperlink" Target="https://www.procyclingstats.com/rider.php?date=2022-06-28&amp;id=134469&amp;p=results&amp;s=pcs-season-ranking" TargetMode="External"/><Relationship Id="rId2740" Type="http://schemas.openxmlformats.org/officeDocument/2006/relationships/hyperlink" Target="https://www.procyclingstats.com/rider/el-houcaine-sabbahi" TargetMode="External"/><Relationship Id="rId1410" Type="http://schemas.openxmlformats.org/officeDocument/2006/relationships/hyperlink" Target="https://www.procyclingstats.com/rider.php?date=2022-06-28&amp;id=157039&amp;p=results&amp;s=pcs-season-ranking" TargetMode="External"/><Relationship Id="rId2741" Type="http://schemas.openxmlformats.org/officeDocument/2006/relationships/hyperlink" Target="https://www.procyclingstats.com/rider.php?date=2022-06-28&amp;id=193849&amp;p=results&amp;s=pcs-season-ranking" TargetMode="External"/><Relationship Id="rId1400" Type="http://schemas.openxmlformats.org/officeDocument/2006/relationships/hyperlink" Target="https://www.procyclingstats.com/team/eolo-kometa-2022" TargetMode="External"/><Relationship Id="rId2731" Type="http://schemas.openxmlformats.org/officeDocument/2006/relationships/hyperlink" Target="https://www.procyclingstats.com/team/equipe-continental-orgullo-paisa-2022" TargetMode="External"/><Relationship Id="rId1401" Type="http://schemas.openxmlformats.org/officeDocument/2006/relationships/hyperlink" Target="https://www.procyclingstats.com/rider.php?date=2022-06-28&amp;id=211610&amp;p=results&amp;s=pcs-season-ranking" TargetMode="External"/><Relationship Id="rId2732" Type="http://schemas.openxmlformats.org/officeDocument/2006/relationships/hyperlink" Target="https://www.procyclingstats.com/rider.php?date=2022-06-28&amp;id=185264&amp;p=results&amp;s=pcs-season-ranking" TargetMode="External"/><Relationship Id="rId1402" Type="http://schemas.openxmlformats.org/officeDocument/2006/relationships/hyperlink" Target="https://www.procyclingstats.com/rider/sacha-modolo" TargetMode="External"/><Relationship Id="rId2733" Type="http://schemas.openxmlformats.org/officeDocument/2006/relationships/hyperlink" Target="https://www.procyclingstats.com/rider/nikolay-genov" TargetMode="External"/><Relationship Id="rId1403" Type="http://schemas.openxmlformats.org/officeDocument/2006/relationships/hyperlink" Target="https://www.procyclingstats.com/team/bardiani-csf-faizane-2022" TargetMode="External"/><Relationship Id="rId2734" Type="http://schemas.openxmlformats.org/officeDocument/2006/relationships/hyperlink" Target="https://www.procyclingstats.com/rider.php?date=2022-06-28&amp;id=186732&amp;p=results&amp;s=pcs-season-ranking" TargetMode="External"/><Relationship Id="rId1404" Type="http://schemas.openxmlformats.org/officeDocument/2006/relationships/hyperlink" Target="https://www.procyclingstats.com/rider.php?date=2022-06-28&amp;id=140811&amp;p=results&amp;s=pcs-season-ranking" TargetMode="External"/><Relationship Id="rId2735" Type="http://schemas.openxmlformats.org/officeDocument/2006/relationships/hyperlink" Target="https://www.procyclingstats.com/rider/mamyr-stash" TargetMode="External"/><Relationship Id="rId1405" Type="http://schemas.openxmlformats.org/officeDocument/2006/relationships/hyperlink" Target="https://www.procyclingstats.com/rider/matteo-dal-cin" TargetMode="External"/><Relationship Id="rId2736" Type="http://schemas.openxmlformats.org/officeDocument/2006/relationships/hyperlink" Target="https://www.procyclingstats.com/rider.php?date=2022-06-28&amp;id=141025&amp;p=results&amp;s=pcs-season-ranking" TargetMode="External"/><Relationship Id="rId1406" Type="http://schemas.openxmlformats.org/officeDocument/2006/relationships/hyperlink" Target="https://www.procyclingstats.com/team/toronto-hustle-2022" TargetMode="External"/><Relationship Id="rId2737" Type="http://schemas.openxmlformats.org/officeDocument/2006/relationships/hyperlink" Target="https://www.procyclingstats.com/rider/marco-suesca" TargetMode="External"/><Relationship Id="rId1407" Type="http://schemas.openxmlformats.org/officeDocument/2006/relationships/hyperlink" Target="https://www.procyclingstats.com/rider.php?date=2022-06-28&amp;id=131949&amp;p=results&amp;s=pcs-season-ranking" TargetMode="External"/><Relationship Id="rId2738" Type="http://schemas.openxmlformats.org/officeDocument/2006/relationships/hyperlink" Target="https://www.procyclingstats.com/team/equipe-continental-orgullo-paisa-2022" TargetMode="External"/><Relationship Id="rId1408" Type="http://schemas.openxmlformats.org/officeDocument/2006/relationships/hyperlink" Target="https://www.procyclingstats.com/rider/jorge-arcas" TargetMode="External"/><Relationship Id="rId2739" Type="http://schemas.openxmlformats.org/officeDocument/2006/relationships/hyperlink" Target="https://www.procyclingstats.com/rider.php?date=2022-06-28&amp;id=198984&amp;p=results&amp;s=pcs-season-ranking" TargetMode="External"/><Relationship Id="rId1409" Type="http://schemas.openxmlformats.org/officeDocument/2006/relationships/hyperlink" Target="https://www.procyclingstats.com/team/movistar-team-2022" TargetMode="External"/><Relationship Id="rId2730" Type="http://schemas.openxmlformats.org/officeDocument/2006/relationships/hyperlink" Target="https://www.procyclingstats.com/rider/johan-colon" TargetMode="External"/><Relationship Id="rId1433" Type="http://schemas.openxmlformats.org/officeDocument/2006/relationships/hyperlink" Target="https://www.procyclingstats.com/rider.php?date=2022-06-28&amp;id=170625&amp;p=results&amp;s=pcs-season-ranking" TargetMode="External"/><Relationship Id="rId2764" Type="http://schemas.openxmlformats.org/officeDocument/2006/relationships/hyperlink" Target="https://www.procyclingstats.com/rider/lasse-norman-hansen" TargetMode="External"/><Relationship Id="rId1434" Type="http://schemas.openxmlformats.org/officeDocument/2006/relationships/hyperlink" Target="https://www.procyclingstats.com/rider/joel-nicolau" TargetMode="External"/><Relationship Id="rId2765" Type="http://schemas.openxmlformats.org/officeDocument/2006/relationships/hyperlink" Target="https://www.procyclingstats.com/team/uno-x-pro-cycling-team-2022" TargetMode="External"/><Relationship Id="rId1435" Type="http://schemas.openxmlformats.org/officeDocument/2006/relationships/hyperlink" Target="https://www.procyclingstats.com/team/caja-rural-seguros-rga-2022" TargetMode="External"/><Relationship Id="rId2766" Type="http://schemas.openxmlformats.org/officeDocument/2006/relationships/hyperlink" Target="https://www.procyclingstats.com/rider.php?date=2022-06-28&amp;id=131925&amp;p=results&amp;s=pcs-season-ranking" TargetMode="External"/><Relationship Id="rId1436" Type="http://schemas.openxmlformats.org/officeDocument/2006/relationships/hyperlink" Target="https://www.procyclingstats.com/rider.php?date=2022-06-28&amp;id=210919&amp;p=results&amp;s=pcs-season-ranking" TargetMode="External"/><Relationship Id="rId2767" Type="http://schemas.openxmlformats.org/officeDocument/2006/relationships/hyperlink" Target="https://www.procyclingstats.com/rider/arne-peters" TargetMode="External"/><Relationship Id="rId1437" Type="http://schemas.openxmlformats.org/officeDocument/2006/relationships/hyperlink" Target="https://www.procyclingstats.com/rider/owain-doull" TargetMode="External"/><Relationship Id="rId2768" Type="http://schemas.openxmlformats.org/officeDocument/2006/relationships/hyperlink" Target="https://www.procyclingstats.com/team/allinq-continental-cycling-team-2022" TargetMode="External"/><Relationship Id="rId1438" Type="http://schemas.openxmlformats.org/officeDocument/2006/relationships/hyperlink" Target="https://www.procyclingstats.com/team/ef-education-easypost-2022" TargetMode="External"/><Relationship Id="rId2769" Type="http://schemas.openxmlformats.org/officeDocument/2006/relationships/hyperlink" Target="https://www.procyclingstats.com/rider.php?date=2022-06-28&amp;id=210558&amp;p=results&amp;s=pcs-season-ranking" TargetMode="External"/><Relationship Id="rId1439" Type="http://schemas.openxmlformats.org/officeDocument/2006/relationships/hyperlink" Target="https://www.procyclingstats.com/rider.php?date=2022-06-28&amp;id=132382&amp;p=results&amp;s=pcs-season-ranking" TargetMode="External"/><Relationship Id="rId609" Type="http://schemas.openxmlformats.org/officeDocument/2006/relationships/hyperlink" Target="https://www.procyclingstats.com/rider.php?date=2022-06-28&amp;id=195369&amp;p=results&amp;s=pcs-season-ranking" TargetMode="External"/><Relationship Id="rId608" Type="http://schemas.openxmlformats.org/officeDocument/2006/relationships/hyperlink" Target="https://www.procyclingstats.com/team/team-arkea-samsic-2022" TargetMode="External"/><Relationship Id="rId607" Type="http://schemas.openxmlformats.org/officeDocument/2006/relationships/hyperlink" Target="https://www.procyclingstats.com/rider/connor-swift" TargetMode="External"/><Relationship Id="rId602" Type="http://schemas.openxmlformats.org/officeDocument/2006/relationships/hyperlink" Target="https://www.procyclingstats.com/team/movistar-team-2022" TargetMode="External"/><Relationship Id="rId601" Type="http://schemas.openxmlformats.org/officeDocument/2006/relationships/hyperlink" Target="https://www.procyclingstats.com/rider/matteo-jorgenson" TargetMode="External"/><Relationship Id="rId600" Type="http://schemas.openxmlformats.org/officeDocument/2006/relationships/hyperlink" Target="https://www.procyclingstats.com/rider.php?date=2022-06-28&amp;id=133711&amp;p=results&amp;s=pcs-season-ranking" TargetMode="External"/><Relationship Id="rId606" Type="http://schemas.openxmlformats.org/officeDocument/2006/relationships/hyperlink" Target="https://www.procyclingstats.com/rider.php?date=2022-06-28&amp;id=182731&amp;p=results&amp;s=pcs-season-ranking" TargetMode="External"/><Relationship Id="rId605" Type="http://schemas.openxmlformats.org/officeDocument/2006/relationships/hyperlink" Target="https://www.procyclingstats.com/team/ineos-grenadiers-2022" TargetMode="External"/><Relationship Id="rId604" Type="http://schemas.openxmlformats.org/officeDocument/2006/relationships/hyperlink" Target="https://www.procyclingstats.com/rider/pavel-sivakov" TargetMode="External"/><Relationship Id="rId603" Type="http://schemas.openxmlformats.org/officeDocument/2006/relationships/hyperlink" Target="https://www.procyclingstats.com/rider.php?date=2022-06-28&amp;id=204401&amp;p=results&amp;s=pcs-season-ranking" TargetMode="External"/><Relationship Id="rId2760" Type="http://schemas.openxmlformats.org/officeDocument/2006/relationships/hyperlink" Target="https://www.procyclingstats.com/rider.php?date=2022-06-28&amp;id=195744&amp;p=results&amp;s=pcs-season-ranking" TargetMode="External"/><Relationship Id="rId1430" Type="http://schemas.openxmlformats.org/officeDocument/2006/relationships/hyperlink" Target="https://www.procyclingstats.com/rider.php?date=2022-06-28&amp;id=201760&amp;p=results&amp;s=pcs-season-ranking" TargetMode="External"/><Relationship Id="rId2761" Type="http://schemas.openxmlformats.org/officeDocument/2006/relationships/hyperlink" Target="https://www.procyclingstats.com/rider/markus-knaapi" TargetMode="External"/><Relationship Id="rId1431" Type="http://schemas.openxmlformats.org/officeDocument/2006/relationships/hyperlink" Target="https://www.procyclingstats.com/rider/remi-cavagna" TargetMode="External"/><Relationship Id="rId2762" Type="http://schemas.openxmlformats.org/officeDocument/2006/relationships/hyperlink" Target="https://www.procyclingstats.com/team/team-ampler-tartu2024-2022" TargetMode="External"/><Relationship Id="rId1432" Type="http://schemas.openxmlformats.org/officeDocument/2006/relationships/hyperlink" Target="https://www.procyclingstats.com/team/quick-step-alpha-vinyl-2022" TargetMode="External"/><Relationship Id="rId2763" Type="http://schemas.openxmlformats.org/officeDocument/2006/relationships/hyperlink" Target="https://www.procyclingstats.com/rider.php?date=2022-06-28&amp;id=270423&amp;p=results&amp;s=pcs-season-ranking" TargetMode="External"/><Relationship Id="rId1422" Type="http://schemas.openxmlformats.org/officeDocument/2006/relationships/hyperlink" Target="https://www.procyclingstats.com/rider.php?date=2022-06-28&amp;id=138321&amp;p=results&amp;s=pcs-season-ranking" TargetMode="External"/><Relationship Id="rId2753" Type="http://schemas.openxmlformats.org/officeDocument/2006/relationships/hyperlink" Target="https://www.procyclingstats.com/team/radio-popular-paredes-boavista-2022" TargetMode="External"/><Relationship Id="rId1423" Type="http://schemas.openxmlformats.org/officeDocument/2006/relationships/hyperlink" Target="https://www.procyclingstats.com/rider/vicente-rojas" TargetMode="External"/><Relationship Id="rId2754" Type="http://schemas.openxmlformats.org/officeDocument/2006/relationships/hyperlink" Target="https://www.procyclingstats.com/rider.php?date=2022-06-28&amp;id=137900&amp;p=results&amp;s=pcs-season-ranking" TargetMode="External"/><Relationship Id="rId1424" Type="http://schemas.openxmlformats.org/officeDocument/2006/relationships/hyperlink" Target="https://www.procyclingstats.com/rider.php?date=2022-06-28&amp;id=275832&amp;p=results&amp;s=pcs-season-ranking" TargetMode="External"/><Relationship Id="rId2755" Type="http://schemas.openxmlformats.org/officeDocument/2006/relationships/hyperlink" Target="https://www.procyclingstats.com/rider/dominik-neuman" TargetMode="External"/><Relationship Id="rId1425" Type="http://schemas.openxmlformats.org/officeDocument/2006/relationships/hyperlink" Target="https://www.procyclingstats.com/rider/remy-rochas" TargetMode="External"/><Relationship Id="rId2756" Type="http://schemas.openxmlformats.org/officeDocument/2006/relationships/hyperlink" Target="https://www.procyclingstats.com/team/elkov-kasper-2022" TargetMode="External"/><Relationship Id="rId1426" Type="http://schemas.openxmlformats.org/officeDocument/2006/relationships/hyperlink" Target="https://www.procyclingstats.com/team/cofidis-2022" TargetMode="External"/><Relationship Id="rId2757" Type="http://schemas.openxmlformats.org/officeDocument/2006/relationships/hyperlink" Target="https://www.procyclingstats.com/rider.php?date=2022-06-28&amp;id=177688&amp;p=results&amp;s=pcs-season-ranking" TargetMode="External"/><Relationship Id="rId1427" Type="http://schemas.openxmlformats.org/officeDocument/2006/relationships/hyperlink" Target="https://www.procyclingstats.com/rider.php?date=2022-06-28&amp;id=181186&amp;p=results&amp;s=pcs-season-ranking" TargetMode="External"/><Relationship Id="rId2758" Type="http://schemas.openxmlformats.org/officeDocument/2006/relationships/hyperlink" Target="https://www.procyclingstats.com/rider/jakub-otruba" TargetMode="External"/><Relationship Id="rId1428" Type="http://schemas.openxmlformats.org/officeDocument/2006/relationships/hyperlink" Target="https://www.procyclingstats.com/rider/maikel-zijlaard" TargetMode="External"/><Relationship Id="rId2759" Type="http://schemas.openxmlformats.org/officeDocument/2006/relationships/hyperlink" Target="https://www.procyclingstats.com/team/elkov-kasper-2022" TargetMode="External"/><Relationship Id="rId1429" Type="http://schemas.openxmlformats.org/officeDocument/2006/relationships/hyperlink" Target="https://www.procyclingstats.com/team/volkerwessels-cyclingteam-2022" TargetMode="External"/><Relationship Id="rId2750" Type="http://schemas.openxmlformats.org/officeDocument/2006/relationships/hyperlink" Target="https://www.procyclingstats.com/rider/simon-vitzthum" TargetMode="External"/><Relationship Id="rId1420" Type="http://schemas.openxmlformats.org/officeDocument/2006/relationships/hyperlink" Target="https://www.procyclingstats.com/rider/michael-gogl" TargetMode="External"/><Relationship Id="rId2751" Type="http://schemas.openxmlformats.org/officeDocument/2006/relationships/hyperlink" Target="https://www.procyclingstats.com/rider.php?date=2022-06-28&amp;id=123484&amp;p=results&amp;s=pcs-season-ranking" TargetMode="External"/><Relationship Id="rId1421" Type="http://schemas.openxmlformats.org/officeDocument/2006/relationships/hyperlink" Target="https://www.procyclingstats.com/team/alpecin-fenix-2022" TargetMode="External"/><Relationship Id="rId2752" Type="http://schemas.openxmlformats.org/officeDocument/2006/relationships/hyperlink" Target="https://www.procyclingstats.com/rider/daniel-freitas" TargetMode="External"/><Relationship Id="rId3238" Type="http://schemas.openxmlformats.org/officeDocument/2006/relationships/hyperlink" Target="https://www.procyclingstats.com/rider/axel-taillandier" TargetMode="External"/><Relationship Id="rId3237" Type="http://schemas.openxmlformats.org/officeDocument/2006/relationships/hyperlink" Target="https://www.procyclingstats.com/rider.php?date=2022-06-28&amp;id=260944&amp;p=results&amp;s=pcs-season-ranking" TargetMode="External"/><Relationship Id="rId3239" Type="http://schemas.openxmlformats.org/officeDocument/2006/relationships/hyperlink" Target="https://www.procyclingstats.com/rider.php?date=2022-06-28&amp;id=206415&amp;p=results&amp;s=pcs-season-ranking" TargetMode="External"/><Relationship Id="rId3230" Type="http://schemas.openxmlformats.org/officeDocument/2006/relationships/hyperlink" Target="https://www.procyclingstats.com/rider/harold-martin-lopez" TargetMode="External"/><Relationship Id="rId3232" Type="http://schemas.openxmlformats.org/officeDocument/2006/relationships/hyperlink" Target="https://www.procyclingstats.com/rider.php?date=2022-06-28&amp;id=236259&amp;p=results&amp;s=pcs-season-ranking" TargetMode="External"/><Relationship Id="rId3231" Type="http://schemas.openxmlformats.org/officeDocument/2006/relationships/hyperlink" Target="https://www.procyclingstats.com/team/astana-qazaqstan-development-team-2022" TargetMode="External"/><Relationship Id="rId3234" Type="http://schemas.openxmlformats.org/officeDocument/2006/relationships/hyperlink" Target="https://www.procyclingstats.com/rider.php?date=2022-06-28&amp;id=215009&amp;p=results&amp;s=pcs-season-ranking" TargetMode="External"/><Relationship Id="rId3233" Type="http://schemas.openxmlformats.org/officeDocument/2006/relationships/hyperlink" Target="https://www.procyclingstats.com/rider/paul-daumont" TargetMode="External"/><Relationship Id="rId3236" Type="http://schemas.openxmlformats.org/officeDocument/2006/relationships/hyperlink" Target="https://www.procyclingstats.com/team/lotto-soudal-u23-2022" TargetMode="External"/><Relationship Id="rId3235" Type="http://schemas.openxmlformats.org/officeDocument/2006/relationships/hyperlink" Target="https://www.procyclingstats.com/rider/alec-segaert" TargetMode="External"/><Relationship Id="rId3227" Type="http://schemas.openxmlformats.org/officeDocument/2006/relationships/hyperlink" Target="https://www.procyclingstats.com/rider/heiner-rodrigo-parra" TargetMode="External"/><Relationship Id="rId3226" Type="http://schemas.openxmlformats.org/officeDocument/2006/relationships/hyperlink" Target="https://www.procyclingstats.com/rider.php?date=2022-06-28&amp;id=206655&amp;p=results&amp;s=pcs-season-ranking" TargetMode="External"/><Relationship Id="rId3229" Type="http://schemas.openxmlformats.org/officeDocument/2006/relationships/hyperlink" Target="https://www.procyclingstats.com/rider.php?date=2022-06-28&amp;id=175162&amp;p=results&amp;s=pcs-season-ranking" TargetMode="External"/><Relationship Id="rId3228" Type="http://schemas.openxmlformats.org/officeDocument/2006/relationships/hyperlink" Target="https://www.procyclingstats.com/team/canel-s-zerouno-2022" TargetMode="External"/><Relationship Id="rId699" Type="http://schemas.openxmlformats.org/officeDocument/2006/relationships/hyperlink" Target="https://www.procyclingstats.com/rider.php?date=2022-06-28&amp;id=139967&amp;p=results&amp;s=pcs-season-ranking" TargetMode="External"/><Relationship Id="rId698" Type="http://schemas.openxmlformats.org/officeDocument/2006/relationships/hyperlink" Target="https://www.procyclingstats.com/team/intermarche-wanty-gobert-materiaux-2022" TargetMode="External"/><Relationship Id="rId693" Type="http://schemas.openxmlformats.org/officeDocument/2006/relationships/hyperlink" Target="https://www.procyclingstats.com/rider.php?date=2022-06-28&amp;id=140614&amp;p=results&amp;s=pcs-season-ranking" TargetMode="External"/><Relationship Id="rId692" Type="http://schemas.openxmlformats.org/officeDocument/2006/relationships/hyperlink" Target="https://www.procyclingstats.com/team/intermarche-wanty-gobert-materiaux-2022" TargetMode="External"/><Relationship Id="rId691" Type="http://schemas.openxmlformats.org/officeDocument/2006/relationships/hyperlink" Target="https://www.procyclingstats.com/rider/rein-taaramae" TargetMode="External"/><Relationship Id="rId3221" Type="http://schemas.openxmlformats.org/officeDocument/2006/relationships/hyperlink" Target="https://www.procyclingstats.com/rider/juan-pablo-dotti" TargetMode="External"/><Relationship Id="rId690" Type="http://schemas.openxmlformats.org/officeDocument/2006/relationships/hyperlink" Target="https://www.procyclingstats.com/rider.php?date=2022-06-28&amp;id=130946&amp;p=results&amp;s=pcs-season-ranking" TargetMode="External"/><Relationship Id="rId3220" Type="http://schemas.openxmlformats.org/officeDocument/2006/relationships/hyperlink" Target="https://www.procyclingstats.com/rider.php?date=2022-06-28&amp;id=196190&amp;p=results&amp;s=pcs-season-ranking" TargetMode="External"/><Relationship Id="rId697" Type="http://schemas.openxmlformats.org/officeDocument/2006/relationships/hyperlink" Target="https://www.procyclingstats.com/rider/baptiste-planckaert" TargetMode="External"/><Relationship Id="rId3223" Type="http://schemas.openxmlformats.org/officeDocument/2006/relationships/hyperlink" Target="https://www.procyclingstats.com/rider.php?date=2022-06-28&amp;id=119087&amp;p=results&amp;s=pcs-season-ranking" TargetMode="External"/><Relationship Id="rId696" Type="http://schemas.openxmlformats.org/officeDocument/2006/relationships/hyperlink" Target="https://www.procyclingstats.com/rider.php?date=2022-06-28&amp;id=181190&amp;p=results&amp;s=pcs-season-ranking" TargetMode="External"/><Relationship Id="rId3222" Type="http://schemas.openxmlformats.org/officeDocument/2006/relationships/hyperlink" Target="https://www.procyclingstats.com/team/sindicato-empleados-publicos-of-san-juan-2022" TargetMode="External"/><Relationship Id="rId695" Type="http://schemas.openxmlformats.org/officeDocument/2006/relationships/hyperlink" Target="https://www.procyclingstats.com/team/ag2r-citroen-team-2022" TargetMode="External"/><Relationship Id="rId3225" Type="http://schemas.openxmlformats.org/officeDocument/2006/relationships/hyperlink" Target="https://www.procyclingstats.com/team/almaty-cycling-team-2022" TargetMode="External"/><Relationship Id="rId694" Type="http://schemas.openxmlformats.org/officeDocument/2006/relationships/hyperlink" Target="https://www.procyclingstats.com/rider/dorian-godon" TargetMode="External"/><Relationship Id="rId3224" Type="http://schemas.openxmlformats.org/officeDocument/2006/relationships/hyperlink" Target="https://www.procyclingstats.com/rider/daniil-marukhin" TargetMode="External"/><Relationship Id="rId3259" Type="http://schemas.openxmlformats.org/officeDocument/2006/relationships/hyperlink" Target="https://www.procyclingstats.com/rider.php?date=2022-06-28&amp;id=173257&amp;p=results&amp;s=pcs-season-ranking" TargetMode="External"/><Relationship Id="rId3250" Type="http://schemas.openxmlformats.org/officeDocument/2006/relationships/hyperlink" Target="https://www.procyclingstats.com/team/colombia-tierra-de-atletas-gw-bicicletas-2022" TargetMode="External"/><Relationship Id="rId3252" Type="http://schemas.openxmlformats.org/officeDocument/2006/relationships/hyperlink" Target="https://www.procyclingstats.com/rider/clovis-kamzong-abessolo" TargetMode="External"/><Relationship Id="rId3251" Type="http://schemas.openxmlformats.org/officeDocument/2006/relationships/hyperlink" Target="https://www.procyclingstats.com/rider.php?date=2022-06-28&amp;id=208877&amp;p=results&amp;s=pcs-season-ranking" TargetMode="External"/><Relationship Id="rId3254" Type="http://schemas.openxmlformats.org/officeDocument/2006/relationships/hyperlink" Target="https://www.procyclingstats.com/rider/johan-price-pejtersen" TargetMode="External"/><Relationship Id="rId3253" Type="http://schemas.openxmlformats.org/officeDocument/2006/relationships/hyperlink" Target="https://www.procyclingstats.com/rider.php?date=2022-06-28&amp;id=135211&amp;p=results&amp;s=pcs-season-ranking" TargetMode="External"/><Relationship Id="rId3256" Type="http://schemas.openxmlformats.org/officeDocument/2006/relationships/hyperlink" Target="https://www.procyclingstats.com/rider.php?date=2022-06-28&amp;id=205930&amp;p=results&amp;s=pcs-season-ranking" TargetMode="External"/><Relationship Id="rId3255" Type="http://schemas.openxmlformats.org/officeDocument/2006/relationships/hyperlink" Target="https://www.procyclingstats.com/team/bahrain-victorious-2022" TargetMode="External"/><Relationship Id="rId3258" Type="http://schemas.openxmlformats.org/officeDocument/2006/relationships/hyperlink" Target="https://www.procyclingstats.com/team/beat-cycling-2022" TargetMode="External"/><Relationship Id="rId3257" Type="http://schemas.openxmlformats.org/officeDocument/2006/relationships/hyperlink" Target="https://www.procyclingstats.com/rider/jens-schuermans" TargetMode="External"/><Relationship Id="rId3249" Type="http://schemas.openxmlformats.org/officeDocument/2006/relationships/hyperlink" Target="https://www.procyclingstats.com/rider/wilson-estiben-pena-molano" TargetMode="External"/><Relationship Id="rId3248" Type="http://schemas.openxmlformats.org/officeDocument/2006/relationships/hyperlink" Target="https://www.procyclingstats.com/rider.php?date=2022-06-28&amp;id=203486&amp;p=results&amp;s=pcs-season-ranking" TargetMode="External"/><Relationship Id="rId3241" Type="http://schemas.openxmlformats.org/officeDocument/2006/relationships/hyperlink" Target="https://www.procyclingstats.com/team/rad-net-rose-team-2022" TargetMode="External"/><Relationship Id="rId3240" Type="http://schemas.openxmlformats.org/officeDocument/2006/relationships/hyperlink" Target="https://www.procyclingstats.com/rider/pirmin-benz" TargetMode="External"/><Relationship Id="rId3243" Type="http://schemas.openxmlformats.org/officeDocument/2006/relationships/hyperlink" Target="https://www.procyclingstats.com/rider/antoine-duchesne" TargetMode="External"/><Relationship Id="rId3242" Type="http://schemas.openxmlformats.org/officeDocument/2006/relationships/hyperlink" Target="https://www.procyclingstats.com/rider.php?date=2022-06-28&amp;id=209008&amp;p=results&amp;s=pcs-season-ranking" TargetMode="External"/><Relationship Id="rId3245" Type="http://schemas.openxmlformats.org/officeDocument/2006/relationships/hyperlink" Target="https://www.procyclingstats.com/rider.php?date=2022-06-28&amp;id=133759&amp;p=results&amp;s=pcs-season-ranking" TargetMode="External"/><Relationship Id="rId3244" Type="http://schemas.openxmlformats.org/officeDocument/2006/relationships/hyperlink" Target="https://www.procyclingstats.com/team/groupama-fdj-2022" TargetMode="External"/><Relationship Id="rId3247" Type="http://schemas.openxmlformats.org/officeDocument/2006/relationships/hyperlink" Target="https://www.procyclingstats.com/team/team-corratec-2022" TargetMode="External"/><Relationship Id="rId3246" Type="http://schemas.openxmlformats.org/officeDocument/2006/relationships/hyperlink" Target="https://www.procyclingstats.com/rider/veljko-stojnic" TargetMode="External"/><Relationship Id="rId1499" Type="http://schemas.openxmlformats.org/officeDocument/2006/relationships/hyperlink" Target="https://www.procyclingstats.com/rider/louis-vervaeke" TargetMode="External"/><Relationship Id="rId668" Type="http://schemas.openxmlformats.org/officeDocument/2006/relationships/hyperlink" Target="https://www.procyclingstats.com/team/groupama-fdj-2022" TargetMode="External"/><Relationship Id="rId667" Type="http://schemas.openxmlformats.org/officeDocument/2006/relationships/hyperlink" Target="https://www.procyclingstats.com/rider/michael-storer" TargetMode="External"/><Relationship Id="rId666" Type="http://schemas.openxmlformats.org/officeDocument/2006/relationships/hyperlink" Target="https://www.procyclingstats.com/rider.php?date=2022-06-28&amp;id=198368&amp;p=results&amp;s=pcs-season-ranking" TargetMode="External"/><Relationship Id="rId665" Type="http://schemas.openxmlformats.org/officeDocument/2006/relationships/hyperlink" Target="https://www.procyclingstats.com/team/st-michel-auber93-2022" TargetMode="External"/><Relationship Id="rId669" Type="http://schemas.openxmlformats.org/officeDocument/2006/relationships/hyperlink" Target="https://www.procyclingstats.com/rider.php?date=2022-06-28&amp;id=184242&amp;p=results&amp;s=pcs-season-ranking" TargetMode="External"/><Relationship Id="rId1490" Type="http://schemas.openxmlformats.org/officeDocument/2006/relationships/hyperlink" Target="https://www.procyclingstats.com/rider/gilles-de-wilde" TargetMode="External"/><Relationship Id="rId660" Type="http://schemas.openxmlformats.org/officeDocument/2006/relationships/hyperlink" Target="https://www.procyclingstats.com/rider.php?date=2022-06-28&amp;id=186405&amp;p=results&amp;s=pcs-season-ranking" TargetMode="External"/><Relationship Id="rId1491" Type="http://schemas.openxmlformats.org/officeDocument/2006/relationships/hyperlink" Target="https://www.procyclingstats.com/team/sport-vlaanderen-baloise-2022" TargetMode="External"/><Relationship Id="rId1492" Type="http://schemas.openxmlformats.org/officeDocument/2006/relationships/hyperlink" Target="https://www.procyclingstats.com/rider.php?date=2022-06-28&amp;id=203061&amp;p=results&amp;s=pcs-season-ranking" TargetMode="External"/><Relationship Id="rId1493" Type="http://schemas.openxmlformats.org/officeDocument/2006/relationships/hyperlink" Target="https://www.procyclingstats.com/rider/jenthe-biermans" TargetMode="External"/><Relationship Id="rId1494" Type="http://schemas.openxmlformats.org/officeDocument/2006/relationships/hyperlink" Target="https://www.procyclingstats.com/team/israel-premier-tech-2022" TargetMode="External"/><Relationship Id="rId664" Type="http://schemas.openxmlformats.org/officeDocument/2006/relationships/hyperlink" Target="https://www.procyclingstats.com/rider/jason-tesson" TargetMode="External"/><Relationship Id="rId1495" Type="http://schemas.openxmlformats.org/officeDocument/2006/relationships/hyperlink" Target="https://www.procyclingstats.com/rider.php?date=2022-06-28&amp;id=168761&amp;p=results&amp;s=pcs-season-ranking" TargetMode="External"/><Relationship Id="rId663" Type="http://schemas.openxmlformats.org/officeDocument/2006/relationships/hyperlink" Target="https://www.procyclingstats.com/rider.php?date=2022-06-28&amp;id=209880&amp;p=results&amp;s=pcs-season-ranking" TargetMode="External"/><Relationship Id="rId1496" Type="http://schemas.openxmlformats.org/officeDocument/2006/relationships/hyperlink" Target="https://www.procyclingstats.com/rider/antwan-tolhoek" TargetMode="External"/><Relationship Id="rId662" Type="http://schemas.openxmlformats.org/officeDocument/2006/relationships/hyperlink" Target="https://www.procyclingstats.com/team/team-jumbo-visma-2022" TargetMode="External"/><Relationship Id="rId1497" Type="http://schemas.openxmlformats.org/officeDocument/2006/relationships/hyperlink" Target="https://www.procyclingstats.com/team/trek-segafredo-2022" TargetMode="External"/><Relationship Id="rId661" Type="http://schemas.openxmlformats.org/officeDocument/2006/relationships/hyperlink" Target="https://www.procyclingstats.com/rider/gijs-leemreize" TargetMode="External"/><Relationship Id="rId1498" Type="http://schemas.openxmlformats.org/officeDocument/2006/relationships/hyperlink" Target="https://www.procyclingstats.com/rider.php?date=2022-06-28&amp;id=178961&amp;p=results&amp;s=pcs-season-ranking" TargetMode="External"/><Relationship Id="rId1488" Type="http://schemas.openxmlformats.org/officeDocument/2006/relationships/hyperlink" Target="https://www.procyclingstats.com/team/bike-aid-2022" TargetMode="External"/><Relationship Id="rId1489" Type="http://schemas.openxmlformats.org/officeDocument/2006/relationships/hyperlink" Target="https://www.procyclingstats.com/rider.php?date=2022-06-28&amp;id=174173&amp;p=results&amp;s=pcs-season-ranking" TargetMode="External"/><Relationship Id="rId657" Type="http://schemas.openxmlformats.org/officeDocument/2006/relationships/hyperlink" Target="https://www.procyclingstats.com/rider.php?date=2022-06-28&amp;id=185556&amp;p=results&amp;s=pcs-season-ranking" TargetMode="External"/><Relationship Id="rId656" Type="http://schemas.openxmlformats.org/officeDocument/2006/relationships/hyperlink" Target="https://www.procyclingstats.com/team/hre-mazowsze-serce-polski-2022" TargetMode="External"/><Relationship Id="rId655" Type="http://schemas.openxmlformats.org/officeDocument/2006/relationships/hyperlink" Target="https://www.procyclingstats.com/rider/alan-banaszek" TargetMode="External"/><Relationship Id="rId654" Type="http://schemas.openxmlformats.org/officeDocument/2006/relationships/hyperlink" Target="https://www.procyclingstats.com/rider.php?date=2022-06-28&amp;id=140147&amp;p=results&amp;s=pcs-season-ranking" TargetMode="External"/><Relationship Id="rId659" Type="http://schemas.openxmlformats.org/officeDocument/2006/relationships/hyperlink" Target="https://www.procyclingstats.com/team/movistar-team-2022" TargetMode="External"/><Relationship Id="rId658" Type="http://schemas.openxmlformats.org/officeDocument/2006/relationships/hyperlink" Target="https://www.procyclingstats.com/rider/max-kanter" TargetMode="External"/><Relationship Id="rId1480" Type="http://schemas.openxmlformats.org/officeDocument/2006/relationships/hyperlink" Target="https://www.procyclingstats.com/team/team-dsm-2022" TargetMode="External"/><Relationship Id="rId1481" Type="http://schemas.openxmlformats.org/officeDocument/2006/relationships/hyperlink" Target="https://www.procyclingstats.com/rider.php?date=2022-06-28&amp;id=135469&amp;p=results&amp;s=pcs-season-ranking" TargetMode="External"/><Relationship Id="rId1482" Type="http://schemas.openxmlformats.org/officeDocument/2006/relationships/hyperlink" Target="https://www.procyclingstats.com/rider/christian-scaroni" TargetMode="External"/><Relationship Id="rId1483" Type="http://schemas.openxmlformats.org/officeDocument/2006/relationships/hyperlink" Target="https://www.procyclingstats.com/rider.php?date=2022-06-28&amp;id=187123&amp;p=results&amp;s=pcs-season-ranking" TargetMode="External"/><Relationship Id="rId653" Type="http://schemas.openxmlformats.org/officeDocument/2006/relationships/hyperlink" Target="https://www.procyclingstats.com/team/israel-premier-tech-2022" TargetMode="External"/><Relationship Id="rId1484" Type="http://schemas.openxmlformats.org/officeDocument/2006/relationships/hyperlink" Target="https://www.procyclingstats.com/rider/sean-bennett" TargetMode="External"/><Relationship Id="rId652" Type="http://schemas.openxmlformats.org/officeDocument/2006/relationships/hyperlink" Target="https://www.procyclingstats.com/rider/hugo-houle" TargetMode="External"/><Relationship Id="rId1485" Type="http://schemas.openxmlformats.org/officeDocument/2006/relationships/hyperlink" Target="https://www.procyclingstats.com/team/china-glory-continental-cycling-team-2022" TargetMode="External"/><Relationship Id="rId651" Type="http://schemas.openxmlformats.org/officeDocument/2006/relationships/hyperlink" Target="https://www.procyclingstats.com/rider.php?date=2022-06-28&amp;id=208540&amp;p=results&amp;s=pcs-season-ranking" TargetMode="External"/><Relationship Id="rId1486" Type="http://schemas.openxmlformats.org/officeDocument/2006/relationships/hyperlink" Target="https://www.procyclingstats.com/rider.php?date=2022-06-28&amp;id=196900&amp;p=results&amp;s=pcs-season-ranking" TargetMode="External"/><Relationship Id="rId650" Type="http://schemas.openxmlformats.org/officeDocument/2006/relationships/hyperlink" Target="https://www.procyclingstats.com/team/quick-step-alpha-vinyl-2022" TargetMode="External"/><Relationship Id="rId1487" Type="http://schemas.openxmlformats.org/officeDocument/2006/relationships/hyperlink" Target="https://www.procyclingstats.com/rider/jesse-ewart" TargetMode="External"/><Relationship Id="rId3216" Type="http://schemas.openxmlformats.org/officeDocument/2006/relationships/hyperlink" Target="https://www.procyclingstats.com/team/team-bridgelane-2022" TargetMode="External"/><Relationship Id="rId3215" Type="http://schemas.openxmlformats.org/officeDocument/2006/relationships/hyperlink" Target="https://www.procyclingstats.com/rider/matthew-dinham" TargetMode="External"/><Relationship Id="rId3218" Type="http://schemas.openxmlformats.org/officeDocument/2006/relationships/hyperlink" Target="https://www.procyclingstats.com/rider/joan-bou" TargetMode="External"/><Relationship Id="rId3217" Type="http://schemas.openxmlformats.org/officeDocument/2006/relationships/hyperlink" Target="https://www.procyclingstats.com/rider.php?date=2022-06-28&amp;id=235217&amp;p=results&amp;s=pcs-season-ranking" TargetMode="External"/><Relationship Id="rId3219" Type="http://schemas.openxmlformats.org/officeDocument/2006/relationships/hyperlink" Target="https://www.procyclingstats.com/team/euskaltel-euskadi-2022" TargetMode="External"/><Relationship Id="rId689" Type="http://schemas.openxmlformats.org/officeDocument/2006/relationships/hyperlink" Target="https://www.procyclingstats.com/team/movistar-team-2022" TargetMode="External"/><Relationship Id="rId688" Type="http://schemas.openxmlformats.org/officeDocument/2006/relationships/hyperlink" Target="https://www.procyclingstats.com/rider/antonio-pedrero" TargetMode="External"/><Relationship Id="rId687" Type="http://schemas.openxmlformats.org/officeDocument/2006/relationships/hyperlink" Target="https://www.procyclingstats.com/rider.php?date=2022-06-28&amp;id=187377&amp;p=results&amp;s=pcs-season-ranking" TargetMode="External"/><Relationship Id="rId682" Type="http://schemas.openxmlformats.org/officeDocument/2006/relationships/hyperlink" Target="https://www.procyclingstats.com/rider/sam-oomen" TargetMode="External"/><Relationship Id="rId681" Type="http://schemas.openxmlformats.org/officeDocument/2006/relationships/hyperlink" Target="https://www.procyclingstats.com/rider.php?date=2022-06-28&amp;id=185156&amp;p=results&amp;s=pcs-season-ranking" TargetMode="External"/><Relationship Id="rId680" Type="http://schemas.openxmlformats.org/officeDocument/2006/relationships/hyperlink" Target="https://www.procyclingstats.com/team/astana-qazaqstan-team-2022" TargetMode="External"/><Relationship Id="rId3210" Type="http://schemas.openxmlformats.org/officeDocument/2006/relationships/hyperlink" Target="https://www.procyclingstats.com/rider/jean-louis-le" TargetMode="External"/><Relationship Id="rId686" Type="http://schemas.openxmlformats.org/officeDocument/2006/relationships/hyperlink" Target="https://www.procyclingstats.com/team/team-bikeexchange-jayco-2022" TargetMode="External"/><Relationship Id="rId3212" Type="http://schemas.openxmlformats.org/officeDocument/2006/relationships/hyperlink" Target="https://www.procyclingstats.com/rider/leonel-quintero" TargetMode="External"/><Relationship Id="rId685" Type="http://schemas.openxmlformats.org/officeDocument/2006/relationships/hyperlink" Target="https://www.procyclingstats.com/rider/matteo-sobrero" TargetMode="External"/><Relationship Id="rId3211" Type="http://schemas.openxmlformats.org/officeDocument/2006/relationships/hyperlink" Target="https://www.procyclingstats.com/rider.php?date=2022-06-28&amp;id=198367&amp;p=results&amp;s=pcs-season-ranking" TargetMode="External"/><Relationship Id="rId684" Type="http://schemas.openxmlformats.org/officeDocument/2006/relationships/hyperlink" Target="https://www.procyclingstats.com/rider.php?date=2022-06-28&amp;id=123360&amp;p=results&amp;s=pcs-season-ranking" TargetMode="External"/><Relationship Id="rId3214" Type="http://schemas.openxmlformats.org/officeDocument/2006/relationships/hyperlink" Target="https://www.procyclingstats.com/rider.php?date=2022-06-28&amp;id=204805&amp;p=results&amp;s=pcs-season-ranking" TargetMode="External"/><Relationship Id="rId683" Type="http://schemas.openxmlformats.org/officeDocument/2006/relationships/hyperlink" Target="https://www.procyclingstats.com/team/team-jumbo-visma-2022" TargetMode="External"/><Relationship Id="rId3213" Type="http://schemas.openxmlformats.org/officeDocument/2006/relationships/hyperlink" Target="https://www.procyclingstats.com/team/matrix-powertag-2022" TargetMode="External"/><Relationship Id="rId3205" Type="http://schemas.openxmlformats.org/officeDocument/2006/relationships/hyperlink" Target="https://www.procyclingstats.com/team/bahrain-cycling-academy-2022" TargetMode="External"/><Relationship Id="rId3204" Type="http://schemas.openxmlformats.org/officeDocument/2006/relationships/hyperlink" Target="https://www.procyclingstats.com/rider/javier-gil-torregrosa" TargetMode="External"/><Relationship Id="rId3207" Type="http://schemas.openxmlformats.org/officeDocument/2006/relationships/hyperlink" Target="https://www.procyclingstats.com/rider/antonio-angulo" TargetMode="External"/><Relationship Id="rId3206" Type="http://schemas.openxmlformats.org/officeDocument/2006/relationships/hyperlink" Target="https://www.procyclingstats.com/rider.php?date=2022-06-28&amp;id=204768&amp;p=results&amp;s=pcs-season-ranking" TargetMode="External"/><Relationship Id="rId3209" Type="http://schemas.openxmlformats.org/officeDocument/2006/relationships/hyperlink" Target="https://www.procyclingstats.com/rider.php?date=2022-06-28&amp;id=139064&amp;p=results&amp;s=pcs-season-ranking" TargetMode="External"/><Relationship Id="rId3208" Type="http://schemas.openxmlformats.org/officeDocument/2006/relationships/hyperlink" Target="https://www.procyclingstats.com/team/euskaltel-euskadi-2022" TargetMode="External"/><Relationship Id="rId679" Type="http://schemas.openxmlformats.org/officeDocument/2006/relationships/hyperlink" Target="https://www.procyclingstats.com/rider/miguel-angel-lopez" TargetMode="External"/><Relationship Id="rId678" Type="http://schemas.openxmlformats.org/officeDocument/2006/relationships/hyperlink" Target="https://www.procyclingstats.com/rider.php?date=2022-06-28&amp;id=140051&amp;p=results&amp;s=pcs-season-ranking" TargetMode="External"/><Relationship Id="rId677" Type="http://schemas.openxmlformats.org/officeDocument/2006/relationships/hyperlink" Target="https://www.procyclingstats.com/team/team-arkea-samsic-2022" TargetMode="External"/><Relationship Id="rId676" Type="http://schemas.openxmlformats.org/officeDocument/2006/relationships/hyperlink" Target="https://www.procyclingstats.com/rider/laurent-pichon" TargetMode="External"/><Relationship Id="rId671" Type="http://schemas.openxmlformats.org/officeDocument/2006/relationships/hyperlink" Target="https://www.procyclingstats.com/team/ag2r-citroen-team-2022" TargetMode="External"/><Relationship Id="rId670" Type="http://schemas.openxmlformats.org/officeDocument/2006/relationships/hyperlink" Target="https://www.procyclingstats.com/rider/clement-venturini" TargetMode="External"/><Relationship Id="rId675" Type="http://schemas.openxmlformats.org/officeDocument/2006/relationships/hyperlink" Target="https://www.procyclingstats.com/rider.php?date=2022-06-28&amp;id=140517&amp;p=results&amp;s=pcs-season-ranking" TargetMode="External"/><Relationship Id="rId3201" Type="http://schemas.openxmlformats.org/officeDocument/2006/relationships/hyperlink" Target="https://www.procyclingstats.com/rider/martin-urianstad" TargetMode="External"/><Relationship Id="rId674" Type="http://schemas.openxmlformats.org/officeDocument/2006/relationships/hyperlink" Target="https://www.procyclingstats.com/team/team-jumbo-visma-2022" TargetMode="External"/><Relationship Id="rId3200" Type="http://schemas.openxmlformats.org/officeDocument/2006/relationships/hyperlink" Target="https://www.procyclingstats.com/rider.php?date=2022-06-28&amp;id=162704&amp;p=results&amp;s=pcs-season-ranking" TargetMode="External"/><Relationship Id="rId673" Type="http://schemas.openxmlformats.org/officeDocument/2006/relationships/hyperlink" Target="https://www.procyclingstats.com/rider/steven-kruijswijk" TargetMode="External"/><Relationship Id="rId3203" Type="http://schemas.openxmlformats.org/officeDocument/2006/relationships/hyperlink" Target="https://www.procyclingstats.com/rider.php?date=2022-06-28&amp;id=209041&amp;p=results&amp;s=pcs-season-ranking" TargetMode="External"/><Relationship Id="rId672" Type="http://schemas.openxmlformats.org/officeDocument/2006/relationships/hyperlink" Target="https://www.procyclingstats.com/rider.php?date=2022-06-28&amp;id=137440&amp;p=results&amp;s=pcs-season-ranking" TargetMode="External"/><Relationship Id="rId3202" Type="http://schemas.openxmlformats.org/officeDocument/2006/relationships/hyperlink" Target="https://www.procyclingstats.com/team/uno-x-pro-cycling-team-2022" TargetMode="External"/><Relationship Id="rId190" Type="http://schemas.openxmlformats.org/officeDocument/2006/relationships/hyperlink" Target="https://www.procyclingstats.com/rider/adam-yates" TargetMode="External"/><Relationship Id="rId194" Type="http://schemas.openxmlformats.org/officeDocument/2006/relationships/hyperlink" Target="https://www.procyclingstats.com/team/cofidis-2022" TargetMode="External"/><Relationship Id="rId193" Type="http://schemas.openxmlformats.org/officeDocument/2006/relationships/hyperlink" Target="https://www.procyclingstats.com/rider/simone-consonni" TargetMode="External"/><Relationship Id="rId192" Type="http://schemas.openxmlformats.org/officeDocument/2006/relationships/hyperlink" Target="https://www.procyclingstats.com/rider.php?date=2022-06-28&amp;id=133024&amp;p=results&amp;s=pcs-season-ranking" TargetMode="External"/><Relationship Id="rId191" Type="http://schemas.openxmlformats.org/officeDocument/2006/relationships/hyperlink" Target="https://www.procyclingstats.com/team/ineos-grenadiers-2022" TargetMode="External"/><Relationship Id="rId187" Type="http://schemas.openxmlformats.org/officeDocument/2006/relationships/hyperlink" Target="https://www.procyclingstats.com/rider/domenico-pozzovivo" TargetMode="External"/><Relationship Id="rId186" Type="http://schemas.openxmlformats.org/officeDocument/2006/relationships/hyperlink" Target="https://www.procyclingstats.com/rider.php?date=2022-06-28&amp;id=140495&amp;p=results&amp;s=pcs-season-ranking" TargetMode="External"/><Relationship Id="rId185" Type="http://schemas.openxmlformats.org/officeDocument/2006/relationships/hyperlink" Target="https://www.procyclingstats.com/team/team-dsm-2022" TargetMode="External"/><Relationship Id="rId184" Type="http://schemas.openxmlformats.org/officeDocument/2006/relationships/hyperlink" Target="https://www.procyclingstats.com/rider/romain-bardet" TargetMode="External"/><Relationship Id="rId189" Type="http://schemas.openxmlformats.org/officeDocument/2006/relationships/hyperlink" Target="https://www.procyclingstats.com/rider.php?date=2022-06-28&amp;id=140438&amp;p=results&amp;s=pcs-season-ranking" TargetMode="External"/><Relationship Id="rId188" Type="http://schemas.openxmlformats.org/officeDocument/2006/relationships/hyperlink" Target="https://www.procyclingstats.com/team/intermarche-wanty-gobert-materiaux-2022" TargetMode="External"/><Relationship Id="rId183" Type="http://schemas.openxmlformats.org/officeDocument/2006/relationships/hyperlink" Target="https://www.procyclingstats.com/rider.php?date=2022-06-28&amp;id=137427&amp;p=results&amp;s=pcs-season-ranking" TargetMode="External"/><Relationship Id="rId182" Type="http://schemas.openxmlformats.org/officeDocument/2006/relationships/hyperlink" Target="https://www.procyclingstats.com/team/quick-step-alpha-vinyl-2022" TargetMode="External"/><Relationship Id="rId181" Type="http://schemas.openxmlformats.org/officeDocument/2006/relationships/hyperlink" Target="https://www.procyclingstats.com/rider/julian-alaphilippe" TargetMode="External"/><Relationship Id="rId180" Type="http://schemas.openxmlformats.org/officeDocument/2006/relationships/hyperlink" Target="https://www.procyclingstats.com/rider.php?date=2022-06-28&amp;id=135527&amp;p=results&amp;s=pcs-season-ranking" TargetMode="External"/><Relationship Id="rId176" Type="http://schemas.openxmlformats.org/officeDocument/2006/relationships/hyperlink" Target="https://www.procyclingstats.com/team/uae-team-emirates-2022" TargetMode="External"/><Relationship Id="rId175" Type="http://schemas.openxmlformats.org/officeDocument/2006/relationships/hyperlink" Target="https://www.procyclingstats.com/rider/diego-ulissi" TargetMode="External"/><Relationship Id="rId174" Type="http://schemas.openxmlformats.org/officeDocument/2006/relationships/hyperlink" Target="https://www.procyclingstats.com/rider.php?date=2022-06-28&amp;id=139823&amp;p=results&amp;s=pcs-season-ranking" TargetMode="External"/><Relationship Id="rId173" Type="http://schemas.openxmlformats.org/officeDocument/2006/relationships/hyperlink" Target="https://www.procyclingstats.com/team/bora-hansgrohe-2022" TargetMode="External"/><Relationship Id="rId179" Type="http://schemas.openxmlformats.org/officeDocument/2006/relationships/hyperlink" Target="https://www.procyclingstats.com/team/alpecin-fenix-2022" TargetMode="External"/><Relationship Id="rId178" Type="http://schemas.openxmlformats.org/officeDocument/2006/relationships/hyperlink" Target="https://www.procyclingstats.com/rider/dries-de-bondt" TargetMode="External"/><Relationship Id="rId177" Type="http://schemas.openxmlformats.org/officeDocument/2006/relationships/hyperlink" Target="https://www.procyclingstats.com/rider.php?date=2022-06-28&amp;id=140233&amp;p=results&amp;s=pcs-season-ranking" TargetMode="External"/><Relationship Id="rId198" Type="http://schemas.openxmlformats.org/officeDocument/2006/relationships/hyperlink" Target="https://www.procyclingstats.com/rider.php?date=2022-06-28&amp;id=215383&amp;p=results&amp;s=pcs-season-ranking" TargetMode="External"/><Relationship Id="rId197" Type="http://schemas.openxmlformats.org/officeDocument/2006/relationships/hyperlink" Target="https://www.procyclingstats.com/team/drone-hopper-androni-giocattol-2022" TargetMode="External"/><Relationship Id="rId196" Type="http://schemas.openxmlformats.org/officeDocument/2006/relationships/hyperlink" Target="https://www.procyclingstats.com/rider/natnael-tesfatsion" TargetMode="External"/><Relationship Id="rId195" Type="http://schemas.openxmlformats.org/officeDocument/2006/relationships/hyperlink" Target="https://www.procyclingstats.com/rider.php?date=2022-06-28&amp;id=163882&amp;p=results&amp;s=pcs-season-ranking" TargetMode="External"/><Relationship Id="rId199" Type="http://schemas.openxmlformats.org/officeDocument/2006/relationships/hyperlink" Target="https://www.procyclingstats.com/rider/mauro-schmid" TargetMode="External"/><Relationship Id="rId150" Type="http://schemas.openxmlformats.org/officeDocument/2006/relationships/hyperlink" Target="https://www.procyclingstats.com/rider.php?date=2022-06-28&amp;id=140505&amp;p=results&amp;s=pcs-season-ranking" TargetMode="External"/><Relationship Id="rId149" Type="http://schemas.openxmlformats.org/officeDocument/2006/relationships/hyperlink" Target="https://www.procyclingstats.com/team/cofidis-2022" TargetMode="External"/><Relationship Id="rId148" Type="http://schemas.openxmlformats.org/officeDocument/2006/relationships/hyperlink" Target="https://www.procyclingstats.com/rider/ion-izagirre" TargetMode="External"/><Relationship Id="rId3270" Type="http://schemas.openxmlformats.org/officeDocument/2006/relationships/hyperlink" Target="https://www.procyclingstats.com/rider/alexandre-mayer" TargetMode="External"/><Relationship Id="rId3272" Type="http://schemas.openxmlformats.org/officeDocument/2006/relationships/hyperlink" Target="https://www.procyclingstats.com/rider/mirsamad-pourseyedi" TargetMode="External"/><Relationship Id="rId3271" Type="http://schemas.openxmlformats.org/officeDocument/2006/relationships/hyperlink" Target="https://www.procyclingstats.com/rider.php?date=2022-06-28&amp;id=197890&amp;p=results&amp;s=pcs-season-ranking" TargetMode="External"/><Relationship Id="rId143" Type="http://schemas.openxmlformats.org/officeDocument/2006/relationships/hyperlink" Target="https://www.procyclingstats.com/team/uae-team-emirates-2022" TargetMode="External"/><Relationship Id="rId3274" Type="http://schemas.openxmlformats.org/officeDocument/2006/relationships/hyperlink" Target="https://www.procyclingstats.com/rider.php?date=2022-06-28&amp;id=129574&amp;p=results&amp;s=pcs-season-ranking" TargetMode="External"/><Relationship Id="rId142" Type="http://schemas.openxmlformats.org/officeDocument/2006/relationships/hyperlink" Target="https://www.procyclingstats.com/rider/fernando-gaviria" TargetMode="External"/><Relationship Id="rId3273" Type="http://schemas.openxmlformats.org/officeDocument/2006/relationships/hyperlink" Target="https://www.procyclingstats.com/team/azad-university-team-2022" TargetMode="External"/><Relationship Id="rId141" Type="http://schemas.openxmlformats.org/officeDocument/2006/relationships/hyperlink" Target="https://www.procyclingstats.com/rider.php?date=2022-06-28&amp;id=222121&amp;p=results&amp;s=pcs-season-ranking" TargetMode="External"/><Relationship Id="rId3276" Type="http://schemas.openxmlformats.org/officeDocument/2006/relationships/hyperlink" Target="https://www.procyclingstats.com/team/tarteletto-isorex-2022" TargetMode="External"/><Relationship Id="rId140" Type="http://schemas.openxmlformats.org/officeDocument/2006/relationships/hyperlink" Target="https://www.procyclingstats.com/team/uno-x-pro-cycling-team-2022" TargetMode="External"/><Relationship Id="rId3275" Type="http://schemas.openxmlformats.org/officeDocument/2006/relationships/hyperlink" Target="https://www.procyclingstats.com/rider/maxime-de-poorter" TargetMode="External"/><Relationship Id="rId147" Type="http://schemas.openxmlformats.org/officeDocument/2006/relationships/hyperlink" Target="https://www.procyclingstats.com/rider.php?date=2022-06-28&amp;id=209286&amp;p=results&amp;s=pcs-season-ranking" TargetMode="External"/><Relationship Id="rId3278" Type="http://schemas.openxmlformats.org/officeDocument/2006/relationships/hyperlink" Target="https://www.procyclingstats.com/rider/victor-paula" TargetMode="External"/><Relationship Id="rId146" Type="http://schemas.openxmlformats.org/officeDocument/2006/relationships/hyperlink" Target="https://www.procyclingstats.com/team/team-dsm-2022" TargetMode="External"/><Relationship Id="rId3277" Type="http://schemas.openxmlformats.org/officeDocument/2006/relationships/hyperlink" Target="https://www.procyclingstats.com/rider.php?date=2022-06-28&amp;id=180969&amp;p=results&amp;s=pcs-season-ranking" TargetMode="External"/><Relationship Id="rId145" Type="http://schemas.openxmlformats.org/officeDocument/2006/relationships/hyperlink" Target="https://www.procyclingstats.com/rider/thymen-arensman" TargetMode="External"/><Relationship Id="rId144" Type="http://schemas.openxmlformats.org/officeDocument/2006/relationships/hyperlink" Target="https://www.procyclingstats.com/rider.php?date=2022-06-28&amp;id=179769&amp;p=results&amp;s=pcs-season-ranking" TargetMode="External"/><Relationship Id="rId3279" Type="http://schemas.openxmlformats.org/officeDocument/2006/relationships/hyperlink" Target="https://www.procyclingstats.com/rider.php?date=2022-06-28&amp;id=261207&amp;p=results&amp;s=pcs-season-ranking" TargetMode="External"/><Relationship Id="rId139" Type="http://schemas.openxmlformats.org/officeDocument/2006/relationships/hyperlink" Target="https://www.procyclingstats.com/rider/tobias-halland-johannessen" TargetMode="External"/><Relationship Id="rId138" Type="http://schemas.openxmlformats.org/officeDocument/2006/relationships/hyperlink" Target="https://www.procyclingstats.com/rider.php?date=2022-06-28&amp;id=216728&amp;p=results&amp;s=pcs-season-ranking" TargetMode="External"/><Relationship Id="rId137" Type="http://schemas.openxmlformats.org/officeDocument/2006/relationships/hyperlink" Target="https://www.procyclingstats.com/team/ineos-grenadiers-2022" TargetMode="External"/><Relationship Id="rId3261" Type="http://schemas.openxmlformats.org/officeDocument/2006/relationships/hyperlink" Target="https://www.procyclingstats.com/team/israel-cycling-academy-2022" TargetMode="External"/><Relationship Id="rId3260" Type="http://schemas.openxmlformats.org/officeDocument/2006/relationships/hyperlink" Target="https://www.procyclingstats.com/rider/mason-hollyman" TargetMode="External"/><Relationship Id="rId132" Type="http://schemas.openxmlformats.org/officeDocument/2006/relationships/hyperlink" Target="https://www.procyclingstats.com/rider.php?date=2022-06-28&amp;id=137740&amp;p=results&amp;s=pcs-season-ranking" TargetMode="External"/><Relationship Id="rId3263" Type="http://schemas.openxmlformats.org/officeDocument/2006/relationships/hyperlink" Target="https://www.procyclingstats.com/rider/nickolas-zukowsky" TargetMode="External"/><Relationship Id="rId131" Type="http://schemas.openxmlformats.org/officeDocument/2006/relationships/hyperlink" Target="https://www.procyclingstats.com/team/team-jumbo-visma-2022" TargetMode="External"/><Relationship Id="rId3262" Type="http://schemas.openxmlformats.org/officeDocument/2006/relationships/hyperlink" Target="https://www.procyclingstats.com/rider.php?date=2022-06-28&amp;id=213101&amp;p=results&amp;s=pcs-season-ranking" TargetMode="External"/><Relationship Id="rId130" Type="http://schemas.openxmlformats.org/officeDocument/2006/relationships/hyperlink" Target="https://www.procyclingstats.com/rider/christophe-laporte" TargetMode="External"/><Relationship Id="rId3265" Type="http://schemas.openxmlformats.org/officeDocument/2006/relationships/hyperlink" Target="https://www.procyclingstats.com/rider.php?date=2022-06-28&amp;id=205564&amp;p=results&amp;s=pcs-season-ranking" TargetMode="External"/><Relationship Id="rId3264" Type="http://schemas.openxmlformats.org/officeDocument/2006/relationships/hyperlink" Target="https://www.procyclingstats.com/team/human-powered-health-2022" TargetMode="External"/><Relationship Id="rId136" Type="http://schemas.openxmlformats.org/officeDocument/2006/relationships/hyperlink" Target="https://www.procyclingstats.com/rider/carlos-rodriguez-cano" TargetMode="External"/><Relationship Id="rId3267" Type="http://schemas.openxmlformats.org/officeDocument/2006/relationships/hyperlink" Target="https://www.procyclingstats.com/rider.php?date=2022-06-28&amp;id=193871&amp;p=results&amp;s=pcs-season-ranking" TargetMode="External"/><Relationship Id="rId135" Type="http://schemas.openxmlformats.org/officeDocument/2006/relationships/hyperlink" Target="https://www.procyclingstats.com/rider.php?date=2022-06-28&amp;id=177246&amp;p=results&amp;s=pcs-season-ranking" TargetMode="External"/><Relationship Id="rId3266" Type="http://schemas.openxmlformats.org/officeDocument/2006/relationships/hyperlink" Target="https://www.procyclingstats.com/rider/patompob-phonarjthan" TargetMode="External"/><Relationship Id="rId134" Type="http://schemas.openxmlformats.org/officeDocument/2006/relationships/hyperlink" Target="https://www.procyclingstats.com/team/quick-step-alpha-vinyl-2022" TargetMode="External"/><Relationship Id="rId3269" Type="http://schemas.openxmlformats.org/officeDocument/2006/relationships/hyperlink" Target="https://www.procyclingstats.com/rider.php?date=2022-06-28&amp;id=184442&amp;p=results&amp;s=pcs-season-ranking" TargetMode="External"/><Relationship Id="rId133" Type="http://schemas.openxmlformats.org/officeDocument/2006/relationships/hyperlink" Target="https://www.procyclingstats.com/rider/fabio-jakobsen" TargetMode="External"/><Relationship Id="rId3268" Type="http://schemas.openxmlformats.org/officeDocument/2006/relationships/hyperlink" Target="https://www.procyclingstats.com/rider/seppe-vangheluwe" TargetMode="External"/><Relationship Id="rId172" Type="http://schemas.openxmlformats.org/officeDocument/2006/relationships/hyperlink" Target="https://www.procyclingstats.com/rider/danny-van-poppel" TargetMode="External"/><Relationship Id="rId171" Type="http://schemas.openxmlformats.org/officeDocument/2006/relationships/hyperlink" Target="https://www.procyclingstats.com/rider.php?date=2022-06-28&amp;id=140870&amp;p=results&amp;s=pcs-season-ranking" TargetMode="External"/><Relationship Id="rId170" Type="http://schemas.openxmlformats.org/officeDocument/2006/relationships/hyperlink" Target="https://www.procyclingstats.com/team/israel-premier-tech-2022" TargetMode="External"/><Relationship Id="rId3290" Type="http://schemas.openxmlformats.org/officeDocument/2006/relationships/hyperlink" Target="https://www.procyclingstats.com/rider/antti-jussi-juntunen" TargetMode="External"/><Relationship Id="rId3292" Type="http://schemas.openxmlformats.org/officeDocument/2006/relationships/hyperlink" Target="https://www.procyclingstats.com/rider.php?date=2022-06-28&amp;id=203267&amp;p=results&amp;s=pcs-season-ranking" TargetMode="External"/><Relationship Id="rId3291" Type="http://schemas.openxmlformats.org/officeDocument/2006/relationships/hyperlink" Target="https://www.procyclingstats.com/team/abloc-ct-2022" TargetMode="External"/><Relationship Id="rId3294" Type="http://schemas.openxmlformats.org/officeDocument/2006/relationships/hyperlink" Target="https://www.procyclingstats.com/team/lotto-soudal-u23-2022" TargetMode="External"/><Relationship Id="rId3293" Type="http://schemas.openxmlformats.org/officeDocument/2006/relationships/hyperlink" Target="https://www.procyclingstats.com/rider/william-junior-lecerf" TargetMode="External"/><Relationship Id="rId165" Type="http://schemas.openxmlformats.org/officeDocument/2006/relationships/hyperlink" Target="https://www.procyclingstats.com/rider.php?date=2022-06-28&amp;id=211947&amp;p=results&amp;s=pcs-season-ranking" TargetMode="External"/><Relationship Id="rId3296" Type="http://schemas.openxmlformats.org/officeDocument/2006/relationships/hyperlink" Target="https://www.procyclingstats.com/rider/giacomo-garavaglia" TargetMode="External"/><Relationship Id="rId164" Type="http://schemas.openxmlformats.org/officeDocument/2006/relationships/hyperlink" Target="https://www.procyclingstats.com/team/bahrain-victorious-2022" TargetMode="External"/><Relationship Id="rId3295" Type="http://schemas.openxmlformats.org/officeDocument/2006/relationships/hyperlink" Target="https://www.procyclingstats.com/rider.php?date=2022-06-28&amp;id=241316&amp;p=results&amp;s=pcs-season-ranking" TargetMode="External"/><Relationship Id="rId163" Type="http://schemas.openxmlformats.org/officeDocument/2006/relationships/hyperlink" Target="https://www.procyclingstats.com/rider/santiago-buitrago-sanchez" TargetMode="External"/><Relationship Id="rId3298" Type="http://schemas.openxmlformats.org/officeDocument/2006/relationships/hyperlink" Target="https://www.procyclingstats.com/rider.php?date=2022-06-28&amp;id=177671&amp;p=results&amp;s=pcs-season-ranking" TargetMode="External"/><Relationship Id="rId162" Type="http://schemas.openxmlformats.org/officeDocument/2006/relationships/hyperlink" Target="https://www.procyclingstats.com/rider.php?date=2022-06-28&amp;id=140739&amp;p=results&amp;s=pcs-season-ranking" TargetMode="External"/><Relationship Id="rId3297" Type="http://schemas.openxmlformats.org/officeDocument/2006/relationships/hyperlink" Target="https://www.procyclingstats.com/team/work-service-vitalcare-vega-2022" TargetMode="External"/><Relationship Id="rId169" Type="http://schemas.openxmlformats.org/officeDocument/2006/relationships/hyperlink" Target="https://www.procyclingstats.com/rider/jakob-fuglsang" TargetMode="External"/><Relationship Id="rId168" Type="http://schemas.openxmlformats.org/officeDocument/2006/relationships/hyperlink" Target="https://www.procyclingstats.com/rider.php?date=2022-06-28&amp;id=194909&amp;p=results&amp;s=pcs-season-ranking" TargetMode="External"/><Relationship Id="rId3299" Type="http://schemas.openxmlformats.org/officeDocument/2006/relationships/hyperlink" Target="https://www.procyclingstats.com/rider/yoeri-havik" TargetMode="External"/><Relationship Id="rId167" Type="http://schemas.openxmlformats.org/officeDocument/2006/relationships/hyperlink" Target="https://www.procyclingstats.com/team/uae-team-emirates-2022" TargetMode="External"/><Relationship Id="rId166" Type="http://schemas.openxmlformats.org/officeDocument/2006/relationships/hyperlink" Target="https://www.procyclingstats.com/rider/marc-hirschi" TargetMode="External"/><Relationship Id="rId161" Type="http://schemas.openxmlformats.org/officeDocument/2006/relationships/hyperlink" Target="https://www.procyclingstats.com/team/israel-premier-tech-2022" TargetMode="External"/><Relationship Id="rId160" Type="http://schemas.openxmlformats.org/officeDocument/2006/relationships/hyperlink" Target="https://www.procyclingstats.com/rider/giacomo-nizzolo" TargetMode="External"/><Relationship Id="rId159" Type="http://schemas.openxmlformats.org/officeDocument/2006/relationships/hyperlink" Target="https://www.procyclingstats.com/rider.php?date=2022-06-28&amp;id=186945&amp;p=results&amp;s=pcs-season-ranking" TargetMode="External"/><Relationship Id="rId3281" Type="http://schemas.openxmlformats.org/officeDocument/2006/relationships/hyperlink" Target="https://www.procyclingstats.com/team/st-michel-auber93-2022" TargetMode="External"/><Relationship Id="rId3280" Type="http://schemas.openxmlformats.org/officeDocument/2006/relationships/hyperlink" Target="https://www.procyclingstats.com/rider/nicolas-debeaumarche" TargetMode="External"/><Relationship Id="rId3283" Type="http://schemas.openxmlformats.org/officeDocument/2006/relationships/hyperlink" Target="https://www.procyclingstats.com/rider/attilio-viviani" TargetMode="External"/><Relationship Id="rId3282" Type="http://schemas.openxmlformats.org/officeDocument/2006/relationships/hyperlink" Target="https://www.procyclingstats.com/rider.php?date=2022-06-28&amp;id=194387&amp;p=results&amp;s=pcs-season-ranking" TargetMode="External"/><Relationship Id="rId154" Type="http://schemas.openxmlformats.org/officeDocument/2006/relationships/hyperlink" Target="https://www.procyclingstats.com/rider/quinten-hermans" TargetMode="External"/><Relationship Id="rId3285" Type="http://schemas.openxmlformats.org/officeDocument/2006/relationships/hyperlink" Target="https://www.procyclingstats.com/rider.php?date=2022-06-28&amp;id=178469&amp;p=results&amp;s=pcs-season-ranking" TargetMode="External"/><Relationship Id="rId153" Type="http://schemas.openxmlformats.org/officeDocument/2006/relationships/hyperlink" Target="https://www.procyclingstats.com/rider.php?date=2022-06-28&amp;id=140602&amp;p=results&amp;s=pcs-season-ranking" TargetMode="External"/><Relationship Id="rId3284" Type="http://schemas.openxmlformats.org/officeDocument/2006/relationships/hyperlink" Target="https://www.procyclingstats.com/team/bingoal-pauwels-sauzen-wb-2022" TargetMode="External"/><Relationship Id="rId152" Type="http://schemas.openxmlformats.org/officeDocument/2006/relationships/hyperlink" Target="https://www.procyclingstats.com/team/team-totalenergies-2022" TargetMode="External"/><Relationship Id="rId3287" Type="http://schemas.openxmlformats.org/officeDocument/2006/relationships/hyperlink" Target="https://www.procyclingstats.com/rider.php?date=2022-06-28&amp;id=204163&amp;p=results&amp;s=pcs-season-ranking" TargetMode="External"/><Relationship Id="rId151" Type="http://schemas.openxmlformats.org/officeDocument/2006/relationships/hyperlink" Target="https://www.procyclingstats.com/rider/julien-simon" TargetMode="External"/><Relationship Id="rId3286" Type="http://schemas.openxmlformats.org/officeDocument/2006/relationships/hyperlink" Target="https://www.procyclingstats.com/rider/sahit-arllati" TargetMode="External"/><Relationship Id="rId158" Type="http://schemas.openxmlformats.org/officeDocument/2006/relationships/hyperlink" Target="https://www.procyclingstats.com/team/cofidis-2022" TargetMode="External"/><Relationship Id="rId3289" Type="http://schemas.openxmlformats.org/officeDocument/2006/relationships/hyperlink" Target="https://www.procyclingstats.com/rider.php?date=2022-06-28&amp;id=283204&amp;p=results&amp;s=pcs-season-ranking" TargetMode="External"/><Relationship Id="rId157" Type="http://schemas.openxmlformats.org/officeDocument/2006/relationships/hyperlink" Target="https://www.procyclingstats.com/rider/benjamin-thomas-2" TargetMode="External"/><Relationship Id="rId3288" Type="http://schemas.openxmlformats.org/officeDocument/2006/relationships/hyperlink" Target="https://www.procyclingstats.com/rider/enrique-de-comarmond" TargetMode="External"/><Relationship Id="rId156" Type="http://schemas.openxmlformats.org/officeDocument/2006/relationships/hyperlink" Target="https://www.procyclingstats.com/rider.php?date=2022-06-28&amp;id=170980&amp;p=results&amp;s=pcs-season-ranking" TargetMode="External"/><Relationship Id="rId155" Type="http://schemas.openxmlformats.org/officeDocument/2006/relationships/hyperlink" Target="https://www.procyclingstats.com/team/intermarche-wanty-gobert-materiaux-2022" TargetMode="External"/><Relationship Id="rId2820" Type="http://schemas.openxmlformats.org/officeDocument/2006/relationships/hyperlink" Target="https://www.procyclingstats.com/rider/ludovic-robeet" TargetMode="External"/><Relationship Id="rId2821" Type="http://schemas.openxmlformats.org/officeDocument/2006/relationships/hyperlink" Target="https://www.procyclingstats.com/team/bingoal-pauwels-sauzen-wb-2022" TargetMode="External"/><Relationship Id="rId2822" Type="http://schemas.openxmlformats.org/officeDocument/2006/relationships/hyperlink" Target="https://www.procyclingstats.com/rider.php?date=2022-06-28&amp;id=169988&amp;p=results&amp;s=pcs-season-ranking" TargetMode="External"/><Relationship Id="rId2823" Type="http://schemas.openxmlformats.org/officeDocument/2006/relationships/hyperlink" Target="https://www.procyclingstats.com/rider/julien-vermote" TargetMode="External"/><Relationship Id="rId2824" Type="http://schemas.openxmlformats.org/officeDocument/2006/relationships/hyperlink" Target="https://www.procyclingstats.com/team/alpecin-fenix-2022" TargetMode="External"/><Relationship Id="rId2825" Type="http://schemas.openxmlformats.org/officeDocument/2006/relationships/hyperlink" Target="https://www.procyclingstats.com/rider.php?date=2022-06-28&amp;id=140664&amp;p=results&amp;s=pcs-season-ranking" TargetMode="External"/><Relationship Id="rId2826" Type="http://schemas.openxmlformats.org/officeDocument/2006/relationships/hyperlink" Target="https://www.procyclingstats.com/rider/eliot-lietaer" TargetMode="External"/><Relationship Id="rId2827" Type="http://schemas.openxmlformats.org/officeDocument/2006/relationships/hyperlink" Target="https://www.procyclingstats.com/team/b-b-hotels-ktm-2022" TargetMode="External"/><Relationship Id="rId2828" Type="http://schemas.openxmlformats.org/officeDocument/2006/relationships/hyperlink" Target="https://www.procyclingstats.com/rider.php?date=2022-06-28&amp;id=140086&amp;p=results&amp;s=pcs-season-ranking" TargetMode="External"/><Relationship Id="rId2829" Type="http://schemas.openxmlformats.org/officeDocument/2006/relationships/hyperlink" Target="https://www.procyclingstats.com/rider/jack-burke" TargetMode="External"/><Relationship Id="rId2810" Type="http://schemas.openxmlformats.org/officeDocument/2006/relationships/hyperlink" Target="https://www.procyclingstats.com/team/equipo-kern-pharma-2022" TargetMode="External"/><Relationship Id="rId2811" Type="http://schemas.openxmlformats.org/officeDocument/2006/relationships/hyperlink" Target="https://www.procyclingstats.com/rider.php?date=2022-06-28&amp;id=197078&amp;p=results&amp;s=pcs-season-ranking" TargetMode="External"/><Relationship Id="rId2812" Type="http://schemas.openxmlformats.org/officeDocument/2006/relationships/hyperlink" Target="https://www.procyclingstats.com/rider/marco-brenner" TargetMode="External"/><Relationship Id="rId2813" Type="http://schemas.openxmlformats.org/officeDocument/2006/relationships/hyperlink" Target="https://www.procyclingstats.com/team/team-dsm-2022" TargetMode="External"/><Relationship Id="rId2814" Type="http://schemas.openxmlformats.org/officeDocument/2006/relationships/hyperlink" Target="https://www.procyclingstats.com/rider.php?date=2022-06-28&amp;id=240120&amp;p=results&amp;s=pcs-season-ranking" TargetMode="External"/><Relationship Id="rId2815" Type="http://schemas.openxmlformats.org/officeDocument/2006/relationships/hyperlink" Target="https://www.procyclingstats.com/rider/joaquim-silva" TargetMode="External"/><Relationship Id="rId2816" Type="http://schemas.openxmlformats.org/officeDocument/2006/relationships/hyperlink" Target="https://www.procyclingstats.com/team/efapel-cycling-2022" TargetMode="External"/><Relationship Id="rId2817" Type="http://schemas.openxmlformats.org/officeDocument/2006/relationships/hyperlink" Target="https://www.procyclingstats.com/rider.php?date=2022-06-28&amp;id=131022&amp;p=results&amp;s=pcs-season-ranking" TargetMode="External"/><Relationship Id="rId2818" Type="http://schemas.openxmlformats.org/officeDocument/2006/relationships/hyperlink" Target="https://www.procyclingstats.com/rider/mark-o-brien" TargetMode="External"/><Relationship Id="rId2819" Type="http://schemas.openxmlformats.org/officeDocument/2006/relationships/hyperlink" Target="https://www.procyclingstats.com/rider.php?date=2022-06-28&amp;id=137006&amp;p=results&amp;s=pcs-season-ranking" TargetMode="External"/><Relationship Id="rId1510" Type="http://schemas.openxmlformats.org/officeDocument/2006/relationships/hyperlink" Target="https://www.procyclingstats.com/rider/kent-main" TargetMode="External"/><Relationship Id="rId2841" Type="http://schemas.openxmlformats.org/officeDocument/2006/relationships/hyperlink" Target="https://www.procyclingstats.com/team/caja-rural-seguros-rga-2022" TargetMode="External"/><Relationship Id="rId1511" Type="http://schemas.openxmlformats.org/officeDocument/2006/relationships/hyperlink" Target="https://www.procyclingstats.com/team/protouch-2022" TargetMode="External"/><Relationship Id="rId2842" Type="http://schemas.openxmlformats.org/officeDocument/2006/relationships/hyperlink" Target="https://www.procyclingstats.com/rider.php?date=2022-06-28&amp;id=203405&amp;p=results&amp;s=pcs-season-ranking" TargetMode="External"/><Relationship Id="rId1512" Type="http://schemas.openxmlformats.org/officeDocument/2006/relationships/hyperlink" Target="https://www.procyclingstats.com/rider.php?date=2022-06-28&amp;id=176027&amp;p=results&amp;s=pcs-season-ranking" TargetMode="External"/><Relationship Id="rId2843" Type="http://schemas.openxmlformats.org/officeDocument/2006/relationships/hyperlink" Target="https://www.procyclingstats.com/rider/martin-papanov" TargetMode="External"/><Relationship Id="rId1513" Type="http://schemas.openxmlformats.org/officeDocument/2006/relationships/hyperlink" Target="https://www.procyclingstats.com/rider/andreas-stokbro" TargetMode="External"/><Relationship Id="rId2844" Type="http://schemas.openxmlformats.org/officeDocument/2006/relationships/hyperlink" Target="https://www.procyclingstats.com/rider.php?date=2022-06-28&amp;id=209773&amp;p=results&amp;s=pcs-season-ranking" TargetMode="External"/><Relationship Id="rId1514" Type="http://schemas.openxmlformats.org/officeDocument/2006/relationships/hyperlink" Target="https://www.procyclingstats.com/team/team-coop-2022" TargetMode="External"/><Relationship Id="rId2845" Type="http://schemas.openxmlformats.org/officeDocument/2006/relationships/hyperlink" Target="https://www.procyclingstats.com/rider/xavier-quevedo" TargetMode="External"/><Relationship Id="rId1515" Type="http://schemas.openxmlformats.org/officeDocument/2006/relationships/hyperlink" Target="https://www.procyclingstats.com/rider.php?date=2022-06-28&amp;id=186227&amp;p=results&amp;s=pcs-season-ranking" TargetMode="External"/><Relationship Id="rId2846" Type="http://schemas.openxmlformats.org/officeDocument/2006/relationships/hyperlink" Target="https://www.procyclingstats.com/rider.php?date=2022-06-28&amp;id=131394&amp;p=results&amp;s=pcs-season-ranking" TargetMode="External"/><Relationship Id="rId1516" Type="http://schemas.openxmlformats.org/officeDocument/2006/relationships/hyperlink" Target="https://www.procyclingstats.com/rider/luke-durbridge" TargetMode="External"/><Relationship Id="rId2847" Type="http://schemas.openxmlformats.org/officeDocument/2006/relationships/hyperlink" Target="https://www.procyclingstats.com/rider/axel-mariault" TargetMode="External"/><Relationship Id="rId1517" Type="http://schemas.openxmlformats.org/officeDocument/2006/relationships/hyperlink" Target="https://www.procyclingstats.com/team/team-bikeexchange-jayco-2022" TargetMode="External"/><Relationship Id="rId2848" Type="http://schemas.openxmlformats.org/officeDocument/2006/relationships/hyperlink" Target="https://www.procyclingstats.com/team/team-u-nantes-atlantique-2022" TargetMode="External"/><Relationship Id="rId1518" Type="http://schemas.openxmlformats.org/officeDocument/2006/relationships/hyperlink" Target="https://www.procyclingstats.com/rider.php?date=2022-06-28&amp;id=140241&amp;p=results&amp;s=pcs-season-ranking" TargetMode="External"/><Relationship Id="rId2849" Type="http://schemas.openxmlformats.org/officeDocument/2006/relationships/hyperlink" Target="https://www.procyclingstats.com/rider.php?date=2022-06-28&amp;id=198383&amp;p=results&amp;s=pcs-season-ranking" TargetMode="External"/><Relationship Id="rId1519" Type="http://schemas.openxmlformats.org/officeDocument/2006/relationships/hyperlink" Target="https://www.procyclingstats.com/rider/damien-howson" TargetMode="External"/><Relationship Id="rId2840" Type="http://schemas.openxmlformats.org/officeDocument/2006/relationships/hyperlink" Target="https://www.procyclingstats.com/rider/iuri-leitao" TargetMode="External"/><Relationship Id="rId2830" Type="http://schemas.openxmlformats.org/officeDocument/2006/relationships/hyperlink" Target="https://www.procyclingstats.com/team/team-felbermayr-simplon-wels-2022" TargetMode="External"/><Relationship Id="rId1500" Type="http://schemas.openxmlformats.org/officeDocument/2006/relationships/hyperlink" Target="https://www.procyclingstats.com/team/quick-step-alpha-vinyl-2022" TargetMode="External"/><Relationship Id="rId2831" Type="http://schemas.openxmlformats.org/officeDocument/2006/relationships/hyperlink" Target="https://www.procyclingstats.com/rider.php?date=2022-06-28&amp;id=170830&amp;p=results&amp;s=pcs-season-ranking" TargetMode="External"/><Relationship Id="rId1501" Type="http://schemas.openxmlformats.org/officeDocument/2006/relationships/hyperlink" Target="https://www.procyclingstats.com/rider.php?date=2022-06-28&amp;id=155377&amp;p=results&amp;s=pcs-season-ranking" TargetMode="External"/><Relationship Id="rId2832" Type="http://schemas.openxmlformats.org/officeDocument/2006/relationships/hyperlink" Target="https://www.procyclingstats.com/rider/byron-munton" TargetMode="External"/><Relationship Id="rId1502" Type="http://schemas.openxmlformats.org/officeDocument/2006/relationships/hyperlink" Target="https://www.procyclingstats.com/rider/leonidas-sebastian-novoa" TargetMode="External"/><Relationship Id="rId2833" Type="http://schemas.openxmlformats.org/officeDocument/2006/relationships/hyperlink" Target="https://www.procyclingstats.com/team/team-dauner-akkon-2022" TargetMode="External"/><Relationship Id="rId1503" Type="http://schemas.openxmlformats.org/officeDocument/2006/relationships/hyperlink" Target="https://www.procyclingstats.com/team/movistar-best-pc-2022" TargetMode="External"/><Relationship Id="rId2834" Type="http://schemas.openxmlformats.org/officeDocument/2006/relationships/hyperlink" Target="https://www.procyclingstats.com/rider.php?date=2022-06-28&amp;id=207588&amp;p=results&amp;s=pcs-season-ranking" TargetMode="External"/><Relationship Id="rId1504" Type="http://schemas.openxmlformats.org/officeDocument/2006/relationships/hyperlink" Target="https://www.procyclingstats.com/rider.php?date=2022-06-28&amp;id=167419&amp;p=results&amp;s=pcs-season-ranking" TargetMode="External"/><Relationship Id="rId2835" Type="http://schemas.openxmlformats.org/officeDocument/2006/relationships/hyperlink" Target="https://www.procyclingstats.com/rider/adrian-alvarado" TargetMode="External"/><Relationship Id="rId1505" Type="http://schemas.openxmlformats.org/officeDocument/2006/relationships/hyperlink" Target="https://www.procyclingstats.com/rider/bredio-ruiz" TargetMode="External"/><Relationship Id="rId2836" Type="http://schemas.openxmlformats.org/officeDocument/2006/relationships/hyperlink" Target="https://www.procyclingstats.com/rider.php?date=2022-06-28&amp;id=130988&amp;p=results&amp;s=pcs-season-ranking" TargetMode="External"/><Relationship Id="rId1506" Type="http://schemas.openxmlformats.org/officeDocument/2006/relationships/hyperlink" Target="https://www.procyclingstats.com/rider.php?date=2022-06-28&amp;id=223679&amp;p=results&amp;s=pcs-season-ranking" TargetMode="External"/><Relationship Id="rId2837" Type="http://schemas.openxmlformats.org/officeDocument/2006/relationships/hyperlink" Target="https://www.procyclingstats.com/rider/felix-gros" TargetMode="External"/><Relationship Id="rId1507" Type="http://schemas.openxmlformats.org/officeDocument/2006/relationships/hyperlink" Target="https://www.procyclingstats.com/rider/ben-healy" TargetMode="External"/><Relationship Id="rId2838" Type="http://schemas.openxmlformats.org/officeDocument/2006/relationships/hyperlink" Target="https://www.procyclingstats.com/team/uae-team-emirates-2022" TargetMode="External"/><Relationship Id="rId1508" Type="http://schemas.openxmlformats.org/officeDocument/2006/relationships/hyperlink" Target="https://www.procyclingstats.com/team/ef-education-easypost-2022" TargetMode="External"/><Relationship Id="rId2839" Type="http://schemas.openxmlformats.org/officeDocument/2006/relationships/hyperlink" Target="https://www.procyclingstats.com/rider.php?date=2022-06-28&amp;id=196141&amp;p=results&amp;s=pcs-season-ranking" TargetMode="External"/><Relationship Id="rId1509" Type="http://schemas.openxmlformats.org/officeDocument/2006/relationships/hyperlink" Target="https://www.procyclingstats.com/rider.php?date=2022-06-28&amp;id=208366&amp;p=results&amp;s=pcs-season-ranking" TargetMode="External"/><Relationship Id="rId2800" Type="http://schemas.openxmlformats.org/officeDocument/2006/relationships/hyperlink" Target="https://www.procyclingstats.com/rider/andrea-peron" TargetMode="External"/><Relationship Id="rId2801" Type="http://schemas.openxmlformats.org/officeDocument/2006/relationships/hyperlink" Target="https://www.procyclingstats.com/team/team-novo-nordisk-2022" TargetMode="External"/><Relationship Id="rId2802" Type="http://schemas.openxmlformats.org/officeDocument/2006/relationships/hyperlink" Target="https://www.procyclingstats.com/rider.php?date=2022-06-28&amp;id=122619&amp;p=results&amp;s=pcs-season-ranking" TargetMode="External"/><Relationship Id="rId2803" Type="http://schemas.openxmlformats.org/officeDocument/2006/relationships/hyperlink" Target="https://www.procyclingstats.com/rider/ahmed-naser" TargetMode="External"/><Relationship Id="rId2804" Type="http://schemas.openxmlformats.org/officeDocument/2006/relationships/hyperlink" Target="https://www.procyclingstats.com/team/bahrain-cycling-academy-2022" TargetMode="External"/><Relationship Id="rId2805" Type="http://schemas.openxmlformats.org/officeDocument/2006/relationships/hyperlink" Target="https://www.procyclingstats.com/rider.php?date=2022-06-28&amp;id=208057&amp;p=results&amp;s=pcs-season-ranking" TargetMode="External"/><Relationship Id="rId2806" Type="http://schemas.openxmlformats.org/officeDocument/2006/relationships/hyperlink" Target="https://www.procyclingstats.com/rider/erlend-blikra" TargetMode="External"/><Relationship Id="rId2807" Type="http://schemas.openxmlformats.org/officeDocument/2006/relationships/hyperlink" Target="https://www.procyclingstats.com/team/uno-x-pro-cycling-team-2022" TargetMode="External"/><Relationship Id="rId2808" Type="http://schemas.openxmlformats.org/officeDocument/2006/relationships/hyperlink" Target="https://www.procyclingstats.com/rider.php?date=2022-06-28&amp;id=185563&amp;p=results&amp;s=pcs-season-ranking" TargetMode="External"/><Relationship Id="rId2809" Type="http://schemas.openxmlformats.org/officeDocument/2006/relationships/hyperlink" Target="https://www.procyclingstats.com/rider/ivan-moreno-sanchez" TargetMode="External"/><Relationship Id="rId1576" Type="http://schemas.openxmlformats.org/officeDocument/2006/relationships/hyperlink" Target="https://www.procyclingstats.com/team/cofidis-2022" TargetMode="External"/><Relationship Id="rId1577" Type="http://schemas.openxmlformats.org/officeDocument/2006/relationships/hyperlink" Target="https://www.procyclingstats.com/rider.php?date=2022-06-28&amp;id=138963&amp;p=results&amp;s=pcs-season-ranking" TargetMode="External"/><Relationship Id="rId1578" Type="http://schemas.openxmlformats.org/officeDocument/2006/relationships/hyperlink" Target="https://www.procyclingstats.com/rider/nans-peters" TargetMode="External"/><Relationship Id="rId1579" Type="http://schemas.openxmlformats.org/officeDocument/2006/relationships/hyperlink" Target="https://www.procyclingstats.com/team/ag2r-citroen-team-2022" TargetMode="External"/><Relationship Id="rId987" Type="http://schemas.openxmlformats.org/officeDocument/2006/relationships/hyperlink" Target="https://www.procyclingstats.com/rider.php?date=2022-06-28&amp;id=181289&amp;p=results&amp;s=pcs-season-ranking" TargetMode="External"/><Relationship Id="rId986" Type="http://schemas.openxmlformats.org/officeDocument/2006/relationships/hyperlink" Target="https://www.procyclingstats.com/team/team-medellin-2022" TargetMode="External"/><Relationship Id="rId985" Type="http://schemas.openxmlformats.org/officeDocument/2006/relationships/hyperlink" Target="https://www.procyclingstats.com/rider/aldemar-reyes-ortega" TargetMode="External"/><Relationship Id="rId984" Type="http://schemas.openxmlformats.org/officeDocument/2006/relationships/hyperlink" Target="https://www.procyclingstats.com/rider.php?date=2022-06-28&amp;id=163164&amp;p=results&amp;s=pcs-season-ranking" TargetMode="External"/><Relationship Id="rId989" Type="http://schemas.openxmlformats.org/officeDocument/2006/relationships/hyperlink" Target="https://www.procyclingstats.com/team/team-arkea-samsic-2022" TargetMode="External"/><Relationship Id="rId988" Type="http://schemas.openxmlformats.org/officeDocument/2006/relationships/hyperlink" Target="https://www.procyclingstats.com/rider/romain-hardy" TargetMode="External"/><Relationship Id="rId1570" Type="http://schemas.openxmlformats.org/officeDocument/2006/relationships/hyperlink" Target="https://www.procyclingstats.com/team/st-michel-auber93-2022" TargetMode="External"/><Relationship Id="rId1571" Type="http://schemas.openxmlformats.org/officeDocument/2006/relationships/hyperlink" Target="https://www.procyclingstats.com/rider.php?date=2022-06-28&amp;id=209420&amp;p=results&amp;s=pcs-season-ranking" TargetMode="External"/><Relationship Id="rId983" Type="http://schemas.openxmlformats.org/officeDocument/2006/relationships/hyperlink" Target="https://www.procyclingstats.com/team/roubaix-lille-metropole-2022" TargetMode="External"/><Relationship Id="rId1572" Type="http://schemas.openxmlformats.org/officeDocument/2006/relationships/hyperlink" Target="https://www.procyclingstats.com/rider/morne-van-niekerk" TargetMode="External"/><Relationship Id="rId982" Type="http://schemas.openxmlformats.org/officeDocument/2006/relationships/hyperlink" Target="https://www.procyclingstats.com/rider/samuel-leroux" TargetMode="External"/><Relationship Id="rId1573" Type="http://schemas.openxmlformats.org/officeDocument/2006/relationships/hyperlink" Target="https://www.procyclingstats.com/team/st-michel-auber93-2022" TargetMode="External"/><Relationship Id="rId981" Type="http://schemas.openxmlformats.org/officeDocument/2006/relationships/hyperlink" Target="https://www.procyclingstats.com/rider.php?date=2022-06-28&amp;id=140265&amp;p=results&amp;s=pcs-season-ranking" TargetMode="External"/><Relationship Id="rId1574" Type="http://schemas.openxmlformats.org/officeDocument/2006/relationships/hyperlink" Target="https://www.procyclingstats.com/rider.php?date=2022-06-28&amp;id=176023&amp;p=results&amp;s=pcs-season-ranking" TargetMode="External"/><Relationship Id="rId980" Type="http://schemas.openxmlformats.org/officeDocument/2006/relationships/hyperlink" Target="https://www.procyclingstats.com/team/team-dsm-2022" TargetMode="External"/><Relationship Id="rId1575" Type="http://schemas.openxmlformats.org/officeDocument/2006/relationships/hyperlink" Target="https://www.procyclingstats.com/rider/ruben-fernandez" TargetMode="External"/><Relationship Id="rId1565" Type="http://schemas.openxmlformats.org/officeDocument/2006/relationships/hyperlink" Target="https://www.procyclingstats.com/rider.php?date=2022-06-28&amp;id=239223&amp;p=results&amp;s=pcs-season-ranking" TargetMode="External"/><Relationship Id="rId2896" Type="http://schemas.openxmlformats.org/officeDocument/2006/relationships/hyperlink" Target="https://www.procyclingstats.com/rider/riku-overmark" TargetMode="External"/><Relationship Id="rId1566" Type="http://schemas.openxmlformats.org/officeDocument/2006/relationships/hyperlink" Target="https://www.procyclingstats.com/rider/kyle-murphy" TargetMode="External"/><Relationship Id="rId2897" Type="http://schemas.openxmlformats.org/officeDocument/2006/relationships/hyperlink" Target="https://www.procyclingstats.com/rider.php?date=2022-06-28&amp;id=243615&amp;p=results&amp;s=pcs-season-ranking" TargetMode="External"/><Relationship Id="rId1567" Type="http://schemas.openxmlformats.org/officeDocument/2006/relationships/hyperlink" Target="https://www.procyclingstats.com/team/human-powered-health-2022" TargetMode="External"/><Relationship Id="rId2898" Type="http://schemas.openxmlformats.org/officeDocument/2006/relationships/hyperlink" Target="https://www.procyclingstats.com/rider/norbert-banaszek" TargetMode="External"/><Relationship Id="rId1568" Type="http://schemas.openxmlformats.org/officeDocument/2006/relationships/hyperlink" Target="https://www.procyclingstats.com/rider.php?date=2022-06-28&amp;id=190301&amp;p=results&amp;s=pcs-season-ranking" TargetMode="External"/><Relationship Id="rId2899" Type="http://schemas.openxmlformats.org/officeDocument/2006/relationships/hyperlink" Target="https://www.procyclingstats.com/team/hre-mazowsze-serce-polski-2022" TargetMode="External"/><Relationship Id="rId1569" Type="http://schemas.openxmlformats.org/officeDocument/2006/relationships/hyperlink" Target="https://www.procyclingstats.com/rider/joris-delbove" TargetMode="External"/><Relationship Id="rId976" Type="http://schemas.openxmlformats.org/officeDocument/2006/relationships/hyperlink" Target="https://www.procyclingstats.com/rider/marijn-van-den-berg" TargetMode="External"/><Relationship Id="rId975" Type="http://schemas.openxmlformats.org/officeDocument/2006/relationships/hyperlink" Target="https://www.procyclingstats.com/rider.php?date=2022-06-28&amp;id=194924&amp;p=results&amp;s=pcs-season-ranking" TargetMode="External"/><Relationship Id="rId974" Type="http://schemas.openxmlformats.org/officeDocument/2006/relationships/hyperlink" Target="https://www.procyclingstats.com/team/equipo-kern-pharma-2022" TargetMode="External"/><Relationship Id="rId973" Type="http://schemas.openxmlformats.org/officeDocument/2006/relationships/hyperlink" Target="https://www.procyclingstats.com/rider/francisco-galvan" TargetMode="External"/><Relationship Id="rId979" Type="http://schemas.openxmlformats.org/officeDocument/2006/relationships/hyperlink" Target="https://www.procyclingstats.com/rider/nikias-arndt" TargetMode="External"/><Relationship Id="rId978" Type="http://schemas.openxmlformats.org/officeDocument/2006/relationships/hyperlink" Target="https://www.procyclingstats.com/rider.php?date=2022-06-28&amp;id=202152&amp;p=results&amp;s=pcs-season-ranking" TargetMode="External"/><Relationship Id="rId977" Type="http://schemas.openxmlformats.org/officeDocument/2006/relationships/hyperlink" Target="https://www.procyclingstats.com/team/ef-education-easypost-2022" TargetMode="External"/><Relationship Id="rId2890" Type="http://schemas.openxmlformats.org/officeDocument/2006/relationships/hyperlink" Target="https://www.procyclingstats.com/rider/fredrik-dversnes" TargetMode="External"/><Relationship Id="rId1560" Type="http://schemas.openxmlformats.org/officeDocument/2006/relationships/hyperlink" Target="https://www.procyclingstats.com/rider/simon-carr" TargetMode="External"/><Relationship Id="rId2891" Type="http://schemas.openxmlformats.org/officeDocument/2006/relationships/hyperlink" Target="https://www.procyclingstats.com/team/uno-x-pro-cycling-team-2022" TargetMode="External"/><Relationship Id="rId972" Type="http://schemas.openxmlformats.org/officeDocument/2006/relationships/hyperlink" Target="https://www.procyclingstats.com/rider.php?date=2022-06-28&amp;id=232998&amp;p=results&amp;s=pcs-season-ranking" TargetMode="External"/><Relationship Id="rId1561" Type="http://schemas.openxmlformats.org/officeDocument/2006/relationships/hyperlink" Target="https://www.procyclingstats.com/team/ef-education-easypost-2022" TargetMode="External"/><Relationship Id="rId2892" Type="http://schemas.openxmlformats.org/officeDocument/2006/relationships/hyperlink" Target="https://www.procyclingstats.com/rider.php?date=2022-06-28&amp;id=217782&amp;p=results&amp;s=pcs-season-ranking" TargetMode="External"/><Relationship Id="rId971" Type="http://schemas.openxmlformats.org/officeDocument/2006/relationships/hyperlink" Target="https://www.procyclingstats.com/team/team-colpack-ballan-2022" TargetMode="External"/><Relationship Id="rId1562" Type="http://schemas.openxmlformats.org/officeDocument/2006/relationships/hyperlink" Target="https://www.procyclingstats.com/rider.php?date=2022-06-28&amp;id=209865&amp;p=results&amp;s=pcs-season-ranking" TargetMode="External"/><Relationship Id="rId2893" Type="http://schemas.openxmlformats.org/officeDocument/2006/relationships/hyperlink" Target="https://www.procyclingstats.com/rider/christopher-froome" TargetMode="External"/><Relationship Id="rId970" Type="http://schemas.openxmlformats.org/officeDocument/2006/relationships/hyperlink" Target="https://www.procyclingstats.com/rider/nicolas-david-gomez" TargetMode="External"/><Relationship Id="rId1563" Type="http://schemas.openxmlformats.org/officeDocument/2006/relationships/hyperlink" Target="https://www.procyclingstats.com/rider/laurence-pithie" TargetMode="External"/><Relationship Id="rId2894" Type="http://schemas.openxmlformats.org/officeDocument/2006/relationships/hyperlink" Target="https://www.procyclingstats.com/team/israel-premier-tech-2022" TargetMode="External"/><Relationship Id="rId1564" Type="http://schemas.openxmlformats.org/officeDocument/2006/relationships/hyperlink" Target="https://www.procyclingstats.com/team/equipe-continentale-groupama-fdj-2022" TargetMode="External"/><Relationship Id="rId2895" Type="http://schemas.openxmlformats.org/officeDocument/2006/relationships/hyperlink" Target="https://www.procyclingstats.com/rider.php?date=2022-06-28&amp;id=140869&amp;p=results&amp;s=pcs-season-ranking" TargetMode="External"/><Relationship Id="rId1598" Type="http://schemas.openxmlformats.org/officeDocument/2006/relationships/hyperlink" Target="https://www.procyclingstats.com/rider.php?date=2022-06-28&amp;id=196329&amp;p=results&amp;s=pcs-season-ranking" TargetMode="External"/><Relationship Id="rId1599" Type="http://schemas.openxmlformats.org/officeDocument/2006/relationships/hyperlink" Target="https://www.procyclingstats.com/rider/andreas-goeman" TargetMode="External"/><Relationship Id="rId1590" Type="http://schemas.openxmlformats.org/officeDocument/2006/relationships/hyperlink" Target="https://www.procyclingstats.com/rider/cyrus-monk" TargetMode="External"/><Relationship Id="rId1591" Type="http://schemas.openxmlformats.org/officeDocument/2006/relationships/hyperlink" Target="https://www.procyclingstats.com/team/meiyo-ccn-pro-cycling-team-2022" TargetMode="External"/><Relationship Id="rId1592" Type="http://schemas.openxmlformats.org/officeDocument/2006/relationships/hyperlink" Target="https://www.procyclingstats.com/rider.php?date=2022-06-28&amp;id=193182&amp;p=results&amp;s=pcs-season-ranking" TargetMode="External"/><Relationship Id="rId1593" Type="http://schemas.openxmlformats.org/officeDocument/2006/relationships/hyperlink" Target="https://www.procyclingstats.com/rider/edward-ravasi" TargetMode="External"/><Relationship Id="rId1594" Type="http://schemas.openxmlformats.org/officeDocument/2006/relationships/hyperlink" Target="https://www.procyclingstats.com/team/eolo-kometa-2022" TargetMode="External"/><Relationship Id="rId1595" Type="http://schemas.openxmlformats.org/officeDocument/2006/relationships/hyperlink" Target="https://www.procyclingstats.com/rider.php?date=2022-06-28&amp;id=164581&amp;p=results&amp;s=pcs-season-ranking" TargetMode="External"/><Relationship Id="rId1596" Type="http://schemas.openxmlformats.org/officeDocument/2006/relationships/hyperlink" Target="https://www.procyclingstats.com/rider/robin-froidevaux" TargetMode="External"/><Relationship Id="rId1597" Type="http://schemas.openxmlformats.org/officeDocument/2006/relationships/hyperlink" Target="https://www.procyclingstats.com/team/tudor-pro-cycling-team-2022" TargetMode="External"/><Relationship Id="rId1587" Type="http://schemas.openxmlformats.org/officeDocument/2006/relationships/hyperlink" Target="https://www.procyclingstats.com/rider/moise-mugisha" TargetMode="External"/><Relationship Id="rId1588" Type="http://schemas.openxmlformats.org/officeDocument/2006/relationships/hyperlink" Target="https://www.procyclingstats.com/team/protouch-2022" TargetMode="External"/><Relationship Id="rId1589" Type="http://schemas.openxmlformats.org/officeDocument/2006/relationships/hyperlink" Target="https://www.procyclingstats.com/rider.php?date=2022-06-28&amp;id=222293&amp;p=results&amp;s=pcs-season-ranking" TargetMode="External"/><Relationship Id="rId998" Type="http://schemas.openxmlformats.org/officeDocument/2006/relationships/hyperlink" Target="https://www.procyclingstats.com/team/ef-education-easypost-2022" TargetMode="External"/><Relationship Id="rId997" Type="http://schemas.openxmlformats.org/officeDocument/2006/relationships/hyperlink" Target="https://www.procyclingstats.com/rider/sean-quinn" TargetMode="External"/><Relationship Id="rId996" Type="http://schemas.openxmlformats.org/officeDocument/2006/relationships/hyperlink" Target="https://www.procyclingstats.com/rider.php?date=2022-06-28&amp;id=140765&amp;p=results&amp;s=pcs-season-ranking" TargetMode="External"/><Relationship Id="rId995" Type="http://schemas.openxmlformats.org/officeDocument/2006/relationships/hyperlink" Target="https://www.procyclingstats.com/team/team-dsm-2022" TargetMode="External"/><Relationship Id="rId999" Type="http://schemas.openxmlformats.org/officeDocument/2006/relationships/hyperlink" Target="https://www.procyclingstats.com/rider.php?date=2022-06-28&amp;id=209083&amp;p=results&amp;s=pcs-season-ranking" TargetMode="External"/><Relationship Id="rId990" Type="http://schemas.openxmlformats.org/officeDocument/2006/relationships/hyperlink" Target="https://www.procyclingstats.com/rider.php?date=2022-06-28&amp;id=138819&amp;p=results&amp;s=pcs-season-ranking" TargetMode="External"/><Relationship Id="rId1580" Type="http://schemas.openxmlformats.org/officeDocument/2006/relationships/hyperlink" Target="https://www.procyclingstats.com/rider.php?date=2022-06-28&amp;id=164943&amp;p=results&amp;s=pcs-season-ranking" TargetMode="External"/><Relationship Id="rId1581" Type="http://schemas.openxmlformats.org/officeDocument/2006/relationships/hyperlink" Target="https://www.procyclingstats.com/rider/alex-dowsett" TargetMode="External"/><Relationship Id="rId1582" Type="http://schemas.openxmlformats.org/officeDocument/2006/relationships/hyperlink" Target="https://www.procyclingstats.com/team/israel-premier-tech-2022" TargetMode="External"/><Relationship Id="rId994" Type="http://schemas.openxmlformats.org/officeDocument/2006/relationships/hyperlink" Target="https://www.procyclingstats.com/rider/john-degenkolb" TargetMode="External"/><Relationship Id="rId1583" Type="http://schemas.openxmlformats.org/officeDocument/2006/relationships/hyperlink" Target="https://www.procyclingstats.com/rider.php?date=2022-06-28&amp;id=140382&amp;p=results&amp;s=pcs-season-ranking" TargetMode="External"/><Relationship Id="rId993" Type="http://schemas.openxmlformats.org/officeDocument/2006/relationships/hyperlink" Target="https://www.procyclingstats.com/rider.php?date=2022-06-28&amp;id=140862&amp;p=results&amp;s=pcs-season-ranking" TargetMode="External"/><Relationship Id="rId1584" Type="http://schemas.openxmlformats.org/officeDocument/2006/relationships/hyperlink" Target="https://www.procyclingstats.com/rider/matthew-bostock" TargetMode="External"/><Relationship Id="rId992" Type="http://schemas.openxmlformats.org/officeDocument/2006/relationships/hyperlink" Target="https://www.procyclingstats.com/team/bahrain-victorious-2022" TargetMode="External"/><Relationship Id="rId1585" Type="http://schemas.openxmlformats.org/officeDocument/2006/relationships/hyperlink" Target="https://www.procyclingstats.com/team/wiv-sungod-2022" TargetMode="External"/><Relationship Id="rId991" Type="http://schemas.openxmlformats.org/officeDocument/2006/relationships/hyperlink" Target="https://www.procyclingstats.com/rider/luis-leon-sanchez" TargetMode="External"/><Relationship Id="rId1586" Type="http://schemas.openxmlformats.org/officeDocument/2006/relationships/hyperlink" Target="https://www.procyclingstats.com/rider.php?date=2022-06-28&amp;id=185559&amp;p=results&amp;s=pcs-season-ranking" TargetMode="External"/><Relationship Id="rId1532" Type="http://schemas.openxmlformats.org/officeDocument/2006/relationships/hyperlink" Target="https://www.procyclingstats.com/rider.php?date=2022-06-28&amp;id=133003&amp;p=results&amp;s=pcs-season-ranking" TargetMode="External"/><Relationship Id="rId2863" Type="http://schemas.openxmlformats.org/officeDocument/2006/relationships/hyperlink" Target="https://www.procyclingstats.com/rider/finn-crockett" TargetMode="External"/><Relationship Id="rId1533" Type="http://schemas.openxmlformats.org/officeDocument/2006/relationships/hyperlink" Target="https://www.procyclingstats.com/rider/tim-declercq" TargetMode="External"/><Relationship Id="rId2864" Type="http://schemas.openxmlformats.org/officeDocument/2006/relationships/hyperlink" Target="https://www.procyclingstats.com/team/ribble-weldtite-pro-cycling-2022" TargetMode="External"/><Relationship Id="rId1534" Type="http://schemas.openxmlformats.org/officeDocument/2006/relationships/hyperlink" Target="https://www.procyclingstats.com/team/quick-step-alpha-vinyl-2022" TargetMode="External"/><Relationship Id="rId2865" Type="http://schemas.openxmlformats.org/officeDocument/2006/relationships/hyperlink" Target="https://www.procyclingstats.com/rider.php?date=2022-06-28&amp;id=211657&amp;p=results&amp;s=pcs-season-ranking" TargetMode="External"/><Relationship Id="rId1535" Type="http://schemas.openxmlformats.org/officeDocument/2006/relationships/hyperlink" Target="https://www.procyclingstats.com/rider.php?date=2022-06-28&amp;id=140066&amp;p=results&amp;s=pcs-season-ranking" TargetMode="External"/><Relationship Id="rId2866" Type="http://schemas.openxmlformats.org/officeDocument/2006/relationships/hyperlink" Target="https://www.procyclingstats.com/rider/lukas-kubis" TargetMode="External"/><Relationship Id="rId1536" Type="http://schemas.openxmlformats.org/officeDocument/2006/relationships/hyperlink" Target="https://www.procyclingstats.com/rider/angel-madrazo" TargetMode="External"/><Relationship Id="rId2867" Type="http://schemas.openxmlformats.org/officeDocument/2006/relationships/hyperlink" Target="https://www.procyclingstats.com/team/dukla-banska-bystrica-2022" TargetMode="External"/><Relationship Id="rId1537" Type="http://schemas.openxmlformats.org/officeDocument/2006/relationships/hyperlink" Target="https://www.procyclingstats.com/team/burgos-bh-2022" TargetMode="External"/><Relationship Id="rId2868" Type="http://schemas.openxmlformats.org/officeDocument/2006/relationships/hyperlink" Target="https://www.procyclingstats.com/rider.php?date=2022-06-28&amp;id=209666&amp;p=results&amp;s=pcs-season-ranking" TargetMode="External"/><Relationship Id="rId1538" Type="http://schemas.openxmlformats.org/officeDocument/2006/relationships/hyperlink" Target="https://www.procyclingstats.com/rider.php?date=2022-06-28&amp;id=140481&amp;p=results&amp;s=pcs-season-ranking" TargetMode="External"/><Relationship Id="rId2869" Type="http://schemas.openxmlformats.org/officeDocument/2006/relationships/hyperlink" Target="https://www.procyclingstats.com/rider/abdullah-aljaaidi" TargetMode="External"/><Relationship Id="rId1539" Type="http://schemas.openxmlformats.org/officeDocument/2006/relationships/hyperlink" Target="https://www.procyclingstats.com/rider/timo-kielich" TargetMode="External"/><Relationship Id="rId949" Type="http://schemas.openxmlformats.org/officeDocument/2006/relationships/hyperlink" Target="https://www.procyclingstats.com/rider/igor-chzhan" TargetMode="External"/><Relationship Id="rId948" Type="http://schemas.openxmlformats.org/officeDocument/2006/relationships/hyperlink" Target="https://www.procyclingstats.com/rider.php?date=2022-06-28&amp;id=253116&amp;p=results&amp;s=pcs-season-ranking" TargetMode="External"/><Relationship Id="rId943" Type="http://schemas.openxmlformats.org/officeDocument/2006/relationships/hyperlink" Target="https://www.procyclingstats.com/rider/daryl-impey" TargetMode="External"/><Relationship Id="rId942" Type="http://schemas.openxmlformats.org/officeDocument/2006/relationships/hyperlink" Target="https://www.procyclingstats.com/rider.php?date=2022-06-28&amp;id=140061&amp;p=results&amp;s=pcs-season-ranking" TargetMode="External"/><Relationship Id="rId941" Type="http://schemas.openxmlformats.org/officeDocument/2006/relationships/hyperlink" Target="https://www.procyclingstats.com/team/team-ukyo-2022" TargetMode="External"/><Relationship Id="rId940" Type="http://schemas.openxmlformats.org/officeDocument/2006/relationships/hyperlink" Target="https://www.procyclingstats.com/rider/raymond-kreder" TargetMode="External"/><Relationship Id="rId947" Type="http://schemas.openxmlformats.org/officeDocument/2006/relationships/hyperlink" Target="https://www.procyclingstats.com/team/bora-hansgrohe-2022" TargetMode="External"/><Relationship Id="rId946" Type="http://schemas.openxmlformats.org/officeDocument/2006/relationships/hyperlink" Target="https://www.procyclingstats.com/rider/cian-uijtdebroeks" TargetMode="External"/><Relationship Id="rId945" Type="http://schemas.openxmlformats.org/officeDocument/2006/relationships/hyperlink" Target="https://www.procyclingstats.com/rider.php?date=2022-06-28&amp;id=140800&amp;p=results&amp;s=pcs-season-ranking" TargetMode="External"/><Relationship Id="rId944" Type="http://schemas.openxmlformats.org/officeDocument/2006/relationships/hyperlink" Target="https://www.procyclingstats.com/team/israel-premier-tech-2022" TargetMode="External"/><Relationship Id="rId2860" Type="http://schemas.openxmlformats.org/officeDocument/2006/relationships/hyperlink" Target="https://www.procyclingstats.com/rider/javier-romo" TargetMode="External"/><Relationship Id="rId1530" Type="http://schemas.openxmlformats.org/officeDocument/2006/relationships/hyperlink" Target="https://www.procyclingstats.com/rider/alexis-guerin" TargetMode="External"/><Relationship Id="rId2861" Type="http://schemas.openxmlformats.org/officeDocument/2006/relationships/hyperlink" Target="https://www.procyclingstats.com/team/astana-qazaqstan-team-2022" TargetMode="External"/><Relationship Id="rId1531" Type="http://schemas.openxmlformats.org/officeDocument/2006/relationships/hyperlink" Target="https://www.procyclingstats.com/team/team-vorarlberg-2022" TargetMode="External"/><Relationship Id="rId2862" Type="http://schemas.openxmlformats.org/officeDocument/2006/relationships/hyperlink" Target="https://www.procyclingstats.com/rider.php?date=2022-06-28&amp;id=260563&amp;p=results&amp;s=pcs-season-ranking" TargetMode="External"/><Relationship Id="rId1521" Type="http://schemas.openxmlformats.org/officeDocument/2006/relationships/hyperlink" Target="https://www.procyclingstats.com/rider.php?date=2022-06-28&amp;id=137576&amp;p=results&amp;s=pcs-season-ranking" TargetMode="External"/><Relationship Id="rId2852" Type="http://schemas.openxmlformats.org/officeDocument/2006/relationships/hyperlink" Target="https://www.procyclingstats.com/rider/marco-frigo" TargetMode="External"/><Relationship Id="rId1522" Type="http://schemas.openxmlformats.org/officeDocument/2006/relationships/hyperlink" Target="https://www.procyclingstats.com/rider/ed-doghmy-achraf" TargetMode="External"/><Relationship Id="rId2853" Type="http://schemas.openxmlformats.org/officeDocument/2006/relationships/hyperlink" Target="https://www.procyclingstats.com/team/israel-cycling-academy-2022" TargetMode="External"/><Relationship Id="rId1523" Type="http://schemas.openxmlformats.org/officeDocument/2006/relationships/hyperlink" Target="https://www.procyclingstats.com/rider.php?date=2022-06-28&amp;id=240351&amp;p=results&amp;s=pcs-season-ranking" TargetMode="External"/><Relationship Id="rId2854" Type="http://schemas.openxmlformats.org/officeDocument/2006/relationships/hyperlink" Target="https://www.procyclingstats.com/rider.php?date=2022-06-28&amp;id=209928&amp;p=results&amp;s=pcs-season-ranking" TargetMode="External"/><Relationship Id="rId1524" Type="http://schemas.openxmlformats.org/officeDocument/2006/relationships/hyperlink" Target="https://www.procyclingstats.com/rider/kenneth-van-bilsen" TargetMode="External"/><Relationship Id="rId2855" Type="http://schemas.openxmlformats.org/officeDocument/2006/relationships/hyperlink" Target="https://www.procyclingstats.com/rider/nika-sitchinava" TargetMode="External"/><Relationship Id="rId1525" Type="http://schemas.openxmlformats.org/officeDocument/2006/relationships/hyperlink" Target="https://www.procyclingstats.com/team/cofidis-2022" TargetMode="External"/><Relationship Id="rId2856" Type="http://schemas.openxmlformats.org/officeDocument/2006/relationships/hyperlink" Target="https://www.procyclingstats.com/rider.php?date=2022-06-28&amp;id=243352&amp;p=results&amp;s=pcs-season-ranking" TargetMode="External"/><Relationship Id="rId1526" Type="http://schemas.openxmlformats.org/officeDocument/2006/relationships/hyperlink" Target="https://www.procyclingstats.com/rider.php?date=2022-06-28&amp;id=139467&amp;p=results&amp;s=pcs-season-ranking" TargetMode="External"/><Relationship Id="rId2857" Type="http://schemas.openxmlformats.org/officeDocument/2006/relationships/hyperlink" Target="https://www.procyclingstats.com/rider/stijn-steels" TargetMode="External"/><Relationship Id="rId1527" Type="http://schemas.openxmlformats.org/officeDocument/2006/relationships/hyperlink" Target="https://www.procyclingstats.com/rider/jhonatan-restrepo" TargetMode="External"/><Relationship Id="rId2858" Type="http://schemas.openxmlformats.org/officeDocument/2006/relationships/hyperlink" Target="https://www.procyclingstats.com/team/quick-step-alpha-vinyl-2022" TargetMode="External"/><Relationship Id="rId1528" Type="http://schemas.openxmlformats.org/officeDocument/2006/relationships/hyperlink" Target="https://www.procyclingstats.com/team/drone-hopper-androni-giocattol-2022" TargetMode="External"/><Relationship Id="rId2859" Type="http://schemas.openxmlformats.org/officeDocument/2006/relationships/hyperlink" Target="https://www.procyclingstats.com/rider.php?date=2022-06-28&amp;id=138641&amp;p=results&amp;s=pcs-season-ranking" TargetMode="External"/><Relationship Id="rId1529" Type="http://schemas.openxmlformats.org/officeDocument/2006/relationships/hyperlink" Target="https://www.procyclingstats.com/rider.php?date=2022-06-28&amp;id=185273&amp;p=results&amp;s=pcs-season-ranking" TargetMode="External"/><Relationship Id="rId939" Type="http://schemas.openxmlformats.org/officeDocument/2006/relationships/hyperlink" Target="https://www.procyclingstats.com/rider.php?date=2022-06-28&amp;id=195701&amp;p=results&amp;s=pcs-season-ranking" TargetMode="External"/><Relationship Id="rId938" Type="http://schemas.openxmlformats.org/officeDocument/2006/relationships/hyperlink" Target="https://www.procyclingstats.com/team/astana-qazaqstan-team-2022" TargetMode="External"/><Relationship Id="rId937" Type="http://schemas.openxmlformats.org/officeDocument/2006/relationships/hyperlink" Target="https://www.procyclingstats.com/rider/vadim-pronskiy" TargetMode="External"/><Relationship Id="rId932" Type="http://schemas.openxmlformats.org/officeDocument/2006/relationships/hyperlink" Target="https://www.procyclingstats.com/team/agrupacion-virgen-de-fatima-2022" TargetMode="External"/><Relationship Id="rId931" Type="http://schemas.openxmlformats.org/officeDocument/2006/relationships/hyperlink" Target="https://www.procyclingstats.com/rider/german-nicolas-tivani-perez" TargetMode="External"/><Relationship Id="rId930" Type="http://schemas.openxmlformats.org/officeDocument/2006/relationships/hyperlink" Target="https://www.procyclingstats.com/rider.php?date=2022-06-28&amp;id=178474&amp;p=results&amp;s=pcs-season-ranking" TargetMode="External"/><Relationship Id="rId936" Type="http://schemas.openxmlformats.org/officeDocument/2006/relationships/hyperlink" Target="https://www.procyclingstats.com/rider.php?date=2022-06-28&amp;id=160904&amp;p=results&amp;s=pcs-season-ranking" TargetMode="External"/><Relationship Id="rId935" Type="http://schemas.openxmlformats.org/officeDocument/2006/relationships/hyperlink" Target="https://www.procyclingstats.com/team/human-powered-health-2022" TargetMode="External"/><Relationship Id="rId934" Type="http://schemas.openxmlformats.org/officeDocument/2006/relationships/hyperlink" Target="https://www.procyclingstats.com/rider/arvid-de-kleijn" TargetMode="External"/><Relationship Id="rId933" Type="http://schemas.openxmlformats.org/officeDocument/2006/relationships/hyperlink" Target="https://www.procyclingstats.com/rider.php?date=2022-06-28&amp;id=168796&amp;p=results&amp;s=pcs-season-ranking" TargetMode="External"/><Relationship Id="rId2850" Type="http://schemas.openxmlformats.org/officeDocument/2006/relationships/hyperlink" Target="https://www.procyclingstats.com/rider/musa-mikayilzade" TargetMode="External"/><Relationship Id="rId1520" Type="http://schemas.openxmlformats.org/officeDocument/2006/relationships/hyperlink" Target="https://www.procyclingstats.com/team/team-bikeexchange-jayco-2022" TargetMode="External"/><Relationship Id="rId2851" Type="http://schemas.openxmlformats.org/officeDocument/2006/relationships/hyperlink" Target="https://www.procyclingstats.com/rider.php?date=2022-06-28&amp;id=198819&amp;p=results&amp;s=pcs-season-ranking" TargetMode="External"/><Relationship Id="rId1554" Type="http://schemas.openxmlformats.org/officeDocument/2006/relationships/hyperlink" Target="https://www.procyclingstats.com/rider/gorka-izagirre" TargetMode="External"/><Relationship Id="rId2885" Type="http://schemas.openxmlformats.org/officeDocument/2006/relationships/hyperlink" Target="https://www.procyclingstats.com/rider/darren-rafferty" TargetMode="External"/><Relationship Id="rId1555" Type="http://schemas.openxmlformats.org/officeDocument/2006/relationships/hyperlink" Target="https://www.procyclingstats.com/team/movistar-team-2022" TargetMode="External"/><Relationship Id="rId2886" Type="http://schemas.openxmlformats.org/officeDocument/2006/relationships/hyperlink" Target="https://www.procyclingstats.com/team/hagens-berman-axeon-2022" TargetMode="External"/><Relationship Id="rId1556" Type="http://schemas.openxmlformats.org/officeDocument/2006/relationships/hyperlink" Target="https://www.procyclingstats.com/rider.php?date=2022-06-28&amp;id=140615&amp;p=results&amp;s=pcs-season-ranking" TargetMode="External"/><Relationship Id="rId2887" Type="http://schemas.openxmlformats.org/officeDocument/2006/relationships/hyperlink" Target="https://www.procyclingstats.com/rider.php?date=2022-06-28&amp;id=262172&amp;p=results&amp;s=pcs-season-ranking" TargetMode="External"/><Relationship Id="rId1557" Type="http://schemas.openxmlformats.org/officeDocument/2006/relationships/hyperlink" Target="https://www.procyclingstats.com/rider/fabian-lienhard" TargetMode="External"/><Relationship Id="rId2888" Type="http://schemas.openxmlformats.org/officeDocument/2006/relationships/hyperlink" Target="https://www.procyclingstats.com/rider/christopher-morales" TargetMode="External"/><Relationship Id="rId1558" Type="http://schemas.openxmlformats.org/officeDocument/2006/relationships/hyperlink" Target="https://www.procyclingstats.com/team/groupama-fdj-2022" TargetMode="External"/><Relationship Id="rId2889" Type="http://schemas.openxmlformats.org/officeDocument/2006/relationships/hyperlink" Target="https://www.procyclingstats.com/rider.php?date=2022-06-28&amp;id=281246&amp;p=results&amp;s=pcs-season-ranking" TargetMode="External"/><Relationship Id="rId1559" Type="http://schemas.openxmlformats.org/officeDocument/2006/relationships/hyperlink" Target="https://www.procyclingstats.com/rider.php?date=2022-06-28&amp;id=137415&amp;p=results&amp;s=pcs-season-ranking" TargetMode="External"/><Relationship Id="rId965" Type="http://schemas.openxmlformats.org/officeDocument/2006/relationships/hyperlink" Target="https://www.procyclingstats.com/team/uae-team-emirates-2022" TargetMode="External"/><Relationship Id="rId964" Type="http://schemas.openxmlformats.org/officeDocument/2006/relationships/hyperlink" Target="https://www.procyclingstats.com/rider/ryan-gibbons" TargetMode="External"/><Relationship Id="rId963" Type="http://schemas.openxmlformats.org/officeDocument/2006/relationships/hyperlink" Target="https://www.procyclingstats.com/rider.php?date=2022-06-28&amp;id=198826&amp;p=results&amp;s=pcs-season-ranking" TargetMode="External"/><Relationship Id="rId962" Type="http://schemas.openxmlformats.org/officeDocument/2006/relationships/hyperlink" Target="https://www.procyclingstats.com/team/team-u-nantes-atlantique-2022" TargetMode="External"/><Relationship Id="rId969" Type="http://schemas.openxmlformats.org/officeDocument/2006/relationships/hyperlink" Target="https://www.procyclingstats.com/rider.php?date=2022-06-28&amp;id=141120&amp;p=results&amp;s=pcs-season-ranking" TargetMode="External"/><Relationship Id="rId968" Type="http://schemas.openxmlformats.org/officeDocument/2006/relationships/hyperlink" Target="https://www.procyclingstats.com/team/bora-hansgrohe-2022" TargetMode="External"/><Relationship Id="rId967" Type="http://schemas.openxmlformats.org/officeDocument/2006/relationships/hyperlink" Target="https://www.procyclingstats.com/rider/jonas-koch" TargetMode="External"/><Relationship Id="rId966" Type="http://schemas.openxmlformats.org/officeDocument/2006/relationships/hyperlink" Target="https://www.procyclingstats.com/rider.php?date=2022-06-28&amp;id=168804&amp;p=results&amp;s=pcs-season-ranking" TargetMode="External"/><Relationship Id="rId2880" Type="http://schemas.openxmlformats.org/officeDocument/2006/relationships/hyperlink" Target="https://www.procyclingstats.com/team/efapel-cycling-2022" TargetMode="External"/><Relationship Id="rId961" Type="http://schemas.openxmlformats.org/officeDocument/2006/relationships/hyperlink" Target="https://www.procyclingstats.com/rider/emmanuel-morin" TargetMode="External"/><Relationship Id="rId1550" Type="http://schemas.openxmlformats.org/officeDocument/2006/relationships/hyperlink" Target="https://www.procyclingstats.com/rider.php?date=2022-06-28&amp;id=179622&amp;p=results&amp;s=pcs-season-ranking" TargetMode="External"/><Relationship Id="rId2881" Type="http://schemas.openxmlformats.org/officeDocument/2006/relationships/hyperlink" Target="https://www.procyclingstats.com/rider.php?date=2022-06-28&amp;id=186249&amp;p=results&amp;s=pcs-season-ranking" TargetMode="External"/><Relationship Id="rId960" Type="http://schemas.openxmlformats.org/officeDocument/2006/relationships/hyperlink" Target="https://www.procyclingstats.com/rider.php?date=2022-06-28&amp;id=140221&amp;p=results&amp;s=pcs-season-ranking" TargetMode="External"/><Relationship Id="rId1551" Type="http://schemas.openxmlformats.org/officeDocument/2006/relationships/hyperlink" Target="https://www.procyclingstats.com/rider/filippo-tagliani" TargetMode="External"/><Relationship Id="rId2882" Type="http://schemas.openxmlformats.org/officeDocument/2006/relationships/hyperlink" Target="https://www.procyclingstats.com/rider/nicolo-buratti" TargetMode="External"/><Relationship Id="rId1552" Type="http://schemas.openxmlformats.org/officeDocument/2006/relationships/hyperlink" Target="https://www.procyclingstats.com/team/drone-hopper-androni-giocattol-2022" TargetMode="External"/><Relationship Id="rId2883" Type="http://schemas.openxmlformats.org/officeDocument/2006/relationships/hyperlink" Target="https://www.procyclingstats.com/team/cycling-team-friuli-asd-2022" TargetMode="External"/><Relationship Id="rId1553" Type="http://schemas.openxmlformats.org/officeDocument/2006/relationships/hyperlink" Target="https://www.procyclingstats.com/rider.php?date=2022-06-28&amp;id=170526&amp;p=results&amp;s=pcs-season-ranking" TargetMode="External"/><Relationship Id="rId2884" Type="http://schemas.openxmlformats.org/officeDocument/2006/relationships/hyperlink" Target="https://www.procyclingstats.com/rider.php?date=2022-06-28&amp;id=217870&amp;p=results&amp;s=pcs-season-ranking" TargetMode="External"/><Relationship Id="rId1543" Type="http://schemas.openxmlformats.org/officeDocument/2006/relationships/hyperlink" Target="https://www.procyclingstats.com/team/beltrami-tsa-tre-colli-2022" TargetMode="External"/><Relationship Id="rId2874" Type="http://schemas.openxmlformats.org/officeDocument/2006/relationships/hyperlink" Target="https://www.procyclingstats.com/rider/freddy-gonzalez" TargetMode="External"/><Relationship Id="rId1544" Type="http://schemas.openxmlformats.org/officeDocument/2006/relationships/hyperlink" Target="https://www.procyclingstats.com/rider.php?date=2022-06-28&amp;id=209989&amp;p=results&amp;s=pcs-season-ranking" TargetMode="External"/><Relationship Id="rId2875" Type="http://schemas.openxmlformats.org/officeDocument/2006/relationships/hyperlink" Target="https://www.procyclingstats.com/team/pio-rico-cyclingteam-2022" TargetMode="External"/><Relationship Id="rId1545" Type="http://schemas.openxmlformats.org/officeDocument/2006/relationships/hyperlink" Target="https://www.procyclingstats.com/rider/merhawi-kudus" TargetMode="External"/><Relationship Id="rId2876" Type="http://schemas.openxmlformats.org/officeDocument/2006/relationships/hyperlink" Target="https://www.procyclingstats.com/rider.php?date=2022-06-28&amp;id=189885&amp;p=results&amp;s=pcs-season-ranking" TargetMode="External"/><Relationship Id="rId1546" Type="http://schemas.openxmlformats.org/officeDocument/2006/relationships/hyperlink" Target="https://www.procyclingstats.com/team/ef-education-easypost-2022" TargetMode="External"/><Relationship Id="rId2877" Type="http://schemas.openxmlformats.org/officeDocument/2006/relationships/hyperlink" Target="https://www.procyclingstats.com/rider/christopher-diaz" TargetMode="External"/><Relationship Id="rId1547" Type="http://schemas.openxmlformats.org/officeDocument/2006/relationships/hyperlink" Target="https://www.procyclingstats.com/rider.php?date=2022-06-28&amp;id=172104&amp;p=results&amp;s=pcs-season-ranking" TargetMode="External"/><Relationship Id="rId2878" Type="http://schemas.openxmlformats.org/officeDocument/2006/relationships/hyperlink" Target="https://www.procyclingstats.com/rider.php?date=2022-06-28&amp;id=273559&amp;p=results&amp;s=pcs-season-ranking" TargetMode="External"/><Relationship Id="rId1548" Type="http://schemas.openxmlformats.org/officeDocument/2006/relationships/hyperlink" Target="https://www.procyclingstats.com/rider/amanuel-ghebreigzabhier" TargetMode="External"/><Relationship Id="rId2879" Type="http://schemas.openxmlformats.org/officeDocument/2006/relationships/hyperlink" Target="https://www.procyclingstats.com/rider/tiago-antunes" TargetMode="External"/><Relationship Id="rId1549" Type="http://schemas.openxmlformats.org/officeDocument/2006/relationships/hyperlink" Target="https://www.procyclingstats.com/team/trek-segafredo-2022" TargetMode="External"/><Relationship Id="rId959" Type="http://schemas.openxmlformats.org/officeDocument/2006/relationships/hyperlink" Target="https://www.procyclingstats.com/team/astana-qazaqstan-team-2022" TargetMode="External"/><Relationship Id="rId954" Type="http://schemas.openxmlformats.org/officeDocument/2006/relationships/hyperlink" Target="https://www.procyclingstats.com/rider.php?date=2022-06-28&amp;id=135014&amp;p=results&amp;s=pcs-season-ranking" TargetMode="External"/><Relationship Id="rId953" Type="http://schemas.openxmlformats.org/officeDocument/2006/relationships/hyperlink" Target="https://www.procyclingstats.com/team/bardiani-csf-faizane-2022" TargetMode="External"/><Relationship Id="rId952" Type="http://schemas.openxmlformats.org/officeDocument/2006/relationships/hyperlink" Target="https://www.procyclingstats.com/rider/alessandro-tonelli" TargetMode="External"/><Relationship Id="rId951" Type="http://schemas.openxmlformats.org/officeDocument/2006/relationships/hyperlink" Target="https://www.procyclingstats.com/rider.php?date=2022-06-28&amp;id=203503&amp;p=results&amp;s=pcs-season-ranking" TargetMode="External"/><Relationship Id="rId958" Type="http://schemas.openxmlformats.org/officeDocument/2006/relationships/hyperlink" Target="https://www.procyclingstats.com/rider/andrey-zeits" TargetMode="External"/><Relationship Id="rId957" Type="http://schemas.openxmlformats.org/officeDocument/2006/relationships/hyperlink" Target="https://www.procyclingstats.com/rider.php?date=2022-06-28&amp;id=187160&amp;p=results&amp;s=pcs-season-ranking" TargetMode="External"/><Relationship Id="rId956" Type="http://schemas.openxmlformats.org/officeDocument/2006/relationships/hyperlink" Target="https://www.procyclingstats.com/team/terengganu-cycling-team-2022" TargetMode="External"/><Relationship Id="rId955" Type="http://schemas.openxmlformats.org/officeDocument/2006/relationships/hyperlink" Target="https://www.procyclingstats.com/rider/jambaljamts-sainbayar" TargetMode="External"/><Relationship Id="rId950" Type="http://schemas.openxmlformats.org/officeDocument/2006/relationships/hyperlink" Target="https://www.procyclingstats.com/team/almaty-cycling-team-2022" TargetMode="External"/><Relationship Id="rId2870" Type="http://schemas.openxmlformats.org/officeDocument/2006/relationships/hyperlink" Target="https://www.procyclingstats.com/rider.php?date=2022-06-28&amp;id=279612&amp;p=results&amp;s=pcs-season-ranking" TargetMode="External"/><Relationship Id="rId1540" Type="http://schemas.openxmlformats.org/officeDocument/2006/relationships/hyperlink" Target="https://www.procyclingstats.com/team/alpecin-fenix-development-team-2022" TargetMode="External"/><Relationship Id="rId2871" Type="http://schemas.openxmlformats.org/officeDocument/2006/relationships/hyperlink" Target="https://www.procyclingstats.com/rider/anton-palzer" TargetMode="External"/><Relationship Id="rId1541" Type="http://schemas.openxmlformats.org/officeDocument/2006/relationships/hyperlink" Target="https://www.procyclingstats.com/rider.php?date=2022-06-28&amp;id=205750&amp;p=results&amp;s=pcs-season-ranking" TargetMode="External"/><Relationship Id="rId2872" Type="http://schemas.openxmlformats.org/officeDocument/2006/relationships/hyperlink" Target="https://www.procyclingstats.com/team/bora-hansgrohe-2022" TargetMode="External"/><Relationship Id="rId1542" Type="http://schemas.openxmlformats.org/officeDocument/2006/relationships/hyperlink" Target="https://www.procyclingstats.com/rider/thomas-pesenti" TargetMode="External"/><Relationship Id="rId2873" Type="http://schemas.openxmlformats.org/officeDocument/2006/relationships/hyperlink" Target="https://www.procyclingstats.com/rider.php?date=2022-06-28&amp;id=264995&amp;p=results&amp;s=pcs-season-ranking" TargetMode="External"/><Relationship Id="rId2027" Type="http://schemas.openxmlformats.org/officeDocument/2006/relationships/hyperlink" Target="https://www.procyclingstats.com/rider/hartthijs-de-vries" TargetMode="External"/><Relationship Id="rId3359" Type="http://schemas.openxmlformats.org/officeDocument/2006/relationships/hyperlink" Target="https://www.procyclingstats.com/rider.php?date=2022-06-28&amp;id=197620&amp;p=results&amp;s=pcs-season-ranking" TargetMode="External"/><Relationship Id="rId2028" Type="http://schemas.openxmlformats.org/officeDocument/2006/relationships/hyperlink" Target="https://www.procyclingstats.com/team/metec-solarwatt-p-b-mantel-2022" TargetMode="External"/><Relationship Id="rId3358" Type="http://schemas.openxmlformats.org/officeDocument/2006/relationships/hyperlink" Target="https://www.procyclingstats.com/team/panama-es-cultura-y-valores-2022" TargetMode="External"/><Relationship Id="rId2029" Type="http://schemas.openxmlformats.org/officeDocument/2006/relationships/hyperlink" Target="https://www.procyclingstats.com/rider.php?date=2022-06-28&amp;id=189860&amp;p=results&amp;s=pcs-season-ranking" TargetMode="External"/><Relationship Id="rId107" Type="http://schemas.openxmlformats.org/officeDocument/2006/relationships/hyperlink" Target="https://www.procyclingstats.com/team/bahrain-victorious-2022" TargetMode="External"/><Relationship Id="rId106" Type="http://schemas.openxmlformats.org/officeDocument/2006/relationships/hyperlink" Target="https://www.procyclingstats.com/rider/mikel-landa" TargetMode="External"/><Relationship Id="rId105" Type="http://schemas.openxmlformats.org/officeDocument/2006/relationships/hyperlink" Target="https://www.procyclingstats.com/rider.php?date=2022-06-28&amp;id=134456&amp;p=results&amp;s=pcs-season-ranking" TargetMode="External"/><Relationship Id="rId104" Type="http://schemas.openxmlformats.org/officeDocument/2006/relationships/hyperlink" Target="https://www.procyclingstats.com/team/team-bikeexchange-jayco-2022" TargetMode="External"/><Relationship Id="rId109" Type="http://schemas.openxmlformats.org/officeDocument/2006/relationships/hyperlink" Target="https://www.procyclingstats.com/rider/tim-wellens" TargetMode="External"/><Relationship Id="rId108" Type="http://schemas.openxmlformats.org/officeDocument/2006/relationships/hyperlink" Target="https://www.procyclingstats.com/rider.php?date=2022-06-28&amp;id=140293&amp;p=results&amp;s=pcs-season-ranking" TargetMode="External"/><Relationship Id="rId3351" Type="http://schemas.openxmlformats.org/officeDocument/2006/relationships/hyperlink" Target="https://www.procyclingstats.com/rider/robigzon-leandro-oyola" TargetMode="External"/><Relationship Id="rId2020" Type="http://schemas.openxmlformats.org/officeDocument/2006/relationships/hyperlink" Target="https://www.procyclingstats.com/rider/roniel-campos" TargetMode="External"/><Relationship Id="rId3350" Type="http://schemas.openxmlformats.org/officeDocument/2006/relationships/hyperlink" Target="https://www.procyclingstats.com/rider.php?date=2022-06-28&amp;id=136373&amp;p=results&amp;s=pcs-season-ranking" TargetMode="External"/><Relationship Id="rId2021" Type="http://schemas.openxmlformats.org/officeDocument/2006/relationships/hyperlink" Target="https://www.procyclingstats.com/rider.php?date=2022-06-28&amp;id=169687&amp;p=results&amp;s=pcs-season-ranking" TargetMode="External"/><Relationship Id="rId3353" Type="http://schemas.openxmlformats.org/officeDocument/2006/relationships/hyperlink" Target="https://www.procyclingstats.com/rider.php?date=2022-06-28&amp;id=139231&amp;p=results&amp;s=pcs-season-ranking" TargetMode="External"/><Relationship Id="rId2022" Type="http://schemas.openxmlformats.org/officeDocument/2006/relationships/hyperlink" Target="https://www.procyclingstats.com/rider/grega-bole" TargetMode="External"/><Relationship Id="rId3352" Type="http://schemas.openxmlformats.org/officeDocument/2006/relationships/hyperlink" Target="https://www.procyclingstats.com/team/team-medellin-2022" TargetMode="External"/><Relationship Id="rId103" Type="http://schemas.openxmlformats.org/officeDocument/2006/relationships/hyperlink" Target="https://www.procyclingstats.com/rider/simon-yates" TargetMode="External"/><Relationship Id="rId2023" Type="http://schemas.openxmlformats.org/officeDocument/2006/relationships/hyperlink" Target="https://www.procyclingstats.com/rider.php?date=2022-06-28&amp;id=140780&amp;p=results&amp;s=pcs-season-ranking" TargetMode="External"/><Relationship Id="rId3355" Type="http://schemas.openxmlformats.org/officeDocument/2006/relationships/hyperlink" Target="https://www.procyclingstats.com/team/spor-toto-cycling-team-2022" TargetMode="External"/><Relationship Id="rId102" Type="http://schemas.openxmlformats.org/officeDocument/2006/relationships/hyperlink" Target="https://www.procyclingstats.com/rider.php?date=2022-06-28&amp;id=196333&amp;p=results&amp;s=pcs-season-ranking" TargetMode="External"/><Relationship Id="rId2024" Type="http://schemas.openxmlformats.org/officeDocument/2006/relationships/hyperlink" Target="https://www.procyclingstats.com/rider/emil-dima" TargetMode="External"/><Relationship Id="rId3354" Type="http://schemas.openxmlformats.org/officeDocument/2006/relationships/hyperlink" Target="https://www.procyclingstats.com/rider/burak-abay" TargetMode="External"/><Relationship Id="rId101" Type="http://schemas.openxmlformats.org/officeDocument/2006/relationships/hyperlink" Target="https://www.procyclingstats.com/team/uae-team-emirates-2022" TargetMode="External"/><Relationship Id="rId2025" Type="http://schemas.openxmlformats.org/officeDocument/2006/relationships/hyperlink" Target="https://www.procyclingstats.com/team/giotti-victoria-savini-due2022" TargetMode="External"/><Relationship Id="rId3357" Type="http://schemas.openxmlformats.org/officeDocument/2006/relationships/hyperlink" Target="https://www.procyclingstats.com/rider/alex-strah" TargetMode="External"/><Relationship Id="rId100" Type="http://schemas.openxmlformats.org/officeDocument/2006/relationships/hyperlink" Target="https://www.procyclingstats.com/rider/joao-almeida" TargetMode="External"/><Relationship Id="rId2026" Type="http://schemas.openxmlformats.org/officeDocument/2006/relationships/hyperlink" Target="https://www.procyclingstats.com/rider.php?date=2022-06-28&amp;id=186734&amp;p=results&amp;s=pcs-season-ranking" TargetMode="External"/><Relationship Id="rId3356" Type="http://schemas.openxmlformats.org/officeDocument/2006/relationships/hyperlink" Target="https://www.procyclingstats.com/rider.php?date=2022-06-28&amp;id=194515&amp;p=results&amp;s=pcs-season-ranking" TargetMode="External"/><Relationship Id="rId2016" Type="http://schemas.openxmlformats.org/officeDocument/2006/relationships/hyperlink" Target="https://www.procyclingstats.com/rider.php?date=2022-06-28&amp;id=171075&amp;p=results&amp;s=pcs-season-ranking" TargetMode="External"/><Relationship Id="rId3348" Type="http://schemas.openxmlformats.org/officeDocument/2006/relationships/hyperlink" Target="https://www.procyclingstats.com/rider/nur-amirul-fakhruddin-mazuki" TargetMode="External"/><Relationship Id="rId2017" Type="http://schemas.openxmlformats.org/officeDocument/2006/relationships/hyperlink" Target="https://www.procyclingstats.com/rider/fabio-andres-duarte" TargetMode="External"/><Relationship Id="rId3347" Type="http://schemas.openxmlformats.org/officeDocument/2006/relationships/hyperlink" Target="https://www.procyclingstats.com/rider.php?date=2022-06-28&amp;id=178408&amp;p=results&amp;s=pcs-season-ranking" TargetMode="External"/><Relationship Id="rId2018" Type="http://schemas.openxmlformats.org/officeDocument/2006/relationships/hyperlink" Target="https://www.procyclingstats.com/team/team-medellin-2022" TargetMode="External"/><Relationship Id="rId2019" Type="http://schemas.openxmlformats.org/officeDocument/2006/relationships/hyperlink" Target="https://www.procyclingstats.com/rider.php?date=2022-06-28&amp;id=140889&amp;p=results&amp;s=pcs-season-ranking" TargetMode="External"/><Relationship Id="rId3349" Type="http://schemas.openxmlformats.org/officeDocument/2006/relationships/hyperlink" Target="https://www.procyclingstats.com/team/terengganu-cycling-team-2022" TargetMode="External"/><Relationship Id="rId3340" Type="http://schemas.openxmlformats.org/officeDocument/2006/relationships/hyperlink" Target="https://www.procyclingstats.com/rider.php?date=2022-06-28&amp;id=239268&amp;p=results&amp;s=pcs-season-ranking" TargetMode="External"/><Relationship Id="rId2010" Type="http://schemas.openxmlformats.org/officeDocument/2006/relationships/hyperlink" Target="https://www.procyclingstats.com/rider.php?date=2022-06-28&amp;id=219091&amp;p=results&amp;s=pcs-season-ranking" TargetMode="External"/><Relationship Id="rId3342" Type="http://schemas.openxmlformats.org/officeDocument/2006/relationships/hyperlink" Target="https://www.procyclingstats.com/team/team-colpack-ballan-2022" TargetMode="External"/><Relationship Id="rId2011" Type="http://schemas.openxmlformats.org/officeDocument/2006/relationships/hyperlink" Target="https://www.procyclingstats.com/rider/jordy-bouts" TargetMode="External"/><Relationship Id="rId3341" Type="http://schemas.openxmlformats.org/officeDocument/2006/relationships/hyperlink" Target="https://www.procyclingstats.com/rider/sergio-meris" TargetMode="External"/><Relationship Id="rId2012" Type="http://schemas.openxmlformats.org/officeDocument/2006/relationships/hyperlink" Target="https://www.procyclingstats.com/team/beat-cycling-2022" TargetMode="External"/><Relationship Id="rId3344" Type="http://schemas.openxmlformats.org/officeDocument/2006/relationships/hyperlink" Target="https://www.procyclingstats.com/rider/samuel-gilletly" TargetMode="External"/><Relationship Id="rId2013" Type="http://schemas.openxmlformats.org/officeDocument/2006/relationships/hyperlink" Target="https://www.procyclingstats.com/rider.php?date=2022-06-28&amp;id=189315&amp;p=results&amp;s=pcs-season-ranking" TargetMode="External"/><Relationship Id="rId3343" Type="http://schemas.openxmlformats.org/officeDocument/2006/relationships/hyperlink" Target="https://www.procyclingstats.com/rider.php?date=2022-06-28&amp;id=230133&amp;p=results&amp;s=pcs-season-ranking" TargetMode="External"/><Relationship Id="rId2014" Type="http://schemas.openxmlformats.org/officeDocument/2006/relationships/hyperlink" Target="https://www.procyclingstats.com/rider/cees-bol" TargetMode="External"/><Relationship Id="rId3346" Type="http://schemas.openxmlformats.org/officeDocument/2006/relationships/hyperlink" Target="https://www.procyclingstats.com/rider/luis-gomez" TargetMode="External"/><Relationship Id="rId2015" Type="http://schemas.openxmlformats.org/officeDocument/2006/relationships/hyperlink" Target="https://www.procyclingstats.com/team/team-dsm-2022" TargetMode="External"/><Relationship Id="rId3345" Type="http://schemas.openxmlformats.org/officeDocument/2006/relationships/hyperlink" Target="https://www.procyclingstats.com/rider.php?date=2022-06-28&amp;id=280712&amp;p=results&amp;s=pcs-season-ranking" TargetMode="External"/><Relationship Id="rId2049" Type="http://schemas.openxmlformats.org/officeDocument/2006/relationships/hyperlink" Target="https://www.procyclingstats.com/rider.php?date=2022-06-28&amp;id=185568&amp;p=results&amp;s=pcs-season-ranking" TargetMode="External"/><Relationship Id="rId129" Type="http://schemas.openxmlformats.org/officeDocument/2006/relationships/hyperlink" Target="https://www.procyclingstats.com/rider.php?date=2022-06-28&amp;id=167585&amp;p=results&amp;s=pcs-season-ranking" TargetMode="External"/><Relationship Id="rId128" Type="http://schemas.openxmlformats.org/officeDocument/2006/relationships/hyperlink" Target="https://www.procyclingstats.com/team/israel-premier-tech-2022" TargetMode="External"/><Relationship Id="rId127" Type="http://schemas.openxmlformats.org/officeDocument/2006/relationships/hyperlink" Target="https://www.procyclingstats.com/rider/michael-woods" TargetMode="External"/><Relationship Id="rId126" Type="http://schemas.openxmlformats.org/officeDocument/2006/relationships/hyperlink" Target="https://www.procyclingstats.com/rider.php?date=2022-06-28&amp;id=140384&amp;p=results&amp;s=pcs-season-ranking" TargetMode="External"/><Relationship Id="rId3371" Type="http://schemas.openxmlformats.org/officeDocument/2006/relationships/hyperlink" Target="https://www.procyclingstats.com/rider/artur-sowinski" TargetMode="External"/><Relationship Id="rId2040" Type="http://schemas.openxmlformats.org/officeDocument/2006/relationships/hyperlink" Target="https://www.procyclingstats.com/rider.php?date=2022-06-28&amp;id=136902&amp;p=results&amp;s=pcs-season-ranking" TargetMode="External"/><Relationship Id="rId3370" Type="http://schemas.openxmlformats.org/officeDocument/2006/relationships/hyperlink" Target="https://www.procyclingstats.com/rider.php?date=2022-06-28&amp;id=140820&amp;p=results&amp;s=pcs-season-ranking" TargetMode="External"/><Relationship Id="rId121" Type="http://schemas.openxmlformats.org/officeDocument/2006/relationships/hyperlink" Target="https://www.procyclingstats.com/rider/jasper-philipsen" TargetMode="External"/><Relationship Id="rId2041" Type="http://schemas.openxmlformats.org/officeDocument/2006/relationships/hyperlink" Target="https://www.procyclingstats.com/rider/davide-bais" TargetMode="External"/><Relationship Id="rId3373" Type="http://schemas.openxmlformats.org/officeDocument/2006/relationships/hyperlink" Target="https://www.procyclingstats.com/rider.php?date=2022-06-28&amp;id=195576&amp;p=results&amp;s=pcs-season-ranking" TargetMode="External"/><Relationship Id="rId120" Type="http://schemas.openxmlformats.org/officeDocument/2006/relationships/hyperlink" Target="https://www.procyclingstats.com/rider.php?date=2022-06-28&amp;id=240140&amp;p=results&amp;s=pcs-season-ranking" TargetMode="External"/><Relationship Id="rId2042" Type="http://schemas.openxmlformats.org/officeDocument/2006/relationships/hyperlink" Target="https://www.procyclingstats.com/team/eolo-kometa-2022" TargetMode="External"/><Relationship Id="rId3372" Type="http://schemas.openxmlformats.org/officeDocument/2006/relationships/hyperlink" Target="https://www.procyclingstats.com/team/voster-ats-team-2022" TargetMode="External"/><Relationship Id="rId2043" Type="http://schemas.openxmlformats.org/officeDocument/2006/relationships/hyperlink" Target="https://www.procyclingstats.com/rider.php?date=2022-06-28&amp;id=196275&amp;p=results&amp;s=pcs-season-ranking" TargetMode="External"/><Relationship Id="rId3375" Type="http://schemas.openxmlformats.org/officeDocument/2006/relationships/hyperlink" Target="https://www.procyclingstats.com/rider.php?date=2022-06-28&amp;id=135123&amp;p=results&amp;s=pcs-season-ranking" TargetMode="External"/><Relationship Id="rId2044" Type="http://schemas.openxmlformats.org/officeDocument/2006/relationships/hyperlink" Target="https://www.procyclingstats.com/rider/marcelo-felipe" TargetMode="External"/><Relationship Id="rId3374" Type="http://schemas.openxmlformats.org/officeDocument/2006/relationships/hyperlink" Target="https://www.procyclingstats.com/rider/marek-canecky" TargetMode="External"/><Relationship Id="rId125" Type="http://schemas.openxmlformats.org/officeDocument/2006/relationships/hyperlink" Target="https://www.procyclingstats.com/team/team-bikeexchange-jayco-2022" TargetMode="External"/><Relationship Id="rId2045" Type="http://schemas.openxmlformats.org/officeDocument/2006/relationships/hyperlink" Target="https://www.procyclingstats.com/team/7-eleven-cliqq-air21-by-road-bike-philippines-2022" TargetMode="External"/><Relationship Id="rId3377" Type="http://schemas.openxmlformats.org/officeDocument/2006/relationships/hyperlink" Target="https://www.procyclingstats.com/team/team-jumbo-visma-2022" TargetMode="External"/><Relationship Id="rId124" Type="http://schemas.openxmlformats.org/officeDocument/2006/relationships/hyperlink" Target="https://www.procyclingstats.com/rider/michael-matthews" TargetMode="External"/><Relationship Id="rId2046" Type="http://schemas.openxmlformats.org/officeDocument/2006/relationships/hyperlink" Target="https://www.procyclingstats.com/rider.php?date=2022-06-28&amp;id=181975&amp;p=results&amp;s=pcs-season-ranking" TargetMode="External"/><Relationship Id="rId3376" Type="http://schemas.openxmlformats.org/officeDocument/2006/relationships/hyperlink" Target="https://www.procyclingstats.com/rider/michel-hessmann" TargetMode="External"/><Relationship Id="rId123" Type="http://schemas.openxmlformats.org/officeDocument/2006/relationships/hyperlink" Target="https://www.procyclingstats.com/rider.php?date=2022-06-28&amp;id=193131&amp;p=results&amp;s=pcs-season-ranking" TargetMode="External"/><Relationship Id="rId2047" Type="http://schemas.openxmlformats.org/officeDocument/2006/relationships/hyperlink" Target="https://www.procyclingstats.com/rider/mikkel-honore" TargetMode="External"/><Relationship Id="rId3379" Type="http://schemas.openxmlformats.org/officeDocument/2006/relationships/hyperlink" Target="https://www.procyclingstats.com/rider/ludvik-holstad" TargetMode="External"/><Relationship Id="rId122" Type="http://schemas.openxmlformats.org/officeDocument/2006/relationships/hyperlink" Target="https://www.procyclingstats.com/team/alpecin-fenix-2022" TargetMode="External"/><Relationship Id="rId2048" Type="http://schemas.openxmlformats.org/officeDocument/2006/relationships/hyperlink" Target="https://www.procyclingstats.com/team/quick-step-alpha-vinyl-2022" TargetMode="External"/><Relationship Id="rId3378" Type="http://schemas.openxmlformats.org/officeDocument/2006/relationships/hyperlink" Target="https://www.procyclingstats.com/rider.php?date=2022-06-28&amp;id=216936&amp;p=results&amp;s=pcs-season-ranking" TargetMode="External"/><Relationship Id="rId2038" Type="http://schemas.openxmlformats.org/officeDocument/2006/relationships/hyperlink" Target="https://www.procyclingstats.com/rider.php?date=2022-06-28&amp;id=202528&amp;p=results&amp;s=pcs-season-ranking" TargetMode="External"/><Relationship Id="rId2039" Type="http://schemas.openxmlformats.org/officeDocument/2006/relationships/hyperlink" Target="https://www.procyclingstats.com/rider/maral-erdene-batmunkh" TargetMode="External"/><Relationship Id="rId3369" Type="http://schemas.openxmlformats.org/officeDocument/2006/relationships/hyperlink" Target="https://www.procyclingstats.com/rider/sergio-luis-henao" TargetMode="External"/><Relationship Id="rId118" Type="http://schemas.openxmlformats.org/officeDocument/2006/relationships/hyperlink" Target="https://www.procyclingstats.com/rider/juan-ayuso-pesquera" TargetMode="External"/><Relationship Id="rId117" Type="http://schemas.openxmlformats.org/officeDocument/2006/relationships/hyperlink" Target="https://www.procyclingstats.com/rider.php?date=2022-06-28&amp;id=140768&amp;p=results&amp;s=pcs-season-ranking" TargetMode="External"/><Relationship Id="rId116" Type="http://schemas.openxmlformats.org/officeDocument/2006/relationships/hyperlink" Target="https://www.procyclingstats.com/team/quick-step-alpha-vinyl-2022" TargetMode="External"/><Relationship Id="rId115" Type="http://schemas.openxmlformats.org/officeDocument/2006/relationships/hyperlink" Target="https://www.procyclingstats.com/rider/mark-cavendish" TargetMode="External"/><Relationship Id="rId3360" Type="http://schemas.openxmlformats.org/officeDocument/2006/relationships/hyperlink" Target="https://www.procyclingstats.com/rider/miguel-heidemann" TargetMode="External"/><Relationship Id="rId119" Type="http://schemas.openxmlformats.org/officeDocument/2006/relationships/hyperlink" Target="https://www.procyclingstats.com/team/uae-team-emirates-2022" TargetMode="External"/><Relationship Id="rId110" Type="http://schemas.openxmlformats.org/officeDocument/2006/relationships/hyperlink" Target="https://www.procyclingstats.com/team/lotto-soudal-2022" TargetMode="External"/><Relationship Id="rId2030" Type="http://schemas.openxmlformats.org/officeDocument/2006/relationships/hyperlink" Target="https://www.procyclingstats.com/rider/joshua-huppertz" TargetMode="External"/><Relationship Id="rId3362" Type="http://schemas.openxmlformats.org/officeDocument/2006/relationships/hyperlink" Target="https://www.procyclingstats.com/rider.php?date=2022-06-28&amp;id=202649&amp;p=results&amp;s=pcs-season-ranking" TargetMode="External"/><Relationship Id="rId2031" Type="http://schemas.openxmlformats.org/officeDocument/2006/relationships/hyperlink" Target="https://www.procyclingstats.com/team/team-lotto-kern-haus-2022" TargetMode="External"/><Relationship Id="rId3361" Type="http://schemas.openxmlformats.org/officeDocument/2006/relationships/hyperlink" Target="https://www.procyclingstats.com/team/b-b-hotels-ktm-2022" TargetMode="External"/><Relationship Id="rId2032" Type="http://schemas.openxmlformats.org/officeDocument/2006/relationships/hyperlink" Target="https://www.procyclingstats.com/rider.php?date=2022-06-28&amp;id=160715&amp;p=results&amp;s=pcs-season-ranking" TargetMode="External"/><Relationship Id="rId3364" Type="http://schemas.openxmlformats.org/officeDocument/2006/relationships/hyperlink" Target="https://www.procyclingstats.com/team/team-lotto-kern-haus-2022" TargetMode="External"/><Relationship Id="rId2033" Type="http://schemas.openxmlformats.org/officeDocument/2006/relationships/hyperlink" Target="https://www.procyclingstats.com/rider/davide-martinelli" TargetMode="External"/><Relationship Id="rId3363" Type="http://schemas.openxmlformats.org/officeDocument/2006/relationships/hyperlink" Target="https://www.procyclingstats.com/rider/dominik-bauer" TargetMode="External"/><Relationship Id="rId114" Type="http://schemas.openxmlformats.org/officeDocument/2006/relationships/hyperlink" Target="https://www.procyclingstats.com/rider.php?date=2022-06-28&amp;id=194068&amp;p=results&amp;s=pcs-season-ranking" TargetMode="External"/><Relationship Id="rId2034" Type="http://schemas.openxmlformats.org/officeDocument/2006/relationships/hyperlink" Target="https://www.procyclingstats.com/team/astana-qazaqstan-team-2022" TargetMode="External"/><Relationship Id="rId3366" Type="http://schemas.openxmlformats.org/officeDocument/2006/relationships/hyperlink" Target="https://www.procyclingstats.com/rider/matthew-walls" TargetMode="External"/><Relationship Id="rId113" Type="http://schemas.openxmlformats.org/officeDocument/2006/relationships/hyperlink" Target="https://www.procyclingstats.com/team/ineos-grenadiers-2022" TargetMode="External"/><Relationship Id="rId2035" Type="http://schemas.openxmlformats.org/officeDocument/2006/relationships/hyperlink" Target="https://www.procyclingstats.com/rider.php?date=2022-06-28&amp;id=140961&amp;p=results&amp;s=pcs-season-ranking" TargetMode="External"/><Relationship Id="rId3365" Type="http://schemas.openxmlformats.org/officeDocument/2006/relationships/hyperlink" Target="https://www.procyclingstats.com/rider.php?date=2022-06-28&amp;id=198199&amp;p=results&amp;s=pcs-season-ranking" TargetMode="External"/><Relationship Id="rId112" Type="http://schemas.openxmlformats.org/officeDocument/2006/relationships/hyperlink" Target="https://www.procyclingstats.com/rider/ethan-hayter" TargetMode="External"/><Relationship Id="rId2036" Type="http://schemas.openxmlformats.org/officeDocument/2006/relationships/hyperlink" Target="https://www.procyclingstats.com/rider/viktor-potocki" TargetMode="External"/><Relationship Id="rId3368" Type="http://schemas.openxmlformats.org/officeDocument/2006/relationships/hyperlink" Target="https://www.procyclingstats.com/rider.php?date=2022-06-28&amp;id=194405&amp;p=results&amp;s=pcs-season-ranking" TargetMode="External"/><Relationship Id="rId111" Type="http://schemas.openxmlformats.org/officeDocument/2006/relationships/hyperlink" Target="https://www.procyclingstats.com/rider.php?date=2022-06-28&amp;id=140674&amp;p=results&amp;s=pcs-season-ranking" TargetMode="External"/><Relationship Id="rId2037" Type="http://schemas.openxmlformats.org/officeDocument/2006/relationships/hyperlink" Target="https://www.procyclingstats.com/team/ljubljana-gusto-santic-2022" TargetMode="External"/><Relationship Id="rId3367" Type="http://schemas.openxmlformats.org/officeDocument/2006/relationships/hyperlink" Target="https://www.procyclingstats.com/team/bora-hansgrohe-2022" TargetMode="External"/><Relationship Id="rId3315" Type="http://schemas.openxmlformats.org/officeDocument/2006/relationships/hyperlink" Target="https://www.procyclingstats.com/rider.php?date=2022-06-28&amp;id=194465&amp;p=results&amp;s=pcs-season-ranking" TargetMode="External"/><Relationship Id="rId3314" Type="http://schemas.openxmlformats.org/officeDocument/2006/relationships/hyperlink" Target="https://www.procyclingstats.com/team/equipo-kern-pharma-2022" TargetMode="External"/><Relationship Id="rId3317" Type="http://schemas.openxmlformats.org/officeDocument/2006/relationships/hyperlink" Target="https://www.procyclingstats.com/team/nice-metropole-cote-d-azur-2022" TargetMode="External"/><Relationship Id="rId3316" Type="http://schemas.openxmlformats.org/officeDocument/2006/relationships/hyperlink" Target="https://www.procyclingstats.com/rider/andrea-mifsud" TargetMode="External"/><Relationship Id="rId3319" Type="http://schemas.openxmlformats.org/officeDocument/2006/relationships/hyperlink" Target="https://www.procyclingstats.com/rider/matthew-lambert" TargetMode="External"/><Relationship Id="rId3318" Type="http://schemas.openxmlformats.org/officeDocument/2006/relationships/hyperlink" Target="https://www.procyclingstats.com/rider.php?date=2022-06-28&amp;id=205787&amp;p=results&amp;s=pcs-season-ranking" TargetMode="External"/><Relationship Id="rId3311" Type="http://schemas.openxmlformats.org/officeDocument/2006/relationships/hyperlink" Target="https://www.procyclingstats.com/team/bingoal-pauwels-sauzen-wb-2022" TargetMode="External"/><Relationship Id="rId3310" Type="http://schemas.openxmlformats.org/officeDocument/2006/relationships/hyperlink" Target="https://www.procyclingstats.com/rider/louis-blouwe" TargetMode="External"/><Relationship Id="rId3313" Type="http://schemas.openxmlformats.org/officeDocument/2006/relationships/hyperlink" Target="https://www.procyclingstats.com/rider/jose-felix-parra" TargetMode="External"/><Relationship Id="rId3312" Type="http://schemas.openxmlformats.org/officeDocument/2006/relationships/hyperlink" Target="https://www.procyclingstats.com/rider.php?date=2022-06-28&amp;id=202263&amp;p=results&amp;s=pcs-season-ranking" TargetMode="External"/><Relationship Id="rId3304" Type="http://schemas.openxmlformats.org/officeDocument/2006/relationships/hyperlink" Target="https://www.procyclingstats.com/rider/piotr-pekala" TargetMode="External"/><Relationship Id="rId3303" Type="http://schemas.openxmlformats.org/officeDocument/2006/relationships/hyperlink" Target="https://www.procyclingstats.com/rider.php?date=2022-06-28&amp;id=182529&amp;p=results&amp;s=pcs-season-ranking" TargetMode="External"/><Relationship Id="rId3306" Type="http://schemas.openxmlformats.org/officeDocument/2006/relationships/hyperlink" Target="https://www.procyclingstats.com/rider.php?date=2022-06-28&amp;id=195476&amp;p=results&amp;s=pcs-season-ranking" TargetMode="External"/><Relationship Id="rId3305" Type="http://schemas.openxmlformats.org/officeDocument/2006/relationships/hyperlink" Target="https://www.procyclingstats.com/team/santic-wibatech-2022" TargetMode="External"/><Relationship Id="rId3308" Type="http://schemas.openxmlformats.org/officeDocument/2006/relationships/hyperlink" Target="https://www.procyclingstats.com/team/protouch-2022" TargetMode="External"/><Relationship Id="rId3307" Type="http://schemas.openxmlformats.org/officeDocument/2006/relationships/hyperlink" Target="https://www.procyclingstats.com/rider/tiano-da-silva" TargetMode="External"/><Relationship Id="rId3309" Type="http://schemas.openxmlformats.org/officeDocument/2006/relationships/hyperlink" Target="https://www.procyclingstats.com/rider.php?date=2022-06-28&amp;id=215693&amp;p=results&amp;s=pcs-season-ranking" TargetMode="External"/><Relationship Id="rId3300" Type="http://schemas.openxmlformats.org/officeDocument/2006/relationships/hyperlink" Target="https://www.procyclingstats.com/team/beat-cycling-2022" TargetMode="External"/><Relationship Id="rId3302" Type="http://schemas.openxmlformats.org/officeDocument/2006/relationships/hyperlink" Target="https://www.procyclingstats.com/rider/anderson-timoteo-paredes" TargetMode="External"/><Relationship Id="rId3301" Type="http://schemas.openxmlformats.org/officeDocument/2006/relationships/hyperlink" Target="https://www.procyclingstats.com/rider.php?date=2022-06-28&amp;id=139828&amp;p=results&amp;s=pcs-season-ranking" TargetMode="External"/><Relationship Id="rId2005" Type="http://schemas.openxmlformats.org/officeDocument/2006/relationships/hyperlink" Target="https://www.procyclingstats.com/rider/benjamin-dyball" TargetMode="External"/><Relationship Id="rId3337" Type="http://schemas.openxmlformats.org/officeDocument/2006/relationships/hyperlink" Target="https://www.procyclingstats.com/team/tarteletto-isorex-2022" TargetMode="External"/><Relationship Id="rId2006" Type="http://schemas.openxmlformats.org/officeDocument/2006/relationships/hyperlink" Target="https://www.procyclingstats.com/team/team-ukyo-2022" TargetMode="External"/><Relationship Id="rId3336" Type="http://schemas.openxmlformats.org/officeDocument/2006/relationships/hyperlink" Target="https://www.procyclingstats.com/rider/sander-lemmens" TargetMode="External"/><Relationship Id="rId2007" Type="http://schemas.openxmlformats.org/officeDocument/2006/relationships/hyperlink" Target="https://www.procyclingstats.com/rider.php?date=2022-06-28&amp;id=139608&amp;p=results&amp;s=pcs-season-ranking" TargetMode="External"/><Relationship Id="rId3339" Type="http://schemas.openxmlformats.org/officeDocument/2006/relationships/hyperlink" Target="https://www.procyclingstats.com/rider/eric-muhoza" TargetMode="External"/><Relationship Id="rId2008" Type="http://schemas.openxmlformats.org/officeDocument/2006/relationships/hyperlink" Target="https://www.procyclingstats.com/rider/mika-heming" TargetMode="External"/><Relationship Id="rId3338" Type="http://schemas.openxmlformats.org/officeDocument/2006/relationships/hyperlink" Target="https://www.procyclingstats.com/rider.php?date=2022-06-28&amp;id=211776&amp;p=results&amp;s=pcs-season-ranking" TargetMode="External"/><Relationship Id="rId2009" Type="http://schemas.openxmlformats.org/officeDocument/2006/relationships/hyperlink" Target="https://www.procyclingstats.com/team/att-investments-2022" TargetMode="External"/><Relationship Id="rId3331" Type="http://schemas.openxmlformats.org/officeDocument/2006/relationships/hyperlink" Target="https://www.procyclingstats.com/team/uae-team-emirates-2022" TargetMode="External"/><Relationship Id="rId2000" Type="http://schemas.openxmlformats.org/officeDocument/2006/relationships/hyperlink" Target="https://www.procyclingstats.com/team/team-arkea-samsic-2022" TargetMode="External"/><Relationship Id="rId3330" Type="http://schemas.openxmlformats.org/officeDocument/2006/relationships/hyperlink" Target="https://www.procyclingstats.com/rider/andres-camilo-ardila" TargetMode="External"/><Relationship Id="rId2001" Type="http://schemas.openxmlformats.org/officeDocument/2006/relationships/hyperlink" Target="https://www.procyclingstats.com/rider.php?date=2022-06-28&amp;id=140503&amp;p=results&amp;s=pcs-season-ranking" TargetMode="External"/><Relationship Id="rId3333" Type="http://schemas.openxmlformats.org/officeDocument/2006/relationships/hyperlink" Target="https://www.procyclingstats.com/rider/patrick-reissig" TargetMode="External"/><Relationship Id="rId2002" Type="http://schemas.openxmlformats.org/officeDocument/2006/relationships/hyperlink" Target="https://www.procyclingstats.com/rider/nicolas-prodhomme" TargetMode="External"/><Relationship Id="rId3332" Type="http://schemas.openxmlformats.org/officeDocument/2006/relationships/hyperlink" Target="https://www.procyclingstats.com/rider.php?date=2022-06-28&amp;id=235290&amp;p=results&amp;s=pcs-season-ranking" TargetMode="External"/><Relationship Id="rId2003" Type="http://schemas.openxmlformats.org/officeDocument/2006/relationships/hyperlink" Target="https://www.procyclingstats.com/team/ag2r-citroen-team-2022" TargetMode="External"/><Relationship Id="rId3335" Type="http://schemas.openxmlformats.org/officeDocument/2006/relationships/hyperlink" Target="https://www.procyclingstats.com/rider.php?date=2022-06-28&amp;id=242225&amp;p=results&amp;s=pcs-season-ranking" TargetMode="External"/><Relationship Id="rId2004" Type="http://schemas.openxmlformats.org/officeDocument/2006/relationships/hyperlink" Target="https://www.procyclingstats.com/rider.php?date=2022-06-28&amp;id=184468&amp;p=results&amp;s=pcs-season-ranking" TargetMode="External"/><Relationship Id="rId3334" Type="http://schemas.openxmlformats.org/officeDocument/2006/relationships/hyperlink" Target="https://www.procyclingstats.com/team/maloja-pushbikers-2022" TargetMode="External"/><Relationship Id="rId3326" Type="http://schemas.openxmlformats.org/officeDocument/2006/relationships/hyperlink" Target="https://www.procyclingstats.com/rider/jorge-abreu-soler" TargetMode="External"/><Relationship Id="rId3325" Type="http://schemas.openxmlformats.org/officeDocument/2006/relationships/hyperlink" Target="https://www.procyclingstats.com/rider.php?date=2022-06-28&amp;id=217198&amp;p=results&amp;s=pcs-season-ranking" TargetMode="External"/><Relationship Id="rId3328" Type="http://schemas.openxmlformats.org/officeDocument/2006/relationships/hyperlink" Target="https://www.procyclingstats.com/rider/luis-carlos-chia-bermudez" TargetMode="External"/><Relationship Id="rId3327" Type="http://schemas.openxmlformats.org/officeDocument/2006/relationships/hyperlink" Target="https://www.procyclingstats.com/rider.php?date=2022-06-28&amp;id=137359&amp;p=results&amp;s=pcs-season-ranking" TargetMode="External"/><Relationship Id="rId3329" Type="http://schemas.openxmlformats.org/officeDocument/2006/relationships/hyperlink" Target="https://www.procyclingstats.com/rider.php?date=2022-06-28&amp;id=207073&amp;p=results&amp;s=pcs-season-ranking" TargetMode="External"/><Relationship Id="rId3320" Type="http://schemas.openxmlformats.org/officeDocument/2006/relationships/hyperlink" Target="https://www.procyclingstats.com/rider.php?date=2022-06-28&amp;id=248085&amp;p=results&amp;s=pcs-season-ranking" TargetMode="External"/><Relationship Id="rId3322" Type="http://schemas.openxmlformats.org/officeDocument/2006/relationships/hyperlink" Target="https://www.procyclingstats.com/rider.php?date=2022-06-28&amp;id=198868&amp;p=results&amp;s=pcs-season-ranking" TargetMode="External"/><Relationship Id="rId3321" Type="http://schemas.openxmlformats.org/officeDocument/2006/relationships/hyperlink" Target="https://www.procyclingstats.com/rider/zefal-trevor" TargetMode="External"/><Relationship Id="rId3324" Type="http://schemas.openxmlformats.org/officeDocument/2006/relationships/hyperlink" Target="https://www.procyclingstats.com/team/caja-rural-seguros-rga-2022" TargetMode="External"/><Relationship Id="rId3323" Type="http://schemas.openxmlformats.org/officeDocument/2006/relationships/hyperlink" Target="https://www.procyclingstats.com/rider/jon-barrenetxea-golzarri" TargetMode="External"/><Relationship Id="rId2090" Type="http://schemas.openxmlformats.org/officeDocument/2006/relationships/hyperlink" Target="https://www.procyclingstats.com/team/panama-es-cultura-y-valores-2022" TargetMode="External"/><Relationship Id="rId2091" Type="http://schemas.openxmlformats.org/officeDocument/2006/relationships/hyperlink" Target="https://www.procyclingstats.com/rider.php?date=2022-06-28&amp;id=214906&amp;p=results&amp;s=pcs-season-ranking" TargetMode="External"/><Relationship Id="rId2092" Type="http://schemas.openxmlformats.org/officeDocument/2006/relationships/hyperlink" Target="https://www.procyclingstats.com/rider/logan-currie" TargetMode="External"/><Relationship Id="rId2093" Type="http://schemas.openxmlformats.org/officeDocument/2006/relationships/hyperlink" Target="https://www.procyclingstats.com/team/bolton-equities-black-spoke-pro-cycling-2022" TargetMode="External"/><Relationship Id="rId2094" Type="http://schemas.openxmlformats.org/officeDocument/2006/relationships/hyperlink" Target="https://www.procyclingstats.com/rider.php?date=2022-06-28&amp;id=241869&amp;p=results&amp;s=pcs-season-ranking" TargetMode="External"/><Relationship Id="rId2095" Type="http://schemas.openxmlformats.org/officeDocument/2006/relationships/hyperlink" Target="https://www.procyclingstats.com/rider/samuele-rivi" TargetMode="External"/><Relationship Id="rId2096" Type="http://schemas.openxmlformats.org/officeDocument/2006/relationships/hyperlink" Target="https://www.procyclingstats.com/team/eolo-kometa-2022" TargetMode="External"/><Relationship Id="rId2097" Type="http://schemas.openxmlformats.org/officeDocument/2006/relationships/hyperlink" Target="https://www.procyclingstats.com/rider.php?date=2022-06-28&amp;id=198565&amp;p=results&amp;s=pcs-season-ranking" TargetMode="External"/><Relationship Id="rId2098" Type="http://schemas.openxmlformats.org/officeDocument/2006/relationships/hyperlink" Target="https://www.procyclingstats.com/rider/mikkel-bjerg" TargetMode="External"/><Relationship Id="rId2099" Type="http://schemas.openxmlformats.org/officeDocument/2006/relationships/hyperlink" Target="https://www.procyclingstats.com/team/uae-team-emirates-2022" TargetMode="External"/><Relationship Id="rId3391" Type="http://schemas.openxmlformats.org/officeDocument/2006/relationships/hyperlink" Target="https://www.procyclingstats.com/rider.php?date=2022-06-28&amp;id=184508&amp;p=results&amp;s=pcs-season-ranking" TargetMode="External"/><Relationship Id="rId2060" Type="http://schemas.openxmlformats.org/officeDocument/2006/relationships/hyperlink" Target="https://www.procyclingstats.com/rider/filip-maciejuk" TargetMode="External"/><Relationship Id="rId3390" Type="http://schemas.openxmlformats.org/officeDocument/2006/relationships/hyperlink" Target="https://www.procyclingstats.com/rider/eduardo-corte" TargetMode="External"/><Relationship Id="rId2061" Type="http://schemas.openxmlformats.org/officeDocument/2006/relationships/hyperlink" Target="https://www.procyclingstats.com/team/bahrain-victorious-2022" TargetMode="External"/><Relationship Id="rId3393" Type="http://schemas.openxmlformats.org/officeDocument/2006/relationships/hyperlink" Target="https://www.procyclingstats.com/team/eolo-kometa-2022" TargetMode="External"/><Relationship Id="rId2062" Type="http://schemas.openxmlformats.org/officeDocument/2006/relationships/hyperlink" Target="https://www.procyclingstats.com/rider.php?date=2022-06-28&amp;id=202698&amp;p=results&amp;s=pcs-season-ranking" TargetMode="External"/><Relationship Id="rId3392" Type="http://schemas.openxmlformats.org/officeDocument/2006/relationships/hyperlink" Target="https://www.procyclingstats.com/rider/alessandro-fancellu" TargetMode="External"/><Relationship Id="rId2063" Type="http://schemas.openxmlformats.org/officeDocument/2006/relationships/hyperlink" Target="https://www.procyclingstats.com/rider/simone-ravanelli" TargetMode="External"/><Relationship Id="rId3395" Type="http://schemas.openxmlformats.org/officeDocument/2006/relationships/hyperlink" Target="https://www.procyclingstats.com/rider/radosav-bezmarevic" TargetMode="External"/><Relationship Id="rId2064" Type="http://schemas.openxmlformats.org/officeDocument/2006/relationships/hyperlink" Target="https://www.procyclingstats.com/team/drone-hopper-androni-giocattol-2022" TargetMode="External"/><Relationship Id="rId3394" Type="http://schemas.openxmlformats.org/officeDocument/2006/relationships/hyperlink" Target="https://www.procyclingstats.com/rider.php?date=2022-06-28&amp;id=208811&amp;p=results&amp;s=pcs-season-ranking" TargetMode="External"/><Relationship Id="rId2065" Type="http://schemas.openxmlformats.org/officeDocument/2006/relationships/hyperlink" Target="https://www.procyclingstats.com/rider.php?date=2022-06-28&amp;id=169875&amp;p=results&amp;s=pcs-season-ranking" TargetMode="External"/><Relationship Id="rId3397" Type="http://schemas.openxmlformats.org/officeDocument/2006/relationships/hyperlink" Target="https://www.procyclingstats.com/rider/leon-heinschke" TargetMode="External"/><Relationship Id="rId2066" Type="http://schemas.openxmlformats.org/officeDocument/2006/relationships/hyperlink" Target="https://www.procyclingstats.com/rider/antonio-nibali" TargetMode="External"/><Relationship Id="rId3396" Type="http://schemas.openxmlformats.org/officeDocument/2006/relationships/hyperlink" Target="https://www.procyclingstats.com/rider.php?date=2022-06-28&amp;id=123111&amp;p=results&amp;s=pcs-season-ranking" TargetMode="External"/><Relationship Id="rId2067" Type="http://schemas.openxmlformats.org/officeDocument/2006/relationships/hyperlink" Target="https://www.procyclingstats.com/team/astana-qazaqstan-team-2022" TargetMode="External"/><Relationship Id="rId3399" Type="http://schemas.openxmlformats.org/officeDocument/2006/relationships/hyperlink" Target="https://www.procyclingstats.com/rider.php?date=2022-06-28&amp;id=202642&amp;p=results&amp;s=pcs-season-ranking" TargetMode="External"/><Relationship Id="rId2068" Type="http://schemas.openxmlformats.org/officeDocument/2006/relationships/hyperlink" Target="https://www.procyclingstats.com/rider.php?date=2022-06-28&amp;id=156218&amp;p=results&amp;s=pcs-season-ranking" TargetMode="External"/><Relationship Id="rId3398" Type="http://schemas.openxmlformats.org/officeDocument/2006/relationships/hyperlink" Target="https://www.procyclingstats.com/team/team-dsm-2022" TargetMode="External"/><Relationship Id="rId2069" Type="http://schemas.openxmlformats.org/officeDocument/2006/relationships/hyperlink" Target="https://www.procyclingstats.com/rider/jacopo-mosca" TargetMode="External"/><Relationship Id="rId3380" Type="http://schemas.openxmlformats.org/officeDocument/2006/relationships/hyperlink" Target="https://www.procyclingstats.com/rider.php?date=2022-06-28&amp;id=194910&amp;p=results&amp;s=pcs-season-ranking" TargetMode="External"/><Relationship Id="rId2050" Type="http://schemas.openxmlformats.org/officeDocument/2006/relationships/hyperlink" Target="https://www.procyclingstats.com/rider/lluis-guillermo-mas" TargetMode="External"/><Relationship Id="rId3382" Type="http://schemas.openxmlformats.org/officeDocument/2006/relationships/hyperlink" Target="https://www.procyclingstats.com/team/trek-segafredo-2022" TargetMode="External"/><Relationship Id="rId2051" Type="http://schemas.openxmlformats.org/officeDocument/2006/relationships/hyperlink" Target="https://www.procyclingstats.com/team/movistar-team-2022" TargetMode="External"/><Relationship Id="rId3381" Type="http://schemas.openxmlformats.org/officeDocument/2006/relationships/hyperlink" Target="https://www.procyclingstats.com/rider/markus-hoelgaard" TargetMode="External"/><Relationship Id="rId2052" Type="http://schemas.openxmlformats.org/officeDocument/2006/relationships/hyperlink" Target="https://www.procyclingstats.com/rider.php?date=2022-06-28&amp;id=137750&amp;p=results&amp;s=pcs-season-ranking" TargetMode="External"/><Relationship Id="rId3384" Type="http://schemas.openxmlformats.org/officeDocument/2006/relationships/hyperlink" Target="https://www.procyclingstats.com/rider/jordan-habets" TargetMode="External"/><Relationship Id="rId2053" Type="http://schemas.openxmlformats.org/officeDocument/2006/relationships/hyperlink" Target="https://www.procyclingstats.com/rider/jose-manuel-aramayo-villena" TargetMode="External"/><Relationship Id="rId3383" Type="http://schemas.openxmlformats.org/officeDocument/2006/relationships/hyperlink" Target="https://www.procyclingstats.com/rider.php?date=2022-06-28&amp;id=132426&amp;p=results&amp;s=pcs-season-ranking" TargetMode="External"/><Relationship Id="rId2054" Type="http://schemas.openxmlformats.org/officeDocument/2006/relationships/hyperlink" Target="https://www.procyclingstats.com/rider.php?date=2022-06-28&amp;id=244410&amp;p=results&amp;s=pcs-season-ranking" TargetMode="External"/><Relationship Id="rId3386" Type="http://schemas.openxmlformats.org/officeDocument/2006/relationships/hyperlink" Target="https://www.procyclingstats.com/rider.php?date=2022-06-28&amp;id=216151&amp;p=results&amp;s=pcs-season-ranking" TargetMode="External"/><Relationship Id="rId2055" Type="http://schemas.openxmlformats.org/officeDocument/2006/relationships/hyperlink" Target="https://www.procyclingstats.com/rider/nassim-saidi" TargetMode="External"/><Relationship Id="rId3385" Type="http://schemas.openxmlformats.org/officeDocument/2006/relationships/hyperlink" Target="https://www.procyclingstats.com/team/metec-solarwatt-p-b-mantel-2022" TargetMode="External"/><Relationship Id="rId2056" Type="http://schemas.openxmlformats.org/officeDocument/2006/relationships/hyperlink" Target="https://www.procyclingstats.com/rider.php?date=2022-06-28&amp;id=174903&amp;p=results&amp;s=pcs-season-ranking" TargetMode="External"/><Relationship Id="rId3388" Type="http://schemas.openxmlformats.org/officeDocument/2006/relationships/hyperlink" Target="https://www.procyclingstats.com/team/chimbas-te-quiero-2022" TargetMode="External"/><Relationship Id="rId2057" Type="http://schemas.openxmlformats.org/officeDocument/2006/relationships/hyperlink" Target="https://www.procyclingstats.com/rider/kane-richards" TargetMode="External"/><Relationship Id="rId3387" Type="http://schemas.openxmlformats.org/officeDocument/2006/relationships/hyperlink" Target="https://www.procyclingstats.com/rider/leandro-carlos-messineo" TargetMode="External"/><Relationship Id="rId2058" Type="http://schemas.openxmlformats.org/officeDocument/2006/relationships/hyperlink" Target="https://www.procyclingstats.com/team/ara-pro-racing-sunshine-coast-2022" TargetMode="External"/><Relationship Id="rId2059" Type="http://schemas.openxmlformats.org/officeDocument/2006/relationships/hyperlink" Target="https://www.procyclingstats.com/rider.php?date=2022-06-28&amp;id=215454&amp;p=results&amp;s=pcs-season-ranking" TargetMode="External"/><Relationship Id="rId3389" Type="http://schemas.openxmlformats.org/officeDocument/2006/relationships/hyperlink" Target="https://www.procyclingstats.com/rider.php?date=2022-06-28&amp;id=135822&amp;p=results&amp;s=pcs-season-ranking" TargetMode="External"/><Relationship Id="rId2080" Type="http://schemas.openxmlformats.org/officeDocument/2006/relationships/hyperlink" Target="https://www.procyclingstats.com/rider/niklas-markl" TargetMode="External"/><Relationship Id="rId2081" Type="http://schemas.openxmlformats.org/officeDocument/2006/relationships/hyperlink" Target="https://www.procyclingstats.com/team/team-dsm-2022" TargetMode="External"/><Relationship Id="rId2082" Type="http://schemas.openxmlformats.org/officeDocument/2006/relationships/hyperlink" Target="https://www.procyclingstats.com/rider.php?date=2022-06-28&amp;id=202615&amp;p=results&amp;s=pcs-season-ranking" TargetMode="External"/><Relationship Id="rId2083" Type="http://schemas.openxmlformats.org/officeDocument/2006/relationships/hyperlink" Target="https://www.procyclingstats.com/rider/paniego-fuentes" TargetMode="External"/><Relationship Id="rId2084" Type="http://schemas.openxmlformats.org/officeDocument/2006/relationships/hyperlink" Target="https://www.procyclingstats.com/team/burgos-bh-2022" TargetMode="External"/><Relationship Id="rId2085" Type="http://schemas.openxmlformats.org/officeDocument/2006/relationships/hyperlink" Target="https://www.procyclingstats.com/rider.php?date=2022-06-28&amp;id=185592&amp;p=results&amp;s=pcs-season-ranking" TargetMode="External"/><Relationship Id="rId2086" Type="http://schemas.openxmlformats.org/officeDocument/2006/relationships/hyperlink" Target="https://www.procyclingstats.com/rider/eric-manizabayo" TargetMode="External"/><Relationship Id="rId2087" Type="http://schemas.openxmlformats.org/officeDocument/2006/relationships/hyperlink" Target="https://www.procyclingstats.com/team/benediction-ignite-2022" TargetMode="External"/><Relationship Id="rId2088" Type="http://schemas.openxmlformats.org/officeDocument/2006/relationships/hyperlink" Target="https://www.procyclingstats.com/rider.php?date=2022-06-28&amp;id=205427&amp;p=results&amp;s=pcs-season-ranking" TargetMode="External"/><Relationship Id="rId2089" Type="http://schemas.openxmlformats.org/officeDocument/2006/relationships/hyperlink" Target="https://www.procyclingstats.com/rider/bolivar-espinoza-serrano" TargetMode="External"/><Relationship Id="rId2070" Type="http://schemas.openxmlformats.org/officeDocument/2006/relationships/hyperlink" Target="https://www.procyclingstats.com/team/trek-segafredo-2022" TargetMode="External"/><Relationship Id="rId2071" Type="http://schemas.openxmlformats.org/officeDocument/2006/relationships/hyperlink" Target="https://www.procyclingstats.com/rider.php?date=2022-06-28&amp;id=160355&amp;p=results&amp;s=pcs-season-ranking" TargetMode="External"/><Relationship Id="rId2072" Type="http://schemas.openxmlformats.org/officeDocument/2006/relationships/hyperlink" Target="https://www.procyclingstats.com/rider/behzodek-rakhimbaev" TargetMode="External"/><Relationship Id="rId2073" Type="http://schemas.openxmlformats.org/officeDocument/2006/relationships/hyperlink" Target="https://www.procyclingstats.com/team/tashkent-city-professional-cycling-team-2022" TargetMode="External"/><Relationship Id="rId2074" Type="http://schemas.openxmlformats.org/officeDocument/2006/relationships/hyperlink" Target="https://www.procyclingstats.com/rider.php?date=2022-06-28&amp;id=252920&amp;p=results&amp;s=pcs-season-ranking" TargetMode="External"/><Relationship Id="rId2075" Type="http://schemas.openxmlformats.org/officeDocument/2006/relationships/hyperlink" Target="https://www.procyclingstats.com/rider/emilien-jeanniere" TargetMode="External"/><Relationship Id="rId2076" Type="http://schemas.openxmlformats.org/officeDocument/2006/relationships/hyperlink" Target="https://www.procyclingstats.com/rider.php?date=2022-06-28&amp;id=197998&amp;p=results&amp;s=pcs-season-ranking" TargetMode="External"/><Relationship Id="rId2077" Type="http://schemas.openxmlformats.org/officeDocument/2006/relationships/hyperlink" Target="https://www.procyclingstats.com/rider/carlos-andres-ospina" TargetMode="External"/><Relationship Id="rId2078" Type="http://schemas.openxmlformats.org/officeDocument/2006/relationships/hyperlink" Target="https://www.procyclingstats.com/team/electro-hiper-europa-2022" TargetMode="External"/><Relationship Id="rId2079" Type="http://schemas.openxmlformats.org/officeDocument/2006/relationships/hyperlink" Target="https://www.procyclingstats.com/rider.php?date=2022-06-28&amp;id=265783&amp;p=results&amp;s=pcs-season-ranking" TargetMode="External"/><Relationship Id="rId2940" Type="http://schemas.openxmlformats.org/officeDocument/2006/relationships/hyperlink" Target="https://www.procyclingstats.com/team/azad-university-team-2022" TargetMode="External"/><Relationship Id="rId1610" Type="http://schemas.openxmlformats.org/officeDocument/2006/relationships/hyperlink" Target="https://www.procyclingstats.com/rider.php?date=2022-06-28&amp;id=135575&amp;p=results&amp;s=pcs-season-ranking" TargetMode="External"/><Relationship Id="rId2941" Type="http://schemas.openxmlformats.org/officeDocument/2006/relationships/hyperlink" Target="https://www.procyclingstats.com/rider.php?date=2022-06-28&amp;id=187084&amp;p=results&amp;s=pcs-season-ranking" TargetMode="External"/><Relationship Id="rId1611" Type="http://schemas.openxmlformats.org/officeDocument/2006/relationships/hyperlink" Target="https://www.procyclingstats.com/rider/dimitri-peyskens" TargetMode="External"/><Relationship Id="rId2942" Type="http://schemas.openxmlformats.org/officeDocument/2006/relationships/hyperlink" Target="https://www.procyclingstats.com/rider/alexandre-balmer" TargetMode="External"/><Relationship Id="rId1612" Type="http://schemas.openxmlformats.org/officeDocument/2006/relationships/hyperlink" Target="https://www.procyclingstats.com/team/bingoal-pauwels-sauzen-wb-2022" TargetMode="External"/><Relationship Id="rId2943" Type="http://schemas.openxmlformats.org/officeDocument/2006/relationships/hyperlink" Target="https://www.procyclingstats.com/team/team-bikeexchange-jayco-2022" TargetMode="External"/><Relationship Id="rId1613" Type="http://schemas.openxmlformats.org/officeDocument/2006/relationships/hyperlink" Target="https://www.procyclingstats.com/rider.php?date=2022-06-28&amp;id=135495&amp;p=results&amp;s=pcs-season-ranking" TargetMode="External"/><Relationship Id="rId2944" Type="http://schemas.openxmlformats.org/officeDocument/2006/relationships/hyperlink" Target="https://www.procyclingstats.com/rider.php?date=2022-06-28&amp;id=210056&amp;p=results&amp;s=pcs-season-ranking" TargetMode="External"/><Relationship Id="rId1614" Type="http://schemas.openxmlformats.org/officeDocument/2006/relationships/hyperlink" Target="https://www.procyclingstats.com/rider/kenny-molly" TargetMode="External"/><Relationship Id="rId2945" Type="http://schemas.openxmlformats.org/officeDocument/2006/relationships/hyperlink" Target="https://www.procyclingstats.com/rider/riccardo-zoidl" TargetMode="External"/><Relationship Id="rId1615" Type="http://schemas.openxmlformats.org/officeDocument/2006/relationships/hyperlink" Target="https://www.procyclingstats.com/team/bingoal-pauwels-sauzen-wb-2022" TargetMode="External"/><Relationship Id="rId2946" Type="http://schemas.openxmlformats.org/officeDocument/2006/relationships/hyperlink" Target="https://www.procyclingstats.com/team/team-vorarlberg-2022" TargetMode="External"/><Relationship Id="rId1616" Type="http://schemas.openxmlformats.org/officeDocument/2006/relationships/hyperlink" Target="https://www.procyclingstats.com/rider.php?date=2022-06-28&amp;id=181968&amp;p=results&amp;s=pcs-season-ranking" TargetMode="External"/><Relationship Id="rId2947" Type="http://schemas.openxmlformats.org/officeDocument/2006/relationships/hyperlink" Target="https://www.procyclingstats.com/rider.php?date=2022-06-28&amp;id=135110&amp;p=results&amp;s=pcs-season-ranking" TargetMode="External"/><Relationship Id="rId907" Type="http://schemas.openxmlformats.org/officeDocument/2006/relationships/hyperlink" Target="https://www.procyclingstats.com/rider/rune-herregodts" TargetMode="External"/><Relationship Id="rId1617" Type="http://schemas.openxmlformats.org/officeDocument/2006/relationships/hyperlink" Target="https://www.procyclingstats.com/rider/nick-schultz" TargetMode="External"/><Relationship Id="rId2948" Type="http://schemas.openxmlformats.org/officeDocument/2006/relationships/hyperlink" Target="https://www.procyclingstats.com/rider/azzedine-lagab" TargetMode="External"/><Relationship Id="rId906" Type="http://schemas.openxmlformats.org/officeDocument/2006/relationships/hyperlink" Target="https://www.procyclingstats.com/rider.php?date=2022-06-28&amp;id=179562&amp;p=results&amp;s=pcs-season-ranking" TargetMode="External"/><Relationship Id="rId1618" Type="http://schemas.openxmlformats.org/officeDocument/2006/relationships/hyperlink" Target="https://www.procyclingstats.com/team/team-bikeexchange-jayco-2022" TargetMode="External"/><Relationship Id="rId2949" Type="http://schemas.openxmlformats.org/officeDocument/2006/relationships/hyperlink" Target="https://www.procyclingstats.com/rider.php?date=2022-06-28&amp;id=140825&amp;p=results&amp;s=pcs-season-ranking" TargetMode="External"/><Relationship Id="rId905" Type="http://schemas.openxmlformats.org/officeDocument/2006/relationships/hyperlink" Target="https://www.procyclingstats.com/team/trek-segafredo-2022" TargetMode="External"/><Relationship Id="rId1619" Type="http://schemas.openxmlformats.org/officeDocument/2006/relationships/hyperlink" Target="https://www.procyclingstats.com/rider.php?date=2022-06-28&amp;id=132419&amp;p=results&amp;s=pcs-season-ranking" TargetMode="External"/><Relationship Id="rId904" Type="http://schemas.openxmlformats.org/officeDocument/2006/relationships/hyperlink" Target="https://www.procyclingstats.com/rider/matteo-moschetti" TargetMode="External"/><Relationship Id="rId909" Type="http://schemas.openxmlformats.org/officeDocument/2006/relationships/hyperlink" Target="https://www.procyclingstats.com/rider.php?date=2022-06-28&amp;id=197782&amp;p=results&amp;s=pcs-season-ranking" TargetMode="External"/><Relationship Id="rId908" Type="http://schemas.openxmlformats.org/officeDocument/2006/relationships/hyperlink" Target="https://www.procyclingstats.com/team/sport-vlaanderen-baloise-2022" TargetMode="External"/><Relationship Id="rId903" Type="http://schemas.openxmlformats.org/officeDocument/2006/relationships/hyperlink" Target="https://www.procyclingstats.com/rider.php?date=2022-06-28&amp;id=217290&amp;p=results&amp;s=pcs-season-ranking" TargetMode="External"/><Relationship Id="rId902" Type="http://schemas.openxmlformats.org/officeDocument/2006/relationships/hyperlink" Target="https://www.procyclingstats.com/team/trek-segafredo-2022" TargetMode="External"/><Relationship Id="rId901" Type="http://schemas.openxmlformats.org/officeDocument/2006/relationships/hyperlink" Target="https://www.procyclingstats.com/rider/antonio-tiberi" TargetMode="External"/><Relationship Id="rId900" Type="http://schemas.openxmlformats.org/officeDocument/2006/relationships/hyperlink" Target="https://www.procyclingstats.com/rider.php?date=2022-06-28&amp;id=140194&amp;p=results&amp;s=pcs-season-ranking" TargetMode="External"/><Relationship Id="rId2930" Type="http://schemas.openxmlformats.org/officeDocument/2006/relationships/hyperlink" Target="https://www.procyclingstats.com/rider/nikita-stenkovoy" TargetMode="External"/><Relationship Id="rId1600" Type="http://schemas.openxmlformats.org/officeDocument/2006/relationships/hyperlink" Target="https://www.procyclingstats.com/team/tarteletto-isorex-2022" TargetMode="External"/><Relationship Id="rId2931" Type="http://schemas.openxmlformats.org/officeDocument/2006/relationships/hyperlink" Target="https://www.procyclingstats.com/team/tashkent-city-professional-cycling-team-2022" TargetMode="External"/><Relationship Id="rId1601" Type="http://schemas.openxmlformats.org/officeDocument/2006/relationships/hyperlink" Target="https://www.procyclingstats.com/rider.php?date=2022-06-28&amp;id=205727&amp;p=results&amp;s=pcs-season-ranking" TargetMode="External"/><Relationship Id="rId2932" Type="http://schemas.openxmlformats.org/officeDocument/2006/relationships/hyperlink" Target="https://www.procyclingstats.com/rider.php?date=2022-06-28&amp;id=223371&amp;p=results&amp;s=pcs-season-ranking" TargetMode="External"/><Relationship Id="rId1602" Type="http://schemas.openxmlformats.org/officeDocument/2006/relationships/hyperlink" Target="https://www.procyclingstats.com/rider/andreas-miltiadis" TargetMode="External"/><Relationship Id="rId2933" Type="http://schemas.openxmlformats.org/officeDocument/2006/relationships/hyperlink" Target="https://www.procyclingstats.com/rider/william-blume-levy" TargetMode="External"/><Relationship Id="rId1603" Type="http://schemas.openxmlformats.org/officeDocument/2006/relationships/hyperlink" Target="https://www.procyclingstats.com/team/java-kiwi-atlantico-2022" TargetMode="External"/><Relationship Id="rId2934" Type="http://schemas.openxmlformats.org/officeDocument/2006/relationships/hyperlink" Target="https://www.procyclingstats.com/team/uno-x-pro-cycling-team-2022" TargetMode="External"/><Relationship Id="rId1604" Type="http://schemas.openxmlformats.org/officeDocument/2006/relationships/hyperlink" Target="https://www.procyclingstats.com/rider.php?date=2022-06-28&amp;id=187472&amp;p=results&amp;s=pcs-season-ranking" TargetMode="External"/><Relationship Id="rId2935" Type="http://schemas.openxmlformats.org/officeDocument/2006/relationships/hyperlink" Target="https://www.procyclingstats.com/rider.php?date=2022-06-28&amp;id=216733&amp;p=results&amp;s=pcs-season-ranking" TargetMode="External"/><Relationship Id="rId1605" Type="http://schemas.openxmlformats.org/officeDocument/2006/relationships/hyperlink" Target="https://www.procyclingstats.com/rider/gustav-basson" TargetMode="External"/><Relationship Id="rId2936" Type="http://schemas.openxmlformats.org/officeDocument/2006/relationships/hyperlink" Target="https://www.procyclingstats.com/rider/anders-foldager" TargetMode="External"/><Relationship Id="rId1606" Type="http://schemas.openxmlformats.org/officeDocument/2006/relationships/hyperlink" Target="https://www.procyclingstats.com/team/protouch-2022" TargetMode="External"/><Relationship Id="rId2937" Type="http://schemas.openxmlformats.org/officeDocument/2006/relationships/hyperlink" Target="https://www.procyclingstats.com/team/biesse-carrera-2022" TargetMode="External"/><Relationship Id="rId1607" Type="http://schemas.openxmlformats.org/officeDocument/2006/relationships/hyperlink" Target="https://www.procyclingstats.com/rider.php?date=2022-06-28&amp;id=176029&amp;p=results&amp;s=pcs-season-ranking" TargetMode="External"/><Relationship Id="rId2938" Type="http://schemas.openxmlformats.org/officeDocument/2006/relationships/hyperlink" Target="https://www.procyclingstats.com/rider.php?date=2022-06-28&amp;id=217743&amp;p=results&amp;s=pcs-season-ranking" TargetMode="External"/><Relationship Id="rId1608" Type="http://schemas.openxmlformats.org/officeDocument/2006/relationships/hyperlink" Target="https://www.procyclingstats.com/rider/jeremy-leveau" TargetMode="External"/><Relationship Id="rId2939" Type="http://schemas.openxmlformats.org/officeDocument/2006/relationships/hyperlink" Target="https://www.procyclingstats.com/rider/mohammad-ganjkhanlou" TargetMode="External"/><Relationship Id="rId1609" Type="http://schemas.openxmlformats.org/officeDocument/2006/relationships/hyperlink" Target="https://www.procyclingstats.com/team/roubaix-lille-metropole-2022" TargetMode="External"/><Relationship Id="rId1631" Type="http://schemas.openxmlformats.org/officeDocument/2006/relationships/hyperlink" Target="https://www.procyclingstats.com/rider/lucas-eriksson" TargetMode="External"/><Relationship Id="rId2962" Type="http://schemas.openxmlformats.org/officeDocument/2006/relationships/hyperlink" Target="https://www.procyclingstats.com/team/global-6-cycling-2022" TargetMode="External"/><Relationship Id="rId1632" Type="http://schemas.openxmlformats.org/officeDocument/2006/relationships/hyperlink" Target="https://www.procyclingstats.com/team/riwal-cycling-team-2022" TargetMode="External"/><Relationship Id="rId2963" Type="http://schemas.openxmlformats.org/officeDocument/2006/relationships/hyperlink" Target="https://www.procyclingstats.com/rider.php?date=2022-06-28&amp;id=196191&amp;p=results&amp;s=pcs-season-ranking" TargetMode="External"/><Relationship Id="rId1633" Type="http://schemas.openxmlformats.org/officeDocument/2006/relationships/hyperlink" Target="https://www.procyclingstats.com/rider.php?date=2022-06-28&amp;id=176906&amp;p=results&amp;s=pcs-season-ranking" TargetMode="External"/><Relationship Id="rId2964" Type="http://schemas.openxmlformats.org/officeDocument/2006/relationships/hyperlink" Target="https://www.procyclingstats.com/rider/thomas-devaux" TargetMode="External"/><Relationship Id="rId1634" Type="http://schemas.openxmlformats.org/officeDocument/2006/relationships/hyperlink" Target="https://www.procyclingstats.com/rider/gotzon-martin" TargetMode="External"/><Relationship Id="rId2965" Type="http://schemas.openxmlformats.org/officeDocument/2006/relationships/hyperlink" Target="https://www.procyclingstats.com/rider.php?date=2022-06-28&amp;id=212018&amp;p=results&amp;s=pcs-season-ranking" TargetMode="External"/><Relationship Id="rId1635" Type="http://schemas.openxmlformats.org/officeDocument/2006/relationships/hyperlink" Target="https://www.procyclingstats.com/team/euskaltel-euskadi-2022" TargetMode="External"/><Relationship Id="rId2966" Type="http://schemas.openxmlformats.org/officeDocument/2006/relationships/hyperlink" Target="https://www.procyclingstats.com/rider/ingvar-omarsson" TargetMode="External"/><Relationship Id="rId1636" Type="http://schemas.openxmlformats.org/officeDocument/2006/relationships/hyperlink" Target="https://www.procyclingstats.com/rider.php?date=2022-06-28&amp;id=187029&amp;p=results&amp;s=pcs-season-ranking" TargetMode="External"/><Relationship Id="rId2967" Type="http://schemas.openxmlformats.org/officeDocument/2006/relationships/hyperlink" Target="https://www.procyclingstats.com/rider.php?date=2022-06-28&amp;id=214703&amp;p=results&amp;s=pcs-season-ranking" TargetMode="External"/><Relationship Id="rId1637" Type="http://schemas.openxmlformats.org/officeDocument/2006/relationships/hyperlink" Target="https://www.procyclingstats.com/rider/donavan-grondin" TargetMode="External"/><Relationship Id="rId2968" Type="http://schemas.openxmlformats.org/officeDocument/2006/relationships/hyperlink" Target="https://www.procyclingstats.com/rider/matteo-fabbro" TargetMode="External"/><Relationship Id="rId1638" Type="http://schemas.openxmlformats.org/officeDocument/2006/relationships/hyperlink" Target="https://www.procyclingstats.com/team/team-arkea-samsic-2022" TargetMode="External"/><Relationship Id="rId2969" Type="http://schemas.openxmlformats.org/officeDocument/2006/relationships/hyperlink" Target="https://www.procyclingstats.com/team/bora-hansgrohe-2022" TargetMode="External"/><Relationship Id="rId929" Type="http://schemas.openxmlformats.org/officeDocument/2006/relationships/hyperlink" Target="https://www.procyclingstats.com/team/team-jumbo-visma-2022" TargetMode="External"/><Relationship Id="rId1639" Type="http://schemas.openxmlformats.org/officeDocument/2006/relationships/hyperlink" Target="https://www.procyclingstats.com/rider.php?date=2022-06-28&amp;id=208390&amp;p=results&amp;s=pcs-season-ranking" TargetMode="External"/><Relationship Id="rId928" Type="http://schemas.openxmlformats.org/officeDocument/2006/relationships/hyperlink" Target="https://www.procyclingstats.com/rider/edoardo-affini" TargetMode="External"/><Relationship Id="rId927" Type="http://schemas.openxmlformats.org/officeDocument/2006/relationships/hyperlink" Target="https://www.procyclingstats.com/rider.php?date=2022-06-28&amp;id=187026&amp;p=results&amp;s=pcs-season-ranking" TargetMode="External"/><Relationship Id="rId926" Type="http://schemas.openxmlformats.org/officeDocument/2006/relationships/hyperlink" Target="https://www.procyclingstats.com/team/sport-vlaanderen-baloise-2022" TargetMode="External"/><Relationship Id="rId921" Type="http://schemas.openxmlformats.org/officeDocument/2006/relationships/hyperlink" Target="https://www.procyclingstats.com/rider.php?date=2022-06-28&amp;id=137577&amp;p=results&amp;s=pcs-season-ranking" TargetMode="External"/><Relationship Id="rId920" Type="http://schemas.openxmlformats.org/officeDocument/2006/relationships/hyperlink" Target="https://www.procyclingstats.com/team/team-bikeexchange-jayco-2022" TargetMode="External"/><Relationship Id="rId925" Type="http://schemas.openxmlformats.org/officeDocument/2006/relationships/hyperlink" Target="https://www.procyclingstats.com/rider/robbe-ghys" TargetMode="External"/><Relationship Id="rId924" Type="http://schemas.openxmlformats.org/officeDocument/2006/relationships/hyperlink" Target="https://www.procyclingstats.com/rider.php?date=2022-06-28&amp;id=208547&amp;p=results&amp;s=pcs-season-ranking" TargetMode="External"/><Relationship Id="rId923" Type="http://schemas.openxmlformats.org/officeDocument/2006/relationships/hyperlink" Target="https://www.procyclingstats.com/team/team-dsm-2022" TargetMode="External"/><Relationship Id="rId922" Type="http://schemas.openxmlformats.org/officeDocument/2006/relationships/hyperlink" Target="https://www.procyclingstats.com/rider/henri-vandenabeele" TargetMode="External"/><Relationship Id="rId2960" Type="http://schemas.openxmlformats.org/officeDocument/2006/relationships/hyperlink" Target="https://www.procyclingstats.com/rider.php?date=2022-06-28&amp;id=244513&amp;p=results&amp;s=pcs-season-ranking" TargetMode="External"/><Relationship Id="rId1630" Type="http://schemas.openxmlformats.org/officeDocument/2006/relationships/hyperlink" Target="https://www.procyclingstats.com/rider.php?date=2022-06-28&amp;id=174179&amp;p=results&amp;s=pcs-season-ranking" TargetMode="External"/><Relationship Id="rId2961" Type="http://schemas.openxmlformats.org/officeDocument/2006/relationships/hyperlink" Target="https://www.procyclingstats.com/rider/miguel-angel-fernandez-ruiz" TargetMode="External"/><Relationship Id="rId1620" Type="http://schemas.openxmlformats.org/officeDocument/2006/relationships/hyperlink" Target="https://www.procyclingstats.com/rider/robert-scott" TargetMode="External"/><Relationship Id="rId2951" Type="http://schemas.openxmlformats.org/officeDocument/2006/relationships/hyperlink" Target="https://www.procyclingstats.com/team/equipe-continental-orgullo-paisa-2022" TargetMode="External"/><Relationship Id="rId1621" Type="http://schemas.openxmlformats.org/officeDocument/2006/relationships/hyperlink" Target="https://www.procyclingstats.com/team/wiv-sungod-2022" TargetMode="External"/><Relationship Id="rId2952" Type="http://schemas.openxmlformats.org/officeDocument/2006/relationships/hyperlink" Target="https://www.procyclingstats.com/rider.php?date=2022-06-28&amp;id=252250&amp;p=results&amp;s=pcs-season-ranking" TargetMode="External"/><Relationship Id="rId1622" Type="http://schemas.openxmlformats.org/officeDocument/2006/relationships/hyperlink" Target="https://www.procyclingstats.com/rider.php?date=2022-06-28&amp;id=198319&amp;p=results&amp;s=pcs-season-ranking" TargetMode="External"/><Relationship Id="rId2953" Type="http://schemas.openxmlformats.org/officeDocument/2006/relationships/hyperlink" Target="https://www.procyclingstats.com/rider/pavel-kochetkov" TargetMode="External"/><Relationship Id="rId1623" Type="http://schemas.openxmlformats.org/officeDocument/2006/relationships/hyperlink" Target="https://www.procyclingstats.com/rider/jose-luis-rodriguez" TargetMode="External"/><Relationship Id="rId2954" Type="http://schemas.openxmlformats.org/officeDocument/2006/relationships/hyperlink" Target="https://www.procyclingstats.com/rider.php?date=2022-06-28&amp;id=139752&amp;p=results&amp;s=pcs-season-ranking" TargetMode="External"/><Relationship Id="rId1624" Type="http://schemas.openxmlformats.org/officeDocument/2006/relationships/hyperlink" Target="https://www.procyclingstats.com/rider.php?date=2022-06-28&amp;id=168794&amp;p=results&amp;s=pcs-season-ranking" TargetMode="External"/><Relationship Id="rId2955" Type="http://schemas.openxmlformats.org/officeDocument/2006/relationships/hyperlink" Target="https://www.procyclingstats.com/rider/jens-keukeleire" TargetMode="External"/><Relationship Id="rId1625" Type="http://schemas.openxmlformats.org/officeDocument/2006/relationships/hyperlink" Target="https://www.procyclingstats.com/rider/fabien-grellier" TargetMode="External"/><Relationship Id="rId2956" Type="http://schemas.openxmlformats.org/officeDocument/2006/relationships/hyperlink" Target="https://www.procyclingstats.com/team/ef-education-easypost-2022" TargetMode="External"/><Relationship Id="rId1626" Type="http://schemas.openxmlformats.org/officeDocument/2006/relationships/hyperlink" Target="https://www.procyclingstats.com/team/team-totalenergies-2022" TargetMode="External"/><Relationship Id="rId2957" Type="http://schemas.openxmlformats.org/officeDocument/2006/relationships/hyperlink" Target="https://www.procyclingstats.com/rider.php?date=2022-06-28&amp;id=140191&amp;p=results&amp;s=pcs-season-ranking" TargetMode="External"/><Relationship Id="rId1627" Type="http://schemas.openxmlformats.org/officeDocument/2006/relationships/hyperlink" Target="https://www.procyclingstats.com/rider.php?date=2022-06-28&amp;id=163306&amp;p=results&amp;s=pcs-season-ranking" TargetMode="External"/><Relationship Id="rId2958" Type="http://schemas.openxmlformats.org/officeDocument/2006/relationships/hyperlink" Target="https://www.procyclingstats.com/rider/gil-gelders" TargetMode="External"/><Relationship Id="rId918" Type="http://schemas.openxmlformats.org/officeDocument/2006/relationships/hyperlink" Target="https://www.procyclingstats.com/rider.php?date=2022-06-28&amp;id=179079&amp;p=results&amp;s=pcs-season-ranking" TargetMode="External"/><Relationship Id="rId1628" Type="http://schemas.openxmlformats.org/officeDocument/2006/relationships/hyperlink" Target="https://www.procyclingstats.com/rider/miles-scotson" TargetMode="External"/><Relationship Id="rId2959" Type="http://schemas.openxmlformats.org/officeDocument/2006/relationships/hyperlink" Target="https://www.procyclingstats.com/team/bingoal-wb-development-team-2022" TargetMode="External"/><Relationship Id="rId917" Type="http://schemas.openxmlformats.org/officeDocument/2006/relationships/hyperlink" Target="https://www.procyclingstats.com/team/minerva-cycling-2022" TargetMode="External"/><Relationship Id="rId1629" Type="http://schemas.openxmlformats.org/officeDocument/2006/relationships/hyperlink" Target="https://www.procyclingstats.com/team/groupama-fdj-2022" TargetMode="External"/><Relationship Id="rId916" Type="http://schemas.openxmlformats.org/officeDocument/2006/relationships/hyperlink" Target="https://www.procyclingstats.com/rider/thimo-willems" TargetMode="External"/><Relationship Id="rId915" Type="http://schemas.openxmlformats.org/officeDocument/2006/relationships/hyperlink" Target="https://www.procyclingstats.com/rider.php?date=2022-06-28&amp;id=137766&amp;p=results&amp;s=pcs-season-ranking" TargetMode="External"/><Relationship Id="rId919" Type="http://schemas.openxmlformats.org/officeDocument/2006/relationships/hyperlink" Target="https://www.procyclingstats.com/rider/dion-smith" TargetMode="External"/><Relationship Id="rId910" Type="http://schemas.openxmlformats.org/officeDocument/2006/relationships/hyperlink" Target="https://www.procyclingstats.com/rider/marceli-boguslawski" TargetMode="External"/><Relationship Id="rId914" Type="http://schemas.openxmlformats.org/officeDocument/2006/relationships/hyperlink" Target="https://www.procyclingstats.com/team/euskaltel-euskadi-2022" TargetMode="External"/><Relationship Id="rId913" Type="http://schemas.openxmlformats.org/officeDocument/2006/relationships/hyperlink" Target="https://www.procyclingstats.com/rider/mikel-bizkarra" TargetMode="External"/><Relationship Id="rId912" Type="http://schemas.openxmlformats.org/officeDocument/2006/relationships/hyperlink" Target="https://www.procyclingstats.com/rider.php?date=2022-06-28&amp;id=193726&amp;p=results&amp;s=pcs-season-ranking" TargetMode="External"/><Relationship Id="rId911" Type="http://schemas.openxmlformats.org/officeDocument/2006/relationships/hyperlink" Target="https://www.procyclingstats.com/team/hre-mazowsze-serce-polski-2022" TargetMode="External"/><Relationship Id="rId2950" Type="http://schemas.openxmlformats.org/officeDocument/2006/relationships/hyperlink" Target="https://www.procyclingstats.com/rider/juan-manuel-barboza-nader" TargetMode="External"/><Relationship Id="rId2900" Type="http://schemas.openxmlformats.org/officeDocument/2006/relationships/hyperlink" Target="https://www.procyclingstats.com/rider.php?date=2022-06-28&amp;id=185583&amp;p=results&amp;s=pcs-season-ranking" TargetMode="External"/><Relationship Id="rId2901" Type="http://schemas.openxmlformats.org/officeDocument/2006/relationships/hyperlink" Target="https://www.procyclingstats.com/rider/marcin-budzinski" TargetMode="External"/><Relationship Id="rId2902" Type="http://schemas.openxmlformats.org/officeDocument/2006/relationships/hyperlink" Target="https://www.procyclingstats.com/team/hre-mazowsze-serce-polski-2022" TargetMode="External"/><Relationship Id="rId2903" Type="http://schemas.openxmlformats.org/officeDocument/2006/relationships/hyperlink" Target="https://www.procyclingstats.com/rider.php?date=2022-06-28&amp;id=235027&amp;p=results&amp;s=pcs-season-ranking" TargetMode="External"/><Relationship Id="rId2904" Type="http://schemas.openxmlformats.org/officeDocument/2006/relationships/hyperlink" Target="https://www.procyclingstats.com/rider/roland-thalmann" TargetMode="External"/><Relationship Id="rId2905" Type="http://schemas.openxmlformats.org/officeDocument/2006/relationships/hyperlink" Target="https://www.procyclingstats.com/team/team-vorarlberg-2022" TargetMode="External"/><Relationship Id="rId2906" Type="http://schemas.openxmlformats.org/officeDocument/2006/relationships/hyperlink" Target="https://www.procyclingstats.com/rider.php?date=2022-06-28&amp;id=137104&amp;p=results&amp;s=pcs-season-ranking" TargetMode="External"/><Relationship Id="rId2907" Type="http://schemas.openxmlformats.org/officeDocument/2006/relationships/hyperlink" Target="https://www.procyclingstats.com/rider/rick-pluimers" TargetMode="External"/><Relationship Id="rId2908" Type="http://schemas.openxmlformats.org/officeDocument/2006/relationships/hyperlink" Target="https://www.procyclingstats.com/team/jumbo-visma-development-team-2022" TargetMode="External"/><Relationship Id="rId2909" Type="http://schemas.openxmlformats.org/officeDocument/2006/relationships/hyperlink" Target="https://www.procyclingstats.com/rider.php?date=2022-06-28&amp;id=209150&amp;p=results&amp;s=pcs-season-ranking" TargetMode="External"/><Relationship Id="rId2920" Type="http://schemas.openxmlformats.org/officeDocument/2006/relationships/hyperlink" Target="https://www.procyclingstats.com/team/tashkent-city-professional-cycling-team-2022" TargetMode="External"/><Relationship Id="rId2921" Type="http://schemas.openxmlformats.org/officeDocument/2006/relationships/hyperlink" Target="https://www.procyclingstats.com/rider.php?date=2022-06-28&amp;id=140836&amp;p=results&amp;s=pcs-season-ranking" TargetMode="External"/><Relationship Id="rId2922" Type="http://schemas.openxmlformats.org/officeDocument/2006/relationships/hyperlink" Target="https://www.procyclingstats.com/rider/jesus-roniel-marte" TargetMode="External"/><Relationship Id="rId2923" Type="http://schemas.openxmlformats.org/officeDocument/2006/relationships/hyperlink" Target="https://www.procyclingstats.com/rider.php?date=2022-06-28&amp;id=243967&amp;p=results&amp;s=pcs-season-ranking" TargetMode="External"/><Relationship Id="rId2924" Type="http://schemas.openxmlformats.org/officeDocument/2006/relationships/hyperlink" Target="https://www.procyclingstats.com/rider/guy-niv" TargetMode="External"/><Relationship Id="rId2925" Type="http://schemas.openxmlformats.org/officeDocument/2006/relationships/hyperlink" Target="https://www.procyclingstats.com/team/israel-premier-tech-2022" TargetMode="External"/><Relationship Id="rId2926" Type="http://schemas.openxmlformats.org/officeDocument/2006/relationships/hyperlink" Target="https://www.procyclingstats.com/rider.php?date=2022-06-28&amp;id=209000&amp;p=results&amp;s=pcs-season-ranking" TargetMode="External"/><Relationship Id="rId2927" Type="http://schemas.openxmlformats.org/officeDocument/2006/relationships/hyperlink" Target="https://www.procyclingstats.com/rider/irwandie-lakasek" TargetMode="External"/><Relationship Id="rId2928" Type="http://schemas.openxmlformats.org/officeDocument/2006/relationships/hyperlink" Target="https://www.procyclingstats.com/team/terengganu-cycling-team-2022" TargetMode="External"/><Relationship Id="rId2929" Type="http://schemas.openxmlformats.org/officeDocument/2006/relationships/hyperlink" Target="https://www.procyclingstats.com/rider.php?date=2022-06-28&amp;id=170365&amp;p=results&amp;s=pcs-season-ranking" TargetMode="External"/><Relationship Id="rId2910" Type="http://schemas.openxmlformats.org/officeDocument/2006/relationships/hyperlink" Target="https://www.procyclingstats.com/rider/luis-joe-luhrs" TargetMode="External"/><Relationship Id="rId2911" Type="http://schemas.openxmlformats.org/officeDocument/2006/relationships/hyperlink" Target="https://www.procyclingstats.com/team/bora-hansgrohe-2022" TargetMode="External"/><Relationship Id="rId2912" Type="http://schemas.openxmlformats.org/officeDocument/2006/relationships/hyperlink" Target="https://www.procyclingstats.com/rider.php?date=2022-06-28&amp;id=259429&amp;p=results&amp;s=pcs-season-ranking" TargetMode="External"/><Relationship Id="rId2913" Type="http://schemas.openxmlformats.org/officeDocument/2006/relationships/hyperlink" Target="https://www.procyclingstats.com/rider/jonathan-milan" TargetMode="External"/><Relationship Id="rId2914" Type="http://schemas.openxmlformats.org/officeDocument/2006/relationships/hyperlink" Target="https://www.procyclingstats.com/team/bahrain-victorious-2022" TargetMode="External"/><Relationship Id="rId2915" Type="http://schemas.openxmlformats.org/officeDocument/2006/relationships/hyperlink" Target="https://www.procyclingstats.com/rider.php?date=2022-06-28&amp;id=209985&amp;p=results&amp;s=pcs-season-ranking" TargetMode="External"/><Relationship Id="rId2916" Type="http://schemas.openxmlformats.org/officeDocument/2006/relationships/hyperlink" Target="https://www.procyclingstats.com/rider/carlos-garcia-pierna" TargetMode="External"/><Relationship Id="rId2917" Type="http://schemas.openxmlformats.org/officeDocument/2006/relationships/hyperlink" Target="https://www.procyclingstats.com/team/equipo-kern-pharma-2022" TargetMode="External"/><Relationship Id="rId2918" Type="http://schemas.openxmlformats.org/officeDocument/2006/relationships/hyperlink" Target="https://www.procyclingstats.com/rider.php?date=2022-06-28&amp;id=184791&amp;p=results&amp;s=pcs-season-ranking" TargetMode="External"/><Relationship Id="rId2919" Type="http://schemas.openxmlformats.org/officeDocument/2006/relationships/hyperlink" Target="https://www.procyclingstats.com/rider/muradjan-halmuratov" TargetMode="External"/><Relationship Id="rId1697" Type="http://schemas.openxmlformats.org/officeDocument/2006/relationships/hyperlink" Target="https://www.procyclingstats.com/rider.php?date=2022-06-28&amp;id=204201&amp;p=results&amp;s=pcs-season-ranking" TargetMode="External"/><Relationship Id="rId1698" Type="http://schemas.openxmlformats.org/officeDocument/2006/relationships/hyperlink" Target="https://www.procyclingstats.com/rider/dario-cataldo" TargetMode="External"/><Relationship Id="rId1699" Type="http://schemas.openxmlformats.org/officeDocument/2006/relationships/hyperlink" Target="https://www.procyclingstats.com/team/trek-segafredo-2022" TargetMode="External"/><Relationship Id="rId866" Type="http://schemas.openxmlformats.org/officeDocument/2006/relationships/hyperlink" Target="https://www.procyclingstats.com/team/team-ukyo-2022" TargetMode="External"/><Relationship Id="rId865" Type="http://schemas.openxmlformats.org/officeDocument/2006/relationships/hyperlink" Target="https://www.procyclingstats.com/rider/nathan-earle" TargetMode="External"/><Relationship Id="rId864" Type="http://schemas.openxmlformats.org/officeDocument/2006/relationships/hyperlink" Target="https://www.procyclingstats.com/rider.php?date=2022-06-28&amp;id=140612&amp;p=results&amp;s=pcs-season-ranking" TargetMode="External"/><Relationship Id="rId863" Type="http://schemas.openxmlformats.org/officeDocument/2006/relationships/hyperlink" Target="https://www.procyclingstats.com/team/team-arkea-samsic-2022" TargetMode="External"/><Relationship Id="rId869" Type="http://schemas.openxmlformats.org/officeDocument/2006/relationships/hyperlink" Target="https://www.procyclingstats.com/team/bora-hansgrohe-2022" TargetMode="External"/><Relationship Id="rId868" Type="http://schemas.openxmlformats.org/officeDocument/2006/relationships/hyperlink" Target="https://www.procyclingstats.com/rider/jordi-meeus" TargetMode="External"/><Relationship Id="rId867" Type="http://schemas.openxmlformats.org/officeDocument/2006/relationships/hyperlink" Target="https://www.procyclingstats.com/rider.php?date=2022-06-28&amp;id=135709&amp;p=results&amp;s=pcs-season-ranking" TargetMode="External"/><Relationship Id="rId1690" Type="http://schemas.openxmlformats.org/officeDocument/2006/relationships/hyperlink" Target="https://www.procyclingstats.com/rider/jimmy-janssens" TargetMode="External"/><Relationship Id="rId1691" Type="http://schemas.openxmlformats.org/officeDocument/2006/relationships/hyperlink" Target="https://www.procyclingstats.com/team/alpecin-fenix-2022" TargetMode="External"/><Relationship Id="rId1692" Type="http://schemas.openxmlformats.org/officeDocument/2006/relationships/hyperlink" Target="https://www.procyclingstats.com/rider.php?date=2022-06-28&amp;id=135620&amp;p=results&amp;s=pcs-season-ranking" TargetMode="External"/><Relationship Id="rId862" Type="http://schemas.openxmlformats.org/officeDocument/2006/relationships/hyperlink" Target="https://www.procyclingstats.com/rider/maxime-bouet" TargetMode="External"/><Relationship Id="rId1693" Type="http://schemas.openxmlformats.org/officeDocument/2006/relationships/hyperlink" Target="https://www.procyclingstats.com/rider/mathias-bregnhoj" TargetMode="External"/><Relationship Id="rId861" Type="http://schemas.openxmlformats.org/officeDocument/2006/relationships/hyperlink" Target="https://www.procyclingstats.com/rider.php?date=2022-06-28&amp;id=140235&amp;p=results&amp;s=pcs-season-ranking" TargetMode="External"/><Relationship Id="rId1694" Type="http://schemas.openxmlformats.org/officeDocument/2006/relationships/hyperlink" Target="https://www.procyclingstats.com/team/riwal-cycling-team-2022" TargetMode="External"/><Relationship Id="rId860" Type="http://schemas.openxmlformats.org/officeDocument/2006/relationships/hyperlink" Target="https://www.procyclingstats.com/team/astana-qazaqstan-team-2022" TargetMode="External"/><Relationship Id="rId1695" Type="http://schemas.openxmlformats.org/officeDocument/2006/relationships/hyperlink" Target="https://www.procyclingstats.com/rider.php?date=2022-06-28&amp;id=181226&amp;p=results&amp;s=pcs-season-ranking" TargetMode="External"/><Relationship Id="rId1696" Type="http://schemas.openxmlformats.org/officeDocument/2006/relationships/hyperlink" Target="https://www.procyclingstats.com/rider/blerton-nuha" TargetMode="External"/><Relationship Id="rId1686" Type="http://schemas.openxmlformats.org/officeDocument/2006/relationships/hyperlink" Target="https://www.procyclingstats.com/rider.php?date=2022-06-28&amp;id=140150&amp;p=results&amp;s=pcs-season-ranking" TargetMode="External"/><Relationship Id="rId1687" Type="http://schemas.openxmlformats.org/officeDocument/2006/relationships/hyperlink" Target="https://www.procyclingstats.com/rider/patrick-gamper" TargetMode="External"/><Relationship Id="rId1688" Type="http://schemas.openxmlformats.org/officeDocument/2006/relationships/hyperlink" Target="https://www.procyclingstats.com/team/bora-hansgrohe-2022" TargetMode="External"/><Relationship Id="rId1689" Type="http://schemas.openxmlformats.org/officeDocument/2006/relationships/hyperlink" Target="https://www.procyclingstats.com/rider.php?date=2022-06-28&amp;id=186236&amp;p=results&amp;s=pcs-season-ranking" TargetMode="External"/><Relationship Id="rId855" Type="http://schemas.openxmlformats.org/officeDocument/2006/relationships/hyperlink" Target="https://www.procyclingstats.com/rider.php?date=2022-06-28&amp;id=137850&amp;p=results&amp;s=pcs-season-ranking" TargetMode="External"/><Relationship Id="rId854" Type="http://schemas.openxmlformats.org/officeDocument/2006/relationships/hyperlink" Target="https://www.procyclingstats.com/team/ag2r-citroen-team-2022" TargetMode="External"/><Relationship Id="rId853" Type="http://schemas.openxmlformats.org/officeDocument/2006/relationships/hyperlink" Target="https://www.procyclingstats.com/rider/lilian-calmejane" TargetMode="External"/><Relationship Id="rId852" Type="http://schemas.openxmlformats.org/officeDocument/2006/relationships/hyperlink" Target="https://www.procyclingstats.com/rider.php?date=2022-06-28&amp;id=202669&amp;p=results&amp;s=pcs-season-ranking" TargetMode="External"/><Relationship Id="rId859" Type="http://schemas.openxmlformats.org/officeDocument/2006/relationships/hyperlink" Target="https://www.procyclingstats.com/rider/fabio-felline" TargetMode="External"/><Relationship Id="rId858" Type="http://schemas.openxmlformats.org/officeDocument/2006/relationships/hyperlink" Target="https://www.procyclingstats.com/rider.php?date=2022-06-28&amp;id=140350&amp;p=results&amp;s=pcs-season-ranking" TargetMode="External"/><Relationship Id="rId857" Type="http://schemas.openxmlformats.org/officeDocument/2006/relationships/hyperlink" Target="https://www.procyclingstats.com/team/team-arkea-samsic-2022" TargetMode="External"/><Relationship Id="rId856" Type="http://schemas.openxmlformats.org/officeDocument/2006/relationships/hyperlink" Target="https://www.procyclingstats.com/rider/anthony-delaplace" TargetMode="External"/><Relationship Id="rId1680" Type="http://schemas.openxmlformats.org/officeDocument/2006/relationships/hyperlink" Target="https://www.procyclingstats.com/rider.php?date=2022-06-28&amp;id=198635&amp;p=results&amp;s=pcs-season-ranking" TargetMode="External"/><Relationship Id="rId1681" Type="http://schemas.openxmlformats.org/officeDocument/2006/relationships/hyperlink" Target="https://www.procyclingstats.com/rider/jonas-rutsch" TargetMode="External"/><Relationship Id="rId851" Type="http://schemas.openxmlformats.org/officeDocument/2006/relationships/hyperlink" Target="https://www.procyclingstats.com/team/alpecin-fenix-2022" TargetMode="External"/><Relationship Id="rId1682" Type="http://schemas.openxmlformats.org/officeDocument/2006/relationships/hyperlink" Target="https://www.procyclingstats.com/team/ef-education-easypost-2022" TargetMode="External"/><Relationship Id="rId850" Type="http://schemas.openxmlformats.org/officeDocument/2006/relationships/hyperlink" Target="https://www.procyclingstats.com/rider/tobias-bayer" TargetMode="External"/><Relationship Id="rId1683" Type="http://schemas.openxmlformats.org/officeDocument/2006/relationships/hyperlink" Target="https://www.procyclingstats.com/rider.php?date=2022-06-28&amp;id=193484&amp;p=results&amp;s=pcs-season-ranking" TargetMode="External"/><Relationship Id="rId1684" Type="http://schemas.openxmlformats.org/officeDocument/2006/relationships/hyperlink" Target="https://www.procyclingstats.com/rider/george-bennett" TargetMode="External"/><Relationship Id="rId1685" Type="http://schemas.openxmlformats.org/officeDocument/2006/relationships/hyperlink" Target="https://www.procyclingstats.com/team/uae-team-emirates-2022" TargetMode="External"/><Relationship Id="rId3414" Type="http://schemas.openxmlformats.org/officeDocument/2006/relationships/hyperlink" Target="https://www.procyclingstats.com/team/drone-hopper-androni-giocattol-2022" TargetMode="External"/><Relationship Id="rId3413" Type="http://schemas.openxmlformats.org/officeDocument/2006/relationships/hyperlink" Target="https://www.procyclingstats.com/rider/umberto-marengo" TargetMode="External"/><Relationship Id="rId3416" Type="http://schemas.openxmlformats.org/officeDocument/2006/relationships/hyperlink" Target="https://www.procyclingstats.com/rider/enrico-battaglin" TargetMode="External"/><Relationship Id="rId3415" Type="http://schemas.openxmlformats.org/officeDocument/2006/relationships/hyperlink" Target="https://www.procyclingstats.com/rider.php?date=2022-06-28&amp;id=157569&amp;p=results&amp;s=pcs-season-ranking" TargetMode="External"/><Relationship Id="rId3418" Type="http://schemas.openxmlformats.org/officeDocument/2006/relationships/hyperlink" Target="https://www.procyclingstats.com/rider.php?date=2022-06-28&amp;id=140236&amp;p=results&amp;s=pcs-season-ranking" TargetMode="External"/><Relationship Id="rId3417" Type="http://schemas.openxmlformats.org/officeDocument/2006/relationships/hyperlink" Target="https://www.procyclingstats.com/team/bardiani-csf-faizane-2022" TargetMode="External"/><Relationship Id="rId3419" Type="http://schemas.openxmlformats.org/officeDocument/2006/relationships/hyperlink" Target="https://www.procyclingstats.com/rider/miguel-angel-ballesteros" TargetMode="External"/><Relationship Id="rId888" Type="http://schemas.openxmlformats.org/officeDocument/2006/relationships/hyperlink" Target="https://www.procyclingstats.com/rider.php?date=2022-06-28&amp;id=185598&amp;p=results&amp;s=pcs-season-ranking" TargetMode="External"/><Relationship Id="rId887" Type="http://schemas.openxmlformats.org/officeDocument/2006/relationships/hyperlink" Target="https://www.procyclingstats.com/team/bingoal-pauwels-sauzen-wb-2022" TargetMode="External"/><Relationship Id="rId886" Type="http://schemas.openxmlformats.org/officeDocument/2006/relationships/hyperlink" Target="https://www.procyclingstats.com/rider/karl-patrick-lauk" TargetMode="External"/><Relationship Id="rId885" Type="http://schemas.openxmlformats.org/officeDocument/2006/relationships/hyperlink" Target="https://www.procyclingstats.com/rider.php?date=2022-06-28&amp;id=140229&amp;p=results&amp;s=pcs-season-ranking" TargetMode="External"/><Relationship Id="rId889" Type="http://schemas.openxmlformats.org/officeDocument/2006/relationships/hyperlink" Target="https://www.procyclingstats.com/rider/rudy-barbier" TargetMode="External"/><Relationship Id="rId880" Type="http://schemas.openxmlformats.org/officeDocument/2006/relationships/hyperlink" Target="https://www.procyclingstats.com/rider/einer-augusto-rubio-reyes" TargetMode="External"/><Relationship Id="rId884" Type="http://schemas.openxmlformats.org/officeDocument/2006/relationships/hyperlink" Target="https://www.procyclingstats.com/team/trek-segafredo-2022" TargetMode="External"/><Relationship Id="rId3410" Type="http://schemas.openxmlformats.org/officeDocument/2006/relationships/hyperlink" Target="https://www.procyclingstats.com/rider/johnatan-canaveral" TargetMode="External"/><Relationship Id="rId883" Type="http://schemas.openxmlformats.org/officeDocument/2006/relationships/hyperlink" Target="https://www.procyclingstats.com/rider/gianluca-brambilla" TargetMode="External"/><Relationship Id="rId882" Type="http://schemas.openxmlformats.org/officeDocument/2006/relationships/hyperlink" Target="https://www.procyclingstats.com/rider.php?date=2022-06-28&amp;id=209345&amp;p=results&amp;s=pcs-season-ranking" TargetMode="External"/><Relationship Id="rId3412" Type="http://schemas.openxmlformats.org/officeDocument/2006/relationships/hyperlink" Target="https://www.procyclingstats.com/rider.php?date=2022-06-28&amp;id=189588&amp;p=results&amp;s=pcs-season-ranking" TargetMode="External"/><Relationship Id="rId881" Type="http://schemas.openxmlformats.org/officeDocument/2006/relationships/hyperlink" Target="https://www.procyclingstats.com/team/movistar-team-2022" TargetMode="External"/><Relationship Id="rId3411" Type="http://schemas.openxmlformats.org/officeDocument/2006/relationships/hyperlink" Target="https://www.procyclingstats.com/team/bardiani-csf-faizane-2022" TargetMode="External"/><Relationship Id="rId3403" Type="http://schemas.openxmlformats.org/officeDocument/2006/relationships/hyperlink" Target="https://www.procyclingstats.com/rider/kasper-andersen1" TargetMode="External"/><Relationship Id="rId3402" Type="http://schemas.openxmlformats.org/officeDocument/2006/relationships/hyperlink" Target="https://www.procyclingstats.com/rider.php?date=2022-06-28&amp;id=189508&amp;p=results&amp;s=pcs-season-ranking" TargetMode="External"/><Relationship Id="rId3405" Type="http://schemas.openxmlformats.org/officeDocument/2006/relationships/hyperlink" Target="https://www.procyclingstats.com/rider.php?date=2022-06-28&amp;id=240706&amp;p=results&amp;s=pcs-season-ranking" TargetMode="External"/><Relationship Id="rId3404" Type="http://schemas.openxmlformats.org/officeDocument/2006/relationships/hyperlink" Target="https://www.procyclingstats.com/team/hagens-berman-axeon-2022" TargetMode="External"/><Relationship Id="rId3407" Type="http://schemas.openxmlformats.org/officeDocument/2006/relationships/hyperlink" Target="https://www.procyclingstats.com/rider.php?date=2022-06-28&amp;id=212234&amp;p=results&amp;s=pcs-season-ranking" TargetMode="External"/><Relationship Id="rId3406" Type="http://schemas.openxmlformats.org/officeDocument/2006/relationships/hyperlink" Target="https://www.procyclingstats.com/rider/yeison-rincon" TargetMode="External"/><Relationship Id="rId3409" Type="http://schemas.openxmlformats.org/officeDocument/2006/relationships/hyperlink" Target="https://www.procyclingstats.com/rider.php?date=2022-06-28&amp;id=186420&amp;p=results&amp;s=pcs-season-ranking" TargetMode="External"/><Relationship Id="rId3408" Type="http://schemas.openxmlformats.org/officeDocument/2006/relationships/hyperlink" Target="https://www.procyclingstats.com/rider/siim-kiskonen" TargetMode="External"/><Relationship Id="rId877" Type="http://schemas.openxmlformats.org/officeDocument/2006/relationships/hyperlink" Target="https://www.procyclingstats.com/rider/jonas-gregaard" TargetMode="External"/><Relationship Id="rId876" Type="http://schemas.openxmlformats.org/officeDocument/2006/relationships/hyperlink" Target="https://www.procyclingstats.com/rider.php?date=2022-06-28&amp;id=135017&amp;p=results&amp;s=pcs-season-ranking" TargetMode="External"/><Relationship Id="rId875" Type="http://schemas.openxmlformats.org/officeDocument/2006/relationships/hyperlink" Target="https://www.procyclingstats.com/team/bingoal-pauwels-sauzen-wb-2022" TargetMode="External"/><Relationship Id="rId874" Type="http://schemas.openxmlformats.org/officeDocument/2006/relationships/hyperlink" Target="https://www.procyclingstats.com/rider/marco-tizza" TargetMode="External"/><Relationship Id="rId879" Type="http://schemas.openxmlformats.org/officeDocument/2006/relationships/hyperlink" Target="https://www.procyclingstats.com/rider.php?date=2022-06-28&amp;id=179351&amp;p=results&amp;s=pcs-season-ranking" TargetMode="External"/><Relationship Id="rId878" Type="http://schemas.openxmlformats.org/officeDocument/2006/relationships/hyperlink" Target="https://www.procyclingstats.com/team/uno-x-pro-cycling-team-2022" TargetMode="External"/><Relationship Id="rId873" Type="http://schemas.openxmlformats.org/officeDocument/2006/relationships/hyperlink" Target="https://www.procyclingstats.com/rider.php?date=2022-06-28&amp;id=132228&amp;p=results&amp;s=pcs-season-ranking" TargetMode="External"/><Relationship Id="rId872" Type="http://schemas.openxmlformats.org/officeDocument/2006/relationships/hyperlink" Target="https://www.procyclingstats.com/team/trek-segafredo-2022" TargetMode="External"/><Relationship Id="rId871" Type="http://schemas.openxmlformats.org/officeDocument/2006/relationships/hyperlink" Target="https://www.procyclingstats.com/rider/alexander-kamp" TargetMode="External"/><Relationship Id="rId3401" Type="http://schemas.openxmlformats.org/officeDocument/2006/relationships/hyperlink" Target="https://www.procyclingstats.com/team/uno-x-pro-cycling-team-2022" TargetMode="External"/><Relationship Id="rId870" Type="http://schemas.openxmlformats.org/officeDocument/2006/relationships/hyperlink" Target="https://www.procyclingstats.com/rider.php?date=2022-06-28&amp;id=194085&amp;p=results&amp;s=pcs-season-ranking" TargetMode="External"/><Relationship Id="rId3400" Type="http://schemas.openxmlformats.org/officeDocument/2006/relationships/hyperlink" Target="https://www.procyclingstats.com/rider/lars-saugstad" TargetMode="External"/><Relationship Id="rId1653" Type="http://schemas.openxmlformats.org/officeDocument/2006/relationships/hyperlink" Target="https://www.procyclingstats.com/team/bingoal-pauwels-sauzen-wb-2022" TargetMode="External"/><Relationship Id="rId2984" Type="http://schemas.openxmlformats.org/officeDocument/2006/relationships/hyperlink" Target="https://www.procyclingstats.com/team/swift-carbon-pro-cycling-brasil-2022" TargetMode="External"/><Relationship Id="rId1654" Type="http://schemas.openxmlformats.org/officeDocument/2006/relationships/hyperlink" Target="https://www.procyclingstats.com/rider.php?date=2022-06-28&amp;id=205843&amp;p=results&amp;s=pcs-season-ranking" TargetMode="External"/><Relationship Id="rId2985" Type="http://schemas.openxmlformats.org/officeDocument/2006/relationships/hyperlink" Target="https://www.procyclingstats.com/rider.php?date=2022-06-28&amp;id=139056&amp;p=results&amp;s=pcs-season-ranking" TargetMode="External"/><Relationship Id="rId1655" Type="http://schemas.openxmlformats.org/officeDocument/2006/relationships/hyperlink" Target="https://www.procyclingstats.com/rider/cesare-benedetti" TargetMode="External"/><Relationship Id="rId2986" Type="http://schemas.openxmlformats.org/officeDocument/2006/relationships/hyperlink" Target="https://www.procyclingstats.com/rider/muhsin-al-redha-misbah" TargetMode="External"/><Relationship Id="rId1656" Type="http://schemas.openxmlformats.org/officeDocument/2006/relationships/hyperlink" Target="https://www.procyclingstats.com/team/bora-hansgrohe-2022" TargetMode="External"/><Relationship Id="rId2987" Type="http://schemas.openxmlformats.org/officeDocument/2006/relationships/hyperlink" Target="https://www.procyclingstats.com/team/team-sapura-cycling-2022" TargetMode="External"/><Relationship Id="rId1657" Type="http://schemas.openxmlformats.org/officeDocument/2006/relationships/hyperlink" Target="https://www.procyclingstats.com/rider.php?date=2022-06-28&amp;id=140231&amp;p=results&amp;s=pcs-season-ranking" TargetMode="External"/><Relationship Id="rId2988" Type="http://schemas.openxmlformats.org/officeDocument/2006/relationships/hyperlink" Target="https://www.procyclingstats.com/rider.php?date=2022-06-28&amp;id=199353&amp;p=results&amp;s=pcs-season-ranking" TargetMode="External"/><Relationship Id="rId1658" Type="http://schemas.openxmlformats.org/officeDocument/2006/relationships/hyperlink" Target="https://www.procyclingstats.com/rider/vito-braet" TargetMode="External"/><Relationship Id="rId2989" Type="http://schemas.openxmlformats.org/officeDocument/2006/relationships/hyperlink" Target="https://www.procyclingstats.com/rider/elvis-reyes" TargetMode="External"/><Relationship Id="rId1659" Type="http://schemas.openxmlformats.org/officeDocument/2006/relationships/hyperlink" Target="https://www.procyclingstats.com/team/sport-vlaanderen-baloise-2022" TargetMode="External"/><Relationship Id="rId829" Type="http://schemas.openxmlformats.org/officeDocument/2006/relationships/hyperlink" Target="https://www.procyclingstats.com/rider/magnus-cort-nielsen" TargetMode="External"/><Relationship Id="rId828" Type="http://schemas.openxmlformats.org/officeDocument/2006/relationships/hyperlink" Target="https://www.procyclingstats.com/rider.php?date=2022-06-28&amp;id=198808&amp;p=results&amp;s=pcs-season-ranking" TargetMode="External"/><Relationship Id="rId827" Type="http://schemas.openxmlformats.org/officeDocument/2006/relationships/hyperlink" Target="https://www.procyclingstats.com/team/bolton-equities-black-spoke-pro-cycling-2022" TargetMode="External"/><Relationship Id="rId822" Type="http://schemas.openxmlformats.org/officeDocument/2006/relationships/hyperlink" Target="https://www.procyclingstats.com/rider.php?date=2022-06-28&amp;id=198007&amp;p=results&amp;s=pcs-season-ranking" TargetMode="External"/><Relationship Id="rId821" Type="http://schemas.openxmlformats.org/officeDocument/2006/relationships/hyperlink" Target="https://www.procyclingstats.com/team/lotto-soudal-2022" TargetMode="External"/><Relationship Id="rId820" Type="http://schemas.openxmlformats.org/officeDocument/2006/relationships/hyperlink" Target="https://www.procyclingstats.com/rider/sylvain-moniquet" TargetMode="External"/><Relationship Id="rId826" Type="http://schemas.openxmlformats.org/officeDocument/2006/relationships/hyperlink" Target="https://www.procyclingstats.com/rider/james-fouche" TargetMode="External"/><Relationship Id="rId825" Type="http://schemas.openxmlformats.org/officeDocument/2006/relationships/hyperlink" Target="https://www.procyclingstats.com/rider.php?date=2022-06-28&amp;id=208785&amp;p=results&amp;s=pcs-season-ranking" TargetMode="External"/><Relationship Id="rId824" Type="http://schemas.openxmlformats.org/officeDocument/2006/relationships/hyperlink" Target="https://www.procyclingstats.com/team/team-jumbo-visma-2022" TargetMode="External"/><Relationship Id="rId823" Type="http://schemas.openxmlformats.org/officeDocument/2006/relationships/hyperlink" Target="https://www.procyclingstats.com/rider/mick-van-dijke" TargetMode="External"/><Relationship Id="rId2980" Type="http://schemas.openxmlformats.org/officeDocument/2006/relationships/hyperlink" Target="https://www.procyclingstats.com/rider.php?date=2022-06-28&amp;id=222719&amp;p=results&amp;s=pcs-season-ranking" TargetMode="External"/><Relationship Id="rId1650" Type="http://schemas.openxmlformats.org/officeDocument/2006/relationships/hyperlink" Target="https://www.procyclingstats.com/team/astana-qazaqstan-team-2022" TargetMode="External"/><Relationship Id="rId2981" Type="http://schemas.openxmlformats.org/officeDocument/2006/relationships/hyperlink" Target="https://www.procyclingstats.com/rider/jose-alexis-rodriguez-villalobos" TargetMode="External"/><Relationship Id="rId1651" Type="http://schemas.openxmlformats.org/officeDocument/2006/relationships/hyperlink" Target="https://www.procyclingstats.com/rider.php?date=2022-06-28&amp;id=177676&amp;p=results&amp;s=pcs-season-ranking" TargetMode="External"/><Relationship Id="rId2982" Type="http://schemas.openxmlformats.org/officeDocument/2006/relationships/hyperlink" Target="https://www.procyclingstats.com/rider.php?date=2022-06-28&amp;id=211302&amp;p=results&amp;s=pcs-season-ranking" TargetMode="External"/><Relationship Id="rId1652" Type="http://schemas.openxmlformats.org/officeDocument/2006/relationships/hyperlink" Target="https://www.procyclingstats.com/rider/ceriel-desal" TargetMode="External"/><Relationship Id="rId2983" Type="http://schemas.openxmlformats.org/officeDocument/2006/relationships/hyperlink" Target="https://www.procyclingstats.com/rider/cristian-egidio" TargetMode="External"/><Relationship Id="rId1642" Type="http://schemas.openxmlformats.org/officeDocument/2006/relationships/hyperlink" Target="https://www.procyclingstats.com/rider.php?date=2022-06-28&amp;id=140742&amp;p=results&amp;s=pcs-season-ranking" TargetMode="External"/><Relationship Id="rId2973" Type="http://schemas.openxmlformats.org/officeDocument/2006/relationships/hyperlink" Target="https://www.procyclingstats.com/rider.php?date=2022-06-28&amp;id=195064&amp;p=results&amp;s=pcs-season-ranking" TargetMode="External"/><Relationship Id="rId1643" Type="http://schemas.openxmlformats.org/officeDocument/2006/relationships/hyperlink" Target="https://www.procyclingstats.com/rider/emils-liepins" TargetMode="External"/><Relationship Id="rId2974" Type="http://schemas.openxmlformats.org/officeDocument/2006/relationships/hyperlink" Target="https://www.procyclingstats.com/rider/fadhel-alkhater" TargetMode="External"/><Relationship Id="rId1644" Type="http://schemas.openxmlformats.org/officeDocument/2006/relationships/hyperlink" Target="https://www.procyclingstats.com/team/trek-segafredo-2022" TargetMode="External"/><Relationship Id="rId2975" Type="http://schemas.openxmlformats.org/officeDocument/2006/relationships/hyperlink" Target="https://www.procyclingstats.com/rider.php?date=2022-06-28&amp;id=274463&amp;p=results&amp;s=pcs-season-ranking" TargetMode="External"/><Relationship Id="rId1645" Type="http://schemas.openxmlformats.org/officeDocument/2006/relationships/hyperlink" Target="https://www.procyclingstats.com/rider.php?date=2022-06-28&amp;id=131659&amp;p=results&amp;s=pcs-season-ranking" TargetMode="External"/><Relationship Id="rId2976" Type="http://schemas.openxmlformats.org/officeDocument/2006/relationships/hyperlink" Target="https://www.procyclingstats.com/rider/peerapol-chawchiangkwang" TargetMode="External"/><Relationship Id="rId1646" Type="http://schemas.openxmlformats.org/officeDocument/2006/relationships/hyperlink" Target="https://www.procyclingstats.com/rider/jose-herrada" TargetMode="External"/><Relationship Id="rId2977" Type="http://schemas.openxmlformats.org/officeDocument/2006/relationships/hyperlink" Target="https://www.procyclingstats.com/team/thailand-continental-cycling-team-2022" TargetMode="External"/><Relationship Id="rId1647" Type="http://schemas.openxmlformats.org/officeDocument/2006/relationships/hyperlink" Target="https://www.procyclingstats.com/team/cofidis-2022" TargetMode="External"/><Relationship Id="rId2978" Type="http://schemas.openxmlformats.org/officeDocument/2006/relationships/hyperlink" Target="https://www.procyclingstats.com/rider.php?date=2022-06-28&amp;id=180870&amp;p=results&amp;s=pcs-season-ranking" TargetMode="External"/><Relationship Id="rId1648" Type="http://schemas.openxmlformats.org/officeDocument/2006/relationships/hyperlink" Target="https://www.procyclingstats.com/rider.php?date=2022-06-28&amp;id=140205&amp;p=results&amp;s=pcs-season-ranking" TargetMode="External"/><Relationship Id="rId2979" Type="http://schemas.openxmlformats.org/officeDocument/2006/relationships/hyperlink" Target="https://www.procyclingstats.com/rider/raul-monroy" TargetMode="External"/><Relationship Id="rId1649" Type="http://schemas.openxmlformats.org/officeDocument/2006/relationships/hyperlink" Target="https://www.procyclingstats.com/rider/yevgeniy-gidich" TargetMode="External"/><Relationship Id="rId819" Type="http://schemas.openxmlformats.org/officeDocument/2006/relationships/hyperlink" Target="https://www.procyclingstats.com/rider.php?date=2022-06-28&amp;id=203171&amp;p=results&amp;s=pcs-season-ranking" TargetMode="External"/><Relationship Id="rId818" Type="http://schemas.openxmlformats.org/officeDocument/2006/relationships/hyperlink" Target="https://www.procyclingstats.com/team/team-bikeexchange-jayco-2022" TargetMode="External"/><Relationship Id="rId817" Type="http://schemas.openxmlformats.org/officeDocument/2006/relationships/hyperlink" Target="https://www.procyclingstats.com/rider/kevin-colleoni" TargetMode="External"/><Relationship Id="rId816" Type="http://schemas.openxmlformats.org/officeDocument/2006/relationships/hyperlink" Target="https://www.procyclingstats.com/rider.php?date=2022-06-28&amp;id=196249&amp;p=results&amp;s=pcs-season-ranking" TargetMode="External"/><Relationship Id="rId811" Type="http://schemas.openxmlformats.org/officeDocument/2006/relationships/hyperlink" Target="https://www.procyclingstats.com/rider/milan-menten" TargetMode="External"/><Relationship Id="rId810" Type="http://schemas.openxmlformats.org/officeDocument/2006/relationships/hyperlink" Target="https://www.procyclingstats.com/rider.php?date=2022-06-28&amp;id=196140&amp;p=results&amp;s=pcs-season-ranking" TargetMode="External"/><Relationship Id="rId815" Type="http://schemas.openxmlformats.org/officeDocument/2006/relationships/hyperlink" Target="https://www.procyclingstats.com/team/intermarche-wanty-gobert-materiaux-2022" TargetMode="External"/><Relationship Id="rId814" Type="http://schemas.openxmlformats.org/officeDocument/2006/relationships/hyperlink" Target="https://www.procyclingstats.com/rider/barnabas-peak" TargetMode="External"/><Relationship Id="rId813" Type="http://schemas.openxmlformats.org/officeDocument/2006/relationships/hyperlink" Target="https://www.procyclingstats.com/rider.php?date=2022-06-28&amp;id=177670&amp;p=results&amp;s=pcs-season-ranking" TargetMode="External"/><Relationship Id="rId812" Type="http://schemas.openxmlformats.org/officeDocument/2006/relationships/hyperlink" Target="https://www.procyclingstats.com/team/bingoal-pauwels-sauzen-wb-2022" TargetMode="External"/><Relationship Id="rId2970" Type="http://schemas.openxmlformats.org/officeDocument/2006/relationships/hyperlink" Target="https://www.procyclingstats.com/rider.php?date=2022-06-28&amp;id=179270&amp;p=results&amp;s=pcs-season-ranking" TargetMode="External"/><Relationship Id="rId1640" Type="http://schemas.openxmlformats.org/officeDocument/2006/relationships/hyperlink" Target="https://www.procyclingstats.com/rider/yukiya-arashiro" TargetMode="External"/><Relationship Id="rId2971" Type="http://schemas.openxmlformats.org/officeDocument/2006/relationships/hyperlink" Target="https://www.procyclingstats.com/rider/viktor-verschaeve" TargetMode="External"/><Relationship Id="rId1641" Type="http://schemas.openxmlformats.org/officeDocument/2006/relationships/hyperlink" Target="https://www.procyclingstats.com/team/bahrain-victorious-2022" TargetMode="External"/><Relationship Id="rId2972" Type="http://schemas.openxmlformats.org/officeDocument/2006/relationships/hyperlink" Target="https://www.procyclingstats.com/team/lotto-soudal-2022" TargetMode="External"/><Relationship Id="rId1675" Type="http://schemas.openxmlformats.org/officeDocument/2006/relationships/hyperlink" Target="https://www.procyclingstats.com/rider/raul-garcia-pierna" TargetMode="External"/><Relationship Id="rId1676" Type="http://schemas.openxmlformats.org/officeDocument/2006/relationships/hyperlink" Target="https://www.procyclingstats.com/team/equipo-kern-pharma-2022" TargetMode="External"/><Relationship Id="rId1677" Type="http://schemas.openxmlformats.org/officeDocument/2006/relationships/hyperlink" Target="https://www.procyclingstats.com/rider.php?date=2022-06-28&amp;id=240149&amp;p=results&amp;s=pcs-season-ranking" TargetMode="External"/><Relationship Id="rId1678" Type="http://schemas.openxmlformats.org/officeDocument/2006/relationships/hyperlink" Target="https://www.procyclingstats.com/rider/yannis-voisard" TargetMode="External"/><Relationship Id="rId1679" Type="http://schemas.openxmlformats.org/officeDocument/2006/relationships/hyperlink" Target="https://www.procyclingstats.com/team/tudor-pro-cycling-team-2022" TargetMode="External"/><Relationship Id="rId849" Type="http://schemas.openxmlformats.org/officeDocument/2006/relationships/hyperlink" Target="https://www.procyclingstats.com/rider.php?date=2022-06-28&amp;id=184411&amp;p=results&amp;s=pcs-season-ranking" TargetMode="External"/><Relationship Id="rId844" Type="http://schemas.openxmlformats.org/officeDocument/2006/relationships/hyperlink" Target="https://www.procyclingstats.com/rider/tom-dumoulin" TargetMode="External"/><Relationship Id="rId843" Type="http://schemas.openxmlformats.org/officeDocument/2006/relationships/hyperlink" Target="https://www.procyclingstats.com/rider.php?date=2022-06-28&amp;id=140805&amp;p=results&amp;s=pcs-season-ranking" TargetMode="External"/><Relationship Id="rId842" Type="http://schemas.openxmlformats.org/officeDocument/2006/relationships/hyperlink" Target="https://www.procyclingstats.com/team/trek-segafredo-2022" TargetMode="External"/><Relationship Id="rId841" Type="http://schemas.openxmlformats.org/officeDocument/2006/relationships/hyperlink" Target="https://www.procyclingstats.com/rider/tony-gallopin" TargetMode="External"/><Relationship Id="rId848" Type="http://schemas.openxmlformats.org/officeDocument/2006/relationships/hyperlink" Target="https://www.procyclingstats.com/team/alpecin-fenix-2022" TargetMode="External"/><Relationship Id="rId847" Type="http://schemas.openxmlformats.org/officeDocument/2006/relationships/hyperlink" Target="https://www.procyclingstats.com/rider/lionel-taminiaux" TargetMode="External"/><Relationship Id="rId846" Type="http://schemas.openxmlformats.org/officeDocument/2006/relationships/hyperlink" Target="https://www.procyclingstats.com/rider.php?date=2022-06-28&amp;id=140118&amp;p=results&amp;s=pcs-season-ranking" TargetMode="External"/><Relationship Id="rId845" Type="http://schemas.openxmlformats.org/officeDocument/2006/relationships/hyperlink" Target="https://www.procyclingstats.com/team/team-jumbo-visma-2022" TargetMode="External"/><Relationship Id="rId1670" Type="http://schemas.openxmlformats.org/officeDocument/2006/relationships/hyperlink" Target="https://www.procyclingstats.com/team/cofidis-2022" TargetMode="External"/><Relationship Id="rId840" Type="http://schemas.openxmlformats.org/officeDocument/2006/relationships/hyperlink" Target="https://www.procyclingstats.com/rider.php?date=2022-06-28&amp;id=160650&amp;p=results&amp;s=pcs-season-ranking" TargetMode="External"/><Relationship Id="rId1671" Type="http://schemas.openxmlformats.org/officeDocument/2006/relationships/hyperlink" Target="https://www.procyclingstats.com/rider.php?date=2022-06-28&amp;id=140000&amp;p=results&amp;s=pcs-season-ranking" TargetMode="External"/><Relationship Id="rId1672" Type="http://schemas.openxmlformats.org/officeDocument/2006/relationships/hyperlink" Target="https://www.procyclingstats.com/rider/niki-terpstra" TargetMode="External"/><Relationship Id="rId1673" Type="http://schemas.openxmlformats.org/officeDocument/2006/relationships/hyperlink" Target="https://www.procyclingstats.com/team/team-totalenergies-2022" TargetMode="External"/><Relationship Id="rId1674" Type="http://schemas.openxmlformats.org/officeDocument/2006/relationships/hyperlink" Target="https://www.procyclingstats.com/rider.php?date=2022-06-28&amp;id=140747&amp;p=results&amp;s=pcs-season-ranking" TargetMode="External"/><Relationship Id="rId1664" Type="http://schemas.openxmlformats.org/officeDocument/2006/relationships/hyperlink" Target="https://www.procyclingstats.com/rider/mathis-le-berre" TargetMode="External"/><Relationship Id="rId2995" Type="http://schemas.openxmlformats.org/officeDocument/2006/relationships/hyperlink" Target="https://www.procyclingstats.com/team/team-go-for-gold-2022" TargetMode="External"/><Relationship Id="rId1665" Type="http://schemas.openxmlformats.org/officeDocument/2006/relationships/hyperlink" Target="https://www.procyclingstats.com/rider.php?date=2022-06-28&amp;id=227566&amp;p=results&amp;s=pcs-season-ranking" TargetMode="External"/><Relationship Id="rId2996" Type="http://schemas.openxmlformats.org/officeDocument/2006/relationships/hyperlink" Target="https://www.procyclingstats.com/rider.php?date=2022-06-28&amp;id=211803&amp;p=results&amp;s=pcs-season-ranking" TargetMode="External"/><Relationship Id="rId1666" Type="http://schemas.openxmlformats.org/officeDocument/2006/relationships/hyperlink" Target="https://www.procyclingstats.com/rider/jensen-plowright" TargetMode="External"/><Relationship Id="rId2997" Type="http://schemas.openxmlformats.org/officeDocument/2006/relationships/hyperlink" Target="https://www.procyclingstats.com/rider/jason-costelloe" TargetMode="External"/><Relationship Id="rId1667" Type="http://schemas.openxmlformats.org/officeDocument/2006/relationships/hyperlink" Target="https://www.procyclingstats.com/team/equipe-continentale-groupama-fdj-2022" TargetMode="External"/><Relationship Id="rId2998" Type="http://schemas.openxmlformats.org/officeDocument/2006/relationships/hyperlink" Target="https://www.procyclingstats.com/rider.php?date=2022-06-28&amp;id=283202&amp;p=results&amp;s=pcs-season-ranking" TargetMode="External"/><Relationship Id="rId1668" Type="http://schemas.openxmlformats.org/officeDocument/2006/relationships/hyperlink" Target="https://www.procyclingstats.com/rider.php?date=2022-06-28&amp;id=210439&amp;p=results&amp;s=pcs-season-ranking" TargetMode="External"/><Relationship Id="rId2999" Type="http://schemas.openxmlformats.org/officeDocument/2006/relationships/hyperlink" Target="https://www.procyclingstats.com/rider/jack-bauer" TargetMode="External"/><Relationship Id="rId1669" Type="http://schemas.openxmlformats.org/officeDocument/2006/relationships/hyperlink" Target="https://www.procyclingstats.com/rider/wesley-kreder" TargetMode="External"/><Relationship Id="rId839" Type="http://schemas.openxmlformats.org/officeDocument/2006/relationships/hyperlink" Target="https://www.procyclingstats.com/team/team-totalenergies-2022" TargetMode="External"/><Relationship Id="rId838" Type="http://schemas.openxmlformats.org/officeDocument/2006/relationships/hyperlink" Target="https://www.procyclingstats.com/rider/niccolo-bonifazio" TargetMode="External"/><Relationship Id="rId833" Type="http://schemas.openxmlformats.org/officeDocument/2006/relationships/hyperlink" Target="https://www.procyclingstats.com/team/quick-step-alpha-vinyl-2022" TargetMode="External"/><Relationship Id="rId832" Type="http://schemas.openxmlformats.org/officeDocument/2006/relationships/hyperlink" Target="https://www.procyclingstats.com/rider/yves-lampaert" TargetMode="External"/><Relationship Id="rId831" Type="http://schemas.openxmlformats.org/officeDocument/2006/relationships/hyperlink" Target="https://www.procyclingstats.com/rider.php?date=2022-06-28&amp;id=132428&amp;p=results&amp;s=pcs-season-ranking" TargetMode="External"/><Relationship Id="rId830" Type="http://schemas.openxmlformats.org/officeDocument/2006/relationships/hyperlink" Target="https://www.procyclingstats.com/team/ef-education-easypost-2022" TargetMode="External"/><Relationship Id="rId837" Type="http://schemas.openxmlformats.org/officeDocument/2006/relationships/hyperlink" Target="https://www.procyclingstats.com/rider.php?date=2022-06-28&amp;id=140787&amp;p=results&amp;s=pcs-season-ranking" TargetMode="External"/><Relationship Id="rId836" Type="http://schemas.openxmlformats.org/officeDocument/2006/relationships/hyperlink" Target="https://www.procyclingstats.com/team/ef-education-easypost-2022" TargetMode="External"/><Relationship Id="rId835" Type="http://schemas.openxmlformats.org/officeDocument/2006/relationships/hyperlink" Target="https://www.procyclingstats.com/rider/rigoberto-uran" TargetMode="External"/><Relationship Id="rId834" Type="http://schemas.openxmlformats.org/officeDocument/2006/relationships/hyperlink" Target="https://www.procyclingstats.com/rider.php?date=2022-06-28&amp;id=135398&amp;p=results&amp;s=pcs-season-ranking" TargetMode="External"/><Relationship Id="rId2990" Type="http://schemas.openxmlformats.org/officeDocument/2006/relationships/hyperlink" Target="https://www.procyclingstats.com/rider.php?date=2022-06-28&amp;id=181267&amp;p=results&amp;s=pcs-season-ranking" TargetMode="External"/><Relationship Id="rId1660" Type="http://schemas.openxmlformats.org/officeDocument/2006/relationships/hyperlink" Target="https://www.procyclingstats.com/rider.php?date=2022-06-28&amp;id=207940&amp;p=results&amp;s=pcs-season-ranking" TargetMode="External"/><Relationship Id="rId2991" Type="http://schemas.openxmlformats.org/officeDocument/2006/relationships/hyperlink" Target="https://www.procyclingstats.com/rider/guy-sagiv" TargetMode="External"/><Relationship Id="rId1661" Type="http://schemas.openxmlformats.org/officeDocument/2006/relationships/hyperlink" Target="https://www.procyclingstats.com/rider/lawson-craddock" TargetMode="External"/><Relationship Id="rId2992" Type="http://schemas.openxmlformats.org/officeDocument/2006/relationships/hyperlink" Target="https://www.procyclingstats.com/team/israel-premier-tech-2022" TargetMode="External"/><Relationship Id="rId1662" Type="http://schemas.openxmlformats.org/officeDocument/2006/relationships/hyperlink" Target="https://www.procyclingstats.com/team/team-bikeexchange-jayco-2022" TargetMode="External"/><Relationship Id="rId2993" Type="http://schemas.openxmlformats.org/officeDocument/2006/relationships/hyperlink" Target="https://www.procyclingstats.com/rider.php?date=2022-06-28&amp;id=168814&amp;p=results&amp;s=pcs-season-ranking" TargetMode="External"/><Relationship Id="rId1663" Type="http://schemas.openxmlformats.org/officeDocument/2006/relationships/hyperlink" Target="https://www.procyclingstats.com/rider.php?date=2022-06-28&amp;id=140154&amp;p=results&amp;s=pcs-season-ranking" TargetMode="External"/><Relationship Id="rId2994" Type="http://schemas.openxmlformats.org/officeDocument/2006/relationships/hyperlink" Target="https://www.procyclingstats.com/rider/jonel-carcueva" TargetMode="External"/><Relationship Id="rId2148" Type="http://schemas.openxmlformats.org/officeDocument/2006/relationships/hyperlink" Target="https://www.procyclingstats.com/rider/cristian-triminio" TargetMode="External"/><Relationship Id="rId2149" Type="http://schemas.openxmlformats.org/officeDocument/2006/relationships/hyperlink" Target="https://www.procyclingstats.com/rider.php?date=2022-06-28&amp;id=240964&amp;p=results&amp;s=pcs-season-ranking" TargetMode="External"/><Relationship Id="rId2140" Type="http://schemas.openxmlformats.org/officeDocument/2006/relationships/hyperlink" Target="https://www.procyclingstats.com/rider.php?date=2022-06-28&amp;id=186433&amp;p=results&amp;s=pcs-season-ranking" TargetMode="External"/><Relationship Id="rId2141" Type="http://schemas.openxmlformats.org/officeDocument/2006/relationships/hyperlink" Target="https://www.procyclingstats.com/rider/giorgi-khorguani" TargetMode="External"/><Relationship Id="rId2142" Type="http://schemas.openxmlformats.org/officeDocument/2006/relationships/hyperlink" Target="https://www.procyclingstats.com/rider.php?date=2022-06-28&amp;id=252942&amp;p=results&amp;s=pcs-season-ranking" TargetMode="External"/><Relationship Id="rId2143" Type="http://schemas.openxmlformats.org/officeDocument/2006/relationships/hyperlink" Target="https://www.procyclingstats.com/rider/christopher-juul-jensen" TargetMode="External"/><Relationship Id="rId2144" Type="http://schemas.openxmlformats.org/officeDocument/2006/relationships/hyperlink" Target="https://www.procyclingstats.com/team/team-bikeexchange-jayco-2022" TargetMode="External"/><Relationship Id="rId2145" Type="http://schemas.openxmlformats.org/officeDocument/2006/relationships/hyperlink" Target="https://www.procyclingstats.com/rider.php?date=2022-06-28&amp;id=140300&amp;p=results&amp;s=pcs-season-ranking" TargetMode="External"/><Relationship Id="rId2146" Type="http://schemas.openxmlformats.org/officeDocument/2006/relationships/hyperlink" Target="https://www.procyclingstats.com/rider/cammie-adams" TargetMode="External"/><Relationship Id="rId2147" Type="http://schemas.openxmlformats.org/officeDocument/2006/relationships/hyperlink" Target="https://www.procyclingstats.com/rider.php?date=2022-06-28&amp;id=273575&amp;p=results&amp;s=pcs-season-ranking" TargetMode="External"/><Relationship Id="rId2137" Type="http://schemas.openxmlformats.org/officeDocument/2006/relationships/hyperlink" Target="https://www.procyclingstats.com/rider.php?date=2022-06-28&amp;id=216955&amp;p=results&amp;s=pcs-season-ranking" TargetMode="External"/><Relationship Id="rId2138" Type="http://schemas.openxmlformats.org/officeDocument/2006/relationships/hyperlink" Target="https://www.procyclingstats.com/rider/venantas-lasinis" TargetMode="External"/><Relationship Id="rId2139" Type="http://schemas.openxmlformats.org/officeDocument/2006/relationships/hyperlink" Target="https://www.procyclingstats.com/team/kaunas-cycling-team-2022" TargetMode="External"/><Relationship Id="rId2130" Type="http://schemas.openxmlformats.org/officeDocument/2006/relationships/hyperlink" Target="https://www.procyclingstats.com/rider/alban-delija" TargetMode="External"/><Relationship Id="rId3460" Type="http://schemas.openxmlformats.org/officeDocument/2006/relationships/drawing" Target="../drawings/drawing20.xml"/><Relationship Id="rId2131" Type="http://schemas.openxmlformats.org/officeDocument/2006/relationships/hyperlink" Target="https://www.procyclingstats.com/rider.php?date=2022-06-28&amp;id=202727&amp;p=results&amp;s=pcs-season-ranking" TargetMode="External"/><Relationship Id="rId2132" Type="http://schemas.openxmlformats.org/officeDocument/2006/relationships/hyperlink" Target="https://www.procyclingstats.com/rider/chris-hamilton" TargetMode="External"/><Relationship Id="rId2133" Type="http://schemas.openxmlformats.org/officeDocument/2006/relationships/hyperlink" Target="https://www.procyclingstats.com/team/team-dsm-2022" TargetMode="External"/><Relationship Id="rId2134" Type="http://schemas.openxmlformats.org/officeDocument/2006/relationships/hyperlink" Target="https://www.procyclingstats.com/rider.php?date=2022-06-28&amp;id=183660&amp;p=results&amp;s=pcs-season-ranking" TargetMode="External"/><Relationship Id="rId2135" Type="http://schemas.openxmlformats.org/officeDocument/2006/relationships/hyperlink" Target="https://www.procyclingstats.com/rider/axel-laurance" TargetMode="External"/><Relationship Id="rId2136" Type="http://schemas.openxmlformats.org/officeDocument/2006/relationships/hyperlink" Target="https://www.procyclingstats.com/team/b-b-hotels-ktm-2022" TargetMode="External"/><Relationship Id="rId2160" Type="http://schemas.openxmlformats.org/officeDocument/2006/relationships/hyperlink" Target="https://www.procyclingstats.com/rider.php?date=2022-06-28&amp;id=271850&amp;p=results&amp;s=pcs-season-ranking" TargetMode="External"/><Relationship Id="rId2161" Type="http://schemas.openxmlformats.org/officeDocument/2006/relationships/hyperlink" Target="https://www.procyclingstats.com/rider/rudy-porter" TargetMode="External"/><Relationship Id="rId2162" Type="http://schemas.openxmlformats.org/officeDocument/2006/relationships/hyperlink" Target="https://www.procyclingstats.com/team/trinity-racing-2022" TargetMode="External"/><Relationship Id="rId2163" Type="http://schemas.openxmlformats.org/officeDocument/2006/relationships/hyperlink" Target="https://www.procyclingstats.com/rider.php?date=2022-06-28&amp;id=208258&amp;p=results&amp;s=pcs-season-ranking" TargetMode="External"/><Relationship Id="rId2164" Type="http://schemas.openxmlformats.org/officeDocument/2006/relationships/hyperlink" Target="https://www.procyclingstats.com/rider/laurens-sweeck" TargetMode="External"/><Relationship Id="rId2165" Type="http://schemas.openxmlformats.org/officeDocument/2006/relationships/hyperlink" Target="https://www.procyclingstats.com/team/pauwels-sauzen-bingoal-2022" TargetMode="External"/><Relationship Id="rId2166" Type="http://schemas.openxmlformats.org/officeDocument/2006/relationships/hyperlink" Target="https://www.procyclingstats.com/rider.php?date=2022-06-28&amp;id=138122&amp;p=results&amp;s=pcs-season-ranking" TargetMode="External"/><Relationship Id="rId2167" Type="http://schemas.openxmlformats.org/officeDocument/2006/relationships/hyperlink" Target="https://www.procyclingstats.com/rider/embret-svestad-bardseng" TargetMode="External"/><Relationship Id="rId2168" Type="http://schemas.openxmlformats.org/officeDocument/2006/relationships/hyperlink" Target="https://www.procyclingstats.com/team/team-coop-2022" TargetMode="External"/><Relationship Id="rId2169" Type="http://schemas.openxmlformats.org/officeDocument/2006/relationships/hyperlink" Target="https://www.procyclingstats.com/rider.php?date=2022-06-28&amp;id=238718&amp;p=results&amp;s=pcs-season-ranking" TargetMode="External"/><Relationship Id="rId2159" Type="http://schemas.openxmlformats.org/officeDocument/2006/relationships/hyperlink" Target="https://www.procyclingstats.com/rider/ivo-domgjoni" TargetMode="External"/><Relationship Id="rId2150" Type="http://schemas.openxmlformats.org/officeDocument/2006/relationships/hyperlink" Target="https://www.procyclingstats.com/rider/gregor-muhlberger" TargetMode="External"/><Relationship Id="rId2151" Type="http://schemas.openxmlformats.org/officeDocument/2006/relationships/hyperlink" Target="https://www.procyclingstats.com/team/movistar-team-2022" TargetMode="External"/><Relationship Id="rId2152" Type="http://schemas.openxmlformats.org/officeDocument/2006/relationships/hyperlink" Target="https://www.procyclingstats.com/rider.php?date=2022-06-28&amp;id=162969&amp;p=results&amp;s=pcs-season-ranking" TargetMode="External"/><Relationship Id="rId2153" Type="http://schemas.openxmlformats.org/officeDocument/2006/relationships/hyperlink" Target="https://www.procyclingstats.com/rider/pieter-serry" TargetMode="External"/><Relationship Id="rId2154" Type="http://schemas.openxmlformats.org/officeDocument/2006/relationships/hyperlink" Target="https://www.procyclingstats.com/team/quick-step-alpha-vinyl-2022" TargetMode="External"/><Relationship Id="rId2155" Type="http://schemas.openxmlformats.org/officeDocument/2006/relationships/hyperlink" Target="https://www.procyclingstats.com/rider.php?date=2022-06-28&amp;id=140658&amp;p=results&amp;s=pcs-season-ranking" TargetMode="External"/><Relationship Id="rId2156" Type="http://schemas.openxmlformats.org/officeDocument/2006/relationships/hyperlink" Target="https://www.procyclingstats.com/rider/pau-miquel-delgado" TargetMode="External"/><Relationship Id="rId2157" Type="http://schemas.openxmlformats.org/officeDocument/2006/relationships/hyperlink" Target="https://www.procyclingstats.com/team/equipo-kern-pharma-2022" TargetMode="External"/><Relationship Id="rId2158" Type="http://schemas.openxmlformats.org/officeDocument/2006/relationships/hyperlink" Target="https://www.procyclingstats.com/rider.php?date=2022-06-28&amp;id=217197&amp;p=results&amp;s=pcs-season-ranking" TargetMode="External"/><Relationship Id="rId2104" Type="http://schemas.openxmlformats.org/officeDocument/2006/relationships/hyperlink" Target="https://www.procyclingstats.com/rider/florian-stork" TargetMode="External"/><Relationship Id="rId3436" Type="http://schemas.openxmlformats.org/officeDocument/2006/relationships/hyperlink" Target="https://www.procyclingstats.com/rider/mohammed-yousef-almansoori" TargetMode="External"/><Relationship Id="rId2105" Type="http://schemas.openxmlformats.org/officeDocument/2006/relationships/hyperlink" Target="https://www.procyclingstats.com/team/team-dsm-2022" TargetMode="External"/><Relationship Id="rId3435" Type="http://schemas.openxmlformats.org/officeDocument/2006/relationships/hyperlink" Target="https://www.procyclingstats.com/rider.php?date=2022-06-28&amp;id=185254&amp;p=results&amp;s=pcs-season-ranking" TargetMode="External"/><Relationship Id="rId2106" Type="http://schemas.openxmlformats.org/officeDocument/2006/relationships/hyperlink" Target="https://www.procyclingstats.com/rider.php?date=2022-06-28&amp;id=196139&amp;p=results&amp;s=pcs-season-ranking" TargetMode="External"/><Relationship Id="rId3438" Type="http://schemas.openxmlformats.org/officeDocument/2006/relationships/hyperlink" Target="https://www.procyclingstats.com/rider/mahdi-aghakashi" TargetMode="External"/><Relationship Id="rId2107" Type="http://schemas.openxmlformats.org/officeDocument/2006/relationships/hyperlink" Target="https://www.procyclingstats.com/rider/alessandro-de-marchi" TargetMode="External"/><Relationship Id="rId3437" Type="http://schemas.openxmlformats.org/officeDocument/2006/relationships/hyperlink" Target="https://www.procyclingstats.com/rider.php?date=2022-06-28&amp;id=244264&amp;p=results&amp;s=pcs-season-ranking" TargetMode="External"/><Relationship Id="rId2108" Type="http://schemas.openxmlformats.org/officeDocument/2006/relationships/hyperlink" Target="https://www.procyclingstats.com/team/israel-premier-tech-2022" TargetMode="External"/><Relationship Id="rId2109" Type="http://schemas.openxmlformats.org/officeDocument/2006/relationships/hyperlink" Target="https://www.procyclingstats.com/rider.php?date=2022-06-28&amp;id=140230&amp;p=results&amp;s=pcs-season-ranking" TargetMode="External"/><Relationship Id="rId3439" Type="http://schemas.openxmlformats.org/officeDocument/2006/relationships/hyperlink" Target="https://www.procyclingstats.com/team/arvich-shargh-omidnia-2022" TargetMode="External"/><Relationship Id="rId3430" Type="http://schemas.openxmlformats.org/officeDocument/2006/relationships/hyperlink" Target="https://www.procyclingstats.com/rider/sam-bewley" TargetMode="External"/><Relationship Id="rId2100" Type="http://schemas.openxmlformats.org/officeDocument/2006/relationships/hyperlink" Target="https://www.procyclingstats.com/rider.php?date=2022-06-28&amp;id=203053&amp;p=results&amp;s=pcs-season-ranking" TargetMode="External"/><Relationship Id="rId3432" Type="http://schemas.openxmlformats.org/officeDocument/2006/relationships/hyperlink" Target="https://www.procyclingstats.com/rider.php?date=2022-06-28&amp;id=139502&amp;p=results&amp;s=pcs-season-ranking" TargetMode="External"/><Relationship Id="rId2101" Type="http://schemas.openxmlformats.org/officeDocument/2006/relationships/hyperlink" Target="https://www.procyclingstats.com/rider/ander-okamika" TargetMode="External"/><Relationship Id="rId3431" Type="http://schemas.openxmlformats.org/officeDocument/2006/relationships/hyperlink" Target="https://www.procyclingstats.com/team/team-bikeexchange-jayco-2022" TargetMode="External"/><Relationship Id="rId2102" Type="http://schemas.openxmlformats.org/officeDocument/2006/relationships/hyperlink" Target="https://www.procyclingstats.com/team/burgos-bh-2022" TargetMode="External"/><Relationship Id="rId3434" Type="http://schemas.openxmlformats.org/officeDocument/2006/relationships/hyperlink" Target="https://www.procyclingstats.com/team/colombia-tierra-de-atletas-gw-bicicletas-2022" TargetMode="External"/><Relationship Id="rId2103" Type="http://schemas.openxmlformats.org/officeDocument/2006/relationships/hyperlink" Target="https://www.procyclingstats.com/rider.php?date=2022-06-28&amp;id=260554&amp;p=results&amp;s=pcs-season-ranking" TargetMode="External"/><Relationship Id="rId3433" Type="http://schemas.openxmlformats.org/officeDocument/2006/relationships/hyperlink" Target="https://www.procyclingstats.com/rider/nelson-soto" TargetMode="External"/><Relationship Id="rId3425" Type="http://schemas.openxmlformats.org/officeDocument/2006/relationships/hyperlink" Target="https://www.procyclingstats.com/rider/halil-ibrahim-dogan" TargetMode="External"/><Relationship Id="rId3424" Type="http://schemas.openxmlformats.org/officeDocument/2006/relationships/hyperlink" Target="https://www.procyclingstats.com/rider.php?date=2022-06-28&amp;id=140157&amp;p=results&amp;s=pcs-season-ranking" TargetMode="External"/><Relationship Id="rId3427" Type="http://schemas.openxmlformats.org/officeDocument/2006/relationships/hyperlink" Target="https://www.procyclingstats.com/rider.php?date=2022-06-28&amp;id=209774&amp;p=results&amp;s=pcs-season-ranking" TargetMode="External"/><Relationship Id="rId3426" Type="http://schemas.openxmlformats.org/officeDocument/2006/relationships/hyperlink" Target="https://www.procyclingstats.com/team/sakarya-bb-pro-team-2022" TargetMode="External"/><Relationship Id="rId3429" Type="http://schemas.openxmlformats.org/officeDocument/2006/relationships/hyperlink" Target="https://www.procyclingstats.com/rider.php?date=2022-06-28&amp;id=135528&amp;p=results&amp;s=pcs-season-ranking" TargetMode="External"/><Relationship Id="rId3428" Type="http://schemas.openxmlformats.org/officeDocument/2006/relationships/hyperlink" Target="https://www.procyclingstats.com/rider/vladimir-koev" TargetMode="External"/><Relationship Id="rId899" Type="http://schemas.openxmlformats.org/officeDocument/2006/relationships/hyperlink" Target="https://www.procyclingstats.com/team/lotto-soudal-2022" TargetMode="External"/><Relationship Id="rId898" Type="http://schemas.openxmlformats.org/officeDocument/2006/relationships/hyperlink" Target="https://www.procyclingstats.com/rider/thomas-de-gendt" TargetMode="External"/><Relationship Id="rId897" Type="http://schemas.openxmlformats.org/officeDocument/2006/relationships/hyperlink" Target="https://www.procyclingstats.com/rider.php?date=2022-06-28&amp;id=189901&amp;p=results&amp;s=pcs-season-ranking" TargetMode="External"/><Relationship Id="rId896" Type="http://schemas.openxmlformats.org/officeDocument/2006/relationships/hyperlink" Target="https://www.procyclingstats.com/team/team-arkea-samsic-2022" TargetMode="External"/><Relationship Id="rId891" Type="http://schemas.openxmlformats.org/officeDocument/2006/relationships/hyperlink" Target="https://www.procyclingstats.com/rider.php?date=2022-06-28&amp;id=133760&amp;p=results&amp;s=pcs-season-ranking" TargetMode="External"/><Relationship Id="rId890" Type="http://schemas.openxmlformats.org/officeDocument/2006/relationships/hyperlink" Target="https://www.procyclingstats.com/team/israel-premier-tech-2022" TargetMode="External"/><Relationship Id="rId895" Type="http://schemas.openxmlformats.org/officeDocument/2006/relationships/hyperlink" Target="https://www.procyclingstats.com/rider/thibault-guernalec" TargetMode="External"/><Relationship Id="rId3421" Type="http://schemas.openxmlformats.org/officeDocument/2006/relationships/hyperlink" Target="https://www.procyclingstats.com/rider.php?date=2022-06-28&amp;id=189795&amp;p=results&amp;s=pcs-season-ranking" TargetMode="External"/><Relationship Id="rId894" Type="http://schemas.openxmlformats.org/officeDocument/2006/relationships/hyperlink" Target="https://www.procyclingstats.com/rider.php?date=2022-06-28&amp;id=215939&amp;p=results&amp;s=pcs-season-ranking" TargetMode="External"/><Relationship Id="rId3420" Type="http://schemas.openxmlformats.org/officeDocument/2006/relationships/hyperlink" Target="https://www.procyclingstats.com/team/electro-hiper-europa-2022" TargetMode="External"/><Relationship Id="rId893" Type="http://schemas.openxmlformats.org/officeDocument/2006/relationships/hyperlink" Target="https://www.procyclingstats.com/team/development-team-dsm-2022" TargetMode="External"/><Relationship Id="rId3423" Type="http://schemas.openxmlformats.org/officeDocument/2006/relationships/hyperlink" Target="https://www.procyclingstats.com/team/human-powered-health-2022" TargetMode="External"/><Relationship Id="rId892" Type="http://schemas.openxmlformats.org/officeDocument/2006/relationships/hyperlink" Target="https://www.procyclingstats.com/rider/casper-van-uden" TargetMode="External"/><Relationship Id="rId3422" Type="http://schemas.openxmlformats.org/officeDocument/2006/relationships/hyperlink" Target="https://www.procyclingstats.com/rider/benjamin-king-1" TargetMode="External"/><Relationship Id="rId2126" Type="http://schemas.openxmlformats.org/officeDocument/2006/relationships/hyperlink" Target="https://www.procyclingstats.com/rider.php?date=2022-06-28&amp;id=189658&amp;p=results&amp;s=pcs-season-ranking" TargetMode="External"/><Relationship Id="rId3458" Type="http://schemas.openxmlformats.org/officeDocument/2006/relationships/hyperlink" Target="https://www.procyclingstats.com/rider/alexandros-agrotis" TargetMode="External"/><Relationship Id="rId2127" Type="http://schemas.openxmlformats.org/officeDocument/2006/relationships/hyperlink" Target="https://www.procyclingstats.com/rider/roel-van-sintmaartensdijk" TargetMode="External"/><Relationship Id="rId3457" Type="http://schemas.openxmlformats.org/officeDocument/2006/relationships/hyperlink" Target="https://www.procyclingstats.com/rider.php?date=2022-06-28&amp;id=136706&amp;p=results&amp;s=pcs-season-ranking" TargetMode="External"/><Relationship Id="rId2128" Type="http://schemas.openxmlformats.org/officeDocument/2006/relationships/hyperlink" Target="https://www.procyclingstats.com/team/volkerwessels-cyclingteam-2022" TargetMode="External"/><Relationship Id="rId2129" Type="http://schemas.openxmlformats.org/officeDocument/2006/relationships/hyperlink" Target="https://www.procyclingstats.com/rider.php?date=2022-06-28&amp;id=216947&amp;p=results&amp;s=pcs-season-ranking" TargetMode="External"/><Relationship Id="rId3459" Type="http://schemas.openxmlformats.org/officeDocument/2006/relationships/hyperlink" Target="https://www.procyclingstats.com/rider.php?date=2022-06-28&amp;id=195778&amp;p=results&amp;s=pcs-season-ranking" TargetMode="External"/><Relationship Id="rId3450" Type="http://schemas.openxmlformats.org/officeDocument/2006/relationships/hyperlink" Target="https://www.procyclingstats.com/rider.php?date=2022-06-28&amp;id=154403&amp;p=results&amp;s=pcs-season-ranking" TargetMode="External"/><Relationship Id="rId2120" Type="http://schemas.openxmlformats.org/officeDocument/2006/relationships/hyperlink" Target="https://www.procyclingstats.com/team/lotto-soudal-2022" TargetMode="External"/><Relationship Id="rId3452" Type="http://schemas.openxmlformats.org/officeDocument/2006/relationships/hyperlink" Target="https://www.procyclingstats.com/team/lotto-soudal-u23-2022" TargetMode="External"/><Relationship Id="rId2121" Type="http://schemas.openxmlformats.org/officeDocument/2006/relationships/hyperlink" Target="https://www.procyclingstats.com/rider.php?date=2022-06-28&amp;id=201705&amp;p=results&amp;s=pcs-season-ranking" TargetMode="External"/><Relationship Id="rId3451" Type="http://schemas.openxmlformats.org/officeDocument/2006/relationships/hyperlink" Target="https://www.procyclingstats.com/rider/gianluca-pollefliet" TargetMode="External"/><Relationship Id="rId2122" Type="http://schemas.openxmlformats.org/officeDocument/2006/relationships/hyperlink" Target="https://www.procyclingstats.com/rider/thomas-scully" TargetMode="External"/><Relationship Id="rId3454" Type="http://schemas.openxmlformats.org/officeDocument/2006/relationships/hyperlink" Target="https://www.procyclingstats.com/rider/andzs-flaksis" TargetMode="External"/><Relationship Id="rId2123" Type="http://schemas.openxmlformats.org/officeDocument/2006/relationships/hyperlink" Target="https://www.procyclingstats.com/team/ef-education-easypost-2022" TargetMode="External"/><Relationship Id="rId3453" Type="http://schemas.openxmlformats.org/officeDocument/2006/relationships/hyperlink" Target="https://www.procyclingstats.com/rider.php?date=2022-06-28&amp;id=245966&amp;p=results&amp;s=pcs-season-ranking" TargetMode="External"/><Relationship Id="rId2124" Type="http://schemas.openxmlformats.org/officeDocument/2006/relationships/hyperlink" Target="https://www.procyclingstats.com/rider.php?date=2022-06-28&amp;id=137401&amp;p=results&amp;s=pcs-season-ranking" TargetMode="External"/><Relationship Id="rId3456" Type="http://schemas.openxmlformats.org/officeDocument/2006/relationships/hyperlink" Target="https://www.procyclingstats.com/rider/pablo-mudarra" TargetMode="External"/><Relationship Id="rId2125" Type="http://schemas.openxmlformats.org/officeDocument/2006/relationships/hyperlink" Target="https://www.procyclingstats.com/rider/marcel-peschges" TargetMode="External"/><Relationship Id="rId3455" Type="http://schemas.openxmlformats.org/officeDocument/2006/relationships/hyperlink" Target="https://www.procyclingstats.com/rider.php?date=2022-06-28&amp;id=134351&amp;p=results&amp;s=pcs-season-ranking" TargetMode="External"/><Relationship Id="rId2115" Type="http://schemas.openxmlformats.org/officeDocument/2006/relationships/hyperlink" Target="https://www.procyclingstats.com/rider.php?date=2022-06-28&amp;id=203363&amp;p=results&amp;s=pcs-season-ranking" TargetMode="External"/><Relationship Id="rId3447" Type="http://schemas.openxmlformats.org/officeDocument/2006/relationships/hyperlink" Target="https://www.procyclingstats.com/rider.php?date=2022-06-28&amp;id=223166&amp;p=results&amp;s=pcs-season-ranking" TargetMode="External"/><Relationship Id="rId2116" Type="http://schemas.openxmlformats.org/officeDocument/2006/relationships/hyperlink" Target="https://www.procyclingstats.com/rider/jonathan-clarke" TargetMode="External"/><Relationship Id="rId3446" Type="http://schemas.openxmlformats.org/officeDocument/2006/relationships/hyperlink" Target="https://www.procyclingstats.com/rider/steven-polanco" TargetMode="External"/><Relationship Id="rId2117" Type="http://schemas.openxmlformats.org/officeDocument/2006/relationships/hyperlink" Target="https://www.procyclingstats.com/team/wildlife-generation-pro-cycling-2022" TargetMode="External"/><Relationship Id="rId3449" Type="http://schemas.openxmlformats.org/officeDocument/2006/relationships/hyperlink" Target="https://www.procyclingstats.com/team/alpecin-fenix-2022" TargetMode="External"/><Relationship Id="rId2118" Type="http://schemas.openxmlformats.org/officeDocument/2006/relationships/hyperlink" Target="https://www.procyclingstats.com/rider.php?date=2022-06-28&amp;id=140129&amp;p=results&amp;s=pcs-season-ranking" TargetMode="External"/><Relationship Id="rId3448" Type="http://schemas.openxmlformats.org/officeDocument/2006/relationships/hyperlink" Target="https://www.procyclingstats.com/rider/jonas-rickaert" TargetMode="External"/><Relationship Id="rId2119" Type="http://schemas.openxmlformats.org/officeDocument/2006/relationships/hyperlink" Target="https://www.procyclingstats.com/rider/sebastien-grignard" TargetMode="External"/><Relationship Id="rId3441" Type="http://schemas.openxmlformats.org/officeDocument/2006/relationships/hyperlink" Target="https://www.procyclingstats.com/rider/mattia-pinazzi" TargetMode="External"/><Relationship Id="rId2110" Type="http://schemas.openxmlformats.org/officeDocument/2006/relationships/hyperlink" Target="https://www.procyclingstats.com/rider/james-knox" TargetMode="External"/><Relationship Id="rId3440" Type="http://schemas.openxmlformats.org/officeDocument/2006/relationships/hyperlink" Target="https://www.procyclingstats.com/rider.php?date=2022-06-28&amp;id=272108&amp;p=results&amp;s=pcs-season-ranking" TargetMode="External"/><Relationship Id="rId2111" Type="http://schemas.openxmlformats.org/officeDocument/2006/relationships/hyperlink" Target="https://www.procyclingstats.com/team/quick-step-alpha-vinyl-2022" TargetMode="External"/><Relationship Id="rId3443" Type="http://schemas.openxmlformats.org/officeDocument/2006/relationships/hyperlink" Target="https://www.procyclingstats.com/rider/james-whelan" TargetMode="External"/><Relationship Id="rId2112" Type="http://schemas.openxmlformats.org/officeDocument/2006/relationships/hyperlink" Target="https://www.procyclingstats.com/rider.php?date=2022-06-28&amp;id=182517&amp;p=results&amp;s=pcs-season-ranking" TargetMode="External"/><Relationship Id="rId3442" Type="http://schemas.openxmlformats.org/officeDocument/2006/relationships/hyperlink" Target="https://www.procyclingstats.com/rider.php?date=2022-06-28&amp;id=223540&amp;p=results&amp;s=pcs-season-ranking" TargetMode="External"/><Relationship Id="rId2113" Type="http://schemas.openxmlformats.org/officeDocument/2006/relationships/hyperlink" Target="https://www.procyclingstats.com/rider/alan-boileau" TargetMode="External"/><Relationship Id="rId3445" Type="http://schemas.openxmlformats.org/officeDocument/2006/relationships/hyperlink" Target="https://www.procyclingstats.com/rider.php?date=2022-06-28&amp;id=207214&amp;p=results&amp;s=pcs-season-ranking" TargetMode="External"/><Relationship Id="rId2114" Type="http://schemas.openxmlformats.org/officeDocument/2006/relationships/hyperlink" Target="https://www.procyclingstats.com/team/b-b-hotels-ktm-2022" TargetMode="External"/><Relationship Id="rId3444" Type="http://schemas.openxmlformats.org/officeDocument/2006/relationships/hyperlink" Target="https://www.procyclingstats.com/team/team-bridgelane-2022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procyclingstats.com/rider.php?date=2021-10-12&amp;id=140765&amp;p=results&amp;s=pcs-season-ranking" TargetMode="External"/><Relationship Id="rId391" Type="http://schemas.openxmlformats.org/officeDocument/2006/relationships/hyperlink" Target="https://www.procyclingstats.com/team/lotto-soudal-2021" TargetMode="External"/><Relationship Id="rId390" Type="http://schemas.openxmlformats.org/officeDocument/2006/relationships/hyperlink" Target="https://www.procyclingstats.com/rider/john-degenkolb" TargetMode="External"/><Relationship Id="rId2180" Type="http://schemas.openxmlformats.org/officeDocument/2006/relationships/hyperlink" Target="https://www.procyclingstats.com/rider/jose-herrada" TargetMode="External"/><Relationship Id="rId2181" Type="http://schemas.openxmlformats.org/officeDocument/2006/relationships/hyperlink" Target="https://www.procyclingstats.com/team/cofidis-solutions-credits-2021" TargetMode="External"/><Relationship Id="rId2182" Type="http://schemas.openxmlformats.org/officeDocument/2006/relationships/hyperlink" Target="https://www.procyclingstats.com/rider.php?date=2021-10-12&amp;id=140205&amp;p=results&amp;s=pcs-season-ranking" TargetMode="External"/><Relationship Id="rId2183" Type="http://schemas.openxmlformats.org/officeDocument/2006/relationships/hyperlink" Target="https://www.procyclingstats.com/rider/bob-jungels" TargetMode="External"/><Relationship Id="rId385" Type="http://schemas.openxmlformats.org/officeDocument/2006/relationships/hyperlink" Target="https://www.procyclingstats.com/team/israel-start-up-nation-2021" TargetMode="External"/><Relationship Id="rId2184" Type="http://schemas.openxmlformats.org/officeDocument/2006/relationships/hyperlink" Target="https://www.procyclingstats.com/team/ag2r-citroen-team-2021" TargetMode="External"/><Relationship Id="rId384" Type="http://schemas.openxmlformats.org/officeDocument/2006/relationships/hyperlink" Target="https://www.procyclingstats.com/rider/andre-greipel" TargetMode="External"/><Relationship Id="rId2185" Type="http://schemas.openxmlformats.org/officeDocument/2006/relationships/hyperlink" Target="https://www.procyclingstats.com/rider.php?date=2021-10-12&amp;id=139783&amp;p=results&amp;s=pcs-season-ranking" TargetMode="External"/><Relationship Id="rId383" Type="http://schemas.openxmlformats.org/officeDocument/2006/relationships/hyperlink" Target="https://www.procyclingstats.com/rider.php?date=2021-10-12&amp;id=140230&amp;p=results&amp;s=pcs-season-ranking" TargetMode="External"/><Relationship Id="rId2186" Type="http://schemas.openxmlformats.org/officeDocument/2006/relationships/hyperlink" Target="https://www.procyclingstats.com/rider/martins-pluto" TargetMode="External"/><Relationship Id="rId382" Type="http://schemas.openxmlformats.org/officeDocument/2006/relationships/hyperlink" Target="https://www.procyclingstats.com/team/israel-start-up-nation-2021" TargetMode="External"/><Relationship Id="rId2187" Type="http://schemas.openxmlformats.org/officeDocument/2006/relationships/hyperlink" Target="https://www.procyclingstats.com/team/abloc-ct-2021" TargetMode="External"/><Relationship Id="rId389" Type="http://schemas.openxmlformats.org/officeDocument/2006/relationships/hyperlink" Target="https://www.procyclingstats.com/rider.php?date=2021-10-12&amp;id=137724&amp;p=results&amp;s=pcs-season-ranking" TargetMode="External"/><Relationship Id="rId2188" Type="http://schemas.openxmlformats.org/officeDocument/2006/relationships/hyperlink" Target="https://www.procyclingstats.com/rider.php?date=2021-10-12&amp;id=194233&amp;p=results&amp;s=pcs-season-ranking" TargetMode="External"/><Relationship Id="rId388" Type="http://schemas.openxmlformats.org/officeDocument/2006/relationships/hyperlink" Target="https://www.procyclingstats.com/team/b-b-hotels-pb-ktm-2021" TargetMode="External"/><Relationship Id="rId2189" Type="http://schemas.openxmlformats.org/officeDocument/2006/relationships/hyperlink" Target="https://www.procyclingstats.com/rider/leonidas-sebastian-novoa" TargetMode="External"/><Relationship Id="rId387" Type="http://schemas.openxmlformats.org/officeDocument/2006/relationships/hyperlink" Target="https://www.procyclingstats.com/rider/bryan-coquard" TargetMode="External"/><Relationship Id="rId386" Type="http://schemas.openxmlformats.org/officeDocument/2006/relationships/hyperlink" Target="https://www.procyclingstats.com/rider.php?date=2021-10-12&amp;id=140786&amp;p=results&amp;s=pcs-season-ranking" TargetMode="External"/><Relationship Id="rId381" Type="http://schemas.openxmlformats.org/officeDocument/2006/relationships/hyperlink" Target="https://www.procyclingstats.com/rider/alessandro-de-marchi" TargetMode="External"/><Relationship Id="rId380" Type="http://schemas.openxmlformats.org/officeDocument/2006/relationships/hyperlink" Target="https://www.procyclingstats.com/rider.php?date=2021-10-12&amp;id=132359&amp;p=results&amp;s=pcs-season-ranking" TargetMode="External"/><Relationship Id="rId379" Type="http://schemas.openxmlformats.org/officeDocument/2006/relationships/hyperlink" Target="https://www.procyclingstats.com/team/team-totalenergies-2021" TargetMode="External"/><Relationship Id="rId2170" Type="http://schemas.openxmlformats.org/officeDocument/2006/relationships/hyperlink" Target="https://www.procyclingstats.com/rider.php?date=2021-10-12&amp;id=206937&amp;p=results&amp;s=pcs-season-ranking" TargetMode="External"/><Relationship Id="rId2171" Type="http://schemas.openxmlformats.org/officeDocument/2006/relationships/hyperlink" Target="https://www.procyclingstats.com/rider/youcef-reguigui" TargetMode="External"/><Relationship Id="rId2172" Type="http://schemas.openxmlformats.org/officeDocument/2006/relationships/hyperlink" Target="https://www.procyclingstats.com/team/terengganu-cycling-team-2021" TargetMode="External"/><Relationship Id="rId374" Type="http://schemas.openxmlformats.org/officeDocument/2006/relationships/hyperlink" Target="https://www.procyclingstats.com/rider.php?date=2021-10-12&amp;id=195739&amp;p=results&amp;s=pcs-season-ranking" TargetMode="External"/><Relationship Id="rId2173" Type="http://schemas.openxmlformats.org/officeDocument/2006/relationships/hyperlink" Target="https://www.procyclingstats.com/rider.php?date=2021-10-12&amp;id=136289&amp;p=results&amp;s=pcs-season-ranking" TargetMode="External"/><Relationship Id="rId373" Type="http://schemas.openxmlformats.org/officeDocument/2006/relationships/hyperlink" Target="https://www.procyclingstats.com/team/uae-team-emirates-2021" TargetMode="External"/><Relationship Id="rId2174" Type="http://schemas.openxmlformats.org/officeDocument/2006/relationships/hyperlink" Target="https://www.procyclingstats.com/rider/roniel-campos" TargetMode="External"/><Relationship Id="rId372" Type="http://schemas.openxmlformats.org/officeDocument/2006/relationships/hyperlink" Target="https://www.procyclingstats.com/rider/brandon-mcnulty" TargetMode="External"/><Relationship Id="rId2175" Type="http://schemas.openxmlformats.org/officeDocument/2006/relationships/hyperlink" Target="https://www.procyclingstats.com/team/louletano-loule-concelho-2021" TargetMode="External"/><Relationship Id="rId371" Type="http://schemas.openxmlformats.org/officeDocument/2006/relationships/hyperlink" Target="https://www.procyclingstats.com/rider.php?date=2021-10-12&amp;id=137337&amp;p=results&amp;s=pcs-season-ranking" TargetMode="External"/><Relationship Id="rId2176" Type="http://schemas.openxmlformats.org/officeDocument/2006/relationships/hyperlink" Target="https://www.procyclingstats.com/rider.php?date=2021-10-12&amp;id=169687&amp;p=results&amp;s=pcs-season-ranking" TargetMode="External"/><Relationship Id="rId378" Type="http://schemas.openxmlformats.org/officeDocument/2006/relationships/hyperlink" Target="https://www.procyclingstats.com/rider/pierre-latour" TargetMode="External"/><Relationship Id="rId2177" Type="http://schemas.openxmlformats.org/officeDocument/2006/relationships/hyperlink" Target="https://www.procyclingstats.com/rider/alejandro-ropero" TargetMode="External"/><Relationship Id="rId377" Type="http://schemas.openxmlformats.org/officeDocument/2006/relationships/hyperlink" Target="https://www.procyclingstats.com/rider.php?date=2021-10-12&amp;id=176318&amp;p=results&amp;s=pcs-season-ranking" TargetMode="External"/><Relationship Id="rId2178" Type="http://schemas.openxmlformats.org/officeDocument/2006/relationships/hyperlink" Target="https://www.procyclingstats.com/team/eolo-kometa-2021" TargetMode="External"/><Relationship Id="rId376" Type="http://schemas.openxmlformats.org/officeDocument/2006/relationships/hyperlink" Target="https://www.procyclingstats.com/team/teambikeexchange-2021" TargetMode="External"/><Relationship Id="rId2179" Type="http://schemas.openxmlformats.org/officeDocument/2006/relationships/hyperlink" Target="https://www.procyclingstats.com/rider.php?date=2021-10-12&amp;id=202227&amp;p=results&amp;s=pcs-season-ranking" TargetMode="External"/><Relationship Id="rId375" Type="http://schemas.openxmlformats.org/officeDocument/2006/relationships/hyperlink" Target="https://www.procyclingstats.com/rider/lucas-hamilton" TargetMode="External"/><Relationship Id="rId2190" Type="http://schemas.openxmlformats.org/officeDocument/2006/relationships/hyperlink" Target="https://www.procyclingstats.com/team/best-pc-ecuador-2021" TargetMode="External"/><Relationship Id="rId2191" Type="http://schemas.openxmlformats.org/officeDocument/2006/relationships/hyperlink" Target="https://www.procyclingstats.com/rider.php?date=2021-10-12&amp;id=167419&amp;p=results&amp;s=pcs-season-ranking" TargetMode="External"/><Relationship Id="rId2192" Type="http://schemas.openxmlformats.org/officeDocument/2006/relationships/hyperlink" Target="https://www.procyclingstats.com/rider/luke-rowe" TargetMode="External"/><Relationship Id="rId2193" Type="http://schemas.openxmlformats.org/officeDocument/2006/relationships/hyperlink" Target="https://www.procyclingstats.com/team/ineos-grenadiers-2021" TargetMode="External"/><Relationship Id="rId2194" Type="http://schemas.openxmlformats.org/officeDocument/2006/relationships/hyperlink" Target="https://www.procyclingstats.com/rider.php?date=2021-10-12&amp;id=140659&amp;p=results&amp;s=pcs-season-ranking" TargetMode="External"/><Relationship Id="rId396" Type="http://schemas.openxmlformats.org/officeDocument/2006/relationships/hyperlink" Target="https://www.procyclingstats.com/rider/nelson-oliveira" TargetMode="External"/><Relationship Id="rId2195" Type="http://schemas.openxmlformats.org/officeDocument/2006/relationships/hyperlink" Target="https://www.procyclingstats.com/rider/christoph-pfingsten" TargetMode="External"/><Relationship Id="rId395" Type="http://schemas.openxmlformats.org/officeDocument/2006/relationships/hyperlink" Target="https://www.procyclingstats.com/rider.php?date=2021-10-12&amp;id=178445&amp;p=results&amp;s=pcs-season-ranking" TargetMode="External"/><Relationship Id="rId2196" Type="http://schemas.openxmlformats.org/officeDocument/2006/relationships/hyperlink" Target="https://www.procyclingstats.com/team/team-jumbo-visma-2021" TargetMode="External"/><Relationship Id="rId394" Type="http://schemas.openxmlformats.org/officeDocument/2006/relationships/hyperlink" Target="https://www.procyclingstats.com/team/eolo-kometa-2021" TargetMode="External"/><Relationship Id="rId2197" Type="http://schemas.openxmlformats.org/officeDocument/2006/relationships/hyperlink" Target="https://www.procyclingstats.com/rider.php?date=2021-10-12&amp;id=139565&amp;p=results&amp;s=pcs-season-ranking" TargetMode="External"/><Relationship Id="rId393" Type="http://schemas.openxmlformats.org/officeDocument/2006/relationships/hyperlink" Target="https://www.procyclingstats.com/rider/lorenzo-fortunato" TargetMode="External"/><Relationship Id="rId2198" Type="http://schemas.openxmlformats.org/officeDocument/2006/relationships/hyperlink" Target="https://www.procyclingstats.com/rider/august-jensen" TargetMode="External"/><Relationship Id="rId2199" Type="http://schemas.openxmlformats.org/officeDocument/2006/relationships/hyperlink" Target="https://www.procyclingstats.com/rider.php?date=2021-10-12&amp;id=141172&amp;p=results&amp;s=pcs-season-ranking" TargetMode="External"/><Relationship Id="rId399" Type="http://schemas.openxmlformats.org/officeDocument/2006/relationships/hyperlink" Target="https://www.procyclingstats.com/rider/victor-campenaerts" TargetMode="External"/><Relationship Id="rId398" Type="http://schemas.openxmlformats.org/officeDocument/2006/relationships/hyperlink" Target="https://www.procyclingstats.com/rider.php?date=2021-10-12&amp;id=140884&amp;p=results&amp;s=pcs-season-ranking" TargetMode="External"/><Relationship Id="rId397" Type="http://schemas.openxmlformats.org/officeDocument/2006/relationships/hyperlink" Target="https://www.procyclingstats.com/team/movistar-team-2021" TargetMode="External"/><Relationship Id="rId1730" Type="http://schemas.openxmlformats.org/officeDocument/2006/relationships/hyperlink" Target="https://www.procyclingstats.com/rider/samuel-leroux" TargetMode="External"/><Relationship Id="rId1731" Type="http://schemas.openxmlformats.org/officeDocument/2006/relationships/hyperlink" Target="https://www.procyclingstats.com/team/xelliss-roubaix-lille-metropole-2021" TargetMode="External"/><Relationship Id="rId1732" Type="http://schemas.openxmlformats.org/officeDocument/2006/relationships/hyperlink" Target="https://www.procyclingstats.com/rider.php?date=2021-10-12&amp;id=163164&amp;p=results&amp;s=pcs-season-ranking" TargetMode="External"/><Relationship Id="rId1733" Type="http://schemas.openxmlformats.org/officeDocument/2006/relationships/hyperlink" Target="https://www.procyclingstats.com/rider/chad-haga" TargetMode="External"/><Relationship Id="rId1734" Type="http://schemas.openxmlformats.org/officeDocument/2006/relationships/hyperlink" Target="https://www.procyclingstats.com/team/team-dsm-2021" TargetMode="External"/><Relationship Id="rId1735" Type="http://schemas.openxmlformats.org/officeDocument/2006/relationships/hyperlink" Target="https://www.procyclingstats.com/rider.php?date=2021-10-12&amp;id=134115&amp;p=results&amp;s=pcs-season-ranking" TargetMode="External"/><Relationship Id="rId1736" Type="http://schemas.openxmlformats.org/officeDocument/2006/relationships/hyperlink" Target="https://www.procyclingstats.com/rider/laurens-huys" TargetMode="External"/><Relationship Id="rId1737" Type="http://schemas.openxmlformats.org/officeDocument/2006/relationships/hyperlink" Target="https://www.procyclingstats.com/team/bingoal-wallonie-bruxelles-2021" TargetMode="External"/><Relationship Id="rId1738" Type="http://schemas.openxmlformats.org/officeDocument/2006/relationships/hyperlink" Target="https://www.procyclingstats.com/rider.php?date=2021-10-12&amp;id=194388&amp;p=results&amp;s=pcs-season-ranking" TargetMode="External"/><Relationship Id="rId1739" Type="http://schemas.openxmlformats.org/officeDocument/2006/relationships/hyperlink" Target="https://www.procyclingstats.com/rider/bert-jan-lindeman" TargetMode="External"/><Relationship Id="rId1720" Type="http://schemas.openxmlformats.org/officeDocument/2006/relationships/hyperlink" Target="https://www.procyclingstats.com/rider.php?date=2021-10-12&amp;id=193726&amp;p=results&amp;s=pcs-season-ranking" TargetMode="External"/><Relationship Id="rId1721" Type="http://schemas.openxmlformats.org/officeDocument/2006/relationships/hyperlink" Target="https://www.procyclingstats.com/rider/paul-penhoet" TargetMode="External"/><Relationship Id="rId1722" Type="http://schemas.openxmlformats.org/officeDocument/2006/relationships/hyperlink" Target="https://www.procyclingstats.com/team/equipe-continentale-groupama-fdj-2021" TargetMode="External"/><Relationship Id="rId1723" Type="http://schemas.openxmlformats.org/officeDocument/2006/relationships/hyperlink" Target="https://www.procyclingstats.com/rider.php?date=2021-10-12&amp;id=239867&amp;p=results&amp;s=pcs-season-ranking" TargetMode="External"/><Relationship Id="rId1724" Type="http://schemas.openxmlformats.org/officeDocument/2006/relationships/hyperlink" Target="https://www.procyclingstats.com/rider/filippo-tagliani" TargetMode="External"/><Relationship Id="rId1725" Type="http://schemas.openxmlformats.org/officeDocument/2006/relationships/hyperlink" Target="https://www.procyclingstats.com/team/androni-giocattoli-sidermec-2021" TargetMode="External"/><Relationship Id="rId1726" Type="http://schemas.openxmlformats.org/officeDocument/2006/relationships/hyperlink" Target="https://www.procyclingstats.com/rider.php?date=2021-10-12&amp;id=170526&amp;p=results&amp;s=pcs-season-ranking" TargetMode="External"/><Relationship Id="rId1727" Type="http://schemas.openxmlformats.org/officeDocument/2006/relationships/hyperlink" Target="https://www.procyclingstats.com/rider/metkel-eyob" TargetMode="External"/><Relationship Id="rId1728" Type="http://schemas.openxmlformats.org/officeDocument/2006/relationships/hyperlink" Target="https://www.procyclingstats.com/team/terengganu-cycling-team-2021" TargetMode="External"/><Relationship Id="rId1729" Type="http://schemas.openxmlformats.org/officeDocument/2006/relationships/hyperlink" Target="https://www.procyclingstats.com/rider.php?date=2021-10-12&amp;id=172101&amp;p=results&amp;s=pcs-season-ranking" TargetMode="External"/><Relationship Id="rId1752" Type="http://schemas.openxmlformats.org/officeDocument/2006/relationships/hyperlink" Target="https://www.procyclingstats.com/team/intermarche-wanty-gobert-materiaux-2021" TargetMode="External"/><Relationship Id="rId1753" Type="http://schemas.openxmlformats.org/officeDocument/2006/relationships/hyperlink" Target="https://www.procyclingstats.com/rider.php?date=2021-10-12&amp;id=140000&amp;p=results&amp;s=pcs-season-ranking" TargetMode="External"/><Relationship Id="rId1754" Type="http://schemas.openxmlformats.org/officeDocument/2006/relationships/hyperlink" Target="https://www.procyclingstats.com/rider/pawel-cieslik" TargetMode="External"/><Relationship Id="rId1755" Type="http://schemas.openxmlformats.org/officeDocument/2006/relationships/hyperlink" Target="https://www.procyclingstats.com/team/voster-ats-team-2021" TargetMode="External"/><Relationship Id="rId1756" Type="http://schemas.openxmlformats.org/officeDocument/2006/relationships/hyperlink" Target="https://www.procyclingstats.com/rider.php?date=2021-10-12&amp;id=140435&amp;p=results&amp;s=pcs-season-ranking" TargetMode="External"/><Relationship Id="rId1757" Type="http://schemas.openxmlformats.org/officeDocument/2006/relationships/hyperlink" Target="https://www.procyclingstats.com/rider/juri-hollmann" TargetMode="External"/><Relationship Id="rId1758" Type="http://schemas.openxmlformats.org/officeDocument/2006/relationships/hyperlink" Target="https://www.procyclingstats.com/team/movistar-team-2021" TargetMode="External"/><Relationship Id="rId1759" Type="http://schemas.openxmlformats.org/officeDocument/2006/relationships/hyperlink" Target="https://www.procyclingstats.com/rider.php?date=2021-10-12&amp;id=202644&amp;p=results&amp;s=pcs-season-ranking" TargetMode="External"/><Relationship Id="rId1750" Type="http://schemas.openxmlformats.org/officeDocument/2006/relationships/hyperlink" Target="https://www.procyclingstats.com/rider.php?date=2021-10-12&amp;id=167945&amp;p=results&amp;s=pcs-season-ranking" TargetMode="External"/><Relationship Id="rId1751" Type="http://schemas.openxmlformats.org/officeDocument/2006/relationships/hyperlink" Target="https://www.procyclingstats.com/rider/wesley-kreder" TargetMode="External"/><Relationship Id="rId1741" Type="http://schemas.openxmlformats.org/officeDocument/2006/relationships/hyperlink" Target="https://www.procyclingstats.com/rider.php?date=2021-10-12&amp;id=140917&amp;p=results&amp;s=pcs-season-ranking" TargetMode="External"/><Relationship Id="rId1742" Type="http://schemas.openxmlformats.org/officeDocument/2006/relationships/hyperlink" Target="https://www.procyclingstats.com/rider/dario-cataldo" TargetMode="External"/><Relationship Id="rId1743" Type="http://schemas.openxmlformats.org/officeDocument/2006/relationships/hyperlink" Target="https://www.procyclingstats.com/team/movistar-team-2021" TargetMode="External"/><Relationship Id="rId1744" Type="http://schemas.openxmlformats.org/officeDocument/2006/relationships/hyperlink" Target="https://www.procyclingstats.com/rider.php?date=2021-10-12&amp;id=140318&amp;p=results&amp;s=pcs-season-ranking" TargetMode="External"/><Relationship Id="rId1745" Type="http://schemas.openxmlformats.org/officeDocument/2006/relationships/hyperlink" Target="https://www.procyclingstats.com/rider/jack-bauer" TargetMode="External"/><Relationship Id="rId1746" Type="http://schemas.openxmlformats.org/officeDocument/2006/relationships/hyperlink" Target="https://www.procyclingstats.com/team/teambikeexchange-2021" TargetMode="External"/><Relationship Id="rId1747" Type="http://schemas.openxmlformats.org/officeDocument/2006/relationships/hyperlink" Target="https://www.procyclingstats.com/rider.php?date=2021-10-12&amp;id=140890&amp;p=results&amp;s=pcs-season-ranking" TargetMode="External"/><Relationship Id="rId1748" Type="http://schemas.openxmlformats.org/officeDocument/2006/relationships/hyperlink" Target="https://www.procyclingstats.com/rider/alexandr-riabushenko" TargetMode="External"/><Relationship Id="rId1749" Type="http://schemas.openxmlformats.org/officeDocument/2006/relationships/hyperlink" Target="https://www.procyclingstats.com/team/uae-team-emirates-2021" TargetMode="External"/><Relationship Id="rId1740" Type="http://schemas.openxmlformats.org/officeDocument/2006/relationships/hyperlink" Target="https://www.procyclingstats.com/team/team-qhubeka-nexthash-2021" TargetMode="External"/><Relationship Id="rId1710" Type="http://schemas.openxmlformats.org/officeDocument/2006/relationships/hyperlink" Target="https://www.procyclingstats.com/team/team-dsm-2021" TargetMode="External"/><Relationship Id="rId1711" Type="http://schemas.openxmlformats.org/officeDocument/2006/relationships/hyperlink" Target="https://www.procyclingstats.com/rider.php?date=2021-10-12&amp;id=139762&amp;p=results&amp;s=pcs-season-ranking" TargetMode="External"/><Relationship Id="rId1712" Type="http://schemas.openxmlformats.org/officeDocument/2006/relationships/hyperlink" Target="https://www.procyclingstats.com/rider/juan-jose-lobato" TargetMode="External"/><Relationship Id="rId1713" Type="http://schemas.openxmlformats.org/officeDocument/2006/relationships/hyperlink" Target="https://www.procyclingstats.com/team/euskaltel-euskadi-2021" TargetMode="External"/><Relationship Id="rId1714" Type="http://schemas.openxmlformats.org/officeDocument/2006/relationships/hyperlink" Target="https://www.procyclingstats.com/rider.php?date=2021-10-12&amp;id=138301&amp;p=results&amp;s=pcs-season-ranking" TargetMode="External"/><Relationship Id="rId1715" Type="http://schemas.openxmlformats.org/officeDocument/2006/relationships/hyperlink" Target="https://www.procyclingstats.com/rider/lukasz-owsian" TargetMode="External"/><Relationship Id="rId1716" Type="http://schemas.openxmlformats.org/officeDocument/2006/relationships/hyperlink" Target="https://www.procyclingstats.com/team/team-arkea-samsic-2021" TargetMode="External"/><Relationship Id="rId1717" Type="http://schemas.openxmlformats.org/officeDocument/2006/relationships/hyperlink" Target="https://www.procyclingstats.com/rider.php?date=2021-10-12&amp;id=134207&amp;p=results&amp;s=pcs-season-ranking" TargetMode="External"/><Relationship Id="rId1718" Type="http://schemas.openxmlformats.org/officeDocument/2006/relationships/hyperlink" Target="https://www.procyclingstats.com/rider/marceli-boguslawski" TargetMode="External"/><Relationship Id="rId1719" Type="http://schemas.openxmlformats.org/officeDocument/2006/relationships/hyperlink" Target="https://www.procyclingstats.com/team/hre-mazowsze-serce-polski-2021" TargetMode="External"/><Relationship Id="rId1700" Type="http://schemas.openxmlformats.org/officeDocument/2006/relationships/hyperlink" Target="https://www.procyclingstats.com/rider/loic-vliegen" TargetMode="External"/><Relationship Id="rId1701" Type="http://schemas.openxmlformats.org/officeDocument/2006/relationships/hyperlink" Target="https://www.procyclingstats.com/team/intermarche-wanty-gobert-materiaux-2021" TargetMode="External"/><Relationship Id="rId1702" Type="http://schemas.openxmlformats.org/officeDocument/2006/relationships/hyperlink" Target="https://www.procyclingstats.com/rider.php?date=2021-10-12&amp;id=150271&amp;p=results&amp;s=pcs-season-ranking" TargetMode="External"/><Relationship Id="rId1703" Type="http://schemas.openxmlformats.org/officeDocument/2006/relationships/hyperlink" Target="https://www.procyclingstats.com/rider/sebastian-langeveld" TargetMode="External"/><Relationship Id="rId1704" Type="http://schemas.openxmlformats.org/officeDocument/2006/relationships/hyperlink" Target="https://www.procyclingstats.com/team/ef-education-nippo-2021" TargetMode="External"/><Relationship Id="rId1705" Type="http://schemas.openxmlformats.org/officeDocument/2006/relationships/hyperlink" Target="https://www.procyclingstats.com/rider.php?date=2021-10-12&amp;id=140746&amp;p=results&amp;s=pcs-season-ranking" TargetMode="External"/><Relationship Id="rId1706" Type="http://schemas.openxmlformats.org/officeDocument/2006/relationships/hyperlink" Target="https://www.procyclingstats.com/rider/romain-combaud" TargetMode="External"/><Relationship Id="rId1707" Type="http://schemas.openxmlformats.org/officeDocument/2006/relationships/hyperlink" Target="https://www.procyclingstats.com/team/team-dsm-2021" TargetMode="External"/><Relationship Id="rId1708" Type="http://schemas.openxmlformats.org/officeDocument/2006/relationships/hyperlink" Target="https://www.procyclingstats.com/rider.php?date=2021-10-12&amp;id=135469&amp;p=results&amp;s=pcs-season-ranking" TargetMode="External"/><Relationship Id="rId1709" Type="http://schemas.openxmlformats.org/officeDocument/2006/relationships/hyperlink" Target="https://www.procyclingstats.com/rider/martijn-tusveld" TargetMode="External"/><Relationship Id="rId40" Type="http://schemas.openxmlformats.org/officeDocument/2006/relationships/hyperlink" Target="https://www.procyclingstats.com/rider/richard-carapaz" TargetMode="External"/><Relationship Id="rId3513" Type="http://schemas.openxmlformats.org/officeDocument/2006/relationships/hyperlink" Target="https://www.procyclingstats.com/rider/mathias-bregnhoj" TargetMode="External"/><Relationship Id="rId3512" Type="http://schemas.openxmlformats.org/officeDocument/2006/relationships/hyperlink" Target="https://www.procyclingstats.com/rider.php?date=2021-10-12&amp;id=140162&amp;p=results&amp;s=pcs-season-ranking" TargetMode="External"/><Relationship Id="rId42" Type="http://schemas.openxmlformats.org/officeDocument/2006/relationships/hyperlink" Target="https://www.procyclingstats.com/rider.php?date=2021-10-12&amp;id=178184&amp;p=results&amp;s=pcs-season-ranking" TargetMode="External"/><Relationship Id="rId3515" Type="http://schemas.openxmlformats.org/officeDocument/2006/relationships/hyperlink" Target="https://www.procyclingstats.com/rider.php?date=2021-10-12&amp;id=181226&amp;p=results&amp;s=pcs-season-ranking" TargetMode="External"/><Relationship Id="rId41" Type="http://schemas.openxmlformats.org/officeDocument/2006/relationships/hyperlink" Target="https://www.procyclingstats.com/team/ineos-grenadiers-2021" TargetMode="External"/><Relationship Id="rId3514" Type="http://schemas.openxmlformats.org/officeDocument/2006/relationships/hyperlink" Target="https://www.procyclingstats.com/team/bhs-pl-beton-bornholm-2021" TargetMode="External"/><Relationship Id="rId44" Type="http://schemas.openxmlformats.org/officeDocument/2006/relationships/hyperlink" Target="https://www.procyclingstats.com/team/team-jumbo-visma-2021" TargetMode="External"/><Relationship Id="rId3517" Type="http://schemas.openxmlformats.org/officeDocument/2006/relationships/hyperlink" Target="https://www.procyclingstats.com/rider.php?date=2021-10-12&amp;id=244664&amp;p=results&amp;s=pcs-season-ranking" TargetMode="External"/><Relationship Id="rId43" Type="http://schemas.openxmlformats.org/officeDocument/2006/relationships/hyperlink" Target="https://www.procyclingstats.com/rider/jonas-vingegaard-rasmussen" TargetMode="External"/><Relationship Id="rId3516" Type="http://schemas.openxmlformats.org/officeDocument/2006/relationships/hyperlink" Target="https://www.procyclingstats.com/rider/ayoub-sahiri" TargetMode="External"/><Relationship Id="rId46" Type="http://schemas.openxmlformats.org/officeDocument/2006/relationships/hyperlink" Target="https://www.procyclingstats.com/rider/michael-woods" TargetMode="External"/><Relationship Id="rId3519" Type="http://schemas.openxmlformats.org/officeDocument/2006/relationships/hyperlink" Target="https://www.procyclingstats.com/team/eolo-kometa-2021" TargetMode="External"/><Relationship Id="rId45" Type="http://schemas.openxmlformats.org/officeDocument/2006/relationships/hyperlink" Target="https://www.procyclingstats.com/rider.php?date=2021-10-12&amp;id=196424&amp;p=results&amp;s=pcs-season-ranking" TargetMode="External"/><Relationship Id="rId3518" Type="http://schemas.openxmlformats.org/officeDocument/2006/relationships/hyperlink" Target="https://www.procyclingstats.com/rider/luca-pacioni" TargetMode="External"/><Relationship Id="rId48" Type="http://schemas.openxmlformats.org/officeDocument/2006/relationships/hyperlink" Target="https://www.procyclingstats.com/rider.php?date=2021-10-12&amp;id=167585&amp;p=results&amp;s=pcs-season-ranking" TargetMode="External"/><Relationship Id="rId47" Type="http://schemas.openxmlformats.org/officeDocument/2006/relationships/hyperlink" Target="https://www.procyclingstats.com/team/israel-start-up-nation-2021" TargetMode="External"/><Relationship Id="rId49" Type="http://schemas.openxmlformats.org/officeDocument/2006/relationships/hyperlink" Target="https://www.procyclingstats.com/rider/bauke-mollema" TargetMode="External"/><Relationship Id="rId3511" Type="http://schemas.openxmlformats.org/officeDocument/2006/relationships/hyperlink" Target="https://www.procyclingstats.com/team/intermarche-wanty-gobert-materiaux-2021" TargetMode="External"/><Relationship Id="rId3510" Type="http://schemas.openxmlformats.org/officeDocument/2006/relationships/hyperlink" Target="https://www.procyclingstats.com/rider/corne-van-kessel" TargetMode="External"/><Relationship Id="rId3502" Type="http://schemas.openxmlformats.org/officeDocument/2006/relationships/hyperlink" Target="https://www.procyclingstats.com/rider/veljko-stojnic" TargetMode="External"/><Relationship Id="rId3501" Type="http://schemas.openxmlformats.org/officeDocument/2006/relationships/hyperlink" Target="https://www.procyclingstats.com/rider.php?date=2021-10-12&amp;id=187084&amp;p=results&amp;s=pcs-season-ranking" TargetMode="External"/><Relationship Id="rId31" Type="http://schemas.openxmlformats.org/officeDocument/2006/relationships/hyperlink" Target="https://www.procyclingstats.com/rider/david-gaudu" TargetMode="External"/><Relationship Id="rId3504" Type="http://schemas.openxmlformats.org/officeDocument/2006/relationships/hyperlink" Target="https://www.procyclingstats.com/rider.php?date=2021-10-12&amp;id=203486&amp;p=results&amp;s=pcs-season-ranking" TargetMode="External"/><Relationship Id="rId30" Type="http://schemas.openxmlformats.org/officeDocument/2006/relationships/hyperlink" Target="https://www.procyclingstats.com/rider.php?date=2021-10-12&amp;id=133024&amp;p=results&amp;s=pcs-season-ranking" TargetMode="External"/><Relationship Id="rId3503" Type="http://schemas.openxmlformats.org/officeDocument/2006/relationships/hyperlink" Target="https://www.procyclingstats.com/team/vini-zabu-2021" TargetMode="External"/><Relationship Id="rId33" Type="http://schemas.openxmlformats.org/officeDocument/2006/relationships/hyperlink" Target="https://www.procyclingstats.com/rider.php?date=2021-10-12&amp;id=181748&amp;p=results&amp;s=pcs-season-ranking" TargetMode="External"/><Relationship Id="rId3506" Type="http://schemas.openxmlformats.org/officeDocument/2006/relationships/hyperlink" Target="https://www.procyclingstats.com/rider.php?date=2021-10-12&amp;id=180697&amp;p=results&amp;s=pcs-season-ranking" TargetMode="External"/><Relationship Id="rId32" Type="http://schemas.openxmlformats.org/officeDocument/2006/relationships/hyperlink" Target="https://www.procyclingstats.com/team/groupama-fdj-2021" TargetMode="External"/><Relationship Id="rId3505" Type="http://schemas.openxmlformats.org/officeDocument/2006/relationships/hyperlink" Target="https://www.procyclingstats.com/rider/giorgi-suvadoglu" TargetMode="External"/><Relationship Id="rId35" Type="http://schemas.openxmlformats.org/officeDocument/2006/relationships/hyperlink" Target="https://www.procyclingstats.com/team/movistar-team-2021" TargetMode="External"/><Relationship Id="rId3508" Type="http://schemas.openxmlformats.org/officeDocument/2006/relationships/hyperlink" Target="https://www.procyclingstats.com/team/uno-x-pro-cycling-team-2021" TargetMode="External"/><Relationship Id="rId34" Type="http://schemas.openxmlformats.org/officeDocument/2006/relationships/hyperlink" Target="https://www.procyclingstats.com/rider/alejandro-valverde" TargetMode="External"/><Relationship Id="rId3507" Type="http://schemas.openxmlformats.org/officeDocument/2006/relationships/hyperlink" Target="https://www.procyclingstats.com/rider/daniel-hoelgaard" TargetMode="External"/><Relationship Id="rId3509" Type="http://schemas.openxmlformats.org/officeDocument/2006/relationships/hyperlink" Target="https://www.procyclingstats.com/rider.php?date=2021-10-12&amp;id=141082&amp;p=results&amp;s=pcs-season-ranking" TargetMode="External"/><Relationship Id="rId37" Type="http://schemas.openxmlformats.org/officeDocument/2006/relationships/hyperlink" Target="https://www.procyclingstats.com/rider/matej-mohoric" TargetMode="External"/><Relationship Id="rId36" Type="http://schemas.openxmlformats.org/officeDocument/2006/relationships/hyperlink" Target="https://www.procyclingstats.com/rider.php?date=2021-10-12&amp;id=140924&amp;p=results&amp;s=pcs-season-ranking" TargetMode="External"/><Relationship Id="rId39" Type="http://schemas.openxmlformats.org/officeDocument/2006/relationships/hyperlink" Target="https://www.procyclingstats.com/rider.php?date=2021-10-12&amp;id=132339&amp;p=results&amp;s=pcs-season-ranking" TargetMode="External"/><Relationship Id="rId38" Type="http://schemas.openxmlformats.org/officeDocument/2006/relationships/hyperlink" Target="https://www.procyclingstats.com/team/bahrain-victorious-2021" TargetMode="External"/><Relationship Id="rId3500" Type="http://schemas.openxmlformats.org/officeDocument/2006/relationships/hyperlink" Target="https://www.procyclingstats.com/team/foolad-mobarakeh-sepahan-2021" TargetMode="External"/><Relationship Id="rId2203" Type="http://schemas.openxmlformats.org/officeDocument/2006/relationships/hyperlink" Target="https://www.procyclingstats.com/rider/tobias-ludvigsson" TargetMode="External"/><Relationship Id="rId3535" Type="http://schemas.openxmlformats.org/officeDocument/2006/relationships/hyperlink" Target="https://www.procyclingstats.com/rider/lars-quaedvlieg" TargetMode="External"/><Relationship Id="rId2204" Type="http://schemas.openxmlformats.org/officeDocument/2006/relationships/hyperlink" Target="https://www.procyclingstats.com/team/groupama-fdj-2021" TargetMode="External"/><Relationship Id="rId3534" Type="http://schemas.openxmlformats.org/officeDocument/2006/relationships/hyperlink" Target="https://www.procyclingstats.com/rider.php?date=2021-10-12&amp;id=135726&amp;p=results&amp;s=pcs-season-ranking" TargetMode="External"/><Relationship Id="rId20" Type="http://schemas.openxmlformats.org/officeDocument/2006/relationships/hyperlink" Target="https://www.procyclingstats.com/team/alpecin-fenix-2021" TargetMode="External"/><Relationship Id="rId2205" Type="http://schemas.openxmlformats.org/officeDocument/2006/relationships/hyperlink" Target="https://www.procyclingstats.com/rider.php?date=2021-10-12&amp;id=140070&amp;p=results&amp;s=pcs-season-ranking" TargetMode="External"/><Relationship Id="rId3537" Type="http://schemas.openxmlformats.org/officeDocument/2006/relationships/hyperlink" Target="https://www.procyclingstats.com/rider/kristers-ansons" TargetMode="External"/><Relationship Id="rId2206" Type="http://schemas.openxmlformats.org/officeDocument/2006/relationships/hyperlink" Target="https://www.procyclingstats.com/rider/carlos-canal" TargetMode="External"/><Relationship Id="rId3536" Type="http://schemas.openxmlformats.org/officeDocument/2006/relationships/hyperlink" Target="https://www.procyclingstats.com/rider.php?date=2021-10-12&amp;id=170696&amp;p=results&amp;s=pcs-season-ranking" TargetMode="External"/><Relationship Id="rId22" Type="http://schemas.openxmlformats.org/officeDocument/2006/relationships/hyperlink" Target="https://www.procyclingstats.com/rider/egan-bernal" TargetMode="External"/><Relationship Id="rId2207" Type="http://schemas.openxmlformats.org/officeDocument/2006/relationships/hyperlink" Target="https://www.procyclingstats.com/team/burgos-bh-2021" TargetMode="External"/><Relationship Id="rId3539" Type="http://schemas.openxmlformats.org/officeDocument/2006/relationships/hyperlink" Target="https://www.procyclingstats.com/rider.php?date=2021-10-12&amp;id=202345&amp;p=results&amp;s=pcs-season-ranking" TargetMode="External"/><Relationship Id="rId21" Type="http://schemas.openxmlformats.org/officeDocument/2006/relationships/hyperlink" Target="https://www.procyclingstats.com/rider.php?date=2021-10-12&amp;id=193131&amp;p=results&amp;s=pcs-season-ranking" TargetMode="External"/><Relationship Id="rId2208" Type="http://schemas.openxmlformats.org/officeDocument/2006/relationships/hyperlink" Target="https://www.procyclingstats.com/rider.php?date=2021-10-12&amp;id=233006&amp;p=results&amp;s=pcs-season-ranking" TargetMode="External"/><Relationship Id="rId3538" Type="http://schemas.openxmlformats.org/officeDocument/2006/relationships/hyperlink" Target="https://www.procyclingstats.com/team/ampler-development-team-2021" TargetMode="External"/><Relationship Id="rId24" Type="http://schemas.openxmlformats.org/officeDocument/2006/relationships/hyperlink" Target="https://www.procyclingstats.com/rider.php?date=2021-10-12&amp;id=198937&amp;p=results&amp;s=pcs-season-ranking" TargetMode="External"/><Relationship Id="rId2209" Type="http://schemas.openxmlformats.org/officeDocument/2006/relationships/hyperlink" Target="https://www.procyclingstats.com/rider/dmitry-strakhov" TargetMode="External"/><Relationship Id="rId23" Type="http://schemas.openxmlformats.org/officeDocument/2006/relationships/hyperlink" Target="https://www.procyclingstats.com/team/ineos-grenadiers-2021" TargetMode="External"/><Relationship Id="rId26" Type="http://schemas.openxmlformats.org/officeDocument/2006/relationships/hyperlink" Target="https://www.procyclingstats.com/team/alpecin-fenix-2021" TargetMode="External"/><Relationship Id="rId25" Type="http://schemas.openxmlformats.org/officeDocument/2006/relationships/hyperlink" Target="https://www.procyclingstats.com/rider/mathieu-van-der-poel" TargetMode="External"/><Relationship Id="rId28" Type="http://schemas.openxmlformats.org/officeDocument/2006/relationships/hyperlink" Target="https://www.procyclingstats.com/rider/adam-yates" TargetMode="External"/><Relationship Id="rId27" Type="http://schemas.openxmlformats.org/officeDocument/2006/relationships/hyperlink" Target="https://www.procyclingstats.com/rider.php?date=2021-10-12&amp;id=168754&amp;p=results&amp;s=pcs-season-ranking" TargetMode="External"/><Relationship Id="rId3531" Type="http://schemas.openxmlformats.org/officeDocument/2006/relationships/hyperlink" Target="https://www.procyclingstats.com/rider.php?date=2021-10-12&amp;id=216884&amp;p=results&amp;s=pcs-season-ranking" TargetMode="External"/><Relationship Id="rId29" Type="http://schemas.openxmlformats.org/officeDocument/2006/relationships/hyperlink" Target="https://www.procyclingstats.com/team/ineos-grenadiers-2021" TargetMode="External"/><Relationship Id="rId2200" Type="http://schemas.openxmlformats.org/officeDocument/2006/relationships/hyperlink" Target="https://www.procyclingstats.com/rider/stijn-steels" TargetMode="External"/><Relationship Id="rId3530" Type="http://schemas.openxmlformats.org/officeDocument/2006/relationships/hyperlink" Target="https://www.procyclingstats.com/team/development-team-dsm-2021" TargetMode="External"/><Relationship Id="rId2201" Type="http://schemas.openxmlformats.org/officeDocument/2006/relationships/hyperlink" Target="https://www.procyclingstats.com/team/deceuninck-quick-step-2021" TargetMode="External"/><Relationship Id="rId3533" Type="http://schemas.openxmlformats.org/officeDocument/2006/relationships/hyperlink" Target="https://www.procyclingstats.com/team/louletano-loule-concelho-2021" TargetMode="External"/><Relationship Id="rId2202" Type="http://schemas.openxmlformats.org/officeDocument/2006/relationships/hyperlink" Target="https://www.procyclingstats.com/rider.php?date=2021-10-12&amp;id=138641&amp;p=results&amp;s=pcs-season-ranking" TargetMode="External"/><Relationship Id="rId3532" Type="http://schemas.openxmlformats.org/officeDocument/2006/relationships/hyperlink" Target="https://www.procyclingstats.com/rider/carlos-oyarzun" TargetMode="External"/><Relationship Id="rId3524" Type="http://schemas.openxmlformats.org/officeDocument/2006/relationships/hyperlink" Target="https://www.procyclingstats.com/rider/aldemar-reyes" TargetMode="External"/><Relationship Id="rId3523" Type="http://schemas.openxmlformats.org/officeDocument/2006/relationships/hyperlink" Target="https://www.procyclingstats.com/rider.php?date=2021-10-12&amp;id=189106&amp;p=results&amp;s=pcs-season-ranking" TargetMode="External"/><Relationship Id="rId3526" Type="http://schemas.openxmlformats.org/officeDocument/2006/relationships/hyperlink" Target="https://www.procyclingstats.com/rider/anthony-jullien" TargetMode="External"/><Relationship Id="rId3525" Type="http://schemas.openxmlformats.org/officeDocument/2006/relationships/hyperlink" Target="https://www.procyclingstats.com/rider.php?date=2021-10-12&amp;id=181289&amp;p=results&amp;s=pcs-season-ranking" TargetMode="External"/><Relationship Id="rId11" Type="http://schemas.openxmlformats.org/officeDocument/2006/relationships/hyperlink" Target="https://www.procyclingstats.com/team/deceuninck-quick-step-2021" TargetMode="External"/><Relationship Id="rId3528" Type="http://schemas.openxmlformats.org/officeDocument/2006/relationships/hyperlink" Target="https://www.procyclingstats.com/rider.php?date=2021-10-12&amp;id=194385&amp;p=results&amp;s=pcs-season-ranking" TargetMode="External"/><Relationship Id="rId10" Type="http://schemas.openxmlformats.org/officeDocument/2006/relationships/hyperlink" Target="https://www.procyclingstats.com/rider/julian-alaphilippe" TargetMode="External"/><Relationship Id="rId3527" Type="http://schemas.openxmlformats.org/officeDocument/2006/relationships/hyperlink" Target="https://www.procyclingstats.com/team/ag2r-citroen-team-2021" TargetMode="External"/><Relationship Id="rId13" Type="http://schemas.openxmlformats.org/officeDocument/2006/relationships/hyperlink" Target="https://www.procyclingstats.com/rider/joao-almeida" TargetMode="External"/><Relationship Id="rId12" Type="http://schemas.openxmlformats.org/officeDocument/2006/relationships/hyperlink" Target="https://www.procyclingstats.com/rider.php?date=2021-10-12&amp;id=137427&amp;p=results&amp;s=pcs-season-ranking" TargetMode="External"/><Relationship Id="rId3529" Type="http://schemas.openxmlformats.org/officeDocument/2006/relationships/hyperlink" Target="https://www.procyclingstats.com/rider/vegard-stokke" TargetMode="External"/><Relationship Id="rId15" Type="http://schemas.openxmlformats.org/officeDocument/2006/relationships/hyperlink" Target="https://www.procyclingstats.com/rider.php?date=2021-10-12&amp;id=196333&amp;p=results&amp;s=pcs-season-ranking" TargetMode="External"/><Relationship Id="rId14" Type="http://schemas.openxmlformats.org/officeDocument/2006/relationships/hyperlink" Target="https://www.procyclingstats.com/team/deceuninck-quick-step-2021" TargetMode="External"/><Relationship Id="rId17" Type="http://schemas.openxmlformats.org/officeDocument/2006/relationships/hyperlink" Target="https://www.procyclingstats.com/team/bahrain-victorious-2021" TargetMode="External"/><Relationship Id="rId16" Type="http://schemas.openxmlformats.org/officeDocument/2006/relationships/hyperlink" Target="https://www.procyclingstats.com/rider/sonny-colbrelli" TargetMode="External"/><Relationship Id="rId19" Type="http://schemas.openxmlformats.org/officeDocument/2006/relationships/hyperlink" Target="https://www.procyclingstats.com/rider/jasper-philipsen" TargetMode="External"/><Relationship Id="rId3520" Type="http://schemas.openxmlformats.org/officeDocument/2006/relationships/hyperlink" Target="https://www.procyclingstats.com/rider.php?date=2021-10-12&amp;id=164590&amp;p=results&amp;s=pcs-season-ranking" TargetMode="External"/><Relationship Id="rId18" Type="http://schemas.openxmlformats.org/officeDocument/2006/relationships/hyperlink" Target="https://www.procyclingstats.com/rider.php?date=2021-10-12&amp;id=140492&amp;p=results&amp;s=pcs-season-ranking" TargetMode="External"/><Relationship Id="rId3522" Type="http://schemas.openxmlformats.org/officeDocument/2006/relationships/hyperlink" Target="https://www.procyclingstats.com/team/pauwels-sauzen-bingoal-2021" TargetMode="External"/><Relationship Id="rId3521" Type="http://schemas.openxmlformats.org/officeDocument/2006/relationships/hyperlink" Target="https://www.procyclingstats.com/rider/eli-iserbyt" TargetMode="External"/><Relationship Id="rId84" Type="http://schemas.openxmlformats.org/officeDocument/2006/relationships/hyperlink" Target="https://www.procyclingstats.com/rider.php?date=2021-10-12&amp;id=139823&amp;p=results&amp;s=pcs-season-ranking" TargetMode="External"/><Relationship Id="rId1774" Type="http://schemas.openxmlformats.org/officeDocument/2006/relationships/hyperlink" Target="https://www.procyclingstats.com/rider.php?date=2021-10-12&amp;id=131659&amp;p=results&amp;s=pcs-season-ranking" TargetMode="External"/><Relationship Id="rId83" Type="http://schemas.openxmlformats.org/officeDocument/2006/relationships/hyperlink" Target="https://www.procyclingstats.com/team/intermarche-wanty-gobert-materiaux-2021" TargetMode="External"/><Relationship Id="rId1775" Type="http://schemas.openxmlformats.org/officeDocument/2006/relationships/hyperlink" Target="https://www.procyclingstats.com/rider/thibau-nys" TargetMode="External"/><Relationship Id="rId86" Type="http://schemas.openxmlformats.org/officeDocument/2006/relationships/hyperlink" Target="https://www.procyclingstats.com/team/teambikeexchange-2021" TargetMode="External"/><Relationship Id="rId1776" Type="http://schemas.openxmlformats.org/officeDocument/2006/relationships/hyperlink" Target="https://www.procyclingstats.com/team/baloise-trek-lions-2021" TargetMode="External"/><Relationship Id="rId85" Type="http://schemas.openxmlformats.org/officeDocument/2006/relationships/hyperlink" Target="https://www.procyclingstats.com/rider/michael-matthews" TargetMode="External"/><Relationship Id="rId1777" Type="http://schemas.openxmlformats.org/officeDocument/2006/relationships/hyperlink" Target="https://www.procyclingstats.com/rider.php?date=2021-10-12&amp;id=239699&amp;p=results&amp;s=pcs-season-ranking" TargetMode="External"/><Relationship Id="rId88" Type="http://schemas.openxmlformats.org/officeDocument/2006/relationships/hyperlink" Target="https://www.procyclingstats.com/rider/simon-yates" TargetMode="External"/><Relationship Id="rId1778" Type="http://schemas.openxmlformats.org/officeDocument/2006/relationships/hyperlink" Target="https://www.procyclingstats.com/rider/ryan-mullen" TargetMode="External"/><Relationship Id="rId87" Type="http://schemas.openxmlformats.org/officeDocument/2006/relationships/hyperlink" Target="https://www.procyclingstats.com/rider.php?date=2021-10-12&amp;id=140384&amp;p=results&amp;s=pcs-season-ranking" TargetMode="External"/><Relationship Id="rId1779" Type="http://schemas.openxmlformats.org/officeDocument/2006/relationships/hyperlink" Target="https://www.procyclingstats.com/team/trek-segafredo-2021" TargetMode="External"/><Relationship Id="rId89" Type="http://schemas.openxmlformats.org/officeDocument/2006/relationships/hyperlink" Target="https://www.procyclingstats.com/team/teambikeexchange-2021" TargetMode="External"/><Relationship Id="rId80" Type="http://schemas.openxmlformats.org/officeDocument/2006/relationships/hyperlink" Target="https://www.procyclingstats.com/team/cofidis-solutions-credits-2021" TargetMode="External"/><Relationship Id="rId82" Type="http://schemas.openxmlformats.org/officeDocument/2006/relationships/hyperlink" Target="https://www.procyclingstats.com/rider/danny-van-poppel" TargetMode="External"/><Relationship Id="rId81" Type="http://schemas.openxmlformats.org/officeDocument/2006/relationships/hyperlink" Target="https://www.procyclingstats.com/rider.php?date=2021-10-12&amp;id=137740&amp;p=results&amp;s=pcs-season-ranking" TargetMode="External"/><Relationship Id="rId1770" Type="http://schemas.openxmlformats.org/officeDocument/2006/relationships/hyperlink" Target="https://www.procyclingstats.com/team/euskaltel-euskadi-2021" TargetMode="External"/><Relationship Id="rId1771" Type="http://schemas.openxmlformats.org/officeDocument/2006/relationships/hyperlink" Target="https://www.procyclingstats.com/rider.php?date=2021-10-12&amp;id=139064&amp;p=results&amp;s=pcs-season-ranking" TargetMode="External"/><Relationship Id="rId1772" Type="http://schemas.openxmlformats.org/officeDocument/2006/relationships/hyperlink" Target="https://www.procyclingstats.com/rider/emils-liepins" TargetMode="External"/><Relationship Id="rId1773" Type="http://schemas.openxmlformats.org/officeDocument/2006/relationships/hyperlink" Target="https://www.procyclingstats.com/team/trek-segafredo-2021" TargetMode="External"/><Relationship Id="rId73" Type="http://schemas.openxmlformats.org/officeDocument/2006/relationships/hyperlink" Target="https://www.procyclingstats.com/rider/ethan-hayter" TargetMode="External"/><Relationship Id="rId1763" Type="http://schemas.openxmlformats.org/officeDocument/2006/relationships/hyperlink" Target="https://www.procyclingstats.com/rider/daniel-auer" TargetMode="External"/><Relationship Id="rId72" Type="http://schemas.openxmlformats.org/officeDocument/2006/relationships/hyperlink" Target="https://www.procyclingstats.com/rider.php?date=2021-10-12&amp;id=140739&amp;p=results&amp;s=pcs-season-ranking" TargetMode="External"/><Relationship Id="rId1764" Type="http://schemas.openxmlformats.org/officeDocument/2006/relationships/hyperlink" Target="https://www.procyclingstats.com/team/wsa-ktm-graz-2021" TargetMode="External"/><Relationship Id="rId75" Type="http://schemas.openxmlformats.org/officeDocument/2006/relationships/hyperlink" Target="https://www.procyclingstats.com/rider.php?date=2021-10-12&amp;id=194068&amp;p=results&amp;s=pcs-season-ranking" TargetMode="External"/><Relationship Id="rId1765" Type="http://schemas.openxmlformats.org/officeDocument/2006/relationships/hyperlink" Target="https://www.procyclingstats.com/rider.php?date=2021-10-12&amp;id=132304&amp;p=results&amp;s=pcs-season-ranking" TargetMode="External"/><Relationship Id="rId74" Type="http://schemas.openxmlformats.org/officeDocument/2006/relationships/hyperlink" Target="https://www.procyclingstats.com/team/ineos-grenadiers-2021" TargetMode="External"/><Relationship Id="rId1766" Type="http://schemas.openxmlformats.org/officeDocument/2006/relationships/hyperlink" Target="https://www.procyclingstats.com/rider/cyril-lemoine" TargetMode="External"/><Relationship Id="rId77" Type="http://schemas.openxmlformats.org/officeDocument/2006/relationships/hyperlink" Target="https://www.procyclingstats.com/team/groupama-fdj-2021" TargetMode="External"/><Relationship Id="rId1767" Type="http://schemas.openxmlformats.org/officeDocument/2006/relationships/hyperlink" Target="https://www.procyclingstats.com/team/b-b-hotels-pb-ktm-2021" TargetMode="External"/><Relationship Id="rId76" Type="http://schemas.openxmlformats.org/officeDocument/2006/relationships/hyperlink" Target="https://www.procyclingstats.com/rider/stefan-kung" TargetMode="External"/><Relationship Id="rId1768" Type="http://schemas.openxmlformats.org/officeDocument/2006/relationships/hyperlink" Target="https://www.procyclingstats.com/rider.php?date=2021-10-12&amp;id=140596&amp;p=results&amp;s=pcs-season-ranking" TargetMode="External"/><Relationship Id="rId79" Type="http://schemas.openxmlformats.org/officeDocument/2006/relationships/hyperlink" Target="https://www.procyclingstats.com/rider/christophe-laporte" TargetMode="External"/><Relationship Id="rId1769" Type="http://schemas.openxmlformats.org/officeDocument/2006/relationships/hyperlink" Target="https://www.procyclingstats.com/rider/antonio-angulo" TargetMode="External"/><Relationship Id="rId78" Type="http://schemas.openxmlformats.org/officeDocument/2006/relationships/hyperlink" Target="https://www.procyclingstats.com/rider.php?date=2021-10-12&amp;id=158017&amp;p=results&amp;s=pcs-season-ranking" TargetMode="External"/><Relationship Id="rId71" Type="http://schemas.openxmlformats.org/officeDocument/2006/relationships/hyperlink" Target="https://www.procyclingstats.com/team/team-qhubeka-nexthash-2021" TargetMode="External"/><Relationship Id="rId70" Type="http://schemas.openxmlformats.org/officeDocument/2006/relationships/hyperlink" Target="https://www.procyclingstats.com/rider/giacomo-nizzolo" TargetMode="External"/><Relationship Id="rId1760" Type="http://schemas.openxmlformats.org/officeDocument/2006/relationships/hyperlink" Target="https://www.procyclingstats.com/rider/pieter-serry" TargetMode="External"/><Relationship Id="rId1761" Type="http://schemas.openxmlformats.org/officeDocument/2006/relationships/hyperlink" Target="https://www.procyclingstats.com/team/deceuninck-quick-step-2021" TargetMode="External"/><Relationship Id="rId1762" Type="http://schemas.openxmlformats.org/officeDocument/2006/relationships/hyperlink" Target="https://www.procyclingstats.com/rider.php?date=2021-10-12&amp;id=140658&amp;p=results&amp;s=pcs-season-ranking" TargetMode="External"/><Relationship Id="rId62" Type="http://schemas.openxmlformats.org/officeDocument/2006/relationships/hyperlink" Target="https://www.procyclingstats.com/team/movistar-team-2021" TargetMode="External"/><Relationship Id="rId1796" Type="http://schemas.openxmlformats.org/officeDocument/2006/relationships/hyperlink" Target="https://www.procyclingstats.com/rider/michel-ries" TargetMode="External"/><Relationship Id="rId61" Type="http://schemas.openxmlformats.org/officeDocument/2006/relationships/hyperlink" Target="https://www.procyclingstats.com/rider/enric-mas" TargetMode="External"/><Relationship Id="rId1797" Type="http://schemas.openxmlformats.org/officeDocument/2006/relationships/hyperlink" Target="https://www.procyclingstats.com/team/trek-segafredo-2021" TargetMode="External"/><Relationship Id="rId64" Type="http://schemas.openxmlformats.org/officeDocument/2006/relationships/hyperlink" Target="https://www.procyclingstats.com/rider/mark-cavendish" TargetMode="External"/><Relationship Id="rId1798" Type="http://schemas.openxmlformats.org/officeDocument/2006/relationships/hyperlink" Target="https://www.procyclingstats.com/rider.php?date=2021-10-12&amp;id=192279&amp;p=results&amp;s=pcs-season-ranking" TargetMode="External"/><Relationship Id="rId63" Type="http://schemas.openxmlformats.org/officeDocument/2006/relationships/hyperlink" Target="https://www.procyclingstats.com/rider.php?date=2021-10-12&amp;id=168760&amp;p=results&amp;s=pcs-season-ranking" TargetMode="External"/><Relationship Id="rId1799" Type="http://schemas.openxmlformats.org/officeDocument/2006/relationships/hyperlink" Target="https://www.procyclingstats.com/rider/mauro-finetto" TargetMode="External"/><Relationship Id="rId66" Type="http://schemas.openxmlformats.org/officeDocument/2006/relationships/hyperlink" Target="https://www.procyclingstats.com/rider.php?date=2021-10-12&amp;id=140768&amp;p=results&amp;s=pcs-season-ranking" TargetMode="External"/><Relationship Id="rId65" Type="http://schemas.openxmlformats.org/officeDocument/2006/relationships/hyperlink" Target="https://www.procyclingstats.com/team/deceuninck-quick-step-2021" TargetMode="External"/><Relationship Id="rId68" Type="http://schemas.openxmlformats.org/officeDocument/2006/relationships/hyperlink" Target="https://www.procyclingstats.com/team/trek-segafredo-2021" TargetMode="External"/><Relationship Id="rId67" Type="http://schemas.openxmlformats.org/officeDocument/2006/relationships/hyperlink" Target="https://www.procyclingstats.com/rider/jasper-stuyven" TargetMode="External"/><Relationship Id="rId60" Type="http://schemas.openxmlformats.org/officeDocument/2006/relationships/hyperlink" Target="https://www.procyclingstats.com/rider.php?date=2021-10-12&amp;id=138125&amp;p=results&amp;s=pcs-season-ranking" TargetMode="External"/><Relationship Id="rId69" Type="http://schemas.openxmlformats.org/officeDocument/2006/relationships/hyperlink" Target="https://www.procyclingstats.com/rider.php?date=2021-10-12&amp;id=140123&amp;p=results&amp;s=pcs-season-ranking" TargetMode="External"/><Relationship Id="rId1790" Type="http://schemas.openxmlformats.org/officeDocument/2006/relationships/hyperlink" Target="https://www.procyclingstats.com/rider/benjamin-king-1" TargetMode="External"/><Relationship Id="rId1791" Type="http://schemas.openxmlformats.org/officeDocument/2006/relationships/hyperlink" Target="https://www.procyclingstats.com/team/rally-cycling-2021" TargetMode="External"/><Relationship Id="rId1792" Type="http://schemas.openxmlformats.org/officeDocument/2006/relationships/hyperlink" Target="https://www.procyclingstats.com/rider.php?date=2021-10-12&amp;id=140157&amp;p=results&amp;s=pcs-season-ranking" TargetMode="External"/><Relationship Id="rId1793" Type="http://schemas.openxmlformats.org/officeDocument/2006/relationships/hyperlink" Target="https://www.procyclingstats.com/rider/emmanuel-morin" TargetMode="External"/><Relationship Id="rId1794" Type="http://schemas.openxmlformats.org/officeDocument/2006/relationships/hyperlink" Target="https://www.procyclingstats.com/team/cofidis-solutions-credits-2021" TargetMode="External"/><Relationship Id="rId1795" Type="http://schemas.openxmlformats.org/officeDocument/2006/relationships/hyperlink" Target="https://www.procyclingstats.com/rider.php?date=2021-10-12&amp;id=198826&amp;p=results&amp;s=pcs-season-ranking" TargetMode="External"/><Relationship Id="rId51" Type="http://schemas.openxmlformats.org/officeDocument/2006/relationships/hyperlink" Target="https://www.procyclingstats.com/rider.php?date=2021-10-12&amp;id=140904&amp;p=results&amp;s=pcs-season-ranking" TargetMode="External"/><Relationship Id="rId1785" Type="http://schemas.openxmlformats.org/officeDocument/2006/relationships/hyperlink" Target="https://www.procyclingstats.com/team/movistar-team-2021" TargetMode="External"/><Relationship Id="rId50" Type="http://schemas.openxmlformats.org/officeDocument/2006/relationships/hyperlink" Target="https://www.procyclingstats.com/team/trek-segafredo-2021" TargetMode="External"/><Relationship Id="rId1786" Type="http://schemas.openxmlformats.org/officeDocument/2006/relationships/hyperlink" Target="https://www.procyclingstats.com/rider.php?date=2021-10-12&amp;id=137750&amp;p=results&amp;s=pcs-season-ranking" TargetMode="External"/><Relationship Id="rId53" Type="http://schemas.openxmlformats.org/officeDocument/2006/relationships/hyperlink" Target="https://www.procyclingstats.com/team/deceuninck-quick-step-2021" TargetMode="External"/><Relationship Id="rId1787" Type="http://schemas.openxmlformats.org/officeDocument/2006/relationships/hyperlink" Target="https://www.procyclingstats.com/rider/fabian-lienhard" TargetMode="External"/><Relationship Id="rId52" Type="http://schemas.openxmlformats.org/officeDocument/2006/relationships/hyperlink" Target="https://www.procyclingstats.com/rider/remco-evenepoel" TargetMode="External"/><Relationship Id="rId1788" Type="http://schemas.openxmlformats.org/officeDocument/2006/relationships/hyperlink" Target="https://www.procyclingstats.com/team/groupama-fdj-2021" TargetMode="External"/><Relationship Id="rId55" Type="http://schemas.openxmlformats.org/officeDocument/2006/relationships/hyperlink" Target="https://www.procyclingstats.com/rider/kasper-asgreen" TargetMode="External"/><Relationship Id="rId1789" Type="http://schemas.openxmlformats.org/officeDocument/2006/relationships/hyperlink" Target="https://www.procyclingstats.com/rider.php?date=2021-10-12&amp;id=137415&amp;p=results&amp;s=pcs-season-ranking" TargetMode="External"/><Relationship Id="rId54" Type="http://schemas.openxmlformats.org/officeDocument/2006/relationships/hyperlink" Target="https://www.procyclingstats.com/rider.php?date=2021-10-12&amp;id=212377&amp;p=results&amp;s=pcs-season-ranking" TargetMode="External"/><Relationship Id="rId57" Type="http://schemas.openxmlformats.org/officeDocument/2006/relationships/hyperlink" Target="https://www.procyclingstats.com/rider.php?date=2021-10-12&amp;id=181257&amp;p=results&amp;s=pcs-season-ranking" TargetMode="External"/><Relationship Id="rId56" Type="http://schemas.openxmlformats.org/officeDocument/2006/relationships/hyperlink" Target="https://www.procyclingstats.com/team/deceuninck-quick-step-2021" TargetMode="External"/><Relationship Id="rId59" Type="http://schemas.openxmlformats.org/officeDocument/2006/relationships/hyperlink" Target="https://www.procyclingstats.com/team/alpecin-fenix-2021" TargetMode="External"/><Relationship Id="rId58" Type="http://schemas.openxmlformats.org/officeDocument/2006/relationships/hyperlink" Target="https://www.procyclingstats.com/rider/tim-merlier" TargetMode="External"/><Relationship Id="rId1780" Type="http://schemas.openxmlformats.org/officeDocument/2006/relationships/hyperlink" Target="https://www.procyclingstats.com/rider.php?date=2021-10-12&amp;id=157199&amp;p=results&amp;s=pcs-season-ranking" TargetMode="External"/><Relationship Id="rId1781" Type="http://schemas.openxmlformats.org/officeDocument/2006/relationships/hyperlink" Target="https://www.procyclingstats.com/rider/dmitriy-gruzdev" TargetMode="External"/><Relationship Id="rId1782" Type="http://schemas.openxmlformats.org/officeDocument/2006/relationships/hyperlink" Target="https://www.procyclingstats.com/team/astana-premier-tech-2021" TargetMode="External"/><Relationship Id="rId1783" Type="http://schemas.openxmlformats.org/officeDocument/2006/relationships/hyperlink" Target="https://www.procyclingstats.com/rider.php?date=2021-10-12&amp;id=140030&amp;p=results&amp;s=pcs-season-ranking" TargetMode="External"/><Relationship Id="rId1784" Type="http://schemas.openxmlformats.org/officeDocument/2006/relationships/hyperlink" Target="https://www.procyclingstats.com/rider/lluis-guillermo-mas" TargetMode="External"/><Relationship Id="rId2269" Type="http://schemas.openxmlformats.org/officeDocument/2006/relationships/hyperlink" Target="https://www.procyclingstats.com/rider.php?date=2021-10-12&amp;id=208555&amp;p=results&amp;s=pcs-season-ranking" TargetMode="External"/><Relationship Id="rId349" Type="http://schemas.openxmlformats.org/officeDocument/2006/relationships/hyperlink" Target="https://www.procyclingstats.com/team/ag2r-citroen-team-2021" TargetMode="External"/><Relationship Id="rId348" Type="http://schemas.openxmlformats.org/officeDocument/2006/relationships/hyperlink" Target="https://www.procyclingstats.com/rider/geoffrey-bouchard" TargetMode="External"/><Relationship Id="rId347" Type="http://schemas.openxmlformats.org/officeDocument/2006/relationships/hyperlink" Target="https://www.procyclingstats.com/rider.php?date=2021-10-12&amp;id=215760&amp;p=results&amp;s=pcs-season-ranking" TargetMode="External"/><Relationship Id="rId346" Type="http://schemas.openxmlformats.org/officeDocument/2006/relationships/hyperlink" Target="https://www.procyclingstats.com/team/intermarche-wanty-gobert-materiaux-2021" TargetMode="External"/><Relationship Id="rId3591" Type="http://schemas.openxmlformats.org/officeDocument/2006/relationships/hyperlink" Target="https://www.procyclingstats.com/rider.php?date=2021-10-12&amp;id=217844&amp;p=results&amp;s=pcs-season-ranking" TargetMode="External"/><Relationship Id="rId2260" Type="http://schemas.openxmlformats.org/officeDocument/2006/relationships/hyperlink" Target="https://www.procyclingstats.com/rider.php?date=2021-10-12&amp;id=228204&amp;p=results&amp;s=pcs-season-ranking" TargetMode="External"/><Relationship Id="rId3590" Type="http://schemas.openxmlformats.org/officeDocument/2006/relationships/hyperlink" Target="https://www.procyclingstats.com/team/zalf-euromobil-fior-2021" TargetMode="External"/><Relationship Id="rId341" Type="http://schemas.openxmlformats.org/officeDocument/2006/relationships/hyperlink" Target="https://www.procyclingstats.com/rider.php?date=2021-10-12&amp;id=170313&amp;p=results&amp;s=pcs-season-ranking" TargetMode="External"/><Relationship Id="rId2261" Type="http://schemas.openxmlformats.org/officeDocument/2006/relationships/hyperlink" Target="https://www.procyclingstats.com/rider/walter-vargas" TargetMode="External"/><Relationship Id="rId3593" Type="http://schemas.openxmlformats.org/officeDocument/2006/relationships/hyperlink" Target="https://www.procyclingstats.com/rider.php?date=2021-10-12&amp;id=241564&amp;p=results&amp;s=pcs-season-ranking" TargetMode="External"/><Relationship Id="rId340" Type="http://schemas.openxmlformats.org/officeDocument/2006/relationships/hyperlink" Target="https://www.procyclingstats.com/team/intermarche-wanty-gobert-materiaux-2021" TargetMode="External"/><Relationship Id="rId2262" Type="http://schemas.openxmlformats.org/officeDocument/2006/relationships/hyperlink" Target="https://www.procyclingstats.com/team/team-medellin-2021" TargetMode="External"/><Relationship Id="rId3592" Type="http://schemas.openxmlformats.org/officeDocument/2006/relationships/hyperlink" Target="https://www.procyclingstats.com/rider/valeri-mamulashvili" TargetMode="External"/><Relationship Id="rId2263" Type="http://schemas.openxmlformats.org/officeDocument/2006/relationships/hyperlink" Target="https://www.procyclingstats.com/rider.php?date=2021-10-12&amp;id=189824&amp;p=results&amp;s=pcs-season-ranking" TargetMode="External"/><Relationship Id="rId3595" Type="http://schemas.openxmlformats.org/officeDocument/2006/relationships/hyperlink" Target="https://www.procyclingstats.com/rider.php?date=2021-10-12&amp;id=274782&amp;p=results&amp;s=pcs-season-ranking" TargetMode="External"/><Relationship Id="rId2264" Type="http://schemas.openxmlformats.org/officeDocument/2006/relationships/hyperlink" Target="https://www.procyclingstats.com/rider/kevin-van-melsen" TargetMode="External"/><Relationship Id="rId3594" Type="http://schemas.openxmlformats.org/officeDocument/2006/relationships/hyperlink" Target="https://www.procyclingstats.com/rider/ahmed-al-battashi" TargetMode="External"/><Relationship Id="rId345" Type="http://schemas.openxmlformats.org/officeDocument/2006/relationships/hyperlink" Target="https://www.procyclingstats.com/rider/biniam-ghirmay" TargetMode="External"/><Relationship Id="rId2265" Type="http://schemas.openxmlformats.org/officeDocument/2006/relationships/hyperlink" Target="https://www.procyclingstats.com/team/intermarche-wanty-gobert-materiaux-2021" TargetMode="External"/><Relationship Id="rId3597" Type="http://schemas.openxmlformats.org/officeDocument/2006/relationships/hyperlink" Target="https://www.procyclingstats.com/rider.php?date=2021-10-12&amp;id=140047&amp;p=results&amp;s=pcs-season-ranking" TargetMode="External"/><Relationship Id="rId344" Type="http://schemas.openxmlformats.org/officeDocument/2006/relationships/hyperlink" Target="https://www.procyclingstats.com/rider.php?date=2021-10-12&amp;id=141166&amp;p=results&amp;s=pcs-season-ranking" TargetMode="External"/><Relationship Id="rId2266" Type="http://schemas.openxmlformats.org/officeDocument/2006/relationships/hyperlink" Target="https://www.procyclingstats.com/rider.php?date=2021-10-12&amp;id=140661&amp;p=results&amp;s=pcs-season-ranking" TargetMode="External"/><Relationship Id="rId3596" Type="http://schemas.openxmlformats.org/officeDocument/2006/relationships/hyperlink" Target="https://www.procyclingstats.com/rider/johan-le-bon" TargetMode="External"/><Relationship Id="rId343" Type="http://schemas.openxmlformats.org/officeDocument/2006/relationships/hyperlink" Target="https://www.procyclingstats.com/team/team-qhubeka-nexthash-2021" TargetMode="External"/><Relationship Id="rId2267" Type="http://schemas.openxmlformats.org/officeDocument/2006/relationships/hyperlink" Target="https://www.procyclingstats.com/rider/marius-mayrhofer" TargetMode="External"/><Relationship Id="rId3599" Type="http://schemas.openxmlformats.org/officeDocument/2006/relationships/hyperlink" Target="https://www.procyclingstats.com/team/minsk-cycling-club-2021" TargetMode="External"/><Relationship Id="rId342" Type="http://schemas.openxmlformats.org/officeDocument/2006/relationships/hyperlink" Target="https://www.procyclingstats.com/rider/max-walscheid" TargetMode="External"/><Relationship Id="rId2268" Type="http://schemas.openxmlformats.org/officeDocument/2006/relationships/hyperlink" Target="https://www.procyclingstats.com/team/development-team-dsm-2021" TargetMode="External"/><Relationship Id="rId3598" Type="http://schemas.openxmlformats.org/officeDocument/2006/relationships/hyperlink" Target="https://www.procyclingstats.com/rider/siarhei-shauchenka" TargetMode="External"/><Relationship Id="rId2258" Type="http://schemas.openxmlformats.org/officeDocument/2006/relationships/hyperlink" Target="https://www.procyclingstats.com/rider.php?date=2021-10-12&amp;id=227948&amp;p=results&amp;s=pcs-season-ranking" TargetMode="External"/><Relationship Id="rId2259" Type="http://schemas.openxmlformats.org/officeDocument/2006/relationships/hyperlink" Target="https://www.procyclingstats.com/rider/ricardo-pena" TargetMode="External"/><Relationship Id="rId3589" Type="http://schemas.openxmlformats.org/officeDocument/2006/relationships/hyperlink" Target="https://www.procyclingstats.com/rider/edoardo-zambanini" TargetMode="External"/><Relationship Id="rId338" Type="http://schemas.openxmlformats.org/officeDocument/2006/relationships/hyperlink" Target="https://www.procyclingstats.com/rider.php?date=2021-10-12&amp;id=194905&amp;p=results&amp;s=pcs-season-ranking" TargetMode="External"/><Relationship Id="rId337" Type="http://schemas.openxmlformats.org/officeDocument/2006/relationships/hyperlink" Target="https://www.procyclingstats.com/team/ef-education-nippo-2021" TargetMode="External"/><Relationship Id="rId336" Type="http://schemas.openxmlformats.org/officeDocument/2006/relationships/hyperlink" Target="https://www.procyclingstats.com/rider/stefan-bissegger" TargetMode="External"/><Relationship Id="rId335" Type="http://schemas.openxmlformats.org/officeDocument/2006/relationships/hyperlink" Target="https://www.procyclingstats.com/rider.php?date=2021-10-12&amp;id=169865&amp;p=results&amp;s=pcs-season-ranking" TargetMode="External"/><Relationship Id="rId3580" Type="http://schemas.openxmlformats.org/officeDocument/2006/relationships/hyperlink" Target="https://www.procyclingstats.com/rider.php?date=2021-10-12&amp;id=190210&amp;p=results&amp;s=pcs-season-ranking" TargetMode="External"/><Relationship Id="rId339" Type="http://schemas.openxmlformats.org/officeDocument/2006/relationships/hyperlink" Target="https://www.procyclingstats.com/rider/odd-christian-eiking" TargetMode="External"/><Relationship Id="rId330" Type="http://schemas.openxmlformats.org/officeDocument/2006/relationships/hyperlink" Target="https://www.procyclingstats.com/rider/vincenzo-nibali" TargetMode="External"/><Relationship Id="rId2250" Type="http://schemas.openxmlformats.org/officeDocument/2006/relationships/hyperlink" Target="https://www.procyclingstats.com/rider/garikoitz-bravo" TargetMode="External"/><Relationship Id="rId3582" Type="http://schemas.openxmlformats.org/officeDocument/2006/relationships/hyperlink" Target="https://www.procyclingstats.com/rider.php?date=2021-10-12&amp;id=207191&amp;p=results&amp;s=pcs-season-ranking" TargetMode="External"/><Relationship Id="rId2251" Type="http://schemas.openxmlformats.org/officeDocument/2006/relationships/hyperlink" Target="https://www.procyclingstats.com/team/euskaltel-euskadi-2021" TargetMode="External"/><Relationship Id="rId3581" Type="http://schemas.openxmlformats.org/officeDocument/2006/relationships/hyperlink" Target="https://www.procyclingstats.com/rider/kelland-brien" TargetMode="External"/><Relationship Id="rId2252" Type="http://schemas.openxmlformats.org/officeDocument/2006/relationships/hyperlink" Target="https://www.procyclingstats.com/rider.php?date=2021-10-12&amp;id=140948&amp;p=results&amp;s=pcs-season-ranking" TargetMode="External"/><Relationship Id="rId3584" Type="http://schemas.openxmlformats.org/officeDocument/2006/relationships/hyperlink" Target="https://www.procyclingstats.com/rider.php?date=2021-10-12&amp;id=271750&amp;p=results&amp;s=pcs-season-ranking" TargetMode="External"/><Relationship Id="rId2253" Type="http://schemas.openxmlformats.org/officeDocument/2006/relationships/hyperlink" Target="https://www.procyclingstats.com/rider/jaakko-hanninen" TargetMode="External"/><Relationship Id="rId3583" Type="http://schemas.openxmlformats.org/officeDocument/2006/relationships/hyperlink" Target="https://www.procyclingstats.com/rider/cassey-olivier-martin" TargetMode="External"/><Relationship Id="rId334" Type="http://schemas.openxmlformats.org/officeDocument/2006/relationships/hyperlink" Target="https://www.procyclingstats.com/team/intermarche-wanty-gobert-materiaux-2021" TargetMode="External"/><Relationship Id="rId2254" Type="http://schemas.openxmlformats.org/officeDocument/2006/relationships/hyperlink" Target="https://www.procyclingstats.com/team/ag2r-citroen-team-2021" TargetMode="External"/><Relationship Id="rId3586" Type="http://schemas.openxmlformats.org/officeDocument/2006/relationships/hyperlink" Target="https://www.procyclingstats.com/rider.php?date=2021-10-12&amp;id=204162&amp;p=results&amp;s=pcs-season-ranking" TargetMode="External"/><Relationship Id="rId333" Type="http://schemas.openxmlformats.org/officeDocument/2006/relationships/hyperlink" Target="https://www.procyclingstats.com/rider/lorenzo-rota" TargetMode="External"/><Relationship Id="rId2255" Type="http://schemas.openxmlformats.org/officeDocument/2006/relationships/hyperlink" Target="https://www.procyclingstats.com/rider.php?date=2021-10-12&amp;id=189174&amp;p=results&amp;s=pcs-season-ranking" TargetMode="External"/><Relationship Id="rId3585" Type="http://schemas.openxmlformats.org/officeDocument/2006/relationships/hyperlink" Target="https://www.procyclingstats.com/rider/egzon-misini" TargetMode="External"/><Relationship Id="rId332" Type="http://schemas.openxmlformats.org/officeDocument/2006/relationships/hyperlink" Target="https://www.procyclingstats.com/rider.php?date=2021-10-12&amp;id=140778&amp;p=results&amp;s=pcs-season-ranking" TargetMode="External"/><Relationship Id="rId2256" Type="http://schemas.openxmlformats.org/officeDocument/2006/relationships/hyperlink" Target="https://www.procyclingstats.com/rider/corbin-strong" TargetMode="External"/><Relationship Id="rId3588" Type="http://schemas.openxmlformats.org/officeDocument/2006/relationships/hyperlink" Target="https://www.procyclingstats.com/rider.php?date=2021-10-12&amp;id=190032&amp;p=results&amp;s=pcs-season-ranking" TargetMode="External"/><Relationship Id="rId331" Type="http://schemas.openxmlformats.org/officeDocument/2006/relationships/hyperlink" Target="https://www.procyclingstats.com/team/trek-segafredo-2021" TargetMode="External"/><Relationship Id="rId2257" Type="http://schemas.openxmlformats.org/officeDocument/2006/relationships/hyperlink" Target="https://www.procyclingstats.com/team/seg-racing-academy-2021" TargetMode="External"/><Relationship Id="rId3587" Type="http://schemas.openxmlformats.org/officeDocument/2006/relationships/hyperlink" Target="https://www.procyclingstats.com/rider/davide-italiani" TargetMode="External"/><Relationship Id="rId370" Type="http://schemas.openxmlformats.org/officeDocument/2006/relationships/hyperlink" Target="https://www.procyclingstats.com/team/ineos-grenadiers-2021" TargetMode="External"/><Relationship Id="rId369" Type="http://schemas.openxmlformats.org/officeDocument/2006/relationships/hyperlink" Target="https://www.procyclingstats.com/rider/rohan-dennis" TargetMode="External"/><Relationship Id="rId368" Type="http://schemas.openxmlformats.org/officeDocument/2006/relationships/hyperlink" Target="https://www.procyclingstats.com/rider.php?date=2021-10-12&amp;id=203183&amp;p=results&amp;s=pcs-season-ranking" TargetMode="External"/><Relationship Id="rId2280" Type="http://schemas.openxmlformats.org/officeDocument/2006/relationships/hyperlink" Target="https://www.procyclingstats.com/rider.php?date=2021-10-12&amp;id=137175&amp;p=results&amp;s=pcs-season-ranking" TargetMode="External"/><Relationship Id="rId2281" Type="http://schemas.openxmlformats.org/officeDocument/2006/relationships/hyperlink" Target="https://www.procyclingstats.com/rider/joshua-kelly" TargetMode="External"/><Relationship Id="rId2282" Type="http://schemas.openxmlformats.org/officeDocument/2006/relationships/hyperlink" Target="https://www.procyclingstats.com/rider.php?date=2021-10-12&amp;id=189466&amp;p=results&amp;s=pcs-season-ranking" TargetMode="External"/><Relationship Id="rId363" Type="http://schemas.openxmlformats.org/officeDocument/2006/relationships/hyperlink" Target="https://www.procyclingstats.com/rider/piet-allegaert" TargetMode="External"/><Relationship Id="rId2283" Type="http://schemas.openxmlformats.org/officeDocument/2006/relationships/hyperlink" Target="https://www.procyclingstats.com/rider/rick-pluimers" TargetMode="External"/><Relationship Id="rId362" Type="http://schemas.openxmlformats.org/officeDocument/2006/relationships/hyperlink" Target="https://www.procyclingstats.com/rider.php?date=2021-10-12&amp;id=179769&amp;p=results&amp;s=pcs-season-ranking" TargetMode="External"/><Relationship Id="rId2284" Type="http://schemas.openxmlformats.org/officeDocument/2006/relationships/hyperlink" Target="https://www.procyclingstats.com/team/jumbo-visma-development-team-2021" TargetMode="External"/><Relationship Id="rId361" Type="http://schemas.openxmlformats.org/officeDocument/2006/relationships/hyperlink" Target="https://www.procyclingstats.com/team/uae-team-emirates-2021" TargetMode="External"/><Relationship Id="rId2285" Type="http://schemas.openxmlformats.org/officeDocument/2006/relationships/hyperlink" Target="https://www.procyclingstats.com/rider.php?date=2021-10-12&amp;id=209150&amp;p=results&amp;s=pcs-season-ranking" TargetMode="External"/><Relationship Id="rId360" Type="http://schemas.openxmlformats.org/officeDocument/2006/relationships/hyperlink" Target="https://www.procyclingstats.com/rider/fernando-gaviria" TargetMode="External"/><Relationship Id="rId2286" Type="http://schemas.openxmlformats.org/officeDocument/2006/relationships/hyperlink" Target="https://www.procyclingstats.com/rider/sacha-modolo" TargetMode="External"/><Relationship Id="rId367" Type="http://schemas.openxmlformats.org/officeDocument/2006/relationships/hyperlink" Target="https://www.procyclingstats.com/team/bora-hansgrohe-2021" TargetMode="External"/><Relationship Id="rId2287" Type="http://schemas.openxmlformats.org/officeDocument/2006/relationships/hyperlink" Target="https://www.procyclingstats.com/team/alpecin-fenix-2021" TargetMode="External"/><Relationship Id="rId366" Type="http://schemas.openxmlformats.org/officeDocument/2006/relationships/hyperlink" Target="https://www.procyclingstats.com/rider/giovanni-aleotti" TargetMode="External"/><Relationship Id="rId2288" Type="http://schemas.openxmlformats.org/officeDocument/2006/relationships/hyperlink" Target="https://www.procyclingstats.com/rider.php?date=2021-10-12&amp;id=140811&amp;p=results&amp;s=pcs-season-ranking" TargetMode="External"/><Relationship Id="rId365" Type="http://schemas.openxmlformats.org/officeDocument/2006/relationships/hyperlink" Target="https://www.procyclingstats.com/rider.php?date=2021-10-12&amp;id=169970&amp;p=results&amp;s=pcs-season-ranking" TargetMode="External"/><Relationship Id="rId2289" Type="http://schemas.openxmlformats.org/officeDocument/2006/relationships/hyperlink" Target="https://www.procyclingstats.com/rider/davide-martinelli" TargetMode="External"/><Relationship Id="rId364" Type="http://schemas.openxmlformats.org/officeDocument/2006/relationships/hyperlink" Target="https://www.procyclingstats.com/team/cofidis-solutions-credits-2021" TargetMode="External"/><Relationship Id="rId95" Type="http://schemas.openxmlformats.org/officeDocument/2006/relationships/hyperlink" Target="https://www.procyclingstats.com/team/bora-hansgrohe-2021" TargetMode="External"/><Relationship Id="rId94" Type="http://schemas.openxmlformats.org/officeDocument/2006/relationships/hyperlink" Target="https://www.procyclingstats.com/rider/peter-sagan" TargetMode="External"/><Relationship Id="rId97" Type="http://schemas.openxmlformats.org/officeDocument/2006/relationships/hyperlink" Target="https://www.procyclingstats.com/rider/damiano-caruso" TargetMode="External"/><Relationship Id="rId96" Type="http://schemas.openxmlformats.org/officeDocument/2006/relationships/hyperlink" Target="https://www.procyclingstats.com/rider.php?date=2021-10-12&amp;id=140797&amp;p=results&amp;s=pcs-season-ranking" TargetMode="External"/><Relationship Id="rId99" Type="http://schemas.openxmlformats.org/officeDocument/2006/relationships/hyperlink" Target="https://www.procyclingstats.com/rider.php?date=2021-10-12&amp;id=140232&amp;p=results&amp;s=pcs-season-ranking" TargetMode="External"/><Relationship Id="rId98" Type="http://schemas.openxmlformats.org/officeDocument/2006/relationships/hyperlink" Target="https://www.procyclingstats.com/team/bahrain-victorious-2021" TargetMode="External"/><Relationship Id="rId91" Type="http://schemas.openxmlformats.org/officeDocument/2006/relationships/hyperlink" Target="https://www.procyclingstats.com/rider/arnaud-demare" TargetMode="External"/><Relationship Id="rId90" Type="http://schemas.openxmlformats.org/officeDocument/2006/relationships/hyperlink" Target="https://www.procyclingstats.com/rider.php?date=2021-10-12&amp;id=134456&amp;p=results&amp;s=pcs-season-ranking" TargetMode="External"/><Relationship Id="rId93" Type="http://schemas.openxmlformats.org/officeDocument/2006/relationships/hyperlink" Target="https://www.procyclingstats.com/rider.php?date=2021-10-12&amp;id=140818&amp;p=results&amp;s=pcs-season-ranking" TargetMode="External"/><Relationship Id="rId92" Type="http://schemas.openxmlformats.org/officeDocument/2006/relationships/hyperlink" Target="https://www.procyclingstats.com/team/groupama-fdj-2021" TargetMode="External"/><Relationship Id="rId359" Type="http://schemas.openxmlformats.org/officeDocument/2006/relationships/hyperlink" Target="https://www.procyclingstats.com/rider.php?date=2021-10-12&amp;id=179909&amp;p=results&amp;s=pcs-season-ranking" TargetMode="External"/><Relationship Id="rId358" Type="http://schemas.openxmlformats.org/officeDocument/2006/relationships/hyperlink" Target="https://www.procyclingstats.com/team/movistar-team-2021" TargetMode="External"/><Relationship Id="rId357" Type="http://schemas.openxmlformats.org/officeDocument/2006/relationships/hyperlink" Target="https://www.procyclingstats.com/rider/gonzalo-serrano" TargetMode="External"/><Relationship Id="rId2270" Type="http://schemas.openxmlformats.org/officeDocument/2006/relationships/hyperlink" Target="https://www.procyclingstats.com/rider/cameron-meyer" TargetMode="External"/><Relationship Id="rId2271" Type="http://schemas.openxmlformats.org/officeDocument/2006/relationships/hyperlink" Target="https://www.procyclingstats.com/team/teambikeexchange-2021" TargetMode="External"/><Relationship Id="rId352" Type="http://schemas.openxmlformats.org/officeDocument/2006/relationships/hyperlink" Target="https://www.procyclingstats.com/team/uno-x-pro-cycling-team-2021" TargetMode="External"/><Relationship Id="rId2272" Type="http://schemas.openxmlformats.org/officeDocument/2006/relationships/hyperlink" Target="https://www.procyclingstats.com/rider.php?date=2021-10-12&amp;id=140301&amp;p=results&amp;s=pcs-season-ranking" TargetMode="External"/><Relationship Id="rId351" Type="http://schemas.openxmlformats.org/officeDocument/2006/relationships/hyperlink" Target="https://www.procyclingstats.com/rider/markus-hoelgaard" TargetMode="External"/><Relationship Id="rId2273" Type="http://schemas.openxmlformats.org/officeDocument/2006/relationships/hyperlink" Target="https://www.procyclingstats.com/rider/clovis-kamzong-abessolo" TargetMode="External"/><Relationship Id="rId350" Type="http://schemas.openxmlformats.org/officeDocument/2006/relationships/hyperlink" Target="https://www.procyclingstats.com/rider.php?date=2021-10-12&amp;id=135571&amp;p=results&amp;s=pcs-season-ranking" TargetMode="External"/><Relationship Id="rId2274" Type="http://schemas.openxmlformats.org/officeDocument/2006/relationships/hyperlink" Target="https://www.procyclingstats.com/rider.php?date=2021-10-12&amp;id=135211&amp;p=results&amp;s=pcs-season-ranking" TargetMode="External"/><Relationship Id="rId2275" Type="http://schemas.openxmlformats.org/officeDocument/2006/relationships/hyperlink" Target="https://www.procyclingstats.com/rider/jonas-iversby-hvideberg" TargetMode="External"/><Relationship Id="rId356" Type="http://schemas.openxmlformats.org/officeDocument/2006/relationships/hyperlink" Target="https://www.procyclingstats.com/rider.php?date=2021-10-12&amp;id=140949&amp;p=results&amp;s=pcs-season-ranking" TargetMode="External"/><Relationship Id="rId2276" Type="http://schemas.openxmlformats.org/officeDocument/2006/relationships/hyperlink" Target="https://www.procyclingstats.com/team/uno-x-pro-cycling-team-2021" TargetMode="External"/><Relationship Id="rId355" Type="http://schemas.openxmlformats.org/officeDocument/2006/relationships/hyperlink" Target="https://www.procyclingstats.com/team/uae-team-emirates-2021" TargetMode="External"/><Relationship Id="rId2277" Type="http://schemas.openxmlformats.org/officeDocument/2006/relationships/hyperlink" Target="https://www.procyclingstats.com/rider.php?date=2021-10-12&amp;id=206811&amp;p=results&amp;s=pcs-season-ranking" TargetMode="External"/><Relationship Id="rId354" Type="http://schemas.openxmlformats.org/officeDocument/2006/relationships/hyperlink" Target="https://www.procyclingstats.com/rider/david-de-la-cruz" TargetMode="External"/><Relationship Id="rId2278" Type="http://schemas.openxmlformats.org/officeDocument/2006/relationships/hyperlink" Target="https://www.procyclingstats.com/rider/michael-hepburn" TargetMode="External"/><Relationship Id="rId353" Type="http://schemas.openxmlformats.org/officeDocument/2006/relationships/hyperlink" Target="https://www.procyclingstats.com/rider.php?date=2021-10-12&amp;id=132426&amp;p=results&amp;s=pcs-season-ranking" TargetMode="External"/><Relationship Id="rId2279" Type="http://schemas.openxmlformats.org/officeDocument/2006/relationships/hyperlink" Target="https://www.procyclingstats.com/team/teambikeexchange-2021" TargetMode="External"/><Relationship Id="rId2225" Type="http://schemas.openxmlformats.org/officeDocument/2006/relationships/hyperlink" Target="https://www.procyclingstats.com/rider.php?date=2021-10-12&amp;id=137743&amp;p=results&amp;s=pcs-season-ranking" TargetMode="External"/><Relationship Id="rId3557" Type="http://schemas.openxmlformats.org/officeDocument/2006/relationships/hyperlink" Target="https://www.procyclingstats.com/rider.php?date=2021-10-12&amp;id=252920&amp;p=results&amp;s=pcs-season-ranking" TargetMode="External"/><Relationship Id="rId2226" Type="http://schemas.openxmlformats.org/officeDocument/2006/relationships/hyperlink" Target="https://www.procyclingstats.com/rider/jose-tito-hernandez" TargetMode="External"/><Relationship Id="rId3556" Type="http://schemas.openxmlformats.org/officeDocument/2006/relationships/hyperlink" Target="https://www.procyclingstats.com/rider/behzodek-rakhimbaev" TargetMode="External"/><Relationship Id="rId2227" Type="http://schemas.openxmlformats.org/officeDocument/2006/relationships/hyperlink" Target="https://www.procyclingstats.com/team/team-medellin-2021" TargetMode="External"/><Relationship Id="rId3559" Type="http://schemas.openxmlformats.org/officeDocument/2006/relationships/hyperlink" Target="https://www.procyclingstats.com/team/equipe-continentale-groupama-fdj-2021" TargetMode="External"/><Relationship Id="rId2228" Type="http://schemas.openxmlformats.org/officeDocument/2006/relationships/hyperlink" Target="https://www.procyclingstats.com/rider.php?date=2021-10-12&amp;id=167938&amp;p=results&amp;s=pcs-season-ranking" TargetMode="External"/><Relationship Id="rId3558" Type="http://schemas.openxmlformats.org/officeDocument/2006/relationships/hyperlink" Target="https://www.procyclingstats.com/rider/hugo-page" TargetMode="External"/><Relationship Id="rId2229" Type="http://schemas.openxmlformats.org/officeDocument/2006/relationships/hyperlink" Target="https://www.procyclingstats.com/rider/joan-bou" TargetMode="External"/><Relationship Id="rId305" Type="http://schemas.openxmlformats.org/officeDocument/2006/relationships/hyperlink" Target="https://www.procyclingstats.com/rider.php?date=2021-10-12&amp;id=164213&amp;p=results&amp;s=pcs-season-ranking" TargetMode="External"/><Relationship Id="rId304" Type="http://schemas.openxmlformats.org/officeDocument/2006/relationships/hyperlink" Target="https://www.procyclingstats.com/team/deceuninck-quick-step-2021" TargetMode="External"/><Relationship Id="rId303" Type="http://schemas.openxmlformats.org/officeDocument/2006/relationships/hyperlink" Target="https://www.procyclingstats.com/rider/davide-ballerini" TargetMode="External"/><Relationship Id="rId302" Type="http://schemas.openxmlformats.org/officeDocument/2006/relationships/hyperlink" Target="https://www.procyclingstats.com/rider.php?date=2021-10-12&amp;id=192457&amp;p=results&amp;s=pcs-season-ranking" TargetMode="External"/><Relationship Id="rId309" Type="http://schemas.openxmlformats.org/officeDocument/2006/relationships/hyperlink" Target="https://www.procyclingstats.com/rider/mike-teunissen" TargetMode="External"/><Relationship Id="rId308" Type="http://schemas.openxmlformats.org/officeDocument/2006/relationships/hyperlink" Target="https://www.procyclingstats.com/rider.php?date=2021-10-12&amp;id=198985&amp;p=results&amp;s=pcs-season-ranking" TargetMode="External"/><Relationship Id="rId307" Type="http://schemas.openxmlformats.org/officeDocument/2006/relationships/hyperlink" Target="https://www.procyclingstats.com/team/ef-education-nippo-2021" TargetMode="External"/><Relationship Id="rId306" Type="http://schemas.openxmlformats.org/officeDocument/2006/relationships/hyperlink" Target="https://www.procyclingstats.com/rider/sergio-higuita" TargetMode="External"/><Relationship Id="rId3551" Type="http://schemas.openxmlformats.org/officeDocument/2006/relationships/hyperlink" Target="https://www.procyclingstats.com/rider.php?date=2021-10-12&amp;id=182029&amp;p=results&amp;s=pcs-season-ranking" TargetMode="External"/><Relationship Id="rId2220" Type="http://schemas.openxmlformats.org/officeDocument/2006/relationships/hyperlink" Target="https://www.procyclingstats.com/rider/robin-carpenter" TargetMode="External"/><Relationship Id="rId3550" Type="http://schemas.openxmlformats.org/officeDocument/2006/relationships/hyperlink" Target="https://www.procyclingstats.com/team/dauner-d-dq-akkon-2021" TargetMode="External"/><Relationship Id="rId301" Type="http://schemas.openxmlformats.org/officeDocument/2006/relationships/hyperlink" Target="https://www.procyclingstats.com/team/uae-team-emirates-2021" TargetMode="External"/><Relationship Id="rId2221" Type="http://schemas.openxmlformats.org/officeDocument/2006/relationships/hyperlink" Target="https://www.procyclingstats.com/team/rally-cycling-2021" TargetMode="External"/><Relationship Id="rId3553" Type="http://schemas.openxmlformats.org/officeDocument/2006/relationships/hyperlink" Target="https://www.procyclingstats.com/rider.php?date=2021-10-12&amp;id=206644&amp;p=results&amp;s=pcs-season-ranking" TargetMode="External"/><Relationship Id="rId300" Type="http://schemas.openxmlformats.org/officeDocument/2006/relationships/hyperlink" Target="https://www.procyclingstats.com/rider/alessandro-covi" TargetMode="External"/><Relationship Id="rId2222" Type="http://schemas.openxmlformats.org/officeDocument/2006/relationships/hyperlink" Target="https://www.procyclingstats.com/rider.php?date=2021-10-12&amp;id=134080&amp;p=results&amp;s=pcs-season-ranking" TargetMode="External"/><Relationship Id="rId3552" Type="http://schemas.openxmlformats.org/officeDocument/2006/relationships/hyperlink" Target="https://www.procyclingstats.com/rider/asbjorn-hellemose" TargetMode="External"/><Relationship Id="rId2223" Type="http://schemas.openxmlformats.org/officeDocument/2006/relationships/hyperlink" Target="https://www.procyclingstats.com/rider/kevin-ledanois" TargetMode="External"/><Relationship Id="rId3555" Type="http://schemas.openxmlformats.org/officeDocument/2006/relationships/hyperlink" Target="https://www.procyclingstats.com/rider.php?date=2021-10-12&amp;id=166988&amp;p=results&amp;s=pcs-season-ranking" TargetMode="External"/><Relationship Id="rId2224" Type="http://schemas.openxmlformats.org/officeDocument/2006/relationships/hyperlink" Target="https://www.procyclingstats.com/team/team-arkea-samsic-2021" TargetMode="External"/><Relationship Id="rId3554" Type="http://schemas.openxmlformats.org/officeDocument/2006/relationships/hyperlink" Target="https://www.procyclingstats.com/rider/julio-padilla" TargetMode="External"/><Relationship Id="rId2214" Type="http://schemas.openxmlformats.org/officeDocument/2006/relationships/hyperlink" Target="https://www.procyclingstats.com/rider.php?date=2021-10-12&amp;id=208050&amp;p=results&amp;s=pcs-season-ranking" TargetMode="External"/><Relationship Id="rId3546" Type="http://schemas.openxmlformats.org/officeDocument/2006/relationships/hyperlink" Target="https://www.procyclingstats.com/rider/luke-lamperti" TargetMode="External"/><Relationship Id="rId2215" Type="http://schemas.openxmlformats.org/officeDocument/2006/relationships/hyperlink" Target="https://www.procyclingstats.com/rider/diego-rosa" TargetMode="External"/><Relationship Id="rId3545" Type="http://schemas.openxmlformats.org/officeDocument/2006/relationships/hyperlink" Target="https://www.procyclingstats.com/rider.php?date=2021-10-12&amp;id=201482&amp;p=results&amp;s=pcs-season-ranking" TargetMode="External"/><Relationship Id="rId2216" Type="http://schemas.openxmlformats.org/officeDocument/2006/relationships/hyperlink" Target="https://www.procyclingstats.com/team/team-arkea-samsic-2021" TargetMode="External"/><Relationship Id="rId3548" Type="http://schemas.openxmlformats.org/officeDocument/2006/relationships/hyperlink" Target="https://www.procyclingstats.com/rider.php?date=2021-10-12&amp;id=240121&amp;p=results&amp;s=pcs-season-ranking" TargetMode="External"/><Relationship Id="rId2217" Type="http://schemas.openxmlformats.org/officeDocument/2006/relationships/hyperlink" Target="https://www.procyclingstats.com/rider.php?date=2021-10-12&amp;id=141005&amp;p=results&amp;s=pcs-season-ranking" TargetMode="External"/><Relationship Id="rId3547" Type="http://schemas.openxmlformats.org/officeDocument/2006/relationships/hyperlink" Target="https://www.procyclingstats.com/team/trinity-racing-2021" TargetMode="External"/><Relationship Id="rId2218" Type="http://schemas.openxmlformats.org/officeDocument/2006/relationships/hyperlink" Target="https://www.procyclingstats.com/rider/mathias-frank" TargetMode="External"/><Relationship Id="rId2219" Type="http://schemas.openxmlformats.org/officeDocument/2006/relationships/hyperlink" Target="https://www.procyclingstats.com/rider.php?date=2021-10-12&amp;id=140378&amp;p=results&amp;s=pcs-season-ranking" TargetMode="External"/><Relationship Id="rId3549" Type="http://schemas.openxmlformats.org/officeDocument/2006/relationships/hyperlink" Target="https://www.procyclingstats.com/rider/sven-thurau" TargetMode="External"/><Relationship Id="rId3540" Type="http://schemas.openxmlformats.org/officeDocument/2006/relationships/hyperlink" Target="https://www.procyclingstats.com/rider/jacob-scott" TargetMode="External"/><Relationship Id="rId2210" Type="http://schemas.openxmlformats.org/officeDocument/2006/relationships/hyperlink" Target="https://www.procyclingstats.com/team/gazprom-rusvelo-2021" TargetMode="External"/><Relationship Id="rId3542" Type="http://schemas.openxmlformats.org/officeDocument/2006/relationships/hyperlink" Target="https://www.procyclingstats.com/rider.php?date=2021-10-12&amp;id=170389&amp;p=results&amp;s=pcs-season-ranking" TargetMode="External"/><Relationship Id="rId2211" Type="http://schemas.openxmlformats.org/officeDocument/2006/relationships/hyperlink" Target="https://www.procyclingstats.com/rider.php?date=2021-10-12&amp;id=176921&amp;p=results&amp;s=pcs-season-ranking" TargetMode="External"/><Relationship Id="rId3541" Type="http://schemas.openxmlformats.org/officeDocument/2006/relationships/hyperlink" Target="https://www.procyclingstats.com/team/canyon-dhb-sungod-2021" TargetMode="External"/><Relationship Id="rId2212" Type="http://schemas.openxmlformats.org/officeDocument/2006/relationships/hyperlink" Target="https://www.procyclingstats.com/rider/yevgeniy-fedorov" TargetMode="External"/><Relationship Id="rId3544" Type="http://schemas.openxmlformats.org/officeDocument/2006/relationships/hyperlink" Target="https://www.procyclingstats.com/team/tianyoude-hotel-cycling-team-2021" TargetMode="External"/><Relationship Id="rId2213" Type="http://schemas.openxmlformats.org/officeDocument/2006/relationships/hyperlink" Target="https://www.procyclingstats.com/team/astana-premier-tech-2021" TargetMode="External"/><Relationship Id="rId3543" Type="http://schemas.openxmlformats.org/officeDocument/2006/relationships/hyperlink" Target="https://www.procyclingstats.com/rider/zisen-li" TargetMode="External"/><Relationship Id="rId2247" Type="http://schemas.openxmlformats.org/officeDocument/2006/relationships/hyperlink" Target="https://www.procyclingstats.com/rider/alexander-edmondson" TargetMode="External"/><Relationship Id="rId3579" Type="http://schemas.openxmlformats.org/officeDocument/2006/relationships/hyperlink" Target="https://www.procyclingstats.com/team/team-colpack-ballan-2021" TargetMode="External"/><Relationship Id="rId2248" Type="http://schemas.openxmlformats.org/officeDocument/2006/relationships/hyperlink" Target="https://www.procyclingstats.com/team/teambikeexchange-2021" TargetMode="External"/><Relationship Id="rId3578" Type="http://schemas.openxmlformats.org/officeDocument/2006/relationships/hyperlink" Target="https://www.procyclingstats.com/rider/davide-persico" TargetMode="External"/><Relationship Id="rId2249" Type="http://schemas.openxmlformats.org/officeDocument/2006/relationships/hyperlink" Target="https://www.procyclingstats.com/rider.php?date=2021-10-12&amp;id=136190&amp;p=results&amp;s=pcs-season-ranking" TargetMode="External"/><Relationship Id="rId327" Type="http://schemas.openxmlformats.org/officeDocument/2006/relationships/hyperlink" Target="https://www.procyclingstats.com/rider/mauri-vansevenant" TargetMode="External"/><Relationship Id="rId326" Type="http://schemas.openxmlformats.org/officeDocument/2006/relationships/hyperlink" Target="https://www.procyclingstats.com/rider.php?date=2021-10-12&amp;id=140870&amp;p=results&amp;s=pcs-season-ranking" TargetMode="External"/><Relationship Id="rId325" Type="http://schemas.openxmlformats.org/officeDocument/2006/relationships/hyperlink" Target="https://www.procyclingstats.com/team/astana-premier-tech-2021" TargetMode="External"/><Relationship Id="rId324" Type="http://schemas.openxmlformats.org/officeDocument/2006/relationships/hyperlink" Target="https://www.procyclingstats.com/rider/jakob-fuglsang" TargetMode="External"/><Relationship Id="rId329" Type="http://schemas.openxmlformats.org/officeDocument/2006/relationships/hyperlink" Target="https://www.procyclingstats.com/rider.php?date=2021-10-12&amp;id=205970&amp;p=results&amp;s=pcs-season-ranking" TargetMode="External"/><Relationship Id="rId328" Type="http://schemas.openxmlformats.org/officeDocument/2006/relationships/hyperlink" Target="https://www.procyclingstats.com/team/deceuninck-quick-step-2021" TargetMode="External"/><Relationship Id="rId3571" Type="http://schemas.openxmlformats.org/officeDocument/2006/relationships/hyperlink" Target="https://www.procyclingstats.com/rider.php?date=2021-10-12&amp;id=179795&amp;p=results&amp;s=pcs-season-ranking" TargetMode="External"/><Relationship Id="rId2240" Type="http://schemas.openxmlformats.org/officeDocument/2006/relationships/hyperlink" Target="https://www.procyclingstats.com/rider.php?date=2021-10-12&amp;id=140024&amp;p=results&amp;s=pcs-season-ranking" TargetMode="External"/><Relationship Id="rId3570" Type="http://schemas.openxmlformats.org/officeDocument/2006/relationships/hyperlink" Target="https://www.procyclingstats.com/team/israel-start-up-nation-2021" TargetMode="External"/><Relationship Id="rId2241" Type="http://schemas.openxmlformats.org/officeDocument/2006/relationships/hyperlink" Target="https://www.procyclingstats.com/rider/alexander-kamp" TargetMode="External"/><Relationship Id="rId3573" Type="http://schemas.openxmlformats.org/officeDocument/2006/relationships/hyperlink" Target="https://www.procyclingstats.com/team/w52-fc-porto-2021" TargetMode="External"/><Relationship Id="rId2242" Type="http://schemas.openxmlformats.org/officeDocument/2006/relationships/hyperlink" Target="https://www.procyclingstats.com/team/trek-segafredo-2021" TargetMode="External"/><Relationship Id="rId3572" Type="http://schemas.openxmlformats.org/officeDocument/2006/relationships/hyperlink" Target="https://www.procyclingstats.com/rider/ricardo-mestre" TargetMode="External"/><Relationship Id="rId323" Type="http://schemas.openxmlformats.org/officeDocument/2006/relationships/hyperlink" Target="https://www.procyclingstats.com/rider.php?date=2021-10-12&amp;id=140343&amp;p=results&amp;s=pcs-season-ranking" TargetMode="External"/><Relationship Id="rId2243" Type="http://schemas.openxmlformats.org/officeDocument/2006/relationships/hyperlink" Target="https://www.procyclingstats.com/rider.php?date=2021-10-12&amp;id=132228&amp;p=results&amp;s=pcs-season-ranking" TargetMode="External"/><Relationship Id="rId3575" Type="http://schemas.openxmlformats.org/officeDocument/2006/relationships/hyperlink" Target="https://www.procyclingstats.com/rider/jeroen-meijers" TargetMode="External"/><Relationship Id="rId322" Type="http://schemas.openxmlformats.org/officeDocument/2006/relationships/hyperlink" Target="https://www.procyclingstats.com/team/bahrain-victorious-2021" TargetMode="External"/><Relationship Id="rId2244" Type="http://schemas.openxmlformats.org/officeDocument/2006/relationships/hyperlink" Target="https://www.procyclingstats.com/rider/jeppe-aaskov" TargetMode="External"/><Relationship Id="rId3574" Type="http://schemas.openxmlformats.org/officeDocument/2006/relationships/hyperlink" Target="https://www.procyclingstats.com/rider.php?date=2021-10-12&amp;id=138138&amp;p=results&amp;s=pcs-season-ranking" TargetMode="External"/><Relationship Id="rId321" Type="http://schemas.openxmlformats.org/officeDocument/2006/relationships/hyperlink" Target="https://www.procyclingstats.com/rider/wout-poels" TargetMode="External"/><Relationship Id="rId2245" Type="http://schemas.openxmlformats.org/officeDocument/2006/relationships/hyperlink" Target="https://www.procyclingstats.com/team/coloquick-2021" TargetMode="External"/><Relationship Id="rId3577" Type="http://schemas.openxmlformats.org/officeDocument/2006/relationships/hyperlink" Target="https://www.procyclingstats.com/rider.php?date=2021-10-12&amp;id=138650&amp;p=results&amp;s=pcs-season-ranking" TargetMode="External"/><Relationship Id="rId320" Type="http://schemas.openxmlformats.org/officeDocument/2006/relationships/hyperlink" Target="https://www.procyclingstats.com/rider.php?date=2021-10-12&amp;id=176726&amp;p=results&amp;s=pcs-season-ranking" TargetMode="External"/><Relationship Id="rId2246" Type="http://schemas.openxmlformats.org/officeDocument/2006/relationships/hyperlink" Target="https://www.procyclingstats.com/rider.php?date=2021-10-12&amp;id=204035&amp;p=results&amp;s=pcs-season-ranking" TargetMode="External"/><Relationship Id="rId3576" Type="http://schemas.openxmlformats.org/officeDocument/2006/relationships/hyperlink" Target="https://www.procyclingstats.com/team/terengganu-cycling-team-2021" TargetMode="External"/><Relationship Id="rId2236" Type="http://schemas.openxmlformats.org/officeDocument/2006/relationships/hyperlink" Target="https://www.procyclingstats.com/team/trek-segafredo-2021" TargetMode="External"/><Relationship Id="rId3568" Type="http://schemas.openxmlformats.org/officeDocument/2006/relationships/hyperlink" Target="https://www.procyclingstats.com/rider.php?date=2021-10-12&amp;id=186433&amp;p=results&amp;s=pcs-season-ranking" TargetMode="External"/><Relationship Id="rId2237" Type="http://schemas.openxmlformats.org/officeDocument/2006/relationships/hyperlink" Target="https://www.procyclingstats.com/rider.php?date=2021-10-12&amp;id=156218&amp;p=results&amp;s=pcs-season-ranking" TargetMode="External"/><Relationship Id="rId3567" Type="http://schemas.openxmlformats.org/officeDocument/2006/relationships/hyperlink" Target="https://www.procyclingstats.com/team/lviv-continental-cycling-team-2021" TargetMode="External"/><Relationship Id="rId2238" Type="http://schemas.openxmlformats.org/officeDocument/2006/relationships/hyperlink" Target="https://www.procyclingstats.com/rider/iljo-keisse" TargetMode="External"/><Relationship Id="rId2239" Type="http://schemas.openxmlformats.org/officeDocument/2006/relationships/hyperlink" Target="https://www.procyclingstats.com/team/deceuninck-quick-step-2021" TargetMode="External"/><Relationship Id="rId3569" Type="http://schemas.openxmlformats.org/officeDocument/2006/relationships/hyperlink" Target="https://www.procyclingstats.com/rider/carl-fredrik-hagen" TargetMode="External"/><Relationship Id="rId316" Type="http://schemas.openxmlformats.org/officeDocument/2006/relationships/hyperlink" Target="https://www.procyclingstats.com/team/team-dsm-2021" TargetMode="External"/><Relationship Id="rId315" Type="http://schemas.openxmlformats.org/officeDocument/2006/relationships/hyperlink" Target="https://www.procyclingstats.com/rider/michael-storer" TargetMode="External"/><Relationship Id="rId314" Type="http://schemas.openxmlformats.org/officeDocument/2006/relationships/hyperlink" Target="https://www.procyclingstats.com/rider.php?date=2021-10-12&amp;id=165607&amp;p=results&amp;s=pcs-season-ranking" TargetMode="External"/><Relationship Id="rId313" Type="http://schemas.openxmlformats.org/officeDocument/2006/relationships/hyperlink" Target="https://www.procyclingstats.com/team/israel-start-up-nation-2021" TargetMode="External"/><Relationship Id="rId319" Type="http://schemas.openxmlformats.org/officeDocument/2006/relationships/hyperlink" Target="https://www.procyclingstats.com/team/groupama-fdj-2021" TargetMode="External"/><Relationship Id="rId318" Type="http://schemas.openxmlformats.org/officeDocument/2006/relationships/hyperlink" Target="https://www.procyclingstats.com/rider/valentin-madouas" TargetMode="External"/><Relationship Id="rId317" Type="http://schemas.openxmlformats.org/officeDocument/2006/relationships/hyperlink" Target="https://www.procyclingstats.com/rider.php?date=2021-10-12&amp;id=184242&amp;p=results&amp;s=pcs-season-ranking" TargetMode="External"/><Relationship Id="rId3560" Type="http://schemas.openxmlformats.org/officeDocument/2006/relationships/hyperlink" Target="https://www.procyclingstats.com/rider.php?date=2021-10-12&amp;id=216424&amp;p=results&amp;s=pcs-season-ranking" TargetMode="External"/><Relationship Id="rId2230" Type="http://schemas.openxmlformats.org/officeDocument/2006/relationships/hyperlink" Target="https://www.procyclingstats.com/team/euskaltel-euskadi-2021" TargetMode="External"/><Relationship Id="rId3562" Type="http://schemas.openxmlformats.org/officeDocument/2006/relationships/hyperlink" Target="https://www.procyclingstats.com/rider.php?date=2021-10-12&amp;id=130195&amp;p=results&amp;s=pcs-season-ranking" TargetMode="External"/><Relationship Id="rId2231" Type="http://schemas.openxmlformats.org/officeDocument/2006/relationships/hyperlink" Target="https://www.procyclingstats.com/rider.php?date=2021-10-12&amp;id=196190&amp;p=results&amp;s=pcs-season-ranking" TargetMode="External"/><Relationship Id="rId3561" Type="http://schemas.openxmlformats.org/officeDocument/2006/relationships/hyperlink" Target="https://www.procyclingstats.com/rider/marcus-christy" TargetMode="External"/><Relationship Id="rId312" Type="http://schemas.openxmlformats.org/officeDocument/2006/relationships/hyperlink" Target="https://www.procyclingstats.com/rider/hugo-hofstetter" TargetMode="External"/><Relationship Id="rId2232" Type="http://schemas.openxmlformats.org/officeDocument/2006/relationships/hyperlink" Target="https://www.procyclingstats.com/rider/denis-nekrasov" TargetMode="External"/><Relationship Id="rId3564" Type="http://schemas.openxmlformats.org/officeDocument/2006/relationships/hyperlink" Target="https://www.procyclingstats.com/team/rally-cycling-2021" TargetMode="External"/><Relationship Id="rId311" Type="http://schemas.openxmlformats.org/officeDocument/2006/relationships/hyperlink" Target="https://www.procyclingstats.com/rider.php?date=2021-10-12&amp;id=137797&amp;p=results&amp;s=pcs-season-ranking" TargetMode="External"/><Relationship Id="rId2233" Type="http://schemas.openxmlformats.org/officeDocument/2006/relationships/hyperlink" Target="https://www.procyclingstats.com/team/gazprom-rusvelo-2021" TargetMode="External"/><Relationship Id="rId3563" Type="http://schemas.openxmlformats.org/officeDocument/2006/relationships/hyperlink" Target="https://www.procyclingstats.com/rider/adam-de-vos" TargetMode="External"/><Relationship Id="rId310" Type="http://schemas.openxmlformats.org/officeDocument/2006/relationships/hyperlink" Target="https://www.procyclingstats.com/team/team-jumbo-visma-2021" TargetMode="External"/><Relationship Id="rId2234" Type="http://schemas.openxmlformats.org/officeDocument/2006/relationships/hyperlink" Target="https://www.procyclingstats.com/rider.php?date=2021-10-12&amp;id=189507&amp;p=results&amp;s=pcs-season-ranking" TargetMode="External"/><Relationship Id="rId3566" Type="http://schemas.openxmlformats.org/officeDocument/2006/relationships/hyperlink" Target="https://www.procyclingstats.com/rider/venantas-lasinis" TargetMode="External"/><Relationship Id="rId2235" Type="http://schemas.openxmlformats.org/officeDocument/2006/relationships/hyperlink" Target="https://www.procyclingstats.com/rider/antonio-nibali" TargetMode="External"/><Relationship Id="rId3565" Type="http://schemas.openxmlformats.org/officeDocument/2006/relationships/hyperlink" Target="https://www.procyclingstats.com/rider.php?date=2021-10-12&amp;id=165055&amp;p=results&amp;s=pcs-season-ranking" TargetMode="External"/><Relationship Id="rId4040" Type="http://schemas.openxmlformats.org/officeDocument/2006/relationships/hyperlink" Target="https://www.procyclingstats.com/team/team-qhubeka-nexthash-2021" TargetMode="External"/><Relationship Id="rId4042" Type="http://schemas.openxmlformats.org/officeDocument/2006/relationships/hyperlink" Target="https://www.procyclingstats.com/rider/leonardo-tortomasi" TargetMode="External"/><Relationship Id="rId4041" Type="http://schemas.openxmlformats.org/officeDocument/2006/relationships/hyperlink" Target="https://www.procyclingstats.com/rider.php?date=2021-07-22&amp;id=170315&amp;p=results&amp;s=pcs-season-ranking" TargetMode="External"/><Relationship Id="rId4044" Type="http://schemas.openxmlformats.org/officeDocument/2006/relationships/hyperlink" Target="https://www.procyclingstats.com/rider.php?date=2021-07-22&amp;id=165490&amp;p=results&amp;s=pcs-season-ranking" TargetMode="External"/><Relationship Id="rId4043" Type="http://schemas.openxmlformats.org/officeDocument/2006/relationships/hyperlink" Target="https://www.procyclingstats.com/team/vini-zabu-2021" TargetMode="External"/><Relationship Id="rId4046" Type="http://schemas.openxmlformats.org/officeDocument/2006/relationships/hyperlink" Target="https://www.procyclingstats.com/team/maloja-pushbikers-2021" TargetMode="External"/><Relationship Id="rId4045" Type="http://schemas.openxmlformats.org/officeDocument/2006/relationships/hyperlink" Target="https://www.procyclingstats.com/rider/mika-heming" TargetMode="External"/><Relationship Id="rId4048" Type="http://schemas.openxmlformats.org/officeDocument/2006/relationships/hyperlink" Target="https://www.procyclingstats.com/rider/ludwig-de-winter" TargetMode="External"/><Relationship Id="rId4047" Type="http://schemas.openxmlformats.org/officeDocument/2006/relationships/hyperlink" Target="https://www.procyclingstats.com/rider.php?date=2021-07-22&amp;id=219091&amp;p=results&amp;s=pcs-season-ranking" TargetMode="External"/><Relationship Id="rId4049" Type="http://schemas.openxmlformats.org/officeDocument/2006/relationships/hyperlink" Target="https://www.procyclingstats.com/team/intermarche-wanty-gobert-materiaux-2021" TargetMode="External"/><Relationship Id="rId4031" Type="http://schemas.openxmlformats.org/officeDocument/2006/relationships/hyperlink" Target="https://www.procyclingstats.com/rider.php?date=2021-07-22&amp;id=202485&amp;p=results&amp;s=pcs-season-ranking" TargetMode="External"/><Relationship Id="rId4030" Type="http://schemas.openxmlformats.org/officeDocument/2006/relationships/hyperlink" Target="https://www.procyclingstats.com/team/zalf-euromobil-fior-2021" TargetMode="External"/><Relationship Id="rId297" Type="http://schemas.openxmlformats.org/officeDocument/2006/relationships/hyperlink" Target="https://www.procyclingstats.com/rider/ide-schelling" TargetMode="External"/><Relationship Id="rId4033" Type="http://schemas.openxmlformats.org/officeDocument/2006/relationships/hyperlink" Target="https://www.procyclingstats.com/team/sport-vlaanderen-baloise-2021" TargetMode="External"/><Relationship Id="rId296" Type="http://schemas.openxmlformats.org/officeDocument/2006/relationships/hyperlink" Target="https://www.procyclingstats.com/rider.php?date=2021-10-12&amp;id=185566&amp;p=results&amp;s=pcs-season-ranking" TargetMode="External"/><Relationship Id="rId4032" Type="http://schemas.openxmlformats.org/officeDocument/2006/relationships/hyperlink" Target="https://www.procyclingstats.com/rider/kenneth-van-rooy" TargetMode="External"/><Relationship Id="rId295" Type="http://schemas.openxmlformats.org/officeDocument/2006/relationships/hyperlink" Target="https://www.procyclingstats.com/team/uno-x-pro-cycling-team-2021" TargetMode="External"/><Relationship Id="rId4035" Type="http://schemas.openxmlformats.org/officeDocument/2006/relationships/hyperlink" Target="https://www.procyclingstats.com/rider/danilo-vukcevic" TargetMode="External"/><Relationship Id="rId294" Type="http://schemas.openxmlformats.org/officeDocument/2006/relationships/hyperlink" Target="https://www.procyclingstats.com/rider/rasmus-tiller" TargetMode="External"/><Relationship Id="rId4034" Type="http://schemas.openxmlformats.org/officeDocument/2006/relationships/hyperlink" Target="https://www.procyclingstats.com/rider.php?date=2021-07-22&amp;id=139785&amp;p=results&amp;s=pcs-season-ranking" TargetMode="External"/><Relationship Id="rId4037" Type="http://schemas.openxmlformats.org/officeDocument/2006/relationships/hyperlink" Target="https://www.procyclingstats.com/rider/nick-kergozou" TargetMode="External"/><Relationship Id="rId4036" Type="http://schemas.openxmlformats.org/officeDocument/2006/relationships/hyperlink" Target="https://www.procyclingstats.com/rider.php?date=2021-07-22&amp;id=268987&amp;p=results&amp;s=pcs-season-ranking" TargetMode="External"/><Relationship Id="rId299" Type="http://schemas.openxmlformats.org/officeDocument/2006/relationships/hyperlink" Target="https://www.procyclingstats.com/rider.php?date=2021-10-12&amp;id=194229&amp;p=results&amp;s=pcs-season-ranking" TargetMode="External"/><Relationship Id="rId4039" Type="http://schemas.openxmlformats.org/officeDocument/2006/relationships/hyperlink" Target="https://www.procyclingstats.com/rider/harry-tanfield" TargetMode="External"/><Relationship Id="rId298" Type="http://schemas.openxmlformats.org/officeDocument/2006/relationships/hyperlink" Target="https://www.procyclingstats.com/team/bora-hansgrohe-2021" TargetMode="External"/><Relationship Id="rId4038" Type="http://schemas.openxmlformats.org/officeDocument/2006/relationships/hyperlink" Target="https://www.procyclingstats.com/rider.php?date=2021-07-22&amp;id=194034&amp;p=results&amp;s=pcs-season-ranking" TargetMode="External"/><Relationship Id="rId4060" Type="http://schemas.openxmlformats.org/officeDocument/2006/relationships/hyperlink" Target="https://www.procyclingstats.com/rider.php?date=2021-07-22&amp;id=175161&amp;p=results&amp;s=pcs-season-ranking" TargetMode="External"/><Relationship Id="rId4062" Type="http://schemas.openxmlformats.org/officeDocument/2006/relationships/hyperlink" Target="https://www.procyclingstats.com/team/team-sks-sauerland-nrw-2021" TargetMode="External"/><Relationship Id="rId4061" Type="http://schemas.openxmlformats.org/officeDocument/2006/relationships/hyperlink" Target="https://www.procyclingstats.com/rider/johannes-hodapp" TargetMode="External"/><Relationship Id="rId4064" Type="http://schemas.openxmlformats.org/officeDocument/2006/relationships/hyperlink" Target="https://www.procyclingstats.com/rider/marc-langlands" TargetMode="External"/><Relationship Id="rId4063" Type="http://schemas.openxmlformats.org/officeDocument/2006/relationships/hyperlink" Target="https://www.procyclingstats.com/rider.php?date=2021-07-22&amp;id=202624&amp;p=results&amp;s=pcs-season-ranking" TargetMode="External"/><Relationship Id="rId4066" Type="http://schemas.openxmlformats.org/officeDocument/2006/relationships/hyperlink" Target="https://www.procyclingstats.com/rider/laurenz-rex" TargetMode="External"/><Relationship Id="rId4065" Type="http://schemas.openxmlformats.org/officeDocument/2006/relationships/hyperlink" Target="https://www.procyclingstats.com/rider.php?date=2021-07-22&amp;id=132028&amp;p=results&amp;s=pcs-season-ranking" TargetMode="External"/><Relationship Id="rId4068" Type="http://schemas.openxmlformats.org/officeDocument/2006/relationships/hyperlink" Target="https://www.procyclingstats.com/rider.php?date=2021-07-22&amp;id=206699&amp;p=results&amp;s=pcs-season-ranking" TargetMode="External"/><Relationship Id="rId4067" Type="http://schemas.openxmlformats.org/officeDocument/2006/relationships/hyperlink" Target="https://www.procyclingstats.com/team/bingoal-wallonie-bruxelles-2021" TargetMode="External"/><Relationship Id="rId4069" Type="http://schemas.openxmlformats.org/officeDocument/2006/relationships/hyperlink" Target="https://www.procyclingstats.com/rider/kenny-de-ketele" TargetMode="External"/><Relationship Id="rId4051" Type="http://schemas.openxmlformats.org/officeDocument/2006/relationships/hyperlink" Target="https://www.procyclingstats.com/rider/madi-hartleybrown" TargetMode="External"/><Relationship Id="rId4050" Type="http://schemas.openxmlformats.org/officeDocument/2006/relationships/hyperlink" Target="https://www.procyclingstats.com/rider.php?date=2021-07-22&amp;id=134604&amp;p=results&amp;s=pcs-season-ranking" TargetMode="External"/><Relationship Id="rId4053" Type="http://schemas.openxmlformats.org/officeDocument/2006/relationships/hyperlink" Target="https://www.procyclingstats.com/rider/cameron-wurf" TargetMode="External"/><Relationship Id="rId4052" Type="http://schemas.openxmlformats.org/officeDocument/2006/relationships/hyperlink" Target="https://www.procyclingstats.com/rider.php?date=2021-07-22&amp;id=208216&amp;p=results&amp;s=pcs-season-ranking" TargetMode="External"/><Relationship Id="rId4055" Type="http://schemas.openxmlformats.org/officeDocument/2006/relationships/hyperlink" Target="https://www.procyclingstats.com/rider.php?date=2021-07-22&amp;id=137172&amp;p=results&amp;s=pcs-season-ranking" TargetMode="External"/><Relationship Id="rId4054" Type="http://schemas.openxmlformats.org/officeDocument/2006/relationships/hyperlink" Target="https://www.procyclingstats.com/team/ineos-grenadiers-2021" TargetMode="External"/><Relationship Id="rId4057" Type="http://schemas.openxmlformats.org/officeDocument/2006/relationships/hyperlink" Target="https://www.procyclingstats.com/team/gazprom-rusvelo-2021" TargetMode="External"/><Relationship Id="rId4056" Type="http://schemas.openxmlformats.org/officeDocument/2006/relationships/hyperlink" Target="https://www.procyclingstats.com/rider/nikolay-cherkasov" TargetMode="External"/><Relationship Id="rId4059" Type="http://schemas.openxmlformats.org/officeDocument/2006/relationships/hyperlink" Target="https://www.procyclingstats.com/rider/diego-antonio-ochoa" TargetMode="External"/><Relationship Id="rId4058" Type="http://schemas.openxmlformats.org/officeDocument/2006/relationships/hyperlink" Target="https://www.procyclingstats.com/rider.php?date=2021-07-22&amp;id=176949&amp;p=results&amp;s=pcs-season-ranking" TargetMode="External"/><Relationship Id="rId4008" Type="http://schemas.openxmlformats.org/officeDocument/2006/relationships/hyperlink" Target="https://www.procyclingstats.com/rider.php?date=2021-07-22&amp;id=235027&amp;p=results&amp;s=pcs-season-ranking" TargetMode="External"/><Relationship Id="rId4007" Type="http://schemas.openxmlformats.org/officeDocument/2006/relationships/hyperlink" Target="https://www.procyclingstats.com/team/hre-mazowsze-serce-polski-2021" TargetMode="External"/><Relationship Id="rId4009" Type="http://schemas.openxmlformats.org/officeDocument/2006/relationships/hyperlink" Target="https://www.procyclingstats.com/rider/carlos-galviz" TargetMode="External"/><Relationship Id="rId271" Type="http://schemas.openxmlformats.org/officeDocument/2006/relationships/hyperlink" Target="https://www.procyclingstats.com/team/alpecin-fenix-2021" TargetMode="External"/><Relationship Id="rId270" Type="http://schemas.openxmlformats.org/officeDocument/2006/relationships/hyperlink" Target="https://www.procyclingstats.com/rider/gianni-vermeersch" TargetMode="External"/><Relationship Id="rId269" Type="http://schemas.openxmlformats.org/officeDocument/2006/relationships/hyperlink" Target="https://www.procyclingstats.com/rider.php?date=2021-10-12&amp;id=140333&amp;p=results&amp;s=pcs-season-ranking" TargetMode="External"/><Relationship Id="rId264" Type="http://schemas.openxmlformats.org/officeDocument/2006/relationships/hyperlink" Target="https://www.procyclingstats.com/rider/anthony-turgis" TargetMode="External"/><Relationship Id="rId4000" Type="http://schemas.openxmlformats.org/officeDocument/2006/relationships/hyperlink" Target="https://www.procyclingstats.com/rider/andrea-d-amato" TargetMode="External"/><Relationship Id="rId263" Type="http://schemas.openxmlformats.org/officeDocument/2006/relationships/hyperlink" Target="https://www.procyclingstats.com/rider.php?date=2021-10-12&amp;id=135523&amp;p=results&amp;s=pcs-season-ranking" TargetMode="External"/><Relationship Id="rId262" Type="http://schemas.openxmlformats.org/officeDocument/2006/relationships/hyperlink" Target="https://www.procyclingstats.com/team/team-arkea-samsic-2021" TargetMode="External"/><Relationship Id="rId4002" Type="http://schemas.openxmlformats.org/officeDocument/2006/relationships/hyperlink" Target="https://www.procyclingstats.com/rider.php?date=2021-07-22&amp;id=245929&amp;p=results&amp;s=pcs-season-ranking" TargetMode="External"/><Relationship Id="rId261" Type="http://schemas.openxmlformats.org/officeDocument/2006/relationships/hyperlink" Target="https://www.procyclingstats.com/rider/warren-barguil" TargetMode="External"/><Relationship Id="rId4001" Type="http://schemas.openxmlformats.org/officeDocument/2006/relationships/hyperlink" Target="https://www.procyclingstats.com/team/iseo-serrature-rime-carnovali-2021" TargetMode="External"/><Relationship Id="rId268" Type="http://schemas.openxmlformats.org/officeDocument/2006/relationships/hyperlink" Target="https://www.procyclingstats.com/team/cofidis-solutions-credits-2021" TargetMode="External"/><Relationship Id="rId4004" Type="http://schemas.openxmlformats.org/officeDocument/2006/relationships/hyperlink" Target="https://www.procyclingstats.com/team/pardus-cycling-team-2021" TargetMode="External"/><Relationship Id="rId267" Type="http://schemas.openxmlformats.org/officeDocument/2006/relationships/hyperlink" Target="https://www.procyclingstats.com/rider/jesus-herrada-lopez" TargetMode="External"/><Relationship Id="rId4003" Type="http://schemas.openxmlformats.org/officeDocument/2006/relationships/hyperlink" Target="https://www.procyclingstats.com/rider/weiyi-zhang" TargetMode="External"/><Relationship Id="rId266" Type="http://schemas.openxmlformats.org/officeDocument/2006/relationships/hyperlink" Target="https://www.procyclingstats.com/rider.php?date=2021-10-12&amp;id=162917&amp;p=results&amp;s=pcs-season-ranking" TargetMode="External"/><Relationship Id="rId4006" Type="http://schemas.openxmlformats.org/officeDocument/2006/relationships/hyperlink" Target="https://www.procyclingstats.com/rider/marcin-budzinski" TargetMode="External"/><Relationship Id="rId265" Type="http://schemas.openxmlformats.org/officeDocument/2006/relationships/hyperlink" Target="https://www.procyclingstats.com/team/team-totalenergies-2021" TargetMode="External"/><Relationship Id="rId4005" Type="http://schemas.openxmlformats.org/officeDocument/2006/relationships/hyperlink" Target="https://www.procyclingstats.com/rider.php?date=2021-07-22&amp;id=252286&amp;p=results&amp;s=pcs-season-ranking" TargetMode="External"/><Relationship Id="rId260" Type="http://schemas.openxmlformats.org/officeDocument/2006/relationships/hyperlink" Target="https://www.procyclingstats.com/rider.php?date=2021-10-12&amp;id=171846&amp;p=results&amp;s=pcs-season-ranking" TargetMode="External"/><Relationship Id="rId259" Type="http://schemas.openxmlformats.org/officeDocument/2006/relationships/hyperlink" Target="https://www.procyclingstats.com/team/ef-education-nippo-2021" TargetMode="External"/><Relationship Id="rId258" Type="http://schemas.openxmlformats.org/officeDocument/2006/relationships/hyperlink" Target="https://www.procyclingstats.com/rider/hugh-carthy" TargetMode="External"/><Relationship Id="rId2290" Type="http://schemas.openxmlformats.org/officeDocument/2006/relationships/hyperlink" Target="https://www.procyclingstats.com/team/astana-premier-tech-2021" TargetMode="External"/><Relationship Id="rId2291" Type="http://schemas.openxmlformats.org/officeDocument/2006/relationships/hyperlink" Target="https://www.procyclingstats.com/rider.php?date=2021-10-12&amp;id=140961&amp;p=results&amp;s=pcs-season-ranking" TargetMode="External"/><Relationship Id="rId2292" Type="http://schemas.openxmlformats.org/officeDocument/2006/relationships/hyperlink" Target="https://www.procyclingstats.com/rider/robbe-ghys" TargetMode="External"/><Relationship Id="rId2293" Type="http://schemas.openxmlformats.org/officeDocument/2006/relationships/hyperlink" Target="https://www.procyclingstats.com/team/sport-vlaanderen-baloise-2021" TargetMode="External"/><Relationship Id="rId253" Type="http://schemas.openxmlformats.org/officeDocument/2006/relationships/hyperlink" Target="https://www.procyclingstats.com/team/ag2r-citroen-team-2021" TargetMode="External"/><Relationship Id="rId2294" Type="http://schemas.openxmlformats.org/officeDocument/2006/relationships/hyperlink" Target="https://www.procyclingstats.com/rider.php?date=2021-10-12&amp;id=187026&amp;p=results&amp;s=pcs-season-ranking" TargetMode="External"/><Relationship Id="rId252" Type="http://schemas.openxmlformats.org/officeDocument/2006/relationships/hyperlink" Target="https://www.procyclingstats.com/rider/dorian-godon" TargetMode="External"/><Relationship Id="rId2295" Type="http://schemas.openxmlformats.org/officeDocument/2006/relationships/hyperlink" Target="https://www.procyclingstats.com/rider/amund-grondahl-jansen" TargetMode="External"/><Relationship Id="rId251" Type="http://schemas.openxmlformats.org/officeDocument/2006/relationships/hyperlink" Target="https://www.procyclingstats.com/rider.php?date=2021-10-12&amp;id=139801&amp;p=results&amp;s=pcs-season-ranking" TargetMode="External"/><Relationship Id="rId2296" Type="http://schemas.openxmlformats.org/officeDocument/2006/relationships/hyperlink" Target="https://www.procyclingstats.com/team/teambikeexchange-2021" TargetMode="External"/><Relationship Id="rId250" Type="http://schemas.openxmlformats.org/officeDocument/2006/relationships/hyperlink" Target="https://www.procyclingstats.com/team/ef-education-nippo-2021" TargetMode="External"/><Relationship Id="rId2297" Type="http://schemas.openxmlformats.org/officeDocument/2006/relationships/hyperlink" Target="https://www.procyclingstats.com/rider.php?date=2021-10-12&amp;id=164908&amp;p=results&amp;s=pcs-season-ranking" TargetMode="External"/><Relationship Id="rId257" Type="http://schemas.openxmlformats.org/officeDocument/2006/relationships/hyperlink" Target="https://www.procyclingstats.com/rider.php?date=2021-10-12&amp;id=170666&amp;p=results&amp;s=pcs-season-ranking" TargetMode="External"/><Relationship Id="rId2298" Type="http://schemas.openxmlformats.org/officeDocument/2006/relationships/hyperlink" Target="https://www.procyclingstats.com/rider/viktor-potocki" TargetMode="External"/><Relationship Id="rId256" Type="http://schemas.openxmlformats.org/officeDocument/2006/relationships/hyperlink" Target="https://www.procyclingstats.com/team/b-b-hotels-pb-ktm-2021" TargetMode="External"/><Relationship Id="rId2299" Type="http://schemas.openxmlformats.org/officeDocument/2006/relationships/hyperlink" Target="https://www.procyclingstats.com/team/ljubljana-gusto-santic-2021" TargetMode="External"/><Relationship Id="rId255" Type="http://schemas.openxmlformats.org/officeDocument/2006/relationships/hyperlink" Target="https://www.procyclingstats.com/rider/franck-bonnamour" TargetMode="External"/><Relationship Id="rId254" Type="http://schemas.openxmlformats.org/officeDocument/2006/relationships/hyperlink" Target="https://www.procyclingstats.com/rider.php?date=2021-10-12&amp;id=181190&amp;p=results&amp;s=pcs-season-ranking" TargetMode="External"/><Relationship Id="rId4029" Type="http://schemas.openxmlformats.org/officeDocument/2006/relationships/hyperlink" Target="https://www.procyclingstats.com/rider/giulio-masotto" TargetMode="External"/><Relationship Id="rId293" Type="http://schemas.openxmlformats.org/officeDocument/2006/relationships/hyperlink" Target="https://www.procyclingstats.com/rider.php?date=2021-10-12&amp;id=140469&amp;p=results&amp;s=pcs-season-ranking" TargetMode="External"/><Relationship Id="rId292" Type="http://schemas.openxmlformats.org/officeDocument/2006/relationships/hyperlink" Target="https://www.procyclingstats.com/team/lotto-soudal-2021" TargetMode="External"/><Relationship Id="rId291" Type="http://schemas.openxmlformats.org/officeDocument/2006/relationships/hyperlink" Target="https://www.procyclingstats.com/rider/tosh-van-der-sande" TargetMode="External"/><Relationship Id="rId290" Type="http://schemas.openxmlformats.org/officeDocument/2006/relationships/hyperlink" Target="https://www.procyclingstats.com/rider.php?date=2021-10-12&amp;id=208878&amp;p=results&amp;s=pcs-season-ranking" TargetMode="External"/><Relationship Id="rId4020" Type="http://schemas.openxmlformats.org/officeDocument/2006/relationships/hyperlink" Target="https://www.procyclingstats.com/rider/gerson-toc" TargetMode="External"/><Relationship Id="rId286" Type="http://schemas.openxmlformats.org/officeDocument/2006/relationships/hyperlink" Target="https://www.procyclingstats.com/team/uae-team-emirates-2021" TargetMode="External"/><Relationship Id="rId4022" Type="http://schemas.openxmlformats.org/officeDocument/2006/relationships/hyperlink" Target="https://www.procyclingstats.com/rider/hayden-mccormick" TargetMode="External"/><Relationship Id="rId285" Type="http://schemas.openxmlformats.org/officeDocument/2006/relationships/hyperlink" Target="https://www.procyclingstats.com/rider/marc-hirschi" TargetMode="External"/><Relationship Id="rId4021" Type="http://schemas.openxmlformats.org/officeDocument/2006/relationships/hyperlink" Target="https://www.procyclingstats.com/rider.php?date=2021-07-22&amp;id=170877&amp;p=results&amp;s=pcs-season-ranking" TargetMode="External"/><Relationship Id="rId284" Type="http://schemas.openxmlformats.org/officeDocument/2006/relationships/hyperlink" Target="https://www.procyclingstats.com/rider.php?date=2021-10-12&amp;id=195369&amp;p=results&amp;s=pcs-season-ranking" TargetMode="External"/><Relationship Id="rId4024" Type="http://schemas.openxmlformats.org/officeDocument/2006/relationships/hyperlink" Target="https://www.procyclingstats.com/rider.php?date=2021-07-22&amp;id=165115&amp;p=results&amp;s=pcs-season-ranking" TargetMode="External"/><Relationship Id="rId283" Type="http://schemas.openxmlformats.org/officeDocument/2006/relationships/hyperlink" Target="https://www.procyclingstats.com/team/team-arkea-samsic-2021" TargetMode="External"/><Relationship Id="rId4023" Type="http://schemas.openxmlformats.org/officeDocument/2006/relationships/hyperlink" Target="https://www.procyclingstats.com/team/black-spoke-pro-cycling-academy-2021" TargetMode="External"/><Relationship Id="rId4026" Type="http://schemas.openxmlformats.org/officeDocument/2006/relationships/hyperlink" Target="https://www.procyclingstats.com/rider.php?date=2021-07-22&amp;id=239267&amp;p=results&amp;s=pcs-season-ranking" TargetMode="External"/><Relationship Id="rId289" Type="http://schemas.openxmlformats.org/officeDocument/2006/relationships/hyperlink" Target="https://www.procyclingstats.com/team/ag2r-citroen-team-2021" TargetMode="External"/><Relationship Id="rId4025" Type="http://schemas.openxmlformats.org/officeDocument/2006/relationships/hyperlink" Target="https://www.procyclingstats.com/rider/mehari-tewelde" TargetMode="External"/><Relationship Id="rId288" Type="http://schemas.openxmlformats.org/officeDocument/2006/relationships/hyperlink" Target="https://www.procyclingstats.com/rider/clement-champoussin" TargetMode="External"/><Relationship Id="rId4028" Type="http://schemas.openxmlformats.org/officeDocument/2006/relationships/hyperlink" Target="https://www.procyclingstats.com/rider.php?date=2021-07-22&amp;id=269445&amp;p=results&amp;s=pcs-season-ranking" TargetMode="External"/><Relationship Id="rId287" Type="http://schemas.openxmlformats.org/officeDocument/2006/relationships/hyperlink" Target="https://www.procyclingstats.com/rider.php?date=2021-10-12&amp;id=194909&amp;p=results&amp;s=pcs-season-ranking" TargetMode="External"/><Relationship Id="rId4027" Type="http://schemas.openxmlformats.org/officeDocument/2006/relationships/hyperlink" Target="https://www.procyclingstats.com/rider/mamouda-njiasse-popouna" TargetMode="External"/><Relationship Id="rId4019" Type="http://schemas.openxmlformats.org/officeDocument/2006/relationships/hyperlink" Target="https://www.procyclingstats.com/rider.php?date=2021-07-22&amp;id=133693&amp;p=results&amp;s=pcs-season-ranking" TargetMode="External"/><Relationship Id="rId4018" Type="http://schemas.openxmlformats.org/officeDocument/2006/relationships/hyperlink" Target="https://www.procyclingstats.com/team/team-illuminate-2021" TargetMode="External"/><Relationship Id="rId282" Type="http://schemas.openxmlformats.org/officeDocument/2006/relationships/hyperlink" Target="https://www.procyclingstats.com/rider/connor-swift" TargetMode="External"/><Relationship Id="rId281" Type="http://schemas.openxmlformats.org/officeDocument/2006/relationships/hyperlink" Target="https://www.procyclingstats.com/rider.php?date=2021-10-12&amp;id=170164&amp;p=results&amp;s=pcs-season-ranking" TargetMode="External"/><Relationship Id="rId280" Type="http://schemas.openxmlformats.org/officeDocument/2006/relationships/hyperlink" Target="https://www.procyclingstats.com/team/ineos-grenadiers-2021" TargetMode="External"/><Relationship Id="rId275" Type="http://schemas.openxmlformats.org/officeDocument/2006/relationships/hyperlink" Target="https://www.procyclingstats.com/rider.php?date=2021-10-12&amp;id=194085&amp;p=results&amp;s=pcs-season-ranking" TargetMode="External"/><Relationship Id="rId4011" Type="http://schemas.openxmlformats.org/officeDocument/2006/relationships/hyperlink" Target="https://www.procyclingstats.com/rider/manuel-penalver" TargetMode="External"/><Relationship Id="rId274" Type="http://schemas.openxmlformats.org/officeDocument/2006/relationships/hyperlink" Target="https://www.procyclingstats.com/team/bora-hansgrohe-2021" TargetMode="External"/><Relationship Id="rId4010" Type="http://schemas.openxmlformats.org/officeDocument/2006/relationships/hyperlink" Target="https://www.procyclingstats.com/rider.php?date=2021-07-22&amp;id=137328&amp;p=results&amp;s=pcs-season-ranking" TargetMode="External"/><Relationship Id="rId273" Type="http://schemas.openxmlformats.org/officeDocument/2006/relationships/hyperlink" Target="https://www.procyclingstats.com/rider/jordi-meeus" TargetMode="External"/><Relationship Id="rId4013" Type="http://schemas.openxmlformats.org/officeDocument/2006/relationships/hyperlink" Target="https://www.procyclingstats.com/rider.php?date=2021-07-22&amp;id=210923&amp;p=results&amp;s=pcs-season-ranking" TargetMode="External"/><Relationship Id="rId272" Type="http://schemas.openxmlformats.org/officeDocument/2006/relationships/hyperlink" Target="https://www.procyclingstats.com/rider.php?date=2021-10-12&amp;id=140176&amp;p=results&amp;s=pcs-season-ranking" TargetMode="External"/><Relationship Id="rId4012" Type="http://schemas.openxmlformats.org/officeDocument/2006/relationships/hyperlink" Target="https://www.procyclingstats.com/team/burgos-bh-2021" TargetMode="External"/><Relationship Id="rId279" Type="http://schemas.openxmlformats.org/officeDocument/2006/relationships/hyperlink" Target="https://www.procyclingstats.com/rider/gianni-moscon" TargetMode="External"/><Relationship Id="rId4015" Type="http://schemas.openxmlformats.org/officeDocument/2006/relationships/hyperlink" Target="https://www.procyclingstats.com/team/vini-zabu-2021" TargetMode="External"/><Relationship Id="rId278" Type="http://schemas.openxmlformats.org/officeDocument/2006/relationships/hyperlink" Target="https://www.procyclingstats.com/rider.php?date=2021-10-12&amp;id=140633&amp;p=results&amp;s=pcs-season-ranking" TargetMode="External"/><Relationship Id="rId4014" Type="http://schemas.openxmlformats.org/officeDocument/2006/relationships/hyperlink" Target="https://www.procyclingstats.com/rider/etienne-van-empel" TargetMode="External"/><Relationship Id="rId277" Type="http://schemas.openxmlformats.org/officeDocument/2006/relationships/hyperlink" Target="https://www.procyclingstats.com/team/team-arkea-samsic-2021" TargetMode="External"/><Relationship Id="rId4017" Type="http://schemas.openxmlformats.org/officeDocument/2006/relationships/hyperlink" Target="https://www.procyclingstats.com/rider/matthieu-jeannes" TargetMode="External"/><Relationship Id="rId276" Type="http://schemas.openxmlformats.org/officeDocument/2006/relationships/hyperlink" Target="https://www.procyclingstats.com/rider/nacer-bouhanni" TargetMode="External"/><Relationship Id="rId4016" Type="http://schemas.openxmlformats.org/officeDocument/2006/relationships/hyperlink" Target="https://www.procyclingstats.com/rider.php?date=2021-07-22&amp;id=144861&amp;p=results&amp;s=pcs-season-ranking" TargetMode="External"/><Relationship Id="rId1851" Type="http://schemas.openxmlformats.org/officeDocument/2006/relationships/hyperlink" Target="https://www.procyclingstats.com/rider.php?date=2021-10-12&amp;id=196140&amp;p=results&amp;s=pcs-season-ranking" TargetMode="External"/><Relationship Id="rId1852" Type="http://schemas.openxmlformats.org/officeDocument/2006/relationships/hyperlink" Target="https://www.procyclingstats.com/rider/jelle-wallays" TargetMode="External"/><Relationship Id="rId1853" Type="http://schemas.openxmlformats.org/officeDocument/2006/relationships/hyperlink" Target="https://www.procyclingstats.com/team/cofidis-solutions-credits-2021" TargetMode="External"/><Relationship Id="rId1854" Type="http://schemas.openxmlformats.org/officeDocument/2006/relationships/hyperlink" Target="https://www.procyclingstats.com/rider.php?date=2021-10-12&amp;id=140713&amp;p=results&amp;s=pcs-season-ranking" TargetMode="External"/><Relationship Id="rId1855" Type="http://schemas.openxmlformats.org/officeDocument/2006/relationships/hyperlink" Target="https://www.procyclingstats.com/rider/alexis-gougeard" TargetMode="External"/><Relationship Id="rId1856" Type="http://schemas.openxmlformats.org/officeDocument/2006/relationships/hyperlink" Target="https://www.procyclingstats.com/team/ag2r-citroen-team-2021" TargetMode="External"/><Relationship Id="rId1857" Type="http://schemas.openxmlformats.org/officeDocument/2006/relationships/hyperlink" Target="https://www.procyclingstats.com/rider.php?date=2021-10-12&amp;id=141083&amp;p=results&amp;s=pcs-season-ranking" TargetMode="External"/><Relationship Id="rId1858" Type="http://schemas.openxmlformats.org/officeDocument/2006/relationships/hyperlink" Target="https://www.procyclingstats.com/rider/nassim-saidi" TargetMode="External"/><Relationship Id="rId1859" Type="http://schemas.openxmlformats.org/officeDocument/2006/relationships/hyperlink" Target="https://www.procyclingstats.com/rider.php?date=2021-10-12&amp;id=174903&amp;p=results&amp;s=pcs-season-ranking" TargetMode="External"/><Relationship Id="rId1850" Type="http://schemas.openxmlformats.org/officeDocument/2006/relationships/hyperlink" Target="https://www.procyclingstats.com/team/sport-vlaanderen-baloise-2021" TargetMode="External"/><Relationship Id="rId1840" Type="http://schemas.openxmlformats.org/officeDocument/2006/relationships/hyperlink" Target="https://www.procyclingstats.com/rider/gavin-mannion" TargetMode="External"/><Relationship Id="rId1841" Type="http://schemas.openxmlformats.org/officeDocument/2006/relationships/hyperlink" Target="https://www.procyclingstats.com/team/rally-cycling-2021" TargetMode="External"/><Relationship Id="rId1842" Type="http://schemas.openxmlformats.org/officeDocument/2006/relationships/hyperlink" Target="https://www.procyclingstats.com/rider.php?date=2021-10-12&amp;id=140133&amp;p=results&amp;s=pcs-season-ranking" TargetMode="External"/><Relationship Id="rId1843" Type="http://schemas.openxmlformats.org/officeDocument/2006/relationships/hyperlink" Target="https://www.procyclingstats.com/rider/thibault-ferasse" TargetMode="External"/><Relationship Id="rId1844" Type="http://schemas.openxmlformats.org/officeDocument/2006/relationships/hyperlink" Target="https://www.procyclingstats.com/team/b-b-hotels-pb-ktm-2021" TargetMode="External"/><Relationship Id="rId1845" Type="http://schemas.openxmlformats.org/officeDocument/2006/relationships/hyperlink" Target="https://www.procyclingstats.com/rider.php?date=2021-10-12&amp;id=163870&amp;p=results&amp;s=pcs-season-ranking" TargetMode="External"/><Relationship Id="rId1846" Type="http://schemas.openxmlformats.org/officeDocument/2006/relationships/hyperlink" Target="https://www.procyclingstats.com/rider/robert-power" TargetMode="External"/><Relationship Id="rId1847" Type="http://schemas.openxmlformats.org/officeDocument/2006/relationships/hyperlink" Target="https://www.procyclingstats.com/team/team-qhubeka-nexthash-2021" TargetMode="External"/><Relationship Id="rId1848" Type="http://schemas.openxmlformats.org/officeDocument/2006/relationships/hyperlink" Target="https://www.procyclingstats.com/rider.php?date=2021-10-12&amp;id=176300&amp;p=results&amp;s=pcs-season-ranking" TargetMode="External"/><Relationship Id="rId1849" Type="http://schemas.openxmlformats.org/officeDocument/2006/relationships/hyperlink" Target="https://www.procyclingstats.com/rider/aaron-van-poucke" TargetMode="External"/><Relationship Id="rId1873" Type="http://schemas.openxmlformats.org/officeDocument/2006/relationships/hyperlink" Target="https://www.procyclingstats.com/team/bardiani-csf-2021" TargetMode="External"/><Relationship Id="rId1874" Type="http://schemas.openxmlformats.org/officeDocument/2006/relationships/hyperlink" Target="https://www.procyclingstats.com/rider.php?date=2021-10-12&amp;id=140399&amp;p=results&amp;s=pcs-season-ranking" TargetMode="External"/><Relationship Id="rId1875" Type="http://schemas.openxmlformats.org/officeDocument/2006/relationships/hyperlink" Target="https://www.procyclingstats.com/rider/laurenz-rex" TargetMode="External"/><Relationship Id="rId1876" Type="http://schemas.openxmlformats.org/officeDocument/2006/relationships/hyperlink" Target="https://www.procyclingstats.com/team/bingoal-wallonie-bruxelles-2021" TargetMode="External"/><Relationship Id="rId1877" Type="http://schemas.openxmlformats.org/officeDocument/2006/relationships/hyperlink" Target="https://www.procyclingstats.com/rider.php?date=2021-10-12&amp;id=206699&amp;p=results&amp;s=pcs-season-ranking" TargetMode="External"/><Relationship Id="rId1878" Type="http://schemas.openxmlformats.org/officeDocument/2006/relationships/hyperlink" Target="https://www.procyclingstats.com/rider/cristian-david-pita" TargetMode="External"/><Relationship Id="rId1879" Type="http://schemas.openxmlformats.org/officeDocument/2006/relationships/hyperlink" Target="https://www.procyclingstats.com/team/best-pc-ecuador-2021" TargetMode="External"/><Relationship Id="rId1870" Type="http://schemas.openxmlformats.org/officeDocument/2006/relationships/hyperlink" Target="https://www.procyclingstats.com/team/jumbo-visma-development-team-2021" TargetMode="External"/><Relationship Id="rId1871" Type="http://schemas.openxmlformats.org/officeDocument/2006/relationships/hyperlink" Target="https://www.procyclingstats.com/rider.php?date=2021-10-12&amp;id=217126&amp;p=results&amp;s=pcs-season-ranking" TargetMode="External"/><Relationship Id="rId1872" Type="http://schemas.openxmlformats.org/officeDocument/2006/relationships/hyperlink" Target="https://www.procyclingstats.com/rider/giovanni-visconti" TargetMode="External"/><Relationship Id="rId1862" Type="http://schemas.openxmlformats.org/officeDocument/2006/relationships/hyperlink" Target="https://www.procyclingstats.com/rider.php?date=2021-10-12&amp;id=140590&amp;p=results&amp;s=pcs-season-ranking" TargetMode="External"/><Relationship Id="rId1863" Type="http://schemas.openxmlformats.org/officeDocument/2006/relationships/hyperlink" Target="https://www.procyclingstats.com/rider/kevin-colleoni" TargetMode="External"/><Relationship Id="rId1864" Type="http://schemas.openxmlformats.org/officeDocument/2006/relationships/hyperlink" Target="https://www.procyclingstats.com/team/teambikeexchange-2021" TargetMode="External"/><Relationship Id="rId1865" Type="http://schemas.openxmlformats.org/officeDocument/2006/relationships/hyperlink" Target="https://www.procyclingstats.com/rider.php?date=2021-10-12&amp;id=203171&amp;p=results&amp;s=pcs-season-ranking" TargetMode="External"/><Relationship Id="rId1866" Type="http://schemas.openxmlformats.org/officeDocument/2006/relationships/hyperlink" Target="https://www.procyclingstats.com/rider/reuben-thompson" TargetMode="External"/><Relationship Id="rId1867" Type="http://schemas.openxmlformats.org/officeDocument/2006/relationships/hyperlink" Target="https://www.procyclingstats.com/team/equipe-continentale-groupama-fdj-2021" TargetMode="External"/><Relationship Id="rId1868" Type="http://schemas.openxmlformats.org/officeDocument/2006/relationships/hyperlink" Target="https://www.procyclingstats.com/rider.php?date=2021-10-12&amp;id=241870&amp;p=results&amp;s=pcs-season-ranking" TargetMode="External"/><Relationship Id="rId1869" Type="http://schemas.openxmlformats.org/officeDocument/2006/relationships/hyperlink" Target="https://www.procyclingstats.com/rider/maurice-ballerstedt" TargetMode="External"/><Relationship Id="rId1860" Type="http://schemas.openxmlformats.org/officeDocument/2006/relationships/hyperlink" Target="https://www.procyclingstats.com/rider/anthony-roux" TargetMode="External"/><Relationship Id="rId1861" Type="http://schemas.openxmlformats.org/officeDocument/2006/relationships/hyperlink" Target="https://www.procyclingstats.com/team/groupama-fdj-2021" TargetMode="External"/><Relationship Id="rId1810" Type="http://schemas.openxmlformats.org/officeDocument/2006/relationships/hyperlink" Target="https://www.procyclingstats.com/rider/guy-niv" TargetMode="External"/><Relationship Id="rId1811" Type="http://schemas.openxmlformats.org/officeDocument/2006/relationships/hyperlink" Target="https://www.procyclingstats.com/team/israel-start-up-nation-2021" TargetMode="External"/><Relationship Id="rId1812" Type="http://schemas.openxmlformats.org/officeDocument/2006/relationships/hyperlink" Target="https://www.procyclingstats.com/rider.php?date=2021-10-12&amp;id=209000&amp;p=results&amp;s=pcs-season-ranking" TargetMode="External"/><Relationship Id="rId1813" Type="http://schemas.openxmlformats.org/officeDocument/2006/relationships/hyperlink" Target="https://www.procyclingstats.com/rider/edward-planckaert" TargetMode="External"/><Relationship Id="rId1814" Type="http://schemas.openxmlformats.org/officeDocument/2006/relationships/hyperlink" Target="https://www.procyclingstats.com/team/alpecin-fenix-2021" TargetMode="External"/><Relationship Id="rId1815" Type="http://schemas.openxmlformats.org/officeDocument/2006/relationships/hyperlink" Target="https://www.procyclingstats.com/rider.php?date=2021-10-12&amp;id=169991&amp;p=results&amp;s=pcs-season-ranking" TargetMode="External"/><Relationship Id="rId1816" Type="http://schemas.openxmlformats.org/officeDocument/2006/relationships/hyperlink" Target="https://www.procyclingstats.com/rider/jakub-otruba" TargetMode="External"/><Relationship Id="rId1817" Type="http://schemas.openxmlformats.org/officeDocument/2006/relationships/hyperlink" Target="https://www.procyclingstats.com/team/elkov-kasper-2021" TargetMode="External"/><Relationship Id="rId1818" Type="http://schemas.openxmlformats.org/officeDocument/2006/relationships/hyperlink" Target="https://www.procyclingstats.com/rider.php?date=2021-10-12&amp;id=195744&amp;p=results&amp;s=pcs-season-ranking" TargetMode="External"/><Relationship Id="rId1819" Type="http://schemas.openxmlformats.org/officeDocument/2006/relationships/hyperlink" Target="https://www.procyclingstats.com/rider/lukasz-wisniowski" TargetMode="External"/><Relationship Id="rId4080" Type="http://schemas.openxmlformats.org/officeDocument/2006/relationships/hyperlink" Target="https://www.procyclingstats.com/rider/axel-zingle" TargetMode="External"/><Relationship Id="rId4082" Type="http://schemas.openxmlformats.org/officeDocument/2006/relationships/hyperlink" Target="https://www.procyclingstats.com/rider/toby-atkins" TargetMode="External"/><Relationship Id="rId4081" Type="http://schemas.openxmlformats.org/officeDocument/2006/relationships/hyperlink" Target="https://www.procyclingstats.com/rider.php?date=2021-07-22&amp;id=241011&amp;p=results&amp;s=pcs-season-ranking" TargetMode="External"/><Relationship Id="rId4084" Type="http://schemas.openxmlformats.org/officeDocument/2006/relationships/hyperlink" Target="https://www.procyclingstats.com/rider/brandon-smith-rivera-vargas" TargetMode="External"/><Relationship Id="rId4083" Type="http://schemas.openxmlformats.org/officeDocument/2006/relationships/hyperlink" Target="https://www.procyclingstats.com/rider.php?date=2021-07-22&amp;id=183973&amp;p=results&amp;s=pcs-season-ranking" TargetMode="External"/><Relationship Id="rId4086" Type="http://schemas.openxmlformats.org/officeDocument/2006/relationships/hyperlink" Target="https://www.procyclingstats.com/rider.php?date=2021-07-22&amp;id=202909&amp;p=results&amp;s=pcs-season-ranking" TargetMode="External"/><Relationship Id="rId4085" Type="http://schemas.openxmlformats.org/officeDocument/2006/relationships/hyperlink" Target="https://www.procyclingstats.com/team/ineos-grenadiers-2021" TargetMode="External"/><Relationship Id="rId4088" Type="http://schemas.openxmlformats.org/officeDocument/2006/relationships/hyperlink" Target="https://www.procyclingstats.com/team/groupama-fdj-2021" TargetMode="External"/><Relationship Id="rId4087" Type="http://schemas.openxmlformats.org/officeDocument/2006/relationships/hyperlink" Target="https://www.procyclingstats.com/rider/william-bonnet" TargetMode="External"/><Relationship Id="rId4089" Type="http://schemas.openxmlformats.org/officeDocument/2006/relationships/hyperlink" Target="https://www.procyclingstats.com/rider.php?date=2021-07-22&amp;id=140413&amp;p=results&amp;s=pcs-season-ranking" TargetMode="External"/><Relationship Id="rId1800" Type="http://schemas.openxmlformats.org/officeDocument/2006/relationships/hyperlink" Target="https://www.procyclingstats.com/rider.php?date=2021-10-12&amp;id=133669&amp;p=results&amp;s=pcs-season-ranking" TargetMode="External"/><Relationship Id="rId1801" Type="http://schemas.openxmlformats.org/officeDocument/2006/relationships/hyperlink" Target="https://www.procyclingstats.com/rider/sergio-samitier" TargetMode="External"/><Relationship Id="rId1802" Type="http://schemas.openxmlformats.org/officeDocument/2006/relationships/hyperlink" Target="https://www.procyclingstats.com/team/movistar-team-2021" TargetMode="External"/><Relationship Id="rId1803" Type="http://schemas.openxmlformats.org/officeDocument/2006/relationships/hyperlink" Target="https://www.procyclingstats.com/rider.php?date=2021-10-12&amp;id=197084&amp;p=results&amp;s=pcs-season-ranking" TargetMode="External"/><Relationship Id="rId1804" Type="http://schemas.openxmlformats.org/officeDocument/2006/relationships/hyperlink" Target="https://www.procyclingstats.com/rider/antti-jussi-juntunen" TargetMode="External"/><Relationship Id="rId1805" Type="http://schemas.openxmlformats.org/officeDocument/2006/relationships/hyperlink" Target="https://www.procyclingstats.com/team/ampler-development-team-2021" TargetMode="External"/><Relationship Id="rId1806" Type="http://schemas.openxmlformats.org/officeDocument/2006/relationships/hyperlink" Target="https://www.procyclingstats.com/rider.php?date=2021-10-12&amp;id=203267&amp;p=results&amp;s=pcs-season-ranking" TargetMode="External"/><Relationship Id="rId1807" Type="http://schemas.openxmlformats.org/officeDocument/2006/relationships/hyperlink" Target="https://www.procyclingstats.com/rider/francisco-galvan" TargetMode="External"/><Relationship Id="rId1808" Type="http://schemas.openxmlformats.org/officeDocument/2006/relationships/hyperlink" Target="https://www.procyclingstats.com/team/equipo-kern-pharma-2021" TargetMode="External"/><Relationship Id="rId1809" Type="http://schemas.openxmlformats.org/officeDocument/2006/relationships/hyperlink" Target="https://www.procyclingstats.com/rider.php?date=2021-10-12&amp;id=194924&amp;p=results&amp;s=pcs-season-ranking" TargetMode="External"/><Relationship Id="rId4071" Type="http://schemas.openxmlformats.org/officeDocument/2006/relationships/hyperlink" Target="https://www.procyclingstats.com/rider.php?date=2021-07-22&amp;id=135393&amp;p=results&amp;s=pcs-season-ranking" TargetMode="External"/><Relationship Id="rId4070" Type="http://schemas.openxmlformats.org/officeDocument/2006/relationships/hyperlink" Target="https://www.procyclingstats.com/team/sport-vlaanderen-baloise-2021" TargetMode="External"/><Relationship Id="rId4073" Type="http://schemas.openxmlformats.org/officeDocument/2006/relationships/hyperlink" Target="https://www.procyclingstats.com/team/jumbo-visma-development-team-2021" TargetMode="External"/><Relationship Id="rId4072" Type="http://schemas.openxmlformats.org/officeDocument/2006/relationships/hyperlink" Target="https://www.procyclingstats.com/rider/michel-hessmann" TargetMode="External"/><Relationship Id="rId4075" Type="http://schemas.openxmlformats.org/officeDocument/2006/relationships/hyperlink" Target="https://www.procyclingstats.com/rider/david-martin" TargetMode="External"/><Relationship Id="rId4074" Type="http://schemas.openxmlformats.org/officeDocument/2006/relationships/hyperlink" Target="https://www.procyclingstats.com/rider.php?date=2021-07-22&amp;id=216936&amp;p=results&amp;s=pcs-season-ranking" TargetMode="External"/><Relationship Id="rId4077" Type="http://schemas.openxmlformats.org/officeDocument/2006/relationships/hyperlink" Target="https://www.procyclingstats.com/rider/szymon-rekita" TargetMode="External"/><Relationship Id="rId4076" Type="http://schemas.openxmlformats.org/officeDocument/2006/relationships/hyperlink" Target="https://www.procyclingstats.com/rider.php?date=2021-07-22&amp;id=266431&amp;p=results&amp;s=pcs-season-ranking" TargetMode="External"/><Relationship Id="rId4079" Type="http://schemas.openxmlformats.org/officeDocument/2006/relationships/hyperlink" Target="https://www.procyclingstats.com/rider.php?date=2021-07-22&amp;id=162704&amp;p=results&amp;s=pcs-season-ranking" TargetMode="External"/><Relationship Id="rId4078" Type="http://schemas.openxmlformats.org/officeDocument/2006/relationships/hyperlink" Target="https://www.procyclingstats.com/team/voster-ats-team-2021" TargetMode="External"/><Relationship Id="rId1830" Type="http://schemas.openxmlformats.org/officeDocument/2006/relationships/hyperlink" Target="https://www.procyclingstats.com/rider.php?date=2021-10-12&amp;id=140257&amp;p=results&amp;s=pcs-season-ranking" TargetMode="External"/><Relationship Id="rId1831" Type="http://schemas.openxmlformats.org/officeDocument/2006/relationships/hyperlink" Target="https://www.procyclingstats.com/rider/carlos-quintero" TargetMode="External"/><Relationship Id="rId1832" Type="http://schemas.openxmlformats.org/officeDocument/2006/relationships/hyperlink" Target="https://www.procyclingstats.com/team/terengganu-cycling-team-2021" TargetMode="External"/><Relationship Id="rId1833" Type="http://schemas.openxmlformats.org/officeDocument/2006/relationships/hyperlink" Target="https://www.procyclingstats.com/rider.php?date=2021-10-12&amp;id=140156&amp;p=results&amp;s=pcs-season-ranking" TargetMode="External"/><Relationship Id="rId1834" Type="http://schemas.openxmlformats.org/officeDocument/2006/relationships/hyperlink" Target="https://www.procyclingstats.com/rider/matthew-bostock" TargetMode="External"/><Relationship Id="rId1835" Type="http://schemas.openxmlformats.org/officeDocument/2006/relationships/hyperlink" Target="https://www.procyclingstats.com/team/canyon-dhb-sungod-2021" TargetMode="External"/><Relationship Id="rId1836" Type="http://schemas.openxmlformats.org/officeDocument/2006/relationships/hyperlink" Target="https://www.procyclingstats.com/rider.php?date=2021-10-12&amp;id=185559&amp;p=results&amp;s=pcs-season-ranking" TargetMode="External"/><Relationship Id="rId1837" Type="http://schemas.openxmlformats.org/officeDocument/2006/relationships/hyperlink" Target="https://www.procyclingstats.com/rider/dries-devenyns" TargetMode="External"/><Relationship Id="rId1838" Type="http://schemas.openxmlformats.org/officeDocument/2006/relationships/hyperlink" Target="https://www.procyclingstats.com/team/deceuninck-quick-step-2021" TargetMode="External"/><Relationship Id="rId1839" Type="http://schemas.openxmlformats.org/officeDocument/2006/relationships/hyperlink" Target="https://www.procyclingstats.com/rider.php?date=2021-10-12&amp;id=140592&amp;p=results&amp;s=pcs-season-ranking" TargetMode="External"/><Relationship Id="rId1820" Type="http://schemas.openxmlformats.org/officeDocument/2006/relationships/hyperlink" Target="https://www.procyclingstats.com/team/team-qhubeka-nexthash-2021" TargetMode="External"/><Relationship Id="rId1821" Type="http://schemas.openxmlformats.org/officeDocument/2006/relationships/hyperlink" Target="https://www.procyclingstats.com/rider.php?date=2021-10-12&amp;id=134449&amp;p=results&amp;s=pcs-season-ranking" TargetMode="External"/><Relationship Id="rId1822" Type="http://schemas.openxmlformats.org/officeDocument/2006/relationships/hyperlink" Target="https://www.procyclingstats.com/rider/tom-devriendt" TargetMode="External"/><Relationship Id="rId1823" Type="http://schemas.openxmlformats.org/officeDocument/2006/relationships/hyperlink" Target="https://www.procyclingstats.com/team/intermarche-wanty-gobert-materiaux-2021" TargetMode="External"/><Relationship Id="rId1824" Type="http://schemas.openxmlformats.org/officeDocument/2006/relationships/hyperlink" Target="https://www.procyclingstats.com/rider.php?date=2021-10-12&amp;id=133711&amp;p=results&amp;s=pcs-season-ranking" TargetMode="External"/><Relationship Id="rId1825" Type="http://schemas.openxmlformats.org/officeDocument/2006/relationships/hyperlink" Target="https://www.procyclingstats.com/rider/kim-heiduk" TargetMode="External"/><Relationship Id="rId1826" Type="http://schemas.openxmlformats.org/officeDocument/2006/relationships/hyperlink" Target="https://www.procyclingstats.com/team/team-lotto-kern-haus-2021" TargetMode="External"/><Relationship Id="rId1827" Type="http://schemas.openxmlformats.org/officeDocument/2006/relationships/hyperlink" Target="https://www.procyclingstats.com/rider.php?date=2021-10-12&amp;id=209015&amp;p=results&amp;s=pcs-season-ranking" TargetMode="External"/><Relationship Id="rId1828" Type="http://schemas.openxmlformats.org/officeDocument/2006/relationships/hyperlink" Target="https://www.procyclingstats.com/rider/rick-zabel" TargetMode="External"/><Relationship Id="rId1829" Type="http://schemas.openxmlformats.org/officeDocument/2006/relationships/hyperlink" Target="https://www.procyclingstats.com/team/israel-start-up-nation-2021" TargetMode="External"/><Relationship Id="rId4091" Type="http://schemas.openxmlformats.org/officeDocument/2006/relationships/hyperlink" Target="https://www.procyclingstats.com/team/vini-zabu-2021" TargetMode="External"/><Relationship Id="rId4090" Type="http://schemas.openxmlformats.org/officeDocument/2006/relationships/hyperlink" Target="https://www.procyclingstats.com/rider/jan-petelin" TargetMode="External"/><Relationship Id="rId4093" Type="http://schemas.openxmlformats.org/officeDocument/2006/relationships/hyperlink" Target="https://www.procyclingstats.com/rider/michael-zecchin" TargetMode="External"/><Relationship Id="rId4092" Type="http://schemas.openxmlformats.org/officeDocument/2006/relationships/hyperlink" Target="https://www.procyclingstats.com/rider.php?date=2021-07-22&amp;id=179271&amp;p=results&amp;s=pcs-season-ranking" TargetMode="External"/><Relationship Id="rId4095" Type="http://schemas.openxmlformats.org/officeDocument/2006/relationships/hyperlink" Target="https://www.procyclingstats.com/rider.php?date=2021-07-22&amp;id=217855&amp;p=results&amp;s=pcs-season-ranking" TargetMode="External"/><Relationship Id="rId4094" Type="http://schemas.openxmlformats.org/officeDocument/2006/relationships/hyperlink" Target="https://www.procyclingstats.com/team/work-service-marchiol-vega-2021" TargetMode="External"/><Relationship Id="rId4097" Type="http://schemas.openxmlformats.org/officeDocument/2006/relationships/hyperlink" Target="https://www.procyclingstats.com/rider.php?date=2021-07-22&amp;id=137365&amp;p=results&amp;s=pcs-season-ranking" TargetMode="External"/><Relationship Id="rId4096" Type="http://schemas.openxmlformats.org/officeDocument/2006/relationships/hyperlink" Target="https://www.procyclingstats.com/rider/yonathan-jesus-salinas" TargetMode="External"/><Relationship Id="rId4099" Type="http://schemas.openxmlformats.org/officeDocument/2006/relationships/hyperlink" Target="https://www.procyclingstats.com/team/tufo-pardus-prostejov-2021" TargetMode="External"/><Relationship Id="rId4098" Type="http://schemas.openxmlformats.org/officeDocument/2006/relationships/hyperlink" Target="https://www.procyclingstats.com/rider/pavel-gruber" TargetMode="External"/><Relationship Id="rId2302" Type="http://schemas.openxmlformats.org/officeDocument/2006/relationships/hyperlink" Target="https://www.procyclingstats.com/team/team-coop-2021" TargetMode="External"/><Relationship Id="rId3634" Type="http://schemas.openxmlformats.org/officeDocument/2006/relationships/hyperlink" Target="https://www.procyclingstats.com/rider/oguzhan-tiryaki" TargetMode="External"/><Relationship Id="rId2303" Type="http://schemas.openxmlformats.org/officeDocument/2006/relationships/hyperlink" Target="https://www.procyclingstats.com/rider.php?date=2021-10-12&amp;id=217782&amp;p=results&amp;s=pcs-season-ranking" TargetMode="External"/><Relationship Id="rId3633" Type="http://schemas.openxmlformats.org/officeDocument/2006/relationships/hyperlink" Target="https://www.procyclingstats.com/rider.php?date=2021-10-12&amp;id=197877&amp;p=results&amp;s=pcs-season-ranking" TargetMode="External"/><Relationship Id="rId2304" Type="http://schemas.openxmlformats.org/officeDocument/2006/relationships/hyperlink" Target="https://www.procyclingstats.com/rider/diego-andres-camargo" TargetMode="External"/><Relationship Id="rId3636" Type="http://schemas.openxmlformats.org/officeDocument/2006/relationships/hyperlink" Target="https://www.procyclingstats.com/rider.php?date=2021-10-12&amp;id=197793&amp;p=results&amp;s=pcs-season-ranking" TargetMode="External"/><Relationship Id="rId2305" Type="http://schemas.openxmlformats.org/officeDocument/2006/relationships/hyperlink" Target="https://www.procyclingstats.com/team/ef-education-nippo-2021" TargetMode="External"/><Relationship Id="rId3635" Type="http://schemas.openxmlformats.org/officeDocument/2006/relationships/hyperlink" Target="https://www.procyclingstats.com/team/spor-toto-cycling-team-2021" TargetMode="External"/><Relationship Id="rId2306" Type="http://schemas.openxmlformats.org/officeDocument/2006/relationships/hyperlink" Target="https://www.procyclingstats.com/rider.php?date=2021-10-12&amp;id=236938&amp;p=results&amp;s=pcs-season-ranking" TargetMode="External"/><Relationship Id="rId3638" Type="http://schemas.openxmlformats.org/officeDocument/2006/relationships/hyperlink" Target="https://www.procyclingstats.com/rider.php?date=2021-10-12&amp;id=219102&amp;p=results&amp;s=pcs-season-ranking" TargetMode="External"/><Relationship Id="rId2307" Type="http://schemas.openxmlformats.org/officeDocument/2006/relationships/hyperlink" Target="https://www.procyclingstats.com/rider/leon-heinschke" TargetMode="External"/><Relationship Id="rId3637" Type="http://schemas.openxmlformats.org/officeDocument/2006/relationships/hyperlink" Target="https://www.procyclingstats.com/rider/lorenz-van-de-wynkele" TargetMode="External"/><Relationship Id="rId2308" Type="http://schemas.openxmlformats.org/officeDocument/2006/relationships/hyperlink" Target="https://www.procyclingstats.com/team/development-team-dsm-2021" TargetMode="External"/><Relationship Id="rId2309" Type="http://schemas.openxmlformats.org/officeDocument/2006/relationships/hyperlink" Target="https://www.procyclingstats.com/rider.php?date=2021-10-12&amp;id=202642&amp;p=results&amp;s=pcs-season-ranking" TargetMode="External"/><Relationship Id="rId3639" Type="http://schemas.openxmlformats.org/officeDocument/2006/relationships/hyperlink" Target="https://www.procyclingstats.com/rider/antoine-raugel" TargetMode="External"/><Relationship Id="rId3630" Type="http://schemas.openxmlformats.org/officeDocument/2006/relationships/hyperlink" Target="https://www.procyclingstats.com/rider.php?date=2021-10-12&amp;id=274770&amp;p=results&amp;s=pcs-season-ranking" TargetMode="External"/><Relationship Id="rId2300" Type="http://schemas.openxmlformats.org/officeDocument/2006/relationships/hyperlink" Target="https://www.procyclingstats.com/rider.php?date=2021-10-12&amp;id=202528&amp;p=results&amp;s=pcs-season-ranking" TargetMode="External"/><Relationship Id="rId3632" Type="http://schemas.openxmlformats.org/officeDocument/2006/relationships/hyperlink" Target="https://www.procyclingstats.com/team/elevate-webiplex-pro-cycling-2021" TargetMode="External"/><Relationship Id="rId2301" Type="http://schemas.openxmlformats.org/officeDocument/2006/relationships/hyperlink" Target="https://www.procyclingstats.com/rider/fredrik-dversnes" TargetMode="External"/><Relationship Id="rId3631" Type="http://schemas.openxmlformats.org/officeDocument/2006/relationships/hyperlink" Target="https://www.procyclingstats.com/rider/adam-roberge" TargetMode="External"/><Relationship Id="rId3623" Type="http://schemas.openxmlformats.org/officeDocument/2006/relationships/hyperlink" Target="https://www.procyclingstats.com/rider.php?date=2021-10-12&amp;id=136039&amp;p=results&amp;s=pcs-season-ranking" TargetMode="External"/><Relationship Id="rId3622" Type="http://schemas.openxmlformats.org/officeDocument/2006/relationships/hyperlink" Target="https://www.procyclingstats.com/team/elkov-kasper-2021" TargetMode="External"/><Relationship Id="rId3625" Type="http://schemas.openxmlformats.org/officeDocument/2006/relationships/hyperlink" Target="https://www.procyclingstats.com/rider.php?date=2021-10-12&amp;id=190294&amp;p=results&amp;s=pcs-season-ranking" TargetMode="External"/><Relationship Id="rId3624" Type="http://schemas.openxmlformats.org/officeDocument/2006/relationships/hyperlink" Target="https://www.procyclingstats.com/rider/george-simpson" TargetMode="External"/><Relationship Id="rId3627" Type="http://schemas.openxmlformats.org/officeDocument/2006/relationships/hyperlink" Target="https://www.procyclingstats.com/team/b-b-hotels-pb-ktm-2021" TargetMode="External"/><Relationship Id="rId3626" Type="http://schemas.openxmlformats.org/officeDocument/2006/relationships/hyperlink" Target="https://www.procyclingstats.com/rider/frederik-backaert" TargetMode="External"/><Relationship Id="rId3629" Type="http://schemas.openxmlformats.org/officeDocument/2006/relationships/hyperlink" Target="https://www.procyclingstats.com/rider/rogelio-ariel-melgarejo" TargetMode="External"/><Relationship Id="rId3628" Type="http://schemas.openxmlformats.org/officeDocument/2006/relationships/hyperlink" Target="https://www.procyclingstats.com/rider.php?date=2021-10-12&amp;id=134692&amp;p=results&amp;s=pcs-season-ranking" TargetMode="External"/><Relationship Id="rId3621" Type="http://schemas.openxmlformats.org/officeDocument/2006/relationships/hyperlink" Target="https://www.procyclingstats.com/rider/alois-kankovsky" TargetMode="External"/><Relationship Id="rId3620" Type="http://schemas.openxmlformats.org/officeDocument/2006/relationships/hyperlink" Target="https://www.procyclingstats.com/rider.php?date=2021-10-12&amp;id=122619&amp;p=results&amp;s=pcs-season-ranking" TargetMode="External"/><Relationship Id="rId2324" Type="http://schemas.openxmlformats.org/officeDocument/2006/relationships/hyperlink" Target="https://www.procyclingstats.com/rider/felix-gall" TargetMode="External"/><Relationship Id="rId3656" Type="http://schemas.openxmlformats.org/officeDocument/2006/relationships/hyperlink" Target="https://www.procyclingstats.com/team/ag2r-citroen-team-2021" TargetMode="External"/><Relationship Id="rId2325" Type="http://schemas.openxmlformats.org/officeDocument/2006/relationships/hyperlink" Target="https://www.procyclingstats.com/team/team-dsm-2021" TargetMode="External"/><Relationship Id="rId3655" Type="http://schemas.openxmlformats.org/officeDocument/2006/relationships/hyperlink" Target="https://www.procyclingstats.com/rider/ben-gastauer" TargetMode="External"/><Relationship Id="rId2326" Type="http://schemas.openxmlformats.org/officeDocument/2006/relationships/hyperlink" Target="https://www.procyclingstats.com/rider.php?date=2021-10-12&amp;id=195749&amp;p=results&amp;s=pcs-season-ranking" TargetMode="External"/><Relationship Id="rId3658" Type="http://schemas.openxmlformats.org/officeDocument/2006/relationships/hyperlink" Target="https://www.procyclingstats.com/rider/maximilien-picoux" TargetMode="External"/><Relationship Id="rId2327" Type="http://schemas.openxmlformats.org/officeDocument/2006/relationships/hyperlink" Target="https://www.procyclingstats.com/rider/matevz-govekar" TargetMode="External"/><Relationship Id="rId3657" Type="http://schemas.openxmlformats.org/officeDocument/2006/relationships/hyperlink" Target="https://www.procyclingstats.com/rider.php?date=2021-10-12&amp;id=140709&amp;p=results&amp;s=pcs-season-ranking" TargetMode="External"/><Relationship Id="rId2328" Type="http://schemas.openxmlformats.org/officeDocument/2006/relationships/hyperlink" Target="https://www.procyclingstats.com/team/tirol-ktm-cycling-team-2021" TargetMode="External"/><Relationship Id="rId2329" Type="http://schemas.openxmlformats.org/officeDocument/2006/relationships/hyperlink" Target="https://www.procyclingstats.com/rider.php?date=2021-10-12&amp;id=219536&amp;p=results&amp;s=pcs-season-ranking" TargetMode="External"/><Relationship Id="rId3659" Type="http://schemas.openxmlformats.org/officeDocument/2006/relationships/hyperlink" Target="https://www.procyclingstats.com/team/xelliss-roubaix-lille-metropole-2021" TargetMode="External"/><Relationship Id="rId3650" Type="http://schemas.openxmlformats.org/officeDocument/2006/relationships/hyperlink" Target="https://www.procyclingstats.com/team/ag2r-citroen-team-2021" TargetMode="External"/><Relationship Id="rId2320" Type="http://schemas.openxmlformats.org/officeDocument/2006/relationships/hyperlink" Target="https://www.procyclingstats.com/rider.php?date=2021-10-12&amp;id=176096&amp;p=results&amp;s=pcs-season-ranking" TargetMode="External"/><Relationship Id="rId3652" Type="http://schemas.openxmlformats.org/officeDocument/2006/relationships/hyperlink" Target="https://www.procyclingstats.com/rider/geoffrey-soupe" TargetMode="External"/><Relationship Id="rId2321" Type="http://schemas.openxmlformats.org/officeDocument/2006/relationships/hyperlink" Target="https://www.procyclingstats.com/rider/luke-mudgway" TargetMode="External"/><Relationship Id="rId3651" Type="http://schemas.openxmlformats.org/officeDocument/2006/relationships/hyperlink" Target="https://www.procyclingstats.com/rider.php?date=2021-10-12&amp;id=133063&amp;p=results&amp;s=pcs-season-ranking" TargetMode="External"/><Relationship Id="rId2322" Type="http://schemas.openxmlformats.org/officeDocument/2006/relationships/hyperlink" Target="https://www.procyclingstats.com/team/black-spoke-pro-cycling-academy-2021" TargetMode="External"/><Relationship Id="rId3654" Type="http://schemas.openxmlformats.org/officeDocument/2006/relationships/hyperlink" Target="https://www.procyclingstats.com/rider.php?date=2021-10-12&amp;id=140737&amp;p=results&amp;s=pcs-season-ranking" TargetMode="External"/><Relationship Id="rId2323" Type="http://schemas.openxmlformats.org/officeDocument/2006/relationships/hyperlink" Target="https://www.procyclingstats.com/rider.php?date=2021-10-12&amp;id=192934&amp;p=results&amp;s=pcs-season-ranking" TargetMode="External"/><Relationship Id="rId3653" Type="http://schemas.openxmlformats.org/officeDocument/2006/relationships/hyperlink" Target="https://www.procyclingstats.com/team/team-totalenergies-2021" TargetMode="External"/><Relationship Id="rId2313" Type="http://schemas.openxmlformats.org/officeDocument/2006/relationships/hyperlink" Target="https://www.procyclingstats.com/rider/conor-white" TargetMode="External"/><Relationship Id="rId3645" Type="http://schemas.openxmlformats.org/officeDocument/2006/relationships/hyperlink" Target="https://www.procyclingstats.com/team/st-michel-auber93-2021" TargetMode="External"/><Relationship Id="rId2314" Type="http://schemas.openxmlformats.org/officeDocument/2006/relationships/hyperlink" Target="https://www.procyclingstats.com/team/xspeed-united-continental-2021" TargetMode="External"/><Relationship Id="rId3644" Type="http://schemas.openxmlformats.org/officeDocument/2006/relationships/hyperlink" Target="https://www.procyclingstats.com/rider/morne-van-niekerk" TargetMode="External"/><Relationship Id="rId2315" Type="http://schemas.openxmlformats.org/officeDocument/2006/relationships/hyperlink" Target="https://www.procyclingstats.com/rider.php?date=2021-10-12&amp;id=223295&amp;p=results&amp;s=pcs-season-ranking" TargetMode="External"/><Relationship Id="rId3647" Type="http://schemas.openxmlformats.org/officeDocument/2006/relationships/hyperlink" Target="https://www.procyclingstats.com/rider/regan-gough" TargetMode="External"/><Relationship Id="rId2316" Type="http://schemas.openxmlformats.org/officeDocument/2006/relationships/hyperlink" Target="https://www.procyclingstats.com/rider/ramon-sinkeldam" TargetMode="External"/><Relationship Id="rId3646" Type="http://schemas.openxmlformats.org/officeDocument/2006/relationships/hyperlink" Target="https://www.procyclingstats.com/rider.php?date=2021-10-12&amp;id=176023&amp;p=results&amp;s=pcs-season-ranking" TargetMode="External"/><Relationship Id="rId2317" Type="http://schemas.openxmlformats.org/officeDocument/2006/relationships/hyperlink" Target="https://www.procyclingstats.com/team/groupama-fdj-2021" TargetMode="External"/><Relationship Id="rId3649" Type="http://schemas.openxmlformats.org/officeDocument/2006/relationships/hyperlink" Target="https://www.procyclingstats.com/rider/francois-bidard" TargetMode="External"/><Relationship Id="rId2318" Type="http://schemas.openxmlformats.org/officeDocument/2006/relationships/hyperlink" Target="https://www.procyclingstats.com/rider.php?date=2021-10-12&amp;id=140916&amp;p=results&amp;s=pcs-season-ranking" TargetMode="External"/><Relationship Id="rId3648" Type="http://schemas.openxmlformats.org/officeDocument/2006/relationships/hyperlink" Target="https://www.procyclingstats.com/rider.php?date=2021-10-12&amp;id=176299&amp;p=results&amp;s=pcs-season-ranking" TargetMode="External"/><Relationship Id="rId2319" Type="http://schemas.openxmlformats.org/officeDocument/2006/relationships/hyperlink" Target="https://www.procyclingstats.com/rider/clement-carisey" TargetMode="External"/><Relationship Id="rId3641" Type="http://schemas.openxmlformats.org/officeDocument/2006/relationships/hyperlink" Target="https://www.procyclingstats.com/rider.php?date=2021-10-12&amp;id=203791&amp;p=results&amp;s=pcs-season-ranking" TargetMode="External"/><Relationship Id="rId2310" Type="http://schemas.openxmlformats.org/officeDocument/2006/relationships/hyperlink" Target="https://www.procyclingstats.com/rider/joaquim-silva" TargetMode="External"/><Relationship Id="rId3640" Type="http://schemas.openxmlformats.org/officeDocument/2006/relationships/hyperlink" Target="https://www.procyclingstats.com/team/equipe-continentale-groupama-fdj-2021" TargetMode="External"/><Relationship Id="rId2311" Type="http://schemas.openxmlformats.org/officeDocument/2006/relationships/hyperlink" Target="https://www.procyclingstats.com/team/tavfer-measindot-mortagua-2021" TargetMode="External"/><Relationship Id="rId3643" Type="http://schemas.openxmlformats.org/officeDocument/2006/relationships/hyperlink" Target="https://www.procyclingstats.com/rider.php?date=2021-10-12&amp;id=209773&amp;p=results&amp;s=pcs-season-ranking" TargetMode="External"/><Relationship Id="rId2312" Type="http://schemas.openxmlformats.org/officeDocument/2006/relationships/hyperlink" Target="https://www.procyclingstats.com/rider.php?date=2021-10-12&amp;id=131022&amp;p=results&amp;s=pcs-season-ranking" TargetMode="External"/><Relationship Id="rId3642" Type="http://schemas.openxmlformats.org/officeDocument/2006/relationships/hyperlink" Target="https://www.procyclingstats.com/rider/martin-papanov" TargetMode="External"/><Relationship Id="rId1895" Type="http://schemas.openxmlformats.org/officeDocument/2006/relationships/hyperlink" Target="https://www.procyclingstats.com/rider/niki-terpstra" TargetMode="External"/><Relationship Id="rId1896" Type="http://schemas.openxmlformats.org/officeDocument/2006/relationships/hyperlink" Target="https://www.procyclingstats.com/team/team-totalenergies-2021" TargetMode="External"/><Relationship Id="rId1897" Type="http://schemas.openxmlformats.org/officeDocument/2006/relationships/hyperlink" Target="https://www.procyclingstats.com/rider.php?date=2021-10-12&amp;id=140747&amp;p=results&amp;s=pcs-season-ranking" TargetMode="External"/><Relationship Id="rId1898" Type="http://schemas.openxmlformats.org/officeDocument/2006/relationships/hyperlink" Target="https://www.procyclingstats.com/rider/andreas-stokbro" TargetMode="External"/><Relationship Id="rId1899" Type="http://schemas.openxmlformats.org/officeDocument/2006/relationships/hyperlink" Target="https://www.procyclingstats.com/team/team-qhubeka-nexthash-2021" TargetMode="External"/><Relationship Id="rId1890" Type="http://schemas.openxmlformats.org/officeDocument/2006/relationships/hyperlink" Target="https://www.procyclingstats.com/team/ef-education-nippo-2021" TargetMode="External"/><Relationship Id="rId1891" Type="http://schemas.openxmlformats.org/officeDocument/2006/relationships/hyperlink" Target="https://www.procyclingstats.com/rider.php?date=2021-10-12&amp;id=170191&amp;p=results&amp;s=pcs-season-ranking" TargetMode="External"/><Relationship Id="rId1892" Type="http://schemas.openxmlformats.org/officeDocument/2006/relationships/hyperlink" Target="https://www.procyclingstats.com/rider/fabien-doubey" TargetMode="External"/><Relationship Id="rId1893" Type="http://schemas.openxmlformats.org/officeDocument/2006/relationships/hyperlink" Target="https://www.procyclingstats.com/team/team-totalenergies-2021" TargetMode="External"/><Relationship Id="rId1894" Type="http://schemas.openxmlformats.org/officeDocument/2006/relationships/hyperlink" Target="https://www.procyclingstats.com/rider.php?date=2021-10-12&amp;id=185171&amp;p=results&amp;s=pcs-season-ranking" TargetMode="External"/><Relationship Id="rId1884" Type="http://schemas.openxmlformats.org/officeDocument/2006/relationships/hyperlink" Target="https://www.procyclingstats.com/rider/adria-moreno" TargetMode="External"/><Relationship Id="rId1885" Type="http://schemas.openxmlformats.org/officeDocument/2006/relationships/hyperlink" Target="https://www.procyclingstats.com/team/team-vorarlberg-2021" TargetMode="External"/><Relationship Id="rId1886" Type="http://schemas.openxmlformats.org/officeDocument/2006/relationships/hyperlink" Target="https://www.procyclingstats.com/rider.php?date=2021-10-12&amp;id=135035&amp;p=results&amp;s=pcs-season-ranking" TargetMode="External"/><Relationship Id="rId1887" Type="http://schemas.openxmlformats.org/officeDocument/2006/relationships/hyperlink" Target="https://www.procyclingstats.com/rider/jesus-roniel-marte" TargetMode="External"/><Relationship Id="rId1888" Type="http://schemas.openxmlformats.org/officeDocument/2006/relationships/hyperlink" Target="https://www.procyclingstats.com/rider.php?date=2021-10-12&amp;id=243967&amp;p=results&amp;s=pcs-season-ranking" TargetMode="External"/><Relationship Id="rId1889" Type="http://schemas.openxmlformats.org/officeDocument/2006/relationships/hyperlink" Target="https://www.procyclingstats.com/rider/logan-owen" TargetMode="External"/><Relationship Id="rId1880" Type="http://schemas.openxmlformats.org/officeDocument/2006/relationships/hyperlink" Target="https://www.procyclingstats.com/rider.php?date=2021-10-12&amp;id=168797&amp;p=results&amp;s=pcs-season-ranking" TargetMode="External"/><Relationship Id="rId1881" Type="http://schemas.openxmlformats.org/officeDocument/2006/relationships/hyperlink" Target="https://www.procyclingstats.com/rider/jorge-arcas" TargetMode="External"/><Relationship Id="rId1882" Type="http://schemas.openxmlformats.org/officeDocument/2006/relationships/hyperlink" Target="https://www.procyclingstats.com/team/movistar-team-2021" TargetMode="External"/><Relationship Id="rId1883" Type="http://schemas.openxmlformats.org/officeDocument/2006/relationships/hyperlink" Target="https://www.procyclingstats.com/rider.php?date=2021-10-12&amp;id=157039&amp;p=results&amp;s=pcs-season-ranking" TargetMode="External"/><Relationship Id="rId3612" Type="http://schemas.openxmlformats.org/officeDocument/2006/relationships/hyperlink" Target="https://www.procyclingstats.com/rider.php?date=2021-10-12&amp;id=186025&amp;p=results&amp;s=pcs-season-ranking" TargetMode="External"/><Relationship Id="rId3611" Type="http://schemas.openxmlformats.org/officeDocument/2006/relationships/hyperlink" Target="https://www.procyclingstats.com/team/sidi-ali-pro-cycling-team-2021" TargetMode="External"/><Relationship Id="rId3614" Type="http://schemas.openxmlformats.org/officeDocument/2006/relationships/hyperlink" Target="https://www.procyclingstats.com/team/lotto-soudal-u23-2021" TargetMode="External"/><Relationship Id="rId3613" Type="http://schemas.openxmlformats.org/officeDocument/2006/relationships/hyperlink" Target="https://www.procyclingstats.com/rider/lennert-van-eetvelt" TargetMode="External"/><Relationship Id="rId3616" Type="http://schemas.openxmlformats.org/officeDocument/2006/relationships/hyperlink" Target="https://www.procyclingstats.com/rider/zsolt-istlstekker" TargetMode="External"/><Relationship Id="rId3615" Type="http://schemas.openxmlformats.org/officeDocument/2006/relationships/hyperlink" Target="https://www.procyclingstats.com/rider.php?date=2021-10-12&amp;id=216940&amp;p=results&amp;s=pcs-season-ranking" TargetMode="External"/><Relationship Id="rId3618" Type="http://schemas.openxmlformats.org/officeDocument/2006/relationships/hyperlink" Target="https://www.procyclingstats.com/rider/andrea-peron" TargetMode="External"/><Relationship Id="rId3617" Type="http://schemas.openxmlformats.org/officeDocument/2006/relationships/hyperlink" Target="https://www.procyclingstats.com/rider.php?date=2021-10-12&amp;id=196250&amp;p=results&amp;s=pcs-season-ranking" TargetMode="External"/><Relationship Id="rId3619" Type="http://schemas.openxmlformats.org/officeDocument/2006/relationships/hyperlink" Target="https://www.procyclingstats.com/team/team-novo-nordisk-2021" TargetMode="External"/><Relationship Id="rId3610" Type="http://schemas.openxmlformats.org/officeDocument/2006/relationships/hyperlink" Target="https://www.procyclingstats.com/rider/stepan-grigoryan" TargetMode="External"/><Relationship Id="rId3601" Type="http://schemas.openxmlformats.org/officeDocument/2006/relationships/hyperlink" Target="https://www.procyclingstats.com/rider/arthur-kluckers" TargetMode="External"/><Relationship Id="rId3600" Type="http://schemas.openxmlformats.org/officeDocument/2006/relationships/hyperlink" Target="https://www.procyclingstats.com/rider.php?date=2021-10-12&amp;id=206566&amp;p=results&amp;s=pcs-season-ranking" TargetMode="External"/><Relationship Id="rId3603" Type="http://schemas.openxmlformats.org/officeDocument/2006/relationships/hyperlink" Target="https://www.procyclingstats.com/rider.php?date=2021-10-12&amp;id=208401&amp;p=results&amp;s=pcs-season-ranking" TargetMode="External"/><Relationship Id="rId3602" Type="http://schemas.openxmlformats.org/officeDocument/2006/relationships/hyperlink" Target="https://www.procyclingstats.com/team/leopard-pro-cycling-2021" TargetMode="External"/><Relationship Id="rId3605" Type="http://schemas.openxmlformats.org/officeDocument/2006/relationships/hyperlink" Target="https://www.procyclingstats.com/team/black-spoke-pro-cycling-academy-2021" TargetMode="External"/><Relationship Id="rId3604" Type="http://schemas.openxmlformats.org/officeDocument/2006/relationships/hyperlink" Target="https://www.procyclingstats.com/rider/james-oram" TargetMode="External"/><Relationship Id="rId3607" Type="http://schemas.openxmlformats.org/officeDocument/2006/relationships/hyperlink" Target="https://www.procyclingstats.com/rider/lasse-norman-hansen" TargetMode="External"/><Relationship Id="rId3606" Type="http://schemas.openxmlformats.org/officeDocument/2006/relationships/hyperlink" Target="https://www.procyclingstats.com/rider.php?date=2021-10-12&amp;id=137578&amp;p=results&amp;s=pcs-season-ranking" TargetMode="External"/><Relationship Id="rId3609" Type="http://schemas.openxmlformats.org/officeDocument/2006/relationships/hyperlink" Target="https://www.procyclingstats.com/rider.php?date=2021-10-12&amp;id=131925&amp;p=results&amp;s=pcs-season-ranking" TargetMode="External"/><Relationship Id="rId3608" Type="http://schemas.openxmlformats.org/officeDocument/2006/relationships/hyperlink" Target="https://www.procyclingstats.com/team/team-qhubeka-nexthash-2021" TargetMode="External"/><Relationship Id="rId1059" Type="http://schemas.openxmlformats.org/officeDocument/2006/relationships/hyperlink" Target="https://www.procyclingstats.com/rider/jhojan-garcia" TargetMode="External"/><Relationship Id="rId228" Type="http://schemas.openxmlformats.org/officeDocument/2006/relationships/hyperlink" Target="https://www.procyclingstats.com/rider/caleb-ewan" TargetMode="External"/><Relationship Id="rId227" Type="http://schemas.openxmlformats.org/officeDocument/2006/relationships/hyperlink" Target="https://www.procyclingstats.com/rider.php?date=2021-10-12&amp;id=160352&amp;p=results&amp;s=pcs-season-ranking" TargetMode="External"/><Relationship Id="rId226" Type="http://schemas.openxmlformats.org/officeDocument/2006/relationships/hyperlink" Target="https://www.procyclingstats.com/team/deceuninck-quick-step-2021" TargetMode="External"/><Relationship Id="rId225" Type="http://schemas.openxmlformats.org/officeDocument/2006/relationships/hyperlink" Target="https://www.procyclingstats.com/rider/fausto-masnada" TargetMode="External"/><Relationship Id="rId2380" Type="http://schemas.openxmlformats.org/officeDocument/2006/relationships/hyperlink" Target="https://www.procyclingstats.com/team/uno-x-pro-cycling-team-2021" TargetMode="External"/><Relationship Id="rId229" Type="http://schemas.openxmlformats.org/officeDocument/2006/relationships/hyperlink" Target="https://www.procyclingstats.com/team/lotto-soudal-2021" TargetMode="External"/><Relationship Id="rId1050" Type="http://schemas.openxmlformats.org/officeDocument/2006/relationships/hyperlink" Target="https://www.procyclingstats.com/rider/olivier-le-gac" TargetMode="External"/><Relationship Id="rId2381" Type="http://schemas.openxmlformats.org/officeDocument/2006/relationships/hyperlink" Target="https://www.procyclingstats.com/rider.php?date=2021-10-12&amp;id=185563&amp;p=results&amp;s=pcs-season-ranking" TargetMode="External"/><Relationship Id="rId220" Type="http://schemas.openxmlformats.org/officeDocument/2006/relationships/hyperlink" Target="https://www.procyclingstats.com/team/israel-start-up-nation-2021" TargetMode="External"/><Relationship Id="rId1051" Type="http://schemas.openxmlformats.org/officeDocument/2006/relationships/hyperlink" Target="https://www.procyclingstats.com/team/groupama-fdj-2021" TargetMode="External"/><Relationship Id="rId2382" Type="http://schemas.openxmlformats.org/officeDocument/2006/relationships/hyperlink" Target="https://www.procyclingstats.com/rider/tom-bohli" TargetMode="External"/><Relationship Id="rId1052" Type="http://schemas.openxmlformats.org/officeDocument/2006/relationships/hyperlink" Target="https://www.procyclingstats.com/rider.php?date=2021-10-12&amp;id=132358&amp;p=results&amp;s=pcs-season-ranking" TargetMode="External"/><Relationship Id="rId2383" Type="http://schemas.openxmlformats.org/officeDocument/2006/relationships/hyperlink" Target="https://www.procyclingstats.com/team/cofidis-solutions-credits-2021" TargetMode="External"/><Relationship Id="rId1053" Type="http://schemas.openxmlformats.org/officeDocument/2006/relationships/hyperlink" Target="https://www.procyclingstats.com/rider/anthon-charmig" TargetMode="External"/><Relationship Id="rId2384" Type="http://schemas.openxmlformats.org/officeDocument/2006/relationships/hyperlink" Target="https://www.procyclingstats.com/rider.php?date=2021-10-12&amp;id=158010&amp;p=results&amp;s=pcs-season-ranking" TargetMode="External"/><Relationship Id="rId1054" Type="http://schemas.openxmlformats.org/officeDocument/2006/relationships/hyperlink" Target="https://www.procyclingstats.com/team/uno-x-dare-development-team-2021" TargetMode="External"/><Relationship Id="rId2385" Type="http://schemas.openxmlformats.org/officeDocument/2006/relationships/hyperlink" Target="https://www.procyclingstats.com/rider/daniel-turek" TargetMode="External"/><Relationship Id="rId224" Type="http://schemas.openxmlformats.org/officeDocument/2006/relationships/hyperlink" Target="https://www.procyclingstats.com/rider.php?date=2021-10-12&amp;id=140749&amp;p=results&amp;s=pcs-season-ranking" TargetMode="External"/><Relationship Id="rId1055" Type="http://schemas.openxmlformats.org/officeDocument/2006/relationships/hyperlink" Target="https://www.procyclingstats.com/rider.php?date=2021-10-12&amp;id=187998&amp;p=results&amp;s=pcs-season-ranking" TargetMode="External"/><Relationship Id="rId2386" Type="http://schemas.openxmlformats.org/officeDocument/2006/relationships/hyperlink" Target="https://www.procyclingstats.com/team/team-felbermayr-simplon-wels-2021" TargetMode="External"/><Relationship Id="rId223" Type="http://schemas.openxmlformats.org/officeDocument/2006/relationships/hyperlink" Target="https://www.procyclingstats.com/team/uae-team-emirates-2021" TargetMode="External"/><Relationship Id="rId1056" Type="http://schemas.openxmlformats.org/officeDocument/2006/relationships/hyperlink" Target="https://www.procyclingstats.com/rider/dion-smith" TargetMode="External"/><Relationship Id="rId2387" Type="http://schemas.openxmlformats.org/officeDocument/2006/relationships/hyperlink" Target="https://www.procyclingstats.com/rider.php?date=2021-10-12&amp;id=141043&amp;p=results&amp;s=pcs-season-ranking" TargetMode="External"/><Relationship Id="rId222" Type="http://schemas.openxmlformats.org/officeDocument/2006/relationships/hyperlink" Target="https://www.procyclingstats.com/rider/alexander-kristoff" TargetMode="External"/><Relationship Id="rId1057" Type="http://schemas.openxmlformats.org/officeDocument/2006/relationships/hyperlink" Target="https://www.procyclingstats.com/team/teambikeexchange-2021" TargetMode="External"/><Relationship Id="rId2388" Type="http://schemas.openxmlformats.org/officeDocument/2006/relationships/hyperlink" Target="https://www.procyclingstats.com/rider/paul-daumont" TargetMode="External"/><Relationship Id="rId221" Type="http://schemas.openxmlformats.org/officeDocument/2006/relationships/hyperlink" Target="https://www.procyclingstats.com/rider.php?date=2021-10-12&amp;id=140790&amp;p=results&amp;s=pcs-season-ranking" TargetMode="External"/><Relationship Id="rId1058" Type="http://schemas.openxmlformats.org/officeDocument/2006/relationships/hyperlink" Target="https://www.procyclingstats.com/rider.php?date=2021-10-12&amp;id=137577&amp;p=results&amp;s=pcs-season-ranking" TargetMode="External"/><Relationship Id="rId2389" Type="http://schemas.openxmlformats.org/officeDocument/2006/relationships/hyperlink" Target="https://www.procyclingstats.com/rider.php?date=2021-10-12&amp;id=215009&amp;p=results&amp;s=pcs-season-ranking" TargetMode="External"/><Relationship Id="rId1048" Type="http://schemas.openxmlformats.org/officeDocument/2006/relationships/hyperlink" Target="https://www.procyclingstats.com/team/cofidis-solutions-credits-2021" TargetMode="External"/><Relationship Id="rId2379" Type="http://schemas.openxmlformats.org/officeDocument/2006/relationships/hyperlink" Target="https://www.procyclingstats.com/rider/erlend-blikra" TargetMode="External"/><Relationship Id="rId1049" Type="http://schemas.openxmlformats.org/officeDocument/2006/relationships/hyperlink" Target="https://www.procyclingstats.com/rider.php?date=2021-10-12&amp;id=137714&amp;p=results&amp;s=pcs-season-ranking" TargetMode="External"/><Relationship Id="rId217" Type="http://schemas.openxmlformats.org/officeDocument/2006/relationships/hyperlink" Target="https://www.procyclingstats.com/team/ef-education-nippo-2021" TargetMode="External"/><Relationship Id="rId216" Type="http://schemas.openxmlformats.org/officeDocument/2006/relationships/hyperlink" Target="https://www.procyclingstats.com/rider/neilson-powless" TargetMode="External"/><Relationship Id="rId215" Type="http://schemas.openxmlformats.org/officeDocument/2006/relationships/hyperlink" Target="https://www.procyclingstats.com/rider.php?date=2021-10-12&amp;id=155529&amp;p=results&amp;s=pcs-season-ranking" TargetMode="External"/><Relationship Id="rId214" Type="http://schemas.openxmlformats.org/officeDocument/2006/relationships/hyperlink" Target="https://www.procyclingstats.com/team/bora-hansgrohe-2021" TargetMode="External"/><Relationship Id="rId219" Type="http://schemas.openxmlformats.org/officeDocument/2006/relationships/hyperlink" Target="https://www.procyclingstats.com/rider/dan-martin" TargetMode="External"/><Relationship Id="rId218" Type="http://schemas.openxmlformats.org/officeDocument/2006/relationships/hyperlink" Target="https://www.procyclingstats.com/rider.php?date=2021-10-12&amp;id=185580&amp;p=results&amp;s=pcs-season-ranking" TargetMode="External"/><Relationship Id="rId2370" Type="http://schemas.openxmlformats.org/officeDocument/2006/relationships/hyperlink" Target="https://www.procyclingstats.com/rider/tim-van-dijke" TargetMode="External"/><Relationship Id="rId1040" Type="http://schemas.openxmlformats.org/officeDocument/2006/relationships/hyperlink" Target="https://www.procyclingstats.com/rider.php?date=2021-10-12&amp;id=139785&amp;p=results&amp;s=pcs-season-ranking" TargetMode="External"/><Relationship Id="rId2371" Type="http://schemas.openxmlformats.org/officeDocument/2006/relationships/hyperlink" Target="https://www.procyclingstats.com/team/jumbo-visma-development-team-2021" TargetMode="External"/><Relationship Id="rId1041" Type="http://schemas.openxmlformats.org/officeDocument/2006/relationships/hyperlink" Target="https://www.procyclingstats.com/rider/stefan-de-bod" TargetMode="External"/><Relationship Id="rId2372" Type="http://schemas.openxmlformats.org/officeDocument/2006/relationships/hyperlink" Target="https://www.procyclingstats.com/rider.php?date=2021-10-12&amp;id=208809&amp;p=results&amp;s=pcs-season-ranking" TargetMode="External"/><Relationship Id="rId1042" Type="http://schemas.openxmlformats.org/officeDocument/2006/relationships/hyperlink" Target="https://www.procyclingstats.com/team/astana-premier-tech-2021" TargetMode="External"/><Relationship Id="rId2373" Type="http://schemas.openxmlformats.org/officeDocument/2006/relationships/hyperlink" Target="https://www.procyclingstats.com/rider/alexys-brunel" TargetMode="External"/><Relationship Id="rId1043" Type="http://schemas.openxmlformats.org/officeDocument/2006/relationships/hyperlink" Target="https://www.procyclingstats.com/rider.php?date=2021-10-12&amp;id=176025&amp;p=results&amp;s=pcs-season-ranking" TargetMode="External"/><Relationship Id="rId2374" Type="http://schemas.openxmlformats.org/officeDocument/2006/relationships/hyperlink" Target="https://www.procyclingstats.com/team/groupama-fdj-2021" TargetMode="External"/><Relationship Id="rId213" Type="http://schemas.openxmlformats.org/officeDocument/2006/relationships/hyperlink" Target="https://www.procyclingstats.com/rider/nils-politt" TargetMode="External"/><Relationship Id="rId1044" Type="http://schemas.openxmlformats.org/officeDocument/2006/relationships/hyperlink" Target="https://www.procyclingstats.com/rider/clement-venturini" TargetMode="External"/><Relationship Id="rId2375" Type="http://schemas.openxmlformats.org/officeDocument/2006/relationships/hyperlink" Target="https://www.procyclingstats.com/rider.php?date=2021-10-12&amp;id=194248&amp;p=results&amp;s=pcs-season-ranking" TargetMode="External"/><Relationship Id="rId212" Type="http://schemas.openxmlformats.org/officeDocument/2006/relationships/hyperlink" Target="https://www.procyclingstats.com/rider.php?date=2021-10-12&amp;id=182127&amp;p=results&amp;s=pcs-season-ranking" TargetMode="External"/><Relationship Id="rId1045" Type="http://schemas.openxmlformats.org/officeDocument/2006/relationships/hyperlink" Target="https://www.procyclingstats.com/team/ag2r-citroen-team-2021" TargetMode="External"/><Relationship Id="rId2376" Type="http://schemas.openxmlformats.org/officeDocument/2006/relationships/hyperlink" Target="https://www.procyclingstats.com/rider/vedad-karic" TargetMode="External"/><Relationship Id="rId211" Type="http://schemas.openxmlformats.org/officeDocument/2006/relationships/hyperlink" Target="https://www.procyclingstats.com/team/astana-premier-tech-2021" TargetMode="External"/><Relationship Id="rId1046" Type="http://schemas.openxmlformats.org/officeDocument/2006/relationships/hyperlink" Target="https://www.procyclingstats.com/rider.php?date=2021-10-12&amp;id=137440&amp;p=results&amp;s=pcs-season-ranking" TargetMode="External"/><Relationship Id="rId2377" Type="http://schemas.openxmlformats.org/officeDocument/2006/relationships/hyperlink" Target="https://www.procyclingstats.com/team/meridiana-kamen-team-2021" TargetMode="External"/><Relationship Id="rId210" Type="http://schemas.openxmlformats.org/officeDocument/2006/relationships/hyperlink" Target="https://www.procyclingstats.com/rider/alex-aranburu" TargetMode="External"/><Relationship Id="rId1047" Type="http://schemas.openxmlformats.org/officeDocument/2006/relationships/hyperlink" Target="https://www.procyclingstats.com/rider/anthony-perez" TargetMode="External"/><Relationship Id="rId2378" Type="http://schemas.openxmlformats.org/officeDocument/2006/relationships/hyperlink" Target="https://www.procyclingstats.com/rider.php?date=2021-10-12&amp;id=117586&amp;p=results&amp;s=pcs-season-ranking" TargetMode="External"/><Relationship Id="rId4107" Type="http://schemas.openxmlformats.org/officeDocument/2006/relationships/hyperlink" Target="https://www.procyclingstats.com/team/trinity-racing-2021" TargetMode="External"/><Relationship Id="rId4106" Type="http://schemas.openxmlformats.org/officeDocument/2006/relationships/hyperlink" Target="https://www.procyclingstats.com/rider/max-walker" TargetMode="External"/><Relationship Id="rId4109" Type="http://schemas.openxmlformats.org/officeDocument/2006/relationships/hyperlink" Target="https://www.procyclingstats.com/rider/george-jackson" TargetMode="External"/><Relationship Id="rId4108" Type="http://schemas.openxmlformats.org/officeDocument/2006/relationships/hyperlink" Target="https://www.procyclingstats.com/rider.php?date=2021-07-22&amp;id=239946&amp;p=results&amp;s=pcs-season-ranking" TargetMode="External"/><Relationship Id="rId249" Type="http://schemas.openxmlformats.org/officeDocument/2006/relationships/hyperlink" Target="https://www.procyclingstats.com/rider/michael-valgren-andersen" TargetMode="External"/><Relationship Id="rId248" Type="http://schemas.openxmlformats.org/officeDocument/2006/relationships/hyperlink" Target="https://www.procyclingstats.com/rider.php?date=2021-10-12&amp;id=153344&amp;p=results&amp;s=pcs-season-ranking" TargetMode="External"/><Relationship Id="rId247" Type="http://schemas.openxmlformats.org/officeDocument/2006/relationships/hyperlink" Target="https://www.procyclingstats.com/team/team-dsm-2021" TargetMode="External"/><Relationship Id="rId1070" Type="http://schemas.openxmlformats.org/officeDocument/2006/relationships/hyperlink" Target="https://www.procyclingstats.com/rider.php?date=2021-10-12&amp;id=138191&amp;p=results&amp;s=pcs-season-ranking" TargetMode="External"/><Relationship Id="rId1071" Type="http://schemas.openxmlformats.org/officeDocument/2006/relationships/hyperlink" Target="https://www.procyclingstats.com/rider/lorrenzo-manzin" TargetMode="External"/><Relationship Id="rId1072" Type="http://schemas.openxmlformats.org/officeDocument/2006/relationships/hyperlink" Target="https://www.procyclingstats.com/team/team-totalenergies-2021" TargetMode="External"/><Relationship Id="rId242" Type="http://schemas.openxmlformats.org/officeDocument/2006/relationships/hyperlink" Target="https://www.procyclingstats.com/rider.php?date=2021-10-12&amp;id=140293&amp;p=results&amp;s=pcs-season-ranking" TargetMode="External"/><Relationship Id="rId1073" Type="http://schemas.openxmlformats.org/officeDocument/2006/relationships/hyperlink" Target="https://www.procyclingstats.com/rider.php?date=2021-10-12&amp;id=163276&amp;p=results&amp;s=pcs-season-ranking" TargetMode="External"/><Relationship Id="rId241" Type="http://schemas.openxmlformats.org/officeDocument/2006/relationships/hyperlink" Target="https://www.procyclingstats.com/team/bahrain-victorious-2021" TargetMode="External"/><Relationship Id="rId1074" Type="http://schemas.openxmlformats.org/officeDocument/2006/relationships/hyperlink" Target="https://www.procyclingstats.com/rider/roland-thalmann" TargetMode="External"/><Relationship Id="rId240" Type="http://schemas.openxmlformats.org/officeDocument/2006/relationships/hyperlink" Target="https://www.procyclingstats.com/rider/mikel-landa" TargetMode="External"/><Relationship Id="rId1075" Type="http://schemas.openxmlformats.org/officeDocument/2006/relationships/hyperlink" Target="https://www.procyclingstats.com/team/team-vorarlberg-2021" TargetMode="External"/><Relationship Id="rId4101" Type="http://schemas.openxmlformats.org/officeDocument/2006/relationships/hyperlink" Target="https://www.procyclingstats.com/rider/giacomo-cassara" TargetMode="External"/><Relationship Id="rId1076" Type="http://schemas.openxmlformats.org/officeDocument/2006/relationships/hyperlink" Target="https://www.procyclingstats.com/rider.php?date=2021-10-12&amp;id=137104&amp;p=results&amp;s=pcs-season-ranking" TargetMode="External"/><Relationship Id="rId4100" Type="http://schemas.openxmlformats.org/officeDocument/2006/relationships/hyperlink" Target="https://www.procyclingstats.com/rider.php?date=2021-07-22&amp;id=179476&amp;p=results&amp;s=pcs-season-ranking" TargetMode="External"/><Relationship Id="rId246" Type="http://schemas.openxmlformats.org/officeDocument/2006/relationships/hyperlink" Target="https://www.procyclingstats.com/rider/tiesj-benoot" TargetMode="External"/><Relationship Id="rId1077" Type="http://schemas.openxmlformats.org/officeDocument/2006/relationships/hyperlink" Target="https://www.procyclingstats.com/rider/artem-nych" TargetMode="External"/><Relationship Id="rId4103" Type="http://schemas.openxmlformats.org/officeDocument/2006/relationships/hyperlink" Target="https://www.procyclingstats.com/rider/julien-duval" TargetMode="External"/><Relationship Id="rId245" Type="http://schemas.openxmlformats.org/officeDocument/2006/relationships/hyperlink" Target="https://www.procyclingstats.com/rider.php?date=2021-10-12&amp;id=186237&amp;p=results&amp;s=pcs-season-ranking" TargetMode="External"/><Relationship Id="rId1078" Type="http://schemas.openxmlformats.org/officeDocument/2006/relationships/hyperlink" Target="https://www.procyclingstats.com/team/gazprom-rusvelo-2021" TargetMode="External"/><Relationship Id="rId4102" Type="http://schemas.openxmlformats.org/officeDocument/2006/relationships/hyperlink" Target="https://www.procyclingstats.com/rider.php?date=2021-07-22&amp;id=202497&amp;p=results&amp;s=pcs-season-ranking" TargetMode="External"/><Relationship Id="rId244" Type="http://schemas.openxmlformats.org/officeDocument/2006/relationships/hyperlink" Target="https://www.procyclingstats.com/team/bahrain-victorious-2021" TargetMode="External"/><Relationship Id="rId1079" Type="http://schemas.openxmlformats.org/officeDocument/2006/relationships/hyperlink" Target="https://www.procyclingstats.com/rider.php?date=2021-10-12&amp;id=167953&amp;p=results&amp;s=pcs-season-ranking" TargetMode="External"/><Relationship Id="rId4105" Type="http://schemas.openxmlformats.org/officeDocument/2006/relationships/hyperlink" Target="https://www.procyclingstats.com/rider.php?date=2021-07-22&amp;id=135534&amp;p=results&amp;s=pcs-season-ranking" TargetMode="External"/><Relationship Id="rId243" Type="http://schemas.openxmlformats.org/officeDocument/2006/relationships/hyperlink" Target="https://www.procyclingstats.com/rider/gino-mader" TargetMode="External"/><Relationship Id="rId4104" Type="http://schemas.openxmlformats.org/officeDocument/2006/relationships/hyperlink" Target="https://www.procyclingstats.com/team/ag2r-citroen-team-2021" TargetMode="External"/><Relationship Id="rId239" Type="http://schemas.openxmlformats.org/officeDocument/2006/relationships/hyperlink" Target="https://www.procyclingstats.com/rider.php?date=2021-10-12&amp;id=140752&amp;p=results&amp;s=pcs-season-ranking" TargetMode="External"/><Relationship Id="rId238" Type="http://schemas.openxmlformats.org/officeDocument/2006/relationships/hyperlink" Target="https://www.procyclingstats.com/team/ag2r-citroen-team-2021" TargetMode="External"/><Relationship Id="rId237" Type="http://schemas.openxmlformats.org/officeDocument/2006/relationships/hyperlink" Target="https://www.procyclingstats.com/rider/greg-van-avermaet" TargetMode="External"/><Relationship Id="rId236" Type="http://schemas.openxmlformats.org/officeDocument/2006/relationships/hyperlink" Target="https://www.procyclingstats.com/rider.php?date=2021-10-12&amp;id=140821&amp;p=results&amp;s=pcs-season-ranking" TargetMode="External"/><Relationship Id="rId2390" Type="http://schemas.openxmlformats.org/officeDocument/2006/relationships/hyperlink" Target="https://www.procyclingstats.com/rider/christian-koch" TargetMode="External"/><Relationship Id="rId1060" Type="http://schemas.openxmlformats.org/officeDocument/2006/relationships/hyperlink" Target="https://www.procyclingstats.com/team/caja-rural-seguros-rga-2021" TargetMode="External"/><Relationship Id="rId2391" Type="http://schemas.openxmlformats.org/officeDocument/2006/relationships/hyperlink" Target="https://www.procyclingstats.com/team/team-lotto-kern-haus-2021" TargetMode="External"/><Relationship Id="rId1061" Type="http://schemas.openxmlformats.org/officeDocument/2006/relationships/hyperlink" Target="https://www.procyclingstats.com/rider.php?date=2021-10-12&amp;id=207078&amp;p=results&amp;s=pcs-season-ranking" TargetMode="External"/><Relationship Id="rId2392" Type="http://schemas.openxmlformats.org/officeDocument/2006/relationships/hyperlink" Target="https://www.procyclingstats.com/rider.php?date=2021-10-12&amp;id=178294&amp;p=results&amp;s=pcs-season-ranking" TargetMode="External"/><Relationship Id="rId231" Type="http://schemas.openxmlformats.org/officeDocument/2006/relationships/hyperlink" Target="https://www.procyclingstats.com/rider/sam-bennett" TargetMode="External"/><Relationship Id="rId1062" Type="http://schemas.openxmlformats.org/officeDocument/2006/relationships/hyperlink" Target="https://www.procyclingstats.com/rider/edward-irl-dunbar" TargetMode="External"/><Relationship Id="rId2393" Type="http://schemas.openxmlformats.org/officeDocument/2006/relationships/hyperlink" Target="https://www.procyclingstats.com/rider/juan-diego-hoyos" TargetMode="External"/><Relationship Id="rId230" Type="http://schemas.openxmlformats.org/officeDocument/2006/relationships/hyperlink" Target="https://www.procyclingstats.com/rider.php?date=2021-10-12&amp;id=168753&amp;p=results&amp;s=pcs-season-ranking" TargetMode="External"/><Relationship Id="rId1063" Type="http://schemas.openxmlformats.org/officeDocument/2006/relationships/hyperlink" Target="https://www.procyclingstats.com/team/ineos-grenadiers-2021" TargetMode="External"/><Relationship Id="rId2394" Type="http://schemas.openxmlformats.org/officeDocument/2006/relationships/hyperlink" Target="https://www.procyclingstats.com/rider.php?date=2021-10-12&amp;id=201635&amp;p=results&amp;s=pcs-season-ranking" TargetMode="External"/><Relationship Id="rId1064" Type="http://schemas.openxmlformats.org/officeDocument/2006/relationships/hyperlink" Target="https://www.procyclingstats.com/rider.php?date=2021-10-12&amp;id=181466&amp;p=results&amp;s=pcs-season-ranking" TargetMode="External"/><Relationship Id="rId2395" Type="http://schemas.openxmlformats.org/officeDocument/2006/relationships/hyperlink" Target="https://www.procyclingstats.com/rider/fran-miholjevic" TargetMode="External"/><Relationship Id="rId1065" Type="http://schemas.openxmlformats.org/officeDocument/2006/relationships/hyperlink" Target="https://www.procyclingstats.com/rider/nathan-van-hooydonck" TargetMode="External"/><Relationship Id="rId2396" Type="http://schemas.openxmlformats.org/officeDocument/2006/relationships/hyperlink" Target="https://www.procyclingstats.com/team/cycling-team-friuli-asd-2021" TargetMode="External"/><Relationship Id="rId235" Type="http://schemas.openxmlformats.org/officeDocument/2006/relationships/hyperlink" Target="https://www.procyclingstats.com/team/ineos-grenadiers-2021" TargetMode="External"/><Relationship Id="rId1066" Type="http://schemas.openxmlformats.org/officeDocument/2006/relationships/hyperlink" Target="https://www.procyclingstats.com/team/team-jumbo-visma-2021" TargetMode="External"/><Relationship Id="rId2397" Type="http://schemas.openxmlformats.org/officeDocument/2006/relationships/hyperlink" Target="https://www.procyclingstats.com/rider.php?date=2021-10-12&amp;id=241909&amp;p=results&amp;s=pcs-season-ranking" TargetMode="External"/><Relationship Id="rId234" Type="http://schemas.openxmlformats.org/officeDocument/2006/relationships/hyperlink" Target="https://www.procyclingstats.com/rider/michal-kwiatkowski" TargetMode="External"/><Relationship Id="rId1067" Type="http://schemas.openxmlformats.org/officeDocument/2006/relationships/hyperlink" Target="https://www.procyclingstats.com/rider.php?date=2021-10-12&amp;id=167929&amp;p=results&amp;s=pcs-season-ranking" TargetMode="External"/><Relationship Id="rId2398" Type="http://schemas.openxmlformats.org/officeDocument/2006/relationships/hyperlink" Target="https://www.procyclingstats.com/rider/sander-armee" TargetMode="External"/><Relationship Id="rId233" Type="http://schemas.openxmlformats.org/officeDocument/2006/relationships/hyperlink" Target="https://www.procyclingstats.com/rider.php?date=2021-10-12&amp;id=139405&amp;p=results&amp;s=pcs-season-ranking" TargetMode="External"/><Relationship Id="rId1068" Type="http://schemas.openxmlformats.org/officeDocument/2006/relationships/hyperlink" Target="https://www.procyclingstats.com/rider/rafael-reis" TargetMode="External"/><Relationship Id="rId2399" Type="http://schemas.openxmlformats.org/officeDocument/2006/relationships/hyperlink" Target="https://www.procyclingstats.com/team/team-qhubeka-nexthash-2021" TargetMode="External"/><Relationship Id="rId232" Type="http://schemas.openxmlformats.org/officeDocument/2006/relationships/hyperlink" Target="https://www.procyclingstats.com/team/deceuninck-quick-step-2021" TargetMode="External"/><Relationship Id="rId1069" Type="http://schemas.openxmlformats.org/officeDocument/2006/relationships/hyperlink" Target="https://www.procyclingstats.com/team/efapel-2021" TargetMode="External"/><Relationship Id="rId1015" Type="http://schemas.openxmlformats.org/officeDocument/2006/relationships/hyperlink" Target="https://www.procyclingstats.com/team/trek-segafredo-2021" TargetMode="External"/><Relationship Id="rId2346" Type="http://schemas.openxmlformats.org/officeDocument/2006/relationships/hyperlink" Target="https://www.procyclingstats.com/rider.php?date=2021-10-12&amp;id=241907&amp;p=results&amp;s=pcs-season-ranking" TargetMode="External"/><Relationship Id="rId3678" Type="http://schemas.openxmlformats.org/officeDocument/2006/relationships/hyperlink" Target="https://www.procyclingstats.com/rider.php?date=2021-10-12&amp;id=267757&amp;p=results&amp;s=pcs-season-ranking" TargetMode="External"/><Relationship Id="rId1016" Type="http://schemas.openxmlformats.org/officeDocument/2006/relationships/hyperlink" Target="https://www.procyclingstats.com/rider.php?date=2021-10-12&amp;id=135597&amp;p=results&amp;s=pcs-season-ranking" TargetMode="External"/><Relationship Id="rId2347" Type="http://schemas.openxmlformats.org/officeDocument/2006/relationships/hyperlink" Target="https://www.procyclingstats.com/rider/paniego-fuentes" TargetMode="External"/><Relationship Id="rId3677" Type="http://schemas.openxmlformats.org/officeDocument/2006/relationships/hyperlink" Target="https://www.procyclingstats.com/rider/filippo-colombo1" TargetMode="External"/><Relationship Id="rId1017" Type="http://schemas.openxmlformats.org/officeDocument/2006/relationships/hyperlink" Target="https://www.procyclingstats.com/rider/justin-wolf" TargetMode="External"/><Relationship Id="rId2348" Type="http://schemas.openxmlformats.org/officeDocument/2006/relationships/hyperlink" Target="https://www.procyclingstats.com/team/burgos-bh-2021" TargetMode="External"/><Relationship Id="rId1018" Type="http://schemas.openxmlformats.org/officeDocument/2006/relationships/hyperlink" Target="https://www.procyclingstats.com/team/bike-aid-2021" TargetMode="External"/><Relationship Id="rId2349" Type="http://schemas.openxmlformats.org/officeDocument/2006/relationships/hyperlink" Target="https://www.procyclingstats.com/rider.php?date=2021-10-12&amp;id=185592&amp;p=results&amp;s=pcs-season-ranking" TargetMode="External"/><Relationship Id="rId3679" Type="http://schemas.openxmlformats.org/officeDocument/2006/relationships/hyperlink" Target="https://www.procyclingstats.com/rider/rob-britton" TargetMode="External"/><Relationship Id="rId1019" Type="http://schemas.openxmlformats.org/officeDocument/2006/relationships/hyperlink" Target="https://www.procyclingstats.com/rider.php?date=2021-10-12&amp;id=130887&amp;p=results&amp;s=pcs-season-ranking" TargetMode="External"/><Relationship Id="rId3670" Type="http://schemas.openxmlformats.org/officeDocument/2006/relationships/hyperlink" Target="https://www.procyclingstats.com/rider/mark-grinkevich" TargetMode="External"/><Relationship Id="rId2340" Type="http://schemas.openxmlformats.org/officeDocument/2006/relationships/hyperlink" Target="https://www.procyclingstats.com/rider.php?date=2021-10-12&amp;id=140400&amp;p=results&amp;s=pcs-season-ranking" TargetMode="External"/><Relationship Id="rId3672" Type="http://schemas.openxmlformats.org/officeDocument/2006/relationships/hyperlink" Target="https://www.procyclingstats.com/rider.php?date=2021-10-12&amp;id=241552&amp;p=results&amp;s=pcs-season-ranking" TargetMode="External"/><Relationship Id="rId1010" Type="http://schemas.openxmlformats.org/officeDocument/2006/relationships/hyperlink" Target="https://www.procyclingstats.com/rider.php?date=2021-10-12&amp;id=140936&amp;p=results&amp;s=pcs-season-ranking" TargetMode="External"/><Relationship Id="rId2341" Type="http://schemas.openxmlformats.org/officeDocument/2006/relationships/hyperlink" Target="https://www.procyclingstats.com/rider/miguel-eduardo-florez" TargetMode="External"/><Relationship Id="rId3671" Type="http://schemas.openxmlformats.org/officeDocument/2006/relationships/hyperlink" Target="https://www.procyclingstats.com/team/minsk-cycling-club-2021" TargetMode="External"/><Relationship Id="rId1011" Type="http://schemas.openxmlformats.org/officeDocument/2006/relationships/hyperlink" Target="https://www.procyclingstats.com/rider/fernando-barcelo" TargetMode="External"/><Relationship Id="rId2342" Type="http://schemas.openxmlformats.org/officeDocument/2006/relationships/hyperlink" Target="https://www.procyclingstats.com/team/team-arkea-samsic-2021" TargetMode="External"/><Relationship Id="rId3674" Type="http://schemas.openxmlformats.org/officeDocument/2006/relationships/hyperlink" Target="https://www.procyclingstats.com/rider.php?date=2021-10-12&amp;id=128882&amp;p=results&amp;s=pcs-season-ranking" TargetMode="External"/><Relationship Id="rId1012" Type="http://schemas.openxmlformats.org/officeDocument/2006/relationships/hyperlink" Target="https://www.procyclingstats.com/team/cofidis-solutions-credits-2021" TargetMode="External"/><Relationship Id="rId2343" Type="http://schemas.openxmlformats.org/officeDocument/2006/relationships/hyperlink" Target="https://www.procyclingstats.com/rider.php?date=2021-10-12&amp;id=198275&amp;p=results&amp;s=pcs-season-ranking" TargetMode="External"/><Relationship Id="rId3673" Type="http://schemas.openxmlformats.org/officeDocument/2006/relationships/hyperlink" Target="https://www.procyclingstats.com/rider/angel-pulgar" TargetMode="External"/><Relationship Id="rId1013" Type="http://schemas.openxmlformats.org/officeDocument/2006/relationships/hyperlink" Target="https://www.procyclingstats.com/rider.php?date=2021-10-12&amp;id=187023&amp;p=results&amp;s=pcs-season-ranking" TargetMode="External"/><Relationship Id="rId2344" Type="http://schemas.openxmlformats.org/officeDocument/2006/relationships/hyperlink" Target="https://www.procyclingstats.com/rider/pavel-bittner" TargetMode="External"/><Relationship Id="rId3676" Type="http://schemas.openxmlformats.org/officeDocument/2006/relationships/hyperlink" Target="https://www.procyclingstats.com/rider.php?date=2021-10-12&amp;id=187534&amp;p=results&amp;s=pcs-season-ranking" TargetMode="External"/><Relationship Id="rId1014" Type="http://schemas.openxmlformats.org/officeDocument/2006/relationships/hyperlink" Target="https://www.procyclingstats.com/rider/julien-bernard" TargetMode="External"/><Relationship Id="rId2345" Type="http://schemas.openxmlformats.org/officeDocument/2006/relationships/hyperlink" Target="https://www.procyclingstats.com/team/development-team-dsm-2021" TargetMode="External"/><Relationship Id="rId3675" Type="http://schemas.openxmlformats.org/officeDocument/2006/relationships/hyperlink" Target="https://www.procyclingstats.com/rider/daire-feeley" TargetMode="External"/><Relationship Id="rId1004" Type="http://schemas.openxmlformats.org/officeDocument/2006/relationships/hyperlink" Target="https://www.procyclingstats.com/rider.php?date=2021-10-12&amp;id=140507&amp;p=results&amp;s=pcs-season-ranking" TargetMode="External"/><Relationship Id="rId2335" Type="http://schemas.openxmlformats.org/officeDocument/2006/relationships/hyperlink" Target="https://www.procyclingstats.com/rider.php?date=2021-10-12&amp;id=184268&amp;p=results&amp;s=pcs-season-ranking" TargetMode="External"/><Relationship Id="rId3667" Type="http://schemas.openxmlformats.org/officeDocument/2006/relationships/hyperlink" Target="https://www.procyclingstats.com/rider.php?date=2021-10-12&amp;id=185565&amp;p=results&amp;s=pcs-season-ranking" TargetMode="External"/><Relationship Id="rId1005" Type="http://schemas.openxmlformats.org/officeDocument/2006/relationships/hyperlink" Target="https://www.procyclingstats.com/rider/jeremy-lecroq" TargetMode="External"/><Relationship Id="rId2336" Type="http://schemas.openxmlformats.org/officeDocument/2006/relationships/hyperlink" Target="https://www.procyclingstats.com/rider/jan-willem-van-schip" TargetMode="External"/><Relationship Id="rId3666" Type="http://schemas.openxmlformats.org/officeDocument/2006/relationships/hyperlink" Target="https://www.procyclingstats.com/rider/sergey-rostovtsev" TargetMode="External"/><Relationship Id="rId1006" Type="http://schemas.openxmlformats.org/officeDocument/2006/relationships/hyperlink" Target="https://www.procyclingstats.com/team/b-b-hotels-pb-ktm-2021" TargetMode="External"/><Relationship Id="rId2337" Type="http://schemas.openxmlformats.org/officeDocument/2006/relationships/hyperlink" Target="https://www.procyclingstats.com/team/beat-cycling-2021" TargetMode="External"/><Relationship Id="rId3669" Type="http://schemas.openxmlformats.org/officeDocument/2006/relationships/hyperlink" Target="https://www.procyclingstats.com/rider.php?date=2021-10-12&amp;id=238718&amp;p=results&amp;s=pcs-season-ranking" TargetMode="External"/><Relationship Id="rId1007" Type="http://schemas.openxmlformats.org/officeDocument/2006/relationships/hyperlink" Target="https://www.procyclingstats.com/rider.php?date=2021-10-12&amp;id=170250&amp;p=results&amp;s=pcs-season-ranking" TargetMode="External"/><Relationship Id="rId2338" Type="http://schemas.openxmlformats.org/officeDocument/2006/relationships/hyperlink" Target="https://www.procyclingstats.com/rider.php?date=2021-10-12&amp;id=170199&amp;p=results&amp;s=pcs-season-ranking" TargetMode="External"/><Relationship Id="rId3668" Type="http://schemas.openxmlformats.org/officeDocument/2006/relationships/hyperlink" Target="https://www.procyclingstats.com/rider/embret-svestad-bardseng" TargetMode="External"/><Relationship Id="rId1008" Type="http://schemas.openxmlformats.org/officeDocument/2006/relationships/hyperlink" Target="https://www.procyclingstats.com/rider/nicolas-roche" TargetMode="External"/><Relationship Id="rId2339" Type="http://schemas.openxmlformats.org/officeDocument/2006/relationships/hyperlink" Target="https://www.procyclingstats.com/rider/paul-martens" TargetMode="External"/><Relationship Id="rId1009" Type="http://schemas.openxmlformats.org/officeDocument/2006/relationships/hyperlink" Target="https://www.procyclingstats.com/team/team-dsm-2021" TargetMode="External"/><Relationship Id="rId3661" Type="http://schemas.openxmlformats.org/officeDocument/2006/relationships/hyperlink" Target="https://www.procyclingstats.com/rider/jonathan-ogando" TargetMode="External"/><Relationship Id="rId2330" Type="http://schemas.openxmlformats.org/officeDocument/2006/relationships/hyperlink" Target="https://www.procyclingstats.com/rider/umberto-marengo" TargetMode="External"/><Relationship Id="rId3660" Type="http://schemas.openxmlformats.org/officeDocument/2006/relationships/hyperlink" Target="https://www.procyclingstats.com/rider.php?date=2021-10-12&amp;id=170012&amp;p=results&amp;s=pcs-season-ranking" TargetMode="External"/><Relationship Id="rId1000" Type="http://schemas.openxmlformats.org/officeDocument/2006/relationships/hyperlink" Target="https://www.procyclingstats.com/team/bardiani-csf-2021" TargetMode="External"/><Relationship Id="rId2331" Type="http://schemas.openxmlformats.org/officeDocument/2006/relationships/hyperlink" Target="https://www.procyclingstats.com/team/bardiani-csf-2021" TargetMode="External"/><Relationship Id="rId3663" Type="http://schemas.openxmlformats.org/officeDocument/2006/relationships/hyperlink" Target="https://www.procyclingstats.com/rider/oliviero-troia" TargetMode="External"/><Relationship Id="rId1001" Type="http://schemas.openxmlformats.org/officeDocument/2006/relationships/hyperlink" Target="https://www.procyclingstats.com/rider.php?date=2021-10-12&amp;id=178457&amp;p=results&amp;s=pcs-season-ranking" TargetMode="External"/><Relationship Id="rId2332" Type="http://schemas.openxmlformats.org/officeDocument/2006/relationships/hyperlink" Target="https://www.procyclingstats.com/rider.php?date=2021-10-12&amp;id=157569&amp;p=results&amp;s=pcs-season-ranking" TargetMode="External"/><Relationship Id="rId3662" Type="http://schemas.openxmlformats.org/officeDocument/2006/relationships/hyperlink" Target="https://www.procyclingstats.com/rider.php?date=2021-10-12&amp;id=184194&amp;p=results&amp;s=pcs-season-ranking" TargetMode="External"/><Relationship Id="rId1002" Type="http://schemas.openxmlformats.org/officeDocument/2006/relationships/hyperlink" Target="https://www.procyclingstats.com/rider/marco-canola" TargetMode="External"/><Relationship Id="rId2333" Type="http://schemas.openxmlformats.org/officeDocument/2006/relationships/hyperlink" Target="https://www.procyclingstats.com/rider/dylan-sunderland" TargetMode="External"/><Relationship Id="rId3665" Type="http://schemas.openxmlformats.org/officeDocument/2006/relationships/hyperlink" Target="https://www.procyclingstats.com/rider.php?date=2021-10-12&amp;id=132441&amp;p=results&amp;s=pcs-season-ranking" TargetMode="External"/><Relationship Id="rId1003" Type="http://schemas.openxmlformats.org/officeDocument/2006/relationships/hyperlink" Target="https://www.procyclingstats.com/team/gazprom-rusvelo-2021" TargetMode="External"/><Relationship Id="rId2334" Type="http://schemas.openxmlformats.org/officeDocument/2006/relationships/hyperlink" Target="https://www.procyclingstats.com/team/team-qhubeka-nexthash-2021" TargetMode="External"/><Relationship Id="rId3664" Type="http://schemas.openxmlformats.org/officeDocument/2006/relationships/hyperlink" Target="https://www.procyclingstats.com/team/uae-team-emirates-2021" TargetMode="External"/><Relationship Id="rId1037" Type="http://schemas.openxmlformats.org/officeDocument/2006/relationships/hyperlink" Target="https://www.procyclingstats.com/rider.php?date=2021-10-12&amp;id=186658&amp;p=results&amp;s=pcs-season-ranking" TargetMode="External"/><Relationship Id="rId2368" Type="http://schemas.openxmlformats.org/officeDocument/2006/relationships/hyperlink" Target="https://www.procyclingstats.com/team/team-colpack-ballan-2021" TargetMode="External"/><Relationship Id="rId1038" Type="http://schemas.openxmlformats.org/officeDocument/2006/relationships/hyperlink" Target="https://www.procyclingstats.com/rider/kenneth-van-rooy" TargetMode="External"/><Relationship Id="rId2369" Type="http://schemas.openxmlformats.org/officeDocument/2006/relationships/hyperlink" Target="https://www.procyclingstats.com/rider.php?date=2021-10-12&amp;id=209917&amp;p=results&amp;s=pcs-season-ranking" TargetMode="External"/><Relationship Id="rId3699" Type="http://schemas.openxmlformats.org/officeDocument/2006/relationships/hyperlink" Target="https://www.procyclingstats.com/team/riwal-cycling-team-2021" TargetMode="External"/><Relationship Id="rId1039" Type="http://schemas.openxmlformats.org/officeDocument/2006/relationships/hyperlink" Target="https://www.procyclingstats.com/team/sport-vlaanderen-baloise-2021" TargetMode="External"/><Relationship Id="rId206" Type="http://schemas.openxmlformats.org/officeDocument/2006/relationships/hyperlink" Target="https://www.procyclingstats.com/rider.php?date=2021-10-12&amp;id=185156&amp;p=results&amp;s=pcs-season-ranking" TargetMode="External"/><Relationship Id="rId205" Type="http://schemas.openxmlformats.org/officeDocument/2006/relationships/hyperlink" Target="https://www.procyclingstats.com/rider/miguel-angel-lopez" TargetMode="External"/><Relationship Id="rId204" Type="http://schemas.openxmlformats.org/officeDocument/2006/relationships/hyperlink" Target="https://www.procyclingstats.com/rider.php?date=2021-10-12&amp;id=135468&amp;p=results&amp;s=pcs-season-ranking" TargetMode="External"/><Relationship Id="rId203" Type="http://schemas.openxmlformats.org/officeDocument/2006/relationships/hyperlink" Target="https://www.procyclingstats.com/team/bahrain-victorious-2021" TargetMode="External"/><Relationship Id="rId209" Type="http://schemas.openxmlformats.org/officeDocument/2006/relationships/hyperlink" Target="https://www.procyclingstats.com/rider.php?date=2021-10-12&amp;id=195439&amp;p=results&amp;s=pcs-season-ranking" TargetMode="External"/><Relationship Id="rId208" Type="http://schemas.openxmlformats.org/officeDocument/2006/relationships/hyperlink" Target="https://www.procyclingstats.com/team/team-jumbo-visma-2021" TargetMode="External"/><Relationship Id="rId3690" Type="http://schemas.openxmlformats.org/officeDocument/2006/relationships/hyperlink" Target="https://www.procyclingstats.com/rider.php?date=2021-10-12&amp;id=140731&amp;p=results&amp;s=pcs-season-ranking" TargetMode="External"/><Relationship Id="rId207" Type="http://schemas.openxmlformats.org/officeDocument/2006/relationships/hyperlink" Target="https://www.procyclingstats.com/rider/sepp-kuss" TargetMode="External"/><Relationship Id="rId2360" Type="http://schemas.openxmlformats.org/officeDocument/2006/relationships/hyperlink" Target="https://www.procyclingstats.com/rider.php?date=2021-10-12&amp;id=201779&amp;p=results&amp;s=pcs-season-ranking" TargetMode="External"/><Relationship Id="rId3692" Type="http://schemas.openxmlformats.org/officeDocument/2006/relationships/hyperlink" Target="https://www.procyclingstats.com/rider.php?date=2021-10-12&amp;id=274461&amp;p=results&amp;s=pcs-season-ranking" TargetMode="External"/><Relationship Id="rId1030" Type="http://schemas.openxmlformats.org/officeDocument/2006/relationships/hyperlink" Target="https://www.procyclingstats.com/team/team-qhubeka-nexthash-2021" TargetMode="External"/><Relationship Id="rId2361" Type="http://schemas.openxmlformats.org/officeDocument/2006/relationships/hyperlink" Target="https://www.procyclingstats.com/rider/adriaan-janssen" TargetMode="External"/><Relationship Id="rId3691" Type="http://schemas.openxmlformats.org/officeDocument/2006/relationships/hyperlink" Target="https://www.procyclingstats.com/rider/ali-jawaid" TargetMode="External"/><Relationship Id="rId1031" Type="http://schemas.openxmlformats.org/officeDocument/2006/relationships/hyperlink" Target="https://www.procyclingstats.com/rider.php?date=2021-10-12&amp;id=138321&amp;p=results&amp;s=pcs-season-ranking" TargetMode="External"/><Relationship Id="rId2362" Type="http://schemas.openxmlformats.org/officeDocument/2006/relationships/hyperlink" Target="https://www.procyclingstats.com/team/abloc-ct-2021" TargetMode="External"/><Relationship Id="rId3694" Type="http://schemas.openxmlformats.org/officeDocument/2006/relationships/hyperlink" Target="https://www.procyclingstats.com/team/israel-cycling-academy-2021" TargetMode="External"/><Relationship Id="rId1032" Type="http://schemas.openxmlformats.org/officeDocument/2006/relationships/hyperlink" Target="https://www.procyclingstats.com/rider/jefferson-alexander-cepeda" TargetMode="External"/><Relationship Id="rId2363" Type="http://schemas.openxmlformats.org/officeDocument/2006/relationships/hyperlink" Target="https://www.procyclingstats.com/rider.php?date=2021-10-12&amp;id=170564&amp;p=results&amp;s=pcs-season-ranking" TargetMode="External"/><Relationship Id="rId3693" Type="http://schemas.openxmlformats.org/officeDocument/2006/relationships/hyperlink" Target="https://www.procyclingstats.com/rider/saned-abu-fares" TargetMode="External"/><Relationship Id="rId202" Type="http://schemas.openxmlformats.org/officeDocument/2006/relationships/hyperlink" Target="https://www.procyclingstats.com/rider/dylan-teuns" TargetMode="External"/><Relationship Id="rId1033" Type="http://schemas.openxmlformats.org/officeDocument/2006/relationships/hyperlink" Target="https://www.procyclingstats.com/team/androni-giocattoli-sidermec-2021" TargetMode="External"/><Relationship Id="rId2364" Type="http://schemas.openxmlformats.org/officeDocument/2006/relationships/hyperlink" Target="https://www.procyclingstats.com/rider/jeremy-leveau" TargetMode="External"/><Relationship Id="rId3696" Type="http://schemas.openxmlformats.org/officeDocument/2006/relationships/hyperlink" Target="https://www.procyclingstats.com/rider/nikolas-drakos" TargetMode="External"/><Relationship Id="rId201" Type="http://schemas.openxmlformats.org/officeDocument/2006/relationships/hyperlink" Target="https://www.procyclingstats.com/rider.php?date=2021-10-12&amp;id=140835&amp;p=results&amp;s=pcs-season-ranking" TargetMode="External"/><Relationship Id="rId1034" Type="http://schemas.openxmlformats.org/officeDocument/2006/relationships/hyperlink" Target="https://www.procyclingstats.com/rider.php?date=2021-10-12&amp;id=207051&amp;p=results&amp;s=pcs-season-ranking" TargetMode="External"/><Relationship Id="rId2365" Type="http://schemas.openxmlformats.org/officeDocument/2006/relationships/hyperlink" Target="https://www.procyclingstats.com/team/xelliss-roubaix-lille-metropole-2021" TargetMode="External"/><Relationship Id="rId3695" Type="http://schemas.openxmlformats.org/officeDocument/2006/relationships/hyperlink" Target="https://www.procyclingstats.com/rider.php?date=2021-10-12&amp;id=216011&amp;p=results&amp;s=pcs-season-ranking" TargetMode="External"/><Relationship Id="rId200" Type="http://schemas.openxmlformats.org/officeDocument/2006/relationships/hyperlink" Target="https://www.procyclingstats.com/team/cofidis-solutions-credits-2021" TargetMode="External"/><Relationship Id="rId1035" Type="http://schemas.openxmlformats.org/officeDocument/2006/relationships/hyperlink" Target="https://www.procyclingstats.com/rider/torstein-traeen" TargetMode="External"/><Relationship Id="rId2366" Type="http://schemas.openxmlformats.org/officeDocument/2006/relationships/hyperlink" Target="https://www.procyclingstats.com/rider.php?date=2021-10-12&amp;id=135575&amp;p=results&amp;s=pcs-season-ranking" TargetMode="External"/><Relationship Id="rId3698" Type="http://schemas.openxmlformats.org/officeDocument/2006/relationships/hyperlink" Target="https://www.procyclingstats.com/rider/kim-magnusson" TargetMode="External"/><Relationship Id="rId1036" Type="http://schemas.openxmlformats.org/officeDocument/2006/relationships/hyperlink" Target="https://www.procyclingstats.com/team/uno-x-pro-cycling-team-2021" TargetMode="External"/><Relationship Id="rId2367" Type="http://schemas.openxmlformats.org/officeDocument/2006/relationships/hyperlink" Target="https://www.procyclingstats.com/rider/mattia-petrucci" TargetMode="External"/><Relationship Id="rId3697" Type="http://schemas.openxmlformats.org/officeDocument/2006/relationships/hyperlink" Target="https://www.procyclingstats.com/rider.php?date=2021-10-12&amp;id=259759&amp;p=results&amp;s=pcs-season-ranking" TargetMode="External"/><Relationship Id="rId1026" Type="http://schemas.openxmlformats.org/officeDocument/2006/relationships/hyperlink" Target="https://www.procyclingstats.com/rider/jordi-warlop" TargetMode="External"/><Relationship Id="rId2357" Type="http://schemas.openxmlformats.org/officeDocument/2006/relationships/hyperlink" Target="https://www.procyclingstats.com/rider.php?date=2021-10-12&amp;id=222550&amp;p=results&amp;s=pcs-season-ranking" TargetMode="External"/><Relationship Id="rId3689" Type="http://schemas.openxmlformats.org/officeDocument/2006/relationships/hyperlink" Target="https://www.procyclingstats.com/team/alpecin-fenix-2021" TargetMode="External"/><Relationship Id="rId1027" Type="http://schemas.openxmlformats.org/officeDocument/2006/relationships/hyperlink" Target="https://www.procyclingstats.com/team/sport-vlaanderen-baloise-2021" TargetMode="External"/><Relationship Id="rId2358" Type="http://schemas.openxmlformats.org/officeDocument/2006/relationships/hyperlink" Target="https://www.procyclingstats.com/rider/sebastian-berwick" TargetMode="External"/><Relationship Id="rId3688" Type="http://schemas.openxmlformats.org/officeDocument/2006/relationships/hyperlink" Target="https://www.procyclingstats.com/rider/laurens-de-vreese" TargetMode="External"/><Relationship Id="rId1028" Type="http://schemas.openxmlformats.org/officeDocument/2006/relationships/hyperlink" Target="https://www.procyclingstats.com/rider.php?date=2021-10-12&amp;id=179103&amp;p=results&amp;s=pcs-season-ranking" TargetMode="External"/><Relationship Id="rId2359" Type="http://schemas.openxmlformats.org/officeDocument/2006/relationships/hyperlink" Target="https://www.procyclingstats.com/team/israel-start-up-nation-2021" TargetMode="External"/><Relationship Id="rId1029" Type="http://schemas.openxmlformats.org/officeDocument/2006/relationships/hyperlink" Target="https://www.procyclingstats.com/rider/michael-gogl" TargetMode="External"/><Relationship Id="rId3681" Type="http://schemas.openxmlformats.org/officeDocument/2006/relationships/hyperlink" Target="https://www.procyclingstats.com/rider.php?date=2021-10-12&amp;id=135803&amp;p=results&amp;s=pcs-season-ranking" TargetMode="External"/><Relationship Id="rId2350" Type="http://schemas.openxmlformats.org/officeDocument/2006/relationships/hyperlink" Target="https://www.procyclingstats.com/rider/lennard-hofstede" TargetMode="External"/><Relationship Id="rId3680" Type="http://schemas.openxmlformats.org/officeDocument/2006/relationships/hyperlink" Target="https://www.procyclingstats.com/team/rally-cycling-2021" TargetMode="External"/><Relationship Id="rId1020" Type="http://schemas.openxmlformats.org/officeDocument/2006/relationships/hyperlink" Target="https://www.procyclingstats.com/rider/jakub-kaczmarek" TargetMode="External"/><Relationship Id="rId2351" Type="http://schemas.openxmlformats.org/officeDocument/2006/relationships/hyperlink" Target="https://www.procyclingstats.com/team/team-jumbo-visma-2021" TargetMode="External"/><Relationship Id="rId3683" Type="http://schemas.openxmlformats.org/officeDocument/2006/relationships/hyperlink" Target="https://www.procyclingstats.com/team/volkerwessels-cyclingteam-2021" TargetMode="External"/><Relationship Id="rId1021" Type="http://schemas.openxmlformats.org/officeDocument/2006/relationships/hyperlink" Target="https://www.procyclingstats.com/team/hre-mazowsze-serce-polski-2021" TargetMode="External"/><Relationship Id="rId2352" Type="http://schemas.openxmlformats.org/officeDocument/2006/relationships/hyperlink" Target="https://www.procyclingstats.com/rider.php?date=2021-10-12&amp;id=145201&amp;p=results&amp;s=pcs-season-ranking" TargetMode="External"/><Relationship Id="rId3682" Type="http://schemas.openxmlformats.org/officeDocument/2006/relationships/hyperlink" Target="https://www.procyclingstats.com/rider/daan-van-sintmaartensdijk" TargetMode="External"/><Relationship Id="rId1022" Type="http://schemas.openxmlformats.org/officeDocument/2006/relationships/hyperlink" Target="https://www.procyclingstats.com/rider.php?date=2021-10-12&amp;id=141009&amp;p=results&amp;s=pcs-season-ranking" TargetMode="External"/><Relationship Id="rId2353" Type="http://schemas.openxmlformats.org/officeDocument/2006/relationships/hyperlink" Target="https://www.procyclingstats.com/rider/tobias-nolde" TargetMode="External"/><Relationship Id="rId3685" Type="http://schemas.openxmlformats.org/officeDocument/2006/relationships/hyperlink" Target="https://www.procyclingstats.com/rider/oskar-nisu" TargetMode="External"/><Relationship Id="rId1023" Type="http://schemas.openxmlformats.org/officeDocument/2006/relationships/hyperlink" Target="https://www.procyclingstats.com/rider/alfred-wright" TargetMode="External"/><Relationship Id="rId2354" Type="http://schemas.openxmlformats.org/officeDocument/2006/relationships/hyperlink" Target="https://www.procyclingstats.com/team/p-s-metalltechnik-2021" TargetMode="External"/><Relationship Id="rId3684" Type="http://schemas.openxmlformats.org/officeDocument/2006/relationships/hyperlink" Target="https://www.procyclingstats.com/rider.php?date=2021-10-12&amp;id=194098&amp;p=results&amp;s=pcs-season-ranking" TargetMode="External"/><Relationship Id="rId1024" Type="http://schemas.openxmlformats.org/officeDocument/2006/relationships/hyperlink" Target="https://www.procyclingstats.com/team/bahrain-victorious-2021" TargetMode="External"/><Relationship Id="rId2355" Type="http://schemas.openxmlformats.org/officeDocument/2006/relationships/hyperlink" Target="https://www.procyclingstats.com/rider.php?date=2021-10-12&amp;id=198097&amp;p=results&amp;s=pcs-season-ranking" TargetMode="External"/><Relationship Id="rId3687" Type="http://schemas.openxmlformats.org/officeDocument/2006/relationships/hyperlink" Target="https://www.procyclingstats.com/rider.php?date=2021-10-12&amp;id=132762&amp;p=results&amp;s=pcs-season-ranking" TargetMode="External"/><Relationship Id="rId1025" Type="http://schemas.openxmlformats.org/officeDocument/2006/relationships/hyperlink" Target="https://www.procyclingstats.com/rider.php?date=2021-10-12&amp;id=201725&amp;p=results&amp;s=pcs-season-ranking" TargetMode="External"/><Relationship Id="rId2356" Type="http://schemas.openxmlformats.org/officeDocument/2006/relationships/hyperlink" Target="https://www.procyclingstats.com/rider/sergio-geovani-chumil-gonzalez" TargetMode="External"/><Relationship Id="rId3686" Type="http://schemas.openxmlformats.org/officeDocument/2006/relationships/hyperlink" Target="https://www.procyclingstats.com/team/evopro-racing-2021" TargetMode="External"/><Relationship Id="rId4161" Type="http://schemas.openxmlformats.org/officeDocument/2006/relationships/hyperlink" Target="https://www.procyclingstats.com/rider/aleksandr-komin" TargetMode="External"/><Relationship Id="rId4160" Type="http://schemas.openxmlformats.org/officeDocument/2006/relationships/hyperlink" Target="https://www.procyclingstats.com/rider.php?date=2021-07-22&amp;id=194224&amp;p=results&amp;s=pcs-season-ranking" TargetMode="External"/><Relationship Id="rId4163" Type="http://schemas.openxmlformats.org/officeDocument/2006/relationships/hyperlink" Target="https://www.procyclingstats.com/rider/anders-backman" TargetMode="External"/><Relationship Id="rId4162" Type="http://schemas.openxmlformats.org/officeDocument/2006/relationships/hyperlink" Target="https://www.procyclingstats.com/rider.php?date=2021-07-22&amp;id=176928&amp;p=results&amp;s=pcs-season-ranking" TargetMode="External"/><Relationship Id="rId4165" Type="http://schemas.openxmlformats.org/officeDocument/2006/relationships/hyperlink" Target="https://www.procyclingstats.com/rider/gert-kivistik" TargetMode="External"/><Relationship Id="rId4164" Type="http://schemas.openxmlformats.org/officeDocument/2006/relationships/hyperlink" Target="https://www.procyclingstats.com/rider.php?date=2021-07-22&amp;id=188575&amp;p=results&amp;s=pcs-season-ranking" TargetMode="External"/><Relationship Id="rId4167" Type="http://schemas.openxmlformats.org/officeDocument/2006/relationships/hyperlink" Target="https://www.procyclingstats.com/rider/kris-hedges" TargetMode="External"/><Relationship Id="rId4166" Type="http://schemas.openxmlformats.org/officeDocument/2006/relationships/hyperlink" Target="https://www.procyclingstats.com/rider.php?date=2021-07-22&amp;id=171156&amp;p=results&amp;s=pcs-season-ranking" TargetMode="External"/><Relationship Id="rId4169" Type="http://schemas.openxmlformats.org/officeDocument/2006/relationships/hyperlink" Target="https://www.procyclingstats.com/rider/jesper-hansen-1" TargetMode="External"/><Relationship Id="rId4168" Type="http://schemas.openxmlformats.org/officeDocument/2006/relationships/hyperlink" Target="https://www.procyclingstats.com/rider.php?date=2021-07-22&amp;id=248939&amp;p=results&amp;s=pcs-season-ranking" TargetMode="External"/><Relationship Id="rId4150" Type="http://schemas.openxmlformats.org/officeDocument/2006/relationships/hyperlink" Target="https://www.procyclingstats.com/rider/luke-mcdermott" TargetMode="External"/><Relationship Id="rId4152" Type="http://schemas.openxmlformats.org/officeDocument/2006/relationships/hyperlink" Target="https://www.procyclingstats.com/rider/antonio-angulo" TargetMode="External"/><Relationship Id="rId4151" Type="http://schemas.openxmlformats.org/officeDocument/2006/relationships/hyperlink" Target="https://www.procyclingstats.com/rider.php?date=2021-07-22&amp;id=174188&amp;p=results&amp;s=pcs-season-ranking" TargetMode="External"/><Relationship Id="rId4154" Type="http://schemas.openxmlformats.org/officeDocument/2006/relationships/hyperlink" Target="https://www.procyclingstats.com/rider.php?date=2021-07-22&amp;id=139064&amp;p=results&amp;s=pcs-season-ranking" TargetMode="External"/><Relationship Id="rId4153" Type="http://schemas.openxmlformats.org/officeDocument/2006/relationships/hyperlink" Target="https://www.procyclingstats.com/team/euskaltel-euskadi-2021" TargetMode="External"/><Relationship Id="rId4156" Type="http://schemas.openxmlformats.org/officeDocument/2006/relationships/hyperlink" Target="https://www.procyclingstats.com/team/riwal-cycling-team-2021" TargetMode="External"/><Relationship Id="rId4155" Type="http://schemas.openxmlformats.org/officeDocument/2006/relationships/hyperlink" Target="https://www.procyclingstats.com/rider/elmar-reinders" TargetMode="External"/><Relationship Id="rId4158" Type="http://schemas.openxmlformats.org/officeDocument/2006/relationships/hyperlink" Target="https://www.procyclingstats.com/rider/gil-d-heygere" TargetMode="External"/><Relationship Id="rId4157" Type="http://schemas.openxmlformats.org/officeDocument/2006/relationships/hyperlink" Target="https://www.procyclingstats.com/rider.php?date=2021-07-22&amp;id=139723&amp;p=results&amp;s=pcs-season-ranking" TargetMode="External"/><Relationship Id="rId4159" Type="http://schemas.openxmlformats.org/officeDocument/2006/relationships/hyperlink" Target="https://www.procyclingstats.com/team/tarteletto-isorex-2021" TargetMode="External"/><Relationship Id="rId1910" Type="http://schemas.openxmlformats.org/officeDocument/2006/relationships/hyperlink" Target="https://www.procyclingstats.com/rider/mykhaylo-kononenko" TargetMode="External"/><Relationship Id="rId1911" Type="http://schemas.openxmlformats.org/officeDocument/2006/relationships/hyperlink" Target="https://www.procyclingstats.com/team/salcano-sakarya-bb-team-2021" TargetMode="External"/><Relationship Id="rId1912" Type="http://schemas.openxmlformats.org/officeDocument/2006/relationships/hyperlink" Target="https://www.procyclingstats.com/rider.php?date=2021-10-12&amp;id=134195&amp;p=results&amp;s=pcs-season-ranking" TargetMode="External"/><Relationship Id="rId1913" Type="http://schemas.openxmlformats.org/officeDocument/2006/relationships/hyperlink" Target="https://www.procyclingstats.com/rider/erik-fetter" TargetMode="External"/><Relationship Id="rId1914" Type="http://schemas.openxmlformats.org/officeDocument/2006/relationships/hyperlink" Target="https://www.procyclingstats.com/team/eolo-kometa-2021" TargetMode="External"/><Relationship Id="rId1915" Type="http://schemas.openxmlformats.org/officeDocument/2006/relationships/hyperlink" Target="https://www.procyclingstats.com/rider.php?date=2021-10-12&amp;id=211610&amp;p=results&amp;s=pcs-season-ranking" TargetMode="External"/><Relationship Id="rId1916" Type="http://schemas.openxmlformats.org/officeDocument/2006/relationships/hyperlink" Target="https://www.procyclingstats.com/rider/robert-gesink" TargetMode="External"/><Relationship Id="rId1917" Type="http://schemas.openxmlformats.org/officeDocument/2006/relationships/hyperlink" Target="https://www.procyclingstats.com/team/team-jumbo-visma-2021" TargetMode="External"/><Relationship Id="rId1918" Type="http://schemas.openxmlformats.org/officeDocument/2006/relationships/hyperlink" Target="https://www.procyclingstats.com/rider.php?date=2021-10-12&amp;id=140923&amp;p=results&amp;s=pcs-season-ranking" TargetMode="External"/><Relationship Id="rId1919" Type="http://schemas.openxmlformats.org/officeDocument/2006/relationships/hyperlink" Target="https://www.procyclingstats.com/rider/sylvain-moniquet" TargetMode="External"/><Relationship Id="rId4181" Type="http://schemas.openxmlformats.org/officeDocument/2006/relationships/hyperlink" Target="https://www.procyclingstats.com/team/seg-racing-academy-2021" TargetMode="External"/><Relationship Id="rId4180" Type="http://schemas.openxmlformats.org/officeDocument/2006/relationships/hyperlink" Target="https://www.procyclingstats.com/rider/marco-frigo" TargetMode="External"/><Relationship Id="rId4183" Type="http://schemas.openxmlformats.org/officeDocument/2006/relationships/hyperlink" Target="https://www.procyclingstats.com/rider/lars-kulbe" TargetMode="External"/><Relationship Id="rId4182" Type="http://schemas.openxmlformats.org/officeDocument/2006/relationships/hyperlink" Target="https://www.procyclingstats.com/rider.php?date=2021-07-22&amp;id=209928&amp;p=results&amp;s=pcs-season-ranking" TargetMode="External"/><Relationship Id="rId4185" Type="http://schemas.openxmlformats.org/officeDocument/2006/relationships/hyperlink" Target="https://www.procyclingstats.com/rider.php?date=2021-07-22&amp;id=209023&amp;p=results&amp;s=pcs-season-ranking" TargetMode="External"/><Relationship Id="rId4184" Type="http://schemas.openxmlformats.org/officeDocument/2006/relationships/hyperlink" Target="https://www.procyclingstats.com/team/team-sks-sauerland-nrw-2021" TargetMode="External"/><Relationship Id="rId4187" Type="http://schemas.openxmlformats.org/officeDocument/2006/relationships/hyperlink" Target="https://www.procyclingstats.com/team/tianyoude-hotel-cycling-team-2021" TargetMode="External"/><Relationship Id="rId4186" Type="http://schemas.openxmlformats.org/officeDocument/2006/relationships/hyperlink" Target="https://www.procyclingstats.com/rider/hailin-sun" TargetMode="External"/><Relationship Id="rId4189" Type="http://schemas.openxmlformats.org/officeDocument/2006/relationships/hyperlink" Target="https://www.procyclingstats.com/rider/fabio-andres-duarte" TargetMode="External"/><Relationship Id="rId4188" Type="http://schemas.openxmlformats.org/officeDocument/2006/relationships/hyperlink" Target="https://www.procyclingstats.com/rider.php?date=2021-07-22&amp;id=252275&amp;p=results&amp;s=pcs-season-ranking" TargetMode="External"/><Relationship Id="rId1900" Type="http://schemas.openxmlformats.org/officeDocument/2006/relationships/hyperlink" Target="https://www.procyclingstats.com/rider.php?date=2021-10-12&amp;id=186227&amp;p=results&amp;s=pcs-season-ranking" TargetMode="External"/><Relationship Id="rId1901" Type="http://schemas.openxmlformats.org/officeDocument/2006/relationships/hyperlink" Target="https://www.procyclingstats.com/rider/orluis-aular" TargetMode="External"/><Relationship Id="rId1902" Type="http://schemas.openxmlformats.org/officeDocument/2006/relationships/hyperlink" Target="https://www.procyclingstats.com/team/caja-rural-seguros-rga-2021" TargetMode="External"/><Relationship Id="rId1903" Type="http://schemas.openxmlformats.org/officeDocument/2006/relationships/hyperlink" Target="https://www.procyclingstats.com/rider.php?date=2021-10-12&amp;id=190805&amp;p=results&amp;s=pcs-season-ranking" TargetMode="External"/><Relationship Id="rId1904" Type="http://schemas.openxmlformats.org/officeDocument/2006/relationships/hyperlink" Target="https://www.procyclingstats.com/rider/damiano-cima" TargetMode="External"/><Relationship Id="rId1905" Type="http://schemas.openxmlformats.org/officeDocument/2006/relationships/hyperlink" Target="https://www.procyclingstats.com/team/gazprom-rusvelo-2021" TargetMode="External"/><Relationship Id="rId1906" Type="http://schemas.openxmlformats.org/officeDocument/2006/relationships/hyperlink" Target="https://www.procyclingstats.com/rider.php?date=2021-10-12&amp;id=161854&amp;p=results&amp;s=pcs-season-ranking" TargetMode="External"/><Relationship Id="rId1907" Type="http://schemas.openxmlformats.org/officeDocument/2006/relationships/hyperlink" Target="https://www.procyclingstats.com/rider/georg-steinhauser" TargetMode="External"/><Relationship Id="rId1908" Type="http://schemas.openxmlformats.org/officeDocument/2006/relationships/hyperlink" Target="https://www.procyclingstats.com/team/tirol-ktm-cycling-team-2021" TargetMode="External"/><Relationship Id="rId1909" Type="http://schemas.openxmlformats.org/officeDocument/2006/relationships/hyperlink" Target="https://www.procyclingstats.com/rider.php?date=2021-10-12&amp;id=217156&amp;p=results&amp;s=pcs-season-ranking" TargetMode="External"/><Relationship Id="rId4170" Type="http://schemas.openxmlformats.org/officeDocument/2006/relationships/hyperlink" Target="https://www.procyclingstats.com/team/riwal-cycling-team-2021" TargetMode="External"/><Relationship Id="rId4172" Type="http://schemas.openxmlformats.org/officeDocument/2006/relationships/hyperlink" Target="https://www.procyclingstats.com/rider/davide-boscaro" TargetMode="External"/><Relationship Id="rId4171" Type="http://schemas.openxmlformats.org/officeDocument/2006/relationships/hyperlink" Target="https://www.procyclingstats.com/rider.php?date=2021-07-22&amp;id=138480&amp;p=results&amp;s=pcs-season-ranking" TargetMode="External"/><Relationship Id="rId4174" Type="http://schemas.openxmlformats.org/officeDocument/2006/relationships/hyperlink" Target="https://www.procyclingstats.com/rider.php?date=2021-07-22&amp;id=216760&amp;p=results&amp;s=pcs-season-ranking" TargetMode="External"/><Relationship Id="rId4173" Type="http://schemas.openxmlformats.org/officeDocument/2006/relationships/hyperlink" Target="https://www.procyclingstats.com/team/team-colpack-ballan-2021" TargetMode="External"/><Relationship Id="rId4176" Type="http://schemas.openxmlformats.org/officeDocument/2006/relationships/hyperlink" Target="https://www.procyclingstats.com/rider.php?date=2021-07-22&amp;id=201635&amp;p=results&amp;s=pcs-season-ranking" TargetMode="External"/><Relationship Id="rId4175" Type="http://schemas.openxmlformats.org/officeDocument/2006/relationships/hyperlink" Target="https://www.procyclingstats.com/rider/juan-diego-hoyos" TargetMode="External"/><Relationship Id="rId4178" Type="http://schemas.openxmlformats.org/officeDocument/2006/relationships/hyperlink" Target="https://www.procyclingstats.com/team/lviv-continental-cycling-team-2021" TargetMode="External"/><Relationship Id="rId4177" Type="http://schemas.openxmlformats.org/officeDocument/2006/relationships/hyperlink" Target="https://www.procyclingstats.com/rider/venantas-lasinis" TargetMode="External"/><Relationship Id="rId4179" Type="http://schemas.openxmlformats.org/officeDocument/2006/relationships/hyperlink" Target="https://www.procyclingstats.com/rider.php?date=2021-07-22&amp;id=186433&amp;p=results&amp;s=pcs-season-ranking" TargetMode="External"/><Relationship Id="rId4129" Type="http://schemas.openxmlformats.org/officeDocument/2006/relationships/hyperlink" Target="https://www.procyclingstats.com/rider/mario-zamora" TargetMode="External"/><Relationship Id="rId4128" Type="http://schemas.openxmlformats.org/officeDocument/2006/relationships/hyperlink" Target="https://www.procyclingstats.com/rider.php?date=2021-07-22&amp;id=213101&amp;p=results&amp;s=pcs-season-ranking" TargetMode="External"/><Relationship Id="rId1090" Type="http://schemas.openxmlformats.org/officeDocument/2006/relationships/hyperlink" Target="https://www.procyclingstats.com/team/elkov-kasper-2021" TargetMode="External"/><Relationship Id="rId1091" Type="http://schemas.openxmlformats.org/officeDocument/2006/relationships/hyperlink" Target="https://www.procyclingstats.com/rider.php?date=2021-10-12&amp;id=167944&amp;p=results&amp;s=pcs-season-ranking" TargetMode="External"/><Relationship Id="rId1092" Type="http://schemas.openxmlformats.org/officeDocument/2006/relationships/hyperlink" Target="https://www.procyclingstats.com/rider/lilian-calmejane" TargetMode="External"/><Relationship Id="rId1093" Type="http://schemas.openxmlformats.org/officeDocument/2006/relationships/hyperlink" Target="https://www.procyclingstats.com/team/ag2r-citroen-team-2021" TargetMode="External"/><Relationship Id="rId1094" Type="http://schemas.openxmlformats.org/officeDocument/2006/relationships/hyperlink" Target="https://www.procyclingstats.com/rider.php?date=2021-10-12&amp;id=137850&amp;p=results&amp;s=pcs-season-ranking" TargetMode="External"/><Relationship Id="rId1095" Type="http://schemas.openxmlformats.org/officeDocument/2006/relationships/hyperlink" Target="https://www.procyclingstats.com/rider/morten-hulgaard" TargetMode="External"/><Relationship Id="rId4121" Type="http://schemas.openxmlformats.org/officeDocument/2006/relationships/hyperlink" Target="https://www.procyclingstats.com/team/vini-zabu-2021" TargetMode="External"/><Relationship Id="rId1096" Type="http://schemas.openxmlformats.org/officeDocument/2006/relationships/hyperlink" Target="https://www.procyclingstats.com/team/uno-x-pro-cycling-team-2021" TargetMode="External"/><Relationship Id="rId4120" Type="http://schemas.openxmlformats.org/officeDocument/2006/relationships/hyperlink" Target="https://www.procyclingstats.com/rider/roberto-gonzalez" TargetMode="External"/><Relationship Id="rId1097" Type="http://schemas.openxmlformats.org/officeDocument/2006/relationships/hyperlink" Target="https://www.procyclingstats.com/rider.php?date=2021-10-12&amp;id=195500&amp;p=results&amp;s=pcs-season-ranking" TargetMode="External"/><Relationship Id="rId4123" Type="http://schemas.openxmlformats.org/officeDocument/2006/relationships/hyperlink" Target="https://www.procyclingstats.com/rider/nicola-bagioli" TargetMode="External"/><Relationship Id="rId1098" Type="http://schemas.openxmlformats.org/officeDocument/2006/relationships/hyperlink" Target="https://www.procyclingstats.com/rider/petr-vakoc" TargetMode="External"/><Relationship Id="rId4122" Type="http://schemas.openxmlformats.org/officeDocument/2006/relationships/hyperlink" Target="https://www.procyclingstats.com/rider.php?date=2021-07-22&amp;id=180857&amp;p=results&amp;s=pcs-season-ranking" TargetMode="External"/><Relationship Id="rId1099" Type="http://schemas.openxmlformats.org/officeDocument/2006/relationships/hyperlink" Target="https://www.procyclingstats.com/team/alpecin-fenix-2021" TargetMode="External"/><Relationship Id="rId4125" Type="http://schemas.openxmlformats.org/officeDocument/2006/relationships/hyperlink" Target="https://www.procyclingstats.com/rider.php?date=2021-07-22&amp;id=169900&amp;p=results&amp;s=pcs-season-ranking" TargetMode="External"/><Relationship Id="rId4124" Type="http://schemas.openxmlformats.org/officeDocument/2006/relationships/hyperlink" Target="https://www.procyclingstats.com/team/b-b-hotels-pb-ktm-2021" TargetMode="External"/><Relationship Id="rId4127" Type="http://schemas.openxmlformats.org/officeDocument/2006/relationships/hyperlink" Target="https://www.procyclingstats.com/team/israel-cycling-academy-2021" TargetMode="External"/><Relationship Id="rId4126" Type="http://schemas.openxmlformats.org/officeDocument/2006/relationships/hyperlink" Target="https://www.procyclingstats.com/rider/mason-hollyman" TargetMode="External"/><Relationship Id="rId4118" Type="http://schemas.openxmlformats.org/officeDocument/2006/relationships/hyperlink" Target="https://www.procyclingstats.com/team/pauwels-sauzen-bingoal-2021" TargetMode="External"/><Relationship Id="rId4117" Type="http://schemas.openxmlformats.org/officeDocument/2006/relationships/hyperlink" Target="https://www.procyclingstats.com/rider/laurens-sweeck" TargetMode="External"/><Relationship Id="rId4119" Type="http://schemas.openxmlformats.org/officeDocument/2006/relationships/hyperlink" Target="https://www.procyclingstats.com/rider.php?date=2021-07-22&amp;id=138122&amp;p=results&amp;s=pcs-season-ranking" TargetMode="External"/><Relationship Id="rId1080" Type="http://schemas.openxmlformats.org/officeDocument/2006/relationships/hyperlink" Target="https://www.procyclingstats.com/rider/christophe-noppe" TargetMode="External"/><Relationship Id="rId1081" Type="http://schemas.openxmlformats.org/officeDocument/2006/relationships/hyperlink" Target="https://www.procyclingstats.com/team/team-arkea-samsic-2021" TargetMode="External"/><Relationship Id="rId1082" Type="http://schemas.openxmlformats.org/officeDocument/2006/relationships/hyperlink" Target="https://www.procyclingstats.com/rider.php?date=2021-10-12&amp;id=155125&amp;p=results&amp;s=pcs-season-ranking" TargetMode="External"/><Relationship Id="rId1083" Type="http://schemas.openxmlformats.org/officeDocument/2006/relationships/hyperlink" Target="https://www.procyclingstats.com/rider/maxim-van-gils" TargetMode="External"/><Relationship Id="rId1084" Type="http://schemas.openxmlformats.org/officeDocument/2006/relationships/hyperlink" Target="https://www.procyclingstats.com/team/lotto-soudal-2021" TargetMode="External"/><Relationship Id="rId4110" Type="http://schemas.openxmlformats.org/officeDocument/2006/relationships/hyperlink" Target="https://www.procyclingstats.com/rider.php?date=2021-07-22&amp;id=244431&amp;p=results&amp;s=pcs-season-ranking" TargetMode="External"/><Relationship Id="rId1085" Type="http://schemas.openxmlformats.org/officeDocument/2006/relationships/hyperlink" Target="https://www.procyclingstats.com/rider.php?date=2021-10-12&amp;id=206257&amp;p=results&amp;s=pcs-season-ranking" TargetMode="External"/><Relationship Id="rId1086" Type="http://schemas.openxmlformats.org/officeDocument/2006/relationships/hyperlink" Target="https://www.procyclingstats.com/rider/miles-scotson" TargetMode="External"/><Relationship Id="rId4112" Type="http://schemas.openxmlformats.org/officeDocument/2006/relationships/hyperlink" Target="https://www.procyclingstats.com/team/team-dsm-2021" TargetMode="External"/><Relationship Id="rId1087" Type="http://schemas.openxmlformats.org/officeDocument/2006/relationships/hyperlink" Target="https://www.procyclingstats.com/team/groupama-fdj-2021" TargetMode="External"/><Relationship Id="rId4111" Type="http://schemas.openxmlformats.org/officeDocument/2006/relationships/hyperlink" Target="https://www.procyclingstats.com/rider/florian-stork" TargetMode="External"/><Relationship Id="rId1088" Type="http://schemas.openxmlformats.org/officeDocument/2006/relationships/hyperlink" Target="https://www.procyclingstats.com/rider.php?date=2021-10-12&amp;id=174179&amp;p=results&amp;s=pcs-season-ranking" TargetMode="External"/><Relationship Id="rId4114" Type="http://schemas.openxmlformats.org/officeDocument/2006/relationships/hyperlink" Target="https://www.procyclingstats.com/rider/inigo-elosegui" TargetMode="External"/><Relationship Id="rId1089" Type="http://schemas.openxmlformats.org/officeDocument/2006/relationships/hyperlink" Target="https://www.procyclingstats.com/rider/michal-schlegel" TargetMode="External"/><Relationship Id="rId4113" Type="http://schemas.openxmlformats.org/officeDocument/2006/relationships/hyperlink" Target="https://www.procyclingstats.com/rider.php?date=2021-07-22&amp;id=196139&amp;p=results&amp;s=pcs-season-ranking" TargetMode="External"/><Relationship Id="rId4116" Type="http://schemas.openxmlformats.org/officeDocument/2006/relationships/hyperlink" Target="https://www.procyclingstats.com/rider.php?date=2021-07-22&amp;id=194912&amp;p=results&amp;s=pcs-season-ranking" TargetMode="External"/><Relationship Id="rId4115" Type="http://schemas.openxmlformats.org/officeDocument/2006/relationships/hyperlink" Target="https://www.procyclingstats.com/team/movistar-team-2021" TargetMode="External"/><Relationship Id="rId4141" Type="http://schemas.openxmlformats.org/officeDocument/2006/relationships/hyperlink" Target="https://www.procyclingstats.com/rider/josip-bugarija" TargetMode="External"/><Relationship Id="rId4140" Type="http://schemas.openxmlformats.org/officeDocument/2006/relationships/hyperlink" Target="https://www.procyclingstats.com/rider.php?date=2021-07-22&amp;id=170563&amp;p=results&amp;s=pcs-season-ranking" TargetMode="External"/><Relationship Id="rId4143" Type="http://schemas.openxmlformats.org/officeDocument/2006/relationships/hyperlink" Target="https://www.procyclingstats.com/rider/mark-maidwell" TargetMode="External"/><Relationship Id="rId4142" Type="http://schemas.openxmlformats.org/officeDocument/2006/relationships/hyperlink" Target="https://www.procyclingstats.com/rider.php?date=2021-07-22&amp;id=270448&amp;p=results&amp;s=pcs-season-ranking" TargetMode="External"/><Relationship Id="rId4145" Type="http://schemas.openxmlformats.org/officeDocument/2006/relationships/hyperlink" Target="https://www.procyclingstats.com/rider/valon-binakaj" TargetMode="External"/><Relationship Id="rId4144" Type="http://schemas.openxmlformats.org/officeDocument/2006/relationships/hyperlink" Target="https://www.procyclingstats.com/rider.php?date=2021-07-22&amp;id=271756&amp;p=results&amp;s=pcs-season-ranking" TargetMode="External"/><Relationship Id="rId4147" Type="http://schemas.openxmlformats.org/officeDocument/2006/relationships/hyperlink" Target="https://www.procyclingstats.com/rider/mirsamad-pourseyedi" TargetMode="External"/><Relationship Id="rId4146" Type="http://schemas.openxmlformats.org/officeDocument/2006/relationships/hyperlink" Target="https://www.procyclingstats.com/rider.php?date=2021-07-22&amp;id=271857&amp;p=results&amp;s=pcs-season-ranking" TargetMode="External"/><Relationship Id="rId4149" Type="http://schemas.openxmlformats.org/officeDocument/2006/relationships/hyperlink" Target="https://www.procyclingstats.com/rider.php?date=2021-07-22&amp;id=129574&amp;p=results&amp;s=pcs-season-ranking" TargetMode="External"/><Relationship Id="rId4148" Type="http://schemas.openxmlformats.org/officeDocument/2006/relationships/hyperlink" Target="https://www.procyclingstats.com/team/foolad-mobarakeh-sepahan-2021" TargetMode="External"/><Relationship Id="rId4139" Type="http://schemas.openxmlformats.org/officeDocument/2006/relationships/hyperlink" Target="https://www.procyclingstats.com/team/androni-giocattoli-sidermec-2021" TargetMode="External"/><Relationship Id="rId4130" Type="http://schemas.openxmlformats.org/officeDocument/2006/relationships/hyperlink" Target="https://www.procyclingstats.com/rider.php?date=2021-07-22&amp;id=169555&amp;p=results&amp;s=pcs-season-ranking" TargetMode="External"/><Relationship Id="rId4132" Type="http://schemas.openxmlformats.org/officeDocument/2006/relationships/hyperlink" Target="https://www.procyclingstats.com/team/bhs-pl-beton-bornholm-2021" TargetMode="External"/><Relationship Id="rId4131" Type="http://schemas.openxmlformats.org/officeDocument/2006/relationships/hyperlink" Target="https://www.procyclingstats.com/rider/martin-toft-madsen" TargetMode="External"/><Relationship Id="rId4134" Type="http://schemas.openxmlformats.org/officeDocument/2006/relationships/hyperlink" Target="https://www.procyclingstats.com/rider/malvern-masango" TargetMode="External"/><Relationship Id="rId4133" Type="http://schemas.openxmlformats.org/officeDocument/2006/relationships/hyperlink" Target="https://www.procyclingstats.com/rider.php?date=2021-07-22&amp;id=167369&amp;p=results&amp;s=pcs-season-ranking" TargetMode="External"/><Relationship Id="rId4136" Type="http://schemas.openxmlformats.org/officeDocument/2006/relationships/hyperlink" Target="https://www.procyclingstats.com/rider/abdulla-al-khater" TargetMode="External"/><Relationship Id="rId4135" Type="http://schemas.openxmlformats.org/officeDocument/2006/relationships/hyperlink" Target="https://www.procyclingstats.com/rider.php?date=2021-07-22&amp;id=272580&amp;p=results&amp;s=pcs-season-ranking" TargetMode="External"/><Relationship Id="rId4138" Type="http://schemas.openxmlformats.org/officeDocument/2006/relationships/hyperlink" Target="https://www.procyclingstats.com/rider/janos-pelikan" TargetMode="External"/><Relationship Id="rId4137" Type="http://schemas.openxmlformats.org/officeDocument/2006/relationships/hyperlink" Target="https://www.procyclingstats.com/rider.php?date=2021-07-22&amp;id=236169&amp;p=results&amp;s=pcs-season-ranking" TargetMode="External"/><Relationship Id="rId1972" Type="http://schemas.openxmlformats.org/officeDocument/2006/relationships/hyperlink" Target="https://www.procyclingstats.com/rider/cristian-scaroni" TargetMode="External"/><Relationship Id="rId1973" Type="http://schemas.openxmlformats.org/officeDocument/2006/relationships/hyperlink" Target="https://www.procyclingstats.com/team/gazprom-rusvelo-2021" TargetMode="External"/><Relationship Id="rId1974" Type="http://schemas.openxmlformats.org/officeDocument/2006/relationships/hyperlink" Target="https://www.procyclingstats.com/rider.php?date=2021-10-12&amp;id=187123&amp;p=results&amp;s=pcs-season-ranking" TargetMode="External"/><Relationship Id="rId1975" Type="http://schemas.openxmlformats.org/officeDocument/2006/relationships/hyperlink" Target="https://www.procyclingstats.com/rider/brayan-sanchez" TargetMode="External"/><Relationship Id="rId1976" Type="http://schemas.openxmlformats.org/officeDocument/2006/relationships/hyperlink" Target="https://www.procyclingstats.com/team/team-medellin-2021" TargetMode="External"/><Relationship Id="rId1977" Type="http://schemas.openxmlformats.org/officeDocument/2006/relationships/hyperlink" Target="https://www.procyclingstats.com/rider.php?date=2021-10-12&amp;id=185160&amp;p=results&amp;s=pcs-season-ranking" TargetMode="External"/><Relationship Id="rId1978" Type="http://schemas.openxmlformats.org/officeDocument/2006/relationships/hyperlink" Target="https://www.procyclingstats.com/rider/jeremy-cabot" TargetMode="External"/><Relationship Id="rId1979" Type="http://schemas.openxmlformats.org/officeDocument/2006/relationships/hyperlink" Target="https://www.procyclingstats.com/team/team-totalenergies-2021" TargetMode="External"/><Relationship Id="rId1970" Type="http://schemas.openxmlformats.org/officeDocument/2006/relationships/hyperlink" Target="https://www.procyclingstats.com/team/groupama-fdj-2021" TargetMode="External"/><Relationship Id="rId1971" Type="http://schemas.openxmlformats.org/officeDocument/2006/relationships/hyperlink" Target="https://www.procyclingstats.com/rider.php?date=2021-10-12&amp;id=182693&amp;p=results&amp;s=pcs-season-ranking" TargetMode="External"/><Relationship Id="rId1961" Type="http://schemas.openxmlformats.org/officeDocument/2006/relationships/hyperlink" Target="https://www.procyclingstats.com/team/team-coop-2021" TargetMode="External"/><Relationship Id="rId1962" Type="http://schemas.openxmlformats.org/officeDocument/2006/relationships/hyperlink" Target="https://www.procyclingstats.com/rider.php?date=2021-10-12&amp;id=202333&amp;p=results&amp;s=pcs-season-ranking" TargetMode="External"/><Relationship Id="rId1963" Type="http://schemas.openxmlformats.org/officeDocument/2006/relationships/hyperlink" Target="https://www.procyclingstats.com/rider/arnaud-de-lie" TargetMode="External"/><Relationship Id="rId1964" Type="http://schemas.openxmlformats.org/officeDocument/2006/relationships/hyperlink" Target="https://www.procyclingstats.com/team/lotto-soudal-u23-2021" TargetMode="External"/><Relationship Id="rId1965" Type="http://schemas.openxmlformats.org/officeDocument/2006/relationships/hyperlink" Target="https://www.procyclingstats.com/rider.php?date=2021-10-12&amp;id=238711&amp;p=results&amp;s=pcs-season-ranking" TargetMode="External"/><Relationship Id="rId1966" Type="http://schemas.openxmlformats.org/officeDocument/2006/relationships/hyperlink" Target="https://www.procyclingstats.com/rider/nickolas-zukowsky" TargetMode="External"/><Relationship Id="rId1967" Type="http://schemas.openxmlformats.org/officeDocument/2006/relationships/hyperlink" Target="https://www.procyclingstats.com/team/rally-cycling-2021" TargetMode="External"/><Relationship Id="rId1968" Type="http://schemas.openxmlformats.org/officeDocument/2006/relationships/hyperlink" Target="https://www.procyclingstats.com/rider.php?date=2021-10-12&amp;id=205564&amp;p=results&amp;s=pcs-season-ranking" TargetMode="External"/><Relationship Id="rId1969" Type="http://schemas.openxmlformats.org/officeDocument/2006/relationships/hyperlink" Target="https://www.procyclingstats.com/rider/simon-guglielmi" TargetMode="External"/><Relationship Id="rId1960" Type="http://schemas.openxmlformats.org/officeDocument/2006/relationships/hyperlink" Target="https://www.procyclingstats.com/rider/jacob-eriksson" TargetMode="External"/><Relationship Id="rId1994" Type="http://schemas.openxmlformats.org/officeDocument/2006/relationships/hyperlink" Target="https://www.procyclingstats.com/team/intermarche-wanty-gobert-materiaux-2021" TargetMode="External"/><Relationship Id="rId1995" Type="http://schemas.openxmlformats.org/officeDocument/2006/relationships/hyperlink" Target="https://www.procyclingstats.com/rider.php?date=2021-10-12&amp;id=140644&amp;p=results&amp;s=pcs-season-ranking" TargetMode="External"/><Relationship Id="rId1996" Type="http://schemas.openxmlformats.org/officeDocument/2006/relationships/hyperlink" Target="https://www.procyclingstats.com/rider/jambaljamts-sainbayar" TargetMode="External"/><Relationship Id="rId1997" Type="http://schemas.openxmlformats.org/officeDocument/2006/relationships/hyperlink" Target="https://www.procyclingstats.com/team/terengganu-cycling-team-2021" TargetMode="External"/><Relationship Id="rId1998" Type="http://schemas.openxmlformats.org/officeDocument/2006/relationships/hyperlink" Target="https://www.procyclingstats.com/rider.php?date=2021-10-12&amp;id=187160&amp;p=results&amp;s=pcs-season-ranking" TargetMode="External"/><Relationship Id="rId1999" Type="http://schemas.openxmlformats.org/officeDocument/2006/relationships/hyperlink" Target="https://www.procyclingstats.com/rider/jonathan-hivert" TargetMode="External"/><Relationship Id="rId1990" Type="http://schemas.openxmlformats.org/officeDocument/2006/relationships/hyperlink" Target="https://www.procyclingstats.com/rider/ylber-sefa" TargetMode="External"/><Relationship Id="rId1991" Type="http://schemas.openxmlformats.org/officeDocument/2006/relationships/hyperlink" Target="https://www.procyclingstats.com/team/tarteletto-isorex-2021" TargetMode="External"/><Relationship Id="rId1992" Type="http://schemas.openxmlformats.org/officeDocument/2006/relationships/hyperlink" Target="https://www.procyclingstats.com/rider.php?date=2021-10-12&amp;id=134377&amp;p=results&amp;s=pcs-season-ranking" TargetMode="External"/><Relationship Id="rId1993" Type="http://schemas.openxmlformats.org/officeDocument/2006/relationships/hyperlink" Target="https://www.procyclingstats.com/rider/maurits-lammertink" TargetMode="External"/><Relationship Id="rId1983" Type="http://schemas.openxmlformats.org/officeDocument/2006/relationships/hyperlink" Target="https://www.procyclingstats.com/rider.php?date=2021-10-12&amp;id=259382&amp;p=results&amp;s=pcs-season-ranking" TargetMode="External"/><Relationship Id="rId1984" Type="http://schemas.openxmlformats.org/officeDocument/2006/relationships/hyperlink" Target="https://www.procyclingstats.com/rider/salvatore-puccio" TargetMode="External"/><Relationship Id="rId1985" Type="http://schemas.openxmlformats.org/officeDocument/2006/relationships/hyperlink" Target="https://www.procyclingstats.com/team/ineos-grenadiers-2021" TargetMode="External"/><Relationship Id="rId1986" Type="http://schemas.openxmlformats.org/officeDocument/2006/relationships/hyperlink" Target="https://www.procyclingstats.com/rider.php?date=2021-10-12&amp;id=140741&amp;p=results&amp;s=pcs-season-ranking" TargetMode="External"/><Relationship Id="rId1987" Type="http://schemas.openxmlformats.org/officeDocument/2006/relationships/hyperlink" Target="https://www.procyclingstats.com/rider/floris-de-tier" TargetMode="External"/><Relationship Id="rId1988" Type="http://schemas.openxmlformats.org/officeDocument/2006/relationships/hyperlink" Target="https://www.procyclingstats.com/team/alpecin-fenix-2021" TargetMode="External"/><Relationship Id="rId1989" Type="http://schemas.openxmlformats.org/officeDocument/2006/relationships/hyperlink" Target="https://www.procyclingstats.com/rider.php?date=2021-10-12&amp;id=138175&amp;p=results&amp;s=pcs-season-ranking" TargetMode="External"/><Relationship Id="rId1980" Type="http://schemas.openxmlformats.org/officeDocument/2006/relationships/hyperlink" Target="https://www.procyclingstats.com/rider.php?date=2021-10-12&amp;id=176092&amp;p=results&amp;s=pcs-season-ranking" TargetMode="External"/><Relationship Id="rId1981" Type="http://schemas.openxmlformats.org/officeDocument/2006/relationships/hyperlink" Target="https://www.procyclingstats.com/rider/ben-zwiehoff" TargetMode="External"/><Relationship Id="rId1982" Type="http://schemas.openxmlformats.org/officeDocument/2006/relationships/hyperlink" Target="https://www.procyclingstats.com/team/bora-hansgrohe-2021" TargetMode="External"/><Relationship Id="rId1930" Type="http://schemas.openxmlformats.org/officeDocument/2006/relationships/hyperlink" Target="https://www.procyclingstats.com/rider.php?date=2021-10-12&amp;id=140627&amp;p=results&amp;s=pcs-season-ranking" TargetMode="External"/><Relationship Id="rId1931" Type="http://schemas.openxmlformats.org/officeDocument/2006/relationships/hyperlink" Target="https://www.procyclingstats.com/rider/alex-kirsch" TargetMode="External"/><Relationship Id="rId1932" Type="http://schemas.openxmlformats.org/officeDocument/2006/relationships/hyperlink" Target="https://www.procyclingstats.com/team/trek-segafredo-2021" TargetMode="External"/><Relationship Id="rId1933" Type="http://schemas.openxmlformats.org/officeDocument/2006/relationships/hyperlink" Target="https://www.procyclingstats.com/rider.php?date=2021-10-12&amp;id=139856&amp;p=results&amp;s=pcs-season-ranking" TargetMode="External"/><Relationship Id="rId1934" Type="http://schemas.openxmlformats.org/officeDocument/2006/relationships/hyperlink" Target="https://www.procyclingstats.com/rider/julien-trarieux" TargetMode="External"/><Relationship Id="rId1935" Type="http://schemas.openxmlformats.org/officeDocument/2006/relationships/hyperlink" Target="https://www.procyclingstats.com/rider.php?date=2021-10-12&amp;id=186655&amp;p=results&amp;s=pcs-season-ranking" TargetMode="External"/><Relationship Id="rId1936" Type="http://schemas.openxmlformats.org/officeDocument/2006/relationships/hyperlink" Target="https://www.procyclingstats.com/rider/matteo-malucelli" TargetMode="External"/><Relationship Id="rId1937" Type="http://schemas.openxmlformats.org/officeDocument/2006/relationships/hyperlink" Target="https://www.procyclingstats.com/team/androni-giocattoli-sidermec-2021" TargetMode="External"/><Relationship Id="rId1938" Type="http://schemas.openxmlformats.org/officeDocument/2006/relationships/hyperlink" Target="https://www.procyclingstats.com/rider.php?date=2021-10-12&amp;id=178407&amp;p=results&amp;s=pcs-season-ranking" TargetMode="External"/><Relationship Id="rId1939" Type="http://schemas.openxmlformats.org/officeDocument/2006/relationships/hyperlink" Target="https://www.procyclingstats.com/rider/martijn-budding" TargetMode="External"/><Relationship Id="rId1920" Type="http://schemas.openxmlformats.org/officeDocument/2006/relationships/hyperlink" Target="https://www.procyclingstats.com/team/lotto-soudal-2021" TargetMode="External"/><Relationship Id="rId1921" Type="http://schemas.openxmlformats.org/officeDocument/2006/relationships/hyperlink" Target="https://www.procyclingstats.com/rider.php?date=2021-10-12&amp;id=198007&amp;p=results&amp;s=pcs-season-ranking" TargetMode="External"/><Relationship Id="rId1922" Type="http://schemas.openxmlformats.org/officeDocument/2006/relationships/hyperlink" Target="https://www.procyclingstats.com/rider/marcel-meisen" TargetMode="External"/><Relationship Id="rId1923" Type="http://schemas.openxmlformats.org/officeDocument/2006/relationships/hyperlink" Target="https://www.procyclingstats.com/team/alpecin-fenix-2021" TargetMode="External"/><Relationship Id="rId1924" Type="http://schemas.openxmlformats.org/officeDocument/2006/relationships/hyperlink" Target="https://www.procyclingstats.com/rider.php?date=2021-10-12&amp;id=137963&amp;p=results&amp;s=pcs-season-ranking" TargetMode="External"/><Relationship Id="rId1925" Type="http://schemas.openxmlformats.org/officeDocument/2006/relationships/hyperlink" Target="https://www.procyclingstats.com/rider/samuele-zoccarato" TargetMode="External"/><Relationship Id="rId1926" Type="http://schemas.openxmlformats.org/officeDocument/2006/relationships/hyperlink" Target="https://www.procyclingstats.com/team/bardiani-csf-2021" TargetMode="External"/><Relationship Id="rId1927" Type="http://schemas.openxmlformats.org/officeDocument/2006/relationships/hyperlink" Target="https://www.procyclingstats.com/rider.php?date=2021-10-12&amp;id=196254&amp;p=results&amp;s=pcs-season-ranking" TargetMode="External"/><Relationship Id="rId1928" Type="http://schemas.openxmlformats.org/officeDocument/2006/relationships/hyperlink" Target="https://www.procyclingstats.com/rider/nicolas-edet" TargetMode="External"/><Relationship Id="rId1929" Type="http://schemas.openxmlformats.org/officeDocument/2006/relationships/hyperlink" Target="https://www.procyclingstats.com/team/cofidis-solutions-credits-2021" TargetMode="External"/><Relationship Id="rId4190" Type="http://schemas.openxmlformats.org/officeDocument/2006/relationships/hyperlink" Target="https://www.procyclingstats.com/team/team-medellin-2021" TargetMode="External"/><Relationship Id="rId4192" Type="http://schemas.openxmlformats.org/officeDocument/2006/relationships/hyperlink" Target="https://www.procyclingstats.com/rider/jorge-adelbo-soto-perera" TargetMode="External"/><Relationship Id="rId4191" Type="http://schemas.openxmlformats.org/officeDocument/2006/relationships/hyperlink" Target="https://www.procyclingstats.com/rider.php?date=2021-07-22&amp;id=140889&amp;p=results&amp;s=pcs-season-ranking" TargetMode="External"/><Relationship Id="rId4194" Type="http://schemas.openxmlformats.org/officeDocument/2006/relationships/hyperlink" Target="https://www.procyclingstats.com/rider/grigoriy-shtein" TargetMode="External"/><Relationship Id="rId4193" Type="http://schemas.openxmlformats.org/officeDocument/2006/relationships/hyperlink" Target="https://www.procyclingstats.com/rider.php?date=2021-07-22&amp;id=140810&amp;p=results&amp;s=pcs-season-ranking" TargetMode="External"/><Relationship Id="rId4196" Type="http://schemas.openxmlformats.org/officeDocument/2006/relationships/hyperlink" Target="https://www.procyclingstats.com/rider.php?date=2021-07-22&amp;id=176373&amp;p=results&amp;s=pcs-season-ranking" TargetMode="External"/><Relationship Id="rId4195" Type="http://schemas.openxmlformats.org/officeDocument/2006/relationships/hyperlink" Target="https://www.procyclingstats.com/team/vino-astana-motors-2021" TargetMode="External"/><Relationship Id="rId4198" Type="http://schemas.openxmlformats.org/officeDocument/2006/relationships/hyperlink" Target="https://www.procyclingstats.com/rider.php?date=2021-07-22&amp;id=163806&amp;p=results&amp;s=pcs-season-ranking" TargetMode="External"/><Relationship Id="rId4197" Type="http://schemas.openxmlformats.org/officeDocument/2006/relationships/hyperlink" Target="https://www.procyclingstats.com/rider/isaac-simon-yaguaro-flores" TargetMode="External"/><Relationship Id="rId4199" Type="http://schemas.openxmlformats.org/officeDocument/2006/relationships/hyperlink" Target="https://www.procyclingstats.com/rider/dongin-shin" TargetMode="External"/><Relationship Id="rId1950" Type="http://schemas.openxmlformats.org/officeDocument/2006/relationships/hyperlink" Target="https://www.procyclingstats.com/rider.php?date=2021-10-12&amp;id=189443&amp;p=results&amp;s=pcs-season-ranking" TargetMode="External"/><Relationship Id="rId1951" Type="http://schemas.openxmlformats.org/officeDocument/2006/relationships/hyperlink" Target="https://www.procyclingstats.com/rider/jens-keukeleire" TargetMode="External"/><Relationship Id="rId1952" Type="http://schemas.openxmlformats.org/officeDocument/2006/relationships/hyperlink" Target="https://www.procyclingstats.com/team/ef-education-nippo-2021" TargetMode="External"/><Relationship Id="rId1953" Type="http://schemas.openxmlformats.org/officeDocument/2006/relationships/hyperlink" Target="https://www.procyclingstats.com/rider.php?date=2021-10-12&amp;id=140191&amp;p=results&amp;s=pcs-season-ranking" TargetMode="External"/><Relationship Id="rId1954" Type="http://schemas.openxmlformats.org/officeDocument/2006/relationships/hyperlink" Target="https://www.procyclingstats.com/rider/rory-townsend" TargetMode="External"/><Relationship Id="rId1955" Type="http://schemas.openxmlformats.org/officeDocument/2006/relationships/hyperlink" Target="https://www.procyclingstats.com/team/canyon-dhb-sungod-2021" TargetMode="External"/><Relationship Id="rId1956" Type="http://schemas.openxmlformats.org/officeDocument/2006/relationships/hyperlink" Target="https://www.procyclingstats.com/rider.php?date=2021-10-12&amp;id=193170&amp;p=results&amp;s=pcs-season-ranking" TargetMode="External"/><Relationship Id="rId1957" Type="http://schemas.openxmlformats.org/officeDocument/2006/relationships/hyperlink" Target="https://www.procyclingstats.com/rider/jesus-ezquerra-muela" TargetMode="External"/><Relationship Id="rId1958" Type="http://schemas.openxmlformats.org/officeDocument/2006/relationships/hyperlink" Target="https://www.procyclingstats.com/team/burgos-bh-2021" TargetMode="External"/><Relationship Id="rId1959" Type="http://schemas.openxmlformats.org/officeDocument/2006/relationships/hyperlink" Target="https://www.procyclingstats.com/rider.php?date=2021-10-12&amp;id=139861&amp;p=results&amp;s=pcs-season-ranking" TargetMode="External"/><Relationship Id="rId1940" Type="http://schemas.openxmlformats.org/officeDocument/2006/relationships/hyperlink" Target="https://www.procyclingstats.com/team/beat-cycling-2021" TargetMode="External"/><Relationship Id="rId1941" Type="http://schemas.openxmlformats.org/officeDocument/2006/relationships/hyperlink" Target="https://www.procyclingstats.com/rider.php?date=2021-10-12&amp;id=170195&amp;p=results&amp;s=pcs-season-ranking" TargetMode="External"/><Relationship Id="rId1942" Type="http://schemas.openxmlformats.org/officeDocument/2006/relationships/hyperlink" Target="https://www.procyclingstats.com/rider/joris-nieuwenhuis" TargetMode="External"/><Relationship Id="rId1943" Type="http://schemas.openxmlformats.org/officeDocument/2006/relationships/hyperlink" Target="https://www.procyclingstats.com/team/team-dsm-2021" TargetMode="External"/><Relationship Id="rId1944" Type="http://schemas.openxmlformats.org/officeDocument/2006/relationships/hyperlink" Target="https://www.procyclingstats.com/rider.php?date=2021-10-12&amp;id=177230&amp;p=results&amp;s=pcs-season-ranking" TargetMode="External"/><Relationship Id="rId1945" Type="http://schemas.openxmlformats.org/officeDocument/2006/relationships/hyperlink" Target="https://www.procyclingstats.com/rider/aaron-gate" TargetMode="External"/><Relationship Id="rId1946" Type="http://schemas.openxmlformats.org/officeDocument/2006/relationships/hyperlink" Target="https://www.procyclingstats.com/team/black-spoke-pro-cycling-academy-2021" TargetMode="External"/><Relationship Id="rId1947" Type="http://schemas.openxmlformats.org/officeDocument/2006/relationships/hyperlink" Target="https://www.procyclingstats.com/rider.php?date=2021-10-12&amp;id=137531&amp;p=results&amp;s=pcs-season-ranking" TargetMode="External"/><Relationship Id="rId1948" Type="http://schemas.openxmlformats.org/officeDocument/2006/relationships/hyperlink" Target="https://www.procyclingstats.com/rider/jefferson-cepeda-hernandez" TargetMode="External"/><Relationship Id="rId1949" Type="http://schemas.openxmlformats.org/officeDocument/2006/relationships/hyperlink" Target="https://www.procyclingstats.com/team/caja-rural-seguros-rga-2021" TargetMode="External"/><Relationship Id="rId2423" Type="http://schemas.openxmlformats.org/officeDocument/2006/relationships/hyperlink" Target="https://www.procyclingstats.com/rider.php?date=2021-10-12&amp;id=194407&amp;p=results&amp;s=pcs-season-ranking" TargetMode="External"/><Relationship Id="rId3755" Type="http://schemas.openxmlformats.org/officeDocument/2006/relationships/hyperlink" Target="https://www.procyclingstats.com/team/uno-x-pro-cycling-team-2021" TargetMode="External"/><Relationship Id="rId2424" Type="http://schemas.openxmlformats.org/officeDocument/2006/relationships/hyperlink" Target="https://www.procyclingstats.com/rider/frederik-frison" TargetMode="External"/><Relationship Id="rId3754" Type="http://schemas.openxmlformats.org/officeDocument/2006/relationships/hyperlink" Target="https://www.procyclingstats.com/rider/jonas-abrahamsen" TargetMode="External"/><Relationship Id="rId2425" Type="http://schemas.openxmlformats.org/officeDocument/2006/relationships/hyperlink" Target="https://www.procyclingstats.com/team/lotto-soudal-2021" TargetMode="External"/><Relationship Id="rId3757" Type="http://schemas.openxmlformats.org/officeDocument/2006/relationships/hyperlink" Target="https://www.procyclingstats.com/rider/petr-rikunov" TargetMode="External"/><Relationship Id="rId2426" Type="http://schemas.openxmlformats.org/officeDocument/2006/relationships/hyperlink" Target="https://www.procyclingstats.com/rider.php?date=2021-10-12&amp;id=138666&amp;p=results&amp;s=pcs-season-ranking" TargetMode="External"/><Relationship Id="rId3756" Type="http://schemas.openxmlformats.org/officeDocument/2006/relationships/hyperlink" Target="https://www.procyclingstats.com/rider.php?date=2021-10-12&amp;id=170557&amp;p=results&amp;s=pcs-season-ranking" TargetMode="External"/><Relationship Id="rId2427" Type="http://schemas.openxmlformats.org/officeDocument/2006/relationships/hyperlink" Target="https://www.procyclingstats.com/rider/mirco-maestri" TargetMode="External"/><Relationship Id="rId3759" Type="http://schemas.openxmlformats.org/officeDocument/2006/relationships/hyperlink" Target="https://www.procyclingstats.com/rider.php?date=2021-10-12&amp;id=186229&amp;p=results&amp;s=pcs-season-ranking" TargetMode="External"/><Relationship Id="rId2428" Type="http://schemas.openxmlformats.org/officeDocument/2006/relationships/hyperlink" Target="https://www.procyclingstats.com/team/bardiani-csf-2021" TargetMode="External"/><Relationship Id="rId3758" Type="http://schemas.openxmlformats.org/officeDocument/2006/relationships/hyperlink" Target="https://www.procyclingstats.com/team/gazprom-rusvelo-2021" TargetMode="External"/><Relationship Id="rId2429" Type="http://schemas.openxmlformats.org/officeDocument/2006/relationships/hyperlink" Target="https://www.procyclingstats.com/rider.php?date=2021-10-12&amp;id=147578&amp;p=results&amp;s=pcs-season-ranking" TargetMode="External"/><Relationship Id="rId509" Type="http://schemas.openxmlformats.org/officeDocument/2006/relationships/hyperlink" Target="https://www.procyclingstats.com/rider.php?date=2021-10-12&amp;id=140229&amp;p=results&amp;s=pcs-season-ranking" TargetMode="External"/><Relationship Id="rId508" Type="http://schemas.openxmlformats.org/officeDocument/2006/relationships/hyperlink" Target="https://www.procyclingstats.com/team/trek-segafredo-2021" TargetMode="External"/><Relationship Id="rId503" Type="http://schemas.openxmlformats.org/officeDocument/2006/relationships/hyperlink" Target="https://www.procyclingstats.com/rider.php?date=2021-10-12&amp;id=208786&amp;p=results&amp;s=pcs-season-ranking" TargetMode="External"/><Relationship Id="rId502" Type="http://schemas.openxmlformats.org/officeDocument/2006/relationships/hyperlink" Target="https://www.procyclingstats.com/team/trek-segafredo-2021" TargetMode="External"/><Relationship Id="rId501" Type="http://schemas.openxmlformats.org/officeDocument/2006/relationships/hyperlink" Target="https://www.procyclingstats.com/rider/mattias-skjelmose-jensen" TargetMode="External"/><Relationship Id="rId500" Type="http://schemas.openxmlformats.org/officeDocument/2006/relationships/hyperlink" Target="https://www.procyclingstats.com/rider.php?date=2021-10-12&amp;id=140781&amp;p=results&amp;s=pcs-season-ranking" TargetMode="External"/><Relationship Id="rId507" Type="http://schemas.openxmlformats.org/officeDocument/2006/relationships/hyperlink" Target="https://www.procyclingstats.com/rider/gianluca-brambilla" TargetMode="External"/><Relationship Id="rId506" Type="http://schemas.openxmlformats.org/officeDocument/2006/relationships/hyperlink" Target="https://www.procyclingstats.com/rider.php?date=2021-10-12&amp;id=184674&amp;p=results&amp;s=pcs-season-ranking" TargetMode="External"/><Relationship Id="rId505" Type="http://schemas.openxmlformats.org/officeDocument/2006/relationships/hyperlink" Target="https://www.procyclingstats.com/team/ag2r-citroen-team-2021" TargetMode="External"/><Relationship Id="rId504" Type="http://schemas.openxmlformats.org/officeDocument/2006/relationships/hyperlink" Target="https://www.procyclingstats.com/rider/stan-dewulf" TargetMode="External"/><Relationship Id="rId3751" Type="http://schemas.openxmlformats.org/officeDocument/2006/relationships/hyperlink" Target="https://www.procyclingstats.com/rider.php?date=2021-10-12&amp;id=183461&amp;p=results&amp;s=pcs-season-ranking" TargetMode="External"/><Relationship Id="rId2420" Type="http://schemas.openxmlformats.org/officeDocument/2006/relationships/hyperlink" Target="https://www.procyclingstats.com/rider.php?date=2021-10-12&amp;id=196232&amp;p=results&amp;s=pcs-season-ranking" TargetMode="External"/><Relationship Id="rId3750" Type="http://schemas.openxmlformats.org/officeDocument/2006/relationships/hyperlink" Target="https://www.procyclingstats.com/rider/malefetsane-lesofe" TargetMode="External"/><Relationship Id="rId2421" Type="http://schemas.openxmlformats.org/officeDocument/2006/relationships/hyperlink" Target="https://www.procyclingstats.com/rider/jules-hesters" TargetMode="External"/><Relationship Id="rId3753" Type="http://schemas.openxmlformats.org/officeDocument/2006/relationships/hyperlink" Target="https://www.procyclingstats.com/rider.php?date=2021-10-12&amp;id=209788&amp;p=results&amp;s=pcs-season-ranking" TargetMode="External"/><Relationship Id="rId2422" Type="http://schemas.openxmlformats.org/officeDocument/2006/relationships/hyperlink" Target="https://www.procyclingstats.com/team/beat-cycling-2021" TargetMode="External"/><Relationship Id="rId3752" Type="http://schemas.openxmlformats.org/officeDocument/2006/relationships/hyperlink" Target="https://www.procyclingstats.com/rider/kristijan-vanchevski" TargetMode="External"/><Relationship Id="rId2412" Type="http://schemas.openxmlformats.org/officeDocument/2006/relationships/hyperlink" Target="https://www.procyclingstats.com/rider.php?date=2021-10-12&amp;id=170733&amp;p=results&amp;s=pcs-season-ranking" TargetMode="External"/><Relationship Id="rId3744" Type="http://schemas.openxmlformats.org/officeDocument/2006/relationships/hyperlink" Target="https://www.procyclingstats.com/team/kspo-bianchi-asia-procycling-2021" TargetMode="External"/><Relationship Id="rId2413" Type="http://schemas.openxmlformats.org/officeDocument/2006/relationships/hyperlink" Target="https://www.procyclingstats.com/rider/timo-kielich" TargetMode="External"/><Relationship Id="rId3743" Type="http://schemas.openxmlformats.org/officeDocument/2006/relationships/hyperlink" Target="https://www.procyclingstats.com/rider/donghyeon-choi" TargetMode="External"/><Relationship Id="rId2414" Type="http://schemas.openxmlformats.org/officeDocument/2006/relationships/hyperlink" Target="https://www.procyclingstats.com/team/alpecin-fenix-development-team-2021" TargetMode="External"/><Relationship Id="rId3746" Type="http://schemas.openxmlformats.org/officeDocument/2006/relationships/hyperlink" Target="https://www.procyclingstats.com/rider/mohammed-al-wahibi" TargetMode="External"/><Relationship Id="rId2415" Type="http://schemas.openxmlformats.org/officeDocument/2006/relationships/hyperlink" Target="https://www.procyclingstats.com/rider.php?date=2021-10-12&amp;id=205750&amp;p=results&amp;s=pcs-season-ranking" TargetMode="External"/><Relationship Id="rId3745" Type="http://schemas.openxmlformats.org/officeDocument/2006/relationships/hyperlink" Target="https://www.procyclingstats.com/rider.php?date=2021-10-12&amp;id=188973&amp;p=results&amp;s=pcs-season-ranking" TargetMode="External"/><Relationship Id="rId2416" Type="http://schemas.openxmlformats.org/officeDocument/2006/relationships/hyperlink" Target="https://www.procyclingstats.com/rider/oscar-quiroz" TargetMode="External"/><Relationship Id="rId3748" Type="http://schemas.openxmlformats.org/officeDocument/2006/relationships/hyperlink" Target="https://www.procyclingstats.com/rider/jaka-primozic" TargetMode="External"/><Relationship Id="rId2417" Type="http://schemas.openxmlformats.org/officeDocument/2006/relationships/hyperlink" Target="https://www.procyclingstats.com/rider.php?date=2021-10-12&amp;id=209753&amp;p=results&amp;s=pcs-season-ranking" TargetMode="External"/><Relationship Id="rId3747" Type="http://schemas.openxmlformats.org/officeDocument/2006/relationships/hyperlink" Target="https://www.procyclingstats.com/rider.php?date=2021-10-12&amp;id=274779&amp;p=results&amp;s=pcs-season-ranking" TargetMode="External"/><Relationship Id="rId2418" Type="http://schemas.openxmlformats.org/officeDocument/2006/relationships/hyperlink" Target="https://www.procyclingstats.com/rider/nicola-venchiarutti" TargetMode="External"/><Relationship Id="rId2419" Type="http://schemas.openxmlformats.org/officeDocument/2006/relationships/hyperlink" Target="https://www.procyclingstats.com/team/androni-giocattoli-sidermec-2021" TargetMode="External"/><Relationship Id="rId3749" Type="http://schemas.openxmlformats.org/officeDocument/2006/relationships/hyperlink" Target="https://www.procyclingstats.com/rider.php?date=2021-10-12&amp;id=194929&amp;p=results&amp;s=pcs-season-ranking" TargetMode="External"/><Relationship Id="rId3740" Type="http://schemas.openxmlformats.org/officeDocument/2006/relationships/hyperlink" Target="https://www.procyclingstats.com/rider.php?date=2021-10-12&amp;id=123009&amp;p=results&amp;s=pcs-season-ranking" TargetMode="External"/><Relationship Id="rId2410" Type="http://schemas.openxmlformats.org/officeDocument/2006/relationships/hyperlink" Target="https://www.procyclingstats.com/rider/piotr-brozyna" TargetMode="External"/><Relationship Id="rId3742" Type="http://schemas.openxmlformats.org/officeDocument/2006/relationships/hyperlink" Target="https://www.procyclingstats.com/rider.php?date=2021-10-12&amp;id=205346&amp;p=results&amp;s=pcs-season-ranking" TargetMode="External"/><Relationship Id="rId2411" Type="http://schemas.openxmlformats.org/officeDocument/2006/relationships/hyperlink" Target="https://www.procyclingstats.com/team/hre-mazowsze-serce-polski-2021" TargetMode="External"/><Relationship Id="rId3741" Type="http://schemas.openxmlformats.org/officeDocument/2006/relationships/hyperlink" Target="https://www.procyclingstats.com/rider/abdallah-salloum" TargetMode="External"/><Relationship Id="rId1114" Type="http://schemas.openxmlformats.org/officeDocument/2006/relationships/hyperlink" Target="https://www.procyclingstats.com/rider.php?date=2021-10-12&amp;id=139854&amp;p=results&amp;s=pcs-season-ranking" TargetMode="External"/><Relationship Id="rId2445" Type="http://schemas.openxmlformats.org/officeDocument/2006/relationships/hyperlink" Target="https://www.procyclingstats.com/rider.php?date=2021-10-12&amp;id=213101&amp;p=results&amp;s=pcs-season-ranking" TargetMode="External"/><Relationship Id="rId3777" Type="http://schemas.openxmlformats.org/officeDocument/2006/relationships/hyperlink" Target="https://www.procyclingstats.com/rider/bachirou-nikiema" TargetMode="External"/><Relationship Id="rId1115" Type="http://schemas.openxmlformats.org/officeDocument/2006/relationships/hyperlink" Target="https://www.procyclingstats.com/rider/jose-felix-parra" TargetMode="External"/><Relationship Id="rId2446" Type="http://schemas.openxmlformats.org/officeDocument/2006/relationships/hyperlink" Target="https://www.procyclingstats.com/rider/ryan-christensen" TargetMode="External"/><Relationship Id="rId3776" Type="http://schemas.openxmlformats.org/officeDocument/2006/relationships/hyperlink" Target="https://www.procyclingstats.com/rider.php?date=2021-10-12&amp;id=121519&amp;p=results&amp;s=pcs-season-ranking" TargetMode="External"/><Relationship Id="rId1116" Type="http://schemas.openxmlformats.org/officeDocument/2006/relationships/hyperlink" Target="https://www.procyclingstats.com/team/equipo-kern-pharma-2021" TargetMode="External"/><Relationship Id="rId2447" Type="http://schemas.openxmlformats.org/officeDocument/2006/relationships/hyperlink" Target="https://www.procyclingstats.com/team/canyon-dhb-sungod-2021" TargetMode="External"/><Relationship Id="rId3779" Type="http://schemas.openxmlformats.org/officeDocument/2006/relationships/hyperlink" Target="https://www.procyclingstats.com/rider/lachlan-morton" TargetMode="External"/><Relationship Id="rId1117" Type="http://schemas.openxmlformats.org/officeDocument/2006/relationships/hyperlink" Target="https://www.procyclingstats.com/rider.php?date=2021-10-12&amp;id=194465&amp;p=results&amp;s=pcs-season-ranking" TargetMode="External"/><Relationship Id="rId2448" Type="http://schemas.openxmlformats.org/officeDocument/2006/relationships/hyperlink" Target="https://www.procyclingstats.com/rider.php?date=2021-10-12&amp;id=193684&amp;p=results&amp;s=pcs-season-ranking" TargetMode="External"/><Relationship Id="rId3778" Type="http://schemas.openxmlformats.org/officeDocument/2006/relationships/hyperlink" Target="https://www.procyclingstats.com/rider.php?date=2021-10-12&amp;id=206830&amp;p=results&amp;s=pcs-season-ranking" TargetMode="External"/><Relationship Id="rId1118" Type="http://schemas.openxmlformats.org/officeDocument/2006/relationships/hyperlink" Target="https://www.procyclingstats.com/rider/simon-geschke" TargetMode="External"/><Relationship Id="rId2449" Type="http://schemas.openxmlformats.org/officeDocument/2006/relationships/hyperlink" Target="https://www.procyclingstats.com/rider/piotr-havik" TargetMode="External"/><Relationship Id="rId1119" Type="http://schemas.openxmlformats.org/officeDocument/2006/relationships/hyperlink" Target="https://www.procyclingstats.com/team/cofidis-solutions-credits-2021" TargetMode="External"/><Relationship Id="rId525" Type="http://schemas.openxmlformats.org/officeDocument/2006/relationships/hyperlink" Target="https://www.procyclingstats.com/rider/edoardo-affini" TargetMode="External"/><Relationship Id="rId524" Type="http://schemas.openxmlformats.org/officeDocument/2006/relationships/hyperlink" Target="https://www.procyclingstats.com/rider.php?date=2021-10-12&amp;id=168768&amp;p=results&amp;s=pcs-season-ranking" TargetMode="External"/><Relationship Id="rId523" Type="http://schemas.openxmlformats.org/officeDocument/2006/relationships/hyperlink" Target="https://www.procyclingstats.com/team/movistar-team-2021" TargetMode="External"/><Relationship Id="rId522" Type="http://schemas.openxmlformats.org/officeDocument/2006/relationships/hyperlink" Target="https://www.procyclingstats.com/rider/ivan-garcia-cortina" TargetMode="External"/><Relationship Id="rId529" Type="http://schemas.openxmlformats.org/officeDocument/2006/relationships/hyperlink" Target="https://www.procyclingstats.com/team/lotto-soudal-2021" TargetMode="External"/><Relationship Id="rId528" Type="http://schemas.openxmlformats.org/officeDocument/2006/relationships/hyperlink" Target="https://www.procyclingstats.com/rider/harm-vanhoucke" TargetMode="External"/><Relationship Id="rId527" Type="http://schemas.openxmlformats.org/officeDocument/2006/relationships/hyperlink" Target="https://www.procyclingstats.com/rider.php?date=2021-10-12&amp;id=178474&amp;p=results&amp;s=pcs-season-ranking" TargetMode="External"/><Relationship Id="rId526" Type="http://schemas.openxmlformats.org/officeDocument/2006/relationships/hyperlink" Target="https://www.procyclingstats.com/team/team-jumbo-visma-2021" TargetMode="External"/><Relationship Id="rId3771" Type="http://schemas.openxmlformats.org/officeDocument/2006/relationships/hyperlink" Target="https://www.procyclingstats.com/rider/filip-krgovic" TargetMode="External"/><Relationship Id="rId2440" Type="http://schemas.openxmlformats.org/officeDocument/2006/relationships/hyperlink" Target="https://www.procyclingstats.com/rider/erik-lunder" TargetMode="External"/><Relationship Id="rId3770" Type="http://schemas.openxmlformats.org/officeDocument/2006/relationships/hyperlink" Target="https://www.procyclingstats.com/rider.php?date=2021-10-12&amp;id=139501&amp;p=results&amp;s=pcs-season-ranking" TargetMode="External"/><Relationship Id="rId521" Type="http://schemas.openxmlformats.org/officeDocument/2006/relationships/hyperlink" Target="https://www.procyclingstats.com/rider.php?date=2021-10-12&amp;id=176686&amp;p=results&amp;s=pcs-season-ranking" TargetMode="External"/><Relationship Id="rId1110" Type="http://schemas.openxmlformats.org/officeDocument/2006/relationships/hyperlink" Target="https://www.procyclingstats.com/team/ef-education-nippo-2021" TargetMode="External"/><Relationship Id="rId2441" Type="http://schemas.openxmlformats.org/officeDocument/2006/relationships/hyperlink" Target="https://www.procyclingstats.com/team/team-coop-2021" TargetMode="External"/><Relationship Id="rId3773" Type="http://schemas.openxmlformats.org/officeDocument/2006/relationships/hyperlink" Target="https://www.procyclingstats.com/rider/nicholas-narraway" TargetMode="External"/><Relationship Id="rId520" Type="http://schemas.openxmlformats.org/officeDocument/2006/relationships/hyperlink" Target="https://www.procyclingstats.com/team/uno-x-pro-cycling-team-2021" TargetMode="External"/><Relationship Id="rId1111" Type="http://schemas.openxmlformats.org/officeDocument/2006/relationships/hyperlink" Target="https://www.procyclingstats.com/rider.php?date=2021-10-12&amp;id=140154&amp;p=results&amp;s=pcs-season-ranking" TargetMode="External"/><Relationship Id="rId2442" Type="http://schemas.openxmlformats.org/officeDocument/2006/relationships/hyperlink" Target="https://www.procyclingstats.com/rider.php?date=2021-10-12&amp;id=202626&amp;p=results&amp;s=pcs-season-ranking" TargetMode="External"/><Relationship Id="rId3772" Type="http://schemas.openxmlformats.org/officeDocument/2006/relationships/hyperlink" Target="https://www.procyclingstats.com/rider.php?date=2021-10-12&amp;id=271638&amp;p=results&amp;s=pcs-season-ranking" TargetMode="External"/><Relationship Id="rId1112" Type="http://schemas.openxmlformats.org/officeDocument/2006/relationships/hyperlink" Target="https://www.procyclingstats.com/rider/bert-van-lerberghe" TargetMode="External"/><Relationship Id="rId2443" Type="http://schemas.openxmlformats.org/officeDocument/2006/relationships/hyperlink" Target="https://www.procyclingstats.com/rider/mason-hollyman" TargetMode="External"/><Relationship Id="rId3775" Type="http://schemas.openxmlformats.org/officeDocument/2006/relationships/hyperlink" Target="https://www.procyclingstats.com/rider/claudio-imhof" TargetMode="External"/><Relationship Id="rId1113" Type="http://schemas.openxmlformats.org/officeDocument/2006/relationships/hyperlink" Target="https://www.procyclingstats.com/team/deceuninck-quick-step-2021" TargetMode="External"/><Relationship Id="rId2444" Type="http://schemas.openxmlformats.org/officeDocument/2006/relationships/hyperlink" Target="https://www.procyclingstats.com/team/israel-cycling-academy-2021" TargetMode="External"/><Relationship Id="rId3774" Type="http://schemas.openxmlformats.org/officeDocument/2006/relationships/hyperlink" Target="https://www.procyclingstats.com/rider.php?date=2021-10-12&amp;id=228107&amp;p=results&amp;s=pcs-season-ranking" TargetMode="External"/><Relationship Id="rId1103" Type="http://schemas.openxmlformats.org/officeDocument/2006/relationships/hyperlink" Target="https://www.procyclingstats.com/rider.php?date=2021-10-12&amp;id=132361&amp;p=results&amp;s=pcs-season-ranking" TargetMode="External"/><Relationship Id="rId2434" Type="http://schemas.openxmlformats.org/officeDocument/2006/relationships/hyperlink" Target="https://www.procyclingstats.com/rider/johannes-staune-mittet" TargetMode="External"/><Relationship Id="rId3766" Type="http://schemas.openxmlformats.org/officeDocument/2006/relationships/hyperlink" Target="https://www.procyclingstats.com/rider.php?date=2021-10-12&amp;id=165049&amp;p=results&amp;s=pcs-season-ranking" TargetMode="External"/><Relationship Id="rId1104" Type="http://schemas.openxmlformats.org/officeDocument/2006/relationships/hyperlink" Target="https://www.procyclingstats.com/rider/eduard-prades" TargetMode="External"/><Relationship Id="rId2435" Type="http://schemas.openxmlformats.org/officeDocument/2006/relationships/hyperlink" Target="https://www.procyclingstats.com/team/jumbo-visma-development-team-2021" TargetMode="External"/><Relationship Id="rId3765" Type="http://schemas.openxmlformats.org/officeDocument/2006/relationships/hyperlink" Target="https://www.procyclingstats.com/rider/dorian-monterroso" TargetMode="External"/><Relationship Id="rId1105" Type="http://schemas.openxmlformats.org/officeDocument/2006/relationships/hyperlink" Target="https://www.procyclingstats.com/rider.php?date=2021-10-12&amp;id=138159&amp;p=results&amp;s=pcs-season-ranking" TargetMode="External"/><Relationship Id="rId2436" Type="http://schemas.openxmlformats.org/officeDocument/2006/relationships/hyperlink" Target="https://www.procyclingstats.com/rider.php?date=2021-10-12&amp;id=241923&amp;p=results&amp;s=pcs-season-ranking" TargetMode="External"/><Relationship Id="rId3768" Type="http://schemas.openxmlformats.org/officeDocument/2006/relationships/hyperlink" Target="https://www.procyclingstats.com/rider.php?date=2021-10-12&amp;id=116278&amp;p=results&amp;s=pcs-season-ranking" TargetMode="External"/><Relationship Id="rId1106" Type="http://schemas.openxmlformats.org/officeDocument/2006/relationships/hyperlink" Target="https://www.procyclingstats.com/rider/gianni-marchand" TargetMode="External"/><Relationship Id="rId2437" Type="http://schemas.openxmlformats.org/officeDocument/2006/relationships/hyperlink" Target="https://www.procyclingstats.com/rider/tyler-williams" TargetMode="External"/><Relationship Id="rId3767" Type="http://schemas.openxmlformats.org/officeDocument/2006/relationships/hyperlink" Target="https://www.procyclingstats.com/rider/hamad-afif" TargetMode="External"/><Relationship Id="rId1107" Type="http://schemas.openxmlformats.org/officeDocument/2006/relationships/hyperlink" Target="https://www.procyclingstats.com/team/tarteletto-isorex-2021" TargetMode="External"/><Relationship Id="rId2438" Type="http://schemas.openxmlformats.org/officeDocument/2006/relationships/hyperlink" Target="https://www.procyclingstats.com/team/l39ion-of-los-angeles-2021" TargetMode="External"/><Relationship Id="rId1108" Type="http://schemas.openxmlformats.org/officeDocument/2006/relationships/hyperlink" Target="https://www.procyclingstats.com/rider.php?date=2021-10-12&amp;id=135350&amp;p=results&amp;s=pcs-season-ranking" TargetMode="External"/><Relationship Id="rId2439" Type="http://schemas.openxmlformats.org/officeDocument/2006/relationships/hyperlink" Target="https://www.procyclingstats.com/rider.php?date=2021-10-12&amp;id=163720&amp;p=results&amp;s=pcs-season-ranking" TargetMode="External"/><Relationship Id="rId3769" Type="http://schemas.openxmlformats.org/officeDocument/2006/relationships/hyperlink" Target="https://www.procyclingstats.com/rider/michael-torckler" TargetMode="External"/><Relationship Id="rId1109" Type="http://schemas.openxmlformats.org/officeDocument/2006/relationships/hyperlink" Target="https://www.procyclingstats.com/rider/lawson-craddock" TargetMode="External"/><Relationship Id="rId519" Type="http://schemas.openxmlformats.org/officeDocument/2006/relationships/hyperlink" Target="https://www.procyclingstats.com/rider/kristoffer-halvorsen" TargetMode="External"/><Relationship Id="rId514" Type="http://schemas.openxmlformats.org/officeDocument/2006/relationships/hyperlink" Target="https://www.procyclingstats.com/team/ef-education-nippo-2021" TargetMode="External"/><Relationship Id="rId513" Type="http://schemas.openxmlformats.org/officeDocument/2006/relationships/hyperlink" Target="https://www.procyclingstats.com/rider/ruben-guerreiro" TargetMode="External"/><Relationship Id="rId512" Type="http://schemas.openxmlformats.org/officeDocument/2006/relationships/hyperlink" Target="https://www.procyclingstats.com/rider.php?date=2021-10-12&amp;id=171075&amp;p=results&amp;s=pcs-season-ranking" TargetMode="External"/><Relationship Id="rId511" Type="http://schemas.openxmlformats.org/officeDocument/2006/relationships/hyperlink" Target="https://www.procyclingstats.com/team/team-dsm-2021" TargetMode="External"/><Relationship Id="rId518" Type="http://schemas.openxmlformats.org/officeDocument/2006/relationships/hyperlink" Target="https://www.procyclingstats.com/rider.php?date=2021-10-12&amp;id=181203&amp;p=results&amp;s=pcs-season-ranking" TargetMode="External"/><Relationship Id="rId517" Type="http://schemas.openxmlformats.org/officeDocument/2006/relationships/hyperlink" Target="https://www.procyclingstats.com/team/cofidis-solutions-credits-2021" TargetMode="External"/><Relationship Id="rId516" Type="http://schemas.openxmlformats.org/officeDocument/2006/relationships/hyperlink" Target="https://www.procyclingstats.com/rider/victor-lafay" TargetMode="External"/><Relationship Id="rId515" Type="http://schemas.openxmlformats.org/officeDocument/2006/relationships/hyperlink" Target="https://www.procyclingstats.com/rider.php?date=2021-10-12&amp;id=168787&amp;p=results&amp;s=pcs-season-ranking" TargetMode="External"/><Relationship Id="rId3760" Type="http://schemas.openxmlformats.org/officeDocument/2006/relationships/hyperlink" Target="https://www.procyclingstats.com/rider/sergej-maksimovic" TargetMode="External"/><Relationship Id="rId510" Type="http://schemas.openxmlformats.org/officeDocument/2006/relationships/hyperlink" Target="https://www.procyclingstats.com/rider/cees-bol" TargetMode="External"/><Relationship Id="rId2430" Type="http://schemas.openxmlformats.org/officeDocument/2006/relationships/hyperlink" Target="https://www.procyclingstats.com/rider/spas-gyurov" TargetMode="External"/><Relationship Id="rId3762" Type="http://schemas.openxmlformats.org/officeDocument/2006/relationships/hyperlink" Target="https://www.procyclingstats.com/rider/flavien-maurelet" TargetMode="External"/><Relationship Id="rId1100" Type="http://schemas.openxmlformats.org/officeDocument/2006/relationships/hyperlink" Target="https://www.procyclingstats.com/rider.php?date=2021-10-12&amp;id=134488&amp;p=results&amp;s=pcs-season-ranking" TargetMode="External"/><Relationship Id="rId2431" Type="http://schemas.openxmlformats.org/officeDocument/2006/relationships/hyperlink" Target="https://www.procyclingstats.com/rider.php?date=2021-10-12&amp;id=140823&amp;p=results&amp;s=pcs-season-ranking" TargetMode="External"/><Relationship Id="rId3761" Type="http://schemas.openxmlformats.org/officeDocument/2006/relationships/hyperlink" Target="https://www.procyclingstats.com/rider.php?date=2021-10-12&amp;id=244375&amp;p=results&amp;s=pcs-season-ranking" TargetMode="External"/><Relationship Id="rId1101" Type="http://schemas.openxmlformats.org/officeDocument/2006/relationships/hyperlink" Target="https://www.procyclingstats.com/rider/valerio-conti" TargetMode="External"/><Relationship Id="rId2432" Type="http://schemas.openxmlformats.org/officeDocument/2006/relationships/hyperlink" Target="https://www.procyclingstats.com/rider/luis-alejandro-ramirez" TargetMode="External"/><Relationship Id="rId3764" Type="http://schemas.openxmlformats.org/officeDocument/2006/relationships/hyperlink" Target="https://www.procyclingstats.com/rider.php?date=2021-10-12&amp;id=137809&amp;p=results&amp;s=pcs-season-ranking" TargetMode="External"/><Relationship Id="rId1102" Type="http://schemas.openxmlformats.org/officeDocument/2006/relationships/hyperlink" Target="https://www.procyclingstats.com/team/uae-team-emirates-2021" TargetMode="External"/><Relationship Id="rId2433" Type="http://schemas.openxmlformats.org/officeDocument/2006/relationships/hyperlink" Target="https://www.procyclingstats.com/rider.php?date=2021-10-12&amp;id=273580&amp;p=results&amp;s=pcs-season-ranking" TargetMode="External"/><Relationship Id="rId3763" Type="http://schemas.openxmlformats.org/officeDocument/2006/relationships/hyperlink" Target="https://www.procyclingstats.com/team/st-michel-auber93-2021" TargetMode="External"/><Relationship Id="rId3711" Type="http://schemas.openxmlformats.org/officeDocument/2006/relationships/hyperlink" Target="https://www.procyclingstats.com/rider/jonas-castrique" TargetMode="External"/><Relationship Id="rId3710" Type="http://schemas.openxmlformats.org/officeDocument/2006/relationships/hyperlink" Target="https://www.procyclingstats.com/rider.php?date=2021-10-12&amp;id=210174&amp;p=results&amp;s=pcs-season-ranking" TargetMode="External"/><Relationship Id="rId3713" Type="http://schemas.openxmlformats.org/officeDocument/2006/relationships/hyperlink" Target="https://www.procyclingstats.com/rider.php?date=2021-10-12&amp;id=184668&amp;p=results&amp;s=pcs-season-ranking" TargetMode="External"/><Relationship Id="rId3712" Type="http://schemas.openxmlformats.org/officeDocument/2006/relationships/hyperlink" Target="https://www.procyclingstats.com/team/bingoal-wallonie-bruxelles-2021" TargetMode="External"/><Relationship Id="rId3715" Type="http://schemas.openxmlformats.org/officeDocument/2006/relationships/hyperlink" Target="https://www.procyclingstats.com/rider.php?date=2021-10-12&amp;id=274462&amp;p=results&amp;s=pcs-season-ranking" TargetMode="External"/><Relationship Id="rId3714" Type="http://schemas.openxmlformats.org/officeDocument/2006/relationships/hyperlink" Target="https://www.procyclingstats.com/rider/khalil-amjad" TargetMode="External"/><Relationship Id="rId3717" Type="http://schemas.openxmlformats.org/officeDocument/2006/relationships/hyperlink" Target="https://www.procyclingstats.com/rider.php?date=2021-10-12&amp;id=194528&amp;p=results&amp;s=pcs-season-ranking" TargetMode="External"/><Relationship Id="rId3716" Type="http://schemas.openxmlformats.org/officeDocument/2006/relationships/hyperlink" Target="https://www.procyclingstats.com/rider/anderson-samuel-maldonado-sanchez" TargetMode="External"/><Relationship Id="rId3719" Type="http://schemas.openxmlformats.org/officeDocument/2006/relationships/hyperlink" Target="https://www.procyclingstats.com/rider.php?date=2021-10-12&amp;id=187870&amp;p=results&amp;s=pcs-season-ranking" TargetMode="External"/><Relationship Id="rId3718" Type="http://schemas.openxmlformats.org/officeDocument/2006/relationships/hyperlink" Target="https://www.procyclingstats.com/rider/jose-dagoberto-joya" TargetMode="External"/><Relationship Id="rId3700" Type="http://schemas.openxmlformats.org/officeDocument/2006/relationships/hyperlink" Target="https://www.procyclingstats.com/rider.php?date=2021-10-12&amp;id=131487&amp;p=results&amp;s=pcs-season-ranking" TargetMode="External"/><Relationship Id="rId3702" Type="http://schemas.openxmlformats.org/officeDocument/2006/relationships/hyperlink" Target="https://www.procyclingstats.com/team/kuwait-pro-cycling-team-2021" TargetMode="External"/><Relationship Id="rId3701" Type="http://schemas.openxmlformats.org/officeDocument/2006/relationships/hyperlink" Target="https://www.procyclingstats.com/rider/ahmad-wais" TargetMode="External"/><Relationship Id="rId3704" Type="http://schemas.openxmlformats.org/officeDocument/2006/relationships/hyperlink" Target="https://www.procyclingstats.com/rider/lotfi-tchambaz" TargetMode="External"/><Relationship Id="rId3703" Type="http://schemas.openxmlformats.org/officeDocument/2006/relationships/hyperlink" Target="https://www.procyclingstats.com/rider.php?date=2021-10-12&amp;id=187431&amp;p=results&amp;s=pcs-season-ranking" TargetMode="External"/><Relationship Id="rId3706" Type="http://schemas.openxmlformats.org/officeDocument/2006/relationships/hyperlink" Target="https://www.procyclingstats.com/rider/riccardo-stacchiotti" TargetMode="External"/><Relationship Id="rId3705" Type="http://schemas.openxmlformats.org/officeDocument/2006/relationships/hyperlink" Target="https://www.procyclingstats.com/rider.php?date=2021-10-12&amp;id=130663&amp;p=results&amp;s=pcs-season-ranking" TargetMode="External"/><Relationship Id="rId3708" Type="http://schemas.openxmlformats.org/officeDocument/2006/relationships/hyperlink" Target="https://www.procyclingstats.com/rider.php?date=2021-10-12&amp;id=127553&amp;p=results&amp;s=pcs-season-ranking" TargetMode="External"/><Relationship Id="rId3707" Type="http://schemas.openxmlformats.org/officeDocument/2006/relationships/hyperlink" Target="https://www.procyclingstats.com/team/vini-zabu-2021" TargetMode="External"/><Relationship Id="rId3709" Type="http://schemas.openxmlformats.org/officeDocument/2006/relationships/hyperlink" Target="https://www.procyclingstats.com/rider/oskar-omarsson" TargetMode="External"/><Relationship Id="rId2401" Type="http://schemas.openxmlformats.org/officeDocument/2006/relationships/hyperlink" Target="https://www.procyclingstats.com/rider/davide-orrico" TargetMode="External"/><Relationship Id="rId3733" Type="http://schemas.openxmlformats.org/officeDocument/2006/relationships/hyperlink" Target="https://www.procyclingstats.com/rider.php?date=2021-10-12&amp;id=179811&amp;p=results&amp;s=pcs-season-ranking" TargetMode="External"/><Relationship Id="rId2402" Type="http://schemas.openxmlformats.org/officeDocument/2006/relationships/hyperlink" Target="https://www.procyclingstats.com/team/vini-zabu-2021" TargetMode="External"/><Relationship Id="rId3732" Type="http://schemas.openxmlformats.org/officeDocument/2006/relationships/hyperlink" Target="https://www.procyclingstats.com/rider/khacib-el-sassane" TargetMode="External"/><Relationship Id="rId2403" Type="http://schemas.openxmlformats.org/officeDocument/2006/relationships/hyperlink" Target="https://www.procyclingstats.com/rider.php?date=2021-10-12&amp;id=133526&amp;p=results&amp;s=pcs-season-ranking" TargetMode="External"/><Relationship Id="rId3735" Type="http://schemas.openxmlformats.org/officeDocument/2006/relationships/hyperlink" Target="https://www.procyclingstats.com/team/spor-toto-cycling-team-2021" TargetMode="External"/><Relationship Id="rId2404" Type="http://schemas.openxmlformats.org/officeDocument/2006/relationships/hyperlink" Target="https://www.procyclingstats.com/rider/alessandro-monaco" TargetMode="External"/><Relationship Id="rId3734" Type="http://schemas.openxmlformats.org/officeDocument/2006/relationships/hyperlink" Target="https://www.procyclingstats.com/rider/mamyr-stash" TargetMode="External"/><Relationship Id="rId2405" Type="http://schemas.openxmlformats.org/officeDocument/2006/relationships/hyperlink" Target="https://www.procyclingstats.com/team/bardiani-csf-2021" TargetMode="External"/><Relationship Id="rId3737" Type="http://schemas.openxmlformats.org/officeDocument/2006/relationships/hyperlink" Target="https://www.procyclingstats.com/rider/juan-pablo-suarez" TargetMode="External"/><Relationship Id="rId2406" Type="http://schemas.openxmlformats.org/officeDocument/2006/relationships/hyperlink" Target="https://www.procyclingstats.com/rider.php?date=2021-10-12&amp;id=194614&amp;p=results&amp;s=pcs-season-ranking" TargetMode="External"/><Relationship Id="rId3736" Type="http://schemas.openxmlformats.org/officeDocument/2006/relationships/hyperlink" Target="https://www.procyclingstats.com/rider.php?date=2021-10-12&amp;id=141025&amp;p=results&amp;s=pcs-season-ranking" TargetMode="External"/><Relationship Id="rId2407" Type="http://schemas.openxmlformats.org/officeDocument/2006/relationships/hyperlink" Target="https://www.procyclingstats.com/rider/thomas-gloag" TargetMode="External"/><Relationship Id="rId3739" Type="http://schemas.openxmlformats.org/officeDocument/2006/relationships/hyperlink" Target="https://www.procyclingstats.com/rider/richard-larsen" TargetMode="External"/><Relationship Id="rId2408" Type="http://schemas.openxmlformats.org/officeDocument/2006/relationships/hyperlink" Target="https://www.procyclingstats.com/team/trinity-racing-2021" TargetMode="External"/><Relationship Id="rId3738" Type="http://schemas.openxmlformats.org/officeDocument/2006/relationships/hyperlink" Target="https://www.procyclingstats.com/rider.php?date=2021-10-12&amp;id=140113&amp;p=results&amp;s=pcs-season-ranking" TargetMode="External"/><Relationship Id="rId2409" Type="http://schemas.openxmlformats.org/officeDocument/2006/relationships/hyperlink" Target="https://www.procyclingstats.com/rider.php?date=2021-10-12&amp;id=216427&amp;p=results&amp;s=pcs-season-ranking" TargetMode="External"/><Relationship Id="rId3731" Type="http://schemas.openxmlformats.org/officeDocument/2006/relationships/hyperlink" Target="https://www.procyclingstats.com/rider.php?date=2021-10-12&amp;id=243009&amp;p=results&amp;s=pcs-season-ranking" TargetMode="External"/><Relationship Id="rId2400" Type="http://schemas.openxmlformats.org/officeDocument/2006/relationships/hyperlink" Target="https://www.procyclingstats.com/rider.php?date=2021-10-12&amp;id=140704&amp;p=results&amp;s=pcs-season-ranking" TargetMode="External"/><Relationship Id="rId3730" Type="http://schemas.openxmlformats.org/officeDocument/2006/relationships/hyperlink" Target="https://www.procyclingstats.com/rider/brandon-rodriguez" TargetMode="External"/><Relationship Id="rId3722" Type="http://schemas.openxmlformats.org/officeDocument/2006/relationships/hyperlink" Target="https://www.procyclingstats.com/rider.php?date=2021-10-12&amp;id=140863&amp;p=results&amp;s=pcs-season-ranking" TargetMode="External"/><Relationship Id="rId3721" Type="http://schemas.openxmlformats.org/officeDocument/2006/relationships/hyperlink" Target="https://www.procyclingstats.com/team/ef-education-nippo-2021" TargetMode="External"/><Relationship Id="rId3724" Type="http://schemas.openxmlformats.org/officeDocument/2006/relationships/hyperlink" Target="https://www.procyclingstats.com/team/gios-2021" TargetMode="External"/><Relationship Id="rId3723" Type="http://schemas.openxmlformats.org/officeDocument/2006/relationships/hyperlink" Target="https://www.procyclingstats.com/rider/andreas-miltiadis" TargetMode="External"/><Relationship Id="rId3726" Type="http://schemas.openxmlformats.org/officeDocument/2006/relationships/hyperlink" Target="https://www.procyclingstats.com/rider/christopher-symonds" TargetMode="External"/><Relationship Id="rId3725" Type="http://schemas.openxmlformats.org/officeDocument/2006/relationships/hyperlink" Target="https://www.procyclingstats.com/rider.php?date=2021-10-12&amp;id=187472&amp;p=results&amp;s=pcs-season-ranking" TargetMode="External"/><Relationship Id="rId3728" Type="http://schemas.openxmlformats.org/officeDocument/2006/relationships/hyperlink" Target="https://www.procyclingstats.com/rider/tristan-de-lange" TargetMode="External"/><Relationship Id="rId3727" Type="http://schemas.openxmlformats.org/officeDocument/2006/relationships/hyperlink" Target="https://www.procyclingstats.com/rider.php?date=2021-10-12&amp;id=189705&amp;p=results&amp;s=pcs-season-ranking" TargetMode="External"/><Relationship Id="rId3729" Type="http://schemas.openxmlformats.org/officeDocument/2006/relationships/hyperlink" Target="https://www.procyclingstats.com/rider.php?date=2021-10-12&amp;id=193734&amp;p=results&amp;s=pcs-season-ranking" TargetMode="External"/><Relationship Id="rId3720" Type="http://schemas.openxmlformats.org/officeDocument/2006/relationships/hyperlink" Target="https://www.procyclingstats.com/rider/fumiyuki-beppu" TargetMode="External"/><Relationship Id="rId4206" Type="http://schemas.openxmlformats.org/officeDocument/2006/relationships/hyperlink" Target="https://www.procyclingstats.com/rider.php?date=2021-07-22&amp;id=206658&amp;p=results&amp;s=pcs-season-ranking" TargetMode="External"/><Relationship Id="rId4205" Type="http://schemas.openxmlformats.org/officeDocument/2006/relationships/hyperlink" Target="https://www.procyclingstats.com/team/work-service-marchiol-vega-2021" TargetMode="External"/><Relationship Id="rId4208" Type="http://schemas.openxmlformats.org/officeDocument/2006/relationships/hyperlink" Target="https://www.procyclingstats.com/rider.php?date=2021-07-22&amp;id=187290&amp;p=results&amp;s=pcs-season-ranking" TargetMode="External"/><Relationship Id="rId4207" Type="http://schemas.openxmlformats.org/officeDocument/2006/relationships/hyperlink" Target="https://www.procyclingstats.com/rider/bryan-gomez" TargetMode="External"/><Relationship Id="rId590" Type="http://schemas.openxmlformats.org/officeDocument/2006/relationships/hyperlink" Target="https://www.procyclingstats.com/rider/jose-manuel-diaz-gallego" TargetMode="External"/><Relationship Id="rId4209" Type="http://schemas.openxmlformats.org/officeDocument/2006/relationships/hyperlink" Target="https://www.procyclingstats.com/rider/heiner-rodrigo-parra" TargetMode="External"/><Relationship Id="rId589" Type="http://schemas.openxmlformats.org/officeDocument/2006/relationships/hyperlink" Target="https://www.procyclingstats.com/rider.php?date=2021-10-12&amp;id=138488&amp;p=results&amp;s=pcs-season-ranking" TargetMode="External"/><Relationship Id="rId588" Type="http://schemas.openxmlformats.org/officeDocument/2006/relationships/hyperlink" Target="https://www.procyclingstats.com/team/team-arkea-samsic-2021" TargetMode="External"/><Relationship Id="rId1170" Type="http://schemas.openxmlformats.org/officeDocument/2006/relationships/hyperlink" Target="https://www.procyclingstats.com/team/movistar-team-2021" TargetMode="External"/><Relationship Id="rId1171" Type="http://schemas.openxmlformats.org/officeDocument/2006/relationships/hyperlink" Target="https://www.procyclingstats.com/rider.php?date=2021-10-12&amp;id=137768&amp;p=results&amp;s=pcs-season-ranking" TargetMode="External"/><Relationship Id="rId583" Type="http://schemas.openxmlformats.org/officeDocument/2006/relationships/hyperlink" Target="https://www.procyclingstats.com/rider.php?date=2021-10-12&amp;id=132419&amp;p=results&amp;s=pcs-season-ranking" TargetMode="External"/><Relationship Id="rId1172" Type="http://schemas.openxmlformats.org/officeDocument/2006/relationships/hyperlink" Target="https://www.procyclingstats.com/rider/hector-carretero" TargetMode="External"/><Relationship Id="rId582" Type="http://schemas.openxmlformats.org/officeDocument/2006/relationships/hyperlink" Target="https://www.procyclingstats.com/team/teambikeexchange-2021" TargetMode="External"/><Relationship Id="rId1173" Type="http://schemas.openxmlformats.org/officeDocument/2006/relationships/hyperlink" Target="https://www.procyclingstats.com/team/movistar-team-2021" TargetMode="External"/><Relationship Id="rId581" Type="http://schemas.openxmlformats.org/officeDocument/2006/relationships/hyperlink" Target="https://www.procyclingstats.com/rider/nick-schultz" TargetMode="External"/><Relationship Id="rId1174" Type="http://schemas.openxmlformats.org/officeDocument/2006/relationships/hyperlink" Target="https://www.procyclingstats.com/rider.php?date=2021-10-12&amp;id=188236&amp;p=results&amp;s=pcs-season-ranking" TargetMode="External"/><Relationship Id="rId4200" Type="http://schemas.openxmlformats.org/officeDocument/2006/relationships/hyperlink" Target="https://www.procyclingstats.com/rider.php?date=2021-07-22&amp;id=272605&amp;p=results&amp;s=pcs-season-ranking" TargetMode="External"/><Relationship Id="rId580" Type="http://schemas.openxmlformats.org/officeDocument/2006/relationships/hyperlink" Target="https://www.procyclingstats.com/rider.php?date=2021-10-12&amp;id=138672&amp;p=results&amp;s=pcs-season-ranking" TargetMode="External"/><Relationship Id="rId1175" Type="http://schemas.openxmlformats.org/officeDocument/2006/relationships/hyperlink" Target="https://www.procyclingstats.com/rider/alan-riou" TargetMode="External"/><Relationship Id="rId587" Type="http://schemas.openxmlformats.org/officeDocument/2006/relationships/hyperlink" Target="https://www.procyclingstats.com/rider/amaury-capiot" TargetMode="External"/><Relationship Id="rId1176" Type="http://schemas.openxmlformats.org/officeDocument/2006/relationships/hyperlink" Target="https://www.procyclingstats.com/team/team-arkea-samsic-2021" TargetMode="External"/><Relationship Id="rId4202" Type="http://schemas.openxmlformats.org/officeDocument/2006/relationships/hyperlink" Target="https://www.procyclingstats.com/team/lotto-soudal-u23-2021" TargetMode="External"/><Relationship Id="rId586" Type="http://schemas.openxmlformats.org/officeDocument/2006/relationships/hyperlink" Target="https://www.procyclingstats.com/rider.php?date=2021-10-12&amp;id=135315&amp;p=results&amp;s=pcs-season-ranking" TargetMode="External"/><Relationship Id="rId1177" Type="http://schemas.openxmlformats.org/officeDocument/2006/relationships/hyperlink" Target="https://www.procyclingstats.com/rider.php?date=2021-10-12&amp;id=184427&amp;p=results&amp;s=pcs-season-ranking" TargetMode="External"/><Relationship Id="rId4201" Type="http://schemas.openxmlformats.org/officeDocument/2006/relationships/hyperlink" Target="https://www.procyclingstats.com/rider/vito-braet" TargetMode="External"/><Relationship Id="rId585" Type="http://schemas.openxmlformats.org/officeDocument/2006/relationships/hyperlink" Target="https://www.procyclingstats.com/team/ag2r-citroen-team-2021" TargetMode="External"/><Relationship Id="rId1178" Type="http://schemas.openxmlformats.org/officeDocument/2006/relationships/hyperlink" Target="https://www.procyclingstats.com/rider/jenthe-biermans" TargetMode="External"/><Relationship Id="rId4204" Type="http://schemas.openxmlformats.org/officeDocument/2006/relationships/hyperlink" Target="https://www.procyclingstats.com/rider/riccardo-bobbo2" TargetMode="External"/><Relationship Id="rId584" Type="http://schemas.openxmlformats.org/officeDocument/2006/relationships/hyperlink" Target="https://www.procyclingstats.com/rider/oliver-naesen" TargetMode="External"/><Relationship Id="rId1179" Type="http://schemas.openxmlformats.org/officeDocument/2006/relationships/hyperlink" Target="https://www.procyclingstats.com/team/israel-start-up-nation-2021" TargetMode="External"/><Relationship Id="rId4203" Type="http://schemas.openxmlformats.org/officeDocument/2006/relationships/hyperlink" Target="https://www.procyclingstats.com/rider.php?date=2021-07-22&amp;id=207940&amp;p=results&amp;s=pcs-season-ranking" TargetMode="External"/><Relationship Id="rId1169" Type="http://schemas.openxmlformats.org/officeDocument/2006/relationships/hyperlink" Target="https://www.procyclingstats.com/rider/carlos-verona" TargetMode="External"/><Relationship Id="rId579" Type="http://schemas.openxmlformats.org/officeDocument/2006/relationships/hyperlink" Target="https://www.procyclingstats.com/team/team-jumbo-visma-2021" TargetMode="External"/><Relationship Id="rId578" Type="http://schemas.openxmlformats.org/officeDocument/2006/relationships/hyperlink" Target="https://www.procyclingstats.com/rider/koen-bouwman" TargetMode="External"/><Relationship Id="rId577" Type="http://schemas.openxmlformats.org/officeDocument/2006/relationships/hyperlink" Target="https://www.procyclingstats.com/rider.php?date=2021-10-12&amp;id=195538&amp;p=results&amp;s=pcs-season-ranking" TargetMode="External"/><Relationship Id="rId2490" Type="http://schemas.openxmlformats.org/officeDocument/2006/relationships/hyperlink" Target="https://www.procyclingstats.com/rider/pieter-vanspeybrouck" TargetMode="External"/><Relationship Id="rId1160" Type="http://schemas.openxmlformats.org/officeDocument/2006/relationships/hyperlink" Target="https://www.procyclingstats.com/rider/idar-andersen" TargetMode="External"/><Relationship Id="rId2491" Type="http://schemas.openxmlformats.org/officeDocument/2006/relationships/hyperlink" Target="https://www.procyclingstats.com/team/intermarche-wanty-gobert-materiaux-2021" TargetMode="External"/><Relationship Id="rId572" Type="http://schemas.openxmlformats.org/officeDocument/2006/relationships/hyperlink" Target="https://www.procyclingstats.com/rider/alberto-bettiol" TargetMode="External"/><Relationship Id="rId1161" Type="http://schemas.openxmlformats.org/officeDocument/2006/relationships/hyperlink" Target="https://www.procyclingstats.com/team/uno-x-pro-cycling-team-2021" TargetMode="External"/><Relationship Id="rId2492" Type="http://schemas.openxmlformats.org/officeDocument/2006/relationships/hyperlink" Target="https://www.procyclingstats.com/rider.php?date=2021-10-12&amp;id=140063&amp;p=results&amp;s=pcs-season-ranking" TargetMode="External"/><Relationship Id="rId571" Type="http://schemas.openxmlformats.org/officeDocument/2006/relationships/hyperlink" Target="https://www.procyclingstats.com/rider.php?date=2021-10-12&amp;id=179562&amp;p=results&amp;s=pcs-season-ranking" TargetMode="External"/><Relationship Id="rId1162" Type="http://schemas.openxmlformats.org/officeDocument/2006/relationships/hyperlink" Target="https://www.procyclingstats.com/rider.php?date=2021-10-12&amp;id=203832&amp;p=results&amp;s=pcs-season-ranking" TargetMode="External"/><Relationship Id="rId2493" Type="http://schemas.openxmlformats.org/officeDocument/2006/relationships/hyperlink" Target="https://www.procyclingstats.com/rider/emil-vinjebo" TargetMode="External"/><Relationship Id="rId570" Type="http://schemas.openxmlformats.org/officeDocument/2006/relationships/hyperlink" Target="https://www.procyclingstats.com/team/trek-segafredo-2021" TargetMode="External"/><Relationship Id="rId1163" Type="http://schemas.openxmlformats.org/officeDocument/2006/relationships/hyperlink" Target="https://www.procyclingstats.com/rider/victor-de-la-parte" TargetMode="External"/><Relationship Id="rId2494" Type="http://schemas.openxmlformats.org/officeDocument/2006/relationships/hyperlink" Target="https://www.procyclingstats.com/team/team-qhubeka-nexthash-2021" TargetMode="External"/><Relationship Id="rId1164" Type="http://schemas.openxmlformats.org/officeDocument/2006/relationships/hyperlink" Target="https://www.procyclingstats.com/team/team-totalenergies-2021" TargetMode="External"/><Relationship Id="rId2495" Type="http://schemas.openxmlformats.org/officeDocument/2006/relationships/hyperlink" Target="https://www.procyclingstats.com/rider.php?date=2021-10-12&amp;id=168774&amp;p=results&amp;s=pcs-season-ranking" TargetMode="External"/><Relationship Id="rId576" Type="http://schemas.openxmlformats.org/officeDocument/2006/relationships/hyperlink" Target="https://www.procyclingstats.com/team/bingoal-wallonie-bruxelles-2021" TargetMode="External"/><Relationship Id="rId1165" Type="http://schemas.openxmlformats.org/officeDocument/2006/relationships/hyperlink" Target="https://www.procyclingstats.com/rider.php?date=2021-10-12&amp;id=135130&amp;p=results&amp;s=pcs-season-ranking" TargetMode="External"/><Relationship Id="rId2496" Type="http://schemas.openxmlformats.org/officeDocument/2006/relationships/hyperlink" Target="https://www.procyclingstats.com/rider/florian-lipowitz" TargetMode="External"/><Relationship Id="rId575" Type="http://schemas.openxmlformats.org/officeDocument/2006/relationships/hyperlink" Target="https://www.procyclingstats.com/rider/stanislaw-aniolkowski" TargetMode="External"/><Relationship Id="rId1166" Type="http://schemas.openxmlformats.org/officeDocument/2006/relationships/hyperlink" Target="https://www.procyclingstats.com/rider/natnael-tesfatsion" TargetMode="External"/><Relationship Id="rId2497" Type="http://schemas.openxmlformats.org/officeDocument/2006/relationships/hyperlink" Target="https://www.procyclingstats.com/team/tirol-ktm-cycling-team-2021" TargetMode="External"/><Relationship Id="rId574" Type="http://schemas.openxmlformats.org/officeDocument/2006/relationships/hyperlink" Target="https://www.procyclingstats.com/rider.php?date=2021-10-12&amp;id=156131&amp;p=results&amp;s=pcs-season-ranking" TargetMode="External"/><Relationship Id="rId1167" Type="http://schemas.openxmlformats.org/officeDocument/2006/relationships/hyperlink" Target="https://www.procyclingstats.com/team/androni-giocattoli-sidermec-2021" TargetMode="External"/><Relationship Id="rId2498" Type="http://schemas.openxmlformats.org/officeDocument/2006/relationships/hyperlink" Target="https://www.procyclingstats.com/rider.php?date=2021-10-12&amp;id=250101&amp;p=results&amp;s=pcs-season-ranking" TargetMode="External"/><Relationship Id="rId573" Type="http://schemas.openxmlformats.org/officeDocument/2006/relationships/hyperlink" Target="https://www.procyclingstats.com/team/ef-education-nippo-2021" TargetMode="External"/><Relationship Id="rId1168" Type="http://schemas.openxmlformats.org/officeDocument/2006/relationships/hyperlink" Target="https://www.procyclingstats.com/rider.php?date=2021-10-12&amp;id=215383&amp;p=results&amp;s=pcs-season-ranking" TargetMode="External"/><Relationship Id="rId2499" Type="http://schemas.openxmlformats.org/officeDocument/2006/relationships/hyperlink" Target="https://www.procyclingstats.com/rider/eder-frayre" TargetMode="External"/><Relationship Id="rId4228" Type="http://schemas.openxmlformats.org/officeDocument/2006/relationships/hyperlink" Target="https://www.procyclingstats.com/team/dukla-banska-bystrica-2021" TargetMode="External"/><Relationship Id="rId4227" Type="http://schemas.openxmlformats.org/officeDocument/2006/relationships/hyperlink" Target="https://www.procyclingstats.com/rider/jan-andrej-cully" TargetMode="External"/><Relationship Id="rId4229" Type="http://schemas.openxmlformats.org/officeDocument/2006/relationships/hyperlink" Target="https://www.procyclingstats.com/rider.php?date=2021-07-22&amp;id=204693&amp;p=results&amp;s=pcs-season-ranking" TargetMode="External"/><Relationship Id="rId1190" Type="http://schemas.openxmlformats.org/officeDocument/2006/relationships/hyperlink" Target="https://www.procyclingstats.com/rider/pierre-barbier" TargetMode="External"/><Relationship Id="rId1191" Type="http://schemas.openxmlformats.org/officeDocument/2006/relationships/hyperlink" Target="https://www.procyclingstats.com/rider.php?date=2021-10-12&amp;id=184865&amp;p=results&amp;s=pcs-season-ranking" TargetMode="External"/><Relationship Id="rId1192" Type="http://schemas.openxmlformats.org/officeDocument/2006/relationships/hyperlink" Target="https://www.procyclingstats.com/rider/maxime-bouet" TargetMode="External"/><Relationship Id="rId1193" Type="http://schemas.openxmlformats.org/officeDocument/2006/relationships/hyperlink" Target="https://www.procyclingstats.com/team/team-arkea-samsic-2021" TargetMode="External"/><Relationship Id="rId1194" Type="http://schemas.openxmlformats.org/officeDocument/2006/relationships/hyperlink" Target="https://www.procyclingstats.com/rider.php?date=2021-10-12&amp;id=140612&amp;p=results&amp;s=pcs-season-ranking" TargetMode="External"/><Relationship Id="rId4220" Type="http://schemas.openxmlformats.org/officeDocument/2006/relationships/hyperlink" Target="https://www.procyclingstats.com/rider.php?date=2021-07-22&amp;id=192012&amp;p=results&amp;s=pcs-season-ranking" TargetMode="External"/><Relationship Id="rId1195" Type="http://schemas.openxmlformats.org/officeDocument/2006/relationships/hyperlink" Target="https://www.procyclingstats.com/rider/mauro-schmid" TargetMode="External"/><Relationship Id="rId1196" Type="http://schemas.openxmlformats.org/officeDocument/2006/relationships/hyperlink" Target="https://www.procyclingstats.com/team/team-qhubeka-nexthash-2021" TargetMode="External"/><Relationship Id="rId4222" Type="http://schemas.openxmlformats.org/officeDocument/2006/relationships/hyperlink" Target="https://www.procyclingstats.com/rider.php?date=2021-07-22&amp;id=167373&amp;p=results&amp;s=pcs-season-ranking" TargetMode="External"/><Relationship Id="rId1197" Type="http://schemas.openxmlformats.org/officeDocument/2006/relationships/hyperlink" Target="https://www.procyclingstats.com/rider.php?date=2021-10-12&amp;id=205788&amp;p=results&amp;s=pcs-season-ranking" TargetMode="External"/><Relationship Id="rId4221" Type="http://schemas.openxmlformats.org/officeDocument/2006/relationships/hyperlink" Target="https://www.procyclingstats.com/rider/ioannis-iliadis" TargetMode="External"/><Relationship Id="rId1198" Type="http://schemas.openxmlformats.org/officeDocument/2006/relationships/hyperlink" Target="https://www.procyclingstats.com/rider/daniel-navarro" TargetMode="External"/><Relationship Id="rId4224" Type="http://schemas.openxmlformats.org/officeDocument/2006/relationships/hyperlink" Target="https://www.procyclingstats.com/rider.php?date=2021-07-22&amp;id=244187&amp;p=results&amp;s=pcs-season-ranking" TargetMode="External"/><Relationship Id="rId1199" Type="http://schemas.openxmlformats.org/officeDocument/2006/relationships/hyperlink" Target="https://www.procyclingstats.com/team/burgos-bh-2021" TargetMode="External"/><Relationship Id="rId4223" Type="http://schemas.openxmlformats.org/officeDocument/2006/relationships/hyperlink" Target="https://www.procyclingstats.com/rider/travis-stedman" TargetMode="External"/><Relationship Id="rId4226" Type="http://schemas.openxmlformats.org/officeDocument/2006/relationships/hyperlink" Target="https://www.procyclingstats.com/rider.php?date=2021-07-22&amp;id=205997&amp;p=results&amp;s=pcs-season-ranking" TargetMode="External"/><Relationship Id="rId4225" Type="http://schemas.openxmlformats.org/officeDocument/2006/relationships/hyperlink" Target="https://www.procyclingstats.com/rider/adil-el-arbaoui" TargetMode="External"/><Relationship Id="rId4217" Type="http://schemas.openxmlformats.org/officeDocument/2006/relationships/hyperlink" Target="https://www.procyclingstats.com/team/bhs-pl-beton-bornholm-2021" TargetMode="External"/><Relationship Id="rId4216" Type="http://schemas.openxmlformats.org/officeDocument/2006/relationships/hyperlink" Target="https://www.procyclingstats.com/rider/marcus-sander-hansen" TargetMode="External"/><Relationship Id="rId4219" Type="http://schemas.openxmlformats.org/officeDocument/2006/relationships/hyperlink" Target="https://www.procyclingstats.com/rider/dennis-van-der-horst" TargetMode="External"/><Relationship Id="rId4218" Type="http://schemas.openxmlformats.org/officeDocument/2006/relationships/hyperlink" Target="https://www.procyclingstats.com/rider.php?date=2021-07-22&amp;id=181672&amp;p=results&amp;s=pcs-season-ranking" TargetMode="External"/><Relationship Id="rId599" Type="http://schemas.openxmlformats.org/officeDocument/2006/relationships/hyperlink" Target="https://www.procyclingstats.com/team/groupama-fdj-2021" TargetMode="External"/><Relationship Id="rId1180" Type="http://schemas.openxmlformats.org/officeDocument/2006/relationships/hyperlink" Target="https://www.procyclingstats.com/rider.php?date=2021-10-12&amp;id=168761&amp;p=results&amp;s=pcs-season-ranking" TargetMode="External"/><Relationship Id="rId1181" Type="http://schemas.openxmlformats.org/officeDocument/2006/relationships/hyperlink" Target="https://www.procyclingstats.com/rider/joni-brandao" TargetMode="External"/><Relationship Id="rId1182" Type="http://schemas.openxmlformats.org/officeDocument/2006/relationships/hyperlink" Target="https://www.procyclingstats.com/team/w52-fc-porto-2021" TargetMode="External"/><Relationship Id="rId594" Type="http://schemas.openxmlformats.org/officeDocument/2006/relationships/hyperlink" Target="https://www.procyclingstats.com/rider.php?date=2021-10-12&amp;id=177670&amp;p=results&amp;s=pcs-season-ranking" TargetMode="External"/><Relationship Id="rId1183" Type="http://schemas.openxmlformats.org/officeDocument/2006/relationships/hyperlink" Target="https://www.procyclingstats.com/rider.php?date=2021-10-12&amp;id=137765&amp;p=results&amp;s=pcs-season-ranking" TargetMode="External"/><Relationship Id="rId593" Type="http://schemas.openxmlformats.org/officeDocument/2006/relationships/hyperlink" Target="https://www.procyclingstats.com/team/bingoal-wallonie-bruxelles-2021" TargetMode="External"/><Relationship Id="rId1184" Type="http://schemas.openxmlformats.org/officeDocument/2006/relationships/hyperlink" Target="https://www.procyclingstats.com/rider/chris-harper" TargetMode="External"/><Relationship Id="rId592" Type="http://schemas.openxmlformats.org/officeDocument/2006/relationships/hyperlink" Target="https://www.procyclingstats.com/rider/milan-menten" TargetMode="External"/><Relationship Id="rId1185" Type="http://schemas.openxmlformats.org/officeDocument/2006/relationships/hyperlink" Target="https://www.procyclingstats.com/team/team-jumbo-visma-2021" TargetMode="External"/><Relationship Id="rId4211" Type="http://schemas.openxmlformats.org/officeDocument/2006/relationships/hyperlink" Target="https://www.procyclingstats.com/rider.php?date=2021-07-22&amp;id=175162&amp;p=results&amp;s=pcs-season-ranking" TargetMode="External"/><Relationship Id="rId591" Type="http://schemas.openxmlformats.org/officeDocument/2006/relationships/hyperlink" Target="https://www.procyclingstats.com/rider.php?date=2021-10-12&amp;id=188233&amp;p=results&amp;s=pcs-season-ranking" TargetMode="External"/><Relationship Id="rId1186" Type="http://schemas.openxmlformats.org/officeDocument/2006/relationships/hyperlink" Target="https://www.procyclingstats.com/rider.php?date=2021-10-12&amp;id=174346&amp;p=results&amp;s=pcs-season-ranking" TargetMode="External"/><Relationship Id="rId4210" Type="http://schemas.openxmlformats.org/officeDocument/2006/relationships/hyperlink" Target="https://www.procyclingstats.com/team/canel-s-zerouno-2021" TargetMode="External"/><Relationship Id="rId598" Type="http://schemas.openxmlformats.org/officeDocument/2006/relationships/hyperlink" Target="https://www.procyclingstats.com/rider/jake-stewart" TargetMode="External"/><Relationship Id="rId1187" Type="http://schemas.openxmlformats.org/officeDocument/2006/relationships/hyperlink" Target="https://www.procyclingstats.com/rider/maciej-paterski" TargetMode="External"/><Relationship Id="rId4213" Type="http://schemas.openxmlformats.org/officeDocument/2006/relationships/hyperlink" Target="https://www.procyclingstats.com/rider.php?date=2021-07-22&amp;id=182562&amp;p=results&amp;s=pcs-season-ranking" TargetMode="External"/><Relationship Id="rId597" Type="http://schemas.openxmlformats.org/officeDocument/2006/relationships/hyperlink" Target="https://www.procyclingstats.com/rider.php?date=2021-10-12&amp;id=189196&amp;p=results&amp;s=pcs-season-ranking" TargetMode="External"/><Relationship Id="rId1188" Type="http://schemas.openxmlformats.org/officeDocument/2006/relationships/hyperlink" Target="https://www.procyclingstats.com/team/voster-ats-team-2021" TargetMode="External"/><Relationship Id="rId4212" Type="http://schemas.openxmlformats.org/officeDocument/2006/relationships/hyperlink" Target="https://www.procyclingstats.com/rider/beka-nareklishvili" TargetMode="External"/><Relationship Id="rId596" Type="http://schemas.openxmlformats.org/officeDocument/2006/relationships/hyperlink" Target="https://www.procyclingstats.com/team/uae-team-emirates-2021" TargetMode="External"/><Relationship Id="rId1189" Type="http://schemas.openxmlformats.org/officeDocument/2006/relationships/hyperlink" Target="https://www.procyclingstats.com/rider.php?date=2021-10-12&amp;id=140279&amp;p=results&amp;s=pcs-season-ranking" TargetMode="External"/><Relationship Id="rId4215" Type="http://schemas.openxmlformats.org/officeDocument/2006/relationships/hyperlink" Target="https://www.procyclingstats.com/rider.php?date=2021-07-22&amp;id=243009&amp;p=results&amp;s=pcs-season-ranking" TargetMode="External"/><Relationship Id="rId595" Type="http://schemas.openxmlformats.org/officeDocument/2006/relationships/hyperlink" Target="https://www.procyclingstats.com/rider/juan-sebastian-molano" TargetMode="External"/><Relationship Id="rId4214" Type="http://schemas.openxmlformats.org/officeDocument/2006/relationships/hyperlink" Target="https://www.procyclingstats.com/rider/brandon-rodriguez" TargetMode="External"/><Relationship Id="rId1136" Type="http://schemas.openxmlformats.org/officeDocument/2006/relationships/hyperlink" Target="https://www.procyclingstats.com/rider/jakub-mareczko" TargetMode="External"/><Relationship Id="rId2467" Type="http://schemas.openxmlformats.org/officeDocument/2006/relationships/hyperlink" Target="https://www.procyclingstats.com/rider.php?date=2021-10-12&amp;id=140782&amp;p=results&amp;s=pcs-season-ranking" TargetMode="External"/><Relationship Id="rId3799" Type="http://schemas.openxmlformats.org/officeDocument/2006/relationships/hyperlink" Target="https://www.procyclingstats.com/rider.php?date=2021-10-12&amp;id=189876&amp;p=results&amp;s=pcs-season-ranking" TargetMode="External"/><Relationship Id="rId1137" Type="http://schemas.openxmlformats.org/officeDocument/2006/relationships/hyperlink" Target="https://www.procyclingstats.com/team/vini-zabu-2021" TargetMode="External"/><Relationship Id="rId2468" Type="http://schemas.openxmlformats.org/officeDocument/2006/relationships/hyperlink" Target="https://www.procyclingstats.com/rider/sarawut-sirironnachai" TargetMode="External"/><Relationship Id="rId3798" Type="http://schemas.openxmlformats.org/officeDocument/2006/relationships/hyperlink" Target="https://www.procyclingstats.com/team/sport-vlaanderen-baloise-2021" TargetMode="External"/><Relationship Id="rId1138" Type="http://schemas.openxmlformats.org/officeDocument/2006/relationships/hyperlink" Target="https://www.procyclingstats.com/rider.php?date=2021-10-12&amp;id=136188&amp;p=results&amp;s=pcs-season-ranking" TargetMode="External"/><Relationship Id="rId2469" Type="http://schemas.openxmlformats.org/officeDocument/2006/relationships/hyperlink" Target="https://www.procyclingstats.com/team/thailand-continental-cycling-team-2021" TargetMode="External"/><Relationship Id="rId1139" Type="http://schemas.openxmlformats.org/officeDocument/2006/relationships/hyperlink" Target="https://www.procyclingstats.com/rider/javier-romo" TargetMode="External"/><Relationship Id="rId547" Type="http://schemas.openxmlformats.org/officeDocument/2006/relationships/hyperlink" Target="https://www.procyclingstats.com/rider.php?date=2021-10-12&amp;id=189441&amp;p=results&amp;s=pcs-season-ranking" TargetMode="External"/><Relationship Id="rId546" Type="http://schemas.openxmlformats.org/officeDocument/2006/relationships/hyperlink" Target="https://www.procyclingstats.com/team/deceuninck-quick-step-2021" TargetMode="External"/><Relationship Id="rId545" Type="http://schemas.openxmlformats.org/officeDocument/2006/relationships/hyperlink" Target="https://www.procyclingstats.com/rider/alvaro-jose-hodeg" TargetMode="External"/><Relationship Id="rId544" Type="http://schemas.openxmlformats.org/officeDocument/2006/relationships/hyperlink" Target="https://www.procyclingstats.com/rider.php?date=2021-10-12&amp;id=134924&amp;p=results&amp;s=pcs-season-ranking" TargetMode="External"/><Relationship Id="rId549" Type="http://schemas.openxmlformats.org/officeDocument/2006/relationships/hyperlink" Target="https://www.procyclingstats.com/team/team-jumbo-visma-2021" TargetMode="External"/><Relationship Id="rId548" Type="http://schemas.openxmlformats.org/officeDocument/2006/relationships/hyperlink" Target="https://www.procyclingstats.com/rider/pascal-eenkhoorn" TargetMode="External"/><Relationship Id="rId3791" Type="http://schemas.openxmlformats.org/officeDocument/2006/relationships/hyperlink" Target="https://www.procyclingstats.com/rider.php?date=2021-10-12&amp;id=189751&amp;p=results&amp;s=pcs-season-ranking" TargetMode="External"/><Relationship Id="rId2460" Type="http://schemas.openxmlformats.org/officeDocument/2006/relationships/hyperlink" Target="https://www.procyclingstats.com/rider.php?date=2021-10-12&amp;id=180113&amp;p=results&amp;s=pcs-season-ranking" TargetMode="External"/><Relationship Id="rId3790" Type="http://schemas.openxmlformats.org/officeDocument/2006/relationships/hyperlink" Target="https://www.procyclingstats.com/rider/morgan-rudd" TargetMode="External"/><Relationship Id="rId1130" Type="http://schemas.openxmlformats.org/officeDocument/2006/relationships/hyperlink" Target="https://www.procyclingstats.com/rider/lawrence-naesen" TargetMode="External"/><Relationship Id="rId2461" Type="http://schemas.openxmlformats.org/officeDocument/2006/relationships/hyperlink" Target="https://www.procyclingstats.com/rider/igor-frolov" TargetMode="External"/><Relationship Id="rId3793" Type="http://schemas.openxmlformats.org/officeDocument/2006/relationships/hyperlink" Target="https://www.procyclingstats.com/rider.php?date=2021-10-12&amp;id=184943&amp;p=results&amp;s=pcs-season-ranking" TargetMode="External"/><Relationship Id="rId1131" Type="http://schemas.openxmlformats.org/officeDocument/2006/relationships/hyperlink" Target="https://www.procyclingstats.com/team/ag2r-citroen-team-2021" TargetMode="External"/><Relationship Id="rId2462" Type="http://schemas.openxmlformats.org/officeDocument/2006/relationships/hyperlink" Target="https://www.procyclingstats.com/rider.php?date=2021-10-12&amp;id=139044&amp;p=results&amp;s=pcs-season-ranking" TargetMode="External"/><Relationship Id="rId3792" Type="http://schemas.openxmlformats.org/officeDocument/2006/relationships/hyperlink" Target="https://www.procyclingstats.com/rider/antero-velazquez" TargetMode="External"/><Relationship Id="rId543" Type="http://schemas.openxmlformats.org/officeDocument/2006/relationships/hyperlink" Target="https://www.procyclingstats.com/rider/fabio-aru" TargetMode="External"/><Relationship Id="rId1132" Type="http://schemas.openxmlformats.org/officeDocument/2006/relationships/hyperlink" Target="https://www.procyclingstats.com/rider.php?date=2021-10-12&amp;id=178881&amp;p=results&amp;s=pcs-season-ranking" TargetMode="External"/><Relationship Id="rId2463" Type="http://schemas.openxmlformats.org/officeDocument/2006/relationships/hyperlink" Target="https://www.procyclingstats.com/rider/szymon-sajnok" TargetMode="External"/><Relationship Id="rId3795" Type="http://schemas.openxmlformats.org/officeDocument/2006/relationships/hyperlink" Target="https://www.procyclingstats.com/team/vini-zabu-2021" TargetMode="External"/><Relationship Id="rId542" Type="http://schemas.openxmlformats.org/officeDocument/2006/relationships/hyperlink" Target="https://www.procyclingstats.com/rider.php?date=2021-10-12&amp;id=164709&amp;p=results&amp;s=pcs-season-ranking" TargetMode="External"/><Relationship Id="rId1133" Type="http://schemas.openxmlformats.org/officeDocument/2006/relationships/hyperlink" Target="https://www.procyclingstats.com/rider/mark-donovan" TargetMode="External"/><Relationship Id="rId2464" Type="http://schemas.openxmlformats.org/officeDocument/2006/relationships/hyperlink" Target="https://www.procyclingstats.com/team/cofidis-solutions-credits-2021" TargetMode="External"/><Relationship Id="rId3794" Type="http://schemas.openxmlformats.org/officeDocument/2006/relationships/hyperlink" Target="https://www.procyclingstats.com/rider/andrea-di-renzo" TargetMode="External"/><Relationship Id="rId541" Type="http://schemas.openxmlformats.org/officeDocument/2006/relationships/hyperlink" Target="https://www.procyclingstats.com/team/movistar-team-2021" TargetMode="External"/><Relationship Id="rId1134" Type="http://schemas.openxmlformats.org/officeDocument/2006/relationships/hyperlink" Target="https://www.procyclingstats.com/team/team-dsm-2021" TargetMode="External"/><Relationship Id="rId2465" Type="http://schemas.openxmlformats.org/officeDocument/2006/relationships/hyperlink" Target="https://www.procyclingstats.com/rider.php?date=2021-10-12&amp;id=185594&amp;p=results&amp;s=pcs-season-ranking" TargetMode="External"/><Relationship Id="rId3797" Type="http://schemas.openxmlformats.org/officeDocument/2006/relationships/hyperlink" Target="https://www.procyclingstats.com/rider/julian-mertens" TargetMode="External"/><Relationship Id="rId540" Type="http://schemas.openxmlformats.org/officeDocument/2006/relationships/hyperlink" Target="https://www.procyclingstats.com/rider/marc-soler" TargetMode="External"/><Relationship Id="rId1135" Type="http://schemas.openxmlformats.org/officeDocument/2006/relationships/hyperlink" Target="https://www.procyclingstats.com/rider.php?date=2021-10-12&amp;id=208364&amp;p=results&amp;s=pcs-season-ranking" TargetMode="External"/><Relationship Id="rId2466" Type="http://schemas.openxmlformats.org/officeDocument/2006/relationships/hyperlink" Target="https://www.procyclingstats.com/rider/tejay-van-garderen" TargetMode="External"/><Relationship Id="rId3796" Type="http://schemas.openxmlformats.org/officeDocument/2006/relationships/hyperlink" Target="https://www.procyclingstats.com/rider.php?date=2021-10-12&amp;id=182207&amp;p=results&amp;s=pcs-season-ranking" TargetMode="External"/><Relationship Id="rId1125" Type="http://schemas.openxmlformats.org/officeDocument/2006/relationships/hyperlink" Target="https://www.procyclingstats.com/team/uae-team-emirates-2021" TargetMode="External"/><Relationship Id="rId2456" Type="http://schemas.openxmlformats.org/officeDocument/2006/relationships/hyperlink" Target="https://www.procyclingstats.com/team/eolo-kometa-2021" TargetMode="External"/><Relationship Id="rId3788" Type="http://schemas.openxmlformats.org/officeDocument/2006/relationships/hyperlink" Target="https://www.procyclingstats.com/team/equipe-continental-orgullo-paisa-2021" TargetMode="External"/><Relationship Id="rId1126" Type="http://schemas.openxmlformats.org/officeDocument/2006/relationships/hyperlink" Target="https://www.procyclingstats.com/rider.php?date=2021-10-12&amp;id=140824&amp;p=results&amp;s=pcs-season-ranking" TargetMode="External"/><Relationship Id="rId2457" Type="http://schemas.openxmlformats.org/officeDocument/2006/relationships/hyperlink" Target="https://www.procyclingstats.com/rider.php?date=2021-10-12&amp;id=164581&amp;p=results&amp;s=pcs-season-ranking" TargetMode="External"/><Relationship Id="rId3787" Type="http://schemas.openxmlformats.org/officeDocument/2006/relationships/hyperlink" Target="https://www.procyclingstats.com/rider/marco-suesca" TargetMode="External"/><Relationship Id="rId1127" Type="http://schemas.openxmlformats.org/officeDocument/2006/relationships/hyperlink" Target="https://www.procyclingstats.com/rider/simone-petilli" TargetMode="External"/><Relationship Id="rId2458" Type="http://schemas.openxmlformats.org/officeDocument/2006/relationships/hyperlink" Target="https://www.procyclingstats.com/rider/onur-balkan" TargetMode="External"/><Relationship Id="rId1128" Type="http://schemas.openxmlformats.org/officeDocument/2006/relationships/hyperlink" Target="https://www.procyclingstats.com/team/intermarche-wanty-gobert-materiaux-2021" TargetMode="External"/><Relationship Id="rId2459" Type="http://schemas.openxmlformats.org/officeDocument/2006/relationships/hyperlink" Target="https://www.procyclingstats.com/team/salcano-sakarya-bb-team-2021" TargetMode="External"/><Relationship Id="rId3789" Type="http://schemas.openxmlformats.org/officeDocument/2006/relationships/hyperlink" Target="https://www.procyclingstats.com/rider.php?date=2021-10-12&amp;id=198984&amp;p=results&amp;s=pcs-season-ranking" TargetMode="External"/><Relationship Id="rId1129" Type="http://schemas.openxmlformats.org/officeDocument/2006/relationships/hyperlink" Target="https://www.procyclingstats.com/rider.php?date=2021-10-12&amp;id=159481&amp;p=results&amp;s=pcs-season-ranking" TargetMode="External"/><Relationship Id="rId536" Type="http://schemas.openxmlformats.org/officeDocument/2006/relationships/hyperlink" Target="https://www.procyclingstats.com/rider.php?date=2021-10-12&amp;id=203132&amp;p=results&amp;s=pcs-season-ranking" TargetMode="External"/><Relationship Id="rId535" Type="http://schemas.openxmlformats.org/officeDocument/2006/relationships/hyperlink" Target="https://www.procyclingstats.com/team/bardiani-csf-2021" TargetMode="External"/><Relationship Id="rId534" Type="http://schemas.openxmlformats.org/officeDocument/2006/relationships/hyperlink" Target="https://www.procyclingstats.com/rider/filippo-zana" TargetMode="External"/><Relationship Id="rId533" Type="http://schemas.openxmlformats.org/officeDocument/2006/relationships/hyperlink" Target="https://www.procyclingstats.com/rider.php?date=2021-10-12&amp;id=216727&amp;p=results&amp;s=pcs-season-ranking" TargetMode="External"/><Relationship Id="rId539" Type="http://schemas.openxmlformats.org/officeDocument/2006/relationships/hyperlink" Target="https://www.procyclingstats.com/rider.php?date=2021-10-12&amp;id=140521&amp;p=results&amp;s=pcs-season-ranking" TargetMode="External"/><Relationship Id="rId538" Type="http://schemas.openxmlformats.org/officeDocument/2006/relationships/hyperlink" Target="https://www.procyclingstats.com/team/deceuninck-quick-step-2021" TargetMode="External"/><Relationship Id="rId537" Type="http://schemas.openxmlformats.org/officeDocument/2006/relationships/hyperlink" Target="https://www.procyclingstats.com/rider/michael-morkov" TargetMode="External"/><Relationship Id="rId3780" Type="http://schemas.openxmlformats.org/officeDocument/2006/relationships/hyperlink" Target="https://www.procyclingstats.com/team/ef-education-nippo-2021" TargetMode="External"/><Relationship Id="rId2450" Type="http://schemas.openxmlformats.org/officeDocument/2006/relationships/hyperlink" Target="https://www.procyclingstats.com/team/beat-cycling-2021" TargetMode="External"/><Relationship Id="rId3782" Type="http://schemas.openxmlformats.org/officeDocument/2006/relationships/hyperlink" Target="https://www.procyclingstats.com/rider/egor-igoshev" TargetMode="External"/><Relationship Id="rId1120" Type="http://schemas.openxmlformats.org/officeDocument/2006/relationships/hyperlink" Target="https://www.procyclingstats.com/rider.php?date=2021-10-12&amp;id=140434&amp;p=results&amp;s=pcs-season-ranking" TargetMode="External"/><Relationship Id="rId2451" Type="http://schemas.openxmlformats.org/officeDocument/2006/relationships/hyperlink" Target="https://www.procyclingstats.com/rider.php?date=2021-10-12&amp;id=123349&amp;p=results&amp;s=pcs-season-ranking" TargetMode="External"/><Relationship Id="rId3781" Type="http://schemas.openxmlformats.org/officeDocument/2006/relationships/hyperlink" Target="https://www.procyclingstats.com/rider.php?date=2021-10-12&amp;id=137190&amp;p=results&amp;s=pcs-season-ranking" TargetMode="External"/><Relationship Id="rId532" Type="http://schemas.openxmlformats.org/officeDocument/2006/relationships/hyperlink" Target="https://www.procyclingstats.com/team/trek-segafredo-2021" TargetMode="External"/><Relationship Id="rId1121" Type="http://schemas.openxmlformats.org/officeDocument/2006/relationships/hyperlink" Target="https://www.procyclingstats.com/rider/lukas-postlberger" TargetMode="External"/><Relationship Id="rId2452" Type="http://schemas.openxmlformats.org/officeDocument/2006/relationships/hyperlink" Target="https://www.procyclingstats.com/rider/jeremy-bellicaud" TargetMode="External"/><Relationship Id="rId3784" Type="http://schemas.openxmlformats.org/officeDocument/2006/relationships/hyperlink" Target="https://www.procyclingstats.com/rider/nicolo-pencedano" TargetMode="External"/><Relationship Id="rId531" Type="http://schemas.openxmlformats.org/officeDocument/2006/relationships/hyperlink" Target="https://www.procyclingstats.com/rider/quinn-simmons" TargetMode="External"/><Relationship Id="rId1122" Type="http://schemas.openxmlformats.org/officeDocument/2006/relationships/hyperlink" Target="https://www.procyclingstats.com/team/bora-hansgrohe-2021" TargetMode="External"/><Relationship Id="rId2453" Type="http://schemas.openxmlformats.org/officeDocument/2006/relationships/hyperlink" Target="https://www.procyclingstats.com/team/intermarche-wanty-gobert-materiaux-2021" TargetMode="External"/><Relationship Id="rId3783" Type="http://schemas.openxmlformats.org/officeDocument/2006/relationships/hyperlink" Target="https://www.procyclingstats.com/rider.php?date=2021-10-12&amp;id=242334&amp;p=results&amp;s=pcs-season-ranking" TargetMode="External"/><Relationship Id="rId530" Type="http://schemas.openxmlformats.org/officeDocument/2006/relationships/hyperlink" Target="https://www.procyclingstats.com/rider.php?date=2021-10-12&amp;id=184455&amp;p=results&amp;s=pcs-season-ranking" TargetMode="External"/><Relationship Id="rId1123" Type="http://schemas.openxmlformats.org/officeDocument/2006/relationships/hyperlink" Target="https://www.procyclingstats.com/rider.php?date=2021-10-12&amp;id=133720&amp;p=results&amp;s=pcs-season-ranking" TargetMode="External"/><Relationship Id="rId2454" Type="http://schemas.openxmlformats.org/officeDocument/2006/relationships/hyperlink" Target="https://www.procyclingstats.com/rider.php?date=2021-10-12&amp;id=202256&amp;p=results&amp;s=pcs-season-ranking" TargetMode="External"/><Relationship Id="rId3786" Type="http://schemas.openxmlformats.org/officeDocument/2006/relationships/hyperlink" Target="https://www.procyclingstats.com/rider.php?date=2021-10-12&amp;id=210115&amp;p=results&amp;s=pcs-season-ranking" TargetMode="External"/><Relationship Id="rId1124" Type="http://schemas.openxmlformats.org/officeDocument/2006/relationships/hyperlink" Target="https://www.procyclingstats.com/rider/vegard-stake-laengen" TargetMode="External"/><Relationship Id="rId2455" Type="http://schemas.openxmlformats.org/officeDocument/2006/relationships/hyperlink" Target="https://www.procyclingstats.com/rider/edward-ravasi" TargetMode="External"/><Relationship Id="rId3785" Type="http://schemas.openxmlformats.org/officeDocument/2006/relationships/hyperlink" Target="https://www.procyclingstats.com/team/sangemini-trevigiani-mg.k-vis-2021" TargetMode="External"/><Relationship Id="rId1158" Type="http://schemas.openxmlformats.org/officeDocument/2006/relationships/hyperlink" Target="https://www.procyclingstats.com/team/team-vorarlberg-2021" TargetMode="External"/><Relationship Id="rId2489" Type="http://schemas.openxmlformats.org/officeDocument/2006/relationships/hyperlink" Target="https://www.procyclingstats.com/rider.php?date=2021-10-12&amp;id=209881&amp;p=results&amp;s=pcs-season-ranking" TargetMode="External"/><Relationship Id="rId1159" Type="http://schemas.openxmlformats.org/officeDocument/2006/relationships/hyperlink" Target="https://www.procyclingstats.com/rider.php?date=2021-10-12&amp;id=133003&amp;p=results&amp;s=pcs-season-ranking" TargetMode="External"/><Relationship Id="rId569" Type="http://schemas.openxmlformats.org/officeDocument/2006/relationships/hyperlink" Target="https://www.procyclingstats.com/rider/matteo-moschetti" TargetMode="External"/><Relationship Id="rId568" Type="http://schemas.openxmlformats.org/officeDocument/2006/relationships/hyperlink" Target="https://www.procyclingstats.com/rider.php?date=2021-10-12&amp;id=140665&amp;p=results&amp;s=pcs-season-ranking" TargetMode="External"/><Relationship Id="rId567" Type="http://schemas.openxmlformats.org/officeDocument/2006/relationships/hyperlink" Target="https://www.procyclingstats.com/team/deceuninck-quick-step-2021" TargetMode="External"/><Relationship Id="rId566" Type="http://schemas.openxmlformats.org/officeDocument/2006/relationships/hyperlink" Target="https://www.procyclingstats.com/rider/zdenek-stybar" TargetMode="External"/><Relationship Id="rId2480" Type="http://schemas.openxmlformats.org/officeDocument/2006/relationships/hyperlink" Target="https://www.procyclingstats.com/team/p-s-metalltechnik-2021" TargetMode="External"/><Relationship Id="rId561" Type="http://schemas.openxmlformats.org/officeDocument/2006/relationships/hyperlink" Target="https://www.procyclingstats.com/team/astana-premier-tech-2021" TargetMode="External"/><Relationship Id="rId1150" Type="http://schemas.openxmlformats.org/officeDocument/2006/relationships/hyperlink" Target="https://www.procyclingstats.com/rider.php?date=2021-10-12&amp;id=140462&amp;p=results&amp;s=pcs-season-ranking" TargetMode="External"/><Relationship Id="rId2481" Type="http://schemas.openxmlformats.org/officeDocument/2006/relationships/hyperlink" Target="https://www.procyclingstats.com/rider.php?date=2021-10-12&amp;id=217148&amp;p=results&amp;s=pcs-season-ranking" TargetMode="External"/><Relationship Id="rId560" Type="http://schemas.openxmlformats.org/officeDocument/2006/relationships/hyperlink" Target="https://www.procyclingstats.com/rider/luis-leon-sanchez" TargetMode="External"/><Relationship Id="rId1151" Type="http://schemas.openxmlformats.org/officeDocument/2006/relationships/hyperlink" Target="https://www.procyclingstats.com/rider/fabio-felline" TargetMode="External"/><Relationship Id="rId2482" Type="http://schemas.openxmlformats.org/officeDocument/2006/relationships/hyperlink" Target="https://www.procyclingstats.com/rider/alex-vogel" TargetMode="External"/><Relationship Id="rId1152" Type="http://schemas.openxmlformats.org/officeDocument/2006/relationships/hyperlink" Target="https://www.procyclingstats.com/team/astana-premier-tech-2021" TargetMode="External"/><Relationship Id="rId2483" Type="http://schemas.openxmlformats.org/officeDocument/2006/relationships/hyperlink" Target="https://www.procyclingstats.com/team/swiss-racing-academy-2021" TargetMode="External"/><Relationship Id="rId1153" Type="http://schemas.openxmlformats.org/officeDocument/2006/relationships/hyperlink" Target="https://www.procyclingstats.com/rider.php?date=2021-10-12&amp;id=140235&amp;p=results&amp;s=pcs-season-ranking" TargetMode="External"/><Relationship Id="rId2484" Type="http://schemas.openxmlformats.org/officeDocument/2006/relationships/hyperlink" Target="https://www.procyclingstats.com/rider.php?date=2021-10-12&amp;id=206686&amp;p=results&amp;s=pcs-season-ranking" TargetMode="External"/><Relationship Id="rId565" Type="http://schemas.openxmlformats.org/officeDocument/2006/relationships/hyperlink" Target="https://www.procyclingstats.com/rider.php?date=2021-10-12&amp;id=136334&amp;p=results&amp;s=pcs-season-ranking" TargetMode="External"/><Relationship Id="rId1154" Type="http://schemas.openxmlformats.org/officeDocument/2006/relationships/hyperlink" Target="https://www.procyclingstats.com/rider/jens-reynders" TargetMode="External"/><Relationship Id="rId2485" Type="http://schemas.openxmlformats.org/officeDocument/2006/relationships/hyperlink" Target="https://www.procyclingstats.com/rider/koen-de-kort" TargetMode="External"/><Relationship Id="rId564" Type="http://schemas.openxmlformats.org/officeDocument/2006/relationships/hyperlink" Target="https://www.procyclingstats.com/team/intermarche-wanty-gobert-materiaux-2021" TargetMode="External"/><Relationship Id="rId1155" Type="http://schemas.openxmlformats.org/officeDocument/2006/relationships/hyperlink" Target="https://www.procyclingstats.com/team/sport-vlaanderen-baloise-2021" TargetMode="External"/><Relationship Id="rId2486" Type="http://schemas.openxmlformats.org/officeDocument/2006/relationships/hyperlink" Target="https://www.procyclingstats.com/team/trek-segafredo-2021" TargetMode="External"/><Relationship Id="rId563" Type="http://schemas.openxmlformats.org/officeDocument/2006/relationships/hyperlink" Target="https://www.procyclingstats.com/rider/louis-meintjes" TargetMode="External"/><Relationship Id="rId1156" Type="http://schemas.openxmlformats.org/officeDocument/2006/relationships/hyperlink" Target="https://www.procyclingstats.com/rider.php?date=2021-10-12&amp;id=194409&amp;p=results&amp;s=pcs-season-ranking" TargetMode="External"/><Relationship Id="rId2487" Type="http://schemas.openxmlformats.org/officeDocument/2006/relationships/hyperlink" Target="https://www.procyclingstats.com/rider.php?date=2021-10-12&amp;id=140522&amp;p=results&amp;s=pcs-season-ranking" TargetMode="External"/><Relationship Id="rId562" Type="http://schemas.openxmlformats.org/officeDocument/2006/relationships/hyperlink" Target="https://www.procyclingstats.com/rider.php?date=2021-10-12&amp;id=140862&amp;p=results&amp;s=pcs-season-ranking" TargetMode="External"/><Relationship Id="rId1157" Type="http://schemas.openxmlformats.org/officeDocument/2006/relationships/hyperlink" Target="https://www.procyclingstats.com/rider/alexis-guerin" TargetMode="External"/><Relationship Id="rId2488" Type="http://schemas.openxmlformats.org/officeDocument/2006/relationships/hyperlink" Target="https://www.procyclingstats.com/rider/paul-lapeira" TargetMode="External"/><Relationship Id="rId1147" Type="http://schemas.openxmlformats.org/officeDocument/2006/relationships/hyperlink" Target="https://www.procyclingstats.com/rider.php?date=2021-10-12&amp;id=186945&amp;p=results&amp;s=pcs-season-ranking" TargetMode="External"/><Relationship Id="rId2478" Type="http://schemas.openxmlformats.org/officeDocument/2006/relationships/hyperlink" Target="https://www.procyclingstats.com/rider.php?date=2021-10-12&amp;id=209041&amp;p=results&amp;s=pcs-season-ranking" TargetMode="External"/><Relationship Id="rId1148" Type="http://schemas.openxmlformats.org/officeDocument/2006/relationships/hyperlink" Target="https://www.procyclingstats.com/rider/jan-bakelants" TargetMode="External"/><Relationship Id="rId2479" Type="http://schemas.openxmlformats.org/officeDocument/2006/relationships/hyperlink" Target="https://www.procyclingstats.com/rider/tom-lindner" TargetMode="External"/><Relationship Id="rId1149" Type="http://schemas.openxmlformats.org/officeDocument/2006/relationships/hyperlink" Target="https://www.procyclingstats.com/team/intermarche-wanty-gobert-materiaux-2021" TargetMode="External"/><Relationship Id="rId558" Type="http://schemas.openxmlformats.org/officeDocument/2006/relationships/hyperlink" Target="https://www.procyclingstats.com/team/bahrain-victorious-2021" TargetMode="External"/><Relationship Id="rId557" Type="http://schemas.openxmlformats.org/officeDocument/2006/relationships/hyperlink" Target="https://www.procyclingstats.com/rider/mark-padun" TargetMode="External"/><Relationship Id="rId556" Type="http://schemas.openxmlformats.org/officeDocument/2006/relationships/hyperlink" Target="https://www.procyclingstats.com/rider.php?date=2021-10-12&amp;id=140855&amp;p=results&amp;s=pcs-season-ranking" TargetMode="External"/><Relationship Id="rId555" Type="http://schemas.openxmlformats.org/officeDocument/2006/relationships/hyperlink" Target="https://www.procyclingstats.com/team/lotto-soudal-2021" TargetMode="External"/><Relationship Id="rId559" Type="http://schemas.openxmlformats.org/officeDocument/2006/relationships/hyperlink" Target="https://www.procyclingstats.com/rider.php?date=2021-10-12&amp;id=181230&amp;p=results&amp;s=pcs-season-ranking" TargetMode="External"/><Relationship Id="rId550" Type="http://schemas.openxmlformats.org/officeDocument/2006/relationships/hyperlink" Target="https://www.procyclingstats.com/rider.php?date=2021-10-12&amp;id=185581&amp;p=results&amp;s=pcs-season-ranking" TargetMode="External"/><Relationship Id="rId2470" Type="http://schemas.openxmlformats.org/officeDocument/2006/relationships/hyperlink" Target="https://www.procyclingstats.com/rider.php?date=2021-10-12&amp;id=138020&amp;p=results&amp;s=pcs-season-ranking" TargetMode="External"/><Relationship Id="rId1140" Type="http://schemas.openxmlformats.org/officeDocument/2006/relationships/hyperlink" Target="https://www.procyclingstats.com/team/astana-premier-tech-2021" TargetMode="External"/><Relationship Id="rId2471" Type="http://schemas.openxmlformats.org/officeDocument/2006/relationships/hyperlink" Target="https://www.procyclingstats.com/rider/saeeid-safar-zadeh" TargetMode="External"/><Relationship Id="rId1141" Type="http://schemas.openxmlformats.org/officeDocument/2006/relationships/hyperlink" Target="https://www.procyclingstats.com/rider.php?date=2021-10-12&amp;id=260563&amp;p=results&amp;s=pcs-season-ranking" TargetMode="External"/><Relationship Id="rId2472" Type="http://schemas.openxmlformats.org/officeDocument/2006/relationships/hyperlink" Target="https://www.procyclingstats.com/rider.php?date=2021-10-12&amp;id=133404&amp;p=results&amp;s=pcs-season-ranking" TargetMode="External"/><Relationship Id="rId1142" Type="http://schemas.openxmlformats.org/officeDocument/2006/relationships/hyperlink" Target="https://www.procyclingstats.com/rider/jan-hirt" TargetMode="External"/><Relationship Id="rId2473" Type="http://schemas.openxmlformats.org/officeDocument/2006/relationships/hyperlink" Target="https://www.procyclingstats.com/rider/manuele-boaro" TargetMode="External"/><Relationship Id="rId554" Type="http://schemas.openxmlformats.org/officeDocument/2006/relationships/hyperlink" Target="https://www.procyclingstats.com/rider/philippe-gilbert" TargetMode="External"/><Relationship Id="rId1143" Type="http://schemas.openxmlformats.org/officeDocument/2006/relationships/hyperlink" Target="https://www.procyclingstats.com/team/intermarche-wanty-gobert-materiaux-2021" TargetMode="External"/><Relationship Id="rId2474" Type="http://schemas.openxmlformats.org/officeDocument/2006/relationships/hyperlink" Target="https://www.procyclingstats.com/team/astana-premier-tech-2021" TargetMode="External"/><Relationship Id="rId553" Type="http://schemas.openxmlformats.org/officeDocument/2006/relationships/hyperlink" Target="https://www.procyclingstats.com/rider.php?date=2021-10-12&amp;id=141096&amp;p=results&amp;s=pcs-season-ranking" TargetMode="External"/><Relationship Id="rId1144" Type="http://schemas.openxmlformats.org/officeDocument/2006/relationships/hyperlink" Target="https://www.procyclingstats.com/rider.php?date=2021-10-12&amp;id=133707&amp;p=results&amp;s=pcs-season-ranking" TargetMode="External"/><Relationship Id="rId2475" Type="http://schemas.openxmlformats.org/officeDocument/2006/relationships/hyperlink" Target="https://www.procyclingstats.com/rider.php?date=2021-10-12&amp;id=140228&amp;p=results&amp;s=pcs-season-ranking" TargetMode="External"/><Relationship Id="rId552" Type="http://schemas.openxmlformats.org/officeDocument/2006/relationships/hyperlink" Target="https://www.procyclingstats.com/team/bora-hansgrohe-2021" TargetMode="External"/><Relationship Id="rId1145" Type="http://schemas.openxmlformats.org/officeDocument/2006/relationships/hyperlink" Target="https://www.procyclingstats.com/rider/benjamin-thomas-2" TargetMode="External"/><Relationship Id="rId2476" Type="http://schemas.openxmlformats.org/officeDocument/2006/relationships/hyperlink" Target="https://www.procyclingstats.com/rider/martin-urianstad" TargetMode="External"/><Relationship Id="rId551" Type="http://schemas.openxmlformats.org/officeDocument/2006/relationships/hyperlink" Target="https://www.procyclingstats.com/rider/martin-laas" TargetMode="External"/><Relationship Id="rId1146" Type="http://schemas.openxmlformats.org/officeDocument/2006/relationships/hyperlink" Target="https://www.procyclingstats.com/team/groupama-fdj-2021" TargetMode="External"/><Relationship Id="rId2477" Type="http://schemas.openxmlformats.org/officeDocument/2006/relationships/hyperlink" Target="https://www.procyclingstats.com/team/uno-x-pro-cycling-team-2021" TargetMode="External"/><Relationship Id="rId4280" Type="http://schemas.openxmlformats.org/officeDocument/2006/relationships/hyperlink" Target="https://www.procyclingstats.com/rider.php?date=2021-07-22&amp;id=244266&amp;p=results&amp;s=pcs-season-ranking" TargetMode="External"/><Relationship Id="rId4282" Type="http://schemas.openxmlformats.org/officeDocument/2006/relationships/hyperlink" Target="https://www.procyclingstats.com/rider.php?date=2021-07-22&amp;id=214709&amp;p=results&amp;s=pcs-season-ranking" TargetMode="External"/><Relationship Id="rId4281" Type="http://schemas.openxmlformats.org/officeDocument/2006/relationships/hyperlink" Target="https://www.procyclingstats.com/rider/hakon-hrafn-sigurdsson" TargetMode="External"/><Relationship Id="rId4284" Type="http://schemas.openxmlformats.org/officeDocument/2006/relationships/hyperlink" Target="https://www.procyclingstats.com/rider.php?date=2021-07-22&amp;id=195106&amp;p=results&amp;s=pcs-season-ranking" TargetMode="External"/><Relationship Id="rId4283" Type="http://schemas.openxmlformats.org/officeDocument/2006/relationships/hyperlink" Target="https://www.procyclingstats.com/rider/wilson-haro" TargetMode="External"/><Relationship Id="rId4286" Type="http://schemas.openxmlformats.org/officeDocument/2006/relationships/hyperlink" Target="https://www.procyclingstats.com/rider.php?date=2021-07-22&amp;id=203501&amp;p=results&amp;s=pcs-season-ranking" TargetMode="External"/><Relationship Id="rId4285" Type="http://schemas.openxmlformats.org/officeDocument/2006/relationships/hyperlink" Target="https://www.procyclingstats.com/rider/dusan-veselinovic" TargetMode="External"/><Relationship Id="rId4288" Type="http://schemas.openxmlformats.org/officeDocument/2006/relationships/hyperlink" Target="https://www.procyclingstats.com/rider.php?date=2021-07-22&amp;id=193986&amp;p=results&amp;s=pcs-season-ranking" TargetMode="External"/><Relationship Id="rId4287" Type="http://schemas.openxmlformats.org/officeDocument/2006/relationships/hyperlink" Target="https://www.procyclingstats.com/rider/tegsh-bayar-batsaikhan" TargetMode="External"/><Relationship Id="rId4289" Type="http://schemas.openxmlformats.org/officeDocument/2006/relationships/hyperlink" Target="https://www.procyclingstats.com/rider/joseph-pidcock" TargetMode="External"/><Relationship Id="rId4271" Type="http://schemas.openxmlformats.org/officeDocument/2006/relationships/hyperlink" Target="https://www.procyclingstats.com/rider.php?date=2021-07-22&amp;id=272157&amp;p=results&amp;s=pcs-season-ranking" TargetMode="External"/><Relationship Id="rId4270" Type="http://schemas.openxmlformats.org/officeDocument/2006/relationships/hyperlink" Target="https://www.procyclingstats.com/rider/mujo-podzic" TargetMode="External"/><Relationship Id="rId4273" Type="http://schemas.openxmlformats.org/officeDocument/2006/relationships/hyperlink" Target="https://www.procyclingstats.com/team/leopard-pro-cycling-2021" TargetMode="External"/><Relationship Id="rId4272" Type="http://schemas.openxmlformats.org/officeDocument/2006/relationships/hyperlink" Target="https://www.procyclingstats.com/rider/tim-torn-teutenberg" TargetMode="External"/><Relationship Id="rId4275" Type="http://schemas.openxmlformats.org/officeDocument/2006/relationships/hyperlink" Target="https://www.procyclingstats.com/rider/lachezar-angelov" TargetMode="External"/><Relationship Id="rId4274" Type="http://schemas.openxmlformats.org/officeDocument/2006/relationships/hyperlink" Target="https://www.procyclingstats.com/rider.php?date=2021-07-22&amp;id=240699&amp;p=results&amp;s=pcs-season-ranking" TargetMode="External"/><Relationship Id="rId4277" Type="http://schemas.openxmlformats.org/officeDocument/2006/relationships/hyperlink" Target="https://www.procyclingstats.com/rider/joost-nat" TargetMode="External"/><Relationship Id="rId4276" Type="http://schemas.openxmlformats.org/officeDocument/2006/relationships/hyperlink" Target="https://www.procyclingstats.com/rider.php?date=2021-07-22&amp;id=259628&amp;p=results&amp;s=pcs-season-ranking" TargetMode="External"/><Relationship Id="rId4279" Type="http://schemas.openxmlformats.org/officeDocument/2006/relationships/hyperlink" Target="https://www.procyclingstats.com/rider/jassim-ali-qambar" TargetMode="External"/><Relationship Id="rId4278" Type="http://schemas.openxmlformats.org/officeDocument/2006/relationships/hyperlink" Target="https://www.procyclingstats.com/rider.php?date=2021-07-22&amp;id=269843&amp;p=results&amp;s=pcs-season-ranking" TargetMode="External"/><Relationship Id="rId4291" Type="http://schemas.openxmlformats.org/officeDocument/2006/relationships/hyperlink" Target="https://www.procyclingstats.com/rider.php?date=2021-07-22&amp;id=239994&amp;p=results&amp;s=pcs-season-ranking" TargetMode="External"/><Relationship Id="rId4290" Type="http://schemas.openxmlformats.org/officeDocument/2006/relationships/hyperlink" Target="https://www.procyclingstats.com/team/equipe-continentale-groupama-fdj-2021" TargetMode="External"/><Relationship Id="rId4293" Type="http://schemas.openxmlformats.org/officeDocument/2006/relationships/hyperlink" Target="https://www.procyclingstats.com/team/team-felbermayr-simplon-wels-2021" TargetMode="External"/><Relationship Id="rId4292" Type="http://schemas.openxmlformats.org/officeDocument/2006/relationships/hyperlink" Target="https://www.procyclingstats.com/rider/fabian-schormair" TargetMode="External"/><Relationship Id="rId4295" Type="http://schemas.openxmlformats.org/officeDocument/2006/relationships/hyperlink" Target="https://www.procyclingstats.com/rider/lander-loockx" TargetMode="External"/><Relationship Id="rId4294" Type="http://schemas.openxmlformats.org/officeDocument/2006/relationships/hyperlink" Target="https://www.procyclingstats.com/rider.php?date=2021-07-22&amp;id=176155&amp;p=results&amp;s=pcs-season-ranking" TargetMode="External"/><Relationship Id="rId4297" Type="http://schemas.openxmlformats.org/officeDocument/2006/relationships/hyperlink" Target="https://www.procyclingstats.com/rider/martin-haring" TargetMode="External"/><Relationship Id="rId4296" Type="http://schemas.openxmlformats.org/officeDocument/2006/relationships/hyperlink" Target="https://www.procyclingstats.com/rider.php?date=2021-07-22&amp;id=189789&amp;p=results&amp;s=pcs-season-ranking" TargetMode="External"/><Relationship Id="rId4299" Type="http://schemas.openxmlformats.org/officeDocument/2006/relationships/hyperlink" Target="https://www.procyclingstats.com/rider.php?date=2021-07-22&amp;id=137486&amp;p=results&amp;s=pcs-season-ranking" TargetMode="External"/><Relationship Id="rId4298" Type="http://schemas.openxmlformats.org/officeDocument/2006/relationships/hyperlink" Target="https://www.procyclingstats.com/team/dukla-banska-bystrica-2021" TargetMode="External"/><Relationship Id="rId4249" Type="http://schemas.openxmlformats.org/officeDocument/2006/relationships/hyperlink" Target="https://www.procyclingstats.com/rider/jinsong-li" TargetMode="External"/><Relationship Id="rId4240" Type="http://schemas.openxmlformats.org/officeDocument/2006/relationships/hyperlink" Target="https://www.procyclingstats.com/rider/emanuel-duarte" TargetMode="External"/><Relationship Id="rId4242" Type="http://schemas.openxmlformats.org/officeDocument/2006/relationships/hyperlink" Target="https://www.procyclingstats.com/rider.php?date=2021-07-22&amp;id=201906&amp;p=results&amp;s=pcs-season-ranking" TargetMode="External"/><Relationship Id="rId4241" Type="http://schemas.openxmlformats.org/officeDocument/2006/relationships/hyperlink" Target="https://www.procyclingstats.com/team/atum-general-tavira-maria-nova-hotel-2021" TargetMode="External"/><Relationship Id="rId4244" Type="http://schemas.openxmlformats.org/officeDocument/2006/relationships/hyperlink" Target="https://www.procyclingstats.com/team/nasu-blasen-2021" TargetMode="External"/><Relationship Id="rId4243" Type="http://schemas.openxmlformats.org/officeDocument/2006/relationships/hyperlink" Target="https://www.procyclingstats.com/rider/junsei-tani" TargetMode="External"/><Relationship Id="rId4246" Type="http://schemas.openxmlformats.org/officeDocument/2006/relationships/hyperlink" Target="https://www.procyclingstats.com/rider/balazs-rozsa" TargetMode="External"/><Relationship Id="rId4245" Type="http://schemas.openxmlformats.org/officeDocument/2006/relationships/hyperlink" Target="https://www.procyclingstats.com/rider.php?date=2021-07-22&amp;id=204900&amp;p=results&amp;s=pcs-season-ranking" TargetMode="External"/><Relationship Id="rId4248" Type="http://schemas.openxmlformats.org/officeDocument/2006/relationships/hyperlink" Target="https://www.procyclingstats.com/rider.php?date=2021-07-22&amp;id=170571&amp;p=results&amp;s=pcs-season-ranking" TargetMode="External"/><Relationship Id="rId4247" Type="http://schemas.openxmlformats.org/officeDocument/2006/relationships/hyperlink" Target="https://www.procyclingstats.com/team/team-novak-2021" TargetMode="External"/><Relationship Id="rId4239" Type="http://schemas.openxmlformats.org/officeDocument/2006/relationships/hyperlink" Target="https://www.procyclingstats.com/rider.php?date=2021-07-22&amp;id=208287&amp;p=results&amp;s=pcs-season-ranking" TargetMode="External"/><Relationship Id="rId4238" Type="http://schemas.openxmlformats.org/officeDocument/2006/relationships/hyperlink" Target="https://www.procyclingstats.com/team/lotto-soudal-u23-2021" TargetMode="External"/><Relationship Id="rId495" Type="http://schemas.openxmlformats.org/officeDocument/2006/relationships/hyperlink" Target="https://www.procyclingstats.com/rider/florian-vermeersch" TargetMode="External"/><Relationship Id="rId4231" Type="http://schemas.openxmlformats.org/officeDocument/2006/relationships/hyperlink" Target="https://www.procyclingstats.com/team/best-pc-ecuador-2021" TargetMode="External"/><Relationship Id="rId494" Type="http://schemas.openxmlformats.org/officeDocument/2006/relationships/hyperlink" Target="https://www.procyclingstats.com/rider.php?date=2021-10-12&amp;id=140517&amp;p=results&amp;s=pcs-season-ranking" TargetMode="External"/><Relationship Id="rId4230" Type="http://schemas.openxmlformats.org/officeDocument/2006/relationships/hyperlink" Target="https://www.procyclingstats.com/rider/leonidas-sebastian-novoa" TargetMode="External"/><Relationship Id="rId493" Type="http://schemas.openxmlformats.org/officeDocument/2006/relationships/hyperlink" Target="https://www.procyclingstats.com/team/team-jumbo-visma-2021" TargetMode="External"/><Relationship Id="rId4233" Type="http://schemas.openxmlformats.org/officeDocument/2006/relationships/hyperlink" Target="https://www.procyclingstats.com/rider/anthony-bilic" TargetMode="External"/><Relationship Id="rId492" Type="http://schemas.openxmlformats.org/officeDocument/2006/relationships/hyperlink" Target="https://www.procyclingstats.com/rider/steven-kruijswijk" TargetMode="External"/><Relationship Id="rId4232" Type="http://schemas.openxmlformats.org/officeDocument/2006/relationships/hyperlink" Target="https://www.procyclingstats.com/rider.php?date=2021-07-22&amp;id=167419&amp;p=results&amp;s=pcs-season-ranking" TargetMode="External"/><Relationship Id="rId499" Type="http://schemas.openxmlformats.org/officeDocument/2006/relationships/hyperlink" Target="https://www.procyclingstats.com/team/uae-team-emirates-2021" TargetMode="External"/><Relationship Id="rId4235" Type="http://schemas.openxmlformats.org/officeDocument/2006/relationships/hyperlink" Target="https://www.procyclingstats.com/rider/ali-zoobi" TargetMode="External"/><Relationship Id="rId498" Type="http://schemas.openxmlformats.org/officeDocument/2006/relationships/hyperlink" Target="https://www.procyclingstats.com/rider/rui-costa" TargetMode="External"/><Relationship Id="rId4234" Type="http://schemas.openxmlformats.org/officeDocument/2006/relationships/hyperlink" Target="https://www.procyclingstats.com/rider.php?date=2021-07-22&amp;id=243778&amp;p=results&amp;s=pcs-season-ranking" TargetMode="External"/><Relationship Id="rId497" Type="http://schemas.openxmlformats.org/officeDocument/2006/relationships/hyperlink" Target="https://www.procyclingstats.com/rider.php?date=2021-10-12&amp;id=205837&amp;p=results&amp;s=pcs-season-ranking" TargetMode="External"/><Relationship Id="rId4237" Type="http://schemas.openxmlformats.org/officeDocument/2006/relationships/hyperlink" Target="https://www.procyclingstats.com/rider/aaron-van-der-beken" TargetMode="External"/><Relationship Id="rId496" Type="http://schemas.openxmlformats.org/officeDocument/2006/relationships/hyperlink" Target="https://www.procyclingstats.com/team/lotto-soudal-2021" TargetMode="External"/><Relationship Id="rId4236" Type="http://schemas.openxmlformats.org/officeDocument/2006/relationships/hyperlink" Target="https://www.procyclingstats.com/rider.php?date=2021-07-22&amp;id=211717&amp;p=results&amp;s=pcs-season-ranking" TargetMode="External"/><Relationship Id="rId4260" Type="http://schemas.openxmlformats.org/officeDocument/2006/relationships/hyperlink" Target="https://www.procyclingstats.com/rider/xabier-mikel-azparren-irurzun" TargetMode="External"/><Relationship Id="rId4262" Type="http://schemas.openxmlformats.org/officeDocument/2006/relationships/hyperlink" Target="https://www.procyclingstats.com/rider.php?date=2021-07-22&amp;id=206786&amp;p=results&amp;s=pcs-season-ranking" TargetMode="External"/><Relationship Id="rId4261" Type="http://schemas.openxmlformats.org/officeDocument/2006/relationships/hyperlink" Target="https://www.procyclingstats.com/team/euskaltel-euskadi-2021" TargetMode="External"/><Relationship Id="rId4264" Type="http://schemas.openxmlformats.org/officeDocument/2006/relationships/hyperlink" Target="https://www.procyclingstats.com/rider.php?date=2021-07-22&amp;id=241195&amp;p=results&amp;s=pcs-season-ranking" TargetMode="External"/><Relationship Id="rId4263" Type="http://schemas.openxmlformats.org/officeDocument/2006/relationships/hyperlink" Target="https://www.procyclingstats.com/rider/ali-al-sulaymi" TargetMode="External"/><Relationship Id="rId4266" Type="http://schemas.openxmlformats.org/officeDocument/2006/relationships/hyperlink" Target="https://www.procyclingstats.com/team/cycling-academy-trencin-2021" TargetMode="External"/><Relationship Id="rId4265" Type="http://schemas.openxmlformats.org/officeDocument/2006/relationships/hyperlink" Target="https://www.procyclingstats.com/rider/simon-nagy" TargetMode="External"/><Relationship Id="rId4268" Type="http://schemas.openxmlformats.org/officeDocument/2006/relationships/hyperlink" Target="https://www.procyclingstats.com/rider/shane-jones" TargetMode="External"/><Relationship Id="rId4267" Type="http://schemas.openxmlformats.org/officeDocument/2006/relationships/hyperlink" Target="https://www.procyclingstats.com/rider.php?date=2021-07-22&amp;id=221743&amp;p=results&amp;s=pcs-season-ranking" TargetMode="External"/><Relationship Id="rId4269" Type="http://schemas.openxmlformats.org/officeDocument/2006/relationships/hyperlink" Target="https://www.procyclingstats.com/rider.php?date=2021-07-22&amp;id=197883&amp;p=results&amp;s=pcs-season-ranking" TargetMode="External"/><Relationship Id="rId4251" Type="http://schemas.openxmlformats.org/officeDocument/2006/relationships/hyperlink" Target="https://www.procyclingstats.com/rider/jesse-ewart" TargetMode="External"/><Relationship Id="rId4250" Type="http://schemas.openxmlformats.org/officeDocument/2006/relationships/hyperlink" Target="https://www.procyclingstats.com/rider.php?date=2021-07-22&amp;id=272738&amp;p=results&amp;s=pcs-season-ranking" TargetMode="External"/><Relationship Id="rId4253" Type="http://schemas.openxmlformats.org/officeDocument/2006/relationships/hyperlink" Target="https://www.procyclingstats.com/rider.php?date=2021-07-22&amp;id=174173&amp;p=results&amp;s=pcs-season-ranking" TargetMode="External"/><Relationship Id="rId4252" Type="http://schemas.openxmlformats.org/officeDocument/2006/relationships/hyperlink" Target="https://www.procyclingstats.com/team/team-sapura-cycling-2021" TargetMode="External"/><Relationship Id="rId4255" Type="http://schemas.openxmlformats.org/officeDocument/2006/relationships/hyperlink" Target="https://www.procyclingstats.com/rider.php?date=2021-07-22&amp;id=252915&amp;p=results&amp;s=pcs-season-ranking" TargetMode="External"/><Relationship Id="rId4254" Type="http://schemas.openxmlformats.org/officeDocument/2006/relationships/hyperlink" Target="https://www.procyclingstats.com/rider/denis-denisov" TargetMode="External"/><Relationship Id="rId4257" Type="http://schemas.openxmlformats.org/officeDocument/2006/relationships/hyperlink" Target="https://www.procyclingstats.com/rider.php?date=2021-07-22&amp;id=216730&amp;p=results&amp;s=pcs-season-ranking" TargetMode="External"/><Relationship Id="rId4256" Type="http://schemas.openxmlformats.org/officeDocument/2006/relationships/hyperlink" Target="https://www.procyclingstats.com/rider/roy-rubinstein" TargetMode="External"/><Relationship Id="rId4259" Type="http://schemas.openxmlformats.org/officeDocument/2006/relationships/hyperlink" Target="https://www.procyclingstats.com/rider.php?date=2021-07-22&amp;id=218191&amp;p=results&amp;s=pcs-season-ranking" TargetMode="External"/><Relationship Id="rId4258" Type="http://schemas.openxmlformats.org/officeDocument/2006/relationships/hyperlink" Target="https://www.procyclingstats.com/rider/david-josue-castrillo" TargetMode="External"/><Relationship Id="rId3810" Type="http://schemas.openxmlformats.org/officeDocument/2006/relationships/hyperlink" Target="https://www.procyclingstats.com/rider.php?date=2021-10-12&amp;id=197822&amp;p=results&amp;s=pcs-season-ranking" TargetMode="External"/><Relationship Id="rId3812" Type="http://schemas.openxmlformats.org/officeDocument/2006/relationships/hyperlink" Target="https://www.procyclingstats.com/rider.php?date=2021-10-12&amp;id=172161&amp;p=results&amp;s=pcs-season-ranking" TargetMode="External"/><Relationship Id="rId3811" Type="http://schemas.openxmlformats.org/officeDocument/2006/relationships/hyperlink" Target="https://www.procyclingstats.com/rider/munkhtulga-erdenesuren" TargetMode="External"/><Relationship Id="rId3814" Type="http://schemas.openxmlformats.org/officeDocument/2006/relationships/hyperlink" Target="https://www.procyclingstats.com/rider.php?date=2021-10-12&amp;id=266038&amp;p=results&amp;s=pcs-season-ranking" TargetMode="External"/><Relationship Id="rId3813" Type="http://schemas.openxmlformats.org/officeDocument/2006/relationships/hyperlink" Target="https://www.procyclingstats.com/rider/josh-burnett" TargetMode="External"/><Relationship Id="rId3816" Type="http://schemas.openxmlformats.org/officeDocument/2006/relationships/hyperlink" Target="https://www.procyclingstats.com/team/seg-racing-academy-2021" TargetMode="External"/><Relationship Id="rId3815" Type="http://schemas.openxmlformats.org/officeDocument/2006/relationships/hyperlink" Target="https://www.procyclingstats.com/rider/jesper-rasch" TargetMode="External"/><Relationship Id="rId3818" Type="http://schemas.openxmlformats.org/officeDocument/2006/relationships/hyperlink" Target="https://www.procyclingstats.com/rider/robin-froidevaux" TargetMode="External"/><Relationship Id="rId3817" Type="http://schemas.openxmlformats.org/officeDocument/2006/relationships/hyperlink" Target="https://www.procyclingstats.com/rider.php?date=2021-10-12&amp;id=195590&amp;p=results&amp;s=pcs-season-ranking" TargetMode="External"/><Relationship Id="rId3819" Type="http://schemas.openxmlformats.org/officeDocument/2006/relationships/hyperlink" Target="https://www.procyclingstats.com/team/swiss-racing-academy-2021" TargetMode="External"/><Relationship Id="rId3801" Type="http://schemas.openxmlformats.org/officeDocument/2006/relationships/hyperlink" Target="https://www.procyclingstats.com/team/eolo-kometa-2021" TargetMode="External"/><Relationship Id="rId3800" Type="http://schemas.openxmlformats.org/officeDocument/2006/relationships/hyperlink" Target="https://www.procyclingstats.com/rider/diego-pablo-sevilla" TargetMode="External"/><Relationship Id="rId3803" Type="http://schemas.openxmlformats.org/officeDocument/2006/relationships/hyperlink" Target="https://www.procyclingstats.com/rider/ali-djassas" TargetMode="External"/><Relationship Id="rId3802" Type="http://schemas.openxmlformats.org/officeDocument/2006/relationships/hyperlink" Target="https://www.procyclingstats.com/rider.php?date=2021-10-12&amp;id=187041&amp;p=results&amp;s=pcs-season-ranking" TargetMode="External"/><Relationship Id="rId3805" Type="http://schemas.openxmlformats.org/officeDocument/2006/relationships/hyperlink" Target="https://www.procyclingstats.com/rider/mathias-vacek" TargetMode="External"/><Relationship Id="rId3804" Type="http://schemas.openxmlformats.org/officeDocument/2006/relationships/hyperlink" Target="https://www.procyclingstats.com/rider.php?date=2021-10-12&amp;id=208120&amp;p=results&amp;s=pcs-season-ranking" TargetMode="External"/><Relationship Id="rId3807" Type="http://schemas.openxmlformats.org/officeDocument/2006/relationships/hyperlink" Target="https://www.procyclingstats.com/rider.php?date=2021-10-12&amp;id=241908&amp;p=results&amp;s=pcs-season-ranking" TargetMode="External"/><Relationship Id="rId3806" Type="http://schemas.openxmlformats.org/officeDocument/2006/relationships/hyperlink" Target="https://www.procyclingstats.com/team/gazprom-rusvelo-2021" TargetMode="External"/><Relationship Id="rId3809" Type="http://schemas.openxmlformats.org/officeDocument/2006/relationships/hyperlink" Target="https://www.procyclingstats.com/team/salcano-sakarya-bb-team-2021" TargetMode="External"/><Relationship Id="rId3808" Type="http://schemas.openxmlformats.org/officeDocument/2006/relationships/hyperlink" Target="https://www.procyclingstats.com/rider/batuhan-ozgur" TargetMode="External"/><Relationship Id="rId1213" Type="http://schemas.openxmlformats.org/officeDocument/2006/relationships/hyperlink" Target="https://www.procyclingstats.com/rider/steff-cras" TargetMode="External"/><Relationship Id="rId2544" Type="http://schemas.openxmlformats.org/officeDocument/2006/relationships/hyperlink" Target="https://www.procyclingstats.com/rider/louis-bendixen" TargetMode="External"/><Relationship Id="rId3876" Type="http://schemas.openxmlformats.org/officeDocument/2006/relationships/hyperlink" Target="https://www.procyclingstats.com/team/efapel-2021" TargetMode="External"/><Relationship Id="rId1214" Type="http://schemas.openxmlformats.org/officeDocument/2006/relationships/hyperlink" Target="https://www.procyclingstats.com/team/lotto-soudal-2021" TargetMode="External"/><Relationship Id="rId2545" Type="http://schemas.openxmlformats.org/officeDocument/2006/relationships/hyperlink" Target="https://www.procyclingstats.com/team/team-coop-2021" TargetMode="External"/><Relationship Id="rId3875" Type="http://schemas.openxmlformats.org/officeDocument/2006/relationships/hyperlink" Target="https://www.procyclingstats.com/rider/javier-moreno" TargetMode="External"/><Relationship Id="rId1215" Type="http://schemas.openxmlformats.org/officeDocument/2006/relationships/hyperlink" Target="https://www.procyclingstats.com/rider.php?date=2021-10-12&amp;id=176549&amp;p=results&amp;s=pcs-season-ranking" TargetMode="External"/><Relationship Id="rId2546" Type="http://schemas.openxmlformats.org/officeDocument/2006/relationships/hyperlink" Target="https://www.procyclingstats.com/rider.php?date=2021-10-12&amp;id=195093&amp;p=results&amp;s=pcs-season-ranking" TargetMode="External"/><Relationship Id="rId3878" Type="http://schemas.openxmlformats.org/officeDocument/2006/relationships/hyperlink" Target="https://www.procyclingstats.com/rider/luca-coati" TargetMode="External"/><Relationship Id="rId1216" Type="http://schemas.openxmlformats.org/officeDocument/2006/relationships/hyperlink" Target="https://www.procyclingstats.com/rider/alan-boileau" TargetMode="External"/><Relationship Id="rId2547" Type="http://schemas.openxmlformats.org/officeDocument/2006/relationships/hyperlink" Target="https://www.procyclingstats.com/rider/manuel-rodas" TargetMode="External"/><Relationship Id="rId3877" Type="http://schemas.openxmlformats.org/officeDocument/2006/relationships/hyperlink" Target="https://www.procyclingstats.com/rider.php?date=2021-10-12&amp;id=140939&amp;p=results&amp;s=pcs-season-ranking" TargetMode="External"/><Relationship Id="rId1217" Type="http://schemas.openxmlformats.org/officeDocument/2006/relationships/hyperlink" Target="https://www.procyclingstats.com/team/b-b-hotels-pb-ktm-2021" TargetMode="External"/><Relationship Id="rId2548" Type="http://schemas.openxmlformats.org/officeDocument/2006/relationships/hyperlink" Target="https://www.procyclingstats.com/rider.php?date=2021-10-12&amp;id=140827&amp;p=results&amp;s=pcs-season-ranking" TargetMode="External"/><Relationship Id="rId1218" Type="http://schemas.openxmlformats.org/officeDocument/2006/relationships/hyperlink" Target="https://www.procyclingstats.com/rider.php?date=2021-10-12&amp;id=203363&amp;p=results&amp;s=pcs-season-ranking" TargetMode="External"/><Relationship Id="rId2549" Type="http://schemas.openxmlformats.org/officeDocument/2006/relationships/hyperlink" Target="https://www.procyclingstats.com/rider/zhishan-zhang" TargetMode="External"/><Relationship Id="rId3879" Type="http://schemas.openxmlformats.org/officeDocument/2006/relationships/hyperlink" Target="https://www.procyclingstats.com/team/team-qhubeka-2021" TargetMode="External"/><Relationship Id="rId1219" Type="http://schemas.openxmlformats.org/officeDocument/2006/relationships/hyperlink" Target="https://www.procyclingstats.com/rider/remy-mertz" TargetMode="External"/><Relationship Id="rId3870" Type="http://schemas.openxmlformats.org/officeDocument/2006/relationships/hyperlink" Target="https://www.procyclingstats.com/team/xspeed-united-continental-2021" TargetMode="External"/><Relationship Id="rId2540" Type="http://schemas.openxmlformats.org/officeDocument/2006/relationships/hyperlink" Target="https://www.procyclingstats.com/rider.php?date=2021-10-12&amp;id=171144&amp;p=results&amp;s=pcs-season-ranking" TargetMode="External"/><Relationship Id="rId3872" Type="http://schemas.openxmlformats.org/officeDocument/2006/relationships/hyperlink" Target="https://www.procyclingstats.com/rider/gustav-basson" TargetMode="External"/><Relationship Id="rId1210" Type="http://schemas.openxmlformats.org/officeDocument/2006/relationships/hyperlink" Target="https://www.procyclingstats.com/rider/romain-cardis" TargetMode="External"/><Relationship Id="rId2541" Type="http://schemas.openxmlformats.org/officeDocument/2006/relationships/hyperlink" Target="https://www.procyclingstats.com/rider/daniel-savini" TargetMode="External"/><Relationship Id="rId3871" Type="http://schemas.openxmlformats.org/officeDocument/2006/relationships/hyperlink" Target="https://www.procyclingstats.com/rider.php?date=2021-10-12&amp;id=189568&amp;p=results&amp;s=pcs-season-ranking" TargetMode="External"/><Relationship Id="rId1211" Type="http://schemas.openxmlformats.org/officeDocument/2006/relationships/hyperlink" Target="https://www.procyclingstats.com/team/st-michel-auber93-2021" TargetMode="External"/><Relationship Id="rId2542" Type="http://schemas.openxmlformats.org/officeDocument/2006/relationships/hyperlink" Target="https://www.procyclingstats.com/team/bardiani-csf-2021" TargetMode="External"/><Relationship Id="rId3874" Type="http://schemas.openxmlformats.org/officeDocument/2006/relationships/hyperlink" Target="https://www.procyclingstats.com/rider.php?date=2021-10-12&amp;id=176029&amp;p=results&amp;s=pcs-season-ranking" TargetMode="External"/><Relationship Id="rId1212" Type="http://schemas.openxmlformats.org/officeDocument/2006/relationships/hyperlink" Target="https://www.procyclingstats.com/rider.php?date=2021-10-12&amp;id=137677&amp;p=results&amp;s=pcs-season-ranking" TargetMode="External"/><Relationship Id="rId2543" Type="http://schemas.openxmlformats.org/officeDocument/2006/relationships/hyperlink" Target="https://www.procyclingstats.com/rider.php?date=2021-10-12&amp;id=186825&amp;p=results&amp;s=pcs-season-ranking" TargetMode="External"/><Relationship Id="rId3873" Type="http://schemas.openxmlformats.org/officeDocument/2006/relationships/hyperlink" Target="https://www.procyclingstats.com/team/protouch-2021" TargetMode="External"/><Relationship Id="rId1202" Type="http://schemas.openxmlformats.org/officeDocument/2006/relationships/hyperlink" Target="https://www.procyclingstats.com/team/israel-start-up-nation-2021" TargetMode="External"/><Relationship Id="rId2533" Type="http://schemas.openxmlformats.org/officeDocument/2006/relationships/hyperlink" Target="https://www.procyclingstats.com/rider.php?date=2021-10-12&amp;id=243352&amp;p=results&amp;s=pcs-season-ranking" TargetMode="External"/><Relationship Id="rId3865" Type="http://schemas.openxmlformats.org/officeDocument/2006/relationships/hyperlink" Target="https://www.procyclingstats.com/team/bike-aid-2021" TargetMode="External"/><Relationship Id="rId1203" Type="http://schemas.openxmlformats.org/officeDocument/2006/relationships/hyperlink" Target="https://www.procyclingstats.com/rider.php?date=2021-10-12&amp;id=162756&amp;p=results&amp;s=pcs-season-ranking" TargetMode="External"/><Relationship Id="rId2534" Type="http://schemas.openxmlformats.org/officeDocument/2006/relationships/hyperlink" Target="https://www.procyclingstats.com/rider/musa-mikayilzade" TargetMode="External"/><Relationship Id="rId3864" Type="http://schemas.openxmlformats.org/officeDocument/2006/relationships/hyperlink" Target="https://www.procyclingstats.com/rider/erik-bergstrom" TargetMode="External"/><Relationship Id="rId1204" Type="http://schemas.openxmlformats.org/officeDocument/2006/relationships/hyperlink" Target="https://www.procyclingstats.com/rider/mikel-iturria" TargetMode="External"/><Relationship Id="rId2535" Type="http://schemas.openxmlformats.org/officeDocument/2006/relationships/hyperlink" Target="https://www.procyclingstats.com/rider.php?date=2021-10-12&amp;id=198819&amp;p=results&amp;s=pcs-season-ranking" TargetMode="External"/><Relationship Id="rId3867" Type="http://schemas.openxmlformats.org/officeDocument/2006/relationships/hyperlink" Target="https://www.procyclingstats.com/rider/arthuce-jodele-tella" TargetMode="External"/><Relationship Id="rId1205" Type="http://schemas.openxmlformats.org/officeDocument/2006/relationships/hyperlink" Target="https://www.procyclingstats.com/team/euskaltel-euskadi-2021" TargetMode="External"/><Relationship Id="rId2536" Type="http://schemas.openxmlformats.org/officeDocument/2006/relationships/hyperlink" Target="https://www.procyclingstats.com/rider/fadhel-alkhater" TargetMode="External"/><Relationship Id="rId3866" Type="http://schemas.openxmlformats.org/officeDocument/2006/relationships/hyperlink" Target="https://www.procyclingstats.com/rider.php?date=2021-10-12&amp;id=202341&amp;p=results&amp;s=pcs-season-ranking" TargetMode="External"/><Relationship Id="rId1206" Type="http://schemas.openxmlformats.org/officeDocument/2006/relationships/hyperlink" Target="https://www.procyclingstats.com/rider.php?date=2021-10-12&amp;id=174487&amp;p=results&amp;s=pcs-season-ranking" TargetMode="External"/><Relationship Id="rId2537" Type="http://schemas.openxmlformats.org/officeDocument/2006/relationships/hyperlink" Target="https://www.procyclingstats.com/rider.php?date=2021-10-12&amp;id=274463&amp;p=results&amp;s=pcs-season-ranking" TargetMode="External"/><Relationship Id="rId3869" Type="http://schemas.openxmlformats.org/officeDocument/2006/relationships/hyperlink" Target="https://www.procyclingstats.com/rider/derek-gee" TargetMode="External"/><Relationship Id="rId1207" Type="http://schemas.openxmlformats.org/officeDocument/2006/relationships/hyperlink" Target="https://www.procyclingstats.com/rider/dries-van-gestel" TargetMode="External"/><Relationship Id="rId2538" Type="http://schemas.openxmlformats.org/officeDocument/2006/relationships/hyperlink" Target="https://www.procyclingstats.com/rider/michal-paluta" TargetMode="External"/><Relationship Id="rId3868" Type="http://schemas.openxmlformats.org/officeDocument/2006/relationships/hyperlink" Target="https://www.procyclingstats.com/rider.php?date=2021-10-12&amp;id=127044&amp;p=results&amp;s=pcs-season-ranking" TargetMode="External"/><Relationship Id="rId1208" Type="http://schemas.openxmlformats.org/officeDocument/2006/relationships/hyperlink" Target="https://www.procyclingstats.com/team/team-totalenergies-2021" TargetMode="External"/><Relationship Id="rId2539" Type="http://schemas.openxmlformats.org/officeDocument/2006/relationships/hyperlink" Target="https://www.procyclingstats.com/team/globa-l6-cycling-2021" TargetMode="External"/><Relationship Id="rId1209" Type="http://schemas.openxmlformats.org/officeDocument/2006/relationships/hyperlink" Target="https://www.procyclingstats.com/rider.php?date=2021-10-12&amp;id=123393&amp;p=results&amp;s=pcs-season-ranking" TargetMode="External"/><Relationship Id="rId3861" Type="http://schemas.openxmlformats.org/officeDocument/2006/relationships/hyperlink" Target="https://www.procyclingstats.com/rider.php?date=2021-10-12&amp;id=210268&amp;p=results&amp;s=pcs-season-ranking" TargetMode="External"/><Relationship Id="rId2530" Type="http://schemas.openxmlformats.org/officeDocument/2006/relationships/hyperlink" Target="https://www.procyclingstats.com/team/uae-team-emirates-2021" TargetMode="External"/><Relationship Id="rId3860" Type="http://schemas.openxmlformats.org/officeDocument/2006/relationships/hyperlink" Target="https://www.procyclingstats.com/rider/clement-braz-afonso" TargetMode="External"/><Relationship Id="rId1200" Type="http://schemas.openxmlformats.org/officeDocument/2006/relationships/hyperlink" Target="https://www.procyclingstats.com/rider.php?date=2021-10-12&amp;id=140274&amp;p=results&amp;s=pcs-season-ranking" TargetMode="External"/><Relationship Id="rId2531" Type="http://schemas.openxmlformats.org/officeDocument/2006/relationships/hyperlink" Target="https://www.procyclingstats.com/rider.php?date=2021-10-12&amp;id=183363&amp;p=results&amp;s=pcs-season-ranking" TargetMode="External"/><Relationship Id="rId3863" Type="http://schemas.openxmlformats.org/officeDocument/2006/relationships/hyperlink" Target="https://www.procyclingstats.com/rider.php?date=2021-10-12&amp;id=202353&amp;p=results&amp;s=pcs-season-ranking" TargetMode="External"/><Relationship Id="rId1201" Type="http://schemas.openxmlformats.org/officeDocument/2006/relationships/hyperlink" Target="https://www.procyclingstats.com/rider/krists-neilands" TargetMode="External"/><Relationship Id="rId2532" Type="http://schemas.openxmlformats.org/officeDocument/2006/relationships/hyperlink" Target="https://www.procyclingstats.com/rider/nika-sitchinava" TargetMode="External"/><Relationship Id="rId3862" Type="http://schemas.openxmlformats.org/officeDocument/2006/relationships/hyperlink" Target="https://www.procyclingstats.com/rider/linus-kvist" TargetMode="External"/><Relationship Id="rId1235" Type="http://schemas.openxmlformats.org/officeDocument/2006/relationships/hyperlink" Target="https://www.procyclingstats.com/rider.php?date=2021-10-12&amp;id=202152&amp;p=results&amp;s=pcs-season-ranking" TargetMode="External"/><Relationship Id="rId2566" Type="http://schemas.openxmlformats.org/officeDocument/2006/relationships/hyperlink" Target="https://www.procyclingstats.com/rider.php?date=2021-10-12&amp;id=210773&amp;p=results&amp;s=pcs-season-ranking" TargetMode="External"/><Relationship Id="rId3898" Type="http://schemas.openxmlformats.org/officeDocument/2006/relationships/hyperlink" Target="https://www.procyclingstats.com/rider.php?date=2021-10-12&amp;id=240149&amp;p=results&amp;s=pcs-season-ranking" TargetMode="External"/><Relationship Id="rId1236" Type="http://schemas.openxmlformats.org/officeDocument/2006/relationships/hyperlink" Target="https://www.procyclingstats.com/rider/casper-pedersen" TargetMode="External"/><Relationship Id="rId2567" Type="http://schemas.openxmlformats.org/officeDocument/2006/relationships/hyperlink" Target="https://www.procyclingstats.com/rider/aristobulo-cala" TargetMode="External"/><Relationship Id="rId3897" Type="http://schemas.openxmlformats.org/officeDocument/2006/relationships/hyperlink" Target="https://www.procyclingstats.com/team/equipo-kern-pharma-2021" TargetMode="External"/><Relationship Id="rId1237" Type="http://schemas.openxmlformats.org/officeDocument/2006/relationships/hyperlink" Target="https://www.procyclingstats.com/team/team-dsm-2021" TargetMode="External"/><Relationship Id="rId2568" Type="http://schemas.openxmlformats.org/officeDocument/2006/relationships/hyperlink" Target="https://www.procyclingstats.com/rider.php?date=2021-10-12&amp;id=130559&amp;p=results&amp;s=pcs-season-ranking" TargetMode="External"/><Relationship Id="rId1238" Type="http://schemas.openxmlformats.org/officeDocument/2006/relationships/hyperlink" Target="https://www.procyclingstats.com/rider.php?date=2021-10-12&amp;id=176731&amp;p=results&amp;s=pcs-season-ranking" TargetMode="External"/><Relationship Id="rId2569" Type="http://schemas.openxmlformats.org/officeDocument/2006/relationships/hyperlink" Target="https://www.procyclingstats.com/rider/luke-plapp" TargetMode="External"/><Relationship Id="rId3899" Type="http://schemas.openxmlformats.org/officeDocument/2006/relationships/hyperlink" Target="https://www.procyclingstats.com/rider/valentin-paret-peintre" TargetMode="External"/><Relationship Id="rId1239" Type="http://schemas.openxmlformats.org/officeDocument/2006/relationships/hyperlink" Target="https://www.procyclingstats.com/rider/silvan-dillier" TargetMode="External"/><Relationship Id="rId409" Type="http://schemas.openxmlformats.org/officeDocument/2006/relationships/hyperlink" Target="https://www.procyclingstats.com/team/intermarche-wanty-gobert-materiaux-2021" TargetMode="External"/><Relationship Id="rId404" Type="http://schemas.openxmlformats.org/officeDocument/2006/relationships/hyperlink" Target="https://www.procyclingstats.com/rider.php?date=2021-10-12&amp;id=140118&amp;p=results&amp;s=pcs-season-ranking" TargetMode="External"/><Relationship Id="rId403" Type="http://schemas.openxmlformats.org/officeDocument/2006/relationships/hyperlink" Target="https://www.procyclingstats.com/team/team-jumbo-visma-2021" TargetMode="External"/><Relationship Id="rId402" Type="http://schemas.openxmlformats.org/officeDocument/2006/relationships/hyperlink" Target="https://www.procyclingstats.com/rider/tom-dumoulin" TargetMode="External"/><Relationship Id="rId401" Type="http://schemas.openxmlformats.org/officeDocument/2006/relationships/hyperlink" Target="https://www.procyclingstats.com/rider.php?date=2021-10-12&amp;id=135591&amp;p=results&amp;s=pcs-season-ranking" TargetMode="External"/><Relationship Id="rId408" Type="http://schemas.openxmlformats.org/officeDocument/2006/relationships/hyperlink" Target="https://www.procyclingstats.com/rider/andrea-pasqualon" TargetMode="External"/><Relationship Id="rId407" Type="http://schemas.openxmlformats.org/officeDocument/2006/relationships/hyperlink" Target="https://www.procyclingstats.com/rider.php?date=2021-10-12&amp;id=185582&amp;p=results&amp;s=pcs-season-ranking" TargetMode="External"/><Relationship Id="rId406" Type="http://schemas.openxmlformats.org/officeDocument/2006/relationships/hyperlink" Target="https://www.procyclingstats.com/team/team-arkea-samsic-2021" TargetMode="External"/><Relationship Id="rId405" Type="http://schemas.openxmlformats.org/officeDocument/2006/relationships/hyperlink" Target="https://www.procyclingstats.com/rider/bram-welten" TargetMode="External"/><Relationship Id="rId3890" Type="http://schemas.openxmlformats.org/officeDocument/2006/relationships/hyperlink" Target="https://www.procyclingstats.com/rider.php?date=2021-10-12&amp;id=198635&amp;p=results&amp;s=pcs-season-ranking" TargetMode="External"/><Relationship Id="rId2560" Type="http://schemas.openxmlformats.org/officeDocument/2006/relationships/hyperlink" Target="https://www.procyclingstats.com/rider.php?date=2021-10-12&amp;id=140319&amp;p=results&amp;s=pcs-season-ranking" TargetMode="External"/><Relationship Id="rId3892" Type="http://schemas.openxmlformats.org/officeDocument/2006/relationships/hyperlink" Target="https://www.procyclingstats.com/rider.php?date=2021-10-12&amp;id=164993&amp;p=results&amp;s=pcs-season-ranking" TargetMode="External"/><Relationship Id="rId1230" Type="http://schemas.openxmlformats.org/officeDocument/2006/relationships/hyperlink" Target="https://www.procyclingstats.com/rider/thomas-boudat" TargetMode="External"/><Relationship Id="rId2561" Type="http://schemas.openxmlformats.org/officeDocument/2006/relationships/hyperlink" Target="https://www.procyclingstats.com/rider/gregor-muhlberger" TargetMode="External"/><Relationship Id="rId3891" Type="http://schemas.openxmlformats.org/officeDocument/2006/relationships/hyperlink" Target="https://www.procyclingstats.com/rider/olsian-velia" TargetMode="External"/><Relationship Id="rId400" Type="http://schemas.openxmlformats.org/officeDocument/2006/relationships/hyperlink" Target="https://www.procyclingstats.com/team/team-qhubeka-nexthash-2021" TargetMode="External"/><Relationship Id="rId1231" Type="http://schemas.openxmlformats.org/officeDocument/2006/relationships/hyperlink" Target="https://www.procyclingstats.com/team/team-arkea-samsic-2021" TargetMode="External"/><Relationship Id="rId2562" Type="http://schemas.openxmlformats.org/officeDocument/2006/relationships/hyperlink" Target="https://www.procyclingstats.com/team/movistar-team-2021" TargetMode="External"/><Relationship Id="rId3894" Type="http://schemas.openxmlformats.org/officeDocument/2006/relationships/hyperlink" Target="https://www.procyclingstats.com/team/trek-segafredo-2021" TargetMode="External"/><Relationship Id="rId1232" Type="http://schemas.openxmlformats.org/officeDocument/2006/relationships/hyperlink" Target="https://www.procyclingstats.com/rider.php?date=2021-10-12&amp;id=163272&amp;p=results&amp;s=pcs-season-ranking" TargetMode="External"/><Relationship Id="rId2563" Type="http://schemas.openxmlformats.org/officeDocument/2006/relationships/hyperlink" Target="https://www.procyclingstats.com/rider.php?date=2021-10-12&amp;id=162969&amp;p=results&amp;s=pcs-season-ranking" TargetMode="External"/><Relationship Id="rId3893" Type="http://schemas.openxmlformats.org/officeDocument/2006/relationships/hyperlink" Target="https://www.procyclingstats.com/rider/kiel-reijnen" TargetMode="External"/><Relationship Id="rId1233" Type="http://schemas.openxmlformats.org/officeDocument/2006/relationships/hyperlink" Target="https://www.procyclingstats.com/rider/marijn-van-den-berg" TargetMode="External"/><Relationship Id="rId2564" Type="http://schemas.openxmlformats.org/officeDocument/2006/relationships/hyperlink" Target="https://www.procyclingstats.com/rider/felix-ritzinger" TargetMode="External"/><Relationship Id="rId3896" Type="http://schemas.openxmlformats.org/officeDocument/2006/relationships/hyperlink" Target="https://www.procyclingstats.com/rider/raul-garcia-pierna" TargetMode="External"/><Relationship Id="rId1234" Type="http://schemas.openxmlformats.org/officeDocument/2006/relationships/hyperlink" Target="https://www.procyclingstats.com/team/equipe-continentale-groupama-fdj-2021" TargetMode="External"/><Relationship Id="rId2565" Type="http://schemas.openxmlformats.org/officeDocument/2006/relationships/hyperlink" Target="https://www.procyclingstats.com/team/wsa-ktm-graz-2021" TargetMode="External"/><Relationship Id="rId3895" Type="http://schemas.openxmlformats.org/officeDocument/2006/relationships/hyperlink" Target="https://www.procyclingstats.com/rider.php?date=2021-10-12&amp;id=139867&amp;p=results&amp;s=pcs-season-ranking" TargetMode="External"/><Relationship Id="rId1224" Type="http://schemas.openxmlformats.org/officeDocument/2006/relationships/hyperlink" Target="https://www.procyclingstats.com/rider.php?date=2021-10-12&amp;id=140844&amp;p=results&amp;s=pcs-season-ranking" TargetMode="External"/><Relationship Id="rId2555" Type="http://schemas.openxmlformats.org/officeDocument/2006/relationships/hyperlink" Target="https://www.procyclingstats.com/rider/yauheni-karaliok" TargetMode="External"/><Relationship Id="rId3887" Type="http://schemas.openxmlformats.org/officeDocument/2006/relationships/hyperlink" Target="https://www.procyclingstats.com/rider.php?date=2021-10-12&amp;id=131095&amp;p=results&amp;s=pcs-season-ranking" TargetMode="External"/><Relationship Id="rId1225" Type="http://schemas.openxmlformats.org/officeDocument/2006/relationships/hyperlink" Target="https://www.procyclingstats.com/rider/jonas-rutsch" TargetMode="External"/><Relationship Id="rId2556" Type="http://schemas.openxmlformats.org/officeDocument/2006/relationships/hyperlink" Target="https://www.procyclingstats.com/team/minsk-cycling-club-2021" TargetMode="External"/><Relationship Id="rId3886" Type="http://schemas.openxmlformats.org/officeDocument/2006/relationships/hyperlink" Target="https://www.procyclingstats.com/rider/oleksandr-golovash" TargetMode="External"/><Relationship Id="rId1226" Type="http://schemas.openxmlformats.org/officeDocument/2006/relationships/hyperlink" Target="https://www.procyclingstats.com/team/ef-education-nippo-2021" TargetMode="External"/><Relationship Id="rId2557" Type="http://schemas.openxmlformats.org/officeDocument/2006/relationships/hyperlink" Target="https://www.procyclingstats.com/rider.php?date=2021-10-12&amp;id=178299&amp;p=results&amp;s=pcs-season-ranking" TargetMode="External"/><Relationship Id="rId3889" Type="http://schemas.openxmlformats.org/officeDocument/2006/relationships/hyperlink" Target="https://www.procyclingstats.com/team/swiss-racing-academy-2021" TargetMode="External"/><Relationship Id="rId1227" Type="http://schemas.openxmlformats.org/officeDocument/2006/relationships/hyperlink" Target="https://www.procyclingstats.com/rider.php?date=2021-10-12&amp;id=193484&amp;p=results&amp;s=pcs-season-ranking" TargetMode="External"/><Relationship Id="rId2558" Type="http://schemas.openxmlformats.org/officeDocument/2006/relationships/hyperlink" Target="https://www.procyclingstats.com/rider/ignatas-konovalovas" TargetMode="External"/><Relationship Id="rId3888" Type="http://schemas.openxmlformats.org/officeDocument/2006/relationships/hyperlink" Target="https://www.procyclingstats.com/rider/yannis-voisard" TargetMode="External"/><Relationship Id="rId1228" Type="http://schemas.openxmlformats.org/officeDocument/2006/relationships/hyperlink" Target="https://www.procyclingstats.com/rider/eduard-michael-grosu" TargetMode="External"/><Relationship Id="rId2559" Type="http://schemas.openxmlformats.org/officeDocument/2006/relationships/hyperlink" Target="https://www.procyclingstats.com/team/groupama-fdj-2021" TargetMode="External"/><Relationship Id="rId1229" Type="http://schemas.openxmlformats.org/officeDocument/2006/relationships/hyperlink" Target="https://www.procyclingstats.com/rider.php?date=2021-10-12&amp;id=136241&amp;p=results&amp;s=pcs-season-ranking" TargetMode="External"/><Relationship Id="rId3881" Type="http://schemas.openxmlformats.org/officeDocument/2006/relationships/hyperlink" Target="https://www.procyclingstats.com/rider/marcus-sander-hansen" TargetMode="External"/><Relationship Id="rId2550" Type="http://schemas.openxmlformats.org/officeDocument/2006/relationships/hyperlink" Target="https://www.procyclingstats.com/team/tianyoude-hotel-cycling-team-2021" TargetMode="External"/><Relationship Id="rId3880" Type="http://schemas.openxmlformats.org/officeDocument/2006/relationships/hyperlink" Target="https://www.procyclingstats.com/rider.php?date=2021-10-12&amp;id=206607&amp;p=results&amp;s=pcs-season-ranking" TargetMode="External"/><Relationship Id="rId1220" Type="http://schemas.openxmlformats.org/officeDocument/2006/relationships/hyperlink" Target="https://www.procyclingstats.com/team/bingoal-wallonie-bruxelles-2021" TargetMode="External"/><Relationship Id="rId2551" Type="http://schemas.openxmlformats.org/officeDocument/2006/relationships/hyperlink" Target="https://www.procyclingstats.com/rider.php?date=2021-10-12&amp;id=184139&amp;p=results&amp;s=pcs-season-ranking" TargetMode="External"/><Relationship Id="rId3883" Type="http://schemas.openxmlformats.org/officeDocument/2006/relationships/hyperlink" Target="https://www.procyclingstats.com/rider.php?date=2021-10-12&amp;id=181672&amp;p=results&amp;s=pcs-season-ranking" TargetMode="External"/><Relationship Id="rId1221" Type="http://schemas.openxmlformats.org/officeDocument/2006/relationships/hyperlink" Target="https://www.procyclingstats.com/rider.php?date=2021-10-12&amp;id=170450&amp;p=results&amp;s=pcs-season-ranking" TargetMode="External"/><Relationship Id="rId2552" Type="http://schemas.openxmlformats.org/officeDocument/2006/relationships/hyperlink" Target="https://www.procyclingstats.com/rider/nathan-vandepitte" TargetMode="External"/><Relationship Id="rId3882" Type="http://schemas.openxmlformats.org/officeDocument/2006/relationships/hyperlink" Target="https://www.procyclingstats.com/team/bhs-pl-beton-bornholm-2021" TargetMode="External"/><Relationship Id="rId1222" Type="http://schemas.openxmlformats.org/officeDocument/2006/relationships/hyperlink" Target="https://www.procyclingstats.com/rider/maciej-bodnar" TargetMode="External"/><Relationship Id="rId2553" Type="http://schemas.openxmlformats.org/officeDocument/2006/relationships/hyperlink" Target="https://www.procyclingstats.com/team/bingoal-wb-development-team-2021" TargetMode="External"/><Relationship Id="rId3885" Type="http://schemas.openxmlformats.org/officeDocument/2006/relationships/hyperlink" Target="https://www.procyclingstats.com/rider.php?date=2021-10-12&amp;id=184412&amp;p=results&amp;s=pcs-season-ranking" TargetMode="External"/><Relationship Id="rId1223" Type="http://schemas.openxmlformats.org/officeDocument/2006/relationships/hyperlink" Target="https://www.procyclingstats.com/team/bora-hansgrohe-2021" TargetMode="External"/><Relationship Id="rId2554" Type="http://schemas.openxmlformats.org/officeDocument/2006/relationships/hyperlink" Target="https://www.procyclingstats.com/rider.php?date=2021-10-12&amp;id=207962&amp;p=results&amp;s=pcs-season-ranking" TargetMode="External"/><Relationship Id="rId3884" Type="http://schemas.openxmlformats.org/officeDocument/2006/relationships/hyperlink" Target="https://www.procyclingstats.com/rider/horst-neumann" TargetMode="External"/><Relationship Id="rId2500" Type="http://schemas.openxmlformats.org/officeDocument/2006/relationships/hyperlink" Target="https://www.procyclingstats.com/team/l39ion-of-los-angeles-2021" TargetMode="External"/><Relationship Id="rId3832" Type="http://schemas.openxmlformats.org/officeDocument/2006/relationships/hyperlink" Target="https://www.procyclingstats.com/rider.php?date=2021-10-12&amp;id=197002&amp;p=results&amp;s=pcs-season-ranking" TargetMode="External"/><Relationship Id="rId2501" Type="http://schemas.openxmlformats.org/officeDocument/2006/relationships/hyperlink" Target="https://www.procyclingstats.com/rider.php?date=2021-10-12&amp;id=131782&amp;p=results&amp;s=pcs-season-ranking" TargetMode="External"/><Relationship Id="rId3831" Type="http://schemas.openxmlformats.org/officeDocument/2006/relationships/hyperlink" Target="https://www.procyclingstats.com/rider/krisel-sota" TargetMode="External"/><Relationship Id="rId2502" Type="http://schemas.openxmlformats.org/officeDocument/2006/relationships/hyperlink" Target="https://www.procyclingstats.com/rider/drikus-coetzee" TargetMode="External"/><Relationship Id="rId3834" Type="http://schemas.openxmlformats.org/officeDocument/2006/relationships/hyperlink" Target="https://www.procyclingstats.com/team/bahrain-victorious-2021" TargetMode="External"/><Relationship Id="rId2503" Type="http://schemas.openxmlformats.org/officeDocument/2006/relationships/hyperlink" Target="https://www.procyclingstats.com/rider.php?date=2021-10-12&amp;id=175972&amp;p=results&amp;s=pcs-season-ranking" TargetMode="External"/><Relationship Id="rId3833" Type="http://schemas.openxmlformats.org/officeDocument/2006/relationships/hyperlink" Target="https://www.procyclingstats.com/rider/domen-novak" TargetMode="External"/><Relationship Id="rId2504" Type="http://schemas.openxmlformats.org/officeDocument/2006/relationships/hyperlink" Target="https://www.procyclingstats.com/rider/tomasz-marczynski" TargetMode="External"/><Relationship Id="rId3836" Type="http://schemas.openxmlformats.org/officeDocument/2006/relationships/hyperlink" Target="https://www.procyclingstats.com/rider/stefan-stefanovic" TargetMode="External"/><Relationship Id="rId2505" Type="http://schemas.openxmlformats.org/officeDocument/2006/relationships/hyperlink" Target="https://www.procyclingstats.com/team/lotto-soudal-2021" TargetMode="External"/><Relationship Id="rId3835" Type="http://schemas.openxmlformats.org/officeDocument/2006/relationships/hyperlink" Target="https://www.procyclingstats.com/rider.php?date=2021-10-12&amp;id=170111&amp;p=results&amp;s=pcs-season-ranking" TargetMode="External"/><Relationship Id="rId2506" Type="http://schemas.openxmlformats.org/officeDocument/2006/relationships/hyperlink" Target="https://www.procyclingstats.com/rider.php?date=2021-10-12&amp;id=140447&amp;p=results&amp;s=pcs-season-ranking" TargetMode="External"/><Relationship Id="rId3838" Type="http://schemas.openxmlformats.org/officeDocument/2006/relationships/hyperlink" Target="https://www.procyclingstats.com/rider/jamol-eastmond" TargetMode="External"/><Relationship Id="rId2507" Type="http://schemas.openxmlformats.org/officeDocument/2006/relationships/hyperlink" Target="https://www.procyclingstats.com/rider/mark-christian" TargetMode="External"/><Relationship Id="rId3837" Type="http://schemas.openxmlformats.org/officeDocument/2006/relationships/hyperlink" Target="https://www.procyclingstats.com/rider.php?date=2021-10-12&amp;id=168799&amp;p=results&amp;s=pcs-season-ranking" TargetMode="External"/><Relationship Id="rId2508" Type="http://schemas.openxmlformats.org/officeDocument/2006/relationships/hyperlink" Target="https://www.procyclingstats.com/team/eolo-kometa-2021" TargetMode="External"/><Relationship Id="rId2509" Type="http://schemas.openxmlformats.org/officeDocument/2006/relationships/hyperlink" Target="https://www.procyclingstats.com/rider.php?date=2021-10-12&amp;id=139476&amp;p=results&amp;s=pcs-season-ranking" TargetMode="External"/><Relationship Id="rId3839" Type="http://schemas.openxmlformats.org/officeDocument/2006/relationships/hyperlink" Target="https://www.procyclingstats.com/rider.php?date=2021-10-12&amp;id=182608&amp;p=results&amp;s=pcs-season-ranking" TargetMode="External"/><Relationship Id="rId3830" Type="http://schemas.openxmlformats.org/officeDocument/2006/relationships/hyperlink" Target="https://www.procyclingstats.com/rider.php?date=2021-10-12&amp;id=271633&amp;p=results&amp;s=pcs-season-ranking" TargetMode="External"/><Relationship Id="rId3821" Type="http://schemas.openxmlformats.org/officeDocument/2006/relationships/hyperlink" Target="https://www.procyclingstats.com/rider/alexander-cataford" TargetMode="External"/><Relationship Id="rId3820" Type="http://schemas.openxmlformats.org/officeDocument/2006/relationships/hyperlink" Target="https://www.procyclingstats.com/rider.php?date=2021-10-12&amp;id=196329&amp;p=results&amp;s=pcs-season-ranking" TargetMode="External"/><Relationship Id="rId3823" Type="http://schemas.openxmlformats.org/officeDocument/2006/relationships/hyperlink" Target="https://www.procyclingstats.com/rider.php?date=2021-10-12&amp;id=174310&amp;p=results&amp;s=pcs-season-ranking" TargetMode="External"/><Relationship Id="rId3822" Type="http://schemas.openxmlformats.org/officeDocument/2006/relationships/hyperlink" Target="https://www.procyclingstats.com/team/israel-start-up-nation-2021" TargetMode="External"/><Relationship Id="rId3825" Type="http://schemas.openxmlformats.org/officeDocument/2006/relationships/hyperlink" Target="https://www.procyclingstats.com/rider.php?date=2021-10-12&amp;id=138033&amp;p=results&amp;s=pcs-season-ranking" TargetMode="External"/><Relationship Id="rId3824" Type="http://schemas.openxmlformats.org/officeDocument/2006/relationships/hyperlink" Target="https://www.procyclingstats.com/rider/nazir-jaser" TargetMode="External"/><Relationship Id="rId3827" Type="http://schemas.openxmlformats.org/officeDocument/2006/relationships/hyperlink" Target="https://www.procyclingstats.com/team/skol-adrien-niyonshuti-academy-2021" TargetMode="External"/><Relationship Id="rId3826" Type="http://schemas.openxmlformats.org/officeDocument/2006/relationships/hyperlink" Target="https://www.procyclingstats.com/rider/jean-eric-habimana" TargetMode="External"/><Relationship Id="rId3829" Type="http://schemas.openxmlformats.org/officeDocument/2006/relationships/hyperlink" Target="https://www.procyclingstats.com/rider/ezekiel-noel" TargetMode="External"/><Relationship Id="rId3828" Type="http://schemas.openxmlformats.org/officeDocument/2006/relationships/hyperlink" Target="https://www.procyclingstats.com/rider.php?date=2021-10-12&amp;id=210956&amp;p=results&amp;s=pcs-season-ranking" TargetMode="External"/><Relationship Id="rId2522" Type="http://schemas.openxmlformats.org/officeDocument/2006/relationships/hyperlink" Target="https://www.procyclingstats.com/rider.php?date=2021-10-12&amp;id=241033&amp;p=results&amp;s=pcs-season-ranking" TargetMode="External"/><Relationship Id="rId3854" Type="http://schemas.openxmlformats.org/officeDocument/2006/relationships/hyperlink" Target="https://www.procyclingstats.com/rider.php?date=2021-10-12&amp;id=207950&amp;p=results&amp;s=pcs-season-ranking" TargetMode="External"/><Relationship Id="rId2523" Type="http://schemas.openxmlformats.org/officeDocument/2006/relationships/hyperlink" Target="https://www.procyclingstats.com/rider/jean-goubert" TargetMode="External"/><Relationship Id="rId3853" Type="http://schemas.openxmlformats.org/officeDocument/2006/relationships/hyperlink" Target="https://www.procyclingstats.com/team/uno-x-pro-cycling-team-2021" TargetMode="External"/><Relationship Id="rId2524" Type="http://schemas.openxmlformats.org/officeDocument/2006/relationships/hyperlink" Target="https://www.procyclingstats.com/rider.php?date=2021-10-12&amp;id=171130&amp;p=results&amp;s=pcs-season-ranking" TargetMode="External"/><Relationship Id="rId3856" Type="http://schemas.openxmlformats.org/officeDocument/2006/relationships/hyperlink" Target="https://www.procyclingstats.com/rider.php?date=2021-10-12&amp;id=216955&amp;p=results&amp;s=pcs-season-ranking" TargetMode="External"/><Relationship Id="rId2525" Type="http://schemas.openxmlformats.org/officeDocument/2006/relationships/hyperlink" Target="https://www.procyclingstats.com/rider/hailemelekot-hailu" TargetMode="External"/><Relationship Id="rId3855" Type="http://schemas.openxmlformats.org/officeDocument/2006/relationships/hyperlink" Target="https://www.procyclingstats.com/rider/axel-laurance" TargetMode="External"/><Relationship Id="rId2526" Type="http://schemas.openxmlformats.org/officeDocument/2006/relationships/hyperlink" Target="https://www.procyclingstats.com/rider.php?date=2021-10-12&amp;id=183343&amp;p=results&amp;s=pcs-season-ranking" TargetMode="External"/><Relationship Id="rId3858" Type="http://schemas.openxmlformats.org/officeDocument/2006/relationships/hyperlink" Target="https://www.procyclingstats.com/team/astana-premier-tech-2021" TargetMode="External"/><Relationship Id="rId2527" Type="http://schemas.openxmlformats.org/officeDocument/2006/relationships/hyperlink" Target="https://www.procyclingstats.com/rider/alban-delija" TargetMode="External"/><Relationship Id="rId3857" Type="http://schemas.openxmlformats.org/officeDocument/2006/relationships/hyperlink" Target="https://www.procyclingstats.com/rider/gleb-brussenskiy" TargetMode="External"/><Relationship Id="rId2528" Type="http://schemas.openxmlformats.org/officeDocument/2006/relationships/hyperlink" Target="https://www.procyclingstats.com/rider.php?date=2021-10-12&amp;id=202727&amp;p=results&amp;s=pcs-season-ranking" TargetMode="External"/><Relationship Id="rId2529" Type="http://schemas.openxmlformats.org/officeDocument/2006/relationships/hyperlink" Target="https://www.procyclingstats.com/rider/yousef-mohamed-mirza" TargetMode="External"/><Relationship Id="rId3859" Type="http://schemas.openxmlformats.org/officeDocument/2006/relationships/hyperlink" Target="https://www.procyclingstats.com/rider.php?date=2021-10-12&amp;id=210590&amp;p=results&amp;s=pcs-season-ranking" TargetMode="External"/><Relationship Id="rId3850" Type="http://schemas.openxmlformats.org/officeDocument/2006/relationships/hyperlink" Target="https://www.procyclingstats.com/team/team-qhubeka-2021" TargetMode="External"/><Relationship Id="rId2520" Type="http://schemas.openxmlformats.org/officeDocument/2006/relationships/hyperlink" Target="https://www.procyclingstats.com/rider/jose-andres-diaz-santil" TargetMode="External"/><Relationship Id="rId3852" Type="http://schemas.openxmlformats.org/officeDocument/2006/relationships/hyperlink" Target="https://www.procyclingstats.com/rider/jacob-hindsgaul-madsen" TargetMode="External"/><Relationship Id="rId2521" Type="http://schemas.openxmlformats.org/officeDocument/2006/relationships/hyperlink" Target="https://www.procyclingstats.com/team/start-cycling-team-2021" TargetMode="External"/><Relationship Id="rId3851" Type="http://schemas.openxmlformats.org/officeDocument/2006/relationships/hyperlink" Target="https://www.procyclingstats.com/rider.php?date=2021-10-12&amp;id=209943&amp;p=results&amp;s=pcs-season-ranking" TargetMode="External"/><Relationship Id="rId2511" Type="http://schemas.openxmlformats.org/officeDocument/2006/relationships/hyperlink" Target="https://www.procyclingstats.com/rider.php?date=2021-10-12&amp;id=273575&amp;p=results&amp;s=pcs-season-ranking" TargetMode="External"/><Relationship Id="rId3843" Type="http://schemas.openxmlformats.org/officeDocument/2006/relationships/hyperlink" Target="https://www.procyclingstats.com/rider/joao-benta" TargetMode="External"/><Relationship Id="rId2512" Type="http://schemas.openxmlformats.org/officeDocument/2006/relationships/hyperlink" Target="https://www.procyclingstats.com/rider/connor-brown2" TargetMode="External"/><Relationship Id="rId3842" Type="http://schemas.openxmlformats.org/officeDocument/2006/relationships/hyperlink" Target="https://www.procyclingstats.com/rider.php?date=2021-10-12&amp;id=208830&amp;p=results&amp;s=pcs-season-ranking" TargetMode="External"/><Relationship Id="rId2513" Type="http://schemas.openxmlformats.org/officeDocument/2006/relationships/hyperlink" Target="https://www.procyclingstats.com/team/team-qhubeka-nexthash-2021" TargetMode="External"/><Relationship Id="rId3845" Type="http://schemas.openxmlformats.org/officeDocument/2006/relationships/hyperlink" Target="https://www.procyclingstats.com/rider.php?date=2021-10-12&amp;id=125253&amp;p=results&amp;s=pcs-season-ranking" TargetMode="External"/><Relationship Id="rId2514" Type="http://schemas.openxmlformats.org/officeDocument/2006/relationships/hyperlink" Target="https://www.procyclingstats.com/rider.php?date=2021-10-12&amp;id=207241&amp;p=results&amp;s=pcs-season-ranking" TargetMode="External"/><Relationship Id="rId3844" Type="http://schemas.openxmlformats.org/officeDocument/2006/relationships/hyperlink" Target="https://www.procyclingstats.com/team/radio-popular-boavista-2021" TargetMode="External"/><Relationship Id="rId2515" Type="http://schemas.openxmlformats.org/officeDocument/2006/relationships/hyperlink" Target="https://www.procyclingstats.com/rider/loe-van-belle" TargetMode="External"/><Relationship Id="rId3847" Type="http://schemas.openxmlformats.org/officeDocument/2006/relationships/hyperlink" Target="https://www.procyclingstats.com/team/jumbo-visma-development-team-2021" TargetMode="External"/><Relationship Id="rId2516" Type="http://schemas.openxmlformats.org/officeDocument/2006/relationships/hyperlink" Target="https://www.procyclingstats.com/team/jumbo-visma-development-team-2021" TargetMode="External"/><Relationship Id="rId3846" Type="http://schemas.openxmlformats.org/officeDocument/2006/relationships/hyperlink" Target="https://www.procyclingstats.com/rider/hidde-van-veenendaal" TargetMode="External"/><Relationship Id="rId2517" Type="http://schemas.openxmlformats.org/officeDocument/2006/relationships/hyperlink" Target="https://www.procyclingstats.com/rider.php?date=2021-10-12&amp;id=238702&amp;p=results&amp;s=pcs-season-ranking" TargetMode="External"/><Relationship Id="rId3849" Type="http://schemas.openxmlformats.org/officeDocument/2006/relationships/hyperlink" Target="https://www.procyclingstats.com/rider/kevin-bonaldo" TargetMode="External"/><Relationship Id="rId2518" Type="http://schemas.openxmlformats.org/officeDocument/2006/relationships/hyperlink" Target="https://www.procyclingstats.com/rider/francisco-daniel-riveros" TargetMode="External"/><Relationship Id="rId3848" Type="http://schemas.openxmlformats.org/officeDocument/2006/relationships/hyperlink" Target="https://www.procyclingstats.com/rider.php?date=2021-10-12&amp;id=216128&amp;p=results&amp;s=pcs-season-ranking" TargetMode="External"/><Relationship Id="rId2519" Type="http://schemas.openxmlformats.org/officeDocument/2006/relationships/hyperlink" Target="https://www.procyclingstats.com/rider.php?date=2021-10-12&amp;id=180079&amp;p=results&amp;s=pcs-season-ranking" TargetMode="External"/><Relationship Id="rId3841" Type="http://schemas.openxmlformats.org/officeDocument/2006/relationships/hyperlink" Target="https://www.procyclingstats.com/team/team-lotto-kern-haus-2021" TargetMode="External"/><Relationship Id="rId2510" Type="http://schemas.openxmlformats.org/officeDocument/2006/relationships/hyperlink" Target="https://www.procyclingstats.com/rider/cammie-adams" TargetMode="External"/><Relationship Id="rId3840" Type="http://schemas.openxmlformats.org/officeDocument/2006/relationships/hyperlink" Target="https://www.procyclingstats.com/rider/alexander-tarlton" TargetMode="External"/><Relationship Id="rId4327" Type="http://schemas.openxmlformats.org/officeDocument/2006/relationships/hyperlink" Target="https://www.procyclingstats.com/rider.php?date=2021-07-22&amp;id=272147&amp;p=results&amp;s=pcs-season-ranking" TargetMode="External"/><Relationship Id="rId4326" Type="http://schemas.openxmlformats.org/officeDocument/2006/relationships/hyperlink" Target="https://www.procyclingstats.com/rider/petar-spaic" TargetMode="External"/><Relationship Id="rId4329" Type="http://schemas.openxmlformats.org/officeDocument/2006/relationships/hyperlink" Target="https://www.procyclingstats.com/rider.php?date=2021-07-22&amp;id=166987&amp;p=results&amp;s=pcs-season-ranking" TargetMode="External"/><Relationship Id="rId4328" Type="http://schemas.openxmlformats.org/officeDocument/2006/relationships/hyperlink" Target="https://www.procyclingstats.com/rider/walter-filadelfo-escobar-lopez" TargetMode="External"/><Relationship Id="rId469" Type="http://schemas.openxmlformats.org/officeDocument/2006/relationships/hyperlink" Target="https://www.procyclingstats.com/team/team-jumbo-visma-2021" TargetMode="External"/><Relationship Id="rId468" Type="http://schemas.openxmlformats.org/officeDocument/2006/relationships/hyperlink" Target="https://www.procyclingstats.com/rider/george-bennett" TargetMode="External"/><Relationship Id="rId467" Type="http://schemas.openxmlformats.org/officeDocument/2006/relationships/hyperlink" Target="https://www.procyclingstats.com/rider.php?date=2021-10-12&amp;id=130946&amp;p=results&amp;s=pcs-season-ranking" TargetMode="External"/><Relationship Id="rId1290" Type="http://schemas.openxmlformats.org/officeDocument/2006/relationships/hyperlink" Target="https://www.procyclingstats.com/rider.php?date=2021-10-12&amp;id=168764&amp;p=results&amp;s=pcs-season-ranking" TargetMode="External"/><Relationship Id="rId1291" Type="http://schemas.openxmlformats.org/officeDocument/2006/relationships/hyperlink" Target="https://www.procyclingstats.com/rider/diego-rubio" TargetMode="External"/><Relationship Id="rId1292" Type="http://schemas.openxmlformats.org/officeDocument/2006/relationships/hyperlink" Target="https://www.procyclingstats.com/team/burgos-bh-2021" TargetMode="External"/><Relationship Id="rId462" Type="http://schemas.openxmlformats.org/officeDocument/2006/relationships/hyperlink" Target="https://www.procyclingstats.com/rider/jonathan-lastra" TargetMode="External"/><Relationship Id="rId1293" Type="http://schemas.openxmlformats.org/officeDocument/2006/relationships/hyperlink" Target="https://www.procyclingstats.com/rider.php?date=2021-10-12&amp;id=138217&amp;p=results&amp;s=pcs-season-ranking" TargetMode="External"/><Relationship Id="rId461" Type="http://schemas.openxmlformats.org/officeDocument/2006/relationships/hyperlink" Target="https://www.procyclingstats.com/rider.php?date=2021-10-12&amp;id=140509&amp;p=results&amp;s=pcs-season-ranking" TargetMode="External"/><Relationship Id="rId1294" Type="http://schemas.openxmlformats.org/officeDocument/2006/relationships/hyperlink" Target="https://www.procyclingstats.com/rider/delio-fernandez" TargetMode="External"/><Relationship Id="rId460" Type="http://schemas.openxmlformats.org/officeDocument/2006/relationships/hyperlink" Target="https://www.procyclingstats.com/team/uae-team-emirates-2021" TargetMode="External"/><Relationship Id="rId1295" Type="http://schemas.openxmlformats.org/officeDocument/2006/relationships/hyperlink" Target="https://www.procyclingstats.com/rider.php?date=2021-10-12&amp;id=138149&amp;p=results&amp;s=pcs-season-ranking" TargetMode="External"/><Relationship Id="rId4321" Type="http://schemas.openxmlformats.org/officeDocument/2006/relationships/hyperlink" Target="https://www.procyclingstats.com/rider.php?date=2021-07-22&amp;id=171153&amp;p=results&amp;s=pcs-season-ranking" TargetMode="External"/><Relationship Id="rId1296" Type="http://schemas.openxmlformats.org/officeDocument/2006/relationships/hyperlink" Target="https://www.procyclingstats.com/rider/valentin-ferron" TargetMode="External"/><Relationship Id="rId4320" Type="http://schemas.openxmlformats.org/officeDocument/2006/relationships/hyperlink" Target="https://www.procyclingstats.com/rider/vitaliy-gryniv" TargetMode="External"/><Relationship Id="rId466" Type="http://schemas.openxmlformats.org/officeDocument/2006/relationships/hyperlink" Target="https://www.procyclingstats.com/team/movistar-team-2021" TargetMode="External"/><Relationship Id="rId1297" Type="http://schemas.openxmlformats.org/officeDocument/2006/relationships/hyperlink" Target="https://www.procyclingstats.com/team/team-totalenergies-2021" TargetMode="External"/><Relationship Id="rId4323" Type="http://schemas.openxmlformats.org/officeDocument/2006/relationships/hyperlink" Target="https://www.procyclingstats.com/rider.php?date=2021-07-22&amp;id=136499&amp;p=results&amp;s=pcs-season-ranking" TargetMode="External"/><Relationship Id="rId465" Type="http://schemas.openxmlformats.org/officeDocument/2006/relationships/hyperlink" Target="https://www.procyclingstats.com/rider/antonio-pedrero" TargetMode="External"/><Relationship Id="rId1298" Type="http://schemas.openxmlformats.org/officeDocument/2006/relationships/hyperlink" Target="https://www.procyclingstats.com/rider.php?date=2021-10-12&amp;id=198909&amp;p=results&amp;s=pcs-season-ranking" TargetMode="External"/><Relationship Id="rId4322" Type="http://schemas.openxmlformats.org/officeDocument/2006/relationships/hyperlink" Target="https://www.procyclingstats.com/rider/marko-stankovic" TargetMode="External"/><Relationship Id="rId464" Type="http://schemas.openxmlformats.org/officeDocument/2006/relationships/hyperlink" Target="https://www.procyclingstats.com/rider.php?date=2021-10-12&amp;id=190460&amp;p=results&amp;s=pcs-season-ranking" TargetMode="External"/><Relationship Id="rId1299" Type="http://schemas.openxmlformats.org/officeDocument/2006/relationships/hyperlink" Target="https://www.procyclingstats.com/rider/romain-hardy" TargetMode="External"/><Relationship Id="rId4325" Type="http://schemas.openxmlformats.org/officeDocument/2006/relationships/hyperlink" Target="https://www.procyclingstats.com/rider.php?date=2021-07-22&amp;id=268992&amp;p=results&amp;s=pcs-season-ranking" TargetMode="External"/><Relationship Id="rId463" Type="http://schemas.openxmlformats.org/officeDocument/2006/relationships/hyperlink" Target="https://www.procyclingstats.com/team/caja-rural-seguros-rga-2021" TargetMode="External"/><Relationship Id="rId4324" Type="http://schemas.openxmlformats.org/officeDocument/2006/relationships/hyperlink" Target="https://www.procyclingstats.com/rider/momir-bulatovic" TargetMode="External"/><Relationship Id="rId4316" Type="http://schemas.openxmlformats.org/officeDocument/2006/relationships/hyperlink" Target="https://www.procyclingstats.com/team/thailand-continental-cycling-team-2021" TargetMode="External"/><Relationship Id="rId4315" Type="http://schemas.openxmlformats.org/officeDocument/2006/relationships/hyperlink" Target="https://www.procyclingstats.com/rider/noppachai-klahan" TargetMode="External"/><Relationship Id="rId4318" Type="http://schemas.openxmlformats.org/officeDocument/2006/relationships/hyperlink" Target="https://www.procyclingstats.com/rider/bahiru-yared" TargetMode="External"/><Relationship Id="rId4317" Type="http://schemas.openxmlformats.org/officeDocument/2006/relationships/hyperlink" Target="https://www.procyclingstats.com/rider.php?date=2021-07-22&amp;id=211936&amp;p=results&amp;s=pcs-season-ranking" TargetMode="External"/><Relationship Id="rId4319" Type="http://schemas.openxmlformats.org/officeDocument/2006/relationships/hyperlink" Target="https://www.procyclingstats.com/rider.php?date=2021-07-22&amp;id=270022&amp;p=results&amp;s=pcs-season-ranking" TargetMode="External"/><Relationship Id="rId459" Type="http://schemas.openxmlformats.org/officeDocument/2006/relationships/hyperlink" Target="https://www.procyclingstats.com/rider/rafal-majka" TargetMode="External"/><Relationship Id="rId458" Type="http://schemas.openxmlformats.org/officeDocument/2006/relationships/hyperlink" Target="https://www.procyclingstats.com/rider.php?date=2021-10-12&amp;id=139066&amp;p=results&amp;s=pcs-season-ranking" TargetMode="External"/><Relationship Id="rId457" Type="http://schemas.openxmlformats.org/officeDocument/2006/relationships/hyperlink" Target="https://www.procyclingstats.com/team/trek-segafredo-2021" TargetMode="External"/><Relationship Id="rId456" Type="http://schemas.openxmlformats.org/officeDocument/2006/relationships/hyperlink" Target="https://www.procyclingstats.com/rider/toms-skujins" TargetMode="External"/><Relationship Id="rId1280" Type="http://schemas.openxmlformats.org/officeDocument/2006/relationships/hyperlink" Target="https://www.procyclingstats.com/team/lotto-soudal-2021" TargetMode="External"/><Relationship Id="rId1281" Type="http://schemas.openxmlformats.org/officeDocument/2006/relationships/hyperlink" Target="https://www.procyclingstats.com/rider.php?date=2021-10-12&amp;id=195027&amp;p=results&amp;s=pcs-season-ranking" TargetMode="External"/><Relationship Id="rId451" Type="http://schemas.openxmlformats.org/officeDocument/2006/relationships/hyperlink" Target="https://www.procyclingstats.com/team/team-jumbo-visma-2021" TargetMode="External"/><Relationship Id="rId1282" Type="http://schemas.openxmlformats.org/officeDocument/2006/relationships/hyperlink" Target="https://www.procyclingstats.com/rider/ilnur-zakarin" TargetMode="External"/><Relationship Id="rId450" Type="http://schemas.openxmlformats.org/officeDocument/2006/relationships/hyperlink" Target="https://www.procyclingstats.com/rider/tobias-foss" TargetMode="External"/><Relationship Id="rId1283" Type="http://schemas.openxmlformats.org/officeDocument/2006/relationships/hyperlink" Target="https://www.procyclingstats.com/team/gazprom-rusvelo-2021" TargetMode="External"/><Relationship Id="rId1284" Type="http://schemas.openxmlformats.org/officeDocument/2006/relationships/hyperlink" Target="https://www.procyclingstats.com/rider.php?date=2021-10-12&amp;id=138908&amp;p=results&amp;s=pcs-season-ranking" TargetMode="External"/><Relationship Id="rId4310" Type="http://schemas.openxmlformats.org/officeDocument/2006/relationships/hyperlink" Target="https://www.procyclingstats.com/rider/maurice-ballerstedt" TargetMode="External"/><Relationship Id="rId1285" Type="http://schemas.openxmlformats.org/officeDocument/2006/relationships/hyperlink" Target="https://www.procyclingstats.com/rider/luis-angel-mate" TargetMode="External"/><Relationship Id="rId455" Type="http://schemas.openxmlformats.org/officeDocument/2006/relationships/hyperlink" Target="https://www.procyclingstats.com/rider.php?date=2021-10-12&amp;id=139754&amp;p=results&amp;s=pcs-season-ranking" TargetMode="External"/><Relationship Id="rId1286" Type="http://schemas.openxmlformats.org/officeDocument/2006/relationships/hyperlink" Target="https://www.procyclingstats.com/team/euskaltel-euskadi-2021" TargetMode="External"/><Relationship Id="rId4312" Type="http://schemas.openxmlformats.org/officeDocument/2006/relationships/hyperlink" Target="https://www.procyclingstats.com/rider.php?date=2021-07-22&amp;id=217126&amp;p=results&amp;s=pcs-season-ranking" TargetMode="External"/><Relationship Id="rId454" Type="http://schemas.openxmlformats.org/officeDocument/2006/relationships/hyperlink" Target="https://www.procyclingstats.com/team/intermarche-wanty-gobert-materiaux-2021" TargetMode="External"/><Relationship Id="rId1287" Type="http://schemas.openxmlformats.org/officeDocument/2006/relationships/hyperlink" Target="https://www.procyclingstats.com/rider.php?date=2021-10-12&amp;id=140620&amp;p=results&amp;s=pcs-season-ranking" TargetMode="External"/><Relationship Id="rId4311" Type="http://schemas.openxmlformats.org/officeDocument/2006/relationships/hyperlink" Target="https://www.procyclingstats.com/team/jumbo-visma-development-team-2021" TargetMode="External"/><Relationship Id="rId453" Type="http://schemas.openxmlformats.org/officeDocument/2006/relationships/hyperlink" Target="https://www.procyclingstats.com/rider/taco-van-der-hoorn" TargetMode="External"/><Relationship Id="rId1288" Type="http://schemas.openxmlformats.org/officeDocument/2006/relationships/hyperlink" Target="https://www.procyclingstats.com/rider/anatoliy-budyak" TargetMode="External"/><Relationship Id="rId4314" Type="http://schemas.openxmlformats.org/officeDocument/2006/relationships/hyperlink" Target="https://www.procyclingstats.com/rider.php?date=2021-07-22&amp;id=186223&amp;p=results&amp;s=pcs-season-ranking" TargetMode="External"/><Relationship Id="rId452" Type="http://schemas.openxmlformats.org/officeDocument/2006/relationships/hyperlink" Target="https://www.procyclingstats.com/rider.php?date=2021-10-12&amp;id=185567&amp;p=results&amp;s=pcs-season-ranking" TargetMode="External"/><Relationship Id="rId1289" Type="http://schemas.openxmlformats.org/officeDocument/2006/relationships/hyperlink" Target="https://www.procyclingstats.com/team/spor-toto-cycling-team-2021" TargetMode="External"/><Relationship Id="rId4313" Type="http://schemas.openxmlformats.org/officeDocument/2006/relationships/hyperlink" Target="https://www.procyclingstats.com/rider/francesco-romano" TargetMode="External"/><Relationship Id="rId3018" Type="http://schemas.openxmlformats.org/officeDocument/2006/relationships/hyperlink" Target="https://www.procyclingstats.com/rider/petar-dimitrov1" TargetMode="External"/><Relationship Id="rId4349" Type="http://schemas.openxmlformats.org/officeDocument/2006/relationships/hyperlink" Target="https://www.procyclingstats.com/rider/mohammed-yousef-almansoori" TargetMode="External"/><Relationship Id="rId3017" Type="http://schemas.openxmlformats.org/officeDocument/2006/relationships/hyperlink" Target="https://www.procyclingstats.com/rider.php?date=2021-10-12&amp;id=216889&amp;p=results&amp;s=pcs-season-ranking" TargetMode="External"/><Relationship Id="rId4348" Type="http://schemas.openxmlformats.org/officeDocument/2006/relationships/hyperlink" Target="https://www.procyclingstats.com/rider.php?date=2021-07-22&amp;id=207585&amp;p=results&amp;s=pcs-season-ranking" TargetMode="External"/><Relationship Id="rId3019" Type="http://schemas.openxmlformats.org/officeDocument/2006/relationships/hyperlink" Target="https://www.procyclingstats.com/rider.php?date=2021-10-12&amp;id=260266&amp;p=results&amp;s=pcs-season-ranking" TargetMode="External"/><Relationship Id="rId491" Type="http://schemas.openxmlformats.org/officeDocument/2006/relationships/hyperlink" Target="https://www.procyclingstats.com/rider.php?date=2021-10-12&amp;id=170102&amp;p=results&amp;s=pcs-season-ranking" TargetMode="External"/><Relationship Id="rId490" Type="http://schemas.openxmlformats.org/officeDocument/2006/relationships/hyperlink" Target="https://www.procyclingstats.com/team/gazprom-rusvelo-2021" TargetMode="External"/><Relationship Id="rId489" Type="http://schemas.openxmlformats.org/officeDocument/2006/relationships/hyperlink" Target="https://www.procyclingstats.com/rider/simone-velasco" TargetMode="External"/><Relationship Id="rId484" Type="http://schemas.openxmlformats.org/officeDocument/2006/relationships/hyperlink" Target="https://www.procyclingstats.com/team/team-arkea-samsic-2021" TargetMode="External"/><Relationship Id="rId3010" Type="http://schemas.openxmlformats.org/officeDocument/2006/relationships/hyperlink" Target="https://www.procyclingstats.com/rider/tomasz-budzinski" TargetMode="External"/><Relationship Id="rId4341" Type="http://schemas.openxmlformats.org/officeDocument/2006/relationships/hyperlink" Target="https://www.procyclingstats.com/rider/michal-paluta" TargetMode="External"/><Relationship Id="rId483" Type="http://schemas.openxmlformats.org/officeDocument/2006/relationships/hyperlink" Target="https://www.procyclingstats.com/rider/elie-gesbert" TargetMode="External"/><Relationship Id="rId4340" Type="http://schemas.openxmlformats.org/officeDocument/2006/relationships/hyperlink" Target="https://www.procyclingstats.com/rider.php?date=2021-07-22&amp;id=202886&amp;p=results&amp;s=pcs-season-ranking" TargetMode="External"/><Relationship Id="rId482" Type="http://schemas.openxmlformats.org/officeDocument/2006/relationships/hyperlink" Target="https://www.procyclingstats.com/rider.php?date=2021-10-12&amp;id=170165&amp;p=results&amp;s=pcs-season-ranking" TargetMode="External"/><Relationship Id="rId3012" Type="http://schemas.openxmlformats.org/officeDocument/2006/relationships/hyperlink" Target="https://www.procyclingstats.com/rider.php?date=2021-10-12&amp;id=235028&amp;p=results&amp;s=pcs-season-ranking" TargetMode="External"/><Relationship Id="rId4343" Type="http://schemas.openxmlformats.org/officeDocument/2006/relationships/hyperlink" Target="https://www.procyclingstats.com/rider.php?date=2021-07-22&amp;id=171144&amp;p=results&amp;s=pcs-season-ranking" TargetMode="External"/><Relationship Id="rId481" Type="http://schemas.openxmlformats.org/officeDocument/2006/relationships/hyperlink" Target="https://www.procyclingstats.com/team/ag2r-citroen-team-2021" TargetMode="External"/><Relationship Id="rId3011" Type="http://schemas.openxmlformats.org/officeDocument/2006/relationships/hyperlink" Target="https://www.procyclingstats.com/team/hre-mazowsze-serce-polski-2021" TargetMode="External"/><Relationship Id="rId4342" Type="http://schemas.openxmlformats.org/officeDocument/2006/relationships/hyperlink" Target="https://www.procyclingstats.com/team/globa-l6-cycling-2021" TargetMode="External"/><Relationship Id="rId488" Type="http://schemas.openxmlformats.org/officeDocument/2006/relationships/hyperlink" Target="https://www.procyclingstats.com/rider.php?date=2021-10-12&amp;id=202483&amp;p=results&amp;s=pcs-season-ranking" TargetMode="External"/><Relationship Id="rId3014" Type="http://schemas.openxmlformats.org/officeDocument/2006/relationships/hyperlink" Target="https://www.procyclingstats.com/rider.php?date=2021-10-12&amp;id=206195&amp;p=results&amp;s=pcs-season-ranking" TargetMode="External"/><Relationship Id="rId4345" Type="http://schemas.openxmlformats.org/officeDocument/2006/relationships/hyperlink" Target="https://www.procyclingstats.com/rider.php?date=2021-07-22&amp;id=199077&amp;p=results&amp;s=pcs-season-ranking" TargetMode="External"/><Relationship Id="rId487" Type="http://schemas.openxmlformats.org/officeDocument/2006/relationships/hyperlink" Target="https://www.procyclingstats.com/team/deceuninck-quick-step-2021" TargetMode="External"/><Relationship Id="rId3013" Type="http://schemas.openxmlformats.org/officeDocument/2006/relationships/hyperlink" Target="https://www.procyclingstats.com/rider/hugo-forssell" TargetMode="External"/><Relationship Id="rId4344" Type="http://schemas.openxmlformats.org/officeDocument/2006/relationships/hyperlink" Target="https://www.procyclingstats.com/rider/hassan-aljumah" TargetMode="External"/><Relationship Id="rId486" Type="http://schemas.openxmlformats.org/officeDocument/2006/relationships/hyperlink" Target="https://www.procyclingstats.com/rider/andrea-bagioli" TargetMode="External"/><Relationship Id="rId3016" Type="http://schemas.openxmlformats.org/officeDocument/2006/relationships/hyperlink" Target="https://www.procyclingstats.com/team/bora-hansgrohe-2021" TargetMode="External"/><Relationship Id="rId4347" Type="http://schemas.openxmlformats.org/officeDocument/2006/relationships/hyperlink" Target="https://www.procyclingstats.com/team/bahrain-cycling-academy-2021" TargetMode="External"/><Relationship Id="rId485" Type="http://schemas.openxmlformats.org/officeDocument/2006/relationships/hyperlink" Target="https://www.procyclingstats.com/rider.php?date=2021-10-12&amp;id=167936&amp;p=results&amp;s=pcs-season-ranking" TargetMode="External"/><Relationship Id="rId3015" Type="http://schemas.openxmlformats.org/officeDocument/2006/relationships/hyperlink" Target="https://www.procyclingstats.com/rider/frederik-wandahl" TargetMode="External"/><Relationship Id="rId4346" Type="http://schemas.openxmlformats.org/officeDocument/2006/relationships/hyperlink" Target="https://www.procyclingstats.com/rider/eusebio-pascual" TargetMode="External"/><Relationship Id="rId3007" Type="http://schemas.openxmlformats.org/officeDocument/2006/relationships/hyperlink" Target="https://www.procyclingstats.com/rider/leo-hayter" TargetMode="External"/><Relationship Id="rId4338" Type="http://schemas.openxmlformats.org/officeDocument/2006/relationships/hyperlink" Target="https://www.procyclingstats.com/rider/stijn-daemen" TargetMode="External"/><Relationship Id="rId3006" Type="http://schemas.openxmlformats.org/officeDocument/2006/relationships/hyperlink" Target="https://www.procyclingstats.com/rider.php?date=2021-10-12&amp;id=184787&amp;p=results&amp;s=pcs-season-ranking" TargetMode="External"/><Relationship Id="rId4337" Type="http://schemas.openxmlformats.org/officeDocument/2006/relationships/hyperlink" Target="https://www.procyclingstats.com/rider.php?date=2021-07-22&amp;id=202115&amp;p=results&amp;s=pcs-season-ranking" TargetMode="External"/><Relationship Id="rId3009" Type="http://schemas.openxmlformats.org/officeDocument/2006/relationships/hyperlink" Target="https://www.procyclingstats.com/rider.php?date=2021-10-12&amp;id=217483&amp;p=results&amp;s=pcs-season-ranking" TargetMode="External"/><Relationship Id="rId3008" Type="http://schemas.openxmlformats.org/officeDocument/2006/relationships/hyperlink" Target="https://www.procyclingstats.com/team/development-team-dsm-2021" TargetMode="External"/><Relationship Id="rId4339" Type="http://schemas.openxmlformats.org/officeDocument/2006/relationships/hyperlink" Target="https://www.procyclingstats.com/team/abloc-ct-2021" TargetMode="External"/><Relationship Id="rId480" Type="http://schemas.openxmlformats.org/officeDocument/2006/relationships/hyperlink" Target="https://www.procyclingstats.com/rider/andrea-vendrame" TargetMode="External"/><Relationship Id="rId479" Type="http://schemas.openxmlformats.org/officeDocument/2006/relationships/hyperlink" Target="https://www.procyclingstats.com/rider.php?date=2021-10-12&amp;id=181270&amp;p=results&amp;s=pcs-season-ranking" TargetMode="External"/><Relationship Id="rId478" Type="http://schemas.openxmlformats.org/officeDocument/2006/relationships/hyperlink" Target="https://www.procyclingstats.com/team/ineos-grenadiers-2021" TargetMode="External"/><Relationship Id="rId473" Type="http://schemas.openxmlformats.org/officeDocument/2006/relationships/hyperlink" Target="https://www.procyclingstats.com/rider.php?date=2021-10-12&amp;id=182731&amp;p=results&amp;s=pcs-season-ranking" TargetMode="External"/><Relationship Id="rId4330" Type="http://schemas.openxmlformats.org/officeDocument/2006/relationships/hyperlink" Target="https://www.procyclingstats.com/rider/georges-wadih" TargetMode="External"/><Relationship Id="rId472" Type="http://schemas.openxmlformats.org/officeDocument/2006/relationships/hyperlink" Target="https://www.procyclingstats.com/team/ineos-grenadiers-2021" TargetMode="External"/><Relationship Id="rId471" Type="http://schemas.openxmlformats.org/officeDocument/2006/relationships/hyperlink" Target="https://www.procyclingstats.com/rider/pavel-sivakov" TargetMode="External"/><Relationship Id="rId3001" Type="http://schemas.openxmlformats.org/officeDocument/2006/relationships/hyperlink" Target="https://www.procyclingstats.com/rider.php?date=2021-10-12&amp;id=202622&amp;p=results&amp;s=pcs-season-ranking" TargetMode="External"/><Relationship Id="rId4332" Type="http://schemas.openxmlformats.org/officeDocument/2006/relationships/hyperlink" Target="https://www.procyclingstats.com/rider/johan-colon" TargetMode="External"/><Relationship Id="rId470" Type="http://schemas.openxmlformats.org/officeDocument/2006/relationships/hyperlink" Target="https://www.procyclingstats.com/rider.php?date=2021-10-12&amp;id=140150&amp;p=results&amp;s=pcs-season-ranking" TargetMode="External"/><Relationship Id="rId3000" Type="http://schemas.openxmlformats.org/officeDocument/2006/relationships/hyperlink" Target="https://www.procyclingstats.com/team/tufo-pardus-prostejov-2021" TargetMode="External"/><Relationship Id="rId4331" Type="http://schemas.openxmlformats.org/officeDocument/2006/relationships/hyperlink" Target="https://www.procyclingstats.com/rider.php?date=2021-07-22&amp;id=211719&amp;p=results&amp;s=pcs-season-ranking" TargetMode="External"/><Relationship Id="rId477" Type="http://schemas.openxmlformats.org/officeDocument/2006/relationships/hyperlink" Target="https://www.procyclingstats.com/rider/daniel-felipe-martinez" TargetMode="External"/><Relationship Id="rId3003" Type="http://schemas.openxmlformats.org/officeDocument/2006/relationships/hyperlink" Target="https://www.procyclingstats.com/rider.php?date=2021-10-12&amp;id=240148&amp;p=results&amp;s=pcs-season-ranking" TargetMode="External"/><Relationship Id="rId4334" Type="http://schemas.openxmlformats.org/officeDocument/2006/relationships/hyperlink" Target="https://www.procyclingstats.com/rider.php?date=2021-07-22&amp;id=185264&amp;p=results&amp;s=pcs-season-ranking" TargetMode="External"/><Relationship Id="rId476" Type="http://schemas.openxmlformats.org/officeDocument/2006/relationships/hyperlink" Target="https://www.procyclingstats.com/rider.php?date=2021-10-12&amp;id=160650&amp;p=results&amp;s=pcs-season-ranking" TargetMode="External"/><Relationship Id="rId3002" Type="http://schemas.openxmlformats.org/officeDocument/2006/relationships/hyperlink" Target="https://www.procyclingstats.com/rider/fernando-tercero-lopez" TargetMode="External"/><Relationship Id="rId4333" Type="http://schemas.openxmlformats.org/officeDocument/2006/relationships/hyperlink" Target="https://www.procyclingstats.com/team/equipe-continental-orgullo-paisa-2021" TargetMode="External"/><Relationship Id="rId475" Type="http://schemas.openxmlformats.org/officeDocument/2006/relationships/hyperlink" Target="https://www.procyclingstats.com/team/team-totalenergies-2021" TargetMode="External"/><Relationship Id="rId3005" Type="http://schemas.openxmlformats.org/officeDocument/2006/relationships/hyperlink" Target="https://www.procyclingstats.com/team/ef-education-nippo-2021" TargetMode="External"/><Relationship Id="rId4336" Type="http://schemas.openxmlformats.org/officeDocument/2006/relationships/hyperlink" Target="https://www.procyclingstats.com/team/burgos-bh-2021" TargetMode="External"/><Relationship Id="rId474" Type="http://schemas.openxmlformats.org/officeDocument/2006/relationships/hyperlink" Target="https://www.procyclingstats.com/rider/niccolo-bonifazio" TargetMode="External"/><Relationship Id="rId3004" Type="http://schemas.openxmlformats.org/officeDocument/2006/relationships/hyperlink" Target="https://www.procyclingstats.com/rider/jonathan-klever-caicedo" TargetMode="External"/><Relationship Id="rId4335" Type="http://schemas.openxmlformats.org/officeDocument/2006/relationships/hyperlink" Target="https://www.procyclingstats.com/rider/alex-molenaar" TargetMode="External"/><Relationship Id="rId1257" Type="http://schemas.openxmlformats.org/officeDocument/2006/relationships/hyperlink" Target="https://www.procyclingstats.com/rider.php?date=2021-10-12&amp;id=181940&amp;p=results&amp;s=pcs-season-ranking" TargetMode="External"/><Relationship Id="rId2588" Type="http://schemas.openxmlformats.org/officeDocument/2006/relationships/hyperlink" Target="https://www.procyclingstats.com/rider.php?date=2021-10-12&amp;id=189552&amp;p=results&amp;s=pcs-season-ranking" TargetMode="External"/><Relationship Id="rId1258" Type="http://schemas.openxmlformats.org/officeDocument/2006/relationships/hyperlink" Target="https://www.procyclingstats.com/rider/damien-touze" TargetMode="External"/><Relationship Id="rId2589" Type="http://schemas.openxmlformats.org/officeDocument/2006/relationships/hyperlink" Target="https://www.procyclingstats.com/rider/tom-wirtgen" TargetMode="External"/><Relationship Id="rId1259" Type="http://schemas.openxmlformats.org/officeDocument/2006/relationships/hyperlink" Target="https://www.procyclingstats.com/team/ag2r-citroen-team-2021" TargetMode="External"/><Relationship Id="rId426" Type="http://schemas.openxmlformats.org/officeDocument/2006/relationships/hyperlink" Target="https://www.procyclingstats.com/rider/ryan-gibbons" TargetMode="External"/><Relationship Id="rId425" Type="http://schemas.openxmlformats.org/officeDocument/2006/relationships/hyperlink" Target="https://www.procyclingstats.com/rider.php?date=2021-10-12&amp;id=194926&amp;p=results&amp;s=pcs-season-ranking" TargetMode="External"/><Relationship Id="rId424" Type="http://schemas.openxmlformats.org/officeDocument/2006/relationships/hyperlink" Target="https://www.procyclingstats.com/team/b-b-hotels-pb-ktm-2021" TargetMode="External"/><Relationship Id="rId423" Type="http://schemas.openxmlformats.org/officeDocument/2006/relationships/hyperlink" Target="https://www.procyclingstats.com/rider/luca-mozzato" TargetMode="External"/><Relationship Id="rId429" Type="http://schemas.openxmlformats.org/officeDocument/2006/relationships/hyperlink" Target="https://www.procyclingstats.com/rider/giulio-ciccone" TargetMode="External"/><Relationship Id="rId428" Type="http://schemas.openxmlformats.org/officeDocument/2006/relationships/hyperlink" Target="https://www.procyclingstats.com/rider.php?date=2021-10-12&amp;id=168804&amp;p=results&amp;s=pcs-season-ranking" TargetMode="External"/><Relationship Id="rId427" Type="http://schemas.openxmlformats.org/officeDocument/2006/relationships/hyperlink" Target="https://www.procyclingstats.com/team/uae-team-emirates-2021" TargetMode="External"/><Relationship Id="rId2580" Type="http://schemas.openxmlformats.org/officeDocument/2006/relationships/hyperlink" Target="https://www.procyclingstats.com/rider/filippo-conca" TargetMode="External"/><Relationship Id="rId1250" Type="http://schemas.openxmlformats.org/officeDocument/2006/relationships/hyperlink" Target="https://www.procyclingstats.com/rider/maxime-chevalier" TargetMode="External"/><Relationship Id="rId2581" Type="http://schemas.openxmlformats.org/officeDocument/2006/relationships/hyperlink" Target="https://www.procyclingstats.com/team/lotto-soudal-2021" TargetMode="External"/><Relationship Id="rId1251" Type="http://schemas.openxmlformats.org/officeDocument/2006/relationships/hyperlink" Target="https://www.procyclingstats.com/team/b-b-hotels-pb-ktm-2021" TargetMode="External"/><Relationship Id="rId2582" Type="http://schemas.openxmlformats.org/officeDocument/2006/relationships/hyperlink" Target="https://www.procyclingstats.com/rider.php?date=2021-10-12&amp;id=194640&amp;p=results&amp;s=pcs-season-ranking" TargetMode="External"/><Relationship Id="rId1252" Type="http://schemas.openxmlformats.org/officeDocument/2006/relationships/hyperlink" Target="https://www.procyclingstats.com/rider.php?date=2021-10-12&amp;id=202232&amp;p=results&amp;s=pcs-season-ranking" TargetMode="External"/><Relationship Id="rId2583" Type="http://schemas.openxmlformats.org/officeDocument/2006/relationships/hyperlink" Target="https://www.procyclingstats.com/rider/ivan-moreno" TargetMode="External"/><Relationship Id="rId422" Type="http://schemas.openxmlformats.org/officeDocument/2006/relationships/hyperlink" Target="https://www.procyclingstats.com/rider.php?date=2021-10-12&amp;id=137756&amp;p=results&amp;s=pcs-season-ranking" TargetMode="External"/><Relationship Id="rId1253" Type="http://schemas.openxmlformats.org/officeDocument/2006/relationships/hyperlink" Target="https://www.procyclingstats.com/rider/alexandre-delettre" TargetMode="External"/><Relationship Id="rId2584" Type="http://schemas.openxmlformats.org/officeDocument/2006/relationships/hyperlink" Target="https://www.procyclingstats.com/team/equipo-kern-pharma-2021" TargetMode="External"/><Relationship Id="rId421" Type="http://schemas.openxmlformats.org/officeDocument/2006/relationships/hyperlink" Target="https://www.procyclingstats.com/team/caja-rural-seguros-rga-2021" TargetMode="External"/><Relationship Id="rId1254" Type="http://schemas.openxmlformats.org/officeDocument/2006/relationships/hyperlink" Target="https://www.procyclingstats.com/rider.php?date=2021-10-12&amp;id=197999&amp;p=results&amp;s=pcs-season-ranking" TargetMode="External"/><Relationship Id="rId2585" Type="http://schemas.openxmlformats.org/officeDocument/2006/relationships/hyperlink" Target="https://www.procyclingstats.com/rider.php?date=2021-10-12&amp;id=197078&amp;p=results&amp;s=pcs-season-ranking" TargetMode="External"/><Relationship Id="rId420" Type="http://schemas.openxmlformats.org/officeDocument/2006/relationships/hyperlink" Target="https://www.procyclingstats.com/rider/jon-aberasturi" TargetMode="External"/><Relationship Id="rId1255" Type="http://schemas.openxmlformats.org/officeDocument/2006/relationships/hyperlink" Target="https://www.procyclingstats.com/rider/matteo-badilatti" TargetMode="External"/><Relationship Id="rId2586" Type="http://schemas.openxmlformats.org/officeDocument/2006/relationships/hyperlink" Target="https://www.procyclingstats.com/rider/francisco-lara" TargetMode="External"/><Relationship Id="rId1256" Type="http://schemas.openxmlformats.org/officeDocument/2006/relationships/hyperlink" Target="https://www.procyclingstats.com/team/groupama-fdj-2021" TargetMode="External"/><Relationship Id="rId2587" Type="http://schemas.openxmlformats.org/officeDocument/2006/relationships/hyperlink" Target="https://www.procyclingstats.com/team/canel-s-zerouno-2021" TargetMode="External"/><Relationship Id="rId1246" Type="http://schemas.openxmlformats.org/officeDocument/2006/relationships/hyperlink" Target="https://www.procyclingstats.com/rider.php?date=2021-10-12&amp;id=140331&amp;p=results&amp;s=pcs-season-ranking" TargetMode="External"/><Relationship Id="rId2577" Type="http://schemas.openxmlformats.org/officeDocument/2006/relationships/hyperlink" Target="https://www.procyclingstats.com/rider/josip-rumac" TargetMode="External"/><Relationship Id="rId1247" Type="http://schemas.openxmlformats.org/officeDocument/2006/relationships/hyperlink" Target="https://www.procyclingstats.com/rider/jasper-de-buyst" TargetMode="External"/><Relationship Id="rId2578" Type="http://schemas.openxmlformats.org/officeDocument/2006/relationships/hyperlink" Target="https://www.procyclingstats.com/team/androni-giocattoli-sidermec-2021" TargetMode="External"/><Relationship Id="rId1248" Type="http://schemas.openxmlformats.org/officeDocument/2006/relationships/hyperlink" Target="https://www.procyclingstats.com/team/lotto-soudal-2021" TargetMode="External"/><Relationship Id="rId2579" Type="http://schemas.openxmlformats.org/officeDocument/2006/relationships/hyperlink" Target="https://www.procyclingstats.com/rider.php?date=2021-10-12&amp;id=163883&amp;p=results&amp;s=pcs-season-ranking" TargetMode="External"/><Relationship Id="rId1249" Type="http://schemas.openxmlformats.org/officeDocument/2006/relationships/hyperlink" Target="https://www.procyclingstats.com/rider.php?date=2021-10-12&amp;id=141312&amp;p=results&amp;s=pcs-season-ranking" TargetMode="External"/><Relationship Id="rId415" Type="http://schemas.openxmlformats.org/officeDocument/2006/relationships/hyperlink" Target="https://www.procyclingstats.com/team/bahrain-victorious-2021" TargetMode="External"/><Relationship Id="rId414" Type="http://schemas.openxmlformats.org/officeDocument/2006/relationships/hyperlink" Target="https://www.procyclingstats.com/rider/phil-bauhaus" TargetMode="External"/><Relationship Id="rId413" Type="http://schemas.openxmlformats.org/officeDocument/2006/relationships/hyperlink" Target="https://www.procyclingstats.com/rider.php?date=2021-10-12&amp;id=206730&amp;p=results&amp;s=pcs-season-ranking" TargetMode="External"/><Relationship Id="rId412" Type="http://schemas.openxmlformats.org/officeDocument/2006/relationships/hyperlink" Target="https://www.procyclingstats.com/team/team-dsm-2021" TargetMode="External"/><Relationship Id="rId419" Type="http://schemas.openxmlformats.org/officeDocument/2006/relationships/hyperlink" Target="https://www.procyclingstats.com/rider.php?date=2021-10-12&amp;id=140240&amp;p=results&amp;s=pcs-season-ranking" TargetMode="External"/><Relationship Id="rId418" Type="http://schemas.openxmlformats.org/officeDocument/2006/relationships/hyperlink" Target="https://www.procyclingstats.com/team/israel-start-up-nation-2021" TargetMode="External"/><Relationship Id="rId417" Type="http://schemas.openxmlformats.org/officeDocument/2006/relationships/hyperlink" Target="https://www.procyclingstats.com/rider/sep-vanmarcke" TargetMode="External"/><Relationship Id="rId416" Type="http://schemas.openxmlformats.org/officeDocument/2006/relationships/hyperlink" Target="https://www.procyclingstats.com/rider.php?date=2021-10-12&amp;id=155558&amp;p=results&amp;s=pcs-season-ranking" TargetMode="External"/><Relationship Id="rId2570" Type="http://schemas.openxmlformats.org/officeDocument/2006/relationships/hyperlink" Target="https://www.procyclingstats.com/rider.php?date=2021-10-12&amp;id=208214&amp;p=results&amp;s=pcs-season-ranking" TargetMode="External"/><Relationship Id="rId1240" Type="http://schemas.openxmlformats.org/officeDocument/2006/relationships/hyperlink" Target="https://www.procyclingstats.com/team/alpecin-fenix-2021" TargetMode="External"/><Relationship Id="rId2571" Type="http://schemas.openxmlformats.org/officeDocument/2006/relationships/hyperlink" Target="https://www.procyclingstats.com/rider/eddy-fine" TargetMode="External"/><Relationship Id="rId1241" Type="http://schemas.openxmlformats.org/officeDocument/2006/relationships/hyperlink" Target="https://www.procyclingstats.com/rider.php?date=2021-10-12&amp;id=135278&amp;p=results&amp;s=pcs-season-ranking" TargetMode="External"/><Relationship Id="rId2572" Type="http://schemas.openxmlformats.org/officeDocument/2006/relationships/hyperlink" Target="https://www.procyclingstats.com/team/cofidis-solutions-credits-2021" TargetMode="External"/><Relationship Id="rId411" Type="http://schemas.openxmlformats.org/officeDocument/2006/relationships/hyperlink" Target="https://www.procyclingstats.com/rider/alberto-dainese" TargetMode="External"/><Relationship Id="rId1242" Type="http://schemas.openxmlformats.org/officeDocument/2006/relationships/hyperlink" Target="https://www.procyclingstats.com/rider/axel-zingle" TargetMode="External"/><Relationship Id="rId2573" Type="http://schemas.openxmlformats.org/officeDocument/2006/relationships/hyperlink" Target="https://www.procyclingstats.com/rider.php?date=2021-10-12&amp;id=189323&amp;p=results&amp;s=pcs-season-ranking" TargetMode="External"/><Relationship Id="rId410" Type="http://schemas.openxmlformats.org/officeDocument/2006/relationships/hyperlink" Target="https://www.procyclingstats.com/rider.php?date=2021-10-12&amp;id=140476&amp;p=results&amp;s=pcs-season-ranking" TargetMode="External"/><Relationship Id="rId1243" Type="http://schemas.openxmlformats.org/officeDocument/2006/relationships/hyperlink" Target="https://www.procyclingstats.com/rider.php?date=2021-10-12&amp;id=241011&amp;p=results&amp;s=pcs-season-ranking" TargetMode="External"/><Relationship Id="rId2574" Type="http://schemas.openxmlformats.org/officeDocument/2006/relationships/hyperlink" Target="https://www.procyclingstats.com/rider/alex-dowsett" TargetMode="External"/><Relationship Id="rId1244" Type="http://schemas.openxmlformats.org/officeDocument/2006/relationships/hyperlink" Target="https://www.procyclingstats.com/rider/mikel-nieve" TargetMode="External"/><Relationship Id="rId2575" Type="http://schemas.openxmlformats.org/officeDocument/2006/relationships/hyperlink" Target="https://www.procyclingstats.com/team/israel-start-up-nation-2021" TargetMode="External"/><Relationship Id="rId1245" Type="http://schemas.openxmlformats.org/officeDocument/2006/relationships/hyperlink" Target="https://www.procyclingstats.com/team/teambikeexchange-2021" TargetMode="External"/><Relationship Id="rId2576" Type="http://schemas.openxmlformats.org/officeDocument/2006/relationships/hyperlink" Target="https://www.procyclingstats.com/rider.php?date=2021-10-12&amp;id=140382&amp;p=results&amp;s=pcs-season-ranking" TargetMode="External"/><Relationship Id="rId1279" Type="http://schemas.openxmlformats.org/officeDocument/2006/relationships/hyperlink" Target="https://www.procyclingstats.com/rider/gerben-thijssen" TargetMode="External"/><Relationship Id="rId4305" Type="http://schemas.openxmlformats.org/officeDocument/2006/relationships/hyperlink" Target="https://www.procyclingstats.com/rider.php?date=2021-07-22&amp;id=209415&amp;p=results&amp;s=pcs-season-ranking" TargetMode="External"/><Relationship Id="rId4304" Type="http://schemas.openxmlformats.org/officeDocument/2006/relationships/hyperlink" Target="https://www.procyclingstats.com/rider/mario-petrovski" TargetMode="External"/><Relationship Id="rId4307" Type="http://schemas.openxmlformats.org/officeDocument/2006/relationships/hyperlink" Target="https://www.procyclingstats.com/rider.php?date=2021-07-22&amp;id=272394&amp;p=results&amp;s=pcs-season-ranking" TargetMode="External"/><Relationship Id="rId4306" Type="http://schemas.openxmlformats.org/officeDocument/2006/relationships/hyperlink" Target="https://www.procyclingstats.com/rider/seddik-benganif" TargetMode="External"/><Relationship Id="rId4309" Type="http://schemas.openxmlformats.org/officeDocument/2006/relationships/hyperlink" Target="https://www.procyclingstats.com/rider.php?date=2021-07-22&amp;id=135961&amp;p=results&amp;s=pcs-season-ranking" TargetMode="External"/><Relationship Id="rId4308" Type="http://schemas.openxmlformats.org/officeDocument/2006/relationships/hyperlink" Target="https://www.procyclingstats.com/rider/harouna-ilboudo" TargetMode="External"/><Relationship Id="rId448" Type="http://schemas.openxmlformats.org/officeDocument/2006/relationships/hyperlink" Target="https://www.procyclingstats.com/team/bingoal-wallonie-bruxelles-2021" TargetMode="External"/><Relationship Id="rId447" Type="http://schemas.openxmlformats.org/officeDocument/2006/relationships/hyperlink" Target="https://www.procyclingstats.com/rider/timothy-dupont" TargetMode="External"/><Relationship Id="rId446" Type="http://schemas.openxmlformats.org/officeDocument/2006/relationships/hyperlink" Target="https://www.procyclingstats.com/rider.php?date=2021-10-12&amp;id=141131&amp;p=results&amp;s=pcs-season-ranking" TargetMode="External"/><Relationship Id="rId445" Type="http://schemas.openxmlformats.org/officeDocument/2006/relationships/hyperlink" Target="https://www.procyclingstats.com/team/bora-hansgrohe-2021" TargetMode="External"/><Relationship Id="rId449" Type="http://schemas.openxmlformats.org/officeDocument/2006/relationships/hyperlink" Target="https://www.procyclingstats.com/rider.php?date=2021-10-12&amp;id=139845&amp;p=results&amp;s=pcs-season-ranking" TargetMode="External"/><Relationship Id="rId1270" Type="http://schemas.openxmlformats.org/officeDocument/2006/relationships/hyperlink" Target="https://www.procyclingstats.com/rider/jose-joaquin-rojas" TargetMode="External"/><Relationship Id="rId440" Type="http://schemas.openxmlformats.org/officeDocument/2006/relationships/hyperlink" Target="https://www.procyclingstats.com/rider.php?date=2021-10-12&amp;id=140265&amp;p=results&amp;s=pcs-season-ranking" TargetMode="External"/><Relationship Id="rId1271" Type="http://schemas.openxmlformats.org/officeDocument/2006/relationships/hyperlink" Target="https://www.procyclingstats.com/team/movistar-team-2021" TargetMode="External"/><Relationship Id="rId1272" Type="http://schemas.openxmlformats.org/officeDocument/2006/relationships/hyperlink" Target="https://www.procyclingstats.com/rider.php?date=2021-10-12&amp;id=140339&amp;p=results&amp;s=pcs-season-ranking" TargetMode="External"/><Relationship Id="rId1273" Type="http://schemas.openxmlformats.org/officeDocument/2006/relationships/hyperlink" Target="https://www.procyclingstats.com/rider/hermann-pernsteiner" TargetMode="External"/><Relationship Id="rId1274" Type="http://schemas.openxmlformats.org/officeDocument/2006/relationships/hyperlink" Target="https://www.procyclingstats.com/team/bahrain-victorious-2021" TargetMode="External"/><Relationship Id="rId444" Type="http://schemas.openxmlformats.org/officeDocument/2006/relationships/hyperlink" Target="https://www.procyclingstats.com/rider/felix-grossschartner" TargetMode="External"/><Relationship Id="rId1275" Type="http://schemas.openxmlformats.org/officeDocument/2006/relationships/hyperlink" Target="https://www.procyclingstats.com/rider.php?date=2021-10-12&amp;id=204366&amp;p=results&amp;s=pcs-season-ranking" TargetMode="External"/><Relationship Id="rId4301" Type="http://schemas.openxmlformats.org/officeDocument/2006/relationships/hyperlink" Target="https://www.procyclingstats.com/rider.php?date=2021-07-22&amp;id=184823&amp;p=results&amp;s=pcs-season-ranking" TargetMode="External"/><Relationship Id="rId443" Type="http://schemas.openxmlformats.org/officeDocument/2006/relationships/hyperlink" Target="https://www.procyclingstats.com/rider.php?date=2021-10-12&amp;id=140730&amp;p=results&amp;s=pcs-season-ranking" TargetMode="External"/><Relationship Id="rId1276" Type="http://schemas.openxmlformats.org/officeDocument/2006/relationships/hyperlink" Target="https://www.procyclingstats.com/rider/davide-gabburo" TargetMode="External"/><Relationship Id="rId4300" Type="http://schemas.openxmlformats.org/officeDocument/2006/relationships/hyperlink" Target="https://www.procyclingstats.com/rider/thomas-acosta" TargetMode="External"/><Relationship Id="rId442" Type="http://schemas.openxmlformats.org/officeDocument/2006/relationships/hyperlink" Target="https://www.procyclingstats.com/team/israel-start-up-nation-2021" TargetMode="External"/><Relationship Id="rId1277" Type="http://schemas.openxmlformats.org/officeDocument/2006/relationships/hyperlink" Target="https://www.procyclingstats.com/team/bardiani-csf-2021" TargetMode="External"/><Relationship Id="rId4303" Type="http://schemas.openxmlformats.org/officeDocument/2006/relationships/hyperlink" Target="https://www.procyclingstats.com/rider.php?date=2021-07-22&amp;id=193739&amp;p=results&amp;s=pcs-season-ranking" TargetMode="External"/><Relationship Id="rId441" Type="http://schemas.openxmlformats.org/officeDocument/2006/relationships/hyperlink" Target="https://www.procyclingstats.com/rider/tom-van-asbroeck" TargetMode="External"/><Relationship Id="rId1278" Type="http://schemas.openxmlformats.org/officeDocument/2006/relationships/hyperlink" Target="https://www.procyclingstats.com/rider.php?date=2021-10-12&amp;id=161575&amp;p=results&amp;s=pcs-season-ranking" TargetMode="External"/><Relationship Id="rId4302" Type="http://schemas.openxmlformats.org/officeDocument/2006/relationships/hyperlink" Target="https://www.procyclingstats.com/rider/eiseb-masckernzy" TargetMode="External"/><Relationship Id="rId1268" Type="http://schemas.openxmlformats.org/officeDocument/2006/relationships/hyperlink" Target="https://www.procyclingstats.com/team/wildlife-generation-pro-cycling-2021" TargetMode="External"/><Relationship Id="rId2599" Type="http://schemas.openxmlformats.org/officeDocument/2006/relationships/hyperlink" Target="https://www.procyclingstats.com/team/china-continental-team-of-gansu-bank-2021" TargetMode="External"/><Relationship Id="rId1269" Type="http://schemas.openxmlformats.org/officeDocument/2006/relationships/hyperlink" Target="https://www.procyclingstats.com/rider.php?date=2021-10-12&amp;id=140146&amp;p=results&amp;s=pcs-season-ranking" TargetMode="External"/><Relationship Id="rId437" Type="http://schemas.openxmlformats.org/officeDocument/2006/relationships/hyperlink" Target="https://www.procyclingstats.com/rider.php?date=2021-10-12&amp;id=135008&amp;p=results&amp;s=pcs-season-ranking" TargetMode="External"/><Relationship Id="rId436" Type="http://schemas.openxmlformats.org/officeDocument/2006/relationships/hyperlink" Target="https://www.procyclingstats.com/team/uae-team-emirates-2021" TargetMode="External"/><Relationship Id="rId435" Type="http://schemas.openxmlformats.org/officeDocument/2006/relationships/hyperlink" Target="https://www.procyclingstats.com/rider/davide-formolo" TargetMode="External"/><Relationship Id="rId434" Type="http://schemas.openxmlformats.org/officeDocument/2006/relationships/hyperlink" Target="https://www.procyclingstats.com/rider.php?date=2021-10-12&amp;id=170625&amp;p=results&amp;s=pcs-season-ranking" TargetMode="External"/><Relationship Id="rId439" Type="http://schemas.openxmlformats.org/officeDocument/2006/relationships/hyperlink" Target="https://www.procyclingstats.com/team/team-dsm-2021" TargetMode="External"/><Relationship Id="rId438" Type="http://schemas.openxmlformats.org/officeDocument/2006/relationships/hyperlink" Target="https://www.procyclingstats.com/rider/nikias-arndt" TargetMode="External"/><Relationship Id="rId2590" Type="http://schemas.openxmlformats.org/officeDocument/2006/relationships/hyperlink" Target="https://www.procyclingstats.com/team/bingoal-wallonie-bruxelles-2021" TargetMode="External"/><Relationship Id="rId1260" Type="http://schemas.openxmlformats.org/officeDocument/2006/relationships/hyperlink" Target="https://www.procyclingstats.com/rider.php?date=2021-10-12&amp;id=176727&amp;p=results&amp;s=pcs-season-ranking" TargetMode="External"/><Relationship Id="rId2591" Type="http://schemas.openxmlformats.org/officeDocument/2006/relationships/hyperlink" Target="https://www.procyclingstats.com/rider.php?date=2021-10-12&amp;id=176915&amp;p=results&amp;s=pcs-season-ranking" TargetMode="External"/><Relationship Id="rId1261" Type="http://schemas.openxmlformats.org/officeDocument/2006/relationships/hyperlink" Target="https://www.procyclingstats.com/rider/ilan-van-wilder" TargetMode="External"/><Relationship Id="rId2592" Type="http://schemas.openxmlformats.org/officeDocument/2006/relationships/hyperlink" Target="https://www.procyclingstats.com/rider/manuel-penalver" TargetMode="External"/><Relationship Id="rId1262" Type="http://schemas.openxmlformats.org/officeDocument/2006/relationships/hyperlink" Target="https://www.procyclingstats.com/team/team-dsm-2021" TargetMode="External"/><Relationship Id="rId2593" Type="http://schemas.openxmlformats.org/officeDocument/2006/relationships/hyperlink" Target="https://www.procyclingstats.com/team/burgos-bh-2021" TargetMode="External"/><Relationship Id="rId1263" Type="http://schemas.openxmlformats.org/officeDocument/2006/relationships/hyperlink" Target="https://www.procyclingstats.com/rider.php?date=2021-10-12&amp;id=208539&amp;p=results&amp;s=pcs-season-ranking" TargetMode="External"/><Relationship Id="rId2594" Type="http://schemas.openxmlformats.org/officeDocument/2006/relationships/hyperlink" Target="https://www.procyclingstats.com/rider.php?date=2021-10-12&amp;id=210923&amp;p=results&amp;s=pcs-season-ranking" TargetMode="External"/><Relationship Id="rId433" Type="http://schemas.openxmlformats.org/officeDocument/2006/relationships/hyperlink" Target="https://www.procyclingstats.com/team/deceuninck-quick-step-2021" TargetMode="External"/><Relationship Id="rId1264" Type="http://schemas.openxmlformats.org/officeDocument/2006/relationships/hyperlink" Target="https://www.procyclingstats.com/rider/louis-vervaeke" TargetMode="External"/><Relationship Id="rId2595" Type="http://schemas.openxmlformats.org/officeDocument/2006/relationships/hyperlink" Target="https://www.procyclingstats.com/rider/harold-tejada" TargetMode="External"/><Relationship Id="rId432" Type="http://schemas.openxmlformats.org/officeDocument/2006/relationships/hyperlink" Target="https://www.procyclingstats.com/rider/remi-cavagna" TargetMode="External"/><Relationship Id="rId1265" Type="http://schemas.openxmlformats.org/officeDocument/2006/relationships/hyperlink" Target="https://www.procyclingstats.com/team/alpecin-fenix-2021" TargetMode="External"/><Relationship Id="rId2596" Type="http://schemas.openxmlformats.org/officeDocument/2006/relationships/hyperlink" Target="https://www.procyclingstats.com/team/astana-premier-tech-2021" TargetMode="External"/><Relationship Id="rId431" Type="http://schemas.openxmlformats.org/officeDocument/2006/relationships/hyperlink" Target="https://www.procyclingstats.com/rider.php?date=2021-10-12&amp;id=170183&amp;p=results&amp;s=pcs-season-ranking" TargetMode="External"/><Relationship Id="rId1266" Type="http://schemas.openxmlformats.org/officeDocument/2006/relationships/hyperlink" Target="https://www.procyclingstats.com/rider.php?date=2021-10-12&amp;id=155377&amp;p=results&amp;s=pcs-season-ranking" TargetMode="External"/><Relationship Id="rId2597" Type="http://schemas.openxmlformats.org/officeDocument/2006/relationships/hyperlink" Target="https://www.procyclingstats.com/rider.php?date=2021-10-12&amp;id=189561&amp;p=results&amp;s=pcs-season-ranking" TargetMode="External"/><Relationship Id="rId430" Type="http://schemas.openxmlformats.org/officeDocument/2006/relationships/hyperlink" Target="https://www.procyclingstats.com/team/trek-segafredo-2021" TargetMode="External"/><Relationship Id="rId1267" Type="http://schemas.openxmlformats.org/officeDocument/2006/relationships/hyperlink" Target="https://www.procyclingstats.com/rider/serghei-tvetcov" TargetMode="External"/><Relationship Id="rId2598" Type="http://schemas.openxmlformats.org/officeDocument/2006/relationships/hyperlink" Target="https://www.procyclingstats.com/rider/xin-peng" TargetMode="External"/><Relationship Id="rId3070" Type="http://schemas.openxmlformats.org/officeDocument/2006/relationships/hyperlink" Target="https://www.procyclingstats.com/rider/jordy-bouts" TargetMode="External"/><Relationship Id="rId3072" Type="http://schemas.openxmlformats.org/officeDocument/2006/relationships/hyperlink" Target="https://www.procyclingstats.com/rider.php?date=2021-10-12&amp;id=189315&amp;p=results&amp;s=pcs-season-ranking" TargetMode="External"/><Relationship Id="rId3071" Type="http://schemas.openxmlformats.org/officeDocument/2006/relationships/hyperlink" Target="https://www.procyclingstats.com/team/beat-cycling-2021" TargetMode="External"/><Relationship Id="rId3074" Type="http://schemas.openxmlformats.org/officeDocument/2006/relationships/hyperlink" Target="https://www.procyclingstats.com/team/sidi-ali-pro-cycling-team-2021" TargetMode="External"/><Relationship Id="rId3073" Type="http://schemas.openxmlformats.org/officeDocument/2006/relationships/hyperlink" Target="https://www.procyclingstats.com/rider/mohcine-el-kouraji" TargetMode="External"/><Relationship Id="rId3076" Type="http://schemas.openxmlformats.org/officeDocument/2006/relationships/hyperlink" Target="https://www.procyclingstats.com/rider/luis-gomez" TargetMode="External"/><Relationship Id="rId3075" Type="http://schemas.openxmlformats.org/officeDocument/2006/relationships/hyperlink" Target="https://www.procyclingstats.com/rider.php?date=2021-10-12&amp;id=189574&amp;p=results&amp;s=pcs-season-ranking" TargetMode="External"/><Relationship Id="rId3078" Type="http://schemas.openxmlformats.org/officeDocument/2006/relationships/hyperlink" Target="https://www.procyclingstats.com/rider/steven-polanco" TargetMode="External"/><Relationship Id="rId3077" Type="http://schemas.openxmlformats.org/officeDocument/2006/relationships/hyperlink" Target="https://www.procyclingstats.com/rider.php?date=2021-10-12&amp;id=178408&amp;p=results&amp;s=pcs-season-ranking" TargetMode="External"/><Relationship Id="rId3079" Type="http://schemas.openxmlformats.org/officeDocument/2006/relationships/hyperlink" Target="https://www.procyclingstats.com/rider.php?date=2021-10-12&amp;id=223166&amp;p=results&amp;s=pcs-season-ranking" TargetMode="External"/><Relationship Id="rId4390" Type="http://schemas.openxmlformats.org/officeDocument/2006/relationships/hyperlink" Target="https://www.procyclingstats.com/rider/markus-auvinen" TargetMode="External"/><Relationship Id="rId3061" Type="http://schemas.openxmlformats.org/officeDocument/2006/relationships/hyperlink" Target="https://www.procyclingstats.com/rider/jensen-plowright" TargetMode="External"/><Relationship Id="rId4392" Type="http://schemas.openxmlformats.org/officeDocument/2006/relationships/hyperlink" Target="https://www.procyclingstats.com/rider/edgaras-kovaliovas" TargetMode="External"/><Relationship Id="rId3060" Type="http://schemas.openxmlformats.org/officeDocument/2006/relationships/hyperlink" Target="https://www.procyclingstats.com/rider.php?date=2021-10-12&amp;id=206946&amp;p=results&amp;s=pcs-season-ranking" TargetMode="External"/><Relationship Id="rId4391" Type="http://schemas.openxmlformats.org/officeDocument/2006/relationships/hyperlink" Target="https://www.procyclingstats.com/rider.php?date=2021-07-22&amp;id=243614&amp;p=results&amp;s=pcs-season-ranking" TargetMode="External"/><Relationship Id="rId3063" Type="http://schemas.openxmlformats.org/officeDocument/2006/relationships/hyperlink" Target="https://www.procyclingstats.com/rider.php?date=2021-10-12&amp;id=210439&amp;p=results&amp;s=pcs-season-ranking" TargetMode="External"/><Relationship Id="rId4394" Type="http://schemas.openxmlformats.org/officeDocument/2006/relationships/hyperlink" Target="https://www.procyclingstats.com/rider/kazutoshi-kariya" TargetMode="External"/><Relationship Id="rId3062" Type="http://schemas.openxmlformats.org/officeDocument/2006/relationships/hyperlink" Target="https://www.procyclingstats.com/team/team-bridgelane-2021" TargetMode="External"/><Relationship Id="rId4393" Type="http://schemas.openxmlformats.org/officeDocument/2006/relationships/hyperlink" Target="https://www.procyclingstats.com/rider.php?date=2021-07-22&amp;id=128316&amp;p=results&amp;s=pcs-season-ranking" TargetMode="External"/><Relationship Id="rId3065" Type="http://schemas.openxmlformats.org/officeDocument/2006/relationships/hyperlink" Target="https://www.procyclingstats.com/team/team-dsm-2021" TargetMode="External"/><Relationship Id="rId4396" Type="http://schemas.openxmlformats.org/officeDocument/2006/relationships/hyperlink" Target="https://www.procyclingstats.com/rider/louis-blouwe" TargetMode="External"/><Relationship Id="rId3064" Type="http://schemas.openxmlformats.org/officeDocument/2006/relationships/hyperlink" Target="https://www.procyclingstats.com/rider/jasha-sutterlin" TargetMode="External"/><Relationship Id="rId4395" Type="http://schemas.openxmlformats.org/officeDocument/2006/relationships/hyperlink" Target="https://www.procyclingstats.com/rider.php?date=2021-07-22&amp;id=269323&amp;p=results&amp;s=pcs-season-ranking" TargetMode="External"/><Relationship Id="rId3067" Type="http://schemas.openxmlformats.org/officeDocument/2006/relationships/hyperlink" Target="https://www.procyclingstats.com/rider/alex-colman" TargetMode="External"/><Relationship Id="rId4398" Type="http://schemas.openxmlformats.org/officeDocument/2006/relationships/hyperlink" Target="https://www.procyclingstats.com/rider.php?date=2021-07-22&amp;id=202263&amp;p=results&amp;s=pcs-season-ranking" TargetMode="External"/><Relationship Id="rId3066" Type="http://schemas.openxmlformats.org/officeDocument/2006/relationships/hyperlink" Target="https://www.procyclingstats.com/rider.php?date=2021-10-12&amp;id=140258&amp;p=results&amp;s=pcs-season-ranking" TargetMode="External"/><Relationship Id="rId4397" Type="http://schemas.openxmlformats.org/officeDocument/2006/relationships/hyperlink" Target="https://www.procyclingstats.com/team/bingoal-wb-development-team-2021" TargetMode="External"/><Relationship Id="rId3069" Type="http://schemas.openxmlformats.org/officeDocument/2006/relationships/hyperlink" Target="https://www.procyclingstats.com/rider.php?date=2021-10-12&amp;id=192084&amp;p=results&amp;s=pcs-season-ranking" TargetMode="External"/><Relationship Id="rId3068" Type="http://schemas.openxmlformats.org/officeDocument/2006/relationships/hyperlink" Target="https://www.procyclingstats.com/team/sport-vlaanderen-baloise-2021" TargetMode="External"/><Relationship Id="rId4399" Type="http://schemas.openxmlformats.org/officeDocument/2006/relationships/hyperlink" Target="https://www.procyclingstats.com/rider/jason-van-dalen" TargetMode="External"/><Relationship Id="rId3090" Type="http://schemas.openxmlformats.org/officeDocument/2006/relationships/hyperlink" Target="https://www.procyclingstats.com/rider/otto-vergaerde" TargetMode="External"/><Relationship Id="rId3092" Type="http://schemas.openxmlformats.org/officeDocument/2006/relationships/hyperlink" Target="https://www.procyclingstats.com/rider.php?date=2021-10-12&amp;id=132208&amp;p=results&amp;s=pcs-season-ranking" TargetMode="External"/><Relationship Id="rId3091" Type="http://schemas.openxmlformats.org/officeDocument/2006/relationships/hyperlink" Target="https://www.procyclingstats.com/team/alpecin-fenix-2021" TargetMode="External"/><Relationship Id="rId3094" Type="http://schemas.openxmlformats.org/officeDocument/2006/relationships/hyperlink" Target="https://www.procyclingstats.com/team/metec-solarwatt-p-b-mantel-2021" TargetMode="External"/><Relationship Id="rId3093" Type="http://schemas.openxmlformats.org/officeDocument/2006/relationships/hyperlink" Target="https://www.procyclingstats.com/rider/victor-broex" TargetMode="External"/><Relationship Id="rId3096" Type="http://schemas.openxmlformats.org/officeDocument/2006/relationships/hyperlink" Target="https://www.procyclingstats.com/rider/zhanhui-yuan" TargetMode="External"/><Relationship Id="rId3095" Type="http://schemas.openxmlformats.org/officeDocument/2006/relationships/hyperlink" Target="https://www.procyclingstats.com/rider.php?date=2021-10-12&amp;id=209149&amp;p=results&amp;s=pcs-season-ranking" TargetMode="External"/><Relationship Id="rId3098" Type="http://schemas.openxmlformats.org/officeDocument/2006/relationships/hyperlink" Target="https://www.procyclingstats.com/rider.php?date=2021-10-12&amp;id=216041&amp;p=results&amp;s=pcs-season-ranking" TargetMode="External"/><Relationship Id="rId3097" Type="http://schemas.openxmlformats.org/officeDocument/2006/relationships/hyperlink" Target="https://www.procyclingstats.com/team/tianyoude-hotel-cycling-team-2021" TargetMode="External"/><Relationship Id="rId3099" Type="http://schemas.openxmlformats.org/officeDocument/2006/relationships/hyperlink" Target="https://www.procyclingstats.com/rider/sebastian-nielsen" TargetMode="External"/><Relationship Id="rId3081" Type="http://schemas.openxmlformats.org/officeDocument/2006/relationships/hyperlink" Target="https://www.procyclingstats.com/team/swiftcarbon-pro-cycling-2021" TargetMode="External"/><Relationship Id="rId3080" Type="http://schemas.openxmlformats.org/officeDocument/2006/relationships/hyperlink" Target="https://www.procyclingstats.com/rider/alex-peters" TargetMode="External"/><Relationship Id="rId3083" Type="http://schemas.openxmlformats.org/officeDocument/2006/relationships/hyperlink" Target="https://www.procyclingstats.com/rider/juraj-sagan" TargetMode="External"/><Relationship Id="rId3082" Type="http://schemas.openxmlformats.org/officeDocument/2006/relationships/hyperlink" Target="https://www.procyclingstats.com/rider.php?date=2021-10-12&amp;id=168759&amp;p=results&amp;s=pcs-season-ranking" TargetMode="External"/><Relationship Id="rId3085" Type="http://schemas.openxmlformats.org/officeDocument/2006/relationships/hyperlink" Target="https://www.procyclingstats.com/rider.php?date=2021-10-12&amp;id=140040&amp;p=results&amp;s=pcs-season-ranking" TargetMode="External"/><Relationship Id="rId3084" Type="http://schemas.openxmlformats.org/officeDocument/2006/relationships/hyperlink" Target="https://www.procyclingstats.com/team/bora-hansgrohe-2021" TargetMode="External"/><Relationship Id="rId3087" Type="http://schemas.openxmlformats.org/officeDocument/2006/relationships/hyperlink" Target="https://www.procyclingstats.com/rider.php?date=2021-10-12&amp;id=140502&amp;p=results&amp;s=pcs-season-ranking" TargetMode="External"/><Relationship Id="rId3086" Type="http://schemas.openxmlformats.org/officeDocument/2006/relationships/hyperlink" Target="https://www.procyclingstats.com/rider/rafael-andriato" TargetMode="External"/><Relationship Id="rId3089" Type="http://schemas.openxmlformats.org/officeDocument/2006/relationships/hyperlink" Target="https://www.procyclingstats.com/rider.php?date=2021-10-12&amp;id=192767&amp;p=results&amp;s=pcs-season-ranking" TargetMode="External"/><Relationship Id="rId3088" Type="http://schemas.openxmlformats.org/officeDocument/2006/relationships/hyperlink" Target="https://www.procyclingstats.com/rider/maxime-jarnet" TargetMode="External"/><Relationship Id="rId3039" Type="http://schemas.openxmlformats.org/officeDocument/2006/relationships/hyperlink" Target="https://www.procyclingstats.com/team/leopard-pro-cycling-2021" TargetMode="External"/><Relationship Id="rId1" Type="http://schemas.openxmlformats.org/officeDocument/2006/relationships/hyperlink" Target="https://www.procyclingstats.com/rider/tadej-pogacar" TargetMode="External"/><Relationship Id="rId2" Type="http://schemas.openxmlformats.org/officeDocument/2006/relationships/hyperlink" Target="https://www.procyclingstats.com/team/uae-team-emirates-2021" TargetMode="External"/><Relationship Id="rId3" Type="http://schemas.openxmlformats.org/officeDocument/2006/relationships/hyperlink" Target="https://www.procyclingstats.com/rider.php?date=2021-10-12&amp;id=194619&amp;p=results&amp;s=pcs-season-ranking" TargetMode="External"/><Relationship Id="rId4" Type="http://schemas.openxmlformats.org/officeDocument/2006/relationships/hyperlink" Target="https://www.procyclingstats.com/rider/wout-van-aert" TargetMode="External"/><Relationship Id="rId3030" Type="http://schemas.openxmlformats.org/officeDocument/2006/relationships/hyperlink" Target="https://www.procyclingstats.com/rider/maxime-urruty" TargetMode="External"/><Relationship Id="rId4361" Type="http://schemas.openxmlformats.org/officeDocument/2006/relationships/hyperlink" Target="https://www.procyclingstats.com/rider/mikel-alonso-flores" TargetMode="External"/><Relationship Id="rId4360" Type="http://schemas.openxmlformats.org/officeDocument/2006/relationships/hyperlink" Target="https://www.procyclingstats.com/rider.php?date=2021-07-22&amp;id=196452&amp;p=results&amp;s=pcs-season-ranking" TargetMode="External"/><Relationship Id="rId9" Type="http://schemas.openxmlformats.org/officeDocument/2006/relationships/hyperlink" Target="https://www.procyclingstats.com/rider.php?date=2021-10-12&amp;id=174582&amp;p=results&amp;s=pcs-season-ranking" TargetMode="External"/><Relationship Id="rId3032" Type="http://schemas.openxmlformats.org/officeDocument/2006/relationships/hyperlink" Target="https://www.procyclingstats.com/rider.php?date=2021-10-12&amp;id=203049&amp;p=results&amp;s=pcs-season-ranking" TargetMode="External"/><Relationship Id="rId4363" Type="http://schemas.openxmlformats.org/officeDocument/2006/relationships/hyperlink" Target="https://www.procyclingstats.com/rider.php?date=2021-07-22&amp;id=187040&amp;p=results&amp;s=pcs-season-ranking" TargetMode="External"/><Relationship Id="rId3031" Type="http://schemas.openxmlformats.org/officeDocument/2006/relationships/hyperlink" Target="https://www.procyclingstats.com/team/xelliss-roubaix-lille-metropole-2021" TargetMode="External"/><Relationship Id="rId4362" Type="http://schemas.openxmlformats.org/officeDocument/2006/relationships/hyperlink" Target="https://www.procyclingstats.com/team/euskaltel-euskadi-2021" TargetMode="External"/><Relationship Id="rId3034" Type="http://schemas.openxmlformats.org/officeDocument/2006/relationships/hyperlink" Target="https://www.procyclingstats.com/team/team-vorarlberg-2021" TargetMode="External"/><Relationship Id="rId4365" Type="http://schemas.openxmlformats.org/officeDocument/2006/relationships/hyperlink" Target="https://www.procyclingstats.com/team/ampler-development-team-2021" TargetMode="External"/><Relationship Id="rId3033" Type="http://schemas.openxmlformats.org/officeDocument/2006/relationships/hyperlink" Target="https://www.procyclingstats.com/rider/filippo-fortin" TargetMode="External"/><Relationship Id="rId4364" Type="http://schemas.openxmlformats.org/officeDocument/2006/relationships/hyperlink" Target="https://www.procyclingstats.com/rider/artjom-mirzojev" TargetMode="External"/><Relationship Id="rId5" Type="http://schemas.openxmlformats.org/officeDocument/2006/relationships/hyperlink" Target="https://www.procyclingstats.com/team/team-jumbo-visma-2021" TargetMode="External"/><Relationship Id="rId3036" Type="http://schemas.openxmlformats.org/officeDocument/2006/relationships/hyperlink" Target="https://www.procyclingstats.com/rider/maral-erdene-batmunkh" TargetMode="External"/><Relationship Id="rId4367" Type="http://schemas.openxmlformats.org/officeDocument/2006/relationships/hyperlink" Target="https://www.procyclingstats.com/rider/mustafa-sayar" TargetMode="External"/><Relationship Id="rId6" Type="http://schemas.openxmlformats.org/officeDocument/2006/relationships/hyperlink" Target="https://www.procyclingstats.com/rider.php?date=2021-10-12&amp;id=168961&amp;p=results&amp;s=pcs-season-ranking" TargetMode="External"/><Relationship Id="rId3035" Type="http://schemas.openxmlformats.org/officeDocument/2006/relationships/hyperlink" Target="https://www.procyclingstats.com/rider.php?date=2021-10-12&amp;id=140510&amp;p=results&amp;s=pcs-season-ranking" TargetMode="External"/><Relationship Id="rId4366" Type="http://schemas.openxmlformats.org/officeDocument/2006/relationships/hyperlink" Target="https://www.procyclingstats.com/rider.php?date=2021-07-22&amp;id=216751&amp;p=results&amp;s=pcs-season-ranking" TargetMode="External"/><Relationship Id="rId7" Type="http://schemas.openxmlformats.org/officeDocument/2006/relationships/hyperlink" Target="https://www.procyclingstats.com/rider/primoz-roglic" TargetMode="External"/><Relationship Id="rId3038" Type="http://schemas.openxmlformats.org/officeDocument/2006/relationships/hyperlink" Target="https://www.procyclingstats.com/rider/miguel-heidemann" TargetMode="External"/><Relationship Id="rId4369" Type="http://schemas.openxmlformats.org/officeDocument/2006/relationships/hyperlink" Target="https://www.procyclingstats.com/rider.php?date=2021-07-22&amp;id=137918&amp;p=results&amp;s=pcs-season-ranking" TargetMode="External"/><Relationship Id="rId8" Type="http://schemas.openxmlformats.org/officeDocument/2006/relationships/hyperlink" Target="https://www.procyclingstats.com/team/team-jumbo-visma-2021" TargetMode="External"/><Relationship Id="rId3037" Type="http://schemas.openxmlformats.org/officeDocument/2006/relationships/hyperlink" Target="https://www.procyclingstats.com/rider.php?date=2021-10-12&amp;id=136902&amp;p=results&amp;s=pcs-season-ranking" TargetMode="External"/><Relationship Id="rId4368" Type="http://schemas.openxmlformats.org/officeDocument/2006/relationships/hyperlink" Target="https://www.procyclingstats.com/team/salcano-sakarya-bb-team-2021" TargetMode="External"/><Relationship Id="rId3029" Type="http://schemas.openxmlformats.org/officeDocument/2006/relationships/hyperlink" Target="https://www.procyclingstats.com/rider.php?date=2021-10-12&amp;id=215946&amp;p=results&amp;s=pcs-season-ranking" TargetMode="External"/><Relationship Id="rId3028" Type="http://schemas.openxmlformats.org/officeDocument/2006/relationships/hyperlink" Target="https://www.procyclingstats.com/rider/samuel-watson" TargetMode="External"/><Relationship Id="rId4359" Type="http://schemas.openxmlformats.org/officeDocument/2006/relationships/hyperlink" Target="https://www.procyclingstats.com/team/general-store-essegibi-f.lli-curia-2021" TargetMode="External"/><Relationship Id="rId4350" Type="http://schemas.openxmlformats.org/officeDocument/2006/relationships/hyperlink" Target="https://www.procyclingstats.com/rider.php?date=2021-07-22&amp;id=244264&amp;p=results&amp;s=pcs-season-ranking" TargetMode="External"/><Relationship Id="rId3021" Type="http://schemas.openxmlformats.org/officeDocument/2006/relationships/hyperlink" Target="https://www.procyclingstats.com/rider.php?date=2021-10-12&amp;id=216893&amp;p=results&amp;s=pcs-season-ranking" TargetMode="External"/><Relationship Id="rId4352" Type="http://schemas.openxmlformats.org/officeDocument/2006/relationships/hyperlink" Target="https://www.procyclingstats.com/rider.php?date=2021-07-22&amp;id=225603&amp;p=results&amp;s=pcs-season-ranking" TargetMode="External"/><Relationship Id="rId3020" Type="http://schemas.openxmlformats.org/officeDocument/2006/relationships/hyperlink" Target="https://www.procyclingstats.com/rider/hugo-toumire" TargetMode="External"/><Relationship Id="rId4351" Type="http://schemas.openxmlformats.org/officeDocument/2006/relationships/hyperlink" Target="https://www.procyclingstats.com/rider/joshua-fuller" TargetMode="External"/><Relationship Id="rId3023" Type="http://schemas.openxmlformats.org/officeDocument/2006/relationships/hyperlink" Target="https://www.procyclingstats.com/team/zalf-euromobil-fior-2021" TargetMode="External"/><Relationship Id="rId4354" Type="http://schemas.openxmlformats.org/officeDocument/2006/relationships/hyperlink" Target="https://www.procyclingstats.com/team/antarte-feirense-2021" TargetMode="External"/><Relationship Id="rId3022" Type="http://schemas.openxmlformats.org/officeDocument/2006/relationships/hyperlink" Target="https://www.procyclingstats.com/rider/stefano-gandin" TargetMode="External"/><Relationship Id="rId4353" Type="http://schemas.openxmlformats.org/officeDocument/2006/relationships/hyperlink" Target="https://www.procyclingstats.com/rider/fabio-oliveira" TargetMode="External"/><Relationship Id="rId3025" Type="http://schemas.openxmlformats.org/officeDocument/2006/relationships/hyperlink" Target="https://www.procyclingstats.com/rider/michael-schwarzmann" TargetMode="External"/><Relationship Id="rId4356" Type="http://schemas.openxmlformats.org/officeDocument/2006/relationships/hyperlink" Target="https://www.procyclingstats.com/rider/jean-bosco-nsengiyumva" TargetMode="External"/><Relationship Id="rId3024" Type="http://schemas.openxmlformats.org/officeDocument/2006/relationships/hyperlink" Target="https://www.procyclingstats.com/rider.php?date=2021-10-12&amp;id=178452&amp;p=results&amp;s=pcs-season-ranking" TargetMode="External"/><Relationship Id="rId4355" Type="http://schemas.openxmlformats.org/officeDocument/2006/relationships/hyperlink" Target="https://www.procyclingstats.com/rider.php?date=2021-07-22&amp;id=189496&amp;p=results&amp;s=pcs-season-ranking" TargetMode="External"/><Relationship Id="rId3027" Type="http://schemas.openxmlformats.org/officeDocument/2006/relationships/hyperlink" Target="https://www.procyclingstats.com/rider.php?date=2021-10-12&amp;id=140053&amp;p=results&amp;s=pcs-season-ranking" TargetMode="External"/><Relationship Id="rId4358" Type="http://schemas.openxmlformats.org/officeDocument/2006/relationships/hyperlink" Target="https://www.procyclingstats.com/rider/cristian-rocchetta" TargetMode="External"/><Relationship Id="rId3026" Type="http://schemas.openxmlformats.org/officeDocument/2006/relationships/hyperlink" Target="https://www.procyclingstats.com/team/bora-hansgrohe-2021" TargetMode="External"/><Relationship Id="rId4357" Type="http://schemas.openxmlformats.org/officeDocument/2006/relationships/hyperlink" Target="https://www.procyclingstats.com/rider.php?date=2021-07-22&amp;id=168306&amp;p=results&amp;s=pcs-season-ranking" TargetMode="External"/><Relationship Id="rId3050" Type="http://schemas.openxmlformats.org/officeDocument/2006/relationships/hyperlink" Target="https://www.procyclingstats.com/rider/alexander-konychev" TargetMode="External"/><Relationship Id="rId4381" Type="http://schemas.openxmlformats.org/officeDocument/2006/relationships/hyperlink" Target="https://www.procyclingstats.com/rider.php?date=2021-07-22&amp;id=131867&amp;p=results&amp;s=pcs-season-ranking" TargetMode="External"/><Relationship Id="rId4380" Type="http://schemas.openxmlformats.org/officeDocument/2006/relationships/hyperlink" Target="https://www.procyclingstats.com/team/antarte-feirense-2021" TargetMode="External"/><Relationship Id="rId3052" Type="http://schemas.openxmlformats.org/officeDocument/2006/relationships/hyperlink" Target="https://www.procyclingstats.com/rider.php?date=2021-10-12&amp;id=195696&amp;p=results&amp;s=pcs-season-ranking" TargetMode="External"/><Relationship Id="rId4383" Type="http://schemas.openxmlformats.org/officeDocument/2006/relationships/hyperlink" Target="https://www.procyclingstats.com/team/yoeleo-test-team-p-b-4mind-2021" TargetMode="External"/><Relationship Id="rId3051" Type="http://schemas.openxmlformats.org/officeDocument/2006/relationships/hyperlink" Target="https://www.procyclingstats.com/team/teambikeexchange-2021" TargetMode="External"/><Relationship Id="rId4382" Type="http://schemas.openxmlformats.org/officeDocument/2006/relationships/hyperlink" Target="https://www.procyclingstats.com/rider/alexandre-latil" TargetMode="External"/><Relationship Id="rId3054" Type="http://schemas.openxmlformats.org/officeDocument/2006/relationships/hyperlink" Target="https://www.procyclingstats.com/team/riwal-cycling-team-2021" TargetMode="External"/><Relationship Id="rId4385" Type="http://schemas.openxmlformats.org/officeDocument/2006/relationships/hyperlink" Target="https://www.procyclingstats.com/rider/marwan-al-jalham" TargetMode="External"/><Relationship Id="rId3053" Type="http://schemas.openxmlformats.org/officeDocument/2006/relationships/hyperlink" Target="https://www.procyclingstats.com/rider/tobias-kongstad" TargetMode="External"/><Relationship Id="rId4384" Type="http://schemas.openxmlformats.org/officeDocument/2006/relationships/hyperlink" Target="https://www.procyclingstats.com/rider.php?date=2021-07-22&amp;id=210364&amp;p=results&amp;s=pcs-season-ranking" TargetMode="External"/><Relationship Id="rId3056" Type="http://schemas.openxmlformats.org/officeDocument/2006/relationships/hyperlink" Target="https://www.procyclingstats.com/rider/reni-arrondell" TargetMode="External"/><Relationship Id="rId4387" Type="http://schemas.openxmlformats.org/officeDocument/2006/relationships/hyperlink" Target="https://www.procyclingstats.com/rider/iuri-filosi" TargetMode="External"/><Relationship Id="rId3055" Type="http://schemas.openxmlformats.org/officeDocument/2006/relationships/hyperlink" Target="https://www.procyclingstats.com/rider.php?date=2021-10-12&amp;id=179098&amp;p=results&amp;s=pcs-season-ranking" TargetMode="External"/><Relationship Id="rId4386" Type="http://schemas.openxmlformats.org/officeDocument/2006/relationships/hyperlink" Target="https://www.procyclingstats.com/rider.php?date=2021-07-22&amp;id=236167&amp;p=results&amp;s=pcs-season-ranking" TargetMode="External"/><Relationship Id="rId3058" Type="http://schemas.openxmlformats.org/officeDocument/2006/relationships/hyperlink" Target="https://www.procyclingstats.com/rider/alex-jaime-fernandez" TargetMode="External"/><Relationship Id="rId4389" Type="http://schemas.openxmlformats.org/officeDocument/2006/relationships/hyperlink" Target="https://www.procyclingstats.com/rider.php?date=2021-07-22&amp;id=127746&amp;p=results&amp;s=pcs-season-ranking" TargetMode="External"/><Relationship Id="rId3057" Type="http://schemas.openxmlformats.org/officeDocument/2006/relationships/hyperlink" Target="https://www.procyclingstats.com/rider.php?date=2021-10-12&amp;id=258834&amp;p=results&amp;s=pcs-season-ranking" TargetMode="External"/><Relationship Id="rId4388" Type="http://schemas.openxmlformats.org/officeDocument/2006/relationships/hyperlink" Target="https://www.procyclingstats.com/team/giotti-victoria-savini-due2021" TargetMode="External"/><Relationship Id="rId3059" Type="http://schemas.openxmlformats.org/officeDocument/2006/relationships/hyperlink" Target="https://www.procyclingstats.com/team/equipo-kern-pharma-2021" TargetMode="External"/><Relationship Id="rId4370" Type="http://schemas.openxmlformats.org/officeDocument/2006/relationships/hyperlink" Target="https://www.procyclingstats.com/rider/jose-diaz1" TargetMode="External"/><Relationship Id="rId3041" Type="http://schemas.openxmlformats.org/officeDocument/2006/relationships/hyperlink" Target="https://www.procyclingstats.com/rider/mohd-harrif-saleh" TargetMode="External"/><Relationship Id="rId4372" Type="http://schemas.openxmlformats.org/officeDocument/2006/relationships/hyperlink" Target="https://www.procyclingstats.com/rider.php?date=2021-07-22&amp;id=241033&amp;p=results&amp;s=pcs-season-ranking" TargetMode="External"/><Relationship Id="rId3040" Type="http://schemas.openxmlformats.org/officeDocument/2006/relationships/hyperlink" Target="https://www.procyclingstats.com/rider.php?date=2021-10-12&amp;id=202649&amp;p=results&amp;s=pcs-season-ranking" TargetMode="External"/><Relationship Id="rId4371" Type="http://schemas.openxmlformats.org/officeDocument/2006/relationships/hyperlink" Target="https://www.procyclingstats.com/team/start-cycling-team-2021" TargetMode="External"/><Relationship Id="rId3043" Type="http://schemas.openxmlformats.org/officeDocument/2006/relationships/hyperlink" Target="https://www.procyclingstats.com/rider.php?date=2021-10-12&amp;id=139547&amp;p=results&amp;s=pcs-season-ranking" TargetMode="External"/><Relationship Id="rId4374" Type="http://schemas.openxmlformats.org/officeDocument/2006/relationships/hyperlink" Target="https://www.procyclingstats.com/rider.php?date=2021-07-22&amp;id=132730&amp;p=results&amp;s=pcs-season-ranking" TargetMode="External"/><Relationship Id="rId3042" Type="http://schemas.openxmlformats.org/officeDocument/2006/relationships/hyperlink" Target="https://www.procyclingstats.com/team/terengganu-cycling-team-2021" TargetMode="External"/><Relationship Id="rId4373" Type="http://schemas.openxmlformats.org/officeDocument/2006/relationships/hyperlink" Target="https://www.procyclingstats.com/rider/peeter-pruus" TargetMode="External"/><Relationship Id="rId3045" Type="http://schemas.openxmlformats.org/officeDocument/2006/relationships/hyperlink" Target="https://www.procyclingstats.com/team/ampler-development-team-2021" TargetMode="External"/><Relationship Id="rId4376" Type="http://schemas.openxmlformats.org/officeDocument/2006/relationships/hyperlink" Target="https://www.procyclingstats.com/rider.php?date=2021-07-22&amp;id=216151&amp;p=results&amp;s=pcs-season-ranking" TargetMode="External"/><Relationship Id="rId3044" Type="http://schemas.openxmlformats.org/officeDocument/2006/relationships/hyperlink" Target="https://www.procyclingstats.com/rider/aivaras-mikutis" TargetMode="External"/><Relationship Id="rId4375" Type="http://schemas.openxmlformats.org/officeDocument/2006/relationships/hyperlink" Target="https://www.procyclingstats.com/rider/jordan-habets" TargetMode="External"/><Relationship Id="rId3047" Type="http://schemas.openxmlformats.org/officeDocument/2006/relationships/hyperlink" Target="https://www.procyclingstats.com/rider/jonathan-bogli" TargetMode="External"/><Relationship Id="rId4378" Type="http://schemas.openxmlformats.org/officeDocument/2006/relationships/hyperlink" Target="https://www.procyclingstats.com/rider.php?date=2021-07-22&amp;id=194221&amp;p=results&amp;s=pcs-season-ranking" TargetMode="External"/><Relationship Id="rId3046" Type="http://schemas.openxmlformats.org/officeDocument/2006/relationships/hyperlink" Target="https://www.procyclingstats.com/rider.php?date=2021-10-12&amp;id=240721&amp;p=results&amp;s=pcs-season-ranking" TargetMode="External"/><Relationship Id="rId4377" Type="http://schemas.openxmlformats.org/officeDocument/2006/relationships/hyperlink" Target="https://www.procyclingstats.com/rider/abou-sanogo" TargetMode="External"/><Relationship Id="rId3049" Type="http://schemas.openxmlformats.org/officeDocument/2006/relationships/hyperlink" Target="https://www.procyclingstats.com/rider.php?date=2021-10-12&amp;id=209302&amp;p=results&amp;s=pcs-season-ranking" TargetMode="External"/><Relationship Id="rId3048" Type="http://schemas.openxmlformats.org/officeDocument/2006/relationships/hyperlink" Target="https://www.procyclingstats.com/team/team-nippo-provence-pts-conti-2021" TargetMode="External"/><Relationship Id="rId4379" Type="http://schemas.openxmlformats.org/officeDocument/2006/relationships/hyperlink" Target="https://www.procyclingstats.com/rider/rafael-silva" TargetMode="External"/><Relationship Id="rId3911" Type="http://schemas.openxmlformats.org/officeDocument/2006/relationships/hyperlink" Target="https://www.procyclingstats.com/rider/joren-bloem2" TargetMode="External"/><Relationship Id="rId3910" Type="http://schemas.openxmlformats.org/officeDocument/2006/relationships/hyperlink" Target="https://www.procyclingstats.com/rider.php?date=2021-10-12&amp;id=216853&amp;p=results&amp;s=pcs-season-ranking" TargetMode="External"/><Relationship Id="rId3913" Type="http://schemas.openxmlformats.org/officeDocument/2006/relationships/hyperlink" Target="https://www.procyclingstats.com/rider/darwin-atapuma" TargetMode="External"/><Relationship Id="rId3912" Type="http://schemas.openxmlformats.org/officeDocument/2006/relationships/hyperlink" Target="https://www.procyclingstats.com/rider.php?date=2021-10-12&amp;id=206703&amp;p=results&amp;s=pcs-season-ranking" TargetMode="External"/><Relationship Id="rId3915" Type="http://schemas.openxmlformats.org/officeDocument/2006/relationships/hyperlink" Target="https://www.procyclingstats.com/rider/luis-flores-cabral" TargetMode="External"/><Relationship Id="rId3914" Type="http://schemas.openxmlformats.org/officeDocument/2006/relationships/hyperlink" Target="https://www.procyclingstats.com/rider.php?date=2021-10-12&amp;id=140153&amp;p=results&amp;s=pcs-season-ranking" TargetMode="External"/><Relationship Id="rId3917" Type="http://schemas.openxmlformats.org/officeDocument/2006/relationships/hyperlink" Target="https://www.procyclingstats.com/rider/milan-fretin" TargetMode="External"/><Relationship Id="rId3916" Type="http://schemas.openxmlformats.org/officeDocument/2006/relationships/hyperlink" Target="https://www.procyclingstats.com/rider.php?date=2021-10-12&amp;id=265291&amp;p=results&amp;s=pcs-season-ranking" TargetMode="External"/><Relationship Id="rId3919" Type="http://schemas.openxmlformats.org/officeDocument/2006/relationships/hyperlink" Target="https://www.procyclingstats.com/rider.php?date=2021-10-12&amp;id=217196&amp;p=results&amp;s=pcs-season-ranking" TargetMode="External"/><Relationship Id="rId3918" Type="http://schemas.openxmlformats.org/officeDocument/2006/relationships/hyperlink" Target="https://www.procyclingstats.com/team/lotto-soudal-u23-2021" TargetMode="External"/><Relationship Id="rId3900" Type="http://schemas.openxmlformats.org/officeDocument/2006/relationships/hyperlink" Target="https://www.procyclingstats.com/rider.php?date=2021-10-12&amp;id=217665&amp;p=results&amp;s=pcs-season-ranking" TargetMode="External"/><Relationship Id="rId3902" Type="http://schemas.openxmlformats.org/officeDocument/2006/relationships/hyperlink" Target="https://www.procyclingstats.com/rider.php?date=2021-10-12&amp;id=211446&amp;p=results&amp;s=pcs-season-ranking" TargetMode="External"/><Relationship Id="rId3901" Type="http://schemas.openxmlformats.org/officeDocument/2006/relationships/hyperlink" Target="https://www.procyclingstats.com/rider/drini-bardhi" TargetMode="External"/><Relationship Id="rId3904" Type="http://schemas.openxmlformats.org/officeDocument/2006/relationships/hyperlink" Target="https://www.procyclingstats.com/team/beat-cycling-2021" TargetMode="External"/><Relationship Id="rId3903" Type="http://schemas.openxmlformats.org/officeDocument/2006/relationships/hyperlink" Target="https://www.procyclingstats.com/rider/luuc-bugter" TargetMode="External"/><Relationship Id="rId3906" Type="http://schemas.openxmlformats.org/officeDocument/2006/relationships/hyperlink" Target="https://www.procyclingstats.com/rider/julien-duval" TargetMode="External"/><Relationship Id="rId3905" Type="http://schemas.openxmlformats.org/officeDocument/2006/relationships/hyperlink" Target="https://www.procyclingstats.com/rider.php?date=2021-10-12&amp;id=140958&amp;p=results&amp;s=pcs-season-ranking" TargetMode="External"/><Relationship Id="rId3908" Type="http://schemas.openxmlformats.org/officeDocument/2006/relationships/hyperlink" Target="https://www.procyclingstats.com/rider.php?date=2021-10-12&amp;id=135534&amp;p=results&amp;s=pcs-season-ranking" TargetMode="External"/><Relationship Id="rId3907" Type="http://schemas.openxmlformats.org/officeDocument/2006/relationships/hyperlink" Target="https://www.procyclingstats.com/team/ag2r-citroen-team-2021" TargetMode="External"/><Relationship Id="rId3909" Type="http://schemas.openxmlformats.org/officeDocument/2006/relationships/hyperlink" Target="https://www.procyclingstats.com/rider/alexandre-leonien" TargetMode="External"/><Relationship Id="rId3931" Type="http://schemas.openxmlformats.org/officeDocument/2006/relationships/hyperlink" Target="https://www.procyclingstats.com/rider/bastien-tronchon" TargetMode="External"/><Relationship Id="rId2600" Type="http://schemas.openxmlformats.org/officeDocument/2006/relationships/hyperlink" Target="https://www.procyclingstats.com/rider.php?date=2021-10-12&amp;id=242918&amp;p=results&amp;s=pcs-season-ranking" TargetMode="External"/><Relationship Id="rId3930" Type="http://schemas.openxmlformats.org/officeDocument/2006/relationships/hyperlink" Target="https://www.procyclingstats.com/rider.php?date=2021-10-12&amp;id=208722&amp;p=results&amp;s=pcs-season-ranking" TargetMode="External"/><Relationship Id="rId2601" Type="http://schemas.openxmlformats.org/officeDocument/2006/relationships/hyperlink" Target="https://www.procyclingstats.com/rider/roger-kluge" TargetMode="External"/><Relationship Id="rId3933" Type="http://schemas.openxmlformats.org/officeDocument/2006/relationships/hyperlink" Target="https://www.procyclingstats.com/rider/andreas-schillinger" TargetMode="External"/><Relationship Id="rId2602" Type="http://schemas.openxmlformats.org/officeDocument/2006/relationships/hyperlink" Target="https://www.procyclingstats.com/team/lotto-soudal-2021" TargetMode="External"/><Relationship Id="rId3932" Type="http://schemas.openxmlformats.org/officeDocument/2006/relationships/hyperlink" Target="https://www.procyclingstats.com/rider.php?date=2021-10-12&amp;id=242423&amp;p=results&amp;s=pcs-season-ranking" TargetMode="External"/><Relationship Id="rId2603" Type="http://schemas.openxmlformats.org/officeDocument/2006/relationships/hyperlink" Target="https://www.procyclingstats.com/rider.php?date=2021-10-12&amp;id=140403&amp;p=results&amp;s=pcs-season-ranking" TargetMode="External"/><Relationship Id="rId3935" Type="http://schemas.openxmlformats.org/officeDocument/2006/relationships/hyperlink" Target="https://www.procyclingstats.com/rider.php?date=2021-10-12&amp;id=140188&amp;p=results&amp;s=pcs-season-ranking" TargetMode="External"/><Relationship Id="rId2604" Type="http://schemas.openxmlformats.org/officeDocument/2006/relationships/hyperlink" Target="https://www.procyclingstats.com/rider/rudiger-selig" TargetMode="External"/><Relationship Id="rId3934" Type="http://schemas.openxmlformats.org/officeDocument/2006/relationships/hyperlink" Target="https://www.procyclingstats.com/team/bora-hansgrohe-2021" TargetMode="External"/><Relationship Id="rId2605" Type="http://schemas.openxmlformats.org/officeDocument/2006/relationships/hyperlink" Target="https://www.procyclingstats.com/team/bora-hansgrohe-2021" TargetMode="External"/><Relationship Id="rId3937" Type="http://schemas.openxmlformats.org/officeDocument/2006/relationships/hyperlink" Target="https://www.procyclingstats.com/team/belaz-2021" TargetMode="External"/><Relationship Id="rId2606" Type="http://schemas.openxmlformats.org/officeDocument/2006/relationships/hyperlink" Target="https://www.procyclingstats.com/rider.php?date=2021-10-12&amp;id=140494&amp;p=results&amp;s=pcs-season-ranking" TargetMode="External"/><Relationship Id="rId3936" Type="http://schemas.openxmlformats.org/officeDocument/2006/relationships/hyperlink" Target="https://www.procyclingstats.com/rider/dzianis-mazur" TargetMode="External"/><Relationship Id="rId808" Type="http://schemas.openxmlformats.org/officeDocument/2006/relationships/hyperlink" Target="https://www.procyclingstats.com/rider/matthew-walls" TargetMode="External"/><Relationship Id="rId2607" Type="http://schemas.openxmlformats.org/officeDocument/2006/relationships/hyperlink" Target="https://www.procyclingstats.com/rider/jon-agirre" TargetMode="External"/><Relationship Id="rId3939" Type="http://schemas.openxmlformats.org/officeDocument/2006/relationships/hyperlink" Target="https://www.procyclingstats.com/rider/nathan-brown" TargetMode="External"/><Relationship Id="rId807" Type="http://schemas.openxmlformats.org/officeDocument/2006/relationships/hyperlink" Target="https://www.procyclingstats.com/rider.php?date=2021-10-12&amp;id=235390&amp;p=results&amp;s=pcs-season-ranking" TargetMode="External"/><Relationship Id="rId2608" Type="http://schemas.openxmlformats.org/officeDocument/2006/relationships/hyperlink" Target="https://www.procyclingstats.com/team/equipo-kern-pharma-2021" TargetMode="External"/><Relationship Id="rId3938" Type="http://schemas.openxmlformats.org/officeDocument/2006/relationships/hyperlink" Target="https://www.procyclingstats.com/rider.php?date=2021-10-12&amp;id=209533&amp;p=results&amp;s=pcs-season-ranking" TargetMode="External"/><Relationship Id="rId806" Type="http://schemas.openxmlformats.org/officeDocument/2006/relationships/hyperlink" Target="https://www.procyclingstats.com/team/alpecin-fenix-2021" TargetMode="External"/><Relationship Id="rId2609" Type="http://schemas.openxmlformats.org/officeDocument/2006/relationships/hyperlink" Target="https://www.procyclingstats.com/rider.php?date=2021-10-12&amp;id=210900&amp;p=results&amp;s=pcs-season-ranking" TargetMode="External"/><Relationship Id="rId805" Type="http://schemas.openxmlformats.org/officeDocument/2006/relationships/hyperlink" Target="https://www.procyclingstats.com/rider/jay-vine" TargetMode="External"/><Relationship Id="rId809" Type="http://schemas.openxmlformats.org/officeDocument/2006/relationships/hyperlink" Target="https://www.procyclingstats.com/team/bora-hansgrohe-2021" TargetMode="External"/><Relationship Id="rId800" Type="http://schemas.openxmlformats.org/officeDocument/2006/relationships/hyperlink" Target="https://www.procyclingstats.com/team/deceuninck-quick-step-2021" TargetMode="External"/><Relationship Id="rId804" Type="http://schemas.openxmlformats.org/officeDocument/2006/relationships/hyperlink" Target="https://www.procyclingstats.com/rider.php?date=2021-10-12&amp;id=222121&amp;p=results&amp;s=pcs-season-ranking" TargetMode="External"/><Relationship Id="rId803" Type="http://schemas.openxmlformats.org/officeDocument/2006/relationships/hyperlink" Target="https://www.procyclingstats.com/team/uno-x-dare-development-team-2021" TargetMode="External"/><Relationship Id="rId802" Type="http://schemas.openxmlformats.org/officeDocument/2006/relationships/hyperlink" Target="https://www.procyclingstats.com/rider/tobias-halland-johannessen" TargetMode="External"/><Relationship Id="rId801" Type="http://schemas.openxmlformats.org/officeDocument/2006/relationships/hyperlink" Target="https://www.procyclingstats.com/rider.php?date=2021-10-12&amp;id=196961&amp;p=results&amp;s=pcs-season-ranking" TargetMode="External"/><Relationship Id="rId3920" Type="http://schemas.openxmlformats.org/officeDocument/2006/relationships/hyperlink" Target="https://www.procyclingstats.com/rider/peter-merx" TargetMode="External"/><Relationship Id="rId3922" Type="http://schemas.openxmlformats.org/officeDocument/2006/relationships/hyperlink" Target="https://www.procyclingstats.com/rider/sebastian-mora-vedri" TargetMode="External"/><Relationship Id="rId3921" Type="http://schemas.openxmlformats.org/officeDocument/2006/relationships/hyperlink" Target="https://www.procyclingstats.com/rider.php?date=2021-10-12&amp;id=138613&amp;p=results&amp;s=pcs-season-ranking" TargetMode="External"/><Relationship Id="rId3924" Type="http://schemas.openxmlformats.org/officeDocument/2006/relationships/hyperlink" Target="https://www.procyclingstats.com/rider.php?date=2021-10-12&amp;id=129883&amp;p=results&amp;s=pcs-season-ranking" TargetMode="External"/><Relationship Id="rId3923" Type="http://schemas.openxmlformats.org/officeDocument/2006/relationships/hyperlink" Target="https://www.procyclingstats.com/team/movistar-team-2021" TargetMode="External"/><Relationship Id="rId3926" Type="http://schemas.openxmlformats.org/officeDocument/2006/relationships/hyperlink" Target="https://www.procyclingstats.com/team/burgos-bh-2021" TargetMode="External"/><Relationship Id="rId3925" Type="http://schemas.openxmlformats.org/officeDocument/2006/relationships/hyperlink" Target="https://www.procyclingstats.com/rider/victor-langellotti" TargetMode="External"/><Relationship Id="rId3928" Type="http://schemas.openxmlformats.org/officeDocument/2006/relationships/hyperlink" Target="https://www.procyclingstats.com/rider/theo-delacroix" TargetMode="External"/><Relationship Id="rId3927" Type="http://schemas.openxmlformats.org/officeDocument/2006/relationships/hyperlink" Target="https://www.procyclingstats.com/rider.php?date=2021-10-12&amp;id=168807&amp;p=results&amp;s=pcs-season-ranking" TargetMode="External"/><Relationship Id="rId3929" Type="http://schemas.openxmlformats.org/officeDocument/2006/relationships/hyperlink" Target="https://www.procyclingstats.com/team/intermarche-wanty-gobert-materiaux-2021" TargetMode="External"/><Relationship Id="rId1334" Type="http://schemas.openxmlformats.org/officeDocument/2006/relationships/hyperlink" Target="https://www.procyclingstats.com/rider.php?date=2021-10-12&amp;id=140033&amp;p=results&amp;s=pcs-season-ranking" TargetMode="External"/><Relationship Id="rId2665" Type="http://schemas.openxmlformats.org/officeDocument/2006/relationships/hyperlink" Target="https://www.procyclingstats.com/rider.php?date=2021-10-12&amp;id=194928&amp;p=results&amp;s=pcs-season-ranking" TargetMode="External"/><Relationship Id="rId3997" Type="http://schemas.openxmlformats.org/officeDocument/2006/relationships/hyperlink" Target="https://www.procyclingstats.com/rider/tobias-kongstad" TargetMode="External"/><Relationship Id="rId1335" Type="http://schemas.openxmlformats.org/officeDocument/2006/relationships/hyperlink" Target="https://www.procyclingstats.com/rider/christopher-juul-jensen" TargetMode="External"/><Relationship Id="rId2666" Type="http://schemas.openxmlformats.org/officeDocument/2006/relationships/hyperlink" Target="https://www.procyclingstats.com/rider/tomas-barta" TargetMode="External"/><Relationship Id="rId3996" Type="http://schemas.openxmlformats.org/officeDocument/2006/relationships/hyperlink" Target="https://www.procyclingstats.com/rider.php?date=2021-07-22&amp;id=137709&amp;p=results&amp;s=pcs-season-ranking" TargetMode="External"/><Relationship Id="rId1336" Type="http://schemas.openxmlformats.org/officeDocument/2006/relationships/hyperlink" Target="https://www.procyclingstats.com/team/teambikeexchange-2021" TargetMode="External"/><Relationship Id="rId2667" Type="http://schemas.openxmlformats.org/officeDocument/2006/relationships/hyperlink" Target="https://www.procyclingstats.com/team/topforex-att-investments-2021" TargetMode="External"/><Relationship Id="rId3999" Type="http://schemas.openxmlformats.org/officeDocument/2006/relationships/hyperlink" Target="https://www.procyclingstats.com/rider.php?date=2021-07-22&amp;id=179098&amp;p=results&amp;s=pcs-season-ranking" TargetMode="External"/><Relationship Id="rId1337" Type="http://schemas.openxmlformats.org/officeDocument/2006/relationships/hyperlink" Target="https://www.procyclingstats.com/rider.php?date=2021-10-12&amp;id=140300&amp;p=results&amp;s=pcs-season-ranking" TargetMode="External"/><Relationship Id="rId2668" Type="http://schemas.openxmlformats.org/officeDocument/2006/relationships/hyperlink" Target="https://www.procyclingstats.com/rider.php?date=2021-10-12&amp;id=203498&amp;p=results&amp;s=pcs-season-ranking" TargetMode="External"/><Relationship Id="rId3998" Type="http://schemas.openxmlformats.org/officeDocument/2006/relationships/hyperlink" Target="https://www.procyclingstats.com/team/riwal-cycling-team-2021" TargetMode="External"/><Relationship Id="rId1338" Type="http://schemas.openxmlformats.org/officeDocument/2006/relationships/hyperlink" Target="https://www.procyclingstats.com/rider/simone-ravanelli" TargetMode="External"/><Relationship Id="rId2669" Type="http://schemas.openxmlformats.org/officeDocument/2006/relationships/hyperlink" Target="https://www.procyclingstats.com/rider/sebastien-grignard" TargetMode="External"/><Relationship Id="rId1339" Type="http://schemas.openxmlformats.org/officeDocument/2006/relationships/hyperlink" Target="https://www.procyclingstats.com/team/androni-giocattoli-sidermec-2021" TargetMode="External"/><Relationship Id="rId745" Type="http://schemas.openxmlformats.org/officeDocument/2006/relationships/hyperlink" Target="https://www.procyclingstats.com/rider/quinten-hermans" TargetMode="External"/><Relationship Id="rId744" Type="http://schemas.openxmlformats.org/officeDocument/2006/relationships/hyperlink" Target="https://www.procyclingstats.com/rider.php?date=2021-10-12&amp;id=177049&amp;p=results&amp;s=pcs-season-ranking" TargetMode="External"/><Relationship Id="rId743" Type="http://schemas.openxmlformats.org/officeDocument/2006/relationships/hyperlink" Target="https://www.procyclingstats.com/team/w52-fc-porto-2021" TargetMode="External"/><Relationship Id="rId742" Type="http://schemas.openxmlformats.org/officeDocument/2006/relationships/hyperlink" Target="https://www.procyclingstats.com/rider/joao-rodrigues" TargetMode="External"/><Relationship Id="rId749" Type="http://schemas.openxmlformats.org/officeDocument/2006/relationships/hyperlink" Target="https://www.procyclingstats.com/team/alpecin-fenix-2021" TargetMode="External"/><Relationship Id="rId748" Type="http://schemas.openxmlformats.org/officeDocument/2006/relationships/hyperlink" Target="https://www.procyclingstats.com/rider/ben-tulett" TargetMode="External"/><Relationship Id="rId747" Type="http://schemas.openxmlformats.org/officeDocument/2006/relationships/hyperlink" Target="https://www.procyclingstats.com/rider.php?date=2021-10-12&amp;id=170980&amp;p=results&amp;s=pcs-season-ranking" TargetMode="External"/><Relationship Id="rId746" Type="http://schemas.openxmlformats.org/officeDocument/2006/relationships/hyperlink" Target="https://www.procyclingstats.com/team/intermarche-wanty-gobert-materiaux-2021" TargetMode="External"/><Relationship Id="rId3991" Type="http://schemas.openxmlformats.org/officeDocument/2006/relationships/hyperlink" Target="https://www.procyclingstats.com/rider/jens-reynders" TargetMode="External"/><Relationship Id="rId2660" Type="http://schemas.openxmlformats.org/officeDocument/2006/relationships/hyperlink" Target="https://www.procyclingstats.com/rider/thomas-champion" TargetMode="External"/><Relationship Id="rId3990" Type="http://schemas.openxmlformats.org/officeDocument/2006/relationships/hyperlink" Target="https://www.procyclingstats.com/rider.php?date=2021-07-22&amp;id=240123&amp;p=results&amp;s=pcs-season-ranking" TargetMode="External"/><Relationship Id="rId741" Type="http://schemas.openxmlformats.org/officeDocument/2006/relationships/hyperlink" Target="https://www.procyclingstats.com/rider.php?date=2021-10-12&amp;id=140615&amp;p=results&amp;s=pcs-season-ranking" TargetMode="External"/><Relationship Id="rId1330" Type="http://schemas.openxmlformats.org/officeDocument/2006/relationships/hyperlink" Target="https://www.procyclingstats.com/team/team-felbermayr-simplon-wels-2021" TargetMode="External"/><Relationship Id="rId2661" Type="http://schemas.openxmlformats.org/officeDocument/2006/relationships/hyperlink" Target="https://www.procyclingstats.com/team/cofidis-solutions-credits-2021" TargetMode="External"/><Relationship Id="rId3993" Type="http://schemas.openxmlformats.org/officeDocument/2006/relationships/hyperlink" Target="https://www.procyclingstats.com/rider.php?date=2021-07-22&amp;id=194409&amp;p=results&amp;s=pcs-season-ranking" TargetMode="External"/><Relationship Id="rId740" Type="http://schemas.openxmlformats.org/officeDocument/2006/relationships/hyperlink" Target="https://www.procyclingstats.com/team/astana-premier-tech-2021" TargetMode="External"/><Relationship Id="rId1331" Type="http://schemas.openxmlformats.org/officeDocument/2006/relationships/hyperlink" Target="https://www.procyclingstats.com/rider.php?date=2021-10-12&amp;id=135110&amp;p=results&amp;s=pcs-season-ranking" TargetMode="External"/><Relationship Id="rId2662" Type="http://schemas.openxmlformats.org/officeDocument/2006/relationships/hyperlink" Target="https://www.procyclingstats.com/rider.php?date=2021-10-12&amp;id=206691&amp;p=results&amp;s=pcs-season-ranking" TargetMode="External"/><Relationship Id="rId3992" Type="http://schemas.openxmlformats.org/officeDocument/2006/relationships/hyperlink" Target="https://www.procyclingstats.com/team/sport-vlaanderen-baloise-2021" TargetMode="External"/><Relationship Id="rId1332" Type="http://schemas.openxmlformats.org/officeDocument/2006/relationships/hyperlink" Target="https://www.procyclingstats.com/rider/damien-gaudin" TargetMode="External"/><Relationship Id="rId2663" Type="http://schemas.openxmlformats.org/officeDocument/2006/relationships/hyperlink" Target="https://www.procyclingstats.com/rider/ziga-jerman" TargetMode="External"/><Relationship Id="rId3995" Type="http://schemas.openxmlformats.org/officeDocument/2006/relationships/hyperlink" Target="https://www.procyclingstats.com/team/b-b-hotels-pb-ktm-2021" TargetMode="External"/><Relationship Id="rId1333" Type="http://schemas.openxmlformats.org/officeDocument/2006/relationships/hyperlink" Target="https://www.procyclingstats.com/team/team-totalenergies-2021" TargetMode="External"/><Relationship Id="rId2664" Type="http://schemas.openxmlformats.org/officeDocument/2006/relationships/hyperlink" Target="https://www.procyclingstats.com/team/androni-giocattoli-sidermec-2021" TargetMode="External"/><Relationship Id="rId3994" Type="http://schemas.openxmlformats.org/officeDocument/2006/relationships/hyperlink" Target="https://www.procyclingstats.com/rider/julien-morice" TargetMode="External"/><Relationship Id="rId1323" Type="http://schemas.openxmlformats.org/officeDocument/2006/relationships/hyperlink" Target="https://www.procyclingstats.com/rider/tobias-bayer" TargetMode="External"/><Relationship Id="rId2654" Type="http://schemas.openxmlformats.org/officeDocument/2006/relationships/hyperlink" Target="https://www.procyclingstats.com/rider.php?date=2021-10-12&amp;id=212107&amp;p=results&amp;s=pcs-season-ranking" TargetMode="External"/><Relationship Id="rId3986" Type="http://schemas.openxmlformats.org/officeDocument/2006/relationships/hyperlink" Target="https://www.procyclingstats.com/team/groupama-fdj-2021" TargetMode="External"/><Relationship Id="rId1324" Type="http://schemas.openxmlformats.org/officeDocument/2006/relationships/hyperlink" Target="https://www.procyclingstats.com/team/alpecin-fenix-2021" TargetMode="External"/><Relationship Id="rId2655" Type="http://schemas.openxmlformats.org/officeDocument/2006/relationships/hyperlink" Target="https://www.procyclingstats.com/rider/daniel-crista" TargetMode="External"/><Relationship Id="rId3985" Type="http://schemas.openxmlformats.org/officeDocument/2006/relationships/hyperlink" Target="https://www.procyclingstats.com/rider/anthony-roux" TargetMode="External"/><Relationship Id="rId1325" Type="http://schemas.openxmlformats.org/officeDocument/2006/relationships/hyperlink" Target="https://www.procyclingstats.com/rider.php?date=2021-10-12&amp;id=202669&amp;p=results&amp;s=pcs-season-ranking" TargetMode="External"/><Relationship Id="rId2656" Type="http://schemas.openxmlformats.org/officeDocument/2006/relationships/hyperlink" Target="https://www.procyclingstats.com/rider.php?date=2021-10-12&amp;id=124854&amp;p=results&amp;s=pcs-season-ranking" TargetMode="External"/><Relationship Id="rId3988" Type="http://schemas.openxmlformats.org/officeDocument/2006/relationships/hyperlink" Target="https://www.procyclingstats.com/rider/magnus-sheffield" TargetMode="External"/><Relationship Id="rId1326" Type="http://schemas.openxmlformats.org/officeDocument/2006/relationships/hyperlink" Target="https://www.procyclingstats.com/rider/itamar-einhorn" TargetMode="External"/><Relationship Id="rId2657" Type="http://schemas.openxmlformats.org/officeDocument/2006/relationships/hyperlink" Target="https://www.procyclingstats.com/rider/nans-peters" TargetMode="External"/><Relationship Id="rId3987" Type="http://schemas.openxmlformats.org/officeDocument/2006/relationships/hyperlink" Target="https://www.procyclingstats.com/rider.php?date=2021-07-22&amp;id=140590&amp;p=results&amp;s=pcs-season-ranking" TargetMode="External"/><Relationship Id="rId1327" Type="http://schemas.openxmlformats.org/officeDocument/2006/relationships/hyperlink" Target="https://www.procyclingstats.com/team/israel-start-up-nation-2021" TargetMode="External"/><Relationship Id="rId2658" Type="http://schemas.openxmlformats.org/officeDocument/2006/relationships/hyperlink" Target="https://www.procyclingstats.com/team/ag2r-citroen-team-2021" TargetMode="External"/><Relationship Id="rId1328" Type="http://schemas.openxmlformats.org/officeDocument/2006/relationships/hyperlink" Target="https://www.procyclingstats.com/rider.php?date=2021-10-12&amp;id=186431&amp;p=results&amp;s=pcs-season-ranking" TargetMode="External"/><Relationship Id="rId2659" Type="http://schemas.openxmlformats.org/officeDocument/2006/relationships/hyperlink" Target="https://www.procyclingstats.com/rider.php?date=2021-10-12&amp;id=164943&amp;p=results&amp;s=pcs-season-ranking" TargetMode="External"/><Relationship Id="rId3989" Type="http://schemas.openxmlformats.org/officeDocument/2006/relationships/hyperlink" Target="https://www.procyclingstats.com/team/rally-cycling-2021" TargetMode="External"/><Relationship Id="rId1329" Type="http://schemas.openxmlformats.org/officeDocument/2006/relationships/hyperlink" Target="https://www.procyclingstats.com/rider/riccardo-zoidl" TargetMode="External"/><Relationship Id="rId739" Type="http://schemas.openxmlformats.org/officeDocument/2006/relationships/hyperlink" Target="https://www.procyclingstats.com/rider/gorka-izagirre" TargetMode="External"/><Relationship Id="rId734" Type="http://schemas.openxmlformats.org/officeDocument/2006/relationships/hyperlink" Target="https://www.procyclingstats.com/team/st-michel-auber93-2021" TargetMode="External"/><Relationship Id="rId733" Type="http://schemas.openxmlformats.org/officeDocument/2006/relationships/hyperlink" Target="https://www.procyclingstats.com/rider/jason-tesson" TargetMode="External"/><Relationship Id="rId732" Type="http://schemas.openxmlformats.org/officeDocument/2006/relationships/hyperlink" Target="https://www.procyclingstats.com/rider.php?date=2021-10-12&amp;id=168758&amp;p=results&amp;s=pcs-season-ranking" TargetMode="External"/><Relationship Id="rId731" Type="http://schemas.openxmlformats.org/officeDocument/2006/relationships/hyperlink" Target="https://www.procyclingstats.com/team/ineos-grenadiers-2021" TargetMode="External"/><Relationship Id="rId738" Type="http://schemas.openxmlformats.org/officeDocument/2006/relationships/hyperlink" Target="https://www.procyclingstats.com/rider.php?date=2021-10-12&amp;id=140722&amp;p=results&amp;s=pcs-season-ranking" TargetMode="External"/><Relationship Id="rId737" Type="http://schemas.openxmlformats.org/officeDocument/2006/relationships/hyperlink" Target="https://www.procyclingstats.com/team/bahrain-victorious-2021" TargetMode="External"/><Relationship Id="rId736" Type="http://schemas.openxmlformats.org/officeDocument/2006/relationships/hyperlink" Target="https://www.procyclingstats.com/rider/marco-haller" TargetMode="External"/><Relationship Id="rId735" Type="http://schemas.openxmlformats.org/officeDocument/2006/relationships/hyperlink" Target="https://www.procyclingstats.com/rider.php?date=2021-10-12&amp;id=198368&amp;p=results&amp;s=pcs-season-ranking" TargetMode="External"/><Relationship Id="rId3980" Type="http://schemas.openxmlformats.org/officeDocument/2006/relationships/hyperlink" Target="https://www.procyclingstats.com/rider/bartosz-rudyk" TargetMode="External"/><Relationship Id="rId730" Type="http://schemas.openxmlformats.org/officeDocument/2006/relationships/hyperlink" Target="https://www.procyclingstats.com/rider/tao-geoghegan-hart" TargetMode="External"/><Relationship Id="rId2650" Type="http://schemas.openxmlformats.org/officeDocument/2006/relationships/hyperlink" Target="https://www.procyclingstats.com/team/astana-premier-tech-2021" TargetMode="External"/><Relationship Id="rId3982" Type="http://schemas.openxmlformats.org/officeDocument/2006/relationships/hyperlink" Target="https://www.procyclingstats.com/rider/tim-wollenberg" TargetMode="External"/><Relationship Id="rId1320" Type="http://schemas.openxmlformats.org/officeDocument/2006/relationships/hyperlink" Target="https://www.procyclingstats.com/rider/fabio-van-den-bossche" TargetMode="External"/><Relationship Id="rId2651" Type="http://schemas.openxmlformats.org/officeDocument/2006/relationships/hyperlink" Target="https://www.procyclingstats.com/rider.php?date=2021-10-12&amp;id=162944&amp;p=results&amp;s=pcs-season-ranking" TargetMode="External"/><Relationship Id="rId3981" Type="http://schemas.openxmlformats.org/officeDocument/2006/relationships/hyperlink" Target="https://www.procyclingstats.com/rider.php?date=2021-07-22&amp;id=195525&amp;p=results&amp;s=pcs-season-ranking" TargetMode="External"/><Relationship Id="rId1321" Type="http://schemas.openxmlformats.org/officeDocument/2006/relationships/hyperlink" Target="https://www.procyclingstats.com/team/sport-vlaanderen-baloise-2021" TargetMode="External"/><Relationship Id="rId2652" Type="http://schemas.openxmlformats.org/officeDocument/2006/relationships/hyperlink" Target="https://www.procyclingstats.com/rider/kevin-vermaerke" TargetMode="External"/><Relationship Id="rId3984" Type="http://schemas.openxmlformats.org/officeDocument/2006/relationships/hyperlink" Target="https://www.procyclingstats.com/rider.php?date=2021-07-22&amp;id=223466&amp;p=results&amp;s=pcs-season-ranking" TargetMode="External"/><Relationship Id="rId1322" Type="http://schemas.openxmlformats.org/officeDocument/2006/relationships/hyperlink" Target="https://www.procyclingstats.com/rider.php?date=2021-10-12&amp;id=208285&amp;p=results&amp;s=pcs-season-ranking" TargetMode="External"/><Relationship Id="rId2653" Type="http://schemas.openxmlformats.org/officeDocument/2006/relationships/hyperlink" Target="https://www.procyclingstats.com/team/team-dsm-2021" TargetMode="External"/><Relationship Id="rId3983" Type="http://schemas.openxmlformats.org/officeDocument/2006/relationships/hyperlink" Target="https://www.procyclingstats.com/team/maloja-pushbikers-2021" TargetMode="External"/><Relationship Id="rId1356" Type="http://schemas.openxmlformats.org/officeDocument/2006/relationships/hyperlink" Target="https://www.procyclingstats.com/rider/andrey-zeits" TargetMode="External"/><Relationship Id="rId2687" Type="http://schemas.openxmlformats.org/officeDocument/2006/relationships/hyperlink" Target="https://www.procyclingstats.com/rider/john-jimenez1" TargetMode="External"/><Relationship Id="rId1357" Type="http://schemas.openxmlformats.org/officeDocument/2006/relationships/hyperlink" Target="https://www.procyclingstats.com/team/teambikeexchange-2021" TargetMode="External"/><Relationship Id="rId2688" Type="http://schemas.openxmlformats.org/officeDocument/2006/relationships/hyperlink" Target="https://www.procyclingstats.com/rider.php?date=2021-10-12&amp;id=273603&amp;p=results&amp;s=pcs-season-ranking" TargetMode="External"/><Relationship Id="rId1358" Type="http://schemas.openxmlformats.org/officeDocument/2006/relationships/hyperlink" Target="https://www.procyclingstats.com/rider.php?date=2021-10-12&amp;id=140221&amp;p=results&amp;s=pcs-season-ranking" TargetMode="External"/><Relationship Id="rId2689" Type="http://schemas.openxmlformats.org/officeDocument/2006/relationships/hyperlink" Target="https://www.procyclingstats.com/rider/francisco-mancebo" TargetMode="External"/><Relationship Id="rId1359" Type="http://schemas.openxmlformats.org/officeDocument/2006/relationships/hyperlink" Target="https://www.procyclingstats.com/rider/amanuel-ghebreigzabhier" TargetMode="External"/><Relationship Id="rId767" Type="http://schemas.openxmlformats.org/officeDocument/2006/relationships/hyperlink" Target="https://www.procyclingstats.com/team/team-dsm-2021" TargetMode="External"/><Relationship Id="rId766" Type="http://schemas.openxmlformats.org/officeDocument/2006/relationships/hyperlink" Target="https://www.procyclingstats.com/rider/soren-kragh-andersen" TargetMode="External"/><Relationship Id="rId765" Type="http://schemas.openxmlformats.org/officeDocument/2006/relationships/hyperlink" Target="https://www.procyclingstats.com/rider.php?date=2021-10-12&amp;id=138871&amp;p=results&amp;s=pcs-season-ranking" TargetMode="External"/><Relationship Id="rId764" Type="http://schemas.openxmlformats.org/officeDocument/2006/relationships/hyperlink" Target="https://www.procyclingstats.com/team/uae-team-emirates-2021" TargetMode="External"/><Relationship Id="rId769" Type="http://schemas.openxmlformats.org/officeDocument/2006/relationships/hyperlink" Target="https://www.procyclingstats.com/rider/mads-wurtz-schmidt" TargetMode="External"/><Relationship Id="rId768" Type="http://schemas.openxmlformats.org/officeDocument/2006/relationships/hyperlink" Target="https://www.procyclingstats.com/rider.php?date=2021-10-12&amp;id=168755&amp;p=results&amp;s=pcs-season-ranking" TargetMode="External"/><Relationship Id="rId2680" Type="http://schemas.openxmlformats.org/officeDocument/2006/relationships/hyperlink" Target="https://www.procyclingstats.com/rider.php?date=2021-10-12&amp;id=130577&amp;p=results&amp;s=pcs-season-ranking" TargetMode="External"/><Relationship Id="rId1350" Type="http://schemas.openxmlformats.org/officeDocument/2006/relationships/hyperlink" Target="https://www.procyclingstats.com/rider/luca-chirico" TargetMode="External"/><Relationship Id="rId2681" Type="http://schemas.openxmlformats.org/officeDocument/2006/relationships/hyperlink" Target="https://www.procyclingstats.com/rider/alexandre-balmer" TargetMode="External"/><Relationship Id="rId1351" Type="http://schemas.openxmlformats.org/officeDocument/2006/relationships/hyperlink" Target="https://www.procyclingstats.com/team/androni-giocattoli-sidermec-2021" TargetMode="External"/><Relationship Id="rId2682" Type="http://schemas.openxmlformats.org/officeDocument/2006/relationships/hyperlink" Target="https://www.procyclingstats.com/team/equipe-continentale-groupama-fdj-2021" TargetMode="External"/><Relationship Id="rId763" Type="http://schemas.openxmlformats.org/officeDocument/2006/relationships/hyperlink" Target="https://www.procyclingstats.com/rider/jan-polanc" TargetMode="External"/><Relationship Id="rId1352" Type="http://schemas.openxmlformats.org/officeDocument/2006/relationships/hyperlink" Target="https://www.procyclingstats.com/rider.php?date=2021-10-12&amp;id=135000&amp;p=results&amp;s=pcs-season-ranking" TargetMode="External"/><Relationship Id="rId2683" Type="http://schemas.openxmlformats.org/officeDocument/2006/relationships/hyperlink" Target="https://www.procyclingstats.com/rider.php?date=2021-10-12&amp;id=210056&amp;p=results&amp;s=pcs-season-ranking" TargetMode="External"/><Relationship Id="rId762" Type="http://schemas.openxmlformats.org/officeDocument/2006/relationships/hyperlink" Target="https://www.procyclingstats.com/rider.php?date=2021-10-12&amp;id=133565&amp;p=results&amp;s=pcs-season-ranking" TargetMode="External"/><Relationship Id="rId1353" Type="http://schemas.openxmlformats.org/officeDocument/2006/relationships/hyperlink" Target="https://www.procyclingstats.com/rider/urko-berrade-fernandez" TargetMode="External"/><Relationship Id="rId2684" Type="http://schemas.openxmlformats.org/officeDocument/2006/relationships/hyperlink" Target="https://www.procyclingstats.com/rider/adrien-petit" TargetMode="External"/><Relationship Id="rId761" Type="http://schemas.openxmlformats.org/officeDocument/2006/relationships/hyperlink" Target="https://www.procyclingstats.com/team/teambikeexchange-2021" TargetMode="External"/><Relationship Id="rId1354" Type="http://schemas.openxmlformats.org/officeDocument/2006/relationships/hyperlink" Target="https://www.procyclingstats.com/team/equipo-kern-pharma-2021" TargetMode="External"/><Relationship Id="rId2685" Type="http://schemas.openxmlformats.org/officeDocument/2006/relationships/hyperlink" Target="https://www.procyclingstats.com/team/team-totalenergies-2021" TargetMode="External"/><Relationship Id="rId760" Type="http://schemas.openxmlformats.org/officeDocument/2006/relationships/hyperlink" Target="https://www.procyclingstats.com/rider/luka-mezgec" TargetMode="External"/><Relationship Id="rId1355" Type="http://schemas.openxmlformats.org/officeDocument/2006/relationships/hyperlink" Target="https://www.procyclingstats.com/rider.php?date=2021-10-12&amp;id=204766&amp;p=results&amp;s=pcs-season-ranking" TargetMode="External"/><Relationship Id="rId2686" Type="http://schemas.openxmlformats.org/officeDocument/2006/relationships/hyperlink" Target="https://www.procyclingstats.com/rider.php?date=2021-10-12&amp;id=140732&amp;p=results&amp;s=pcs-season-ranking" TargetMode="External"/><Relationship Id="rId1345" Type="http://schemas.openxmlformats.org/officeDocument/2006/relationships/hyperlink" Target="https://www.procyclingstats.com/team/team-jumbo-visma-2021" TargetMode="External"/><Relationship Id="rId2676" Type="http://schemas.openxmlformats.org/officeDocument/2006/relationships/hyperlink" Target="https://www.procyclingstats.com/team/elkov-kasper-2021" TargetMode="External"/><Relationship Id="rId1346" Type="http://schemas.openxmlformats.org/officeDocument/2006/relationships/hyperlink" Target="https://www.procyclingstats.com/rider.php?date=2021-10-12&amp;id=140268&amp;p=results&amp;s=pcs-season-ranking" TargetMode="External"/><Relationship Id="rId2677" Type="http://schemas.openxmlformats.org/officeDocument/2006/relationships/hyperlink" Target="https://www.procyclingstats.com/rider.php?date=2021-10-12&amp;id=209519&amp;p=results&amp;s=pcs-season-ranking" TargetMode="External"/><Relationship Id="rId1347" Type="http://schemas.openxmlformats.org/officeDocument/2006/relationships/hyperlink" Target="https://www.procyclingstats.com/rider/thibault-guernalec" TargetMode="External"/><Relationship Id="rId2678" Type="http://schemas.openxmlformats.org/officeDocument/2006/relationships/hyperlink" Target="https://www.procyclingstats.com/rider/danny-osorio" TargetMode="External"/><Relationship Id="rId1348" Type="http://schemas.openxmlformats.org/officeDocument/2006/relationships/hyperlink" Target="https://www.procyclingstats.com/team/team-arkea-samsic-2021" TargetMode="External"/><Relationship Id="rId2679" Type="http://schemas.openxmlformats.org/officeDocument/2006/relationships/hyperlink" Target="https://www.procyclingstats.com/team/equipe-continental-orgullo-paisa-2021" TargetMode="External"/><Relationship Id="rId1349" Type="http://schemas.openxmlformats.org/officeDocument/2006/relationships/hyperlink" Target="https://www.procyclingstats.com/rider.php?date=2021-10-12&amp;id=189901&amp;p=results&amp;s=pcs-season-ranking" TargetMode="External"/><Relationship Id="rId756" Type="http://schemas.openxmlformats.org/officeDocument/2006/relationships/hyperlink" Target="https://www.procyclingstats.com/rider.php?date=2021-10-12&amp;id=206876&amp;p=results&amp;s=pcs-season-ranking" TargetMode="External"/><Relationship Id="rId755" Type="http://schemas.openxmlformats.org/officeDocument/2006/relationships/hyperlink" Target="https://www.procyclingstats.com/team/ineos-grenadiers-2021" TargetMode="External"/><Relationship Id="rId754" Type="http://schemas.openxmlformats.org/officeDocument/2006/relationships/hyperlink" Target="https://www.procyclingstats.com/rider/ivan-ramiro-sosa" TargetMode="External"/><Relationship Id="rId753" Type="http://schemas.openxmlformats.org/officeDocument/2006/relationships/hyperlink" Target="https://www.procyclingstats.com/rider.php?date=2021-10-12&amp;id=181043&amp;p=results&amp;s=pcs-season-ranking" TargetMode="External"/><Relationship Id="rId759" Type="http://schemas.openxmlformats.org/officeDocument/2006/relationships/hyperlink" Target="https://www.procyclingstats.com/rider.php?date=2021-10-12&amp;id=140172&amp;p=results&amp;s=pcs-season-ranking" TargetMode="External"/><Relationship Id="rId758" Type="http://schemas.openxmlformats.org/officeDocument/2006/relationships/hyperlink" Target="https://www.procyclingstats.com/team/alpecin-fenix-2021" TargetMode="External"/><Relationship Id="rId757" Type="http://schemas.openxmlformats.org/officeDocument/2006/relationships/hyperlink" Target="https://www.procyclingstats.com/rider/philipp-walsleben" TargetMode="External"/><Relationship Id="rId2670" Type="http://schemas.openxmlformats.org/officeDocument/2006/relationships/hyperlink" Target="https://www.procyclingstats.com/team/lotto-soudal-2021" TargetMode="External"/><Relationship Id="rId1340" Type="http://schemas.openxmlformats.org/officeDocument/2006/relationships/hyperlink" Target="https://www.procyclingstats.com/rider.php?date=2021-10-12&amp;id=169875&amp;p=results&amp;s=pcs-season-ranking" TargetMode="External"/><Relationship Id="rId2671" Type="http://schemas.openxmlformats.org/officeDocument/2006/relationships/hyperlink" Target="https://www.procyclingstats.com/rider.php?date=2021-10-12&amp;id=201705&amp;p=results&amp;s=pcs-season-ranking" TargetMode="External"/><Relationship Id="rId752" Type="http://schemas.openxmlformats.org/officeDocument/2006/relationships/hyperlink" Target="https://www.procyclingstats.com/team/caja-rural-seguros-rga-2021" TargetMode="External"/><Relationship Id="rId1341" Type="http://schemas.openxmlformats.org/officeDocument/2006/relationships/hyperlink" Target="https://www.procyclingstats.com/rider/jonas-koch" TargetMode="External"/><Relationship Id="rId2672" Type="http://schemas.openxmlformats.org/officeDocument/2006/relationships/hyperlink" Target="https://www.procyclingstats.com/rider/matthew-gibson" TargetMode="External"/><Relationship Id="rId751" Type="http://schemas.openxmlformats.org/officeDocument/2006/relationships/hyperlink" Target="https://www.procyclingstats.com/rider/julen-amezqueta" TargetMode="External"/><Relationship Id="rId1342" Type="http://schemas.openxmlformats.org/officeDocument/2006/relationships/hyperlink" Target="https://www.procyclingstats.com/team/intermarche-wanty-gobert-materiaux-2021" TargetMode="External"/><Relationship Id="rId2673" Type="http://schemas.openxmlformats.org/officeDocument/2006/relationships/hyperlink" Target="https://www.procyclingstats.com/team/ribble-weldtite-pro-cycling-2021" TargetMode="External"/><Relationship Id="rId750" Type="http://schemas.openxmlformats.org/officeDocument/2006/relationships/hyperlink" Target="https://www.procyclingstats.com/rider.php?date=2021-10-12&amp;id=216126&amp;p=results&amp;s=pcs-season-ranking" TargetMode="External"/><Relationship Id="rId1343" Type="http://schemas.openxmlformats.org/officeDocument/2006/relationships/hyperlink" Target="https://www.procyclingstats.com/rider.php?date=2021-10-12&amp;id=141120&amp;p=results&amp;s=pcs-season-ranking" TargetMode="External"/><Relationship Id="rId2674" Type="http://schemas.openxmlformats.org/officeDocument/2006/relationships/hyperlink" Target="https://www.procyclingstats.com/rider.php?date=2021-10-12&amp;id=176951&amp;p=results&amp;s=pcs-season-ranking" TargetMode="External"/><Relationship Id="rId1344" Type="http://schemas.openxmlformats.org/officeDocument/2006/relationships/hyperlink" Target="https://www.procyclingstats.com/rider/jos-van-emden" TargetMode="External"/><Relationship Id="rId2675" Type="http://schemas.openxmlformats.org/officeDocument/2006/relationships/hyperlink" Target="https://www.procyclingstats.com/rider/petr-kelemeh" TargetMode="External"/><Relationship Id="rId2621" Type="http://schemas.openxmlformats.org/officeDocument/2006/relationships/hyperlink" Target="https://www.procyclingstats.com/rider/callum-scotson" TargetMode="External"/><Relationship Id="rId3953" Type="http://schemas.openxmlformats.org/officeDocument/2006/relationships/hyperlink" Target="https://www.procyclingstats.com/rider/maxime-urruty" TargetMode="External"/><Relationship Id="rId2622" Type="http://schemas.openxmlformats.org/officeDocument/2006/relationships/hyperlink" Target="https://www.procyclingstats.com/team/teambikeexchange-2021" TargetMode="External"/><Relationship Id="rId3952" Type="http://schemas.openxmlformats.org/officeDocument/2006/relationships/hyperlink" Target="https://www.procyclingstats.com/rider.php?date=2021-07-22&amp;id=184411&amp;p=results&amp;s=pcs-season-ranking" TargetMode="External"/><Relationship Id="rId2623" Type="http://schemas.openxmlformats.org/officeDocument/2006/relationships/hyperlink" Target="https://www.procyclingstats.com/rider.php?date=2021-10-12&amp;id=176301&amp;p=results&amp;s=pcs-season-ranking" TargetMode="External"/><Relationship Id="rId3955" Type="http://schemas.openxmlformats.org/officeDocument/2006/relationships/hyperlink" Target="https://www.procyclingstats.com/rider.php?date=2021-07-22&amp;id=203049&amp;p=results&amp;s=pcs-season-ranking" TargetMode="External"/><Relationship Id="rId2624" Type="http://schemas.openxmlformats.org/officeDocument/2006/relationships/hyperlink" Target="https://www.procyclingstats.com/rider/leonardo-marchiori" TargetMode="External"/><Relationship Id="rId3954" Type="http://schemas.openxmlformats.org/officeDocument/2006/relationships/hyperlink" Target="https://www.procyclingstats.com/team/xelliss-roubaix-lille-metropole-2021" TargetMode="External"/><Relationship Id="rId2625" Type="http://schemas.openxmlformats.org/officeDocument/2006/relationships/hyperlink" Target="https://www.procyclingstats.com/team/androni-giocattoli-sidermec-2021" TargetMode="External"/><Relationship Id="rId3957" Type="http://schemas.openxmlformats.org/officeDocument/2006/relationships/hyperlink" Target="https://www.procyclingstats.com/team/burgos-bh-2021" TargetMode="External"/><Relationship Id="rId2626" Type="http://schemas.openxmlformats.org/officeDocument/2006/relationships/hyperlink" Target="https://www.procyclingstats.com/rider.php?date=2021-10-12&amp;id=203513&amp;p=results&amp;s=pcs-season-ranking" TargetMode="External"/><Relationship Id="rId3956" Type="http://schemas.openxmlformats.org/officeDocument/2006/relationships/hyperlink" Target="https://www.procyclingstats.com/rider/victor-langellotti" TargetMode="External"/><Relationship Id="rId2627" Type="http://schemas.openxmlformats.org/officeDocument/2006/relationships/hyperlink" Target="https://www.procyclingstats.com/rider/riccardo-lucca" TargetMode="External"/><Relationship Id="rId3959" Type="http://schemas.openxmlformats.org/officeDocument/2006/relationships/hyperlink" Target="https://www.procyclingstats.com/rider/abdul-lorenzo" TargetMode="External"/><Relationship Id="rId2628" Type="http://schemas.openxmlformats.org/officeDocument/2006/relationships/hyperlink" Target="https://www.procyclingstats.com/team/general-store-essegibi-f.lli-curia-2021" TargetMode="External"/><Relationship Id="rId3958" Type="http://schemas.openxmlformats.org/officeDocument/2006/relationships/hyperlink" Target="https://www.procyclingstats.com/rider.php?date=2021-07-22&amp;id=168807&amp;p=results&amp;s=pcs-season-ranking" TargetMode="External"/><Relationship Id="rId709" Type="http://schemas.openxmlformats.org/officeDocument/2006/relationships/hyperlink" Target="https://www.procyclingstats.com/rider/matis-louvel" TargetMode="External"/><Relationship Id="rId2629" Type="http://schemas.openxmlformats.org/officeDocument/2006/relationships/hyperlink" Target="https://www.procyclingstats.com/rider.php?date=2021-10-12&amp;id=186829&amp;p=results&amp;s=pcs-season-ranking" TargetMode="External"/><Relationship Id="rId708" Type="http://schemas.openxmlformats.org/officeDocument/2006/relationships/hyperlink" Target="https://www.procyclingstats.com/rider.php?date=2021-10-12&amp;id=181186&amp;p=results&amp;s=pcs-season-ranking" TargetMode="External"/><Relationship Id="rId707" Type="http://schemas.openxmlformats.org/officeDocument/2006/relationships/hyperlink" Target="https://www.procyclingstats.com/team/cofidis-solutions-credits-2021" TargetMode="External"/><Relationship Id="rId706" Type="http://schemas.openxmlformats.org/officeDocument/2006/relationships/hyperlink" Target="https://www.procyclingstats.com/rider/remy-rochas" TargetMode="External"/><Relationship Id="rId701" Type="http://schemas.openxmlformats.org/officeDocument/2006/relationships/hyperlink" Target="https://www.procyclingstats.com/team/rally-cycling-2021" TargetMode="External"/><Relationship Id="rId700" Type="http://schemas.openxmlformats.org/officeDocument/2006/relationships/hyperlink" Target="https://www.procyclingstats.com/rider/arvid-de-kleijn" TargetMode="External"/><Relationship Id="rId705" Type="http://schemas.openxmlformats.org/officeDocument/2006/relationships/hyperlink" Target="https://www.procyclingstats.com/rider.php?date=2021-10-12&amp;id=137599&amp;p=results&amp;s=pcs-season-ranking" TargetMode="External"/><Relationship Id="rId704" Type="http://schemas.openxmlformats.org/officeDocument/2006/relationships/hyperlink" Target="https://www.procyclingstats.com/team/androni-giocattoli-sidermec-2021" TargetMode="External"/><Relationship Id="rId703" Type="http://schemas.openxmlformats.org/officeDocument/2006/relationships/hyperlink" Target="https://www.procyclingstats.com/rider/eduardo-sepulveda" TargetMode="External"/><Relationship Id="rId702" Type="http://schemas.openxmlformats.org/officeDocument/2006/relationships/hyperlink" Target="https://www.procyclingstats.com/rider.php?date=2021-10-12&amp;id=160904&amp;p=results&amp;s=pcs-season-ranking" TargetMode="External"/><Relationship Id="rId3951" Type="http://schemas.openxmlformats.org/officeDocument/2006/relationships/hyperlink" Target="https://www.procyclingstats.com/team/alpecin-fenix-2021" TargetMode="External"/><Relationship Id="rId2620" Type="http://schemas.openxmlformats.org/officeDocument/2006/relationships/hyperlink" Target="https://www.procyclingstats.com/rider.php?date=2021-10-12&amp;id=219158&amp;p=results&amp;s=pcs-season-ranking" TargetMode="External"/><Relationship Id="rId3950" Type="http://schemas.openxmlformats.org/officeDocument/2006/relationships/hyperlink" Target="https://www.procyclingstats.com/rider/lionel-taminiaux" TargetMode="External"/><Relationship Id="rId2610" Type="http://schemas.openxmlformats.org/officeDocument/2006/relationships/hyperlink" Target="https://www.procyclingstats.com/rider/luca-wackermann" TargetMode="External"/><Relationship Id="rId3942" Type="http://schemas.openxmlformats.org/officeDocument/2006/relationships/hyperlink" Target="https://www.procyclingstats.com/rider/sebastian-kolze-changizi" TargetMode="External"/><Relationship Id="rId2611" Type="http://schemas.openxmlformats.org/officeDocument/2006/relationships/hyperlink" Target="https://www.procyclingstats.com/team/eolo-kometa-2021" TargetMode="External"/><Relationship Id="rId3941" Type="http://schemas.openxmlformats.org/officeDocument/2006/relationships/hyperlink" Target="https://www.procyclingstats.com/rider.php?date=2021-10-12&amp;id=140145&amp;p=results&amp;s=pcs-season-ranking" TargetMode="External"/><Relationship Id="rId2612" Type="http://schemas.openxmlformats.org/officeDocument/2006/relationships/hyperlink" Target="https://www.procyclingstats.com/rider.php?date=2021-10-12&amp;id=141004&amp;p=results&amp;s=pcs-season-ranking" TargetMode="External"/><Relationship Id="rId3944" Type="http://schemas.openxmlformats.org/officeDocument/2006/relationships/hyperlink" Target="https://www.procyclingstats.com/rider.php?date=2021-10-12&amp;id=211817&amp;p=results&amp;s=pcs-season-ranking" TargetMode="External"/><Relationship Id="rId2613" Type="http://schemas.openxmlformats.org/officeDocument/2006/relationships/hyperlink" Target="https://www.procyclingstats.com/rider/yevgeniy-gidich" TargetMode="External"/><Relationship Id="rId3943" Type="http://schemas.openxmlformats.org/officeDocument/2006/relationships/hyperlink" Target="https://www.procyclingstats.com/team/coloquick-2021" TargetMode="External"/><Relationship Id="rId2614" Type="http://schemas.openxmlformats.org/officeDocument/2006/relationships/hyperlink" Target="https://www.procyclingstats.com/team/astana-premier-tech-2021" TargetMode="External"/><Relationship Id="rId3946" Type="http://schemas.openxmlformats.org/officeDocument/2006/relationships/hyperlink" Target="https://www.procyclingstats.com/rider.php?date=2021-10-12&amp;id=130242&amp;p=results&amp;s=pcs-season-ranking" TargetMode="External"/><Relationship Id="rId2615" Type="http://schemas.openxmlformats.org/officeDocument/2006/relationships/hyperlink" Target="https://www.procyclingstats.com/rider.php?date=2021-10-12&amp;id=177676&amp;p=results&amp;s=pcs-season-ranking" TargetMode="External"/><Relationship Id="rId3945" Type="http://schemas.openxmlformats.org/officeDocument/2006/relationships/hyperlink" Target="https://www.procyclingstats.com/rider/andrei-vrabii" TargetMode="External"/><Relationship Id="rId2616" Type="http://schemas.openxmlformats.org/officeDocument/2006/relationships/hyperlink" Target="https://www.procyclingstats.com/rider/scott-thwaites" TargetMode="External"/><Relationship Id="rId3948" Type="http://schemas.openxmlformats.org/officeDocument/2006/relationships/hyperlink" Target="https://www.procyclingstats.com/team/protouch-2021" TargetMode="External"/><Relationship Id="rId2617" Type="http://schemas.openxmlformats.org/officeDocument/2006/relationships/hyperlink" Target="https://www.procyclingstats.com/team/alpecin-fenix-2021" TargetMode="External"/><Relationship Id="rId3947" Type="http://schemas.openxmlformats.org/officeDocument/2006/relationships/hyperlink" Target="https://www.procyclingstats.com/rider/rohan-du-plooy" TargetMode="External"/><Relationship Id="rId2618" Type="http://schemas.openxmlformats.org/officeDocument/2006/relationships/hyperlink" Target="https://www.procyclingstats.com/rider.php?date=2021-10-12&amp;id=138498&amp;p=results&amp;s=pcs-season-ranking" TargetMode="External"/><Relationship Id="rId2619" Type="http://schemas.openxmlformats.org/officeDocument/2006/relationships/hyperlink" Target="https://www.procyclingstats.com/rider/kevin-vauquelin" TargetMode="External"/><Relationship Id="rId3949" Type="http://schemas.openxmlformats.org/officeDocument/2006/relationships/hyperlink" Target="https://www.procyclingstats.com/rider.php?date=2021-10-12&amp;id=167946&amp;p=results&amp;s=pcs-season-ranking" TargetMode="External"/><Relationship Id="rId3940" Type="http://schemas.openxmlformats.org/officeDocument/2006/relationships/hyperlink" Target="https://www.procyclingstats.com/team/rally-cycling-2021" TargetMode="External"/><Relationship Id="rId1312" Type="http://schemas.openxmlformats.org/officeDocument/2006/relationships/hyperlink" Target="https://www.procyclingstats.com/team/burgos-bh-2021" TargetMode="External"/><Relationship Id="rId2643" Type="http://schemas.openxmlformats.org/officeDocument/2006/relationships/hyperlink" Target="https://www.procyclingstats.com/rider.php?date=2021-10-12&amp;id=140019&amp;p=results&amp;s=pcs-season-ranking" TargetMode="External"/><Relationship Id="rId3975" Type="http://schemas.openxmlformats.org/officeDocument/2006/relationships/hyperlink" Target="https://www.procyclingstats.com/team/team-dsm-2021" TargetMode="External"/><Relationship Id="rId1313" Type="http://schemas.openxmlformats.org/officeDocument/2006/relationships/hyperlink" Target="https://www.procyclingstats.com/rider.php?date=2021-10-12&amp;id=140481&amp;p=results&amp;s=pcs-season-ranking" TargetMode="External"/><Relationship Id="rId2644" Type="http://schemas.openxmlformats.org/officeDocument/2006/relationships/hyperlink" Target="https://www.procyclingstats.com/rider/laurens-de-plus" TargetMode="External"/><Relationship Id="rId3974" Type="http://schemas.openxmlformats.org/officeDocument/2006/relationships/hyperlink" Target="https://www.procyclingstats.com/rider/asbjorn-kragh-andersen" TargetMode="External"/><Relationship Id="rId1314" Type="http://schemas.openxmlformats.org/officeDocument/2006/relationships/hyperlink" Target="https://www.procyclingstats.com/rider/adam-toupalik" TargetMode="External"/><Relationship Id="rId2645" Type="http://schemas.openxmlformats.org/officeDocument/2006/relationships/hyperlink" Target="https://www.procyclingstats.com/team/ineos-grenadiers-2021" TargetMode="External"/><Relationship Id="rId3977" Type="http://schemas.openxmlformats.org/officeDocument/2006/relationships/hyperlink" Target="https://www.procyclingstats.com/rider/rudiger-selig" TargetMode="External"/><Relationship Id="rId1315" Type="http://schemas.openxmlformats.org/officeDocument/2006/relationships/hyperlink" Target="https://www.procyclingstats.com/team/elkov-kasper-2021" TargetMode="External"/><Relationship Id="rId2646" Type="http://schemas.openxmlformats.org/officeDocument/2006/relationships/hyperlink" Target="https://www.procyclingstats.com/rider.php?date=2021-10-12&amp;id=170003&amp;p=results&amp;s=pcs-season-ranking" TargetMode="External"/><Relationship Id="rId3976" Type="http://schemas.openxmlformats.org/officeDocument/2006/relationships/hyperlink" Target="https://www.procyclingstats.com/rider.php?date=2021-07-22&amp;id=134492&amp;p=results&amp;s=pcs-season-ranking" TargetMode="External"/><Relationship Id="rId1316" Type="http://schemas.openxmlformats.org/officeDocument/2006/relationships/hyperlink" Target="https://www.procyclingstats.com/rider.php?date=2021-10-12&amp;id=177658&amp;p=results&amp;s=pcs-season-ranking" TargetMode="External"/><Relationship Id="rId2647" Type="http://schemas.openxmlformats.org/officeDocument/2006/relationships/hyperlink" Target="https://www.procyclingstats.com/rider/runar-orn-agustsson" TargetMode="External"/><Relationship Id="rId3979" Type="http://schemas.openxmlformats.org/officeDocument/2006/relationships/hyperlink" Target="https://www.procyclingstats.com/rider.php?date=2021-07-22&amp;id=140494&amp;p=results&amp;s=pcs-season-ranking" TargetMode="External"/><Relationship Id="rId1317" Type="http://schemas.openxmlformats.org/officeDocument/2006/relationships/hyperlink" Target="https://www.procyclingstats.com/rider/harry-sweeny" TargetMode="External"/><Relationship Id="rId2648" Type="http://schemas.openxmlformats.org/officeDocument/2006/relationships/hyperlink" Target="https://www.procyclingstats.com/rider.php?date=2021-10-12&amp;id=223155&amp;p=results&amp;s=pcs-season-ranking" TargetMode="External"/><Relationship Id="rId3978" Type="http://schemas.openxmlformats.org/officeDocument/2006/relationships/hyperlink" Target="https://www.procyclingstats.com/team/bora-hansgrohe-2021" TargetMode="External"/><Relationship Id="rId1318" Type="http://schemas.openxmlformats.org/officeDocument/2006/relationships/hyperlink" Target="https://www.procyclingstats.com/team/lotto-soudal-2021" TargetMode="External"/><Relationship Id="rId2649" Type="http://schemas.openxmlformats.org/officeDocument/2006/relationships/hyperlink" Target="https://www.procyclingstats.com/rider/benjamin-perry" TargetMode="External"/><Relationship Id="rId1319" Type="http://schemas.openxmlformats.org/officeDocument/2006/relationships/hyperlink" Target="https://www.procyclingstats.com/rider.php?date=2021-10-12&amp;id=193946&amp;p=results&amp;s=pcs-season-ranking" TargetMode="External"/><Relationship Id="rId729" Type="http://schemas.openxmlformats.org/officeDocument/2006/relationships/hyperlink" Target="https://www.procyclingstats.com/rider.php?date=2021-10-12&amp;id=194533&amp;p=results&amp;s=pcs-season-ranking" TargetMode="External"/><Relationship Id="rId728" Type="http://schemas.openxmlformats.org/officeDocument/2006/relationships/hyperlink" Target="https://www.procyclingstats.com/team/efapel-2021" TargetMode="External"/><Relationship Id="rId723" Type="http://schemas.openxmlformats.org/officeDocument/2006/relationships/hyperlink" Target="https://www.procyclingstats.com/rider.php?date=2021-10-12&amp;id=204401&amp;p=results&amp;s=pcs-season-ranking" TargetMode="External"/><Relationship Id="rId722" Type="http://schemas.openxmlformats.org/officeDocument/2006/relationships/hyperlink" Target="https://www.procyclingstats.com/team/movistar-team-2021" TargetMode="External"/><Relationship Id="rId721" Type="http://schemas.openxmlformats.org/officeDocument/2006/relationships/hyperlink" Target="https://www.procyclingstats.com/rider/matteo-jorgenson" TargetMode="External"/><Relationship Id="rId720" Type="http://schemas.openxmlformats.org/officeDocument/2006/relationships/hyperlink" Target="https://www.procyclingstats.com/rider.php?date=2021-10-12&amp;id=140438&amp;p=results&amp;s=pcs-season-ranking" TargetMode="External"/><Relationship Id="rId727" Type="http://schemas.openxmlformats.org/officeDocument/2006/relationships/hyperlink" Target="https://www.procyclingstats.com/rider/mauricio-moreira" TargetMode="External"/><Relationship Id="rId726" Type="http://schemas.openxmlformats.org/officeDocument/2006/relationships/hyperlink" Target="https://www.procyclingstats.com/rider.php?date=2021-10-12&amp;id=140246&amp;p=results&amp;s=pcs-season-ranking" TargetMode="External"/><Relationship Id="rId725" Type="http://schemas.openxmlformats.org/officeDocument/2006/relationships/hyperlink" Target="https://www.procyclingstats.com/team/alpecin-fenix-2021" TargetMode="External"/><Relationship Id="rId724" Type="http://schemas.openxmlformats.org/officeDocument/2006/relationships/hyperlink" Target="https://www.procyclingstats.com/rider/oscar-riesebeek" TargetMode="External"/><Relationship Id="rId3971" Type="http://schemas.openxmlformats.org/officeDocument/2006/relationships/hyperlink" Target="https://www.procyclingstats.com/rider.php?date=2021-07-22&amp;id=193972&amp;p=results&amp;s=pcs-season-ranking" TargetMode="External"/><Relationship Id="rId2640" Type="http://schemas.openxmlformats.org/officeDocument/2006/relationships/hyperlink" Target="https://www.procyclingstats.com/rider.php?date=2021-10-12&amp;id=183552&amp;p=results&amp;s=pcs-season-ranking" TargetMode="External"/><Relationship Id="rId3970" Type="http://schemas.openxmlformats.org/officeDocument/2006/relationships/hyperlink" Target="https://www.procyclingstats.com/rider/ara-monadjem" TargetMode="External"/><Relationship Id="rId1310" Type="http://schemas.openxmlformats.org/officeDocument/2006/relationships/hyperlink" Target="https://www.procyclingstats.com/rider.php?date=2021-10-12&amp;id=182490&amp;p=results&amp;s=pcs-season-ranking" TargetMode="External"/><Relationship Id="rId2641" Type="http://schemas.openxmlformats.org/officeDocument/2006/relationships/hyperlink" Target="https://www.procyclingstats.com/rider/coen-vermeltfoort" TargetMode="External"/><Relationship Id="rId3973" Type="http://schemas.openxmlformats.org/officeDocument/2006/relationships/hyperlink" Target="https://www.procyclingstats.com/rider.php?date=2021-07-22&amp;id=216893&amp;p=results&amp;s=pcs-season-ranking" TargetMode="External"/><Relationship Id="rId1311" Type="http://schemas.openxmlformats.org/officeDocument/2006/relationships/hyperlink" Target="https://www.procyclingstats.com/rider/angel-madrazo" TargetMode="External"/><Relationship Id="rId2642" Type="http://schemas.openxmlformats.org/officeDocument/2006/relationships/hyperlink" Target="https://www.procyclingstats.com/team/volkerwessels-cyclingteam-2021" TargetMode="External"/><Relationship Id="rId3972" Type="http://schemas.openxmlformats.org/officeDocument/2006/relationships/hyperlink" Target="https://www.procyclingstats.com/rider/hugo-toumire" TargetMode="External"/><Relationship Id="rId1301" Type="http://schemas.openxmlformats.org/officeDocument/2006/relationships/hyperlink" Target="https://www.procyclingstats.com/rider.php?date=2021-10-12&amp;id=138819&amp;p=results&amp;s=pcs-season-ranking" TargetMode="External"/><Relationship Id="rId2632" Type="http://schemas.openxmlformats.org/officeDocument/2006/relationships/hyperlink" Target="https://www.procyclingstats.com/rider.php?date=2021-10-12&amp;id=195752&amp;p=results&amp;s=pcs-season-ranking" TargetMode="External"/><Relationship Id="rId3964" Type="http://schemas.openxmlformats.org/officeDocument/2006/relationships/hyperlink" Target="https://www.procyclingstats.com/rider/dimitrios-christakos" TargetMode="External"/><Relationship Id="rId1302" Type="http://schemas.openxmlformats.org/officeDocument/2006/relationships/hyperlink" Target="https://www.procyclingstats.com/rider/arjen-livyns" TargetMode="External"/><Relationship Id="rId2633" Type="http://schemas.openxmlformats.org/officeDocument/2006/relationships/hyperlink" Target="https://www.procyclingstats.com/rider/alvaro-cuadros" TargetMode="External"/><Relationship Id="rId3963" Type="http://schemas.openxmlformats.org/officeDocument/2006/relationships/hyperlink" Target="https://www.procyclingstats.com/rider.php?date=2021-07-22&amp;id=176815&amp;p=results&amp;s=pcs-season-ranking" TargetMode="External"/><Relationship Id="rId1303" Type="http://schemas.openxmlformats.org/officeDocument/2006/relationships/hyperlink" Target="https://www.procyclingstats.com/team/bingoal-wallonie-bruxelles-2021" TargetMode="External"/><Relationship Id="rId2634" Type="http://schemas.openxmlformats.org/officeDocument/2006/relationships/hyperlink" Target="https://www.procyclingstats.com/team/caja-rural-seguros-rga-2021" TargetMode="External"/><Relationship Id="rId3966" Type="http://schemas.openxmlformats.org/officeDocument/2006/relationships/hyperlink" Target="https://www.procyclingstats.com/rider/linus-kvist" TargetMode="External"/><Relationship Id="rId1304" Type="http://schemas.openxmlformats.org/officeDocument/2006/relationships/hyperlink" Target="https://www.procyclingstats.com/rider.php?date=2021-10-12&amp;id=169980&amp;p=results&amp;s=pcs-season-ranking" TargetMode="External"/><Relationship Id="rId2635" Type="http://schemas.openxmlformats.org/officeDocument/2006/relationships/hyperlink" Target="https://www.procyclingstats.com/rider.php?date=2021-10-12&amp;id=182124&amp;p=results&amp;s=pcs-season-ranking" TargetMode="External"/><Relationship Id="rId3965" Type="http://schemas.openxmlformats.org/officeDocument/2006/relationships/hyperlink" Target="https://www.procyclingstats.com/rider.php?date=2021-07-22&amp;id=206359&amp;p=results&amp;s=pcs-season-ranking" TargetMode="External"/><Relationship Id="rId1305" Type="http://schemas.openxmlformats.org/officeDocument/2006/relationships/hyperlink" Target="https://www.procyclingstats.com/rider/enrico-battaglin" TargetMode="External"/><Relationship Id="rId2636" Type="http://schemas.openxmlformats.org/officeDocument/2006/relationships/hyperlink" Target="https://www.procyclingstats.com/rider/andrea-piccolo" TargetMode="External"/><Relationship Id="rId3968" Type="http://schemas.openxmlformats.org/officeDocument/2006/relationships/hyperlink" Target="https://www.procyclingstats.com/rider/armin-konrad-santa" TargetMode="External"/><Relationship Id="rId1306" Type="http://schemas.openxmlformats.org/officeDocument/2006/relationships/hyperlink" Target="https://www.procyclingstats.com/team/bardiani-csf-2021" TargetMode="External"/><Relationship Id="rId2637" Type="http://schemas.openxmlformats.org/officeDocument/2006/relationships/hyperlink" Target="https://www.procyclingstats.com/rider.php?date=2021-10-12&amp;id=216729&amp;p=results&amp;s=pcs-season-ranking" TargetMode="External"/><Relationship Id="rId3967" Type="http://schemas.openxmlformats.org/officeDocument/2006/relationships/hyperlink" Target="https://www.procyclingstats.com/rider.php?date=2021-07-22&amp;id=202353&amp;p=results&amp;s=pcs-season-ranking" TargetMode="External"/><Relationship Id="rId1307" Type="http://schemas.openxmlformats.org/officeDocument/2006/relationships/hyperlink" Target="https://www.procyclingstats.com/rider.php?date=2021-10-12&amp;id=140236&amp;p=results&amp;s=pcs-season-ranking" TargetMode="External"/><Relationship Id="rId2638" Type="http://schemas.openxmlformats.org/officeDocument/2006/relationships/hyperlink" Target="https://www.procyclingstats.com/rider/kristian-yustre" TargetMode="External"/><Relationship Id="rId1308" Type="http://schemas.openxmlformats.org/officeDocument/2006/relationships/hyperlink" Target="https://www.procyclingstats.com/rider/christofer-robin-jurado" TargetMode="External"/><Relationship Id="rId2639" Type="http://schemas.openxmlformats.org/officeDocument/2006/relationships/hyperlink" Target="https://www.procyclingstats.com/team/giotti-victoria-savini-due2021" TargetMode="External"/><Relationship Id="rId3969" Type="http://schemas.openxmlformats.org/officeDocument/2006/relationships/hyperlink" Target="https://www.procyclingstats.com/rider.php?date=2021-07-22&amp;id=240141&amp;p=results&amp;s=pcs-season-ranking" TargetMode="External"/><Relationship Id="rId1309" Type="http://schemas.openxmlformats.org/officeDocument/2006/relationships/hyperlink" Target="https://www.procyclingstats.com/team/panama-es-cultura-y-valores-2021" TargetMode="External"/><Relationship Id="rId719" Type="http://schemas.openxmlformats.org/officeDocument/2006/relationships/hyperlink" Target="https://www.procyclingstats.com/team/team-qhubeka-nexthash-2021" TargetMode="External"/><Relationship Id="rId718" Type="http://schemas.openxmlformats.org/officeDocument/2006/relationships/hyperlink" Target="https://www.procyclingstats.com/rider/domenico-pozzovivo" TargetMode="External"/><Relationship Id="rId717" Type="http://schemas.openxmlformats.org/officeDocument/2006/relationships/hyperlink" Target="https://www.procyclingstats.com/rider.php?date=2021-10-12&amp;id=135016&amp;p=results&amp;s=pcs-season-ranking" TargetMode="External"/><Relationship Id="rId712" Type="http://schemas.openxmlformats.org/officeDocument/2006/relationships/hyperlink" Target="https://www.procyclingstats.com/rider/roger-adria" TargetMode="External"/><Relationship Id="rId711" Type="http://schemas.openxmlformats.org/officeDocument/2006/relationships/hyperlink" Target="https://www.procyclingstats.com/rider.php?date=2021-10-12&amp;id=201720&amp;p=results&amp;s=pcs-season-ranking" TargetMode="External"/><Relationship Id="rId710" Type="http://schemas.openxmlformats.org/officeDocument/2006/relationships/hyperlink" Target="https://www.procyclingstats.com/team/team-arkea-samsic-2021" TargetMode="External"/><Relationship Id="rId716" Type="http://schemas.openxmlformats.org/officeDocument/2006/relationships/hyperlink" Target="https://www.procyclingstats.com/team/movistar-team-2021" TargetMode="External"/><Relationship Id="rId715" Type="http://schemas.openxmlformats.org/officeDocument/2006/relationships/hyperlink" Target="https://www.procyclingstats.com/rider/davide-villella" TargetMode="External"/><Relationship Id="rId714" Type="http://schemas.openxmlformats.org/officeDocument/2006/relationships/hyperlink" Target="https://www.procyclingstats.com/rider.php?date=2021-10-12&amp;id=211420&amp;p=results&amp;s=pcs-season-ranking" TargetMode="External"/><Relationship Id="rId713" Type="http://schemas.openxmlformats.org/officeDocument/2006/relationships/hyperlink" Target="https://www.procyclingstats.com/team/equipo-kern-pharma-2021" TargetMode="External"/><Relationship Id="rId3960" Type="http://schemas.openxmlformats.org/officeDocument/2006/relationships/hyperlink" Target="https://www.procyclingstats.com/team/panama-es-cultura-y-valores-2021" TargetMode="External"/><Relationship Id="rId2630" Type="http://schemas.openxmlformats.org/officeDocument/2006/relationships/hyperlink" Target="https://www.procyclingstats.com/rider/jakub-murias" TargetMode="External"/><Relationship Id="rId3962" Type="http://schemas.openxmlformats.org/officeDocument/2006/relationships/hyperlink" Target="https://www.procyclingstats.com/rider/vladislav-duiunov" TargetMode="External"/><Relationship Id="rId1300" Type="http://schemas.openxmlformats.org/officeDocument/2006/relationships/hyperlink" Target="https://www.procyclingstats.com/team/team-arkea-samsic-2021" TargetMode="External"/><Relationship Id="rId2631" Type="http://schemas.openxmlformats.org/officeDocument/2006/relationships/hyperlink" Target="https://www.procyclingstats.com/team/voster-ats-team-2021" TargetMode="External"/><Relationship Id="rId3961" Type="http://schemas.openxmlformats.org/officeDocument/2006/relationships/hyperlink" Target="https://www.procyclingstats.com/rider.php?date=2021-07-22&amp;id=223270&amp;p=results&amp;s=pcs-season-ranking" TargetMode="External"/><Relationship Id="rId3117" Type="http://schemas.openxmlformats.org/officeDocument/2006/relationships/hyperlink" Target="https://www.procyclingstats.com/rider/iuri-leitao" TargetMode="External"/><Relationship Id="rId4448" Type="http://schemas.openxmlformats.org/officeDocument/2006/relationships/hyperlink" Target="https://www.procyclingstats.com/rider/dean-hodge" TargetMode="External"/><Relationship Id="rId3116" Type="http://schemas.openxmlformats.org/officeDocument/2006/relationships/hyperlink" Target="https://www.procyclingstats.com/rider.php?date=2021-10-12&amp;id=190808&amp;p=results&amp;s=pcs-season-ranking" TargetMode="External"/><Relationship Id="rId4447" Type="http://schemas.openxmlformats.org/officeDocument/2006/relationships/hyperlink" Target="https://www.procyclingstats.com/rider.php?date=2021-07-22&amp;id=179022&amp;p=results&amp;s=pcs-season-ranking" TargetMode="External"/><Relationship Id="rId3119" Type="http://schemas.openxmlformats.org/officeDocument/2006/relationships/hyperlink" Target="https://www.procyclingstats.com/rider.php?date=2021-10-12&amp;id=203405&amp;p=results&amp;s=pcs-season-ranking" TargetMode="External"/><Relationship Id="rId3118" Type="http://schemas.openxmlformats.org/officeDocument/2006/relationships/hyperlink" Target="https://www.procyclingstats.com/team/tavfer-measindot-mortagua-2021" TargetMode="External"/><Relationship Id="rId4449" Type="http://schemas.openxmlformats.org/officeDocument/2006/relationships/hyperlink" Target="https://www.procyclingstats.com/rider.php?date=2021-07-22&amp;id=271755&amp;p=results&amp;s=pcs-season-ranking" TargetMode="External"/><Relationship Id="rId4440" Type="http://schemas.openxmlformats.org/officeDocument/2006/relationships/hyperlink" Target="https://www.procyclingstats.com/rider/oleksandr-polivoda" TargetMode="External"/><Relationship Id="rId3111" Type="http://schemas.openxmlformats.org/officeDocument/2006/relationships/hyperlink" Target="https://www.procyclingstats.com/rider/abraham-paredes" TargetMode="External"/><Relationship Id="rId4442" Type="http://schemas.openxmlformats.org/officeDocument/2006/relationships/hyperlink" Target="https://www.procyclingstats.com/rider/sifiso-gwebu" TargetMode="External"/><Relationship Id="rId3110" Type="http://schemas.openxmlformats.org/officeDocument/2006/relationships/hyperlink" Target="https://www.procyclingstats.com/rider.php?date=2021-10-12&amp;id=122124&amp;p=results&amp;s=pcs-season-ranking" TargetMode="External"/><Relationship Id="rId4441" Type="http://schemas.openxmlformats.org/officeDocument/2006/relationships/hyperlink" Target="https://www.procyclingstats.com/rider.php?date=2021-07-22&amp;id=130861&amp;p=results&amp;s=pcs-season-ranking" TargetMode="External"/><Relationship Id="rId3113" Type="http://schemas.openxmlformats.org/officeDocument/2006/relationships/hyperlink" Target="https://www.procyclingstats.com/rider/samir-jabrayilov" TargetMode="External"/><Relationship Id="rId4444" Type="http://schemas.openxmlformats.org/officeDocument/2006/relationships/hyperlink" Target="https://www.procyclingstats.com/rider/bilal-alsaadi" TargetMode="External"/><Relationship Id="rId3112" Type="http://schemas.openxmlformats.org/officeDocument/2006/relationships/hyperlink" Target="https://www.procyclingstats.com/rider.php?date=2021-10-12&amp;id=253312&amp;p=results&amp;s=pcs-season-ranking" TargetMode="External"/><Relationship Id="rId4443" Type="http://schemas.openxmlformats.org/officeDocument/2006/relationships/hyperlink" Target="https://www.procyclingstats.com/rider.php?date=2021-07-22&amp;id=272581&amp;p=results&amp;s=pcs-season-ranking" TargetMode="External"/><Relationship Id="rId3115" Type="http://schemas.openxmlformats.org/officeDocument/2006/relationships/hyperlink" Target="https://www.procyclingstats.com/rider/akramjon-sunnatov" TargetMode="External"/><Relationship Id="rId4446" Type="http://schemas.openxmlformats.org/officeDocument/2006/relationships/hyperlink" Target="https://www.procyclingstats.com/rider/larry-valvasori" TargetMode="External"/><Relationship Id="rId3114" Type="http://schemas.openxmlformats.org/officeDocument/2006/relationships/hyperlink" Target="https://www.procyclingstats.com/rider.php?date=2021-10-12&amp;id=170351&amp;p=results&amp;s=pcs-season-ranking" TargetMode="External"/><Relationship Id="rId4445" Type="http://schemas.openxmlformats.org/officeDocument/2006/relationships/hyperlink" Target="https://www.procyclingstats.com/rider.php?date=2021-07-22&amp;id=267018&amp;p=results&amp;s=pcs-season-ranking" TargetMode="External"/><Relationship Id="rId3106" Type="http://schemas.openxmlformats.org/officeDocument/2006/relationships/hyperlink" Target="https://www.procyclingstats.com/rider.php?date=2021-10-12&amp;id=136352&amp;p=results&amp;s=pcs-season-ranking" TargetMode="External"/><Relationship Id="rId4437" Type="http://schemas.openxmlformats.org/officeDocument/2006/relationships/hyperlink" Target="https://www.procyclingstats.com/rider/alvaro-trueba" TargetMode="External"/><Relationship Id="rId3105" Type="http://schemas.openxmlformats.org/officeDocument/2006/relationships/hyperlink" Target="https://www.procyclingstats.com/team/cofidis-solutions-credits-2021" TargetMode="External"/><Relationship Id="rId4436" Type="http://schemas.openxmlformats.org/officeDocument/2006/relationships/hyperlink" Target="https://www.procyclingstats.com/rider.php?date=2021-07-22&amp;id=272675&amp;p=results&amp;s=pcs-season-ranking" TargetMode="External"/><Relationship Id="rId3108" Type="http://schemas.openxmlformats.org/officeDocument/2006/relationships/hyperlink" Target="https://www.procyclingstats.com/rider.php?date=2021-10-12&amp;id=211552&amp;p=results&amp;s=pcs-season-ranking" TargetMode="External"/><Relationship Id="rId4439" Type="http://schemas.openxmlformats.org/officeDocument/2006/relationships/hyperlink" Target="https://www.procyclingstats.com/rider.php?date=2021-07-22&amp;id=161213&amp;p=results&amp;s=pcs-season-ranking" TargetMode="External"/><Relationship Id="rId3107" Type="http://schemas.openxmlformats.org/officeDocument/2006/relationships/hyperlink" Target="https://www.procyclingstats.com/rider/tommaso-nencini" TargetMode="External"/><Relationship Id="rId4438" Type="http://schemas.openxmlformats.org/officeDocument/2006/relationships/hyperlink" Target="https://www.procyclingstats.com/team/atum-general-tavira-maria-nova-hotel-2021" TargetMode="External"/><Relationship Id="rId3109" Type="http://schemas.openxmlformats.org/officeDocument/2006/relationships/hyperlink" Target="https://www.procyclingstats.com/rider/ahmed-al-mansoori" TargetMode="External"/><Relationship Id="rId3100" Type="http://schemas.openxmlformats.org/officeDocument/2006/relationships/hyperlink" Target="https://www.procyclingstats.com/team/restaurant-suri-carl-ras-2021" TargetMode="External"/><Relationship Id="rId4431" Type="http://schemas.openxmlformats.org/officeDocument/2006/relationships/hyperlink" Target="https://www.procyclingstats.com/rider.php?date=2021-07-22&amp;id=203190&amp;p=results&amp;s=pcs-season-ranking" TargetMode="External"/><Relationship Id="rId4430" Type="http://schemas.openxmlformats.org/officeDocument/2006/relationships/hyperlink" Target="https://www.procyclingstats.com/rider/adam-kristof-karl" TargetMode="External"/><Relationship Id="rId3102" Type="http://schemas.openxmlformats.org/officeDocument/2006/relationships/hyperlink" Target="https://www.procyclingstats.com/rider/magnus-bak-klaris" TargetMode="External"/><Relationship Id="rId4433" Type="http://schemas.openxmlformats.org/officeDocument/2006/relationships/hyperlink" Target="https://www.procyclingstats.com/team/rally-cycling-2021" TargetMode="External"/><Relationship Id="rId3101" Type="http://schemas.openxmlformats.org/officeDocument/2006/relationships/hyperlink" Target="https://www.procyclingstats.com/rider.php?date=2021-10-12&amp;id=209007&amp;p=results&amp;s=pcs-season-ranking" TargetMode="External"/><Relationship Id="rId4432" Type="http://schemas.openxmlformats.org/officeDocument/2006/relationships/hyperlink" Target="https://www.procyclingstats.com/rider/stephen-bassett" TargetMode="External"/><Relationship Id="rId3104" Type="http://schemas.openxmlformats.org/officeDocument/2006/relationships/hyperlink" Target="https://www.procyclingstats.com/rider/natnael-berhane" TargetMode="External"/><Relationship Id="rId4435" Type="http://schemas.openxmlformats.org/officeDocument/2006/relationships/hyperlink" Target="https://www.procyclingstats.com/rider/liang-gao" TargetMode="External"/><Relationship Id="rId3103" Type="http://schemas.openxmlformats.org/officeDocument/2006/relationships/hyperlink" Target="https://www.procyclingstats.com/rider.php?date=2021-10-12&amp;id=179112&amp;p=results&amp;s=pcs-season-ranking" TargetMode="External"/><Relationship Id="rId4434" Type="http://schemas.openxmlformats.org/officeDocument/2006/relationships/hyperlink" Target="https://www.procyclingstats.com/rider.php?date=2021-07-22&amp;id=181328&amp;p=results&amp;s=pcs-season-ranking" TargetMode="External"/><Relationship Id="rId3139" Type="http://schemas.openxmlformats.org/officeDocument/2006/relationships/hyperlink" Target="https://www.procyclingstats.com/rider/omar-el-gouzi" TargetMode="External"/><Relationship Id="rId3138" Type="http://schemas.openxmlformats.org/officeDocument/2006/relationships/hyperlink" Target="https://www.procyclingstats.com/rider.php?date=2021-10-12&amp;id=189064&amp;p=results&amp;s=pcs-season-ranking" TargetMode="External"/><Relationship Id="rId4469" Type="http://schemas.openxmlformats.org/officeDocument/2006/relationships/hyperlink" Target="https://www.procyclingstats.com/rider/jaakko-sillankorva" TargetMode="External"/><Relationship Id="rId4460" Type="http://schemas.openxmlformats.org/officeDocument/2006/relationships/hyperlink" Target="https://www.procyclingstats.com/team/black-spoke-pro-cycling-academy-2021" TargetMode="External"/><Relationship Id="rId3131" Type="http://schemas.openxmlformats.org/officeDocument/2006/relationships/hyperlink" Target="https://www.procyclingstats.com/rider/byron-guama" TargetMode="External"/><Relationship Id="rId4462" Type="http://schemas.openxmlformats.org/officeDocument/2006/relationships/hyperlink" Target="https://www.procyclingstats.com/rider/nils-nyborg-broge" TargetMode="External"/><Relationship Id="rId3130" Type="http://schemas.openxmlformats.org/officeDocument/2006/relationships/hyperlink" Target="https://www.procyclingstats.com/rider.php?date=2021-10-12&amp;id=170755&amp;p=results&amp;s=pcs-season-ranking" TargetMode="External"/><Relationship Id="rId4461" Type="http://schemas.openxmlformats.org/officeDocument/2006/relationships/hyperlink" Target="https://www.procyclingstats.com/rider.php?date=2021-07-22&amp;id=241869&amp;p=results&amp;s=pcs-season-ranking" TargetMode="External"/><Relationship Id="rId3133" Type="http://schemas.openxmlformats.org/officeDocument/2006/relationships/hyperlink" Target="https://www.procyclingstats.com/rider.php?date=2021-10-12&amp;id=140826&amp;p=results&amp;s=pcs-season-ranking" TargetMode="External"/><Relationship Id="rId4464" Type="http://schemas.openxmlformats.org/officeDocument/2006/relationships/hyperlink" Target="https://www.procyclingstats.com/rider.php?date=2021-07-22&amp;id=189852&amp;p=results&amp;s=pcs-season-ranking" TargetMode="External"/><Relationship Id="rId3132" Type="http://schemas.openxmlformats.org/officeDocument/2006/relationships/hyperlink" Target="https://www.procyclingstats.com/team/best-pc-ecuador-2021" TargetMode="External"/><Relationship Id="rId4463" Type="http://schemas.openxmlformats.org/officeDocument/2006/relationships/hyperlink" Target="https://www.procyclingstats.com/team/bhs-pl-beton-bornholm-2021" TargetMode="External"/><Relationship Id="rId3135" Type="http://schemas.openxmlformats.org/officeDocument/2006/relationships/hyperlink" Target="https://www.procyclingstats.com/team/canel-s-zerouno-2021" TargetMode="External"/><Relationship Id="rId4466" Type="http://schemas.openxmlformats.org/officeDocument/2006/relationships/hyperlink" Target="https://www.procyclingstats.com/rider.php?date=2021-07-22&amp;id=193870&amp;p=results&amp;s=pcs-season-ranking" TargetMode="External"/><Relationship Id="rId3134" Type="http://schemas.openxmlformats.org/officeDocument/2006/relationships/hyperlink" Target="https://www.procyclingstats.com/rider/ignacio-de-jesus-prado" TargetMode="External"/><Relationship Id="rId4465" Type="http://schemas.openxmlformats.org/officeDocument/2006/relationships/hyperlink" Target="https://www.procyclingstats.com/rider/keitaro-sawada" TargetMode="External"/><Relationship Id="rId3137" Type="http://schemas.openxmlformats.org/officeDocument/2006/relationships/hyperlink" Target="https://www.procyclingstats.com/rider/rasmus-bogh-wallin" TargetMode="External"/><Relationship Id="rId4468" Type="http://schemas.openxmlformats.org/officeDocument/2006/relationships/hyperlink" Target="https://www.procyclingstats.com/rider.php?date=2021-07-22&amp;id=134385&amp;p=results&amp;s=pcs-season-ranking" TargetMode="External"/><Relationship Id="rId3136" Type="http://schemas.openxmlformats.org/officeDocument/2006/relationships/hyperlink" Target="https://www.procyclingstats.com/rider.php?date=2021-10-12&amp;id=168110&amp;p=results&amp;s=pcs-season-ranking" TargetMode="External"/><Relationship Id="rId4467" Type="http://schemas.openxmlformats.org/officeDocument/2006/relationships/hyperlink" Target="https://www.procyclingstats.com/rider/hao-yue" TargetMode="External"/><Relationship Id="rId3128" Type="http://schemas.openxmlformats.org/officeDocument/2006/relationships/hyperlink" Target="https://www.procyclingstats.com/rider/raman-tsishkou" TargetMode="External"/><Relationship Id="rId4459" Type="http://schemas.openxmlformats.org/officeDocument/2006/relationships/hyperlink" Target="https://www.procyclingstats.com/rider/logan-currie" TargetMode="External"/><Relationship Id="rId3127" Type="http://schemas.openxmlformats.org/officeDocument/2006/relationships/hyperlink" Target="https://www.procyclingstats.com/rider.php?date=2021-10-12&amp;id=211333&amp;p=results&amp;s=pcs-season-ranking" TargetMode="External"/><Relationship Id="rId4458" Type="http://schemas.openxmlformats.org/officeDocument/2006/relationships/hyperlink" Target="https://www.procyclingstats.com/rider.php?date=2021-07-22&amp;id=230133&amp;p=results&amp;s=pcs-season-ranking" TargetMode="External"/><Relationship Id="rId3129" Type="http://schemas.openxmlformats.org/officeDocument/2006/relationships/hyperlink" Target="https://www.procyclingstats.com/team/belaz-2021" TargetMode="External"/><Relationship Id="rId3120" Type="http://schemas.openxmlformats.org/officeDocument/2006/relationships/hyperlink" Target="https://www.procyclingstats.com/rider/ivan-rovny" TargetMode="External"/><Relationship Id="rId4451" Type="http://schemas.openxmlformats.org/officeDocument/2006/relationships/hyperlink" Target="https://www.procyclingstats.com/rider.php?date=2021-07-22&amp;id=261657&amp;p=results&amp;s=pcs-season-ranking" TargetMode="External"/><Relationship Id="rId4450" Type="http://schemas.openxmlformats.org/officeDocument/2006/relationships/hyperlink" Target="https://www.procyclingstats.com/rider/aguron-hoda" TargetMode="External"/><Relationship Id="rId3122" Type="http://schemas.openxmlformats.org/officeDocument/2006/relationships/hyperlink" Target="https://www.procyclingstats.com/rider.php?date=2021-10-12&amp;id=139890&amp;p=results&amp;s=pcs-season-ranking" TargetMode="External"/><Relationship Id="rId4453" Type="http://schemas.openxmlformats.org/officeDocument/2006/relationships/hyperlink" Target="https://www.procyclingstats.com/rider.php?date=2021-07-22&amp;id=243800&amp;p=results&amp;s=pcs-season-ranking" TargetMode="External"/><Relationship Id="rId3121" Type="http://schemas.openxmlformats.org/officeDocument/2006/relationships/hyperlink" Target="https://www.procyclingstats.com/team/gazprom-rusvelo-2021" TargetMode="External"/><Relationship Id="rId4452" Type="http://schemas.openxmlformats.org/officeDocument/2006/relationships/hyperlink" Target="https://www.procyclingstats.com/rider/ali-labib-shotorban" TargetMode="External"/><Relationship Id="rId3124" Type="http://schemas.openxmlformats.org/officeDocument/2006/relationships/hyperlink" Target="https://www.procyclingstats.com/team/israel-cycling-academy-2021" TargetMode="External"/><Relationship Id="rId4455" Type="http://schemas.openxmlformats.org/officeDocument/2006/relationships/hyperlink" Target="https://www.procyclingstats.com/rider.php?date=2021-07-22&amp;id=221374&amp;p=results&amp;s=pcs-season-ranking" TargetMode="External"/><Relationship Id="rId3123" Type="http://schemas.openxmlformats.org/officeDocument/2006/relationships/hyperlink" Target="https://www.procyclingstats.com/rider/alastair-mackellar" TargetMode="External"/><Relationship Id="rId4454" Type="http://schemas.openxmlformats.org/officeDocument/2006/relationships/hyperlink" Target="https://www.procyclingstats.com/rider/adrien-maire" TargetMode="External"/><Relationship Id="rId3126" Type="http://schemas.openxmlformats.org/officeDocument/2006/relationships/hyperlink" Target="https://www.procyclingstats.com/rider/jeffery-kelsick" TargetMode="External"/><Relationship Id="rId4457" Type="http://schemas.openxmlformats.org/officeDocument/2006/relationships/hyperlink" Target="https://www.procyclingstats.com/team/team-colpack-ballan-2021" TargetMode="External"/><Relationship Id="rId3125" Type="http://schemas.openxmlformats.org/officeDocument/2006/relationships/hyperlink" Target="https://www.procyclingstats.com/rider.php?date=2021-10-12&amp;id=214679&amp;p=results&amp;s=pcs-season-ranking" TargetMode="External"/><Relationship Id="rId4456" Type="http://schemas.openxmlformats.org/officeDocument/2006/relationships/hyperlink" Target="https://www.procyclingstats.com/rider/sergio-meris" TargetMode="External"/><Relationship Id="rId1378" Type="http://schemas.openxmlformats.org/officeDocument/2006/relationships/hyperlink" Target="https://www.procyclingstats.com/rider.php?date=2021-10-12&amp;id=134489&amp;p=results&amp;s=pcs-season-ranking" TargetMode="External"/><Relationship Id="rId4404" Type="http://schemas.openxmlformats.org/officeDocument/2006/relationships/hyperlink" Target="https://www.procyclingstats.com/rider/emre-yavuz" TargetMode="External"/><Relationship Id="rId1379" Type="http://schemas.openxmlformats.org/officeDocument/2006/relationships/hyperlink" Target="https://www.procyclingstats.com/rider/pier-andre-cote" TargetMode="External"/><Relationship Id="rId4403" Type="http://schemas.openxmlformats.org/officeDocument/2006/relationships/hyperlink" Target="https://www.procyclingstats.com/rider.php?date=2021-07-22&amp;id=248661&amp;p=results&amp;s=pcs-season-ranking" TargetMode="External"/><Relationship Id="rId4406" Type="http://schemas.openxmlformats.org/officeDocument/2006/relationships/hyperlink" Target="https://www.procyclingstats.com/rider.php?date=2021-07-22&amp;id=241603&amp;p=results&amp;s=pcs-season-ranking" TargetMode="External"/><Relationship Id="rId4405" Type="http://schemas.openxmlformats.org/officeDocument/2006/relationships/hyperlink" Target="https://www.procyclingstats.com/team/spor-toto-cycling-team-2021" TargetMode="External"/><Relationship Id="rId4408" Type="http://schemas.openxmlformats.org/officeDocument/2006/relationships/hyperlink" Target="https://www.procyclingstats.com/rider.php?date=2021-07-22&amp;id=244045&amp;p=results&amp;s=pcs-season-ranking" TargetMode="External"/><Relationship Id="rId4407" Type="http://schemas.openxmlformats.org/officeDocument/2006/relationships/hyperlink" Target="https://www.procyclingstats.com/rider/milan-nacevski" TargetMode="External"/><Relationship Id="rId4409" Type="http://schemas.openxmlformats.org/officeDocument/2006/relationships/hyperlink" Target="https://www.procyclingstats.com/rider/bilguunjargal-erdenebat" TargetMode="External"/><Relationship Id="rId789" Type="http://schemas.openxmlformats.org/officeDocument/2006/relationships/hyperlink" Target="https://www.procyclingstats.com/rider.php?date=2021-10-12&amp;id=140420&amp;p=results&amp;s=pcs-season-ranking" TargetMode="External"/><Relationship Id="rId788" Type="http://schemas.openxmlformats.org/officeDocument/2006/relationships/hyperlink" Target="https://www.procyclingstats.com/team/bahrain-victorious-2021" TargetMode="External"/><Relationship Id="rId787" Type="http://schemas.openxmlformats.org/officeDocument/2006/relationships/hyperlink" Target="https://www.procyclingstats.com/rider/heinrich-haussler" TargetMode="External"/><Relationship Id="rId786" Type="http://schemas.openxmlformats.org/officeDocument/2006/relationships/hyperlink" Target="https://www.procyclingstats.com/rider.php?date=2021-10-12&amp;id=135527&amp;p=results&amp;s=pcs-season-ranking" TargetMode="External"/><Relationship Id="rId781" Type="http://schemas.openxmlformats.org/officeDocument/2006/relationships/hyperlink" Target="https://www.procyclingstats.com/rider/jonas-rickaert" TargetMode="External"/><Relationship Id="rId1370" Type="http://schemas.openxmlformats.org/officeDocument/2006/relationships/hyperlink" Target="https://www.procyclingstats.com/rider/ben-swift" TargetMode="External"/><Relationship Id="rId780" Type="http://schemas.openxmlformats.org/officeDocument/2006/relationships/hyperlink" Target="https://www.procyclingstats.com/rider.php?date=2021-10-12&amp;id=132241&amp;p=results&amp;s=pcs-season-ranking" TargetMode="External"/><Relationship Id="rId1371" Type="http://schemas.openxmlformats.org/officeDocument/2006/relationships/hyperlink" Target="https://www.procyclingstats.com/team/ineos-grenadiers-2021" TargetMode="External"/><Relationship Id="rId1372" Type="http://schemas.openxmlformats.org/officeDocument/2006/relationships/hyperlink" Target="https://www.procyclingstats.com/rider.php?date=2021-10-12&amp;id=140501&amp;p=results&amp;s=pcs-season-ranking" TargetMode="External"/><Relationship Id="rId1373" Type="http://schemas.openxmlformats.org/officeDocument/2006/relationships/hyperlink" Target="https://www.procyclingstats.com/rider/alexis-vuillermoz" TargetMode="External"/><Relationship Id="rId785" Type="http://schemas.openxmlformats.org/officeDocument/2006/relationships/hyperlink" Target="https://www.procyclingstats.com/team/alpecin-fenix-2021" TargetMode="External"/><Relationship Id="rId1374" Type="http://schemas.openxmlformats.org/officeDocument/2006/relationships/hyperlink" Target="https://www.procyclingstats.com/team/team-totalenergies-2021" TargetMode="External"/><Relationship Id="rId4400" Type="http://schemas.openxmlformats.org/officeDocument/2006/relationships/hyperlink" Target="https://www.procyclingstats.com/team/metec-solarwatt-p-b-mantel-2021" TargetMode="External"/><Relationship Id="rId784" Type="http://schemas.openxmlformats.org/officeDocument/2006/relationships/hyperlink" Target="https://www.procyclingstats.com/rider/dries-de-bondt" TargetMode="External"/><Relationship Id="rId1375" Type="http://schemas.openxmlformats.org/officeDocument/2006/relationships/hyperlink" Target="https://www.procyclingstats.com/rider.php?date=2021-10-12&amp;id=137872&amp;p=results&amp;s=pcs-season-ranking" TargetMode="External"/><Relationship Id="rId783" Type="http://schemas.openxmlformats.org/officeDocument/2006/relationships/hyperlink" Target="https://www.procyclingstats.com/rider.php?date=2021-10-12&amp;id=154403&amp;p=results&amp;s=pcs-season-ranking" TargetMode="External"/><Relationship Id="rId1376" Type="http://schemas.openxmlformats.org/officeDocument/2006/relationships/hyperlink" Target="https://www.procyclingstats.com/rider/polychronis-tzortzakis" TargetMode="External"/><Relationship Id="rId4402" Type="http://schemas.openxmlformats.org/officeDocument/2006/relationships/hyperlink" Target="https://www.procyclingstats.com/rider/george-brandon-tibaquira-alvarado" TargetMode="External"/><Relationship Id="rId782" Type="http://schemas.openxmlformats.org/officeDocument/2006/relationships/hyperlink" Target="https://www.procyclingstats.com/team/alpecin-fenix-2021" TargetMode="External"/><Relationship Id="rId1377" Type="http://schemas.openxmlformats.org/officeDocument/2006/relationships/hyperlink" Target="https://www.procyclingstats.com/team/kuwait-pro-cycling-team-2021" TargetMode="External"/><Relationship Id="rId4401" Type="http://schemas.openxmlformats.org/officeDocument/2006/relationships/hyperlink" Target="https://www.procyclingstats.com/rider.php?date=2021-07-22&amp;id=169996&amp;p=results&amp;s=pcs-season-ranking" TargetMode="External"/><Relationship Id="rId1367" Type="http://schemas.openxmlformats.org/officeDocument/2006/relationships/hyperlink" Target="https://www.procyclingstats.com/rider/michael-schar" TargetMode="External"/><Relationship Id="rId2698" Type="http://schemas.openxmlformats.org/officeDocument/2006/relationships/hyperlink" Target="https://www.procyclingstats.com/rider/jean-louis-le" TargetMode="External"/><Relationship Id="rId1368" Type="http://schemas.openxmlformats.org/officeDocument/2006/relationships/hyperlink" Target="https://www.procyclingstats.com/team/ag2r-citroen-team-2021" TargetMode="External"/><Relationship Id="rId2699" Type="http://schemas.openxmlformats.org/officeDocument/2006/relationships/hyperlink" Target="https://www.procyclingstats.com/rider.php?date=2021-10-12&amp;id=198367&amp;p=results&amp;s=pcs-season-ranking" TargetMode="External"/><Relationship Id="rId1369" Type="http://schemas.openxmlformats.org/officeDocument/2006/relationships/hyperlink" Target="https://www.procyclingstats.com/rider.php?date=2021-10-12&amp;id=140777&amp;p=results&amp;s=pcs-season-ranking" TargetMode="External"/><Relationship Id="rId778" Type="http://schemas.openxmlformats.org/officeDocument/2006/relationships/hyperlink" Target="https://www.procyclingstats.com/rider/aime-de-gendt" TargetMode="External"/><Relationship Id="rId777" Type="http://schemas.openxmlformats.org/officeDocument/2006/relationships/hyperlink" Target="https://www.procyclingstats.com/rider.php?date=2021-10-12&amp;id=138681&amp;p=results&amp;s=pcs-season-ranking" TargetMode="External"/><Relationship Id="rId776" Type="http://schemas.openxmlformats.org/officeDocument/2006/relationships/hyperlink" Target="https://www.procyclingstats.com/team/team-qhubeka-nexthash-2021" TargetMode="External"/><Relationship Id="rId775" Type="http://schemas.openxmlformats.org/officeDocument/2006/relationships/hyperlink" Target="https://www.procyclingstats.com/rider/dimitri-claeys" TargetMode="External"/><Relationship Id="rId779" Type="http://schemas.openxmlformats.org/officeDocument/2006/relationships/hyperlink" Target="https://www.procyclingstats.com/team/intermarche-wanty-gobert-materiaux-2021" TargetMode="External"/><Relationship Id="rId770" Type="http://schemas.openxmlformats.org/officeDocument/2006/relationships/hyperlink" Target="https://www.procyclingstats.com/team/israel-start-up-nation-2021" TargetMode="External"/><Relationship Id="rId2690" Type="http://schemas.openxmlformats.org/officeDocument/2006/relationships/hyperlink" Target="https://www.procyclingstats.com/team/matrix-powertag-2021" TargetMode="External"/><Relationship Id="rId1360" Type="http://schemas.openxmlformats.org/officeDocument/2006/relationships/hyperlink" Target="https://www.procyclingstats.com/team/trek-segafredo-2021" TargetMode="External"/><Relationship Id="rId2691" Type="http://schemas.openxmlformats.org/officeDocument/2006/relationships/hyperlink" Target="https://www.procyclingstats.com/rider.php?date=2021-10-12&amp;id=138685&amp;p=results&amp;s=pcs-season-ranking" TargetMode="External"/><Relationship Id="rId1361" Type="http://schemas.openxmlformats.org/officeDocument/2006/relationships/hyperlink" Target="https://www.procyclingstats.com/rider.php?date=2021-10-12&amp;id=179622&amp;p=results&amp;s=pcs-season-ranking" TargetMode="External"/><Relationship Id="rId2692" Type="http://schemas.openxmlformats.org/officeDocument/2006/relationships/hyperlink" Target="https://www.procyclingstats.com/rider/ruben-apers" TargetMode="External"/><Relationship Id="rId1362" Type="http://schemas.openxmlformats.org/officeDocument/2006/relationships/hyperlink" Target="https://www.procyclingstats.com/rider/nelson-soto" TargetMode="External"/><Relationship Id="rId2693" Type="http://schemas.openxmlformats.org/officeDocument/2006/relationships/hyperlink" Target="https://www.procyclingstats.com/team/sport-vlaanderen-baloise-2021" TargetMode="External"/><Relationship Id="rId774" Type="http://schemas.openxmlformats.org/officeDocument/2006/relationships/hyperlink" Target="https://www.procyclingstats.com/rider.php?date=2021-10-12&amp;id=132431&amp;p=results&amp;s=pcs-season-ranking" TargetMode="External"/><Relationship Id="rId1363" Type="http://schemas.openxmlformats.org/officeDocument/2006/relationships/hyperlink" Target="https://www.procyclingstats.com/rider.php?date=2021-10-12&amp;id=185254&amp;p=results&amp;s=pcs-season-ranking" TargetMode="External"/><Relationship Id="rId2694" Type="http://schemas.openxmlformats.org/officeDocument/2006/relationships/hyperlink" Target="https://www.procyclingstats.com/rider.php?date=2021-10-12&amp;id=194080&amp;p=results&amp;s=pcs-season-ranking" TargetMode="External"/><Relationship Id="rId773" Type="http://schemas.openxmlformats.org/officeDocument/2006/relationships/hyperlink" Target="https://www.procyclingstats.com/team/voster-ats-team-2021" TargetMode="External"/><Relationship Id="rId1364" Type="http://schemas.openxmlformats.org/officeDocument/2006/relationships/hyperlink" Target="https://www.procyclingstats.com/rider/sergei-chernetski" TargetMode="External"/><Relationship Id="rId2695" Type="http://schemas.openxmlformats.org/officeDocument/2006/relationships/hyperlink" Target="https://www.procyclingstats.com/rider/alex-howes" TargetMode="External"/><Relationship Id="rId772" Type="http://schemas.openxmlformats.org/officeDocument/2006/relationships/hyperlink" Target="https://www.procyclingstats.com/rider/patryk-stosz" TargetMode="External"/><Relationship Id="rId1365" Type="http://schemas.openxmlformats.org/officeDocument/2006/relationships/hyperlink" Target="https://www.procyclingstats.com/team/gazprom-rusvelo-2021" TargetMode="External"/><Relationship Id="rId2696" Type="http://schemas.openxmlformats.org/officeDocument/2006/relationships/hyperlink" Target="https://www.procyclingstats.com/team/ef-education-nippo-2021" TargetMode="External"/><Relationship Id="rId771" Type="http://schemas.openxmlformats.org/officeDocument/2006/relationships/hyperlink" Target="https://www.procyclingstats.com/rider.php?date=2021-10-12&amp;id=132414&amp;p=results&amp;s=pcs-season-ranking" TargetMode="External"/><Relationship Id="rId1366" Type="http://schemas.openxmlformats.org/officeDocument/2006/relationships/hyperlink" Target="https://www.procyclingstats.com/rider.php?date=2021-10-12&amp;id=141298&amp;p=results&amp;s=pcs-season-ranking" TargetMode="External"/><Relationship Id="rId2697" Type="http://schemas.openxmlformats.org/officeDocument/2006/relationships/hyperlink" Target="https://www.procyclingstats.com/rider.php?date=2021-10-12&amp;id=140308&amp;p=results&amp;s=pcs-season-ranking" TargetMode="External"/><Relationship Id="rId4426" Type="http://schemas.openxmlformats.org/officeDocument/2006/relationships/hyperlink" Target="https://www.procyclingstats.com/team/spor-toto-cycling-team-2021" TargetMode="External"/><Relationship Id="rId4425" Type="http://schemas.openxmlformats.org/officeDocument/2006/relationships/hyperlink" Target="https://www.procyclingstats.com/rider/halil-ibrahim-dogan" TargetMode="External"/><Relationship Id="rId4428" Type="http://schemas.openxmlformats.org/officeDocument/2006/relationships/hyperlink" Target="https://www.procyclingstats.com/rider/pierre-moncorge" TargetMode="External"/><Relationship Id="rId4427" Type="http://schemas.openxmlformats.org/officeDocument/2006/relationships/hyperlink" Target="https://www.procyclingstats.com/rider.php?date=2021-07-22&amp;id=209774&amp;p=results&amp;s=pcs-season-ranking" TargetMode="External"/><Relationship Id="rId4429" Type="http://schemas.openxmlformats.org/officeDocument/2006/relationships/hyperlink" Target="https://www.procyclingstats.com/rider.php?date=2021-07-22&amp;id=137864&amp;p=results&amp;s=pcs-season-ranking" TargetMode="External"/><Relationship Id="rId1390" Type="http://schemas.openxmlformats.org/officeDocument/2006/relationships/hyperlink" Target="https://www.procyclingstats.com/rider.php?date=2021-10-12&amp;id=178987&amp;p=results&amp;s=pcs-season-ranking" TargetMode="External"/><Relationship Id="rId1391" Type="http://schemas.openxmlformats.org/officeDocument/2006/relationships/hyperlink" Target="https://www.procyclingstats.com/rider/michael-kukrle" TargetMode="External"/><Relationship Id="rId1392" Type="http://schemas.openxmlformats.org/officeDocument/2006/relationships/hyperlink" Target="https://www.procyclingstats.com/team/elkov-kasper-2021" TargetMode="External"/><Relationship Id="rId1393" Type="http://schemas.openxmlformats.org/officeDocument/2006/relationships/hyperlink" Target="https://www.procyclingstats.com/rider.php?date=2021-10-12&amp;id=169895&amp;p=results&amp;s=pcs-season-ranking" TargetMode="External"/><Relationship Id="rId1394" Type="http://schemas.openxmlformats.org/officeDocument/2006/relationships/hyperlink" Target="https://www.procyclingstats.com/rider/thomas-scully" TargetMode="External"/><Relationship Id="rId4420" Type="http://schemas.openxmlformats.org/officeDocument/2006/relationships/hyperlink" Target="https://www.procyclingstats.com/rider.php?date=2021-07-22&amp;id=236390&amp;p=results&amp;s=pcs-season-ranking" TargetMode="External"/><Relationship Id="rId1395" Type="http://schemas.openxmlformats.org/officeDocument/2006/relationships/hyperlink" Target="https://www.procyclingstats.com/team/ef-education-nippo-2021" TargetMode="External"/><Relationship Id="rId1396" Type="http://schemas.openxmlformats.org/officeDocument/2006/relationships/hyperlink" Target="https://www.procyclingstats.com/rider.php?date=2021-10-12&amp;id=137401&amp;p=results&amp;s=pcs-season-ranking" TargetMode="External"/><Relationship Id="rId4422" Type="http://schemas.openxmlformats.org/officeDocument/2006/relationships/hyperlink" Target="https://www.procyclingstats.com/rider.php?date=2021-07-22&amp;id=194941&amp;p=results&amp;s=pcs-season-ranking" TargetMode="External"/><Relationship Id="rId1397" Type="http://schemas.openxmlformats.org/officeDocument/2006/relationships/hyperlink" Target="https://www.procyclingstats.com/rider/sean-quinn" TargetMode="External"/><Relationship Id="rId4421" Type="http://schemas.openxmlformats.org/officeDocument/2006/relationships/hyperlink" Target="https://www.procyclingstats.com/rider/camilo-castro" TargetMode="External"/><Relationship Id="rId1398" Type="http://schemas.openxmlformats.org/officeDocument/2006/relationships/hyperlink" Target="https://www.procyclingstats.com/team/hagens-berman-axeon-2021" TargetMode="External"/><Relationship Id="rId4424" Type="http://schemas.openxmlformats.org/officeDocument/2006/relationships/hyperlink" Target="https://www.procyclingstats.com/rider.php?date=2021-07-22&amp;id=139059&amp;p=results&amp;s=pcs-season-ranking" TargetMode="External"/><Relationship Id="rId1399" Type="http://schemas.openxmlformats.org/officeDocument/2006/relationships/hyperlink" Target="https://www.procyclingstats.com/rider.php?date=2021-10-12&amp;id=209083&amp;p=results&amp;s=pcs-season-ranking" TargetMode="External"/><Relationship Id="rId4423" Type="http://schemas.openxmlformats.org/officeDocument/2006/relationships/hyperlink" Target="https://www.procyclingstats.com/rider/yelko-gomez" TargetMode="External"/><Relationship Id="rId1389" Type="http://schemas.openxmlformats.org/officeDocument/2006/relationships/hyperlink" Target="https://www.procyclingstats.com/team/ef-education-nippo-2021" TargetMode="External"/><Relationship Id="rId4415" Type="http://schemas.openxmlformats.org/officeDocument/2006/relationships/hyperlink" Target="https://www.procyclingstats.com/rider.php?date=2021-07-22&amp;id=167531&amp;p=results&amp;s=pcs-season-ranking" TargetMode="External"/><Relationship Id="rId4414" Type="http://schemas.openxmlformats.org/officeDocument/2006/relationships/hyperlink" Target="https://www.procyclingstats.com/team/burgos-bh-2021" TargetMode="External"/><Relationship Id="rId4417" Type="http://schemas.openxmlformats.org/officeDocument/2006/relationships/hyperlink" Target="https://www.procyclingstats.com/team/efapel-2021" TargetMode="External"/><Relationship Id="rId4416" Type="http://schemas.openxmlformats.org/officeDocument/2006/relationships/hyperlink" Target="https://www.procyclingstats.com/rider/javier-moreno" TargetMode="External"/><Relationship Id="rId4419" Type="http://schemas.openxmlformats.org/officeDocument/2006/relationships/hyperlink" Target="https://www.procyclingstats.com/rider/jesus-david-pena-jimenez" TargetMode="External"/><Relationship Id="rId4418" Type="http://schemas.openxmlformats.org/officeDocument/2006/relationships/hyperlink" Target="https://www.procyclingstats.com/rider.php?date=2021-07-22&amp;id=140939&amp;p=results&amp;s=pcs-season-ranking" TargetMode="External"/><Relationship Id="rId799" Type="http://schemas.openxmlformats.org/officeDocument/2006/relationships/hyperlink" Target="https://www.procyclingstats.com/rider/jannik-steimle" TargetMode="External"/><Relationship Id="rId798" Type="http://schemas.openxmlformats.org/officeDocument/2006/relationships/hyperlink" Target="https://www.procyclingstats.com/rider.php?date=2021-10-12&amp;id=140496&amp;p=results&amp;s=pcs-season-ranking" TargetMode="External"/><Relationship Id="rId797" Type="http://schemas.openxmlformats.org/officeDocument/2006/relationships/hyperlink" Target="https://www.procyclingstats.com/team/trek-segafredo-2021" TargetMode="External"/><Relationship Id="rId1380" Type="http://schemas.openxmlformats.org/officeDocument/2006/relationships/hyperlink" Target="https://www.procyclingstats.com/team/rally-cycling-2021" TargetMode="External"/><Relationship Id="rId792" Type="http://schemas.openxmlformats.org/officeDocument/2006/relationships/hyperlink" Target="https://www.procyclingstats.com/rider.php?date=2021-10-12&amp;id=153175&amp;p=results&amp;s=pcs-season-ranking" TargetMode="External"/><Relationship Id="rId1381" Type="http://schemas.openxmlformats.org/officeDocument/2006/relationships/hyperlink" Target="https://www.procyclingstats.com/rider.php?date=2021-10-12&amp;id=189554&amp;p=results&amp;s=pcs-season-ranking" TargetMode="External"/><Relationship Id="rId791" Type="http://schemas.openxmlformats.org/officeDocument/2006/relationships/hyperlink" Target="https://www.procyclingstats.com/team/deceuninck-quick-step-2021" TargetMode="External"/><Relationship Id="rId1382" Type="http://schemas.openxmlformats.org/officeDocument/2006/relationships/hyperlink" Target="https://www.procyclingstats.com/rider/eliot-lietaer" TargetMode="External"/><Relationship Id="rId790" Type="http://schemas.openxmlformats.org/officeDocument/2006/relationships/hyperlink" Target="https://www.procyclingstats.com/rider/josef-cerny" TargetMode="External"/><Relationship Id="rId1383" Type="http://schemas.openxmlformats.org/officeDocument/2006/relationships/hyperlink" Target="https://www.procyclingstats.com/team/b-b-hotels-pb-ktm-2021" TargetMode="External"/><Relationship Id="rId1384" Type="http://schemas.openxmlformats.org/officeDocument/2006/relationships/hyperlink" Target="https://www.procyclingstats.com/rider.php?date=2021-10-12&amp;id=140086&amp;p=results&amp;s=pcs-season-ranking" TargetMode="External"/><Relationship Id="rId796" Type="http://schemas.openxmlformats.org/officeDocument/2006/relationships/hyperlink" Target="https://www.procyclingstats.com/rider/kenny-elissonde" TargetMode="External"/><Relationship Id="rId1385" Type="http://schemas.openxmlformats.org/officeDocument/2006/relationships/hyperlink" Target="https://www.procyclingstats.com/rider/daniel-munoz" TargetMode="External"/><Relationship Id="rId4411" Type="http://schemas.openxmlformats.org/officeDocument/2006/relationships/hyperlink" Target="https://www.procyclingstats.com/rider/theo-gilbertson" TargetMode="External"/><Relationship Id="rId795" Type="http://schemas.openxmlformats.org/officeDocument/2006/relationships/hyperlink" Target="https://www.procyclingstats.com/rider.php?date=2021-10-12&amp;id=137576&amp;p=results&amp;s=pcs-season-ranking" TargetMode="External"/><Relationship Id="rId1386" Type="http://schemas.openxmlformats.org/officeDocument/2006/relationships/hyperlink" Target="https://www.procyclingstats.com/team/androni-giocattoli-sidermec-2021" TargetMode="External"/><Relationship Id="rId4410" Type="http://schemas.openxmlformats.org/officeDocument/2006/relationships/hyperlink" Target="https://www.procyclingstats.com/rider.php?date=2021-07-22&amp;id=187080&amp;p=results&amp;s=pcs-season-ranking" TargetMode="External"/><Relationship Id="rId794" Type="http://schemas.openxmlformats.org/officeDocument/2006/relationships/hyperlink" Target="https://www.procyclingstats.com/team/teambikeexchange-2021" TargetMode="External"/><Relationship Id="rId1387" Type="http://schemas.openxmlformats.org/officeDocument/2006/relationships/hyperlink" Target="https://www.procyclingstats.com/rider.php?date=2021-10-12&amp;id=198274&amp;p=results&amp;s=pcs-season-ranking" TargetMode="External"/><Relationship Id="rId4413" Type="http://schemas.openxmlformats.org/officeDocument/2006/relationships/hyperlink" Target="https://www.procyclingstats.com/rider/edwin-avila" TargetMode="External"/><Relationship Id="rId793" Type="http://schemas.openxmlformats.org/officeDocument/2006/relationships/hyperlink" Target="https://www.procyclingstats.com/rider/damien-howson" TargetMode="External"/><Relationship Id="rId1388" Type="http://schemas.openxmlformats.org/officeDocument/2006/relationships/hyperlink" Target="https://www.procyclingstats.com/rider/julius-van-den-berg" TargetMode="External"/><Relationship Id="rId4412" Type="http://schemas.openxmlformats.org/officeDocument/2006/relationships/hyperlink" Target="https://www.procyclingstats.com/rider.php?date=2021-07-22&amp;id=216618&amp;p=results&amp;s=pcs-season-ranking" TargetMode="External"/><Relationship Id="rId3191" Type="http://schemas.openxmlformats.org/officeDocument/2006/relationships/hyperlink" Target="https://www.procyclingstats.com/rider/kenneth-van-bilsen" TargetMode="External"/><Relationship Id="rId3190" Type="http://schemas.openxmlformats.org/officeDocument/2006/relationships/hyperlink" Target="https://www.procyclingstats.com/rider.php?date=2021-10-12&amp;id=206415&amp;p=results&amp;s=pcs-season-ranking" TargetMode="External"/><Relationship Id="rId3193" Type="http://schemas.openxmlformats.org/officeDocument/2006/relationships/hyperlink" Target="https://www.procyclingstats.com/rider.php?date=2021-10-12&amp;id=139467&amp;p=results&amp;s=pcs-season-ranking" TargetMode="External"/><Relationship Id="rId3192" Type="http://schemas.openxmlformats.org/officeDocument/2006/relationships/hyperlink" Target="https://www.procyclingstats.com/team/cofidis-solutions-credits-2021" TargetMode="External"/><Relationship Id="rId3195" Type="http://schemas.openxmlformats.org/officeDocument/2006/relationships/hyperlink" Target="https://www.procyclingstats.com/rider.php?date=2021-10-12&amp;id=134351&amp;p=results&amp;s=pcs-season-ranking" TargetMode="External"/><Relationship Id="rId3194" Type="http://schemas.openxmlformats.org/officeDocument/2006/relationships/hyperlink" Target="https://www.procyclingstats.com/rider/andzs-flaksis" TargetMode="External"/><Relationship Id="rId3197" Type="http://schemas.openxmlformats.org/officeDocument/2006/relationships/hyperlink" Target="https://www.procyclingstats.com/rider.php?date=2021-10-12&amp;id=186732&amp;p=results&amp;s=pcs-season-ranking" TargetMode="External"/><Relationship Id="rId3196" Type="http://schemas.openxmlformats.org/officeDocument/2006/relationships/hyperlink" Target="https://www.procyclingstats.com/rider/nikolay-genov" TargetMode="External"/><Relationship Id="rId3199" Type="http://schemas.openxmlformats.org/officeDocument/2006/relationships/hyperlink" Target="https://www.procyclingstats.com/team/w52-fc-porto-2021" TargetMode="External"/><Relationship Id="rId3198" Type="http://schemas.openxmlformats.org/officeDocument/2006/relationships/hyperlink" Target="https://www.procyclingstats.com/rider/daniel-mestre" TargetMode="External"/><Relationship Id="rId3180" Type="http://schemas.openxmlformats.org/officeDocument/2006/relationships/hyperlink" Target="https://www.procyclingstats.com/rider.php?date=2021-10-12&amp;id=195686&amp;p=results&amp;s=pcs-season-ranking" TargetMode="External"/><Relationship Id="rId3182" Type="http://schemas.openxmlformats.org/officeDocument/2006/relationships/hyperlink" Target="https://www.procyclingstats.com/rider.php?date=2021-10-12&amp;id=204323&amp;p=results&amp;s=pcs-season-ranking" TargetMode="External"/><Relationship Id="rId3181" Type="http://schemas.openxmlformats.org/officeDocument/2006/relationships/hyperlink" Target="https://www.procyclingstats.com/rider/gerald-scheing" TargetMode="External"/><Relationship Id="rId3184" Type="http://schemas.openxmlformats.org/officeDocument/2006/relationships/hyperlink" Target="https://www.procyclingstats.com/team/gios-2021" TargetMode="External"/><Relationship Id="rId3183" Type="http://schemas.openxmlformats.org/officeDocument/2006/relationships/hyperlink" Target="https://www.procyclingstats.com/rider/sanchez-canellas" TargetMode="External"/><Relationship Id="rId3186" Type="http://schemas.openxmlformats.org/officeDocument/2006/relationships/hyperlink" Target="https://www.procyclingstats.com/rider/mathijs-paasschens" TargetMode="External"/><Relationship Id="rId3185" Type="http://schemas.openxmlformats.org/officeDocument/2006/relationships/hyperlink" Target="https://www.procyclingstats.com/rider.php?date=2021-10-12&amp;id=185590&amp;p=results&amp;s=pcs-season-ranking" TargetMode="External"/><Relationship Id="rId3188" Type="http://schemas.openxmlformats.org/officeDocument/2006/relationships/hyperlink" Target="https://www.procyclingstats.com/rider.php?date=2021-10-12&amp;id=181539&amp;p=results&amp;s=pcs-season-ranking" TargetMode="External"/><Relationship Id="rId3187" Type="http://schemas.openxmlformats.org/officeDocument/2006/relationships/hyperlink" Target="https://www.procyclingstats.com/team/bingoal-wallonie-bruxelles-2021" TargetMode="External"/><Relationship Id="rId3189" Type="http://schemas.openxmlformats.org/officeDocument/2006/relationships/hyperlink" Target="https://www.procyclingstats.com/rider/axel-taillandier" TargetMode="External"/><Relationship Id="rId4480" Type="http://schemas.openxmlformats.org/officeDocument/2006/relationships/hyperlink" Target="https://www.procyclingstats.com/rider/luis-gomes" TargetMode="External"/><Relationship Id="rId3151" Type="http://schemas.openxmlformats.org/officeDocument/2006/relationships/hyperlink" Target="https://www.procyclingstats.com/rider.php?date=2021-10-12&amp;id=181267&amp;p=results&amp;s=pcs-season-ranking" TargetMode="External"/><Relationship Id="rId4482" Type="http://schemas.openxmlformats.org/officeDocument/2006/relationships/hyperlink" Target="https://www.procyclingstats.com/rider.php?date=2021-07-22&amp;id=164167&amp;p=results&amp;s=pcs-season-ranking" TargetMode="External"/><Relationship Id="rId3150" Type="http://schemas.openxmlformats.org/officeDocument/2006/relationships/hyperlink" Target="https://www.procyclingstats.com/rider/elvis-reyes" TargetMode="External"/><Relationship Id="rId4481" Type="http://schemas.openxmlformats.org/officeDocument/2006/relationships/hyperlink" Target="https://www.procyclingstats.com/team/kelly-simoldes-udo-2021" TargetMode="External"/><Relationship Id="rId3153" Type="http://schemas.openxmlformats.org/officeDocument/2006/relationships/hyperlink" Target="https://www.procyclingstats.com/rider.php?date=2021-10-12&amp;id=126478&amp;p=results&amp;s=pcs-season-ranking" TargetMode="External"/><Relationship Id="rId4484" Type="http://schemas.openxmlformats.org/officeDocument/2006/relationships/hyperlink" Target="https://www.procyclingstats.com/team/israel-start-up-nation-2021" TargetMode="External"/><Relationship Id="rId3152" Type="http://schemas.openxmlformats.org/officeDocument/2006/relationships/hyperlink" Target="https://www.procyclingstats.com/rider/yannick-lincoln" TargetMode="External"/><Relationship Id="rId4483" Type="http://schemas.openxmlformats.org/officeDocument/2006/relationships/hyperlink" Target="https://www.procyclingstats.com/rider/taj-jones" TargetMode="External"/><Relationship Id="rId3155" Type="http://schemas.openxmlformats.org/officeDocument/2006/relationships/hyperlink" Target="https://www.procyclingstats.com/rider.php?date=2021-10-12&amp;id=224765&amp;p=results&amp;s=pcs-season-ranking" TargetMode="External"/><Relationship Id="rId4486" Type="http://schemas.openxmlformats.org/officeDocument/2006/relationships/hyperlink" Target="https://www.procyclingstats.com/rider/matteo-furlan" TargetMode="External"/><Relationship Id="rId3154" Type="http://schemas.openxmlformats.org/officeDocument/2006/relationships/hyperlink" Target="https://www.procyclingstats.com/rider/jacob-kelly" TargetMode="External"/><Relationship Id="rId4485" Type="http://schemas.openxmlformats.org/officeDocument/2006/relationships/hyperlink" Target="https://www.procyclingstats.com/rider.php?date=2021-07-22&amp;id=235019&amp;p=results&amp;s=pcs-season-ranking" TargetMode="External"/><Relationship Id="rId3157" Type="http://schemas.openxmlformats.org/officeDocument/2006/relationships/hyperlink" Target="https://www.procyclingstats.com/rider.php?date=2021-10-12&amp;id=270018&amp;p=results&amp;s=pcs-season-ranking" TargetMode="External"/><Relationship Id="rId4488" Type="http://schemas.openxmlformats.org/officeDocument/2006/relationships/hyperlink" Target="https://www.procyclingstats.com/rider.php?date=2021-07-22&amp;id=196445&amp;p=results&amp;s=pcs-season-ranking" TargetMode="External"/><Relationship Id="rId3156" Type="http://schemas.openxmlformats.org/officeDocument/2006/relationships/hyperlink" Target="https://www.procyclingstats.com/rider/abdul-abdureazak" TargetMode="External"/><Relationship Id="rId4487" Type="http://schemas.openxmlformats.org/officeDocument/2006/relationships/hyperlink" Target="https://www.procyclingstats.com/team/iseo-serrature-rime-carnovali-2021" TargetMode="External"/><Relationship Id="rId3159" Type="http://schemas.openxmlformats.org/officeDocument/2006/relationships/hyperlink" Target="https://www.procyclingstats.com/team/salcano-sakarya-bb-team-2021" TargetMode="External"/><Relationship Id="rId3158" Type="http://schemas.openxmlformats.org/officeDocument/2006/relationships/hyperlink" Target="https://www.procyclingstats.com/rider/georgios-bouglas" TargetMode="External"/><Relationship Id="rId4489" Type="http://schemas.openxmlformats.org/officeDocument/2006/relationships/hyperlink" Target="https://www.procyclingstats.com/rider/walter-calzoni" TargetMode="External"/><Relationship Id="rId3149" Type="http://schemas.openxmlformats.org/officeDocument/2006/relationships/hyperlink" Target="https://www.procyclingstats.com/rider.php?date=2021-10-12&amp;id=197890&amp;p=results&amp;s=pcs-season-ranking" TargetMode="External"/><Relationship Id="rId3140" Type="http://schemas.openxmlformats.org/officeDocument/2006/relationships/hyperlink" Target="https://www.procyclingstats.com/team/iseo-serrature-rime-carnovali-2021" TargetMode="External"/><Relationship Id="rId4471" Type="http://schemas.openxmlformats.org/officeDocument/2006/relationships/hyperlink" Target="https://www.procyclingstats.com/rider/aimilianos-kassidis" TargetMode="External"/><Relationship Id="rId4470" Type="http://schemas.openxmlformats.org/officeDocument/2006/relationships/hyperlink" Target="https://www.procyclingstats.com/rider.php?date=2021-07-22&amp;id=211616&amp;p=results&amp;s=pcs-season-ranking" TargetMode="External"/><Relationship Id="rId3142" Type="http://schemas.openxmlformats.org/officeDocument/2006/relationships/hyperlink" Target="https://www.procyclingstats.com/rider/tobiasz-pawlak" TargetMode="External"/><Relationship Id="rId4473" Type="http://schemas.openxmlformats.org/officeDocument/2006/relationships/hyperlink" Target="https://www.procyclingstats.com/rider/adam-harbutt" TargetMode="External"/><Relationship Id="rId3141" Type="http://schemas.openxmlformats.org/officeDocument/2006/relationships/hyperlink" Target="https://www.procyclingstats.com/rider.php?date=2021-10-12&amp;id=206715&amp;p=results&amp;s=pcs-season-ranking" TargetMode="External"/><Relationship Id="rId4472" Type="http://schemas.openxmlformats.org/officeDocument/2006/relationships/hyperlink" Target="https://www.procyclingstats.com/rider.php?date=2021-07-22&amp;id=271630&amp;p=results&amp;s=pcs-season-ranking" TargetMode="External"/><Relationship Id="rId3144" Type="http://schemas.openxmlformats.org/officeDocument/2006/relationships/hyperlink" Target="https://www.procyclingstats.com/rider.php?date=2021-10-12&amp;id=170745&amp;p=results&amp;s=pcs-season-ranking" TargetMode="External"/><Relationship Id="rId4475" Type="http://schemas.openxmlformats.org/officeDocument/2006/relationships/hyperlink" Target="https://www.procyclingstats.com/rider/callum-nisbet" TargetMode="External"/><Relationship Id="rId3143" Type="http://schemas.openxmlformats.org/officeDocument/2006/relationships/hyperlink" Target="https://www.procyclingstats.com/team/hre-mazowsze-serce-polski-2021" TargetMode="External"/><Relationship Id="rId4474" Type="http://schemas.openxmlformats.org/officeDocument/2006/relationships/hyperlink" Target="https://www.procyclingstats.com/rider.php?date=2021-07-22&amp;id=180049&amp;p=results&amp;s=pcs-season-ranking" TargetMode="External"/><Relationship Id="rId3146" Type="http://schemas.openxmlformats.org/officeDocument/2006/relationships/hyperlink" Target="https://www.procyclingstats.com/team/bike-aid-2021" TargetMode="External"/><Relationship Id="rId4477" Type="http://schemas.openxmlformats.org/officeDocument/2006/relationships/hyperlink" Target="https://www.procyclingstats.com/rider/abram-stockman" TargetMode="External"/><Relationship Id="rId3145" Type="http://schemas.openxmlformats.org/officeDocument/2006/relationships/hyperlink" Target="https://www.procyclingstats.com/rider/dawit-yemane" TargetMode="External"/><Relationship Id="rId4476" Type="http://schemas.openxmlformats.org/officeDocument/2006/relationships/hyperlink" Target="https://www.procyclingstats.com/rider.php?date=2021-07-22&amp;id=259484&amp;p=results&amp;s=pcs-season-ranking" TargetMode="External"/><Relationship Id="rId3148" Type="http://schemas.openxmlformats.org/officeDocument/2006/relationships/hyperlink" Target="https://www.procyclingstats.com/rider/alexandre-mayer" TargetMode="External"/><Relationship Id="rId4479" Type="http://schemas.openxmlformats.org/officeDocument/2006/relationships/hyperlink" Target="https://www.procyclingstats.com/rider.php?date=2021-07-22&amp;id=181951&amp;p=results&amp;s=pcs-season-ranking" TargetMode="External"/><Relationship Id="rId3147" Type="http://schemas.openxmlformats.org/officeDocument/2006/relationships/hyperlink" Target="https://www.procyclingstats.com/rider.php?date=2021-10-12&amp;id=209145&amp;p=results&amp;s=pcs-season-ranking" TargetMode="External"/><Relationship Id="rId4478" Type="http://schemas.openxmlformats.org/officeDocument/2006/relationships/hyperlink" Target="https://www.procyclingstats.com/team/team-sks-sauerland-nrw-2021" TargetMode="External"/><Relationship Id="rId3171" Type="http://schemas.openxmlformats.org/officeDocument/2006/relationships/hyperlink" Target="https://www.procyclingstats.com/rider/lars-boven" TargetMode="External"/><Relationship Id="rId3170" Type="http://schemas.openxmlformats.org/officeDocument/2006/relationships/hyperlink" Target="https://www.procyclingstats.com/rider.php?date=2021-10-12&amp;id=208565&amp;p=results&amp;s=pcs-season-ranking" TargetMode="External"/><Relationship Id="rId3173" Type="http://schemas.openxmlformats.org/officeDocument/2006/relationships/hyperlink" Target="https://www.procyclingstats.com/rider.php?date=2021-10-12&amp;id=217475&amp;p=results&amp;s=pcs-season-ranking" TargetMode="External"/><Relationship Id="rId3172" Type="http://schemas.openxmlformats.org/officeDocument/2006/relationships/hyperlink" Target="https://www.procyclingstats.com/team/jumbo-visma-development-team-2021" TargetMode="External"/><Relationship Id="rId3175" Type="http://schemas.openxmlformats.org/officeDocument/2006/relationships/hyperlink" Target="https://www.procyclingstats.com/rider.php?date=2021-10-12&amp;id=127258&amp;p=results&amp;s=pcs-season-ranking" TargetMode="External"/><Relationship Id="rId3174" Type="http://schemas.openxmlformats.org/officeDocument/2006/relationships/hyperlink" Target="https://www.procyclingstats.com/rider/clint-hendricks" TargetMode="External"/><Relationship Id="rId3177" Type="http://schemas.openxmlformats.org/officeDocument/2006/relationships/hyperlink" Target="https://www.procyclingstats.com/team/deceuninck-quick-step-2021" TargetMode="External"/><Relationship Id="rId3176" Type="http://schemas.openxmlformats.org/officeDocument/2006/relationships/hyperlink" Target="https://www.procyclingstats.com/rider/ian-garrison" TargetMode="External"/><Relationship Id="rId3179" Type="http://schemas.openxmlformats.org/officeDocument/2006/relationships/hyperlink" Target="https://www.procyclingstats.com/rider/martin-lavric" TargetMode="External"/><Relationship Id="rId3178" Type="http://schemas.openxmlformats.org/officeDocument/2006/relationships/hyperlink" Target="https://www.procyclingstats.com/rider.php?date=2021-10-12&amp;id=198134&amp;p=results&amp;s=pcs-season-ranking" TargetMode="External"/><Relationship Id="rId3160" Type="http://schemas.openxmlformats.org/officeDocument/2006/relationships/hyperlink" Target="https://www.procyclingstats.com/rider.php?date=2021-10-12&amp;id=130919&amp;p=results&amp;s=pcs-season-ranking" TargetMode="External"/><Relationship Id="rId4491" Type="http://schemas.openxmlformats.org/officeDocument/2006/relationships/hyperlink" Target="https://www.procyclingstats.com/rider/leo-bouvier" TargetMode="External"/><Relationship Id="rId4490" Type="http://schemas.openxmlformats.org/officeDocument/2006/relationships/hyperlink" Target="https://www.procyclingstats.com/rider.php?date=2021-07-22&amp;id=217299&amp;p=results&amp;s=pcs-season-ranking" TargetMode="External"/><Relationship Id="rId3162" Type="http://schemas.openxmlformats.org/officeDocument/2006/relationships/hyperlink" Target="https://www.procyclingstats.com/team/coloquick-2021" TargetMode="External"/><Relationship Id="rId4493" Type="http://schemas.openxmlformats.org/officeDocument/2006/relationships/hyperlink" Target="https://www.procyclingstats.com/rider/davide-de-cassan" TargetMode="External"/><Relationship Id="rId3161" Type="http://schemas.openxmlformats.org/officeDocument/2006/relationships/hyperlink" Target="https://www.procyclingstats.com/rider/william-blume-levy" TargetMode="External"/><Relationship Id="rId4492" Type="http://schemas.openxmlformats.org/officeDocument/2006/relationships/hyperlink" Target="https://www.procyclingstats.com/rider.php?date=2021-07-22&amp;id=193532&amp;p=results&amp;s=pcs-season-ranking" TargetMode="External"/><Relationship Id="rId3164" Type="http://schemas.openxmlformats.org/officeDocument/2006/relationships/hyperlink" Target="https://www.procyclingstats.com/rider/toon-clynhens" TargetMode="External"/><Relationship Id="rId4495" Type="http://schemas.openxmlformats.org/officeDocument/2006/relationships/hyperlink" Target="https://www.procyclingstats.com/rider.php?date=2021-07-22&amp;id=245933&amp;p=results&amp;s=pcs-season-ranking" TargetMode="External"/><Relationship Id="rId3163" Type="http://schemas.openxmlformats.org/officeDocument/2006/relationships/hyperlink" Target="https://www.procyclingstats.com/rider.php?date=2021-10-12&amp;id=216733&amp;p=results&amp;s=pcs-season-ranking" TargetMode="External"/><Relationship Id="rId4494" Type="http://schemas.openxmlformats.org/officeDocument/2006/relationships/hyperlink" Target="https://www.procyclingstats.com/team/cycling-team-friuli-asd-2021" TargetMode="External"/><Relationship Id="rId3166" Type="http://schemas.openxmlformats.org/officeDocument/2006/relationships/hyperlink" Target="https://www.procyclingstats.com/rider/vinicius-rangel-costa" TargetMode="External"/><Relationship Id="rId4497" Type="http://schemas.openxmlformats.org/officeDocument/2006/relationships/hyperlink" Target="https://www.procyclingstats.com/rider.php?date=2021-07-22&amp;id=189321&amp;p=results&amp;s=pcs-season-ranking" TargetMode="External"/><Relationship Id="rId3165" Type="http://schemas.openxmlformats.org/officeDocument/2006/relationships/hyperlink" Target="https://www.procyclingstats.com/rider.php?date=2021-10-12&amp;id=223453&amp;p=results&amp;s=pcs-season-ranking" TargetMode="External"/><Relationship Id="rId4496" Type="http://schemas.openxmlformats.org/officeDocument/2006/relationships/hyperlink" Target="https://www.procyclingstats.com/rider/sandy-dujardin" TargetMode="External"/><Relationship Id="rId3168" Type="http://schemas.openxmlformats.org/officeDocument/2006/relationships/hyperlink" Target="https://www.procyclingstats.com/rider/gleb-syritsa" TargetMode="External"/><Relationship Id="rId4499" Type="http://schemas.openxmlformats.org/officeDocument/2006/relationships/hyperlink" Target="https://www.procyclingstats.com/team/tianyoude-hotel-cycling-team-2021" TargetMode="External"/><Relationship Id="rId3167" Type="http://schemas.openxmlformats.org/officeDocument/2006/relationships/hyperlink" Target="https://www.procyclingstats.com/rider.php?date=2021-10-12&amp;id=223594&amp;p=results&amp;s=pcs-season-ranking" TargetMode="External"/><Relationship Id="rId4498" Type="http://schemas.openxmlformats.org/officeDocument/2006/relationships/hyperlink" Target="https://www.procyclingstats.com/rider/cairang-duojie" TargetMode="External"/><Relationship Id="rId3169" Type="http://schemas.openxmlformats.org/officeDocument/2006/relationships/hyperlink" Target="https://www.procyclingstats.com/team/lokosphinx-2021" TargetMode="External"/><Relationship Id="rId2700" Type="http://schemas.openxmlformats.org/officeDocument/2006/relationships/hyperlink" Target="https://www.procyclingstats.com/rider/peerapol-chawchiangkwang" TargetMode="External"/><Relationship Id="rId2701" Type="http://schemas.openxmlformats.org/officeDocument/2006/relationships/hyperlink" Target="https://www.procyclingstats.com/team/thailand-continental-cycling-team-2021" TargetMode="External"/><Relationship Id="rId2702" Type="http://schemas.openxmlformats.org/officeDocument/2006/relationships/hyperlink" Target="https://www.procyclingstats.com/rider.php?date=2021-10-12&amp;id=180870&amp;p=results&amp;s=pcs-season-ranking" TargetMode="External"/><Relationship Id="rId2703" Type="http://schemas.openxmlformats.org/officeDocument/2006/relationships/hyperlink" Target="https://www.procyclingstats.com/rider/riccardo-verza-2" TargetMode="External"/><Relationship Id="rId2704" Type="http://schemas.openxmlformats.org/officeDocument/2006/relationships/hyperlink" Target="https://www.procyclingstats.com/team/zalf-euromobil-fior-2021" TargetMode="External"/><Relationship Id="rId2705" Type="http://schemas.openxmlformats.org/officeDocument/2006/relationships/hyperlink" Target="https://www.procyclingstats.com/rider.php?date=2021-10-12&amp;id=186796&amp;p=results&amp;s=pcs-season-ranking" TargetMode="External"/><Relationship Id="rId2706" Type="http://schemas.openxmlformats.org/officeDocument/2006/relationships/hyperlink" Target="https://www.procyclingstats.com/rider/cristian-raileanu" TargetMode="External"/><Relationship Id="rId2707" Type="http://schemas.openxmlformats.org/officeDocument/2006/relationships/hyperlink" Target="https://www.procyclingstats.com/team/team-sapura-cycling-2021" TargetMode="External"/><Relationship Id="rId2708" Type="http://schemas.openxmlformats.org/officeDocument/2006/relationships/hyperlink" Target="https://www.procyclingstats.com/rider.php?date=2021-10-12&amp;id=141013&amp;p=results&amp;s=pcs-season-ranking" TargetMode="External"/><Relationship Id="rId2709" Type="http://schemas.openxmlformats.org/officeDocument/2006/relationships/hyperlink" Target="https://www.procyclingstats.com/rider/alessandro-tonelli" TargetMode="External"/><Relationship Id="rId2720" Type="http://schemas.openxmlformats.org/officeDocument/2006/relationships/hyperlink" Target="https://www.procyclingstats.com/rider.php?date=2021-10-12&amp;id=191946&amp;p=results&amp;s=pcs-season-ranking" TargetMode="External"/><Relationship Id="rId2721" Type="http://schemas.openxmlformats.org/officeDocument/2006/relationships/hyperlink" Target="https://www.procyclingstats.com/rider/matthew-holmes" TargetMode="External"/><Relationship Id="rId2722" Type="http://schemas.openxmlformats.org/officeDocument/2006/relationships/hyperlink" Target="https://www.procyclingstats.com/team/lotto-soudal-2021" TargetMode="External"/><Relationship Id="rId2723" Type="http://schemas.openxmlformats.org/officeDocument/2006/relationships/hyperlink" Target="https://www.procyclingstats.com/rider.php?date=2021-10-12&amp;id=176326&amp;p=results&amp;s=pcs-season-ranking" TargetMode="External"/><Relationship Id="rId2724" Type="http://schemas.openxmlformats.org/officeDocument/2006/relationships/hyperlink" Target="https://www.procyclingstats.com/rider/sergio-martin" TargetMode="External"/><Relationship Id="rId2725" Type="http://schemas.openxmlformats.org/officeDocument/2006/relationships/hyperlink" Target="https://www.procyclingstats.com/team/caja-rural-seguros-rga-2021" TargetMode="External"/><Relationship Id="rId2726" Type="http://schemas.openxmlformats.org/officeDocument/2006/relationships/hyperlink" Target="https://www.procyclingstats.com/rider.php?date=2021-10-12&amp;id=197065&amp;p=results&amp;s=pcs-season-ranking" TargetMode="External"/><Relationship Id="rId2727" Type="http://schemas.openxmlformats.org/officeDocument/2006/relationships/hyperlink" Target="https://www.procyclingstats.com/rider/alessandro-fedeli" TargetMode="External"/><Relationship Id="rId2728" Type="http://schemas.openxmlformats.org/officeDocument/2006/relationships/hyperlink" Target="https://www.procyclingstats.com/rider.php?date=2021-10-12&amp;id=178448&amp;p=results&amp;s=pcs-season-ranking" TargetMode="External"/><Relationship Id="rId2729" Type="http://schemas.openxmlformats.org/officeDocument/2006/relationships/hyperlink" Target="https://www.procyclingstats.com/rider/masaki-yamamoto" TargetMode="External"/><Relationship Id="rId2710" Type="http://schemas.openxmlformats.org/officeDocument/2006/relationships/hyperlink" Target="https://www.procyclingstats.com/team/bardiani-csf-2021" TargetMode="External"/><Relationship Id="rId2711" Type="http://schemas.openxmlformats.org/officeDocument/2006/relationships/hyperlink" Target="https://www.procyclingstats.com/rider.php?date=2021-10-12&amp;id=135014&amp;p=results&amp;s=pcs-season-ranking" TargetMode="External"/><Relationship Id="rId2712" Type="http://schemas.openxmlformats.org/officeDocument/2006/relationships/hyperlink" Target="https://www.procyclingstats.com/rider/nathan-haas" TargetMode="External"/><Relationship Id="rId2713" Type="http://schemas.openxmlformats.org/officeDocument/2006/relationships/hyperlink" Target="https://www.procyclingstats.com/team/cofidis-solutions-credits-2021" TargetMode="External"/><Relationship Id="rId2714" Type="http://schemas.openxmlformats.org/officeDocument/2006/relationships/hyperlink" Target="https://www.procyclingstats.com/rider.php?date=2021-10-12&amp;id=140736&amp;p=results&amp;s=pcs-season-ranking" TargetMode="External"/><Relationship Id="rId2715" Type="http://schemas.openxmlformats.org/officeDocument/2006/relationships/hyperlink" Target="https://www.procyclingstats.com/rider/artyom-zakharov" TargetMode="External"/><Relationship Id="rId2716" Type="http://schemas.openxmlformats.org/officeDocument/2006/relationships/hyperlink" Target="https://www.procyclingstats.com/team/astana-premier-tech-2021" TargetMode="External"/><Relationship Id="rId2717" Type="http://schemas.openxmlformats.org/officeDocument/2006/relationships/hyperlink" Target="https://www.procyclingstats.com/rider.php?date=2021-10-12&amp;id=132822&amp;p=results&amp;s=pcs-season-ranking" TargetMode="External"/><Relationship Id="rId2718" Type="http://schemas.openxmlformats.org/officeDocument/2006/relationships/hyperlink" Target="https://www.procyclingstats.com/rider/gage-hecht" TargetMode="External"/><Relationship Id="rId2719" Type="http://schemas.openxmlformats.org/officeDocument/2006/relationships/hyperlink" Target="https://www.procyclingstats.com/team/aevolo-2021" TargetMode="External"/><Relationship Id="rId1455" Type="http://schemas.openxmlformats.org/officeDocument/2006/relationships/hyperlink" Target="https://www.procyclingstats.com/team/team-arkea-samsic-2021" TargetMode="External"/><Relationship Id="rId2786" Type="http://schemas.openxmlformats.org/officeDocument/2006/relationships/hyperlink" Target="https://www.procyclingstats.com/rider.php?date=2021-10-12&amp;id=210919&amp;p=results&amp;s=pcs-season-ranking" TargetMode="External"/><Relationship Id="rId1456" Type="http://schemas.openxmlformats.org/officeDocument/2006/relationships/hyperlink" Target="https://www.procyclingstats.com/rider.php?date=2021-10-12&amp;id=140503&amp;p=results&amp;s=pcs-season-ranking" TargetMode="External"/><Relationship Id="rId2787" Type="http://schemas.openxmlformats.org/officeDocument/2006/relationships/hyperlink" Target="https://www.procyclingstats.com/rider/ethan-vernon" TargetMode="External"/><Relationship Id="rId1457" Type="http://schemas.openxmlformats.org/officeDocument/2006/relationships/hyperlink" Target="https://www.procyclingstats.com/rider/yukiya-arashiro" TargetMode="External"/><Relationship Id="rId2788" Type="http://schemas.openxmlformats.org/officeDocument/2006/relationships/hyperlink" Target="https://www.procyclingstats.com/rider.php?date=2021-10-12&amp;id=208540&amp;p=results&amp;s=pcs-season-ranking" TargetMode="External"/><Relationship Id="rId1458" Type="http://schemas.openxmlformats.org/officeDocument/2006/relationships/hyperlink" Target="https://www.procyclingstats.com/team/bahrain-victorious-2021" TargetMode="External"/><Relationship Id="rId2789" Type="http://schemas.openxmlformats.org/officeDocument/2006/relationships/hyperlink" Target="https://www.procyclingstats.com/rider/valentin-retailleau" TargetMode="External"/><Relationship Id="rId1459" Type="http://schemas.openxmlformats.org/officeDocument/2006/relationships/hyperlink" Target="https://www.procyclingstats.com/rider.php?date=2021-10-12&amp;id=140742&amp;p=results&amp;s=pcs-season-ranking" TargetMode="External"/><Relationship Id="rId629" Type="http://schemas.openxmlformats.org/officeDocument/2006/relationships/hyperlink" Target="https://www.procyclingstats.com/team/bahrain-victorious-2021" TargetMode="External"/><Relationship Id="rId624" Type="http://schemas.openxmlformats.org/officeDocument/2006/relationships/hyperlink" Target="https://www.procyclingstats.com/rider.php?date=2021-10-12&amp;id=179270&amp;p=results&amp;s=pcs-season-ranking" TargetMode="External"/><Relationship Id="rId623" Type="http://schemas.openxmlformats.org/officeDocument/2006/relationships/hyperlink" Target="https://www.procyclingstats.com/team/bora-hansgrohe-2021" TargetMode="External"/><Relationship Id="rId622" Type="http://schemas.openxmlformats.org/officeDocument/2006/relationships/hyperlink" Target="https://www.procyclingstats.com/rider/matteo-fabbro" TargetMode="External"/><Relationship Id="rId621" Type="http://schemas.openxmlformats.org/officeDocument/2006/relationships/hyperlink" Target="https://www.procyclingstats.com/rider.php?date=2021-10-12&amp;id=198040&amp;p=results&amp;s=pcs-season-ranking" TargetMode="External"/><Relationship Id="rId628" Type="http://schemas.openxmlformats.org/officeDocument/2006/relationships/hyperlink" Target="https://www.procyclingstats.com/rider/jan-tratnik" TargetMode="External"/><Relationship Id="rId627" Type="http://schemas.openxmlformats.org/officeDocument/2006/relationships/hyperlink" Target="https://www.procyclingstats.com/rider.php?date=2021-10-12&amp;id=138471&amp;p=results&amp;s=pcs-season-ranking" TargetMode="External"/><Relationship Id="rId626" Type="http://schemas.openxmlformats.org/officeDocument/2006/relationships/hyperlink" Target="https://www.procyclingstats.com/team/trek-segafredo-2021" TargetMode="External"/><Relationship Id="rId625" Type="http://schemas.openxmlformats.org/officeDocument/2006/relationships/hyperlink" Target="https://www.procyclingstats.com/rider/edward-theuns" TargetMode="External"/><Relationship Id="rId2780" Type="http://schemas.openxmlformats.org/officeDocument/2006/relationships/hyperlink" Target="https://www.procyclingstats.com/rider.php?date=2021-10-12&amp;id=208875&amp;p=results&amp;s=pcs-season-ranking" TargetMode="External"/><Relationship Id="rId1450" Type="http://schemas.openxmlformats.org/officeDocument/2006/relationships/hyperlink" Target="https://www.procyclingstats.com/rider.php?date=2021-10-12&amp;id=130995&amp;p=results&amp;s=pcs-season-ranking" TargetMode="External"/><Relationship Id="rId2781" Type="http://schemas.openxmlformats.org/officeDocument/2006/relationships/hyperlink" Target="https://www.procyclingstats.com/rider/tilen-finkst" TargetMode="External"/><Relationship Id="rId620" Type="http://schemas.openxmlformats.org/officeDocument/2006/relationships/hyperlink" Target="https://www.procyclingstats.com/team/lotto-soudal-2021" TargetMode="External"/><Relationship Id="rId1451" Type="http://schemas.openxmlformats.org/officeDocument/2006/relationships/hyperlink" Target="https://www.procyclingstats.com/rider/francesco-gavazzi" TargetMode="External"/><Relationship Id="rId2782" Type="http://schemas.openxmlformats.org/officeDocument/2006/relationships/hyperlink" Target="https://www.procyclingstats.com/team/ljubljana-gusto-santic-2021" TargetMode="External"/><Relationship Id="rId1452" Type="http://schemas.openxmlformats.org/officeDocument/2006/relationships/hyperlink" Target="https://www.procyclingstats.com/team/eolo-kometa-2021" TargetMode="External"/><Relationship Id="rId2783" Type="http://schemas.openxmlformats.org/officeDocument/2006/relationships/hyperlink" Target="https://www.procyclingstats.com/rider.php?date=2021-10-12&amp;id=186860&amp;p=results&amp;s=pcs-season-ranking" TargetMode="External"/><Relationship Id="rId1453" Type="http://schemas.openxmlformats.org/officeDocument/2006/relationships/hyperlink" Target="https://www.procyclingstats.com/rider.php?date=2021-10-12&amp;id=140938&amp;p=results&amp;s=pcs-season-ranking" TargetMode="External"/><Relationship Id="rId2784" Type="http://schemas.openxmlformats.org/officeDocument/2006/relationships/hyperlink" Target="https://www.procyclingstats.com/rider/joel-nicolau" TargetMode="External"/><Relationship Id="rId1454" Type="http://schemas.openxmlformats.org/officeDocument/2006/relationships/hyperlink" Target="https://www.procyclingstats.com/rider/winner-anacona" TargetMode="External"/><Relationship Id="rId2785" Type="http://schemas.openxmlformats.org/officeDocument/2006/relationships/hyperlink" Target="https://www.procyclingstats.com/team/caja-rural-seguros-rga-2021" TargetMode="External"/><Relationship Id="rId1444" Type="http://schemas.openxmlformats.org/officeDocument/2006/relationships/hyperlink" Target="https://www.procyclingstats.com/rider.php?date=2021-10-12&amp;id=186405&amp;p=results&amp;s=pcs-season-ranking" TargetMode="External"/><Relationship Id="rId2775" Type="http://schemas.openxmlformats.org/officeDocument/2006/relationships/hyperlink" Target="https://www.procyclingstats.com/rider/lukas-ruegg" TargetMode="External"/><Relationship Id="rId1445" Type="http://schemas.openxmlformats.org/officeDocument/2006/relationships/hyperlink" Target="https://www.procyclingstats.com/rider/jhonatan-narvaez" TargetMode="External"/><Relationship Id="rId2776" Type="http://schemas.openxmlformats.org/officeDocument/2006/relationships/hyperlink" Target="https://www.procyclingstats.com/team/swiss-racing-academy-2021" TargetMode="External"/><Relationship Id="rId1446" Type="http://schemas.openxmlformats.org/officeDocument/2006/relationships/hyperlink" Target="https://www.procyclingstats.com/team/ineos-grenadiers-2021" TargetMode="External"/><Relationship Id="rId2777" Type="http://schemas.openxmlformats.org/officeDocument/2006/relationships/hyperlink" Target="https://www.procyclingstats.com/rider.php?date=2021-10-12&amp;id=179331&amp;p=results&amp;s=pcs-season-ranking" TargetMode="External"/><Relationship Id="rId1447" Type="http://schemas.openxmlformats.org/officeDocument/2006/relationships/hyperlink" Target="https://www.procyclingstats.com/rider.php?date=2021-10-12&amp;id=189438&amp;p=results&amp;s=pcs-season-ranking" TargetMode="External"/><Relationship Id="rId2778" Type="http://schemas.openxmlformats.org/officeDocument/2006/relationships/hyperlink" Target="https://www.procyclingstats.com/rider/paul-double" TargetMode="External"/><Relationship Id="rId1448" Type="http://schemas.openxmlformats.org/officeDocument/2006/relationships/hyperlink" Target="https://www.procyclingstats.com/rider/frederico-figueiredo" TargetMode="External"/><Relationship Id="rId2779" Type="http://schemas.openxmlformats.org/officeDocument/2006/relationships/hyperlink" Target="https://www.procyclingstats.com/team/sangemini-trevigiani-mg.k-vis-2021" TargetMode="External"/><Relationship Id="rId1449" Type="http://schemas.openxmlformats.org/officeDocument/2006/relationships/hyperlink" Target="https://www.procyclingstats.com/team/efapel-2021" TargetMode="External"/><Relationship Id="rId619" Type="http://schemas.openxmlformats.org/officeDocument/2006/relationships/hyperlink" Target="https://www.procyclingstats.com/rider/andreas-kron" TargetMode="External"/><Relationship Id="rId618" Type="http://schemas.openxmlformats.org/officeDocument/2006/relationships/hyperlink" Target="https://www.procyclingstats.com/rider.php?date=2021-10-12&amp;id=160236&amp;p=results&amp;s=pcs-season-ranking" TargetMode="External"/><Relationship Id="rId613" Type="http://schemas.openxmlformats.org/officeDocument/2006/relationships/hyperlink" Target="https://www.procyclingstats.com/rider/dylan-groenewegen" TargetMode="External"/><Relationship Id="rId612" Type="http://schemas.openxmlformats.org/officeDocument/2006/relationships/hyperlink" Target="https://www.procyclingstats.com/rider.php?date=2021-10-12&amp;id=189109&amp;p=results&amp;s=pcs-season-ranking" TargetMode="External"/><Relationship Id="rId611" Type="http://schemas.openxmlformats.org/officeDocument/2006/relationships/hyperlink" Target="https://www.procyclingstats.com/team/intermarche-wanty-gobert-materiaux-2021" TargetMode="External"/><Relationship Id="rId610" Type="http://schemas.openxmlformats.org/officeDocument/2006/relationships/hyperlink" Target="https://www.procyclingstats.com/rider/georg-zimmermann" TargetMode="External"/><Relationship Id="rId617" Type="http://schemas.openxmlformats.org/officeDocument/2006/relationships/hyperlink" Target="https://www.procyclingstats.com/team/ag2r-citroen-team-2021" TargetMode="External"/><Relationship Id="rId616" Type="http://schemas.openxmlformats.org/officeDocument/2006/relationships/hyperlink" Target="https://www.procyclingstats.com/rider/marc-sarreau" TargetMode="External"/><Relationship Id="rId615" Type="http://schemas.openxmlformats.org/officeDocument/2006/relationships/hyperlink" Target="https://www.procyclingstats.com/rider.php?date=2021-10-12&amp;id=138396&amp;p=results&amp;s=pcs-season-ranking" TargetMode="External"/><Relationship Id="rId614" Type="http://schemas.openxmlformats.org/officeDocument/2006/relationships/hyperlink" Target="https://www.procyclingstats.com/team/team-jumbo-visma-2021" TargetMode="External"/><Relationship Id="rId2770" Type="http://schemas.openxmlformats.org/officeDocument/2006/relationships/hyperlink" Target="https://www.procyclingstats.com/team/equipo-kern-pharma-2021" TargetMode="External"/><Relationship Id="rId1440" Type="http://schemas.openxmlformats.org/officeDocument/2006/relationships/hyperlink" Target="https://www.procyclingstats.com/team/voster-ats-team-2021" TargetMode="External"/><Relationship Id="rId2771" Type="http://schemas.openxmlformats.org/officeDocument/2006/relationships/hyperlink" Target="https://www.procyclingstats.com/rider.php?date=2021-10-12&amp;id=209332&amp;p=results&amp;s=pcs-season-ranking" TargetMode="External"/><Relationship Id="rId1441" Type="http://schemas.openxmlformats.org/officeDocument/2006/relationships/hyperlink" Target="https://www.procyclingstats.com/rider.php?date=2021-10-12&amp;id=162704&amp;p=results&amp;s=pcs-season-ranking" TargetMode="External"/><Relationship Id="rId2772" Type="http://schemas.openxmlformats.org/officeDocument/2006/relationships/hyperlink" Target="https://www.procyclingstats.com/rider/tiago-antunes" TargetMode="External"/><Relationship Id="rId1442" Type="http://schemas.openxmlformats.org/officeDocument/2006/relationships/hyperlink" Target="https://www.procyclingstats.com/rider/max-kanter" TargetMode="External"/><Relationship Id="rId2773" Type="http://schemas.openxmlformats.org/officeDocument/2006/relationships/hyperlink" Target="https://www.procyclingstats.com/team/tavfer-measindot-mortagua-2021" TargetMode="External"/><Relationship Id="rId1443" Type="http://schemas.openxmlformats.org/officeDocument/2006/relationships/hyperlink" Target="https://www.procyclingstats.com/team/team-dsm-2021" TargetMode="External"/><Relationship Id="rId2774" Type="http://schemas.openxmlformats.org/officeDocument/2006/relationships/hyperlink" Target="https://www.procyclingstats.com/rider.php?date=2021-10-12&amp;id=186249&amp;p=results&amp;s=pcs-season-ranking" TargetMode="External"/><Relationship Id="rId1477" Type="http://schemas.openxmlformats.org/officeDocument/2006/relationships/hyperlink" Target="https://www.procyclingstats.com/rider.php?date=2021-10-12&amp;id=149742&amp;p=results&amp;s=pcs-season-ranking" TargetMode="External"/><Relationship Id="rId4503" Type="http://schemas.openxmlformats.org/officeDocument/2006/relationships/hyperlink" Target="https://www.procyclingstats.com/rider/juan-martin-echeverria" TargetMode="External"/><Relationship Id="rId1478" Type="http://schemas.openxmlformats.org/officeDocument/2006/relationships/hyperlink" Target="https://www.procyclingstats.com/rider/azzedine-lagab" TargetMode="External"/><Relationship Id="rId4502" Type="http://schemas.openxmlformats.org/officeDocument/2006/relationships/hyperlink" Target="https://www.procyclingstats.com/rider.php?date=2021-07-22&amp;id=169554&amp;p=results&amp;s=pcs-season-ranking" TargetMode="External"/><Relationship Id="rId1479" Type="http://schemas.openxmlformats.org/officeDocument/2006/relationships/hyperlink" Target="https://www.procyclingstats.com/team/bike-aid-2021" TargetMode="External"/><Relationship Id="rId4505" Type="http://schemas.openxmlformats.org/officeDocument/2006/relationships/hyperlink" Target="https://www.procyclingstats.com/rider/meindert-weulink" TargetMode="External"/><Relationship Id="rId4504" Type="http://schemas.openxmlformats.org/officeDocument/2006/relationships/hyperlink" Target="https://www.procyclingstats.com/rider.php?date=2021-07-22&amp;id=213638&amp;p=results&amp;s=pcs-season-ranking" TargetMode="External"/><Relationship Id="rId4507" Type="http://schemas.openxmlformats.org/officeDocument/2006/relationships/hyperlink" Target="https://www.procyclingstats.com/rider.php?date=2021-07-22&amp;id=205937&amp;p=results&amp;s=pcs-season-ranking" TargetMode="External"/><Relationship Id="rId4506" Type="http://schemas.openxmlformats.org/officeDocument/2006/relationships/hyperlink" Target="https://www.procyclingstats.com/team/abloc-ct-2021" TargetMode="External"/><Relationship Id="rId4509" Type="http://schemas.openxmlformats.org/officeDocument/2006/relationships/hyperlink" Target="https://www.procyclingstats.com/team/gazprom-rusvelo-2021" TargetMode="External"/><Relationship Id="rId4508" Type="http://schemas.openxmlformats.org/officeDocument/2006/relationships/hyperlink" Target="https://www.procyclingstats.com/rider/anton-kuzmin" TargetMode="External"/><Relationship Id="rId646" Type="http://schemas.openxmlformats.org/officeDocument/2006/relationships/hyperlink" Target="https://www.procyclingstats.com/rider/olav-kooij" TargetMode="External"/><Relationship Id="rId645" Type="http://schemas.openxmlformats.org/officeDocument/2006/relationships/hyperlink" Target="https://www.procyclingstats.com/rider.php?date=2021-10-12&amp;id=163882&amp;p=results&amp;s=pcs-season-ranking" TargetMode="External"/><Relationship Id="rId644" Type="http://schemas.openxmlformats.org/officeDocument/2006/relationships/hyperlink" Target="https://www.procyclingstats.com/team/cofidis-solutions-credits-2021" TargetMode="External"/><Relationship Id="rId643" Type="http://schemas.openxmlformats.org/officeDocument/2006/relationships/hyperlink" Target="https://www.procyclingstats.com/rider/simone-consonni" TargetMode="External"/><Relationship Id="rId649" Type="http://schemas.openxmlformats.org/officeDocument/2006/relationships/hyperlink" Target="https://www.procyclingstats.com/rider/sven-erik-bystrom" TargetMode="External"/><Relationship Id="rId648" Type="http://schemas.openxmlformats.org/officeDocument/2006/relationships/hyperlink" Target="https://www.procyclingstats.com/rider.php?date=2021-10-12&amp;id=217465&amp;p=results&amp;s=pcs-season-ranking" TargetMode="External"/><Relationship Id="rId647" Type="http://schemas.openxmlformats.org/officeDocument/2006/relationships/hyperlink" Target="https://www.procyclingstats.com/team/team-jumbo-visma-2021" TargetMode="External"/><Relationship Id="rId1470" Type="http://schemas.openxmlformats.org/officeDocument/2006/relationships/hyperlink" Target="https://www.procyclingstats.com/team/trek-segafredo-2021" TargetMode="External"/><Relationship Id="rId1471" Type="http://schemas.openxmlformats.org/officeDocument/2006/relationships/hyperlink" Target="https://www.procyclingstats.com/rider.php?date=2021-10-12&amp;id=168775&amp;p=results&amp;s=pcs-season-ranking" TargetMode="External"/><Relationship Id="rId1472" Type="http://schemas.openxmlformats.org/officeDocument/2006/relationships/hyperlink" Target="https://www.procyclingstats.com/rider/jonas-rapp" TargetMode="External"/><Relationship Id="rId642" Type="http://schemas.openxmlformats.org/officeDocument/2006/relationships/hyperlink" Target="https://www.procyclingstats.com/rider.php?date=2021-10-12&amp;id=140614&amp;p=results&amp;s=pcs-season-ranking" TargetMode="External"/><Relationship Id="rId1473" Type="http://schemas.openxmlformats.org/officeDocument/2006/relationships/hyperlink" Target="https://www.procyclingstats.com/team/team-hrinkow-advarics-cycleang-2021" TargetMode="External"/><Relationship Id="rId641" Type="http://schemas.openxmlformats.org/officeDocument/2006/relationships/hyperlink" Target="https://www.procyclingstats.com/team/intermarche-wanty-gobert-materiaux-2021" TargetMode="External"/><Relationship Id="rId1474" Type="http://schemas.openxmlformats.org/officeDocument/2006/relationships/hyperlink" Target="https://www.procyclingstats.com/rider.php?date=2021-10-12&amp;id=169965&amp;p=results&amp;s=pcs-season-ranking" TargetMode="External"/><Relationship Id="rId640" Type="http://schemas.openxmlformats.org/officeDocument/2006/relationships/hyperlink" Target="https://www.procyclingstats.com/rider/rein-taaramae" TargetMode="External"/><Relationship Id="rId1475" Type="http://schemas.openxmlformats.org/officeDocument/2006/relationships/hyperlink" Target="https://www.procyclingstats.com/rider/emiel-vermeulen" TargetMode="External"/><Relationship Id="rId4501" Type="http://schemas.openxmlformats.org/officeDocument/2006/relationships/hyperlink" Target="https://www.procyclingstats.com/rider/miguel-luis-alvarez-ayala" TargetMode="External"/><Relationship Id="rId1476" Type="http://schemas.openxmlformats.org/officeDocument/2006/relationships/hyperlink" Target="https://www.procyclingstats.com/team/xelliss-roubaix-lille-metropole-2021" TargetMode="External"/><Relationship Id="rId4500" Type="http://schemas.openxmlformats.org/officeDocument/2006/relationships/hyperlink" Target="https://www.procyclingstats.com/rider.php?date=2021-07-22&amp;id=266684&amp;p=results&amp;s=pcs-season-ranking" TargetMode="External"/><Relationship Id="rId1466" Type="http://schemas.openxmlformats.org/officeDocument/2006/relationships/hyperlink" Target="https://www.procyclingstats.com/rider/jens-debusschere" TargetMode="External"/><Relationship Id="rId2797" Type="http://schemas.openxmlformats.org/officeDocument/2006/relationships/hyperlink" Target="https://www.procyclingstats.com/rider/maarten-wynants" TargetMode="External"/><Relationship Id="rId1467" Type="http://schemas.openxmlformats.org/officeDocument/2006/relationships/hyperlink" Target="https://www.procyclingstats.com/team/b-b-hotels-pb-ktm-2021" TargetMode="External"/><Relationship Id="rId2798" Type="http://schemas.openxmlformats.org/officeDocument/2006/relationships/hyperlink" Target="https://www.procyclingstats.com/rider.php?date=2021-10-12&amp;id=140347&amp;p=results&amp;s=pcs-season-ranking" TargetMode="External"/><Relationship Id="rId1468" Type="http://schemas.openxmlformats.org/officeDocument/2006/relationships/hyperlink" Target="https://www.procyclingstats.com/rider.php?date=2021-10-12&amp;id=140657&amp;p=results&amp;s=pcs-season-ranking" TargetMode="External"/><Relationship Id="rId2799" Type="http://schemas.openxmlformats.org/officeDocument/2006/relationships/hyperlink" Target="https://www.procyclingstats.com/rider/kenny-molly" TargetMode="External"/><Relationship Id="rId1469" Type="http://schemas.openxmlformats.org/officeDocument/2006/relationships/hyperlink" Target="https://www.procyclingstats.com/rider/niklas-eg" TargetMode="External"/><Relationship Id="rId635" Type="http://schemas.openxmlformats.org/officeDocument/2006/relationships/hyperlink" Target="https://www.procyclingstats.com/team/israel-start-up-nation-2021" TargetMode="External"/><Relationship Id="rId634" Type="http://schemas.openxmlformats.org/officeDocument/2006/relationships/hyperlink" Target="https://www.procyclingstats.com/rider/alexis-renard" TargetMode="External"/><Relationship Id="rId633" Type="http://schemas.openxmlformats.org/officeDocument/2006/relationships/hyperlink" Target="https://www.procyclingstats.com/rider.php?date=2021-10-12&amp;id=134947&amp;p=results&amp;s=pcs-season-ranking" TargetMode="External"/><Relationship Id="rId632" Type="http://schemas.openxmlformats.org/officeDocument/2006/relationships/hyperlink" Target="https://www.procyclingstats.com/team/alpecin-fenix-2021" TargetMode="External"/><Relationship Id="rId639" Type="http://schemas.openxmlformats.org/officeDocument/2006/relationships/hyperlink" Target="https://www.procyclingstats.com/rider.php?date=2021-10-12&amp;id=188088&amp;p=results&amp;s=pcs-season-ranking" TargetMode="External"/><Relationship Id="rId638" Type="http://schemas.openxmlformats.org/officeDocument/2006/relationships/hyperlink" Target="https://www.procyclingstats.com/team/team-totalenergies-2021" TargetMode="External"/><Relationship Id="rId637" Type="http://schemas.openxmlformats.org/officeDocument/2006/relationships/hyperlink" Target="https://www.procyclingstats.com/rider/cristian-rodriguez" TargetMode="External"/><Relationship Id="rId636" Type="http://schemas.openxmlformats.org/officeDocument/2006/relationships/hyperlink" Target="https://www.procyclingstats.com/rider.php?date=2021-10-12&amp;id=206405&amp;p=results&amp;s=pcs-season-ranking" TargetMode="External"/><Relationship Id="rId2790" Type="http://schemas.openxmlformats.org/officeDocument/2006/relationships/hyperlink" Target="https://www.procyclingstats.com/rider.php?date=2021-10-12&amp;id=208709&amp;p=results&amp;s=pcs-season-ranking" TargetMode="External"/><Relationship Id="rId1460" Type="http://schemas.openxmlformats.org/officeDocument/2006/relationships/hyperlink" Target="https://www.procyclingstats.com/rider/sjoerd-bax" TargetMode="External"/><Relationship Id="rId2791" Type="http://schemas.openxmlformats.org/officeDocument/2006/relationships/hyperlink" Target="https://www.procyclingstats.com/rider/felix-engelhardt" TargetMode="External"/><Relationship Id="rId1461" Type="http://schemas.openxmlformats.org/officeDocument/2006/relationships/hyperlink" Target="https://www.procyclingstats.com/team/metec-solarwatt-p-b-mantel-2021" TargetMode="External"/><Relationship Id="rId2792" Type="http://schemas.openxmlformats.org/officeDocument/2006/relationships/hyperlink" Target="https://www.procyclingstats.com/team/tirol-ktm-cycling-team-2021" TargetMode="External"/><Relationship Id="rId631" Type="http://schemas.openxmlformats.org/officeDocument/2006/relationships/hyperlink" Target="https://www.procyclingstats.com/rider/kristian-sbaragli" TargetMode="External"/><Relationship Id="rId1462" Type="http://schemas.openxmlformats.org/officeDocument/2006/relationships/hyperlink" Target="https://www.procyclingstats.com/rider.php?date=2021-10-12&amp;id=186616&amp;p=results&amp;s=pcs-season-ranking" TargetMode="External"/><Relationship Id="rId2793" Type="http://schemas.openxmlformats.org/officeDocument/2006/relationships/hyperlink" Target="https://www.procyclingstats.com/rider.php?date=2021-10-12&amp;id=209022&amp;p=results&amp;s=pcs-season-ranking" TargetMode="External"/><Relationship Id="rId630" Type="http://schemas.openxmlformats.org/officeDocument/2006/relationships/hyperlink" Target="https://www.procyclingstats.com/rider.php?date=2021-10-12&amp;id=138849&amp;p=results&amp;s=pcs-season-ranking" TargetMode="External"/><Relationship Id="rId1463" Type="http://schemas.openxmlformats.org/officeDocument/2006/relationships/hyperlink" Target="https://www.procyclingstats.com/rider/cedric-beullens" TargetMode="External"/><Relationship Id="rId2794" Type="http://schemas.openxmlformats.org/officeDocument/2006/relationships/hyperlink" Target="https://www.procyclingstats.com/rider/jakub-toupalik" TargetMode="External"/><Relationship Id="rId1464" Type="http://schemas.openxmlformats.org/officeDocument/2006/relationships/hyperlink" Target="https://www.procyclingstats.com/team/sport-vlaanderen-baloise-2021" TargetMode="External"/><Relationship Id="rId2795" Type="http://schemas.openxmlformats.org/officeDocument/2006/relationships/hyperlink" Target="https://www.procyclingstats.com/team/elkov-kasper-2021" TargetMode="External"/><Relationship Id="rId1465" Type="http://schemas.openxmlformats.org/officeDocument/2006/relationships/hyperlink" Target="https://www.procyclingstats.com/rider.php?date=2021-10-12&amp;id=184425&amp;p=results&amp;s=pcs-season-ranking" TargetMode="External"/><Relationship Id="rId2796" Type="http://schemas.openxmlformats.org/officeDocument/2006/relationships/hyperlink" Target="https://www.procyclingstats.com/rider.php?date=2021-10-12&amp;id=217936&amp;p=results&amp;s=pcs-season-ranking" TargetMode="External"/><Relationship Id="rId1411" Type="http://schemas.openxmlformats.org/officeDocument/2006/relationships/hyperlink" Target="https://www.procyclingstats.com/rider.php?date=2021-10-12&amp;id=239223&amp;p=results&amp;s=pcs-season-ranking" TargetMode="External"/><Relationship Id="rId2742" Type="http://schemas.openxmlformats.org/officeDocument/2006/relationships/hyperlink" Target="https://www.procyclingstats.com/rider/hector-exequiel-quintana-vidal" TargetMode="External"/><Relationship Id="rId1412" Type="http://schemas.openxmlformats.org/officeDocument/2006/relationships/hyperlink" Target="https://www.procyclingstats.com/rider/romain-seigle" TargetMode="External"/><Relationship Id="rId2743" Type="http://schemas.openxmlformats.org/officeDocument/2006/relationships/hyperlink" Target="https://www.procyclingstats.com/rider.php?date=2021-10-12&amp;id=241724&amp;p=results&amp;s=pcs-season-ranking" TargetMode="External"/><Relationship Id="rId1413" Type="http://schemas.openxmlformats.org/officeDocument/2006/relationships/hyperlink" Target="https://www.procyclingstats.com/team/groupama-fdj-2021" TargetMode="External"/><Relationship Id="rId2744" Type="http://schemas.openxmlformats.org/officeDocument/2006/relationships/hyperlink" Target="https://www.procyclingstats.com/rider/thomas-joseph" TargetMode="External"/><Relationship Id="rId1414" Type="http://schemas.openxmlformats.org/officeDocument/2006/relationships/hyperlink" Target="https://www.procyclingstats.com/rider.php?date=2021-10-12&amp;id=192220&amp;p=results&amp;s=pcs-season-ranking" TargetMode="External"/><Relationship Id="rId2745" Type="http://schemas.openxmlformats.org/officeDocument/2006/relationships/hyperlink" Target="https://www.procyclingstats.com/team/tarteletto-isorex-2021" TargetMode="External"/><Relationship Id="rId1415" Type="http://schemas.openxmlformats.org/officeDocument/2006/relationships/hyperlink" Target="https://www.procyclingstats.com/rider/lukas-kubis" TargetMode="External"/><Relationship Id="rId2746" Type="http://schemas.openxmlformats.org/officeDocument/2006/relationships/hyperlink" Target="https://www.procyclingstats.com/rider.php?date=2021-10-12&amp;id=180953&amp;p=results&amp;s=pcs-season-ranking" TargetMode="External"/><Relationship Id="rId1416" Type="http://schemas.openxmlformats.org/officeDocument/2006/relationships/hyperlink" Target="https://www.procyclingstats.com/team/dukla-banska-bystrica-2021" TargetMode="External"/><Relationship Id="rId2747" Type="http://schemas.openxmlformats.org/officeDocument/2006/relationships/hyperlink" Target="https://www.procyclingstats.com/rider/ronald-kuba" TargetMode="External"/><Relationship Id="rId1417" Type="http://schemas.openxmlformats.org/officeDocument/2006/relationships/hyperlink" Target="https://www.procyclingstats.com/rider.php?date=2021-10-12&amp;id=209666&amp;p=results&amp;s=pcs-season-ranking" TargetMode="External"/><Relationship Id="rId2748" Type="http://schemas.openxmlformats.org/officeDocument/2006/relationships/hyperlink" Target="https://www.procyclingstats.com/rider.php?date=2021-10-12&amp;id=218925&amp;p=results&amp;s=pcs-season-ranking" TargetMode="External"/><Relationship Id="rId1418" Type="http://schemas.openxmlformats.org/officeDocument/2006/relationships/hyperlink" Target="https://www.procyclingstats.com/rider/david-dekker" TargetMode="External"/><Relationship Id="rId2749" Type="http://schemas.openxmlformats.org/officeDocument/2006/relationships/hyperlink" Target="https://www.procyclingstats.com/rider/anton-palzer" TargetMode="External"/><Relationship Id="rId1419" Type="http://schemas.openxmlformats.org/officeDocument/2006/relationships/hyperlink" Target="https://www.procyclingstats.com/team/team-jumbo-visma-2021" TargetMode="External"/><Relationship Id="rId2740" Type="http://schemas.openxmlformats.org/officeDocument/2006/relationships/hyperlink" Target="https://www.procyclingstats.com/team/trek-segafredo-2021" TargetMode="External"/><Relationship Id="rId1410" Type="http://schemas.openxmlformats.org/officeDocument/2006/relationships/hyperlink" Target="https://www.procyclingstats.com/team/equipe-continentale-groupama-fdj-2021" TargetMode="External"/><Relationship Id="rId2741" Type="http://schemas.openxmlformats.org/officeDocument/2006/relationships/hyperlink" Target="https://www.procyclingstats.com/rider.php?date=2021-10-12&amp;id=186823&amp;p=results&amp;s=pcs-season-ranking" TargetMode="External"/><Relationship Id="rId1400" Type="http://schemas.openxmlformats.org/officeDocument/2006/relationships/hyperlink" Target="https://www.procyclingstats.com/rider/anders-skaarseth" TargetMode="External"/><Relationship Id="rId2731" Type="http://schemas.openxmlformats.org/officeDocument/2006/relationships/hyperlink" Target="https://www.procyclingstats.com/rider.php?date=2021-10-12&amp;id=176270&amp;p=results&amp;s=pcs-season-ranking" TargetMode="External"/><Relationship Id="rId1401" Type="http://schemas.openxmlformats.org/officeDocument/2006/relationships/hyperlink" Target="https://www.procyclingstats.com/team/uno-x-pro-cycling-team-2021" TargetMode="External"/><Relationship Id="rId2732" Type="http://schemas.openxmlformats.org/officeDocument/2006/relationships/hyperlink" Target="https://www.procyclingstats.com/rider/ognjen-ilic" TargetMode="External"/><Relationship Id="rId1402" Type="http://schemas.openxmlformats.org/officeDocument/2006/relationships/hyperlink" Target="https://www.procyclingstats.com/rider.php?date=2021-10-12&amp;id=179474&amp;p=results&amp;s=pcs-season-ranking" TargetMode="External"/><Relationship Id="rId2733" Type="http://schemas.openxmlformats.org/officeDocument/2006/relationships/hyperlink" Target="https://www.procyclingstats.com/rider.php?date=2021-10-12&amp;id=198453&amp;p=results&amp;s=pcs-season-ranking" TargetMode="External"/><Relationship Id="rId1403" Type="http://schemas.openxmlformats.org/officeDocument/2006/relationships/hyperlink" Target="https://www.procyclingstats.com/rider/cesare-benedetti" TargetMode="External"/><Relationship Id="rId2734" Type="http://schemas.openxmlformats.org/officeDocument/2006/relationships/hyperlink" Target="https://www.procyclingstats.com/rider/yordan-andreev" TargetMode="External"/><Relationship Id="rId1404" Type="http://schemas.openxmlformats.org/officeDocument/2006/relationships/hyperlink" Target="https://www.procyclingstats.com/team/bora-hansgrohe-2021" TargetMode="External"/><Relationship Id="rId2735" Type="http://schemas.openxmlformats.org/officeDocument/2006/relationships/hyperlink" Target="https://www.procyclingstats.com/rider.php?date=2021-10-12&amp;id=180811&amp;p=results&amp;s=pcs-season-ranking" TargetMode="External"/><Relationship Id="rId1405" Type="http://schemas.openxmlformats.org/officeDocument/2006/relationships/hyperlink" Target="https://www.procyclingstats.com/rider.php?date=2021-10-12&amp;id=140231&amp;p=results&amp;s=pcs-season-ranking" TargetMode="External"/><Relationship Id="rId2736" Type="http://schemas.openxmlformats.org/officeDocument/2006/relationships/hyperlink" Target="https://www.procyclingstats.com/rider/daniil-fominykh" TargetMode="External"/><Relationship Id="rId1406" Type="http://schemas.openxmlformats.org/officeDocument/2006/relationships/hyperlink" Target="https://www.procyclingstats.com/rider/clement-berthet" TargetMode="External"/><Relationship Id="rId2737" Type="http://schemas.openxmlformats.org/officeDocument/2006/relationships/hyperlink" Target="https://www.procyclingstats.com/team/almaty-cycling-team-2021" TargetMode="External"/><Relationship Id="rId1407" Type="http://schemas.openxmlformats.org/officeDocument/2006/relationships/hyperlink" Target="https://www.procyclingstats.com/team/ag2r-citroen-team-2021" TargetMode="External"/><Relationship Id="rId2738" Type="http://schemas.openxmlformats.org/officeDocument/2006/relationships/hyperlink" Target="https://www.procyclingstats.com/rider.php?date=2021-10-12&amp;id=138290&amp;p=results&amp;s=pcs-season-ranking" TargetMode="External"/><Relationship Id="rId1408" Type="http://schemas.openxmlformats.org/officeDocument/2006/relationships/hyperlink" Target="https://www.procyclingstats.com/rider.php?date=2021-10-12&amp;id=262718&amp;p=results&amp;s=pcs-season-ranking" TargetMode="External"/><Relationship Id="rId2739" Type="http://schemas.openxmlformats.org/officeDocument/2006/relationships/hyperlink" Target="https://www.procyclingstats.com/rider/nicola-conci" TargetMode="External"/><Relationship Id="rId1409" Type="http://schemas.openxmlformats.org/officeDocument/2006/relationships/hyperlink" Target="https://www.procyclingstats.com/rider/laurence-pithie" TargetMode="External"/><Relationship Id="rId2730" Type="http://schemas.openxmlformats.org/officeDocument/2006/relationships/hyperlink" Target="https://www.procyclingstats.com/team/kinan-cycling-team-2021" TargetMode="External"/><Relationship Id="rId1433" Type="http://schemas.openxmlformats.org/officeDocument/2006/relationships/hyperlink" Target="https://www.procyclingstats.com/rider/rudy-barbier" TargetMode="External"/><Relationship Id="rId2764" Type="http://schemas.openxmlformats.org/officeDocument/2006/relationships/hyperlink" Target="https://www.procyclingstats.com/rider/daan-hoeks" TargetMode="External"/><Relationship Id="rId1434" Type="http://schemas.openxmlformats.org/officeDocument/2006/relationships/hyperlink" Target="https://www.procyclingstats.com/team/israel-start-up-nation-2021" TargetMode="External"/><Relationship Id="rId2765" Type="http://schemas.openxmlformats.org/officeDocument/2006/relationships/hyperlink" Target="https://www.procyclingstats.com/rider.php?date=2021-10-12&amp;id=208828&amp;p=results&amp;s=pcs-season-ranking" TargetMode="External"/><Relationship Id="rId1435" Type="http://schemas.openxmlformats.org/officeDocument/2006/relationships/hyperlink" Target="https://www.procyclingstats.com/rider.php?date=2021-10-12&amp;id=133760&amp;p=results&amp;s=pcs-season-ranking" TargetMode="External"/><Relationship Id="rId2766" Type="http://schemas.openxmlformats.org/officeDocument/2006/relationships/hyperlink" Target="https://www.procyclingstats.com/rider/david-gonzalez-lopez" TargetMode="External"/><Relationship Id="rId1436" Type="http://schemas.openxmlformats.org/officeDocument/2006/relationships/hyperlink" Target="https://www.procyclingstats.com/rider/vadim-pronskiy" TargetMode="External"/><Relationship Id="rId2767" Type="http://schemas.openxmlformats.org/officeDocument/2006/relationships/hyperlink" Target="https://www.procyclingstats.com/team/caja-rural-seguros-rga-2021" TargetMode="External"/><Relationship Id="rId1437" Type="http://schemas.openxmlformats.org/officeDocument/2006/relationships/hyperlink" Target="https://www.procyclingstats.com/team/astana-premier-tech-2021" TargetMode="External"/><Relationship Id="rId2768" Type="http://schemas.openxmlformats.org/officeDocument/2006/relationships/hyperlink" Target="https://www.procyclingstats.com/rider.php?date=2021-10-12&amp;id=210896&amp;p=results&amp;s=pcs-season-ranking" TargetMode="External"/><Relationship Id="rId1438" Type="http://schemas.openxmlformats.org/officeDocument/2006/relationships/hyperlink" Target="https://www.procyclingstats.com/rider.php?date=2021-10-12&amp;id=195701&amp;p=results&amp;s=pcs-season-ranking" TargetMode="External"/><Relationship Id="rId2769" Type="http://schemas.openxmlformats.org/officeDocument/2006/relationships/hyperlink" Target="https://www.procyclingstats.com/rider/marti-marquez" TargetMode="External"/><Relationship Id="rId1439" Type="http://schemas.openxmlformats.org/officeDocument/2006/relationships/hyperlink" Target="https://www.procyclingstats.com/rider/szymon-rekita" TargetMode="External"/><Relationship Id="rId609" Type="http://schemas.openxmlformats.org/officeDocument/2006/relationships/hyperlink" Target="https://www.procyclingstats.com/rider.php?date=2021-10-12&amp;id=216728&amp;p=results&amp;s=pcs-season-ranking" TargetMode="External"/><Relationship Id="rId608" Type="http://schemas.openxmlformats.org/officeDocument/2006/relationships/hyperlink" Target="https://www.procyclingstats.com/team/ineos-grenadiers-2021" TargetMode="External"/><Relationship Id="rId607" Type="http://schemas.openxmlformats.org/officeDocument/2006/relationships/hyperlink" Target="https://www.procyclingstats.com/rider/carlos-rodriguez-cano" TargetMode="External"/><Relationship Id="rId602" Type="http://schemas.openxmlformats.org/officeDocument/2006/relationships/hyperlink" Target="https://www.procyclingstats.com/team/cofidis-solutions-credits-2021" TargetMode="External"/><Relationship Id="rId601" Type="http://schemas.openxmlformats.org/officeDocument/2006/relationships/hyperlink" Target="https://www.procyclingstats.com/rider/pierre-luc-perichon" TargetMode="External"/><Relationship Id="rId600" Type="http://schemas.openxmlformats.org/officeDocument/2006/relationships/hyperlink" Target="https://www.procyclingstats.com/rider.php?date=2021-10-12&amp;id=202344&amp;p=results&amp;s=pcs-season-ranking" TargetMode="External"/><Relationship Id="rId606" Type="http://schemas.openxmlformats.org/officeDocument/2006/relationships/hyperlink" Target="https://www.procyclingstats.com/rider.php?date=2021-10-12&amp;id=172104&amp;p=results&amp;s=pcs-season-ranking" TargetMode="External"/><Relationship Id="rId605" Type="http://schemas.openxmlformats.org/officeDocument/2006/relationships/hyperlink" Target="https://www.procyclingstats.com/team/astana-premier-tech-2021" TargetMode="External"/><Relationship Id="rId604" Type="http://schemas.openxmlformats.org/officeDocument/2006/relationships/hyperlink" Target="https://www.procyclingstats.com/rider/merhawi-kudus" TargetMode="External"/><Relationship Id="rId603" Type="http://schemas.openxmlformats.org/officeDocument/2006/relationships/hyperlink" Target="https://www.procyclingstats.com/rider.php?date=2021-10-12&amp;id=138972&amp;p=results&amp;s=pcs-season-ranking" TargetMode="External"/><Relationship Id="rId2760" Type="http://schemas.openxmlformats.org/officeDocument/2006/relationships/hyperlink" Target="https://www.procyclingstats.com/rider.php?date=2021-10-12&amp;id=154756&amp;p=results&amp;s=pcs-season-ranking" TargetMode="External"/><Relationship Id="rId1430" Type="http://schemas.openxmlformats.org/officeDocument/2006/relationships/hyperlink" Target="https://www.procyclingstats.com/rider/jacopo-mosca" TargetMode="External"/><Relationship Id="rId2761" Type="http://schemas.openxmlformats.org/officeDocument/2006/relationships/hyperlink" Target="https://www.procyclingstats.com/rider/enrique-sanz" TargetMode="External"/><Relationship Id="rId1431" Type="http://schemas.openxmlformats.org/officeDocument/2006/relationships/hyperlink" Target="https://www.procyclingstats.com/team/trek-segafredo-2021" TargetMode="External"/><Relationship Id="rId2762" Type="http://schemas.openxmlformats.org/officeDocument/2006/relationships/hyperlink" Target="https://www.procyclingstats.com/team/equipo-kern-pharma-2021" TargetMode="External"/><Relationship Id="rId1432" Type="http://schemas.openxmlformats.org/officeDocument/2006/relationships/hyperlink" Target="https://www.procyclingstats.com/rider.php?date=2021-10-12&amp;id=160355&amp;p=results&amp;s=pcs-season-ranking" TargetMode="External"/><Relationship Id="rId2763" Type="http://schemas.openxmlformats.org/officeDocument/2006/relationships/hyperlink" Target="https://www.procyclingstats.com/rider.php?date=2021-10-12&amp;id=140513&amp;p=results&amp;s=pcs-season-ranking" TargetMode="External"/><Relationship Id="rId1422" Type="http://schemas.openxmlformats.org/officeDocument/2006/relationships/hyperlink" Target="https://www.procyclingstats.com/team/lotto-soudal-2021" TargetMode="External"/><Relationship Id="rId2753" Type="http://schemas.openxmlformats.org/officeDocument/2006/relationships/hyperlink" Target="https://www.procyclingstats.com/team/caja-rural-seguros-rga-2021" TargetMode="External"/><Relationship Id="rId1423" Type="http://schemas.openxmlformats.org/officeDocument/2006/relationships/hyperlink" Target="https://www.procyclingstats.com/rider.php?date=2021-10-12&amp;id=140194&amp;p=results&amp;s=pcs-season-ranking" TargetMode="External"/><Relationship Id="rId2754" Type="http://schemas.openxmlformats.org/officeDocument/2006/relationships/hyperlink" Target="https://www.procyclingstats.com/rider.php?date=2021-10-12&amp;id=222307&amp;p=results&amp;s=pcs-season-ranking" TargetMode="External"/><Relationship Id="rId1424" Type="http://schemas.openxmlformats.org/officeDocument/2006/relationships/hyperlink" Target="https://www.procyclingstats.com/rider/colin-joyce" TargetMode="External"/><Relationship Id="rId2755" Type="http://schemas.openxmlformats.org/officeDocument/2006/relationships/hyperlink" Target="https://www.procyclingstats.com/rider/juan-diego-alba" TargetMode="External"/><Relationship Id="rId1425" Type="http://schemas.openxmlformats.org/officeDocument/2006/relationships/hyperlink" Target="https://www.procyclingstats.com/team/rally-cycling-2021" TargetMode="External"/><Relationship Id="rId2756" Type="http://schemas.openxmlformats.org/officeDocument/2006/relationships/hyperlink" Target="https://www.procyclingstats.com/team/movistar-team-2021" TargetMode="External"/><Relationship Id="rId1426" Type="http://schemas.openxmlformats.org/officeDocument/2006/relationships/hyperlink" Target="https://www.procyclingstats.com/rider.php?date=2021-10-12&amp;id=162223&amp;p=results&amp;s=pcs-season-ranking" TargetMode="External"/><Relationship Id="rId2757" Type="http://schemas.openxmlformats.org/officeDocument/2006/relationships/hyperlink" Target="https://www.procyclingstats.com/rider.php?date=2021-10-12&amp;id=207881&amp;p=results&amp;s=pcs-season-ranking" TargetMode="External"/><Relationship Id="rId1427" Type="http://schemas.openxmlformats.org/officeDocument/2006/relationships/hyperlink" Target="https://www.procyclingstats.com/rider/tom-paquot" TargetMode="External"/><Relationship Id="rId2758" Type="http://schemas.openxmlformats.org/officeDocument/2006/relationships/hyperlink" Target="https://www.procyclingstats.com/rider/adne-van-engelen" TargetMode="External"/><Relationship Id="rId1428" Type="http://schemas.openxmlformats.org/officeDocument/2006/relationships/hyperlink" Target="https://www.procyclingstats.com/team/bingoal-wallonie-bruxelles-2021" TargetMode="External"/><Relationship Id="rId2759" Type="http://schemas.openxmlformats.org/officeDocument/2006/relationships/hyperlink" Target="https://www.procyclingstats.com/team/bike-aid-2021" TargetMode="External"/><Relationship Id="rId1429" Type="http://schemas.openxmlformats.org/officeDocument/2006/relationships/hyperlink" Target="https://www.procyclingstats.com/rider.php?date=2021-10-12&amp;id=206693&amp;p=results&amp;s=pcs-season-ranking" TargetMode="External"/><Relationship Id="rId2750" Type="http://schemas.openxmlformats.org/officeDocument/2006/relationships/hyperlink" Target="https://www.procyclingstats.com/team/bora-hansgrohe-2021" TargetMode="External"/><Relationship Id="rId1420" Type="http://schemas.openxmlformats.org/officeDocument/2006/relationships/hyperlink" Target="https://www.procyclingstats.com/rider.php?date=2021-10-12&amp;id=192008&amp;p=results&amp;s=pcs-season-ranking" TargetMode="External"/><Relationship Id="rId2751" Type="http://schemas.openxmlformats.org/officeDocument/2006/relationships/hyperlink" Target="https://www.procyclingstats.com/rider.php?date=2021-10-12&amp;id=264995&amp;p=results&amp;s=pcs-season-ranking" TargetMode="External"/><Relationship Id="rId1421" Type="http://schemas.openxmlformats.org/officeDocument/2006/relationships/hyperlink" Target="https://www.procyclingstats.com/rider/thomas-de-gendt" TargetMode="External"/><Relationship Id="rId2752" Type="http://schemas.openxmlformats.org/officeDocument/2006/relationships/hyperlink" Target="https://www.procyclingstats.com/rider/oier-lazkano" TargetMode="External"/><Relationship Id="rId3238" Type="http://schemas.openxmlformats.org/officeDocument/2006/relationships/hyperlink" Target="https://www.procyclingstats.com/rider/christopher-rougierlagane" TargetMode="External"/><Relationship Id="rId4569" Type="http://schemas.openxmlformats.org/officeDocument/2006/relationships/hyperlink" Target="https://www.procyclingstats.com/rider/davide-piganzoli" TargetMode="External"/><Relationship Id="rId3237" Type="http://schemas.openxmlformats.org/officeDocument/2006/relationships/hyperlink" Target="https://www.procyclingstats.com/rider.php?date=2021-10-12&amp;id=213013&amp;p=results&amp;s=pcs-season-ranking" TargetMode="External"/><Relationship Id="rId4568" Type="http://schemas.openxmlformats.org/officeDocument/2006/relationships/hyperlink" Target="https://www.procyclingstats.com/rider.php?date=2021-07-22&amp;id=212835&amp;p=results&amp;s=pcs-season-ranking" TargetMode="External"/><Relationship Id="rId3239" Type="http://schemas.openxmlformats.org/officeDocument/2006/relationships/hyperlink" Target="https://www.procyclingstats.com/rider.php?date=2021-10-12&amp;id=214179&amp;p=results&amp;s=pcs-season-ranking" TargetMode="External"/><Relationship Id="rId3230" Type="http://schemas.openxmlformats.org/officeDocument/2006/relationships/hyperlink" Target="https://www.procyclingstats.com/rider/kianny-noel" TargetMode="External"/><Relationship Id="rId4561" Type="http://schemas.openxmlformats.org/officeDocument/2006/relationships/hyperlink" Target="https://www.procyclingstats.com/rider.php?date=2021-07-22&amp;id=272700&amp;p=results&amp;s=pcs-season-ranking" TargetMode="External"/><Relationship Id="rId4560" Type="http://schemas.openxmlformats.org/officeDocument/2006/relationships/hyperlink" Target="https://www.procyclingstats.com/rider/zhichao-jia" TargetMode="External"/><Relationship Id="rId3232" Type="http://schemas.openxmlformats.org/officeDocument/2006/relationships/hyperlink" Target="https://www.procyclingstats.com/rider/pavel-kochetkov" TargetMode="External"/><Relationship Id="rId4563" Type="http://schemas.openxmlformats.org/officeDocument/2006/relationships/hyperlink" Target="https://www.procyclingstats.com/rider.php?date=2021-07-22&amp;id=185158&amp;p=results&amp;s=pcs-season-ranking" TargetMode="External"/><Relationship Id="rId3231" Type="http://schemas.openxmlformats.org/officeDocument/2006/relationships/hyperlink" Target="https://www.procyclingstats.com/rider.php?date=2021-10-12&amp;id=271767&amp;p=results&amp;s=pcs-season-ranking" TargetMode="External"/><Relationship Id="rId4562" Type="http://schemas.openxmlformats.org/officeDocument/2006/relationships/hyperlink" Target="https://www.procyclingstats.com/rider/jordan-parra" TargetMode="External"/><Relationship Id="rId3234" Type="http://schemas.openxmlformats.org/officeDocument/2006/relationships/hyperlink" Target="https://www.procyclingstats.com/rider.php?date=2021-10-12&amp;id=139752&amp;p=results&amp;s=pcs-season-ranking" TargetMode="External"/><Relationship Id="rId4565" Type="http://schemas.openxmlformats.org/officeDocument/2006/relationships/hyperlink" Target="https://www.procyclingstats.com/team/terengganu-cycling-team-2021" TargetMode="External"/><Relationship Id="rId3233" Type="http://schemas.openxmlformats.org/officeDocument/2006/relationships/hyperlink" Target="https://www.procyclingstats.com/team/gazprom-rusvelo-2021" TargetMode="External"/><Relationship Id="rId4564" Type="http://schemas.openxmlformats.org/officeDocument/2006/relationships/hyperlink" Target="https://www.procyclingstats.com/rider/irwandie-lakasek" TargetMode="External"/><Relationship Id="rId3236" Type="http://schemas.openxmlformats.org/officeDocument/2006/relationships/hyperlink" Target="https://www.procyclingstats.com/team/geumsan-insam-cello-2021" TargetMode="External"/><Relationship Id="rId4567" Type="http://schemas.openxmlformats.org/officeDocument/2006/relationships/hyperlink" Target="https://www.procyclingstats.com/rider/omer-maka" TargetMode="External"/><Relationship Id="rId3235" Type="http://schemas.openxmlformats.org/officeDocument/2006/relationships/hyperlink" Target="https://www.procyclingstats.com/rider/sangjin-choi" TargetMode="External"/><Relationship Id="rId4566" Type="http://schemas.openxmlformats.org/officeDocument/2006/relationships/hyperlink" Target="https://www.procyclingstats.com/rider.php?date=2021-07-22&amp;id=170365&amp;p=results&amp;s=pcs-season-ranking" TargetMode="External"/><Relationship Id="rId3227" Type="http://schemas.openxmlformats.org/officeDocument/2006/relationships/hyperlink" Target="https://www.procyclingstats.com/rider/julian-lino" TargetMode="External"/><Relationship Id="rId4558" Type="http://schemas.openxmlformats.org/officeDocument/2006/relationships/hyperlink" Target="https://www.procyclingstats.com/rider/yuuhi-todome" TargetMode="External"/><Relationship Id="rId3226" Type="http://schemas.openxmlformats.org/officeDocument/2006/relationships/hyperlink" Target="https://www.procyclingstats.com/rider.php?date=2021-10-12&amp;id=217291&amp;p=results&amp;s=pcs-season-ranking" TargetMode="External"/><Relationship Id="rId4557" Type="http://schemas.openxmlformats.org/officeDocument/2006/relationships/hyperlink" Target="https://www.procyclingstats.com/rider.php?date=2021-07-22&amp;id=215044&amp;p=results&amp;s=pcs-season-ranking" TargetMode="External"/><Relationship Id="rId3229" Type="http://schemas.openxmlformats.org/officeDocument/2006/relationships/hyperlink" Target="https://www.procyclingstats.com/rider.php?date=2021-10-12&amp;id=181665&amp;p=results&amp;s=pcs-season-ranking" TargetMode="External"/><Relationship Id="rId3228" Type="http://schemas.openxmlformats.org/officeDocument/2006/relationships/hyperlink" Target="https://www.procyclingstats.com/team/bike-aid-2021" TargetMode="External"/><Relationship Id="rId4559" Type="http://schemas.openxmlformats.org/officeDocument/2006/relationships/hyperlink" Target="https://www.procyclingstats.com/rider.php?date=2021-07-22&amp;id=243092&amp;p=results&amp;s=pcs-season-ranking" TargetMode="External"/><Relationship Id="rId699" Type="http://schemas.openxmlformats.org/officeDocument/2006/relationships/hyperlink" Target="https://www.procyclingstats.com/rider.php?date=2021-10-12&amp;id=139967&amp;p=results&amp;s=pcs-season-ranking" TargetMode="External"/><Relationship Id="rId698" Type="http://schemas.openxmlformats.org/officeDocument/2006/relationships/hyperlink" Target="https://www.procyclingstats.com/team/intermarche-wanty-gobert-materiaux-2021" TargetMode="External"/><Relationship Id="rId693" Type="http://schemas.openxmlformats.org/officeDocument/2006/relationships/hyperlink" Target="https://www.procyclingstats.com/rider.php?date=2021-10-12&amp;id=140326&amp;p=results&amp;s=pcs-season-ranking" TargetMode="External"/><Relationship Id="rId4550" Type="http://schemas.openxmlformats.org/officeDocument/2006/relationships/hyperlink" Target="https://www.procyclingstats.com/rider/eli-saul-burgos" TargetMode="External"/><Relationship Id="rId692" Type="http://schemas.openxmlformats.org/officeDocument/2006/relationships/hyperlink" Target="https://www.procyclingstats.com/team/teambikeexchange-2021" TargetMode="External"/><Relationship Id="rId691" Type="http://schemas.openxmlformats.org/officeDocument/2006/relationships/hyperlink" Target="https://www.procyclingstats.com/rider/tanel-kangert" TargetMode="External"/><Relationship Id="rId3221" Type="http://schemas.openxmlformats.org/officeDocument/2006/relationships/hyperlink" Target="https://www.procyclingstats.com/rider.php?date=2021-10-12&amp;id=140393&amp;p=results&amp;s=pcs-season-ranking" TargetMode="External"/><Relationship Id="rId4552" Type="http://schemas.openxmlformats.org/officeDocument/2006/relationships/hyperlink" Target="https://www.procyclingstats.com/rider.php?date=2021-07-22&amp;id=237220&amp;p=results&amp;s=pcs-season-ranking" TargetMode="External"/><Relationship Id="rId690" Type="http://schemas.openxmlformats.org/officeDocument/2006/relationships/hyperlink" Target="https://www.procyclingstats.com/rider.php?date=2021-10-12&amp;id=167592&amp;p=results&amp;s=pcs-season-ranking" TargetMode="External"/><Relationship Id="rId3220" Type="http://schemas.openxmlformats.org/officeDocument/2006/relationships/hyperlink" Target="https://www.procyclingstats.com/team/groupama-fdj-2021" TargetMode="External"/><Relationship Id="rId4551" Type="http://schemas.openxmlformats.org/officeDocument/2006/relationships/hyperlink" Target="https://www.procyclingstats.com/team/colnago-cm-team-2021" TargetMode="External"/><Relationship Id="rId697" Type="http://schemas.openxmlformats.org/officeDocument/2006/relationships/hyperlink" Target="https://www.procyclingstats.com/rider/baptiste-planckaert" TargetMode="External"/><Relationship Id="rId3223" Type="http://schemas.openxmlformats.org/officeDocument/2006/relationships/hyperlink" Target="https://www.procyclingstats.com/rider.php?date=2021-10-12&amp;id=217539&amp;p=results&amp;s=pcs-season-ranking" TargetMode="External"/><Relationship Id="rId4554" Type="http://schemas.openxmlformats.org/officeDocument/2006/relationships/hyperlink" Target="https://www.procyclingstats.com/rider.php?date=2021-07-22&amp;id=198868&amp;p=results&amp;s=pcs-season-ranking" TargetMode="External"/><Relationship Id="rId696" Type="http://schemas.openxmlformats.org/officeDocument/2006/relationships/hyperlink" Target="https://www.procyclingstats.com/rider.php?date=2021-10-12&amp;id=186306&amp;p=results&amp;s=pcs-season-ranking" TargetMode="External"/><Relationship Id="rId3222" Type="http://schemas.openxmlformats.org/officeDocument/2006/relationships/hyperlink" Target="https://www.procyclingstats.com/rider/travis-barrett" TargetMode="External"/><Relationship Id="rId4553" Type="http://schemas.openxmlformats.org/officeDocument/2006/relationships/hyperlink" Target="https://www.procyclingstats.com/rider/zefal-trevor" TargetMode="External"/><Relationship Id="rId695" Type="http://schemas.openxmlformats.org/officeDocument/2006/relationships/hyperlink" Target="https://www.procyclingstats.com/team/bardiani-csf-2021" TargetMode="External"/><Relationship Id="rId3225" Type="http://schemas.openxmlformats.org/officeDocument/2006/relationships/hyperlink" Target="https://www.procyclingstats.com/team/team-colpack-ballan-2021" TargetMode="External"/><Relationship Id="rId4556" Type="http://schemas.openxmlformats.org/officeDocument/2006/relationships/hyperlink" Target="https://www.procyclingstats.com/team/globa-l6-cycling-2021" TargetMode="External"/><Relationship Id="rId694" Type="http://schemas.openxmlformats.org/officeDocument/2006/relationships/hyperlink" Target="https://www.procyclingstats.com/rider/filippo-fiorelli" TargetMode="External"/><Relationship Id="rId3224" Type="http://schemas.openxmlformats.org/officeDocument/2006/relationships/hyperlink" Target="https://www.procyclingstats.com/rider/alessio-martinelli" TargetMode="External"/><Relationship Id="rId4555" Type="http://schemas.openxmlformats.org/officeDocument/2006/relationships/hyperlink" Target="https://www.procyclingstats.com/rider/campbell-pithie" TargetMode="External"/><Relationship Id="rId3259" Type="http://schemas.openxmlformats.org/officeDocument/2006/relationships/hyperlink" Target="https://www.procyclingstats.com/rider/karim-chehade" TargetMode="External"/><Relationship Id="rId3250" Type="http://schemas.openxmlformats.org/officeDocument/2006/relationships/hyperlink" Target="https://www.procyclingstats.com/rider/behnam-ariyan" TargetMode="External"/><Relationship Id="rId4581" Type="http://schemas.openxmlformats.org/officeDocument/2006/relationships/hyperlink" Target="https://www.procyclingstats.com/rider.php?date=2021-07-22&amp;id=263173&amp;p=results&amp;s=pcs-season-ranking" TargetMode="External"/><Relationship Id="rId4580" Type="http://schemas.openxmlformats.org/officeDocument/2006/relationships/hyperlink" Target="https://www.procyclingstats.com/rider/diego-montalvo" TargetMode="External"/><Relationship Id="rId3252" Type="http://schemas.openxmlformats.org/officeDocument/2006/relationships/hyperlink" Target="https://www.procyclingstats.com/rider/augusto-sanchez" TargetMode="External"/><Relationship Id="rId4583" Type="http://schemas.openxmlformats.org/officeDocument/2006/relationships/hyperlink" Target="https://www.procyclingstats.com/rider.php?date=2021-07-22&amp;id=137360&amp;p=results&amp;s=pcs-season-ranking" TargetMode="External"/><Relationship Id="rId3251" Type="http://schemas.openxmlformats.org/officeDocument/2006/relationships/hyperlink" Target="https://www.procyclingstats.com/rider.php?date=2021-10-12&amp;id=180615&amp;p=results&amp;s=pcs-season-ranking" TargetMode="External"/><Relationship Id="rId4582" Type="http://schemas.openxmlformats.org/officeDocument/2006/relationships/hyperlink" Target="https://www.procyclingstats.com/rider/juan-jose-ruiz" TargetMode="External"/><Relationship Id="rId3254" Type="http://schemas.openxmlformats.org/officeDocument/2006/relationships/hyperlink" Target="https://www.procyclingstats.com/rider/henri-vandenabeele" TargetMode="External"/><Relationship Id="rId4585" Type="http://schemas.openxmlformats.org/officeDocument/2006/relationships/hyperlink" Target="https://www.procyclingstats.com/rider.php?date=2021-07-22&amp;id=194616&amp;p=results&amp;s=pcs-season-ranking" TargetMode="External"/><Relationship Id="rId3253" Type="http://schemas.openxmlformats.org/officeDocument/2006/relationships/hyperlink" Target="https://www.procyclingstats.com/rider.php?date=2021-10-12&amp;id=139234&amp;p=results&amp;s=pcs-season-ranking" TargetMode="External"/><Relationship Id="rId4584" Type="http://schemas.openxmlformats.org/officeDocument/2006/relationships/hyperlink" Target="https://www.procyclingstats.com/rider/andrea-cervellera" TargetMode="External"/><Relationship Id="rId3256" Type="http://schemas.openxmlformats.org/officeDocument/2006/relationships/hyperlink" Target="https://www.procyclingstats.com/rider.php?date=2021-10-12&amp;id=208547&amp;p=results&amp;s=pcs-season-ranking" TargetMode="External"/><Relationship Id="rId4587" Type="http://schemas.openxmlformats.org/officeDocument/2006/relationships/hyperlink" Target="https://www.procyclingstats.com/team/canyon-dhb-sungod-2021" TargetMode="External"/><Relationship Id="rId3255" Type="http://schemas.openxmlformats.org/officeDocument/2006/relationships/hyperlink" Target="https://www.procyclingstats.com/team/development-team-dsm-2021" TargetMode="External"/><Relationship Id="rId4586" Type="http://schemas.openxmlformats.org/officeDocument/2006/relationships/hyperlink" Target="https://www.procyclingstats.com/rider/maximilian-stedman" TargetMode="External"/><Relationship Id="rId3258" Type="http://schemas.openxmlformats.org/officeDocument/2006/relationships/hyperlink" Target="https://www.procyclingstats.com/rider.php?date=2021-10-12&amp;id=179791&amp;p=results&amp;s=pcs-season-ranking" TargetMode="External"/><Relationship Id="rId4589" Type="http://schemas.openxmlformats.org/officeDocument/2006/relationships/hyperlink" Target="https://www.procyclingstats.com/rider/joren-bloem2" TargetMode="External"/><Relationship Id="rId3257" Type="http://schemas.openxmlformats.org/officeDocument/2006/relationships/hyperlink" Target="https://www.procyclingstats.com/rider/jorge-montenegro" TargetMode="External"/><Relationship Id="rId4588" Type="http://schemas.openxmlformats.org/officeDocument/2006/relationships/hyperlink" Target="https://www.procyclingstats.com/rider.php?date=2021-07-22&amp;id=195348&amp;p=results&amp;s=pcs-season-ranking" TargetMode="External"/><Relationship Id="rId3249" Type="http://schemas.openxmlformats.org/officeDocument/2006/relationships/hyperlink" Target="https://www.procyclingstats.com/rider.php?date=2021-10-12&amp;id=205163&amp;p=results&amp;s=pcs-season-ranking" TargetMode="External"/><Relationship Id="rId3248" Type="http://schemas.openxmlformats.org/officeDocument/2006/relationships/hyperlink" Target="https://www.procyclingstats.com/rider/georgios-boutopoulos" TargetMode="External"/><Relationship Id="rId4579" Type="http://schemas.openxmlformats.org/officeDocument/2006/relationships/hyperlink" Target="https://www.procyclingstats.com/rider.php?date=2021-07-22&amp;id=195778&amp;p=results&amp;s=pcs-season-ranking" TargetMode="External"/><Relationship Id="rId4570" Type="http://schemas.openxmlformats.org/officeDocument/2006/relationships/hyperlink" Target="https://www.procyclingstats.com/rider.php?date=2021-07-22&amp;id=242618&amp;p=results&amp;s=pcs-season-ranking" TargetMode="External"/><Relationship Id="rId3241" Type="http://schemas.openxmlformats.org/officeDocument/2006/relationships/hyperlink" Target="https://www.procyclingstats.com/team/groupama-fdj-2021" TargetMode="External"/><Relationship Id="rId4572" Type="http://schemas.openxmlformats.org/officeDocument/2006/relationships/hyperlink" Target="https://www.procyclingstats.com/team/coloquick-2021" TargetMode="External"/><Relationship Id="rId3240" Type="http://schemas.openxmlformats.org/officeDocument/2006/relationships/hyperlink" Target="https://www.procyclingstats.com/rider/clement-davy" TargetMode="External"/><Relationship Id="rId4571" Type="http://schemas.openxmlformats.org/officeDocument/2006/relationships/hyperlink" Target="https://www.procyclingstats.com/rider/sebastian-kolze-changizi" TargetMode="External"/><Relationship Id="rId3243" Type="http://schemas.openxmlformats.org/officeDocument/2006/relationships/hyperlink" Target="https://www.procyclingstats.com/rider/nik-cemazar" TargetMode="External"/><Relationship Id="rId4574" Type="http://schemas.openxmlformats.org/officeDocument/2006/relationships/hyperlink" Target="https://www.procyclingstats.com/rider/sherwin-roca" TargetMode="External"/><Relationship Id="rId3242" Type="http://schemas.openxmlformats.org/officeDocument/2006/relationships/hyperlink" Target="https://www.procyclingstats.com/rider.php?date=2021-10-12&amp;id=182697&amp;p=results&amp;s=pcs-season-ranking" TargetMode="External"/><Relationship Id="rId4573" Type="http://schemas.openxmlformats.org/officeDocument/2006/relationships/hyperlink" Target="https://www.procyclingstats.com/rider.php?date=2021-07-22&amp;id=211817&amp;p=results&amp;s=pcs-season-ranking" TargetMode="External"/><Relationship Id="rId3245" Type="http://schemas.openxmlformats.org/officeDocument/2006/relationships/hyperlink" Target="https://www.procyclingstats.com/rider/dominik-neuman" TargetMode="External"/><Relationship Id="rId4576" Type="http://schemas.openxmlformats.org/officeDocument/2006/relationships/hyperlink" Target="https://www.procyclingstats.com/rider/souleymane-traore" TargetMode="External"/><Relationship Id="rId3244" Type="http://schemas.openxmlformats.org/officeDocument/2006/relationships/hyperlink" Target="https://www.procyclingstats.com/rider.php?date=2021-10-12&amp;id=202083&amp;p=results&amp;s=pcs-season-ranking" TargetMode="External"/><Relationship Id="rId4575" Type="http://schemas.openxmlformats.org/officeDocument/2006/relationships/hyperlink" Target="https://www.procyclingstats.com/rider.php?date=2021-07-22&amp;id=271730&amp;p=results&amp;s=pcs-season-ranking" TargetMode="External"/><Relationship Id="rId3247" Type="http://schemas.openxmlformats.org/officeDocument/2006/relationships/hyperlink" Target="https://www.procyclingstats.com/rider.php?date=2021-10-12&amp;id=177688&amp;p=results&amp;s=pcs-season-ranking" TargetMode="External"/><Relationship Id="rId4578" Type="http://schemas.openxmlformats.org/officeDocument/2006/relationships/hyperlink" Target="https://www.procyclingstats.com/rider/alexandros-agrotis" TargetMode="External"/><Relationship Id="rId3246" Type="http://schemas.openxmlformats.org/officeDocument/2006/relationships/hyperlink" Target="https://www.procyclingstats.com/team/elkov-kasper-2021" TargetMode="External"/><Relationship Id="rId4577" Type="http://schemas.openxmlformats.org/officeDocument/2006/relationships/hyperlink" Target="https://www.procyclingstats.com/rider.php?date=2021-07-22&amp;id=184608&amp;p=results&amp;s=pcs-season-ranking" TargetMode="External"/><Relationship Id="rId1499" Type="http://schemas.openxmlformats.org/officeDocument/2006/relationships/hyperlink" Target="https://www.procyclingstats.com/team/leopard-pro-cycling-2021" TargetMode="External"/><Relationship Id="rId4525" Type="http://schemas.openxmlformats.org/officeDocument/2006/relationships/hyperlink" Target="https://www.procyclingstats.com/rider/juan-diego-guerrero" TargetMode="External"/><Relationship Id="rId4524" Type="http://schemas.openxmlformats.org/officeDocument/2006/relationships/hyperlink" Target="https://www.procyclingstats.com/rider.php?date=2021-07-22&amp;id=217937&amp;p=results&amp;s=pcs-season-ranking" TargetMode="External"/><Relationship Id="rId4527" Type="http://schemas.openxmlformats.org/officeDocument/2006/relationships/hyperlink" Target="https://www.procyclingstats.com/rider/dennis-grasvold" TargetMode="External"/><Relationship Id="rId4526" Type="http://schemas.openxmlformats.org/officeDocument/2006/relationships/hyperlink" Target="https://www.procyclingstats.com/rider.php?date=2021-07-22&amp;id=268974&amp;p=results&amp;s=pcs-season-ranking" TargetMode="External"/><Relationship Id="rId4529" Type="http://schemas.openxmlformats.org/officeDocument/2006/relationships/hyperlink" Target="https://www.procyclingstats.com/rider.php?date=2021-07-22&amp;id=216762&amp;p=results&amp;s=pcs-season-ranking" TargetMode="External"/><Relationship Id="rId4528" Type="http://schemas.openxmlformats.org/officeDocument/2006/relationships/hyperlink" Target="https://www.procyclingstats.com/team/team-coop-2021" TargetMode="External"/><Relationship Id="rId668" Type="http://schemas.openxmlformats.org/officeDocument/2006/relationships/hyperlink" Target="https://www.procyclingstats.com/team/teambikeexchange-2021" TargetMode="External"/><Relationship Id="rId667" Type="http://schemas.openxmlformats.org/officeDocument/2006/relationships/hyperlink" Target="https://www.procyclingstats.com/rider/luke-durbridge" TargetMode="External"/><Relationship Id="rId666" Type="http://schemas.openxmlformats.org/officeDocument/2006/relationships/hyperlink" Target="https://www.procyclingstats.com/rider.php?date=2021-10-12&amp;id=138830&amp;p=results&amp;s=pcs-season-ranking" TargetMode="External"/><Relationship Id="rId665" Type="http://schemas.openxmlformats.org/officeDocument/2006/relationships/hyperlink" Target="https://www.procyclingstats.com/team/team-arkea-samsic-2021" TargetMode="External"/><Relationship Id="rId669" Type="http://schemas.openxmlformats.org/officeDocument/2006/relationships/hyperlink" Target="https://www.procyclingstats.com/rider.php?date=2021-10-12&amp;id=140241&amp;p=results&amp;s=pcs-season-ranking" TargetMode="External"/><Relationship Id="rId1490" Type="http://schemas.openxmlformats.org/officeDocument/2006/relationships/hyperlink" Target="https://www.procyclingstats.com/rider/simon-pellaud" TargetMode="External"/><Relationship Id="rId660" Type="http://schemas.openxmlformats.org/officeDocument/2006/relationships/hyperlink" Target="https://www.procyclingstats.com/rider.php?date=2021-10-12&amp;id=205901&amp;p=results&amp;s=pcs-season-ranking" TargetMode="External"/><Relationship Id="rId1491" Type="http://schemas.openxmlformats.org/officeDocument/2006/relationships/hyperlink" Target="https://www.procyclingstats.com/team/androni-giocattoli-sidermec-2021" TargetMode="External"/><Relationship Id="rId1492" Type="http://schemas.openxmlformats.org/officeDocument/2006/relationships/hyperlink" Target="https://www.procyclingstats.com/rider.php?date=2021-10-12&amp;id=139797&amp;p=results&amp;s=pcs-season-ranking" TargetMode="External"/><Relationship Id="rId1493" Type="http://schemas.openxmlformats.org/officeDocument/2006/relationships/hyperlink" Target="https://www.procyclingstats.com/rider/edvald-boasson-hagen" TargetMode="External"/><Relationship Id="rId1494" Type="http://schemas.openxmlformats.org/officeDocument/2006/relationships/hyperlink" Target="https://www.procyclingstats.com/team/team-totalenergies-2021" TargetMode="External"/><Relationship Id="rId664" Type="http://schemas.openxmlformats.org/officeDocument/2006/relationships/hyperlink" Target="https://www.procyclingstats.com/rider/daniel-mclay" TargetMode="External"/><Relationship Id="rId1495" Type="http://schemas.openxmlformats.org/officeDocument/2006/relationships/hyperlink" Target="https://www.procyclingstats.com/rider.php?date=2021-10-12&amp;id=140865&amp;p=results&amp;s=pcs-season-ranking" TargetMode="External"/><Relationship Id="rId4521" Type="http://schemas.openxmlformats.org/officeDocument/2006/relationships/hyperlink" Target="https://www.procyclingstats.com/rider.php?date=2021-07-22&amp;id=201662&amp;p=results&amp;s=pcs-season-ranking" TargetMode="External"/><Relationship Id="rId663" Type="http://schemas.openxmlformats.org/officeDocument/2006/relationships/hyperlink" Target="https://www.procyclingstats.com/rider.php?date=2021-10-12&amp;id=123360&amp;p=results&amp;s=pcs-season-ranking" TargetMode="External"/><Relationship Id="rId1496" Type="http://schemas.openxmlformats.org/officeDocument/2006/relationships/hyperlink" Target="https://www.procyclingstats.com/rider/edvaldas-siskevicius" TargetMode="External"/><Relationship Id="rId4520" Type="http://schemas.openxmlformats.org/officeDocument/2006/relationships/hyperlink" Target="https://www.procyclingstats.com/rider/boureima-nana" TargetMode="External"/><Relationship Id="rId662" Type="http://schemas.openxmlformats.org/officeDocument/2006/relationships/hyperlink" Target="https://www.procyclingstats.com/team/team-jumbo-visma-2021" TargetMode="External"/><Relationship Id="rId1497" Type="http://schemas.openxmlformats.org/officeDocument/2006/relationships/hyperlink" Target="https://www.procyclingstats.com/rider.php?date=2021-10-12&amp;id=138078&amp;p=results&amp;s=pcs-season-ranking" TargetMode="External"/><Relationship Id="rId4523" Type="http://schemas.openxmlformats.org/officeDocument/2006/relationships/hyperlink" Target="https://www.procyclingstats.com/team/hagens-berman-axeon-2021" TargetMode="External"/><Relationship Id="rId661" Type="http://schemas.openxmlformats.org/officeDocument/2006/relationships/hyperlink" Target="https://www.procyclingstats.com/rider/sam-oomen" TargetMode="External"/><Relationship Id="rId1498" Type="http://schemas.openxmlformats.org/officeDocument/2006/relationships/hyperlink" Target="https://www.procyclingstats.com/rider/jan-maas" TargetMode="External"/><Relationship Id="rId4522" Type="http://schemas.openxmlformats.org/officeDocument/2006/relationships/hyperlink" Target="https://www.procyclingstats.com/rider/michael-garrison" TargetMode="External"/><Relationship Id="rId1488" Type="http://schemas.openxmlformats.org/officeDocument/2006/relationships/hyperlink" Target="https://www.procyclingstats.com/team/b-b-hotels-pb-ktm-2021" TargetMode="External"/><Relationship Id="rId4514" Type="http://schemas.openxmlformats.org/officeDocument/2006/relationships/hyperlink" Target="https://www.procyclingstats.com/rider.php?date=2021-07-22&amp;id=239236&amp;p=results&amp;s=pcs-season-ranking" TargetMode="External"/><Relationship Id="rId1489" Type="http://schemas.openxmlformats.org/officeDocument/2006/relationships/hyperlink" Target="https://www.procyclingstats.com/rider.php?date=2021-10-12&amp;id=157912&amp;p=results&amp;s=pcs-season-ranking" TargetMode="External"/><Relationship Id="rId4513" Type="http://schemas.openxmlformats.org/officeDocument/2006/relationships/hyperlink" Target="https://www.procyclingstats.com/rider/alex-williams1" TargetMode="External"/><Relationship Id="rId4516" Type="http://schemas.openxmlformats.org/officeDocument/2006/relationships/hyperlink" Target="https://www.procyclingstats.com/team/team-totalenergies-2021" TargetMode="External"/><Relationship Id="rId4515" Type="http://schemas.openxmlformats.org/officeDocument/2006/relationships/hyperlink" Target="https://www.procyclingstats.com/rider/marlon-gaillard" TargetMode="External"/><Relationship Id="rId4518" Type="http://schemas.openxmlformats.org/officeDocument/2006/relationships/hyperlink" Target="https://www.procyclingstats.com/rider/stefan-bennett" TargetMode="External"/><Relationship Id="rId4517" Type="http://schemas.openxmlformats.org/officeDocument/2006/relationships/hyperlink" Target="https://www.procyclingstats.com/rider.php?date=2021-07-22&amp;id=176577&amp;p=results&amp;s=pcs-season-ranking" TargetMode="External"/><Relationship Id="rId4519" Type="http://schemas.openxmlformats.org/officeDocument/2006/relationships/hyperlink" Target="https://www.procyclingstats.com/rider.php?date=2021-07-22&amp;id=210091&amp;p=results&amp;s=pcs-season-ranking" TargetMode="External"/><Relationship Id="rId657" Type="http://schemas.openxmlformats.org/officeDocument/2006/relationships/hyperlink" Target="https://www.procyclingstats.com/rider.php?date=2021-10-12&amp;id=182227&amp;p=results&amp;s=pcs-season-ranking" TargetMode="External"/><Relationship Id="rId656" Type="http://schemas.openxmlformats.org/officeDocument/2006/relationships/hyperlink" Target="https://www.procyclingstats.com/team/eolo-kometa-2021" TargetMode="External"/><Relationship Id="rId655" Type="http://schemas.openxmlformats.org/officeDocument/2006/relationships/hyperlink" Target="https://www.procyclingstats.com/rider/vincenzo-albanese" TargetMode="External"/><Relationship Id="rId654" Type="http://schemas.openxmlformats.org/officeDocument/2006/relationships/hyperlink" Target="https://www.procyclingstats.com/rider.php?date=2021-10-12&amp;id=194631&amp;p=results&amp;s=pcs-season-ranking" TargetMode="External"/><Relationship Id="rId659" Type="http://schemas.openxmlformats.org/officeDocument/2006/relationships/hyperlink" Target="https://www.procyclingstats.com/team/astana-premier-tech-2021" TargetMode="External"/><Relationship Id="rId658" Type="http://schemas.openxmlformats.org/officeDocument/2006/relationships/hyperlink" Target="https://www.procyclingstats.com/rider/oscar-rodriguez" TargetMode="External"/><Relationship Id="rId1480" Type="http://schemas.openxmlformats.org/officeDocument/2006/relationships/hyperlink" Target="https://www.procyclingstats.com/rider.php?date=2021-10-12&amp;id=140825&amp;p=results&amp;s=pcs-season-ranking" TargetMode="External"/><Relationship Id="rId1481" Type="http://schemas.openxmlformats.org/officeDocument/2006/relationships/hyperlink" Target="https://www.procyclingstats.com/rider/gijs-leemreize" TargetMode="External"/><Relationship Id="rId1482" Type="http://schemas.openxmlformats.org/officeDocument/2006/relationships/hyperlink" Target="https://www.procyclingstats.com/team/team-jumbo-visma-2021" TargetMode="External"/><Relationship Id="rId1483" Type="http://schemas.openxmlformats.org/officeDocument/2006/relationships/hyperlink" Target="https://www.procyclingstats.com/rider.php?date=2021-10-12&amp;id=209880&amp;p=results&amp;s=pcs-season-ranking" TargetMode="External"/><Relationship Id="rId653" Type="http://schemas.openxmlformats.org/officeDocument/2006/relationships/hyperlink" Target="https://www.procyclingstats.com/team/lotto-soudal-2021" TargetMode="External"/><Relationship Id="rId1484" Type="http://schemas.openxmlformats.org/officeDocument/2006/relationships/hyperlink" Target="https://www.procyclingstats.com/rider/gijs-van-hoecke" TargetMode="External"/><Relationship Id="rId4510" Type="http://schemas.openxmlformats.org/officeDocument/2006/relationships/hyperlink" Target="https://www.procyclingstats.com/rider.php?date=2021-07-22&amp;id=187757&amp;p=results&amp;s=pcs-season-ranking" TargetMode="External"/><Relationship Id="rId652" Type="http://schemas.openxmlformats.org/officeDocument/2006/relationships/hyperlink" Target="https://www.procyclingstats.com/rider/stefano-oldani" TargetMode="External"/><Relationship Id="rId1485" Type="http://schemas.openxmlformats.org/officeDocument/2006/relationships/hyperlink" Target="https://www.procyclingstats.com/team/ag2r-citroen-team-2021" TargetMode="External"/><Relationship Id="rId651" Type="http://schemas.openxmlformats.org/officeDocument/2006/relationships/hyperlink" Target="https://www.procyclingstats.com/rider.php?date=2021-10-12&amp;id=134469&amp;p=results&amp;s=pcs-season-ranking" TargetMode="External"/><Relationship Id="rId1486" Type="http://schemas.openxmlformats.org/officeDocument/2006/relationships/hyperlink" Target="https://www.procyclingstats.com/rider.php?date=2021-10-12&amp;id=139349&amp;p=results&amp;s=pcs-season-ranking" TargetMode="External"/><Relationship Id="rId4512" Type="http://schemas.openxmlformats.org/officeDocument/2006/relationships/hyperlink" Target="https://www.procyclingstats.com/rider.php?date=2021-07-22&amp;id=271705&amp;p=results&amp;s=pcs-season-ranking" TargetMode="External"/><Relationship Id="rId650" Type="http://schemas.openxmlformats.org/officeDocument/2006/relationships/hyperlink" Target="https://www.procyclingstats.com/team/uae-team-emirates-2021" TargetMode="External"/><Relationship Id="rId1487" Type="http://schemas.openxmlformats.org/officeDocument/2006/relationships/hyperlink" Target="https://www.procyclingstats.com/rider/sebastian-schonberger" TargetMode="External"/><Relationship Id="rId4511" Type="http://schemas.openxmlformats.org/officeDocument/2006/relationships/hyperlink" Target="https://www.procyclingstats.com/rider/airton-cabral" TargetMode="External"/><Relationship Id="rId3216" Type="http://schemas.openxmlformats.org/officeDocument/2006/relationships/hyperlink" Target="https://www.procyclingstats.com/rider/mads-rahbek" TargetMode="External"/><Relationship Id="rId4547" Type="http://schemas.openxmlformats.org/officeDocument/2006/relationships/hyperlink" Target="https://www.procyclingstats.com/rider.php?date=2021-07-22&amp;id=176563&amp;p=results&amp;s=pcs-season-ranking" TargetMode="External"/><Relationship Id="rId3215" Type="http://schemas.openxmlformats.org/officeDocument/2006/relationships/hyperlink" Target="https://www.procyclingstats.com/rider.php?date=2021-10-12&amp;id=205655&amp;p=results&amp;s=pcs-season-ranking" TargetMode="External"/><Relationship Id="rId4546" Type="http://schemas.openxmlformats.org/officeDocument/2006/relationships/hyperlink" Target="https://www.procyclingstats.com/team/team-novo-nordisk-2021" TargetMode="External"/><Relationship Id="rId3218" Type="http://schemas.openxmlformats.org/officeDocument/2006/relationships/hyperlink" Target="https://www.procyclingstats.com/rider.php?date=2021-10-12&amp;id=170397&amp;p=results&amp;s=pcs-season-ranking" TargetMode="External"/><Relationship Id="rId4549" Type="http://schemas.openxmlformats.org/officeDocument/2006/relationships/hyperlink" Target="https://www.procyclingstats.com/rider.php?date=2021-07-22&amp;id=271344&amp;p=results&amp;s=pcs-season-ranking" TargetMode="External"/><Relationship Id="rId3217" Type="http://schemas.openxmlformats.org/officeDocument/2006/relationships/hyperlink" Target="https://www.procyclingstats.com/team/bhs-pl-beton-bornholm-2021" TargetMode="External"/><Relationship Id="rId4548" Type="http://schemas.openxmlformats.org/officeDocument/2006/relationships/hyperlink" Target="https://www.procyclingstats.com/rider/antonio-klekovic" TargetMode="External"/><Relationship Id="rId3219" Type="http://schemas.openxmlformats.org/officeDocument/2006/relationships/hyperlink" Target="https://www.procyclingstats.com/rider/jacopo-guarnieri" TargetMode="External"/><Relationship Id="rId689" Type="http://schemas.openxmlformats.org/officeDocument/2006/relationships/hyperlink" Target="https://www.procyclingstats.com/team/israel-start-up-nation-2021" TargetMode="External"/><Relationship Id="rId688" Type="http://schemas.openxmlformats.org/officeDocument/2006/relationships/hyperlink" Target="https://www.procyclingstats.com/rider/james-piccoli" TargetMode="External"/><Relationship Id="rId687" Type="http://schemas.openxmlformats.org/officeDocument/2006/relationships/hyperlink" Target="https://www.procyclingstats.com/rider.php?date=2021-10-12&amp;id=140385&amp;p=results&amp;s=pcs-season-ranking" TargetMode="External"/><Relationship Id="rId682" Type="http://schemas.openxmlformats.org/officeDocument/2006/relationships/hyperlink" Target="https://www.procyclingstats.com/rider/matteo-sobrero" TargetMode="External"/><Relationship Id="rId681" Type="http://schemas.openxmlformats.org/officeDocument/2006/relationships/hyperlink" Target="https://www.procyclingstats.com/rider.php?date=2021-10-12&amp;id=205784&amp;p=results&amp;s=pcs-season-ranking" TargetMode="External"/><Relationship Id="rId680" Type="http://schemas.openxmlformats.org/officeDocument/2006/relationships/hyperlink" Target="https://www.procyclingstats.com/team/groupama-fdj-2021" TargetMode="External"/><Relationship Id="rId3210" Type="http://schemas.openxmlformats.org/officeDocument/2006/relationships/hyperlink" Target="https://www.procyclingstats.com/team/team-totalenergies-2021" TargetMode="External"/><Relationship Id="rId4541" Type="http://schemas.openxmlformats.org/officeDocument/2006/relationships/hyperlink" Target="https://www.procyclingstats.com/rider/jing-huang" TargetMode="External"/><Relationship Id="rId4540" Type="http://schemas.openxmlformats.org/officeDocument/2006/relationships/hyperlink" Target="https://www.procyclingstats.com/rider.php?date=2021-07-22&amp;id=196174&amp;p=results&amp;s=pcs-season-ranking" TargetMode="External"/><Relationship Id="rId686" Type="http://schemas.openxmlformats.org/officeDocument/2006/relationships/hyperlink" Target="https://www.procyclingstats.com/team/israel-start-up-nation-2021" TargetMode="External"/><Relationship Id="rId3212" Type="http://schemas.openxmlformats.org/officeDocument/2006/relationships/hyperlink" Target="https://www.procyclingstats.com/rider/borislav-ivanov" TargetMode="External"/><Relationship Id="rId4543" Type="http://schemas.openxmlformats.org/officeDocument/2006/relationships/hyperlink" Target="https://www.procyclingstats.com/rider/davide-masi" TargetMode="External"/><Relationship Id="rId685" Type="http://schemas.openxmlformats.org/officeDocument/2006/relationships/hyperlink" Target="https://www.procyclingstats.com/rider/davide-cimolai" TargetMode="External"/><Relationship Id="rId3211" Type="http://schemas.openxmlformats.org/officeDocument/2006/relationships/hyperlink" Target="https://www.procyclingstats.com/rider.php?date=2021-10-12&amp;id=176656&amp;p=results&amp;s=pcs-season-ranking" TargetMode="External"/><Relationship Id="rId4542" Type="http://schemas.openxmlformats.org/officeDocument/2006/relationships/hyperlink" Target="https://www.procyclingstats.com/rider.php?date=2021-07-22&amp;id=272674&amp;p=results&amp;s=pcs-season-ranking" TargetMode="External"/><Relationship Id="rId684" Type="http://schemas.openxmlformats.org/officeDocument/2006/relationships/hyperlink" Target="https://www.procyclingstats.com/rider.php?date=2021-10-12&amp;id=187377&amp;p=results&amp;s=pcs-season-ranking" TargetMode="External"/><Relationship Id="rId3214" Type="http://schemas.openxmlformats.org/officeDocument/2006/relationships/hyperlink" Target="https://www.procyclingstats.com/rider/dmitry-puzanov" TargetMode="External"/><Relationship Id="rId4545" Type="http://schemas.openxmlformats.org/officeDocument/2006/relationships/hyperlink" Target="https://www.procyclingstats.com/rider/mehdi-benhamouda" TargetMode="External"/><Relationship Id="rId683" Type="http://schemas.openxmlformats.org/officeDocument/2006/relationships/hyperlink" Target="https://www.procyclingstats.com/team/astana-premier-tech-2021" TargetMode="External"/><Relationship Id="rId3213" Type="http://schemas.openxmlformats.org/officeDocument/2006/relationships/hyperlink" Target="https://www.procyclingstats.com/rider.php?date=2021-10-12&amp;id=134173&amp;p=results&amp;s=pcs-season-ranking" TargetMode="External"/><Relationship Id="rId4544" Type="http://schemas.openxmlformats.org/officeDocument/2006/relationships/hyperlink" Target="https://www.procyclingstats.com/rider.php?date=2021-07-22&amp;id=186856&amp;p=results&amp;s=pcs-season-ranking" TargetMode="External"/><Relationship Id="rId3205" Type="http://schemas.openxmlformats.org/officeDocument/2006/relationships/hyperlink" Target="https://www.procyclingstats.com/rider.php?date=2021-10-12&amp;id=235406&amp;p=results&amp;s=pcs-season-ranking" TargetMode="External"/><Relationship Id="rId4536" Type="http://schemas.openxmlformats.org/officeDocument/2006/relationships/hyperlink" Target="https://www.procyclingstats.com/rider/ewart-bower" TargetMode="External"/><Relationship Id="rId3204" Type="http://schemas.openxmlformats.org/officeDocument/2006/relationships/hyperlink" Target="https://www.procyclingstats.com/rider/ben-oliver" TargetMode="External"/><Relationship Id="rId4535" Type="http://schemas.openxmlformats.org/officeDocument/2006/relationships/hyperlink" Target="https://www.procyclingstats.com/rider.php?date=2021-07-22&amp;id=270008&amp;p=results&amp;s=pcs-season-ranking" TargetMode="External"/><Relationship Id="rId3207" Type="http://schemas.openxmlformats.org/officeDocument/2006/relationships/hyperlink" Target="https://www.procyclingstats.com/team/d-amico-um-tools-2021" TargetMode="External"/><Relationship Id="rId4538" Type="http://schemas.openxmlformats.org/officeDocument/2006/relationships/hyperlink" Target="https://www.procyclingstats.com/rider/alexander-salby" TargetMode="External"/><Relationship Id="rId3206" Type="http://schemas.openxmlformats.org/officeDocument/2006/relationships/hyperlink" Target="https://www.procyclingstats.com/rider/maksym-bilyi" TargetMode="External"/><Relationship Id="rId4537" Type="http://schemas.openxmlformats.org/officeDocument/2006/relationships/hyperlink" Target="https://www.procyclingstats.com/rider.php?date=2021-07-22&amp;id=265494&amp;p=results&amp;s=pcs-season-ranking" TargetMode="External"/><Relationship Id="rId3209" Type="http://schemas.openxmlformats.org/officeDocument/2006/relationships/hyperlink" Target="https://www.procyclingstats.com/rider/florian-maitre" TargetMode="External"/><Relationship Id="rId3208" Type="http://schemas.openxmlformats.org/officeDocument/2006/relationships/hyperlink" Target="https://www.procyclingstats.com/rider.php?date=2021-10-12&amp;id=221738&amp;p=results&amp;s=pcs-season-ranking" TargetMode="External"/><Relationship Id="rId4539" Type="http://schemas.openxmlformats.org/officeDocument/2006/relationships/hyperlink" Target="https://www.procyclingstats.com/team/coloquick-2021" TargetMode="External"/><Relationship Id="rId679" Type="http://schemas.openxmlformats.org/officeDocument/2006/relationships/hyperlink" Target="https://www.procyclingstats.com/rider/attila-valter" TargetMode="External"/><Relationship Id="rId678" Type="http://schemas.openxmlformats.org/officeDocument/2006/relationships/hyperlink" Target="https://www.procyclingstats.com/rider.php?date=2021-10-12&amp;id=140270&amp;p=results&amp;s=pcs-season-ranking" TargetMode="External"/><Relationship Id="rId677" Type="http://schemas.openxmlformats.org/officeDocument/2006/relationships/hyperlink" Target="https://www.procyclingstats.com/team/team-qhubeka-nexthash-2021" TargetMode="External"/><Relationship Id="rId676" Type="http://schemas.openxmlformats.org/officeDocument/2006/relationships/hyperlink" Target="https://www.procyclingstats.com/rider/simon-clarke" TargetMode="External"/><Relationship Id="rId671" Type="http://schemas.openxmlformats.org/officeDocument/2006/relationships/hyperlink" Target="https://www.procyclingstats.com/team/team-totalenergies-2021" TargetMode="External"/><Relationship Id="rId670" Type="http://schemas.openxmlformats.org/officeDocument/2006/relationships/hyperlink" Target="https://www.procyclingstats.com/rider/julien-simon" TargetMode="External"/><Relationship Id="rId4530" Type="http://schemas.openxmlformats.org/officeDocument/2006/relationships/hyperlink" Target="https://www.procyclingstats.com/rider/giorgi-tediashvili" TargetMode="External"/><Relationship Id="rId675" Type="http://schemas.openxmlformats.org/officeDocument/2006/relationships/hyperlink" Target="https://www.procyclingstats.com/rider.php?date=2021-10-12&amp;id=195712&amp;p=results&amp;s=pcs-season-ranking" TargetMode="External"/><Relationship Id="rId3201" Type="http://schemas.openxmlformats.org/officeDocument/2006/relationships/hyperlink" Target="https://www.procyclingstats.com/rider/markus-wildauer" TargetMode="External"/><Relationship Id="rId4532" Type="http://schemas.openxmlformats.org/officeDocument/2006/relationships/hyperlink" Target="https://www.procyclingstats.com/rider/kristinn-jonsson" TargetMode="External"/><Relationship Id="rId674" Type="http://schemas.openxmlformats.org/officeDocument/2006/relationships/hyperlink" Target="https://www.procyclingstats.com/team/astana-premier-tech-2021" TargetMode="External"/><Relationship Id="rId3200" Type="http://schemas.openxmlformats.org/officeDocument/2006/relationships/hyperlink" Target="https://www.procyclingstats.com/rider.php?date=2021-10-12&amp;id=132491&amp;p=results&amp;s=pcs-season-ranking" TargetMode="External"/><Relationship Id="rId4531" Type="http://schemas.openxmlformats.org/officeDocument/2006/relationships/hyperlink" Target="https://www.procyclingstats.com/rider.php?date=2021-07-22&amp;id=215815&amp;p=results&amp;s=pcs-season-ranking" TargetMode="External"/><Relationship Id="rId673" Type="http://schemas.openxmlformats.org/officeDocument/2006/relationships/hyperlink" Target="https://www.procyclingstats.com/rider/samuele-battistella" TargetMode="External"/><Relationship Id="rId3203" Type="http://schemas.openxmlformats.org/officeDocument/2006/relationships/hyperlink" Target="https://www.procyclingstats.com/rider.php?date=2021-10-12&amp;id=196331&amp;p=results&amp;s=pcs-season-ranking" TargetMode="External"/><Relationship Id="rId4534" Type="http://schemas.openxmlformats.org/officeDocument/2006/relationships/hyperlink" Target="https://www.procyclingstats.com/rider/walter-ruiz" TargetMode="External"/><Relationship Id="rId672" Type="http://schemas.openxmlformats.org/officeDocument/2006/relationships/hyperlink" Target="https://www.procyclingstats.com/rider.php?date=2021-10-12&amp;id=140602&amp;p=results&amp;s=pcs-season-ranking" TargetMode="External"/><Relationship Id="rId3202" Type="http://schemas.openxmlformats.org/officeDocument/2006/relationships/hyperlink" Target="https://www.procyclingstats.com/team/team-vorarlberg-2021" TargetMode="External"/><Relationship Id="rId4533" Type="http://schemas.openxmlformats.org/officeDocument/2006/relationships/hyperlink" Target="https://www.procyclingstats.com/rider.php?date=2021-07-22&amp;id=212362&amp;p=results&amp;s=pcs-season-ranking" TargetMode="External"/><Relationship Id="rId190" Type="http://schemas.openxmlformats.org/officeDocument/2006/relationships/hyperlink" Target="https://www.procyclingstats.com/rider/tim-wellens" TargetMode="External"/><Relationship Id="rId194" Type="http://schemas.openxmlformats.org/officeDocument/2006/relationships/hyperlink" Target="https://www.procyclingstats.com/team/bora-hansgrohe-2021" TargetMode="External"/><Relationship Id="rId193" Type="http://schemas.openxmlformats.org/officeDocument/2006/relationships/hyperlink" Target="https://www.procyclingstats.com/rider/patrick-konrad" TargetMode="External"/><Relationship Id="rId192" Type="http://schemas.openxmlformats.org/officeDocument/2006/relationships/hyperlink" Target="https://www.procyclingstats.com/rider.php?date=2021-10-12&amp;id=140674&amp;p=results&amp;s=pcs-season-ranking" TargetMode="External"/><Relationship Id="rId191" Type="http://schemas.openxmlformats.org/officeDocument/2006/relationships/hyperlink" Target="https://www.procyclingstats.com/team/lotto-soudal-2021" TargetMode="External"/><Relationship Id="rId187" Type="http://schemas.openxmlformats.org/officeDocument/2006/relationships/hyperlink" Target="https://www.procyclingstats.com/rider/mads-pedersen" TargetMode="External"/><Relationship Id="rId186" Type="http://schemas.openxmlformats.org/officeDocument/2006/relationships/hyperlink" Target="https://www.procyclingstats.com/rider.php?date=2021-10-12&amp;id=140705&amp;p=results&amp;s=pcs-season-ranking" TargetMode="External"/><Relationship Id="rId185" Type="http://schemas.openxmlformats.org/officeDocument/2006/relationships/hyperlink" Target="https://www.procyclingstats.com/team/israel-start-up-nation-2021" TargetMode="External"/><Relationship Id="rId184" Type="http://schemas.openxmlformats.org/officeDocument/2006/relationships/hyperlink" Target="https://www.procyclingstats.com/rider/ben-hermans" TargetMode="External"/><Relationship Id="rId189" Type="http://schemas.openxmlformats.org/officeDocument/2006/relationships/hyperlink" Target="https://www.procyclingstats.com/rider.php?date=2021-10-12&amp;id=168776&amp;p=results&amp;s=pcs-season-ranking" TargetMode="External"/><Relationship Id="rId188" Type="http://schemas.openxmlformats.org/officeDocument/2006/relationships/hyperlink" Target="https://www.procyclingstats.com/team/trek-segafredo-2021" TargetMode="External"/><Relationship Id="rId183" Type="http://schemas.openxmlformats.org/officeDocument/2006/relationships/hyperlink" Target="https://www.procyclingstats.com/rider.php?date=2021-10-12&amp;id=135398&amp;p=results&amp;s=pcs-season-ranking" TargetMode="External"/><Relationship Id="rId182" Type="http://schemas.openxmlformats.org/officeDocument/2006/relationships/hyperlink" Target="https://www.procyclingstats.com/team/deceuninck-quick-step-2021" TargetMode="External"/><Relationship Id="rId181" Type="http://schemas.openxmlformats.org/officeDocument/2006/relationships/hyperlink" Target="https://www.procyclingstats.com/rider/yves-lampaert" TargetMode="External"/><Relationship Id="rId180" Type="http://schemas.openxmlformats.org/officeDocument/2006/relationships/hyperlink" Target="https://www.procyclingstats.com/rider.php?date=2021-10-12&amp;id=181212&amp;p=results&amp;s=pcs-season-ranking" TargetMode="External"/><Relationship Id="rId176" Type="http://schemas.openxmlformats.org/officeDocument/2006/relationships/hyperlink" Target="https://www.procyclingstats.com/team/ineos-grenadiers-2021" TargetMode="External"/><Relationship Id="rId175" Type="http://schemas.openxmlformats.org/officeDocument/2006/relationships/hyperlink" Target="https://www.procyclingstats.com/rider/thomas-pidcock" TargetMode="External"/><Relationship Id="rId174" Type="http://schemas.openxmlformats.org/officeDocument/2006/relationships/hyperlink" Target="https://www.procyclingstats.com/rider.php?date=2021-10-12&amp;id=187231&amp;p=results&amp;s=pcs-season-ranking" TargetMode="External"/><Relationship Id="rId173" Type="http://schemas.openxmlformats.org/officeDocument/2006/relationships/hyperlink" Target="https://www.procyclingstats.com/team/ag2r-citroen-team-2021" TargetMode="External"/><Relationship Id="rId179" Type="http://schemas.openxmlformats.org/officeDocument/2006/relationships/hyperlink" Target="https://www.procyclingstats.com/team/ag2r-citroen-team-2021" TargetMode="External"/><Relationship Id="rId178" Type="http://schemas.openxmlformats.org/officeDocument/2006/relationships/hyperlink" Target="https://www.procyclingstats.com/rider/aurelien-paret-peintre" TargetMode="External"/><Relationship Id="rId177" Type="http://schemas.openxmlformats.org/officeDocument/2006/relationships/hyperlink" Target="https://www.procyclingstats.com/rider.php?date=2021-10-12&amp;id=202331&amp;p=results&amp;s=pcs-season-ranking" TargetMode="External"/><Relationship Id="rId198" Type="http://schemas.openxmlformats.org/officeDocument/2006/relationships/hyperlink" Target="https://www.procyclingstats.com/rider.php?date=2021-10-12&amp;id=132428&amp;p=results&amp;s=pcs-season-ranking" TargetMode="External"/><Relationship Id="rId197" Type="http://schemas.openxmlformats.org/officeDocument/2006/relationships/hyperlink" Target="https://www.procyclingstats.com/team/ef-education-nippo-2021" TargetMode="External"/><Relationship Id="rId196" Type="http://schemas.openxmlformats.org/officeDocument/2006/relationships/hyperlink" Target="https://www.procyclingstats.com/rider/magnus-cort-nielsen" TargetMode="External"/><Relationship Id="rId195" Type="http://schemas.openxmlformats.org/officeDocument/2006/relationships/hyperlink" Target="https://www.procyclingstats.com/rider.php?date=2021-10-12&amp;id=135188&amp;p=results&amp;s=pcs-season-ranking" TargetMode="External"/><Relationship Id="rId199" Type="http://schemas.openxmlformats.org/officeDocument/2006/relationships/hyperlink" Target="https://www.procyclingstats.com/rider/elia-viviani" TargetMode="External"/><Relationship Id="rId150" Type="http://schemas.openxmlformats.org/officeDocument/2006/relationships/hyperlink" Target="https://www.procyclingstats.com/rider.php?date=2021-10-12&amp;id=174164&amp;p=results&amp;s=pcs-season-ranking" TargetMode="External"/><Relationship Id="rId149" Type="http://schemas.openxmlformats.org/officeDocument/2006/relationships/hyperlink" Target="https://www.procyclingstats.com/team/bahrain-victorious-2021" TargetMode="External"/><Relationship Id="rId148" Type="http://schemas.openxmlformats.org/officeDocument/2006/relationships/hyperlink" Target="https://www.procyclingstats.com/rider/jack-haig" TargetMode="External"/><Relationship Id="rId3270" Type="http://schemas.openxmlformats.org/officeDocument/2006/relationships/hyperlink" Target="https://www.procyclingstats.com/team/tavfer-measindot-mortagua-2021" TargetMode="External"/><Relationship Id="rId3272" Type="http://schemas.openxmlformats.org/officeDocument/2006/relationships/hyperlink" Target="https://www.procyclingstats.com/rider/carlos-alvergue" TargetMode="External"/><Relationship Id="rId3271" Type="http://schemas.openxmlformats.org/officeDocument/2006/relationships/hyperlink" Target="https://www.procyclingstats.com/rider.php?date=2021-10-12&amp;id=176930&amp;p=results&amp;s=pcs-season-ranking" TargetMode="External"/><Relationship Id="rId143" Type="http://schemas.openxmlformats.org/officeDocument/2006/relationships/hyperlink" Target="https://www.procyclingstats.com/team/deceuninck-quick-step-2021" TargetMode="External"/><Relationship Id="rId3274" Type="http://schemas.openxmlformats.org/officeDocument/2006/relationships/hyperlink" Target="https://www.procyclingstats.com/rider/robert-marsh" TargetMode="External"/><Relationship Id="rId142" Type="http://schemas.openxmlformats.org/officeDocument/2006/relationships/hyperlink" Target="https://www.procyclingstats.com/rider/florian-senechal" TargetMode="External"/><Relationship Id="rId3273" Type="http://schemas.openxmlformats.org/officeDocument/2006/relationships/hyperlink" Target="https://www.procyclingstats.com/rider.php?date=2021-10-12&amp;id=271954&amp;p=results&amp;s=pcs-season-ranking" TargetMode="External"/><Relationship Id="rId141" Type="http://schemas.openxmlformats.org/officeDocument/2006/relationships/hyperlink" Target="https://www.procyclingstats.com/rider.php?date=2021-10-12&amp;id=140505&amp;p=results&amp;s=pcs-season-ranking" TargetMode="External"/><Relationship Id="rId3276" Type="http://schemas.openxmlformats.org/officeDocument/2006/relationships/hyperlink" Target="https://www.procyclingstats.com/rider/emmanuel-gayral" TargetMode="External"/><Relationship Id="rId140" Type="http://schemas.openxmlformats.org/officeDocument/2006/relationships/hyperlink" Target="https://www.procyclingstats.com/team/astana-premier-tech-2021" TargetMode="External"/><Relationship Id="rId3275" Type="http://schemas.openxmlformats.org/officeDocument/2006/relationships/hyperlink" Target="https://www.procyclingstats.com/rider.php?date=2021-10-12&amp;id=135821&amp;p=results&amp;s=pcs-season-ranking" TargetMode="External"/><Relationship Id="rId147" Type="http://schemas.openxmlformats.org/officeDocument/2006/relationships/hyperlink" Target="https://www.procyclingstats.com/rider.php?date=2021-10-12&amp;id=140294&amp;p=results&amp;s=pcs-season-ranking" TargetMode="External"/><Relationship Id="rId3278" Type="http://schemas.openxmlformats.org/officeDocument/2006/relationships/hyperlink" Target="https://www.procyclingstats.com/rider/larry-renys-valle" TargetMode="External"/><Relationship Id="rId146" Type="http://schemas.openxmlformats.org/officeDocument/2006/relationships/hyperlink" Target="https://www.procyclingstats.com/team/bahrain-victorious-2021" TargetMode="External"/><Relationship Id="rId3277" Type="http://schemas.openxmlformats.org/officeDocument/2006/relationships/hyperlink" Target="https://www.procyclingstats.com/rider.php?date=2021-10-12&amp;id=197903&amp;p=results&amp;s=pcs-season-ranking" TargetMode="External"/><Relationship Id="rId145" Type="http://schemas.openxmlformats.org/officeDocument/2006/relationships/hyperlink" Target="https://www.procyclingstats.com/rider/pello-bilbao" TargetMode="External"/><Relationship Id="rId144" Type="http://schemas.openxmlformats.org/officeDocument/2006/relationships/hyperlink" Target="https://www.procyclingstats.com/rider.php?date=2021-10-12&amp;id=138911&amp;p=results&amp;s=pcs-season-ranking" TargetMode="External"/><Relationship Id="rId3279" Type="http://schemas.openxmlformats.org/officeDocument/2006/relationships/hyperlink" Target="https://www.procyclingstats.com/rider.php?date=2021-10-12&amp;id=234408&amp;p=results&amp;s=pcs-season-ranking" TargetMode="External"/><Relationship Id="rId139" Type="http://schemas.openxmlformats.org/officeDocument/2006/relationships/hyperlink" Target="https://www.procyclingstats.com/rider/ion-izagirre" TargetMode="External"/><Relationship Id="rId138" Type="http://schemas.openxmlformats.org/officeDocument/2006/relationships/hyperlink" Target="https://www.procyclingstats.com/rider.php?date=2021-10-12&amp;id=140611&amp;p=results&amp;s=pcs-season-ranking" TargetMode="External"/><Relationship Id="rId137" Type="http://schemas.openxmlformats.org/officeDocument/2006/relationships/hyperlink" Target="https://www.procyclingstats.com/team/ineos-grenadiers-2021" TargetMode="External"/><Relationship Id="rId4590" Type="http://schemas.openxmlformats.org/officeDocument/2006/relationships/hyperlink" Target="https://www.procyclingstats.com/rider.php?date=2021-07-22&amp;id=206703&amp;p=results&amp;s=pcs-season-ranking" TargetMode="External"/><Relationship Id="rId3261" Type="http://schemas.openxmlformats.org/officeDocument/2006/relationships/hyperlink" Target="https://www.procyclingstats.com/rider/jarrad-drizners" TargetMode="External"/><Relationship Id="rId4592" Type="http://schemas.openxmlformats.org/officeDocument/2006/relationships/hyperlink" Target="https://www.procyclingstats.com/rider.php?date=2021-07-22&amp;id=211504&amp;p=results&amp;s=pcs-season-ranking" TargetMode="External"/><Relationship Id="rId3260" Type="http://schemas.openxmlformats.org/officeDocument/2006/relationships/hyperlink" Target="https://www.procyclingstats.com/rider.php?date=2021-10-12&amp;id=272252&amp;p=results&amp;s=pcs-season-ranking" TargetMode="External"/><Relationship Id="rId4591" Type="http://schemas.openxmlformats.org/officeDocument/2006/relationships/hyperlink" Target="https://www.procyclingstats.com/rider/andrea-biancalani" TargetMode="External"/><Relationship Id="rId132" Type="http://schemas.openxmlformats.org/officeDocument/2006/relationships/hyperlink" Target="https://www.procyclingstats.com/rider.php?date=2021-10-12&amp;id=138294&amp;p=results&amp;s=pcs-season-ranking" TargetMode="External"/><Relationship Id="rId3263" Type="http://schemas.openxmlformats.org/officeDocument/2006/relationships/hyperlink" Target="https://www.procyclingstats.com/rider.php?date=2021-10-12&amp;id=201777&amp;p=results&amp;s=pcs-season-ranking" TargetMode="External"/><Relationship Id="rId4594" Type="http://schemas.openxmlformats.org/officeDocument/2006/relationships/hyperlink" Target="https://www.procyclingstats.com/rider.php?date=2021-07-22&amp;id=201742&amp;p=results&amp;s=pcs-season-ranking" TargetMode="External"/><Relationship Id="rId131" Type="http://schemas.openxmlformats.org/officeDocument/2006/relationships/hyperlink" Target="https://www.procyclingstats.com/team/astana-premier-tech-2021" TargetMode="External"/><Relationship Id="rId3262" Type="http://schemas.openxmlformats.org/officeDocument/2006/relationships/hyperlink" Target="https://www.procyclingstats.com/team/hagens-berman-axeon-2021" TargetMode="External"/><Relationship Id="rId4593" Type="http://schemas.openxmlformats.org/officeDocument/2006/relationships/hyperlink" Target="https://www.procyclingstats.com/rider/hugo-roussel" TargetMode="External"/><Relationship Id="rId130" Type="http://schemas.openxmlformats.org/officeDocument/2006/relationships/hyperlink" Target="https://www.procyclingstats.com/rider/aleksey-lutsenko" TargetMode="External"/><Relationship Id="rId3265" Type="http://schemas.openxmlformats.org/officeDocument/2006/relationships/hyperlink" Target="https://www.procyclingstats.com/team/adria-mobil-2021" TargetMode="External"/><Relationship Id="rId4596" Type="http://schemas.openxmlformats.org/officeDocument/2006/relationships/hyperlink" Target="https://www.procyclingstats.com/team/alpecin-fenix-development-team-2021" TargetMode="External"/><Relationship Id="rId3264" Type="http://schemas.openxmlformats.org/officeDocument/2006/relationships/hyperlink" Target="https://www.procyclingstats.com/rider/david-per" TargetMode="External"/><Relationship Id="rId4595" Type="http://schemas.openxmlformats.org/officeDocument/2006/relationships/hyperlink" Target="https://www.procyclingstats.com/rider/lubomir-petrus" TargetMode="External"/><Relationship Id="rId136" Type="http://schemas.openxmlformats.org/officeDocument/2006/relationships/hyperlink" Target="https://www.procyclingstats.com/rider/richie-porte" TargetMode="External"/><Relationship Id="rId3267" Type="http://schemas.openxmlformats.org/officeDocument/2006/relationships/hyperlink" Target="https://www.procyclingstats.com/rider/roderick-asconeguy" TargetMode="External"/><Relationship Id="rId4598" Type="http://schemas.openxmlformats.org/officeDocument/2006/relationships/hyperlink" Target="https://www.procyclingstats.com/rider/nikola-levkov" TargetMode="External"/><Relationship Id="rId135" Type="http://schemas.openxmlformats.org/officeDocument/2006/relationships/hyperlink" Target="https://www.procyclingstats.com/rider.php?date=2021-10-12&amp;id=140196&amp;p=results&amp;s=pcs-season-ranking" TargetMode="External"/><Relationship Id="rId3266" Type="http://schemas.openxmlformats.org/officeDocument/2006/relationships/hyperlink" Target="https://www.procyclingstats.com/rider.php?date=2021-10-12&amp;id=167937&amp;p=results&amp;s=pcs-season-ranking" TargetMode="External"/><Relationship Id="rId4597" Type="http://schemas.openxmlformats.org/officeDocument/2006/relationships/hyperlink" Target="https://www.procyclingstats.com/rider.php?date=2021-07-22&amp;id=136830&amp;p=results&amp;s=pcs-season-ranking" TargetMode="External"/><Relationship Id="rId134" Type="http://schemas.openxmlformats.org/officeDocument/2006/relationships/hyperlink" Target="https://www.procyclingstats.com/team/ineos-grenadiers-2021" TargetMode="External"/><Relationship Id="rId3269" Type="http://schemas.openxmlformats.org/officeDocument/2006/relationships/hyperlink" Target="https://www.procyclingstats.com/rider/gaspar-goncalves" TargetMode="External"/><Relationship Id="rId133" Type="http://schemas.openxmlformats.org/officeDocument/2006/relationships/hyperlink" Target="https://www.procyclingstats.com/rider/geraint-thomas" TargetMode="External"/><Relationship Id="rId3268" Type="http://schemas.openxmlformats.org/officeDocument/2006/relationships/hyperlink" Target="https://www.procyclingstats.com/rider.php?date=2021-10-12&amp;id=138986&amp;p=results&amp;s=pcs-season-ranking" TargetMode="External"/><Relationship Id="rId4599" Type="http://schemas.openxmlformats.org/officeDocument/2006/relationships/hyperlink" Target="https://www.procyclingstats.com/rider.php?date=2021-07-22&amp;id=205637&amp;p=results&amp;s=pcs-season-ranking" TargetMode="External"/><Relationship Id="rId172" Type="http://schemas.openxmlformats.org/officeDocument/2006/relationships/hyperlink" Target="https://www.procyclingstats.com/rider/benoit-cosnefroy" TargetMode="External"/><Relationship Id="rId171" Type="http://schemas.openxmlformats.org/officeDocument/2006/relationships/hyperlink" Target="https://www.procyclingstats.com/rider.php?date=2021-10-12&amp;id=177672&amp;p=results&amp;s=pcs-season-ranking" TargetMode="External"/><Relationship Id="rId170" Type="http://schemas.openxmlformats.org/officeDocument/2006/relationships/hyperlink" Target="https://www.procyclingstats.com/team/ineos-grenadiers-2021" TargetMode="External"/><Relationship Id="rId3290" Type="http://schemas.openxmlformats.org/officeDocument/2006/relationships/hyperlink" Target="https://www.procyclingstats.com/rider/mathias-larsen" TargetMode="External"/><Relationship Id="rId3292" Type="http://schemas.openxmlformats.org/officeDocument/2006/relationships/hyperlink" Target="https://www.procyclingstats.com/rider.php?date=2021-10-12&amp;id=202678&amp;p=results&amp;s=pcs-season-ranking" TargetMode="External"/><Relationship Id="rId3291" Type="http://schemas.openxmlformats.org/officeDocument/2006/relationships/hyperlink" Target="https://www.procyclingstats.com/team/restaurant-suri-carl-ras-2021" TargetMode="External"/><Relationship Id="rId3294" Type="http://schemas.openxmlformats.org/officeDocument/2006/relationships/hyperlink" Target="https://www.procyclingstats.com/rider.php?date=2021-10-12&amp;id=189747&amp;p=results&amp;s=pcs-season-ranking" TargetMode="External"/><Relationship Id="rId3293" Type="http://schemas.openxmlformats.org/officeDocument/2006/relationships/hyperlink" Target="https://www.procyclingstats.com/rider/teboho-khantsi" TargetMode="External"/><Relationship Id="rId165" Type="http://schemas.openxmlformats.org/officeDocument/2006/relationships/hyperlink" Target="https://www.procyclingstats.com/rider.php?date=2021-10-12&amp;id=140787&amp;p=results&amp;s=pcs-season-ranking" TargetMode="External"/><Relationship Id="rId3296" Type="http://schemas.openxmlformats.org/officeDocument/2006/relationships/hyperlink" Target="https://www.procyclingstats.com/rider.php?date=2021-10-12&amp;id=128039&amp;p=results&amp;s=pcs-season-ranking" TargetMode="External"/><Relationship Id="rId164" Type="http://schemas.openxmlformats.org/officeDocument/2006/relationships/hyperlink" Target="https://www.procyclingstats.com/team/ef-education-nippo-2021" TargetMode="External"/><Relationship Id="rId3295" Type="http://schemas.openxmlformats.org/officeDocument/2006/relationships/hyperlink" Target="https://www.procyclingstats.com/rider/justin-williams" TargetMode="External"/><Relationship Id="rId163" Type="http://schemas.openxmlformats.org/officeDocument/2006/relationships/hyperlink" Target="https://www.procyclingstats.com/rider/rigoberto-uran" TargetMode="External"/><Relationship Id="rId3298" Type="http://schemas.openxmlformats.org/officeDocument/2006/relationships/hyperlink" Target="https://www.procyclingstats.com/rider.php?date=2021-10-12&amp;id=179758&amp;p=results&amp;s=pcs-season-ranking" TargetMode="External"/><Relationship Id="rId162" Type="http://schemas.openxmlformats.org/officeDocument/2006/relationships/hyperlink" Target="https://www.procyclingstats.com/rider.php?date=2021-10-12&amp;id=140071&amp;p=results&amp;s=pcs-season-ranking" TargetMode="External"/><Relationship Id="rId3297" Type="http://schemas.openxmlformats.org/officeDocument/2006/relationships/hyperlink" Target="https://www.procyclingstats.com/rider/predrag-dimevski" TargetMode="External"/><Relationship Id="rId169" Type="http://schemas.openxmlformats.org/officeDocument/2006/relationships/hyperlink" Target="https://www.procyclingstats.com/rider/filippo-ganna" TargetMode="External"/><Relationship Id="rId168" Type="http://schemas.openxmlformats.org/officeDocument/2006/relationships/hyperlink" Target="https://www.procyclingstats.com/rider.php?date=2021-10-12&amp;id=177246&amp;p=results&amp;s=pcs-season-ranking" TargetMode="External"/><Relationship Id="rId3299" Type="http://schemas.openxmlformats.org/officeDocument/2006/relationships/hyperlink" Target="https://www.procyclingstats.com/rider/jeison-rujano" TargetMode="External"/><Relationship Id="rId167" Type="http://schemas.openxmlformats.org/officeDocument/2006/relationships/hyperlink" Target="https://www.procyclingstats.com/team/deceuninck-quick-step-2021" TargetMode="External"/><Relationship Id="rId166" Type="http://schemas.openxmlformats.org/officeDocument/2006/relationships/hyperlink" Target="https://www.procyclingstats.com/rider/fabio-jakobsen" TargetMode="External"/><Relationship Id="rId161" Type="http://schemas.openxmlformats.org/officeDocument/2006/relationships/hyperlink" Target="https://www.procyclingstats.com/team/teambikeexchange-2021" TargetMode="External"/><Relationship Id="rId160" Type="http://schemas.openxmlformats.org/officeDocument/2006/relationships/hyperlink" Target="https://www.procyclingstats.com/rider/johan-esteban-chaves" TargetMode="External"/><Relationship Id="rId159" Type="http://schemas.openxmlformats.org/officeDocument/2006/relationships/hyperlink" Target="https://www.procyclingstats.com/rider.php?date=2021-10-12&amp;id=133702&amp;p=results&amp;s=pcs-season-ranking" TargetMode="External"/><Relationship Id="rId3281" Type="http://schemas.openxmlformats.org/officeDocument/2006/relationships/hyperlink" Target="https://www.procyclingstats.com/rider.php?date=2021-10-12&amp;id=177193&amp;p=results&amp;s=pcs-season-ranking" TargetMode="External"/><Relationship Id="rId3280" Type="http://schemas.openxmlformats.org/officeDocument/2006/relationships/hyperlink" Target="https://www.procyclingstats.com/rider/andrei-sobennicov" TargetMode="External"/><Relationship Id="rId3283" Type="http://schemas.openxmlformats.org/officeDocument/2006/relationships/hyperlink" Target="https://www.procyclingstats.com/rider.php?date=2021-10-12&amp;id=180472&amp;p=results&amp;s=pcs-season-ranking" TargetMode="External"/><Relationship Id="rId3282" Type="http://schemas.openxmlformats.org/officeDocument/2006/relationships/hyperlink" Target="https://www.procyclingstats.com/rider/vic-hillerstrom" TargetMode="External"/><Relationship Id="rId154" Type="http://schemas.openxmlformats.org/officeDocument/2006/relationships/hyperlink" Target="https://www.procyclingstats.com/rider/nairo-quintana" TargetMode="External"/><Relationship Id="rId3285" Type="http://schemas.openxmlformats.org/officeDocument/2006/relationships/hyperlink" Target="https://www.procyclingstats.com/rider.php?date=2021-10-12&amp;id=123109&amp;p=results&amp;s=pcs-season-ranking" TargetMode="External"/><Relationship Id="rId153" Type="http://schemas.openxmlformats.org/officeDocument/2006/relationships/hyperlink" Target="https://www.procyclingstats.com/rider.php?date=2021-10-12&amp;id=156570&amp;p=results&amp;s=pcs-season-ranking" TargetMode="External"/><Relationship Id="rId3284" Type="http://schemas.openxmlformats.org/officeDocument/2006/relationships/hyperlink" Target="https://www.procyclingstats.com/rider/goran-cerovic" TargetMode="External"/><Relationship Id="rId152" Type="http://schemas.openxmlformats.org/officeDocument/2006/relationships/hyperlink" Target="https://www.procyclingstats.com/team/bora-hansgrohe-2021" TargetMode="External"/><Relationship Id="rId3287" Type="http://schemas.openxmlformats.org/officeDocument/2006/relationships/hyperlink" Target="https://www.procyclingstats.com/rider.php?date=2021-10-12&amp;id=138008&amp;p=results&amp;s=pcs-season-ranking" TargetMode="External"/><Relationship Id="rId151" Type="http://schemas.openxmlformats.org/officeDocument/2006/relationships/hyperlink" Target="https://www.procyclingstats.com/rider/pascal-ackermann" TargetMode="External"/><Relationship Id="rId3286" Type="http://schemas.openxmlformats.org/officeDocument/2006/relationships/hyperlink" Target="https://www.procyclingstats.com/rider/kyung-gu-jang" TargetMode="External"/><Relationship Id="rId158" Type="http://schemas.openxmlformats.org/officeDocument/2006/relationships/hyperlink" Target="https://www.procyclingstats.com/team/deceuninck-quick-step-2021" TargetMode="External"/><Relationship Id="rId3289" Type="http://schemas.openxmlformats.org/officeDocument/2006/relationships/hyperlink" Target="https://www.procyclingstats.com/rider.php?date=2021-10-12&amp;id=274778&amp;p=results&amp;s=pcs-season-ranking" TargetMode="External"/><Relationship Id="rId157" Type="http://schemas.openxmlformats.org/officeDocument/2006/relationships/hyperlink" Target="https://www.procyclingstats.com/rider/mattia-cattaneo" TargetMode="External"/><Relationship Id="rId3288" Type="http://schemas.openxmlformats.org/officeDocument/2006/relationships/hyperlink" Target="https://www.procyclingstats.com/rider/said-alrahbi" TargetMode="External"/><Relationship Id="rId156" Type="http://schemas.openxmlformats.org/officeDocument/2006/relationships/hyperlink" Target="https://www.procyclingstats.com/rider.php?date=2021-10-12&amp;id=140292&amp;p=results&amp;s=pcs-season-ranking" TargetMode="External"/><Relationship Id="rId155" Type="http://schemas.openxmlformats.org/officeDocument/2006/relationships/hyperlink" Target="https://www.procyclingstats.com/team/team-arkea-samsic-2021" TargetMode="External"/><Relationship Id="rId2820" Type="http://schemas.openxmlformats.org/officeDocument/2006/relationships/hyperlink" Target="https://www.procyclingstats.com/team/development-team-dsm-2021" TargetMode="External"/><Relationship Id="rId2821" Type="http://schemas.openxmlformats.org/officeDocument/2006/relationships/hyperlink" Target="https://www.procyclingstats.com/rider.php?date=2021-10-12&amp;id=240870&amp;p=results&amp;s=pcs-season-ranking" TargetMode="External"/><Relationship Id="rId2822" Type="http://schemas.openxmlformats.org/officeDocument/2006/relationships/hyperlink" Target="https://www.procyclingstats.com/rider/nick-van-der-meer" TargetMode="External"/><Relationship Id="rId2823" Type="http://schemas.openxmlformats.org/officeDocument/2006/relationships/hyperlink" Target="https://www.procyclingstats.com/team/volkerwessels-cyclingteam-2021" TargetMode="External"/><Relationship Id="rId2824" Type="http://schemas.openxmlformats.org/officeDocument/2006/relationships/hyperlink" Target="https://www.procyclingstats.com/rider.php?date=2021-10-12&amp;id=149270&amp;p=results&amp;s=pcs-season-ranking" TargetMode="External"/><Relationship Id="rId2825" Type="http://schemas.openxmlformats.org/officeDocument/2006/relationships/hyperlink" Target="https://www.procyclingstats.com/rider/sean-flynn" TargetMode="External"/><Relationship Id="rId2826" Type="http://schemas.openxmlformats.org/officeDocument/2006/relationships/hyperlink" Target="https://www.procyclingstats.com/team/seg-racing-academy-2021" TargetMode="External"/><Relationship Id="rId2827" Type="http://schemas.openxmlformats.org/officeDocument/2006/relationships/hyperlink" Target="https://www.procyclingstats.com/rider.php?date=2021-10-12&amp;id=210330&amp;p=results&amp;s=pcs-season-ranking" TargetMode="External"/><Relationship Id="rId2828" Type="http://schemas.openxmlformats.org/officeDocument/2006/relationships/hyperlink" Target="https://www.procyclingstats.com/rider/adam-stachowiak" TargetMode="External"/><Relationship Id="rId2829" Type="http://schemas.openxmlformats.org/officeDocument/2006/relationships/hyperlink" Target="https://www.procyclingstats.com/team/hre-mazowsze-serce-polski-2021" TargetMode="External"/><Relationship Id="rId2810" Type="http://schemas.openxmlformats.org/officeDocument/2006/relationships/hyperlink" Target="https://www.procyclingstats.com/rider.php?date=2021-10-12&amp;id=138043&amp;p=results&amp;s=pcs-season-ranking" TargetMode="External"/><Relationship Id="rId2811" Type="http://schemas.openxmlformats.org/officeDocument/2006/relationships/hyperlink" Target="https://www.procyclingstats.com/rider/nahom-zerai" TargetMode="External"/><Relationship Id="rId2812" Type="http://schemas.openxmlformats.org/officeDocument/2006/relationships/hyperlink" Target="https://www.procyclingstats.com/rider.php?date=2021-10-12&amp;id=244137&amp;p=results&amp;s=pcs-season-ranking" TargetMode="External"/><Relationship Id="rId2813" Type="http://schemas.openxmlformats.org/officeDocument/2006/relationships/hyperlink" Target="https://www.procyclingstats.com/rider/niklas-larsen" TargetMode="External"/><Relationship Id="rId2814" Type="http://schemas.openxmlformats.org/officeDocument/2006/relationships/hyperlink" Target="https://www.procyclingstats.com/team/uno-x-pro-cycling-team-2021" TargetMode="External"/><Relationship Id="rId2815" Type="http://schemas.openxmlformats.org/officeDocument/2006/relationships/hyperlink" Target="https://www.procyclingstats.com/rider.php?date=2021-10-12&amp;id=184433&amp;p=results&amp;s=pcs-season-ranking" TargetMode="External"/><Relationship Id="rId2816" Type="http://schemas.openxmlformats.org/officeDocument/2006/relationships/hyperlink" Target="https://www.procyclingstats.com/rider/norbert-banaszek" TargetMode="External"/><Relationship Id="rId2817" Type="http://schemas.openxmlformats.org/officeDocument/2006/relationships/hyperlink" Target="https://www.procyclingstats.com/team/hre-mazowsze-serce-polski-2021" TargetMode="External"/><Relationship Id="rId2818" Type="http://schemas.openxmlformats.org/officeDocument/2006/relationships/hyperlink" Target="https://www.procyclingstats.com/rider.php?date=2021-10-12&amp;id=185583&amp;p=results&amp;s=pcs-season-ranking" TargetMode="External"/><Relationship Id="rId2819" Type="http://schemas.openxmlformats.org/officeDocument/2006/relationships/hyperlink" Target="https://www.procyclingstats.com/rider/gianmarco-garofoli" TargetMode="External"/><Relationship Id="rId1510" Type="http://schemas.openxmlformats.org/officeDocument/2006/relationships/hyperlink" Target="https://www.procyclingstats.com/rider/andrey-amador" TargetMode="External"/><Relationship Id="rId2841" Type="http://schemas.openxmlformats.org/officeDocument/2006/relationships/hyperlink" Target="https://www.procyclingstats.com/rider.php?date=2021-10-12&amp;id=137767&amp;p=results&amp;s=pcs-season-ranking" TargetMode="External"/><Relationship Id="rId1511" Type="http://schemas.openxmlformats.org/officeDocument/2006/relationships/hyperlink" Target="https://www.procyclingstats.com/team/ineos-grenadiers-2021" TargetMode="External"/><Relationship Id="rId2842" Type="http://schemas.openxmlformats.org/officeDocument/2006/relationships/hyperlink" Target="https://www.procyclingstats.com/rider/janos-pelikan" TargetMode="External"/><Relationship Id="rId1512" Type="http://schemas.openxmlformats.org/officeDocument/2006/relationships/hyperlink" Target="https://www.procyclingstats.com/rider.php?date=2021-10-12&amp;id=140822&amp;p=results&amp;s=pcs-season-ranking" TargetMode="External"/><Relationship Id="rId2843" Type="http://schemas.openxmlformats.org/officeDocument/2006/relationships/hyperlink" Target="https://www.procyclingstats.com/team/androni-giocattoli-sidermec-2021" TargetMode="External"/><Relationship Id="rId1513" Type="http://schemas.openxmlformats.org/officeDocument/2006/relationships/hyperlink" Target="https://www.procyclingstats.com/rider/alejandro-marque" TargetMode="External"/><Relationship Id="rId2844" Type="http://schemas.openxmlformats.org/officeDocument/2006/relationships/hyperlink" Target="https://www.procyclingstats.com/rider.php?date=2021-10-12&amp;id=170563&amp;p=results&amp;s=pcs-season-ranking" TargetMode="External"/><Relationship Id="rId1514" Type="http://schemas.openxmlformats.org/officeDocument/2006/relationships/hyperlink" Target="https://www.procyclingstats.com/team/atum-general-tavira-maria-nova-hotel-2021" TargetMode="External"/><Relationship Id="rId2845" Type="http://schemas.openxmlformats.org/officeDocument/2006/relationships/hyperlink" Target="https://www.procyclingstats.com/rider/anthony-maldonado" TargetMode="External"/><Relationship Id="rId1515" Type="http://schemas.openxmlformats.org/officeDocument/2006/relationships/hyperlink" Target="https://www.procyclingstats.com/rider.php?date=2021-10-12&amp;id=138150&amp;p=results&amp;s=pcs-season-ranking" TargetMode="External"/><Relationship Id="rId2846" Type="http://schemas.openxmlformats.org/officeDocument/2006/relationships/hyperlink" Target="https://www.procyclingstats.com/team/st-michel-auber93-2021" TargetMode="External"/><Relationship Id="rId1516" Type="http://schemas.openxmlformats.org/officeDocument/2006/relationships/hyperlink" Target="https://www.procyclingstats.com/rider/tony-gallopin" TargetMode="External"/><Relationship Id="rId2847" Type="http://schemas.openxmlformats.org/officeDocument/2006/relationships/hyperlink" Target="https://www.procyclingstats.com/rider.php?date=2021-10-12&amp;id=137820&amp;p=results&amp;s=pcs-season-ranking" TargetMode="External"/><Relationship Id="rId1517" Type="http://schemas.openxmlformats.org/officeDocument/2006/relationships/hyperlink" Target="https://www.procyclingstats.com/team/ag2r-citroen-team-2021" TargetMode="External"/><Relationship Id="rId2848" Type="http://schemas.openxmlformats.org/officeDocument/2006/relationships/hyperlink" Target="https://www.procyclingstats.com/rider/viktor-filutas" TargetMode="External"/><Relationship Id="rId1518" Type="http://schemas.openxmlformats.org/officeDocument/2006/relationships/hyperlink" Target="https://www.procyclingstats.com/rider.php?date=2021-10-12&amp;id=140805&amp;p=results&amp;s=pcs-season-ranking" TargetMode="External"/><Relationship Id="rId2849" Type="http://schemas.openxmlformats.org/officeDocument/2006/relationships/hyperlink" Target="https://www.procyclingstats.com/team/giotti-victoria-savini-due2021" TargetMode="External"/><Relationship Id="rId1519" Type="http://schemas.openxmlformats.org/officeDocument/2006/relationships/hyperlink" Target="https://www.procyclingstats.com/rider/luc-wirtgen" TargetMode="External"/><Relationship Id="rId2840" Type="http://schemas.openxmlformats.org/officeDocument/2006/relationships/hyperlink" Target="https://www.procyclingstats.com/team/caja-rural-seguros-rga-2021" TargetMode="External"/><Relationship Id="rId2830" Type="http://schemas.openxmlformats.org/officeDocument/2006/relationships/hyperlink" Target="https://www.procyclingstats.com/rider.php?date=2021-10-12&amp;id=132689&amp;p=results&amp;s=pcs-season-ranking" TargetMode="External"/><Relationship Id="rId1500" Type="http://schemas.openxmlformats.org/officeDocument/2006/relationships/hyperlink" Target="https://www.procyclingstats.com/rider.php?date=2021-10-12&amp;id=176825&amp;p=results&amp;s=pcs-season-ranking" TargetMode="External"/><Relationship Id="rId2831" Type="http://schemas.openxmlformats.org/officeDocument/2006/relationships/hyperlink" Target="https://www.procyclingstats.com/rider/benjamin-declercq" TargetMode="External"/><Relationship Id="rId1501" Type="http://schemas.openxmlformats.org/officeDocument/2006/relationships/hyperlink" Target="https://www.procyclingstats.com/rider/tsgabu-gebremaryam-grmay" TargetMode="External"/><Relationship Id="rId2832" Type="http://schemas.openxmlformats.org/officeDocument/2006/relationships/hyperlink" Target="https://www.procyclingstats.com/team/team-arkea-samsic-2021" TargetMode="External"/><Relationship Id="rId1502" Type="http://schemas.openxmlformats.org/officeDocument/2006/relationships/hyperlink" Target="https://www.procyclingstats.com/team/teambikeexchange-2021" TargetMode="External"/><Relationship Id="rId2833" Type="http://schemas.openxmlformats.org/officeDocument/2006/relationships/hyperlink" Target="https://www.procyclingstats.com/rider.php?date=2021-10-12&amp;id=155250&amp;p=results&amp;s=pcs-season-ranking" TargetMode="External"/><Relationship Id="rId1503" Type="http://schemas.openxmlformats.org/officeDocument/2006/relationships/hyperlink" Target="https://www.procyclingstats.com/rider.php?date=2021-10-12&amp;id=134493&amp;p=results&amp;s=pcs-season-ranking" TargetMode="External"/><Relationship Id="rId2834" Type="http://schemas.openxmlformats.org/officeDocument/2006/relationships/hyperlink" Target="https://www.procyclingstats.com/rider/roman-maikin" TargetMode="External"/><Relationship Id="rId1504" Type="http://schemas.openxmlformats.org/officeDocument/2006/relationships/hyperlink" Target="https://www.procyclingstats.com/rider/oscar-cabedo" TargetMode="External"/><Relationship Id="rId2835" Type="http://schemas.openxmlformats.org/officeDocument/2006/relationships/hyperlink" Target="https://www.procyclingstats.com/rider.php?date=2021-10-12&amp;id=134957&amp;p=results&amp;s=pcs-season-ranking" TargetMode="External"/><Relationship Id="rId1505" Type="http://schemas.openxmlformats.org/officeDocument/2006/relationships/hyperlink" Target="https://www.procyclingstats.com/team/burgos-bh-2021" TargetMode="External"/><Relationship Id="rId2836" Type="http://schemas.openxmlformats.org/officeDocument/2006/relationships/hyperlink" Target="https://www.procyclingstats.com/rider/michel-hessmann" TargetMode="External"/><Relationship Id="rId1506" Type="http://schemas.openxmlformats.org/officeDocument/2006/relationships/hyperlink" Target="https://www.procyclingstats.com/rider.php?date=2021-10-12&amp;id=191362&amp;p=results&amp;s=pcs-season-ranking" TargetMode="External"/><Relationship Id="rId2837" Type="http://schemas.openxmlformats.org/officeDocument/2006/relationships/hyperlink" Target="https://www.procyclingstats.com/team/jumbo-visma-development-team-2021" TargetMode="External"/><Relationship Id="rId1507" Type="http://schemas.openxmlformats.org/officeDocument/2006/relationships/hyperlink" Target="https://www.procyclingstats.com/rider/kaden-groves" TargetMode="External"/><Relationship Id="rId2838" Type="http://schemas.openxmlformats.org/officeDocument/2006/relationships/hyperlink" Target="https://www.procyclingstats.com/rider.php?date=2021-10-12&amp;id=216936&amp;p=results&amp;s=pcs-season-ranking" TargetMode="External"/><Relationship Id="rId1508" Type="http://schemas.openxmlformats.org/officeDocument/2006/relationships/hyperlink" Target="https://www.procyclingstats.com/team/teambikeexchange-2021" TargetMode="External"/><Relationship Id="rId2839" Type="http://schemas.openxmlformats.org/officeDocument/2006/relationships/hyperlink" Target="https://www.procyclingstats.com/rider/aritz-bagues" TargetMode="External"/><Relationship Id="rId1509" Type="http://schemas.openxmlformats.org/officeDocument/2006/relationships/hyperlink" Target="https://www.procyclingstats.com/rider.php?date=2021-10-12&amp;id=201838&amp;p=results&amp;s=pcs-season-ranking" TargetMode="External"/><Relationship Id="rId2800" Type="http://schemas.openxmlformats.org/officeDocument/2006/relationships/hyperlink" Target="https://www.procyclingstats.com/team/bingoal-wallonie-bruxelles-2021" TargetMode="External"/><Relationship Id="rId2801" Type="http://schemas.openxmlformats.org/officeDocument/2006/relationships/hyperlink" Target="https://www.procyclingstats.com/rider.php?date=2021-10-12&amp;id=181968&amp;p=results&amp;s=pcs-season-ranking" TargetMode="External"/><Relationship Id="rId2802" Type="http://schemas.openxmlformats.org/officeDocument/2006/relationships/hyperlink" Target="https://www.procyclingstats.com/rider/willie-smit" TargetMode="External"/><Relationship Id="rId2803" Type="http://schemas.openxmlformats.org/officeDocument/2006/relationships/hyperlink" Target="https://www.procyclingstats.com/team/burgos-bh-2021" TargetMode="External"/><Relationship Id="rId2804" Type="http://schemas.openxmlformats.org/officeDocument/2006/relationships/hyperlink" Target="https://www.procyclingstats.com/rider.php?date=2021-10-12&amp;id=169080&amp;p=results&amp;s=pcs-season-ranking" TargetMode="External"/><Relationship Id="rId2805" Type="http://schemas.openxmlformats.org/officeDocument/2006/relationships/hyperlink" Target="https://www.procyclingstats.com/rider/alexandre-geniez" TargetMode="External"/><Relationship Id="rId2806" Type="http://schemas.openxmlformats.org/officeDocument/2006/relationships/hyperlink" Target="https://www.procyclingstats.com/team/team-totalenergies-2021" TargetMode="External"/><Relationship Id="rId2807" Type="http://schemas.openxmlformats.org/officeDocument/2006/relationships/hyperlink" Target="https://www.procyclingstats.com/rider.php?date=2021-10-12&amp;id=140489&amp;p=results&amp;s=pcs-season-ranking" TargetMode="External"/><Relationship Id="rId2808" Type="http://schemas.openxmlformats.org/officeDocument/2006/relationships/hyperlink" Target="https://www.procyclingstats.com/rider/ahmet-orken" TargetMode="External"/><Relationship Id="rId2809" Type="http://schemas.openxmlformats.org/officeDocument/2006/relationships/hyperlink" Target="https://www.procyclingstats.com/team/team-sapura-cycling-2021" TargetMode="External"/><Relationship Id="rId1576" Type="http://schemas.openxmlformats.org/officeDocument/2006/relationships/hyperlink" Target="https://www.procyclingstats.com/team/team-qhubeka-nexthash-2021" TargetMode="External"/><Relationship Id="rId4602" Type="http://schemas.openxmlformats.org/officeDocument/2006/relationships/hyperlink" Target="https://www.procyclingstats.com/rider/arthuce-jodele-tella" TargetMode="External"/><Relationship Id="rId1577" Type="http://schemas.openxmlformats.org/officeDocument/2006/relationships/hyperlink" Target="https://www.procyclingstats.com/rider.php?date=2021-10-12&amp;id=196900&amp;p=results&amp;s=pcs-season-ranking" TargetMode="External"/><Relationship Id="rId4601" Type="http://schemas.openxmlformats.org/officeDocument/2006/relationships/hyperlink" Target="https://www.procyclingstats.com/rider.php?date=2021-07-22&amp;id=272545&amp;p=results&amp;s=pcs-season-ranking" TargetMode="External"/><Relationship Id="rId1578" Type="http://schemas.openxmlformats.org/officeDocument/2006/relationships/hyperlink" Target="https://www.procyclingstats.com/rider/elmar-reinders" TargetMode="External"/><Relationship Id="rId4604" Type="http://schemas.openxmlformats.org/officeDocument/2006/relationships/hyperlink" Target="https://www.procyclingstats.com/rider/frederik-jensen" TargetMode="External"/><Relationship Id="rId1579" Type="http://schemas.openxmlformats.org/officeDocument/2006/relationships/hyperlink" Target="https://www.procyclingstats.com/team/riwal-cycling-team-2021" TargetMode="External"/><Relationship Id="rId4603" Type="http://schemas.openxmlformats.org/officeDocument/2006/relationships/hyperlink" Target="https://www.procyclingstats.com/rider.php?date=2021-07-22&amp;id=127044&amp;p=results&amp;s=pcs-season-ranking" TargetMode="External"/><Relationship Id="rId4606" Type="http://schemas.openxmlformats.org/officeDocument/2006/relationships/hyperlink" Target="https://www.procyclingstats.com/rider.php?date=2021-07-22&amp;id=201708&amp;p=results&amp;s=pcs-season-ranking" TargetMode="External"/><Relationship Id="rId4605" Type="http://schemas.openxmlformats.org/officeDocument/2006/relationships/hyperlink" Target="https://www.procyclingstats.com/team/bhs-pl-beton-bornholm-2021" TargetMode="External"/><Relationship Id="rId4608" Type="http://schemas.openxmlformats.org/officeDocument/2006/relationships/hyperlink" Target="https://www.procyclingstats.com/team/alpecin-fenix-development-team-2021" TargetMode="External"/><Relationship Id="rId4607" Type="http://schemas.openxmlformats.org/officeDocument/2006/relationships/hyperlink" Target="https://www.procyclingstats.com/rider/niels-vandeputte" TargetMode="External"/><Relationship Id="rId4609" Type="http://schemas.openxmlformats.org/officeDocument/2006/relationships/hyperlink" Target="https://www.procyclingstats.com/rider.php?date=2021-07-22&amp;id=209437&amp;p=results&amp;s=pcs-season-ranking" TargetMode="External"/><Relationship Id="rId987" Type="http://schemas.openxmlformats.org/officeDocument/2006/relationships/hyperlink" Target="https://www.procyclingstats.com/rider/reinardt-janse-van-rensburg" TargetMode="External"/><Relationship Id="rId986" Type="http://schemas.openxmlformats.org/officeDocument/2006/relationships/hyperlink" Target="https://www.procyclingstats.com/rider.php?date=2021-10-12&amp;id=185556&amp;p=results&amp;s=pcs-season-ranking" TargetMode="External"/><Relationship Id="rId985" Type="http://schemas.openxmlformats.org/officeDocument/2006/relationships/hyperlink" Target="https://www.procyclingstats.com/team/hre-mazowsze-serce-polski-2021" TargetMode="External"/><Relationship Id="rId984" Type="http://schemas.openxmlformats.org/officeDocument/2006/relationships/hyperlink" Target="https://www.procyclingstats.com/rider/alan-banaszek" TargetMode="External"/><Relationship Id="rId989" Type="http://schemas.openxmlformats.org/officeDocument/2006/relationships/hyperlink" Target="https://www.procyclingstats.com/rider.php?date=2021-10-12&amp;id=136269&amp;p=results&amp;s=pcs-season-ranking" TargetMode="External"/><Relationship Id="rId988" Type="http://schemas.openxmlformats.org/officeDocument/2006/relationships/hyperlink" Target="https://www.procyclingstats.com/team/team-qhubeka-nexthash-2021" TargetMode="External"/><Relationship Id="rId1570" Type="http://schemas.openxmlformats.org/officeDocument/2006/relationships/hyperlink" Target="https://www.procyclingstats.com/team/b-b-hotels-pb-ktm-2021" TargetMode="External"/><Relationship Id="rId1571" Type="http://schemas.openxmlformats.org/officeDocument/2006/relationships/hyperlink" Target="https://www.procyclingstats.com/rider.php?date=2021-10-12&amp;id=140613&amp;p=results&amp;s=pcs-season-ranking" TargetMode="External"/><Relationship Id="rId983" Type="http://schemas.openxmlformats.org/officeDocument/2006/relationships/hyperlink" Target="https://www.procyclingstats.com/rider.php?date=2021-10-12&amp;id=198127&amp;p=results&amp;s=pcs-season-ranking" TargetMode="External"/><Relationship Id="rId1572" Type="http://schemas.openxmlformats.org/officeDocument/2006/relationships/hyperlink" Target="https://www.procyclingstats.com/rider/tim-declercq" TargetMode="External"/><Relationship Id="rId982" Type="http://schemas.openxmlformats.org/officeDocument/2006/relationships/hyperlink" Target="https://www.procyclingstats.com/team/wildlife-generation-pro-cycling-2021" TargetMode="External"/><Relationship Id="rId1573" Type="http://schemas.openxmlformats.org/officeDocument/2006/relationships/hyperlink" Target="https://www.procyclingstats.com/team/deceuninck-quick-step-2021" TargetMode="External"/><Relationship Id="rId981" Type="http://schemas.openxmlformats.org/officeDocument/2006/relationships/hyperlink" Target="https://www.procyclingstats.com/rider/alex-hoehn" TargetMode="External"/><Relationship Id="rId1574" Type="http://schemas.openxmlformats.org/officeDocument/2006/relationships/hyperlink" Target="https://www.procyclingstats.com/rider.php?date=2021-10-12&amp;id=140066&amp;p=results&amp;s=pcs-season-ranking" TargetMode="External"/><Relationship Id="rId4600" Type="http://schemas.openxmlformats.org/officeDocument/2006/relationships/hyperlink" Target="https://www.procyclingstats.com/rider/aymen-merdj" TargetMode="External"/><Relationship Id="rId980" Type="http://schemas.openxmlformats.org/officeDocument/2006/relationships/hyperlink" Target="https://www.procyclingstats.com/rider.php?date=2021-10-12&amp;id=218902&amp;p=results&amp;s=pcs-season-ranking" TargetMode="External"/><Relationship Id="rId1575" Type="http://schemas.openxmlformats.org/officeDocument/2006/relationships/hyperlink" Target="https://www.procyclingstats.com/rider/sean-bennett" TargetMode="External"/><Relationship Id="rId1565" Type="http://schemas.openxmlformats.org/officeDocument/2006/relationships/hyperlink" Target="https://www.procyclingstats.com/team/alpecin-fenix-2021" TargetMode="External"/><Relationship Id="rId2896" Type="http://schemas.openxmlformats.org/officeDocument/2006/relationships/hyperlink" Target="https://www.procyclingstats.com/rider/simone-raccani" TargetMode="External"/><Relationship Id="rId1566" Type="http://schemas.openxmlformats.org/officeDocument/2006/relationships/hyperlink" Target="https://www.procyclingstats.com/rider.php?date=2021-10-12&amp;id=135297&amp;p=results&amp;s=pcs-season-ranking" TargetMode="External"/><Relationship Id="rId2897" Type="http://schemas.openxmlformats.org/officeDocument/2006/relationships/hyperlink" Target="https://www.procyclingstats.com/team/zalf-euromobil-fior-2021" TargetMode="External"/><Relationship Id="rId1567" Type="http://schemas.openxmlformats.org/officeDocument/2006/relationships/hyperlink" Target="https://www.procyclingstats.com/rider/luca-colnaghi" TargetMode="External"/><Relationship Id="rId2898" Type="http://schemas.openxmlformats.org/officeDocument/2006/relationships/hyperlink" Target="https://www.procyclingstats.com/rider.php?date=2021-10-12&amp;id=217843&amp;p=results&amp;s=pcs-season-ranking" TargetMode="External"/><Relationship Id="rId1568" Type="http://schemas.openxmlformats.org/officeDocument/2006/relationships/hyperlink" Target="https://www.procyclingstats.com/rider.php?date=2021-10-12&amp;id=202492&amp;p=results&amp;s=pcs-season-ranking" TargetMode="External"/><Relationship Id="rId2899" Type="http://schemas.openxmlformats.org/officeDocument/2006/relationships/hyperlink" Target="https://www.procyclingstats.com/rider/henrique-casimiro" TargetMode="External"/><Relationship Id="rId1569" Type="http://schemas.openxmlformats.org/officeDocument/2006/relationships/hyperlink" Target="https://www.procyclingstats.com/rider/cyril-gautier" TargetMode="External"/><Relationship Id="rId976" Type="http://schemas.openxmlformats.org/officeDocument/2006/relationships/hyperlink" Target="https://www.procyclingstats.com/team/groupama-fdj-2021" TargetMode="External"/><Relationship Id="rId975" Type="http://schemas.openxmlformats.org/officeDocument/2006/relationships/hyperlink" Target="https://www.procyclingstats.com/rider/rudy-molard" TargetMode="External"/><Relationship Id="rId974" Type="http://schemas.openxmlformats.org/officeDocument/2006/relationships/hyperlink" Target="https://www.procyclingstats.com/rider.php?date=2021-10-12&amp;id=197782&amp;p=results&amp;s=pcs-season-ranking" TargetMode="External"/><Relationship Id="rId973" Type="http://schemas.openxmlformats.org/officeDocument/2006/relationships/hyperlink" Target="https://www.procyclingstats.com/team/sport-vlaanderen-baloise-2021" TargetMode="External"/><Relationship Id="rId979" Type="http://schemas.openxmlformats.org/officeDocument/2006/relationships/hyperlink" Target="https://www.procyclingstats.com/team/uae-team-emirates-2021" TargetMode="External"/><Relationship Id="rId978" Type="http://schemas.openxmlformats.org/officeDocument/2006/relationships/hyperlink" Target="https://www.procyclingstats.com/rider/finn-fisher-black" TargetMode="External"/><Relationship Id="rId977" Type="http://schemas.openxmlformats.org/officeDocument/2006/relationships/hyperlink" Target="https://www.procyclingstats.com/rider.php?date=2021-10-12&amp;id=137745&amp;p=results&amp;s=pcs-season-ranking" TargetMode="External"/><Relationship Id="rId2890" Type="http://schemas.openxmlformats.org/officeDocument/2006/relationships/hyperlink" Target="https://www.procyclingstats.com/rider.php?date=2021-10-12&amp;id=130773&amp;p=results&amp;s=pcs-season-ranking" TargetMode="External"/><Relationship Id="rId1560" Type="http://schemas.openxmlformats.org/officeDocument/2006/relationships/hyperlink" Target="https://www.procyclingstats.com/rider.php?date=2021-10-12&amp;id=179096&amp;p=results&amp;s=pcs-season-ranking" TargetMode="External"/><Relationship Id="rId2891" Type="http://schemas.openxmlformats.org/officeDocument/2006/relationships/hyperlink" Target="https://www.procyclingstats.com/rider/tevin-hueton" TargetMode="External"/><Relationship Id="rId972" Type="http://schemas.openxmlformats.org/officeDocument/2006/relationships/hyperlink" Target="https://www.procyclingstats.com/rider/rune-herregodts" TargetMode="External"/><Relationship Id="rId1561" Type="http://schemas.openxmlformats.org/officeDocument/2006/relationships/hyperlink" Target="https://www.procyclingstats.com/rider/omer-goldstein" TargetMode="External"/><Relationship Id="rId2892" Type="http://schemas.openxmlformats.org/officeDocument/2006/relationships/hyperlink" Target="https://www.procyclingstats.com/rider.php?date=2021-10-12&amp;id=271622&amp;p=results&amp;s=pcs-season-ranking" TargetMode="External"/><Relationship Id="rId971" Type="http://schemas.openxmlformats.org/officeDocument/2006/relationships/hyperlink" Target="https://www.procyclingstats.com/rider.php?date=2021-10-12&amp;id=182517&amp;p=results&amp;s=pcs-season-ranking" TargetMode="External"/><Relationship Id="rId1562" Type="http://schemas.openxmlformats.org/officeDocument/2006/relationships/hyperlink" Target="https://www.procyclingstats.com/team/israel-start-up-nation-2021" TargetMode="External"/><Relationship Id="rId2893" Type="http://schemas.openxmlformats.org/officeDocument/2006/relationships/hyperlink" Target="https://www.procyclingstats.com/rider/bas-van-der-kooij" TargetMode="External"/><Relationship Id="rId970" Type="http://schemas.openxmlformats.org/officeDocument/2006/relationships/hyperlink" Target="https://www.procyclingstats.com/team/deceuninck-quick-step-2021" TargetMode="External"/><Relationship Id="rId1563" Type="http://schemas.openxmlformats.org/officeDocument/2006/relationships/hyperlink" Target="https://www.procyclingstats.com/rider.php?date=2021-10-12&amp;id=178344&amp;p=results&amp;s=pcs-season-ranking" TargetMode="External"/><Relationship Id="rId2894" Type="http://schemas.openxmlformats.org/officeDocument/2006/relationships/hyperlink" Target="https://www.procyclingstats.com/team/volkerwessels-cyclingteam-2021" TargetMode="External"/><Relationship Id="rId1564" Type="http://schemas.openxmlformats.org/officeDocument/2006/relationships/hyperlink" Target="https://www.procyclingstats.com/rider/alexander-krieger" TargetMode="External"/><Relationship Id="rId2895" Type="http://schemas.openxmlformats.org/officeDocument/2006/relationships/hyperlink" Target="https://www.procyclingstats.com/rider.php?date=2021-10-12&amp;id=170934&amp;p=results&amp;s=pcs-season-ranking" TargetMode="External"/><Relationship Id="rId1598" Type="http://schemas.openxmlformats.org/officeDocument/2006/relationships/hyperlink" Target="https://www.procyclingstats.com/rider/matthias-brandle" TargetMode="External"/><Relationship Id="rId4624" Type="http://schemas.openxmlformats.org/officeDocument/2006/relationships/hyperlink" Target="https://www.procyclingstats.com/rider.php?date=2021-07-22&amp;id=206929&amp;p=results&amp;s=pcs-season-ranking" TargetMode="External"/><Relationship Id="rId1599" Type="http://schemas.openxmlformats.org/officeDocument/2006/relationships/hyperlink" Target="https://www.procyclingstats.com/team/israel-start-up-nation-2021" TargetMode="External"/><Relationship Id="rId4623" Type="http://schemas.openxmlformats.org/officeDocument/2006/relationships/hyperlink" Target="https://www.procyclingstats.com/rider/maxim-piskunov" TargetMode="External"/><Relationship Id="rId4626" Type="http://schemas.openxmlformats.org/officeDocument/2006/relationships/hyperlink" Target="https://www.procyclingstats.com/team/tarteletto-isorex-2021" TargetMode="External"/><Relationship Id="rId4625" Type="http://schemas.openxmlformats.org/officeDocument/2006/relationships/hyperlink" Target="https://www.procyclingstats.com/rider/andreas-goeman" TargetMode="External"/><Relationship Id="rId4628" Type="http://schemas.openxmlformats.org/officeDocument/2006/relationships/hyperlink" Target="https://www.procyclingstats.com/rider/junqi-shao" TargetMode="External"/><Relationship Id="rId4627" Type="http://schemas.openxmlformats.org/officeDocument/2006/relationships/hyperlink" Target="https://www.procyclingstats.com/rider.php?date=2021-07-22&amp;id=205727&amp;p=results&amp;s=pcs-season-ranking" TargetMode="External"/><Relationship Id="rId4629" Type="http://schemas.openxmlformats.org/officeDocument/2006/relationships/hyperlink" Target="https://www.procyclingstats.com/rider.php?date=2021-07-22&amp;id=272688&amp;p=results&amp;s=pcs-season-ranking" TargetMode="External"/><Relationship Id="rId1590" Type="http://schemas.openxmlformats.org/officeDocument/2006/relationships/hyperlink" Target="https://www.procyclingstats.com/team/israel-start-up-nation-2021" TargetMode="External"/><Relationship Id="rId1591" Type="http://schemas.openxmlformats.org/officeDocument/2006/relationships/hyperlink" Target="https://www.procyclingstats.com/rider.php?date=2021-10-12&amp;id=176944&amp;p=results&amp;s=pcs-season-ranking" TargetMode="External"/><Relationship Id="rId1592" Type="http://schemas.openxmlformats.org/officeDocument/2006/relationships/hyperlink" Target="https://www.procyclingstats.com/rider/giovanni-lonardi" TargetMode="External"/><Relationship Id="rId1593" Type="http://schemas.openxmlformats.org/officeDocument/2006/relationships/hyperlink" Target="https://www.procyclingstats.com/team/bardiani-csf-2021" TargetMode="External"/><Relationship Id="rId1594" Type="http://schemas.openxmlformats.org/officeDocument/2006/relationships/hyperlink" Target="https://www.procyclingstats.com/rider.php?date=2021-10-12&amp;id=190138&amp;p=results&amp;s=pcs-season-ranking" TargetMode="External"/><Relationship Id="rId4620" Type="http://schemas.openxmlformats.org/officeDocument/2006/relationships/hyperlink" Target="https://www.procyclingstats.com/rider.php?date=2021-07-22&amp;id=272163&amp;p=results&amp;s=pcs-season-ranking" TargetMode="External"/><Relationship Id="rId1595" Type="http://schemas.openxmlformats.org/officeDocument/2006/relationships/hyperlink" Target="https://www.procyclingstats.com/rider/santiago-umba" TargetMode="External"/><Relationship Id="rId1596" Type="http://schemas.openxmlformats.org/officeDocument/2006/relationships/hyperlink" Target="https://www.procyclingstats.com/team/androni-giocattoli-sidermec-2021" TargetMode="External"/><Relationship Id="rId4622" Type="http://schemas.openxmlformats.org/officeDocument/2006/relationships/hyperlink" Target="https://www.procyclingstats.com/rider.php?date=2021-07-22&amp;id=196729&amp;p=results&amp;s=pcs-season-ranking" TargetMode="External"/><Relationship Id="rId1597" Type="http://schemas.openxmlformats.org/officeDocument/2006/relationships/hyperlink" Target="https://www.procyclingstats.com/rider.php?date=2021-10-12&amp;id=264994&amp;p=results&amp;s=pcs-season-ranking" TargetMode="External"/><Relationship Id="rId4621" Type="http://schemas.openxmlformats.org/officeDocument/2006/relationships/hyperlink" Target="https://www.procyclingstats.com/rider/youssof-mrad" TargetMode="External"/><Relationship Id="rId1587" Type="http://schemas.openxmlformats.org/officeDocument/2006/relationships/hyperlink" Target="https://www.procyclingstats.com/team/leopard-pro-cycling-2021" TargetMode="External"/><Relationship Id="rId4613" Type="http://schemas.openxmlformats.org/officeDocument/2006/relationships/hyperlink" Target="https://www.procyclingstats.com/rider.php?date=2021-07-22&amp;id=270023&amp;p=results&amp;s=pcs-season-ranking" TargetMode="External"/><Relationship Id="rId1588" Type="http://schemas.openxmlformats.org/officeDocument/2006/relationships/hyperlink" Target="https://www.procyclingstats.com/rider.php?date=2021-10-12&amp;id=202698&amp;p=results&amp;s=pcs-season-ranking" TargetMode="External"/><Relationship Id="rId4612" Type="http://schemas.openxmlformats.org/officeDocument/2006/relationships/hyperlink" Target="https://www.procyclingstats.com/rider/zawga-getahun" TargetMode="External"/><Relationship Id="rId1589" Type="http://schemas.openxmlformats.org/officeDocument/2006/relationships/hyperlink" Target="https://www.procyclingstats.com/rider/norman-vahtra" TargetMode="External"/><Relationship Id="rId4615" Type="http://schemas.openxmlformats.org/officeDocument/2006/relationships/hyperlink" Target="https://www.procyclingstats.com/team/sangemini-trevigiani-mg.k-vis-2021" TargetMode="External"/><Relationship Id="rId4614" Type="http://schemas.openxmlformats.org/officeDocument/2006/relationships/hyperlink" Target="https://www.procyclingstats.com/rider/jovan-divnic" TargetMode="External"/><Relationship Id="rId4617" Type="http://schemas.openxmlformats.org/officeDocument/2006/relationships/hyperlink" Target="https://www.procyclingstats.com/rider/lyubomir-ilchev" TargetMode="External"/><Relationship Id="rId4616" Type="http://schemas.openxmlformats.org/officeDocument/2006/relationships/hyperlink" Target="https://www.procyclingstats.com/rider.php?date=2021-07-22&amp;id=242432&amp;p=results&amp;s=pcs-season-ranking" TargetMode="External"/><Relationship Id="rId4619" Type="http://schemas.openxmlformats.org/officeDocument/2006/relationships/hyperlink" Target="https://www.procyclingstats.com/rider/armin-hadziosmanovic" TargetMode="External"/><Relationship Id="rId4618" Type="http://schemas.openxmlformats.org/officeDocument/2006/relationships/hyperlink" Target="https://www.procyclingstats.com/rider.php?date=2021-07-22&amp;id=260267&amp;p=results&amp;s=pcs-season-ranking" TargetMode="External"/><Relationship Id="rId998" Type="http://schemas.openxmlformats.org/officeDocument/2006/relationships/hyperlink" Target="https://www.procyclingstats.com/rider.php?date=2021-10-12&amp;id=203488&amp;p=results&amp;s=pcs-season-ranking" TargetMode="External"/><Relationship Id="rId997" Type="http://schemas.openxmlformats.org/officeDocument/2006/relationships/hyperlink" Target="https://www.procyclingstats.com/team/team-dsm-2021" TargetMode="External"/><Relationship Id="rId996" Type="http://schemas.openxmlformats.org/officeDocument/2006/relationships/hyperlink" Target="https://www.procyclingstats.com/rider/andreas-leknessund" TargetMode="External"/><Relationship Id="rId995" Type="http://schemas.openxmlformats.org/officeDocument/2006/relationships/hyperlink" Target="https://www.procyclingstats.com/rider.php?date=2021-10-12&amp;id=209865&amp;p=results&amp;s=pcs-season-ranking" TargetMode="External"/><Relationship Id="rId999" Type="http://schemas.openxmlformats.org/officeDocument/2006/relationships/hyperlink" Target="https://www.procyclingstats.com/rider/giovanni-carboni" TargetMode="External"/><Relationship Id="rId990" Type="http://schemas.openxmlformats.org/officeDocument/2006/relationships/hyperlink" Target="https://www.procyclingstats.com/rider/clement-russo" TargetMode="External"/><Relationship Id="rId1580" Type="http://schemas.openxmlformats.org/officeDocument/2006/relationships/hyperlink" Target="https://www.procyclingstats.com/rider.php?date=2021-10-12&amp;id=139723&amp;p=results&amp;s=pcs-season-ranking" TargetMode="External"/><Relationship Id="rId1581" Type="http://schemas.openxmlformats.org/officeDocument/2006/relationships/hyperlink" Target="https://www.procyclingstats.com/rider/mathias-norsgaard" TargetMode="External"/><Relationship Id="rId1582" Type="http://schemas.openxmlformats.org/officeDocument/2006/relationships/hyperlink" Target="https://www.procyclingstats.com/team/movistar-team-2021" TargetMode="External"/><Relationship Id="rId994" Type="http://schemas.openxmlformats.org/officeDocument/2006/relationships/hyperlink" Target="https://www.procyclingstats.com/team/ef-education-nippo-2021" TargetMode="External"/><Relationship Id="rId1583" Type="http://schemas.openxmlformats.org/officeDocument/2006/relationships/hyperlink" Target="https://www.procyclingstats.com/rider.php?date=2021-10-12&amp;id=186507&amp;p=results&amp;s=pcs-season-ranking" TargetMode="External"/><Relationship Id="rId993" Type="http://schemas.openxmlformats.org/officeDocument/2006/relationships/hyperlink" Target="https://www.procyclingstats.com/rider/simon-carr" TargetMode="External"/><Relationship Id="rId1584" Type="http://schemas.openxmlformats.org/officeDocument/2006/relationships/hyperlink" Target="https://www.procyclingstats.com/rider/heberth-gutierrez1" TargetMode="External"/><Relationship Id="rId992" Type="http://schemas.openxmlformats.org/officeDocument/2006/relationships/hyperlink" Target="https://www.procyclingstats.com/rider.php?date=2021-10-12&amp;id=181185&amp;p=results&amp;s=pcs-season-ranking" TargetMode="External"/><Relationship Id="rId1585" Type="http://schemas.openxmlformats.org/officeDocument/2006/relationships/hyperlink" Target="https://www.procyclingstats.com/rider.php?date=2021-10-12&amp;id=252485&amp;p=results&amp;s=pcs-season-ranking" TargetMode="External"/><Relationship Id="rId4611" Type="http://schemas.openxmlformats.org/officeDocument/2006/relationships/hyperlink" Target="https://www.procyclingstats.com/rider.php?date=2021-07-22&amp;id=260528&amp;p=results&amp;s=pcs-season-ranking" TargetMode="External"/><Relationship Id="rId991" Type="http://schemas.openxmlformats.org/officeDocument/2006/relationships/hyperlink" Target="https://www.procyclingstats.com/team/team-arkea-samsic-2021" TargetMode="External"/><Relationship Id="rId1586" Type="http://schemas.openxmlformats.org/officeDocument/2006/relationships/hyperlink" Target="https://www.procyclingstats.com/rider/filip-maciejuk" TargetMode="External"/><Relationship Id="rId4610" Type="http://schemas.openxmlformats.org/officeDocument/2006/relationships/hyperlink" Target="https://www.procyclingstats.com/rider/witthawat-waree" TargetMode="External"/><Relationship Id="rId1532" Type="http://schemas.openxmlformats.org/officeDocument/2006/relationships/hyperlink" Target="https://www.procyclingstats.com/team/euskaltel-euskadi-2021" TargetMode="External"/><Relationship Id="rId2863" Type="http://schemas.openxmlformats.org/officeDocument/2006/relationships/hyperlink" Target="https://www.procyclingstats.com/rider.php?date=2021-10-12&amp;id=222306&amp;p=results&amp;s=pcs-season-ranking" TargetMode="External"/><Relationship Id="rId1533" Type="http://schemas.openxmlformats.org/officeDocument/2006/relationships/hyperlink" Target="https://www.procyclingstats.com/rider.php?date=2021-10-12&amp;id=165015&amp;p=results&amp;s=pcs-season-ranking" TargetMode="External"/><Relationship Id="rId2864" Type="http://schemas.openxmlformats.org/officeDocument/2006/relationships/hyperlink" Target="https://www.procyclingstats.com/rider/vladislav-logionov" TargetMode="External"/><Relationship Id="rId1534" Type="http://schemas.openxmlformats.org/officeDocument/2006/relationships/hyperlink" Target="https://www.procyclingstats.com/rider/lionel-taminiaux" TargetMode="External"/><Relationship Id="rId2865" Type="http://schemas.openxmlformats.org/officeDocument/2006/relationships/hyperlink" Target="https://www.procyclingstats.com/rider.php?date=2021-10-12&amp;id=262790&amp;p=results&amp;s=pcs-season-ranking" TargetMode="External"/><Relationship Id="rId1535" Type="http://schemas.openxmlformats.org/officeDocument/2006/relationships/hyperlink" Target="https://www.procyclingstats.com/team/alpecin-fenix-2021" TargetMode="External"/><Relationship Id="rId2866" Type="http://schemas.openxmlformats.org/officeDocument/2006/relationships/hyperlink" Target="https://www.procyclingstats.com/rider/ingvar-omarsson" TargetMode="External"/><Relationship Id="rId1536" Type="http://schemas.openxmlformats.org/officeDocument/2006/relationships/hyperlink" Target="https://www.procyclingstats.com/rider.php?date=2021-10-12&amp;id=184411&amp;p=results&amp;s=pcs-season-ranking" TargetMode="External"/><Relationship Id="rId2867" Type="http://schemas.openxmlformats.org/officeDocument/2006/relationships/hyperlink" Target="https://www.procyclingstats.com/rider.php?date=2021-10-12&amp;id=214703&amp;p=results&amp;s=pcs-season-ranking" TargetMode="External"/><Relationship Id="rId1537" Type="http://schemas.openxmlformats.org/officeDocument/2006/relationships/hyperlink" Target="https://www.procyclingstats.com/rider/carlos-barbero" TargetMode="External"/><Relationship Id="rId2868" Type="http://schemas.openxmlformats.org/officeDocument/2006/relationships/hyperlink" Target="https://www.procyclingstats.com/rider/marco-brenner" TargetMode="External"/><Relationship Id="rId1538" Type="http://schemas.openxmlformats.org/officeDocument/2006/relationships/hyperlink" Target="https://www.procyclingstats.com/team/team-qhubeka-nexthash-2021" TargetMode="External"/><Relationship Id="rId2869" Type="http://schemas.openxmlformats.org/officeDocument/2006/relationships/hyperlink" Target="https://www.procyclingstats.com/team/team-dsm-2021" TargetMode="External"/><Relationship Id="rId1539" Type="http://schemas.openxmlformats.org/officeDocument/2006/relationships/hyperlink" Target="https://www.procyclingstats.com/rider.php?date=2021-10-12&amp;id=137769&amp;p=results&amp;s=pcs-season-ranking" TargetMode="External"/><Relationship Id="rId949" Type="http://schemas.openxmlformats.org/officeDocument/2006/relationships/hyperlink" Target="https://www.procyclingstats.com/team/movistar-team-2021" TargetMode="External"/><Relationship Id="rId948" Type="http://schemas.openxmlformats.org/officeDocument/2006/relationships/hyperlink" Target="https://www.procyclingstats.com/rider/abner-gonzalez-rivera" TargetMode="External"/><Relationship Id="rId943" Type="http://schemas.openxmlformats.org/officeDocument/2006/relationships/hyperlink" Target="https://www.procyclingstats.com/team/team-jumbo-visma-2021" TargetMode="External"/><Relationship Id="rId942" Type="http://schemas.openxmlformats.org/officeDocument/2006/relationships/hyperlink" Target="https://www.procyclingstats.com/rider/antwan-tolhoek" TargetMode="External"/><Relationship Id="rId941" Type="http://schemas.openxmlformats.org/officeDocument/2006/relationships/hyperlink" Target="https://www.procyclingstats.com/rider.php?date=2021-10-12&amp;id=140945&amp;p=results&amp;s=pcs-season-ranking" TargetMode="External"/><Relationship Id="rId940" Type="http://schemas.openxmlformats.org/officeDocument/2006/relationships/hyperlink" Target="https://www.procyclingstats.com/team/ineos-grenadiers-2021" TargetMode="External"/><Relationship Id="rId947" Type="http://schemas.openxmlformats.org/officeDocument/2006/relationships/hyperlink" Target="https://www.procyclingstats.com/rider.php?date=2021-10-12&amp;id=209868&amp;p=results&amp;s=pcs-season-ranking" TargetMode="External"/><Relationship Id="rId946" Type="http://schemas.openxmlformats.org/officeDocument/2006/relationships/hyperlink" Target="https://www.procyclingstats.com/team/b-b-hotels-pb-ktm-2021" TargetMode="External"/><Relationship Id="rId945" Type="http://schemas.openxmlformats.org/officeDocument/2006/relationships/hyperlink" Target="https://www.procyclingstats.com/rider/cyril-barthe" TargetMode="External"/><Relationship Id="rId944" Type="http://schemas.openxmlformats.org/officeDocument/2006/relationships/hyperlink" Target="https://www.procyclingstats.com/rider.php?date=2021-10-12&amp;id=178961&amp;p=results&amp;s=pcs-season-ranking" TargetMode="External"/><Relationship Id="rId2860" Type="http://schemas.openxmlformats.org/officeDocument/2006/relationships/hyperlink" Target="https://www.procyclingstats.com/rider.php?date=2021-10-12&amp;id=206786&amp;p=results&amp;s=pcs-season-ranking" TargetMode="External"/><Relationship Id="rId1530" Type="http://schemas.openxmlformats.org/officeDocument/2006/relationships/hyperlink" Target="https://www.procyclingstats.com/rider.php?date=2021-10-12&amp;id=196088&amp;p=results&amp;s=pcs-season-ranking" TargetMode="External"/><Relationship Id="rId2861" Type="http://schemas.openxmlformats.org/officeDocument/2006/relationships/hyperlink" Target="https://www.procyclingstats.com/rider/unai-cuadrado" TargetMode="External"/><Relationship Id="rId1531" Type="http://schemas.openxmlformats.org/officeDocument/2006/relationships/hyperlink" Target="https://www.procyclingstats.com/rider/mikel-aristi" TargetMode="External"/><Relationship Id="rId2862" Type="http://schemas.openxmlformats.org/officeDocument/2006/relationships/hyperlink" Target="https://www.procyclingstats.com/team/euskaltel-euskadi-2021" TargetMode="External"/><Relationship Id="rId1521" Type="http://schemas.openxmlformats.org/officeDocument/2006/relationships/hyperlink" Target="https://www.procyclingstats.com/rider.php?date=2021-10-12&amp;id=196343&amp;p=results&amp;s=pcs-season-ranking" TargetMode="External"/><Relationship Id="rId2852" Type="http://schemas.openxmlformats.org/officeDocument/2006/relationships/hyperlink" Target="https://www.procyclingstats.com/rider.php?date=2021-10-12&amp;id=272253&amp;p=results&amp;s=pcs-season-ranking" TargetMode="External"/><Relationship Id="rId1522" Type="http://schemas.openxmlformats.org/officeDocument/2006/relationships/hyperlink" Target="https://www.procyclingstats.com/rider/soren-waerenskjold" TargetMode="External"/><Relationship Id="rId2853" Type="http://schemas.openxmlformats.org/officeDocument/2006/relationships/hyperlink" Target="https://www.procyclingstats.com/rider/didier-merchan" TargetMode="External"/><Relationship Id="rId1523" Type="http://schemas.openxmlformats.org/officeDocument/2006/relationships/hyperlink" Target="https://www.procyclingstats.com/team/uno-x-pro-cycling-team-2021" TargetMode="External"/><Relationship Id="rId2854" Type="http://schemas.openxmlformats.org/officeDocument/2006/relationships/hyperlink" Target="https://www.procyclingstats.com/rider.php?date=2021-10-12&amp;id=236050&amp;p=results&amp;s=pcs-season-ranking" TargetMode="External"/><Relationship Id="rId1524" Type="http://schemas.openxmlformats.org/officeDocument/2006/relationships/hyperlink" Target="https://www.procyclingstats.com/rider.php?date=2021-10-12&amp;id=209077&amp;p=results&amp;s=pcs-season-ranking" TargetMode="External"/><Relationship Id="rId2855" Type="http://schemas.openxmlformats.org/officeDocument/2006/relationships/hyperlink" Target="https://www.procyclingstats.com/rider/angel-alexander-gil" TargetMode="External"/><Relationship Id="rId1525" Type="http://schemas.openxmlformats.org/officeDocument/2006/relationships/hyperlink" Target="https://www.procyclingstats.com/rider/daniel-oss" TargetMode="External"/><Relationship Id="rId2856" Type="http://schemas.openxmlformats.org/officeDocument/2006/relationships/hyperlink" Target="https://www.procyclingstats.com/team/equipe-continental-orgullo-paisa-2021" TargetMode="External"/><Relationship Id="rId1526" Type="http://schemas.openxmlformats.org/officeDocument/2006/relationships/hyperlink" Target="https://www.procyclingstats.com/team/bora-hansgrohe-2021" TargetMode="External"/><Relationship Id="rId2857" Type="http://schemas.openxmlformats.org/officeDocument/2006/relationships/hyperlink" Target="https://www.procyclingstats.com/rider.php?date=2021-10-12&amp;id=212236&amp;p=results&amp;s=pcs-season-ranking" TargetMode="External"/><Relationship Id="rId1527" Type="http://schemas.openxmlformats.org/officeDocument/2006/relationships/hyperlink" Target="https://www.procyclingstats.com/rider.php?date=2021-10-12&amp;id=140621&amp;p=results&amp;s=pcs-season-ranking" TargetMode="External"/><Relationship Id="rId2858" Type="http://schemas.openxmlformats.org/officeDocument/2006/relationships/hyperlink" Target="https://www.procyclingstats.com/rider/xabier-mikel-azparren-irurzun" TargetMode="External"/><Relationship Id="rId1528" Type="http://schemas.openxmlformats.org/officeDocument/2006/relationships/hyperlink" Target="https://www.procyclingstats.com/rider/immanuel-stark" TargetMode="External"/><Relationship Id="rId2859" Type="http://schemas.openxmlformats.org/officeDocument/2006/relationships/hyperlink" Target="https://www.procyclingstats.com/team/euskaltel-euskadi-2021" TargetMode="External"/><Relationship Id="rId1529" Type="http://schemas.openxmlformats.org/officeDocument/2006/relationships/hyperlink" Target="https://www.procyclingstats.com/team/p-s-metalltechnik-2021" TargetMode="External"/><Relationship Id="rId939" Type="http://schemas.openxmlformats.org/officeDocument/2006/relationships/hyperlink" Target="https://www.procyclingstats.com/rider/jonathan-castroviejo" TargetMode="External"/><Relationship Id="rId938" Type="http://schemas.openxmlformats.org/officeDocument/2006/relationships/hyperlink" Target="https://www.procyclingstats.com/rider.php?date=2021-10-12&amp;id=194062&amp;p=results&amp;s=pcs-season-ranking" TargetMode="External"/><Relationship Id="rId937" Type="http://schemas.openxmlformats.org/officeDocument/2006/relationships/hyperlink" Target="https://www.procyclingstats.com/team/team-dsm-2021" TargetMode="External"/><Relationship Id="rId932" Type="http://schemas.openxmlformats.org/officeDocument/2006/relationships/hyperlink" Target="https://www.procyclingstats.com/rider.php?date=2021-10-12&amp;id=209345&amp;p=results&amp;s=pcs-season-ranking" TargetMode="External"/><Relationship Id="rId931" Type="http://schemas.openxmlformats.org/officeDocument/2006/relationships/hyperlink" Target="https://www.procyclingstats.com/team/movistar-team-2021" TargetMode="External"/><Relationship Id="rId930" Type="http://schemas.openxmlformats.org/officeDocument/2006/relationships/hyperlink" Target="https://www.procyclingstats.com/rider/einer-augusto-rubio-reyes" TargetMode="External"/><Relationship Id="rId936" Type="http://schemas.openxmlformats.org/officeDocument/2006/relationships/hyperlink" Target="https://www.procyclingstats.com/rider/nils-eekhoff" TargetMode="External"/><Relationship Id="rId935" Type="http://schemas.openxmlformats.org/officeDocument/2006/relationships/hyperlink" Target="https://www.procyclingstats.com/rider.php?date=2021-10-12&amp;id=140843&amp;p=results&amp;s=pcs-season-ranking" TargetMode="External"/><Relationship Id="rId934" Type="http://schemas.openxmlformats.org/officeDocument/2006/relationships/hyperlink" Target="https://www.procyclingstats.com/team/team-jumbo-visma-2021" TargetMode="External"/><Relationship Id="rId933" Type="http://schemas.openxmlformats.org/officeDocument/2006/relationships/hyperlink" Target="https://www.procyclingstats.com/rider/tony-martin" TargetMode="External"/><Relationship Id="rId2850" Type="http://schemas.openxmlformats.org/officeDocument/2006/relationships/hyperlink" Target="https://www.procyclingstats.com/rider.php?date=2021-10-12&amp;id=187539&amp;p=results&amp;s=pcs-season-ranking" TargetMode="External"/><Relationship Id="rId1520" Type="http://schemas.openxmlformats.org/officeDocument/2006/relationships/hyperlink" Target="https://www.procyclingstats.com/team/bingoal-wallonie-bruxelles-2021" TargetMode="External"/><Relationship Id="rId2851" Type="http://schemas.openxmlformats.org/officeDocument/2006/relationships/hyperlink" Target="https://www.procyclingstats.com/rider/jihad-alahmad" TargetMode="External"/><Relationship Id="rId1554" Type="http://schemas.openxmlformats.org/officeDocument/2006/relationships/hyperlink" Target="https://www.procyclingstats.com/rider.php?date=2021-10-12&amp;id=202493&amp;p=results&amp;s=pcs-season-ranking" TargetMode="External"/><Relationship Id="rId2885" Type="http://schemas.openxmlformats.org/officeDocument/2006/relationships/hyperlink" Target="https://www.procyclingstats.com/rider.php?date=2021-10-12&amp;id=193627&amp;p=results&amp;s=pcs-season-ranking" TargetMode="External"/><Relationship Id="rId1555" Type="http://schemas.openxmlformats.org/officeDocument/2006/relationships/hyperlink" Target="https://www.procyclingstats.com/rider/marcus-burghardt" TargetMode="External"/><Relationship Id="rId2886" Type="http://schemas.openxmlformats.org/officeDocument/2006/relationships/hyperlink" Target="https://www.procyclingstats.com/rider/tessimy-viechweg" TargetMode="External"/><Relationship Id="rId1556" Type="http://schemas.openxmlformats.org/officeDocument/2006/relationships/hyperlink" Target="https://www.procyclingstats.com/team/bora-hansgrohe-2021" TargetMode="External"/><Relationship Id="rId2887" Type="http://schemas.openxmlformats.org/officeDocument/2006/relationships/hyperlink" Target="https://www.procyclingstats.com/rider.php?date=2021-10-12&amp;id=231123&amp;p=results&amp;s=pcs-season-ranking" TargetMode="External"/><Relationship Id="rId1557" Type="http://schemas.openxmlformats.org/officeDocument/2006/relationships/hyperlink" Target="https://www.procyclingstats.com/rider.php?date=2021-10-12&amp;id=140539&amp;p=results&amp;s=pcs-season-ranking" TargetMode="External"/><Relationship Id="rId2888" Type="http://schemas.openxmlformats.org/officeDocument/2006/relationships/hyperlink" Target="https://www.procyclingstats.com/rider/andre-carvalho" TargetMode="External"/><Relationship Id="rId1558" Type="http://schemas.openxmlformats.org/officeDocument/2006/relationships/hyperlink" Target="https://www.procyclingstats.com/rider/gabriel-cullaigh" TargetMode="External"/><Relationship Id="rId2889" Type="http://schemas.openxmlformats.org/officeDocument/2006/relationships/hyperlink" Target="https://www.procyclingstats.com/team/cofidis-solutions-credits-2021" TargetMode="External"/><Relationship Id="rId1559" Type="http://schemas.openxmlformats.org/officeDocument/2006/relationships/hyperlink" Target="https://www.procyclingstats.com/team/movistar-team-2021" TargetMode="External"/><Relationship Id="rId965" Type="http://schemas.openxmlformats.org/officeDocument/2006/relationships/hyperlink" Target="https://www.procyclingstats.com/rider.php?date=2021-10-12&amp;id=208785&amp;p=results&amp;s=pcs-season-ranking" TargetMode="External"/><Relationship Id="rId964" Type="http://schemas.openxmlformats.org/officeDocument/2006/relationships/hyperlink" Target="https://www.procyclingstats.com/team/team-jumbo-visma-2021" TargetMode="External"/><Relationship Id="rId963" Type="http://schemas.openxmlformats.org/officeDocument/2006/relationships/hyperlink" Target="https://www.procyclingstats.com/rider/mick-van-dijke" TargetMode="External"/><Relationship Id="rId962" Type="http://schemas.openxmlformats.org/officeDocument/2006/relationships/hyperlink" Target="https://www.procyclingstats.com/rider.php?date=2021-10-12&amp;id=137764&amp;p=results&amp;s=pcs-season-ranking" TargetMode="External"/><Relationship Id="rId969" Type="http://schemas.openxmlformats.org/officeDocument/2006/relationships/hyperlink" Target="https://www.procyclingstats.com/rider/james-knox" TargetMode="External"/><Relationship Id="rId968" Type="http://schemas.openxmlformats.org/officeDocument/2006/relationships/hyperlink" Target="https://www.procyclingstats.com/rider.php?date=2021-10-12&amp;id=194471&amp;p=results&amp;s=pcs-season-ranking" TargetMode="External"/><Relationship Id="rId967" Type="http://schemas.openxmlformats.org/officeDocument/2006/relationships/hyperlink" Target="https://www.procyclingstats.com/team/team-totalenergies-2021" TargetMode="External"/><Relationship Id="rId966" Type="http://schemas.openxmlformats.org/officeDocument/2006/relationships/hyperlink" Target="https://www.procyclingstats.com/rider/mathieu-burgaudeau" TargetMode="External"/><Relationship Id="rId2880" Type="http://schemas.openxmlformats.org/officeDocument/2006/relationships/hyperlink" Target="https://www.procyclingstats.com/rider.php?date=2021-10-12&amp;id=193896&amp;p=results&amp;s=pcs-season-ranking" TargetMode="External"/><Relationship Id="rId961" Type="http://schemas.openxmlformats.org/officeDocument/2006/relationships/hyperlink" Target="https://www.procyclingstats.com/team/astana-premier-tech-2021" TargetMode="External"/><Relationship Id="rId1550" Type="http://schemas.openxmlformats.org/officeDocument/2006/relationships/hyperlink" Target="https://www.procyclingstats.com/team/team-dsm-2021" TargetMode="External"/><Relationship Id="rId2881" Type="http://schemas.openxmlformats.org/officeDocument/2006/relationships/hyperlink" Target="https://www.procyclingstats.com/rider/ukko-iisakki-peltonen" TargetMode="External"/><Relationship Id="rId960" Type="http://schemas.openxmlformats.org/officeDocument/2006/relationships/hyperlink" Target="https://www.procyclingstats.com/rider/omar-fraile" TargetMode="External"/><Relationship Id="rId1551" Type="http://schemas.openxmlformats.org/officeDocument/2006/relationships/hyperlink" Target="https://www.procyclingstats.com/rider.php?date=2021-10-12&amp;id=202615&amp;p=results&amp;s=pcs-season-ranking" TargetMode="External"/><Relationship Id="rId2882" Type="http://schemas.openxmlformats.org/officeDocument/2006/relationships/hyperlink" Target="https://www.procyclingstats.com/team/ampler-development-team-2021" TargetMode="External"/><Relationship Id="rId1552" Type="http://schemas.openxmlformats.org/officeDocument/2006/relationships/hyperlink" Target="https://www.procyclingstats.com/rider/antonio-puppio" TargetMode="External"/><Relationship Id="rId2883" Type="http://schemas.openxmlformats.org/officeDocument/2006/relationships/hyperlink" Target="https://www.procyclingstats.com/rider.php?date=2021-10-12&amp;id=218916&amp;p=results&amp;s=pcs-season-ranking" TargetMode="External"/><Relationship Id="rId1553" Type="http://schemas.openxmlformats.org/officeDocument/2006/relationships/hyperlink" Target="https://www.procyclingstats.com/team/team-qhubeka-2021" TargetMode="External"/><Relationship Id="rId2884" Type="http://schemas.openxmlformats.org/officeDocument/2006/relationships/hyperlink" Target="https://www.procyclingstats.com/rider/mostafa-alrabie" TargetMode="External"/><Relationship Id="rId1543" Type="http://schemas.openxmlformats.org/officeDocument/2006/relationships/hyperlink" Target="https://www.procyclingstats.com/rider/mattia-bais" TargetMode="External"/><Relationship Id="rId2874" Type="http://schemas.openxmlformats.org/officeDocument/2006/relationships/hyperlink" Target="https://www.procyclingstats.com/team/minsk-cycling-club-2021" TargetMode="External"/><Relationship Id="rId1544" Type="http://schemas.openxmlformats.org/officeDocument/2006/relationships/hyperlink" Target="https://www.procyclingstats.com/team/androni-giocattoli-sidermec-2021" TargetMode="External"/><Relationship Id="rId2875" Type="http://schemas.openxmlformats.org/officeDocument/2006/relationships/hyperlink" Target="https://www.procyclingstats.com/rider.php?date=2021-10-12&amp;id=134474&amp;p=results&amp;s=pcs-season-ranking" TargetMode="External"/><Relationship Id="rId1545" Type="http://schemas.openxmlformats.org/officeDocument/2006/relationships/hyperlink" Target="https://www.procyclingstats.com/rider.php?date=2021-10-12&amp;id=179222&amp;p=results&amp;s=pcs-season-ranking" TargetMode="External"/><Relationship Id="rId2876" Type="http://schemas.openxmlformats.org/officeDocument/2006/relationships/hyperlink" Target="https://www.procyclingstats.com/rider/lorenzo-quartucci2" TargetMode="External"/><Relationship Id="rId1546" Type="http://schemas.openxmlformats.org/officeDocument/2006/relationships/hyperlink" Target="https://www.procyclingstats.com/rider/stan-van-tricht" TargetMode="External"/><Relationship Id="rId2877" Type="http://schemas.openxmlformats.org/officeDocument/2006/relationships/hyperlink" Target="https://www.procyclingstats.com/team/d-amico-um-tools-2021" TargetMode="External"/><Relationship Id="rId1547" Type="http://schemas.openxmlformats.org/officeDocument/2006/relationships/hyperlink" Target="https://www.procyclingstats.com/team/seg-racing-academy-2021" TargetMode="External"/><Relationship Id="rId2878" Type="http://schemas.openxmlformats.org/officeDocument/2006/relationships/hyperlink" Target="https://www.procyclingstats.com/rider.php?date=2021-10-12&amp;id=206863&amp;p=results&amp;s=pcs-season-ranking" TargetMode="External"/><Relationship Id="rId1548" Type="http://schemas.openxmlformats.org/officeDocument/2006/relationships/hyperlink" Target="https://www.procyclingstats.com/rider.php?date=2021-10-12&amp;id=202144&amp;p=results&amp;s=pcs-season-ranking" TargetMode="External"/><Relationship Id="rId2879" Type="http://schemas.openxmlformats.org/officeDocument/2006/relationships/hyperlink" Target="https://www.procyclingstats.com/rider/enkhtaivan-bolor-erdene" TargetMode="External"/><Relationship Id="rId1549" Type="http://schemas.openxmlformats.org/officeDocument/2006/relationships/hyperlink" Target="https://www.procyclingstats.com/rider/niklas-markl" TargetMode="External"/><Relationship Id="rId959" Type="http://schemas.openxmlformats.org/officeDocument/2006/relationships/hyperlink" Target="https://www.procyclingstats.com/rider.php?date=2021-10-12&amp;id=203053&amp;p=results&amp;s=pcs-season-ranking" TargetMode="External"/><Relationship Id="rId954" Type="http://schemas.openxmlformats.org/officeDocument/2006/relationships/hyperlink" Target="https://www.procyclingstats.com/rider/quentin-pacher" TargetMode="External"/><Relationship Id="rId953" Type="http://schemas.openxmlformats.org/officeDocument/2006/relationships/hyperlink" Target="https://www.procyclingstats.com/rider.php?date=2021-10-12&amp;id=176305&amp;p=results&amp;s=pcs-season-ranking" TargetMode="External"/><Relationship Id="rId952" Type="http://schemas.openxmlformats.org/officeDocument/2006/relationships/hyperlink" Target="https://www.procyclingstats.com/team/team-dsm-2021" TargetMode="External"/><Relationship Id="rId951" Type="http://schemas.openxmlformats.org/officeDocument/2006/relationships/hyperlink" Target="https://www.procyclingstats.com/rider/jai-hindley" TargetMode="External"/><Relationship Id="rId958" Type="http://schemas.openxmlformats.org/officeDocument/2006/relationships/hyperlink" Target="https://www.procyclingstats.com/team/uae-team-emirates-2021" TargetMode="External"/><Relationship Id="rId957" Type="http://schemas.openxmlformats.org/officeDocument/2006/relationships/hyperlink" Target="https://www.procyclingstats.com/rider/mikkel-bjerg" TargetMode="External"/><Relationship Id="rId956" Type="http://schemas.openxmlformats.org/officeDocument/2006/relationships/hyperlink" Target="https://www.procyclingstats.com/rider.php?date=2021-10-12&amp;id=135536&amp;p=results&amp;s=pcs-season-ranking" TargetMode="External"/><Relationship Id="rId955" Type="http://schemas.openxmlformats.org/officeDocument/2006/relationships/hyperlink" Target="https://www.procyclingstats.com/team/b-b-hotels-pb-ktm-2021" TargetMode="External"/><Relationship Id="rId950" Type="http://schemas.openxmlformats.org/officeDocument/2006/relationships/hyperlink" Target="https://www.procyclingstats.com/rider.php?date=2021-10-12&amp;id=213282&amp;p=results&amp;s=pcs-season-ranking" TargetMode="External"/><Relationship Id="rId2870" Type="http://schemas.openxmlformats.org/officeDocument/2006/relationships/hyperlink" Target="https://www.procyclingstats.com/rider.php?date=2021-10-12&amp;id=240120&amp;p=results&amp;s=pcs-season-ranking" TargetMode="External"/><Relationship Id="rId1540" Type="http://schemas.openxmlformats.org/officeDocument/2006/relationships/hyperlink" Target="https://www.procyclingstats.com/rider/daan-hoole" TargetMode="External"/><Relationship Id="rId2871" Type="http://schemas.openxmlformats.org/officeDocument/2006/relationships/hyperlink" Target="https://www.procyclingstats.com/rider/afif-abdullah" TargetMode="External"/><Relationship Id="rId1541" Type="http://schemas.openxmlformats.org/officeDocument/2006/relationships/hyperlink" Target="https://www.procyclingstats.com/team/seg-racing-academy-2021" TargetMode="External"/><Relationship Id="rId2872" Type="http://schemas.openxmlformats.org/officeDocument/2006/relationships/hyperlink" Target="https://www.procyclingstats.com/rider.php?date=2021-10-12&amp;id=183404&amp;p=results&amp;s=pcs-season-ranking" TargetMode="External"/><Relationship Id="rId1542" Type="http://schemas.openxmlformats.org/officeDocument/2006/relationships/hyperlink" Target="https://www.procyclingstats.com/rider.php?date=2021-10-12&amp;id=202864&amp;p=results&amp;s=pcs-season-ranking" TargetMode="External"/><Relationship Id="rId2873" Type="http://schemas.openxmlformats.org/officeDocument/2006/relationships/hyperlink" Target="https://www.procyclingstats.com/rider/stanislau-bazhkou" TargetMode="External"/><Relationship Id="rId2027" Type="http://schemas.openxmlformats.org/officeDocument/2006/relationships/hyperlink" Target="https://www.procyclingstats.com/team/groupama-fdj-2021" TargetMode="External"/><Relationship Id="rId3359" Type="http://schemas.openxmlformats.org/officeDocument/2006/relationships/hyperlink" Target="https://www.procyclingstats.com/rider/ben-turner" TargetMode="External"/><Relationship Id="rId2028" Type="http://schemas.openxmlformats.org/officeDocument/2006/relationships/hyperlink" Target="https://www.procyclingstats.com/rider.php?date=2021-10-12&amp;id=133759&amp;p=results&amp;s=pcs-season-ranking" TargetMode="External"/><Relationship Id="rId3358" Type="http://schemas.openxmlformats.org/officeDocument/2006/relationships/hyperlink" Target="https://www.procyclingstats.com/rider.php?date=2021-10-12&amp;id=153176&amp;p=results&amp;s=pcs-season-ranking" TargetMode="External"/><Relationship Id="rId2029" Type="http://schemas.openxmlformats.org/officeDocument/2006/relationships/hyperlink" Target="https://www.procyclingstats.com/rider/yauhen-sobal" TargetMode="External"/><Relationship Id="rId107" Type="http://schemas.openxmlformats.org/officeDocument/2006/relationships/hyperlink" Target="https://www.procyclingstats.com/team/deceuninck-quick-step-2021" TargetMode="External"/><Relationship Id="rId106" Type="http://schemas.openxmlformats.org/officeDocument/2006/relationships/hyperlink" Target="https://www.procyclingstats.com/rider/mikkel-honore" TargetMode="External"/><Relationship Id="rId105" Type="http://schemas.openxmlformats.org/officeDocument/2006/relationships/hyperlink" Target="https://www.procyclingstats.com/rider.php?date=2021-10-12&amp;id=193292&amp;p=results&amp;s=pcs-season-ranking" TargetMode="External"/><Relationship Id="rId104" Type="http://schemas.openxmlformats.org/officeDocument/2006/relationships/hyperlink" Target="https://www.procyclingstats.com/team/ag2r-citroen-team-2021" TargetMode="External"/><Relationship Id="rId109" Type="http://schemas.openxmlformats.org/officeDocument/2006/relationships/hyperlink" Target="https://www.procyclingstats.com/rider/guillaume-martin" TargetMode="External"/><Relationship Id="rId108" Type="http://schemas.openxmlformats.org/officeDocument/2006/relationships/hyperlink" Target="https://www.procyclingstats.com/rider.php?date=2021-10-12&amp;id=185568&amp;p=results&amp;s=pcs-season-ranking" TargetMode="External"/><Relationship Id="rId3351" Type="http://schemas.openxmlformats.org/officeDocument/2006/relationships/hyperlink" Target="https://www.procyclingstats.com/rider.php?date=2021-10-12&amp;id=272689&amp;p=results&amp;s=pcs-season-ranking" TargetMode="External"/><Relationship Id="rId2020" Type="http://schemas.openxmlformats.org/officeDocument/2006/relationships/hyperlink" Target="https://www.procyclingstats.com/rider/diego-lopez-fuentes" TargetMode="External"/><Relationship Id="rId3350" Type="http://schemas.openxmlformats.org/officeDocument/2006/relationships/hyperlink" Target="https://www.procyclingstats.com/rider/tiantian-hu" TargetMode="External"/><Relationship Id="rId2021" Type="http://schemas.openxmlformats.org/officeDocument/2006/relationships/hyperlink" Target="https://www.procyclingstats.com/team/equipo-kern-pharma-2021" TargetMode="External"/><Relationship Id="rId3353" Type="http://schemas.openxmlformats.org/officeDocument/2006/relationships/hyperlink" Target="https://www.procyclingstats.com/rider.php?date=2021-10-12&amp;id=178978&amp;p=results&amp;s=pcs-season-ranking" TargetMode="External"/><Relationship Id="rId2022" Type="http://schemas.openxmlformats.org/officeDocument/2006/relationships/hyperlink" Target="https://www.procyclingstats.com/rider.php?date=2021-10-12&amp;id=204630&amp;p=results&amp;s=pcs-season-ranking" TargetMode="External"/><Relationship Id="rId3352" Type="http://schemas.openxmlformats.org/officeDocument/2006/relationships/hyperlink" Target="https://www.procyclingstats.com/rider/andrej-petrovski" TargetMode="External"/><Relationship Id="rId103" Type="http://schemas.openxmlformats.org/officeDocument/2006/relationships/hyperlink" Target="https://www.procyclingstats.com/rider/ben-o-connor" TargetMode="External"/><Relationship Id="rId2023" Type="http://schemas.openxmlformats.org/officeDocument/2006/relationships/hyperlink" Target="https://www.procyclingstats.com/rider/cyrus-monk" TargetMode="External"/><Relationship Id="rId3355" Type="http://schemas.openxmlformats.org/officeDocument/2006/relationships/hyperlink" Target="https://www.procyclingstats.com/rider.php?date=2021-10-12&amp;id=274777&amp;p=results&amp;s=pcs-season-ranking" TargetMode="External"/><Relationship Id="rId102" Type="http://schemas.openxmlformats.org/officeDocument/2006/relationships/hyperlink" Target="https://www.procyclingstats.com/rider.php?date=2021-10-12&amp;id=140233&amp;p=results&amp;s=pcs-season-ranking" TargetMode="External"/><Relationship Id="rId2024" Type="http://schemas.openxmlformats.org/officeDocument/2006/relationships/hyperlink" Target="https://www.procyclingstats.com/team/evopro-racing-2021" TargetMode="External"/><Relationship Id="rId3354" Type="http://schemas.openxmlformats.org/officeDocument/2006/relationships/hyperlink" Target="https://www.procyclingstats.com/rider/faisal-almammari" TargetMode="External"/><Relationship Id="rId101" Type="http://schemas.openxmlformats.org/officeDocument/2006/relationships/hyperlink" Target="https://www.procyclingstats.com/team/uae-team-emirates-2021" TargetMode="External"/><Relationship Id="rId2025" Type="http://schemas.openxmlformats.org/officeDocument/2006/relationships/hyperlink" Target="https://www.procyclingstats.com/rider.php?date=2021-10-12&amp;id=193182&amp;p=results&amp;s=pcs-season-ranking" TargetMode="External"/><Relationship Id="rId3357" Type="http://schemas.openxmlformats.org/officeDocument/2006/relationships/hyperlink" Target="https://www.procyclingstats.com/team/xelliss-roubaix-lille-metropole-2021" TargetMode="External"/><Relationship Id="rId100" Type="http://schemas.openxmlformats.org/officeDocument/2006/relationships/hyperlink" Target="https://www.procyclingstats.com/rider/diego-ulissi" TargetMode="External"/><Relationship Id="rId2026" Type="http://schemas.openxmlformats.org/officeDocument/2006/relationships/hyperlink" Target="https://www.procyclingstats.com/rider/antoine-duchesne" TargetMode="External"/><Relationship Id="rId3356" Type="http://schemas.openxmlformats.org/officeDocument/2006/relationships/hyperlink" Target="https://www.procyclingstats.com/rider/dylan-kowalski" TargetMode="External"/><Relationship Id="rId2016" Type="http://schemas.openxmlformats.org/officeDocument/2006/relationships/hyperlink" Target="https://www.procyclingstats.com/rider.php?date=2021-10-12&amp;id=140836&amp;p=results&amp;s=pcs-season-ranking" TargetMode="External"/><Relationship Id="rId3348" Type="http://schemas.openxmlformats.org/officeDocument/2006/relationships/hyperlink" Target="https://www.procyclingstats.com/team/ef-education-nippo-2021" TargetMode="External"/><Relationship Id="rId2017" Type="http://schemas.openxmlformats.org/officeDocument/2006/relationships/hyperlink" Target="https://www.procyclingstats.com/rider/shane-archbold" TargetMode="External"/><Relationship Id="rId3347" Type="http://schemas.openxmlformats.org/officeDocument/2006/relationships/hyperlink" Target="https://www.procyclingstats.com/rider/william-barta" TargetMode="External"/><Relationship Id="rId2018" Type="http://schemas.openxmlformats.org/officeDocument/2006/relationships/hyperlink" Target="https://www.procyclingstats.com/team/deceuninck-quick-step-2021" TargetMode="External"/><Relationship Id="rId2019" Type="http://schemas.openxmlformats.org/officeDocument/2006/relationships/hyperlink" Target="https://www.procyclingstats.com/rider.php?date=2021-10-12&amp;id=137496&amp;p=results&amp;s=pcs-season-ranking" TargetMode="External"/><Relationship Id="rId3349" Type="http://schemas.openxmlformats.org/officeDocument/2006/relationships/hyperlink" Target="https://www.procyclingstats.com/rider.php?date=2021-10-12&amp;id=178852&amp;p=results&amp;s=pcs-season-ranking" TargetMode="External"/><Relationship Id="rId3340" Type="http://schemas.openxmlformats.org/officeDocument/2006/relationships/hyperlink" Target="https://www.procyclingstats.com/rider/toni-stojanov" TargetMode="External"/><Relationship Id="rId4670" Type="http://schemas.openxmlformats.org/officeDocument/2006/relationships/drawing" Target="../drawings/drawing22.xml"/><Relationship Id="rId2010" Type="http://schemas.openxmlformats.org/officeDocument/2006/relationships/hyperlink" Target="https://www.procyclingstats.com/rider.php?date=2021-10-12&amp;id=140813&amp;p=results&amp;s=pcs-season-ranking" TargetMode="External"/><Relationship Id="rId3342" Type="http://schemas.openxmlformats.org/officeDocument/2006/relationships/hyperlink" Target="https://www.procyclingstats.com/rider/philip-clarke" TargetMode="External"/><Relationship Id="rId2011" Type="http://schemas.openxmlformats.org/officeDocument/2006/relationships/hyperlink" Target="https://www.procyclingstats.com/rider/adrian-banaszek" TargetMode="External"/><Relationship Id="rId3341" Type="http://schemas.openxmlformats.org/officeDocument/2006/relationships/hyperlink" Target="https://www.procyclingstats.com/rider.php?date=2021-10-12&amp;id=205124&amp;p=results&amp;s=pcs-season-ranking" TargetMode="External"/><Relationship Id="rId2012" Type="http://schemas.openxmlformats.org/officeDocument/2006/relationships/hyperlink" Target="https://www.procyclingstats.com/team/hre-mazowsze-serce-polski-2021" TargetMode="External"/><Relationship Id="rId3344" Type="http://schemas.openxmlformats.org/officeDocument/2006/relationships/hyperlink" Target="https://www.procyclingstats.com/rider/yuma-koishi" TargetMode="External"/><Relationship Id="rId2013" Type="http://schemas.openxmlformats.org/officeDocument/2006/relationships/hyperlink" Target="https://www.procyclingstats.com/rider.php?date=2021-10-12&amp;id=141026&amp;p=results&amp;s=pcs-season-ranking" TargetMode="External"/><Relationship Id="rId3343" Type="http://schemas.openxmlformats.org/officeDocument/2006/relationships/hyperlink" Target="https://www.procyclingstats.com/rider.php?date=2021-10-12&amp;id=182611&amp;p=results&amp;s=pcs-season-ranking" TargetMode="External"/><Relationship Id="rId2014" Type="http://schemas.openxmlformats.org/officeDocument/2006/relationships/hyperlink" Target="https://www.procyclingstats.com/rider/muradjan-halmuratov" TargetMode="External"/><Relationship Id="rId3346" Type="http://schemas.openxmlformats.org/officeDocument/2006/relationships/hyperlink" Target="https://www.procyclingstats.com/rider.php?date=2021-10-12&amp;id=141098&amp;p=results&amp;s=pcs-season-ranking" TargetMode="External"/><Relationship Id="rId2015" Type="http://schemas.openxmlformats.org/officeDocument/2006/relationships/hyperlink" Target="https://www.procyclingstats.com/team/snc-cycling-team-2021" TargetMode="External"/><Relationship Id="rId3345" Type="http://schemas.openxmlformats.org/officeDocument/2006/relationships/hyperlink" Target="https://www.procyclingstats.com/team/team-ukyo-2021" TargetMode="External"/><Relationship Id="rId2049" Type="http://schemas.openxmlformats.org/officeDocument/2006/relationships/hyperlink" Target="https://www.procyclingstats.com/rider.php?date=2021-10-12&amp;id=196249&amp;p=results&amp;s=pcs-season-ranking" TargetMode="External"/><Relationship Id="rId129" Type="http://schemas.openxmlformats.org/officeDocument/2006/relationships/hyperlink" Target="https://www.procyclingstats.com/rider.php?date=2021-10-12&amp;id=140391&amp;p=results&amp;s=pcs-season-ranking" TargetMode="External"/><Relationship Id="rId128" Type="http://schemas.openxmlformats.org/officeDocument/2006/relationships/hyperlink" Target="https://www.procyclingstats.com/team/bora-hansgrohe-2021" TargetMode="External"/><Relationship Id="rId127" Type="http://schemas.openxmlformats.org/officeDocument/2006/relationships/hyperlink" Target="https://www.procyclingstats.com/rider/wilco-kelderman" TargetMode="External"/><Relationship Id="rId126" Type="http://schemas.openxmlformats.org/officeDocument/2006/relationships/hyperlink" Target="https://www.procyclingstats.com/rider.php?date=2021-10-12&amp;id=139904&amp;p=results&amp;s=pcs-season-ranking" TargetMode="External"/><Relationship Id="rId3371" Type="http://schemas.openxmlformats.org/officeDocument/2006/relationships/hyperlink" Target="https://www.procyclingstats.com/rider/marko-danilovic" TargetMode="External"/><Relationship Id="rId2040" Type="http://schemas.openxmlformats.org/officeDocument/2006/relationships/hyperlink" Target="https://www.procyclingstats.com/rider.php?date=2021-10-12&amp;id=215941&amp;p=results&amp;s=pcs-season-ranking" TargetMode="External"/><Relationship Id="rId3370" Type="http://schemas.openxmlformats.org/officeDocument/2006/relationships/hyperlink" Target="https://www.procyclingstats.com/rider.php?date=2021-10-12&amp;id=198808&amp;p=results&amp;s=pcs-season-ranking" TargetMode="External"/><Relationship Id="rId121" Type="http://schemas.openxmlformats.org/officeDocument/2006/relationships/hyperlink" Target="https://www.procyclingstats.com/rider/romain-bardet" TargetMode="External"/><Relationship Id="rId2041" Type="http://schemas.openxmlformats.org/officeDocument/2006/relationships/hyperlink" Target="https://www.procyclingstats.com/rider/savva-novikov" TargetMode="External"/><Relationship Id="rId3373" Type="http://schemas.openxmlformats.org/officeDocument/2006/relationships/hyperlink" Target="https://www.procyclingstats.com/rider/jon-barrenetxea-golzarri" TargetMode="External"/><Relationship Id="rId120" Type="http://schemas.openxmlformats.org/officeDocument/2006/relationships/hyperlink" Target="https://www.procyclingstats.com/rider.php?date=2021-10-12&amp;id=181239&amp;p=results&amp;s=pcs-season-ranking" TargetMode="External"/><Relationship Id="rId2042" Type="http://schemas.openxmlformats.org/officeDocument/2006/relationships/hyperlink" Target="https://www.procyclingstats.com/team/equipo-kern-pharma-2021" TargetMode="External"/><Relationship Id="rId3372" Type="http://schemas.openxmlformats.org/officeDocument/2006/relationships/hyperlink" Target="https://www.procyclingstats.com/rider.php?date=2021-10-12&amp;id=160542&amp;p=results&amp;s=pcs-season-ranking" TargetMode="External"/><Relationship Id="rId2043" Type="http://schemas.openxmlformats.org/officeDocument/2006/relationships/hyperlink" Target="https://www.procyclingstats.com/rider.php?date=2021-10-12&amp;id=205673&amp;p=results&amp;s=pcs-season-ranking" TargetMode="External"/><Relationship Id="rId3375" Type="http://schemas.openxmlformats.org/officeDocument/2006/relationships/hyperlink" Target="https://www.procyclingstats.com/rider.php?date=2021-10-12&amp;id=217198&amp;p=results&amp;s=pcs-season-ranking" TargetMode="External"/><Relationship Id="rId2044" Type="http://schemas.openxmlformats.org/officeDocument/2006/relationships/hyperlink" Target="https://www.procyclingstats.com/rider/jean-pierre-drucker" TargetMode="External"/><Relationship Id="rId3374" Type="http://schemas.openxmlformats.org/officeDocument/2006/relationships/hyperlink" Target="https://www.procyclingstats.com/team/caja-rural-seguros-rga-2021" TargetMode="External"/><Relationship Id="rId125" Type="http://schemas.openxmlformats.org/officeDocument/2006/relationships/hyperlink" Target="https://www.procyclingstats.com/team/ineos-grenadiers-2021" TargetMode="External"/><Relationship Id="rId2045" Type="http://schemas.openxmlformats.org/officeDocument/2006/relationships/hyperlink" Target="https://www.procyclingstats.com/team/cofidis-solutions-credits-2021" TargetMode="External"/><Relationship Id="rId3377" Type="http://schemas.openxmlformats.org/officeDocument/2006/relationships/hyperlink" Target="https://www.procyclingstats.com/team/riwal-cycling-team-2021" TargetMode="External"/><Relationship Id="rId124" Type="http://schemas.openxmlformats.org/officeDocument/2006/relationships/hyperlink" Target="https://www.procyclingstats.com/rider/dylan-van-baarle" TargetMode="External"/><Relationship Id="rId2046" Type="http://schemas.openxmlformats.org/officeDocument/2006/relationships/hyperlink" Target="https://www.procyclingstats.com/rider.php?date=2021-10-12&amp;id=140675&amp;p=results&amp;s=pcs-season-ranking" TargetMode="External"/><Relationship Id="rId3376" Type="http://schemas.openxmlformats.org/officeDocument/2006/relationships/hyperlink" Target="https://www.procyclingstats.com/rider/jesper-schultz" TargetMode="External"/><Relationship Id="rId123" Type="http://schemas.openxmlformats.org/officeDocument/2006/relationships/hyperlink" Target="https://www.procyclingstats.com/rider.php?date=2021-10-12&amp;id=140495&amp;p=results&amp;s=pcs-season-ranking" TargetMode="External"/><Relationship Id="rId2047" Type="http://schemas.openxmlformats.org/officeDocument/2006/relationships/hyperlink" Target="https://www.procyclingstats.com/rider/barnabas-peak" TargetMode="External"/><Relationship Id="rId3379" Type="http://schemas.openxmlformats.org/officeDocument/2006/relationships/hyperlink" Target="https://www.procyclingstats.com/rider/aliaksandr-piasetski" TargetMode="External"/><Relationship Id="rId122" Type="http://schemas.openxmlformats.org/officeDocument/2006/relationships/hyperlink" Target="https://www.procyclingstats.com/team/team-dsm-2021" TargetMode="External"/><Relationship Id="rId2048" Type="http://schemas.openxmlformats.org/officeDocument/2006/relationships/hyperlink" Target="https://www.procyclingstats.com/team/teambikeexchange-2021" TargetMode="External"/><Relationship Id="rId3378" Type="http://schemas.openxmlformats.org/officeDocument/2006/relationships/hyperlink" Target="https://www.procyclingstats.com/rider.php?date=2021-10-12&amp;id=179100&amp;p=results&amp;s=pcs-season-ranking" TargetMode="External"/><Relationship Id="rId2038" Type="http://schemas.openxmlformats.org/officeDocument/2006/relationships/hyperlink" Target="https://www.procyclingstats.com/rider/lewis-askey" TargetMode="External"/><Relationship Id="rId2039" Type="http://schemas.openxmlformats.org/officeDocument/2006/relationships/hyperlink" Target="https://www.procyclingstats.com/team/equipe-continentale-groupama-fdj-2021" TargetMode="External"/><Relationship Id="rId3369" Type="http://schemas.openxmlformats.org/officeDocument/2006/relationships/hyperlink" Target="https://www.procyclingstats.com/team/black-spoke-pro-cycling-academy-2021" TargetMode="External"/><Relationship Id="rId118" Type="http://schemas.openxmlformats.org/officeDocument/2006/relationships/hyperlink" Target="https://www.procyclingstats.com/rider/aleksandr-vlasov" TargetMode="External"/><Relationship Id="rId117" Type="http://schemas.openxmlformats.org/officeDocument/2006/relationships/hyperlink" Target="https://www.procyclingstats.com/rider.php?date=2021-10-12&amp;id=132438&amp;p=results&amp;s=pcs-season-ranking" TargetMode="External"/><Relationship Id="rId116" Type="http://schemas.openxmlformats.org/officeDocument/2006/relationships/hyperlink" Target="https://www.procyclingstats.com/team/bora-hansgrohe-2021" TargetMode="External"/><Relationship Id="rId115" Type="http://schemas.openxmlformats.org/officeDocument/2006/relationships/hyperlink" Target="https://www.procyclingstats.com/rider/maximilian-schachmann" TargetMode="External"/><Relationship Id="rId3360" Type="http://schemas.openxmlformats.org/officeDocument/2006/relationships/hyperlink" Target="https://www.procyclingstats.com/team/trinity-racing-2021" TargetMode="External"/><Relationship Id="rId119" Type="http://schemas.openxmlformats.org/officeDocument/2006/relationships/hyperlink" Target="https://www.procyclingstats.com/team/astana-premier-tech-2021" TargetMode="External"/><Relationship Id="rId110" Type="http://schemas.openxmlformats.org/officeDocument/2006/relationships/hyperlink" Target="https://www.procyclingstats.com/team/cofidis-solutions-credits-2021" TargetMode="External"/><Relationship Id="rId2030" Type="http://schemas.openxmlformats.org/officeDocument/2006/relationships/hyperlink" Target="https://www.procyclingstats.com/team/minsk-cycling-club-2021" TargetMode="External"/><Relationship Id="rId3362" Type="http://schemas.openxmlformats.org/officeDocument/2006/relationships/hyperlink" Target="https://www.procyclingstats.com/rider/valentin-tabellion" TargetMode="External"/><Relationship Id="rId2031" Type="http://schemas.openxmlformats.org/officeDocument/2006/relationships/hyperlink" Target="https://www.procyclingstats.com/rider.php?date=2021-10-12&amp;id=124473&amp;p=results&amp;s=pcs-season-ranking" TargetMode="External"/><Relationship Id="rId3361" Type="http://schemas.openxmlformats.org/officeDocument/2006/relationships/hyperlink" Target="https://www.procyclingstats.com/rider.php?date=2021-10-12&amp;id=206705&amp;p=results&amp;s=pcs-season-ranking" TargetMode="External"/><Relationship Id="rId2032" Type="http://schemas.openxmlformats.org/officeDocument/2006/relationships/hyperlink" Target="https://www.procyclingstats.com/rider/albert-torres" TargetMode="External"/><Relationship Id="rId3364" Type="http://schemas.openxmlformats.org/officeDocument/2006/relationships/hyperlink" Target="https://www.procyclingstats.com/rider.php?date=2021-10-12&amp;id=207033&amp;p=results&amp;s=pcs-season-ranking" TargetMode="External"/><Relationship Id="rId2033" Type="http://schemas.openxmlformats.org/officeDocument/2006/relationships/hyperlink" Target="https://www.procyclingstats.com/team/movistar-team-2021" TargetMode="External"/><Relationship Id="rId3363" Type="http://schemas.openxmlformats.org/officeDocument/2006/relationships/hyperlink" Target="https://www.procyclingstats.com/team/xelliss-roubaix-lille-metropole-2021" TargetMode="External"/><Relationship Id="rId114" Type="http://schemas.openxmlformats.org/officeDocument/2006/relationships/hyperlink" Target="https://www.procyclingstats.com/rider.php?date=2021-10-12&amp;id=140415&amp;p=results&amp;s=pcs-season-ranking" TargetMode="External"/><Relationship Id="rId2034" Type="http://schemas.openxmlformats.org/officeDocument/2006/relationships/hyperlink" Target="https://www.procyclingstats.com/rider.php?date=2021-10-12&amp;id=132221&amp;p=results&amp;s=pcs-season-ranking" TargetMode="External"/><Relationship Id="rId3366" Type="http://schemas.openxmlformats.org/officeDocument/2006/relationships/hyperlink" Target="https://www.procyclingstats.com/team/uae-team-emirates-2021" TargetMode="External"/><Relationship Id="rId113" Type="http://schemas.openxmlformats.org/officeDocument/2006/relationships/hyperlink" Target="https://www.procyclingstats.com/team/uae-team-emirates-2021" TargetMode="External"/><Relationship Id="rId2035" Type="http://schemas.openxmlformats.org/officeDocument/2006/relationships/hyperlink" Target="https://www.procyclingstats.com/rider/andres-camilo-ardila" TargetMode="External"/><Relationship Id="rId3365" Type="http://schemas.openxmlformats.org/officeDocument/2006/relationships/hyperlink" Target="https://www.procyclingstats.com/rider/marco-marcato" TargetMode="External"/><Relationship Id="rId112" Type="http://schemas.openxmlformats.org/officeDocument/2006/relationships/hyperlink" Target="https://www.procyclingstats.com/rider/matteo-trentin" TargetMode="External"/><Relationship Id="rId2036" Type="http://schemas.openxmlformats.org/officeDocument/2006/relationships/hyperlink" Target="https://www.procyclingstats.com/team/uae-team-emirates-2021" TargetMode="External"/><Relationship Id="rId3368" Type="http://schemas.openxmlformats.org/officeDocument/2006/relationships/hyperlink" Target="https://www.procyclingstats.com/rider/james-fouche" TargetMode="External"/><Relationship Id="rId111" Type="http://schemas.openxmlformats.org/officeDocument/2006/relationships/hyperlink" Target="https://www.procyclingstats.com/rider.php?date=2021-10-12&amp;id=132360&amp;p=results&amp;s=pcs-season-ranking" TargetMode="External"/><Relationship Id="rId2037" Type="http://schemas.openxmlformats.org/officeDocument/2006/relationships/hyperlink" Target="https://www.procyclingstats.com/rider.php?date=2021-10-12&amp;id=235290&amp;p=results&amp;s=pcs-season-ranking" TargetMode="External"/><Relationship Id="rId3367" Type="http://schemas.openxmlformats.org/officeDocument/2006/relationships/hyperlink" Target="https://www.procyclingstats.com/rider.php?date=2021-10-12&amp;id=140574&amp;p=results&amp;s=pcs-season-ranking" TargetMode="External"/><Relationship Id="rId3315" Type="http://schemas.openxmlformats.org/officeDocument/2006/relationships/hyperlink" Target="https://www.procyclingstats.com/rider/danil-evdokimov2" TargetMode="External"/><Relationship Id="rId4646" Type="http://schemas.openxmlformats.org/officeDocument/2006/relationships/hyperlink" Target="https://www.procyclingstats.com/rider.php?date=2021-07-22&amp;id=244291&amp;p=results&amp;s=pcs-season-ranking" TargetMode="External"/><Relationship Id="rId3314" Type="http://schemas.openxmlformats.org/officeDocument/2006/relationships/hyperlink" Target="https://www.procyclingstats.com/rider.php?date=2021-10-12&amp;id=222719&amp;p=results&amp;s=pcs-season-ranking" TargetMode="External"/><Relationship Id="rId4645" Type="http://schemas.openxmlformats.org/officeDocument/2006/relationships/hyperlink" Target="https://www.procyclingstats.com/rider/mejdin-malhani" TargetMode="External"/><Relationship Id="rId3317" Type="http://schemas.openxmlformats.org/officeDocument/2006/relationships/hyperlink" Target="https://www.procyclingstats.com/rider/shabangu-muzi" TargetMode="External"/><Relationship Id="rId4648" Type="http://schemas.openxmlformats.org/officeDocument/2006/relationships/hyperlink" Target="https://www.procyclingstats.com/rider.php?date=2021-07-22&amp;id=272183&amp;p=results&amp;s=pcs-season-ranking" TargetMode="External"/><Relationship Id="rId3316" Type="http://schemas.openxmlformats.org/officeDocument/2006/relationships/hyperlink" Target="https://www.procyclingstats.com/rider.php?date=2021-10-12&amp;id=223368&amp;p=results&amp;s=pcs-season-ranking" TargetMode="External"/><Relationship Id="rId4647" Type="http://schemas.openxmlformats.org/officeDocument/2006/relationships/hyperlink" Target="https://www.procyclingstats.com/rider/mengis-petros" TargetMode="External"/><Relationship Id="rId3319" Type="http://schemas.openxmlformats.org/officeDocument/2006/relationships/hyperlink" Target="https://www.procyclingstats.com/rider/rait-arm" TargetMode="External"/><Relationship Id="rId3318" Type="http://schemas.openxmlformats.org/officeDocument/2006/relationships/hyperlink" Target="https://www.procyclingstats.com/rider.php?date=2021-10-12&amp;id=207835&amp;p=results&amp;s=pcs-season-ranking" TargetMode="External"/><Relationship Id="rId4649" Type="http://schemas.openxmlformats.org/officeDocument/2006/relationships/hyperlink" Target="https://www.procyclingstats.com/rider/raffaele-radice" TargetMode="External"/><Relationship Id="rId4640" Type="http://schemas.openxmlformats.org/officeDocument/2006/relationships/hyperlink" Target="https://www.procyclingstats.com/rider/luis-mendonca" TargetMode="External"/><Relationship Id="rId3311" Type="http://schemas.openxmlformats.org/officeDocument/2006/relationships/hyperlink" Target="https://www.procyclingstats.com/rider/mohammed-aljaber" TargetMode="External"/><Relationship Id="rId4642" Type="http://schemas.openxmlformats.org/officeDocument/2006/relationships/hyperlink" Target="https://www.procyclingstats.com/rider.php?date=2021-07-22&amp;id=197313&amp;p=results&amp;s=pcs-season-ranking" TargetMode="External"/><Relationship Id="rId3310" Type="http://schemas.openxmlformats.org/officeDocument/2006/relationships/hyperlink" Target="https://www.procyclingstats.com/rider.php?date=2021-10-12&amp;id=138904&amp;p=results&amp;s=pcs-season-ranking" TargetMode="External"/><Relationship Id="rId4641" Type="http://schemas.openxmlformats.org/officeDocument/2006/relationships/hyperlink" Target="https://www.procyclingstats.com/team/efapel-2021" TargetMode="External"/><Relationship Id="rId3313" Type="http://schemas.openxmlformats.org/officeDocument/2006/relationships/hyperlink" Target="https://www.procyclingstats.com/rider/raul-monroy" TargetMode="External"/><Relationship Id="rId4644" Type="http://schemas.openxmlformats.org/officeDocument/2006/relationships/hyperlink" Target="https://www.procyclingstats.com/rider.php?date=2021-07-22&amp;id=184422&amp;p=results&amp;s=pcs-season-ranking" TargetMode="External"/><Relationship Id="rId3312" Type="http://schemas.openxmlformats.org/officeDocument/2006/relationships/hyperlink" Target="https://www.procyclingstats.com/rider.php?date=2021-10-12&amp;id=269312&amp;p=results&amp;s=pcs-season-ranking" TargetMode="External"/><Relationship Id="rId4643" Type="http://schemas.openxmlformats.org/officeDocument/2006/relationships/hyperlink" Target="https://www.procyclingstats.com/rider/denzel-de-koe" TargetMode="External"/><Relationship Id="rId3304" Type="http://schemas.openxmlformats.org/officeDocument/2006/relationships/hyperlink" Target="https://www.procyclingstats.com/team/trek-segafredo-2021" TargetMode="External"/><Relationship Id="rId4635" Type="http://schemas.openxmlformats.org/officeDocument/2006/relationships/hyperlink" Target="https://www.procyclingstats.com/team/jumbo-visma-development-team-2021" TargetMode="External"/><Relationship Id="rId3303" Type="http://schemas.openxmlformats.org/officeDocument/2006/relationships/hyperlink" Target="https://www.procyclingstats.com/rider/charlie-quarterman" TargetMode="External"/><Relationship Id="rId4634" Type="http://schemas.openxmlformats.org/officeDocument/2006/relationships/hyperlink" Target="https://www.procyclingstats.com/rider/tim-van-dijke" TargetMode="External"/><Relationship Id="rId3306" Type="http://schemas.openxmlformats.org/officeDocument/2006/relationships/hyperlink" Target="https://www.procyclingstats.com/rider/slobodan-milonjic" TargetMode="External"/><Relationship Id="rId4637" Type="http://schemas.openxmlformats.org/officeDocument/2006/relationships/hyperlink" Target="https://www.procyclingstats.com/rider/sebastian-alexander-castano-munoz" TargetMode="External"/><Relationship Id="rId3305" Type="http://schemas.openxmlformats.org/officeDocument/2006/relationships/hyperlink" Target="https://www.procyclingstats.com/rider.php?date=2021-10-12&amp;id=197785&amp;p=results&amp;s=pcs-season-ranking" TargetMode="External"/><Relationship Id="rId4636" Type="http://schemas.openxmlformats.org/officeDocument/2006/relationships/hyperlink" Target="https://www.procyclingstats.com/rider.php?date=2021-07-22&amp;id=208809&amp;p=results&amp;s=pcs-season-ranking" TargetMode="External"/><Relationship Id="rId3308" Type="http://schemas.openxmlformats.org/officeDocument/2006/relationships/hyperlink" Target="https://www.procyclingstats.com/rider/elias-van-breussegem" TargetMode="External"/><Relationship Id="rId4639" Type="http://schemas.openxmlformats.org/officeDocument/2006/relationships/hyperlink" Target="https://www.procyclingstats.com/rider.php?date=2021-07-22&amp;id=207403&amp;p=results&amp;s=pcs-season-ranking" TargetMode="External"/><Relationship Id="rId3307" Type="http://schemas.openxmlformats.org/officeDocument/2006/relationships/hyperlink" Target="https://www.procyclingstats.com/rider.php?date=2021-10-12&amp;id=268989&amp;p=results&amp;s=pcs-season-ranking" TargetMode="External"/><Relationship Id="rId4638" Type="http://schemas.openxmlformats.org/officeDocument/2006/relationships/hyperlink" Target="https://www.procyclingstats.com/team/equipe-continental-orgullo-paisa-2021" TargetMode="External"/><Relationship Id="rId3309" Type="http://schemas.openxmlformats.org/officeDocument/2006/relationships/hyperlink" Target="https://www.procyclingstats.com/team/tarteletto-isorex-2021" TargetMode="External"/><Relationship Id="rId3300" Type="http://schemas.openxmlformats.org/officeDocument/2006/relationships/hyperlink" Target="https://www.procyclingstats.com/rider.php?date=2021-10-12&amp;id=243326&amp;p=results&amp;s=pcs-season-ranking" TargetMode="External"/><Relationship Id="rId4631" Type="http://schemas.openxmlformats.org/officeDocument/2006/relationships/hyperlink" Target="https://www.procyclingstats.com/rider.php?date=2021-07-22&amp;id=201424&amp;p=results&amp;s=pcs-season-ranking" TargetMode="External"/><Relationship Id="rId4630" Type="http://schemas.openxmlformats.org/officeDocument/2006/relationships/hyperlink" Target="https://www.procyclingstats.com/rider/khuwaytim-al-abdulaziz" TargetMode="External"/><Relationship Id="rId3302" Type="http://schemas.openxmlformats.org/officeDocument/2006/relationships/hyperlink" Target="https://www.procyclingstats.com/rider.php?date=2021-10-12&amp;id=205167&amp;p=results&amp;s=pcs-season-ranking" TargetMode="External"/><Relationship Id="rId4633" Type="http://schemas.openxmlformats.org/officeDocument/2006/relationships/hyperlink" Target="https://www.procyclingstats.com/rider.php?date=2021-07-22&amp;id=168968&amp;p=results&amp;s=pcs-season-ranking" TargetMode="External"/><Relationship Id="rId3301" Type="http://schemas.openxmlformats.org/officeDocument/2006/relationships/hyperlink" Target="https://www.procyclingstats.com/rider/alex-julajuj" TargetMode="External"/><Relationship Id="rId4632" Type="http://schemas.openxmlformats.org/officeDocument/2006/relationships/hyperlink" Target="https://www.procyclingstats.com/rider/jaber-al-mansoori" TargetMode="External"/><Relationship Id="rId2005" Type="http://schemas.openxmlformats.org/officeDocument/2006/relationships/hyperlink" Target="https://www.procyclingstats.com/rider/wessel-krul" TargetMode="External"/><Relationship Id="rId3337" Type="http://schemas.openxmlformats.org/officeDocument/2006/relationships/hyperlink" Target="https://www.procyclingstats.com/rider.php?date=2021-10-12&amp;id=130704&amp;p=results&amp;s=pcs-season-ranking" TargetMode="External"/><Relationship Id="rId4668" Type="http://schemas.openxmlformats.org/officeDocument/2006/relationships/hyperlink" Target="https://www.procyclingstats.com/rider/axel-taillandier" TargetMode="External"/><Relationship Id="rId2006" Type="http://schemas.openxmlformats.org/officeDocument/2006/relationships/hyperlink" Target="https://www.procyclingstats.com/team/seg-racing-academy-2021" TargetMode="External"/><Relationship Id="rId3336" Type="http://schemas.openxmlformats.org/officeDocument/2006/relationships/hyperlink" Target="https://www.procyclingstats.com/team/team-novo-nordisk-2021" TargetMode="External"/><Relationship Id="rId4667" Type="http://schemas.openxmlformats.org/officeDocument/2006/relationships/hyperlink" Target="https://www.procyclingstats.com/rider.php?date=2021-07-22&amp;id=189860&amp;p=results&amp;s=pcs-season-ranking" TargetMode="External"/><Relationship Id="rId2007" Type="http://schemas.openxmlformats.org/officeDocument/2006/relationships/hyperlink" Target="https://www.procyclingstats.com/rider.php?date=2021-10-12&amp;id=208301&amp;p=results&amp;s=pcs-season-ranking" TargetMode="External"/><Relationship Id="rId3339" Type="http://schemas.openxmlformats.org/officeDocument/2006/relationships/hyperlink" Target="https://www.procyclingstats.com/rider.php?date=2021-10-12&amp;id=180044&amp;p=results&amp;s=pcs-season-ranking" TargetMode="External"/><Relationship Id="rId2008" Type="http://schemas.openxmlformats.org/officeDocument/2006/relationships/hyperlink" Target="https://www.procyclingstats.com/rider/jan-barta" TargetMode="External"/><Relationship Id="rId3338" Type="http://schemas.openxmlformats.org/officeDocument/2006/relationships/hyperlink" Target="https://www.procyclingstats.com/rider/dominique-mayho" TargetMode="External"/><Relationship Id="rId4669" Type="http://schemas.openxmlformats.org/officeDocument/2006/relationships/hyperlink" Target="https://www.procyclingstats.com/rider.php?date=2021-07-22&amp;id=206415&amp;p=results&amp;s=pcs-season-ranking" TargetMode="External"/><Relationship Id="rId2009" Type="http://schemas.openxmlformats.org/officeDocument/2006/relationships/hyperlink" Target="https://www.procyclingstats.com/team/elkov-kasper-2021" TargetMode="External"/><Relationship Id="rId4660" Type="http://schemas.openxmlformats.org/officeDocument/2006/relationships/hyperlink" Target="https://www.procyclingstats.com/team/b-b-hotels-pb-ktm-2021" TargetMode="External"/><Relationship Id="rId3331" Type="http://schemas.openxmlformats.org/officeDocument/2006/relationships/hyperlink" Target="https://www.procyclingstats.com/rider.php?date=2021-10-12&amp;id=215566&amp;p=results&amp;s=pcs-season-ranking" TargetMode="External"/><Relationship Id="rId4662" Type="http://schemas.openxmlformats.org/officeDocument/2006/relationships/hyperlink" Target="https://www.procyclingstats.com/rider/genki-yamamoto" TargetMode="External"/><Relationship Id="rId2000" Type="http://schemas.openxmlformats.org/officeDocument/2006/relationships/hyperlink" Target="https://www.procyclingstats.com/team/b-b-hotels-pb-ktm-2021" TargetMode="External"/><Relationship Id="rId3330" Type="http://schemas.openxmlformats.org/officeDocument/2006/relationships/hyperlink" Target="https://www.procyclingstats.com/team/team-qhubeka-2021" TargetMode="External"/><Relationship Id="rId4661" Type="http://schemas.openxmlformats.org/officeDocument/2006/relationships/hyperlink" Target="https://www.procyclingstats.com/rider.php?date=2021-07-22&amp;id=141020&amp;p=results&amp;s=pcs-season-ranking" TargetMode="External"/><Relationship Id="rId2001" Type="http://schemas.openxmlformats.org/officeDocument/2006/relationships/hyperlink" Target="https://www.procyclingstats.com/rider.php?date=2021-10-12&amp;id=140090&amp;p=results&amp;s=pcs-season-ranking" TargetMode="External"/><Relationship Id="rId3333" Type="http://schemas.openxmlformats.org/officeDocument/2006/relationships/hyperlink" Target="https://www.procyclingstats.com/team/bike-aid-2021" TargetMode="External"/><Relationship Id="rId4664" Type="http://schemas.openxmlformats.org/officeDocument/2006/relationships/hyperlink" Target="https://www.procyclingstats.com/rider.php?date=2021-07-22&amp;id=139631&amp;p=results&amp;s=pcs-season-ranking" TargetMode="External"/><Relationship Id="rId2002" Type="http://schemas.openxmlformats.org/officeDocument/2006/relationships/hyperlink" Target="https://www.procyclingstats.com/rider/andrea-garosio" TargetMode="External"/><Relationship Id="rId3332" Type="http://schemas.openxmlformats.org/officeDocument/2006/relationships/hyperlink" Target="https://www.procyclingstats.com/rider/charles-kagimu" TargetMode="External"/><Relationship Id="rId4663" Type="http://schemas.openxmlformats.org/officeDocument/2006/relationships/hyperlink" Target="https://www.procyclingstats.com/team/kinan-cycling-team-2021" TargetMode="External"/><Relationship Id="rId2003" Type="http://schemas.openxmlformats.org/officeDocument/2006/relationships/hyperlink" Target="https://www.procyclingstats.com/team/bardiani-csf-2021" TargetMode="External"/><Relationship Id="rId3335" Type="http://schemas.openxmlformats.org/officeDocument/2006/relationships/hyperlink" Target="https://www.procyclingstats.com/rider/joonas-henttala" TargetMode="External"/><Relationship Id="rId4666" Type="http://schemas.openxmlformats.org/officeDocument/2006/relationships/hyperlink" Target="https://www.procyclingstats.com/team/metec-solarwatt-p-b-mantel-2021" TargetMode="External"/><Relationship Id="rId2004" Type="http://schemas.openxmlformats.org/officeDocument/2006/relationships/hyperlink" Target="https://www.procyclingstats.com/rider.php?date=2021-10-12&amp;id=132384&amp;p=results&amp;s=pcs-season-ranking" TargetMode="External"/><Relationship Id="rId3334" Type="http://schemas.openxmlformats.org/officeDocument/2006/relationships/hyperlink" Target="https://www.procyclingstats.com/rider.php?date=2021-10-12&amp;id=212750&amp;p=results&amp;s=pcs-season-ranking" TargetMode="External"/><Relationship Id="rId4665" Type="http://schemas.openxmlformats.org/officeDocument/2006/relationships/hyperlink" Target="https://www.procyclingstats.com/rider/hartthijs-de-vries" TargetMode="External"/><Relationship Id="rId3326" Type="http://schemas.openxmlformats.org/officeDocument/2006/relationships/hyperlink" Target="https://www.procyclingstats.com/rider/tom-mazzone" TargetMode="External"/><Relationship Id="rId4657" Type="http://schemas.openxmlformats.org/officeDocument/2006/relationships/hyperlink" Target="https://www.procyclingstats.com/team/beltrami-tsa-tre-colli-2021" TargetMode="External"/><Relationship Id="rId3325" Type="http://schemas.openxmlformats.org/officeDocument/2006/relationships/hyperlink" Target="https://www.procyclingstats.com/rider.php?date=2021-10-12&amp;id=169619&amp;p=results&amp;s=pcs-season-ranking" TargetMode="External"/><Relationship Id="rId4656" Type="http://schemas.openxmlformats.org/officeDocument/2006/relationships/hyperlink" Target="https://www.procyclingstats.com/rider/thomas-pesenti" TargetMode="External"/><Relationship Id="rId3328" Type="http://schemas.openxmlformats.org/officeDocument/2006/relationships/hyperlink" Target="https://www.procyclingstats.com/rider.php?date=2021-10-12&amp;id=179156&amp;p=results&amp;s=pcs-season-ranking" TargetMode="External"/><Relationship Id="rId4659" Type="http://schemas.openxmlformats.org/officeDocument/2006/relationships/hyperlink" Target="https://www.procyclingstats.com/rider/maxime-cam" TargetMode="External"/><Relationship Id="rId3327" Type="http://schemas.openxmlformats.org/officeDocument/2006/relationships/hyperlink" Target="https://www.procyclingstats.com/team/saint-piran-2021" TargetMode="External"/><Relationship Id="rId4658" Type="http://schemas.openxmlformats.org/officeDocument/2006/relationships/hyperlink" Target="https://www.procyclingstats.com/rider.php?date=2021-07-22&amp;id=209989&amp;p=results&amp;s=pcs-season-ranking" TargetMode="External"/><Relationship Id="rId3329" Type="http://schemas.openxmlformats.org/officeDocument/2006/relationships/hyperlink" Target="https://www.procyclingstats.com/rider/marc-oliver-pritzen" TargetMode="External"/><Relationship Id="rId3320" Type="http://schemas.openxmlformats.org/officeDocument/2006/relationships/hyperlink" Target="https://www.procyclingstats.com/team/equipe-continentale-groupama-fdj-2021" TargetMode="External"/><Relationship Id="rId4651" Type="http://schemas.openxmlformats.org/officeDocument/2006/relationships/hyperlink" Target="https://www.procyclingstats.com/rider.php?date=2021-07-22&amp;id=182216&amp;p=results&amp;s=pcs-season-ranking" TargetMode="External"/><Relationship Id="rId4650" Type="http://schemas.openxmlformats.org/officeDocument/2006/relationships/hyperlink" Target="https://www.procyclingstats.com/team/sangemini-trevigiani-mg.k-vis-2021" TargetMode="External"/><Relationship Id="rId3322" Type="http://schemas.openxmlformats.org/officeDocument/2006/relationships/hyperlink" Target="https://www.procyclingstats.com/rider/matti-hietajarvi" TargetMode="External"/><Relationship Id="rId4653" Type="http://schemas.openxmlformats.org/officeDocument/2006/relationships/hyperlink" Target="https://www.procyclingstats.com/rider.php?date=2021-07-22&amp;id=205158&amp;p=results&amp;s=pcs-season-ranking" TargetMode="External"/><Relationship Id="rId3321" Type="http://schemas.openxmlformats.org/officeDocument/2006/relationships/hyperlink" Target="https://www.procyclingstats.com/rider.php?date=2021-10-12&amp;id=216750&amp;p=results&amp;s=pcs-season-ranking" TargetMode="External"/><Relationship Id="rId4652" Type="http://schemas.openxmlformats.org/officeDocument/2006/relationships/hyperlink" Target="https://www.procyclingstats.com/rider/miltiadis-giannoutsos" TargetMode="External"/><Relationship Id="rId3324" Type="http://schemas.openxmlformats.org/officeDocument/2006/relationships/hyperlink" Target="https://www.procyclingstats.com/rider/boon-kiak-yeo" TargetMode="External"/><Relationship Id="rId4655" Type="http://schemas.openxmlformats.org/officeDocument/2006/relationships/hyperlink" Target="https://www.procyclingstats.com/rider.php?date=2021-07-22&amp;id=212871&amp;p=results&amp;s=pcs-season-ranking" TargetMode="External"/><Relationship Id="rId3323" Type="http://schemas.openxmlformats.org/officeDocument/2006/relationships/hyperlink" Target="https://www.procyclingstats.com/rider.php?date=2021-10-12&amp;id=260569&amp;p=results&amp;s=pcs-season-ranking" TargetMode="External"/><Relationship Id="rId4654" Type="http://schemas.openxmlformats.org/officeDocument/2006/relationships/hyperlink" Target="https://www.procyclingstats.com/rider/rokas-kmieliauskas" TargetMode="External"/><Relationship Id="rId2090" Type="http://schemas.openxmlformats.org/officeDocument/2006/relationships/hyperlink" Target="https://www.procyclingstats.com/rider/matthieu-ladagnous" TargetMode="External"/><Relationship Id="rId2091" Type="http://schemas.openxmlformats.org/officeDocument/2006/relationships/hyperlink" Target="https://www.procyclingstats.com/team/groupama-fdj-2021" TargetMode="External"/><Relationship Id="rId2092" Type="http://schemas.openxmlformats.org/officeDocument/2006/relationships/hyperlink" Target="https://www.procyclingstats.com/rider.php?date=2021-10-12&amp;id=140568&amp;p=results&amp;s=pcs-season-ranking" TargetMode="External"/><Relationship Id="rId2093" Type="http://schemas.openxmlformats.org/officeDocument/2006/relationships/hyperlink" Target="https://www.procyclingstats.com/rider/erik-nordsaeter-resell" TargetMode="External"/><Relationship Id="rId2094" Type="http://schemas.openxmlformats.org/officeDocument/2006/relationships/hyperlink" Target="https://www.procyclingstats.com/team/uno-x-pro-cycling-team-2021" TargetMode="External"/><Relationship Id="rId2095" Type="http://schemas.openxmlformats.org/officeDocument/2006/relationships/hyperlink" Target="https://www.procyclingstats.com/rider.php?date=2021-10-12&amp;id=207324&amp;p=results&amp;s=pcs-season-ranking" TargetMode="External"/><Relationship Id="rId2096" Type="http://schemas.openxmlformats.org/officeDocument/2006/relationships/hyperlink" Target="https://www.procyclingstats.com/rider/rodrigo-contreras" TargetMode="External"/><Relationship Id="rId2097" Type="http://schemas.openxmlformats.org/officeDocument/2006/relationships/hyperlink" Target="https://www.procyclingstats.com/team/astana-premier-tech-2021" TargetMode="External"/><Relationship Id="rId2098" Type="http://schemas.openxmlformats.org/officeDocument/2006/relationships/hyperlink" Target="https://www.procyclingstats.com/rider.php?date=2021-10-12&amp;id=182935&amp;p=results&amp;s=pcs-season-ranking" TargetMode="External"/><Relationship Id="rId2099" Type="http://schemas.openxmlformats.org/officeDocument/2006/relationships/hyperlink" Target="https://www.procyclingstats.com/rider/lennert-teugels" TargetMode="External"/><Relationship Id="rId3391" Type="http://schemas.openxmlformats.org/officeDocument/2006/relationships/hyperlink" Target="https://www.procyclingstats.com/rider/jacopo-menegotto" TargetMode="External"/><Relationship Id="rId2060" Type="http://schemas.openxmlformats.org/officeDocument/2006/relationships/hyperlink" Target="https://www.procyclingstats.com/team/sport-vlaanderen-baloise-2021" TargetMode="External"/><Relationship Id="rId3390" Type="http://schemas.openxmlformats.org/officeDocument/2006/relationships/hyperlink" Target="https://www.procyclingstats.com/rider.php?date=2021-10-12&amp;id=195756&amp;p=results&amp;s=pcs-season-ranking" TargetMode="External"/><Relationship Id="rId2061" Type="http://schemas.openxmlformats.org/officeDocument/2006/relationships/hyperlink" Target="https://www.procyclingstats.com/rider.php?date=2021-10-12&amp;id=196435&amp;p=results&amp;s=pcs-season-ranking" TargetMode="External"/><Relationship Id="rId3393" Type="http://schemas.openxmlformats.org/officeDocument/2006/relationships/hyperlink" Target="https://www.procyclingstats.com/rider.php?date=2021-10-12&amp;id=209948&amp;p=results&amp;s=pcs-season-ranking" TargetMode="External"/><Relationship Id="rId2062" Type="http://schemas.openxmlformats.org/officeDocument/2006/relationships/hyperlink" Target="https://www.procyclingstats.com/rider/joel-suter" TargetMode="External"/><Relationship Id="rId3392" Type="http://schemas.openxmlformats.org/officeDocument/2006/relationships/hyperlink" Target="https://www.procyclingstats.com/team/general-store-essegibi-f.lli-curia-2021" TargetMode="External"/><Relationship Id="rId2063" Type="http://schemas.openxmlformats.org/officeDocument/2006/relationships/hyperlink" Target="https://www.procyclingstats.com/team/bingoal-wallonie-bruxelles-2021" TargetMode="External"/><Relationship Id="rId3395" Type="http://schemas.openxmlformats.org/officeDocument/2006/relationships/hyperlink" Target="https://www.procyclingstats.com/rider.php?date=2021-10-12&amp;id=205625&amp;p=results&amp;s=pcs-season-ranking" TargetMode="External"/><Relationship Id="rId2064" Type="http://schemas.openxmlformats.org/officeDocument/2006/relationships/hyperlink" Target="https://www.procyclingstats.com/rider.php?date=2021-10-12&amp;id=198636&amp;p=results&amp;s=pcs-season-ranking" TargetMode="External"/><Relationship Id="rId3394" Type="http://schemas.openxmlformats.org/officeDocument/2006/relationships/hyperlink" Target="https://www.procyclingstats.com/rider/vladimir-trbic" TargetMode="External"/><Relationship Id="rId2065" Type="http://schemas.openxmlformats.org/officeDocument/2006/relationships/hyperlink" Target="https://www.procyclingstats.com/rider/kyle-murphy" TargetMode="External"/><Relationship Id="rId3397" Type="http://schemas.openxmlformats.org/officeDocument/2006/relationships/hyperlink" Target="https://www.procyclingstats.com/rider.php?date=2021-10-12&amp;id=218187&amp;p=results&amp;s=pcs-season-ranking" TargetMode="External"/><Relationship Id="rId2066" Type="http://schemas.openxmlformats.org/officeDocument/2006/relationships/hyperlink" Target="https://www.procyclingstats.com/team/rally-cycling-2021" TargetMode="External"/><Relationship Id="rId3396" Type="http://schemas.openxmlformats.org/officeDocument/2006/relationships/hyperlink" Target="https://www.procyclingstats.com/rider/robinson-steven-ruiz" TargetMode="External"/><Relationship Id="rId2067" Type="http://schemas.openxmlformats.org/officeDocument/2006/relationships/hyperlink" Target="https://www.procyclingstats.com/rider.php?date=2021-10-12&amp;id=190301&amp;p=results&amp;s=pcs-season-ranking" TargetMode="External"/><Relationship Id="rId3399" Type="http://schemas.openxmlformats.org/officeDocument/2006/relationships/hyperlink" Target="https://www.procyclingstats.com/rider.php?date=2021-10-12&amp;id=244740&amp;p=results&amp;s=pcs-season-ranking" TargetMode="External"/><Relationship Id="rId2068" Type="http://schemas.openxmlformats.org/officeDocument/2006/relationships/hyperlink" Target="https://www.procyclingstats.com/rider/michele-gazzoli" TargetMode="External"/><Relationship Id="rId3398" Type="http://schemas.openxmlformats.org/officeDocument/2006/relationships/hyperlink" Target="https://www.procyclingstats.com/rider/albert-quammie" TargetMode="External"/><Relationship Id="rId2069" Type="http://schemas.openxmlformats.org/officeDocument/2006/relationships/hyperlink" Target="https://www.procyclingstats.com/team/team-colpack-ballan-2021" TargetMode="External"/><Relationship Id="rId3380" Type="http://schemas.openxmlformats.org/officeDocument/2006/relationships/hyperlink" Target="https://www.procyclingstats.com/team/minsk-cycling-club-2021" TargetMode="External"/><Relationship Id="rId2050" Type="http://schemas.openxmlformats.org/officeDocument/2006/relationships/hyperlink" Target="https://www.procyclingstats.com/rider/mads-ostergaard-kristensen" TargetMode="External"/><Relationship Id="rId3382" Type="http://schemas.openxmlformats.org/officeDocument/2006/relationships/hyperlink" Target="https://www.procyclingstats.com/rider/segundo-navarrete" TargetMode="External"/><Relationship Id="rId2051" Type="http://schemas.openxmlformats.org/officeDocument/2006/relationships/hyperlink" Target="https://www.procyclingstats.com/team/coloquick-2021" TargetMode="External"/><Relationship Id="rId3381" Type="http://schemas.openxmlformats.org/officeDocument/2006/relationships/hyperlink" Target="https://www.procyclingstats.com/rider.php?date=2021-10-12&amp;id=141027&amp;p=results&amp;s=pcs-season-ranking" TargetMode="External"/><Relationship Id="rId2052" Type="http://schemas.openxmlformats.org/officeDocument/2006/relationships/hyperlink" Target="https://www.procyclingstats.com/rider.php?date=2021-10-12&amp;id=198786&amp;p=results&amp;s=pcs-season-ranking" TargetMode="External"/><Relationship Id="rId3384" Type="http://schemas.openxmlformats.org/officeDocument/2006/relationships/hyperlink" Target="https://www.procyclingstats.com/rider/fredy-toc" TargetMode="External"/><Relationship Id="rId2053" Type="http://schemas.openxmlformats.org/officeDocument/2006/relationships/hyperlink" Target="https://www.procyclingstats.com/rider/thimo-willems" TargetMode="External"/><Relationship Id="rId3383" Type="http://schemas.openxmlformats.org/officeDocument/2006/relationships/hyperlink" Target="https://www.procyclingstats.com/rider.php?date=2021-10-12&amp;id=139202&amp;p=results&amp;s=pcs-season-ranking" TargetMode="External"/><Relationship Id="rId2054" Type="http://schemas.openxmlformats.org/officeDocument/2006/relationships/hyperlink" Target="https://www.procyclingstats.com/team/sport-vlaanderen-baloise-2021" TargetMode="External"/><Relationship Id="rId3386" Type="http://schemas.openxmlformats.org/officeDocument/2006/relationships/hyperlink" Target="https://www.procyclingstats.com/rider/vincent-van-hemelen" TargetMode="External"/><Relationship Id="rId2055" Type="http://schemas.openxmlformats.org/officeDocument/2006/relationships/hyperlink" Target="https://www.procyclingstats.com/rider.php?date=2021-10-12&amp;id=179079&amp;p=results&amp;s=pcs-season-ranking" TargetMode="External"/><Relationship Id="rId3385" Type="http://schemas.openxmlformats.org/officeDocument/2006/relationships/hyperlink" Target="https://www.procyclingstats.com/rider.php?date=2021-10-12&amp;id=196732&amp;p=results&amp;s=pcs-season-ranking" TargetMode="External"/><Relationship Id="rId2056" Type="http://schemas.openxmlformats.org/officeDocument/2006/relationships/hyperlink" Target="https://www.procyclingstats.com/rider/tord-gudmestad" TargetMode="External"/><Relationship Id="rId3388" Type="http://schemas.openxmlformats.org/officeDocument/2006/relationships/hyperlink" Target="https://www.procyclingstats.com/rider/tyler-stites" TargetMode="External"/><Relationship Id="rId2057" Type="http://schemas.openxmlformats.org/officeDocument/2006/relationships/hyperlink" Target="https://www.procyclingstats.com/team/team-coop-2021" TargetMode="External"/><Relationship Id="rId3387" Type="http://schemas.openxmlformats.org/officeDocument/2006/relationships/hyperlink" Target="https://www.procyclingstats.com/rider.php?date=2021-10-12&amp;id=211633&amp;p=results&amp;s=pcs-season-ranking" TargetMode="External"/><Relationship Id="rId2058" Type="http://schemas.openxmlformats.org/officeDocument/2006/relationships/hyperlink" Target="https://www.procyclingstats.com/rider.php?date=2021-10-12&amp;id=222137&amp;p=results&amp;s=pcs-season-ranking" TargetMode="External"/><Relationship Id="rId2059" Type="http://schemas.openxmlformats.org/officeDocument/2006/relationships/hyperlink" Target="https://www.procyclingstats.com/rider/sasha-weemaes" TargetMode="External"/><Relationship Id="rId3389" Type="http://schemas.openxmlformats.org/officeDocument/2006/relationships/hyperlink" Target="https://www.procyclingstats.com/team/aevolo-2021" TargetMode="External"/><Relationship Id="rId2080" Type="http://schemas.openxmlformats.org/officeDocument/2006/relationships/hyperlink" Target="https://www.procyclingstats.com/team/team-lotto-kern-haus-2021" TargetMode="External"/><Relationship Id="rId2081" Type="http://schemas.openxmlformats.org/officeDocument/2006/relationships/hyperlink" Target="https://www.procyclingstats.com/rider.php?date=2021-10-12&amp;id=160715&amp;p=results&amp;s=pcs-season-ranking" TargetMode="External"/><Relationship Id="rId2082" Type="http://schemas.openxmlformats.org/officeDocument/2006/relationships/hyperlink" Target="https://www.procyclingstats.com/rider/senne-leysen" TargetMode="External"/><Relationship Id="rId2083" Type="http://schemas.openxmlformats.org/officeDocument/2006/relationships/hyperlink" Target="https://www.procyclingstats.com/team/alpecin-fenix-2021" TargetMode="External"/><Relationship Id="rId2084" Type="http://schemas.openxmlformats.org/officeDocument/2006/relationships/hyperlink" Target="https://www.procyclingstats.com/rider.php?date=2021-10-12&amp;id=176913&amp;p=results&amp;s=pcs-season-ranking" TargetMode="External"/><Relationship Id="rId2085" Type="http://schemas.openxmlformats.org/officeDocument/2006/relationships/hyperlink" Target="https://www.procyclingstats.com/rider/dusan-rajovic" TargetMode="External"/><Relationship Id="rId2086" Type="http://schemas.openxmlformats.org/officeDocument/2006/relationships/hyperlink" Target="https://www.procyclingstats.com/rider.php?date=2021-10-12&amp;id=186245&amp;p=results&amp;s=pcs-season-ranking" TargetMode="External"/><Relationship Id="rId2087" Type="http://schemas.openxmlformats.org/officeDocument/2006/relationships/hyperlink" Target="https://www.procyclingstats.com/rider/nariyuki-masuda" TargetMode="External"/><Relationship Id="rId2088" Type="http://schemas.openxmlformats.org/officeDocument/2006/relationships/hyperlink" Target="https://www.procyclingstats.com/team/utsunomiya-blitzen-2021" TargetMode="External"/><Relationship Id="rId2089" Type="http://schemas.openxmlformats.org/officeDocument/2006/relationships/hyperlink" Target="https://www.procyclingstats.com/rider.php?date=2021-10-12&amp;id=134348&amp;p=results&amp;s=pcs-season-ranking" TargetMode="External"/><Relationship Id="rId2070" Type="http://schemas.openxmlformats.org/officeDocument/2006/relationships/hyperlink" Target="https://www.procyclingstats.com/rider.php?date=2021-10-12&amp;id=202330&amp;p=results&amp;s=pcs-season-ranking" TargetMode="External"/><Relationship Id="rId2071" Type="http://schemas.openxmlformats.org/officeDocument/2006/relationships/hyperlink" Target="https://www.procyclingstats.com/rider/fabio-sabatini" TargetMode="External"/><Relationship Id="rId2072" Type="http://schemas.openxmlformats.org/officeDocument/2006/relationships/hyperlink" Target="https://www.procyclingstats.com/team/cofidis-solutions-credits-2021" TargetMode="External"/><Relationship Id="rId2073" Type="http://schemas.openxmlformats.org/officeDocument/2006/relationships/hyperlink" Target="https://www.procyclingstats.com/rider.php?date=2021-10-12&amp;id=140358&amp;p=results&amp;s=pcs-season-ranking" TargetMode="External"/><Relationship Id="rId2074" Type="http://schemas.openxmlformats.org/officeDocument/2006/relationships/hyperlink" Target="https://www.procyclingstats.com/rider/tristan-delacroix" TargetMode="External"/><Relationship Id="rId2075" Type="http://schemas.openxmlformats.org/officeDocument/2006/relationships/hyperlink" Target="https://www.procyclingstats.com/rider.php?date=2021-10-12&amp;id=176237&amp;p=results&amp;s=pcs-season-ranking" TargetMode="External"/><Relationship Id="rId2076" Type="http://schemas.openxmlformats.org/officeDocument/2006/relationships/hyperlink" Target="https://www.procyclingstats.com/rider/jordi-lopez-caravaca" TargetMode="External"/><Relationship Id="rId2077" Type="http://schemas.openxmlformats.org/officeDocument/2006/relationships/hyperlink" Target="https://www.procyclingstats.com/team/equipo-kern-pharma-2021" TargetMode="External"/><Relationship Id="rId2078" Type="http://schemas.openxmlformats.org/officeDocument/2006/relationships/hyperlink" Target="https://www.procyclingstats.com/rider.php?date=2021-10-12&amp;id=222319&amp;p=results&amp;s=pcs-season-ranking" TargetMode="External"/><Relationship Id="rId2079" Type="http://schemas.openxmlformats.org/officeDocument/2006/relationships/hyperlink" Target="https://www.procyclingstats.com/rider/joshua-huppertz" TargetMode="External"/><Relationship Id="rId2940" Type="http://schemas.openxmlformats.org/officeDocument/2006/relationships/hyperlink" Target="https://www.procyclingstats.com/rider.php?date=2021-10-12&amp;id=140930&amp;p=results&amp;s=pcs-season-ranking" TargetMode="External"/><Relationship Id="rId1610" Type="http://schemas.openxmlformats.org/officeDocument/2006/relationships/hyperlink" Target="https://www.procyclingstats.com/rider/jose-fernandes" TargetMode="External"/><Relationship Id="rId2941" Type="http://schemas.openxmlformats.org/officeDocument/2006/relationships/hyperlink" Target="https://www.procyclingstats.com/rider/john-archibald" TargetMode="External"/><Relationship Id="rId1611" Type="http://schemas.openxmlformats.org/officeDocument/2006/relationships/hyperlink" Target="https://www.procyclingstats.com/team/w52-fc-porto-2021" TargetMode="External"/><Relationship Id="rId2942" Type="http://schemas.openxmlformats.org/officeDocument/2006/relationships/hyperlink" Target="https://www.procyclingstats.com/team/eolo-kometa-2021" TargetMode="External"/><Relationship Id="rId1612" Type="http://schemas.openxmlformats.org/officeDocument/2006/relationships/hyperlink" Target="https://www.procyclingstats.com/rider.php?date=2021-10-12&amp;id=188082&amp;p=results&amp;s=pcs-season-ranking" TargetMode="External"/><Relationship Id="rId2943" Type="http://schemas.openxmlformats.org/officeDocument/2006/relationships/hyperlink" Target="https://www.procyclingstats.com/rider.php?date=2021-10-12&amp;id=210656&amp;p=results&amp;s=pcs-season-ranking" TargetMode="External"/><Relationship Id="rId1613" Type="http://schemas.openxmlformats.org/officeDocument/2006/relationships/hyperlink" Target="https://www.procyclingstats.com/rider/lars-van" TargetMode="External"/><Relationship Id="rId2944" Type="http://schemas.openxmlformats.org/officeDocument/2006/relationships/hyperlink" Target="https://www.procyclingstats.com/rider/vitaliy-buts" TargetMode="External"/><Relationship Id="rId1614" Type="http://schemas.openxmlformats.org/officeDocument/2006/relationships/hyperlink" Target="https://www.procyclingstats.com/team/groupama-fdj-2021" TargetMode="External"/><Relationship Id="rId2945" Type="http://schemas.openxmlformats.org/officeDocument/2006/relationships/hyperlink" Target="https://www.procyclingstats.com/team/salcano-sakarya-bb-team-2021" TargetMode="External"/><Relationship Id="rId1615" Type="http://schemas.openxmlformats.org/officeDocument/2006/relationships/hyperlink" Target="https://www.procyclingstats.com/rider.php?date=2021-10-12&amp;id=194469&amp;p=results&amp;s=pcs-season-ranking" TargetMode="External"/><Relationship Id="rId2946" Type="http://schemas.openxmlformats.org/officeDocument/2006/relationships/hyperlink" Target="https://www.procyclingstats.com/rider.php?date=2021-10-12&amp;id=140039&amp;p=results&amp;s=pcs-season-ranking" TargetMode="External"/><Relationship Id="rId1616" Type="http://schemas.openxmlformats.org/officeDocument/2006/relationships/hyperlink" Target="https://www.procyclingstats.com/rider/reto-hollenstein" TargetMode="External"/><Relationship Id="rId2947" Type="http://schemas.openxmlformats.org/officeDocument/2006/relationships/hyperlink" Target="https://www.procyclingstats.com/rider/joseph-areruya" TargetMode="External"/><Relationship Id="rId907" Type="http://schemas.openxmlformats.org/officeDocument/2006/relationships/hyperlink" Target="https://www.procyclingstats.com/team/groupama-fdj-2021" TargetMode="External"/><Relationship Id="rId1617" Type="http://schemas.openxmlformats.org/officeDocument/2006/relationships/hyperlink" Target="https://www.procyclingstats.com/team/israel-start-up-nation-2021" TargetMode="External"/><Relationship Id="rId2948" Type="http://schemas.openxmlformats.org/officeDocument/2006/relationships/hyperlink" Target="https://www.procyclingstats.com/team/benediction-ignite-2021" TargetMode="External"/><Relationship Id="rId906" Type="http://schemas.openxmlformats.org/officeDocument/2006/relationships/hyperlink" Target="https://www.procyclingstats.com/rider/sebastien-reichenbach" TargetMode="External"/><Relationship Id="rId1618" Type="http://schemas.openxmlformats.org/officeDocument/2006/relationships/hyperlink" Target="https://www.procyclingstats.com/rider.php?date=2021-10-12&amp;id=140111&amp;p=results&amp;s=pcs-season-ranking" TargetMode="External"/><Relationship Id="rId2949" Type="http://schemas.openxmlformats.org/officeDocument/2006/relationships/hyperlink" Target="https://www.procyclingstats.com/rider.php?date=2021-10-12&amp;id=188663&amp;p=results&amp;s=pcs-season-ranking" TargetMode="External"/><Relationship Id="rId905" Type="http://schemas.openxmlformats.org/officeDocument/2006/relationships/hyperlink" Target="https://www.procyclingstats.com/rider.php?date=2021-10-12&amp;id=202338&amp;p=results&amp;s=pcs-season-ranking" TargetMode="External"/><Relationship Id="rId1619" Type="http://schemas.openxmlformats.org/officeDocument/2006/relationships/hyperlink" Target="https://www.procyclingstats.com/rider/franklin-archibold" TargetMode="External"/><Relationship Id="rId904" Type="http://schemas.openxmlformats.org/officeDocument/2006/relationships/hyperlink" Target="https://www.procyclingstats.com/team/sport-vlaanderen-baloise-2021" TargetMode="External"/><Relationship Id="rId909" Type="http://schemas.openxmlformats.org/officeDocument/2006/relationships/hyperlink" Target="https://www.procyclingstats.com/rider/juan-pedro-lopez" TargetMode="External"/><Relationship Id="rId908" Type="http://schemas.openxmlformats.org/officeDocument/2006/relationships/hyperlink" Target="https://www.procyclingstats.com/rider.php?date=2021-10-12&amp;id=135202&amp;p=results&amp;s=pcs-season-ranking" TargetMode="External"/><Relationship Id="rId903" Type="http://schemas.openxmlformats.org/officeDocument/2006/relationships/hyperlink" Target="https://www.procyclingstats.com/rider/arne-marit" TargetMode="External"/><Relationship Id="rId902" Type="http://schemas.openxmlformats.org/officeDocument/2006/relationships/hyperlink" Target="https://www.procyclingstats.com/rider.php?date=2021-10-12&amp;id=187029&amp;p=results&amp;s=pcs-season-ranking" TargetMode="External"/><Relationship Id="rId901" Type="http://schemas.openxmlformats.org/officeDocument/2006/relationships/hyperlink" Target="https://www.procyclingstats.com/team/euskaltel-euskadi-2021" TargetMode="External"/><Relationship Id="rId900" Type="http://schemas.openxmlformats.org/officeDocument/2006/relationships/hyperlink" Target="https://www.procyclingstats.com/rider/gotzon-martin" TargetMode="External"/><Relationship Id="rId2930" Type="http://schemas.openxmlformats.org/officeDocument/2006/relationships/hyperlink" Target="https://www.procyclingstats.com/rider/marcel-sieberg" TargetMode="External"/><Relationship Id="rId1600" Type="http://schemas.openxmlformats.org/officeDocument/2006/relationships/hyperlink" Target="https://www.procyclingstats.com/rider.php?date=2021-10-12&amp;id=140224&amp;p=results&amp;s=pcs-season-ranking" TargetMode="External"/><Relationship Id="rId2931" Type="http://schemas.openxmlformats.org/officeDocument/2006/relationships/hyperlink" Target="https://www.procyclingstats.com/team/bahrain-victorious-2021" TargetMode="External"/><Relationship Id="rId1601" Type="http://schemas.openxmlformats.org/officeDocument/2006/relationships/hyperlink" Target="https://www.procyclingstats.com/rider/michal-golas" TargetMode="External"/><Relationship Id="rId2932" Type="http://schemas.openxmlformats.org/officeDocument/2006/relationships/hyperlink" Target="https://www.procyclingstats.com/rider.php?date=2021-10-12&amp;id=140751&amp;p=results&amp;s=pcs-season-ranking" TargetMode="External"/><Relationship Id="rId1602" Type="http://schemas.openxmlformats.org/officeDocument/2006/relationships/hyperlink" Target="https://www.procyclingstats.com/team/ineos-grenadiers-2021" TargetMode="External"/><Relationship Id="rId2933" Type="http://schemas.openxmlformats.org/officeDocument/2006/relationships/hyperlink" Target="https://www.procyclingstats.com/rider/lorenzo-germani" TargetMode="External"/><Relationship Id="rId1603" Type="http://schemas.openxmlformats.org/officeDocument/2006/relationships/hyperlink" Target="https://www.procyclingstats.com/rider.php?date=2021-10-12&amp;id=140788&amp;p=results&amp;s=pcs-season-ranking" TargetMode="External"/><Relationship Id="rId2934" Type="http://schemas.openxmlformats.org/officeDocument/2006/relationships/hyperlink" Target="https://www.procyclingstats.com/team/equipe-continentale-groupama-fdj-2021" TargetMode="External"/><Relationship Id="rId1604" Type="http://schemas.openxmlformats.org/officeDocument/2006/relationships/hyperlink" Target="https://www.procyclingstats.com/rider/alejandro-osorio-carbajal" TargetMode="External"/><Relationship Id="rId2935" Type="http://schemas.openxmlformats.org/officeDocument/2006/relationships/hyperlink" Target="https://www.procyclingstats.com/rider.php?date=2021-10-12&amp;id=242800&amp;p=results&amp;s=pcs-season-ranking" TargetMode="External"/><Relationship Id="rId1605" Type="http://schemas.openxmlformats.org/officeDocument/2006/relationships/hyperlink" Target="https://www.procyclingstats.com/team/caja-rural-seguros-rga-2021" TargetMode="External"/><Relationship Id="rId2936" Type="http://schemas.openxmlformats.org/officeDocument/2006/relationships/hyperlink" Target="https://www.procyclingstats.com/rider/kaden-hopkins" TargetMode="External"/><Relationship Id="rId1606" Type="http://schemas.openxmlformats.org/officeDocument/2006/relationships/hyperlink" Target="https://www.procyclingstats.com/rider.php?date=2021-10-12&amp;id=207395&amp;p=results&amp;s=pcs-season-ranking" TargetMode="External"/><Relationship Id="rId2937" Type="http://schemas.openxmlformats.org/officeDocument/2006/relationships/hyperlink" Target="https://www.procyclingstats.com/rider.php?date=2021-10-12&amp;id=196725&amp;p=results&amp;s=pcs-season-ranking" TargetMode="External"/><Relationship Id="rId1607" Type="http://schemas.openxmlformats.org/officeDocument/2006/relationships/hyperlink" Target="https://www.procyclingstats.com/rider/kobe-goossens" TargetMode="External"/><Relationship Id="rId2938" Type="http://schemas.openxmlformats.org/officeDocument/2006/relationships/hyperlink" Target="https://www.procyclingstats.com/rider/roman-kreuziger" TargetMode="External"/><Relationship Id="rId1608" Type="http://schemas.openxmlformats.org/officeDocument/2006/relationships/hyperlink" Target="https://www.procyclingstats.com/team/lotto-soudal-2021" TargetMode="External"/><Relationship Id="rId2939" Type="http://schemas.openxmlformats.org/officeDocument/2006/relationships/hyperlink" Target="https://www.procyclingstats.com/team/gazprom-rusvelo-2021" TargetMode="External"/><Relationship Id="rId1609" Type="http://schemas.openxmlformats.org/officeDocument/2006/relationships/hyperlink" Target="https://www.procyclingstats.com/rider.php?date=2021-10-12&amp;id=180968&amp;p=results&amp;s=pcs-season-ranking" TargetMode="External"/><Relationship Id="rId1631" Type="http://schemas.openxmlformats.org/officeDocument/2006/relationships/hyperlink" Target="https://www.procyclingstats.com/rider/sebastian-henao" TargetMode="External"/><Relationship Id="rId2962" Type="http://schemas.openxmlformats.org/officeDocument/2006/relationships/hyperlink" Target="https://www.procyclingstats.com/team/bingoal-wallonie-bruxelles-2021" TargetMode="External"/><Relationship Id="rId1632" Type="http://schemas.openxmlformats.org/officeDocument/2006/relationships/hyperlink" Target="https://www.procyclingstats.com/team/ineos-grenadiers-2021" TargetMode="External"/><Relationship Id="rId2963" Type="http://schemas.openxmlformats.org/officeDocument/2006/relationships/hyperlink" Target="https://www.procyclingstats.com/rider.php?date=2021-10-12&amp;id=140534&amp;p=results&amp;s=pcs-season-ranking" TargetMode="External"/><Relationship Id="rId1633" Type="http://schemas.openxmlformats.org/officeDocument/2006/relationships/hyperlink" Target="https://www.procyclingstats.com/rider.php?date=2021-10-12&amp;id=168749&amp;p=results&amp;s=pcs-season-ranking" TargetMode="External"/><Relationship Id="rId2964" Type="http://schemas.openxmlformats.org/officeDocument/2006/relationships/hyperlink" Target="https://www.procyclingstats.com/rider/alessandro-bisolti" TargetMode="External"/><Relationship Id="rId1634" Type="http://schemas.openxmlformats.org/officeDocument/2006/relationships/hyperlink" Target="https://www.procyclingstats.com/rider/pierre-rolland" TargetMode="External"/><Relationship Id="rId2965" Type="http://schemas.openxmlformats.org/officeDocument/2006/relationships/hyperlink" Target="https://www.procyclingstats.com/team/androni-giocattoli-sidermec-2021" TargetMode="External"/><Relationship Id="rId1635" Type="http://schemas.openxmlformats.org/officeDocument/2006/relationships/hyperlink" Target="https://www.procyclingstats.com/team/b-b-hotels-pb-ktm-2021" TargetMode="External"/><Relationship Id="rId2966" Type="http://schemas.openxmlformats.org/officeDocument/2006/relationships/hyperlink" Target="https://www.procyclingstats.com/rider.php?date=2021-10-12&amp;id=138714&amp;p=results&amp;s=pcs-season-ranking" TargetMode="External"/><Relationship Id="rId1636" Type="http://schemas.openxmlformats.org/officeDocument/2006/relationships/hyperlink" Target="https://www.procyclingstats.com/rider.php?date=2021-10-12&amp;id=140601&amp;p=results&amp;s=pcs-season-ranking" TargetMode="External"/><Relationship Id="rId2967" Type="http://schemas.openxmlformats.org/officeDocument/2006/relationships/hyperlink" Target="https://www.procyclingstats.com/rider/rafael-valls" TargetMode="External"/><Relationship Id="rId1637" Type="http://schemas.openxmlformats.org/officeDocument/2006/relationships/hyperlink" Target="https://www.procyclingstats.com/rider/casper-van-uden" TargetMode="External"/><Relationship Id="rId2968" Type="http://schemas.openxmlformats.org/officeDocument/2006/relationships/hyperlink" Target="https://www.procyclingstats.com/team/bahrain-victorious-2021" TargetMode="External"/><Relationship Id="rId1638" Type="http://schemas.openxmlformats.org/officeDocument/2006/relationships/hyperlink" Target="https://www.procyclingstats.com/team/development-team-dsm-2021" TargetMode="External"/><Relationship Id="rId2969" Type="http://schemas.openxmlformats.org/officeDocument/2006/relationships/hyperlink" Target="https://www.procyclingstats.com/rider.php?date=2021-10-12&amp;id=140617&amp;p=results&amp;s=pcs-season-ranking" TargetMode="External"/><Relationship Id="rId929" Type="http://schemas.openxmlformats.org/officeDocument/2006/relationships/hyperlink" Target="https://www.procyclingstats.com/rider.php?date=2021-10-12&amp;id=140354&amp;p=results&amp;s=pcs-season-ranking" TargetMode="External"/><Relationship Id="rId1639" Type="http://schemas.openxmlformats.org/officeDocument/2006/relationships/hyperlink" Target="https://www.procyclingstats.com/rider.php?date=2021-10-12&amp;id=215939&amp;p=results&amp;s=pcs-season-ranking" TargetMode="External"/><Relationship Id="rId928" Type="http://schemas.openxmlformats.org/officeDocument/2006/relationships/hyperlink" Target="https://www.procyclingstats.com/team/movistar-team-2021" TargetMode="External"/><Relationship Id="rId927" Type="http://schemas.openxmlformats.org/officeDocument/2006/relationships/hyperlink" Target="https://www.procyclingstats.com/rider/imanol-erviti" TargetMode="External"/><Relationship Id="rId926" Type="http://schemas.openxmlformats.org/officeDocument/2006/relationships/hyperlink" Target="https://www.procyclingstats.com/rider.php?date=2021-10-12&amp;id=140102&amp;p=results&amp;s=pcs-season-ranking" TargetMode="External"/><Relationship Id="rId921" Type="http://schemas.openxmlformats.org/officeDocument/2006/relationships/hyperlink" Target="https://www.procyclingstats.com/rider/mikel-bizkarra" TargetMode="External"/><Relationship Id="rId920" Type="http://schemas.openxmlformats.org/officeDocument/2006/relationships/hyperlink" Target="https://www.procyclingstats.com/rider.php?date=2021-10-12&amp;id=168770&amp;p=results&amp;s=pcs-season-ranking" TargetMode="External"/><Relationship Id="rId925" Type="http://schemas.openxmlformats.org/officeDocument/2006/relationships/hyperlink" Target="https://www.procyclingstats.com/team/israel-start-up-nation-2021" TargetMode="External"/><Relationship Id="rId924" Type="http://schemas.openxmlformats.org/officeDocument/2006/relationships/hyperlink" Target="https://www.procyclingstats.com/rider/patrick-bevin" TargetMode="External"/><Relationship Id="rId923" Type="http://schemas.openxmlformats.org/officeDocument/2006/relationships/hyperlink" Target="https://www.procyclingstats.com/rider.php?date=2021-10-12&amp;id=137766&amp;p=results&amp;s=pcs-season-ranking" TargetMode="External"/><Relationship Id="rId922" Type="http://schemas.openxmlformats.org/officeDocument/2006/relationships/hyperlink" Target="https://www.procyclingstats.com/team/euskaltel-euskadi-2021" TargetMode="External"/><Relationship Id="rId2960" Type="http://schemas.openxmlformats.org/officeDocument/2006/relationships/hyperlink" Target="https://www.procyclingstats.com/rider.php?date=2021-10-12&amp;id=186840&amp;p=results&amp;s=pcs-season-ranking" TargetMode="External"/><Relationship Id="rId1630" Type="http://schemas.openxmlformats.org/officeDocument/2006/relationships/hyperlink" Target="https://www.procyclingstats.com/rider.php?date=2021-10-12&amp;id=206938&amp;p=results&amp;s=pcs-season-ranking" TargetMode="External"/><Relationship Id="rId2961" Type="http://schemas.openxmlformats.org/officeDocument/2006/relationships/hyperlink" Target="https://www.procyclingstats.com/rider/jelle-vanendert" TargetMode="External"/><Relationship Id="rId1620" Type="http://schemas.openxmlformats.org/officeDocument/2006/relationships/hyperlink" Target="https://www.procyclingstats.com/team/panama-es-cultura-y-valores-2021" TargetMode="External"/><Relationship Id="rId2951" Type="http://schemas.openxmlformats.org/officeDocument/2006/relationships/hyperlink" Target="https://www.procyclingstats.com/team/team-dsm-2021" TargetMode="External"/><Relationship Id="rId1621" Type="http://schemas.openxmlformats.org/officeDocument/2006/relationships/hyperlink" Target="https://www.procyclingstats.com/rider.php?date=2021-10-12&amp;id=187874&amp;p=results&amp;s=pcs-season-ranking" TargetMode="External"/><Relationship Id="rId2952" Type="http://schemas.openxmlformats.org/officeDocument/2006/relationships/hyperlink" Target="https://www.procyclingstats.com/rider.php?date=2021-10-12&amp;id=189655&amp;p=results&amp;s=pcs-season-ranking" TargetMode="External"/><Relationship Id="rId1622" Type="http://schemas.openxmlformats.org/officeDocument/2006/relationships/hyperlink" Target="https://www.procyclingstats.com/rider/antonio-tiberi" TargetMode="External"/><Relationship Id="rId2953" Type="http://schemas.openxmlformats.org/officeDocument/2006/relationships/hyperlink" Target="https://www.procyclingstats.com/rider/michel-aschenbrenner" TargetMode="External"/><Relationship Id="rId1623" Type="http://schemas.openxmlformats.org/officeDocument/2006/relationships/hyperlink" Target="https://www.procyclingstats.com/team/trek-segafredo-2021" TargetMode="External"/><Relationship Id="rId2954" Type="http://schemas.openxmlformats.org/officeDocument/2006/relationships/hyperlink" Target="https://www.procyclingstats.com/team/p-s-metalltechnik-2021" TargetMode="External"/><Relationship Id="rId1624" Type="http://schemas.openxmlformats.org/officeDocument/2006/relationships/hyperlink" Target="https://www.procyclingstats.com/rider.php?date=2021-10-12&amp;id=217290&amp;p=results&amp;s=pcs-season-ranking" TargetMode="External"/><Relationship Id="rId2955" Type="http://schemas.openxmlformats.org/officeDocument/2006/relationships/hyperlink" Target="https://www.procyclingstats.com/rider.php?date=2021-10-12&amp;id=202621&amp;p=results&amp;s=pcs-season-ranking" TargetMode="External"/><Relationship Id="rId1625" Type="http://schemas.openxmlformats.org/officeDocument/2006/relationships/hyperlink" Target="https://www.procyclingstats.com/rider/oscar-sevilla" TargetMode="External"/><Relationship Id="rId2956" Type="http://schemas.openxmlformats.org/officeDocument/2006/relationships/hyperlink" Target="https://www.procyclingstats.com/rider/jose-manuel-aramayo-villena" TargetMode="External"/><Relationship Id="rId1626" Type="http://schemas.openxmlformats.org/officeDocument/2006/relationships/hyperlink" Target="https://www.procyclingstats.com/team/team-medellin-2021" TargetMode="External"/><Relationship Id="rId2957" Type="http://schemas.openxmlformats.org/officeDocument/2006/relationships/hyperlink" Target="https://www.procyclingstats.com/rider.php?date=2021-10-12&amp;id=244410&amp;p=results&amp;s=pcs-season-ranking" TargetMode="External"/><Relationship Id="rId1627" Type="http://schemas.openxmlformats.org/officeDocument/2006/relationships/hyperlink" Target="https://www.procyclingstats.com/rider.php?date=2021-10-12&amp;id=132960&amp;p=results&amp;s=pcs-season-ranking" TargetMode="External"/><Relationship Id="rId2958" Type="http://schemas.openxmlformats.org/officeDocument/2006/relationships/hyperlink" Target="https://www.procyclingstats.com/rider/daniel-smarzaro" TargetMode="External"/><Relationship Id="rId918" Type="http://schemas.openxmlformats.org/officeDocument/2006/relationships/hyperlink" Target="https://www.procyclingstats.com/rider/kristian-aasvold" TargetMode="External"/><Relationship Id="rId1628" Type="http://schemas.openxmlformats.org/officeDocument/2006/relationships/hyperlink" Target="https://www.procyclingstats.com/rider/campbell-stewart" TargetMode="External"/><Relationship Id="rId2959" Type="http://schemas.openxmlformats.org/officeDocument/2006/relationships/hyperlink" Target="https://www.procyclingstats.com/team/d-amico-um-tools-2021" TargetMode="External"/><Relationship Id="rId917" Type="http://schemas.openxmlformats.org/officeDocument/2006/relationships/hyperlink" Target="https://www.procyclingstats.com/rider.php?date=2021-10-12&amp;id=209286&amp;p=results&amp;s=pcs-season-ranking" TargetMode="External"/><Relationship Id="rId1629" Type="http://schemas.openxmlformats.org/officeDocument/2006/relationships/hyperlink" Target="https://www.procyclingstats.com/team/black-spoke-pro-cycling-academy-2021" TargetMode="External"/><Relationship Id="rId916" Type="http://schemas.openxmlformats.org/officeDocument/2006/relationships/hyperlink" Target="https://www.procyclingstats.com/team/team-dsm-2021" TargetMode="External"/><Relationship Id="rId915" Type="http://schemas.openxmlformats.org/officeDocument/2006/relationships/hyperlink" Target="https://www.procyclingstats.com/rider/thymen-arensman" TargetMode="External"/><Relationship Id="rId919" Type="http://schemas.openxmlformats.org/officeDocument/2006/relationships/hyperlink" Target="https://www.procyclingstats.com/team/team-coop-2021" TargetMode="External"/><Relationship Id="rId910" Type="http://schemas.openxmlformats.org/officeDocument/2006/relationships/hyperlink" Target="https://www.procyclingstats.com/team/trek-segafredo-2021" TargetMode="External"/><Relationship Id="rId914" Type="http://schemas.openxmlformats.org/officeDocument/2006/relationships/hyperlink" Target="https://www.procyclingstats.com/rider.php?date=2021-10-12&amp;id=179912&amp;p=results&amp;s=pcs-season-ranking" TargetMode="External"/><Relationship Id="rId913" Type="http://schemas.openxmlformats.org/officeDocument/2006/relationships/hyperlink" Target="https://www.procyclingstats.com/team/euskaltel-euskadi-2021" TargetMode="External"/><Relationship Id="rId912" Type="http://schemas.openxmlformats.org/officeDocument/2006/relationships/hyperlink" Target="https://www.procyclingstats.com/rider/antonio-soto" TargetMode="External"/><Relationship Id="rId911" Type="http://schemas.openxmlformats.org/officeDocument/2006/relationships/hyperlink" Target="https://www.procyclingstats.com/rider.php?date=2021-10-12&amp;id=198315&amp;p=results&amp;s=pcs-season-ranking" TargetMode="External"/><Relationship Id="rId2950" Type="http://schemas.openxmlformats.org/officeDocument/2006/relationships/hyperlink" Target="https://www.procyclingstats.com/rider/martin-salmon" TargetMode="External"/><Relationship Id="rId2900" Type="http://schemas.openxmlformats.org/officeDocument/2006/relationships/hyperlink" Target="https://www.procyclingstats.com/team/kelly-simoldes-udo-2021" TargetMode="External"/><Relationship Id="rId2901" Type="http://schemas.openxmlformats.org/officeDocument/2006/relationships/hyperlink" Target="https://www.procyclingstats.com/rider.php?date=2021-10-12&amp;id=138160&amp;p=results&amp;s=pcs-season-ranking" TargetMode="External"/><Relationship Id="rId2902" Type="http://schemas.openxmlformats.org/officeDocument/2006/relationships/hyperlink" Target="https://www.procyclingstats.com/rider/enrico-zanoncello" TargetMode="External"/><Relationship Id="rId2903" Type="http://schemas.openxmlformats.org/officeDocument/2006/relationships/hyperlink" Target="https://www.procyclingstats.com/team/bardiani-csf-2021" TargetMode="External"/><Relationship Id="rId2904" Type="http://schemas.openxmlformats.org/officeDocument/2006/relationships/hyperlink" Target="https://www.procyclingstats.com/rider.php?date=2021-10-12&amp;id=187368&amp;p=results&amp;s=pcs-season-ranking" TargetMode="External"/><Relationship Id="rId2905" Type="http://schemas.openxmlformats.org/officeDocument/2006/relationships/hyperlink" Target="https://www.procyclingstats.com/rider/nils-nyborg-broge" TargetMode="External"/><Relationship Id="rId2906" Type="http://schemas.openxmlformats.org/officeDocument/2006/relationships/hyperlink" Target="https://www.procyclingstats.com/team/bhs-pl-beton-bornholm-2021" TargetMode="External"/><Relationship Id="rId2907" Type="http://schemas.openxmlformats.org/officeDocument/2006/relationships/hyperlink" Target="https://www.procyclingstats.com/rider.php?date=2021-10-12&amp;id=189852&amp;p=results&amp;s=pcs-season-ranking" TargetMode="External"/><Relationship Id="rId2908" Type="http://schemas.openxmlformats.org/officeDocument/2006/relationships/hyperlink" Target="https://www.procyclingstats.com/rider/hartthijs-de-vries" TargetMode="External"/><Relationship Id="rId2909" Type="http://schemas.openxmlformats.org/officeDocument/2006/relationships/hyperlink" Target="https://www.procyclingstats.com/team/metec-solarwatt-p-b-mantel-2021" TargetMode="External"/><Relationship Id="rId2920" Type="http://schemas.openxmlformats.org/officeDocument/2006/relationships/hyperlink" Target="https://www.procyclingstats.com/rider.php?date=2021-10-12&amp;id=206879&amp;p=results&amp;s=pcs-season-ranking" TargetMode="External"/><Relationship Id="rId2921" Type="http://schemas.openxmlformats.org/officeDocument/2006/relationships/hyperlink" Target="https://www.procyclingstats.com/rider/leonardo-basso" TargetMode="External"/><Relationship Id="rId2922" Type="http://schemas.openxmlformats.org/officeDocument/2006/relationships/hyperlink" Target="https://www.procyclingstats.com/team/ineos-grenadiers-2021" TargetMode="External"/><Relationship Id="rId2923" Type="http://schemas.openxmlformats.org/officeDocument/2006/relationships/hyperlink" Target="https://www.procyclingstats.com/rider.php?date=2021-10-12&amp;id=161334&amp;p=results&amp;s=pcs-season-ranking" TargetMode="External"/><Relationship Id="rId2924" Type="http://schemas.openxmlformats.org/officeDocument/2006/relationships/hyperlink" Target="https://www.procyclingstats.com/rider/antonio-carvalho" TargetMode="External"/><Relationship Id="rId2925" Type="http://schemas.openxmlformats.org/officeDocument/2006/relationships/hyperlink" Target="https://www.procyclingstats.com/team/efapel-2021" TargetMode="External"/><Relationship Id="rId2926" Type="http://schemas.openxmlformats.org/officeDocument/2006/relationships/hyperlink" Target="https://www.procyclingstats.com/rider.php?date=2021-10-12&amp;id=134473&amp;p=results&amp;s=pcs-season-ranking" TargetMode="External"/><Relationship Id="rId2927" Type="http://schemas.openxmlformats.org/officeDocument/2006/relationships/hyperlink" Target="https://www.procyclingstats.com/rider/jonathan-milan" TargetMode="External"/><Relationship Id="rId2928" Type="http://schemas.openxmlformats.org/officeDocument/2006/relationships/hyperlink" Target="https://www.procyclingstats.com/team/bahrain-victorious-2021" TargetMode="External"/><Relationship Id="rId2929" Type="http://schemas.openxmlformats.org/officeDocument/2006/relationships/hyperlink" Target="https://www.procyclingstats.com/rider.php?date=2021-10-12&amp;id=209985&amp;p=results&amp;s=pcs-season-ranking" TargetMode="External"/><Relationship Id="rId2910" Type="http://schemas.openxmlformats.org/officeDocument/2006/relationships/hyperlink" Target="https://www.procyclingstats.com/rider.php?date=2021-10-12&amp;id=189860&amp;p=results&amp;s=pcs-season-ranking" TargetMode="External"/><Relationship Id="rId2911" Type="http://schemas.openxmlformats.org/officeDocument/2006/relationships/hyperlink" Target="https://www.procyclingstats.com/rider/manuel-belletti" TargetMode="External"/><Relationship Id="rId2912" Type="http://schemas.openxmlformats.org/officeDocument/2006/relationships/hyperlink" Target="https://www.procyclingstats.com/team/eolo-kometa-2021" TargetMode="External"/><Relationship Id="rId2913" Type="http://schemas.openxmlformats.org/officeDocument/2006/relationships/hyperlink" Target="https://www.procyclingstats.com/rider.php?date=2021-10-12&amp;id=140485&amp;p=results&amp;s=pcs-season-ranking" TargetMode="External"/><Relationship Id="rId2914" Type="http://schemas.openxmlformats.org/officeDocument/2006/relationships/hyperlink" Target="https://www.procyclingstats.com/rider/ulises-alfredo-castillo" TargetMode="External"/><Relationship Id="rId2915" Type="http://schemas.openxmlformats.org/officeDocument/2006/relationships/hyperlink" Target="https://www.procyclingstats.com/team/wildlife-generation-pro-cycling-2021" TargetMode="External"/><Relationship Id="rId2916" Type="http://schemas.openxmlformats.org/officeDocument/2006/relationships/hyperlink" Target="https://www.procyclingstats.com/rider.php?date=2021-10-12&amp;id=137380&amp;p=results&amp;s=pcs-season-ranking" TargetMode="External"/><Relationship Id="rId2917" Type="http://schemas.openxmlformats.org/officeDocument/2006/relationships/hyperlink" Target="https://www.procyclingstats.com/rider/souleymane-kone" TargetMode="External"/><Relationship Id="rId2918" Type="http://schemas.openxmlformats.org/officeDocument/2006/relationships/hyperlink" Target="https://www.procyclingstats.com/rider.php?date=2021-10-12&amp;id=215484&amp;p=results&amp;s=pcs-season-ranking" TargetMode="External"/><Relationship Id="rId2919" Type="http://schemas.openxmlformats.org/officeDocument/2006/relationships/hyperlink" Target="https://www.procyclingstats.com/rider/jordi-slootjes" TargetMode="External"/><Relationship Id="rId1697" Type="http://schemas.openxmlformats.org/officeDocument/2006/relationships/hyperlink" Target="https://www.procyclingstats.com/rider/jonas-gregaard" TargetMode="External"/><Relationship Id="rId1698" Type="http://schemas.openxmlformats.org/officeDocument/2006/relationships/hyperlink" Target="https://www.procyclingstats.com/team/astana-premier-tech-2021" TargetMode="External"/><Relationship Id="rId1699" Type="http://schemas.openxmlformats.org/officeDocument/2006/relationships/hyperlink" Target="https://www.procyclingstats.com/rider.php?date=2021-10-12&amp;id=179351&amp;p=results&amp;s=pcs-season-ranking" TargetMode="External"/><Relationship Id="rId866" Type="http://schemas.openxmlformats.org/officeDocument/2006/relationships/hyperlink" Target="https://www.procyclingstats.com/rider.php?date=2021-10-12&amp;id=185598&amp;p=results&amp;s=pcs-season-ranking" TargetMode="External"/><Relationship Id="rId865" Type="http://schemas.openxmlformats.org/officeDocument/2006/relationships/hyperlink" Target="https://www.procyclingstats.com/rider/karl-patrick-lauk" TargetMode="External"/><Relationship Id="rId864" Type="http://schemas.openxmlformats.org/officeDocument/2006/relationships/hyperlink" Target="https://www.procyclingstats.com/rider.php?date=2021-10-12&amp;id=140161&amp;p=results&amp;s=pcs-season-ranking" TargetMode="External"/><Relationship Id="rId863" Type="http://schemas.openxmlformats.org/officeDocument/2006/relationships/hyperlink" Target="https://www.procyclingstats.com/team/uae-team-emirates-2021" TargetMode="External"/><Relationship Id="rId869" Type="http://schemas.openxmlformats.org/officeDocument/2006/relationships/hyperlink" Target="https://www.procyclingstats.com/rider.php?date=2021-10-12&amp;id=210108&amp;p=results&amp;s=pcs-season-ranking" TargetMode="External"/><Relationship Id="rId868" Type="http://schemas.openxmlformats.org/officeDocument/2006/relationships/hyperlink" Target="https://www.procyclingstats.com/team/team-colpack-ballan-2021" TargetMode="External"/><Relationship Id="rId867" Type="http://schemas.openxmlformats.org/officeDocument/2006/relationships/hyperlink" Target="https://www.procyclingstats.com/rider/filippo-baroncini" TargetMode="External"/><Relationship Id="rId1690" Type="http://schemas.openxmlformats.org/officeDocument/2006/relationships/hyperlink" Target="https://www.procyclingstats.com/rider.php?date=2021-10-12&amp;id=140776&amp;p=results&amp;s=pcs-season-ranking" TargetMode="External"/><Relationship Id="rId1691" Type="http://schemas.openxmlformats.org/officeDocument/2006/relationships/hyperlink" Target="https://www.procyclingstats.com/rider/patrick-gamper" TargetMode="External"/><Relationship Id="rId1692" Type="http://schemas.openxmlformats.org/officeDocument/2006/relationships/hyperlink" Target="https://www.procyclingstats.com/team/bora-hansgrohe-2021" TargetMode="External"/><Relationship Id="rId862" Type="http://schemas.openxmlformats.org/officeDocument/2006/relationships/hyperlink" Target="https://www.procyclingstats.com/rider/joe-dombrowski" TargetMode="External"/><Relationship Id="rId1693" Type="http://schemas.openxmlformats.org/officeDocument/2006/relationships/hyperlink" Target="https://www.procyclingstats.com/rider.php?date=2021-10-12&amp;id=186236&amp;p=results&amp;s=pcs-season-ranking" TargetMode="External"/><Relationship Id="rId861" Type="http://schemas.openxmlformats.org/officeDocument/2006/relationships/hyperlink" Target="https://www.procyclingstats.com/rider.php?date=2021-10-12&amp;id=240140&amp;p=results&amp;s=pcs-season-ranking" TargetMode="External"/><Relationship Id="rId1694" Type="http://schemas.openxmlformats.org/officeDocument/2006/relationships/hyperlink" Target="https://www.procyclingstats.com/rider/andrea-guardini" TargetMode="External"/><Relationship Id="rId860" Type="http://schemas.openxmlformats.org/officeDocument/2006/relationships/hyperlink" Target="https://www.procyclingstats.com/team/uae-team-emirates-2021" TargetMode="External"/><Relationship Id="rId1695" Type="http://schemas.openxmlformats.org/officeDocument/2006/relationships/hyperlink" Target="https://www.procyclingstats.com/team/giotti-victoria-savini-due2021" TargetMode="External"/><Relationship Id="rId1696" Type="http://schemas.openxmlformats.org/officeDocument/2006/relationships/hyperlink" Target="https://www.procyclingstats.com/rider.php?date=2021-10-12&amp;id=140184&amp;p=results&amp;s=pcs-season-ranking" TargetMode="External"/><Relationship Id="rId1686" Type="http://schemas.openxmlformats.org/officeDocument/2006/relationships/hyperlink" Target="https://www.procyclingstats.com/team/ineos-grenadiers-2021" TargetMode="External"/><Relationship Id="rId1687" Type="http://schemas.openxmlformats.org/officeDocument/2006/relationships/hyperlink" Target="https://www.procyclingstats.com/rider.php?date=2021-10-12&amp;id=132382&amp;p=results&amp;s=pcs-season-ranking" TargetMode="External"/><Relationship Id="rId1688" Type="http://schemas.openxmlformats.org/officeDocument/2006/relationships/hyperlink" Target="https://www.procyclingstats.com/rider/ariel-maximiliano-richeze" TargetMode="External"/><Relationship Id="rId1689" Type="http://schemas.openxmlformats.org/officeDocument/2006/relationships/hyperlink" Target="https://www.procyclingstats.com/team/uae-team-emirates-2021" TargetMode="External"/><Relationship Id="rId855" Type="http://schemas.openxmlformats.org/officeDocument/2006/relationships/hyperlink" Target="https://www.procyclingstats.com/rider.php?date=2021-10-12&amp;id=138697&amp;p=results&amp;s=pcs-season-ranking" TargetMode="External"/><Relationship Id="rId854" Type="http://schemas.openxmlformats.org/officeDocument/2006/relationships/hyperlink" Target="https://www.procyclingstats.com/team/alpecin-fenix-2021" TargetMode="External"/><Relationship Id="rId853" Type="http://schemas.openxmlformats.org/officeDocument/2006/relationships/hyperlink" Target="https://www.procyclingstats.com/rider/xandro-meurisse" TargetMode="External"/><Relationship Id="rId852" Type="http://schemas.openxmlformats.org/officeDocument/2006/relationships/hyperlink" Target="https://www.procyclingstats.com/rider.php?date=2021-10-12&amp;id=176906&amp;p=results&amp;s=pcs-season-ranking" TargetMode="External"/><Relationship Id="rId859" Type="http://schemas.openxmlformats.org/officeDocument/2006/relationships/hyperlink" Target="https://www.procyclingstats.com/rider/juan-ayuso-pesquera" TargetMode="External"/><Relationship Id="rId858" Type="http://schemas.openxmlformats.org/officeDocument/2006/relationships/hyperlink" Target="https://www.procyclingstats.com/rider.php?date=2021-10-12&amp;id=186228&amp;p=results&amp;s=pcs-season-ranking" TargetMode="External"/><Relationship Id="rId857" Type="http://schemas.openxmlformats.org/officeDocument/2006/relationships/hyperlink" Target="https://www.procyclingstats.com/team/groupama-fdj-2021" TargetMode="External"/><Relationship Id="rId856" Type="http://schemas.openxmlformats.org/officeDocument/2006/relationships/hyperlink" Target="https://www.procyclingstats.com/rider/kevin-geniets" TargetMode="External"/><Relationship Id="rId1680" Type="http://schemas.openxmlformats.org/officeDocument/2006/relationships/hyperlink" Target="https://www.procyclingstats.com/team/bora-hansgrohe-2021" TargetMode="External"/><Relationship Id="rId1681" Type="http://schemas.openxmlformats.org/officeDocument/2006/relationships/hyperlink" Target="https://www.procyclingstats.com/rider.php?date=2021-10-12&amp;id=177662&amp;p=results&amp;s=pcs-season-ranking" TargetMode="External"/><Relationship Id="rId851" Type="http://schemas.openxmlformats.org/officeDocument/2006/relationships/hyperlink" Target="https://www.procyclingstats.com/team/riwal-cycling-team-2021" TargetMode="External"/><Relationship Id="rId1682" Type="http://schemas.openxmlformats.org/officeDocument/2006/relationships/hyperlink" Target="https://www.procyclingstats.com/rider/gil-d-heygere" TargetMode="External"/><Relationship Id="rId850" Type="http://schemas.openxmlformats.org/officeDocument/2006/relationships/hyperlink" Target="https://www.procyclingstats.com/rider/lucas-eriksson" TargetMode="External"/><Relationship Id="rId1683" Type="http://schemas.openxmlformats.org/officeDocument/2006/relationships/hyperlink" Target="https://www.procyclingstats.com/team/tarteletto-isorex-2021" TargetMode="External"/><Relationship Id="rId1684" Type="http://schemas.openxmlformats.org/officeDocument/2006/relationships/hyperlink" Target="https://www.procyclingstats.com/rider.php?date=2021-10-12&amp;id=194224&amp;p=results&amp;s=pcs-season-ranking" TargetMode="External"/><Relationship Id="rId1685" Type="http://schemas.openxmlformats.org/officeDocument/2006/relationships/hyperlink" Target="https://www.procyclingstats.com/rider/owain-doull" TargetMode="External"/><Relationship Id="rId3414" Type="http://schemas.openxmlformats.org/officeDocument/2006/relationships/hyperlink" Target="https://www.procyclingstats.com/team/development-team-dsm-2021" TargetMode="External"/><Relationship Id="rId3413" Type="http://schemas.openxmlformats.org/officeDocument/2006/relationships/hyperlink" Target="https://www.procyclingstats.com/rider/tobias-lund-andresen" TargetMode="External"/><Relationship Id="rId3416" Type="http://schemas.openxmlformats.org/officeDocument/2006/relationships/hyperlink" Target="https://www.procyclingstats.com/rider/alfonso-vladimir-orellana" TargetMode="External"/><Relationship Id="rId3415" Type="http://schemas.openxmlformats.org/officeDocument/2006/relationships/hyperlink" Target="https://www.procyclingstats.com/rider.php?date=2021-10-12&amp;id=240406&amp;p=results&amp;s=pcs-season-ranking" TargetMode="External"/><Relationship Id="rId3418" Type="http://schemas.openxmlformats.org/officeDocument/2006/relationships/hyperlink" Target="https://www.procyclingstats.com/rider/alex-molenaar" TargetMode="External"/><Relationship Id="rId3417" Type="http://schemas.openxmlformats.org/officeDocument/2006/relationships/hyperlink" Target="https://www.procyclingstats.com/rider.php?date=2021-10-12&amp;id=243011&amp;p=results&amp;s=pcs-season-ranking" TargetMode="External"/><Relationship Id="rId3419" Type="http://schemas.openxmlformats.org/officeDocument/2006/relationships/hyperlink" Target="https://www.procyclingstats.com/team/burgos-bh-2021" TargetMode="External"/><Relationship Id="rId888" Type="http://schemas.openxmlformats.org/officeDocument/2006/relationships/hyperlink" Target="https://www.procyclingstats.com/rider/bruno-armirail" TargetMode="External"/><Relationship Id="rId887" Type="http://schemas.openxmlformats.org/officeDocument/2006/relationships/hyperlink" Target="https://www.procyclingstats.com/rider.php?date=2021-10-12&amp;id=133831&amp;p=results&amp;s=pcs-season-ranking" TargetMode="External"/><Relationship Id="rId886" Type="http://schemas.openxmlformats.org/officeDocument/2006/relationships/hyperlink" Target="https://www.procyclingstats.com/team/bora-hansgrohe-2021" TargetMode="External"/><Relationship Id="rId885" Type="http://schemas.openxmlformats.org/officeDocument/2006/relationships/hyperlink" Target="https://www.procyclingstats.com/rider/emanuel-buchmann" TargetMode="External"/><Relationship Id="rId889" Type="http://schemas.openxmlformats.org/officeDocument/2006/relationships/hyperlink" Target="https://www.procyclingstats.com/team/groupama-fdj-2021" TargetMode="External"/><Relationship Id="rId880" Type="http://schemas.openxmlformats.org/officeDocument/2006/relationships/hyperlink" Target="https://www.procyclingstats.com/team/team-qhubeka-nexthash-2021" TargetMode="External"/><Relationship Id="rId884" Type="http://schemas.openxmlformats.org/officeDocument/2006/relationships/hyperlink" Target="https://www.procyclingstats.com/rider.php?date=2021-10-12&amp;id=140147&amp;p=results&amp;s=pcs-season-ranking" TargetMode="External"/><Relationship Id="rId3410" Type="http://schemas.openxmlformats.org/officeDocument/2006/relationships/hyperlink" Target="https://www.procyclingstats.com/rider.php?date=2021-10-12&amp;id=177199&amp;p=results&amp;s=pcs-season-ranking" TargetMode="External"/><Relationship Id="rId883" Type="http://schemas.openxmlformats.org/officeDocument/2006/relationships/hyperlink" Target="https://www.procyclingstats.com/team/astana-premier-tech-2021" TargetMode="External"/><Relationship Id="rId882" Type="http://schemas.openxmlformats.org/officeDocument/2006/relationships/hyperlink" Target="https://www.procyclingstats.com/rider/hugo-houle" TargetMode="External"/><Relationship Id="rId3412" Type="http://schemas.openxmlformats.org/officeDocument/2006/relationships/hyperlink" Target="https://www.procyclingstats.com/rider.php?date=2021-10-12&amp;id=134215&amp;p=results&amp;s=pcs-season-ranking" TargetMode="External"/><Relationship Id="rId881" Type="http://schemas.openxmlformats.org/officeDocument/2006/relationships/hyperlink" Target="https://www.procyclingstats.com/rider.php?date=2021-10-12&amp;id=140820&amp;p=results&amp;s=pcs-season-ranking" TargetMode="External"/><Relationship Id="rId3411" Type="http://schemas.openxmlformats.org/officeDocument/2006/relationships/hyperlink" Target="https://www.procyclingstats.com/rider/andriy-kulyk" TargetMode="External"/><Relationship Id="rId3403" Type="http://schemas.openxmlformats.org/officeDocument/2006/relationships/hyperlink" Target="https://www.procyclingstats.com/rider/cyrille-thiery" TargetMode="External"/><Relationship Id="rId3402" Type="http://schemas.openxmlformats.org/officeDocument/2006/relationships/hyperlink" Target="https://www.procyclingstats.com/rider.php?date=2021-10-12&amp;id=162154&amp;p=results&amp;s=pcs-season-ranking" TargetMode="External"/><Relationship Id="rId3405" Type="http://schemas.openxmlformats.org/officeDocument/2006/relationships/hyperlink" Target="https://www.procyclingstats.com/rider.php?date=2021-10-12&amp;id=130321&amp;p=results&amp;s=pcs-season-ranking" TargetMode="External"/><Relationship Id="rId3404" Type="http://schemas.openxmlformats.org/officeDocument/2006/relationships/hyperlink" Target="https://www.procyclingstats.com/team/swiss-racing-academy-2021" TargetMode="External"/><Relationship Id="rId3407" Type="http://schemas.openxmlformats.org/officeDocument/2006/relationships/hyperlink" Target="https://www.procyclingstats.com/rider.php?date=2021-10-12&amp;id=182781&amp;p=results&amp;s=pcs-season-ranking" TargetMode="External"/><Relationship Id="rId3406" Type="http://schemas.openxmlformats.org/officeDocument/2006/relationships/hyperlink" Target="https://www.procyclingstats.com/rider/orlando-garibay" TargetMode="External"/><Relationship Id="rId3409" Type="http://schemas.openxmlformats.org/officeDocument/2006/relationships/hyperlink" Target="https://www.procyclingstats.com/team/sport-vlaanderen-baloise-2021" TargetMode="External"/><Relationship Id="rId3408" Type="http://schemas.openxmlformats.org/officeDocument/2006/relationships/hyperlink" Target="https://www.procyclingstats.com/rider/lindsay-de-vylder" TargetMode="External"/><Relationship Id="rId877" Type="http://schemas.openxmlformats.org/officeDocument/2006/relationships/hyperlink" Target="https://www.procyclingstats.com/team/teambikeexchange-2021" TargetMode="External"/><Relationship Id="rId876" Type="http://schemas.openxmlformats.org/officeDocument/2006/relationships/hyperlink" Target="https://www.procyclingstats.com/rider/robert-stannard" TargetMode="External"/><Relationship Id="rId875" Type="http://schemas.openxmlformats.org/officeDocument/2006/relationships/hyperlink" Target="https://www.procyclingstats.com/rider.php?date=2021-10-12&amp;id=183660&amp;p=results&amp;s=pcs-season-ranking" TargetMode="External"/><Relationship Id="rId874" Type="http://schemas.openxmlformats.org/officeDocument/2006/relationships/hyperlink" Target="https://www.procyclingstats.com/team/team-dsm-2021" TargetMode="External"/><Relationship Id="rId879" Type="http://schemas.openxmlformats.org/officeDocument/2006/relationships/hyperlink" Target="https://www.procyclingstats.com/rider/sergio-luis-henao" TargetMode="External"/><Relationship Id="rId878" Type="http://schemas.openxmlformats.org/officeDocument/2006/relationships/hyperlink" Target="https://www.procyclingstats.com/rider.php?date=2021-10-12&amp;id=193912&amp;p=results&amp;s=pcs-season-ranking" TargetMode="External"/><Relationship Id="rId873" Type="http://schemas.openxmlformats.org/officeDocument/2006/relationships/hyperlink" Target="https://www.procyclingstats.com/rider/chris-hamilton" TargetMode="External"/><Relationship Id="rId872" Type="http://schemas.openxmlformats.org/officeDocument/2006/relationships/hyperlink" Target="https://www.procyclingstats.com/rider.php?date=2021-10-12&amp;id=138189&amp;p=results&amp;s=pcs-season-ranking" TargetMode="External"/><Relationship Id="rId871" Type="http://schemas.openxmlformats.org/officeDocument/2006/relationships/hyperlink" Target="https://www.procyclingstats.com/team/w52-fc-porto-2021" TargetMode="External"/><Relationship Id="rId3401" Type="http://schemas.openxmlformats.org/officeDocument/2006/relationships/hyperlink" Target="https://www.procyclingstats.com/team/bike-aid-2021" TargetMode="External"/><Relationship Id="rId870" Type="http://schemas.openxmlformats.org/officeDocument/2006/relationships/hyperlink" Target="https://www.procyclingstats.com/rider/amaro-manuel-antunes" TargetMode="External"/><Relationship Id="rId3400" Type="http://schemas.openxmlformats.org/officeDocument/2006/relationships/hyperlink" Target="https://www.procyclingstats.com/rider/lucas-carstensen" TargetMode="External"/><Relationship Id="rId1653" Type="http://schemas.openxmlformats.org/officeDocument/2006/relationships/hyperlink" Target="https://www.procyclingstats.com/team/burgos-bh-2021" TargetMode="External"/><Relationship Id="rId2984" Type="http://schemas.openxmlformats.org/officeDocument/2006/relationships/hyperlink" Target="https://www.procyclingstats.com/rider.php?date=2021-10-12&amp;id=184818&amp;p=results&amp;s=pcs-season-ranking" TargetMode="External"/><Relationship Id="rId1654" Type="http://schemas.openxmlformats.org/officeDocument/2006/relationships/hyperlink" Target="https://www.procyclingstats.com/rider.php?date=2021-10-12&amp;id=139963&amp;p=results&amp;s=pcs-season-ranking" TargetMode="External"/><Relationship Id="rId2985" Type="http://schemas.openxmlformats.org/officeDocument/2006/relationships/hyperlink" Target="https://www.procyclingstats.com/rider/thomas-lebas" TargetMode="External"/><Relationship Id="rId1655" Type="http://schemas.openxmlformats.org/officeDocument/2006/relationships/hyperlink" Target="https://www.procyclingstats.com/rider/nico-denz" TargetMode="External"/><Relationship Id="rId2986" Type="http://schemas.openxmlformats.org/officeDocument/2006/relationships/hyperlink" Target="https://www.procyclingstats.com/team/kinan-cycling-team-2021" TargetMode="External"/><Relationship Id="rId1656" Type="http://schemas.openxmlformats.org/officeDocument/2006/relationships/hyperlink" Target="https://www.procyclingstats.com/team/team-dsm-2021" TargetMode="External"/><Relationship Id="rId2987" Type="http://schemas.openxmlformats.org/officeDocument/2006/relationships/hyperlink" Target="https://www.procyclingstats.com/rider.php?date=2021-10-12&amp;id=138752&amp;p=results&amp;s=pcs-season-ranking" TargetMode="External"/><Relationship Id="rId1657" Type="http://schemas.openxmlformats.org/officeDocument/2006/relationships/hyperlink" Target="https://www.procyclingstats.com/rider.php?date=2021-10-12&amp;id=132346&amp;p=results&amp;s=pcs-season-ranking" TargetMode="External"/><Relationship Id="rId2988" Type="http://schemas.openxmlformats.org/officeDocument/2006/relationships/hyperlink" Target="https://www.procyclingstats.com/rider/ward-vanhoof" TargetMode="External"/><Relationship Id="rId1658" Type="http://schemas.openxmlformats.org/officeDocument/2006/relationships/hyperlink" Target="https://www.procyclingstats.com/rider/lawrence-warbasse" TargetMode="External"/><Relationship Id="rId2989" Type="http://schemas.openxmlformats.org/officeDocument/2006/relationships/hyperlink" Target="https://www.procyclingstats.com/team/sport-vlaanderen-baloise-2021" TargetMode="External"/><Relationship Id="rId1659" Type="http://schemas.openxmlformats.org/officeDocument/2006/relationships/hyperlink" Target="https://www.procyclingstats.com/team/ag2r-citroen-team-2021" TargetMode="External"/><Relationship Id="rId829" Type="http://schemas.openxmlformats.org/officeDocument/2006/relationships/hyperlink" Target="https://www.procyclingstats.com/rider/ludovic-robeet" TargetMode="External"/><Relationship Id="rId828" Type="http://schemas.openxmlformats.org/officeDocument/2006/relationships/hyperlink" Target="https://www.procyclingstats.com/rider.php?date=2021-10-12&amp;id=179111&amp;p=results&amp;s=pcs-season-ranking" TargetMode="External"/><Relationship Id="rId827" Type="http://schemas.openxmlformats.org/officeDocument/2006/relationships/hyperlink" Target="https://www.procyclingstats.com/team/bahrain-victorious-2021" TargetMode="External"/><Relationship Id="rId822" Type="http://schemas.openxmlformats.org/officeDocument/2006/relationships/hyperlink" Target="https://www.procyclingstats.com/rider.php?date=2021-10-12&amp;id=180957&amp;p=results&amp;s=pcs-season-ranking" TargetMode="External"/><Relationship Id="rId821" Type="http://schemas.openxmlformats.org/officeDocument/2006/relationships/hyperlink" Target="https://www.procyclingstats.com/team/ribble-weldtite-pro-cycling-2021" TargetMode="External"/><Relationship Id="rId820" Type="http://schemas.openxmlformats.org/officeDocument/2006/relationships/hyperlink" Target="https://www.procyclingstats.com/rider/james-shaw" TargetMode="External"/><Relationship Id="rId826" Type="http://schemas.openxmlformats.org/officeDocument/2006/relationships/hyperlink" Target="https://www.procyclingstats.com/rider/stephen-williams" TargetMode="External"/><Relationship Id="rId825" Type="http://schemas.openxmlformats.org/officeDocument/2006/relationships/hyperlink" Target="https://www.procyclingstats.com/rider.php?date=2021-10-12&amp;id=139958&amp;p=results&amp;s=pcs-season-ranking" TargetMode="External"/><Relationship Id="rId824" Type="http://schemas.openxmlformats.org/officeDocument/2006/relationships/hyperlink" Target="https://www.procyclingstats.com/team/intermarche-wanty-gobert-materiaux-2021" TargetMode="External"/><Relationship Id="rId823" Type="http://schemas.openxmlformats.org/officeDocument/2006/relationships/hyperlink" Target="https://www.procyclingstats.com/rider/boy-van-poppel" TargetMode="External"/><Relationship Id="rId2980" Type="http://schemas.openxmlformats.org/officeDocument/2006/relationships/hyperlink" Target="https://www.procyclingstats.com/team/caja-rural-seguros-rga-2021" TargetMode="External"/><Relationship Id="rId1650" Type="http://schemas.openxmlformats.org/officeDocument/2006/relationships/hyperlink" Target="https://www.procyclingstats.com/team/uno-x-dare-development-team-2021" TargetMode="External"/><Relationship Id="rId2981" Type="http://schemas.openxmlformats.org/officeDocument/2006/relationships/hyperlink" Target="https://www.procyclingstats.com/rider.php?date=2021-10-12&amp;id=216735&amp;p=results&amp;s=pcs-season-ranking" TargetMode="External"/><Relationship Id="rId1651" Type="http://schemas.openxmlformats.org/officeDocument/2006/relationships/hyperlink" Target="https://www.procyclingstats.com/rider.php?date=2021-10-12&amp;id=222134&amp;p=results&amp;s=pcs-season-ranking" TargetMode="External"/><Relationship Id="rId2982" Type="http://schemas.openxmlformats.org/officeDocument/2006/relationships/hyperlink" Target="https://www.procyclingstats.com/rider/simon-daniels" TargetMode="External"/><Relationship Id="rId1652" Type="http://schemas.openxmlformats.org/officeDocument/2006/relationships/hyperlink" Target="https://www.procyclingstats.com/rider/jetse-bol" TargetMode="External"/><Relationship Id="rId2983" Type="http://schemas.openxmlformats.org/officeDocument/2006/relationships/hyperlink" Target="https://www.procyclingstats.com/team/xspeed-united-continental-2021" TargetMode="External"/><Relationship Id="rId1642" Type="http://schemas.openxmlformats.org/officeDocument/2006/relationships/hyperlink" Target="https://www.procyclingstats.com/rider.php?date=2021-10-12&amp;id=260554&amp;p=results&amp;s=pcs-season-ranking" TargetMode="External"/><Relationship Id="rId2973" Type="http://schemas.openxmlformats.org/officeDocument/2006/relationships/hyperlink" Target="https://www.procyclingstats.com/rider/marton-dina" TargetMode="External"/><Relationship Id="rId1643" Type="http://schemas.openxmlformats.org/officeDocument/2006/relationships/hyperlink" Target="https://www.procyclingstats.com/rider/nicolas-prodhomme" TargetMode="External"/><Relationship Id="rId2974" Type="http://schemas.openxmlformats.org/officeDocument/2006/relationships/hyperlink" Target="https://www.procyclingstats.com/team/eolo-kometa-2021" TargetMode="External"/><Relationship Id="rId1644" Type="http://schemas.openxmlformats.org/officeDocument/2006/relationships/hyperlink" Target="https://www.procyclingstats.com/team/ag2r-citroen-team-2021" TargetMode="External"/><Relationship Id="rId2975" Type="http://schemas.openxmlformats.org/officeDocument/2006/relationships/hyperlink" Target="https://www.procyclingstats.com/rider.php?date=2021-10-12&amp;id=198297&amp;p=results&amp;s=pcs-season-ranking" TargetMode="External"/><Relationship Id="rId1645" Type="http://schemas.openxmlformats.org/officeDocument/2006/relationships/hyperlink" Target="https://www.procyclingstats.com/rider.php?date=2021-10-12&amp;id=184468&amp;p=results&amp;s=pcs-season-ranking" TargetMode="External"/><Relationship Id="rId2976" Type="http://schemas.openxmlformats.org/officeDocument/2006/relationships/hyperlink" Target="https://www.procyclingstats.com/rider/riccardo-ciuccarelli" TargetMode="External"/><Relationship Id="rId1646" Type="http://schemas.openxmlformats.org/officeDocument/2006/relationships/hyperlink" Target="https://www.procyclingstats.com/rider/kent-main" TargetMode="External"/><Relationship Id="rId2977" Type="http://schemas.openxmlformats.org/officeDocument/2006/relationships/hyperlink" Target="https://www.procyclingstats.com/team/biesse-arvedi-2021" TargetMode="External"/><Relationship Id="rId1647" Type="http://schemas.openxmlformats.org/officeDocument/2006/relationships/hyperlink" Target="https://www.procyclingstats.com/team/protouch-2021" TargetMode="External"/><Relationship Id="rId2978" Type="http://schemas.openxmlformats.org/officeDocument/2006/relationships/hyperlink" Target="https://www.procyclingstats.com/rider.php?date=2021-10-12&amp;id=212940&amp;p=results&amp;s=pcs-season-ranking" TargetMode="External"/><Relationship Id="rId1648" Type="http://schemas.openxmlformats.org/officeDocument/2006/relationships/hyperlink" Target="https://www.procyclingstats.com/rider.php?date=2021-10-12&amp;id=176027&amp;p=results&amp;s=pcs-season-ranking" TargetMode="External"/><Relationship Id="rId2979" Type="http://schemas.openxmlformats.org/officeDocument/2006/relationships/hyperlink" Target="https://www.procyclingstats.com/rider/jokin-murguialday-elorza" TargetMode="External"/><Relationship Id="rId1649" Type="http://schemas.openxmlformats.org/officeDocument/2006/relationships/hyperlink" Target="https://www.procyclingstats.com/rider/anders-halland-johannessen" TargetMode="External"/><Relationship Id="rId819" Type="http://schemas.openxmlformats.org/officeDocument/2006/relationships/hyperlink" Target="https://www.procyclingstats.com/rider.php?date=2021-10-12&amp;id=137832&amp;p=results&amp;s=pcs-season-ranking" TargetMode="External"/><Relationship Id="rId818" Type="http://schemas.openxmlformats.org/officeDocument/2006/relationships/hyperlink" Target="https://www.procyclingstats.com/team/hre-mazowsze-serce-polski-2021" TargetMode="External"/><Relationship Id="rId817" Type="http://schemas.openxmlformats.org/officeDocument/2006/relationships/hyperlink" Target="https://www.procyclingstats.com/rider/mihkel-raim" TargetMode="External"/><Relationship Id="rId816" Type="http://schemas.openxmlformats.org/officeDocument/2006/relationships/hyperlink" Target="https://www.procyclingstats.com/rider.php?date=2021-10-12&amp;id=139728&amp;p=results&amp;s=pcs-season-ranking" TargetMode="External"/><Relationship Id="rId811" Type="http://schemas.openxmlformats.org/officeDocument/2006/relationships/hyperlink" Target="https://www.procyclingstats.com/rider/thibaut-pinot" TargetMode="External"/><Relationship Id="rId810" Type="http://schemas.openxmlformats.org/officeDocument/2006/relationships/hyperlink" Target="https://www.procyclingstats.com/rider.php?date=2021-10-12&amp;id=194405&amp;p=results&amp;s=pcs-season-ranking" TargetMode="External"/><Relationship Id="rId815" Type="http://schemas.openxmlformats.org/officeDocument/2006/relationships/hyperlink" Target="https://www.procyclingstats.com/team/riwal-cycling-team-2021" TargetMode="External"/><Relationship Id="rId814" Type="http://schemas.openxmlformats.org/officeDocument/2006/relationships/hyperlink" Target="https://www.procyclingstats.com/rider/nick-van-der-lijke" TargetMode="External"/><Relationship Id="rId813" Type="http://schemas.openxmlformats.org/officeDocument/2006/relationships/hyperlink" Target="https://www.procyclingstats.com/rider.php?date=2021-10-12&amp;id=140628&amp;p=results&amp;s=pcs-season-ranking" TargetMode="External"/><Relationship Id="rId812" Type="http://schemas.openxmlformats.org/officeDocument/2006/relationships/hyperlink" Target="https://www.procyclingstats.com/team/groupama-fdj-2021" TargetMode="External"/><Relationship Id="rId2970" Type="http://schemas.openxmlformats.org/officeDocument/2006/relationships/hyperlink" Target="https://www.procyclingstats.com/rider/mikael-cherel" TargetMode="External"/><Relationship Id="rId1640" Type="http://schemas.openxmlformats.org/officeDocument/2006/relationships/hyperlink" Target="https://www.procyclingstats.com/rider/ander-okamika" TargetMode="External"/><Relationship Id="rId2971" Type="http://schemas.openxmlformats.org/officeDocument/2006/relationships/hyperlink" Target="https://www.procyclingstats.com/team/ag2r-citroen-team-2021" TargetMode="External"/><Relationship Id="rId1641" Type="http://schemas.openxmlformats.org/officeDocument/2006/relationships/hyperlink" Target="https://www.procyclingstats.com/team/burgos-bh-2021" TargetMode="External"/><Relationship Id="rId2972" Type="http://schemas.openxmlformats.org/officeDocument/2006/relationships/hyperlink" Target="https://www.procyclingstats.com/rider.php?date=2021-10-12&amp;id=140603&amp;p=results&amp;s=pcs-season-ranking" TargetMode="External"/><Relationship Id="rId1675" Type="http://schemas.openxmlformats.org/officeDocument/2006/relationships/hyperlink" Target="https://www.procyclingstats.com/rider.php?date=2021-10-12&amp;id=140051&amp;p=results&amp;s=pcs-season-ranking" TargetMode="External"/><Relationship Id="rId1676" Type="http://schemas.openxmlformats.org/officeDocument/2006/relationships/hyperlink" Target="https://www.procyclingstats.com/rider/davide-rebellin" TargetMode="External"/><Relationship Id="rId1677" Type="http://schemas.openxmlformats.org/officeDocument/2006/relationships/hyperlink" Target="https://www.procyclingstats.com/team/work-service-marchiol-vega-2021" TargetMode="External"/><Relationship Id="rId1678" Type="http://schemas.openxmlformats.org/officeDocument/2006/relationships/hyperlink" Target="https://www.procyclingstats.com/rider.php?date=2021-10-12&amp;id=135457&amp;p=results&amp;s=pcs-season-ranking" TargetMode="External"/><Relationship Id="rId1679" Type="http://schemas.openxmlformats.org/officeDocument/2006/relationships/hyperlink" Target="https://www.procyclingstats.com/rider/lennard-kamna" TargetMode="External"/><Relationship Id="rId849" Type="http://schemas.openxmlformats.org/officeDocument/2006/relationships/hyperlink" Target="https://www.procyclingstats.com/rider.php?date=2021-10-12&amp;id=211947&amp;p=results&amp;s=pcs-season-ranking" TargetMode="External"/><Relationship Id="rId844" Type="http://schemas.openxmlformats.org/officeDocument/2006/relationships/hyperlink" Target="https://www.procyclingstats.com/rider/ruben-fernandez" TargetMode="External"/><Relationship Id="rId843" Type="http://schemas.openxmlformats.org/officeDocument/2006/relationships/hyperlink" Target="https://www.procyclingstats.com/rider.php?date=2021-10-12&amp;id=185273&amp;p=results&amp;s=pcs-season-ranking" TargetMode="External"/><Relationship Id="rId842" Type="http://schemas.openxmlformats.org/officeDocument/2006/relationships/hyperlink" Target="https://www.procyclingstats.com/team/androni-giocattoli-sidermec-2021" TargetMode="External"/><Relationship Id="rId841" Type="http://schemas.openxmlformats.org/officeDocument/2006/relationships/hyperlink" Target="https://www.procyclingstats.com/rider/jhonatan-restrepo" TargetMode="External"/><Relationship Id="rId848" Type="http://schemas.openxmlformats.org/officeDocument/2006/relationships/hyperlink" Target="https://www.procyclingstats.com/team/bahrain-victorious-2021" TargetMode="External"/><Relationship Id="rId847" Type="http://schemas.openxmlformats.org/officeDocument/2006/relationships/hyperlink" Target="https://www.procyclingstats.com/rider/santiago-buitrago-sanchez" TargetMode="External"/><Relationship Id="rId846" Type="http://schemas.openxmlformats.org/officeDocument/2006/relationships/hyperlink" Target="https://www.procyclingstats.com/rider.php?date=2021-10-12&amp;id=138963&amp;p=results&amp;s=pcs-season-ranking" TargetMode="External"/><Relationship Id="rId845" Type="http://schemas.openxmlformats.org/officeDocument/2006/relationships/hyperlink" Target="https://www.procyclingstats.com/team/cofidis-solutions-credits-2021" TargetMode="External"/><Relationship Id="rId1670" Type="http://schemas.openxmlformats.org/officeDocument/2006/relationships/hyperlink" Target="https://www.procyclingstats.com/rider/sean-de-bie" TargetMode="External"/><Relationship Id="rId840" Type="http://schemas.openxmlformats.org/officeDocument/2006/relationships/hyperlink" Target="https://www.procyclingstats.com/rider.php?date=2021-10-12&amp;id=140334&amp;p=results&amp;s=pcs-season-ranking" TargetMode="External"/><Relationship Id="rId1671" Type="http://schemas.openxmlformats.org/officeDocument/2006/relationships/hyperlink" Target="https://www.procyclingstats.com/team/bingoal-wallonie-bruxelles-2021" TargetMode="External"/><Relationship Id="rId1672" Type="http://schemas.openxmlformats.org/officeDocument/2006/relationships/hyperlink" Target="https://www.procyclingstats.com/rider.php?date=2021-10-12&amp;id=138647&amp;p=results&amp;s=pcs-season-ranking" TargetMode="External"/><Relationship Id="rId1673" Type="http://schemas.openxmlformats.org/officeDocument/2006/relationships/hyperlink" Target="https://www.procyclingstats.com/rider/laurent-pichon" TargetMode="External"/><Relationship Id="rId1674" Type="http://schemas.openxmlformats.org/officeDocument/2006/relationships/hyperlink" Target="https://www.procyclingstats.com/team/team-arkea-samsic-2021" TargetMode="External"/><Relationship Id="rId1664" Type="http://schemas.openxmlformats.org/officeDocument/2006/relationships/hyperlink" Target="https://www.procyclingstats.com/rider/luca-covili" TargetMode="External"/><Relationship Id="rId2995" Type="http://schemas.openxmlformats.org/officeDocument/2006/relationships/hyperlink" Target="https://www.procyclingstats.com/rider.php?date=2021-10-12&amp;id=140431&amp;p=results&amp;s=pcs-season-ranking" TargetMode="External"/><Relationship Id="rId1665" Type="http://schemas.openxmlformats.org/officeDocument/2006/relationships/hyperlink" Target="https://www.procyclingstats.com/team/bardiani-csf-2021" TargetMode="External"/><Relationship Id="rId2996" Type="http://schemas.openxmlformats.org/officeDocument/2006/relationships/hyperlink" Target="https://www.procyclingstats.com/rider/antoine-berlin" TargetMode="External"/><Relationship Id="rId1666" Type="http://schemas.openxmlformats.org/officeDocument/2006/relationships/hyperlink" Target="https://www.procyclingstats.com/rider.php?date=2021-10-12&amp;id=195682&amp;p=results&amp;s=pcs-season-ranking" TargetMode="External"/><Relationship Id="rId2997" Type="http://schemas.openxmlformats.org/officeDocument/2006/relationships/hyperlink" Target="https://www.procyclingstats.com/team/globa-l6-cycling-2021" TargetMode="External"/><Relationship Id="rId1667" Type="http://schemas.openxmlformats.org/officeDocument/2006/relationships/hyperlink" Target="https://www.procyclingstats.com/rider/toon-aerts" TargetMode="External"/><Relationship Id="rId2998" Type="http://schemas.openxmlformats.org/officeDocument/2006/relationships/hyperlink" Target="https://www.procyclingstats.com/rider.php?date=2021-10-12&amp;id=250978&amp;p=results&amp;s=pcs-season-ranking" TargetMode="External"/><Relationship Id="rId1668" Type="http://schemas.openxmlformats.org/officeDocument/2006/relationships/hyperlink" Target="https://www.procyclingstats.com/team/baloise-trek-lions-2021" TargetMode="External"/><Relationship Id="rId2999" Type="http://schemas.openxmlformats.org/officeDocument/2006/relationships/hyperlink" Target="https://www.procyclingstats.com/rider/daniel-babor" TargetMode="External"/><Relationship Id="rId1669" Type="http://schemas.openxmlformats.org/officeDocument/2006/relationships/hyperlink" Target="https://www.procyclingstats.com/rider.php?date=2021-10-12&amp;id=138184&amp;p=results&amp;s=pcs-season-ranking" TargetMode="External"/><Relationship Id="rId839" Type="http://schemas.openxmlformats.org/officeDocument/2006/relationships/hyperlink" Target="https://www.procyclingstats.com/team/israel-start-up-nation-2021" TargetMode="External"/><Relationship Id="rId838" Type="http://schemas.openxmlformats.org/officeDocument/2006/relationships/hyperlink" Target="https://www.procyclingstats.com/rider/guillaume-boivin" TargetMode="External"/><Relationship Id="rId833" Type="http://schemas.openxmlformats.org/officeDocument/2006/relationships/hyperlink" Target="https://www.procyclingstats.com/team/israel-start-up-nation-2021" TargetMode="External"/><Relationship Id="rId832" Type="http://schemas.openxmlformats.org/officeDocument/2006/relationships/hyperlink" Target="https://www.procyclingstats.com/rider/daryl-impey" TargetMode="External"/><Relationship Id="rId831" Type="http://schemas.openxmlformats.org/officeDocument/2006/relationships/hyperlink" Target="https://www.procyclingstats.com/rider.php?date=2021-10-12&amp;id=169988&amp;p=results&amp;s=pcs-season-ranking" TargetMode="External"/><Relationship Id="rId830" Type="http://schemas.openxmlformats.org/officeDocument/2006/relationships/hyperlink" Target="https://www.procyclingstats.com/team/bingoal-wallonie-bruxelles-2021" TargetMode="External"/><Relationship Id="rId837" Type="http://schemas.openxmlformats.org/officeDocument/2006/relationships/hyperlink" Target="https://www.procyclingstats.com/rider.php?date=2021-10-12&amp;id=186222&amp;p=results&amp;s=pcs-season-ranking" TargetMode="External"/><Relationship Id="rId836" Type="http://schemas.openxmlformats.org/officeDocument/2006/relationships/hyperlink" Target="https://www.procyclingstats.com/team/uae-team-emirates-2021" TargetMode="External"/><Relationship Id="rId835" Type="http://schemas.openxmlformats.org/officeDocument/2006/relationships/hyperlink" Target="https://www.procyclingstats.com/rider/rui-oliveira" TargetMode="External"/><Relationship Id="rId834" Type="http://schemas.openxmlformats.org/officeDocument/2006/relationships/hyperlink" Target="https://www.procyclingstats.com/rider.php?date=2021-10-12&amp;id=140800&amp;p=results&amp;s=pcs-season-ranking" TargetMode="External"/><Relationship Id="rId2990" Type="http://schemas.openxmlformats.org/officeDocument/2006/relationships/hyperlink" Target="https://www.procyclingstats.com/rider.php?date=2021-10-12&amp;id=202148&amp;p=results&amp;s=pcs-season-ranking" TargetMode="External"/><Relationship Id="rId1660" Type="http://schemas.openxmlformats.org/officeDocument/2006/relationships/hyperlink" Target="https://www.procyclingstats.com/rider.php?date=2021-10-12&amp;id=133703&amp;p=results&amp;s=pcs-season-ranking" TargetMode="External"/><Relationship Id="rId2991" Type="http://schemas.openxmlformats.org/officeDocument/2006/relationships/hyperlink" Target="https://www.procyclingstats.com/rider/hasani-hennis" TargetMode="External"/><Relationship Id="rId1661" Type="http://schemas.openxmlformats.org/officeDocument/2006/relationships/hyperlink" Target="https://www.procyclingstats.com/rider/timo-roosen" TargetMode="External"/><Relationship Id="rId2992" Type="http://schemas.openxmlformats.org/officeDocument/2006/relationships/hyperlink" Target="https://www.procyclingstats.com/rider.php?date=2021-10-12&amp;id=217248&amp;p=results&amp;s=pcs-season-ranking" TargetMode="External"/><Relationship Id="rId1662" Type="http://schemas.openxmlformats.org/officeDocument/2006/relationships/hyperlink" Target="https://www.procyclingstats.com/team/team-jumbo-visma-2021" TargetMode="External"/><Relationship Id="rId2993" Type="http://schemas.openxmlformats.org/officeDocument/2006/relationships/hyperlink" Target="https://www.procyclingstats.com/rider/eros-capecchi" TargetMode="External"/><Relationship Id="rId1663" Type="http://schemas.openxmlformats.org/officeDocument/2006/relationships/hyperlink" Target="https://www.procyclingstats.com/rider.php?date=2021-10-12&amp;id=139751&amp;p=results&amp;s=pcs-season-ranking" TargetMode="External"/><Relationship Id="rId2994" Type="http://schemas.openxmlformats.org/officeDocument/2006/relationships/hyperlink" Target="https://www.procyclingstats.com/team/bahrain-victorious-2021" TargetMode="External"/><Relationship Id="rId2148" Type="http://schemas.openxmlformats.org/officeDocument/2006/relationships/hyperlink" Target="https://www.procyclingstats.com/team/alpecin-fenix-2021" TargetMode="External"/><Relationship Id="rId2149" Type="http://schemas.openxmlformats.org/officeDocument/2006/relationships/hyperlink" Target="https://www.procyclingstats.com/rider.php?date=2021-10-12&amp;id=135620&amp;p=results&amp;s=pcs-season-ranking" TargetMode="External"/><Relationship Id="rId3479" Type="http://schemas.openxmlformats.org/officeDocument/2006/relationships/hyperlink" Target="https://www.procyclingstats.com/rider/jiancai-wang" TargetMode="External"/><Relationship Id="rId3470" Type="http://schemas.openxmlformats.org/officeDocument/2006/relationships/hyperlink" Target="https://www.procyclingstats.com/rider.php?date=2021-10-12&amp;id=232998&amp;p=results&amp;s=pcs-season-ranking" TargetMode="External"/><Relationship Id="rId2140" Type="http://schemas.openxmlformats.org/officeDocument/2006/relationships/hyperlink" Target="https://www.procyclingstats.com/rider.php?date=2021-10-12&amp;id=140869&amp;p=results&amp;s=pcs-season-ranking" TargetMode="External"/><Relationship Id="rId3472" Type="http://schemas.openxmlformats.org/officeDocument/2006/relationships/hyperlink" Target="https://www.procyclingstats.com/team/team-colpack-ballan-2021" TargetMode="External"/><Relationship Id="rId2141" Type="http://schemas.openxmlformats.org/officeDocument/2006/relationships/hyperlink" Target="https://www.procyclingstats.com/rider/samuele-zambelli" TargetMode="External"/><Relationship Id="rId3471" Type="http://schemas.openxmlformats.org/officeDocument/2006/relationships/hyperlink" Target="https://www.procyclingstats.com/rider/alessandro-verre" TargetMode="External"/><Relationship Id="rId2142" Type="http://schemas.openxmlformats.org/officeDocument/2006/relationships/hyperlink" Target="https://www.procyclingstats.com/team/iseo-serrature-rime-carnovali-2021" TargetMode="External"/><Relationship Id="rId3474" Type="http://schemas.openxmlformats.org/officeDocument/2006/relationships/hyperlink" Target="https://www.procyclingstats.com/rider/moran-vermeulen" TargetMode="External"/><Relationship Id="rId2143" Type="http://schemas.openxmlformats.org/officeDocument/2006/relationships/hyperlink" Target="https://www.procyclingstats.com/rider.php?date=2021-10-12&amp;id=196221&amp;p=results&amp;s=pcs-season-ranking" TargetMode="External"/><Relationship Id="rId3473" Type="http://schemas.openxmlformats.org/officeDocument/2006/relationships/hyperlink" Target="https://www.procyclingstats.com/rider.php?date=2021-10-12&amp;id=219527&amp;p=results&amp;s=pcs-season-ranking" TargetMode="External"/><Relationship Id="rId2144" Type="http://schemas.openxmlformats.org/officeDocument/2006/relationships/hyperlink" Target="https://www.procyclingstats.com/rider/michael-van-staeyen" TargetMode="External"/><Relationship Id="rId3476" Type="http://schemas.openxmlformats.org/officeDocument/2006/relationships/hyperlink" Target="https://www.procyclingstats.com/rider.php?date=2021-10-12&amp;id=210345&amp;p=results&amp;s=pcs-season-ranking" TargetMode="External"/><Relationship Id="rId2145" Type="http://schemas.openxmlformats.org/officeDocument/2006/relationships/hyperlink" Target="https://www.procyclingstats.com/team/evopro-racing-2021" TargetMode="External"/><Relationship Id="rId3475" Type="http://schemas.openxmlformats.org/officeDocument/2006/relationships/hyperlink" Target="https://www.procyclingstats.com/team/team-felbermayr-simplon-wels-2021" TargetMode="External"/><Relationship Id="rId2146" Type="http://schemas.openxmlformats.org/officeDocument/2006/relationships/hyperlink" Target="https://www.procyclingstats.com/rider.php?date=2021-10-12&amp;id=139977&amp;p=results&amp;s=pcs-season-ranking" TargetMode="External"/><Relationship Id="rId3478" Type="http://schemas.openxmlformats.org/officeDocument/2006/relationships/hyperlink" Target="https://www.procyclingstats.com/rider.php?date=2021-10-12&amp;id=228178&amp;p=results&amp;s=pcs-season-ranking" TargetMode="External"/><Relationship Id="rId2147" Type="http://schemas.openxmlformats.org/officeDocument/2006/relationships/hyperlink" Target="https://www.procyclingstats.com/rider/jimmy-janssens" TargetMode="External"/><Relationship Id="rId3477" Type="http://schemas.openxmlformats.org/officeDocument/2006/relationships/hyperlink" Target="https://www.procyclingstats.com/rider/gabriel-francisco-rojas" TargetMode="External"/><Relationship Id="rId2137" Type="http://schemas.openxmlformats.org/officeDocument/2006/relationships/hyperlink" Target="https://www.procyclingstats.com/rider.php?date=2021-10-12&amp;id=140327&amp;p=results&amp;s=pcs-season-ranking" TargetMode="External"/><Relationship Id="rId3469" Type="http://schemas.openxmlformats.org/officeDocument/2006/relationships/hyperlink" Target="https://www.procyclingstats.com/team/team-colpack-ballan-2021" TargetMode="External"/><Relationship Id="rId2138" Type="http://schemas.openxmlformats.org/officeDocument/2006/relationships/hyperlink" Target="https://www.procyclingstats.com/rider/christopher-froome" TargetMode="External"/><Relationship Id="rId3468" Type="http://schemas.openxmlformats.org/officeDocument/2006/relationships/hyperlink" Target="https://www.procyclingstats.com/rider/nicolas-david-gomez" TargetMode="External"/><Relationship Id="rId2139" Type="http://schemas.openxmlformats.org/officeDocument/2006/relationships/hyperlink" Target="https://www.procyclingstats.com/team/israel-start-up-nation-2021" TargetMode="External"/><Relationship Id="rId3461" Type="http://schemas.openxmlformats.org/officeDocument/2006/relationships/hyperlink" Target="https://www.procyclingstats.com/rider/yesid-albeiro-pira" TargetMode="External"/><Relationship Id="rId2130" Type="http://schemas.openxmlformats.org/officeDocument/2006/relationships/hyperlink" Target="https://www.procyclingstats.com/team/start-cycling-team-2021" TargetMode="External"/><Relationship Id="rId3460" Type="http://schemas.openxmlformats.org/officeDocument/2006/relationships/hyperlink" Target="https://www.procyclingstats.com/rider.php?date=2021-10-12&amp;id=132687&amp;p=results&amp;s=pcs-season-ranking" TargetMode="External"/><Relationship Id="rId2131" Type="http://schemas.openxmlformats.org/officeDocument/2006/relationships/hyperlink" Target="https://www.procyclingstats.com/rider.php?date=2021-10-12&amp;id=168794&amp;p=results&amp;s=pcs-season-ranking" TargetMode="External"/><Relationship Id="rId3463" Type="http://schemas.openxmlformats.org/officeDocument/2006/relationships/hyperlink" Target="https://www.procyclingstats.com/rider/mateusz-grabis" TargetMode="External"/><Relationship Id="rId2132" Type="http://schemas.openxmlformats.org/officeDocument/2006/relationships/hyperlink" Target="https://www.procyclingstats.com/rider/thomas-sprengers" TargetMode="External"/><Relationship Id="rId3462" Type="http://schemas.openxmlformats.org/officeDocument/2006/relationships/hyperlink" Target="https://www.procyclingstats.com/rider.php?date=2021-10-12&amp;id=252439&amp;p=results&amp;s=pcs-season-ranking" TargetMode="External"/><Relationship Id="rId2133" Type="http://schemas.openxmlformats.org/officeDocument/2006/relationships/hyperlink" Target="https://www.procyclingstats.com/team/sport-vlaanderen-baloise-2021" TargetMode="External"/><Relationship Id="rId3465" Type="http://schemas.openxmlformats.org/officeDocument/2006/relationships/hyperlink" Target="https://www.procyclingstats.com/rider.php?date=2021-10-12&amp;id=165149&amp;p=results&amp;s=pcs-season-ranking" TargetMode="External"/><Relationship Id="rId2134" Type="http://schemas.openxmlformats.org/officeDocument/2006/relationships/hyperlink" Target="https://www.procyclingstats.com/rider.php?date=2021-10-12&amp;id=138755&amp;p=results&amp;s=pcs-season-ranking" TargetMode="External"/><Relationship Id="rId3464" Type="http://schemas.openxmlformats.org/officeDocument/2006/relationships/hyperlink" Target="https://www.procyclingstats.com/team/voster-ats-team-2021" TargetMode="External"/><Relationship Id="rId2135" Type="http://schemas.openxmlformats.org/officeDocument/2006/relationships/hyperlink" Target="https://www.procyclingstats.com/rider/brent-bookwalter" TargetMode="External"/><Relationship Id="rId3467" Type="http://schemas.openxmlformats.org/officeDocument/2006/relationships/hyperlink" Target="https://www.procyclingstats.com/rider.php?date=2021-10-12&amp;id=198868&amp;p=results&amp;s=pcs-season-ranking" TargetMode="External"/><Relationship Id="rId2136" Type="http://schemas.openxmlformats.org/officeDocument/2006/relationships/hyperlink" Target="https://www.procyclingstats.com/team/teambikeexchange-2021" TargetMode="External"/><Relationship Id="rId3466" Type="http://schemas.openxmlformats.org/officeDocument/2006/relationships/hyperlink" Target="https://www.procyclingstats.com/rider/zefal-trevor" TargetMode="External"/><Relationship Id="rId3490" Type="http://schemas.openxmlformats.org/officeDocument/2006/relationships/hyperlink" Target="https://www.procyclingstats.com/rider/luis-gomes" TargetMode="External"/><Relationship Id="rId2160" Type="http://schemas.openxmlformats.org/officeDocument/2006/relationships/hyperlink" Target="https://www.procyclingstats.com/team/b-b-hotels-pb-ktm-2021" TargetMode="External"/><Relationship Id="rId3492" Type="http://schemas.openxmlformats.org/officeDocument/2006/relationships/hyperlink" Target="https://www.procyclingstats.com/rider.php?date=2021-10-12&amp;id=164167&amp;p=results&amp;s=pcs-season-ranking" TargetMode="External"/><Relationship Id="rId2161" Type="http://schemas.openxmlformats.org/officeDocument/2006/relationships/hyperlink" Target="https://www.procyclingstats.com/rider.php?date=2021-10-12&amp;id=140449&amp;p=results&amp;s=pcs-season-ranking" TargetMode="External"/><Relationship Id="rId3491" Type="http://schemas.openxmlformats.org/officeDocument/2006/relationships/hyperlink" Target="https://www.procyclingstats.com/team/kelly-simoldes-udo-2021" TargetMode="External"/><Relationship Id="rId2162" Type="http://schemas.openxmlformats.org/officeDocument/2006/relationships/hyperlink" Target="https://www.procyclingstats.com/rider/julien-el-fares" TargetMode="External"/><Relationship Id="rId3494" Type="http://schemas.openxmlformats.org/officeDocument/2006/relationships/hyperlink" Target="https://www.procyclingstats.com/team/israel-start-up-nation-2021" TargetMode="External"/><Relationship Id="rId2163" Type="http://schemas.openxmlformats.org/officeDocument/2006/relationships/hyperlink" Target="https://www.procyclingstats.com/team/ef-education-nippo-2021" TargetMode="External"/><Relationship Id="rId3493" Type="http://schemas.openxmlformats.org/officeDocument/2006/relationships/hyperlink" Target="https://www.procyclingstats.com/rider/guy-sagiv" TargetMode="External"/><Relationship Id="rId2164" Type="http://schemas.openxmlformats.org/officeDocument/2006/relationships/hyperlink" Target="https://www.procyclingstats.com/rider.php?date=2021-10-12&amp;id=140457&amp;p=results&amp;s=pcs-season-ranking" TargetMode="External"/><Relationship Id="rId3496" Type="http://schemas.openxmlformats.org/officeDocument/2006/relationships/hyperlink" Target="https://www.procyclingstats.com/rider/emanuele-onesti" TargetMode="External"/><Relationship Id="rId2165" Type="http://schemas.openxmlformats.org/officeDocument/2006/relationships/hyperlink" Target="https://www.procyclingstats.com/rider/oscar-pelegri" TargetMode="External"/><Relationship Id="rId3495" Type="http://schemas.openxmlformats.org/officeDocument/2006/relationships/hyperlink" Target="https://www.procyclingstats.com/rider.php?date=2021-10-12&amp;id=168814&amp;p=results&amp;s=pcs-season-ranking" TargetMode="External"/><Relationship Id="rId2166" Type="http://schemas.openxmlformats.org/officeDocument/2006/relationships/hyperlink" Target="https://www.procyclingstats.com/team/electro-hiper-europa-2021" TargetMode="External"/><Relationship Id="rId3498" Type="http://schemas.openxmlformats.org/officeDocument/2006/relationships/hyperlink" Target="https://www.procyclingstats.com/rider.php?date=2021-10-12&amp;id=170512&amp;p=results&amp;s=pcs-season-ranking" TargetMode="External"/><Relationship Id="rId2167" Type="http://schemas.openxmlformats.org/officeDocument/2006/relationships/hyperlink" Target="https://www.procyclingstats.com/rider.php?date=2021-10-12&amp;id=197050&amp;p=results&amp;s=pcs-season-ranking" TargetMode="External"/><Relationship Id="rId3497" Type="http://schemas.openxmlformats.org/officeDocument/2006/relationships/hyperlink" Target="https://www.procyclingstats.com/team/giotti-victoria-savini-due2021" TargetMode="External"/><Relationship Id="rId2168" Type="http://schemas.openxmlformats.org/officeDocument/2006/relationships/hyperlink" Target="https://www.procyclingstats.com/rider/henok-mulubrhan" TargetMode="External"/><Relationship Id="rId2169" Type="http://schemas.openxmlformats.org/officeDocument/2006/relationships/hyperlink" Target="https://www.procyclingstats.com/team/team-qhubeka-2021" TargetMode="External"/><Relationship Id="rId3499" Type="http://schemas.openxmlformats.org/officeDocument/2006/relationships/hyperlink" Target="https://www.procyclingstats.com/rider/mohammad-ganjkhanlou" TargetMode="External"/><Relationship Id="rId2159" Type="http://schemas.openxmlformats.org/officeDocument/2006/relationships/hyperlink" Target="https://www.procyclingstats.com/rider/bert-de-backer" TargetMode="External"/><Relationship Id="rId3481" Type="http://schemas.openxmlformats.org/officeDocument/2006/relationships/hyperlink" Target="https://www.procyclingstats.com/rider.php?date=2021-10-12&amp;id=194122&amp;p=results&amp;s=pcs-season-ranking" TargetMode="External"/><Relationship Id="rId2150" Type="http://schemas.openxmlformats.org/officeDocument/2006/relationships/hyperlink" Target="https://www.procyclingstats.com/rider/samuele-rivi" TargetMode="External"/><Relationship Id="rId3480" Type="http://schemas.openxmlformats.org/officeDocument/2006/relationships/hyperlink" Target="https://www.procyclingstats.com/team/tianyoude-hotel-cycling-team-2021" TargetMode="External"/><Relationship Id="rId2151" Type="http://schemas.openxmlformats.org/officeDocument/2006/relationships/hyperlink" Target="https://www.procyclingstats.com/team/eolo-kometa-2021" TargetMode="External"/><Relationship Id="rId3483" Type="http://schemas.openxmlformats.org/officeDocument/2006/relationships/hyperlink" Target="https://www.procyclingstats.com/team/seg-racing-academy-2021" TargetMode="External"/><Relationship Id="rId2152" Type="http://schemas.openxmlformats.org/officeDocument/2006/relationships/hyperlink" Target="https://www.procyclingstats.com/rider.php?date=2021-10-12&amp;id=198565&amp;p=results&amp;s=pcs-season-ranking" TargetMode="External"/><Relationship Id="rId3482" Type="http://schemas.openxmlformats.org/officeDocument/2006/relationships/hyperlink" Target="https://www.procyclingstats.com/rider/marco-frigo" TargetMode="External"/><Relationship Id="rId2153" Type="http://schemas.openxmlformats.org/officeDocument/2006/relationships/hyperlink" Target="https://www.procyclingstats.com/rider/andrii-ponomar" TargetMode="External"/><Relationship Id="rId3485" Type="http://schemas.openxmlformats.org/officeDocument/2006/relationships/hyperlink" Target="https://www.procyclingstats.com/rider/cristian-munoz" TargetMode="External"/><Relationship Id="rId2154" Type="http://schemas.openxmlformats.org/officeDocument/2006/relationships/hyperlink" Target="https://www.procyclingstats.com/team/androni-giocattoli-sidermec-2021" TargetMode="External"/><Relationship Id="rId3484" Type="http://schemas.openxmlformats.org/officeDocument/2006/relationships/hyperlink" Target="https://www.procyclingstats.com/rider.php?date=2021-10-12&amp;id=209928&amp;p=results&amp;s=pcs-season-ranking" TargetMode="External"/><Relationship Id="rId2155" Type="http://schemas.openxmlformats.org/officeDocument/2006/relationships/hyperlink" Target="https://www.procyclingstats.com/rider.php?date=2021-10-12&amp;id=222179&amp;p=results&amp;s=pcs-season-ranking" TargetMode="External"/><Relationship Id="rId3487" Type="http://schemas.openxmlformats.org/officeDocument/2006/relationships/hyperlink" Target="https://www.procyclingstats.com/rider.php?date=2021-10-12&amp;id=201625&amp;p=results&amp;s=pcs-season-ranking" TargetMode="External"/><Relationship Id="rId2156" Type="http://schemas.openxmlformats.org/officeDocument/2006/relationships/hyperlink" Target="https://www.procyclingstats.com/rider/attilio-viviani" TargetMode="External"/><Relationship Id="rId3486" Type="http://schemas.openxmlformats.org/officeDocument/2006/relationships/hyperlink" Target="https://www.procyclingstats.com/team/uae-team-emirates-2021" TargetMode="External"/><Relationship Id="rId2157" Type="http://schemas.openxmlformats.org/officeDocument/2006/relationships/hyperlink" Target="https://www.procyclingstats.com/team/cofidis-solutions-credits-2021" TargetMode="External"/><Relationship Id="rId3489" Type="http://schemas.openxmlformats.org/officeDocument/2006/relationships/hyperlink" Target="https://www.procyclingstats.com/rider.php?date=2021-10-12&amp;id=246185&amp;p=results&amp;s=pcs-season-ranking" TargetMode="External"/><Relationship Id="rId2158" Type="http://schemas.openxmlformats.org/officeDocument/2006/relationships/hyperlink" Target="https://www.procyclingstats.com/rider.php?date=2021-10-12&amp;id=178469&amp;p=results&amp;s=pcs-season-ranking" TargetMode="External"/><Relationship Id="rId3488" Type="http://schemas.openxmlformats.org/officeDocument/2006/relationships/hyperlink" Target="https://www.procyclingstats.com/rider/paul-hennequin" TargetMode="External"/><Relationship Id="rId2104" Type="http://schemas.openxmlformats.org/officeDocument/2006/relationships/hyperlink" Target="https://www.procyclingstats.com/rider.php?date=2021-10-12&amp;id=186974&amp;p=results&amp;s=pcs-season-ranking" TargetMode="External"/><Relationship Id="rId3436" Type="http://schemas.openxmlformats.org/officeDocument/2006/relationships/hyperlink" Target="https://www.procyclingstats.com/rider.php?date=2021-10-12&amp;id=133660&amp;p=results&amp;s=pcs-season-ranking" TargetMode="External"/><Relationship Id="rId2105" Type="http://schemas.openxmlformats.org/officeDocument/2006/relationships/hyperlink" Target="https://www.procyclingstats.com/rider/yuriy-natarov" TargetMode="External"/><Relationship Id="rId3435" Type="http://schemas.openxmlformats.org/officeDocument/2006/relationships/hyperlink" Target="https://www.procyclingstats.com/team/bike-aid-2021" TargetMode="External"/><Relationship Id="rId2106" Type="http://schemas.openxmlformats.org/officeDocument/2006/relationships/hyperlink" Target="https://www.procyclingstats.com/team/astana-premier-tech-2021" TargetMode="External"/><Relationship Id="rId3438" Type="http://schemas.openxmlformats.org/officeDocument/2006/relationships/hyperlink" Target="https://www.procyclingstats.com/team/astana-premier-tech-2021" TargetMode="External"/><Relationship Id="rId2107" Type="http://schemas.openxmlformats.org/officeDocument/2006/relationships/hyperlink" Target="https://www.procyclingstats.com/rider.php?date=2021-10-12&amp;id=187756&amp;p=results&amp;s=pcs-season-ranking" TargetMode="External"/><Relationship Id="rId3437" Type="http://schemas.openxmlformats.org/officeDocument/2006/relationships/hyperlink" Target="https://www.procyclingstats.com/rider/nikita-stalnov" TargetMode="External"/><Relationship Id="rId2108" Type="http://schemas.openxmlformats.org/officeDocument/2006/relationships/hyperlink" Target="https://www.procyclingstats.com/rider/marco-tizza" TargetMode="External"/><Relationship Id="rId2109" Type="http://schemas.openxmlformats.org/officeDocument/2006/relationships/hyperlink" Target="https://www.procyclingstats.com/team/amore-vita-prodir-2021" TargetMode="External"/><Relationship Id="rId3439" Type="http://schemas.openxmlformats.org/officeDocument/2006/relationships/hyperlink" Target="https://www.procyclingstats.com/rider.php?date=2021-10-12&amp;id=198414&amp;p=results&amp;s=pcs-season-ranking" TargetMode="External"/><Relationship Id="rId3430" Type="http://schemas.openxmlformats.org/officeDocument/2006/relationships/hyperlink" Target="https://www.procyclingstats.com/rider.php?date=2021-10-12&amp;id=141042&amp;p=results&amp;s=pcs-season-ranking" TargetMode="External"/><Relationship Id="rId2100" Type="http://schemas.openxmlformats.org/officeDocument/2006/relationships/hyperlink" Target="https://www.procyclingstats.com/team/tarteletto-isorex-2021" TargetMode="External"/><Relationship Id="rId3432" Type="http://schemas.openxmlformats.org/officeDocument/2006/relationships/hyperlink" Target="https://www.procyclingstats.com/team/wildlife-generation-pro-cycling-2021" TargetMode="External"/><Relationship Id="rId2101" Type="http://schemas.openxmlformats.org/officeDocument/2006/relationships/hyperlink" Target="https://www.procyclingstats.com/rider.php?date=2021-10-12&amp;id=158418&amp;p=results&amp;s=pcs-season-ranking" TargetMode="External"/><Relationship Id="rId3431" Type="http://schemas.openxmlformats.org/officeDocument/2006/relationships/hyperlink" Target="https://www.procyclingstats.com/rider/noah-granigan" TargetMode="External"/><Relationship Id="rId2102" Type="http://schemas.openxmlformats.org/officeDocument/2006/relationships/hyperlink" Target="https://www.procyclingstats.com/rider/johan-jacobs" TargetMode="External"/><Relationship Id="rId3434" Type="http://schemas.openxmlformats.org/officeDocument/2006/relationships/hyperlink" Target="https://www.procyclingstats.com/rider/nikodemus-holler" TargetMode="External"/><Relationship Id="rId2103" Type="http://schemas.openxmlformats.org/officeDocument/2006/relationships/hyperlink" Target="https://www.procyclingstats.com/team/movistar-team-2021" TargetMode="External"/><Relationship Id="rId3433" Type="http://schemas.openxmlformats.org/officeDocument/2006/relationships/hyperlink" Target="https://www.procyclingstats.com/rider.php?date=2021-10-12&amp;id=181341&amp;p=results&amp;s=pcs-season-ranking" TargetMode="External"/><Relationship Id="rId3425" Type="http://schemas.openxmlformats.org/officeDocument/2006/relationships/hyperlink" Target="https://www.procyclingstats.com/rider.php?date=2021-10-12&amp;id=201644&amp;p=results&amp;s=pcs-season-ranking" TargetMode="External"/><Relationship Id="rId3424" Type="http://schemas.openxmlformats.org/officeDocument/2006/relationships/hyperlink" Target="https://www.procyclingstats.com/rider/hamza-mansouri" TargetMode="External"/><Relationship Id="rId3427" Type="http://schemas.openxmlformats.org/officeDocument/2006/relationships/hyperlink" Target="https://www.procyclingstats.com/rider.php?date=2021-10-12&amp;id=261516&amp;p=results&amp;s=pcs-season-ranking" TargetMode="External"/><Relationship Id="rId3426" Type="http://schemas.openxmlformats.org/officeDocument/2006/relationships/hyperlink" Target="https://www.procyclingstats.com/rider/albion-ymeri" TargetMode="External"/><Relationship Id="rId3429" Type="http://schemas.openxmlformats.org/officeDocument/2006/relationships/hyperlink" Target="https://www.procyclingstats.com/team/elkov-kasper-2021" TargetMode="External"/><Relationship Id="rId3428" Type="http://schemas.openxmlformats.org/officeDocument/2006/relationships/hyperlink" Target="https://www.procyclingstats.com/rider/matej-zahalka" TargetMode="External"/><Relationship Id="rId899" Type="http://schemas.openxmlformats.org/officeDocument/2006/relationships/hyperlink" Target="https://www.procyclingstats.com/rider.php?date=2021-10-12&amp;id=169896&amp;p=results&amp;s=pcs-season-ranking" TargetMode="External"/><Relationship Id="rId898" Type="http://schemas.openxmlformats.org/officeDocument/2006/relationships/hyperlink" Target="https://www.procyclingstats.com/team/intermarche-wanty-gobert-materiaux-2021" TargetMode="External"/><Relationship Id="rId897" Type="http://schemas.openxmlformats.org/officeDocument/2006/relationships/hyperlink" Target="https://www.procyclingstats.com/rider/riccardo-minali" TargetMode="External"/><Relationship Id="rId896" Type="http://schemas.openxmlformats.org/officeDocument/2006/relationships/hyperlink" Target="https://www.procyclingstats.com/rider.php?date=2021-10-12&amp;id=197781&amp;p=results&amp;s=pcs-season-ranking" TargetMode="External"/><Relationship Id="rId891" Type="http://schemas.openxmlformats.org/officeDocument/2006/relationships/hyperlink" Target="https://www.procyclingstats.com/rider/anthony-delaplace" TargetMode="External"/><Relationship Id="rId890" Type="http://schemas.openxmlformats.org/officeDocument/2006/relationships/hyperlink" Target="https://www.procyclingstats.com/rider.php?date=2021-10-12&amp;id=179072&amp;p=results&amp;s=pcs-season-ranking" TargetMode="External"/><Relationship Id="rId895" Type="http://schemas.openxmlformats.org/officeDocument/2006/relationships/hyperlink" Target="https://www.procyclingstats.com/team/lotto-soudal-2021" TargetMode="External"/><Relationship Id="rId3421" Type="http://schemas.openxmlformats.org/officeDocument/2006/relationships/hyperlink" Target="https://www.procyclingstats.com/rider/daniel-freitas" TargetMode="External"/><Relationship Id="rId894" Type="http://schemas.openxmlformats.org/officeDocument/2006/relationships/hyperlink" Target="https://www.procyclingstats.com/rider/brent-van-moer" TargetMode="External"/><Relationship Id="rId3420" Type="http://schemas.openxmlformats.org/officeDocument/2006/relationships/hyperlink" Target="https://www.procyclingstats.com/rider.php?date=2021-10-12&amp;id=202115&amp;p=results&amp;s=pcs-season-ranking" TargetMode="External"/><Relationship Id="rId893" Type="http://schemas.openxmlformats.org/officeDocument/2006/relationships/hyperlink" Target="https://www.procyclingstats.com/rider.php?date=2021-10-12&amp;id=140350&amp;p=results&amp;s=pcs-season-ranking" TargetMode="External"/><Relationship Id="rId3423" Type="http://schemas.openxmlformats.org/officeDocument/2006/relationships/hyperlink" Target="https://www.procyclingstats.com/rider.php?date=2021-10-12&amp;id=137900&amp;p=results&amp;s=pcs-season-ranking" TargetMode="External"/><Relationship Id="rId892" Type="http://schemas.openxmlformats.org/officeDocument/2006/relationships/hyperlink" Target="https://www.procyclingstats.com/team/team-arkea-samsic-2021" TargetMode="External"/><Relationship Id="rId3422" Type="http://schemas.openxmlformats.org/officeDocument/2006/relationships/hyperlink" Target="https://www.procyclingstats.com/team/radio-popular-boavista-2021" TargetMode="External"/><Relationship Id="rId2126" Type="http://schemas.openxmlformats.org/officeDocument/2006/relationships/hyperlink" Target="https://www.procyclingstats.com/rider/johan-price-pejtersen" TargetMode="External"/><Relationship Id="rId3458" Type="http://schemas.openxmlformats.org/officeDocument/2006/relationships/hyperlink" Target="https://www.procyclingstats.com/rider.php?date=2021-10-12&amp;id=134439&amp;p=results&amp;s=pcs-season-ranking" TargetMode="External"/><Relationship Id="rId2127" Type="http://schemas.openxmlformats.org/officeDocument/2006/relationships/hyperlink" Target="https://www.procyclingstats.com/team/uno-x-pro-cycling-team-2021" TargetMode="External"/><Relationship Id="rId3457" Type="http://schemas.openxmlformats.org/officeDocument/2006/relationships/hyperlink" Target="https://www.procyclingstats.com/team/vini-zabu-2021" TargetMode="External"/><Relationship Id="rId2128" Type="http://schemas.openxmlformats.org/officeDocument/2006/relationships/hyperlink" Target="https://www.procyclingstats.com/rider.php?date=2021-10-12&amp;id=205930&amp;p=results&amp;s=pcs-season-ranking" TargetMode="External"/><Relationship Id="rId2129" Type="http://schemas.openxmlformats.org/officeDocument/2006/relationships/hyperlink" Target="https://www.procyclingstats.com/rider/jose-luis-rodriguez" TargetMode="External"/><Relationship Id="rId3459" Type="http://schemas.openxmlformats.org/officeDocument/2006/relationships/hyperlink" Target="https://www.procyclingstats.com/rider/michal-podlaski" TargetMode="External"/><Relationship Id="rId3450" Type="http://schemas.openxmlformats.org/officeDocument/2006/relationships/hyperlink" Target="https://www.procyclingstats.com/rider/matus-stocek" TargetMode="External"/><Relationship Id="rId2120" Type="http://schemas.openxmlformats.org/officeDocument/2006/relationships/hyperlink" Target="https://www.procyclingstats.com/rider/kilian-frankiny" TargetMode="External"/><Relationship Id="rId3452" Type="http://schemas.openxmlformats.org/officeDocument/2006/relationships/hyperlink" Target="https://www.procyclingstats.com/rider.php?date=2021-10-12&amp;id=202679&amp;p=results&amp;s=pcs-season-ranking" TargetMode="External"/><Relationship Id="rId2121" Type="http://schemas.openxmlformats.org/officeDocument/2006/relationships/hyperlink" Target="https://www.procyclingstats.com/team/team-qhubeka-nexthash-2021" TargetMode="External"/><Relationship Id="rId3451" Type="http://schemas.openxmlformats.org/officeDocument/2006/relationships/hyperlink" Target="https://www.procyclingstats.com/team/topforex-att-investments-2021" TargetMode="External"/><Relationship Id="rId2122" Type="http://schemas.openxmlformats.org/officeDocument/2006/relationships/hyperlink" Target="https://www.procyclingstats.com/rider.php?date=2021-10-12&amp;id=165014&amp;p=results&amp;s=pcs-season-ranking" TargetMode="External"/><Relationship Id="rId3454" Type="http://schemas.openxmlformats.org/officeDocument/2006/relationships/hyperlink" Target="https://www.procyclingstats.com/team/ribble-weldtite-pro-cycling-2021" TargetMode="External"/><Relationship Id="rId2123" Type="http://schemas.openxmlformats.org/officeDocument/2006/relationships/hyperlink" Target="https://www.procyclingstats.com/rider/joey-rosskopf" TargetMode="External"/><Relationship Id="rId3453" Type="http://schemas.openxmlformats.org/officeDocument/2006/relationships/hyperlink" Target="https://www.procyclingstats.com/rider/daniel-bigham" TargetMode="External"/><Relationship Id="rId2124" Type="http://schemas.openxmlformats.org/officeDocument/2006/relationships/hyperlink" Target="https://www.procyclingstats.com/team/rally-cycling-2021" TargetMode="External"/><Relationship Id="rId3456" Type="http://schemas.openxmlformats.org/officeDocument/2006/relationships/hyperlink" Target="https://www.procyclingstats.com/rider/kamil-gradek" TargetMode="External"/><Relationship Id="rId2125" Type="http://schemas.openxmlformats.org/officeDocument/2006/relationships/hyperlink" Target="https://www.procyclingstats.com/rider.php?date=2021-10-12&amp;id=137803&amp;p=results&amp;s=pcs-season-ranking" TargetMode="External"/><Relationship Id="rId3455" Type="http://schemas.openxmlformats.org/officeDocument/2006/relationships/hyperlink" Target="https://www.procyclingstats.com/rider.php?date=2021-10-12&amp;id=196822&amp;p=results&amp;s=pcs-season-ranking" TargetMode="External"/><Relationship Id="rId2115" Type="http://schemas.openxmlformats.org/officeDocument/2006/relationships/hyperlink" Target="https://www.procyclingstats.com/team/giotti-victoria-savini-due2021" TargetMode="External"/><Relationship Id="rId3447" Type="http://schemas.openxmlformats.org/officeDocument/2006/relationships/hyperlink" Target="https://www.procyclingstats.com/rider.php?date=2021-10-12&amp;id=187033&amp;p=results&amp;s=pcs-season-ranking" TargetMode="External"/><Relationship Id="rId2116" Type="http://schemas.openxmlformats.org/officeDocument/2006/relationships/hyperlink" Target="https://www.procyclingstats.com/rider.php?date=2021-10-12&amp;id=186734&amp;p=results&amp;s=pcs-season-ranking" TargetMode="External"/><Relationship Id="rId3446" Type="http://schemas.openxmlformats.org/officeDocument/2006/relationships/hyperlink" Target="https://www.procyclingstats.com/team/uno-x-pro-cycling-team-2021" TargetMode="External"/><Relationship Id="rId2117" Type="http://schemas.openxmlformats.org/officeDocument/2006/relationships/hyperlink" Target="https://www.procyclingstats.com/rider/kristjan-hocevar" TargetMode="External"/><Relationship Id="rId3449" Type="http://schemas.openxmlformats.org/officeDocument/2006/relationships/hyperlink" Target="https://www.procyclingstats.com/rider.php?date=2021-10-12&amp;id=216151&amp;p=results&amp;s=pcs-season-ranking" TargetMode="External"/><Relationship Id="rId2118" Type="http://schemas.openxmlformats.org/officeDocument/2006/relationships/hyperlink" Target="https://www.procyclingstats.com/team/adria-mobil-2021" TargetMode="External"/><Relationship Id="rId3448" Type="http://schemas.openxmlformats.org/officeDocument/2006/relationships/hyperlink" Target="https://www.procyclingstats.com/rider/jordan-habets" TargetMode="External"/><Relationship Id="rId2119" Type="http://schemas.openxmlformats.org/officeDocument/2006/relationships/hyperlink" Target="https://www.procyclingstats.com/rider.php?date=2021-10-12&amp;id=203195&amp;p=results&amp;s=pcs-season-ranking" TargetMode="External"/><Relationship Id="rId3441" Type="http://schemas.openxmlformats.org/officeDocument/2006/relationships/hyperlink" Target="https://www.procyclingstats.com/team/euskaltel-euskadi-2021" TargetMode="External"/><Relationship Id="rId2110" Type="http://schemas.openxmlformats.org/officeDocument/2006/relationships/hyperlink" Target="https://www.procyclingstats.com/rider.php?date=2021-10-12&amp;id=135017&amp;p=results&amp;s=pcs-season-ranking" TargetMode="External"/><Relationship Id="rId3440" Type="http://schemas.openxmlformats.org/officeDocument/2006/relationships/hyperlink" Target="https://www.procyclingstats.com/rider/ibai-azurmendi-sagastibel" TargetMode="External"/><Relationship Id="rId2111" Type="http://schemas.openxmlformats.org/officeDocument/2006/relationships/hyperlink" Target="https://www.procyclingstats.com/rider/pelayo-sanchez-mayo" TargetMode="External"/><Relationship Id="rId3443" Type="http://schemas.openxmlformats.org/officeDocument/2006/relationships/hyperlink" Target="https://www.procyclingstats.com/rider/jose-alarcon" TargetMode="External"/><Relationship Id="rId2112" Type="http://schemas.openxmlformats.org/officeDocument/2006/relationships/hyperlink" Target="https://www.procyclingstats.com/team/burgos-bh-2021" TargetMode="External"/><Relationship Id="rId3442" Type="http://schemas.openxmlformats.org/officeDocument/2006/relationships/hyperlink" Target="https://www.procyclingstats.com/rider.php?date=2021-10-12&amp;id=176594&amp;p=results&amp;s=pcs-season-ranking" TargetMode="External"/><Relationship Id="rId2113" Type="http://schemas.openxmlformats.org/officeDocument/2006/relationships/hyperlink" Target="https://www.procyclingstats.com/rider.php?date=2021-10-12&amp;id=229058&amp;p=results&amp;s=pcs-season-ranking" TargetMode="External"/><Relationship Id="rId3445" Type="http://schemas.openxmlformats.org/officeDocument/2006/relationships/hyperlink" Target="https://www.procyclingstats.com/rider/torjus-sleen" TargetMode="External"/><Relationship Id="rId2114" Type="http://schemas.openxmlformats.org/officeDocument/2006/relationships/hyperlink" Target="https://www.procyclingstats.com/rider/emil-dima" TargetMode="External"/><Relationship Id="rId3444" Type="http://schemas.openxmlformats.org/officeDocument/2006/relationships/hyperlink" Target="https://www.procyclingstats.com/rider.php?date=2021-10-12&amp;id=137314&amp;p=results&amp;s=pcs-season-ranking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procyclingstats.com/team/team-arkea-samsic-2021" TargetMode="External"/><Relationship Id="rId391" Type="http://schemas.openxmlformats.org/officeDocument/2006/relationships/hyperlink" Target="https://www.procyclingstats.com/rider/daniel-mclay" TargetMode="External"/><Relationship Id="rId390" Type="http://schemas.openxmlformats.org/officeDocument/2006/relationships/hyperlink" Target="https://www.procyclingstats.com/rider.php?date=2021-06-25&amp;id=206876&amp;p=results&amp;s=pcs-season-ranking" TargetMode="External"/><Relationship Id="rId2180" Type="http://schemas.openxmlformats.org/officeDocument/2006/relationships/hyperlink" Target="https://www.procyclingstats.com/rider.php?date=2021-06-25&amp;id=198297&amp;p=results&amp;s=pcs-season-ranking" TargetMode="External"/><Relationship Id="rId2181" Type="http://schemas.openxmlformats.org/officeDocument/2006/relationships/hyperlink" Target="https://www.procyclingstats.com/rider/frederik-wandahl" TargetMode="External"/><Relationship Id="rId2182" Type="http://schemas.openxmlformats.org/officeDocument/2006/relationships/hyperlink" Target="https://www.procyclingstats.com/team/bora-hansgrohe-2021" TargetMode="External"/><Relationship Id="rId2183" Type="http://schemas.openxmlformats.org/officeDocument/2006/relationships/hyperlink" Target="https://www.procyclingstats.com/rider.php?date=2021-06-25&amp;id=216889&amp;p=results&amp;s=pcs-season-ranking" TargetMode="External"/><Relationship Id="rId385" Type="http://schemas.openxmlformats.org/officeDocument/2006/relationships/hyperlink" Target="https://www.procyclingstats.com/rider/merhawi-kudus" TargetMode="External"/><Relationship Id="rId2184" Type="http://schemas.openxmlformats.org/officeDocument/2006/relationships/hyperlink" Target="https://www.procyclingstats.com/rider/mathieu-burgaudeau" TargetMode="External"/><Relationship Id="rId384" Type="http://schemas.openxmlformats.org/officeDocument/2006/relationships/hyperlink" Target="https://www.procyclingstats.com/rider.php?date=2021-06-25&amp;id=140778&amp;p=results&amp;s=pcs-season-ranking" TargetMode="External"/><Relationship Id="rId2185" Type="http://schemas.openxmlformats.org/officeDocument/2006/relationships/hyperlink" Target="https://www.procyclingstats.com/team/team-totalenergies-2021" TargetMode="External"/><Relationship Id="rId383" Type="http://schemas.openxmlformats.org/officeDocument/2006/relationships/hyperlink" Target="https://www.procyclingstats.com/team/trek-segafredo-2021" TargetMode="External"/><Relationship Id="rId2186" Type="http://schemas.openxmlformats.org/officeDocument/2006/relationships/hyperlink" Target="https://www.procyclingstats.com/rider.php?date=2021-06-25&amp;id=194471&amp;p=results&amp;s=pcs-season-ranking" TargetMode="External"/><Relationship Id="rId382" Type="http://schemas.openxmlformats.org/officeDocument/2006/relationships/hyperlink" Target="https://www.procyclingstats.com/rider/vincenzo-nibali" TargetMode="External"/><Relationship Id="rId2187" Type="http://schemas.openxmlformats.org/officeDocument/2006/relationships/hyperlink" Target="https://www.procyclingstats.com/rider/jetse-bol" TargetMode="External"/><Relationship Id="rId389" Type="http://schemas.openxmlformats.org/officeDocument/2006/relationships/hyperlink" Target="https://www.procyclingstats.com/team/ineos-grenadiers-2021" TargetMode="External"/><Relationship Id="rId2188" Type="http://schemas.openxmlformats.org/officeDocument/2006/relationships/hyperlink" Target="https://www.procyclingstats.com/team/burgos-bh-2021" TargetMode="External"/><Relationship Id="rId388" Type="http://schemas.openxmlformats.org/officeDocument/2006/relationships/hyperlink" Target="https://www.procyclingstats.com/rider/ivan-ramiro-sosa" TargetMode="External"/><Relationship Id="rId2189" Type="http://schemas.openxmlformats.org/officeDocument/2006/relationships/hyperlink" Target="https://www.procyclingstats.com/rider.php?date=2021-06-25&amp;id=139963&amp;p=results&amp;s=pcs-season-ranking" TargetMode="External"/><Relationship Id="rId387" Type="http://schemas.openxmlformats.org/officeDocument/2006/relationships/hyperlink" Target="https://www.procyclingstats.com/rider.php?date=2021-06-25&amp;id=172104&amp;p=results&amp;s=pcs-season-ranking" TargetMode="External"/><Relationship Id="rId386" Type="http://schemas.openxmlformats.org/officeDocument/2006/relationships/hyperlink" Target="https://www.procyclingstats.com/team/astana-premier-tech-2021" TargetMode="External"/><Relationship Id="rId381" Type="http://schemas.openxmlformats.org/officeDocument/2006/relationships/hyperlink" Target="https://www.procyclingstats.com/rider.php?date=2021-06-25&amp;id=155529&amp;p=results&amp;s=pcs-season-ranking" TargetMode="External"/><Relationship Id="rId380" Type="http://schemas.openxmlformats.org/officeDocument/2006/relationships/hyperlink" Target="https://www.procyclingstats.com/team/bora-hansgrohe-2021" TargetMode="External"/><Relationship Id="rId379" Type="http://schemas.openxmlformats.org/officeDocument/2006/relationships/hyperlink" Target="https://www.procyclingstats.com/rider/nils-politt" TargetMode="External"/><Relationship Id="rId2170" Type="http://schemas.openxmlformats.org/officeDocument/2006/relationships/hyperlink" Target="https://www.procyclingstats.com/team/bahrain-victorious-2021" TargetMode="External"/><Relationship Id="rId2171" Type="http://schemas.openxmlformats.org/officeDocument/2006/relationships/hyperlink" Target="https://www.procyclingstats.com/rider.php?date=2021-06-25&amp;id=140617&amp;p=results&amp;s=pcs-season-ranking" TargetMode="External"/><Relationship Id="rId2172" Type="http://schemas.openxmlformats.org/officeDocument/2006/relationships/hyperlink" Target="https://www.procyclingstats.com/rider/ben-zwiehoff" TargetMode="External"/><Relationship Id="rId374" Type="http://schemas.openxmlformats.org/officeDocument/2006/relationships/hyperlink" Target="https://www.procyclingstats.com/team/bingoal-wallonie-bruxelles-2021" TargetMode="External"/><Relationship Id="rId2173" Type="http://schemas.openxmlformats.org/officeDocument/2006/relationships/hyperlink" Target="https://www.procyclingstats.com/team/bora-hansgrohe-2021" TargetMode="External"/><Relationship Id="rId373" Type="http://schemas.openxmlformats.org/officeDocument/2006/relationships/hyperlink" Target="https://www.procyclingstats.com/rider/stanislaw-aniolkowski" TargetMode="External"/><Relationship Id="rId2174" Type="http://schemas.openxmlformats.org/officeDocument/2006/relationships/hyperlink" Target="https://www.procyclingstats.com/rider.php?date=2021-06-25&amp;id=259382&amp;p=results&amp;s=pcs-season-ranking" TargetMode="External"/><Relationship Id="rId372" Type="http://schemas.openxmlformats.org/officeDocument/2006/relationships/hyperlink" Target="https://www.procyclingstats.com/rider.php?date=2021-06-25&amp;id=169970&amp;p=results&amp;s=pcs-season-ranking" TargetMode="External"/><Relationship Id="rId2175" Type="http://schemas.openxmlformats.org/officeDocument/2006/relationships/hyperlink" Target="https://www.procyclingstats.com/rider/jonathan-klever-caicedo" TargetMode="External"/><Relationship Id="rId371" Type="http://schemas.openxmlformats.org/officeDocument/2006/relationships/hyperlink" Target="https://www.procyclingstats.com/team/cofidis-solutions-credits-2021" TargetMode="External"/><Relationship Id="rId2176" Type="http://schemas.openxmlformats.org/officeDocument/2006/relationships/hyperlink" Target="https://www.procyclingstats.com/team/ef-education-nippo-2021" TargetMode="External"/><Relationship Id="rId378" Type="http://schemas.openxmlformats.org/officeDocument/2006/relationships/hyperlink" Target="https://www.procyclingstats.com/rider.php?date=2021-06-25&amp;id=139066&amp;p=results&amp;s=pcs-season-ranking" TargetMode="External"/><Relationship Id="rId2177" Type="http://schemas.openxmlformats.org/officeDocument/2006/relationships/hyperlink" Target="https://www.procyclingstats.com/rider.php?date=2021-06-25&amp;id=184787&amp;p=results&amp;s=pcs-season-ranking" TargetMode="External"/><Relationship Id="rId377" Type="http://schemas.openxmlformats.org/officeDocument/2006/relationships/hyperlink" Target="https://www.procyclingstats.com/team/trek-segafredo-2021" TargetMode="External"/><Relationship Id="rId2178" Type="http://schemas.openxmlformats.org/officeDocument/2006/relationships/hyperlink" Target="https://www.procyclingstats.com/rider/marton-dina" TargetMode="External"/><Relationship Id="rId376" Type="http://schemas.openxmlformats.org/officeDocument/2006/relationships/hyperlink" Target="https://www.procyclingstats.com/rider/toms-skujins" TargetMode="External"/><Relationship Id="rId2179" Type="http://schemas.openxmlformats.org/officeDocument/2006/relationships/hyperlink" Target="https://www.procyclingstats.com/team/eolo-kometa-2021" TargetMode="External"/><Relationship Id="rId375" Type="http://schemas.openxmlformats.org/officeDocument/2006/relationships/hyperlink" Target="https://www.procyclingstats.com/rider.php?date=2021-06-25&amp;id=195538&amp;p=results&amp;s=pcs-season-ranking" TargetMode="External"/><Relationship Id="rId2190" Type="http://schemas.openxmlformats.org/officeDocument/2006/relationships/hyperlink" Target="https://www.procyclingstats.com/rider/kaden-groves" TargetMode="External"/><Relationship Id="rId2191" Type="http://schemas.openxmlformats.org/officeDocument/2006/relationships/hyperlink" Target="https://www.procyclingstats.com/team/teambikeexchange-2021" TargetMode="External"/><Relationship Id="rId2192" Type="http://schemas.openxmlformats.org/officeDocument/2006/relationships/hyperlink" Target="https://www.procyclingstats.com/rider.php?date=2021-06-25&amp;id=201838&amp;p=results&amp;s=pcs-season-ranking" TargetMode="External"/><Relationship Id="rId2193" Type="http://schemas.openxmlformats.org/officeDocument/2006/relationships/hyperlink" Target="https://www.procyclingstats.com/rider/thomas-lebas" TargetMode="External"/><Relationship Id="rId2194" Type="http://schemas.openxmlformats.org/officeDocument/2006/relationships/hyperlink" Target="https://www.procyclingstats.com/team/kinan-cycling-team-2021" TargetMode="External"/><Relationship Id="rId396" Type="http://schemas.openxmlformats.org/officeDocument/2006/relationships/hyperlink" Target="https://www.procyclingstats.com/rider.php?date=2021-06-25&amp;id=140786&amp;p=results&amp;s=pcs-season-ranking" TargetMode="External"/><Relationship Id="rId2195" Type="http://schemas.openxmlformats.org/officeDocument/2006/relationships/hyperlink" Target="https://www.procyclingstats.com/rider.php?date=2021-06-25&amp;id=138752&amp;p=results&amp;s=pcs-season-ranking" TargetMode="External"/><Relationship Id="rId395" Type="http://schemas.openxmlformats.org/officeDocument/2006/relationships/hyperlink" Target="https://www.procyclingstats.com/team/israel-start-up-nation-2021" TargetMode="External"/><Relationship Id="rId2196" Type="http://schemas.openxmlformats.org/officeDocument/2006/relationships/hyperlink" Target="https://www.procyclingstats.com/rider/stefano-gandin" TargetMode="External"/><Relationship Id="rId394" Type="http://schemas.openxmlformats.org/officeDocument/2006/relationships/hyperlink" Target="https://www.procyclingstats.com/rider/andre-greipel" TargetMode="External"/><Relationship Id="rId2197" Type="http://schemas.openxmlformats.org/officeDocument/2006/relationships/hyperlink" Target="https://www.procyclingstats.com/team/zalf-euromobil-fior-2021" TargetMode="External"/><Relationship Id="rId393" Type="http://schemas.openxmlformats.org/officeDocument/2006/relationships/hyperlink" Target="https://www.procyclingstats.com/rider.php?date=2021-06-25&amp;id=138830&amp;p=results&amp;s=pcs-season-ranking" TargetMode="External"/><Relationship Id="rId2198" Type="http://schemas.openxmlformats.org/officeDocument/2006/relationships/hyperlink" Target="https://www.procyclingstats.com/rider.php?date=2021-06-25&amp;id=178452&amp;p=results&amp;s=pcs-season-ranking" TargetMode="External"/><Relationship Id="rId2199" Type="http://schemas.openxmlformats.org/officeDocument/2006/relationships/hyperlink" Target="https://www.procyclingstats.com/rider/joseph-areruya" TargetMode="External"/><Relationship Id="rId399" Type="http://schemas.openxmlformats.org/officeDocument/2006/relationships/hyperlink" Target="https://www.procyclingstats.com/rider.php?date=2021-06-25&amp;id=179562&amp;p=results&amp;s=pcs-season-ranking" TargetMode="External"/><Relationship Id="rId398" Type="http://schemas.openxmlformats.org/officeDocument/2006/relationships/hyperlink" Target="https://www.procyclingstats.com/team/trek-segafredo-2021" TargetMode="External"/><Relationship Id="rId397" Type="http://schemas.openxmlformats.org/officeDocument/2006/relationships/hyperlink" Target="https://www.procyclingstats.com/rider/matteo-moschetti" TargetMode="External"/><Relationship Id="rId1730" Type="http://schemas.openxmlformats.org/officeDocument/2006/relationships/hyperlink" Target="https://www.procyclingstats.com/rider.php?date=2021-06-25&amp;id=183343&amp;p=results&amp;s=pcs-season-ranking" TargetMode="External"/><Relationship Id="rId1731" Type="http://schemas.openxmlformats.org/officeDocument/2006/relationships/hyperlink" Target="https://www.procyclingstats.com/rider/alban-delija" TargetMode="External"/><Relationship Id="rId1732" Type="http://schemas.openxmlformats.org/officeDocument/2006/relationships/hyperlink" Target="https://www.procyclingstats.com/rider.php?date=2021-06-25&amp;id=202727&amp;p=results&amp;s=pcs-season-ranking" TargetMode="External"/><Relationship Id="rId1733" Type="http://schemas.openxmlformats.org/officeDocument/2006/relationships/hyperlink" Target="https://www.procyclingstats.com/rider/adria-moreno" TargetMode="External"/><Relationship Id="rId1734" Type="http://schemas.openxmlformats.org/officeDocument/2006/relationships/hyperlink" Target="https://www.procyclingstats.com/team/team-vorarlberg-2021" TargetMode="External"/><Relationship Id="rId1735" Type="http://schemas.openxmlformats.org/officeDocument/2006/relationships/hyperlink" Target="https://www.procyclingstats.com/rider.php?date=2021-06-25&amp;id=135035&amp;p=results&amp;s=pcs-season-ranking" TargetMode="External"/><Relationship Id="rId1736" Type="http://schemas.openxmlformats.org/officeDocument/2006/relationships/hyperlink" Target="https://www.procyclingstats.com/rider/nariyuki-masuda" TargetMode="External"/><Relationship Id="rId1737" Type="http://schemas.openxmlformats.org/officeDocument/2006/relationships/hyperlink" Target="https://www.procyclingstats.com/team/utsunomiya-blitzen-2021" TargetMode="External"/><Relationship Id="rId1738" Type="http://schemas.openxmlformats.org/officeDocument/2006/relationships/hyperlink" Target="https://www.procyclingstats.com/rider.php?date=2021-06-25&amp;id=134348&amp;p=results&amp;s=pcs-season-ranking" TargetMode="External"/><Relationship Id="rId1739" Type="http://schemas.openxmlformats.org/officeDocument/2006/relationships/hyperlink" Target="https://www.procyclingstats.com/rider/tom-dumoulin" TargetMode="External"/><Relationship Id="rId1720" Type="http://schemas.openxmlformats.org/officeDocument/2006/relationships/hyperlink" Target="https://www.procyclingstats.com/rider.php?date=2021-06-25&amp;id=140741&amp;p=results&amp;s=pcs-season-ranking" TargetMode="External"/><Relationship Id="rId1721" Type="http://schemas.openxmlformats.org/officeDocument/2006/relationships/hyperlink" Target="https://www.procyclingstats.com/rider/nika-sitchinava" TargetMode="External"/><Relationship Id="rId1722" Type="http://schemas.openxmlformats.org/officeDocument/2006/relationships/hyperlink" Target="https://www.procyclingstats.com/rider.php?date=2021-06-25&amp;id=243352&amp;p=results&amp;s=pcs-season-ranking" TargetMode="External"/><Relationship Id="rId1723" Type="http://schemas.openxmlformats.org/officeDocument/2006/relationships/hyperlink" Target="https://www.procyclingstats.com/rider/yousef-mohamed-mirza" TargetMode="External"/><Relationship Id="rId1724" Type="http://schemas.openxmlformats.org/officeDocument/2006/relationships/hyperlink" Target="https://www.procyclingstats.com/team/uae-team-emirates-2021" TargetMode="External"/><Relationship Id="rId1725" Type="http://schemas.openxmlformats.org/officeDocument/2006/relationships/hyperlink" Target="https://www.procyclingstats.com/rider.php?date=2021-06-25&amp;id=183363&amp;p=results&amp;s=pcs-season-ranking" TargetMode="External"/><Relationship Id="rId1726" Type="http://schemas.openxmlformats.org/officeDocument/2006/relationships/hyperlink" Target="https://www.procyclingstats.com/rider/andrea-garosio" TargetMode="External"/><Relationship Id="rId1727" Type="http://schemas.openxmlformats.org/officeDocument/2006/relationships/hyperlink" Target="https://www.procyclingstats.com/team/bardiani-csf-2021" TargetMode="External"/><Relationship Id="rId1728" Type="http://schemas.openxmlformats.org/officeDocument/2006/relationships/hyperlink" Target="https://www.procyclingstats.com/rider.php?date=2021-06-25&amp;id=132384&amp;p=results&amp;s=pcs-season-ranking" TargetMode="External"/><Relationship Id="rId1729" Type="http://schemas.openxmlformats.org/officeDocument/2006/relationships/hyperlink" Target="https://www.procyclingstats.com/rider/hailemelekot-hailu" TargetMode="External"/><Relationship Id="rId1752" Type="http://schemas.openxmlformats.org/officeDocument/2006/relationships/hyperlink" Target="https://www.procyclingstats.com/rider.php?date=2021-06-25&amp;id=141005&amp;p=results&amp;s=pcs-season-ranking" TargetMode="External"/><Relationship Id="rId1753" Type="http://schemas.openxmlformats.org/officeDocument/2006/relationships/hyperlink" Target="https://www.procyclingstats.com/rider/rick-zabel" TargetMode="External"/><Relationship Id="rId1754" Type="http://schemas.openxmlformats.org/officeDocument/2006/relationships/hyperlink" Target="https://www.procyclingstats.com/team/israel-start-up-nation-2021" TargetMode="External"/><Relationship Id="rId1755" Type="http://schemas.openxmlformats.org/officeDocument/2006/relationships/hyperlink" Target="https://www.procyclingstats.com/rider.php?date=2021-06-25&amp;id=140257&amp;p=results&amp;s=pcs-season-ranking" TargetMode="External"/><Relationship Id="rId1756" Type="http://schemas.openxmlformats.org/officeDocument/2006/relationships/hyperlink" Target="https://www.procyclingstats.com/rider/ylber-sefa" TargetMode="External"/><Relationship Id="rId1757" Type="http://schemas.openxmlformats.org/officeDocument/2006/relationships/hyperlink" Target="https://www.procyclingstats.com/team/tarteletto-isorex-2021" TargetMode="External"/><Relationship Id="rId1758" Type="http://schemas.openxmlformats.org/officeDocument/2006/relationships/hyperlink" Target="https://www.procyclingstats.com/rider.php?date=2021-06-25&amp;id=134377&amp;p=results&amp;s=pcs-season-ranking" TargetMode="External"/><Relationship Id="rId1759" Type="http://schemas.openxmlformats.org/officeDocument/2006/relationships/hyperlink" Target="https://www.procyclingstats.com/rider/carlos-barbero" TargetMode="External"/><Relationship Id="rId1750" Type="http://schemas.openxmlformats.org/officeDocument/2006/relationships/hyperlink" Target="https://www.procyclingstats.com/rider/diego-rosa" TargetMode="External"/><Relationship Id="rId1751" Type="http://schemas.openxmlformats.org/officeDocument/2006/relationships/hyperlink" Target="https://www.procyclingstats.com/team/team-arkea-samsic-2021" TargetMode="External"/><Relationship Id="rId1741" Type="http://schemas.openxmlformats.org/officeDocument/2006/relationships/hyperlink" Target="https://www.procyclingstats.com/rider.php?date=2021-06-25&amp;id=140118&amp;p=results&amp;s=pcs-season-ranking" TargetMode="External"/><Relationship Id="rId1742" Type="http://schemas.openxmlformats.org/officeDocument/2006/relationships/hyperlink" Target="https://www.procyclingstats.com/rider/thimo-willems" TargetMode="External"/><Relationship Id="rId1743" Type="http://schemas.openxmlformats.org/officeDocument/2006/relationships/hyperlink" Target="https://www.procyclingstats.com/team/sport-vlaanderen-baloise-2021" TargetMode="External"/><Relationship Id="rId1744" Type="http://schemas.openxmlformats.org/officeDocument/2006/relationships/hyperlink" Target="https://www.procyclingstats.com/rider.php?date=2021-06-25&amp;id=179079&amp;p=results&amp;s=pcs-season-ranking" TargetMode="External"/><Relationship Id="rId1745" Type="http://schemas.openxmlformats.org/officeDocument/2006/relationships/hyperlink" Target="https://www.procyclingstats.com/rider/kobe-goossens" TargetMode="External"/><Relationship Id="rId1746" Type="http://schemas.openxmlformats.org/officeDocument/2006/relationships/hyperlink" Target="https://www.procyclingstats.com/team/lotto-soudal-2021" TargetMode="External"/><Relationship Id="rId1747" Type="http://schemas.openxmlformats.org/officeDocument/2006/relationships/hyperlink" Target="https://www.procyclingstats.com/rider.php?date=2021-06-25&amp;id=180968&amp;p=results&amp;s=pcs-season-ranking" TargetMode="External"/><Relationship Id="rId1748" Type="http://schemas.openxmlformats.org/officeDocument/2006/relationships/hyperlink" Target="https://www.procyclingstats.com/rider/drikus-coetzee" TargetMode="External"/><Relationship Id="rId1749" Type="http://schemas.openxmlformats.org/officeDocument/2006/relationships/hyperlink" Target="https://www.procyclingstats.com/rider.php?date=2021-06-25&amp;id=175972&amp;p=results&amp;s=pcs-season-ranking" TargetMode="External"/><Relationship Id="rId1740" Type="http://schemas.openxmlformats.org/officeDocument/2006/relationships/hyperlink" Target="https://www.procyclingstats.com/team/team-jumbo-visma-2021" TargetMode="External"/><Relationship Id="rId1710" Type="http://schemas.openxmlformats.org/officeDocument/2006/relationships/hyperlink" Target="https://www.procyclingstats.com/team/androni-giocattoli-sidermec-2021" TargetMode="External"/><Relationship Id="rId1711" Type="http://schemas.openxmlformats.org/officeDocument/2006/relationships/hyperlink" Target="https://www.procyclingstats.com/rider.php?date=2021-06-25&amp;id=198274&amp;p=results&amp;s=pcs-season-ranking" TargetMode="External"/><Relationship Id="rId1712" Type="http://schemas.openxmlformats.org/officeDocument/2006/relationships/hyperlink" Target="https://www.procyclingstats.com/rider/mirco-maestri" TargetMode="External"/><Relationship Id="rId1713" Type="http://schemas.openxmlformats.org/officeDocument/2006/relationships/hyperlink" Target="https://www.procyclingstats.com/team/bardiani-csf-2021" TargetMode="External"/><Relationship Id="rId1714" Type="http://schemas.openxmlformats.org/officeDocument/2006/relationships/hyperlink" Target="https://www.procyclingstats.com/rider.php?date=2021-06-25&amp;id=147578&amp;p=results&amp;s=pcs-season-ranking" TargetMode="External"/><Relationship Id="rId1715" Type="http://schemas.openxmlformats.org/officeDocument/2006/relationships/hyperlink" Target="https://www.procyclingstats.com/rider/sylvain-moniquet" TargetMode="External"/><Relationship Id="rId1716" Type="http://schemas.openxmlformats.org/officeDocument/2006/relationships/hyperlink" Target="https://www.procyclingstats.com/team/lotto-soudal-2021" TargetMode="External"/><Relationship Id="rId1717" Type="http://schemas.openxmlformats.org/officeDocument/2006/relationships/hyperlink" Target="https://www.procyclingstats.com/rider.php?date=2021-06-25&amp;id=198007&amp;p=results&amp;s=pcs-season-ranking" TargetMode="External"/><Relationship Id="rId1718" Type="http://schemas.openxmlformats.org/officeDocument/2006/relationships/hyperlink" Target="https://www.procyclingstats.com/rider/salvatore-puccio" TargetMode="External"/><Relationship Id="rId1719" Type="http://schemas.openxmlformats.org/officeDocument/2006/relationships/hyperlink" Target="https://www.procyclingstats.com/team/ineos-grenadiers-2021" TargetMode="External"/><Relationship Id="rId1700" Type="http://schemas.openxmlformats.org/officeDocument/2006/relationships/hyperlink" Target="https://www.procyclingstats.com/rider/yevgeniy-fedorov" TargetMode="External"/><Relationship Id="rId1701" Type="http://schemas.openxmlformats.org/officeDocument/2006/relationships/hyperlink" Target="https://www.procyclingstats.com/team/astana-premier-tech-2021" TargetMode="External"/><Relationship Id="rId1702" Type="http://schemas.openxmlformats.org/officeDocument/2006/relationships/hyperlink" Target="https://www.procyclingstats.com/rider.php?date=2021-06-25&amp;id=208050&amp;p=results&amp;s=pcs-season-ranking" TargetMode="External"/><Relationship Id="rId1703" Type="http://schemas.openxmlformats.org/officeDocument/2006/relationships/hyperlink" Target="https://www.procyclingstats.com/rider/santiago-umba" TargetMode="External"/><Relationship Id="rId1704" Type="http://schemas.openxmlformats.org/officeDocument/2006/relationships/hyperlink" Target="https://www.procyclingstats.com/team/androni-giocattoli-sidermec-2021" TargetMode="External"/><Relationship Id="rId1705" Type="http://schemas.openxmlformats.org/officeDocument/2006/relationships/hyperlink" Target="https://www.procyclingstats.com/rider.php?date=2021-06-25&amp;id=264994&amp;p=results&amp;s=pcs-season-ranking" TargetMode="External"/><Relationship Id="rId1706" Type="http://schemas.openxmlformats.org/officeDocument/2006/relationships/hyperlink" Target="https://www.procyclingstats.com/rider/niki-terpstra" TargetMode="External"/><Relationship Id="rId1707" Type="http://schemas.openxmlformats.org/officeDocument/2006/relationships/hyperlink" Target="https://www.procyclingstats.com/team/team-totalenergies-2021" TargetMode="External"/><Relationship Id="rId1708" Type="http://schemas.openxmlformats.org/officeDocument/2006/relationships/hyperlink" Target="https://www.procyclingstats.com/rider.php?date=2021-06-25&amp;id=140747&amp;p=results&amp;s=pcs-season-ranking" TargetMode="External"/><Relationship Id="rId1709" Type="http://schemas.openxmlformats.org/officeDocument/2006/relationships/hyperlink" Target="https://www.procyclingstats.com/rider/daniel-munoz" TargetMode="External"/><Relationship Id="rId40" Type="http://schemas.openxmlformats.org/officeDocument/2006/relationships/hyperlink" Target="https://www.procyclingstats.com/rider/geraint-thomas" TargetMode="External"/><Relationship Id="rId3513" Type="http://schemas.openxmlformats.org/officeDocument/2006/relationships/hyperlink" Target="https://www.procyclingstats.com/rider/davide-bauce" TargetMode="External"/><Relationship Id="rId3512" Type="http://schemas.openxmlformats.org/officeDocument/2006/relationships/hyperlink" Target="https://www.procyclingstats.com/rider.php?date=2021-06-25&amp;id=134451&amp;p=results&amp;s=pcs-season-ranking" TargetMode="External"/><Relationship Id="rId42" Type="http://schemas.openxmlformats.org/officeDocument/2006/relationships/hyperlink" Target="https://www.procyclingstats.com/rider.php?date=2021-06-25&amp;id=140196&amp;p=results&amp;s=pcs-season-ranking" TargetMode="External"/><Relationship Id="rId3515" Type="http://schemas.openxmlformats.org/officeDocument/2006/relationships/hyperlink" Target="https://www.procyclingstats.com/rider/gadji-yaou" TargetMode="External"/><Relationship Id="rId41" Type="http://schemas.openxmlformats.org/officeDocument/2006/relationships/hyperlink" Target="https://www.procyclingstats.com/team/ineos-grenadiers-2021" TargetMode="External"/><Relationship Id="rId3514" Type="http://schemas.openxmlformats.org/officeDocument/2006/relationships/hyperlink" Target="https://www.procyclingstats.com/rider.php?date=2021-06-25&amp;id=203140&amp;p=results&amp;s=pcs-season-ranking" TargetMode="External"/><Relationship Id="rId44" Type="http://schemas.openxmlformats.org/officeDocument/2006/relationships/hyperlink" Target="https://www.procyclingstats.com/team/ineos-grenadiers-2021" TargetMode="External"/><Relationship Id="rId3517" Type="http://schemas.openxmlformats.org/officeDocument/2006/relationships/hyperlink" Target="https://www.procyclingstats.com/rider/petr-klabouch" TargetMode="External"/><Relationship Id="rId43" Type="http://schemas.openxmlformats.org/officeDocument/2006/relationships/hyperlink" Target="https://www.procyclingstats.com/rider/richie-porte" TargetMode="External"/><Relationship Id="rId3516" Type="http://schemas.openxmlformats.org/officeDocument/2006/relationships/hyperlink" Target="https://www.procyclingstats.com/rider.php?date=2021-06-25&amp;id=206928&amp;p=results&amp;s=pcs-season-ranking" TargetMode="External"/><Relationship Id="rId46" Type="http://schemas.openxmlformats.org/officeDocument/2006/relationships/hyperlink" Target="https://www.procyclingstats.com/rider/adam-yates" TargetMode="External"/><Relationship Id="rId3519" Type="http://schemas.openxmlformats.org/officeDocument/2006/relationships/hyperlink" Target="https://www.procyclingstats.com/rider.php?date=2021-06-25&amp;id=202637&amp;p=results&amp;s=pcs-season-ranking" TargetMode="External"/><Relationship Id="rId45" Type="http://schemas.openxmlformats.org/officeDocument/2006/relationships/hyperlink" Target="https://www.procyclingstats.com/rider.php?date=2021-06-25&amp;id=140611&amp;p=results&amp;s=pcs-season-ranking" TargetMode="External"/><Relationship Id="rId3518" Type="http://schemas.openxmlformats.org/officeDocument/2006/relationships/hyperlink" Target="https://www.procyclingstats.com/team/topforex-att-investments-2021" TargetMode="External"/><Relationship Id="rId48" Type="http://schemas.openxmlformats.org/officeDocument/2006/relationships/hyperlink" Target="https://www.procyclingstats.com/rider.php?date=2021-06-25&amp;id=133024&amp;p=results&amp;s=pcs-season-ranking" TargetMode="External"/><Relationship Id="rId47" Type="http://schemas.openxmlformats.org/officeDocument/2006/relationships/hyperlink" Target="https://www.procyclingstats.com/team/ineos-grenadiers-2021" TargetMode="External"/><Relationship Id="rId49" Type="http://schemas.openxmlformats.org/officeDocument/2006/relationships/hyperlink" Target="https://www.procyclingstats.com/rider/tim-merlier" TargetMode="External"/><Relationship Id="rId3511" Type="http://schemas.openxmlformats.org/officeDocument/2006/relationships/hyperlink" Target="https://www.procyclingstats.com/team/hre-mazowsze-serce-polski-2021" TargetMode="External"/><Relationship Id="rId3510" Type="http://schemas.openxmlformats.org/officeDocument/2006/relationships/hyperlink" Target="https://www.procyclingstats.com/rider/pawel-bernas" TargetMode="External"/><Relationship Id="rId3502" Type="http://schemas.openxmlformats.org/officeDocument/2006/relationships/hyperlink" Target="https://www.procyclingstats.com/rider.php?date=2021-06-25&amp;id=195752&amp;p=results&amp;s=pcs-season-ranking" TargetMode="External"/><Relationship Id="rId3501" Type="http://schemas.openxmlformats.org/officeDocument/2006/relationships/hyperlink" Target="https://www.procyclingstats.com/team/voster-ats-team-2021" TargetMode="External"/><Relationship Id="rId31" Type="http://schemas.openxmlformats.org/officeDocument/2006/relationships/hyperlink" Target="https://www.procyclingstats.com/rider/maximilian-schachmann" TargetMode="External"/><Relationship Id="rId3504" Type="http://schemas.openxmlformats.org/officeDocument/2006/relationships/hyperlink" Target="https://www.procyclingstats.com/team/biesse-arvedi-2021" TargetMode="External"/><Relationship Id="rId30" Type="http://schemas.openxmlformats.org/officeDocument/2006/relationships/hyperlink" Target="https://www.procyclingstats.com/rider.php?date=2021-06-25&amp;id=174582&amp;p=results&amp;s=pcs-season-ranking" TargetMode="External"/><Relationship Id="rId3503" Type="http://schemas.openxmlformats.org/officeDocument/2006/relationships/hyperlink" Target="https://www.procyclingstats.com/rider/riccardo-ciuccarelli" TargetMode="External"/><Relationship Id="rId33" Type="http://schemas.openxmlformats.org/officeDocument/2006/relationships/hyperlink" Target="https://www.procyclingstats.com/rider.php?date=2021-06-25&amp;id=132438&amp;p=results&amp;s=pcs-season-ranking" TargetMode="External"/><Relationship Id="rId3506" Type="http://schemas.openxmlformats.org/officeDocument/2006/relationships/hyperlink" Target="https://www.procyclingstats.com/rider/hafsteinn-aegir-geirsson" TargetMode="External"/><Relationship Id="rId32" Type="http://schemas.openxmlformats.org/officeDocument/2006/relationships/hyperlink" Target="https://www.procyclingstats.com/team/bora-hansgrohe-2021" TargetMode="External"/><Relationship Id="rId3505" Type="http://schemas.openxmlformats.org/officeDocument/2006/relationships/hyperlink" Target="https://www.procyclingstats.com/rider.php?date=2021-06-25&amp;id=212940&amp;p=results&amp;s=pcs-season-ranking" TargetMode="External"/><Relationship Id="rId35" Type="http://schemas.openxmlformats.org/officeDocument/2006/relationships/hyperlink" Target="https://www.procyclingstats.com/team/astana-premier-tech-2021" TargetMode="External"/><Relationship Id="rId3508" Type="http://schemas.openxmlformats.org/officeDocument/2006/relationships/hyperlink" Target="https://www.procyclingstats.com/rider/kevin-avoine" TargetMode="External"/><Relationship Id="rId34" Type="http://schemas.openxmlformats.org/officeDocument/2006/relationships/hyperlink" Target="https://www.procyclingstats.com/rider/aleksandr-vlasov" TargetMode="External"/><Relationship Id="rId3507" Type="http://schemas.openxmlformats.org/officeDocument/2006/relationships/hyperlink" Target="https://www.procyclingstats.com/rider.php?date=2021-06-25&amp;id=214701&amp;p=results&amp;s=pcs-season-ranking" TargetMode="External"/><Relationship Id="rId3509" Type="http://schemas.openxmlformats.org/officeDocument/2006/relationships/hyperlink" Target="https://www.procyclingstats.com/rider.php?date=2021-06-25&amp;id=184438&amp;p=results&amp;s=pcs-season-ranking" TargetMode="External"/><Relationship Id="rId37" Type="http://schemas.openxmlformats.org/officeDocument/2006/relationships/hyperlink" Target="https://www.procyclingstats.com/rider/michael-woods" TargetMode="External"/><Relationship Id="rId36" Type="http://schemas.openxmlformats.org/officeDocument/2006/relationships/hyperlink" Target="https://www.procyclingstats.com/rider.php?date=2021-06-25&amp;id=181239&amp;p=results&amp;s=pcs-season-ranking" TargetMode="External"/><Relationship Id="rId39" Type="http://schemas.openxmlformats.org/officeDocument/2006/relationships/hyperlink" Target="https://www.procyclingstats.com/rider.php?date=2021-06-25&amp;id=167585&amp;p=results&amp;s=pcs-season-ranking" TargetMode="External"/><Relationship Id="rId38" Type="http://schemas.openxmlformats.org/officeDocument/2006/relationships/hyperlink" Target="https://www.procyclingstats.com/team/israel-start-up-nation-2021" TargetMode="External"/><Relationship Id="rId3500" Type="http://schemas.openxmlformats.org/officeDocument/2006/relationships/hyperlink" Target="https://www.procyclingstats.com/rider/jakub-murias" TargetMode="External"/><Relationship Id="rId2203" Type="http://schemas.openxmlformats.org/officeDocument/2006/relationships/hyperlink" Target="https://www.procyclingstats.com/team/delko-2021" TargetMode="External"/><Relationship Id="rId3535" Type="http://schemas.openxmlformats.org/officeDocument/2006/relationships/hyperlink" Target="https://www.procyclingstats.com/rider/bolivar-espinoza-serrano" TargetMode="External"/><Relationship Id="rId2204" Type="http://schemas.openxmlformats.org/officeDocument/2006/relationships/hyperlink" Target="https://www.procyclingstats.com/rider.php?date=2021-06-25&amp;id=262718&amp;p=results&amp;s=pcs-season-ranking" TargetMode="External"/><Relationship Id="rId3534" Type="http://schemas.openxmlformats.org/officeDocument/2006/relationships/hyperlink" Target="https://www.procyclingstats.com/rider.php?date=2021-06-25&amp;id=186249&amp;p=results&amp;s=pcs-season-ranking" TargetMode="External"/><Relationship Id="rId20" Type="http://schemas.openxmlformats.org/officeDocument/2006/relationships/hyperlink" Target="https://www.procyclingstats.com/team/alpecin-fenix-2021" TargetMode="External"/><Relationship Id="rId2205" Type="http://schemas.openxmlformats.org/officeDocument/2006/relationships/hyperlink" Target="https://www.procyclingstats.com/rider/fabien-doubey" TargetMode="External"/><Relationship Id="rId3537" Type="http://schemas.openxmlformats.org/officeDocument/2006/relationships/hyperlink" Target="https://www.procyclingstats.com/rider.php?date=2021-06-25&amp;id=214906&amp;p=results&amp;s=pcs-season-ranking" TargetMode="External"/><Relationship Id="rId2206" Type="http://schemas.openxmlformats.org/officeDocument/2006/relationships/hyperlink" Target="https://www.procyclingstats.com/team/team-totalenergies-2021" TargetMode="External"/><Relationship Id="rId3536" Type="http://schemas.openxmlformats.org/officeDocument/2006/relationships/hyperlink" Target="https://www.procyclingstats.com/team/panama-es-cultura-y-valores-2021" TargetMode="External"/><Relationship Id="rId22" Type="http://schemas.openxmlformats.org/officeDocument/2006/relationships/hyperlink" Target="https://www.procyclingstats.com/rider/joao-almeida" TargetMode="External"/><Relationship Id="rId2207" Type="http://schemas.openxmlformats.org/officeDocument/2006/relationships/hyperlink" Target="https://www.procyclingstats.com/rider.php?date=2021-06-25&amp;id=185171&amp;p=results&amp;s=pcs-season-ranking" TargetMode="External"/><Relationship Id="rId3539" Type="http://schemas.openxmlformats.org/officeDocument/2006/relationships/hyperlink" Target="https://www.procyclingstats.com/team/giotti-victoria-savini-due2021" TargetMode="External"/><Relationship Id="rId21" Type="http://schemas.openxmlformats.org/officeDocument/2006/relationships/hyperlink" Target="https://www.procyclingstats.com/rider.php?date=2021-06-25&amp;id=168754&amp;p=results&amp;s=pcs-season-ranking" TargetMode="External"/><Relationship Id="rId2208" Type="http://schemas.openxmlformats.org/officeDocument/2006/relationships/hyperlink" Target="https://www.procyclingstats.com/rider/lukas-ruegg" TargetMode="External"/><Relationship Id="rId3538" Type="http://schemas.openxmlformats.org/officeDocument/2006/relationships/hyperlink" Target="https://www.procyclingstats.com/rider/paolo-simion" TargetMode="External"/><Relationship Id="rId24" Type="http://schemas.openxmlformats.org/officeDocument/2006/relationships/hyperlink" Target="https://www.procyclingstats.com/rider.php?date=2021-06-25&amp;id=196333&amp;p=results&amp;s=pcs-season-ranking" TargetMode="External"/><Relationship Id="rId2209" Type="http://schemas.openxmlformats.org/officeDocument/2006/relationships/hyperlink" Target="https://www.procyclingstats.com/team/swiss-racing-academy-2021" TargetMode="External"/><Relationship Id="rId23" Type="http://schemas.openxmlformats.org/officeDocument/2006/relationships/hyperlink" Target="https://www.procyclingstats.com/team/deceuninck-quick-step-2021" TargetMode="External"/><Relationship Id="rId26" Type="http://schemas.openxmlformats.org/officeDocument/2006/relationships/hyperlink" Target="https://www.procyclingstats.com/team/teambikeexchange-2021" TargetMode="External"/><Relationship Id="rId25" Type="http://schemas.openxmlformats.org/officeDocument/2006/relationships/hyperlink" Target="https://www.procyclingstats.com/rider/simon-yates" TargetMode="External"/><Relationship Id="rId28" Type="http://schemas.openxmlformats.org/officeDocument/2006/relationships/hyperlink" Target="https://www.procyclingstats.com/rider/primoz-roglic" TargetMode="External"/><Relationship Id="rId27" Type="http://schemas.openxmlformats.org/officeDocument/2006/relationships/hyperlink" Target="https://www.procyclingstats.com/rider.php?date=2021-06-25&amp;id=134456&amp;p=results&amp;s=pcs-season-ranking" TargetMode="External"/><Relationship Id="rId3531" Type="http://schemas.openxmlformats.org/officeDocument/2006/relationships/hyperlink" Target="https://www.procyclingstats.com/rider.php?date=2021-06-25&amp;id=188703&amp;p=results&amp;s=pcs-season-ranking" TargetMode="External"/><Relationship Id="rId29" Type="http://schemas.openxmlformats.org/officeDocument/2006/relationships/hyperlink" Target="https://www.procyclingstats.com/team/team-jumbo-visma-2021" TargetMode="External"/><Relationship Id="rId2200" Type="http://schemas.openxmlformats.org/officeDocument/2006/relationships/hyperlink" Target="https://www.procyclingstats.com/team/benediction-ignite-2021" TargetMode="External"/><Relationship Id="rId3530" Type="http://schemas.openxmlformats.org/officeDocument/2006/relationships/hyperlink" Target="https://www.procyclingstats.com/rider/joslyn-chavarria" TargetMode="External"/><Relationship Id="rId2201" Type="http://schemas.openxmlformats.org/officeDocument/2006/relationships/hyperlink" Target="https://www.procyclingstats.com/rider.php?date=2021-06-25&amp;id=188663&amp;p=results&amp;s=pcs-season-ranking" TargetMode="External"/><Relationship Id="rId3533" Type="http://schemas.openxmlformats.org/officeDocument/2006/relationships/hyperlink" Target="https://www.procyclingstats.com/team/tavfer-measindot-mortagua-2021" TargetMode="External"/><Relationship Id="rId2202" Type="http://schemas.openxmlformats.org/officeDocument/2006/relationships/hyperlink" Target="https://www.procyclingstats.com/rider/clement-berthet" TargetMode="External"/><Relationship Id="rId3532" Type="http://schemas.openxmlformats.org/officeDocument/2006/relationships/hyperlink" Target="https://www.procyclingstats.com/rider/tiago-antunes" TargetMode="External"/><Relationship Id="rId3524" Type="http://schemas.openxmlformats.org/officeDocument/2006/relationships/hyperlink" Target="https://www.procyclingstats.com/rider.php?date=2021-06-25&amp;id=138613&amp;p=results&amp;s=pcs-season-ranking" TargetMode="External"/><Relationship Id="rId3523" Type="http://schemas.openxmlformats.org/officeDocument/2006/relationships/hyperlink" Target="https://www.procyclingstats.com/rider/peter-merx" TargetMode="External"/><Relationship Id="rId3526" Type="http://schemas.openxmlformats.org/officeDocument/2006/relationships/hyperlink" Target="https://www.procyclingstats.com/team/coloquick-2021" TargetMode="External"/><Relationship Id="rId3525" Type="http://schemas.openxmlformats.org/officeDocument/2006/relationships/hyperlink" Target="https://www.procyclingstats.com/rider/jeppe-aaskov" TargetMode="External"/><Relationship Id="rId11" Type="http://schemas.openxmlformats.org/officeDocument/2006/relationships/hyperlink" Target="https://www.procyclingstats.com/team/ineos-grenadiers-2021" TargetMode="External"/><Relationship Id="rId3528" Type="http://schemas.openxmlformats.org/officeDocument/2006/relationships/hyperlink" Target="https://www.procyclingstats.com/rider/pablo-anchieri" TargetMode="External"/><Relationship Id="rId10" Type="http://schemas.openxmlformats.org/officeDocument/2006/relationships/hyperlink" Target="https://www.procyclingstats.com/rider/egan-bernal" TargetMode="External"/><Relationship Id="rId3527" Type="http://schemas.openxmlformats.org/officeDocument/2006/relationships/hyperlink" Target="https://www.procyclingstats.com/rider.php?date=2021-06-25&amp;id=204035&amp;p=results&amp;s=pcs-season-ranking" TargetMode="External"/><Relationship Id="rId13" Type="http://schemas.openxmlformats.org/officeDocument/2006/relationships/hyperlink" Target="https://www.procyclingstats.com/rider/julian-alaphilippe" TargetMode="External"/><Relationship Id="rId12" Type="http://schemas.openxmlformats.org/officeDocument/2006/relationships/hyperlink" Target="https://www.procyclingstats.com/rider.php?date=2021-06-25&amp;id=198937&amp;p=results&amp;s=pcs-season-ranking" TargetMode="External"/><Relationship Id="rId3529" Type="http://schemas.openxmlformats.org/officeDocument/2006/relationships/hyperlink" Target="https://www.procyclingstats.com/rider.php?date=2021-06-25&amp;id=194545&amp;p=results&amp;s=pcs-season-ranking" TargetMode="External"/><Relationship Id="rId15" Type="http://schemas.openxmlformats.org/officeDocument/2006/relationships/hyperlink" Target="https://www.procyclingstats.com/rider.php?date=2021-06-25&amp;id=137427&amp;p=results&amp;s=pcs-season-ranking" TargetMode="External"/><Relationship Id="rId14" Type="http://schemas.openxmlformats.org/officeDocument/2006/relationships/hyperlink" Target="https://www.procyclingstats.com/team/deceuninck-quick-step-2021" TargetMode="External"/><Relationship Id="rId17" Type="http://schemas.openxmlformats.org/officeDocument/2006/relationships/hyperlink" Target="https://www.procyclingstats.com/team/movistar-team-2021" TargetMode="External"/><Relationship Id="rId16" Type="http://schemas.openxmlformats.org/officeDocument/2006/relationships/hyperlink" Target="https://www.procyclingstats.com/rider/alejandro-valverde" TargetMode="External"/><Relationship Id="rId19" Type="http://schemas.openxmlformats.org/officeDocument/2006/relationships/hyperlink" Target="https://www.procyclingstats.com/rider/mathieu-van-der-poel" TargetMode="External"/><Relationship Id="rId3520" Type="http://schemas.openxmlformats.org/officeDocument/2006/relationships/hyperlink" Target="https://www.procyclingstats.com/rider/olav-hjemsaeter" TargetMode="External"/><Relationship Id="rId18" Type="http://schemas.openxmlformats.org/officeDocument/2006/relationships/hyperlink" Target="https://www.procyclingstats.com/rider.php?date=2021-06-25&amp;id=140924&amp;p=results&amp;s=pcs-season-ranking" TargetMode="External"/><Relationship Id="rId3522" Type="http://schemas.openxmlformats.org/officeDocument/2006/relationships/hyperlink" Target="https://www.procyclingstats.com/rider.php?date=2021-06-25&amp;id=203769&amp;p=results&amp;s=pcs-season-ranking" TargetMode="External"/><Relationship Id="rId3521" Type="http://schemas.openxmlformats.org/officeDocument/2006/relationships/hyperlink" Target="https://www.procyclingstats.com/team/team-coop-2021" TargetMode="External"/><Relationship Id="rId84" Type="http://schemas.openxmlformats.org/officeDocument/2006/relationships/hyperlink" Target="https://www.procyclingstats.com/rider.php?date=2021-06-25&amp;id=140294&amp;p=results&amp;s=pcs-season-ranking" TargetMode="External"/><Relationship Id="rId1774" Type="http://schemas.openxmlformats.org/officeDocument/2006/relationships/hyperlink" Target="https://www.procyclingstats.com/rider/franklin-archibold" TargetMode="External"/><Relationship Id="rId83" Type="http://schemas.openxmlformats.org/officeDocument/2006/relationships/hyperlink" Target="https://www.procyclingstats.com/team/bahrain-victorious-2021" TargetMode="External"/><Relationship Id="rId1775" Type="http://schemas.openxmlformats.org/officeDocument/2006/relationships/hyperlink" Target="https://www.procyclingstats.com/team/panama-es-cultura-y-valores-2021" TargetMode="External"/><Relationship Id="rId86" Type="http://schemas.openxmlformats.org/officeDocument/2006/relationships/hyperlink" Target="https://www.procyclingstats.com/team/ag2r-citroen-team-2021" TargetMode="External"/><Relationship Id="rId1776" Type="http://schemas.openxmlformats.org/officeDocument/2006/relationships/hyperlink" Target="https://www.procyclingstats.com/rider.php?date=2021-06-25&amp;id=187874&amp;p=results&amp;s=pcs-season-ranking" TargetMode="External"/><Relationship Id="rId85" Type="http://schemas.openxmlformats.org/officeDocument/2006/relationships/hyperlink" Target="https://www.procyclingstats.com/rider/greg-van-avermaet" TargetMode="External"/><Relationship Id="rId1777" Type="http://schemas.openxmlformats.org/officeDocument/2006/relationships/hyperlink" Target="https://www.procyclingstats.com/rider/nico-denz" TargetMode="External"/><Relationship Id="rId88" Type="http://schemas.openxmlformats.org/officeDocument/2006/relationships/hyperlink" Target="https://www.procyclingstats.com/rider/hugh-carthy" TargetMode="External"/><Relationship Id="rId1778" Type="http://schemas.openxmlformats.org/officeDocument/2006/relationships/hyperlink" Target="https://www.procyclingstats.com/team/team-dsm-2021" TargetMode="External"/><Relationship Id="rId87" Type="http://schemas.openxmlformats.org/officeDocument/2006/relationships/hyperlink" Target="https://www.procyclingstats.com/rider.php?date=2021-06-25&amp;id=140752&amp;p=results&amp;s=pcs-season-ranking" TargetMode="External"/><Relationship Id="rId1779" Type="http://schemas.openxmlformats.org/officeDocument/2006/relationships/hyperlink" Target="https://www.procyclingstats.com/rider.php?date=2021-06-25&amp;id=132346&amp;p=results&amp;s=pcs-season-ranking" TargetMode="External"/><Relationship Id="rId89" Type="http://schemas.openxmlformats.org/officeDocument/2006/relationships/hyperlink" Target="https://www.procyclingstats.com/team/ef-education-nippo-2021" TargetMode="External"/><Relationship Id="rId80" Type="http://schemas.openxmlformats.org/officeDocument/2006/relationships/hyperlink" Target="https://www.procyclingstats.com/team/lotto-soudal-2021" TargetMode="External"/><Relationship Id="rId82" Type="http://schemas.openxmlformats.org/officeDocument/2006/relationships/hyperlink" Target="https://www.procyclingstats.com/rider/pello-bilbao" TargetMode="External"/><Relationship Id="rId81" Type="http://schemas.openxmlformats.org/officeDocument/2006/relationships/hyperlink" Target="https://www.procyclingstats.com/rider.php?date=2021-06-25&amp;id=168753&amp;p=results&amp;s=pcs-season-ranking" TargetMode="External"/><Relationship Id="rId1770" Type="http://schemas.openxmlformats.org/officeDocument/2006/relationships/hyperlink" Target="https://www.procyclingstats.com/rider.php?date=2021-06-25&amp;id=213282&amp;p=results&amp;s=pcs-season-ranking" TargetMode="External"/><Relationship Id="rId1771" Type="http://schemas.openxmlformats.org/officeDocument/2006/relationships/hyperlink" Target="https://www.procyclingstats.com/rider/alejandro-ropero" TargetMode="External"/><Relationship Id="rId1772" Type="http://schemas.openxmlformats.org/officeDocument/2006/relationships/hyperlink" Target="https://www.procyclingstats.com/team/eolo-kometa-2021" TargetMode="External"/><Relationship Id="rId1773" Type="http://schemas.openxmlformats.org/officeDocument/2006/relationships/hyperlink" Target="https://www.procyclingstats.com/rider.php?date=2021-06-25&amp;id=202227&amp;p=results&amp;s=pcs-season-ranking" TargetMode="External"/><Relationship Id="rId73" Type="http://schemas.openxmlformats.org/officeDocument/2006/relationships/hyperlink" Target="https://www.procyclingstats.com/rider/ion-izagirre" TargetMode="External"/><Relationship Id="rId1763" Type="http://schemas.openxmlformats.org/officeDocument/2006/relationships/hyperlink" Target="https://www.procyclingstats.com/team/team-coop-2021" TargetMode="External"/><Relationship Id="rId72" Type="http://schemas.openxmlformats.org/officeDocument/2006/relationships/hyperlink" Target="https://www.procyclingstats.com/rider.php?date=2021-06-25&amp;id=139405&amp;p=results&amp;s=pcs-season-ranking" TargetMode="External"/><Relationship Id="rId1764" Type="http://schemas.openxmlformats.org/officeDocument/2006/relationships/hyperlink" Target="https://www.procyclingstats.com/rider.php?date=2021-06-25&amp;id=217782&amp;p=results&amp;s=pcs-season-ranking" TargetMode="External"/><Relationship Id="rId75" Type="http://schemas.openxmlformats.org/officeDocument/2006/relationships/hyperlink" Target="https://www.procyclingstats.com/rider.php?date=2021-06-25&amp;id=140505&amp;p=results&amp;s=pcs-season-ranking" TargetMode="External"/><Relationship Id="rId1765" Type="http://schemas.openxmlformats.org/officeDocument/2006/relationships/hyperlink" Target="https://www.procyclingstats.com/rider/daan-hoole" TargetMode="External"/><Relationship Id="rId74" Type="http://schemas.openxmlformats.org/officeDocument/2006/relationships/hyperlink" Target="https://www.procyclingstats.com/team/astana-premier-tech-2021" TargetMode="External"/><Relationship Id="rId1766" Type="http://schemas.openxmlformats.org/officeDocument/2006/relationships/hyperlink" Target="https://www.procyclingstats.com/team/seg-racing-academy-2021" TargetMode="External"/><Relationship Id="rId77" Type="http://schemas.openxmlformats.org/officeDocument/2006/relationships/hyperlink" Target="https://www.procyclingstats.com/team/ineos-grenadiers-2021" TargetMode="External"/><Relationship Id="rId1767" Type="http://schemas.openxmlformats.org/officeDocument/2006/relationships/hyperlink" Target="https://www.procyclingstats.com/rider.php?date=2021-06-25&amp;id=202864&amp;p=results&amp;s=pcs-season-ranking" TargetMode="External"/><Relationship Id="rId76" Type="http://schemas.openxmlformats.org/officeDocument/2006/relationships/hyperlink" Target="https://www.procyclingstats.com/rider/thomas-pidcock" TargetMode="External"/><Relationship Id="rId1768" Type="http://schemas.openxmlformats.org/officeDocument/2006/relationships/hyperlink" Target="https://www.procyclingstats.com/rider/abner-gonzalez-rivera" TargetMode="External"/><Relationship Id="rId79" Type="http://schemas.openxmlformats.org/officeDocument/2006/relationships/hyperlink" Target="https://www.procyclingstats.com/rider/caleb-ewan" TargetMode="External"/><Relationship Id="rId1769" Type="http://schemas.openxmlformats.org/officeDocument/2006/relationships/hyperlink" Target="https://www.procyclingstats.com/team/movistar-team-2021" TargetMode="External"/><Relationship Id="rId78" Type="http://schemas.openxmlformats.org/officeDocument/2006/relationships/hyperlink" Target="https://www.procyclingstats.com/rider.php?date=2021-06-25&amp;id=202331&amp;p=results&amp;s=pcs-season-ranking" TargetMode="External"/><Relationship Id="rId71" Type="http://schemas.openxmlformats.org/officeDocument/2006/relationships/hyperlink" Target="https://www.procyclingstats.com/team/deceuninck-quick-step-2021" TargetMode="External"/><Relationship Id="rId70" Type="http://schemas.openxmlformats.org/officeDocument/2006/relationships/hyperlink" Target="https://www.procyclingstats.com/rider/sam-bennett" TargetMode="External"/><Relationship Id="rId1760" Type="http://schemas.openxmlformats.org/officeDocument/2006/relationships/hyperlink" Target="https://www.procyclingstats.com/team/team-qhubeka-nexthash-2021" TargetMode="External"/><Relationship Id="rId1761" Type="http://schemas.openxmlformats.org/officeDocument/2006/relationships/hyperlink" Target="https://www.procyclingstats.com/rider.php?date=2021-06-25&amp;id=137769&amp;p=results&amp;s=pcs-season-ranking" TargetMode="External"/><Relationship Id="rId1762" Type="http://schemas.openxmlformats.org/officeDocument/2006/relationships/hyperlink" Target="https://www.procyclingstats.com/rider/fredrik-dversnes" TargetMode="External"/><Relationship Id="rId62" Type="http://schemas.openxmlformats.org/officeDocument/2006/relationships/hyperlink" Target="https://www.procyclingstats.com/team/bahrain-victorious-2021" TargetMode="External"/><Relationship Id="rId1796" Type="http://schemas.openxmlformats.org/officeDocument/2006/relationships/hyperlink" Target="https://www.procyclingstats.com/team/minsk-cycling-club-2021" TargetMode="External"/><Relationship Id="rId61" Type="http://schemas.openxmlformats.org/officeDocument/2006/relationships/hyperlink" Target="https://www.procyclingstats.com/rider/damiano-caruso" TargetMode="External"/><Relationship Id="rId1797" Type="http://schemas.openxmlformats.org/officeDocument/2006/relationships/hyperlink" Target="https://www.procyclingstats.com/rider.php?date=2021-06-25&amp;id=178299&amp;p=results&amp;s=pcs-season-ranking" TargetMode="External"/><Relationship Id="rId64" Type="http://schemas.openxmlformats.org/officeDocument/2006/relationships/hyperlink" Target="https://www.procyclingstats.com/rider/peter-sagan" TargetMode="External"/><Relationship Id="rId1798" Type="http://schemas.openxmlformats.org/officeDocument/2006/relationships/hyperlink" Target="https://www.procyclingstats.com/rider/aristobulo-cala" TargetMode="External"/><Relationship Id="rId63" Type="http://schemas.openxmlformats.org/officeDocument/2006/relationships/hyperlink" Target="https://www.procyclingstats.com/rider.php?date=2021-06-25&amp;id=140232&amp;p=results&amp;s=pcs-season-ranking" TargetMode="External"/><Relationship Id="rId1799" Type="http://schemas.openxmlformats.org/officeDocument/2006/relationships/hyperlink" Target="https://www.procyclingstats.com/rider.php?date=2021-06-25&amp;id=130559&amp;p=results&amp;s=pcs-season-ranking" TargetMode="External"/><Relationship Id="rId66" Type="http://schemas.openxmlformats.org/officeDocument/2006/relationships/hyperlink" Target="https://www.procyclingstats.com/rider.php?date=2021-06-25&amp;id=140797&amp;p=results&amp;s=pcs-season-ranking" TargetMode="External"/><Relationship Id="rId65" Type="http://schemas.openxmlformats.org/officeDocument/2006/relationships/hyperlink" Target="https://www.procyclingstats.com/team/bora-hansgrohe-2021" TargetMode="External"/><Relationship Id="rId68" Type="http://schemas.openxmlformats.org/officeDocument/2006/relationships/hyperlink" Target="https://www.procyclingstats.com/team/trek-segafredo-2021" TargetMode="External"/><Relationship Id="rId67" Type="http://schemas.openxmlformats.org/officeDocument/2006/relationships/hyperlink" Target="https://www.procyclingstats.com/rider/bauke-mollema" TargetMode="External"/><Relationship Id="rId60" Type="http://schemas.openxmlformats.org/officeDocument/2006/relationships/hyperlink" Target="https://www.procyclingstats.com/rider.php?date=2021-06-25&amp;id=181748&amp;p=results&amp;s=pcs-season-ranking" TargetMode="External"/><Relationship Id="rId69" Type="http://schemas.openxmlformats.org/officeDocument/2006/relationships/hyperlink" Target="https://www.procyclingstats.com/rider.php?date=2021-06-25&amp;id=140904&amp;p=results&amp;s=pcs-season-ranking" TargetMode="External"/><Relationship Id="rId1790" Type="http://schemas.openxmlformats.org/officeDocument/2006/relationships/hyperlink" Target="https://www.procyclingstats.com/team/deceuninck-quick-step-2021" TargetMode="External"/><Relationship Id="rId1791" Type="http://schemas.openxmlformats.org/officeDocument/2006/relationships/hyperlink" Target="https://www.procyclingstats.com/rider.php?date=2021-06-25&amp;id=140024&amp;p=results&amp;s=pcs-season-ranking" TargetMode="External"/><Relationship Id="rId1792" Type="http://schemas.openxmlformats.org/officeDocument/2006/relationships/hyperlink" Target="https://www.procyclingstats.com/rider/lluis-guillermo-mas" TargetMode="External"/><Relationship Id="rId1793" Type="http://schemas.openxmlformats.org/officeDocument/2006/relationships/hyperlink" Target="https://www.procyclingstats.com/team/movistar-team-2021" TargetMode="External"/><Relationship Id="rId1794" Type="http://schemas.openxmlformats.org/officeDocument/2006/relationships/hyperlink" Target="https://www.procyclingstats.com/rider.php?date=2021-06-25&amp;id=137750&amp;p=results&amp;s=pcs-season-ranking" TargetMode="External"/><Relationship Id="rId1795" Type="http://schemas.openxmlformats.org/officeDocument/2006/relationships/hyperlink" Target="https://www.procyclingstats.com/rider/yauheni-karaliok" TargetMode="External"/><Relationship Id="rId51" Type="http://schemas.openxmlformats.org/officeDocument/2006/relationships/hyperlink" Target="https://www.procyclingstats.com/rider.php?date=2021-06-25&amp;id=138125&amp;p=results&amp;s=pcs-season-ranking" TargetMode="External"/><Relationship Id="rId1785" Type="http://schemas.openxmlformats.org/officeDocument/2006/relationships/hyperlink" Target="https://www.procyclingstats.com/rider.php?date=2021-06-25&amp;id=206937&amp;p=results&amp;s=pcs-season-ranking" TargetMode="External"/><Relationship Id="rId50" Type="http://schemas.openxmlformats.org/officeDocument/2006/relationships/hyperlink" Target="https://www.procyclingstats.com/team/alpecin-fenix-2021" TargetMode="External"/><Relationship Id="rId1786" Type="http://schemas.openxmlformats.org/officeDocument/2006/relationships/hyperlink" Target="https://www.procyclingstats.com/rider/felix-gall" TargetMode="External"/><Relationship Id="rId53" Type="http://schemas.openxmlformats.org/officeDocument/2006/relationships/hyperlink" Target="https://www.procyclingstats.com/team/deceuninck-quick-step-2021" TargetMode="External"/><Relationship Id="rId1787" Type="http://schemas.openxmlformats.org/officeDocument/2006/relationships/hyperlink" Target="https://www.procyclingstats.com/team/team-dsm-2021" TargetMode="External"/><Relationship Id="rId52" Type="http://schemas.openxmlformats.org/officeDocument/2006/relationships/hyperlink" Target="https://www.procyclingstats.com/rider/kasper-asgreen" TargetMode="External"/><Relationship Id="rId1788" Type="http://schemas.openxmlformats.org/officeDocument/2006/relationships/hyperlink" Target="https://www.procyclingstats.com/rider.php?date=2021-06-25&amp;id=195749&amp;p=results&amp;s=pcs-season-ranking" TargetMode="External"/><Relationship Id="rId55" Type="http://schemas.openxmlformats.org/officeDocument/2006/relationships/hyperlink" Target="https://www.procyclingstats.com/rider/giacomo-nizzolo" TargetMode="External"/><Relationship Id="rId1789" Type="http://schemas.openxmlformats.org/officeDocument/2006/relationships/hyperlink" Target="https://www.procyclingstats.com/rider/iljo-keisse" TargetMode="External"/><Relationship Id="rId54" Type="http://schemas.openxmlformats.org/officeDocument/2006/relationships/hyperlink" Target="https://www.procyclingstats.com/rider.php?date=2021-06-25&amp;id=181257&amp;p=results&amp;s=pcs-season-ranking" TargetMode="External"/><Relationship Id="rId57" Type="http://schemas.openxmlformats.org/officeDocument/2006/relationships/hyperlink" Target="https://www.procyclingstats.com/rider.php?date=2021-06-25&amp;id=140739&amp;p=results&amp;s=pcs-season-ranking" TargetMode="External"/><Relationship Id="rId56" Type="http://schemas.openxmlformats.org/officeDocument/2006/relationships/hyperlink" Target="https://www.procyclingstats.com/team/team-qhubeka-nexthash-2021" TargetMode="External"/><Relationship Id="rId59" Type="http://schemas.openxmlformats.org/officeDocument/2006/relationships/hyperlink" Target="https://www.procyclingstats.com/team/groupama-fdj-2021" TargetMode="External"/><Relationship Id="rId58" Type="http://schemas.openxmlformats.org/officeDocument/2006/relationships/hyperlink" Target="https://www.procyclingstats.com/rider/david-gaudu" TargetMode="External"/><Relationship Id="rId1780" Type="http://schemas.openxmlformats.org/officeDocument/2006/relationships/hyperlink" Target="https://www.procyclingstats.com/rider/patrick-gamper" TargetMode="External"/><Relationship Id="rId1781" Type="http://schemas.openxmlformats.org/officeDocument/2006/relationships/hyperlink" Target="https://www.procyclingstats.com/team/bora-hansgrohe-2021" TargetMode="External"/><Relationship Id="rId1782" Type="http://schemas.openxmlformats.org/officeDocument/2006/relationships/hyperlink" Target="https://www.procyclingstats.com/rider.php?date=2021-06-25&amp;id=186236&amp;p=results&amp;s=pcs-season-ranking" TargetMode="External"/><Relationship Id="rId1783" Type="http://schemas.openxmlformats.org/officeDocument/2006/relationships/hyperlink" Target="https://www.procyclingstats.com/rider/henok-mulubrhan" TargetMode="External"/><Relationship Id="rId1784" Type="http://schemas.openxmlformats.org/officeDocument/2006/relationships/hyperlink" Target="https://www.procyclingstats.com/team/team-qhubeka-2021" TargetMode="External"/><Relationship Id="rId2269" Type="http://schemas.openxmlformats.org/officeDocument/2006/relationships/hyperlink" Target="https://www.procyclingstats.com/rider.php?date=2021-06-25&amp;id=183552&amp;p=results&amp;s=pcs-season-ranking" TargetMode="External"/><Relationship Id="rId349" Type="http://schemas.openxmlformats.org/officeDocument/2006/relationships/hyperlink" Target="https://www.procyclingstats.com/rider/davide-cimolai" TargetMode="External"/><Relationship Id="rId348" Type="http://schemas.openxmlformats.org/officeDocument/2006/relationships/hyperlink" Target="https://www.procyclingstats.com/rider.php?date=2021-06-25&amp;id=140229&amp;p=results&amp;s=pcs-season-ranking" TargetMode="External"/><Relationship Id="rId347" Type="http://schemas.openxmlformats.org/officeDocument/2006/relationships/hyperlink" Target="https://www.procyclingstats.com/team/trek-segafredo-2021" TargetMode="External"/><Relationship Id="rId346" Type="http://schemas.openxmlformats.org/officeDocument/2006/relationships/hyperlink" Target="https://www.procyclingstats.com/rider/gianluca-brambilla" TargetMode="External"/><Relationship Id="rId3591" Type="http://schemas.openxmlformats.org/officeDocument/2006/relationships/hyperlink" Target="https://www.procyclingstats.com/rider.php?date=2021-06-25&amp;id=201777&amp;p=results&amp;s=pcs-season-ranking" TargetMode="External"/><Relationship Id="rId2260" Type="http://schemas.openxmlformats.org/officeDocument/2006/relationships/hyperlink" Target="https://www.procyclingstats.com/rider.php?date=2021-06-25&amp;id=258834&amp;p=results&amp;s=pcs-season-ranking" TargetMode="External"/><Relationship Id="rId3590" Type="http://schemas.openxmlformats.org/officeDocument/2006/relationships/hyperlink" Target="https://www.procyclingstats.com/team/hagens-berman-axeon-2021" TargetMode="External"/><Relationship Id="rId341" Type="http://schemas.openxmlformats.org/officeDocument/2006/relationships/hyperlink" Target="https://www.procyclingstats.com/team/delko-2021" TargetMode="External"/><Relationship Id="rId2261" Type="http://schemas.openxmlformats.org/officeDocument/2006/relationships/hyperlink" Target="https://www.procyclingstats.com/rider/jonathan-bogli" TargetMode="External"/><Relationship Id="rId3593" Type="http://schemas.openxmlformats.org/officeDocument/2006/relationships/hyperlink" Target="https://www.procyclingstats.com/team/team-medellin-2021" TargetMode="External"/><Relationship Id="rId340" Type="http://schemas.openxmlformats.org/officeDocument/2006/relationships/hyperlink" Target="https://www.procyclingstats.com/rider/jose-manuel-diaz-gallego" TargetMode="External"/><Relationship Id="rId2262" Type="http://schemas.openxmlformats.org/officeDocument/2006/relationships/hyperlink" Target="https://www.procyclingstats.com/team/team-nippo-provence-pts-conti-2021" TargetMode="External"/><Relationship Id="rId3592" Type="http://schemas.openxmlformats.org/officeDocument/2006/relationships/hyperlink" Target="https://www.procyclingstats.com/rider/bernardo-suaza" TargetMode="External"/><Relationship Id="rId2263" Type="http://schemas.openxmlformats.org/officeDocument/2006/relationships/hyperlink" Target="https://www.procyclingstats.com/rider.php?date=2021-06-25&amp;id=209302&amp;p=results&amp;s=pcs-season-ranking" TargetMode="External"/><Relationship Id="rId3595" Type="http://schemas.openxmlformats.org/officeDocument/2006/relationships/hyperlink" Target="https://www.procyclingstats.com/rider/sam-bewley" TargetMode="External"/><Relationship Id="rId2264" Type="http://schemas.openxmlformats.org/officeDocument/2006/relationships/hyperlink" Target="https://www.procyclingstats.com/rider/filippo-fortin" TargetMode="External"/><Relationship Id="rId3594" Type="http://schemas.openxmlformats.org/officeDocument/2006/relationships/hyperlink" Target="https://www.procyclingstats.com/rider.php?date=2021-06-25&amp;id=183459&amp;p=results&amp;s=pcs-season-ranking" TargetMode="External"/><Relationship Id="rId345" Type="http://schemas.openxmlformats.org/officeDocument/2006/relationships/hyperlink" Target="https://www.procyclingstats.com/rider.php?date=2021-06-25&amp;id=140821&amp;p=results&amp;s=pcs-season-ranking" TargetMode="External"/><Relationship Id="rId2265" Type="http://schemas.openxmlformats.org/officeDocument/2006/relationships/hyperlink" Target="https://www.procyclingstats.com/team/team-vorarlberg-2021" TargetMode="External"/><Relationship Id="rId3597" Type="http://schemas.openxmlformats.org/officeDocument/2006/relationships/hyperlink" Target="https://www.procyclingstats.com/rider.php?date=2021-06-25&amp;id=139502&amp;p=results&amp;s=pcs-season-ranking" TargetMode="External"/><Relationship Id="rId344" Type="http://schemas.openxmlformats.org/officeDocument/2006/relationships/hyperlink" Target="https://www.procyclingstats.com/team/ineos-grenadiers-2021" TargetMode="External"/><Relationship Id="rId2266" Type="http://schemas.openxmlformats.org/officeDocument/2006/relationships/hyperlink" Target="https://www.procyclingstats.com/rider.php?date=2021-06-25&amp;id=140510&amp;p=results&amp;s=pcs-season-ranking" TargetMode="External"/><Relationship Id="rId3596" Type="http://schemas.openxmlformats.org/officeDocument/2006/relationships/hyperlink" Target="https://www.procyclingstats.com/team/teambikeexchange-2021" TargetMode="External"/><Relationship Id="rId343" Type="http://schemas.openxmlformats.org/officeDocument/2006/relationships/hyperlink" Target="https://www.procyclingstats.com/rider/michal-kwiatkowski" TargetMode="External"/><Relationship Id="rId2267" Type="http://schemas.openxmlformats.org/officeDocument/2006/relationships/hyperlink" Target="https://www.procyclingstats.com/rider/kristian-yustre" TargetMode="External"/><Relationship Id="rId3599" Type="http://schemas.openxmlformats.org/officeDocument/2006/relationships/hyperlink" Target="https://www.procyclingstats.com/team/team-arkea-samsic-2021" TargetMode="External"/><Relationship Id="rId342" Type="http://schemas.openxmlformats.org/officeDocument/2006/relationships/hyperlink" Target="https://www.procyclingstats.com/rider.php?date=2021-06-25&amp;id=188233&amp;p=results&amp;s=pcs-season-ranking" TargetMode="External"/><Relationship Id="rId2268" Type="http://schemas.openxmlformats.org/officeDocument/2006/relationships/hyperlink" Target="https://www.procyclingstats.com/team/giotti-victoria-savini-due2021" TargetMode="External"/><Relationship Id="rId3598" Type="http://schemas.openxmlformats.org/officeDocument/2006/relationships/hyperlink" Target="https://www.procyclingstats.com/rider/markus-pajur" TargetMode="External"/><Relationship Id="rId2258" Type="http://schemas.openxmlformats.org/officeDocument/2006/relationships/hyperlink" Target="https://www.procyclingstats.com/rider.php?date=2021-06-25&amp;id=215939&amp;p=results&amp;s=pcs-season-ranking" TargetMode="External"/><Relationship Id="rId2259" Type="http://schemas.openxmlformats.org/officeDocument/2006/relationships/hyperlink" Target="https://www.procyclingstats.com/rider/reni-arrondell" TargetMode="External"/><Relationship Id="rId3589" Type="http://schemas.openxmlformats.org/officeDocument/2006/relationships/hyperlink" Target="https://www.procyclingstats.com/rider/jarrad-drizners" TargetMode="External"/><Relationship Id="rId338" Type="http://schemas.openxmlformats.org/officeDocument/2006/relationships/hyperlink" Target="https://www.procyclingstats.com/team/ag2r-citroen-team-2021" TargetMode="External"/><Relationship Id="rId337" Type="http://schemas.openxmlformats.org/officeDocument/2006/relationships/hyperlink" Target="https://www.procyclingstats.com/rider/oliver-naesen" TargetMode="External"/><Relationship Id="rId336" Type="http://schemas.openxmlformats.org/officeDocument/2006/relationships/hyperlink" Target="https://www.procyclingstats.com/rider.php?date=2021-06-25&amp;id=140150&amp;p=results&amp;s=pcs-season-ranking" TargetMode="External"/><Relationship Id="rId335" Type="http://schemas.openxmlformats.org/officeDocument/2006/relationships/hyperlink" Target="https://www.procyclingstats.com/team/team-jumbo-visma-2021" TargetMode="External"/><Relationship Id="rId3580" Type="http://schemas.openxmlformats.org/officeDocument/2006/relationships/hyperlink" Target="https://www.procyclingstats.com/rider.php?date=2021-06-25&amp;id=136656&amp;p=results&amp;s=pcs-season-ranking" TargetMode="External"/><Relationship Id="rId339" Type="http://schemas.openxmlformats.org/officeDocument/2006/relationships/hyperlink" Target="https://www.procyclingstats.com/rider.php?date=2021-06-25&amp;id=135315&amp;p=results&amp;s=pcs-season-ranking" TargetMode="External"/><Relationship Id="rId330" Type="http://schemas.openxmlformats.org/officeDocument/2006/relationships/hyperlink" Target="https://www.procyclingstats.com/rider.php?date=2021-06-25&amp;id=179270&amp;p=results&amp;s=pcs-season-ranking" TargetMode="External"/><Relationship Id="rId2250" Type="http://schemas.openxmlformats.org/officeDocument/2006/relationships/hyperlink" Target="https://www.procyclingstats.com/rider/kevin-van-melsen" TargetMode="External"/><Relationship Id="rId3582" Type="http://schemas.openxmlformats.org/officeDocument/2006/relationships/hyperlink" Target="https://www.procyclingstats.com/team/rad-net-rose-team-2021" TargetMode="External"/><Relationship Id="rId2251" Type="http://schemas.openxmlformats.org/officeDocument/2006/relationships/hyperlink" Target="https://www.procyclingstats.com/team/intermarche-wanty-gobert-materiaux-2021" TargetMode="External"/><Relationship Id="rId3581" Type="http://schemas.openxmlformats.org/officeDocument/2006/relationships/hyperlink" Target="https://www.procyclingstats.com/rider/henri-uhlig" TargetMode="External"/><Relationship Id="rId2252" Type="http://schemas.openxmlformats.org/officeDocument/2006/relationships/hyperlink" Target="https://www.procyclingstats.com/rider.php?date=2021-06-25&amp;id=140661&amp;p=results&amp;s=pcs-season-ranking" TargetMode="External"/><Relationship Id="rId3584" Type="http://schemas.openxmlformats.org/officeDocument/2006/relationships/hyperlink" Target="https://www.procyclingstats.com/rider/nicholas-white2" TargetMode="External"/><Relationship Id="rId2253" Type="http://schemas.openxmlformats.org/officeDocument/2006/relationships/hyperlink" Target="https://www.procyclingstats.com/rider/alex-dowsett" TargetMode="External"/><Relationship Id="rId3583" Type="http://schemas.openxmlformats.org/officeDocument/2006/relationships/hyperlink" Target="https://www.procyclingstats.com/rider.php?date=2021-06-25&amp;id=217140&amp;p=results&amp;s=pcs-season-ranking" TargetMode="External"/><Relationship Id="rId334" Type="http://schemas.openxmlformats.org/officeDocument/2006/relationships/hyperlink" Target="https://www.procyclingstats.com/rider/george-bennett" TargetMode="External"/><Relationship Id="rId2254" Type="http://schemas.openxmlformats.org/officeDocument/2006/relationships/hyperlink" Target="https://www.procyclingstats.com/team/israel-start-up-nation-2021" TargetMode="External"/><Relationship Id="rId3586" Type="http://schemas.openxmlformats.org/officeDocument/2006/relationships/hyperlink" Target="https://www.procyclingstats.com/rider.php?date=2021-06-25&amp;id=199213&amp;p=results&amp;s=pcs-season-ranking" TargetMode="External"/><Relationship Id="rId333" Type="http://schemas.openxmlformats.org/officeDocument/2006/relationships/hyperlink" Target="https://www.procyclingstats.com/rider.php?date=2021-06-25&amp;id=194905&amp;p=results&amp;s=pcs-season-ranking" TargetMode="External"/><Relationship Id="rId2255" Type="http://schemas.openxmlformats.org/officeDocument/2006/relationships/hyperlink" Target="https://www.procyclingstats.com/rider.php?date=2021-06-25&amp;id=140382&amp;p=results&amp;s=pcs-season-ranking" TargetMode="External"/><Relationship Id="rId3585" Type="http://schemas.openxmlformats.org/officeDocument/2006/relationships/hyperlink" Target="https://www.procyclingstats.com/team/team-bridgelane-2021" TargetMode="External"/><Relationship Id="rId332" Type="http://schemas.openxmlformats.org/officeDocument/2006/relationships/hyperlink" Target="https://www.procyclingstats.com/team/ef-education-nippo-2021" TargetMode="External"/><Relationship Id="rId2256" Type="http://schemas.openxmlformats.org/officeDocument/2006/relationships/hyperlink" Target="https://www.procyclingstats.com/rider/casper-van-uden" TargetMode="External"/><Relationship Id="rId3588" Type="http://schemas.openxmlformats.org/officeDocument/2006/relationships/hyperlink" Target="https://www.procyclingstats.com/rider.php?date=2021-06-25&amp;id=243615&amp;p=results&amp;s=pcs-season-ranking" TargetMode="External"/><Relationship Id="rId331" Type="http://schemas.openxmlformats.org/officeDocument/2006/relationships/hyperlink" Target="https://www.procyclingstats.com/rider/stefan-bissegger" TargetMode="External"/><Relationship Id="rId2257" Type="http://schemas.openxmlformats.org/officeDocument/2006/relationships/hyperlink" Target="https://www.procyclingstats.com/team/development-team-dsm-2021" TargetMode="External"/><Relationship Id="rId3587" Type="http://schemas.openxmlformats.org/officeDocument/2006/relationships/hyperlink" Target="https://www.procyclingstats.com/rider/riku-overmark" TargetMode="External"/><Relationship Id="rId370" Type="http://schemas.openxmlformats.org/officeDocument/2006/relationships/hyperlink" Target="https://www.procyclingstats.com/rider/piet-allegaert" TargetMode="External"/><Relationship Id="rId369" Type="http://schemas.openxmlformats.org/officeDocument/2006/relationships/hyperlink" Target="https://www.procyclingstats.com/rider.php?date=2021-06-25&amp;id=140749&amp;p=results&amp;s=pcs-season-ranking" TargetMode="External"/><Relationship Id="rId368" Type="http://schemas.openxmlformats.org/officeDocument/2006/relationships/hyperlink" Target="https://www.procyclingstats.com/team/uae-team-emirates-2021" TargetMode="External"/><Relationship Id="rId2280" Type="http://schemas.openxmlformats.org/officeDocument/2006/relationships/hyperlink" Target="https://www.procyclingstats.com/rider.php?date=2021-06-25&amp;id=139547&amp;p=results&amp;s=pcs-season-ranking" TargetMode="External"/><Relationship Id="rId2281" Type="http://schemas.openxmlformats.org/officeDocument/2006/relationships/hyperlink" Target="https://www.procyclingstats.com/rider/erik-fetter" TargetMode="External"/><Relationship Id="rId2282" Type="http://schemas.openxmlformats.org/officeDocument/2006/relationships/hyperlink" Target="https://www.procyclingstats.com/team/eolo-kometa-2021" TargetMode="External"/><Relationship Id="rId363" Type="http://schemas.openxmlformats.org/officeDocument/2006/relationships/hyperlink" Target="https://www.procyclingstats.com/rider.php?date=2021-06-25&amp;id=170165&amp;p=results&amp;s=pcs-season-ranking" TargetMode="External"/><Relationship Id="rId2283" Type="http://schemas.openxmlformats.org/officeDocument/2006/relationships/hyperlink" Target="https://www.procyclingstats.com/rider.php?date=2021-06-25&amp;id=211610&amp;p=results&amp;s=pcs-season-ranking" TargetMode="External"/><Relationship Id="rId362" Type="http://schemas.openxmlformats.org/officeDocument/2006/relationships/hyperlink" Target="https://www.procyclingstats.com/team/ag2r-citroen-team-2021" TargetMode="External"/><Relationship Id="rId2284" Type="http://schemas.openxmlformats.org/officeDocument/2006/relationships/hyperlink" Target="https://www.procyclingstats.com/rider/paul-daumont" TargetMode="External"/><Relationship Id="rId361" Type="http://schemas.openxmlformats.org/officeDocument/2006/relationships/hyperlink" Target="https://www.procyclingstats.com/rider/andrea-vendrame" TargetMode="External"/><Relationship Id="rId2285" Type="http://schemas.openxmlformats.org/officeDocument/2006/relationships/hyperlink" Target="https://www.procyclingstats.com/rider.php?date=2021-06-25&amp;id=215009&amp;p=results&amp;s=pcs-season-ranking" TargetMode="External"/><Relationship Id="rId360" Type="http://schemas.openxmlformats.org/officeDocument/2006/relationships/hyperlink" Target="https://www.procyclingstats.com/rider.php?date=2021-06-25&amp;id=181190&amp;p=results&amp;s=pcs-season-ranking" TargetMode="External"/><Relationship Id="rId2286" Type="http://schemas.openxmlformats.org/officeDocument/2006/relationships/hyperlink" Target="https://www.procyclingstats.com/rider/dusan-rajovic" TargetMode="External"/><Relationship Id="rId367" Type="http://schemas.openxmlformats.org/officeDocument/2006/relationships/hyperlink" Target="https://www.procyclingstats.com/rider/alexander-kristoff" TargetMode="External"/><Relationship Id="rId2287" Type="http://schemas.openxmlformats.org/officeDocument/2006/relationships/hyperlink" Target="https://www.procyclingstats.com/team/delko-2021" TargetMode="External"/><Relationship Id="rId366" Type="http://schemas.openxmlformats.org/officeDocument/2006/relationships/hyperlink" Target="https://www.procyclingstats.com/rider.php?date=2021-06-25&amp;id=138672&amp;p=results&amp;s=pcs-season-ranking" TargetMode="External"/><Relationship Id="rId2288" Type="http://schemas.openxmlformats.org/officeDocument/2006/relationships/hyperlink" Target="https://www.procyclingstats.com/rider.php?date=2021-06-25&amp;id=186245&amp;p=results&amp;s=pcs-season-ranking" TargetMode="External"/><Relationship Id="rId365" Type="http://schemas.openxmlformats.org/officeDocument/2006/relationships/hyperlink" Target="https://www.procyclingstats.com/team/team-jumbo-visma-2021" TargetMode="External"/><Relationship Id="rId2289" Type="http://schemas.openxmlformats.org/officeDocument/2006/relationships/hyperlink" Target="https://www.procyclingstats.com/rider/alex-colman" TargetMode="External"/><Relationship Id="rId364" Type="http://schemas.openxmlformats.org/officeDocument/2006/relationships/hyperlink" Target="https://www.procyclingstats.com/rider/koen-bouwman" TargetMode="External"/><Relationship Id="rId95" Type="http://schemas.openxmlformats.org/officeDocument/2006/relationships/hyperlink" Target="https://www.procyclingstats.com/team/groupama-fdj-2021" TargetMode="External"/><Relationship Id="rId94" Type="http://schemas.openxmlformats.org/officeDocument/2006/relationships/hyperlink" Target="https://www.procyclingstats.com/rider/arnaud-demare" TargetMode="External"/><Relationship Id="rId97" Type="http://schemas.openxmlformats.org/officeDocument/2006/relationships/hyperlink" Target="https://www.procyclingstats.com/rider/sonny-colbrelli" TargetMode="External"/><Relationship Id="rId96" Type="http://schemas.openxmlformats.org/officeDocument/2006/relationships/hyperlink" Target="https://www.procyclingstats.com/rider.php?date=2021-06-25&amp;id=140818&amp;p=results&amp;s=pcs-season-ranking" TargetMode="External"/><Relationship Id="rId99" Type="http://schemas.openxmlformats.org/officeDocument/2006/relationships/hyperlink" Target="https://www.procyclingstats.com/rider.php?date=2021-06-25&amp;id=140492&amp;p=results&amp;s=pcs-season-ranking" TargetMode="External"/><Relationship Id="rId98" Type="http://schemas.openxmlformats.org/officeDocument/2006/relationships/hyperlink" Target="https://www.procyclingstats.com/team/bahrain-victorious-2021" TargetMode="External"/><Relationship Id="rId91" Type="http://schemas.openxmlformats.org/officeDocument/2006/relationships/hyperlink" Target="https://www.procyclingstats.com/rider/jasper-stuyven" TargetMode="External"/><Relationship Id="rId90" Type="http://schemas.openxmlformats.org/officeDocument/2006/relationships/hyperlink" Target="https://www.procyclingstats.com/rider.php?date=2021-06-25&amp;id=171846&amp;p=results&amp;s=pcs-season-ranking" TargetMode="External"/><Relationship Id="rId93" Type="http://schemas.openxmlformats.org/officeDocument/2006/relationships/hyperlink" Target="https://www.procyclingstats.com/rider.php?date=2021-06-25&amp;id=140123&amp;p=results&amp;s=pcs-season-ranking" TargetMode="External"/><Relationship Id="rId92" Type="http://schemas.openxmlformats.org/officeDocument/2006/relationships/hyperlink" Target="https://www.procyclingstats.com/team/trek-segafredo-2021" TargetMode="External"/><Relationship Id="rId359" Type="http://schemas.openxmlformats.org/officeDocument/2006/relationships/hyperlink" Target="https://www.procyclingstats.com/team/ag2r-citroen-team-2021" TargetMode="External"/><Relationship Id="rId358" Type="http://schemas.openxmlformats.org/officeDocument/2006/relationships/hyperlink" Target="https://www.procyclingstats.com/rider/dorian-godon" TargetMode="External"/><Relationship Id="rId357" Type="http://schemas.openxmlformats.org/officeDocument/2006/relationships/hyperlink" Target="https://www.procyclingstats.com/rider.php?date=2021-06-25&amp;id=188088&amp;p=results&amp;s=pcs-season-ranking" TargetMode="External"/><Relationship Id="rId2270" Type="http://schemas.openxmlformats.org/officeDocument/2006/relationships/hyperlink" Target="https://www.procyclingstats.com/rider/tom-bohli" TargetMode="External"/><Relationship Id="rId2271" Type="http://schemas.openxmlformats.org/officeDocument/2006/relationships/hyperlink" Target="https://www.procyclingstats.com/team/cofidis-solutions-credits-2021" TargetMode="External"/><Relationship Id="rId352" Type="http://schemas.openxmlformats.org/officeDocument/2006/relationships/hyperlink" Target="https://www.procyclingstats.com/rider/fernando-gaviria" TargetMode="External"/><Relationship Id="rId2272" Type="http://schemas.openxmlformats.org/officeDocument/2006/relationships/hyperlink" Target="https://www.procyclingstats.com/rider.php?date=2021-06-25&amp;id=158010&amp;p=results&amp;s=pcs-season-ranking" TargetMode="External"/><Relationship Id="rId351" Type="http://schemas.openxmlformats.org/officeDocument/2006/relationships/hyperlink" Target="https://www.procyclingstats.com/rider.php?date=2021-06-25&amp;id=140385&amp;p=results&amp;s=pcs-season-ranking" TargetMode="External"/><Relationship Id="rId2273" Type="http://schemas.openxmlformats.org/officeDocument/2006/relationships/hyperlink" Target="https://www.procyclingstats.com/rider/bert-de-backer" TargetMode="External"/><Relationship Id="rId350" Type="http://schemas.openxmlformats.org/officeDocument/2006/relationships/hyperlink" Target="https://www.procyclingstats.com/team/israel-start-up-nation-2021" TargetMode="External"/><Relationship Id="rId2274" Type="http://schemas.openxmlformats.org/officeDocument/2006/relationships/hyperlink" Target="https://www.procyclingstats.com/team/b-b-hotels-pb-ktm-2021" TargetMode="External"/><Relationship Id="rId2275" Type="http://schemas.openxmlformats.org/officeDocument/2006/relationships/hyperlink" Target="https://www.procyclingstats.com/rider.php?date=2021-06-25&amp;id=140449&amp;p=results&amp;s=pcs-season-ranking" TargetMode="External"/><Relationship Id="rId356" Type="http://schemas.openxmlformats.org/officeDocument/2006/relationships/hyperlink" Target="https://www.procyclingstats.com/team/team-totalenergies-2021" TargetMode="External"/><Relationship Id="rId2276" Type="http://schemas.openxmlformats.org/officeDocument/2006/relationships/hyperlink" Target="https://www.procyclingstats.com/rider/fadhel-al-khater" TargetMode="External"/><Relationship Id="rId355" Type="http://schemas.openxmlformats.org/officeDocument/2006/relationships/hyperlink" Target="https://www.procyclingstats.com/rider/cristian-rodriguez" TargetMode="External"/><Relationship Id="rId2277" Type="http://schemas.openxmlformats.org/officeDocument/2006/relationships/hyperlink" Target="https://www.procyclingstats.com/rider.php?date=2021-06-25&amp;id=236170&amp;p=results&amp;s=pcs-season-ranking" TargetMode="External"/><Relationship Id="rId354" Type="http://schemas.openxmlformats.org/officeDocument/2006/relationships/hyperlink" Target="https://www.procyclingstats.com/rider.php?date=2021-06-25&amp;id=179769&amp;p=results&amp;s=pcs-season-ranking" TargetMode="External"/><Relationship Id="rId2278" Type="http://schemas.openxmlformats.org/officeDocument/2006/relationships/hyperlink" Target="https://www.procyclingstats.com/rider/mohd-harrif-saleh" TargetMode="External"/><Relationship Id="rId353" Type="http://schemas.openxmlformats.org/officeDocument/2006/relationships/hyperlink" Target="https://www.procyclingstats.com/team/uae-team-emirates-2021" TargetMode="External"/><Relationship Id="rId2279" Type="http://schemas.openxmlformats.org/officeDocument/2006/relationships/hyperlink" Target="https://www.procyclingstats.com/team/terengganu-cycling-team-2021" TargetMode="External"/><Relationship Id="rId2225" Type="http://schemas.openxmlformats.org/officeDocument/2006/relationships/hyperlink" Target="https://www.procyclingstats.com/rider.php?date=2021-06-25&amp;id=196140&amp;p=results&amp;s=pcs-season-ranking" TargetMode="External"/><Relationship Id="rId3557" Type="http://schemas.openxmlformats.org/officeDocument/2006/relationships/hyperlink" Target="https://www.procyclingstats.com/rider/jack-drage" TargetMode="External"/><Relationship Id="rId2226" Type="http://schemas.openxmlformats.org/officeDocument/2006/relationships/hyperlink" Target="https://www.procyclingstats.com/rider/andre-carvalho" TargetMode="External"/><Relationship Id="rId3556" Type="http://schemas.openxmlformats.org/officeDocument/2006/relationships/hyperlink" Target="https://www.procyclingstats.com/rider.php?date=2021-06-25&amp;id=160542&amp;p=results&amp;s=pcs-season-ranking" TargetMode="External"/><Relationship Id="rId2227" Type="http://schemas.openxmlformats.org/officeDocument/2006/relationships/hyperlink" Target="https://www.procyclingstats.com/team/cofidis-solutions-credits-2021" TargetMode="External"/><Relationship Id="rId3559" Type="http://schemas.openxmlformats.org/officeDocument/2006/relationships/hyperlink" Target="https://www.procyclingstats.com/rider/oliver-robinson" TargetMode="External"/><Relationship Id="rId2228" Type="http://schemas.openxmlformats.org/officeDocument/2006/relationships/hyperlink" Target="https://www.procyclingstats.com/rider.php?date=2021-06-25&amp;id=130773&amp;p=results&amp;s=pcs-season-ranking" TargetMode="External"/><Relationship Id="rId3558" Type="http://schemas.openxmlformats.org/officeDocument/2006/relationships/hyperlink" Target="https://www.procyclingstats.com/rider.php?date=2021-06-25&amp;id=259482&amp;p=results&amp;s=pcs-season-ranking" TargetMode="External"/><Relationship Id="rId2229" Type="http://schemas.openxmlformats.org/officeDocument/2006/relationships/hyperlink" Target="https://www.procyclingstats.com/rider/jasha-sutterlin" TargetMode="External"/><Relationship Id="rId305" Type="http://schemas.openxmlformats.org/officeDocument/2006/relationships/hyperlink" Target="https://www.procyclingstats.com/team/bingoal-wallonie-bruxelles-2021" TargetMode="External"/><Relationship Id="rId304" Type="http://schemas.openxmlformats.org/officeDocument/2006/relationships/hyperlink" Target="https://www.procyclingstats.com/rider/timothy-dupont" TargetMode="External"/><Relationship Id="rId303" Type="http://schemas.openxmlformats.org/officeDocument/2006/relationships/hyperlink" Target="https://www.procyclingstats.com/rider.php?date=2021-06-25&amp;id=195369&amp;p=results&amp;s=pcs-season-ranking" TargetMode="External"/><Relationship Id="rId302" Type="http://schemas.openxmlformats.org/officeDocument/2006/relationships/hyperlink" Target="https://www.procyclingstats.com/team/team-arkea-samsic-2021" TargetMode="External"/><Relationship Id="rId309" Type="http://schemas.openxmlformats.org/officeDocument/2006/relationships/hyperlink" Target="https://www.procyclingstats.com/rider.php?date=2021-06-25&amp;id=140884&amp;p=results&amp;s=pcs-season-ranking" TargetMode="External"/><Relationship Id="rId308" Type="http://schemas.openxmlformats.org/officeDocument/2006/relationships/hyperlink" Target="https://www.procyclingstats.com/team/movistar-team-2021" TargetMode="External"/><Relationship Id="rId307" Type="http://schemas.openxmlformats.org/officeDocument/2006/relationships/hyperlink" Target="https://www.procyclingstats.com/rider/nelson-oliveira" TargetMode="External"/><Relationship Id="rId306" Type="http://schemas.openxmlformats.org/officeDocument/2006/relationships/hyperlink" Target="https://www.procyclingstats.com/rider.php?date=2021-06-25&amp;id=139845&amp;p=results&amp;s=pcs-season-ranking" TargetMode="External"/><Relationship Id="rId3551" Type="http://schemas.openxmlformats.org/officeDocument/2006/relationships/hyperlink" Target="https://www.procyclingstats.com/rider.php?date=2021-06-25&amp;id=205875&amp;p=results&amp;s=pcs-season-ranking" TargetMode="External"/><Relationship Id="rId2220" Type="http://schemas.openxmlformats.org/officeDocument/2006/relationships/hyperlink" Target="https://www.procyclingstats.com/rider/stephen-williams" TargetMode="External"/><Relationship Id="rId3550" Type="http://schemas.openxmlformats.org/officeDocument/2006/relationships/hyperlink" Target="https://www.procyclingstats.com/team/lviv-continental-cycling-team-2021" TargetMode="External"/><Relationship Id="rId301" Type="http://schemas.openxmlformats.org/officeDocument/2006/relationships/hyperlink" Target="https://www.procyclingstats.com/rider/connor-swift" TargetMode="External"/><Relationship Id="rId2221" Type="http://schemas.openxmlformats.org/officeDocument/2006/relationships/hyperlink" Target="https://www.procyclingstats.com/team/bahrain-victorious-2021" TargetMode="External"/><Relationship Id="rId3553" Type="http://schemas.openxmlformats.org/officeDocument/2006/relationships/hyperlink" Target="https://www.procyclingstats.com/team/w52-fc-porto-2021" TargetMode="External"/><Relationship Id="rId300" Type="http://schemas.openxmlformats.org/officeDocument/2006/relationships/hyperlink" Target="https://www.procyclingstats.com/rider.php?date=2021-06-25&amp;id=170183&amp;p=results&amp;s=pcs-season-ranking" TargetMode="External"/><Relationship Id="rId2222" Type="http://schemas.openxmlformats.org/officeDocument/2006/relationships/hyperlink" Target="https://www.procyclingstats.com/rider.php?date=2021-06-25&amp;id=179111&amp;p=results&amp;s=pcs-season-ranking" TargetMode="External"/><Relationship Id="rId3552" Type="http://schemas.openxmlformats.org/officeDocument/2006/relationships/hyperlink" Target="https://www.procyclingstats.com/rider/francisco-campos" TargetMode="External"/><Relationship Id="rId2223" Type="http://schemas.openxmlformats.org/officeDocument/2006/relationships/hyperlink" Target="https://www.procyclingstats.com/rider/aaron-van-poucke" TargetMode="External"/><Relationship Id="rId3555" Type="http://schemas.openxmlformats.org/officeDocument/2006/relationships/hyperlink" Target="https://www.procyclingstats.com/rider/marko-danilovic" TargetMode="External"/><Relationship Id="rId2224" Type="http://schemas.openxmlformats.org/officeDocument/2006/relationships/hyperlink" Target="https://www.procyclingstats.com/team/sport-vlaanderen-baloise-2021" TargetMode="External"/><Relationship Id="rId3554" Type="http://schemas.openxmlformats.org/officeDocument/2006/relationships/hyperlink" Target="https://www.procyclingstats.com/rider.php?date=2021-06-25&amp;id=201931&amp;p=results&amp;s=pcs-season-ranking" TargetMode="External"/><Relationship Id="rId2214" Type="http://schemas.openxmlformats.org/officeDocument/2006/relationships/hyperlink" Target="https://www.procyclingstats.com/rider/romain-combaud" TargetMode="External"/><Relationship Id="rId3546" Type="http://schemas.openxmlformats.org/officeDocument/2006/relationships/hyperlink" Target="https://www.procyclingstats.com/rider/branislau-samoilau" TargetMode="External"/><Relationship Id="rId2215" Type="http://schemas.openxmlformats.org/officeDocument/2006/relationships/hyperlink" Target="https://www.procyclingstats.com/team/team-dsm-2021" TargetMode="External"/><Relationship Id="rId3545" Type="http://schemas.openxmlformats.org/officeDocument/2006/relationships/hyperlink" Target="https://www.procyclingstats.com/rider.php?date=2021-06-25&amp;id=261037&amp;p=results&amp;s=pcs-season-ranking" TargetMode="External"/><Relationship Id="rId2216" Type="http://schemas.openxmlformats.org/officeDocument/2006/relationships/hyperlink" Target="https://www.procyclingstats.com/rider.php?date=2021-06-25&amp;id=135469&amp;p=results&amp;s=pcs-season-ranking" TargetMode="External"/><Relationship Id="rId3548" Type="http://schemas.openxmlformats.org/officeDocument/2006/relationships/hyperlink" Target="https://www.procyclingstats.com/rider.php?date=2021-06-25&amp;id=140785&amp;p=results&amp;s=pcs-season-ranking" TargetMode="External"/><Relationship Id="rId2217" Type="http://schemas.openxmlformats.org/officeDocument/2006/relationships/hyperlink" Target="https://www.procyclingstats.com/rider/jonas-iversby-hvideberg" TargetMode="External"/><Relationship Id="rId3547" Type="http://schemas.openxmlformats.org/officeDocument/2006/relationships/hyperlink" Target="https://www.procyclingstats.com/team/minsk-cycling-club-2021" TargetMode="External"/><Relationship Id="rId2218" Type="http://schemas.openxmlformats.org/officeDocument/2006/relationships/hyperlink" Target="https://www.procyclingstats.com/team/uno-x-pro-cycling-team-2021" TargetMode="External"/><Relationship Id="rId2219" Type="http://schemas.openxmlformats.org/officeDocument/2006/relationships/hyperlink" Target="https://www.procyclingstats.com/rider.php?date=2021-06-25&amp;id=206811&amp;p=results&amp;s=pcs-season-ranking" TargetMode="External"/><Relationship Id="rId3549" Type="http://schemas.openxmlformats.org/officeDocument/2006/relationships/hyperlink" Target="https://www.procyclingstats.com/rider/mantas-januskevicius" TargetMode="External"/><Relationship Id="rId3540" Type="http://schemas.openxmlformats.org/officeDocument/2006/relationships/hyperlink" Target="https://www.procyclingstats.com/rider.php?date=2021-06-25&amp;id=157646&amp;p=results&amp;s=pcs-season-ranking" TargetMode="External"/><Relationship Id="rId2210" Type="http://schemas.openxmlformats.org/officeDocument/2006/relationships/hyperlink" Target="https://www.procyclingstats.com/rider.php?date=2021-06-25&amp;id=179331&amp;p=results&amp;s=pcs-season-ranking" TargetMode="External"/><Relationship Id="rId3542" Type="http://schemas.openxmlformats.org/officeDocument/2006/relationships/hyperlink" Target="https://www.procyclingstats.com/team/general-store-essegibi-f.lli-curia-2021" TargetMode="External"/><Relationship Id="rId2211" Type="http://schemas.openxmlformats.org/officeDocument/2006/relationships/hyperlink" Target="https://www.procyclingstats.com/rider/carlos-canal" TargetMode="External"/><Relationship Id="rId3541" Type="http://schemas.openxmlformats.org/officeDocument/2006/relationships/hyperlink" Target="https://www.procyclingstats.com/rider/samuele-carpene" TargetMode="External"/><Relationship Id="rId2212" Type="http://schemas.openxmlformats.org/officeDocument/2006/relationships/hyperlink" Target="https://www.procyclingstats.com/team/burgos-bh-2021" TargetMode="External"/><Relationship Id="rId3544" Type="http://schemas.openxmlformats.org/officeDocument/2006/relationships/hyperlink" Target="https://www.procyclingstats.com/rider/viktor-apostoloski" TargetMode="External"/><Relationship Id="rId2213" Type="http://schemas.openxmlformats.org/officeDocument/2006/relationships/hyperlink" Target="https://www.procyclingstats.com/rider.php?date=2021-06-25&amp;id=233006&amp;p=results&amp;s=pcs-season-ranking" TargetMode="External"/><Relationship Id="rId3543" Type="http://schemas.openxmlformats.org/officeDocument/2006/relationships/hyperlink" Target="https://www.procyclingstats.com/rider.php?date=2021-06-25&amp;id=208559&amp;p=results&amp;s=pcs-season-ranking" TargetMode="External"/><Relationship Id="rId2247" Type="http://schemas.openxmlformats.org/officeDocument/2006/relationships/hyperlink" Target="https://www.procyclingstats.com/rider/enrique-sanz" TargetMode="External"/><Relationship Id="rId3579" Type="http://schemas.openxmlformats.org/officeDocument/2006/relationships/hyperlink" Target="https://www.procyclingstats.com/rider/ignacio-sarabia" TargetMode="External"/><Relationship Id="rId2248" Type="http://schemas.openxmlformats.org/officeDocument/2006/relationships/hyperlink" Target="https://www.procyclingstats.com/team/equipo-kern-pharma-2021" TargetMode="External"/><Relationship Id="rId3578" Type="http://schemas.openxmlformats.org/officeDocument/2006/relationships/hyperlink" Target="https://www.procyclingstats.com/rider.php?date=2021-06-25&amp;id=159503&amp;p=results&amp;s=pcs-season-ranking" TargetMode="External"/><Relationship Id="rId2249" Type="http://schemas.openxmlformats.org/officeDocument/2006/relationships/hyperlink" Target="https://www.procyclingstats.com/rider.php?date=2021-06-25&amp;id=140513&amp;p=results&amp;s=pcs-season-ranking" TargetMode="External"/><Relationship Id="rId327" Type="http://schemas.openxmlformats.org/officeDocument/2006/relationships/hyperlink" Target="https://www.procyclingstats.com/rider.php?date=2021-06-25&amp;id=179909&amp;p=results&amp;s=pcs-season-ranking" TargetMode="External"/><Relationship Id="rId326" Type="http://schemas.openxmlformats.org/officeDocument/2006/relationships/hyperlink" Target="https://www.procyclingstats.com/team/movistar-team-2021" TargetMode="External"/><Relationship Id="rId325" Type="http://schemas.openxmlformats.org/officeDocument/2006/relationships/hyperlink" Target="https://www.procyclingstats.com/rider/gonzalo-serrano" TargetMode="External"/><Relationship Id="rId324" Type="http://schemas.openxmlformats.org/officeDocument/2006/relationships/hyperlink" Target="https://www.procyclingstats.com/rider.php?date=2021-06-25&amp;id=160236&amp;p=results&amp;s=pcs-season-ranking" TargetMode="External"/><Relationship Id="rId329" Type="http://schemas.openxmlformats.org/officeDocument/2006/relationships/hyperlink" Target="https://www.procyclingstats.com/team/bora-hansgrohe-2021" TargetMode="External"/><Relationship Id="rId328" Type="http://schemas.openxmlformats.org/officeDocument/2006/relationships/hyperlink" Target="https://www.procyclingstats.com/rider/matteo-fabbro" TargetMode="External"/><Relationship Id="rId3571" Type="http://schemas.openxmlformats.org/officeDocument/2006/relationships/hyperlink" Target="https://www.procyclingstats.com/rider/jacques-lebreton" TargetMode="External"/><Relationship Id="rId2240" Type="http://schemas.openxmlformats.org/officeDocument/2006/relationships/hyperlink" Target="https://www.procyclingstats.com/rider.php?date=2021-06-25&amp;id=207881&amp;p=results&amp;s=pcs-season-ranking" TargetMode="External"/><Relationship Id="rId3570" Type="http://schemas.openxmlformats.org/officeDocument/2006/relationships/hyperlink" Target="https://www.procyclingstats.com/rider.php?date=2021-06-25&amp;id=197712&amp;p=results&amp;s=pcs-season-ranking" TargetMode="External"/><Relationship Id="rId2241" Type="http://schemas.openxmlformats.org/officeDocument/2006/relationships/hyperlink" Target="https://www.procyclingstats.com/rider/tobias-ludvigsson" TargetMode="External"/><Relationship Id="rId3573" Type="http://schemas.openxmlformats.org/officeDocument/2006/relationships/hyperlink" Target="https://www.procyclingstats.com/rider/mathias-de-witte" TargetMode="External"/><Relationship Id="rId2242" Type="http://schemas.openxmlformats.org/officeDocument/2006/relationships/hyperlink" Target="https://www.procyclingstats.com/team/groupama-fdj-2021" TargetMode="External"/><Relationship Id="rId3572" Type="http://schemas.openxmlformats.org/officeDocument/2006/relationships/hyperlink" Target="https://www.procyclingstats.com/rider.php?date=2021-06-25&amp;id=203347&amp;p=results&amp;s=pcs-season-ranking" TargetMode="External"/><Relationship Id="rId323" Type="http://schemas.openxmlformats.org/officeDocument/2006/relationships/hyperlink" Target="https://www.procyclingstats.com/team/ag2r-citroen-team-2021" TargetMode="External"/><Relationship Id="rId2243" Type="http://schemas.openxmlformats.org/officeDocument/2006/relationships/hyperlink" Target="https://www.procyclingstats.com/rider.php?date=2021-06-25&amp;id=140070&amp;p=results&amp;s=pcs-season-ranking" TargetMode="External"/><Relationship Id="rId3575" Type="http://schemas.openxmlformats.org/officeDocument/2006/relationships/hyperlink" Target="https://www.procyclingstats.com/rider.php?date=2021-06-25&amp;id=155448&amp;p=results&amp;s=pcs-season-ranking" TargetMode="External"/><Relationship Id="rId322" Type="http://schemas.openxmlformats.org/officeDocument/2006/relationships/hyperlink" Target="https://www.procyclingstats.com/rider/marc-sarreau" TargetMode="External"/><Relationship Id="rId2244" Type="http://schemas.openxmlformats.org/officeDocument/2006/relationships/hyperlink" Target="https://www.procyclingstats.com/rider/yuriy-natarov" TargetMode="External"/><Relationship Id="rId3574" Type="http://schemas.openxmlformats.org/officeDocument/2006/relationships/hyperlink" Target="https://www.procyclingstats.com/team/xelliss-roubaix-lille-metropole-2021" TargetMode="External"/><Relationship Id="rId321" Type="http://schemas.openxmlformats.org/officeDocument/2006/relationships/hyperlink" Target="https://www.procyclingstats.com/rider.php?date=2021-06-25&amp;id=135571&amp;p=results&amp;s=pcs-season-ranking" TargetMode="External"/><Relationship Id="rId2245" Type="http://schemas.openxmlformats.org/officeDocument/2006/relationships/hyperlink" Target="https://www.procyclingstats.com/team/astana-premier-tech-2021" TargetMode="External"/><Relationship Id="rId3577" Type="http://schemas.openxmlformats.org/officeDocument/2006/relationships/hyperlink" Target="https://www.procyclingstats.com/team/swiss-racing-academy-2021" TargetMode="External"/><Relationship Id="rId320" Type="http://schemas.openxmlformats.org/officeDocument/2006/relationships/hyperlink" Target="https://www.procyclingstats.com/team/ag2r-citroen-team-2021" TargetMode="External"/><Relationship Id="rId2246" Type="http://schemas.openxmlformats.org/officeDocument/2006/relationships/hyperlink" Target="https://www.procyclingstats.com/rider.php?date=2021-06-25&amp;id=187756&amp;p=results&amp;s=pcs-season-ranking" TargetMode="External"/><Relationship Id="rId3576" Type="http://schemas.openxmlformats.org/officeDocument/2006/relationships/hyperlink" Target="https://www.procyclingstats.com/rider/thery-schir" TargetMode="External"/><Relationship Id="rId2236" Type="http://schemas.openxmlformats.org/officeDocument/2006/relationships/hyperlink" Target="https://www.procyclingstats.com/team/gazprom-rusvelo-2021" TargetMode="External"/><Relationship Id="rId3568" Type="http://schemas.openxmlformats.org/officeDocument/2006/relationships/hyperlink" Target="https://www.procyclingstats.com/rider.php?date=2021-06-25&amp;id=219154&amp;p=results&amp;s=pcs-season-ranking" TargetMode="External"/><Relationship Id="rId2237" Type="http://schemas.openxmlformats.org/officeDocument/2006/relationships/hyperlink" Target="https://www.procyclingstats.com/rider.php?date=2021-06-25&amp;id=187123&amp;p=results&amp;s=pcs-season-ranking" TargetMode="External"/><Relationship Id="rId3567" Type="http://schemas.openxmlformats.org/officeDocument/2006/relationships/hyperlink" Target="https://www.procyclingstats.com/rider/pavle-pejic" TargetMode="External"/><Relationship Id="rId2238" Type="http://schemas.openxmlformats.org/officeDocument/2006/relationships/hyperlink" Target="https://www.procyclingstats.com/rider/juan-diego-alba" TargetMode="External"/><Relationship Id="rId2239" Type="http://schemas.openxmlformats.org/officeDocument/2006/relationships/hyperlink" Target="https://www.procyclingstats.com/team/movistar-team-2021" TargetMode="External"/><Relationship Id="rId3569" Type="http://schemas.openxmlformats.org/officeDocument/2006/relationships/hyperlink" Target="https://www.procyclingstats.com/rider/teodor-rusev" TargetMode="External"/><Relationship Id="rId316" Type="http://schemas.openxmlformats.org/officeDocument/2006/relationships/hyperlink" Target="https://www.procyclingstats.com/rider/pierre-latour" TargetMode="External"/><Relationship Id="rId315" Type="http://schemas.openxmlformats.org/officeDocument/2006/relationships/hyperlink" Target="https://www.procyclingstats.com/rider.php?date=2021-06-25&amp;id=140240&amp;p=results&amp;s=pcs-season-ranking" TargetMode="External"/><Relationship Id="rId314" Type="http://schemas.openxmlformats.org/officeDocument/2006/relationships/hyperlink" Target="https://www.procyclingstats.com/team/israel-start-up-nation-2021" TargetMode="External"/><Relationship Id="rId313" Type="http://schemas.openxmlformats.org/officeDocument/2006/relationships/hyperlink" Target="https://www.procyclingstats.com/rider/sep-vanmarcke" TargetMode="External"/><Relationship Id="rId319" Type="http://schemas.openxmlformats.org/officeDocument/2006/relationships/hyperlink" Target="https://www.procyclingstats.com/rider/geoffrey-bouchard" TargetMode="External"/><Relationship Id="rId318" Type="http://schemas.openxmlformats.org/officeDocument/2006/relationships/hyperlink" Target="https://www.procyclingstats.com/rider.php?date=2021-06-25&amp;id=132359&amp;p=results&amp;s=pcs-season-ranking" TargetMode="External"/><Relationship Id="rId317" Type="http://schemas.openxmlformats.org/officeDocument/2006/relationships/hyperlink" Target="https://www.procyclingstats.com/team/team-totalenergies-2021" TargetMode="External"/><Relationship Id="rId3560" Type="http://schemas.openxmlformats.org/officeDocument/2006/relationships/hyperlink" Target="https://www.procyclingstats.com/team/lviv-continental-cycling-team-2021" TargetMode="External"/><Relationship Id="rId2230" Type="http://schemas.openxmlformats.org/officeDocument/2006/relationships/hyperlink" Target="https://www.procyclingstats.com/team/team-dsm-2021" TargetMode="External"/><Relationship Id="rId3562" Type="http://schemas.openxmlformats.org/officeDocument/2006/relationships/hyperlink" Target="https://www.procyclingstats.com/rider/vasili-strokov" TargetMode="External"/><Relationship Id="rId2231" Type="http://schemas.openxmlformats.org/officeDocument/2006/relationships/hyperlink" Target="https://www.procyclingstats.com/rider.php?date=2021-06-25&amp;id=140258&amp;p=results&amp;s=pcs-season-ranking" TargetMode="External"/><Relationship Id="rId3561" Type="http://schemas.openxmlformats.org/officeDocument/2006/relationships/hyperlink" Target="https://www.procyclingstats.com/rider.php?date=2021-06-25&amp;id=205763&amp;p=results&amp;s=pcs-season-ranking" TargetMode="External"/><Relationship Id="rId312" Type="http://schemas.openxmlformats.org/officeDocument/2006/relationships/hyperlink" Target="https://www.procyclingstats.com/rider.php?date=2021-06-25&amp;id=202344&amp;p=results&amp;s=pcs-season-ranking" TargetMode="External"/><Relationship Id="rId2232" Type="http://schemas.openxmlformats.org/officeDocument/2006/relationships/hyperlink" Target="https://www.procyclingstats.com/rider/leonardo-marchiori" TargetMode="External"/><Relationship Id="rId3564" Type="http://schemas.openxmlformats.org/officeDocument/2006/relationships/hyperlink" Target="https://www.procyclingstats.com/rider.php?date=2021-06-25&amp;id=178298&amp;p=results&amp;s=pcs-season-ranking" TargetMode="External"/><Relationship Id="rId311" Type="http://schemas.openxmlformats.org/officeDocument/2006/relationships/hyperlink" Target="https://www.procyclingstats.com/team/groupama-fdj-2021" TargetMode="External"/><Relationship Id="rId2233" Type="http://schemas.openxmlformats.org/officeDocument/2006/relationships/hyperlink" Target="https://www.procyclingstats.com/team/androni-giocattoli-sidermec-2021" TargetMode="External"/><Relationship Id="rId3563" Type="http://schemas.openxmlformats.org/officeDocument/2006/relationships/hyperlink" Target="https://www.procyclingstats.com/team/minsk-cycling-club-2021" TargetMode="External"/><Relationship Id="rId310" Type="http://schemas.openxmlformats.org/officeDocument/2006/relationships/hyperlink" Target="https://www.procyclingstats.com/rider/jake-stewart" TargetMode="External"/><Relationship Id="rId2234" Type="http://schemas.openxmlformats.org/officeDocument/2006/relationships/hyperlink" Target="https://www.procyclingstats.com/rider.php?date=2021-06-25&amp;id=203513&amp;p=results&amp;s=pcs-season-ranking" TargetMode="External"/><Relationship Id="rId3566" Type="http://schemas.openxmlformats.org/officeDocument/2006/relationships/hyperlink" Target="https://www.procyclingstats.com/rider.php?date=2021-06-25&amp;id=206359&amp;p=results&amp;s=pcs-season-ranking" TargetMode="External"/><Relationship Id="rId2235" Type="http://schemas.openxmlformats.org/officeDocument/2006/relationships/hyperlink" Target="https://www.procyclingstats.com/rider/cristian-scaroni" TargetMode="External"/><Relationship Id="rId3565" Type="http://schemas.openxmlformats.org/officeDocument/2006/relationships/hyperlink" Target="https://www.procyclingstats.com/rider/dimitrios-christakos" TargetMode="External"/><Relationship Id="rId4040" Type="http://schemas.openxmlformats.org/officeDocument/2006/relationships/hyperlink" Target="https://www.procyclingstats.com/rider.php?date=2021-06-25&amp;id=205997&amp;p=results&amp;s=pcs-season-ranking" TargetMode="External"/><Relationship Id="rId4042" Type="http://schemas.openxmlformats.org/officeDocument/2006/relationships/hyperlink" Target="https://www.procyclingstats.com/team/bhs-pl-beton-bornholm-2021" TargetMode="External"/><Relationship Id="rId4041" Type="http://schemas.openxmlformats.org/officeDocument/2006/relationships/hyperlink" Target="https://www.procyclingstats.com/rider/martin-toft-madsen" TargetMode="External"/><Relationship Id="rId4044" Type="http://schemas.openxmlformats.org/officeDocument/2006/relationships/hyperlink" Target="https://www.procyclingstats.com/rider/markus-auvinen" TargetMode="External"/><Relationship Id="rId4043" Type="http://schemas.openxmlformats.org/officeDocument/2006/relationships/hyperlink" Target="https://www.procyclingstats.com/rider.php?date=2021-06-25&amp;id=167369&amp;p=results&amp;s=pcs-season-ranking" TargetMode="External"/><Relationship Id="rId4046" Type="http://schemas.openxmlformats.org/officeDocument/2006/relationships/hyperlink" Target="https://www.procyclingstats.com/rider/simon-nagy" TargetMode="External"/><Relationship Id="rId4045" Type="http://schemas.openxmlformats.org/officeDocument/2006/relationships/hyperlink" Target="https://www.procyclingstats.com/rider.php?date=2021-06-25&amp;id=243614&amp;p=results&amp;s=pcs-season-ranking" TargetMode="External"/><Relationship Id="rId4048" Type="http://schemas.openxmlformats.org/officeDocument/2006/relationships/hyperlink" Target="https://www.procyclingstats.com/rider.php?date=2021-06-25&amp;id=221743&amp;p=results&amp;s=pcs-season-ranking" TargetMode="External"/><Relationship Id="rId4047" Type="http://schemas.openxmlformats.org/officeDocument/2006/relationships/hyperlink" Target="https://www.procyclingstats.com/team/cycling-academy-trencin-2021" TargetMode="External"/><Relationship Id="rId4049" Type="http://schemas.openxmlformats.org/officeDocument/2006/relationships/hyperlink" Target="https://www.procyclingstats.com/rider/gerson-toc" TargetMode="External"/><Relationship Id="rId4031" Type="http://schemas.openxmlformats.org/officeDocument/2006/relationships/hyperlink" Target="https://www.procyclingstats.com/rider.php?date=2021-06-25&amp;id=139723&amp;p=results&amp;s=pcs-season-ranking" TargetMode="External"/><Relationship Id="rId4030" Type="http://schemas.openxmlformats.org/officeDocument/2006/relationships/hyperlink" Target="https://www.procyclingstats.com/team/riwal-cycling-team-2021" TargetMode="External"/><Relationship Id="rId297" Type="http://schemas.openxmlformats.org/officeDocument/2006/relationships/hyperlink" Target="https://www.procyclingstats.com/rider.php?date=2021-06-25&amp;id=137756&amp;p=results&amp;s=pcs-season-ranking" TargetMode="External"/><Relationship Id="rId4033" Type="http://schemas.openxmlformats.org/officeDocument/2006/relationships/hyperlink" Target="https://www.procyclingstats.com/team/tarteletto-isorex-2021" TargetMode="External"/><Relationship Id="rId296" Type="http://schemas.openxmlformats.org/officeDocument/2006/relationships/hyperlink" Target="https://www.procyclingstats.com/team/caja-rural-seguros-rga-2021" TargetMode="External"/><Relationship Id="rId4032" Type="http://schemas.openxmlformats.org/officeDocument/2006/relationships/hyperlink" Target="https://www.procyclingstats.com/rider/gil-d-heygere" TargetMode="External"/><Relationship Id="rId295" Type="http://schemas.openxmlformats.org/officeDocument/2006/relationships/hyperlink" Target="https://www.procyclingstats.com/rider/jon-aberasturi" TargetMode="External"/><Relationship Id="rId4035" Type="http://schemas.openxmlformats.org/officeDocument/2006/relationships/hyperlink" Target="https://www.procyclingstats.com/rider/aleksandr-komin" TargetMode="External"/><Relationship Id="rId294" Type="http://schemas.openxmlformats.org/officeDocument/2006/relationships/hyperlink" Target="https://www.procyclingstats.com/rider.php?date=2021-06-25&amp;id=135523&amp;p=results&amp;s=pcs-season-ranking" TargetMode="External"/><Relationship Id="rId4034" Type="http://schemas.openxmlformats.org/officeDocument/2006/relationships/hyperlink" Target="https://www.procyclingstats.com/rider.php?date=2021-06-25&amp;id=194224&amp;p=results&amp;s=pcs-season-ranking" TargetMode="External"/><Relationship Id="rId4037" Type="http://schemas.openxmlformats.org/officeDocument/2006/relationships/hyperlink" Target="https://www.procyclingstats.com/rider/marwan-al-jalham" TargetMode="External"/><Relationship Id="rId4036" Type="http://schemas.openxmlformats.org/officeDocument/2006/relationships/hyperlink" Target="https://www.procyclingstats.com/rider.php?date=2021-06-25&amp;id=176928&amp;p=results&amp;s=pcs-season-ranking" TargetMode="External"/><Relationship Id="rId299" Type="http://schemas.openxmlformats.org/officeDocument/2006/relationships/hyperlink" Target="https://www.procyclingstats.com/team/trek-segafredo-2021" TargetMode="External"/><Relationship Id="rId4039" Type="http://schemas.openxmlformats.org/officeDocument/2006/relationships/hyperlink" Target="https://www.procyclingstats.com/rider/adil-el-arbaoui" TargetMode="External"/><Relationship Id="rId298" Type="http://schemas.openxmlformats.org/officeDocument/2006/relationships/hyperlink" Target="https://www.procyclingstats.com/rider/giulio-ciccone" TargetMode="External"/><Relationship Id="rId4038" Type="http://schemas.openxmlformats.org/officeDocument/2006/relationships/hyperlink" Target="https://www.procyclingstats.com/rider.php?date=2021-06-25&amp;id=236167&amp;p=results&amp;s=pcs-season-ranking" TargetMode="External"/><Relationship Id="rId4060" Type="http://schemas.openxmlformats.org/officeDocument/2006/relationships/hyperlink" Target="https://www.procyclingstats.com/rider/kristinn-jonsson" TargetMode="External"/><Relationship Id="rId4062" Type="http://schemas.openxmlformats.org/officeDocument/2006/relationships/hyperlink" Target="https://www.procyclingstats.com/rider/walter-ruiz" TargetMode="External"/><Relationship Id="rId4061" Type="http://schemas.openxmlformats.org/officeDocument/2006/relationships/hyperlink" Target="https://www.procyclingstats.com/rider.php?date=2021-06-25&amp;id=212362&amp;p=results&amp;s=pcs-season-ranking" TargetMode="External"/><Relationship Id="rId4064" Type="http://schemas.openxmlformats.org/officeDocument/2006/relationships/hyperlink" Target="https://www.procyclingstats.com/rider/nicolas-dalla-valle" TargetMode="External"/><Relationship Id="rId4063" Type="http://schemas.openxmlformats.org/officeDocument/2006/relationships/hyperlink" Target="https://www.procyclingstats.com/rider.php?date=2021-06-25&amp;id=270008&amp;p=results&amp;s=pcs-season-ranking" TargetMode="External"/><Relationship Id="rId4066" Type="http://schemas.openxmlformats.org/officeDocument/2006/relationships/hyperlink" Target="https://www.procyclingstats.com/rider.php?date=2021-06-25&amp;id=186903&amp;p=results&amp;s=pcs-season-ranking" TargetMode="External"/><Relationship Id="rId4065" Type="http://schemas.openxmlformats.org/officeDocument/2006/relationships/hyperlink" Target="https://www.procyclingstats.com/team/bardiani-csf-2021" TargetMode="External"/><Relationship Id="rId4068" Type="http://schemas.openxmlformats.org/officeDocument/2006/relationships/hyperlink" Target="https://www.procyclingstats.com/rider.php?date=2021-06-25&amp;id=206929&amp;p=results&amp;s=pcs-season-ranking" TargetMode="External"/><Relationship Id="rId4067" Type="http://schemas.openxmlformats.org/officeDocument/2006/relationships/hyperlink" Target="https://www.procyclingstats.com/rider/maxim-piskunov" TargetMode="External"/><Relationship Id="rId4069" Type="http://schemas.openxmlformats.org/officeDocument/2006/relationships/hyperlink" Target="https://www.procyclingstats.com/rider/taj-jones" TargetMode="External"/><Relationship Id="rId4051" Type="http://schemas.openxmlformats.org/officeDocument/2006/relationships/hyperlink" Target="https://www.procyclingstats.com/rider/isaac-simon-yaguaro-flores" TargetMode="External"/><Relationship Id="rId4050" Type="http://schemas.openxmlformats.org/officeDocument/2006/relationships/hyperlink" Target="https://www.procyclingstats.com/rider.php?date=2021-06-25&amp;id=170877&amp;p=results&amp;s=pcs-season-ranking" TargetMode="External"/><Relationship Id="rId4053" Type="http://schemas.openxmlformats.org/officeDocument/2006/relationships/hyperlink" Target="https://www.procyclingstats.com/rider/airton-cabral" TargetMode="External"/><Relationship Id="rId4052" Type="http://schemas.openxmlformats.org/officeDocument/2006/relationships/hyperlink" Target="https://www.procyclingstats.com/rider.php?date=2021-06-25&amp;id=163806&amp;p=results&amp;s=pcs-season-ranking" TargetMode="External"/><Relationship Id="rId4055" Type="http://schemas.openxmlformats.org/officeDocument/2006/relationships/hyperlink" Target="https://www.procyclingstats.com/rider/nils-nyborg-broge" TargetMode="External"/><Relationship Id="rId4054" Type="http://schemas.openxmlformats.org/officeDocument/2006/relationships/hyperlink" Target="https://www.procyclingstats.com/rider.php?date=2021-06-25&amp;id=271705&amp;p=results&amp;s=pcs-season-ranking" TargetMode="External"/><Relationship Id="rId4057" Type="http://schemas.openxmlformats.org/officeDocument/2006/relationships/hyperlink" Target="https://www.procyclingstats.com/rider.php?date=2021-06-25&amp;id=189852&amp;p=results&amp;s=pcs-season-ranking" TargetMode="External"/><Relationship Id="rId4056" Type="http://schemas.openxmlformats.org/officeDocument/2006/relationships/hyperlink" Target="https://www.procyclingstats.com/team/bhs-pl-beton-bornholm-2021" TargetMode="External"/><Relationship Id="rId4059" Type="http://schemas.openxmlformats.org/officeDocument/2006/relationships/hyperlink" Target="https://www.procyclingstats.com/rider.php?date=2021-06-25&amp;id=193870&amp;p=results&amp;s=pcs-season-ranking" TargetMode="External"/><Relationship Id="rId4058" Type="http://schemas.openxmlformats.org/officeDocument/2006/relationships/hyperlink" Target="https://www.procyclingstats.com/rider/keitaro-sawada" TargetMode="External"/><Relationship Id="rId4008" Type="http://schemas.openxmlformats.org/officeDocument/2006/relationships/hyperlink" Target="https://www.procyclingstats.com/rider.php?date=2021-06-25&amp;id=202263&amp;p=results&amp;s=pcs-season-ranking" TargetMode="External"/><Relationship Id="rId4007" Type="http://schemas.openxmlformats.org/officeDocument/2006/relationships/hyperlink" Target="https://www.procyclingstats.com/team/bingoal-wb-development-team-2021" TargetMode="External"/><Relationship Id="rId4009" Type="http://schemas.openxmlformats.org/officeDocument/2006/relationships/hyperlink" Target="https://www.procyclingstats.com/rider/artjom-mirzojev" TargetMode="External"/><Relationship Id="rId271" Type="http://schemas.openxmlformats.org/officeDocument/2006/relationships/hyperlink" Target="https://www.procyclingstats.com/rider/ben-hermans" TargetMode="External"/><Relationship Id="rId270" Type="http://schemas.openxmlformats.org/officeDocument/2006/relationships/hyperlink" Target="https://www.procyclingstats.com/rider.php?date=2021-06-25&amp;id=170625&amp;p=results&amp;s=pcs-season-ranking" TargetMode="External"/><Relationship Id="rId269" Type="http://schemas.openxmlformats.org/officeDocument/2006/relationships/hyperlink" Target="https://www.procyclingstats.com/team/deceuninck-quick-step-2021" TargetMode="External"/><Relationship Id="rId264" Type="http://schemas.openxmlformats.org/officeDocument/2006/relationships/hyperlink" Target="https://www.procyclingstats.com/rider.php?date=2021-06-25&amp;id=135188&amp;p=results&amp;s=pcs-season-ranking" TargetMode="External"/><Relationship Id="rId4000" Type="http://schemas.openxmlformats.org/officeDocument/2006/relationships/hyperlink" Target="https://www.procyclingstats.com/rider/mark-maidwell" TargetMode="External"/><Relationship Id="rId263" Type="http://schemas.openxmlformats.org/officeDocument/2006/relationships/hyperlink" Target="https://www.procyclingstats.com/team/bora-hansgrohe-2021" TargetMode="External"/><Relationship Id="rId262" Type="http://schemas.openxmlformats.org/officeDocument/2006/relationships/hyperlink" Target="https://www.procyclingstats.com/rider/patrick-konrad" TargetMode="External"/><Relationship Id="rId4002" Type="http://schemas.openxmlformats.org/officeDocument/2006/relationships/hyperlink" Target="https://www.procyclingstats.com/rider/valon-binakaj" TargetMode="External"/><Relationship Id="rId261" Type="http://schemas.openxmlformats.org/officeDocument/2006/relationships/hyperlink" Target="https://www.procyclingstats.com/rider.php?date=2021-06-25&amp;id=140781&amp;p=results&amp;s=pcs-season-ranking" TargetMode="External"/><Relationship Id="rId4001" Type="http://schemas.openxmlformats.org/officeDocument/2006/relationships/hyperlink" Target="https://www.procyclingstats.com/rider.php?date=2021-06-25&amp;id=271756&amp;p=results&amp;s=pcs-season-ranking" TargetMode="External"/><Relationship Id="rId268" Type="http://schemas.openxmlformats.org/officeDocument/2006/relationships/hyperlink" Target="https://www.procyclingstats.com/rider/remi-cavagna" TargetMode="External"/><Relationship Id="rId4004" Type="http://schemas.openxmlformats.org/officeDocument/2006/relationships/hyperlink" Target="https://www.procyclingstats.com/rider/kazutoshi-kariya" TargetMode="External"/><Relationship Id="rId267" Type="http://schemas.openxmlformats.org/officeDocument/2006/relationships/hyperlink" Target="https://www.procyclingstats.com/rider.php?date=2021-06-25&amp;id=212377&amp;p=results&amp;s=pcs-season-ranking" TargetMode="External"/><Relationship Id="rId4003" Type="http://schemas.openxmlformats.org/officeDocument/2006/relationships/hyperlink" Target="https://www.procyclingstats.com/rider.php?date=2021-06-25&amp;id=271857&amp;p=results&amp;s=pcs-season-ranking" TargetMode="External"/><Relationship Id="rId266" Type="http://schemas.openxmlformats.org/officeDocument/2006/relationships/hyperlink" Target="https://www.procyclingstats.com/team/deceuninck-quick-step-2021" TargetMode="External"/><Relationship Id="rId4006" Type="http://schemas.openxmlformats.org/officeDocument/2006/relationships/hyperlink" Target="https://www.procyclingstats.com/rider/louis-blouwe" TargetMode="External"/><Relationship Id="rId265" Type="http://schemas.openxmlformats.org/officeDocument/2006/relationships/hyperlink" Target="https://www.procyclingstats.com/rider/remco-evenepoel" TargetMode="External"/><Relationship Id="rId4005" Type="http://schemas.openxmlformats.org/officeDocument/2006/relationships/hyperlink" Target="https://www.procyclingstats.com/rider.php?date=2021-06-25&amp;id=269323&amp;p=results&amp;s=pcs-season-ranking" TargetMode="External"/><Relationship Id="rId260" Type="http://schemas.openxmlformats.org/officeDocument/2006/relationships/hyperlink" Target="https://www.procyclingstats.com/team/uae-team-emirates-2021" TargetMode="External"/><Relationship Id="rId259" Type="http://schemas.openxmlformats.org/officeDocument/2006/relationships/hyperlink" Target="https://www.procyclingstats.com/rider/rui-costa" TargetMode="External"/><Relationship Id="rId258" Type="http://schemas.openxmlformats.org/officeDocument/2006/relationships/hyperlink" Target="https://www.procyclingstats.com/rider.php?date=2021-06-25&amp;id=168776&amp;p=results&amp;s=pcs-season-ranking" TargetMode="External"/><Relationship Id="rId2290" Type="http://schemas.openxmlformats.org/officeDocument/2006/relationships/hyperlink" Target="https://www.procyclingstats.com/team/sport-vlaanderen-baloise-2021" TargetMode="External"/><Relationship Id="rId2291" Type="http://schemas.openxmlformats.org/officeDocument/2006/relationships/hyperlink" Target="https://www.procyclingstats.com/rider.php?date=2021-06-25&amp;id=192084&amp;p=results&amp;s=pcs-season-ranking" TargetMode="External"/><Relationship Id="rId2292" Type="http://schemas.openxmlformats.org/officeDocument/2006/relationships/hyperlink" Target="https://www.procyclingstats.com/rider/kevin-vermaerke" TargetMode="External"/><Relationship Id="rId2293" Type="http://schemas.openxmlformats.org/officeDocument/2006/relationships/hyperlink" Target="https://www.procyclingstats.com/team/team-dsm-2021" TargetMode="External"/><Relationship Id="rId253" Type="http://schemas.openxmlformats.org/officeDocument/2006/relationships/hyperlink" Target="https://www.procyclingstats.com/rider/marc-soler" TargetMode="External"/><Relationship Id="rId2294" Type="http://schemas.openxmlformats.org/officeDocument/2006/relationships/hyperlink" Target="https://www.procyclingstats.com/rider.php?date=2021-06-25&amp;id=212107&amp;p=results&amp;s=pcs-season-ranking" TargetMode="External"/><Relationship Id="rId252" Type="http://schemas.openxmlformats.org/officeDocument/2006/relationships/hyperlink" Target="https://www.procyclingstats.com/rider.php?date=2021-06-25&amp;id=137724&amp;p=results&amp;s=pcs-season-ranking" TargetMode="External"/><Relationship Id="rId2295" Type="http://schemas.openxmlformats.org/officeDocument/2006/relationships/hyperlink" Target="https://www.procyclingstats.com/rider/christopher-froome" TargetMode="External"/><Relationship Id="rId251" Type="http://schemas.openxmlformats.org/officeDocument/2006/relationships/hyperlink" Target="https://www.procyclingstats.com/team/b-b-hotels-pb-ktm-2021" TargetMode="External"/><Relationship Id="rId2296" Type="http://schemas.openxmlformats.org/officeDocument/2006/relationships/hyperlink" Target="https://www.procyclingstats.com/team/israel-start-up-nation-2021" TargetMode="External"/><Relationship Id="rId250" Type="http://schemas.openxmlformats.org/officeDocument/2006/relationships/hyperlink" Target="https://www.procyclingstats.com/rider/bryan-coquard" TargetMode="External"/><Relationship Id="rId2297" Type="http://schemas.openxmlformats.org/officeDocument/2006/relationships/hyperlink" Target="https://www.procyclingstats.com/rider.php?date=2021-06-25&amp;id=140869&amp;p=results&amp;s=pcs-season-ranking" TargetMode="External"/><Relationship Id="rId257" Type="http://schemas.openxmlformats.org/officeDocument/2006/relationships/hyperlink" Target="https://www.procyclingstats.com/team/trek-segafredo-2021" TargetMode="External"/><Relationship Id="rId2298" Type="http://schemas.openxmlformats.org/officeDocument/2006/relationships/hyperlink" Target="https://www.procyclingstats.com/rider/luca-wackermann" TargetMode="External"/><Relationship Id="rId256" Type="http://schemas.openxmlformats.org/officeDocument/2006/relationships/hyperlink" Target="https://www.procyclingstats.com/rider/mads-pedersen" TargetMode="External"/><Relationship Id="rId2299" Type="http://schemas.openxmlformats.org/officeDocument/2006/relationships/hyperlink" Target="https://www.procyclingstats.com/team/eolo-kometa-2021" TargetMode="External"/><Relationship Id="rId255" Type="http://schemas.openxmlformats.org/officeDocument/2006/relationships/hyperlink" Target="https://www.procyclingstats.com/rider.php?date=2021-06-25&amp;id=164709&amp;p=results&amp;s=pcs-season-ranking" TargetMode="External"/><Relationship Id="rId254" Type="http://schemas.openxmlformats.org/officeDocument/2006/relationships/hyperlink" Target="https://www.procyclingstats.com/team/movistar-team-2021" TargetMode="External"/><Relationship Id="rId4029" Type="http://schemas.openxmlformats.org/officeDocument/2006/relationships/hyperlink" Target="https://www.procyclingstats.com/rider/elmar-reinders" TargetMode="External"/><Relationship Id="rId293" Type="http://schemas.openxmlformats.org/officeDocument/2006/relationships/hyperlink" Target="https://www.procyclingstats.com/team/team-arkea-samsic-2021" TargetMode="External"/><Relationship Id="rId292" Type="http://schemas.openxmlformats.org/officeDocument/2006/relationships/hyperlink" Target="https://www.procyclingstats.com/rider/warren-barguil" TargetMode="External"/><Relationship Id="rId291" Type="http://schemas.openxmlformats.org/officeDocument/2006/relationships/hyperlink" Target="https://www.procyclingstats.com/rider.php?date=2021-06-25&amp;id=140787&amp;p=results&amp;s=pcs-season-ranking" TargetMode="External"/><Relationship Id="rId290" Type="http://schemas.openxmlformats.org/officeDocument/2006/relationships/hyperlink" Target="https://www.procyclingstats.com/team/ef-education-nippo-2021" TargetMode="External"/><Relationship Id="rId4020" Type="http://schemas.openxmlformats.org/officeDocument/2006/relationships/hyperlink" Target="https://www.procyclingstats.com/team/team-vorarlberg-2021" TargetMode="External"/><Relationship Id="rId286" Type="http://schemas.openxmlformats.org/officeDocument/2006/relationships/hyperlink" Target="https://www.procyclingstats.com/rider/mattia-cattaneo" TargetMode="External"/><Relationship Id="rId4022" Type="http://schemas.openxmlformats.org/officeDocument/2006/relationships/hyperlink" Target="https://www.procyclingstats.com/rider/michal-paluta" TargetMode="External"/><Relationship Id="rId285" Type="http://schemas.openxmlformats.org/officeDocument/2006/relationships/hyperlink" Target="https://www.procyclingstats.com/rider.php?date=2021-06-25&amp;id=167936&amp;p=results&amp;s=pcs-season-ranking" TargetMode="External"/><Relationship Id="rId4021" Type="http://schemas.openxmlformats.org/officeDocument/2006/relationships/hyperlink" Target="https://www.procyclingstats.com/rider.php?date=2021-06-25&amp;id=196331&amp;p=results&amp;s=pcs-season-ranking" TargetMode="External"/><Relationship Id="rId284" Type="http://schemas.openxmlformats.org/officeDocument/2006/relationships/hyperlink" Target="https://www.procyclingstats.com/team/team-arkea-samsic-2021" TargetMode="External"/><Relationship Id="rId4024" Type="http://schemas.openxmlformats.org/officeDocument/2006/relationships/hyperlink" Target="https://www.procyclingstats.com/rider.php?date=2021-06-25&amp;id=171144&amp;p=results&amp;s=pcs-season-ranking" TargetMode="External"/><Relationship Id="rId283" Type="http://schemas.openxmlformats.org/officeDocument/2006/relationships/hyperlink" Target="https://www.procyclingstats.com/rider/elie-gesbert" TargetMode="External"/><Relationship Id="rId4023" Type="http://schemas.openxmlformats.org/officeDocument/2006/relationships/hyperlink" Target="https://www.procyclingstats.com/team/globa-l6-cycling-2021" TargetMode="External"/><Relationship Id="rId4026" Type="http://schemas.openxmlformats.org/officeDocument/2006/relationships/hyperlink" Target="https://www.procyclingstats.com/rider.php?date=2021-06-25&amp;id=171153&amp;p=results&amp;s=pcs-season-ranking" TargetMode="External"/><Relationship Id="rId289" Type="http://schemas.openxmlformats.org/officeDocument/2006/relationships/hyperlink" Target="https://www.procyclingstats.com/rider/rigoberto-uran" TargetMode="External"/><Relationship Id="rId4025" Type="http://schemas.openxmlformats.org/officeDocument/2006/relationships/hyperlink" Target="https://www.procyclingstats.com/rider/vitaliy-gryniv" TargetMode="External"/><Relationship Id="rId288" Type="http://schemas.openxmlformats.org/officeDocument/2006/relationships/hyperlink" Target="https://www.procyclingstats.com/rider.php?date=2021-06-25&amp;id=133702&amp;p=results&amp;s=pcs-season-ranking" TargetMode="External"/><Relationship Id="rId4028" Type="http://schemas.openxmlformats.org/officeDocument/2006/relationships/hyperlink" Target="https://www.procyclingstats.com/rider.php?date=2021-06-25&amp;id=243778&amp;p=results&amp;s=pcs-season-ranking" TargetMode="External"/><Relationship Id="rId287" Type="http://schemas.openxmlformats.org/officeDocument/2006/relationships/hyperlink" Target="https://www.procyclingstats.com/team/deceuninck-quick-step-2021" TargetMode="External"/><Relationship Id="rId4027" Type="http://schemas.openxmlformats.org/officeDocument/2006/relationships/hyperlink" Target="https://www.procyclingstats.com/rider/anthony-bilic" TargetMode="External"/><Relationship Id="rId4019" Type="http://schemas.openxmlformats.org/officeDocument/2006/relationships/hyperlink" Target="https://www.procyclingstats.com/rider/markus-wildauer" TargetMode="External"/><Relationship Id="rId4018" Type="http://schemas.openxmlformats.org/officeDocument/2006/relationships/hyperlink" Target="https://www.procyclingstats.com/rider.php?date=2021-06-25&amp;id=211936&amp;p=results&amp;s=pcs-season-ranking" TargetMode="External"/><Relationship Id="rId282" Type="http://schemas.openxmlformats.org/officeDocument/2006/relationships/hyperlink" Target="https://www.procyclingstats.com/rider.php?date=2021-06-25&amp;id=176686&amp;p=results&amp;s=pcs-season-ranking" TargetMode="External"/><Relationship Id="rId281" Type="http://schemas.openxmlformats.org/officeDocument/2006/relationships/hyperlink" Target="https://www.procyclingstats.com/team/uno-x-pro-cycling-team-2021" TargetMode="External"/><Relationship Id="rId280" Type="http://schemas.openxmlformats.org/officeDocument/2006/relationships/hyperlink" Target="https://www.procyclingstats.com/rider/kristoffer-halvorsen" TargetMode="External"/><Relationship Id="rId275" Type="http://schemas.openxmlformats.org/officeDocument/2006/relationships/hyperlink" Target="https://www.procyclingstats.com/team/uno-x-pro-cycling-team-2021" TargetMode="External"/><Relationship Id="rId4011" Type="http://schemas.openxmlformats.org/officeDocument/2006/relationships/hyperlink" Target="https://www.procyclingstats.com/rider.php?date=2021-06-25&amp;id=216751&amp;p=results&amp;s=pcs-season-ranking" TargetMode="External"/><Relationship Id="rId274" Type="http://schemas.openxmlformats.org/officeDocument/2006/relationships/hyperlink" Target="https://www.procyclingstats.com/rider/rasmus-tiller" TargetMode="External"/><Relationship Id="rId4010" Type="http://schemas.openxmlformats.org/officeDocument/2006/relationships/hyperlink" Target="https://www.procyclingstats.com/team/ampler-development-team-2021" TargetMode="External"/><Relationship Id="rId273" Type="http://schemas.openxmlformats.org/officeDocument/2006/relationships/hyperlink" Target="https://www.procyclingstats.com/rider.php?date=2021-06-25&amp;id=140705&amp;p=results&amp;s=pcs-season-ranking" TargetMode="External"/><Relationship Id="rId4013" Type="http://schemas.openxmlformats.org/officeDocument/2006/relationships/hyperlink" Target="https://www.procyclingstats.com/rider.php?date=2021-06-25&amp;id=225603&amp;p=results&amp;s=pcs-season-ranking" TargetMode="External"/><Relationship Id="rId272" Type="http://schemas.openxmlformats.org/officeDocument/2006/relationships/hyperlink" Target="https://www.procyclingstats.com/team/israel-start-up-nation-2021" TargetMode="External"/><Relationship Id="rId4012" Type="http://schemas.openxmlformats.org/officeDocument/2006/relationships/hyperlink" Target="https://www.procyclingstats.com/rider/joshua-fuller" TargetMode="External"/><Relationship Id="rId279" Type="http://schemas.openxmlformats.org/officeDocument/2006/relationships/hyperlink" Target="https://www.procyclingstats.com/rider.php?date=2021-06-25&amp;id=160352&amp;p=results&amp;s=pcs-season-ranking" TargetMode="External"/><Relationship Id="rId4015" Type="http://schemas.openxmlformats.org/officeDocument/2006/relationships/hyperlink" Target="https://www.procyclingstats.com/rider.php?date=2021-06-25&amp;id=236390&amp;p=results&amp;s=pcs-season-ranking" TargetMode="External"/><Relationship Id="rId278" Type="http://schemas.openxmlformats.org/officeDocument/2006/relationships/hyperlink" Target="https://www.procyclingstats.com/team/deceuninck-quick-step-2021" TargetMode="External"/><Relationship Id="rId4014" Type="http://schemas.openxmlformats.org/officeDocument/2006/relationships/hyperlink" Target="https://www.procyclingstats.com/rider/jesus-david-pena-jimenez" TargetMode="External"/><Relationship Id="rId277" Type="http://schemas.openxmlformats.org/officeDocument/2006/relationships/hyperlink" Target="https://www.procyclingstats.com/rider/fausto-masnada" TargetMode="External"/><Relationship Id="rId4017" Type="http://schemas.openxmlformats.org/officeDocument/2006/relationships/hyperlink" Target="https://www.procyclingstats.com/team/thailand-continental-cycling-team-2021" TargetMode="External"/><Relationship Id="rId276" Type="http://schemas.openxmlformats.org/officeDocument/2006/relationships/hyperlink" Target="https://www.procyclingstats.com/rider.php?date=2021-06-25&amp;id=185566&amp;p=results&amp;s=pcs-season-ranking" TargetMode="External"/><Relationship Id="rId4016" Type="http://schemas.openxmlformats.org/officeDocument/2006/relationships/hyperlink" Target="https://www.procyclingstats.com/rider/noppachai-klahan" TargetMode="External"/><Relationship Id="rId1851" Type="http://schemas.openxmlformats.org/officeDocument/2006/relationships/hyperlink" Target="https://www.procyclingstats.com/rider/alex-kirsch" TargetMode="External"/><Relationship Id="rId1852" Type="http://schemas.openxmlformats.org/officeDocument/2006/relationships/hyperlink" Target="https://www.procyclingstats.com/team/trek-segafredo-2021" TargetMode="External"/><Relationship Id="rId1853" Type="http://schemas.openxmlformats.org/officeDocument/2006/relationships/hyperlink" Target="https://www.procyclingstats.com/rider.php?date=2021-06-25&amp;id=139856&amp;p=results&amp;s=pcs-season-ranking" TargetMode="External"/><Relationship Id="rId1854" Type="http://schemas.openxmlformats.org/officeDocument/2006/relationships/hyperlink" Target="https://www.procyclingstats.com/rider/harold-tejada" TargetMode="External"/><Relationship Id="rId1855" Type="http://schemas.openxmlformats.org/officeDocument/2006/relationships/hyperlink" Target="https://www.procyclingstats.com/team/astana-premier-tech-2021" TargetMode="External"/><Relationship Id="rId1856" Type="http://schemas.openxmlformats.org/officeDocument/2006/relationships/hyperlink" Target="https://www.procyclingstats.com/rider.php?date=2021-06-25&amp;id=189561&amp;p=results&amp;s=pcs-season-ranking" TargetMode="External"/><Relationship Id="rId1857" Type="http://schemas.openxmlformats.org/officeDocument/2006/relationships/hyperlink" Target="https://www.procyclingstats.com/rider/stan-dewulf" TargetMode="External"/><Relationship Id="rId1858" Type="http://schemas.openxmlformats.org/officeDocument/2006/relationships/hyperlink" Target="https://www.procyclingstats.com/team/ag2r-citroen-team-2021" TargetMode="External"/><Relationship Id="rId1859" Type="http://schemas.openxmlformats.org/officeDocument/2006/relationships/hyperlink" Target="https://www.procyclingstats.com/rider.php?date=2021-06-25&amp;id=184674&amp;p=results&amp;s=pcs-season-ranking" TargetMode="External"/><Relationship Id="rId1850" Type="http://schemas.openxmlformats.org/officeDocument/2006/relationships/hyperlink" Target="https://www.procyclingstats.com/rider.php?date=2021-06-25&amp;id=194614&amp;p=results&amp;s=pcs-season-ranking" TargetMode="External"/><Relationship Id="rId1840" Type="http://schemas.openxmlformats.org/officeDocument/2006/relationships/hyperlink" Target="https://www.procyclingstats.com/team/groupama-fdj-2021" TargetMode="External"/><Relationship Id="rId1841" Type="http://schemas.openxmlformats.org/officeDocument/2006/relationships/hyperlink" Target="https://www.procyclingstats.com/rider.php?date=2021-06-25&amp;id=133759&amp;p=results&amp;s=pcs-season-ranking" TargetMode="External"/><Relationship Id="rId1842" Type="http://schemas.openxmlformats.org/officeDocument/2006/relationships/hyperlink" Target="https://www.procyclingstats.com/rider/mark-donovan" TargetMode="External"/><Relationship Id="rId1843" Type="http://schemas.openxmlformats.org/officeDocument/2006/relationships/hyperlink" Target="https://www.procyclingstats.com/team/team-dsm-2021" TargetMode="External"/><Relationship Id="rId1844" Type="http://schemas.openxmlformats.org/officeDocument/2006/relationships/hyperlink" Target="https://www.procyclingstats.com/rider.php?date=2021-06-25&amp;id=208364&amp;p=results&amp;s=pcs-season-ranking" TargetMode="External"/><Relationship Id="rId1845" Type="http://schemas.openxmlformats.org/officeDocument/2006/relationships/hyperlink" Target="https://www.procyclingstats.com/rider/reto-hollenstein" TargetMode="External"/><Relationship Id="rId1846" Type="http://schemas.openxmlformats.org/officeDocument/2006/relationships/hyperlink" Target="https://www.procyclingstats.com/team/israel-start-up-nation-2021" TargetMode="External"/><Relationship Id="rId1847" Type="http://schemas.openxmlformats.org/officeDocument/2006/relationships/hyperlink" Target="https://www.procyclingstats.com/rider.php?date=2021-06-25&amp;id=140111&amp;p=results&amp;s=pcs-season-ranking" TargetMode="External"/><Relationship Id="rId1848" Type="http://schemas.openxmlformats.org/officeDocument/2006/relationships/hyperlink" Target="https://www.procyclingstats.com/rider/alessandro-monaco" TargetMode="External"/><Relationship Id="rId1849" Type="http://schemas.openxmlformats.org/officeDocument/2006/relationships/hyperlink" Target="https://www.procyclingstats.com/team/bardiani-csf-2021" TargetMode="External"/><Relationship Id="rId1873" Type="http://schemas.openxmlformats.org/officeDocument/2006/relationships/hyperlink" Target="https://www.procyclingstats.com/rider.php?date=2021-06-25&amp;id=185594&amp;p=results&amp;s=pcs-season-ranking" TargetMode="External"/><Relationship Id="rId1874" Type="http://schemas.openxmlformats.org/officeDocument/2006/relationships/hyperlink" Target="https://www.procyclingstats.com/rider/joris-nieuwenhuis" TargetMode="External"/><Relationship Id="rId1875" Type="http://schemas.openxmlformats.org/officeDocument/2006/relationships/hyperlink" Target="https://www.procyclingstats.com/team/team-dsm-2021" TargetMode="External"/><Relationship Id="rId1876" Type="http://schemas.openxmlformats.org/officeDocument/2006/relationships/hyperlink" Target="https://www.procyclingstats.com/rider.php?date=2021-06-25&amp;id=177230&amp;p=results&amp;s=pcs-season-ranking" TargetMode="External"/><Relationship Id="rId1877" Type="http://schemas.openxmlformats.org/officeDocument/2006/relationships/hyperlink" Target="https://www.procyclingstats.com/rider/simone-ravanelli" TargetMode="External"/><Relationship Id="rId1878" Type="http://schemas.openxmlformats.org/officeDocument/2006/relationships/hyperlink" Target="https://www.procyclingstats.com/team/androni-giocattoli-sidermec-2021" TargetMode="External"/><Relationship Id="rId1879" Type="http://schemas.openxmlformats.org/officeDocument/2006/relationships/hyperlink" Target="https://www.procyclingstats.com/rider.php?date=2021-06-25&amp;id=169875&amp;p=results&amp;s=pcs-season-ranking" TargetMode="External"/><Relationship Id="rId1870" Type="http://schemas.openxmlformats.org/officeDocument/2006/relationships/hyperlink" Target="https://www.procyclingstats.com/rider.php?date=2021-06-25&amp;id=170003&amp;p=results&amp;s=pcs-season-ranking" TargetMode="External"/><Relationship Id="rId1871" Type="http://schemas.openxmlformats.org/officeDocument/2006/relationships/hyperlink" Target="https://www.procyclingstats.com/rider/szymon-sajnok" TargetMode="External"/><Relationship Id="rId1872" Type="http://schemas.openxmlformats.org/officeDocument/2006/relationships/hyperlink" Target="https://www.procyclingstats.com/team/cofidis-solutions-credits-2021" TargetMode="External"/><Relationship Id="rId1862" Type="http://schemas.openxmlformats.org/officeDocument/2006/relationships/hyperlink" Target="https://www.procyclingstats.com/rider.php?date=2021-06-25&amp;id=135017&amp;p=results&amp;s=pcs-season-ranking" TargetMode="External"/><Relationship Id="rId1863" Type="http://schemas.openxmlformats.org/officeDocument/2006/relationships/hyperlink" Target="https://www.procyclingstats.com/rider/roger-kluge" TargetMode="External"/><Relationship Id="rId1864" Type="http://schemas.openxmlformats.org/officeDocument/2006/relationships/hyperlink" Target="https://www.procyclingstats.com/team/lotto-soudal-2021" TargetMode="External"/><Relationship Id="rId1865" Type="http://schemas.openxmlformats.org/officeDocument/2006/relationships/hyperlink" Target="https://www.procyclingstats.com/rider.php?date=2021-06-25&amp;id=140403&amp;p=results&amp;s=pcs-season-ranking" TargetMode="External"/><Relationship Id="rId1866" Type="http://schemas.openxmlformats.org/officeDocument/2006/relationships/hyperlink" Target="https://www.procyclingstats.com/rider/azzedine-lagab" TargetMode="External"/><Relationship Id="rId1867" Type="http://schemas.openxmlformats.org/officeDocument/2006/relationships/hyperlink" Target="https://www.procyclingstats.com/rider.php?date=2021-06-25&amp;id=140825&amp;p=results&amp;s=pcs-season-ranking" TargetMode="External"/><Relationship Id="rId1868" Type="http://schemas.openxmlformats.org/officeDocument/2006/relationships/hyperlink" Target="https://www.procyclingstats.com/rider/laurens-de-plus" TargetMode="External"/><Relationship Id="rId1869" Type="http://schemas.openxmlformats.org/officeDocument/2006/relationships/hyperlink" Target="https://www.procyclingstats.com/team/ineos-grenadiers-2021" TargetMode="External"/><Relationship Id="rId1860" Type="http://schemas.openxmlformats.org/officeDocument/2006/relationships/hyperlink" Target="https://www.procyclingstats.com/rider/marco-tizza" TargetMode="External"/><Relationship Id="rId1861" Type="http://schemas.openxmlformats.org/officeDocument/2006/relationships/hyperlink" Target="https://www.procyclingstats.com/team/amore-vita-prodir-2021" TargetMode="External"/><Relationship Id="rId1810" Type="http://schemas.openxmlformats.org/officeDocument/2006/relationships/hyperlink" Target="https://www.procyclingstats.com/team/team-hrinkow-advarics-cycleang-2021" TargetMode="External"/><Relationship Id="rId1811" Type="http://schemas.openxmlformats.org/officeDocument/2006/relationships/hyperlink" Target="https://www.procyclingstats.com/rider.php?date=2021-06-25&amp;id=169965&amp;p=results&amp;s=pcs-season-ranking" TargetMode="External"/><Relationship Id="rId1812" Type="http://schemas.openxmlformats.org/officeDocument/2006/relationships/hyperlink" Target="https://www.procyclingstats.com/rider/andrey-zeits" TargetMode="External"/><Relationship Id="rId1813" Type="http://schemas.openxmlformats.org/officeDocument/2006/relationships/hyperlink" Target="https://www.procyclingstats.com/team/teambikeexchange-2021" TargetMode="External"/><Relationship Id="rId1814" Type="http://schemas.openxmlformats.org/officeDocument/2006/relationships/hyperlink" Target="https://www.procyclingstats.com/rider.php?date=2021-06-25&amp;id=140221&amp;p=results&amp;s=pcs-season-ranking" TargetMode="External"/><Relationship Id="rId1815" Type="http://schemas.openxmlformats.org/officeDocument/2006/relationships/hyperlink" Target="https://www.procyclingstats.com/rider/yevgeniy-gidich" TargetMode="External"/><Relationship Id="rId1816" Type="http://schemas.openxmlformats.org/officeDocument/2006/relationships/hyperlink" Target="https://www.procyclingstats.com/team/astana-premier-tech-2021" TargetMode="External"/><Relationship Id="rId1817" Type="http://schemas.openxmlformats.org/officeDocument/2006/relationships/hyperlink" Target="https://www.procyclingstats.com/rider.php?date=2021-06-25&amp;id=177676&amp;p=results&amp;s=pcs-season-ranking" TargetMode="External"/><Relationship Id="rId1818" Type="http://schemas.openxmlformats.org/officeDocument/2006/relationships/hyperlink" Target="https://www.procyclingstats.com/rider/mathias-norsgaard" TargetMode="External"/><Relationship Id="rId1819" Type="http://schemas.openxmlformats.org/officeDocument/2006/relationships/hyperlink" Target="https://www.procyclingstats.com/team/movistar-team-2021" TargetMode="External"/><Relationship Id="rId4080" Type="http://schemas.openxmlformats.org/officeDocument/2006/relationships/hyperlink" Target="https://www.procyclingstats.com/rider.php?date=2021-06-25&amp;id=202626&amp;p=results&amp;s=pcs-season-ranking" TargetMode="External"/><Relationship Id="rId4082" Type="http://schemas.openxmlformats.org/officeDocument/2006/relationships/hyperlink" Target="https://www.procyclingstats.com/team/colnago-cm-team-2021" TargetMode="External"/><Relationship Id="rId4081" Type="http://schemas.openxmlformats.org/officeDocument/2006/relationships/hyperlink" Target="https://www.procyclingstats.com/rider/eli-saul-burgos" TargetMode="External"/><Relationship Id="rId4084" Type="http://schemas.openxmlformats.org/officeDocument/2006/relationships/hyperlink" Target="https://www.procyclingstats.com/rider/tim-van-dijke" TargetMode="External"/><Relationship Id="rId4083" Type="http://schemas.openxmlformats.org/officeDocument/2006/relationships/hyperlink" Target="https://www.procyclingstats.com/rider.php?date=2021-06-25&amp;id=237220&amp;p=results&amp;s=pcs-season-ranking" TargetMode="External"/><Relationship Id="rId4086" Type="http://schemas.openxmlformats.org/officeDocument/2006/relationships/hyperlink" Target="https://www.procyclingstats.com/rider.php?date=2021-06-25&amp;id=208809&amp;p=results&amp;s=pcs-season-ranking" TargetMode="External"/><Relationship Id="rId4085" Type="http://schemas.openxmlformats.org/officeDocument/2006/relationships/hyperlink" Target="https://www.procyclingstats.com/team/jumbo-visma-development-team-2021" TargetMode="External"/><Relationship Id="rId4088" Type="http://schemas.openxmlformats.org/officeDocument/2006/relationships/hyperlink" Target="https://www.procyclingstats.com/team/equipe-continental-orgullo-paisa-2021" TargetMode="External"/><Relationship Id="rId4087" Type="http://schemas.openxmlformats.org/officeDocument/2006/relationships/hyperlink" Target="https://www.procyclingstats.com/rider/sebastian-alexander-castano-munoz" TargetMode="External"/><Relationship Id="rId4089" Type="http://schemas.openxmlformats.org/officeDocument/2006/relationships/hyperlink" Target="https://www.procyclingstats.com/rider.php?date=2021-06-25&amp;id=207403&amp;p=results&amp;s=pcs-season-ranking" TargetMode="External"/><Relationship Id="rId1800" Type="http://schemas.openxmlformats.org/officeDocument/2006/relationships/hyperlink" Target="https://www.procyclingstats.com/rider/colin-joyce" TargetMode="External"/><Relationship Id="rId1801" Type="http://schemas.openxmlformats.org/officeDocument/2006/relationships/hyperlink" Target="https://www.procyclingstats.com/team/rally-cycling-2021" TargetMode="External"/><Relationship Id="rId1802" Type="http://schemas.openxmlformats.org/officeDocument/2006/relationships/hyperlink" Target="https://www.procyclingstats.com/rider.php?date=2021-06-25&amp;id=162223&amp;p=results&amp;s=pcs-season-ranking" TargetMode="External"/><Relationship Id="rId1803" Type="http://schemas.openxmlformats.org/officeDocument/2006/relationships/hyperlink" Target="https://www.procyclingstats.com/rider/davide-rebellin" TargetMode="External"/><Relationship Id="rId1804" Type="http://schemas.openxmlformats.org/officeDocument/2006/relationships/hyperlink" Target="https://www.procyclingstats.com/team/work-service-marchiol-vega-2021" TargetMode="External"/><Relationship Id="rId1805" Type="http://schemas.openxmlformats.org/officeDocument/2006/relationships/hyperlink" Target="https://www.procyclingstats.com/rider.php?date=2021-06-25&amp;id=135457&amp;p=results&amp;s=pcs-season-ranking" TargetMode="External"/><Relationship Id="rId1806" Type="http://schemas.openxmlformats.org/officeDocument/2006/relationships/hyperlink" Target="https://www.procyclingstats.com/rider/lukas-kubis" TargetMode="External"/><Relationship Id="rId1807" Type="http://schemas.openxmlformats.org/officeDocument/2006/relationships/hyperlink" Target="https://www.procyclingstats.com/team/dukla-banska-bystrica-2021" TargetMode="External"/><Relationship Id="rId1808" Type="http://schemas.openxmlformats.org/officeDocument/2006/relationships/hyperlink" Target="https://www.procyclingstats.com/rider.php?date=2021-06-25&amp;id=209666&amp;p=results&amp;s=pcs-season-ranking" TargetMode="External"/><Relationship Id="rId1809" Type="http://schemas.openxmlformats.org/officeDocument/2006/relationships/hyperlink" Target="https://www.procyclingstats.com/rider/jonas-rapp" TargetMode="External"/><Relationship Id="rId4071" Type="http://schemas.openxmlformats.org/officeDocument/2006/relationships/hyperlink" Target="https://www.procyclingstats.com/rider.php?date=2021-06-25&amp;id=235019&amp;p=results&amp;s=pcs-season-ranking" TargetMode="External"/><Relationship Id="rId4070" Type="http://schemas.openxmlformats.org/officeDocument/2006/relationships/hyperlink" Target="https://www.procyclingstats.com/team/israel-cycling-academy-2021" TargetMode="External"/><Relationship Id="rId4073" Type="http://schemas.openxmlformats.org/officeDocument/2006/relationships/hyperlink" Target="https://www.procyclingstats.com/team/belaz-2021" TargetMode="External"/><Relationship Id="rId4072" Type="http://schemas.openxmlformats.org/officeDocument/2006/relationships/hyperlink" Target="https://www.procyclingstats.com/rider/dzianis-mazur" TargetMode="External"/><Relationship Id="rId4075" Type="http://schemas.openxmlformats.org/officeDocument/2006/relationships/hyperlink" Target="https://www.procyclingstats.com/rider/matteo-furlan" TargetMode="External"/><Relationship Id="rId4074" Type="http://schemas.openxmlformats.org/officeDocument/2006/relationships/hyperlink" Target="https://www.procyclingstats.com/rider.php?date=2021-06-25&amp;id=209533&amp;p=results&amp;s=pcs-season-ranking" TargetMode="External"/><Relationship Id="rId4077" Type="http://schemas.openxmlformats.org/officeDocument/2006/relationships/hyperlink" Target="https://www.procyclingstats.com/rider.php?date=2021-06-25&amp;id=196445&amp;p=results&amp;s=pcs-season-ranking" TargetMode="External"/><Relationship Id="rId4076" Type="http://schemas.openxmlformats.org/officeDocument/2006/relationships/hyperlink" Target="https://www.procyclingstats.com/team/iseo-serrature-rime-carnovali-2021" TargetMode="External"/><Relationship Id="rId4079" Type="http://schemas.openxmlformats.org/officeDocument/2006/relationships/hyperlink" Target="https://www.procyclingstats.com/team/team-coop-2021" TargetMode="External"/><Relationship Id="rId4078" Type="http://schemas.openxmlformats.org/officeDocument/2006/relationships/hyperlink" Target="https://www.procyclingstats.com/rider/erik-lunder" TargetMode="External"/><Relationship Id="rId1830" Type="http://schemas.openxmlformats.org/officeDocument/2006/relationships/hyperlink" Target="https://www.procyclingstats.com/rider/thomas-sprengers" TargetMode="External"/><Relationship Id="rId1831" Type="http://schemas.openxmlformats.org/officeDocument/2006/relationships/hyperlink" Target="https://www.procyclingstats.com/team/sport-vlaanderen-baloise-2021" TargetMode="External"/><Relationship Id="rId1832" Type="http://schemas.openxmlformats.org/officeDocument/2006/relationships/hyperlink" Target="https://www.procyclingstats.com/rider.php?date=2021-06-25&amp;id=138755&amp;p=results&amp;s=pcs-season-ranking" TargetMode="External"/><Relationship Id="rId1833" Type="http://schemas.openxmlformats.org/officeDocument/2006/relationships/hyperlink" Target="https://www.procyclingstats.com/rider/edvald-boasson-hagen" TargetMode="External"/><Relationship Id="rId1834" Type="http://schemas.openxmlformats.org/officeDocument/2006/relationships/hyperlink" Target="https://www.procyclingstats.com/team/team-totalenergies-2021" TargetMode="External"/><Relationship Id="rId1835" Type="http://schemas.openxmlformats.org/officeDocument/2006/relationships/hyperlink" Target="https://www.procyclingstats.com/rider.php?date=2021-06-25&amp;id=140865&amp;p=results&amp;s=pcs-season-ranking" TargetMode="External"/><Relationship Id="rId1836" Type="http://schemas.openxmlformats.org/officeDocument/2006/relationships/hyperlink" Target="https://www.procyclingstats.com/rider/sebastian-langeveld" TargetMode="External"/><Relationship Id="rId1837" Type="http://schemas.openxmlformats.org/officeDocument/2006/relationships/hyperlink" Target="https://www.procyclingstats.com/team/ef-education-nippo-2021" TargetMode="External"/><Relationship Id="rId1838" Type="http://schemas.openxmlformats.org/officeDocument/2006/relationships/hyperlink" Target="https://www.procyclingstats.com/rider.php?date=2021-06-25&amp;id=140746&amp;p=results&amp;s=pcs-season-ranking" TargetMode="External"/><Relationship Id="rId1839" Type="http://schemas.openxmlformats.org/officeDocument/2006/relationships/hyperlink" Target="https://www.procyclingstats.com/rider/antoine-duchesne" TargetMode="External"/><Relationship Id="rId1820" Type="http://schemas.openxmlformats.org/officeDocument/2006/relationships/hyperlink" Target="https://www.procyclingstats.com/rider.php?date=2021-06-25&amp;id=186507&amp;p=results&amp;s=pcs-season-ranking" TargetMode="External"/><Relationship Id="rId1821" Type="http://schemas.openxmlformats.org/officeDocument/2006/relationships/hyperlink" Target="https://www.procyclingstats.com/rider/frederik-frison" TargetMode="External"/><Relationship Id="rId1822" Type="http://schemas.openxmlformats.org/officeDocument/2006/relationships/hyperlink" Target="https://www.procyclingstats.com/team/lotto-soudal-2021" TargetMode="External"/><Relationship Id="rId1823" Type="http://schemas.openxmlformats.org/officeDocument/2006/relationships/hyperlink" Target="https://www.procyclingstats.com/rider.php?date=2021-06-25&amp;id=138666&amp;p=results&amp;s=pcs-season-ranking" TargetMode="External"/><Relationship Id="rId1824" Type="http://schemas.openxmlformats.org/officeDocument/2006/relationships/hyperlink" Target="https://www.procyclingstats.com/rider/callum-scotson" TargetMode="External"/><Relationship Id="rId1825" Type="http://schemas.openxmlformats.org/officeDocument/2006/relationships/hyperlink" Target="https://www.procyclingstats.com/team/teambikeexchange-2021" TargetMode="External"/><Relationship Id="rId1826" Type="http://schemas.openxmlformats.org/officeDocument/2006/relationships/hyperlink" Target="https://www.procyclingstats.com/rider.php?date=2021-06-25&amp;id=176301&amp;p=results&amp;s=pcs-season-ranking" TargetMode="External"/><Relationship Id="rId1827" Type="http://schemas.openxmlformats.org/officeDocument/2006/relationships/hyperlink" Target="https://www.procyclingstats.com/rider/ivan-moreno" TargetMode="External"/><Relationship Id="rId1828" Type="http://schemas.openxmlformats.org/officeDocument/2006/relationships/hyperlink" Target="https://www.procyclingstats.com/team/equipo-kern-pharma-2021" TargetMode="External"/><Relationship Id="rId1829" Type="http://schemas.openxmlformats.org/officeDocument/2006/relationships/hyperlink" Target="https://www.procyclingstats.com/rider.php?date=2021-06-25&amp;id=197078&amp;p=results&amp;s=pcs-season-ranking" TargetMode="External"/><Relationship Id="rId4091" Type="http://schemas.openxmlformats.org/officeDocument/2006/relationships/hyperlink" Target="https://www.procyclingstats.com/rider.php?date=2021-06-25&amp;id=189321&amp;p=results&amp;s=pcs-season-ranking" TargetMode="External"/><Relationship Id="rId4090" Type="http://schemas.openxmlformats.org/officeDocument/2006/relationships/hyperlink" Target="https://www.procyclingstats.com/rider/sandy-dujardin" TargetMode="External"/><Relationship Id="rId4093" Type="http://schemas.openxmlformats.org/officeDocument/2006/relationships/hyperlink" Target="https://www.procyclingstats.com/team/alpecin-fenix-development-team-2021" TargetMode="External"/><Relationship Id="rId4092" Type="http://schemas.openxmlformats.org/officeDocument/2006/relationships/hyperlink" Target="https://www.procyclingstats.com/rider/lubomir-petrus" TargetMode="External"/><Relationship Id="rId4095" Type="http://schemas.openxmlformats.org/officeDocument/2006/relationships/hyperlink" Target="https://www.procyclingstats.com/rider/sebastian-kolze-changizi" TargetMode="External"/><Relationship Id="rId4094" Type="http://schemas.openxmlformats.org/officeDocument/2006/relationships/hyperlink" Target="https://www.procyclingstats.com/rider.php?date=2021-06-25&amp;id=136830&amp;p=results&amp;s=pcs-season-ranking" TargetMode="External"/><Relationship Id="rId4097" Type="http://schemas.openxmlformats.org/officeDocument/2006/relationships/hyperlink" Target="https://www.procyclingstats.com/rider.php?date=2021-06-25&amp;id=211817&amp;p=results&amp;s=pcs-season-ranking" TargetMode="External"/><Relationship Id="rId4096" Type="http://schemas.openxmlformats.org/officeDocument/2006/relationships/hyperlink" Target="https://www.procyclingstats.com/team/coloquick-2021" TargetMode="External"/><Relationship Id="rId4099" Type="http://schemas.openxmlformats.org/officeDocument/2006/relationships/hyperlink" Target="https://www.procyclingstats.com/rider.php?date=2021-06-25&amp;id=210091&amp;p=results&amp;s=pcs-season-ranking" TargetMode="External"/><Relationship Id="rId4098" Type="http://schemas.openxmlformats.org/officeDocument/2006/relationships/hyperlink" Target="https://www.procyclingstats.com/rider/stefan-bennett" TargetMode="External"/><Relationship Id="rId2302" Type="http://schemas.openxmlformats.org/officeDocument/2006/relationships/hyperlink" Target="https://www.procyclingstats.com/team/movistar-team-2021" TargetMode="External"/><Relationship Id="rId3634" Type="http://schemas.openxmlformats.org/officeDocument/2006/relationships/hyperlink" Target="https://www.procyclingstats.com/rider.php?date=2021-06-25&amp;id=261661&amp;p=results&amp;s=pcs-season-ranking" TargetMode="External"/><Relationship Id="rId2303" Type="http://schemas.openxmlformats.org/officeDocument/2006/relationships/hyperlink" Target="https://www.procyclingstats.com/rider.php?date=2021-06-25&amp;id=197084&amp;p=results&amp;s=pcs-season-ranking" TargetMode="External"/><Relationship Id="rId3633" Type="http://schemas.openxmlformats.org/officeDocument/2006/relationships/hyperlink" Target="https://www.procyclingstats.com/rider/veton-krasniqi" TargetMode="External"/><Relationship Id="rId2304" Type="http://schemas.openxmlformats.org/officeDocument/2006/relationships/hyperlink" Target="https://www.procyclingstats.com/rider/tom-devriendt" TargetMode="External"/><Relationship Id="rId3636" Type="http://schemas.openxmlformats.org/officeDocument/2006/relationships/hyperlink" Target="https://www.procyclingstats.com/team/team-coop-2021" TargetMode="External"/><Relationship Id="rId2305" Type="http://schemas.openxmlformats.org/officeDocument/2006/relationships/hyperlink" Target="https://www.procyclingstats.com/team/intermarche-wanty-gobert-materiaux-2021" TargetMode="External"/><Relationship Id="rId3635" Type="http://schemas.openxmlformats.org/officeDocument/2006/relationships/hyperlink" Target="https://www.procyclingstats.com/rider/louis-bendixen" TargetMode="External"/><Relationship Id="rId2306" Type="http://schemas.openxmlformats.org/officeDocument/2006/relationships/hyperlink" Target="https://www.procyclingstats.com/rider.php?date=2021-06-25&amp;id=133711&amp;p=results&amp;s=pcs-season-ranking" TargetMode="External"/><Relationship Id="rId3638" Type="http://schemas.openxmlformats.org/officeDocument/2006/relationships/hyperlink" Target="https://www.procyclingstats.com/rider/glenn-haden" TargetMode="External"/><Relationship Id="rId2307" Type="http://schemas.openxmlformats.org/officeDocument/2006/relationships/hyperlink" Target="https://www.procyclingstats.com/rider/piotr-brozyna" TargetMode="External"/><Relationship Id="rId3637" Type="http://schemas.openxmlformats.org/officeDocument/2006/relationships/hyperlink" Target="https://www.procyclingstats.com/rider.php?date=2021-06-25&amp;id=195093&amp;p=results&amp;s=pcs-season-ranking" TargetMode="External"/><Relationship Id="rId2308" Type="http://schemas.openxmlformats.org/officeDocument/2006/relationships/hyperlink" Target="https://www.procyclingstats.com/team/hre-mazowsze-serce-polski-2021" TargetMode="External"/><Relationship Id="rId2309" Type="http://schemas.openxmlformats.org/officeDocument/2006/relationships/hyperlink" Target="https://www.procyclingstats.com/rider.php?date=2021-06-25&amp;id=170733&amp;p=results&amp;s=pcs-season-ranking" TargetMode="External"/><Relationship Id="rId3639" Type="http://schemas.openxmlformats.org/officeDocument/2006/relationships/hyperlink" Target="https://www.procyclingstats.com/rider.php?date=2021-06-25&amp;id=207221&amp;p=results&amp;s=pcs-season-ranking" TargetMode="External"/><Relationship Id="rId3630" Type="http://schemas.openxmlformats.org/officeDocument/2006/relationships/hyperlink" Target="https://www.procyclingstats.com/rider.php?date=2021-06-25&amp;id=206712&amp;p=results&amp;s=pcs-season-ranking" TargetMode="External"/><Relationship Id="rId2300" Type="http://schemas.openxmlformats.org/officeDocument/2006/relationships/hyperlink" Target="https://www.procyclingstats.com/rider.php?date=2021-06-25&amp;id=141004&amp;p=results&amp;s=pcs-season-ranking" TargetMode="External"/><Relationship Id="rId3632" Type="http://schemas.openxmlformats.org/officeDocument/2006/relationships/hyperlink" Target="https://www.procyclingstats.com/rider.php?date=2021-06-25&amp;id=240141&amp;p=results&amp;s=pcs-season-ranking" TargetMode="External"/><Relationship Id="rId2301" Type="http://schemas.openxmlformats.org/officeDocument/2006/relationships/hyperlink" Target="https://www.procyclingstats.com/rider/sergio-samitier" TargetMode="External"/><Relationship Id="rId3631" Type="http://schemas.openxmlformats.org/officeDocument/2006/relationships/hyperlink" Target="https://www.procyclingstats.com/rider/armin-konrad-santa" TargetMode="External"/><Relationship Id="rId3623" Type="http://schemas.openxmlformats.org/officeDocument/2006/relationships/hyperlink" Target="https://www.procyclingstats.com/rider/alejandro-marque" TargetMode="External"/><Relationship Id="rId3622" Type="http://schemas.openxmlformats.org/officeDocument/2006/relationships/hyperlink" Target="https://www.procyclingstats.com/rider.php?date=2021-06-25&amp;id=216628&amp;p=results&amp;s=pcs-season-ranking" TargetMode="External"/><Relationship Id="rId3625" Type="http://schemas.openxmlformats.org/officeDocument/2006/relationships/hyperlink" Target="https://www.procyclingstats.com/rider.php?date=2021-06-25&amp;id=138150&amp;p=results&amp;s=pcs-season-ranking" TargetMode="External"/><Relationship Id="rId3624" Type="http://schemas.openxmlformats.org/officeDocument/2006/relationships/hyperlink" Target="https://www.procyclingstats.com/team/atum-general-tavira-maria-nova-hotel-2021" TargetMode="External"/><Relationship Id="rId3627" Type="http://schemas.openxmlformats.org/officeDocument/2006/relationships/hyperlink" Target="https://www.procyclingstats.com/team/lokosphinx-2021" TargetMode="External"/><Relationship Id="rId3626" Type="http://schemas.openxmlformats.org/officeDocument/2006/relationships/hyperlink" Target="https://www.procyclingstats.com/rider/ivan-smirnov" TargetMode="External"/><Relationship Id="rId3629" Type="http://schemas.openxmlformats.org/officeDocument/2006/relationships/hyperlink" Target="https://www.procyclingstats.com/rider/nasser-albrahim" TargetMode="External"/><Relationship Id="rId3628" Type="http://schemas.openxmlformats.org/officeDocument/2006/relationships/hyperlink" Target="https://www.procyclingstats.com/rider.php?date=2021-06-25&amp;id=208536&amp;p=results&amp;s=pcs-season-ranking" TargetMode="External"/><Relationship Id="rId3621" Type="http://schemas.openxmlformats.org/officeDocument/2006/relationships/hyperlink" Target="https://www.procyclingstats.com/team/black-spoke-pro-cycling-academy-2021" TargetMode="External"/><Relationship Id="rId3620" Type="http://schemas.openxmlformats.org/officeDocument/2006/relationships/hyperlink" Target="https://www.procyclingstats.com/rider/kiaan-watts" TargetMode="External"/><Relationship Id="rId2324" Type="http://schemas.openxmlformats.org/officeDocument/2006/relationships/hyperlink" Target="https://www.procyclingstats.com/rider/ryan-christensen" TargetMode="External"/><Relationship Id="rId3656" Type="http://schemas.openxmlformats.org/officeDocument/2006/relationships/hyperlink" Target="https://www.procyclingstats.com/rider.php?date=2021-06-25&amp;id=223270&amp;p=results&amp;s=pcs-season-ranking" TargetMode="External"/><Relationship Id="rId2325" Type="http://schemas.openxmlformats.org/officeDocument/2006/relationships/hyperlink" Target="https://www.procyclingstats.com/team/canyon-dhb-sungod-2021" TargetMode="External"/><Relationship Id="rId3655" Type="http://schemas.openxmlformats.org/officeDocument/2006/relationships/hyperlink" Target="https://www.procyclingstats.com/team/panama-es-cultura-y-valores-2021" TargetMode="External"/><Relationship Id="rId2326" Type="http://schemas.openxmlformats.org/officeDocument/2006/relationships/hyperlink" Target="https://www.procyclingstats.com/rider.php?date=2021-06-25&amp;id=193684&amp;p=results&amp;s=pcs-season-ranking" TargetMode="External"/><Relationship Id="rId3658" Type="http://schemas.openxmlformats.org/officeDocument/2006/relationships/hyperlink" Target="https://www.procyclingstats.com/rider.php?date=2021-06-25&amp;id=226686&amp;p=results&amp;s=pcs-season-ranking" TargetMode="External"/><Relationship Id="rId2327" Type="http://schemas.openxmlformats.org/officeDocument/2006/relationships/hyperlink" Target="https://www.procyclingstats.com/rider/otto-vergaerde" TargetMode="External"/><Relationship Id="rId3657" Type="http://schemas.openxmlformats.org/officeDocument/2006/relationships/hyperlink" Target="https://www.procyclingstats.com/rider/matija-lojen" TargetMode="External"/><Relationship Id="rId2328" Type="http://schemas.openxmlformats.org/officeDocument/2006/relationships/hyperlink" Target="https://www.procyclingstats.com/team/alpecin-fenix-2021" TargetMode="External"/><Relationship Id="rId2329" Type="http://schemas.openxmlformats.org/officeDocument/2006/relationships/hyperlink" Target="https://www.procyclingstats.com/rider.php?date=2021-06-25&amp;id=132208&amp;p=results&amp;s=pcs-season-ranking" TargetMode="External"/><Relationship Id="rId3659" Type="http://schemas.openxmlformats.org/officeDocument/2006/relationships/hyperlink" Target="https://www.procyclingstats.com/rider/manuel-eduardo-medina" TargetMode="External"/><Relationship Id="rId3650" Type="http://schemas.openxmlformats.org/officeDocument/2006/relationships/hyperlink" Target="https://www.procyclingstats.com/team/equipe-continentale-groupama-fdj-2021" TargetMode="External"/><Relationship Id="rId2320" Type="http://schemas.openxmlformats.org/officeDocument/2006/relationships/hyperlink" Target="https://www.procyclingstats.com/rider.php?date=2021-06-25&amp;id=169895&amp;p=results&amp;s=pcs-season-ranking" TargetMode="External"/><Relationship Id="rId3652" Type="http://schemas.openxmlformats.org/officeDocument/2006/relationships/hyperlink" Target="https://www.procyclingstats.com/rider/hugo-toumire" TargetMode="External"/><Relationship Id="rId2321" Type="http://schemas.openxmlformats.org/officeDocument/2006/relationships/hyperlink" Target="https://www.procyclingstats.com/rider/andreas-stokbro" TargetMode="External"/><Relationship Id="rId3651" Type="http://schemas.openxmlformats.org/officeDocument/2006/relationships/hyperlink" Target="https://www.procyclingstats.com/rider.php?date=2021-06-25&amp;id=216424&amp;p=results&amp;s=pcs-season-ranking" TargetMode="External"/><Relationship Id="rId2322" Type="http://schemas.openxmlformats.org/officeDocument/2006/relationships/hyperlink" Target="https://www.procyclingstats.com/team/team-qhubeka-nexthash-2021" TargetMode="External"/><Relationship Id="rId3654" Type="http://schemas.openxmlformats.org/officeDocument/2006/relationships/hyperlink" Target="https://www.procyclingstats.com/rider/abdul-lorenzo" TargetMode="External"/><Relationship Id="rId2323" Type="http://schemas.openxmlformats.org/officeDocument/2006/relationships/hyperlink" Target="https://www.procyclingstats.com/rider.php?date=2021-06-25&amp;id=186227&amp;p=results&amp;s=pcs-season-ranking" TargetMode="External"/><Relationship Id="rId3653" Type="http://schemas.openxmlformats.org/officeDocument/2006/relationships/hyperlink" Target="https://www.procyclingstats.com/rider.php?date=2021-06-25&amp;id=216893&amp;p=results&amp;s=pcs-season-ranking" TargetMode="External"/><Relationship Id="rId2313" Type="http://schemas.openxmlformats.org/officeDocument/2006/relationships/hyperlink" Target="https://www.procyclingstats.com/team/sidi-ali-pro-cycling-team-2021" TargetMode="External"/><Relationship Id="rId3645" Type="http://schemas.openxmlformats.org/officeDocument/2006/relationships/hyperlink" Target="https://www.procyclingstats.com/rider.php?date=2021-06-25&amp;id=203049&amp;p=results&amp;s=pcs-season-ranking" TargetMode="External"/><Relationship Id="rId2314" Type="http://schemas.openxmlformats.org/officeDocument/2006/relationships/hyperlink" Target="https://www.procyclingstats.com/rider.php?date=2021-06-25&amp;id=189574&amp;p=results&amp;s=pcs-season-ranking" TargetMode="External"/><Relationship Id="rId3644" Type="http://schemas.openxmlformats.org/officeDocument/2006/relationships/hyperlink" Target="https://www.procyclingstats.com/team/xelliss-roubaix-lille-metropole-2021" TargetMode="External"/><Relationship Id="rId2315" Type="http://schemas.openxmlformats.org/officeDocument/2006/relationships/hyperlink" Target="https://www.procyclingstats.com/rider/anders-skaarseth" TargetMode="External"/><Relationship Id="rId3647" Type="http://schemas.openxmlformats.org/officeDocument/2006/relationships/hyperlink" Target="https://www.procyclingstats.com/team/burgos-bh-2021" TargetMode="External"/><Relationship Id="rId2316" Type="http://schemas.openxmlformats.org/officeDocument/2006/relationships/hyperlink" Target="https://www.procyclingstats.com/team/uno-x-pro-cycling-team-2021" TargetMode="External"/><Relationship Id="rId3646" Type="http://schemas.openxmlformats.org/officeDocument/2006/relationships/hyperlink" Target="https://www.procyclingstats.com/rider/victor-langellotti" TargetMode="External"/><Relationship Id="rId2317" Type="http://schemas.openxmlformats.org/officeDocument/2006/relationships/hyperlink" Target="https://www.procyclingstats.com/rider.php?date=2021-06-25&amp;id=179474&amp;p=results&amp;s=pcs-season-ranking" TargetMode="External"/><Relationship Id="rId3649" Type="http://schemas.openxmlformats.org/officeDocument/2006/relationships/hyperlink" Target="https://www.procyclingstats.com/rider/hugo-page" TargetMode="External"/><Relationship Id="rId2318" Type="http://schemas.openxmlformats.org/officeDocument/2006/relationships/hyperlink" Target="https://www.procyclingstats.com/rider/michael-kukrle" TargetMode="External"/><Relationship Id="rId3648" Type="http://schemas.openxmlformats.org/officeDocument/2006/relationships/hyperlink" Target="https://www.procyclingstats.com/rider.php?date=2021-06-25&amp;id=168807&amp;p=results&amp;s=pcs-season-ranking" TargetMode="External"/><Relationship Id="rId2319" Type="http://schemas.openxmlformats.org/officeDocument/2006/relationships/hyperlink" Target="https://www.procyclingstats.com/team/elkov-kasper-2021" TargetMode="External"/><Relationship Id="rId3641" Type="http://schemas.openxmlformats.org/officeDocument/2006/relationships/hyperlink" Target="https://www.procyclingstats.com/team/alpecin-fenix-2021" TargetMode="External"/><Relationship Id="rId2310" Type="http://schemas.openxmlformats.org/officeDocument/2006/relationships/hyperlink" Target="https://www.procyclingstats.com/rider/tommaso-nencini" TargetMode="External"/><Relationship Id="rId3640" Type="http://schemas.openxmlformats.org/officeDocument/2006/relationships/hyperlink" Target="https://www.procyclingstats.com/rider/lionel-taminiaux" TargetMode="External"/><Relationship Id="rId2311" Type="http://schemas.openxmlformats.org/officeDocument/2006/relationships/hyperlink" Target="https://www.procyclingstats.com/rider.php?date=2021-06-25&amp;id=211552&amp;p=results&amp;s=pcs-season-ranking" TargetMode="External"/><Relationship Id="rId3643" Type="http://schemas.openxmlformats.org/officeDocument/2006/relationships/hyperlink" Target="https://www.procyclingstats.com/rider/maxime-urruty" TargetMode="External"/><Relationship Id="rId2312" Type="http://schemas.openxmlformats.org/officeDocument/2006/relationships/hyperlink" Target="https://www.procyclingstats.com/rider/mohcine-el-kouraji" TargetMode="External"/><Relationship Id="rId3642" Type="http://schemas.openxmlformats.org/officeDocument/2006/relationships/hyperlink" Target="https://www.procyclingstats.com/rider.php?date=2021-06-25&amp;id=184411&amp;p=results&amp;s=pcs-season-ranking" TargetMode="External"/><Relationship Id="rId1895" Type="http://schemas.openxmlformats.org/officeDocument/2006/relationships/hyperlink" Target="https://www.procyclingstats.com/rider/edward-ravasi" TargetMode="External"/><Relationship Id="rId1896" Type="http://schemas.openxmlformats.org/officeDocument/2006/relationships/hyperlink" Target="https://www.procyclingstats.com/team/eolo-kometa-2021" TargetMode="External"/><Relationship Id="rId1897" Type="http://schemas.openxmlformats.org/officeDocument/2006/relationships/hyperlink" Target="https://www.procyclingstats.com/rider.php?date=2021-06-25&amp;id=164581&amp;p=results&amp;s=pcs-season-ranking" TargetMode="External"/><Relationship Id="rId1898" Type="http://schemas.openxmlformats.org/officeDocument/2006/relationships/hyperlink" Target="https://www.procyclingstats.com/rider/emil-vinjebo" TargetMode="External"/><Relationship Id="rId1899" Type="http://schemas.openxmlformats.org/officeDocument/2006/relationships/hyperlink" Target="https://www.procyclingstats.com/team/team-qhubeka-nexthash-2021" TargetMode="External"/><Relationship Id="rId1890" Type="http://schemas.openxmlformats.org/officeDocument/2006/relationships/hyperlink" Target="https://www.procyclingstats.com/team/intermarche-wanty-gobert-materiaux-2021" TargetMode="External"/><Relationship Id="rId1891" Type="http://schemas.openxmlformats.org/officeDocument/2006/relationships/hyperlink" Target="https://www.procyclingstats.com/rider.php?date=2021-06-25&amp;id=202256&amp;p=results&amp;s=pcs-season-ranking" TargetMode="External"/><Relationship Id="rId1892" Type="http://schemas.openxmlformats.org/officeDocument/2006/relationships/hyperlink" Target="https://www.procyclingstats.com/rider/pascal-eenkhoorn" TargetMode="External"/><Relationship Id="rId1893" Type="http://schemas.openxmlformats.org/officeDocument/2006/relationships/hyperlink" Target="https://www.procyclingstats.com/team/team-jumbo-visma-2021" TargetMode="External"/><Relationship Id="rId1894" Type="http://schemas.openxmlformats.org/officeDocument/2006/relationships/hyperlink" Target="https://www.procyclingstats.com/rider.php?date=2021-06-25&amp;id=185581&amp;p=results&amp;s=pcs-season-ranking" TargetMode="External"/><Relationship Id="rId1884" Type="http://schemas.openxmlformats.org/officeDocument/2006/relationships/hyperlink" Target="https://www.procyclingstats.com/team/w52-fc-porto-2021" TargetMode="External"/><Relationship Id="rId1885" Type="http://schemas.openxmlformats.org/officeDocument/2006/relationships/hyperlink" Target="https://www.procyclingstats.com/rider.php?date=2021-06-25&amp;id=188082&amp;p=results&amp;s=pcs-season-ranking" TargetMode="External"/><Relationship Id="rId1886" Type="http://schemas.openxmlformats.org/officeDocument/2006/relationships/hyperlink" Target="https://www.procyclingstats.com/rider/riccardo-lucca" TargetMode="External"/><Relationship Id="rId1887" Type="http://schemas.openxmlformats.org/officeDocument/2006/relationships/hyperlink" Target="https://www.procyclingstats.com/team/general-store-essegibi-f.lli-curia-2021" TargetMode="External"/><Relationship Id="rId1888" Type="http://schemas.openxmlformats.org/officeDocument/2006/relationships/hyperlink" Target="https://www.procyclingstats.com/rider.php?date=2021-06-25&amp;id=186829&amp;p=results&amp;s=pcs-season-ranking" TargetMode="External"/><Relationship Id="rId1889" Type="http://schemas.openxmlformats.org/officeDocument/2006/relationships/hyperlink" Target="https://www.procyclingstats.com/rider/jeremy-bellicaud" TargetMode="External"/><Relationship Id="rId1880" Type="http://schemas.openxmlformats.org/officeDocument/2006/relationships/hyperlink" Target="https://www.procyclingstats.com/rider/dries-devenyns" TargetMode="External"/><Relationship Id="rId1881" Type="http://schemas.openxmlformats.org/officeDocument/2006/relationships/hyperlink" Target="https://www.procyclingstats.com/team/deceuninck-quick-step-2021" TargetMode="External"/><Relationship Id="rId1882" Type="http://schemas.openxmlformats.org/officeDocument/2006/relationships/hyperlink" Target="https://www.procyclingstats.com/rider.php?date=2021-06-25&amp;id=140592&amp;p=results&amp;s=pcs-season-ranking" TargetMode="External"/><Relationship Id="rId1883" Type="http://schemas.openxmlformats.org/officeDocument/2006/relationships/hyperlink" Target="https://www.procyclingstats.com/rider/jose-fernandes" TargetMode="External"/><Relationship Id="rId3612" Type="http://schemas.openxmlformats.org/officeDocument/2006/relationships/hyperlink" Target="https://www.procyclingstats.com/team/cofidis-solutions-credits-2021" TargetMode="External"/><Relationship Id="rId3611" Type="http://schemas.openxmlformats.org/officeDocument/2006/relationships/hyperlink" Target="https://www.procyclingstats.com/rider/emmanuel-morin" TargetMode="External"/><Relationship Id="rId3614" Type="http://schemas.openxmlformats.org/officeDocument/2006/relationships/hyperlink" Target="https://www.procyclingstats.com/rider/khamis-alnaqby" TargetMode="External"/><Relationship Id="rId3613" Type="http://schemas.openxmlformats.org/officeDocument/2006/relationships/hyperlink" Target="https://www.procyclingstats.com/rider.php?date=2021-06-25&amp;id=198826&amp;p=results&amp;s=pcs-season-ranking" TargetMode="External"/><Relationship Id="rId3616" Type="http://schemas.openxmlformats.org/officeDocument/2006/relationships/hyperlink" Target="https://www.procyclingstats.com/rider/joel-burbano" TargetMode="External"/><Relationship Id="rId3615" Type="http://schemas.openxmlformats.org/officeDocument/2006/relationships/hyperlink" Target="https://www.procyclingstats.com/rider.php?date=2021-06-25&amp;id=183478&amp;p=results&amp;s=pcs-season-ranking" TargetMode="External"/><Relationship Id="rId3618" Type="http://schemas.openxmlformats.org/officeDocument/2006/relationships/hyperlink" Target="https://www.procyclingstats.com/rider/linus-kvist" TargetMode="External"/><Relationship Id="rId3617" Type="http://schemas.openxmlformats.org/officeDocument/2006/relationships/hyperlink" Target="https://www.procyclingstats.com/rider.php?date=2021-06-25&amp;id=126561&amp;p=results&amp;s=pcs-season-ranking" TargetMode="External"/><Relationship Id="rId3619" Type="http://schemas.openxmlformats.org/officeDocument/2006/relationships/hyperlink" Target="https://www.procyclingstats.com/rider.php?date=2021-06-25&amp;id=202353&amp;p=results&amp;s=pcs-season-ranking" TargetMode="External"/><Relationship Id="rId3610" Type="http://schemas.openxmlformats.org/officeDocument/2006/relationships/hyperlink" Target="https://www.procyclingstats.com/rider.php?date=2021-06-25&amp;id=208875&amp;p=results&amp;s=pcs-season-ranking" TargetMode="External"/><Relationship Id="rId3601" Type="http://schemas.openxmlformats.org/officeDocument/2006/relationships/hyperlink" Target="https://www.procyclingstats.com/rider/marolino-hoxha" TargetMode="External"/><Relationship Id="rId3600" Type="http://schemas.openxmlformats.org/officeDocument/2006/relationships/hyperlink" Target="https://www.procyclingstats.com/rider.php?date=2021-06-25&amp;id=209079&amp;p=results&amp;s=pcs-season-ranking" TargetMode="External"/><Relationship Id="rId3603" Type="http://schemas.openxmlformats.org/officeDocument/2006/relationships/hyperlink" Target="https://www.procyclingstats.com/rider/valentin-paret-peintre" TargetMode="External"/><Relationship Id="rId3602" Type="http://schemas.openxmlformats.org/officeDocument/2006/relationships/hyperlink" Target="https://www.procyclingstats.com/rider.php?date=2021-06-25&amp;id=189975&amp;p=results&amp;s=pcs-season-ranking" TargetMode="External"/><Relationship Id="rId3605" Type="http://schemas.openxmlformats.org/officeDocument/2006/relationships/hyperlink" Target="https://www.procyclingstats.com/rider/joel-yates" TargetMode="External"/><Relationship Id="rId3604" Type="http://schemas.openxmlformats.org/officeDocument/2006/relationships/hyperlink" Target="https://www.procyclingstats.com/rider.php?date=2021-06-25&amp;id=217665&amp;p=results&amp;s=pcs-season-ranking" TargetMode="External"/><Relationship Id="rId3607" Type="http://schemas.openxmlformats.org/officeDocument/2006/relationships/hyperlink" Target="https://www.procyclingstats.com/rider.php?date=2021-06-25&amp;id=199178&amp;p=results&amp;s=pcs-season-ranking" TargetMode="External"/><Relationship Id="rId3606" Type="http://schemas.openxmlformats.org/officeDocument/2006/relationships/hyperlink" Target="https://www.procyclingstats.com/team/black-spoke-pro-cycling-academy-2021" TargetMode="External"/><Relationship Id="rId3609" Type="http://schemas.openxmlformats.org/officeDocument/2006/relationships/hyperlink" Target="https://www.procyclingstats.com/team/sangemini-trevigiani-mg.k-vis-2021" TargetMode="External"/><Relationship Id="rId3608" Type="http://schemas.openxmlformats.org/officeDocument/2006/relationships/hyperlink" Target="https://www.procyclingstats.com/rider/paul-double" TargetMode="External"/><Relationship Id="rId1059" Type="http://schemas.openxmlformats.org/officeDocument/2006/relationships/hyperlink" Target="https://www.procyclingstats.com/team/b-b-hotels-pb-ktm-2021" TargetMode="External"/><Relationship Id="rId228" Type="http://schemas.openxmlformats.org/officeDocument/2006/relationships/hyperlink" Target="https://www.procyclingstats.com/rider.php?date=2021-06-25&amp;id=185568&amp;p=results&amp;s=pcs-season-ranking" TargetMode="External"/><Relationship Id="rId227" Type="http://schemas.openxmlformats.org/officeDocument/2006/relationships/hyperlink" Target="https://www.procyclingstats.com/team/deceuninck-quick-step-2021" TargetMode="External"/><Relationship Id="rId226" Type="http://schemas.openxmlformats.org/officeDocument/2006/relationships/hyperlink" Target="https://www.procyclingstats.com/rider/mikkel-honore" TargetMode="External"/><Relationship Id="rId225" Type="http://schemas.openxmlformats.org/officeDocument/2006/relationships/hyperlink" Target="https://www.procyclingstats.com/rider.php?date=2021-06-25&amp;id=177672&amp;p=results&amp;s=pcs-season-ranking" TargetMode="External"/><Relationship Id="rId2380" Type="http://schemas.openxmlformats.org/officeDocument/2006/relationships/hyperlink" Target="https://www.procyclingstats.com/rider.php?date=2021-06-25&amp;id=223453&amp;p=results&amp;s=pcs-season-ranking" TargetMode="External"/><Relationship Id="rId229" Type="http://schemas.openxmlformats.org/officeDocument/2006/relationships/hyperlink" Target="https://www.procyclingstats.com/rider/danny-van-poppel" TargetMode="External"/><Relationship Id="rId1050" Type="http://schemas.openxmlformats.org/officeDocument/2006/relationships/hyperlink" Target="https://www.procyclingstats.com/team/cofidis-solutions-credits-2021" TargetMode="External"/><Relationship Id="rId2381" Type="http://schemas.openxmlformats.org/officeDocument/2006/relationships/hyperlink" Target="https://www.procyclingstats.com/rider/jacopo-guarnieri" TargetMode="External"/><Relationship Id="rId220" Type="http://schemas.openxmlformats.org/officeDocument/2006/relationships/hyperlink" Target="https://www.procyclingstats.com/rider/ryan-gibbons" TargetMode="External"/><Relationship Id="rId1051" Type="http://schemas.openxmlformats.org/officeDocument/2006/relationships/hyperlink" Target="https://www.procyclingstats.com/rider.php?date=2021-06-25&amp;id=137714&amp;p=results&amp;s=pcs-season-ranking" TargetMode="External"/><Relationship Id="rId2382" Type="http://schemas.openxmlformats.org/officeDocument/2006/relationships/hyperlink" Target="https://www.procyclingstats.com/team/groupama-fdj-2021" TargetMode="External"/><Relationship Id="rId1052" Type="http://schemas.openxmlformats.org/officeDocument/2006/relationships/hyperlink" Target="https://www.procyclingstats.com/rider/romain-hardy" TargetMode="External"/><Relationship Id="rId2383" Type="http://schemas.openxmlformats.org/officeDocument/2006/relationships/hyperlink" Target="https://www.procyclingstats.com/rider.php?date=2021-06-25&amp;id=140393&amp;p=results&amp;s=pcs-season-ranking" TargetMode="External"/><Relationship Id="rId1053" Type="http://schemas.openxmlformats.org/officeDocument/2006/relationships/hyperlink" Target="https://www.procyclingstats.com/team/team-arkea-samsic-2021" TargetMode="External"/><Relationship Id="rId2384" Type="http://schemas.openxmlformats.org/officeDocument/2006/relationships/hyperlink" Target="https://www.procyclingstats.com/rider/ramon-sinkeldam" TargetMode="External"/><Relationship Id="rId1054" Type="http://schemas.openxmlformats.org/officeDocument/2006/relationships/hyperlink" Target="https://www.procyclingstats.com/rider.php?date=2021-06-25&amp;id=138819&amp;p=results&amp;s=pcs-season-ranking" TargetMode="External"/><Relationship Id="rId2385" Type="http://schemas.openxmlformats.org/officeDocument/2006/relationships/hyperlink" Target="https://www.procyclingstats.com/team/groupama-fdj-2021" TargetMode="External"/><Relationship Id="rId224" Type="http://schemas.openxmlformats.org/officeDocument/2006/relationships/hyperlink" Target="https://www.procyclingstats.com/team/ineos-grenadiers-2021" TargetMode="External"/><Relationship Id="rId1055" Type="http://schemas.openxmlformats.org/officeDocument/2006/relationships/hyperlink" Target="https://www.procyclingstats.com/rider/matis-louvel" TargetMode="External"/><Relationship Id="rId2386" Type="http://schemas.openxmlformats.org/officeDocument/2006/relationships/hyperlink" Target="https://www.procyclingstats.com/rider.php?date=2021-06-25&amp;id=140916&amp;p=results&amp;s=pcs-season-ranking" TargetMode="External"/><Relationship Id="rId223" Type="http://schemas.openxmlformats.org/officeDocument/2006/relationships/hyperlink" Target="https://www.procyclingstats.com/rider/filippo-ganna" TargetMode="External"/><Relationship Id="rId1056" Type="http://schemas.openxmlformats.org/officeDocument/2006/relationships/hyperlink" Target="https://www.procyclingstats.com/team/team-arkea-samsic-2021" TargetMode="External"/><Relationship Id="rId2387" Type="http://schemas.openxmlformats.org/officeDocument/2006/relationships/hyperlink" Target="https://www.procyclingstats.com/rider/borislav-ivanov" TargetMode="External"/><Relationship Id="rId222" Type="http://schemas.openxmlformats.org/officeDocument/2006/relationships/hyperlink" Target="https://www.procyclingstats.com/rider.php?date=2021-06-25&amp;id=168804&amp;p=results&amp;s=pcs-season-ranking" TargetMode="External"/><Relationship Id="rId1057" Type="http://schemas.openxmlformats.org/officeDocument/2006/relationships/hyperlink" Target="https://www.procyclingstats.com/rider.php?date=2021-06-25&amp;id=201720&amp;p=results&amp;s=pcs-season-ranking" TargetMode="External"/><Relationship Id="rId2388" Type="http://schemas.openxmlformats.org/officeDocument/2006/relationships/hyperlink" Target="https://www.procyclingstats.com/rider.php?date=2021-06-25&amp;id=134173&amp;p=results&amp;s=pcs-season-ranking" TargetMode="External"/><Relationship Id="rId221" Type="http://schemas.openxmlformats.org/officeDocument/2006/relationships/hyperlink" Target="https://www.procyclingstats.com/team/uae-team-emirates-2021" TargetMode="External"/><Relationship Id="rId1058" Type="http://schemas.openxmlformats.org/officeDocument/2006/relationships/hyperlink" Target="https://www.procyclingstats.com/rider/quentin-pacher" TargetMode="External"/><Relationship Id="rId2389" Type="http://schemas.openxmlformats.org/officeDocument/2006/relationships/hyperlink" Target="https://www.procyclingstats.com/rider/clement-carisey" TargetMode="External"/><Relationship Id="rId1048" Type="http://schemas.openxmlformats.org/officeDocument/2006/relationships/hyperlink" Target="https://www.procyclingstats.com/rider.php?date=2021-06-25&amp;id=192008&amp;p=results&amp;s=pcs-season-ranking" TargetMode="External"/><Relationship Id="rId2379" Type="http://schemas.openxmlformats.org/officeDocument/2006/relationships/hyperlink" Target="https://www.procyclingstats.com/rider/toon-clynhens" TargetMode="External"/><Relationship Id="rId1049" Type="http://schemas.openxmlformats.org/officeDocument/2006/relationships/hyperlink" Target="https://www.procyclingstats.com/rider/anthony-perez" TargetMode="External"/><Relationship Id="rId217" Type="http://schemas.openxmlformats.org/officeDocument/2006/relationships/hyperlink" Target="https://www.procyclingstats.com/rider/lorenzo-fortunato" TargetMode="External"/><Relationship Id="rId216" Type="http://schemas.openxmlformats.org/officeDocument/2006/relationships/hyperlink" Target="https://www.procyclingstats.com/rider.php?date=2021-06-25&amp;id=185567&amp;p=results&amp;s=pcs-season-ranking" TargetMode="External"/><Relationship Id="rId215" Type="http://schemas.openxmlformats.org/officeDocument/2006/relationships/hyperlink" Target="https://www.procyclingstats.com/team/team-jumbo-visma-2021" TargetMode="External"/><Relationship Id="rId214" Type="http://schemas.openxmlformats.org/officeDocument/2006/relationships/hyperlink" Target="https://www.procyclingstats.com/rider/tobias-foss" TargetMode="External"/><Relationship Id="rId219" Type="http://schemas.openxmlformats.org/officeDocument/2006/relationships/hyperlink" Target="https://www.procyclingstats.com/rider.php?date=2021-06-25&amp;id=178445&amp;p=results&amp;s=pcs-season-ranking" TargetMode="External"/><Relationship Id="rId218" Type="http://schemas.openxmlformats.org/officeDocument/2006/relationships/hyperlink" Target="https://www.procyclingstats.com/team/eolo-kometa-2021" TargetMode="External"/><Relationship Id="rId2370" Type="http://schemas.openxmlformats.org/officeDocument/2006/relationships/hyperlink" Target="https://www.procyclingstats.com/rider.php?date=2021-06-25&amp;id=239699&amp;p=results&amp;s=pcs-season-ranking" TargetMode="External"/><Relationship Id="rId1040" Type="http://schemas.openxmlformats.org/officeDocument/2006/relationships/hyperlink" Target="https://www.procyclingstats.com/rider/jakub-mareczko" TargetMode="External"/><Relationship Id="rId2371" Type="http://schemas.openxmlformats.org/officeDocument/2006/relationships/hyperlink" Target="https://www.procyclingstats.com/rider/ben-oliver" TargetMode="External"/><Relationship Id="rId1041" Type="http://schemas.openxmlformats.org/officeDocument/2006/relationships/hyperlink" Target="https://www.procyclingstats.com/team/vini-zabu-2021" TargetMode="External"/><Relationship Id="rId2372" Type="http://schemas.openxmlformats.org/officeDocument/2006/relationships/hyperlink" Target="https://www.procyclingstats.com/rider.php?date=2021-06-25&amp;id=235406&amp;p=results&amp;s=pcs-season-ranking" TargetMode="External"/><Relationship Id="rId1042" Type="http://schemas.openxmlformats.org/officeDocument/2006/relationships/hyperlink" Target="https://www.procyclingstats.com/rider.php?date=2021-06-25&amp;id=136188&amp;p=results&amp;s=pcs-season-ranking" TargetMode="External"/><Relationship Id="rId2373" Type="http://schemas.openxmlformats.org/officeDocument/2006/relationships/hyperlink" Target="https://www.procyclingstats.com/rider/stijn-steels" TargetMode="External"/><Relationship Id="rId1043" Type="http://schemas.openxmlformats.org/officeDocument/2006/relationships/hyperlink" Target="https://www.procyclingstats.com/rider/sebastian-henao" TargetMode="External"/><Relationship Id="rId2374" Type="http://schemas.openxmlformats.org/officeDocument/2006/relationships/hyperlink" Target="https://www.procyclingstats.com/team/deceuninck-quick-step-2021" TargetMode="External"/><Relationship Id="rId213" Type="http://schemas.openxmlformats.org/officeDocument/2006/relationships/hyperlink" Target="https://www.procyclingstats.com/rider.php?date=2021-06-25&amp;id=132339&amp;p=results&amp;s=pcs-season-ranking" TargetMode="External"/><Relationship Id="rId1044" Type="http://schemas.openxmlformats.org/officeDocument/2006/relationships/hyperlink" Target="https://www.procyclingstats.com/team/ineos-grenadiers-2021" TargetMode="External"/><Relationship Id="rId2375" Type="http://schemas.openxmlformats.org/officeDocument/2006/relationships/hyperlink" Target="https://www.procyclingstats.com/rider.php?date=2021-06-25&amp;id=138641&amp;p=results&amp;s=pcs-season-ranking" TargetMode="External"/><Relationship Id="rId212" Type="http://schemas.openxmlformats.org/officeDocument/2006/relationships/hyperlink" Target="https://www.procyclingstats.com/team/bahrain-victorious-2021" TargetMode="External"/><Relationship Id="rId1045" Type="http://schemas.openxmlformats.org/officeDocument/2006/relationships/hyperlink" Target="https://www.procyclingstats.com/rider.php?date=2021-06-25&amp;id=168749&amp;p=results&amp;s=pcs-season-ranking" TargetMode="External"/><Relationship Id="rId2376" Type="http://schemas.openxmlformats.org/officeDocument/2006/relationships/hyperlink" Target="https://www.procyclingstats.com/rider/marcel-sieberg" TargetMode="External"/><Relationship Id="rId211" Type="http://schemas.openxmlformats.org/officeDocument/2006/relationships/hyperlink" Target="https://www.procyclingstats.com/rider/matej-mohoric" TargetMode="External"/><Relationship Id="rId1046" Type="http://schemas.openxmlformats.org/officeDocument/2006/relationships/hyperlink" Target="https://www.procyclingstats.com/rider/david-dekker" TargetMode="External"/><Relationship Id="rId2377" Type="http://schemas.openxmlformats.org/officeDocument/2006/relationships/hyperlink" Target="https://www.procyclingstats.com/team/bahrain-victorious-2021" TargetMode="External"/><Relationship Id="rId210" Type="http://schemas.openxmlformats.org/officeDocument/2006/relationships/hyperlink" Target="https://www.procyclingstats.com/rider.php?date=2021-06-25&amp;id=181270&amp;p=results&amp;s=pcs-season-ranking" TargetMode="External"/><Relationship Id="rId1047" Type="http://schemas.openxmlformats.org/officeDocument/2006/relationships/hyperlink" Target="https://www.procyclingstats.com/team/team-jumbo-visma-2021" TargetMode="External"/><Relationship Id="rId2378" Type="http://schemas.openxmlformats.org/officeDocument/2006/relationships/hyperlink" Target="https://www.procyclingstats.com/rider.php?date=2021-06-25&amp;id=140751&amp;p=results&amp;s=pcs-season-ranking" TargetMode="External"/><Relationship Id="rId4107" Type="http://schemas.openxmlformats.org/officeDocument/2006/relationships/hyperlink" Target="https://www.procyclingstats.com/rider/alexandros-agrotis" TargetMode="External"/><Relationship Id="rId4106" Type="http://schemas.openxmlformats.org/officeDocument/2006/relationships/hyperlink" Target="https://www.procyclingstats.com/rider.php?date=2021-06-25&amp;id=267018&amp;p=results&amp;s=pcs-season-ranking" TargetMode="External"/><Relationship Id="rId4109" Type="http://schemas.openxmlformats.org/officeDocument/2006/relationships/hyperlink" Target="https://www.procyclingstats.com/rider/irwandie-lakasek" TargetMode="External"/><Relationship Id="rId4108" Type="http://schemas.openxmlformats.org/officeDocument/2006/relationships/hyperlink" Target="https://www.procyclingstats.com/rider.php?date=2021-06-25&amp;id=195778&amp;p=results&amp;s=pcs-season-ranking" TargetMode="External"/><Relationship Id="rId249" Type="http://schemas.openxmlformats.org/officeDocument/2006/relationships/hyperlink" Target="https://www.procyclingstats.com/rider.php?date=2021-06-25&amp;id=156570&amp;p=results&amp;s=pcs-season-ranking" TargetMode="External"/><Relationship Id="rId248" Type="http://schemas.openxmlformats.org/officeDocument/2006/relationships/hyperlink" Target="https://www.procyclingstats.com/team/bora-hansgrohe-2021" TargetMode="External"/><Relationship Id="rId247" Type="http://schemas.openxmlformats.org/officeDocument/2006/relationships/hyperlink" Target="https://www.procyclingstats.com/rider/pascal-ackermann" TargetMode="External"/><Relationship Id="rId1070" Type="http://schemas.openxmlformats.org/officeDocument/2006/relationships/hyperlink" Target="https://www.procyclingstats.com/rider/cyril-barthe" TargetMode="External"/><Relationship Id="rId1071" Type="http://schemas.openxmlformats.org/officeDocument/2006/relationships/hyperlink" Target="https://www.procyclingstats.com/team/b-b-hotels-pb-ktm-2021" TargetMode="External"/><Relationship Id="rId1072" Type="http://schemas.openxmlformats.org/officeDocument/2006/relationships/hyperlink" Target="https://www.procyclingstats.com/rider.php?date=2021-06-25&amp;id=209868&amp;p=results&amp;s=pcs-season-ranking" TargetMode="External"/><Relationship Id="rId242" Type="http://schemas.openxmlformats.org/officeDocument/2006/relationships/hyperlink" Target="https://www.procyclingstats.com/team/bahrain-victorious-2021" TargetMode="External"/><Relationship Id="rId1073" Type="http://schemas.openxmlformats.org/officeDocument/2006/relationships/hyperlink" Target="https://www.procyclingstats.com/rider/angel-madrazo" TargetMode="External"/><Relationship Id="rId241" Type="http://schemas.openxmlformats.org/officeDocument/2006/relationships/hyperlink" Target="https://www.procyclingstats.com/rider/gino-mader" TargetMode="External"/><Relationship Id="rId1074" Type="http://schemas.openxmlformats.org/officeDocument/2006/relationships/hyperlink" Target="https://www.procyclingstats.com/team/burgos-bh-2021" TargetMode="External"/><Relationship Id="rId240" Type="http://schemas.openxmlformats.org/officeDocument/2006/relationships/hyperlink" Target="https://www.procyclingstats.com/rider.php?date=2021-06-25&amp;id=168760&amp;p=results&amp;s=pcs-season-ranking" TargetMode="External"/><Relationship Id="rId1075" Type="http://schemas.openxmlformats.org/officeDocument/2006/relationships/hyperlink" Target="https://www.procyclingstats.com/rider.php?date=2021-06-25&amp;id=140481&amp;p=results&amp;s=pcs-season-ranking" TargetMode="External"/><Relationship Id="rId4101" Type="http://schemas.openxmlformats.org/officeDocument/2006/relationships/hyperlink" Target="https://www.procyclingstats.com/rider.php?date=2021-06-25&amp;id=201662&amp;p=results&amp;s=pcs-season-ranking" TargetMode="External"/><Relationship Id="rId1076" Type="http://schemas.openxmlformats.org/officeDocument/2006/relationships/hyperlink" Target="https://www.procyclingstats.com/rider/daniel-navarro" TargetMode="External"/><Relationship Id="rId4100" Type="http://schemas.openxmlformats.org/officeDocument/2006/relationships/hyperlink" Target="https://www.procyclingstats.com/rider/boureima-nana" TargetMode="External"/><Relationship Id="rId246" Type="http://schemas.openxmlformats.org/officeDocument/2006/relationships/hyperlink" Target="https://www.procyclingstats.com/rider.php?date=2021-06-25&amp;id=140176&amp;p=results&amp;s=pcs-season-ranking" TargetMode="External"/><Relationship Id="rId1077" Type="http://schemas.openxmlformats.org/officeDocument/2006/relationships/hyperlink" Target="https://www.procyclingstats.com/team/burgos-bh-2021" TargetMode="External"/><Relationship Id="rId4103" Type="http://schemas.openxmlformats.org/officeDocument/2006/relationships/hyperlink" Target="https://www.procyclingstats.com/team/hagens-berman-axeon-2021" TargetMode="External"/><Relationship Id="rId245" Type="http://schemas.openxmlformats.org/officeDocument/2006/relationships/hyperlink" Target="https://www.procyclingstats.com/team/alpecin-fenix-2021" TargetMode="External"/><Relationship Id="rId1078" Type="http://schemas.openxmlformats.org/officeDocument/2006/relationships/hyperlink" Target="https://www.procyclingstats.com/rider.php?date=2021-06-25&amp;id=140274&amp;p=results&amp;s=pcs-season-ranking" TargetMode="External"/><Relationship Id="rId4102" Type="http://schemas.openxmlformats.org/officeDocument/2006/relationships/hyperlink" Target="https://www.procyclingstats.com/rider/michael-garrison" TargetMode="External"/><Relationship Id="rId244" Type="http://schemas.openxmlformats.org/officeDocument/2006/relationships/hyperlink" Target="https://www.procyclingstats.com/rider/gianni-vermeersch" TargetMode="External"/><Relationship Id="rId1079" Type="http://schemas.openxmlformats.org/officeDocument/2006/relationships/hyperlink" Target="https://www.procyclingstats.com/rider/giovanni-lonardi" TargetMode="External"/><Relationship Id="rId4105" Type="http://schemas.openxmlformats.org/officeDocument/2006/relationships/hyperlink" Target="https://www.procyclingstats.com/rider/bilal-alsaadi" TargetMode="External"/><Relationship Id="rId243" Type="http://schemas.openxmlformats.org/officeDocument/2006/relationships/hyperlink" Target="https://www.procyclingstats.com/rider.php?date=2021-06-25&amp;id=186237&amp;p=results&amp;s=pcs-season-ranking" TargetMode="External"/><Relationship Id="rId4104" Type="http://schemas.openxmlformats.org/officeDocument/2006/relationships/hyperlink" Target="https://www.procyclingstats.com/rider.php?date=2021-06-25&amp;id=217937&amp;p=results&amp;s=pcs-season-ranking" TargetMode="External"/><Relationship Id="rId239" Type="http://schemas.openxmlformats.org/officeDocument/2006/relationships/hyperlink" Target="https://www.procyclingstats.com/team/movistar-team-2021" TargetMode="External"/><Relationship Id="rId238" Type="http://schemas.openxmlformats.org/officeDocument/2006/relationships/hyperlink" Target="https://www.procyclingstats.com/rider/enric-mas" TargetMode="External"/><Relationship Id="rId237" Type="http://schemas.openxmlformats.org/officeDocument/2006/relationships/hyperlink" Target="https://www.procyclingstats.com/rider.php?date=2021-06-25&amp;id=130946&amp;p=results&amp;s=pcs-season-ranking" TargetMode="External"/><Relationship Id="rId236" Type="http://schemas.openxmlformats.org/officeDocument/2006/relationships/hyperlink" Target="https://www.procyclingstats.com/team/movistar-team-2021" TargetMode="External"/><Relationship Id="rId2390" Type="http://schemas.openxmlformats.org/officeDocument/2006/relationships/hyperlink" Target="https://www.procyclingstats.com/team/delko-2021" TargetMode="External"/><Relationship Id="rId1060" Type="http://schemas.openxmlformats.org/officeDocument/2006/relationships/hyperlink" Target="https://www.procyclingstats.com/rider.php?date=2021-06-25&amp;id=135536&amp;p=results&amp;s=pcs-season-ranking" TargetMode="External"/><Relationship Id="rId2391" Type="http://schemas.openxmlformats.org/officeDocument/2006/relationships/hyperlink" Target="https://www.procyclingstats.com/rider.php?date=2021-06-25&amp;id=176096&amp;p=results&amp;s=pcs-season-ranking" TargetMode="External"/><Relationship Id="rId1061" Type="http://schemas.openxmlformats.org/officeDocument/2006/relationships/hyperlink" Target="https://www.procyclingstats.com/rider/thomas-de-gendt" TargetMode="External"/><Relationship Id="rId2392" Type="http://schemas.openxmlformats.org/officeDocument/2006/relationships/hyperlink" Target="https://www.procyclingstats.com/rider/torstein-traeen" TargetMode="External"/><Relationship Id="rId231" Type="http://schemas.openxmlformats.org/officeDocument/2006/relationships/hyperlink" Target="https://www.procyclingstats.com/rider.php?date=2021-06-25&amp;id=139823&amp;p=results&amp;s=pcs-season-ranking" TargetMode="External"/><Relationship Id="rId1062" Type="http://schemas.openxmlformats.org/officeDocument/2006/relationships/hyperlink" Target="https://www.procyclingstats.com/team/lotto-soudal-2021" TargetMode="External"/><Relationship Id="rId2393" Type="http://schemas.openxmlformats.org/officeDocument/2006/relationships/hyperlink" Target="https://www.procyclingstats.com/team/uno-x-pro-cycling-team-2021" TargetMode="External"/><Relationship Id="rId230" Type="http://schemas.openxmlformats.org/officeDocument/2006/relationships/hyperlink" Target="https://www.procyclingstats.com/team/intermarche-wanty-gobert-materiaux-2021" TargetMode="External"/><Relationship Id="rId1063" Type="http://schemas.openxmlformats.org/officeDocument/2006/relationships/hyperlink" Target="https://www.procyclingstats.com/rider.php?date=2021-06-25&amp;id=140194&amp;p=results&amp;s=pcs-season-ranking" TargetMode="External"/><Relationship Id="rId2394" Type="http://schemas.openxmlformats.org/officeDocument/2006/relationships/hyperlink" Target="https://www.procyclingstats.com/rider.php?date=2021-06-25&amp;id=186658&amp;p=results&amp;s=pcs-season-ranking" TargetMode="External"/><Relationship Id="rId1064" Type="http://schemas.openxmlformats.org/officeDocument/2006/relationships/hyperlink" Target="https://www.procyclingstats.com/rider/einer-augusto-rubio-reyes" TargetMode="External"/><Relationship Id="rId2395" Type="http://schemas.openxmlformats.org/officeDocument/2006/relationships/hyperlink" Target="https://www.procyclingstats.com/rider/andzs-flaksis" TargetMode="External"/><Relationship Id="rId1065" Type="http://schemas.openxmlformats.org/officeDocument/2006/relationships/hyperlink" Target="https://www.procyclingstats.com/team/movistar-team-2021" TargetMode="External"/><Relationship Id="rId2396" Type="http://schemas.openxmlformats.org/officeDocument/2006/relationships/hyperlink" Target="https://www.procyclingstats.com/rider.php?date=2021-06-25&amp;id=134351&amp;p=results&amp;s=pcs-season-ranking" TargetMode="External"/><Relationship Id="rId235" Type="http://schemas.openxmlformats.org/officeDocument/2006/relationships/hyperlink" Target="https://www.procyclingstats.com/rider/antonio-pedrero" TargetMode="External"/><Relationship Id="rId1066" Type="http://schemas.openxmlformats.org/officeDocument/2006/relationships/hyperlink" Target="https://www.procyclingstats.com/rider.php?date=2021-06-25&amp;id=209345&amp;p=results&amp;s=pcs-season-ranking" TargetMode="External"/><Relationship Id="rId2397" Type="http://schemas.openxmlformats.org/officeDocument/2006/relationships/hyperlink" Target="https://www.procyclingstats.com/rider/travis-barrett" TargetMode="External"/><Relationship Id="rId234" Type="http://schemas.openxmlformats.org/officeDocument/2006/relationships/hyperlink" Target="https://www.procyclingstats.com/rider.php?date=2021-06-25&amp;id=194229&amp;p=results&amp;s=pcs-season-ranking" TargetMode="External"/><Relationship Id="rId1067" Type="http://schemas.openxmlformats.org/officeDocument/2006/relationships/hyperlink" Target="https://www.procyclingstats.com/rider/santiago-buitrago-sanchez" TargetMode="External"/><Relationship Id="rId2398" Type="http://schemas.openxmlformats.org/officeDocument/2006/relationships/hyperlink" Target="https://www.procyclingstats.com/rider.php?date=2021-06-25&amp;id=217539&amp;p=results&amp;s=pcs-season-ranking" TargetMode="External"/><Relationship Id="rId233" Type="http://schemas.openxmlformats.org/officeDocument/2006/relationships/hyperlink" Target="https://www.procyclingstats.com/team/bora-hansgrohe-2021" TargetMode="External"/><Relationship Id="rId1068" Type="http://schemas.openxmlformats.org/officeDocument/2006/relationships/hyperlink" Target="https://www.procyclingstats.com/team/bahrain-victorious-2021" TargetMode="External"/><Relationship Id="rId2399" Type="http://schemas.openxmlformats.org/officeDocument/2006/relationships/hyperlink" Target="https://www.procyclingstats.com/rider/martin-lavric" TargetMode="External"/><Relationship Id="rId232" Type="http://schemas.openxmlformats.org/officeDocument/2006/relationships/hyperlink" Target="https://www.procyclingstats.com/rider/ide-schelling" TargetMode="External"/><Relationship Id="rId1069" Type="http://schemas.openxmlformats.org/officeDocument/2006/relationships/hyperlink" Target="https://www.procyclingstats.com/rider.php?date=2021-06-25&amp;id=211947&amp;p=results&amp;s=pcs-season-ranking" TargetMode="External"/><Relationship Id="rId1015" Type="http://schemas.openxmlformats.org/officeDocument/2006/relationships/hyperlink" Target="https://www.procyclingstats.com/rider.php?date=2021-06-25&amp;id=150271&amp;p=results&amp;s=pcs-season-ranking" TargetMode="External"/><Relationship Id="rId2346" Type="http://schemas.openxmlformats.org/officeDocument/2006/relationships/hyperlink" Target="https://www.procyclingstats.com/rider.php?date=2021-06-25&amp;id=154756&amp;p=results&amp;s=pcs-season-ranking" TargetMode="External"/><Relationship Id="rId3678" Type="http://schemas.openxmlformats.org/officeDocument/2006/relationships/hyperlink" Target="https://www.procyclingstats.com/rider/xavier-nieves" TargetMode="External"/><Relationship Id="rId1016" Type="http://schemas.openxmlformats.org/officeDocument/2006/relationships/hyperlink" Target="https://www.procyclingstats.com/rider/jacopo-mosca" TargetMode="External"/><Relationship Id="rId2347" Type="http://schemas.openxmlformats.org/officeDocument/2006/relationships/hyperlink" Target="https://www.procyclingstats.com/rider/felix-ritzinger" TargetMode="External"/><Relationship Id="rId3677" Type="http://schemas.openxmlformats.org/officeDocument/2006/relationships/hyperlink" Target="https://www.procyclingstats.com/rider.php?date=2021-06-25&amp;id=165073&amp;p=results&amp;s=pcs-season-ranking" TargetMode="External"/><Relationship Id="rId1017" Type="http://schemas.openxmlformats.org/officeDocument/2006/relationships/hyperlink" Target="https://www.procyclingstats.com/team/trek-segafredo-2021" TargetMode="External"/><Relationship Id="rId2348" Type="http://schemas.openxmlformats.org/officeDocument/2006/relationships/hyperlink" Target="https://www.procyclingstats.com/team/wsa-ktm-graz-2021" TargetMode="External"/><Relationship Id="rId1018" Type="http://schemas.openxmlformats.org/officeDocument/2006/relationships/hyperlink" Target="https://www.procyclingstats.com/rider.php?date=2021-06-25&amp;id=160355&amp;p=results&amp;s=pcs-season-ranking" TargetMode="External"/><Relationship Id="rId2349" Type="http://schemas.openxmlformats.org/officeDocument/2006/relationships/hyperlink" Target="https://www.procyclingstats.com/rider.php?date=2021-06-25&amp;id=210773&amp;p=results&amp;s=pcs-season-ranking" TargetMode="External"/><Relationship Id="rId3679" Type="http://schemas.openxmlformats.org/officeDocument/2006/relationships/hyperlink" Target="https://www.procyclingstats.com/rider.php?date=2021-06-25&amp;id=181437&amp;p=results&amp;s=pcs-season-ranking" TargetMode="External"/><Relationship Id="rId1019" Type="http://schemas.openxmlformats.org/officeDocument/2006/relationships/hyperlink" Target="https://www.procyclingstats.com/rider/lukas-postlberger" TargetMode="External"/><Relationship Id="rId3670" Type="http://schemas.openxmlformats.org/officeDocument/2006/relationships/hyperlink" Target="https://www.procyclingstats.com/rider.php?date=2021-06-25&amp;id=240351&amp;p=results&amp;s=pcs-season-ranking" TargetMode="External"/><Relationship Id="rId2340" Type="http://schemas.openxmlformats.org/officeDocument/2006/relationships/hyperlink" Target="https://www.procyclingstats.com/rider.php?date=2021-06-25&amp;id=139890&amp;p=results&amp;s=pcs-season-ranking" TargetMode="External"/><Relationship Id="rId3672" Type="http://schemas.openxmlformats.org/officeDocument/2006/relationships/hyperlink" Target="https://www.procyclingstats.com/rider.php?date=2021-06-25&amp;id=176815&amp;p=results&amp;s=pcs-season-ranking" TargetMode="External"/><Relationship Id="rId1010" Type="http://schemas.openxmlformats.org/officeDocument/2006/relationships/hyperlink" Target="https://www.procyclingstats.com/rider/sjoerd-bax" TargetMode="External"/><Relationship Id="rId2341" Type="http://schemas.openxmlformats.org/officeDocument/2006/relationships/hyperlink" Target="https://www.procyclingstats.com/rider/diego-andres-camargo" TargetMode="External"/><Relationship Id="rId3671" Type="http://schemas.openxmlformats.org/officeDocument/2006/relationships/hyperlink" Target="https://www.procyclingstats.com/rider/vladislav-duiunov" TargetMode="External"/><Relationship Id="rId1011" Type="http://schemas.openxmlformats.org/officeDocument/2006/relationships/hyperlink" Target="https://www.procyclingstats.com/team/metec-solarwatt-p-b-mantel-2021" TargetMode="External"/><Relationship Id="rId2342" Type="http://schemas.openxmlformats.org/officeDocument/2006/relationships/hyperlink" Target="https://www.procyclingstats.com/team/ef-education-nippo-2021" TargetMode="External"/><Relationship Id="rId3674" Type="http://schemas.openxmlformats.org/officeDocument/2006/relationships/hyperlink" Target="https://www.procyclingstats.com/team/bora-hansgrohe-2021" TargetMode="External"/><Relationship Id="rId1012" Type="http://schemas.openxmlformats.org/officeDocument/2006/relationships/hyperlink" Target="https://www.procyclingstats.com/rider.php?date=2021-06-25&amp;id=186616&amp;p=results&amp;s=pcs-season-ranking" TargetMode="External"/><Relationship Id="rId2343" Type="http://schemas.openxmlformats.org/officeDocument/2006/relationships/hyperlink" Target="https://www.procyclingstats.com/rider.php?date=2021-06-25&amp;id=236938&amp;p=results&amp;s=pcs-season-ranking" TargetMode="External"/><Relationship Id="rId3673" Type="http://schemas.openxmlformats.org/officeDocument/2006/relationships/hyperlink" Target="https://www.procyclingstats.com/rider/erik-baska" TargetMode="External"/><Relationship Id="rId1013" Type="http://schemas.openxmlformats.org/officeDocument/2006/relationships/hyperlink" Target="https://www.procyclingstats.com/rider/loic-vliegen" TargetMode="External"/><Relationship Id="rId2344" Type="http://schemas.openxmlformats.org/officeDocument/2006/relationships/hyperlink" Target="https://www.procyclingstats.com/rider/adne-van-engelen" TargetMode="External"/><Relationship Id="rId3676" Type="http://schemas.openxmlformats.org/officeDocument/2006/relationships/hyperlink" Target="https://www.procyclingstats.com/rider/alexey-vermeulen" TargetMode="External"/><Relationship Id="rId1014" Type="http://schemas.openxmlformats.org/officeDocument/2006/relationships/hyperlink" Target="https://www.procyclingstats.com/team/intermarche-wanty-gobert-materiaux-2021" TargetMode="External"/><Relationship Id="rId2345" Type="http://schemas.openxmlformats.org/officeDocument/2006/relationships/hyperlink" Target="https://www.procyclingstats.com/team/bike-aid-2021" TargetMode="External"/><Relationship Id="rId3675" Type="http://schemas.openxmlformats.org/officeDocument/2006/relationships/hyperlink" Target="https://www.procyclingstats.com/rider.php?date=2021-06-25&amp;id=164912&amp;p=results&amp;s=pcs-season-ranking" TargetMode="External"/><Relationship Id="rId1004" Type="http://schemas.openxmlformats.org/officeDocument/2006/relationships/hyperlink" Target="https://www.procyclingstats.com/rider/idar-andersen" TargetMode="External"/><Relationship Id="rId2335" Type="http://schemas.openxmlformats.org/officeDocument/2006/relationships/hyperlink" Target="https://www.procyclingstats.com/rider/aivaras-mikutis" TargetMode="External"/><Relationship Id="rId3667" Type="http://schemas.openxmlformats.org/officeDocument/2006/relationships/hyperlink" Target="https://www.procyclingstats.com/rider/brandon-plaatjies" TargetMode="External"/><Relationship Id="rId1005" Type="http://schemas.openxmlformats.org/officeDocument/2006/relationships/hyperlink" Target="https://www.procyclingstats.com/team/uno-x-pro-cycling-team-2021" TargetMode="External"/><Relationship Id="rId2336" Type="http://schemas.openxmlformats.org/officeDocument/2006/relationships/hyperlink" Target="https://www.procyclingstats.com/team/ampler-development-team-2021" TargetMode="External"/><Relationship Id="rId3666" Type="http://schemas.openxmlformats.org/officeDocument/2006/relationships/hyperlink" Target="https://www.procyclingstats.com/rider.php?date=2021-06-25&amp;id=158593&amp;p=results&amp;s=pcs-season-ranking" TargetMode="External"/><Relationship Id="rId1006" Type="http://schemas.openxmlformats.org/officeDocument/2006/relationships/hyperlink" Target="https://www.procyclingstats.com/rider.php?date=2021-06-25&amp;id=203832&amp;p=results&amp;s=pcs-season-ranking" TargetMode="External"/><Relationship Id="rId2337" Type="http://schemas.openxmlformats.org/officeDocument/2006/relationships/hyperlink" Target="https://www.procyclingstats.com/rider.php?date=2021-06-25&amp;id=240721&amp;p=results&amp;s=pcs-season-ranking" TargetMode="External"/><Relationship Id="rId3669" Type="http://schemas.openxmlformats.org/officeDocument/2006/relationships/hyperlink" Target="https://www.procyclingstats.com/rider/ed-doghmy-achraf" TargetMode="External"/><Relationship Id="rId1007" Type="http://schemas.openxmlformats.org/officeDocument/2006/relationships/hyperlink" Target="https://www.procyclingstats.com/rider/lennard-kamna" TargetMode="External"/><Relationship Id="rId2338" Type="http://schemas.openxmlformats.org/officeDocument/2006/relationships/hyperlink" Target="https://www.procyclingstats.com/rider/ivan-rovny" TargetMode="External"/><Relationship Id="rId3668" Type="http://schemas.openxmlformats.org/officeDocument/2006/relationships/hyperlink" Target="https://www.procyclingstats.com/rider.php?date=2021-06-25&amp;id=193735&amp;p=results&amp;s=pcs-season-ranking" TargetMode="External"/><Relationship Id="rId1008" Type="http://schemas.openxmlformats.org/officeDocument/2006/relationships/hyperlink" Target="https://www.procyclingstats.com/team/bora-hansgrohe-2021" TargetMode="External"/><Relationship Id="rId2339" Type="http://schemas.openxmlformats.org/officeDocument/2006/relationships/hyperlink" Target="https://www.procyclingstats.com/team/gazprom-rusvelo-2021" TargetMode="External"/><Relationship Id="rId1009" Type="http://schemas.openxmlformats.org/officeDocument/2006/relationships/hyperlink" Target="https://www.procyclingstats.com/rider.php?date=2021-06-25&amp;id=177662&amp;p=results&amp;s=pcs-season-ranking" TargetMode="External"/><Relationship Id="rId3661" Type="http://schemas.openxmlformats.org/officeDocument/2006/relationships/hyperlink" Target="https://www.procyclingstats.com/rider/james-whelan" TargetMode="External"/><Relationship Id="rId2330" Type="http://schemas.openxmlformats.org/officeDocument/2006/relationships/hyperlink" Target="https://www.procyclingstats.com/rider/maxime-jarnet" TargetMode="External"/><Relationship Id="rId3660" Type="http://schemas.openxmlformats.org/officeDocument/2006/relationships/hyperlink" Target="https://www.procyclingstats.com/rider.php?date=2021-06-25&amp;id=137308&amp;p=results&amp;s=pcs-season-ranking" TargetMode="External"/><Relationship Id="rId1000" Type="http://schemas.openxmlformats.org/officeDocument/2006/relationships/hyperlink" Target="https://www.procyclingstats.com/rider.php?date=2021-06-25&amp;id=187029&amp;p=results&amp;s=pcs-season-ranking" TargetMode="External"/><Relationship Id="rId2331" Type="http://schemas.openxmlformats.org/officeDocument/2006/relationships/hyperlink" Target="https://www.procyclingstats.com/rider.php?date=2021-06-25&amp;id=192767&amp;p=results&amp;s=pcs-season-ranking" TargetMode="External"/><Relationship Id="rId3663" Type="http://schemas.openxmlformats.org/officeDocument/2006/relationships/hyperlink" Target="https://www.procyclingstats.com/rider.php?date=2021-06-25&amp;id=207214&amp;p=results&amp;s=pcs-season-ranking" TargetMode="External"/><Relationship Id="rId1001" Type="http://schemas.openxmlformats.org/officeDocument/2006/relationships/hyperlink" Target="https://www.procyclingstats.com/rider/jonathan-castroviejo" TargetMode="External"/><Relationship Id="rId2332" Type="http://schemas.openxmlformats.org/officeDocument/2006/relationships/hyperlink" Target="https://www.procyclingstats.com/rider/ignacio-de-jesus-prado" TargetMode="External"/><Relationship Id="rId3662" Type="http://schemas.openxmlformats.org/officeDocument/2006/relationships/hyperlink" Target="https://www.procyclingstats.com/team/ef-education-nippo-2021" TargetMode="External"/><Relationship Id="rId1002" Type="http://schemas.openxmlformats.org/officeDocument/2006/relationships/hyperlink" Target="https://www.procyclingstats.com/team/ineos-grenadiers-2021" TargetMode="External"/><Relationship Id="rId2333" Type="http://schemas.openxmlformats.org/officeDocument/2006/relationships/hyperlink" Target="https://www.procyclingstats.com/team/canel-s-zerouno-2021" TargetMode="External"/><Relationship Id="rId3665" Type="http://schemas.openxmlformats.org/officeDocument/2006/relationships/hyperlink" Target="https://www.procyclingstats.com/team/coloquick-2021" TargetMode="External"/><Relationship Id="rId1003" Type="http://schemas.openxmlformats.org/officeDocument/2006/relationships/hyperlink" Target="https://www.procyclingstats.com/rider.php?date=2021-06-25&amp;id=140945&amp;p=results&amp;s=pcs-season-ranking" TargetMode="External"/><Relationship Id="rId2334" Type="http://schemas.openxmlformats.org/officeDocument/2006/relationships/hyperlink" Target="https://www.procyclingstats.com/rider.php?date=2021-06-25&amp;id=168110&amp;p=results&amp;s=pcs-season-ranking" TargetMode="External"/><Relationship Id="rId3664" Type="http://schemas.openxmlformats.org/officeDocument/2006/relationships/hyperlink" Target="https://www.procyclingstats.com/rider/nicolai-brochner" TargetMode="External"/><Relationship Id="rId1037" Type="http://schemas.openxmlformats.org/officeDocument/2006/relationships/hyperlink" Target="https://www.procyclingstats.com/rider/gabriel-cullaigh" TargetMode="External"/><Relationship Id="rId2368" Type="http://schemas.openxmlformats.org/officeDocument/2006/relationships/hyperlink" Target="https://www.procyclingstats.com/rider/thibau-nys" TargetMode="External"/><Relationship Id="rId1038" Type="http://schemas.openxmlformats.org/officeDocument/2006/relationships/hyperlink" Target="https://www.procyclingstats.com/team/movistar-team-2021" TargetMode="External"/><Relationship Id="rId2369" Type="http://schemas.openxmlformats.org/officeDocument/2006/relationships/hyperlink" Target="https://www.procyclingstats.com/team/baloise-trek-lions-2021" TargetMode="External"/><Relationship Id="rId3699" Type="http://schemas.openxmlformats.org/officeDocument/2006/relationships/hyperlink" Target="https://www.procyclingstats.com/rider.php?date=2021-06-25&amp;id=219158&amp;p=results&amp;s=pcs-season-ranking" TargetMode="External"/><Relationship Id="rId1039" Type="http://schemas.openxmlformats.org/officeDocument/2006/relationships/hyperlink" Target="https://www.procyclingstats.com/rider.php?date=2021-06-25&amp;id=179096&amp;p=results&amp;s=pcs-season-ranking" TargetMode="External"/><Relationship Id="rId206" Type="http://schemas.openxmlformats.org/officeDocument/2006/relationships/hyperlink" Target="https://www.procyclingstats.com/team/caja-rural-seguros-rga-2021" TargetMode="External"/><Relationship Id="rId205" Type="http://schemas.openxmlformats.org/officeDocument/2006/relationships/hyperlink" Target="https://www.procyclingstats.com/rider/jonathan-lastra" TargetMode="External"/><Relationship Id="rId204" Type="http://schemas.openxmlformats.org/officeDocument/2006/relationships/hyperlink" Target="https://www.procyclingstats.com/rider.php?date=2021-06-25&amp;id=140233&amp;p=results&amp;s=pcs-season-ranking" TargetMode="External"/><Relationship Id="rId203" Type="http://schemas.openxmlformats.org/officeDocument/2006/relationships/hyperlink" Target="https://www.procyclingstats.com/team/uae-team-emirates-2021" TargetMode="External"/><Relationship Id="rId209" Type="http://schemas.openxmlformats.org/officeDocument/2006/relationships/hyperlink" Target="https://www.procyclingstats.com/team/ineos-grenadiers-2021" TargetMode="External"/><Relationship Id="rId208" Type="http://schemas.openxmlformats.org/officeDocument/2006/relationships/hyperlink" Target="https://www.procyclingstats.com/rider/daniel-felipe-martinez" TargetMode="External"/><Relationship Id="rId3690" Type="http://schemas.openxmlformats.org/officeDocument/2006/relationships/hyperlink" Target="https://www.procyclingstats.com/rider/manuel-penalver" TargetMode="External"/><Relationship Id="rId207" Type="http://schemas.openxmlformats.org/officeDocument/2006/relationships/hyperlink" Target="https://www.procyclingstats.com/rider.php?date=2021-06-25&amp;id=190460&amp;p=results&amp;s=pcs-season-ranking" TargetMode="External"/><Relationship Id="rId2360" Type="http://schemas.openxmlformats.org/officeDocument/2006/relationships/hyperlink" Target="https://www.procyclingstats.com/team/salcano-sakarya-bb-team-2021" TargetMode="External"/><Relationship Id="rId3692" Type="http://schemas.openxmlformats.org/officeDocument/2006/relationships/hyperlink" Target="https://www.procyclingstats.com/rider.php?date=2021-06-25&amp;id=210923&amp;p=results&amp;s=pcs-season-ranking" TargetMode="External"/><Relationship Id="rId1030" Type="http://schemas.openxmlformats.org/officeDocument/2006/relationships/hyperlink" Target="https://www.procyclingstats.com/rider.php?date=2021-06-25&amp;id=140224&amp;p=results&amp;s=pcs-season-ranking" TargetMode="External"/><Relationship Id="rId2361" Type="http://schemas.openxmlformats.org/officeDocument/2006/relationships/hyperlink" Target="https://www.procyclingstats.com/rider.php?date=2021-06-25&amp;id=134195&amp;p=results&amp;s=pcs-season-ranking" TargetMode="External"/><Relationship Id="rId3691" Type="http://schemas.openxmlformats.org/officeDocument/2006/relationships/hyperlink" Target="https://www.procyclingstats.com/team/burgos-bh-2021" TargetMode="External"/><Relationship Id="rId1031" Type="http://schemas.openxmlformats.org/officeDocument/2006/relationships/hyperlink" Target="https://www.procyclingstats.com/rider/maxime-bouet" TargetMode="External"/><Relationship Id="rId2362" Type="http://schemas.openxmlformats.org/officeDocument/2006/relationships/hyperlink" Target="https://www.procyclingstats.com/rider/daniel-turek" TargetMode="External"/><Relationship Id="rId3694" Type="http://schemas.openxmlformats.org/officeDocument/2006/relationships/hyperlink" Target="https://www.procyclingstats.com/rider.php?date=2021-06-25&amp;id=137365&amp;p=results&amp;s=pcs-season-ranking" TargetMode="External"/><Relationship Id="rId1032" Type="http://schemas.openxmlformats.org/officeDocument/2006/relationships/hyperlink" Target="https://www.procyclingstats.com/team/team-arkea-samsic-2021" TargetMode="External"/><Relationship Id="rId2363" Type="http://schemas.openxmlformats.org/officeDocument/2006/relationships/hyperlink" Target="https://www.procyclingstats.com/team/team-felbermayr-simplon-wels-2021" TargetMode="External"/><Relationship Id="rId3693" Type="http://schemas.openxmlformats.org/officeDocument/2006/relationships/hyperlink" Target="https://www.procyclingstats.com/rider/yonathan-jesus-salinas" TargetMode="External"/><Relationship Id="rId202" Type="http://schemas.openxmlformats.org/officeDocument/2006/relationships/hyperlink" Target="https://www.procyclingstats.com/rider/diego-ulissi" TargetMode="External"/><Relationship Id="rId1033" Type="http://schemas.openxmlformats.org/officeDocument/2006/relationships/hyperlink" Target="https://www.procyclingstats.com/rider.php?date=2021-06-25&amp;id=140612&amp;p=results&amp;s=pcs-season-ranking" TargetMode="External"/><Relationship Id="rId2364" Type="http://schemas.openxmlformats.org/officeDocument/2006/relationships/hyperlink" Target="https://www.procyclingstats.com/rider.php?date=2021-06-25&amp;id=141043&amp;p=results&amp;s=pcs-season-ranking" TargetMode="External"/><Relationship Id="rId3696" Type="http://schemas.openxmlformats.org/officeDocument/2006/relationships/hyperlink" Target="https://www.procyclingstats.com/team/vini-zabu-2021" TargetMode="External"/><Relationship Id="rId201" Type="http://schemas.openxmlformats.org/officeDocument/2006/relationships/hyperlink" Target="https://www.procyclingstats.com/rider.php?date=2021-06-25&amp;id=164213&amp;p=results&amp;s=pcs-season-ranking" TargetMode="External"/><Relationship Id="rId1034" Type="http://schemas.openxmlformats.org/officeDocument/2006/relationships/hyperlink" Target="https://www.procyclingstats.com/rider/sergio-luis-henao" TargetMode="External"/><Relationship Id="rId2365" Type="http://schemas.openxmlformats.org/officeDocument/2006/relationships/hyperlink" Target="https://www.procyclingstats.com/rider/ukko-iisakki-peltonen" TargetMode="External"/><Relationship Id="rId3695" Type="http://schemas.openxmlformats.org/officeDocument/2006/relationships/hyperlink" Target="https://www.procyclingstats.com/rider/etienne-van-empel" TargetMode="External"/><Relationship Id="rId200" Type="http://schemas.openxmlformats.org/officeDocument/2006/relationships/hyperlink" Target="https://www.procyclingstats.com/team/deceuninck-quick-step-2021" TargetMode="External"/><Relationship Id="rId1035" Type="http://schemas.openxmlformats.org/officeDocument/2006/relationships/hyperlink" Target="https://www.procyclingstats.com/team/team-qhubeka-nexthash-2021" TargetMode="External"/><Relationship Id="rId2366" Type="http://schemas.openxmlformats.org/officeDocument/2006/relationships/hyperlink" Target="https://www.procyclingstats.com/team/ampler-development-team-2021" TargetMode="External"/><Relationship Id="rId3698" Type="http://schemas.openxmlformats.org/officeDocument/2006/relationships/hyperlink" Target="https://www.procyclingstats.com/rider/kevin-vauquelin" TargetMode="External"/><Relationship Id="rId1036" Type="http://schemas.openxmlformats.org/officeDocument/2006/relationships/hyperlink" Target="https://www.procyclingstats.com/rider.php?date=2021-06-25&amp;id=140820&amp;p=results&amp;s=pcs-season-ranking" TargetMode="External"/><Relationship Id="rId2367" Type="http://schemas.openxmlformats.org/officeDocument/2006/relationships/hyperlink" Target="https://www.procyclingstats.com/rider.php?date=2021-06-25&amp;id=218916&amp;p=results&amp;s=pcs-season-ranking" TargetMode="External"/><Relationship Id="rId3697" Type="http://schemas.openxmlformats.org/officeDocument/2006/relationships/hyperlink" Target="https://www.procyclingstats.com/rider.php?date=2021-06-25&amp;id=144861&amp;p=results&amp;s=pcs-season-ranking" TargetMode="External"/><Relationship Id="rId1026" Type="http://schemas.openxmlformats.org/officeDocument/2006/relationships/hyperlink" Target="https://www.procyclingstats.com/team/ag2r-citroen-team-2021" TargetMode="External"/><Relationship Id="rId2357" Type="http://schemas.openxmlformats.org/officeDocument/2006/relationships/hyperlink" Target="https://www.procyclingstats.com/rider/runar-orn-agustsson" TargetMode="External"/><Relationship Id="rId3689" Type="http://schemas.openxmlformats.org/officeDocument/2006/relationships/hyperlink" Target="https://www.procyclingstats.com/rider.php?date=2021-06-25&amp;id=140413&amp;p=results&amp;s=pcs-season-ranking" TargetMode="External"/><Relationship Id="rId1027" Type="http://schemas.openxmlformats.org/officeDocument/2006/relationships/hyperlink" Target="https://www.procyclingstats.com/rider.php?date=2021-06-25&amp;id=176727&amp;p=results&amp;s=pcs-season-ranking" TargetMode="External"/><Relationship Id="rId2358" Type="http://schemas.openxmlformats.org/officeDocument/2006/relationships/hyperlink" Target="https://www.procyclingstats.com/rider.php?date=2021-06-25&amp;id=223155&amp;p=results&amp;s=pcs-season-ranking" TargetMode="External"/><Relationship Id="rId3688" Type="http://schemas.openxmlformats.org/officeDocument/2006/relationships/hyperlink" Target="https://www.procyclingstats.com/team/groupama-fdj-2021" TargetMode="External"/><Relationship Id="rId1028" Type="http://schemas.openxmlformats.org/officeDocument/2006/relationships/hyperlink" Target="https://www.procyclingstats.com/rider/matthias-brandle" TargetMode="External"/><Relationship Id="rId2359" Type="http://schemas.openxmlformats.org/officeDocument/2006/relationships/hyperlink" Target="https://www.procyclingstats.com/rider/mykhaylo-kononenko" TargetMode="External"/><Relationship Id="rId1029" Type="http://schemas.openxmlformats.org/officeDocument/2006/relationships/hyperlink" Target="https://www.procyclingstats.com/team/israel-start-up-nation-2021" TargetMode="External"/><Relationship Id="rId3681" Type="http://schemas.openxmlformats.org/officeDocument/2006/relationships/hyperlink" Target="https://www.procyclingstats.com/rider.php?date=2021-06-25&amp;id=221159&amp;p=results&amp;s=pcs-season-ranking" TargetMode="External"/><Relationship Id="rId2350" Type="http://schemas.openxmlformats.org/officeDocument/2006/relationships/hyperlink" Target="https://www.procyclingstats.com/rider/walter-vargas" TargetMode="External"/><Relationship Id="rId3680" Type="http://schemas.openxmlformats.org/officeDocument/2006/relationships/hyperlink" Target="https://www.procyclingstats.com/rider/moeketsi-makatile" TargetMode="External"/><Relationship Id="rId1020" Type="http://schemas.openxmlformats.org/officeDocument/2006/relationships/hyperlink" Target="https://www.procyclingstats.com/team/bora-hansgrohe-2021" TargetMode="External"/><Relationship Id="rId2351" Type="http://schemas.openxmlformats.org/officeDocument/2006/relationships/hyperlink" Target="https://www.procyclingstats.com/team/team-medellin-2021" TargetMode="External"/><Relationship Id="rId3683" Type="http://schemas.openxmlformats.org/officeDocument/2006/relationships/hyperlink" Target="https://www.procyclingstats.com/rider.php?date=2021-06-25&amp;id=183973&amp;p=results&amp;s=pcs-season-ranking" TargetMode="External"/><Relationship Id="rId1021" Type="http://schemas.openxmlformats.org/officeDocument/2006/relationships/hyperlink" Target="https://www.procyclingstats.com/rider.php?date=2021-06-25&amp;id=133720&amp;p=results&amp;s=pcs-season-ranking" TargetMode="External"/><Relationship Id="rId2352" Type="http://schemas.openxmlformats.org/officeDocument/2006/relationships/hyperlink" Target="https://www.procyclingstats.com/rider.php?date=2021-06-25&amp;id=189824&amp;p=results&amp;s=pcs-season-ranking" TargetMode="External"/><Relationship Id="rId3682" Type="http://schemas.openxmlformats.org/officeDocument/2006/relationships/hyperlink" Target="https://www.procyclingstats.com/rider/toby-atkins" TargetMode="External"/><Relationship Id="rId1022" Type="http://schemas.openxmlformats.org/officeDocument/2006/relationships/hyperlink" Target="https://www.procyclingstats.com/rider/bert-van-lerberghe" TargetMode="External"/><Relationship Id="rId2353" Type="http://schemas.openxmlformats.org/officeDocument/2006/relationships/hyperlink" Target="https://www.procyclingstats.com/rider/ahmed-al-mansoori" TargetMode="External"/><Relationship Id="rId3685" Type="http://schemas.openxmlformats.org/officeDocument/2006/relationships/hyperlink" Target="https://www.procyclingstats.com/team/ineos-grenadiers-2021" TargetMode="External"/><Relationship Id="rId1023" Type="http://schemas.openxmlformats.org/officeDocument/2006/relationships/hyperlink" Target="https://www.procyclingstats.com/team/deceuninck-quick-step-2021" TargetMode="External"/><Relationship Id="rId2354" Type="http://schemas.openxmlformats.org/officeDocument/2006/relationships/hyperlink" Target="https://www.procyclingstats.com/rider.php?date=2021-06-25&amp;id=122124&amp;p=results&amp;s=pcs-season-ranking" TargetMode="External"/><Relationship Id="rId3684" Type="http://schemas.openxmlformats.org/officeDocument/2006/relationships/hyperlink" Target="https://www.procyclingstats.com/rider/brandon-smith-rivera-vargas" TargetMode="External"/><Relationship Id="rId1024" Type="http://schemas.openxmlformats.org/officeDocument/2006/relationships/hyperlink" Target="https://www.procyclingstats.com/rider.php?date=2021-06-25&amp;id=139854&amp;p=results&amp;s=pcs-season-ranking" TargetMode="External"/><Relationship Id="rId2355" Type="http://schemas.openxmlformats.org/officeDocument/2006/relationships/hyperlink" Target="https://www.procyclingstats.com/rider/abdul-abdureazak" TargetMode="External"/><Relationship Id="rId3687" Type="http://schemas.openxmlformats.org/officeDocument/2006/relationships/hyperlink" Target="https://www.procyclingstats.com/rider/william-bonnet" TargetMode="External"/><Relationship Id="rId1025" Type="http://schemas.openxmlformats.org/officeDocument/2006/relationships/hyperlink" Target="https://www.procyclingstats.com/rider/damien-touze" TargetMode="External"/><Relationship Id="rId2356" Type="http://schemas.openxmlformats.org/officeDocument/2006/relationships/hyperlink" Target="https://www.procyclingstats.com/rider.php?date=2021-06-25&amp;id=270018&amp;p=results&amp;s=pcs-season-ranking" TargetMode="External"/><Relationship Id="rId3686" Type="http://schemas.openxmlformats.org/officeDocument/2006/relationships/hyperlink" Target="https://www.procyclingstats.com/rider.php?date=2021-06-25&amp;id=202909&amp;p=results&amp;s=pcs-season-ranking" TargetMode="External"/><Relationship Id="rId4161" Type="http://schemas.openxmlformats.org/officeDocument/2006/relationships/hyperlink" Target="https://www.procyclingstats.com/rider/abram-stockman" TargetMode="External"/><Relationship Id="rId4160" Type="http://schemas.openxmlformats.org/officeDocument/2006/relationships/hyperlink" Target="https://www.procyclingstats.com/rider.php?date=2021-06-25&amp;id=259484&amp;p=results&amp;s=pcs-season-ranking" TargetMode="External"/><Relationship Id="rId4163" Type="http://schemas.openxmlformats.org/officeDocument/2006/relationships/hyperlink" Target="https://www.procyclingstats.com/rider.php?date=2021-06-25&amp;id=181951&amp;p=results&amp;s=pcs-season-ranking" TargetMode="External"/><Relationship Id="rId4162" Type="http://schemas.openxmlformats.org/officeDocument/2006/relationships/hyperlink" Target="https://www.procyclingstats.com/team/team-sks-sauerland-nrw-2021" TargetMode="External"/><Relationship Id="rId4165" Type="http://schemas.openxmlformats.org/officeDocument/2006/relationships/hyperlink" Target="https://www.procyclingstats.com/rider.php?date=2021-06-25&amp;id=194616&amp;p=results&amp;s=pcs-season-ranking" TargetMode="External"/><Relationship Id="rId4164" Type="http://schemas.openxmlformats.org/officeDocument/2006/relationships/hyperlink" Target="https://www.procyclingstats.com/rider/andrea-cervellera" TargetMode="External"/><Relationship Id="rId4167" Type="http://schemas.openxmlformats.org/officeDocument/2006/relationships/hyperlink" Target="https://www.procyclingstats.com/team/canyon-dhb-sungod-2021" TargetMode="External"/><Relationship Id="rId4166" Type="http://schemas.openxmlformats.org/officeDocument/2006/relationships/hyperlink" Target="https://www.procyclingstats.com/rider/maximilian-stedman" TargetMode="External"/><Relationship Id="rId4169" Type="http://schemas.openxmlformats.org/officeDocument/2006/relationships/hyperlink" Target="https://www.procyclingstats.com/rider/joren-bloem2" TargetMode="External"/><Relationship Id="rId4168" Type="http://schemas.openxmlformats.org/officeDocument/2006/relationships/hyperlink" Target="https://www.procyclingstats.com/rider.php?date=2021-06-25&amp;id=195348&amp;p=results&amp;s=pcs-season-ranking" TargetMode="External"/><Relationship Id="rId4150" Type="http://schemas.openxmlformats.org/officeDocument/2006/relationships/hyperlink" Target="https://www.procyclingstats.com/team/black-spoke-pro-cycling-academy-2021" TargetMode="External"/><Relationship Id="rId4152" Type="http://schemas.openxmlformats.org/officeDocument/2006/relationships/hyperlink" Target="https://www.procyclingstats.com/rider/souleymane-traore" TargetMode="External"/><Relationship Id="rId4151" Type="http://schemas.openxmlformats.org/officeDocument/2006/relationships/hyperlink" Target="https://www.procyclingstats.com/rider.php?date=2021-06-25&amp;id=241869&amp;p=results&amp;s=pcs-season-ranking" TargetMode="External"/><Relationship Id="rId4154" Type="http://schemas.openxmlformats.org/officeDocument/2006/relationships/hyperlink" Target="https://www.procyclingstats.com/rider/miguel-luis-alvarez-ayala" TargetMode="External"/><Relationship Id="rId4153" Type="http://schemas.openxmlformats.org/officeDocument/2006/relationships/hyperlink" Target="https://www.procyclingstats.com/rider.php?date=2021-06-25&amp;id=184608&amp;p=results&amp;s=pcs-season-ranking" TargetMode="External"/><Relationship Id="rId4156" Type="http://schemas.openxmlformats.org/officeDocument/2006/relationships/hyperlink" Target="https://www.procyclingstats.com/rider/thomas-pesenti" TargetMode="External"/><Relationship Id="rId4155" Type="http://schemas.openxmlformats.org/officeDocument/2006/relationships/hyperlink" Target="https://www.procyclingstats.com/rider.php?date=2021-06-25&amp;id=169554&amp;p=results&amp;s=pcs-season-ranking" TargetMode="External"/><Relationship Id="rId4158" Type="http://schemas.openxmlformats.org/officeDocument/2006/relationships/hyperlink" Target="https://www.procyclingstats.com/rider.php?date=2021-06-25&amp;id=209989&amp;p=results&amp;s=pcs-season-ranking" TargetMode="External"/><Relationship Id="rId4157" Type="http://schemas.openxmlformats.org/officeDocument/2006/relationships/hyperlink" Target="https://www.procyclingstats.com/team/beltrami-tsa-tre-colli-2021" TargetMode="External"/><Relationship Id="rId4159" Type="http://schemas.openxmlformats.org/officeDocument/2006/relationships/hyperlink" Target="https://www.procyclingstats.com/rider/callum-nisbet" TargetMode="External"/><Relationship Id="rId1910" Type="http://schemas.openxmlformats.org/officeDocument/2006/relationships/hyperlink" Target="https://www.procyclingstats.com/rider/daniel-auer" TargetMode="External"/><Relationship Id="rId1911" Type="http://schemas.openxmlformats.org/officeDocument/2006/relationships/hyperlink" Target="https://www.procyclingstats.com/team/wsa-ktm-graz-2021" TargetMode="External"/><Relationship Id="rId1912" Type="http://schemas.openxmlformats.org/officeDocument/2006/relationships/hyperlink" Target="https://www.procyclingstats.com/rider.php?date=2021-06-25&amp;id=132304&amp;p=results&amp;s=pcs-season-ranking" TargetMode="External"/><Relationship Id="rId1913" Type="http://schemas.openxmlformats.org/officeDocument/2006/relationships/hyperlink" Target="https://www.procyclingstats.com/rider/alex-vogel" TargetMode="External"/><Relationship Id="rId1914" Type="http://schemas.openxmlformats.org/officeDocument/2006/relationships/hyperlink" Target="https://www.procyclingstats.com/team/swiss-racing-academy-2021" TargetMode="External"/><Relationship Id="rId1915" Type="http://schemas.openxmlformats.org/officeDocument/2006/relationships/hyperlink" Target="https://www.procyclingstats.com/rider.php?date=2021-06-25&amp;id=206686&amp;p=results&amp;s=pcs-season-ranking" TargetMode="External"/><Relationship Id="rId1916" Type="http://schemas.openxmlformats.org/officeDocument/2006/relationships/hyperlink" Target="https://www.procyclingstats.com/rider/alberto-dainese" TargetMode="External"/><Relationship Id="rId1917" Type="http://schemas.openxmlformats.org/officeDocument/2006/relationships/hyperlink" Target="https://www.procyclingstats.com/team/team-dsm-2021" TargetMode="External"/><Relationship Id="rId1918" Type="http://schemas.openxmlformats.org/officeDocument/2006/relationships/hyperlink" Target="https://www.procyclingstats.com/rider.php?date=2021-06-25&amp;id=206730&amp;p=results&amp;s=pcs-season-ranking" TargetMode="External"/><Relationship Id="rId1919" Type="http://schemas.openxmlformats.org/officeDocument/2006/relationships/hyperlink" Target="https://www.procyclingstats.com/rider/sebastien-grignard" TargetMode="External"/><Relationship Id="rId4181" Type="http://schemas.openxmlformats.org/officeDocument/2006/relationships/hyperlink" Target="https://www.procyclingstats.com/rider/mejdin-malhani" TargetMode="External"/><Relationship Id="rId4180" Type="http://schemas.openxmlformats.org/officeDocument/2006/relationships/hyperlink" Target="https://www.procyclingstats.com/rider.php?date=2021-06-25&amp;id=211616&amp;p=results&amp;s=pcs-season-ranking" TargetMode="External"/><Relationship Id="rId4183" Type="http://schemas.openxmlformats.org/officeDocument/2006/relationships/hyperlink" Target="https://www.procyclingstats.com/rider/alex-williams1" TargetMode="External"/><Relationship Id="rId4182" Type="http://schemas.openxmlformats.org/officeDocument/2006/relationships/hyperlink" Target="https://www.procyclingstats.com/rider.php?date=2021-06-25&amp;id=244291&amp;p=results&amp;s=pcs-season-ranking" TargetMode="External"/><Relationship Id="rId4185" Type="http://schemas.openxmlformats.org/officeDocument/2006/relationships/hyperlink" Target="https://www.procyclingstats.com/rider/marlon-gaillard" TargetMode="External"/><Relationship Id="rId4184" Type="http://schemas.openxmlformats.org/officeDocument/2006/relationships/hyperlink" Target="https://www.procyclingstats.com/rider.php?date=2021-06-25&amp;id=239236&amp;p=results&amp;s=pcs-season-ranking" TargetMode="External"/><Relationship Id="rId4187" Type="http://schemas.openxmlformats.org/officeDocument/2006/relationships/hyperlink" Target="https://www.procyclingstats.com/rider.php?date=2021-06-25&amp;id=176577&amp;p=results&amp;s=pcs-season-ranking" TargetMode="External"/><Relationship Id="rId4186" Type="http://schemas.openxmlformats.org/officeDocument/2006/relationships/hyperlink" Target="https://www.procyclingstats.com/team/team-totalenergies-2021" TargetMode="External"/><Relationship Id="rId4189" Type="http://schemas.openxmlformats.org/officeDocument/2006/relationships/hyperlink" Target="https://www.procyclingstats.com/team/tarteletto-isorex-2021" TargetMode="External"/><Relationship Id="rId4188" Type="http://schemas.openxmlformats.org/officeDocument/2006/relationships/hyperlink" Target="https://www.procyclingstats.com/rider/andreas-goeman" TargetMode="External"/><Relationship Id="rId1900" Type="http://schemas.openxmlformats.org/officeDocument/2006/relationships/hyperlink" Target="https://www.procyclingstats.com/rider.php?date=2021-06-25&amp;id=168774&amp;p=results&amp;s=pcs-season-ranking" TargetMode="External"/><Relationship Id="rId1901" Type="http://schemas.openxmlformats.org/officeDocument/2006/relationships/hyperlink" Target="https://www.procyclingstats.com/rider/jens-keukeleire" TargetMode="External"/><Relationship Id="rId1902" Type="http://schemas.openxmlformats.org/officeDocument/2006/relationships/hyperlink" Target="https://www.procyclingstats.com/team/ef-education-nippo-2021" TargetMode="External"/><Relationship Id="rId1903" Type="http://schemas.openxmlformats.org/officeDocument/2006/relationships/hyperlink" Target="https://www.procyclingstats.com/rider.php?date=2021-06-25&amp;id=140191&amp;p=results&amp;s=pcs-season-ranking" TargetMode="External"/><Relationship Id="rId1904" Type="http://schemas.openxmlformats.org/officeDocument/2006/relationships/hyperlink" Target="https://www.procyclingstats.com/rider/luca-covili" TargetMode="External"/><Relationship Id="rId1905" Type="http://schemas.openxmlformats.org/officeDocument/2006/relationships/hyperlink" Target="https://www.procyclingstats.com/team/bardiani-csf-2021" TargetMode="External"/><Relationship Id="rId1906" Type="http://schemas.openxmlformats.org/officeDocument/2006/relationships/hyperlink" Target="https://www.procyclingstats.com/rider.php?date=2021-06-25&amp;id=195682&amp;p=results&amp;s=pcs-season-ranking" TargetMode="External"/><Relationship Id="rId1907" Type="http://schemas.openxmlformats.org/officeDocument/2006/relationships/hyperlink" Target="https://www.procyclingstats.com/rider/sergei-chernetski" TargetMode="External"/><Relationship Id="rId1908" Type="http://schemas.openxmlformats.org/officeDocument/2006/relationships/hyperlink" Target="https://www.procyclingstats.com/team/gazprom-rusvelo-2021" TargetMode="External"/><Relationship Id="rId1909" Type="http://schemas.openxmlformats.org/officeDocument/2006/relationships/hyperlink" Target="https://www.procyclingstats.com/rider.php?date=2021-06-25&amp;id=141298&amp;p=results&amp;s=pcs-season-ranking" TargetMode="External"/><Relationship Id="rId4170" Type="http://schemas.openxmlformats.org/officeDocument/2006/relationships/hyperlink" Target="https://www.procyclingstats.com/rider.php?date=2021-06-25&amp;id=206703&amp;p=results&amp;s=pcs-season-ranking" TargetMode="External"/><Relationship Id="rId4172" Type="http://schemas.openxmlformats.org/officeDocument/2006/relationships/hyperlink" Target="https://www.procyclingstats.com/team/gazprom-rusvelo-2021" TargetMode="External"/><Relationship Id="rId4171" Type="http://schemas.openxmlformats.org/officeDocument/2006/relationships/hyperlink" Target="https://www.procyclingstats.com/rider/anton-kuzmin" TargetMode="External"/><Relationship Id="rId4174" Type="http://schemas.openxmlformats.org/officeDocument/2006/relationships/hyperlink" Target="https://www.procyclingstats.com/rider/arthuce-jodele-tella" TargetMode="External"/><Relationship Id="rId4173" Type="http://schemas.openxmlformats.org/officeDocument/2006/relationships/hyperlink" Target="https://www.procyclingstats.com/rider.php?date=2021-06-25&amp;id=187757&amp;p=results&amp;s=pcs-season-ranking" TargetMode="External"/><Relationship Id="rId4176" Type="http://schemas.openxmlformats.org/officeDocument/2006/relationships/hyperlink" Target="https://www.procyclingstats.com/rider/frederik-jensen" TargetMode="External"/><Relationship Id="rId4175" Type="http://schemas.openxmlformats.org/officeDocument/2006/relationships/hyperlink" Target="https://www.procyclingstats.com/rider.php?date=2021-06-25&amp;id=127044&amp;p=results&amp;s=pcs-season-ranking" TargetMode="External"/><Relationship Id="rId4178" Type="http://schemas.openxmlformats.org/officeDocument/2006/relationships/hyperlink" Target="https://www.procyclingstats.com/rider.php?date=2021-06-25&amp;id=201708&amp;p=results&amp;s=pcs-season-ranking" TargetMode="External"/><Relationship Id="rId4177" Type="http://schemas.openxmlformats.org/officeDocument/2006/relationships/hyperlink" Target="https://www.procyclingstats.com/team/bhs-pl-beton-bornholm-2021" TargetMode="External"/><Relationship Id="rId4179" Type="http://schemas.openxmlformats.org/officeDocument/2006/relationships/hyperlink" Target="https://www.procyclingstats.com/rider/jaakko-sillankorva" TargetMode="External"/><Relationship Id="rId4129" Type="http://schemas.openxmlformats.org/officeDocument/2006/relationships/hyperlink" Target="https://www.procyclingstats.com/rider.php?date=2021-06-25&amp;id=243092&amp;p=results&amp;s=pcs-season-ranking" TargetMode="External"/><Relationship Id="rId4128" Type="http://schemas.openxmlformats.org/officeDocument/2006/relationships/hyperlink" Target="https://www.procyclingstats.com/rider/yuuhi-todome" TargetMode="External"/><Relationship Id="rId1090" Type="http://schemas.openxmlformats.org/officeDocument/2006/relationships/hyperlink" Target="https://www.procyclingstats.com/rider.php?date=2021-06-25&amp;id=217290&amp;p=results&amp;s=pcs-season-ranking" TargetMode="External"/><Relationship Id="rId1091" Type="http://schemas.openxmlformats.org/officeDocument/2006/relationships/hyperlink" Target="https://www.procyclingstats.com/rider/romain-cardis" TargetMode="External"/><Relationship Id="rId1092" Type="http://schemas.openxmlformats.org/officeDocument/2006/relationships/hyperlink" Target="https://www.procyclingstats.com/team/st-michel-auber93-2021" TargetMode="External"/><Relationship Id="rId1093" Type="http://schemas.openxmlformats.org/officeDocument/2006/relationships/hyperlink" Target="https://www.procyclingstats.com/rider.php?date=2021-06-25&amp;id=137677&amp;p=results&amp;s=pcs-season-ranking" TargetMode="External"/><Relationship Id="rId1094" Type="http://schemas.openxmlformats.org/officeDocument/2006/relationships/hyperlink" Target="https://www.procyclingstats.com/rider/lawrence-naesen" TargetMode="External"/><Relationship Id="rId1095" Type="http://schemas.openxmlformats.org/officeDocument/2006/relationships/hyperlink" Target="https://www.procyclingstats.com/team/ag2r-citroen-team-2021" TargetMode="External"/><Relationship Id="rId4121" Type="http://schemas.openxmlformats.org/officeDocument/2006/relationships/hyperlink" Target="https://www.procyclingstats.com/rider/juan-martin-echeverria" TargetMode="External"/><Relationship Id="rId1096" Type="http://schemas.openxmlformats.org/officeDocument/2006/relationships/hyperlink" Target="https://www.procyclingstats.com/rider.php?date=2021-06-25&amp;id=178881&amp;p=results&amp;s=pcs-season-ranking" TargetMode="External"/><Relationship Id="rId4120" Type="http://schemas.openxmlformats.org/officeDocument/2006/relationships/hyperlink" Target="https://www.procyclingstats.com/rider.php?date=2021-06-25&amp;id=196174&amp;p=results&amp;s=pcs-season-ranking" TargetMode="External"/><Relationship Id="rId1097" Type="http://schemas.openxmlformats.org/officeDocument/2006/relationships/hyperlink" Target="https://www.procyclingstats.com/rider/laurens-huys" TargetMode="External"/><Relationship Id="rId4123" Type="http://schemas.openxmlformats.org/officeDocument/2006/relationships/hyperlink" Target="https://www.procyclingstats.com/rider/sherwin-roca" TargetMode="External"/><Relationship Id="rId1098" Type="http://schemas.openxmlformats.org/officeDocument/2006/relationships/hyperlink" Target="https://www.procyclingstats.com/team/bingoal-wallonie-bruxelles-2021" TargetMode="External"/><Relationship Id="rId4122" Type="http://schemas.openxmlformats.org/officeDocument/2006/relationships/hyperlink" Target="https://www.procyclingstats.com/rider.php?date=2021-06-25&amp;id=213638&amp;p=results&amp;s=pcs-season-ranking" TargetMode="External"/><Relationship Id="rId1099" Type="http://schemas.openxmlformats.org/officeDocument/2006/relationships/hyperlink" Target="https://www.procyclingstats.com/rider.php?date=2021-06-25&amp;id=194388&amp;p=results&amp;s=pcs-season-ranking" TargetMode="External"/><Relationship Id="rId4125" Type="http://schemas.openxmlformats.org/officeDocument/2006/relationships/hyperlink" Target="https://www.procyclingstats.com/rider/stephen-bassett" TargetMode="External"/><Relationship Id="rId4124" Type="http://schemas.openxmlformats.org/officeDocument/2006/relationships/hyperlink" Target="https://www.procyclingstats.com/rider.php?date=2021-06-25&amp;id=271730&amp;p=results&amp;s=pcs-season-ranking" TargetMode="External"/><Relationship Id="rId4127" Type="http://schemas.openxmlformats.org/officeDocument/2006/relationships/hyperlink" Target="https://www.procyclingstats.com/rider.php?date=2021-06-25&amp;id=181328&amp;p=results&amp;s=pcs-season-ranking" TargetMode="External"/><Relationship Id="rId4126" Type="http://schemas.openxmlformats.org/officeDocument/2006/relationships/hyperlink" Target="https://www.procyclingstats.com/team/rally-cycling-2021" TargetMode="External"/><Relationship Id="rId4118" Type="http://schemas.openxmlformats.org/officeDocument/2006/relationships/hyperlink" Target="https://www.procyclingstats.com/rider/alexander-salby" TargetMode="External"/><Relationship Id="rId4117" Type="http://schemas.openxmlformats.org/officeDocument/2006/relationships/hyperlink" Target="https://www.procyclingstats.com/rider.php?date=2021-06-25&amp;id=141009&amp;p=results&amp;s=pcs-season-ranking" TargetMode="External"/><Relationship Id="rId4119" Type="http://schemas.openxmlformats.org/officeDocument/2006/relationships/hyperlink" Target="https://www.procyclingstats.com/team/coloquick-2021" TargetMode="External"/><Relationship Id="rId1080" Type="http://schemas.openxmlformats.org/officeDocument/2006/relationships/hyperlink" Target="https://www.procyclingstats.com/team/bardiani-csf-2021" TargetMode="External"/><Relationship Id="rId1081" Type="http://schemas.openxmlformats.org/officeDocument/2006/relationships/hyperlink" Target="https://www.procyclingstats.com/rider.php?date=2021-06-25&amp;id=190138&amp;p=results&amp;s=pcs-season-ranking" TargetMode="External"/><Relationship Id="rId1082" Type="http://schemas.openxmlformats.org/officeDocument/2006/relationships/hyperlink" Target="https://www.procyclingstats.com/rider/bruno-armirail" TargetMode="External"/><Relationship Id="rId1083" Type="http://schemas.openxmlformats.org/officeDocument/2006/relationships/hyperlink" Target="https://www.procyclingstats.com/team/groupama-fdj-2021" TargetMode="External"/><Relationship Id="rId1084" Type="http://schemas.openxmlformats.org/officeDocument/2006/relationships/hyperlink" Target="https://www.procyclingstats.com/rider.php?date=2021-06-25&amp;id=179072&amp;p=results&amp;s=pcs-season-ranking" TargetMode="External"/><Relationship Id="rId4110" Type="http://schemas.openxmlformats.org/officeDocument/2006/relationships/hyperlink" Target="https://www.procyclingstats.com/team/terengganu-cycling-team-2021" TargetMode="External"/><Relationship Id="rId1085" Type="http://schemas.openxmlformats.org/officeDocument/2006/relationships/hyperlink" Target="https://www.procyclingstats.com/rider/mikel-iturria" TargetMode="External"/><Relationship Id="rId1086" Type="http://schemas.openxmlformats.org/officeDocument/2006/relationships/hyperlink" Target="https://www.procyclingstats.com/team/euskaltel-euskadi-2021" TargetMode="External"/><Relationship Id="rId4112" Type="http://schemas.openxmlformats.org/officeDocument/2006/relationships/hyperlink" Target="https://www.procyclingstats.com/rider/halil-ibrahim-dogan" TargetMode="External"/><Relationship Id="rId1087" Type="http://schemas.openxmlformats.org/officeDocument/2006/relationships/hyperlink" Target="https://www.procyclingstats.com/rider.php?date=2021-06-25&amp;id=174487&amp;p=results&amp;s=pcs-season-ranking" TargetMode="External"/><Relationship Id="rId4111" Type="http://schemas.openxmlformats.org/officeDocument/2006/relationships/hyperlink" Target="https://www.procyclingstats.com/rider.php?date=2021-06-25&amp;id=170365&amp;p=results&amp;s=pcs-season-ranking" TargetMode="External"/><Relationship Id="rId1088" Type="http://schemas.openxmlformats.org/officeDocument/2006/relationships/hyperlink" Target="https://www.procyclingstats.com/rider/antonio-tiberi" TargetMode="External"/><Relationship Id="rId4114" Type="http://schemas.openxmlformats.org/officeDocument/2006/relationships/hyperlink" Target="https://www.procyclingstats.com/rider.php?date=2021-06-25&amp;id=209774&amp;p=results&amp;s=pcs-season-ranking" TargetMode="External"/><Relationship Id="rId1089" Type="http://schemas.openxmlformats.org/officeDocument/2006/relationships/hyperlink" Target="https://www.procyclingstats.com/team/trek-segafredo-2021" TargetMode="External"/><Relationship Id="rId4113" Type="http://schemas.openxmlformats.org/officeDocument/2006/relationships/hyperlink" Target="https://www.procyclingstats.com/team/spor-toto-cycling-team-2021" TargetMode="External"/><Relationship Id="rId4116" Type="http://schemas.openxmlformats.org/officeDocument/2006/relationships/hyperlink" Target="https://www.procyclingstats.com/team/hre-mazowsze-serce-polski-2021" TargetMode="External"/><Relationship Id="rId4115" Type="http://schemas.openxmlformats.org/officeDocument/2006/relationships/hyperlink" Target="https://www.procyclingstats.com/rider/jakub-kaczmarek" TargetMode="External"/><Relationship Id="rId4141" Type="http://schemas.openxmlformats.org/officeDocument/2006/relationships/hyperlink" Target="https://www.procyclingstats.com/rider/daniel-freitas" TargetMode="External"/><Relationship Id="rId4140" Type="http://schemas.openxmlformats.org/officeDocument/2006/relationships/hyperlink" Target="https://www.procyclingstats.com/rider.php?date=2021-06-25&amp;id=212871&amp;p=results&amp;s=pcs-season-ranking" TargetMode="External"/><Relationship Id="rId4143" Type="http://schemas.openxmlformats.org/officeDocument/2006/relationships/hyperlink" Target="https://www.procyclingstats.com/rider.php?date=2021-06-25&amp;id=137900&amp;p=results&amp;s=pcs-season-ranking" TargetMode="External"/><Relationship Id="rId4142" Type="http://schemas.openxmlformats.org/officeDocument/2006/relationships/hyperlink" Target="https://www.procyclingstats.com/team/radio-popular-boavista-2021" TargetMode="External"/><Relationship Id="rId4145" Type="http://schemas.openxmlformats.org/officeDocument/2006/relationships/hyperlink" Target="https://www.procyclingstats.com/team/sangemini-trevigiani-mg.k-vis-2021" TargetMode="External"/><Relationship Id="rId4144" Type="http://schemas.openxmlformats.org/officeDocument/2006/relationships/hyperlink" Target="https://www.procyclingstats.com/rider/jovan-divnic" TargetMode="External"/><Relationship Id="rId4147" Type="http://schemas.openxmlformats.org/officeDocument/2006/relationships/hyperlink" Target="https://www.procyclingstats.com/rider/lyubomir-ilchev" TargetMode="External"/><Relationship Id="rId4146" Type="http://schemas.openxmlformats.org/officeDocument/2006/relationships/hyperlink" Target="https://www.procyclingstats.com/rider.php?date=2021-06-25&amp;id=242432&amp;p=results&amp;s=pcs-season-ranking" TargetMode="External"/><Relationship Id="rId4149" Type="http://schemas.openxmlformats.org/officeDocument/2006/relationships/hyperlink" Target="https://www.procyclingstats.com/rider/logan-currie" TargetMode="External"/><Relationship Id="rId4148" Type="http://schemas.openxmlformats.org/officeDocument/2006/relationships/hyperlink" Target="https://www.procyclingstats.com/rider.php?date=2021-06-25&amp;id=260267&amp;p=results&amp;s=pcs-season-ranking" TargetMode="External"/><Relationship Id="rId4139" Type="http://schemas.openxmlformats.org/officeDocument/2006/relationships/hyperlink" Target="https://www.procyclingstats.com/rider/rokas-kmieliauskas" TargetMode="External"/><Relationship Id="rId4130" Type="http://schemas.openxmlformats.org/officeDocument/2006/relationships/hyperlink" Target="https://www.procyclingstats.com/rider/nikola-levkov" TargetMode="External"/><Relationship Id="rId4132" Type="http://schemas.openxmlformats.org/officeDocument/2006/relationships/hyperlink" Target="https://www.procyclingstats.com/rider/davide-piganzoli" TargetMode="External"/><Relationship Id="rId4131" Type="http://schemas.openxmlformats.org/officeDocument/2006/relationships/hyperlink" Target="https://www.procyclingstats.com/rider.php?date=2021-06-25&amp;id=205637&amp;p=results&amp;s=pcs-season-ranking" TargetMode="External"/><Relationship Id="rId4134" Type="http://schemas.openxmlformats.org/officeDocument/2006/relationships/hyperlink" Target="https://www.procyclingstats.com/rider/camilo-castro" TargetMode="External"/><Relationship Id="rId4133" Type="http://schemas.openxmlformats.org/officeDocument/2006/relationships/hyperlink" Target="https://www.procyclingstats.com/rider.php?date=2021-06-25&amp;id=242618&amp;p=results&amp;s=pcs-season-ranking" TargetMode="External"/><Relationship Id="rId4136" Type="http://schemas.openxmlformats.org/officeDocument/2006/relationships/hyperlink" Target="https://www.procyclingstats.com/rider/mehdi-benhamouda" TargetMode="External"/><Relationship Id="rId4135" Type="http://schemas.openxmlformats.org/officeDocument/2006/relationships/hyperlink" Target="https://www.procyclingstats.com/rider.php?date=2021-06-25&amp;id=194941&amp;p=results&amp;s=pcs-season-ranking" TargetMode="External"/><Relationship Id="rId4138" Type="http://schemas.openxmlformats.org/officeDocument/2006/relationships/hyperlink" Target="https://www.procyclingstats.com/rider.php?date=2021-06-25&amp;id=176563&amp;p=results&amp;s=pcs-season-ranking" TargetMode="External"/><Relationship Id="rId4137" Type="http://schemas.openxmlformats.org/officeDocument/2006/relationships/hyperlink" Target="https://www.procyclingstats.com/team/team-novo-nordisk-2021" TargetMode="External"/><Relationship Id="rId1972" Type="http://schemas.openxmlformats.org/officeDocument/2006/relationships/hyperlink" Target="https://www.procyclingstats.com/rider.php?date=2021-06-25&amp;id=180870&amp;p=results&amp;s=pcs-season-ranking" TargetMode="External"/><Relationship Id="rId1973" Type="http://schemas.openxmlformats.org/officeDocument/2006/relationships/hyperlink" Target="https://www.procyclingstats.com/rider/oscar-quiroz" TargetMode="External"/><Relationship Id="rId1974" Type="http://schemas.openxmlformats.org/officeDocument/2006/relationships/hyperlink" Target="https://www.procyclingstats.com/rider.php?date=2021-06-25&amp;id=209753&amp;p=results&amp;s=pcs-season-ranking" TargetMode="External"/><Relationship Id="rId1975" Type="http://schemas.openxmlformats.org/officeDocument/2006/relationships/hyperlink" Target="https://www.procyclingstats.com/rider/viktor-potocki" TargetMode="External"/><Relationship Id="rId1976" Type="http://schemas.openxmlformats.org/officeDocument/2006/relationships/hyperlink" Target="https://www.procyclingstats.com/team/ljubljana-gusto-santic-2021" TargetMode="External"/><Relationship Id="rId1977" Type="http://schemas.openxmlformats.org/officeDocument/2006/relationships/hyperlink" Target="https://www.procyclingstats.com/rider.php?date=2021-06-25&amp;id=202528&amp;p=results&amp;s=pcs-season-ranking" TargetMode="External"/><Relationship Id="rId1978" Type="http://schemas.openxmlformats.org/officeDocument/2006/relationships/hyperlink" Target="https://www.procyclingstats.com/rider/alvaro-jose-hodeg" TargetMode="External"/><Relationship Id="rId1979" Type="http://schemas.openxmlformats.org/officeDocument/2006/relationships/hyperlink" Target="https://www.procyclingstats.com/team/deceuninck-quick-step-2021" TargetMode="External"/><Relationship Id="rId1970" Type="http://schemas.openxmlformats.org/officeDocument/2006/relationships/hyperlink" Target="https://www.procyclingstats.com/rider/peerapol-chawchiangkwang" TargetMode="External"/><Relationship Id="rId1971" Type="http://schemas.openxmlformats.org/officeDocument/2006/relationships/hyperlink" Target="https://www.procyclingstats.com/team/thailand-continental-cycling-team-2021" TargetMode="External"/><Relationship Id="rId1961" Type="http://schemas.openxmlformats.org/officeDocument/2006/relationships/hyperlink" Target="https://www.procyclingstats.com/rider/jeremy-cabot" TargetMode="External"/><Relationship Id="rId1962" Type="http://schemas.openxmlformats.org/officeDocument/2006/relationships/hyperlink" Target="https://www.procyclingstats.com/team/team-totalenergies-2021" TargetMode="External"/><Relationship Id="rId1963" Type="http://schemas.openxmlformats.org/officeDocument/2006/relationships/hyperlink" Target="https://www.procyclingstats.com/rider.php?date=2021-06-25&amp;id=176092&amp;p=results&amp;s=pcs-season-ranking" TargetMode="External"/><Relationship Id="rId1964" Type="http://schemas.openxmlformats.org/officeDocument/2006/relationships/hyperlink" Target="https://www.procyclingstats.com/rider/nathan-haas" TargetMode="External"/><Relationship Id="rId1965" Type="http://schemas.openxmlformats.org/officeDocument/2006/relationships/hyperlink" Target="https://www.procyclingstats.com/team/cofidis-solutions-credits-2021" TargetMode="External"/><Relationship Id="rId1966" Type="http://schemas.openxmlformats.org/officeDocument/2006/relationships/hyperlink" Target="https://www.procyclingstats.com/rider.php?date=2021-06-25&amp;id=140736&amp;p=results&amp;s=pcs-season-ranking" TargetMode="External"/><Relationship Id="rId1967" Type="http://schemas.openxmlformats.org/officeDocument/2006/relationships/hyperlink" Target="https://www.procyclingstats.com/rider/jonas-rutsch" TargetMode="External"/><Relationship Id="rId1968" Type="http://schemas.openxmlformats.org/officeDocument/2006/relationships/hyperlink" Target="https://www.procyclingstats.com/team/ef-education-nippo-2021" TargetMode="External"/><Relationship Id="rId1969" Type="http://schemas.openxmlformats.org/officeDocument/2006/relationships/hyperlink" Target="https://www.procyclingstats.com/rider.php?date=2021-06-25&amp;id=193484&amp;p=results&amp;s=pcs-season-ranking" TargetMode="External"/><Relationship Id="rId1960" Type="http://schemas.openxmlformats.org/officeDocument/2006/relationships/hyperlink" Target="https://www.procyclingstats.com/rider.php?date=2021-06-25&amp;id=132822&amp;p=results&amp;s=pcs-season-ranking" TargetMode="External"/><Relationship Id="rId1994" Type="http://schemas.openxmlformats.org/officeDocument/2006/relationships/hyperlink" Target="https://www.procyclingstats.com/rider.php?date=2021-06-25&amp;id=184425&amp;p=results&amp;s=pcs-season-ranking" TargetMode="External"/><Relationship Id="rId1995" Type="http://schemas.openxmlformats.org/officeDocument/2006/relationships/hyperlink" Target="https://www.procyclingstats.com/rider/juri-hollmann" TargetMode="External"/><Relationship Id="rId1996" Type="http://schemas.openxmlformats.org/officeDocument/2006/relationships/hyperlink" Target="https://www.procyclingstats.com/team/movistar-team-2021" TargetMode="External"/><Relationship Id="rId1997" Type="http://schemas.openxmlformats.org/officeDocument/2006/relationships/hyperlink" Target="https://www.procyclingstats.com/rider.php?date=2021-06-25&amp;id=202644&amp;p=results&amp;s=pcs-season-ranking" TargetMode="External"/><Relationship Id="rId1998" Type="http://schemas.openxmlformats.org/officeDocument/2006/relationships/hyperlink" Target="https://www.procyclingstats.com/rider/jan-willem-van-schip" TargetMode="External"/><Relationship Id="rId1999" Type="http://schemas.openxmlformats.org/officeDocument/2006/relationships/hyperlink" Target="https://www.procyclingstats.com/team/beat-cycling-2021" TargetMode="External"/><Relationship Id="rId1990" Type="http://schemas.openxmlformats.org/officeDocument/2006/relationships/hyperlink" Target="https://www.procyclingstats.com/team/efapel-2021" TargetMode="External"/><Relationship Id="rId1991" Type="http://schemas.openxmlformats.org/officeDocument/2006/relationships/hyperlink" Target="https://www.procyclingstats.com/rider.php?date=2021-06-25&amp;id=138191&amp;p=results&amp;s=pcs-season-ranking" TargetMode="External"/><Relationship Id="rId1992" Type="http://schemas.openxmlformats.org/officeDocument/2006/relationships/hyperlink" Target="https://www.procyclingstats.com/rider/cedric-beullens" TargetMode="External"/><Relationship Id="rId1993" Type="http://schemas.openxmlformats.org/officeDocument/2006/relationships/hyperlink" Target="https://www.procyclingstats.com/team/sport-vlaanderen-baloise-2021" TargetMode="External"/><Relationship Id="rId1983" Type="http://schemas.openxmlformats.org/officeDocument/2006/relationships/hyperlink" Target="https://www.procyclingstats.com/rider.php?date=2021-06-25&amp;id=140334&amp;p=results&amp;s=pcs-season-ranking" TargetMode="External"/><Relationship Id="rId1984" Type="http://schemas.openxmlformats.org/officeDocument/2006/relationships/hyperlink" Target="https://www.procyclingstats.com/rider/jorge-arcas" TargetMode="External"/><Relationship Id="rId1985" Type="http://schemas.openxmlformats.org/officeDocument/2006/relationships/hyperlink" Target="https://www.procyclingstats.com/team/movistar-team-2021" TargetMode="External"/><Relationship Id="rId1986" Type="http://schemas.openxmlformats.org/officeDocument/2006/relationships/hyperlink" Target="https://www.procyclingstats.com/rider.php?date=2021-06-25&amp;id=157039&amp;p=results&amp;s=pcs-season-ranking" TargetMode="External"/><Relationship Id="rId1987" Type="http://schemas.openxmlformats.org/officeDocument/2006/relationships/hyperlink" Target="https://www.procyclingstats.com/rider/clovis-kamzong-abessolo" TargetMode="External"/><Relationship Id="rId1988" Type="http://schemas.openxmlformats.org/officeDocument/2006/relationships/hyperlink" Target="https://www.procyclingstats.com/rider.php?date=2021-06-25&amp;id=135211&amp;p=results&amp;s=pcs-season-ranking" TargetMode="External"/><Relationship Id="rId1989" Type="http://schemas.openxmlformats.org/officeDocument/2006/relationships/hyperlink" Target="https://www.procyclingstats.com/rider/rafael-reis" TargetMode="External"/><Relationship Id="rId1980" Type="http://schemas.openxmlformats.org/officeDocument/2006/relationships/hyperlink" Target="https://www.procyclingstats.com/rider.php?date=2021-06-25&amp;id=189441&amp;p=results&amp;s=pcs-season-ranking" TargetMode="External"/><Relationship Id="rId1981" Type="http://schemas.openxmlformats.org/officeDocument/2006/relationships/hyperlink" Target="https://www.procyclingstats.com/rider/guillaume-boivin" TargetMode="External"/><Relationship Id="rId1982" Type="http://schemas.openxmlformats.org/officeDocument/2006/relationships/hyperlink" Target="https://www.procyclingstats.com/team/israel-start-up-nation-2021" TargetMode="External"/><Relationship Id="rId1930" Type="http://schemas.openxmlformats.org/officeDocument/2006/relationships/hyperlink" Target="https://www.procyclingstats.com/rider.php?date=2021-06-25&amp;id=140228&amp;p=results&amp;s=pcs-season-ranking" TargetMode="External"/><Relationship Id="rId1931" Type="http://schemas.openxmlformats.org/officeDocument/2006/relationships/hyperlink" Target="https://www.procyclingstats.com/rider/dmitriy-gruzdev" TargetMode="External"/><Relationship Id="rId1932" Type="http://schemas.openxmlformats.org/officeDocument/2006/relationships/hyperlink" Target="https://www.procyclingstats.com/team/astana-premier-tech-2021" TargetMode="External"/><Relationship Id="rId1933" Type="http://schemas.openxmlformats.org/officeDocument/2006/relationships/hyperlink" Target="https://www.procyclingstats.com/rider.php?date=2021-06-25&amp;id=140030&amp;p=results&amp;s=pcs-season-ranking" TargetMode="External"/><Relationship Id="rId1934" Type="http://schemas.openxmlformats.org/officeDocument/2006/relationships/hyperlink" Target="https://www.procyclingstats.com/rider/ignatas-konovalovas" TargetMode="External"/><Relationship Id="rId1935" Type="http://schemas.openxmlformats.org/officeDocument/2006/relationships/hyperlink" Target="https://www.procyclingstats.com/team/groupama-fdj-2021" TargetMode="External"/><Relationship Id="rId1936" Type="http://schemas.openxmlformats.org/officeDocument/2006/relationships/hyperlink" Target="https://www.procyclingstats.com/rider.php?date=2021-06-25&amp;id=140319&amp;p=results&amp;s=pcs-season-ranking" TargetMode="External"/><Relationship Id="rId1937" Type="http://schemas.openxmlformats.org/officeDocument/2006/relationships/hyperlink" Target="https://www.procyclingstats.com/rider/alex-howes" TargetMode="External"/><Relationship Id="rId1938" Type="http://schemas.openxmlformats.org/officeDocument/2006/relationships/hyperlink" Target="https://www.procyclingstats.com/team/ef-education-nippo-2021" TargetMode="External"/><Relationship Id="rId1939" Type="http://schemas.openxmlformats.org/officeDocument/2006/relationships/hyperlink" Target="https://www.procyclingstats.com/rider.php?date=2021-06-25&amp;id=140308&amp;p=results&amp;s=pcs-season-ranking" TargetMode="External"/><Relationship Id="rId1920" Type="http://schemas.openxmlformats.org/officeDocument/2006/relationships/hyperlink" Target="https://www.procyclingstats.com/team/lotto-soudal-2021" TargetMode="External"/><Relationship Id="rId1921" Type="http://schemas.openxmlformats.org/officeDocument/2006/relationships/hyperlink" Target="https://www.procyclingstats.com/rider.php?date=2021-06-25&amp;id=201705&amp;p=results&amp;s=pcs-season-ranking" TargetMode="External"/><Relationship Id="rId1922" Type="http://schemas.openxmlformats.org/officeDocument/2006/relationships/hyperlink" Target="https://www.procyclingstats.com/rider/ziga-jerman" TargetMode="External"/><Relationship Id="rId1923" Type="http://schemas.openxmlformats.org/officeDocument/2006/relationships/hyperlink" Target="https://www.procyclingstats.com/team/androni-giocattoli-sidermec-2021" TargetMode="External"/><Relationship Id="rId1924" Type="http://schemas.openxmlformats.org/officeDocument/2006/relationships/hyperlink" Target="https://www.procyclingstats.com/rider.php?date=2021-06-25&amp;id=194928&amp;p=results&amp;s=pcs-season-ranking" TargetMode="External"/><Relationship Id="rId1925" Type="http://schemas.openxmlformats.org/officeDocument/2006/relationships/hyperlink" Target="https://www.procyclingstats.com/rider/danny-osorio" TargetMode="External"/><Relationship Id="rId1926" Type="http://schemas.openxmlformats.org/officeDocument/2006/relationships/hyperlink" Target="https://www.procyclingstats.com/team/equipe-continental-orgullo-paisa-2021" TargetMode="External"/><Relationship Id="rId1927" Type="http://schemas.openxmlformats.org/officeDocument/2006/relationships/hyperlink" Target="https://www.procyclingstats.com/rider.php?date=2021-06-25&amp;id=130577&amp;p=results&amp;s=pcs-season-ranking" TargetMode="External"/><Relationship Id="rId1928" Type="http://schemas.openxmlformats.org/officeDocument/2006/relationships/hyperlink" Target="https://www.procyclingstats.com/rider/manuele-boaro" TargetMode="External"/><Relationship Id="rId1929" Type="http://schemas.openxmlformats.org/officeDocument/2006/relationships/hyperlink" Target="https://www.procyclingstats.com/team/astana-premier-tech-2021" TargetMode="External"/><Relationship Id="rId4190" Type="http://schemas.openxmlformats.org/officeDocument/2006/relationships/hyperlink" Target="https://www.procyclingstats.com/rider.php?date=2021-06-25&amp;id=205727&amp;p=results&amp;s=pcs-season-ranking" TargetMode="External"/><Relationship Id="rId4192" Type="http://schemas.openxmlformats.org/officeDocument/2006/relationships/hyperlink" Target="https://www.procyclingstats.com/rider.php?date=2021-06-25&amp;id=137864&amp;p=results&amp;s=pcs-season-ranking" TargetMode="External"/><Relationship Id="rId4191" Type="http://schemas.openxmlformats.org/officeDocument/2006/relationships/hyperlink" Target="https://www.procyclingstats.com/rider/pierre-moncorge" TargetMode="External"/><Relationship Id="rId4194" Type="http://schemas.openxmlformats.org/officeDocument/2006/relationships/hyperlink" Target="https://www.procyclingstats.com/rider.php?date=2021-06-25&amp;id=265494&amp;p=results&amp;s=pcs-season-ranking" TargetMode="External"/><Relationship Id="rId4193" Type="http://schemas.openxmlformats.org/officeDocument/2006/relationships/hyperlink" Target="https://www.procyclingstats.com/rider/ewart-bower" TargetMode="External"/><Relationship Id="rId4196" Type="http://schemas.openxmlformats.org/officeDocument/2006/relationships/hyperlink" Target="https://www.procyclingstats.com/rider.php?date=2021-06-25&amp;id=168968&amp;p=results&amp;s=pcs-season-ranking" TargetMode="External"/><Relationship Id="rId4195" Type="http://schemas.openxmlformats.org/officeDocument/2006/relationships/hyperlink" Target="https://www.procyclingstats.com/rider/jaber-al-mansoori" TargetMode="External"/><Relationship Id="rId4198" Type="http://schemas.openxmlformats.org/officeDocument/2006/relationships/hyperlink" Target="https://www.procyclingstats.com/rider.php?date=2021-06-25&amp;id=270023&amp;p=results&amp;s=pcs-season-ranking" TargetMode="External"/><Relationship Id="rId4197" Type="http://schemas.openxmlformats.org/officeDocument/2006/relationships/hyperlink" Target="https://www.procyclingstats.com/rider/zawga-getahun" TargetMode="External"/><Relationship Id="rId4199" Type="http://schemas.openxmlformats.org/officeDocument/2006/relationships/hyperlink" Target="https://www.procyclingstats.com/rider/diego-montalvo" TargetMode="External"/><Relationship Id="rId1950" Type="http://schemas.openxmlformats.org/officeDocument/2006/relationships/hyperlink" Target="https://www.procyclingstats.com/team/eolo-kometa-2021" TargetMode="External"/><Relationship Id="rId1951" Type="http://schemas.openxmlformats.org/officeDocument/2006/relationships/hyperlink" Target="https://www.procyclingstats.com/rider.php?date=2021-06-25&amp;id=198565&amp;p=results&amp;s=pcs-season-ranking" TargetMode="External"/><Relationship Id="rId1952" Type="http://schemas.openxmlformats.org/officeDocument/2006/relationships/hyperlink" Target="https://www.procyclingstats.com/rider/alexander-krieger" TargetMode="External"/><Relationship Id="rId1953" Type="http://schemas.openxmlformats.org/officeDocument/2006/relationships/hyperlink" Target="https://www.procyclingstats.com/team/alpecin-fenix-2021" TargetMode="External"/><Relationship Id="rId1954" Type="http://schemas.openxmlformats.org/officeDocument/2006/relationships/hyperlink" Target="https://www.procyclingstats.com/rider.php?date=2021-06-25&amp;id=135297&amp;p=results&amp;s=pcs-season-ranking" TargetMode="External"/><Relationship Id="rId1955" Type="http://schemas.openxmlformats.org/officeDocument/2006/relationships/hyperlink" Target="https://www.procyclingstats.com/rider/mark-christian" TargetMode="External"/><Relationship Id="rId1956" Type="http://schemas.openxmlformats.org/officeDocument/2006/relationships/hyperlink" Target="https://www.procyclingstats.com/team/eolo-kometa-2021" TargetMode="External"/><Relationship Id="rId1957" Type="http://schemas.openxmlformats.org/officeDocument/2006/relationships/hyperlink" Target="https://www.procyclingstats.com/rider.php?date=2021-06-25&amp;id=139476&amp;p=results&amp;s=pcs-season-ranking" TargetMode="External"/><Relationship Id="rId1958" Type="http://schemas.openxmlformats.org/officeDocument/2006/relationships/hyperlink" Target="https://www.procyclingstats.com/rider/artyom-zakharov" TargetMode="External"/><Relationship Id="rId1959" Type="http://schemas.openxmlformats.org/officeDocument/2006/relationships/hyperlink" Target="https://www.procyclingstats.com/team/astana-premier-tech-2021" TargetMode="External"/><Relationship Id="rId1940" Type="http://schemas.openxmlformats.org/officeDocument/2006/relationships/hyperlink" Target="https://www.procyclingstats.com/rider/tony-martin" TargetMode="External"/><Relationship Id="rId1941" Type="http://schemas.openxmlformats.org/officeDocument/2006/relationships/hyperlink" Target="https://www.procyclingstats.com/team/team-jumbo-visma-2021" TargetMode="External"/><Relationship Id="rId1942" Type="http://schemas.openxmlformats.org/officeDocument/2006/relationships/hyperlink" Target="https://www.procyclingstats.com/rider.php?date=2021-06-25&amp;id=140843&amp;p=results&amp;s=pcs-season-ranking" TargetMode="External"/><Relationship Id="rId1943" Type="http://schemas.openxmlformats.org/officeDocument/2006/relationships/hyperlink" Target="https://www.procyclingstats.com/rider/christofer-robin-jurado" TargetMode="External"/><Relationship Id="rId1944" Type="http://schemas.openxmlformats.org/officeDocument/2006/relationships/hyperlink" Target="https://www.procyclingstats.com/team/panama-es-cultura-y-valores-2021" TargetMode="External"/><Relationship Id="rId1945" Type="http://schemas.openxmlformats.org/officeDocument/2006/relationships/hyperlink" Target="https://www.procyclingstats.com/rider.php?date=2021-06-25&amp;id=182490&amp;p=results&amp;s=pcs-season-ranking" TargetMode="External"/><Relationship Id="rId1946" Type="http://schemas.openxmlformats.org/officeDocument/2006/relationships/hyperlink" Target="https://www.procyclingstats.com/rider/nicola-conci" TargetMode="External"/><Relationship Id="rId1947" Type="http://schemas.openxmlformats.org/officeDocument/2006/relationships/hyperlink" Target="https://www.procyclingstats.com/team/trek-segafredo-2021" TargetMode="External"/><Relationship Id="rId1948" Type="http://schemas.openxmlformats.org/officeDocument/2006/relationships/hyperlink" Target="https://www.procyclingstats.com/rider.php?date=2021-06-25&amp;id=186823&amp;p=results&amp;s=pcs-season-ranking" TargetMode="External"/><Relationship Id="rId1949" Type="http://schemas.openxmlformats.org/officeDocument/2006/relationships/hyperlink" Target="https://www.procyclingstats.com/rider/samuele-rivi" TargetMode="External"/><Relationship Id="rId2423" Type="http://schemas.openxmlformats.org/officeDocument/2006/relationships/hyperlink" Target="https://www.procyclingstats.com/rider/nikolay-genov" TargetMode="External"/><Relationship Id="rId3755" Type="http://schemas.openxmlformats.org/officeDocument/2006/relationships/hyperlink" Target="https://www.procyclingstats.com/rider/coen-vermeltfoort" TargetMode="External"/><Relationship Id="rId2424" Type="http://schemas.openxmlformats.org/officeDocument/2006/relationships/hyperlink" Target="https://www.procyclingstats.com/rider.php?date=2021-06-25&amp;id=186732&amp;p=results&amp;s=pcs-season-ranking" TargetMode="External"/><Relationship Id="rId3754" Type="http://schemas.openxmlformats.org/officeDocument/2006/relationships/hyperlink" Target="https://www.procyclingstats.com/rider.php?date=2021-06-25&amp;id=241011&amp;p=results&amp;s=pcs-season-ranking" TargetMode="External"/><Relationship Id="rId2425" Type="http://schemas.openxmlformats.org/officeDocument/2006/relationships/hyperlink" Target="https://www.procyclingstats.com/rider/harry-sweeny" TargetMode="External"/><Relationship Id="rId3757" Type="http://schemas.openxmlformats.org/officeDocument/2006/relationships/hyperlink" Target="https://www.procyclingstats.com/rider.php?date=2021-06-25&amp;id=140019&amp;p=results&amp;s=pcs-season-ranking" TargetMode="External"/><Relationship Id="rId2426" Type="http://schemas.openxmlformats.org/officeDocument/2006/relationships/hyperlink" Target="https://www.procyclingstats.com/team/lotto-soudal-2021" TargetMode="External"/><Relationship Id="rId3756" Type="http://schemas.openxmlformats.org/officeDocument/2006/relationships/hyperlink" Target="https://www.procyclingstats.com/team/volkerwessels-cyclingteam-2021" TargetMode="External"/><Relationship Id="rId2427" Type="http://schemas.openxmlformats.org/officeDocument/2006/relationships/hyperlink" Target="https://www.procyclingstats.com/rider.php?date=2021-06-25&amp;id=193946&amp;p=results&amp;s=pcs-season-ranking" TargetMode="External"/><Relationship Id="rId3759" Type="http://schemas.openxmlformats.org/officeDocument/2006/relationships/hyperlink" Target="https://www.procyclingstats.com/team/black-spoke-pro-cycling-academy-2021" TargetMode="External"/><Relationship Id="rId2428" Type="http://schemas.openxmlformats.org/officeDocument/2006/relationships/hyperlink" Target="https://www.procyclingstats.com/rider/michele-gazzoli" TargetMode="External"/><Relationship Id="rId3758" Type="http://schemas.openxmlformats.org/officeDocument/2006/relationships/hyperlink" Target="https://www.procyclingstats.com/rider/hayden-mccormick" TargetMode="External"/><Relationship Id="rId2429" Type="http://schemas.openxmlformats.org/officeDocument/2006/relationships/hyperlink" Target="https://www.procyclingstats.com/team/team-colpack-ballan-2021" TargetMode="External"/><Relationship Id="rId509" Type="http://schemas.openxmlformats.org/officeDocument/2006/relationships/hyperlink" Target="https://www.procyclingstats.com/team/ineos-grenadiers-2021" TargetMode="External"/><Relationship Id="rId508" Type="http://schemas.openxmlformats.org/officeDocument/2006/relationships/hyperlink" Target="https://www.procyclingstats.com/rider/rohan-dennis" TargetMode="External"/><Relationship Id="rId503" Type="http://schemas.openxmlformats.org/officeDocument/2006/relationships/hyperlink" Target="https://www.procyclingstats.com/team/uae-team-emirates-2021" TargetMode="External"/><Relationship Id="rId502" Type="http://schemas.openxmlformats.org/officeDocument/2006/relationships/hyperlink" Target="https://www.procyclingstats.com/rider/marc-hirschi" TargetMode="External"/><Relationship Id="rId501" Type="http://schemas.openxmlformats.org/officeDocument/2006/relationships/hyperlink" Target="https://www.procyclingstats.com/rider.php?date=2021-06-25&amp;id=165607&amp;p=results&amp;s=pcs-season-ranking" TargetMode="External"/><Relationship Id="rId500" Type="http://schemas.openxmlformats.org/officeDocument/2006/relationships/hyperlink" Target="https://www.procyclingstats.com/team/israel-start-up-nation-2021" TargetMode="External"/><Relationship Id="rId507" Type="http://schemas.openxmlformats.org/officeDocument/2006/relationships/hyperlink" Target="https://www.procyclingstats.com/rider.php?date=2021-06-25&amp;id=178961&amp;p=results&amp;s=pcs-season-ranking" TargetMode="External"/><Relationship Id="rId506" Type="http://schemas.openxmlformats.org/officeDocument/2006/relationships/hyperlink" Target="https://www.procyclingstats.com/team/team-jumbo-visma-2021" TargetMode="External"/><Relationship Id="rId505" Type="http://schemas.openxmlformats.org/officeDocument/2006/relationships/hyperlink" Target="https://www.procyclingstats.com/rider/antwan-tolhoek" TargetMode="External"/><Relationship Id="rId504" Type="http://schemas.openxmlformats.org/officeDocument/2006/relationships/hyperlink" Target="https://www.procyclingstats.com/rider.php?date=2021-06-25&amp;id=194909&amp;p=results&amp;s=pcs-season-ranking" TargetMode="External"/><Relationship Id="rId3751" Type="http://schemas.openxmlformats.org/officeDocument/2006/relationships/hyperlink" Target="https://www.procyclingstats.com/team/voster-ats-team-2021" TargetMode="External"/><Relationship Id="rId2420" Type="http://schemas.openxmlformats.org/officeDocument/2006/relationships/hyperlink" Target="https://www.procyclingstats.com/rider/leonardo-basso" TargetMode="External"/><Relationship Id="rId3750" Type="http://schemas.openxmlformats.org/officeDocument/2006/relationships/hyperlink" Target="https://www.procyclingstats.com/rider/szymon-rekita" TargetMode="External"/><Relationship Id="rId2421" Type="http://schemas.openxmlformats.org/officeDocument/2006/relationships/hyperlink" Target="https://www.procyclingstats.com/team/ineos-grenadiers-2021" TargetMode="External"/><Relationship Id="rId3753" Type="http://schemas.openxmlformats.org/officeDocument/2006/relationships/hyperlink" Target="https://www.procyclingstats.com/rider/axel-zingle" TargetMode="External"/><Relationship Id="rId2422" Type="http://schemas.openxmlformats.org/officeDocument/2006/relationships/hyperlink" Target="https://www.procyclingstats.com/rider.php?date=2021-06-25&amp;id=161334&amp;p=results&amp;s=pcs-season-ranking" TargetMode="External"/><Relationship Id="rId3752" Type="http://schemas.openxmlformats.org/officeDocument/2006/relationships/hyperlink" Target="https://www.procyclingstats.com/rider.php?date=2021-06-25&amp;id=162704&amp;p=results&amp;s=pcs-season-ranking" TargetMode="External"/><Relationship Id="rId2412" Type="http://schemas.openxmlformats.org/officeDocument/2006/relationships/hyperlink" Target="https://www.procyclingstats.com/rider/manuel-belletti" TargetMode="External"/><Relationship Id="rId3744" Type="http://schemas.openxmlformats.org/officeDocument/2006/relationships/hyperlink" Target="https://www.procyclingstats.com/rider/laurenz-rex" TargetMode="External"/><Relationship Id="rId2413" Type="http://schemas.openxmlformats.org/officeDocument/2006/relationships/hyperlink" Target="https://www.procyclingstats.com/team/eolo-kometa-2021" TargetMode="External"/><Relationship Id="rId3743" Type="http://schemas.openxmlformats.org/officeDocument/2006/relationships/hyperlink" Target="https://www.procyclingstats.com/rider.php?date=2021-06-25&amp;id=137328&amp;p=results&amp;s=pcs-season-ranking" TargetMode="External"/><Relationship Id="rId2414" Type="http://schemas.openxmlformats.org/officeDocument/2006/relationships/hyperlink" Target="https://www.procyclingstats.com/rider.php?date=2021-06-25&amp;id=140485&amp;p=results&amp;s=pcs-season-ranking" TargetMode="External"/><Relationship Id="rId3746" Type="http://schemas.openxmlformats.org/officeDocument/2006/relationships/hyperlink" Target="https://www.procyclingstats.com/rider.php?date=2021-06-25&amp;id=206699&amp;p=results&amp;s=pcs-season-ranking" TargetMode="External"/><Relationship Id="rId2415" Type="http://schemas.openxmlformats.org/officeDocument/2006/relationships/hyperlink" Target="https://www.procyclingstats.com/rider/dmitry-puzanov" TargetMode="External"/><Relationship Id="rId3745" Type="http://schemas.openxmlformats.org/officeDocument/2006/relationships/hyperlink" Target="https://www.procyclingstats.com/team/bingoal-wallonie-bruxelles-2021" TargetMode="External"/><Relationship Id="rId2416" Type="http://schemas.openxmlformats.org/officeDocument/2006/relationships/hyperlink" Target="https://www.procyclingstats.com/rider.php?date=2021-06-25&amp;id=205655&amp;p=results&amp;s=pcs-season-ranking" TargetMode="External"/><Relationship Id="rId3748" Type="http://schemas.openxmlformats.org/officeDocument/2006/relationships/hyperlink" Target="https://www.procyclingstats.com/team/sport-vlaanderen-baloise-2021" TargetMode="External"/><Relationship Id="rId2417" Type="http://schemas.openxmlformats.org/officeDocument/2006/relationships/hyperlink" Target="https://www.procyclingstats.com/rider/ryan-mullen" TargetMode="External"/><Relationship Id="rId3747" Type="http://schemas.openxmlformats.org/officeDocument/2006/relationships/hyperlink" Target="https://www.procyclingstats.com/rider/kenny-de-ketele" TargetMode="External"/><Relationship Id="rId2418" Type="http://schemas.openxmlformats.org/officeDocument/2006/relationships/hyperlink" Target="https://www.procyclingstats.com/team/trek-segafredo-2021" TargetMode="External"/><Relationship Id="rId2419" Type="http://schemas.openxmlformats.org/officeDocument/2006/relationships/hyperlink" Target="https://www.procyclingstats.com/rider.php?date=2021-06-25&amp;id=157199&amp;p=results&amp;s=pcs-season-ranking" TargetMode="External"/><Relationship Id="rId3749" Type="http://schemas.openxmlformats.org/officeDocument/2006/relationships/hyperlink" Target="https://www.procyclingstats.com/rider.php?date=2021-06-25&amp;id=135393&amp;p=results&amp;s=pcs-season-ranking" TargetMode="External"/><Relationship Id="rId3740" Type="http://schemas.openxmlformats.org/officeDocument/2006/relationships/hyperlink" Target="https://www.procyclingstats.com/team/gazprom-rusvelo-2021" TargetMode="External"/><Relationship Id="rId2410" Type="http://schemas.openxmlformats.org/officeDocument/2006/relationships/hyperlink" Target="https://www.procyclingstats.com/team/cofidis-solutions-credits-2021" TargetMode="External"/><Relationship Id="rId3742" Type="http://schemas.openxmlformats.org/officeDocument/2006/relationships/hyperlink" Target="https://www.procyclingstats.com/rider/carlos-galviz" TargetMode="External"/><Relationship Id="rId2411" Type="http://schemas.openxmlformats.org/officeDocument/2006/relationships/hyperlink" Target="https://www.procyclingstats.com/rider.php?date=2021-06-25&amp;id=139467&amp;p=results&amp;s=pcs-season-ranking" TargetMode="External"/><Relationship Id="rId3741" Type="http://schemas.openxmlformats.org/officeDocument/2006/relationships/hyperlink" Target="https://www.procyclingstats.com/rider.php?date=2021-06-25&amp;id=176949&amp;p=results&amp;s=pcs-season-ranking" TargetMode="External"/><Relationship Id="rId1114" Type="http://schemas.openxmlformats.org/officeDocument/2006/relationships/hyperlink" Target="https://www.procyclingstats.com/rider.php?date=2021-06-25&amp;id=138697&amp;p=results&amp;s=pcs-season-ranking" TargetMode="External"/><Relationship Id="rId2445" Type="http://schemas.openxmlformats.org/officeDocument/2006/relationships/hyperlink" Target="https://www.procyclingstats.com/rider/ognjen-ilic" TargetMode="External"/><Relationship Id="rId3777" Type="http://schemas.openxmlformats.org/officeDocument/2006/relationships/hyperlink" Target="https://www.procyclingstats.com/rider/harry-tanfield" TargetMode="External"/><Relationship Id="rId1115" Type="http://schemas.openxmlformats.org/officeDocument/2006/relationships/hyperlink" Target="https://www.procyclingstats.com/rider/jan-hirt" TargetMode="External"/><Relationship Id="rId2446" Type="http://schemas.openxmlformats.org/officeDocument/2006/relationships/hyperlink" Target="https://www.procyclingstats.com/rider.php?date=2021-06-25&amp;id=198453&amp;p=results&amp;s=pcs-season-ranking" TargetMode="External"/><Relationship Id="rId3776" Type="http://schemas.openxmlformats.org/officeDocument/2006/relationships/hyperlink" Target="https://www.procyclingstats.com/rider.php?date=2021-06-25&amp;id=194034&amp;p=results&amp;s=pcs-season-ranking" TargetMode="External"/><Relationship Id="rId1116" Type="http://schemas.openxmlformats.org/officeDocument/2006/relationships/hyperlink" Target="https://www.procyclingstats.com/team/intermarche-wanty-gobert-materiaux-2021" TargetMode="External"/><Relationship Id="rId2447" Type="http://schemas.openxmlformats.org/officeDocument/2006/relationships/hyperlink" Target="https://www.procyclingstats.com/rider/maral-erdene-batmunkh" TargetMode="External"/><Relationship Id="rId3779" Type="http://schemas.openxmlformats.org/officeDocument/2006/relationships/hyperlink" Target="https://www.procyclingstats.com/rider.php?date=2021-06-25&amp;id=170315&amp;p=results&amp;s=pcs-season-ranking" TargetMode="External"/><Relationship Id="rId1117" Type="http://schemas.openxmlformats.org/officeDocument/2006/relationships/hyperlink" Target="https://www.procyclingstats.com/rider.php?date=2021-06-25&amp;id=133707&amp;p=results&amp;s=pcs-season-ranking" TargetMode="External"/><Relationship Id="rId2448" Type="http://schemas.openxmlformats.org/officeDocument/2006/relationships/hyperlink" Target="https://www.procyclingstats.com/rider.php?date=2021-06-25&amp;id=136902&amp;p=results&amp;s=pcs-season-ranking" TargetMode="External"/><Relationship Id="rId3778" Type="http://schemas.openxmlformats.org/officeDocument/2006/relationships/hyperlink" Target="https://www.procyclingstats.com/team/team-qhubeka-nexthash-2021" TargetMode="External"/><Relationship Id="rId1118" Type="http://schemas.openxmlformats.org/officeDocument/2006/relationships/hyperlink" Target="https://www.procyclingstats.com/rider/georg-zimmermann" TargetMode="External"/><Relationship Id="rId2449" Type="http://schemas.openxmlformats.org/officeDocument/2006/relationships/hyperlink" Target="https://www.procyclingstats.com/rider/tomasz-marczynski" TargetMode="External"/><Relationship Id="rId1119" Type="http://schemas.openxmlformats.org/officeDocument/2006/relationships/hyperlink" Target="https://www.procyclingstats.com/team/intermarche-wanty-gobert-materiaux-2021" TargetMode="External"/><Relationship Id="rId525" Type="http://schemas.openxmlformats.org/officeDocument/2006/relationships/hyperlink" Target="https://www.procyclingstats.com/rider.php?date=2021-06-25&amp;id=194926&amp;p=results&amp;s=pcs-season-ranking" TargetMode="External"/><Relationship Id="rId524" Type="http://schemas.openxmlformats.org/officeDocument/2006/relationships/hyperlink" Target="https://www.procyclingstats.com/team/b-b-hotels-pb-ktm-2021" TargetMode="External"/><Relationship Id="rId523" Type="http://schemas.openxmlformats.org/officeDocument/2006/relationships/hyperlink" Target="https://www.procyclingstats.com/rider/luca-mozzato" TargetMode="External"/><Relationship Id="rId522" Type="http://schemas.openxmlformats.org/officeDocument/2006/relationships/hyperlink" Target="https://www.procyclingstats.com/rider.php?date=2021-06-25&amp;id=137745&amp;p=results&amp;s=pcs-season-ranking" TargetMode="External"/><Relationship Id="rId529" Type="http://schemas.openxmlformats.org/officeDocument/2006/relationships/hyperlink" Target="https://www.procyclingstats.com/rider/finn-fisher-black" TargetMode="External"/><Relationship Id="rId528" Type="http://schemas.openxmlformats.org/officeDocument/2006/relationships/hyperlink" Target="https://www.procyclingstats.com/rider.php?date=2021-06-25&amp;id=140343&amp;p=results&amp;s=pcs-season-ranking" TargetMode="External"/><Relationship Id="rId527" Type="http://schemas.openxmlformats.org/officeDocument/2006/relationships/hyperlink" Target="https://www.procyclingstats.com/team/bahrain-victorious-2021" TargetMode="External"/><Relationship Id="rId526" Type="http://schemas.openxmlformats.org/officeDocument/2006/relationships/hyperlink" Target="https://www.procyclingstats.com/rider/wout-poels" TargetMode="External"/><Relationship Id="rId3771" Type="http://schemas.openxmlformats.org/officeDocument/2006/relationships/hyperlink" Target="https://www.procyclingstats.com/rider.php?date=2021-06-25&amp;id=139785&amp;p=results&amp;s=pcs-season-ranking" TargetMode="External"/><Relationship Id="rId2440" Type="http://schemas.openxmlformats.org/officeDocument/2006/relationships/hyperlink" Target="https://www.procyclingstats.com/rider/daniil-fominykh" TargetMode="External"/><Relationship Id="rId3770" Type="http://schemas.openxmlformats.org/officeDocument/2006/relationships/hyperlink" Target="https://www.procyclingstats.com/team/sport-vlaanderen-baloise-2021" TargetMode="External"/><Relationship Id="rId521" Type="http://schemas.openxmlformats.org/officeDocument/2006/relationships/hyperlink" Target="https://www.procyclingstats.com/team/groupama-fdj-2021" TargetMode="External"/><Relationship Id="rId1110" Type="http://schemas.openxmlformats.org/officeDocument/2006/relationships/hyperlink" Target="https://www.procyclingstats.com/team/trek-segafredo-2021" TargetMode="External"/><Relationship Id="rId2441" Type="http://schemas.openxmlformats.org/officeDocument/2006/relationships/hyperlink" Target="https://www.procyclingstats.com/team/almaty-cycling-team-2021" TargetMode="External"/><Relationship Id="rId3773" Type="http://schemas.openxmlformats.org/officeDocument/2006/relationships/hyperlink" Target="https://www.procyclingstats.com/team/tufo-pardus-prostejov-2021" TargetMode="External"/><Relationship Id="rId520" Type="http://schemas.openxmlformats.org/officeDocument/2006/relationships/hyperlink" Target="https://www.procyclingstats.com/rider/rudy-molard" TargetMode="External"/><Relationship Id="rId1111" Type="http://schemas.openxmlformats.org/officeDocument/2006/relationships/hyperlink" Target="https://www.procyclingstats.com/rider.php?date=2021-06-25&amp;id=135597&amp;p=results&amp;s=pcs-season-ranking" TargetMode="External"/><Relationship Id="rId2442" Type="http://schemas.openxmlformats.org/officeDocument/2006/relationships/hyperlink" Target="https://www.procyclingstats.com/rider.php?date=2021-06-25&amp;id=138290&amp;p=results&amp;s=pcs-season-ranking" TargetMode="External"/><Relationship Id="rId3772" Type="http://schemas.openxmlformats.org/officeDocument/2006/relationships/hyperlink" Target="https://www.procyclingstats.com/rider/pavel-gruber" TargetMode="External"/><Relationship Id="rId1112" Type="http://schemas.openxmlformats.org/officeDocument/2006/relationships/hyperlink" Target="https://www.procyclingstats.com/rider/xandro-meurisse" TargetMode="External"/><Relationship Id="rId2443" Type="http://schemas.openxmlformats.org/officeDocument/2006/relationships/hyperlink" Target="https://www.procyclingstats.com/rider/jeison-rujano" TargetMode="External"/><Relationship Id="rId3775" Type="http://schemas.openxmlformats.org/officeDocument/2006/relationships/hyperlink" Target="https://www.procyclingstats.com/rider/nick-kergozou" TargetMode="External"/><Relationship Id="rId1113" Type="http://schemas.openxmlformats.org/officeDocument/2006/relationships/hyperlink" Target="https://www.procyclingstats.com/team/alpecin-fenix-2021" TargetMode="External"/><Relationship Id="rId2444" Type="http://schemas.openxmlformats.org/officeDocument/2006/relationships/hyperlink" Target="https://www.procyclingstats.com/rider.php?date=2021-06-25&amp;id=243326&amp;p=results&amp;s=pcs-season-ranking" TargetMode="External"/><Relationship Id="rId3774" Type="http://schemas.openxmlformats.org/officeDocument/2006/relationships/hyperlink" Target="https://www.procyclingstats.com/rider.php?date=2021-06-25&amp;id=179476&amp;p=results&amp;s=pcs-season-ranking" TargetMode="External"/><Relationship Id="rId1103" Type="http://schemas.openxmlformats.org/officeDocument/2006/relationships/hyperlink" Target="https://www.procyclingstats.com/rider/maciej-paterski" TargetMode="External"/><Relationship Id="rId2434" Type="http://schemas.openxmlformats.org/officeDocument/2006/relationships/hyperlink" Target="https://www.procyclingstats.com/rider.php?date=2021-06-25&amp;id=128039&amp;p=results&amp;s=pcs-season-ranking" TargetMode="External"/><Relationship Id="rId3766" Type="http://schemas.openxmlformats.org/officeDocument/2006/relationships/hyperlink" Target="https://www.procyclingstats.com/rider/michael-zecchin" TargetMode="External"/><Relationship Id="rId1104" Type="http://schemas.openxmlformats.org/officeDocument/2006/relationships/hyperlink" Target="https://www.procyclingstats.com/team/voster-ats-team-2021" TargetMode="External"/><Relationship Id="rId2435" Type="http://schemas.openxmlformats.org/officeDocument/2006/relationships/hyperlink" Target="https://www.procyclingstats.com/rider/predrag-dimevski" TargetMode="External"/><Relationship Id="rId3765" Type="http://schemas.openxmlformats.org/officeDocument/2006/relationships/hyperlink" Target="https://www.procyclingstats.com/rider.php?date=2021-06-25&amp;id=179271&amp;p=results&amp;s=pcs-season-ranking" TargetMode="External"/><Relationship Id="rId1105" Type="http://schemas.openxmlformats.org/officeDocument/2006/relationships/hyperlink" Target="https://www.procyclingstats.com/rider.php?date=2021-06-25&amp;id=140279&amp;p=results&amp;s=pcs-season-ranking" TargetMode="External"/><Relationship Id="rId2436" Type="http://schemas.openxmlformats.org/officeDocument/2006/relationships/hyperlink" Target="https://www.procyclingstats.com/rider.php?date=2021-06-25&amp;id=179758&amp;p=results&amp;s=pcs-season-ranking" TargetMode="External"/><Relationship Id="rId3768" Type="http://schemas.openxmlformats.org/officeDocument/2006/relationships/hyperlink" Target="https://www.procyclingstats.com/rider.php?date=2021-06-25&amp;id=217855&amp;p=results&amp;s=pcs-season-ranking" TargetMode="External"/><Relationship Id="rId1106" Type="http://schemas.openxmlformats.org/officeDocument/2006/relationships/hyperlink" Target="https://www.procyclingstats.com/rider/roger-adria" TargetMode="External"/><Relationship Id="rId2437" Type="http://schemas.openxmlformats.org/officeDocument/2006/relationships/hyperlink" Target="https://www.procyclingstats.com/rider/ben-swift" TargetMode="External"/><Relationship Id="rId3767" Type="http://schemas.openxmlformats.org/officeDocument/2006/relationships/hyperlink" Target="https://www.procyclingstats.com/team/work-service-marchiol-vega-2021" TargetMode="External"/><Relationship Id="rId1107" Type="http://schemas.openxmlformats.org/officeDocument/2006/relationships/hyperlink" Target="https://www.procyclingstats.com/team/equipo-kern-pharma-2021" TargetMode="External"/><Relationship Id="rId2438" Type="http://schemas.openxmlformats.org/officeDocument/2006/relationships/hyperlink" Target="https://www.procyclingstats.com/team/ineos-grenadiers-2021" TargetMode="External"/><Relationship Id="rId1108" Type="http://schemas.openxmlformats.org/officeDocument/2006/relationships/hyperlink" Target="https://www.procyclingstats.com/rider.php?date=2021-06-25&amp;id=211420&amp;p=results&amp;s=pcs-season-ranking" TargetMode="External"/><Relationship Id="rId2439" Type="http://schemas.openxmlformats.org/officeDocument/2006/relationships/hyperlink" Target="https://www.procyclingstats.com/rider.php?date=2021-06-25&amp;id=140501&amp;p=results&amp;s=pcs-season-ranking" TargetMode="External"/><Relationship Id="rId3769" Type="http://schemas.openxmlformats.org/officeDocument/2006/relationships/hyperlink" Target="https://www.procyclingstats.com/rider/kenneth-van-rooy" TargetMode="External"/><Relationship Id="rId1109" Type="http://schemas.openxmlformats.org/officeDocument/2006/relationships/hyperlink" Target="https://www.procyclingstats.com/rider/julien-bernard" TargetMode="External"/><Relationship Id="rId519" Type="http://schemas.openxmlformats.org/officeDocument/2006/relationships/hyperlink" Target="https://www.procyclingstats.com/rider.php?date=2021-06-25&amp;id=170164&amp;p=results&amp;s=pcs-season-ranking" TargetMode="External"/><Relationship Id="rId514" Type="http://schemas.openxmlformats.org/officeDocument/2006/relationships/hyperlink" Target="https://www.procyclingstats.com/rider/domenico-pozzovivo" TargetMode="External"/><Relationship Id="rId513" Type="http://schemas.openxmlformats.org/officeDocument/2006/relationships/hyperlink" Target="https://www.procyclingstats.com/rider.php?date=2021-06-25&amp;id=185580&amp;p=results&amp;s=pcs-season-ranking" TargetMode="External"/><Relationship Id="rId512" Type="http://schemas.openxmlformats.org/officeDocument/2006/relationships/hyperlink" Target="https://www.procyclingstats.com/team/ef-education-nippo-2021" TargetMode="External"/><Relationship Id="rId511" Type="http://schemas.openxmlformats.org/officeDocument/2006/relationships/hyperlink" Target="https://www.procyclingstats.com/rider/neilson-powless" TargetMode="External"/><Relationship Id="rId518" Type="http://schemas.openxmlformats.org/officeDocument/2006/relationships/hyperlink" Target="https://www.procyclingstats.com/team/ineos-grenadiers-2021" TargetMode="External"/><Relationship Id="rId517" Type="http://schemas.openxmlformats.org/officeDocument/2006/relationships/hyperlink" Target="https://www.procyclingstats.com/rider/gianni-moscon" TargetMode="External"/><Relationship Id="rId516" Type="http://schemas.openxmlformats.org/officeDocument/2006/relationships/hyperlink" Target="https://www.procyclingstats.com/rider.php?date=2021-06-25&amp;id=140438&amp;p=results&amp;s=pcs-season-ranking" TargetMode="External"/><Relationship Id="rId515" Type="http://schemas.openxmlformats.org/officeDocument/2006/relationships/hyperlink" Target="https://www.procyclingstats.com/team/team-qhubeka-nexthash-2021" TargetMode="External"/><Relationship Id="rId3760" Type="http://schemas.openxmlformats.org/officeDocument/2006/relationships/hyperlink" Target="https://www.procyclingstats.com/rider.php?date=2021-06-25&amp;id=165115&amp;p=results&amp;s=pcs-season-ranking" TargetMode="External"/><Relationship Id="rId510" Type="http://schemas.openxmlformats.org/officeDocument/2006/relationships/hyperlink" Target="https://www.procyclingstats.com/rider.php?date=2021-06-25&amp;id=137337&amp;p=results&amp;s=pcs-season-ranking" TargetMode="External"/><Relationship Id="rId2430" Type="http://schemas.openxmlformats.org/officeDocument/2006/relationships/hyperlink" Target="https://www.procyclingstats.com/rider.php?date=2021-06-25&amp;id=202330&amp;p=results&amp;s=pcs-season-ranking" TargetMode="External"/><Relationship Id="rId3762" Type="http://schemas.openxmlformats.org/officeDocument/2006/relationships/hyperlink" Target="https://www.procyclingstats.com/rider.php?date=2021-06-25&amp;id=239267&amp;p=results&amp;s=pcs-season-ranking" TargetMode="External"/><Relationship Id="rId1100" Type="http://schemas.openxmlformats.org/officeDocument/2006/relationships/hyperlink" Target="https://www.procyclingstats.com/rider/rein-taaramae" TargetMode="External"/><Relationship Id="rId2431" Type="http://schemas.openxmlformats.org/officeDocument/2006/relationships/hyperlink" Target="https://www.procyclingstats.com/rider/toni-stojanov" TargetMode="External"/><Relationship Id="rId3761" Type="http://schemas.openxmlformats.org/officeDocument/2006/relationships/hyperlink" Target="https://www.procyclingstats.com/rider/mehari-tewelde" TargetMode="External"/><Relationship Id="rId1101" Type="http://schemas.openxmlformats.org/officeDocument/2006/relationships/hyperlink" Target="https://www.procyclingstats.com/team/intermarche-wanty-gobert-materiaux-2021" TargetMode="External"/><Relationship Id="rId2432" Type="http://schemas.openxmlformats.org/officeDocument/2006/relationships/hyperlink" Target="https://www.procyclingstats.com/rider.php?date=2021-06-25&amp;id=205124&amp;p=results&amp;s=pcs-season-ranking" TargetMode="External"/><Relationship Id="rId3764" Type="http://schemas.openxmlformats.org/officeDocument/2006/relationships/hyperlink" Target="https://www.procyclingstats.com/team/vini-zabu-2021" TargetMode="External"/><Relationship Id="rId1102" Type="http://schemas.openxmlformats.org/officeDocument/2006/relationships/hyperlink" Target="https://www.procyclingstats.com/rider.php?date=2021-06-25&amp;id=140614&amp;p=results&amp;s=pcs-season-ranking" TargetMode="External"/><Relationship Id="rId2433" Type="http://schemas.openxmlformats.org/officeDocument/2006/relationships/hyperlink" Target="https://www.procyclingstats.com/rider/justin-williams" TargetMode="External"/><Relationship Id="rId3763" Type="http://schemas.openxmlformats.org/officeDocument/2006/relationships/hyperlink" Target="https://www.procyclingstats.com/rider/jan-petelin" TargetMode="External"/><Relationship Id="rId3711" Type="http://schemas.openxmlformats.org/officeDocument/2006/relationships/hyperlink" Target="https://www.procyclingstats.com/rider.php?date=2021-06-25&amp;id=244431&amp;p=results&amp;s=pcs-season-ranking" TargetMode="External"/><Relationship Id="rId3710" Type="http://schemas.openxmlformats.org/officeDocument/2006/relationships/hyperlink" Target="https://www.procyclingstats.com/rider/george-jackson" TargetMode="External"/><Relationship Id="rId3713" Type="http://schemas.openxmlformats.org/officeDocument/2006/relationships/hyperlink" Target="https://www.procyclingstats.com/team/team-dsm-2021" TargetMode="External"/><Relationship Id="rId3712" Type="http://schemas.openxmlformats.org/officeDocument/2006/relationships/hyperlink" Target="https://www.procyclingstats.com/rider/florian-stork" TargetMode="External"/><Relationship Id="rId3715" Type="http://schemas.openxmlformats.org/officeDocument/2006/relationships/hyperlink" Target="https://www.procyclingstats.com/rider/inigo-elosegui" TargetMode="External"/><Relationship Id="rId3714" Type="http://schemas.openxmlformats.org/officeDocument/2006/relationships/hyperlink" Target="https://www.procyclingstats.com/rider.php?date=2021-06-25&amp;id=196139&amp;p=results&amp;s=pcs-season-ranking" TargetMode="External"/><Relationship Id="rId3717" Type="http://schemas.openxmlformats.org/officeDocument/2006/relationships/hyperlink" Target="https://www.procyclingstats.com/rider.php?date=2021-06-25&amp;id=194912&amp;p=results&amp;s=pcs-season-ranking" TargetMode="External"/><Relationship Id="rId3716" Type="http://schemas.openxmlformats.org/officeDocument/2006/relationships/hyperlink" Target="https://www.procyclingstats.com/team/movistar-team-2021" TargetMode="External"/><Relationship Id="rId3719" Type="http://schemas.openxmlformats.org/officeDocument/2006/relationships/hyperlink" Target="https://www.procyclingstats.com/team/tirol-ktm-cycling-team-2021" TargetMode="External"/><Relationship Id="rId3718" Type="http://schemas.openxmlformats.org/officeDocument/2006/relationships/hyperlink" Target="https://www.procyclingstats.com/rider/matevz-govekar" TargetMode="External"/><Relationship Id="rId3700" Type="http://schemas.openxmlformats.org/officeDocument/2006/relationships/hyperlink" Target="https://www.procyclingstats.com/rider/danilo-vukcevic" TargetMode="External"/><Relationship Id="rId3702" Type="http://schemas.openxmlformats.org/officeDocument/2006/relationships/hyperlink" Target="https://www.procyclingstats.com/rider/mamouda-njiasse-popouna" TargetMode="External"/><Relationship Id="rId3701" Type="http://schemas.openxmlformats.org/officeDocument/2006/relationships/hyperlink" Target="https://www.procyclingstats.com/rider.php?date=2021-06-25&amp;id=268987&amp;p=results&amp;s=pcs-season-ranking" TargetMode="External"/><Relationship Id="rId3704" Type="http://schemas.openxmlformats.org/officeDocument/2006/relationships/hyperlink" Target="https://www.procyclingstats.com/rider/giulio-masotto" TargetMode="External"/><Relationship Id="rId3703" Type="http://schemas.openxmlformats.org/officeDocument/2006/relationships/hyperlink" Target="https://www.procyclingstats.com/rider.php?date=2021-06-25&amp;id=269445&amp;p=results&amp;s=pcs-season-ranking" TargetMode="External"/><Relationship Id="rId3706" Type="http://schemas.openxmlformats.org/officeDocument/2006/relationships/hyperlink" Target="https://www.procyclingstats.com/rider.php?date=2021-06-25&amp;id=202485&amp;p=results&amp;s=pcs-season-ranking" TargetMode="External"/><Relationship Id="rId3705" Type="http://schemas.openxmlformats.org/officeDocument/2006/relationships/hyperlink" Target="https://www.procyclingstats.com/team/zalf-euromobil-fior-2021" TargetMode="External"/><Relationship Id="rId3708" Type="http://schemas.openxmlformats.org/officeDocument/2006/relationships/hyperlink" Target="https://www.procyclingstats.com/team/team-sks-sauerland-nrw-2021" TargetMode="External"/><Relationship Id="rId3707" Type="http://schemas.openxmlformats.org/officeDocument/2006/relationships/hyperlink" Target="https://www.procyclingstats.com/rider/johannes-hodapp" TargetMode="External"/><Relationship Id="rId3709" Type="http://schemas.openxmlformats.org/officeDocument/2006/relationships/hyperlink" Target="https://www.procyclingstats.com/rider.php?date=2021-06-25&amp;id=202624&amp;p=results&amp;s=pcs-season-ranking" TargetMode="External"/><Relationship Id="rId2401" Type="http://schemas.openxmlformats.org/officeDocument/2006/relationships/hyperlink" Target="https://www.procyclingstats.com/rider/gleb-syritsa" TargetMode="External"/><Relationship Id="rId3733" Type="http://schemas.openxmlformats.org/officeDocument/2006/relationships/hyperlink" Target="https://www.procyclingstats.com/rider/magnus-sheffield" TargetMode="External"/><Relationship Id="rId2402" Type="http://schemas.openxmlformats.org/officeDocument/2006/relationships/hyperlink" Target="https://www.procyclingstats.com/team/lokosphinx-2021" TargetMode="External"/><Relationship Id="rId3732" Type="http://schemas.openxmlformats.org/officeDocument/2006/relationships/hyperlink" Target="https://www.procyclingstats.com/rider.php?date=2021-06-25&amp;id=140590&amp;p=results&amp;s=pcs-season-ranking" TargetMode="External"/><Relationship Id="rId2403" Type="http://schemas.openxmlformats.org/officeDocument/2006/relationships/hyperlink" Target="https://www.procyclingstats.com/rider.php?date=2021-06-25&amp;id=208565&amp;p=results&amp;s=pcs-season-ranking" TargetMode="External"/><Relationship Id="rId3735" Type="http://schemas.openxmlformats.org/officeDocument/2006/relationships/hyperlink" Target="https://www.procyclingstats.com/rider.php?date=2021-06-25&amp;id=240123&amp;p=results&amp;s=pcs-season-ranking" TargetMode="External"/><Relationship Id="rId2404" Type="http://schemas.openxmlformats.org/officeDocument/2006/relationships/hyperlink" Target="https://www.procyclingstats.com/rider/sanchez-canellas" TargetMode="External"/><Relationship Id="rId3734" Type="http://schemas.openxmlformats.org/officeDocument/2006/relationships/hyperlink" Target="https://www.procyclingstats.com/team/rally-cycling-2021" TargetMode="External"/><Relationship Id="rId2405" Type="http://schemas.openxmlformats.org/officeDocument/2006/relationships/hyperlink" Target="https://www.procyclingstats.com/team/gios-2021" TargetMode="External"/><Relationship Id="rId3737" Type="http://schemas.openxmlformats.org/officeDocument/2006/relationships/hyperlink" Target="https://www.procyclingstats.com/team/ineos-grenadiers-2021" TargetMode="External"/><Relationship Id="rId2406" Type="http://schemas.openxmlformats.org/officeDocument/2006/relationships/hyperlink" Target="https://www.procyclingstats.com/rider.php?date=2021-06-25&amp;id=185590&amp;p=results&amp;s=pcs-season-ranking" TargetMode="External"/><Relationship Id="rId3736" Type="http://schemas.openxmlformats.org/officeDocument/2006/relationships/hyperlink" Target="https://www.procyclingstats.com/rider/cameron-wurf" TargetMode="External"/><Relationship Id="rId2407" Type="http://schemas.openxmlformats.org/officeDocument/2006/relationships/hyperlink" Target="https://www.procyclingstats.com/rider/clint-hendricks" TargetMode="External"/><Relationship Id="rId3739" Type="http://schemas.openxmlformats.org/officeDocument/2006/relationships/hyperlink" Target="https://www.procyclingstats.com/rider/nikolay-cherkasov" TargetMode="External"/><Relationship Id="rId2408" Type="http://schemas.openxmlformats.org/officeDocument/2006/relationships/hyperlink" Target="https://www.procyclingstats.com/rider.php?date=2021-06-25&amp;id=127258&amp;p=results&amp;s=pcs-season-ranking" TargetMode="External"/><Relationship Id="rId3738" Type="http://schemas.openxmlformats.org/officeDocument/2006/relationships/hyperlink" Target="https://www.procyclingstats.com/rider.php?date=2021-06-25&amp;id=137172&amp;p=results&amp;s=pcs-season-ranking" TargetMode="External"/><Relationship Id="rId2409" Type="http://schemas.openxmlformats.org/officeDocument/2006/relationships/hyperlink" Target="https://www.procyclingstats.com/rider/kenneth-van-bilsen" TargetMode="External"/><Relationship Id="rId3731" Type="http://schemas.openxmlformats.org/officeDocument/2006/relationships/hyperlink" Target="https://www.procyclingstats.com/team/groupama-fdj-2021" TargetMode="External"/><Relationship Id="rId2400" Type="http://schemas.openxmlformats.org/officeDocument/2006/relationships/hyperlink" Target="https://www.procyclingstats.com/rider.php?date=2021-06-25&amp;id=195686&amp;p=results&amp;s=pcs-season-ranking" TargetMode="External"/><Relationship Id="rId3730" Type="http://schemas.openxmlformats.org/officeDocument/2006/relationships/hyperlink" Target="https://www.procyclingstats.com/rider/anthony-roux" TargetMode="External"/><Relationship Id="rId3722" Type="http://schemas.openxmlformats.org/officeDocument/2006/relationships/hyperlink" Target="https://www.procyclingstats.com/team/vini-zabu-2021" TargetMode="External"/><Relationship Id="rId3721" Type="http://schemas.openxmlformats.org/officeDocument/2006/relationships/hyperlink" Target="https://www.procyclingstats.com/rider/leonardo-tortomasi" TargetMode="External"/><Relationship Id="rId3724" Type="http://schemas.openxmlformats.org/officeDocument/2006/relationships/hyperlink" Target="https://www.procyclingstats.com/rider/asbjorn-kragh-andersen" TargetMode="External"/><Relationship Id="rId3723" Type="http://schemas.openxmlformats.org/officeDocument/2006/relationships/hyperlink" Target="https://www.procyclingstats.com/rider.php?date=2021-06-25&amp;id=165490&amp;p=results&amp;s=pcs-season-ranking" TargetMode="External"/><Relationship Id="rId3726" Type="http://schemas.openxmlformats.org/officeDocument/2006/relationships/hyperlink" Target="https://www.procyclingstats.com/rider.php?date=2021-06-25&amp;id=134492&amp;p=results&amp;s=pcs-season-ranking" TargetMode="External"/><Relationship Id="rId3725" Type="http://schemas.openxmlformats.org/officeDocument/2006/relationships/hyperlink" Target="https://www.procyclingstats.com/team/team-dsm-2021" TargetMode="External"/><Relationship Id="rId3728" Type="http://schemas.openxmlformats.org/officeDocument/2006/relationships/hyperlink" Target="https://www.procyclingstats.com/team/intermarche-wanty-gobert-materiaux-2021" TargetMode="External"/><Relationship Id="rId3727" Type="http://schemas.openxmlformats.org/officeDocument/2006/relationships/hyperlink" Target="https://www.procyclingstats.com/rider/ludwig-de-winter" TargetMode="External"/><Relationship Id="rId3729" Type="http://schemas.openxmlformats.org/officeDocument/2006/relationships/hyperlink" Target="https://www.procyclingstats.com/rider.php?date=2021-06-25&amp;id=134604&amp;p=results&amp;s=pcs-season-ranking" TargetMode="External"/><Relationship Id="rId3720" Type="http://schemas.openxmlformats.org/officeDocument/2006/relationships/hyperlink" Target="https://www.procyclingstats.com/rider.php?date=2021-06-25&amp;id=219536&amp;p=results&amp;s=pcs-season-ranking" TargetMode="External"/><Relationship Id="rId4206" Type="http://schemas.openxmlformats.org/officeDocument/2006/relationships/hyperlink" Target="https://www.procyclingstats.com/team/globa-l6-cycling-2021" TargetMode="External"/><Relationship Id="rId4205" Type="http://schemas.openxmlformats.org/officeDocument/2006/relationships/hyperlink" Target="https://www.procyclingstats.com/rider/campbell-pithie" TargetMode="External"/><Relationship Id="rId4208" Type="http://schemas.openxmlformats.org/officeDocument/2006/relationships/hyperlink" Target="https://www.procyclingstats.com/rider/raffaele-radice" TargetMode="External"/><Relationship Id="rId4207" Type="http://schemas.openxmlformats.org/officeDocument/2006/relationships/hyperlink" Target="https://www.procyclingstats.com/rider.php?date=2021-06-25&amp;id=215044&amp;p=results&amp;s=pcs-season-ranking" TargetMode="External"/><Relationship Id="rId590" Type="http://schemas.openxmlformats.org/officeDocument/2006/relationships/hyperlink" Target="https://www.procyclingstats.com/rider.php?date=2021-06-25&amp;id=182517&amp;p=results&amp;s=pcs-season-ranking" TargetMode="External"/><Relationship Id="rId4209" Type="http://schemas.openxmlformats.org/officeDocument/2006/relationships/hyperlink" Target="https://www.procyclingstats.com/team/sangemini-trevigiani-mg.k-vis-2021" TargetMode="External"/><Relationship Id="rId589" Type="http://schemas.openxmlformats.org/officeDocument/2006/relationships/hyperlink" Target="https://www.procyclingstats.com/team/deceuninck-quick-step-2021" TargetMode="External"/><Relationship Id="rId588" Type="http://schemas.openxmlformats.org/officeDocument/2006/relationships/hyperlink" Target="https://www.procyclingstats.com/rider/james-knox" TargetMode="External"/><Relationship Id="rId1170" Type="http://schemas.openxmlformats.org/officeDocument/2006/relationships/hyperlink" Target="https://www.procyclingstats.com/team/w52-fc-porto-2021" TargetMode="External"/><Relationship Id="rId1171" Type="http://schemas.openxmlformats.org/officeDocument/2006/relationships/hyperlink" Target="https://www.procyclingstats.com/rider.php?date=2021-06-25&amp;id=137765&amp;p=results&amp;s=pcs-season-ranking" TargetMode="External"/><Relationship Id="rId583" Type="http://schemas.openxmlformats.org/officeDocument/2006/relationships/hyperlink" Target="https://www.procyclingstats.com/team/ineos-grenadiers-2021" TargetMode="External"/><Relationship Id="rId1172" Type="http://schemas.openxmlformats.org/officeDocument/2006/relationships/hyperlink" Target="https://www.procyclingstats.com/rider/cyril-lemoine" TargetMode="External"/><Relationship Id="rId582" Type="http://schemas.openxmlformats.org/officeDocument/2006/relationships/hyperlink" Target="https://www.procyclingstats.com/rider/tao-geoghegan-hart" TargetMode="External"/><Relationship Id="rId1173" Type="http://schemas.openxmlformats.org/officeDocument/2006/relationships/hyperlink" Target="https://www.procyclingstats.com/team/b-b-hotels-pb-ktm-2021" TargetMode="External"/><Relationship Id="rId581" Type="http://schemas.openxmlformats.org/officeDocument/2006/relationships/hyperlink" Target="https://www.procyclingstats.com/rider.php?date=2021-06-25&amp;id=140469&amp;p=results&amp;s=pcs-season-ranking" TargetMode="External"/><Relationship Id="rId1174" Type="http://schemas.openxmlformats.org/officeDocument/2006/relationships/hyperlink" Target="https://www.procyclingstats.com/rider.php?date=2021-06-25&amp;id=140596&amp;p=results&amp;s=pcs-season-ranking" TargetMode="External"/><Relationship Id="rId4200" Type="http://schemas.openxmlformats.org/officeDocument/2006/relationships/hyperlink" Target="https://www.procyclingstats.com/rider.php?date=2021-06-25&amp;id=263173&amp;p=results&amp;s=pcs-season-ranking" TargetMode="External"/><Relationship Id="rId580" Type="http://schemas.openxmlformats.org/officeDocument/2006/relationships/hyperlink" Target="https://www.procyclingstats.com/team/lotto-soudal-2021" TargetMode="External"/><Relationship Id="rId1175" Type="http://schemas.openxmlformats.org/officeDocument/2006/relationships/hyperlink" Target="https://www.procyclingstats.com/rider/petr-vakoc" TargetMode="External"/><Relationship Id="rId587" Type="http://schemas.openxmlformats.org/officeDocument/2006/relationships/hyperlink" Target="https://www.procyclingstats.com/rider.php?date=2021-06-25&amp;id=135527&amp;p=results&amp;s=pcs-season-ranking" TargetMode="External"/><Relationship Id="rId1176" Type="http://schemas.openxmlformats.org/officeDocument/2006/relationships/hyperlink" Target="https://www.procyclingstats.com/team/alpecin-fenix-2021" TargetMode="External"/><Relationship Id="rId4202" Type="http://schemas.openxmlformats.org/officeDocument/2006/relationships/hyperlink" Target="https://www.procyclingstats.com/rider.php?date=2021-06-25&amp;id=203190&amp;p=results&amp;s=pcs-season-ranking" TargetMode="External"/><Relationship Id="rId586" Type="http://schemas.openxmlformats.org/officeDocument/2006/relationships/hyperlink" Target="https://www.procyclingstats.com/team/alpecin-fenix-2021" TargetMode="External"/><Relationship Id="rId1177" Type="http://schemas.openxmlformats.org/officeDocument/2006/relationships/hyperlink" Target="https://www.procyclingstats.com/rider.php?date=2021-06-25&amp;id=134488&amp;p=results&amp;s=pcs-season-ranking" TargetMode="External"/><Relationship Id="rId4201" Type="http://schemas.openxmlformats.org/officeDocument/2006/relationships/hyperlink" Target="https://www.procyclingstats.com/rider/adam-kristof-karl" TargetMode="External"/><Relationship Id="rId585" Type="http://schemas.openxmlformats.org/officeDocument/2006/relationships/hyperlink" Target="https://www.procyclingstats.com/rider/dries-de-bondt" TargetMode="External"/><Relationship Id="rId1178" Type="http://schemas.openxmlformats.org/officeDocument/2006/relationships/hyperlink" Target="https://www.procyclingstats.com/rider/marijn-van-den-berg" TargetMode="External"/><Relationship Id="rId4204" Type="http://schemas.openxmlformats.org/officeDocument/2006/relationships/hyperlink" Target="https://www.procyclingstats.com/rider.php?date=2021-06-25&amp;id=221374&amp;p=results&amp;s=pcs-season-ranking" TargetMode="External"/><Relationship Id="rId584" Type="http://schemas.openxmlformats.org/officeDocument/2006/relationships/hyperlink" Target="https://www.procyclingstats.com/rider.php?date=2021-06-25&amp;id=168758&amp;p=results&amp;s=pcs-season-ranking" TargetMode="External"/><Relationship Id="rId1179" Type="http://schemas.openxmlformats.org/officeDocument/2006/relationships/hyperlink" Target="https://www.procyclingstats.com/team/equipe-continentale-groupama-fdj-2021" TargetMode="External"/><Relationship Id="rId4203" Type="http://schemas.openxmlformats.org/officeDocument/2006/relationships/hyperlink" Target="https://www.procyclingstats.com/rider/adrien-maire" TargetMode="External"/><Relationship Id="rId1169" Type="http://schemas.openxmlformats.org/officeDocument/2006/relationships/hyperlink" Target="https://www.procyclingstats.com/rider/joni-brandao" TargetMode="External"/><Relationship Id="rId579" Type="http://schemas.openxmlformats.org/officeDocument/2006/relationships/hyperlink" Target="https://www.procyclingstats.com/rider/tosh-van-der-sande" TargetMode="External"/><Relationship Id="rId578" Type="http://schemas.openxmlformats.org/officeDocument/2006/relationships/hyperlink" Target="https://www.procyclingstats.com/rider.php?date=2021-06-25&amp;id=193912&amp;p=results&amp;s=pcs-season-ranking" TargetMode="External"/><Relationship Id="rId577" Type="http://schemas.openxmlformats.org/officeDocument/2006/relationships/hyperlink" Target="https://www.procyclingstats.com/team/teambikeexchange-2021" TargetMode="External"/><Relationship Id="rId2490" Type="http://schemas.openxmlformats.org/officeDocument/2006/relationships/hyperlink" Target="https://www.procyclingstats.com/rider/andrej-petrovski" TargetMode="External"/><Relationship Id="rId1160" Type="http://schemas.openxmlformats.org/officeDocument/2006/relationships/hyperlink" Target="https://www.procyclingstats.com/rider/eduard-michael-grosu" TargetMode="External"/><Relationship Id="rId2491" Type="http://schemas.openxmlformats.org/officeDocument/2006/relationships/hyperlink" Target="https://www.procyclingstats.com/rider.php?date=2021-06-25&amp;id=178978&amp;p=results&amp;s=pcs-season-ranking" TargetMode="External"/><Relationship Id="rId572" Type="http://schemas.openxmlformats.org/officeDocument/2006/relationships/hyperlink" Target="https://www.procyclingstats.com/team/bahrain-victorious-2021" TargetMode="External"/><Relationship Id="rId1161" Type="http://schemas.openxmlformats.org/officeDocument/2006/relationships/hyperlink" Target="https://www.procyclingstats.com/team/delko-2021" TargetMode="External"/><Relationship Id="rId2492" Type="http://schemas.openxmlformats.org/officeDocument/2006/relationships/hyperlink" Target="https://www.procyclingstats.com/rider/kenny-molly" TargetMode="External"/><Relationship Id="rId571" Type="http://schemas.openxmlformats.org/officeDocument/2006/relationships/hyperlink" Target="https://www.procyclingstats.com/rider/heinrich-haussler" TargetMode="External"/><Relationship Id="rId1162" Type="http://schemas.openxmlformats.org/officeDocument/2006/relationships/hyperlink" Target="https://www.procyclingstats.com/rider.php?date=2021-06-25&amp;id=136241&amp;p=results&amp;s=pcs-season-ranking" TargetMode="External"/><Relationship Id="rId2493" Type="http://schemas.openxmlformats.org/officeDocument/2006/relationships/hyperlink" Target="https://www.procyclingstats.com/team/bingoal-wallonie-bruxelles-2021" TargetMode="External"/><Relationship Id="rId570" Type="http://schemas.openxmlformats.org/officeDocument/2006/relationships/hyperlink" Target="https://www.procyclingstats.com/rider.php?date=2021-06-25&amp;id=138681&amp;p=results&amp;s=pcs-season-ranking" TargetMode="External"/><Relationship Id="rId1163" Type="http://schemas.openxmlformats.org/officeDocument/2006/relationships/hyperlink" Target="https://www.procyclingstats.com/rider/carlos-quintero" TargetMode="External"/><Relationship Id="rId2494" Type="http://schemas.openxmlformats.org/officeDocument/2006/relationships/hyperlink" Target="https://www.procyclingstats.com/rider.php?date=2021-06-25&amp;id=181968&amp;p=results&amp;s=pcs-season-ranking" TargetMode="External"/><Relationship Id="rId1164" Type="http://schemas.openxmlformats.org/officeDocument/2006/relationships/hyperlink" Target="https://www.procyclingstats.com/team/terengganu-cycling-team-2021" TargetMode="External"/><Relationship Id="rId2495" Type="http://schemas.openxmlformats.org/officeDocument/2006/relationships/hyperlink" Target="https://www.procyclingstats.com/rider/kianny-noel" TargetMode="External"/><Relationship Id="rId576" Type="http://schemas.openxmlformats.org/officeDocument/2006/relationships/hyperlink" Target="https://www.procyclingstats.com/rider/robert-stannard" TargetMode="External"/><Relationship Id="rId1165" Type="http://schemas.openxmlformats.org/officeDocument/2006/relationships/hyperlink" Target="https://www.procyclingstats.com/rider.php?date=2021-06-25&amp;id=140156&amp;p=results&amp;s=pcs-season-ranking" TargetMode="External"/><Relationship Id="rId2496" Type="http://schemas.openxmlformats.org/officeDocument/2006/relationships/hyperlink" Target="https://www.procyclingstats.com/rider.php?date=2021-06-25&amp;id=271767&amp;p=results&amp;s=pcs-season-ranking" TargetMode="External"/><Relationship Id="rId575" Type="http://schemas.openxmlformats.org/officeDocument/2006/relationships/hyperlink" Target="https://www.procyclingstats.com/rider.php?date=2021-06-25&amp;id=185598&amp;p=results&amp;s=pcs-season-ranking" TargetMode="External"/><Relationship Id="rId1166" Type="http://schemas.openxmlformats.org/officeDocument/2006/relationships/hyperlink" Target="https://www.procyclingstats.com/rider/michal-golas" TargetMode="External"/><Relationship Id="rId2497" Type="http://schemas.openxmlformats.org/officeDocument/2006/relationships/hyperlink" Target="https://www.procyclingstats.com/rider/paul-lapeira" TargetMode="External"/><Relationship Id="rId574" Type="http://schemas.openxmlformats.org/officeDocument/2006/relationships/hyperlink" Target="https://www.procyclingstats.com/rider/karl-patrick-lauk" TargetMode="External"/><Relationship Id="rId1167" Type="http://schemas.openxmlformats.org/officeDocument/2006/relationships/hyperlink" Target="https://www.procyclingstats.com/team/ineos-grenadiers-2021" TargetMode="External"/><Relationship Id="rId2498" Type="http://schemas.openxmlformats.org/officeDocument/2006/relationships/hyperlink" Target="https://www.procyclingstats.com/rider.php?date=2021-06-25&amp;id=209881&amp;p=results&amp;s=pcs-season-ranking" TargetMode="External"/><Relationship Id="rId573" Type="http://schemas.openxmlformats.org/officeDocument/2006/relationships/hyperlink" Target="https://www.procyclingstats.com/rider.php?date=2021-06-25&amp;id=140420&amp;p=results&amp;s=pcs-season-ranking" TargetMode="External"/><Relationship Id="rId1168" Type="http://schemas.openxmlformats.org/officeDocument/2006/relationships/hyperlink" Target="https://www.procyclingstats.com/rider.php?date=2021-06-25&amp;id=140788&amp;p=results&amp;s=pcs-season-ranking" TargetMode="External"/><Relationship Id="rId2499" Type="http://schemas.openxmlformats.org/officeDocument/2006/relationships/hyperlink" Target="https://www.procyclingstats.com/rider/raman-tsishkou" TargetMode="External"/><Relationship Id="rId4228" Type="http://schemas.openxmlformats.org/officeDocument/2006/relationships/hyperlink" Target="https://www.procyclingstats.com/team/work-service-marchiol-vega-2021" TargetMode="External"/><Relationship Id="rId4227" Type="http://schemas.openxmlformats.org/officeDocument/2006/relationships/hyperlink" Target="https://www.procyclingstats.com/rider/federico-burchio" TargetMode="External"/><Relationship Id="rId4229" Type="http://schemas.openxmlformats.org/officeDocument/2006/relationships/hyperlink" Target="https://www.procyclingstats.com/rider.php?date=2021-06-25&amp;id=179605&amp;p=results&amp;s=pcs-season-ranking" TargetMode="External"/><Relationship Id="rId1190" Type="http://schemas.openxmlformats.org/officeDocument/2006/relationships/hyperlink" Target="https://www.procyclingstats.com/rider/mikel-nieve" TargetMode="External"/><Relationship Id="rId1191" Type="http://schemas.openxmlformats.org/officeDocument/2006/relationships/hyperlink" Target="https://www.procyclingstats.com/team/teambikeexchange-2021" TargetMode="External"/><Relationship Id="rId1192" Type="http://schemas.openxmlformats.org/officeDocument/2006/relationships/hyperlink" Target="https://www.procyclingstats.com/rider.php?date=2021-06-25&amp;id=140331&amp;p=results&amp;s=pcs-season-ranking" TargetMode="External"/><Relationship Id="rId1193" Type="http://schemas.openxmlformats.org/officeDocument/2006/relationships/hyperlink" Target="https://www.procyclingstats.com/rider/max-kanter" TargetMode="External"/><Relationship Id="rId1194" Type="http://schemas.openxmlformats.org/officeDocument/2006/relationships/hyperlink" Target="https://www.procyclingstats.com/team/team-dsm-2021" TargetMode="External"/><Relationship Id="rId4220" Type="http://schemas.openxmlformats.org/officeDocument/2006/relationships/hyperlink" Target="https://www.procyclingstats.com/rider.php?date=2021-06-25&amp;id=179022&amp;p=results&amp;s=pcs-season-ranking" TargetMode="External"/><Relationship Id="rId1195" Type="http://schemas.openxmlformats.org/officeDocument/2006/relationships/hyperlink" Target="https://www.procyclingstats.com/rider.php?date=2021-06-25&amp;id=186405&amp;p=results&amp;s=pcs-season-ranking" TargetMode="External"/><Relationship Id="rId1196" Type="http://schemas.openxmlformats.org/officeDocument/2006/relationships/hyperlink" Target="https://www.procyclingstats.com/rider/riccardo-minali" TargetMode="External"/><Relationship Id="rId4222" Type="http://schemas.openxmlformats.org/officeDocument/2006/relationships/hyperlink" Target="https://www.procyclingstats.com/rider.php?date=2021-06-25&amp;id=130861&amp;p=results&amp;s=pcs-season-ranking" TargetMode="External"/><Relationship Id="rId1197" Type="http://schemas.openxmlformats.org/officeDocument/2006/relationships/hyperlink" Target="https://www.procyclingstats.com/team/intermarche-wanty-gobert-materiaux-2021" TargetMode="External"/><Relationship Id="rId4221" Type="http://schemas.openxmlformats.org/officeDocument/2006/relationships/hyperlink" Target="https://www.procyclingstats.com/rider/oleksandr-polivoda" TargetMode="External"/><Relationship Id="rId1198" Type="http://schemas.openxmlformats.org/officeDocument/2006/relationships/hyperlink" Target="https://www.procyclingstats.com/rider.php?date=2021-06-25&amp;id=169896&amp;p=results&amp;s=pcs-season-ranking" TargetMode="External"/><Relationship Id="rId4224" Type="http://schemas.openxmlformats.org/officeDocument/2006/relationships/hyperlink" Target="https://www.procyclingstats.com/rider.php?date=2021-06-25&amp;id=271755&amp;p=results&amp;s=pcs-season-ranking" TargetMode="External"/><Relationship Id="rId1199" Type="http://schemas.openxmlformats.org/officeDocument/2006/relationships/hyperlink" Target="https://www.procyclingstats.com/rider/niklas-eg" TargetMode="External"/><Relationship Id="rId4223" Type="http://schemas.openxmlformats.org/officeDocument/2006/relationships/hyperlink" Target="https://www.procyclingstats.com/rider/dean-hodge" TargetMode="External"/><Relationship Id="rId4226" Type="http://schemas.openxmlformats.org/officeDocument/2006/relationships/hyperlink" Target="https://www.procyclingstats.com/rider.php?date=2021-06-25&amp;id=261657&amp;p=results&amp;s=pcs-season-ranking" TargetMode="External"/><Relationship Id="rId4225" Type="http://schemas.openxmlformats.org/officeDocument/2006/relationships/hyperlink" Target="https://www.procyclingstats.com/rider/aguron-hoda" TargetMode="External"/><Relationship Id="rId4217" Type="http://schemas.openxmlformats.org/officeDocument/2006/relationships/hyperlink" Target="https://www.procyclingstats.com/rider/giorgi-tediashvili" TargetMode="External"/><Relationship Id="rId4216" Type="http://schemas.openxmlformats.org/officeDocument/2006/relationships/hyperlink" Target="https://www.procyclingstats.com/rider.php?date=2021-06-25&amp;id=212835&amp;p=results&amp;s=pcs-season-ranking" TargetMode="External"/><Relationship Id="rId4219" Type="http://schemas.openxmlformats.org/officeDocument/2006/relationships/hyperlink" Target="https://www.procyclingstats.com/rider/larry-valvasori" TargetMode="External"/><Relationship Id="rId4218" Type="http://schemas.openxmlformats.org/officeDocument/2006/relationships/hyperlink" Target="https://www.procyclingstats.com/rider.php?date=2021-06-25&amp;id=215815&amp;p=results&amp;s=pcs-season-ranking" TargetMode="External"/><Relationship Id="rId599" Type="http://schemas.openxmlformats.org/officeDocument/2006/relationships/hyperlink" Target="https://www.procyclingstats.com/rider.php?date=2021-06-25&amp;id=207078&amp;p=results&amp;s=pcs-season-ranking" TargetMode="External"/><Relationship Id="rId1180" Type="http://schemas.openxmlformats.org/officeDocument/2006/relationships/hyperlink" Target="https://www.procyclingstats.com/rider.php?date=2021-06-25&amp;id=202152&amp;p=results&amp;s=pcs-season-ranking" TargetMode="External"/><Relationship Id="rId1181" Type="http://schemas.openxmlformats.org/officeDocument/2006/relationships/hyperlink" Target="https://www.procyclingstats.com/rider/oscar-sevilla" TargetMode="External"/><Relationship Id="rId1182" Type="http://schemas.openxmlformats.org/officeDocument/2006/relationships/hyperlink" Target="https://www.procyclingstats.com/team/team-medellin-2021" TargetMode="External"/><Relationship Id="rId594" Type="http://schemas.openxmlformats.org/officeDocument/2006/relationships/hyperlink" Target="https://www.procyclingstats.com/rider/benoit-cosnefroy" TargetMode="External"/><Relationship Id="rId1183" Type="http://schemas.openxmlformats.org/officeDocument/2006/relationships/hyperlink" Target="https://www.procyclingstats.com/rider.php?date=2021-06-25&amp;id=132960&amp;p=results&amp;s=pcs-season-ranking" TargetMode="External"/><Relationship Id="rId593" Type="http://schemas.openxmlformats.org/officeDocument/2006/relationships/hyperlink" Target="https://www.procyclingstats.com/rider.php?date=2021-06-25&amp;id=135591&amp;p=results&amp;s=pcs-season-ranking" TargetMode="External"/><Relationship Id="rId1184" Type="http://schemas.openxmlformats.org/officeDocument/2006/relationships/hyperlink" Target="https://www.procyclingstats.com/rider/timo-roosen" TargetMode="External"/><Relationship Id="rId592" Type="http://schemas.openxmlformats.org/officeDocument/2006/relationships/hyperlink" Target="https://www.procyclingstats.com/team/team-qhubeka-nexthash-2021" TargetMode="External"/><Relationship Id="rId1185" Type="http://schemas.openxmlformats.org/officeDocument/2006/relationships/hyperlink" Target="https://www.procyclingstats.com/team/team-jumbo-visma-2021" TargetMode="External"/><Relationship Id="rId4211" Type="http://schemas.openxmlformats.org/officeDocument/2006/relationships/hyperlink" Target="https://www.procyclingstats.com/rider/juan-diego-guerrero" TargetMode="External"/><Relationship Id="rId591" Type="http://schemas.openxmlformats.org/officeDocument/2006/relationships/hyperlink" Target="https://www.procyclingstats.com/rider/victor-campenaerts" TargetMode="External"/><Relationship Id="rId1186" Type="http://schemas.openxmlformats.org/officeDocument/2006/relationships/hyperlink" Target="https://www.procyclingstats.com/rider.php?date=2021-06-25&amp;id=139751&amp;p=results&amp;s=pcs-season-ranking" TargetMode="External"/><Relationship Id="rId4210" Type="http://schemas.openxmlformats.org/officeDocument/2006/relationships/hyperlink" Target="https://www.procyclingstats.com/rider.php?date=2021-06-25&amp;id=182216&amp;p=results&amp;s=pcs-season-ranking" TargetMode="External"/><Relationship Id="rId598" Type="http://schemas.openxmlformats.org/officeDocument/2006/relationships/hyperlink" Target="https://www.procyclingstats.com/team/caja-rural-seguros-rga-2021" TargetMode="External"/><Relationship Id="rId1187" Type="http://schemas.openxmlformats.org/officeDocument/2006/relationships/hyperlink" Target="https://www.procyclingstats.com/rider/jhonatan-narvaez" TargetMode="External"/><Relationship Id="rId4213" Type="http://schemas.openxmlformats.org/officeDocument/2006/relationships/hyperlink" Target="https://www.procyclingstats.com/rider/khuwaytim-al-abdulaziz" TargetMode="External"/><Relationship Id="rId597" Type="http://schemas.openxmlformats.org/officeDocument/2006/relationships/hyperlink" Target="https://www.procyclingstats.com/rider/jhojan-garcia" TargetMode="External"/><Relationship Id="rId1188" Type="http://schemas.openxmlformats.org/officeDocument/2006/relationships/hyperlink" Target="https://www.procyclingstats.com/team/ineos-grenadiers-2021" TargetMode="External"/><Relationship Id="rId4212" Type="http://schemas.openxmlformats.org/officeDocument/2006/relationships/hyperlink" Target="https://www.procyclingstats.com/rider.php?date=2021-06-25&amp;id=268974&amp;p=results&amp;s=pcs-season-ranking" TargetMode="External"/><Relationship Id="rId596" Type="http://schemas.openxmlformats.org/officeDocument/2006/relationships/hyperlink" Target="https://www.procyclingstats.com/rider.php?date=2021-06-25&amp;id=187231&amp;p=results&amp;s=pcs-season-ranking" TargetMode="External"/><Relationship Id="rId1189" Type="http://schemas.openxmlformats.org/officeDocument/2006/relationships/hyperlink" Target="https://www.procyclingstats.com/rider.php?date=2021-06-25&amp;id=189438&amp;p=results&amp;s=pcs-season-ranking" TargetMode="External"/><Relationship Id="rId4215" Type="http://schemas.openxmlformats.org/officeDocument/2006/relationships/hyperlink" Target="https://www.procyclingstats.com/rider/omer-maka" TargetMode="External"/><Relationship Id="rId595" Type="http://schemas.openxmlformats.org/officeDocument/2006/relationships/hyperlink" Target="https://www.procyclingstats.com/team/ag2r-citroen-team-2021" TargetMode="External"/><Relationship Id="rId4214" Type="http://schemas.openxmlformats.org/officeDocument/2006/relationships/hyperlink" Target="https://www.procyclingstats.com/rider.php?date=2021-06-25&amp;id=201424&amp;p=results&amp;s=pcs-season-ranking" TargetMode="External"/><Relationship Id="rId1136" Type="http://schemas.openxmlformats.org/officeDocument/2006/relationships/hyperlink" Target="https://www.procyclingstats.com/rider/edvaldas-siskevicius" TargetMode="External"/><Relationship Id="rId2467" Type="http://schemas.openxmlformats.org/officeDocument/2006/relationships/hyperlink" Target="https://www.procyclingstats.com/rider/mohammed-aljaber" TargetMode="External"/><Relationship Id="rId3799" Type="http://schemas.openxmlformats.org/officeDocument/2006/relationships/hyperlink" Target="https://www.procyclingstats.com/rider/rudiger-selig" TargetMode="External"/><Relationship Id="rId1137" Type="http://schemas.openxmlformats.org/officeDocument/2006/relationships/hyperlink" Target="https://www.procyclingstats.com/team/delko-2021" TargetMode="External"/><Relationship Id="rId2468" Type="http://schemas.openxmlformats.org/officeDocument/2006/relationships/hyperlink" Target="https://www.procyclingstats.com/rider.php?date=2021-06-25&amp;id=269312&amp;p=results&amp;s=pcs-season-ranking" TargetMode="External"/><Relationship Id="rId3798" Type="http://schemas.openxmlformats.org/officeDocument/2006/relationships/hyperlink" Target="https://www.procyclingstats.com/rider.php?date=2021-06-25&amp;id=132028&amp;p=results&amp;s=pcs-season-ranking" TargetMode="External"/><Relationship Id="rId1138" Type="http://schemas.openxmlformats.org/officeDocument/2006/relationships/hyperlink" Target="https://www.procyclingstats.com/rider.php?date=2021-06-25&amp;id=138078&amp;p=results&amp;s=pcs-season-ranking" TargetMode="External"/><Relationship Id="rId2469" Type="http://schemas.openxmlformats.org/officeDocument/2006/relationships/hyperlink" Target="https://www.procyclingstats.com/rider/ronald-kuba" TargetMode="External"/><Relationship Id="rId1139" Type="http://schemas.openxmlformats.org/officeDocument/2006/relationships/hyperlink" Target="https://www.procyclingstats.com/rider/anders-halland-johannessen" TargetMode="External"/><Relationship Id="rId547" Type="http://schemas.openxmlformats.org/officeDocument/2006/relationships/hyperlink" Target="https://www.procyclingstats.com/rider/dylan-teuns" TargetMode="External"/><Relationship Id="rId546" Type="http://schemas.openxmlformats.org/officeDocument/2006/relationships/hyperlink" Target="https://www.procyclingstats.com/rider.php?date=2021-06-25&amp;id=216728&amp;p=results&amp;s=pcs-season-ranking" TargetMode="External"/><Relationship Id="rId545" Type="http://schemas.openxmlformats.org/officeDocument/2006/relationships/hyperlink" Target="https://www.procyclingstats.com/team/ineos-grenadiers-2021" TargetMode="External"/><Relationship Id="rId544" Type="http://schemas.openxmlformats.org/officeDocument/2006/relationships/hyperlink" Target="https://www.procyclingstats.com/rider/carlos-rodriguez-cano" TargetMode="External"/><Relationship Id="rId549" Type="http://schemas.openxmlformats.org/officeDocument/2006/relationships/hyperlink" Target="https://www.procyclingstats.com/rider.php?date=2021-06-25&amp;id=135468&amp;p=results&amp;s=pcs-season-ranking" TargetMode="External"/><Relationship Id="rId548" Type="http://schemas.openxmlformats.org/officeDocument/2006/relationships/hyperlink" Target="https://www.procyclingstats.com/team/bahrain-victorious-2021" TargetMode="External"/><Relationship Id="rId3791" Type="http://schemas.openxmlformats.org/officeDocument/2006/relationships/hyperlink" Target="https://www.procyclingstats.com/rider/roberto-gonzalez" TargetMode="External"/><Relationship Id="rId2460" Type="http://schemas.openxmlformats.org/officeDocument/2006/relationships/hyperlink" Target="https://www.procyclingstats.com/team/riwal-cycling-team-2021" TargetMode="External"/><Relationship Id="rId3790" Type="http://schemas.openxmlformats.org/officeDocument/2006/relationships/hyperlink" Target="https://www.procyclingstats.com/rider.php?date=2021-06-25&amp;id=208216&amp;p=results&amp;s=pcs-season-ranking" TargetMode="External"/><Relationship Id="rId1130" Type="http://schemas.openxmlformats.org/officeDocument/2006/relationships/hyperlink" Target="https://www.procyclingstats.com/rider/lars-van" TargetMode="External"/><Relationship Id="rId2461" Type="http://schemas.openxmlformats.org/officeDocument/2006/relationships/hyperlink" Target="https://www.procyclingstats.com/rider.php?date=2021-06-25&amp;id=176906&amp;p=results&amp;s=pcs-season-ranking" TargetMode="External"/><Relationship Id="rId3793" Type="http://schemas.openxmlformats.org/officeDocument/2006/relationships/hyperlink" Target="https://www.procyclingstats.com/rider.php?date=2021-06-25&amp;id=180857&amp;p=results&amp;s=pcs-season-ranking" TargetMode="External"/><Relationship Id="rId1131" Type="http://schemas.openxmlformats.org/officeDocument/2006/relationships/hyperlink" Target="https://www.procyclingstats.com/team/groupama-fdj-2021" TargetMode="External"/><Relationship Id="rId2462" Type="http://schemas.openxmlformats.org/officeDocument/2006/relationships/hyperlink" Target="https://www.procyclingstats.com/rider/luke-plapp" TargetMode="External"/><Relationship Id="rId3792" Type="http://schemas.openxmlformats.org/officeDocument/2006/relationships/hyperlink" Target="https://www.procyclingstats.com/team/vini-zabu-2021" TargetMode="External"/><Relationship Id="rId543" Type="http://schemas.openxmlformats.org/officeDocument/2006/relationships/hyperlink" Target="https://www.procyclingstats.com/rider.php?date=2021-06-25&amp;id=204401&amp;p=results&amp;s=pcs-season-ranking" TargetMode="External"/><Relationship Id="rId1132" Type="http://schemas.openxmlformats.org/officeDocument/2006/relationships/hyperlink" Target="https://www.procyclingstats.com/rider.php?date=2021-06-25&amp;id=194469&amp;p=results&amp;s=pcs-season-ranking" TargetMode="External"/><Relationship Id="rId2463" Type="http://schemas.openxmlformats.org/officeDocument/2006/relationships/hyperlink" Target="https://www.procyclingstats.com/rider.php?date=2021-06-25&amp;id=208214&amp;p=results&amp;s=pcs-season-ranking" TargetMode="External"/><Relationship Id="rId3795" Type="http://schemas.openxmlformats.org/officeDocument/2006/relationships/hyperlink" Target="https://www.procyclingstats.com/team/b-b-hotels-pb-ktm-2021" TargetMode="External"/><Relationship Id="rId542" Type="http://schemas.openxmlformats.org/officeDocument/2006/relationships/hyperlink" Target="https://www.procyclingstats.com/team/movistar-team-2021" TargetMode="External"/><Relationship Id="rId1133" Type="http://schemas.openxmlformats.org/officeDocument/2006/relationships/hyperlink" Target="https://www.procyclingstats.com/rider/christopher-juul-jensen" TargetMode="External"/><Relationship Id="rId2464" Type="http://schemas.openxmlformats.org/officeDocument/2006/relationships/hyperlink" Target="https://www.procyclingstats.com/rider/marc-oliver-pritzen" TargetMode="External"/><Relationship Id="rId3794" Type="http://schemas.openxmlformats.org/officeDocument/2006/relationships/hyperlink" Target="https://www.procyclingstats.com/rider/nicola-bagioli" TargetMode="External"/><Relationship Id="rId541" Type="http://schemas.openxmlformats.org/officeDocument/2006/relationships/hyperlink" Target="https://www.procyclingstats.com/rider/matteo-jorgenson" TargetMode="External"/><Relationship Id="rId1134" Type="http://schemas.openxmlformats.org/officeDocument/2006/relationships/hyperlink" Target="https://www.procyclingstats.com/team/teambikeexchange-2021" TargetMode="External"/><Relationship Id="rId2465" Type="http://schemas.openxmlformats.org/officeDocument/2006/relationships/hyperlink" Target="https://www.procyclingstats.com/team/team-qhubeka-2021" TargetMode="External"/><Relationship Id="rId3797" Type="http://schemas.openxmlformats.org/officeDocument/2006/relationships/hyperlink" Target="https://www.procyclingstats.com/rider/marc-langlands" TargetMode="External"/><Relationship Id="rId540" Type="http://schemas.openxmlformats.org/officeDocument/2006/relationships/hyperlink" Target="https://www.procyclingstats.com/rider.php?date=2021-06-25&amp;id=139754&amp;p=results&amp;s=pcs-season-ranking" TargetMode="External"/><Relationship Id="rId1135" Type="http://schemas.openxmlformats.org/officeDocument/2006/relationships/hyperlink" Target="https://www.procyclingstats.com/rider.php?date=2021-06-25&amp;id=140300&amp;p=results&amp;s=pcs-season-ranking" TargetMode="External"/><Relationship Id="rId2466" Type="http://schemas.openxmlformats.org/officeDocument/2006/relationships/hyperlink" Target="https://www.procyclingstats.com/rider.php?date=2021-06-25&amp;id=215566&amp;p=results&amp;s=pcs-season-ranking" TargetMode="External"/><Relationship Id="rId3796" Type="http://schemas.openxmlformats.org/officeDocument/2006/relationships/hyperlink" Target="https://www.procyclingstats.com/rider.php?date=2021-06-25&amp;id=169900&amp;p=results&amp;s=pcs-season-ranking" TargetMode="External"/><Relationship Id="rId1125" Type="http://schemas.openxmlformats.org/officeDocument/2006/relationships/hyperlink" Target="https://www.procyclingstats.com/team/delko-2021" TargetMode="External"/><Relationship Id="rId2456" Type="http://schemas.openxmlformats.org/officeDocument/2006/relationships/hyperlink" Target="https://www.procyclingstats.com/rider.php?date=2021-06-25&amp;id=131782&amp;p=results&amp;s=pcs-season-ranking" TargetMode="External"/><Relationship Id="rId3788" Type="http://schemas.openxmlformats.org/officeDocument/2006/relationships/hyperlink" Target="https://www.procyclingstats.com/rider.php?date=2021-06-25&amp;id=219091&amp;p=results&amp;s=pcs-season-ranking" TargetMode="External"/><Relationship Id="rId1126" Type="http://schemas.openxmlformats.org/officeDocument/2006/relationships/hyperlink" Target="https://www.procyclingstats.com/rider.php?date=2021-06-25&amp;id=133669&amp;p=results&amp;s=pcs-season-ranking" TargetMode="External"/><Relationship Id="rId2457" Type="http://schemas.openxmlformats.org/officeDocument/2006/relationships/hyperlink" Target="https://www.procyclingstats.com/rider/raul-monroy" TargetMode="External"/><Relationship Id="rId3787" Type="http://schemas.openxmlformats.org/officeDocument/2006/relationships/hyperlink" Target="https://www.procyclingstats.com/team/maloja-pushbikers-2021" TargetMode="External"/><Relationship Id="rId1127" Type="http://schemas.openxmlformats.org/officeDocument/2006/relationships/hyperlink" Target="https://www.procyclingstats.com/rider/maciej-bodnar" TargetMode="External"/><Relationship Id="rId2458" Type="http://schemas.openxmlformats.org/officeDocument/2006/relationships/hyperlink" Target="https://www.procyclingstats.com/rider.php?date=2021-06-25&amp;id=222719&amp;p=results&amp;s=pcs-season-ranking" TargetMode="External"/><Relationship Id="rId1128" Type="http://schemas.openxmlformats.org/officeDocument/2006/relationships/hyperlink" Target="https://www.procyclingstats.com/team/bora-hansgrohe-2021" TargetMode="External"/><Relationship Id="rId2459" Type="http://schemas.openxmlformats.org/officeDocument/2006/relationships/hyperlink" Target="https://www.procyclingstats.com/rider/lucas-eriksson" TargetMode="External"/><Relationship Id="rId3789" Type="http://schemas.openxmlformats.org/officeDocument/2006/relationships/hyperlink" Target="https://www.procyclingstats.com/rider/madi-hartleybrown" TargetMode="External"/><Relationship Id="rId1129" Type="http://schemas.openxmlformats.org/officeDocument/2006/relationships/hyperlink" Target="https://www.procyclingstats.com/rider.php?date=2021-06-25&amp;id=140844&amp;p=results&amp;s=pcs-season-ranking" TargetMode="External"/><Relationship Id="rId536" Type="http://schemas.openxmlformats.org/officeDocument/2006/relationships/hyperlink" Target="https://www.procyclingstats.com/team/caja-rural-seguros-rga-2021" TargetMode="External"/><Relationship Id="rId535" Type="http://schemas.openxmlformats.org/officeDocument/2006/relationships/hyperlink" Target="https://www.procyclingstats.com/rider/julen-amezqueta" TargetMode="External"/><Relationship Id="rId534" Type="http://schemas.openxmlformats.org/officeDocument/2006/relationships/hyperlink" Target="https://www.procyclingstats.com/rider.php?date=2021-06-25&amp;id=138471&amp;p=results&amp;s=pcs-season-ranking" TargetMode="External"/><Relationship Id="rId533" Type="http://schemas.openxmlformats.org/officeDocument/2006/relationships/hyperlink" Target="https://www.procyclingstats.com/team/trek-segafredo-2021" TargetMode="External"/><Relationship Id="rId539" Type="http://schemas.openxmlformats.org/officeDocument/2006/relationships/hyperlink" Target="https://www.procyclingstats.com/team/intermarche-wanty-gobert-materiaux-2021" TargetMode="External"/><Relationship Id="rId538" Type="http://schemas.openxmlformats.org/officeDocument/2006/relationships/hyperlink" Target="https://www.procyclingstats.com/rider/taco-van-der-hoorn" TargetMode="External"/><Relationship Id="rId537" Type="http://schemas.openxmlformats.org/officeDocument/2006/relationships/hyperlink" Target="https://www.procyclingstats.com/rider.php?date=2021-06-25&amp;id=181043&amp;p=results&amp;s=pcs-season-ranking" TargetMode="External"/><Relationship Id="rId3780" Type="http://schemas.openxmlformats.org/officeDocument/2006/relationships/hyperlink" Target="https://www.procyclingstats.com/rider/julien-duval" TargetMode="External"/><Relationship Id="rId2450" Type="http://schemas.openxmlformats.org/officeDocument/2006/relationships/hyperlink" Target="https://www.procyclingstats.com/team/lotto-soudal-2021" TargetMode="External"/><Relationship Id="rId3782" Type="http://schemas.openxmlformats.org/officeDocument/2006/relationships/hyperlink" Target="https://www.procyclingstats.com/rider.php?date=2021-06-25&amp;id=135534&amp;p=results&amp;s=pcs-season-ranking" TargetMode="External"/><Relationship Id="rId1120" Type="http://schemas.openxmlformats.org/officeDocument/2006/relationships/hyperlink" Target="https://www.procyclingstats.com/rider.php?date=2021-06-25&amp;id=189109&amp;p=results&amp;s=pcs-season-ranking" TargetMode="External"/><Relationship Id="rId2451" Type="http://schemas.openxmlformats.org/officeDocument/2006/relationships/hyperlink" Target="https://www.procyclingstats.com/rider.php?date=2021-06-25&amp;id=140447&amp;p=results&amp;s=pcs-season-ranking" TargetMode="External"/><Relationship Id="rId3781" Type="http://schemas.openxmlformats.org/officeDocument/2006/relationships/hyperlink" Target="https://www.procyclingstats.com/team/ag2r-citroen-team-2021" TargetMode="External"/><Relationship Id="rId532" Type="http://schemas.openxmlformats.org/officeDocument/2006/relationships/hyperlink" Target="https://www.procyclingstats.com/rider/edward-theuns" TargetMode="External"/><Relationship Id="rId1121" Type="http://schemas.openxmlformats.org/officeDocument/2006/relationships/hyperlink" Target="https://www.procyclingstats.com/rider/michal-schlegel" TargetMode="External"/><Relationship Id="rId2452" Type="http://schemas.openxmlformats.org/officeDocument/2006/relationships/hyperlink" Target="https://www.procyclingstats.com/rider/slobodan-milonjic" TargetMode="External"/><Relationship Id="rId3784" Type="http://schemas.openxmlformats.org/officeDocument/2006/relationships/hyperlink" Target="https://www.procyclingstats.com/team/trinity-racing-2021" TargetMode="External"/><Relationship Id="rId531" Type="http://schemas.openxmlformats.org/officeDocument/2006/relationships/hyperlink" Target="https://www.procyclingstats.com/rider.php?date=2021-06-25&amp;id=218902&amp;p=results&amp;s=pcs-season-ranking" TargetMode="External"/><Relationship Id="rId1122" Type="http://schemas.openxmlformats.org/officeDocument/2006/relationships/hyperlink" Target="https://www.procyclingstats.com/team/elkov-kasper-2021" TargetMode="External"/><Relationship Id="rId2453" Type="http://schemas.openxmlformats.org/officeDocument/2006/relationships/hyperlink" Target="https://www.procyclingstats.com/rider.php?date=2021-06-25&amp;id=268989&amp;p=results&amp;s=pcs-season-ranking" TargetMode="External"/><Relationship Id="rId3783" Type="http://schemas.openxmlformats.org/officeDocument/2006/relationships/hyperlink" Target="https://www.procyclingstats.com/rider/max-walker" TargetMode="External"/><Relationship Id="rId530" Type="http://schemas.openxmlformats.org/officeDocument/2006/relationships/hyperlink" Target="https://www.procyclingstats.com/team/jumbo-visma-development-team-2021" TargetMode="External"/><Relationship Id="rId1123" Type="http://schemas.openxmlformats.org/officeDocument/2006/relationships/hyperlink" Target="https://www.procyclingstats.com/rider.php?date=2021-06-25&amp;id=167944&amp;p=results&amp;s=pcs-season-ranking" TargetMode="External"/><Relationship Id="rId2454" Type="http://schemas.openxmlformats.org/officeDocument/2006/relationships/hyperlink" Target="https://www.procyclingstats.com/rider/eder-frayre" TargetMode="External"/><Relationship Id="rId3786" Type="http://schemas.openxmlformats.org/officeDocument/2006/relationships/hyperlink" Target="https://www.procyclingstats.com/rider/mika-heming" TargetMode="External"/><Relationship Id="rId1124" Type="http://schemas.openxmlformats.org/officeDocument/2006/relationships/hyperlink" Target="https://www.procyclingstats.com/rider/mauro-finetto" TargetMode="External"/><Relationship Id="rId2455" Type="http://schemas.openxmlformats.org/officeDocument/2006/relationships/hyperlink" Target="https://www.procyclingstats.com/team/l39ion-of-los-angeles-2021" TargetMode="External"/><Relationship Id="rId3785" Type="http://schemas.openxmlformats.org/officeDocument/2006/relationships/hyperlink" Target="https://www.procyclingstats.com/rider.php?date=2021-06-25&amp;id=239946&amp;p=results&amp;s=pcs-season-ranking" TargetMode="External"/><Relationship Id="rId1158" Type="http://schemas.openxmlformats.org/officeDocument/2006/relationships/hyperlink" Target="https://www.procyclingstats.com/team/b-b-hotels-pb-ktm-2021" TargetMode="External"/><Relationship Id="rId2489" Type="http://schemas.openxmlformats.org/officeDocument/2006/relationships/hyperlink" Target="https://www.procyclingstats.com/rider.php?date=2021-06-25&amp;id=140431&amp;p=results&amp;s=pcs-season-ranking" TargetMode="External"/><Relationship Id="rId1159" Type="http://schemas.openxmlformats.org/officeDocument/2006/relationships/hyperlink" Target="https://www.procyclingstats.com/rider.php?date=2021-06-25&amp;id=140086&amp;p=results&amp;s=pcs-season-ranking" TargetMode="External"/><Relationship Id="rId569" Type="http://schemas.openxmlformats.org/officeDocument/2006/relationships/hyperlink" Target="https://www.procyclingstats.com/team/team-qhubeka-nexthash-2021" TargetMode="External"/><Relationship Id="rId568" Type="http://schemas.openxmlformats.org/officeDocument/2006/relationships/hyperlink" Target="https://www.procyclingstats.com/rider/dimitri-claeys" TargetMode="External"/><Relationship Id="rId567" Type="http://schemas.openxmlformats.org/officeDocument/2006/relationships/hyperlink" Target="https://www.procyclingstats.com/rider.php?date=2021-06-25&amp;id=140326&amp;p=results&amp;s=pcs-season-ranking" TargetMode="External"/><Relationship Id="rId566" Type="http://schemas.openxmlformats.org/officeDocument/2006/relationships/hyperlink" Target="https://www.procyclingstats.com/team/teambikeexchange-2021" TargetMode="External"/><Relationship Id="rId2480" Type="http://schemas.openxmlformats.org/officeDocument/2006/relationships/hyperlink" Target="https://www.procyclingstats.com/team/team-novo-nordisk-2021" TargetMode="External"/><Relationship Id="rId561" Type="http://schemas.openxmlformats.org/officeDocument/2006/relationships/hyperlink" Target="https://www.procyclingstats.com/rider.php?date=2021-06-25&amp;id=208786&amp;p=results&amp;s=pcs-season-ranking" TargetMode="External"/><Relationship Id="rId1150" Type="http://schemas.openxmlformats.org/officeDocument/2006/relationships/hyperlink" Target="https://www.procyclingstats.com/rider.php?date=2021-06-25&amp;id=203488&amp;p=results&amp;s=pcs-season-ranking" TargetMode="External"/><Relationship Id="rId2481" Type="http://schemas.openxmlformats.org/officeDocument/2006/relationships/hyperlink" Target="https://www.procyclingstats.com/rider.php?date=2021-06-25&amp;id=130704&amp;p=results&amp;s=pcs-season-ranking" TargetMode="External"/><Relationship Id="rId560" Type="http://schemas.openxmlformats.org/officeDocument/2006/relationships/hyperlink" Target="https://www.procyclingstats.com/team/trek-segafredo-2021" TargetMode="External"/><Relationship Id="rId1151" Type="http://schemas.openxmlformats.org/officeDocument/2006/relationships/hyperlink" Target="https://www.procyclingstats.com/rider/kim-heiduk" TargetMode="External"/><Relationship Id="rId2482" Type="http://schemas.openxmlformats.org/officeDocument/2006/relationships/hyperlink" Target="https://www.procyclingstats.com/rider/vic-hillerstrom" TargetMode="External"/><Relationship Id="rId1152" Type="http://schemas.openxmlformats.org/officeDocument/2006/relationships/hyperlink" Target="https://www.procyclingstats.com/team/team-lotto-kern-haus-2021" TargetMode="External"/><Relationship Id="rId2483" Type="http://schemas.openxmlformats.org/officeDocument/2006/relationships/hyperlink" Target="https://www.procyclingstats.com/rider.php?date=2021-06-25&amp;id=180472&amp;p=results&amp;s=pcs-season-ranking" TargetMode="External"/><Relationship Id="rId1153" Type="http://schemas.openxmlformats.org/officeDocument/2006/relationships/hyperlink" Target="https://www.procyclingstats.com/rider.php?date=2021-06-25&amp;id=209015&amp;p=results&amp;s=pcs-season-ranking" TargetMode="External"/><Relationship Id="rId2484" Type="http://schemas.openxmlformats.org/officeDocument/2006/relationships/hyperlink" Target="https://www.procyclingstats.com/rider/viktor-filutas" TargetMode="External"/><Relationship Id="rId565" Type="http://schemas.openxmlformats.org/officeDocument/2006/relationships/hyperlink" Target="https://www.procyclingstats.com/rider/tanel-kangert" TargetMode="External"/><Relationship Id="rId1154" Type="http://schemas.openxmlformats.org/officeDocument/2006/relationships/hyperlink" Target="https://www.procyclingstats.com/rider/luke-durbridge" TargetMode="External"/><Relationship Id="rId2485" Type="http://schemas.openxmlformats.org/officeDocument/2006/relationships/hyperlink" Target="https://www.procyclingstats.com/team/giotti-victoria-savini-due2021" TargetMode="External"/><Relationship Id="rId564" Type="http://schemas.openxmlformats.org/officeDocument/2006/relationships/hyperlink" Target="https://www.procyclingstats.com/rider.php?date=2021-06-25&amp;id=140265&amp;p=results&amp;s=pcs-season-ranking" TargetMode="External"/><Relationship Id="rId1155" Type="http://schemas.openxmlformats.org/officeDocument/2006/relationships/hyperlink" Target="https://www.procyclingstats.com/team/teambikeexchange-2021" TargetMode="External"/><Relationship Id="rId2486" Type="http://schemas.openxmlformats.org/officeDocument/2006/relationships/hyperlink" Target="https://www.procyclingstats.com/rider.php?date=2021-06-25&amp;id=187539&amp;p=results&amp;s=pcs-season-ranking" TargetMode="External"/><Relationship Id="rId563" Type="http://schemas.openxmlformats.org/officeDocument/2006/relationships/hyperlink" Target="https://www.procyclingstats.com/team/team-dsm-2021" TargetMode="External"/><Relationship Id="rId1156" Type="http://schemas.openxmlformats.org/officeDocument/2006/relationships/hyperlink" Target="https://www.procyclingstats.com/rider.php?date=2021-06-25&amp;id=140241&amp;p=results&amp;s=pcs-season-ranking" TargetMode="External"/><Relationship Id="rId2487" Type="http://schemas.openxmlformats.org/officeDocument/2006/relationships/hyperlink" Target="https://www.procyclingstats.com/rider/eros-capecchi" TargetMode="External"/><Relationship Id="rId562" Type="http://schemas.openxmlformats.org/officeDocument/2006/relationships/hyperlink" Target="https://www.procyclingstats.com/rider/nikias-arndt" TargetMode="External"/><Relationship Id="rId1157" Type="http://schemas.openxmlformats.org/officeDocument/2006/relationships/hyperlink" Target="https://www.procyclingstats.com/rider/eliot-lietaer" TargetMode="External"/><Relationship Id="rId2488" Type="http://schemas.openxmlformats.org/officeDocument/2006/relationships/hyperlink" Target="https://www.procyclingstats.com/team/bahrain-victorious-2021" TargetMode="External"/><Relationship Id="rId1147" Type="http://schemas.openxmlformats.org/officeDocument/2006/relationships/hyperlink" Target="https://www.procyclingstats.com/rider.php?date=2021-06-25&amp;id=185273&amp;p=results&amp;s=pcs-season-ranking" TargetMode="External"/><Relationship Id="rId2478" Type="http://schemas.openxmlformats.org/officeDocument/2006/relationships/hyperlink" Target="https://www.procyclingstats.com/rider.php?date=2021-06-25&amp;id=212750&amp;p=results&amp;s=pcs-season-ranking" TargetMode="External"/><Relationship Id="rId1148" Type="http://schemas.openxmlformats.org/officeDocument/2006/relationships/hyperlink" Target="https://www.procyclingstats.com/rider/andreas-leknessund" TargetMode="External"/><Relationship Id="rId2479" Type="http://schemas.openxmlformats.org/officeDocument/2006/relationships/hyperlink" Target="https://www.procyclingstats.com/rider/joonas-henttala" TargetMode="External"/><Relationship Id="rId1149" Type="http://schemas.openxmlformats.org/officeDocument/2006/relationships/hyperlink" Target="https://www.procyclingstats.com/team/team-dsm-2021" TargetMode="External"/><Relationship Id="rId558" Type="http://schemas.openxmlformats.org/officeDocument/2006/relationships/hyperlink" Target="https://www.procyclingstats.com/rider.php?date=2021-06-25&amp;id=140521&amp;p=results&amp;s=pcs-season-ranking" TargetMode="External"/><Relationship Id="rId557" Type="http://schemas.openxmlformats.org/officeDocument/2006/relationships/hyperlink" Target="https://www.procyclingstats.com/team/deceuninck-quick-step-2021" TargetMode="External"/><Relationship Id="rId556" Type="http://schemas.openxmlformats.org/officeDocument/2006/relationships/hyperlink" Target="https://www.procyclingstats.com/rider/michael-morkov" TargetMode="External"/><Relationship Id="rId555" Type="http://schemas.openxmlformats.org/officeDocument/2006/relationships/hyperlink" Target="https://www.procyclingstats.com/rider.php?date=2021-06-25&amp;id=140730&amp;p=results&amp;s=pcs-season-ranking" TargetMode="External"/><Relationship Id="rId559" Type="http://schemas.openxmlformats.org/officeDocument/2006/relationships/hyperlink" Target="https://www.procyclingstats.com/rider/mattias-skjelmose-jensen" TargetMode="External"/><Relationship Id="rId550" Type="http://schemas.openxmlformats.org/officeDocument/2006/relationships/hyperlink" Target="https://www.procyclingstats.com/rider/giovanni-carboni" TargetMode="External"/><Relationship Id="rId2470" Type="http://schemas.openxmlformats.org/officeDocument/2006/relationships/hyperlink" Target="https://www.procyclingstats.com/rider.php?date=2021-06-25&amp;id=218925&amp;p=results&amp;s=pcs-season-ranking" TargetMode="External"/><Relationship Id="rId1140" Type="http://schemas.openxmlformats.org/officeDocument/2006/relationships/hyperlink" Target="https://www.procyclingstats.com/team/uno-x-dare-development-team-2021" TargetMode="External"/><Relationship Id="rId2471" Type="http://schemas.openxmlformats.org/officeDocument/2006/relationships/hyperlink" Target="https://www.procyclingstats.com/rider/jorge-montenegro" TargetMode="External"/><Relationship Id="rId1141" Type="http://schemas.openxmlformats.org/officeDocument/2006/relationships/hyperlink" Target="https://www.procyclingstats.com/rider.php?date=2021-06-25&amp;id=222134&amp;p=results&amp;s=pcs-season-ranking" TargetMode="External"/><Relationship Id="rId2472" Type="http://schemas.openxmlformats.org/officeDocument/2006/relationships/hyperlink" Target="https://www.procyclingstats.com/rider.php?date=2021-06-25&amp;id=179791&amp;p=results&amp;s=pcs-season-ranking" TargetMode="External"/><Relationship Id="rId1142" Type="http://schemas.openxmlformats.org/officeDocument/2006/relationships/hyperlink" Target="https://www.procyclingstats.com/rider/jan-bakelants" TargetMode="External"/><Relationship Id="rId2473" Type="http://schemas.openxmlformats.org/officeDocument/2006/relationships/hyperlink" Target="https://www.procyclingstats.com/rider/barnabas-peak" TargetMode="External"/><Relationship Id="rId554" Type="http://schemas.openxmlformats.org/officeDocument/2006/relationships/hyperlink" Target="https://www.procyclingstats.com/team/israel-start-up-nation-2021" TargetMode="External"/><Relationship Id="rId1143" Type="http://schemas.openxmlformats.org/officeDocument/2006/relationships/hyperlink" Target="https://www.procyclingstats.com/team/intermarche-wanty-gobert-materiaux-2021" TargetMode="External"/><Relationship Id="rId2474" Type="http://schemas.openxmlformats.org/officeDocument/2006/relationships/hyperlink" Target="https://www.procyclingstats.com/team/teambikeexchange-2021" TargetMode="External"/><Relationship Id="rId553" Type="http://schemas.openxmlformats.org/officeDocument/2006/relationships/hyperlink" Target="https://www.procyclingstats.com/rider/tom-van-asbroeck" TargetMode="External"/><Relationship Id="rId1144" Type="http://schemas.openxmlformats.org/officeDocument/2006/relationships/hyperlink" Target="https://www.procyclingstats.com/rider.php?date=2021-06-25&amp;id=140462&amp;p=results&amp;s=pcs-season-ranking" TargetMode="External"/><Relationship Id="rId2475" Type="http://schemas.openxmlformats.org/officeDocument/2006/relationships/hyperlink" Target="https://www.procyclingstats.com/rider.php?date=2021-06-25&amp;id=196249&amp;p=results&amp;s=pcs-season-ranking" TargetMode="External"/><Relationship Id="rId552" Type="http://schemas.openxmlformats.org/officeDocument/2006/relationships/hyperlink" Target="https://www.procyclingstats.com/rider.php?date=2021-06-25&amp;id=178457&amp;p=results&amp;s=pcs-season-ranking" TargetMode="External"/><Relationship Id="rId1145" Type="http://schemas.openxmlformats.org/officeDocument/2006/relationships/hyperlink" Target="https://www.procyclingstats.com/rider/jhonatan-restrepo" TargetMode="External"/><Relationship Id="rId2476" Type="http://schemas.openxmlformats.org/officeDocument/2006/relationships/hyperlink" Target="https://www.procyclingstats.com/rider/charles-kagimu" TargetMode="External"/><Relationship Id="rId551" Type="http://schemas.openxmlformats.org/officeDocument/2006/relationships/hyperlink" Target="https://www.procyclingstats.com/team/bardiani-csf-2021" TargetMode="External"/><Relationship Id="rId1146" Type="http://schemas.openxmlformats.org/officeDocument/2006/relationships/hyperlink" Target="https://www.procyclingstats.com/team/androni-giocattoli-sidermec-2021" TargetMode="External"/><Relationship Id="rId2477" Type="http://schemas.openxmlformats.org/officeDocument/2006/relationships/hyperlink" Target="https://www.procyclingstats.com/team/bike-aid-2021" TargetMode="External"/><Relationship Id="rId4249" Type="http://schemas.openxmlformats.org/officeDocument/2006/relationships/hyperlink" Target="https://www.procyclingstats.com/rider/juan-jose-ruiz" TargetMode="External"/><Relationship Id="rId4240" Type="http://schemas.openxmlformats.org/officeDocument/2006/relationships/hyperlink" Target="https://www.procyclingstats.com/rider.php?date=2021-06-25&amp;id=206415&amp;p=results&amp;s=pcs-season-ranking" TargetMode="External"/><Relationship Id="rId4242" Type="http://schemas.openxmlformats.org/officeDocument/2006/relationships/hyperlink" Target="https://www.procyclingstats.com/rider.php?date=2021-06-25&amp;id=185158&amp;p=results&amp;s=pcs-season-ranking" TargetMode="External"/><Relationship Id="rId4241" Type="http://schemas.openxmlformats.org/officeDocument/2006/relationships/hyperlink" Target="https://www.procyclingstats.com/rider/jordan-parra" TargetMode="External"/><Relationship Id="rId4244" Type="http://schemas.openxmlformats.org/officeDocument/2006/relationships/hyperlink" Target="https://www.procyclingstats.com/rider.php?date=2021-06-25&amp;id=260528&amp;p=results&amp;s=pcs-season-ranking" TargetMode="External"/><Relationship Id="rId4243" Type="http://schemas.openxmlformats.org/officeDocument/2006/relationships/hyperlink" Target="https://www.procyclingstats.com/rider/witthawat-waree" TargetMode="External"/><Relationship Id="rId4246" Type="http://schemas.openxmlformats.org/officeDocument/2006/relationships/hyperlink" Target="https://www.procyclingstats.com/rider.php?date=2021-06-25&amp;id=139059&amp;p=results&amp;s=pcs-season-ranking" TargetMode="External"/><Relationship Id="rId4245" Type="http://schemas.openxmlformats.org/officeDocument/2006/relationships/hyperlink" Target="https://www.procyclingstats.com/rider/yelko-gomez" TargetMode="External"/><Relationship Id="rId4248" Type="http://schemas.openxmlformats.org/officeDocument/2006/relationships/hyperlink" Target="https://www.procyclingstats.com/rider.php?date=2021-06-25&amp;id=271630&amp;p=results&amp;s=pcs-season-ranking" TargetMode="External"/><Relationship Id="rId4247" Type="http://schemas.openxmlformats.org/officeDocument/2006/relationships/hyperlink" Target="https://www.procyclingstats.com/rider/aimilianos-kassidis" TargetMode="External"/><Relationship Id="rId4239" Type="http://schemas.openxmlformats.org/officeDocument/2006/relationships/hyperlink" Target="https://www.procyclingstats.com/rider/axel-taillandier" TargetMode="External"/><Relationship Id="rId4238" Type="http://schemas.openxmlformats.org/officeDocument/2006/relationships/hyperlink" Target="https://www.procyclingstats.com/rider.php?date=2021-06-25&amp;id=189860&amp;p=results&amp;s=pcs-season-ranking" TargetMode="External"/><Relationship Id="rId495" Type="http://schemas.openxmlformats.org/officeDocument/2006/relationships/hyperlink" Target="https://www.procyclingstats.com/rider.php?date=2021-06-25&amp;id=141096&amp;p=results&amp;s=pcs-season-ranking" TargetMode="External"/><Relationship Id="rId4231" Type="http://schemas.openxmlformats.org/officeDocument/2006/relationships/hyperlink" Target="https://www.procyclingstats.com/team/b-b-hotels-pb-ktm-2021" TargetMode="External"/><Relationship Id="rId494" Type="http://schemas.openxmlformats.org/officeDocument/2006/relationships/hyperlink" Target="https://www.procyclingstats.com/team/bora-hansgrohe-2021" TargetMode="External"/><Relationship Id="rId4230" Type="http://schemas.openxmlformats.org/officeDocument/2006/relationships/hyperlink" Target="https://www.procyclingstats.com/rider/maxime-cam" TargetMode="External"/><Relationship Id="rId493" Type="http://schemas.openxmlformats.org/officeDocument/2006/relationships/hyperlink" Target="https://www.procyclingstats.com/rider/martin-laas" TargetMode="External"/><Relationship Id="rId4233" Type="http://schemas.openxmlformats.org/officeDocument/2006/relationships/hyperlink" Target="https://www.procyclingstats.com/rider/genki-yamamoto" TargetMode="External"/><Relationship Id="rId492" Type="http://schemas.openxmlformats.org/officeDocument/2006/relationships/hyperlink" Target="https://www.procyclingstats.com/rider.php?date=2021-06-25&amp;id=163882&amp;p=results&amp;s=pcs-season-ranking" TargetMode="External"/><Relationship Id="rId4232" Type="http://schemas.openxmlformats.org/officeDocument/2006/relationships/hyperlink" Target="https://www.procyclingstats.com/rider.php?date=2021-06-25&amp;id=141020&amp;p=results&amp;s=pcs-season-ranking" TargetMode="External"/><Relationship Id="rId499" Type="http://schemas.openxmlformats.org/officeDocument/2006/relationships/hyperlink" Target="https://www.procyclingstats.com/rider/hugo-hofstetter" TargetMode="External"/><Relationship Id="rId4235" Type="http://schemas.openxmlformats.org/officeDocument/2006/relationships/hyperlink" Target="https://www.procyclingstats.com/rider.php?date=2021-06-25&amp;id=139631&amp;p=results&amp;s=pcs-season-ranking" TargetMode="External"/><Relationship Id="rId498" Type="http://schemas.openxmlformats.org/officeDocument/2006/relationships/hyperlink" Target="https://www.procyclingstats.com/rider.php?date=2021-06-25&amp;id=132419&amp;p=results&amp;s=pcs-season-ranking" TargetMode="External"/><Relationship Id="rId4234" Type="http://schemas.openxmlformats.org/officeDocument/2006/relationships/hyperlink" Target="https://www.procyclingstats.com/team/kinan-cycling-team-2021" TargetMode="External"/><Relationship Id="rId497" Type="http://schemas.openxmlformats.org/officeDocument/2006/relationships/hyperlink" Target="https://www.procyclingstats.com/team/teambikeexchange-2021" TargetMode="External"/><Relationship Id="rId4237" Type="http://schemas.openxmlformats.org/officeDocument/2006/relationships/hyperlink" Target="https://www.procyclingstats.com/team/metec-solarwatt-p-b-mantel-2021" TargetMode="External"/><Relationship Id="rId496" Type="http://schemas.openxmlformats.org/officeDocument/2006/relationships/hyperlink" Target="https://www.procyclingstats.com/rider/nick-schultz" TargetMode="External"/><Relationship Id="rId4236" Type="http://schemas.openxmlformats.org/officeDocument/2006/relationships/hyperlink" Target="https://www.procyclingstats.com/rider/hartthijs-de-vries" TargetMode="External"/><Relationship Id="rId4251" Type="http://schemas.openxmlformats.org/officeDocument/2006/relationships/hyperlink" Target="https://www.procyclingstats.com/rider/denzel-de-koe" TargetMode="External"/><Relationship Id="rId4250" Type="http://schemas.openxmlformats.org/officeDocument/2006/relationships/hyperlink" Target="https://www.procyclingstats.com/rider.php?date=2021-06-25&amp;id=137360&amp;p=results&amp;s=pcs-season-ranking" TargetMode="External"/><Relationship Id="rId4253" Type="http://schemas.openxmlformats.org/officeDocument/2006/relationships/hyperlink" Target="https://www.procyclingstats.com/rider/dennis-grasvold" TargetMode="External"/><Relationship Id="rId4252" Type="http://schemas.openxmlformats.org/officeDocument/2006/relationships/hyperlink" Target="https://www.procyclingstats.com/rider.php?date=2021-06-25&amp;id=184422&amp;p=results&amp;s=pcs-season-ranking" TargetMode="External"/><Relationship Id="rId4255" Type="http://schemas.openxmlformats.org/officeDocument/2006/relationships/hyperlink" Target="https://www.procyclingstats.com/rider.php?date=2021-06-25&amp;id=216762&amp;p=results&amp;s=pcs-season-ranking" TargetMode="External"/><Relationship Id="rId4254" Type="http://schemas.openxmlformats.org/officeDocument/2006/relationships/hyperlink" Target="https://www.procyclingstats.com/team/team-coop-2021" TargetMode="External"/><Relationship Id="rId4257" Type="http://schemas.openxmlformats.org/officeDocument/2006/relationships/hyperlink" Target="https://www.procyclingstats.com/rider.php?date=2021-06-25&amp;id=271344&amp;p=results&amp;s=pcs-season-ranking" TargetMode="External"/><Relationship Id="rId4256" Type="http://schemas.openxmlformats.org/officeDocument/2006/relationships/hyperlink" Target="https://www.procyclingstats.com/rider/antonio-klekovic" TargetMode="External"/><Relationship Id="rId4259" Type="http://schemas.openxmlformats.org/officeDocument/2006/relationships/vmlDrawing" Target="../drawings/vmlDrawing1.vml"/><Relationship Id="rId4258" Type="http://schemas.openxmlformats.org/officeDocument/2006/relationships/drawing" Target="../drawings/drawing26.xml"/><Relationship Id="rId3810" Type="http://schemas.openxmlformats.org/officeDocument/2006/relationships/hyperlink" Target="https://www.procyclingstats.com/rider/jens-reynders" TargetMode="External"/><Relationship Id="rId3812" Type="http://schemas.openxmlformats.org/officeDocument/2006/relationships/hyperlink" Target="https://www.procyclingstats.com/rider.php?date=2021-06-25&amp;id=194409&amp;p=results&amp;s=pcs-season-ranking" TargetMode="External"/><Relationship Id="rId3811" Type="http://schemas.openxmlformats.org/officeDocument/2006/relationships/hyperlink" Target="https://www.procyclingstats.com/team/sport-vlaanderen-baloise-2021" TargetMode="External"/><Relationship Id="rId3814" Type="http://schemas.openxmlformats.org/officeDocument/2006/relationships/hyperlink" Target="https://www.procyclingstats.com/team/b-b-hotels-pb-ktm-2021" TargetMode="External"/><Relationship Id="rId3813" Type="http://schemas.openxmlformats.org/officeDocument/2006/relationships/hyperlink" Target="https://www.procyclingstats.com/rider/julien-morice" TargetMode="External"/><Relationship Id="rId3816" Type="http://schemas.openxmlformats.org/officeDocument/2006/relationships/hyperlink" Target="https://www.procyclingstats.com/rider/tobias-kongstad" TargetMode="External"/><Relationship Id="rId3815" Type="http://schemas.openxmlformats.org/officeDocument/2006/relationships/hyperlink" Target="https://www.procyclingstats.com/rider.php?date=2021-06-25&amp;id=137709&amp;p=results&amp;s=pcs-season-ranking" TargetMode="External"/><Relationship Id="rId3818" Type="http://schemas.openxmlformats.org/officeDocument/2006/relationships/hyperlink" Target="https://www.procyclingstats.com/rider.php?date=2021-06-25&amp;id=179098&amp;p=results&amp;s=pcs-season-ranking" TargetMode="External"/><Relationship Id="rId3817" Type="http://schemas.openxmlformats.org/officeDocument/2006/relationships/hyperlink" Target="https://www.procyclingstats.com/team/riwal-cycling-team-2021" TargetMode="External"/><Relationship Id="rId3819" Type="http://schemas.openxmlformats.org/officeDocument/2006/relationships/hyperlink" Target="https://www.procyclingstats.com/rider/andrea-d-amato" TargetMode="External"/><Relationship Id="rId3801" Type="http://schemas.openxmlformats.org/officeDocument/2006/relationships/hyperlink" Target="https://www.procyclingstats.com/rider.php?date=2021-06-25&amp;id=140494&amp;p=results&amp;s=pcs-season-ranking" TargetMode="External"/><Relationship Id="rId3800" Type="http://schemas.openxmlformats.org/officeDocument/2006/relationships/hyperlink" Target="https://www.procyclingstats.com/team/bora-hansgrohe-2021" TargetMode="External"/><Relationship Id="rId3803" Type="http://schemas.openxmlformats.org/officeDocument/2006/relationships/hyperlink" Target="https://www.procyclingstats.com/team/pauwels-sauzen-bingoal-2021" TargetMode="External"/><Relationship Id="rId3802" Type="http://schemas.openxmlformats.org/officeDocument/2006/relationships/hyperlink" Target="https://www.procyclingstats.com/rider/laurens-sweeck" TargetMode="External"/><Relationship Id="rId3805" Type="http://schemas.openxmlformats.org/officeDocument/2006/relationships/hyperlink" Target="https://www.procyclingstats.com/rider/michel-hessmann" TargetMode="External"/><Relationship Id="rId3804" Type="http://schemas.openxmlformats.org/officeDocument/2006/relationships/hyperlink" Target="https://www.procyclingstats.com/rider.php?date=2021-06-25&amp;id=138122&amp;p=results&amp;s=pcs-season-ranking" TargetMode="External"/><Relationship Id="rId3807" Type="http://schemas.openxmlformats.org/officeDocument/2006/relationships/hyperlink" Target="https://www.procyclingstats.com/rider.php?date=2021-06-25&amp;id=216936&amp;p=results&amp;s=pcs-season-ranking" TargetMode="External"/><Relationship Id="rId3806" Type="http://schemas.openxmlformats.org/officeDocument/2006/relationships/hyperlink" Target="https://www.procyclingstats.com/team/jumbo-visma-development-team-2021" TargetMode="External"/><Relationship Id="rId3809" Type="http://schemas.openxmlformats.org/officeDocument/2006/relationships/hyperlink" Target="https://www.procyclingstats.com/rider.php?date=2021-06-25&amp;id=266431&amp;p=results&amp;s=pcs-season-ranking" TargetMode="External"/><Relationship Id="rId3808" Type="http://schemas.openxmlformats.org/officeDocument/2006/relationships/hyperlink" Target="https://www.procyclingstats.com/rider/david-martin" TargetMode="External"/><Relationship Id="rId1213" Type="http://schemas.openxmlformats.org/officeDocument/2006/relationships/hyperlink" Target="https://www.procyclingstats.com/rider/soren-waerenskjold" TargetMode="External"/><Relationship Id="rId2544" Type="http://schemas.openxmlformats.org/officeDocument/2006/relationships/hyperlink" Target="https://www.procyclingstats.com/rider/alfonso-vladimir-orellana" TargetMode="External"/><Relationship Id="rId3876" Type="http://schemas.openxmlformats.org/officeDocument/2006/relationships/hyperlink" Target="https://www.procyclingstats.com/rider.php?date=2021-06-25&amp;id=241033&amp;p=results&amp;s=pcs-season-ranking" TargetMode="External"/><Relationship Id="rId1214" Type="http://schemas.openxmlformats.org/officeDocument/2006/relationships/hyperlink" Target="https://www.procyclingstats.com/team/uno-x-pro-cycling-team-2021" TargetMode="External"/><Relationship Id="rId2545" Type="http://schemas.openxmlformats.org/officeDocument/2006/relationships/hyperlink" Target="https://www.procyclingstats.com/rider.php?date=2021-06-25&amp;id=243011&amp;p=results&amp;s=pcs-season-ranking" TargetMode="External"/><Relationship Id="rId3875" Type="http://schemas.openxmlformats.org/officeDocument/2006/relationships/hyperlink" Target="https://www.procyclingstats.com/team/start-cycling-team-2021" TargetMode="External"/><Relationship Id="rId1215" Type="http://schemas.openxmlformats.org/officeDocument/2006/relationships/hyperlink" Target="https://www.procyclingstats.com/rider.php?date=2021-06-25&amp;id=209077&amp;p=results&amp;s=pcs-season-ranking" TargetMode="External"/><Relationship Id="rId2546" Type="http://schemas.openxmlformats.org/officeDocument/2006/relationships/hyperlink" Target="https://www.procyclingstats.com/rider/cyrille-thiery" TargetMode="External"/><Relationship Id="rId3878" Type="http://schemas.openxmlformats.org/officeDocument/2006/relationships/hyperlink" Target="https://www.procyclingstats.com/rider.php?date=2021-06-25&amp;id=197883&amp;p=results&amp;s=pcs-season-ranking" TargetMode="External"/><Relationship Id="rId1216" Type="http://schemas.openxmlformats.org/officeDocument/2006/relationships/hyperlink" Target="https://www.procyclingstats.com/rider/giovanni-visconti" TargetMode="External"/><Relationship Id="rId2547" Type="http://schemas.openxmlformats.org/officeDocument/2006/relationships/hyperlink" Target="https://www.procyclingstats.com/team/swiss-racing-academy-2021" TargetMode="External"/><Relationship Id="rId3877" Type="http://schemas.openxmlformats.org/officeDocument/2006/relationships/hyperlink" Target="https://www.procyclingstats.com/rider/shane-jones" TargetMode="External"/><Relationship Id="rId1217" Type="http://schemas.openxmlformats.org/officeDocument/2006/relationships/hyperlink" Target="https://www.procyclingstats.com/team/bardiani-csf-2021" TargetMode="External"/><Relationship Id="rId2548" Type="http://schemas.openxmlformats.org/officeDocument/2006/relationships/hyperlink" Target="https://www.procyclingstats.com/rider.php?date=2021-06-25&amp;id=130321&amp;p=results&amp;s=pcs-season-ranking" TargetMode="External"/><Relationship Id="rId1218" Type="http://schemas.openxmlformats.org/officeDocument/2006/relationships/hyperlink" Target="https://www.procyclingstats.com/rider.php?date=2021-06-25&amp;id=140399&amp;p=results&amp;s=pcs-season-ranking" TargetMode="External"/><Relationship Id="rId2549" Type="http://schemas.openxmlformats.org/officeDocument/2006/relationships/hyperlink" Target="https://www.procyclingstats.com/rider/segundo-navarrete" TargetMode="External"/><Relationship Id="rId3879" Type="http://schemas.openxmlformats.org/officeDocument/2006/relationships/hyperlink" Target="https://www.procyclingstats.com/rider/dusan-veselinovic" TargetMode="External"/><Relationship Id="rId1219" Type="http://schemas.openxmlformats.org/officeDocument/2006/relationships/hyperlink" Target="https://www.procyclingstats.com/rider/norman-vahtra" TargetMode="External"/><Relationship Id="rId3870" Type="http://schemas.openxmlformats.org/officeDocument/2006/relationships/hyperlink" Target="https://www.procyclingstats.com/team/bhs-pl-beton-bornholm-2021" TargetMode="External"/><Relationship Id="rId2540" Type="http://schemas.openxmlformats.org/officeDocument/2006/relationships/hyperlink" Target="https://www.procyclingstats.com/rider.php?date=2021-06-25&amp;id=162969&amp;p=results&amp;s=pcs-season-ranking" TargetMode="External"/><Relationship Id="rId3872" Type="http://schemas.openxmlformats.org/officeDocument/2006/relationships/hyperlink" Target="https://www.procyclingstats.com/rider/jorge-adelbo-soto-perera" TargetMode="External"/><Relationship Id="rId1210" Type="http://schemas.openxmlformats.org/officeDocument/2006/relationships/hyperlink" Target="https://www.procyclingstats.com/rider.php?date=2021-06-25&amp;id=138647&amp;p=results&amp;s=pcs-season-ranking" TargetMode="External"/><Relationship Id="rId2541" Type="http://schemas.openxmlformats.org/officeDocument/2006/relationships/hyperlink" Target="https://www.procyclingstats.com/rider/jacopo-menegotto" TargetMode="External"/><Relationship Id="rId3871" Type="http://schemas.openxmlformats.org/officeDocument/2006/relationships/hyperlink" Target="https://www.procyclingstats.com/rider.php?date=2021-06-25&amp;id=181672&amp;p=results&amp;s=pcs-season-ranking" TargetMode="External"/><Relationship Id="rId1211" Type="http://schemas.openxmlformats.org/officeDocument/2006/relationships/hyperlink" Target="https://www.procyclingstats.com/rider/nassim-saidi" TargetMode="External"/><Relationship Id="rId2542" Type="http://schemas.openxmlformats.org/officeDocument/2006/relationships/hyperlink" Target="https://www.procyclingstats.com/team/general-store-essegibi-f.lli-curia-2021" TargetMode="External"/><Relationship Id="rId3874" Type="http://schemas.openxmlformats.org/officeDocument/2006/relationships/hyperlink" Target="https://www.procyclingstats.com/rider/jose-diaz1" TargetMode="External"/><Relationship Id="rId1212" Type="http://schemas.openxmlformats.org/officeDocument/2006/relationships/hyperlink" Target="https://www.procyclingstats.com/rider.php?date=2021-06-25&amp;id=174903&amp;p=results&amp;s=pcs-season-ranking" TargetMode="External"/><Relationship Id="rId2543" Type="http://schemas.openxmlformats.org/officeDocument/2006/relationships/hyperlink" Target="https://www.procyclingstats.com/rider.php?date=2021-06-25&amp;id=209948&amp;p=results&amp;s=pcs-season-ranking" TargetMode="External"/><Relationship Id="rId3873" Type="http://schemas.openxmlformats.org/officeDocument/2006/relationships/hyperlink" Target="https://www.procyclingstats.com/rider.php?date=2021-06-25&amp;id=140810&amp;p=results&amp;s=pcs-season-ranking" TargetMode="External"/><Relationship Id="rId1202" Type="http://schemas.openxmlformats.org/officeDocument/2006/relationships/hyperlink" Target="https://www.procyclingstats.com/rider/fabio-van-den-bossche" TargetMode="External"/><Relationship Id="rId2533" Type="http://schemas.openxmlformats.org/officeDocument/2006/relationships/hyperlink" Target="https://www.procyclingstats.com/rider/rait-arm" TargetMode="External"/><Relationship Id="rId3865" Type="http://schemas.openxmlformats.org/officeDocument/2006/relationships/hyperlink" Target="https://www.procyclingstats.com/rider.php?date=2021-06-25&amp;id=270448&amp;p=results&amp;s=pcs-season-ranking" TargetMode="External"/><Relationship Id="rId1203" Type="http://schemas.openxmlformats.org/officeDocument/2006/relationships/hyperlink" Target="https://www.procyclingstats.com/team/sport-vlaanderen-baloise-2021" TargetMode="External"/><Relationship Id="rId2534" Type="http://schemas.openxmlformats.org/officeDocument/2006/relationships/hyperlink" Target="https://www.procyclingstats.com/team/equipe-continentale-groupama-fdj-2021" TargetMode="External"/><Relationship Id="rId3864" Type="http://schemas.openxmlformats.org/officeDocument/2006/relationships/hyperlink" Target="https://www.procyclingstats.com/rider/josip-bugarija" TargetMode="External"/><Relationship Id="rId1204" Type="http://schemas.openxmlformats.org/officeDocument/2006/relationships/hyperlink" Target="https://www.procyclingstats.com/rider.php?date=2021-06-25&amp;id=208285&amp;p=results&amp;s=pcs-season-ranking" TargetMode="External"/><Relationship Id="rId2535" Type="http://schemas.openxmlformats.org/officeDocument/2006/relationships/hyperlink" Target="https://www.procyclingstats.com/rider.php?date=2021-06-25&amp;id=216750&amp;p=results&amp;s=pcs-season-ranking" TargetMode="External"/><Relationship Id="rId3867" Type="http://schemas.openxmlformats.org/officeDocument/2006/relationships/hyperlink" Target="https://www.procyclingstats.com/team/spor-toto-cycling-team-2021" TargetMode="External"/><Relationship Id="rId1205" Type="http://schemas.openxmlformats.org/officeDocument/2006/relationships/hyperlink" Target="https://www.procyclingstats.com/rider/laurence-pithie" TargetMode="External"/><Relationship Id="rId2536" Type="http://schemas.openxmlformats.org/officeDocument/2006/relationships/hyperlink" Target="https://www.procyclingstats.com/rider/souleymane-kone" TargetMode="External"/><Relationship Id="rId3866" Type="http://schemas.openxmlformats.org/officeDocument/2006/relationships/hyperlink" Target="https://www.procyclingstats.com/rider/emre-yavuz" TargetMode="External"/><Relationship Id="rId1206" Type="http://schemas.openxmlformats.org/officeDocument/2006/relationships/hyperlink" Target="https://www.procyclingstats.com/team/equipe-continentale-groupama-fdj-2021" TargetMode="External"/><Relationship Id="rId2537" Type="http://schemas.openxmlformats.org/officeDocument/2006/relationships/hyperlink" Target="https://www.procyclingstats.com/rider.php?date=2021-06-25&amp;id=215484&amp;p=results&amp;s=pcs-season-ranking" TargetMode="External"/><Relationship Id="rId3869" Type="http://schemas.openxmlformats.org/officeDocument/2006/relationships/hyperlink" Target="https://www.procyclingstats.com/rider/marcus-sander-hansen" TargetMode="External"/><Relationship Id="rId1207" Type="http://schemas.openxmlformats.org/officeDocument/2006/relationships/hyperlink" Target="https://www.procyclingstats.com/rider.php?date=2021-06-25&amp;id=239223&amp;p=results&amp;s=pcs-season-ranking" TargetMode="External"/><Relationship Id="rId2538" Type="http://schemas.openxmlformats.org/officeDocument/2006/relationships/hyperlink" Target="https://www.procyclingstats.com/rider/gregor-muhlberger" TargetMode="External"/><Relationship Id="rId3868" Type="http://schemas.openxmlformats.org/officeDocument/2006/relationships/hyperlink" Target="https://www.procyclingstats.com/rider.php?date=2021-06-25&amp;id=241603&amp;p=results&amp;s=pcs-season-ranking" TargetMode="External"/><Relationship Id="rId1208" Type="http://schemas.openxmlformats.org/officeDocument/2006/relationships/hyperlink" Target="https://www.procyclingstats.com/rider/sean-de-bie" TargetMode="External"/><Relationship Id="rId2539" Type="http://schemas.openxmlformats.org/officeDocument/2006/relationships/hyperlink" Target="https://www.procyclingstats.com/team/movistar-team-2021" TargetMode="External"/><Relationship Id="rId1209" Type="http://schemas.openxmlformats.org/officeDocument/2006/relationships/hyperlink" Target="https://www.procyclingstats.com/team/bingoal-wallonie-bruxelles-2021" TargetMode="External"/><Relationship Id="rId3861" Type="http://schemas.openxmlformats.org/officeDocument/2006/relationships/hyperlink" Target="https://www.procyclingstats.com/rider/venantas-lasinis" TargetMode="External"/><Relationship Id="rId2530" Type="http://schemas.openxmlformats.org/officeDocument/2006/relationships/hyperlink" Target="https://www.procyclingstats.com/rider.php?date=2021-06-25&amp;id=138986&amp;p=results&amp;s=pcs-season-ranking" TargetMode="External"/><Relationship Id="rId3860" Type="http://schemas.openxmlformats.org/officeDocument/2006/relationships/hyperlink" Target="https://www.procyclingstats.com/rider.php?date=2021-06-25&amp;id=252915&amp;p=results&amp;s=pcs-season-ranking" TargetMode="External"/><Relationship Id="rId1200" Type="http://schemas.openxmlformats.org/officeDocument/2006/relationships/hyperlink" Target="https://www.procyclingstats.com/team/trek-segafredo-2021" TargetMode="External"/><Relationship Id="rId2531" Type="http://schemas.openxmlformats.org/officeDocument/2006/relationships/hyperlink" Target="https://www.procyclingstats.com/rider/goran-cerovic" TargetMode="External"/><Relationship Id="rId3863" Type="http://schemas.openxmlformats.org/officeDocument/2006/relationships/hyperlink" Target="https://www.procyclingstats.com/rider.php?date=2021-06-25&amp;id=186433&amp;p=results&amp;s=pcs-season-ranking" TargetMode="External"/><Relationship Id="rId1201" Type="http://schemas.openxmlformats.org/officeDocument/2006/relationships/hyperlink" Target="https://www.procyclingstats.com/rider.php?date=2021-06-25&amp;id=168775&amp;p=results&amp;s=pcs-season-ranking" TargetMode="External"/><Relationship Id="rId2532" Type="http://schemas.openxmlformats.org/officeDocument/2006/relationships/hyperlink" Target="https://www.procyclingstats.com/rider.php?date=2021-06-25&amp;id=123109&amp;p=results&amp;s=pcs-season-ranking" TargetMode="External"/><Relationship Id="rId3862" Type="http://schemas.openxmlformats.org/officeDocument/2006/relationships/hyperlink" Target="https://www.procyclingstats.com/team/lviv-continental-cycling-team-2021" TargetMode="External"/><Relationship Id="rId1235" Type="http://schemas.openxmlformats.org/officeDocument/2006/relationships/hyperlink" Target="https://www.procyclingstats.com/team/caja-rural-seguros-rga-2021" TargetMode="External"/><Relationship Id="rId2566" Type="http://schemas.openxmlformats.org/officeDocument/2006/relationships/hyperlink" Target="https://www.procyclingstats.com/rider.php?date=2021-06-25&amp;id=177199&amp;p=results&amp;s=pcs-season-ranking" TargetMode="External"/><Relationship Id="rId3898" Type="http://schemas.openxmlformats.org/officeDocument/2006/relationships/hyperlink" Target="https://www.procyclingstats.com/rider.php?date=2021-06-25&amp;id=209415&amp;p=results&amp;s=pcs-season-ranking" TargetMode="External"/><Relationship Id="rId1236" Type="http://schemas.openxmlformats.org/officeDocument/2006/relationships/hyperlink" Target="https://www.procyclingstats.com/rider.php?date=2021-06-25&amp;id=190805&amp;p=results&amp;s=pcs-season-ranking" TargetMode="External"/><Relationship Id="rId2567" Type="http://schemas.openxmlformats.org/officeDocument/2006/relationships/hyperlink" Target="https://www.procyclingstats.com/rider/andriy-kulyk" TargetMode="External"/><Relationship Id="rId3897" Type="http://schemas.openxmlformats.org/officeDocument/2006/relationships/hyperlink" Target="https://www.procyclingstats.com/rider/mario-petrovski" TargetMode="External"/><Relationship Id="rId1237" Type="http://schemas.openxmlformats.org/officeDocument/2006/relationships/hyperlink" Target="https://www.procyclingstats.com/rider/lukasz-wisniowski" TargetMode="External"/><Relationship Id="rId2568" Type="http://schemas.openxmlformats.org/officeDocument/2006/relationships/hyperlink" Target="https://www.procyclingstats.com/rider.php?date=2021-06-25&amp;id=134215&amp;p=results&amp;s=pcs-season-ranking" TargetMode="External"/><Relationship Id="rId1238" Type="http://schemas.openxmlformats.org/officeDocument/2006/relationships/hyperlink" Target="https://www.procyclingstats.com/team/team-qhubeka-nexthash-2021" TargetMode="External"/><Relationship Id="rId2569" Type="http://schemas.openxmlformats.org/officeDocument/2006/relationships/hyperlink" Target="https://www.procyclingstats.com/rider/lennert-teugels" TargetMode="External"/><Relationship Id="rId3899" Type="http://schemas.openxmlformats.org/officeDocument/2006/relationships/hyperlink" Target="https://www.procyclingstats.com/rider/dawit-yemane" TargetMode="External"/><Relationship Id="rId1239" Type="http://schemas.openxmlformats.org/officeDocument/2006/relationships/hyperlink" Target="https://www.procyclingstats.com/rider.php?date=2021-06-25&amp;id=134449&amp;p=results&amp;s=pcs-season-ranking" TargetMode="External"/><Relationship Id="rId409" Type="http://schemas.openxmlformats.org/officeDocument/2006/relationships/hyperlink" Target="https://www.procyclingstats.com/rider/davide-formolo" TargetMode="External"/><Relationship Id="rId404" Type="http://schemas.openxmlformats.org/officeDocument/2006/relationships/hyperlink" Target="https://www.procyclingstats.com/team/w52-fc-porto-2021" TargetMode="External"/><Relationship Id="rId403" Type="http://schemas.openxmlformats.org/officeDocument/2006/relationships/hyperlink" Target="https://www.procyclingstats.com/rider/joao-rodrigues" TargetMode="External"/><Relationship Id="rId402" Type="http://schemas.openxmlformats.org/officeDocument/2006/relationships/hyperlink" Target="https://www.procyclingstats.com/rider.php?date=2021-06-25&amp;id=155558&amp;p=results&amp;s=pcs-season-ranking" TargetMode="External"/><Relationship Id="rId401" Type="http://schemas.openxmlformats.org/officeDocument/2006/relationships/hyperlink" Target="https://www.procyclingstats.com/team/bahrain-victorious-2021" TargetMode="External"/><Relationship Id="rId408" Type="http://schemas.openxmlformats.org/officeDocument/2006/relationships/hyperlink" Target="https://www.procyclingstats.com/rider.php?date=2021-06-25&amp;id=140765&amp;p=results&amp;s=pcs-season-ranking" TargetMode="External"/><Relationship Id="rId407" Type="http://schemas.openxmlformats.org/officeDocument/2006/relationships/hyperlink" Target="https://www.procyclingstats.com/team/lotto-soudal-2021" TargetMode="External"/><Relationship Id="rId406" Type="http://schemas.openxmlformats.org/officeDocument/2006/relationships/hyperlink" Target="https://www.procyclingstats.com/rider/john-degenkolb" TargetMode="External"/><Relationship Id="rId405" Type="http://schemas.openxmlformats.org/officeDocument/2006/relationships/hyperlink" Target="https://www.procyclingstats.com/rider.php?date=2021-06-25&amp;id=177049&amp;p=results&amp;s=pcs-season-ranking" TargetMode="External"/><Relationship Id="rId3890" Type="http://schemas.openxmlformats.org/officeDocument/2006/relationships/hyperlink" Target="https://www.procyclingstats.com/rider.php?date=2021-06-25&amp;id=140939&amp;p=results&amp;s=pcs-season-ranking" TargetMode="External"/><Relationship Id="rId2560" Type="http://schemas.openxmlformats.org/officeDocument/2006/relationships/hyperlink" Target="https://www.procyclingstats.com/rider.php?date=2021-06-25&amp;id=208540&amp;p=results&amp;s=pcs-season-ranking" TargetMode="External"/><Relationship Id="rId3892" Type="http://schemas.openxmlformats.org/officeDocument/2006/relationships/hyperlink" Target="https://www.procyclingstats.com/team/nasu-blasen-2021" TargetMode="External"/><Relationship Id="rId1230" Type="http://schemas.openxmlformats.org/officeDocument/2006/relationships/hyperlink" Target="https://www.procyclingstats.com/rider.php?date=2021-06-25&amp;id=176825&amp;p=results&amp;s=pcs-season-ranking" TargetMode="External"/><Relationship Id="rId2561" Type="http://schemas.openxmlformats.org/officeDocument/2006/relationships/hyperlink" Target="https://www.procyclingstats.com/rider/unai-cuadrado" TargetMode="External"/><Relationship Id="rId3891" Type="http://schemas.openxmlformats.org/officeDocument/2006/relationships/hyperlink" Target="https://www.procyclingstats.com/rider/junsei-tani" TargetMode="External"/><Relationship Id="rId400" Type="http://schemas.openxmlformats.org/officeDocument/2006/relationships/hyperlink" Target="https://www.procyclingstats.com/rider/phil-bauhaus" TargetMode="External"/><Relationship Id="rId1231" Type="http://schemas.openxmlformats.org/officeDocument/2006/relationships/hyperlink" Target="https://www.procyclingstats.com/rider/dario-cataldo" TargetMode="External"/><Relationship Id="rId2562" Type="http://schemas.openxmlformats.org/officeDocument/2006/relationships/hyperlink" Target="https://www.procyclingstats.com/team/euskaltel-euskadi-2021" TargetMode="External"/><Relationship Id="rId3894" Type="http://schemas.openxmlformats.org/officeDocument/2006/relationships/hyperlink" Target="https://www.procyclingstats.com/rider/marcin-budzinski" TargetMode="External"/><Relationship Id="rId1232" Type="http://schemas.openxmlformats.org/officeDocument/2006/relationships/hyperlink" Target="https://www.procyclingstats.com/team/movistar-team-2021" TargetMode="External"/><Relationship Id="rId2563" Type="http://schemas.openxmlformats.org/officeDocument/2006/relationships/hyperlink" Target="https://www.procyclingstats.com/rider.php?date=2021-06-25&amp;id=222306&amp;p=results&amp;s=pcs-season-ranking" TargetMode="External"/><Relationship Id="rId3893" Type="http://schemas.openxmlformats.org/officeDocument/2006/relationships/hyperlink" Target="https://www.procyclingstats.com/rider.php?date=2021-06-25&amp;id=204900&amp;p=results&amp;s=pcs-season-ranking" TargetMode="External"/><Relationship Id="rId1233" Type="http://schemas.openxmlformats.org/officeDocument/2006/relationships/hyperlink" Target="https://www.procyclingstats.com/rider.php?date=2021-06-25&amp;id=140318&amp;p=results&amp;s=pcs-season-ranking" TargetMode="External"/><Relationship Id="rId2564" Type="http://schemas.openxmlformats.org/officeDocument/2006/relationships/hyperlink" Target="https://www.procyclingstats.com/rider/lindsay-de-vylder" TargetMode="External"/><Relationship Id="rId3896" Type="http://schemas.openxmlformats.org/officeDocument/2006/relationships/hyperlink" Target="https://www.procyclingstats.com/rider.php?date=2021-06-25&amp;id=235027&amp;p=results&amp;s=pcs-season-ranking" TargetMode="External"/><Relationship Id="rId1234" Type="http://schemas.openxmlformats.org/officeDocument/2006/relationships/hyperlink" Target="https://www.procyclingstats.com/rider/orluis-aular" TargetMode="External"/><Relationship Id="rId2565" Type="http://schemas.openxmlformats.org/officeDocument/2006/relationships/hyperlink" Target="https://www.procyclingstats.com/team/sport-vlaanderen-baloise-2021" TargetMode="External"/><Relationship Id="rId3895" Type="http://schemas.openxmlformats.org/officeDocument/2006/relationships/hyperlink" Target="https://www.procyclingstats.com/team/hre-mazowsze-serce-polski-2021" TargetMode="External"/><Relationship Id="rId1224" Type="http://schemas.openxmlformats.org/officeDocument/2006/relationships/hyperlink" Target="https://www.procyclingstats.com/rider.php?date=2021-06-25&amp;id=170526&amp;p=results&amp;s=pcs-season-ranking" TargetMode="External"/><Relationship Id="rId2555" Type="http://schemas.openxmlformats.org/officeDocument/2006/relationships/hyperlink" Target="https://www.procyclingstats.com/team/minsk-cycling-club-2021" TargetMode="External"/><Relationship Id="rId3887" Type="http://schemas.openxmlformats.org/officeDocument/2006/relationships/hyperlink" Target="https://www.procyclingstats.com/rider.php?date=2021-06-25&amp;id=167531&amp;p=results&amp;s=pcs-season-ranking" TargetMode="External"/><Relationship Id="rId1225" Type="http://schemas.openxmlformats.org/officeDocument/2006/relationships/hyperlink" Target="https://www.procyclingstats.com/rider/tobias-bayer" TargetMode="External"/><Relationship Id="rId2556" Type="http://schemas.openxmlformats.org/officeDocument/2006/relationships/hyperlink" Target="https://www.procyclingstats.com/rider.php?date=2021-06-25&amp;id=141027&amp;p=results&amp;s=pcs-season-ranking" TargetMode="External"/><Relationship Id="rId3886" Type="http://schemas.openxmlformats.org/officeDocument/2006/relationships/hyperlink" Target="https://www.procyclingstats.com/team/burgos-bh-2021" TargetMode="External"/><Relationship Id="rId1226" Type="http://schemas.openxmlformats.org/officeDocument/2006/relationships/hyperlink" Target="https://www.procyclingstats.com/team/alpecin-fenix-2021" TargetMode="External"/><Relationship Id="rId2557" Type="http://schemas.openxmlformats.org/officeDocument/2006/relationships/hyperlink" Target="https://www.procyclingstats.com/rider/albion-ymeri" TargetMode="External"/><Relationship Id="rId3889" Type="http://schemas.openxmlformats.org/officeDocument/2006/relationships/hyperlink" Target="https://www.procyclingstats.com/team/efapel-2021" TargetMode="External"/><Relationship Id="rId1227" Type="http://schemas.openxmlformats.org/officeDocument/2006/relationships/hyperlink" Target="https://www.procyclingstats.com/rider.php?date=2021-06-25&amp;id=202669&amp;p=results&amp;s=pcs-season-ranking" TargetMode="External"/><Relationship Id="rId2558" Type="http://schemas.openxmlformats.org/officeDocument/2006/relationships/hyperlink" Target="https://www.procyclingstats.com/rider.php?date=2021-06-25&amp;id=261516&amp;p=results&amp;s=pcs-season-ranking" TargetMode="External"/><Relationship Id="rId3888" Type="http://schemas.openxmlformats.org/officeDocument/2006/relationships/hyperlink" Target="https://www.procyclingstats.com/rider/javier-moreno" TargetMode="External"/><Relationship Id="rId1228" Type="http://schemas.openxmlformats.org/officeDocument/2006/relationships/hyperlink" Target="https://www.procyclingstats.com/rider/jan-maas" TargetMode="External"/><Relationship Id="rId2559" Type="http://schemas.openxmlformats.org/officeDocument/2006/relationships/hyperlink" Target="https://www.procyclingstats.com/rider/ethan-vernon" TargetMode="External"/><Relationship Id="rId1229" Type="http://schemas.openxmlformats.org/officeDocument/2006/relationships/hyperlink" Target="https://www.procyclingstats.com/team/leopard-pro-cycling-2021" TargetMode="External"/><Relationship Id="rId3881" Type="http://schemas.openxmlformats.org/officeDocument/2006/relationships/hyperlink" Target="https://www.procyclingstats.com/rider/tegsh-bayar-batsaikhan" TargetMode="External"/><Relationship Id="rId2550" Type="http://schemas.openxmlformats.org/officeDocument/2006/relationships/hyperlink" Target="https://www.procyclingstats.com/rider.php?date=2021-06-25&amp;id=139202&amp;p=results&amp;s=pcs-season-ranking" TargetMode="External"/><Relationship Id="rId3880" Type="http://schemas.openxmlformats.org/officeDocument/2006/relationships/hyperlink" Target="https://www.procyclingstats.com/rider.php?date=2021-06-25&amp;id=203501&amp;p=results&amp;s=pcs-season-ranking" TargetMode="External"/><Relationship Id="rId1220" Type="http://schemas.openxmlformats.org/officeDocument/2006/relationships/hyperlink" Target="https://www.procyclingstats.com/team/israel-start-up-nation-2021" TargetMode="External"/><Relationship Id="rId2551" Type="http://schemas.openxmlformats.org/officeDocument/2006/relationships/hyperlink" Target="https://www.procyclingstats.com/rider/ward-vanhoof" TargetMode="External"/><Relationship Id="rId3883" Type="http://schemas.openxmlformats.org/officeDocument/2006/relationships/hyperlink" Target="https://www.procyclingstats.com/rider/theo-gilbertson" TargetMode="External"/><Relationship Id="rId1221" Type="http://schemas.openxmlformats.org/officeDocument/2006/relationships/hyperlink" Target="https://www.procyclingstats.com/rider.php?date=2021-06-25&amp;id=176944&amp;p=results&amp;s=pcs-season-ranking" TargetMode="External"/><Relationship Id="rId2552" Type="http://schemas.openxmlformats.org/officeDocument/2006/relationships/hyperlink" Target="https://www.procyclingstats.com/team/sport-vlaanderen-baloise-2021" TargetMode="External"/><Relationship Id="rId3882" Type="http://schemas.openxmlformats.org/officeDocument/2006/relationships/hyperlink" Target="https://www.procyclingstats.com/rider.php?date=2021-06-25&amp;id=193986&amp;p=results&amp;s=pcs-season-ranking" TargetMode="External"/><Relationship Id="rId1222" Type="http://schemas.openxmlformats.org/officeDocument/2006/relationships/hyperlink" Target="https://www.procyclingstats.com/rider/filippo-tagliani" TargetMode="External"/><Relationship Id="rId2553" Type="http://schemas.openxmlformats.org/officeDocument/2006/relationships/hyperlink" Target="https://www.procyclingstats.com/rider.php?date=2021-06-25&amp;id=202148&amp;p=results&amp;s=pcs-season-ranking" TargetMode="External"/><Relationship Id="rId3885" Type="http://schemas.openxmlformats.org/officeDocument/2006/relationships/hyperlink" Target="https://www.procyclingstats.com/rider/edwin-avila" TargetMode="External"/><Relationship Id="rId1223" Type="http://schemas.openxmlformats.org/officeDocument/2006/relationships/hyperlink" Target="https://www.procyclingstats.com/team/androni-giocattoli-sidermec-2021" TargetMode="External"/><Relationship Id="rId2554" Type="http://schemas.openxmlformats.org/officeDocument/2006/relationships/hyperlink" Target="https://www.procyclingstats.com/rider/aliaksandr-piasetski" TargetMode="External"/><Relationship Id="rId3884" Type="http://schemas.openxmlformats.org/officeDocument/2006/relationships/hyperlink" Target="https://www.procyclingstats.com/rider.php?date=2021-06-25&amp;id=216618&amp;p=results&amp;s=pcs-season-ranking" TargetMode="External"/><Relationship Id="rId2500" Type="http://schemas.openxmlformats.org/officeDocument/2006/relationships/hyperlink" Target="https://www.procyclingstats.com/team/belaz-2021" TargetMode="External"/><Relationship Id="rId3832" Type="http://schemas.openxmlformats.org/officeDocument/2006/relationships/hyperlink" Target="https://www.procyclingstats.com/rider/jesper-hansen-1" TargetMode="External"/><Relationship Id="rId2501" Type="http://schemas.openxmlformats.org/officeDocument/2006/relationships/hyperlink" Target="https://www.procyclingstats.com/rider.php?date=2021-06-25&amp;id=170755&amp;p=results&amp;s=pcs-season-ranking" TargetMode="External"/><Relationship Id="rId3831" Type="http://schemas.openxmlformats.org/officeDocument/2006/relationships/hyperlink" Target="https://www.procyclingstats.com/rider.php?date=2021-06-25&amp;id=202115&amp;p=results&amp;s=pcs-season-ranking" TargetMode="External"/><Relationship Id="rId2502" Type="http://schemas.openxmlformats.org/officeDocument/2006/relationships/hyperlink" Target="https://www.procyclingstats.com/rider/mathijs-paasschens" TargetMode="External"/><Relationship Id="rId3834" Type="http://schemas.openxmlformats.org/officeDocument/2006/relationships/hyperlink" Target="https://www.procyclingstats.com/rider.php?date=2021-06-25&amp;id=138480&amp;p=results&amp;s=pcs-season-ranking" TargetMode="External"/><Relationship Id="rId2503" Type="http://schemas.openxmlformats.org/officeDocument/2006/relationships/hyperlink" Target="https://www.procyclingstats.com/team/bingoal-wallonie-bruxelles-2021" TargetMode="External"/><Relationship Id="rId3833" Type="http://schemas.openxmlformats.org/officeDocument/2006/relationships/hyperlink" Target="https://www.procyclingstats.com/team/riwal-cycling-team-2021" TargetMode="External"/><Relationship Id="rId2504" Type="http://schemas.openxmlformats.org/officeDocument/2006/relationships/hyperlink" Target="https://www.procyclingstats.com/rider.php?date=2021-06-25&amp;id=181539&amp;p=results&amp;s=pcs-season-ranking" TargetMode="External"/><Relationship Id="rId3836" Type="http://schemas.openxmlformats.org/officeDocument/2006/relationships/hyperlink" Target="https://www.procyclingstats.com/team/team-colpack-ballan-2021" TargetMode="External"/><Relationship Id="rId2505" Type="http://schemas.openxmlformats.org/officeDocument/2006/relationships/hyperlink" Target="https://www.procyclingstats.com/rider/masaki-yamamoto" TargetMode="External"/><Relationship Id="rId3835" Type="http://schemas.openxmlformats.org/officeDocument/2006/relationships/hyperlink" Target="https://www.procyclingstats.com/rider/davide-boscaro" TargetMode="External"/><Relationship Id="rId2506" Type="http://schemas.openxmlformats.org/officeDocument/2006/relationships/hyperlink" Target="https://www.procyclingstats.com/team/kinan-cycling-team-2021" TargetMode="External"/><Relationship Id="rId3838" Type="http://schemas.openxmlformats.org/officeDocument/2006/relationships/hyperlink" Target="https://www.procyclingstats.com/rider/janos-pelikan" TargetMode="External"/><Relationship Id="rId2507" Type="http://schemas.openxmlformats.org/officeDocument/2006/relationships/hyperlink" Target="https://www.procyclingstats.com/rider.php?date=2021-06-25&amp;id=176270&amp;p=results&amp;s=pcs-season-ranking" TargetMode="External"/><Relationship Id="rId3837" Type="http://schemas.openxmlformats.org/officeDocument/2006/relationships/hyperlink" Target="https://www.procyclingstats.com/rider.php?date=2021-06-25&amp;id=216760&amp;p=results&amp;s=pcs-season-ranking" TargetMode="External"/><Relationship Id="rId2508" Type="http://schemas.openxmlformats.org/officeDocument/2006/relationships/hyperlink" Target="https://www.procyclingstats.com/rider/georgios-boutopoulos" TargetMode="External"/><Relationship Id="rId2509" Type="http://schemas.openxmlformats.org/officeDocument/2006/relationships/hyperlink" Target="https://www.procyclingstats.com/rider.php?date=2021-06-25&amp;id=205163&amp;p=results&amp;s=pcs-season-ranking" TargetMode="External"/><Relationship Id="rId3839" Type="http://schemas.openxmlformats.org/officeDocument/2006/relationships/hyperlink" Target="https://www.procyclingstats.com/team/androni-giocattoli-sidermec-2021" TargetMode="External"/><Relationship Id="rId3830" Type="http://schemas.openxmlformats.org/officeDocument/2006/relationships/hyperlink" Target="https://www.procyclingstats.com/team/burgos-bh-2021" TargetMode="External"/><Relationship Id="rId3821" Type="http://schemas.openxmlformats.org/officeDocument/2006/relationships/hyperlink" Target="https://www.procyclingstats.com/rider.php?date=2021-06-25&amp;id=245929&amp;p=results&amp;s=pcs-season-ranking" TargetMode="External"/><Relationship Id="rId3820" Type="http://schemas.openxmlformats.org/officeDocument/2006/relationships/hyperlink" Target="https://www.procyclingstats.com/team/iseo-serrature-rime-carnovali-2021" TargetMode="External"/><Relationship Id="rId3823" Type="http://schemas.openxmlformats.org/officeDocument/2006/relationships/hyperlink" Target="https://www.procyclingstats.com/rider.php?date=2021-06-25&amp;id=175161&amp;p=results&amp;s=pcs-season-ranking" TargetMode="External"/><Relationship Id="rId3822" Type="http://schemas.openxmlformats.org/officeDocument/2006/relationships/hyperlink" Target="https://www.procyclingstats.com/rider/diego-antonio-ochoa" TargetMode="External"/><Relationship Id="rId3825" Type="http://schemas.openxmlformats.org/officeDocument/2006/relationships/hyperlink" Target="https://www.procyclingstats.com/rider.php?date=2021-06-25&amp;id=243009&amp;p=results&amp;s=pcs-season-ranking" TargetMode="External"/><Relationship Id="rId3824" Type="http://schemas.openxmlformats.org/officeDocument/2006/relationships/hyperlink" Target="https://www.procyclingstats.com/rider/brandon-rodriguez" TargetMode="External"/><Relationship Id="rId3827" Type="http://schemas.openxmlformats.org/officeDocument/2006/relationships/hyperlink" Target="https://www.procyclingstats.com/team/equipe-continental-orgullo-paisa-2021" TargetMode="External"/><Relationship Id="rId3826" Type="http://schemas.openxmlformats.org/officeDocument/2006/relationships/hyperlink" Target="https://www.procyclingstats.com/rider/johan-colon" TargetMode="External"/><Relationship Id="rId3829" Type="http://schemas.openxmlformats.org/officeDocument/2006/relationships/hyperlink" Target="https://www.procyclingstats.com/rider/alex-molenaar" TargetMode="External"/><Relationship Id="rId3828" Type="http://schemas.openxmlformats.org/officeDocument/2006/relationships/hyperlink" Target="https://www.procyclingstats.com/rider.php?date=2021-06-25&amp;id=185264&amp;p=results&amp;s=pcs-season-ranking" TargetMode="External"/><Relationship Id="rId2522" Type="http://schemas.openxmlformats.org/officeDocument/2006/relationships/hyperlink" Target="https://www.procyclingstats.com/rider/manuel-rodas" TargetMode="External"/><Relationship Id="rId3854" Type="http://schemas.openxmlformats.org/officeDocument/2006/relationships/hyperlink" Target="https://www.procyclingstats.com/rider.php?date=2021-06-25&amp;id=206658&amp;p=results&amp;s=pcs-season-ranking" TargetMode="External"/><Relationship Id="rId2523" Type="http://schemas.openxmlformats.org/officeDocument/2006/relationships/hyperlink" Target="https://www.procyclingstats.com/rider.php?date=2021-06-25&amp;id=140827&amp;p=results&amp;s=pcs-season-ranking" TargetMode="External"/><Relationship Id="rId3853" Type="http://schemas.openxmlformats.org/officeDocument/2006/relationships/hyperlink" Target="https://www.procyclingstats.com/team/work-service-marchiol-vega-2021" TargetMode="External"/><Relationship Id="rId2524" Type="http://schemas.openxmlformats.org/officeDocument/2006/relationships/hyperlink" Target="https://www.procyclingstats.com/rider/carlos-alvergue" TargetMode="External"/><Relationship Id="rId3856" Type="http://schemas.openxmlformats.org/officeDocument/2006/relationships/hyperlink" Target="https://www.procyclingstats.com/rider.php?date=2021-06-25&amp;id=236169&amp;p=results&amp;s=pcs-season-ranking" TargetMode="External"/><Relationship Id="rId2525" Type="http://schemas.openxmlformats.org/officeDocument/2006/relationships/hyperlink" Target="https://www.procyclingstats.com/rider.php?date=2021-06-25&amp;id=271954&amp;p=results&amp;s=pcs-season-ranking" TargetMode="External"/><Relationship Id="rId3855" Type="http://schemas.openxmlformats.org/officeDocument/2006/relationships/hyperlink" Target="https://www.procyclingstats.com/rider/abdulla-al-khater" TargetMode="External"/><Relationship Id="rId2526" Type="http://schemas.openxmlformats.org/officeDocument/2006/relationships/hyperlink" Target="https://www.procyclingstats.com/rider/henri-vandenabeele" TargetMode="External"/><Relationship Id="rId3858" Type="http://schemas.openxmlformats.org/officeDocument/2006/relationships/hyperlink" Target="https://www.procyclingstats.com/rider.php?date=2021-06-25&amp;id=169555&amp;p=results&amp;s=pcs-season-ranking" TargetMode="External"/><Relationship Id="rId2527" Type="http://schemas.openxmlformats.org/officeDocument/2006/relationships/hyperlink" Target="https://www.procyclingstats.com/team/development-team-dsm-2021" TargetMode="External"/><Relationship Id="rId3857" Type="http://schemas.openxmlformats.org/officeDocument/2006/relationships/hyperlink" Target="https://www.procyclingstats.com/rider/mario-zamora" TargetMode="External"/><Relationship Id="rId2528" Type="http://schemas.openxmlformats.org/officeDocument/2006/relationships/hyperlink" Target="https://www.procyclingstats.com/rider.php?date=2021-06-25&amp;id=208547&amp;p=results&amp;s=pcs-season-ranking" TargetMode="External"/><Relationship Id="rId2529" Type="http://schemas.openxmlformats.org/officeDocument/2006/relationships/hyperlink" Target="https://www.procyclingstats.com/rider/roderick-asconeguy" TargetMode="External"/><Relationship Id="rId3859" Type="http://schemas.openxmlformats.org/officeDocument/2006/relationships/hyperlink" Target="https://www.procyclingstats.com/rider/denis-denisov" TargetMode="External"/><Relationship Id="rId3850" Type="http://schemas.openxmlformats.org/officeDocument/2006/relationships/hyperlink" Target="https://www.procyclingstats.com/team/team-sks-sauerland-nrw-2021" TargetMode="External"/><Relationship Id="rId2520" Type="http://schemas.openxmlformats.org/officeDocument/2006/relationships/hyperlink" Target="https://www.procyclingstats.com/rider/matti-hietajarvi" TargetMode="External"/><Relationship Id="rId3852" Type="http://schemas.openxmlformats.org/officeDocument/2006/relationships/hyperlink" Target="https://www.procyclingstats.com/rider/riccardo-bobbo2" TargetMode="External"/><Relationship Id="rId2521" Type="http://schemas.openxmlformats.org/officeDocument/2006/relationships/hyperlink" Target="https://www.procyclingstats.com/rider.php?date=2021-06-25&amp;id=260569&amp;p=results&amp;s=pcs-season-ranking" TargetMode="External"/><Relationship Id="rId3851" Type="http://schemas.openxmlformats.org/officeDocument/2006/relationships/hyperlink" Target="https://www.procyclingstats.com/rider.php?date=2021-06-25&amp;id=209023&amp;p=results&amp;s=pcs-season-ranking" TargetMode="External"/><Relationship Id="rId2511" Type="http://schemas.openxmlformats.org/officeDocument/2006/relationships/hyperlink" Target="https://www.procyclingstats.com/rider.php?date=2021-06-25&amp;id=178408&amp;p=results&amp;s=pcs-season-ranking" TargetMode="External"/><Relationship Id="rId3843" Type="http://schemas.openxmlformats.org/officeDocument/2006/relationships/hyperlink" Target="https://www.procyclingstats.com/rider.php?date=2021-06-25&amp;id=137918&amp;p=results&amp;s=pcs-season-ranking" TargetMode="External"/><Relationship Id="rId2512" Type="http://schemas.openxmlformats.org/officeDocument/2006/relationships/hyperlink" Target="https://www.procyclingstats.com/rider/floris-de-tier" TargetMode="External"/><Relationship Id="rId3842" Type="http://schemas.openxmlformats.org/officeDocument/2006/relationships/hyperlink" Target="https://www.procyclingstats.com/team/salcano-sakarya-bb-team-2021" TargetMode="External"/><Relationship Id="rId2513" Type="http://schemas.openxmlformats.org/officeDocument/2006/relationships/hyperlink" Target="https://www.procyclingstats.com/team/alpecin-fenix-2021" TargetMode="External"/><Relationship Id="rId3845" Type="http://schemas.openxmlformats.org/officeDocument/2006/relationships/hyperlink" Target="https://www.procyclingstats.com/rider.php?date=2021-06-25&amp;id=168306&amp;p=results&amp;s=pcs-season-ranking" TargetMode="External"/><Relationship Id="rId2514" Type="http://schemas.openxmlformats.org/officeDocument/2006/relationships/hyperlink" Target="https://www.procyclingstats.com/rider.php?date=2021-06-25&amp;id=138175&amp;p=results&amp;s=pcs-season-ranking" TargetMode="External"/><Relationship Id="rId3844" Type="http://schemas.openxmlformats.org/officeDocument/2006/relationships/hyperlink" Target="https://www.procyclingstats.com/rider/jean-bosco-nsengiyumva" TargetMode="External"/><Relationship Id="rId2515" Type="http://schemas.openxmlformats.org/officeDocument/2006/relationships/hyperlink" Target="https://www.procyclingstats.com/rider/mads-ostergaard-kristensen" TargetMode="External"/><Relationship Id="rId3847" Type="http://schemas.openxmlformats.org/officeDocument/2006/relationships/hyperlink" Target="https://www.procyclingstats.com/team/seg-racing-academy-2021" TargetMode="External"/><Relationship Id="rId2516" Type="http://schemas.openxmlformats.org/officeDocument/2006/relationships/hyperlink" Target="https://www.procyclingstats.com/team/coloquick-2021" TargetMode="External"/><Relationship Id="rId3846" Type="http://schemas.openxmlformats.org/officeDocument/2006/relationships/hyperlink" Target="https://www.procyclingstats.com/rider/marco-frigo" TargetMode="External"/><Relationship Id="rId2517" Type="http://schemas.openxmlformats.org/officeDocument/2006/relationships/hyperlink" Target="https://www.procyclingstats.com/rider.php?date=2021-06-25&amp;id=198786&amp;p=results&amp;s=pcs-season-ranking" TargetMode="External"/><Relationship Id="rId3849" Type="http://schemas.openxmlformats.org/officeDocument/2006/relationships/hyperlink" Target="https://www.procyclingstats.com/rider/lars-kulbe" TargetMode="External"/><Relationship Id="rId2518" Type="http://schemas.openxmlformats.org/officeDocument/2006/relationships/hyperlink" Target="https://www.procyclingstats.com/rider/teboho-khantsi" TargetMode="External"/><Relationship Id="rId3848" Type="http://schemas.openxmlformats.org/officeDocument/2006/relationships/hyperlink" Target="https://www.procyclingstats.com/rider.php?date=2021-06-25&amp;id=209928&amp;p=results&amp;s=pcs-season-ranking" TargetMode="External"/><Relationship Id="rId2519" Type="http://schemas.openxmlformats.org/officeDocument/2006/relationships/hyperlink" Target="https://www.procyclingstats.com/rider.php?date=2021-06-25&amp;id=189747&amp;p=results&amp;s=pcs-season-ranking" TargetMode="External"/><Relationship Id="rId3841" Type="http://schemas.openxmlformats.org/officeDocument/2006/relationships/hyperlink" Target="https://www.procyclingstats.com/rider/mustafa-sayar" TargetMode="External"/><Relationship Id="rId2510" Type="http://schemas.openxmlformats.org/officeDocument/2006/relationships/hyperlink" Target="https://www.procyclingstats.com/rider/luis-gomez" TargetMode="External"/><Relationship Id="rId3840" Type="http://schemas.openxmlformats.org/officeDocument/2006/relationships/hyperlink" Target="https://www.procyclingstats.com/rider.php?date=2021-06-25&amp;id=170563&amp;p=results&amp;s=pcs-season-ranking" TargetMode="External"/><Relationship Id="rId469" Type="http://schemas.openxmlformats.org/officeDocument/2006/relationships/hyperlink" Target="https://www.procyclingstats.com/rider/attila-valter" TargetMode="External"/><Relationship Id="rId468" Type="http://schemas.openxmlformats.org/officeDocument/2006/relationships/hyperlink" Target="https://www.procyclingstats.com/rider.php?date=2021-06-25&amp;id=140172&amp;p=results&amp;s=pcs-season-ranking" TargetMode="External"/><Relationship Id="rId467" Type="http://schemas.openxmlformats.org/officeDocument/2006/relationships/hyperlink" Target="https://www.procyclingstats.com/team/alpecin-fenix-2021" TargetMode="External"/><Relationship Id="rId1290" Type="http://schemas.openxmlformats.org/officeDocument/2006/relationships/hyperlink" Target="https://www.procyclingstats.com/rider.php?date=2021-06-25&amp;id=140658&amp;p=results&amp;s=pcs-season-ranking" TargetMode="External"/><Relationship Id="rId1291" Type="http://schemas.openxmlformats.org/officeDocument/2006/relationships/hyperlink" Target="https://www.procyclingstats.com/rider/dion-smith" TargetMode="External"/><Relationship Id="rId1292" Type="http://schemas.openxmlformats.org/officeDocument/2006/relationships/hyperlink" Target="https://www.procyclingstats.com/team/teambikeexchange-2021" TargetMode="External"/><Relationship Id="rId462" Type="http://schemas.openxmlformats.org/officeDocument/2006/relationships/hyperlink" Target="https://www.procyclingstats.com/rider.php?date=2021-06-25&amp;id=140855&amp;p=results&amp;s=pcs-season-ranking" TargetMode="External"/><Relationship Id="rId1293" Type="http://schemas.openxmlformats.org/officeDocument/2006/relationships/hyperlink" Target="https://www.procyclingstats.com/rider.php?date=2021-06-25&amp;id=137577&amp;p=results&amp;s=pcs-season-ranking" TargetMode="External"/><Relationship Id="rId461" Type="http://schemas.openxmlformats.org/officeDocument/2006/relationships/hyperlink" Target="https://www.procyclingstats.com/team/lotto-soudal-2021" TargetMode="External"/><Relationship Id="rId1294" Type="http://schemas.openxmlformats.org/officeDocument/2006/relationships/hyperlink" Target="https://www.procyclingstats.com/rider/simon-pellaud" TargetMode="External"/><Relationship Id="rId460" Type="http://schemas.openxmlformats.org/officeDocument/2006/relationships/hyperlink" Target="https://www.procyclingstats.com/rider/philippe-gilbert" TargetMode="External"/><Relationship Id="rId1295" Type="http://schemas.openxmlformats.org/officeDocument/2006/relationships/hyperlink" Target="https://www.procyclingstats.com/team/androni-giocattoli-sidermec-2021" TargetMode="External"/><Relationship Id="rId1296" Type="http://schemas.openxmlformats.org/officeDocument/2006/relationships/hyperlink" Target="https://www.procyclingstats.com/rider.php?date=2021-06-25&amp;id=139797&amp;p=results&amp;s=pcs-season-ranking" TargetMode="External"/><Relationship Id="rId466" Type="http://schemas.openxmlformats.org/officeDocument/2006/relationships/hyperlink" Target="https://www.procyclingstats.com/rider/philipp-walsleben" TargetMode="External"/><Relationship Id="rId1297" Type="http://schemas.openxmlformats.org/officeDocument/2006/relationships/hyperlink" Target="https://www.procyclingstats.com/rider/emiel-vermeulen" TargetMode="External"/><Relationship Id="rId465" Type="http://schemas.openxmlformats.org/officeDocument/2006/relationships/hyperlink" Target="https://www.procyclingstats.com/rider.php?date=2021-06-25&amp;id=195439&amp;p=results&amp;s=pcs-season-ranking" TargetMode="External"/><Relationship Id="rId1298" Type="http://schemas.openxmlformats.org/officeDocument/2006/relationships/hyperlink" Target="https://www.procyclingstats.com/team/xelliss-roubaix-lille-metropole-2021" TargetMode="External"/><Relationship Id="rId464" Type="http://schemas.openxmlformats.org/officeDocument/2006/relationships/hyperlink" Target="https://www.procyclingstats.com/team/team-jumbo-visma-2021" TargetMode="External"/><Relationship Id="rId1299" Type="http://schemas.openxmlformats.org/officeDocument/2006/relationships/hyperlink" Target="https://www.procyclingstats.com/rider.php?date=2021-06-25&amp;id=149742&amp;p=results&amp;s=pcs-season-ranking" TargetMode="External"/><Relationship Id="rId463" Type="http://schemas.openxmlformats.org/officeDocument/2006/relationships/hyperlink" Target="https://www.procyclingstats.com/rider/sepp-kuss" TargetMode="External"/><Relationship Id="rId459" Type="http://schemas.openxmlformats.org/officeDocument/2006/relationships/hyperlink" Target="https://www.procyclingstats.com/rider.php?date=2021-06-25&amp;id=156131&amp;p=results&amp;s=pcs-season-ranking" TargetMode="External"/><Relationship Id="rId458" Type="http://schemas.openxmlformats.org/officeDocument/2006/relationships/hyperlink" Target="https://www.procyclingstats.com/team/ef-education-nippo-2021" TargetMode="External"/><Relationship Id="rId457" Type="http://schemas.openxmlformats.org/officeDocument/2006/relationships/hyperlink" Target="https://www.procyclingstats.com/rider/alberto-bettiol" TargetMode="External"/><Relationship Id="rId456" Type="http://schemas.openxmlformats.org/officeDocument/2006/relationships/hyperlink" Target="https://www.procyclingstats.com/rider.php?date=2021-06-25&amp;id=178474&amp;p=results&amp;s=pcs-season-ranking" TargetMode="External"/><Relationship Id="rId1280" Type="http://schemas.openxmlformats.org/officeDocument/2006/relationships/hyperlink" Target="https://www.procyclingstats.com/team/movistar-team-2021" TargetMode="External"/><Relationship Id="rId1281" Type="http://schemas.openxmlformats.org/officeDocument/2006/relationships/hyperlink" Target="https://www.procyclingstats.com/rider.php?date=2021-06-25&amp;id=140339&amp;p=results&amp;s=pcs-season-ranking" TargetMode="External"/><Relationship Id="rId451" Type="http://schemas.openxmlformats.org/officeDocument/2006/relationships/hyperlink" Target="https://www.procyclingstats.com/rider/mihkel-raim" TargetMode="External"/><Relationship Id="rId1282" Type="http://schemas.openxmlformats.org/officeDocument/2006/relationships/hyperlink" Target="https://www.procyclingstats.com/rider/brayan-sanchez" TargetMode="External"/><Relationship Id="rId450" Type="http://schemas.openxmlformats.org/officeDocument/2006/relationships/hyperlink" Target="https://www.procyclingstats.com/rider.php?date=2021-06-25&amp;id=140246&amp;p=results&amp;s=pcs-season-ranking" TargetMode="External"/><Relationship Id="rId1283" Type="http://schemas.openxmlformats.org/officeDocument/2006/relationships/hyperlink" Target="https://www.procyclingstats.com/team/team-medellin-2021" TargetMode="External"/><Relationship Id="rId1284" Type="http://schemas.openxmlformats.org/officeDocument/2006/relationships/hyperlink" Target="https://www.procyclingstats.com/rider.php?date=2021-06-25&amp;id=185160&amp;p=results&amp;s=pcs-season-ranking" TargetMode="External"/><Relationship Id="rId1285" Type="http://schemas.openxmlformats.org/officeDocument/2006/relationships/hyperlink" Target="https://www.procyclingstats.com/rider/quinn-simmons" TargetMode="External"/><Relationship Id="rId455" Type="http://schemas.openxmlformats.org/officeDocument/2006/relationships/hyperlink" Target="https://www.procyclingstats.com/team/team-jumbo-visma-2021" TargetMode="External"/><Relationship Id="rId1286" Type="http://schemas.openxmlformats.org/officeDocument/2006/relationships/hyperlink" Target="https://www.procyclingstats.com/team/trek-segafredo-2021" TargetMode="External"/><Relationship Id="rId454" Type="http://schemas.openxmlformats.org/officeDocument/2006/relationships/hyperlink" Target="https://www.procyclingstats.com/rider/edoardo-affini" TargetMode="External"/><Relationship Id="rId1287" Type="http://schemas.openxmlformats.org/officeDocument/2006/relationships/hyperlink" Target="https://www.procyclingstats.com/rider.php?date=2021-06-25&amp;id=216727&amp;p=results&amp;s=pcs-season-ranking" TargetMode="External"/><Relationship Id="rId453" Type="http://schemas.openxmlformats.org/officeDocument/2006/relationships/hyperlink" Target="https://www.procyclingstats.com/rider.php?date=2021-06-25&amp;id=137832&amp;p=results&amp;s=pcs-season-ranking" TargetMode="External"/><Relationship Id="rId1288" Type="http://schemas.openxmlformats.org/officeDocument/2006/relationships/hyperlink" Target="https://www.procyclingstats.com/rider/pieter-serry" TargetMode="External"/><Relationship Id="rId452" Type="http://schemas.openxmlformats.org/officeDocument/2006/relationships/hyperlink" Target="https://www.procyclingstats.com/team/hre-mazowsze-serce-polski-2021" TargetMode="External"/><Relationship Id="rId1289" Type="http://schemas.openxmlformats.org/officeDocument/2006/relationships/hyperlink" Target="https://www.procyclingstats.com/team/deceuninck-quick-step-2021" TargetMode="External"/><Relationship Id="rId3018" Type="http://schemas.openxmlformats.org/officeDocument/2006/relationships/hyperlink" Target="https://www.procyclingstats.com/team/lotto-soudal-2021" TargetMode="External"/><Relationship Id="rId3017" Type="http://schemas.openxmlformats.org/officeDocument/2006/relationships/hyperlink" Target="https://www.procyclingstats.com/rider/filippo-conca" TargetMode="External"/><Relationship Id="rId3019" Type="http://schemas.openxmlformats.org/officeDocument/2006/relationships/hyperlink" Target="https://www.procyclingstats.com/rider.php?date=2021-06-25&amp;id=194640&amp;p=results&amp;s=pcs-season-ranking" TargetMode="External"/><Relationship Id="rId491" Type="http://schemas.openxmlformats.org/officeDocument/2006/relationships/hyperlink" Target="https://www.procyclingstats.com/team/cofidis-solutions-credits-2021" TargetMode="External"/><Relationship Id="rId490" Type="http://schemas.openxmlformats.org/officeDocument/2006/relationships/hyperlink" Target="https://www.procyclingstats.com/rider/simone-consonni" TargetMode="External"/><Relationship Id="rId489" Type="http://schemas.openxmlformats.org/officeDocument/2006/relationships/hyperlink" Target="https://www.procyclingstats.com/rider.php?date=2021-06-25&amp;id=132428&amp;p=results&amp;s=pcs-season-ranking" TargetMode="External"/><Relationship Id="rId484" Type="http://schemas.openxmlformats.org/officeDocument/2006/relationships/hyperlink" Target="https://www.procyclingstats.com/rider/eduardo-sepulveda" TargetMode="External"/><Relationship Id="rId3010" Type="http://schemas.openxmlformats.org/officeDocument/2006/relationships/hyperlink" Target="https://www.procyclingstats.com/rider.php?date=2021-06-25&amp;id=140145&amp;p=results&amp;s=pcs-season-ranking" TargetMode="External"/><Relationship Id="rId483" Type="http://schemas.openxmlformats.org/officeDocument/2006/relationships/hyperlink" Target="https://www.procyclingstats.com/rider.php?date=2021-06-25&amp;id=140633&amp;p=results&amp;s=pcs-season-ranking" TargetMode="External"/><Relationship Id="rId482" Type="http://schemas.openxmlformats.org/officeDocument/2006/relationships/hyperlink" Target="https://www.procyclingstats.com/team/team-arkea-samsic-2021" TargetMode="External"/><Relationship Id="rId3012" Type="http://schemas.openxmlformats.org/officeDocument/2006/relationships/hyperlink" Target="https://www.procyclingstats.com/team/bike-aid-2021" TargetMode="External"/><Relationship Id="rId481" Type="http://schemas.openxmlformats.org/officeDocument/2006/relationships/hyperlink" Target="https://www.procyclingstats.com/rider/nacer-bouhanni" TargetMode="External"/><Relationship Id="rId3011" Type="http://schemas.openxmlformats.org/officeDocument/2006/relationships/hyperlink" Target="https://www.procyclingstats.com/rider/erik-bergstrom" TargetMode="External"/><Relationship Id="rId488" Type="http://schemas.openxmlformats.org/officeDocument/2006/relationships/hyperlink" Target="https://www.procyclingstats.com/team/ef-education-nippo-2021" TargetMode="External"/><Relationship Id="rId3014" Type="http://schemas.openxmlformats.org/officeDocument/2006/relationships/hyperlink" Target="https://www.procyclingstats.com/rider/mattia-bais" TargetMode="External"/><Relationship Id="rId487" Type="http://schemas.openxmlformats.org/officeDocument/2006/relationships/hyperlink" Target="https://www.procyclingstats.com/rider/magnus-cort-nielsen" TargetMode="External"/><Relationship Id="rId3013" Type="http://schemas.openxmlformats.org/officeDocument/2006/relationships/hyperlink" Target="https://www.procyclingstats.com/rider.php?date=2021-06-25&amp;id=202341&amp;p=results&amp;s=pcs-season-ranking" TargetMode="External"/><Relationship Id="rId486" Type="http://schemas.openxmlformats.org/officeDocument/2006/relationships/hyperlink" Target="https://www.procyclingstats.com/rider.php?date=2021-06-25&amp;id=137599&amp;p=results&amp;s=pcs-season-ranking" TargetMode="External"/><Relationship Id="rId3016" Type="http://schemas.openxmlformats.org/officeDocument/2006/relationships/hyperlink" Target="https://www.procyclingstats.com/rider.php?date=2021-06-25&amp;id=179222&amp;p=results&amp;s=pcs-season-ranking" TargetMode="External"/><Relationship Id="rId485" Type="http://schemas.openxmlformats.org/officeDocument/2006/relationships/hyperlink" Target="https://www.procyclingstats.com/team/androni-giocattoli-sidermec-2021" TargetMode="External"/><Relationship Id="rId3015" Type="http://schemas.openxmlformats.org/officeDocument/2006/relationships/hyperlink" Target="https://www.procyclingstats.com/team/androni-giocattoli-sidermec-2021" TargetMode="External"/><Relationship Id="rId3007" Type="http://schemas.openxmlformats.org/officeDocument/2006/relationships/hyperlink" Target="https://www.procyclingstats.com/rider.php?date=2021-06-25&amp;id=208896&amp;p=results&amp;s=pcs-season-ranking" TargetMode="External"/><Relationship Id="rId3006" Type="http://schemas.openxmlformats.org/officeDocument/2006/relationships/hyperlink" Target="https://www.procyclingstats.com/team/zalf-euromobil-fior-2021" TargetMode="External"/><Relationship Id="rId3009" Type="http://schemas.openxmlformats.org/officeDocument/2006/relationships/hyperlink" Target="https://www.procyclingstats.com/team/rally-cycling-2021" TargetMode="External"/><Relationship Id="rId3008" Type="http://schemas.openxmlformats.org/officeDocument/2006/relationships/hyperlink" Target="https://www.procyclingstats.com/rider/nathan-brown" TargetMode="External"/><Relationship Id="rId480" Type="http://schemas.openxmlformats.org/officeDocument/2006/relationships/hyperlink" Target="https://www.procyclingstats.com/rider.php?date=2021-06-25&amp;id=132414&amp;p=results&amp;s=pcs-season-ranking" TargetMode="External"/><Relationship Id="rId479" Type="http://schemas.openxmlformats.org/officeDocument/2006/relationships/hyperlink" Target="https://www.procyclingstats.com/team/israel-start-up-nation-2021" TargetMode="External"/><Relationship Id="rId478" Type="http://schemas.openxmlformats.org/officeDocument/2006/relationships/hyperlink" Target="https://www.procyclingstats.com/rider/mads-wurtz-schmidt" TargetMode="External"/><Relationship Id="rId473" Type="http://schemas.openxmlformats.org/officeDocument/2006/relationships/hyperlink" Target="https://www.procyclingstats.com/team/teambikeexchange-2021" TargetMode="External"/><Relationship Id="rId472" Type="http://schemas.openxmlformats.org/officeDocument/2006/relationships/hyperlink" Target="https://www.procyclingstats.com/rider/damien-howson" TargetMode="External"/><Relationship Id="rId471" Type="http://schemas.openxmlformats.org/officeDocument/2006/relationships/hyperlink" Target="https://www.procyclingstats.com/rider.php?date=2021-06-25&amp;id=205784&amp;p=results&amp;s=pcs-season-ranking" TargetMode="External"/><Relationship Id="rId3001" Type="http://schemas.openxmlformats.org/officeDocument/2006/relationships/hyperlink" Target="https://www.procyclingstats.com/rider.php?date=2021-06-25&amp;id=189655&amp;p=results&amp;s=pcs-season-ranking" TargetMode="External"/><Relationship Id="rId470" Type="http://schemas.openxmlformats.org/officeDocument/2006/relationships/hyperlink" Target="https://www.procyclingstats.com/team/groupama-fdj-2021" TargetMode="External"/><Relationship Id="rId3000" Type="http://schemas.openxmlformats.org/officeDocument/2006/relationships/hyperlink" Target="https://www.procyclingstats.com/team/team-dsm-2021" TargetMode="External"/><Relationship Id="rId477" Type="http://schemas.openxmlformats.org/officeDocument/2006/relationships/hyperlink" Target="https://www.procyclingstats.com/rider.php?date=2021-06-25&amp;id=138849&amp;p=results&amp;s=pcs-season-ranking" TargetMode="External"/><Relationship Id="rId3003" Type="http://schemas.openxmlformats.org/officeDocument/2006/relationships/hyperlink" Target="https://www.procyclingstats.com/team/androni-giocattoli-sidermec-2021" TargetMode="External"/><Relationship Id="rId476" Type="http://schemas.openxmlformats.org/officeDocument/2006/relationships/hyperlink" Target="https://www.procyclingstats.com/team/bahrain-victorious-2021" TargetMode="External"/><Relationship Id="rId3002" Type="http://schemas.openxmlformats.org/officeDocument/2006/relationships/hyperlink" Target="https://www.procyclingstats.com/rider/josip-rumac" TargetMode="External"/><Relationship Id="rId475" Type="http://schemas.openxmlformats.org/officeDocument/2006/relationships/hyperlink" Target="https://www.procyclingstats.com/rider/jan-tratnik" TargetMode="External"/><Relationship Id="rId3005" Type="http://schemas.openxmlformats.org/officeDocument/2006/relationships/hyperlink" Target="https://www.procyclingstats.com/rider/gabriele-benedetti" TargetMode="External"/><Relationship Id="rId474" Type="http://schemas.openxmlformats.org/officeDocument/2006/relationships/hyperlink" Target="https://www.procyclingstats.com/rider.php?date=2021-06-25&amp;id=137576&amp;p=results&amp;s=pcs-season-ranking" TargetMode="External"/><Relationship Id="rId3004" Type="http://schemas.openxmlformats.org/officeDocument/2006/relationships/hyperlink" Target="https://www.procyclingstats.com/rider.php?date=2021-06-25&amp;id=163883&amp;p=results&amp;s=pcs-season-ranking" TargetMode="External"/><Relationship Id="rId1257" Type="http://schemas.openxmlformats.org/officeDocument/2006/relationships/hyperlink" Target="https://www.procyclingstats.com/rider.php?date=2021-06-25&amp;id=140627&amp;p=results&amp;s=pcs-season-ranking" TargetMode="External"/><Relationship Id="rId2588" Type="http://schemas.openxmlformats.org/officeDocument/2006/relationships/hyperlink" Target="https://www.procyclingstats.com/rider/thomas-champion" TargetMode="External"/><Relationship Id="rId1258" Type="http://schemas.openxmlformats.org/officeDocument/2006/relationships/hyperlink" Target="https://www.procyclingstats.com/rider/silvan-dillier" TargetMode="External"/><Relationship Id="rId2589" Type="http://schemas.openxmlformats.org/officeDocument/2006/relationships/hyperlink" Target="https://www.procyclingstats.com/team/cofidis-solutions-credits-2021" TargetMode="External"/><Relationship Id="rId1259" Type="http://schemas.openxmlformats.org/officeDocument/2006/relationships/hyperlink" Target="https://www.procyclingstats.com/team/alpecin-fenix-2021" TargetMode="External"/><Relationship Id="rId426" Type="http://schemas.openxmlformats.org/officeDocument/2006/relationships/hyperlink" Target="https://www.procyclingstats.com/rider.php?date=2021-06-25&amp;id=140476&amp;p=results&amp;s=pcs-season-ranking" TargetMode="External"/><Relationship Id="rId425" Type="http://schemas.openxmlformats.org/officeDocument/2006/relationships/hyperlink" Target="https://www.procyclingstats.com/team/intermarche-wanty-gobert-materiaux-2021" TargetMode="External"/><Relationship Id="rId424" Type="http://schemas.openxmlformats.org/officeDocument/2006/relationships/hyperlink" Target="https://www.procyclingstats.com/rider/andrea-pasqualon" TargetMode="External"/><Relationship Id="rId423" Type="http://schemas.openxmlformats.org/officeDocument/2006/relationships/hyperlink" Target="https://www.procyclingstats.com/rider.php?date=2021-06-25&amp;id=208878&amp;p=results&amp;s=pcs-season-ranking" TargetMode="External"/><Relationship Id="rId429" Type="http://schemas.openxmlformats.org/officeDocument/2006/relationships/hyperlink" Target="https://www.procyclingstats.com/rider.php?date=2021-06-25&amp;id=187377&amp;p=results&amp;s=pcs-season-ranking" TargetMode="External"/><Relationship Id="rId428" Type="http://schemas.openxmlformats.org/officeDocument/2006/relationships/hyperlink" Target="https://www.procyclingstats.com/team/astana-premier-tech-2021" TargetMode="External"/><Relationship Id="rId427" Type="http://schemas.openxmlformats.org/officeDocument/2006/relationships/hyperlink" Target="https://www.procyclingstats.com/rider/matteo-sobrero" TargetMode="External"/><Relationship Id="rId2580" Type="http://schemas.openxmlformats.org/officeDocument/2006/relationships/hyperlink" Target="https://www.procyclingstats.com/rider/jose-alarcon" TargetMode="External"/><Relationship Id="rId1250" Type="http://schemas.openxmlformats.org/officeDocument/2006/relationships/hyperlink" Target="https://www.procyclingstats.com/team/gazprom-rusvelo-2021" TargetMode="External"/><Relationship Id="rId2581" Type="http://schemas.openxmlformats.org/officeDocument/2006/relationships/hyperlink" Target="https://www.procyclingstats.com/rider.php?date=2021-06-25&amp;id=137314&amp;p=results&amp;s=pcs-season-ranking" TargetMode="External"/><Relationship Id="rId1251" Type="http://schemas.openxmlformats.org/officeDocument/2006/relationships/hyperlink" Target="https://www.procyclingstats.com/rider.php?date=2021-06-25&amp;id=140507&amp;p=results&amp;s=pcs-season-ranking" TargetMode="External"/><Relationship Id="rId2582" Type="http://schemas.openxmlformats.org/officeDocument/2006/relationships/hyperlink" Target="https://www.procyclingstats.com/rider/kamil-gradek" TargetMode="External"/><Relationship Id="rId1252" Type="http://schemas.openxmlformats.org/officeDocument/2006/relationships/hyperlink" Target="https://www.procyclingstats.com/rider/simon-geschke" TargetMode="External"/><Relationship Id="rId2583" Type="http://schemas.openxmlformats.org/officeDocument/2006/relationships/hyperlink" Target="https://www.procyclingstats.com/team/vini-zabu-2021" TargetMode="External"/><Relationship Id="rId422" Type="http://schemas.openxmlformats.org/officeDocument/2006/relationships/hyperlink" Target="https://www.procyclingstats.com/team/ag2r-citroen-team-2021" TargetMode="External"/><Relationship Id="rId1253" Type="http://schemas.openxmlformats.org/officeDocument/2006/relationships/hyperlink" Target="https://www.procyclingstats.com/team/cofidis-solutions-credits-2021" TargetMode="External"/><Relationship Id="rId2584" Type="http://schemas.openxmlformats.org/officeDocument/2006/relationships/hyperlink" Target="https://www.procyclingstats.com/rider.php?date=2021-06-25&amp;id=134439&amp;p=results&amp;s=pcs-season-ranking" TargetMode="External"/><Relationship Id="rId421" Type="http://schemas.openxmlformats.org/officeDocument/2006/relationships/hyperlink" Target="https://www.procyclingstats.com/rider/clement-champoussin" TargetMode="External"/><Relationship Id="rId1254" Type="http://schemas.openxmlformats.org/officeDocument/2006/relationships/hyperlink" Target="https://www.procyclingstats.com/rider.php?date=2021-06-25&amp;id=140434&amp;p=results&amp;s=pcs-season-ranking" TargetMode="External"/><Relationship Id="rId2585" Type="http://schemas.openxmlformats.org/officeDocument/2006/relationships/hyperlink" Target="https://www.procyclingstats.com/rider/vitaliy-buts" TargetMode="External"/><Relationship Id="rId420" Type="http://schemas.openxmlformats.org/officeDocument/2006/relationships/hyperlink" Target="https://www.procyclingstats.com/rider.php?date=2021-06-25&amp;id=195739&amp;p=results&amp;s=pcs-season-ranking" TargetMode="External"/><Relationship Id="rId1255" Type="http://schemas.openxmlformats.org/officeDocument/2006/relationships/hyperlink" Target="https://www.procyclingstats.com/rider/nicolas-edet" TargetMode="External"/><Relationship Id="rId2586" Type="http://schemas.openxmlformats.org/officeDocument/2006/relationships/hyperlink" Target="https://www.procyclingstats.com/team/salcano-sakarya-bb-team-2021" TargetMode="External"/><Relationship Id="rId1256" Type="http://schemas.openxmlformats.org/officeDocument/2006/relationships/hyperlink" Target="https://www.procyclingstats.com/team/cofidis-solutions-credits-2021" TargetMode="External"/><Relationship Id="rId2587" Type="http://schemas.openxmlformats.org/officeDocument/2006/relationships/hyperlink" Target="https://www.procyclingstats.com/rider.php?date=2021-06-25&amp;id=140039&amp;p=results&amp;s=pcs-season-ranking" TargetMode="External"/><Relationship Id="rId1246" Type="http://schemas.openxmlformats.org/officeDocument/2006/relationships/hyperlink" Target="https://www.procyclingstats.com/rider/arvid-de-kleijn" TargetMode="External"/><Relationship Id="rId2577" Type="http://schemas.openxmlformats.org/officeDocument/2006/relationships/hyperlink" Target="https://www.procyclingstats.com/rider/natnael-berhane" TargetMode="External"/><Relationship Id="rId1247" Type="http://schemas.openxmlformats.org/officeDocument/2006/relationships/hyperlink" Target="https://www.procyclingstats.com/team/rally-cycling-2021" TargetMode="External"/><Relationship Id="rId2578" Type="http://schemas.openxmlformats.org/officeDocument/2006/relationships/hyperlink" Target="https://www.procyclingstats.com/team/cofidis-solutions-credits-2021" TargetMode="External"/><Relationship Id="rId1248" Type="http://schemas.openxmlformats.org/officeDocument/2006/relationships/hyperlink" Target="https://www.procyclingstats.com/rider.php?date=2021-06-25&amp;id=160904&amp;p=results&amp;s=pcs-season-ranking" TargetMode="External"/><Relationship Id="rId2579" Type="http://schemas.openxmlformats.org/officeDocument/2006/relationships/hyperlink" Target="https://www.procyclingstats.com/rider.php?date=2021-06-25&amp;id=136352&amp;p=results&amp;s=pcs-season-ranking" TargetMode="External"/><Relationship Id="rId1249" Type="http://schemas.openxmlformats.org/officeDocument/2006/relationships/hyperlink" Target="https://www.procyclingstats.com/rider/marco-canola" TargetMode="External"/><Relationship Id="rId415" Type="http://schemas.openxmlformats.org/officeDocument/2006/relationships/hyperlink" Target="https://www.procyclingstats.com/rider/daryl-impey" TargetMode="External"/><Relationship Id="rId414" Type="http://schemas.openxmlformats.org/officeDocument/2006/relationships/hyperlink" Target="https://www.procyclingstats.com/rider.php?date=2021-06-25&amp;id=167592&amp;p=results&amp;s=pcs-season-ranking" TargetMode="External"/><Relationship Id="rId413" Type="http://schemas.openxmlformats.org/officeDocument/2006/relationships/hyperlink" Target="https://www.procyclingstats.com/team/israel-start-up-nation-2021" TargetMode="External"/><Relationship Id="rId412" Type="http://schemas.openxmlformats.org/officeDocument/2006/relationships/hyperlink" Target="https://www.procyclingstats.com/rider/james-piccoli" TargetMode="External"/><Relationship Id="rId419" Type="http://schemas.openxmlformats.org/officeDocument/2006/relationships/hyperlink" Target="https://www.procyclingstats.com/team/uae-team-emirates-2021" TargetMode="External"/><Relationship Id="rId418" Type="http://schemas.openxmlformats.org/officeDocument/2006/relationships/hyperlink" Target="https://www.procyclingstats.com/rider/brandon-mcnulty" TargetMode="External"/><Relationship Id="rId417" Type="http://schemas.openxmlformats.org/officeDocument/2006/relationships/hyperlink" Target="https://www.procyclingstats.com/rider.php?date=2021-06-25&amp;id=140800&amp;p=results&amp;s=pcs-season-ranking" TargetMode="External"/><Relationship Id="rId416" Type="http://schemas.openxmlformats.org/officeDocument/2006/relationships/hyperlink" Target="https://www.procyclingstats.com/team/israel-start-up-nation-2021" TargetMode="External"/><Relationship Id="rId2570" Type="http://schemas.openxmlformats.org/officeDocument/2006/relationships/hyperlink" Target="https://www.procyclingstats.com/team/tarteletto-isorex-2021" TargetMode="External"/><Relationship Id="rId1240" Type="http://schemas.openxmlformats.org/officeDocument/2006/relationships/hyperlink" Target="https://www.procyclingstats.com/rider/fabio-aru" TargetMode="External"/><Relationship Id="rId2571" Type="http://schemas.openxmlformats.org/officeDocument/2006/relationships/hyperlink" Target="https://www.procyclingstats.com/rider.php?date=2021-06-25&amp;id=158418&amp;p=results&amp;s=pcs-season-ranking" TargetMode="External"/><Relationship Id="rId1241" Type="http://schemas.openxmlformats.org/officeDocument/2006/relationships/hyperlink" Target="https://www.procyclingstats.com/team/team-qhubeka-nexthash-2021" TargetMode="External"/><Relationship Id="rId2572" Type="http://schemas.openxmlformats.org/officeDocument/2006/relationships/hyperlink" Target="https://www.procyclingstats.com/rider/ben-turner" TargetMode="External"/><Relationship Id="rId411" Type="http://schemas.openxmlformats.org/officeDocument/2006/relationships/hyperlink" Target="https://www.procyclingstats.com/rider.php?date=2021-06-25&amp;id=135008&amp;p=results&amp;s=pcs-season-ranking" TargetMode="External"/><Relationship Id="rId1242" Type="http://schemas.openxmlformats.org/officeDocument/2006/relationships/hyperlink" Target="https://www.procyclingstats.com/rider.php?date=2021-06-25&amp;id=134924&amp;p=results&amp;s=pcs-season-ranking" TargetMode="External"/><Relationship Id="rId2573" Type="http://schemas.openxmlformats.org/officeDocument/2006/relationships/hyperlink" Target="https://www.procyclingstats.com/team/trinity-racing-2021" TargetMode="External"/><Relationship Id="rId410" Type="http://schemas.openxmlformats.org/officeDocument/2006/relationships/hyperlink" Target="https://www.procyclingstats.com/team/uae-team-emirates-2021" TargetMode="External"/><Relationship Id="rId1243" Type="http://schemas.openxmlformats.org/officeDocument/2006/relationships/hyperlink" Target="https://www.procyclingstats.com/rider/marceli-boguslawski" TargetMode="External"/><Relationship Id="rId2574" Type="http://schemas.openxmlformats.org/officeDocument/2006/relationships/hyperlink" Target="https://www.procyclingstats.com/rider.php?date=2021-06-25&amp;id=206705&amp;p=results&amp;s=pcs-season-ranking" TargetMode="External"/><Relationship Id="rId1244" Type="http://schemas.openxmlformats.org/officeDocument/2006/relationships/hyperlink" Target="https://www.procyclingstats.com/team/hre-mazowsze-serce-polski-2021" TargetMode="External"/><Relationship Id="rId2575" Type="http://schemas.openxmlformats.org/officeDocument/2006/relationships/hyperlink" Target="https://www.procyclingstats.com/rider/yesid-albeiro-pira" TargetMode="External"/><Relationship Id="rId1245" Type="http://schemas.openxmlformats.org/officeDocument/2006/relationships/hyperlink" Target="https://www.procyclingstats.com/rider.php?date=2021-06-25&amp;id=193726&amp;p=results&amp;s=pcs-season-ranking" TargetMode="External"/><Relationship Id="rId2576" Type="http://schemas.openxmlformats.org/officeDocument/2006/relationships/hyperlink" Target="https://www.procyclingstats.com/rider.php?date=2021-06-25&amp;id=252439&amp;p=results&amp;s=pcs-season-ranking" TargetMode="External"/><Relationship Id="rId1279" Type="http://schemas.openxmlformats.org/officeDocument/2006/relationships/hyperlink" Target="https://www.procyclingstats.com/rider/jose-joaquin-rojas" TargetMode="External"/><Relationship Id="rId448" Type="http://schemas.openxmlformats.org/officeDocument/2006/relationships/hyperlink" Target="https://www.procyclingstats.com/rider/oscar-riesebeek" TargetMode="External"/><Relationship Id="rId447" Type="http://schemas.openxmlformats.org/officeDocument/2006/relationships/hyperlink" Target="https://www.procyclingstats.com/rider.php?date=2021-06-25&amp;id=141166&amp;p=results&amp;s=pcs-season-ranking" TargetMode="External"/><Relationship Id="rId446" Type="http://schemas.openxmlformats.org/officeDocument/2006/relationships/hyperlink" Target="https://www.procyclingstats.com/team/team-qhubeka-nexthash-2021" TargetMode="External"/><Relationship Id="rId445" Type="http://schemas.openxmlformats.org/officeDocument/2006/relationships/hyperlink" Target="https://www.procyclingstats.com/rider/max-walscheid" TargetMode="External"/><Relationship Id="rId449" Type="http://schemas.openxmlformats.org/officeDocument/2006/relationships/hyperlink" Target="https://www.procyclingstats.com/team/alpecin-fenix-2021" TargetMode="External"/><Relationship Id="rId1270" Type="http://schemas.openxmlformats.org/officeDocument/2006/relationships/hyperlink" Target="https://www.procyclingstats.com/rider/jonas-koch" TargetMode="External"/><Relationship Id="rId440" Type="http://schemas.openxmlformats.org/officeDocument/2006/relationships/hyperlink" Target="https://www.procyclingstats.com/team/bardiani-csf-2021" TargetMode="External"/><Relationship Id="rId1271" Type="http://schemas.openxmlformats.org/officeDocument/2006/relationships/hyperlink" Target="https://www.procyclingstats.com/team/intermarche-wanty-gobert-materiaux-2021" TargetMode="External"/><Relationship Id="rId1272" Type="http://schemas.openxmlformats.org/officeDocument/2006/relationships/hyperlink" Target="https://www.procyclingstats.com/rider.php?date=2021-06-25&amp;id=141120&amp;p=results&amp;s=pcs-season-ranking" TargetMode="External"/><Relationship Id="rId1273" Type="http://schemas.openxmlformats.org/officeDocument/2006/relationships/hyperlink" Target="https://www.procyclingstats.com/rider/vincenzo-albanese" TargetMode="External"/><Relationship Id="rId1274" Type="http://schemas.openxmlformats.org/officeDocument/2006/relationships/hyperlink" Target="https://www.procyclingstats.com/team/eolo-kometa-2021" TargetMode="External"/><Relationship Id="rId444" Type="http://schemas.openxmlformats.org/officeDocument/2006/relationships/hyperlink" Target="https://www.procyclingstats.com/rider.php?date=2021-06-25&amp;id=140862&amp;p=results&amp;s=pcs-season-ranking" TargetMode="External"/><Relationship Id="rId1275" Type="http://schemas.openxmlformats.org/officeDocument/2006/relationships/hyperlink" Target="https://www.procyclingstats.com/rider.php?date=2021-06-25&amp;id=182227&amp;p=results&amp;s=pcs-season-ranking" TargetMode="External"/><Relationship Id="rId443" Type="http://schemas.openxmlformats.org/officeDocument/2006/relationships/hyperlink" Target="https://www.procyclingstats.com/team/astana-premier-tech-2021" TargetMode="External"/><Relationship Id="rId1276" Type="http://schemas.openxmlformats.org/officeDocument/2006/relationships/hyperlink" Target="https://www.procyclingstats.com/rider/maurits-lammertink" TargetMode="External"/><Relationship Id="rId442" Type="http://schemas.openxmlformats.org/officeDocument/2006/relationships/hyperlink" Target="https://www.procyclingstats.com/rider/luis-leon-sanchez" TargetMode="External"/><Relationship Id="rId1277" Type="http://schemas.openxmlformats.org/officeDocument/2006/relationships/hyperlink" Target="https://www.procyclingstats.com/team/intermarche-wanty-gobert-materiaux-2021" TargetMode="External"/><Relationship Id="rId441" Type="http://schemas.openxmlformats.org/officeDocument/2006/relationships/hyperlink" Target="https://www.procyclingstats.com/rider.php?date=2021-06-25&amp;id=186306&amp;p=results&amp;s=pcs-season-ranking" TargetMode="External"/><Relationship Id="rId1278" Type="http://schemas.openxmlformats.org/officeDocument/2006/relationships/hyperlink" Target="https://www.procyclingstats.com/rider.php?date=2021-06-25&amp;id=140644&amp;p=results&amp;s=pcs-season-ranking" TargetMode="External"/><Relationship Id="rId1268" Type="http://schemas.openxmlformats.org/officeDocument/2006/relationships/hyperlink" Target="https://www.procyclingstats.com/team/burgos-bh-2021" TargetMode="External"/><Relationship Id="rId2599" Type="http://schemas.openxmlformats.org/officeDocument/2006/relationships/hyperlink" Target="https://www.procyclingstats.com/rider.php?date=2021-06-25&amp;id=189106&amp;p=results&amp;s=pcs-season-ranking" TargetMode="External"/><Relationship Id="rId1269" Type="http://schemas.openxmlformats.org/officeDocument/2006/relationships/hyperlink" Target="https://www.procyclingstats.com/rider.php?date=2021-06-25&amp;id=139861&amp;p=results&amp;s=pcs-season-ranking" TargetMode="External"/><Relationship Id="rId437" Type="http://schemas.openxmlformats.org/officeDocument/2006/relationships/hyperlink" Target="https://www.procyclingstats.com/team/lotto-soudal-2021" TargetMode="External"/><Relationship Id="rId436" Type="http://schemas.openxmlformats.org/officeDocument/2006/relationships/hyperlink" Target="https://www.procyclingstats.com/rider/harm-vanhoucke" TargetMode="External"/><Relationship Id="rId435" Type="http://schemas.openxmlformats.org/officeDocument/2006/relationships/hyperlink" Target="https://www.procyclingstats.com/rider.php?date=2021-06-25&amp;id=205901&amp;p=results&amp;s=pcs-season-ranking" TargetMode="External"/><Relationship Id="rId434" Type="http://schemas.openxmlformats.org/officeDocument/2006/relationships/hyperlink" Target="https://www.procyclingstats.com/team/astana-premier-tech-2021" TargetMode="External"/><Relationship Id="rId439" Type="http://schemas.openxmlformats.org/officeDocument/2006/relationships/hyperlink" Target="https://www.procyclingstats.com/rider/filippo-fiorelli" TargetMode="External"/><Relationship Id="rId438" Type="http://schemas.openxmlformats.org/officeDocument/2006/relationships/hyperlink" Target="https://www.procyclingstats.com/rider.php?date=2021-06-25&amp;id=184455&amp;p=results&amp;s=pcs-season-ranking" TargetMode="External"/><Relationship Id="rId2590" Type="http://schemas.openxmlformats.org/officeDocument/2006/relationships/hyperlink" Target="https://www.procyclingstats.com/rider.php?date=2021-06-25&amp;id=206691&amp;p=results&amp;s=pcs-season-ranking" TargetMode="External"/><Relationship Id="rId1260" Type="http://schemas.openxmlformats.org/officeDocument/2006/relationships/hyperlink" Target="https://www.procyclingstats.com/rider.php?date=2021-06-25&amp;id=135278&amp;p=results&amp;s=pcs-season-ranking" TargetMode="External"/><Relationship Id="rId2591" Type="http://schemas.openxmlformats.org/officeDocument/2006/relationships/hyperlink" Target="https://www.procyclingstats.com/rider/nicolas-david-gomez" TargetMode="External"/><Relationship Id="rId1261" Type="http://schemas.openxmlformats.org/officeDocument/2006/relationships/hyperlink" Target="https://www.procyclingstats.com/rider/robert-power" TargetMode="External"/><Relationship Id="rId2592" Type="http://schemas.openxmlformats.org/officeDocument/2006/relationships/hyperlink" Target="https://www.procyclingstats.com/team/team-colpack-ballan-2021" TargetMode="External"/><Relationship Id="rId1262" Type="http://schemas.openxmlformats.org/officeDocument/2006/relationships/hyperlink" Target="https://www.procyclingstats.com/team/team-qhubeka-nexthash-2021" TargetMode="External"/><Relationship Id="rId2593" Type="http://schemas.openxmlformats.org/officeDocument/2006/relationships/hyperlink" Target="https://www.procyclingstats.com/rider.php?date=2021-06-25&amp;id=232998&amp;p=results&amp;s=pcs-season-ranking" TargetMode="External"/><Relationship Id="rId1263" Type="http://schemas.openxmlformats.org/officeDocument/2006/relationships/hyperlink" Target="https://www.procyclingstats.com/rider.php?date=2021-06-25&amp;id=176300&amp;p=results&amp;s=pcs-season-ranking" TargetMode="External"/><Relationship Id="rId2594" Type="http://schemas.openxmlformats.org/officeDocument/2006/relationships/hyperlink" Target="https://www.procyclingstats.com/rider/timo-kielich" TargetMode="External"/><Relationship Id="rId433" Type="http://schemas.openxmlformats.org/officeDocument/2006/relationships/hyperlink" Target="https://www.procyclingstats.com/rider/oscar-rodriguez" TargetMode="External"/><Relationship Id="rId1264" Type="http://schemas.openxmlformats.org/officeDocument/2006/relationships/hyperlink" Target="https://www.procyclingstats.com/rider/christophe-noppe" TargetMode="External"/><Relationship Id="rId2595" Type="http://schemas.openxmlformats.org/officeDocument/2006/relationships/hyperlink" Target="https://www.procyclingstats.com/team/alpecin-fenix-development-team-2021" TargetMode="External"/><Relationship Id="rId432" Type="http://schemas.openxmlformats.org/officeDocument/2006/relationships/hyperlink" Target="https://www.procyclingstats.com/rider.php?date=2021-06-25&amp;id=181203&amp;p=results&amp;s=pcs-season-ranking" TargetMode="External"/><Relationship Id="rId1265" Type="http://schemas.openxmlformats.org/officeDocument/2006/relationships/hyperlink" Target="https://www.procyclingstats.com/team/team-arkea-samsic-2021" TargetMode="External"/><Relationship Id="rId2596" Type="http://schemas.openxmlformats.org/officeDocument/2006/relationships/hyperlink" Target="https://www.procyclingstats.com/rider.php?date=2021-06-25&amp;id=205750&amp;p=results&amp;s=pcs-season-ranking" TargetMode="External"/><Relationship Id="rId431" Type="http://schemas.openxmlformats.org/officeDocument/2006/relationships/hyperlink" Target="https://www.procyclingstats.com/team/cofidis-solutions-credits-2021" TargetMode="External"/><Relationship Id="rId1266" Type="http://schemas.openxmlformats.org/officeDocument/2006/relationships/hyperlink" Target="https://www.procyclingstats.com/rider.php?date=2021-06-25&amp;id=155125&amp;p=results&amp;s=pcs-season-ranking" TargetMode="External"/><Relationship Id="rId2597" Type="http://schemas.openxmlformats.org/officeDocument/2006/relationships/hyperlink" Target="https://www.procyclingstats.com/rider/eli-iserbyt" TargetMode="External"/><Relationship Id="rId430" Type="http://schemas.openxmlformats.org/officeDocument/2006/relationships/hyperlink" Target="https://www.procyclingstats.com/rider/victor-lafay" TargetMode="External"/><Relationship Id="rId1267" Type="http://schemas.openxmlformats.org/officeDocument/2006/relationships/hyperlink" Target="https://www.procyclingstats.com/rider/jesus-ezquerra-muela" TargetMode="External"/><Relationship Id="rId2598" Type="http://schemas.openxmlformats.org/officeDocument/2006/relationships/hyperlink" Target="https://www.procyclingstats.com/team/pauwels-sauzen-bingoal-2021" TargetMode="External"/><Relationship Id="rId3070" Type="http://schemas.openxmlformats.org/officeDocument/2006/relationships/hyperlink" Target="https://www.procyclingstats.com/rider.php?date=2021-06-25&amp;id=196329&amp;p=results&amp;s=pcs-season-ranking" TargetMode="External"/><Relationship Id="rId3072" Type="http://schemas.openxmlformats.org/officeDocument/2006/relationships/hyperlink" Target="https://www.procyclingstats.com/rider.php?date=2021-06-25&amp;id=216853&amp;p=results&amp;s=pcs-season-ranking" TargetMode="External"/><Relationship Id="rId3071" Type="http://schemas.openxmlformats.org/officeDocument/2006/relationships/hyperlink" Target="https://www.procyclingstats.com/rider/alexandre-leonien" TargetMode="External"/><Relationship Id="rId3074" Type="http://schemas.openxmlformats.org/officeDocument/2006/relationships/hyperlink" Target="https://www.procyclingstats.com/team/zalf-euromobil-fior-2021" TargetMode="External"/><Relationship Id="rId3073" Type="http://schemas.openxmlformats.org/officeDocument/2006/relationships/hyperlink" Target="https://www.procyclingstats.com/rider/federico-guzzo" TargetMode="External"/><Relationship Id="rId3076" Type="http://schemas.openxmlformats.org/officeDocument/2006/relationships/hyperlink" Target="https://www.procyclingstats.com/rider/ollie-jones" TargetMode="External"/><Relationship Id="rId3075" Type="http://schemas.openxmlformats.org/officeDocument/2006/relationships/hyperlink" Target="https://www.procyclingstats.com/rider.php?date=2021-06-25&amp;id=219557&amp;p=results&amp;s=pcs-season-ranking" TargetMode="External"/><Relationship Id="rId3078" Type="http://schemas.openxmlformats.org/officeDocument/2006/relationships/hyperlink" Target="https://www.procyclingstats.com/rider.php?date=2021-06-25&amp;id=207246&amp;p=results&amp;s=pcs-season-ranking" TargetMode="External"/><Relationship Id="rId3077" Type="http://schemas.openxmlformats.org/officeDocument/2006/relationships/hyperlink" Target="https://www.procyclingstats.com/team/globa-l6-cycling-2021" TargetMode="External"/><Relationship Id="rId3079" Type="http://schemas.openxmlformats.org/officeDocument/2006/relationships/hyperlink" Target="https://www.procyclingstats.com/rider/didier-merchan" TargetMode="External"/><Relationship Id="rId3061" Type="http://schemas.openxmlformats.org/officeDocument/2006/relationships/hyperlink" Target="https://www.procyclingstats.com/rider.php?date=2021-06-25&amp;id=197050&amp;p=results&amp;s=pcs-season-ranking" TargetMode="External"/><Relationship Id="rId3060" Type="http://schemas.openxmlformats.org/officeDocument/2006/relationships/hyperlink" Target="https://www.procyclingstats.com/team/electro-hiper-europa-2021" TargetMode="External"/><Relationship Id="rId3063" Type="http://schemas.openxmlformats.org/officeDocument/2006/relationships/hyperlink" Target="https://www.procyclingstats.com/team/uno-x-pro-cycling-team-2021" TargetMode="External"/><Relationship Id="rId3062" Type="http://schemas.openxmlformats.org/officeDocument/2006/relationships/hyperlink" Target="https://www.procyclingstats.com/rider/syver-waersted" TargetMode="External"/><Relationship Id="rId3065" Type="http://schemas.openxmlformats.org/officeDocument/2006/relationships/hyperlink" Target="https://www.procyclingstats.com/rider/marcel-meisen" TargetMode="External"/><Relationship Id="rId3064" Type="http://schemas.openxmlformats.org/officeDocument/2006/relationships/hyperlink" Target="https://www.procyclingstats.com/rider.php?date=2021-06-25&amp;id=186232&amp;p=results&amp;s=pcs-season-ranking" TargetMode="External"/><Relationship Id="rId3067" Type="http://schemas.openxmlformats.org/officeDocument/2006/relationships/hyperlink" Target="https://www.procyclingstats.com/rider.php?date=2021-06-25&amp;id=137963&amp;p=results&amp;s=pcs-season-ranking" TargetMode="External"/><Relationship Id="rId3066" Type="http://schemas.openxmlformats.org/officeDocument/2006/relationships/hyperlink" Target="https://www.procyclingstats.com/team/alpecin-fenix-2021" TargetMode="External"/><Relationship Id="rId3069" Type="http://schemas.openxmlformats.org/officeDocument/2006/relationships/hyperlink" Target="https://www.procyclingstats.com/team/swiss-racing-academy-2021" TargetMode="External"/><Relationship Id="rId3068" Type="http://schemas.openxmlformats.org/officeDocument/2006/relationships/hyperlink" Target="https://www.procyclingstats.com/rider/robin-froidevaux" TargetMode="External"/><Relationship Id="rId3090" Type="http://schemas.openxmlformats.org/officeDocument/2006/relationships/hyperlink" Target="https://www.procyclingstats.com/rider.php?date=2021-06-25&amp;id=240706&amp;p=results&amp;s=pcs-season-ranking" TargetMode="External"/><Relationship Id="rId3092" Type="http://schemas.openxmlformats.org/officeDocument/2006/relationships/hyperlink" Target="https://www.procyclingstats.com/rider.php?date=2021-06-25&amp;id=141137&amp;p=results&amp;s=pcs-season-ranking" TargetMode="External"/><Relationship Id="rId3091" Type="http://schemas.openxmlformats.org/officeDocument/2006/relationships/hyperlink" Target="https://www.procyclingstats.com/rider/khalil-abduljanan" TargetMode="External"/><Relationship Id="rId3094" Type="http://schemas.openxmlformats.org/officeDocument/2006/relationships/hyperlink" Target="https://www.procyclingstats.com/rider.php?date=2021-06-25&amp;id=189451&amp;p=results&amp;s=pcs-season-ranking" TargetMode="External"/><Relationship Id="rId3093" Type="http://schemas.openxmlformats.org/officeDocument/2006/relationships/hyperlink" Target="https://www.procyclingstats.com/rider/omar-aguilera" TargetMode="External"/><Relationship Id="rId3096" Type="http://schemas.openxmlformats.org/officeDocument/2006/relationships/hyperlink" Target="https://www.procyclingstats.com/rider.php?date=2021-06-25&amp;id=138969&amp;p=results&amp;s=pcs-season-ranking" TargetMode="External"/><Relationship Id="rId3095" Type="http://schemas.openxmlformats.org/officeDocument/2006/relationships/hyperlink" Target="https://www.procyclingstats.com/rider/pablo-pintos" TargetMode="External"/><Relationship Id="rId3098" Type="http://schemas.openxmlformats.org/officeDocument/2006/relationships/hyperlink" Target="https://www.procyclingstats.com/team/wildlife-generation-pro-cycling-2021" TargetMode="External"/><Relationship Id="rId3097" Type="http://schemas.openxmlformats.org/officeDocument/2006/relationships/hyperlink" Target="https://www.procyclingstats.com/rider/noah-granigan" TargetMode="External"/><Relationship Id="rId3099" Type="http://schemas.openxmlformats.org/officeDocument/2006/relationships/hyperlink" Target="https://www.procyclingstats.com/rider.php?date=2021-06-25&amp;id=181341&amp;p=results&amp;s=pcs-season-ranking" TargetMode="External"/><Relationship Id="rId3081" Type="http://schemas.openxmlformats.org/officeDocument/2006/relationships/hyperlink" Target="https://www.procyclingstats.com/rider/kristian-aasvold" TargetMode="External"/><Relationship Id="rId3080" Type="http://schemas.openxmlformats.org/officeDocument/2006/relationships/hyperlink" Target="https://www.procyclingstats.com/rider.php?date=2021-06-25&amp;id=236050&amp;p=results&amp;s=pcs-season-ranking" TargetMode="External"/><Relationship Id="rId3083" Type="http://schemas.openxmlformats.org/officeDocument/2006/relationships/hyperlink" Target="https://www.procyclingstats.com/rider.php?date=2021-06-25&amp;id=168770&amp;p=results&amp;s=pcs-season-ranking" TargetMode="External"/><Relationship Id="rId3082" Type="http://schemas.openxmlformats.org/officeDocument/2006/relationships/hyperlink" Target="https://www.procyclingstats.com/team/team-coop-2021" TargetMode="External"/><Relationship Id="rId3085" Type="http://schemas.openxmlformats.org/officeDocument/2006/relationships/hyperlink" Target="https://www.procyclingstats.com/rider.php?date=2021-06-25&amp;id=185253&amp;p=results&amp;s=pcs-season-ranking" TargetMode="External"/><Relationship Id="rId3084" Type="http://schemas.openxmlformats.org/officeDocument/2006/relationships/hyperlink" Target="https://www.procyclingstats.com/rider/luis-miguel-martinez-gomez" TargetMode="External"/><Relationship Id="rId3087" Type="http://schemas.openxmlformats.org/officeDocument/2006/relationships/hyperlink" Target="https://www.procyclingstats.com/rider.php?date=2021-06-25&amp;id=268990&amp;p=results&amp;s=pcs-season-ranking" TargetMode="External"/><Relationship Id="rId3086" Type="http://schemas.openxmlformats.org/officeDocument/2006/relationships/hyperlink" Target="https://www.procyclingstats.com/rider/aleksandar-radunovic" TargetMode="External"/><Relationship Id="rId3089" Type="http://schemas.openxmlformats.org/officeDocument/2006/relationships/hyperlink" Target="https://www.procyclingstats.com/team/coloquick-2021" TargetMode="External"/><Relationship Id="rId3088" Type="http://schemas.openxmlformats.org/officeDocument/2006/relationships/hyperlink" Target="https://www.procyclingstats.com/rider/kasper-andersen1" TargetMode="External"/><Relationship Id="rId3039" Type="http://schemas.openxmlformats.org/officeDocument/2006/relationships/hyperlink" Target="https://www.procyclingstats.com/team/trinity-racing-2021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procyclingstats.com/rider/tadej-pogacar" TargetMode="External"/><Relationship Id="rId3030" Type="http://schemas.openxmlformats.org/officeDocument/2006/relationships/hyperlink" Target="https://www.procyclingstats.com/team/evopro-racing-2021" TargetMode="External"/><Relationship Id="rId9" Type="http://schemas.openxmlformats.org/officeDocument/2006/relationships/hyperlink" Target="https://www.procyclingstats.com/rider.php?date=2021-06-25&amp;id=168961&amp;p=results&amp;s=pcs-season-ranking" TargetMode="External"/><Relationship Id="rId3032" Type="http://schemas.openxmlformats.org/officeDocument/2006/relationships/hyperlink" Target="https://www.procyclingstats.com/rider/joab-schneiter" TargetMode="External"/><Relationship Id="rId3031" Type="http://schemas.openxmlformats.org/officeDocument/2006/relationships/hyperlink" Target="https://www.procyclingstats.com/rider.php?date=2021-06-25&amp;id=170001&amp;p=results&amp;s=pcs-season-ranking" TargetMode="External"/><Relationship Id="rId3034" Type="http://schemas.openxmlformats.org/officeDocument/2006/relationships/hyperlink" Target="https://www.procyclingstats.com/rider.php?date=2021-06-25&amp;id=198559&amp;p=results&amp;s=pcs-season-ranking" TargetMode="External"/><Relationship Id="rId3033" Type="http://schemas.openxmlformats.org/officeDocument/2006/relationships/hyperlink" Target="https://www.procyclingstats.com/team/vini-zabu-2021" TargetMode="External"/><Relationship Id="rId5" Type="http://schemas.openxmlformats.org/officeDocument/2006/relationships/hyperlink" Target="https://www.procyclingstats.com/team/uae-team-emirates-2021" TargetMode="External"/><Relationship Id="rId3036" Type="http://schemas.openxmlformats.org/officeDocument/2006/relationships/hyperlink" Target="https://www.procyclingstats.com/team/euskaltel-euskadi-2021" TargetMode="External"/><Relationship Id="rId6" Type="http://schemas.openxmlformats.org/officeDocument/2006/relationships/hyperlink" Target="https://www.procyclingstats.com/rider.php?date=2021-06-25&amp;id=194619&amp;p=results&amp;s=pcs-season-ranking" TargetMode="External"/><Relationship Id="rId3035" Type="http://schemas.openxmlformats.org/officeDocument/2006/relationships/hyperlink" Target="https://www.procyclingstats.com/rider/ibai-azurmendi-sagastibel" TargetMode="External"/><Relationship Id="rId7" Type="http://schemas.openxmlformats.org/officeDocument/2006/relationships/hyperlink" Target="https://www.procyclingstats.com/rider/wout-van-aert" TargetMode="External"/><Relationship Id="rId3038" Type="http://schemas.openxmlformats.org/officeDocument/2006/relationships/hyperlink" Target="https://www.procyclingstats.com/rider/ben-healy" TargetMode="External"/><Relationship Id="rId8" Type="http://schemas.openxmlformats.org/officeDocument/2006/relationships/hyperlink" Target="https://www.procyclingstats.com/team/team-jumbo-visma-2021" TargetMode="External"/><Relationship Id="rId3037" Type="http://schemas.openxmlformats.org/officeDocument/2006/relationships/hyperlink" Target="https://www.procyclingstats.com/rider.php?date=2021-06-25&amp;id=176594&amp;p=results&amp;s=pcs-season-ranking" TargetMode="External"/><Relationship Id="rId3029" Type="http://schemas.openxmlformats.org/officeDocument/2006/relationships/hyperlink" Target="https://www.procyclingstats.com/rider/brendan-rhim" TargetMode="External"/><Relationship Id="rId3028" Type="http://schemas.openxmlformats.org/officeDocument/2006/relationships/hyperlink" Target="https://www.procyclingstats.com/rider.php?date=2021-06-25&amp;id=138173&amp;p=results&amp;s=pcs-season-ranking" TargetMode="External"/><Relationship Id="rId3021" Type="http://schemas.openxmlformats.org/officeDocument/2006/relationships/hyperlink" Target="https://www.procyclingstats.com/team/bora-hansgrohe-2021" TargetMode="External"/><Relationship Id="rId3020" Type="http://schemas.openxmlformats.org/officeDocument/2006/relationships/hyperlink" Target="https://www.procyclingstats.com/rider/juraj-sagan" TargetMode="External"/><Relationship Id="rId3023" Type="http://schemas.openxmlformats.org/officeDocument/2006/relationships/hyperlink" Target="https://www.procyclingstats.com/rider/jonas-castrique" TargetMode="External"/><Relationship Id="rId3022" Type="http://schemas.openxmlformats.org/officeDocument/2006/relationships/hyperlink" Target="https://www.procyclingstats.com/rider.php?date=2021-06-25&amp;id=140040&amp;p=results&amp;s=pcs-season-ranking" TargetMode="External"/><Relationship Id="rId3025" Type="http://schemas.openxmlformats.org/officeDocument/2006/relationships/hyperlink" Target="https://www.procyclingstats.com/rider.php?date=2021-06-25&amp;id=184668&amp;p=results&amp;s=pcs-season-ranking" TargetMode="External"/><Relationship Id="rId3024" Type="http://schemas.openxmlformats.org/officeDocument/2006/relationships/hyperlink" Target="https://www.procyclingstats.com/team/bingoal-wallonie-bruxelles-2021" TargetMode="External"/><Relationship Id="rId3027" Type="http://schemas.openxmlformats.org/officeDocument/2006/relationships/hyperlink" Target="https://www.procyclingstats.com/team/antarte-feirense-2021" TargetMode="External"/><Relationship Id="rId3026" Type="http://schemas.openxmlformats.org/officeDocument/2006/relationships/hyperlink" Target="https://www.procyclingstats.com/rider/vicente-garcia-de-mateus-rubio" TargetMode="External"/><Relationship Id="rId3050" Type="http://schemas.openxmlformats.org/officeDocument/2006/relationships/hyperlink" Target="https://www.procyclingstats.com/rider/piotr-havik" TargetMode="External"/><Relationship Id="rId3052" Type="http://schemas.openxmlformats.org/officeDocument/2006/relationships/hyperlink" Target="https://www.procyclingstats.com/rider.php?date=2021-06-25&amp;id=123349&amp;p=results&amp;s=pcs-season-ranking" TargetMode="External"/><Relationship Id="rId3051" Type="http://schemas.openxmlformats.org/officeDocument/2006/relationships/hyperlink" Target="https://www.procyclingstats.com/team/beat-cycling-2021" TargetMode="External"/><Relationship Id="rId3054" Type="http://schemas.openxmlformats.org/officeDocument/2006/relationships/hyperlink" Target="https://www.procyclingstats.com/team/protouch-2021" TargetMode="External"/><Relationship Id="rId3053" Type="http://schemas.openxmlformats.org/officeDocument/2006/relationships/hyperlink" Target="https://www.procyclingstats.com/rider/rohan-du-plooy" TargetMode="External"/><Relationship Id="rId3056" Type="http://schemas.openxmlformats.org/officeDocument/2006/relationships/hyperlink" Target="https://www.procyclingstats.com/rider/antoine-berlin" TargetMode="External"/><Relationship Id="rId3055" Type="http://schemas.openxmlformats.org/officeDocument/2006/relationships/hyperlink" Target="https://www.procyclingstats.com/rider.php?date=2021-06-25&amp;id=167946&amp;p=results&amp;s=pcs-season-ranking" TargetMode="External"/><Relationship Id="rId3058" Type="http://schemas.openxmlformats.org/officeDocument/2006/relationships/hyperlink" Target="https://www.procyclingstats.com/rider.php?date=2021-06-25&amp;id=250978&amp;p=results&amp;s=pcs-season-ranking" TargetMode="External"/><Relationship Id="rId3057" Type="http://schemas.openxmlformats.org/officeDocument/2006/relationships/hyperlink" Target="https://www.procyclingstats.com/team/globa-l6-cycling-2021" TargetMode="External"/><Relationship Id="rId3059" Type="http://schemas.openxmlformats.org/officeDocument/2006/relationships/hyperlink" Target="https://www.procyclingstats.com/rider/oscar-pelegri" TargetMode="External"/><Relationship Id="rId3041" Type="http://schemas.openxmlformats.org/officeDocument/2006/relationships/hyperlink" Target="https://www.procyclingstats.com/rider/tomas-barta" TargetMode="External"/><Relationship Id="rId3040" Type="http://schemas.openxmlformats.org/officeDocument/2006/relationships/hyperlink" Target="https://www.procyclingstats.com/rider.php?date=2021-06-25&amp;id=208366&amp;p=results&amp;s=pcs-season-ranking" TargetMode="External"/><Relationship Id="rId3043" Type="http://schemas.openxmlformats.org/officeDocument/2006/relationships/hyperlink" Target="https://www.procyclingstats.com/rider.php?date=2021-06-25&amp;id=203498&amp;p=results&amp;s=pcs-season-ranking" TargetMode="External"/><Relationship Id="rId3042" Type="http://schemas.openxmlformats.org/officeDocument/2006/relationships/hyperlink" Target="https://www.procyclingstats.com/team/topforex-att-investments-2021" TargetMode="External"/><Relationship Id="rId3045" Type="http://schemas.openxmlformats.org/officeDocument/2006/relationships/hyperlink" Target="https://www.procyclingstats.com/team/matrix-powertag-2021" TargetMode="External"/><Relationship Id="rId3044" Type="http://schemas.openxmlformats.org/officeDocument/2006/relationships/hyperlink" Target="https://www.procyclingstats.com/rider/jose-vicente-toribio" TargetMode="External"/><Relationship Id="rId3047" Type="http://schemas.openxmlformats.org/officeDocument/2006/relationships/hyperlink" Target="https://www.procyclingstats.com/rider/mekseb-debesay" TargetMode="External"/><Relationship Id="rId3046" Type="http://schemas.openxmlformats.org/officeDocument/2006/relationships/hyperlink" Target="https://www.procyclingstats.com/rider.php?date=2021-06-25&amp;id=139881&amp;p=results&amp;s=pcs-season-ranking" TargetMode="External"/><Relationship Id="rId3049" Type="http://schemas.openxmlformats.org/officeDocument/2006/relationships/hyperlink" Target="https://www.procyclingstats.com/rider.php?date=2021-06-25&amp;id=129401&amp;p=results&amp;s=pcs-season-ranking" TargetMode="External"/><Relationship Id="rId3048" Type="http://schemas.openxmlformats.org/officeDocument/2006/relationships/hyperlink" Target="https://www.procyclingstats.com/team/bike-aid-2021" TargetMode="External"/><Relationship Id="rId3911" Type="http://schemas.openxmlformats.org/officeDocument/2006/relationships/hyperlink" Target="https://www.procyclingstats.com/rider/marko-stankovic" TargetMode="External"/><Relationship Id="rId3910" Type="http://schemas.openxmlformats.org/officeDocument/2006/relationships/hyperlink" Target="https://www.procyclingstats.com/rider.php?date=2021-06-25&amp;id=189496&amp;p=results&amp;s=pcs-season-ranking" TargetMode="External"/><Relationship Id="rId3913" Type="http://schemas.openxmlformats.org/officeDocument/2006/relationships/hyperlink" Target="https://www.procyclingstats.com/rider/luke-mcdermott" TargetMode="External"/><Relationship Id="rId3912" Type="http://schemas.openxmlformats.org/officeDocument/2006/relationships/hyperlink" Target="https://www.procyclingstats.com/rider.php?date=2021-06-25&amp;id=136499&amp;p=results&amp;s=pcs-season-ranking" TargetMode="External"/><Relationship Id="rId3915" Type="http://schemas.openxmlformats.org/officeDocument/2006/relationships/hyperlink" Target="https://www.procyclingstats.com/rider/lachezar-angelov" TargetMode="External"/><Relationship Id="rId3914" Type="http://schemas.openxmlformats.org/officeDocument/2006/relationships/hyperlink" Target="https://www.procyclingstats.com/rider.php?date=2021-06-25&amp;id=174188&amp;p=results&amp;s=pcs-season-ranking" TargetMode="External"/><Relationship Id="rId3917" Type="http://schemas.openxmlformats.org/officeDocument/2006/relationships/hyperlink" Target="https://www.procyclingstats.com/rider/jan-andrej-cully" TargetMode="External"/><Relationship Id="rId3916" Type="http://schemas.openxmlformats.org/officeDocument/2006/relationships/hyperlink" Target="https://www.procyclingstats.com/rider.php?date=2021-06-25&amp;id=259628&amp;p=results&amp;s=pcs-season-ranking" TargetMode="External"/><Relationship Id="rId3919" Type="http://schemas.openxmlformats.org/officeDocument/2006/relationships/hyperlink" Target="https://www.procyclingstats.com/rider.php?date=2021-06-25&amp;id=204693&amp;p=results&amp;s=pcs-season-ranking" TargetMode="External"/><Relationship Id="rId3918" Type="http://schemas.openxmlformats.org/officeDocument/2006/relationships/hyperlink" Target="https://www.procyclingstats.com/team/dukla-banska-bystrica-2021" TargetMode="External"/><Relationship Id="rId3900" Type="http://schemas.openxmlformats.org/officeDocument/2006/relationships/hyperlink" Target="https://www.procyclingstats.com/rider.php?date=2021-06-25&amp;id=209145&amp;p=results&amp;s=pcs-season-ranking" TargetMode="External"/><Relationship Id="rId3902" Type="http://schemas.openxmlformats.org/officeDocument/2006/relationships/hyperlink" Target="https://www.procyclingstats.com/team/iseo-serrature-rime-carnovali-2021" TargetMode="External"/><Relationship Id="rId3901" Type="http://schemas.openxmlformats.org/officeDocument/2006/relationships/hyperlink" Target="https://www.procyclingstats.com/rider/omar-el-gouzi" TargetMode="External"/><Relationship Id="rId3904" Type="http://schemas.openxmlformats.org/officeDocument/2006/relationships/hyperlink" Target="https://www.procyclingstats.com/rider/george-brandon-tibaquira-alvarado" TargetMode="External"/><Relationship Id="rId3903" Type="http://schemas.openxmlformats.org/officeDocument/2006/relationships/hyperlink" Target="https://www.procyclingstats.com/rider.php?date=2021-06-25&amp;id=206715&amp;p=results&amp;s=pcs-season-ranking" TargetMode="External"/><Relationship Id="rId3906" Type="http://schemas.openxmlformats.org/officeDocument/2006/relationships/hyperlink" Target="https://www.procyclingstats.com/rider/edgaras-kovaliovas" TargetMode="External"/><Relationship Id="rId3905" Type="http://schemas.openxmlformats.org/officeDocument/2006/relationships/hyperlink" Target="https://www.procyclingstats.com/rider.php?date=2021-06-25&amp;id=248661&amp;p=results&amp;s=pcs-season-ranking" TargetMode="External"/><Relationship Id="rId3908" Type="http://schemas.openxmlformats.org/officeDocument/2006/relationships/hyperlink" Target="https://www.procyclingstats.com/rider/fabio-oliveira" TargetMode="External"/><Relationship Id="rId3907" Type="http://schemas.openxmlformats.org/officeDocument/2006/relationships/hyperlink" Target="https://www.procyclingstats.com/rider.php?date=2021-06-25&amp;id=128316&amp;p=results&amp;s=pcs-season-ranking" TargetMode="External"/><Relationship Id="rId3909" Type="http://schemas.openxmlformats.org/officeDocument/2006/relationships/hyperlink" Target="https://www.procyclingstats.com/team/antarte-feirense-2021" TargetMode="External"/><Relationship Id="rId3931" Type="http://schemas.openxmlformats.org/officeDocument/2006/relationships/hyperlink" Target="https://www.procyclingstats.com/rider.php?date=2021-06-25&amp;id=241195&amp;p=results&amp;s=pcs-season-ranking" TargetMode="External"/><Relationship Id="rId2600" Type="http://schemas.openxmlformats.org/officeDocument/2006/relationships/hyperlink" Target="https://www.procyclingstats.com/rider/aldemar-reyes" TargetMode="External"/><Relationship Id="rId3930" Type="http://schemas.openxmlformats.org/officeDocument/2006/relationships/hyperlink" Target="https://www.procyclingstats.com/rider/ali-al-sulaymi" TargetMode="External"/><Relationship Id="rId2601" Type="http://schemas.openxmlformats.org/officeDocument/2006/relationships/hyperlink" Target="https://www.procyclingstats.com/rider.php?date=2021-06-25&amp;id=181289&amp;p=results&amp;s=pcs-season-ranking" TargetMode="External"/><Relationship Id="rId3933" Type="http://schemas.openxmlformats.org/officeDocument/2006/relationships/hyperlink" Target="https://www.procyclingstats.com/rider.php?date=2021-06-25&amp;id=244266&amp;p=results&amp;s=pcs-season-ranking" TargetMode="External"/><Relationship Id="rId2602" Type="http://schemas.openxmlformats.org/officeDocument/2006/relationships/hyperlink" Target="https://www.procyclingstats.com/rider/georgios-bouglas" TargetMode="External"/><Relationship Id="rId3932" Type="http://schemas.openxmlformats.org/officeDocument/2006/relationships/hyperlink" Target="https://www.procyclingstats.com/rider/jassim-ali-qambar" TargetMode="External"/><Relationship Id="rId2603" Type="http://schemas.openxmlformats.org/officeDocument/2006/relationships/hyperlink" Target="https://www.procyclingstats.com/team/salcano-sakarya-bb-team-2021" TargetMode="External"/><Relationship Id="rId3935" Type="http://schemas.openxmlformats.org/officeDocument/2006/relationships/hyperlink" Target="https://www.procyclingstats.com/team/best-pc-ecuador-2021" TargetMode="External"/><Relationship Id="rId2604" Type="http://schemas.openxmlformats.org/officeDocument/2006/relationships/hyperlink" Target="https://www.procyclingstats.com/rider.php?date=2021-06-25&amp;id=130919&amp;p=results&amp;s=pcs-season-ranking" TargetMode="External"/><Relationship Id="rId3934" Type="http://schemas.openxmlformats.org/officeDocument/2006/relationships/hyperlink" Target="https://www.procyclingstats.com/rider/leonidas-sebastian-novoa" TargetMode="External"/><Relationship Id="rId2605" Type="http://schemas.openxmlformats.org/officeDocument/2006/relationships/hyperlink" Target="https://www.procyclingstats.com/rider/alexandr-riabushenko" TargetMode="External"/><Relationship Id="rId3937" Type="http://schemas.openxmlformats.org/officeDocument/2006/relationships/hyperlink" Target="https://www.procyclingstats.com/rider/grigoriy-shtein" TargetMode="External"/><Relationship Id="rId2606" Type="http://schemas.openxmlformats.org/officeDocument/2006/relationships/hyperlink" Target="https://www.procyclingstats.com/team/uae-team-emirates-2021" TargetMode="External"/><Relationship Id="rId3936" Type="http://schemas.openxmlformats.org/officeDocument/2006/relationships/hyperlink" Target="https://www.procyclingstats.com/rider.php?date=2021-06-25&amp;id=167419&amp;p=results&amp;s=pcs-season-ranking" TargetMode="External"/><Relationship Id="rId808" Type="http://schemas.openxmlformats.org/officeDocument/2006/relationships/hyperlink" Target="https://www.procyclingstats.com/rider.php?date=2021-06-25&amp;id=189901&amp;p=results&amp;s=pcs-season-ranking" TargetMode="External"/><Relationship Id="rId2607" Type="http://schemas.openxmlformats.org/officeDocument/2006/relationships/hyperlink" Target="https://www.procyclingstats.com/rider.php?date=2021-06-25&amp;id=167945&amp;p=results&amp;s=pcs-season-ranking" TargetMode="External"/><Relationship Id="rId3939" Type="http://schemas.openxmlformats.org/officeDocument/2006/relationships/hyperlink" Target="https://www.procyclingstats.com/rider.php?date=2021-06-25&amp;id=176373&amp;p=results&amp;s=pcs-season-ranking" TargetMode="External"/><Relationship Id="rId807" Type="http://schemas.openxmlformats.org/officeDocument/2006/relationships/hyperlink" Target="https://www.procyclingstats.com/team/team-arkea-samsic-2021" TargetMode="External"/><Relationship Id="rId2608" Type="http://schemas.openxmlformats.org/officeDocument/2006/relationships/hyperlink" Target="https://www.procyclingstats.com/rider/kristers-ansons" TargetMode="External"/><Relationship Id="rId3938" Type="http://schemas.openxmlformats.org/officeDocument/2006/relationships/hyperlink" Target="https://www.procyclingstats.com/team/vino-astana-motors-2021" TargetMode="External"/><Relationship Id="rId806" Type="http://schemas.openxmlformats.org/officeDocument/2006/relationships/hyperlink" Target="https://www.procyclingstats.com/rider/thibault-guernalec" TargetMode="External"/><Relationship Id="rId2609" Type="http://schemas.openxmlformats.org/officeDocument/2006/relationships/hyperlink" Target="https://www.procyclingstats.com/team/ampler-development-team-2021" TargetMode="External"/><Relationship Id="rId805" Type="http://schemas.openxmlformats.org/officeDocument/2006/relationships/hyperlink" Target="https://www.procyclingstats.com/rider.php?date=2021-06-25&amp;id=132431&amp;p=results&amp;s=pcs-season-ranking" TargetMode="External"/><Relationship Id="rId809" Type="http://schemas.openxmlformats.org/officeDocument/2006/relationships/hyperlink" Target="https://www.procyclingstats.com/rider/niccolo-bonifazio" TargetMode="External"/><Relationship Id="rId800" Type="http://schemas.openxmlformats.org/officeDocument/2006/relationships/hyperlink" Target="https://www.procyclingstats.com/rider/baptiste-planckaert" TargetMode="External"/><Relationship Id="rId804" Type="http://schemas.openxmlformats.org/officeDocument/2006/relationships/hyperlink" Target="https://www.procyclingstats.com/team/voster-ats-team-2021" TargetMode="External"/><Relationship Id="rId803" Type="http://schemas.openxmlformats.org/officeDocument/2006/relationships/hyperlink" Target="https://www.procyclingstats.com/rider/patryk-stosz" TargetMode="External"/><Relationship Id="rId802" Type="http://schemas.openxmlformats.org/officeDocument/2006/relationships/hyperlink" Target="https://www.procyclingstats.com/rider.php?date=2021-06-25&amp;id=139967&amp;p=results&amp;s=pcs-season-ranking" TargetMode="External"/><Relationship Id="rId801" Type="http://schemas.openxmlformats.org/officeDocument/2006/relationships/hyperlink" Target="https://www.procyclingstats.com/team/intermarche-wanty-gobert-materiaux-2021" TargetMode="External"/><Relationship Id="rId3920" Type="http://schemas.openxmlformats.org/officeDocument/2006/relationships/hyperlink" Target="https://www.procyclingstats.com/rider/momir-bulatovic" TargetMode="External"/><Relationship Id="rId3922" Type="http://schemas.openxmlformats.org/officeDocument/2006/relationships/hyperlink" Target="https://www.procyclingstats.com/rider/joseph-pidcock" TargetMode="External"/><Relationship Id="rId3921" Type="http://schemas.openxmlformats.org/officeDocument/2006/relationships/hyperlink" Target="https://www.procyclingstats.com/rider.php?date=2021-06-25&amp;id=268992&amp;p=results&amp;s=pcs-season-ranking" TargetMode="External"/><Relationship Id="rId3924" Type="http://schemas.openxmlformats.org/officeDocument/2006/relationships/hyperlink" Target="https://www.procyclingstats.com/rider.php?date=2021-06-25&amp;id=239994&amp;p=results&amp;s=pcs-season-ranking" TargetMode="External"/><Relationship Id="rId3923" Type="http://schemas.openxmlformats.org/officeDocument/2006/relationships/hyperlink" Target="https://www.procyclingstats.com/team/equipe-continentale-groupama-fdj-2021" TargetMode="External"/><Relationship Id="rId3926" Type="http://schemas.openxmlformats.org/officeDocument/2006/relationships/hyperlink" Target="https://www.procyclingstats.com/team/team-felbermayr-simplon-wels-2021" TargetMode="External"/><Relationship Id="rId3925" Type="http://schemas.openxmlformats.org/officeDocument/2006/relationships/hyperlink" Target="https://www.procyclingstats.com/rider/fabian-schormair" TargetMode="External"/><Relationship Id="rId3928" Type="http://schemas.openxmlformats.org/officeDocument/2006/relationships/hyperlink" Target="https://www.procyclingstats.com/rider/lander-loockx" TargetMode="External"/><Relationship Id="rId3927" Type="http://schemas.openxmlformats.org/officeDocument/2006/relationships/hyperlink" Target="https://www.procyclingstats.com/rider.php?date=2021-06-25&amp;id=176155&amp;p=results&amp;s=pcs-season-ranking" TargetMode="External"/><Relationship Id="rId3929" Type="http://schemas.openxmlformats.org/officeDocument/2006/relationships/hyperlink" Target="https://www.procyclingstats.com/rider.php?date=2021-06-25&amp;id=189789&amp;p=results&amp;s=pcs-season-ranking" TargetMode="External"/><Relationship Id="rId1334" Type="http://schemas.openxmlformats.org/officeDocument/2006/relationships/hyperlink" Target="https://www.procyclingstats.com/team/androni-giocattoli-sidermec-2021" TargetMode="External"/><Relationship Id="rId2665" Type="http://schemas.openxmlformats.org/officeDocument/2006/relationships/hyperlink" Target="https://www.procyclingstats.com/rider/antonio-nibali" TargetMode="External"/><Relationship Id="rId3997" Type="http://schemas.openxmlformats.org/officeDocument/2006/relationships/hyperlink" Target="https://www.procyclingstats.com/rider.php?date=2021-06-25&amp;id=216730&amp;p=results&amp;s=pcs-season-ranking" TargetMode="External"/><Relationship Id="rId1335" Type="http://schemas.openxmlformats.org/officeDocument/2006/relationships/hyperlink" Target="https://www.procyclingstats.com/rider.php?date=2021-06-25&amp;id=178407&amp;p=results&amp;s=pcs-season-ranking" TargetMode="External"/><Relationship Id="rId2666" Type="http://schemas.openxmlformats.org/officeDocument/2006/relationships/hyperlink" Target="https://www.procyclingstats.com/team/trek-segafredo-2021" TargetMode="External"/><Relationship Id="rId3996" Type="http://schemas.openxmlformats.org/officeDocument/2006/relationships/hyperlink" Target="https://www.procyclingstats.com/rider/roy-rubinstein" TargetMode="External"/><Relationship Id="rId1336" Type="http://schemas.openxmlformats.org/officeDocument/2006/relationships/hyperlink" Target="https://www.procyclingstats.com/rider/michael-schar" TargetMode="External"/><Relationship Id="rId2667" Type="http://schemas.openxmlformats.org/officeDocument/2006/relationships/hyperlink" Target="https://www.procyclingstats.com/rider.php?date=2021-06-25&amp;id=156218&amp;p=results&amp;s=pcs-season-ranking" TargetMode="External"/><Relationship Id="rId3999" Type="http://schemas.openxmlformats.org/officeDocument/2006/relationships/hyperlink" Target="https://www.procyclingstats.com/rider.php?date=2021-06-25&amp;id=182562&amp;p=results&amp;s=pcs-season-ranking" TargetMode="External"/><Relationship Id="rId1337" Type="http://schemas.openxmlformats.org/officeDocument/2006/relationships/hyperlink" Target="https://www.procyclingstats.com/team/ag2r-citroen-team-2021" TargetMode="External"/><Relationship Id="rId2668" Type="http://schemas.openxmlformats.org/officeDocument/2006/relationships/hyperlink" Target="https://www.procyclingstats.com/rider/david-per" TargetMode="External"/><Relationship Id="rId3998" Type="http://schemas.openxmlformats.org/officeDocument/2006/relationships/hyperlink" Target="https://www.procyclingstats.com/rider/beka-nareklishvili" TargetMode="External"/><Relationship Id="rId1338" Type="http://schemas.openxmlformats.org/officeDocument/2006/relationships/hyperlink" Target="https://www.procyclingstats.com/rider.php?date=2021-06-25&amp;id=140777&amp;p=results&amp;s=pcs-season-ranking" TargetMode="External"/><Relationship Id="rId2669" Type="http://schemas.openxmlformats.org/officeDocument/2006/relationships/hyperlink" Target="https://www.procyclingstats.com/team/adria-mobil-2021" TargetMode="External"/><Relationship Id="rId1339" Type="http://schemas.openxmlformats.org/officeDocument/2006/relationships/hyperlink" Target="https://www.procyclingstats.com/rider/sasha-weemaes" TargetMode="External"/><Relationship Id="rId745" Type="http://schemas.openxmlformats.org/officeDocument/2006/relationships/hyperlink" Target="https://www.procyclingstats.com/team/uae-team-emirates-2021" TargetMode="External"/><Relationship Id="rId744" Type="http://schemas.openxmlformats.org/officeDocument/2006/relationships/hyperlink" Target="https://www.procyclingstats.com/rider/rafal-majka" TargetMode="External"/><Relationship Id="rId743" Type="http://schemas.openxmlformats.org/officeDocument/2006/relationships/hyperlink" Target="https://www.procyclingstats.com/rider.php?date=2021-06-25&amp;id=176726&amp;p=results&amp;s=pcs-season-ranking" TargetMode="External"/><Relationship Id="rId742" Type="http://schemas.openxmlformats.org/officeDocument/2006/relationships/hyperlink" Target="https://www.procyclingstats.com/team/groupama-fdj-2021" TargetMode="External"/><Relationship Id="rId749" Type="http://schemas.openxmlformats.org/officeDocument/2006/relationships/hyperlink" Target="https://www.procyclingstats.com/rider.php?date=2021-06-25&amp;id=140665&amp;p=results&amp;s=pcs-season-ranking" TargetMode="External"/><Relationship Id="rId748" Type="http://schemas.openxmlformats.org/officeDocument/2006/relationships/hyperlink" Target="https://www.procyclingstats.com/team/deceuninck-quick-step-2021" TargetMode="External"/><Relationship Id="rId747" Type="http://schemas.openxmlformats.org/officeDocument/2006/relationships/hyperlink" Target="https://www.procyclingstats.com/rider/zdenek-stybar" TargetMode="External"/><Relationship Id="rId746" Type="http://schemas.openxmlformats.org/officeDocument/2006/relationships/hyperlink" Target="https://www.procyclingstats.com/rider.php?date=2021-06-25&amp;id=140509&amp;p=results&amp;s=pcs-season-ranking" TargetMode="External"/><Relationship Id="rId3991" Type="http://schemas.openxmlformats.org/officeDocument/2006/relationships/hyperlink" Target="https://www.procyclingstats.com/rider.php?date=2021-06-25&amp;id=175162&amp;p=results&amp;s=pcs-season-ranking" TargetMode="External"/><Relationship Id="rId2660" Type="http://schemas.openxmlformats.org/officeDocument/2006/relationships/hyperlink" Target="https://www.procyclingstats.com/rider/jens-debusschere" TargetMode="External"/><Relationship Id="rId3990" Type="http://schemas.openxmlformats.org/officeDocument/2006/relationships/hyperlink" Target="https://www.procyclingstats.com/team/canel-s-zerouno-2021" TargetMode="External"/><Relationship Id="rId741" Type="http://schemas.openxmlformats.org/officeDocument/2006/relationships/hyperlink" Target="https://www.procyclingstats.com/rider/valentin-madouas" TargetMode="External"/><Relationship Id="rId1330" Type="http://schemas.openxmlformats.org/officeDocument/2006/relationships/hyperlink" Target="https://www.procyclingstats.com/rider/alexandre-delettre" TargetMode="External"/><Relationship Id="rId2661" Type="http://schemas.openxmlformats.org/officeDocument/2006/relationships/hyperlink" Target="https://www.procyclingstats.com/team/b-b-hotels-pb-ktm-2021" TargetMode="External"/><Relationship Id="rId3993" Type="http://schemas.openxmlformats.org/officeDocument/2006/relationships/hyperlink" Target="https://www.procyclingstats.com/rider.php?date=2021-06-25&amp;id=193739&amp;p=results&amp;s=pcs-season-ranking" TargetMode="External"/><Relationship Id="rId740" Type="http://schemas.openxmlformats.org/officeDocument/2006/relationships/hyperlink" Target="https://www.procyclingstats.com/rider.php?date=2021-06-25&amp;id=140161&amp;p=results&amp;s=pcs-season-ranking" TargetMode="External"/><Relationship Id="rId1331" Type="http://schemas.openxmlformats.org/officeDocument/2006/relationships/hyperlink" Target="https://www.procyclingstats.com/team/delko-2021" TargetMode="External"/><Relationship Id="rId2662" Type="http://schemas.openxmlformats.org/officeDocument/2006/relationships/hyperlink" Target="https://www.procyclingstats.com/rider.php?date=2021-06-25&amp;id=140657&amp;p=results&amp;s=pcs-season-ranking" TargetMode="External"/><Relationship Id="rId3992" Type="http://schemas.openxmlformats.org/officeDocument/2006/relationships/hyperlink" Target="https://www.procyclingstats.com/rider/eiseb-masckernzy" TargetMode="External"/><Relationship Id="rId1332" Type="http://schemas.openxmlformats.org/officeDocument/2006/relationships/hyperlink" Target="https://www.procyclingstats.com/rider.php?date=2021-06-25&amp;id=197999&amp;p=results&amp;s=pcs-season-ranking" TargetMode="External"/><Relationship Id="rId2663" Type="http://schemas.openxmlformats.org/officeDocument/2006/relationships/hyperlink" Target="https://www.procyclingstats.com/rider/stepan-grigoryan" TargetMode="External"/><Relationship Id="rId3995" Type="http://schemas.openxmlformats.org/officeDocument/2006/relationships/hyperlink" Target="https://www.procyclingstats.com/rider.php?date=2021-06-25&amp;id=199077&amp;p=results&amp;s=pcs-season-ranking" TargetMode="External"/><Relationship Id="rId1333" Type="http://schemas.openxmlformats.org/officeDocument/2006/relationships/hyperlink" Target="https://www.procyclingstats.com/rider/matteo-malucelli" TargetMode="External"/><Relationship Id="rId2664" Type="http://schemas.openxmlformats.org/officeDocument/2006/relationships/hyperlink" Target="https://www.procyclingstats.com/rider.php?date=2021-06-25&amp;id=186025&amp;p=results&amp;s=pcs-season-ranking" TargetMode="External"/><Relationship Id="rId3994" Type="http://schemas.openxmlformats.org/officeDocument/2006/relationships/hyperlink" Target="https://www.procyclingstats.com/rider/hassan-aljumah" TargetMode="External"/><Relationship Id="rId1323" Type="http://schemas.openxmlformats.org/officeDocument/2006/relationships/hyperlink" Target="https://www.procyclingstats.com/rider.php?date=2021-06-25&amp;id=205673&amp;p=results&amp;s=pcs-season-ranking" TargetMode="External"/><Relationship Id="rId2654" Type="http://schemas.openxmlformats.org/officeDocument/2006/relationships/hyperlink" Target="https://www.procyclingstats.com/rider/francisco-mancebo" TargetMode="External"/><Relationship Id="rId3986" Type="http://schemas.openxmlformats.org/officeDocument/2006/relationships/hyperlink" Target="https://www.procyclingstats.com/rider.php?date=2021-06-25&amp;id=194221&amp;p=results&amp;s=pcs-season-ranking" TargetMode="External"/><Relationship Id="rId1324" Type="http://schemas.openxmlformats.org/officeDocument/2006/relationships/hyperlink" Target="https://www.procyclingstats.com/rider/cyrus-monk" TargetMode="External"/><Relationship Id="rId2655" Type="http://schemas.openxmlformats.org/officeDocument/2006/relationships/hyperlink" Target="https://www.procyclingstats.com/team/matrix-powertag-2021" TargetMode="External"/><Relationship Id="rId3985" Type="http://schemas.openxmlformats.org/officeDocument/2006/relationships/hyperlink" Target="https://www.procyclingstats.com/rider/abou-sanogo" TargetMode="External"/><Relationship Id="rId1325" Type="http://schemas.openxmlformats.org/officeDocument/2006/relationships/hyperlink" Target="https://www.procyclingstats.com/team/evopro-racing-2021" TargetMode="External"/><Relationship Id="rId2656" Type="http://schemas.openxmlformats.org/officeDocument/2006/relationships/hyperlink" Target="https://www.procyclingstats.com/rider.php?date=2021-06-25&amp;id=138685&amp;p=results&amp;s=pcs-season-ranking" TargetMode="External"/><Relationship Id="rId3988" Type="http://schemas.openxmlformats.org/officeDocument/2006/relationships/hyperlink" Target="https://www.procyclingstats.com/rider.php?date=2021-06-25&amp;id=187290&amp;p=results&amp;s=pcs-season-ranking" TargetMode="External"/><Relationship Id="rId1326" Type="http://schemas.openxmlformats.org/officeDocument/2006/relationships/hyperlink" Target="https://www.procyclingstats.com/rider.php?date=2021-06-25&amp;id=193182&amp;p=results&amp;s=pcs-season-ranking" TargetMode="External"/><Relationship Id="rId2657" Type="http://schemas.openxmlformats.org/officeDocument/2006/relationships/hyperlink" Target="https://www.procyclingstats.com/rider/matthew-walls" TargetMode="External"/><Relationship Id="rId3987" Type="http://schemas.openxmlformats.org/officeDocument/2006/relationships/hyperlink" Target="https://www.procyclingstats.com/rider/bryan-gomez" TargetMode="External"/><Relationship Id="rId1327" Type="http://schemas.openxmlformats.org/officeDocument/2006/relationships/hyperlink" Target="https://www.procyclingstats.com/rider/cesare-benedetti" TargetMode="External"/><Relationship Id="rId2658" Type="http://schemas.openxmlformats.org/officeDocument/2006/relationships/hyperlink" Target="https://www.procyclingstats.com/team/bora-hansgrohe-2021" TargetMode="External"/><Relationship Id="rId1328" Type="http://schemas.openxmlformats.org/officeDocument/2006/relationships/hyperlink" Target="https://www.procyclingstats.com/team/bora-hansgrohe-2021" TargetMode="External"/><Relationship Id="rId2659" Type="http://schemas.openxmlformats.org/officeDocument/2006/relationships/hyperlink" Target="https://www.procyclingstats.com/rider.php?date=2021-06-25&amp;id=194405&amp;p=results&amp;s=pcs-season-ranking" TargetMode="External"/><Relationship Id="rId3989" Type="http://schemas.openxmlformats.org/officeDocument/2006/relationships/hyperlink" Target="https://www.procyclingstats.com/rider/heiner-rodrigo-parra" TargetMode="External"/><Relationship Id="rId1329" Type="http://schemas.openxmlformats.org/officeDocument/2006/relationships/hyperlink" Target="https://www.procyclingstats.com/rider.php?date=2021-06-25&amp;id=140231&amp;p=results&amp;s=pcs-season-ranking" TargetMode="External"/><Relationship Id="rId739" Type="http://schemas.openxmlformats.org/officeDocument/2006/relationships/hyperlink" Target="https://www.procyclingstats.com/team/uae-team-emirates-2021" TargetMode="External"/><Relationship Id="rId734" Type="http://schemas.openxmlformats.org/officeDocument/2006/relationships/hyperlink" Target="https://www.procyclingstats.com/rider.php?date=2021-06-25&amp;id=203363&amp;p=results&amp;s=pcs-season-ranking" TargetMode="External"/><Relationship Id="rId733" Type="http://schemas.openxmlformats.org/officeDocument/2006/relationships/hyperlink" Target="https://www.procyclingstats.com/team/b-b-hotels-pb-ktm-2021" TargetMode="External"/><Relationship Id="rId732" Type="http://schemas.openxmlformats.org/officeDocument/2006/relationships/hyperlink" Target="https://www.procyclingstats.com/rider/alan-boileau" TargetMode="External"/><Relationship Id="rId731" Type="http://schemas.openxmlformats.org/officeDocument/2006/relationships/hyperlink" Target="https://www.procyclingstats.com/rider.php?date=2021-06-25&amp;id=163272&amp;p=results&amp;s=pcs-season-ranking" TargetMode="External"/><Relationship Id="rId738" Type="http://schemas.openxmlformats.org/officeDocument/2006/relationships/hyperlink" Target="https://www.procyclingstats.com/rider/joe-dombrowski" TargetMode="External"/><Relationship Id="rId737" Type="http://schemas.openxmlformats.org/officeDocument/2006/relationships/hyperlink" Target="https://www.procyclingstats.com/rider.php?date=2021-06-25&amp;id=137440&amp;p=results&amp;s=pcs-season-ranking" TargetMode="External"/><Relationship Id="rId736" Type="http://schemas.openxmlformats.org/officeDocument/2006/relationships/hyperlink" Target="https://www.procyclingstats.com/team/ag2r-citroen-team-2021" TargetMode="External"/><Relationship Id="rId735" Type="http://schemas.openxmlformats.org/officeDocument/2006/relationships/hyperlink" Target="https://www.procyclingstats.com/rider/clement-venturini" TargetMode="External"/><Relationship Id="rId3980" Type="http://schemas.openxmlformats.org/officeDocument/2006/relationships/hyperlink" Target="https://www.procyclingstats.com/rider.php?date=2021-06-25&amp;id=201906&amp;p=results&amp;s=pcs-season-ranking" TargetMode="External"/><Relationship Id="rId730" Type="http://schemas.openxmlformats.org/officeDocument/2006/relationships/hyperlink" Target="https://www.procyclingstats.com/team/team-arkea-samsic-2021" TargetMode="External"/><Relationship Id="rId2650" Type="http://schemas.openxmlformats.org/officeDocument/2006/relationships/hyperlink" Target="https://www.procyclingstats.com/rider.php?date=2021-06-25&amp;id=190210&amp;p=results&amp;s=pcs-season-ranking" TargetMode="External"/><Relationship Id="rId3982" Type="http://schemas.openxmlformats.org/officeDocument/2006/relationships/hyperlink" Target="https://www.procyclingstats.com/rider.php?date=2021-06-25&amp;id=132730&amp;p=results&amp;s=pcs-season-ranking" TargetMode="External"/><Relationship Id="rId1320" Type="http://schemas.openxmlformats.org/officeDocument/2006/relationships/hyperlink" Target="https://www.procyclingstats.com/rider.php?date=2021-06-25&amp;id=132221&amp;p=results&amp;s=pcs-season-ranking" TargetMode="External"/><Relationship Id="rId2651" Type="http://schemas.openxmlformats.org/officeDocument/2006/relationships/hyperlink" Target="https://www.procyclingstats.com/rider/maxim-van-gils" TargetMode="External"/><Relationship Id="rId3981" Type="http://schemas.openxmlformats.org/officeDocument/2006/relationships/hyperlink" Target="https://www.procyclingstats.com/rider/peeter-pruus" TargetMode="External"/><Relationship Id="rId1321" Type="http://schemas.openxmlformats.org/officeDocument/2006/relationships/hyperlink" Target="https://www.procyclingstats.com/rider/savva-novikov" TargetMode="External"/><Relationship Id="rId2652" Type="http://schemas.openxmlformats.org/officeDocument/2006/relationships/hyperlink" Target="https://www.procyclingstats.com/team/lotto-soudal-2021" TargetMode="External"/><Relationship Id="rId3984" Type="http://schemas.openxmlformats.org/officeDocument/2006/relationships/hyperlink" Target="https://www.procyclingstats.com/rider.php?date=2021-06-25&amp;id=216151&amp;p=results&amp;s=pcs-season-ranking" TargetMode="External"/><Relationship Id="rId1322" Type="http://schemas.openxmlformats.org/officeDocument/2006/relationships/hyperlink" Target="https://www.procyclingstats.com/team/equipo-kern-pharma-2021" TargetMode="External"/><Relationship Id="rId2653" Type="http://schemas.openxmlformats.org/officeDocument/2006/relationships/hyperlink" Target="https://www.procyclingstats.com/rider.php?date=2021-06-25&amp;id=206257&amp;p=results&amp;s=pcs-season-ranking" TargetMode="External"/><Relationship Id="rId3983" Type="http://schemas.openxmlformats.org/officeDocument/2006/relationships/hyperlink" Target="https://www.procyclingstats.com/rider/jordan-habets" TargetMode="External"/><Relationship Id="rId1356" Type="http://schemas.openxmlformats.org/officeDocument/2006/relationships/hyperlink" Target="https://www.procyclingstats.com/rider.php?date=2021-06-25&amp;id=202232&amp;p=results&amp;s=pcs-season-ranking" TargetMode="External"/><Relationship Id="rId2687" Type="http://schemas.openxmlformats.org/officeDocument/2006/relationships/hyperlink" Target="https://www.procyclingstats.com/rider/james-oram" TargetMode="External"/><Relationship Id="rId1357" Type="http://schemas.openxmlformats.org/officeDocument/2006/relationships/hyperlink" Target="https://www.procyclingstats.com/rider/daniel-oss" TargetMode="External"/><Relationship Id="rId2688" Type="http://schemas.openxmlformats.org/officeDocument/2006/relationships/hyperlink" Target="https://www.procyclingstats.com/team/black-spoke-pro-cycling-academy-2021" TargetMode="External"/><Relationship Id="rId1358" Type="http://schemas.openxmlformats.org/officeDocument/2006/relationships/hyperlink" Target="https://www.procyclingstats.com/team/bora-hansgrohe-2021" TargetMode="External"/><Relationship Id="rId2689" Type="http://schemas.openxmlformats.org/officeDocument/2006/relationships/hyperlink" Target="https://www.procyclingstats.com/rider.php?date=2021-06-25&amp;id=137578&amp;p=results&amp;s=pcs-season-ranking" TargetMode="External"/><Relationship Id="rId1359" Type="http://schemas.openxmlformats.org/officeDocument/2006/relationships/hyperlink" Target="https://www.procyclingstats.com/rider.php?date=2021-06-25&amp;id=140621&amp;p=results&amp;s=pcs-season-ranking" TargetMode="External"/><Relationship Id="rId767" Type="http://schemas.openxmlformats.org/officeDocument/2006/relationships/hyperlink" Target="https://www.procyclingstats.com/rider.php?date=2021-06-25&amp;id=194085&amp;p=results&amp;s=pcs-season-ranking" TargetMode="External"/><Relationship Id="rId766" Type="http://schemas.openxmlformats.org/officeDocument/2006/relationships/hyperlink" Target="https://www.procyclingstats.com/team/bora-hansgrohe-2021" TargetMode="External"/><Relationship Id="rId765" Type="http://schemas.openxmlformats.org/officeDocument/2006/relationships/hyperlink" Target="https://www.procyclingstats.com/rider/jordi-meeus" TargetMode="External"/><Relationship Id="rId764" Type="http://schemas.openxmlformats.org/officeDocument/2006/relationships/hyperlink" Target="https://www.procyclingstats.com/rider.php?date=2021-06-25&amp;id=177670&amp;p=results&amp;s=pcs-season-ranking" TargetMode="External"/><Relationship Id="rId769" Type="http://schemas.openxmlformats.org/officeDocument/2006/relationships/hyperlink" Target="https://www.procyclingstats.com/team/team-arkea-samsic-2021" TargetMode="External"/><Relationship Id="rId768" Type="http://schemas.openxmlformats.org/officeDocument/2006/relationships/hyperlink" Target="https://www.procyclingstats.com/rider/amaury-capiot" TargetMode="External"/><Relationship Id="rId2680" Type="http://schemas.openxmlformats.org/officeDocument/2006/relationships/hyperlink" Target="https://www.procyclingstats.com/rider/martin-papanov" TargetMode="External"/><Relationship Id="rId1350" Type="http://schemas.openxmlformats.org/officeDocument/2006/relationships/hyperlink" Target="https://www.procyclingstats.com/rider.php?date=2021-06-25&amp;id=182693&amp;p=results&amp;s=pcs-season-ranking" TargetMode="External"/><Relationship Id="rId2681" Type="http://schemas.openxmlformats.org/officeDocument/2006/relationships/hyperlink" Target="https://www.procyclingstats.com/rider.php?date=2021-06-25&amp;id=209773&amp;p=results&amp;s=pcs-season-ranking" TargetMode="External"/><Relationship Id="rId1351" Type="http://schemas.openxmlformats.org/officeDocument/2006/relationships/hyperlink" Target="https://www.procyclingstats.com/rider/carlos-verona" TargetMode="External"/><Relationship Id="rId2682" Type="http://schemas.openxmlformats.org/officeDocument/2006/relationships/hyperlink" Target="https://www.procyclingstats.com/rider/valeri-mamulashvili" TargetMode="External"/><Relationship Id="rId763" Type="http://schemas.openxmlformats.org/officeDocument/2006/relationships/hyperlink" Target="https://www.procyclingstats.com/team/bingoal-wallonie-bruxelles-2021" TargetMode="External"/><Relationship Id="rId1352" Type="http://schemas.openxmlformats.org/officeDocument/2006/relationships/hyperlink" Target="https://www.procyclingstats.com/team/movistar-team-2021" TargetMode="External"/><Relationship Id="rId2683" Type="http://schemas.openxmlformats.org/officeDocument/2006/relationships/hyperlink" Target="https://www.procyclingstats.com/rider.php?date=2021-06-25&amp;id=241564&amp;p=results&amp;s=pcs-season-ranking" TargetMode="External"/><Relationship Id="rId762" Type="http://schemas.openxmlformats.org/officeDocument/2006/relationships/hyperlink" Target="https://www.procyclingstats.com/rider/milan-menten" TargetMode="External"/><Relationship Id="rId1353" Type="http://schemas.openxmlformats.org/officeDocument/2006/relationships/hyperlink" Target="https://www.procyclingstats.com/rider.php?date=2021-06-25&amp;id=137768&amp;p=results&amp;s=pcs-season-ranking" TargetMode="External"/><Relationship Id="rId2684" Type="http://schemas.openxmlformats.org/officeDocument/2006/relationships/hyperlink" Target="https://www.procyclingstats.com/rider/iuri-leitao" TargetMode="External"/><Relationship Id="rId761" Type="http://schemas.openxmlformats.org/officeDocument/2006/relationships/hyperlink" Target="https://www.procyclingstats.com/rider.php?date=2021-06-25&amp;id=132358&amp;p=results&amp;s=pcs-season-ranking" TargetMode="External"/><Relationship Id="rId1354" Type="http://schemas.openxmlformats.org/officeDocument/2006/relationships/hyperlink" Target="https://www.procyclingstats.com/rider/maxime-chevalier" TargetMode="External"/><Relationship Id="rId2685" Type="http://schemas.openxmlformats.org/officeDocument/2006/relationships/hyperlink" Target="https://www.procyclingstats.com/team/tavfer-measindot-mortagua-2021" TargetMode="External"/><Relationship Id="rId760" Type="http://schemas.openxmlformats.org/officeDocument/2006/relationships/hyperlink" Target="https://www.procyclingstats.com/team/groupama-fdj-2021" TargetMode="External"/><Relationship Id="rId1355" Type="http://schemas.openxmlformats.org/officeDocument/2006/relationships/hyperlink" Target="https://www.procyclingstats.com/team/b-b-hotels-pb-ktm-2021" TargetMode="External"/><Relationship Id="rId2686" Type="http://schemas.openxmlformats.org/officeDocument/2006/relationships/hyperlink" Target="https://www.procyclingstats.com/rider.php?date=2021-06-25&amp;id=203405&amp;p=results&amp;s=pcs-season-ranking" TargetMode="External"/><Relationship Id="rId1345" Type="http://schemas.openxmlformats.org/officeDocument/2006/relationships/hyperlink" Target="https://www.procyclingstats.com/rider/joel-suter" TargetMode="External"/><Relationship Id="rId2676" Type="http://schemas.openxmlformats.org/officeDocument/2006/relationships/hyperlink" Target="https://www.procyclingstats.com/rider.php?date=2021-06-25&amp;id=140053&amp;p=results&amp;s=pcs-season-ranking" TargetMode="External"/><Relationship Id="rId1346" Type="http://schemas.openxmlformats.org/officeDocument/2006/relationships/hyperlink" Target="https://www.procyclingstats.com/team/bingoal-wallonie-bruxelles-2021" TargetMode="External"/><Relationship Id="rId2677" Type="http://schemas.openxmlformats.org/officeDocument/2006/relationships/hyperlink" Target="https://www.procyclingstats.com/rider/arthur-kluckers" TargetMode="External"/><Relationship Id="rId1347" Type="http://schemas.openxmlformats.org/officeDocument/2006/relationships/hyperlink" Target="https://www.procyclingstats.com/rider.php?date=2021-06-25&amp;id=198636&amp;p=results&amp;s=pcs-season-ranking" TargetMode="External"/><Relationship Id="rId2678" Type="http://schemas.openxmlformats.org/officeDocument/2006/relationships/hyperlink" Target="https://www.procyclingstats.com/team/leopard-pro-cycling-2021" TargetMode="External"/><Relationship Id="rId1348" Type="http://schemas.openxmlformats.org/officeDocument/2006/relationships/hyperlink" Target="https://www.procyclingstats.com/rider/simon-guglielmi" TargetMode="External"/><Relationship Id="rId2679" Type="http://schemas.openxmlformats.org/officeDocument/2006/relationships/hyperlink" Target="https://www.procyclingstats.com/rider.php?date=2021-06-25&amp;id=208401&amp;p=results&amp;s=pcs-season-ranking" TargetMode="External"/><Relationship Id="rId1349" Type="http://schemas.openxmlformats.org/officeDocument/2006/relationships/hyperlink" Target="https://www.procyclingstats.com/team/groupama-fdj-2021" TargetMode="External"/><Relationship Id="rId756" Type="http://schemas.openxmlformats.org/officeDocument/2006/relationships/hyperlink" Target="https://www.procyclingstats.com/rider/ilan-van-wilder" TargetMode="External"/><Relationship Id="rId755" Type="http://schemas.openxmlformats.org/officeDocument/2006/relationships/hyperlink" Target="https://www.procyclingstats.com/rider.php?date=2021-06-25&amp;id=167953&amp;p=results&amp;s=pcs-season-ranking" TargetMode="External"/><Relationship Id="rId754" Type="http://schemas.openxmlformats.org/officeDocument/2006/relationships/hyperlink" Target="https://www.procyclingstats.com/team/gazprom-rusvelo-2021" TargetMode="External"/><Relationship Id="rId753" Type="http://schemas.openxmlformats.org/officeDocument/2006/relationships/hyperlink" Target="https://www.procyclingstats.com/rider/artem-nych" TargetMode="External"/><Relationship Id="rId759" Type="http://schemas.openxmlformats.org/officeDocument/2006/relationships/hyperlink" Target="https://www.procyclingstats.com/rider/olivier-le-gac" TargetMode="External"/><Relationship Id="rId758" Type="http://schemas.openxmlformats.org/officeDocument/2006/relationships/hyperlink" Target="https://www.procyclingstats.com/rider.php?date=2021-06-25&amp;id=208539&amp;p=results&amp;s=pcs-season-ranking" TargetMode="External"/><Relationship Id="rId757" Type="http://schemas.openxmlformats.org/officeDocument/2006/relationships/hyperlink" Target="https://www.procyclingstats.com/team/team-dsm-2021" TargetMode="External"/><Relationship Id="rId2670" Type="http://schemas.openxmlformats.org/officeDocument/2006/relationships/hyperlink" Target="https://www.procyclingstats.com/rider.php?date=2021-06-25&amp;id=167937&amp;p=results&amp;s=pcs-season-ranking" TargetMode="External"/><Relationship Id="rId1340" Type="http://schemas.openxmlformats.org/officeDocument/2006/relationships/hyperlink" Target="https://www.procyclingstats.com/team/sport-vlaanderen-baloise-2021" TargetMode="External"/><Relationship Id="rId2671" Type="http://schemas.openxmlformats.org/officeDocument/2006/relationships/hyperlink" Target="https://www.procyclingstats.com/rider/thomas-gloag" TargetMode="External"/><Relationship Id="rId752" Type="http://schemas.openxmlformats.org/officeDocument/2006/relationships/hyperlink" Target="https://www.procyclingstats.com/rider.php?date=2021-06-25&amp;id=123393&amp;p=results&amp;s=pcs-season-ranking" TargetMode="External"/><Relationship Id="rId1341" Type="http://schemas.openxmlformats.org/officeDocument/2006/relationships/hyperlink" Target="https://www.procyclingstats.com/rider.php?date=2021-06-25&amp;id=196435&amp;p=results&amp;s=pcs-season-ranking" TargetMode="External"/><Relationship Id="rId2672" Type="http://schemas.openxmlformats.org/officeDocument/2006/relationships/hyperlink" Target="https://www.procyclingstats.com/team/trinity-racing-2021" TargetMode="External"/><Relationship Id="rId751" Type="http://schemas.openxmlformats.org/officeDocument/2006/relationships/hyperlink" Target="https://www.procyclingstats.com/team/team-totalenergies-2021" TargetMode="External"/><Relationship Id="rId1342" Type="http://schemas.openxmlformats.org/officeDocument/2006/relationships/hyperlink" Target="https://www.procyclingstats.com/rider/giovanni-aleotti" TargetMode="External"/><Relationship Id="rId2673" Type="http://schemas.openxmlformats.org/officeDocument/2006/relationships/hyperlink" Target="https://www.procyclingstats.com/rider.php?date=2021-06-25&amp;id=216427&amp;p=results&amp;s=pcs-season-ranking" TargetMode="External"/><Relationship Id="rId750" Type="http://schemas.openxmlformats.org/officeDocument/2006/relationships/hyperlink" Target="https://www.procyclingstats.com/rider/dries-van-gestel" TargetMode="External"/><Relationship Id="rId1343" Type="http://schemas.openxmlformats.org/officeDocument/2006/relationships/hyperlink" Target="https://www.procyclingstats.com/team/bora-hansgrohe-2021" TargetMode="External"/><Relationship Id="rId2674" Type="http://schemas.openxmlformats.org/officeDocument/2006/relationships/hyperlink" Target="https://www.procyclingstats.com/rider/michael-schwarzmann" TargetMode="External"/><Relationship Id="rId1344" Type="http://schemas.openxmlformats.org/officeDocument/2006/relationships/hyperlink" Target="https://www.procyclingstats.com/rider.php?date=2021-06-25&amp;id=203183&amp;p=results&amp;s=pcs-season-ranking" TargetMode="External"/><Relationship Id="rId2675" Type="http://schemas.openxmlformats.org/officeDocument/2006/relationships/hyperlink" Target="https://www.procyclingstats.com/team/bora-hansgrohe-2021" TargetMode="External"/><Relationship Id="rId2621" Type="http://schemas.openxmlformats.org/officeDocument/2006/relationships/hyperlink" Target="https://www.procyclingstats.com/rider.php?date=2021-06-25&amp;id=176951&amp;p=results&amp;s=pcs-season-ranking" TargetMode="External"/><Relationship Id="rId3953" Type="http://schemas.openxmlformats.org/officeDocument/2006/relationships/hyperlink" Target="https://www.procyclingstats.com/team/abloc-ct-2021" TargetMode="External"/><Relationship Id="rId2622" Type="http://schemas.openxmlformats.org/officeDocument/2006/relationships/hyperlink" Target="https://www.procyclingstats.com/rider/giorgi-suvadoglu" TargetMode="External"/><Relationship Id="rId3952" Type="http://schemas.openxmlformats.org/officeDocument/2006/relationships/hyperlink" Target="https://www.procyclingstats.com/rider/stijn-daemen" TargetMode="External"/><Relationship Id="rId2623" Type="http://schemas.openxmlformats.org/officeDocument/2006/relationships/hyperlink" Target="https://www.procyclingstats.com/rider.php?date=2021-06-25&amp;id=180697&amp;p=results&amp;s=pcs-season-ranking" TargetMode="External"/><Relationship Id="rId3955" Type="http://schemas.openxmlformats.org/officeDocument/2006/relationships/hyperlink" Target="https://www.procyclingstats.com/rider/juan-diego-hoyos" TargetMode="External"/><Relationship Id="rId2624" Type="http://schemas.openxmlformats.org/officeDocument/2006/relationships/hyperlink" Target="https://www.procyclingstats.com/rider/david-gonzalez-lopez" TargetMode="External"/><Relationship Id="rId3954" Type="http://schemas.openxmlformats.org/officeDocument/2006/relationships/hyperlink" Target="https://www.procyclingstats.com/rider.php?date=2021-06-25&amp;id=202886&amp;p=results&amp;s=pcs-season-ranking" TargetMode="External"/><Relationship Id="rId2625" Type="http://schemas.openxmlformats.org/officeDocument/2006/relationships/hyperlink" Target="https://www.procyclingstats.com/team/caja-rural-seguros-rga-2021" TargetMode="External"/><Relationship Id="rId3957" Type="http://schemas.openxmlformats.org/officeDocument/2006/relationships/hyperlink" Target="https://www.procyclingstats.com/rider/hakon-hrafn-sigurdsson" TargetMode="External"/><Relationship Id="rId2626" Type="http://schemas.openxmlformats.org/officeDocument/2006/relationships/hyperlink" Target="https://www.procyclingstats.com/rider.php?date=2021-06-25&amp;id=210896&amp;p=results&amp;s=pcs-season-ranking" TargetMode="External"/><Relationship Id="rId3956" Type="http://schemas.openxmlformats.org/officeDocument/2006/relationships/hyperlink" Target="https://www.procyclingstats.com/rider.php?date=2021-06-25&amp;id=201635&amp;p=results&amp;s=pcs-season-ranking" TargetMode="External"/><Relationship Id="rId2627" Type="http://schemas.openxmlformats.org/officeDocument/2006/relationships/hyperlink" Target="https://www.procyclingstats.com/rider/cassey-olivier-martin" TargetMode="External"/><Relationship Id="rId3959" Type="http://schemas.openxmlformats.org/officeDocument/2006/relationships/hyperlink" Target="https://www.procyclingstats.com/rider/gert-kivistik" TargetMode="External"/><Relationship Id="rId2628" Type="http://schemas.openxmlformats.org/officeDocument/2006/relationships/hyperlink" Target="https://www.procyclingstats.com/rider.php?date=2021-06-25&amp;id=271750&amp;p=results&amp;s=pcs-season-ranking" TargetMode="External"/><Relationship Id="rId3958" Type="http://schemas.openxmlformats.org/officeDocument/2006/relationships/hyperlink" Target="https://www.procyclingstats.com/rider.php?date=2021-06-25&amp;id=214709&amp;p=results&amp;s=pcs-season-ranking" TargetMode="External"/><Relationship Id="rId709" Type="http://schemas.openxmlformats.org/officeDocument/2006/relationships/hyperlink" Target="https://www.procyclingstats.com/team/groupama-fdj-2021" TargetMode="External"/><Relationship Id="rId2629" Type="http://schemas.openxmlformats.org/officeDocument/2006/relationships/hyperlink" Target="https://www.procyclingstats.com/rider/egzon-misini" TargetMode="External"/><Relationship Id="rId708" Type="http://schemas.openxmlformats.org/officeDocument/2006/relationships/hyperlink" Target="https://www.procyclingstats.com/rider/benjamin-thomas-2" TargetMode="External"/><Relationship Id="rId707" Type="http://schemas.openxmlformats.org/officeDocument/2006/relationships/hyperlink" Target="https://www.procyclingstats.com/rider.php?date=2021-06-25&amp;id=139958&amp;p=results&amp;s=pcs-season-ranking" TargetMode="External"/><Relationship Id="rId706" Type="http://schemas.openxmlformats.org/officeDocument/2006/relationships/hyperlink" Target="https://www.procyclingstats.com/team/intermarche-wanty-gobert-materiaux-2021" TargetMode="External"/><Relationship Id="rId701" Type="http://schemas.openxmlformats.org/officeDocument/2006/relationships/hyperlink" Target="https://www.procyclingstats.com/rider.php?date=2021-06-25&amp;id=194631&amp;p=results&amp;s=pcs-season-ranking" TargetMode="External"/><Relationship Id="rId700" Type="http://schemas.openxmlformats.org/officeDocument/2006/relationships/hyperlink" Target="https://www.procyclingstats.com/team/lotto-soudal-2021" TargetMode="External"/><Relationship Id="rId705" Type="http://schemas.openxmlformats.org/officeDocument/2006/relationships/hyperlink" Target="https://www.procyclingstats.com/rider/boy-van-poppel" TargetMode="External"/><Relationship Id="rId704" Type="http://schemas.openxmlformats.org/officeDocument/2006/relationships/hyperlink" Target="https://www.procyclingstats.com/rider.php?date=2021-06-25&amp;id=138871&amp;p=results&amp;s=pcs-season-ranking" TargetMode="External"/><Relationship Id="rId703" Type="http://schemas.openxmlformats.org/officeDocument/2006/relationships/hyperlink" Target="https://www.procyclingstats.com/team/uae-team-emirates-2021" TargetMode="External"/><Relationship Id="rId702" Type="http://schemas.openxmlformats.org/officeDocument/2006/relationships/hyperlink" Target="https://www.procyclingstats.com/rider/jan-polanc" TargetMode="External"/><Relationship Id="rId3951" Type="http://schemas.openxmlformats.org/officeDocument/2006/relationships/hyperlink" Target="https://www.procyclingstats.com/rider.php?date=2021-06-25&amp;id=188575&amp;p=results&amp;s=pcs-season-ranking" TargetMode="External"/><Relationship Id="rId2620" Type="http://schemas.openxmlformats.org/officeDocument/2006/relationships/hyperlink" Target="https://www.procyclingstats.com/team/ribble-weldtite-pro-cycling-2021" TargetMode="External"/><Relationship Id="rId3950" Type="http://schemas.openxmlformats.org/officeDocument/2006/relationships/hyperlink" Target="https://www.procyclingstats.com/rider/anders-backman" TargetMode="External"/><Relationship Id="rId2610" Type="http://schemas.openxmlformats.org/officeDocument/2006/relationships/hyperlink" Target="https://www.procyclingstats.com/rider.php?date=2021-06-25&amp;id=202345&amp;p=results&amp;s=pcs-season-ranking" TargetMode="External"/><Relationship Id="rId3942" Type="http://schemas.openxmlformats.org/officeDocument/2006/relationships/hyperlink" Target="https://www.procyclingstats.com/rider/maurice-ballerstedt" TargetMode="External"/><Relationship Id="rId2611" Type="http://schemas.openxmlformats.org/officeDocument/2006/relationships/hyperlink" Target="https://www.procyclingstats.com/rider/alessandro-fedeli" TargetMode="External"/><Relationship Id="rId3941" Type="http://schemas.openxmlformats.org/officeDocument/2006/relationships/hyperlink" Target="https://www.procyclingstats.com/rider.php?date=2021-06-25&amp;id=135961&amp;p=results&amp;s=pcs-season-ranking" TargetMode="External"/><Relationship Id="rId2612" Type="http://schemas.openxmlformats.org/officeDocument/2006/relationships/hyperlink" Target="https://www.procyclingstats.com/team/delko-2021" TargetMode="External"/><Relationship Id="rId3944" Type="http://schemas.openxmlformats.org/officeDocument/2006/relationships/hyperlink" Target="https://www.procyclingstats.com/rider.php?date=2021-06-25&amp;id=217126&amp;p=results&amp;s=pcs-season-ranking" TargetMode="External"/><Relationship Id="rId2613" Type="http://schemas.openxmlformats.org/officeDocument/2006/relationships/hyperlink" Target="https://www.procyclingstats.com/rider.php?date=2021-06-25&amp;id=178448&amp;p=results&amp;s=pcs-season-ranking" TargetMode="External"/><Relationship Id="rId3943" Type="http://schemas.openxmlformats.org/officeDocument/2006/relationships/hyperlink" Target="https://www.procyclingstats.com/team/jumbo-visma-development-team-2021" TargetMode="External"/><Relationship Id="rId2614" Type="http://schemas.openxmlformats.org/officeDocument/2006/relationships/hyperlink" Target="https://www.procyclingstats.com/rider/kelland-brien" TargetMode="External"/><Relationship Id="rId3946" Type="http://schemas.openxmlformats.org/officeDocument/2006/relationships/hyperlink" Target="https://www.procyclingstats.com/team/team-sapura-cycling-2021" TargetMode="External"/><Relationship Id="rId2615" Type="http://schemas.openxmlformats.org/officeDocument/2006/relationships/hyperlink" Target="https://www.procyclingstats.com/rider.php?date=2021-06-25&amp;id=207191&amp;p=results&amp;s=pcs-season-ranking" TargetMode="External"/><Relationship Id="rId3945" Type="http://schemas.openxmlformats.org/officeDocument/2006/relationships/hyperlink" Target="https://www.procyclingstats.com/rider/jesse-ewart" TargetMode="External"/><Relationship Id="rId2616" Type="http://schemas.openxmlformats.org/officeDocument/2006/relationships/hyperlink" Target="https://www.procyclingstats.com/rider/alexander-konychev" TargetMode="External"/><Relationship Id="rId3948" Type="http://schemas.openxmlformats.org/officeDocument/2006/relationships/hyperlink" Target="https://www.procyclingstats.com/rider/travis-stedman" TargetMode="External"/><Relationship Id="rId2617" Type="http://schemas.openxmlformats.org/officeDocument/2006/relationships/hyperlink" Target="https://www.procyclingstats.com/team/teambikeexchange-2021" TargetMode="External"/><Relationship Id="rId3947" Type="http://schemas.openxmlformats.org/officeDocument/2006/relationships/hyperlink" Target="https://www.procyclingstats.com/rider.php?date=2021-06-25&amp;id=174173&amp;p=results&amp;s=pcs-season-ranking" TargetMode="External"/><Relationship Id="rId2618" Type="http://schemas.openxmlformats.org/officeDocument/2006/relationships/hyperlink" Target="https://www.procyclingstats.com/rider.php?date=2021-06-25&amp;id=195696&amp;p=results&amp;s=pcs-season-ranking" TargetMode="External"/><Relationship Id="rId2619" Type="http://schemas.openxmlformats.org/officeDocument/2006/relationships/hyperlink" Target="https://www.procyclingstats.com/rider/matthew-gibson" TargetMode="External"/><Relationship Id="rId3949" Type="http://schemas.openxmlformats.org/officeDocument/2006/relationships/hyperlink" Target="https://www.procyclingstats.com/rider.php?date=2021-06-25&amp;id=244187&amp;p=results&amp;s=pcs-season-ranking" TargetMode="External"/><Relationship Id="rId3940" Type="http://schemas.openxmlformats.org/officeDocument/2006/relationships/hyperlink" Target="https://www.procyclingstats.com/rider/harouna-ilboudo" TargetMode="External"/><Relationship Id="rId1312" Type="http://schemas.openxmlformats.org/officeDocument/2006/relationships/hyperlink" Target="https://www.procyclingstats.com/rider/amanuel-ghebreigzabhier" TargetMode="External"/><Relationship Id="rId2643" Type="http://schemas.openxmlformats.org/officeDocument/2006/relationships/hyperlink" Target="https://www.procyclingstats.com/team/xelliss-roubaix-lille-metropole-2021" TargetMode="External"/><Relationship Id="rId3975" Type="http://schemas.openxmlformats.org/officeDocument/2006/relationships/hyperlink" Target="https://www.procyclingstats.com/rider.php?date=2021-06-25&amp;id=195106&amp;p=results&amp;s=pcs-season-ranking" TargetMode="External"/><Relationship Id="rId1313" Type="http://schemas.openxmlformats.org/officeDocument/2006/relationships/hyperlink" Target="https://www.procyclingstats.com/team/trek-segafredo-2021" TargetMode="External"/><Relationship Id="rId2644" Type="http://schemas.openxmlformats.org/officeDocument/2006/relationships/hyperlink" Target="https://www.procyclingstats.com/rider.php?date=2021-06-25&amp;id=153176&amp;p=results&amp;s=pcs-season-ranking" TargetMode="External"/><Relationship Id="rId3974" Type="http://schemas.openxmlformats.org/officeDocument/2006/relationships/hyperlink" Target="https://www.procyclingstats.com/rider/wilson-haro" TargetMode="External"/><Relationship Id="rId1314" Type="http://schemas.openxmlformats.org/officeDocument/2006/relationships/hyperlink" Target="https://www.procyclingstats.com/rider.php?date=2021-06-25&amp;id=179622&amp;p=results&amp;s=pcs-season-ranking" TargetMode="External"/><Relationship Id="rId2645" Type="http://schemas.openxmlformats.org/officeDocument/2006/relationships/hyperlink" Target="https://www.procyclingstats.com/rider/julien-trarieux" TargetMode="External"/><Relationship Id="rId3977" Type="http://schemas.openxmlformats.org/officeDocument/2006/relationships/hyperlink" Target="https://www.procyclingstats.com/rider.php?date=2021-06-25&amp;id=244045&amp;p=results&amp;s=pcs-season-ranking" TargetMode="External"/><Relationship Id="rId1315" Type="http://schemas.openxmlformats.org/officeDocument/2006/relationships/hyperlink" Target="https://www.procyclingstats.com/rider/aaron-gate" TargetMode="External"/><Relationship Id="rId2646" Type="http://schemas.openxmlformats.org/officeDocument/2006/relationships/hyperlink" Target="https://www.procyclingstats.com/team/delko-2021" TargetMode="External"/><Relationship Id="rId3976" Type="http://schemas.openxmlformats.org/officeDocument/2006/relationships/hyperlink" Target="https://www.procyclingstats.com/rider/milan-nacevski" TargetMode="External"/><Relationship Id="rId1316" Type="http://schemas.openxmlformats.org/officeDocument/2006/relationships/hyperlink" Target="https://www.procyclingstats.com/team/black-spoke-pro-cycling-academy-2021" TargetMode="External"/><Relationship Id="rId2647" Type="http://schemas.openxmlformats.org/officeDocument/2006/relationships/hyperlink" Target="https://www.procyclingstats.com/rider.php?date=2021-06-25&amp;id=186655&amp;p=results&amp;s=pcs-season-ranking" TargetMode="External"/><Relationship Id="rId3979" Type="http://schemas.openxmlformats.org/officeDocument/2006/relationships/hyperlink" Target="https://www.procyclingstats.com/team/atum-general-tavira-maria-nova-hotel-2021" TargetMode="External"/><Relationship Id="rId1317" Type="http://schemas.openxmlformats.org/officeDocument/2006/relationships/hyperlink" Target="https://www.procyclingstats.com/rider.php?date=2021-06-25&amp;id=137531&amp;p=results&amp;s=pcs-season-ranking" TargetMode="External"/><Relationship Id="rId2648" Type="http://schemas.openxmlformats.org/officeDocument/2006/relationships/hyperlink" Target="https://www.procyclingstats.com/rider/davide-persico" TargetMode="External"/><Relationship Id="rId3978" Type="http://schemas.openxmlformats.org/officeDocument/2006/relationships/hyperlink" Target="https://www.procyclingstats.com/rider/emanuel-duarte" TargetMode="External"/><Relationship Id="rId1318" Type="http://schemas.openxmlformats.org/officeDocument/2006/relationships/hyperlink" Target="https://www.procyclingstats.com/rider/albert-torres" TargetMode="External"/><Relationship Id="rId2649" Type="http://schemas.openxmlformats.org/officeDocument/2006/relationships/hyperlink" Target="https://www.procyclingstats.com/team/team-colpack-ballan-2021" TargetMode="External"/><Relationship Id="rId1319" Type="http://schemas.openxmlformats.org/officeDocument/2006/relationships/hyperlink" Target="https://www.procyclingstats.com/team/movistar-team-2021" TargetMode="External"/><Relationship Id="rId729" Type="http://schemas.openxmlformats.org/officeDocument/2006/relationships/hyperlink" Target="https://www.procyclingstats.com/rider/thomas-boudat" TargetMode="External"/><Relationship Id="rId728" Type="http://schemas.openxmlformats.org/officeDocument/2006/relationships/hyperlink" Target="https://www.procyclingstats.com/rider.php?date=2021-06-25&amp;id=205788&amp;p=results&amp;s=pcs-season-ranking" TargetMode="External"/><Relationship Id="rId723" Type="http://schemas.openxmlformats.org/officeDocument/2006/relationships/hyperlink" Target="https://www.procyclingstats.com/rider/omar-fraile" TargetMode="External"/><Relationship Id="rId722" Type="http://schemas.openxmlformats.org/officeDocument/2006/relationships/hyperlink" Target="https://www.procyclingstats.com/rider.php?date=2021-06-25&amp;id=207051&amp;p=results&amp;s=pcs-season-ranking" TargetMode="External"/><Relationship Id="rId721" Type="http://schemas.openxmlformats.org/officeDocument/2006/relationships/hyperlink" Target="https://www.procyclingstats.com/team/androni-giocattoli-sidermec-2021" TargetMode="External"/><Relationship Id="rId720" Type="http://schemas.openxmlformats.org/officeDocument/2006/relationships/hyperlink" Target="https://www.procyclingstats.com/rider/jefferson-alexander-cepeda" TargetMode="External"/><Relationship Id="rId727" Type="http://schemas.openxmlformats.org/officeDocument/2006/relationships/hyperlink" Target="https://www.procyclingstats.com/team/team-qhubeka-nexthash-2021" TargetMode="External"/><Relationship Id="rId726" Type="http://schemas.openxmlformats.org/officeDocument/2006/relationships/hyperlink" Target="https://www.procyclingstats.com/rider/mauro-schmid" TargetMode="External"/><Relationship Id="rId725" Type="http://schemas.openxmlformats.org/officeDocument/2006/relationships/hyperlink" Target="https://www.procyclingstats.com/rider.php?date=2021-06-25&amp;id=137764&amp;p=results&amp;s=pcs-season-ranking" TargetMode="External"/><Relationship Id="rId724" Type="http://schemas.openxmlformats.org/officeDocument/2006/relationships/hyperlink" Target="https://www.procyclingstats.com/team/astana-premier-tech-2021" TargetMode="External"/><Relationship Id="rId3971" Type="http://schemas.openxmlformats.org/officeDocument/2006/relationships/hyperlink" Target="https://www.procyclingstats.com/rider.php?date=2021-06-25&amp;id=244264&amp;p=results&amp;s=pcs-season-ranking" TargetMode="External"/><Relationship Id="rId2640" Type="http://schemas.openxmlformats.org/officeDocument/2006/relationships/hyperlink" Target="https://www.procyclingstats.com/team/intermarche-wanty-gobert-materiaux-2021" TargetMode="External"/><Relationship Id="rId3970" Type="http://schemas.openxmlformats.org/officeDocument/2006/relationships/hyperlink" Target="https://www.procyclingstats.com/rider/mohammed-yousef-almansoori" TargetMode="External"/><Relationship Id="rId1310" Type="http://schemas.openxmlformats.org/officeDocument/2006/relationships/hyperlink" Target="https://www.procyclingstats.com/team/b-b-hotels-pb-ktm-2021" TargetMode="External"/><Relationship Id="rId2641" Type="http://schemas.openxmlformats.org/officeDocument/2006/relationships/hyperlink" Target="https://www.procyclingstats.com/rider.php?date=2021-06-25&amp;id=140162&amp;p=results&amp;s=pcs-season-ranking" TargetMode="External"/><Relationship Id="rId3973" Type="http://schemas.openxmlformats.org/officeDocument/2006/relationships/hyperlink" Target="https://www.procyclingstats.com/rider.php?date=2021-06-25&amp;id=270022&amp;p=results&amp;s=pcs-season-ranking" TargetMode="External"/><Relationship Id="rId1311" Type="http://schemas.openxmlformats.org/officeDocument/2006/relationships/hyperlink" Target="https://www.procyclingstats.com/rider.php?date=2021-06-25&amp;id=140090&amp;p=results&amp;s=pcs-season-ranking" TargetMode="External"/><Relationship Id="rId2642" Type="http://schemas.openxmlformats.org/officeDocument/2006/relationships/hyperlink" Target="https://www.procyclingstats.com/rider/dylan-kowalski" TargetMode="External"/><Relationship Id="rId3972" Type="http://schemas.openxmlformats.org/officeDocument/2006/relationships/hyperlink" Target="https://www.procyclingstats.com/rider/bahiru-yared" TargetMode="External"/><Relationship Id="rId1301" Type="http://schemas.openxmlformats.org/officeDocument/2006/relationships/hyperlink" Target="https://www.procyclingstats.com/team/astana-premier-tech-2021" TargetMode="External"/><Relationship Id="rId2632" Type="http://schemas.openxmlformats.org/officeDocument/2006/relationships/hyperlink" Target="https://www.procyclingstats.com/team/uae-team-emirates-2021" TargetMode="External"/><Relationship Id="rId3964" Type="http://schemas.openxmlformats.org/officeDocument/2006/relationships/hyperlink" Target="https://www.procyclingstats.com/rider/fabio-andres-duarte" TargetMode="External"/><Relationship Id="rId1302" Type="http://schemas.openxmlformats.org/officeDocument/2006/relationships/hyperlink" Target="https://www.procyclingstats.com/rider.php?date=2021-06-25&amp;id=179351&amp;p=results&amp;s=pcs-season-ranking" TargetMode="External"/><Relationship Id="rId2633" Type="http://schemas.openxmlformats.org/officeDocument/2006/relationships/hyperlink" Target="https://www.procyclingstats.com/rider.php?date=2021-06-25&amp;id=235290&amp;p=results&amp;s=pcs-season-ranking" TargetMode="External"/><Relationship Id="rId3963" Type="http://schemas.openxmlformats.org/officeDocument/2006/relationships/hyperlink" Target="https://www.procyclingstats.com/rider.php?date=2021-06-25&amp;id=196452&amp;p=results&amp;s=pcs-season-ranking" TargetMode="External"/><Relationship Id="rId1303" Type="http://schemas.openxmlformats.org/officeDocument/2006/relationships/hyperlink" Target="https://www.procyclingstats.com/rider/jack-bauer" TargetMode="External"/><Relationship Id="rId2634" Type="http://schemas.openxmlformats.org/officeDocument/2006/relationships/hyperlink" Target="https://www.procyclingstats.com/rider/ayoub-sahiri" TargetMode="External"/><Relationship Id="rId3966" Type="http://schemas.openxmlformats.org/officeDocument/2006/relationships/hyperlink" Target="https://www.procyclingstats.com/rider.php?date=2021-06-25&amp;id=140889&amp;p=results&amp;s=pcs-season-ranking" TargetMode="External"/><Relationship Id="rId1304" Type="http://schemas.openxmlformats.org/officeDocument/2006/relationships/hyperlink" Target="https://www.procyclingstats.com/team/teambikeexchange-2021" TargetMode="External"/><Relationship Id="rId2635" Type="http://schemas.openxmlformats.org/officeDocument/2006/relationships/hyperlink" Target="https://www.procyclingstats.com/rider.php?date=2021-06-25&amp;id=244664&amp;p=results&amp;s=pcs-season-ranking" TargetMode="External"/><Relationship Id="rId3965" Type="http://schemas.openxmlformats.org/officeDocument/2006/relationships/hyperlink" Target="https://www.procyclingstats.com/team/team-medellin-2021" TargetMode="External"/><Relationship Id="rId1305" Type="http://schemas.openxmlformats.org/officeDocument/2006/relationships/hyperlink" Target="https://www.procyclingstats.com/rider.php?date=2021-06-25&amp;id=140890&amp;p=results&amp;s=pcs-season-ranking" TargetMode="External"/><Relationship Id="rId2636" Type="http://schemas.openxmlformats.org/officeDocument/2006/relationships/hyperlink" Target="https://www.procyclingstats.com/rider/mick-van-dijke" TargetMode="External"/><Relationship Id="rId3968" Type="http://schemas.openxmlformats.org/officeDocument/2006/relationships/hyperlink" Target="https://www.procyclingstats.com/team/bahrain-cycling-academy-2021" TargetMode="External"/><Relationship Id="rId1306" Type="http://schemas.openxmlformats.org/officeDocument/2006/relationships/hyperlink" Target="https://www.procyclingstats.com/rider/luca-chirico" TargetMode="External"/><Relationship Id="rId2637" Type="http://schemas.openxmlformats.org/officeDocument/2006/relationships/hyperlink" Target="https://www.procyclingstats.com/team/jumbo-visma-development-team-2021" TargetMode="External"/><Relationship Id="rId3967" Type="http://schemas.openxmlformats.org/officeDocument/2006/relationships/hyperlink" Target="https://www.procyclingstats.com/rider/eusebio-pascual" TargetMode="External"/><Relationship Id="rId1307" Type="http://schemas.openxmlformats.org/officeDocument/2006/relationships/hyperlink" Target="https://www.procyclingstats.com/team/androni-giocattoli-sidermec-2021" TargetMode="External"/><Relationship Id="rId2638" Type="http://schemas.openxmlformats.org/officeDocument/2006/relationships/hyperlink" Target="https://www.procyclingstats.com/rider.php?date=2021-06-25&amp;id=208785&amp;p=results&amp;s=pcs-season-ranking" TargetMode="External"/><Relationship Id="rId1308" Type="http://schemas.openxmlformats.org/officeDocument/2006/relationships/hyperlink" Target="https://www.procyclingstats.com/rider.php?date=2021-06-25&amp;id=135000&amp;p=results&amp;s=pcs-season-ranking" TargetMode="External"/><Relationship Id="rId2639" Type="http://schemas.openxmlformats.org/officeDocument/2006/relationships/hyperlink" Target="https://www.procyclingstats.com/rider/corne-van-kessel" TargetMode="External"/><Relationship Id="rId3969" Type="http://schemas.openxmlformats.org/officeDocument/2006/relationships/hyperlink" Target="https://www.procyclingstats.com/rider.php?date=2021-06-25&amp;id=207585&amp;p=results&amp;s=pcs-season-ranking" TargetMode="External"/><Relationship Id="rId1309" Type="http://schemas.openxmlformats.org/officeDocument/2006/relationships/hyperlink" Target="https://www.procyclingstats.com/rider/jonathan-hivert" TargetMode="External"/><Relationship Id="rId719" Type="http://schemas.openxmlformats.org/officeDocument/2006/relationships/hyperlink" Target="https://www.procyclingstats.com/rider.php?date=2021-06-25&amp;id=138321&amp;p=results&amp;s=pcs-season-ranking" TargetMode="External"/><Relationship Id="rId718" Type="http://schemas.openxmlformats.org/officeDocument/2006/relationships/hyperlink" Target="https://www.procyclingstats.com/team/team-qhubeka-nexthash-2021" TargetMode="External"/><Relationship Id="rId717" Type="http://schemas.openxmlformats.org/officeDocument/2006/relationships/hyperlink" Target="https://www.procyclingstats.com/rider/michael-gogl" TargetMode="External"/><Relationship Id="rId712" Type="http://schemas.openxmlformats.org/officeDocument/2006/relationships/hyperlink" Target="https://www.procyclingstats.com/team/sport-vlaanderen-baloise-2021" TargetMode="External"/><Relationship Id="rId711" Type="http://schemas.openxmlformats.org/officeDocument/2006/relationships/hyperlink" Target="https://www.procyclingstats.com/rider/jordi-warlop" TargetMode="External"/><Relationship Id="rId710" Type="http://schemas.openxmlformats.org/officeDocument/2006/relationships/hyperlink" Target="https://www.procyclingstats.com/rider.php?date=2021-06-25&amp;id=186945&amp;p=results&amp;s=pcs-season-ranking" TargetMode="External"/><Relationship Id="rId716" Type="http://schemas.openxmlformats.org/officeDocument/2006/relationships/hyperlink" Target="https://www.procyclingstats.com/rider.php?date=2021-06-25&amp;id=174346&amp;p=results&amp;s=pcs-season-ranking" TargetMode="External"/><Relationship Id="rId715" Type="http://schemas.openxmlformats.org/officeDocument/2006/relationships/hyperlink" Target="https://www.procyclingstats.com/team/team-jumbo-visma-2021" TargetMode="External"/><Relationship Id="rId714" Type="http://schemas.openxmlformats.org/officeDocument/2006/relationships/hyperlink" Target="https://www.procyclingstats.com/rider/chris-harper" TargetMode="External"/><Relationship Id="rId713" Type="http://schemas.openxmlformats.org/officeDocument/2006/relationships/hyperlink" Target="https://www.procyclingstats.com/rider.php?date=2021-06-25&amp;id=179103&amp;p=results&amp;s=pcs-season-ranking" TargetMode="External"/><Relationship Id="rId3960" Type="http://schemas.openxmlformats.org/officeDocument/2006/relationships/hyperlink" Target="https://www.procyclingstats.com/rider.php?date=2021-06-25&amp;id=171156&amp;p=results&amp;s=pcs-season-ranking" TargetMode="External"/><Relationship Id="rId2630" Type="http://schemas.openxmlformats.org/officeDocument/2006/relationships/hyperlink" Target="https://www.procyclingstats.com/rider.php?date=2021-06-25&amp;id=204162&amp;p=results&amp;s=pcs-season-ranking" TargetMode="External"/><Relationship Id="rId3962" Type="http://schemas.openxmlformats.org/officeDocument/2006/relationships/hyperlink" Target="https://www.procyclingstats.com/team/general-store-essegibi-f.lli-curia-2021" TargetMode="External"/><Relationship Id="rId1300" Type="http://schemas.openxmlformats.org/officeDocument/2006/relationships/hyperlink" Target="https://www.procyclingstats.com/rider/jonas-gregaard" TargetMode="External"/><Relationship Id="rId2631" Type="http://schemas.openxmlformats.org/officeDocument/2006/relationships/hyperlink" Target="https://www.procyclingstats.com/rider/andres-camilo-ardila" TargetMode="External"/><Relationship Id="rId3961" Type="http://schemas.openxmlformats.org/officeDocument/2006/relationships/hyperlink" Target="https://www.procyclingstats.com/rider/cristian-rocchetta" TargetMode="External"/><Relationship Id="rId3117" Type="http://schemas.openxmlformats.org/officeDocument/2006/relationships/hyperlink" Target="https://www.procyclingstats.com/team/leopard-pro-cycling-2021" TargetMode="External"/><Relationship Id="rId3116" Type="http://schemas.openxmlformats.org/officeDocument/2006/relationships/hyperlink" Target="https://www.procyclingstats.com/rider/filip-maciejuk" TargetMode="External"/><Relationship Id="rId3119" Type="http://schemas.openxmlformats.org/officeDocument/2006/relationships/hyperlink" Target="https://www.procyclingstats.com/rider/maris-bogdanovics" TargetMode="External"/><Relationship Id="rId3118" Type="http://schemas.openxmlformats.org/officeDocument/2006/relationships/hyperlink" Target="https://www.procyclingstats.com/rider.php?date=2021-06-25&amp;id=202698&amp;p=results&amp;s=pcs-season-ranking" TargetMode="External"/><Relationship Id="rId3111" Type="http://schemas.openxmlformats.org/officeDocument/2006/relationships/hyperlink" Target="https://www.procyclingstats.com/rider.php?date=2021-06-25&amp;id=271623&amp;p=results&amp;s=pcs-season-ranking" TargetMode="External"/><Relationship Id="rId3110" Type="http://schemas.openxmlformats.org/officeDocument/2006/relationships/hyperlink" Target="https://www.procyclingstats.com/rider/memet-memedi" TargetMode="External"/><Relationship Id="rId3113" Type="http://schemas.openxmlformats.org/officeDocument/2006/relationships/hyperlink" Target="https://www.procyclingstats.com/rider.php?date=2021-06-25&amp;id=121238&amp;p=results&amp;s=pcs-season-ranking" TargetMode="External"/><Relationship Id="rId3112" Type="http://schemas.openxmlformats.org/officeDocument/2006/relationships/hyperlink" Target="https://www.procyclingstats.com/rider/stevan-klisuric" TargetMode="External"/><Relationship Id="rId3115" Type="http://schemas.openxmlformats.org/officeDocument/2006/relationships/hyperlink" Target="https://www.procyclingstats.com/rider.php?date=2021-06-25&amp;id=193896&amp;p=results&amp;s=pcs-season-ranking" TargetMode="External"/><Relationship Id="rId3114" Type="http://schemas.openxmlformats.org/officeDocument/2006/relationships/hyperlink" Target="https://www.procyclingstats.com/rider/enkhtaivan-bolor-erdene" TargetMode="External"/><Relationship Id="rId3106" Type="http://schemas.openxmlformats.org/officeDocument/2006/relationships/hyperlink" Target="https://www.procyclingstats.com/team/d-amico-um-tools-2021" TargetMode="External"/><Relationship Id="rId3105" Type="http://schemas.openxmlformats.org/officeDocument/2006/relationships/hyperlink" Target="https://www.procyclingstats.com/rider/lorenzo-quartucci2" TargetMode="External"/><Relationship Id="rId3108" Type="http://schemas.openxmlformats.org/officeDocument/2006/relationships/hyperlink" Target="https://www.procyclingstats.com/rider/enmanuel-viloria" TargetMode="External"/><Relationship Id="rId3107" Type="http://schemas.openxmlformats.org/officeDocument/2006/relationships/hyperlink" Target="https://www.procyclingstats.com/rider.php?date=2021-06-25&amp;id=206863&amp;p=results&amp;s=pcs-season-ranking" TargetMode="External"/><Relationship Id="rId3109" Type="http://schemas.openxmlformats.org/officeDocument/2006/relationships/hyperlink" Target="https://www.procyclingstats.com/rider.php?date=2021-06-25&amp;id=262897&amp;p=results&amp;s=pcs-season-ranking" TargetMode="External"/><Relationship Id="rId3100" Type="http://schemas.openxmlformats.org/officeDocument/2006/relationships/hyperlink" Target="https://www.procyclingstats.com/rider/lorenzo-marenzi" TargetMode="External"/><Relationship Id="rId3102" Type="http://schemas.openxmlformats.org/officeDocument/2006/relationships/hyperlink" Target="https://www.procyclingstats.com/rider.php?date=2021-06-25&amp;id=197897&amp;p=results&amp;s=pcs-season-ranking" TargetMode="External"/><Relationship Id="rId3101" Type="http://schemas.openxmlformats.org/officeDocument/2006/relationships/hyperlink" Target="https://www.procyclingstats.com/team/meridiana-kamen-team-2021" TargetMode="External"/><Relationship Id="rId3104" Type="http://schemas.openxmlformats.org/officeDocument/2006/relationships/hyperlink" Target="https://www.procyclingstats.com/rider.php?date=2021-06-25&amp;id=269839&amp;p=results&amp;s=pcs-season-ranking" TargetMode="External"/><Relationship Id="rId3103" Type="http://schemas.openxmlformats.org/officeDocument/2006/relationships/hyperlink" Target="https://www.procyclingstats.com/rider/shawn-codd" TargetMode="External"/><Relationship Id="rId3139" Type="http://schemas.openxmlformats.org/officeDocument/2006/relationships/hyperlink" Target="https://www.procyclingstats.com/rider.php?date=2021-06-25&amp;id=186413&amp;p=results&amp;s=pcs-season-ranking" TargetMode="External"/><Relationship Id="rId3138" Type="http://schemas.openxmlformats.org/officeDocument/2006/relationships/hyperlink" Target="https://www.procyclingstats.com/rider/alex-mengoulas" TargetMode="External"/><Relationship Id="rId3131" Type="http://schemas.openxmlformats.org/officeDocument/2006/relationships/hyperlink" Target="https://www.procyclingstats.com/team/team-totalenergies-2021" TargetMode="External"/><Relationship Id="rId3130" Type="http://schemas.openxmlformats.org/officeDocument/2006/relationships/hyperlink" Target="https://www.procyclingstats.com/rider/geoffrey-soupe" TargetMode="External"/><Relationship Id="rId3133" Type="http://schemas.openxmlformats.org/officeDocument/2006/relationships/hyperlink" Target="https://www.procyclingstats.com/rider/matthew-beers" TargetMode="External"/><Relationship Id="rId3132" Type="http://schemas.openxmlformats.org/officeDocument/2006/relationships/hyperlink" Target="https://www.procyclingstats.com/rider.php?date=2021-06-25&amp;id=140737&amp;p=results&amp;s=pcs-season-ranking" TargetMode="External"/><Relationship Id="rId3135" Type="http://schemas.openxmlformats.org/officeDocument/2006/relationships/hyperlink" Target="https://www.procyclingstats.com/rider/jan-barta" TargetMode="External"/><Relationship Id="rId3134" Type="http://schemas.openxmlformats.org/officeDocument/2006/relationships/hyperlink" Target="https://www.procyclingstats.com/rider.php?date=2021-06-25&amp;id=244900&amp;p=results&amp;s=pcs-season-ranking" TargetMode="External"/><Relationship Id="rId3137" Type="http://schemas.openxmlformats.org/officeDocument/2006/relationships/hyperlink" Target="https://www.procyclingstats.com/rider.php?date=2021-06-25&amp;id=140813&amp;p=results&amp;s=pcs-season-ranking" TargetMode="External"/><Relationship Id="rId3136" Type="http://schemas.openxmlformats.org/officeDocument/2006/relationships/hyperlink" Target="https://www.procyclingstats.com/team/elkov-kasper-2021" TargetMode="External"/><Relationship Id="rId3128" Type="http://schemas.openxmlformats.org/officeDocument/2006/relationships/hyperlink" Target="https://www.procyclingstats.com/team/d-amico-um-tools-2021" TargetMode="External"/><Relationship Id="rId3127" Type="http://schemas.openxmlformats.org/officeDocument/2006/relationships/hyperlink" Target="https://www.procyclingstats.com/rider/daniel-smarzaro" TargetMode="External"/><Relationship Id="rId3129" Type="http://schemas.openxmlformats.org/officeDocument/2006/relationships/hyperlink" Target="https://www.procyclingstats.com/rider.php?date=2021-06-25&amp;id=186840&amp;p=results&amp;s=pcs-season-ranking" TargetMode="External"/><Relationship Id="rId3120" Type="http://schemas.openxmlformats.org/officeDocument/2006/relationships/hyperlink" Target="https://www.procyclingstats.com/rider.php?date=2021-06-25&amp;id=132720&amp;p=results&amp;s=pcs-season-ranking" TargetMode="External"/><Relationship Id="rId3122" Type="http://schemas.openxmlformats.org/officeDocument/2006/relationships/hyperlink" Target="https://www.procyclingstats.com/team/tavfer-measindot-mortagua-2021" TargetMode="External"/><Relationship Id="rId3121" Type="http://schemas.openxmlformats.org/officeDocument/2006/relationships/hyperlink" Target="https://www.procyclingstats.com/rider/gaspar-goncalves" TargetMode="External"/><Relationship Id="rId3124" Type="http://schemas.openxmlformats.org/officeDocument/2006/relationships/hyperlink" Target="https://www.procyclingstats.com/rider/veljko-stojnic" TargetMode="External"/><Relationship Id="rId3123" Type="http://schemas.openxmlformats.org/officeDocument/2006/relationships/hyperlink" Target="https://www.procyclingstats.com/rider.php?date=2021-06-25&amp;id=176930&amp;p=results&amp;s=pcs-season-ranking" TargetMode="External"/><Relationship Id="rId3126" Type="http://schemas.openxmlformats.org/officeDocument/2006/relationships/hyperlink" Target="https://www.procyclingstats.com/rider.php?date=2021-06-25&amp;id=203486&amp;p=results&amp;s=pcs-season-ranking" TargetMode="External"/><Relationship Id="rId3125" Type="http://schemas.openxmlformats.org/officeDocument/2006/relationships/hyperlink" Target="https://www.procyclingstats.com/team/vini-zabu-2021" TargetMode="External"/><Relationship Id="rId1378" Type="http://schemas.openxmlformats.org/officeDocument/2006/relationships/hyperlink" Target="https://www.procyclingstats.com/rider/tony-gallopin" TargetMode="External"/><Relationship Id="rId1379" Type="http://schemas.openxmlformats.org/officeDocument/2006/relationships/hyperlink" Target="https://www.procyclingstats.com/team/ag2r-citroen-team-2021" TargetMode="External"/><Relationship Id="rId789" Type="http://schemas.openxmlformats.org/officeDocument/2006/relationships/hyperlink" Target="https://www.procyclingstats.com/team/alpecin-fenix-2021" TargetMode="External"/><Relationship Id="rId788" Type="http://schemas.openxmlformats.org/officeDocument/2006/relationships/hyperlink" Target="https://www.procyclingstats.com/rider/louis-vervaeke" TargetMode="External"/><Relationship Id="rId787" Type="http://schemas.openxmlformats.org/officeDocument/2006/relationships/hyperlink" Target="https://www.procyclingstats.com/rider.php?date=2021-06-25&amp;id=141312&amp;p=results&amp;s=pcs-season-ranking" TargetMode="External"/><Relationship Id="rId786" Type="http://schemas.openxmlformats.org/officeDocument/2006/relationships/hyperlink" Target="https://www.procyclingstats.com/team/lotto-soudal-2021" TargetMode="External"/><Relationship Id="rId781" Type="http://schemas.openxmlformats.org/officeDocument/2006/relationships/hyperlink" Target="https://www.procyclingstats.com/rider.php?date=2021-06-25&amp;id=215760&amp;p=results&amp;s=pcs-season-ranking" TargetMode="External"/><Relationship Id="rId1370" Type="http://schemas.openxmlformats.org/officeDocument/2006/relationships/hyperlink" Target="https://www.procyclingstats.com/team/ag2r-citroen-team-2021" TargetMode="External"/><Relationship Id="rId780" Type="http://schemas.openxmlformats.org/officeDocument/2006/relationships/hyperlink" Target="https://www.procyclingstats.com/rider/biniam-ghirmay" TargetMode="External"/><Relationship Id="rId1371" Type="http://schemas.openxmlformats.org/officeDocument/2006/relationships/hyperlink" Target="https://www.procyclingstats.com/rider.php?date=2021-06-25&amp;id=139349&amp;p=results&amp;s=pcs-season-ranking" TargetMode="External"/><Relationship Id="rId1372" Type="http://schemas.openxmlformats.org/officeDocument/2006/relationships/hyperlink" Target="https://www.procyclingstats.com/rider/michael-storer" TargetMode="External"/><Relationship Id="rId1373" Type="http://schemas.openxmlformats.org/officeDocument/2006/relationships/hyperlink" Target="https://www.procyclingstats.com/team/team-dsm-2021" TargetMode="External"/><Relationship Id="rId785" Type="http://schemas.openxmlformats.org/officeDocument/2006/relationships/hyperlink" Target="https://www.procyclingstats.com/rider/jasper-de-buyst" TargetMode="External"/><Relationship Id="rId1374" Type="http://schemas.openxmlformats.org/officeDocument/2006/relationships/hyperlink" Target="https://www.procyclingstats.com/rider.php?date=2021-06-25&amp;id=184242&amp;p=results&amp;s=pcs-season-ranking" TargetMode="External"/><Relationship Id="rId784" Type="http://schemas.openxmlformats.org/officeDocument/2006/relationships/hyperlink" Target="https://www.procyclingstats.com/rider.php?date=2021-06-25&amp;id=168755&amp;p=results&amp;s=pcs-season-ranking" TargetMode="External"/><Relationship Id="rId1375" Type="http://schemas.openxmlformats.org/officeDocument/2006/relationships/hyperlink" Target="https://www.procyclingstats.com/rider/rodrigo-contreras" TargetMode="External"/><Relationship Id="rId783" Type="http://schemas.openxmlformats.org/officeDocument/2006/relationships/hyperlink" Target="https://www.procyclingstats.com/team/team-dsm-2021" TargetMode="External"/><Relationship Id="rId1376" Type="http://schemas.openxmlformats.org/officeDocument/2006/relationships/hyperlink" Target="https://www.procyclingstats.com/team/astana-premier-tech-2021" TargetMode="External"/><Relationship Id="rId782" Type="http://schemas.openxmlformats.org/officeDocument/2006/relationships/hyperlink" Target="https://www.procyclingstats.com/rider/soren-kragh-andersen" TargetMode="External"/><Relationship Id="rId1377" Type="http://schemas.openxmlformats.org/officeDocument/2006/relationships/hyperlink" Target="https://www.procyclingstats.com/rider.php?date=2021-06-25&amp;id=182935&amp;p=results&amp;s=pcs-season-ranking" TargetMode="External"/><Relationship Id="rId1367" Type="http://schemas.openxmlformats.org/officeDocument/2006/relationships/hyperlink" Target="https://www.procyclingstats.com/team/groupama-fdj-2021" TargetMode="External"/><Relationship Id="rId2698" Type="http://schemas.openxmlformats.org/officeDocument/2006/relationships/hyperlink" Target="https://www.procyclingstats.com/rider.php?date=2021-06-25&amp;id=132689&amp;p=results&amp;s=pcs-season-ranking" TargetMode="External"/><Relationship Id="rId1368" Type="http://schemas.openxmlformats.org/officeDocument/2006/relationships/hyperlink" Target="https://www.procyclingstats.com/rider.php?date=2021-06-25&amp;id=181940&amp;p=results&amp;s=pcs-season-ranking" TargetMode="External"/><Relationship Id="rId2699" Type="http://schemas.openxmlformats.org/officeDocument/2006/relationships/hyperlink" Target="https://www.procyclingstats.com/rider/tom-wirtgen" TargetMode="External"/><Relationship Id="rId1369" Type="http://schemas.openxmlformats.org/officeDocument/2006/relationships/hyperlink" Target="https://www.procyclingstats.com/rider/gijs-van-hoecke" TargetMode="External"/><Relationship Id="rId778" Type="http://schemas.openxmlformats.org/officeDocument/2006/relationships/hyperlink" Target="https://www.procyclingstats.com/team/ef-education-nippo-2021" TargetMode="External"/><Relationship Id="rId777" Type="http://schemas.openxmlformats.org/officeDocument/2006/relationships/hyperlink" Target="https://www.procyclingstats.com/rider/ruben-guerreiro" TargetMode="External"/><Relationship Id="rId776" Type="http://schemas.openxmlformats.org/officeDocument/2006/relationships/hyperlink" Target="https://www.procyclingstats.com/rider.php?date=2021-06-25&amp;id=169865&amp;p=results&amp;s=pcs-season-ranking" TargetMode="External"/><Relationship Id="rId775" Type="http://schemas.openxmlformats.org/officeDocument/2006/relationships/hyperlink" Target="https://www.procyclingstats.com/team/intermarche-wanty-gobert-materiaux-2021" TargetMode="External"/><Relationship Id="rId779" Type="http://schemas.openxmlformats.org/officeDocument/2006/relationships/hyperlink" Target="https://www.procyclingstats.com/rider.php?date=2021-06-25&amp;id=168787&amp;p=results&amp;s=pcs-season-ranking" TargetMode="External"/><Relationship Id="rId770" Type="http://schemas.openxmlformats.org/officeDocument/2006/relationships/hyperlink" Target="https://www.procyclingstats.com/rider.php?date=2021-06-25&amp;id=138488&amp;p=results&amp;s=pcs-season-ranking" TargetMode="External"/><Relationship Id="rId2690" Type="http://schemas.openxmlformats.org/officeDocument/2006/relationships/hyperlink" Target="https://www.procyclingstats.com/rider/lasse-norman-hansen" TargetMode="External"/><Relationship Id="rId1360" Type="http://schemas.openxmlformats.org/officeDocument/2006/relationships/hyperlink" Target="https://www.procyclingstats.com/rider/romain-seigle" TargetMode="External"/><Relationship Id="rId2691" Type="http://schemas.openxmlformats.org/officeDocument/2006/relationships/hyperlink" Target="https://www.procyclingstats.com/team/team-qhubeka-nexthash-2021" TargetMode="External"/><Relationship Id="rId1361" Type="http://schemas.openxmlformats.org/officeDocument/2006/relationships/hyperlink" Target="https://www.procyclingstats.com/team/groupama-fdj-2021" TargetMode="External"/><Relationship Id="rId2692" Type="http://schemas.openxmlformats.org/officeDocument/2006/relationships/hyperlink" Target="https://www.procyclingstats.com/rider.php?date=2021-06-25&amp;id=131925&amp;p=results&amp;s=pcs-season-ranking" TargetMode="External"/><Relationship Id="rId1362" Type="http://schemas.openxmlformats.org/officeDocument/2006/relationships/hyperlink" Target="https://www.procyclingstats.com/rider.php?date=2021-06-25&amp;id=192220&amp;p=results&amp;s=pcs-season-ranking" TargetMode="External"/><Relationship Id="rId2693" Type="http://schemas.openxmlformats.org/officeDocument/2006/relationships/hyperlink" Target="https://www.procyclingstats.com/rider/ian-garrison" TargetMode="External"/><Relationship Id="rId774" Type="http://schemas.openxmlformats.org/officeDocument/2006/relationships/hyperlink" Target="https://www.procyclingstats.com/rider/lorenzo-rota" TargetMode="External"/><Relationship Id="rId1363" Type="http://schemas.openxmlformats.org/officeDocument/2006/relationships/hyperlink" Target="https://www.procyclingstats.com/rider/johan-jacobs" TargetMode="External"/><Relationship Id="rId2694" Type="http://schemas.openxmlformats.org/officeDocument/2006/relationships/hyperlink" Target="https://www.procyclingstats.com/team/deceuninck-quick-step-2021" TargetMode="External"/><Relationship Id="rId773" Type="http://schemas.openxmlformats.org/officeDocument/2006/relationships/hyperlink" Target="https://www.procyclingstats.com/rider.php?date=2021-06-25&amp;id=138217&amp;p=results&amp;s=pcs-season-ranking" TargetMode="External"/><Relationship Id="rId1364" Type="http://schemas.openxmlformats.org/officeDocument/2006/relationships/hyperlink" Target="https://www.procyclingstats.com/team/movistar-team-2021" TargetMode="External"/><Relationship Id="rId2695" Type="http://schemas.openxmlformats.org/officeDocument/2006/relationships/hyperlink" Target="https://www.procyclingstats.com/rider.php?date=2021-06-25&amp;id=198134&amp;p=results&amp;s=pcs-season-ranking" TargetMode="External"/><Relationship Id="rId772" Type="http://schemas.openxmlformats.org/officeDocument/2006/relationships/hyperlink" Target="https://www.procyclingstats.com/team/burgos-bh-2021" TargetMode="External"/><Relationship Id="rId1365" Type="http://schemas.openxmlformats.org/officeDocument/2006/relationships/hyperlink" Target="https://www.procyclingstats.com/rider.php?date=2021-06-25&amp;id=186974&amp;p=results&amp;s=pcs-season-ranking" TargetMode="External"/><Relationship Id="rId2696" Type="http://schemas.openxmlformats.org/officeDocument/2006/relationships/hyperlink" Target="https://www.procyclingstats.com/rider/adam-stachowiak" TargetMode="External"/><Relationship Id="rId771" Type="http://schemas.openxmlformats.org/officeDocument/2006/relationships/hyperlink" Target="https://www.procyclingstats.com/rider/diego-rubio" TargetMode="External"/><Relationship Id="rId1366" Type="http://schemas.openxmlformats.org/officeDocument/2006/relationships/hyperlink" Target="https://www.procyclingstats.com/rider/matteo-badilatti" TargetMode="External"/><Relationship Id="rId2697" Type="http://schemas.openxmlformats.org/officeDocument/2006/relationships/hyperlink" Target="https://www.procyclingstats.com/team/hre-mazowsze-serce-polski-2021" TargetMode="External"/><Relationship Id="rId1390" Type="http://schemas.openxmlformats.org/officeDocument/2006/relationships/hyperlink" Target="https://www.procyclingstats.com/rider/odd-christian-eiking" TargetMode="External"/><Relationship Id="rId1391" Type="http://schemas.openxmlformats.org/officeDocument/2006/relationships/hyperlink" Target="https://www.procyclingstats.com/team/intermarche-wanty-gobert-materiaux-2021" TargetMode="External"/><Relationship Id="rId1392" Type="http://schemas.openxmlformats.org/officeDocument/2006/relationships/hyperlink" Target="https://www.procyclingstats.com/rider.php?date=2021-06-25&amp;id=170313&amp;p=results&amp;s=pcs-season-ranking" TargetMode="External"/><Relationship Id="rId1393" Type="http://schemas.openxmlformats.org/officeDocument/2006/relationships/hyperlink" Target="https://www.procyclingstats.com/rider/andrii-ponomar" TargetMode="External"/><Relationship Id="rId1394" Type="http://schemas.openxmlformats.org/officeDocument/2006/relationships/hyperlink" Target="https://www.procyclingstats.com/team/androni-giocattoli-sidermec-2021" TargetMode="External"/><Relationship Id="rId1395" Type="http://schemas.openxmlformats.org/officeDocument/2006/relationships/hyperlink" Target="https://www.procyclingstats.com/rider.php?date=2021-06-25&amp;id=222179&amp;p=results&amp;s=pcs-season-ranking" TargetMode="External"/><Relationship Id="rId1396" Type="http://schemas.openxmlformats.org/officeDocument/2006/relationships/hyperlink" Target="https://www.procyclingstats.com/rider/owain-doull" TargetMode="External"/><Relationship Id="rId1397" Type="http://schemas.openxmlformats.org/officeDocument/2006/relationships/hyperlink" Target="https://www.procyclingstats.com/team/ineos-grenadiers-2021" TargetMode="External"/><Relationship Id="rId1398" Type="http://schemas.openxmlformats.org/officeDocument/2006/relationships/hyperlink" Target="https://www.procyclingstats.com/rider.php?date=2021-06-25&amp;id=132382&amp;p=results&amp;s=pcs-season-ranking" TargetMode="External"/><Relationship Id="rId1399" Type="http://schemas.openxmlformats.org/officeDocument/2006/relationships/hyperlink" Target="https://www.procyclingstats.com/rider/rudy-barbier" TargetMode="External"/><Relationship Id="rId1389" Type="http://schemas.openxmlformats.org/officeDocument/2006/relationships/hyperlink" Target="https://www.procyclingstats.com/rider.php?date=2021-06-25&amp;id=140917&amp;p=results&amp;s=pcs-season-ranking" TargetMode="External"/><Relationship Id="rId799" Type="http://schemas.openxmlformats.org/officeDocument/2006/relationships/hyperlink" Target="https://www.procyclingstats.com/rider.php?date=2021-06-25&amp;id=194062&amp;p=results&amp;s=pcs-season-ranking" TargetMode="External"/><Relationship Id="rId798" Type="http://schemas.openxmlformats.org/officeDocument/2006/relationships/hyperlink" Target="https://www.procyclingstats.com/team/team-dsm-2021" TargetMode="External"/><Relationship Id="rId797" Type="http://schemas.openxmlformats.org/officeDocument/2006/relationships/hyperlink" Target="https://www.procyclingstats.com/rider/nils-eekhoff" TargetMode="External"/><Relationship Id="rId1380" Type="http://schemas.openxmlformats.org/officeDocument/2006/relationships/hyperlink" Target="https://www.procyclingstats.com/rider.php?date=2021-06-25&amp;id=140805&amp;p=results&amp;s=pcs-season-ranking" TargetMode="External"/><Relationship Id="rId792" Type="http://schemas.openxmlformats.org/officeDocument/2006/relationships/hyperlink" Target="https://www.procyclingstats.com/team/team-totalenergies-2021" TargetMode="External"/><Relationship Id="rId1381" Type="http://schemas.openxmlformats.org/officeDocument/2006/relationships/hyperlink" Target="https://www.procyclingstats.com/rider/franck-bonnamour" TargetMode="External"/><Relationship Id="rId791" Type="http://schemas.openxmlformats.org/officeDocument/2006/relationships/hyperlink" Target="https://www.procyclingstats.com/rider/damien-gaudin" TargetMode="External"/><Relationship Id="rId1382" Type="http://schemas.openxmlformats.org/officeDocument/2006/relationships/hyperlink" Target="https://www.procyclingstats.com/team/b-b-hotels-pb-ktm-2021" TargetMode="External"/><Relationship Id="rId790" Type="http://schemas.openxmlformats.org/officeDocument/2006/relationships/hyperlink" Target="https://www.procyclingstats.com/rider.php?date=2021-06-25&amp;id=155377&amp;p=results&amp;s=pcs-season-ranking" TargetMode="External"/><Relationship Id="rId1383" Type="http://schemas.openxmlformats.org/officeDocument/2006/relationships/hyperlink" Target="https://www.procyclingstats.com/rider.php?date=2021-06-25&amp;id=170666&amp;p=results&amp;s=pcs-season-ranking" TargetMode="External"/><Relationship Id="rId1384" Type="http://schemas.openxmlformats.org/officeDocument/2006/relationships/hyperlink" Target="https://www.procyclingstats.com/rider/joey-rosskopf" TargetMode="External"/><Relationship Id="rId796" Type="http://schemas.openxmlformats.org/officeDocument/2006/relationships/hyperlink" Target="https://www.procyclingstats.com/rider.php?date=2021-06-25&amp;id=170980&amp;p=results&amp;s=pcs-season-ranking" TargetMode="External"/><Relationship Id="rId1385" Type="http://schemas.openxmlformats.org/officeDocument/2006/relationships/hyperlink" Target="https://www.procyclingstats.com/team/rally-cycling-2021" TargetMode="External"/><Relationship Id="rId795" Type="http://schemas.openxmlformats.org/officeDocument/2006/relationships/hyperlink" Target="https://www.procyclingstats.com/team/intermarche-wanty-gobert-materiaux-2021" TargetMode="External"/><Relationship Id="rId1386" Type="http://schemas.openxmlformats.org/officeDocument/2006/relationships/hyperlink" Target="https://www.procyclingstats.com/rider.php?date=2021-06-25&amp;id=137803&amp;p=results&amp;s=pcs-season-ranking" TargetMode="External"/><Relationship Id="rId794" Type="http://schemas.openxmlformats.org/officeDocument/2006/relationships/hyperlink" Target="https://www.procyclingstats.com/rider/quinten-hermans" TargetMode="External"/><Relationship Id="rId1387" Type="http://schemas.openxmlformats.org/officeDocument/2006/relationships/hyperlink" Target="https://www.procyclingstats.com/rider/bert-jan-lindeman" TargetMode="External"/><Relationship Id="rId793" Type="http://schemas.openxmlformats.org/officeDocument/2006/relationships/hyperlink" Target="https://www.procyclingstats.com/rider.php?date=2021-06-25&amp;id=140033&amp;p=results&amp;s=pcs-season-ranking" TargetMode="External"/><Relationship Id="rId1388" Type="http://schemas.openxmlformats.org/officeDocument/2006/relationships/hyperlink" Target="https://www.procyclingstats.com/team/team-qhubeka-nexthash-2021" TargetMode="External"/><Relationship Id="rId3191" Type="http://schemas.openxmlformats.org/officeDocument/2006/relationships/hyperlink" Target="https://www.procyclingstats.com/rider/itamar-einhorn" TargetMode="External"/><Relationship Id="rId3190" Type="http://schemas.openxmlformats.org/officeDocument/2006/relationships/hyperlink" Target="https://www.procyclingstats.com/rider.php?date=2021-06-25&amp;id=202658&amp;p=results&amp;s=pcs-season-ranking" TargetMode="External"/><Relationship Id="rId3193" Type="http://schemas.openxmlformats.org/officeDocument/2006/relationships/hyperlink" Target="https://www.procyclingstats.com/rider.php?date=2021-06-25&amp;id=186431&amp;p=results&amp;s=pcs-season-ranking" TargetMode="External"/><Relationship Id="rId3192" Type="http://schemas.openxmlformats.org/officeDocument/2006/relationships/hyperlink" Target="https://www.procyclingstats.com/team/israel-start-up-nation-2021" TargetMode="External"/><Relationship Id="rId3195" Type="http://schemas.openxmlformats.org/officeDocument/2006/relationships/hyperlink" Target="https://www.procyclingstats.com/rider.php?date=2021-06-25&amp;id=209522&amp;p=results&amp;s=pcs-season-ranking" TargetMode="External"/><Relationship Id="rId3194" Type="http://schemas.openxmlformats.org/officeDocument/2006/relationships/hyperlink" Target="https://www.procyclingstats.com/rider/giorgi-kochakidze" TargetMode="External"/><Relationship Id="rId3197" Type="http://schemas.openxmlformats.org/officeDocument/2006/relationships/hyperlink" Target="https://www.procyclingstats.com/rider.php?date=2021-06-25&amp;id=271768&amp;p=results&amp;s=pcs-season-ranking" TargetMode="External"/><Relationship Id="rId3196" Type="http://schemas.openxmlformats.org/officeDocument/2006/relationships/hyperlink" Target="https://www.procyclingstats.com/rider/kayle-amacin" TargetMode="External"/><Relationship Id="rId3199" Type="http://schemas.openxmlformats.org/officeDocument/2006/relationships/hyperlink" Target="https://www.procyclingstats.com/team/team-colpack-ballan-2021" TargetMode="External"/><Relationship Id="rId3198" Type="http://schemas.openxmlformats.org/officeDocument/2006/relationships/hyperlink" Target="https://www.procyclingstats.com/rider/mattia-petrucci" TargetMode="External"/><Relationship Id="rId3180" Type="http://schemas.openxmlformats.org/officeDocument/2006/relationships/hyperlink" Target="https://www.procyclingstats.com/team/israel-start-up-nation-2021" TargetMode="External"/><Relationship Id="rId3182" Type="http://schemas.openxmlformats.org/officeDocument/2006/relationships/hyperlink" Target="https://www.procyclingstats.com/rider/ali-al-shaikhahmed" TargetMode="External"/><Relationship Id="rId3181" Type="http://schemas.openxmlformats.org/officeDocument/2006/relationships/hyperlink" Target="https://www.procyclingstats.com/rider.php?date=2021-06-25&amp;id=168814&amp;p=results&amp;s=pcs-season-ranking" TargetMode="External"/><Relationship Id="rId3184" Type="http://schemas.openxmlformats.org/officeDocument/2006/relationships/hyperlink" Target="https://www.procyclingstats.com/rider/gergo-orosz" TargetMode="External"/><Relationship Id="rId3183" Type="http://schemas.openxmlformats.org/officeDocument/2006/relationships/hyperlink" Target="https://www.procyclingstats.com/rider.php?date=2021-06-25&amp;id=262037&amp;p=results&amp;s=pcs-season-ranking" TargetMode="External"/><Relationship Id="rId3186" Type="http://schemas.openxmlformats.org/officeDocument/2006/relationships/hyperlink" Target="https://www.procyclingstats.com/rider/daniel-jakimovski" TargetMode="External"/><Relationship Id="rId3185" Type="http://schemas.openxmlformats.org/officeDocument/2006/relationships/hyperlink" Target="https://www.procyclingstats.com/rider.php?date=2021-06-25&amp;id=206676&amp;p=results&amp;s=pcs-season-ranking" TargetMode="External"/><Relationship Id="rId3188" Type="http://schemas.openxmlformats.org/officeDocument/2006/relationships/hyperlink" Target="https://www.procyclingstats.com/rider/jon-knolle" TargetMode="External"/><Relationship Id="rId3187" Type="http://schemas.openxmlformats.org/officeDocument/2006/relationships/hyperlink" Target="https://www.procyclingstats.com/rider.php?date=2021-06-25&amp;id=244043&amp;p=results&amp;s=pcs-season-ranking" TargetMode="External"/><Relationship Id="rId3189" Type="http://schemas.openxmlformats.org/officeDocument/2006/relationships/hyperlink" Target="https://www.procyclingstats.com/team/team-sks-sauerland-nrw-2021" TargetMode="External"/><Relationship Id="rId3151" Type="http://schemas.openxmlformats.org/officeDocument/2006/relationships/hyperlink" Target="https://www.procyclingstats.com/rider/weimar-alfonso-roldan" TargetMode="External"/><Relationship Id="rId3150" Type="http://schemas.openxmlformats.org/officeDocument/2006/relationships/hyperlink" Target="https://www.procyclingstats.com/rider.php?date=2021-06-25&amp;id=202493&amp;p=results&amp;s=pcs-season-ranking" TargetMode="External"/><Relationship Id="rId3153" Type="http://schemas.openxmlformats.org/officeDocument/2006/relationships/hyperlink" Target="https://www.procyclingstats.com/rider.php?date=2021-06-25&amp;id=137560&amp;p=results&amp;s=pcs-season-ranking" TargetMode="External"/><Relationship Id="rId3152" Type="http://schemas.openxmlformats.org/officeDocument/2006/relationships/hyperlink" Target="https://www.procyclingstats.com/team/team-medellin-2021" TargetMode="External"/><Relationship Id="rId3155" Type="http://schemas.openxmlformats.org/officeDocument/2006/relationships/hyperlink" Target="https://www.procyclingstats.com/team/seg-racing-academy-2021" TargetMode="External"/><Relationship Id="rId3154" Type="http://schemas.openxmlformats.org/officeDocument/2006/relationships/hyperlink" Target="https://www.procyclingstats.com/rider/wessel-krul" TargetMode="External"/><Relationship Id="rId3157" Type="http://schemas.openxmlformats.org/officeDocument/2006/relationships/hyperlink" Target="https://www.procyclingstats.com/rider/scott-bowden" TargetMode="External"/><Relationship Id="rId3156" Type="http://schemas.openxmlformats.org/officeDocument/2006/relationships/hyperlink" Target="https://www.procyclingstats.com/rider.php?date=2021-06-25&amp;id=208301&amp;p=results&amp;s=pcs-season-ranking" TargetMode="External"/><Relationship Id="rId3159" Type="http://schemas.openxmlformats.org/officeDocument/2006/relationships/hyperlink" Target="https://www.procyclingstats.com/rider/nickolas-dlamini" TargetMode="External"/><Relationship Id="rId3158" Type="http://schemas.openxmlformats.org/officeDocument/2006/relationships/hyperlink" Target="https://www.procyclingstats.com/rider.php?date=2021-06-25&amp;id=192799&amp;p=results&amp;s=pcs-season-ranking" TargetMode="External"/><Relationship Id="rId3149" Type="http://schemas.openxmlformats.org/officeDocument/2006/relationships/hyperlink" Target="https://www.procyclingstats.com/team/team-qhubeka-2021" TargetMode="External"/><Relationship Id="rId3140" Type="http://schemas.openxmlformats.org/officeDocument/2006/relationships/hyperlink" Target="https://www.procyclingstats.com/rider/milic-dasic" TargetMode="External"/><Relationship Id="rId3142" Type="http://schemas.openxmlformats.org/officeDocument/2006/relationships/hyperlink" Target="https://www.procyclingstats.com/rider/preslav-balabanov" TargetMode="External"/><Relationship Id="rId3141" Type="http://schemas.openxmlformats.org/officeDocument/2006/relationships/hyperlink" Target="https://www.procyclingstats.com/rider.php?date=2021-06-25&amp;id=271641&amp;p=results&amp;s=pcs-season-ranking" TargetMode="External"/><Relationship Id="rId3144" Type="http://schemas.openxmlformats.org/officeDocument/2006/relationships/hyperlink" Target="https://www.procyclingstats.com/rider/flavio-de-luna" TargetMode="External"/><Relationship Id="rId3143" Type="http://schemas.openxmlformats.org/officeDocument/2006/relationships/hyperlink" Target="https://www.procyclingstats.com/rider.php?date=2021-06-25&amp;id=218818&amp;p=results&amp;s=pcs-season-ranking" TargetMode="External"/><Relationship Id="rId3146" Type="http://schemas.openxmlformats.org/officeDocument/2006/relationships/hyperlink" Target="https://www.procyclingstats.com/rider/hamza-mansouri" TargetMode="External"/><Relationship Id="rId3145" Type="http://schemas.openxmlformats.org/officeDocument/2006/relationships/hyperlink" Target="https://www.procyclingstats.com/rider.php?date=2021-06-25&amp;id=139006&amp;p=results&amp;s=pcs-season-ranking" TargetMode="External"/><Relationship Id="rId3148" Type="http://schemas.openxmlformats.org/officeDocument/2006/relationships/hyperlink" Target="https://www.procyclingstats.com/rider/antonio-puppio" TargetMode="External"/><Relationship Id="rId3147" Type="http://schemas.openxmlformats.org/officeDocument/2006/relationships/hyperlink" Target="https://www.procyclingstats.com/rider.php?date=2021-06-25&amp;id=201644&amp;p=results&amp;s=pcs-season-ranking" TargetMode="External"/><Relationship Id="rId3171" Type="http://schemas.openxmlformats.org/officeDocument/2006/relationships/hyperlink" Target="https://www.procyclingstats.com/rider.php?date=2021-06-25&amp;id=206607&amp;p=results&amp;s=pcs-season-ranking" TargetMode="External"/><Relationship Id="rId3170" Type="http://schemas.openxmlformats.org/officeDocument/2006/relationships/hyperlink" Target="https://www.procyclingstats.com/team/team-qhubeka-2021" TargetMode="External"/><Relationship Id="rId3173" Type="http://schemas.openxmlformats.org/officeDocument/2006/relationships/hyperlink" Target="https://www.procyclingstats.com/rider.php?date=2021-06-25&amp;id=183403&amp;p=results&amp;s=pcs-season-ranking" TargetMode="External"/><Relationship Id="rId3172" Type="http://schemas.openxmlformats.org/officeDocument/2006/relationships/hyperlink" Target="https://www.procyclingstats.com/rider/khaled-mayouf" TargetMode="External"/><Relationship Id="rId3175" Type="http://schemas.openxmlformats.org/officeDocument/2006/relationships/hyperlink" Target="https://www.procyclingstats.com/rider.php?date=2021-06-25&amp;id=270020&amp;p=results&amp;s=pcs-season-ranking" TargetMode="External"/><Relationship Id="rId3174" Type="http://schemas.openxmlformats.org/officeDocument/2006/relationships/hyperlink" Target="https://www.procyclingstats.com/rider/addisu-belachew" TargetMode="External"/><Relationship Id="rId3177" Type="http://schemas.openxmlformats.org/officeDocument/2006/relationships/hyperlink" Target="https://www.procyclingstats.com/team/ljubljana-gusto-santic-2021" TargetMode="External"/><Relationship Id="rId3176" Type="http://schemas.openxmlformats.org/officeDocument/2006/relationships/hyperlink" Target="https://www.procyclingstats.com/rider/tilen-finkst" TargetMode="External"/><Relationship Id="rId3179" Type="http://schemas.openxmlformats.org/officeDocument/2006/relationships/hyperlink" Target="https://www.procyclingstats.com/rider/guy-sagiv" TargetMode="External"/><Relationship Id="rId3178" Type="http://schemas.openxmlformats.org/officeDocument/2006/relationships/hyperlink" Target="https://www.procyclingstats.com/rider.php?date=2021-06-25&amp;id=186860&amp;p=results&amp;s=pcs-season-ranking" TargetMode="External"/><Relationship Id="rId3160" Type="http://schemas.openxmlformats.org/officeDocument/2006/relationships/hyperlink" Target="https://www.procyclingstats.com/team/team-qhubeka-nexthash-2021" TargetMode="External"/><Relationship Id="rId3162" Type="http://schemas.openxmlformats.org/officeDocument/2006/relationships/hyperlink" Target="https://www.procyclingstats.com/rider/anthony-jullien" TargetMode="External"/><Relationship Id="rId3161" Type="http://schemas.openxmlformats.org/officeDocument/2006/relationships/hyperlink" Target="https://www.procyclingstats.com/rider.php?date=2021-06-25&amp;id=183449&amp;p=results&amp;s=pcs-season-ranking" TargetMode="External"/><Relationship Id="rId3164" Type="http://schemas.openxmlformats.org/officeDocument/2006/relationships/hyperlink" Target="https://www.procyclingstats.com/rider.php?date=2021-06-25&amp;id=194385&amp;p=results&amp;s=pcs-season-ranking" TargetMode="External"/><Relationship Id="rId3163" Type="http://schemas.openxmlformats.org/officeDocument/2006/relationships/hyperlink" Target="https://www.procyclingstats.com/team/ag2r-citroen-team-2021" TargetMode="External"/><Relationship Id="rId3166" Type="http://schemas.openxmlformats.org/officeDocument/2006/relationships/hyperlink" Target="https://www.procyclingstats.com/rider.php?date=2021-06-25&amp;id=134153&amp;p=results&amp;s=pcs-season-ranking" TargetMode="External"/><Relationship Id="rId3165" Type="http://schemas.openxmlformats.org/officeDocument/2006/relationships/hyperlink" Target="https://www.procyclingstats.com/rider/alo-jakin" TargetMode="External"/><Relationship Id="rId3168" Type="http://schemas.openxmlformats.org/officeDocument/2006/relationships/hyperlink" Target="https://www.procyclingstats.com/rider.php?date=2021-06-25&amp;id=271754&amp;p=results&amp;s=pcs-season-ranking" TargetMode="External"/><Relationship Id="rId3167" Type="http://schemas.openxmlformats.org/officeDocument/2006/relationships/hyperlink" Target="https://www.procyclingstats.com/rider/gregory-pigeon" TargetMode="External"/><Relationship Id="rId3169" Type="http://schemas.openxmlformats.org/officeDocument/2006/relationships/hyperlink" Target="https://www.procyclingstats.com/rider/luca-coati" TargetMode="External"/><Relationship Id="rId2700" Type="http://schemas.openxmlformats.org/officeDocument/2006/relationships/hyperlink" Target="https://www.procyclingstats.com/team/bingoal-wallonie-bruxelles-2021" TargetMode="External"/><Relationship Id="rId2701" Type="http://schemas.openxmlformats.org/officeDocument/2006/relationships/hyperlink" Target="https://www.procyclingstats.com/rider.php?date=2021-06-25&amp;id=176915&amp;p=results&amp;s=pcs-season-ranking" TargetMode="External"/><Relationship Id="rId2702" Type="http://schemas.openxmlformats.org/officeDocument/2006/relationships/hyperlink" Target="https://www.procyclingstats.com/rider/ander-okamika" TargetMode="External"/><Relationship Id="rId2703" Type="http://schemas.openxmlformats.org/officeDocument/2006/relationships/hyperlink" Target="https://www.procyclingstats.com/team/burgos-bh-2021" TargetMode="External"/><Relationship Id="rId2704" Type="http://schemas.openxmlformats.org/officeDocument/2006/relationships/hyperlink" Target="https://www.procyclingstats.com/rider.php?date=2021-06-25&amp;id=260554&amp;p=results&amp;s=pcs-season-ranking" TargetMode="External"/><Relationship Id="rId2705" Type="http://schemas.openxmlformats.org/officeDocument/2006/relationships/hyperlink" Target="https://www.procyclingstats.com/rider/johannes-staune-mittet" TargetMode="External"/><Relationship Id="rId2706" Type="http://schemas.openxmlformats.org/officeDocument/2006/relationships/hyperlink" Target="https://www.procyclingstats.com/team/jumbo-visma-development-team-2021" TargetMode="External"/><Relationship Id="rId2707" Type="http://schemas.openxmlformats.org/officeDocument/2006/relationships/hyperlink" Target="https://www.procyclingstats.com/rider.php?date=2021-06-25&amp;id=241923&amp;p=results&amp;s=pcs-season-ranking" TargetMode="External"/><Relationship Id="rId2708" Type="http://schemas.openxmlformats.org/officeDocument/2006/relationships/hyperlink" Target="https://www.procyclingstats.com/rider/frederik-backaert" TargetMode="External"/><Relationship Id="rId2709" Type="http://schemas.openxmlformats.org/officeDocument/2006/relationships/hyperlink" Target="https://www.procyclingstats.com/team/b-b-hotels-pb-ktm-2021" TargetMode="External"/><Relationship Id="rId2720" Type="http://schemas.openxmlformats.org/officeDocument/2006/relationships/hyperlink" Target="https://www.procyclingstats.com/rider/lennard-hofstede" TargetMode="External"/><Relationship Id="rId2721" Type="http://schemas.openxmlformats.org/officeDocument/2006/relationships/hyperlink" Target="https://www.procyclingstats.com/team/team-jumbo-visma-2021" TargetMode="External"/><Relationship Id="rId2722" Type="http://schemas.openxmlformats.org/officeDocument/2006/relationships/hyperlink" Target="https://www.procyclingstats.com/rider.php?date=2021-06-25&amp;id=145201&amp;p=results&amp;s=pcs-season-ranking" TargetMode="External"/><Relationship Id="rId2723" Type="http://schemas.openxmlformats.org/officeDocument/2006/relationships/hyperlink" Target="https://www.procyclingstats.com/rider/matthew-holmes" TargetMode="External"/><Relationship Id="rId2724" Type="http://schemas.openxmlformats.org/officeDocument/2006/relationships/hyperlink" Target="https://www.procyclingstats.com/team/lotto-soudal-2021" TargetMode="External"/><Relationship Id="rId2725" Type="http://schemas.openxmlformats.org/officeDocument/2006/relationships/hyperlink" Target="https://www.procyclingstats.com/rider.php?date=2021-06-25&amp;id=176326&amp;p=results&amp;s=pcs-season-ranking" TargetMode="External"/><Relationship Id="rId2726" Type="http://schemas.openxmlformats.org/officeDocument/2006/relationships/hyperlink" Target="https://www.procyclingstats.com/rider/oskar-nisu" TargetMode="External"/><Relationship Id="rId2727" Type="http://schemas.openxmlformats.org/officeDocument/2006/relationships/hyperlink" Target="https://www.procyclingstats.com/team/evopro-racing-2021" TargetMode="External"/><Relationship Id="rId2728" Type="http://schemas.openxmlformats.org/officeDocument/2006/relationships/hyperlink" Target="https://www.procyclingstats.com/rider.php?date=2021-06-25&amp;id=132762&amp;p=results&amp;s=pcs-season-ranking" TargetMode="External"/><Relationship Id="rId2729" Type="http://schemas.openxmlformats.org/officeDocument/2006/relationships/hyperlink" Target="https://www.procyclingstats.com/rider/rasmus-bogh-wallin" TargetMode="External"/><Relationship Id="rId2710" Type="http://schemas.openxmlformats.org/officeDocument/2006/relationships/hyperlink" Target="https://www.procyclingstats.com/rider.php?date=2021-06-25&amp;id=134692&amp;p=results&amp;s=pcs-season-ranking" TargetMode="External"/><Relationship Id="rId2711" Type="http://schemas.openxmlformats.org/officeDocument/2006/relationships/hyperlink" Target="https://www.procyclingstats.com/rider/antoine-raugel" TargetMode="External"/><Relationship Id="rId2712" Type="http://schemas.openxmlformats.org/officeDocument/2006/relationships/hyperlink" Target="https://www.procyclingstats.com/team/equipe-continentale-groupama-fdj-2021" TargetMode="External"/><Relationship Id="rId2713" Type="http://schemas.openxmlformats.org/officeDocument/2006/relationships/hyperlink" Target="https://www.procyclingstats.com/rider.php?date=2021-06-25&amp;id=203791&amp;p=results&amp;s=pcs-season-ranking" TargetMode="External"/><Relationship Id="rId2714" Type="http://schemas.openxmlformats.org/officeDocument/2006/relationships/hyperlink" Target="https://www.procyclingstats.com/rider/oguzhan-tiryaki" TargetMode="External"/><Relationship Id="rId2715" Type="http://schemas.openxmlformats.org/officeDocument/2006/relationships/hyperlink" Target="https://www.procyclingstats.com/team/spor-toto-cycling-team-2021" TargetMode="External"/><Relationship Id="rId2716" Type="http://schemas.openxmlformats.org/officeDocument/2006/relationships/hyperlink" Target="https://www.procyclingstats.com/rider.php?date=2021-06-25&amp;id=197793&amp;p=results&amp;s=pcs-season-ranking" TargetMode="External"/><Relationship Id="rId2717" Type="http://schemas.openxmlformats.org/officeDocument/2006/relationships/hyperlink" Target="https://www.procyclingstats.com/rider/rob-britton" TargetMode="External"/><Relationship Id="rId2718" Type="http://schemas.openxmlformats.org/officeDocument/2006/relationships/hyperlink" Target="https://www.procyclingstats.com/team/rally-cycling-2021" TargetMode="External"/><Relationship Id="rId2719" Type="http://schemas.openxmlformats.org/officeDocument/2006/relationships/hyperlink" Target="https://www.procyclingstats.com/rider.php?date=2021-06-25&amp;id=135803&amp;p=results&amp;s=pcs-season-ranking" TargetMode="External"/><Relationship Id="rId1455" Type="http://schemas.openxmlformats.org/officeDocument/2006/relationships/hyperlink" Target="https://www.procyclingstats.com/team/teambikeexchange-2021" TargetMode="External"/><Relationship Id="rId2786" Type="http://schemas.openxmlformats.org/officeDocument/2006/relationships/hyperlink" Target="https://www.procyclingstats.com/rider.php?date=2021-06-25&amp;id=133063&amp;p=results&amp;s=pcs-season-ranking" TargetMode="External"/><Relationship Id="rId1456" Type="http://schemas.openxmlformats.org/officeDocument/2006/relationships/hyperlink" Target="https://www.procyclingstats.com/rider.php?date=2021-06-25&amp;id=133565&amp;p=results&amp;s=pcs-season-ranking" TargetMode="External"/><Relationship Id="rId2787" Type="http://schemas.openxmlformats.org/officeDocument/2006/relationships/hyperlink" Target="https://www.procyclingstats.com/rider/orlando-garibay" TargetMode="External"/><Relationship Id="rId1457" Type="http://schemas.openxmlformats.org/officeDocument/2006/relationships/hyperlink" Target="https://www.procyclingstats.com/rider/alexander-edmondson" TargetMode="External"/><Relationship Id="rId2788" Type="http://schemas.openxmlformats.org/officeDocument/2006/relationships/hyperlink" Target="https://www.procyclingstats.com/rider.php?date=2021-06-25&amp;id=182781&amp;p=results&amp;s=pcs-season-ranking" TargetMode="External"/><Relationship Id="rId1458" Type="http://schemas.openxmlformats.org/officeDocument/2006/relationships/hyperlink" Target="https://www.procyclingstats.com/team/teambikeexchange-2021" TargetMode="External"/><Relationship Id="rId2789" Type="http://schemas.openxmlformats.org/officeDocument/2006/relationships/hyperlink" Target="https://www.procyclingstats.com/rider/connor-brown2" TargetMode="External"/><Relationship Id="rId1459" Type="http://schemas.openxmlformats.org/officeDocument/2006/relationships/hyperlink" Target="https://www.procyclingstats.com/rider.php?date=2021-06-25&amp;id=136190&amp;p=results&amp;s=pcs-season-ranking" TargetMode="External"/><Relationship Id="rId629" Type="http://schemas.openxmlformats.org/officeDocument/2006/relationships/hyperlink" Target="https://www.procyclingstats.com/rider.php?date=2021-06-25&amp;id=185582&amp;p=results&amp;s=pcs-season-ranking" TargetMode="External"/><Relationship Id="rId624" Type="http://schemas.openxmlformats.org/officeDocument/2006/relationships/hyperlink" Target="https://www.procyclingstats.com/rider/sergio-higuita" TargetMode="External"/><Relationship Id="rId623" Type="http://schemas.openxmlformats.org/officeDocument/2006/relationships/hyperlink" Target="https://www.procyclingstats.com/rider.php?date=2021-06-25&amp;id=192457&amp;p=results&amp;s=pcs-season-ranking" TargetMode="External"/><Relationship Id="rId622" Type="http://schemas.openxmlformats.org/officeDocument/2006/relationships/hyperlink" Target="https://www.procyclingstats.com/team/uae-team-emirates-2021" TargetMode="External"/><Relationship Id="rId621" Type="http://schemas.openxmlformats.org/officeDocument/2006/relationships/hyperlink" Target="https://www.procyclingstats.com/rider/alessandro-covi" TargetMode="External"/><Relationship Id="rId628" Type="http://schemas.openxmlformats.org/officeDocument/2006/relationships/hyperlink" Target="https://www.procyclingstats.com/team/team-arkea-samsic-2021" TargetMode="External"/><Relationship Id="rId627" Type="http://schemas.openxmlformats.org/officeDocument/2006/relationships/hyperlink" Target="https://www.procyclingstats.com/rider/bram-welten" TargetMode="External"/><Relationship Id="rId626" Type="http://schemas.openxmlformats.org/officeDocument/2006/relationships/hyperlink" Target="https://www.procyclingstats.com/rider.php?date=2021-06-25&amp;id=198985&amp;p=results&amp;s=pcs-season-ranking" TargetMode="External"/><Relationship Id="rId625" Type="http://schemas.openxmlformats.org/officeDocument/2006/relationships/hyperlink" Target="https://www.procyclingstats.com/team/ef-education-nippo-2021" TargetMode="External"/><Relationship Id="rId2780" Type="http://schemas.openxmlformats.org/officeDocument/2006/relationships/hyperlink" Target="https://www.procyclingstats.com/rider/filip-krgovic" TargetMode="External"/><Relationship Id="rId1450" Type="http://schemas.openxmlformats.org/officeDocument/2006/relationships/hyperlink" Target="https://www.procyclingstats.com/rider.php?date=2021-06-25&amp;id=135620&amp;p=results&amp;s=pcs-season-ranking" TargetMode="External"/><Relationship Id="rId2781" Type="http://schemas.openxmlformats.org/officeDocument/2006/relationships/hyperlink" Target="https://www.procyclingstats.com/rider.php?date=2021-06-25&amp;id=271638&amp;p=results&amp;s=pcs-season-ranking" TargetMode="External"/><Relationship Id="rId620" Type="http://schemas.openxmlformats.org/officeDocument/2006/relationships/hyperlink" Target="https://www.procyclingstats.com/rider.php?date=2021-06-25&amp;id=235390&amp;p=results&amp;s=pcs-season-ranking" TargetMode="External"/><Relationship Id="rId1451" Type="http://schemas.openxmlformats.org/officeDocument/2006/relationships/hyperlink" Target="https://www.procyclingstats.com/rider/samuele-zambelli" TargetMode="External"/><Relationship Id="rId2782" Type="http://schemas.openxmlformats.org/officeDocument/2006/relationships/hyperlink" Target="https://www.procyclingstats.com/rider/regan-gough" TargetMode="External"/><Relationship Id="rId1452" Type="http://schemas.openxmlformats.org/officeDocument/2006/relationships/hyperlink" Target="https://www.procyclingstats.com/team/iseo-serrature-rime-carnovali-2021" TargetMode="External"/><Relationship Id="rId2783" Type="http://schemas.openxmlformats.org/officeDocument/2006/relationships/hyperlink" Target="https://www.procyclingstats.com/rider.php?date=2021-06-25&amp;id=176299&amp;p=results&amp;s=pcs-season-ranking" TargetMode="External"/><Relationship Id="rId1453" Type="http://schemas.openxmlformats.org/officeDocument/2006/relationships/hyperlink" Target="https://www.procyclingstats.com/rider.php?date=2021-06-25&amp;id=196221&amp;p=results&amp;s=pcs-season-ranking" TargetMode="External"/><Relationship Id="rId2784" Type="http://schemas.openxmlformats.org/officeDocument/2006/relationships/hyperlink" Target="https://www.procyclingstats.com/rider/francois-bidard" TargetMode="External"/><Relationship Id="rId1454" Type="http://schemas.openxmlformats.org/officeDocument/2006/relationships/hyperlink" Target="https://www.procyclingstats.com/rider/luka-mezgec" TargetMode="External"/><Relationship Id="rId2785" Type="http://schemas.openxmlformats.org/officeDocument/2006/relationships/hyperlink" Target="https://www.procyclingstats.com/team/ag2r-citroen-team-2021" TargetMode="External"/><Relationship Id="rId1444" Type="http://schemas.openxmlformats.org/officeDocument/2006/relationships/hyperlink" Target="https://www.procyclingstats.com/team/euskaltel-euskadi-2021" TargetMode="External"/><Relationship Id="rId2775" Type="http://schemas.openxmlformats.org/officeDocument/2006/relationships/hyperlink" Target="https://www.procyclingstats.com/rider/juan-pablo-suarez" TargetMode="External"/><Relationship Id="rId1445" Type="http://schemas.openxmlformats.org/officeDocument/2006/relationships/hyperlink" Target="https://www.procyclingstats.com/rider.php?date=2021-06-25&amp;id=140948&amp;p=results&amp;s=pcs-season-ranking" TargetMode="External"/><Relationship Id="rId2776" Type="http://schemas.openxmlformats.org/officeDocument/2006/relationships/hyperlink" Target="https://www.procyclingstats.com/rider.php?date=2021-06-25&amp;id=140113&amp;p=results&amp;s=pcs-season-ranking" TargetMode="External"/><Relationship Id="rId1446" Type="http://schemas.openxmlformats.org/officeDocument/2006/relationships/hyperlink" Target="https://www.procyclingstats.com/rider/luca-colnaghi" TargetMode="External"/><Relationship Id="rId2777" Type="http://schemas.openxmlformats.org/officeDocument/2006/relationships/hyperlink" Target="https://www.procyclingstats.com/rider/mark-grinkevich" TargetMode="External"/><Relationship Id="rId1447" Type="http://schemas.openxmlformats.org/officeDocument/2006/relationships/hyperlink" Target="https://www.procyclingstats.com/rider.php?date=2021-06-25&amp;id=202492&amp;p=results&amp;s=pcs-season-ranking" TargetMode="External"/><Relationship Id="rId2778" Type="http://schemas.openxmlformats.org/officeDocument/2006/relationships/hyperlink" Target="https://www.procyclingstats.com/team/minsk-cycling-club-2021" TargetMode="External"/><Relationship Id="rId1448" Type="http://schemas.openxmlformats.org/officeDocument/2006/relationships/hyperlink" Target="https://www.procyclingstats.com/rider/jimmy-janssens" TargetMode="External"/><Relationship Id="rId2779" Type="http://schemas.openxmlformats.org/officeDocument/2006/relationships/hyperlink" Target="https://www.procyclingstats.com/rider.php?date=2021-06-25&amp;id=241552&amp;p=results&amp;s=pcs-season-ranking" TargetMode="External"/><Relationship Id="rId1449" Type="http://schemas.openxmlformats.org/officeDocument/2006/relationships/hyperlink" Target="https://www.procyclingstats.com/team/alpecin-fenix-2021" TargetMode="External"/><Relationship Id="rId619" Type="http://schemas.openxmlformats.org/officeDocument/2006/relationships/hyperlink" Target="https://www.procyclingstats.com/team/alpecin-fenix-2021" TargetMode="External"/><Relationship Id="rId618" Type="http://schemas.openxmlformats.org/officeDocument/2006/relationships/hyperlink" Target="https://www.procyclingstats.com/rider/jay-vine" TargetMode="External"/><Relationship Id="rId613" Type="http://schemas.openxmlformats.org/officeDocument/2006/relationships/hyperlink" Target="https://www.procyclingstats.com/team/wildlife-generation-pro-cycling-2021" TargetMode="External"/><Relationship Id="rId612" Type="http://schemas.openxmlformats.org/officeDocument/2006/relationships/hyperlink" Target="https://www.procyclingstats.com/rider/alex-hoehn" TargetMode="External"/><Relationship Id="rId611" Type="http://schemas.openxmlformats.org/officeDocument/2006/relationships/hyperlink" Target="https://www.procyclingstats.com/rider.php?date=2021-06-25&amp;id=169988&amp;p=results&amp;s=pcs-season-ranking" TargetMode="External"/><Relationship Id="rId610" Type="http://schemas.openxmlformats.org/officeDocument/2006/relationships/hyperlink" Target="https://www.procyclingstats.com/team/bingoal-wallonie-bruxelles-2021" TargetMode="External"/><Relationship Id="rId617" Type="http://schemas.openxmlformats.org/officeDocument/2006/relationships/hyperlink" Target="https://www.procyclingstats.com/rider.php?date=2021-06-25&amp;id=209865&amp;p=results&amp;s=pcs-season-ranking" TargetMode="External"/><Relationship Id="rId616" Type="http://schemas.openxmlformats.org/officeDocument/2006/relationships/hyperlink" Target="https://www.procyclingstats.com/team/ef-education-nippo-2021" TargetMode="External"/><Relationship Id="rId615" Type="http://schemas.openxmlformats.org/officeDocument/2006/relationships/hyperlink" Target="https://www.procyclingstats.com/rider/simon-carr" TargetMode="External"/><Relationship Id="rId614" Type="http://schemas.openxmlformats.org/officeDocument/2006/relationships/hyperlink" Target="https://www.procyclingstats.com/rider.php?date=2021-06-25&amp;id=198127&amp;p=results&amp;s=pcs-season-ranking" TargetMode="External"/><Relationship Id="rId2770" Type="http://schemas.openxmlformats.org/officeDocument/2006/relationships/hyperlink" Target="https://www.procyclingstats.com/team/israel-start-up-nation-2021" TargetMode="External"/><Relationship Id="rId1440" Type="http://schemas.openxmlformats.org/officeDocument/2006/relationships/hyperlink" Target="https://www.procyclingstats.com/rider/lukasz-owsian" TargetMode="External"/><Relationship Id="rId2771" Type="http://schemas.openxmlformats.org/officeDocument/2006/relationships/hyperlink" Target="https://www.procyclingstats.com/rider.php?date=2021-06-25&amp;id=201779&amp;p=results&amp;s=pcs-season-ranking" TargetMode="External"/><Relationship Id="rId1441" Type="http://schemas.openxmlformats.org/officeDocument/2006/relationships/hyperlink" Target="https://www.procyclingstats.com/team/team-arkea-samsic-2021" TargetMode="External"/><Relationship Id="rId2772" Type="http://schemas.openxmlformats.org/officeDocument/2006/relationships/hyperlink" Target="https://www.procyclingstats.com/rider/august-jensen" TargetMode="External"/><Relationship Id="rId1442" Type="http://schemas.openxmlformats.org/officeDocument/2006/relationships/hyperlink" Target="https://www.procyclingstats.com/rider.php?date=2021-06-25&amp;id=134207&amp;p=results&amp;s=pcs-season-ranking" TargetMode="External"/><Relationship Id="rId2773" Type="http://schemas.openxmlformats.org/officeDocument/2006/relationships/hyperlink" Target="https://www.procyclingstats.com/team/delko-2021" TargetMode="External"/><Relationship Id="rId1443" Type="http://schemas.openxmlformats.org/officeDocument/2006/relationships/hyperlink" Target="https://www.procyclingstats.com/rider/garikoitz-bravo" TargetMode="External"/><Relationship Id="rId2774" Type="http://schemas.openxmlformats.org/officeDocument/2006/relationships/hyperlink" Target="https://www.procyclingstats.com/rider.php?date=2021-06-25&amp;id=141172&amp;p=results&amp;s=pcs-season-ranking" TargetMode="External"/><Relationship Id="rId1477" Type="http://schemas.openxmlformats.org/officeDocument/2006/relationships/hyperlink" Target="https://www.procyclingstats.com/rider.php?date=2021-06-25&amp;id=135202&amp;p=results&amp;s=pcs-season-ranking" TargetMode="External"/><Relationship Id="rId1478" Type="http://schemas.openxmlformats.org/officeDocument/2006/relationships/hyperlink" Target="https://www.procyclingstats.com/rider/cameron-meyer" TargetMode="External"/><Relationship Id="rId1479" Type="http://schemas.openxmlformats.org/officeDocument/2006/relationships/hyperlink" Target="https://www.procyclingstats.com/team/teambikeexchange-2021" TargetMode="External"/><Relationship Id="rId646" Type="http://schemas.openxmlformats.org/officeDocument/2006/relationships/hyperlink" Target="https://www.procyclingstats.com/team/uae-team-emirates-2021" TargetMode="External"/><Relationship Id="rId645" Type="http://schemas.openxmlformats.org/officeDocument/2006/relationships/hyperlink" Target="https://www.procyclingstats.com/rider/sven-erik-bystrom" TargetMode="External"/><Relationship Id="rId644" Type="http://schemas.openxmlformats.org/officeDocument/2006/relationships/hyperlink" Target="https://www.procyclingstats.com/rider.php?date=2021-06-25&amp;id=171075&amp;p=results&amp;s=pcs-season-ranking" TargetMode="External"/><Relationship Id="rId643" Type="http://schemas.openxmlformats.org/officeDocument/2006/relationships/hyperlink" Target="https://www.procyclingstats.com/team/team-dsm-2021" TargetMode="External"/><Relationship Id="rId649" Type="http://schemas.openxmlformats.org/officeDocument/2006/relationships/hyperlink" Target="https://www.procyclingstats.com/team/team-totalenergies-2021" TargetMode="External"/><Relationship Id="rId648" Type="http://schemas.openxmlformats.org/officeDocument/2006/relationships/hyperlink" Target="https://www.procyclingstats.com/rider/julien-simon" TargetMode="External"/><Relationship Id="rId647" Type="http://schemas.openxmlformats.org/officeDocument/2006/relationships/hyperlink" Target="https://www.procyclingstats.com/rider.php?date=2021-06-25&amp;id=134469&amp;p=results&amp;s=pcs-season-ranking" TargetMode="External"/><Relationship Id="rId1470" Type="http://schemas.openxmlformats.org/officeDocument/2006/relationships/hyperlink" Target="https://www.procyclingstats.com/team/team-vorarlberg-2021" TargetMode="External"/><Relationship Id="rId1471" Type="http://schemas.openxmlformats.org/officeDocument/2006/relationships/hyperlink" Target="https://www.procyclingstats.com/rider.php?date=2021-06-25&amp;id=137104&amp;p=results&amp;s=pcs-season-ranking" TargetMode="External"/><Relationship Id="rId1472" Type="http://schemas.openxmlformats.org/officeDocument/2006/relationships/hyperlink" Target="https://www.procyclingstats.com/rider/sean-quinn" TargetMode="External"/><Relationship Id="rId642" Type="http://schemas.openxmlformats.org/officeDocument/2006/relationships/hyperlink" Target="https://www.procyclingstats.com/rider/cees-bol" TargetMode="External"/><Relationship Id="rId1473" Type="http://schemas.openxmlformats.org/officeDocument/2006/relationships/hyperlink" Target="https://www.procyclingstats.com/team/hagens-berman-axeon-2021" TargetMode="External"/><Relationship Id="rId641" Type="http://schemas.openxmlformats.org/officeDocument/2006/relationships/hyperlink" Target="https://www.procyclingstats.com/rider.php?date=2021-06-25&amp;id=181185&amp;p=results&amp;s=pcs-season-ranking" TargetMode="External"/><Relationship Id="rId1474" Type="http://schemas.openxmlformats.org/officeDocument/2006/relationships/hyperlink" Target="https://www.procyclingstats.com/rider.php?date=2021-06-25&amp;id=209083&amp;p=results&amp;s=pcs-season-ranking" TargetMode="External"/><Relationship Id="rId640" Type="http://schemas.openxmlformats.org/officeDocument/2006/relationships/hyperlink" Target="https://www.procyclingstats.com/team/team-arkea-samsic-2021" TargetMode="External"/><Relationship Id="rId1475" Type="http://schemas.openxmlformats.org/officeDocument/2006/relationships/hyperlink" Target="https://www.procyclingstats.com/rider/sebastien-reichenbach" TargetMode="External"/><Relationship Id="rId1476" Type="http://schemas.openxmlformats.org/officeDocument/2006/relationships/hyperlink" Target="https://www.procyclingstats.com/team/groupama-fdj-2021" TargetMode="External"/><Relationship Id="rId1466" Type="http://schemas.openxmlformats.org/officeDocument/2006/relationships/hyperlink" Target="https://www.procyclingstats.com/rider/michael-hepburn" TargetMode="External"/><Relationship Id="rId2797" Type="http://schemas.openxmlformats.org/officeDocument/2006/relationships/hyperlink" Target="https://www.procyclingstats.com/team/rally-cycling-2021" TargetMode="External"/><Relationship Id="rId1467" Type="http://schemas.openxmlformats.org/officeDocument/2006/relationships/hyperlink" Target="https://www.procyclingstats.com/team/teambikeexchange-2021" TargetMode="External"/><Relationship Id="rId2798" Type="http://schemas.openxmlformats.org/officeDocument/2006/relationships/hyperlink" Target="https://www.procyclingstats.com/rider.php?date=2021-06-25&amp;id=140157&amp;p=results&amp;s=pcs-season-ranking" TargetMode="External"/><Relationship Id="rId1468" Type="http://schemas.openxmlformats.org/officeDocument/2006/relationships/hyperlink" Target="https://www.procyclingstats.com/rider.php?date=2021-06-25&amp;id=137175&amp;p=results&amp;s=pcs-season-ranking" TargetMode="External"/><Relationship Id="rId2799" Type="http://schemas.openxmlformats.org/officeDocument/2006/relationships/hyperlink" Target="https://www.procyclingstats.com/rider/jean-eric-habimana" TargetMode="External"/><Relationship Id="rId1469" Type="http://schemas.openxmlformats.org/officeDocument/2006/relationships/hyperlink" Target="https://www.procyclingstats.com/rider/roland-thalmann" TargetMode="External"/><Relationship Id="rId635" Type="http://schemas.openxmlformats.org/officeDocument/2006/relationships/hyperlink" Target="https://www.procyclingstats.com/rider.php?date=2021-06-25&amp;id=203132&amp;p=results&amp;s=pcs-season-ranking" TargetMode="External"/><Relationship Id="rId634" Type="http://schemas.openxmlformats.org/officeDocument/2006/relationships/hyperlink" Target="https://www.procyclingstats.com/team/bardiani-csf-2021" TargetMode="External"/><Relationship Id="rId633" Type="http://schemas.openxmlformats.org/officeDocument/2006/relationships/hyperlink" Target="https://www.procyclingstats.com/rider/filippo-zana" TargetMode="External"/><Relationship Id="rId632" Type="http://schemas.openxmlformats.org/officeDocument/2006/relationships/hyperlink" Target="https://www.procyclingstats.com/rider.php?date=2021-06-25&amp;id=123360&amp;p=results&amp;s=pcs-season-ranking" TargetMode="External"/><Relationship Id="rId639" Type="http://schemas.openxmlformats.org/officeDocument/2006/relationships/hyperlink" Target="https://www.procyclingstats.com/rider/clement-russo" TargetMode="External"/><Relationship Id="rId638" Type="http://schemas.openxmlformats.org/officeDocument/2006/relationships/hyperlink" Target="https://www.procyclingstats.com/rider.php?date=2021-06-25&amp;id=202483&amp;p=results&amp;s=pcs-season-ranking" TargetMode="External"/><Relationship Id="rId637" Type="http://schemas.openxmlformats.org/officeDocument/2006/relationships/hyperlink" Target="https://www.procyclingstats.com/team/deceuninck-quick-step-2021" TargetMode="External"/><Relationship Id="rId636" Type="http://schemas.openxmlformats.org/officeDocument/2006/relationships/hyperlink" Target="https://www.procyclingstats.com/rider/andrea-bagioli" TargetMode="External"/><Relationship Id="rId2790" Type="http://schemas.openxmlformats.org/officeDocument/2006/relationships/hyperlink" Target="https://www.procyclingstats.com/team/team-qhubeka-nexthash-2021" TargetMode="External"/><Relationship Id="rId1460" Type="http://schemas.openxmlformats.org/officeDocument/2006/relationships/hyperlink" Target="https://www.procyclingstats.com/rider/pierre-rolland" TargetMode="External"/><Relationship Id="rId2791" Type="http://schemas.openxmlformats.org/officeDocument/2006/relationships/hyperlink" Target="https://www.procyclingstats.com/rider.php?date=2021-06-25&amp;id=207241&amp;p=results&amp;s=pcs-season-ranking" TargetMode="External"/><Relationship Id="rId1461" Type="http://schemas.openxmlformats.org/officeDocument/2006/relationships/hyperlink" Target="https://www.procyclingstats.com/team/b-b-hotels-pb-ktm-2021" TargetMode="External"/><Relationship Id="rId2792" Type="http://schemas.openxmlformats.org/officeDocument/2006/relationships/hyperlink" Target="https://www.procyclingstats.com/rider/claudio-imhof" TargetMode="External"/><Relationship Id="rId631" Type="http://schemas.openxmlformats.org/officeDocument/2006/relationships/hyperlink" Target="https://www.procyclingstats.com/team/team-jumbo-visma-2021" TargetMode="External"/><Relationship Id="rId1462" Type="http://schemas.openxmlformats.org/officeDocument/2006/relationships/hyperlink" Target="https://www.procyclingstats.com/rider.php?date=2021-06-25&amp;id=140601&amp;p=results&amp;s=pcs-season-ranking" TargetMode="External"/><Relationship Id="rId2793" Type="http://schemas.openxmlformats.org/officeDocument/2006/relationships/hyperlink" Target="https://www.procyclingstats.com/rider.php?date=2021-06-25&amp;id=121519&amp;p=results&amp;s=pcs-season-ranking" TargetMode="External"/><Relationship Id="rId630" Type="http://schemas.openxmlformats.org/officeDocument/2006/relationships/hyperlink" Target="https://www.procyclingstats.com/rider/sam-oomen" TargetMode="External"/><Relationship Id="rId1463" Type="http://schemas.openxmlformats.org/officeDocument/2006/relationships/hyperlink" Target="https://www.procyclingstats.com/rider/alexander-kamp" TargetMode="External"/><Relationship Id="rId2794" Type="http://schemas.openxmlformats.org/officeDocument/2006/relationships/hyperlink" Target="https://www.procyclingstats.com/rider/filippo-colombo1" TargetMode="External"/><Relationship Id="rId1464" Type="http://schemas.openxmlformats.org/officeDocument/2006/relationships/hyperlink" Target="https://www.procyclingstats.com/team/trek-segafredo-2021" TargetMode="External"/><Relationship Id="rId2795" Type="http://schemas.openxmlformats.org/officeDocument/2006/relationships/hyperlink" Target="https://www.procyclingstats.com/rider.php?date=2021-06-25&amp;id=267757&amp;p=results&amp;s=pcs-season-ranking" TargetMode="External"/><Relationship Id="rId1465" Type="http://schemas.openxmlformats.org/officeDocument/2006/relationships/hyperlink" Target="https://www.procyclingstats.com/rider.php?date=2021-06-25&amp;id=132228&amp;p=results&amp;s=pcs-season-ranking" TargetMode="External"/><Relationship Id="rId2796" Type="http://schemas.openxmlformats.org/officeDocument/2006/relationships/hyperlink" Target="https://www.procyclingstats.com/rider/benjamin-king-1" TargetMode="External"/><Relationship Id="rId1411" Type="http://schemas.openxmlformats.org/officeDocument/2006/relationships/hyperlink" Target="https://www.procyclingstats.com/rider/michel-ries" TargetMode="External"/><Relationship Id="rId2742" Type="http://schemas.openxmlformats.org/officeDocument/2006/relationships/hyperlink" Target="https://www.procyclingstats.com/rider/pavel-kochetkov" TargetMode="External"/><Relationship Id="rId1412" Type="http://schemas.openxmlformats.org/officeDocument/2006/relationships/hyperlink" Target="https://www.procyclingstats.com/team/trek-segafredo-2021" TargetMode="External"/><Relationship Id="rId2743" Type="http://schemas.openxmlformats.org/officeDocument/2006/relationships/hyperlink" Target="https://www.procyclingstats.com/team/gazprom-rusvelo-2021" TargetMode="External"/><Relationship Id="rId1413" Type="http://schemas.openxmlformats.org/officeDocument/2006/relationships/hyperlink" Target="https://www.procyclingstats.com/rider.php?date=2021-06-25&amp;id=192279&amp;p=results&amp;s=pcs-season-ranking" TargetMode="External"/><Relationship Id="rId2744" Type="http://schemas.openxmlformats.org/officeDocument/2006/relationships/hyperlink" Target="https://www.procyclingstats.com/rider.php?date=2021-06-25&amp;id=139752&amp;p=results&amp;s=pcs-season-ranking" TargetMode="External"/><Relationship Id="rId1414" Type="http://schemas.openxmlformats.org/officeDocument/2006/relationships/hyperlink" Target="https://www.procyclingstats.com/rider/valentin-ferron" TargetMode="External"/><Relationship Id="rId2745" Type="http://schemas.openxmlformats.org/officeDocument/2006/relationships/hyperlink" Target="https://www.procyclingstats.com/rider/julian-mertens" TargetMode="External"/><Relationship Id="rId1415" Type="http://schemas.openxmlformats.org/officeDocument/2006/relationships/hyperlink" Target="https://www.procyclingstats.com/team/team-totalenergies-2021" TargetMode="External"/><Relationship Id="rId2746" Type="http://schemas.openxmlformats.org/officeDocument/2006/relationships/hyperlink" Target="https://www.procyclingstats.com/team/sport-vlaanderen-baloise-2021" TargetMode="External"/><Relationship Id="rId1416" Type="http://schemas.openxmlformats.org/officeDocument/2006/relationships/hyperlink" Target="https://www.procyclingstats.com/rider.php?date=2021-06-25&amp;id=198909&amp;p=results&amp;s=pcs-season-ranking" TargetMode="External"/><Relationship Id="rId2747" Type="http://schemas.openxmlformats.org/officeDocument/2006/relationships/hyperlink" Target="https://www.procyclingstats.com/rider.php?date=2021-06-25&amp;id=189876&amp;p=results&amp;s=pcs-season-ranking" TargetMode="External"/><Relationship Id="rId1417" Type="http://schemas.openxmlformats.org/officeDocument/2006/relationships/hyperlink" Target="https://www.procyclingstats.com/rider/amaro-manuel-antunes" TargetMode="External"/><Relationship Id="rId2748" Type="http://schemas.openxmlformats.org/officeDocument/2006/relationships/hyperlink" Target="https://www.procyclingstats.com/rider/mathias-vacek" TargetMode="External"/><Relationship Id="rId1418" Type="http://schemas.openxmlformats.org/officeDocument/2006/relationships/hyperlink" Target="https://www.procyclingstats.com/team/w52-fc-porto-2021" TargetMode="External"/><Relationship Id="rId2749" Type="http://schemas.openxmlformats.org/officeDocument/2006/relationships/hyperlink" Target="https://www.procyclingstats.com/team/gazprom-rusvelo-2021" TargetMode="External"/><Relationship Id="rId1419" Type="http://schemas.openxmlformats.org/officeDocument/2006/relationships/hyperlink" Target="https://www.procyclingstats.com/rider.php?date=2021-06-25&amp;id=138189&amp;p=results&amp;s=pcs-season-ranking" TargetMode="External"/><Relationship Id="rId2740" Type="http://schemas.openxmlformats.org/officeDocument/2006/relationships/hyperlink" Target="https://www.procyclingstats.com/team/elkov-kasper-2021" TargetMode="External"/><Relationship Id="rId1410" Type="http://schemas.openxmlformats.org/officeDocument/2006/relationships/hyperlink" Target="https://www.procyclingstats.com/rider.php?date=2021-06-25&amp;id=136289&amp;p=results&amp;s=pcs-season-ranking" TargetMode="External"/><Relationship Id="rId2741" Type="http://schemas.openxmlformats.org/officeDocument/2006/relationships/hyperlink" Target="https://www.procyclingstats.com/rider.php?date=2021-06-25&amp;id=177688&amp;p=results&amp;s=pcs-season-ranking" TargetMode="External"/><Relationship Id="rId1400" Type="http://schemas.openxmlformats.org/officeDocument/2006/relationships/hyperlink" Target="https://www.procyclingstats.com/team/israel-start-up-nation-2021" TargetMode="External"/><Relationship Id="rId2731" Type="http://schemas.openxmlformats.org/officeDocument/2006/relationships/hyperlink" Target="https://www.procyclingstats.com/rider/sergey-rostovtsev" TargetMode="External"/><Relationship Id="rId1401" Type="http://schemas.openxmlformats.org/officeDocument/2006/relationships/hyperlink" Target="https://www.procyclingstats.com/rider.php?date=2021-06-25&amp;id=133760&amp;p=results&amp;s=pcs-season-ranking" TargetMode="External"/><Relationship Id="rId2732" Type="http://schemas.openxmlformats.org/officeDocument/2006/relationships/hyperlink" Target="https://www.procyclingstats.com/rider.php?date=2021-06-25&amp;id=185565&amp;p=results&amp;s=pcs-season-ranking" TargetMode="External"/><Relationship Id="rId1402" Type="http://schemas.openxmlformats.org/officeDocument/2006/relationships/hyperlink" Target="https://www.procyclingstats.com/rider/wesley-kreder" TargetMode="External"/><Relationship Id="rId2733" Type="http://schemas.openxmlformats.org/officeDocument/2006/relationships/hyperlink" Target="https://www.procyclingstats.com/rider/hamad-afif" TargetMode="External"/><Relationship Id="rId1403" Type="http://schemas.openxmlformats.org/officeDocument/2006/relationships/hyperlink" Target="https://www.procyclingstats.com/team/intermarche-wanty-gobert-materiaux-2021" TargetMode="External"/><Relationship Id="rId2734" Type="http://schemas.openxmlformats.org/officeDocument/2006/relationships/hyperlink" Target="https://www.procyclingstats.com/rider.php?date=2021-06-25&amp;id=116278&amp;p=results&amp;s=pcs-season-ranking" TargetMode="External"/><Relationship Id="rId1404" Type="http://schemas.openxmlformats.org/officeDocument/2006/relationships/hyperlink" Target="https://www.procyclingstats.com/rider.php?date=2021-06-25&amp;id=140000&amp;p=results&amp;s=pcs-season-ranking" TargetMode="External"/><Relationship Id="rId2735" Type="http://schemas.openxmlformats.org/officeDocument/2006/relationships/hyperlink" Target="https://www.procyclingstats.com/rider/michael-torckler" TargetMode="External"/><Relationship Id="rId1405" Type="http://schemas.openxmlformats.org/officeDocument/2006/relationships/hyperlink" Target="https://www.procyclingstats.com/rider/pawel-cieslik" TargetMode="External"/><Relationship Id="rId2736" Type="http://schemas.openxmlformats.org/officeDocument/2006/relationships/hyperlink" Target="https://www.procyclingstats.com/rider.php?date=2021-06-25&amp;id=139501&amp;p=results&amp;s=pcs-season-ranking" TargetMode="External"/><Relationship Id="rId1406" Type="http://schemas.openxmlformats.org/officeDocument/2006/relationships/hyperlink" Target="https://www.procyclingstats.com/team/voster-ats-team-2021" TargetMode="External"/><Relationship Id="rId2737" Type="http://schemas.openxmlformats.org/officeDocument/2006/relationships/hyperlink" Target="https://www.procyclingstats.com/rider/anderson-samuel-maldonado-sanchez" TargetMode="External"/><Relationship Id="rId1407" Type="http://schemas.openxmlformats.org/officeDocument/2006/relationships/hyperlink" Target="https://www.procyclingstats.com/rider.php?date=2021-06-25&amp;id=140435&amp;p=results&amp;s=pcs-season-ranking" TargetMode="External"/><Relationship Id="rId2738" Type="http://schemas.openxmlformats.org/officeDocument/2006/relationships/hyperlink" Target="https://www.procyclingstats.com/rider.php?date=2021-06-25&amp;id=194528&amp;p=results&amp;s=pcs-season-ranking" TargetMode="External"/><Relationship Id="rId1408" Type="http://schemas.openxmlformats.org/officeDocument/2006/relationships/hyperlink" Target="https://www.procyclingstats.com/rider/youcef-reguigui" TargetMode="External"/><Relationship Id="rId2739" Type="http://schemas.openxmlformats.org/officeDocument/2006/relationships/hyperlink" Target="https://www.procyclingstats.com/rider/dominik-neuman" TargetMode="External"/><Relationship Id="rId1409" Type="http://schemas.openxmlformats.org/officeDocument/2006/relationships/hyperlink" Target="https://www.procyclingstats.com/team/terengganu-cycling-team-2021" TargetMode="External"/><Relationship Id="rId2730" Type="http://schemas.openxmlformats.org/officeDocument/2006/relationships/hyperlink" Target="https://www.procyclingstats.com/rider.php?date=2021-06-25&amp;id=189064&amp;p=results&amp;s=pcs-season-ranking" TargetMode="External"/><Relationship Id="rId1433" Type="http://schemas.openxmlformats.org/officeDocument/2006/relationships/hyperlink" Target="https://www.procyclingstats.com/team/teambikeexchange-2021" TargetMode="External"/><Relationship Id="rId2764" Type="http://schemas.openxmlformats.org/officeDocument/2006/relationships/hyperlink" Target="https://www.procyclingstats.com/rider/dylan-sunderland" TargetMode="External"/><Relationship Id="rId1434" Type="http://schemas.openxmlformats.org/officeDocument/2006/relationships/hyperlink" Target="https://www.procyclingstats.com/rider.php?date=2021-06-25&amp;id=203171&amp;p=results&amp;s=pcs-season-ranking" TargetMode="External"/><Relationship Id="rId2765" Type="http://schemas.openxmlformats.org/officeDocument/2006/relationships/hyperlink" Target="https://www.procyclingstats.com/team/team-qhubeka-nexthash-2021" TargetMode="External"/><Relationship Id="rId1435" Type="http://schemas.openxmlformats.org/officeDocument/2006/relationships/hyperlink" Target="https://www.procyclingstats.com/rider/mathias-frank" TargetMode="External"/><Relationship Id="rId2766" Type="http://schemas.openxmlformats.org/officeDocument/2006/relationships/hyperlink" Target="https://www.procyclingstats.com/rider.php?date=2021-06-25&amp;id=184268&amp;p=results&amp;s=pcs-season-ranking" TargetMode="External"/><Relationship Id="rId1436" Type="http://schemas.openxmlformats.org/officeDocument/2006/relationships/hyperlink" Target="https://www.procyclingstats.com/rider.php?date=2021-06-25&amp;id=140378&amp;p=results&amp;s=pcs-season-ranking" TargetMode="External"/><Relationship Id="rId2767" Type="http://schemas.openxmlformats.org/officeDocument/2006/relationships/hyperlink" Target="https://www.procyclingstats.com/rider/stefan-stefanovic" TargetMode="External"/><Relationship Id="rId1437" Type="http://schemas.openxmlformats.org/officeDocument/2006/relationships/hyperlink" Target="https://www.procyclingstats.com/rider/roniel-campos" TargetMode="External"/><Relationship Id="rId2768" Type="http://schemas.openxmlformats.org/officeDocument/2006/relationships/hyperlink" Target="https://www.procyclingstats.com/rider.php?date=2021-06-25&amp;id=168799&amp;p=results&amp;s=pcs-season-ranking" TargetMode="External"/><Relationship Id="rId1438" Type="http://schemas.openxmlformats.org/officeDocument/2006/relationships/hyperlink" Target="https://www.procyclingstats.com/team/louletano-loule-concelho-2021" TargetMode="External"/><Relationship Id="rId2769" Type="http://schemas.openxmlformats.org/officeDocument/2006/relationships/hyperlink" Target="https://www.procyclingstats.com/rider/sebastian-berwick" TargetMode="External"/><Relationship Id="rId1439" Type="http://schemas.openxmlformats.org/officeDocument/2006/relationships/hyperlink" Target="https://www.procyclingstats.com/rider.php?date=2021-06-25&amp;id=169687&amp;p=results&amp;s=pcs-season-ranking" TargetMode="External"/><Relationship Id="rId609" Type="http://schemas.openxmlformats.org/officeDocument/2006/relationships/hyperlink" Target="https://www.procyclingstats.com/rider/ludovic-robeet" TargetMode="External"/><Relationship Id="rId608" Type="http://schemas.openxmlformats.org/officeDocument/2006/relationships/hyperlink" Target="https://www.procyclingstats.com/rider.php?date=2021-06-25&amp;id=140270&amp;p=results&amp;s=pcs-season-ranking" TargetMode="External"/><Relationship Id="rId607" Type="http://schemas.openxmlformats.org/officeDocument/2006/relationships/hyperlink" Target="https://www.procyclingstats.com/team/team-qhubeka-nexthash-2021" TargetMode="External"/><Relationship Id="rId602" Type="http://schemas.openxmlformats.org/officeDocument/2006/relationships/hyperlink" Target="https://www.procyclingstats.com/rider.php?date=2021-06-25&amp;id=186228&amp;p=results&amp;s=pcs-season-ranking" TargetMode="External"/><Relationship Id="rId601" Type="http://schemas.openxmlformats.org/officeDocument/2006/relationships/hyperlink" Target="https://www.procyclingstats.com/team/groupama-fdj-2021" TargetMode="External"/><Relationship Id="rId600" Type="http://schemas.openxmlformats.org/officeDocument/2006/relationships/hyperlink" Target="https://www.procyclingstats.com/rider/kevin-geniets" TargetMode="External"/><Relationship Id="rId606" Type="http://schemas.openxmlformats.org/officeDocument/2006/relationships/hyperlink" Target="https://www.procyclingstats.com/rider/simon-clarke" TargetMode="External"/><Relationship Id="rId605" Type="http://schemas.openxmlformats.org/officeDocument/2006/relationships/hyperlink" Target="https://www.procyclingstats.com/rider.php?date=2021-06-25&amp;id=198040&amp;p=results&amp;s=pcs-season-ranking" TargetMode="External"/><Relationship Id="rId604" Type="http://schemas.openxmlformats.org/officeDocument/2006/relationships/hyperlink" Target="https://www.procyclingstats.com/team/lotto-soudal-2021" TargetMode="External"/><Relationship Id="rId603" Type="http://schemas.openxmlformats.org/officeDocument/2006/relationships/hyperlink" Target="https://www.procyclingstats.com/rider/andreas-kron" TargetMode="External"/><Relationship Id="rId2760" Type="http://schemas.openxmlformats.org/officeDocument/2006/relationships/hyperlink" Target="https://www.procyclingstats.com/rider.php?date=2021-06-25&amp;id=266038&amp;p=results&amp;s=pcs-season-ranking" TargetMode="External"/><Relationship Id="rId1430" Type="http://schemas.openxmlformats.org/officeDocument/2006/relationships/hyperlink" Target="https://www.procyclingstats.com/team/team-medellin-2021" TargetMode="External"/><Relationship Id="rId2761" Type="http://schemas.openxmlformats.org/officeDocument/2006/relationships/hyperlink" Target="https://www.procyclingstats.com/rider/jesper-rasch" TargetMode="External"/><Relationship Id="rId1431" Type="http://schemas.openxmlformats.org/officeDocument/2006/relationships/hyperlink" Target="https://www.procyclingstats.com/rider.php?date=2021-06-25&amp;id=167938&amp;p=results&amp;s=pcs-season-ranking" TargetMode="External"/><Relationship Id="rId2762" Type="http://schemas.openxmlformats.org/officeDocument/2006/relationships/hyperlink" Target="https://www.procyclingstats.com/team/seg-racing-academy-2021" TargetMode="External"/><Relationship Id="rId1432" Type="http://schemas.openxmlformats.org/officeDocument/2006/relationships/hyperlink" Target="https://www.procyclingstats.com/rider/kevin-colleoni" TargetMode="External"/><Relationship Id="rId2763" Type="http://schemas.openxmlformats.org/officeDocument/2006/relationships/hyperlink" Target="https://www.procyclingstats.com/rider.php?date=2021-06-25&amp;id=195590&amp;p=results&amp;s=pcs-season-ranking" TargetMode="External"/><Relationship Id="rId1422" Type="http://schemas.openxmlformats.org/officeDocument/2006/relationships/hyperlink" Target="https://www.procyclingstats.com/rider.php?date=2021-06-25&amp;id=222319&amp;p=results&amp;s=pcs-season-ranking" TargetMode="External"/><Relationship Id="rId2753" Type="http://schemas.openxmlformats.org/officeDocument/2006/relationships/hyperlink" Target="https://www.procyclingstats.com/rider.php?date=2021-06-25&amp;id=210115&amp;p=results&amp;s=pcs-season-ranking" TargetMode="External"/><Relationship Id="rId1423" Type="http://schemas.openxmlformats.org/officeDocument/2006/relationships/hyperlink" Target="https://www.procyclingstats.com/rider/kenny-elissonde" TargetMode="External"/><Relationship Id="rId2754" Type="http://schemas.openxmlformats.org/officeDocument/2006/relationships/hyperlink" Target="https://www.procyclingstats.com/rider/batuhan-ozgur" TargetMode="External"/><Relationship Id="rId1424" Type="http://schemas.openxmlformats.org/officeDocument/2006/relationships/hyperlink" Target="https://www.procyclingstats.com/team/trek-segafredo-2021" TargetMode="External"/><Relationship Id="rId2755" Type="http://schemas.openxmlformats.org/officeDocument/2006/relationships/hyperlink" Target="https://www.procyclingstats.com/team/salcano-sakarya-bb-team-2021" TargetMode="External"/><Relationship Id="rId1425" Type="http://schemas.openxmlformats.org/officeDocument/2006/relationships/hyperlink" Target="https://www.procyclingstats.com/rider.php?date=2021-06-25&amp;id=140496&amp;p=results&amp;s=pcs-season-ranking" TargetMode="External"/><Relationship Id="rId2756" Type="http://schemas.openxmlformats.org/officeDocument/2006/relationships/hyperlink" Target="https://www.procyclingstats.com/rider.php?date=2021-06-25&amp;id=197822&amp;p=results&amp;s=pcs-season-ranking" TargetMode="External"/><Relationship Id="rId1426" Type="http://schemas.openxmlformats.org/officeDocument/2006/relationships/hyperlink" Target="https://www.procyclingstats.com/rider/fabio-sabatini" TargetMode="External"/><Relationship Id="rId2757" Type="http://schemas.openxmlformats.org/officeDocument/2006/relationships/hyperlink" Target="https://www.procyclingstats.com/rider/kristijan-vanchevski" TargetMode="External"/><Relationship Id="rId1427" Type="http://schemas.openxmlformats.org/officeDocument/2006/relationships/hyperlink" Target="https://www.procyclingstats.com/team/cofidis-solutions-credits-2021" TargetMode="External"/><Relationship Id="rId2758" Type="http://schemas.openxmlformats.org/officeDocument/2006/relationships/hyperlink" Target="https://www.procyclingstats.com/rider.php?date=2021-06-25&amp;id=209788&amp;p=results&amp;s=pcs-season-ranking" TargetMode="External"/><Relationship Id="rId1428" Type="http://schemas.openxmlformats.org/officeDocument/2006/relationships/hyperlink" Target="https://www.procyclingstats.com/rider.php?date=2021-06-25&amp;id=140358&amp;p=results&amp;s=pcs-season-ranking" TargetMode="External"/><Relationship Id="rId2759" Type="http://schemas.openxmlformats.org/officeDocument/2006/relationships/hyperlink" Target="https://www.procyclingstats.com/rider/josh-burnett" TargetMode="External"/><Relationship Id="rId1429" Type="http://schemas.openxmlformats.org/officeDocument/2006/relationships/hyperlink" Target="https://www.procyclingstats.com/rider/jose-tito-hernandez" TargetMode="External"/><Relationship Id="rId2750" Type="http://schemas.openxmlformats.org/officeDocument/2006/relationships/hyperlink" Target="https://www.procyclingstats.com/rider.php?date=2021-06-25&amp;id=241908&amp;p=results&amp;s=pcs-season-ranking" TargetMode="External"/><Relationship Id="rId1420" Type="http://schemas.openxmlformats.org/officeDocument/2006/relationships/hyperlink" Target="https://www.procyclingstats.com/rider/jordi-lopez-caravaca" TargetMode="External"/><Relationship Id="rId2751" Type="http://schemas.openxmlformats.org/officeDocument/2006/relationships/hyperlink" Target="https://www.procyclingstats.com/rider/nicolo-pencedano" TargetMode="External"/><Relationship Id="rId1421" Type="http://schemas.openxmlformats.org/officeDocument/2006/relationships/hyperlink" Target="https://www.procyclingstats.com/team/equipo-kern-pharma-2021" TargetMode="External"/><Relationship Id="rId2752" Type="http://schemas.openxmlformats.org/officeDocument/2006/relationships/hyperlink" Target="https://www.procyclingstats.com/team/sangemini-trevigiani-mg.k-vis-2021" TargetMode="External"/><Relationship Id="rId3238" Type="http://schemas.openxmlformats.org/officeDocument/2006/relationships/hyperlink" Target="https://www.procyclingstats.com/rider/robert-sierra" TargetMode="External"/><Relationship Id="rId3237" Type="http://schemas.openxmlformats.org/officeDocument/2006/relationships/hyperlink" Target="https://www.procyclingstats.com/rider.php?date=2021-06-25&amp;id=181414&amp;p=results&amp;s=pcs-season-ranking" TargetMode="External"/><Relationship Id="rId3239" Type="http://schemas.openxmlformats.org/officeDocument/2006/relationships/hyperlink" Target="https://www.procyclingstats.com/rider.php?date=2021-06-25&amp;id=195904&amp;p=results&amp;s=pcs-season-ranking" TargetMode="External"/><Relationship Id="rId3230" Type="http://schemas.openxmlformats.org/officeDocument/2006/relationships/hyperlink" Target="https://www.procyclingstats.com/rider.php?date=2021-06-25&amp;id=139986&amp;p=results&amp;s=pcs-season-ranking" TargetMode="External"/><Relationship Id="rId3232" Type="http://schemas.openxmlformats.org/officeDocument/2006/relationships/hyperlink" Target="https://www.procyclingstats.com/rider.php?date=2021-06-25&amp;id=131095&amp;p=results&amp;s=pcs-season-ranking" TargetMode="External"/><Relationship Id="rId3231" Type="http://schemas.openxmlformats.org/officeDocument/2006/relationships/hyperlink" Target="https://www.procyclingstats.com/rider/oleksandr-golovash" TargetMode="External"/><Relationship Id="rId3234" Type="http://schemas.openxmlformats.org/officeDocument/2006/relationships/hyperlink" Target="https://www.procyclingstats.com/team/rally-cycling-2021" TargetMode="External"/><Relationship Id="rId3233" Type="http://schemas.openxmlformats.org/officeDocument/2006/relationships/hyperlink" Target="https://www.procyclingstats.com/rider/kyle-murphy" TargetMode="External"/><Relationship Id="rId3236" Type="http://schemas.openxmlformats.org/officeDocument/2006/relationships/hyperlink" Target="https://www.procyclingstats.com/rider/panagiotis-christopoulos-cheller" TargetMode="External"/><Relationship Id="rId3235" Type="http://schemas.openxmlformats.org/officeDocument/2006/relationships/hyperlink" Target="https://www.procyclingstats.com/rider.php?date=2021-06-25&amp;id=190301&amp;p=results&amp;s=pcs-season-ranking" TargetMode="External"/><Relationship Id="rId3227" Type="http://schemas.openxmlformats.org/officeDocument/2006/relationships/hyperlink" Target="https://www.procyclingstats.com/rider.php?date=2021-06-25&amp;id=130707&amp;p=results&amp;s=pcs-season-ranking" TargetMode="External"/><Relationship Id="rId3226" Type="http://schemas.openxmlformats.org/officeDocument/2006/relationships/hyperlink" Target="https://www.procyclingstats.com/rider/ingram-cuff" TargetMode="External"/><Relationship Id="rId3229" Type="http://schemas.openxmlformats.org/officeDocument/2006/relationships/hyperlink" Target="https://www.procyclingstats.com/team/terengganu-cycling-team-2021" TargetMode="External"/><Relationship Id="rId3228" Type="http://schemas.openxmlformats.org/officeDocument/2006/relationships/hyperlink" Target="https://www.procyclingstats.com/rider/artem-ovechkin" TargetMode="External"/><Relationship Id="rId699" Type="http://schemas.openxmlformats.org/officeDocument/2006/relationships/hyperlink" Target="https://www.procyclingstats.com/rider/stefano-oldani" TargetMode="External"/><Relationship Id="rId698" Type="http://schemas.openxmlformats.org/officeDocument/2006/relationships/hyperlink" Target="https://www.procyclingstats.com/rider.php?date=2021-06-25&amp;id=138963&amp;p=results&amp;s=pcs-season-ranking" TargetMode="External"/><Relationship Id="rId693" Type="http://schemas.openxmlformats.org/officeDocument/2006/relationships/hyperlink" Target="https://www.procyclingstats.com/rider/pierre-barbier" TargetMode="External"/><Relationship Id="rId692" Type="http://schemas.openxmlformats.org/officeDocument/2006/relationships/hyperlink" Target="https://www.procyclingstats.com/rider.php?date=2021-06-25&amp;id=182731&amp;p=results&amp;s=pcs-season-ranking" TargetMode="External"/><Relationship Id="rId691" Type="http://schemas.openxmlformats.org/officeDocument/2006/relationships/hyperlink" Target="https://www.procyclingstats.com/team/ineos-grenadiers-2021" TargetMode="External"/><Relationship Id="rId3221" Type="http://schemas.openxmlformats.org/officeDocument/2006/relationships/hyperlink" Target="https://www.procyclingstats.com/rider/eric-manizabayo" TargetMode="External"/><Relationship Id="rId690" Type="http://schemas.openxmlformats.org/officeDocument/2006/relationships/hyperlink" Target="https://www.procyclingstats.com/rider/pavel-sivakov" TargetMode="External"/><Relationship Id="rId3220" Type="http://schemas.openxmlformats.org/officeDocument/2006/relationships/hyperlink" Target="https://www.procyclingstats.com/rider.php?date=2021-06-25&amp;id=197899&amp;p=results&amp;s=pcs-season-ranking" TargetMode="External"/><Relationship Id="rId697" Type="http://schemas.openxmlformats.org/officeDocument/2006/relationships/hyperlink" Target="https://www.procyclingstats.com/team/cofidis-solutions-credits-2021" TargetMode="External"/><Relationship Id="rId3223" Type="http://schemas.openxmlformats.org/officeDocument/2006/relationships/hyperlink" Target="https://www.procyclingstats.com/rider.php?date=2021-06-25&amp;id=205427&amp;p=results&amp;s=pcs-season-ranking" TargetMode="External"/><Relationship Id="rId696" Type="http://schemas.openxmlformats.org/officeDocument/2006/relationships/hyperlink" Target="https://www.procyclingstats.com/rider/ruben-fernandez" TargetMode="External"/><Relationship Id="rId3222" Type="http://schemas.openxmlformats.org/officeDocument/2006/relationships/hyperlink" Target="https://www.procyclingstats.com/team/benediction-ignite-2021" TargetMode="External"/><Relationship Id="rId695" Type="http://schemas.openxmlformats.org/officeDocument/2006/relationships/hyperlink" Target="https://www.procyclingstats.com/rider.php?date=2021-06-25&amp;id=184865&amp;p=results&amp;s=pcs-season-ranking" TargetMode="External"/><Relationship Id="rId3225" Type="http://schemas.openxmlformats.org/officeDocument/2006/relationships/hyperlink" Target="https://www.procyclingstats.com/rider.php?date=2021-06-25&amp;id=207073&amp;p=results&amp;s=pcs-season-ranking" TargetMode="External"/><Relationship Id="rId694" Type="http://schemas.openxmlformats.org/officeDocument/2006/relationships/hyperlink" Target="https://www.procyclingstats.com/team/delko-2021" TargetMode="External"/><Relationship Id="rId3224" Type="http://schemas.openxmlformats.org/officeDocument/2006/relationships/hyperlink" Target="https://www.procyclingstats.com/rider/luis-carlos-chia-bermudez" TargetMode="External"/><Relationship Id="rId3259" Type="http://schemas.openxmlformats.org/officeDocument/2006/relationships/hyperlink" Target="https://www.procyclingstats.com/team/vini-zabu-2021" TargetMode="External"/><Relationship Id="rId3250" Type="http://schemas.openxmlformats.org/officeDocument/2006/relationships/hyperlink" Target="https://www.procyclingstats.com/rider.php?date=2021-06-25&amp;id=268980&amp;p=results&amp;s=pcs-season-ranking" TargetMode="External"/><Relationship Id="rId3252" Type="http://schemas.openxmlformats.org/officeDocument/2006/relationships/hyperlink" Target="https://www.procyclingstats.com/rider.php?date=2021-06-25&amp;id=196732&amp;p=results&amp;s=pcs-season-ranking" TargetMode="External"/><Relationship Id="rId3251" Type="http://schemas.openxmlformats.org/officeDocument/2006/relationships/hyperlink" Target="https://www.procyclingstats.com/rider/fredy-toc" TargetMode="External"/><Relationship Id="rId3254" Type="http://schemas.openxmlformats.org/officeDocument/2006/relationships/hyperlink" Target="https://www.procyclingstats.com/rider.php?date=2021-06-25&amp;id=214712&amp;p=results&amp;s=pcs-season-ranking" TargetMode="External"/><Relationship Id="rId3253" Type="http://schemas.openxmlformats.org/officeDocument/2006/relationships/hyperlink" Target="https://www.procyclingstats.com/rider/eyjolfur-gudgeirsson" TargetMode="External"/><Relationship Id="rId3256" Type="http://schemas.openxmlformats.org/officeDocument/2006/relationships/hyperlink" Target="https://www.procyclingstats.com/team/team-totalenergies-2021" TargetMode="External"/><Relationship Id="rId3255" Type="http://schemas.openxmlformats.org/officeDocument/2006/relationships/hyperlink" Target="https://www.procyclingstats.com/rider/florian-maitre" TargetMode="External"/><Relationship Id="rId3258" Type="http://schemas.openxmlformats.org/officeDocument/2006/relationships/hyperlink" Target="https://www.procyclingstats.com/rider/andrea-di-renzo" TargetMode="External"/><Relationship Id="rId3257" Type="http://schemas.openxmlformats.org/officeDocument/2006/relationships/hyperlink" Target="https://www.procyclingstats.com/rider.php?date=2021-06-25&amp;id=176656&amp;p=results&amp;s=pcs-season-ranking" TargetMode="External"/><Relationship Id="rId3249" Type="http://schemas.openxmlformats.org/officeDocument/2006/relationships/hyperlink" Target="https://www.procyclingstats.com/rider/cabonina-koqo" TargetMode="External"/><Relationship Id="rId3248" Type="http://schemas.openxmlformats.org/officeDocument/2006/relationships/hyperlink" Target="https://www.procyclingstats.com/rider.php?date=2021-06-25&amp;id=182124&amp;p=results&amp;s=pcs-season-ranking" TargetMode="External"/><Relationship Id="rId3241" Type="http://schemas.openxmlformats.org/officeDocument/2006/relationships/hyperlink" Target="https://www.procyclingstats.com/team/st-george-continental-cycling-team-2021" TargetMode="External"/><Relationship Id="rId3240" Type="http://schemas.openxmlformats.org/officeDocument/2006/relationships/hyperlink" Target="https://www.procyclingstats.com/rider/michael-vink" TargetMode="External"/><Relationship Id="rId3243" Type="http://schemas.openxmlformats.org/officeDocument/2006/relationships/hyperlink" Target="https://www.procyclingstats.com/rider/thibault-ferasse" TargetMode="External"/><Relationship Id="rId3242" Type="http://schemas.openxmlformats.org/officeDocument/2006/relationships/hyperlink" Target="https://www.procyclingstats.com/rider.php?date=2021-06-25&amp;id=137567&amp;p=results&amp;s=pcs-season-ranking" TargetMode="External"/><Relationship Id="rId3245" Type="http://schemas.openxmlformats.org/officeDocument/2006/relationships/hyperlink" Target="https://www.procyclingstats.com/rider.php?date=2021-06-25&amp;id=163870&amp;p=results&amp;s=pcs-season-ranking" TargetMode="External"/><Relationship Id="rId3244" Type="http://schemas.openxmlformats.org/officeDocument/2006/relationships/hyperlink" Target="https://www.procyclingstats.com/team/b-b-hotels-pb-ktm-2021" TargetMode="External"/><Relationship Id="rId3247" Type="http://schemas.openxmlformats.org/officeDocument/2006/relationships/hyperlink" Target="https://www.procyclingstats.com/team/caja-rural-seguros-rga-2021" TargetMode="External"/><Relationship Id="rId3246" Type="http://schemas.openxmlformats.org/officeDocument/2006/relationships/hyperlink" Target="https://www.procyclingstats.com/rider/alvaro-cuadros" TargetMode="External"/><Relationship Id="rId1499" Type="http://schemas.openxmlformats.org/officeDocument/2006/relationships/hyperlink" Target="https://www.procyclingstats.com/rider/davide-gabburo" TargetMode="External"/><Relationship Id="rId668" Type="http://schemas.openxmlformats.org/officeDocument/2006/relationships/hyperlink" Target="https://www.procyclingstats.com/rider.php?date=2021-06-25&amp;id=135350&amp;p=results&amp;s=pcs-season-ranking" TargetMode="External"/><Relationship Id="rId667" Type="http://schemas.openxmlformats.org/officeDocument/2006/relationships/hyperlink" Target="https://www.procyclingstats.com/team/tarteletto-isorex-2021" TargetMode="External"/><Relationship Id="rId666" Type="http://schemas.openxmlformats.org/officeDocument/2006/relationships/hyperlink" Target="https://www.procyclingstats.com/rider/gianni-marchand" TargetMode="External"/><Relationship Id="rId665" Type="http://schemas.openxmlformats.org/officeDocument/2006/relationships/hyperlink" Target="https://www.procyclingstats.com/rider.php?date=2021-06-25&amp;id=140230&amp;p=results&amp;s=pcs-season-ranking" TargetMode="External"/><Relationship Id="rId669" Type="http://schemas.openxmlformats.org/officeDocument/2006/relationships/hyperlink" Target="https://www.procyclingstats.com/rider/rune-herregodts" TargetMode="External"/><Relationship Id="rId1490" Type="http://schemas.openxmlformats.org/officeDocument/2006/relationships/hyperlink" Target="https://www.procyclingstats.com/rider/robbe-ghys" TargetMode="External"/><Relationship Id="rId660" Type="http://schemas.openxmlformats.org/officeDocument/2006/relationships/hyperlink" Target="https://www.procyclingstats.com/rider/javier-romo" TargetMode="External"/><Relationship Id="rId1491" Type="http://schemas.openxmlformats.org/officeDocument/2006/relationships/hyperlink" Target="https://www.procyclingstats.com/team/sport-vlaanderen-baloise-2021" TargetMode="External"/><Relationship Id="rId1492" Type="http://schemas.openxmlformats.org/officeDocument/2006/relationships/hyperlink" Target="https://www.procyclingstats.com/rider.php?date=2021-06-25&amp;id=187026&amp;p=results&amp;s=pcs-season-ranking" TargetMode="External"/><Relationship Id="rId1493" Type="http://schemas.openxmlformats.org/officeDocument/2006/relationships/hyperlink" Target="https://www.procyclingstats.com/rider/alfred-wright" TargetMode="External"/><Relationship Id="rId1494" Type="http://schemas.openxmlformats.org/officeDocument/2006/relationships/hyperlink" Target="https://www.procyclingstats.com/team/bahrain-victorious-2021" TargetMode="External"/><Relationship Id="rId664" Type="http://schemas.openxmlformats.org/officeDocument/2006/relationships/hyperlink" Target="https://www.procyclingstats.com/team/israel-start-up-nation-2021" TargetMode="External"/><Relationship Id="rId1495" Type="http://schemas.openxmlformats.org/officeDocument/2006/relationships/hyperlink" Target="https://www.procyclingstats.com/rider.php?date=2021-06-25&amp;id=201725&amp;p=results&amp;s=pcs-season-ranking" TargetMode="External"/><Relationship Id="rId663" Type="http://schemas.openxmlformats.org/officeDocument/2006/relationships/hyperlink" Target="https://www.procyclingstats.com/rider/alessandro-de-marchi" TargetMode="External"/><Relationship Id="rId1496" Type="http://schemas.openxmlformats.org/officeDocument/2006/relationships/hyperlink" Target="https://www.procyclingstats.com/rider/brent-bookwalter" TargetMode="External"/><Relationship Id="rId662" Type="http://schemas.openxmlformats.org/officeDocument/2006/relationships/hyperlink" Target="https://www.procyclingstats.com/rider.php?date=2021-06-25&amp;id=260563&amp;p=results&amp;s=pcs-season-ranking" TargetMode="External"/><Relationship Id="rId1497" Type="http://schemas.openxmlformats.org/officeDocument/2006/relationships/hyperlink" Target="https://www.procyclingstats.com/team/teambikeexchange-2021" TargetMode="External"/><Relationship Id="rId661" Type="http://schemas.openxmlformats.org/officeDocument/2006/relationships/hyperlink" Target="https://www.procyclingstats.com/team/astana-premier-tech-2021" TargetMode="External"/><Relationship Id="rId1498" Type="http://schemas.openxmlformats.org/officeDocument/2006/relationships/hyperlink" Target="https://www.procyclingstats.com/rider.php?date=2021-06-25&amp;id=140327&amp;p=results&amp;s=pcs-season-ranking" TargetMode="External"/><Relationship Id="rId1488" Type="http://schemas.openxmlformats.org/officeDocument/2006/relationships/hyperlink" Target="https://www.procyclingstats.com/team/team-qhubeka-nexthash-2021" TargetMode="External"/><Relationship Id="rId1489" Type="http://schemas.openxmlformats.org/officeDocument/2006/relationships/hyperlink" Target="https://www.procyclingstats.com/rider.php?date=2021-06-25&amp;id=196900&amp;p=results&amp;s=pcs-season-ranking" TargetMode="External"/><Relationship Id="rId657" Type="http://schemas.openxmlformats.org/officeDocument/2006/relationships/hyperlink" Target="https://www.procyclingstats.com/rider/mark-padun" TargetMode="External"/><Relationship Id="rId656" Type="http://schemas.openxmlformats.org/officeDocument/2006/relationships/hyperlink" Target="https://www.procyclingstats.com/rider.php?date=2021-06-25&amp;id=163276&amp;p=results&amp;s=pcs-season-ranking" TargetMode="External"/><Relationship Id="rId655" Type="http://schemas.openxmlformats.org/officeDocument/2006/relationships/hyperlink" Target="https://www.procyclingstats.com/team/team-totalenergies-2021" TargetMode="External"/><Relationship Id="rId654" Type="http://schemas.openxmlformats.org/officeDocument/2006/relationships/hyperlink" Target="https://www.procyclingstats.com/rider/lorrenzo-manzin" TargetMode="External"/><Relationship Id="rId659" Type="http://schemas.openxmlformats.org/officeDocument/2006/relationships/hyperlink" Target="https://www.procyclingstats.com/rider.php?date=2021-06-25&amp;id=181230&amp;p=results&amp;s=pcs-season-ranking" TargetMode="External"/><Relationship Id="rId658" Type="http://schemas.openxmlformats.org/officeDocument/2006/relationships/hyperlink" Target="https://www.procyclingstats.com/team/bahrain-victorious-2021" TargetMode="External"/><Relationship Id="rId1480" Type="http://schemas.openxmlformats.org/officeDocument/2006/relationships/hyperlink" Target="https://www.procyclingstats.com/rider.php?date=2021-06-25&amp;id=140301&amp;p=results&amp;s=pcs-season-ranking" TargetMode="External"/><Relationship Id="rId1481" Type="http://schemas.openxmlformats.org/officeDocument/2006/relationships/hyperlink" Target="https://www.procyclingstats.com/rider/kilian-frankiny" TargetMode="External"/><Relationship Id="rId1482" Type="http://schemas.openxmlformats.org/officeDocument/2006/relationships/hyperlink" Target="https://www.procyclingstats.com/team/team-qhubeka-nexthash-2021" TargetMode="External"/><Relationship Id="rId1483" Type="http://schemas.openxmlformats.org/officeDocument/2006/relationships/hyperlink" Target="https://www.procyclingstats.com/rider.php?date=2021-06-25&amp;id=165014&amp;p=results&amp;s=pcs-season-ranking" TargetMode="External"/><Relationship Id="rId653" Type="http://schemas.openxmlformats.org/officeDocument/2006/relationships/hyperlink" Target="https://www.procyclingstats.com/rider.php?date=2021-06-25&amp;id=133831&amp;p=results&amp;s=pcs-season-ranking" TargetMode="External"/><Relationship Id="rId1484" Type="http://schemas.openxmlformats.org/officeDocument/2006/relationships/hyperlink" Target="https://www.procyclingstats.com/rider/guy-niv" TargetMode="External"/><Relationship Id="rId652" Type="http://schemas.openxmlformats.org/officeDocument/2006/relationships/hyperlink" Target="https://www.procyclingstats.com/team/bora-hansgrohe-2021" TargetMode="External"/><Relationship Id="rId1485" Type="http://schemas.openxmlformats.org/officeDocument/2006/relationships/hyperlink" Target="https://www.procyclingstats.com/team/israel-start-up-nation-2021" TargetMode="External"/><Relationship Id="rId651" Type="http://schemas.openxmlformats.org/officeDocument/2006/relationships/hyperlink" Target="https://www.procyclingstats.com/rider/emanuel-buchmann" TargetMode="External"/><Relationship Id="rId1486" Type="http://schemas.openxmlformats.org/officeDocument/2006/relationships/hyperlink" Target="https://www.procyclingstats.com/rider.php?date=2021-06-25&amp;id=209000&amp;p=results&amp;s=pcs-season-ranking" TargetMode="External"/><Relationship Id="rId650" Type="http://schemas.openxmlformats.org/officeDocument/2006/relationships/hyperlink" Target="https://www.procyclingstats.com/rider.php?date=2021-06-25&amp;id=140602&amp;p=results&amp;s=pcs-season-ranking" TargetMode="External"/><Relationship Id="rId1487" Type="http://schemas.openxmlformats.org/officeDocument/2006/relationships/hyperlink" Target="https://www.procyclingstats.com/rider/sean-bennett" TargetMode="External"/><Relationship Id="rId3216" Type="http://schemas.openxmlformats.org/officeDocument/2006/relationships/hyperlink" Target="https://www.procyclingstats.com/team/panama-es-cultura-y-valores-2021" TargetMode="External"/><Relationship Id="rId3215" Type="http://schemas.openxmlformats.org/officeDocument/2006/relationships/hyperlink" Target="https://www.procyclingstats.com/rider/alex-strah" TargetMode="External"/><Relationship Id="rId3218" Type="http://schemas.openxmlformats.org/officeDocument/2006/relationships/hyperlink" Target="https://www.procyclingstats.com/rider/filip-kvasina" TargetMode="External"/><Relationship Id="rId3217" Type="http://schemas.openxmlformats.org/officeDocument/2006/relationships/hyperlink" Target="https://www.procyclingstats.com/rider.php?date=2021-06-25&amp;id=197620&amp;p=results&amp;s=pcs-season-ranking" TargetMode="External"/><Relationship Id="rId3219" Type="http://schemas.openxmlformats.org/officeDocument/2006/relationships/hyperlink" Target="https://www.procyclingstats.com/team/meridiana-kamen-team-2021" TargetMode="External"/><Relationship Id="rId689" Type="http://schemas.openxmlformats.org/officeDocument/2006/relationships/hyperlink" Target="https://www.procyclingstats.com/rider.php?date=2021-06-25&amp;id=140102&amp;p=results&amp;s=pcs-season-ranking" TargetMode="External"/><Relationship Id="rId688" Type="http://schemas.openxmlformats.org/officeDocument/2006/relationships/hyperlink" Target="https://www.procyclingstats.com/team/israel-start-up-nation-2021" TargetMode="External"/><Relationship Id="rId687" Type="http://schemas.openxmlformats.org/officeDocument/2006/relationships/hyperlink" Target="https://www.procyclingstats.com/rider/patrick-bevin" TargetMode="External"/><Relationship Id="rId682" Type="http://schemas.openxmlformats.org/officeDocument/2006/relationships/hyperlink" Target="https://www.procyclingstats.com/team/movistar-team-2021" TargetMode="External"/><Relationship Id="rId681" Type="http://schemas.openxmlformats.org/officeDocument/2006/relationships/hyperlink" Target="https://www.procyclingstats.com/rider/ivan-garcia-cortina" TargetMode="External"/><Relationship Id="rId680" Type="http://schemas.openxmlformats.org/officeDocument/2006/relationships/hyperlink" Target="https://www.procyclingstats.com/rider.php?date=2021-06-25&amp;id=181466&amp;p=results&amp;s=pcs-season-ranking" TargetMode="External"/><Relationship Id="rId3210" Type="http://schemas.openxmlformats.org/officeDocument/2006/relationships/hyperlink" Target="https://www.procyclingstats.com/team/uno-x-pro-cycling-team-2021" TargetMode="External"/><Relationship Id="rId686" Type="http://schemas.openxmlformats.org/officeDocument/2006/relationships/hyperlink" Target="https://www.procyclingstats.com/rider.php?date=2021-06-25&amp;id=197781&amp;p=results&amp;s=pcs-season-ranking" TargetMode="External"/><Relationship Id="rId3212" Type="http://schemas.openxmlformats.org/officeDocument/2006/relationships/hyperlink" Target="https://www.procyclingstats.com/rider/emanuele-onesti" TargetMode="External"/><Relationship Id="rId685" Type="http://schemas.openxmlformats.org/officeDocument/2006/relationships/hyperlink" Target="https://www.procyclingstats.com/team/lotto-soudal-2021" TargetMode="External"/><Relationship Id="rId3211" Type="http://schemas.openxmlformats.org/officeDocument/2006/relationships/hyperlink" Target="https://www.procyclingstats.com/rider.php?date=2021-06-25&amp;id=187033&amp;p=results&amp;s=pcs-season-ranking" TargetMode="External"/><Relationship Id="rId684" Type="http://schemas.openxmlformats.org/officeDocument/2006/relationships/hyperlink" Target="https://www.procyclingstats.com/rider/brent-van-moer" TargetMode="External"/><Relationship Id="rId3214" Type="http://schemas.openxmlformats.org/officeDocument/2006/relationships/hyperlink" Target="https://www.procyclingstats.com/rider.php?date=2021-06-25&amp;id=170512&amp;p=results&amp;s=pcs-season-ranking" TargetMode="External"/><Relationship Id="rId683" Type="http://schemas.openxmlformats.org/officeDocument/2006/relationships/hyperlink" Target="https://www.procyclingstats.com/rider.php?date=2021-06-25&amp;id=168768&amp;p=results&amp;s=pcs-season-ranking" TargetMode="External"/><Relationship Id="rId3213" Type="http://schemas.openxmlformats.org/officeDocument/2006/relationships/hyperlink" Target="https://www.procyclingstats.com/team/giotti-victoria-savini-due2021" TargetMode="External"/><Relationship Id="rId3205" Type="http://schemas.openxmlformats.org/officeDocument/2006/relationships/hyperlink" Target="https://www.procyclingstats.com/rider.php?date=2021-06-25&amp;id=225605&amp;p=results&amp;s=pcs-season-ranking" TargetMode="External"/><Relationship Id="rId3204" Type="http://schemas.openxmlformats.org/officeDocument/2006/relationships/hyperlink" Target="https://www.procyclingstats.com/rider/eric-trapp" TargetMode="External"/><Relationship Id="rId3207" Type="http://schemas.openxmlformats.org/officeDocument/2006/relationships/hyperlink" Target="https://www.procyclingstats.com/team/leopard-pro-cycling-2021" TargetMode="External"/><Relationship Id="rId3206" Type="http://schemas.openxmlformats.org/officeDocument/2006/relationships/hyperlink" Target="https://www.procyclingstats.com/rider/loic-bettendorf" TargetMode="External"/><Relationship Id="rId3209" Type="http://schemas.openxmlformats.org/officeDocument/2006/relationships/hyperlink" Target="https://www.procyclingstats.com/rider/torjus-sleen" TargetMode="External"/><Relationship Id="rId3208" Type="http://schemas.openxmlformats.org/officeDocument/2006/relationships/hyperlink" Target="https://www.procyclingstats.com/rider.php?date=2021-06-25&amp;id=216761&amp;p=results&amp;s=pcs-season-ranking" TargetMode="External"/><Relationship Id="rId679" Type="http://schemas.openxmlformats.org/officeDocument/2006/relationships/hyperlink" Target="https://www.procyclingstats.com/team/ineos-grenadiers-2021" TargetMode="External"/><Relationship Id="rId678" Type="http://schemas.openxmlformats.org/officeDocument/2006/relationships/hyperlink" Target="https://www.procyclingstats.com/rider/edward-irl-dunbar" TargetMode="External"/><Relationship Id="rId677" Type="http://schemas.openxmlformats.org/officeDocument/2006/relationships/hyperlink" Target="https://www.procyclingstats.com/rider.php?date=2021-06-25&amp;id=140615&amp;p=results&amp;s=pcs-season-ranking" TargetMode="External"/><Relationship Id="rId676" Type="http://schemas.openxmlformats.org/officeDocument/2006/relationships/hyperlink" Target="https://www.procyclingstats.com/team/astana-premier-tech-2021" TargetMode="External"/><Relationship Id="rId671" Type="http://schemas.openxmlformats.org/officeDocument/2006/relationships/hyperlink" Target="https://www.procyclingstats.com/rider.php?date=2021-06-25&amp;id=197782&amp;p=results&amp;s=pcs-season-ranking" TargetMode="External"/><Relationship Id="rId670" Type="http://schemas.openxmlformats.org/officeDocument/2006/relationships/hyperlink" Target="https://www.procyclingstats.com/team/sport-vlaanderen-baloise-2021" TargetMode="External"/><Relationship Id="rId675" Type="http://schemas.openxmlformats.org/officeDocument/2006/relationships/hyperlink" Target="https://www.procyclingstats.com/rider/gorka-izagirre" TargetMode="External"/><Relationship Id="rId3201" Type="http://schemas.openxmlformats.org/officeDocument/2006/relationships/hyperlink" Target="https://www.procyclingstats.com/rider/thanakhan-chaiyasombat" TargetMode="External"/><Relationship Id="rId674" Type="http://schemas.openxmlformats.org/officeDocument/2006/relationships/hyperlink" Target="https://www.procyclingstats.com/rider.php?date=2021-06-25&amp;id=137766&amp;p=results&amp;s=pcs-season-ranking" TargetMode="External"/><Relationship Id="rId3200" Type="http://schemas.openxmlformats.org/officeDocument/2006/relationships/hyperlink" Target="https://www.procyclingstats.com/rider.php?date=2021-06-25&amp;id=209917&amp;p=results&amp;s=pcs-season-ranking" TargetMode="External"/><Relationship Id="rId673" Type="http://schemas.openxmlformats.org/officeDocument/2006/relationships/hyperlink" Target="https://www.procyclingstats.com/team/euskaltel-euskadi-2021" TargetMode="External"/><Relationship Id="rId3203" Type="http://schemas.openxmlformats.org/officeDocument/2006/relationships/hyperlink" Target="https://www.procyclingstats.com/rider.php?date=2021-06-25&amp;id=206919&amp;p=results&amp;s=pcs-season-ranking" TargetMode="External"/><Relationship Id="rId672" Type="http://schemas.openxmlformats.org/officeDocument/2006/relationships/hyperlink" Target="https://www.procyclingstats.com/rider/mikel-bizkarra" TargetMode="External"/><Relationship Id="rId3202" Type="http://schemas.openxmlformats.org/officeDocument/2006/relationships/hyperlink" Target="https://www.procyclingstats.com/team/thailand-continental-cycling-team-2021" TargetMode="External"/><Relationship Id="rId190" Type="http://schemas.openxmlformats.org/officeDocument/2006/relationships/hyperlink" Target="https://www.procyclingstats.com/rider/jack-haig" TargetMode="External"/><Relationship Id="rId194" Type="http://schemas.openxmlformats.org/officeDocument/2006/relationships/hyperlink" Target="https://www.procyclingstats.com/team/cofidis-solutions-credits-2021" TargetMode="External"/><Relationship Id="rId193" Type="http://schemas.openxmlformats.org/officeDocument/2006/relationships/hyperlink" Target="https://www.procyclingstats.com/rider/elia-viviani" TargetMode="External"/><Relationship Id="rId192" Type="http://schemas.openxmlformats.org/officeDocument/2006/relationships/hyperlink" Target="https://www.procyclingstats.com/rider.php?date=2021-06-25&amp;id=174164&amp;p=results&amp;s=pcs-season-ranking" TargetMode="External"/><Relationship Id="rId191" Type="http://schemas.openxmlformats.org/officeDocument/2006/relationships/hyperlink" Target="https://www.procyclingstats.com/team/bahrain-victorious-2021" TargetMode="External"/><Relationship Id="rId187" Type="http://schemas.openxmlformats.org/officeDocument/2006/relationships/hyperlink" Target="https://www.procyclingstats.com/rider/tim-wellens" TargetMode="External"/><Relationship Id="rId186" Type="http://schemas.openxmlformats.org/officeDocument/2006/relationships/hyperlink" Target="https://www.procyclingstats.com/rider.php?date=2021-06-25&amp;id=205970&amp;p=results&amp;s=pcs-season-ranking" TargetMode="External"/><Relationship Id="rId185" Type="http://schemas.openxmlformats.org/officeDocument/2006/relationships/hyperlink" Target="https://www.procyclingstats.com/team/deceuninck-quick-step-2021" TargetMode="External"/><Relationship Id="rId184" Type="http://schemas.openxmlformats.org/officeDocument/2006/relationships/hyperlink" Target="https://www.procyclingstats.com/rider/mauri-vansevenant" TargetMode="External"/><Relationship Id="rId189" Type="http://schemas.openxmlformats.org/officeDocument/2006/relationships/hyperlink" Target="https://www.procyclingstats.com/rider.php?date=2021-06-25&amp;id=140674&amp;p=results&amp;s=pcs-season-ranking" TargetMode="External"/><Relationship Id="rId188" Type="http://schemas.openxmlformats.org/officeDocument/2006/relationships/hyperlink" Target="https://www.procyclingstats.com/team/lotto-soudal-2021" TargetMode="External"/><Relationship Id="rId183" Type="http://schemas.openxmlformats.org/officeDocument/2006/relationships/hyperlink" Target="https://www.procyclingstats.com/rider.php?date=2021-06-25&amp;id=140333&amp;p=results&amp;s=pcs-season-ranking" TargetMode="External"/><Relationship Id="rId182" Type="http://schemas.openxmlformats.org/officeDocument/2006/relationships/hyperlink" Target="https://www.procyclingstats.com/team/cofidis-solutions-credits-2021" TargetMode="External"/><Relationship Id="rId181" Type="http://schemas.openxmlformats.org/officeDocument/2006/relationships/hyperlink" Target="https://www.procyclingstats.com/rider/jesus-herrada-lopez" TargetMode="External"/><Relationship Id="rId180" Type="http://schemas.openxmlformats.org/officeDocument/2006/relationships/hyperlink" Target="https://www.procyclingstats.com/rider.php?date=2021-06-25&amp;id=176318&amp;p=results&amp;s=pcs-season-ranking" TargetMode="External"/><Relationship Id="rId176" Type="http://schemas.openxmlformats.org/officeDocument/2006/relationships/hyperlink" Target="https://www.procyclingstats.com/team/israel-start-up-nation-2021" TargetMode="External"/><Relationship Id="rId175" Type="http://schemas.openxmlformats.org/officeDocument/2006/relationships/hyperlink" Target="https://www.procyclingstats.com/rider/dan-martin" TargetMode="External"/><Relationship Id="rId174" Type="http://schemas.openxmlformats.org/officeDocument/2006/relationships/hyperlink" Target="https://www.procyclingstats.com/rider.php?date=2021-06-25&amp;id=140768&amp;p=results&amp;s=pcs-season-ranking" TargetMode="External"/><Relationship Id="rId173" Type="http://schemas.openxmlformats.org/officeDocument/2006/relationships/hyperlink" Target="https://www.procyclingstats.com/team/deceuninck-quick-step-2021" TargetMode="External"/><Relationship Id="rId179" Type="http://schemas.openxmlformats.org/officeDocument/2006/relationships/hyperlink" Target="https://www.procyclingstats.com/team/teambikeexchange-2021" TargetMode="External"/><Relationship Id="rId178" Type="http://schemas.openxmlformats.org/officeDocument/2006/relationships/hyperlink" Target="https://www.procyclingstats.com/rider/lucas-hamilton" TargetMode="External"/><Relationship Id="rId177" Type="http://schemas.openxmlformats.org/officeDocument/2006/relationships/hyperlink" Target="https://www.procyclingstats.com/rider.php?date=2021-06-25&amp;id=140790&amp;p=results&amp;s=pcs-season-ranking" TargetMode="External"/><Relationship Id="rId198" Type="http://schemas.openxmlformats.org/officeDocument/2006/relationships/hyperlink" Target="https://www.procyclingstats.com/rider.php?date=2021-06-25&amp;id=132360&amp;p=results&amp;s=pcs-season-ranking" TargetMode="External"/><Relationship Id="rId197" Type="http://schemas.openxmlformats.org/officeDocument/2006/relationships/hyperlink" Target="https://www.procyclingstats.com/team/cofidis-solutions-credits-2021" TargetMode="External"/><Relationship Id="rId196" Type="http://schemas.openxmlformats.org/officeDocument/2006/relationships/hyperlink" Target="https://www.procyclingstats.com/rider/guillaume-martin" TargetMode="External"/><Relationship Id="rId195" Type="http://schemas.openxmlformats.org/officeDocument/2006/relationships/hyperlink" Target="https://www.procyclingstats.com/rider.php?date=2021-06-25&amp;id=140835&amp;p=results&amp;s=pcs-season-ranking" TargetMode="External"/><Relationship Id="rId199" Type="http://schemas.openxmlformats.org/officeDocument/2006/relationships/hyperlink" Target="https://www.procyclingstats.com/rider/davide-ballerini" TargetMode="External"/><Relationship Id="rId150" Type="http://schemas.openxmlformats.org/officeDocument/2006/relationships/hyperlink" Target="https://www.procyclingstats.com/rider.php?date=2021-06-25&amp;id=194068&amp;p=results&amp;s=pcs-season-ranking" TargetMode="External"/><Relationship Id="rId149" Type="http://schemas.openxmlformats.org/officeDocument/2006/relationships/hyperlink" Target="https://www.procyclingstats.com/team/ineos-grenadiers-2021" TargetMode="External"/><Relationship Id="rId148" Type="http://schemas.openxmlformats.org/officeDocument/2006/relationships/hyperlink" Target="https://www.procyclingstats.com/rider/ethan-hayter" TargetMode="External"/><Relationship Id="rId3270" Type="http://schemas.openxmlformats.org/officeDocument/2006/relationships/hyperlink" Target="https://www.procyclingstats.com/rider/aleksandr-bereznyak" TargetMode="External"/><Relationship Id="rId3272" Type="http://schemas.openxmlformats.org/officeDocument/2006/relationships/hyperlink" Target="https://www.procyclingstats.com/rider/moran-vermeulen" TargetMode="External"/><Relationship Id="rId3271" Type="http://schemas.openxmlformats.org/officeDocument/2006/relationships/hyperlink" Target="https://www.procyclingstats.com/rider.php?date=2021-06-25&amp;id=260201&amp;p=results&amp;s=pcs-season-ranking" TargetMode="External"/><Relationship Id="rId143" Type="http://schemas.openxmlformats.org/officeDocument/2006/relationships/hyperlink" Target="https://www.procyclingstats.com/team/groupama-fdj-2021" TargetMode="External"/><Relationship Id="rId3274" Type="http://schemas.openxmlformats.org/officeDocument/2006/relationships/hyperlink" Target="https://www.procyclingstats.com/rider.php?date=2021-06-25&amp;id=210345&amp;p=results&amp;s=pcs-season-ranking" TargetMode="External"/><Relationship Id="rId142" Type="http://schemas.openxmlformats.org/officeDocument/2006/relationships/hyperlink" Target="https://www.procyclingstats.com/rider/stefan-kung" TargetMode="External"/><Relationship Id="rId3273" Type="http://schemas.openxmlformats.org/officeDocument/2006/relationships/hyperlink" Target="https://www.procyclingstats.com/team/team-felbermayr-simplon-wels-2021" TargetMode="External"/><Relationship Id="rId141" Type="http://schemas.openxmlformats.org/officeDocument/2006/relationships/hyperlink" Target="https://www.procyclingstats.com/rider.php?date=2021-06-25&amp;id=140384&amp;p=results&amp;s=pcs-season-ranking" TargetMode="External"/><Relationship Id="rId3276" Type="http://schemas.openxmlformats.org/officeDocument/2006/relationships/hyperlink" Target="https://www.procyclingstats.com/team/euskaltel-euskadi-2021" TargetMode="External"/><Relationship Id="rId140" Type="http://schemas.openxmlformats.org/officeDocument/2006/relationships/hyperlink" Target="https://www.procyclingstats.com/team/teambikeexchange-2021" TargetMode="External"/><Relationship Id="rId3275" Type="http://schemas.openxmlformats.org/officeDocument/2006/relationships/hyperlink" Target="https://www.procyclingstats.com/rider/txomin-juaristi" TargetMode="External"/><Relationship Id="rId147" Type="http://schemas.openxmlformats.org/officeDocument/2006/relationships/hyperlink" Target="https://www.procyclingstats.com/rider.php?date=2021-06-25&amp;id=140391&amp;p=results&amp;s=pcs-season-ranking" TargetMode="External"/><Relationship Id="rId3278" Type="http://schemas.openxmlformats.org/officeDocument/2006/relationships/hyperlink" Target="https://www.procyclingstats.com/rider/jordy-bouts" TargetMode="External"/><Relationship Id="rId146" Type="http://schemas.openxmlformats.org/officeDocument/2006/relationships/hyperlink" Target="https://www.procyclingstats.com/team/bora-hansgrohe-2021" TargetMode="External"/><Relationship Id="rId3277" Type="http://schemas.openxmlformats.org/officeDocument/2006/relationships/hyperlink" Target="https://www.procyclingstats.com/rider.php?date=2021-06-25&amp;id=198083&amp;p=results&amp;s=pcs-season-ranking" TargetMode="External"/><Relationship Id="rId145" Type="http://schemas.openxmlformats.org/officeDocument/2006/relationships/hyperlink" Target="https://www.procyclingstats.com/rider/wilco-kelderman" TargetMode="External"/><Relationship Id="rId144" Type="http://schemas.openxmlformats.org/officeDocument/2006/relationships/hyperlink" Target="https://www.procyclingstats.com/rider.php?date=2021-06-25&amp;id=158017&amp;p=results&amp;s=pcs-season-ranking" TargetMode="External"/><Relationship Id="rId3279" Type="http://schemas.openxmlformats.org/officeDocument/2006/relationships/hyperlink" Target="https://www.procyclingstats.com/team/beat-cycling-2021" TargetMode="External"/><Relationship Id="rId139" Type="http://schemas.openxmlformats.org/officeDocument/2006/relationships/hyperlink" Target="https://www.procyclingstats.com/rider/michael-matthews" TargetMode="External"/><Relationship Id="rId138" Type="http://schemas.openxmlformats.org/officeDocument/2006/relationships/hyperlink" Target="https://www.procyclingstats.com/rider.php?date=2021-06-25&amp;id=181212&amp;p=results&amp;s=pcs-season-ranking" TargetMode="External"/><Relationship Id="rId137" Type="http://schemas.openxmlformats.org/officeDocument/2006/relationships/hyperlink" Target="https://www.procyclingstats.com/team/ag2r-citroen-team-2021" TargetMode="External"/><Relationship Id="rId3261" Type="http://schemas.openxmlformats.org/officeDocument/2006/relationships/hyperlink" Target="https://www.procyclingstats.com/rider/jan-hugger" TargetMode="External"/><Relationship Id="rId3260" Type="http://schemas.openxmlformats.org/officeDocument/2006/relationships/hyperlink" Target="https://www.procyclingstats.com/rider.php?date=2021-06-25&amp;id=182207&amp;p=results&amp;s=pcs-season-ranking" TargetMode="External"/><Relationship Id="rId132" Type="http://schemas.openxmlformats.org/officeDocument/2006/relationships/hyperlink" Target="https://www.procyclingstats.com/rider.php?date=2021-06-25&amp;id=193292&amp;p=results&amp;s=pcs-season-ranking" TargetMode="External"/><Relationship Id="rId3263" Type="http://schemas.openxmlformats.org/officeDocument/2006/relationships/hyperlink" Target="https://www.procyclingstats.com/rider.php?date=2021-06-25&amp;id=196335&amp;p=results&amp;s=pcs-season-ranking" TargetMode="External"/><Relationship Id="rId131" Type="http://schemas.openxmlformats.org/officeDocument/2006/relationships/hyperlink" Target="https://www.procyclingstats.com/team/ag2r-citroen-team-2021" TargetMode="External"/><Relationship Id="rId3262" Type="http://schemas.openxmlformats.org/officeDocument/2006/relationships/hyperlink" Target="https://www.procyclingstats.com/team/team-lotto-kern-haus-2021" TargetMode="External"/><Relationship Id="rId130" Type="http://schemas.openxmlformats.org/officeDocument/2006/relationships/hyperlink" Target="https://www.procyclingstats.com/rider/ben-o-connor" TargetMode="External"/><Relationship Id="rId3265" Type="http://schemas.openxmlformats.org/officeDocument/2006/relationships/hyperlink" Target="https://www.procyclingstats.com/team/hengxiang-cycling-team-2021" TargetMode="External"/><Relationship Id="rId3264" Type="http://schemas.openxmlformats.org/officeDocument/2006/relationships/hyperlink" Target="https://www.procyclingstats.com/rider/andris-vosekalns" TargetMode="External"/><Relationship Id="rId136" Type="http://schemas.openxmlformats.org/officeDocument/2006/relationships/hyperlink" Target="https://www.procyclingstats.com/rider/aurelien-paret-peintre" TargetMode="External"/><Relationship Id="rId3267" Type="http://schemas.openxmlformats.org/officeDocument/2006/relationships/hyperlink" Target="https://www.procyclingstats.com/rider/masakazu-ito" TargetMode="External"/><Relationship Id="rId135" Type="http://schemas.openxmlformats.org/officeDocument/2006/relationships/hyperlink" Target="https://www.procyclingstats.com/rider.php?date=2021-06-25&amp;id=140292&amp;p=results&amp;s=pcs-season-ranking" TargetMode="External"/><Relationship Id="rId3266" Type="http://schemas.openxmlformats.org/officeDocument/2006/relationships/hyperlink" Target="https://www.procyclingstats.com/rider.php?date=2021-06-25&amp;id=137915&amp;p=results&amp;s=pcs-season-ranking" TargetMode="External"/><Relationship Id="rId134" Type="http://schemas.openxmlformats.org/officeDocument/2006/relationships/hyperlink" Target="https://www.procyclingstats.com/team/team-arkea-samsic-2021" TargetMode="External"/><Relationship Id="rId3269" Type="http://schemas.openxmlformats.org/officeDocument/2006/relationships/hyperlink" Target="https://www.procyclingstats.com/rider.php?date=2021-06-25&amp;id=139517&amp;p=results&amp;s=pcs-season-ranking" TargetMode="External"/><Relationship Id="rId133" Type="http://schemas.openxmlformats.org/officeDocument/2006/relationships/hyperlink" Target="https://www.procyclingstats.com/rider/nairo-quintana" TargetMode="External"/><Relationship Id="rId3268" Type="http://schemas.openxmlformats.org/officeDocument/2006/relationships/hyperlink" Target="https://www.procyclingstats.com/team/aisan-racing-team-2021" TargetMode="External"/><Relationship Id="rId172" Type="http://schemas.openxmlformats.org/officeDocument/2006/relationships/hyperlink" Target="https://www.procyclingstats.com/rider/mark-cavendish" TargetMode="External"/><Relationship Id="rId171" Type="http://schemas.openxmlformats.org/officeDocument/2006/relationships/hyperlink" Target="https://www.procyclingstats.com/rider.php?date=2021-06-25&amp;id=153344&amp;p=results&amp;s=pcs-season-ranking" TargetMode="External"/><Relationship Id="rId170" Type="http://schemas.openxmlformats.org/officeDocument/2006/relationships/hyperlink" Target="https://www.procyclingstats.com/team/team-dsm-2021" TargetMode="External"/><Relationship Id="rId3290" Type="http://schemas.openxmlformats.org/officeDocument/2006/relationships/hyperlink" Target="https://www.procyclingstats.com/team/israel-cycling-academy-2021" TargetMode="External"/><Relationship Id="rId3292" Type="http://schemas.openxmlformats.org/officeDocument/2006/relationships/hyperlink" Target="https://www.procyclingstats.com/rider/jon-barrenetxea-golzarri" TargetMode="External"/><Relationship Id="rId3291" Type="http://schemas.openxmlformats.org/officeDocument/2006/relationships/hyperlink" Target="https://www.procyclingstats.com/rider.php?date=2021-06-25&amp;id=217942&amp;p=results&amp;s=pcs-season-ranking" TargetMode="External"/><Relationship Id="rId3294" Type="http://schemas.openxmlformats.org/officeDocument/2006/relationships/hyperlink" Target="https://www.procyclingstats.com/rider.php?date=2021-06-25&amp;id=217198&amp;p=results&amp;s=pcs-season-ranking" TargetMode="External"/><Relationship Id="rId3293" Type="http://schemas.openxmlformats.org/officeDocument/2006/relationships/hyperlink" Target="https://www.procyclingstats.com/team/caja-rural-seguros-rga-2021" TargetMode="External"/><Relationship Id="rId165" Type="http://schemas.openxmlformats.org/officeDocument/2006/relationships/hyperlink" Target="https://www.procyclingstats.com/rider.php?date=2021-06-25&amp;id=162917&amp;p=results&amp;s=pcs-season-ranking" TargetMode="External"/><Relationship Id="rId3296" Type="http://schemas.openxmlformats.org/officeDocument/2006/relationships/hyperlink" Target="https://www.procyclingstats.com/team/bike-aid-2021" TargetMode="External"/><Relationship Id="rId164" Type="http://schemas.openxmlformats.org/officeDocument/2006/relationships/hyperlink" Target="https://www.procyclingstats.com/team/team-totalenergies-2021" TargetMode="External"/><Relationship Id="rId3295" Type="http://schemas.openxmlformats.org/officeDocument/2006/relationships/hyperlink" Target="https://www.procyclingstats.com/rider/salim-kipkemboi" TargetMode="External"/><Relationship Id="rId163" Type="http://schemas.openxmlformats.org/officeDocument/2006/relationships/hyperlink" Target="https://www.procyclingstats.com/rider/anthony-turgis" TargetMode="External"/><Relationship Id="rId3298" Type="http://schemas.openxmlformats.org/officeDocument/2006/relationships/hyperlink" Target="https://www.procyclingstats.com/rider/tobiasz-pawlak" TargetMode="External"/><Relationship Id="rId162" Type="http://schemas.openxmlformats.org/officeDocument/2006/relationships/hyperlink" Target="https://www.procyclingstats.com/rider.php?date=2021-06-25&amp;id=182127&amp;p=results&amp;s=pcs-season-ranking" TargetMode="External"/><Relationship Id="rId3297" Type="http://schemas.openxmlformats.org/officeDocument/2006/relationships/hyperlink" Target="https://www.procyclingstats.com/rider.php?date=2021-06-25&amp;id=207412&amp;p=results&amp;s=pcs-season-ranking" TargetMode="External"/><Relationship Id="rId169" Type="http://schemas.openxmlformats.org/officeDocument/2006/relationships/hyperlink" Target="https://www.procyclingstats.com/rider/tiesj-benoot" TargetMode="External"/><Relationship Id="rId168" Type="http://schemas.openxmlformats.org/officeDocument/2006/relationships/hyperlink" Target="https://www.procyclingstats.com/rider.php?date=2021-06-25&amp;id=138294&amp;p=results&amp;s=pcs-season-ranking" TargetMode="External"/><Relationship Id="rId3299" Type="http://schemas.openxmlformats.org/officeDocument/2006/relationships/hyperlink" Target="https://www.procyclingstats.com/team/hre-mazowsze-serce-polski-2021" TargetMode="External"/><Relationship Id="rId167" Type="http://schemas.openxmlformats.org/officeDocument/2006/relationships/hyperlink" Target="https://www.procyclingstats.com/team/astana-premier-tech-2021" TargetMode="External"/><Relationship Id="rId166" Type="http://schemas.openxmlformats.org/officeDocument/2006/relationships/hyperlink" Target="https://www.procyclingstats.com/rider/aleksey-lutsenko" TargetMode="External"/><Relationship Id="rId161" Type="http://schemas.openxmlformats.org/officeDocument/2006/relationships/hyperlink" Target="https://www.procyclingstats.com/team/astana-premier-tech-2021" TargetMode="External"/><Relationship Id="rId160" Type="http://schemas.openxmlformats.org/officeDocument/2006/relationships/hyperlink" Target="https://www.procyclingstats.com/rider/alex-aranburu" TargetMode="External"/><Relationship Id="rId159" Type="http://schemas.openxmlformats.org/officeDocument/2006/relationships/hyperlink" Target="https://www.procyclingstats.com/rider.php?date=2021-06-25&amp;id=135398&amp;p=results&amp;s=pcs-season-ranking" TargetMode="External"/><Relationship Id="rId3281" Type="http://schemas.openxmlformats.org/officeDocument/2006/relationships/hyperlink" Target="https://www.procyclingstats.com/rider/sebastian-schonberger" TargetMode="External"/><Relationship Id="rId3280" Type="http://schemas.openxmlformats.org/officeDocument/2006/relationships/hyperlink" Target="https://www.procyclingstats.com/rider.php?date=2021-06-25&amp;id=189315&amp;p=results&amp;s=pcs-season-ranking" TargetMode="External"/><Relationship Id="rId3283" Type="http://schemas.openxmlformats.org/officeDocument/2006/relationships/hyperlink" Target="https://www.procyclingstats.com/rider.php?date=2021-06-25&amp;id=157912&amp;p=results&amp;s=pcs-season-ranking" TargetMode="External"/><Relationship Id="rId3282" Type="http://schemas.openxmlformats.org/officeDocument/2006/relationships/hyperlink" Target="https://www.procyclingstats.com/team/b-b-hotels-pb-ktm-2021" TargetMode="External"/><Relationship Id="rId154" Type="http://schemas.openxmlformats.org/officeDocument/2006/relationships/hyperlink" Target="https://www.procyclingstats.com/rider/mikel-landa" TargetMode="External"/><Relationship Id="rId3285" Type="http://schemas.openxmlformats.org/officeDocument/2006/relationships/hyperlink" Target="https://www.procyclingstats.com/rider.php?date=2021-06-25&amp;id=197900&amp;p=results&amp;s=pcs-season-ranking" TargetMode="External"/><Relationship Id="rId153" Type="http://schemas.openxmlformats.org/officeDocument/2006/relationships/hyperlink" Target="https://www.procyclingstats.com/rider.php?date=2021-06-25&amp;id=140870&amp;p=results&amp;s=pcs-season-ranking" TargetMode="External"/><Relationship Id="rId3284" Type="http://schemas.openxmlformats.org/officeDocument/2006/relationships/hyperlink" Target="https://www.procyclingstats.com/rider/bryan-mendoza" TargetMode="External"/><Relationship Id="rId152" Type="http://schemas.openxmlformats.org/officeDocument/2006/relationships/hyperlink" Target="https://www.procyclingstats.com/team/astana-premier-tech-2021" TargetMode="External"/><Relationship Id="rId3287" Type="http://schemas.openxmlformats.org/officeDocument/2006/relationships/hyperlink" Target="https://www.procyclingstats.com/team/minsk-cycling-club-2021" TargetMode="External"/><Relationship Id="rId151" Type="http://schemas.openxmlformats.org/officeDocument/2006/relationships/hyperlink" Target="https://www.procyclingstats.com/rider/jakob-fuglsang" TargetMode="External"/><Relationship Id="rId3286" Type="http://schemas.openxmlformats.org/officeDocument/2006/relationships/hyperlink" Target="https://www.procyclingstats.com/rider/siarhei-shauchenka" TargetMode="External"/><Relationship Id="rId158" Type="http://schemas.openxmlformats.org/officeDocument/2006/relationships/hyperlink" Target="https://www.procyclingstats.com/team/deceuninck-quick-step-2021" TargetMode="External"/><Relationship Id="rId3289" Type="http://schemas.openxmlformats.org/officeDocument/2006/relationships/hyperlink" Target="https://www.procyclingstats.com/rider/jakub-boucek" TargetMode="External"/><Relationship Id="rId157" Type="http://schemas.openxmlformats.org/officeDocument/2006/relationships/hyperlink" Target="https://www.procyclingstats.com/rider/yves-lampaert" TargetMode="External"/><Relationship Id="rId3288" Type="http://schemas.openxmlformats.org/officeDocument/2006/relationships/hyperlink" Target="https://www.procyclingstats.com/rider.php?date=2021-06-25&amp;id=206566&amp;p=results&amp;s=pcs-season-ranking" TargetMode="External"/><Relationship Id="rId156" Type="http://schemas.openxmlformats.org/officeDocument/2006/relationships/hyperlink" Target="https://www.procyclingstats.com/rider.php?date=2021-06-25&amp;id=140293&amp;p=results&amp;s=pcs-season-ranking" TargetMode="External"/><Relationship Id="rId155" Type="http://schemas.openxmlformats.org/officeDocument/2006/relationships/hyperlink" Target="https://www.procyclingstats.com/team/bahrain-victorious-2021" TargetMode="External"/><Relationship Id="rId2820" Type="http://schemas.openxmlformats.org/officeDocument/2006/relationships/hyperlink" Target="https://www.procyclingstats.com/rider.php?date=2021-06-25&amp;id=196250&amp;p=results&amp;s=pcs-season-ranking" TargetMode="External"/><Relationship Id="rId2821" Type="http://schemas.openxmlformats.org/officeDocument/2006/relationships/hyperlink" Target="https://www.procyclingstats.com/rider/lachlan-morton" TargetMode="External"/><Relationship Id="rId2822" Type="http://schemas.openxmlformats.org/officeDocument/2006/relationships/hyperlink" Target="https://www.procyclingstats.com/team/ef-education-nippo-2021" TargetMode="External"/><Relationship Id="rId2823" Type="http://schemas.openxmlformats.org/officeDocument/2006/relationships/hyperlink" Target="https://www.procyclingstats.com/rider.php?date=2021-06-25&amp;id=137190&amp;p=results&amp;s=pcs-season-ranking" TargetMode="External"/><Relationship Id="rId2824" Type="http://schemas.openxmlformats.org/officeDocument/2006/relationships/hyperlink" Target="https://www.procyclingstats.com/rider/riccardo-verza-2" TargetMode="External"/><Relationship Id="rId2825" Type="http://schemas.openxmlformats.org/officeDocument/2006/relationships/hyperlink" Target="https://www.procyclingstats.com/team/zalf-euromobil-fior-2021" TargetMode="External"/><Relationship Id="rId2826" Type="http://schemas.openxmlformats.org/officeDocument/2006/relationships/hyperlink" Target="https://www.procyclingstats.com/rider.php?date=2021-06-25&amp;id=186796&amp;p=results&amp;s=pcs-season-ranking" TargetMode="External"/><Relationship Id="rId2827" Type="http://schemas.openxmlformats.org/officeDocument/2006/relationships/hyperlink" Target="https://www.procyclingstats.com/rider/saned-abu-fares" TargetMode="External"/><Relationship Id="rId2828" Type="http://schemas.openxmlformats.org/officeDocument/2006/relationships/hyperlink" Target="https://www.procyclingstats.com/team/israel-cycling-academy-2021" TargetMode="External"/><Relationship Id="rId2829" Type="http://schemas.openxmlformats.org/officeDocument/2006/relationships/hyperlink" Target="https://www.procyclingstats.com/rider.php?date=2021-06-25&amp;id=216011&amp;p=results&amp;s=pcs-season-ranking" TargetMode="External"/><Relationship Id="rId2810" Type="http://schemas.openxmlformats.org/officeDocument/2006/relationships/hyperlink" Target="https://www.procyclingstats.com/team/trek-segafredo-2021" TargetMode="External"/><Relationship Id="rId2811" Type="http://schemas.openxmlformats.org/officeDocument/2006/relationships/hyperlink" Target="https://www.procyclingstats.com/rider.php?date=2021-06-25&amp;id=198315&amp;p=results&amp;s=pcs-season-ranking" TargetMode="External"/><Relationship Id="rId2812" Type="http://schemas.openxmlformats.org/officeDocument/2006/relationships/hyperlink" Target="https://www.procyclingstats.com/rider/ali-djassas" TargetMode="External"/><Relationship Id="rId2813" Type="http://schemas.openxmlformats.org/officeDocument/2006/relationships/hyperlink" Target="https://www.procyclingstats.com/rider.php?date=2021-06-25&amp;id=208120&amp;p=results&amp;s=pcs-season-ranking" TargetMode="External"/><Relationship Id="rId2814" Type="http://schemas.openxmlformats.org/officeDocument/2006/relationships/hyperlink" Target="https://www.procyclingstats.com/rider/byron-guama" TargetMode="External"/><Relationship Id="rId2815" Type="http://schemas.openxmlformats.org/officeDocument/2006/relationships/hyperlink" Target="https://www.procyclingstats.com/team/best-pc-ecuador-2021" TargetMode="External"/><Relationship Id="rId2816" Type="http://schemas.openxmlformats.org/officeDocument/2006/relationships/hyperlink" Target="https://www.procyclingstats.com/rider.php?date=2021-06-25&amp;id=140826&amp;p=results&amp;s=pcs-season-ranking" TargetMode="External"/><Relationship Id="rId2817" Type="http://schemas.openxmlformats.org/officeDocument/2006/relationships/hyperlink" Target="https://www.procyclingstats.com/rider/richard-larsen" TargetMode="External"/><Relationship Id="rId2818" Type="http://schemas.openxmlformats.org/officeDocument/2006/relationships/hyperlink" Target="https://www.procyclingstats.com/rider.php?date=2021-06-25&amp;id=123009&amp;p=results&amp;s=pcs-season-ranking" TargetMode="External"/><Relationship Id="rId2819" Type="http://schemas.openxmlformats.org/officeDocument/2006/relationships/hyperlink" Target="https://www.procyclingstats.com/rider/zsolt-istlstekker" TargetMode="External"/><Relationship Id="rId1510" Type="http://schemas.openxmlformats.org/officeDocument/2006/relationships/hyperlink" Target="https://www.procyclingstats.com/rider.php?date=2021-06-25&amp;id=135016&amp;p=results&amp;s=pcs-season-ranking" TargetMode="External"/><Relationship Id="rId2841" Type="http://schemas.openxmlformats.org/officeDocument/2006/relationships/hyperlink" Target="https://www.procyclingstats.com/rider/jaka-primozic" TargetMode="External"/><Relationship Id="rId1511" Type="http://schemas.openxmlformats.org/officeDocument/2006/relationships/hyperlink" Target="https://www.procyclingstats.com/rider/alan-riou" TargetMode="External"/><Relationship Id="rId2842" Type="http://schemas.openxmlformats.org/officeDocument/2006/relationships/hyperlink" Target="https://www.procyclingstats.com/rider.php?date=2021-06-25&amp;id=194929&amp;p=results&amp;s=pcs-season-ranking" TargetMode="External"/><Relationship Id="rId1512" Type="http://schemas.openxmlformats.org/officeDocument/2006/relationships/hyperlink" Target="https://www.procyclingstats.com/team/team-arkea-samsic-2021" TargetMode="External"/><Relationship Id="rId2843" Type="http://schemas.openxmlformats.org/officeDocument/2006/relationships/hyperlink" Target="https://www.procyclingstats.com/rider/joan-bou" TargetMode="External"/><Relationship Id="rId1513" Type="http://schemas.openxmlformats.org/officeDocument/2006/relationships/hyperlink" Target="https://www.procyclingstats.com/rider.php?date=2021-06-25&amp;id=184427&amp;p=results&amp;s=pcs-season-ranking" TargetMode="External"/><Relationship Id="rId2844" Type="http://schemas.openxmlformats.org/officeDocument/2006/relationships/hyperlink" Target="https://www.procyclingstats.com/team/euskaltel-euskadi-2021" TargetMode="External"/><Relationship Id="rId1514" Type="http://schemas.openxmlformats.org/officeDocument/2006/relationships/hyperlink" Target="https://www.procyclingstats.com/rider/julien-el-fares" TargetMode="External"/><Relationship Id="rId2845" Type="http://schemas.openxmlformats.org/officeDocument/2006/relationships/hyperlink" Target="https://www.procyclingstats.com/rider.php?date=2021-06-25&amp;id=196190&amp;p=results&amp;s=pcs-season-ranking" TargetMode="External"/><Relationship Id="rId1515" Type="http://schemas.openxmlformats.org/officeDocument/2006/relationships/hyperlink" Target="https://www.procyclingstats.com/team/ef-education-nippo-2021" TargetMode="External"/><Relationship Id="rId2846" Type="http://schemas.openxmlformats.org/officeDocument/2006/relationships/hyperlink" Target="https://www.procyclingstats.com/rider/tristan-de-lange" TargetMode="External"/><Relationship Id="rId1516" Type="http://schemas.openxmlformats.org/officeDocument/2006/relationships/hyperlink" Target="https://www.procyclingstats.com/rider.php?date=2021-06-25&amp;id=140457&amp;p=results&amp;s=pcs-season-ranking" TargetMode="External"/><Relationship Id="rId2847" Type="http://schemas.openxmlformats.org/officeDocument/2006/relationships/hyperlink" Target="https://www.procyclingstats.com/rider.php?date=2021-06-25&amp;id=193734&amp;p=results&amp;s=pcs-season-ranking" TargetMode="External"/><Relationship Id="rId1517" Type="http://schemas.openxmlformats.org/officeDocument/2006/relationships/hyperlink" Target="https://www.procyclingstats.com/rider/matthieu-ladagnous" TargetMode="External"/><Relationship Id="rId2848" Type="http://schemas.openxmlformats.org/officeDocument/2006/relationships/hyperlink" Target="https://www.procyclingstats.com/rider/nikolas-drakos" TargetMode="External"/><Relationship Id="rId1518" Type="http://schemas.openxmlformats.org/officeDocument/2006/relationships/hyperlink" Target="https://www.procyclingstats.com/team/groupama-fdj-2021" TargetMode="External"/><Relationship Id="rId2849" Type="http://schemas.openxmlformats.org/officeDocument/2006/relationships/hyperlink" Target="https://www.procyclingstats.com/rider.php?date=2021-06-25&amp;id=259759&amp;p=results&amp;s=pcs-season-ranking" TargetMode="External"/><Relationship Id="rId1519" Type="http://schemas.openxmlformats.org/officeDocument/2006/relationships/hyperlink" Target="https://www.procyclingstats.com/rider.php?date=2021-06-25&amp;id=140568&amp;p=results&amp;s=pcs-season-ranking" TargetMode="External"/><Relationship Id="rId2840" Type="http://schemas.openxmlformats.org/officeDocument/2006/relationships/hyperlink" Target="https://www.procyclingstats.com/rider.php?date=2021-06-25&amp;id=241909&amp;p=results&amp;s=pcs-season-ranking" TargetMode="External"/><Relationship Id="rId2830" Type="http://schemas.openxmlformats.org/officeDocument/2006/relationships/hyperlink" Target="https://www.procyclingstats.com/rider/mamyr-stash" TargetMode="External"/><Relationship Id="rId1500" Type="http://schemas.openxmlformats.org/officeDocument/2006/relationships/hyperlink" Target="https://www.procyclingstats.com/team/bardiani-csf-2021" TargetMode="External"/><Relationship Id="rId2831" Type="http://schemas.openxmlformats.org/officeDocument/2006/relationships/hyperlink" Target="https://www.procyclingstats.com/team/spor-toto-cycling-team-2021" TargetMode="External"/><Relationship Id="rId1501" Type="http://schemas.openxmlformats.org/officeDocument/2006/relationships/hyperlink" Target="https://www.procyclingstats.com/rider.php?date=2021-06-25&amp;id=161575&amp;p=results&amp;s=pcs-season-ranking" TargetMode="External"/><Relationship Id="rId2832" Type="http://schemas.openxmlformats.org/officeDocument/2006/relationships/hyperlink" Target="https://www.procyclingstats.com/rider.php?date=2021-06-25&amp;id=141025&amp;p=results&amp;s=pcs-season-ranking" TargetMode="External"/><Relationship Id="rId1502" Type="http://schemas.openxmlformats.org/officeDocument/2006/relationships/hyperlink" Target="https://www.procyclingstats.com/rider/alexis-gougeard" TargetMode="External"/><Relationship Id="rId2833" Type="http://schemas.openxmlformats.org/officeDocument/2006/relationships/hyperlink" Target="https://www.procyclingstats.com/rider/egor-igoshev" TargetMode="External"/><Relationship Id="rId1503" Type="http://schemas.openxmlformats.org/officeDocument/2006/relationships/hyperlink" Target="https://www.procyclingstats.com/team/ag2r-citroen-team-2021" TargetMode="External"/><Relationship Id="rId2834" Type="http://schemas.openxmlformats.org/officeDocument/2006/relationships/hyperlink" Target="https://www.procyclingstats.com/rider.php?date=2021-06-25&amp;id=242334&amp;p=results&amp;s=pcs-season-ranking" TargetMode="External"/><Relationship Id="rId1504" Type="http://schemas.openxmlformats.org/officeDocument/2006/relationships/hyperlink" Target="https://www.procyclingstats.com/rider.php?date=2021-06-25&amp;id=141083&amp;p=results&amp;s=pcs-season-ranking" TargetMode="External"/><Relationship Id="rId2835" Type="http://schemas.openxmlformats.org/officeDocument/2006/relationships/hyperlink" Target="https://www.procyclingstats.com/rider/edoardo-zambanini" TargetMode="External"/><Relationship Id="rId1505" Type="http://schemas.openxmlformats.org/officeDocument/2006/relationships/hyperlink" Target="https://www.procyclingstats.com/rider/samuele-battistella" TargetMode="External"/><Relationship Id="rId2836" Type="http://schemas.openxmlformats.org/officeDocument/2006/relationships/hyperlink" Target="https://www.procyclingstats.com/team/zalf-euromobil-fior-2021" TargetMode="External"/><Relationship Id="rId1506" Type="http://schemas.openxmlformats.org/officeDocument/2006/relationships/hyperlink" Target="https://www.procyclingstats.com/team/astana-premier-tech-2021" TargetMode="External"/><Relationship Id="rId2837" Type="http://schemas.openxmlformats.org/officeDocument/2006/relationships/hyperlink" Target="https://www.procyclingstats.com/rider.php?date=2021-06-25&amp;id=217844&amp;p=results&amp;s=pcs-season-ranking" TargetMode="External"/><Relationship Id="rId1507" Type="http://schemas.openxmlformats.org/officeDocument/2006/relationships/hyperlink" Target="https://www.procyclingstats.com/rider.php?date=2021-06-25&amp;id=195712&amp;p=results&amp;s=pcs-season-ranking" TargetMode="External"/><Relationship Id="rId2838" Type="http://schemas.openxmlformats.org/officeDocument/2006/relationships/hyperlink" Target="https://www.procyclingstats.com/rider/fran-miholjevic" TargetMode="External"/><Relationship Id="rId1508" Type="http://schemas.openxmlformats.org/officeDocument/2006/relationships/hyperlink" Target="https://www.procyclingstats.com/rider/davide-villella" TargetMode="External"/><Relationship Id="rId2839" Type="http://schemas.openxmlformats.org/officeDocument/2006/relationships/hyperlink" Target="https://www.procyclingstats.com/team/cycling-team-friuli-asd-2021" TargetMode="External"/><Relationship Id="rId1509" Type="http://schemas.openxmlformats.org/officeDocument/2006/relationships/hyperlink" Target="https://www.procyclingstats.com/team/movistar-team-2021" TargetMode="External"/><Relationship Id="rId2800" Type="http://schemas.openxmlformats.org/officeDocument/2006/relationships/hyperlink" Target="https://www.procyclingstats.com/team/skol-adrien-niyonshuti-academy-2021" TargetMode="External"/><Relationship Id="rId2801" Type="http://schemas.openxmlformats.org/officeDocument/2006/relationships/hyperlink" Target="https://www.procyclingstats.com/rider.php?date=2021-06-25&amp;id=210956&amp;p=results&amp;s=pcs-season-ranking" TargetMode="External"/><Relationship Id="rId2802" Type="http://schemas.openxmlformats.org/officeDocument/2006/relationships/hyperlink" Target="https://www.procyclingstats.com/rider/ezekiel-noel" TargetMode="External"/><Relationship Id="rId2803" Type="http://schemas.openxmlformats.org/officeDocument/2006/relationships/hyperlink" Target="https://www.procyclingstats.com/rider.php?date=2021-06-25&amp;id=271633&amp;p=results&amp;s=pcs-season-ranking" TargetMode="External"/><Relationship Id="rId2804" Type="http://schemas.openxmlformats.org/officeDocument/2006/relationships/hyperlink" Target="https://www.procyclingstats.com/rider/krisel-sota" TargetMode="External"/><Relationship Id="rId2805" Type="http://schemas.openxmlformats.org/officeDocument/2006/relationships/hyperlink" Target="https://www.procyclingstats.com/rider.php?date=2021-06-25&amp;id=197002&amp;p=results&amp;s=pcs-season-ranking" TargetMode="External"/><Relationship Id="rId2806" Type="http://schemas.openxmlformats.org/officeDocument/2006/relationships/hyperlink" Target="https://www.procyclingstats.com/rider/alexys-brunel" TargetMode="External"/><Relationship Id="rId2807" Type="http://schemas.openxmlformats.org/officeDocument/2006/relationships/hyperlink" Target="https://www.procyclingstats.com/team/groupama-fdj-2021" TargetMode="External"/><Relationship Id="rId2808" Type="http://schemas.openxmlformats.org/officeDocument/2006/relationships/hyperlink" Target="https://www.procyclingstats.com/rider.php?date=2021-06-25&amp;id=194248&amp;p=results&amp;s=pcs-season-ranking" TargetMode="External"/><Relationship Id="rId2809" Type="http://schemas.openxmlformats.org/officeDocument/2006/relationships/hyperlink" Target="https://www.procyclingstats.com/rider/juan-pedro-lopez" TargetMode="External"/><Relationship Id="rId1576" Type="http://schemas.openxmlformats.org/officeDocument/2006/relationships/hyperlink" Target="https://www.procyclingstats.com/rider.php?date=2021-06-25&amp;id=161854&amp;p=results&amp;s=pcs-season-ranking" TargetMode="External"/><Relationship Id="rId1577" Type="http://schemas.openxmlformats.org/officeDocument/2006/relationships/hyperlink" Target="https://www.procyclingstats.com/rider/paul-martens" TargetMode="External"/><Relationship Id="rId1578" Type="http://schemas.openxmlformats.org/officeDocument/2006/relationships/hyperlink" Target="https://www.procyclingstats.com/rider.php?date=2021-06-25&amp;id=140400&amp;p=results&amp;s=pcs-season-ranking" TargetMode="External"/><Relationship Id="rId1579" Type="http://schemas.openxmlformats.org/officeDocument/2006/relationships/hyperlink" Target="https://www.procyclingstats.com/rider/laurent-pichon" TargetMode="External"/><Relationship Id="rId987" Type="http://schemas.openxmlformats.org/officeDocument/2006/relationships/hyperlink" Target="https://www.procyclingstats.com/team/cofidis-solutions-credits-2021" TargetMode="External"/><Relationship Id="rId986" Type="http://schemas.openxmlformats.org/officeDocument/2006/relationships/hyperlink" Target="https://www.procyclingstats.com/rider/pierre-luc-perichon" TargetMode="External"/><Relationship Id="rId985" Type="http://schemas.openxmlformats.org/officeDocument/2006/relationships/hyperlink" Target="https://www.procyclingstats.com/rider.php?date=2021-06-25&amp;id=204366&amp;p=results&amp;s=pcs-season-ranking" TargetMode="External"/><Relationship Id="rId984" Type="http://schemas.openxmlformats.org/officeDocument/2006/relationships/hyperlink" Target="https://www.procyclingstats.com/team/bahrain-victorious-2021" TargetMode="External"/><Relationship Id="rId989" Type="http://schemas.openxmlformats.org/officeDocument/2006/relationships/hyperlink" Target="https://www.procyclingstats.com/rider/rui-oliveira" TargetMode="External"/><Relationship Id="rId988" Type="http://schemas.openxmlformats.org/officeDocument/2006/relationships/hyperlink" Target="https://www.procyclingstats.com/rider.php?date=2021-06-25&amp;id=138972&amp;p=results&amp;s=pcs-season-ranking" TargetMode="External"/><Relationship Id="rId1570" Type="http://schemas.openxmlformats.org/officeDocument/2006/relationships/hyperlink" Target="https://www.procyclingstats.com/rider.php?date=2021-06-25&amp;id=140613&amp;p=results&amp;s=pcs-season-ranking" TargetMode="External"/><Relationship Id="rId1571" Type="http://schemas.openxmlformats.org/officeDocument/2006/relationships/hyperlink" Target="https://www.procyclingstats.com/rider/imanol-erviti" TargetMode="External"/><Relationship Id="rId983" Type="http://schemas.openxmlformats.org/officeDocument/2006/relationships/hyperlink" Target="https://www.procyclingstats.com/rider/hermann-pernsteiner" TargetMode="External"/><Relationship Id="rId1572" Type="http://schemas.openxmlformats.org/officeDocument/2006/relationships/hyperlink" Target="https://www.procyclingstats.com/team/movistar-team-2021" TargetMode="External"/><Relationship Id="rId982" Type="http://schemas.openxmlformats.org/officeDocument/2006/relationships/hyperlink" Target="https://www.procyclingstats.com/rider.php?date=2021-06-25&amp;id=176027&amp;p=results&amp;s=pcs-season-ranking" TargetMode="External"/><Relationship Id="rId1573" Type="http://schemas.openxmlformats.org/officeDocument/2006/relationships/hyperlink" Target="https://www.procyclingstats.com/rider.php?date=2021-06-25&amp;id=140354&amp;p=results&amp;s=pcs-season-ranking" TargetMode="External"/><Relationship Id="rId981" Type="http://schemas.openxmlformats.org/officeDocument/2006/relationships/hyperlink" Target="https://www.procyclingstats.com/team/protouch-2021" TargetMode="External"/><Relationship Id="rId1574" Type="http://schemas.openxmlformats.org/officeDocument/2006/relationships/hyperlink" Target="https://www.procyclingstats.com/rider/damiano-cima" TargetMode="External"/><Relationship Id="rId980" Type="http://schemas.openxmlformats.org/officeDocument/2006/relationships/hyperlink" Target="https://www.procyclingstats.com/rider/kent-main" TargetMode="External"/><Relationship Id="rId1575" Type="http://schemas.openxmlformats.org/officeDocument/2006/relationships/hyperlink" Target="https://www.procyclingstats.com/team/gazprom-rusvelo-2021" TargetMode="External"/><Relationship Id="rId1565" Type="http://schemas.openxmlformats.org/officeDocument/2006/relationships/hyperlink" Target="https://www.procyclingstats.com/rider/lawson-craddock" TargetMode="External"/><Relationship Id="rId2896" Type="http://schemas.openxmlformats.org/officeDocument/2006/relationships/hyperlink" Target="https://www.procyclingstats.com/team/swiss-racing-academy-2021" TargetMode="External"/><Relationship Id="rId1566" Type="http://schemas.openxmlformats.org/officeDocument/2006/relationships/hyperlink" Target="https://www.procyclingstats.com/team/ef-education-nippo-2021" TargetMode="External"/><Relationship Id="rId2897" Type="http://schemas.openxmlformats.org/officeDocument/2006/relationships/hyperlink" Target="https://www.procyclingstats.com/rider.php?date=2021-06-25&amp;id=198635&amp;p=results&amp;s=pcs-season-ranking" TargetMode="External"/><Relationship Id="rId1567" Type="http://schemas.openxmlformats.org/officeDocument/2006/relationships/hyperlink" Target="https://www.procyclingstats.com/rider.php?date=2021-06-25&amp;id=140154&amp;p=results&amp;s=pcs-season-ranking" TargetMode="External"/><Relationship Id="rId2898" Type="http://schemas.openxmlformats.org/officeDocument/2006/relationships/hyperlink" Target="https://www.procyclingstats.com/rider/sebastian-mora-vedri" TargetMode="External"/><Relationship Id="rId1568" Type="http://schemas.openxmlformats.org/officeDocument/2006/relationships/hyperlink" Target="https://www.procyclingstats.com/rider/cyril-gautier" TargetMode="External"/><Relationship Id="rId2899" Type="http://schemas.openxmlformats.org/officeDocument/2006/relationships/hyperlink" Target="https://www.procyclingstats.com/team/movistar-team-2021" TargetMode="External"/><Relationship Id="rId1569" Type="http://schemas.openxmlformats.org/officeDocument/2006/relationships/hyperlink" Target="https://www.procyclingstats.com/team/b-b-hotels-pb-ktm-2021" TargetMode="External"/><Relationship Id="rId976" Type="http://schemas.openxmlformats.org/officeDocument/2006/relationships/hyperlink" Target="https://www.procyclingstats.com/rider.php?date=2021-06-25&amp;id=205837&amp;p=results&amp;s=pcs-season-ranking" TargetMode="External"/><Relationship Id="rId975" Type="http://schemas.openxmlformats.org/officeDocument/2006/relationships/hyperlink" Target="https://www.procyclingstats.com/team/lotto-soudal-2021" TargetMode="External"/><Relationship Id="rId974" Type="http://schemas.openxmlformats.org/officeDocument/2006/relationships/hyperlink" Target="https://www.procyclingstats.com/rider/florian-vermeersch" TargetMode="External"/><Relationship Id="rId973" Type="http://schemas.openxmlformats.org/officeDocument/2006/relationships/hyperlink" Target="https://www.procyclingstats.com/rider.php?date=2021-06-25&amp;id=153175&amp;p=results&amp;s=pcs-season-ranking" TargetMode="External"/><Relationship Id="rId979" Type="http://schemas.openxmlformats.org/officeDocument/2006/relationships/hyperlink" Target="https://www.procyclingstats.com/rider.php?date=2021-06-25&amp;id=168764&amp;p=results&amp;s=pcs-season-ranking" TargetMode="External"/><Relationship Id="rId978" Type="http://schemas.openxmlformats.org/officeDocument/2006/relationships/hyperlink" Target="https://www.procyclingstats.com/team/spor-toto-cycling-team-2021" TargetMode="External"/><Relationship Id="rId977" Type="http://schemas.openxmlformats.org/officeDocument/2006/relationships/hyperlink" Target="https://www.procyclingstats.com/rider/anatoliy-budyak" TargetMode="External"/><Relationship Id="rId2890" Type="http://schemas.openxmlformats.org/officeDocument/2006/relationships/hyperlink" Target="https://www.procyclingstats.com/rider/yauhen-sobal" TargetMode="External"/><Relationship Id="rId1560" Type="http://schemas.openxmlformats.org/officeDocument/2006/relationships/hyperlink" Target="https://www.procyclingstats.com/team/bardiani-csf-2021" TargetMode="External"/><Relationship Id="rId2891" Type="http://schemas.openxmlformats.org/officeDocument/2006/relationships/hyperlink" Target="https://www.procyclingstats.com/team/minsk-cycling-club-2021" TargetMode="External"/><Relationship Id="rId972" Type="http://schemas.openxmlformats.org/officeDocument/2006/relationships/hyperlink" Target="https://www.procyclingstats.com/team/deceuninck-quick-step-2021" TargetMode="External"/><Relationship Id="rId1561" Type="http://schemas.openxmlformats.org/officeDocument/2006/relationships/hyperlink" Target="https://www.procyclingstats.com/rider.php?date=2021-06-25&amp;id=157569&amp;p=results&amp;s=pcs-season-ranking" TargetMode="External"/><Relationship Id="rId2892" Type="http://schemas.openxmlformats.org/officeDocument/2006/relationships/hyperlink" Target="https://www.procyclingstats.com/rider.php?date=2021-06-25&amp;id=124473&amp;p=results&amp;s=pcs-season-ranking" TargetMode="External"/><Relationship Id="rId971" Type="http://schemas.openxmlformats.org/officeDocument/2006/relationships/hyperlink" Target="https://www.procyclingstats.com/rider/josef-cerny" TargetMode="External"/><Relationship Id="rId1562" Type="http://schemas.openxmlformats.org/officeDocument/2006/relationships/hyperlink" Target="https://www.procyclingstats.com/rider/alan-banaszek" TargetMode="External"/><Relationship Id="rId2893" Type="http://schemas.openxmlformats.org/officeDocument/2006/relationships/hyperlink" Target="https://www.procyclingstats.com/rider/drini-bardhi" TargetMode="External"/><Relationship Id="rId970" Type="http://schemas.openxmlformats.org/officeDocument/2006/relationships/hyperlink" Target="https://www.procyclingstats.com/rider.php?date=2021-06-25&amp;id=134493&amp;p=results&amp;s=pcs-season-ranking" TargetMode="External"/><Relationship Id="rId1563" Type="http://schemas.openxmlformats.org/officeDocument/2006/relationships/hyperlink" Target="https://www.procyclingstats.com/team/hre-mazowsze-serce-polski-2021" TargetMode="External"/><Relationship Id="rId2894" Type="http://schemas.openxmlformats.org/officeDocument/2006/relationships/hyperlink" Target="https://www.procyclingstats.com/rider.php?date=2021-06-25&amp;id=211446&amp;p=results&amp;s=pcs-season-ranking" TargetMode="External"/><Relationship Id="rId1564" Type="http://schemas.openxmlformats.org/officeDocument/2006/relationships/hyperlink" Target="https://www.procyclingstats.com/rider.php?date=2021-06-25&amp;id=185556&amp;p=results&amp;s=pcs-season-ranking" TargetMode="External"/><Relationship Id="rId2895" Type="http://schemas.openxmlformats.org/officeDocument/2006/relationships/hyperlink" Target="https://www.procyclingstats.com/rider/yannis-voisard" TargetMode="External"/><Relationship Id="rId1598" Type="http://schemas.openxmlformats.org/officeDocument/2006/relationships/hyperlink" Target="https://www.procyclingstats.com/team/canyon-dhb-sungod-2021" TargetMode="External"/><Relationship Id="rId1599" Type="http://schemas.openxmlformats.org/officeDocument/2006/relationships/hyperlink" Target="https://www.procyclingstats.com/rider.php?date=2021-06-25&amp;id=185559&amp;p=results&amp;s=pcs-season-ranking" TargetMode="External"/><Relationship Id="rId1590" Type="http://schemas.openxmlformats.org/officeDocument/2006/relationships/hyperlink" Target="https://www.procyclingstats.com/rider.php?date=2021-06-25&amp;id=140742&amp;p=results&amp;s=pcs-season-ranking" TargetMode="External"/><Relationship Id="rId1591" Type="http://schemas.openxmlformats.org/officeDocument/2006/relationships/hyperlink" Target="https://www.procyclingstats.com/rider/christian-koch" TargetMode="External"/><Relationship Id="rId1592" Type="http://schemas.openxmlformats.org/officeDocument/2006/relationships/hyperlink" Target="https://www.procyclingstats.com/team/team-lotto-kern-haus-2021" TargetMode="External"/><Relationship Id="rId1593" Type="http://schemas.openxmlformats.org/officeDocument/2006/relationships/hyperlink" Target="https://www.procyclingstats.com/rider.php?date=2021-06-25&amp;id=178294&amp;p=results&amp;s=pcs-season-ranking" TargetMode="External"/><Relationship Id="rId1594" Type="http://schemas.openxmlformats.org/officeDocument/2006/relationships/hyperlink" Target="https://www.procyclingstats.com/rider/fabian-lienhard" TargetMode="External"/><Relationship Id="rId1595" Type="http://schemas.openxmlformats.org/officeDocument/2006/relationships/hyperlink" Target="https://www.procyclingstats.com/team/groupama-fdj-2021" TargetMode="External"/><Relationship Id="rId1596" Type="http://schemas.openxmlformats.org/officeDocument/2006/relationships/hyperlink" Target="https://www.procyclingstats.com/rider.php?date=2021-06-25&amp;id=137415&amp;p=results&amp;s=pcs-season-ranking" TargetMode="External"/><Relationship Id="rId1597" Type="http://schemas.openxmlformats.org/officeDocument/2006/relationships/hyperlink" Target="https://www.procyclingstats.com/rider/matthew-bostock" TargetMode="External"/><Relationship Id="rId1587" Type="http://schemas.openxmlformats.org/officeDocument/2006/relationships/hyperlink" Target="https://www.procyclingstats.com/rider.php?date=2021-06-25&amp;id=196343&amp;p=results&amp;s=pcs-season-ranking" TargetMode="External"/><Relationship Id="rId1588" Type="http://schemas.openxmlformats.org/officeDocument/2006/relationships/hyperlink" Target="https://www.procyclingstats.com/rider/yukiya-arashiro" TargetMode="External"/><Relationship Id="rId1589" Type="http://schemas.openxmlformats.org/officeDocument/2006/relationships/hyperlink" Target="https://www.procyclingstats.com/team/bahrain-victorious-2021" TargetMode="External"/><Relationship Id="rId998" Type="http://schemas.openxmlformats.org/officeDocument/2006/relationships/hyperlink" Target="https://www.procyclingstats.com/rider/gotzon-martin" TargetMode="External"/><Relationship Id="rId997" Type="http://schemas.openxmlformats.org/officeDocument/2006/relationships/hyperlink" Target="https://www.procyclingstats.com/rider.php?date=2021-06-25&amp;id=138184&amp;p=results&amp;s=pcs-season-ranking" TargetMode="External"/><Relationship Id="rId996" Type="http://schemas.openxmlformats.org/officeDocument/2006/relationships/hyperlink" Target="https://www.procyclingstats.com/team/baloise-trek-lions-2021" TargetMode="External"/><Relationship Id="rId995" Type="http://schemas.openxmlformats.org/officeDocument/2006/relationships/hyperlink" Target="https://www.procyclingstats.com/rider/toon-aerts" TargetMode="External"/><Relationship Id="rId999" Type="http://schemas.openxmlformats.org/officeDocument/2006/relationships/hyperlink" Target="https://www.procyclingstats.com/team/euskaltel-euskadi-2021" TargetMode="External"/><Relationship Id="rId990" Type="http://schemas.openxmlformats.org/officeDocument/2006/relationships/hyperlink" Target="https://www.procyclingstats.com/team/uae-team-emirates-2021" TargetMode="External"/><Relationship Id="rId1580" Type="http://schemas.openxmlformats.org/officeDocument/2006/relationships/hyperlink" Target="https://www.procyclingstats.com/team/team-arkea-samsic-2021" TargetMode="External"/><Relationship Id="rId1581" Type="http://schemas.openxmlformats.org/officeDocument/2006/relationships/hyperlink" Target="https://www.procyclingstats.com/rider.php?date=2021-06-25&amp;id=140051&amp;p=results&amp;s=pcs-season-ranking" TargetMode="External"/><Relationship Id="rId1582" Type="http://schemas.openxmlformats.org/officeDocument/2006/relationships/hyperlink" Target="https://www.procyclingstats.com/rider/antti-jussi-juntunen" TargetMode="External"/><Relationship Id="rId994" Type="http://schemas.openxmlformats.org/officeDocument/2006/relationships/hyperlink" Target="https://www.procyclingstats.com/rider.php?date=2021-06-25&amp;id=168761&amp;p=results&amp;s=pcs-season-ranking" TargetMode="External"/><Relationship Id="rId1583" Type="http://schemas.openxmlformats.org/officeDocument/2006/relationships/hyperlink" Target="https://www.procyclingstats.com/team/ampler-development-team-2021" TargetMode="External"/><Relationship Id="rId993" Type="http://schemas.openxmlformats.org/officeDocument/2006/relationships/hyperlink" Target="https://www.procyclingstats.com/team/israel-start-up-nation-2021" TargetMode="External"/><Relationship Id="rId1584" Type="http://schemas.openxmlformats.org/officeDocument/2006/relationships/hyperlink" Target="https://www.procyclingstats.com/rider.php?date=2021-06-25&amp;id=203267&amp;p=results&amp;s=pcs-season-ranking" TargetMode="External"/><Relationship Id="rId992" Type="http://schemas.openxmlformats.org/officeDocument/2006/relationships/hyperlink" Target="https://www.procyclingstats.com/rider/jenthe-biermans" TargetMode="External"/><Relationship Id="rId1585" Type="http://schemas.openxmlformats.org/officeDocument/2006/relationships/hyperlink" Target="https://www.procyclingstats.com/rider/luc-wirtgen" TargetMode="External"/><Relationship Id="rId991" Type="http://schemas.openxmlformats.org/officeDocument/2006/relationships/hyperlink" Target="https://www.procyclingstats.com/rider.php?date=2021-06-25&amp;id=186222&amp;p=results&amp;s=pcs-season-ranking" TargetMode="External"/><Relationship Id="rId1586" Type="http://schemas.openxmlformats.org/officeDocument/2006/relationships/hyperlink" Target="https://www.procyclingstats.com/team/bingoal-wallonie-bruxelles-2021" TargetMode="External"/><Relationship Id="rId1532" Type="http://schemas.openxmlformats.org/officeDocument/2006/relationships/hyperlink" Target="https://www.procyclingstats.com/rider/emils-liepins" TargetMode="External"/><Relationship Id="rId2863" Type="http://schemas.openxmlformats.org/officeDocument/2006/relationships/hyperlink" Target="https://www.procyclingstats.com/rider.php?date=2021-06-25&amp;id=176549&amp;p=results&amp;s=pcs-season-ranking" TargetMode="External"/><Relationship Id="rId1533" Type="http://schemas.openxmlformats.org/officeDocument/2006/relationships/hyperlink" Target="https://www.procyclingstats.com/team/trek-segafredo-2021" TargetMode="External"/><Relationship Id="rId2864" Type="http://schemas.openxmlformats.org/officeDocument/2006/relationships/hyperlink" Target="https://www.procyclingstats.com/rider/magnus-bak-klaris" TargetMode="External"/><Relationship Id="rId1534" Type="http://schemas.openxmlformats.org/officeDocument/2006/relationships/hyperlink" Target="https://www.procyclingstats.com/rider.php?date=2021-06-25&amp;id=131659&amp;p=results&amp;s=pcs-season-ranking" TargetMode="External"/><Relationship Id="rId2865" Type="http://schemas.openxmlformats.org/officeDocument/2006/relationships/hyperlink" Target="https://www.procyclingstats.com/rider.php?date=2021-06-25&amp;id=179112&amp;p=results&amp;s=pcs-season-ranking" TargetMode="External"/><Relationship Id="rId1535" Type="http://schemas.openxmlformats.org/officeDocument/2006/relationships/hyperlink" Target="https://www.procyclingstats.com/rider/thibaut-pinot" TargetMode="External"/><Relationship Id="rId2866" Type="http://schemas.openxmlformats.org/officeDocument/2006/relationships/hyperlink" Target="https://www.procyclingstats.com/rider/malefetsane-lesofe" TargetMode="External"/><Relationship Id="rId1536" Type="http://schemas.openxmlformats.org/officeDocument/2006/relationships/hyperlink" Target="https://www.procyclingstats.com/team/groupama-fdj-2021" TargetMode="External"/><Relationship Id="rId2867" Type="http://schemas.openxmlformats.org/officeDocument/2006/relationships/hyperlink" Target="https://www.procyclingstats.com/rider.php?date=2021-06-25&amp;id=183461&amp;p=results&amp;s=pcs-season-ranking" TargetMode="External"/><Relationship Id="rId1537" Type="http://schemas.openxmlformats.org/officeDocument/2006/relationships/hyperlink" Target="https://www.procyclingstats.com/rider.php?date=2021-06-25&amp;id=140628&amp;p=results&amp;s=pcs-season-ranking" TargetMode="External"/><Relationship Id="rId2868" Type="http://schemas.openxmlformats.org/officeDocument/2006/relationships/hyperlink" Target="https://www.procyclingstats.com/rider/matus-stocek" TargetMode="External"/><Relationship Id="rId1538" Type="http://schemas.openxmlformats.org/officeDocument/2006/relationships/hyperlink" Target="https://www.procyclingstats.com/rider/amund-grondahl-jansen" TargetMode="External"/><Relationship Id="rId2869" Type="http://schemas.openxmlformats.org/officeDocument/2006/relationships/hyperlink" Target="https://www.procyclingstats.com/team/topforex-att-investments-2021" TargetMode="External"/><Relationship Id="rId1539" Type="http://schemas.openxmlformats.org/officeDocument/2006/relationships/hyperlink" Target="https://www.procyclingstats.com/team/teambikeexchange-2021" TargetMode="External"/><Relationship Id="rId949" Type="http://schemas.openxmlformats.org/officeDocument/2006/relationships/hyperlink" Target="https://www.procyclingstats.com/rider.php?date=2021-06-25&amp;id=138396&amp;p=results&amp;s=pcs-season-ranking" TargetMode="External"/><Relationship Id="rId948" Type="http://schemas.openxmlformats.org/officeDocument/2006/relationships/hyperlink" Target="https://www.procyclingstats.com/team/team-jumbo-visma-2021" TargetMode="External"/><Relationship Id="rId943" Type="http://schemas.openxmlformats.org/officeDocument/2006/relationships/hyperlink" Target="https://www.procyclingstats.com/rider.php?date=2021-06-25&amp;id=138908&amp;p=results&amp;s=pcs-season-ranking" TargetMode="External"/><Relationship Id="rId942" Type="http://schemas.openxmlformats.org/officeDocument/2006/relationships/hyperlink" Target="https://www.procyclingstats.com/team/gazprom-rusvelo-2021" TargetMode="External"/><Relationship Id="rId941" Type="http://schemas.openxmlformats.org/officeDocument/2006/relationships/hyperlink" Target="https://www.procyclingstats.com/rider/ilnur-zakarin" TargetMode="External"/><Relationship Id="rId940" Type="http://schemas.openxmlformats.org/officeDocument/2006/relationships/hyperlink" Target="https://www.procyclingstats.com/rider.php?date=2021-06-25&amp;id=132361&amp;p=results&amp;s=pcs-season-ranking" TargetMode="External"/><Relationship Id="rId947" Type="http://schemas.openxmlformats.org/officeDocument/2006/relationships/hyperlink" Target="https://www.procyclingstats.com/rider/dylan-groenewegen" TargetMode="External"/><Relationship Id="rId946" Type="http://schemas.openxmlformats.org/officeDocument/2006/relationships/hyperlink" Target="https://www.procyclingstats.com/rider.php?date=2021-06-25&amp;id=216126&amp;p=results&amp;s=pcs-season-ranking" TargetMode="External"/><Relationship Id="rId945" Type="http://schemas.openxmlformats.org/officeDocument/2006/relationships/hyperlink" Target="https://www.procyclingstats.com/team/alpecin-fenix-2021" TargetMode="External"/><Relationship Id="rId944" Type="http://schemas.openxmlformats.org/officeDocument/2006/relationships/hyperlink" Target="https://www.procyclingstats.com/rider/ben-tulett" TargetMode="External"/><Relationship Id="rId2860" Type="http://schemas.openxmlformats.org/officeDocument/2006/relationships/hyperlink" Target="https://www.procyclingstats.com/rider.php?date=2021-06-25&amp;id=140709&amp;p=results&amp;s=pcs-season-ranking" TargetMode="External"/><Relationship Id="rId1530" Type="http://schemas.openxmlformats.org/officeDocument/2006/relationships/hyperlink" Target="https://www.procyclingstats.com/team/ag2r-citroen-team-2021" TargetMode="External"/><Relationship Id="rId2861" Type="http://schemas.openxmlformats.org/officeDocument/2006/relationships/hyperlink" Target="https://www.procyclingstats.com/rider/steff-cras" TargetMode="External"/><Relationship Id="rId1531" Type="http://schemas.openxmlformats.org/officeDocument/2006/relationships/hyperlink" Target="https://www.procyclingstats.com/rider.php?date=2021-06-25&amp;id=184468&amp;p=results&amp;s=pcs-season-ranking" TargetMode="External"/><Relationship Id="rId2862" Type="http://schemas.openxmlformats.org/officeDocument/2006/relationships/hyperlink" Target="https://www.procyclingstats.com/team/lotto-soudal-2021" TargetMode="External"/><Relationship Id="rId1521" Type="http://schemas.openxmlformats.org/officeDocument/2006/relationships/hyperlink" Target="https://www.procyclingstats.com/team/equipe-continentale-groupama-fdj-2021" TargetMode="External"/><Relationship Id="rId2852" Type="http://schemas.openxmlformats.org/officeDocument/2006/relationships/hyperlink" Target="https://www.procyclingstats.com/rider/sven-thurau" TargetMode="External"/><Relationship Id="rId1522" Type="http://schemas.openxmlformats.org/officeDocument/2006/relationships/hyperlink" Target="https://www.procyclingstats.com/rider.php?date=2021-06-25&amp;id=239867&amp;p=results&amp;s=pcs-season-ranking" TargetMode="External"/><Relationship Id="rId2853" Type="http://schemas.openxmlformats.org/officeDocument/2006/relationships/hyperlink" Target="https://www.procyclingstats.com/team/dauner-d-dq-akkon-2021" TargetMode="External"/><Relationship Id="rId1523" Type="http://schemas.openxmlformats.org/officeDocument/2006/relationships/hyperlink" Target="https://www.procyclingstats.com/rider/diego-lopez-fuentes" TargetMode="External"/><Relationship Id="rId2854" Type="http://schemas.openxmlformats.org/officeDocument/2006/relationships/hyperlink" Target="https://www.procyclingstats.com/rider.php?date=2021-06-25&amp;id=182029&amp;p=results&amp;s=pcs-season-ranking" TargetMode="External"/><Relationship Id="rId1524" Type="http://schemas.openxmlformats.org/officeDocument/2006/relationships/hyperlink" Target="https://www.procyclingstats.com/team/equipo-kern-pharma-2021" TargetMode="External"/><Relationship Id="rId2855" Type="http://schemas.openxmlformats.org/officeDocument/2006/relationships/hyperlink" Target="https://www.procyclingstats.com/rider/casper-pedersen" TargetMode="External"/><Relationship Id="rId1525" Type="http://schemas.openxmlformats.org/officeDocument/2006/relationships/hyperlink" Target="https://www.procyclingstats.com/rider.php?date=2021-06-25&amp;id=204630&amp;p=results&amp;s=pcs-season-ranking" TargetMode="External"/><Relationship Id="rId2856" Type="http://schemas.openxmlformats.org/officeDocument/2006/relationships/hyperlink" Target="https://www.procyclingstats.com/team/team-dsm-2021" TargetMode="External"/><Relationship Id="rId1526" Type="http://schemas.openxmlformats.org/officeDocument/2006/relationships/hyperlink" Target="https://www.procyclingstats.com/rider/corbin-strong" TargetMode="External"/><Relationship Id="rId2857" Type="http://schemas.openxmlformats.org/officeDocument/2006/relationships/hyperlink" Target="https://www.procyclingstats.com/rider.php?date=2021-06-25&amp;id=176731&amp;p=results&amp;s=pcs-season-ranking" TargetMode="External"/><Relationship Id="rId1527" Type="http://schemas.openxmlformats.org/officeDocument/2006/relationships/hyperlink" Target="https://www.procyclingstats.com/team/seg-racing-academy-2021" TargetMode="External"/><Relationship Id="rId2858" Type="http://schemas.openxmlformats.org/officeDocument/2006/relationships/hyperlink" Target="https://www.procyclingstats.com/rider/ben-gastauer" TargetMode="External"/><Relationship Id="rId1528" Type="http://schemas.openxmlformats.org/officeDocument/2006/relationships/hyperlink" Target="https://www.procyclingstats.com/rider.php?date=2021-06-25&amp;id=227948&amp;p=results&amp;s=pcs-season-ranking" TargetMode="External"/><Relationship Id="rId2859" Type="http://schemas.openxmlformats.org/officeDocument/2006/relationships/hyperlink" Target="https://www.procyclingstats.com/team/ag2r-citroen-team-2021" TargetMode="External"/><Relationship Id="rId1529" Type="http://schemas.openxmlformats.org/officeDocument/2006/relationships/hyperlink" Target="https://www.procyclingstats.com/rider/nicolas-prodhomme" TargetMode="External"/><Relationship Id="rId939" Type="http://schemas.openxmlformats.org/officeDocument/2006/relationships/hyperlink" Target="https://www.procyclingstats.com/team/uae-team-emirates-2021" TargetMode="External"/><Relationship Id="rId938" Type="http://schemas.openxmlformats.org/officeDocument/2006/relationships/hyperlink" Target="https://www.procyclingstats.com/rider/valerio-conti" TargetMode="External"/><Relationship Id="rId937" Type="http://schemas.openxmlformats.org/officeDocument/2006/relationships/hyperlink" Target="https://www.procyclingstats.com/rider.php?date=2021-06-25&amp;id=189196&amp;p=results&amp;s=pcs-season-ranking" TargetMode="External"/><Relationship Id="rId932" Type="http://schemas.openxmlformats.org/officeDocument/2006/relationships/hyperlink" Target="https://www.procyclingstats.com/rider/marco-haller" TargetMode="External"/><Relationship Id="rId931" Type="http://schemas.openxmlformats.org/officeDocument/2006/relationships/hyperlink" Target="https://www.procyclingstats.com/rider.php?date=2021-06-25&amp;id=165015&amp;p=results&amp;s=pcs-season-ranking" TargetMode="External"/><Relationship Id="rId930" Type="http://schemas.openxmlformats.org/officeDocument/2006/relationships/hyperlink" Target="https://www.procyclingstats.com/team/euskaltel-euskadi-2021" TargetMode="External"/><Relationship Id="rId936" Type="http://schemas.openxmlformats.org/officeDocument/2006/relationships/hyperlink" Target="https://www.procyclingstats.com/team/uae-team-emirates-2021" TargetMode="External"/><Relationship Id="rId935" Type="http://schemas.openxmlformats.org/officeDocument/2006/relationships/hyperlink" Target="https://www.procyclingstats.com/rider/juan-sebastian-molano" TargetMode="External"/><Relationship Id="rId934" Type="http://schemas.openxmlformats.org/officeDocument/2006/relationships/hyperlink" Target="https://www.procyclingstats.com/rider.php?date=2021-06-25&amp;id=140722&amp;p=results&amp;s=pcs-season-ranking" TargetMode="External"/><Relationship Id="rId933" Type="http://schemas.openxmlformats.org/officeDocument/2006/relationships/hyperlink" Target="https://www.procyclingstats.com/team/bahrain-victorious-2021" TargetMode="External"/><Relationship Id="rId2850" Type="http://schemas.openxmlformats.org/officeDocument/2006/relationships/hyperlink" Target="https://www.procyclingstats.com/rider/angel-pulgar" TargetMode="External"/><Relationship Id="rId1520" Type="http://schemas.openxmlformats.org/officeDocument/2006/relationships/hyperlink" Target="https://www.procyclingstats.com/rider/paul-penhoet" TargetMode="External"/><Relationship Id="rId2851" Type="http://schemas.openxmlformats.org/officeDocument/2006/relationships/hyperlink" Target="https://www.procyclingstats.com/rider.php?date=2021-06-25&amp;id=128882&amp;p=results&amp;s=pcs-season-ranking" TargetMode="External"/><Relationship Id="rId1554" Type="http://schemas.openxmlformats.org/officeDocument/2006/relationships/hyperlink" Target="https://www.procyclingstats.com/team/alpecin-fenix-2021" TargetMode="External"/><Relationship Id="rId2885" Type="http://schemas.openxmlformats.org/officeDocument/2006/relationships/hyperlink" Target="https://www.procyclingstats.com/team/equipe-continental-orgullo-paisa-2021" TargetMode="External"/><Relationship Id="rId1555" Type="http://schemas.openxmlformats.org/officeDocument/2006/relationships/hyperlink" Target="https://www.procyclingstats.com/rider.php?date=2021-06-25&amp;id=176913&amp;p=results&amp;s=pcs-season-ranking" TargetMode="External"/><Relationship Id="rId2886" Type="http://schemas.openxmlformats.org/officeDocument/2006/relationships/hyperlink" Target="https://www.procyclingstats.com/rider.php?date=2021-06-25&amp;id=198984&amp;p=results&amp;s=pcs-season-ranking" TargetMode="External"/><Relationship Id="rId1556" Type="http://schemas.openxmlformats.org/officeDocument/2006/relationships/hyperlink" Target="https://www.procyclingstats.com/rider/ariel-maximiliano-richeze" TargetMode="External"/><Relationship Id="rId2887" Type="http://schemas.openxmlformats.org/officeDocument/2006/relationships/hyperlink" Target="https://www.procyclingstats.com/rider/tom-paquot" TargetMode="External"/><Relationship Id="rId1557" Type="http://schemas.openxmlformats.org/officeDocument/2006/relationships/hyperlink" Target="https://www.procyclingstats.com/team/uae-team-emirates-2021" TargetMode="External"/><Relationship Id="rId2888" Type="http://schemas.openxmlformats.org/officeDocument/2006/relationships/hyperlink" Target="https://www.procyclingstats.com/team/bingoal-wallonie-bruxelles-2021" TargetMode="External"/><Relationship Id="rId1558" Type="http://schemas.openxmlformats.org/officeDocument/2006/relationships/hyperlink" Target="https://www.procyclingstats.com/rider.php?date=2021-06-25&amp;id=140776&amp;p=results&amp;s=pcs-season-ranking" TargetMode="External"/><Relationship Id="rId2889" Type="http://schemas.openxmlformats.org/officeDocument/2006/relationships/hyperlink" Target="https://www.procyclingstats.com/rider.php?date=2021-06-25&amp;id=206693&amp;p=results&amp;s=pcs-season-ranking" TargetMode="External"/><Relationship Id="rId1559" Type="http://schemas.openxmlformats.org/officeDocument/2006/relationships/hyperlink" Target="https://www.procyclingstats.com/rider/umberto-marengo" TargetMode="External"/><Relationship Id="rId965" Type="http://schemas.openxmlformats.org/officeDocument/2006/relationships/hyperlink" Target="https://www.procyclingstats.com/rider/simone-petilli" TargetMode="External"/><Relationship Id="rId964" Type="http://schemas.openxmlformats.org/officeDocument/2006/relationships/hyperlink" Target="https://www.procyclingstats.com/rider.php?date=2021-06-25&amp;id=203053&amp;p=results&amp;s=pcs-season-ranking" TargetMode="External"/><Relationship Id="rId963" Type="http://schemas.openxmlformats.org/officeDocument/2006/relationships/hyperlink" Target="https://www.procyclingstats.com/team/uae-team-emirates-2021" TargetMode="External"/><Relationship Id="rId962" Type="http://schemas.openxmlformats.org/officeDocument/2006/relationships/hyperlink" Target="https://www.procyclingstats.com/rider/mikkel-bjerg" TargetMode="External"/><Relationship Id="rId969" Type="http://schemas.openxmlformats.org/officeDocument/2006/relationships/hyperlink" Target="https://www.procyclingstats.com/team/teambikeexchange-2021" TargetMode="External"/><Relationship Id="rId968" Type="http://schemas.openxmlformats.org/officeDocument/2006/relationships/hyperlink" Target="https://www.procyclingstats.com/rider/tsgabu-gebremaryam-grmay" TargetMode="External"/><Relationship Id="rId967" Type="http://schemas.openxmlformats.org/officeDocument/2006/relationships/hyperlink" Target="https://www.procyclingstats.com/rider.php?date=2021-06-25&amp;id=159481&amp;p=results&amp;s=pcs-season-ranking" TargetMode="External"/><Relationship Id="rId966" Type="http://schemas.openxmlformats.org/officeDocument/2006/relationships/hyperlink" Target="https://www.procyclingstats.com/team/intermarche-wanty-gobert-materiaux-2021" TargetMode="External"/><Relationship Id="rId2880" Type="http://schemas.openxmlformats.org/officeDocument/2006/relationships/hyperlink" Target="https://www.procyclingstats.com/rider.php?date=2021-06-25&amp;id=187870&amp;p=results&amp;s=pcs-season-ranking" TargetMode="External"/><Relationship Id="rId961" Type="http://schemas.openxmlformats.org/officeDocument/2006/relationships/hyperlink" Target="https://www.procyclingstats.com/rider.php?date=2021-06-25&amp;id=176025&amp;p=results&amp;s=pcs-season-ranking" TargetMode="External"/><Relationship Id="rId1550" Type="http://schemas.openxmlformats.org/officeDocument/2006/relationships/hyperlink" Target="https://www.procyclingstats.com/rider/kevin-ledanois" TargetMode="External"/><Relationship Id="rId2881" Type="http://schemas.openxmlformats.org/officeDocument/2006/relationships/hyperlink" Target="https://www.procyclingstats.com/rider/flavien-maurelet" TargetMode="External"/><Relationship Id="rId960" Type="http://schemas.openxmlformats.org/officeDocument/2006/relationships/hyperlink" Target="https://www.procyclingstats.com/team/astana-premier-tech-2021" TargetMode="External"/><Relationship Id="rId1551" Type="http://schemas.openxmlformats.org/officeDocument/2006/relationships/hyperlink" Target="https://www.procyclingstats.com/team/team-arkea-samsic-2021" TargetMode="External"/><Relationship Id="rId2882" Type="http://schemas.openxmlformats.org/officeDocument/2006/relationships/hyperlink" Target="https://www.procyclingstats.com/team/st-michel-auber93-2021" TargetMode="External"/><Relationship Id="rId1552" Type="http://schemas.openxmlformats.org/officeDocument/2006/relationships/hyperlink" Target="https://www.procyclingstats.com/rider.php?date=2021-06-25&amp;id=137743&amp;p=results&amp;s=pcs-season-ranking" TargetMode="External"/><Relationship Id="rId2883" Type="http://schemas.openxmlformats.org/officeDocument/2006/relationships/hyperlink" Target="https://www.procyclingstats.com/rider.php?date=2021-06-25&amp;id=137809&amp;p=results&amp;s=pcs-season-ranking" TargetMode="External"/><Relationship Id="rId1553" Type="http://schemas.openxmlformats.org/officeDocument/2006/relationships/hyperlink" Target="https://www.procyclingstats.com/rider/senne-leysen" TargetMode="External"/><Relationship Id="rId2884" Type="http://schemas.openxmlformats.org/officeDocument/2006/relationships/hyperlink" Target="https://www.procyclingstats.com/rider/marco-suesca" TargetMode="External"/><Relationship Id="rId1543" Type="http://schemas.openxmlformats.org/officeDocument/2006/relationships/hyperlink" Target="https://www.procyclingstats.com/rider.php?date=2021-06-25&amp;id=139783&amp;p=results&amp;s=pcs-season-ranking" TargetMode="External"/><Relationship Id="rId2874" Type="http://schemas.openxmlformats.org/officeDocument/2006/relationships/hyperlink" Target="https://www.procyclingstats.com/team/uae-team-emirates-2021" TargetMode="External"/><Relationship Id="rId1544" Type="http://schemas.openxmlformats.org/officeDocument/2006/relationships/hyperlink" Target="https://www.procyclingstats.com/rider/alexis-guerin" TargetMode="External"/><Relationship Id="rId2875" Type="http://schemas.openxmlformats.org/officeDocument/2006/relationships/hyperlink" Target="https://www.procyclingstats.com/rider.php?date=2021-06-25&amp;id=201625&amp;p=results&amp;s=pcs-season-ranking" TargetMode="External"/><Relationship Id="rId1545" Type="http://schemas.openxmlformats.org/officeDocument/2006/relationships/hyperlink" Target="https://www.procyclingstats.com/team/team-vorarlberg-2021" TargetMode="External"/><Relationship Id="rId2876" Type="http://schemas.openxmlformats.org/officeDocument/2006/relationships/hyperlink" Target="https://www.procyclingstats.com/rider/jules-hesters" TargetMode="External"/><Relationship Id="rId1546" Type="http://schemas.openxmlformats.org/officeDocument/2006/relationships/hyperlink" Target="https://www.procyclingstats.com/rider.php?date=2021-06-25&amp;id=133003&amp;p=results&amp;s=pcs-season-ranking" TargetMode="External"/><Relationship Id="rId2877" Type="http://schemas.openxmlformats.org/officeDocument/2006/relationships/hyperlink" Target="https://www.procyclingstats.com/team/beat-cycling-2021" TargetMode="External"/><Relationship Id="rId1547" Type="http://schemas.openxmlformats.org/officeDocument/2006/relationships/hyperlink" Target="https://www.procyclingstats.com/rider/juan-jose-lobato" TargetMode="External"/><Relationship Id="rId2878" Type="http://schemas.openxmlformats.org/officeDocument/2006/relationships/hyperlink" Target="https://www.procyclingstats.com/rider.php?date=2021-06-25&amp;id=194407&amp;p=results&amp;s=pcs-season-ranking" TargetMode="External"/><Relationship Id="rId1548" Type="http://schemas.openxmlformats.org/officeDocument/2006/relationships/hyperlink" Target="https://www.procyclingstats.com/team/euskaltel-euskadi-2021" TargetMode="External"/><Relationship Id="rId2879" Type="http://schemas.openxmlformats.org/officeDocument/2006/relationships/hyperlink" Target="https://www.procyclingstats.com/rider/jose-dagoberto-joya" TargetMode="External"/><Relationship Id="rId1549" Type="http://schemas.openxmlformats.org/officeDocument/2006/relationships/hyperlink" Target="https://www.procyclingstats.com/rider.php?date=2021-06-25&amp;id=138301&amp;p=results&amp;s=pcs-season-ranking" TargetMode="External"/><Relationship Id="rId959" Type="http://schemas.openxmlformats.org/officeDocument/2006/relationships/hyperlink" Target="https://www.procyclingstats.com/rider/stefan-de-bod" TargetMode="External"/><Relationship Id="rId954" Type="http://schemas.openxmlformats.org/officeDocument/2006/relationships/hyperlink" Target="https://www.procyclingstats.com/team/bora-hansgrohe-2021" TargetMode="External"/><Relationship Id="rId953" Type="http://schemas.openxmlformats.org/officeDocument/2006/relationships/hyperlink" Target="https://www.procyclingstats.com/rider/felix-grossschartner" TargetMode="External"/><Relationship Id="rId952" Type="http://schemas.openxmlformats.org/officeDocument/2006/relationships/hyperlink" Target="https://www.procyclingstats.com/rider.php?date=2021-06-25&amp;id=207395&amp;p=results&amp;s=pcs-season-ranking" TargetMode="External"/><Relationship Id="rId951" Type="http://schemas.openxmlformats.org/officeDocument/2006/relationships/hyperlink" Target="https://www.procyclingstats.com/team/caja-rural-seguros-rga-2021" TargetMode="External"/><Relationship Id="rId958" Type="http://schemas.openxmlformats.org/officeDocument/2006/relationships/hyperlink" Target="https://www.procyclingstats.com/rider.php?date=2021-06-25&amp;id=202144&amp;p=results&amp;s=pcs-season-ranking" TargetMode="External"/><Relationship Id="rId957" Type="http://schemas.openxmlformats.org/officeDocument/2006/relationships/hyperlink" Target="https://www.procyclingstats.com/team/seg-racing-academy-2021" TargetMode="External"/><Relationship Id="rId956" Type="http://schemas.openxmlformats.org/officeDocument/2006/relationships/hyperlink" Target="https://www.procyclingstats.com/rider/stan-van-tricht" TargetMode="External"/><Relationship Id="rId955" Type="http://schemas.openxmlformats.org/officeDocument/2006/relationships/hyperlink" Target="https://www.procyclingstats.com/rider.php?date=2021-06-25&amp;id=141131&amp;p=results&amp;s=pcs-season-ranking" TargetMode="External"/><Relationship Id="rId950" Type="http://schemas.openxmlformats.org/officeDocument/2006/relationships/hyperlink" Target="https://www.procyclingstats.com/rider/alejandro-osorio-carbajal" TargetMode="External"/><Relationship Id="rId2870" Type="http://schemas.openxmlformats.org/officeDocument/2006/relationships/hyperlink" Target="https://www.procyclingstats.com/rider.php?date=2021-06-25&amp;id=202679&amp;p=results&amp;s=pcs-season-ranking" TargetMode="External"/><Relationship Id="rId1540" Type="http://schemas.openxmlformats.org/officeDocument/2006/relationships/hyperlink" Target="https://www.procyclingstats.com/rider.php?date=2021-06-25&amp;id=164908&amp;p=results&amp;s=pcs-season-ranking" TargetMode="External"/><Relationship Id="rId2871" Type="http://schemas.openxmlformats.org/officeDocument/2006/relationships/hyperlink" Target="https://www.procyclingstats.com/rider/oskar-omarsson" TargetMode="External"/><Relationship Id="rId1541" Type="http://schemas.openxmlformats.org/officeDocument/2006/relationships/hyperlink" Target="https://www.procyclingstats.com/rider/bob-jungels" TargetMode="External"/><Relationship Id="rId2872" Type="http://schemas.openxmlformats.org/officeDocument/2006/relationships/hyperlink" Target="https://www.procyclingstats.com/rider.php?date=2021-06-25&amp;id=210174&amp;p=results&amp;s=pcs-season-ranking" TargetMode="External"/><Relationship Id="rId1542" Type="http://schemas.openxmlformats.org/officeDocument/2006/relationships/hyperlink" Target="https://www.procyclingstats.com/team/ag2r-citroen-team-2021" TargetMode="External"/><Relationship Id="rId2873" Type="http://schemas.openxmlformats.org/officeDocument/2006/relationships/hyperlink" Target="https://www.procyclingstats.com/rider/cristian-munoz" TargetMode="External"/><Relationship Id="rId2027" Type="http://schemas.openxmlformats.org/officeDocument/2006/relationships/hyperlink" Target="https://www.procyclingstats.com/rider/david-de-la-cruz" TargetMode="External"/><Relationship Id="rId3359" Type="http://schemas.openxmlformats.org/officeDocument/2006/relationships/hyperlink" Target="https://www.procyclingstats.com/rider.php?date=2021-06-25&amp;id=210101&amp;p=results&amp;s=pcs-season-ranking" TargetMode="External"/><Relationship Id="rId2028" Type="http://schemas.openxmlformats.org/officeDocument/2006/relationships/hyperlink" Target="https://www.procyclingstats.com/team/uae-team-emirates-2021" TargetMode="External"/><Relationship Id="rId3358" Type="http://schemas.openxmlformats.org/officeDocument/2006/relationships/hyperlink" Target="https://www.procyclingstats.com/rider/andrea-cantoni" TargetMode="External"/><Relationship Id="rId2029" Type="http://schemas.openxmlformats.org/officeDocument/2006/relationships/hyperlink" Target="https://www.procyclingstats.com/rider.php?date=2021-06-25&amp;id=140949&amp;p=results&amp;s=pcs-season-ranking" TargetMode="External"/><Relationship Id="rId107" Type="http://schemas.openxmlformats.org/officeDocument/2006/relationships/hyperlink" Target="https://www.procyclingstats.com/team/teambikeexchange-2021" TargetMode="External"/><Relationship Id="rId106" Type="http://schemas.openxmlformats.org/officeDocument/2006/relationships/hyperlink" Target="https://www.procyclingstats.com/rider/johan-esteban-chaves" TargetMode="External"/><Relationship Id="rId105" Type="http://schemas.openxmlformats.org/officeDocument/2006/relationships/hyperlink" Target="https://www.procyclingstats.com/rider.php?date=2021-06-25&amp;id=196424&amp;p=results&amp;s=pcs-season-ranking" TargetMode="External"/><Relationship Id="rId104" Type="http://schemas.openxmlformats.org/officeDocument/2006/relationships/hyperlink" Target="https://www.procyclingstats.com/team/team-jumbo-visma-2021" TargetMode="External"/><Relationship Id="rId109" Type="http://schemas.openxmlformats.org/officeDocument/2006/relationships/hyperlink" Target="https://www.procyclingstats.com/rider/florian-senechal" TargetMode="External"/><Relationship Id="rId108" Type="http://schemas.openxmlformats.org/officeDocument/2006/relationships/hyperlink" Target="https://www.procyclingstats.com/rider.php?date=2021-06-25&amp;id=140071&amp;p=results&amp;s=pcs-season-ranking" TargetMode="External"/><Relationship Id="rId3351" Type="http://schemas.openxmlformats.org/officeDocument/2006/relationships/hyperlink" Target="https://www.procyclingstats.com/rider.php?date=2021-06-25&amp;id=204766&amp;p=results&amp;s=pcs-season-ranking" TargetMode="External"/><Relationship Id="rId2020" Type="http://schemas.openxmlformats.org/officeDocument/2006/relationships/hyperlink" Target="https://www.procyclingstats.com/rider.php?date=2021-06-25&amp;id=140347&amp;p=results&amp;s=pcs-season-ranking" TargetMode="External"/><Relationship Id="rId3350" Type="http://schemas.openxmlformats.org/officeDocument/2006/relationships/hyperlink" Target="https://www.procyclingstats.com/team/equipo-kern-pharma-2021" TargetMode="External"/><Relationship Id="rId2021" Type="http://schemas.openxmlformats.org/officeDocument/2006/relationships/hyperlink" Target="https://www.procyclingstats.com/rider/joaquim-silva" TargetMode="External"/><Relationship Id="rId3353" Type="http://schemas.openxmlformats.org/officeDocument/2006/relationships/hyperlink" Target="https://www.procyclingstats.com/team/sport-vlaanderen-baloise-2021" TargetMode="External"/><Relationship Id="rId2022" Type="http://schemas.openxmlformats.org/officeDocument/2006/relationships/hyperlink" Target="https://www.procyclingstats.com/team/tavfer-measindot-mortagua-2021" TargetMode="External"/><Relationship Id="rId3352" Type="http://schemas.openxmlformats.org/officeDocument/2006/relationships/hyperlink" Target="https://www.procyclingstats.com/rider/sander-de-pestel" TargetMode="External"/><Relationship Id="rId103" Type="http://schemas.openxmlformats.org/officeDocument/2006/relationships/hyperlink" Target="https://www.procyclingstats.com/rider/jonas-vingegaard-rasmussen" TargetMode="External"/><Relationship Id="rId2023" Type="http://schemas.openxmlformats.org/officeDocument/2006/relationships/hyperlink" Target="https://www.procyclingstats.com/rider.php?date=2021-06-25&amp;id=131022&amp;p=results&amp;s=pcs-season-ranking" TargetMode="External"/><Relationship Id="rId3355" Type="http://schemas.openxmlformats.org/officeDocument/2006/relationships/hyperlink" Target="https://www.procyclingstats.com/rider/charles-planet" TargetMode="External"/><Relationship Id="rId102" Type="http://schemas.openxmlformats.org/officeDocument/2006/relationships/hyperlink" Target="https://www.procyclingstats.com/rider.php?date=2021-06-25&amp;id=137740&amp;p=results&amp;s=pcs-season-ranking" TargetMode="External"/><Relationship Id="rId2024" Type="http://schemas.openxmlformats.org/officeDocument/2006/relationships/hyperlink" Target="https://www.procyclingstats.com/rider/benjamin-declercq" TargetMode="External"/><Relationship Id="rId3354" Type="http://schemas.openxmlformats.org/officeDocument/2006/relationships/hyperlink" Target="https://www.procyclingstats.com/rider.php?date=2021-06-25&amp;id=195025&amp;p=results&amp;s=pcs-season-ranking" TargetMode="External"/><Relationship Id="rId101" Type="http://schemas.openxmlformats.org/officeDocument/2006/relationships/hyperlink" Target="https://www.procyclingstats.com/team/cofidis-solutions-credits-2021" TargetMode="External"/><Relationship Id="rId2025" Type="http://schemas.openxmlformats.org/officeDocument/2006/relationships/hyperlink" Target="https://www.procyclingstats.com/team/team-arkea-samsic-2021" TargetMode="External"/><Relationship Id="rId3357" Type="http://schemas.openxmlformats.org/officeDocument/2006/relationships/hyperlink" Target="https://www.procyclingstats.com/rider.php?date=2021-06-25&amp;id=183337&amp;p=results&amp;s=pcs-season-ranking" TargetMode="External"/><Relationship Id="rId100" Type="http://schemas.openxmlformats.org/officeDocument/2006/relationships/hyperlink" Target="https://www.procyclingstats.com/rider/christophe-laporte" TargetMode="External"/><Relationship Id="rId2026" Type="http://schemas.openxmlformats.org/officeDocument/2006/relationships/hyperlink" Target="https://www.procyclingstats.com/rider.php?date=2021-06-25&amp;id=155250&amp;p=results&amp;s=pcs-season-ranking" TargetMode="External"/><Relationship Id="rId3356" Type="http://schemas.openxmlformats.org/officeDocument/2006/relationships/hyperlink" Target="https://www.procyclingstats.com/team/team-novo-nordisk-2021" TargetMode="External"/><Relationship Id="rId2016" Type="http://schemas.openxmlformats.org/officeDocument/2006/relationships/hyperlink" Target="https://www.procyclingstats.com/rider/martijn-budding" TargetMode="External"/><Relationship Id="rId3348" Type="http://schemas.openxmlformats.org/officeDocument/2006/relationships/hyperlink" Target="https://www.procyclingstats.com/rider.php?date=2021-06-25&amp;id=122619&amp;p=results&amp;s=pcs-season-ranking" TargetMode="External"/><Relationship Id="rId2017" Type="http://schemas.openxmlformats.org/officeDocument/2006/relationships/hyperlink" Target="https://www.procyclingstats.com/team/beat-cycling-2021" TargetMode="External"/><Relationship Id="rId3347" Type="http://schemas.openxmlformats.org/officeDocument/2006/relationships/hyperlink" Target="https://www.procyclingstats.com/team/team-novo-nordisk-2021" TargetMode="External"/><Relationship Id="rId2018" Type="http://schemas.openxmlformats.org/officeDocument/2006/relationships/hyperlink" Target="https://www.procyclingstats.com/rider.php?date=2021-06-25&amp;id=170195&amp;p=results&amp;s=pcs-season-ranking" TargetMode="External"/><Relationship Id="rId2019" Type="http://schemas.openxmlformats.org/officeDocument/2006/relationships/hyperlink" Target="https://www.procyclingstats.com/rider/maarten-wynants" TargetMode="External"/><Relationship Id="rId3349" Type="http://schemas.openxmlformats.org/officeDocument/2006/relationships/hyperlink" Target="https://www.procyclingstats.com/rider/urko-berrade-fernandez" TargetMode="External"/><Relationship Id="rId3340" Type="http://schemas.openxmlformats.org/officeDocument/2006/relationships/hyperlink" Target="https://www.procyclingstats.com/rider/keegan-swirbul" TargetMode="External"/><Relationship Id="rId2010" Type="http://schemas.openxmlformats.org/officeDocument/2006/relationships/hyperlink" Target="https://www.procyclingstats.com/rider/daniel-savini" TargetMode="External"/><Relationship Id="rId3342" Type="http://schemas.openxmlformats.org/officeDocument/2006/relationships/hyperlink" Target="https://www.procyclingstats.com/rider.php?date=2021-06-25&amp;id=182676&amp;p=results&amp;s=pcs-season-ranking" TargetMode="External"/><Relationship Id="rId2011" Type="http://schemas.openxmlformats.org/officeDocument/2006/relationships/hyperlink" Target="https://www.procyclingstats.com/team/bardiani-csf-2021" TargetMode="External"/><Relationship Id="rId3341" Type="http://schemas.openxmlformats.org/officeDocument/2006/relationships/hyperlink" Target="https://www.procyclingstats.com/team/rally-cycling-2021" TargetMode="External"/><Relationship Id="rId2012" Type="http://schemas.openxmlformats.org/officeDocument/2006/relationships/hyperlink" Target="https://www.procyclingstats.com/rider.php?date=2021-06-25&amp;id=186825&amp;p=results&amp;s=pcs-season-ranking" TargetMode="External"/><Relationship Id="rId3344" Type="http://schemas.openxmlformats.org/officeDocument/2006/relationships/hyperlink" Target="https://www.procyclingstats.com/team/eolo-kometa-2021" TargetMode="External"/><Relationship Id="rId2013" Type="http://schemas.openxmlformats.org/officeDocument/2006/relationships/hyperlink" Target="https://www.procyclingstats.com/rider/adam-toupalik" TargetMode="External"/><Relationship Id="rId3343" Type="http://schemas.openxmlformats.org/officeDocument/2006/relationships/hyperlink" Target="https://www.procyclingstats.com/rider/john-archibald" TargetMode="External"/><Relationship Id="rId2014" Type="http://schemas.openxmlformats.org/officeDocument/2006/relationships/hyperlink" Target="https://www.procyclingstats.com/team/elkov-kasper-2021" TargetMode="External"/><Relationship Id="rId3346" Type="http://schemas.openxmlformats.org/officeDocument/2006/relationships/hyperlink" Target="https://www.procyclingstats.com/rider/andrea-peron" TargetMode="External"/><Relationship Id="rId2015" Type="http://schemas.openxmlformats.org/officeDocument/2006/relationships/hyperlink" Target="https://www.procyclingstats.com/rider.php?date=2021-06-25&amp;id=177658&amp;p=results&amp;s=pcs-season-ranking" TargetMode="External"/><Relationship Id="rId3345" Type="http://schemas.openxmlformats.org/officeDocument/2006/relationships/hyperlink" Target="https://www.procyclingstats.com/rider.php?date=2021-06-25&amp;id=210656&amp;p=results&amp;s=pcs-season-ranking" TargetMode="External"/><Relationship Id="rId2049" Type="http://schemas.openxmlformats.org/officeDocument/2006/relationships/hyperlink" Target="https://www.procyclingstats.com/rider.php?date=2021-06-25&amp;id=140822&amp;p=results&amp;s=pcs-season-ranking" TargetMode="External"/><Relationship Id="rId129" Type="http://schemas.openxmlformats.org/officeDocument/2006/relationships/hyperlink" Target="https://www.procyclingstats.com/rider.php?date=2021-06-25&amp;id=185156&amp;p=results&amp;s=pcs-season-ranking" TargetMode="External"/><Relationship Id="rId128" Type="http://schemas.openxmlformats.org/officeDocument/2006/relationships/hyperlink" Target="https://www.procyclingstats.com/team/movistar-team-2021" TargetMode="External"/><Relationship Id="rId127" Type="http://schemas.openxmlformats.org/officeDocument/2006/relationships/hyperlink" Target="https://www.procyclingstats.com/rider/miguel-angel-lopez" TargetMode="External"/><Relationship Id="rId126" Type="http://schemas.openxmlformats.org/officeDocument/2006/relationships/hyperlink" Target="https://www.procyclingstats.com/rider.php?date=2021-06-25&amp;id=140415&amp;p=results&amp;s=pcs-season-ranking" TargetMode="External"/><Relationship Id="rId3371" Type="http://schemas.openxmlformats.org/officeDocument/2006/relationships/hyperlink" Target="https://www.procyclingstats.com/rider.php?date=2021-06-25&amp;id=164467&amp;p=results&amp;s=pcs-season-ranking" TargetMode="External"/><Relationship Id="rId2040" Type="http://schemas.openxmlformats.org/officeDocument/2006/relationships/hyperlink" Target="https://www.procyclingstats.com/rider.php?date=2021-06-25&amp;id=244137&amp;p=results&amp;s=pcs-season-ranking" TargetMode="External"/><Relationship Id="rId3370" Type="http://schemas.openxmlformats.org/officeDocument/2006/relationships/hyperlink" Target="https://www.procyclingstats.com/team/swiss-racing-academy-2021" TargetMode="External"/><Relationship Id="rId121" Type="http://schemas.openxmlformats.org/officeDocument/2006/relationships/hyperlink" Target="https://www.procyclingstats.com/rider/richard-carapaz" TargetMode="External"/><Relationship Id="rId2041" Type="http://schemas.openxmlformats.org/officeDocument/2006/relationships/hyperlink" Target="https://www.procyclingstats.com/rider/marti-marquez" TargetMode="External"/><Relationship Id="rId3373" Type="http://schemas.openxmlformats.org/officeDocument/2006/relationships/hyperlink" Target="https://www.procyclingstats.com/rider.php?date=2021-06-25&amp;id=131401&amp;p=results&amp;s=pcs-season-ranking" TargetMode="External"/><Relationship Id="rId120" Type="http://schemas.openxmlformats.org/officeDocument/2006/relationships/hyperlink" Target="https://www.procyclingstats.com/rider.php?date=2021-06-25&amp;id=193131&amp;p=results&amp;s=pcs-season-ranking" TargetMode="External"/><Relationship Id="rId2042" Type="http://schemas.openxmlformats.org/officeDocument/2006/relationships/hyperlink" Target="https://www.procyclingstats.com/team/equipo-kern-pharma-2021" TargetMode="External"/><Relationship Id="rId3372" Type="http://schemas.openxmlformats.org/officeDocument/2006/relationships/hyperlink" Target="https://www.procyclingstats.com/rider/yorman-fuentes" TargetMode="External"/><Relationship Id="rId2043" Type="http://schemas.openxmlformats.org/officeDocument/2006/relationships/hyperlink" Target="https://www.procyclingstats.com/rider.php?date=2021-06-25&amp;id=209332&amp;p=results&amp;s=pcs-season-ranking" TargetMode="External"/><Relationship Id="rId3375" Type="http://schemas.openxmlformats.org/officeDocument/2006/relationships/hyperlink" Target="https://www.procyclingstats.com/team/team-arkea-samsic-2021" TargetMode="External"/><Relationship Id="rId2044" Type="http://schemas.openxmlformats.org/officeDocument/2006/relationships/hyperlink" Target="https://www.procyclingstats.com/rider/dmitry-strakhov" TargetMode="External"/><Relationship Id="rId3374" Type="http://schemas.openxmlformats.org/officeDocument/2006/relationships/hyperlink" Target="https://www.procyclingstats.com/rider/donavan-grondin" TargetMode="External"/><Relationship Id="rId125" Type="http://schemas.openxmlformats.org/officeDocument/2006/relationships/hyperlink" Target="https://www.procyclingstats.com/team/uae-team-emirates-2021" TargetMode="External"/><Relationship Id="rId2045" Type="http://schemas.openxmlformats.org/officeDocument/2006/relationships/hyperlink" Target="https://www.procyclingstats.com/team/gazprom-rusvelo-2021" TargetMode="External"/><Relationship Id="rId3377" Type="http://schemas.openxmlformats.org/officeDocument/2006/relationships/hyperlink" Target="https://www.procyclingstats.com/rider/oscar-cabedo" TargetMode="External"/><Relationship Id="rId124" Type="http://schemas.openxmlformats.org/officeDocument/2006/relationships/hyperlink" Target="https://www.procyclingstats.com/rider/matteo-trentin" TargetMode="External"/><Relationship Id="rId2046" Type="http://schemas.openxmlformats.org/officeDocument/2006/relationships/hyperlink" Target="https://www.procyclingstats.com/rider.php?date=2021-06-25&amp;id=176921&amp;p=results&amp;s=pcs-season-ranking" TargetMode="External"/><Relationship Id="rId3376" Type="http://schemas.openxmlformats.org/officeDocument/2006/relationships/hyperlink" Target="https://www.procyclingstats.com/rider.php?date=2021-06-25&amp;id=208390&amp;p=results&amp;s=pcs-season-ranking" TargetMode="External"/><Relationship Id="rId123" Type="http://schemas.openxmlformats.org/officeDocument/2006/relationships/hyperlink" Target="https://www.procyclingstats.com/rider.php?date=2021-06-25&amp;id=178184&amp;p=results&amp;s=pcs-season-ranking" TargetMode="External"/><Relationship Id="rId2047" Type="http://schemas.openxmlformats.org/officeDocument/2006/relationships/hyperlink" Target="https://www.procyclingstats.com/rider/andrey-amador" TargetMode="External"/><Relationship Id="rId3379" Type="http://schemas.openxmlformats.org/officeDocument/2006/relationships/hyperlink" Target="https://www.procyclingstats.com/rider.php?date=2021-06-25&amp;id=191362&amp;p=results&amp;s=pcs-season-ranking" TargetMode="External"/><Relationship Id="rId122" Type="http://schemas.openxmlformats.org/officeDocument/2006/relationships/hyperlink" Target="https://www.procyclingstats.com/team/ineos-grenadiers-2021" TargetMode="External"/><Relationship Id="rId2048" Type="http://schemas.openxmlformats.org/officeDocument/2006/relationships/hyperlink" Target="https://www.procyclingstats.com/team/ineos-grenadiers-2021" TargetMode="External"/><Relationship Id="rId3378" Type="http://schemas.openxmlformats.org/officeDocument/2006/relationships/hyperlink" Target="https://www.procyclingstats.com/team/burgos-bh-2021" TargetMode="External"/><Relationship Id="rId2038" Type="http://schemas.openxmlformats.org/officeDocument/2006/relationships/hyperlink" Target="https://www.procyclingstats.com/rider.php?date=2021-06-25&amp;id=192934&amp;p=results&amp;s=pcs-season-ranking" TargetMode="External"/><Relationship Id="rId2039" Type="http://schemas.openxmlformats.org/officeDocument/2006/relationships/hyperlink" Target="https://www.procyclingstats.com/rider/nahom-zerai" TargetMode="External"/><Relationship Id="rId3369" Type="http://schemas.openxmlformats.org/officeDocument/2006/relationships/hyperlink" Target="https://www.procyclingstats.com/rider/matthias-reutimann" TargetMode="External"/><Relationship Id="rId118" Type="http://schemas.openxmlformats.org/officeDocument/2006/relationships/hyperlink" Target="https://www.procyclingstats.com/rider/jasper-philipsen" TargetMode="External"/><Relationship Id="rId117" Type="http://schemas.openxmlformats.org/officeDocument/2006/relationships/hyperlink" Target="https://www.procyclingstats.com/rider.php?date=2021-06-25&amp;id=139904&amp;p=results&amp;s=pcs-season-ranking" TargetMode="External"/><Relationship Id="rId116" Type="http://schemas.openxmlformats.org/officeDocument/2006/relationships/hyperlink" Target="https://www.procyclingstats.com/team/ineos-grenadiers-2021" TargetMode="External"/><Relationship Id="rId115" Type="http://schemas.openxmlformats.org/officeDocument/2006/relationships/hyperlink" Target="https://www.procyclingstats.com/rider/dylan-van-baarle" TargetMode="External"/><Relationship Id="rId3360" Type="http://schemas.openxmlformats.org/officeDocument/2006/relationships/hyperlink" Target="https://www.procyclingstats.com/rider/reuben-thompson" TargetMode="External"/><Relationship Id="rId119" Type="http://schemas.openxmlformats.org/officeDocument/2006/relationships/hyperlink" Target="https://www.procyclingstats.com/team/alpecin-fenix-2021" TargetMode="External"/><Relationship Id="rId110" Type="http://schemas.openxmlformats.org/officeDocument/2006/relationships/hyperlink" Target="https://www.procyclingstats.com/team/deceuninck-quick-step-2021" TargetMode="External"/><Relationship Id="rId2030" Type="http://schemas.openxmlformats.org/officeDocument/2006/relationships/hyperlink" Target="https://www.procyclingstats.com/rider/niklas-larsen" TargetMode="External"/><Relationship Id="rId3362" Type="http://schemas.openxmlformats.org/officeDocument/2006/relationships/hyperlink" Target="https://www.procyclingstats.com/rider.php?date=2021-06-25&amp;id=241870&amp;p=results&amp;s=pcs-season-ranking" TargetMode="External"/><Relationship Id="rId2031" Type="http://schemas.openxmlformats.org/officeDocument/2006/relationships/hyperlink" Target="https://www.procyclingstats.com/team/uno-x-pro-cycling-team-2021" TargetMode="External"/><Relationship Id="rId3361" Type="http://schemas.openxmlformats.org/officeDocument/2006/relationships/hyperlink" Target="https://www.procyclingstats.com/team/equipe-continentale-groupama-fdj-2021" TargetMode="External"/><Relationship Id="rId2032" Type="http://schemas.openxmlformats.org/officeDocument/2006/relationships/hyperlink" Target="https://www.procyclingstats.com/rider.php?date=2021-06-25&amp;id=184433&amp;p=results&amp;s=pcs-season-ranking" TargetMode="External"/><Relationship Id="rId3364" Type="http://schemas.openxmlformats.org/officeDocument/2006/relationships/hyperlink" Target="https://www.procyclingstats.com/team/jumbo-visma-development-team-2021" TargetMode="External"/><Relationship Id="rId2033" Type="http://schemas.openxmlformats.org/officeDocument/2006/relationships/hyperlink" Target="https://www.procyclingstats.com/rider/tim-declercq" TargetMode="External"/><Relationship Id="rId3363" Type="http://schemas.openxmlformats.org/officeDocument/2006/relationships/hyperlink" Target="https://www.procyclingstats.com/rider/rick-pluimers" TargetMode="External"/><Relationship Id="rId114" Type="http://schemas.openxmlformats.org/officeDocument/2006/relationships/hyperlink" Target="https://www.procyclingstats.com/rider.php?date=2021-06-25&amp;id=140495&amp;p=results&amp;s=pcs-season-ranking" TargetMode="External"/><Relationship Id="rId2034" Type="http://schemas.openxmlformats.org/officeDocument/2006/relationships/hyperlink" Target="https://www.procyclingstats.com/team/deceuninck-quick-step-2021" TargetMode="External"/><Relationship Id="rId3366" Type="http://schemas.openxmlformats.org/officeDocument/2006/relationships/hyperlink" Target="https://www.procyclingstats.com/rider/hideto-nakane" TargetMode="External"/><Relationship Id="rId113" Type="http://schemas.openxmlformats.org/officeDocument/2006/relationships/hyperlink" Target="https://www.procyclingstats.com/team/team-dsm-2021" TargetMode="External"/><Relationship Id="rId2035" Type="http://schemas.openxmlformats.org/officeDocument/2006/relationships/hyperlink" Target="https://www.procyclingstats.com/rider.php?date=2021-06-25&amp;id=140066&amp;p=results&amp;s=pcs-season-ranking" TargetMode="External"/><Relationship Id="rId3365" Type="http://schemas.openxmlformats.org/officeDocument/2006/relationships/hyperlink" Target="https://www.procyclingstats.com/rider.php?date=2021-06-25&amp;id=209150&amp;p=results&amp;s=pcs-season-ranking" TargetMode="External"/><Relationship Id="rId112" Type="http://schemas.openxmlformats.org/officeDocument/2006/relationships/hyperlink" Target="https://www.procyclingstats.com/rider/romain-bardet" TargetMode="External"/><Relationship Id="rId2036" Type="http://schemas.openxmlformats.org/officeDocument/2006/relationships/hyperlink" Target="https://www.procyclingstats.com/rider/luke-mudgway" TargetMode="External"/><Relationship Id="rId3368" Type="http://schemas.openxmlformats.org/officeDocument/2006/relationships/hyperlink" Target="https://www.procyclingstats.com/rider.php?date=2021-06-25&amp;id=141303&amp;p=results&amp;s=pcs-season-ranking" TargetMode="External"/><Relationship Id="rId111" Type="http://schemas.openxmlformats.org/officeDocument/2006/relationships/hyperlink" Target="https://www.procyclingstats.com/rider.php?date=2021-06-25&amp;id=138911&amp;p=results&amp;s=pcs-season-ranking" TargetMode="External"/><Relationship Id="rId2037" Type="http://schemas.openxmlformats.org/officeDocument/2006/relationships/hyperlink" Target="https://www.procyclingstats.com/team/black-spoke-pro-cycling-academy-2021" TargetMode="External"/><Relationship Id="rId3367" Type="http://schemas.openxmlformats.org/officeDocument/2006/relationships/hyperlink" Target="https://www.procyclingstats.com/team/ef-education-nippo-2021" TargetMode="External"/><Relationship Id="rId3315" Type="http://schemas.openxmlformats.org/officeDocument/2006/relationships/hyperlink" Target="https://www.procyclingstats.com/rider/simon-daniels" TargetMode="External"/><Relationship Id="rId3314" Type="http://schemas.openxmlformats.org/officeDocument/2006/relationships/hyperlink" Target="https://www.procyclingstats.com/rider.php?date=2021-06-25&amp;id=133181&amp;p=results&amp;s=pcs-season-ranking" TargetMode="External"/><Relationship Id="rId3317" Type="http://schemas.openxmlformats.org/officeDocument/2006/relationships/hyperlink" Target="https://www.procyclingstats.com/rider.php?date=2021-06-25&amp;id=184818&amp;p=results&amp;s=pcs-season-ranking" TargetMode="External"/><Relationship Id="rId3316" Type="http://schemas.openxmlformats.org/officeDocument/2006/relationships/hyperlink" Target="https://www.procyclingstats.com/team/xspeed-united-continental-2021" TargetMode="External"/><Relationship Id="rId3319" Type="http://schemas.openxmlformats.org/officeDocument/2006/relationships/hyperlink" Target="https://www.procyclingstats.com/team/st-michel-auber93-2021" TargetMode="External"/><Relationship Id="rId3318" Type="http://schemas.openxmlformats.org/officeDocument/2006/relationships/hyperlink" Target="https://www.procyclingstats.com/rider/stephane-rossetto" TargetMode="External"/><Relationship Id="rId3311" Type="http://schemas.openxmlformats.org/officeDocument/2006/relationships/hyperlink" Target="https://www.procyclingstats.com/rider.php?date=2021-06-25&amp;id=202615&amp;p=results&amp;s=pcs-season-ranking" TargetMode="External"/><Relationship Id="rId3310" Type="http://schemas.openxmlformats.org/officeDocument/2006/relationships/hyperlink" Target="https://www.procyclingstats.com/team/team-dsm-2021" TargetMode="External"/><Relationship Id="rId3313" Type="http://schemas.openxmlformats.org/officeDocument/2006/relationships/hyperlink" Target="https://www.procyclingstats.com/team/dukla-banska-bystrica-2021" TargetMode="External"/><Relationship Id="rId3312" Type="http://schemas.openxmlformats.org/officeDocument/2006/relationships/hyperlink" Target="https://www.procyclingstats.com/rider/patrik-tybor" TargetMode="External"/><Relationship Id="rId3304" Type="http://schemas.openxmlformats.org/officeDocument/2006/relationships/hyperlink" Target="https://www.procyclingstats.com/rider/nick-brabander" TargetMode="External"/><Relationship Id="rId3303" Type="http://schemas.openxmlformats.org/officeDocument/2006/relationships/hyperlink" Target="https://www.procyclingstats.com/rider.php?date=2021-06-25&amp;id=210108&amp;p=results&amp;s=pcs-season-ranking" TargetMode="External"/><Relationship Id="rId3306" Type="http://schemas.openxmlformats.org/officeDocument/2006/relationships/hyperlink" Target="https://www.procyclingstats.com/rider.php?date=2021-06-25&amp;id=209616&amp;p=results&amp;s=pcs-season-ranking" TargetMode="External"/><Relationship Id="rId3305" Type="http://schemas.openxmlformats.org/officeDocument/2006/relationships/hyperlink" Target="https://www.procyclingstats.com/team/volkerwessels-cyclingteam-2021" TargetMode="External"/><Relationship Id="rId3308" Type="http://schemas.openxmlformats.org/officeDocument/2006/relationships/hyperlink" Target="https://www.procyclingstats.com/rider.php?date=2021-06-25&amp;id=270021&amp;p=results&amp;s=pcs-season-ranking" TargetMode="External"/><Relationship Id="rId3307" Type="http://schemas.openxmlformats.org/officeDocument/2006/relationships/hyperlink" Target="https://www.procyclingstats.com/rider/akrem-kider" TargetMode="External"/><Relationship Id="rId3309" Type="http://schemas.openxmlformats.org/officeDocument/2006/relationships/hyperlink" Target="https://www.procyclingstats.com/rider/niklas-markl" TargetMode="External"/><Relationship Id="rId3300" Type="http://schemas.openxmlformats.org/officeDocument/2006/relationships/hyperlink" Target="https://www.procyclingstats.com/rider.php?date=2021-06-25&amp;id=170745&amp;p=results&amp;s=pcs-season-ranking" TargetMode="External"/><Relationship Id="rId3302" Type="http://schemas.openxmlformats.org/officeDocument/2006/relationships/hyperlink" Target="https://www.procyclingstats.com/team/team-colpack-ballan-2021" TargetMode="External"/><Relationship Id="rId3301" Type="http://schemas.openxmlformats.org/officeDocument/2006/relationships/hyperlink" Target="https://www.procyclingstats.com/rider/filippo-baroncini" TargetMode="External"/><Relationship Id="rId2005" Type="http://schemas.openxmlformats.org/officeDocument/2006/relationships/hyperlink" Target="https://www.procyclingstats.com/team/abloc-ct-2021" TargetMode="External"/><Relationship Id="rId3337" Type="http://schemas.openxmlformats.org/officeDocument/2006/relationships/hyperlink" Target="https://www.procyclingstats.com/rider/marino-kobayashi" TargetMode="External"/><Relationship Id="rId2006" Type="http://schemas.openxmlformats.org/officeDocument/2006/relationships/hyperlink" Target="https://www.procyclingstats.com/rider.php?date=2021-06-25&amp;id=194233&amp;p=results&amp;s=pcs-season-ranking" TargetMode="External"/><Relationship Id="rId3336" Type="http://schemas.openxmlformats.org/officeDocument/2006/relationships/hyperlink" Target="https://www.procyclingstats.com/rider.php?date=2021-06-25&amp;id=140634&amp;p=results&amp;s=pcs-season-ranking" TargetMode="External"/><Relationship Id="rId2007" Type="http://schemas.openxmlformats.org/officeDocument/2006/relationships/hyperlink" Target="https://www.procyclingstats.com/rider/mike-teunissen" TargetMode="External"/><Relationship Id="rId3339" Type="http://schemas.openxmlformats.org/officeDocument/2006/relationships/hyperlink" Target="https://www.procyclingstats.com/rider.php?date=2021-06-25&amp;id=179463&amp;p=results&amp;s=pcs-season-ranking" TargetMode="External"/><Relationship Id="rId2008" Type="http://schemas.openxmlformats.org/officeDocument/2006/relationships/hyperlink" Target="https://www.procyclingstats.com/team/team-jumbo-visma-2021" TargetMode="External"/><Relationship Id="rId3338" Type="http://schemas.openxmlformats.org/officeDocument/2006/relationships/hyperlink" Target="https://www.procyclingstats.com/team/matrix-powertag-2021" TargetMode="External"/><Relationship Id="rId2009" Type="http://schemas.openxmlformats.org/officeDocument/2006/relationships/hyperlink" Target="https://www.procyclingstats.com/rider.php?date=2021-06-25&amp;id=137797&amp;p=results&amp;s=pcs-season-ranking" TargetMode="External"/><Relationship Id="rId3331" Type="http://schemas.openxmlformats.org/officeDocument/2006/relationships/hyperlink" Target="https://www.procyclingstats.com/rider/jakub-toupalik" TargetMode="External"/><Relationship Id="rId2000" Type="http://schemas.openxmlformats.org/officeDocument/2006/relationships/hyperlink" Target="https://www.procyclingstats.com/rider.php?date=2021-06-25&amp;id=170199&amp;p=results&amp;s=pcs-season-ranking" TargetMode="External"/><Relationship Id="rId3330" Type="http://schemas.openxmlformats.org/officeDocument/2006/relationships/hyperlink" Target="https://www.procyclingstats.com/rider.php?date=2021-06-25&amp;id=198368&amp;p=results&amp;s=pcs-season-ranking" TargetMode="External"/><Relationship Id="rId2001" Type="http://schemas.openxmlformats.org/officeDocument/2006/relationships/hyperlink" Target="https://www.procyclingstats.com/rider/willie-smit" TargetMode="External"/><Relationship Id="rId3333" Type="http://schemas.openxmlformats.org/officeDocument/2006/relationships/hyperlink" Target="https://www.procyclingstats.com/rider.php?date=2021-06-25&amp;id=217936&amp;p=results&amp;s=pcs-season-ranking" TargetMode="External"/><Relationship Id="rId2002" Type="http://schemas.openxmlformats.org/officeDocument/2006/relationships/hyperlink" Target="https://www.procyclingstats.com/team/burgos-bh-2021" TargetMode="External"/><Relationship Id="rId3332" Type="http://schemas.openxmlformats.org/officeDocument/2006/relationships/hyperlink" Target="https://www.procyclingstats.com/team/elkov-kasper-2021" TargetMode="External"/><Relationship Id="rId2003" Type="http://schemas.openxmlformats.org/officeDocument/2006/relationships/hyperlink" Target="https://www.procyclingstats.com/rider.php?date=2021-06-25&amp;id=169080&amp;p=results&amp;s=pcs-season-ranking" TargetMode="External"/><Relationship Id="rId3335" Type="http://schemas.openxmlformats.org/officeDocument/2006/relationships/hyperlink" Target="https://www.procyclingstats.com/team/team-qhubeka-nexthash-2021" TargetMode="External"/><Relationship Id="rId2004" Type="http://schemas.openxmlformats.org/officeDocument/2006/relationships/hyperlink" Target="https://www.procyclingstats.com/rider/martins-pluto" TargetMode="External"/><Relationship Id="rId3334" Type="http://schemas.openxmlformats.org/officeDocument/2006/relationships/hyperlink" Target="https://www.procyclingstats.com/rider/matteo-pelucchi" TargetMode="External"/><Relationship Id="rId3326" Type="http://schemas.openxmlformats.org/officeDocument/2006/relationships/hyperlink" Target="https://www.procyclingstats.com/team/ef-education-nippo-2021" TargetMode="External"/><Relationship Id="rId3325" Type="http://schemas.openxmlformats.org/officeDocument/2006/relationships/hyperlink" Target="https://www.procyclingstats.com/rider/mitchell-docker" TargetMode="External"/><Relationship Id="rId3328" Type="http://schemas.openxmlformats.org/officeDocument/2006/relationships/hyperlink" Target="https://www.procyclingstats.com/rider/jason-tesson" TargetMode="External"/><Relationship Id="rId3327" Type="http://schemas.openxmlformats.org/officeDocument/2006/relationships/hyperlink" Target="https://www.procyclingstats.com/rider.php?date=2021-06-25&amp;id=140440&amp;p=results&amp;s=pcs-season-ranking" TargetMode="External"/><Relationship Id="rId3329" Type="http://schemas.openxmlformats.org/officeDocument/2006/relationships/hyperlink" Target="https://www.procyclingstats.com/team/st-michel-auber93-2021" TargetMode="External"/><Relationship Id="rId3320" Type="http://schemas.openxmlformats.org/officeDocument/2006/relationships/hyperlink" Target="https://www.procyclingstats.com/rider.php?date=2021-06-25&amp;id=137804&amp;p=results&amp;s=pcs-season-ranking" TargetMode="External"/><Relationship Id="rId3322" Type="http://schemas.openxmlformats.org/officeDocument/2006/relationships/hyperlink" Target="https://www.procyclingstats.com/rider.php?date=2021-06-25&amp;id=170696&amp;p=results&amp;s=pcs-season-ranking" TargetMode="External"/><Relationship Id="rId3321" Type="http://schemas.openxmlformats.org/officeDocument/2006/relationships/hyperlink" Target="https://www.procyclingstats.com/rider/lars-quaedvlieg" TargetMode="External"/><Relationship Id="rId3324" Type="http://schemas.openxmlformats.org/officeDocument/2006/relationships/hyperlink" Target="https://www.procyclingstats.com/rider.php?date=2021-06-25&amp;id=170326&amp;p=results&amp;s=pcs-season-ranking" TargetMode="External"/><Relationship Id="rId3323" Type="http://schemas.openxmlformats.org/officeDocument/2006/relationships/hyperlink" Target="https://www.procyclingstats.com/rider/peerapong-ladngern" TargetMode="External"/><Relationship Id="rId2090" Type="http://schemas.openxmlformats.org/officeDocument/2006/relationships/hyperlink" Target="https://www.procyclingstats.com/rider/pavel-bittner" TargetMode="External"/><Relationship Id="rId2091" Type="http://schemas.openxmlformats.org/officeDocument/2006/relationships/hyperlink" Target="https://www.procyclingstats.com/team/development-team-dsm-2021" TargetMode="External"/><Relationship Id="rId2092" Type="http://schemas.openxmlformats.org/officeDocument/2006/relationships/hyperlink" Target="https://www.procyclingstats.com/rider.php?date=2021-06-25&amp;id=241907&amp;p=results&amp;s=pcs-season-ranking" TargetMode="External"/><Relationship Id="rId2093" Type="http://schemas.openxmlformats.org/officeDocument/2006/relationships/hyperlink" Target="https://www.procyclingstats.com/rider/ingvar-omarsson" TargetMode="External"/><Relationship Id="rId2094" Type="http://schemas.openxmlformats.org/officeDocument/2006/relationships/hyperlink" Target="https://www.procyclingstats.com/rider.php?date=2021-06-25&amp;id=214703&amp;p=results&amp;s=pcs-season-ranking" TargetMode="External"/><Relationship Id="rId2095" Type="http://schemas.openxmlformats.org/officeDocument/2006/relationships/hyperlink" Target="https://www.procyclingstats.com/rider/sarawut-sirironnachai" TargetMode="External"/><Relationship Id="rId2096" Type="http://schemas.openxmlformats.org/officeDocument/2006/relationships/hyperlink" Target="https://www.procyclingstats.com/team/thailand-continental-cycling-team-2021" TargetMode="External"/><Relationship Id="rId2097" Type="http://schemas.openxmlformats.org/officeDocument/2006/relationships/hyperlink" Target="https://www.procyclingstats.com/rider.php?date=2021-06-25&amp;id=138020&amp;p=results&amp;s=pcs-season-ranking" TargetMode="External"/><Relationship Id="rId2098" Type="http://schemas.openxmlformats.org/officeDocument/2006/relationships/hyperlink" Target="https://www.procyclingstats.com/rider/gijs-leemreize" TargetMode="External"/><Relationship Id="rId2099" Type="http://schemas.openxmlformats.org/officeDocument/2006/relationships/hyperlink" Target="https://www.procyclingstats.com/team/team-jumbo-visma-2021" TargetMode="External"/><Relationship Id="rId3391" Type="http://schemas.openxmlformats.org/officeDocument/2006/relationships/hyperlink" Target="https://www.procyclingstats.com/rider.php?date=2021-06-25&amp;id=133526&amp;p=results&amp;s=pcs-season-ranking" TargetMode="External"/><Relationship Id="rId2060" Type="http://schemas.openxmlformats.org/officeDocument/2006/relationships/hyperlink" Target="https://www.procyclingstats.com/team/team-sapura-cycling-2021" TargetMode="External"/><Relationship Id="rId3390" Type="http://schemas.openxmlformats.org/officeDocument/2006/relationships/hyperlink" Target="https://www.procyclingstats.com/team/vini-zabu-2021" TargetMode="External"/><Relationship Id="rId2061" Type="http://schemas.openxmlformats.org/officeDocument/2006/relationships/hyperlink" Target="https://www.procyclingstats.com/rider.php?date=2021-06-25&amp;id=138043&amp;p=results&amp;s=pcs-season-ranking" TargetMode="External"/><Relationship Id="rId3393" Type="http://schemas.openxmlformats.org/officeDocument/2006/relationships/hyperlink" Target="https://www.procyclingstats.com/team/team-medellin-2021" TargetMode="External"/><Relationship Id="rId2062" Type="http://schemas.openxmlformats.org/officeDocument/2006/relationships/hyperlink" Target="https://www.procyclingstats.com/rider/tobias-halland-johannessen" TargetMode="External"/><Relationship Id="rId3392" Type="http://schemas.openxmlformats.org/officeDocument/2006/relationships/hyperlink" Target="https://www.procyclingstats.com/rider/robinson-chalapud" TargetMode="External"/><Relationship Id="rId2063" Type="http://schemas.openxmlformats.org/officeDocument/2006/relationships/hyperlink" Target="https://www.procyclingstats.com/team/uno-x-dare-development-team-2021" TargetMode="External"/><Relationship Id="rId3395" Type="http://schemas.openxmlformats.org/officeDocument/2006/relationships/hyperlink" Target="https://www.procyclingstats.com/rider/yuval-ben-moshe" TargetMode="External"/><Relationship Id="rId2064" Type="http://schemas.openxmlformats.org/officeDocument/2006/relationships/hyperlink" Target="https://www.procyclingstats.com/rider.php?date=2021-06-25&amp;id=222121&amp;p=results&amp;s=pcs-season-ranking" TargetMode="External"/><Relationship Id="rId3394" Type="http://schemas.openxmlformats.org/officeDocument/2006/relationships/hyperlink" Target="https://www.procyclingstats.com/rider.php?date=2021-06-25&amp;id=140068&amp;p=results&amp;s=pcs-season-ranking" TargetMode="External"/><Relationship Id="rId2065" Type="http://schemas.openxmlformats.org/officeDocument/2006/relationships/hyperlink" Target="https://www.procyclingstats.com/rider/lilian-calmejane" TargetMode="External"/><Relationship Id="rId3397" Type="http://schemas.openxmlformats.org/officeDocument/2006/relationships/hyperlink" Target="https://www.procyclingstats.com/rider.php?date=2021-06-25&amp;id=204957&amp;p=results&amp;s=pcs-season-ranking" TargetMode="External"/><Relationship Id="rId2066" Type="http://schemas.openxmlformats.org/officeDocument/2006/relationships/hyperlink" Target="https://www.procyclingstats.com/team/ag2r-citroen-team-2021" TargetMode="External"/><Relationship Id="rId3396" Type="http://schemas.openxmlformats.org/officeDocument/2006/relationships/hyperlink" Target="https://www.procyclingstats.com/team/israel-cycling-academy-2021" TargetMode="External"/><Relationship Id="rId2067" Type="http://schemas.openxmlformats.org/officeDocument/2006/relationships/hyperlink" Target="https://www.procyclingstats.com/rider.php?date=2021-06-25&amp;id=137850&amp;p=results&amp;s=pcs-season-ranking" TargetMode="External"/><Relationship Id="rId3399" Type="http://schemas.openxmlformats.org/officeDocument/2006/relationships/hyperlink" Target="https://www.procyclingstats.com/team/team-totalenergies-2021" TargetMode="External"/><Relationship Id="rId2068" Type="http://schemas.openxmlformats.org/officeDocument/2006/relationships/hyperlink" Target="https://www.procyclingstats.com/rider/chad-haga" TargetMode="External"/><Relationship Id="rId3398" Type="http://schemas.openxmlformats.org/officeDocument/2006/relationships/hyperlink" Target="https://www.procyclingstats.com/rider/alexandre-geniez" TargetMode="External"/><Relationship Id="rId2069" Type="http://schemas.openxmlformats.org/officeDocument/2006/relationships/hyperlink" Target="https://www.procyclingstats.com/team/team-dsm-2021" TargetMode="External"/><Relationship Id="rId3380" Type="http://schemas.openxmlformats.org/officeDocument/2006/relationships/hyperlink" Target="https://www.procyclingstats.com/rider/charlie-quarterman" TargetMode="External"/><Relationship Id="rId2050" Type="http://schemas.openxmlformats.org/officeDocument/2006/relationships/hyperlink" Target="https://www.procyclingstats.com/rider/tord-gudmestad" TargetMode="External"/><Relationship Id="rId3382" Type="http://schemas.openxmlformats.org/officeDocument/2006/relationships/hyperlink" Target="https://www.procyclingstats.com/rider.php?date=2021-06-25&amp;id=197785&amp;p=results&amp;s=pcs-season-ranking" TargetMode="External"/><Relationship Id="rId2051" Type="http://schemas.openxmlformats.org/officeDocument/2006/relationships/hyperlink" Target="https://www.procyclingstats.com/team/team-coop-2021" TargetMode="External"/><Relationship Id="rId3381" Type="http://schemas.openxmlformats.org/officeDocument/2006/relationships/hyperlink" Target="https://www.procyclingstats.com/team/trek-segafredo-2021" TargetMode="External"/><Relationship Id="rId2052" Type="http://schemas.openxmlformats.org/officeDocument/2006/relationships/hyperlink" Target="https://www.procyclingstats.com/rider.php?date=2021-06-25&amp;id=222137&amp;p=results&amp;s=pcs-season-ranking" TargetMode="External"/><Relationship Id="rId3384" Type="http://schemas.openxmlformats.org/officeDocument/2006/relationships/hyperlink" Target="https://www.procyclingstats.com/team/israel-start-up-nation-2021" TargetMode="External"/><Relationship Id="rId2053" Type="http://schemas.openxmlformats.org/officeDocument/2006/relationships/hyperlink" Target="https://www.procyclingstats.com/rider/luke-rowe" TargetMode="External"/><Relationship Id="rId3383" Type="http://schemas.openxmlformats.org/officeDocument/2006/relationships/hyperlink" Target="https://www.procyclingstats.com/rider/alexander-cataford" TargetMode="External"/><Relationship Id="rId2054" Type="http://schemas.openxmlformats.org/officeDocument/2006/relationships/hyperlink" Target="https://www.procyclingstats.com/team/ineos-grenadiers-2021" TargetMode="External"/><Relationship Id="rId3386" Type="http://schemas.openxmlformats.org/officeDocument/2006/relationships/hyperlink" Target="https://www.procyclingstats.com/rider/stepan-kurianov" TargetMode="External"/><Relationship Id="rId2055" Type="http://schemas.openxmlformats.org/officeDocument/2006/relationships/hyperlink" Target="https://www.procyclingstats.com/rider.php?date=2021-06-25&amp;id=140659&amp;p=results&amp;s=pcs-season-ranking" TargetMode="External"/><Relationship Id="rId3385" Type="http://schemas.openxmlformats.org/officeDocument/2006/relationships/hyperlink" Target="https://www.procyclingstats.com/rider.php?date=2021-06-25&amp;id=174310&amp;p=results&amp;s=pcs-season-ranking" TargetMode="External"/><Relationship Id="rId2056" Type="http://schemas.openxmlformats.org/officeDocument/2006/relationships/hyperlink" Target="https://www.procyclingstats.com/rider/julius-van-den-berg" TargetMode="External"/><Relationship Id="rId3388" Type="http://schemas.openxmlformats.org/officeDocument/2006/relationships/hyperlink" Target="https://www.procyclingstats.com/rider.php?date=2021-06-25&amp;id=176947&amp;p=results&amp;s=pcs-season-ranking" TargetMode="External"/><Relationship Id="rId2057" Type="http://schemas.openxmlformats.org/officeDocument/2006/relationships/hyperlink" Target="https://www.procyclingstats.com/team/ef-education-nippo-2021" TargetMode="External"/><Relationship Id="rId3387" Type="http://schemas.openxmlformats.org/officeDocument/2006/relationships/hyperlink" Target="https://www.procyclingstats.com/team/globa-l6-cycling-2021" TargetMode="External"/><Relationship Id="rId2058" Type="http://schemas.openxmlformats.org/officeDocument/2006/relationships/hyperlink" Target="https://www.procyclingstats.com/rider.php?date=2021-06-25&amp;id=178987&amp;p=results&amp;s=pcs-season-ranking" TargetMode="External"/><Relationship Id="rId2059" Type="http://schemas.openxmlformats.org/officeDocument/2006/relationships/hyperlink" Target="https://www.procyclingstats.com/rider/ahmet-orken" TargetMode="External"/><Relationship Id="rId3389" Type="http://schemas.openxmlformats.org/officeDocument/2006/relationships/hyperlink" Target="https://www.procyclingstats.com/rider/davide-orrico" TargetMode="External"/><Relationship Id="rId2080" Type="http://schemas.openxmlformats.org/officeDocument/2006/relationships/hyperlink" Target="https://www.procyclingstats.com/rider.php?date=2021-06-25&amp;id=212236&amp;p=results&amp;s=pcs-season-ranking" TargetMode="External"/><Relationship Id="rId2081" Type="http://schemas.openxmlformats.org/officeDocument/2006/relationships/hyperlink" Target="https://www.procyclingstats.com/rider/ruben-apers" TargetMode="External"/><Relationship Id="rId2082" Type="http://schemas.openxmlformats.org/officeDocument/2006/relationships/hyperlink" Target="https://www.procyclingstats.com/team/sport-vlaanderen-baloise-2021" TargetMode="External"/><Relationship Id="rId2083" Type="http://schemas.openxmlformats.org/officeDocument/2006/relationships/hyperlink" Target="https://www.procyclingstats.com/rider.php?date=2021-06-25&amp;id=194080&amp;p=results&amp;s=pcs-season-ranking" TargetMode="External"/><Relationship Id="rId2084" Type="http://schemas.openxmlformats.org/officeDocument/2006/relationships/hyperlink" Target="https://www.procyclingstats.com/rider/tessimy-viechweg" TargetMode="External"/><Relationship Id="rId2085" Type="http://schemas.openxmlformats.org/officeDocument/2006/relationships/hyperlink" Target="https://www.procyclingstats.com/rider.php?date=2021-06-25&amp;id=231123&amp;p=results&amp;s=pcs-season-ranking" TargetMode="External"/><Relationship Id="rId2086" Type="http://schemas.openxmlformats.org/officeDocument/2006/relationships/hyperlink" Target="https://www.procyclingstats.com/rider/mostafa-alrabie" TargetMode="External"/><Relationship Id="rId2087" Type="http://schemas.openxmlformats.org/officeDocument/2006/relationships/hyperlink" Target="https://www.procyclingstats.com/rider.php?date=2021-06-25&amp;id=193627&amp;p=results&amp;s=pcs-season-ranking" TargetMode="External"/><Relationship Id="rId2088" Type="http://schemas.openxmlformats.org/officeDocument/2006/relationships/hyperlink" Target="https://www.procyclingstats.com/rider/tevin-hueton" TargetMode="External"/><Relationship Id="rId2089" Type="http://schemas.openxmlformats.org/officeDocument/2006/relationships/hyperlink" Target="https://www.procyclingstats.com/rider.php?date=2021-06-25&amp;id=271622&amp;p=results&amp;s=pcs-season-ranking" TargetMode="External"/><Relationship Id="rId2070" Type="http://schemas.openxmlformats.org/officeDocument/2006/relationships/hyperlink" Target="https://www.procyclingstats.com/rider.php?date=2021-06-25&amp;id=134115&amp;p=results&amp;s=pcs-season-ranking" TargetMode="External"/><Relationship Id="rId2071" Type="http://schemas.openxmlformats.org/officeDocument/2006/relationships/hyperlink" Target="https://www.procyclingstats.com/rider/yordan-andreev" TargetMode="External"/><Relationship Id="rId2072" Type="http://schemas.openxmlformats.org/officeDocument/2006/relationships/hyperlink" Target="https://www.procyclingstats.com/rider.php?date=2021-06-25&amp;id=180811&amp;p=results&amp;s=pcs-season-ranking" TargetMode="External"/><Relationship Id="rId2073" Type="http://schemas.openxmlformats.org/officeDocument/2006/relationships/hyperlink" Target="https://www.procyclingstats.com/rider/roman-maikin" TargetMode="External"/><Relationship Id="rId2074" Type="http://schemas.openxmlformats.org/officeDocument/2006/relationships/hyperlink" Target="https://www.procyclingstats.com/rider.php?date=2021-06-25&amp;id=134957&amp;p=results&amp;s=pcs-season-ranking" TargetMode="External"/><Relationship Id="rId2075" Type="http://schemas.openxmlformats.org/officeDocument/2006/relationships/hyperlink" Target="https://www.procyclingstats.com/rider/jon-agirre" TargetMode="External"/><Relationship Id="rId2076" Type="http://schemas.openxmlformats.org/officeDocument/2006/relationships/hyperlink" Target="https://www.procyclingstats.com/team/equipo-kern-pharma-2021" TargetMode="External"/><Relationship Id="rId2077" Type="http://schemas.openxmlformats.org/officeDocument/2006/relationships/hyperlink" Target="https://www.procyclingstats.com/rider.php?date=2021-06-25&amp;id=210900&amp;p=results&amp;s=pcs-season-ranking" TargetMode="External"/><Relationship Id="rId2078" Type="http://schemas.openxmlformats.org/officeDocument/2006/relationships/hyperlink" Target="https://www.procyclingstats.com/rider/angel-alexander-gil" TargetMode="External"/><Relationship Id="rId2079" Type="http://schemas.openxmlformats.org/officeDocument/2006/relationships/hyperlink" Target="https://www.procyclingstats.com/team/equipe-continental-orgullo-paisa-2021" TargetMode="External"/><Relationship Id="rId2940" Type="http://schemas.openxmlformats.org/officeDocument/2006/relationships/hyperlink" Target="https://www.procyclingstats.com/rider.php?date=2021-06-25&amp;id=176029&amp;p=results&amp;s=pcs-season-ranking" TargetMode="External"/><Relationship Id="rId1610" Type="http://schemas.openxmlformats.org/officeDocument/2006/relationships/hyperlink" Target="https://www.procyclingstats.com/team/terengganu-cycling-team-2021" TargetMode="External"/><Relationship Id="rId2941" Type="http://schemas.openxmlformats.org/officeDocument/2006/relationships/hyperlink" Target="https://www.procyclingstats.com/rider/horst-neumann" TargetMode="External"/><Relationship Id="rId1611" Type="http://schemas.openxmlformats.org/officeDocument/2006/relationships/hyperlink" Target="https://www.procyclingstats.com/rider.php?date=2021-06-25&amp;id=172101&amp;p=results&amp;s=pcs-season-ranking" TargetMode="External"/><Relationship Id="rId2942" Type="http://schemas.openxmlformats.org/officeDocument/2006/relationships/hyperlink" Target="https://www.procyclingstats.com/rider.php?date=2021-06-25&amp;id=184412&amp;p=results&amp;s=pcs-season-ranking" TargetMode="External"/><Relationship Id="rId1612" Type="http://schemas.openxmlformats.org/officeDocument/2006/relationships/hyperlink" Target="https://www.procyclingstats.com/rider/arne-marit" TargetMode="External"/><Relationship Id="rId2943" Type="http://schemas.openxmlformats.org/officeDocument/2006/relationships/hyperlink" Target="https://www.procyclingstats.com/rider/kiel-reijnen" TargetMode="External"/><Relationship Id="rId1613" Type="http://schemas.openxmlformats.org/officeDocument/2006/relationships/hyperlink" Target="https://www.procyclingstats.com/team/sport-vlaanderen-baloise-2021" TargetMode="External"/><Relationship Id="rId2944" Type="http://schemas.openxmlformats.org/officeDocument/2006/relationships/hyperlink" Target="https://www.procyclingstats.com/team/trek-segafredo-2021" TargetMode="External"/><Relationship Id="rId1614" Type="http://schemas.openxmlformats.org/officeDocument/2006/relationships/hyperlink" Target="https://www.procyclingstats.com/rider.php?date=2021-06-25&amp;id=202338&amp;p=results&amp;s=pcs-season-ranking" TargetMode="External"/><Relationship Id="rId2945" Type="http://schemas.openxmlformats.org/officeDocument/2006/relationships/hyperlink" Target="https://www.procyclingstats.com/rider.php?date=2021-06-25&amp;id=139867&amp;p=results&amp;s=pcs-season-ranking" TargetMode="External"/><Relationship Id="rId1615" Type="http://schemas.openxmlformats.org/officeDocument/2006/relationships/hyperlink" Target="https://www.procyclingstats.com/rider/robert-gesink" TargetMode="External"/><Relationship Id="rId2946" Type="http://schemas.openxmlformats.org/officeDocument/2006/relationships/hyperlink" Target="https://www.procyclingstats.com/rider/raul-garcia-pierna" TargetMode="External"/><Relationship Id="rId1616" Type="http://schemas.openxmlformats.org/officeDocument/2006/relationships/hyperlink" Target="https://www.procyclingstats.com/team/team-jumbo-visma-2021" TargetMode="External"/><Relationship Id="rId2947" Type="http://schemas.openxmlformats.org/officeDocument/2006/relationships/hyperlink" Target="https://www.procyclingstats.com/team/equipo-kern-pharma-2021" TargetMode="External"/><Relationship Id="rId907" Type="http://schemas.openxmlformats.org/officeDocument/2006/relationships/hyperlink" Target="https://www.procyclingstats.com/rider.php?date=2021-06-25&amp;id=188236&amp;p=results&amp;s=pcs-season-ranking" TargetMode="External"/><Relationship Id="rId1617" Type="http://schemas.openxmlformats.org/officeDocument/2006/relationships/hyperlink" Target="https://www.procyclingstats.com/rider.php?date=2021-06-25&amp;id=140923&amp;p=results&amp;s=pcs-season-ranking" TargetMode="External"/><Relationship Id="rId2948" Type="http://schemas.openxmlformats.org/officeDocument/2006/relationships/hyperlink" Target="https://www.procyclingstats.com/rider.php?date=2021-06-25&amp;id=240149&amp;p=results&amp;s=pcs-season-ranking" TargetMode="External"/><Relationship Id="rId906" Type="http://schemas.openxmlformats.org/officeDocument/2006/relationships/hyperlink" Target="https://www.procyclingstats.com/team/movistar-team-2021" TargetMode="External"/><Relationship Id="rId1618" Type="http://schemas.openxmlformats.org/officeDocument/2006/relationships/hyperlink" Target="https://www.procyclingstats.com/rider/lawrence-warbasse" TargetMode="External"/><Relationship Id="rId2949" Type="http://schemas.openxmlformats.org/officeDocument/2006/relationships/hyperlink" Target="https://www.procyclingstats.com/rider/luuc-bugter" TargetMode="External"/><Relationship Id="rId905" Type="http://schemas.openxmlformats.org/officeDocument/2006/relationships/hyperlink" Target="https://www.procyclingstats.com/rider/hector-carretero" TargetMode="External"/><Relationship Id="rId1619" Type="http://schemas.openxmlformats.org/officeDocument/2006/relationships/hyperlink" Target="https://www.procyclingstats.com/team/ag2r-citroen-team-2021" TargetMode="External"/><Relationship Id="rId904" Type="http://schemas.openxmlformats.org/officeDocument/2006/relationships/hyperlink" Target="https://www.procyclingstats.com/rider.php?date=2021-06-25&amp;id=134489&amp;p=results&amp;s=pcs-season-ranking" TargetMode="External"/><Relationship Id="rId909" Type="http://schemas.openxmlformats.org/officeDocument/2006/relationships/hyperlink" Target="https://www.procyclingstats.com/team/intermarche-wanty-gobert-materiaux-2021" TargetMode="External"/><Relationship Id="rId908" Type="http://schemas.openxmlformats.org/officeDocument/2006/relationships/hyperlink" Target="https://www.procyclingstats.com/rider/louis-meintjes" TargetMode="External"/><Relationship Id="rId903" Type="http://schemas.openxmlformats.org/officeDocument/2006/relationships/hyperlink" Target="https://www.procyclingstats.com/team/kuwait-pro-cycling-team-2021" TargetMode="External"/><Relationship Id="rId902" Type="http://schemas.openxmlformats.org/officeDocument/2006/relationships/hyperlink" Target="https://www.procyclingstats.com/rider/polychronis-tzortzakis" TargetMode="External"/><Relationship Id="rId901" Type="http://schemas.openxmlformats.org/officeDocument/2006/relationships/hyperlink" Target="https://www.procyclingstats.com/rider.php?date=2021-06-25&amp;id=139801&amp;p=results&amp;s=pcs-season-ranking" TargetMode="External"/><Relationship Id="rId900" Type="http://schemas.openxmlformats.org/officeDocument/2006/relationships/hyperlink" Target="https://www.procyclingstats.com/team/ef-education-nippo-2021" TargetMode="External"/><Relationship Id="rId2930" Type="http://schemas.openxmlformats.org/officeDocument/2006/relationships/hyperlink" Target="https://www.procyclingstats.com/rider/darwin-atapuma" TargetMode="External"/><Relationship Id="rId1600" Type="http://schemas.openxmlformats.org/officeDocument/2006/relationships/hyperlink" Target="https://www.procyclingstats.com/rider/gavin-mannion" TargetMode="External"/><Relationship Id="rId2931" Type="http://schemas.openxmlformats.org/officeDocument/2006/relationships/hyperlink" Target="https://www.procyclingstats.com/rider.php?date=2021-06-25&amp;id=140153&amp;p=results&amp;s=pcs-season-ranking" TargetMode="External"/><Relationship Id="rId1601" Type="http://schemas.openxmlformats.org/officeDocument/2006/relationships/hyperlink" Target="https://www.procyclingstats.com/team/rally-cycling-2021" TargetMode="External"/><Relationship Id="rId2932" Type="http://schemas.openxmlformats.org/officeDocument/2006/relationships/hyperlink" Target="https://www.procyclingstats.com/rider/campbell-stewart" TargetMode="External"/><Relationship Id="rId1602" Type="http://schemas.openxmlformats.org/officeDocument/2006/relationships/hyperlink" Target="https://www.procyclingstats.com/rider.php?date=2021-06-25&amp;id=140133&amp;p=results&amp;s=pcs-season-ranking" TargetMode="External"/><Relationship Id="rId2933" Type="http://schemas.openxmlformats.org/officeDocument/2006/relationships/hyperlink" Target="https://www.procyclingstats.com/team/black-spoke-pro-cycling-academy-2021" TargetMode="External"/><Relationship Id="rId1603" Type="http://schemas.openxmlformats.org/officeDocument/2006/relationships/hyperlink" Target="https://www.procyclingstats.com/rider/christoph-pfingsten" TargetMode="External"/><Relationship Id="rId2934" Type="http://schemas.openxmlformats.org/officeDocument/2006/relationships/hyperlink" Target="https://www.procyclingstats.com/rider.php?date=2021-06-25&amp;id=206938&amp;p=results&amp;s=pcs-season-ranking" TargetMode="External"/><Relationship Id="rId1604" Type="http://schemas.openxmlformats.org/officeDocument/2006/relationships/hyperlink" Target="https://www.procyclingstats.com/team/team-jumbo-visma-2021" TargetMode="External"/><Relationship Id="rId2935" Type="http://schemas.openxmlformats.org/officeDocument/2006/relationships/hyperlink" Target="https://www.procyclingstats.com/rider/luca-pacioni" TargetMode="External"/><Relationship Id="rId1605" Type="http://schemas.openxmlformats.org/officeDocument/2006/relationships/hyperlink" Target="https://www.procyclingstats.com/rider.php?date=2021-06-25&amp;id=139565&amp;p=results&amp;s=pcs-season-ranking" TargetMode="External"/><Relationship Id="rId2936" Type="http://schemas.openxmlformats.org/officeDocument/2006/relationships/hyperlink" Target="https://www.procyclingstats.com/team/eolo-kometa-2021" TargetMode="External"/><Relationship Id="rId1606" Type="http://schemas.openxmlformats.org/officeDocument/2006/relationships/hyperlink" Target="https://www.procyclingstats.com/rider/martijn-tusveld" TargetMode="External"/><Relationship Id="rId2937" Type="http://schemas.openxmlformats.org/officeDocument/2006/relationships/hyperlink" Target="https://www.procyclingstats.com/rider.php?date=2021-06-25&amp;id=164590&amp;p=results&amp;s=pcs-season-ranking" TargetMode="External"/><Relationship Id="rId1607" Type="http://schemas.openxmlformats.org/officeDocument/2006/relationships/hyperlink" Target="https://www.procyclingstats.com/team/team-dsm-2021" TargetMode="External"/><Relationship Id="rId2938" Type="http://schemas.openxmlformats.org/officeDocument/2006/relationships/hyperlink" Target="https://www.procyclingstats.com/rider/gustav-basson" TargetMode="External"/><Relationship Id="rId1608" Type="http://schemas.openxmlformats.org/officeDocument/2006/relationships/hyperlink" Target="https://www.procyclingstats.com/rider.php?date=2021-06-25&amp;id=139762&amp;p=results&amp;s=pcs-season-ranking" TargetMode="External"/><Relationship Id="rId2939" Type="http://schemas.openxmlformats.org/officeDocument/2006/relationships/hyperlink" Target="https://www.procyclingstats.com/team/protouch-2021" TargetMode="External"/><Relationship Id="rId1609" Type="http://schemas.openxmlformats.org/officeDocument/2006/relationships/hyperlink" Target="https://www.procyclingstats.com/rider/metkel-eyob" TargetMode="External"/><Relationship Id="rId1631" Type="http://schemas.openxmlformats.org/officeDocument/2006/relationships/hyperlink" Target="https://www.procyclingstats.com/team/deceuninck-quick-step-2021" TargetMode="External"/><Relationship Id="rId2962" Type="http://schemas.openxmlformats.org/officeDocument/2006/relationships/hyperlink" Target="https://www.procyclingstats.com/rider.php?date=2021-06-25&amp;id=188184&amp;p=results&amp;s=pcs-season-ranking" TargetMode="External"/><Relationship Id="rId1632" Type="http://schemas.openxmlformats.org/officeDocument/2006/relationships/hyperlink" Target="https://www.procyclingstats.com/rider.php?date=2021-06-25&amp;id=137496&amp;p=results&amp;s=pcs-season-ranking" TargetMode="External"/><Relationship Id="rId2963" Type="http://schemas.openxmlformats.org/officeDocument/2006/relationships/hyperlink" Target="https://www.procyclingstats.com/rider/davide-bais" TargetMode="External"/><Relationship Id="rId1633" Type="http://schemas.openxmlformats.org/officeDocument/2006/relationships/hyperlink" Target="https://www.procyclingstats.com/rider/attilio-viviani" TargetMode="External"/><Relationship Id="rId2964" Type="http://schemas.openxmlformats.org/officeDocument/2006/relationships/hyperlink" Target="https://www.procyclingstats.com/team/eolo-kometa-2021" TargetMode="External"/><Relationship Id="rId1634" Type="http://schemas.openxmlformats.org/officeDocument/2006/relationships/hyperlink" Target="https://www.procyclingstats.com/team/cofidis-solutions-credits-2021" TargetMode="External"/><Relationship Id="rId2965" Type="http://schemas.openxmlformats.org/officeDocument/2006/relationships/hyperlink" Target="https://www.procyclingstats.com/rider.php?date=2021-06-25&amp;id=196275&amp;p=results&amp;s=pcs-season-ranking" TargetMode="External"/><Relationship Id="rId1635" Type="http://schemas.openxmlformats.org/officeDocument/2006/relationships/hyperlink" Target="https://www.procyclingstats.com/rider.php?date=2021-06-25&amp;id=178469&amp;p=results&amp;s=pcs-season-ranking" TargetMode="External"/><Relationship Id="rId2966" Type="http://schemas.openxmlformats.org/officeDocument/2006/relationships/hyperlink" Target="https://www.procyclingstats.com/rider/alexis-renard" TargetMode="External"/><Relationship Id="rId1636" Type="http://schemas.openxmlformats.org/officeDocument/2006/relationships/hyperlink" Target="https://www.procyclingstats.com/rider/omer-goldstein" TargetMode="External"/><Relationship Id="rId2967" Type="http://schemas.openxmlformats.org/officeDocument/2006/relationships/hyperlink" Target="https://www.procyclingstats.com/team/israel-start-up-nation-2021" TargetMode="External"/><Relationship Id="rId1637" Type="http://schemas.openxmlformats.org/officeDocument/2006/relationships/hyperlink" Target="https://www.procyclingstats.com/team/israel-start-up-nation-2021" TargetMode="External"/><Relationship Id="rId2968" Type="http://schemas.openxmlformats.org/officeDocument/2006/relationships/hyperlink" Target="https://www.procyclingstats.com/rider.php?date=2021-06-25&amp;id=206405&amp;p=results&amp;s=pcs-season-ranking" TargetMode="External"/><Relationship Id="rId1638" Type="http://schemas.openxmlformats.org/officeDocument/2006/relationships/hyperlink" Target="https://www.procyclingstats.com/rider.php?date=2021-06-25&amp;id=178344&amp;p=results&amp;s=pcs-season-ranking" TargetMode="External"/><Relationship Id="rId2969" Type="http://schemas.openxmlformats.org/officeDocument/2006/relationships/hyperlink" Target="https://www.procyclingstats.com/rider/grzegorz-kwiatkowski" TargetMode="External"/><Relationship Id="rId929" Type="http://schemas.openxmlformats.org/officeDocument/2006/relationships/hyperlink" Target="https://www.procyclingstats.com/rider/mikel-aristi" TargetMode="External"/><Relationship Id="rId1639" Type="http://schemas.openxmlformats.org/officeDocument/2006/relationships/hyperlink" Target="https://www.procyclingstats.com/rider/davide-martinelli" TargetMode="External"/><Relationship Id="rId928" Type="http://schemas.openxmlformats.org/officeDocument/2006/relationships/hyperlink" Target="https://www.procyclingstats.com/rider.php?date=2021-06-25&amp;id=140824&amp;p=results&amp;s=pcs-season-ranking" TargetMode="External"/><Relationship Id="rId927" Type="http://schemas.openxmlformats.org/officeDocument/2006/relationships/hyperlink" Target="https://www.procyclingstats.com/team/uae-team-emirates-2021" TargetMode="External"/><Relationship Id="rId926" Type="http://schemas.openxmlformats.org/officeDocument/2006/relationships/hyperlink" Target="https://www.procyclingstats.com/rider/vegard-stake-laengen" TargetMode="External"/><Relationship Id="rId921" Type="http://schemas.openxmlformats.org/officeDocument/2006/relationships/hyperlink" Target="https://www.procyclingstats.com/team/bora-hansgrohe-2021" TargetMode="External"/><Relationship Id="rId920" Type="http://schemas.openxmlformats.org/officeDocument/2006/relationships/hyperlink" Target="https://www.procyclingstats.com/rider/marcus-burghardt" TargetMode="External"/><Relationship Id="rId925" Type="http://schemas.openxmlformats.org/officeDocument/2006/relationships/hyperlink" Target="https://www.procyclingstats.com/rider.php?date=2021-06-25&amp;id=140620&amp;p=results&amp;s=pcs-season-ranking" TargetMode="External"/><Relationship Id="rId924" Type="http://schemas.openxmlformats.org/officeDocument/2006/relationships/hyperlink" Target="https://www.procyclingstats.com/team/euskaltel-euskadi-2021" TargetMode="External"/><Relationship Id="rId923" Type="http://schemas.openxmlformats.org/officeDocument/2006/relationships/hyperlink" Target="https://www.procyclingstats.com/rider/luis-angel-mate" TargetMode="External"/><Relationship Id="rId922" Type="http://schemas.openxmlformats.org/officeDocument/2006/relationships/hyperlink" Target="https://www.procyclingstats.com/rider.php?date=2021-06-25&amp;id=140539&amp;p=results&amp;s=pcs-season-ranking" TargetMode="External"/><Relationship Id="rId2960" Type="http://schemas.openxmlformats.org/officeDocument/2006/relationships/hyperlink" Target="https://www.procyclingstats.com/rider/ivo-emanuel-alves" TargetMode="External"/><Relationship Id="rId1630" Type="http://schemas.openxmlformats.org/officeDocument/2006/relationships/hyperlink" Target="https://www.procyclingstats.com/rider/shane-archbold" TargetMode="External"/><Relationship Id="rId2961" Type="http://schemas.openxmlformats.org/officeDocument/2006/relationships/hyperlink" Target="https://www.procyclingstats.com/team/uae-team-emirates-2021" TargetMode="External"/><Relationship Id="rId1620" Type="http://schemas.openxmlformats.org/officeDocument/2006/relationships/hyperlink" Target="https://www.procyclingstats.com/rider.php?date=2021-06-25&amp;id=133703&amp;p=results&amp;s=pcs-season-ranking" TargetMode="External"/><Relationship Id="rId2951" Type="http://schemas.openxmlformats.org/officeDocument/2006/relationships/hyperlink" Target="https://www.procyclingstats.com/rider.php?date=2021-06-25&amp;id=140958&amp;p=results&amp;s=pcs-season-ranking" TargetMode="External"/><Relationship Id="rId1621" Type="http://schemas.openxmlformats.org/officeDocument/2006/relationships/hyperlink" Target="https://www.procyclingstats.com/rider/nicola-venchiarutti" TargetMode="External"/><Relationship Id="rId2952" Type="http://schemas.openxmlformats.org/officeDocument/2006/relationships/hyperlink" Target="https://www.procyclingstats.com/rider/miguel-heidemann" TargetMode="External"/><Relationship Id="rId1622" Type="http://schemas.openxmlformats.org/officeDocument/2006/relationships/hyperlink" Target="https://www.procyclingstats.com/team/androni-giocattoli-sidermec-2021" TargetMode="External"/><Relationship Id="rId2953" Type="http://schemas.openxmlformats.org/officeDocument/2006/relationships/hyperlink" Target="https://www.procyclingstats.com/team/leopard-pro-cycling-2021" TargetMode="External"/><Relationship Id="rId1623" Type="http://schemas.openxmlformats.org/officeDocument/2006/relationships/hyperlink" Target="https://www.procyclingstats.com/rider.php?date=2021-06-25&amp;id=196232&amp;p=results&amp;s=pcs-season-ranking" TargetMode="External"/><Relationship Id="rId2954" Type="http://schemas.openxmlformats.org/officeDocument/2006/relationships/hyperlink" Target="https://www.procyclingstats.com/rider.php?date=2021-06-25&amp;id=202649&amp;p=results&amp;s=pcs-season-ranking" TargetMode="External"/><Relationship Id="rId1624" Type="http://schemas.openxmlformats.org/officeDocument/2006/relationships/hyperlink" Target="https://www.procyclingstats.com/rider/jean-pierre-drucker" TargetMode="External"/><Relationship Id="rId2955" Type="http://schemas.openxmlformats.org/officeDocument/2006/relationships/hyperlink" Target="https://www.procyclingstats.com/rider/kevin-bonaldo" TargetMode="External"/><Relationship Id="rId1625" Type="http://schemas.openxmlformats.org/officeDocument/2006/relationships/hyperlink" Target="https://www.procyclingstats.com/team/cofidis-solutions-credits-2021" TargetMode="External"/><Relationship Id="rId2956" Type="http://schemas.openxmlformats.org/officeDocument/2006/relationships/hyperlink" Target="https://www.procyclingstats.com/team/team-qhubeka-2021" TargetMode="External"/><Relationship Id="rId1626" Type="http://schemas.openxmlformats.org/officeDocument/2006/relationships/hyperlink" Target="https://www.procyclingstats.com/rider.php?date=2021-06-25&amp;id=140675&amp;p=results&amp;s=pcs-season-ranking" TargetMode="External"/><Relationship Id="rId2957" Type="http://schemas.openxmlformats.org/officeDocument/2006/relationships/hyperlink" Target="https://www.procyclingstats.com/rider.php?date=2021-06-25&amp;id=209943&amp;p=results&amp;s=pcs-season-ranking" TargetMode="External"/><Relationship Id="rId1627" Type="http://schemas.openxmlformats.org/officeDocument/2006/relationships/hyperlink" Target="https://www.procyclingstats.com/rider/sander-armee" TargetMode="External"/><Relationship Id="rId2958" Type="http://schemas.openxmlformats.org/officeDocument/2006/relationships/hyperlink" Target="https://www.procyclingstats.com/rider/olsian-velia" TargetMode="External"/><Relationship Id="rId918" Type="http://schemas.openxmlformats.org/officeDocument/2006/relationships/hyperlink" Target="https://www.procyclingstats.com/team/bingoal-wallonie-bruxelles-2021" TargetMode="External"/><Relationship Id="rId1628" Type="http://schemas.openxmlformats.org/officeDocument/2006/relationships/hyperlink" Target="https://www.procyclingstats.com/team/team-qhubeka-nexthash-2021" TargetMode="External"/><Relationship Id="rId2959" Type="http://schemas.openxmlformats.org/officeDocument/2006/relationships/hyperlink" Target="https://www.procyclingstats.com/rider.php?date=2021-06-25&amp;id=164993&amp;p=results&amp;s=pcs-season-ranking" TargetMode="External"/><Relationship Id="rId917" Type="http://schemas.openxmlformats.org/officeDocument/2006/relationships/hyperlink" Target="https://www.procyclingstats.com/rider/arjen-livyns" TargetMode="External"/><Relationship Id="rId1629" Type="http://schemas.openxmlformats.org/officeDocument/2006/relationships/hyperlink" Target="https://www.procyclingstats.com/rider.php?date=2021-06-25&amp;id=140704&amp;p=results&amp;s=pcs-season-ranking" TargetMode="External"/><Relationship Id="rId916" Type="http://schemas.openxmlformats.org/officeDocument/2006/relationships/hyperlink" Target="https://www.procyclingstats.com/rider.php?date=2021-06-25&amp;id=140147&amp;p=results&amp;s=pcs-season-ranking" TargetMode="External"/><Relationship Id="rId915" Type="http://schemas.openxmlformats.org/officeDocument/2006/relationships/hyperlink" Target="https://www.procyclingstats.com/team/astana-premier-tech-2021" TargetMode="External"/><Relationship Id="rId919" Type="http://schemas.openxmlformats.org/officeDocument/2006/relationships/hyperlink" Target="https://www.procyclingstats.com/rider.php?date=2021-06-25&amp;id=169980&amp;p=results&amp;s=pcs-season-ranking" TargetMode="External"/><Relationship Id="rId910" Type="http://schemas.openxmlformats.org/officeDocument/2006/relationships/hyperlink" Target="https://www.procyclingstats.com/rider.php?date=2021-06-25&amp;id=136334&amp;p=results&amp;s=pcs-season-ranking" TargetMode="External"/><Relationship Id="rId914" Type="http://schemas.openxmlformats.org/officeDocument/2006/relationships/hyperlink" Target="https://www.procyclingstats.com/rider/hugo-houle" TargetMode="External"/><Relationship Id="rId913" Type="http://schemas.openxmlformats.org/officeDocument/2006/relationships/hyperlink" Target="https://www.procyclingstats.com/rider.php?date=2021-06-25&amp;id=140936&amp;p=results&amp;s=pcs-season-ranking" TargetMode="External"/><Relationship Id="rId912" Type="http://schemas.openxmlformats.org/officeDocument/2006/relationships/hyperlink" Target="https://www.procyclingstats.com/team/team-dsm-2021" TargetMode="External"/><Relationship Id="rId911" Type="http://schemas.openxmlformats.org/officeDocument/2006/relationships/hyperlink" Target="https://www.procyclingstats.com/rider/nicolas-roche" TargetMode="External"/><Relationship Id="rId2950" Type="http://schemas.openxmlformats.org/officeDocument/2006/relationships/hyperlink" Target="https://www.procyclingstats.com/team/beat-cycling-2021" TargetMode="External"/><Relationship Id="rId2900" Type="http://schemas.openxmlformats.org/officeDocument/2006/relationships/hyperlink" Target="https://www.procyclingstats.com/rider.php?date=2021-06-25&amp;id=129883&amp;p=results&amp;s=pcs-season-ranking" TargetMode="External"/><Relationship Id="rId2901" Type="http://schemas.openxmlformats.org/officeDocument/2006/relationships/hyperlink" Target="https://www.procyclingstats.com/rider/denis-nekrasov" TargetMode="External"/><Relationship Id="rId2902" Type="http://schemas.openxmlformats.org/officeDocument/2006/relationships/hyperlink" Target="https://www.procyclingstats.com/team/gazprom-rusvelo-2021" TargetMode="External"/><Relationship Id="rId2903" Type="http://schemas.openxmlformats.org/officeDocument/2006/relationships/hyperlink" Target="https://www.procyclingstats.com/rider.php?date=2021-06-25&amp;id=189507&amp;p=results&amp;s=pcs-season-ranking" TargetMode="External"/><Relationship Id="rId2904" Type="http://schemas.openxmlformats.org/officeDocument/2006/relationships/hyperlink" Target="https://www.procyclingstats.com/rider/james-fouche" TargetMode="External"/><Relationship Id="rId2905" Type="http://schemas.openxmlformats.org/officeDocument/2006/relationships/hyperlink" Target="https://www.procyclingstats.com/team/black-spoke-pro-cycling-academy-2021" TargetMode="External"/><Relationship Id="rId2906" Type="http://schemas.openxmlformats.org/officeDocument/2006/relationships/hyperlink" Target="https://www.procyclingstats.com/rider.php?date=2021-06-25&amp;id=198808&amp;p=results&amp;s=pcs-season-ranking" TargetMode="External"/><Relationship Id="rId2907" Type="http://schemas.openxmlformats.org/officeDocument/2006/relationships/hyperlink" Target="https://www.procyclingstats.com/rider/jonathan-milan" TargetMode="External"/><Relationship Id="rId2908" Type="http://schemas.openxmlformats.org/officeDocument/2006/relationships/hyperlink" Target="https://www.procyclingstats.com/team/bahrain-victorious-2021" TargetMode="External"/><Relationship Id="rId2909" Type="http://schemas.openxmlformats.org/officeDocument/2006/relationships/hyperlink" Target="https://www.procyclingstats.com/rider.php?date=2021-06-25&amp;id=209985&amp;p=results&amp;s=pcs-season-ranking" TargetMode="External"/><Relationship Id="rId2920" Type="http://schemas.openxmlformats.org/officeDocument/2006/relationships/hyperlink" Target="https://www.procyclingstats.com/rider.php?date=2021-06-25&amp;id=140574&amp;p=results&amp;s=pcs-season-ranking" TargetMode="External"/><Relationship Id="rId2921" Type="http://schemas.openxmlformats.org/officeDocument/2006/relationships/hyperlink" Target="https://www.procyclingstats.com/rider/gleb-brussenskiy" TargetMode="External"/><Relationship Id="rId2922" Type="http://schemas.openxmlformats.org/officeDocument/2006/relationships/hyperlink" Target="https://www.procyclingstats.com/team/astana-premier-tech-2021" TargetMode="External"/><Relationship Id="rId2923" Type="http://schemas.openxmlformats.org/officeDocument/2006/relationships/hyperlink" Target="https://www.procyclingstats.com/rider.php?date=2021-06-25&amp;id=210590&amp;p=results&amp;s=pcs-season-ranking" TargetMode="External"/><Relationship Id="rId2924" Type="http://schemas.openxmlformats.org/officeDocument/2006/relationships/hyperlink" Target="https://www.procyclingstats.com/rider/gerben-thijssen" TargetMode="External"/><Relationship Id="rId2925" Type="http://schemas.openxmlformats.org/officeDocument/2006/relationships/hyperlink" Target="https://www.procyclingstats.com/team/lotto-soudal-2021" TargetMode="External"/><Relationship Id="rId2926" Type="http://schemas.openxmlformats.org/officeDocument/2006/relationships/hyperlink" Target="https://www.procyclingstats.com/rider.php?date=2021-06-25&amp;id=195027&amp;p=results&amp;s=pcs-season-ranking" TargetMode="External"/><Relationship Id="rId2927" Type="http://schemas.openxmlformats.org/officeDocument/2006/relationships/hyperlink" Target="https://www.procyclingstats.com/rider/jannik-steimle" TargetMode="External"/><Relationship Id="rId2928" Type="http://schemas.openxmlformats.org/officeDocument/2006/relationships/hyperlink" Target="https://www.procyclingstats.com/team/deceuninck-quick-step-2021" TargetMode="External"/><Relationship Id="rId2929" Type="http://schemas.openxmlformats.org/officeDocument/2006/relationships/hyperlink" Target="https://www.procyclingstats.com/rider.php?date=2021-06-25&amp;id=196961&amp;p=results&amp;s=pcs-season-ranking" TargetMode="External"/><Relationship Id="rId2910" Type="http://schemas.openxmlformats.org/officeDocument/2006/relationships/hyperlink" Target="https://www.procyclingstats.com/rider/edward-planckaert" TargetMode="External"/><Relationship Id="rId2911" Type="http://schemas.openxmlformats.org/officeDocument/2006/relationships/hyperlink" Target="https://www.procyclingstats.com/team/alpecin-fenix-2021" TargetMode="External"/><Relationship Id="rId2912" Type="http://schemas.openxmlformats.org/officeDocument/2006/relationships/hyperlink" Target="https://www.procyclingstats.com/rider.php?date=2021-06-25&amp;id=169991&amp;p=results&amp;s=pcs-season-ranking" TargetMode="External"/><Relationship Id="rId2913" Type="http://schemas.openxmlformats.org/officeDocument/2006/relationships/hyperlink" Target="https://www.procyclingstats.com/rider/asbjorn-hellemose" TargetMode="External"/><Relationship Id="rId2914" Type="http://schemas.openxmlformats.org/officeDocument/2006/relationships/hyperlink" Target="https://www.procyclingstats.com/rider.php?date=2021-06-25&amp;id=206644&amp;p=results&amp;s=pcs-season-ranking" TargetMode="External"/><Relationship Id="rId2915" Type="http://schemas.openxmlformats.org/officeDocument/2006/relationships/hyperlink" Target="https://www.procyclingstats.com/rider/alexandre-balmer" TargetMode="External"/><Relationship Id="rId2916" Type="http://schemas.openxmlformats.org/officeDocument/2006/relationships/hyperlink" Target="https://www.procyclingstats.com/team/equipe-continentale-groupama-fdj-2021" TargetMode="External"/><Relationship Id="rId2917" Type="http://schemas.openxmlformats.org/officeDocument/2006/relationships/hyperlink" Target="https://www.procyclingstats.com/rider.php?date=2021-06-25&amp;id=210056&amp;p=results&amp;s=pcs-season-ranking" TargetMode="External"/><Relationship Id="rId2918" Type="http://schemas.openxmlformats.org/officeDocument/2006/relationships/hyperlink" Target="https://www.procyclingstats.com/rider/marco-marcato" TargetMode="External"/><Relationship Id="rId2919" Type="http://schemas.openxmlformats.org/officeDocument/2006/relationships/hyperlink" Target="https://www.procyclingstats.com/team/uae-team-emirates-2021" TargetMode="External"/><Relationship Id="rId1697" Type="http://schemas.openxmlformats.org/officeDocument/2006/relationships/hyperlink" Target="https://www.procyclingstats.com/rider/fernando-barcelo" TargetMode="External"/><Relationship Id="rId1698" Type="http://schemas.openxmlformats.org/officeDocument/2006/relationships/hyperlink" Target="https://www.procyclingstats.com/team/cofidis-solutions-credits-2021" TargetMode="External"/><Relationship Id="rId1699" Type="http://schemas.openxmlformats.org/officeDocument/2006/relationships/hyperlink" Target="https://www.procyclingstats.com/rider.php?date=2021-06-25&amp;id=187023&amp;p=results&amp;s=pcs-season-ranking" TargetMode="External"/><Relationship Id="rId866" Type="http://schemas.openxmlformats.org/officeDocument/2006/relationships/hyperlink" Target="https://www.procyclingstats.com/rider/natnael-tesfatsion" TargetMode="External"/><Relationship Id="rId865" Type="http://schemas.openxmlformats.org/officeDocument/2006/relationships/hyperlink" Target="https://www.procyclingstats.com/rider.php?date=2021-06-25&amp;id=140235&amp;p=results&amp;s=pcs-season-ranking" TargetMode="External"/><Relationship Id="rId864" Type="http://schemas.openxmlformats.org/officeDocument/2006/relationships/hyperlink" Target="https://www.procyclingstats.com/team/astana-premier-tech-2021" TargetMode="External"/><Relationship Id="rId863" Type="http://schemas.openxmlformats.org/officeDocument/2006/relationships/hyperlink" Target="https://www.procyclingstats.com/rider/fabio-felline" TargetMode="External"/><Relationship Id="rId869" Type="http://schemas.openxmlformats.org/officeDocument/2006/relationships/hyperlink" Target="https://www.procyclingstats.com/rider/francesco-gavazzi" TargetMode="External"/><Relationship Id="rId868" Type="http://schemas.openxmlformats.org/officeDocument/2006/relationships/hyperlink" Target="https://www.procyclingstats.com/rider.php?date=2021-06-25&amp;id=215383&amp;p=results&amp;s=pcs-season-ranking" TargetMode="External"/><Relationship Id="rId867" Type="http://schemas.openxmlformats.org/officeDocument/2006/relationships/hyperlink" Target="https://www.procyclingstats.com/team/androni-giocattoli-sidermec-2021" TargetMode="External"/><Relationship Id="rId1690" Type="http://schemas.openxmlformats.org/officeDocument/2006/relationships/hyperlink" Target="https://www.procyclingstats.com/rider.php?date=2021-06-25&amp;id=140522&amp;p=results&amp;s=pcs-season-ranking" TargetMode="External"/><Relationship Id="rId1691" Type="http://schemas.openxmlformats.org/officeDocument/2006/relationships/hyperlink" Target="https://www.procyclingstats.com/rider/jefferson-cepeda-hernandez" TargetMode="External"/><Relationship Id="rId1692" Type="http://schemas.openxmlformats.org/officeDocument/2006/relationships/hyperlink" Target="https://www.procyclingstats.com/team/caja-rural-seguros-rga-2021" TargetMode="External"/><Relationship Id="rId862" Type="http://schemas.openxmlformats.org/officeDocument/2006/relationships/hyperlink" Target="https://www.procyclingstats.com/rider.php?date=2021-06-25&amp;id=240140&amp;p=results&amp;s=pcs-season-ranking" TargetMode="External"/><Relationship Id="rId1693" Type="http://schemas.openxmlformats.org/officeDocument/2006/relationships/hyperlink" Target="https://www.procyclingstats.com/rider.php?date=2021-06-25&amp;id=189443&amp;p=results&amp;s=pcs-season-ranking" TargetMode="External"/><Relationship Id="rId861" Type="http://schemas.openxmlformats.org/officeDocument/2006/relationships/hyperlink" Target="https://www.procyclingstats.com/team/uae-team-emirates-2021" TargetMode="External"/><Relationship Id="rId1694" Type="http://schemas.openxmlformats.org/officeDocument/2006/relationships/hyperlink" Target="https://www.procyclingstats.com/rider/kristjan-hocevar" TargetMode="External"/><Relationship Id="rId860" Type="http://schemas.openxmlformats.org/officeDocument/2006/relationships/hyperlink" Target="https://www.procyclingstats.com/rider/juan-ayuso-pesquera" TargetMode="External"/><Relationship Id="rId1695" Type="http://schemas.openxmlformats.org/officeDocument/2006/relationships/hyperlink" Target="https://www.procyclingstats.com/team/adria-mobil-2021" TargetMode="External"/><Relationship Id="rId1696" Type="http://schemas.openxmlformats.org/officeDocument/2006/relationships/hyperlink" Target="https://www.procyclingstats.com/rider.php?date=2021-06-25&amp;id=203195&amp;p=results&amp;s=pcs-season-ranking" TargetMode="External"/><Relationship Id="rId1686" Type="http://schemas.openxmlformats.org/officeDocument/2006/relationships/hyperlink" Target="https://www.procyclingstats.com/team/team-jumbo-visma-2021" TargetMode="External"/><Relationship Id="rId1687" Type="http://schemas.openxmlformats.org/officeDocument/2006/relationships/hyperlink" Target="https://www.procyclingstats.com/rider.php?date=2021-06-25&amp;id=140268&amp;p=results&amp;s=pcs-season-ranking" TargetMode="External"/><Relationship Id="rId1688" Type="http://schemas.openxmlformats.org/officeDocument/2006/relationships/hyperlink" Target="https://www.procyclingstats.com/rider/koen-de-kort" TargetMode="External"/><Relationship Id="rId1689" Type="http://schemas.openxmlformats.org/officeDocument/2006/relationships/hyperlink" Target="https://www.procyclingstats.com/team/trek-segafredo-2021" TargetMode="External"/><Relationship Id="rId855" Type="http://schemas.openxmlformats.org/officeDocument/2006/relationships/hyperlink" Target="https://www.procyclingstats.com/team/bingoal-wallonie-bruxelles-2021" TargetMode="External"/><Relationship Id="rId854" Type="http://schemas.openxmlformats.org/officeDocument/2006/relationships/hyperlink" Target="https://www.procyclingstats.com/rider/remy-mertz" TargetMode="External"/><Relationship Id="rId853" Type="http://schemas.openxmlformats.org/officeDocument/2006/relationships/hyperlink" Target="https://www.procyclingstats.com/rider.php?date=2021-06-25&amp;id=140350&amp;p=results&amp;s=pcs-season-ranking" TargetMode="External"/><Relationship Id="rId852" Type="http://schemas.openxmlformats.org/officeDocument/2006/relationships/hyperlink" Target="https://www.procyclingstats.com/team/team-arkea-samsic-2021" TargetMode="External"/><Relationship Id="rId859" Type="http://schemas.openxmlformats.org/officeDocument/2006/relationships/hyperlink" Target="https://www.procyclingstats.com/rider.php?date=2021-06-25&amp;id=181186&amp;p=results&amp;s=pcs-season-ranking" TargetMode="External"/><Relationship Id="rId858" Type="http://schemas.openxmlformats.org/officeDocument/2006/relationships/hyperlink" Target="https://www.procyclingstats.com/team/cofidis-solutions-credits-2021" TargetMode="External"/><Relationship Id="rId857" Type="http://schemas.openxmlformats.org/officeDocument/2006/relationships/hyperlink" Target="https://www.procyclingstats.com/rider/remy-rochas" TargetMode="External"/><Relationship Id="rId856" Type="http://schemas.openxmlformats.org/officeDocument/2006/relationships/hyperlink" Target="https://www.procyclingstats.com/rider.php?date=2021-06-25&amp;id=170450&amp;p=results&amp;s=pcs-season-ranking" TargetMode="External"/><Relationship Id="rId1680" Type="http://schemas.openxmlformats.org/officeDocument/2006/relationships/hyperlink" Target="https://www.procyclingstats.com/team/uno-x-pro-cycling-team-2021" TargetMode="External"/><Relationship Id="rId1681" Type="http://schemas.openxmlformats.org/officeDocument/2006/relationships/hyperlink" Target="https://www.procyclingstats.com/rider.php?date=2021-06-25&amp;id=207324&amp;p=results&amp;s=pcs-season-ranking" TargetMode="External"/><Relationship Id="rId851" Type="http://schemas.openxmlformats.org/officeDocument/2006/relationships/hyperlink" Target="https://www.procyclingstats.com/rider/anthony-delaplace" TargetMode="External"/><Relationship Id="rId1682" Type="http://schemas.openxmlformats.org/officeDocument/2006/relationships/hyperlink" Target="https://www.procyclingstats.com/rider/thomas-scully" TargetMode="External"/><Relationship Id="rId850" Type="http://schemas.openxmlformats.org/officeDocument/2006/relationships/hyperlink" Target="https://www.procyclingstats.com/rider.php?date=2021-06-25&amp;id=134947&amp;p=results&amp;s=pcs-season-ranking" TargetMode="External"/><Relationship Id="rId1683" Type="http://schemas.openxmlformats.org/officeDocument/2006/relationships/hyperlink" Target="https://www.procyclingstats.com/team/ef-education-nippo-2021" TargetMode="External"/><Relationship Id="rId1684" Type="http://schemas.openxmlformats.org/officeDocument/2006/relationships/hyperlink" Target="https://www.procyclingstats.com/rider.php?date=2021-06-25&amp;id=137401&amp;p=results&amp;s=pcs-season-ranking" TargetMode="External"/><Relationship Id="rId1685" Type="http://schemas.openxmlformats.org/officeDocument/2006/relationships/hyperlink" Target="https://www.procyclingstats.com/rider/jos-van-emden" TargetMode="External"/><Relationship Id="rId3414" Type="http://schemas.openxmlformats.org/officeDocument/2006/relationships/hyperlink" Target="https://www.procyclingstats.com/rider.php?date=2021-06-25&amp;id=123363&amp;p=results&amp;s=pcs-season-ranking" TargetMode="External"/><Relationship Id="rId3413" Type="http://schemas.openxmlformats.org/officeDocument/2006/relationships/hyperlink" Target="https://www.procyclingstats.com/rider/daan-soete" TargetMode="External"/><Relationship Id="rId3416" Type="http://schemas.openxmlformats.org/officeDocument/2006/relationships/hyperlink" Target="https://www.procyclingstats.com/team/team-novo-nordisk-2021" TargetMode="External"/><Relationship Id="rId3415" Type="http://schemas.openxmlformats.org/officeDocument/2006/relationships/hyperlink" Target="https://www.procyclingstats.com/rider/peter-kusztor" TargetMode="External"/><Relationship Id="rId3418" Type="http://schemas.openxmlformats.org/officeDocument/2006/relationships/hyperlink" Target="https://www.procyclingstats.com/rider/fabien-grellier" TargetMode="External"/><Relationship Id="rId3417" Type="http://schemas.openxmlformats.org/officeDocument/2006/relationships/hyperlink" Target="https://www.procyclingstats.com/rider.php?date=2021-06-25&amp;id=138732&amp;p=results&amp;s=pcs-season-ranking" TargetMode="External"/><Relationship Id="rId3419" Type="http://schemas.openxmlformats.org/officeDocument/2006/relationships/hyperlink" Target="https://www.procyclingstats.com/team/team-totalenergies-2021" TargetMode="External"/><Relationship Id="rId888" Type="http://schemas.openxmlformats.org/officeDocument/2006/relationships/hyperlink" Target="https://www.procyclingstats.com/team/uno-x-dare-development-team-2021" TargetMode="External"/><Relationship Id="rId887" Type="http://schemas.openxmlformats.org/officeDocument/2006/relationships/hyperlink" Target="https://www.procyclingstats.com/rider/anthon-charmig" TargetMode="External"/><Relationship Id="rId886" Type="http://schemas.openxmlformats.org/officeDocument/2006/relationships/hyperlink" Target="https://www.procyclingstats.com/rider.php?date=2021-06-25&amp;id=180957&amp;p=results&amp;s=pcs-season-ranking" TargetMode="External"/><Relationship Id="rId885" Type="http://schemas.openxmlformats.org/officeDocument/2006/relationships/hyperlink" Target="https://www.procyclingstats.com/team/ribble-weldtite-pro-cycling-2021" TargetMode="External"/><Relationship Id="rId889" Type="http://schemas.openxmlformats.org/officeDocument/2006/relationships/hyperlink" Target="https://www.procyclingstats.com/rider.php?date=2021-06-25&amp;id=187998&amp;p=results&amp;s=pcs-season-ranking" TargetMode="External"/><Relationship Id="rId880" Type="http://schemas.openxmlformats.org/officeDocument/2006/relationships/hyperlink" Target="https://www.procyclingstats.com/rider.php?date=2021-06-25&amp;id=195701&amp;p=results&amp;s=pcs-season-ranking" TargetMode="External"/><Relationship Id="rId884" Type="http://schemas.openxmlformats.org/officeDocument/2006/relationships/hyperlink" Target="https://www.procyclingstats.com/rider/james-shaw" TargetMode="External"/><Relationship Id="rId3410" Type="http://schemas.openxmlformats.org/officeDocument/2006/relationships/hyperlink" Target="https://www.procyclingstats.com/rider/alessio-bonelli" TargetMode="External"/><Relationship Id="rId883" Type="http://schemas.openxmlformats.org/officeDocument/2006/relationships/hyperlink" Target="https://www.procyclingstats.com/rider.php?date=2021-06-25&amp;id=209286&amp;p=results&amp;s=pcs-season-ranking" TargetMode="External"/><Relationship Id="rId882" Type="http://schemas.openxmlformats.org/officeDocument/2006/relationships/hyperlink" Target="https://www.procyclingstats.com/team/team-dsm-2021" TargetMode="External"/><Relationship Id="rId3412" Type="http://schemas.openxmlformats.org/officeDocument/2006/relationships/hyperlink" Target="https://www.procyclingstats.com/rider.php?date=2021-06-25&amp;id=223556&amp;p=results&amp;s=pcs-season-ranking" TargetMode="External"/><Relationship Id="rId881" Type="http://schemas.openxmlformats.org/officeDocument/2006/relationships/hyperlink" Target="https://www.procyclingstats.com/rider/thymen-arensman" TargetMode="External"/><Relationship Id="rId3411" Type="http://schemas.openxmlformats.org/officeDocument/2006/relationships/hyperlink" Target="https://www.procyclingstats.com/team/biesse-arvedi-2021" TargetMode="External"/><Relationship Id="rId3403" Type="http://schemas.openxmlformats.org/officeDocument/2006/relationships/hyperlink" Target="https://www.procyclingstats.com/rider.php?date=2021-06-25&amp;id=132259&amp;p=results&amp;s=pcs-season-ranking" TargetMode="External"/><Relationship Id="rId3402" Type="http://schemas.openxmlformats.org/officeDocument/2006/relationships/hyperlink" Target="https://www.procyclingstats.com/team/voster-ats-team-2021" TargetMode="External"/><Relationship Id="rId3405" Type="http://schemas.openxmlformats.org/officeDocument/2006/relationships/hyperlink" Target="https://www.procyclingstats.com/team/jumbo-visma-development-team-2021" TargetMode="External"/><Relationship Id="rId3404" Type="http://schemas.openxmlformats.org/officeDocument/2006/relationships/hyperlink" Target="https://www.procyclingstats.com/rider/lars-boven" TargetMode="External"/><Relationship Id="rId3407" Type="http://schemas.openxmlformats.org/officeDocument/2006/relationships/hyperlink" Target="https://www.procyclingstats.com/rider/william-barta" TargetMode="External"/><Relationship Id="rId3406" Type="http://schemas.openxmlformats.org/officeDocument/2006/relationships/hyperlink" Target="https://www.procyclingstats.com/rider.php?date=2021-06-25&amp;id=217475&amp;p=results&amp;s=pcs-season-ranking" TargetMode="External"/><Relationship Id="rId3409" Type="http://schemas.openxmlformats.org/officeDocument/2006/relationships/hyperlink" Target="https://www.procyclingstats.com/rider.php?date=2021-06-25&amp;id=178852&amp;p=results&amp;s=pcs-season-ranking" TargetMode="External"/><Relationship Id="rId3408" Type="http://schemas.openxmlformats.org/officeDocument/2006/relationships/hyperlink" Target="https://www.procyclingstats.com/team/ef-education-nippo-2021" TargetMode="External"/><Relationship Id="rId877" Type="http://schemas.openxmlformats.org/officeDocument/2006/relationships/hyperlink" Target="https://www.procyclingstats.com/rider.php?date=2021-06-25&amp;id=140236&amp;p=results&amp;s=pcs-season-ranking" TargetMode="External"/><Relationship Id="rId876" Type="http://schemas.openxmlformats.org/officeDocument/2006/relationships/hyperlink" Target="https://www.procyclingstats.com/team/bardiani-csf-2021" TargetMode="External"/><Relationship Id="rId875" Type="http://schemas.openxmlformats.org/officeDocument/2006/relationships/hyperlink" Target="https://www.procyclingstats.com/rider/enrico-battaglin" TargetMode="External"/><Relationship Id="rId874" Type="http://schemas.openxmlformats.org/officeDocument/2006/relationships/hyperlink" Target="https://www.procyclingstats.com/rider.php?date=2021-06-25&amp;id=154403&amp;p=results&amp;s=pcs-season-ranking" TargetMode="External"/><Relationship Id="rId879" Type="http://schemas.openxmlformats.org/officeDocument/2006/relationships/hyperlink" Target="https://www.procyclingstats.com/team/astana-premier-tech-2021" TargetMode="External"/><Relationship Id="rId878" Type="http://schemas.openxmlformats.org/officeDocument/2006/relationships/hyperlink" Target="https://www.procyclingstats.com/rider/vadim-pronskiy" TargetMode="External"/><Relationship Id="rId873" Type="http://schemas.openxmlformats.org/officeDocument/2006/relationships/hyperlink" Target="https://www.procyclingstats.com/team/alpecin-fenix-2021" TargetMode="External"/><Relationship Id="rId872" Type="http://schemas.openxmlformats.org/officeDocument/2006/relationships/hyperlink" Target="https://www.procyclingstats.com/rider/jonas-rickaert" TargetMode="External"/><Relationship Id="rId871" Type="http://schemas.openxmlformats.org/officeDocument/2006/relationships/hyperlink" Target="https://www.procyclingstats.com/rider.php?date=2021-06-25&amp;id=140938&amp;p=results&amp;s=pcs-season-ranking" TargetMode="External"/><Relationship Id="rId3401" Type="http://schemas.openxmlformats.org/officeDocument/2006/relationships/hyperlink" Target="https://www.procyclingstats.com/rider/pawel-franczak" TargetMode="External"/><Relationship Id="rId870" Type="http://schemas.openxmlformats.org/officeDocument/2006/relationships/hyperlink" Target="https://www.procyclingstats.com/team/eolo-kometa-2021" TargetMode="External"/><Relationship Id="rId3400" Type="http://schemas.openxmlformats.org/officeDocument/2006/relationships/hyperlink" Target="https://www.procyclingstats.com/rider.php?date=2021-06-25&amp;id=140489&amp;p=results&amp;s=pcs-season-ranking" TargetMode="External"/><Relationship Id="rId1653" Type="http://schemas.openxmlformats.org/officeDocument/2006/relationships/hyperlink" Target="https://www.procyclingstats.com/rider.php?date=2021-06-25&amp;id=189174&amp;p=results&amp;s=pcs-season-ranking" TargetMode="External"/><Relationship Id="rId2984" Type="http://schemas.openxmlformats.org/officeDocument/2006/relationships/hyperlink" Target="https://www.procyclingstats.com/rider.php?date=2021-06-25&amp;id=216955&amp;p=results&amp;s=pcs-season-ranking" TargetMode="External"/><Relationship Id="rId1654" Type="http://schemas.openxmlformats.org/officeDocument/2006/relationships/hyperlink" Target="https://www.procyclingstats.com/rider/jelle-wallays" TargetMode="External"/><Relationship Id="rId2985" Type="http://schemas.openxmlformats.org/officeDocument/2006/relationships/hyperlink" Target="https://www.procyclingstats.com/rider/nikita-stalnov" TargetMode="External"/><Relationship Id="rId1655" Type="http://schemas.openxmlformats.org/officeDocument/2006/relationships/hyperlink" Target="https://www.procyclingstats.com/team/cofidis-solutions-credits-2021" TargetMode="External"/><Relationship Id="rId2986" Type="http://schemas.openxmlformats.org/officeDocument/2006/relationships/hyperlink" Target="https://www.procyclingstats.com/team/astana-premier-tech-2021" TargetMode="External"/><Relationship Id="rId1656" Type="http://schemas.openxmlformats.org/officeDocument/2006/relationships/hyperlink" Target="https://www.procyclingstats.com/rider.php?date=2021-06-25&amp;id=140713&amp;p=results&amp;s=pcs-season-ranking" TargetMode="External"/><Relationship Id="rId2987" Type="http://schemas.openxmlformats.org/officeDocument/2006/relationships/hyperlink" Target="https://www.procyclingstats.com/rider.php?date=2021-06-25&amp;id=198414&amp;p=results&amp;s=pcs-season-ranking" TargetMode="External"/><Relationship Id="rId1657" Type="http://schemas.openxmlformats.org/officeDocument/2006/relationships/hyperlink" Target="https://www.procyclingstats.com/rider/samuele-zoccarato" TargetMode="External"/><Relationship Id="rId2988" Type="http://schemas.openxmlformats.org/officeDocument/2006/relationships/hyperlink" Target="https://www.procyclingstats.com/rider/michal-podlaski" TargetMode="External"/><Relationship Id="rId1658" Type="http://schemas.openxmlformats.org/officeDocument/2006/relationships/hyperlink" Target="https://www.procyclingstats.com/team/bardiani-csf-2021" TargetMode="External"/><Relationship Id="rId2989" Type="http://schemas.openxmlformats.org/officeDocument/2006/relationships/hyperlink" Target="https://www.procyclingstats.com/rider.php?date=2021-06-25&amp;id=132687&amp;p=results&amp;s=pcs-season-ranking" TargetMode="External"/><Relationship Id="rId1659" Type="http://schemas.openxmlformats.org/officeDocument/2006/relationships/hyperlink" Target="https://www.procyclingstats.com/rider.php?date=2021-06-25&amp;id=196254&amp;p=results&amp;s=pcs-season-ranking" TargetMode="External"/><Relationship Id="rId829" Type="http://schemas.openxmlformats.org/officeDocument/2006/relationships/hyperlink" Target="https://www.procyclingstats.com/rider.php?date=2021-06-25&amp;id=140517&amp;p=results&amp;s=pcs-season-ranking" TargetMode="External"/><Relationship Id="rId828" Type="http://schemas.openxmlformats.org/officeDocument/2006/relationships/hyperlink" Target="https://www.procyclingstats.com/team/team-jumbo-visma-2021" TargetMode="External"/><Relationship Id="rId827" Type="http://schemas.openxmlformats.org/officeDocument/2006/relationships/hyperlink" Target="https://www.procyclingstats.com/rider/steven-kruijswijk" TargetMode="External"/><Relationship Id="rId822" Type="http://schemas.openxmlformats.org/officeDocument/2006/relationships/hyperlink" Target="https://www.procyclingstats.com/team/b-b-hotels-pb-ktm-2021" TargetMode="External"/><Relationship Id="rId821" Type="http://schemas.openxmlformats.org/officeDocument/2006/relationships/hyperlink" Target="https://www.procyclingstats.com/rider/jeremy-lecroq" TargetMode="External"/><Relationship Id="rId820" Type="http://schemas.openxmlformats.org/officeDocument/2006/relationships/hyperlink" Target="https://www.procyclingstats.com/rider.php?date=2021-06-25&amp;id=138149&amp;p=results&amp;s=pcs-season-ranking" TargetMode="External"/><Relationship Id="rId826" Type="http://schemas.openxmlformats.org/officeDocument/2006/relationships/hyperlink" Target="https://www.procyclingstats.com/rider.php?date=2021-06-25&amp;id=136269&amp;p=results&amp;s=pcs-season-ranking" TargetMode="External"/><Relationship Id="rId825" Type="http://schemas.openxmlformats.org/officeDocument/2006/relationships/hyperlink" Target="https://www.procyclingstats.com/team/team-qhubeka-nexthash-2021" TargetMode="External"/><Relationship Id="rId824" Type="http://schemas.openxmlformats.org/officeDocument/2006/relationships/hyperlink" Target="https://www.procyclingstats.com/rider/reinardt-janse-van-rensburg" TargetMode="External"/><Relationship Id="rId823" Type="http://schemas.openxmlformats.org/officeDocument/2006/relationships/hyperlink" Target="https://www.procyclingstats.com/rider.php?date=2021-06-25&amp;id=170250&amp;p=results&amp;s=pcs-season-ranking" TargetMode="External"/><Relationship Id="rId2980" Type="http://schemas.openxmlformats.org/officeDocument/2006/relationships/hyperlink" Target="https://www.procyclingstats.com/rider/alessandro-bisolti" TargetMode="External"/><Relationship Id="rId1650" Type="http://schemas.openxmlformats.org/officeDocument/2006/relationships/hyperlink" Target="https://www.procyclingstats.com/rider.php?date=2021-06-25&amp;id=141026&amp;p=results&amp;s=pcs-season-ranking" TargetMode="External"/><Relationship Id="rId2981" Type="http://schemas.openxmlformats.org/officeDocument/2006/relationships/hyperlink" Target="https://www.procyclingstats.com/team/androni-giocattoli-sidermec-2021" TargetMode="External"/><Relationship Id="rId1651" Type="http://schemas.openxmlformats.org/officeDocument/2006/relationships/hyperlink" Target="https://www.procyclingstats.com/rider/jaakko-hanninen" TargetMode="External"/><Relationship Id="rId2982" Type="http://schemas.openxmlformats.org/officeDocument/2006/relationships/hyperlink" Target="https://www.procyclingstats.com/rider.php?date=2021-06-25&amp;id=138714&amp;p=results&amp;s=pcs-season-ranking" TargetMode="External"/><Relationship Id="rId1652" Type="http://schemas.openxmlformats.org/officeDocument/2006/relationships/hyperlink" Target="https://www.procyclingstats.com/team/ag2r-citroen-team-2021" TargetMode="External"/><Relationship Id="rId2983" Type="http://schemas.openxmlformats.org/officeDocument/2006/relationships/hyperlink" Target="https://www.procyclingstats.com/rider/axel-laurance" TargetMode="External"/><Relationship Id="rId1642" Type="http://schemas.openxmlformats.org/officeDocument/2006/relationships/hyperlink" Target="https://www.procyclingstats.com/rider/onur-balkan" TargetMode="External"/><Relationship Id="rId2973" Type="http://schemas.openxmlformats.org/officeDocument/2006/relationships/hyperlink" Target="https://www.procyclingstats.com/rider.php?date=2021-06-25&amp;id=189795&amp;p=results&amp;s=pcs-season-ranking" TargetMode="External"/><Relationship Id="rId1643" Type="http://schemas.openxmlformats.org/officeDocument/2006/relationships/hyperlink" Target="https://www.procyclingstats.com/team/salcano-sakarya-bb-team-2021" TargetMode="External"/><Relationship Id="rId2974" Type="http://schemas.openxmlformats.org/officeDocument/2006/relationships/hyperlink" Target="https://www.procyclingstats.com/rider/scott-thwaites" TargetMode="External"/><Relationship Id="rId1644" Type="http://schemas.openxmlformats.org/officeDocument/2006/relationships/hyperlink" Target="https://www.procyclingstats.com/rider.php?date=2021-06-25&amp;id=180113&amp;p=results&amp;s=pcs-season-ranking" TargetMode="External"/><Relationship Id="rId2975" Type="http://schemas.openxmlformats.org/officeDocument/2006/relationships/hyperlink" Target="https://www.procyclingstats.com/team/alpecin-fenix-2021" TargetMode="External"/><Relationship Id="rId1645" Type="http://schemas.openxmlformats.org/officeDocument/2006/relationships/hyperlink" Target="https://www.procyclingstats.com/rider/jeremy-leveau" TargetMode="External"/><Relationship Id="rId2976" Type="http://schemas.openxmlformats.org/officeDocument/2006/relationships/hyperlink" Target="https://www.procyclingstats.com/rider.php?date=2021-06-25&amp;id=138498&amp;p=results&amp;s=pcs-season-ranking" TargetMode="External"/><Relationship Id="rId1646" Type="http://schemas.openxmlformats.org/officeDocument/2006/relationships/hyperlink" Target="https://www.procyclingstats.com/team/xelliss-roubaix-lille-metropole-2021" TargetMode="External"/><Relationship Id="rId2977" Type="http://schemas.openxmlformats.org/officeDocument/2006/relationships/hyperlink" Target="https://www.procyclingstats.com/rider/yuma-koishi" TargetMode="External"/><Relationship Id="rId1647" Type="http://schemas.openxmlformats.org/officeDocument/2006/relationships/hyperlink" Target="https://www.procyclingstats.com/rider.php?date=2021-06-25&amp;id=135575&amp;p=results&amp;s=pcs-season-ranking" TargetMode="External"/><Relationship Id="rId2978" Type="http://schemas.openxmlformats.org/officeDocument/2006/relationships/hyperlink" Target="https://www.procyclingstats.com/team/team-ukyo-2021" TargetMode="External"/><Relationship Id="rId1648" Type="http://schemas.openxmlformats.org/officeDocument/2006/relationships/hyperlink" Target="https://www.procyclingstats.com/rider/adrian-banaszek" TargetMode="External"/><Relationship Id="rId2979" Type="http://schemas.openxmlformats.org/officeDocument/2006/relationships/hyperlink" Target="https://www.procyclingstats.com/rider.php?date=2021-06-25&amp;id=141098&amp;p=results&amp;s=pcs-season-ranking" TargetMode="External"/><Relationship Id="rId1649" Type="http://schemas.openxmlformats.org/officeDocument/2006/relationships/hyperlink" Target="https://www.procyclingstats.com/team/hre-mazowsze-serce-polski-2021" TargetMode="External"/><Relationship Id="rId819" Type="http://schemas.openxmlformats.org/officeDocument/2006/relationships/hyperlink" Target="https://www.procyclingstats.com/team/delko-2021" TargetMode="External"/><Relationship Id="rId818" Type="http://schemas.openxmlformats.org/officeDocument/2006/relationships/hyperlink" Target="https://www.procyclingstats.com/rider/delio-fernandez" TargetMode="External"/><Relationship Id="rId817" Type="http://schemas.openxmlformats.org/officeDocument/2006/relationships/hyperlink" Target="https://www.procyclingstats.com/rider.php?date=2021-06-25&amp;id=137872&amp;p=results&amp;s=pcs-season-ranking" TargetMode="External"/><Relationship Id="rId816" Type="http://schemas.openxmlformats.org/officeDocument/2006/relationships/hyperlink" Target="https://www.procyclingstats.com/team/team-totalenergies-2021" TargetMode="External"/><Relationship Id="rId811" Type="http://schemas.openxmlformats.org/officeDocument/2006/relationships/hyperlink" Target="https://www.procyclingstats.com/rider.php?date=2021-06-25&amp;id=160650&amp;p=results&amp;s=pcs-season-ranking" TargetMode="External"/><Relationship Id="rId810" Type="http://schemas.openxmlformats.org/officeDocument/2006/relationships/hyperlink" Target="https://www.procyclingstats.com/team/team-totalenergies-2021" TargetMode="External"/><Relationship Id="rId815" Type="http://schemas.openxmlformats.org/officeDocument/2006/relationships/hyperlink" Target="https://www.procyclingstats.com/rider/alexis-vuillermoz" TargetMode="External"/><Relationship Id="rId814" Type="http://schemas.openxmlformats.org/officeDocument/2006/relationships/hyperlink" Target="https://www.procyclingstats.com/rider.php?date=2021-06-25&amp;id=130887&amp;p=results&amp;s=pcs-season-ranking" TargetMode="External"/><Relationship Id="rId813" Type="http://schemas.openxmlformats.org/officeDocument/2006/relationships/hyperlink" Target="https://www.procyclingstats.com/team/bike-aid-2021" TargetMode="External"/><Relationship Id="rId812" Type="http://schemas.openxmlformats.org/officeDocument/2006/relationships/hyperlink" Target="https://www.procyclingstats.com/rider/justin-wolf" TargetMode="External"/><Relationship Id="rId2970" Type="http://schemas.openxmlformats.org/officeDocument/2006/relationships/hyperlink" Target="https://www.procyclingstats.com/rider.php?date=2021-06-25&amp;id=135142&amp;p=results&amp;s=pcs-season-ranking" TargetMode="External"/><Relationship Id="rId1640" Type="http://schemas.openxmlformats.org/officeDocument/2006/relationships/hyperlink" Target="https://www.procyclingstats.com/team/astana-premier-tech-2021" TargetMode="External"/><Relationship Id="rId2971" Type="http://schemas.openxmlformats.org/officeDocument/2006/relationships/hyperlink" Target="https://www.procyclingstats.com/rider/miguel-angel-ballesteros" TargetMode="External"/><Relationship Id="rId1641" Type="http://schemas.openxmlformats.org/officeDocument/2006/relationships/hyperlink" Target="https://www.procyclingstats.com/rider.php?date=2021-06-25&amp;id=140961&amp;p=results&amp;s=pcs-season-ranking" TargetMode="External"/><Relationship Id="rId2972" Type="http://schemas.openxmlformats.org/officeDocument/2006/relationships/hyperlink" Target="https://www.procyclingstats.com/team/electro-hiper-europa-2021" TargetMode="External"/><Relationship Id="rId1675" Type="http://schemas.openxmlformats.org/officeDocument/2006/relationships/hyperlink" Target="https://www.procyclingstats.com/rider.php?date=2021-06-25&amp;id=139044&amp;p=results&amp;s=pcs-season-ranking" TargetMode="External"/><Relationship Id="rId1676" Type="http://schemas.openxmlformats.org/officeDocument/2006/relationships/hyperlink" Target="https://www.procyclingstats.com/rider/andrea-guardini" TargetMode="External"/><Relationship Id="rId1677" Type="http://schemas.openxmlformats.org/officeDocument/2006/relationships/hyperlink" Target="https://www.procyclingstats.com/team/giotti-victoria-savini-due2021" TargetMode="External"/><Relationship Id="rId1678" Type="http://schemas.openxmlformats.org/officeDocument/2006/relationships/hyperlink" Target="https://www.procyclingstats.com/rider.php?date=2021-06-25&amp;id=140184&amp;p=results&amp;s=pcs-season-ranking" TargetMode="External"/><Relationship Id="rId1679" Type="http://schemas.openxmlformats.org/officeDocument/2006/relationships/hyperlink" Target="https://www.procyclingstats.com/rider/erik-nordsaeter-resell" TargetMode="External"/><Relationship Id="rId849" Type="http://schemas.openxmlformats.org/officeDocument/2006/relationships/hyperlink" Target="https://www.procyclingstats.com/team/alpecin-fenix-2021" TargetMode="External"/><Relationship Id="rId844" Type="http://schemas.openxmlformats.org/officeDocument/2006/relationships/hyperlink" Target="https://www.procyclingstats.com/rider.php?date=2021-06-25&amp;id=167929&amp;p=results&amp;s=pcs-season-ranking" TargetMode="External"/><Relationship Id="rId843" Type="http://schemas.openxmlformats.org/officeDocument/2006/relationships/hyperlink" Target="https://www.procyclingstats.com/team/team-jumbo-visma-2021" TargetMode="External"/><Relationship Id="rId842" Type="http://schemas.openxmlformats.org/officeDocument/2006/relationships/hyperlink" Target="https://www.procyclingstats.com/rider/nathan-van-hooydonck" TargetMode="External"/><Relationship Id="rId841" Type="http://schemas.openxmlformats.org/officeDocument/2006/relationships/hyperlink" Target="https://www.procyclingstats.com/rider.php?date=2021-06-25&amp;id=174179&amp;p=results&amp;s=pcs-season-ranking" TargetMode="External"/><Relationship Id="rId848" Type="http://schemas.openxmlformats.org/officeDocument/2006/relationships/hyperlink" Target="https://www.procyclingstats.com/rider/kristian-sbaragli" TargetMode="External"/><Relationship Id="rId847" Type="http://schemas.openxmlformats.org/officeDocument/2006/relationships/hyperlink" Target="https://www.procyclingstats.com/rider.php?date=2021-06-25&amp;id=183660&amp;p=results&amp;s=pcs-season-ranking" TargetMode="External"/><Relationship Id="rId846" Type="http://schemas.openxmlformats.org/officeDocument/2006/relationships/hyperlink" Target="https://www.procyclingstats.com/team/team-dsm-2021" TargetMode="External"/><Relationship Id="rId845" Type="http://schemas.openxmlformats.org/officeDocument/2006/relationships/hyperlink" Target="https://www.procyclingstats.com/rider/chris-hamilton" TargetMode="External"/><Relationship Id="rId1670" Type="http://schemas.openxmlformats.org/officeDocument/2006/relationships/hyperlink" Target="https://www.procyclingstats.com/team/team-jumbo-visma-2021" TargetMode="External"/><Relationship Id="rId840" Type="http://schemas.openxmlformats.org/officeDocument/2006/relationships/hyperlink" Target="https://www.procyclingstats.com/team/groupama-fdj-2021" TargetMode="External"/><Relationship Id="rId1671" Type="http://schemas.openxmlformats.org/officeDocument/2006/relationships/hyperlink" Target="https://www.procyclingstats.com/rider.php?date=2021-06-25&amp;id=217465&amp;p=results&amp;s=pcs-season-ranking" TargetMode="External"/><Relationship Id="rId1672" Type="http://schemas.openxmlformats.org/officeDocument/2006/relationships/hyperlink" Target="https://www.procyclingstats.com/rider/tejay-van-garderen" TargetMode="External"/><Relationship Id="rId1673" Type="http://schemas.openxmlformats.org/officeDocument/2006/relationships/hyperlink" Target="https://www.procyclingstats.com/rider.php?date=2021-06-25&amp;id=140782&amp;p=results&amp;s=pcs-season-ranking" TargetMode="External"/><Relationship Id="rId1674" Type="http://schemas.openxmlformats.org/officeDocument/2006/relationships/hyperlink" Target="https://www.procyclingstats.com/rider/igor-frolov" TargetMode="External"/><Relationship Id="rId1664" Type="http://schemas.openxmlformats.org/officeDocument/2006/relationships/hyperlink" Target="https://www.procyclingstats.com/team/team-dsm-2021" TargetMode="External"/><Relationship Id="rId2995" Type="http://schemas.openxmlformats.org/officeDocument/2006/relationships/hyperlink" Target="https://www.procyclingstats.com/rider.php?date=2021-06-25&amp;id=222293&amp;p=results&amp;s=pcs-season-ranking" TargetMode="External"/><Relationship Id="rId1665" Type="http://schemas.openxmlformats.org/officeDocument/2006/relationships/hyperlink" Target="https://www.procyclingstats.com/rider.php?date=2021-06-25&amp;id=176305&amp;p=results&amp;s=pcs-season-ranking" TargetMode="External"/><Relationship Id="rId2996" Type="http://schemas.openxmlformats.org/officeDocument/2006/relationships/hyperlink" Target="https://www.procyclingstats.com/rider/theo-delacroix" TargetMode="External"/><Relationship Id="rId1666" Type="http://schemas.openxmlformats.org/officeDocument/2006/relationships/hyperlink" Target="https://www.procyclingstats.com/rider/francisco-galvan" TargetMode="External"/><Relationship Id="rId2997" Type="http://schemas.openxmlformats.org/officeDocument/2006/relationships/hyperlink" Target="https://www.procyclingstats.com/team/intermarche-wanty-gobert-materiaux-2021" TargetMode="External"/><Relationship Id="rId1667" Type="http://schemas.openxmlformats.org/officeDocument/2006/relationships/hyperlink" Target="https://www.procyclingstats.com/team/equipo-kern-pharma-2021" TargetMode="External"/><Relationship Id="rId2998" Type="http://schemas.openxmlformats.org/officeDocument/2006/relationships/hyperlink" Target="https://www.procyclingstats.com/rider.php?date=2021-06-25&amp;id=208722&amp;p=results&amp;s=pcs-season-ranking" TargetMode="External"/><Relationship Id="rId1668" Type="http://schemas.openxmlformats.org/officeDocument/2006/relationships/hyperlink" Target="https://www.procyclingstats.com/rider.php?date=2021-06-25&amp;id=194924&amp;p=results&amp;s=pcs-season-ranking" TargetMode="External"/><Relationship Id="rId2999" Type="http://schemas.openxmlformats.org/officeDocument/2006/relationships/hyperlink" Target="https://www.procyclingstats.com/rider/martin-salmon" TargetMode="External"/><Relationship Id="rId1669" Type="http://schemas.openxmlformats.org/officeDocument/2006/relationships/hyperlink" Target="https://www.procyclingstats.com/rider/olav-kooij" TargetMode="External"/><Relationship Id="rId839" Type="http://schemas.openxmlformats.org/officeDocument/2006/relationships/hyperlink" Target="https://www.procyclingstats.com/rider/miles-scotson" TargetMode="External"/><Relationship Id="rId838" Type="http://schemas.openxmlformats.org/officeDocument/2006/relationships/hyperlink" Target="https://www.procyclingstats.com/rider.php?date=2021-06-25&amp;id=162756&amp;p=results&amp;s=pcs-season-ranking" TargetMode="External"/><Relationship Id="rId833" Type="http://schemas.openxmlformats.org/officeDocument/2006/relationships/hyperlink" Target="https://www.procyclingstats.com/rider/victor-de-la-parte" TargetMode="External"/><Relationship Id="rId832" Type="http://schemas.openxmlformats.org/officeDocument/2006/relationships/hyperlink" Target="https://www.procyclingstats.com/rider.php?date=2021-06-25&amp;id=170102&amp;p=results&amp;s=pcs-season-ranking" TargetMode="External"/><Relationship Id="rId831" Type="http://schemas.openxmlformats.org/officeDocument/2006/relationships/hyperlink" Target="https://www.procyclingstats.com/team/gazprom-rusvelo-2021" TargetMode="External"/><Relationship Id="rId830" Type="http://schemas.openxmlformats.org/officeDocument/2006/relationships/hyperlink" Target="https://www.procyclingstats.com/rider/simone-velasco" TargetMode="External"/><Relationship Id="rId837" Type="http://schemas.openxmlformats.org/officeDocument/2006/relationships/hyperlink" Target="https://www.procyclingstats.com/team/israel-start-up-nation-2021" TargetMode="External"/><Relationship Id="rId836" Type="http://schemas.openxmlformats.org/officeDocument/2006/relationships/hyperlink" Target="https://www.procyclingstats.com/rider/krists-neilands" TargetMode="External"/><Relationship Id="rId835" Type="http://schemas.openxmlformats.org/officeDocument/2006/relationships/hyperlink" Target="https://www.procyclingstats.com/rider.php?date=2021-06-25&amp;id=135130&amp;p=results&amp;s=pcs-season-ranking" TargetMode="External"/><Relationship Id="rId834" Type="http://schemas.openxmlformats.org/officeDocument/2006/relationships/hyperlink" Target="https://www.procyclingstats.com/team/team-totalenergies-2021" TargetMode="External"/><Relationship Id="rId2990" Type="http://schemas.openxmlformats.org/officeDocument/2006/relationships/hyperlink" Target="https://www.procyclingstats.com/rider/alessandro-verre" TargetMode="External"/><Relationship Id="rId1660" Type="http://schemas.openxmlformats.org/officeDocument/2006/relationships/hyperlink" Target="https://www.procyclingstats.com/rider/aime-de-gendt" TargetMode="External"/><Relationship Id="rId2991" Type="http://schemas.openxmlformats.org/officeDocument/2006/relationships/hyperlink" Target="https://www.procyclingstats.com/team/team-colpack-ballan-2021" TargetMode="External"/><Relationship Id="rId1661" Type="http://schemas.openxmlformats.org/officeDocument/2006/relationships/hyperlink" Target="https://www.procyclingstats.com/team/intermarche-wanty-gobert-materiaux-2021" TargetMode="External"/><Relationship Id="rId2992" Type="http://schemas.openxmlformats.org/officeDocument/2006/relationships/hyperlink" Target="https://www.procyclingstats.com/rider.php?date=2021-06-25&amp;id=219527&amp;p=results&amp;s=pcs-season-ranking" TargetMode="External"/><Relationship Id="rId1662" Type="http://schemas.openxmlformats.org/officeDocument/2006/relationships/hyperlink" Target="https://www.procyclingstats.com/rider.php?date=2021-06-25&amp;id=132241&amp;p=results&amp;s=pcs-season-ranking" TargetMode="External"/><Relationship Id="rId2993" Type="http://schemas.openxmlformats.org/officeDocument/2006/relationships/hyperlink" Target="https://www.procyclingstats.com/rider/moise-mugisha" TargetMode="External"/><Relationship Id="rId1663" Type="http://schemas.openxmlformats.org/officeDocument/2006/relationships/hyperlink" Target="https://www.procyclingstats.com/rider/jai-hindley" TargetMode="External"/><Relationship Id="rId2994" Type="http://schemas.openxmlformats.org/officeDocument/2006/relationships/hyperlink" Target="https://www.procyclingstats.com/team/skol-adrien-niyonshuti-academy-2021" TargetMode="External"/><Relationship Id="rId2148" Type="http://schemas.openxmlformats.org/officeDocument/2006/relationships/hyperlink" Target="https://www.procyclingstats.com/rider.php?date=2021-06-25&amp;id=135014&amp;p=results&amp;s=pcs-season-ranking" TargetMode="External"/><Relationship Id="rId2149" Type="http://schemas.openxmlformats.org/officeDocument/2006/relationships/hyperlink" Target="https://www.procyclingstats.com/rider/nans-peters" TargetMode="External"/><Relationship Id="rId3479" Type="http://schemas.openxmlformats.org/officeDocument/2006/relationships/hyperlink" Target="https://www.procyclingstats.com/rider/oliviero-troia" TargetMode="External"/><Relationship Id="rId3470" Type="http://schemas.openxmlformats.org/officeDocument/2006/relationships/hyperlink" Target="https://www.procyclingstats.com/rider.php?date=2021-06-25&amp;id=185254&amp;p=results&amp;s=pcs-season-ranking" TargetMode="External"/><Relationship Id="rId2140" Type="http://schemas.openxmlformats.org/officeDocument/2006/relationships/hyperlink" Target="https://www.procyclingstats.com/rider/michael-van-staeyen" TargetMode="External"/><Relationship Id="rId3472" Type="http://schemas.openxmlformats.org/officeDocument/2006/relationships/hyperlink" Target="https://www.procyclingstats.com/team/team-novo-nordisk-2021" TargetMode="External"/><Relationship Id="rId2141" Type="http://schemas.openxmlformats.org/officeDocument/2006/relationships/hyperlink" Target="https://www.procyclingstats.com/team/evopro-racing-2021" TargetMode="External"/><Relationship Id="rId3471" Type="http://schemas.openxmlformats.org/officeDocument/2006/relationships/hyperlink" Target="https://www.procyclingstats.com/rider/umberto-poli" TargetMode="External"/><Relationship Id="rId2142" Type="http://schemas.openxmlformats.org/officeDocument/2006/relationships/hyperlink" Target="https://www.procyclingstats.com/rider.php?date=2021-06-25&amp;id=139977&amp;p=results&amp;s=pcs-season-ranking" TargetMode="External"/><Relationship Id="rId3474" Type="http://schemas.openxmlformats.org/officeDocument/2006/relationships/hyperlink" Target="https://www.procyclingstats.com/rider/jonas-abrahamsen" TargetMode="External"/><Relationship Id="rId2143" Type="http://schemas.openxmlformats.org/officeDocument/2006/relationships/hyperlink" Target="https://www.procyclingstats.com/rider/marius-mayrhofer" TargetMode="External"/><Relationship Id="rId3473" Type="http://schemas.openxmlformats.org/officeDocument/2006/relationships/hyperlink" Target="https://www.procyclingstats.com/rider.php?date=2021-06-25&amp;id=179267&amp;p=results&amp;s=pcs-season-ranking" TargetMode="External"/><Relationship Id="rId2144" Type="http://schemas.openxmlformats.org/officeDocument/2006/relationships/hyperlink" Target="https://www.procyclingstats.com/team/development-team-dsm-2021" TargetMode="External"/><Relationship Id="rId3476" Type="http://schemas.openxmlformats.org/officeDocument/2006/relationships/hyperlink" Target="https://www.procyclingstats.com/rider.php?date=2021-06-25&amp;id=170557&amp;p=results&amp;s=pcs-season-ranking" TargetMode="External"/><Relationship Id="rId2145" Type="http://schemas.openxmlformats.org/officeDocument/2006/relationships/hyperlink" Target="https://www.procyclingstats.com/rider.php?date=2021-06-25&amp;id=208555&amp;p=results&amp;s=pcs-season-ranking" TargetMode="External"/><Relationship Id="rId3475" Type="http://schemas.openxmlformats.org/officeDocument/2006/relationships/hyperlink" Target="https://www.procyclingstats.com/team/uno-x-pro-cycling-team-2021" TargetMode="External"/><Relationship Id="rId2146" Type="http://schemas.openxmlformats.org/officeDocument/2006/relationships/hyperlink" Target="https://www.procyclingstats.com/rider/alessandro-tonelli" TargetMode="External"/><Relationship Id="rId3478" Type="http://schemas.openxmlformats.org/officeDocument/2006/relationships/hyperlink" Target="https://www.procyclingstats.com/rider.php?date=2021-06-25&amp;id=203742&amp;p=results&amp;s=pcs-season-ranking" TargetMode="External"/><Relationship Id="rId2147" Type="http://schemas.openxmlformats.org/officeDocument/2006/relationships/hyperlink" Target="https://www.procyclingstats.com/team/bardiani-csf-2021" TargetMode="External"/><Relationship Id="rId3477" Type="http://schemas.openxmlformats.org/officeDocument/2006/relationships/hyperlink" Target="https://www.procyclingstats.com/rider/clement-jolibert" TargetMode="External"/><Relationship Id="rId2137" Type="http://schemas.openxmlformats.org/officeDocument/2006/relationships/hyperlink" Target="https://www.procyclingstats.com/rider/florian-lipowitz" TargetMode="External"/><Relationship Id="rId3469" Type="http://schemas.openxmlformats.org/officeDocument/2006/relationships/hyperlink" Target="https://www.procyclingstats.com/rider/nelson-soto" TargetMode="External"/><Relationship Id="rId2138" Type="http://schemas.openxmlformats.org/officeDocument/2006/relationships/hyperlink" Target="https://www.procyclingstats.com/team/tirol-ktm-cycling-team-2021" TargetMode="External"/><Relationship Id="rId3468" Type="http://schemas.openxmlformats.org/officeDocument/2006/relationships/hyperlink" Target="https://www.procyclingstats.com/rider.php?date=2021-06-25&amp;id=192272&amp;p=results&amp;s=pcs-season-ranking" TargetMode="External"/><Relationship Id="rId2139" Type="http://schemas.openxmlformats.org/officeDocument/2006/relationships/hyperlink" Target="https://www.procyclingstats.com/rider.php?date=2021-06-25&amp;id=250101&amp;p=results&amp;s=pcs-season-ranking" TargetMode="External"/><Relationship Id="rId3461" Type="http://schemas.openxmlformats.org/officeDocument/2006/relationships/hyperlink" Target="https://www.procyclingstats.com/rider/thomas-metge" TargetMode="External"/><Relationship Id="rId2130" Type="http://schemas.openxmlformats.org/officeDocument/2006/relationships/hyperlink" Target="https://www.procyclingstats.com/rider.php?date=2021-06-25&amp;id=140063&amp;p=results&amp;s=pcs-season-ranking" TargetMode="External"/><Relationship Id="rId3460" Type="http://schemas.openxmlformats.org/officeDocument/2006/relationships/hyperlink" Target="https://www.procyclingstats.com/rider.php?date=2021-06-25&amp;id=135094&amp;p=results&amp;s=pcs-season-ranking" TargetMode="External"/><Relationship Id="rId2131" Type="http://schemas.openxmlformats.org/officeDocument/2006/relationships/hyperlink" Target="https://www.procyclingstats.com/rider/rory-townsend" TargetMode="External"/><Relationship Id="rId3463" Type="http://schemas.openxmlformats.org/officeDocument/2006/relationships/hyperlink" Target="https://www.procyclingstats.com/rider/alois-charrin" TargetMode="External"/><Relationship Id="rId2132" Type="http://schemas.openxmlformats.org/officeDocument/2006/relationships/hyperlink" Target="https://www.procyclingstats.com/team/canyon-dhb-sungod-2021" TargetMode="External"/><Relationship Id="rId3462" Type="http://schemas.openxmlformats.org/officeDocument/2006/relationships/hyperlink" Target="https://www.procyclingstats.com/rider.php?date=2021-06-25&amp;id=241513&amp;p=results&amp;s=pcs-season-ranking" TargetMode="External"/><Relationship Id="rId2133" Type="http://schemas.openxmlformats.org/officeDocument/2006/relationships/hyperlink" Target="https://www.procyclingstats.com/rider.php?date=2021-06-25&amp;id=193170&amp;p=results&amp;s=pcs-season-ranking" TargetMode="External"/><Relationship Id="rId3465" Type="http://schemas.openxmlformats.org/officeDocument/2006/relationships/hyperlink" Target="https://www.procyclingstats.com/rider.php?date=2021-06-25&amp;id=210058&amp;p=results&amp;s=pcs-season-ranking" TargetMode="External"/><Relationship Id="rId2134" Type="http://schemas.openxmlformats.org/officeDocument/2006/relationships/hyperlink" Target="https://www.procyclingstats.com/rider/benjamin-perry" TargetMode="External"/><Relationship Id="rId3464" Type="http://schemas.openxmlformats.org/officeDocument/2006/relationships/hyperlink" Target="https://www.procyclingstats.com/team/swiss-racing-academy-2021" TargetMode="External"/><Relationship Id="rId2135" Type="http://schemas.openxmlformats.org/officeDocument/2006/relationships/hyperlink" Target="https://www.procyclingstats.com/team/astana-premier-tech-2021" TargetMode="External"/><Relationship Id="rId3467" Type="http://schemas.openxmlformats.org/officeDocument/2006/relationships/hyperlink" Target="https://www.procyclingstats.com/team/team-nippo-provence-pts-conti-2021" TargetMode="External"/><Relationship Id="rId2136" Type="http://schemas.openxmlformats.org/officeDocument/2006/relationships/hyperlink" Target="https://www.procyclingstats.com/rider.php?date=2021-06-25&amp;id=162944&amp;p=results&amp;s=pcs-season-ranking" TargetMode="External"/><Relationship Id="rId3466" Type="http://schemas.openxmlformats.org/officeDocument/2006/relationships/hyperlink" Target="https://www.procyclingstats.com/rider/kevin-kuhn" TargetMode="External"/><Relationship Id="rId3490" Type="http://schemas.openxmlformats.org/officeDocument/2006/relationships/hyperlink" Target="https://www.procyclingstats.com/team/rally-cycling-2021" TargetMode="External"/><Relationship Id="rId2160" Type="http://schemas.openxmlformats.org/officeDocument/2006/relationships/hyperlink" Target="https://www.procyclingstats.com/rider.php?date=2021-06-25&amp;id=140930&amp;p=results&amp;s=pcs-season-ranking" TargetMode="External"/><Relationship Id="rId3492" Type="http://schemas.openxmlformats.org/officeDocument/2006/relationships/hyperlink" Target="https://www.procyclingstats.com/rider/sam-brand" TargetMode="External"/><Relationship Id="rId2161" Type="http://schemas.openxmlformats.org/officeDocument/2006/relationships/hyperlink" Target="https://www.procyclingstats.com/rider/petar-dimitrov1" TargetMode="External"/><Relationship Id="rId3491" Type="http://schemas.openxmlformats.org/officeDocument/2006/relationships/hyperlink" Target="https://www.procyclingstats.com/rider.php?date=2021-06-25&amp;id=131949&amp;p=results&amp;s=pcs-season-ranking" TargetMode="External"/><Relationship Id="rId2162" Type="http://schemas.openxmlformats.org/officeDocument/2006/relationships/hyperlink" Target="https://www.procyclingstats.com/rider.php?date=2021-06-25&amp;id=260266&amp;p=results&amp;s=pcs-season-ranking" TargetMode="External"/><Relationship Id="rId3494" Type="http://schemas.openxmlformats.org/officeDocument/2006/relationships/hyperlink" Target="https://www.procyclingstats.com/rider.php?date=2021-06-25&amp;id=203003&amp;p=results&amp;s=pcs-season-ranking" TargetMode="External"/><Relationship Id="rId2163" Type="http://schemas.openxmlformats.org/officeDocument/2006/relationships/hyperlink" Target="https://www.procyclingstats.com/rider/sergio-martin" TargetMode="External"/><Relationship Id="rId3493" Type="http://schemas.openxmlformats.org/officeDocument/2006/relationships/hyperlink" Target="https://www.procyclingstats.com/team/team-novo-nordisk-2021" TargetMode="External"/><Relationship Id="rId2164" Type="http://schemas.openxmlformats.org/officeDocument/2006/relationships/hyperlink" Target="https://www.procyclingstats.com/team/caja-rural-seguros-rga-2021" TargetMode="External"/><Relationship Id="rId3496" Type="http://schemas.openxmlformats.org/officeDocument/2006/relationships/hyperlink" Target="https://www.procyclingstats.com/rider.php?date=2021-06-25&amp;id=121926&amp;p=results&amp;s=pcs-season-ranking" TargetMode="External"/><Relationship Id="rId2165" Type="http://schemas.openxmlformats.org/officeDocument/2006/relationships/hyperlink" Target="https://www.procyclingstats.com/rider.php?date=2021-06-25&amp;id=197065&amp;p=results&amp;s=pcs-season-ranking" TargetMode="External"/><Relationship Id="rId3495" Type="http://schemas.openxmlformats.org/officeDocument/2006/relationships/hyperlink" Target="https://www.procyclingstats.com/rider/mathias-fluckiger" TargetMode="External"/><Relationship Id="rId2166" Type="http://schemas.openxmlformats.org/officeDocument/2006/relationships/hyperlink" Target="https://www.procyclingstats.com/rider/jelle-vanendert" TargetMode="External"/><Relationship Id="rId3498" Type="http://schemas.openxmlformats.org/officeDocument/2006/relationships/hyperlink" Target="https://www.procyclingstats.com/team/bhs-pl-beton-bornholm-2021" TargetMode="External"/><Relationship Id="rId2167" Type="http://schemas.openxmlformats.org/officeDocument/2006/relationships/hyperlink" Target="https://www.procyclingstats.com/team/bingoal-wallonie-bruxelles-2021" TargetMode="External"/><Relationship Id="rId3497" Type="http://schemas.openxmlformats.org/officeDocument/2006/relationships/hyperlink" Target="https://www.procyclingstats.com/rider/emil-touda" TargetMode="External"/><Relationship Id="rId2168" Type="http://schemas.openxmlformats.org/officeDocument/2006/relationships/hyperlink" Target="https://www.procyclingstats.com/rider.php?date=2021-06-25&amp;id=140534&amp;p=results&amp;s=pcs-season-ranking" TargetMode="External"/><Relationship Id="rId2169" Type="http://schemas.openxmlformats.org/officeDocument/2006/relationships/hyperlink" Target="https://www.procyclingstats.com/rider/rafael-valls" TargetMode="External"/><Relationship Id="rId3499" Type="http://schemas.openxmlformats.org/officeDocument/2006/relationships/hyperlink" Target="https://www.procyclingstats.com/rider.php?date=2021-06-25&amp;id=190402&amp;p=results&amp;s=pcs-season-ranking" TargetMode="External"/><Relationship Id="rId2159" Type="http://schemas.openxmlformats.org/officeDocument/2006/relationships/hyperlink" Target="https://www.procyclingstats.com/team/gazprom-rusvelo-2021" TargetMode="External"/><Relationship Id="rId3481" Type="http://schemas.openxmlformats.org/officeDocument/2006/relationships/hyperlink" Target="https://www.procyclingstats.com/rider.php?date=2021-06-25&amp;id=132441&amp;p=results&amp;s=pcs-season-ranking" TargetMode="External"/><Relationship Id="rId2150" Type="http://schemas.openxmlformats.org/officeDocument/2006/relationships/hyperlink" Target="https://www.procyclingstats.com/team/ag2r-citroen-team-2021" TargetMode="External"/><Relationship Id="rId3480" Type="http://schemas.openxmlformats.org/officeDocument/2006/relationships/hyperlink" Target="https://www.procyclingstats.com/team/uae-team-emirates-2021" TargetMode="External"/><Relationship Id="rId2151" Type="http://schemas.openxmlformats.org/officeDocument/2006/relationships/hyperlink" Target="https://www.procyclingstats.com/rider.php?date=2021-06-25&amp;id=164943&amp;p=results&amp;s=pcs-season-ranking" TargetMode="External"/><Relationship Id="rId3483" Type="http://schemas.openxmlformats.org/officeDocument/2006/relationships/hyperlink" Target="https://www.procyclingstats.com/rider.php?date=2021-06-25&amp;id=215766&amp;p=results&amp;s=pcs-season-ranking" TargetMode="External"/><Relationship Id="rId2152" Type="http://schemas.openxmlformats.org/officeDocument/2006/relationships/hyperlink" Target="https://www.procyclingstats.com/rider/enrico-zanoncello" TargetMode="External"/><Relationship Id="rId3482" Type="http://schemas.openxmlformats.org/officeDocument/2006/relationships/hyperlink" Target="https://www.procyclingstats.com/rider/tomas-goytom" TargetMode="External"/><Relationship Id="rId2153" Type="http://schemas.openxmlformats.org/officeDocument/2006/relationships/hyperlink" Target="https://www.procyclingstats.com/team/bardiani-csf-2021" TargetMode="External"/><Relationship Id="rId3485" Type="http://schemas.openxmlformats.org/officeDocument/2006/relationships/hyperlink" Target="https://www.procyclingstats.com/team/uno-x-pro-cycling-team-2021" TargetMode="External"/><Relationship Id="rId2154" Type="http://schemas.openxmlformats.org/officeDocument/2006/relationships/hyperlink" Target="https://www.procyclingstats.com/rider.php?date=2021-06-25&amp;id=187368&amp;p=results&amp;s=pcs-season-ranking" TargetMode="External"/><Relationship Id="rId3484" Type="http://schemas.openxmlformats.org/officeDocument/2006/relationships/hyperlink" Target="https://www.procyclingstats.com/rider/martin-urianstad" TargetMode="External"/><Relationship Id="rId2155" Type="http://schemas.openxmlformats.org/officeDocument/2006/relationships/hyperlink" Target="https://www.procyclingstats.com/rider/ulises-alfredo-castillo" TargetMode="External"/><Relationship Id="rId3487" Type="http://schemas.openxmlformats.org/officeDocument/2006/relationships/hyperlink" Target="https://www.procyclingstats.com/rider/aoki-kawano" TargetMode="External"/><Relationship Id="rId2156" Type="http://schemas.openxmlformats.org/officeDocument/2006/relationships/hyperlink" Target="https://www.procyclingstats.com/team/wildlife-generation-pro-cycling-2021" TargetMode="External"/><Relationship Id="rId3486" Type="http://schemas.openxmlformats.org/officeDocument/2006/relationships/hyperlink" Target="https://www.procyclingstats.com/rider.php?date=2021-06-25&amp;id=209041&amp;p=results&amp;s=pcs-season-ranking" TargetMode="External"/><Relationship Id="rId2157" Type="http://schemas.openxmlformats.org/officeDocument/2006/relationships/hyperlink" Target="https://www.procyclingstats.com/rider.php?date=2021-06-25&amp;id=137380&amp;p=results&amp;s=pcs-season-ranking" TargetMode="External"/><Relationship Id="rId3489" Type="http://schemas.openxmlformats.org/officeDocument/2006/relationships/hyperlink" Target="https://www.procyclingstats.com/rider/matteo-dal-cin" TargetMode="External"/><Relationship Id="rId2158" Type="http://schemas.openxmlformats.org/officeDocument/2006/relationships/hyperlink" Target="https://www.procyclingstats.com/rider/roman-kreuziger" TargetMode="External"/><Relationship Id="rId3488" Type="http://schemas.openxmlformats.org/officeDocument/2006/relationships/hyperlink" Target="https://www.procyclingstats.com/rider.php?date=2021-06-25&amp;id=227878&amp;p=results&amp;s=pcs-season-ranking" TargetMode="External"/><Relationship Id="rId2104" Type="http://schemas.openxmlformats.org/officeDocument/2006/relationships/hyperlink" Target="https://www.procyclingstats.com/rider/spas-gyurov" TargetMode="External"/><Relationship Id="rId3436" Type="http://schemas.openxmlformats.org/officeDocument/2006/relationships/hyperlink" Target="https://www.procyclingstats.com/rider/alexander-evtushenko" TargetMode="External"/><Relationship Id="rId2105" Type="http://schemas.openxmlformats.org/officeDocument/2006/relationships/hyperlink" Target="https://www.procyclingstats.com/rider.php?date=2021-06-25&amp;id=140823&amp;p=results&amp;s=pcs-season-ranking" TargetMode="External"/><Relationship Id="rId3435" Type="http://schemas.openxmlformats.org/officeDocument/2006/relationships/hyperlink" Target="https://www.procyclingstats.com/rider.php?date=2021-06-25&amp;id=264995&amp;p=results&amp;s=pcs-season-ranking" TargetMode="External"/><Relationship Id="rId2106" Type="http://schemas.openxmlformats.org/officeDocument/2006/relationships/hyperlink" Target="https://www.procyclingstats.com/rider/marco-brenner" TargetMode="External"/><Relationship Id="rId3438" Type="http://schemas.openxmlformats.org/officeDocument/2006/relationships/hyperlink" Target="https://www.procyclingstats.com/rider/anderson-timoteo-paredes" TargetMode="External"/><Relationship Id="rId2107" Type="http://schemas.openxmlformats.org/officeDocument/2006/relationships/hyperlink" Target="https://www.procyclingstats.com/team/team-dsm-2021" TargetMode="External"/><Relationship Id="rId3437" Type="http://schemas.openxmlformats.org/officeDocument/2006/relationships/hyperlink" Target="https://www.procyclingstats.com/rider.php?date=2021-06-25&amp;id=141039&amp;p=results&amp;s=pcs-season-ranking" TargetMode="External"/><Relationship Id="rId2108" Type="http://schemas.openxmlformats.org/officeDocument/2006/relationships/hyperlink" Target="https://www.procyclingstats.com/rider.php?date=2021-06-25&amp;id=240120&amp;p=results&amp;s=pcs-season-ranking" TargetMode="External"/><Relationship Id="rId2109" Type="http://schemas.openxmlformats.org/officeDocument/2006/relationships/hyperlink" Target="https://www.procyclingstats.com/rider/pier-andre-cote" TargetMode="External"/><Relationship Id="rId3439" Type="http://schemas.openxmlformats.org/officeDocument/2006/relationships/hyperlink" Target="https://www.procyclingstats.com/team/best-pc-ecuador-2021" TargetMode="External"/><Relationship Id="rId3430" Type="http://schemas.openxmlformats.org/officeDocument/2006/relationships/hyperlink" Target="https://www.procyclingstats.com/rider/erlend-blikra" TargetMode="External"/><Relationship Id="rId2100" Type="http://schemas.openxmlformats.org/officeDocument/2006/relationships/hyperlink" Target="https://www.procyclingstats.com/rider.php?date=2021-06-25&amp;id=209880&amp;p=results&amp;s=pcs-season-ranking" TargetMode="External"/><Relationship Id="rId3432" Type="http://schemas.openxmlformats.org/officeDocument/2006/relationships/hyperlink" Target="https://www.procyclingstats.com/rider.php?date=2021-06-25&amp;id=185563&amp;p=results&amp;s=pcs-season-ranking" TargetMode="External"/><Relationship Id="rId2101" Type="http://schemas.openxmlformats.org/officeDocument/2006/relationships/hyperlink" Target="https://www.procyclingstats.com/rider/riccardo-zoidl" TargetMode="External"/><Relationship Id="rId3431" Type="http://schemas.openxmlformats.org/officeDocument/2006/relationships/hyperlink" Target="https://www.procyclingstats.com/team/uno-x-pro-cycling-team-2021" TargetMode="External"/><Relationship Id="rId2102" Type="http://schemas.openxmlformats.org/officeDocument/2006/relationships/hyperlink" Target="https://www.procyclingstats.com/team/team-felbermayr-simplon-wels-2021" TargetMode="External"/><Relationship Id="rId3434" Type="http://schemas.openxmlformats.org/officeDocument/2006/relationships/hyperlink" Target="https://www.procyclingstats.com/team/bora-hansgrohe-2021" TargetMode="External"/><Relationship Id="rId2103" Type="http://schemas.openxmlformats.org/officeDocument/2006/relationships/hyperlink" Target="https://www.procyclingstats.com/rider.php?date=2021-06-25&amp;id=135110&amp;p=results&amp;s=pcs-season-ranking" TargetMode="External"/><Relationship Id="rId3433" Type="http://schemas.openxmlformats.org/officeDocument/2006/relationships/hyperlink" Target="https://www.procyclingstats.com/rider/anton-palzer" TargetMode="External"/><Relationship Id="rId3425" Type="http://schemas.openxmlformats.org/officeDocument/2006/relationships/hyperlink" Target="https://www.procyclingstats.com/rider/yacine-hamza" TargetMode="External"/><Relationship Id="rId3424" Type="http://schemas.openxmlformats.org/officeDocument/2006/relationships/hyperlink" Target="https://www.procyclingstats.com/rider.php?date=2021-06-25&amp;id=185275&amp;p=results&amp;s=pcs-season-ranking" TargetMode="External"/><Relationship Id="rId3427" Type="http://schemas.openxmlformats.org/officeDocument/2006/relationships/hyperlink" Target="https://www.procyclingstats.com/rider/muradjan-halmuratov" TargetMode="External"/><Relationship Id="rId3426" Type="http://schemas.openxmlformats.org/officeDocument/2006/relationships/hyperlink" Target="https://www.procyclingstats.com/rider.php?date=2021-06-25&amp;id=186636&amp;p=results&amp;s=pcs-season-ranking" TargetMode="External"/><Relationship Id="rId3429" Type="http://schemas.openxmlformats.org/officeDocument/2006/relationships/hyperlink" Target="https://www.procyclingstats.com/rider.php?date=2021-06-25&amp;id=140836&amp;p=results&amp;s=pcs-season-ranking" TargetMode="External"/><Relationship Id="rId3428" Type="http://schemas.openxmlformats.org/officeDocument/2006/relationships/hyperlink" Target="https://www.procyclingstats.com/team/snc-cycling-team-2021" TargetMode="External"/><Relationship Id="rId899" Type="http://schemas.openxmlformats.org/officeDocument/2006/relationships/hyperlink" Target="https://www.procyclingstats.com/rider/michael-valgren-andersen" TargetMode="External"/><Relationship Id="rId898" Type="http://schemas.openxmlformats.org/officeDocument/2006/relationships/hyperlink" Target="https://www.procyclingstats.com/rider.php?date=2021-06-25&amp;id=132426&amp;p=results&amp;s=pcs-season-ranking" TargetMode="External"/><Relationship Id="rId897" Type="http://schemas.openxmlformats.org/officeDocument/2006/relationships/hyperlink" Target="https://www.procyclingstats.com/team/uno-x-pro-cycling-team-2021" TargetMode="External"/><Relationship Id="rId896" Type="http://schemas.openxmlformats.org/officeDocument/2006/relationships/hyperlink" Target="https://www.procyclingstats.com/rider/markus-hoelgaard" TargetMode="External"/><Relationship Id="rId891" Type="http://schemas.openxmlformats.org/officeDocument/2006/relationships/hyperlink" Target="https://www.procyclingstats.com/team/euskaltel-euskadi-2021" TargetMode="External"/><Relationship Id="rId890" Type="http://schemas.openxmlformats.org/officeDocument/2006/relationships/hyperlink" Target="https://www.procyclingstats.com/rider/antonio-soto" TargetMode="External"/><Relationship Id="rId895" Type="http://schemas.openxmlformats.org/officeDocument/2006/relationships/hyperlink" Target="https://www.procyclingstats.com/rider.php?date=2021-06-25&amp;id=140503&amp;p=results&amp;s=pcs-season-ranking" TargetMode="External"/><Relationship Id="rId3421" Type="http://schemas.openxmlformats.org/officeDocument/2006/relationships/hyperlink" Target="https://www.procyclingstats.com/rider/hugo-forssell" TargetMode="External"/><Relationship Id="rId894" Type="http://schemas.openxmlformats.org/officeDocument/2006/relationships/hyperlink" Target="https://www.procyclingstats.com/team/team-arkea-samsic-2021" TargetMode="External"/><Relationship Id="rId3420" Type="http://schemas.openxmlformats.org/officeDocument/2006/relationships/hyperlink" Target="https://www.procyclingstats.com/rider.php?date=2021-06-25&amp;id=163306&amp;p=results&amp;s=pcs-season-ranking" TargetMode="External"/><Relationship Id="rId893" Type="http://schemas.openxmlformats.org/officeDocument/2006/relationships/hyperlink" Target="https://www.procyclingstats.com/rider/winner-anacona" TargetMode="External"/><Relationship Id="rId3423" Type="http://schemas.openxmlformats.org/officeDocument/2006/relationships/hyperlink" Target="https://www.procyclingstats.com/rider/oscar-quiroz-ayala" TargetMode="External"/><Relationship Id="rId892" Type="http://schemas.openxmlformats.org/officeDocument/2006/relationships/hyperlink" Target="https://www.procyclingstats.com/rider.php?date=2021-06-25&amp;id=179912&amp;p=results&amp;s=pcs-season-ranking" TargetMode="External"/><Relationship Id="rId3422" Type="http://schemas.openxmlformats.org/officeDocument/2006/relationships/hyperlink" Target="https://www.procyclingstats.com/rider.php?date=2021-06-25&amp;id=206195&amp;p=results&amp;s=pcs-season-ranking" TargetMode="External"/><Relationship Id="rId2126" Type="http://schemas.openxmlformats.org/officeDocument/2006/relationships/hyperlink" Target="https://www.procyclingstats.com/team/elkov-kasper-2021" TargetMode="External"/><Relationship Id="rId3458" Type="http://schemas.openxmlformats.org/officeDocument/2006/relationships/hyperlink" Target="https://www.procyclingstats.com/rider/david-lozano" TargetMode="External"/><Relationship Id="rId2127" Type="http://schemas.openxmlformats.org/officeDocument/2006/relationships/hyperlink" Target="https://www.procyclingstats.com/rider.php?date=2021-06-25&amp;id=195744&amp;p=results&amp;s=pcs-season-ranking" TargetMode="External"/><Relationship Id="rId3457" Type="http://schemas.openxmlformats.org/officeDocument/2006/relationships/hyperlink" Target="https://www.procyclingstats.com/rider.php?date=2021-06-25&amp;id=170111&amp;p=results&amp;s=pcs-season-ranking" TargetMode="External"/><Relationship Id="rId2128" Type="http://schemas.openxmlformats.org/officeDocument/2006/relationships/hyperlink" Target="https://www.procyclingstats.com/rider/pieter-vanspeybrouck" TargetMode="External"/><Relationship Id="rId2129" Type="http://schemas.openxmlformats.org/officeDocument/2006/relationships/hyperlink" Target="https://www.procyclingstats.com/team/intermarche-wanty-gobert-materiaux-2021" TargetMode="External"/><Relationship Id="rId3459" Type="http://schemas.openxmlformats.org/officeDocument/2006/relationships/hyperlink" Target="https://www.procyclingstats.com/team/team-novo-nordisk-2021" TargetMode="External"/><Relationship Id="rId3450" Type="http://schemas.openxmlformats.org/officeDocument/2006/relationships/hyperlink" Target="https://www.procyclingstats.com/team/cofidis-solutions-credits-2021" TargetMode="External"/><Relationship Id="rId2120" Type="http://schemas.openxmlformats.org/officeDocument/2006/relationships/hyperlink" Target="https://www.procyclingstats.com/team/equipo-kern-pharma-2021" TargetMode="External"/><Relationship Id="rId3452" Type="http://schemas.openxmlformats.org/officeDocument/2006/relationships/hyperlink" Target="https://www.procyclingstats.com/rider/luke-lamperti" TargetMode="External"/><Relationship Id="rId2121" Type="http://schemas.openxmlformats.org/officeDocument/2006/relationships/hyperlink" Target="https://www.procyclingstats.com/rider.php?date=2021-06-25&amp;id=194465&amp;p=results&amp;s=pcs-season-ranking" TargetMode="External"/><Relationship Id="rId3451" Type="http://schemas.openxmlformats.org/officeDocument/2006/relationships/hyperlink" Target="https://www.procyclingstats.com/rider.php?date=2021-06-25&amp;id=140205&amp;p=results&amp;s=pcs-season-ranking" TargetMode="External"/><Relationship Id="rId2122" Type="http://schemas.openxmlformats.org/officeDocument/2006/relationships/hyperlink" Target="https://www.procyclingstats.com/rider/adrien-petit" TargetMode="External"/><Relationship Id="rId3454" Type="http://schemas.openxmlformats.org/officeDocument/2006/relationships/hyperlink" Target="https://www.procyclingstats.com/rider.php?date=2021-06-25&amp;id=240121&amp;p=results&amp;s=pcs-season-ranking" TargetMode="External"/><Relationship Id="rId2123" Type="http://schemas.openxmlformats.org/officeDocument/2006/relationships/hyperlink" Target="https://www.procyclingstats.com/team/team-totalenergies-2021" TargetMode="External"/><Relationship Id="rId3453" Type="http://schemas.openxmlformats.org/officeDocument/2006/relationships/hyperlink" Target="https://www.procyclingstats.com/team/trinity-racing-2021" TargetMode="External"/><Relationship Id="rId2124" Type="http://schemas.openxmlformats.org/officeDocument/2006/relationships/hyperlink" Target="https://www.procyclingstats.com/rider.php?date=2021-06-25&amp;id=140732&amp;p=results&amp;s=pcs-season-ranking" TargetMode="External"/><Relationship Id="rId3456" Type="http://schemas.openxmlformats.org/officeDocument/2006/relationships/hyperlink" Target="https://www.procyclingstats.com/team/bahrain-victorious-2021" TargetMode="External"/><Relationship Id="rId2125" Type="http://schemas.openxmlformats.org/officeDocument/2006/relationships/hyperlink" Target="https://www.procyclingstats.com/rider/jakub-otruba" TargetMode="External"/><Relationship Id="rId3455" Type="http://schemas.openxmlformats.org/officeDocument/2006/relationships/hyperlink" Target="https://www.procyclingstats.com/rider/domen-novak" TargetMode="External"/><Relationship Id="rId2115" Type="http://schemas.openxmlformats.org/officeDocument/2006/relationships/hyperlink" Target="https://www.procyclingstats.com/rider.php?date=2021-06-25&amp;id=262790&amp;p=results&amp;s=pcs-season-ranking" TargetMode="External"/><Relationship Id="rId3447" Type="http://schemas.openxmlformats.org/officeDocument/2006/relationships/hyperlink" Target="https://www.procyclingstats.com/team/groupama-fdj-2021" TargetMode="External"/><Relationship Id="rId2116" Type="http://schemas.openxmlformats.org/officeDocument/2006/relationships/hyperlink" Target="https://www.procyclingstats.com/rider/stanislau-bazhkou" TargetMode="External"/><Relationship Id="rId3446" Type="http://schemas.openxmlformats.org/officeDocument/2006/relationships/hyperlink" Target="https://www.procyclingstats.com/rider/clement-davy" TargetMode="External"/><Relationship Id="rId2117" Type="http://schemas.openxmlformats.org/officeDocument/2006/relationships/hyperlink" Target="https://www.procyclingstats.com/team/minsk-cycling-club-2021" TargetMode="External"/><Relationship Id="rId3449" Type="http://schemas.openxmlformats.org/officeDocument/2006/relationships/hyperlink" Target="https://www.procyclingstats.com/rider/jose-herrada" TargetMode="External"/><Relationship Id="rId2118" Type="http://schemas.openxmlformats.org/officeDocument/2006/relationships/hyperlink" Target="https://www.procyclingstats.com/rider.php?date=2021-06-25&amp;id=134474&amp;p=results&amp;s=pcs-season-ranking" TargetMode="External"/><Relationship Id="rId3448" Type="http://schemas.openxmlformats.org/officeDocument/2006/relationships/hyperlink" Target="https://www.procyclingstats.com/rider.php?date=2021-06-25&amp;id=182697&amp;p=results&amp;s=pcs-season-ranking" TargetMode="External"/><Relationship Id="rId2119" Type="http://schemas.openxmlformats.org/officeDocument/2006/relationships/hyperlink" Target="https://www.procyclingstats.com/rider/jose-felix-parra" TargetMode="External"/><Relationship Id="rId3441" Type="http://schemas.openxmlformats.org/officeDocument/2006/relationships/hyperlink" Target="https://www.procyclingstats.com/rider/sybren-welling" TargetMode="External"/><Relationship Id="rId2110" Type="http://schemas.openxmlformats.org/officeDocument/2006/relationships/hyperlink" Target="https://www.procyclingstats.com/team/rally-cycling-2021" TargetMode="External"/><Relationship Id="rId3440" Type="http://schemas.openxmlformats.org/officeDocument/2006/relationships/hyperlink" Target="https://www.procyclingstats.com/rider.php?date=2021-06-25&amp;id=182529&amp;p=results&amp;s=pcs-season-ranking" TargetMode="External"/><Relationship Id="rId2111" Type="http://schemas.openxmlformats.org/officeDocument/2006/relationships/hyperlink" Target="https://www.procyclingstats.com/rider.php?date=2021-06-25&amp;id=189554&amp;p=results&amp;s=pcs-season-ranking" TargetMode="External"/><Relationship Id="rId3443" Type="http://schemas.openxmlformats.org/officeDocument/2006/relationships/hyperlink" Target="https://www.procyclingstats.com/rider/nickolas-zukowsky" TargetMode="External"/><Relationship Id="rId2112" Type="http://schemas.openxmlformats.org/officeDocument/2006/relationships/hyperlink" Target="https://www.procyclingstats.com/rider/afif-abdullah" TargetMode="External"/><Relationship Id="rId3442" Type="http://schemas.openxmlformats.org/officeDocument/2006/relationships/hyperlink" Target="https://www.procyclingstats.com/rider.php?date=2021-06-25&amp;id=217773&amp;p=results&amp;s=pcs-season-ranking" TargetMode="External"/><Relationship Id="rId2113" Type="http://schemas.openxmlformats.org/officeDocument/2006/relationships/hyperlink" Target="https://www.procyclingstats.com/rider.php?date=2021-06-25&amp;id=183404&amp;p=results&amp;s=pcs-season-ranking" TargetMode="External"/><Relationship Id="rId3445" Type="http://schemas.openxmlformats.org/officeDocument/2006/relationships/hyperlink" Target="https://www.procyclingstats.com/rider.php?date=2021-06-25&amp;id=205564&amp;p=results&amp;s=pcs-season-ranking" TargetMode="External"/><Relationship Id="rId2114" Type="http://schemas.openxmlformats.org/officeDocument/2006/relationships/hyperlink" Target="https://www.procyclingstats.com/rider/vladislav-logionov" TargetMode="External"/><Relationship Id="rId3444" Type="http://schemas.openxmlformats.org/officeDocument/2006/relationships/hyperlink" Target="https://www.procyclingstats.com/team/rally-cycling-2021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procyclingstats.com/team/bora-hansgrohe-2020" TargetMode="External"/><Relationship Id="rId391" Type="http://schemas.openxmlformats.org/officeDocument/2006/relationships/hyperlink" Target="https://www.procyclingstats.com/rider/jean-pierre-drucker" TargetMode="External"/><Relationship Id="rId390" Type="http://schemas.openxmlformats.org/officeDocument/2006/relationships/hyperlink" Target="https://www.procyclingstats.com/rider.php?id=139823&amp;p=results&amp;s=ranking-breakdown&amp;entry_id=62890&amp;datum=2020-11-08" TargetMode="External"/><Relationship Id="rId2180" Type="http://schemas.openxmlformats.org/officeDocument/2006/relationships/hyperlink" Target="https://www.procyclingstats.com/rider.php?id=140178&amp;p=results&amp;s=ranking-breakdown&amp;entry_id=62890&amp;datum=2020-11-08" TargetMode="External"/><Relationship Id="rId2181" Type="http://schemas.openxmlformats.org/officeDocument/2006/relationships/hyperlink" Target="https://www.procyclingstats.com/rider/unai-cuadrado" TargetMode="External"/><Relationship Id="rId2182" Type="http://schemas.openxmlformats.org/officeDocument/2006/relationships/hyperlink" Target="https://www.procyclingstats.com/team/euskatel-euskadi-2020" TargetMode="External"/><Relationship Id="rId2183" Type="http://schemas.openxmlformats.org/officeDocument/2006/relationships/hyperlink" Target="https://www.procyclingstats.com/rider.php?id=222306&amp;p=results&amp;s=ranking-breakdown&amp;entry_id=62890&amp;datum=2020-11-08" TargetMode="External"/><Relationship Id="rId385" Type="http://schemas.openxmlformats.org/officeDocument/2006/relationships/hyperlink" Target="https://www.procyclingstats.com/rider/gregor-muhlberger" TargetMode="External"/><Relationship Id="rId2184" Type="http://schemas.openxmlformats.org/officeDocument/2006/relationships/hyperlink" Target="https://www.procyclingstats.com/rider/mathias-le-turnier" TargetMode="External"/><Relationship Id="rId384" Type="http://schemas.openxmlformats.org/officeDocument/2006/relationships/hyperlink" Target="https://www.procyclingstats.com/rider.php?id=162917&amp;p=results&amp;s=ranking-breakdown&amp;entry_id=62890&amp;datum=2020-11-08" TargetMode="External"/><Relationship Id="rId2185" Type="http://schemas.openxmlformats.org/officeDocument/2006/relationships/hyperlink" Target="https://www.procyclingstats.com/team/cofidis-solutions-credits-2020" TargetMode="External"/><Relationship Id="rId383" Type="http://schemas.openxmlformats.org/officeDocument/2006/relationships/hyperlink" Target="https://www.procyclingstats.com/team/team-total-direct-energie-2020" TargetMode="External"/><Relationship Id="rId2186" Type="http://schemas.openxmlformats.org/officeDocument/2006/relationships/hyperlink" Target="https://www.procyclingstats.com/rider.php?id=176565&amp;p=results&amp;s=ranking-breakdown&amp;entry_id=62890&amp;datum=2020-11-08" TargetMode="External"/><Relationship Id="rId382" Type="http://schemas.openxmlformats.org/officeDocument/2006/relationships/hyperlink" Target="https://www.procyclingstats.com/rider/anthony-turgis" TargetMode="External"/><Relationship Id="rId2187" Type="http://schemas.openxmlformats.org/officeDocument/2006/relationships/hyperlink" Target="https://www.procyclingstats.com/rider/tony-martin" TargetMode="External"/><Relationship Id="rId389" Type="http://schemas.openxmlformats.org/officeDocument/2006/relationships/hyperlink" Target="https://www.procyclingstats.com/team/circus-wanty-gobert-2020" TargetMode="External"/><Relationship Id="rId2188" Type="http://schemas.openxmlformats.org/officeDocument/2006/relationships/hyperlink" Target="https://www.procyclingstats.com/team/team-jumbo-visma-2020" TargetMode="External"/><Relationship Id="rId388" Type="http://schemas.openxmlformats.org/officeDocument/2006/relationships/hyperlink" Target="https://www.procyclingstats.com/rider/danny-van-poppel" TargetMode="External"/><Relationship Id="rId2189" Type="http://schemas.openxmlformats.org/officeDocument/2006/relationships/hyperlink" Target="https://www.procyclingstats.com/rider.php?id=140843&amp;p=results&amp;s=ranking-breakdown&amp;entry_id=62890&amp;datum=2020-11-08" TargetMode="External"/><Relationship Id="rId387" Type="http://schemas.openxmlformats.org/officeDocument/2006/relationships/hyperlink" Target="https://www.procyclingstats.com/rider.php?id=162969&amp;p=results&amp;s=ranking-breakdown&amp;entry_id=62890&amp;datum=2020-11-08" TargetMode="External"/><Relationship Id="rId386" Type="http://schemas.openxmlformats.org/officeDocument/2006/relationships/hyperlink" Target="https://www.procyclingstats.com/team/bora-hansgrohe-2020" TargetMode="External"/><Relationship Id="rId381" Type="http://schemas.openxmlformats.org/officeDocument/2006/relationships/hyperlink" Target="https://www.procyclingstats.com/rider.php?id=177246&amp;p=results&amp;s=ranking-breakdown&amp;entry_id=62890&amp;datum=2020-11-08" TargetMode="External"/><Relationship Id="rId380" Type="http://schemas.openxmlformats.org/officeDocument/2006/relationships/hyperlink" Target="https://www.procyclingstats.com/team/deceuninck-quick-step-2020" TargetMode="External"/><Relationship Id="rId379" Type="http://schemas.openxmlformats.org/officeDocument/2006/relationships/hyperlink" Target="https://www.procyclingstats.com/rider/fabio-jakobsen" TargetMode="External"/><Relationship Id="rId2170" Type="http://schemas.openxmlformats.org/officeDocument/2006/relationships/hyperlink" Target="https://www.procyclingstats.com/rider/emil-dima" TargetMode="External"/><Relationship Id="rId2171" Type="http://schemas.openxmlformats.org/officeDocument/2006/relationships/hyperlink" Target="https://www.procyclingstats.com/team/giotti-victoria-automotive-2020" TargetMode="External"/><Relationship Id="rId2172" Type="http://schemas.openxmlformats.org/officeDocument/2006/relationships/hyperlink" Target="https://www.procyclingstats.com/rider.php?id=186734&amp;p=results&amp;s=ranking-breakdown&amp;entry_id=62890&amp;datum=2020-11-08" TargetMode="External"/><Relationship Id="rId374" Type="http://schemas.openxmlformats.org/officeDocument/2006/relationships/hyperlink" Target="https://www.procyclingstats.com/team/deceuninck-quick-step-2020" TargetMode="External"/><Relationship Id="rId2173" Type="http://schemas.openxmlformats.org/officeDocument/2006/relationships/hyperlink" Target="https://www.procyclingstats.com/rider/stephane-rossetto" TargetMode="External"/><Relationship Id="rId373" Type="http://schemas.openxmlformats.org/officeDocument/2006/relationships/hyperlink" Target="https://www.procyclingstats.com/rider/james-knox" TargetMode="External"/><Relationship Id="rId2174" Type="http://schemas.openxmlformats.org/officeDocument/2006/relationships/hyperlink" Target="https://www.procyclingstats.com/team/cofidis-solutions-credits-2020" TargetMode="External"/><Relationship Id="rId372" Type="http://schemas.openxmlformats.org/officeDocument/2006/relationships/hyperlink" Target="https://www.procyclingstats.com/rider.php?id=140270&amp;p=results&amp;s=ranking-breakdown&amp;entry_id=62890&amp;datum=2020-11-08" TargetMode="External"/><Relationship Id="rId2175" Type="http://schemas.openxmlformats.org/officeDocument/2006/relationships/hyperlink" Target="https://www.procyclingstats.com/rider.php?id=137804&amp;p=results&amp;s=ranking-breakdown&amp;entry_id=62890&amp;datum=2020-11-08" TargetMode="External"/><Relationship Id="rId371" Type="http://schemas.openxmlformats.org/officeDocument/2006/relationships/hyperlink" Target="https://www.procyclingstats.com/team/ef-pro-cycling-2020" TargetMode="External"/><Relationship Id="rId2176" Type="http://schemas.openxmlformats.org/officeDocument/2006/relationships/hyperlink" Target="https://www.procyclingstats.com/rider/artur-ershov" TargetMode="External"/><Relationship Id="rId378" Type="http://schemas.openxmlformats.org/officeDocument/2006/relationships/hyperlink" Target="https://www.procyclingstats.com/rider.php?id=140331&amp;p=results&amp;s=ranking-breakdown&amp;entry_id=62890&amp;datum=2020-11-08" TargetMode="External"/><Relationship Id="rId2177" Type="http://schemas.openxmlformats.org/officeDocument/2006/relationships/hyperlink" Target="https://www.procyclingstats.com/rider.php?id=139902&amp;p=results&amp;s=ranking-breakdown&amp;entry_id=62890&amp;datum=2020-11-08" TargetMode="External"/><Relationship Id="rId377" Type="http://schemas.openxmlformats.org/officeDocument/2006/relationships/hyperlink" Target="https://www.procyclingstats.com/team/mitchelton-scott-2020" TargetMode="External"/><Relationship Id="rId2178" Type="http://schemas.openxmlformats.org/officeDocument/2006/relationships/hyperlink" Target="https://www.procyclingstats.com/rider/david-van-der-poel" TargetMode="External"/><Relationship Id="rId376" Type="http://schemas.openxmlformats.org/officeDocument/2006/relationships/hyperlink" Target="https://www.procyclingstats.com/rider/mikel-nieve" TargetMode="External"/><Relationship Id="rId2179" Type="http://schemas.openxmlformats.org/officeDocument/2006/relationships/hyperlink" Target="https://www.procyclingstats.com/team/alpecin-fenix-2020" TargetMode="External"/><Relationship Id="rId375" Type="http://schemas.openxmlformats.org/officeDocument/2006/relationships/hyperlink" Target="https://www.procyclingstats.com/rider.php?id=182517&amp;p=results&amp;s=ranking-breakdown&amp;entry_id=62890&amp;datum=2020-11-08" TargetMode="External"/><Relationship Id="rId2190" Type="http://schemas.openxmlformats.org/officeDocument/2006/relationships/hyperlink" Target="https://www.procyclingstats.com/rider/florian-stork" TargetMode="External"/><Relationship Id="rId2191" Type="http://schemas.openxmlformats.org/officeDocument/2006/relationships/hyperlink" Target="https://www.procyclingstats.com/team/team-sunweb-2020" TargetMode="External"/><Relationship Id="rId2192" Type="http://schemas.openxmlformats.org/officeDocument/2006/relationships/hyperlink" Target="https://www.procyclingstats.com/rider.php?id=196139&amp;p=results&amp;s=ranking-breakdown&amp;entry_id=62890&amp;datum=2020-11-08" TargetMode="External"/><Relationship Id="rId2193" Type="http://schemas.openxmlformats.org/officeDocument/2006/relationships/hyperlink" Target="https://www.procyclingstats.com/rider/rudiger-selig" TargetMode="External"/><Relationship Id="rId2194" Type="http://schemas.openxmlformats.org/officeDocument/2006/relationships/hyperlink" Target="https://www.procyclingstats.com/team/bora-hansgrohe-2020" TargetMode="External"/><Relationship Id="rId396" Type="http://schemas.openxmlformats.org/officeDocument/2006/relationships/hyperlink" Target="https://www.procyclingstats.com/rider.php?id=135297&amp;p=results&amp;s=ranking-breakdown&amp;entry_id=62890&amp;datum=2020-11-08" TargetMode="External"/><Relationship Id="rId2195" Type="http://schemas.openxmlformats.org/officeDocument/2006/relationships/hyperlink" Target="https://www.procyclingstats.com/rider.php?id=140494&amp;p=results&amp;s=ranking-breakdown&amp;entry_id=62890&amp;datum=2020-11-08" TargetMode="External"/><Relationship Id="rId395" Type="http://schemas.openxmlformats.org/officeDocument/2006/relationships/hyperlink" Target="https://www.procyclingstats.com/team/alpecin-fenix-2020" TargetMode="External"/><Relationship Id="rId2196" Type="http://schemas.openxmlformats.org/officeDocument/2006/relationships/hyperlink" Target="https://www.procyclingstats.com/rider/roniel-campos" TargetMode="External"/><Relationship Id="rId394" Type="http://schemas.openxmlformats.org/officeDocument/2006/relationships/hyperlink" Target="https://www.procyclingstats.com/rider/alexander-krieger" TargetMode="External"/><Relationship Id="rId2197" Type="http://schemas.openxmlformats.org/officeDocument/2006/relationships/hyperlink" Target="https://www.procyclingstats.com/rider.php?id=169687&amp;p=results&amp;s=ranking-breakdown&amp;entry_id=62890&amp;datum=2020-11-08" TargetMode="External"/><Relationship Id="rId393" Type="http://schemas.openxmlformats.org/officeDocument/2006/relationships/hyperlink" Target="https://www.procyclingstats.com/rider.php?id=140675&amp;p=results&amp;s=ranking-breakdown&amp;entry_id=62890&amp;datum=2020-11-08" TargetMode="External"/><Relationship Id="rId2198" Type="http://schemas.openxmlformats.org/officeDocument/2006/relationships/hyperlink" Target="https://www.procyclingstats.com/rider/angel-madrazo" TargetMode="External"/><Relationship Id="rId2199" Type="http://schemas.openxmlformats.org/officeDocument/2006/relationships/hyperlink" Target="https://www.procyclingstats.com/team/burgos-bh-2020" TargetMode="External"/><Relationship Id="rId399" Type="http://schemas.openxmlformats.org/officeDocument/2006/relationships/hyperlink" Target="https://www.procyclingstats.com/rider.php?id=171075&amp;p=results&amp;s=ranking-breakdown&amp;entry_id=62890&amp;datum=2020-11-08" TargetMode="External"/><Relationship Id="rId398" Type="http://schemas.openxmlformats.org/officeDocument/2006/relationships/hyperlink" Target="https://www.procyclingstats.com/team/team-sunweb-2020" TargetMode="External"/><Relationship Id="rId397" Type="http://schemas.openxmlformats.org/officeDocument/2006/relationships/hyperlink" Target="https://www.procyclingstats.com/rider/cees-bol" TargetMode="External"/><Relationship Id="rId1730" Type="http://schemas.openxmlformats.org/officeDocument/2006/relationships/hyperlink" Target="https://www.procyclingstats.com/rider.php?id=178299&amp;p=results&amp;s=ranking-breakdown&amp;entry_id=62890&amp;datum=2020-11-08" TargetMode="External"/><Relationship Id="rId1731" Type="http://schemas.openxmlformats.org/officeDocument/2006/relationships/hyperlink" Target="https://www.procyclingstats.com/rider/viacheslav-kuznetsov" TargetMode="External"/><Relationship Id="rId1732" Type="http://schemas.openxmlformats.org/officeDocument/2006/relationships/hyperlink" Target="https://www.procyclingstats.com/team/gazprom-rusvelo-2020" TargetMode="External"/><Relationship Id="rId1733" Type="http://schemas.openxmlformats.org/officeDocument/2006/relationships/hyperlink" Target="https://www.procyclingstats.com/rider.php?id=139793&amp;p=results&amp;s=ranking-breakdown&amp;entry_id=62890&amp;datum=2020-11-08" TargetMode="External"/><Relationship Id="rId1734" Type="http://schemas.openxmlformats.org/officeDocument/2006/relationships/hyperlink" Target="https://www.procyclingstats.com/rider/daniel-oss" TargetMode="External"/><Relationship Id="rId1735" Type="http://schemas.openxmlformats.org/officeDocument/2006/relationships/hyperlink" Target="https://www.procyclingstats.com/team/bora-hansgrohe-2020" TargetMode="External"/><Relationship Id="rId1736" Type="http://schemas.openxmlformats.org/officeDocument/2006/relationships/hyperlink" Target="https://www.procyclingstats.com/rider.php?id=140621&amp;p=results&amp;s=ranking-breakdown&amp;entry_id=62890&amp;datum=2020-11-08" TargetMode="External"/><Relationship Id="rId1737" Type="http://schemas.openxmlformats.org/officeDocument/2006/relationships/hyperlink" Target="https://www.procyclingstats.com/rider/michael-van-staeyen" TargetMode="External"/><Relationship Id="rId1738" Type="http://schemas.openxmlformats.org/officeDocument/2006/relationships/hyperlink" Target="https://www.procyclingstats.com/team/tarteletto-isorex-2020" TargetMode="External"/><Relationship Id="rId1739" Type="http://schemas.openxmlformats.org/officeDocument/2006/relationships/hyperlink" Target="https://www.procyclingstats.com/rider.php?id=139977&amp;p=results&amp;s=ranking-breakdown&amp;entry_id=62890&amp;datum=2020-11-08" TargetMode="External"/><Relationship Id="rId1720" Type="http://schemas.openxmlformats.org/officeDocument/2006/relationships/hyperlink" Target="https://www.procyclingstats.com/team/salcano-sakarya-bb-team-2020" TargetMode="External"/><Relationship Id="rId1721" Type="http://schemas.openxmlformats.org/officeDocument/2006/relationships/hyperlink" Target="https://www.procyclingstats.com/rider.php?id=180113&amp;p=results&amp;s=ranking-breakdown&amp;entry_id=62890&amp;datum=2020-11-08" TargetMode="External"/><Relationship Id="rId1722" Type="http://schemas.openxmlformats.org/officeDocument/2006/relationships/hyperlink" Target="https://www.procyclingstats.com/rider/marco-marcato" TargetMode="External"/><Relationship Id="rId1723" Type="http://schemas.openxmlformats.org/officeDocument/2006/relationships/hyperlink" Target="https://www.procyclingstats.com/team/uae-team-emirates-2020" TargetMode="External"/><Relationship Id="rId1724" Type="http://schemas.openxmlformats.org/officeDocument/2006/relationships/hyperlink" Target="https://www.procyclingstats.com/rider.php?id=140574&amp;p=results&amp;s=ranking-breakdown&amp;entry_id=62890&amp;datum=2020-11-08" TargetMode="External"/><Relationship Id="rId1725" Type="http://schemas.openxmlformats.org/officeDocument/2006/relationships/hyperlink" Target="https://www.procyclingstats.com/rider/szymon-sajnok" TargetMode="External"/><Relationship Id="rId1726" Type="http://schemas.openxmlformats.org/officeDocument/2006/relationships/hyperlink" Target="https://www.procyclingstats.com/team/ccc-team-2020" TargetMode="External"/><Relationship Id="rId1727" Type="http://schemas.openxmlformats.org/officeDocument/2006/relationships/hyperlink" Target="https://www.procyclingstats.com/rider.php?id=185594&amp;p=results&amp;s=ranking-breakdown&amp;entry_id=62890&amp;datum=2020-11-08" TargetMode="External"/><Relationship Id="rId1728" Type="http://schemas.openxmlformats.org/officeDocument/2006/relationships/hyperlink" Target="https://www.procyclingstats.com/rider/yauheni-karaliok" TargetMode="External"/><Relationship Id="rId1729" Type="http://schemas.openxmlformats.org/officeDocument/2006/relationships/hyperlink" Target="https://www.procyclingstats.com/team/minsk-cycling-club-2020" TargetMode="External"/><Relationship Id="rId1752" Type="http://schemas.openxmlformats.org/officeDocument/2006/relationships/hyperlink" Target="https://www.procyclingstats.com/rider/manuele-boaro" TargetMode="External"/><Relationship Id="rId1753" Type="http://schemas.openxmlformats.org/officeDocument/2006/relationships/hyperlink" Target="https://www.procyclingstats.com/team/astana-pro-team-2020" TargetMode="External"/><Relationship Id="rId1754" Type="http://schemas.openxmlformats.org/officeDocument/2006/relationships/hyperlink" Target="https://www.procyclingstats.com/rider.php?id=140228&amp;p=results&amp;s=ranking-breakdown&amp;entry_id=62890&amp;datum=2020-11-08" TargetMode="External"/><Relationship Id="rId1755" Type="http://schemas.openxmlformats.org/officeDocument/2006/relationships/hyperlink" Target="https://www.procyclingstats.com/rider/edoardo-affini" TargetMode="External"/><Relationship Id="rId1756" Type="http://schemas.openxmlformats.org/officeDocument/2006/relationships/hyperlink" Target="https://www.procyclingstats.com/team/mitchelton-scott-2020" TargetMode="External"/><Relationship Id="rId1757" Type="http://schemas.openxmlformats.org/officeDocument/2006/relationships/hyperlink" Target="https://www.procyclingstats.com/rider.php?id=178474&amp;p=results&amp;s=ranking-breakdown&amp;entry_id=62890&amp;datum=2020-11-08" TargetMode="External"/><Relationship Id="rId1758" Type="http://schemas.openxmlformats.org/officeDocument/2006/relationships/hyperlink" Target="https://www.procyclingstats.com/rider/patrick-bevin" TargetMode="External"/><Relationship Id="rId1759" Type="http://schemas.openxmlformats.org/officeDocument/2006/relationships/hyperlink" Target="https://www.procyclingstats.com/team/ccc-team-2020" TargetMode="External"/><Relationship Id="rId1750" Type="http://schemas.openxmlformats.org/officeDocument/2006/relationships/hyperlink" Target="https://www.procyclingstats.com/team/cofidis-solutions-credits-2020" TargetMode="External"/><Relationship Id="rId1751" Type="http://schemas.openxmlformats.org/officeDocument/2006/relationships/hyperlink" Target="https://www.procyclingstats.com/rider.php?id=140664&amp;p=results&amp;s=ranking-breakdown&amp;entry_id=62890&amp;datum=2020-11-08" TargetMode="External"/><Relationship Id="rId1741" Type="http://schemas.openxmlformats.org/officeDocument/2006/relationships/hyperlink" Target="https://www.procyclingstats.com/team/vital-concept-bb-hotels-pb-ktm-2020" TargetMode="External"/><Relationship Id="rId1742" Type="http://schemas.openxmlformats.org/officeDocument/2006/relationships/hyperlink" Target="https://www.procyclingstats.com/rider.php?id=209868&amp;p=results&amp;s=ranking-breakdown&amp;entry_id=62890&amp;datum=2020-11-08" TargetMode="External"/><Relationship Id="rId1743" Type="http://schemas.openxmlformats.org/officeDocument/2006/relationships/hyperlink" Target="https://www.procyclingstats.com/rider/ben-tulett" TargetMode="External"/><Relationship Id="rId1744" Type="http://schemas.openxmlformats.org/officeDocument/2006/relationships/hyperlink" Target="https://www.procyclingstats.com/team/alpecin-fenix-2020" TargetMode="External"/><Relationship Id="rId1745" Type="http://schemas.openxmlformats.org/officeDocument/2006/relationships/hyperlink" Target="https://www.procyclingstats.com/rider.php?id=216126&amp;p=results&amp;s=ranking-breakdown&amp;entry_id=62890&amp;datum=2020-11-08" TargetMode="External"/><Relationship Id="rId1746" Type="http://schemas.openxmlformats.org/officeDocument/2006/relationships/hyperlink" Target="https://www.procyclingstats.com/rider/cristopher-robin-jurado" TargetMode="External"/><Relationship Id="rId1747" Type="http://schemas.openxmlformats.org/officeDocument/2006/relationships/hyperlink" Target="https://www.procyclingstats.com/team/terengganu-inc.-tsg-cycling-team-2020" TargetMode="External"/><Relationship Id="rId1748" Type="http://schemas.openxmlformats.org/officeDocument/2006/relationships/hyperlink" Target="https://www.procyclingstats.com/rider.php?id=182490&amp;p=results&amp;s=ranking-breakdown&amp;entry_id=62890&amp;datum=2020-11-08" TargetMode="External"/><Relationship Id="rId1749" Type="http://schemas.openxmlformats.org/officeDocument/2006/relationships/hyperlink" Target="https://www.procyclingstats.com/rider/julien-vermote" TargetMode="External"/><Relationship Id="rId1740" Type="http://schemas.openxmlformats.org/officeDocument/2006/relationships/hyperlink" Target="https://www.procyclingstats.com/rider/cyril-barthe" TargetMode="External"/><Relationship Id="rId1710" Type="http://schemas.openxmlformats.org/officeDocument/2006/relationships/hyperlink" Target="https://www.procyclingstats.com/rider.php?id=203486&amp;p=results&amp;s=ranking-breakdown&amp;entry_id=62890&amp;datum=2020-11-08" TargetMode="External"/><Relationship Id="rId1711" Type="http://schemas.openxmlformats.org/officeDocument/2006/relationships/hyperlink" Target="https://www.procyclingstats.com/rider/christophe-noppe" TargetMode="External"/><Relationship Id="rId1712" Type="http://schemas.openxmlformats.org/officeDocument/2006/relationships/hyperlink" Target="https://www.procyclingstats.com/team/team-arkea-samsic-2020" TargetMode="External"/><Relationship Id="rId1713" Type="http://schemas.openxmlformats.org/officeDocument/2006/relationships/hyperlink" Target="https://www.procyclingstats.com/rider.php?id=155125&amp;p=results&amp;s=ranking-breakdown&amp;entry_id=62890&amp;datum=2020-11-08" TargetMode="External"/><Relationship Id="rId1714" Type="http://schemas.openxmlformats.org/officeDocument/2006/relationships/hyperlink" Target="https://www.procyclingstats.com/rider/bram-welten" TargetMode="External"/><Relationship Id="rId1715" Type="http://schemas.openxmlformats.org/officeDocument/2006/relationships/hyperlink" Target="https://www.procyclingstats.com/team/team-arkea-samsic-2020" TargetMode="External"/><Relationship Id="rId1716" Type="http://schemas.openxmlformats.org/officeDocument/2006/relationships/hyperlink" Target="https://www.procyclingstats.com/rider.php?id=185582&amp;p=results&amp;s=ranking-breakdown&amp;entry_id=62890&amp;datum=2020-11-08" TargetMode="External"/><Relationship Id="rId1717" Type="http://schemas.openxmlformats.org/officeDocument/2006/relationships/hyperlink" Target="https://www.procyclingstats.com/rider/ariya-phounsavath" TargetMode="External"/><Relationship Id="rId1718" Type="http://schemas.openxmlformats.org/officeDocument/2006/relationships/hyperlink" Target="https://www.procyclingstats.com/rider.php?id=122885&amp;p=results&amp;s=ranking-breakdown&amp;entry_id=62890&amp;datum=2020-11-08" TargetMode="External"/><Relationship Id="rId1719" Type="http://schemas.openxmlformats.org/officeDocument/2006/relationships/hyperlink" Target="https://www.procyclingstats.com/rider/onur-balkan" TargetMode="External"/><Relationship Id="rId1700" Type="http://schemas.openxmlformats.org/officeDocument/2006/relationships/hyperlink" Target="https://www.procyclingstats.com/team/mitchelton-scott-2020" TargetMode="External"/><Relationship Id="rId1701" Type="http://schemas.openxmlformats.org/officeDocument/2006/relationships/hyperlink" Target="https://www.procyclingstats.com/rider.php?id=134493&amp;p=results&amp;s=ranking-breakdown&amp;entry_id=62890&amp;datum=2020-11-08" TargetMode="External"/><Relationship Id="rId1702" Type="http://schemas.openxmlformats.org/officeDocument/2006/relationships/hyperlink" Target="https://www.procyclingstats.com/rider/romain-seigle" TargetMode="External"/><Relationship Id="rId1703" Type="http://schemas.openxmlformats.org/officeDocument/2006/relationships/hyperlink" Target="https://www.procyclingstats.com/team/groupama-fdj-2020" TargetMode="External"/><Relationship Id="rId1704" Type="http://schemas.openxmlformats.org/officeDocument/2006/relationships/hyperlink" Target="https://www.procyclingstats.com/rider.php?id=192220&amp;p=results&amp;s=ranking-breakdown&amp;entry_id=62890&amp;datum=2020-11-08" TargetMode="External"/><Relationship Id="rId1705" Type="http://schemas.openxmlformats.org/officeDocument/2006/relationships/hyperlink" Target="https://www.procyclingstats.com/rider/ka-hoo-fung" TargetMode="External"/><Relationship Id="rId1706" Type="http://schemas.openxmlformats.org/officeDocument/2006/relationships/hyperlink" Target="https://www.procyclingstats.com/team/hksi-pro-cycling-team-2020" TargetMode="External"/><Relationship Id="rId1707" Type="http://schemas.openxmlformats.org/officeDocument/2006/relationships/hyperlink" Target="https://www.procyclingstats.com/rider.php?id=187155&amp;p=results&amp;s=ranking-breakdown&amp;entry_id=62890&amp;datum=2020-11-08" TargetMode="External"/><Relationship Id="rId1708" Type="http://schemas.openxmlformats.org/officeDocument/2006/relationships/hyperlink" Target="https://www.procyclingstats.com/rider/veljko-stojnic" TargetMode="External"/><Relationship Id="rId1709" Type="http://schemas.openxmlformats.org/officeDocument/2006/relationships/hyperlink" Target="https://www.procyclingstats.com/team/vini-zabu-ktm-2020" TargetMode="External"/><Relationship Id="rId40" Type="http://schemas.openxmlformats.org/officeDocument/2006/relationships/hyperlink" Target="https://www.procyclingstats.com/rider/pascal-ackermann" TargetMode="External"/><Relationship Id="rId3513" Type="http://schemas.openxmlformats.org/officeDocument/2006/relationships/hyperlink" Target="https://www.procyclingstats.com/rider.php?id=198787&amp;p=results&amp;s=ranking-breakdown&amp;entry_id=62890&amp;datum=2020-11-08" TargetMode="External"/><Relationship Id="rId3512" Type="http://schemas.openxmlformats.org/officeDocument/2006/relationships/hyperlink" Target="https://www.procyclingstats.com/rider/tore-andre-vabo" TargetMode="External"/><Relationship Id="rId42" Type="http://schemas.openxmlformats.org/officeDocument/2006/relationships/hyperlink" Target="https://www.procyclingstats.com/rider.php?id=156570&amp;p=results&amp;s=ranking-breakdown&amp;entry_id=62890&amp;datum=2020-11-08" TargetMode="External"/><Relationship Id="rId3515" Type="http://schemas.openxmlformats.org/officeDocument/2006/relationships/hyperlink" Target="https://www.procyclingstats.com/rider.php?id=209773&amp;p=results&amp;s=ranking-breakdown&amp;entry_id=62890&amp;datum=2020-11-08" TargetMode="External"/><Relationship Id="rId41" Type="http://schemas.openxmlformats.org/officeDocument/2006/relationships/hyperlink" Target="https://www.procyclingstats.com/team/bora-hansgrohe-2020" TargetMode="External"/><Relationship Id="rId3514" Type="http://schemas.openxmlformats.org/officeDocument/2006/relationships/hyperlink" Target="https://www.procyclingstats.com/rider/martin-papanov" TargetMode="External"/><Relationship Id="rId44" Type="http://schemas.openxmlformats.org/officeDocument/2006/relationships/hyperlink" Target="https://www.procyclingstats.com/team/bora-hansgrohe-2020" TargetMode="External"/><Relationship Id="rId3517" Type="http://schemas.openxmlformats.org/officeDocument/2006/relationships/hyperlink" Target="https://www.procyclingstats.com/rider.php?id=244045&amp;p=results&amp;s=ranking-breakdown&amp;entry_id=62890&amp;datum=2020-11-08" TargetMode="External"/><Relationship Id="rId43" Type="http://schemas.openxmlformats.org/officeDocument/2006/relationships/hyperlink" Target="https://www.procyclingstats.com/rider/maximilian-schachmann" TargetMode="External"/><Relationship Id="rId3516" Type="http://schemas.openxmlformats.org/officeDocument/2006/relationships/hyperlink" Target="https://www.procyclingstats.com/rider/milan-nacevski" TargetMode="External"/><Relationship Id="rId46" Type="http://schemas.openxmlformats.org/officeDocument/2006/relationships/hyperlink" Target="https://www.procyclingstats.com/rider/wilco-kelderman" TargetMode="External"/><Relationship Id="rId3519" Type="http://schemas.openxmlformats.org/officeDocument/2006/relationships/hyperlink" Target="https://www.procyclingstats.com/team/geumsan-insam-cello-2020" TargetMode="External"/><Relationship Id="rId45" Type="http://schemas.openxmlformats.org/officeDocument/2006/relationships/hyperlink" Target="https://www.procyclingstats.com/rider.php?id=132438&amp;p=results&amp;s=ranking-breakdown&amp;entry_id=62890&amp;datum=2020-11-08" TargetMode="External"/><Relationship Id="rId3518" Type="http://schemas.openxmlformats.org/officeDocument/2006/relationships/hyperlink" Target="https://www.procyclingstats.com/rider/sangjin-choi" TargetMode="External"/><Relationship Id="rId48" Type="http://schemas.openxmlformats.org/officeDocument/2006/relationships/hyperlink" Target="https://www.procyclingstats.com/rider.php?id=140391&amp;p=results&amp;s=ranking-breakdown&amp;entry_id=62890&amp;datum=2020-11-08" TargetMode="External"/><Relationship Id="rId47" Type="http://schemas.openxmlformats.org/officeDocument/2006/relationships/hyperlink" Target="https://www.procyclingstats.com/team/team-sunweb-2020" TargetMode="External"/><Relationship Id="rId49" Type="http://schemas.openxmlformats.org/officeDocument/2006/relationships/hyperlink" Target="https://www.procyclingstats.com/rider/peter-sagan" TargetMode="External"/><Relationship Id="rId3511" Type="http://schemas.openxmlformats.org/officeDocument/2006/relationships/hyperlink" Target="https://www.procyclingstats.com/rider.php?id=129985&amp;p=results&amp;s=ranking-breakdown&amp;entry_id=62890&amp;datum=2020-11-08" TargetMode="External"/><Relationship Id="rId3510" Type="http://schemas.openxmlformats.org/officeDocument/2006/relationships/hyperlink" Target="https://www.procyclingstats.com/team/memil-ccn-pro-cycling-2020" TargetMode="External"/><Relationship Id="rId3502" Type="http://schemas.openxmlformats.org/officeDocument/2006/relationships/hyperlink" Target="https://www.procyclingstats.com/team/st-michel-auber93-2020" TargetMode="External"/><Relationship Id="rId3501" Type="http://schemas.openxmlformats.org/officeDocument/2006/relationships/hyperlink" Target="https://www.procyclingstats.com/rider/flavien-maurelet" TargetMode="External"/><Relationship Id="rId31" Type="http://schemas.openxmlformats.org/officeDocument/2006/relationships/hyperlink" Target="https://www.procyclingstats.com/rider/richard-carapaz" TargetMode="External"/><Relationship Id="rId3504" Type="http://schemas.openxmlformats.org/officeDocument/2006/relationships/hyperlink" Target="https://www.procyclingstats.com/rider/dilmurdjon-siddikov" TargetMode="External"/><Relationship Id="rId30" Type="http://schemas.openxmlformats.org/officeDocument/2006/relationships/hyperlink" Target="https://www.procyclingstats.com/rider.php?id=132360&amp;p=results&amp;s=ranking-breakdown&amp;entry_id=62890&amp;datum=2020-11-08" TargetMode="External"/><Relationship Id="rId3503" Type="http://schemas.openxmlformats.org/officeDocument/2006/relationships/hyperlink" Target="https://www.procyclingstats.com/rider.php?id=137809&amp;p=results&amp;s=ranking-breakdown&amp;entry_id=62890&amp;datum=2020-11-08" TargetMode="External"/><Relationship Id="rId33" Type="http://schemas.openxmlformats.org/officeDocument/2006/relationships/hyperlink" Target="https://www.procyclingstats.com/rider.php?id=178184&amp;p=results&amp;s=ranking-breakdown&amp;entry_id=62890&amp;datum=2020-11-08" TargetMode="External"/><Relationship Id="rId3506" Type="http://schemas.openxmlformats.org/officeDocument/2006/relationships/hyperlink" Target="https://www.procyclingstats.com/rider/connor-brown2" TargetMode="External"/><Relationship Id="rId32" Type="http://schemas.openxmlformats.org/officeDocument/2006/relationships/hyperlink" Target="https://www.procyclingstats.com/team/Ineos-grenadiers-2020" TargetMode="External"/><Relationship Id="rId3505" Type="http://schemas.openxmlformats.org/officeDocument/2006/relationships/hyperlink" Target="https://www.procyclingstats.com/rider.php?id=187153&amp;p=results&amp;s=ranking-breakdown&amp;entry_id=62890&amp;datum=2020-11-08" TargetMode="External"/><Relationship Id="rId35" Type="http://schemas.openxmlformats.org/officeDocument/2006/relationships/hyperlink" Target="https://www.procyclingstats.com/team/deceuninck-quick-step-2020" TargetMode="External"/><Relationship Id="rId3508" Type="http://schemas.openxmlformats.org/officeDocument/2006/relationships/hyperlink" Target="https://www.procyclingstats.com/rider.php?id=207241&amp;p=results&amp;s=ranking-breakdown&amp;entry_id=62890&amp;datum=2020-11-08" TargetMode="External"/><Relationship Id="rId34" Type="http://schemas.openxmlformats.org/officeDocument/2006/relationships/hyperlink" Target="https://www.procyclingstats.com/rider/sam-bennett" TargetMode="External"/><Relationship Id="rId3507" Type="http://schemas.openxmlformats.org/officeDocument/2006/relationships/hyperlink" Target="https://www.procyclingstats.com/team/ntt-continental-cycling-team-2020" TargetMode="External"/><Relationship Id="rId3509" Type="http://schemas.openxmlformats.org/officeDocument/2006/relationships/hyperlink" Target="https://www.procyclingstats.com/rider/emil-andersson" TargetMode="External"/><Relationship Id="rId37" Type="http://schemas.openxmlformats.org/officeDocument/2006/relationships/hyperlink" Target="https://www.procyclingstats.com/rider/aleksandr-vlasov" TargetMode="External"/><Relationship Id="rId36" Type="http://schemas.openxmlformats.org/officeDocument/2006/relationships/hyperlink" Target="https://www.procyclingstats.com/rider.php?id=139405&amp;p=results&amp;s=ranking-breakdown&amp;entry_id=62890&amp;datum=2020-11-08" TargetMode="External"/><Relationship Id="rId39" Type="http://schemas.openxmlformats.org/officeDocument/2006/relationships/hyperlink" Target="https://www.procyclingstats.com/rider.php?id=181239&amp;p=results&amp;s=ranking-breakdown&amp;entry_id=62890&amp;datum=2020-11-08" TargetMode="External"/><Relationship Id="rId38" Type="http://schemas.openxmlformats.org/officeDocument/2006/relationships/hyperlink" Target="https://www.procyclingstats.com/team/astana-pro-team-2020" TargetMode="External"/><Relationship Id="rId3500" Type="http://schemas.openxmlformats.org/officeDocument/2006/relationships/hyperlink" Target="https://www.procyclingstats.com/rider.php?id=212236&amp;p=results&amp;s=ranking-breakdown&amp;entry_id=62890&amp;datum=2020-11-08" TargetMode="External"/><Relationship Id="rId2203" Type="http://schemas.openxmlformats.org/officeDocument/2006/relationships/hyperlink" Target="https://www.procyclingstats.com/rider.php?id=206257&amp;p=results&amp;s=ranking-breakdown&amp;entry_id=62890&amp;datum=2020-11-08" TargetMode="External"/><Relationship Id="rId3535" Type="http://schemas.openxmlformats.org/officeDocument/2006/relationships/hyperlink" Target="https://www.procyclingstats.com/rider/sirak-tesfom" TargetMode="External"/><Relationship Id="rId2204" Type="http://schemas.openxmlformats.org/officeDocument/2006/relationships/hyperlink" Target="https://www.procyclingstats.com/rider/rait-arm" TargetMode="External"/><Relationship Id="rId3534" Type="http://schemas.openxmlformats.org/officeDocument/2006/relationships/hyperlink" Target="https://www.procyclingstats.com/rider.php?id=167369&amp;p=results&amp;s=ranking-breakdown&amp;entry_id=62890&amp;datum=2020-11-08" TargetMode="External"/><Relationship Id="rId20" Type="http://schemas.openxmlformats.org/officeDocument/2006/relationships/hyperlink" Target="https://www.procyclingstats.com/team/alpecin-fenix-2020" TargetMode="External"/><Relationship Id="rId2205" Type="http://schemas.openxmlformats.org/officeDocument/2006/relationships/hyperlink" Target="https://www.procyclingstats.com/team/tartu-2024-balticchaincycling-com-2020" TargetMode="External"/><Relationship Id="rId3537" Type="http://schemas.openxmlformats.org/officeDocument/2006/relationships/hyperlink" Target="https://www.procyclingstats.com/rider/lars-boven" TargetMode="External"/><Relationship Id="rId2206" Type="http://schemas.openxmlformats.org/officeDocument/2006/relationships/hyperlink" Target="https://www.procyclingstats.com/rider.php?id=216750&amp;p=results&amp;s=ranking-breakdown&amp;entry_id=62890&amp;datum=2020-11-08" TargetMode="External"/><Relationship Id="rId3536" Type="http://schemas.openxmlformats.org/officeDocument/2006/relationships/hyperlink" Target="https://www.procyclingstats.com/rider.php?id=205423&amp;p=results&amp;s=ranking-breakdown&amp;entry_id=62890&amp;datum=2020-11-08" TargetMode="External"/><Relationship Id="rId22" Type="http://schemas.openxmlformats.org/officeDocument/2006/relationships/hyperlink" Target="https://www.procyclingstats.com/rider/richie-porte" TargetMode="External"/><Relationship Id="rId2207" Type="http://schemas.openxmlformats.org/officeDocument/2006/relationships/hyperlink" Target="https://www.procyclingstats.com/rider/tom-wirtgen" TargetMode="External"/><Relationship Id="rId3539" Type="http://schemas.openxmlformats.org/officeDocument/2006/relationships/hyperlink" Target="https://www.procyclingstats.com/rider.php?id=217475&amp;p=results&amp;s=ranking-breakdown&amp;entry_id=62890&amp;datum=2020-11-08" TargetMode="External"/><Relationship Id="rId21" Type="http://schemas.openxmlformats.org/officeDocument/2006/relationships/hyperlink" Target="https://www.procyclingstats.com/rider.php?id=168754&amp;p=results&amp;s=ranking-breakdown&amp;entry_id=62890&amp;datum=2020-11-08" TargetMode="External"/><Relationship Id="rId2208" Type="http://schemas.openxmlformats.org/officeDocument/2006/relationships/hyperlink" Target="https://www.procyclingstats.com/team/bingoal-wallonie-bruxelles-2020" TargetMode="External"/><Relationship Id="rId3538" Type="http://schemas.openxmlformats.org/officeDocument/2006/relationships/hyperlink" Target="https://www.procyclingstats.com/team/team-jumbo-development-team-2020" TargetMode="External"/><Relationship Id="rId24" Type="http://schemas.openxmlformats.org/officeDocument/2006/relationships/hyperlink" Target="https://www.procyclingstats.com/rider.php?id=140611&amp;p=results&amp;s=ranking-breakdown&amp;entry_id=62890&amp;datum=2020-11-08" TargetMode="External"/><Relationship Id="rId2209" Type="http://schemas.openxmlformats.org/officeDocument/2006/relationships/hyperlink" Target="https://www.procyclingstats.com/rider.php?id=176915&amp;p=results&amp;s=ranking-breakdown&amp;entry_id=62890&amp;datum=2020-11-08" TargetMode="External"/><Relationship Id="rId23" Type="http://schemas.openxmlformats.org/officeDocument/2006/relationships/hyperlink" Target="https://www.procyclingstats.com/team/trek-segafredo-2020" TargetMode="External"/><Relationship Id="rId26" Type="http://schemas.openxmlformats.org/officeDocument/2006/relationships/hyperlink" Target="https://www.procyclingstats.com/team/deceuninck-quick-step-2020" TargetMode="External"/><Relationship Id="rId25" Type="http://schemas.openxmlformats.org/officeDocument/2006/relationships/hyperlink" Target="https://www.procyclingstats.com/rider/julian-alaphilippe" TargetMode="External"/><Relationship Id="rId28" Type="http://schemas.openxmlformats.org/officeDocument/2006/relationships/hyperlink" Target="https://www.procyclingstats.com/rider/guillaume-martin" TargetMode="External"/><Relationship Id="rId27" Type="http://schemas.openxmlformats.org/officeDocument/2006/relationships/hyperlink" Target="https://www.procyclingstats.com/rider.php?id=137427&amp;p=results&amp;s=ranking-breakdown&amp;entry_id=62890&amp;datum=2020-11-08" TargetMode="External"/><Relationship Id="rId3531" Type="http://schemas.openxmlformats.org/officeDocument/2006/relationships/hyperlink" Target="https://www.procyclingstats.com/rider.php?id=193739&amp;p=results&amp;s=ranking-breakdown&amp;entry_id=62890&amp;datum=2020-11-08" TargetMode="External"/><Relationship Id="rId29" Type="http://schemas.openxmlformats.org/officeDocument/2006/relationships/hyperlink" Target="https://www.procyclingstats.com/team/cofidis-solutions-credits-2020" TargetMode="External"/><Relationship Id="rId2200" Type="http://schemas.openxmlformats.org/officeDocument/2006/relationships/hyperlink" Target="https://www.procyclingstats.com/rider.php?id=140481&amp;p=results&amp;s=ranking-breakdown&amp;entry_id=62890&amp;datum=2020-11-08" TargetMode="External"/><Relationship Id="rId3530" Type="http://schemas.openxmlformats.org/officeDocument/2006/relationships/hyperlink" Target="https://www.procyclingstats.com/rider/eiseb-masckernzy" TargetMode="External"/><Relationship Id="rId2201" Type="http://schemas.openxmlformats.org/officeDocument/2006/relationships/hyperlink" Target="https://www.procyclingstats.com/rider/maxim-van-gils" TargetMode="External"/><Relationship Id="rId3533" Type="http://schemas.openxmlformats.org/officeDocument/2006/relationships/hyperlink" Target="https://www.procyclingstats.com/team/bhs-pl-beton-bornholm-2020" TargetMode="External"/><Relationship Id="rId2202" Type="http://schemas.openxmlformats.org/officeDocument/2006/relationships/hyperlink" Target="https://www.procyclingstats.com/team/lotto-soudal-u23-2020" TargetMode="External"/><Relationship Id="rId3532" Type="http://schemas.openxmlformats.org/officeDocument/2006/relationships/hyperlink" Target="https://www.procyclingstats.com/rider/martin-toft-madsen" TargetMode="External"/><Relationship Id="rId3524" Type="http://schemas.openxmlformats.org/officeDocument/2006/relationships/hyperlink" Target="https://www.procyclingstats.com/rider.php?id=260528&amp;p=results&amp;s=ranking-breakdown&amp;entry_id=62890&amp;datum=2020-11-08" TargetMode="External"/><Relationship Id="rId3523" Type="http://schemas.openxmlformats.org/officeDocument/2006/relationships/hyperlink" Target="https://www.procyclingstats.com/rider/witthawat-waree" TargetMode="External"/><Relationship Id="rId3526" Type="http://schemas.openxmlformats.org/officeDocument/2006/relationships/hyperlink" Target="https://www.procyclingstats.com/team/spor-toto-cycling-team-2020" TargetMode="External"/><Relationship Id="rId3525" Type="http://schemas.openxmlformats.org/officeDocument/2006/relationships/hyperlink" Target="https://www.procyclingstats.com/rider/oguzhan-tiryaki" TargetMode="External"/><Relationship Id="rId11" Type="http://schemas.openxmlformats.org/officeDocument/2006/relationships/hyperlink" Target="https://www.procyclingstats.com/team/astana-pro-team-2020" TargetMode="External"/><Relationship Id="rId3528" Type="http://schemas.openxmlformats.org/officeDocument/2006/relationships/hyperlink" Target="https://www.procyclingstats.com/rider/azman-zulkifli-mohd" TargetMode="External"/><Relationship Id="rId10" Type="http://schemas.openxmlformats.org/officeDocument/2006/relationships/hyperlink" Target="https://www.procyclingstats.com/rider/jakob-fuglsang" TargetMode="External"/><Relationship Id="rId3527" Type="http://schemas.openxmlformats.org/officeDocument/2006/relationships/hyperlink" Target="https://www.procyclingstats.com/rider.php?id=197793&amp;p=results&amp;s=ranking-breakdown&amp;entry_id=62890&amp;datum=2020-11-08" TargetMode="External"/><Relationship Id="rId13" Type="http://schemas.openxmlformats.org/officeDocument/2006/relationships/hyperlink" Target="https://www.procyclingstats.com/rider/diego-ulissi" TargetMode="External"/><Relationship Id="rId12" Type="http://schemas.openxmlformats.org/officeDocument/2006/relationships/hyperlink" Target="https://www.procyclingstats.com/rider.php?id=140870&amp;p=results&amp;s=ranking-breakdown&amp;entry_id=62890&amp;datum=2020-11-08" TargetMode="External"/><Relationship Id="rId3529" Type="http://schemas.openxmlformats.org/officeDocument/2006/relationships/hyperlink" Target="https://www.procyclingstats.com/rider.php?id=168368&amp;p=results&amp;s=ranking-breakdown&amp;entry_id=62890&amp;datum=2020-11-08" TargetMode="External"/><Relationship Id="rId15" Type="http://schemas.openxmlformats.org/officeDocument/2006/relationships/hyperlink" Target="https://www.procyclingstats.com/rider.php?id=140233&amp;p=results&amp;s=ranking-breakdown&amp;entry_id=62890&amp;datum=2020-11-08" TargetMode="External"/><Relationship Id="rId14" Type="http://schemas.openxmlformats.org/officeDocument/2006/relationships/hyperlink" Target="https://www.procyclingstats.com/team/uae-team-emirates-2020" TargetMode="External"/><Relationship Id="rId17" Type="http://schemas.openxmlformats.org/officeDocument/2006/relationships/hyperlink" Target="https://www.procyclingstats.com/team/groupama-fdj-2020" TargetMode="External"/><Relationship Id="rId16" Type="http://schemas.openxmlformats.org/officeDocument/2006/relationships/hyperlink" Target="https://www.procyclingstats.com/rider/arnaud-demare" TargetMode="External"/><Relationship Id="rId19" Type="http://schemas.openxmlformats.org/officeDocument/2006/relationships/hyperlink" Target="https://www.procyclingstats.com/rider/mathieu-van-der-poel" TargetMode="External"/><Relationship Id="rId3520" Type="http://schemas.openxmlformats.org/officeDocument/2006/relationships/hyperlink" Target="https://www.procyclingstats.com/rider.php?id=213013&amp;p=results&amp;s=ranking-breakdown&amp;entry_id=62890&amp;datum=2020-11-08" TargetMode="External"/><Relationship Id="rId18" Type="http://schemas.openxmlformats.org/officeDocument/2006/relationships/hyperlink" Target="https://www.procyclingstats.com/rider.php?id=140818&amp;p=results&amp;s=ranking-breakdown&amp;entry_id=62890&amp;datum=2020-11-08" TargetMode="External"/><Relationship Id="rId3522" Type="http://schemas.openxmlformats.org/officeDocument/2006/relationships/hyperlink" Target="https://www.procyclingstats.com/rider.php?id=213441&amp;p=results&amp;s=ranking-breakdown&amp;entry_id=62890&amp;datum=2020-11-08" TargetMode="External"/><Relationship Id="rId3521" Type="http://schemas.openxmlformats.org/officeDocument/2006/relationships/hyperlink" Target="https://www.procyclingstats.com/rider/muhammad-danieal-haikal-eddy-suhaidee" TargetMode="External"/><Relationship Id="rId84" Type="http://schemas.openxmlformats.org/officeDocument/2006/relationships/hyperlink" Target="https://www.procyclingstats.com/rider.php?id=168776&amp;p=results&amp;s=ranking-breakdown&amp;entry_id=62890&amp;datum=2020-11-08" TargetMode="External"/><Relationship Id="rId1774" Type="http://schemas.openxmlformats.org/officeDocument/2006/relationships/hyperlink" Target="https://www.procyclingstats.com/team/ntt-pro-cycling-2020" TargetMode="External"/><Relationship Id="rId83" Type="http://schemas.openxmlformats.org/officeDocument/2006/relationships/hyperlink" Target="https://www.procyclingstats.com/team/trek-segafredo-2020" TargetMode="External"/><Relationship Id="rId1775" Type="http://schemas.openxmlformats.org/officeDocument/2006/relationships/hyperlink" Target="https://www.procyclingstats.com/rider.php?id=140157&amp;p=results&amp;s=ranking-breakdown&amp;entry_id=62890&amp;datum=2020-11-08" TargetMode="External"/><Relationship Id="rId86" Type="http://schemas.openxmlformats.org/officeDocument/2006/relationships/hyperlink" Target="https://www.procyclingstats.com/team/trek-segafredo-2020" TargetMode="External"/><Relationship Id="rId1776" Type="http://schemas.openxmlformats.org/officeDocument/2006/relationships/hyperlink" Target="https://www.procyclingstats.com/rider/kevin-colleoni" TargetMode="External"/><Relationship Id="rId85" Type="http://schemas.openxmlformats.org/officeDocument/2006/relationships/hyperlink" Target="https://www.procyclingstats.com/rider/vincenzo-nibali" TargetMode="External"/><Relationship Id="rId1777" Type="http://schemas.openxmlformats.org/officeDocument/2006/relationships/hyperlink" Target="https://www.procyclingstats.com/team/biesse-arvedi-2020" TargetMode="External"/><Relationship Id="rId88" Type="http://schemas.openxmlformats.org/officeDocument/2006/relationships/hyperlink" Target="https://www.procyclingstats.com/rider/mikel-landa" TargetMode="External"/><Relationship Id="rId1778" Type="http://schemas.openxmlformats.org/officeDocument/2006/relationships/hyperlink" Target="https://www.procyclingstats.com/rider.php?id=203171&amp;p=results&amp;s=ranking-breakdown&amp;entry_id=62890&amp;datum=2020-11-08" TargetMode="External"/><Relationship Id="rId87" Type="http://schemas.openxmlformats.org/officeDocument/2006/relationships/hyperlink" Target="https://www.procyclingstats.com/rider.php?id=140778&amp;p=results&amp;s=ranking-breakdown&amp;entry_id=62890&amp;datum=2020-11-08" TargetMode="External"/><Relationship Id="rId1779" Type="http://schemas.openxmlformats.org/officeDocument/2006/relationships/hyperlink" Target="https://www.procyclingstats.com/rider/lucas-eriksson" TargetMode="External"/><Relationship Id="rId89" Type="http://schemas.openxmlformats.org/officeDocument/2006/relationships/hyperlink" Target="https://www.procyclingstats.com/team/bahrain-mclaren-2020" TargetMode="External"/><Relationship Id="rId80" Type="http://schemas.openxmlformats.org/officeDocument/2006/relationships/hyperlink" Target="https://www.procyclingstats.com/team/israel-start-up-nation-2020" TargetMode="External"/><Relationship Id="rId82" Type="http://schemas.openxmlformats.org/officeDocument/2006/relationships/hyperlink" Target="https://www.procyclingstats.com/rider/mads-pedersen" TargetMode="External"/><Relationship Id="rId81" Type="http://schemas.openxmlformats.org/officeDocument/2006/relationships/hyperlink" Target="https://www.procyclingstats.com/rider.php?id=140790&amp;p=results&amp;s=ranking-breakdown&amp;entry_id=62890&amp;datum=2020-11-08" TargetMode="External"/><Relationship Id="rId1770" Type="http://schemas.openxmlformats.org/officeDocument/2006/relationships/hyperlink" Target="https://www.procyclingstats.com/rider/danilo-wyss" TargetMode="External"/><Relationship Id="rId1771" Type="http://schemas.openxmlformats.org/officeDocument/2006/relationships/hyperlink" Target="https://www.procyclingstats.com/team/ntt-pro-cycling-2020" TargetMode="External"/><Relationship Id="rId1772" Type="http://schemas.openxmlformats.org/officeDocument/2006/relationships/hyperlink" Target="https://www.procyclingstats.com/rider.php?id=140443&amp;p=results&amp;s=ranking-breakdown&amp;entry_id=62890&amp;datum=2020-11-08" TargetMode="External"/><Relationship Id="rId1773" Type="http://schemas.openxmlformats.org/officeDocument/2006/relationships/hyperlink" Target="https://www.procyclingstats.com/rider/benjamin-king-1" TargetMode="External"/><Relationship Id="rId73" Type="http://schemas.openxmlformats.org/officeDocument/2006/relationships/hyperlink" Target="https://www.procyclingstats.com/rider/soren-kragh-andersen" TargetMode="External"/><Relationship Id="rId1763" Type="http://schemas.openxmlformats.org/officeDocument/2006/relationships/hyperlink" Target="https://www.procyclingstats.com/rider.php?id=137486&amp;p=results&amp;s=ranking-breakdown&amp;entry_id=62890&amp;datum=2020-11-08" TargetMode="External"/><Relationship Id="rId72" Type="http://schemas.openxmlformats.org/officeDocument/2006/relationships/hyperlink" Target="https://www.procyclingstats.com/rider.php?id=177672&amp;p=results&amp;s=ranking-breakdown&amp;entry_id=62890&amp;datum=2020-11-08" TargetMode="External"/><Relationship Id="rId1764" Type="http://schemas.openxmlformats.org/officeDocument/2006/relationships/hyperlink" Target="https://www.procyclingstats.com/rider/szymon-krawczyk" TargetMode="External"/><Relationship Id="rId75" Type="http://schemas.openxmlformats.org/officeDocument/2006/relationships/hyperlink" Target="https://www.procyclingstats.com/rider.php?id=168755&amp;p=results&amp;s=ranking-breakdown&amp;entry_id=62890&amp;datum=2020-11-08" TargetMode="External"/><Relationship Id="rId1765" Type="http://schemas.openxmlformats.org/officeDocument/2006/relationships/hyperlink" Target="https://www.procyclingstats.com/team/ccc-development-team-2020" TargetMode="External"/><Relationship Id="rId74" Type="http://schemas.openxmlformats.org/officeDocument/2006/relationships/hyperlink" Target="https://www.procyclingstats.com/team/team-sunweb-2020" TargetMode="External"/><Relationship Id="rId1766" Type="http://schemas.openxmlformats.org/officeDocument/2006/relationships/hyperlink" Target="https://www.procyclingstats.com/rider.php?id=194913&amp;p=results&amp;s=ranking-breakdown&amp;entry_id=62890&amp;datum=2020-11-08" TargetMode="External"/><Relationship Id="rId77" Type="http://schemas.openxmlformats.org/officeDocument/2006/relationships/hyperlink" Target="https://www.procyclingstats.com/team/team-sunweb-2020" TargetMode="External"/><Relationship Id="rId1767" Type="http://schemas.openxmlformats.org/officeDocument/2006/relationships/hyperlink" Target="https://www.procyclingstats.com/rider/janez-brajkovic" TargetMode="External"/><Relationship Id="rId76" Type="http://schemas.openxmlformats.org/officeDocument/2006/relationships/hyperlink" Target="https://www.procyclingstats.com/rider/jai-hindley" TargetMode="External"/><Relationship Id="rId1768" Type="http://schemas.openxmlformats.org/officeDocument/2006/relationships/hyperlink" Target="https://www.procyclingstats.com/team/adria-mobil-2020" TargetMode="External"/><Relationship Id="rId79" Type="http://schemas.openxmlformats.org/officeDocument/2006/relationships/hyperlink" Target="https://www.procyclingstats.com/rider/dan-martin" TargetMode="External"/><Relationship Id="rId1769" Type="http://schemas.openxmlformats.org/officeDocument/2006/relationships/hyperlink" Target="https://www.procyclingstats.com/rider.php?id=140867&amp;p=results&amp;s=ranking-breakdown&amp;entry_id=62890&amp;datum=2020-11-08" TargetMode="External"/><Relationship Id="rId78" Type="http://schemas.openxmlformats.org/officeDocument/2006/relationships/hyperlink" Target="https://www.procyclingstats.com/rider.php?id=176305&amp;p=results&amp;s=ranking-breakdown&amp;entry_id=62890&amp;datum=2020-11-08" TargetMode="External"/><Relationship Id="rId71" Type="http://schemas.openxmlformats.org/officeDocument/2006/relationships/hyperlink" Target="https://www.procyclingstats.com/team/Ineos-grenadiers-2020" TargetMode="External"/><Relationship Id="rId70" Type="http://schemas.openxmlformats.org/officeDocument/2006/relationships/hyperlink" Target="https://www.procyclingstats.com/rider/filippo-ganna" TargetMode="External"/><Relationship Id="rId1760" Type="http://schemas.openxmlformats.org/officeDocument/2006/relationships/hyperlink" Target="https://www.procyclingstats.com/rider.php?id=140102&amp;p=results&amp;s=ranking-breakdown&amp;entry_id=62890&amp;datum=2020-11-08" TargetMode="External"/><Relationship Id="rId1761" Type="http://schemas.openxmlformats.org/officeDocument/2006/relationships/hyperlink" Target="https://www.procyclingstats.com/rider/martin-haring" TargetMode="External"/><Relationship Id="rId1762" Type="http://schemas.openxmlformats.org/officeDocument/2006/relationships/hyperlink" Target="https://www.procyclingstats.com/team/dukla-banska-bystrica-2020" TargetMode="External"/><Relationship Id="rId62" Type="http://schemas.openxmlformats.org/officeDocument/2006/relationships/hyperlink" Target="https://www.procyclingstats.com/team/lotto-soudal-2020" TargetMode="External"/><Relationship Id="rId1796" Type="http://schemas.openxmlformats.org/officeDocument/2006/relationships/hyperlink" Target="https://www.procyclingstats.com/rider.php?id=194471&amp;p=results&amp;s=ranking-breakdown&amp;entry_id=62890&amp;datum=2020-11-08" TargetMode="External"/><Relationship Id="rId61" Type="http://schemas.openxmlformats.org/officeDocument/2006/relationships/hyperlink" Target="https://www.procyclingstats.com/rider/caleb-ewan" TargetMode="External"/><Relationship Id="rId1797" Type="http://schemas.openxmlformats.org/officeDocument/2006/relationships/hyperlink" Target="https://www.procyclingstats.com/rider/matthieu-ladagnous" TargetMode="External"/><Relationship Id="rId64" Type="http://schemas.openxmlformats.org/officeDocument/2006/relationships/hyperlink" Target="https://www.procyclingstats.com/rider/alejandro-valverde" TargetMode="External"/><Relationship Id="rId1798" Type="http://schemas.openxmlformats.org/officeDocument/2006/relationships/hyperlink" Target="https://www.procyclingstats.com/team/groupama-fdj-2020" TargetMode="External"/><Relationship Id="rId63" Type="http://schemas.openxmlformats.org/officeDocument/2006/relationships/hyperlink" Target="https://www.procyclingstats.com/rider.php?id=168753&amp;p=results&amp;s=ranking-breakdown&amp;entry_id=62890&amp;datum=2020-11-08" TargetMode="External"/><Relationship Id="rId1799" Type="http://schemas.openxmlformats.org/officeDocument/2006/relationships/hyperlink" Target="https://www.procyclingstats.com/rider.php?id=140568&amp;p=results&amp;s=ranking-breakdown&amp;entry_id=62890&amp;datum=2020-11-08" TargetMode="External"/><Relationship Id="rId66" Type="http://schemas.openxmlformats.org/officeDocument/2006/relationships/hyperlink" Target="https://www.procyclingstats.com/rider.php?id=140924&amp;p=results&amp;s=ranking-breakdown&amp;entry_id=62890&amp;datum=2020-11-08" TargetMode="External"/><Relationship Id="rId65" Type="http://schemas.openxmlformats.org/officeDocument/2006/relationships/hyperlink" Target="https://www.procyclingstats.com/team/movistar-team-2020" TargetMode="External"/><Relationship Id="rId68" Type="http://schemas.openxmlformats.org/officeDocument/2006/relationships/hyperlink" Target="https://www.procyclingstats.com/team/Ineos-grenadiers-2020" TargetMode="External"/><Relationship Id="rId67" Type="http://schemas.openxmlformats.org/officeDocument/2006/relationships/hyperlink" Target="https://www.procyclingstats.com/rider/tao-geoghegan-hart" TargetMode="External"/><Relationship Id="rId60" Type="http://schemas.openxmlformats.org/officeDocument/2006/relationships/hyperlink" Target="https://www.procyclingstats.com/rider.php?id=196333&amp;p=results&amp;s=ranking-breakdown&amp;entry_id=62890&amp;datum=2020-11-08" TargetMode="External"/><Relationship Id="rId69" Type="http://schemas.openxmlformats.org/officeDocument/2006/relationships/hyperlink" Target="https://www.procyclingstats.com/rider.php?id=168758&amp;p=results&amp;s=ranking-breakdown&amp;entry_id=62890&amp;datum=2020-11-08" TargetMode="External"/><Relationship Id="rId1790" Type="http://schemas.openxmlformats.org/officeDocument/2006/relationships/hyperlink" Target="https://www.procyclingstats.com/rider.php?id=132208&amp;p=results&amp;s=ranking-breakdown&amp;entry_id=62890&amp;datum=2020-11-08" TargetMode="External"/><Relationship Id="rId1791" Type="http://schemas.openxmlformats.org/officeDocument/2006/relationships/hyperlink" Target="https://www.procyclingstats.com/rider/juan-pablo-dotti" TargetMode="External"/><Relationship Id="rId1792" Type="http://schemas.openxmlformats.org/officeDocument/2006/relationships/hyperlink" Target="https://www.procyclingstats.com/team/sindicato-empleados-publicos-of-san-juan-2020" TargetMode="External"/><Relationship Id="rId1793" Type="http://schemas.openxmlformats.org/officeDocument/2006/relationships/hyperlink" Target="https://www.procyclingstats.com/rider.php?id=119087&amp;p=results&amp;s=ranking-breakdown&amp;entry_id=62890&amp;datum=2020-11-08" TargetMode="External"/><Relationship Id="rId1794" Type="http://schemas.openxmlformats.org/officeDocument/2006/relationships/hyperlink" Target="https://www.procyclingstats.com/rider/mathieu-burgaudeau" TargetMode="External"/><Relationship Id="rId1795" Type="http://schemas.openxmlformats.org/officeDocument/2006/relationships/hyperlink" Target="https://www.procyclingstats.com/team/team-total-direct-energie-2020" TargetMode="External"/><Relationship Id="rId51" Type="http://schemas.openxmlformats.org/officeDocument/2006/relationships/hyperlink" Target="https://www.procyclingstats.com/rider.php?id=140797&amp;p=results&amp;s=ranking-breakdown&amp;entry_id=62890&amp;datum=2020-11-08" TargetMode="External"/><Relationship Id="rId1785" Type="http://schemas.openxmlformats.org/officeDocument/2006/relationships/hyperlink" Target="https://www.procyclingstats.com/rider/omer-goldstein" TargetMode="External"/><Relationship Id="rId50" Type="http://schemas.openxmlformats.org/officeDocument/2006/relationships/hyperlink" Target="https://www.procyclingstats.com/team/bora-hansgrohe-2020" TargetMode="External"/><Relationship Id="rId1786" Type="http://schemas.openxmlformats.org/officeDocument/2006/relationships/hyperlink" Target="https://www.procyclingstats.com/team/israel-start-up-nation-2020" TargetMode="External"/><Relationship Id="rId53" Type="http://schemas.openxmlformats.org/officeDocument/2006/relationships/hyperlink" Target="https://www.procyclingstats.com/team/deceuninck-quick-step-2020" TargetMode="External"/><Relationship Id="rId1787" Type="http://schemas.openxmlformats.org/officeDocument/2006/relationships/hyperlink" Target="https://www.procyclingstats.com/rider.php?id=178344&amp;p=results&amp;s=ranking-breakdown&amp;entry_id=62890&amp;datum=2020-11-08" TargetMode="External"/><Relationship Id="rId52" Type="http://schemas.openxmlformats.org/officeDocument/2006/relationships/hyperlink" Target="https://www.procyclingstats.com/rider/remco-evenepoel" TargetMode="External"/><Relationship Id="rId1788" Type="http://schemas.openxmlformats.org/officeDocument/2006/relationships/hyperlink" Target="https://www.procyclingstats.com/rider/otto-vergaerde" TargetMode="External"/><Relationship Id="rId55" Type="http://schemas.openxmlformats.org/officeDocument/2006/relationships/hyperlink" Target="https://www.procyclingstats.com/rider/marc-hirschi" TargetMode="External"/><Relationship Id="rId1789" Type="http://schemas.openxmlformats.org/officeDocument/2006/relationships/hyperlink" Target="https://www.procyclingstats.com/team/alpecin-fenix-2020" TargetMode="External"/><Relationship Id="rId54" Type="http://schemas.openxmlformats.org/officeDocument/2006/relationships/hyperlink" Target="https://www.procyclingstats.com/rider.php?id=212377&amp;p=results&amp;s=ranking-breakdown&amp;entry_id=62890&amp;datum=2020-11-08" TargetMode="External"/><Relationship Id="rId57" Type="http://schemas.openxmlformats.org/officeDocument/2006/relationships/hyperlink" Target="https://www.procyclingstats.com/rider.php?id=194909&amp;p=results&amp;s=ranking-breakdown&amp;entry_id=62890&amp;datum=2020-11-08" TargetMode="External"/><Relationship Id="rId56" Type="http://schemas.openxmlformats.org/officeDocument/2006/relationships/hyperlink" Target="https://www.procyclingstats.com/team/team-sunweb-2020" TargetMode="External"/><Relationship Id="rId59" Type="http://schemas.openxmlformats.org/officeDocument/2006/relationships/hyperlink" Target="https://www.procyclingstats.com/team/deceuninck-quick-step-2020" TargetMode="External"/><Relationship Id="rId58" Type="http://schemas.openxmlformats.org/officeDocument/2006/relationships/hyperlink" Target="https://www.procyclingstats.com/rider/joao-almeida" TargetMode="External"/><Relationship Id="rId1780" Type="http://schemas.openxmlformats.org/officeDocument/2006/relationships/hyperlink" Target="https://www.procyclingstats.com/team/riwal-securitas-cycling-team-2020" TargetMode="External"/><Relationship Id="rId1781" Type="http://schemas.openxmlformats.org/officeDocument/2006/relationships/hyperlink" Target="https://www.procyclingstats.com/rider.php?id=176906&amp;p=results&amp;s=ranking-breakdown&amp;entry_id=62890&amp;datum=2020-11-08" TargetMode="External"/><Relationship Id="rId1782" Type="http://schemas.openxmlformats.org/officeDocument/2006/relationships/hyperlink" Target="https://www.procyclingstats.com/rider/gleb-brussenskiy" TargetMode="External"/><Relationship Id="rId1783" Type="http://schemas.openxmlformats.org/officeDocument/2006/relationships/hyperlink" Target="https://www.procyclingstats.com/team/vino-astana-motors-2020" TargetMode="External"/><Relationship Id="rId1784" Type="http://schemas.openxmlformats.org/officeDocument/2006/relationships/hyperlink" Target="https://www.procyclingstats.com/rider.php?id=210590&amp;p=results&amp;s=ranking-breakdown&amp;entry_id=62890&amp;datum=2020-11-08" TargetMode="External"/><Relationship Id="rId2269" Type="http://schemas.openxmlformats.org/officeDocument/2006/relationships/hyperlink" Target="https://www.procyclingstats.com/rider.php?id=190805&amp;p=results&amp;s=ranking-breakdown&amp;entry_id=62890&amp;datum=2020-11-08" TargetMode="External"/><Relationship Id="rId349" Type="http://schemas.openxmlformats.org/officeDocument/2006/relationships/hyperlink" Target="https://www.procyclingstats.com/rider/jhonatan-narvaez" TargetMode="External"/><Relationship Id="rId348" Type="http://schemas.openxmlformats.org/officeDocument/2006/relationships/hyperlink" Target="https://www.procyclingstats.com/rider.php?id=140492&amp;p=results&amp;s=ranking-breakdown&amp;entry_id=62890&amp;datum=2020-11-08" TargetMode="External"/><Relationship Id="rId347" Type="http://schemas.openxmlformats.org/officeDocument/2006/relationships/hyperlink" Target="https://www.procyclingstats.com/team/bahrain-mclaren-2020" TargetMode="External"/><Relationship Id="rId346" Type="http://schemas.openxmlformats.org/officeDocument/2006/relationships/hyperlink" Target="https://www.procyclingstats.com/rider/sonny-colbrelli" TargetMode="External"/><Relationship Id="rId3591" Type="http://schemas.openxmlformats.org/officeDocument/2006/relationships/hyperlink" Target="https://www.procyclingstats.com/team/protouch-2020" TargetMode="External"/><Relationship Id="rId2260" Type="http://schemas.openxmlformats.org/officeDocument/2006/relationships/hyperlink" Target="https://www.procyclingstats.com/rider.php?id=140823&amp;p=results&amp;s=ranking-breakdown&amp;entry_id=62890&amp;datum=2020-11-08" TargetMode="External"/><Relationship Id="rId3590" Type="http://schemas.openxmlformats.org/officeDocument/2006/relationships/hyperlink" Target="https://www.procyclingstats.com/rider/rohan-du-plooy" TargetMode="External"/><Relationship Id="rId341" Type="http://schemas.openxmlformats.org/officeDocument/2006/relationships/hyperlink" Target="https://www.procyclingstats.com/team/trek-segafredo-2020" TargetMode="External"/><Relationship Id="rId2261" Type="http://schemas.openxmlformats.org/officeDocument/2006/relationships/hyperlink" Target="https://www.procyclingstats.com/rider/leangel-linarez" TargetMode="External"/><Relationship Id="rId3593" Type="http://schemas.openxmlformats.org/officeDocument/2006/relationships/hyperlink" Target="https://www.procyclingstats.com/rider/kirill-sveshnikov" TargetMode="External"/><Relationship Id="rId340" Type="http://schemas.openxmlformats.org/officeDocument/2006/relationships/hyperlink" Target="https://www.procyclingstats.com/rider/giulio-ciccone" TargetMode="External"/><Relationship Id="rId2262" Type="http://schemas.openxmlformats.org/officeDocument/2006/relationships/hyperlink" Target="https://www.procyclingstats.com/team/miranda-mortagua-2020" TargetMode="External"/><Relationship Id="rId3592" Type="http://schemas.openxmlformats.org/officeDocument/2006/relationships/hyperlink" Target="https://www.procyclingstats.com/rider.php?id=167946&amp;p=results&amp;s=ranking-breakdown&amp;entry_id=62890&amp;datum=2020-11-08" TargetMode="External"/><Relationship Id="rId2263" Type="http://schemas.openxmlformats.org/officeDocument/2006/relationships/hyperlink" Target="https://www.procyclingstats.com/rider.php?id=199240&amp;p=results&amp;s=ranking-breakdown&amp;entry_id=62890&amp;datum=2020-11-08" TargetMode="External"/><Relationship Id="rId3595" Type="http://schemas.openxmlformats.org/officeDocument/2006/relationships/hyperlink" Target="https://www.procyclingstats.com/rider.php?id=130748&amp;p=results&amp;s=ranking-breakdown&amp;entry_id=62890&amp;datum=2020-11-08" TargetMode="External"/><Relationship Id="rId2264" Type="http://schemas.openxmlformats.org/officeDocument/2006/relationships/hyperlink" Target="https://www.procyclingstats.com/rider/etienne-van-empel" TargetMode="External"/><Relationship Id="rId3594" Type="http://schemas.openxmlformats.org/officeDocument/2006/relationships/hyperlink" Target="https://www.procyclingstats.com/team/lokosphinx-2020" TargetMode="External"/><Relationship Id="rId345" Type="http://schemas.openxmlformats.org/officeDocument/2006/relationships/hyperlink" Target="https://www.procyclingstats.com/rider.php?id=132241&amp;p=results&amp;s=ranking-breakdown&amp;entry_id=62890&amp;datum=2020-11-08" TargetMode="External"/><Relationship Id="rId2265" Type="http://schemas.openxmlformats.org/officeDocument/2006/relationships/hyperlink" Target="https://www.procyclingstats.com/team/vini-zabu-ktm-2020" TargetMode="External"/><Relationship Id="rId3597" Type="http://schemas.openxmlformats.org/officeDocument/2006/relationships/hyperlink" Target="https://www.procyclingstats.com/team/swiss-racing-academy-2020" TargetMode="External"/><Relationship Id="rId344" Type="http://schemas.openxmlformats.org/officeDocument/2006/relationships/hyperlink" Target="https://www.procyclingstats.com/team/circus-wanty-gobert-2020" TargetMode="External"/><Relationship Id="rId2266" Type="http://schemas.openxmlformats.org/officeDocument/2006/relationships/hyperlink" Target="https://www.procyclingstats.com/rider.php?id=144861&amp;p=results&amp;s=ranking-breakdown&amp;entry_id=62890&amp;datum=2020-11-08" TargetMode="External"/><Relationship Id="rId3596" Type="http://schemas.openxmlformats.org/officeDocument/2006/relationships/hyperlink" Target="https://www.procyclingstats.com/rider/thery-schir" TargetMode="External"/><Relationship Id="rId343" Type="http://schemas.openxmlformats.org/officeDocument/2006/relationships/hyperlink" Target="https://www.procyclingstats.com/rider/aime-de-gendt" TargetMode="External"/><Relationship Id="rId2267" Type="http://schemas.openxmlformats.org/officeDocument/2006/relationships/hyperlink" Target="https://www.procyclingstats.com/rider/orluis-aular" TargetMode="External"/><Relationship Id="rId3599" Type="http://schemas.openxmlformats.org/officeDocument/2006/relationships/hyperlink" Target="https://www.procyclingstats.com/rider/jamalidin-novardianto" TargetMode="External"/><Relationship Id="rId342" Type="http://schemas.openxmlformats.org/officeDocument/2006/relationships/hyperlink" Target="https://www.procyclingstats.com/rider.php?id=170183&amp;p=results&amp;s=ranking-breakdown&amp;entry_id=62890&amp;datum=2020-11-08" TargetMode="External"/><Relationship Id="rId2268" Type="http://schemas.openxmlformats.org/officeDocument/2006/relationships/hyperlink" Target="https://www.procyclingstats.com/team/caja-rural-seguros-rga-2020" TargetMode="External"/><Relationship Id="rId3598" Type="http://schemas.openxmlformats.org/officeDocument/2006/relationships/hyperlink" Target="https://www.procyclingstats.com/rider.php?id=159503&amp;p=results&amp;s=ranking-breakdown&amp;entry_id=62890&amp;datum=2020-11-08" TargetMode="External"/><Relationship Id="rId2258" Type="http://schemas.openxmlformats.org/officeDocument/2006/relationships/hyperlink" Target="https://www.procyclingstats.com/rider.php?id=167929&amp;p=results&amp;s=ranking-breakdown&amp;entry_id=62890&amp;datum=2020-11-08" TargetMode="External"/><Relationship Id="rId2259" Type="http://schemas.openxmlformats.org/officeDocument/2006/relationships/hyperlink" Target="https://www.procyclingstats.com/rider/spas-gyurov" TargetMode="External"/><Relationship Id="rId3589" Type="http://schemas.openxmlformats.org/officeDocument/2006/relationships/hyperlink" Target="https://www.procyclingstats.com/rider.php?id=198274&amp;p=results&amp;s=ranking-breakdown&amp;entry_id=62890&amp;datum=2020-11-08" TargetMode="External"/><Relationship Id="rId338" Type="http://schemas.openxmlformats.org/officeDocument/2006/relationships/hyperlink" Target="https://www.procyclingstats.com/team/astana-pro-team-2020" TargetMode="External"/><Relationship Id="rId337" Type="http://schemas.openxmlformats.org/officeDocument/2006/relationships/hyperlink" Target="https://www.procyclingstats.com/rider/alex-aranburu" TargetMode="External"/><Relationship Id="rId336" Type="http://schemas.openxmlformats.org/officeDocument/2006/relationships/hyperlink" Target="https://www.procyclingstats.com/rider.php?id=140904&amp;p=results&amp;s=ranking-breakdown&amp;entry_id=62890&amp;datum=2020-11-08" TargetMode="External"/><Relationship Id="rId335" Type="http://schemas.openxmlformats.org/officeDocument/2006/relationships/hyperlink" Target="https://www.procyclingstats.com/team/trek-segafredo-2020" TargetMode="External"/><Relationship Id="rId3580" Type="http://schemas.openxmlformats.org/officeDocument/2006/relationships/hyperlink" Target="https://www.procyclingstats.com/rider.php?id=189876&amp;p=results&amp;s=ranking-breakdown&amp;entry_id=62890&amp;datum=2020-11-08" TargetMode="External"/><Relationship Id="rId339" Type="http://schemas.openxmlformats.org/officeDocument/2006/relationships/hyperlink" Target="https://www.procyclingstats.com/rider.php?id=182127&amp;p=results&amp;s=ranking-breakdown&amp;entry_id=62890&amp;datum=2020-11-08" TargetMode="External"/><Relationship Id="rId330" Type="http://schemas.openxmlformats.org/officeDocument/2006/relationships/hyperlink" Target="https://www.procyclingstats.com/rider.php?id=137724&amp;p=results&amp;s=ranking-breakdown&amp;entry_id=62890&amp;datum=2020-11-08" TargetMode="External"/><Relationship Id="rId2250" Type="http://schemas.openxmlformats.org/officeDocument/2006/relationships/hyperlink" Target="https://www.procyclingstats.com/rider/joao-rodrigues" TargetMode="External"/><Relationship Id="rId3582" Type="http://schemas.openxmlformats.org/officeDocument/2006/relationships/hyperlink" Target="https://www.procyclingstats.com/team/metec-tkh-continental-cyclingteam-p-b-mantel-2020" TargetMode="External"/><Relationship Id="rId2251" Type="http://schemas.openxmlformats.org/officeDocument/2006/relationships/hyperlink" Target="https://www.procyclingstats.com/team/w52-fc-porto-2020" TargetMode="External"/><Relationship Id="rId3581" Type="http://schemas.openxmlformats.org/officeDocument/2006/relationships/hyperlink" Target="https://www.procyclingstats.com/rider/jesper-asselman" TargetMode="External"/><Relationship Id="rId2252" Type="http://schemas.openxmlformats.org/officeDocument/2006/relationships/hyperlink" Target="https://www.procyclingstats.com/rider.php?id=177049&amp;p=results&amp;s=ranking-breakdown&amp;entry_id=62890&amp;datum=2020-11-08" TargetMode="External"/><Relationship Id="rId3584" Type="http://schemas.openxmlformats.org/officeDocument/2006/relationships/hyperlink" Target="https://www.procyclingstats.com/rider/yannis-voisard" TargetMode="External"/><Relationship Id="rId2253" Type="http://schemas.openxmlformats.org/officeDocument/2006/relationships/hyperlink" Target="https://www.procyclingstats.com/rider/inigo-elosegui" TargetMode="External"/><Relationship Id="rId3583" Type="http://schemas.openxmlformats.org/officeDocument/2006/relationships/hyperlink" Target="https://www.procyclingstats.com/rider.php?id=140245&amp;p=results&amp;s=ranking-breakdown&amp;entry_id=62890&amp;datum=2020-11-08" TargetMode="External"/><Relationship Id="rId334" Type="http://schemas.openxmlformats.org/officeDocument/2006/relationships/hyperlink" Target="https://www.procyclingstats.com/rider/bauke-mollema" TargetMode="External"/><Relationship Id="rId2254" Type="http://schemas.openxmlformats.org/officeDocument/2006/relationships/hyperlink" Target="https://www.procyclingstats.com/team/movistar-team-2020" TargetMode="External"/><Relationship Id="rId3586" Type="http://schemas.openxmlformats.org/officeDocument/2006/relationships/hyperlink" Target="https://www.procyclingstats.com/rider.php?id=198635&amp;p=results&amp;s=ranking-breakdown&amp;entry_id=62890&amp;datum=2020-11-08" TargetMode="External"/><Relationship Id="rId333" Type="http://schemas.openxmlformats.org/officeDocument/2006/relationships/hyperlink" Target="https://www.procyclingstats.com/rider.php?id=202483&amp;p=results&amp;s=ranking-breakdown&amp;entry_id=62890&amp;datum=2020-11-08" TargetMode="External"/><Relationship Id="rId2255" Type="http://schemas.openxmlformats.org/officeDocument/2006/relationships/hyperlink" Target="https://www.procyclingstats.com/rider.php?id=194912&amp;p=results&amp;s=ranking-breakdown&amp;entry_id=62890&amp;datum=2020-11-08" TargetMode="External"/><Relationship Id="rId3585" Type="http://schemas.openxmlformats.org/officeDocument/2006/relationships/hyperlink" Target="https://www.procyclingstats.com/team/swiss-racing-academy-2020" TargetMode="External"/><Relationship Id="rId332" Type="http://schemas.openxmlformats.org/officeDocument/2006/relationships/hyperlink" Target="https://www.procyclingstats.com/team/deceuninck-quick-step-2020" TargetMode="External"/><Relationship Id="rId2256" Type="http://schemas.openxmlformats.org/officeDocument/2006/relationships/hyperlink" Target="https://www.procyclingstats.com/rider/nathan-van-hooydonck" TargetMode="External"/><Relationship Id="rId3588" Type="http://schemas.openxmlformats.org/officeDocument/2006/relationships/hyperlink" Target="https://www.procyclingstats.com/team/androni-sidermec-bottecchia-2020" TargetMode="External"/><Relationship Id="rId331" Type="http://schemas.openxmlformats.org/officeDocument/2006/relationships/hyperlink" Target="https://www.procyclingstats.com/rider/andrea-bagioli" TargetMode="External"/><Relationship Id="rId2257" Type="http://schemas.openxmlformats.org/officeDocument/2006/relationships/hyperlink" Target="https://www.procyclingstats.com/team/ccc-team-2020" TargetMode="External"/><Relationship Id="rId3587" Type="http://schemas.openxmlformats.org/officeDocument/2006/relationships/hyperlink" Target="https://www.procyclingstats.com/rider/daniel-munoz" TargetMode="External"/><Relationship Id="rId370" Type="http://schemas.openxmlformats.org/officeDocument/2006/relationships/hyperlink" Target="https://www.procyclingstats.com/rider/simon-clarke" TargetMode="External"/><Relationship Id="rId369" Type="http://schemas.openxmlformats.org/officeDocument/2006/relationships/hyperlink" Target="https://www.procyclingstats.com/rider.php?id=140326&amp;p=results&amp;s=ranking-breakdown&amp;entry_id=62890&amp;datum=2020-11-08" TargetMode="External"/><Relationship Id="rId368" Type="http://schemas.openxmlformats.org/officeDocument/2006/relationships/hyperlink" Target="https://www.procyclingstats.com/team/ef-pro-cycling-2020" TargetMode="External"/><Relationship Id="rId2280" Type="http://schemas.openxmlformats.org/officeDocument/2006/relationships/hyperlink" Target="https://www.procyclingstats.com/team/giotti-victoria-automotive-2020" TargetMode="External"/><Relationship Id="rId2281" Type="http://schemas.openxmlformats.org/officeDocument/2006/relationships/hyperlink" Target="https://www.procyclingstats.com/rider.php?id=140184&amp;p=results&amp;s=ranking-breakdown&amp;entry_id=62890&amp;datum=2020-11-08" TargetMode="External"/><Relationship Id="rId2282" Type="http://schemas.openxmlformats.org/officeDocument/2006/relationships/hyperlink" Target="https://www.procyclingstats.com/rider/james-oram" TargetMode="External"/><Relationship Id="rId363" Type="http://schemas.openxmlformats.org/officeDocument/2006/relationships/hyperlink" Target="https://www.procyclingstats.com/rider.php?id=140601&amp;p=results&amp;s=ranking-breakdown&amp;entry_id=62890&amp;datum=2020-11-08" TargetMode="External"/><Relationship Id="rId2283" Type="http://schemas.openxmlformats.org/officeDocument/2006/relationships/hyperlink" Target="https://www.procyclingstats.com/team/black-spoke-pro-cycling-academy-2020" TargetMode="External"/><Relationship Id="rId362" Type="http://schemas.openxmlformats.org/officeDocument/2006/relationships/hyperlink" Target="https://www.procyclingstats.com/team/vital-concept-bb-hotels-pb-ktm-2020" TargetMode="External"/><Relationship Id="rId2284" Type="http://schemas.openxmlformats.org/officeDocument/2006/relationships/hyperlink" Target="https://www.procyclingstats.com/rider.php?id=137578&amp;p=results&amp;s=ranking-breakdown&amp;entry_id=62890&amp;datum=2020-11-08" TargetMode="External"/><Relationship Id="rId361" Type="http://schemas.openxmlformats.org/officeDocument/2006/relationships/hyperlink" Target="https://www.procyclingstats.com/rider/pierre-rolland" TargetMode="External"/><Relationship Id="rId2285" Type="http://schemas.openxmlformats.org/officeDocument/2006/relationships/hyperlink" Target="https://www.procyclingstats.com/rider/marko-kump" TargetMode="External"/><Relationship Id="rId360" Type="http://schemas.openxmlformats.org/officeDocument/2006/relationships/hyperlink" Target="https://www.procyclingstats.com/rider.php?id=135008&amp;p=results&amp;s=ranking-breakdown&amp;entry_id=62890&amp;datum=2020-11-08" TargetMode="External"/><Relationship Id="rId2286" Type="http://schemas.openxmlformats.org/officeDocument/2006/relationships/hyperlink" Target="https://www.procyclingstats.com/team/adria-mobil-2020" TargetMode="External"/><Relationship Id="rId367" Type="http://schemas.openxmlformats.org/officeDocument/2006/relationships/hyperlink" Target="https://www.procyclingstats.com/rider/tanel-kangert" TargetMode="External"/><Relationship Id="rId2287" Type="http://schemas.openxmlformats.org/officeDocument/2006/relationships/hyperlink" Target="https://www.procyclingstats.com/rider.php?id=138592&amp;p=results&amp;s=ranking-breakdown&amp;entry_id=62890&amp;datum=2020-11-08" TargetMode="External"/><Relationship Id="rId366" Type="http://schemas.openxmlformats.org/officeDocument/2006/relationships/hyperlink" Target="https://www.procyclingstats.com/rider.php?id=215760&amp;p=results&amp;s=ranking-breakdown&amp;entry_id=62890&amp;datum=2020-11-08" TargetMode="External"/><Relationship Id="rId2288" Type="http://schemas.openxmlformats.org/officeDocument/2006/relationships/hyperlink" Target="https://www.procyclingstats.com/rider/ilan-van-wilder" TargetMode="External"/><Relationship Id="rId365" Type="http://schemas.openxmlformats.org/officeDocument/2006/relationships/hyperlink" Target="https://www.procyclingstats.com/team/nippo-delko-one-provence-2020" TargetMode="External"/><Relationship Id="rId2289" Type="http://schemas.openxmlformats.org/officeDocument/2006/relationships/hyperlink" Target="https://www.procyclingstats.com/team/team-sunweb-2020" TargetMode="External"/><Relationship Id="rId364" Type="http://schemas.openxmlformats.org/officeDocument/2006/relationships/hyperlink" Target="https://www.procyclingstats.com/rider/biniam-ghirmay" TargetMode="External"/><Relationship Id="rId95" Type="http://schemas.openxmlformats.org/officeDocument/2006/relationships/hyperlink" Target="https://www.procyclingstats.com/team/team-arkea-samsic-2020" TargetMode="External"/><Relationship Id="rId94" Type="http://schemas.openxmlformats.org/officeDocument/2006/relationships/hyperlink" Target="https://www.procyclingstats.com/rider/nairo-quintana" TargetMode="External"/><Relationship Id="rId97" Type="http://schemas.openxmlformats.org/officeDocument/2006/relationships/hyperlink" Target="https://www.procyclingstats.com/rider/florian-senechal" TargetMode="External"/><Relationship Id="rId96" Type="http://schemas.openxmlformats.org/officeDocument/2006/relationships/hyperlink" Target="https://www.procyclingstats.com/rider.php?id=140292&amp;p=results&amp;s=ranking-breakdown&amp;entry_id=62890&amp;datum=2020-11-08" TargetMode="External"/><Relationship Id="rId99" Type="http://schemas.openxmlformats.org/officeDocument/2006/relationships/hyperlink" Target="https://www.procyclingstats.com/rider.php?id=138911&amp;p=results&amp;s=ranking-breakdown&amp;entry_id=62890&amp;datum=2020-11-08" TargetMode="External"/><Relationship Id="rId98" Type="http://schemas.openxmlformats.org/officeDocument/2006/relationships/hyperlink" Target="https://www.procyclingstats.com/team/deceuninck-quick-step-2020" TargetMode="External"/><Relationship Id="rId91" Type="http://schemas.openxmlformats.org/officeDocument/2006/relationships/hyperlink" Target="https://www.procyclingstats.com/rider/george-bennett" TargetMode="External"/><Relationship Id="rId90" Type="http://schemas.openxmlformats.org/officeDocument/2006/relationships/hyperlink" Target="https://www.procyclingstats.com/rider.php?id=140293&amp;p=results&amp;s=ranking-breakdown&amp;entry_id=62890&amp;datum=2020-11-08" TargetMode="External"/><Relationship Id="rId93" Type="http://schemas.openxmlformats.org/officeDocument/2006/relationships/hyperlink" Target="https://www.procyclingstats.com/rider.php?id=140150&amp;p=results&amp;s=ranking-breakdown&amp;entry_id=62890&amp;datum=2020-11-08" TargetMode="External"/><Relationship Id="rId92" Type="http://schemas.openxmlformats.org/officeDocument/2006/relationships/hyperlink" Target="https://www.procyclingstats.com/team/team-jumbo-visma-2020" TargetMode="External"/><Relationship Id="rId359" Type="http://schemas.openxmlformats.org/officeDocument/2006/relationships/hyperlink" Target="https://www.procyclingstats.com/team/uae-team-emirates-2020" TargetMode="External"/><Relationship Id="rId358" Type="http://schemas.openxmlformats.org/officeDocument/2006/relationships/hyperlink" Target="https://www.procyclingstats.com/rider/davide-formolo" TargetMode="External"/><Relationship Id="rId357" Type="http://schemas.openxmlformats.org/officeDocument/2006/relationships/hyperlink" Target="https://www.procyclingstats.com/rider.php?id=137440&amp;p=results&amp;s=ranking-breakdown&amp;entry_id=62890&amp;datum=2020-11-08" TargetMode="External"/><Relationship Id="rId2270" Type="http://schemas.openxmlformats.org/officeDocument/2006/relationships/hyperlink" Target="https://www.procyclingstats.com/rider/awet-gebremedhin-andemeskel" TargetMode="External"/><Relationship Id="rId2271" Type="http://schemas.openxmlformats.org/officeDocument/2006/relationships/hyperlink" Target="https://www.procyclingstats.com/team/israel-cycling-academy-2020" TargetMode="External"/><Relationship Id="rId352" Type="http://schemas.openxmlformats.org/officeDocument/2006/relationships/hyperlink" Target="https://www.procyclingstats.com/rider/tim-declercq" TargetMode="External"/><Relationship Id="rId2272" Type="http://schemas.openxmlformats.org/officeDocument/2006/relationships/hyperlink" Target="https://www.procyclingstats.com/rider.php?id=204477&amp;p=results&amp;s=ranking-breakdown&amp;entry_id=62890&amp;datum=2020-11-08" TargetMode="External"/><Relationship Id="rId351" Type="http://schemas.openxmlformats.org/officeDocument/2006/relationships/hyperlink" Target="https://www.procyclingstats.com/rider.php?id=189438&amp;p=results&amp;s=ranking-breakdown&amp;entry_id=62890&amp;datum=2020-11-08" TargetMode="External"/><Relationship Id="rId2273" Type="http://schemas.openxmlformats.org/officeDocument/2006/relationships/hyperlink" Target="https://www.procyclingstats.com/rider/toon-aerts" TargetMode="External"/><Relationship Id="rId350" Type="http://schemas.openxmlformats.org/officeDocument/2006/relationships/hyperlink" Target="https://www.procyclingstats.com/team/Ineos-grenadiers-2020" TargetMode="External"/><Relationship Id="rId2274" Type="http://schemas.openxmlformats.org/officeDocument/2006/relationships/hyperlink" Target="https://www.procyclingstats.com/team/telenet-baloise-lions-2020" TargetMode="External"/><Relationship Id="rId2275" Type="http://schemas.openxmlformats.org/officeDocument/2006/relationships/hyperlink" Target="https://www.procyclingstats.com/rider.php?id=138184&amp;p=results&amp;s=ranking-breakdown&amp;entry_id=62890&amp;datum=2020-11-08" TargetMode="External"/><Relationship Id="rId356" Type="http://schemas.openxmlformats.org/officeDocument/2006/relationships/hyperlink" Target="https://www.procyclingstats.com/team/ag2r-la-mondiale-2020" TargetMode="External"/><Relationship Id="rId2276" Type="http://schemas.openxmlformats.org/officeDocument/2006/relationships/hyperlink" Target="https://www.procyclingstats.com/rider/lukas-postlberger" TargetMode="External"/><Relationship Id="rId355" Type="http://schemas.openxmlformats.org/officeDocument/2006/relationships/hyperlink" Target="https://www.procyclingstats.com/rider/clement-venturini" TargetMode="External"/><Relationship Id="rId2277" Type="http://schemas.openxmlformats.org/officeDocument/2006/relationships/hyperlink" Target="https://www.procyclingstats.com/team/bora-hansgrohe-2020" TargetMode="External"/><Relationship Id="rId354" Type="http://schemas.openxmlformats.org/officeDocument/2006/relationships/hyperlink" Target="https://www.procyclingstats.com/rider.php?id=140066&amp;p=results&amp;s=ranking-breakdown&amp;entry_id=62890&amp;datum=2020-11-08" TargetMode="External"/><Relationship Id="rId2278" Type="http://schemas.openxmlformats.org/officeDocument/2006/relationships/hyperlink" Target="https://www.procyclingstats.com/rider.php?id=133720&amp;p=results&amp;s=ranking-breakdown&amp;entry_id=62890&amp;datum=2020-11-08" TargetMode="External"/><Relationship Id="rId353" Type="http://schemas.openxmlformats.org/officeDocument/2006/relationships/hyperlink" Target="https://www.procyclingstats.com/team/deceuninck-quick-step-2020" TargetMode="External"/><Relationship Id="rId2279" Type="http://schemas.openxmlformats.org/officeDocument/2006/relationships/hyperlink" Target="https://www.procyclingstats.com/rider/andrea-guardini" TargetMode="External"/><Relationship Id="rId2225" Type="http://schemas.openxmlformats.org/officeDocument/2006/relationships/hyperlink" Target="https://www.procyclingstats.com/rider/yuttana-mano" TargetMode="External"/><Relationship Id="rId3557" Type="http://schemas.openxmlformats.org/officeDocument/2006/relationships/hyperlink" Target="https://www.procyclingstats.com/rider.php?id=214179&amp;p=results&amp;s=ranking-breakdown&amp;entry_id=62890&amp;datum=2020-11-08" TargetMode="External"/><Relationship Id="rId2226" Type="http://schemas.openxmlformats.org/officeDocument/2006/relationships/hyperlink" Target="https://www.procyclingstats.com/rider.php?id=193982&amp;p=results&amp;s=ranking-breakdown&amp;entry_id=62890&amp;datum=2020-11-08" TargetMode="External"/><Relationship Id="rId3556" Type="http://schemas.openxmlformats.org/officeDocument/2006/relationships/hyperlink" Target="https://www.procyclingstats.com/rider/christopher-rougierlagane" TargetMode="External"/><Relationship Id="rId2227" Type="http://schemas.openxmlformats.org/officeDocument/2006/relationships/hyperlink" Target="https://www.procyclingstats.com/rider/andrea-garosio" TargetMode="External"/><Relationship Id="rId3559" Type="http://schemas.openxmlformats.org/officeDocument/2006/relationships/hyperlink" Target="https://www.procyclingstats.com/team/bardiani-csf-2020" TargetMode="External"/><Relationship Id="rId2228" Type="http://schemas.openxmlformats.org/officeDocument/2006/relationships/hyperlink" Target="https://www.procyclingstats.com/team/vini-zabu-ktm-2020" TargetMode="External"/><Relationship Id="rId3558" Type="http://schemas.openxmlformats.org/officeDocument/2006/relationships/hyperlink" Target="https://www.procyclingstats.com/rider/luca-covili" TargetMode="External"/><Relationship Id="rId2229" Type="http://schemas.openxmlformats.org/officeDocument/2006/relationships/hyperlink" Target="https://www.procyclingstats.com/rider.php?id=132384&amp;p=results&amp;s=ranking-breakdown&amp;entry_id=62890&amp;datum=2020-11-08" TargetMode="External"/><Relationship Id="rId305" Type="http://schemas.openxmlformats.org/officeDocument/2006/relationships/hyperlink" Target="https://www.procyclingstats.com/team/bahrain-mclaren-2020" TargetMode="External"/><Relationship Id="rId304" Type="http://schemas.openxmlformats.org/officeDocument/2006/relationships/hyperlink" Target="https://www.procyclingstats.com/rider/hermann-pernsteiner" TargetMode="External"/><Relationship Id="rId303" Type="http://schemas.openxmlformats.org/officeDocument/2006/relationships/hyperlink" Target="https://www.procyclingstats.com/rider.php?id=137745&amp;p=results&amp;s=ranking-breakdown&amp;entry_id=62890&amp;datum=2020-11-08" TargetMode="External"/><Relationship Id="rId302" Type="http://schemas.openxmlformats.org/officeDocument/2006/relationships/hyperlink" Target="https://www.procyclingstats.com/team/groupama-fdj-2020" TargetMode="External"/><Relationship Id="rId309" Type="http://schemas.openxmlformats.org/officeDocument/2006/relationships/hyperlink" Target="https://www.procyclingstats.com/rider.php?id=140333&amp;p=results&amp;s=ranking-breakdown&amp;entry_id=62890&amp;datum=2020-11-08" TargetMode="External"/><Relationship Id="rId308" Type="http://schemas.openxmlformats.org/officeDocument/2006/relationships/hyperlink" Target="https://www.procyclingstats.com/team/cofidis-solutions-credits-2020" TargetMode="External"/><Relationship Id="rId307" Type="http://schemas.openxmlformats.org/officeDocument/2006/relationships/hyperlink" Target="https://www.procyclingstats.com/rider/jesus-herrada-lopez" TargetMode="External"/><Relationship Id="rId306" Type="http://schemas.openxmlformats.org/officeDocument/2006/relationships/hyperlink" Target="https://www.procyclingstats.com/rider.php?id=204366&amp;p=results&amp;s=ranking-breakdown&amp;entry_id=62890&amp;datum=2020-11-08" TargetMode="External"/><Relationship Id="rId3551" Type="http://schemas.openxmlformats.org/officeDocument/2006/relationships/hyperlink" Target="https://www.procyclingstats.com/rider/andreas-staunemittet" TargetMode="External"/><Relationship Id="rId2220" Type="http://schemas.openxmlformats.org/officeDocument/2006/relationships/hyperlink" Target="https://www.procyclingstats.com/team/bahrain-mclaren-2020" TargetMode="External"/><Relationship Id="rId3550" Type="http://schemas.openxmlformats.org/officeDocument/2006/relationships/hyperlink" Target="https://www.procyclingstats.com/rider.php?id=217126&amp;p=results&amp;s=ranking-breakdown&amp;entry_id=62890&amp;datum=2020-11-08" TargetMode="External"/><Relationship Id="rId301" Type="http://schemas.openxmlformats.org/officeDocument/2006/relationships/hyperlink" Target="https://www.procyclingstats.com/rider/rudy-molard" TargetMode="External"/><Relationship Id="rId2221" Type="http://schemas.openxmlformats.org/officeDocument/2006/relationships/hyperlink" Target="https://www.procyclingstats.com/rider.php?id=140431&amp;p=results&amp;s=ranking-breakdown&amp;entry_id=62890&amp;datum=2020-11-08" TargetMode="External"/><Relationship Id="rId3553" Type="http://schemas.openxmlformats.org/officeDocument/2006/relationships/hyperlink" Target="https://www.procyclingstats.com/rider.php?id=209744&amp;p=results&amp;s=ranking-breakdown&amp;entry_id=62890&amp;datum=2020-11-08" TargetMode="External"/><Relationship Id="rId300" Type="http://schemas.openxmlformats.org/officeDocument/2006/relationships/hyperlink" Target="https://www.procyclingstats.com/rider.php?id=138488&amp;p=results&amp;s=ranking-breakdown&amp;entry_id=62890&amp;datum=2020-11-08" TargetMode="External"/><Relationship Id="rId2222" Type="http://schemas.openxmlformats.org/officeDocument/2006/relationships/hyperlink" Target="https://www.procyclingstats.com/rider/manuel-penalver" TargetMode="External"/><Relationship Id="rId3552" Type="http://schemas.openxmlformats.org/officeDocument/2006/relationships/hyperlink" Target="https://www.procyclingstats.com/team/joker-fuel-of-norway-2020" TargetMode="External"/><Relationship Id="rId2223" Type="http://schemas.openxmlformats.org/officeDocument/2006/relationships/hyperlink" Target="https://www.procyclingstats.com/team/burgos-bh-2020" TargetMode="External"/><Relationship Id="rId3555" Type="http://schemas.openxmlformats.org/officeDocument/2006/relationships/hyperlink" Target="https://www.procyclingstats.com/rider.php?id=209792&amp;p=results&amp;s=ranking-breakdown&amp;entry_id=62890&amp;datum=2020-11-08" TargetMode="External"/><Relationship Id="rId2224" Type="http://schemas.openxmlformats.org/officeDocument/2006/relationships/hyperlink" Target="https://www.procyclingstats.com/rider.php?id=210923&amp;p=results&amp;s=ranking-breakdown&amp;entry_id=62890&amp;datum=2020-11-08" TargetMode="External"/><Relationship Id="rId3554" Type="http://schemas.openxmlformats.org/officeDocument/2006/relationships/hyperlink" Target="https://www.procyclingstats.com/rider/martin-popov" TargetMode="External"/><Relationship Id="rId2214" Type="http://schemas.openxmlformats.org/officeDocument/2006/relationships/hyperlink" Target="https://www.procyclingstats.com/team/ssois-miogee-cycling-team-2020" TargetMode="External"/><Relationship Id="rId3546" Type="http://schemas.openxmlformats.org/officeDocument/2006/relationships/hyperlink" Target="https://www.procyclingstats.com/team/memil-ccn-pro-cycling-2020" TargetMode="External"/><Relationship Id="rId2215" Type="http://schemas.openxmlformats.org/officeDocument/2006/relationships/hyperlink" Target="https://www.procyclingstats.com/rider.php?id=140946&amp;p=results&amp;s=ranking-breakdown&amp;entry_id=62890&amp;datum=2020-11-08" TargetMode="External"/><Relationship Id="rId3545" Type="http://schemas.openxmlformats.org/officeDocument/2006/relationships/hyperlink" Target="https://www.procyclingstats.com/rider/chien-liang-chen" TargetMode="External"/><Relationship Id="rId2216" Type="http://schemas.openxmlformats.org/officeDocument/2006/relationships/hyperlink" Target="https://www.procyclingstats.com/rider/alexis-renard" TargetMode="External"/><Relationship Id="rId3548" Type="http://schemas.openxmlformats.org/officeDocument/2006/relationships/hyperlink" Target="https://www.procyclingstats.com/rider/maurice-ballerstedt" TargetMode="External"/><Relationship Id="rId2217" Type="http://schemas.openxmlformats.org/officeDocument/2006/relationships/hyperlink" Target="https://www.procyclingstats.com/team/israel-start-up-nation-2020" TargetMode="External"/><Relationship Id="rId3547" Type="http://schemas.openxmlformats.org/officeDocument/2006/relationships/hyperlink" Target="https://www.procyclingstats.com/rider.php?id=166753&amp;p=results&amp;s=ranking-breakdown&amp;entry_id=62890&amp;datum=2020-11-08" TargetMode="External"/><Relationship Id="rId2218" Type="http://schemas.openxmlformats.org/officeDocument/2006/relationships/hyperlink" Target="https://www.procyclingstats.com/rider.php?id=206405&amp;p=results&amp;s=ranking-breakdown&amp;entry_id=62890&amp;datum=2020-11-08" TargetMode="External"/><Relationship Id="rId2219" Type="http://schemas.openxmlformats.org/officeDocument/2006/relationships/hyperlink" Target="https://www.procyclingstats.com/rider/eros-capecchi" TargetMode="External"/><Relationship Id="rId3549" Type="http://schemas.openxmlformats.org/officeDocument/2006/relationships/hyperlink" Target="https://www.procyclingstats.com/team/team-jumbo-development-team-2020" TargetMode="External"/><Relationship Id="rId3540" Type="http://schemas.openxmlformats.org/officeDocument/2006/relationships/hyperlink" Target="https://www.procyclingstats.com/rider/pablo-alarcon" TargetMode="External"/><Relationship Id="rId2210" Type="http://schemas.openxmlformats.org/officeDocument/2006/relationships/hyperlink" Target="https://www.procyclingstats.com/rider/jhojan-garcia" TargetMode="External"/><Relationship Id="rId3542" Type="http://schemas.openxmlformats.org/officeDocument/2006/relationships/hyperlink" Target="https://www.procyclingstats.com/rider.php?id=137537&amp;p=results&amp;s=ranking-breakdown&amp;entry_id=62890&amp;datum=2020-11-08" TargetMode="External"/><Relationship Id="rId2211" Type="http://schemas.openxmlformats.org/officeDocument/2006/relationships/hyperlink" Target="https://www.procyclingstats.com/team/caja-rural-seguros-rga-2020" TargetMode="External"/><Relationship Id="rId3541" Type="http://schemas.openxmlformats.org/officeDocument/2006/relationships/hyperlink" Target="https://www.procyclingstats.com/team/canel-s-pro-cycling-2020" TargetMode="External"/><Relationship Id="rId2212" Type="http://schemas.openxmlformats.org/officeDocument/2006/relationships/hyperlink" Target="https://www.procyclingstats.com/rider.php?id=207078&amp;p=results&amp;s=ranking-breakdown&amp;entry_id=62890&amp;datum=2020-11-08" TargetMode="External"/><Relationship Id="rId3544" Type="http://schemas.openxmlformats.org/officeDocument/2006/relationships/hyperlink" Target="https://www.procyclingstats.com/rider.php?id=252920&amp;p=results&amp;s=ranking-breakdown&amp;entry_id=62890&amp;datum=2020-11-08" TargetMode="External"/><Relationship Id="rId2213" Type="http://schemas.openxmlformats.org/officeDocument/2006/relationships/hyperlink" Target="https://www.procyclingstats.com/rider/fabricio-ferrari" TargetMode="External"/><Relationship Id="rId3543" Type="http://schemas.openxmlformats.org/officeDocument/2006/relationships/hyperlink" Target="https://www.procyclingstats.com/rider/behzodek-rakhimbaev" TargetMode="External"/><Relationship Id="rId2247" Type="http://schemas.openxmlformats.org/officeDocument/2006/relationships/hyperlink" Target="https://www.procyclingstats.com/rider/adam-stachowiak" TargetMode="External"/><Relationship Id="rId3579" Type="http://schemas.openxmlformats.org/officeDocument/2006/relationships/hyperlink" Target="https://www.procyclingstats.com/team/sport-vlaanderen-baloise-2020" TargetMode="External"/><Relationship Id="rId2248" Type="http://schemas.openxmlformats.org/officeDocument/2006/relationships/hyperlink" Target="https://www.procyclingstats.com/team/voster-ats-team-2020" TargetMode="External"/><Relationship Id="rId3578" Type="http://schemas.openxmlformats.org/officeDocument/2006/relationships/hyperlink" Target="https://www.procyclingstats.com/rider/julian-mertens" TargetMode="External"/><Relationship Id="rId2249" Type="http://schemas.openxmlformats.org/officeDocument/2006/relationships/hyperlink" Target="https://www.procyclingstats.com/rider.php?id=132689&amp;p=results&amp;s=ranking-breakdown&amp;entry_id=62890&amp;datum=2020-11-08" TargetMode="External"/><Relationship Id="rId327" Type="http://schemas.openxmlformats.org/officeDocument/2006/relationships/hyperlink" Target="https://www.procyclingstats.com/rider.php?id=140176&amp;p=results&amp;s=ranking-breakdown&amp;entry_id=62890&amp;datum=2020-11-08" TargetMode="External"/><Relationship Id="rId326" Type="http://schemas.openxmlformats.org/officeDocument/2006/relationships/hyperlink" Target="https://www.procyclingstats.com/team/alpecin-fenix-2020" TargetMode="External"/><Relationship Id="rId325" Type="http://schemas.openxmlformats.org/officeDocument/2006/relationships/hyperlink" Target="https://www.procyclingstats.com/rider/gianni-vermeersch" TargetMode="External"/><Relationship Id="rId324" Type="http://schemas.openxmlformats.org/officeDocument/2006/relationships/hyperlink" Target="https://www.procyclingstats.com/rider.php?id=165607&amp;p=results&amp;s=ranking-breakdown&amp;entry_id=62890&amp;datum=2020-11-08" TargetMode="External"/><Relationship Id="rId329" Type="http://schemas.openxmlformats.org/officeDocument/2006/relationships/hyperlink" Target="https://www.procyclingstats.com/team/vital-concept-bb-hotels-pb-ktm-2020" TargetMode="External"/><Relationship Id="rId328" Type="http://schemas.openxmlformats.org/officeDocument/2006/relationships/hyperlink" Target="https://www.procyclingstats.com/rider/bryan-coquard" TargetMode="External"/><Relationship Id="rId3571" Type="http://schemas.openxmlformats.org/officeDocument/2006/relationships/hyperlink" Target="https://www.procyclingstats.com/rider.php?id=205125&amp;p=results&amp;s=ranking-breakdown&amp;entry_id=62890&amp;datum=2020-11-08" TargetMode="External"/><Relationship Id="rId2240" Type="http://schemas.openxmlformats.org/officeDocument/2006/relationships/hyperlink" Target="https://www.procyclingstats.com/rider.php?id=202341&amp;p=results&amp;s=ranking-breakdown&amp;entry_id=62890&amp;datum=2020-11-08" TargetMode="External"/><Relationship Id="rId3570" Type="http://schemas.openxmlformats.org/officeDocument/2006/relationships/hyperlink" Target="https://www.procyclingstats.com/rider/eugen-popovic" TargetMode="External"/><Relationship Id="rId2241" Type="http://schemas.openxmlformats.org/officeDocument/2006/relationships/hyperlink" Target="https://www.procyclingstats.com/rider/lukasz-owsian" TargetMode="External"/><Relationship Id="rId3573" Type="http://schemas.openxmlformats.org/officeDocument/2006/relationships/hyperlink" Target="https://www.procyclingstats.com/rider.php?id=171156&amp;p=results&amp;s=ranking-breakdown&amp;entry_id=62890&amp;datum=2020-11-08" TargetMode="External"/><Relationship Id="rId2242" Type="http://schemas.openxmlformats.org/officeDocument/2006/relationships/hyperlink" Target="https://www.procyclingstats.com/team/team-arkea-samsic-2020" TargetMode="External"/><Relationship Id="rId3572" Type="http://schemas.openxmlformats.org/officeDocument/2006/relationships/hyperlink" Target="https://www.procyclingstats.com/rider/gert-kivistik" TargetMode="External"/><Relationship Id="rId323" Type="http://schemas.openxmlformats.org/officeDocument/2006/relationships/hyperlink" Target="https://www.procyclingstats.com/team/israel-start-up-nation-2020" TargetMode="External"/><Relationship Id="rId2243" Type="http://schemas.openxmlformats.org/officeDocument/2006/relationships/hyperlink" Target="https://www.procyclingstats.com/rider.php?id=134207&amp;p=results&amp;s=ranking-breakdown&amp;entry_id=62890&amp;datum=2020-11-08" TargetMode="External"/><Relationship Id="rId3575" Type="http://schemas.openxmlformats.org/officeDocument/2006/relationships/hyperlink" Target="https://www.procyclingstats.com/rider.php?id=130539&amp;p=results&amp;s=ranking-breakdown&amp;entry_id=62890&amp;datum=2020-11-08" TargetMode="External"/><Relationship Id="rId322" Type="http://schemas.openxmlformats.org/officeDocument/2006/relationships/hyperlink" Target="https://www.procyclingstats.com/rider/hugo-hofstetter" TargetMode="External"/><Relationship Id="rId2244" Type="http://schemas.openxmlformats.org/officeDocument/2006/relationships/hyperlink" Target="https://www.procyclingstats.com/rider/maris-bogdanovics" TargetMode="External"/><Relationship Id="rId3574" Type="http://schemas.openxmlformats.org/officeDocument/2006/relationships/hyperlink" Target="https://www.procyclingstats.com/rider/vladimir-vulicevic" TargetMode="External"/><Relationship Id="rId321" Type="http://schemas.openxmlformats.org/officeDocument/2006/relationships/hyperlink" Target="https://www.procyclingstats.com/rider.php?id=140495&amp;p=results&amp;s=ranking-breakdown&amp;entry_id=62890&amp;datum=2020-11-08" TargetMode="External"/><Relationship Id="rId2245" Type="http://schemas.openxmlformats.org/officeDocument/2006/relationships/hyperlink" Target="https://www.procyclingstats.com/team/amore-vita-prodir-2020" TargetMode="External"/><Relationship Id="rId3577" Type="http://schemas.openxmlformats.org/officeDocument/2006/relationships/hyperlink" Target="https://www.procyclingstats.com/rider.php?id=140827&amp;p=results&amp;s=ranking-breakdown&amp;entry_id=62890&amp;datum=2020-11-08" TargetMode="External"/><Relationship Id="rId320" Type="http://schemas.openxmlformats.org/officeDocument/2006/relationships/hyperlink" Target="https://www.procyclingstats.com/team/ag2r-la-mondiale-2020" TargetMode="External"/><Relationship Id="rId2246" Type="http://schemas.openxmlformats.org/officeDocument/2006/relationships/hyperlink" Target="https://www.procyclingstats.com/rider.php?id=132720&amp;p=results&amp;s=ranking-breakdown&amp;entry_id=62890&amp;datum=2020-11-08" TargetMode="External"/><Relationship Id="rId3576" Type="http://schemas.openxmlformats.org/officeDocument/2006/relationships/hyperlink" Target="https://www.procyclingstats.com/rider/manuel-rodas" TargetMode="External"/><Relationship Id="rId2236" Type="http://schemas.openxmlformats.org/officeDocument/2006/relationships/hyperlink" Target="https://www.procyclingstats.com/team/team-total-direct-energie-2020" TargetMode="External"/><Relationship Id="rId3568" Type="http://schemas.openxmlformats.org/officeDocument/2006/relationships/hyperlink" Target="https://www.procyclingstats.com/team/ccc-development-team-2020" TargetMode="External"/><Relationship Id="rId2237" Type="http://schemas.openxmlformats.org/officeDocument/2006/relationships/hyperlink" Target="https://www.procyclingstats.com/rider.php?id=164323&amp;p=results&amp;s=ranking-breakdown&amp;entry_id=62890&amp;datum=2020-11-08" TargetMode="External"/><Relationship Id="rId3567" Type="http://schemas.openxmlformats.org/officeDocument/2006/relationships/hyperlink" Target="https://www.procyclingstats.com/rider/karol-wawrzyniak" TargetMode="External"/><Relationship Id="rId2238" Type="http://schemas.openxmlformats.org/officeDocument/2006/relationships/hyperlink" Target="https://www.procyclingstats.com/rider/erik-bergstrom" TargetMode="External"/><Relationship Id="rId2239" Type="http://schemas.openxmlformats.org/officeDocument/2006/relationships/hyperlink" Target="https://www.procyclingstats.com/team/bike-aid-2020" TargetMode="External"/><Relationship Id="rId3569" Type="http://schemas.openxmlformats.org/officeDocument/2006/relationships/hyperlink" Target="https://www.procyclingstats.com/rider.php?id=208406&amp;p=results&amp;s=ranking-breakdown&amp;entry_id=62890&amp;datum=2020-11-08" TargetMode="External"/><Relationship Id="rId316" Type="http://schemas.openxmlformats.org/officeDocument/2006/relationships/hyperlink" Target="https://www.procyclingstats.com/rider/ion-izagirre" TargetMode="External"/><Relationship Id="rId315" Type="http://schemas.openxmlformats.org/officeDocument/2006/relationships/hyperlink" Target="https://www.procyclingstats.com/rider.php?id=164213&amp;p=results&amp;s=ranking-breakdown&amp;entry_id=62890&amp;datum=2020-11-08" TargetMode="External"/><Relationship Id="rId314" Type="http://schemas.openxmlformats.org/officeDocument/2006/relationships/hyperlink" Target="https://www.procyclingstats.com/team/deceuninck-quick-step-2020" TargetMode="External"/><Relationship Id="rId313" Type="http://schemas.openxmlformats.org/officeDocument/2006/relationships/hyperlink" Target="https://www.procyclingstats.com/rider/davide-ballerini" TargetMode="External"/><Relationship Id="rId319" Type="http://schemas.openxmlformats.org/officeDocument/2006/relationships/hyperlink" Target="https://www.procyclingstats.com/rider/romain-bardet" TargetMode="External"/><Relationship Id="rId318" Type="http://schemas.openxmlformats.org/officeDocument/2006/relationships/hyperlink" Target="https://www.procyclingstats.com/rider.php?id=140505&amp;p=results&amp;s=ranking-breakdown&amp;entry_id=62890&amp;datum=2020-11-08" TargetMode="External"/><Relationship Id="rId317" Type="http://schemas.openxmlformats.org/officeDocument/2006/relationships/hyperlink" Target="https://www.procyclingstats.com/team/astana-pro-team-2020" TargetMode="External"/><Relationship Id="rId3560" Type="http://schemas.openxmlformats.org/officeDocument/2006/relationships/hyperlink" Target="https://www.procyclingstats.com/rider.php?id=195682&amp;p=results&amp;s=ranking-breakdown&amp;entry_id=62890&amp;datum=2020-11-08" TargetMode="External"/><Relationship Id="rId2230" Type="http://schemas.openxmlformats.org/officeDocument/2006/relationships/hyperlink" Target="https://www.procyclingstats.com/rider/ingvar-omarsson" TargetMode="External"/><Relationship Id="rId3562" Type="http://schemas.openxmlformats.org/officeDocument/2006/relationships/hyperlink" Target="https://www.procyclingstats.com/team/development-team-sunweb-2020" TargetMode="External"/><Relationship Id="rId2231" Type="http://schemas.openxmlformats.org/officeDocument/2006/relationships/hyperlink" Target="https://www.procyclingstats.com/rider.php?id=214703&amp;p=results&amp;s=ranking-breakdown&amp;entry_id=62890&amp;datum=2020-11-08" TargetMode="External"/><Relationship Id="rId3561" Type="http://schemas.openxmlformats.org/officeDocument/2006/relationships/hyperlink" Target="https://www.procyclingstats.com/rider/niklas-markl" TargetMode="External"/><Relationship Id="rId312" Type="http://schemas.openxmlformats.org/officeDocument/2006/relationships/hyperlink" Target="https://www.procyclingstats.com/rider.php?id=170625&amp;p=results&amp;s=ranking-breakdown&amp;entry_id=62890&amp;datum=2020-11-08" TargetMode="External"/><Relationship Id="rId2232" Type="http://schemas.openxmlformats.org/officeDocument/2006/relationships/hyperlink" Target="https://www.procyclingstats.com/rider/erlend-blikra" TargetMode="External"/><Relationship Id="rId3564" Type="http://schemas.openxmlformats.org/officeDocument/2006/relationships/hyperlink" Target="https://www.procyclingstats.com/rider/yuan-tang-peng" TargetMode="External"/><Relationship Id="rId311" Type="http://schemas.openxmlformats.org/officeDocument/2006/relationships/hyperlink" Target="https://www.procyclingstats.com/team/deceuninck-quick-step-2020" TargetMode="External"/><Relationship Id="rId2233" Type="http://schemas.openxmlformats.org/officeDocument/2006/relationships/hyperlink" Target="https://www.procyclingstats.com/team/uno-x-pro-cycling-team-2020" TargetMode="External"/><Relationship Id="rId3563" Type="http://schemas.openxmlformats.org/officeDocument/2006/relationships/hyperlink" Target="https://www.procyclingstats.com/rider.php?id=202615&amp;p=results&amp;s=ranking-breakdown&amp;entry_id=62890&amp;datum=2020-11-08" TargetMode="External"/><Relationship Id="rId310" Type="http://schemas.openxmlformats.org/officeDocument/2006/relationships/hyperlink" Target="https://www.procyclingstats.com/rider/remi-cavagna" TargetMode="External"/><Relationship Id="rId2234" Type="http://schemas.openxmlformats.org/officeDocument/2006/relationships/hyperlink" Target="https://www.procyclingstats.com/rider.php?id=185563&amp;p=results&amp;s=ranking-breakdown&amp;entry_id=62890&amp;datum=2020-11-08" TargetMode="External"/><Relationship Id="rId3566" Type="http://schemas.openxmlformats.org/officeDocument/2006/relationships/hyperlink" Target="https://www.procyclingstats.com/rider.php?id=193639&amp;p=results&amp;s=ranking-breakdown&amp;entry_id=62890&amp;datum=2020-11-08" TargetMode="External"/><Relationship Id="rId2235" Type="http://schemas.openxmlformats.org/officeDocument/2006/relationships/hyperlink" Target="https://www.procyclingstats.com/rider/paul-ourselin" TargetMode="External"/><Relationship Id="rId3565" Type="http://schemas.openxmlformats.org/officeDocument/2006/relationships/hyperlink" Target="https://www.procyclingstats.com/team/ljubljana-gusto-santic-2020" TargetMode="External"/><Relationship Id="rId4040" Type="http://schemas.openxmlformats.org/officeDocument/2006/relationships/hyperlink" Target="https://www.procyclingstats.com/rider/karol-domagalski" TargetMode="External"/><Relationship Id="rId4042" Type="http://schemas.openxmlformats.org/officeDocument/2006/relationships/hyperlink" Target="https://www.procyclingstats.com/rider.php?id=140511&amp;p=results&amp;s=ranking-breakdown&amp;entry_id=62890&amp;datum=2020-11-08" TargetMode="External"/><Relationship Id="rId4041" Type="http://schemas.openxmlformats.org/officeDocument/2006/relationships/hyperlink" Target="https://www.procyclingstats.com/team/mazowsze-serce-2020" TargetMode="External"/><Relationship Id="rId4044" Type="http://schemas.openxmlformats.org/officeDocument/2006/relationships/hyperlink" Target="https://www.procyclingstats.com/team/zalf-euromobil-desiree-fior-2020" TargetMode="External"/><Relationship Id="rId4043" Type="http://schemas.openxmlformats.org/officeDocument/2006/relationships/hyperlink" Target="https://www.procyclingstats.com/rider/enrico-zanoncello" TargetMode="External"/><Relationship Id="rId4046" Type="http://schemas.openxmlformats.org/officeDocument/2006/relationships/hyperlink" Target="https://www.procyclingstats.com/rider/carter-turnbull" TargetMode="External"/><Relationship Id="rId4045" Type="http://schemas.openxmlformats.org/officeDocument/2006/relationships/hyperlink" Target="https://www.procyclingstats.com/rider.php?id=187368&amp;p=results&amp;s=ranking-breakdown&amp;entry_id=62890&amp;datum=2020-11-08" TargetMode="External"/><Relationship Id="rId4048" Type="http://schemas.openxmlformats.org/officeDocument/2006/relationships/hyperlink" Target="https://www.procyclingstats.com/rider/vladislav-kulikov" TargetMode="External"/><Relationship Id="rId4047" Type="http://schemas.openxmlformats.org/officeDocument/2006/relationships/hyperlink" Target="https://www.procyclingstats.com/rider.php?id=208215&amp;p=results&amp;s=ranking-breakdown&amp;entry_id=62890&amp;datum=2020-11-08" TargetMode="External"/><Relationship Id="rId4049" Type="http://schemas.openxmlformats.org/officeDocument/2006/relationships/hyperlink" Target="https://www.procyclingstats.com/team/gazprom-rusvelo-2020" TargetMode="External"/><Relationship Id="rId4031" Type="http://schemas.openxmlformats.org/officeDocument/2006/relationships/hyperlink" Target="https://www.procyclingstats.com/rider.php?id=202658&amp;p=results&amp;s=ranking-breakdown&amp;entry_id=62890&amp;datum=2020-11-08" TargetMode="External"/><Relationship Id="rId4030" Type="http://schemas.openxmlformats.org/officeDocument/2006/relationships/hyperlink" Target="https://www.procyclingstats.com/team/team-sks-sauerland-nrw-2020" TargetMode="External"/><Relationship Id="rId297" Type="http://schemas.openxmlformats.org/officeDocument/2006/relationships/hyperlink" Target="https://www.procyclingstats.com/rider.php?id=140787&amp;p=results&amp;s=ranking-breakdown&amp;entry_id=62890&amp;datum=2020-11-08" TargetMode="External"/><Relationship Id="rId4033" Type="http://schemas.openxmlformats.org/officeDocument/2006/relationships/hyperlink" Target="https://www.procyclingstats.com/team/metec-tkh-continental-cyclingteam-p-b-mantel-2020" TargetMode="External"/><Relationship Id="rId296" Type="http://schemas.openxmlformats.org/officeDocument/2006/relationships/hyperlink" Target="https://www.procyclingstats.com/team/ef-pro-cycling-2020" TargetMode="External"/><Relationship Id="rId4032" Type="http://schemas.openxmlformats.org/officeDocument/2006/relationships/hyperlink" Target="https://www.procyclingstats.com/rider/sjoerd-bax" TargetMode="External"/><Relationship Id="rId295" Type="http://schemas.openxmlformats.org/officeDocument/2006/relationships/hyperlink" Target="https://www.procyclingstats.com/rider/rigoberto-uran" TargetMode="External"/><Relationship Id="rId4035" Type="http://schemas.openxmlformats.org/officeDocument/2006/relationships/hyperlink" Target="https://www.procyclingstats.com/rider/natnael-berhane" TargetMode="External"/><Relationship Id="rId294" Type="http://schemas.openxmlformats.org/officeDocument/2006/relationships/hyperlink" Target="https://www.procyclingstats.com/rider.php?id=140476&amp;p=results&amp;s=ranking-breakdown&amp;entry_id=62890&amp;datum=2020-11-08" TargetMode="External"/><Relationship Id="rId4034" Type="http://schemas.openxmlformats.org/officeDocument/2006/relationships/hyperlink" Target="https://www.procyclingstats.com/rider.php?id=186616&amp;p=results&amp;s=ranking-breakdown&amp;entry_id=62890&amp;datum=2020-11-08" TargetMode="External"/><Relationship Id="rId4037" Type="http://schemas.openxmlformats.org/officeDocument/2006/relationships/hyperlink" Target="https://www.procyclingstats.com/rider.php?id=136352&amp;p=results&amp;s=ranking-breakdown&amp;entry_id=62890&amp;datum=2020-11-08" TargetMode="External"/><Relationship Id="rId4036" Type="http://schemas.openxmlformats.org/officeDocument/2006/relationships/hyperlink" Target="https://www.procyclingstats.com/team/cofidis-solutions-credits-2020" TargetMode="External"/><Relationship Id="rId299" Type="http://schemas.openxmlformats.org/officeDocument/2006/relationships/hyperlink" Target="https://www.procyclingstats.com/team/sport-vlaanderen-baloise-2020" TargetMode="External"/><Relationship Id="rId4039" Type="http://schemas.openxmlformats.org/officeDocument/2006/relationships/hyperlink" Target="https://www.procyclingstats.com/rider.php?id=242806&amp;p=results&amp;s=ranking-breakdown&amp;entry_id=62890&amp;datum=2020-11-08" TargetMode="External"/><Relationship Id="rId298" Type="http://schemas.openxmlformats.org/officeDocument/2006/relationships/hyperlink" Target="https://www.procyclingstats.com/rider/amaury-capiot" TargetMode="External"/><Relationship Id="rId4038" Type="http://schemas.openxmlformats.org/officeDocument/2006/relationships/hyperlink" Target="https://www.procyclingstats.com/rider/iustin-ioan-vaidian" TargetMode="External"/><Relationship Id="rId4060" Type="http://schemas.openxmlformats.org/officeDocument/2006/relationships/hyperlink" Target="https://www.procyclingstats.com/rider.php?id=186829&amp;p=results&amp;s=ranking-breakdown&amp;entry_id=62890&amp;datum=2020-11-08" TargetMode="External"/><Relationship Id="rId4062" Type="http://schemas.openxmlformats.org/officeDocument/2006/relationships/hyperlink" Target="https://www.procyclingstats.com/team/canel-s-pro-cycling-2020" TargetMode="External"/><Relationship Id="rId4061" Type="http://schemas.openxmlformats.org/officeDocument/2006/relationships/hyperlink" Target="https://www.procyclingstats.com/rider/juan-francisco-rosales" TargetMode="External"/><Relationship Id="rId4064" Type="http://schemas.openxmlformats.org/officeDocument/2006/relationships/hyperlink" Target="https://www.procyclingstats.com/rider/jacob-scott" TargetMode="External"/><Relationship Id="rId4063" Type="http://schemas.openxmlformats.org/officeDocument/2006/relationships/hyperlink" Target="https://www.procyclingstats.com/rider.php?id=209137&amp;p=results&amp;s=ranking-breakdown&amp;entry_id=62890&amp;datum=2020-11-08" TargetMode="External"/><Relationship Id="rId4066" Type="http://schemas.openxmlformats.org/officeDocument/2006/relationships/hyperlink" Target="https://www.procyclingstats.com/rider.php?id=170389&amp;p=results&amp;s=ranking-breakdown&amp;entry_id=62890&amp;datum=2020-11-08" TargetMode="External"/><Relationship Id="rId4065" Type="http://schemas.openxmlformats.org/officeDocument/2006/relationships/hyperlink" Target="https://www.procyclingstats.com/team/canyon-dhb-pb-soreen-2020" TargetMode="External"/><Relationship Id="rId4068" Type="http://schemas.openxmlformats.org/officeDocument/2006/relationships/hyperlink" Target="https://www.procyclingstats.com/team/team-medellin-2020" TargetMode="External"/><Relationship Id="rId4067" Type="http://schemas.openxmlformats.org/officeDocument/2006/relationships/hyperlink" Target="https://www.procyclingstats.com/rider/robinson-chalapud" TargetMode="External"/><Relationship Id="rId4069" Type="http://schemas.openxmlformats.org/officeDocument/2006/relationships/hyperlink" Target="https://www.procyclingstats.com/rider.php?id=140068&amp;p=results&amp;s=ranking-breakdown&amp;entry_id=62890&amp;datum=2020-11-08" TargetMode="External"/><Relationship Id="rId4051" Type="http://schemas.openxmlformats.org/officeDocument/2006/relationships/hyperlink" Target="https://www.procyclingstats.com/rider/sam-bassetti" TargetMode="External"/><Relationship Id="rId4050" Type="http://schemas.openxmlformats.org/officeDocument/2006/relationships/hyperlink" Target="https://www.procyclingstats.com/rider.php?id=194340&amp;p=results&amp;s=ranking-breakdown&amp;entry_id=62890&amp;datum=2020-11-08" TargetMode="External"/><Relationship Id="rId4053" Type="http://schemas.openxmlformats.org/officeDocument/2006/relationships/hyperlink" Target="https://www.procyclingstats.com/rider.php?id=178823&amp;p=results&amp;s=ranking-breakdown&amp;entry_id=62890&amp;datum=2020-11-08" TargetMode="External"/><Relationship Id="rId4052" Type="http://schemas.openxmlformats.org/officeDocument/2006/relationships/hyperlink" Target="https://www.procyclingstats.com/team/elevate-webiplex-pro-cycling-2020" TargetMode="External"/><Relationship Id="rId4055" Type="http://schemas.openxmlformats.org/officeDocument/2006/relationships/hyperlink" Target="https://www.procyclingstats.com/rider.php?id=165044&amp;p=results&amp;s=ranking-breakdown&amp;entry_id=62890&amp;datum=2020-11-08" TargetMode="External"/><Relationship Id="rId4054" Type="http://schemas.openxmlformats.org/officeDocument/2006/relationships/hyperlink" Target="https://www.procyclingstats.com/rider/yordsuwan-setthawut" TargetMode="External"/><Relationship Id="rId4057" Type="http://schemas.openxmlformats.org/officeDocument/2006/relationships/hyperlink" Target="https://www.procyclingstats.com/rider.php?id=227908&amp;p=results&amp;s=ranking-breakdown&amp;entry_id=62890&amp;datum=2020-11-08" TargetMode="External"/><Relationship Id="rId4056" Type="http://schemas.openxmlformats.org/officeDocument/2006/relationships/hyperlink" Target="https://www.procyclingstats.com/rider/suranat-kongsuk" TargetMode="External"/><Relationship Id="rId4059" Type="http://schemas.openxmlformats.org/officeDocument/2006/relationships/hyperlink" Target="https://www.procyclingstats.com/team/general-store-essegibi-2020" TargetMode="External"/><Relationship Id="rId4058" Type="http://schemas.openxmlformats.org/officeDocument/2006/relationships/hyperlink" Target="https://www.procyclingstats.com/rider/riccardo-lucca" TargetMode="External"/><Relationship Id="rId4008" Type="http://schemas.openxmlformats.org/officeDocument/2006/relationships/hyperlink" Target="https://www.procyclingstats.com/rider.php?id=217782&amp;p=results&amp;s=ranking-breakdown&amp;entry_id=62890&amp;datum=2020-11-08" TargetMode="External"/><Relationship Id="rId4007" Type="http://schemas.openxmlformats.org/officeDocument/2006/relationships/hyperlink" Target="https://www.procyclingstats.com/team/team-coop-2020" TargetMode="External"/><Relationship Id="rId4009" Type="http://schemas.openxmlformats.org/officeDocument/2006/relationships/hyperlink" Target="https://www.procyclingstats.com/rider/sahit-arllati" TargetMode="External"/><Relationship Id="rId271" Type="http://schemas.openxmlformats.org/officeDocument/2006/relationships/hyperlink" Target="https://www.procyclingstats.com/rider/johan-esteban-chaves" TargetMode="External"/><Relationship Id="rId270" Type="http://schemas.openxmlformats.org/officeDocument/2006/relationships/hyperlink" Target="https://www.procyclingstats.com/rider.php?id=174164&amp;p=results&amp;s=ranking-breakdown&amp;entry_id=62890&amp;datum=2020-11-08" TargetMode="External"/><Relationship Id="rId269" Type="http://schemas.openxmlformats.org/officeDocument/2006/relationships/hyperlink" Target="https://www.procyclingstats.com/team/mitchelton-scott-2020" TargetMode="External"/><Relationship Id="rId264" Type="http://schemas.openxmlformats.org/officeDocument/2006/relationships/hyperlink" Target="https://www.procyclingstats.com/rider.php?id=179769&amp;p=results&amp;s=ranking-breakdown&amp;entry_id=62890&amp;datum=2020-11-08" TargetMode="External"/><Relationship Id="rId4000" Type="http://schemas.openxmlformats.org/officeDocument/2006/relationships/hyperlink" Target="https://www.procyclingstats.com/rider.php?id=205875&amp;p=results&amp;s=ranking-breakdown&amp;entry_id=62890&amp;datum=2020-11-08" TargetMode="External"/><Relationship Id="rId263" Type="http://schemas.openxmlformats.org/officeDocument/2006/relationships/hyperlink" Target="https://www.procyclingstats.com/team/uae-team-emirates-2020" TargetMode="External"/><Relationship Id="rId262" Type="http://schemas.openxmlformats.org/officeDocument/2006/relationships/hyperlink" Target="https://www.procyclingstats.com/rider/fernando-gaviria" TargetMode="External"/><Relationship Id="rId4002" Type="http://schemas.openxmlformats.org/officeDocument/2006/relationships/hyperlink" Target="https://www.procyclingstats.com/rider.php?id=189975&amp;p=results&amp;s=ranking-breakdown&amp;entry_id=62890&amp;datum=2020-11-08" TargetMode="External"/><Relationship Id="rId261" Type="http://schemas.openxmlformats.org/officeDocument/2006/relationships/hyperlink" Target="https://www.procyclingstats.com/rider.php?id=139904&amp;p=results&amp;s=ranking-breakdown&amp;entry_id=62890&amp;datum=2020-11-08" TargetMode="External"/><Relationship Id="rId4001" Type="http://schemas.openxmlformats.org/officeDocument/2006/relationships/hyperlink" Target="https://www.procyclingstats.com/rider/marolino-hoxha" TargetMode="External"/><Relationship Id="rId268" Type="http://schemas.openxmlformats.org/officeDocument/2006/relationships/hyperlink" Target="https://www.procyclingstats.com/rider/jack-haig" TargetMode="External"/><Relationship Id="rId4004" Type="http://schemas.openxmlformats.org/officeDocument/2006/relationships/hyperlink" Target="https://www.procyclingstats.com/team/team-novo-nordisk-2020" TargetMode="External"/><Relationship Id="rId267" Type="http://schemas.openxmlformats.org/officeDocument/2006/relationships/hyperlink" Target="https://www.procyclingstats.com/rider.php?id=140800&amp;p=results&amp;s=ranking-breakdown&amp;entry_id=62890&amp;datum=2020-11-08" TargetMode="External"/><Relationship Id="rId4003" Type="http://schemas.openxmlformats.org/officeDocument/2006/relationships/hyperlink" Target="https://www.procyclingstats.com/rider/ulugbek-saidov" TargetMode="External"/><Relationship Id="rId266" Type="http://schemas.openxmlformats.org/officeDocument/2006/relationships/hyperlink" Target="https://www.procyclingstats.com/team/mitchelton-scott-2020" TargetMode="External"/><Relationship Id="rId4006" Type="http://schemas.openxmlformats.org/officeDocument/2006/relationships/hyperlink" Target="https://www.procyclingstats.com/rider/fredrik-dversnes" TargetMode="External"/><Relationship Id="rId265" Type="http://schemas.openxmlformats.org/officeDocument/2006/relationships/hyperlink" Target="https://www.procyclingstats.com/rider/daryl-impey" TargetMode="External"/><Relationship Id="rId4005" Type="http://schemas.openxmlformats.org/officeDocument/2006/relationships/hyperlink" Target="https://www.procyclingstats.com/rider.php?id=190581&amp;p=results&amp;s=ranking-breakdown&amp;entry_id=62890&amp;datum=2020-11-08" TargetMode="External"/><Relationship Id="rId260" Type="http://schemas.openxmlformats.org/officeDocument/2006/relationships/hyperlink" Target="https://www.procyclingstats.com/team/Ineos-grenadiers-2020" TargetMode="External"/><Relationship Id="rId259" Type="http://schemas.openxmlformats.org/officeDocument/2006/relationships/hyperlink" Target="https://www.procyclingstats.com/rider/dylan-van-baarle" TargetMode="External"/><Relationship Id="rId258" Type="http://schemas.openxmlformats.org/officeDocument/2006/relationships/hyperlink" Target="https://www.procyclingstats.com/rider.php?id=135468&amp;p=results&amp;s=ranking-breakdown&amp;entry_id=62890&amp;datum=2020-11-08" TargetMode="External"/><Relationship Id="rId2290" Type="http://schemas.openxmlformats.org/officeDocument/2006/relationships/hyperlink" Target="https://www.procyclingstats.com/rider.php?id=208539&amp;p=results&amp;s=ranking-breakdown&amp;entry_id=62890&amp;datum=2020-11-08" TargetMode="External"/><Relationship Id="rId2291" Type="http://schemas.openxmlformats.org/officeDocument/2006/relationships/hyperlink" Target="https://www.procyclingstats.com/rider/alejandro-marque" TargetMode="External"/><Relationship Id="rId2292" Type="http://schemas.openxmlformats.org/officeDocument/2006/relationships/hyperlink" Target="https://www.procyclingstats.com/team/atum-general-tavira-maria-nova--hotel-2020" TargetMode="External"/><Relationship Id="rId2293" Type="http://schemas.openxmlformats.org/officeDocument/2006/relationships/hyperlink" Target="https://www.procyclingstats.com/rider.php?id=138150&amp;p=results&amp;s=ranking-breakdown&amp;entry_id=62890&amp;datum=2020-11-08" TargetMode="External"/><Relationship Id="rId253" Type="http://schemas.openxmlformats.org/officeDocument/2006/relationships/hyperlink" Target="https://www.procyclingstats.com/rider/geraint-thomas" TargetMode="External"/><Relationship Id="rId2294" Type="http://schemas.openxmlformats.org/officeDocument/2006/relationships/hyperlink" Target="https://www.procyclingstats.com/rider/kevin-reza" TargetMode="External"/><Relationship Id="rId252" Type="http://schemas.openxmlformats.org/officeDocument/2006/relationships/hyperlink" Target="https://www.procyclingstats.com/rider.php?id=135315&amp;p=results&amp;s=ranking-breakdown&amp;entry_id=62890&amp;datum=2020-11-08" TargetMode="External"/><Relationship Id="rId2295" Type="http://schemas.openxmlformats.org/officeDocument/2006/relationships/hyperlink" Target="https://www.procyclingstats.com/team/vital-concept-bb-hotels-pb-ktm-2020" TargetMode="External"/><Relationship Id="rId251" Type="http://schemas.openxmlformats.org/officeDocument/2006/relationships/hyperlink" Target="https://www.procyclingstats.com/team/ag2r-la-mondiale-2020" TargetMode="External"/><Relationship Id="rId2296" Type="http://schemas.openxmlformats.org/officeDocument/2006/relationships/hyperlink" Target="https://www.procyclingstats.com/rider.php?id=140286&amp;p=results&amp;s=ranking-breakdown&amp;entry_id=62890&amp;datum=2020-11-08" TargetMode="External"/><Relationship Id="rId250" Type="http://schemas.openxmlformats.org/officeDocument/2006/relationships/hyperlink" Target="https://www.procyclingstats.com/rider/oliver-naesen" TargetMode="External"/><Relationship Id="rId2297" Type="http://schemas.openxmlformats.org/officeDocument/2006/relationships/hyperlink" Target="https://www.procyclingstats.com/rider/benjamin-dyball" TargetMode="External"/><Relationship Id="rId257" Type="http://schemas.openxmlformats.org/officeDocument/2006/relationships/hyperlink" Target="https://www.procyclingstats.com/team/bahrain-mclaren-2020" TargetMode="External"/><Relationship Id="rId2298" Type="http://schemas.openxmlformats.org/officeDocument/2006/relationships/hyperlink" Target="https://www.procyclingstats.com/team/ntt-pro-cycling-2020" TargetMode="External"/><Relationship Id="rId256" Type="http://schemas.openxmlformats.org/officeDocument/2006/relationships/hyperlink" Target="https://www.procyclingstats.com/rider/dylan-teuns" TargetMode="External"/><Relationship Id="rId2299" Type="http://schemas.openxmlformats.org/officeDocument/2006/relationships/hyperlink" Target="https://www.procyclingstats.com/rider.php?id=139608&amp;p=results&amp;s=ranking-breakdown&amp;entry_id=62890&amp;datum=2020-11-08" TargetMode="External"/><Relationship Id="rId255" Type="http://schemas.openxmlformats.org/officeDocument/2006/relationships/hyperlink" Target="https://www.procyclingstats.com/rider.php?id=140196&amp;p=results&amp;s=ranking-breakdown&amp;entry_id=62890&amp;datum=2020-11-08" TargetMode="External"/><Relationship Id="rId254" Type="http://schemas.openxmlformats.org/officeDocument/2006/relationships/hyperlink" Target="https://www.procyclingstats.com/team/Ineos-grenadiers-2020" TargetMode="External"/><Relationship Id="rId4029" Type="http://schemas.openxmlformats.org/officeDocument/2006/relationships/hyperlink" Target="https://www.procyclingstats.com/rider/jon-knolle" TargetMode="External"/><Relationship Id="rId293" Type="http://schemas.openxmlformats.org/officeDocument/2006/relationships/hyperlink" Target="https://www.procyclingstats.com/team/circus-wanty-gobert-2020" TargetMode="External"/><Relationship Id="rId292" Type="http://schemas.openxmlformats.org/officeDocument/2006/relationships/hyperlink" Target="https://www.procyclingstats.com/rider/andrea-pasqualon" TargetMode="External"/><Relationship Id="rId291" Type="http://schemas.openxmlformats.org/officeDocument/2006/relationships/hyperlink" Target="https://www.procyclingstats.com/rider.php?id=140835&amp;p=results&amp;s=ranking-breakdown&amp;entry_id=62890&amp;datum=2020-11-08" TargetMode="External"/><Relationship Id="rId290" Type="http://schemas.openxmlformats.org/officeDocument/2006/relationships/hyperlink" Target="https://www.procyclingstats.com/team/cofidis-solutions-credits-2020" TargetMode="External"/><Relationship Id="rId4020" Type="http://schemas.openxmlformats.org/officeDocument/2006/relationships/hyperlink" Target="https://www.procyclingstats.com/rider/bryan-gomez" TargetMode="External"/><Relationship Id="rId286" Type="http://schemas.openxmlformats.org/officeDocument/2006/relationships/hyperlink" Target="https://www.procyclingstats.com/rider/dion-smith" TargetMode="External"/><Relationship Id="rId4022" Type="http://schemas.openxmlformats.org/officeDocument/2006/relationships/hyperlink" Target="https://www.procyclingstats.com/rider.php?id=187290&amp;p=results&amp;s=ranking-breakdown&amp;entry_id=62890&amp;datum=2020-11-08" TargetMode="External"/><Relationship Id="rId285" Type="http://schemas.openxmlformats.org/officeDocument/2006/relationships/hyperlink" Target="https://www.procyclingstats.com/rider.php?id=153175&amp;p=results&amp;s=ranking-breakdown&amp;entry_id=62890&amp;datum=2020-11-08" TargetMode="External"/><Relationship Id="rId4021" Type="http://schemas.openxmlformats.org/officeDocument/2006/relationships/hyperlink" Target="https://www.procyclingstats.com/team/equipo-continental-supergiros-2020" TargetMode="External"/><Relationship Id="rId284" Type="http://schemas.openxmlformats.org/officeDocument/2006/relationships/hyperlink" Target="https://www.procyclingstats.com/team/ccc-team-2020" TargetMode="External"/><Relationship Id="rId4024" Type="http://schemas.openxmlformats.org/officeDocument/2006/relationships/hyperlink" Target="https://www.procyclingstats.com/team/wildlife-generation-p-b-maxxis-2020" TargetMode="External"/><Relationship Id="rId283" Type="http://schemas.openxmlformats.org/officeDocument/2006/relationships/hyperlink" Target="https://www.procyclingstats.com/rider/josef-cerny" TargetMode="External"/><Relationship Id="rId4023" Type="http://schemas.openxmlformats.org/officeDocument/2006/relationships/hyperlink" Target="https://www.procyclingstats.com/rider/alexander-cowan" TargetMode="External"/><Relationship Id="rId4026" Type="http://schemas.openxmlformats.org/officeDocument/2006/relationships/hyperlink" Target="https://www.procyclingstats.com/rider/jon-irisarri" TargetMode="External"/><Relationship Id="rId289" Type="http://schemas.openxmlformats.org/officeDocument/2006/relationships/hyperlink" Target="https://www.procyclingstats.com/rider/elia-viviani" TargetMode="External"/><Relationship Id="rId4025" Type="http://schemas.openxmlformats.org/officeDocument/2006/relationships/hyperlink" Target="https://www.procyclingstats.com/rider.php?id=194841&amp;p=results&amp;s=ranking-breakdown&amp;entry_id=62890&amp;datum=2020-11-08" TargetMode="External"/><Relationship Id="rId288" Type="http://schemas.openxmlformats.org/officeDocument/2006/relationships/hyperlink" Target="https://www.procyclingstats.com/rider.php?id=137577&amp;p=results&amp;s=ranking-breakdown&amp;entry_id=62890&amp;datum=2020-11-08" TargetMode="External"/><Relationship Id="rId4028" Type="http://schemas.openxmlformats.org/officeDocument/2006/relationships/hyperlink" Target="https://www.procyclingstats.com/rider.php?id=186960&amp;p=results&amp;s=ranking-breakdown&amp;entry_id=62890&amp;datum=2020-11-08" TargetMode="External"/><Relationship Id="rId287" Type="http://schemas.openxmlformats.org/officeDocument/2006/relationships/hyperlink" Target="https://www.procyclingstats.com/team/mitchelton-scott-2020" TargetMode="External"/><Relationship Id="rId4027" Type="http://schemas.openxmlformats.org/officeDocument/2006/relationships/hyperlink" Target="https://www.procyclingstats.com/team/caja-rural-seguros-rga-2020" TargetMode="External"/><Relationship Id="rId4019" Type="http://schemas.openxmlformats.org/officeDocument/2006/relationships/hyperlink" Target="https://www.procyclingstats.com/rider.php?id=140948&amp;p=results&amp;s=ranking-breakdown&amp;entry_id=62890&amp;datum=2020-11-08" TargetMode="External"/><Relationship Id="rId4018" Type="http://schemas.openxmlformats.org/officeDocument/2006/relationships/hyperlink" Target="https://www.procyclingstats.com/team/euskatel-euskadi-2020" TargetMode="External"/><Relationship Id="rId282" Type="http://schemas.openxmlformats.org/officeDocument/2006/relationships/hyperlink" Target="https://www.procyclingstats.com/rider.php?id=140592&amp;p=results&amp;s=ranking-breakdown&amp;entry_id=62890&amp;datum=2020-11-08" TargetMode="External"/><Relationship Id="rId281" Type="http://schemas.openxmlformats.org/officeDocument/2006/relationships/hyperlink" Target="https://www.procyclingstats.com/team/deceuninck-quick-step-2020" TargetMode="External"/><Relationship Id="rId280" Type="http://schemas.openxmlformats.org/officeDocument/2006/relationships/hyperlink" Target="https://www.procyclingstats.com/rider/dries-devenyns" TargetMode="External"/><Relationship Id="rId275" Type="http://schemas.openxmlformats.org/officeDocument/2006/relationships/hyperlink" Target="https://www.procyclingstats.com/team/uae-team-emirates-2020" TargetMode="External"/><Relationship Id="rId4011" Type="http://schemas.openxmlformats.org/officeDocument/2006/relationships/hyperlink" Target="https://www.procyclingstats.com/rider/darnell-moore2" TargetMode="External"/><Relationship Id="rId274" Type="http://schemas.openxmlformats.org/officeDocument/2006/relationships/hyperlink" Target="https://www.procyclingstats.com/rider/david-de-la-cruz" TargetMode="External"/><Relationship Id="rId4010" Type="http://schemas.openxmlformats.org/officeDocument/2006/relationships/hyperlink" Target="https://www.procyclingstats.com/rider.php?id=204163&amp;p=results&amp;s=ranking-breakdown&amp;entry_id=62890&amp;datum=2020-11-08" TargetMode="External"/><Relationship Id="rId273" Type="http://schemas.openxmlformats.org/officeDocument/2006/relationships/hyperlink" Target="https://www.procyclingstats.com/rider.php?id=140071&amp;p=results&amp;s=ranking-breakdown&amp;entry_id=62890&amp;datum=2020-11-08" TargetMode="External"/><Relationship Id="rId4013" Type="http://schemas.openxmlformats.org/officeDocument/2006/relationships/hyperlink" Target="https://www.procyclingstats.com/rider.php?id=204509&amp;p=results&amp;s=ranking-breakdown&amp;entry_id=62890&amp;datum=2020-11-08" TargetMode="External"/><Relationship Id="rId272" Type="http://schemas.openxmlformats.org/officeDocument/2006/relationships/hyperlink" Target="https://www.procyclingstats.com/team/mitchelton-scott-2020" TargetMode="External"/><Relationship Id="rId4012" Type="http://schemas.openxmlformats.org/officeDocument/2006/relationships/hyperlink" Target="https://www.procyclingstats.com/team/vitus-pro-cycling-pb-brother-uk-2020" TargetMode="External"/><Relationship Id="rId279" Type="http://schemas.openxmlformats.org/officeDocument/2006/relationships/hyperlink" Target="https://www.procyclingstats.com/rider.php?id=176726&amp;p=results&amp;s=ranking-breakdown&amp;entry_id=62890&amp;datum=2020-11-08" TargetMode="External"/><Relationship Id="rId4015" Type="http://schemas.openxmlformats.org/officeDocument/2006/relationships/hyperlink" Target="https://www.procyclingstats.com/team/aca-pro-racing-sunshine-coast-2020" TargetMode="External"/><Relationship Id="rId278" Type="http://schemas.openxmlformats.org/officeDocument/2006/relationships/hyperlink" Target="https://www.procyclingstats.com/team/groupama-fdj-2020" TargetMode="External"/><Relationship Id="rId4014" Type="http://schemas.openxmlformats.org/officeDocument/2006/relationships/hyperlink" Target="https://www.procyclingstats.com/rider/michael-freiberg" TargetMode="External"/><Relationship Id="rId277" Type="http://schemas.openxmlformats.org/officeDocument/2006/relationships/hyperlink" Target="https://www.procyclingstats.com/rider/valentin-madouas" TargetMode="External"/><Relationship Id="rId4017" Type="http://schemas.openxmlformats.org/officeDocument/2006/relationships/hyperlink" Target="https://www.procyclingstats.com/rider/garikoitz-bravo" TargetMode="External"/><Relationship Id="rId276" Type="http://schemas.openxmlformats.org/officeDocument/2006/relationships/hyperlink" Target="https://www.procyclingstats.com/rider.php?id=140949&amp;p=results&amp;s=ranking-breakdown&amp;entry_id=62890&amp;datum=2020-11-08" TargetMode="External"/><Relationship Id="rId4016" Type="http://schemas.openxmlformats.org/officeDocument/2006/relationships/hyperlink" Target="https://www.procyclingstats.com/rider.php?id=135718&amp;p=results&amp;s=ranking-breakdown&amp;entry_id=62890&amp;datum=2020-11-08" TargetMode="External"/><Relationship Id="rId1851" Type="http://schemas.openxmlformats.org/officeDocument/2006/relationships/hyperlink" Target="https://www.procyclingstats.com/team/uno-x-pro-cycling-team-2020" TargetMode="External"/><Relationship Id="rId1852" Type="http://schemas.openxmlformats.org/officeDocument/2006/relationships/hyperlink" Target="https://www.procyclingstats.com/rider.php?id=206811&amp;p=results&amp;s=ranking-breakdown&amp;entry_id=62890&amp;datum=2020-11-08" TargetMode="External"/><Relationship Id="rId1853" Type="http://schemas.openxmlformats.org/officeDocument/2006/relationships/hyperlink" Target="https://www.procyclingstats.com/rider/koen-de-kort" TargetMode="External"/><Relationship Id="rId1854" Type="http://schemas.openxmlformats.org/officeDocument/2006/relationships/hyperlink" Target="https://www.procyclingstats.com/team/trek-segafredo-2020" TargetMode="External"/><Relationship Id="rId1855" Type="http://schemas.openxmlformats.org/officeDocument/2006/relationships/hyperlink" Target="https://www.procyclingstats.com/rider.php?id=140522&amp;p=results&amp;s=ranking-breakdown&amp;entry_id=62890&amp;datum=2020-11-08" TargetMode="External"/><Relationship Id="rId1856" Type="http://schemas.openxmlformats.org/officeDocument/2006/relationships/hyperlink" Target="https://www.procyclingstats.com/rider/amund-grondahl-jansen" TargetMode="External"/><Relationship Id="rId1857" Type="http://schemas.openxmlformats.org/officeDocument/2006/relationships/hyperlink" Target="https://www.procyclingstats.com/team/team-jumbo-visma-2020" TargetMode="External"/><Relationship Id="rId1858" Type="http://schemas.openxmlformats.org/officeDocument/2006/relationships/hyperlink" Target="https://www.procyclingstats.com/rider.php?id=164908&amp;p=results&amp;s=ranking-breakdown&amp;entry_id=62890&amp;datum=2020-11-08" TargetMode="External"/><Relationship Id="rId1859" Type="http://schemas.openxmlformats.org/officeDocument/2006/relationships/hyperlink" Target="https://www.procyclingstats.com/rider/yves-coolen" TargetMode="External"/><Relationship Id="rId1850" Type="http://schemas.openxmlformats.org/officeDocument/2006/relationships/hyperlink" Target="https://www.procyclingstats.com/rider/jonas-iversby-hvideberg" TargetMode="External"/><Relationship Id="rId1840" Type="http://schemas.openxmlformats.org/officeDocument/2006/relationships/hyperlink" Target="https://www.procyclingstats.com/rider.php?id=140440&amp;p=results&amp;s=ranking-breakdown&amp;entry_id=62890&amp;datum=2020-11-08" TargetMode="External"/><Relationship Id="rId1841" Type="http://schemas.openxmlformats.org/officeDocument/2006/relationships/hyperlink" Target="https://www.procyclingstats.com/rider/jonathan-dibben" TargetMode="External"/><Relationship Id="rId1842" Type="http://schemas.openxmlformats.org/officeDocument/2006/relationships/hyperlink" Target="https://www.procyclingstats.com/team/lotto-soudal-2020" TargetMode="External"/><Relationship Id="rId1843" Type="http://schemas.openxmlformats.org/officeDocument/2006/relationships/hyperlink" Target="https://www.procyclingstats.com/rider.php?id=132205&amp;p=results&amp;s=ranking-breakdown&amp;entry_id=62890&amp;datum=2020-11-08" TargetMode="External"/><Relationship Id="rId1844" Type="http://schemas.openxmlformats.org/officeDocument/2006/relationships/hyperlink" Target="https://www.procyclingstats.com/rider/brent-van-moer" TargetMode="External"/><Relationship Id="rId1845" Type="http://schemas.openxmlformats.org/officeDocument/2006/relationships/hyperlink" Target="https://www.procyclingstats.com/team/lotto-soudal-2020" TargetMode="External"/><Relationship Id="rId1846" Type="http://schemas.openxmlformats.org/officeDocument/2006/relationships/hyperlink" Target="https://www.procyclingstats.com/rider.php?id=197781&amp;p=results&amp;s=ranking-breakdown&amp;entry_id=62890&amp;datum=2020-11-08" TargetMode="External"/><Relationship Id="rId1847" Type="http://schemas.openxmlformats.org/officeDocument/2006/relationships/hyperlink" Target="https://www.procyclingstats.com/rider/matvey-nikitin" TargetMode="External"/><Relationship Id="rId1848" Type="http://schemas.openxmlformats.org/officeDocument/2006/relationships/hyperlink" Target="https://www.procyclingstats.com/team/vino-astana-motors-2020" TargetMode="External"/><Relationship Id="rId1849" Type="http://schemas.openxmlformats.org/officeDocument/2006/relationships/hyperlink" Target="https://www.procyclingstats.com/rider.php?id=132389&amp;p=results&amp;s=ranking-breakdown&amp;entry_id=62890&amp;datum=2020-11-08" TargetMode="External"/><Relationship Id="rId1873" Type="http://schemas.openxmlformats.org/officeDocument/2006/relationships/hyperlink" Target="https://www.procyclingstats.com/rider.php?id=184411&amp;p=results&amp;s=ranking-breakdown&amp;entry_id=62890&amp;datum=2020-11-08" TargetMode="External"/><Relationship Id="rId1874" Type="http://schemas.openxmlformats.org/officeDocument/2006/relationships/hyperlink" Target="https://www.procyclingstats.com/rider/guillaume-van-keirsbulck" TargetMode="External"/><Relationship Id="rId1875" Type="http://schemas.openxmlformats.org/officeDocument/2006/relationships/hyperlink" Target="https://www.procyclingstats.com/team/ccc-team-2020" TargetMode="External"/><Relationship Id="rId1876" Type="http://schemas.openxmlformats.org/officeDocument/2006/relationships/hyperlink" Target="https://www.procyclingstats.com/rider.php?id=140025&amp;p=results&amp;s=ranking-breakdown&amp;entry_id=62890&amp;datum=2020-11-08" TargetMode="External"/><Relationship Id="rId1877" Type="http://schemas.openxmlformats.org/officeDocument/2006/relationships/hyperlink" Target="https://www.procyclingstats.com/rider/juraj-sagan" TargetMode="External"/><Relationship Id="rId1878" Type="http://schemas.openxmlformats.org/officeDocument/2006/relationships/hyperlink" Target="https://www.procyclingstats.com/team/bora-hansgrohe-2020" TargetMode="External"/><Relationship Id="rId1879" Type="http://schemas.openxmlformats.org/officeDocument/2006/relationships/hyperlink" Target="https://www.procyclingstats.com/rider.php?id=140040&amp;p=results&amp;s=ranking-breakdown&amp;entry_id=62890&amp;datum=2020-11-08" TargetMode="External"/><Relationship Id="rId1870" Type="http://schemas.openxmlformats.org/officeDocument/2006/relationships/hyperlink" Target="https://www.procyclingstats.com/rider.php?id=140596&amp;p=results&amp;s=ranking-breakdown&amp;entry_id=62890&amp;datum=2020-11-08" TargetMode="External"/><Relationship Id="rId1871" Type="http://schemas.openxmlformats.org/officeDocument/2006/relationships/hyperlink" Target="https://www.procyclingstats.com/rider/lionel-taminiaux" TargetMode="External"/><Relationship Id="rId1872" Type="http://schemas.openxmlformats.org/officeDocument/2006/relationships/hyperlink" Target="https://www.procyclingstats.com/team/bingoal-wallonie-bruxelles-2020" TargetMode="External"/><Relationship Id="rId1862" Type="http://schemas.openxmlformats.org/officeDocument/2006/relationships/hyperlink" Target="https://www.procyclingstats.com/rider/soren-waerenskjold" TargetMode="External"/><Relationship Id="rId1863" Type="http://schemas.openxmlformats.org/officeDocument/2006/relationships/hyperlink" Target="https://www.procyclingstats.com/team/joker-fuel-of-norway-2020" TargetMode="External"/><Relationship Id="rId1864" Type="http://schemas.openxmlformats.org/officeDocument/2006/relationships/hyperlink" Target="https://www.procyclingstats.com/rider.php?id=209077&amp;p=results&amp;s=ranking-breakdown&amp;entry_id=62890&amp;datum=2020-11-08" TargetMode="External"/><Relationship Id="rId1865" Type="http://schemas.openxmlformats.org/officeDocument/2006/relationships/hyperlink" Target="https://www.procyclingstats.com/rider/juan-pedro-lopez" TargetMode="External"/><Relationship Id="rId1866" Type="http://schemas.openxmlformats.org/officeDocument/2006/relationships/hyperlink" Target="https://www.procyclingstats.com/team/trek-segafredo-2020" TargetMode="External"/><Relationship Id="rId1867" Type="http://schemas.openxmlformats.org/officeDocument/2006/relationships/hyperlink" Target="https://www.procyclingstats.com/rider.php?id=198315&amp;p=results&amp;s=ranking-breakdown&amp;entry_id=62890&amp;datum=2020-11-08" TargetMode="External"/><Relationship Id="rId1868" Type="http://schemas.openxmlformats.org/officeDocument/2006/relationships/hyperlink" Target="https://www.procyclingstats.com/rider/cyril-lemoine" TargetMode="External"/><Relationship Id="rId1869" Type="http://schemas.openxmlformats.org/officeDocument/2006/relationships/hyperlink" Target="https://www.procyclingstats.com/team/cofidis-solutions-credits-2020" TargetMode="External"/><Relationship Id="rId1860" Type="http://schemas.openxmlformats.org/officeDocument/2006/relationships/hyperlink" Target="https://www.procyclingstats.com/team/beat-cycling-club-2020" TargetMode="External"/><Relationship Id="rId1861" Type="http://schemas.openxmlformats.org/officeDocument/2006/relationships/hyperlink" Target="https://www.procyclingstats.com/rider.php?id=186090&amp;p=results&amp;s=ranking-breakdown&amp;entry_id=62890&amp;datum=2020-11-08" TargetMode="External"/><Relationship Id="rId1810" Type="http://schemas.openxmlformats.org/officeDocument/2006/relationships/hyperlink" Target="https://www.procyclingstats.com/team/alpecin-fenix-2020" TargetMode="External"/><Relationship Id="rId1811" Type="http://schemas.openxmlformats.org/officeDocument/2006/relationships/hyperlink" Target="https://www.procyclingstats.com/rider.php?id=138498&amp;p=results&amp;s=ranking-breakdown&amp;entry_id=62890&amp;datum=2020-11-08" TargetMode="External"/><Relationship Id="rId1812" Type="http://schemas.openxmlformats.org/officeDocument/2006/relationships/hyperlink" Target="https://www.procyclingstats.com/rider/dylan-sunderland" TargetMode="External"/><Relationship Id="rId1813" Type="http://schemas.openxmlformats.org/officeDocument/2006/relationships/hyperlink" Target="https://www.procyclingstats.com/team/ntt-pro-cycling-2020" TargetMode="External"/><Relationship Id="rId1814" Type="http://schemas.openxmlformats.org/officeDocument/2006/relationships/hyperlink" Target="https://www.procyclingstats.com/rider.php?id=184268&amp;p=results&amp;s=ranking-breakdown&amp;entry_id=62890&amp;datum=2020-11-08" TargetMode="External"/><Relationship Id="rId1815" Type="http://schemas.openxmlformats.org/officeDocument/2006/relationships/hyperlink" Target="https://www.procyclingstats.com/rider/norbert-banaszek" TargetMode="External"/><Relationship Id="rId1816" Type="http://schemas.openxmlformats.org/officeDocument/2006/relationships/hyperlink" Target="https://www.procyclingstats.com/team/mazowsze-serce-2020" TargetMode="External"/><Relationship Id="rId1817" Type="http://schemas.openxmlformats.org/officeDocument/2006/relationships/hyperlink" Target="https://www.procyclingstats.com/rider.php?id=185583&amp;p=results&amp;s=ranking-breakdown&amp;entry_id=62890&amp;datum=2020-11-08" TargetMode="External"/><Relationship Id="rId1818" Type="http://schemas.openxmlformats.org/officeDocument/2006/relationships/hyperlink" Target="https://www.procyclingstats.com/rider/tobias-ludvigsson" TargetMode="External"/><Relationship Id="rId1819" Type="http://schemas.openxmlformats.org/officeDocument/2006/relationships/hyperlink" Target="https://www.procyclingstats.com/team/groupama-fdj-2020" TargetMode="External"/><Relationship Id="rId4080" Type="http://schemas.openxmlformats.org/officeDocument/2006/relationships/hyperlink" Target="https://www.procyclingstats.com/rider.php?id=236266&amp;p=results&amp;s=ranking-breakdown&amp;entry_id=62890&amp;datum=2020-11-08" TargetMode="External"/><Relationship Id="rId4082" Type="http://schemas.openxmlformats.org/officeDocument/2006/relationships/hyperlink" Target="https://www.procyclingstats.com/team/work-service-dynatek-vega-2020" TargetMode="External"/><Relationship Id="rId4081" Type="http://schemas.openxmlformats.org/officeDocument/2006/relationships/hyperlink" Target="https://www.procyclingstats.com/rider/federico-burchio" TargetMode="External"/><Relationship Id="rId4084" Type="http://schemas.openxmlformats.org/officeDocument/2006/relationships/hyperlink" Target="https://www.procyclingstats.com/rider/michael-vink" TargetMode="External"/><Relationship Id="rId4083" Type="http://schemas.openxmlformats.org/officeDocument/2006/relationships/hyperlink" Target="https://www.procyclingstats.com/rider.php?id=179605&amp;p=results&amp;s=ranking-breakdown&amp;entry_id=62890&amp;datum=2020-11-08" TargetMode="External"/><Relationship Id="rId4086" Type="http://schemas.openxmlformats.org/officeDocument/2006/relationships/hyperlink" Target="https://www.procyclingstats.com/rider.php?id=137567&amp;p=results&amp;s=ranking-breakdown&amp;entry_id=62890&amp;datum=2020-11-08" TargetMode="External"/><Relationship Id="rId4085" Type="http://schemas.openxmlformats.org/officeDocument/2006/relationships/hyperlink" Target="https://www.procyclingstats.com/team/st-george-continental-cycling-team-2020" TargetMode="External"/><Relationship Id="rId4088" Type="http://schemas.openxmlformats.org/officeDocument/2006/relationships/hyperlink" Target="https://www.procyclingstats.com/team/maloja-pushbikers-2020" TargetMode="External"/><Relationship Id="rId4087" Type="http://schemas.openxmlformats.org/officeDocument/2006/relationships/hyperlink" Target="https://www.procyclingstats.com/rider/tim-wollenberg" TargetMode="External"/><Relationship Id="rId4089" Type="http://schemas.openxmlformats.org/officeDocument/2006/relationships/hyperlink" Target="https://www.procyclingstats.com/rider.php?id=223466&amp;p=results&amp;s=ranking-breakdown&amp;entry_id=62890&amp;datum=2020-11-08" TargetMode="External"/><Relationship Id="rId1800" Type="http://schemas.openxmlformats.org/officeDocument/2006/relationships/hyperlink" Target="https://www.procyclingstats.com/rider/guy-sagiv" TargetMode="External"/><Relationship Id="rId1801" Type="http://schemas.openxmlformats.org/officeDocument/2006/relationships/hyperlink" Target="https://www.procyclingstats.com/team/israel-start-up-nation-2020" TargetMode="External"/><Relationship Id="rId1802" Type="http://schemas.openxmlformats.org/officeDocument/2006/relationships/hyperlink" Target="https://www.procyclingstats.com/rider.php?id=168814&amp;p=results&amp;s=ranking-breakdown&amp;entry_id=62890&amp;datum=2020-11-08" TargetMode="External"/><Relationship Id="rId1803" Type="http://schemas.openxmlformats.org/officeDocument/2006/relationships/hyperlink" Target="https://www.procyclingstats.com/rider/reto-hollenstein" TargetMode="External"/><Relationship Id="rId1804" Type="http://schemas.openxmlformats.org/officeDocument/2006/relationships/hyperlink" Target="https://www.procyclingstats.com/team/israel-start-up-nation-2020" TargetMode="External"/><Relationship Id="rId1805" Type="http://schemas.openxmlformats.org/officeDocument/2006/relationships/hyperlink" Target="https://www.procyclingstats.com/rider.php?id=140111&amp;p=results&amp;s=ranking-breakdown&amp;entry_id=62890&amp;datum=2020-11-08" TargetMode="External"/><Relationship Id="rId1806" Type="http://schemas.openxmlformats.org/officeDocument/2006/relationships/hyperlink" Target="https://www.procyclingstats.com/rider/evgeny-shalunov" TargetMode="External"/><Relationship Id="rId1807" Type="http://schemas.openxmlformats.org/officeDocument/2006/relationships/hyperlink" Target="https://www.procyclingstats.com/team/gazprom-rusvelo-2020" TargetMode="External"/><Relationship Id="rId1808" Type="http://schemas.openxmlformats.org/officeDocument/2006/relationships/hyperlink" Target="https://www.procyclingstats.com/rider.php?id=135387&amp;p=results&amp;s=ranking-breakdown&amp;entry_id=62890&amp;datum=2020-11-08" TargetMode="External"/><Relationship Id="rId1809" Type="http://schemas.openxmlformats.org/officeDocument/2006/relationships/hyperlink" Target="https://www.procyclingstats.com/rider/scott-thwaites" TargetMode="External"/><Relationship Id="rId4071" Type="http://schemas.openxmlformats.org/officeDocument/2006/relationships/hyperlink" Target="https://www.procyclingstats.com/team/ljubljana-gusto-santic-2020" TargetMode="External"/><Relationship Id="rId4070" Type="http://schemas.openxmlformats.org/officeDocument/2006/relationships/hyperlink" Target="https://www.procyclingstats.com/rider/rok-korosec" TargetMode="External"/><Relationship Id="rId4073" Type="http://schemas.openxmlformats.org/officeDocument/2006/relationships/hyperlink" Target="https://www.procyclingstats.com/rider/conor-leahy" TargetMode="External"/><Relationship Id="rId4072" Type="http://schemas.openxmlformats.org/officeDocument/2006/relationships/hyperlink" Target="https://www.procyclingstats.com/rider.php?id=184008&amp;p=results&amp;s=ranking-breakdown&amp;entry_id=62890&amp;datum=2020-11-08" TargetMode="External"/><Relationship Id="rId4075" Type="http://schemas.openxmlformats.org/officeDocument/2006/relationships/hyperlink" Target="https://www.procyclingstats.com/rider/mathias-larsen" TargetMode="External"/><Relationship Id="rId4074" Type="http://schemas.openxmlformats.org/officeDocument/2006/relationships/hyperlink" Target="https://www.procyclingstats.com/rider.php?id=215022&amp;p=results&amp;s=ranking-breakdown&amp;entry_id=62890&amp;datum=2020-11-08" TargetMode="External"/><Relationship Id="rId4077" Type="http://schemas.openxmlformats.org/officeDocument/2006/relationships/hyperlink" Target="https://www.procyclingstats.com/rider.php?id=202678&amp;p=results&amp;s=ranking-breakdown&amp;entry_id=62890&amp;datum=2020-11-08" TargetMode="External"/><Relationship Id="rId4076" Type="http://schemas.openxmlformats.org/officeDocument/2006/relationships/hyperlink" Target="https://www.procyclingstats.com/team/kometa-xstra-cycling-team-2020" TargetMode="External"/><Relationship Id="rId4079" Type="http://schemas.openxmlformats.org/officeDocument/2006/relationships/hyperlink" Target="https://www.procyclingstats.com/team/topforex-lapierre-pro-cycling-team-2020" TargetMode="External"/><Relationship Id="rId4078" Type="http://schemas.openxmlformats.org/officeDocument/2006/relationships/hyperlink" Target="https://www.procyclingstats.com/rider/frantisek-honsa" TargetMode="External"/><Relationship Id="rId1830" Type="http://schemas.openxmlformats.org/officeDocument/2006/relationships/hyperlink" Target="https://www.procyclingstats.com/rider/sean-bennett" TargetMode="External"/><Relationship Id="rId1831" Type="http://schemas.openxmlformats.org/officeDocument/2006/relationships/hyperlink" Target="https://www.procyclingstats.com/team/ef-pro-cycling-2020" TargetMode="External"/><Relationship Id="rId1832" Type="http://schemas.openxmlformats.org/officeDocument/2006/relationships/hyperlink" Target="https://www.procyclingstats.com/rider.php?id=196900&amp;p=results&amp;s=ranking-breakdown&amp;entry_id=62890&amp;datum=2020-11-08" TargetMode="External"/><Relationship Id="rId1833" Type="http://schemas.openxmlformats.org/officeDocument/2006/relationships/hyperlink" Target="https://www.procyclingstats.com/rider/maxim-piskunov" TargetMode="External"/><Relationship Id="rId1834" Type="http://schemas.openxmlformats.org/officeDocument/2006/relationships/hyperlink" Target="https://www.procyclingstats.com/rider.php?id=206929&amp;p=results&amp;s=ranking-breakdown&amp;entry_id=62890&amp;datum=2020-11-08" TargetMode="External"/><Relationship Id="rId1835" Type="http://schemas.openxmlformats.org/officeDocument/2006/relationships/hyperlink" Target="https://www.procyclingstats.com/rider/jesse-de-rooij" TargetMode="External"/><Relationship Id="rId1836" Type="http://schemas.openxmlformats.org/officeDocument/2006/relationships/hyperlink" Target="https://www.procyclingstats.com/team/bike-aid-2020" TargetMode="External"/><Relationship Id="rId1837" Type="http://schemas.openxmlformats.org/officeDocument/2006/relationships/hyperlink" Target="https://www.procyclingstats.com/rider.php?id=202140&amp;p=results&amp;s=ranking-breakdown&amp;entry_id=62890&amp;datum=2020-11-08" TargetMode="External"/><Relationship Id="rId1838" Type="http://schemas.openxmlformats.org/officeDocument/2006/relationships/hyperlink" Target="https://www.procyclingstats.com/rider/mitchell-docker" TargetMode="External"/><Relationship Id="rId1839" Type="http://schemas.openxmlformats.org/officeDocument/2006/relationships/hyperlink" Target="https://www.procyclingstats.com/team/ef-pro-cycling-2020" TargetMode="External"/><Relationship Id="rId1820" Type="http://schemas.openxmlformats.org/officeDocument/2006/relationships/hyperlink" Target="https://www.procyclingstats.com/rider.php?id=140070&amp;p=results&amp;s=ranking-breakdown&amp;entry_id=62890&amp;datum=2020-11-08" TargetMode="External"/><Relationship Id="rId1821" Type="http://schemas.openxmlformats.org/officeDocument/2006/relationships/hyperlink" Target="https://www.procyclingstats.com/rider/luca-chirico" TargetMode="External"/><Relationship Id="rId1822" Type="http://schemas.openxmlformats.org/officeDocument/2006/relationships/hyperlink" Target="https://www.procyclingstats.com/team/androni-sidermec-bottecchia-2020" TargetMode="External"/><Relationship Id="rId1823" Type="http://schemas.openxmlformats.org/officeDocument/2006/relationships/hyperlink" Target="https://www.procyclingstats.com/rider.php?id=135000&amp;p=results&amp;s=ranking-breakdown&amp;entry_id=62890&amp;datum=2020-11-08" TargetMode="External"/><Relationship Id="rId1824" Type="http://schemas.openxmlformats.org/officeDocument/2006/relationships/hyperlink" Target="https://www.procyclingstats.com/rider/james-whelan" TargetMode="External"/><Relationship Id="rId1825" Type="http://schemas.openxmlformats.org/officeDocument/2006/relationships/hyperlink" Target="https://www.procyclingstats.com/team/ef-pro-cycling-2020" TargetMode="External"/><Relationship Id="rId1826" Type="http://schemas.openxmlformats.org/officeDocument/2006/relationships/hyperlink" Target="https://www.procyclingstats.com/rider.php?id=207214&amp;p=results&amp;s=ranking-breakdown&amp;entry_id=62890&amp;datum=2020-11-08" TargetMode="External"/><Relationship Id="rId1827" Type="http://schemas.openxmlformats.org/officeDocument/2006/relationships/hyperlink" Target="https://www.procyclingstats.com/rider/oleksandr-golovash" TargetMode="External"/><Relationship Id="rId1828" Type="http://schemas.openxmlformats.org/officeDocument/2006/relationships/hyperlink" Target="https://www.procyclingstats.com/team/yunnan-lvshan-landscape-2020" TargetMode="External"/><Relationship Id="rId1829" Type="http://schemas.openxmlformats.org/officeDocument/2006/relationships/hyperlink" Target="https://www.procyclingstats.com/rider.php?id=131095&amp;p=results&amp;s=ranking-breakdown&amp;entry_id=62890&amp;datum=2020-11-08" TargetMode="External"/><Relationship Id="rId4091" Type="http://schemas.openxmlformats.org/officeDocument/2006/relationships/hyperlink" Target="https://www.procyclingstats.com/team/vini-zabu-ktm-2020" TargetMode="External"/><Relationship Id="rId4090" Type="http://schemas.openxmlformats.org/officeDocument/2006/relationships/hyperlink" Target="https://www.procyclingstats.com/rider/leonardo-tortomasi" TargetMode="External"/><Relationship Id="rId4093" Type="http://schemas.openxmlformats.org/officeDocument/2006/relationships/hyperlink" Target="https://www.procyclingstats.com/rider/bas-van-der-kooij" TargetMode="External"/><Relationship Id="rId4092" Type="http://schemas.openxmlformats.org/officeDocument/2006/relationships/hyperlink" Target="https://www.procyclingstats.com/rider.php?id=165490&amp;p=results&amp;s=ranking-breakdown&amp;entry_id=62890&amp;datum=2020-11-08" TargetMode="External"/><Relationship Id="rId4095" Type="http://schemas.openxmlformats.org/officeDocument/2006/relationships/hyperlink" Target="https://www.procyclingstats.com/rider.php?id=170934&amp;p=results&amp;s=ranking-breakdown&amp;entry_id=62890&amp;datum=2020-11-08" TargetMode="External"/><Relationship Id="rId4094" Type="http://schemas.openxmlformats.org/officeDocument/2006/relationships/hyperlink" Target="https://www.procyclingstats.com/team/beat-cycling-club-2020" TargetMode="External"/><Relationship Id="rId4097" Type="http://schemas.openxmlformats.org/officeDocument/2006/relationships/hyperlink" Target="https://www.procyclingstats.com/team/terengganu-inc.-tsg-cycling-team-2020" TargetMode="External"/><Relationship Id="rId4096" Type="http://schemas.openxmlformats.org/officeDocument/2006/relationships/hyperlink" Target="https://www.procyclingstats.com/rider/metkel-eyob" TargetMode="External"/><Relationship Id="rId4099" Type="http://schemas.openxmlformats.org/officeDocument/2006/relationships/hyperlink" Target="https://www.procyclingstats.com/rider/tobias-kongstad" TargetMode="External"/><Relationship Id="rId4098" Type="http://schemas.openxmlformats.org/officeDocument/2006/relationships/hyperlink" Target="https://www.procyclingstats.com/rider.php?id=172101&amp;p=results&amp;s=ranking-breakdown&amp;entry_id=62890&amp;datum=2020-11-08" TargetMode="External"/><Relationship Id="rId2302" Type="http://schemas.openxmlformats.org/officeDocument/2006/relationships/hyperlink" Target="https://www.procyclingstats.com/rider.php?id=140523&amp;p=results&amp;s=ranking-breakdown&amp;entry_id=62890&amp;datum=2020-11-08" TargetMode="External"/><Relationship Id="rId3634" Type="http://schemas.openxmlformats.org/officeDocument/2006/relationships/hyperlink" Target="https://www.procyclingstats.com/rider/adria-moreno" TargetMode="External"/><Relationship Id="rId2303" Type="http://schemas.openxmlformats.org/officeDocument/2006/relationships/hyperlink" Target="https://www.procyclingstats.com/rider/andreas-schillinger" TargetMode="External"/><Relationship Id="rId3633" Type="http://schemas.openxmlformats.org/officeDocument/2006/relationships/hyperlink" Target="https://www.procyclingstats.com/rider.php?id=193856&amp;p=results&amp;s=ranking-breakdown&amp;entry_id=62890&amp;datum=2020-11-08" TargetMode="External"/><Relationship Id="rId2304" Type="http://schemas.openxmlformats.org/officeDocument/2006/relationships/hyperlink" Target="https://www.procyclingstats.com/team/bora-hansgrohe-2020" TargetMode="External"/><Relationship Id="rId3636" Type="http://schemas.openxmlformats.org/officeDocument/2006/relationships/hyperlink" Target="https://www.procyclingstats.com/rider/gilles-de-wilde" TargetMode="External"/><Relationship Id="rId2305" Type="http://schemas.openxmlformats.org/officeDocument/2006/relationships/hyperlink" Target="https://www.procyclingstats.com/rider.php?id=140188&amp;p=results&amp;s=ranking-breakdown&amp;entry_id=62890&amp;datum=2020-11-08" TargetMode="External"/><Relationship Id="rId3635" Type="http://schemas.openxmlformats.org/officeDocument/2006/relationships/hyperlink" Target="https://www.procyclingstats.com/rider.php?id=135035&amp;p=results&amp;s=ranking-breakdown&amp;entry_id=62890&amp;datum=2020-11-08" TargetMode="External"/><Relationship Id="rId2306" Type="http://schemas.openxmlformats.org/officeDocument/2006/relationships/hyperlink" Target="https://www.procyclingstats.com/rider/ryu-suzuki" TargetMode="External"/><Relationship Id="rId3638" Type="http://schemas.openxmlformats.org/officeDocument/2006/relationships/hyperlink" Target="https://www.procyclingstats.com/rider.php?id=203061&amp;p=results&amp;s=ranking-breakdown&amp;entry_id=62890&amp;datum=2020-11-08" TargetMode="External"/><Relationship Id="rId2307" Type="http://schemas.openxmlformats.org/officeDocument/2006/relationships/hyperlink" Target="https://www.procyclingstats.com/team/utsunomiya-blitzen-2020" TargetMode="External"/><Relationship Id="rId3637" Type="http://schemas.openxmlformats.org/officeDocument/2006/relationships/hyperlink" Target="https://www.procyclingstats.com/team/sport-vlaanderen-baloise-2020" TargetMode="External"/><Relationship Id="rId2308" Type="http://schemas.openxmlformats.org/officeDocument/2006/relationships/hyperlink" Target="https://www.procyclingstats.com/rider.php?id=188211&amp;p=results&amp;s=ranking-breakdown&amp;entry_id=62890&amp;datum=2020-11-08" TargetMode="External"/><Relationship Id="rId2309" Type="http://schemas.openxmlformats.org/officeDocument/2006/relationships/hyperlink" Target="https://www.procyclingstats.com/rider/paolo-toto" TargetMode="External"/><Relationship Id="rId3639" Type="http://schemas.openxmlformats.org/officeDocument/2006/relationships/hyperlink" Target="https://www.procyclingstats.com/rider/jiri-cze-petrus" TargetMode="External"/><Relationship Id="rId3630" Type="http://schemas.openxmlformats.org/officeDocument/2006/relationships/hyperlink" Target="https://www.procyclingstats.com/team/uno-x-pro-cycling-team-2020" TargetMode="External"/><Relationship Id="rId2300" Type="http://schemas.openxmlformats.org/officeDocument/2006/relationships/hyperlink" Target="https://www.procyclingstats.com/rider/pieter-weening" TargetMode="External"/><Relationship Id="rId3632" Type="http://schemas.openxmlformats.org/officeDocument/2006/relationships/hyperlink" Target="https://www.procyclingstats.com/rider/samuel-mugisha" TargetMode="External"/><Relationship Id="rId2301" Type="http://schemas.openxmlformats.org/officeDocument/2006/relationships/hyperlink" Target="https://www.procyclingstats.com/team/trek-segafredo-2020" TargetMode="External"/><Relationship Id="rId3631" Type="http://schemas.openxmlformats.org/officeDocument/2006/relationships/hyperlink" Target="https://www.procyclingstats.com/rider.php?id=179474&amp;p=results&amp;s=ranking-breakdown&amp;entry_id=62890&amp;datum=2020-11-08" TargetMode="External"/><Relationship Id="rId3623" Type="http://schemas.openxmlformats.org/officeDocument/2006/relationships/hyperlink" Target="https://www.procyclingstats.com/rider.php?id=131100&amp;p=results&amp;s=ranking-breakdown&amp;entry_id=62890&amp;datum=2020-11-08" TargetMode="External"/><Relationship Id="rId3622" Type="http://schemas.openxmlformats.org/officeDocument/2006/relationships/hyperlink" Target="https://www.procyclingstats.com/rider/charalampos-kastrantas" TargetMode="External"/><Relationship Id="rId3625" Type="http://schemas.openxmlformats.org/officeDocument/2006/relationships/hyperlink" Target="https://www.procyclingstats.com/rider.php?id=137326&amp;p=results&amp;s=ranking-breakdown&amp;entry_id=62890&amp;datum=2020-11-08" TargetMode="External"/><Relationship Id="rId3624" Type="http://schemas.openxmlformats.org/officeDocument/2006/relationships/hyperlink" Target="https://www.procyclingstats.com/rider/jonathan-camargo" TargetMode="External"/><Relationship Id="rId3627" Type="http://schemas.openxmlformats.org/officeDocument/2006/relationships/hyperlink" Target="https://www.procyclingstats.com/team/epm-scott-2020" TargetMode="External"/><Relationship Id="rId3626" Type="http://schemas.openxmlformats.org/officeDocument/2006/relationships/hyperlink" Target="https://www.procyclingstats.com/rider/aldemar-reyes" TargetMode="External"/><Relationship Id="rId3629" Type="http://schemas.openxmlformats.org/officeDocument/2006/relationships/hyperlink" Target="https://www.procyclingstats.com/rider/anders-skaarseth" TargetMode="External"/><Relationship Id="rId3628" Type="http://schemas.openxmlformats.org/officeDocument/2006/relationships/hyperlink" Target="https://www.procyclingstats.com/rider.php?id=181289&amp;p=results&amp;s=ranking-breakdown&amp;entry_id=62890&amp;datum=2020-11-08" TargetMode="External"/><Relationship Id="rId3621" Type="http://schemas.openxmlformats.org/officeDocument/2006/relationships/hyperlink" Target="https://www.procyclingstats.com/rider.php?id=134215&amp;p=results&amp;s=ranking-breakdown&amp;entry_id=62890&amp;datum=2020-11-08" TargetMode="External"/><Relationship Id="rId3620" Type="http://schemas.openxmlformats.org/officeDocument/2006/relationships/hyperlink" Target="https://www.procyclingstats.com/team/yunnan-lvshan-landscape-2020" TargetMode="External"/><Relationship Id="rId2324" Type="http://schemas.openxmlformats.org/officeDocument/2006/relationships/hyperlink" Target="https://www.procyclingstats.com/rider/charles-planet" TargetMode="External"/><Relationship Id="rId3656" Type="http://schemas.openxmlformats.org/officeDocument/2006/relationships/hyperlink" Target="https://www.procyclingstats.com/rider/idar-andersen" TargetMode="External"/><Relationship Id="rId2325" Type="http://schemas.openxmlformats.org/officeDocument/2006/relationships/hyperlink" Target="https://www.procyclingstats.com/team/team-novo-nordisk-2020" TargetMode="External"/><Relationship Id="rId3655" Type="http://schemas.openxmlformats.org/officeDocument/2006/relationships/hyperlink" Target="https://www.procyclingstats.com/rider.php?id=208809&amp;p=results&amp;s=ranking-breakdown&amp;entry_id=62890&amp;datum=2020-11-08" TargetMode="External"/><Relationship Id="rId2326" Type="http://schemas.openxmlformats.org/officeDocument/2006/relationships/hyperlink" Target="https://www.procyclingstats.com/rider.php?id=183337&amp;p=results&amp;s=ranking-breakdown&amp;entry_id=62890&amp;datum=2020-11-08" TargetMode="External"/><Relationship Id="rId3658" Type="http://schemas.openxmlformats.org/officeDocument/2006/relationships/hyperlink" Target="https://www.procyclingstats.com/rider.php?id=203832&amp;p=results&amp;s=ranking-breakdown&amp;entry_id=62890&amp;datum=2020-11-08" TargetMode="External"/><Relationship Id="rId2327" Type="http://schemas.openxmlformats.org/officeDocument/2006/relationships/hyperlink" Target="https://www.procyclingstats.com/rider/michal-paluta" TargetMode="External"/><Relationship Id="rId3657" Type="http://schemas.openxmlformats.org/officeDocument/2006/relationships/hyperlink" Target="https://www.procyclingstats.com/team/uno-x-pro-cycling-team-2020" TargetMode="External"/><Relationship Id="rId2328" Type="http://schemas.openxmlformats.org/officeDocument/2006/relationships/hyperlink" Target="https://www.procyclingstats.com/team/ccc-team-2020" TargetMode="External"/><Relationship Id="rId2329" Type="http://schemas.openxmlformats.org/officeDocument/2006/relationships/hyperlink" Target="https://www.procyclingstats.com/rider.php?id=171144&amp;p=results&amp;s=ranking-breakdown&amp;entry_id=62890&amp;datum=2020-11-08" TargetMode="External"/><Relationship Id="rId3659" Type="http://schemas.openxmlformats.org/officeDocument/2006/relationships/hyperlink" Target="https://www.procyclingstats.com/rider/paul-wright" TargetMode="External"/><Relationship Id="rId3650" Type="http://schemas.openxmlformats.org/officeDocument/2006/relationships/hyperlink" Target="https://www.procyclingstats.com/rider/raul-colombo" TargetMode="External"/><Relationship Id="rId2320" Type="http://schemas.openxmlformats.org/officeDocument/2006/relationships/hyperlink" Target="https://www.procyclingstats.com/rider.php?id=156218&amp;p=results&amp;s=ranking-breakdown&amp;entry_id=62890&amp;datum=2020-11-08" TargetMode="External"/><Relationship Id="rId3652" Type="http://schemas.openxmlformats.org/officeDocument/2006/relationships/hyperlink" Target="https://www.procyclingstats.com/rider.php?id=187325&amp;p=results&amp;s=ranking-breakdown&amp;entry_id=62890&amp;datum=2020-11-08" TargetMode="External"/><Relationship Id="rId2321" Type="http://schemas.openxmlformats.org/officeDocument/2006/relationships/hyperlink" Target="https://www.procyclingstats.com/rider/yuriy-natarov" TargetMode="External"/><Relationship Id="rId3651" Type="http://schemas.openxmlformats.org/officeDocument/2006/relationships/hyperlink" Target="https://www.procyclingstats.com/team/work-service-dynatek-vega-2020" TargetMode="External"/><Relationship Id="rId2322" Type="http://schemas.openxmlformats.org/officeDocument/2006/relationships/hyperlink" Target="https://www.procyclingstats.com/team/astana-pro-team-2020" TargetMode="External"/><Relationship Id="rId3654" Type="http://schemas.openxmlformats.org/officeDocument/2006/relationships/hyperlink" Target="https://www.procyclingstats.com/team/team-jumbo-development-team-2020" TargetMode="External"/><Relationship Id="rId2323" Type="http://schemas.openxmlformats.org/officeDocument/2006/relationships/hyperlink" Target="https://www.procyclingstats.com/rider.php?id=187756&amp;p=results&amp;s=ranking-breakdown&amp;entry_id=62890&amp;datum=2020-11-08" TargetMode="External"/><Relationship Id="rId3653" Type="http://schemas.openxmlformats.org/officeDocument/2006/relationships/hyperlink" Target="https://www.procyclingstats.com/rider/tim-van-dijke" TargetMode="External"/><Relationship Id="rId2313" Type="http://schemas.openxmlformats.org/officeDocument/2006/relationships/hyperlink" Target="https://www.procyclingstats.com/team/natura4ever-roubaix-lille-metropole-2020" TargetMode="External"/><Relationship Id="rId3645" Type="http://schemas.openxmlformats.org/officeDocument/2006/relationships/hyperlink" Target="https://www.procyclingstats.com/team/wallonie-bruxelles-development-team-2020" TargetMode="External"/><Relationship Id="rId2314" Type="http://schemas.openxmlformats.org/officeDocument/2006/relationships/hyperlink" Target="https://www.procyclingstats.com/rider.php?id=135575&amp;p=results&amp;s=ranking-breakdown&amp;entry_id=62890&amp;datum=2020-11-08" TargetMode="External"/><Relationship Id="rId3644" Type="http://schemas.openxmlformats.org/officeDocument/2006/relationships/hyperlink" Target="https://www.procyclingstats.com/rider/felix-dopchie" TargetMode="External"/><Relationship Id="rId2315" Type="http://schemas.openxmlformats.org/officeDocument/2006/relationships/hyperlink" Target="https://www.procyclingstats.com/rider/ukko-iisakki-peltonen" TargetMode="External"/><Relationship Id="rId3647" Type="http://schemas.openxmlformats.org/officeDocument/2006/relationships/hyperlink" Target="https://www.procyclingstats.com/rider/andres-camilo-ardila" TargetMode="External"/><Relationship Id="rId2316" Type="http://schemas.openxmlformats.org/officeDocument/2006/relationships/hyperlink" Target="https://www.procyclingstats.com/team/tartu-2024-balticchaincycling-com-2020" TargetMode="External"/><Relationship Id="rId3646" Type="http://schemas.openxmlformats.org/officeDocument/2006/relationships/hyperlink" Target="https://www.procyclingstats.com/rider.php?id=205896&amp;p=results&amp;s=ranking-breakdown&amp;entry_id=62890&amp;datum=2020-11-08" TargetMode="External"/><Relationship Id="rId2317" Type="http://schemas.openxmlformats.org/officeDocument/2006/relationships/hyperlink" Target="https://www.procyclingstats.com/rider.php?id=218916&amp;p=results&amp;s=ranking-breakdown&amp;entry_id=62890&amp;datum=2020-11-08" TargetMode="External"/><Relationship Id="rId3649" Type="http://schemas.openxmlformats.org/officeDocument/2006/relationships/hyperlink" Target="https://www.procyclingstats.com/rider.php?id=235290&amp;p=results&amp;s=ranking-breakdown&amp;entry_id=62890&amp;datum=2020-11-08" TargetMode="External"/><Relationship Id="rId2318" Type="http://schemas.openxmlformats.org/officeDocument/2006/relationships/hyperlink" Target="https://www.procyclingstats.com/rider/antonio-nibali" TargetMode="External"/><Relationship Id="rId3648" Type="http://schemas.openxmlformats.org/officeDocument/2006/relationships/hyperlink" Target="https://www.procyclingstats.com/team/uae-team-emirates-2020" TargetMode="External"/><Relationship Id="rId2319" Type="http://schemas.openxmlformats.org/officeDocument/2006/relationships/hyperlink" Target="https://www.procyclingstats.com/team/trek-segafredo-2020" TargetMode="External"/><Relationship Id="rId3641" Type="http://schemas.openxmlformats.org/officeDocument/2006/relationships/hyperlink" Target="https://www.procyclingstats.com/rider.php?id=182163&amp;p=results&amp;s=ranking-breakdown&amp;entry_id=62890&amp;datum=2020-11-08" TargetMode="External"/><Relationship Id="rId2310" Type="http://schemas.openxmlformats.org/officeDocument/2006/relationships/hyperlink" Target="https://www.procyclingstats.com/team/work-service-dynatek-vega-2020" TargetMode="External"/><Relationship Id="rId3640" Type="http://schemas.openxmlformats.org/officeDocument/2006/relationships/hyperlink" Target="https://www.procyclingstats.com/team/topforex-lapierre-pro-cycling-team-2020" TargetMode="External"/><Relationship Id="rId2311" Type="http://schemas.openxmlformats.org/officeDocument/2006/relationships/hyperlink" Target="https://www.procyclingstats.com/rider.php?id=132561&amp;p=results&amp;s=ranking-breakdown&amp;entry_id=62890&amp;datum=2020-11-08" TargetMode="External"/><Relationship Id="rId3643" Type="http://schemas.openxmlformats.org/officeDocument/2006/relationships/hyperlink" Target="https://www.procyclingstats.com/rider.php?id=206644&amp;p=results&amp;s=ranking-breakdown&amp;entry_id=62890&amp;datum=2020-11-08" TargetMode="External"/><Relationship Id="rId2312" Type="http://schemas.openxmlformats.org/officeDocument/2006/relationships/hyperlink" Target="https://www.procyclingstats.com/rider/jeremy-leveau" TargetMode="External"/><Relationship Id="rId3642" Type="http://schemas.openxmlformats.org/officeDocument/2006/relationships/hyperlink" Target="https://www.procyclingstats.com/rider/asbjorn-hellemose" TargetMode="External"/><Relationship Id="rId1895" Type="http://schemas.openxmlformats.org/officeDocument/2006/relationships/hyperlink" Target="https://www.procyclingstats.com/rider/ian-garrison" TargetMode="External"/><Relationship Id="rId1896" Type="http://schemas.openxmlformats.org/officeDocument/2006/relationships/hyperlink" Target="https://www.procyclingstats.com/team/deceuninck-quick-step-2020" TargetMode="External"/><Relationship Id="rId1897" Type="http://schemas.openxmlformats.org/officeDocument/2006/relationships/hyperlink" Target="https://www.procyclingstats.com/rider.php?id=198134&amp;p=results&amp;s=ranking-breakdown&amp;entry_id=62890&amp;datum=2020-11-08" TargetMode="External"/><Relationship Id="rId1898" Type="http://schemas.openxmlformats.org/officeDocument/2006/relationships/hyperlink" Target="https://www.procyclingstats.com/rider/matteo-pelucchi" TargetMode="External"/><Relationship Id="rId1899" Type="http://schemas.openxmlformats.org/officeDocument/2006/relationships/hyperlink" Target="https://www.procyclingstats.com/team/bardiani-csf-2020" TargetMode="External"/><Relationship Id="rId1890" Type="http://schemas.openxmlformats.org/officeDocument/2006/relationships/hyperlink" Target="https://www.procyclingstats.com/team/israel-start-up-nation-2020" TargetMode="External"/><Relationship Id="rId1891" Type="http://schemas.openxmlformats.org/officeDocument/2006/relationships/hyperlink" Target="https://www.procyclingstats.com/rider.php?id=174310&amp;p=results&amp;s=ranking-breakdown&amp;entry_id=62890&amp;datum=2020-11-08" TargetMode="External"/><Relationship Id="rId1892" Type="http://schemas.openxmlformats.org/officeDocument/2006/relationships/hyperlink" Target="https://www.procyclingstats.com/rider/bert-de-backer" TargetMode="External"/><Relationship Id="rId1893" Type="http://schemas.openxmlformats.org/officeDocument/2006/relationships/hyperlink" Target="https://www.procyclingstats.com/team/vital-concept-bb-hotels-pb-ktm-2020" TargetMode="External"/><Relationship Id="rId1894" Type="http://schemas.openxmlformats.org/officeDocument/2006/relationships/hyperlink" Target="https://www.procyclingstats.com/rider.php?id=140449&amp;p=results&amp;s=ranking-breakdown&amp;entry_id=62890&amp;datum=2020-11-08" TargetMode="External"/><Relationship Id="rId1884" Type="http://schemas.openxmlformats.org/officeDocument/2006/relationships/hyperlink" Target="https://www.procyclingstats.com/team/israel-start-up-nation-2020" TargetMode="External"/><Relationship Id="rId1885" Type="http://schemas.openxmlformats.org/officeDocument/2006/relationships/hyperlink" Target="https://www.procyclingstats.com/rider.php?id=209000&amp;p=results&amp;s=ranking-breakdown&amp;entry_id=62890&amp;datum=2020-11-08" TargetMode="External"/><Relationship Id="rId1886" Type="http://schemas.openxmlformats.org/officeDocument/2006/relationships/hyperlink" Target="https://www.procyclingstats.com/rider/pierre-barbier" TargetMode="External"/><Relationship Id="rId1887" Type="http://schemas.openxmlformats.org/officeDocument/2006/relationships/hyperlink" Target="https://www.procyclingstats.com/team/nippo-delko-one-provence-2020" TargetMode="External"/><Relationship Id="rId1888" Type="http://schemas.openxmlformats.org/officeDocument/2006/relationships/hyperlink" Target="https://www.procyclingstats.com/rider.php?id=184865&amp;p=results&amp;s=ranking-breakdown&amp;entry_id=62890&amp;datum=2020-11-08" TargetMode="External"/><Relationship Id="rId1889" Type="http://schemas.openxmlformats.org/officeDocument/2006/relationships/hyperlink" Target="https://www.procyclingstats.com/rider/alexander-cataford" TargetMode="External"/><Relationship Id="rId1880" Type="http://schemas.openxmlformats.org/officeDocument/2006/relationships/hyperlink" Target="https://www.procyclingstats.com/rider/barnabas-peak" TargetMode="External"/><Relationship Id="rId1881" Type="http://schemas.openxmlformats.org/officeDocument/2006/relationships/hyperlink" Target="https://www.procyclingstats.com/team/mitchelton-scott-2020" TargetMode="External"/><Relationship Id="rId1882" Type="http://schemas.openxmlformats.org/officeDocument/2006/relationships/hyperlink" Target="https://www.procyclingstats.com/rider.php?id=196249&amp;p=results&amp;s=ranking-breakdown&amp;entry_id=62890&amp;datum=2020-11-08" TargetMode="External"/><Relationship Id="rId1883" Type="http://schemas.openxmlformats.org/officeDocument/2006/relationships/hyperlink" Target="https://www.procyclingstats.com/rider/guy-niv" TargetMode="External"/><Relationship Id="rId3612" Type="http://schemas.openxmlformats.org/officeDocument/2006/relationships/hyperlink" Target="https://www.procyclingstats.com/team/amore-vita-prodir-2020" TargetMode="External"/><Relationship Id="rId3611" Type="http://schemas.openxmlformats.org/officeDocument/2006/relationships/hyperlink" Target="https://www.procyclingstats.com/rider/davide-appollonio" TargetMode="External"/><Relationship Id="rId3614" Type="http://schemas.openxmlformats.org/officeDocument/2006/relationships/hyperlink" Target="https://www.procyclingstats.com/rider/muhamad-zawawi-azman" TargetMode="External"/><Relationship Id="rId3613" Type="http://schemas.openxmlformats.org/officeDocument/2006/relationships/hyperlink" Target="https://www.procyclingstats.com/rider.php?id=140726&amp;p=results&amp;s=ranking-breakdown&amp;entry_id=62890&amp;datum=2020-11-08" TargetMode="External"/><Relationship Id="rId3616" Type="http://schemas.openxmlformats.org/officeDocument/2006/relationships/hyperlink" Target="https://www.procyclingstats.com/rider.php?id=180682&amp;p=results&amp;s=ranking-breakdown&amp;entry_id=62890&amp;datum=2020-11-08" TargetMode="External"/><Relationship Id="rId3615" Type="http://schemas.openxmlformats.org/officeDocument/2006/relationships/hyperlink" Target="https://www.procyclingstats.com/team/team-sapura-cycling-2020" TargetMode="External"/><Relationship Id="rId3618" Type="http://schemas.openxmlformats.org/officeDocument/2006/relationships/hyperlink" Target="https://www.procyclingstats.com/rider.php?id=205167&amp;p=results&amp;s=ranking-breakdown&amp;entry_id=62890&amp;datum=2020-11-08" TargetMode="External"/><Relationship Id="rId3617" Type="http://schemas.openxmlformats.org/officeDocument/2006/relationships/hyperlink" Target="https://www.procyclingstats.com/rider/alex-julajuj" TargetMode="External"/><Relationship Id="rId3619" Type="http://schemas.openxmlformats.org/officeDocument/2006/relationships/hyperlink" Target="https://www.procyclingstats.com/rider/andriy-kulyk" TargetMode="External"/><Relationship Id="rId3610" Type="http://schemas.openxmlformats.org/officeDocument/2006/relationships/hyperlink" Target="https://www.procyclingstats.com/rider.php?id=140193&amp;p=results&amp;s=ranking-breakdown&amp;entry_id=62890&amp;datum=2020-11-08" TargetMode="External"/><Relationship Id="rId3601" Type="http://schemas.openxmlformats.org/officeDocument/2006/relationships/hyperlink" Target="https://www.procyclingstats.com/rider.php?id=179488&amp;p=results&amp;s=ranking-breakdown&amp;entry_id=62890&amp;datum=2020-11-08" TargetMode="External"/><Relationship Id="rId3600" Type="http://schemas.openxmlformats.org/officeDocument/2006/relationships/hyperlink" Target="https://www.procyclingstats.com/team/mula-2020" TargetMode="External"/><Relationship Id="rId3603" Type="http://schemas.openxmlformats.org/officeDocument/2006/relationships/hyperlink" Target="https://www.procyclingstats.com/team/caja-rural-seguros-rga-2020" TargetMode="External"/><Relationship Id="rId3602" Type="http://schemas.openxmlformats.org/officeDocument/2006/relationships/hyperlink" Target="https://www.procyclingstats.com/rider/david-gonzalez-lopez" TargetMode="External"/><Relationship Id="rId3605" Type="http://schemas.openxmlformats.org/officeDocument/2006/relationships/hyperlink" Target="https://www.procyclingstats.com/rider/blake-quick" TargetMode="External"/><Relationship Id="rId3604" Type="http://schemas.openxmlformats.org/officeDocument/2006/relationships/hyperlink" Target="https://www.procyclingstats.com/rider.php?id=210896&amp;p=results&amp;s=ranking-breakdown&amp;entry_id=62890&amp;datum=2020-11-08" TargetMode="External"/><Relationship Id="rId3607" Type="http://schemas.openxmlformats.org/officeDocument/2006/relationships/hyperlink" Target="https://www.procyclingstats.com/rider.php?id=208255&amp;p=results&amp;s=ranking-breakdown&amp;entry_id=62890&amp;datum=2020-11-08" TargetMode="External"/><Relationship Id="rId3606" Type="http://schemas.openxmlformats.org/officeDocument/2006/relationships/hyperlink" Target="https://www.procyclingstats.com/team/st-george-continental-cycling-team-2020" TargetMode="External"/><Relationship Id="rId3609" Type="http://schemas.openxmlformats.org/officeDocument/2006/relationships/hyperlink" Target="https://www.procyclingstats.com/team/ccc-team-2020" TargetMode="External"/><Relationship Id="rId3608" Type="http://schemas.openxmlformats.org/officeDocument/2006/relationships/hyperlink" Target="https://www.procyclingstats.com/rider/serge-pauwels" TargetMode="External"/><Relationship Id="rId1059" Type="http://schemas.openxmlformats.org/officeDocument/2006/relationships/hyperlink" Target="https://www.procyclingstats.com/rider.php?id=133669&amp;p=results&amp;s=ranking-breakdown&amp;entry_id=62890&amp;datum=2020-11-08" TargetMode="External"/><Relationship Id="rId228" Type="http://schemas.openxmlformats.org/officeDocument/2006/relationships/hyperlink" Target="https://www.procyclingstats.com/rider.php?id=170165&amp;p=results&amp;s=ranking-breakdown&amp;entry_id=62890&amp;datum=2020-11-08" TargetMode="External"/><Relationship Id="rId227" Type="http://schemas.openxmlformats.org/officeDocument/2006/relationships/hyperlink" Target="https://www.procyclingstats.com/team/ag2r-la-mondiale-2020" TargetMode="External"/><Relationship Id="rId226" Type="http://schemas.openxmlformats.org/officeDocument/2006/relationships/hyperlink" Target="https://www.procyclingstats.com/rider/andrea-vendrame" TargetMode="External"/><Relationship Id="rId225" Type="http://schemas.openxmlformats.org/officeDocument/2006/relationships/hyperlink" Target="https://www.procyclingstats.com/rider.php?id=156131&amp;p=results&amp;s=ranking-breakdown&amp;entry_id=62890&amp;datum=2020-11-08" TargetMode="External"/><Relationship Id="rId2380" Type="http://schemas.openxmlformats.org/officeDocument/2006/relationships/hyperlink" Target="https://www.procyclingstats.com/rider/francesco-gavazzi" TargetMode="External"/><Relationship Id="rId229" Type="http://schemas.openxmlformats.org/officeDocument/2006/relationships/hyperlink" Target="https://www.procyclingstats.com/rider/sergio-higuita" TargetMode="External"/><Relationship Id="rId1050" Type="http://schemas.openxmlformats.org/officeDocument/2006/relationships/hyperlink" Target="https://www.procyclingstats.com/rider.php?id=140513&amp;p=results&amp;s=ranking-breakdown&amp;entry_id=62890&amp;datum=2020-11-08" TargetMode="External"/><Relationship Id="rId2381" Type="http://schemas.openxmlformats.org/officeDocument/2006/relationships/hyperlink" Target="https://www.procyclingstats.com/team/androni-sidermec-bottecchia-2020" TargetMode="External"/><Relationship Id="rId220" Type="http://schemas.openxmlformats.org/officeDocument/2006/relationships/hyperlink" Target="https://www.procyclingstats.com/rider/damiano-caruso" TargetMode="External"/><Relationship Id="rId1051" Type="http://schemas.openxmlformats.org/officeDocument/2006/relationships/hyperlink" Target="https://www.procyclingstats.com/rider/arjen-livyns" TargetMode="External"/><Relationship Id="rId2382" Type="http://schemas.openxmlformats.org/officeDocument/2006/relationships/hyperlink" Target="https://www.procyclingstats.com/rider.php?id=140938&amp;p=results&amp;s=ranking-breakdown&amp;entry_id=62890&amp;datum=2020-11-08" TargetMode="External"/><Relationship Id="rId1052" Type="http://schemas.openxmlformats.org/officeDocument/2006/relationships/hyperlink" Target="https://www.procyclingstats.com/team/bingoal-wallonie-bruxelles-2020" TargetMode="External"/><Relationship Id="rId2383" Type="http://schemas.openxmlformats.org/officeDocument/2006/relationships/hyperlink" Target="https://www.procyclingstats.com/rider/fernando-barcelo" TargetMode="External"/><Relationship Id="rId1053" Type="http://schemas.openxmlformats.org/officeDocument/2006/relationships/hyperlink" Target="https://www.procyclingstats.com/rider.php?id=169980&amp;p=results&amp;s=ranking-breakdown&amp;entry_id=62890&amp;datum=2020-11-08" TargetMode="External"/><Relationship Id="rId2384" Type="http://schemas.openxmlformats.org/officeDocument/2006/relationships/hyperlink" Target="https://www.procyclingstats.com/team/cofidis-solutions-credits-2020" TargetMode="External"/><Relationship Id="rId1054" Type="http://schemas.openxmlformats.org/officeDocument/2006/relationships/hyperlink" Target="https://www.procyclingstats.com/rider/giovanni-lonardi" TargetMode="External"/><Relationship Id="rId2385" Type="http://schemas.openxmlformats.org/officeDocument/2006/relationships/hyperlink" Target="https://www.procyclingstats.com/rider.php?id=187023&amp;p=results&amp;s=ranking-breakdown&amp;entry_id=62890&amp;datum=2020-11-08" TargetMode="External"/><Relationship Id="rId224" Type="http://schemas.openxmlformats.org/officeDocument/2006/relationships/hyperlink" Target="https://www.procyclingstats.com/team/ef-pro-cycling-2020" TargetMode="External"/><Relationship Id="rId1055" Type="http://schemas.openxmlformats.org/officeDocument/2006/relationships/hyperlink" Target="https://www.procyclingstats.com/team/bardiani-csf-2020" TargetMode="External"/><Relationship Id="rId2386" Type="http://schemas.openxmlformats.org/officeDocument/2006/relationships/hyperlink" Target="https://www.procyclingstats.com/rider/kevin-vermaerke" TargetMode="External"/><Relationship Id="rId223" Type="http://schemas.openxmlformats.org/officeDocument/2006/relationships/hyperlink" Target="https://www.procyclingstats.com/rider/alberto-bettiol" TargetMode="External"/><Relationship Id="rId1056" Type="http://schemas.openxmlformats.org/officeDocument/2006/relationships/hyperlink" Target="https://www.procyclingstats.com/rider.php?id=190138&amp;p=results&amp;s=ranking-breakdown&amp;entry_id=62890&amp;datum=2020-11-08" TargetMode="External"/><Relationship Id="rId2387" Type="http://schemas.openxmlformats.org/officeDocument/2006/relationships/hyperlink" Target="https://www.procyclingstats.com/team/hagens-berman-axeon-2020" TargetMode="External"/><Relationship Id="rId222" Type="http://schemas.openxmlformats.org/officeDocument/2006/relationships/hyperlink" Target="https://www.procyclingstats.com/rider.php?id=140232&amp;p=results&amp;s=ranking-breakdown&amp;entry_id=62890&amp;datum=2020-11-08" TargetMode="External"/><Relationship Id="rId1057" Type="http://schemas.openxmlformats.org/officeDocument/2006/relationships/hyperlink" Target="https://www.procyclingstats.com/rider/mauro-finetto" TargetMode="External"/><Relationship Id="rId2388" Type="http://schemas.openxmlformats.org/officeDocument/2006/relationships/hyperlink" Target="https://www.procyclingstats.com/rider.php?id=212107&amp;p=results&amp;s=ranking-breakdown&amp;entry_id=62890&amp;datum=2020-11-08" TargetMode="External"/><Relationship Id="rId221" Type="http://schemas.openxmlformats.org/officeDocument/2006/relationships/hyperlink" Target="https://www.procyclingstats.com/team/bahrain-mclaren-2020" TargetMode="External"/><Relationship Id="rId1058" Type="http://schemas.openxmlformats.org/officeDocument/2006/relationships/hyperlink" Target="https://www.procyclingstats.com/team/nippo-delko-one-provence-2020" TargetMode="External"/><Relationship Id="rId2389" Type="http://schemas.openxmlformats.org/officeDocument/2006/relationships/hyperlink" Target="https://www.procyclingstats.com/rider/christopher-lawless" TargetMode="External"/><Relationship Id="rId1048" Type="http://schemas.openxmlformats.org/officeDocument/2006/relationships/hyperlink" Target="https://www.procyclingstats.com/rider/enrique-sanz" TargetMode="External"/><Relationship Id="rId2379" Type="http://schemas.openxmlformats.org/officeDocument/2006/relationships/hyperlink" Target="https://www.procyclingstats.com/rider.php?id=208814&amp;p=results&amp;s=ranking-breakdown&amp;entry_id=62890&amp;datum=2020-11-08" TargetMode="External"/><Relationship Id="rId1049" Type="http://schemas.openxmlformats.org/officeDocument/2006/relationships/hyperlink" Target="https://www.procyclingstats.com/team/equipo-kern-pharma-2020" TargetMode="External"/><Relationship Id="rId217" Type="http://schemas.openxmlformats.org/officeDocument/2006/relationships/hyperlink" Target="https://www.procyclingstats.com/rider/fausto-masnada" TargetMode="External"/><Relationship Id="rId216" Type="http://schemas.openxmlformats.org/officeDocument/2006/relationships/hyperlink" Target="https://www.procyclingstats.com/rider.php?id=140781&amp;p=results&amp;s=ranking-breakdown&amp;entry_id=62890&amp;datum=2020-11-08" TargetMode="External"/><Relationship Id="rId215" Type="http://schemas.openxmlformats.org/officeDocument/2006/relationships/hyperlink" Target="https://www.procyclingstats.com/team/uae-team-emirates-2020" TargetMode="External"/><Relationship Id="rId214" Type="http://schemas.openxmlformats.org/officeDocument/2006/relationships/hyperlink" Target="https://www.procyclingstats.com/rider/rui-costa" TargetMode="External"/><Relationship Id="rId219" Type="http://schemas.openxmlformats.org/officeDocument/2006/relationships/hyperlink" Target="https://www.procyclingstats.com/rider.php?id=160352&amp;p=results&amp;s=ranking-breakdown&amp;entry_id=62890&amp;datum=2020-11-08" TargetMode="External"/><Relationship Id="rId218" Type="http://schemas.openxmlformats.org/officeDocument/2006/relationships/hyperlink" Target="https://www.procyclingstats.com/team/deceuninck-quick-step-2020" TargetMode="External"/><Relationship Id="rId2370" Type="http://schemas.openxmlformats.org/officeDocument/2006/relationships/hyperlink" Target="https://www.procyclingstats.com/rider.php?id=133063&amp;p=results&amp;s=ranking-breakdown&amp;entry_id=62890&amp;datum=2020-11-08" TargetMode="External"/><Relationship Id="rId1040" Type="http://schemas.openxmlformats.org/officeDocument/2006/relationships/hyperlink" Target="https://www.procyclingstats.com/team/terengganu-inc.-tsg-cycling-team-2020" TargetMode="External"/><Relationship Id="rId2371" Type="http://schemas.openxmlformats.org/officeDocument/2006/relationships/hyperlink" Target="https://www.procyclingstats.com/rider/maxime-chevalier" TargetMode="External"/><Relationship Id="rId1041" Type="http://schemas.openxmlformats.org/officeDocument/2006/relationships/hyperlink" Target="https://www.procyclingstats.com/rider.php?id=140156&amp;p=results&amp;s=ranking-breakdown&amp;entry_id=62890&amp;datum=2020-11-08" TargetMode="External"/><Relationship Id="rId2372" Type="http://schemas.openxmlformats.org/officeDocument/2006/relationships/hyperlink" Target="https://www.procyclingstats.com/team/vital-concept-bb-hotels-pb-ktm-2020" TargetMode="External"/><Relationship Id="rId1042" Type="http://schemas.openxmlformats.org/officeDocument/2006/relationships/hyperlink" Target="https://www.procyclingstats.com/rider/pawel-bernas" TargetMode="External"/><Relationship Id="rId2373" Type="http://schemas.openxmlformats.org/officeDocument/2006/relationships/hyperlink" Target="https://www.procyclingstats.com/rider.php?id=202232&amp;p=results&amp;s=ranking-breakdown&amp;entry_id=62890&amp;datum=2020-11-08" TargetMode="External"/><Relationship Id="rId1043" Type="http://schemas.openxmlformats.org/officeDocument/2006/relationships/hyperlink" Target="https://www.procyclingstats.com/team/mazowsze-serce-2020" TargetMode="External"/><Relationship Id="rId2374" Type="http://schemas.openxmlformats.org/officeDocument/2006/relationships/hyperlink" Target="https://www.procyclingstats.com/rider/antti-jussi-juntunen" TargetMode="External"/><Relationship Id="rId213" Type="http://schemas.openxmlformats.org/officeDocument/2006/relationships/hyperlink" Target="https://www.procyclingstats.com/rider.php?id=181257&amp;p=results&amp;s=ranking-breakdown&amp;entry_id=62890&amp;datum=2020-11-08" TargetMode="External"/><Relationship Id="rId1044" Type="http://schemas.openxmlformats.org/officeDocument/2006/relationships/hyperlink" Target="https://www.procyclingstats.com/rider.php?id=134451&amp;p=results&amp;s=ranking-breakdown&amp;entry_id=62890&amp;datum=2020-11-08" TargetMode="External"/><Relationship Id="rId2375" Type="http://schemas.openxmlformats.org/officeDocument/2006/relationships/hyperlink" Target="https://www.procyclingstats.com/team/tartu-2024-balticchaincycling-com-2020" TargetMode="External"/><Relationship Id="rId212" Type="http://schemas.openxmlformats.org/officeDocument/2006/relationships/hyperlink" Target="https://www.procyclingstats.com/team/deceuninck-quick-step-2020" TargetMode="External"/><Relationship Id="rId1045" Type="http://schemas.openxmlformats.org/officeDocument/2006/relationships/hyperlink" Target="https://www.procyclingstats.com/rider/sebastian-berwick" TargetMode="External"/><Relationship Id="rId2376" Type="http://schemas.openxmlformats.org/officeDocument/2006/relationships/hyperlink" Target="https://www.procyclingstats.com/rider.php?id=203267&amp;p=results&amp;s=ranking-breakdown&amp;entry_id=62890&amp;datum=2020-11-08" TargetMode="External"/><Relationship Id="rId211" Type="http://schemas.openxmlformats.org/officeDocument/2006/relationships/hyperlink" Target="https://www.procyclingstats.com/rider/kasper-asgreen" TargetMode="External"/><Relationship Id="rId1046" Type="http://schemas.openxmlformats.org/officeDocument/2006/relationships/hyperlink" Target="https://www.procyclingstats.com/team/st-george-continental-cycling-team-2020" TargetMode="External"/><Relationship Id="rId2377" Type="http://schemas.openxmlformats.org/officeDocument/2006/relationships/hyperlink" Target="https://www.procyclingstats.com/rider/xandres-vervloesem" TargetMode="External"/><Relationship Id="rId210" Type="http://schemas.openxmlformats.org/officeDocument/2006/relationships/hyperlink" Target="https://www.procyclingstats.com/rider.php?id=140415&amp;p=results&amp;s=ranking-breakdown&amp;entry_id=62890&amp;datum=2020-11-08" TargetMode="External"/><Relationship Id="rId1047" Type="http://schemas.openxmlformats.org/officeDocument/2006/relationships/hyperlink" Target="https://www.procyclingstats.com/rider.php?id=201779&amp;p=results&amp;s=ranking-breakdown&amp;entry_id=62890&amp;datum=2020-11-08" TargetMode="External"/><Relationship Id="rId2378" Type="http://schemas.openxmlformats.org/officeDocument/2006/relationships/hyperlink" Target="https://www.procyclingstats.com/team/lotto-soudal-u23-2020" TargetMode="External"/><Relationship Id="rId4107" Type="http://schemas.openxmlformats.org/officeDocument/2006/relationships/hyperlink" Target="https://www.procyclingstats.com/rider/adrien-garel" TargetMode="External"/><Relationship Id="rId4106" Type="http://schemas.openxmlformats.org/officeDocument/2006/relationships/hyperlink" Target="https://www.procyclingstats.com/rider.php?id=132822&amp;p=results&amp;s=ranking-breakdown&amp;entry_id=62890&amp;datum=2020-11-08" TargetMode="External"/><Relationship Id="rId4109" Type="http://schemas.openxmlformats.org/officeDocument/2006/relationships/hyperlink" Target="https://www.procyclingstats.com/rider.php?id=176645&amp;p=results&amp;s=ranking-breakdown&amp;entry_id=62890&amp;datum=2020-11-08" TargetMode="External"/><Relationship Id="rId4108" Type="http://schemas.openxmlformats.org/officeDocument/2006/relationships/hyperlink" Target="https://www.procyclingstats.com/team/vital-concept-bb-hotels-pb-ktm-2020" TargetMode="External"/><Relationship Id="rId249" Type="http://schemas.openxmlformats.org/officeDocument/2006/relationships/hyperlink" Target="https://www.procyclingstats.com/rider.php?id=140615&amp;p=results&amp;s=ranking-breakdown&amp;entry_id=62890&amp;datum=2020-11-08" TargetMode="External"/><Relationship Id="rId248" Type="http://schemas.openxmlformats.org/officeDocument/2006/relationships/hyperlink" Target="https://www.procyclingstats.com/team/astana-pro-team-2020" TargetMode="External"/><Relationship Id="rId247" Type="http://schemas.openxmlformats.org/officeDocument/2006/relationships/hyperlink" Target="https://www.procyclingstats.com/rider/gorka-izagirre" TargetMode="External"/><Relationship Id="rId1070" Type="http://schemas.openxmlformats.org/officeDocument/2006/relationships/hyperlink" Target="https://www.procyclingstats.com/rider.php?id=131659&amp;p=results&amp;s=ranking-breakdown&amp;entry_id=62890&amp;datum=2020-11-08" TargetMode="External"/><Relationship Id="rId1071" Type="http://schemas.openxmlformats.org/officeDocument/2006/relationships/hyperlink" Target="https://www.procyclingstats.com/rider/jefferson-cepeda-hernandez" TargetMode="External"/><Relationship Id="rId1072" Type="http://schemas.openxmlformats.org/officeDocument/2006/relationships/hyperlink" Target="https://www.procyclingstats.com/team/caja-rural-seguros-rga-2020" TargetMode="External"/><Relationship Id="rId242" Type="http://schemas.openxmlformats.org/officeDocument/2006/relationships/hyperlink" Target="https://www.procyclingstats.com/team/bahrain-mclaren-2020" TargetMode="External"/><Relationship Id="rId1073" Type="http://schemas.openxmlformats.org/officeDocument/2006/relationships/hyperlink" Target="https://www.procyclingstats.com/rider.php?id=189443&amp;p=results&amp;s=ranking-breakdown&amp;entry_id=62890&amp;datum=2020-11-08" TargetMode="External"/><Relationship Id="rId241" Type="http://schemas.openxmlformats.org/officeDocument/2006/relationships/hyperlink" Target="https://www.procyclingstats.com/rider/wout-poels" TargetMode="External"/><Relationship Id="rId1074" Type="http://schemas.openxmlformats.org/officeDocument/2006/relationships/hyperlink" Target="https://www.procyclingstats.com/rider/kristian-sbaragli" TargetMode="External"/><Relationship Id="rId240" Type="http://schemas.openxmlformats.org/officeDocument/2006/relationships/hyperlink" Target="https://www.procyclingstats.com/rider.php?id=195739&amp;p=results&amp;s=ranking-breakdown&amp;entry_id=62890&amp;datum=2020-11-08" TargetMode="External"/><Relationship Id="rId1075" Type="http://schemas.openxmlformats.org/officeDocument/2006/relationships/hyperlink" Target="https://www.procyclingstats.com/team/alpecin-fenix-2020" TargetMode="External"/><Relationship Id="rId4101" Type="http://schemas.openxmlformats.org/officeDocument/2006/relationships/hyperlink" Target="https://www.procyclingstats.com/rider.php?id=179098&amp;p=results&amp;s=ranking-breakdown&amp;entry_id=62890&amp;datum=2020-11-08" TargetMode="External"/><Relationship Id="rId1076" Type="http://schemas.openxmlformats.org/officeDocument/2006/relationships/hyperlink" Target="https://www.procyclingstats.com/rider.php?id=134947&amp;p=results&amp;s=ranking-breakdown&amp;entry_id=62890&amp;datum=2020-11-08" TargetMode="External"/><Relationship Id="rId4100" Type="http://schemas.openxmlformats.org/officeDocument/2006/relationships/hyperlink" Target="https://www.procyclingstats.com/team/riwal-securitas-cycling-team-2020" TargetMode="External"/><Relationship Id="rId246" Type="http://schemas.openxmlformats.org/officeDocument/2006/relationships/hyperlink" Target="https://www.procyclingstats.com/rider.php?id=140765&amp;p=results&amp;s=ranking-breakdown&amp;entry_id=62890&amp;datum=2020-11-08" TargetMode="External"/><Relationship Id="rId1077" Type="http://schemas.openxmlformats.org/officeDocument/2006/relationships/hyperlink" Target="https://www.procyclingstats.com/rider/anatoliy-budyak" TargetMode="External"/><Relationship Id="rId4103" Type="http://schemas.openxmlformats.org/officeDocument/2006/relationships/hyperlink" Target="https://www.procyclingstats.com/rider.php?id=137328&amp;p=results&amp;s=ranking-breakdown&amp;entry_id=62890&amp;datum=2020-11-08" TargetMode="External"/><Relationship Id="rId245" Type="http://schemas.openxmlformats.org/officeDocument/2006/relationships/hyperlink" Target="https://www.procyclingstats.com/team/lotto-soudal-2020" TargetMode="External"/><Relationship Id="rId1078" Type="http://schemas.openxmlformats.org/officeDocument/2006/relationships/hyperlink" Target="https://www.procyclingstats.com/team/wibatech-merx-7r-2020" TargetMode="External"/><Relationship Id="rId4102" Type="http://schemas.openxmlformats.org/officeDocument/2006/relationships/hyperlink" Target="https://www.procyclingstats.com/rider/carlos-galviz" TargetMode="External"/><Relationship Id="rId244" Type="http://schemas.openxmlformats.org/officeDocument/2006/relationships/hyperlink" Target="https://www.procyclingstats.com/rider/john-degenkolb" TargetMode="External"/><Relationship Id="rId1079" Type="http://schemas.openxmlformats.org/officeDocument/2006/relationships/hyperlink" Target="https://www.procyclingstats.com/rider.php?id=168764&amp;p=results&amp;s=ranking-breakdown&amp;entry_id=62890&amp;datum=2020-11-08" TargetMode="External"/><Relationship Id="rId4105" Type="http://schemas.openxmlformats.org/officeDocument/2006/relationships/hyperlink" Target="https://www.procyclingstats.com/team/astana-pro-team-2020" TargetMode="External"/><Relationship Id="rId243" Type="http://schemas.openxmlformats.org/officeDocument/2006/relationships/hyperlink" Target="https://www.procyclingstats.com/rider.php?id=140343&amp;p=results&amp;s=ranking-breakdown&amp;entry_id=62890&amp;datum=2020-11-08" TargetMode="External"/><Relationship Id="rId4104" Type="http://schemas.openxmlformats.org/officeDocument/2006/relationships/hyperlink" Target="https://www.procyclingstats.com/rider/artyom-zakharov" TargetMode="External"/><Relationship Id="rId239" Type="http://schemas.openxmlformats.org/officeDocument/2006/relationships/hyperlink" Target="https://www.procyclingstats.com/team/uae-team-emirates-2020" TargetMode="External"/><Relationship Id="rId238" Type="http://schemas.openxmlformats.org/officeDocument/2006/relationships/hyperlink" Target="https://www.procyclingstats.com/rider/brandon-mcnulty" TargetMode="External"/><Relationship Id="rId237" Type="http://schemas.openxmlformats.org/officeDocument/2006/relationships/hyperlink" Target="https://www.procyclingstats.com/rider.php?id=198937&amp;p=results&amp;s=ranking-breakdown&amp;entry_id=62890&amp;datum=2020-11-08" TargetMode="External"/><Relationship Id="rId236" Type="http://schemas.openxmlformats.org/officeDocument/2006/relationships/hyperlink" Target="https://www.procyclingstats.com/team/Ineos-grenadiers-2020" TargetMode="External"/><Relationship Id="rId2390" Type="http://schemas.openxmlformats.org/officeDocument/2006/relationships/hyperlink" Target="https://www.procyclingstats.com/team/Ineos-grenadiers-2020" TargetMode="External"/><Relationship Id="rId1060" Type="http://schemas.openxmlformats.org/officeDocument/2006/relationships/hyperlink" Target="https://www.procyclingstats.com/rider/antonio-pedrero" TargetMode="External"/><Relationship Id="rId2391" Type="http://schemas.openxmlformats.org/officeDocument/2006/relationships/hyperlink" Target="https://www.procyclingstats.com/rider.php?id=168779&amp;p=results&amp;s=ranking-breakdown&amp;entry_id=62890&amp;datum=2020-11-08" TargetMode="External"/><Relationship Id="rId1061" Type="http://schemas.openxmlformats.org/officeDocument/2006/relationships/hyperlink" Target="https://www.procyclingstats.com/team/movistar-team-2020" TargetMode="External"/><Relationship Id="rId2392" Type="http://schemas.openxmlformats.org/officeDocument/2006/relationships/hyperlink" Target="https://www.procyclingstats.com/rider/jamal-hibatulah" TargetMode="External"/><Relationship Id="rId231" Type="http://schemas.openxmlformats.org/officeDocument/2006/relationships/hyperlink" Target="https://www.procyclingstats.com/rider.php?id=198985&amp;p=results&amp;s=ranking-breakdown&amp;entry_id=62890&amp;datum=2020-11-08" TargetMode="External"/><Relationship Id="rId1062" Type="http://schemas.openxmlformats.org/officeDocument/2006/relationships/hyperlink" Target="https://www.procyclingstats.com/rider.php?id=130946&amp;p=results&amp;s=ranking-breakdown&amp;entry_id=62890&amp;datum=2020-11-08" TargetMode="External"/><Relationship Id="rId2393" Type="http://schemas.openxmlformats.org/officeDocument/2006/relationships/hyperlink" Target="https://www.procyclingstats.com/team/mula-2020" TargetMode="External"/><Relationship Id="rId230" Type="http://schemas.openxmlformats.org/officeDocument/2006/relationships/hyperlink" Target="https://www.procyclingstats.com/team/ef-pro-cycling-2020" TargetMode="External"/><Relationship Id="rId1063" Type="http://schemas.openxmlformats.org/officeDocument/2006/relationships/hyperlink" Target="https://www.procyclingstats.com/rider/ide-schelling" TargetMode="External"/><Relationship Id="rId2394" Type="http://schemas.openxmlformats.org/officeDocument/2006/relationships/hyperlink" Target="https://www.procyclingstats.com/rider.php?id=203548&amp;p=results&amp;s=ranking-breakdown&amp;entry_id=62890&amp;datum=2020-11-08" TargetMode="External"/><Relationship Id="rId1064" Type="http://schemas.openxmlformats.org/officeDocument/2006/relationships/hyperlink" Target="https://www.procyclingstats.com/team/bora-hansgrohe-2020" TargetMode="External"/><Relationship Id="rId2395" Type="http://schemas.openxmlformats.org/officeDocument/2006/relationships/hyperlink" Target="https://www.procyclingstats.com/rider/gabriel-reguero" TargetMode="External"/><Relationship Id="rId1065" Type="http://schemas.openxmlformats.org/officeDocument/2006/relationships/hyperlink" Target="https://www.procyclingstats.com/rider.php?id=194229&amp;p=results&amp;s=ranking-breakdown&amp;entry_id=62890&amp;datum=2020-11-08" TargetMode="External"/><Relationship Id="rId2396" Type="http://schemas.openxmlformats.org/officeDocument/2006/relationships/hyperlink" Target="https://www.procyclingstats.com/team/bahrain-cycling-academy-2020" TargetMode="External"/><Relationship Id="rId235" Type="http://schemas.openxmlformats.org/officeDocument/2006/relationships/hyperlink" Target="https://www.procyclingstats.com/rider/egan-bernal" TargetMode="External"/><Relationship Id="rId1066" Type="http://schemas.openxmlformats.org/officeDocument/2006/relationships/hyperlink" Target="https://www.procyclingstats.com/rider/valentin-midey" TargetMode="External"/><Relationship Id="rId2397" Type="http://schemas.openxmlformats.org/officeDocument/2006/relationships/hyperlink" Target="https://www.procyclingstats.com/rider.php?id=167456&amp;p=results&amp;s=ranking-breakdown&amp;entry_id=62890&amp;datum=2020-11-08" TargetMode="External"/><Relationship Id="rId234" Type="http://schemas.openxmlformats.org/officeDocument/2006/relationships/hyperlink" Target="https://www.procyclingstats.com/rider.php?id=182731&amp;p=results&amp;s=ranking-breakdown&amp;entry_id=62890&amp;datum=2020-11-08" TargetMode="External"/><Relationship Id="rId1067" Type="http://schemas.openxmlformats.org/officeDocument/2006/relationships/hyperlink" Target="https://www.procyclingstats.com/rider.php?id=262383&amp;p=results&amp;s=ranking-breakdown&amp;entry_id=62890&amp;datum=2020-11-08" TargetMode="External"/><Relationship Id="rId2398" Type="http://schemas.openxmlformats.org/officeDocument/2006/relationships/hyperlink" Target="https://www.procyclingstats.com/rider/markus-pajur" TargetMode="External"/><Relationship Id="rId233" Type="http://schemas.openxmlformats.org/officeDocument/2006/relationships/hyperlink" Target="https://www.procyclingstats.com/team/Ineos-grenadiers-2020" TargetMode="External"/><Relationship Id="rId1068" Type="http://schemas.openxmlformats.org/officeDocument/2006/relationships/hyperlink" Target="https://www.procyclingstats.com/rider/emils-liepins" TargetMode="External"/><Relationship Id="rId2399" Type="http://schemas.openxmlformats.org/officeDocument/2006/relationships/hyperlink" Target="https://www.procyclingstats.com/team/tartu-2024-balticchaincycling-com-2020" TargetMode="External"/><Relationship Id="rId232" Type="http://schemas.openxmlformats.org/officeDocument/2006/relationships/hyperlink" Target="https://www.procyclingstats.com/rider/pavel-sivakov" TargetMode="External"/><Relationship Id="rId1069" Type="http://schemas.openxmlformats.org/officeDocument/2006/relationships/hyperlink" Target="https://www.procyclingstats.com/team/trek-segafredo-2020" TargetMode="External"/><Relationship Id="rId1015" Type="http://schemas.openxmlformats.org/officeDocument/2006/relationships/hyperlink" Target="https://www.procyclingstats.com/rider/kilian-frankiny" TargetMode="External"/><Relationship Id="rId2346" Type="http://schemas.openxmlformats.org/officeDocument/2006/relationships/hyperlink" Target="https://www.procyclingstats.com/rider/ivan-smirnov" TargetMode="External"/><Relationship Id="rId3678" Type="http://schemas.openxmlformats.org/officeDocument/2006/relationships/hyperlink" Target="https://www.procyclingstats.com/rider.php?id=135962&amp;p=results&amp;s=ranking-breakdown&amp;entry_id=62890&amp;datum=2020-11-08" TargetMode="External"/><Relationship Id="rId1016" Type="http://schemas.openxmlformats.org/officeDocument/2006/relationships/hyperlink" Target="https://www.procyclingstats.com/team/groupama-fdj-2020" TargetMode="External"/><Relationship Id="rId2347" Type="http://schemas.openxmlformats.org/officeDocument/2006/relationships/hyperlink" Target="https://www.procyclingstats.com/rider.php?id=208536&amp;p=results&amp;s=ranking-breakdown&amp;entry_id=62890&amp;datum=2020-11-08" TargetMode="External"/><Relationship Id="rId3677" Type="http://schemas.openxmlformats.org/officeDocument/2006/relationships/hyperlink" Target="https://www.procyclingstats.com/rider/abdoul-aziz-nikiema" TargetMode="External"/><Relationship Id="rId1017" Type="http://schemas.openxmlformats.org/officeDocument/2006/relationships/hyperlink" Target="https://www.procyclingstats.com/rider.php?id=165014&amp;p=results&amp;s=ranking-breakdown&amp;entry_id=62890&amp;datum=2020-11-08" TargetMode="External"/><Relationship Id="rId2348" Type="http://schemas.openxmlformats.org/officeDocument/2006/relationships/hyperlink" Target="https://www.procyclingstats.com/rider/rodrigo-contreras" TargetMode="External"/><Relationship Id="rId1018" Type="http://schemas.openxmlformats.org/officeDocument/2006/relationships/hyperlink" Target="https://www.procyclingstats.com/rider/jesse-ewart" TargetMode="External"/><Relationship Id="rId2349" Type="http://schemas.openxmlformats.org/officeDocument/2006/relationships/hyperlink" Target="https://www.procyclingstats.com/team/astana-pro-team-2020" TargetMode="External"/><Relationship Id="rId3679" Type="http://schemas.openxmlformats.org/officeDocument/2006/relationships/hyperlink" Target="https://www.procyclingstats.com/rider/matteo-rotondi" TargetMode="External"/><Relationship Id="rId1019" Type="http://schemas.openxmlformats.org/officeDocument/2006/relationships/hyperlink" Target="https://www.procyclingstats.com/team/team-sapura-cycling-2020" TargetMode="External"/><Relationship Id="rId3670" Type="http://schemas.openxmlformats.org/officeDocument/2006/relationships/hyperlink" Target="https://www.procyclingstats.com/rider.php?id=160342&amp;p=results&amp;s=ranking-breakdown&amp;entry_id=62890&amp;datum=2020-11-08" TargetMode="External"/><Relationship Id="rId2340" Type="http://schemas.openxmlformats.org/officeDocument/2006/relationships/hyperlink" Target="https://www.procyclingstats.com/rider.php?id=236938&amp;p=results&amp;s=ranking-breakdown&amp;entry_id=62890&amp;datum=2020-11-08" TargetMode="External"/><Relationship Id="rId3672" Type="http://schemas.openxmlformats.org/officeDocument/2006/relationships/hyperlink" Target="https://www.procyclingstats.com/team/groupama-fdj-2020" TargetMode="External"/><Relationship Id="rId1010" Type="http://schemas.openxmlformats.org/officeDocument/2006/relationships/hyperlink" Target="https://www.procyclingstats.com/team/ntt-continental-cycling-team-2020" TargetMode="External"/><Relationship Id="rId2341" Type="http://schemas.openxmlformats.org/officeDocument/2006/relationships/hyperlink" Target="https://www.procyclingstats.com/rider/alo-jakin" TargetMode="External"/><Relationship Id="rId3671" Type="http://schemas.openxmlformats.org/officeDocument/2006/relationships/hyperlink" Target="https://www.procyclingstats.com/rider/antoine-duchesne" TargetMode="External"/><Relationship Id="rId1011" Type="http://schemas.openxmlformats.org/officeDocument/2006/relationships/hyperlink" Target="https://www.procyclingstats.com/rider.php?id=206937&amp;p=results&amp;s=ranking-breakdown&amp;entry_id=62890&amp;datum=2020-11-08" TargetMode="External"/><Relationship Id="rId2342" Type="http://schemas.openxmlformats.org/officeDocument/2006/relationships/hyperlink" Target="https://www.procyclingstats.com/rider.php?id=134153&amp;p=results&amp;s=ranking-breakdown&amp;entry_id=62890&amp;datum=2020-11-08" TargetMode="External"/><Relationship Id="rId3674" Type="http://schemas.openxmlformats.org/officeDocument/2006/relationships/hyperlink" Target="https://www.procyclingstats.com/rider/leonardo-bonifazio" TargetMode="External"/><Relationship Id="rId1012" Type="http://schemas.openxmlformats.org/officeDocument/2006/relationships/hyperlink" Target="https://www.procyclingstats.com/rider/davide-villella" TargetMode="External"/><Relationship Id="rId2343" Type="http://schemas.openxmlformats.org/officeDocument/2006/relationships/hyperlink" Target="https://www.procyclingstats.com/rider/muhammad-nur-aiman-mohd-zariff" TargetMode="External"/><Relationship Id="rId3673" Type="http://schemas.openxmlformats.org/officeDocument/2006/relationships/hyperlink" Target="https://www.procyclingstats.com/rider.php?id=133759&amp;p=results&amp;s=ranking-breakdown&amp;entry_id=62890&amp;datum=2020-11-08" TargetMode="External"/><Relationship Id="rId1013" Type="http://schemas.openxmlformats.org/officeDocument/2006/relationships/hyperlink" Target="https://www.procyclingstats.com/team/movistar-team-2020" TargetMode="External"/><Relationship Id="rId2344" Type="http://schemas.openxmlformats.org/officeDocument/2006/relationships/hyperlink" Target="https://www.procyclingstats.com/team/team-sapura-cycling-2020" TargetMode="External"/><Relationship Id="rId3676" Type="http://schemas.openxmlformats.org/officeDocument/2006/relationships/hyperlink" Target="https://www.procyclingstats.com/rider.php?id=121994&amp;p=results&amp;s=ranking-breakdown&amp;entry_id=62890&amp;datum=2020-11-08" TargetMode="External"/><Relationship Id="rId1014" Type="http://schemas.openxmlformats.org/officeDocument/2006/relationships/hyperlink" Target="https://www.procyclingstats.com/rider.php?id=135016&amp;p=results&amp;s=ranking-breakdown&amp;entry_id=62890&amp;datum=2020-11-08" TargetMode="External"/><Relationship Id="rId2345" Type="http://schemas.openxmlformats.org/officeDocument/2006/relationships/hyperlink" Target="https://www.procyclingstats.com/rider.php?id=213020&amp;p=results&amp;s=ranking-breakdown&amp;entry_id=62890&amp;datum=2020-11-08" TargetMode="External"/><Relationship Id="rId3675" Type="http://schemas.openxmlformats.org/officeDocument/2006/relationships/hyperlink" Target="https://www.procyclingstats.com/team/team-total-direct-energie-2020" TargetMode="External"/><Relationship Id="rId1004" Type="http://schemas.openxmlformats.org/officeDocument/2006/relationships/hyperlink" Target="https://www.procyclingstats.com/team/team-arkea-samsic-2020" TargetMode="External"/><Relationship Id="rId2335" Type="http://schemas.openxmlformats.org/officeDocument/2006/relationships/hyperlink" Target="https://www.procyclingstats.com/rider/cameron-wurf" TargetMode="External"/><Relationship Id="rId3667" Type="http://schemas.openxmlformats.org/officeDocument/2006/relationships/hyperlink" Target="https://www.procyclingstats.com/rider/jose-humberto-rujano" TargetMode="External"/><Relationship Id="rId1005" Type="http://schemas.openxmlformats.org/officeDocument/2006/relationships/hyperlink" Target="https://www.procyclingstats.com/rider.php?id=155250&amp;p=results&amp;s=ranking-breakdown&amp;entry_id=62890&amp;datum=2020-11-08" TargetMode="External"/><Relationship Id="rId2336" Type="http://schemas.openxmlformats.org/officeDocument/2006/relationships/hyperlink" Target="https://www.procyclingstats.com/team/Ineos-grenadiers-2020" TargetMode="External"/><Relationship Id="rId3666" Type="http://schemas.openxmlformats.org/officeDocument/2006/relationships/hyperlink" Target="https://www.procyclingstats.com/rider.php?id=167936&amp;p=results&amp;s=ranking-breakdown&amp;entry_id=62890&amp;datum=2020-11-08" TargetMode="External"/><Relationship Id="rId1006" Type="http://schemas.openxmlformats.org/officeDocument/2006/relationships/hyperlink" Target="https://www.procyclingstats.com/rider/edward-theuns" TargetMode="External"/><Relationship Id="rId2337" Type="http://schemas.openxmlformats.org/officeDocument/2006/relationships/hyperlink" Target="https://www.procyclingstats.com/rider.php?id=137172&amp;p=results&amp;s=ranking-breakdown&amp;entry_id=62890&amp;datum=2020-11-08" TargetMode="External"/><Relationship Id="rId3669" Type="http://schemas.openxmlformats.org/officeDocument/2006/relationships/hyperlink" Target="https://www.procyclingstats.com/rider/matteo-spreafico" TargetMode="External"/><Relationship Id="rId1007" Type="http://schemas.openxmlformats.org/officeDocument/2006/relationships/hyperlink" Target="https://www.procyclingstats.com/team/trek-segafredo-2020" TargetMode="External"/><Relationship Id="rId2338" Type="http://schemas.openxmlformats.org/officeDocument/2006/relationships/hyperlink" Target="https://www.procyclingstats.com/rider/diego-andres-camargo" TargetMode="External"/><Relationship Id="rId3668" Type="http://schemas.openxmlformats.org/officeDocument/2006/relationships/hyperlink" Target="https://www.procyclingstats.com/rider.php?id=140180&amp;p=results&amp;s=ranking-breakdown&amp;entry_id=62890&amp;datum=2020-11-08" TargetMode="External"/><Relationship Id="rId1008" Type="http://schemas.openxmlformats.org/officeDocument/2006/relationships/hyperlink" Target="https://www.procyclingstats.com/rider.php?id=138471&amp;p=results&amp;s=ranking-breakdown&amp;entry_id=62890&amp;datum=2020-11-08" TargetMode="External"/><Relationship Id="rId2339" Type="http://schemas.openxmlformats.org/officeDocument/2006/relationships/hyperlink" Target="https://www.procyclingstats.com/team/colombia-tierra-de-atletas-gw-bicicletas-2020" TargetMode="External"/><Relationship Id="rId1009" Type="http://schemas.openxmlformats.org/officeDocument/2006/relationships/hyperlink" Target="https://www.procyclingstats.com/rider/henok-mulubrhan" TargetMode="External"/><Relationship Id="rId3661" Type="http://schemas.openxmlformats.org/officeDocument/2006/relationships/hyperlink" Target="https://www.procyclingstats.com/rider/michal-podlaski" TargetMode="External"/><Relationship Id="rId2330" Type="http://schemas.openxmlformats.org/officeDocument/2006/relationships/hyperlink" Target="https://www.procyclingstats.com/rider/kaden-hopkins" TargetMode="External"/><Relationship Id="rId3660" Type="http://schemas.openxmlformats.org/officeDocument/2006/relationships/hyperlink" Target="https://www.procyclingstats.com/rider.php?id=207224&amp;p=results&amp;s=ranking-breakdown&amp;entry_id=62890&amp;datum=2020-11-08" TargetMode="External"/><Relationship Id="rId1000" Type="http://schemas.openxmlformats.org/officeDocument/2006/relationships/hyperlink" Target="https://www.procyclingstats.com/rider/fabien-doubey" TargetMode="External"/><Relationship Id="rId2331" Type="http://schemas.openxmlformats.org/officeDocument/2006/relationships/hyperlink" Target="https://www.procyclingstats.com/rider.php?id=196725&amp;p=results&amp;s=ranking-breakdown&amp;entry_id=62890&amp;datum=2020-11-08" TargetMode="External"/><Relationship Id="rId3663" Type="http://schemas.openxmlformats.org/officeDocument/2006/relationships/hyperlink" Target="https://www.procyclingstats.com/rider.php?id=132687&amp;p=results&amp;s=ranking-breakdown&amp;entry_id=62890&amp;datum=2020-11-08" TargetMode="External"/><Relationship Id="rId1001" Type="http://schemas.openxmlformats.org/officeDocument/2006/relationships/hyperlink" Target="https://www.procyclingstats.com/team/circus-wanty-gobert-2020" TargetMode="External"/><Relationship Id="rId2332" Type="http://schemas.openxmlformats.org/officeDocument/2006/relationships/hyperlink" Target="https://www.procyclingstats.com/rider/michael-hepburn" TargetMode="External"/><Relationship Id="rId3662" Type="http://schemas.openxmlformats.org/officeDocument/2006/relationships/hyperlink" Target="https://www.procyclingstats.com/team/mazowsze-serce-2020" TargetMode="External"/><Relationship Id="rId1002" Type="http://schemas.openxmlformats.org/officeDocument/2006/relationships/hyperlink" Target="https://www.procyclingstats.com/rider.php?id=185171&amp;p=results&amp;s=ranking-breakdown&amp;entry_id=62890&amp;datum=2020-11-08" TargetMode="External"/><Relationship Id="rId2333" Type="http://schemas.openxmlformats.org/officeDocument/2006/relationships/hyperlink" Target="https://www.procyclingstats.com/team/mitchelton-scott-2020" TargetMode="External"/><Relationship Id="rId3665" Type="http://schemas.openxmlformats.org/officeDocument/2006/relationships/hyperlink" Target="https://www.procyclingstats.com/team/team-arkea-samsic-2020" TargetMode="External"/><Relationship Id="rId1003" Type="http://schemas.openxmlformats.org/officeDocument/2006/relationships/hyperlink" Target="https://www.procyclingstats.com/rider/benjamin-declercq" TargetMode="External"/><Relationship Id="rId2334" Type="http://schemas.openxmlformats.org/officeDocument/2006/relationships/hyperlink" Target="https://www.procyclingstats.com/rider.php?id=137175&amp;p=results&amp;s=ranking-breakdown&amp;entry_id=62890&amp;datum=2020-11-08" TargetMode="External"/><Relationship Id="rId3664" Type="http://schemas.openxmlformats.org/officeDocument/2006/relationships/hyperlink" Target="https://www.procyclingstats.com/rider/elie-gesbert" TargetMode="External"/><Relationship Id="rId1037" Type="http://schemas.openxmlformats.org/officeDocument/2006/relationships/hyperlink" Target="https://www.procyclingstats.com/team/team-arkea-samsic-2020" TargetMode="External"/><Relationship Id="rId2368" Type="http://schemas.openxmlformats.org/officeDocument/2006/relationships/hyperlink" Target="https://www.procyclingstats.com/rider/francois-bidard" TargetMode="External"/><Relationship Id="rId1038" Type="http://schemas.openxmlformats.org/officeDocument/2006/relationships/hyperlink" Target="https://www.procyclingstats.com/rider.php?id=189901&amp;p=results&amp;s=ranking-breakdown&amp;entry_id=62890&amp;datum=2020-11-08" TargetMode="External"/><Relationship Id="rId2369" Type="http://schemas.openxmlformats.org/officeDocument/2006/relationships/hyperlink" Target="https://www.procyclingstats.com/team/ag2r-la-mondiale-2020" TargetMode="External"/><Relationship Id="rId3699" Type="http://schemas.openxmlformats.org/officeDocument/2006/relationships/hyperlink" Target="https://www.procyclingstats.com/rider/marcel-sieberg" TargetMode="External"/><Relationship Id="rId1039" Type="http://schemas.openxmlformats.org/officeDocument/2006/relationships/hyperlink" Target="https://www.procyclingstats.com/rider/carlos-quintero" TargetMode="External"/><Relationship Id="rId206" Type="http://schemas.openxmlformats.org/officeDocument/2006/relationships/hyperlink" Target="https://www.procyclingstats.com/team/lotto-soudal-2020" TargetMode="External"/><Relationship Id="rId205" Type="http://schemas.openxmlformats.org/officeDocument/2006/relationships/hyperlink" Target="https://www.procyclingstats.com/rider/tim-wellens" TargetMode="External"/><Relationship Id="rId204" Type="http://schemas.openxmlformats.org/officeDocument/2006/relationships/hyperlink" Target="https://www.procyclingstats.com/rider.php?id=141131&amp;p=results&amp;s=ranking-breakdown&amp;entry_id=62890&amp;datum=2020-11-08" TargetMode="External"/><Relationship Id="rId203" Type="http://schemas.openxmlformats.org/officeDocument/2006/relationships/hyperlink" Target="https://www.procyclingstats.com/team/bora-hansgrohe-2020" TargetMode="External"/><Relationship Id="rId209" Type="http://schemas.openxmlformats.org/officeDocument/2006/relationships/hyperlink" Target="https://www.procyclingstats.com/team/ccc-team-2020" TargetMode="External"/><Relationship Id="rId208" Type="http://schemas.openxmlformats.org/officeDocument/2006/relationships/hyperlink" Target="https://www.procyclingstats.com/rider/matteo-trentin" TargetMode="External"/><Relationship Id="rId3690" Type="http://schemas.openxmlformats.org/officeDocument/2006/relationships/hyperlink" Target="https://www.procyclingstats.com/rider.php?id=203003&amp;p=results&amp;s=ranking-breakdown&amp;entry_id=62890&amp;datum=2020-11-08" TargetMode="External"/><Relationship Id="rId207" Type="http://schemas.openxmlformats.org/officeDocument/2006/relationships/hyperlink" Target="https://www.procyclingstats.com/rider.php?id=140674&amp;p=results&amp;s=ranking-breakdown&amp;entry_id=62890&amp;datum=2020-11-08" TargetMode="External"/><Relationship Id="rId2360" Type="http://schemas.openxmlformats.org/officeDocument/2006/relationships/hyperlink" Target="https://www.procyclingstats.com/rider/federico-zurlo" TargetMode="External"/><Relationship Id="rId3692" Type="http://schemas.openxmlformats.org/officeDocument/2006/relationships/hyperlink" Target="https://www.procyclingstats.com/team/benediction-ignite-xl-2020" TargetMode="External"/><Relationship Id="rId1030" Type="http://schemas.openxmlformats.org/officeDocument/2006/relationships/hyperlink" Target="https://www.procyclingstats.com/rider/pierpaolo-ficara" TargetMode="External"/><Relationship Id="rId2361" Type="http://schemas.openxmlformats.org/officeDocument/2006/relationships/hyperlink" Target="https://www.procyclingstats.com/team/giotti-victoria-automotive-2020" TargetMode="External"/><Relationship Id="rId3691" Type="http://schemas.openxmlformats.org/officeDocument/2006/relationships/hyperlink" Target="https://www.procyclingstats.com/rider/didier-munyaneza" TargetMode="External"/><Relationship Id="rId1031" Type="http://schemas.openxmlformats.org/officeDocument/2006/relationships/hyperlink" Target="https://www.procyclingstats.com/team/team-sapura-cycling-2020" TargetMode="External"/><Relationship Id="rId2362" Type="http://schemas.openxmlformats.org/officeDocument/2006/relationships/hyperlink" Target="https://www.procyclingstats.com/rider.php?id=162782&amp;p=results&amp;s=ranking-breakdown&amp;entry_id=62890&amp;datum=2020-11-08" TargetMode="External"/><Relationship Id="rId3694" Type="http://schemas.openxmlformats.org/officeDocument/2006/relationships/hyperlink" Target="https://www.procyclingstats.com/rider/moltree-theerateep" TargetMode="External"/><Relationship Id="rId1032" Type="http://schemas.openxmlformats.org/officeDocument/2006/relationships/hyperlink" Target="https://www.procyclingstats.com/rider.php?id=132215&amp;p=results&amp;s=ranking-breakdown&amp;entry_id=62890&amp;datum=2020-11-08" TargetMode="External"/><Relationship Id="rId2363" Type="http://schemas.openxmlformats.org/officeDocument/2006/relationships/hyperlink" Target="https://www.procyclingstats.com/rider/francesco-romano" TargetMode="External"/><Relationship Id="rId3693" Type="http://schemas.openxmlformats.org/officeDocument/2006/relationships/hyperlink" Target="https://www.procyclingstats.com/rider.php?id=209140&amp;p=results&amp;s=ranking-breakdown&amp;entry_id=62890&amp;datum=2020-11-08" TargetMode="External"/><Relationship Id="rId202" Type="http://schemas.openxmlformats.org/officeDocument/2006/relationships/hyperlink" Target="https://www.procyclingstats.com/rider/felix-grossschartner" TargetMode="External"/><Relationship Id="rId1033" Type="http://schemas.openxmlformats.org/officeDocument/2006/relationships/hyperlink" Target="https://www.procyclingstats.com/rider/ryan-cavanagh" TargetMode="External"/><Relationship Id="rId2364" Type="http://schemas.openxmlformats.org/officeDocument/2006/relationships/hyperlink" Target="https://www.procyclingstats.com/team/bardiani-csf-2020" TargetMode="External"/><Relationship Id="rId3696" Type="http://schemas.openxmlformats.org/officeDocument/2006/relationships/hyperlink" Target="https://www.procyclingstats.com/rider/vasili-strokov" TargetMode="External"/><Relationship Id="rId201" Type="http://schemas.openxmlformats.org/officeDocument/2006/relationships/hyperlink" Target="https://www.procyclingstats.com/rider.php?id=138294&amp;p=results&amp;s=ranking-breakdown&amp;entry_id=62890&amp;datum=2020-11-08" TargetMode="External"/><Relationship Id="rId1034" Type="http://schemas.openxmlformats.org/officeDocument/2006/relationships/hyperlink" Target="https://www.procyclingstats.com/team/st-george-continental-cycling-team-2020" TargetMode="External"/><Relationship Id="rId2365" Type="http://schemas.openxmlformats.org/officeDocument/2006/relationships/hyperlink" Target="https://www.procyclingstats.com/rider.php?id=186223&amp;p=results&amp;s=ranking-breakdown&amp;entry_id=62890&amp;datum=2020-11-08" TargetMode="External"/><Relationship Id="rId3695" Type="http://schemas.openxmlformats.org/officeDocument/2006/relationships/hyperlink" Target="https://www.procyclingstats.com/rider.php?id=246018&amp;p=results&amp;s=ranking-breakdown&amp;entry_id=62890&amp;datum=2020-11-08" TargetMode="External"/><Relationship Id="rId200" Type="http://schemas.openxmlformats.org/officeDocument/2006/relationships/hyperlink" Target="https://www.procyclingstats.com/team/astana-pro-team-2020" TargetMode="External"/><Relationship Id="rId1035" Type="http://schemas.openxmlformats.org/officeDocument/2006/relationships/hyperlink" Target="https://www.procyclingstats.com/rider.php?id=176310&amp;p=results&amp;s=ranking-breakdown&amp;entry_id=62890&amp;datum=2020-11-08" TargetMode="External"/><Relationship Id="rId2366" Type="http://schemas.openxmlformats.org/officeDocument/2006/relationships/hyperlink" Target="https://www.procyclingstats.com/rider/yannick-lincoln" TargetMode="External"/><Relationship Id="rId3698" Type="http://schemas.openxmlformats.org/officeDocument/2006/relationships/hyperlink" Target="https://www.procyclingstats.com/rider.php?id=178298&amp;p=results&amp;s=ranking-breakdown&amp;entry_id=62890&amp;datum=2020-11-08" TargetMode="External"/><Relationship Id="rId1036" Type="http://schemas.openxmlformats.org/officeDocument/2006/relationships/hyperlink" Target="https://www.procyclingstats.com/rider/thibault-guernalec" TargetMode="External"/><Relationship Id="rId2367" Type="http://schemas.openxmlformats.org/officeDocument/2006/relationships/hyperlink" Target="https://www.procyclingstats.com/rider.php?id=126478&amp;p=results&amp;s=ranking-breakdown&amp;entry_id=62890&amp;datum=2020-11-08" TargetMode="External"/><Relationship Id="rId3697" Type="http://schemas.openxmlformats.org/officeDocument/2006/relationships/hyperlink" Target="https://www.procyclingstats.com/team/minsk-cycling-club-2020" TargetMode="External"/><Relationship Id="rId1026" Type="http://schemas.openxmlformats.org/officeDocument/2006/relationships/hyperlink" Target="https://www.procyclingstats.com/rider.php?id=162154&amp;p=results&amp;s=ranking-breakdown&amp;entry_id=62890&amp;datum=2020-11-08" TargetMode="External"/><Relationship Id="rId2357" Type="http://schemas.openxmlformats.org/officeDocument/2006/relationships/hyperlink" Target="https://www.procyclingstats.com/rider/mickael-delage" TargetMode="External"/><Relationship Id="rId3689" Type="http://schemas.openxmlformats.org/officeDocument/2006/relationships/hyperlink" Target="https://www.procyclingstats.com/team/team-novo-nordisk-2020" TargetMode="External"/><Relationship Id="rId1027" Type="http://schemas.openxmlformats.org/officeDocument/2006/relationships/hyperlink" Target="https://www.procyclingstats.com/rider/moise-mugisha" TargetMode="External"/><Relationship Id="rId2358" Type="http://schemas.openxmlformats.org/officeDocument/2006/relationships/hyperlink" Target="https://www.procyclingstats.com/team/groupama-fdj-2020" TargetMode="External"/><Relationship Id="rId3688" Type="http://schemas.openxmlformats.org/officeDocument/2006/relationships/hyperlink" Target="https://www.procyclingstats.com/rider/sam-brand" TargetMode="External"/><Relationship Id="rId1028" Type="http://schemas.openxmlformats.org/officeDocument/2006/relationships/hyperlink" Target="https://www.procyclingstats.com/team/skol-adrien-niyonshuti-academy-2020" TargetMode="External"/><Relationship Id="rId2359" Type="http://schemas.openxmlformats.org/officeDocument/2006/relationships/hyperlink" Target="https://www.procyclingstats.com/rider.php?id=140424&amp;p=results&amp;s=ranking-breakdown&amp;entry_id=62890&amp;datum=2020-11-08" TargetMode="External"/><Relationship Id="rId1029" Type="http://schemas.openxmlformats.org/officeDocument/2006/relationships/hyperlink" Target="https://www.procyclingstats.com/rider.php?id=222293&amp;p=results&amp;s=ranking-breakdown&amp;entry_id=62890&amp;datum=2020-11-08" TargetMode="External"/><Relationship Id="rId3681" Type="http://schemas.openxmlformats.org/officeDocument/2006/relationships/hyperlink" Target="https://www.procyclingstats.com/rider.php?id=182346&amp;p=results&amp;s=ranking-breakdown&amp;entry_id=62890&amp;datum=2020-11-08" TargetMode="External"/><Relationship Id="rId2350" Type="http://schemas.openxmlformats.org/officeDocument/2006/relationships/hyperlink" Target="https://www.procyclingstats.com/rider.php?id=182935&amp;p=results&amp;s=ranking-breakdown&amp;entry_id=62890&amp;datum=2020-11-08" TargetMode="External"/><Relationship Id="rId3680" Type="http://schemas.openxmlformats.org/officeDocument/2006/relationships/hyperlink" Target="https://www.procyclingstats.com/team/work-service-dynatek-vega-2020" TargetMode="External"/><Relationship Id="rId1020" Type="http://schemas.openxmlformats.org/officeDocument/2006/relationships/hyperlink" Target="https://www.procyclingstats.com/rider.php?id=174173&amp;p=results&amp;s=ranking-breakdown&amp;entry_id=62890&amp;datum=2020-11-08" TargetMode="External"/><Relationship Id="rId2351" Type="http://schemas.openxmlformats.org/officeDocument/2006/relationships/hyperlink" Target="https://www.procyclingstats.com/rider/ramunas-navardauskas" TargetMode="External"/><Relationship Id="rId3683" Type="http://schemas.openxmlformats.org/officeDocument/2006/relationships/hyperlink" Target="https://www.procyclingstats.com/team/p-s-metalltechnik-2020" TargetMode="External"/><Relationship Id="rId1021" Type="http://schemas.openxmlformats.org/officeDocument/2006/relationships/hyperlink" Target="https://www.procyclingstats.com/rider/lilian-calmejane" TargetMode="External"/><Relationship Id="rId2352" Type="http://schemas.openxmlformats.org/officeDocument/2006/relationships/hyperlink" Target="https://www.procyclingstats.com/team/nippo-delko-one-provence-2020" TargetMode="External"/><Relationship Id="rId3682" Type="http://schemas.openxmlformats.org/officeDocument/2006/relationships/hyperlink" Target="https://www.procyclingstats.com/rider/michel-aschenbrenner" TargetMode="External"/><Relationship Id="rId1022" Type="http://schemas.openxmlformats.org/officeDocument/2006/relationships/hyperlink" Target="https://www.procyclingstats.com/team/team-total-direct-energie-2020" TargetMode="External"/><Relationship Id="rId2353" Type="http://schemas.openxmlformats.org/officeDocument/2006/relationships/hyperlink" Target="https://www.procyclingstats.com/rider.php?id=140842&amp;p=results&amp;s=ranking-breakdown&amp;entry_id=62890&amp;datum=2020-11-08" TargetMode="External"/><Relationship Id="rId3685" Type="http://schemas.openxmlformats.org/officeDocument/2006/relationships/hyperlink" Target="https://www.procyclingstats.com/rider/alex-howes" TargetMode="External"/><Relationship Id="rId1023" Type="http://schemas.openxmlformats.org/officeDocument/2006/relationships/hyperlink" Target="https://www.procyclingstats.com/rider.php?id=137850&amp;p=results&amp;s=ranking-breakdown&amp;entry_id=62890&amp;datum=2020-11-08" TargetMode="External"/><Relationship Id="rId2354" Type="http://schemas.openxmlformats.org/officeDocument/2006/relationships/hyperlink" Target="https://www.procyclingstats.com/rider/gleb-karpenko" TargetMode="External"/><Relationship Id="rId3684" Type="http://schemas.openxmlformats.org/officeDocument/2006/relationships/hyperlink" Target="https://www.procyclingstats.com/rider.php?id=202621&amp;p=results&amp;s=ranking-breakdown&amp;entry_id=62890&amp;datum=2020-11-08" TargetMode="External"/><Relationship Id="rId1024" Type="http://schemas.openxmlformats.org/officeDocument/2006/relationships/hyperlink" Target="https://www.procyclingstats.com/rider/lucas-carstensen" TargetMode="External"/><Relationship Id="rId2355" Type="http://schemas.openxmlformats.org/officeDocument/2006/relationships/hyperlink" Target="https://www.procyclingstats.com/team/tartu-2024-balticchaincycling-com-2020" TargetMode="External"/><Relationship Id="rId3687" Type="http://schemas.openxmlformats.org/officeDocument/2006/relationships/hyperlink" Target="https://www.procyclingstats.com/rider.php?id=140308&amp;p=results&amp;s=ranking-breakdown&amp;entry_id=62890&amp;datum=2020-11-08" TargetMode="External"/><Relationship Id="rId1025" Type="http://schemas.openxmlformats.org/officeDocument/2006/relationships/hyperlink" Target="https://www.procyclingstats.com/team/bike-aid-2020" TargetMode="External"/><Relationship Id="rId2356" Type="http://schemas.openxmlformats.org/officeDocument/2006/relationships/hyperlink" Target="https://www.procyclingstats.com/rider.php?id=217719&amp;p=results&amp;s=ranking-breakdown&amp;entry_id=62890&amp;datum=2020-11-08" TargetMode="External"/><Relationship Id="rId3686" Type="http://schemas.openxmlformats.org/officeDocument/2006/relationships/hyperlink" Target="https://www.procyclingstats.com/team/ef-pro-cycling-2020" TargetMode="External"/><Relationship Id="rId4161" Type="http://schemas.openxmlformats.org/officeDocument/2006/relationships/hyperlink" Target="https://www.procyclingstats.com/rider/vladislav-logionov" TargetMode="External"/><Relationship Id="rId4160" Type="http://schemas.openxmlformats.org/officeDocument/2006/relationships/hyperlink" Target="https://www.procyclingstats.com/rider.php?id=134292&amp;p=results&amp;s=ranking-breakdown&amp;entry_id=62890&amp;datum=2020-11-08" TargetMode="External"/><Relationship Id="rId4163" Type="http://schemas.openxmlformats.org/officeDocument/2006/relationships/hyperlink" Target="https://www.procyclingstats.com/rider/marcin-budzinski" TargetMode="External"/><Relationship Id="rId4162" Type="http://schemas.openxmlformats.org/officeDocument/2006/relationships/hyperlink" Target="https://www.procyclingstats.com/rider.php?id=262790&amp;p=results&amp;s=ranking-breakdown&amp;entry_id=62890&amp;datum=2020-11-08" TargetMode="External"/><Relationship Id="rId4165" Type="http://schemas.openxmlformats.org/officeDocument/2006/relationships/hyperlink" Target="https://www.procyclingstats.com/rider.php?id=235027&amp;p=results&amp;s=ranking-breakdown&amp;entry_id=62890&amp;datum=2020-11-08" TargetMode="External"/><Relationship Id="rId4164" Type="http://schemas.openxmlformats.org/officeDocument/2006/relationships/hyperlink" Target="https://www.procyclingstats.com/team/wibatech-merx-7r-2020" TargetMode="External"/><Relationship Id="rId4167" Type="http://schemas.openxmlformats.org/officeDocument/2006/relationships/hyperlink" Target="https://www.procyclingstats.com/team/team-novo-nordisk-2020" TargetMode="External"/><Relationship Id="rId4166" Type="http://schemas.openxmlformats.org/officeDocument/2006/relationships/hyperlink" Target="https://www.procyclingstats.com/rider/andrea-peron" TargetMode="External"/><Relationship Id="rId4169" Type="http://schemas.openxmlformats.org/officeDocument/2006/relationships/hyperlink" Target="https://www.procyclingstats.com/rider/corne-van-kessel" TargetMode="External"/><Relationship Id="rId4168" Type="http://schemas.openxmlformats.org/officeDocument/2006/relationships/hyperlink" Target="https://www.procyclingstats.com/rider.php?id=122619&amp;p=results&amp;s=ranking-breakdown&amp;entry_id=62890&amp;datum=2020-11-08" TargetMode="External"/><Relationship Id="rId4150" Type="http://schemas.openxmlformats.org/officeDocument/2006/relationships/hyperlink" Target="https://www.procyclingstats.com/rider/ingram-cuff" TargetMode="External"/><Relationship Id="rId4152" Type="http://schemas.openxmlformats.org/officeDocument/2006/relationships/hyperlink" Target="https://www.procyclingstats.com/rider/erki-laanemae" TargetMode="External"/><Relationship Id="rId4151" Type="http://schemas.openxmlformats.org/officeDocument/2006/relationships/hyperlink" Target="https://www.procyclingstats.com/rider.php?id=130707&amp;p=results&amp;s=ranking-breakdown&amp;entry_id=62890&amp;datum=2020-11-08" TargetMode="External"/><Relationship Id="rId4154" Type="http://schemas.openxmlformats.org/officeDocument/2006/relationships/hyperlink" Target="https://www.procyclingstats.com/rider/steven-smith" TargetMode="External"/><Relationship Id="rId4153" Type="http://schemas.openxmlformats.org/officeDocument/2006/relationships/hyperlink" Target="https://www.procyclingstats.com/rider.php?id=217211&amp;p=results&amp;s=ranking-breakdown&amp;entry_id=62890&amp;datum=2020-11-08" TargetMode="External"/><Relationship Id="rId4156" Type="http://schemas.openxmlformats.org/officeDocument/2006/relationships/hyperlink" Target="https://www.procyclingstats.com/rider/dylano-wilson" TargetMode="External"/><Relationship Id="rId4155" Type="http://schemas.openxmlformats.org/officeDocument/2006/relationships/hyperlink" Target="https://www.procyclingstats.com/rider.php?id=222213&amp;p=results&amp;s=ranking-breakdown&amp;entry_id=62890&amp;datum=2020-11-08" TargetMode="External"/><Relationship Id="rId4158" Type="http://schemas.openxmlformats.org/officeDocument/2006/relationships/hyperlink" Target="https://www.procyclingstats.com/rider/kornilovs-vitalijs" TargetMode="External"/><Relationship Id="rId4157" Type="http://schemas.openxmlformats.org/officeDocument/2006/relationships/hyperlink" Target="https://www.procyclingstats.com/rider.php?id=261048&amp;p=results&amp;s=ranking-breakdown&amp;entry_id=62890&amp;datum=2020-11-08" TargetMode="External"/><Relationship Id="rId4159" Type="http://schemas.openxmlformats.org/officeDocument/2006/relationships/hyperlink" Target="https://www.procyclingstats.com/team/amore-vita-prodir-2020" TargetMode="External"/><Relationship Id="rId1910" Type="http://schemas.openxmlformats.org/officeDocument/2006/relationships/hyperlink" Target="https://www.procyclingstats.com/rider/vojtech-repa" TargetMode="External"/><Relationship Id="rId1911" Type="http://schemas.openxmlformats.org/officeDocument/2006/relationships/hyperlink" Target="https://www.procyclingstats.com/team/topforex-lapierre-pro-cycling-team-2020" TargetMode="External"/><Relationship Id="rId1912" Type="http://schemas.openxmlformats.org/officeDocument/2006/relationships/hyperlink" Target="https://www.procyclingstats.com/rider.php?id=211813&amp;p=results&amp;s=ranking-breakdown&amp;entry_id=62890&amp;datum=2020-11-08" TargetMode="External"/><Relationship Id="rId1913" Type="http://schemas.openxmlformats.org/officeDocument/2006/relationships/hyperlink" Target="https://www.procyclingstats.com/rider/vitaliy-buts" TargetMode="External"/><Relationship Id="rId1914" Type="http://schemas.openxmlformats.org/officeDocument/2006/relationships/hyperlink" Target="https://www.procyclingstats.com/rider.php?id=140039&amp;p=results&amp;s=ranking-breakdown&amp;entry_id=62890&amp;datum=2020-11-08" TargetMode="External"/><Relationship Id="rId1915" Type="http://schemas.openxmlformats.org/officeDocument/2006/relationships/hyperlink" Target="https://www.procyclingstats.com/rider/nikita-stalnov" TargetMode="External"/><Relationship Id="rId1916" Type="http://schemas.openxmlformats.org/officeDocument/2006/relationships/hyperlink" Target="https://www.procyclingstats.com/team/astana-pro-team-2020" TargetMode="External"/><Relationship Id="rId1917" Type="http://schemas.openxmlformats.org/officeDocument/2006/relationships/hyperlink" Target="https://www.procyclingstats.com/rider.php?id=198414&amp;p=results&amp;s=ranking-breakdown&amp;entry_id=62890&amp;datum=2020-11-08" TargetMode="External"/><Relationship Id="rId1918" Type="http://schemas.openxmlformats.org/officeDocument/2006/relationships/hyperlink" Target="https://www.procyclingstats.com/rider/lukasz-wisniowski" TargetMode="External"/><Relationship Id="rId1919" Type="http://schemas.openxmlformats.org/officeDocument/2006/relationships/hyperlink" Target="https://www.procyclingstats.com/team/ccc-team-2020" TargetMode="External"/><Relationship Id="rId4181" Type="http://schemas.openxmlformats.org/officeDocument/2006/relationships/hyperlink" Target="https://www.procyclingstats.com/rider.php?id=218925&amp;p=results&amp;s=ranking-breakdown&amp;entry_id=62890&amp;datum=2020-11-08" TargetMode="External"/><Relationship Id="rId4180" Type="http://schemas.openxmlformats.org/officeDocument/2006/relationships/hyperlink" Target="https://www.procyclingstats.com/rider/ronald-kuba" TargetMode="External"/><Relationship Id="rId4183" Type="http://schemas.openxmlformats.org/officeDocument/2006/relationships/hyperlink" Target="https://www.procyclingstats.com/team/st-george-continental-cycling-team-2020" TargetMode="External"/><Relationship Id="rId4182" Type="http://schemas.openxmlformats.org/officeDocument/2006/relationships/hyperlink" Target="https://www.procyclingstats.com/rider/joel-yates" TargetMode="External"/><Relationship Id="rId4185" Type="http://schemas.openxmlformats.org/officeDocument/2006/relationships/hyperlink" Target="https://www.procyclingstats.com/rider/matteo-busato" TargetMode="External"/><Relationship Id="rId4184" Type="http://schemas.openxmlformats.org/officeDocument/2006/relationships/hyperlink" Target="https://www.procyclingstats.com/rider.php?id=199178&amp;p=results&amp;s=ranking-breakdown&amp;entry_id=62890&amp;datum=2020-11-08" TargetMode="External"/><Relationship Id="rId4187" Type="http://schemas.openxmlformats.org/officeDocument/2006/relationships/hyperlink" Target="https://www.procyclingstats.com/rider.php?id=132973&amp;p=results&amp;s=ranking-breakdown&amp;entry_id=62890&amp;datum=2020-11-08" TargetMode="External"/><Relationship Id="rId4186" Type="http://schemas.openxmlformats.org/officeDocument/2006/relationships/hyperlink" Target="https://www.procyclingstats.com/team/vini-zabu-ktm-2020" TargetMode="External"/><Relationship Id="rId4189" Type="http://schemas.openxmlformats.org/officeDocument/2006/relationships/hyperlink" Target="https://www.procyclingstats.com/team/la-aluminios-2020" TargetMode="External"/><Relationship Id="rId4188" Type="http://schemas.openxmlformats.org/officeDocument/2006/relationships/hyperlink" Target="https://www.procyclingstats.com/rider/andre-ramalho" TargetMode="External"/><Relationship Id="rId1900" Type="http://schemas.openxmlformats.org/officeDocument/2006/relationships/hyperlink" Target="https://www.procyclingstats.com/rider.php?id=140634&amp;p=results&amp;s=ranking-breakdown&amp;entry_id=62890&amp;datum=2020-11-08" TargetMode="External"/><Relationship Id="rId1901" Type="http://schemas.openxmlformats.org/officeDocument/2006/relationships/hyperlink" Target="https://www.procyclingstats.com/rider/vincenzo-albanese" TargetMode="External"/><Relationship Id="rId1902" Type="http://schemas.openxmlformats.org/officeDocument/2006/relationships/hyperlink" Target="https://www.procyclingstats.com/team/bardiani-csf-2020" TargetMode="External"/><Relationship Id="rId1903" Type="http://schemas.openxmlformats.org/officeDocument/2006/relationships/hyperlink" Target="https://www.procyclingstats.com/rider.php?id=182227&amp;p=results&amp;s=ranking-breakdown&amp;entry_id=62890&amp;datum=2020-11-08" TargetMode="External"/><Relationship Id="rId1904" Type="http://schemas.openxmlformats.org/officeDocument/2006/relationships/hyperlink" Target="https://www.procyclingstats.com/rider/jimmy-janssens" TargetMode="External"/><Relationship Id="rId1905" Type="http://schemas.openxmlformats.org/officeDocument/2006/relationships/hyperlink" Target="https://www.procyclingstats.com/team/alpecin-fenix-2020" TargetMode="External"/><Relationship Id="rId1906" Type="http://schemas.openxmlformats.org/officeDocument/2006/relationships/hyperlink" Target="https://www.procyclingstats.com/rider.php?id=135620&amp;p=results&amp;s=ranking-breakdown&amp;entry_id=62890&amp;datum=2020-11-08" TargetMode="External"/><Relationship Id="rId1907" Type="http://schemas.openxmlformats.org/officeDocument/2006/relationships/hyperlink" Target="https://www.procyclingstats.com/rider/andrey-zeits" TargetMode="External"/><Relationship Id="rId1908" Type="http://schemas.openxmlformats.org/officeDocument/2006/relationships/hyperlink" Target="https://www.procyclingstats.com/team/mitchelton-scott-2020" TargetMode="External"/><Relationship Id="rId1909" Type="http://schemas.openxmlformats.org/officeDocument/2006/relationships/hyperlink" Target="https://www.procyclingstats.com/rider.php?id=140221&amp;p=results&amp;s=ranking-breakdown&amp;entry_id=62890&amp;datum=2020-11-08" TargetMode="External"/><Relationship Id="rId4170" Type="http://schemas.openxmlformats.org/officeDocument/2006/relationships/hyperlink" Target="https://www.procyclingstats.com/team/circus-wanty-gobert-2020" TargetMode="External"/><Relationship Id="rId4172" Type="http://schemas.openxmlformats.org/officeDocument/2006/relationships/hyperlink" Target="https://www.procyclingstats.com/rider/sakarias-koller-loland" TargetMode="External"/><Relationship Id="rId4171" Type="http://schemas.openxmlformats.org/officeDocument/2006/relationships/hyperlink" Target="https://www.procyclingstats.com/rider.php?id=140162&amp;p=results&amp;s=ranking-breakdown&amp;entry_id=62890&amp;datum=2020-11-08" TargetMode="External"/><Relationship Id="rId4174" Type="http://schemas.openxmlformats.org/officeDocument/2006/relationships/hyperlink" Target="https://www.procyclingstats.com/rider/diego-pablo-sevilla" TargetMode="External"/><Relationship Id="rId4173" Type="http://schemas.openxmlformats.org/officeDocument/2006/relationships/hyperlink" Target="https://www.procyclingstats.com/rider.php?id=227838&amp;p=results&amp;s=ranking-breakdown&amp;entry_id=62890&amp;datum=2020-11-08" TargetMode="External"/><Relationship Id="rId4176" Type="http://schemas.openxmlformats.org/officeDocument/2006/relationships/hyperlink" Target="https://www.procyclingstats.com/rider.php?id=187041&amp;p=results&amp;s=ranking-breakdown&amp;entry_id=62890&amp;datum=2020-11-08" TargetMode="External"/><Relationship Id="rId4175" Type="http://schemas.openxmlformats.org/officeDocument/2006/relationships/hyperlink" Target="https://www.procyclingstats.com/team/kometa-xstra-cycling-team-2020" TargetMode="External"/><Relationship Id="rId4178" Type="http://schemas.openxmlformats.org/officeDocument/2006/relationships/hyperlink" Target="https://www.procyclingstats.com/team/hksi-pro-cycling-team-2020" TargetMode="External"/><Relationship Id="rId4177" Type="http://schemas.openxmlformats.org/officeDocument/2006/relationships/hyperlink" Target="https://www.procyclingstats.com/rider/burr-ho" TargetMode="External"/><Relationship Id="rId4179" Type="http://schemas.openxmlformats.org/officeDocument/2006/relationships/hyperlink" Target="https://www.procyclingstats.com/rider.php?id=139640&amp;p=results&amp;s=ranking-breakdown&amp;entry_id=62890&amp;datum=2020-11-08" TargetMode="External"/><Relationship Id="rId4129" Type="http://schemas.openxmlformats.org/officeDocument/2006/relationships/hyperlink" Target="https://www.procyclingstats.com/rider/ludvig-aasheim" TargetMode="External"/><Relationship Id="rId4128" Type="http://schemas.openxmlformats.org/officeDocument/2006/relationships/hyperlink" Target="https://www.procyclingstats.com/rider.php?id=137359&amp;p=results&amp;s=ranking-breakdown&amp;entry_id=62890&amp;datum=2020-11-08" TargetMode="External"/><Relationship Id="rId1090" Type="http://schemas.openxmlformats.org/officeDocument/2006/relationships/hyperlink" Target="https://www.procyclingstats.com/rider.php?id=134195&amp;p=results&amp;s=ranking-breakdown&amp;entry_id=62890&amp;datum=2020-11-08" TargetMode="External"/><Relationship Id="rId1091" Type="http://schemas.openxmlformats.org/officeDocument/2006/relationships/hyperlink" Target="https://www.procyclingstats.com/rider/samuele-battistella" TargetMode="External"/><Relationship Id="rId1092" Type="http://schemas.openxmlformats.org/officeDocument/2006/relationships/hyperlink" Target="https://www.procyclingstats.com/team/ntt-pro-cycling-2020" TargetMode="External"/><Relationship Id="rId1093" Type="http://schemas.openxmlformats.org/officeDocument/2006/relationships/hyperlink" Target="https://www.procyclingstats.com/rider.php?id=195712&amp;p=results&amp;s=ranking-breakdown&amp;entry_id=62890&amp;datum=2020-11-08" TargetMode="External"/><Relationship Id="rId1094" Type="http://schemas.openxmlformats.org/officeDocument/2006/relationships/hyperlink" Target="https://www.procyclingstats.com/rider/simon-carr" TargetMode="External"/><Relationship Id="rId1095" Type="http://schemas.openxmlformats.org/officeDocument/2006/relationships/hyperlink" Target="https://www.procyclingstats.com/team/nippo-delko-one-provence-2020" TargetMode="External"/><Relationship Id="rId4121" Type="http://schemas.openxmlformats.org/officeDocument/2006/relationships/hyperlink" Target="https://www.procyclingstats.com/rider.php?id=196275&amp;p=results&amp;s=ranking-breakdown&amp;entry_id=62890&amp;datum=2020-11-08" TargetMode="External"/><Relationship Id="rId1096" Type="http://schemas.openxmlformats.org/officeDocument/2006/relationships/hyperlink" Target="https://www.procyclingstats.com/rider.php?id=209865&amp;p=results&amp;s=ranking-breakdown&amp;entry_id=62890&amp;datum=2020-11-08" TargetMode="External"/><Relationship Id="rId4120" Type="http://schemas.openxmlformats.org/officeDocument/2006/relationships/hyperlink" Target="https://www.procyclingstats.com/team/cycling-team-friuli-2020" TargetMode="External"/><Relationship Id="rId1097" Type="http://schemas.openxmlformats.org/officeDocument/2006/relationships/hyperlink" Target="https://www.procyclingstats.com/rider/eliot-lietaer" TargetMode="External"/><Relationship Id="rId4123" Type="http://schemas.openxmlformats.org/officeDocument/2006/relationships/hyperlink" Target="https://www.procyclingstats.com/team/team-bridgelane-2020" TargetMode="External"/><Relationship Id="rId1098" Type="http://schemas.openxmlformats.org/officeDocument/2006/relationships/hyperlink" Target="https://www.procyclingstats.com/team/bingoal-wallonie-bruxelles-2020" TargetMode="External"/><Relationship Id="rId4122" Type="http://schemas.openxmlformats.org/officeDocument/2006/relationships/hyperlink" Target="https://www.procyclingstats.com/rider/ayden-toovey" TargetMode="External"/><Relationship Id="rId1099" Type="http://schemas.openxmlformats.org/officeDocument/2006/relationships/hyperlink" Target="https://www.procyclingstats.com/rider.php?id=140086&amp;p=results&amp;s=ranking-breakdown&amp;entry_id=62890&amp;datum=2020-11-08" TargetMode="External"/><Relationship Id="rId4125" Type="http://schemas.openxmlformats.org/officeDocument/2006/relationships/hyperlink" Target="https://www.procyclingstats.com/rider/siim-kiskonen" TargetMode="External"/><Relationship Id="rId4124" Type="http://schemas.openxmlformats.org/officeDocument/2006/relationships/hyperlink" Target="https://www.procyclingstats.com/rider.php?id=176308&amp;p=results&amp;s=ranking-breakdown&amp;entry_id=62890&amp;datum=2020-11-08" TargetMode="External"/><Relationship Id="rId4127" Type="http://schemas.openxmlformats.org/officeDocument/2006/relationships/hyperlink" Target="https://www.procyclingstats.com/rider/jorge-abreu" TargetMode="External"/><Relationship Id="rId4126" Type="http://schemas.openxmlformats.org/officeDocument/2006/relationships/hyperlink" Target="https://www.procyclingstats.com/rider.php?id=186420&amp;p=results&amp;s=ranking-breakdown&amp;entry_id=62890&amp;datum=2020-11-08" TargetMode="External"/><Relationship Id="rId4118" Type="http://schemas.openxmlformats.org/officeDocument/2006/relationships/hyperlink" Target="https://www.procyclingstats.com/rider.php?id=196193&amp;p=results&amp;s=ranking-breakdown&amp;entry_id=62890&amp;datum=2020-11-08" TargetMode="External"/><Relationship Id="rId4117" Type="http://schemas.openxmlformats.org/officeDocument/2006/relationships/hyperlink" Target="https://www.procyclingstats.com/team/uno-x-pro-cycling-team-2020" TargetMode="External"/><Relationship Id="rId4119" Type="http://schemas.openxmlformats.org/officeDocument/2006/relationships/hyperlink" Target="https://www.procyclingstats.com/rider/davide-bais" TargetMode="External"/><Relationship Id="rId1080" Type="http://schemas.openxmlformats.org/officeDocument/2006/relationships/hyperlink" Target="https://www.procyclingstats.com/rider/michael-gogl" TargetMode="External"/><Relationship Id="rId1081" Type="http://schemas.openxmlformats.org/officeDocument/2006/relationships/hyperlink" Target="https://www.procyclingstats.com/team/ntt-pro-cycling-2020" TargetMode="External"/><Relationship Id="rId1082" Type="http://schemas.openxmlformats.org/officeDocument/2006/relationships/hyperlink" Target="https://www.procyclingstats.com/rider.php?id=138321&amp;p=results&amp;s=ranking-breakdown&amp;entry_id=62890&amp;datum=2020-11-08" TargetMode="External"/><Relationship Id="rId1083" Type="http://schemas.openxmlformats.org/officeDocument/2006/relationships/hyperlink" Target="https://www.procyclingstats.com/rider/salvatore-puccio" TargetMode="External"/><Relationship Id="rId1084" Type="http://schemas.openxmlformats.org/officeDocument/2006/relationships/hyperlink" Target="https://www.procyclingstats.com/team/Ineos-grenadiers-2020" TargetMode="External"/><Relationship Id="rId4110" Type="http://schemas.openxmlformats.org/officeDocument/2006/relationships/hyperlink" Target="https://www.procyclingstats.com/rider/michael-carbel" TargetMode="External"/><Relationship Id="rId1085" Type="http://schemas.openxmlformats.org/officeDocument/2006/relationships/hyperlink" Target="https://www.procyclingstats.com/rider.php?id=140741&amp;p=results&amp;s=ranking-breakdown&amp;entry_id=62890&amp;datum=2020-11-08" TargetMode="External"/><Relationship Id="rId1086" Type="http://schemas.openxmlformats.org/officeDocument/2006/relationships/hyperlink" Target="https://www.procyclingstats.com/rider/silvan-dillier" TargetMode="External"/><Relationship Id="rId4112" Type="http://schemas.openxmlformats.org/officeDocument/2006/relationships/hyperlink" Target="https://www.procyclingstats.com/rider.php?id=176919&amp;p=results&amp;s=ranking-breakdown&amp;entry_id=62890&amp;datum=2020-11-08" TargetMode="External"/><Relationship Id="rId1087" Type="http://schemas.openxmlformats.org/officeDocument/2006/relationships/hyperlink" Target="https://www.procyclingstats.com/team/ag2r-la-mondiale-2020" TargetMode="External"/><Relationship Id="rId4111" Type="http://schemas.openxmlformats.org/officeDocument/2006/relationships/hyperlink" Target="https://www.procyclingstats.com/team/ntt-pro-cycling-2020" TargetMode="External"/><Relationship Id="rId1088" Type="http://schemas.openxmlformats.org/officeDocument/2006/relationships/hyperlink" Target="https://www.procyclingstats.com/rider.php?id=135278&amp;p=results&amp;s=ranking-breakdown&amp;entry_id=62890&amp;datum=2020-11-08" TargetMode="External"/><Relationship Id="rId4114" Type="http://schemas.openxmlformats.org/officeDocument/2006/relationships/hyperlink" Target="https://www.procyclingstats.com/team/wildlife-generation-p-b-maxxis-2020" TargetMode="External"/><Relationship Id="rId1089" Type="http://schemas.openxmlformats.org/officeDocument/2006/relationships/hyperlink" Target="https://www.procyclingstats.com/rider/mykhaylo-kononenko" TargetMode="External"/><Relationship Id="rId4113" Type="http://schemas.openxmlformats.org/officeDocument/2006/relationships/hyperlink" Target="https://www.procyclingstats.com/rider/kent-ross" TargetMode="External"/><Relationship Id="rId4116" Type="http://schemas.openxmlformats.org/officeDocument/2006/relationships/hyperlink" Target="https://www.procyclingstats.com/rider/iver-skaarseth" TargetMode="External"/><Relationship Id="rId4115" Type="http://schemas.openxmlformats.org/officeDocument/2006/relationships/hyperlink" Target="https://www.procyclingstats.com/rider.php?id=211955&amp;p=results&amp;s=ranking-breakdown&amp;entry_id=62890&amp;datum=2020-11-08" TargetMode="External"/><Relationship Id="rId4141" Type="http://schemas.openxmlformats.org/officeDocument/2006/relationships/hyperlink" Target="https://www.procyclingstats.com/rider.php?id=188367&amp;p=results&amp;s=ranking-breakdown&amp;entry_id=62890&amp;datum=2020-11-08" TargetMode="External"/><Relationship Id="rId4140" Type="http://schemas.openxmlformats.org/officeDocument/2006/relationships/hyperlink" Target="https://www.procyclingstats.com/rider/mijo-bebic" TargetMode="External"/><Relationship Id="rId4143" Type="http://schemas.openxmlformats.org/officeDocument/2006/relationships/hyperlink" Target="https://www.procyclingstats.com/rider.php?id=187534&amp;p=results&amp;s=ranking-breakdown&amp;entry_id=62890&amp;datum=2020-11-08" TargetMode="External"/><Relationship Id="rId4142" Type="http://schemas.openxmlformats.org/officeDocument/2006/relationships/hyperlink" Target="https://www.procyclingstats.com/rider/daire-feeley" TargetMode="External"/><Relationship Id="rId4145" Type="http://schemas.openxmlformats.org/officeDocument/2006/relationships/hyperlink" Target="https://www.procyclingstats.com/team/aevolo-2020" TargetMode="External"/><Relationship Id="rId4144" Type="http://schemas.openxmlformats.org/officeDocument/2006/relationships/hyperlink" Target="https://www.procyclingstats.com/rider/scott-mcgill" TargetMode="External"/><Relationship Id="rId4147" Type="http://schemas.openxmlformats.org/officeDocument/2006/relationships/hyperlink" Target="https://www.procyclingstats.com/rider/damian-papierski" TargetMode="External"/><Relationship Id="rId4146" Type="http://schemas.openxmlformats.org/officeDocument/2006/relationships/hyperlink" Target="https://www.procyclingstats.com/rider.php?id=191954&amp;p=results&amp;s=ranking-breakdown&amp;entry_id=62890&amp;datum=2020-11-08" TargetMode="External"/><Relationship Id="rId4149" Type="http://schemas.openxmlformats.org/officeDocument/2006/relationships/hyperlink" Target="https://www.procyclingstats.com/rider.php?id=208396&amp;p=results&amp;s=ranking-breakdown&amp;entry_id=62890&amp;datum=2020-11-08" TargetMode="External"/><Relationship Id="rId4148" Type="http://schemas.openxmlformats.org/officeDocument/2006/relationships/hyperlink" Target="https://www.procyclingstats.com/team/ccc-development-team-2020" TargetMode="External"/><Relationship Id="rId4139" Type="http://schemas.openxmlformats.org/officeDocument/2006/relationships/hyperlink" Target="https://www.procyclingstats.com/rider.php?id=207344&amp;p=results&amp;s=ranking-breakdown&amp;entry_id=62890&amp;datum=2020-11-08" TargetMode="External"/><Relationship Id="rId4130" Type="http://schemas.openxmlformats.org/officeDocument/2006/relationships/hyperlink" Target="https://www.procyclingstats.com/rider.php?id=208550&amp;p=results&amp;s=ranking-breakdown&amp;entry_id=62890&amp;datum=2020-11-08" TargetMode="External"/><Relationship Id="rId4132" Type="http://schemas.openxmlformats.org/officeDocument/2006/relationships/hyperlink" Target="https://www.procyclingstats.com/team/pauwels-sauzen-bingoal-2020" TargetMode="External"/><Relationship Id="rId4131" Type="http://schemas.openxmlformats.org/officeDocument/2006/relationships/hyperlink" Target="https://www.procyclingstats.com/rider/laurens-sweeck" TargetMode="External"/><Relationship Id="rId4134" Type="http://schemas.openxmlformats.org/officeDocument/2006/relationships/hyperlink" Target="https://www.procyclingstats.com/rider/samy-aurignac" TargetMode="External"/><Relationship Id="rId4133" Type="http://schemas.openxmlformats.org/officeDocument/2006/relationships/hyperlink" Target="https://www.procyclingstats.com/rider.php?id=138122&amp;p=results&amp;s=ranking-breakdown&amp;entry_id=62890&amp;datum=2020-11-08" TargetMode="External"/><Relationship Id="rId4136" Type="http://schemas.openxmlformats.org/officeDocument/2006/relationships/hyperlink" Target="https://www.procyclingstats.com/rider.php?id=187137&amp;p=results&amp;s=ranking-breakdown&amp;entry_id=62890&amp;datum=2020-11-08" TargetMode="External"/><Relationship Id="rId4135" Type="http://schemas.openxmlformats.org/officeDocument/2006/relationships/hyperlink" Target="https://www.procyclingstats.com/team/cambodia-cycling-academy-2020" TargetMode="External"/><Relationship Id="rId4138" Type="http://schemas.openxmlformats.org/officeDocument/2006/relationships/hyperlink" Target="https://www.procyclingstats.com/team/gios-kiwi-atlantico-2020" TargetMode="External"/><Relationship Id="rId4137" Type="http://schemas.openxmlformats.org/officeDocument/2006/relationships/hyperlink" Target="https://www.procyclingstats.com/rider/yurgen-ramirez" TargetMode="External"/><Relationship Id="rId1972" Type="http://schemas.openxmlformats.org/officeDocument/2006/relationships/hyperlink" Target="https://www.procyclingstats.com/team/thailand-continental-cycling-team-2020" TargetMode="External"/><Relationship Id="rId1973" Type="http://schemas.openxmlformats.org/officeDocument/2006/relationships/hyperlink" Target="https://www.procyclingstats.com/rider.php?id=134714&amp;p=results&amp;s=ranking-breakdown&amp;entry_id=62890&amp;datum=2020-11-08" TargetMode="External"/><Relationship Id="rId1974" Type="http://schemas.openxmlformats.org/officeDocument/2006/relationships/hyperlink" Target="https://www.procyclingstats.com/rider/lennard-hofstede" TargetMode="External"/><Relationship Id="rId1975" Type="http://schemas.openxmlformats.org/officeDocument/2006/relationships/hyperlink" Target="https://www.procyclingstats.com/team/team-jumbo-visma-2020" TargetMode="External"/><Relationship Id="rId1976" Type="http://schemas.openxmlformats.org/officeDocument/2006/relationships/hyperlink" Target="https://www.procyclingstats.com/rider.php?id=145201&amp;p=results&amp;s=ranking-breakdown&amp;entry_id=62890&amp;datum=2020-11-08" TargetMode="External"/><Relationship Id="rId1977" Type="http://schemas.openxmlformats.org/officeDocument/2006/relationships/hyperlink" Target="https://www.procyclingstats.com/rider/filippo-zana" TargetMode="External"/><Relationship Id="rId1978" Type="http://schemas.openxmlformats.org/officeDocument/2006/relationships/hyperlink" Target="https://www.procyclingstats.com/team/bardiani-csf-2020" TargetMode="External"/><Relationship Id="rId1979" Type="http://schemas.openxmlformats.org/officeDocument/2006/relationships/hyperlink" Target="https://www.procyclingstats.com/rider.php?id=203132&amp;p=results&amp;s=ranking-breakdown&amp;entry_id=62890&amp;datum=2020-11-08" TargetMode="External"/><Relationship Id="rId1970" Type="http://schemas.openxmlformats.org/officeDocument/2006/relationships/hyperlink" Target="https://www.procyclingstats.com/rider.php?id=140507&amp;p=results&amp;s=ranking-breakdown&amp;entry_id=62890&amp;datum=2020-11-08" TargetMode="External"/><Relationship Id="rId1971" Type="http://schemas.openxmlformats.org/officeDocument/2006/relationships/hyperlink" Target="https://www.procyclingstats.com/rider/turakit-boonratanathanakorn" TargetMode="External"/><Relationship Id="rId1961" Type="http://schemas.openxmlformats.org/officeDocument/2006/relationships/hyperlink" Target="https://www.procyclingstats.com/team/team-total-direct-energie-2020" TargetMode="External"/><Relationship Id="rId1962" Type="http://schemas.openxmlformats.org/officeDocument/2006/relationships/hyperlink" Target="https://www.procyclingstats.com/rider.php?id=163306&amp;p=results&amp;s=ranking-breakdown&amp;entry_id=62890&amp;datum=2020-11-08" TargetMode="External"/><Relationship Id="rId1963" Type="http://schemas.openxmlformats.org/officeDocument/2006/relationships/hyperlink" Target="https://www.procyclingstats.com/rider/juan-mardoqueo-vasquez-vasquez" TargetMode="External"/><Relationship Id="rId1964" Type="http://schemas.openxmlformats.org/officeDocument/2006/relationships/hyperlink" Target="https://www.procyclingstats.com/rider.php?id=197496&amp;p=results&amp;s=ranking-breakdown&amp;entry_id=62890&amp;datum=2020-11-08" TargetMode="External"/><Relationship Id="rId1965" Type="http://schemas.openxmlformats.org/officeDocument/2006/relationships/hyperlink" Target="https://www.procyclingstats.com/rider/daniel-mestre" TargetMode="External"/><Relationship Id="rId1966" Type="http://schemas.openxmlformats.org/officeDocument/2006/relationships/hyperlink" Target="https://www.procyclingstats.com/team/w52-fc-porto-2020" TargetMode="External"/><Relationship Id="rId1967" Type="http://schemas.openxmlformats.org/officeDocument/2006/relationships/hyperlink" Target="https://www.procyclingstats.com/rider.php?id=132491&amp;p=results&amp;s=ranking-breakdown&amp;entry_id=62890&amp;datum=2020-11-08" TargetMode="External"/><Relationship Id="rId1968" Type="http://schemas.openxmlformats.org/officeDocument/2006/relationships/hyperlink" Target="https://www.procyclingstats.com/rider/marco-canola" TargetMode="External"/><Relationship Id="rId1969" Type="http://schemas.openxmlformats.org/officeDocument/2006/relationships/hyperlink" Target="https://www.procyclingstats.com/team/gazprom-rusvelo-2020" TargetMode="External"/><Relationship Id="rId1960" Type="http://schemas.openxmlformats.org/officeDocument/2006/relationships/hyperlink" Target="https://www.procyclingstats.com/rider/fabien-grellier" TargetMode="External"/><Relationship Id="rId1994" Type="http://schemas.openxmlformats.org/officeDocument/2006/relationships/hyperlink" Target="https://www.procyclingstats.com/rider.php?id=184425&amp;p=results&amp;s=ranking-breakdown&amp;entry_id=62890&amp;datum=2020-11-08" TargetMode="External"/><Relationship Id="rId1995" Type="http://schemas.openxmlformats.org/officeDocument/2006/relationships/hyperlink" Target="https://www.procyclingstats.com/rider/miguel-angel-ballesteros" TargetMode="External"/><Relationship Id="rId1996" Type="http://schemas.openxmlformats.org/officeDocument/2006/relationships/hyperlink" Target="https://www.procyclingstats.com/team/caja-rural-seguros-rga-2020" TargetMode="External"/><Relationship Id="rId1997" Type="http://schemas.openxmlformats.org/officeDocument/2006/relationships/hyperlink" Target="https://www.procyclingstats.com/rider.php?id=189795&amp;p=results&amp;s=ranking-breakdown&amp;entry_id=62890&amp;datum=2020-11-08" TargetMode="External"/><Relationship Id="rId1998" Type="http://schemas.openxmlformats.org/officeDocument/2006/relationships/hyperlink" Target="https://www.procyclingstats.com/rider/marco-frapporti" TargetMode="External"/><Relationship Id="rId1999" Type="http://schemas.openxmlformats.org/officeDocument/2006/relationships/hyperlink" Target="https://www.procyclingstats.com/team/vini-zabu-ktm-2020" TargetMode="External"/><Relationship Id="rId1990" Type="http://schemas.openxmlformats.org/officeDocument/2006/relationships/hyperlink" Target="https://www.procyclingstats.com/team/androni-sidermec-bottecchia-2020" TargetMode="External"/><Relationship Id="rId1991" Type="http://schemas.openxmlformats.org/officeDocument/2006/relationships/hyperlink" Target="https://www.procyclingstats.com/rider.php?id=179222&amp;p=results&amp;s=ranking-breakdown&amp;entry_id=62890&amp;datum=2020-11-08" TargetMode="External"/><Relationship Id="rId1992" Type="http://schemas.openxmlformats.org/officeDocument/2006/relationships/hyperlink" Target="https://www.procyclingstats.com/rider/cedric-beullens" TargetMode="External"/><Relationship Id="rId1993" Type="http://schemas.openxmlformats.org/officeDocument/2006/relationships/hyperlink" Target="https://www.procyclingstats.com/team/sport-vlaanderen-baloise-2020" TargetMode="External"/><Relationship Id="rId1983" Type="http://schemas.openxmlformats.org/officeDocument/2006/relationships/hyperlink" Target="https://www.procyclingstats.com/rider/alex-hoehn" TargetMode="External"/><Relationship Id="rId1984" Type="http://schemas.openxmlformats.org/officeDocument/2006/relationships/hyperlink" Target="https://www.procyclingstats.com/team/wildlife-generation-p-b-maxxis-2020" TargetMode="External"/><Relationship Id="rId1985" Type="http://schemas.openxmlformats.org/officeDocument/2006/relationships/hyperlink" Target="https://www.procyclingstats.com/rider.php?id=198127&amp;p=results&amp;s=ranking-breakdown&amp;entry_id=62890&amp;datum=2020-11-08" TargetMode="External"/><Relationship Id="rId1986" Type="http://schemas.openxmlformats.org/officeDocument/2006/relationships/hyperlink" Target="https://www.procyclingstats.com/rider/jan-maas" TargetMode="External"/><Relationship Id="rId1987" Type="http://schemas.openxmlformats.org/officeDocument/2006/relationships/hyperlink" Target="https://www.procyclingstats.com/team/leopard-pro-cycling-2020" TargetMode="External"/><Relationship Id="rId1988" Type="http://schemas.openxmlformats.org/officeDocument/2006/relationships/hyperlink" Target="https://www.procyclingstats.com/rider.php?id=176825&amp;p=results&amp;s=ranking-breakdown&amp;entry_id=62890&amp;datum=2020-11-08" TargetMode="External"/><Relationship Id="rId1989" Type="http://schemas.openxmlformats.org/officeDocument/2006/relationships/hyperlink" Target="https://www.procyclingstats.com/rider/mattia-bais" TargetMode="External"/><Relationship Id="rId1980" Type="http://schemas.openxmlformats.org/officeDocument/2006/relationships/hyperlink" Target="https://www.procyclingstats.com/rider/oier-lazkano" TargetMode="External"/><Relationship Id="rId1981" Type="http://schemas.openxmlformats.org/officeDocument/2006/relationships/hyperlink" Target="https://www.procyclingstats.com/team/caja-rural-seguros-rga-2020" TargetMode="External"/><Relationship Id="rId1982" Type="http://schemas.openxmlformats.org/officeDocument/2006/relationships/hyperlink" Target="https://www.procyclingstats.com/rider.php?id=222307&amp;p=results&amp;s=ranking-breakdown&amp;entry_id=62890&amp;datum=2020-11-08" TargetMode="External"/><Relationship Id="rId1930" Type="http://schemas.openxmlformats.org/officeDocument/2006/relationships/hyperlink" Target="https://www.procyclingstats.com/rider/felix-gros" TargetMode="External"/><Relationship Id="rId1931" Type="http://schemas.openxmlformats.org/officeDocument/2006/relationships/hyperlink" Target="https://www.procyclingstats.com/team/rad-net-rose-team-2020" TargetMode="External"/><Relationship Id="rId1932" Type="http://schemas.openxmlformats.org/officeDocument/2006/relationships/hyperlink" Target="https://www.procyclingstats.com/rider.php?id=196141&amp;p=results&amp;s=ranking-breakdown&amp;entry_id=62890&amp;datum=2020-11-08" TargetMode="External"/><Relationship Id="rId1933" Type="http://schemas.openxmlformats.org/officeDocument/2006/relationships/hyperlink" Target="https://www.procyclingstats.com/rider/adam-hansen" TargetMode="External"/><Relationship Id="rId1934" Type="http://schemas.openxmlformats.org/officeDocument/2006/relationships/hyperlink" Target="https://www.procyclingstats.com/team/lotto-soudal-2020" TargetMode="External"/><Relationship Id="rId1935" Type="http://schemas.openxmlformats.org/officeDocument/2006/relationships/hyperlink" Target="https://www.procyclingstats.com/rider.php?id=140587&amp;p=results&amp;s=ranking-breakdown&amp;entry_id=62890&amp;datum=2020-11-08" TargetMode="External"/><Relationship Id="rId1936" Type="http://schemas.openxmlformats.org/officeDocument/2006/relationships/hyperlink" Target="https://www.procyclingstats.com/rider/yevgeniy-gidich" TargetMode="External"/><Relationship Id="rId1937" Type="http://schemas.openxmlformats.org/officeDocument/2006/relationships/hyperlink" Target="https://www.procyclingstats.com/team/astana-pro-team-2020" TargetMode="External"/><Relationship Id="rId1938" Type="http://schemas.openxmlformats.org/officeDocument/2006/relationships/hyperlink" Target="https://www.procyclingstats.com/rider.php?id=177676&amp;p=results&amp;s=ranking-breakdown&amp;entry_id=62890&amp;datum=2020-11-08" TargetMode="External"/><Relationship Id="rId1939" Type="http://schemas.openxmlformats.org/officeDocument/2006/relationships/hyperlink" Target="https://www.procyclingstats.com/rider/oscar-cabedo" TargetMode="External"/><Relationship Id="rId1920" Type="http://schemas.openxmlformats.org/officeDocument/2006/relationships/hyperlink" Target="https://www.procyclingstats.com/rider.php?id=134449&amp;p=results&amp;s=ranking-breakdown&amp;entry_id=62890&amp;datum=2020-11-08" TargetMode="External"/><Relationship Id="rId1921" Type="http://schemas.openxmlformats.org/officeDocument/2006/relationships/hyperlink" Target="https://www.procyclingstats.com/rider/alessandro-tonelli" TargetMode="External"/><Relationship Id="rId1922" Type="http://schemas.openxmlformats.org/officeDocument/2006/relationships/hyperlink" Target="https://www.procyclingstats.com/team/bardiani-csf-2020" TargetMode="External"/><Relationship Id="rId1923" Type="http://schemas.openxmlformats.org/officeDocument/2006/relationships/hyperlink" Target="https://www.procyclingstats.com/rider.php?id=135014&amp;p=results&amp;s=ranking-breakdown&amp;entry_id=62890&amp;datum=2020-11-08" TargetMode="External"/><Relationship Id="rId1924" Type="http://schemas.openxmlformats.org/officeDocument/2006/relationships/hyperlink" Target="https://www.procyclingstats.com/rider/koen-bouwman" TargetMode="External"/><Relationship Id="rId1925" Type="http://schemas.openxmlformats.org/officeDocument/2006/relationships/hyperlink" Target="https://www.procyclingstats.com/team/team-jumbo-visma-2020" TargetMode="External"/><Relationship Id="rId1926" Type="http://schemas.openxmlformats.org/officeDocument/2006/relationships/hyperlink" Target="https://www.procyclingstats.com/rider.php?id=138672&amp;p=results&amp;s=ranking-breakdown&amp;entry_id=62890&amp;datum=2020-11-08" TargetMode="External"/><Relationship Id="rId1927" Type="http://schemas.openxmlformats.org/officeDocument/2006/relationships/hyperlink" Target="https://www.procyclingstats.com/rider/hayden-mccormick" TargetMode="External"/><Relationship Id="rId1928" Type="http://schemas.openxmlformats.org/officeDocument/2006/relationships/hyperlink" Target="https://www.procyclingstats.com/team/black-spoke-pro-cycling-academy-2020" TargetMode="External"/><Relationship Id="rId1929" Type="http://schemas.openxmlformats.org/officeDocument/2006/relationships/hyperlink" Target="https://www.procyclingstats.com/rider.php?id=165115&amp;p=results&amp;s=ranking-breakdown&amp;entry_id=62890&amp;datum=2020-11-08" TargetMode="External"/><Relationship Id="rId4190" Type="http://schemas.openxmlformats.org/officeDocument/2006/relationships/hyperlink" Target="https://www.procyclingstats.com/rider.php?id=186226&amp;p=results&amp;s=ranking-breakdown&amp;entry_id=62890&amp;datum=2020-11-08" TargetMode="External"/><Relationship Id="rId4192" Type="http://schemas.openxmlformats.org/officeDocument/2006/relationships/hyperlink" Target="https://www.procyclingstats.com/team/spor-toto-cycling-team-2020" TargetMode="External"/><Relationship Id="rId4191" Type="http://schemas.openxmlformats.org/officeDocument/2006/relationships/hyperlink" Target="https://www.procyclingstats.com/rider/ferit-samli" TargetMode="External"/><Relationship Id="rId4194" Type="http://schemas.openxmlformats.org/officeDocument/2006/relationships/hyperlink" Target="https://www.procyclingstats.com/rider/sebastien-havot" TargetMode="External"/><Relationship Id="rId4193" Type="http://schemas.openxmlformats.org/officeDocument/2006/relationships/hyperlink" Target="https://www.procyclingstats.com/rider.php?id=167949&amp;p=results&amp;s=ranking-breakdown&amp;entry_id=62890&amp;datum=2020-11-08" TargetMode="External"/><Relationship Id="rId4196" Type="http://schemas.openxmlformats.org/officeDocument/2006/relationships/hyperlink" Target="https://www.procyclingstats.com/rider/vladislav-duiunov" TargetMode="External"/><Relationship Id="rId4195" Type="http://schemas.openxmlformats.org/officeDocument/2006/relationships/hyperlink" Target="https://www.procyclingstats.com/rider.php?id=184803&amp;p=results&amp;s=ranking-breakdown&amp;entry_id=62890&amp;datum=2020-11-08" TargetMode="External"/><Relationship Id="rId4198" Type="http://schemas.openxmlformats.org/officeDocument/2006/relationships/hyperlink" Target="https://www.procyclingstats.com/rider/irwandie-lakasek" TargetMode="External"/><Relationship Id="rId4197" Type="http://schemas.openxmlformats.org/officeDocument/2006/relationships/hyperlink" Target="https://www.procyclingstats.com/rider.php?id=176815&amp;p=results&amp;s=ranking-breakdown&amp;entry_id=62890&amp;datum=2020-11-08" TargetMode="External"/><Relationship Id="rId4199" Type="http://schemas.openxmlformats.org/officeDocument/2006/relationships/hyperlink" Target="https://www.procyclingstats.com/team/terengganu-inc.-tsg-cycling-team-2020" TargetMode="External"/><Relationship Id="rId1950" Type="http://schemas.openxmlformats.org/officeDocument/2006/relationships/hyperlink" Target="https://www.procyclingstats.com/rider.php?id=198636&amp;p=results&amp;s=ranking-breakdown&amp;entry_id=62890&amp;datum=2020-11-08" TargetMode="External"/><Relationship Id="rId1951" Type="http://schemas.openxmlformats.org/officeDocument/2006/relationships/hyperlink" Target="https://www.procyclingstats.com/rider/jay-vine" TargetMode="External"/><Relationship Id="rId1952" Type="http://schemas.openxmlformats.org/officeDocument/2006/relationships/hyperlink" Target="https://www.procyclingstats.com/team/nero-continental-2020" TargetMode="External"/><Relationship Id="rId1953" Type="http://schemas.openxmlformats.org/officeDocument/2006/relationships/hyperlink" Target="https://www.procyclingstats.com/rider.php?id=235390&amp;p=results&amp;s=ranking-breakdown&amp;entry_id=62890&amp;datum=2020-11-08" TargetMode="External"/><Relationship Id="rId1954" Type="http://schemas.openxmlformats.org/officeDocument/2006/relationships/hyperlink" Target="https://www.procyclingstats.com/rider/dmitriy-gruzdev" TargetMode="External"/><Relationship Id="rId1955" Type="http://schemas.openxmlformats.org/officeDocument/2006/relationships/hyperlink" Target="https://www.procyclingstats.com/team/astana-pro-team-2020" TargetMode="External"/><Relationship Id="rId1956" Type="http://schemas.openxmlformats.org/officeDocument/2006/relationships/hyperlink" Target="https://www.procyclingstats.com/rider.php?id=140030&amp;p=results&amp;s=ranking-breakdown&amp;entry_id=62890&amp;datum=2020-11-08" TargetMode="External"/><Relationship Id="rId1957" Type="http://schemas.openxmlformats.org/officeDocument/2006/relationships/hyperlink" Target="https://www.procyclingstats.com/rider/marcus-burghardt" TargetMode="External"/><Relationship Id="rId1958" Type="http://schemas.openxmlformats.org/officeDocument/2006/relationships/hyperlink" Target="https://www.procyclingstats.com/team/bora-hansgrohe-2020" TargetMode="External"/><Relationship Id="rId1959" Type="http://schemas.openxmlformats.org/officeDocument/2006/relationships/hyperlink" Target="https://www.procyclingstats.com/rider.php?id=140539&amp;p=results&amp;s=ranking-breakdown&amp;entry_id=62890&amp;datum=2020-11-08" TargetMode="External"/><Relationship Id="rId1940" Type="http://schemas.openxmlformats.org/officeDocument/2006/relationships/hyperlink" Target="https://www.procyclingstats.com/team/burgos-bh-2020" TargetMode="External"/><Relationship Id="rId1941" Type="http://schemas.openxmlformats.org/officeDocument/2006/relationships/hyperlink" Target="https://www.procyclingstats.com/rider.php?id=191362&amp;p=results&amp;s=ranking-breakdown&amp;entry_id=62890&amp;datum=2020-11-08" TargetMode="External"/><Relationship Id="rId1942" Type="http://schemas.openxmlformats.org/officeDocument/2006/relationships/hyperlink" Target="https://www.procyclingstats.com/rider/german-nicolas-tivani-perez" TargetMode="External"/><Relationship Id="rId1943" Type="http://schemas.openxmlformats.org/officeDocument/2006/relationships/hyperlink" Target="https://www.procyclingstats.com/team/agrupacion-virgen-de-fatima-2020" TargetMode="External"/><Relationship Id="rId1944" Type="http://schemas.openxmlformats.org/officeDocument/2006/relationships/hyperlink" Target="https://www.procyclingstats.com/rider.php?id=168796&amp;p=results&amp;s=ranking-breakdown&amp;entry_id=62890&amp;datum=2020-11-08" TargetMode="External"/><Relationship Id="rId1945" Type="http://schemas.openxmlformats.org/officeDocument/2006/relationships/hyperlink" Target="https://www.procyclingstats.com/rider/viktor-filutas" TargetMode="External"/><Relationship Id="rId1946" Type="http://schemas.openxmlformats.org/officeDocument/2006/relationships/hyperlink" Target="https://www.procyclingstats.com/team/giotti-victoria-automotive-2020" TargetMode="External"/><Relationship Id="rId1947" Type="http://schemas.openxmlformats.org/officeDocument/2006/relationships/hyperlink" Target="https://www.procyclingstats.com/rider.php?id=187539&amp;p=results&amp;s=ranking-breakdown&amp;entry_id=62890&amp;datum=2020-11-08" TargetMode="External"/><Relationship Id="rId1948" Type="http://schemas.openxmlformats.org/officeDocument/2006/relationships/hyperlink" Target="https://www.procyclingstats.com/rider/joel-suter" TargetMode="External"/><Relationship Id="rId1949" Type="http://schemas.openxmlformats.org/officeDocument/2006/relationships/hyperlink" Target="https://www.procyclingstats.com/team/bingoal-wallonie-bruxelles-2020" TargetMode="External"/><Relationship Id="rId2423" Type="http://schemas.openxmlformats.org/officeDocument/2006/relationships/hyperlink" Target="https://www.procyclingstats.com/team/androni-sidermec-bottecchia-2020" TargetMode="External"/><Relationship Id="rId3755" Type="http://schemas.openxmlformats.org/officeDocument/2006/relationships/hyperlink" Target="https://www.procyclingstats.com/team/swiss-racing-academy-2020" TargetMode="External"/><Relationship Id="rId2424" Type="http://schemas.openxmlformats.org/officeDocument/2006/relationships/hyperlink" Target="https://www.procyclingstats.com/rider.php?id=207051&amp;p=results&amp;s=ranking-breakdown&amp;entry_id=62890&amp;datum=2020-11-08" TargetMode="External"/><Relationship Id="rId3754" Type="http://schemas.openxmlformats.org/officeDocument/2006/relationships/hyperlink" Target="https://www.procyclingstats.com/rider/lukas-ruegg" TargetMode="External"/><Relationship Id="rId2425" Type="http://schemas.openxmlformats.org/officeDocument/2006/relationships/hyperlink" Target="https://www.procyclingstats.com/rider/julius-johansen" TargetMode="External"/><Relationship Id="rId3757" Type="http://schemas.openxmlformats.org/officeDocument/2006/relationships/hyperlink" Target="https://www.procyclingstats.com/rider/casper-van-uden" TargetMode="External"/><Relationship Id="rId2426" Type="http://schemas.openxmlformats.org/officeDocument/2006/relationships/hyperlink" Target="https://www.procyclingstats.com/team/uno-x-pro-cycling-team-2020" TargetMode="External"/><Relationship Id="rId3756" Type="http://schemas.openxmlformats.org/officeDocument/2006/relationships/hyperlink" Target="https://www.procyclingstats.com/rider.php?id=179331&amp;p=results&amp;s=ranking-breakdown&amp;entry_id=62890&amp;datum=2020-11-08" TargetMode="External"/><Relationship Id="rId2427" Type="http://schemas.openxmlformats.org/officeDocument/2006/relationships/hyperlink" Target="https://www.procyclingstats.com/rider.php?id=197224&amp;p=results&amp;s=ranking-breakdown&amp;entry_id=62890&amp;datum=2020-11-08" TargetMode="External"/><Relationship Id="rId3759" Type="http://schemas.openxmlformats.org/officeDocument/2006/relationships/hyperlink" Target="https://www.procyclingstats.com/rider.php?id=215939&amp;p=results&amp;s=ranking-breakdown&amp;entry_id=62890&amp;datum=2020-11-08" TargetMode="External"/><Relationship Id="rId2428" Type="http://schemas.openxmlformats.org/officeDocument/2006/relationships/hyperlink" Target="https://www.procyclingstats.com/rider/santiago-ordonez" TargetMode="External"/><Relationship Id="rId3758" Type="http://schemas.openxmlformats.org/officeDocument/2006/relationships/hyperlink" Target="https://www.procyclingstats.com/team/development-team-sunweb-2020" TargetMode="External"/><Relationship Id="rId2429" Type="http://schemas.openxmlformats.org/officeDocument/2006/relationships/hyperlink" Target="https://www.procyclingstats.com/team/canel-s-pro-cycling-2020" TargetMode="External"/><Relationship Id="rId509" Type="http://schemas.openxmlformats.org/officeDocument/2006/relationships/hyperlink" Target="https://www.procyclingstats.com/team/ntt-pro-cycling-2020" TargetMode="External"/><Relationship Id="rId508" Type="http://schemas.openxmlformats.org/officeDocument/2006/relationships/hyperlink" Target="https://www.procyclingstats.com/rider/michael-valgren-andersen" TargetMode="External"/><Relationship Id="rId503" Type="http://schemas.openxmlformats.org/officeDocument/2006/relationships/hyperlink" Target="https://www.procyclingstats.com/team/astana-pro-team-2020" TargetMode="External"/><Relationship Id="rId502" Type="http://schemas.openxmlformats.org/officeDocument/2006/relationships/hyperlink" Target="https://www.procyclingstats.com/rider/fabio-felline" TargetMode="External"/><Relationship Id="rId501" Type="http://schemas.openxmlformats.org/officeDocument/2006/relationships/hyperlink" Target="https://www.procyclingstats.com/rider.php?id=137756&amp;p=results&amp;s=ranking-breakdown&amp;entry_id=62890&amp;datum=2020-11-08" TargetMode="External"/><Relationship Id="rId500" Type="http://schemas.openxmlformats.org/officeDocument/2006/relationships/hyperlink" Target="https://www.procyclingstats.com/team/caja-rural-seguros-rga-2020" TargetMode="External"/><Relationship Id="rId507" Type="http://schemas.openxmlformats.org/officeDocument/2006/relationships/hyperlink" Target="https://www.procyclingstats.com/rider.php?id=133760&amp;p=results&amp;s=ranking-breakdown&amp;entry_id=62890&amp;datum=2020-11-08" TargetMode="External"/><Relationship Id="rId506" Type="http://schemas.openxmlformats.org/officeDocument/2006/relationships/hyperlink" Target="https://www.procyclingstats.com/team/israel-start-up-nation-2020" TargetMode="External"/><Relationship Id="rId505" Type="http://schemas.openxmlformats.org/officeDocument/2006/relationships/hyperlink" Target="https://www.procyclingstats.com/rider/rudy-barbier" TargetMode="External"/><Relationship Id="rId504" Type="http://schemas.openxmlformats.org/officeDocument/2006/relationships/hyperlink" Target="https://www.procyclingstats.com/rider.php?id=140235&amp;p=results&amp;s=ranking-breakdown&amp;entry_id=62890&amp;datum=2020-11-08" TargetMode="External"/><Relationship Id="rId3751" Type="http://schemas.openxmlformats.org/officeDocument/2006/relationships/hyperlink" Target="https://www.procyclingstats.com/rider/nils-sinschek" TargetMode="External"/><Relationship Id="rId2420" Type="http://schemas.openxmlformats.org/officeDocument/2006/relationships/hyperlink" Target="https://www.procyclingstats.com/team/bingoal-wallonie-bruxelles-2020" TargetMode="External"/><Relationship Id="rId3750" Type="http://schemas.openxmlformats.org/officeDocument/2006/relationships/hyperlink" Target="https://www.procyclingstats.com/rider.php?id=211895&amp;p=results&amp;s=ranking-breakdown&amp;entry_id=62890&amp;datum=2020-11-08" TargetMode="External"/><Relationship Id="rId2421" Type="http://schemas.openxmlformats.org/officeDocument/2006/relationships/hyperlink" Target="https://www.procyclingstats.com/rider.php?id=140727&amp;p=results&amp;s=ranking-breakdown&amp;entry_id=62890&amp;datum=2020-11-08" TargetMode="External"/><Relationship Id="rId3753" Type="http://schemas.openxmlformats.org/officeDocument/2006/relationships/hyperlink" Target="https://www.procyclingstats.com/rider.php?id=197972&amp;p=results&amp;s=ranking-breakdown&amp;entry_id=62890&amp;datum=2020-11-08" TargetMode="External"/><Relationship Id="rId2422" Type="http://schemas.openxmlformats.org/officeDocument/2006/relationships/hyperlink" Target="https://www.procyclingstats.com/rider/jefferson-alexander-cepeda" TargetMode="External"/><Relationship Id="rId3752" Type="http://schemas.openxmlformats.org/officeDocument/2006/relationships/hyperlink" Target="https://www.procyclingstats.com/team/development-team-sunweb-2020" TargetMode="External"/><Relationship Id="rId2412" Type="http://schemas.openxmlformats.org/officeDocument/2006/relationships/hyperlink" Target="https://www.procyclingstats.com/rider.php?id=136684&amp;p=results&amp;s=ranking-breakdown&amp;entry_id=62890&amp;datum=2020-11-08" TargetMode="External"/><Relationship Id="rId3744" Type="http://schemas.openxmlformats.org/officeDocument/2006/relationships/hyperlink" Target="https://www.procyclingstats.com/rider.php?id=138855&amp;p=results&amp;s=ranking-breakdown&amp;entry_id=62890&amp;datum=2020-11-08" TargetMode="External"/><Relationship Id="rId2413" Type="http://schemas.openxmlformats.org/officeDocument/2006/relationships/hyperlink" Target="https://www.procyclingstats.com/rider/marek-canecky" TargetMode="External"/><Relationship Id="rId3743" Type="http://schemas.openxmlformats.org/officeDocument/2006/relationships/hyperlink" Target="https://www.procyclingstats.com/team/israel-start-up-nation-2020" TargetMode="External"/><Relationship Id="rId2414" Type="http://schemas.openxmlformats.org/officeDocument/2006/relationships/hyperlink" Target="https://www.procyclingstats.com/team/dukla-banska-bystrica-2020" TargetMode="External"/><Relationship Id="rId3746" Type="http://schemas.openxmlformats.org/officeDocument/2006/relationships/hyperlink" Target="https://www.procyclingstats.com/team/ag2r-la-mondiale-2020" TargetMode="External"/><Relationship Id="rId2415" Type="http://schemas.openxmlformats.org/officeDocument/2006/relationships/hyperlink" Target="https://www.procyclingstats.com/rider.php?id=135123&amp;p=results&amp;s=ranking-breakdown&amp;entry_id=62890&amp;datum=2020-11-08" TargetMode="External"/><Relationship Id="rId3745" Type="http://schemas.openxmlformats.org/officeDocument/2006/relationships/hyperlink" Target="https://www.procyclingstats.com/rider/harry-tanfield" TargetMode="External"/><Relationship Id="rId2416" Type="http://schemas.openxmlformats.org/officeDocument/2006/relationships/hyperlink" Target="https://www.procyclingstats.com/rider/odd-christian-eiking" TargetMode="External"/><Relationship Id="rId3748" Type="http://schemas.openxmlformats.org/officeDocument/2006/relationships/hyperlink" Target="https://www.procyclingstats.com/rider/daniel-alejandro-mendez-norena" TargetMode="External"/><Relationship Id="rId2417" Type="http://schemas.openxmlformats.org/officeDocument/2006/relationships/hyperlink" Target="https://www.procyclingstats.com/team/circus-wanty-gobert-2020" TargetMode="External"/><Relationship Id="rId3747" Type="http://schemas.openxmlformats.org/officeDocument/2006/relationships/hyperlink" Target="https://www.procyclingstats.com/rider.php?id=170315&amp;p=results&amp;s=ranking-breakdown&amp;entry_id=62890&amp;datum=2020-11-08" TargetMode="External"/><Relationship Id="rId2418" Type="http://schemas.openxmlformats.org/officeDocument/2006/relationships/hyperlink" Target="https://www.procyclingstats.com/rider.php?id=170313&amp;p=results&amp;s=ranking-breakdown&amp;entry_id=62890&amp;datum=2020-11-08" TargetMode="External"/><Relationship Id="rId2419" Type="http://schemas.openxmlformats.org/officeDocument/2006/relationships/hyperlink" Target="https://www.procyclingstats.com/rider/boris-vallee" TargetMode="External"/><Relationship Id="rId3749" Type="http://schemas.openxmlformats.org/officeDocument/2006/relationships/hyperlink" Target="https://www.procyclingstats.com/team/equipo-kern-pharma-2020" TargetMode="External"/><Relationship Id="rId3740" Type="http://schemas.openxmlformats.org/officeDocument/2006/relationships/hyperlink" Target="https://www.procyclingstats.com/team/development-team-sunweb-2020" TargetMode="External"/><Relationship Id="rId2410" Type="http://schemas.openxmlformats.org/officeDocument/2006/relationships/hyperlink" Target="https://www.procyclingstats.com/rider/freddy-montana" TargetMode="External"/><Relationship Id="rId3742" Type="http://schemas.openxmlformats.org/officeDocument/2006/relationships/hyperlink" Target="https://www.procyclingstats.com/rider/patrick-schelling" TargetMode="External"/><Relationship Id="rId2411" Type="http://schemas.openxmlformats.org/officeDocument/2006/relationships/hyperlink" Target="https://www.procyclingstats.com/team/epm-scott-2020" TargetMode="External"/><Relationship Id="rId3741" Type="http://schemas.openxmlformats.org/officeDocument/2006/relationships/hyperlink" Target="https://www.procyclingstats.com/rider.php?id=216731&amp;p=results&amp;s=ranking-breakdown&amp;entry_id=62890&amp;datum=2020-11-08" TargetMode="External"/><Relationship Id="rId1114" Type="http://schemas.openxmlformats.org/officeDocument/2006/relationships/hyperlink" Target="https://www.procyclingstats.com/rider.php?id=186306&amp;p=results&amp;s=ranking-breakdown&amp;entry_id=62890&amp;datum=2020-11-08" TargetMode="External"/><Relationship Id="rId2445" Type="http://schemas.openxmlformats.org/officeDocument/2006/relationships/hyperlink" Target="https://www.procyclingstats.com/rider/robin-froidevaux" TargetMode="External"/><Relationship Id="rId3777" Type="http://schemas.openxmlformats.org/officeDocument/2006/relationships/hyperlink" Target="https://www.procyclingstats.com/rider.php?id=138160&amp;p=results&amp;s=ranking-breakdown&amp;entry_id=62890&amp;datum=2020-11-08" TargetMode="External"/><Relationship Id="rId1115" Type="http://schemas.openxmlformats.org/officeDocument/2006/relationships/hyperlink" Target="https://www.procyclingstats.com/rider/tobias-foss" TargetMode="External"/><Relationship Id="rId2446" Type="http://schemas.openxmlformats.org/officeDocument/2006/relationships/hyperlink" Target="https://www.procyclingstats.com/team/akros-excelsior-thomus-2020" TargetMode="External"/><Relationship Id="rId3776" Type="http://schemas.openxmlformats.org/officeDocument/2006/relationships/hyperlink" Target="https://www.procyclingstats.com/team/kelly-simoldes-udo-2020" TargetMode="External"/><Relationship Id="rId1116" Type="http://schemas.openxmlformats.org/officeDocument/2006/relationships/hyperlink" Target="https://www.procyclingstats.com/team/team-jumbo-visma-2020" TargetMode="External"/><Relationship Id="rId2447" Type="http://schemas.openxmlformats.org/officeDocument/2006/relationships/hyperlink" Target="https://www.procyclingstats.com/rider.php?id=196329&amp;p=results&amp;s=ranking-breakdown&amp;entry_id=62890&amp;datum=2020-11-08" TargetMode="External"/><Relationship Id="rId3779" Type="http://schemas.openxmlformats.org/officeDocument/2006/relationships/hyperlink" Target="https://www.procyclingstats.com/rider.php?id=208564&amp;p=results&amp;s=ranking-breakdown&amp;entry_id=62890&amp;datum=2020-11-08" TargetMode="External"/><Relationship Id="rId1117" Type="http://schemas.openxmlformats.org/officeDocument/2006/relationships/hyperlink" Target="https://www.procyclingstats.com/rider.php?id=185567&amp;p=results&amp;s=ranking-breakdown&amp;entry_id=62890&amp;datum=2020-11-08" TargetMode="External"/><Relationship Id="rId2448" Type="http://schemas.openxmlformats.org/officeDocument/2006/relationships/hyperlink" Target="https://www.procyclingstats.com/rider/sergey-shilov" TargetMode="External"/><Relationship Id="rId3778" Type="http://schemas.openxmlformats.org/officeDocument/2006/relationships/hyperlink" Target="https://www.procyclingstats.com/rider/lev-gonov" TargetMode="External"/><Relationship Id="rId1118" Type="http://schemas.openxmlformats.org/officeDocument/2006/relationships/hyperlink" Target="https://www.procyclingstats.com/rider/thymen-arensman" TargetMode="External"/><Relationship Id="rId2449" Type="http://schemas.openxmlformats.org/officeDocument/2006/relationships/hyperlink" Target="https://www.procyclingstats.com/team/ludaviludo-louletano-2020" TargetMode="External"/><Relationship Id="rId1119" Type="http://schemas.openxmlformats.org/officeDocument/2006/relationships/hyperlink" Target="https://www.procyclingstats.com/team/team-sunweb-2020" TargetMode="External"/><Relationship Id="rId525" Type="http://schemas.openxmlformats.org/officeDocument/2006/relationships/hyperlink" Target="https://www.procyclingstats.com/rider.php?id=137764&amp;p=results&amp;s=ranking-breakdown&amp;entry_id=62890&amp;datum=2020-11-08" TargetMode="External"/><Relationship Id="rId524" Type="http://schemas.openxmlformats.org/officeDocument/2006/relationships/hyperlink" Target="https://www.procyclingstats.com/team/astana-pro-team-2020" TargetMode="External"/><Relationship Id="rId523" Type="http://schemas.openxmlformats.org/officeDocument/2006/relationships/hyperlink" Target="https://www.procyclingstats.com/rider/omar-fraile" TargetMode="External"/><Relationship Id="rId522" Type="http://schemas.openxmlformats.org/officeDocument/2006/relationships/hyperlink" Target="https://www.procyclingstats.com/rider.php?id=140855&amp;p=results&amp;s=ranking-breakdown&amp;entry_id=62890&amp;datum=2020-11-08" TargetMode="External"/><Relationship Id="rId529" Type="http://schemas.openxmlformats.org/officeDocument/2006/relationships/hyperlink" Target="https://www.procyclingstats.com/rider/quentin-pacher" TargetMode="External"/><Relationship Id="rId528" Type="http://schemas.openxmlformats.org/officeDocument/2006/relationships/hyperlink" Target="https://www.procyclingstats.com/rider.php?id=184787&amp;p=results&amp;s=ranking-breakdown&amp;entry_id=62890&amp;datum=2020-11-08" TargetMode="External"/><Relationship Id="rId527" Type="http://schemas.openxmlformats.org/officeDocument/2006/relationships/hyperlink" Target="https://www.procyclingstats.com/team/ef-pro-cycling-2020" TargetMode="External"/><Relationship Id="rId526" Type="http://schemas.openxmlformats.org/officeDocument/2006/relationships/hyperlink" Target="https://www.procyclingstats.com/rider/jonathan-klever-caicedo" TargetMode="External"/><Relationship Id="rId3771" Type="http://schemas.openxmlformats.org/officeDocument/2006/relationships/hyperlink" Target="https://www.procyclingstats.com/rider.php?id=195064&amp;p=results&amp;s=ranking-breakdown&amp;entry_id=62890&amp;datum=2020-11-08" TargetMode="External"/><Relationship Id="rId2440" Type="http://schemas.openxmlformats.org/officeDocument/2006/relationships/hyperlink" Target="https://www.procyclingstats.com/team/circus-wanty-gobert-2020" TargetMode="External"/><Relationship Id="rId3770" Type="http://schemas.openxmlformats.org/officeDocument/2006/relationships/hyperlink" Target="https://www.procyclingstats.com/team/lotto-soudal-u23-2020" TargetMode="External"/><Relationship Id="rId521" Type="http://schemas.openxmlformats.org/officeDocument/2006/relationships/hyperlink" Target="https://www.procyclingstats.com/team/lotto-soudal-2020" TargetMode="External"/><Relationship Id="rId1110" Type="http://schemas.openxmlformats.org/officeDocument/2006/relationships/hyperlink" Target="https://www.procyclingstats.com/team/androni-sidermec-bottecchia-2020" TargetMode="External"/><Relationship Id="rId2441" Type="http://schemas.openxmlformats.org/officeDocument/2006/relationships/hyperlink" Target="https://www.procyclingstats.com/rider.php?id=140063&amp;p=results&amp;s=ranking-breakdown&amp;entry_id=62890&amp;datum=2020-11-08" TargetMode="External"/><Relationship Id="rId3773" Type="http://schemas.openxmlformats.org/officeDocument/2006/relationships/hyperlink" Target="https://www.procyclingstats.com/team/wibatech-merx-7r-2020" TargetMode="External"/><Relationship Id="rId520" Type="http://schemas.openxmlformats.org/officeDocument/2006/relationships/hyperlink" Target="https://www.procyclingstats.com/rider/philippe-gilbert" TargetMode="External"/><Relationship Id="rId1111" Type="http://schemas.openxmlformats.org/officeDocument/2006/relationships/hyperlink" Target="https://www.procyclingstats.com/rider.php?id=169875&amp;p=results&amp;s=ranking-breakdown&amp;entry_id=62890&amp;datum=2020-11-08" TargetMode="External"/><Relationship Id="rId2442" Type="http://schemas.openxmlformats.org/officeDocument/2006/relationships/hyperlink" Target="https://www.procyclingstats.com/rider/daniel-freitas" TargetMode="External"/><Relationship Id="rId3772" Type="http://schemas.openxmlformats.org/officeDocument/2006/relationships/hyperlink" Target="https://www.procyclingstats.com/rider/marceli-boguslawski" TargetMode="External"/><Relationship Id="rId1112" Type="http://schemas.openxmlformats.org/officeDocument/2006/relationships/hyperlink" Target="https://www.procyclingstats.com/rider/filippo-fiorelli" TargetMode="External"/><Relationship Id="rId2443" Type="http://schemas.openxmlformats.org/officeDocument/2006/relationships/hyperlink" Target="https://www.procyclingstats.com/team/miranda-mortagua-2020" TargetMode="External"/><Relationship Id="rId3775" Type="http://schemas.openxmlformats.org/officeDocument/2006/relationships/hyperlink" Target="https://www.procyclingstats.com/rider/henrique-casimiro" TargetMode="External"/><Relationship Id="rId1113" Type="http://schemas.openxmlformats.org/officeDocument/2006/relationships/hyperlink" Target="https://www.procyclingstats.com/team/bardiani-csf-2020" TargetMode="External"/><Relationship Id="rId2444" Type="http://schemas.openxmlformats.org/officeDocument/2006/relationships/hyperlink" Target="https://www.procyclingstats.com/rider.php?id=137900&amp;p=results&amp;s=ranking-breakdown&amp;entry_id=62890&amp;datum=2020-11-08" TargetMode="External"/><Relationship Id="rId3774" Type="http://schemas.openxmlformats.org/officeDocument/2006/relationships/hyperlink" Target="https://www.procyclingstats.com/rider.php?id=193726&amp;p=results&amp;s=ranking-breakdown&amp;entry_id=62890&amp;datum=2020-11-08" TargetMode="External"/><Relationship Id="rId1103" Type="http://schemas.openxmlformats.org/officeDocument/2006/relationships/hyperlink" Target="https://www.procyclingstats.com/rider/dario-cataldo" TargetMode="External"/><Relationship Id="rId2434" Type="http://schemas.openxmlformats.org/officeDocument/2006/relationships/hyperlink" Target="https://www.procyclingstats.com/team/gazprom-rusvelo-2020" TargetMode="External"/><Relationship Id="rId3766" Type="http://schemas.openxmlformats.org/officeDocument/2006/relationships/hyperlink" Target="https://www.procyclingstats.com/rider/umberto-poli" TargetMode="External"/><Relationship Id="rId1104" Type="http://schemas.openxmlformats.org/officeDocument/2006/relationships/hyperlink" Target="https://www.procyclingstats.com/team/movistar-team-2020" TargetMode="External"/><Relationship Id="rId2435" Type="http://schemas.openxmlformats.org/officeDocument/2006/relationships/hyperlink" Target="https://www.procyclingstats.com/rider.php?id=189507&amp;p=results&amp;s=ranking-breakdown&amp;entry_id=62890&amp;datum=2020-11-08" TargetMode="External"/><Relationship Id="rId3765" Type="http://schemas.openxmlformats.org/officeDocument/2006/relationships/hyperlink" Target="https://www.procyclingstats.com/rider.php?id=158010&amp;p=results&amp;s=ranking-breakdown&amp;entry_id=62890&amp;datum=2020-11-08" TargetMode="External"/><Relationship Id="rId1105" Type="http://schemas.openxmlformats.org/officeDocument/2006/relationships/hyperlink" Target="https://www.procyclingstats.com/rider.php?id=140318&amp;p=results&amp;s=ranking-breakdown&amp;entry_id=62890&amp;datum=2020-11-08" TargetMode="External"/><Relationship Id="rId2436" Type="http://schemas.openxmlformats.org/officeDocument/2006/relationships/hyperlink" Target="https://www.procyclingstats.com/rider/davide-martinelli" TargetMode="External"/><Relationship Id="rId3768" Type="http://schemas.openxmlformats.org/officeDocument/2006/relationships/hyperlink" Target="https://www.procyclingstats.com/rider.php?id=179267&amp;p=results&amp;s=ranking-breakdown&amp;entry_id=62890&amp;datum=2020-11-08" TargetMode="External"/><Relationship Id="rId1106" Type="http://schemas.openxmlformats.org/officeDocument/2006/relationships/hyperlink" Target="https://www.procyclingstats.com/rider/torstein-traeen" TargetMode="External"/><Relationship Id="rId2437" Type="http://schemas.openxmlformats.org/officeDocument/2006/relationships/hyperlink" Target="https://www.procyclingstats.com/team/astana-pro-team-2020" TargetMode="External"/><Relationship Id="rId3767" Type="http://schemas.openxmlformats.org/officeDocument/2006/relationships/hyperlink" Target="https://www.procyclingstats.com/team/team-novo-nordisk-2020" TargetMode="External"/><Relationship Id="rId1107" Type="http://schemas.openxmlformats.org/officeDocument/2006/relationships/hyperlink" Target="https://www.procyclingstats.com/team/uno-x-pro-cycling-team-2020" TargetMode="External"/><Relationship Id="rId2438" Type="http://schemas.openxmlformats.org/officeDocument/2006/relationships/hyperlink" Target="https://www.procyclingstats.com/rider.php?id=140961&amp;p=results&amp;s=ranking-breakdown&amp;entry_id=62890&amp;datum=2020-11-08" TargetMode="External"/><Relationship Id="rId1108" Type="http://schemas.openxmlformats.org/officeDocument/2006/relationships/hyperlink" Target="https://www.procyclingstats.com/rider.php?id=186658&amp;p=results&amp;s=ranking-breakdown&amp;entry_id=62890&amp;datum=2020-11-08" TargetMode="External"/><Relationship Id="rId2439" Type="http://schemas.openxmlformats.org/officeDocument/2006/relationships/hyperlink" Target="https://www.procyclingstats.com/rider/pieter-vanspeybrouck" TargetMode="External"/><Relationship Id="rId3769" Type="http://schemas.openxmlformats.org/officeDocument/2006/relationships/hyperlink" Target="https://www.procyclingstats.com/rider/viktor-verschaeve" TargetMode="External"/><Relationship Id="rId1109" Type="http://schemas.openxmlformats.org/officeDocument/2006/relationships/hyperlink" Target="https://www.procyclingstats.com/rider/simone-ravanelli" TargetMode="External"/><Relationship Id="rId519" Type="http://schemas.openxmlformats.org/officeDocument/2006/relationships/hyperlink" Target="https://www.procyclingstats.com/rider.php?id=140382&amp;p=results&amp;s=ranking-breakdown&amp;entry_id=62890&amp;datum=2020-11-08" TargetMode="External"/><Relationship Id="rId514" Type="http://schemas.openxmlformats.org/officeDocument/2006/relationships/hyperlink" Target="https://www.procyclingstats.com/rider/lucas-hamilton" TargetMode="External"/><Relationship Id="rId513" Type="http://schemas.openxmlformats.org/officeDocument/2006/relationships/hyperlink" Target="https://www.procyclingstats.com/rider.php?id=216727&amp;p=results&amp;s=ranking-breakdown&amp;entry_id=62890&amp;datum=2020-11-08" TargetMode="External"/><Relationship Id="rId512" Type="http://schemas.openxmlformats.org/officeDocument/2006/relationships/hyperlink" Target="https://www.procyclingstats.com/team/trek-segafredo-2020" TargetMode="External"/><Relationship Id="rId511" Type="http://schemas.openxmlformats.org/officeDocument/2006/relationships/hyperlink" Target="https://www.procyclingstats.com/rider/quinn-simmons" TargetMode="External"/><Relationship Id="rId518" Type="http://schemas.openxmlformats.org/officeDocument/2006/relationships/hyperlink" Target="https://www.procyclingstats.com/team/israel-start-up-nation-2020" TargetMode="External"/><Relationship Id="rId517" Type="http://schemas.openxmlformats.org/officeDocument/2006/relationships/hyperlink" Target="https://www.procyclingstats.com/rider/alex-dowsett" TargetMode="External"/><Relationship Id="rId516" Type="http://schemas.openxmlformats.org/officeDocument/2006/relationships/hyperlink" Target="https://www.procyclingstats.com/rider.php?id=176318&amp;p=results&amp;s=ranking-breakdown&amp;entry_id=62890&amp;datum=2020-11-08" TargetMode="External"/><Relationship Id="rId515" Type="http://schemas.openxmlformats.org/officeDocument/2006/relationships/hyperlink" Target="https://www.procyclingstats.com/team/mitchelton-scott-2020" TargetMode="External"/><Relationship Id="rId3760" Type="http://schemas.openxmlformats.org/officeDocument/2006/relationships/hyperlink" Target="https://www.procyclingstats.com/rider/stepan-kurianov" TargetMode="External"/><Relationship Id="rId510" Type="http://schemas.openxmlformats.org/officeDocument/2006/relationships/hyperlink" Target="https://www.procyclingstats.com/rider.php?id=139801&amp;p=results&amp;s=ranking-breakdown&amp;entry_id=62890&amp;datum=2020-11-08" TargetMode="External"/><Relationship Id="rId2430" Type="http://schemas.openxmlformats.org/officeDocument/2006/relationships/hyperlink" Target="https://www.procyclingstats.com/rider.php?id=207883&amp;p=results&amp;s=ranking-breakdown&amp;entry_id=62890&amp;datum=2020-11-08" TargetMode="External"/><Relationship Id="rId3762" Type="http://schemas.openxmlformats.org/officeDocument/2006/relationships/hyperlink" Target="https://www.procyclingstats.com/rider.php?id=176947&amp;p=results&amp;s=ranking-breakdown&amp;entry_id=62890&amp;datum=2020-11-08" TargetMode="External"/><Relationship Id="rId1100" Type="http://schemas.openxmlformats.org/officeDocument/2006/relationships/hyperlink" Target="https://www.procyclingstats.com/rider/jurgen-roelandts" TargetMode="External"/><Relationship Id="rId2431" Type="http://schemas.openxmlformats.org/officeDocument/2006/relationships/hyperlink" Target="https://www.procyclingstats.com/rider/joseph-areruya" TargetMode="External"/><Relationship Id="rId3761" Type="http://schemas.openxmlformats.org/officeDocument/2006/relationships/hyperlink" Target="https://www.procyclingstats.com/team/gazprom-rusvelo-2020" TargetMode="External"/><Relationship Id="rId1101" Type="http://schemas.openxmlformats.org/officeDocument/2006/relationships/hyperlink" Target="https://www.procyclingstats.com/team/movistar-team-2020" TargetMode="External"/><Relationship Id="rId2432" Type="http://schemas.openxmlformats.org/officeDocument/2006/relationships/hyperlink" Target="https://www.procyclingstats.com/rider.php?id=188663&amp;p=results&amp;s=ranking-breakdown&amp;entry_id=62890&amp;datum=2020-11-08" TargetMode="External"/><Relationship Id="rId3764" Type="http://schemas.openxmlformats.org/officeDocument/2006/relationships/hyperlink" Target="https://www.procyclingstats.com/team/uae-team-emirates-2020" TargetMode="External"/><Relationship Id="rId1102" Type="http://schemas.openxmlformats.org/officeDocument/2006/relationships/hyperlink" Target="https://www.procyclingstats.com/rider.php?id=140792&amp;p=results&amp;s=ranking-breakdown&amp;entry_id=62890&amp;datum=2020-11-08" TargetMode="External"/><Relationship Id="rId2433" Type="http://schemas.openxmlformats.org/officeDocument/2006/relationships/hyperlink" Target="https://www.procyclingstats.com/rider/denis-nekrasov" TargetMode="External"/><Relationship Id="rId3763" Type="http://schemas.openxmlformats.org/officeDocument/2006/relationships/hyperlink" Target="https://www.procyclingstats.com/rider/tom-bohli" TargetMode="External"/><Relationship Id="rId3711" Type="http://schemas.openxmlformats.org/officeDocument/2006/relationships/hyperlink" Target="https://www.procyclingstats.com/rider.php?id=163870&amp;p=results&amp;s=ranking-breakdown&amp;entry_id=62890&amp;datum=2020-11-08" TargetMode="External"/><Relationship Id="rId3710" Type="http://schemas.openxmlformats.org/officeDocument/2006/relationships/hyperlink" Target="https://www.procyclingstats.com/team/natura4ever-roubaix-lille-metropole-2020" TargetMode="External"/><Relationship Id="rId3713" Type="http://schemas.openxmlformats.org/officeDocument/2006/relationships/hyperlink" Target="https://www.procyclingstats.com/team/vino-astana-motors-2020" TargetMode="External"/><Relationship Id="rId3712" Type="http://schemas.openxmlformats.org/officeDocument/2006/relationships/hyperlink" Target="https://www.procyclingstats.com/rider/dinmukhammed-ulysbayev" TargetMode="External"/><Relationship Id="rId3715" Type="http://schemas.openxmlformats.org/officeDocument/2006/relationships/hyperlink" Target="https://www.procyclingstats.com/rider/leon-heinschke" TargetMode="External"/><Relationship Id="rId3714" Type="http://schemas.openxmlformats.org/officeDocument/2006/relationships/hyperlink" Target="https://www.procyclingstats.com/rider.php?id=195748&amp;p=results&amp;s=ranking-breakdown&amp;entry_id=62890&amp;datum=2020-11-08" TargetMode="External"/><Relationship Id="rId3717" Type="http://schemas.openxmlformats.org/officeDocument/2006/relationships/hyperlink" Target="https://www.procyclingstats.com/rider.php?id=202642&amp;p=results&amp;s=ranking-breakdown&amp;entry_id=62890&amp;datum=2020-11-08" TargetMode="External"/><Relationship Id="rId3716" Type="http://schemas.openxmlformats.org/officeDocument/2006/relationships/hyperlink" Target="https://www.procyclingstats.com/team/development-team-sunweb-2020" TargetMode="External"/><Relationship Id="rId3719" Type="http://schemas.openxmlformats.org/officeDocument/2006/relationships/hyperlink" Target="https://www.procyclingstats.com/team/team-jumbo-visma-2020" TargetMode="External"/><Relationship Id="rId3718" Type="http://schemas.openxmlformats.org/officeDocument/2006/relationships/hyperlink" Target="https://www.procyclingstats.com/rider/laurens-de-plus" TargetMode="External"/><Relationship Id="rId3700" Type="http://schemas.openxmlformats.org/officeDocument/2006/relationships/hyperlink" Target="https://www.procyclingstats.com/team/bahrain-mclaren-2020" TargetMode="External"/><Relationship Id="rId3702" Type="http://schemas.openxmlformats.org/officeDocument/2006/relationships/hyperlink" Target="https://www.procyclingstats.com/rider/julian-molano" TargetMode="External"/><Relationship Id="rId3701" Type="http://schemas.openxmlformats.org/officeDocument/2006/relationships/hyperlink" Target="https://www.procyclingstats.com/rider.php?id=140751&amp;p=results&amp;s=ranking-breakdown&amp;entry_id=62890&amp;datum=2020-11-08" TargetMode="External"/><Relationship Id="rId3704" Type="http://schemas.openxmlformats.org/officeDocument/2006/relationships/hyperlink" Target="https://www.procyclingstats.com/rider/leo-hayter" TargetMode="External"/><Relationship Id="rId3703" Type="http://schemas.openxmlformats.org/officeDocument/2006/relationships/hyperlink" Target="https://www.procyclingstats.com/rider.php?id=201636&amp;p=results&amp;s=ranking-breakdown&amp;entry_id=62890&amp;datum=2020-11-08" TargetMode="External"/><Relationship Id="rId3706" Type="http://schemas.openxmlformats.org/officeDocument/2006/relationships/hyperlink" Target="https://www.procyclingstats.com/rider.php?id=217483&amp;p=results&amp;s=ranking-breakdown&amp;entry_id=62890&amp;datum=2020-11-08" TargetMode="External"/><Relationship Id="rId3705" Type="http://schemas.openxmlformats.org/officeDocument/2006/relationships/hyperlink" Target="https://www.procyclingstats.com/team/development-team-sunweb-2020" TargetMode="External"/><Relationship Id="rId3708" Type="http://schemas.openxmlformats.org/officeDocument/2006/relationships/hyperlink" Target="https://www.procyclingstats.com/rider.php?id=206938&amp;p=results&amp;s=ranking-breakdown&amp;entry_id=62890&amp;datum=2020-11-08" TargetMode="External"/><Relationship Id="rId3707" Type="http://schemas.openxmlformats.org/officeDocument/2006/relationships/hyperlink" Target="https://www.procyclingstats.com/rider/campbell-stewart" TargetMode="External"/><Relationship Id="rId3709" Type="http://schemas.openxmlformats.org/officeDocument/2006/relationships/hyperlink" Target="https://www.procyclingstats.com/rider/thibault-ferasse" TargetMode="External"/><Relationship Id="rId2401" Type="http://schemas.openxmlformats.org/officeDocument/2006/relationships/hyperlink" Target="https://www.procyclingstats.com/rider/masakazu-ito" TargetMode="External"/><Relationship Id="rId3733" Type="http://schemas.openxmlformats.org/officeDocument/2006/relationships/hyperlink" Target="https://www.procyclingstats.com/team/natura4ever-roubaix-lille-metropole-2020" TargetMode="External"/><Relationship Id="rId2402" Type="http://schemas.openxmlformats.org/officeDocument/2006/relationships/hyperlink" Target="https://www.procyclingstats.com/team/aisan-racing-team-2020" TargetMode="External"/><Relationship Id="rId3732" Type="http://schemas.openxmlformats.org/officeDocument/2006/relationships/hyperlink" Target="https://www.procyclingstats.com/rider/samuel-leroux" TargetMode="External"/><Relationship Id="rId2403" Type="http://schemas.openxmlformats.org/officeDocument/2006/relationships/hyperlink" Target="https://www.procyclingstats.com/rider.php?id=139517&amp;p=results&amp;s=ranking-breakdown&amp;entry_id=62890&amp;datum=2020-11-08" TargetMode="External"/><Relationship Id="rId3735" Type="http://schemas.openxmlformats.org/officeDocument/2006/relationships/hyperlink" Target="https://www.procyclingstats.com/rider/martin-marcellusi" TargetMode="External"/><Relationship Id="rId2404" Type="http://schemas.openxmlformats.org/officeDocument/2006/relationships/hyperlink" Target="https://www.procyclingstats.com/rider/rafael-valls" TargetMode="External"/><Relationship Id="rId3734" Type="http://schemas.openxmlformats.org/officeDocument/2006/relationships/hyperlink" Target="https://www.procyclingstats.com/rider.php?id=163164&amp;p=results&amp;s=ranking-breakdown&amp;entry_id=62890&amp;datum=2020-11-08" TargetMode="External"/><Relationship Id="rId2405" Type="http://schemas.openxmlformats.org/officeDocument/2006/relationships/hyperlink" Target="https://www.procyclingstats.com/team/bahrain-mclaren-2020" TargetMode="External"/><Relationship Id="rId3737" Type="http://schemas.openxmlformats.org/officeDocument/2006/relationships/hyperlink" Target="https://www.procyclingstats.com/rider/ralph-monsalve" TargetMode="External"/><Relationship Id="rId2406" Type="http://schemas.openxmlformats.org/officeDocument/2006/relationships/hyperlink" Target="https://www.procyclingstats.com/rider.php?id=140617&amp;p=results&amp;s=ranking-breakdown&amp;entry_id=62890&amp;datum=2020-11-08" TargetMode="External"/><Relationship Id="rId3736" Type="http://schemas.openxmlformats.org/officeDocument/2006/relationships/hyperlink" Target="https://www.procyclingstats.com/rider.php?id=208951&amp;p=results&amp;s=ranking-breakdown&amp;entry_id=62890&amp;datum=2020-11-08" TargetMode="External"/><Relationship Id="rId2407" Type="http://schemas.openxmlformats.org/officeDocument/2006/relationships/hyperlink" Target="https://www.procyclingstats.com/rider/jesus-ezquerra-muela" TargetMode="External"/><Relationship Id="rId3739" Type="http://schemas.openxmlformats.org/officeDocument/2006/relationships/hyperlink" Target="https://www.procyclingstats.com/rider/enzo-leijnse" TargetMode="External"/><Relationship Id="rId2408" Type="http://schemas.openxmlformats.org/officeDocument/2006/relationships/hyperlink" Target="https://www.procyclingstats.com/team/burgos-bh-2020" TargetMode="External"/><Relationship Id="rId3738" Type="http://schemas.openxmlformats.org/officeDocument/2006/relationships/hyperlink" Target="https://www.procyclingstats.com/rider.php?id=137214&amp;p=results&amp;s=ranking-breakdown&amp;entry_id=62890&amp;datum=2020-11-08" TargetMode="External"/><Relationship Id="rId2409" Type="http://schemas.openxmlformats.org/officeDocument/2006/relationships/hyperlink" Target="https://www.procyclingstats.com/rider.php?id=139861&amp;p=results&amp;s=ranking-breakdown&amp;entry_id=62890&amp;datum=2020-11-08" TargetMode="External"/><Relationship Id="rId3731" Type="http://schemas.openxmlformats.org/officeDocument/2006/relationships/hyperlink" Target="https://www.procyclingstats.com/rider.php?id=198559&amp;p=results&amp;s=ranking-breakdown&amp;entry_id=62890&amp;datum=2020-11-08" TargetMode="External"/><Relationship Id="rId2400" Type="http://schemas.openxmlformats.org/officeDocument/2006/relationships/hyperlink" Target="https://www.procyclingstats.com/rider.php?id=209079&amp;p=results&amp;s=ranking-breakdown&amp;entry_id=62890&amp;datum=2020-11-08" TargetMode="External"/><Relationship Id="rId3730" Type="http://schemas.openxmlformats.org/officeDocument/2006/relationships/hyperlink" Target="https://www.procyclingstats.com/team/swiss-racing-academy-2020" TargetMode="External"/><Relationship Id="rId3722" Type="http://schemas.openxmlformats.org/officeDocument/2006/relationships/hyperlink" Target="https://www.procyclingstats.com/rider.php?id=162708&amp;p=results&amp;s=ranking-breakdown&amp;entry_id=62890&amp;datum=2020-11-08" TargetMode="External"/><Relationship Id="rId3721" Type="http://schemas.openxmlformats.org/officeDocument/2006/relationships/hyperlink" Target="https://www.procyclingstats.com/rider/przemyslaw-kasperkiewicz" TargetMode="External"/><Relationship Id="rId3724" Type="http://schemas.openxmlformats.org/officeDocument/2006/relationships/hyperlink" Target="https://www.procyclingstats.com/team/alpecin-fenix-2020" TargetMode="External"/><Relationship Id="rId3723" Type="http://schemas.openxmlformats.org/officeDocument/2006/relationships/hyperlink" Target="https://www.procyclingstats.com/rider/roy-jans" TargetMode="External"/><Relationship Id="rId3726" Type="http://schemas.openxmlformats.org/officeDocument/2006/relationships/hyperlink" Target="https://www.procyclingstats.com/rider/jarno-mobach" TargetMode="External"/><Relationship Id="rId3725" Type="http://schemas.openxmlformats.org/officeDocument/2006/relationships/hyperlink" Target="https://www.procyclingstats.com/rider.php?id=138444&amp;p=results&amp;s=ranking-breakdown&amp;entry_id=62890&amp;datum=2020-11-08" TargetMode="External"/><Relationship Id="rId3728" Type="http://schemas.openxmlformats.org/officeDocument/2006/relationships/hyperlink" Target="https://www.procyclingstats.com/rider.php?id=194247&amp;p=results&amp;s=ranking-breakdown&amp;entry_id=62890&amp;datum=2020-11-08" TargetMode="External"/><Relationship Id="rId3727" Type="http://schemas.openxmlformats.org/officeDocument/2006/relationships/hyperlink" Target="https://www.procyclingstats.com/team/development-team-sunweb-2020" TargetMode="External"/><Relationship Id="rId3729" Type="http://schemas.openxmlformats.org/officeDocument/2006/relationships/hyperlink" Target="https://www.procyclingstats.com/rider/joab-schneiter" TargetMode="External"/><Relationship Id="rId3720" Type="http://schemas.openxmlformats.org/officeDocument/2006/relationships/hyperlink" Target="https://www.procyclingstats.com/rider.php?id=170003&amp;p=results&amp;s=ranking-breakdown&amp;entry_id=62890&amp;datum=2020-11-08" TargetMode="External"/><Relationship Id="rId4206" Type="http://schemas.openxmlformats.org/officeDocument/2006/relationships/hyperlink" Target="https://www.procyclingstats.com/rider.php?id=250101&amp;p=results&amp;s=ranking-breakdown&amp;entry_id=62890&amp;datum=2020-11-08" TargetMode="External"/><Relationship Id="rId4205" Type="http://schemas.openxmlformats.org/officeDocument/2006/relationships/hyperlink" Target="https://www.procyclingstats.com/team/tirol-ktm-cycling-team-2020" TargetMode="External"/><Relationship Id="rId4208" Type="http://schemas.openxmlformats.org/officeDocument/2006/relationships/hyperlink" Target="https://www.procyclingstats.com/rider.php?id=163806&amp;p=results&amp;s=ranking-breakdown&amp;entry_id=62890&amp;datum=2020-11-08" TargetMode="External"/><Relationship Id="rId4207" Type="http://schemas.openxmlformats.org/officeDocument/2006/relationships/hyperlink" Target="https://www.procyclingstats.com/rider/isaac-simon-yaguaro-flores" TargetMode="External"/><Relationship Id="rId590" Type="http://schemas.openxmlformats.org/officeDocument/2006/relationships/hyperlink" Target="https://www.procyclingstats.com/team/w52-fc-porto-2020" TargetMode="External"/><Relationship Id="rId4209" Type="http://schemas.openxmlformats.org/officeDocument/2006/relationships/hyperlink" Target="https://www.procyclingstats.com/rider/carlo-jurisevic" TargetMode="External"/><Relationship Id="rId589" Type="http://schemas.openxmlformats.org/officeDocument/2006/relationships/hyperlink" Target="https://www.procyclingstats.com/rider/amaro-manuel-antunes" TargetMode="External"/><Relationship Id="rId588" Type="http://schemas.openxmlformats.org/officeDocument/2006/relationships/hyperlink" Target="https://www.procyclingstats.com/rider.php?id=186428&amp;p=results&amp;s=ranking-breakdown&amp;entry_id=62890&amp;datum=2020-11-08" TargetMode="External"/><Relationship Id="rId1170" Type="http://schemas.openxmlformats.org/officeDocument/2006/relationships/hyperlink" Target="https://www.procyclingstats.com/team/androni-sidermec-bottecchia-2020" TargetMode="External"/><Relationship Id="rId1171" Type="http://schemas.openxmlformats.org/officeDocument/2006/relationships/hyperlink" Target="https://www.procyclingstats.com/rider.php?id=161575&amp;p=results&amp;s=ranking-breakdown&amp;entry_id=62890&amp;datum=2020-11-08" TargetMode="External"/><Relationship Id="rId583" Type="http://schemas.openxmlformats.org/officeDocument/2006/relationships/hyperlink" Target="https://www.procyclingstats.com/rider/dorian-godon" TargetMode="External"/><Relationship Id="rId1172" Type="http://schemas.openxmlformats.org/officeDocument/2006/relationships/hyperlink" Target="https://www.procyclingstats.com/rider/baptiste-planckaert" TargetMode="External"/><Relationship Id="rId582" Type="http://schemas.openxmlformats.org/officeDocument/2006/relationships/hyperlink" Target="https://www.procyclingstats.com/rider.php?id=208050&amp;p=results&amp;s=ranking-breakdown&amp;entry_id=62890&amp;datum=2020-11-08" TargetMode="External"/><Relationship Id="rId1173" Type="http://schemas.openxmlformats.org/officeDocument/2006/relationships/hyperlink" Target="https://www.procyclingstats.com/team/bingoal-wallonie-bruxelles-2020" TargetMode="External"/><Relationship Id="rId581" Type="http://schemas.openxmlformats.org/officeDocument/2006/relationships/hyperlink" Target="https://www.procyclingstats.com/team/vino-astana-motors-2020" TargetMode="External"/><Relationship Id="rId1174" Type="http://schemas.openxmlformats.org/officeDocument/2006/relationships/hyperlink" Target="https://www.procyclingstats.com/rider.php?id=139967&amp;p=results&amp;s=ranking-breakdown&amp;entry_id=62890&amp;datum=2020-11-08" TargetMode="External"/><Relationship Id="rId4200" Type="http://schemas.openxmlformats.org/officeDocument/2006/relationships/hyperlink" Target="https://www.procyclingstats.com/rider.php?id=170365&amp;p=results&amp;s=ranking-breakdown&amp;entry_id=62890&amp;datum=2020-11-08" TargetMode="External"/><Relationship Id="rId580" Type="http://schemas.openxmlformats.org/officeDocument/2006/relationships/hyperlink" Target="https://www.procyclingstats.com/rider/yevgeniy-fedorov" TargetMode="External"/><Relationship Id="rId1175" Type="http://schemas.openxmlformats.org/officeDocument/2006/relationships/hyperlink" Target="https://www.procyclingstats.com/rider/anthony-delaplace" TargetMode="External"/><Relationship Id="rId587" Type="http://schemas.openxmlformats.org/officeDocument/2006/relationships/hyperlink" Target="https://www.procyclingstats.com/team/ccc-team-2020" TargetMode="External"/><Relationship Id="rId1176" Type="http://schemas.openxmlformats.org/officeDocument/2006/relationships/hyperlink" Target="https://www.procyclingstats.com/team/team-arkea-samsic-2020" TargetMode="External"/><Relationship Id="rId4202" Type="http://schemas.openxmlformats.org/officeDocument/2006/relationships/hyperlink" Target="https://www.procyclingstats.com/team/israel-cycling-academy-2020" TargetMode="External"/><Relationship Id="rId586" Type="http://schemas.openxmlformats.org/officeDocument/2006/relationships/hyperlink" Target="https://www.procyclingstats.com/rider/kamil-malecki" TargetMode="External"/><Relationship Id="rId1177" Type="http://schemas.openxmlformats.org/officeDocument/2006/relationships/hyperlink" Target="https://www.procyclingstats.com/rider.php?id=140350&amp;p=results&amp;s=ranking-breakdown&amp;entry_id=62890&amp;datum=2020-11-08" TargetMode="External"/><Relationship Id="rId4201" Type="http://schemas.openxmlformats.org/officeDocument/2006/relationships/hyperlink" Target="https://www.procyclingstats.com/rider/yuval-ben-moshe" TargetMode="External"/><Relationship Id="rId585" Type="http://schemas.openxmlformats.org/officeDocument/2006/relationships/hyperlink" Target="https://www.procyclingstats.com/rider.php?id=181190&amp;p=results&amp;s=ranking-breakdown&amp;entry_id=62890&amp;datum=2020-11-08" TargetMode="External"/><Relationship Id="rId1178" Type="http://schemas.openxmlformats.org/officeDocument/2006/relationships/hyperlink" Target="https://www.procyclingstats.com/rider/pieter-serry" TargetMode="External"/><Relationship Id="rId4204" Type="http://schemas.openxmlformats.org/officeDocument/2006/relationships/hyperlink" Target="https://www.procyclingstats.com/rider/florian-lipowitz" TargetMode="External"/><Relationship Id="rId584" Type="http://schemas.openxmlformats.org/officeDocument/2006/relationships/hyperlink" Target="https://www.procyclingstats.com/team/ag2r-la-mondiale-2020" TargetMode="External"/><Relationship Id="rId1179" Type="http://schemas.openxmlformats.org/officeDocument/2006/relationships/hyperlink" Target="https://www.procyclingstats.com/team/deceuninck-quick-step-2020" TargetMode="External"/><Relationship Id="rId4203" Type="http://schemas.openxmlformats.org/officeDocument/2006/relationships/hyperlink" Target="https://www.procyclingstats.com/rider.php?id=204957&amp;p=results&amp;s=ranking-breakdown&amp;entry_id=62890&amp;datum=2020-11-08" TargetMode="External"/><Relationship Id="rId1169" Type="http://schemas.openxmlformats.org/officeDocument/2006/relationships/hyperlink" Target="https://www.procyclingstats.com/rider/davide-gabburo" TargetMode="External"/><Relationship Id="rId579" Type="http://schemas.openxmlformats.org/officeDocument/2006/relationships/hyperlink" Target="https://www.procyclingstats.com/rider.php?id=132346&amp;p=results&amp;s=ranking-breakdown&amp;entry_id=62890&amp;datum=2020-11-08" TargetMode="External"/><Relationship Id="rId578" Type="http://schemas.openxmlformats.org/officeDocument/2006/relationships/hyperlink" Target="https://www.procyclingstats.com/team/team-sunweb-2020" TargetMode="External"/><Relationship Id="rId577" Type="http://schemas.openxmlformats.org/officeDocument/2006/relationships/hyperlink" Target="https://www.procyclingstats.com/rider/nico-denz" TargetMode="External"/><Relationship Id="rId2490" Type="http://schemas.openxmlformats.org/officeDocument/2006/relationships/hyperlink" Target="https://www.procyclingstats.com/team/team-bridgelane-2020" TargetMode="External"/><Relationship Id="rId1160" Type="http://schemas.openxmlformats.org/officeDocument/2006/relationships/hyperlink" Target="https://www.procyclingstats.com/rider/mark-donovan" TargetMode="External"/><Relationship Id="rId2491" Type="http://schemas.openxmlformats.org/officeDocument/2006/relationships/hyperlink" Target="https://www.procyclingstats.com/rider.php?id=137455&amp;p=results&amp;s=ranking-breakdown&amp;entry_id=62890&amp;datum=2020-11-08" TargetMode="External"/><Relationship Id="rId572" Type="http://schemas.openxmlformats.org/officeDocument/2006/relationships/hyperlink" Target="https://www.procyclingstats.com/team/deceuninck-quick-step-2020" TargetMode="External"/><Relationship Id="rId1161" Type="http://schemas.openxmlformats.org/officeDocument/2006/relationships/hyperlink" Target="https://www.procyclingstats.com/team/team-sunweb-2020" TargetMode="External"/><Relationship Id="rId2492" Type="http://schemas.openxmlformats.org/officeDocument/2006/relationships/hyperlink" Target="https://www.procyclingstats.com/rider/jacob-hindsgaul-madsen" TargetMode="External"/><Relationship Id="rId571" Type="http://schemas.openxmlformats.org/officeDocument/2006/relationships/hyperlink" Target="https://www.procyclingstats.com/rider/mattia-cattaneo" TargetMode="External"/><Relationship Id="rId1162" Type="http://schemas.openxmlformats.org/officeDocument/2006/relationships/hyperlink" Target="https://www.procyclingstats.com/rider.php?id=208364&amp;p=results&amp;s=ranking-breakdown&amp;entry_id=62890&amp;datum=2020-11-08" TargetMode="External"/><Relationship Id="rId2493" Type="http://schemas.openxmlformats.org/officeDocument/2006/relationships/hyperlink" Target="https://www.procyclingstats.com/team/uno-x-pro-cycling-team-2020" TargetMode="External"/><Relationship Id="rId570" Type="http://schemas.openxmlformats.org/officeDocument/2006/relationships/hyperlink" Target="https://www.procyclingstats.com/rider.php?id=194062&amp;p=results&amp;s=ranking-breakdown&amp;entry_id=62890&amp;datum=2020-11-08" TargetMode="External"/><Relationship Id="rId1163" Type="http://schemas.openxmlformats.org/officeDocument/2006/relationships/hyperlink" Target="https://www.procyclingstats.com/rider/marc-sarreau" TargetMode="External"/><Relationship Id="rId2494" Type="http://schemas.openxmlformats.org/officeDocument/2006/relationships/hyperlink" Target="https://www.procyclingstats.com/rider.php?id=207950&amp;p=results&amp;s=ranking-breakdown&amp;entry_id=62890&amp;datum=2020-11-08" TargetMode="External"/><Relationship Id="rId1164" Type="http://schemas.openxmlformats.org/officeDocument/2006/relationships/hyperlink" Target="https://www.procyclingstats.com/team/groupama-fdj-2020" TargetMode="External"/><Relationship Id="rId2495" Type="http://schemas.openxmlformats.org/officeDocument/2006/relationships/hyperlink" Target="https://www.procyclingstats.com/rider/umberto-marengo" TargetMode="External"/><Relationship Id="rId576" Type="http://schemas.openxmlformats.org/officeDocument/2006/relationships/hyperlink" Target="https://www.procyclingstats.com/rider.php?id=181940&amp;p=results&amp;s=ranking-breakdown&amp;entry_id=62890&amp;datum=2020-11-08" TargetMode="External"/><Relationship Id="rId1165" Type="http://schemas.openxmlformats.org/officeDocument/2006/relationships/hyperlink" Target="https://www.procyclingstats.com/rider.php?id=160236&amp;p=results&amp;s=ranking-breakdown&amp;entry_id=62890&amp;datum=2020-11-08" TargetMode="External"/><Relationship Id="rId2496" Type="http://schemas.openxmlformats.org/officeDocument/2006/relationships/hyperlink" Target="https://www.procyclingstats.com/team/vini-zabu-ktm-2020" TargetMode="External"/><Relationship Id="rId575" Type="http://schemas.openxmlformats.org/officeDocument/2006/relationships/hyperlink" Target="https://www.procyclingstats.com/team/israel-start-up-nation-2020" TargetMode="External"/><Relationship Id="rId1166" Type="http://schemas.openxmlformats.org/officeDocument/2006/relationships/hyperlink" Target="https://www.procyclingstats.com/rider/eduard-prades" TargetMode="External"/><Relationship Id="rId2497" Type="http://schemas.openxmlformats.org/officeDocument/2006/relationships/hyperlink" Target="https://www.procyclingstats.com/rider.php?id=157569&amp;p=results&amp;s=ranking-breakdown&amp;entry_id=62890&amp;datum=2020-11-08" TargetMode="External"/><Relationship Id="rId574" Type="http://schemas.openxmlformats.org/officeDocument/2006/relationships/hyperlink" Target="https://www.procyclingstats.com/rider/matteo-badilatti" TargetMode="External"/><Relationship Id="rId1167" Type="http://schemas.openxmlformats.org/officeDocument/2006/relationships/hyperlink" Target="https://www.procyclingstats.com/team/movistar-team-2020" TargetMode="External"/><Relationship Id="rId2498" Type="http://schemas.openxmlformats.org/officeDocument/2006/relationships/hyperlink" Target="https://www.procyclingstats.com/rider/elmar-reinders" TargetMode="External"/><Relationship Id="rId573" Type="http://schemas.openxmlformats.org/officeDocument/2006/relationships/hyperlink" Target="https://www.procyclingstats.com/rider.php?id=133702&amp;p=results&amp;s=ranking-breakdown&amp;entry_id=62890&amp;datum=2020-11-08" TargetMode="External"/><Relationship Id="rId1168" Type="http://schemas.openxmlformats.org/officeDocument/2006/relationships/hyperlink" Target="https://www.procyclingstats.com/rider.php?id=138159&amp;p=results&amp;s=ranking-breakdown&amp;entry_id=62890&amp;datum=2020-11-08" TargetMode="External"/><Relationship Id="rId2499" Type="http://schemas.openxmlformats.org/officeDocument/2006/relationships/hyperlink" Target="https://www.procyclingstats.com/team/riwal-securitas-cycling-team-2020" TargetMode="External"/><Relationship Id="rId4228" Type="http://schemas.openxmlformats.org/officeDocument/2006/relationships/hyperlink" Target="https://www.procyclingstats.com/rider/filippo-baroncini" TargetMode="External"/><Relationship Id="rId4227" Type="http://schemas.openxmlformats.org/officeDocument/2006/relationships/hyperlink" Target="https://www.procyclingstats.com/rider.php?id=182695&amp;p=results&amp;s=ranking-breakdown&amp;entry_id=62890&amp;datum=2020-11-08" TargetMode="External"/><Relationship Id="rId4229" Type="http://schemas.openxmlformats.org/officeDocument/2006/relationships/hyperlink" Target="https://www.procyclingstats.com/team/beltrami-tsa-marchiol-2020" TargetMode="External"/><Relationship Id="rId1190" Type="http://schemas.openxmlformats.org/officeDocument/2006/relationships/hyperlink" Target="https://www.procyclingstats.com/rider/johan-le-bon" TargetMode="External"/><Relationship Id="rId1191" Type="http://schemas.openxmlformats.org/officeDocument/2006/relationships/hyperlink" Target="https://www.procyclingstats.com/team/vital-concept-bb-hotels-pb-ktm-2020" TargetMode="External"/><Relationship Id="rId1192" Type="http://schemas.openxmlformats.org/officeDocument/2006/relationships/hyperlink" Target="https://www.procyclingstats.com/rider.php?id=140047&amp;p=results&amp;s=ranking-breakdown&amp;entry_id=62890&amp;datum=2020-11-08" TargetMode="External"/><Relationship Id="rId1193" Type="http://schemas.openxmlformats.org/officeDocument/2006/relationships/hyperlink" Target="https://www.procyclingstats.com/rider/mark-padun" TargetMode="External"/><Relationship Id="rId1194" Type="http://schemas.openxmlformats.org/officeDocument/2006/relationships/hyperlink" Target="https://www.procyclingstats.com/team/bahrain-mclaren-2020" TargetMode="External"/><Relationship Id="rId4220" Type="http://schemas.openxmlformats.org/officeDocument/2006/relationships/hyperlink" Target="https://www.procyclingstats.com/rider/tawatchai-jeeradechatam" TargetMode="External"/><Relationship Id="rId1195" Type="http://schemas.openxmlformats.org/officeDocument/2006/relationships/hyperlink" Target="https://www.procyclingstats.com/rider.php?id=181230&amp;p=results&amp;s=ranking-breakdown&amp;entry_id=62890&amp;datum=2020-11-08" TargetMode="External"/><Relationship Id="rId1196" Type="http://schemas.openxmlformats.org/officeDocument/2006/relationships/hyperlink" Target="https://www.procyclingstats.com/rider/daniil-pronskiy" TargetMode="External"/><Relationship Id="rId4222" Type="http://schemas.openxmlformats.org/officeDocument/2006/relationships/hyperlink" Target="https://www.procyclingstats.com/rider/felix-engelhardt" TargetMode="External"/><Relationship Id="rId1197" Type="http://schemas.openxmlformats.org/officeDocument/2006/relationships/hyperlink" Target="https://www.procyclingstats.com/team/vino-astana-motors-2020" TargetMode="External"/><Relationship Id="rId4221" Type="http://schemas.openxmlformats.org/officeDocument/2006/relationships/hyperlink" Target="https://www.procyclingstats.com/rider.php?id=180871&amp;p=results&amp;s=ranking-breakdown&amp;entry_id=62890&amp;datum=2020-11-08" TargetMode="External"/><Relationship Id="rId1198" Type="http://schemas.openxmlformats.org/officeDocument/2006/relationships/hyperlink" Target="https://www.procyclingstats.com/rider.php?id=208051&amp;p=results&amp;s=ranking-breakdown&amp;entry_id=62890&amp;datum=2020-11-08" TargetMode="External"/><Relationship Id="rId4224" Type="http://schemas.openxmlformats.org/officeDocument/2006/relationships/hyperlink" Target="https://www.procyclingstats.com/rider.php?id=209022&amp;p=results&amp;s=ranking-breakdown&amp;entry_id=62890&amp;datum=2020-11-08" TargetMode="External"/><Relationship Id="rId1199" Type="http://schemas.openxmlformats.org/officeDocument/2006/relationships/hyperlink" Target="https://www.procyclingstats.com/rider/ivan-ramiro-sosa" TargetMode="External"/><Relationship Id="rId4223" Type="http://schemas.openxmlformats.org/officeDocument/2006/relationships/hyperlink" Target="https://www.procyclingstats.com/team/tirol-ktm-cycling-team-2020" TargetMode="External"/><Relationship Id="rId4226" Type="http://schemas.openxmlformats.org/officeDocument/2006/relationships/hyperlink" Target="https://www.procyclingstats.com/team/bingoal-wallonie-bruxelles-2020" TargetMode="External"/><Relationship Id="rId4225" Type="http://schemas.openxmlformats.org/officeDocument/2006/relationships/hyperlink" Target="https://www.procyclingstats.com/rider/julien-mortier" TargetMode="External"/><Relationship Id="rId4217" Type="http://schemas.openxmlformats.org/officeDocument/2006/relationships/hyperlink" Target="https://www.procyclingstats.com/rider.php?id=241195&amp;p=results&amp;s=ranking-breakdown&amp;entry_id=62890&amp;datum=2020-11-08" TargetMode="External"/><Relationship Id="rId4216" Type="http://schemas.openxmlformats.org/officeDocument/2006/relationships/hyperlink" Target="https://www.procyclingstats.com/rider/ali-al-sulaymi" TargetMode="External"/><Relationship Id="rId4219" Type="http://schemas.openxmlformats.org/officeDocument/2006/relationships/hyperlink" Target="https://www.procyclingstats.com/rider.php?id=194034&amp;p=results&amp;s=ranking-breakdown&amp;entry_id=62890&amp;datum=2020-11-08" TargetMode="External"/><Relationship Id="rId4218" Type="http://schemas.openxmlformats.org/officeDocument/2006/relationships/hyperlink" Target="https://www.procyclingstats.com/rider/nick-kergozou" TargetMode="External"/><Relationship Id="rId599" Type="http://schemas.openxmlformats.org/officeDocument/2006/relationships/hyperlink" Target="https://www.procyclingstats.com/team/vini-zabu-ktm-2020" TargetMode="External"/><Relationship Id="rId1180" Type="http://schemas.openxmlformats.org/officeDocument/2006/relationships/hyperlink" Target="https://www.procyclingstats.com/rider.php?id=140658&amp;p=results&amp;s=ranking-breakdown&amp;entry_id=62890&amp;datum=2020-11-08" TargetMode="External"/><Relationship Id="rId1181" Type="http://schemas.openxmlformats.org/officeDocument/2006/relationships/hyperlink" Target="https://www.procyclingstats.com/rider/alexys-brunel" TargetMode="External"/><Relationship Id="rId1182" Type="http://schemas.openxmlformats.org/officeDocument/2006/relationships/hyperlink" Target="https://www.procyclingstats.com/team/groupama-fdj-2020" TargetMode="External"/><Relationship Id="rId594" Type="http://schemas.openxmlformats.org/officeDocument/2006/relationships/hyperlink" Target="https://www.procyclingstats.com/rider.php?id=181466&amp;p=results&amp;s=ranking-breakdown&amp;entry_id=62890&amp;datum=2020-11-08" TargetMode="External"/><Relationship Id="rId1183" Type="http://schemas.openxmlformats.org/officeDocument/2006/relationships/hyperlink" Target="https://www.procyclingstats.com/rider.php?id=194248&amp;p=results&amp;s=ranking-breakdown&amp;entry_id=62890&amp;datum=2020-11-08" TargetMode="External"/><Relationship Id="rId593" Type="http://schemas.openxmlformats.org/officeDocument/2006/relationships/hyperlink" Target="https://www.procyclingstats.com/team/Ineos-grenadiers-2020" TargetMode="External"/><Relationship Id="rId1184" Type="http://schemas.openxmlformats.org/officeDocument/2006/relationships/hyperlink" Target="https://www.procyclingstats.com/rider/kobe-goossens" TargetMode="External"/><Relationship Id="rId592" Type="http://schemas.openxmlformats.org/officeDocument/2006/relationships/hyperlink" Target="https://www.procyclingstats.com/rider/edward-irl-dunbar" TargetMode="External"/><Relationship Id="rId1185" Type="http://schemas.openxmlformats.org/officeDocument/2006/relationships/hyperlink" Target="https://www.procyclingstats.com/team/lotto-soudal-2020" TargetMode="External"/><Relationship Id="rId4211" Type="http://schemas.openxmlformats.org/officeDocument/2006/relationships/hyperlink" Target="https://www.procyclingstats.com/rider.php?id=217343&amp;p=results&amp;s=ranking-breakdown&amp;entry_id=62890&amp;datum=2020-11-08" TargetMode="External"/><Relationship Id="rId591" Type="http://schemas.openxmlformats.org/officeDocument/2006/relationships/hyperlink" Target="https://www.procyclingstats.com/rider.php?id=138189&amp;p=results&amp;s=ranking-breakdown&amp;entry_id=62890&amp;datum=2020-11-08" TargetMode="External"/><Relationship Id="rId1186" Type="http://schemas.openxmlformats.org/officeDocument/2006/relationships/hyperlink" Target="https://www.procyclingstats.com/rider.php?id=180968&amp;p=results&amp;s=ranking-breakdown&amp;entry_id=62890&amp;datum=2020-11-08" TargetMode="External"/><Relationship Id="rId4210" Type="http://schemas.openxmlformats.org/officeDocument/2006/relationships/hyperlink" Target="https://www.procyclingstats.com/team/ljubljana-gusto-santic-2020" TargetMode="External"/><Relationship Id="rId598" Type="http://schemas.openxmlformats.org/officeDocument/2006/relationships/hyperlink" Target="https://www.procyclingstats.com/rider/luca-wackermann" TargetMode="External"/><Relationship Id="rId1187" Type="http://schemas.openxmlformats.org/officeDocument/2006/relationships/hyperlink" Target="https://www.procyclingstats.com/rider/olivier-le-gac" TargetMode="External"/><Relationship Id="rId4213" Type="http://schemas.openxmlformats.org/officeDocument/2006/relationships/hyperlink" Target="https://www.procyclingstats.com/rider.php?id=214709&amp;p=results&amp;s=ranking-breakdown&amp;entry_id=62890&amp;datum=2020-11-08" TargetMode="External"/><Relationship Id="rId597" Type="http://schemas.openxmlformats.org/officeDocument/2006/relationships/hyperlink" Target="https://www.procyclingstats.com/rider.php?id=134819&amp;p=results&amp;s=ranking-breakdown&amp;entry_id=62890&amp;datum=2020-11-08" TargetMode="External"/><Relationship Id="rId1188" Type="http://schemas.openxmlformats.org/officeDocument/2006/relationships/hyperlink" Target="https://www.procyclingstats.com/team/groupama-fdj-2020" TargetMode="External"/><Relationship Id="rId4212" Type="http://schemas.openxmlformats.org/officeDocument/2006/relationships/hyperlink" Target="https://www.procyclingstats.com/rider/hakon-hrafn-sigurdsson" TargetMode="External"/><Relationship Id="rId596" Type="http://schemas.openxmlformats.org/officeDocument/2006/relationships/hyperlink" Target="https://www.procyclingstats.com/team/team-sapura-cycling-2020" TargetMode="External"/><Relationship Id="rId1189" Type="http://schemas.openxmlformats.org/officeDocument/2006/relationships/hyperlink" Target="https://www.procyclingstats.com/rider.php?id=132358&amp;p=results&amp;s=ranking-breakdown&amp;entry_id=62890&amp;datum=2020-11-08" TargetMode="External"/><Relationship Id="rId4215" Type="http://schemas.openxmlformats.org/officeDocument/2006/relationships/hyperlink" Target="https://www.procyclingstats.com/rider.php?id=218820&amp;p=results&amp;s=ranking-breakdown&amp;entry_id=62890&amp;datum=2020-11-08" TargetMode="External"/><Relationship Id="rId595" Type="http://schemas.openxmlformats.org/officeDocument/2006/relationships/hyperlink" Target="https://www.procyclingstats.com/rider/danilo-celano" TargetMode="External"/><Relationship Id="rId4214" Type="http://schemas.openxmlformats.org/officeDocument/2006/relationships/hyperlink" Target="https://www.procyclingstats.com/rider/panagiotis-karatsivis" TargetMode="External"/><Relationship Id="rId1136" Type="http://schemas.openxmlformats.org/officeDocument/2006/relationships/hyperlink" Target="https://www.procyclingstats.com/rider/kevin-geniets" TargetMode="External"/><Relationship Id="rId2467" Type="http://schemas.openxmlformats.org/officeDocument/2006/relationships/hyperlink" Target="https://www.procyclingstats.com/team/minsk-cycling-club-2020" TargetMode="External"/><Relationship Id="rId3799" Type="http://schemas.openxmlformats.org/officeDocument/2006/relationships/hyperlink" Target="https://www.procyclingstats.com/rider.php?id=138019&amp;p=results&amp;s=ranking-breakdown&amp;entry_id=62890&amp;datum=2020-11-08" TargetMode="External"/><Relationship Id="rId1137" Type="http://schemas.openxmlformats.org/officeDocument/2006/relationships/hyperlink" Target="https://www.procyclingstats.com/team/groupama-fdj-2020" TargetMode="External"/><Relationship Id="rId2468" Type="http://schemas.openxmlformats.org/officeDocument/2006/relationships/hyperlink" Target="https://www.procyclingstats.com/rider.php?id=140785&amp;p=results&amp;s=ranking-breakdown&amp;entry_id=62890&amp;datum=2020-11-08" TargetMode="External"/><Relationship Id="rId3798" Type="http://schemas.openxmlformats.org/officeDocument/2006/relationships/hyperlink" Target="https://www.procyclingstats.com/team/thailand-continental-cycling-team-2020" TargetMode="External"/><Relationship Id="rId1138" Type="http://schemas.openxmlformats.org/officeDocument/2006/relationships/hyperlink" Target="https://www.procyclingstats.com/rider.php?id=186228&amp;p=results&amp;s=ranking-breakdown&amp;entry_id=62890&amp;datum=2020-11-08" TargetMode="External"/><Relationship Id="rId2469" Type="http://schemas.openxmlformats.org/officeDocument/2006/relationships/hyperlink" Target="https://www.procyclingstats.com/rider/mathias-de-witte" TargetMode="External"/><Relationship Id="rId1139" Type="http://schemas.openxmlformats.org/officeDocument/2006/relationships/hyperlink" Target="https://www.procyclingstats.com/rider/sergei-chernetski" TargetMode="External"/><Relationship Id="rId547" Type="http://schemas.openxmlformats.org/officeDocument/2006/relationships/hyperlink" Target="https://www.procyclingstats.com/rider/alvaro-jose-hodeg" TargetMode="External"/><Relationship Id="rId546" Type="http://schemas.openxmlformats.org/officeDocument/2006/relationships/hyperlink" Target="https://www.procyclingstats.com/rider.php?id=140705&amp;p=results&amp;s=ranking-breakdown&amp;entry_id=62890&amp;datum=2020-11-08" TargetMode="External"/><Relationship Id="rId545" Type="http://schemas.openxmlformats.org/officeDocument/2006/relationships/hyperlink" Target="https://www.procyclingstats.com/team/israel-start-up-nation-2020" TargetMode="External"/><Relationship Id="rId544" Type="http://schemas.openxmlformats.org/officeDocument/2006/relationships/hyperlink" Target="https://www.procyclingstats.com/rider/ben-hermans" TargetMode="External"/><Relationship Id="rId549" Type="http://schemas.openxmlformats.org/officeDocument/2006/relationships/hyperlink" Target="https://www.procyclingstats.com/rider.php?id=189441&amp;p=results&amp;s=ranking-breakdown&amp;entry_id=62890&amp;datum=2020-11-08" TargetMode="External"/><Relationship Id="rId548" Type="http://schemas.openxmlformats.org/officeDocument/2006/relationships/hyperlink" Target="https://www.procyclingstats.com/team/deceuninck-quick-step-2020" TargetMode="External"/><Relationship Id="rId3791" Type="http://schemas.openxmlformats.org/officeDocument/2006/relationships/hyperlink" Target="https://www.procyclingstats.com/rider/sam-bewley" TargetMode="External"/><Relationship Id="rId2460" Type="http://schemas.openxmlformats.org/officeDocument/2006/relationships/hyperlink" Target="https://www.procyclingstats.com/rider/ryan-mullen" TargetMode="External"/><Relationship Id="rId3790" Type="http://schemas.openxmlformats.org/officeDocument/2006/relationships/hyperlink" Target="https://www.procyclingstats.com/rider.php?id=137709&amp;p=results&amp;s=ranking-breakdown&amp;entry_id=62890&amp;datum=2020-11-08" TargetMode="External"/><Relationship Id="rId1130" Type="http://schemas.openxmlformats.org/officeDocument/2006/relationships/hyperlink" Target="https://www.procyclingstats.com/rider/winner-anacona" TargetMode="External"/><Relationship Id="rId2461" Type="http://schemas.openxmlformats.org/officeDocument/2006/relationships/hyperlink" Target="https://www.procyclingstats.com/team/trek-segafredo-2020" TargetMode="External"/><Relationship Id="rId3793" Type="http://schemas.openxmlformats.org/officeDocument/2006/relationships/hyperlink" Target="https://www.procyclingstats.com/rider.php?id=139502&amp;p=results&amp;s=ranking-breakdown&amp;entry_id=62890&amp;datum=2020-11-08" TargetMode="External"/><Relationship Id="rId1131" Type="http://schemas.openxmlformats.org/officeDocument/2006/relationships/hyperlink" Target="https://www.procyclingstats.com/team/team-arkea-samsic-2020" TargetMode="External"/><Relationship Id="rId2462" Type="http://schemas.openxmlformats.org/officeDocument/2006/relationships/hyperlink" Target="https://www.procyclingstats.com/rider.php?id=157199&amp;p=results&amp;s=ranking-breakdown&amp;entry_id=62890&amp;datum=2020-11-08" TargetMode="External"/><Relationship Id="rId3792" Type="http://schemas.openxmlformats.org/officeDocument/2006/relationships/hyperlink" Target="https://www.procyclingstats.com/team/mitchelton-scott-2020" TargetMode="External"/><Relationship Id="rId543" Type="http://schemas.openxmlformats.org/officeDocument/2006/relationships/hyperlink" Target="https://www.procyclingstats.com/rider.php?id=179562&amp;p=results&amp;s=ranking-breakdown&amp;entry_id=62890&amp;datum=2020-11-08" TargetMode="External"/><Relationship Id="rId1132" Type="http://schemas.openxmlformats.org/officeDocument/2006/relationships/hyperlink" Target="https://www.procyclingstats.com/rider.php?id=140503&amp;p=results&amp;s=ranking-breakdown&amp;entry_id=62890&amp;datum=2020-11-08" TargetMode="External"/><Relationship Id="rId2463" Type="http://schemas.openxmlformats.org/officeDocument/2006/relationships/hyperlink" Target="https://www.procyclingstats.com/rider/akmal-zakaria" TargetMode="External"/><Relationship Id="rId3795" Type="http://schemas.openxmlformats.org/officeDocument/2006/relationships/hyperlink" Target="https://www.procyclingstats.com/team/benediction-ignite-xl-2020" TargetMode="External"/><Relationship Id="rId542" Type="http://schemas.openxmlformats.org/officeDocument/2006/relationships/hyperlink" Target="https://www.procyclingstats.com/team/trek-segafredo-2020" TargetMode="External"/><Relationship Id="rId1133" Type="http://schemas.openxmlformats.org/officeDocument/2006/relationships/hyperlink" Target="https://www.procyclingstats.com/rider/jan-hirt" TargetMode="External"/><Relationship Id="rId2464" Type="http://schemas.openxmlformats.org/officeDocument/2006/relationships/hyperlink" Target="https://www.procyclingstats.com/team/team-sapura-cycling-2020" TargetMode="External"/><Relationship Id="rId3794" Type="http://schemas.openxmlformats.org/officeDocument/2006/relationships/hyperlink" Target="https://www.procyclingstats.com/rider/rnus-byiza-uhiriwe" TargetMode="External"/><Relationship Id="rId541" Type="http://schemas.openxmlformats.org/officeDocument/2006/relationships/hyperlink" Target="https://www.procyclingstats.com/rider/matteo-moschetti" TargetMode="External"/><Relationship Id="rId1134" Type="http://schemas.openxmlformats.org/officeDocument/2006/relationships/hyperlink" Target="https://www.procyclingstats.com/team/ccc-team-2020" TargetMode="External"/><Relationship Id="rId2465" Type="http://schemas.openxmlformats.org/officeDocument/2006/relationships/hyperlink" Target="https://www.procyclingstats.com/rider.php?id=193681&amp;p=results&amp;s=ranking-breakdown&amp;entry_id=62890&amp;datum=2020-11-08" TargetMode="External"/><Relationship Id="rId3797" Type="http://schemas.openxmlformats.org/officeDocument/2006/relationships/hyperlink" Target="https://www.procyclingstats.com/rider/nawuti-liphongyu" TargetMode="External"/><Relationship Id="rId540" Type="http://schemas.openxmlformats.org/officeDocument/2006/relationships/hyperlink" Target="https://www.procyclingstats.com/rider.php?id=203488&amp;p=results&amp;s=ranking-breakdown&amp;entry_id=62890&amp;datum=2020-11-08" TargetMode="External"/><Relationship Id="rId1135" Type="http://schemas.openxmlformats.org/officeDocument/2006/relationships/hyperlink" Target="https://www.procyclingstats.com/rider.php?id=133707&amp;p=results&amp;s=ranking-breakdown&amp;entry_id=62890&amp;datum=2020-11-08" TargetMode="External"/><Relationship Id="rId2466" Type="http://schemas.openxmlformats.org/officeDocument/2006/relationships/hyperlink" Target="https://www.procyclingstats.com/rider/branislau-samoilau" TargetMode="External"/><Relationship Id="rId3796" Type="http://schemas.openxmlformats.org/officeDocument/2006/relationships/hyperlink" Target="https://www.procyclingstats.com/rider.php?id=222296&amp;p=results&amp;s=ranking-breakdown&amp;entry_id=62890&amp;datum=2020-11-08" TargetMode="External"/><Relationship Id="rId1125" Type="http://schemas.openxmlformats.org/officeDocument/2006/relationships/hyperlink" Target="https://www.procyclingstats.com/team/team-sunweb-2020" TargetMode="External"/><Relationship Id="rId2456" Type="http://schemas.openxmlformats.org/officeDocument/2006/relationships/hyperlink" Target="https://www.procyclingstats.com/rider.php?id=140319&amp;p=results&amp;s=ranking-breakdown&amp;entry_id=62890&amp;datum=2020-11-08" TargetMode="External"/><Relationship Id="rId3788" Type="http://schemas.openxmlformats.org/officeDocument/2006/relationships/hyperlink" Target="https://www.procyclingstats.com/rider/julien-morice" TargetMode="External"/><Relationship Id="rId1126" Type="http://schemas.openxmlformats.org/officeDocument/2006/relationships/hyperlink" Target="https://www.procyclingstats.com/rider.php?id=140265&amp;p=results&amp;s=ranking-breakdown&amp;entry_id=62890&amp;datum=2020-11-08" TargetMode="External"/><Relationship Id="rId2457" Type="http://schemas.openxmlformats.org/officeDocument/2006/relationships/hyperlink" Target="https://www.procyclingstats.com/rider/willie-smit" TargetMode="External"/><Relationship Id="rId3787" Type="http://schemas.openxmlformats.org/officeDocument/2006/relationships/hyperlink" Target="https://www.procyclingstats.com/rider.php?id=166988&amp;p=results&amp;s=ranking-breakdown&amp;entry_id=62890&amp;datum=2020-11-08" TargetMode="External"/><Relationship Id="rId1127" Type="http://schemas.openxmlformats.org/officeDocument/2006/relationships/hyperlink" Target="https://www.procyclingstats.com/rider/merhawi-kudus" TargetMode="External"/><Relationship Id="rId2458" Type="http://schemas.openxmlformats.org/officeDocument/2006/relationships/hyperlink" Target="https://www.procyclingstats.com/team/burgos-bh-2020" TargetMode="External"/><Relationship Id="rId1128" Type="http://schemas.openxmlformats.org/officeDocument/2006/relationships/hyperlink" Target="https://www.procyclingstats.com/team/astana-pro-team-2020" TargetMode="External"/><Relationship Id="rId2459" Type="http://schemas.openxmlformats.org/officeDocument/2006/relationships/hyperlink" Target="https://www.procyclingstats.com/rider.php?id=169080&amp;p=results&amp;s=ranking-breakdown&amp;entry_id=62890&amp;datum=2020-11-08" TargetMode="External"/><Relationship Id="rId3789" Type="http://schemas.openxmlformats.org/officeDocument/2006/relationships/hyperlink" Target="https://www.procyclingstats.com/team/vital-concept-bb-hotels-pb-ktm-2020" TargetMode="External"/><Relationship Id="rId1129" Type="http://schemas.openxmlformats.org/officeDocument/2006/relationships/hyperlink" Target="https://www.procyclingstats.com/rider.php?id=172104&amp;p=results&amp;s=ranking-breakdown&amp;entry_id=62890&amp;datum=2020-11-08" TargetMode="External"/><Relationship Id="rId536" Type="http://schemas.openxmlformats.org/officeDocument/2006/relationships/hyperlink" Target="https://www.procyclingstats.com/team/lotto-soudal-2020" TargetMode="External"/><Relationship Id="rId535" Type="http://schemas.openxmlformats.org/officeDocument/2006/relationships/hyperlink" Target="https://www.procyclingstats.com/rider/florian-vermeersch" TargetMode="External"/><Relationship Id="rId534" Type="http://schemas.openxmlformats.org/officeDocument/2006/relationships/hyperlink" Target="https://www.procyclingstats.com/rider.php?id=136241&amp;p=results&amp;s=ranking-breakdown&amp;entry_id=62890&amp;datum=2020-11-08" TargetMode="External"/><Relationship Id="rId533" Type="http://schemas.openxmlformats.org/officeDocument/2006/relationships/hyperlink" Target="https://www.procyclingstats.com/team/nippo-delko-one-provence-2020" TargetMode="External"/><Relationship Id="rId539" Type="http://schemas.openxmlformats.org/officeDocument/2006/relationships/hyperlink" Target="https://www.procyclingstats.com/team/uno-x-pro-cycling-team-2020" TargetMode="External"/><Relationship Id="rId538" Type="http://schemas.openxmlformats.org/officeDocument/2006/relationships/hyperlink" Target="https://www.procyclingstats.com/rider/andreas-leknessund" TargetMode="External"/><Relationship Id="rId537" Type="http://schemas.openxmlformats.org/officeDocument/2006/relationships/hyperlink" Target="https://www.procyclingstats.com/rider.php?id=205837&amp;p=results&amp;s=ranking-breakdown&amp;entry_id=62890&amp;datum=2020-11-08" TargetMode="External"/><Relationship Id="rId3780" Type="http://schemas.openxmlformats.org/officeDocument/2006/relationships/hyperlink" Target="https://www.procyclingstats.com/rider/david-lozano" TargetMode="External"/><Relationship Id="rId2450" Type="http://schemas.openxmlformats.org/officeDocument/2006/relationships/hyperlink" Target="https://www.procyclingstats.com/rider.php?id=130163&amp;p=results&amp;s=ranking-breakdown&amp;entry_id=62890&amp;datum=2020-11-08" TargetMode="External"/><Relationship Id="rId3782" Type="http://schemas.openxmlformats.org/officeDocument/2006/relationships/hyperlink" Target="https://www.procyclingstats.com/rider.php?id=135094&amp;p=results&amp;s=ranking-breakdown&amp;entry_id=62890&amp;datum=2020-11-08" TargetMode="External"/><Relationship Id="rId1120" Type="http://schemas.openxmlformats.org/officeDocument/2006/relationships/hyperlink" Target="https://www.procyclingstats.com/rider.php?id=209286&amp;p=results&amp;s=ranking-breakdown&amp;entry_id=62890&amp;datum=2020-11-08" TargetMode="External"/><Relationship Id="rId2451" Type="http://schemas.openxmlformats.org/officeDocument/2006/relationships/hyperlink" Target="https://www.procyclingstats.com/rider/damien-gaudin" TargetMode="External"/><Relationship Id="rId3781" Type="http://schemas.openxmlformats.org/officeDocument/2006/relationships/hyperlink" Target="https://www.procyclingstats.com/team/team-novo-nordisk-2020" TargetMode="External"/><Relationship Id="rId532" Type="http://schemas.openxmlformats.org/officeDocument/2006/relationships/hyperlink" Target="https://www.procyclingstats.com/rider/eduard-michael-grosu" TargetMode="External"/><Relationship Id="rId1121" Type="http://schemas.openxmlformats.org/officeDocument/2006/relationships/hyperlink" Target="https://www.procyclingstats.com/rider/mihkel-raim" TargetMode="External"/><Relationship Id="rId2452" Type="http://schemas.openxmlformats.org/officeDocument/2006/relationships/hyperlink" Target="https://www.procyclingstats.com/team/team-total-direct-energie-2020" TargetMode="External"/><Relationship Id="rId3784" Type="http://schemas.openxmlformats.org/officeDocument/2006/relationships/hyperlink" Target="https://www.procyclingstats.com/team/team-novak-2020" TargetMode="External"/><Relationship Id="rId531" Type="http://schemas.openxmlformats.org/officeDocument/2006/relationships/hyperlink" Target="https://www.procyclingstats.com/rider.php?id=135536&amp;p=results&amp;s=ranking-breakdown&amp;entry_id=62890&amp;datum=2020-11-08" TargetMode="External"/><Relationship Id="rId1122" Type="http://schemas.openxmlformats.org/officeDocument/2006/relationships/hyperlink" Target="https://www.procyclingstats.com/team/israel-start-up-nation-2020" TargetMode="External"/><Relationship Id="rId2453" Type="http://schemas.openxmlformats.org/officeDocument/2006/relationships/hyperlink" Target="https://www.procyclingstats.com/rider.php?id=140033&amp;p=results&amp;s=ranking-breakdown&amp;entry_id=62890&amp;datum=2020-11-08" TargetMode="External"/><Relationship Id="rId3783" Type="http://schemas.openxmlformats.org/officeDocument/2006/relationships/hyperlink" Target="https://www.procyclingstats.com/rider/davide-bauce" TargetMode="External"/><Relationship Id="rId530" Type="http://schemas.openxmlformats.org/officeDocument/2006/relationships/hyperlink" Target="https://www.procyclingstats.com/team/vital-concept-bb-hotels-pb-ktm-2020" TargetMode="External"/><Relationship Id="rId1123" Type="http://schemas.openxmlformats.org/officeDocument/2006/relationships/hyperlink" Target="https://www.procyclingstats.com/rider.php?id=137832&amp;p=results&amp;s=ranking-breakdown&amp;entry_id=62890&amp;datum=2020-11-08" TargetMode="External"/><Relationship Id="rId2454" Type="http://schemas.openxmlformats.org/officeDocument/2006/relationships/hyperlink" Target="https://www.procyclingstats.com/rider/ignatas-konovalovas" TargetMode="External"/><Relationship Id="rId3786" Type="http://schemas.openxmlformats.org/officeDocument/2006/relationships/hyperlink" Target="https://www.procyclingstats.com/rider/julio-padilla" TargetMode="External"/><Relationship Id="rId1124" Type="http://schemas.openxmlformats.org/officeDocument/2006/relationships/hyperlink" Target="https://www.procyclingstats.com/rider/nikias-arndt" TargetMode="External"/><Relationship Id="rId2455" Type="http://schemas.openxmlformats.org/officeDocument/2006/relationships/hyperlink" Target="https://www.procyclingstats.com/team/groupama-fdj-2020" TargetMode="External"/><Relationship Id="rId3785" Type="http://schemas.openxmlformats.org/officeDocument/2006/relationships/hyperlink" Target="https://www.procyclingstats.com/rider.php?id=203140&amp;p=results&amp;s=ranking-breakdown&amp;entry_id=62890&amp;datum=2020-11-08" TargetMode="External"/><Relationship Id="rId1158" Type="http://schemas.openxmlformats.org/officeDocument/2006/relationships/hyperlink" Target="https://www.procyclingstats.com/team/movistar-team-2020" TargetMode="External"/><Relationship Id="rId2489" Type="http://schemas.openxmlformats.org/officeDocument/2006/relationships/hyperlink" Target="https://www.procyclingstats.com/rider/benjamin-hill" TargetMode="External"/><Relationship Id="rId1159" Type="http://schemas.openxmlformats.org/officeDocument/2006/relationships/hyperlink" Target="https://www.procyclingstats.com/rider.php?id=140339&amp;p=results&amp;s=ranking-breakdown&amp;entry_id=62890&amp;datum=2020-11-08" TargetMode="External"/><Relationship Id="rId569" Type="http://schemas.openxmlformats.org/officeDocument/2006/relationships/hyperlink" Target="https://www.procyclingstats.com/team/team-sunweb-2020" TargetMode="External"/><Relationship Id="rId568" Type="http://schemas.openxmlformats.org/officeDocument/2006/relationships/hyperlink" Target="https://www.procyclingstats.com/rider/nils-eekhoff" TargetMode="External"/><Relationship Id="rId567" Type="http://schemas.openxmlformats.org/officeDocument/2006/relationships/hyperlink" Target="https://www.procyclingstats.com/rider.php?id=135130&amp;p=results&amp;s=ranking-breakdown&amp;entry_id=62890&amp;datum=2020-11-08" TargetMode="External"/><Relationship Id="rId566" Type="http://schemas.openxmlformats.org/officeDocument/2006/relationships/hyperlink" Target="https://www.procyclingstats.com/team/ccc-team-2020" TargetMode="External"/><Relationship Id="rId2480" Type="http://schemas.openxmlformats.org/officeDocument/2006/relationships/hyperlink" Target="https://www.procyclingstats.com/rider.php?id=140744&amp;p=results&amp;s=ranking-breakdown&amp;entry_id=62890&amp;datum=2020-11-08" TargetMode="External"/><Relationship Id="rId561" Type="http://schemas.openxmlformats.org/officeDocument/2006/relationships/hyperlink" Target="https://www.procyclingstats.com/rider.php?id=185273&amp;p=results&amp;s=ranking-breakdown&amp;entry_id=62890&amp;datum=2020-11-08" TargetMode="External"/><Relationship Id="rId1150" Type="http://schemas.openxmlformats.org/officeDocument/2006/relationships/hyperlink" Target="https://www.procyclingstats.com/rider.php?id=138301&amp;p=results&amp;s=ranking-breakdown&amp;entry_id=62890&amp;datum=2020-11-08" TargetMode="External"/><Relationship Id="rId2481" Type="http://schemas.openxmlformats.org/officeDocument/2006/relationships/hyperlink" Target="https://www.procyclingstats.com/rider/christian-koch" TargetMode="External"/><Relationship Id="rId560" Type="http://schemas.openxmlformats.org/officeDocument/2006/relationships/hyperlink" Target="https://www.procyclingstats.com/team/androni-sidermec-bottecchia-2020" TargetMode="External"/><Relationship Id="rId1151" Type="http://schemas.openxmlformats.org/officeDocument/2006/relationships/hyperlink" Target="https://www.procyclingstats.com/rider/alex-kirsch" TargetMode="External"/><Relationship Id="rId2482" Type="http://schemas.openxmlformats.org/officeDocument/2006/relationships/hyperlink" Target="https://www.procyclingstats.com/team/team-lotto-kern-haus-2020" TargetMode="External"/><Relationship Id="rId1152" Type="http://schemas.openxmlformats.org/officeDocument/2006/relationships/hyperlink" Target="https://www.procyclingstats.com/team/trek-segafredo-2020" TargetMode="External"/><Relationship Id="rId2483" Type="http://schemas.openxmlformats.org/officeDocument/2006/relationships/hyperlink" Target="https://www.procyclingstats.com/rider.php?id=178294&amp;p=results&amp;s=ranking-breakdown&amp;entry_id=62890&amp;datum=2020-11-08" TargetMode="External"/><Relationship Id="rId1153" Type="http://schemas.openxmlformats.org/officeDocument/2006/relationships/hyperlink" Target="https://www.procyclingstats.com/rider.php?id=139856&amp;p=results&amp;s=ranking-breakdown&amp;entry_id=62890&amp;datum=2020-11-08" TargetMode="External"/><Relationship Id="rId2484" Type="http://schemas.openxmlformats.org/officeDocument/2006/relationships/hyperlink" Target="https://www.procyclingstats.com/rider/enzo-wouters" TargetMode="External"/><Relationship Id="rId565" Type="http://schemas.openxmlformats.org/officeDocument/2006/relationships/hyperlink" Target="https://www.procyclingstats.com/rider/victor-de-la-parte" TargetMode="External"/><Relationship Id="rId1154" Type="http://schemas.openxmlformats.org/officeDocument/2006/relationships/hyperlink" Target="https://www.procyclingstats.com/rider/fabian-lienhard" TargetMode="External"/><Relationship Id="rId2485" Type="http://schemas.openxmlformats.org/officeDocument/2006/relationships/hyperlink" Target="https://www.procyclingstats.com/team/tarteletto-isorex-2020" TargetMode="External"/><Relationship Id="rId564" Type="http://schemas.openxmlformats.org/officeDocument/2006/relationships/hyperlink" Target="https://www.procyclingstats.com/rider.php?id=136289&amp;p=results&amp;s=ranking-breakdown&amp;entry_id=62890&amp;datum=2020-11-08" TargetMode="External"/><Relationship Id="rId1155" Type="http://schemas.openxmlformats.org/officeDocument/2006/relationships/hyperlink" Target="https://www.procyclingstats.com/team/groupama-fdj-2020" TargetMode="External"/><Relationship Id="rId2486" Type="http://schemas.openxmlformats.org/officeDocument/2006/relationships/hyperlink" Target="https://www.procyclingstats.com/rider.php?id=176924&amp;p=results&amp;s=ranking-breakdown&amp;entry_id=62890&amp;datum=2020-11-08" TargetMode="External"/><Relationship Id="rId563" Type="http://schemas.openxmlformats.org/officeDocument/2006/relationships/hyperlink" Target="https://www.procyclingstats.com/team/terengganu-inc.-tsg-cycling-team-2020" TargetMode="External"/><Relationship Id="rId1156" Type="http://schemas.openxmlformats.org/officeDocument/2006/relationships/hyperlink" Target="https://www.procyclingstats.com/rider.php?id=137415&amp;p=results&amp;s=ranking-breakdown&amp;entry_id=62890&amp;datum=2020-11-08" TargetMode="External"/><Relationship Id="rId2487" Type="http://schemas.openxmlformats.org/officeDocument/2006/relationships/hyperlink" Target="https://www.procyclingstats.com/rider/ben-healy" TargetMode="External"/><Relationship Id="rId562" Type="http://schemas.openxmlformats.org/officeDocument/2006/relationships/hyperlink" Target="https://www.procyclingstats.com/rider/youcef-reguigui" TargetMode="External"/><Relationship Id="rId1157" Type="http://schemas.openxmlformats.org/officeDocument/2006/relationships/hyperlink" Target="https://www.procyclingstats.com/rider/jose-joaquin-rojas" TargetMode="External"/><Relationship Id="rId2488" Type="http://schemas.openxmlformats.org/officeDocument/2006/relationships/hyperlink" Target="https://www.procyclingstats.com/rider.php?id=208366&amp;p=results&amp;s=ranking-breakdown&amp;entry_id=62890&amp;datum=2020-11-08" TargetMode="External"/><Relationship Id="rId1147" Type="http://schemas.openxmlformats.org/officeDocument/2006/relationships/hyperlink" Target="https://www.procyclingstats.com/rider.php?id=194631&amp;p=results&amp;s=ranking-breakdown&amp;entry_id=62890&amp;datum=2020-11-08" TargetMode="External"/><Relationship Id="rId2478" Type="http://schemas.openxmlformats.org/officeDocument/2006/relationships/hyperlink" Target="https://www.procyclingstats.com/rider.php?id=175972&amp;p=results&amp;s=ranking-breakdown&amp;entry_id=62890&amp;datum=2020-11-08" TargetMode="External"/><Relationship Id="rId1148" Type="http://schemas.openxmlformats.org/officeDocument/2006/relationships/hyperlink" Target="https://www.procyclingstats.com/rider/juan-jose-lobato" TargetMode="External"/><Relationship Id="rId2479" Type="http://schemas.openxmlformats.org/officeDocument/2006/relationships/hyperlink" Target="https://www.procyclingstats.com/rider/gediminas-bagdonas" TargetMode="External"/><Relationship Id="rId1149" Type="http://schemas.openxmlformats.org/officeDocument/2006/relationships/hyperlink" Target="https://www.procyclingstats.com/team/euskatel-euskadi-2020" TargetMode="External"/><Relationship Id="rId558" Type="http://schemas.openxmlformats.org/officeDocument/2006/relationships/hyperlink" Target="https://www.procyclingstats.com/rider.php?id=141009&amp;p=results&amp;s=ranking-breakdown&amp;entry_id=62890&amp;datum=2020-11-08" TargetMode="External"/><Relationship Id="rId557" Type="http://schemas.openxmlformats.org/officeDocument/2006/relationships/hyperlink" Target="https://www.procyclingstats.com/team/mazowsze-serce-2020" TargetMode="External"/><Relationship Id="rId556" Type="http://schemas.openxmlformats.org/officeDocument/2006/relationships/hyperlink" Target="https://www.procyclingstats.com/rider/jakub-kaczmarek" TargetMode="External"/><Relationship Id="rId555" Type="http://schemas.openxmlformats.org/officeDocument/2006/relationships/hyperlink" Target="https://www.procyclingstats.com/rider.php?id=140820&amp;p=results&amp;s=ranking-breakdown&amp;entry_id=62890&amp;datum=2020-11-08" TargetMode="External"/><Relationship Id="rId559" Type="http://schemas.openxmlformats.org/officeDocument/2006/relationships/hyperlink" Target="https://www.procyclingstats.com/rider/jhonatan-restrepo" TargetMode="External"/><Relationship Id="rId550" Type="http://schemas.openxmlformats.org/officeDocument/2006/relationships/hyperlink" Target="https://www.procyclingstats.com/rider/simone-consonni" TargetMode="External"/><Relationship Id="rId2470" Type="http://schemas.openxmlformats.org/officeDocument/2006/relationships/hyperlink" Target="https://www.procyclingstats.com/team/natura4ever-roubaix-lille-metropole-2020" TargetMode="External"/><Relationship Id="rId1140" Type="http://schemas.openxmlformats.org/officeDocument/2006/relationships/hyperlink" Target="https://www.procyclingstats.com/team/gazprom-rusvelo-2020" TargetMode="External"/><Relationship Id="rId2471" Type="http://schemas.openxmlformats.org/officeDocument/2006/relationships/hyperlink" Target="https://www.procyclingstats.com/rider.php?id=155448&amp;p=results&amp;s=ranking-breakdown&amp;entry_id=62890&amp;datum=2020-11-08" TargetMode="External"/><Relationship Id="rId1141" Type="http://schemas.openxmlformats.org/officeDocument/2006/relationships/hyperlink" Target="https://www.procyclingstats.com/rider.php?id=141298&amp;p=results&amp;s=ranking-breakdown&amp;entry_id=62890&amp;datum=2020-11-08" TargetMode="External"/><Relationship Id="rId2472" Type="http://schemas.openxmlformats.org/officeDocument/2006/relationships/hyperlink" Target="https://www.procyclingstats.com/rider/nikola-levkov" TargetMode="External"/><Relationship Id="rId1142" Type="http://schemas.openxmlformats.org/officeDocument/2006/relationships/hyperlink" Target="https://www.procyclingstats.com/rider/maciej-paterski" TargetMode="External"/><Relationship Id="rId2473" Type="http://schemas.openxmlformats.org/officeDocument/2006/relationships/hyperlink" Target="https://www.procyclingstats.com/rider.php?id=205637&amp;p=results&amp;s=ranking-breakdown&amp;entry_id=62890&amp;datum=2020-11-08" TargetMode="External"/><Relationship Id="rId554" Type="http://schemas.openxmlformats.org/officeDocument/2006/relationships/hyperlink" Target="https://www.procyclingstats.com/team/uae-team-emirates-2020" TargetMode="External"/><Relationship Id="rId1143" Type="http://schemas.openxmlformats.org/officeDocument/2006/relationships/hyperlink" Target="https://www.procyclingstats.com/team/wibatech-merx-7r-2020" TargetMode="External"/><Relationship Id="rId2474" Type="http://schemas.openxmlformats.org/officeDocument/2006/relationships/hyperlink" Target="https://www.procyclingstats.com/rider/sebastian-schonberger" TargetMode="External"/><Relationship Id="rId553" Type="http://schemas.openxmlformats.org/officeDocument/2006/relationships/hyperlink" Target="https://www.procyclingstats.com/rider/sergio-luis-henao" TargetMode="External"/><Relationship Id="rId1144" Type="http://schemas.openxmlformats.org/officeDocument/2006/relationships/hyperlink" Target="https://www.procyclingstats.com/rider.php?id=140279&amp;p=results&amp;s=ranking-breakdown&amp;entry_id=62890&amp;datum=2020-11-08" TargetMode="External"/><Relationship Id="rId2475" Type="http://schemas.openxmlformats.org/officeDocument/2006/relationships/hyperlink" Target="https://www.procyclingstats.com/team/vital-concept-bb-hotels-pb-ktm-2020" TargetMode="External"/><Relationship Id="rId552" Type="http://schemas.openxmlformats.org/officeDocument/2006/relationships/hyperlink" Target="https://www.procyclingstats.com/rider.php?id=163882&amp;p=results&amp;s=ranking-breakdown&amp;entry_id=62890&amp;datum=2020-11-08" TargetMode="External"/><Relationship Id="rId1145" Type="http://schemas.openxmlformats.org/officeDocument/2006/relationships/hyperlink" Target="https://www.procyclingstats.com/rider/stefano-oldani" TargetMode="External"/><Relationship Id="rId2476" Type="http://schemas.openxmlformats.org/officeDocument/2006/relationships/hyperlink" Target="https://www.procyclingstats.com/rider.php?id=157912&amp;p=results&amp;s=ranking-breakdown&amp;entry_id=62890&amp;datum=2020-11-08" TargetMode="External"/><Relationship Id="rId551" Type="http://schemas.openxmlformats.org/officeDocument/2006/relationships/hyperlink" Target="https://www.procyclingstats.com/team/cofidis-solutions-credits-2020" TargetMode="External"/><Relationship Id="rId1146" Type="http://schemas.openxmlformats.org/officeDocument/2006/relationships/hyperlink" Target="https://www.procyclingstats.com/team/lotto-soudal-2020" TargetMode="External"/><Relationship Id="rId2477" Type="http://schemas.openxmlformats.org/officeDocument/2006/relationships/hyperlink" Target="https://www.procyclingstats.com/rider/drikus-coetzee" TargetMode="External"/><Relationship Id="rId4280" Type="http://schemas.openxmlformats.org/officeDocument/2006/relationships/hyperlink" Target="https://www.procyclingstats.com/rider/hugo-forssell" TargetMode="External"/><Relationship Id="rId4282" Type="http://schemas.openxmlformats.org/officeDocument/2006/relationships/hyperlink" Target="https://www.procyclingstats.com/rider/jakub-boucek" TargetMode="External"/><Relationship Id="rId4281" Type="http://schemas.openxmlformats.org/officeDocument/2006/relationships/hyperlink" Target="https://www.procyclingstats.com/rider.php?id=206195&amp;p=results&amp;s=ranking-breakdown&amp;entry_id=62890&amp;datum=2020-11-08" TargetMode="External"/><Relationship Id="rId4284" Type="http://schemas.openxmlformats.org/officeDocument/2006/relationships/hyperlink" Target="https://www.procyclingstats.com/rider.php?id=217942&amp;p=results&amp;s=ranking-breakdown&amp;entry_id=62890&amp;datum=2020-11-08" TargetMode="External"/><Relationship Id="rId4283" Type="http://schemas.openxmlformats.org/officeDocument/2006/relationships/hyperlink" Target="https://www.procyclingstats.com/team/topforex-lapierre-pro-cycling-team-2020" TargetMode="External"/><Relationship Id="rId4286" Type="http://schemas.openxmlformats.org/officeDocument/2006/relationships/hyperlink" Target="https://www.procyclingstats.com/team/development-team-sunweb-2020" TargetMode="External"/><Relationship Id="rId4285" Type="http://schemas.openxmlformats.org/officeDocument/2006/relationships/hyperlink" Target="https://www.procyclingstats.com/rider/marius-mayrhofer" TargetMode="External"/><Relationship Id="rId4288" Type="http://schemas.openxmlformats.org/officeDocument/2006/relationships/hyperlink" Target="https://www.procyclingstats.com/rider/juan-pablo-magallanes" TargetMode="External"/><Relationship Id="rId4287" Type="http://schemas.openxmlformats.org/officeDocument/2006/relationships/hyperlink" Target="https://www.procyclingstats.com/rider.php?id=208555&amp;p=results&amp;s=ranking-breakdown&amp;entry_id=62890&amp;datum=2020-11-08" TargetMode="External"/><Relationship Id="rId4289" Type="http://schemas.openxmlformats.org/officeDocument/2006/relationships/hyperlink" Target="https://www.procyclingstats.com/rider.php?id=130434&amp;p=results&amp;s=ranking-breakdown&amp;entry_id=62890&amp;datum=2020-11-08" TargetMode="External"/><Relationship Id="rId4271" Type="http://schemas.openxmlformats.org/officeDocument/2006/relationships/hyperlink" Target="https://www.procyclingstats.com/rider.php?id=260581&amp;p=results&amp;s=ranking-breakdown&amp;entry_id=62890&amp;datum=2020-11-08" TargetMode="External"/><Relationship Id="rId4270" Type="http://schemas.openxmlformats.org/officeDocument/2006/relationships/hyperlink" Target="https://www.procyclingstats.com/rider/daniel-szalay" TargetMode="External"/><Relationship Id="rId4273" Type="http://schemas.openxmlformats.org/officeDocument/2006/relationships/hyperlink" Target="https://www.procyclingstats.com/team/crisa-seei-pro-cycling-team-2020" TargetMode="External"/><Relationship Id="rId4272" Type="http://schemas.openxmlformats.org/officeDocument/2006/relationships/hyperlink" Target="https://www.procyclingstats.com/rider/orlando-garibay" TargetMode="External"/><Relationship Id="rId4275" Type="http://schemas.openxmlformats.org/officeDocument/2006/relationships/hyperlink" Target="https://www.procyclingstats.com/rider/alex-strah" TargetMode="External"/><Relationship Id="rId4274" Type="http://schemas.openxmlformats.org/officeDocument/2006/relationships/hyperlink" Target="https://www.procyclingstats.com/rider.php?id=182781&amp;p=results&amp;s=ranking-breakdown&amp;entry_id=62890&amp;datum=2020-11-08" TargetMode="External"/><Relationship Id="rId4277" Type="http://schemas.openxmlformats.org/officeDocument/2006/relationships/hyperlink" Target="https://www.procyclingstats.com/rider/alexander-evtushenko" TargetMode="External"/><Relationship Id="rId4276" Type="http://schemas.openxmlformats.org/officeDocument/2006/relationships/hyperlink" Target="https://www.procyclingstats.com/rider.php?id=197620&amp;p=results&amp;s=ranking-breakdown&amp;entry_id=62890&amp;datum=2020-11-08" TargetMode="External"/><Relationship Id="rId4279" Type="http://schemas.openxmlformats.org/officeDocument/2006/relationships/hyperlink" Target="https://www.procyclingstats.com/rider.php?id=141039&amp;p=results&amp;s=ranking-breakdown&amp;entry_id=62890&amp;datum=2020-11-08" TargetMode="External"/><Relationship Id="rId4278" Type="http://schemas.openxmlformats.org/officeDocument/2006/relationships/hyperlink" Target="https://www.procyclingstats.com/team/spor-toto-cycling-team-2020" TargetMode="External"/><Relationship Id="rId4291" Type="http://schemas.openxmlformats.org/officeDocument/2006/relationships/hyperlink" Target="https://www.procyclingstats.com/team/kspo-bianchi-asia-procycling-2020" TargetMode="External"/><Relationship Id="rId4290" Type="http://schemas.openxmlformats.org/officeDocument/2006/relationships/hyperlink" Target="https://www.procyclingstats.com/rider/kookhyun-kim" TargetMode="External"/><Relationship Id="rId4293" Type="http://schemas.openxmlformats.org/officeDocument/2006/relationships/hyperlink" Target="https://www.procyclingstats.com/rider/andi-bajc" TargetMode="External"/><Relationship Id="rId4292" Type="http://schemas.openxmlformats.org/officeDocument/2006/relationships/hyperlink" Target="https://www.procyclingstats.com/rider.php?id=215831&amp;p=results&amp;s=ranking-breakdown&amp;entry_id=62890&amp;datum=2020-11-08" TargetMode="External"/><Relationship Id="rId4295" Type="http://schemas.openxmlformats.org/officeDocument/2006/relationships/hyperlink" Target="https://www.procyclingstats.com/rider.php?id=137492&amp;p=results&amp;s=ranking-breakdown&amp;entry_id=62890&amp;datum=2020-11-08" TargetMode="External"/><Relationship Id="rId4294" Type="http://schemas.openxmlformats.org/officeDocument/2006/relationships/hyperlink" Target="https://www.procyclingstats.com/team/team-felbermayr-simplon-wels-2020" TargetMode="External"/><Relationship Id="rId4297" Type="http://schemas.openxmlformats.org/officeDocument/2006/relationships/hyperlink" Target="https://www.procyclingstats.com/team/voster-ats-team-2020" TargetMode="External"/><Relationship Id="rId4296" Type="http://schemas.openxmlformats.org/officeDocument/2006/relationships/hyperlink" Target="https://www.procyclingstats.com/rider/pawel-cieslik" TargetMode="External"/><Relationship Id="rId4299" Type="http://schemas.openxmlformats.org/officeDocument/2006/relationships/hyperlink" Target="https://www.procyclingstats.com/rider/mason-hollyman" TargetMode="External"/><Relationship Id="rId4298" Type="http://schemas.openxmlformats.org/officeDocument/2006/relationships/hyperlink" Target="https://www.procyclingstats.com/rider.php?id=140435&amp;p=results&amp;s=ranking-breakdown&amp;entry_id=62890&amp;datum=2020-11-08" TargetMode="External"/><Relationship Id="rId4249" Type="http://schemas.openxmlformats.org/officeDocument/2006/relationships/hyperlink" Target="https://www.procyclingstats.com/rider.php?id=188138&amp;p=results&amp;s=ranking-breakdown&amp;entry_id=62890&amp;datum=2020-11-08" TargetMode="External"/><Relationship Id="rId4240" Type="http://schemas.openxmlformats.org/officeDocument/2006/relationships/hyperlink" Target="https://www.procyclingstats.com/rider.php?id=184688&amp;p=results&amp;s=ranking-breakdown&amp;entry_id=62890&amp;datum=2020-11-08" TargetMode="External"/><Relationship Id="rId4242" Type="http://schemas.openxmlformats.org/officeDocument/2006/relationships/hyperlink" Target="https://www.procyclingstats.com/rider.php?id=207630&amp;p=results&amp;s=ranking-breakdown&amp;entry_id=62890&amp;datum=2020-11-08" TargetMode="External"/><Relationship Id="rId4241" Type="http://schemas.openxmlformats.org/officeDocument/2006/relationships/hyperlink" Target="https://www.procyclingstats.com/rider/jeanpierre-lloyd" TargetMode="External"/><Relationship Id="rId4244" Type="http://schemas.openxmlformats.org/officeDocument/2006/relationships/hyperlink" Target="https://www.procyclingstats.com/team/best-pc-ecuador-2020" TargetMode="External"/><Relationship Id="rId4243" Type="http://schemas.openxmlformats.org/officeDocument/2006/relationships/hyperlink" Target="https://www.procyclingstats.com/rider/pablo-caicedo" TargetMode="External"/><Relationship Id="rId4246" Type="http://schemas.openxmlformats.org/officeDocument/2006/relationships/hyperlink" Target="https://www.procyclingstats.com/rider/mikhail-shemetau" TargetMode="External"/><Relationship Id="rId4245" Type="http://schemas.openxmlformats.org/officeDocument/2006/relationships/hyperlink" Target="https://www.procyclingstats.com/rider.php?id=136669&amp;p=results&amp;s=ranking-breakdown&amp;entry_id=62890&amp;datum=2020-11-08" TargetMode="External"/><Relationship Id="rId4248" Type="http://schemas.openxmlformats.org/officeDocument/2006/relationships/hyperlink" Target="https://www.procyclingstats.com/rider/joni-kanerva" TargetMode="External"/><Relationship Id="rId4247" Type="http://schemas.openxmlformats.org/officeDocument/2006/relationships/hyperlink" Target="https://www.procyclingstats.com/rider.php?id=171218&amp;p=results&amp;s=ranking-breakdown&amp;entry_id=62890&amp;datum=2020-11-08" TargetMode="External"/><Relationship Id="rId4239" Type="http://schemas.openxmlformats.org/officeDocument/2006/relationships/hyperlink" Target="https://www.procyclingstats.com/rider/glen-van" TargetMode="External"/><Relationship Id="rId4238" Type="http://schemas.openxmlformats.org/officeDocument/2006/relationships/hyperlink" Target="https://www.procyclingstats.com/rider.php?id=217156&amp;p=results&amp;s=ranking-breakdown&amp;entry_id=62890&amp;datum=2020-11-08" TargetMode="External"/><Relationship Id="rId495" Type="http://schemas.openxmlformats.org/officeDocument/2006/relationships/hyperlink" Target="https://www.procyclingstats.com/rider.php?id=140884&amp;p=results&amp;s=ranking-breakdown&amp;entry_id=62890&amp;datum=2020-11-08" TargetMode="External"/><Relationship Id="rId4231" Type="http://schemas.openxmlformats.org/officeDocument/2006/relationships/hyperlink" Target="https://www.procyclingstats.com/rider/timon-loderer" TargetMode="External"/><Relationship Id="rId494" Type="http://schemas.openxmlformats.org/officeDocument/2006/relationships/hyperlink" Target="https://www.procyclingstats.com/team/movistar-team-2020" TargetMode="External"/><Relationship Id="rId4230" Type="http://schemas.openxmlformats.org/officeDocument/2006/relationships/hyperlink" Target="https://www.procyclingstats.com/rider.php?id=210108&amp;p=results&amp;s=ranking-breakdown&amp;entry_id=62890&amp;datum=2020-11-08" TargetMode="External"/><Relationship Id="rId493" Type="http://schemas.openxmlformats.org/officeDocument/2006/relationships/hyperlink" Target="https://www.procyclingstats.com/rider/nelson-oliveira" TargetMode="External"/><Relationship Id="rId4233" Type="http://schemas.openxmlformats.org/officeDocument/2006/relationships/hyperlink" Target="https://www.procyclingstats.com/rider.php?id=155484&amp;p=results&amp;s=ranking-breakdown&amp;entry_id=62890&amp;datum=2020-11-08" TargetMode="External"/><Relationship Id="rId492" Type="http://schemas.openxmlformats.org/officeDocument/2006/relationships/hyperlink" Target="https://www.procyclingstats.com/rider.php?id=168768&amp;p=results&amp;s=ranking-breakdown&amp;entry_id=62890&amp;datum=2020-11-08" TargetMode="External"/><Relationship Id="rId4232" Type="http://schemas.openxmlformats.org/officeDocument/2006/relationships/hyperlink" Target="https://www.procyclingstats.com/team/team-hrinkow-advarics-cycleang-2020" TargetMode="External"/><Relationship Id="rId499" Type="http://schemas.openxmlformats.org/officeDocument/2006/relationships/hyperlink" Target="https://www.procyclingstats.com/rider/jon-aberasturi" TargetMode="External"/><Relationship Id="rId4235" Type="http://schemas.openxmlformats.org/officeDocument/2006/relationships/hyperlink" Target="https://www.procyclingstats.com/rider.php?id=260762&amp;p=results&amp;s=ranking-breakdown&amp;entry_id=62890&amp;datum=2020-11-08" TargetMode="External"/><Relationship Id="rId498" Type="http://schemas.openxmlformats.org/officeDocument/2006/relationships/hyperlink" Target="https://www.procyclingstats.com/rider.php?id=185580&amp;p=results&amp;s=ranking-breakdown&amp;entry_id=62890&amp;datum=2020-11-08" TargetMode="External"/><Relationship Id="rId4234" Type="http://schemas.openxmlformats.org/officeDocument/2006/relationships/hyperlink" Target="https://www.procyclingstats.com/rider/thanachat-yatan" TargetMode="External"/><Relationship Id="rId497" Type="http://schemas.openxmlformats.org/officeDocument/2006/relationships/hyperlink" Target="https://www.procyclingstats.com/team/ef-pro-cycling-2020" TargetMode="External"/><Relationship Id="rId4237" Type="http://schemas.openxmlformats.org/officeDocument/2006/relationships/hyperlink" Target="https://www.procyclingstats.com/team/tirol-ktm-cycling-team-2020" TargetMode="External"/><Relationship Id="rId496" Type="http://schemas.openxmlformats.org/officeDocument/2006/relationships/hyperlink" Target="https://www.procyclingstats.com/rider/neilson-powless" TargetMode="External"/><Relationship Id="rId4236" Type="http://schemas.openxmlformats.org/officeDocument/2006/relationships/hyperlink" Target="https://www.procyclingstats.com/rider/georg-steinhauser" TargetMode="External"/><Relationship Id="rId4260" Type="http://schemas.openxmlformats.org/officeDocument/2006/relationships/hyperlink" Target="https://www.procyclingstats.com/team/groupama-fdj-2020" TargetMode="External"/><Relationship Id="rId4262" Type="http://schemas.openxmlformats.org/officeDocument/2006/relationships/hyperlink" Target="https://www.procyclingstats.com/rider/mauro-abel-richeze" TargetMode="External"/><Relationship Id="rId4261" Type="http://schemas.openxmlformats.org/officeDocument/2006/relationships/hyperlink" Target="https://www.procyclingstats.com/rider.php?id=179355&amp;p=results&amp;s=ranking-breakdown&amp;entry_id=62890&amp;datum=2020-11-08" TargetMode="External"/><Relationship Id="rId4264" Type="http://schemas.openxmlformats.org/officeDocument/2006/relationships/hyperlink" Target="https://www.procyclingstats.com/rider.php?id=137813&amp;p=results&amp;s=ranking-breakdown&amp;entry_id=62890&amp;datum=2020-11-08" TargetMode="External"/><Relationship Id="rId4263" Type="http://schemas.openxmlformats.org/officeDocument/2006/relationships/hyperlink" Target="https://www.procyclingstats.com/team/transportes-puertas-de-cuyo-2020" TargetMode="External"/><Relationship Id="rId4266" Type="http://schemas.openxmlformats.org/officeDocument/2006/relationships/hyperlink" Target="https://www.procyclingstats.com/rider.php?id=207246&amp;p=results&amp;s=ranking-breakdown&amp;entry_id=62890&amp;datum=2020-11-08" TargetMode="External"/><Relationship Id="rId4265" Type="http://schemas.openxmlformats.org/officeDocument/2006/relationships/hyperlink" Target="https://www.procyclingstats.com/rider/ollie-jones" TargetMode="External"/><Relationship Id="rId4268" Type="http://schemas.openxmlformats.org/officeDocument/2006/relationships/hyperlink" Target="https://www.procyclingstats.com/team/best-pc-ecuador-2020" TargetMode="External"/><Relationship Id="rId4267" Type="http://schemas.openxmlformats.org/officeDocument/2006/relationships/hyperlink" Target="https://www.procyclingstats.com/rider/cristian-david-pita" TargetMode="External"/><Relationship Id="rId4269" Type="http://schemas.openxmlformats.org/officeDocument/2006/relationships/hyperlink" Target="https://www.procyclingstats.com/rider.php?id=168797&amp;p=results&amp;s=ranking-breakdown&amp;entry_id=62890&amp;datum=2020-11-08" TargetMode="External"/><Relationship Id="rId4251" Type="http://schemas.openxmlformats.org/officeDocument/2006/relationships/hyperlink" Target="https://www.procyclingstats.com/team/rad-net-rose-team-2020" TargetMode="External"/><Relationship Id="rId4250" Type="http://schemas.openxmlformats.org/officeDocument/2006/relationships/hyperlink" Target="https://www.procyclingstats.com/rider/pirmin-benz" TargetMode="External"/><Relationship Id="rId4253" Type="http://schemas.openxmlformats.org/officeDocument/2006/relationships/hyperlink" Target="https://www.procyclingstats.com/rider/paul-penhoet" TargetMode="External"/><Relationship Id="rId4252" Type="http://schemas.openxmlformats.org/officeDocument/2006/relationships/hyperlink" Target="https://www.procyclingstats.com/rider.php?id=209008&amp;p=results&amp;s=ranking-breakdown&amp;entry_id=62890&amp;datum=2020-11-08" TargetMode="External"/><Relationship Id="rId4255" Type="http://schemas.openxmlformats.org/officeDocument/2006/relationships/hyperlink" Target="https://www.procyclingstats.com/rider.php?id=239867&amp;p=results&amp;s=ranking-breakdown&amp;entry_id=62890&amp;datum=2020-11-08" TargetMode="External"/><Relationship Id="rId4254" Type="http://schemas.openxmlformats.org/officeDocument/2006/relationships/hyperlink" Target="https://www.procyclingstats.com/team/equipe-continentale-groupama-fdj-2020" TargetMode="External"/><Relationship Id="rId4257" Type="http://schemas.openxmlformats.org/officeDocument/2006/relationships/hyperlink" Target="https://www.procyclingstats.com/team/tirol-ktm-cycling-team-2020" TargetMode="External"/><Relationship Id="rId4256" Type="http://schemas.openxmlformats.org/officeDocument/2006/relationships/hyperlink" Target="https://www.procyclingstats.com/rider/leslie-luhrs" TargetMode="External"/><Relationship Id="rId4259" Type="http://schemas.openxmlformats.org/officeDocument/2006/relationships/hyperlink" Target="https://www.procyclingstats.com/rider/leo-vincent" TargetMode="External"/><Relationship Id="rId4258" Type="http://schemas.openxmlformats.org/officeDocument/2006/relationships/hyperlink" Target="https://www.procyclingstats.com/rider.php?id=222139&amp;p=results&amp;s=ranking-breakdown&amp;entry_id=62890&amp;datum=2020-11-08" TargetMode="External"/><Relationship Id="rId3810" Type="http://schemas.openxmlformats.org/officeDocument/2006/relationships/hyperlink" Target="https://www.procyclingstats.com/team/bingoal-wallonie-bruxelles-2020" TargetMode="External"/><Relationship Id="rId3812" Type="http://schemas.openxmlformats.org/officeDocument/2006/relationships/hyperlink" Target="https://www.procyclingstats.com/rider/frederik-rodenberg" TargetMode="External"/><Relationship Id="rId3811" Type="http://schemas.openxmlformats.org/officeDocument/2006/relationships/hyperlink" Target="https://www.procyclingstats.com/rider.php?id=181539&amp;p=results&amp;s=ranking-breakdown&amp;entry_id=62890&amp;datum=2020-11-08" TargetMode="External"/><Relationship Id="rId3814" Type="http://schemas.openxmlformats.org/officeDocument/2006/relationships/hyperlink" Target="https://www.procyclingstats.com/rider.php?id=188791&amp;p=results&amp;s=ranking-breakdown&amp;entry_id=62890&amp;datum=2020-11-08" TargetMode="External"/><Relationship Id="rId3813" Type="http://schemas.openxmlformats.org/officeDocument/2006/relationships/hyperlink" Target="https://www.procyclingstats.com/team/uno-x-pro-cycling-team-2020" TargetMode="External"/><Relationship Id="rId3816" Type="http://schemas.openxmlformats.org/officeDocument/2006/relationships/hyperlink" Target="https://www.procyclingstats.com/team/bahrain-mclaren-2020" TargetMode="External"/><Relationship Id="rId3815" Type="http://schemas.openxmlformats.org/officeDocument/2006/relationships/hyperlink" Target="https://www.procyclingstats.com/rider/stephen-williams" TargetMode="External"/><Relationship Id="rId3818" Type="http://schemas.openxmlformats.org/officeDocument/2006/relationships/hyperlink" Target="https://www.procyclingstats.com/rider/ronnilan-quita" TargetMode="External"/><Relationship Id="rId3817" Type="http://schemas.openxmlformats.org/officeDocument/2006/relationships/hyperlink" Target="https://www.procyclingstats.com/rider.php?id=179111&amp;p=results&amp;s=ranking-breakdown&amp;entry_id=62890&amp;datum=2020-11-08" TargetMode="External"/><Relationship Id="rId3819" Type="http://schemas.openxmlformats.org/officeDocument/2006/relationships/hyperlink" Target="https://www.procyclingstats.com/team/team-go-for-gold-2020" TargetMode="External"/><Relationship Id="rId3801" Type="http://schemas.openxmlformats.org/officeDocument/2006/relationships/hyperlink" Target="https://www.procyclingstats.com/team/swiss-racing-academy-2020" TargetMode="External"/><Relationship Id="rId3800" Type="http://schemas.openxmlformats.org/officeDocument/2006/relationships/hyperlink" Target="https://www.procyclingstats.com/rider/timin-ruegg" TargetMode="External"/><Relationship Id="rId3803" Type="http://schemas.openxmlformats.org/officeDocument/2006/relationships/hyperlink" Target="https://www.procyclingstats.com/rider/martin-vlcak" TargetMode="External"/><Relationship Id="rId3802" Type="http://schemas.openxmlformats.org/officeDocument/2006/relationships/hyperlink" Target="https://www.procyclingstats.com/rider.php?id=187133&amp;p=results&amp;s=ranking-breakdown&amp;entry_id=62890&amp;datum=2020-11-08" TargetMode="External"/><Relationship Id="rId3805" Type="http://schemas.openxmlformats.org/officeDocument/2006/relationships/hyperlink" Target="https://www.procyclingstats.com/rider.php?id=193087&amp;p=results&amp;s=ranking-breakdown&amp;entry_id=62890&amp;datum=2020-11-08" TargetMode="External"/><Relationship Id="rId3804" Type="http://schemas.openxmlformats.org/officeDocument/2006/relationships/hyperlink" Target="https://www.procyclingstats.com/team/dukla-banska-bystrica-2020" TargetMode="External"/><Relationship Id="rId3807" Type="http://schemas.openxmlformats.org/officeDocument/2006/relationships/hyperlink" Target="https://www.procyclingstats.com/team/seg-racing-academy-2020" TargetMode="External"/><Relationship Id="rId3806" Type="http://schemas.openxmlformats.org/officeDocument/2006/relationships/hyperlink" Target="https://www.procyclingstats.com/rider/wessel-krul" TargetMode="External"/><Relationship Id="rId3809" Type="http://schemas.openxmlformats.org/officeDocument/2006/relationships/hyperlink" Target="https://www.procyclingstats.com/rider/mathijs-paasschens" TargetMode="External"/><Relationship Id="rId3808" Type="http://schemas.openxmlformats.org/officeDocument/2006/relationships/hyperlink" Target="https://www.procyclingstats.com/rider.php?id=208301&amp;p=results&amp;s=ranking-breakdown&amp;entry_id=62890&amp;datum=2020-11-08" TargetMode="External"/><Relationship Id="rId1213" Type="http://schemas.openxmlformats.org/officeDocument/2006/relationships/hyperlink" Target="https://www.procyclingstats.com/rider.php?id=140103&amp;p=results&amp;s=ranking-breakdown&amp;entry_id=62890&amp;datum=2020-11-08" TargetMode="External"/><Relationship Id="rId2544" Type="http://schemas.openxmlformats.org/officeDocument/2006/relationships/hyperlink" Target="https://www.procyclingstats.com/team/ag2r-la-mondiale-2020" TargetMode="External"/><Relationship Id="rId3876" Type="http://schemas.openxmlformats.org/officeDocument/2006/relationships/hyperlink" Target="https://www.procyclingstats.com/rider/dominik-gorak" TargetMode="External"/><Relationship Id="rId1214" Type="http://schemas.openxmlformats.org/officeDocument/2006/relationships/hyperlink" Target="https://www.procyclingstats.com/rider/chris-hamilton" TargetMode="External"/><Relationship Id="rId2545" Type="http://schemas.openxmlformats.org/officeDocument/2006/relationships/hyperlink" Target="https://www.procyclingstats.com/rider.php?id=135534&amp;p=results&amp;s=ranking-breakdown&amp;entry_id=62890&amp;datum=2020-11-08" TargetMode="External"/><Relationship Id="rId3875" Type="http://schemas.openxmlformats.org/officeDocument/2006/relationships/hyperlink" Target="https://www.procyclingstats.com/rider.php?id=215044&amp;p=results&amp;s=ranking-breakdown&amp;entry_id=62890&amp;datum=2020-11-08" TargetMode="External"/><Relationship Id="rId1215" Type="http://schemas.openxmlformats.org/officeDocument/2006/relationships/hyperlink" Target="https://www.procyclingstats.com/team/team-sunweb-2020" TargetMode="External"/><Relationship Id="rId2546" Type="http://schemas.openxmlformats.org/officeDocument/2006/relationships/hyperlink" Target="https://www.procyclingstats.com/rider/juan-felipe-osorio" TargetMode="External"/><Relationship Id="rId3878" Type="http://schemas.openxmlformats.org/officeDocument/2006/relationships/hyperlink" Target="https://www.procyclingstats.com/rider.php?id=227953&amp;p=results&amp;s=ranking-breakdown&amp;entry_id=62890&amp;datum=2020-11-08" TargetMode="External"/><Relationship Id="rId1216" Type="http://schemas.openxmlformats.org/officeDocument/2006/relationships/hyperlink" Target="https://www.procyclingstats.com/rider.php?id=183660&amp;p=results&amp;s=ranking-breakdown&amp;entry_id=62890&amp;datum=2020-11-08" TargetMode="External"/><Relationship Id="rId2547" Type="http://schemas.openxmlformats.org/officeDocument/2006/relationships/hyperlink" Target="https://www.procyclingstats.com/team/burgos-bh-2020" TargetMode="External"/><Relationship Id="rId3877" Type="http://schemas.openxmlformats.org/officeDocument/2006/relationships/hyperlink" Target="https://www.procyclingstats.com/team/ccc-development-team-2020" TargetMode="External"/><Relationship Id="rId1217" Type="http://schemas.openxmlformats.org/officeDocument/2006/relationships/hyperlink" Target="https://www.procyclingstats.com/rider/thomas-sprengers" TargetMode="External"/><Relationship Id="rId2548" Type="http://schemas.openxmlformats.org/officeDocument/2006/relationships/hyperlink" Target="https://www.procyclingstats.com/rider.php?id=181285&amp;p=results&amp;s=ranking-breakdown&amp;entry_id=62890&amp;datum=2020-11-08" TargetMode="External"/><Relationship Id="rId1218" Type="http://schemas.openxmlformats.org/officeDocument/2006/relationships/hyperlink" Target="https://www.procyclingstats.com/team/sport-vlaanderen-baloise-2020" TargetMode="External"/><Relationship Id="rId2549" Type="http://schemas.openxmlformats.org/officeDocument/2006/relationships/hyperlink" Target="https://www.procyclingstats.com/rider/davide-rebellin" TargetMode="External"/><Relationship Id="rId3879" Type="http://schemas.openxmlformats.org/officeDocument/2006/relationships/hyperlink" Target="https://www.procyclingstats.com/rider/dmitry-puzanov" TargetMode="External"/><Relationship Id="rId1219" Type="http://schemas.openxmlformats.org/officeDocument/2006/relationships/hyperlink" Target="https://www.procyclingstats.com/rider.php?id=138755&amp;p=results&amp;s=ranking-breakdown&amp;entry_id=62890&amp;datum=2020-11-08" TargetMode="External"/><Relationship Id="rId3870" Type="http://schemas.openxmlformats.org/officeDocument/2006/relationships/hyperlink" Target="https://www.procyclingstats.com/rider/hoang-sang-nguyen" TargetMode="External"/><Relationship Id="rId2540" Type="http://schemas.openxmlformats.org/officeDocument/2006/relationships/hyperlink" Target="https://www.procyclingstats.com/rider/daniil-fominykh" TargetMode="External"/><Relationship Id="rId3872" Type="http://schemas.openxmlformats.org/officeDocument/2006/relationships/hyperlink" Target="https://www.procyclingstats.com/rider/ferki-haxhiu" TargetMode="External"/><Relationship Id="rId1210" Type="http://schemas.openxmlformats.org/officeDocument/2006/relationships/hyperlink" Target="https://www.procyclingstats.com/rider.php?id=140403&amp;p=results&amp;s=ranking-breakdown&amp;entry_id=62890&amp;datum=2020-11-08" TargetMode="External"/><Relationship Id="rId2541" Type="http://schemas.openxmlformats.org/officeDocument/2006/relationships/hyperlink" Target="https://www.procyclingstats.com/team/astana-pro-team-2020" TargetMode="External"/><Relationship Id="rId3871" Type="http://schemas.openxmlformats.org/officeDocument/2006/relationships/hyperlink" Target="https://www.procyclingstats.com/rider.php?id=168650&amp;p=results&amp;s=ranking-breakdown&amp;entry_id=62890&amp;datum=2020-11-08" TargetMode="External"/><Relationship Id="rId1211" Type="http://schemas.openxmlformats.org/officeDocument/2006/relationships/hyperlink" Target="https://www.procyclingstats.com/rider/eric-young" TargetMode="External"/><Relationship Id="rId2542" Type="http://schemas.openxmlformats.org/officeDocument/2006/relationships/hyperlink" Target="https://www.procyclingstats.com/rider.php?id=138290&amp;p=results&amp;s=ranking-breakdown&amp;entry_id=62890&amp;datum=2020-11-08" TargetMode="External"/><Relationship Id="rId3874" Type="http://schemas.openxmlformats.org/officeDocument/2006/relationships/hyperlink" Target="https://www.procyclingstats.com/rider/campbell-pithie" TargetMode="External"/><Relationship Id="rId1212" Type="http://schemas.openxmlformats.org/officeDocument/2006/relationships/hyperlink" Target="https://www.procyclingstats.com/team/elevate-webiplex-pro-cycling-2020" TargetMode="External"/><Relationship Id="rId2543" Type="http://schemas.openxmlformats.org/officeDocument/2006/relationships/hyperlink" Target="https://www.procyclingstats.com/rider/julien-duval" TargetMode="External"/><Relationship Id="rId3873" Type="http://schemas.openxmlformats.org/officeDocument/2006/relationships/hyperlink" Target="https://www.procyclingstats.com/rider.php?id=204171&amp;p=results&amp;s=ranking-breakdown&amp;entry_id=62890&amp;datum=2020-11-08" TargetMode="External"/><Relationship Id="rId1202" Type="http://schemas.openxmlformats.org/officeDocument/2006/relationships/hyperlink" Target="https://www.procyclingstats.com/rider/adne-van-engelen" TargetMode="External"/><Relationship Id="rId2533" Type="http://schemas.openxmlformats.org/officeDocument/2006/relationships/hyperlink" Target="https://www.procyclingstats.com/rider.php?id=134193&amp;p=results&amp;s=ranking-breakdown&amp;entry_id=62890&amp;datum=2020-11-08" TargetMode="External"/><Relationship Id="rId3865" Type="http://schemas.openxmlformats.org/officeDocument/2006/relationships/hyperlink" Target="https://www.procyclingstats.com/rider.php?id=180044&amp;p=results&amp;s=ranking-breakdown&amp;entry_id=62890&amp;datum=2020-11-08" TargetMode="External"/><Relationship Id="rId1203" Type="http://schemas.openxmlformats.org/officeDocument/2006/relationships/hyperlink" Target="https://www.procyclingstats.com/team/bike-aid-2020" TargetMode="External"/><Relationship Id="rId2534" Type="http://schemas.openxmlformats.org/officeDocument/2006/relationships/hyperlink" Target="https://www.procyclingstats.com/rider/simone-bevilacqua" TargetMode="External"/><Relationship Id="rId3864" Type="http://schemas.openxmlformats.org/officeDocument/2006/relationships/hyperlink" Target="https://www.procyclingstats.com/rider/dominique-mayho" TargetMode="External"/><Relationship Id="rId1204" Type="http://schemas.openxmlformats.org/officeDocument/2006/relationships/hyperlink" Target="https://www.procyclingstats.com/rider.php?id=154756&amp;p=results&amp;s=ranking-breakdown&amp;entry_id=62890&amp;datum=2020-11-08" TargetMode="External"/><Relationship Id="rId2535" Type="http://schemas.openxmlformats.org/officeDocument/2006/relationships/hyperlink" Target="https://www.procyclingstats.com/team/vini-zabu-ktm-2020" TargetMode="External"/><Relationship Id="rId3867" Type="http://schemas.openxmlformats.org/officeDocument/2006/relationships/hyperlink" Target="https://www.procyclingstats.com/rider.php?id=186280&amp;p=results&amp;s=ranking-breakdown&amp;entry_id=62890&amp;datum=2020-11-08" TargetMode="External"/><Relationship Id="rId1205" Type="http://schemas.openxmlformats.org/officeDocument/2006/relationships/hyperlink" Target="https://www.procyclingstats.com/rider/robert-gesink" TargetMode="External"/><Relationship Id="rId2536" Type="http://schemas.openxmlformats.org/officeDocument/2006/relationships/hyperlink" Target="https://www.procyclingstats.com/rider.php?id=189272&amp;p=results&amp;s=ranking-breakdown&amp;entry_id=62890&amp;datum=2020-11-08" TargetMode="External"/><Relationship Id="rId3866" Type="http://schemas.openxmlformats.org/officeDocument/2006/relationships/hyperlink" Target="https://www.procyclingstats.com/rider/andrej-galovic" TargetMode="External"/><Relationship Id="rId1206" Type="http://schemas.openxmlformats.org/officeDocument/2006/relationships/hyperlink" Target="https://www.procyclingstats.com/team/team-jumbo-visma-2020" TargetMode="External"/><Relationship Id="rId2537" Type="http://schemas.openxmlformats.org/officeDocument/2006/relationships/hyperlink" Target="https://www.procyclingstats.com/rider/scott-davies" TargetMode="External"/><Relationship Id="rId3869" Type="http://schemas.openxmlformats.org/officeDocument/2006/relationships/hyperlink" Target="https://www.procyclingstats.com/rider.php?id=209146&amp;p=results&amp;s=ranking-breakdown&amp;entry_id=62890&amp;datum=2020-11-08" TargetMode="External"/><Relationship Id="rId1207" Type="http://schemas.openxmlformats.org/officeDocument/2006/relationships/hyperlink" Target="https://www.procyclingstats.com/rider.php?id=140923&amp;p=results&amp;s=ranking-breakdown&amp;entry_id=62890&amp;datum=2020-11-08" TargetMode="External"/><Relationship Id="rId2538" Type="http://schemas.openxmlformats.org/officeDocument/2006/relationships/hyperlink" Target="https://www.procyclingstats.com/team/bahrain-mclaren-2020" TargetMode="External"/><Relationship Id="rId3868" Type="http://schemas.openxmlformats.org/officeDocument/2006/relationships/hyperlink" Target="https://www.procyclingstats.com/rider/vebjoern-roenning" TargetMode="External"/><Relationship Id="rId1208" Type="http://schemas.openxmlformats.org/officeDocument/2006/relationships/hyperlink" Target="https://www.procyclingstats.com/rider/roger-kluge" TargetMode="External"/><Relationship Id="rId2539" Type="http://schemas.openxmlformats.org/officeDocument/2006/relationships/hyperlink" Target="https://www.procyclingstats.com/rider.php?id=170791&amp;p=results&amp;s=ranking-breakdown&amp;entry_id=62890&amp;datum=2020-11-08" TargetMode="External"/><Relationship Id="rId1209" Type="http://schemas.openxmlformats.org/officeDocument/2006/relationships/hyperlink" Target="https://www.procyclingstats.com/team/lotto-soudal-2020" TargetMode="External"/><Relationship Id="rId3861" Type="http://schemas.openxmlformats.org/officeDocument/2006/relationships/hyperlink" Target="https://www.procyclingstats.com/rider/artjom-mirzojev" TargetMode="External"/><Relationship Id="rId2530" Type="http://schemas.openxmlformats.org/officeDocument/2006/relationships/hyperlink" Target="https://www.procyclingstats.com/rider.php?id=197313&amp;p=results&amp;s=ranking-breakdown&amp;entry_id=62890&amp;datum=2020-11-08" TargetMode="External"/><Relationship Id="rId3860" Type="http://schemas.openxmlformats.org/officeDocument/2006/relationships/hyperlink" Target="https://www.procyclingstats.com/rider.php?id=184414&amp;p=results&amp;s=ranking-breakdown&amp;entry_id=62890&amp;datum=2020-11-08" TargetMode="External"/><Relationship Id="rId1200" Type="http://schemas.openxmlformats.org/officeDocument/2006/relationships/hyperlink" Target="https://www.procyclingstats.com/team/Ineos-grenadiers-2020" TargetMode="External"/><Relationship Id="rId2531" Type="http://schemas.openxmlformats.org/officeDocument/2006/relationships/hyperlink" Target="https://www.procyclingstats.com/rider/andriy-vasylyuk" TargetMode="External"/><Relationship Id="rId3863" Type="http://schemas.openxmlformats.org/officeDocument/2006/relationships/hyperlink" Target="https://www.procyclingstats.com/rider.php?id=216751&amp;p=results&amp;s=ranking-breakdown&amp;entry_id=62890&amp;datum=2020-11-08" TargetMode="External"/><Relationship Id="rId1201" Type="http://schemas.openxmlformats.org/officeDocument/2006/relationships/hyperlink" Target="https://www.procyclingstats.com/rider.php?id=206876&amp;p=results&amp;s=ranking-breakdown&amp;entry_id=62890&amp;datum=2020-11-08" TargetMode="External"/><Relationship Id="rId2532" Type="http://schemas.openxmlformats.org/officeDocument/2006/relationships/hyperlink" Target="https://www.procyclingstats.com/team/yunnan-lvshan-landscape-2020" TargetMode="External"/><Relationship Id="rId3862" Type="http://schemas.openxmlformats.org/officeDocument/2006/relationships/hyperlink" Target="https://www.procyclingstats.com/team/tartu-2024-balticchaincycling-com-2020" TargetMode="External"/><Relationship Id="rId1235" Type="http://schemas.openxmlformats.org/officeDocument/2006/relationships/hyperlink" Target="https://www.procyclingstats.com/rider/romain-sicard" TargetMode="External"/><Relationship Id="rId2566" Type="http://schemas.openxmlformats.org/officeDocument/2006/relationships/hyperlink" Target="https://www.procyclingstats.com/rider/sergey-rostovtsev" TargetMode="External"/><Relationship Id="rId3898" Type="http://schemas.openxmlformats.org/officeDocument/2006/relationships/hyperlink" Target="https://www.procyclingstats.com/rider.php?id=169996&amp;p=results&amp;s=ranking-breakdown&amp;entry_id=62890&amp;datum=2020-11-08" TargetMode="External"/><Relationship Id="rId1236" Type="http://schemas.openxmlformats.org/officeDocument/2006/relationships/hyperlink" Target="https://www.procyclingstats.com/team/team-total-direct-energie-2020" TargetMode="External"/><Relationship Id="rId2567" Type="http://schemas.openxmlformats.org/officeDocument/2006/relationships/hyperlink" Target="https://www.procyclingstats.com/team/minsk-cycling-club-2020" TargetMode="External"/><Relationship Id="rId3897" Type="http://schemas.openxmlformats.org/officeDocument/2006/relationships/hyperlink" Target="https://www.procyclingstats.com/team/metec-tkh-continental-cyclingteam-p-b-mantel-2020" TargetMode="External"/><Relationship Id="rId1237" Type="http://schemas.openxmlformats.org/officeDocument/2006/relationships/hyperlink" Target="https://www.procyclingstats.com/rider.php?id=140484&amp;p=results&amp;s=ranking-breakdown&amp;entry_id=62890&amp;datum=2020-11-08" TargetMode="External"/><Relationship Id="rId2568" Type="http://schemas.openxmlformats.org/officeDocument/2006/relationships/hyperlink" Target="https://www.procyclingstats.com/rider.php?id=185565&amp;p=results&amp;s=ranking-breakdown&amp;entry_id=62890&amp;datum=2020-11-08" TargetMode="External"/><Relationship Id="rId1238" Type="http://schemas.openxmlformats.org/officeDocument/2006/relationships/hyperlink" Target="https://www.procyclingstats.com/rider/jakub-otruba" TargetMode="External"/><Relationship Id="rId2569" Type="http://schemas.openxmlformats.org/officeDocument/2006/relationships/hyperlink" Target="https://www.procyclingstats.com/rider/savva-novikov" TargetMode="External"/><Relationship Id="rId3899" Type="http://schemas.openxmlformats.org/officeDocument/2006/relationships/hyperlink" Target="https://www.procyclingstats.com/rider/leon-rohde" TargetMode="External"/><Relationship Id="rId1239" Type="http://schemas.openxmlformats.org/officeDocument/2006/relationships/hyperlink" Target="https://www.procyclingstats.com/team/elkov-kasper-2020" TargetMode="External"/><Relationship Id="rId409" Type="http://schemas.openxmlformats.org/officeDocument/2006/relationships/hyperlink" Target="https://www.procyclingstats.com/rider/victor-campenaerts" TargetMode="External"/><Relationship Id="rId404" Type="http://schemas.openxmlformats.org/officeDocument/2006/relationships/hyperlink" Target="https://www.procyclingstats.com/team/ef-pro-cycling-2020" TargetMode="External"/><Relationship Id="rId403" Type="http://schemas.openxmlformats.org/officeDocument/2006/relationships/hyperlink" Target="https://www.procyclingstats.com/rider/ruben-guerreiro" TargetMode="External"/><Relationship Id="rId402" Type="http://schemas.openxmlformats.org/officeDocument/2006/relationships/hyperlink" Target="https://www.procyclingstats.com/rider.php?id=181212&amp;p=results&amp;s=ranking-breakdown&amp;entry_id=62890&amp;datum=2020-11-08" TargetMode="External"/><Relationship Id="rId401" Type="http://schemas.openxmlformats.org/officeDocument/2006/relationships/hyperlink" Target="https://www.procyclingstats.com/team/ag2r-la-mondiale-2020" TargetMode="External"/><Relationship Id="rId408" Type="http://schemas.openxmlformats.org/officeDocument/2006/relationships/hyperlink" Target="https://www.procyclingstats.com/rider.php?id=137576&amp;p=results&amp;s=ranking-breakdown&amp;entry_id=62890&amp;datum=2020-11-08" TargetMode="External"/><Relationship Id="rId407" Type="http://schemas.openxmlformats.org/officeDocument/2006/relationships/hyperlink" Target="https://www.procyclingstats.com/team/mitchelton-scott-2020" TargetMode="External"/><Relationship Id="rId406" Type="http://schemas.openxmlformats.org/officeDocument/2006/relationships/hyperlink" Target="https://www.procyclingstats.com/rider/damien-howson" TargetMode="External"/><Relationship Id="rId405" Type="http://schemas.openxmlformats.org/officeDocument/2006/relationships/hyperlink" Target="https://www.procyclingstats.com/rider.php?id=168787&amp;p=results&amp;s=ranking-breakdown&amp;entry_id=62890&amp;datum=2020-11-08" TargetMode="External"/><Relationship Id="rId3890" Type="http://schemas.openxmlformats.org/officeDocument/2006/relationships/hyperlink" Target="https://www.procyclingstats.com/rider.php?id=197899&amp;p=results&amp;s=ranking-breakdown&amp;entry_id=62890&amp;datum=2020-11-08" TargetMode="External"/><Relationship Id="rId2560" Type="http://schemas.openxmlformats.org/officeDocument/2006/relationships/hyperlink" Target="https://www.procyclingstats.com/rider/roger-adria" TargetMode="External"/><Relationship Id="rId3892" Type="http://schemas.openxmlformats.org/officeDocument/2006/relationships/hyperlink" Target="https://www.procyclingstats.com/rider.php?id=210180&amp;p=results&amp;s=ranking-breakdown&amp;entry_id=62890&amp;datum=2020-11-08" TargetMode="External"/><Relationship Id="rId1230" Type="http://schemas.openxmlformats.org/officeDocument/2006/relationships/hyperlink" Target="https://www.procyclingstats.com/team/seg-racing-academy-2020" TargetMode="External"/><Relationship Id="rId2561" Type="http://schemas.openxmlformats.org/officeDocument/2006/relationships/hyperlink" Target="https://www.procyclingstats.com/team/equipo-kern-pharma-2020" TargetMode="External"/><Relationship Id="rId3891" Type="http://schemas.openxmlformats.org/officeDocument/2006/relationships/hyperlink" Target="https://www.procyclingstats.com/rider/constantinos-thymides" TargetMode="External"/><Relationship Id="rId400" Type="http://schemas.openxmlformats.org/officeDocument/2006/relationships/hyperlink" Target="https://www.procyclingstats.com/rider/aurelien-paret-peintre" TargetMode="External"/><Relationship Id="rId1231" Type="http://schemas.openxmlformats.org/officeDocument/2006/relationships/hyperlink" Target="https://www.procyclingstats.com/rider.php?id=192008&amp;p=results&amp;s=ranking-breakdown&amp;entry_id=62890&amp;datum=2020-11-08" TargetMode="External"/><Relationship Id="rId2562" Type="http://schemas.openxmlformats.org/officeDocument/2006/relationships/hyperlink" Target="https://www.procyclingstats.com/rider.php?id=211420&amp;p=results&amp;s=ranking-breakdown&amp;entry_id=62890&amp;datum=2020-11-08" TargetMode="External"/><Relationship Id="rId3894" Type="http://schemas.openxmlformats.org/officeDocument/2006/relationships/hyperlink" Target="https://www.procyclingstats.com/team/team-bridgelane-2020" TargetMode="External"/><Relationship Id="rId1232" Type="http://schemas.openxmlformats.org/officeDocument/2006/relationships/hyperlink" Target="https://www.procyclingstats.com/rider/amanuel-ghebreigzabhier" TargetMode="External"/><Relationship Id="rId2563" Type="http://schemas.openxmlformats.org/officeDocument/2006/relationships/hyperlink" Target="https://www.procyclingstats.com/rider/kenny-molly" TargetMode="External"/><Relationship Id="rId3893" Type="http://schemas.openxmlformats.org/officeDocument/2006/relationships/hyperlink" Target="https://www.procyclingstats.com/rider/samuel-hill" TargetMode="External"/><Relationship Id="rId1233" Type="http://schemas.openxmlformats.org/officeDocument/2006/relationships/hyperlink" Target="https://www.procyclingstats.com/team/ntt-pro-cycling-2020" TargetMode="External"/><Relationship Id="rId2564" Type="http://schemas.openxmlformats.org/officeDocument/2006/relationships/hyperlink" Target="https://www.procyclingstats.com/team/bingoal-wallonie-bruxelles-2020" TargetMode="External"/><Relationship Id="rId3896" Type="http://schemas.openxmlformats.org/officeDocument/2006/relationships/hyperlink" Target="https://www.procyclingstats.com/rider/jason-van-dalen" TargetMode="External"/><Relationship Id="rId1234" Type="http://schemas.openxmlformats.org/officeDocument/2006/relationships/hyperlink" Target="https://www.procyclingstats.com/rider.php?id=179622&amp;p=results&amp;s=ranking-breakdown&amp;entry_id=62890&amp;datum=2020-11-08" TargetMode="External"/><Relationship Id="rId2565" Type="http://schemas.openxmlformats.org/officeDocument/2006/relationships/hyperlink" Target="https://www.procyclingstats.com/rider.php?id=181968&amp;p=results&amp;s=ranking-breakdown&amp;entry_id=62890&amp;datum=2020-11-08" TargetMode="External"/><Relationship Id="rId3895" Type="http://schemas.openxmlformats.org/officeDocument/2006/relationships/hyperlink" Target="https://www.procyclingstats.com/rider.php?id=176504&amp;p=results&amp;s=ranking-breakdown&amp;entry_id=62890&amp;datum=2020-11-08" TargetMode="External"/><Relationship Id="rId1224" Type="http://schemas.openxmlformats.org/officeDocument/2006/relationships/hyperlink" Target="https://www.procyclingstats.com/team/thailand-continental-cycling-team-2020" TargetMode="External"/><Relationship Id="rId2555" Type="http://schemas.openxmlformats.org/officeDocument/2006/relationships/hyperlink" Target="https://www.procyclingstats.com/team/israel-start-up-nation-2020" TargetMode="External"/><Relationship Id="rId3887" Type="http://schemas.openxmlformats.org/officeDocument/2006/relationships/hyperlink" Target="https://www.procyclingstats.com/team/lokosphinx-2020" TargetMode="External"/><Relationship Id="rId1225" Type="http://schemas.openxmlformats.org/officeDocument/2006/relationships/hyperlink" Target="https://www.procyclingstats.com/rider.php?id=206919&amp;p=results&amp;s=ranking-breakdown&amp;entry_id=62890&amp;datum=2020-11-08" TargetMode="External"/><Relationship Id="rId2556" Type="http://schemas.openxmlformats.org/officeDocument/2006/relationships/hyperlink" Target="https://www.procyclingstats.com/rider.php?id=176944&amp;p=results&amp;s=ranking-breakdown&amp;entry_id=62890&amp;datum=2020-11-08" TargetMode="External"/><Relationship Id="rId3886" Type="http://schemas.openxmlformats.org/officeDocument/2006/relationships/hyperlink" Target="https://www.procyclingstats.com/rider/alexander-vdovin" TargetMode="External"/><Relationship Id="rId1226" Type="http://schemas.openxmlformats.org/officeDocument/2006/relationships/hyperlink" Target="https://www.procyclingstats.com/rider/alexis-guerin" TargetMode="External"/><Relationship Id="rId2557" Type="http://schemas.openxmlformats.org/officeDocument/2006/relationships/hyperlink" Target="https://www.procyclingstats.com/rider/hernan-aguirre" TargetMode="External"/><Relationship Id="rId3889" Type="http://schemas.openxmlformats.org/officeDocument/2006/relationships/hyperlink" Target="https://www.procyclingstats.com/rider/filip-kvasina" TargetMode="External"/><Relationship Id="rId1227" Type="http://schemas.openxmlformats.org/officeDocument/2006/relationships/hyperlink" Target="https://www.procyclingstats.com/team/team-vorarlberg-santic-2020" TargetMode="External"/><Relationship Id="rId2558" Type="http://schemas.openxmlformats.org/officeDocument/2006/relationships/hyperlink" Target="https://www.procyclingstats.com/team/colombia-tierra-de-atletas-gw-bicicletas-2020" TargetMode="External"/><Relationship Id="rId3888" Type="http://schemas.openxmlformats.org/officeDocument/2006/relationships/hyperlink" Target="https://www.procyclingstats.com/rider.php?id=161930&amp;p=results&amp;s=ranking-breakdown&amp;entry_id=62890&amp;datum=2020-11-08" TargetMode="External"/><Relationship Id="rId1228" Type="http://schemas.openxmlformats.org/officeDocument/2006/relationships/hyperlink" Target="https://www.procyclingstats.com/rider.php?id=133003&amp;p=results&amp;s=ranking-breakdown&amp;entry_id=62890&amp;datum=2020-11-08" TargetMode="External"/><Relationship Id="rId2559" Type="http://schemas.openxmlformats.org/officeDocument/2006/relationships/hyperlink" Target="https://www.procyclingstats.com/rider.php?id=183460&amp;p=results&amp;s=ranking-breakdown&amp;entry_id=62890&amp;datum=2020-11-08" TargetMode="External"/><Relationship Id="rId1229" Type="http://schemas.openxmlformats.org/officeDocument/2006/relationships/hyperlink" Target="https://www.procyclingstats.com/rider/david-dekker" TargetMode="External"/><Relationship Id="rId3881" Type="http://schemas.openxmlformats.org/officeDocument/2006/relationships/hyperlink" Target="https://www.procyclingstats.com/rider/alexander-gratzer" TargetMode="External"/><Relationship Id="rId2550" Type="http://schemas.openxmlformats.org/officeDocument/2006/relationships/hyperlink" Target="https://www.procyclingstats.com/team/meridiana-kamen-team-2020" TargetMode="External"/><Relationship Id="rId3880" Type="http://schemas.openxmlformats.org/officeDocument/2006/relationships/hyperlink" Target="https://www.procyclingstats.com/rider.php?id=205655&amp;p=results&amp;s=ranking-breakdown&amp;entry_id=62890&amp;datum=2020-11-08" TargetMode="External"/><Relationship Id="rId1220" Type="http://schemas.openxmlformats.org/officeDocument/2006/relationships/hyperlink" Target="https://www.procyclingstats.com/rider/luis-angel-mate" TargetMode="External"/><Relationship Id="rId2551" Type="http://schemas.openxmlformats.org/officeDocument/2006/relationships/hyperlink" Target="https://www.procyclingstats.com/rider.php?id=135457&amp;p=results&amp;s=ranking-breakdown&amp;entry_id=62890&amp;datum=2020-11-08" TargetMode="External"/><Relationship Id="rId3883" Type="http://schemas.openxmlformats.org/officeDocument/2006/relationships/hyperlink" Target="https://www.procyclingstats.com/rider.php?id=209031&amp;p=results&amp;s=ranking-breakdown&amp;entry_id=62890&amp;datum=2020-11-08" TargetMode="External"/><Relationship Id="rId1221" Type="http://schemas.openxmlformats.org/officeDocument/2006/relationships/hyperlink" Target="https://www.procyclingstats.com/team/cofidis-solutions-credits-2020" TargetMode="External"/><Relationship Id="rId2552" Type="http://schemas.openxmlformats.org/officeDocument/2006/relationships/hyperlink" Target="https://www.procyclingstats.com/rider/alessandro-baroni" TargetMode="External"/><Relationship Id="rId3882" Type="http://schemas.openxmlformats.org/officeDocument/2006/relationships/hyperlink" Target="https://www.procyclingstats.com/team/wsa-graz-ktm-2020" TargetMode="External"/><Relationship Id="rId1222" Type="http://schemas.openxmlformats.org/officeDocument/2006/relationships/hyperlink" Target="https://www.procyclingstats.com/rider.php?id=140620&amp;p=results&amp;s=ranking-breakdown&amp;entry_id=62890&amp;datum=2020-11-08" TargetMode="External"/><Relationship Id="rId2553" Type="http://schemas.openxmlformats.org/officeDocument/2006/relationships/hyperlink" Target="https://www.procyclingstats.com/rider.php?id=217293&amp;p=results&amp;s=ranking-breakdown&amp;entry_id=62890&amp;datum=2020-11-08" TargetMode="External"/><Relationship Id="rId3885" Type="http://schemas.openxmlformats.org/officeDocument/2006/relationships/hyperlink" Target="https://www.procyclingstats.com/rider.php?id=206939&amp;p=results&amp;s=ranking-breakdown&amp;entry_id=62890&amp;datum=2020-11-08" TargetMode="External"/><Relationship Id="rId1223" Type="http://schemas.openxmlformats.org/officeDocument/2006/relationships/hyperlink" Target="https://www.procyclingstats.com/rider/thanakhan-chaiyasombat" TargetMode="External"/><Relationship Id="rId2554" Type="http://schemas.openxmlformats.org/officeDocument/2006/relationships/hyperlink" Target="https://www.procyclingstats.com/rider/norman-vahtra" TargetMode="External"/><Relationship Id="rId3884" Type="http://schemas.openxmlformats.org/officeDocument/2006/relationships/hyperlink" Target="https://www.procyclingstats.com/rider/ratchanon-yaowarat" TargetMode="External"/><Relationship Id="rId2500" Type="http://schemas.openxmlformats.org/officeDocument/2006/relationships/hyperlink" Target="https://www.procyclingstats.com/rider.php?id=139723&amp;p=results&amp;s=ranking-breakdown&amp;entry_id=62890&amp;datum=2020-11-08" TargetMode="External"/><Relationship Id="rId3832" Type="http://schemas.openxmlformats.org/officeDocument/2006/relationships/hyperlink" Target="https://www.procyclingstats.com/rider/wan-yau-lau" TargetMode="External"/><Relationship Id="rId2501" Type="http://schemas.openxmlformats.org/officeDocument/2006/relationships/hyperlink" Target="https://www.procyclingstats.com/rider/alex-molenaar" TargetMode="External"/><Relationship Id="rId3831" Type="http://schemas.openxmlformats.org/officeDocument/2006/relationships/hyperlink" Target="https://www.procyclingstats.com/rider.php?id=129401&amp;p=results&amp;s=ranking-breakdown&amp;entry_id=62890&amp;datum=2020-11-08" TargetMode="External"/><Relationship Id="rId2502" Type="http://schemas.openxmlformats.org/officeDocument/2006/relationships/hyperlink" Target="https://www.procyclingstats.com/team/burgos-bh-2020" TargetMode="External"/><Relationship Id="rId3834" Type="http://schemas.openxmlformats.org/officeDocument/2006/relationships/hyperlink" Target="https://www.procyclingstats.com/rider.php?id=188422&amp;p=results&amp;s=ranking-breakdown&amp;entry_id=62890&amp;datum=2020-11-08" TargetMode="External"/><Relationship Id="rId2503" Type="http://schemas.openxmlformats.org/officeDocument/2006/relationships/hyperlink" Target="https://www.procyclingstats.com/rider.php?id=202115&amp;p=results&amp;s=ranking-breakdown&amp;entry_id=62890&amp;datum=2020-11-08" TargetMode="External"/><Relationship Id="rId3833" Type="http://schemas.openxmlformats.org/officeDocument/2006/relationships/hyperlink" Target="https://www.procyclingstats.com/team/hksi-pro-cycling-team-2020" TargetMode="External"/><Relationship Id="rId2504" Type="http://schemas.openxmlformats.org/officeDocument/2006/relationships/hyperlink" Target="https://www.procyclingstats.com/rider/asbjorn-kragh-andersen" TargetMode="External"/><Relationship Id="rId3836" Type="http://schemas.openxmlformats.org/officeDocument/2006/relationships/hyperlink" Target="https://www.procyclingstats.com/team/vital-concept-bb-hotels-pb-ktm-2020" TargetMode="External"/><Relationship Id="rId2505" Type="http://schemas.openxmlformats.org/officeDocument/2006/relationships/hyperlink" Target="https://www.procyclingstats.com/team/team-sunweb-2020" TargetMode="External"/><Relationship Id="rId3835" Type="http://schemas.openxmlformats.org/officeDocument/2006/relationships/hyperlink" Target="https://www.procyclingstats.com/rider/frederik-backaert" TargetMode="External"/><Relationship Id="rId2506" Type="http://schemas.openxmlformats.org/officeDocument/2006/relationships/hyperlink" Target="https://www.procyclingstats.com/rider.php?id=134492&amp;p=results&amp;s=ranking-breakdown&amp;entry_id=62890&amp;datum=2020-11-08" TargetMode="External"/><Relationship Id="rId3838" Type="http://schemas.openxmlformats.org/officeDocument/2006/relationships/hyperlink" Target="https://www.procyclingstats.com/rider/tanaphon-seanumnuyphon" TargetMode="External"/><Relationship Id="rId2507" Type="http://schemas.openxmlformats.org/officeDocument/2006/relationships/hyperlink" Target="https://www.procyclingstats.com/rider/thomas-scully" TargetMode="External"/><Relationship Id="rId3837" Type="http://schemas.openxmlformats.org/officeDocument/2006/relationships/hyperlink" Target="https://www.procyclingstats.com/rider.php?id=134692&amp;p=results&amp;s=ranking-breakdown&amp;entry_id=62890&amp;datum=2020-11-08" TargetMode="External"/><Relationship Id="rId2508" Type="http://schemas.openxmlformats.org/officeDocument/2006/relationships/hyperlink" Target="https://www.procyclingstats.com/team/ef-pro-cycling-2020" TargetMode="External"/><Relationship Id="rId2509" Type="http://schemas.openxmlformats.org/officeDocument/2006/relationships/hyperlink" Target="https://www.procyclingstats.com/rider.php?id=137401&amp;p=results&amp;s=ranking-breakdown&amp;entry_id=62890&amp;datum=2020-11-08" TargetMode="External"/><Relationship Id="rId3839" Type="http://schemas.openxmlformats.org/officeDocument/2006/relationships/hyperlink" Target="https://www.procyclingstats.com/rider.php?id=206203&amp;p=results&amp;s=ranking-breakdown&amp;entry_id=62890&amp;datum=2020-11-08" TargetMode="External"/><Relationship Id="rId3830" Type="http://schemas.openxmlformats.org/officeDocument/2006/relationships/hyperlink" Target="https://www.procyclingstats.com/team/bike-aid-2020" TargetMode="External"/><Relationship Id="rId3821" Type="http://schemas.openxmlformats.org/officeDocument/2006/relationships/hyperlink" Target="https://www.procyclingstats.com/rider/cameron-scott" TargetMode="External"/><Relationship Id="rId3820" Type="http://schemas.openxmlformats.org/officeDocument/2006/relationships/hyperlink" Target="https://www.procyclingstats.com/rider.php?id=219261&amp;p=results&amp;s=ranking-breakdown&amp;entry_id=62890&amp;datum=2020-11-08" TargetMode="External"/><Relationship Id="rId3823" Type="http://schemas.openxmlformats.org/officeDocument/2006/relationships/hyperlink" Target="https://www.procyclingstats.com/rider/romain-le-roux" TargetMode="External"/><Relationship Id="rId3822" Type="http://schemas.openxmlformats.org/officeDocument/2006/relationships/hyperlink" Target="https://www.procyclingstats.com/rider.php?id=206266&amp;p=results&amp;s=ranking-breakdown&amp;entry_id=62890&amp;datum=2020-11-08" TargetMode="External"/><Relationship Id="rId3825" Type="http://schemas.openxmlformats.org/officeDocument/2006/relationships/hyperlink" Target="https://www.procyclingstats.com/rider.php?id=131449&amp;p=results&amp;s=ranking-breakdown&amp;entry_id=62890&amp;datum=2020-11-08" TargetMode="External"/><Relationship Id="rId3824" Type="http://schemas.openxmlformats.org/officeDocument/2006/relationships/hyperlink" Target="https://www.procyclingstats.com/team/team-arkea-samsic-2020" TargetMode="External"/><Relationship Id="rId3827" Type="http://schemas.openxmlformats.org/officeDocument/2006/relationships/hyperlink" Target="https://www.procyclingstats.com/team/gazprom-rusvelo-2020" TargetMode="External"/><Relationship Id="rId3826" Type="http://schemas.openxmlformats.org/officeDocument/2006/relationships/hyperlink" Target="https://www.procyclingstats.com/rider/aleksey-rybalkin" TargetMode="External"/><Relationship Id="rId3829" Type="http://schemas.openxmlformats.org/officeDocument/2006/relationships/hyperlink" Target="https://www.procyclingstats.com/rider/mekseb-debesay" TargetMode="External"/><Relationship Id="rId3828" Type="http://schemas.openxmlformats.org/officeDocument/2006/relationships/hyperlink" Target="https://www.procyclingstats.com/rider.php?id=141003&amp;p=results&amp;s=ranking-breakdown&amp;entry_id=62890&amp;datum=2020-11-08" TargetMode="External"/><Relationship Id="rId2522" Type="http://schemas.openxmlformats.org/officeDocument/2006/relationships/hyperlink" Target="https://www.procyclingstats.com/rider/juan-diego-alba" TargetMode="External"/><Relationship Id="rId3854" Type="http://schemas.openxmlformats.org/officeDocument/2006/relationships/hyperlink" Target="https://www.procyclingstats.com/rider/pichet-peungrang" TargetMode="External"/><Relationship Id="rId2523" Type="http://schemas.openxmlformats.org/officeDocument/2006/relationships/hyperlink" Target="https://www.procyclingstats.com/team/movistar-team-2020" TargetMode="External"/><Relationship Id="rId3853" Type="http://schemas.openxmlformats.org/officeDocument/2006/relationships/hyperlink" Target="https://www.procyclingstats.com/rider.php?id=193344&amp;p=results&amp;s=ranking-breakdown&amp;entry_id=62890&amp;datum=2020-11-08" TargetMode="External"/><Relationship Id="rId2524" Type="http://schemas.openxmlformats.org/officeDocument/2006/relationships/hyperlink" Target="https://www.procyclingstats.com/rider.php?id=207881&amp;p=results&amp;s=ranking-breakdown&amp;entry_id=62890&amp;datum=2020-11-08" TargetMode="External"/><Relationship Id="rId3856" Type="http://schemas.openxmlformats.org/officeDocument/2006/relationships/hyperlink" Target="https://www.procyclingstats.com/rider/petr-fiala" TargetMode="External"/><Relationship Id="rId2525" Type="http://schemas.openxmlformats.org/officeDocument/2006/relationships/hyperlink" Target="https://www.procyclingstats.com/rider/logan-owen" TargetMode="External"/><Relationship Id="rId3855" Type="http://schemas.openxmlformats.org/officeDocument/2006/relationships/hyperlink" Target="https://www.procyclingstats.com/rider.php?id=262398&amp;p=results&amp;s=ranking-breakdown&amp;entry_id=62890&amp;datum=2020-11-08" TargetMode="External"/><Relationship Id="rId2526" Type="http://schemas.openxmlformats.org/officeDocument/2006/relationships/hyperlink" Target="https://www.procyclingstats.com/team/ef-pro-cycling-2020" TargetMode="External"/><Relationship Id="rId3858" Type="http://schemas.openxmlformats.org/officeDocument/2006/relationships/hyperlink" Target="https://www.procyclingstats.com/rider.php?id=171185&amp;p=results&amp;s=ranking-breakdown&amp;entry_id=62890&amp;datum=2020-11-08" TargetMode="External"/><Relationship Id="rId2527" Type="http://schemas.openxmlformats.org/officeDocument/2006/relationships/hyperlink" Target="https://www.procyclingstats.com/rider.php?id=170191&amp;p=results&amp;s=ranking-breakdown&amp;entry_id=62890&amp;datum=2020-11-08" TargetMode="External"/><Relationship Id="rId3857" Type="http://schemas.openxmlformats.org/officeDocument/2006/relationships/hyperlink" Target="https://www.procyclingstats.com/team/ac-sparta-praha-2020" TargetMode="External"/><Relationship Id="rId2528" Type="http://schemas.openxmlformats.org/officeDocument/2006/relationships/hyperlink" Target="https://www.procyclingstats.com/rider/luis-mendonca" TargetMode="External"/><Relationship Id="rId2529" Type="http://schemas.openxmlformats.org/officeDocument/2006/relationships/hyperlink" Target="https://www.procyclingstats.com/team/efapel-2020" TargetMode="External"/><Relationship Id="rId3859" Type="http://schemas.openxmlformats.org/officeDocument/2006/relationships/hyperlink" Target="https://www.procyclingstats.com/rider/martin-freyer" TargetMode="External"/><Relationship Id="rId3850" Type="http://schemas.openxmlformats.org/officeDocument/2006/relationships/hyperlink" Target="https://www.procyclingstats.com/rider.php?id=195519&amp;p=results&amp;s=ranking-breakdown&amp;entry_id=62890&amp;datum=2020-11-08" TargetMode="External"/><Relationship Id="rId2520" Type="http://schemas.openxmlformats.org/officeDocument/2006/relationships/hyperlink" Target="https://www.procyclingstats.com/team/kinan-cycling-team-2020" TargetMode="External"/><Relationship Id="rId3852" Type="http://schemas.openxmlformats.org/officeDocument/2006/relationships/hyperlink" Target="https://www.procyclingstats.com/team/team-bridgelane-2020" TargetMode="External"/><Relationship Id="rId2521" Type="http://schemas.openxmlformats.org/officeDocument/2006/relationships/hyperlink" Target="https://www.procyclingstats.com/rider.php?id=138752&amp;p=results&amp;s=ranking-breakdown&amp;entry_id=62890&amp;datum=2020-11-08" TargetMode="External"/><Relationship Id="rId3851" Type="http://schemas.openxmlformats.org/officeDocument/2006/relationships/hyperlink" Target="https://www.procyclingstats.com/rider/tristan-ward" TargetMode="External"/><Relationship Id="rId2511" Type="http://schemas.openxmlformats.org/officeDocument/2006/relationships/hyperlink" Target="https://www.procyclingstats.com/team/ef-pro-cycling-2020" TargetMode="External"/><Relationship Id="rId3843" Type="http://schemas.openxmlformats.org/officeDocument/2006/relationships/hyperlink" Target="https://www.procyclingstats.com/rider/sergio-geovani-chumil-gonzalez" TargetMode="External"/><Relationship Id="rId2512" Type="http://schemas.openxmlformats.org/officeDocument/2006/relationships/hyperlink" Target="https://www.procyclingstats.com/rider.php?id=140244&amp;p=results&amp;s=ranking-breakdown&amp;entry_id=62890&amp;datum=2020-11-08" TargetMode="External"/><Relationship Id="rId3842" Type="http://schemas.openxmlformats.org/officeDocument/2006/relationships/hyperlink" Target="https://www.procyclingstats.com/rider.php?id=140958&amp;p=results&amp;s=ranking-breakdown&amp;entry_id=62890&amp;datum=2020-11-08" TargetMode="External"/><Relationship Id="rId2513" Type="http://schemas.openxmlformats.org/officeDocument/2006/relationships/hyperlink" Target="https://www.procyclingstats.com/rider/dusan-rajovic" TargetMode="External"/><Relationship Id="rId3845" Type="http://schemas.openxmlformats.org/officeDocument/2006/relationships/hyperlink" Target="https://www.procyclingstats.com/rider/patrick-byukusenge" TargetMode="External"/><Relationship Id="rId2514" Type="http://schemas.openxmlformats.org/officeDocument/2006/relationships/hyperlink" Target="https://www.procyclingstats.com/team/nippo-delko-one-provence-2020" TargetMode="External"/><Relationship Id="rId3844" Type="http://schemas.openxmlformats.org/officeDocument/2006/relationships/hyperlink" Target="https://www.procyclingstats.com/rider.php?id=222550&amp;p=results&amp;s=ranking-breakdown&amp;entry_id=62890&amp;datum=2020-11-08" TargetMode="External"/><Relationship Id="rId2515" Type="http://schemas.openxmlformats.org/officeDocument/2006/relationships/hyperlink" Target="https://www.procyclingstats.com/rider.php?id=186245&amp;p=results&amp;s=ranking-breakdown&amp;entry_id=62890&amp;datum=2020-11-08" TargetMode="External"/><Relationship Id="rId3847" Type="http://schemas.openxmlformats.org/officeDocument/2006/relationships/hyperlink" Target="https://www.procyclingstats.com/rider.php?id=180702&amp;p=results&amp;s=ranking-breakdown&amp;entry_id=62890&amp;datum=2020-11-08" TargetMode="External"/><Relationship Id="rId2516" Type="http://schemas.openxmlformats.org/officeDocument/2006/relationships/hyperlink" Target="https://www.procyclingstats.com/rider/karel-hnik" TargetMode="External"/><Relationship Id="rId3846" Type="http://schemas.openxmlformats.org/officeDocument/2006/relationships/hyperlink" Target="https://www.procyclingstats.com/team/benediction-ignite-xl-2020" TargetMode="External"/><Relationship Id="rId2517" Type="http://schemas.openxmlformats.org/officeDocument/2006/relationships/hyperlink" Target="https://www.procyclingstats.com/team/elkov-kasper-2020" TargetMode="External"/><Relationship Id="rId3849" Type="http://schemas.openxmlformats.org/officeDocument/2006/relationships/hyperlink" Target="https://www.procyclingstats.com/team/lkt-team-brandenburg-2020" TargetMode="External"/><Relationship Id="rId2518" Type="http://schemas.openxmlformats.org/officeDocument/2006/relationships/hyperlink" Target="https://www.procyclingstats.com/rider.php?id=138133&amp;p=results&amp;s=ranking-breakdown&amp;entry_id=62890&amp;datum=2020-11-08" TargetMode="External"/><Relationship Id="rId3848" Type="http://schemas.openxmlformats.org/officeDocument/2006/relationships/hyperlink" Target="https://www.procyclingstats.com/rider/richard-banusch" TargetMode="External"/><Relationship Id="rId2519" Type="http://schemas.openxmlformats.org/officeDocument/2006/relationships/hyperlink" Target="https://www.procyclingstats.com/rider/thomas-lebas" TargetMode="External"/><Relationship Id="rId3841" Type="http://schemas.openxmlformats.org/officeDocument/2006/relationships/hyperlink" Target="https://www.procyclingstats.com/team/beat-cycling-club-2020" TargetMode="External"/><Relationship Id="rId2510" Type="http://schemas.openxmlformats.org/officeDocument/2006/relationships/hyperlink" Target="https://www.procyclingstats.com/rider/moreno-hofland" TargetMode="External"/><Relationship Id="rId3840" Type="http://schemas.openxmlformats.org/officeDocument/2006/relationships/hyperlink" Target="https://www.procyclingstats.com/rider/luuc-bugter" TargetMode="External"/><Relationship Id="rId4327" Type="http://schemas.openxmlformats.org/officeDocument/2006/relationships/hyperlink" Target="https://www.procyclingstats.com/rider/vlaszimir-harakhavik" TargetMode="External"/><Relationship Id="rId4326" Type="http://schemas.openxmlformats.org/officeDocument/2006/relationships/hyperlink" Target="https://www.procyclingstats.com/rider.php?id=210698&amp;p=results&amp;s=ranking-breakdown&amp;entry_id=62890&amp;datum=2020-11-08" TargetMode="External"/><Relationship Id="rId4329" Type="http://schemas.openxmlformats.org/officeDocument/2006/relationships/hyperlink" Target="https://www.procyclingstats.com/rider.php?id=182357&amp;p=results&amp;s=ranking-breakdown&amp;entry_id=62890&amp;datum=2020-11-08" TargetMode="External"/><Relationship Id="rId4328" Type="http://schemas.openxmlformats.org/officeDocument/2006/relationships/hyperlink" Target="https://www.procyclingstats.com/team/minsk-cycling-club-2020" TargetMode="External"/><Relationship Id="rId469" Type="http://schemas.openxmlformats.org/officeDocument/2006/relationships/hyperlink" Target="https://www.procyclingstats.com/rider/loic-vliegen" TargetMode="External"/><Relationship Id="rId468" Type="http://schemas.openxmlformats.org/officeDocument/2006/relationships/hyperlink" Target="https://www.procyclingstats.com/rider.php?id=140496&amp;p=results&amp;s=ranking-breakdown&amp;entry_id=62890&amp;datum=2020-11-08" TargetMode="External"/><Relationship Id="rId467" Type="http://schemas.openxmlformats.org/officeDocument/2006/relationships/hyperlink" Target="https://www.procyclingstats.com/team/trek-segafredo-2020" TargetMode="External"/><Relationship Id="rId1290" Type="http://schemas.openxmlformats.org/officeDocument/2006/relationships/hyperlink" Target="https://www.procyclingstats.com/team/androni-sidermec-bottecchia-2020" TargetMode="External"/><Relationship Id="rId1291" Type="http://schemas.openxmlformats.org/officeDocument/2006/relationships/hyperlink" Target="https://www.procyclingstats.com/rider.php?id=163883&amp;p=results&amp;s=ranking-breakdown&amp;entry_id=62890&amp;datum=2020-11-08" TargetMode="External"/><Relationship Id="rId1292" Type="http://schemas.openxmlformats.org/officeDocument/2006/relationships/hyperlink" Target="https://www.procyclingstats.com/rider/damien-touze" TargetMode="External"/><Relationship Id="rId462" Type="http://schemas.openxmlformats.org/officeDocument/2006/relationships/hyperlink" Target="https://www.procyclingstats.com/rider.php?id=164943&amp;p=results&amp;s=ranking-breakdown&amp;entry_id=62890&amp;datum=2020-11-08" TargetMode="External"/><Relationship Id="rId1293" Type="http://schemas.openxmlformats.org/officeDocument/2006/relationships/hyperlink" Target="https://www.procyclingstats.com/team/cofidis-solutions-credits-2020" TargetMode="External"/><Relationship Id="rId461" Type="http://schemas.openxmlformats.org/officeDocument/2006/relationships/hyperlink" Target="https://www.procyclingstats.com/team/ag2r-la-mondiale-2020" TargetMode="External"/><Relationship Id="rId1294" Type="http://schemas.openxmlformats.org/officeDocument/2006/relationships/hyperlink" Target="https://www.procyclingstats.com/rider.php?id=176727&amp;p=results&amp;s=ranking-breakdown&amp;entry_id=62890&amp;datum=2020-11-08" TargetMode="External"/><Relationship Id="rId460" Type="http://schemas.openxmlformats.org/officeDocument/2006/relationships/hyperlink" Target="https://www.procyclingstats.com/rider/nans-peters" TargetMode="External"/><Relationship Id="rId1295" Type="http://schemas.openxmlformats.org/officeDocument/2006/relationships/hyperlink" Target="https://www.procyclingstats.com/rider/iljo-keisse" TargetMode="External"/><Relationship Id="rId4321" Type="http://schemas.openxmlformats.org/officeDocument/2006/relationships/hyperlink" Target="https://www.procyclingstats.com/rider.php?id=193028&amp;p=results&amp;s=ranking-breakdown&amp;entry_id=62890&amp;datum=2020-11-08" TargetMode="External"/><Relationship Id="rId1296" Type="http://schemas.openxmlformats.org/officeDocument/2006/relationships/hyperlink" Target="https://www.procyclingstats.com/team/deceuninck-quick-step-2020" TargetMode="External"/><Relationship Id="rId4320" Type="http://schemas.openxmlformats.org/officeDocument/2006/relationships/hyperlink" Target="https://www.procyclingstats.com/rider/mohamad-izzat-hilmi-abdul-halil" TargetMode="External"/><Relationship Id="rId466" Type="http://schemas.openxmlformats.org/officeDocument/2006/relationships/hyperlink" Target="https://www.procyclingstats.com/rider/kenny-elissonde" TargetMode="External"/><Relationship Id="rId1297" Type="http://schemas.openxmlformats.org/officeDocument/2006/relationships/hyperlink" Target="https://www.procyclingstats.com/rider.php?id=140024&amp;p=results&amp;s=ranking-breakdown&amp;entry_id=62890&amp;datum=2020-11-08" TargetMode="External"/><Relationship Id="rId4323" Type="http://schemas.openxmlformats.org/officeDocument/2006/relationships/hyperlink" Target="https://www.procyclingstats.com/team/sangemini-trevigiani-mgk-vis-2020" TargetMode="External"/><Relationship Id="rId465" Type="http://schemas.openxmlformats.org/officeDocument/2006/relationships/hyperlink" Target="https://www.procyclingstats.com/rider.php?id=135202&amp;p=results&amp;s=ranking-breakdown&amp;entry_id=62890&amp;datum=2020-11-08" TargetMode="External"/><Relationship Id="rId1298" Type="http://schemas.openxmlformats.org/officeDocument/2006/relationships/hyperlink" Target="https://www.procyclingstats.com/rider/frederik-frison" TargetMode="External"/><Relationship Id="rId4322" Type="http://schemas.openxmlformats.org/officeDocument/2006/relationships/hyperlink" Target="https://www.procyclingstats.com/rider/francesco-di-felice" TargetMode="External"/><Relationship Id="rId464" Type="http://schemas.openxmlformats.org/officeDocument/2006/relationships/hyperlink" Target="https://www.procyclingstats.com/team/groupama-fdj-2020" TargetMode="External"/><Relationship Id="rId1299" Type="http://schemas.openxmlformats.org/officeDocument/2006/relationships/hyperlink" Target="https://www.procyclingstats.com/team/lotto-soudal-2020" TargetMode="External"/><Relationship Id="rId4325" Type="http://schemas.openxmlformats.org/officeDocument/2006/relationships/hyperlink" Target="https://www.procyclingstats.com/rider/edgar-torres" TargetMode="External"/><Relationship Id="rId463" Type="http://schemas.openxmlformats.org/officeDocument/2006/relationships/hyperlink" Target="https://www.procyclingstats.com/rider/sebastien-reichenbach" TargetMode="External"/><Relationship Id="rId4324" Type="http://schemas.openxmlformats.org/officeDocument/2006/relationships/hyperlink" Target="https://www.procyclingstats.com/rider.php?id=186833&amp;p=results&amp;s=ranking-breakdown&amp;entry_id=62890&amp;datum=2020-11-08" TargetMode="External"/><Relationship Id="rId4316" Type="http://schemas.openxmlformats.org/officeDocument/2006/relationships/hyperlink" Target="https://www.procyclingstats.com/rider.php?id=208828&amp;p=results&amp;s=ranking-breakdown&amp;entry_id=62890&amp;datum=2020-11-08" TargetMode="External"/><Relationship Id="rId4315" Type="http://schemas.openxmlformats.org/officeDocument/2006/relationships/hyperlink" Target="https://www.procyclingstats.com/rider/daan-hoeks" TargetMode="External"/><Relationship Id="rId4318" Type="http://schemas.openxmlformats.org/officeDocument/2006/relationships/hyperlink" Target="https://www.procyclingstats.com/team/team-sapura-cycling-2020" TargetMode="External"/><Relationship Id="rId4317" Type="http://schemas.openxmlformats.org/officeDocument/2006/relationships/hyperlink" Target="https://www.procyclingstats.com/rider/roy-eefting" TargetMode="External"/><Relationship Id="rId4319" Type="http://schemas.openxmlformats.org/officeDocument/2006/relationships/hyperlink" Target="https://www.procyclingstats.com/rider.php?id=138586&amp;p=results&amp;s=ranking-breakdown&amp;entry_id=62890&amp;datum=2020-11-08" TargetMode="External"/><Relationship Id="rId459" Type="http://schemas.openxmlformats.org/officeDocument/2006/relationships/hyperlink" Target="https://www.procyclingstats.com/rider.php?id=132428&amp;p=results&amp;s=ranking-breakdown&amp;entry_id=62890&amp;datum=2020-11-08" TargetMode="External"/><Relationship Id="rId458" Type="http://schemas.openxmlformats.org/officeDocument/2006/relationships/hyperlink" Target="https://www.procyclingstats.com/team/ef-pro-cycling-2020" TargetMode="External"/><Relationship Id="rId457" Type="http://schemas.openxmlformats.org/officeDocument/2006/relationships/hyperlink" Target="https://www.procyclingstats.com/rider/magnus-cort-nielsen" TargetMode="External"/><Relationship Id="rId456" Type="http://schemas.openxmlformats.org/officeDocument/2006/relationships/hyperlink" Target="https://www.procyclingstats.com/rider.php?id=160650&amp;p=results&amp;s=ranking-breakdown&amp;entry_id=62890&amp;datum=2020-11-08" TargetMode="External"/><Relationship Id="rId1280" Type="http://schemas.openxmlformats.org/officeDocument/2006/relationships/hyperlink" Target="https://www.procyclingstats.com/rider/cristian-rodriguez" TargetMode="External"/><Relationship Id="rId1281" Type="http://schemas.openxmlformats.org/officeDocument/2006/relationships/hyperlink" Target="https://www.procyclingstats.com/team/caja-rural-seguros-rga-2020" TargetMode="External"/><Relationship Id="rId451" Type="http://schemas.openxmlformats.org/officeDocument/2006/relationships/hyperlink" Target="https://www.procyclingstats.com/rider/jannik-steimle" TargetMode="External"/><Relationship Id="rId1282" Type="http://schemas.openxmlformats.org/officeDocument/2006/relationships/hyperlink" Target="https://www.procyclingstats.com/rider.php?id=188088&amp;p=results&amp;s=ranking-breakdown&amp;entry_id=62890&amp;datum=2020-11-08" TargetMode="External"/><Relationship Id="rId450" Type="http://schemas.openxmlformats.org/officeDocument/2006/relationships/hyperlink" Target="https://www.procyclingstats.com/rider.php?id=138697&amp;p=results&amp;s=ranking-breakdown&amp;entry_id=62890&amp;datum=2020-11-08" TargetMode="External"/><Relationship Id="rId1283" Type="http://schemas.openxmlformats.org/officeDocument/2006/relationships/hyperlink" Target="https://www.procyclingstats.com/rider/kamil-gradek" TargetMode="External"/><Relationship Id="rId1284" Type="http://schemas.openxmlformats.org/officeDocument/2006/relationships/hyperlink" Target="https://www.procyclingstats.com/team/ccc-team-2020" TargetMode="External"/><Relationship Id="rId4310" Type="http://schemas.openxmlformats.org/officeDocument/2006/relationships/hyperlink" Target="https://www.procyclingstats.com/rider.php?id=236167&amp;p=results&amp;s=ranking-breakdown&amp;entry_id=62890&amp;datum=2020-11-08" TargetMode="External"/><Relationship Id="rId1285" Type="http://schemas.openxmlformats.org/officeDocument/2006/relationships/hyperlink" Target="https://www.procyclingstats.com/rider.php?id=134439&amp;p=results&amp;s=ranking-breakdown&amp;entry_id=62890&amp;datum=2020-11-08" TargetMode="External"/><Relationship Id="rId455" Type="http://schemas.openxmlformats.org/officeDocument/2006/relationships/hyperlink" Target="https://www.procyclingstats.com/team/team-total-direct-energie-2020" TargetMode="External"/><Relationship Id="rId1286" Type="http://schemas.openxmlformats.org/officeDocument/2006/relationships/hyperlink" Target="https://www.procyclingstats.com/rider/itamar-einhorn" TargetMode="External"/><Relationship Id="rId4312" Type="http://schemas.openxmlformats.org/officeDocument/2006/relationships/hyperlink" Target="https://www.procyclingstats.com/rider.php?id=196732&amp;p=results&amp;s=ranking-breakdown&amp;entry_id=62890&amp;datum=2020-11-08" TargetMode="External"/><Relationship Id="rId454" Type="http://schemas.openxmlformats.org/officeDocument/2006/relationships/hyperlink" Target="https://www.procyclingstats.com/rider/niccolo-bonifazio" TargetMode="External"/><Relationship Id="rId1287" Type="http://schemas.openxmlformats.org/officeDocument/2006/relationships/hyperlink" Target="https://www.procyclingstats.com/team/israel-start-up-nation-2020" TargetMode="External"/><Relationship Id="rId4311" Type="http://schemas.openxmlformats.org/officeDocument/2006/relationships/hyperlink" Target="https://www.procyclingstats.com/rider/fredy-toc" TargetMode="External"/><Relationship Id="rId453" Type="http://schemas.openxmlformats.org/officeDocument/2006/relationships/hyperlink" Target="https://www.procyclingstats.com/rider.php?id=196961&amp;p=results&amp;s=ranking-breakdown&amp;entry_id=62890&amp;datum=2020-11-08" TargetMode="External"/><Relationship Id="rId1288" Type="http://schemas.openxmlformats.org/officeDocument/2006/relationships/hyperlink" Target="https://www.procyclingstats.com/rider.php?id=186431&amp;p=results&amp;s=ranking-breakdown&amp;entry_id=62890&amp;datum=2020-11-08" TargetMode="External"/><Relationship Id="rId4314" Type="http://schemas.openxmlformats.org/officeDocument/2006/relationships/hyperlink" Target="https://www.procyclingstats.com/rider.php?id=203501&amp;p=results&amp;s=ranking-breakdown&amp;entry_id=62890&amp;datum=2020-11-08" TargetMode="External"/><Relationship Id="rId452" Type="http://schemas.openxmlformats.org/officeDocument/2006/relationships/hyperlink" Target="https://www.procyclingstats.com/team/deceuninck-quick-step-2020" TargetMode="External"/><Relationship Id="rId1289" Type="http://schemas.openxmlformats.org/officeDocument/2006/relationships/hyperlink" Target="https://www.procyclingstats.com/rider/josip-rumac" TargetMode="External"/><Relationship Id="rId4313" Type="http://schemas.openxmlformats.org/officeDocument/2006/relationships/hyperlink" Target="https://www.procyclingstats.com/rider/dusan-veselinovic" TargetMode="External"/><Relationship Id="rId3018" Type="http://schemas.openxmlformats.org/officeDocument/2006/relationships/hyperlink" Target="https://www.procyclingstats.com/team/joker-fuel-of-norway-2020" TargetMode="External"/><Relationship Id="rId4349" Type="http://schemas.openxmlformats.org/officeDocument/2006/relationships/hyperlink" Target="https://www.procyclingstats.com/team/team-hrinkow-advarics-cycleang-2020" TargetMode="External"/><Relationship Id="rId3017" Type="http://schemas.openxmlformats.org/officeDocument/2006/relationships/hyperlink" Target="https://www.procyclingstats.com/rider/fridtjof-rins" TargetMode="External"/><Relationship Id="rId4348" Type="http://schemas.openxmlformats.org/officeDocument/2006/relationships/hyperlink" Target="https://www.procyclingstats.com/rider/christopher-hatz" TargetMode="External"/><Relationship Id="rId3019" Type="http://schemas.openxmlformats.org/officeDocument/2006/relationships/hyperlink" Target="https://www.procyclingstats.com/rider.php?id=163393&amp;p=results&amp;s=ranking-breakdown&amp;entry_id=62890&amp;datum=2020-11-08" TargetMode="External"/><Relationship Id="rId491" Type="http://schemas.openxmlformats.org/officeDocument/2006/relationships/hyperlink" Target="https://www.procyclingstats.com/team/bahrain-mclaren-2020" TargetMode="External"/><Relationship Id="rId490" Type="http://schemas.openxmlformats.org/officeDocument/2006/relationships/hyperlink" Target="https://www.procyclingstats.com/rider/ivan-garcia-cortina" TargetMode="External"/><Relationship Id="rId489" Type="http://schemas.openxmlformats.org/officeDocument/2006/relationships/hyperlink" Target="https://www.procyclingstats.com/rider.php?id=137768&amp;p=results&amp;s=ranking-breakdown&amp;entry_id=62890&amp;datum=2020-11-08" TargetMode="External"/><Relationship Id="rId484" Type="http://schemas.openxmlformats.org/officeDocument/2006/relationships/hyperlink" Target="https://www.procyclingstats.com/rider/lorenzo-rota" TargetMode="External"/><Relationship Id="rId3010" Type="http://schemas.openxmlformats.org/officeDocument/2006/relationships/hyperlink" Target="https://www.procyclingstats.com/rider.php?id=135495&amp;p=results&amp;s=ranking-breakdown&amp;entry_id=62890&amp;datum=2020-11-08" TargetMode="External"/><Relationship Id="rId4341" Type="http://schemas.openxmlformats.org/officeDocument/2006/relationships/hyperlink" Target="https://www.procyclingstats.com/rider/adne-holter" TargetMode="External"/><Relationship Id="rId483" Type="http://schemas.openxmlformats.org/officeDocument/2006/relationships/hyperlink" Target="https://www.procyclingstats.com/rider.php?id=154403&amp;p=results&amp;s=ranking-breakdown&amp;entry_id=62890&amp;datum=2020-11-08" TargetMode="External"/><Relationship Id="rId4340" Type="http://schemas.openxmlformats.org/officeDocument/2006/relationships/hyperlink" Target="https://www.procyclingstats.com/rider.php?id=170564&amp;p=results&amp;s=ranking-breakdown&amp;entry_id=62890&amp;datum=2020-11-08" TargetMode="External"/><Relationship Id="rId482" Type="http://schemas.openxmlformats.org/officeDocument/2006/relationships/hyperlink" Target="https://www.procyclingstats.com/team/alpecin-fenix-2020" TargetMode="External"/><Relationship Id="rId3012" Type="http://schemas.openxmlformats.org/officeDocument/2006/relationships/hyperlink" Target="https://www.procyclingstats.com/team/cycling-team-friuli-2020" TargetMode="External"/><Relationship Id="rId4343" Type="http://schemas.openxmlformats.org/officeDocument/2006/relationships/hyperlink" Target="https://www.procyclingstats.com/rider.php?id=216737&amp;p=results&amp;s=ranking-breakdown&amp;entry_id=62890&amp;datum=2020-11-08" TargetMode="External"/><Relationship Id="rId481" Type="http://schemas.openxmlformats.org/officeDocument/2006/relationships/hyperlink" Target="https://www.procyclingstats.com/rider/jonas-rickaert" TargetMode="External"/><Relationship Id="rId3011" Type="http://schemas.openxmlformats.org/officeDocument/2006/relationships/hyperlink" Target="https://www.procyclingstats.com/rider/giovanni-aleotti" TargetMode="External"/><Relationship Id="rId4342" Type="http://schemas.openxmlformats.org/officeDocument/2006/relationships/hyperlink" Target="https://www.procyclingstats.com/team/joker-fuel-of-norway-2020" TargetMode="External"/><Relationship Id="rId488" Type="http://schemas.openxmlformats.org/officeDocument/2006/relationships/hyperlink" Target="https://www.procyclingstats.com/team/movistar-team-2020" TargetMode="External"/><Relationship Id="rId3014" Type="http://schemas.openxmlformats.org/officeDocument/2006/relationships/hyperlink" Target="https://www.procyclingstats.com/rider/hiu-fung-choi" TargetMode="External"/><Relationship Id="rId4345" Type="http://schemas.openxmlformats.org/officeDocument/2006/relationships/hyperlink" Target="https://www.procyclingstats.com/rider.php?id=139994&amp;p=results&amp;s=ranking-breakdown&amp;entry_id=62890&amp;datum=2020-11-08" TargetMode="External"/><Relationship Id="rId487" Type="http://schemas.openxmlformats.org/officeDocument/2006/relationships/hyperlink" Target="https://www.procyclingstats.com/rider/carlos-verona" TargetMode="External"/><Relationship Id="rId3013" Type="http://schemas.openxmlformats.org/officeDocument/2006/relationships/hyperlink" Target="https://www.procyclingstats.com/rider.php?id=203183&amp;p=results&amp;s=ranking-breakdown&amp;entry_id=62890&amp;datum=2020-11-08" TargetMode="External"/><Relationship Id="rId4344" Type="http://schemas.openxmlformats.org/officeDocument/2006/relationships/hyperlink" Target="https://www.procyclingstats.com/rider/victor-manakov" TargetMode="External"/><Relationship Id="rId486" Type="http://schemas.openxmlformats.org/officeDocument/2006/relationships/hyperlink" Target="https://www.procyclingstats.com/rider.php?id=169865&amp;p=results&amp;s=ranking-breakdown&amp;entry_id=62890&amp;datum=2020-11-08" TargetMode="External"/><Relationship Id="rId3016" Type="http://schemas.openxmlformats.org/officeDocument/2006/relationships/hyperlink" Target="https://www.procyclingstats.com/rider.php?id=201429&amp;p=results&amp;s=ranking-breakdown&amp;entry_id=62890&amp;datum=2020-11-08" TargetMode="External"/><Relationship Id="rId4347" Type="http://schemas.openxmlformats.org/officeDocument/2006/relationships/hyperlink" Target="https://www.procyclingstats.com/rider.php?id=206362&amp;p=results&amp;s=ranking-breakdown&amp;entry_id=62890&amp;datum=2020-11-08" TargetMode="External"/><Relationship Id="rId485" Type="http://schemas.openxmlformats.org/officeDocument/2006/relationships/hyperlink" Target="https://www.procyclingstats.com/team/vini-zabu-ktm-2020" TargetMode="External"/><Relationship Id="rId3015" Type="http://schemas.openxmlformats.org/officeDocument/2006/relationships/hyperlink" Target="https://www.procyclingstats.com/team/hksi-pro-cycling-team-2020" TargetMode="External"/><Relationship Id="rId4346" Type="http://schemas.openxmlformats.org/officeDocument/2006/relationships/hyperlink" Target="https://www.procyclingstats.com/rider/ioannis-kiriakidis" TargetMode="External"/><Relationship Id="rId3007" Type="http://schemas.openxmlformats.org/officeDocument/2006/relationships/hyperlink" Target="https://www.procyclingstats.com/rider.php?id=130861&amp;p=results&amp;s=ranking-breakdown&amp;entry_id=62890&amp;datum=2020-11-08" TargetMode="External"/><Relationship Id="rId4338" Type="http://schemas.openxmlformats.org/officeDocument/2006/relationships/hyperlink" Target="https://www.procyclingstats.com/rider/adriaan-janssen" TargetMode="External"/><Relationship Id="rId3006" Type="http://schemas.openxmlformats.org/officeDocument/2006/relationships/hyperlink" Target="https://www.procyclingstats.com/team/ssois-miogee-cycling-team-2020" TargetMode="External"/><Relationship Id="rId4337" Type="http://schemas.openxmlformats.org/officeDocument/2006/relationships/hyperlink" Target="https://www.procyclingstats.com/rider.php?id=216893&amp;p=results&amp;s=ranking-breakdown&amp;entry_id=62890&amp;datum=2020-11-08" TargetMode="External"/><Relationship Id="rId3009" Type="http://schemas.openxmlformats.org/officeDocument/2006/relationships/hyperlink" Target="https://www.procyclingstats.com/team/bingoal-wallonie-bruxelles-2020" TargetMode="External"/><Relationship Id="rId3008" Type="http://schemas.openxmlformats.org/officeDocument/2006/relationships/hyperlink" Target="https://www.procyclingstats.com/rider/dimitri-peyskens" TargetMode="External"/><Relationship Id="rId4339" Type="http://schemas.openxmlformats.org/officeDocument/2006/relationships/hyperlink" Target="https://www.procyclingstats.com/team/a-bloc-ct-2020" TargetMode="External"/><Relationship Id="rId480" Type="http://schemas.openxmlformats.org/officeDocument/2006/relationships/hyperlink" Target="https://www.procyclingstats.com/rider.php?id=137797&amp;p=results&amp;s=ranking-breakdown&amp;entry_id=62890&amp;datum=2020-11-08" TargetMode="External"/><Relationship Id="rId479" Type="http://schemas.openxmlformats.org/officeDocument/2006/relationships/hyperlink" Target="https://www.procyclingstats.com/team/team-jumbo-visma-2020" TargetMode="External"/><Relationship Id="rId478" Type="http://schemas.openxmlformats.org/officeDocument/2006/relationships/hyperlink" Target="https://www.procyclingstats.com/rider/mike-teunissen" TargetMode="External"/><Relationship Id="rId473" Type="http://schemas.openxmlformats.org/officeDocument/2006/relationships/hyperlink" Target="https://www.procyclingstats.com/team/team-sunweb-2020" TargetMode="External"/><Relationship Id="rId4330" Type="http://schemas.openxmlformats.org/officeDocument/2006/relationships/hyperlink" Target="https://www.procyclingstats.com/rider/gokhan-uzuntas" TargetMode="External"/><Relationship Id="rId472" Type="http://schemas.openxmlformats.org/officeDocument/2006/relationships/hyperlink" Target="https://www.procyclingstats.com/rider/casper-pedersen" TargetMode="External"/><Relationship Id="rId471" Type="http://schemas.openxmlformats.org/officeDocument/2006/relationships/hyperlink" Target="https://www.procyclingstats.com/rider.php?id=150271&amp;p=results&amp;s=ranking-breakdown&amp;entry_id=62890&amp;datum=2020-11-08" TargetMode="External"/><Relationship Id="rId3001" Type="http://schemas.openxmlformats.org/officeDocument/2006/relationships/hyperlink" Target="https://www.procyclingstats.com/rider.php?id=140805&amp;p=results&amp;s=ranking-breakdown&amp;entry_id=62890&amp;datum=2020-11-08" TargetMode="External"/><Relationship Id="rId4332" Type="http://schemas.openxmlformats.org/officeDocument/2006/relationships/hyperlink" Target="https://www.procyclingstats.com/rider/lindsay-watson" TargetMode="External"/><Relationship Id="rId470" Type="http://schemas.openxmlformats.org/officeDocument/2006/relationships/hyperlink" Target="https://www.procyclingstats.com/team/circus-wanty-gobert-2020" TargetMode="External"/><Relationship Id="rId3000" Type="http://schemas.openxmlformats.org/officeDocument/2006/relationships/hyperlink" Target="https://www.procyclingstats.com/team/ag2r-la-mondiale-2020" TargetMode="External"/><Relationship Id="rId4331" Type="http://schemas.openxmlformats.org/officeDocument/2006/relationships/hyperlink" Target="https://www.procyclingstats.com/rider.php?id=223214&amp;p=results&amp;s=ranking-breakdown&amp;entry_id=62890&amp;datum=2020-11-08" TargetMode="External"/><Relationship Id="rId477" Type="http://schemas.openxmlformats.org/officeDocument/2006/relationships/hyperlink" Target="https://www.procyclingstats.com/rider.php?id=138908&amp;p=results&amp;s=ranking-breakdown&amp;entry_id=62890&amp;datum=2020-11-08" TargetMode="External"/><Relationship Id="rId3003" Type="http://schemas.openxmlformats.org/officeDocument/2006/relationships/hyperlink" Target="https://www.procyclingstats.com/team/uno-x-pro-cycling-team-2020" TargetMode="External"/><Relationship Id="rId4334" Type="http://schemas.openxmlformats.org/officeDocument/2006/relationships/hyperlink" Target="https://www.procyclingstats.com/rider/danil-evdokimov2" TargetMode="External"/><Relationship Id="rId476" Type="http://schemas.openxmlformats.org/officeDocument/2006/relationships/hyperlink" Target="https://www.procyclingstats.com/team/ccc-team-2020" TargetMode="External"/><Relationship Id="rId3002" Type="http://schemas.openxmlformats.org/officeDocument/2006/relationships/hyperlink" Target="https://www.procyclingstats.com/rider/syver-waersted" TargetMode="External"/><Relationship Id="rId4333" Type="http://schemas.openxmlformats.org/officeDocument/2006/relationships/hyperlink" Target="https://www.procyclingstats.com/rider.php?id=204508&amp;p=results&amp;s=ranking-breakdown&amp;entry_id=62890&amp;datum=2020-11-08" TargetMode="External"/><Relationship Id="rId475" Type="http://schemas.openxmlformats.org/officeDocument/2006/relationships/hyperlink" Target="https://www.procyclingstats.com/rider/ilnur-zakarin" TargetMode="External"/><Relationship Id="rId3005" Type="http://schemas.openxmlformats.org/officeDocument/2006/relationships/hyperlink" Target="https://www.procyclingstats.com/rider/oleksandr-polivoda" TargetMode="External"/><Relationship Id="rId4336" Type="http://schemas.openxmlformats.org/officeDocument/2006/relationships/hyperlink" Target="https://www.procyclingstats.com/rider/hugo-toumire" TargetMode="External"/><Relationship Id="rId474" Type="http://schemas.openxmlformats.org/officeDocument/2006/relationships/hyperlink" Target="https://www.procyclingstats.com/rider.php?id=176731&amp;p=results&amp;s=ranking-breakdown&amp;entry_id=62890&amp;datum=2020-11-08" TargetMode="External"/><Relationship Id="rId3004" Type="http://schemas.openxmlformats.org/officeDocument/2006/relationships/hyperlink" Target="https://www.procyclingstats.com/rider.php?id=186232&amp;p=results&amp;s=ranking-breakdown&amp;entry_id=62890&amp;datum=2020-11-08" TargetMode="External"/><Relationship Id="rId4335" Type="http://schemas.openxmlformats.org/officeDocument/2006/relationships/hyperlink" Target="https://www.procyclingstats.com/rider.php?id=223368&amp;p=results&amp;s=ranking-breakdown&amp;entry_id=62890&amp;datum=2020-11-08" TargetMode="External"/><Relationship Id="rId1257" Type="http://schemas.openxmlformats.org/officeDocument/2006/relationships/hyperlink" Target="https://www.procyclingstats.com/team/uae-team-emirates-2020" TargetMode="External"/><Relationship Id="rId2588" Type="http://schemas.openxmlformats.org/officeDocument/2006/relationships/hyperlink" Target="https://www.procyclingstats.com/rider.php?id=135110&amp;p=results&amp;s=ranking-breakdown&amp;entry_id=62890&amp;datum=2020-11-08" TargetMode="External"/><Relationship Id="rId1258" Type="http://schemas.openxmlformats.org/officeDocument/2006/relationships/hyperlink" Target="https://www.procyclingstats.com/rider.php?id=188184&amp;p=results&amp;s=ranking-breakdown&amp;entry_id=62890&amp;datum=2020-11-08" TargetMode="External"/><Relationship Id="rId2589" Type="http://schemas.openxmlformats.org/officeDocument/2006/relationships/hyperlink" Target="https://www.procyclingstats.com/rider/alessandro-bisolti" TargetMode="External"/><Relationship Id="rId1259" Type="http://schemas.openxmlformats.org/officeDocument/2006/relationships/hyperlink" Target="https://www.procyclingstats.com/rider/antonio-carvalho" TargetMode="External"/><Relationship Id="rId426" Type="http://schemas.openxmlformats.org/officeDocument/2006/relationships/hyperlink" Target="https://www.procyclingstats.com/rider.php?id=193292&amp;p=results&amp;s=ranking-breakdown&amp;entry_id=62890&amp;datum=2020-11-08" TargetMode="External"/><Relationship Id="rId425" Type="http://schemas.openxmlformats.org/officeDocument/2006/relationships/hyperlink" Target="https://www.procyclingstats.com/team/ntt-pro-cycling-2020" TargetMode="External"/><Relationship Id="rId424" Type="http://schemas.openxmlformats.org/officeDocument/2006/relationships/hyperlink" Target="https://www.procyclingstats.com/rider/ben-o-connor" TargetMode="External"/><Relationship Id="rId423" Type="http://schemas.openxmlformats.org/officeDocument/2006/relationships/hyperlink" Target="https://www.procyclingstats.com/rider.php?id=132339&amp;p=results&amp;s=ranking-breakdown&amp;entry_id=62890&amp;datum=2020-11-08" TargetMode="External"/><Relationship Id="rId429" Type="http://schemas.openxmlformats.org/officeDocument/2006/relationships/hyperlink" Target="https://www.procyclingstats.com/rider.php?id=215383&amp;p=results&amp;s=ranking-breakdown&amp;entry_id=62890&amp;datum=2020-11-08" TargetMode="External"/><Relationship Id="rId428" Type="http://schemas.openxmlformats.org/officeDocument/2006/relationships/hyperlink" Target="https://www.procyclingstats.com/team/ntt-continental-cycling-team-2020" TargetMode="External"/><Relationship Id="rId427" Type="http://schemas.openxmlformats.org/officeDocument/2006/relationships/hyperlink" Target="https://www.procyclingstats.com/rider/natnael-tesfatsion" TargetMode="External"/><Relationship Id="rId2580" Type="http://schemas.openxmlformats.org/officeDocument/2006/relationships/hyperlink" Target="https://www.procyclingstats.com/rider.php?id=140037&amp;p=results&amp;s=ranking-breakdown&amp;entry_id=62890&amp;datum=2020-11-08" TargetMode="External"/><Relationship Id="rId1250" Type="http://schemas.openxmlformats.org/officeDocument/2006/relationships/hyperlink" Target="https://www.procyclingstats.com/rider/krists-neilands" TargetMode="External"/><Relationship Id="rId2581" Type="http://schemas.openxmlformats.org/officeDocument/2006/relationships/hyperlink" Target="https://www.procyclingstats.com/rider/mauri-vansevenant" TargetMode="External"/><Relationship Id="rId1251" Type="http://schemas.openxmlformats.org/officeDocument/2006/relationships/hyperlink" Target="https://www.procyclingstats.com/team/israel-start-up-nation-2020" TargetMode="External"/><Relationship Id="rId2582" Type="http://schemas.openxmlformats.org/officeDocument/2006/relationships/hyperlink" Target="https://www.procyclingstats.com/team/deceuninck-quick-step-2020" TargetMode="External"/><Relationship Id="rId1252" Type="http://schemas.openxmlformats.org/officeDocument/2006/relationships/hyperlink" Target="https://www.procyclingstats.com/rider.php?id=162756&amp;p=results&amp;s=ranking-breakdown&amp;entry_id=62890&amp;datum=2020-11-08" TargetMode="External"/><Relationship Id="rId2583" Type="http://schemas.openxmlformats.org/officeDocument/2006/relationships/hyperlink" Target="https://www.procyclingstats.com/rider.php?id=205970&amp;p=results&amp;s=ranking-breakdown&amp;entry_id=62890&amp;datum=2020-11-08" TargetMode="External"/><Relationship Id="rId422" Type="http://schemas.openxmlformats.org/officeDocument/2006/relationships/hyperlink" Target="https://www.procyclingstats.com/team/bahrain-mclaren-2020" TargetMode="External"/><Relationship Id="rId1253" Type="http://schemas.openxmlformats.org/officeDocument/2006/relationships/hyperlink" Target="https://www.procyclingstats.com/rider/luca-pacioni" TargetMode="External"/><Relationship Id="rId2584" Type="http://schemas.openxmlformats.org/officeDocument/2006/relationships/hyperlink" Target="https://www.procyclingstats.com/rider/clovis-kamzong-abessolo" TargetMode="External"/><Relationship Id="rId421" Type="http://schemas.openxmlformats.org/officeDocument/2006/relationships/hyperlink" Target="https://www.procyclingstats.com/rider/matej-mohoric" TargetMode="External"/><Relationship Id="rId1254" Type="http://schemas.openxmlformats.org/officeDocument/2006/relationships/hyperlink" Target="https://www.procyclingstats.com/team/androni-sidermec-bottecchia-2020" TargetMode="External"/><Relationship Id="rId2585" Type="http://schemas.openxmlformats.org/officeDocument/2006/relationships/hyperlink" Target="https://www.procyclingstats.com/rider.php?id=135211&amp;p=results&amp;s=ranking-breakdown&amp;entry_id=62890&amp;datum=2020-11-08" TargetMode="External"/><Relationship Id="rId420" Type="http://schemas.openxmlformats.org/officeDocument/2006/relationships/hyperlink" Target="https://www.procyclingstats.com/rider.php?id=141166&amp;p=results&amp;s=ranking-breakdown&amp;entry_id=62890&amp;datum=2020-11-08" TargetMode="External"/><Relationship Id="rId1255" Type="http://schemas.openxmlformats.org/officeDocument/2006/relationships/hyperlink" Target="https://www.procyclingstats.com/rider.php?id=164590&amp;p=results&amp;s=ranking-breakdown&amp;entry_id=62890&amp;datum=2020-11-08" TargetMode="External"/><Relationship Id="rId2586" Type="http://schemas.openxmlformats.org/officeDocument/2006/relationships/hyperlink" Target="https://www.procyclingstats.com/rider/riccardo-zoidl" TargetMode="External"/><Relationship Id="rId1256" Type="http://schemas.openxmlformats.org/officeDocument/2006/relationships/hyperlink" Target="https://www.procyclingstats.com/rider/ivo-emanuel-alves" TargetMode="External"/><Relationship Id="rId2587" Type="http://schemas.openxmlformats.org/officeDocument/2006/relationships/hyperlink" Target="https://www.procyclingstats.com/team/team-felbermayr-simplon-wels-2020" TargetMode="External"/><Relationship Id="rId1246" Type="http://schemas.openxmlformats.org/officeDocument/2006/relationships/hyperlink" Target="https://www.procyclingstats.com/rider.php?id=211947&amp;p=results&amp;s=ranking-breakdown&amp;entry_id=62890&amp;datum=2020-11-08" TargetMode="External"/><Relationship Id="rId2577" Type="http://schemas.openxmlformats.org/officeDocument/2006/relationships/hyperlink" Target="https://www.procyclingstats.com/rider.php?id=140161&amp;p=results&amp;s=ranking-breakdown&amp;entry_id=62890&amp;datum=2020-11-08" TargetMode="External"/><Relationship Id="rId1247" Type="http://schemas.openxmlformats.org/officeDocument/2006/relationships/hyperlink" Target="https://www.procyclingstats.com/rider/geoffrey-bouchard" TargetMode="External"/><Relationship Id="rId2578" Type="http://schemas.openxmlformats.org/officeDocument/2006/relationships/hyperlink" Target="https://www.procyclingstats.com/rider/florian-vachon" TargetMode="External"/><Relationship Id="rId1248" Type="http://schemas.openxmlformats.org/officeDocument/2006/relationships/hyperlink" Target="https://www.procyclingstats.com/team/ag2r-la-mondiale-2020" TargetMode="External"/><Relationship Id="rId2579" Type="http://schemas.openxmlformats.org/officeDocument/2006/relationships/hyperlink" Target="https://www.procyclingstats.com/team/team-arkea-samsic-2020" TargetMode="External"/><Relationship Id="rId1249" Type="http://schemas.openxmlformats.org/officeDocument/2006/relationships/hyperlink" Target="https://www.procyclingstats.com/rider.php?id=135571&amp;p=results&amp;s=ranking-breakdown&amp;entry_id=62890&amp;datum=2020-11-08" TargetMode="External"/><Relationship Id="rId415" Type="http://schemas.openxmlformats.org/officeDocument/2006/relationships/hyperlink" Target="https://www.procyclingstats.com/rider/ethan-hayter" TargetMode="External"/><Relationship Id="rId414" Type="http://schemas.openxmlformats.org/officeDocument/2006/relationships/hyperlink" Target="https://www.procyclingstats.com/rider.php?id=140665&amp;p=results&amp;s=ranking-breakdown&amp;entry_id=62890&amp;datum=2020-11-08" TargetMode="External"/><Relationship Id="rId413" Type="http://schemas.openxmlformats.org/officeDocument/2006/relationships/hyperlink" Target="https://www.procyclingstats.com/team/deceuninck-quick-step-2020" TargetMode="External"/><Relationship Id="rId412" Type="http://schemas.openxmlformats.org/officeDocument/2006/relationships/hyperlink" Target="https://www.procyclingstats.com/rider/zdenek-stybar" TargetMode="External"/><Relationship Id="rId419" Type="http://schemas.openxmlformats.org/officeDocument/2006/relationships/hyperlink" Target="https://www.procyclingstats.com/team/ntt-pro-cycling-2020" TargetMode="External"/><Relationship Id="rId418" Type="http://schemas.openxmlformats.org/officeDocument/2006/relationships/hyperlink" Target="https://www.procyclingstats.com/rider/max-walscheid" TargetMode="External"/><Relationship Id="rId417" Type="http://schemas.openxmlformats.org/officeDocument/2006/relationships/hyperlink" Target="https://www.procyclingstats.com/rider.php?id=194068&amp;p=results&amp;s=ranking-breakdown&amp;entry_id=62890&amp;datum=2020-11-08" TargetMode="External"/><Relationship Id="rId416" Type="http://schemas.openxmlformats.org/officeDocument/2006/relationships/hyperlink" Target="https://www.procyclingstats.com/team/Ineos-grenadiers-2020" TargetMode="External"/><Relationship Id="rId2570" Type="http://schemas.openxmlformats.org/officeDocument/2006/relationships/hyperlink" Target="https://www.procyclingstats.com/team/ccc-development-team-2020" TargetMode="External"/><Relationship Id="rId1240" Type="http://schemas.openxmlformats.org/officeDocument/2006/relationships/hyperlink" Target="https://www.procyclingstats.com/rider.php?id=195744&amp;p=results&amp;s=ranking-breakdown&amp;entry_id=62890&amp;datum=2020-11-08" TargetMode="External"/><Relationship Id="rId2571" Type="http://schemas.openxmlformats.org/officeDocument/2006/relationships/hyperlink" Target="https://www.procyclingstats.com/rider.php?id=205673&amp;p=results&amp;s=ranking-breakdown&amp;entry_id=62890&amp;datum=2020-11-08" TargetMode="External"/><Relationship Id="rId1241" Type="http://schemas.openxmlformats.org/officeDocument/2006/relationships/hyperlink" Target="https://www.procyclingstats.com/rider/riccardo-minali" TargetMode="External"/><Relationship Id="rId2572" Type="http://schemas.openxmlformats.org/officeDocument/2006/relationships/hyperlink" Target="https://www.procyclingstats.com/rider/adrien-petit" TargetMode="External"/><Relationship Id="rId411" Type="http://schemas.openxmlformats.org/officeDocument/2006/relationships/hyperlink" Target="https://www.procyclingstats.com/rider.php?id=135591&amp;p=results&amp;s=ranking-breakdown&amp;entry_id=62890&amp;datum=2020-11-08" TargetMode="External"/><Relationship Id="rId1242" Type="http://schemas.openxmlformats.org/officeDocument/2006/relationships/hyperlink" Target="https://www.procyclingstats.com/team/nippo-delko-one-provence-2020" TargetMode="External"/><Relationship Id="rId2573" Type="http://schemas.openxmlformats.org/officeDocument/2006/relationships/hyperlink" Target="https://www.procyclingstats.com/team/team-total-direct-energie-2020" TargetMode="External"/><Relationship Id="rId410" Type="http://schemas.openxmlformats.org/officeDocument/2006/relationships/hyperlink" Target="https://www.procyclingstats.com/team/ntt-pro-cycling-2020" TargetMode="External"/><Relationship Id="rId1243" Type="http://schemas.openxmlformats.org/officeDocument/2006/relationships/hyperlink" Target="https://www.procyclingstats.com/rider.php?id=169896&amp;p=results&amp;s=ranking-breakdown&amp;entry_id=62890&amp;datum=2020-11-08" TargetMode="External"/><Relationship Id="rId2574" Type="http://schemas.openxmlformats.org/officeDocument/2006/relationships/hyperlink" Target="https://www.procyclingstats.com/rider.php?id=140732&amp;p=results&amp;s=ranking-breakdown&amp;entry_id=62890&amp;datum=2020-11-08" TargetMode="External"/><Relationship Id="rId1244" Type="http://schemas.openxmlformats.org/officeDocument/2006/relationships/hyperlink" Target="https://www.procyclingstats.com/rider/santiago-buitrago-sanchez" TargetMode="External"/><Relationship Id="rId2575" Type="http://schemas.openxmlformats.org/officeDocument/2006/relationships/hyperlink" Target="https://www.procyclingstats.com/rider/joe-dombrowski" TargetMode="External"/><Relationship Id="rId1245" Type="http://schemas.openxmlformats.org/officeDocument/2006/relationships/hyperlink" Target="https://www.procyclingstats.com/team/bahrain-mclaren-2020" TargetMode="External"/><Relationship Id="rId2576" Type="http://schemas.openxmlformats.org/officeDocument/2006/relationships/hyperlink" Target="https://www.procyclingstats.com/team/uae-team-emirates-2020" TargetMode="External"/><Relationship Id="rId1279" Type="http://schemas.openxmlformats.org/officeDocument/2006/relationships/hyperlink" Target="https://www.procyclingstats.com/rider.php?id=139963&amp;p=results&amp;s=ranking-breakdown&amp;entry_id=62890&amp;datum=2020-11-08" TargetMode="External"/><Relationship Id="rId4305" Type="http://schemas.openxmlformats.org/officeDocument/2006/relationships/hyperlink" Target="https://www.procyclingstats.com/rider.php?id=216936&amp;p=results&amp;s=ranking-breakdown&amp;entry_id=62890&amp;datum=2020-11-08" TargetMode="External"/><Relationship Id="rId4304" Type="http://schemas.openxmlformats.org/officeDocument/2006/relationships/hyperlink" Target="https://www.procyclingstats.com/team/team-jumbo-development-team-2020" TargetMode="External"/><Relationship Id="rId4307" Type="http://schemas.openxmlformats.org/officeDocument/2006/relationships/hyperlink" Target="https://www.procyclingstats.com/team/alpecin-fenix-2020" TargetMode="External"/><Relationship Id="rId4306" Type="http://schemas.openxmlformats.org/officeDocument/2006/relationships/hyperlink" Target="https://www.procyclingstats.com/rider/samuel-gaze" TargetMode="External"/><Relationship Id="rId4309" Type="http://schemas.openxmlformats.org/officeDocument/2006/relationships/hyperlink" Target="https://www.procyclingstats.com/rider/marwan-al-jalham" TargetMode="External"/><Relationship Id="rId4308" Type="http://schemas.openxmlformats.org/officeDocument/2006/relationships/hyperlink" Target="https://www.procyclingstats.com/rider.php?id=207223&amp;p=results&amp;s=ranking-breakdown&amp;entry_id=62890&amp;datum=2020-11-08" TargetMode="External"/><Relationship Id="rId448" Type="http://schemas.openxmlformats.org/officeDocument/2006/relationships/hyperlink" Target="https://www.procyclingstats.com/rider/xandro-meurisse" TargetMode="External"/><Relationship Id="rId447" Type="http://schemas.openxmlformats.org/officeDocument/2006/relationships/hyperlink" Target="https://www.procyclingstats.com/rider.php?id=193912&amp;p=results&amp;s=ranking-breakdown&amp;entry_id=62890&amp;datum=2020-11-08" TargetMode="External"/><Relationship Id="rId446" Type="http://schemas.openxmlformats.org/officeDocument/2006/relationships/hyperlink" Target="https://www.procyclingstats.com/team/mitchelton-scott-2020" TargetMode="External"/><Relationship Id="rId445" Type="http://schemas.openxmlformats.org/officeDocument/2006/relationships/hyperlink" Target="https://www.procyclingstats.com/rider/robert-stannard" TargetMode="External"/><Relationship Id="rId449" Type="http://schemas.openxmlformats.org/officeDocument/2006/relationships/hyperlink" Target="https://www.procyclingstats.com/team/circus-wanty-gobert-2020" TargetMode="External"/><Relationship Id="rId1270" Type="http://schemas.openxmlformats.org/officeDocument/2006/relationships/hyperlink" Target="https://www.procyclingstats.com/rider.php?id=176686&amp;p=results&amp;s=ranking-breakdown&amp;entry_id=62890&amp;datum=2020-11-08" TargetMode="External"/><Relationship Id="rId440" Type="http://schemas.openxmlformats.org/officeDocument/2006/relationships/hyperlink" Target="https://www.procyclingstats.com/team/uno-x-pro-cycling-team-2020" TargetMode="External"/><Relationship Id="rId1271" Type="http://schemas.openxmlformats.org/officeDocument/2006/relationships/hyperlink" Target="https://www.procyclingstats.com/rider/luke-durbridge" TargetMode="External"/><Relationship Id="rId1272" Type="http://schemas.openxmlformats.org/officeDocument/2006/relationships/hyperlink" Target="https://www.procyclingstats.com/team/mitchelton-scott-2020" TargetMode="External"/><Relationship Id="rId1273" Type="http://schemas.openxmlformats.org/officeDocument/2006/relationships/hyperlink" Target="https://www.procyclingstats.com/rider.php?id=140241&amp;p=results&amp;s=ranking-breakdown&amp;entry_id=62890&amp;datum=2020-11-08" TargetMode="External"/><Relationship Id="rId1274" Type="http://schemas.openxmlformats.org/officeDocument/2006/relationships/hyperlink" Target="https://www.procyclingstats.com/rider/pierre-luc-perichon" TargetMode="External"/><Relationship Id="rId444" Type="http://schemas.openxmlformats.org/officeDocument/2006/relationships/hyperlink" Target="https://www.procyclingstats.com/rider.php?id=140438&amp;p=results&amp;s=ranking-breakdown&amp;entry_id=62890&amp;datum=2020-11-08" TargetMode="External"/><Relationship Id="rId1275" Type="http://schemas.openxmlformats.org/officeDocument/2006/relationships/hyperlink" Target="https://www.procyclingstats.com/team/cofidis-solutions-credits-2020" TargetMode="External"/><Relationship Id="rId4301" Type="http://schemas.openxmlformats.org/officeDocument/2006/relationships/hyperlink" Target="https://www.procyclingstats.com/rider/daniel-jakimovski" TargetMode="External"/><Relationship Id="rId443" Type="http://schemas.openxmlformats.org/officeDocument/2006/relationships/hyperlink" Target="https://www.procyclingstats.com/team/ntt-pro-cycling-2020" TargetMode="External"/><Relationship Id="rId1276" Type="http://schemas.openxmlformats.org/officeDocument/2006/relationships/hyperlink" Target="https://www.procyclingstats.com/rider.php?id=138972&amp;p=results&amp;s=ranking-breakdown&amp;entry_id=62890&amp;datum=2020-11-08" TargetMode="External"/><Relationship Id="rId4300" Type="http://schemas.openxmlformats.org/officeDocument/2006/relationships/hyperlink" Target="https://www.procyclingstats.com/rider.php?id=213101&amp;p=results&amp;s=ranking-breakdown&amp;entry_id=62890&amp;datum=2020-11-08" TargetMode="External"/><Relationship Id="rId442" Type="http://schemas.openxmlformats.org/officeDocument/2006/relationships/hyperlink" Target="https://www.procyclingstats.com/rider/domenico-pozzovivo" TargetMode="External"/><Relationship Id="rId1277" Type="http://schemas.openxmlformats.org/officeDocument/2006/relationships/hyperlink" Target="https://www.procyclingstats.com/rider/jetse-bol" TargetMode="External"/><Relationship Id="rId4303" Type="http://schemas.openxmlformats.org/officeDocument/2006/relationships/hyperlink" Target="https://www.procyclingstats.com/rider/michel-hessmann" TargetMode="External"/><Relationship Id="rId441" Type="http://schemas.openxmlformats.org/officeDocument/2006/relationships/hyperlink" Target="https://www.procyclingstats.com/rider.php?id=132426&amp;p=results&amp;s=ranking-breakdown&amp;entry_id=62890&amp;datum=2020-11-08" TargetMode="External"/><Relationship Id="rId1278" Type="http://schemas.openxmlformats.org/officeDocument/2006/relationships/hyperlink" Target="https://www.procyclingstats.com/team/burgos-bh-2020" TargetMode="External"/><Relationship Id="rId4302" Type="http://schemas.openxmlformats.org/officeDocument/2006/relationships/hyperlink" Target="https://www.procyclingstats.com/rider.php?id=244043&amp;p=results&amp;s=ranking-breakdown&amp;entry_id=62890&amp;datum=2020-11-08" TargetMode="External"/><Relationship Id="rId1268" Type="http://schemas.openxmlformats.org/officeDocument/2006/relationships/hyperlink" Target="https://www.procyclingstats.com/rider/kristoffer-halvorsen" TargetMode="External"/><Relationship Id="rId2599" Type="http://schemas.openxmlformats.org/officeDocument/2006/relationships/hyperlink" Target="https://www.procyclingstats.com/team/israel-cycling-academy-2020" TargetMode="External"/><Relationship Id="rId1269" Type="http://schemas.openxmlformats.org/officeDocument/2006/relationships/hyperlink" Target="https://www.procyclingstats.com/team/ef-pro-cycling-2020" TargetMode="External"/><Relationship Id="rId437" Type="http://schemas.openxmlformats.org/officeDocument/2006/relationships/hyperlink" Target="https://www.procyclingstats.com/team/ccc-team-2020" TargetMode="External"/><Relationship Id="rId436" Type="http://schemas.openxmlformats.org/officeDocument/2006/relationships/hyperlink" Target="https://www.procyclingstats.com/rider/attila-valter" TargetMode="External"/><Relationship Id="rId435" Type="http://schemas.openxmlformats.org/officeDocument/2006/relationships/hyperlink" Target="https://www.procyclingstats.com/rider.php?id=160355&amp;p=results&amp;s=ranking-breakdown&amp;entry_id=62890&amp;datum=2020-11-08" TargetMode="External"/><Relationship Id="rId434" Type="http://schemas.openxmlformats.org/officeDocument/2006/relationships/hyperlink" Target="https://www.procyclingstats.com/team/trek-segafredo-2020" TargetMode="External"/><Relationship Id="rId439" Type="http://schemas.openxmlformats.org/officeDocument/2006/relationships/hyperlink" Target="https://www.procyclingstats.com/rider/markus-hoelgaard" TargetMode="External"/><Relationship Id="rId438" Type="http://schemas.openxmlformats.org/officeDocument/2006/relationships/hyperlink" Target="https://www.procyclingstats.com/rider.php?id=205784&amp;p=results&amp;s=ranking-breakdown&amp;entry_id=62890&amp;datum=2020-11-08" TargetMode="External"/><Relationship Id="rId2590" Type="http://schemas.openxmlformats.org/officeDocument/2006/relationships/hyperlink" Target="https://www.procyclingstats.com/team/androni-sidermec-bottecchia-2020" TargetMode="External"/><Relationship Id="rId1260" Type="http://schemas.openxmlformats.org/officeDocument/2006/relationships/hyperlink" Target="https://www.procyclingstats.com/team/efapel-2020" TargetMode="External"/><Relationship Id="rId2591" Type="http://schemas.openxmlformats.org/officeDocument/2006/relationships/hyperlink" Target="https://www.procyclingstats.com/rider.php?id=138714&amp;p=results&amp;s=ranking-breakdown&amp;entry_id=62890&amp;datum=2020-11-08" TargetMode="External"/><Relationship Id="rId1261" Type="http://schemas.openxmlformats.org/officeDocument/2006/relationships/hyperlink" Target="https://www.procyclingstats.com/rider.php?id=134473&amp;p=results&amp;s=ranking-breakdown&amp;entry_id=62890&amp;datum=2020-11-08" TargetMode="External"/><Relationship Id="rId2592" Type="http://schemas.openxmlformats.org/officeDocument/2006/relationships/hyperlink" Target="https://www.procyclingstats.com/rider/aritz-bagues" TargetMode="External"/><Relationship Id="rId1262" Type="http://schemas.openxmlformats.org/officeDocument/2006/relationships/hyperlink" Target="https://www.procyclingstats.com/rider/gianni-moscon" TargetMode="External"/><Relationship Id="rId2593" Type="http://schemas.openxmlformats.org/officeDocument/2006/relationships/hyperlink" Target="https://www.procyclingstats.com/team/caja-rural-seguros-rga-2020" TargetMode="External"/><Relationship Id="rId1263" Type="http://schemas.openxmlformats.org/officeDocument/2006/relationships/hyperlink" Target="https://www.procyclingstats.com/team/Ineos-grenadiers-2020" TargetMode="External"/><Relationship Id="rId2594" Type="http://schemas.openxmlformats.org/officeDocument/2006/relationships/hyperlink" Target="https://www.procyclingstats.com/rider.php?id=137767&amp;p=results&amp;s=ranking-breakdown&amp;entry_id=62890&amp;datum=2020-11-08" TargetMode="External"/><Relationship Id="rId433" Type="http://schemas.openxmlformats.org/officeDocument/2006/relationships/hyperlink" Target="https://www.procyclingstats.com/rider/jacopo-mosca" TargetMode="External"/><Relationship Id="rId1264" Type="http://schemas.openxmlformats.org/officeDocument/2006/relationships/hyperlink" Target="https://www.procyclingstats.com/rider.php?id=170164&amp;p=results&amp;s=ranking-breakdown&amp;entry_id=62890&amp;datum=2020-11-08" TargetMode="External"/><Relationship Id="rId2595" Type="http://schemas.openxmlformats.org/officeDocument/2006/relationships/hyperlink" Target="https://www.procyclingstats.com/rider/james-shaw" TargetMode="External"/><Relationship Id="rId432" Type="http://schemas.openxmlformats.org/officeDocument/2006/relationships/hyperlink" Target="https://www.procyclingstats.com/rider.php?id=140501&amp;p=results&amp;s=ranking-breakdown&amp;entry_id=62890&amp;datum=2020-11-08" TargetMode="External"/><Relationship Id="rId1265" Type="http://schemas.openxmlformats.org/officeDocument/2006/relationships/hyperlink" Target="https://www.procyclingstats.com/rider/joni-brandao" TargetMode="External"/><Relationship Id="rId2596" Type="http://schemas.openxmlformats.org/officeDocument/2006/relationships/hyperlink" Target="https://www.procyclingstats.com/team/riwal-securitas-cycling-team-2020" TargetMode="External"/><Relationship Id="rId431" Type="http://schemas.openxmlformats.org/officeDocument/2006/relationships/hyperlink" Target="https://www.procyclingstats.com/team/Ineos-grenadiers-2020" TargetMode="External"/><Relationship Id="rId1266" Type="http://schemas.openxmlformats.org/officeDocument/2006/relationships/hyperlink" Target="https://www.procyclingstats.com/team/efapel-2020" TargetMode="External"/><Relationship Id="rId2597" Type="http://schemas.openxmlformats.org/officeDocument/2006/relationships/hyperlink" Target="https://www.procyclingstats.com/rider.php?id=180957&amp;p=results&amp;s=ranking-breakdown&amp;entry_id=62890&amp;datum=2020-11-08" TargetMode="External"/><Relationship Id="rId430" Type="http://schemas.openxmlformats.org/officeDocument/2006/relationships/hyperlink" Target="https://www.procyclingstats.com/rider/ben-swift" TargetMode="External"/><Relationship Id="rId1267" Type="http://schemas.openxmlformats.org/officeDocument/2006/relationships/hyperlink" Target="https://www.procyclingstats.com/rider.php?id=137765&amp;p=results&amp;s=ranking-breakdown&amp;entry_id=62890&amp;datum=2020-11-08" TargetMode="External"/><Relationship Id="rId2598" Type="http://schemas.openxmlformats.org/officeDocument/2006/relationships/hyperlink" Target="https://www.procyclingstats.com/rider/edwin-avila" TargetMode="External"/><Relationship Id="rId3070" Type="http://schemas.openxmlformats.org/officeDocument/2006/relationships/hyperlink" Target="https://www.procyclingstats.com/rider.php?id=136039&amp;p=results&amp;s=ranking-breakdown&amp;entry_id=62890&amp;datum=2020-11-08" TargetMode="External"/><Relationship Id="rId3072" Type="http://schemas.openxmlformats.org/officeDocument/2006/relationships/hyperlink" Target="https://www.procyclingstats.com/team/equipo-continental-municipalidad-de-pocito-2020" TargetMode="External"/><Relationship Id="rId3071" Type="http://schemas.openxmlformats.org/officeDocument/2006/relationships/hyperlink" Target="https://www.procyclingstats.com/rider/tomas-contte" TargetMode="External"/><Relationship Id="rId3074" Type="http://schemas.openxmlformats.org/officeDocument/2006/relationships/hyperlink" Target="https://www.procyclingstats.com/rider/vladislav-corotas" TargetMode="External"/><Relationship Id="rId3073" Type="http://schemas.openxmlformats.org/officeDocument/2006/relationships/hyperlink" Target="https://www.procyclingstats.com/rider.php?id=206671&amp;p=results&amp;s=ranking-breakdown&amp;entry_id=62890&amp;datum=2020-11-08" TargetMode="External"/><Relationship Id="rId3076" Type="http://schemas.openxmlformats.org/officeDocument/2006/relationships/hyperlink" Target="https://www.procyclingstats.com/rider/julien-trarieux" TargetMode="External"/><Relationship Id="rId3075" Type="http://schemas.openxmlformats.org/officeDocument/2006/relationships/hyperlink" Target="https://www.procyclingstats.com/rider.php?id=209787&amp;p=results&amp;s=ranking-breakdown&amp;entry_id=62890&amp;datum=2020-11-08" TargetMode="External"/><Relationship Id="rId3078" Type="http://schemas.openxmlformats.org/officeDocument/2006/relationships/hyperlink" Target="https://www.procyclingstats.com/rider.php?id=186655&amp;p=results&amp;s=ranking-breakdown&amp;entry_id=62890&amp;datum=2020-11-08" TargetMode="External"/><Relationship Id="rId3077" Type="http://schemas.openxmlformats.org/officeDocument/2006/relationships/hyperlink" Target="https://www.procyclingstats.com/team/nippo-delko-one-provence-2020" TargetMode="External"/><Relationship Id="rId3079" Type="http://schemas.openxmlformats.org/officeDocument/2006/relationships/hyperlink" Target="https://www.procyclingstats.com/rider/patrik-tybor" TargetMode="External"/><Relationship Id="rId4390" Type="http://schemas.openxmlformats.org/officeDocument/2006/relationships/hyperlink" Target="https://www.procyclingstats.com/rider.php?id=139202&amp;p=results&amp;s=ranking-breakdown&amp;entry_id=62890&amp;datum=2020-11-08" TargetMode="External"/><Relationship Id="rId3061" Type="http://schemas.openxmlformats.org/officeDocument/2006/relationships/hyperlink" Target="https://www.procyclingstats.com/rider.php?id=192934&amp;p=results&amp;s=ranking-breakdown&amp;entry_id=62890&amp;datum=2020-11-08" TargetMode="External"/><Relationship Id="rId4392" Type="http://schemas.openxmlformats.org/officeDocument/2006/relationships/hyperlink" Target="https://www.procyclingstats.com/rider.php?id=181210&amp;p=results&amp;s=ranking-breakdown&amp;entry_id=62890&amp;datum=2020-11-08" TargetMode="External"/><Relationship Id="rId3060" Type="http://schemas.openxmlformats.org/officeDocument/2006/relationships/hyperlink" Target="https://www.procyclingstats.com/team/black-spoke-pro-cycling-academy-2020" TargetMode="External"/><Relationship Id="rId4391" Type="http://schemas.openxmlformats.org/officeDocument/2006/relationships/hyperlink" Target="https://www.procyclingstats.com/rider/gregory-rougier-lagane" TargetMode="External"/><Relationship Id="rId3063" Type="http://schemas.openxmlformats.org/officeDocument/2006/relationships/hyperlink" Target="https://www.procyclingstats.com/team/kinan-cycling-team-2020" TargetMode="External"/><Relationship Id="rId4394" Type="http://schemas.openxmlformats.org/officeDocument/2006/relationships/hyperlink" Target="https://www.procyclingstats.com/rider.php?id=223380&amp;p=results&amp;s=ranking-breakdown&amp;entry_id=62890&amp;datum=2020-11-08" TargetMode="External"/><Relationship Id="rId3062" Type="http://schemas.openxmlformats.org/officeDocument/2006/relationships/hyperlink" Target="https://www.procyclingstats.com/rider/marcos-garcia" TargetMode="External"/><Relationship Id="rId4393" Type="http://schemas.openxmlformats.org/officeDocument/2006/relationships/hyperlink" Target="https://www.procyclingstats.com/rider/damir-zabirov" TargetMode="External"/><Relationship Id="rId3065" Type="http://schemas.openxmlformats.org/officeDocument/2006/relationships/hyperlink" Target="https://www.procyclingstats.com/rider/yuzuru-suzuki" TargetMode="External"/><Relationship Id="rId4396" Type="http://schemas.openxmlformats.org/officeDocument/2006/relationships/hyperlink" Target="https://www.procyclingstats.com/team/general-store-essegibi-2020" TargetMode="External"/><Relationship Id="rId3064" Type="http://schemas.openxmlformats.org/officeDocument/2006/relationships/hyperlink" Target="https://www.procyclingstats.com/rider.php?id=140934&amp;p=results&amp;s=ranking-breakdown&amp;entry_id=62890&amp;datum=2020-11-08" TargetMode="External"/><Relationship Id="rId4395" Type="http://schemas.openxmlformats.org/officeDocument/2006/relationships/hyperlink" Target="https://www.procyclingstats.com/rider/cristian-rocchetta" TargetMode="External"/><Relationship Id="rId3067" Type="http://schemas.openxmlformats.org/officeDocument/2006/relationships/hyperlink" Target="https://www.procyclingstats.com/rider.php?id=136312&amp;p=results&amp;s=ranking-breakdown&amp;entry_id=62890&amp;datum=2020-11-08" TargetMode="External"/><Relationship Id="rId4398" Type="http://schemas.openxmlformats.org/officeDocument/2006/relationships/hyperlink" Target="https://www.procyclingstats.com/rider/jose-fernandes" TargetMode="External"/><Relationship Id="rId3066" Type="http://schemas.openxmlformats.org/officeDocument/2006/relationships/hyperlink" Target="https://www.procyclingstats.com/team/utsunomiya-blitzen-2020" TargetMode="External"/><Relationship Id="rId4397" Type="http://schemas.openxmlformats.org/officeDocument/2006/relationships/hyperlink" Target="https://www.procyclingstats.com/rider.php?id=196452&amp;p=results&amp;s=ranking-breakdown&amp;entry_id=62890&amp;datum=2020-11-08" TargetMode="External"/><Relationship Id="rId3069" Type="http://schemas.openxmlformats.org/officeDocument/2006/relationships/hyperlink" Target="https://www.procyclingstats.com/team/elkov-kasper-2020" TargetMode="External"/><Relationship Id="rId3068" Type="http://schemas.openxmlformats.org/officeDocument/2006/relationships/hyperlink" Target="https://www.procyclingstats.com/rider/alois-kankovsky" TargetMode="External"/><Relationship Id="rId4399" Type="http://schemas.openxmlformats.org/officeDocument/2006/relationships/hyperlink" Target="https://www.procyclingstats.com/team/burgos-bh-2020" TargetMode="External"/><Relationship Id="rId3090" Type="http://schemas.openxmlformats.org/officeDocument/2006/relationships/hyperlink" Target="https://www.procyclingstats.com/rider.php?id=158015&amp;p=results&amp;s=ranking-breakdown&amp;entry_id=62890&amp;datum=2020-11-08" TargetMode="External"/><Relationship Id="rId3092" Type="http://schemas.openxmlformats.org/officeDocument/2006/relationships/hyperlink" Target="https://www.procyclingstats.com/team/feirense-2020" TargetMode="External"/><Relationship Id="rId3091" Type="http://schemas.openxmlformats.org/officeDocument/2006/relationships/hyperlink" Target="https://www.procyclingstats.com/rider/rafael-reis" TargetMode="External"/><Relationship Id="rId3094" Type="http://schemas.openxmlformats.org/officeDocument/2006/relationships/hyperlink" Target="https://www.procyclingstats.com/rider/felix-ritzinger" TargetMode="External"/><Relationship Id="rId3093" Type="http://schemas.openxmlformats.org/officeDocument/2006/relationships/hyperlink" Target="https://www.procyclingstats.com/rider.php?id=138191&amp;p=results&amp;s=ranking-breakdown&amp;entry_id=62890&amp;datum=2020-11-08" TargetMode="External"/><Relationship Id="rId3096" Type="http://schemas.openxmlformats.org/officeDocument/2006/relationships/hyperlink" Target="https://www.procyclingstats.com/rider.php?id=210773&amp;p=results&amp;s=ranking-breakdown&amp;entry_id=62890&amp;datum=2020-11-08" TargetMode="External"/><Relationship Id="rId3095" Type="http://schemas.openxmlformats.org/officeDocument/2006/relationships/hyperlink" Target="https://www.procyclingstats.com/team/wsa-graz-ktm-2020" TargetMode="External"/><Relationship Id="rId3098" Type="http://schemas.openxmlformats.org/officeDocument/2006/relationships/hyperlink" Target="https://www.procyclingstats.com/rider.php?id=186433&amp;p=results&amp;s=ranking-breakdown&amp;entry_id=62890&amp;datum=2020-11-08" TargetMode="External"/><Relationship Id="rId3097" Type="http://schemas.openxmlformats.org/officeDocument/2006/relationships/hyperlink" Target="https://www.procyclingstats.com/rider/venantas-lasinis" TargetMode="External"/><Relationship Id="rId3099" Type="http://schemas.openxmlformats.org/officeDocument/2006/relationships/hyperlink" Target="https://www.procyclingstats.com/rider/nattapol-jumchat" TargetMode="External"/><Relationship Id="rId3081" Type="http://schemas.openxmlformats.org/officeDocument/2006/relationships/hyperlink" Target="https://www.procyclingstats.com/rider.php?id=133181&amp;p=results&amp;s=ranking-breakdown&amp;entry_id=62890&amp;datum=2020-11-08" TargetMode="External"/><Relationship Id="rId3080" Type="http://schemas.openxmlformats.org/officeDocument/2006/relationships/hyperlink" Target="https://www.procyclingstats.com/team/dukla-banska-bystrica-2020" TargetMode="External"/><Relationship Id="rId3083" Type="http://schemas.openxmlformats.org/officeDocument/2006/relationships/hyperlink" Target="https://www.procyclingstats.com/team/vino-astana-motors-2020" TargetMode="External"/><Relationship Id="rId3082" Type="http://schemas.openxmlformats.org/officeDocument/2006/relationships/hyperlink" Target="https://www.procyclingstats.com/rider/igor-chzhan" TargetMode="External"/><Relationship Id="rId3085" Type="http://schemas.openxmlformats.org/officeDocument/2006/relationships/hyperlink" Target="https://www.procyclingstats.com/rider/michael-rice" TargetMode="External"/><Relationship Id="rId3084" Type="http://schemas.openxmlformats.org/officeDocument/2006/relationships/hyperlink" Target="https://www.procyclingstats.com/rider.php?id=203503&amp;p=results&amp;s=ranking-breakdown&amp;entry_id=62890&amp;datum=2020-11-08" TargetMode="External"/><Relationship Id="rId3087" Type="http://schemas.openxmlformats.org/officeDocument/2006/relationships/hyperlink" Target="https://www.procyclingstats.com/rider.php?id=176487&amp;p=results&amp;s=ranking-breakdown&amp;entry_id=62890&amp;datum=2020-11-08" TargetMode="External"/><Relationship Id="rId3086" Type="http://schemas.openxmlformats.org/officeDocument/2006/relationships/hyperlink" Target="https://www.procyclingstats.com/team/aca-pro-racing-sunshine-coast-2020" TargetMode="External"/><Relationship Id="rId3089" Type="http://schemas.openxmlformats.org/officeDocument/2006/relationships/hyperlink" Target="https://www.procyclingstats.com/team/team-vorarlberg-santic-2020" TargetMode="External"/><Relationship Id="rId3088" Type="http://schemas.openxmlformats.org/officeDocument/2006/relationships/hyperlink" Target="https://www.procyclingstats.com/rider/colin-stussi" TargetMode="External"/><Relationship Id="rId3039" Type="http://schemas.openxmlformats.org/officeDocument/2006/relationships/hyperlink" Target="https://www.procyclingstats.com/team/Ineos-grenadiers-2020" TargetMode="External"/><Relationship Id="rId1" Type="http://schemas.openxmlformats.org/officeDocument/2006/relationships/hyperlink" Target="https://www.procyclingstats.com/rider/primoz-roglic" TargetMode="External"/><Relationship Id="rId2" Type="http://schemas.openxmlformats.org/officeDocument/2006/relationships/hyperlink" Target="https://www.procyclingstats.com/team/team-jumbo-visma-2020" TargetMode="External"/><Relationship Id="rId3" Type="http://schemas.openxmlformats.org/officeDocument/2006/relationships/hyperlink" Target="https://www.procyclingstats.com/rider.php?id=174582&amp;p=results&amp;s=ranking-breakdown&amp;entry_id=62890&amp;datum=2020-11-08" TargetMode="External"/><Relationship Id="rId4" Type="http://schemas.openxmlformats.org/officeDocument/2006/relationships/hyperlink" Target="https://www.procyclingstats.com/rider/tadej-pogacar" TargetMode="External"/><Relationship Id="rId3030" Type="http://schemas.openxmlformats.org/officeDocument/2006/relationships/hyperlink" Target="https://www.procyclingstats.com/team/deceuninck-quick-step-2020" TargetMode="External"/><Relationship Id="rId4361" Type="http://schemas.openxmlformats.org/officeDocument/2006/relationships/hyperlink" Target="https://www.procyclingstats.com/rider/nikolche-damjanovski" TargetMode="External"/><Relationship Id="rId4360" Type="http://schemas.openxmlformats.org/officeDocument/2006/relationships/hyperlink" Target="https://www.procyclingstats.com/rider.php?id=259628&amp;p=results&amp;s=ranking-breakdown&amp;entry_id=62890&amp;datum=2020-11-08" TargetMode="External"/><Relationship Id="rId9" Type="http://schemas.openxmlformats.org/officeDocument/2006/relationships/hyperlink" Target="https://www.procyclingstats.com/rider.php?id=168961&amp;p=results&amp;s=ranking-breakdown&amp;entry_id=62890&amp;datum=2020-11-08" TargetMode="External"/><Relationship Id="rId3032" Type="http://schemas.openxmlformats.org/officeDocument/2006/relationships/hyperlink" Target="https://www.procyclingstats.com/rider/daniel-hoelgaard" TargetMode="External"/><Relationship Id="rId4363" Type="http://schemas.openxmlformats.org/officeDocument/2006/relationships/hyperlink" Target="https://www.procyclingstats.com/rider/frederik-muff" TargetMode="External"/><Relationship Id="rId3031" Type="http://schemas.openxmlformats.org/officeDocument/2006/relationships/hyperlink" Target="https://www.procyclingstats.com/rider.php?id=138641&amp;p=results&amp;s=ranking-breakdown&amp;entry_id=62890&amp;datum=2020-11-08" TargetMode="External"/><Relationship Id="rId4362" Type="http://schemas.openxmlformats.org/officeDocument/2006/relationships/hyperlink" Target="https://www.procyclingstats.com/rider.php?id=221753&amp;p=results&amp;s=ranking-breakdown&amp;entry_id=62890&amp;datum=2020-11-08" TargetMode="External"/><Relationship Id="rId3034" Type="http://schemas.openxmlformats.org/officeDocument/2006/relationships/hyperlink" Target="https://www.procyclingstats.com/rider.php?id=141082&amp;p=results&amp;s=ranking-breakdown&amp;entry_id=62890&amp;datum=2020-11-08" TargetMode="External"/><Relationship Id="rId4365" Type="http://schemas.openxmlformats.org/officeDocument/2006/relationships/hyperlink" Target="https://www.procyclingstats.com/rider.php?id=188046&amp;p=results&amp;s=ranking-breakdown&amp;entry_id=62890&amp;datum=2020-11-08" TargetMode="External"/><Relationship Id="rId3033" Type="http://schemas.openxmlformats.org/officeDocument/2006/relationships/hyperlink" Target="https://www.procyclingstats.com/team/uno-x-pro-cycling-team-2020" TargetMode="External"/><Relationship Id="rId4364" Type="http://schemas.openxmlformats.org/officeDocument/2006/relationships/hyperlink" Target="https://www.procyclingstats.com/team/bhs-pl-beton-bornholm-2020" TargetMode="External"/><Relationship Id="rId5" Type="http://schemas.openxmlformats.org/officeDocument/2006/relationships/hyperlink" Target="https://www.procyclingstats.com/team/uae-team-emirates-2020" TargetMode="External"/><Relationship Id="rId3036" Type="http://schemas.openxmlformats.org/officeDocument/2006/relationships/hyperlink" Target="https://www.procyclingstats.com/team/ag2r-la-mondiale-2020" TargetMode="External"/><Relationship Id="rId4367" Type="http://schemas.openxmlformats.org/officeDocument/2006/relationships/hyperlink" Target="https://www.procyclingstats.com/team/ktx-korail-cycling-team-2020" TargetMode="External"/><Relationship Id="rId6" Type="http://schemas.openxmlformats.org/officeDocument/2006/relationships/hyperlink" Target="https://www.procyclingstats.com/rider.php?id=194619&amp;p=results&amp;s=ranking-breakdown&amp;entry_id=62890&amp;datum=2020-11-08" TargetMode="External"/><Relationship Id="rId3035" Type="http://schemas.openxmlformats.org/officeDocument/2006/relationships/hyperlink" Target="https://www.procyclingstats.com/rider/ben-gastauer" TargetMode="External"/><Relationship Id="rId4366" Type="http://schemas.openxmlformats.org/officeDocument/2006/relationships/hyperlink" Target="https://www.procyclingstats.com/rider/jaebin-yun" TargetMode="External"/><Relationship Id="rId7" Type="http://schemas.openxmlformats.org/officeDocument/2006/relationships/hyperlink" Target="https://www.procyclingstats.com/rider/wout-van-aert" TargetMode="External"/><Relationship Id="rId3038" Type="http://schemas.openxmlformats.org/officeDocument/2006/relationships/hyperlink" Target="https://www.procyclingstats.com/rider/christian-knees" TargetMode="External"/><Relationship Id="rId4369" Type="http://schemas.openxmlformats.org/officeDocument/2006/relationships/hyperlink" Target="https://www.procyclingstats.com/rider/lionel-mawditt" TargetMode="External"/><Relationship Id="rId8" Type="http://schemas.openxmlformats.org/officeDocument/2006/relationships/hyperlink" Target="https://www.procyclingstats.com/team/team-jumbo-visma-2020" TargetMode="External"/><Relationship Id="rId3037" Type="http://schemas.openxmlformats.org/officeDocument/2006/relationships/hyperlink" Target="https://www.procyclingstats.com/rider.php?id=140709&amp;p=results&amp;s=ranking-breakdown&amp;entry_id=62890&amp;datum=2020-11-08" TargetMode="External"/><Relationship Id="rId4368" Type="http://schemas.openxmlformats.org/officeDocument/2006/relationships/hyperlink" Target="https://www.procyclingstats.com/rider.php?id=252284&amp;p=results&amp;s=ranking-breakdown&amp;entry_id=62890&amp;datum=2020-11-08" TargetMode="External"/><Relationship Id="rId3029" Type="http://schemas.openxmlformats.org/officeDocument/2006/relationships/hyperlink" Target="https://www.procyclingstats.com/rider/stijn-steels" TargetMode="External"/><Relationship Id="rId3028" Type="http://schemas.openxmlformats.org/officeDocument/2006/relationships/hyperlink" Target="https://www.procyclingstats.com/rider.php?id=140019&amp;p=results&amp;s=ranking-breakdown&amp;entry_id=62890&amp;datum=2020-11-08" TargetMode="External"/><Relationship Id="rId4359" Type="http://schemas.openxmlformats.org/officeDocument/2006/relationships/hyperlink" Target="https://www.procyclingstats.com/rider/lachezar-angelov" TargetMode="External"/><Relationship Id="rId4350" Type="http://schemas.openxmlformats.org/officeDocument/2006/relationships/hyperlink" Target="https://www.procyclingstats.com/rider.php?id=129887&amp;p=results&amp;s=ranking-breakdown&amp;entry_id=62890&amp;datum=2020-11-08" TargetMode="External"/><Relationship Id="rId3021" Type="http://schemas.openxmlformats.org/officeDocument/2006/relationships/hyperlink" Target="https://www.procyclingstats.com/team/protouch-2020" TargetMode="External"/><Relationship Id="rId4352" Type="http://schemas.openxmlformats.org/officeDocument/2006/relationships/hyperlink" Target="https://www.procyclingstats.com/team/minsk-cycling-club-2020" TargetMode="External"/><Relationship Id="rId3020" Type="http://schemas.openxmlformats.org/officeDocument/2006/relationships/hyperlink" Target="https://www.procyclingstats.com/rider/hendrik-kruger" TargetMode="External"/><Relationship Id="rId4351" Type="http://schemas.openxmlformats.org/officeDocument/2006/relationships/hyperlink" Target="https://www.procyclingstats.com/rider/raman-ramanau" TargetMode="External"/><Relationship Id="rId3023" Type="http://schemas.openxmlformats.org/officeDocument/2006/relationships/hyperlink" Target="https://www.procyclingstats.com/rider/colin-joyce" TargetMode="External"/><Relationship Id="rId4354" Type="http://schemas.openxmlformats.org/officeDocument/2006/relationships/hyperlink" Target="https://www.procyclingstats.com/rider/nel-hardus" TargetMode="External"/><Relationship Id="rId3022" Type="http://schemas.openxmlformats.org/officeDocument/2006/relationships/hyperlink" Target="https://www.procyclingstats.com/rider.php?id=127230&amp;p=results&amp;s=ranking-breakdown&amp;entry_id=62890&amp;datum=2020-11-08" TargetMode="External"/><Relationship Id="rId4353" Type="http://schemas.openxmlformats.org/officeDocument/2006/relationships/hyperlink" Target="https://www.procyclingstats.com/rider.php?id=164031&amp;p=results&amp;s=ranking-breakdown&amp;entry_id=62890&amp;datum=2020-11-08" TargetMode="External"/><Relationship Id="rId3025" Type="http://schemas.openxmlformats.org/officeDocument/2006/relationships/hyperlink" Target="https://www.procyclingstats.com/rider.php?id=162223&amp;p=results&amp;s=ranking-breakdown&amp;entry_id=62890&amp;datum=2020-11-08" TargetMode="External"/><Relationship Id="rId4356" Type="http://schemas.openxmlformats.org/officeDocument/2006/relationships/hyperlink" Target="https://www.procyclingstats.com/rider/tiago-machado" TargetMode="External"/><Relationship Id="rId3024" Type="http://schemas.openxmlformats.org/officeDocument/2006/relationships/hyperlink" Target="https://www.procyclingstats.com/team/rally-cycling-2020" TargetMode="External"/><Relationship Id="rId4355" Type="http://schemas.openxmlformats.org/officeDocument/2006/relationships/hyperlink" Target="https://www.procyclingstats.com/rider.php?id=237327&amp;p=results&amp;s=ranking-breakdown&amp;entry_id=62890&amp;datum=2020-11-08" TargetMode="External"/><Relationship Id="rId3027" Type="http://schemas.openxmlformats.org/officeDocument/2006/relationships/hyperlink" Target="https://www.procyclingstats.com/team/volkerwessels-merckx-2020" TargetMode="External"/><Relationship Id="rId4358" Type="http://schemas.openxmlformats.org/officeDocument/2006/relationships/hyperlink" Target="https://www.procyclingstats.com/rider.php?id=140466&amp;p=results&amp;s=ranking-breakdown&amp;entry_id=62890&amp;datum=2020-11-08" TargetMode="External"/><Relationship Id="rId3026" Type="http://schemas.openxmlformats.org/officeDocument/2006/relationships/hyperlink" Target="https://www.procyclingstats.com/rider/coen-vermeltfoort" TargetMode="External"/><Relationship Id="rId4357" Type="http://schemas.openxmlformats.org/officeDocument/2006/relationships/hyperlink" Target="https://www.procyclingstats.com/team/efapel-2020" TargetMode="External"/><Relationship Id="rId3050" Type="http://schemas.openxmlformats.org/officeDocument/2006/relationships/hyperlink" Target="https://www.procyclingstats.com/rider/igor-boev" TargetMode="External"/><Relationship Id="rId4381" Type="http://schemas.openxmlformats.org/officeDocument/2006/relationships/hyperlink" Target="https://www.procyclingstats.com/rider/drini-bardhi" TargetMode="External"/><Relationship Id="rId4380" Type="http://schemas.openxmlformats.org/officeDocument/2006/relationships/hyperlink" Target="https://www.procyclingstats.com/rider.php?id=202262&amp;p=results&amp;s=ranking-breakdown&amp;entry_id=62890&amp;datum=2020-11-08" TargetMode="External"/><Relationship Id="rId3052" Type="http://schemas.openxmlformats.org/officeDocument/2006/relationships/hyperlink" Target="https://www.procyclingstats.com/rider.php?id=138909&amp;p=results&amp;s=ranking-breakdown&amp;entry_id=62890&amp;datum=2020-11-08" TargetMode="External"/><Relationship Id="rId4383" Type="http://schemas.openxmlformats.org/officeDocument/2006/relationships/hyperlink" Target="https://www.procyclingstats.com/rider/nicolas-prodhomme" TargetMode="External"/><Relationship Id="rId3051" Type="http://schemas.openxmlformats.org/officeDocument/2006/relationships/hyperlink" Target="https://www.procyclingstats.com/team/gazprom-rusvelo-2020" TargetMode="External"/><Relationship Id="rId4382" Type="http://schemas.openxmlformats.org/officeDocument/2006/relationships/hyperlink" Target="https://www.procyclingstats.com/rider.php?id=211446&amp;p=results&amp;s=ranking-breakdown&amp;entry_id=62890&amp;datum=2020-11-08" TargetMode="External"/><Relationship Id="rId3054" Type="http://schemas.openxmlformats.org/officeDocument/2006/relationships/hyperlink" Target="https://www.procyclingstats.com/team/uno-x-pro-cycling-team-2020" TargetMode="External"/><Relationship Id="rId4385" Type="http://schemas.openxmlformats.org/officeDocument/2006/relationships/hyperlink" Target="https://www.procyclingstats.com/rider.php?id=184468&amp;p=results&amp;s=ranking-breakdown&amp;entry_id=62890&amp;datum=2020-11-08" TargetMode="External"/><Relationship Id="rId3053" Type="http://schemas.openxmlformats.org/officeDocument/2006/relationships/hyperlink" Target="https://www.procyclingstats.com/rider/niklas-larsen" TargetMode="External"/><Relationship Id="rId4384" Type="http://schemas.openxmlformats.org/officeDocument/2006/relationships/hyperlink" Target="https://www.procyclingstats.com/team/cofidis-solutions-credits-2020" TargetMode="External"/><Relationship Id="rId3056" Type="http://schemas.openxmlformats.org/officeDocument/2006/relationships/hyperlink" Target="https://www.procyclingstats.com/rider/mark-cavendish" TargetMode="External"/><Relationship Id="rId4387" Type="http://schemas.openxmlformats.org/officeDocument/2006/relationships/hyperlink" Target="https://www.procyclingstats.com/team/w52-fc-porto-2020" TargetMode="External"/><Relationship Id="rId3055" Type="http://schemas.openxmlformats.org/officeDocument/2006/relationships/hyperlink" Target="https://www.procyclingstats.com/rider.php?id=184433&amp;p=results&amp;s=ranking-breakdown&amp;entry_id=62890&amp;datum=2020-11-08" TargetMode="External"/><Relationship Id="rId4386" Type="http://schemas.openxmlformats.org/officeDocument/2006/relationships/hyperlink" Target="https://www.procyclingstats.com/rider/samuel-caldeira" TargetMode="External"/><Relationship Id="rId3058" Type="http://schemas.openxmlformats.org/officeDocument/2006/relationships/hyperlink" Target="https://www.procyclingstats.com/rider.php?id=140768&amp;p=results&amp;s=ranking-breakdown&amp;entry_id=62890&amp;datum=2020-11-08" TargetMode="External"/><Relationship Id="rId4389" Type="http://schemas.openxmlformats.org/officeDocument/2006/relationships/hyperlink" Target="https://www.procyclingstats.com/rider/segundo-navarrete" TargetMode="External"/><Relationship Id="rId3057" Type="http://schemas.openxmlformats.org/officeDocument/2006/relationships/hyperlink" Target="https://www.procyclingstats.com/team/bahrain-mclaren-2020" TargetMode="External"/><Relationship Id="rId4388" Type="http://schemas.openxmlformats.org/officeDocument/2006/relationships/hyperlink" Target="https://www.procyclingstats.com/rider.php?id=138137&amp;p=results&amp;s=ranking-breakdown&amp;entry_id=62890&amp;datum=2020-11-08" TargetMode="External"/><Relationship Id="rId3059" Type="http://schemas.openxmlformats.org/officeDocument/2006/relationships/hyperlink" Target="https://www.procyclingstats.com/rider/luke-mudgway" TargetMode="External"/><Relationship Id="rId4370" Type="http://schemas.openxmlformats.org/officeDocument/2006/relationships/hyperlink" Target="https://www.procyclingstats.com/rider.php?id=207190&amp;p=results&amp;s=ranking-breakdown&amp;entry_id=62890&amp;datum=2020-11-08" TargetMode="External"/><Relationship Id="rId3041" Type="http://schemas.openxmlformats.org/officeDocument/2006/relationships/hyperlink" Target="https://www.procyclingstats.com/rider/leonardo-gonzalez" TargetMode="External"/><Relationship Id="rId4372" Type="http://schemas.openxmlformats.org/officeDocument/2006/relationships/hyperlink" Target="https://www.procyclingstats.com/team/mula-2020" TargetMode="External"/><Relationship Id="rId3040" Type="http://schemas.openxmlformats.org/officeDocument/2006/relationships/hyperlink" Target="https://www.procyclingstats.com/rider.php?id=140540&amp;p=results&amp;s=ranking-breakdown&amp;entry_id=62890&amp;datum=2020-11-08" TargetMode="External"/><Relationship Id="rId4371" Type="http://schemas.openxmlformats.org/officeDocument/2006/relationships/hyperlink" Target="https://www.procyclingstats.com/rider/bernard-van-aert" TargetMode="External"/><Relationship Id="rId3043" Type="http://schemas.openxmlformats.org/officeDocument/2006/relationships/hyperlink" Target="https://www.procyclingstats.com/rider/pavel-kochetkov" TargetMode="External"/><Relationship Id="rId4374" Type="http://schemas.openxmlformats.org/officeDocument/2006/relationships/hyperlink" Target="https://www.procyclingstats.com/rider/jan-hugger" TargetMode="External"/><Relationship Id="rId3042" Type="http://schemas.openxmlformats.org/officeDocument/2006/relationships/hyperlink" Target="https://www.procyclingstats.com/rider.php?id=205545&amp;p=results&amp;s=ranking-breakdown&amp;entry_id=62890&amp;datum=2020-11-08" TargetMode="External"/><Relationship Id="rId4373" Type="http://schemas.openxmlformats.org/officeDocument/2006/relationships/hyperlink" Target="https://www.procyclingstats.com/rider.php?id=203551&amp;p=results&amp;s=ranking-breakdown&amp;entry_id=62890&amp;datum=2020-11-08" TargetMode="External"/><Relationship Id="rId3045" Type="http://schemas.openxmlformats.org/officeDocument/2006/relationships/hyperlink" Target="https://www.procyclingstats.com/rider.php?id=139752&amp;p=results&amp;s=ranking-breakdown&amp;entry_id=62890&amp;datum=2020-11-08" TargetMode="External"/><Relationship Id="rId4376" Type="http://schemas.openxmlformats.org/officeDocument/2006/relationships/hyperlink" Target="https://www.procyclingstats.com/rider.php?id=196335&amp;p=results&amp;s=ranking-breakdown&amp;entry_id=62890&amp;datum=2020-11-08" TargetMode="External"/><Relationship Id="rId3044" Type="http://schemas.openxmlformats.org/officeDocument/2006/relationships/hyperlink" Target="https://www.procyclingstats.com/team/ccc-team-2020" TargetMode="External"/><Relationship Id="rId4375" Type="http://schemas.openxmlformats.org/officeDocument/2006/relationships/hyperlink" Target="https://www.procyclingstats.com/team/team-lotto-kern-haus-2020" TargetMode="External"/><Relationship Id="rId3047" Type="http://schemas.openxmlformats.org/officeDocument/2006/relationships/hyperlink" Target="https://www.procyclingstats.com/rider.php?id=195488&amp;p=results&amp;s=ranking-breakdown&amp;entry_id=62890&amp;datum=2020-11-08" TargetMode="External"/><Relationship Id="rId4378" Type="http://schemas.openxmlformats.org/officeDocument/2006/relationships/hyperlink" Target="https://www.procyclingstats.com/rider.php?id=121759&amp;p=results&amp;s=ranking-breakdown&amp;entry_id=62890&amp;datum=2020-11-08" TargetMode="External"/><Relationship Id="rId3046" Type="http://schemas.openxmlformats.org/officeDocument/2006/relationships/hyperlink" Target="https://www.procyclingstats.com/rider/justas-beniusis" TargetMode="External"/><Relationship Id="rId4377" Type="http://schemas.openxmlformats.org/officeDocument/2006/relationships/hyperlink" Target="https://www.procyclingstats.com/rider/alfredo-esteban-ajpacaja-pax" TargetMode="External"/><Relationship Id="rId3049" Type="http://schemas.openxmlformats.org/officeDocument/2006/relationships/hyperlink" Target="https://www.procyclingstats.com/rider.php?id=214906&amp;p=results&amp;s=ranking-breakdown&amp;entry_id=62890&amp;datum=2020-11-08" TargetMode="External"/><Relationship Id="rId3048" Type="http://schemas.openxmlformats.org/officeDocument/2006/relationships/hyperlink" Target="https://www.procyclingstats.com/rider/bolivar-espinoza" TargetMode="External"/><Relationship Id="rId4379" Type="http://schemas.openxmlformats.org/officeDocument/2006/relationships/hyperlink" Target="https://www.procyclingstats.com/rider/denas-masiulis" TargetMode="External"/><Relationship Id="rId3911" Type="http://schemas.openxmlformats.org/officeDocument/2006/relationships/hyperlink" Target="https://www.procyclingstats.com/rider.php?id=198083&amp;p=results&amp;s=ranking-breakdown&amp;entry_id=62890&amp;datum=2020-11-08" TargetMode="External"/><Relationship Id="rId3910" Type="http://schemas.openxmlformats.org/officeDocument/2006/relationships/hyperlink" Target="https://www.procyclingstats.com/team/euskatel-euskadi-2020" TargetMode="External"/><Relationship Id="rId3913" Type="http://schemas.openxmlformats.org/officeDocument/2006/relationships/hyperlink" Target="https://www.procyclingstats.com/team/team-hrinkow-advarics-cycleang-2020" TargetMode="External"/><Relationship Id="rId3912" Type="http://schemas.openxmlformats.org/officeDocument/2006/relationships/hyperlink" Target="https://www.procyclingstats.com/rider/jonas-rapp" TargetMode="External"/><Relationship Id="rId3915" Type="http://schemas.openxmlformats.org/officeDocument/2006/relationships/hyperlink" Target="https://www.procyclingstats.com/rider/johan-price-pejtersen" TargetMode="External"/><Relationship Id="rId3914" Type="http://schemas.openxmlformats.org/officeDocument/2006/relationships/hyperlink" Target="https://www.procyclingstats.com/rider.php?id=169965&amp;p=results&amp;s=ranking-breakdown&amp;entry_id=62890&amp;datum=2020-11-08" TargetMode="External"/><Relationship Id="rId3917" Type="http://schemas.openxmlformats.org/officeDocument/2006/relationships/hyperlink" Target="https://www.procyclingstats.com/rider.php?id=205930&amp;p=results&amp;s=ranking-breakdown&amp;entry_id=62890&amp;datum=2020-11-08" TargetMode="External"/><Relationship Id="rId3916" Type="http://schemas.openxmlformats.org/officeDocument/2006/relationships/hyperlink" Target="https://www.procyclingstats.com/team/uno-x-pro-cycling-team-2020" TargetMode="External"/><Relationship Id="rId3919" Type="http://schemas.openxmlformats.org/officeDocument/2006/relationships/hyperlink" Target="https://www.procyclingstats.com/rider.php?id=206566&amp;p=results&amp;s=ranking-breakdown&amp;entry_id=62890&amp;datum=2020-11-08" TargetMode="External"/><Relationship Id="rId3918" Type="http://schemas.openxmlformats.org/officeDocument/2006/relationships/hyperlink" Target="https://www.procyclingstats.com/rider/siarhei-shauchenka" TargetMode="External"/><Relationship Id="rId3900" Type="http://schemas.openxmlformats.org/officeDocument/2006/relationships/hyperlink" Target="https://www.procyclingstats.com/team/rad-net-rose-team-2020" TargetMode="External"/><Relationship Id="rId3902" Type="http://schemas.openxmlformats.org/officeDocument/2006/relationships/hyperlink" Target="https://www.procyclingstats.com/rider/linus-kvist" TargetMode="External"/><Relationship Id="rId3901" Type="http://schemas.openxmlformats.org/officeDocument/2006/relationships/hyperlink" Target="https://www.procyclingstats.com/rider.php?id=170739&amp;p=results&amp;s=ranking-breakdown&amp;entry_id=62890&amp;datum=2020-11-08" TargetMode="External"/><Relationship Id="rId3904" Type="http://schemas.openxmlformats.org/officeDocument/2006/relationships/hyperlink" Target="https://www.procyclingstats.com/rider/charalambos-kathidjiotis" TargetMode="External"/><Relationship Id="rId3903" Type="http://schemas.openxmlformats.org/officeDocument/2006/relationships/hyperlink" Target="https://www.procyclingstats.com/rider.php?id=202353&amp;p=results&amp;s=ranking-breakdown&amp;entry_id=62890&amp;datum=2020-11-08" TargetMode="External"/><Relationship Id="rId3906" Type="http://schemas.openxmlformats.org/officeDocument/2006/relationships/hyperlink" Target="https://www.procyclingstats.com/rider/kevin-bonaldo" TargetMode="External"/><Relationship Id="rId3905" Type="http://schemas.openxmlformats.org/officeDocument/2006/relationships/hyperlink" Target="https://www.procyclingstats.com/rider.php?id=195768&amp;p=results&amp;s=ranking-breakdown&amp;entry_id=62890&amp;datum=2020-11-08" TargetMode="External"/><Relationship Id="rId3908" Type="http://schemas.openxmlformats.org/officeDocument/2006/relationships/hyperlink" Target="https://www.procyclingstats.com/rider.php?id=209943&amp;p=results&amp;s=ranking-breakdown&amp;entry_id=62890&amp;datum=2020-11-08" TargetMode="External"/><Relationship Id="rId3907" Type="http://schemas.openxmlformats.org/officeDocument/2006/relationships/hyperlink" Target="https://www.procyclingstats.com/team/zalf-euromobil-desiree-fior-2020" TargetMode="External"/><Relationship Id="rId3909" Type="http://schemas.openxmlformats.org/officeDocument/2006/relationships/hyperlink" Target="https://www.procyclingstats.com/rider/txomin-juaristi" TargetMode="External"/><Relationship Id="rId3931" Type="http://schemas.openxmlformats.org/officeDocument/2006/relationships/hyperlink" Target="https://www.procyclingstats.com/rider.php?id=210174&amp;p=results&amp;s=ranking-breakdown&amp;entry_id=62890&amp;datum=2020-11-08" TargetMode="External"/><Relationship Id="rId2600" Type="http://schemas.openxmlformats.org/officeDocument/2006/relationships/hyperlink" Target="https://www.procyclingstats.com/rider.php?id=167531&amp;p=results&amp;s=ranking-breakdown&amp;entry_id=62890&amp;datum=2020-11-08" TargetMode="External"/><Relationship Id="rId3930" Type="http://schemas.openxmlformats.org/officeDocument/2006/relationships/hyperlink" Target="https://www.procyclingstats.com/rider/oskar-omarsson" TargetMode="External"/><Relationship Id="rId2601" Type="http://schemas.openxmlformats.org/officeDocument/2006/relationships/hyperlink" Target="https://www.procyclingstats.com/rider/rudy-porter" TargetMode="External"/><Relationship Id="rId3933" Type="http://schemas.openxmlformats.org/officeDocument/2006/relationships/hyperlink" Target="https://www.procyclingstats.com/team/euskatel-euskadi-2020" TargetMode="External"/><Relationship Id="rId2602" Type="http://schemas.openxmlformats.org/officeDocument/2006/relationships/hyperlink" Target="https://www.procyclingstats.com/rider.php?id=208258&amp;p=results&amp;s=ranking-breakdown&amp;entry_id=62890&amp;datum=2020-11-08" TargetMode="External"/><Relationship Id="rId3932" Type="http://schemas.openxmlformats.org/officeDocument/2006/relationships/hyperlink" Target="https://www.procyclingstats.com/rider/dzmitry-zhyhunou" TargetMode="External"/><Relationship Id="rId2603" Type="http://schemas.openxmlformats.org/officeDocument/2006/relationships/hyperlink" Target="https://www.procyclingstats.com/rider/samuel-volkers" TargetMode="External"/><Relationship Id="rId3935" Type="http://schemas.openxmlformats.org/officeDocument/2006/relationships/hyperlink" Target="https://www.procyclingstats.com/rider/huub-deelstra" TargetMode="External"/><Relationship Id="rId2604" Type="http://schemas.openxmlformats.org/officeDocument/2006/relationships/hyperlink" Target="https://www.procyclingstats.com/team/memil-ccn-pro-cycling-2020" TargetMode="External"/><Relationship Id="rId3934" Type="http://schemas.openxmlformats.org/officeDocument/2006/relationships/hyperlink" Target="https://www.procyclingstats.com/rider.php?id=181467&amp;p=results&amp;s=ranking-breakdown&amp;entry_id=62890&amp;datum=2020-11-08" TargetMode="External"/><Relationship Id="rId2605" Type="http://schemas.openxmlformats.org/officeDocument/2006/relationships/hyperlink" Target="https://www.procyclingstats.com/rider.php?id=184335&amp;p=results&amp;s=ranking-breakdown&amp;entry_id=62890&amp;datum=2020-11-08" TargetMode="External"/><Relationship Id="rId3937" Type="http://schemas.openxmlformats.org/officeDocument/2006/relationships/hyperlink" Target="https://www.procyclingstats.com/rider/cesar-martingil" TargetMode="External"/><Relationship Id="rId2606" Type="http://schemas.openxmlformats.org/officeDocument/2006/relationships/hyperlink" Target="https://www.procyclingstats.com/rider/maarten-wynants" TargetMode="External"/><Relationship Id="rId3936" Type="http://schemas.openxmlformats.org/officeDocument/2006/relationships/hyperlink" Target="https://www.procyclingstats.com/rider.php?id=209152&amp;p=results&amp;s=ranking-breakdown&amp;entry_id=62890&amp;datum=2020-11-08" TargetMode="External"/><Relationship Id="rId808" Type="http://schemas.openxmlformats.org/officeDocument/2006/relationships/hyperlink" Target="https://www.procyclingstats.com/rider/dylan-groenewegen" TargetMode="External"/><Relationship Id="rId2607" Type="http://schemas.openxmlformats.org/officeDocument/2006/relationships/hyperlink" Target="https://www.procyclingstats.com/team/team-jumbo-visma-2020" TargetMode="External"/><Relationship Id="rId3939" Type="http://schemas.openxmlformats.org/officeDocument/2006/relationships/hyperlink" Target="https://www.procyclingstats.com/rider.php?id=171200&amp;p=results&amp;s=ranking-breakdown&amp;entry_id=62890&amp;datum=2020-11-08" TargetMode="External"/><Relationship Id="rId807" Type="http://schemas.openxmlformats.org/officeDocument/2006/relationships/hyperlink" Target="https://www.procyclingstats.com/rider.php?id=140258&amp;p=results&amp;s=ranking-breakdown&amp;entry_id=62890&amp;datum=2020-11-08" TargetMode="External"/><Relationship Id="rId2608" Type="http://schemas.openxmlformats.org/officeDocument/2006/relationships/hyperlink" Target="https://www.procyclingstats.com/rider.php?id=140347&amp;p=results&amp;s=ranking-breakdown&amp;entry_id=62890&amp;datum=2020-11-08" TargetMode="External"/><Relationship Id="rId3938" Type="http://schemas.openxmlformats.org/officeDocument/2006/relationships/hyperlink" Target="https://www.procyclingstats.com/team/atum-general-tavira-maria-nova--hotel-2020" TargetMode="External"/><Relationship Id="rId806" Type="http://schemas.openxmlformats.org/officeDocument/2006/relationships/hyperlink" Target="https://www.procyclingstats.com/team/team-sunweb-2020" TargetMode="External"/><Relationship Id="rId2609" Type="http://schemas.openxmlformats.org/officeDocument/2006/relationships/hyperlink" Target="https://www.procyclingstats.com/rider/roberto-gonzalez" TargetMode="External"/><Relationship Id="rId805" Type="http://schemas.openxmlformats.org/officeDocument/2006/relationships/hyperlink" Target="https://www.procyclingstats.com/rider/jasha-sutterlin" TargetMode="External"/><Relationship Id="rId809" Type="http://schemas.openxmlformats.org/officeDocument/2006/relationships/hyperlink" Target="https://www.procyclingstats.com/team/team-jumbo-visma-2020" TargetMode="External"/><Relationship Id="rId800" Type="http://schemas.openxmlformats.org/officeDocument/2006/relationships/hyperlink" Target="https://www.procyclingstats.com/team/mitchelton-scott-2020" TargetMode="External"/><Relationship Id="rId804" Type="http://schemas.openxmlformats.org/officeDocument/2006/relationships/hyperlink" Target="https://www.procyclingstats.com/rider.php?id=140722&amp;p=results&amp;s=ranking-breakdown&amp;entry_id=62890&amp;datum=2020-11-08" TargetMode="External"/><Relationship Id="rId803" Type="http://schemas.openxmlformats.org/officeDocument/2006/relationships/hyperlink" Target="https://www.procyclingstats.com/team/bahrain-mclaren-2020" TargetMode="External"/><Relationship Id="rId802" Type="http://schemas.openxmlformats.org/officeDocument/2006/relationships/hyperlink" Target="https://www.procyclingstats.com/rider/marco-haller" TargetMode="External"/><Relationship Id="rId801" Type="http://schemas.openxmlformats.org/officeDocument/2006/relationships/hyperlink" Target="https://www.procyclingstats.com/rider.php?id=201838&amp;p=results&amp;s=ranking-breakdown&amp;entry_id=62890&amp;datum=2020-11-08" TargetMode="External"/><Relationship Id="rId3920" Type="http://schemas.openxmlformats.org/officeDocument/2006/relationships/hyperlink" Target="https://www.procyclingstats.com/rider/mathias-bregnhoj" TargetMode="External"/><Relationship Id="rId3922" Type="http://schemas.openxmlformats.org/officeDocument/2006/relationships/hyperlink" Target="https://www.procyclingstats.com/rider.php?id=181226&amp;p=results&amp;s=ranking-breakdown&amp;entry_id=62890&amp;datum=2020-11-08" TargetMode="External"/><Relationship Id="rId3921" Type="http://schemas.openxmlformats.org/officeDocument/2006/relationships/hyperlink" Target="https://www.procyclingstats.com/team/bhs-pl-beton-bornholm-2020" TargetMode="External"/><Relationship Id="rId3924" Type="http://schemas.openxmlformats.org/officeDocument/2006/relationships/hyperlink" Target="https://www.procyclingstats.com/rider.php?id=198101&amp;p=results&amp;s=ranking-breakdown&amp;entry_id=62890&amp;datum=2020-11-08" TargetMode="External"/><Relationship Id="rId3923" Type="http://schemas.openxmlformats.org/officeDocument/2006/relationships/hyperlink" Target="https://www.procyclingstats.com/rider/louis-visser" TargetMode="External"/><Relationship Id="rId3926" Type="http://schemas.openxmlformats.org/officeDocument/2006/relationships/hyperlink" Target="https://www.procyclingstats.com/rider.php?id=211616&amp;p=results&amp;s=ranking-breakdown&amp;entry_id=62890&amp;datum=2020-11-08" TargetMode="External"/><Relationship Id="rId3925" Type="http://schemas.openxmlformats.org/officeDocument/2006/relationships/hyperlink" Target="https://www.procyclingstats.com/rider/jaakko-sillankorva" TargetMode="External"/><Relationship Id="rId3928" Type="http://schemas.openxmlformats.org/officeDocument/2006/relationships/hyperlink" Target="https://www.procyclingstats.com/team/androni-sidermec-bottecchia-2020" TargetMode="External"/><Relationship Id="rId3927" Type="http://schemas.openxmlformats.org/officeDocument/2006/relationships/hyperlink" Target="https://www.procyclingstats.com/rider/janos-pelikan" TargetMode="External"/><Relationship Id="rId3929" Type="http://schemas.openxmlformats.org/officeDocument/2006/relationships/hyperlink" Target="https://www.procyclingstats.com/rider.php?id=170563&amp;p=results&amp;s=ranking-breakdown&amp;entry_id=62890&amp;datum=2020-11-08" TargetMode="External"/><Relationship Id="rId1334" Type="http://schemas.openxmlformats.org/officeDocument/2006/relationships/hyperlink" Target="https://www.procyclingstats.com/rider/jesper-hansen-1" TargetMode="External"/><Relationship Id="rId2665" Type="http://schemas.openxmlformats.org/officeDocument/2006/relationships/hyperlink" Target="https://www.procyclingstats.com/rider/dorde-duric" TargetMode="External"/><Relationship Id="rId3997" Type="http://schemas.openxmlformats.org/officeDocument/2006/relationships/hyperlink" Target="https://www.procyclingstats.com/rider/stuart-balfour" TargetMode="External"/><Relationship Id="rId1335" Type="http://schemas.openxmlformats.org/officeDocument/2006/relationships/hyperlink" Target="https://www.procyclingstats.com/team/cofidis-solutions-credits-2020" TargetMode="External"/><Relationship Id="rId2666" Type="http://schemas.openxmlformats.org/officeDocument/2006/relationships/hyperlink" Target="https://www.procyclingstats.com/rider.php?id=209669&amp;p=results&amp;s=ranking-breakdown&amp;entry_id=62890&amp;datum=2020-11-08" TargetMode="External"/><Relationship Id="rId3996" Type="http://schemas.openxmlformats.org/officeDocument/2006/relationships/hyperlink" Target="https://www.procyclingstats.com/rider.php?id=199200&amp;p=results&amp;s=ranking-breakdown&amp;entry_id=62890&amp;datum=2020-11-08" TargetMode="External"/><Relationship Id="rId1336" Type="http://schemas.openxmlformats.org/officeDocument/2006/relationships/hyperlink" Target="https://www.procyclingstats.com/rider.php?id=138480&amp;p=results&amp;s=ranking-breakdown&amp;entry_id=62890&amp;datum=2020-11-08" TargetMode="External"/><Relationship Id="rId2667" Type="http://schemas.openxmlformats.org/officeDocument/2006/relationships/hyperlink" Target="https://www.procyclingstats.com/rider/kenneth-van-bilsen" TargetMode="External"/><Relationship Id="rId3999" Type="http://schemas.openxmlformats.org/officeDocument/2006/relationships/hyperlink" Target="https://www.procyclingstats.com/rider/mantas-januskevicius" TargetMode="External"/><Relationship Id="rId1337" Type="http://schemas.openxmlformats.org/officeDocument/2006/relationships/hyperlink" Target="https://www.procyclingstats.com/rider/sep-vanmarcke" TargetMode="External"/><Relationship Id="rId2668" Type="http://schemas.openxmlformats.org/officeDocument/2006/relationships/hyperlink" Target="https://www.procyclingstats.com/team/cofidis-solutions-credits-2020" TargetMode="External"/><Relationship Id="rId3998" Type="http://schemas.openxmlformats.org/officeDocument/2006/relationships/hyperlink" Target="https://www.procyclingstats.com/rider.php?id=190405&amp;p=results&amp;s=ranking-breakdown&amp;entry_id=62890&amp;datum=2020-11-08" TargetMode="External"/><Relationship Id="rId1338" Type="http://schemas.openxmlformats.org/officeDocument/2006/relationships/hyperlink" Target="https://www.procyclingstats.com/team/ef-pro-cycling-2020" TargetMode="External"/><Relationship Id="rId2669" Type="http://schemas.openxmlformats.org/officeDocument/2006/relationships/hyperlink" Target="https://www.procyclingstats.com/rider.php?id=139467&amp;p=results&amp;s=ranking-breakdown&amp;entry_id=62890&amp;datum=2020-11-08" TargetMode="External"/><Relationship Id="rId1339" Type="http://schemas.openxmlformats.org/officeDocument/2006/relationships/hyperlink" Target="https://www.procyclingstats.com/rider.php?id=140240&amp;p=results&amp;s=ranking-breakdown&amp;entry_id=62890&amp;datum=2020-11-08" TargetMode="External"/><Relationship Id="rId745" Type="http://schemas.openxmlformats.org/officeDocument/2006/relationships/hyperlink" Target="https://www.procyclingstats.com/rider/hideto-nakane" TargetMode="External"/><Relationship Id="rId744" Type="http://schemas.openxmlformats.org/officeDocument/2006/relationships/hyperlink" Target="https://www.procyclingstats.com/rider.php?id=139066&amp;p=results&amp;s=ranking-breakdown&amp;entry_id=62890&amp;datum=2020-11-08" TargetMode="External"/><Relationship Id="rId743" Type="http://schemas.openxmlformats.org/officeDocument/2006/relationships/hyperlink" Target="https://www.procyclingstats.com/team/trek-segafredo-2020" TargetMode="External"/><Relationship Id="rId742" Type="http://schemas.openxmlformats.org/officeDocument/2006/relationships/hyperlink" Target="https://www.procyclingstats.com/rider/toms-skujins" TargetMode="External"/><Relationship Id="rId749" Type="http://schemas.openxmlformats.org/officeDocument/2006/relationships/hyperlink" Target="https://www.procyclingstats.com/team/alpecin-fenix-2020" TargetMode="External"/><Relationship Id="rId748" Type="http://schemas.openxmlformats.org/officeDocument/2006/relationships/hyperlink" Target="https://www.procyclingstats.com/rider/petr-vakoc" TargetMode="External"/><Relationship Id="rId747" Type="http://schemas.openxmlformats.org/officeDocument/2006/relationships/hyperlink" Target="https://www.procyclingstats.com/rider.php?id=141303&amp;p=results&amp;s=ranking-breakdown&amp;entry_id=62890&amp;datum=2020-11-08" TargetMode="External"/><Relationship Id="rId746" Type="http://schemas.openxmlformats.org/officeDocument/2006/relationships/hyperlink" Target="https://www.procyclingstats.com/team/nippo-delko-one-provence-2020" TargetMode="External"/><Relationship Id="rId3991" Type="http://schemas.openxmlformats.org/officeDocument/2006/relationships/hyperlink" Target="https://www.procyclingstats.com/rider.php?id=178168&amp;p=results&amp;s=ranking-breakdown&amp;entry_id=62890&amp;datum=2020-11-08" TargetMode="External"/><Relationship Id="rId2660" Type="http://schemas.openxmlformats.org/officeDocument/2006/relationships/hyperlink" Target="https://www.procyclingstats.com/team/maloja-pushbikers-2020" TargetMode="External"/><Relationship Id="rId3990" Type="http://schemas.openxmlformats.org/officeDocument/2006/relationships/hyperlink" Target="https://www.procyclingstats.com/rider/mario-suchev" TargetMode="External"/><Relationship Id="rId741" Type="http://schemas.openxmlformats.org/officeDocument/2006/relationships/hyperlink" Target="https://www.procyclingstats.com/rider.php?id=138963&amp;p=results&amp;s=ranking-breakdown&amp;entry_id=62890&amp;datum=2020-11-08" TargetMode="External"/><Relationship Id="rId1330" Type="http://schemas.openxmlformats.org/officeDocument/2006/relationships/hyperlink" Target="https://www.procyclingstats.com/rider.php?id=140485&amp;p=results&amp;s=ranking-breakdown&amp;entry_id=62890&amp;datum=2020-11-08" TargetMode="External"/><Relationship Id="rId2661" Type="http://schemas.openxmlformats.org/officeDocument/2006/relationships/hyperlink" Target="https://www.procyclingstats.com/rider.php?id=195160&amp;p=results&amp;s=ranking-breakdown&amp;entry_id=62890&amp;datum=2020-11-08" TargetMode="External"/><Relationship Id="rId3993" Type="http://schemas.openxmlformats.org/officeDocument/2006/relationships/hyperlink" Target="https://www.procyclingstats.com/rider.php?id=198073&amp;p=results&amp;s=ranking-breakdown&amp;entry_id=62890&amp;datum=2020-11-08" TargetMode="External"/><Relationship Id="rId740" Type="http://schemas.openxmlformats.org/officeDocument/2006/relationships/hyperlink" Target="https://www.procyclingstats.com/team/euskatel-euskadi-2020" TargetMode="External"/><Relationship Id="rId1331" Type="http://schemas.openxmlformats.org/officeDocument/2006/relationships/hyperlink" Target="https://www.procyclingstats.com/rider/james-piccoli" TargetMode="External"/><Relationship Id="rId2662" Type="http://schemas.openxmlformats.org/officeDocument/2006/relationships/hyperlink" Target="https://www.procyclingstats.com/rider/tom-jelte-slagter" TargetMode="External"/><Relationship Id="rId3992" Type="http://schemas.openxmlformats.org/officeDocument/2006/relationships/hyperlink" Target="https://www.procyclingstats.com/rider/tefik-salihi" TargetMode="External"/><Relationship Id="rId1332" Type="http://schemas.openxmlformats.org/officeDocument/2006/relationships/hyperlink" Target="https://www.procyclingstats.com/team/israel-start-up-nation-2020" TargetMode="External"/><Relationship Id="rId2663" Type="http://schemas.openxmlformats.org/officeDocument/2006/relationships/hyperlink" Target="https://www.procyclingstats.com/team/vital-concept-bb-hotels-pb-ktm-2020" TargetMode="External"/><Relationship Id="rId3995" Type="http://schemas.openxmlformats.org/officeDocument/2006/relationships/hyperlink" Target="https://www.procyclingstats.com/team/gapyeong-cycling-team-2020" TargetMode="External"/><Relationship Id="rId1333" Type="http://schemas.openxmlformats.org/officeDocument/2006/relationships/hyperlink" Target="https://www.procyclingstats.com/rider.php?id=167592&amp;p=results&amp;s=ranking-breakdown&amp;entry_id=62890&amp;datum=2020-11-08" TargetMode="External"/><Relationship Id="rId2664" Type="http://schemas.openxmlformats.org/officeDocument/2006/relationships/hyperlink" Target="https://www.procyclingstats.com/rider.php?id=140401&amp;p=results&amp;s=ranking-breakdown&amp;entry_id=62890&amp;datum=2020-11-08" TargetMode="External"/><Relationship Id="rId3994" Type="http://schemas.openxmlformats.org/officeDocument/2006/relationships/hyperlink" Target="https://www.procyclingstats.com/rider/gangsan-keum" TargetMode="External"/><Relationship Id="rId1323" Type="http://schemas.openxmlformats.org/officeDocument/2006/relationships/hyperlink" Target="https://www.procyclingstats.com/team/terengganu-inc.-tsg-cycling-team-2020" TargetMode="External"/><Relationship Id="rId2654" Type="http://schemas.openxmlformats.org/officeDocument/2006/relationships/hyperlink" Target="https://www.procyclingstats.com/team/alpecin-fenix-2020" TargetMode="External"/><Relationship Id="rId3986" Type="http://schemas.openxmlformats.org/officeDocument/2006/relationships/hyperlink" Target="https://www.procyclingstats.com/rider/pangiotis-christapopoulos-cheller" TargetMode="External"/><Relationship Id="rId1324" Type="http://schemas.openxmlformats.org/officeDocument/2006/relationships/hyperlink" Target="https://www.procyclingstats.com/rider.php?id=139547&amp;p=results&amp;s=ranking-breakdown&amp;entry_id=62890&amp;datum=2020-11-08" TargetMode="External"/><Relationship Id="rId2655" Type="http://schemas.openxmlformats.org/officeDocument/2006/relationships/hyperlink" Target="https://www.procyclingstats.com/rider.php?id=137963&amp;p=results&amp;s=ranking-breakdown&amp;entry_id=62890&amp;datum=2020-11-08" TargetMode="External"/><Relationship Id="rId3985" Type="http://schemas.openxmlformats.org/officeDocument/2006/relationships/hyperlink" Target="https://www.procyclingstats.com/rider.php?id=211610&amp;p=results&amp;s=ranking-breakdown&amp;entry_id=62890&amp;datum=2020-11-08" TargetMode="External"/><Relationship Id="rId1325" Type="http://schemas.openxmlformats.org/officeDocument/2006/relationships/hyperlink" Target="https://www.procyclingstats.com/rider/luis-gomes" TargetMode="External"/><Relationship Id="rId2656" Type="http://schemas.openxmlformats.org/officeDocument/2006/relationships/hyperlink" Target="https://www.procyclingstats.com/rider/dmitry-strakhov" TargetMode="External"/><Relationship Id="rId3988" Type="http://schemas.openxmlformats.org/officeDocument/2006/relationships/hyperlink" Target="https://www.procyclingstats.com/rider/isiaka-cisse" TargetMode="External"/><Relationship Id="rId1326" Type="http://schemas.openxmlformats.org/officeDocument/2006/relationships/hyperlink" Target="https://www.procyclingstats.com/team/kelly-simoldes-udo-2020" TargetMode="External"/><Relationship Id="rId2657" Type="http://schemas.openxmlformats.org/officeDocument/2006/relationships/hyperlink" Target="https://www.procyclingstats.com/team/gazprom-rusvelo-2020" TargetMode="External"/><Relationship Id="rId3987" Type="http://schemas.openxmlformats.org/officeDocument/2006/relationships/hyperlink" Target="https://www.procyclingstats.com/rider.php?id=181414&amp;p=results&amp;s=ranking-breakdown&amp;entry_id=62890&amp;datum=2020-11-08" TargetMode="External"/><Relationship Id="rId1327" Type="http://schemas.openxmlformats.org/officeDocument/2006/relationships/hyperlink" Target="https://www.procyclingstats.com/rider.php?id=164167&amp;p=results&amp;s=ranking-breakdown&amp;entry_id=62890&amp;datum=2020-11-08" TargetMode="External"/><Relationship Id="rId2658" Type="http://schemas.openxmlformats.org/officeDocument/2006/relationships/hyperlink" Target="https://www.procyclingstats.com/rider.php?id=176921&amp;p=results&amp;s=ranking-breakdown&amp;entry_id=62890&amp;datum=2020-11-08" TargetMode="External"/><Relationship Id="rId1328" Type="http://schemas.openxmlformats.org/officeDocument/2006/relationships/hyperlink" Target="https://www.procyclingstats.com/rider/manuel-belletti" TargetMode="External"/><Relationship Id="rId2659" Type="http://schemas.openxmlformats.org/officeDocument/2006/relationships/hyperlink" Target="https://www.procyclingstats.com/rider/corey-davis" TargetMode="External"/><Relationship Id="rId3989" Type="http://schemas.openxmlformats.org/officeDocument/2006/relationships/hyperlink" Target="https://www.procyclingstats.com/rider.php?id=136257&amp;p=results&amp;s=ranking-breakdown&amp;entry_id=62890&amp;datum=2020-11-08" TargetMode="External"/><Relationship Id="rId1329" Type="http://schemas.openxmlformats.org/officeDocument/2006/relationships/hyperlink" Target="https://www.procyclingstats.com/team/androni-sidermec-bottecchia-2020" TargetMode="External"/><Relationship Id="rId739" Type="http://schemas.openxmlformats.org/officeDocument/2006/relationships/hyperlink" Target="https://www.procyclingstats.com/rider/ruben-fernandez" TargetMode="External"/><Relationship Id="rId734" Type="http://schemas.openxmlformats.org/officeDocument/2006/relationships/hyperlink" Target="https://www.procyclingstats.com/team/ntt-pro-cycling-2020" TargetMode="External"/><Relationship Id="rId733" Type="http://schemas.openxmlformats.org/officeDocument/2006/relationships/hyperlink" Target="https://www.procyclingstats.com/rider/gino-mader" TargetMode="External"/><Relationship Id="rId732" Type="http://schemas.openxmlformats.org/officeDocument/2006/relationships/hyperlink" Target="https://www.procyclingstats.com/rider.php?id=136188&amp;p=results&amp;s=ranking-breakdown&amp;entry_id=62890&amp;datum=2020-11-08" TargetMode="External"/><Relationship Id="rId731" Type="http://schemas.openxmlformats.org/officeDocument/2006/relationships/hyperlink" Target="https://www.procyclingstats.com/team/ccc-team-2020" TargetMode="External"/><Relationship Id="rId738" Type="http://schemas.openxmlformats.org/officeDocument/2006/relationships/hyperlink" Target="https://www.procyclingstats.com/rider.php?id=139876&amp;p=results&amp;s=ranking-breakdown&amp;entry_id=62890&amp;datum=2020-11-08" TargetMode="External"/><Relationship Id="rId737" Type="http://schemas.openxmlformats.org/officeDocument/2006/relationships/hyperlink" Target="https://www.procyclingstats.com/team/w52-fc-porto-2020" TargetMode="External"/><Relationship Id="rId736" Type="http://schemas.openxmlformats.org/officeDocument/2006/relationships/hyperlink" Target="https://www.procyclingstats.com/rider/gustavo-cesar-veloso" TargetMode="External"/><Relationship Id="rId735" Type="http://schemas.openxmlformats.org/officeDocument/2006/relationships/hyperlink" Target="https://www.procyclingstats.com/rider.php?id=186237&amp;p=results&amp;s=ranking-breakdown&amp;entry_id=62890&amp;datum=2020-11-08" TargetMode="External"/><Relationship Id="rId3980" Type="http://schemas.openxmlformats.org/officeDocument/2006/relationships/hyperlink" Target="https://www.procyclingstats.com/rider/serkan-balkan" TargetMode="External"/><Relationship Id="rId730" Type="http://schemas.openxmlformats.org/officeDocument/2006/relationships/hyperlink" Target="https://www.procyclingstats.com/rider/jakub-mareczko" TargetMode="External"/><Relationship Id="rId2650" Type="http://schemas.openxmlformats.org/officeDocument/2006/relationships/hyperlink" Target="https://www.procyclingstats.com/rider/urko-berrade-fernandez" TargetMode="External"/><Relationship Id="rId3982" Type="http://schemas.openxmlformats.org/officeDocument/2006/relationships/hyperlink" Target="https://www.procyclingstats.com/rider.php?id=179050&amp;p=results&amp;s=ranking-breakdown&amp;entry_id=62890&amp;datum=2020-11-08" TargetMode="External"/><Relationship Id="rId1320" Type="http://schemas.openxmlformats.org/officeDocument/2006/relationships/hyperlink" Target="https://www.procyclingstats.com/team/israel-start-up-nation-2020" TargetMode="External"/><Relationship Id="rId2651" Type="http://schemas.openxmlformats.org/officeDocument/2006/relationships/hyperlink" Target="https://www.procyclingstats.com/team/equipo-kern-pharma-2020" TargetMode="External"/><Relationship Id="rId3981" Type="http://schemas.openxmlformats.org/officeDocument/2006/relationships/hyperlink" Target="https://www.procyclingstats.com/team/salcano-sakarya-bb-team-2020" TargetMode="External"/><Relationship Id="rId1321" Type="http://schemas.openxmlformats.org/officeDocument/2006/relationships/hyperlink" Target="https://www.procyclingstats.com/rider.php?id=140786&amp;p=results&amp;s=ranking-breakdown&amp;entry_id=62890&amp;datum=2020-11-08" TargetMode="External"/><Relationship Id="rId2652" Type="http://schemas.openxmlformats.org/officeDocument/2006/relationships/hyperlink" Target="https://www.procyclingstats.com/rider.php?id=204766&amp;p=results&amp;s=ranking-breakdown&amp;entry_id=62890&amp;datum=2020-11-08" TargetMode="External"/><Relationship Id="rId3984" Type="http://schemas.openxmlformats.org/officeDocument/2006/relationships/hyperlink" Target="https://www.procyclingstats.com/team/kometa-xstra-cycling-team-2020" TargetMode="External"/><Relationship Id="rId1322" Type="http://schemas.openxmlformats.org/officeDocument/2006/relationships/hyperlink" Target="https://www.procyclingstats.com/rider/mohd-harrif-saleh" TargetMode="External"/><Relationship Id="rId2653" Type="http://schemas.openxmlformats.org/officeDocument/2006/relationships/hyperlink" Target="https://www.procyclingstats.com/rider/marcel-meisen" TargetMode="External"/><Relationship Id="rId3983" Type="http://schemas.openxmlformats.org/officeDocument/2006/relationships/hyperlink" Target="https://www.procyclingstats.com/rider/erik-fetter" TargetMode="External"/><Relationship Id="rId1356" Type="http://schemas.openxmlformats.org/officeDocument/2006/relationships/hyperlink" Target="https://www.procyclingstats.com/team/voster-ats-team-2020" TargetMode="External"/><Relationship Id="rId2687" Type="http://schemas.openxmlformats.org/officeDocument/2006/relationships/hyperlink" Target="https://www.procyclingstats.com/rider.php?id=209150&amp;p=results&amp;s=ranking-breakdown&amp;entry_id=62890&amp;datum=2020-11-08" TargetMode="External"/><Relationship Id="rId1357" Type="http://schemas.openxmlformats.org/officeDocument/2006/relationships/hyperlink" Target="https://www.procyclingstats.com/rider.php?id=170733&amp;p=results&amp;s=ranking-breakdown&amp;entry_id=62890&amp;datum=2020-11-08" TargetMode="External"/><Relationship Id="rId2688" Type="http://schemas.openxmlformats.org/officeDocument/2006/relationships/hyperlink" Target="https://www.procyclingstats.com/rider/marton-dina" TargetMode="External"/><Relationship Id="rId1358" Type="http://schemas.openxmlformats.org/officeDocument/2006/relationships/hyperlink" Target="https://www.procyclingstats.com/rider/alfred-wright" TargetMode="External"/><Relationship Id="rId2689" Type="http://schemas.openxmlformats.org/officeDocument/2006/relationships/hyperlink" Target="https://www.procyclingstats.com/team/kometa-xstra-cycling-team-2020" TargetMode="External"/><Relationship Id="rId1359" Type="http://schemas.openxmlformats.org/officeDocument/2006/relationships/hyperlink" Target="https://www.procyclingstats.com/team/bahrain-mclaren-2020" TargetMode="External"/><Relationship Id="rId767" Type="http://schemas.openxmlformats.org/officeDocument/2006/relationships/hyperlink" Target="https://www.procyclingstats.com/team/seg-racing-academy-2020" TargetMode="External"/><Relationship Id="rId766" Type="http://schemas.openxmlformats.org/officeDocument/2006/relationships/hyperlink" Target="https://www.procyclingstats.com/rider/jordi-meeus" TargetMode="External"/><Relationship Id="rId765" Type="http://schemas.openxmlformats.org/officeDocument/2006/relationships/hyperlink" Target="https://www.procyclingstats.com/rider.php?id=140945&amp;p=results&amp;s=ranking-breakdown&amp;entry_id=62890&amp;datum=2020-11-08" TargetMode="External"/><Relationship Id="rId764" Type="http://schemas.openxmlformats.org/officeDocument/2006/relationships/hyperlink" Target="https://www.procyclingstats.com/team/Ineos-grenadiers-2020" TargetMode="External"/><Relationship Id="rId769" Type="http://schemas.openxmlformats.org/officeDocument/2006/relationships/hyperlink" Target="https://www.procyclingstats.com/rider/luca-mozzato" TargetMode="External"/><Relationship Id="rId768" Type="http://schemas.openxmlformats.org/officeDocument/2006/relationships/hyperlink" Target="https://www.procyclingstats.com/rider.php?id=194085&amp;p=results&amp;s=ranking-breakdown&amp;entry_id=62890&amp;datum=2020-11-08" TargetMode="External"/><Relationship Id="rId2680" Type="http://schemas.openxmlformats.org/officeDocument/2006/relationships/hyperlink" Target="https://www.procyclingstats.com/team/bora-hansgrohe-2020" TargetMode="External"/><Relationship Id="rId1350" Type="http://schemas.openxmlformats.org/officeDocument/2006/relationships/hyperlink" Target="https://www.procyclingstats.com/team/groupama-fdj-2020" TargetMode="External"/><Relationship Id="rId2681" Type="http://schemas.openxmlformats.org/officeDocument/2006/relationships/hyperlink" Target="https://www.procyclingstats.com/rider.php?id=186236&amp;p=results&amp;s=ranking-breakdown&amp;entry_id=62890&amp;datum=2020-11-08" TargetMode="External"/><Relationship Id="rId1351" Type="http://schemas.openxmlformats.org/officeDocument/2006/relationships/hyperlink" Target="https://www.procyclingstats.com/rider.php?id=186945&amp;p=results&amp;s=ranking-breakdown&amp;entry_id=62890&amp;datum=2020-11-08" TargetMode="External"/><Relationship Id="rId2682" Type="http://schemas.openxmlformats.org/officeDocument/2006/relationships/hyperlink" Target="https://www.procyclingstats.com/rider/brian-van-goethem" TargetMode="External"/><Relationship Id="rId763" Type="http://schemas.openxmlformats.org/officeDocument/2006/relationships/hyperlink" Target="https://www.procyclingstats.com/rider/jonathan-castroviejo" TargetMode="External"/><Relationship Id="rId1352" Type="http://schemas.openxmlformats.org/officeDocument/2006/relationships/hyperlink" Target="https://www.procyclingstats.com/rider/daniel-navarro" TargetMode="External"/><Relationship Id="rId2683" Type="http://schemas.openxmlformats.org/officeDocument/2006/relationships/hyperlink" Target="https://www.procyclingstats.com/team/lotto-soudal-2020" TargetMode="External"/><Relationship Id="rId762" Type="http://schemas.openxmlformats.org/officeDocument/2006/relationships/hyperlink" Target="https://www.procyclingstats.com/rider.php?id=179270&amp;p=results&amp;s=ranking-breakdown&amp;entry_id=62890&amp;datum=2020-11-08" TargetMode="External"/><Relationship Id="rId1353" Type="http://schemas.openxmlformats.org/officeDocument/2006/relationships/hyperlink" Target="https://www.procyclingstats.com/team/israel-start-up-nation-2020" TargetMode="External"/><Relationship Id="rId2684" Type="http://schemas.openxmlformats.org/officeDocument/2006/relationships/hyperlink" Target="https://www.procyclingstats.com/rider.php?id=138597&amp;p=results&amp;s=ranking-breakdown&amp;entry_id=62890&amp;datum=2020-11-08" TargetMode="External"/><Relationship Id="rId761" Type="http://schemas.openxmlformats.org/officeDocument/2006/relationships/hyperlink" Target="https://www.procyclingstats.com/team/bora-hansgrohe-2020" TargetMode="External"/><Relationship Id="rId1354" Type="http://schemas.openxmlformats.org/officeDocument/2006/relationships/hyperlink" Target="https://www.procyclingstats.com/rider.php?id=140274&amp;p=results&amp;s=ranking-breakdown&amp;entry_id=62890&amp;datum=2020-11-08" TargetMode="External"/><Relationship Id="rId2685" Type="http://schemas.openxmlformats.org/officeDocument/2006/relationships/hyperlink" Target="https://www.procyclingstats.com/rider/rick-pluimers" TargetMode="External"/><Relationship Id="rId760" Type="http://schemas.openxmlformats.org/officeDocument/2006/relationships/hyperlink" Target="https://www.procyclingstats.com/rider/matteo-fabbro" TargetMode="External"/><Relationship Id="rId1355" Type="http://schemas.openxmlformats.org/officeDocument/2006/relationships/hyperlink" Target="https://www.procyclingstats.com/rider/piotr-brozyna" TargetMode="External"/><Relationship Id="rId2686" Type="http://schemas.openxmlformats.org/officeDocument/2006/relationships/hyperlink" Target="https://www.procyclingstats.com/team/team-jumbo-development-team-2020" TargetMode="External"/><Relationship Id="rId1345" Type="http://schemas.openxmlformats.org/officeDocument/2006/relationships/hyperlink" Target="https://www.procyclingstats.com/rider.php?id=180870&amp;p=results&amp;s=ranking-breakdown&amp;entry_id=62890&amp;datum=2020-11-08" TargetMode="External"/><Relationship Id="rId2676" Type="http://schemas.openxmlformats.org/officeDocument/2006/relationships/hyperlink" Target="https://www.procyclingstats.com/rider/sacha-modolo" TargetMode="External"/><Relationship Id="rId1346" Type="http://schemas.openxmlformats.org/officeDocument/2006/relationships/hyperlink" Target="https://www.procyclingstats.com/rider/alfdan-de-decker" TargetMode="External"/><Relationship Id="rId2677" Type="http://schemas.openxmlformats.org/officeDocument/2006/relationships/hyperlink" Target="https://www.procyclingstats.com/team/alpecin-fenix-2020" TargetMode="External"/><Relationship Id="rId1347" Type="http://schemas.openxmlformats.org/officeDocument/2006/relationships/hyperlink" Target="https://www.procyclingstats.com/team/circus-wanty-gobert-2020" TargetMode="External"/><Relationship Id="rId2678" Type="http://schemas.openxmlformats.org/officeDocument/2006/relationships/hyperlink" Target="https://www.procyclingstats.com/rider.php?id=140811&amp;p=results&amp;s=ranking-breakdown&amp;entry_id=62890&amp;datum=2020-11-08" TargetMode="External"/><Relationship Id="rId1348" Type="http://schemas.openxmlformats.org/officeDocument/2006/relationships/hyperlink" Target="https://www.procyclingstats.com/rider.php?id=180983&amp;p=results&amp;s=ranking-breakdown&amp;entry_id=62890&amp;datum=2020-11-08" TargetMode="External"/><Relationship Id="rId2679" Type="http://schemas.openxmlformats.org/officeDocument/2006/relationships/hyperlink" Target="https://www.procyclingstats.com/rider/patrick-gamper" TargetMode="External"/><Relationship Id="rId1349" Type="http://schemas.openxmlformats.org/officeDocument/2006/relationships/hyperlink" Target="https://www.procyclingstats.com/rider/benjamin-thomas-2" TargetMode="External"/><Relationship Id="rId756" Type="http://schemas.openxmlformats.org/officeDocument/2006/relationships/hyperlink" Target="https://www.procyclingstats.com/rider.php?id=139783&amp;p=results&amp;s=ranking-breakdown&amp;entry_id=62890&amp;datum=2020-11-08" TargetMode="External"/><Relationship Id="rId755" Type="http://schemas.openxmlformats.org/officeDocument/2006/relationships/hyperlink" Target="https://www.procyclingstats.com/team/deceuninck-quick-step-2020" TargetMode="External"/><Relationship Id="rId754" Type="http://schemas.openxmlformats.org/officeDocument/2006/relationships/hyperlink" Target="https://www.procyclingstats.com/rider/bob-jungels" TargetMode="External"/><Relationship Id="rId753" Type="http://schemas.openxmlformats.org/officeDocument/2006/relationships/hyperlink" Target="https://www.procyclingstats.com/rider.php?id=132960&amp;p=results&amp;s=ranking-breakdown&amp;entry_id=62890&amp;datum=2020-11-08" TargetMode="External"/><Relationship Id="rId759" Type="http://schemas.openxmlformats.org/officeDocument/2006/relationships/hyperlink" Target="https://www.procyclingstats.com/rider.php?id=186823&amp;p=results&amp;s=ranking-breakdown&amp;entry_id=62890&amp;datum=2020-11-08" TargetMode="External"/><Relationship Id="rId758" Type="http://schemas.openxmlformats.org/officeDocument/2006/relationships/hyperlink" Target="https://www.procyclingstats.com/team/trek-segafredo-2020" TargetMode="External"/><Relationship Id="rId757" Type="http://schemas.openxmlformats.org/officeDocument/2006/relationships/hyperlink" Target="https://www.procyclingstats.com/rider/nicola-conci" TargetMode="External"/><Relationship Id="rId2670" Type="http://schemas.openxmlformats.org/officeDocument/2006/relationships/hyperlink" Target="https://www.procyclingstats.com/rider/fabio-sabatini" TargetMode="External"/><Relationship Id="rId1340" Type="http://schemas.openxmlformats.org/officeDocument/2006/relationships/hyperlink" Target="https://www.procyclingstats.com/rider/kent-main" TargetMode="External"/><Relationship Id="rId2671" Type="http://schemas.openxmlformats.org/officeDocument/2006/relationships/hyperlink" Target="https://www.procyclingstats.com/team/cofidis-solutions-credits-2020" TargetMode="External"/><Relationship Id="rId752" Type="http://schemas.openxmlformats.org/officeDocument/2006/relationships/hyperlink" Target="https://www.procyclingstats.com/team/team-medellin-2020" TargetMode="External"/><Relationship Id="rId1341" Type="http://schemas.openxmlformats.org/officeDocument/2006/relationships/hyperlink" Target="https://www.procyclingstats.com/team/protouch-2020" TargetMode="External"/><Relationship Id="rId2672" Type="http://schemas.openxmlformats.org/officeDocument/2006/relationships/hyperlink" Target="https://www.procyclingstats.com/rider.php?id=140358&amp;p=results&amp;s=ranking-breakdown&amp;entry_id=62890&amp;datum=2020-11-08" TargetMode="External"/><Relationship Id="rId751" Type="http://schemas.openxmlformats.org/officeDocument/2006/relationships/hyperlink" Target="https://www.procyclingstats.com/rider/oscar-sevilla" TargetMode="External"/><Relationship Id="rId1342" Type="http://schemas.openxmlformats.org/officeDocument/2006/relationships/hyperlink" Target="https://www.procyclingstats.com/rider.php?id=176027&amp;p=results&amp;s=ranking-breakdown&amp;entry_id=62890&amp;datum=2020-11-08" TargetMode="External"/><Relationship Id="rId2673" Type="http://schemas.openxmlformats.org/officeDocument/2006/relationships/hyperlink" Target="https://www.procyclingstats.com/rider/nariyuki-masuda" TargetMode="External"/><Relationship Id="rId750" Type="http://schemas.openxmlformats.org/officeDocument/2006/relationships/hyperlink" Target="https://www.procyclingstats.com/rider.php?id=134488&amp;p=results&amp;s=ranking-breakdown&amp;entry_id=62890&amp;datum=2020-11-08" TargetMode="External"/><Relationship Id="rId1343" Type="http://schemas.openxmlformats.org/officeDocument/2006/relationships/hyperlink" Target="https://www.procyclingstats.com/rider/peerapol-chawchiangkwang" TargetMode="External"/><Relationship Id="rId2674" Type="http://schemas.openxmlformats.org/officeDocument/2006/relationships/hyperlink" Target="https://www.procyclingstats.com/team/utsunomiya-blitzen-2020" TargetMode="External"/><Relationship Id="rId1344" Type="http://schemas.openxmlformats.org/officeDocument/2006/relationships/hyperlink" Target="https://www.procyclingstats.com/team/thailand-continental-cycling-team-2020" TargetMode="External"/><Relationship Id="rId2675" Type="http://schemas.openxmlformats.org/officeDocument/2006/relationships/hyperlink" Target="https://www.procyclingstats.com/rider.php?id=134348&amp;p=results&amp;s=ranking-breakdown&amp;entry_id=62890&amp;datum=2020-11-08" TargetMode="External"/><Relationship Id="rId2621" Type="http://schemas.openxmlformats.org/officeDocument/2006/relationships/hyperlink" Target="https://www.procyclingstats.com/rider/nicolas-naranjo" TargetMode="External"/><Relationship Id="rId3953" Type="http://schemas.openxmlformats.org/officeDocument/2006/relationships/hyperlink" Target="https://www.procyclingstats.com/rider.php?id=130754&amp;p=results&amp;s=ranking-breakdown&amp;entry_id=62890&amp;datum=2020-11-08" TargetMode="External"/><Relationship Id="rId2622" Type="http://schemas.openxmlformats.org/officeDocument/2006/relationships/hyperlink" Target="https://www.procyclingstats.com/team/agrupacion-virgen-de-fatima-2020" TargetMode="External"/><Relationship Id="rId3952" Type="http://schemas.openxmlformats.org/officeDocument/2006/relationships/hyperlink" Target="https://www.procyclingstats.com/team/ludaviludo-louletano-2020" TargetMode="External"/><Relationship Id="rId2623" Type="http://schemas.openxmlformats.org/officeDocument/2006/relationships/hyperlink" Target="https://www.procyclingstats.com/rider.php?id=118467&amp;p=results&amp;s=ranking-breakdown&amp;entry_id=62890&amp;datum=2020-11-08" TargetMode="External"/><Relationship Id="rId3955" Type="http://schemas.openxmlformats.org/officeDocument/2006/relationships/hyperlink" Target="https://www.procyclingstats.com/rider.php?id=223193&amp;p=results&amp;s=ranking-breakdown&amp;entry_id=62890&amp;datum=2020-11-08" TargetMode="External"/><Relationship Id="rId2624" Type="http://schemas.openxmlformats.org/officeDocument/2006/relationships/hyperlink" Target="https://www.procyclingstats.com/rider/ignacio-de-jesus-prado" TargetMode="External"/><Relationship Id="rId3954" Type="http://schemas.openxmlformats.org/officeDocument/2006/relationships/hyperlink" Target="https://www.procyclingstats.com/rider/nicolai-bumbu" TargetMode="External"/><Relationship Id="rId2625" Type="http://schemas.openxmlformats.org/officeDocument/2006/relationships/hyperlink" Target="https://www.procyclingstats.com/team/canel-s-pro-cycling-2020" TargetMode="External"/><Relationship Id="rId3957" Type="http://schemas.openxmlformats.org/officeDocument/2006/relationships/hyperlink" Target="https://www.procyclingstats.com/rider.php?id=201846&amp;p=results&amp;s=ranking-breakdown&amp;entry_id=62890&amp;datum=2020-11-08" TargetMode="External"/><Relationship Id="rId2626" Type="http://schemas.openxmlformats.org/officeDocument/2006/relationships/hyperlink" Target="https://www.procyclingstats.com/rider.php?id=168110&amp;p=results&amp;s=ranking-breakdown&amp;entry_id=62890&amp;datum=2020-11-08" TargetMode="External"/><Relationship Id="rId3956" Type="http://schemas.openxmlformats.org/officeDocument/2006/relationships/hyperlink" Target="https://www.procyclingstats.com/rider/godfrey-slattery" TargetMode="External"/><Relationship Id="rId2627" Type="http://schemas.openxmlformats.org/officeDocument/2006/relationships/hyperlink" Target="https://www.procyclingstats.com/rider/brandon-smith-rivera-vargas" TargetMode="External"/><Relationship Id="rId3959" Type="http://schemas.openxmlformats.org/officeDocument/2006/relationships/hyperlink" Target="https://www.procyclingstats.com/team/tarteletto-isorex-2020" TargetMode="External"/><Relationship Id="rId2628" Type="http://schemas.openxmlformats.org/officeDocument/2006/relationships/hyperlink" Target="https://www.procyclingstats.com/team/Ineos-grenadiers-2020" TargetMode="External"/><Relationship Id="rId3958" Type="http://schemas.openxmlformats.org/officeDocument/2006/relationships/hyperlink" Target="https://www.procyclingstats.com/rider/maxime-de-poorter" TargetMode="External"/><Relationship Id="rId709" Type="http://schemas.openxmlformats.org/officeDocument/2006/relationships/hyperlink" Target="https://www.procyclingstats.com/rider/alessandro-de-marchi" TargetMode="External"/><Relationship Id="rId2629" Type="http://schemas.openxmlformats.org/officeDocument/2006/relationships/hyperlink" Target="https://www.procyclingstats.com/rider.php?id=202909&amp;p=results&amp;s=ranking-breakdown&amp;entry_id=62890&amp;datum=2020-11-08" TargetMode="External"/><Relationship Id="rId708" Type="http://schemas.openxmlformats.org/officeDocument/2006/relationships/hyperlink" Target="https://www.procyclingstats.com/rider.php?id=138020&amp;p=results&amp;s=ranking-breakdown&amp;entry_id=62890&amp;datum=2020-11-08" TargetMode="External"/><Relationship Id="rId707" Type="http://schemas.openxmlformats.org/officeDocument/2006/relationships/hyperlink" Target="https://www.procyclingstats.com/team/thailand-continental-cycling-team-2020" TargetMode="External"/><Relationship Id="rId706" Type="http://schemas.openxmlformats.org/officeDocument/2006/relationships/hyperlink" Target="https://www.procyclingstats.com/rider/sarawut-sirironnachai" TargetMode="External"/><Relationship Id="rId701" Type="http://schemas.openxmlformats.org/officeDocument/2006/relationships/hyperlink" Target="https://www.procyclingstats.com/team/ccc-development-team-2020" TargetMode="External"/><Relationship Id="rId700" Type="http://schemas.openxmlformats.org/officeDocument/2006/relationships/hyperlink" Target="https://www.procyclingstats.com/rider/stanisaw-aniolkowski" TargetMode="External"/><Relationship Id="rId705" Type="http://schemas.openxmlformats.org/officeDocument/2006/relationships/hyperlink" Target="https://www.procyclingstats.com/rider.php?id=140462&amp;p=results&amp;s=ranking-breakdown&amp;entry_id=62890&amp;datum=2020-11-08" TargetMode="External"/><Relationship Id="rId704" Type="http://schemas.openxmlformats.org/officeDocument/2006/relationships/hyperlink" Target="https://www.procyclingstats.com/team/circus-wanty-gobert-2020" TargetMode="External"/><Relationship Id="rId703" Type="http://schemas.openxmlformats.org/officeDocument/2006/relationships/hyperlink" Target="https://www.procyclingstats.com/rider/jan-bakelants" TargetMode="External"/><Relationship Id="rId702" Type="http://schemas.openxmlformats.org/officeDocument/2006/relationships/hyperlink" Target="https://www.procyclingstats.com/rider.php?id=195538&amp;p=results&amp;s=ranking-breakdown&amp;entry_id=62890&amp;datum=2020-11-08" TargetMode="External"/><Relationship Id="rId3951" Type="http://schemas.openxmlformats.org/officeDocument/2006/relationships/hyperlink" Target="https://www.procyclingstats.com/rider/joao-matias" TargetMode="External"/><Relationship Id="rId2620" Type="http://schemas.openxmlformats.org/officeDocument/2006/relationships/hyperlink" Target="https://www.procyclingstats.com/rider.php?id=194924&amp;p=results&amp;s=ranking-breakdown&amp;entry_id=62890&amp;datum=2020-11-08" TargetMode="External"/><Relationship Id="rId3950" Type="http://schemas.openxmlformats.org/officeDocument/2006/relationships/hyperlink" Target="https://www.procyclingstats.com/rider.php?id=209023&amp;p=results&amp;s=ranking-breakdown&amp;entry_id=62890&amp;datum=2020-11-08" TargetMode="External"/><Relationship Id="rId2610" Type="http://schemas.openxmlformats.org/officeDocument/2006/relationships/hyperlink" Target="https://www.procyclingstats.com/team/vini-zabu-ktm-2020" TargetMode="External"/><Relationship Id="rId3942" Type="http://schemas.openxmlformats.org/officeDocument/2006/relationships/hyperlink" Target="https://www.procyclingstats.com/rider.php?id=203195&amp;p=results&amp;s=ranking-breakdown&amp;entry_id=62890&amp;datum=2020-11-08" TargetMode="External"/><Relationship Id="rId2611" Type="http://schemas.openxmlformats.org/officeDocument/2006/relationships/hyperlink" Target="https://www.procyclingstats.com/rider.php?id=180857&amp;p=results&amp;s=ranking-breakdown&amp;entry_id=62890&amp;datum=2020-11-08" TargetMode="External"/><Relationship Id="rId3941" Type="http://schemas.openxmlformats.org/officeDocument/2006/relationships/hyperlink" Target="https://www.procyclingstats.com/team/adria-mobil-2020" TargetMode="External"/><Relationship Id="rId2612" Type="http://schemas.openxmlformats.org/officeDocument/2006/relationships/hyperlink" Target="https://www.procyclingstats.com/rider/byron-guama" TargetMode="External"/><Relationship Id="rId3944" Type="http://schemas.openxmlformats.org/officeDocument/2006/relationships/hyperlink" Target="https://www.procyclingstats.com/rider.php?id=117729&amp;p=results&amp;s=ranking-breakdown&amp;entry_id=62890&amp;datum=2020-11-08" TargetMode="External"/><Relationship Id="rId2613" Type="http://schemas.openxmlformats.org/officeDocument/2006/relationships/hyperlink" Target="https://www.procyclingstats.com/team/best-pc-ecuador-2020" TargetMode="External"/><Relationship Id="rId3943" Type="http://schemas.openxmlformats.org/officeDocument/2006/relationships/hyperlink" Target="https://www.procyclingstats.com/rider/muhammad-fauzan-ahmad-lutfi" TargetMode="External"/><Relationship Id="rId2614" Type="http://schemas.openxmlformats.org/officeDocument/2006/relationships/hyperlink" Target="https://www.procyclingstats.com/rider.php?id=140826&amp;p=results&amp;s=ranking-breakdown&amp;entry_id=62890&amp;datum=2020-11-08" TargetMode="External"/><Relationship Id="rId3946" Type="http://schemas.openxmlformats.org/officeDocument/2006/relationships/hyperlink" Target="https://www.procyclingstats.com/team/rally-cycling-2020" TargetMode="External"/><Relationship Id="rId2615" Type="http://schemas.openxmlformats.org/officeDocument/2006/relationships/hyperlink" Target="https://www.procyclingstats.com/rider/mamyr-stash" TargetMode="External"/><Relationship Id="rId3945" Type="http://schemas.openxmlformats.org/officeDocument/2006/relationships/hyperlink" Target="https://www.procyclingstats.com/rider/rob-britton" TargetMode="External"/><Relationship Id="rId2616" Type="http://schemas.openxmlformats.org/officeDocument/2006/relationships/hyperlink" Target="https://www.procyclingstats.com/team/spor-toto-cycling-team-2020" TargetMode="External"/><Relationship Id="rId3948" Type="http://schemas.openxmlformats.org/officeDocument/2006/relationships/hyperlink" Target="https://www.procyclingstats.com/rider/lars-kulbe" TargetMode="External"/><Relationship Id="rId2617" Type="http://schemas.openxmlformats.org/officeDocument/2006/relationships/hyperlink" Target="https://www.procyclingstats.com/rider.php?id=141025&amp;p=results&amp;s=ranking-breakdown&amp;entry_id=62890&amp;datum=2020-11-08" TargetMode="External"/><Relationship Id="rId3947" Type="http://schemas.openxmlformats.org/officeDocument/2006/relationships/hyperlink" Target="https://www.procyclingstats.com/rider.php?id=135803&amp;p=results&amp;s=ranking-breakdown&amp;entry_id=62890&amp;datum=2020-11-08" TargetMode="External"/><Relationship Id="rId2618" Type="http://schemas.openxmlformats.org/officeDocument/2006/relationships/hyperlink" Target="https://www.procyclingstats.com/rider/francisco-galvan" TargetMode="External"/><Relationship Id="rId2619" Type="http://schemas.openxmlformats.org/officeDocument/2006/relationships/hyperlink" Target="https://www.procyclingstats.com/team/equipo-kern-pharma-2020" TargetMode="External"/><Relationship Id="rId3949" Type="http://schemas.openxmlformats.org/officeDocument/2006/relationships/hyperlink" Target="https://www.procyclingstats.com/team/team-sks-sauerland-nrw-2020" TargetMode="External"/><Relationship Id="rId3940" Type="http://schemas.openxmlformats.org/officeDocument/2006/relationships/hyperlink" Target="https://www.procyclingstats.com/rider/kristjan-hocevar" TargetMode="External"/><Relationship Id="rId1312" Type="http://schemas.openxmlformats.org/officeDocument/2006/relationships/hyperlink" Target="https://www.procyclingstats.com/rider.php?id=140205&amp;p=results&amp;s=ranking-breakdown&amp;entry_id=62890&amp;datum=2020-11-08" TargetMode="External"/><Relationship Id="rId2643" Type="http://schemas.openxmlformats.org/officeDocument/2006/relationships/hyperlink" Target="https://www.procyclingstats.com/rider.php?id=137366&amp;p=results&amp;s=ranking-breakdown&amp;entry_id=62890&amp;datum=2020-11-08" TargetMode="External"/><Relationship Id="rId3975" Type="http://schemas.openxmlformats.org/officeDocument/2006/relationships/hyperlink" Target="https://www.procyclingstats.com/rider/siarhei-papok" TargetMode="External"/><Relationship Id="rId1313" Type="http://schemas.openxmlformats.org/officeDocument/2006/relationships/hyperlink" Target="https://www.procyclingstats.com/rider/jose-manuel-diaz-gallego" TargetMode="External"/><Relationship Id="rId2644" Type="http://schemas.openxmlformats.org/officeDocument/2006/relationships/hyperlink" Target="https://www.procyclingstats.com/rider/mads-rahbek" TargetMode="External"/><Relationship Id="rId3974" Type="http://schemas.openxmlformats.org/officeDocument/2006/relationships/hyperlink" Target="https://www.procyclingstats.com/rider.php?id=190210&amp;p=results&amp;s=ranking-breakdown&amp;entry_id=62890&amp;datum=2020-11-08" TargetMode="External"/><Relationship Id="rId1314" Type="http://schemas.openxmlformats.org/officeDocument/2006/relationships/hyperlink" Target="https://www.procyclingstats.com/team/nippo-delko-one-provence-2020" TargetMode="External"/><Relationship Id="rId2645" Type="http://schemas.openxmlformats.org/officeDocument/2006/relationships/hyperlink" Target="https://www.procyclingstats.com/team/bhs-pl-beton-bornholm-2020" TargetMode="External"/><Relationship Id="rId3977" Type="http://schemas.openxmlformats.org/officeDocument/2006/relationships/hyperlink" Target="https://www.procyclingstats.com/rider.php?id=134756&amp;p=results&amp;s=ranking-breakdown&amp;entry_id=62890&amp;datum=2020-11-08" TargetMode="External"/><Relationship Id="rId1315" Type="http://schemas.openxmlformats.org/officeDocument/2006/relationships/hyperlink" Target="https://www.procyclingstats.com/rider.php?id=188233&amp;p=results&amp;s=ranking-breakdown&amp;entry_id=62890&amp;datum=2020-11-08" TargetMode="External"/><Relationship Id="rId2646" Type="http://schemas.openxmlformats.org/officeDocument/2006/relationships/hyperlink" Target="https://www.procyclingstats.com/rider.php?id=170397&amp;p=results&amp;s=ranking-breakdown&amp;entry_id=62890&amp;datum=2020-11-08" TargetMode="External"/><Relationship Id="rId3976" Type="http://schemas.openxmlformats.org/officeDocument/2006/relationships/hyperlink" Target="https://www.procyclingstats.com/team/minsk-cycling-club-2020" TargetMode="External"/><Relationship Id="rId1316" Type="http://schemas.openxmlformats.org/officeDocument/2006/relationships/hyperlink" Target="https://www.procyclingstats.com/rider/martijn-tusveld" TargetMode="External"/><Relationship Id="rId2647" Type="http://schemas.openxmlformats.org/officeDocument/2006/relationships/hyperlink" Target="https://www.procyclingstats.com/rider/noppachai-klahan" TargetMode="External"/><Relationship Id="rId3979" Type="http://schemas.openxmlformats.org/officeDocument/2006/relationships/hyperlink" Target="https://www.procyclingstats.com/rider.php?id=216759&amp;p=results&amp;s=ranking-breakdown&amp;entry_id=62890&amp;datum=2020-11-08" TargetMode="External"/><Relationship Id="rId1317" Type="http://schemas.openxmlformats.org/officeDocument/2006/relationships/hyperlink" Target="https://www.procyclingstats.com/team/team-sunweb-2020" TargetMode="External"/><Relationship Id="rId2648" Type="http://schemas.openxmlformats.org/officeDocument/2006/relationships/hyperlink" Target="https://www.procyclingstats.com/team/thailand-continental-cycling-team-2020" TargetMode="External"/><Relationship Id="rId3978" Type="http://schemas.openxmlformats.org/officeDocument/2006/relationships/hyperlink" Target="https://www.procyclingstats.com/rider/alekss-krasts" TargetMode="External"/><Relationship Id="rId1318" Type="http://schemas.openxmlformats.org/officeDocument/2006/relationships/hyperlink" Target="https://www.procyclingstats.com/rider.php?id=139762&amp;p=results&amp;s=ranking-breakdown&amp;entry_id=62890&amp;datum=2020-11-08" TargetMode="External"/><Relationship Id="rId2649" Type="http://schemas.openxmlformats.org/officeDocument/2006/relationships/hyperlink" Target="https://www.procyclingstats.com/rider.php?id=211936&amp;p=results&amp;s=ranking-breakdown&amp;entry_id=62890&amp;datum=2020-11-08" TargetMode="External"/><Relationship Id="rId1319" Type="http://schemas.openxmlformats.org/officeDocument/2006/relationships/hyperlink" Target="https://www.procyclingstats.com/rider/andre-greipel" TargetMode="External"/><Relationship Id="rId729" Type="http://schemas.openxmlformats.org/officeDocument/2006/relationships/hyperlink" Target="https://www.procyclingstats.com/rider.php?id=140704&amp;p=results&amp;s=ranking-breakdown&amp;entry_id=62890&amp;datum=2020-11-08" TargetMode="External"/><Relationship Id="rId728" Type="http://schemas.openxmlformats.org/officeDocument/2006/relationships/hyperlink" Target="https://www.procyclingstats.com/team/lotto-soudal-2020" TargetMode="External"/><Relationship Id="rId723" Type="http://schemas.openxmlformats.org/officeDocument/2006/relationships/hyperlink" Target="https://www.procyclingstats.com/rider.php?id=138830&amp;p=results&amp;s=ranking-breakdown&amp;entry_id=62890&amp;datum=2020-11-08" TargetMode="External"/><Relationship Id="rId722" Type="http://schemas.openxmlformats.org/officeDocument/2006/relationships/hyperlink" Target="https://www.procyclingstats.com/team/team-arkea-samsic-2020" TargetMode="External"/><Relationship Id="rId721" Type="http://schemas.openxmlformats.org/officeDocument/2006/relationships/hyperlink" Target="https://www.procyclingstats.com/rider/daniel-mclay" TargetMode="External"/><Relationship Id="rId720" Type="http://schemas.openxmlformats.org/officeDocument/2006/relationships/hyperlink" Target="https://www.procyclingstats.com/rider.php?id=194905&amp;p=results&amp;s=ranking-breakdown&amp;entry_id=62890&amp;datum=2020-11-08" TargetMode="External"/><Relationship Id="rId727" Type="http://schemas.openxmlformats.org/officeDocument/2006/relationships/hyperlink" Target="https://www.procyclingstats.com/rider/sander-armee" TargetMode="External"/><Relationship Id="rId726" Type="http://schemas.openxmlformats.org/officeDocument/2006/relationships/hyperlink" Target="https://www.procyclingstats.com/rider.php?id=138871&amp;p=results&amp;s=ranking-breakdown&amp;entry_id=62890&amp;datum=2020-11-08" TargetMode="External"/><Relationship Id="rId725" Type="http://schemas.openxmlformats.org/officeDocument/2006/relationships/hyperlink" Target="https://www.procyclingstats.com/team/uae-team-emirates-2020" TargetMode="External"/><Relationship Id="rId724" Type="http://schemas.openxmlformats.org/officeDocument/2006/relationships/hyperlink" Target="https://www.procyclingstats.com/rider/jan-polanc" TargetMode="External"/><Relationship Id="rId3971" Type="http://schemas.openxmlformats.org/officeDocument/2006/relationships/hyperlink" Target="https://www.procyclingstats.com/rider.php?id=209541&amp;p=results&amp;s=ranking-breakdown&amp;entry_id=62890&amp;datum=2020-11-08" TargetMode="External"/><Relationship Id="rId2640" Type="http://schemas.openxmlformats.org/officeDocument/2006/relationships/hyperlink" Target="https://www.procyclingstats.com/team/team-jumbo-development-team-2020" TargetMode="External"/><Relationship Id="rId3970" Type="http://schemas.openxmlformats.org/officeDocument/2006/relationships/hyperlink" Target="https://www.procyclingstats.com/rider/damian-bieniek" TargetMode="External"/><Relationship Id="rId1310" Type="http://schemas.openxmlformats.org/officeDocument/2006/relationships/hyperlink" Target="https://www.procyclingstats.com/rider/jose-herrada" TargetMode="External"/><Relationship Id="rId2641" Type="http://schemas.openxmlformats.org/officeDocument/2006/relationships/hyperlink" Target="https://www.procyclingstats.com/rider.php?id=208785&amp;p=results&amp;s=ranking-breakdown&amp;entry_id=62890&amp;datum=2020-11-08" TargetMode="External"/><Relationship Id="rId3973" Type="http://schemas.openxmlformats.org/officeDocument/2006/relationships/hyperlink" Target="https://www.procyclingstats.com/team/team-colpack-ballan-2020" TargetMode="External"/><Relationship Id="rId1311" Type="http://schemas.openxmlformats.org/officeDocument/2006/relationships/hyperlink" Target="https://www.procyclingstats.com/team/cofidis-solutions-credits-2020" TargetMode="External"/><Relationship Id="rId2642" Type="http://schemas.openxmlformats.org/officeDocument/2006/relationships/hyperlink" Target="https://www.procyclingstats.com/rider/juan-carlos-ruiz-garzon" TargetMode="External"/><Relationship Id="rId3972" Type="http://schemas.openxmlformats.org/officeDocument/2006/relationships/hyperlink" Target="https://www.procyclingstats.com/rider/davide-persico" TargetMode="External"/><Relationship Id="rId1301" Type="http://schemas.openxmlformats.org/officeDocument/2006/relationships/hyperlink" Target="https://www.procyclingstats.com/rider/michael-schwarzmann" TargetMode="External"/><Relationship Id="rId2632" Type="http://schemas.openxmlformats.org/officeDocument/2006/relationships/hyperlink" Target="https://www.procyclingstats.com/rider.php?id=190294&amp;p=results&amp;s=ranking-breakdown&amp;entry_id=62890&amp;datum=2020-11-08" TargetMode="External"/><Relationship Id="rId3964" Type="http://schemas.openxmlformats.org/officeDocument/2006/relationships/hyperlink" Target="https://www.procyclingstats.com/rider/tony-hurel" TargetMode="External"/><Relationship Id="rId1302" Type="http://schemas.openxmlformats.org/officeDocument/2006/relationships/hyperlink" Target="https://www.procyclingstats.com/team/bora-hansgrohe-2020" TargetMode="External"/><Relationship Id="rId2633" Type="http://schemas.openxmlformats.org/officeDocument/2006/relationships/hyperlink" Target="https://www.procyclingstats.com/rider/ivan-centrone" TargetMode="External"/><Relationship Id="rId3963" Type="http://schemas.openxmlformats.org/officeDocument/2006/relationships/hyperlink" Target="https://www.procyclingstats.com/rider.php?id=170512&amp;p=results&amp;s=ranking-breakdown&amp;entry_id=62890&amp;datum=2020-11-08" TargetMode="External"/><Relationship Id="rId1303" Type="http://schemas.openxmlformats.org/officeDocument/2006/relationships/hyperlink" Target="https://www.procyclingstats.com/rider.php?id=140053&amp;p=results&amp;s=ranking-breakdown&amp;entry_id=62890&amp;datum=2020-11-08" TargetMode="External"/><Relationship Id="rId2634" Type="http://schemas.openxmlformats.org/officeDocument/2006/relationships/hyperlink" Target="https://www.procyclingstats.com/team/natura4ever-roubaix-lille-metropole-2020" TargetMode="External"/><Relationship Id="rId3966" Type="http://schemas.openxmlformats.org/officeDocument/2006/relationships/hyperlink" Target="https://www.procyclingstats.com/rider.php?id=140715&amp;p=results&amp;s=ranking-breakdown&amp;entry_id=62890&amp;datum=2020-11-08" TargetMode="External"/><Relationship Id="rId1304" Type="http://schemas.openxmlformats.org/officeDocument/2006/relationships/hyperlink" Target="https://www.procyclingstats.com/rider/tosh-van-der-sande" TargetMode="External"/><Relationship Id="rId2635" Type="http://schemas.openxmlformats.org/officeDocument/2006/relationships/hyperlink" Target="https://www.procyclingstats.com/rider.php?id=192811&amp;p=results&amp;s=ranking-breakdown&amp;entry_id=62890&amp;datum=2020-11-08" TargetMode="External"/><Relationship Id="rId3965" Type="http://schemas.openxmlformats.org/officeDocument/2006/relationships/hyperlink" Target="https://www.procyclingstats.com/team/st-michel-auber93-2020" TargetMode="External"/><Relationship Id="rId1305" Type="http://schemas.openxmlformats.org/officeDocument/2006/relationships/hyperlink" Target="https://www.procyclingstats.com/team/lotto-soudal-2020" TargetMode="External"/><Relationship Id="rId2636" Type="http://schemas.openxmlformats.org/officeDocument/2006/relationships/hyperlink" Target="https://www.procyclingstats.com/rider/roman-maikin" TargetMode="External"/><Relationship Id="rId3968" Type="http://schemas.openxmlformats.org/officeDocument/2006/relationships/hyperlink" Target="https://www.procyclingstats.com/team/team-coop-2020" TargetMode="External"/><Relationship Id="rId1306" Type="http://schemas.openxmlformats.org/officeDocument/2006/relationships/hyperlink" Target="https://www.procyclingstats.com/rider.php?id=140469&amp;p=results&amp;s=ranking-breakdown&amp;entry_id=62890&amp;datum=2020-11-08" TargetMode="External"/><Relationship Id="rId2637" Type="http://schemas.openxmlformats.org/officeDocument/2006/relationships/hyperlink" Target="https://www.procyclingstats.com/team/cambodia-cycling-academy-2020" TargetMode="External"/><Relationship Id="rId3967" Type="http://schemas.openxmlformats.org/officeDocument/2006/relationships/hyperlink" Target="https://www.procyclingstats.com/rider/anders-oddli" TargetMode="External"/><Relationship Id="rId1307" Type="http://schemas.openxmlformats.org/officeDocument/2006/relationships/hyperlink" Target="https://www.procyclingstats.com/rider/emanuel-piaskowy" TargetMode="External"/><Relationship Id="rId2638" Type="http://schemas.openxmlformats.org/officeDocument/2006/relationships/hyperlink" Target="https://www.procyclingstats.com/rider.php?id=134957&amp;p=results&amp;s=ranking-breakdown&amp;entry_id=62890&amp;datum=2020-11-08" TargetMode="External"/><Relationship Id="rId1308" Type="http://schemas.openxmlformats.org/officeDocument/2006/relationships/hyperlink" Target="https://www.procyclingstats.com/team/mazowsze-serce-2020" TargetMode="External"/><Relationship Id="rId2639" Type="http://schemas.openxmlformats.org/officeDocument/2006/relationships/hyperlink" Target="https://www.procyclingstats.com/rider/mick-van-dijke" TargetMode="External"/><Relationship Id="rId3969" Type="http://schemas.openxmlformats.org/officeDocument/2006/relationships/hyperlink" Target="https://www.procyclingstats.com/rider.php?id=178922&amp;p=results&amp;s=ranking-breakdown&amp;entry_id=62890&amp;datum=2020-11-08" TargetMode="External"/><Relationship Id="rId1309" Type="http://schemas.openxmlformats.org/officeDocument/2006/relationships/hyperlink" Target="https://www.procyclingstats.com/rider.php?id=130996&amp;p=results&amp;s=ranking-breakdown&amp;entry_id=62890&amp;datum=2020-11-08" TargetMode="External"/><Relationship Id="rId719" Type="http://schemas.openxmlformats.org/officeDocument/2006/relationships/hyperlink" Target="https://www.procyclingstats.com/team/ef-pro-cycling-2020" TargetMode="External"/><Relationship Id="rId718" Type="http://schemas.openxmlformats.org/officeDocument/2006/relationships/hyperlink" Target="https://www.procyclingstats.com/rider/stefan-bissegger" TargetMode="External"/><Relationship Id="rId717" Type="http://schemas.openxmlformats.org/officeDocument/2006/relationships/hyperlink" Target="https://www.procyclingstats.com/rider.php?id=184674&amp;p=results&amp;s=ranking-breakdown&amp;entry_id=62890&amp;datum=2020-11-08" TargetMode="External"/><Relationship Id="rId712" Type="http://schemas.openxmlformats.org/officeDocument/2006/relationships/hyperlink" Target="https://www.procyclingstats.com/rider/alberto-dainese" TargetMode="External"/><Relationship Id="rId711" Type="http://schemas.openxmlformats.org/officeDocument/2006/relationships/hyperlink" Target="https://www.procyclingstats.com/rider.php?id=140230&amp;p=results&amp;s=ranking-breakdown&amp;entry_id=62890&amp;datum=2020-11-08" TargetMode="External"/><Relationship Id="rId710" Type="http://schemas.openxmlformats.org/officeDocument/2006/relationships/hyperlink" Target="https://www.procyclingstats.com/team/ccc-team-2020" TargetMode="External"/><Relationship Id="rId716" Type="http://schemas.openxmlformats.org/officeDocument/2006/relationships/hyperlink" Target="https://www.procyclingstats.com/team/lotto-soudal-2020" TargetMode="External"/><Relationship Id="rId715" Type="http://schemas.openxmlformats.org/officeDocument/2006/relationships/hyperlink" Target="https://www.procyclingstats.com/rider/stan-dewulf" TargetMode="External"/><Relationship Id="rId714" Type="http://schemas.openxmlformats.org/officeDocument/2006/relationships/hyperlink" Target="https://www.procyclingstats.com/rider.php?id=206730&amp;p=results&amp;s=ranking-breakdown&amp;entry_id=62890&amp;datum=2020-11-08" TargetMode="External"/><Relationship Id="rId713" Type="http://schemas.openxmlformats.org/officeDocument/2006/relationships/hyperlink" Target="https://www.procyclingstats.com/team/team-sunweb-2020" TargetMode="External"/><Relationship Id="rId3960" Type="http://schemas.openxmlformats.org/officeDocument/2006/relationships/hyperlink" Target="https://www.procyclingstats.com/rider.php?id=180969&amp;p=results&amp;s=ranking-breakdown&amp;entry_id=62890&amp;datum=2020-11-08" TargetMode="External"/><Relationship Id="rId2630" Type="http://schemas.openxmlformats.org/officeDocument/2006/relationships/hyperlink" Target="https://www.procyclingstats.com/rider/george-simpson" TargetMode="External"/><Relationship Id="rId3962" Type="http://schemas.openxmlformats.org/officeDocument/2006/relationships/hyperlink" Target="https://www.procyclingstats.com/team/giotti-victoria-automotive-2020" TargetMode="External"/><Relationship Id="rId1300" Type="http://schemas.openxmlformats.org/officeDocument/2006/relationships/hyperlink" Target="https://www.procyclingstats.com/rider.php?id=138666&amp;p=results&amp;s=ranking-breakdown&amp;entry_id=62890&amp;datum=2020-11-08" TargetMode="External"/><Relationship Id="rId2631" Type="http://schemas.openxmlformats.org/officeDocument/2006/relationships/hyperlink" Target="https://www.procyclingstats.com/team/elevate-webiplex-pro-cycling-2020" TargetMode="External"/><Relationship Id="rId3961" Type="http://schemas.openxmlformats.org/officeDocument/2006/relationships/hyperlink" Target="https://www.procyclingstats.com/rider/emanuele-onesti" TargetMode="External"/><Relationship Id="rId3117" Type="http://schemas.openxmlformats.org/officeDocument/2006/relationships/hyperlink" Target="https://www.procyclingstats.com/rider.php?id=179144&amp;p=results&amp;s=ranking-breakdown&amp;entry_id=62890&amp;datum=2020-11-08" TargetMode="External"/><Relationship Id="rId4448" Type="http://schemas.openxmlformats.org/officeDocument/2006/relationships/hyperlink" Target="https://www.procyclingstats.com/rider.php?id=195093&amp;p=results&amp;s=ranking-breakdown&amp;entry_id=62890&amp;datum=2020-11-08" TargetMode="External"/><Relationship Id="rId3116" Type="http://schemas.openxmlformats.org/officeDocument/2006/relationships/hyperlink" Target="https://www.procyclingstats.com/team/bike-aid-2020" TargetMode="External"/><Relationship Id="rId4447" Type="http://schemas.openxmlformats.org/officeDocument/2006/relationships/hyperlink" Target="https://www.procyclingstats.com/team/team-coop-2020" TargetMode="External"/><Relationship Id="rId3119" Type="http://schemas.openxmlformats.org/officeDocument/2006/relationships/hyperlink" Target="https://www.procyclingstats.com/team/movistar-team-2020" TargetMode="External"/><Relationship Id="rId3118" Type="http://schemas.openxmlformats.org/officeDocument/2006/relationships/hyperlink" Target="https://www.procyclingstats.com/rider/sebastian-mora-vedri" TargetMode="External"/><Relationship Id="rId4449" Type="http://schemas.openxmlformats.org/officeDocument/2006/relationships/hyperlink" Target="https://www.procyclingstats.com/rider/bartosz-rudyk" TargetMode="External"/><Relationship Id="rId4440" Type="http://schemas.openxmlformats.org/officeDocument/2006/relationships/hyperlink" Target="https://www.procyclingstats.com/rider.php?id=208213&amp;p=results&amp;s=ranking-breakdown&amp;entry_id=62890&amp;datum=2020-11-08" TargetMode="External"/><Relationship Id="rId3111" Type="http://schemas.openxmlformats.org/officeDocument/2006/relationships/hyperlink" Target="https://www.procyclingstats.com/rider.php?id=132239&amp;p=results&amp;s=ranking-breakdown&amp;entry_id=62890&amp;datum=2020-11-08" TargetMode="External"/><Relationship Id="rId4442" Type="http://schemas.openxmlformats.org/officeDocument/2006/relationships/hyperlink" Target="https://www.procyclingstats.com/team/bai-sicasal-petro-de-luanda-2020" TargetMode="External"/><Relationship Id="rId3110" Type="http://schemas.openxmlformats.org/officeDocument/2006/relationships/hyperlink" Target="https://www.procyclingstats.com/team/sport-vlaanderen-baloise-2020" TargetMode="External"/><Relationship Id="rId4441" Type="http://schemas.openxmlformats.org/officeDocument/2006/relationships/hyperlink" Target="https://www.procyclingstats.com/rider/bruno-araujo" TargetMode="External"/><Relationship Id="rId3113" Type="http://schemas.openxmlformats.org/officeDocument/2006/relationships/hyperlink" Target="https://www.procyclingstats.com/team/equipe-continentale-groupama-fdj-2020" TargetMode="External"/><Relationship Id="rId4444" Type="http://schemas.openxmlformats.org/officeDocument/2006/relationships/hyperlink" Target="https://www.procyclingstats.com/rider/reece-wood" TargetMode="External"/><Relationship Id="rId3112" Type="http://schemas.openxmlformats.org/officeDocument/2006/relationships/hyperlink" Target="https://www.procyclingstats.com/rider/sylvain-moniquet" TargetMode="External"/><Relationship Id="rId4443" Type="http://schemas.openxmlformats.org/officeDocument/2006/relationships/hyperlink" Target="https://www.procyclingstats.com/rider.php?id=201560&amp;p=results&amp;s=ranking-breakdown&amp;entry_id=62890&amp;datum=2020-11-08" TargetMode="External"/><Relationship Id="rId3115" Type="http://schemas.openxmlformats.org/officeDocument/2006/relationships/hyperlink" Target="https://www.procyclingstats.com/rider/aaron-grosser" TargetMode="External"/><Relationship Id="rId4446" Type="http://schemas.openxmlformats.org/officeDocument/2006/relationships/hyperlink" Target="https://www.procyclingstats.com/rider/louis-bendixen" TargetMode="External"/><Relationship Id="rId3114" Type="http://schemas.openxmlformats.org/officeDocument/2006/relationships/hyperlink" Target="https://www.procyclingstats.com/rider.php?id=198007&amp;p=results&amp;s=ranking-breakdown&amp;entry_id=62890&amp;datum=2020-11-08" TargetMode="External"/><Relationship Id="rId4445" Type="http://schemas.openxmlformats.org/officeDocument/2006/relationships/hyperlink" Target="https://www.procyclingstats.com/rider.php?id=194376&amp;p=results&amp;s=ranking-breakdown&amp;entry_id=62890&amp;datum=2020-11-08" TargetMode="External"/><Relationship Id="rId3106" Type="http://schemas.openxmlformats.org/officeDocument/2006/relationships/hyperlink" Target="https://www.procyclingstats.com/rider.php?id=170195&amp;p=results&amp;s=ranking-breakdown&amp;entry_id=62890&amp;datum=2020-11-08" TargetMode="External"/><Relationship Id="rId4437" Type="http://schemas.openxmlformats.org/officeDocument/2006/relationships/hyperlink" Target="https://www.procyclingstats.com/rider.php?id=208370&amp;p=results&amp;s=ranking-breakdown&amp;entry_id=62890&amp;datum=2020-11-08" TargetMode="External"/><Relationship Id="rId3105" Type="http://schemas.openxmlformats.org/officeDocument/2006/relationships/hyperlink" Target="https://www.procyclingstats.com/team/riwal-securitas-cycling-team-2020" TargetMode="External"/><Relationship Id="rId4436" Type="http://schemas.openxmlformats.org/officeDocument/2006/relationships/hyperlink" Target="https://www.procyclingstats.com/rider/fabian-steininger" TargetMode="External"/><Relationship Id="rId3108" Type="http://schemas.openxmlformats.org/officeDocument/2006/relationships/hyperlink" Target="https://www.procyclingstats.com/rider.php?id=217665&amp;p=results&amp;s=ranking-breakdown&amp;entry_id=62890&amp;datum=2020-11-08" TargetMode="External"/><Relationship Id="rId4439" Type="http://schemas.openxmlformats.org/officeDocument/2006/relationships/hyperlink" Target="https://www.procyclingstats.com/team/memil-ccn-pro-cycling-2020" TargetMode="External"/><Relationship Id="rId3107" Type="http://schemas.openxmlformats.org/officeDocument/2006/relationships/hyperlink" Target="https://www.procyclingstats.com/rider/valentin-paret-peintre" TargetMode="External"/><Relationship Id="rId4438" Type="http://schemas.openxmlformats.org/officeDocument/2006/relationships/hyperlink" Target="https://www.procyclingstats.com/rider/elliot-schultz" TargetMode="External"/><Relationship Id="rId3109" Type="http://schemas.openxmlformats.org/officeDocument/2006/relationships/hyperlink" Target="https://www.procyclingstats.com/rider/kevin-deltombe" TargetMode="External"/><Relationship Id="rId3100" Type="http://schemas.openxmlformats.org/officeDocument/2006/relationships/hyperlink" Target="https://www.procyclingstats.com/rider.php?id=232435&amp;p=results&amp;s=ranking-breakdown&amp;entry_id=62890&amp;datum=2020-11-08" TargetMode="External"/><Relationship Id="rId4431" Type="http://schemas.openxmlformats.org/officeDocument/2006/relationships/hyperlink" Target="https://www.procyclingstats.com/rider/olav-hjemsaeter" TargetMode="External"/><Relationship Id="rId4430" Type="http://schemas.openxmlformats.org/officeDocument/2006/relationships/hyperlink" Target="https://www.procyclingstats.com/rider.php?id=197356&amp;p=results&amp;s=ranking-breakdown&amp;entry_id=62890&amp;datum=2020-11-08" TargetMode="External"/><Relationship Id="rId3102" Type="http://schemas.openxmlformats.org/officeDocument/2006/relationships/hyperlink" Target="https://www.procyclingstats.com/team/beat-cycling-club-2020" TargetMode="External"/><Relationship Id="rId4433" Type="http://schemas.openxmlformats.org/officeDocument/2006/relationships/hyperlink" Target="https://www.procyclingstats.com/rider.php?id=203769&amp;p=results&amp;s=ranking-breakdown&amp;entry_id=62890&amp;datum=2020-11-08" TargetMode="External"/><Relationship Id="rId3101" Type="http://schemas.openxmlformats.org/officeDocument/2006/relationships/hyperlink" Target="https://www.procyclingstats.com/rider/jan-willem-van-schip" TargetMode="External"/><Relationship Id="rId4432" Type="http://schemas.openxmlformats.org/officeDocument/2006/relationships/hyperlink" Target="https://www.procyclingstats.com/team/team-coop-2020" TargetMode="External"/><Relationship Id="rId3104" Type="http://schemas.openxmlformats.org/officeDocument/2006/relationships/hyperlink" Target="https://www.procyclingstats.com/rider/martijn-budding" TargetMode="External"/><Relationship Id="rId4435" Type="http://schemas.openxmlformats.org/officeDocument/2006/relationships/hyperlink" Target="https://www.procyclingstats.com/rider.php?id=215637&amp;p=results&amp;s=ranking-breakdown&amp;entry_id=62890&amp;datum=2020-11-08" TargetMode="External"/><Relationship Id="rId3103" Type="http://schemas.openxmlformats.org/officeDocument/2006/relationships/hyperlink" Target="https://www.procyclingstats.com/rider.php?id=170199&amp;p=results&amp;s=ranking-breakdown&amp;entry_id=62890&amp;datum=2020-11-08" TargetMode="External"/><Relationship Id="rId4434" Type="http://schemas.openxmlformats.org/officeDocument/2006/relationships/hyperlink" Target="https://www.procyclingstats.com/rider/muhammed-nurfitri-rosli" TargetMode="External"/><Relationship Id="rId3139" Type="http://schemas.openxmlformats.org/officeDocument/2006/relationships/hyperlink" Target="https://www.procyclingstats.com/rider/paul-double" TargetMode="External"/><Relationship Id="rId3138" Type="http://schemas.openxmlformats.org/officeDocument/2006/relationships/hyperlink" Target="https://www.procyclingstats.com/rider.php?id=177688&amp;p=results&amp;s=ranking-breakdown&amp;entry_id=62890&amp;datum=2020-11-08" TargetMode="External"/><Relationship Id="rId4469" Type="http://schemas.openxmlformats.org/officeDocument/2006/relationships/hyperlink" Target="https://www.procyclingstats.com/rider.php?id=214712&amp;p=results&amp;s=ranking-breakdown&amp;entry_id=62890&amp;datum=2020-11-08" TargetMode="External"/><Relationship Id="rId4460" Type="http://schemas.openxmlformats.org/officeDocument/2006/relationships/hyperlink" Target="https://www.procyclingstats.com/rider.php?id=219373&amp;p=results&amp;s=ranking-breakdown&amp;entry_id=62890&amp;datum=2020-11-08" TargetMode="External"/><Relationship Id="rId3131" Type="http://schemas.openxmlformats.org/officeDocument/2006/relationships/hyperlink" Target="https://www.procyclingstats.com/team/a-bloc-ct-2020" TargetMode="External"/><Relationship Id="rId4462" Type="http://schemas.openxmlformats.org/officeDocument/2006/relationships/hyperlink" Target="https://www.procyclingstats.com/team/mazowsze-serce-2020" TargetMode="External"/><Relationship Id="rId3130" Type="http://schemas.openxmlformats.org/officeDocument/2006/relationships/hyperlink" Target="https://www.procyclingstats.com/rider/stijn-daemen" TargetMode="External"/><Relationship Id="rId4461" Type="http://schemas.openxmlformats.org/officeDocument/2006/relationships/hyperlink" Target="https://www.procyclingstats.com/rider/tobiasz-pawlak" TargetMode="External"/><Relationship Id="rId3133" Type="http://schemas.openxmlformats.org/officeDocument/2006/relationships/hyperlink" Target="https://www.procyclingstats.com/rider/alejandro-ropero" TargetMode="External"/><Relationship Id="rId4464" Type="http://schemas.openxmlformats.org/officeDocument/2006/relationships/hyperlink" Target="https://www.procyclingstats.com/rider/george-bogdan-duca" TargetMode="External"/><Relationship Id="rId3132" Type="http://schemas.openxmlformats.org/officeDocument/2006/relationships/hyperlink" Target="https://www.procyclingstats.com/rider.php?id=202886&amp;p=results&amp;s=ranking-breakdown&amp;entry_id=62890&amp;datum=2020-11-08" TargetMode="External"/><Relationship Id="rId4463" Type="http://schemas.openxmlformats.org/officeDocument/2006/relationships/hyperlink" Target="https://www.procyclingstats.com/rider.php?id=170745&amp;p=results&amp;s=ranking-breakdown&amp;entry_id=62890&amp;datum=2020-11-08" TargetMode="External"/><Relationship Id="rId3135" Type="http://schemas.openxmlformats.org/officeDocument/2006/relationships/hyperlink" Target="https://www.procyclingstats.com/rider.php?id=202227&amp;p=results&amp;s=ranking-breakdown&amp;entry_id=62890&amp;datum=2020-11-08" TargetMode="External"/><Relationship Id="rId4466" Type="http://schemas.openxmlformats.org/officeDocument/2006/relationships/hyperlink" Target="https://www.procyclingstats.com/rider/krisztian-lovassy" TargetMode="External"/><Relationship Id="rId3134" Type="http://schemas.openxmlformats.org/officeDocument/2006/relationships/hyperlink" Target="https://www.procyclingstats.com/team/kometa-xstra-cycling-team-2020" TargetMode="External"/><Relationship Id="rId4465" Type="http://schemas.openxmlformats.org/officeDocument/2006/relationships/hyperlink" Target="https://www.procyclingstats.com/rider.php?id=260357&amp;p=results&amp;s=ranking-breakdown&amp;entry_id=62890&amp;datum=2020-11-08" TargetMode="External"/><Relationship Id="rId3137" Type="http://schemas.openxmlformats.org/officeDocument/2006/relationships/hyperlink" Target="https://www.procyclingstats.com/team/elkov-kasper-2020" TargetMode="External"/><Relationship Id="rId4468" Type="http://schemas.openxmlformats.org/officeDocument/2006/relationships/hyperlink" Target="https://www.procyclingstats.com/rider/eyjolfur-gudgeirsson" TargetMode="External"/><Relationship Id="rId3136" Type="http://schemas.openxmlformats.org/officeDocument/2006/relationships/hyperlink" Target="https://www.procyclingstats.com/rider/dominik-neuman" TargetMode="External"/><Relationship Id="rId4467" Type="http://schemas.openxmlformats.org/officeDocument/2006/relationships/hyperlink" Target="https://www.procyclingstats.com/rider.php?id=140807&amp;p=results&amp;s=ranking-breakdown&amp;entry_id=62890&amp;datum=2020-11-08" TargetMode="External"/><Relationship Id="rId3128" Type="http://schemas.openxmlformats.org/officeDocument/2006/relationships/hyperlink" Target="https://www.procyclingstats.com/team/cycling-team-friuli-2020" TargetMode="External"/><Relationship Id="rId4459" Type="http://schemas.openxmlformats.org/officeDocument/2006/relationships/hyperlink" Target="https://www.procyclingstats.com/rider/eirinaios-koutsiou" TargetMode="External"/><Relationship Id="rId3127" Type="http://schemas.openxmlformats.org/officeDocument/2006/relationships/hyperlink" Target="https://www.procyclingstats.com/rider/jonathan-milan" TargetMode="External"/><Relationship Id="rId4458" Type="http://schemas.openxmlformats.org/officeDocument/2006/relationships/hyperlink" Target="https://www.procyclingstats.com/rider.php?id=123009&amp;p=results&amp;s=ranking-breakdown&amp;entry_id=62890&amp;datum=2020-11-08" TargetMode="External"/><Relationship Id="rId3129" Type="http://schemas.openxmlformats.org/officeDocument/2006/relationships/hyperlink" Target="https://www.procyclingstats.com/rider.php?id=209985&amp;p=results&amp;s=ranking-breakdown&amp;entry_id=62890&amp;datum=2020-11-08" TargetMode="External"/><Relationship Id="rId3120" Type="http://schemas.openxmlformats.org/officeDocument/2006/relationships/hyperlink" Target="https://www.procyclingstats.com/rider.php?id=129883&amp;p=results&amp;s=ranking-breakdown&amp;entry_id=62890&amp;datum=2020-11-08" TargetMode="External"/><Relationship Id="rId4451" Type="http://schemas.openxmlformats.org/officeDocument/2006/relationships/hyperlink" Target="https://www.procyclingstats.com/rider.php?id=195525&amp;p=results&amp;s=ranking-breakdown&amp;entry_id=62890&amp;datum=2020-11-08" TargetMode="External"/><Relationship Id="rId4450" Type="http://schemas.openxmlformats.org/officeDocument/2006/relationships/hyperlink" Target="https://www.procyclingstats.com/team/wibatech-merx-7r-2020" TargetMode="External"/><Relationship Id="rId3122" Type="http://schemas.openxmlformats.org/officeDocument/2006/relationships/hyperlink" Target="https://www.procyclingstats.com/team/terengganu-inc.-tsg-cycling-team-2020" TargetMode="External"/><Relationship Id="rId4453" Type="http://schemas.openxmlformats.org/officeDocument/2006/relationships/hyperlink" Target="https://www.procyclingstats.com/rider.php?id=178185&amp;p=results&amp;s=ranking-breakdown&amp;entry_id=62890&amp;datum=2020-11-08" TargetMode="External"/><Relationship Id="rId3121" Type="http://schemas.openxmlformats.org/officeDocument/2006/relationships/hyperlink" Target="https://www.procyclingstats.com/rider/choon-huat-goh" TargetMode="External"/><Relationship Id="rId4452" Type="http://schemas.openxmlformats.org/officeDocument/2006/relationships/hyperlink" Target="https://www.procyclingstats.com/rider/celso-ajpacaja" TargetMode="External"/><Relationship Id="rId3124" Type="http://schemas.openxmlformats.org/officeDocument/2006/relationships/hyperlink" Target="https://www.procyclingstats.com/rider/jonas-abrahamsen" TargetMode="External"/><Relationship Id="rId4455" Type="http://schemas.openxmlformats.org/officeDocument/2006/relationships/hyperlink" Target="https://www.procyclingstats.com/team/meridiana-kamen-team-2020" TargetMode="External"/><Relationship Id="rId3123" Type="http://schemas.openxmlformats.org/officeDocument/2006/relationships/hyperlink" Target="https://www.procyclingstats.com/rider.php?id=127047&amp;p=results&amp;s=ranking-breakdown&amp;entry_id=62890&amp;datum=2020-11-08" TargetMode="External"/><Relationship Id="rId4454" Type="http://schemas.openxmlformats.org/officeDocument/2006/relationships/hyperlink" Target="https://www.procyclingstats.com/rider/matija-lojen" TargetMode="External"/><Relationship Id="rId3126" Type="http://schemas.openxmlformats.org/officeDocument/2006/relationships/hyperlink" Target="https://www.procyclingstats.com/rider.php?id=170557&amp;p=results&amp;s=ranking-breakdown&amp;entry_id=62890&amp;datum=2020-11-08" TargetMode="External"/><Relationship Id="rId4457" Type="http://schemas.openxmlformats.org/officeDocument/2006/relationships/hyperlink" Target="https://www.procyclingstats.com/rider/richard-larsen" TargetMode="External"/><Relationship Id="rId3125" Type="http://schemas.openxmlformats.org/officeDocument/2006/relationships/hyperlink" Target="https://www.procyclingstats.com/team/uno-x-pro-cycling-team-2020" TargetMode="External"/><Relationship Id="rId4456" Type="http://schemas.openxmlformats.org/officeDocument/2006/relationships/hyperlink" Target="https://www.procyclingstats.com/rider.php?id=226686&amp;p=results&amp;s=ranking-breakdown&amp;entry_id=62890&amp;datum=2020-11-08" TargetMode="External"/><Relationship Id="rId1378" Type="http://schemas.openxmlformats.org/officeDocument/2006/relationships/hyperlink" Target="https://www.procyclingstats.com/rider.php?id=138217&amp;p=results&amp;s=ranking-breakdown&amp;entry_id=62890&amp;datum=2020-11-08" TargetMode="External"/><Relationship Id="rId4404" Type="http://schemas.openxmlformats.org/officeDocument/2006/relationships/hyperlink" Target="https://www.procyclingstats.com/rider.php?id=223386&amp;p=results&amp;s=ranking-breakdown&amp;entry_id=62890&amp;datum=2020-11-08" TargetMode="External"/><Relationship Id="rId1379" Type="http://schemas.openxmlformats.org/officeDocument/2006/relationships/hyperlink" Target="https://www.procyclingstats.com/rider/taj-jones" TargetMode="External"/><Relationship Id="rId4403" Type="http://schemas.openxmlformats.org/officeDocument/2006/relationships/hyperlink" Target="https://www.procyclingstats.com/rider/konstantin-elli" TargetMode="External"/><Relationship Id="rId4406" Type="http://schemas.openxmlformats.org/officeDocument/2006/relationships/hyperlink" Target="https://www.procyclingstats.com/team/team-colpack-ballan-2020" TargetMode="External"/><Relationship Id="rId4405" Type="http://schemas.openxmlformats.org/officeDocument/2006/relationships/hyperlink" Target="https://www.procyclingstats.com/rider/samuele-zoccarato" TargetMode="External"/><Relationship Id="rId4408" Type="http://schemas.openxmlformats.org/officeDocument/2006/relationships/hyperlink" Target="https://www.procyclingstats.com/rider/laureano-rosas" TargetMode="External"/><Relationship Id="rId4407" Type="http://schemas.openxmlformats.org/officeDocument/2006/relationships/hyperlink" Target="https://www.procyclingstats.com/rider.php?id=196254&amp;p=results&amp;s=ranking-breakdown&amp;entry_id=62890&amp;datum=2020-11-08" TargetMode="External"/><Relationship Id="rId4409" Type="http://schemas.openxmlformats.org/officeDocument/2006/relationships/hyperlink" Target="https://www.procyclingstats.com/team/transportes-puertas-de-cuyo-2020" TargetMode="External"/><Relationship Id="rId789" Type="http://schemas.openxmlformats.org/officeDocument/2006/relationships/hyperlink" Target="https://www.procyclingstats.com/rider.php?id=192457&amp;p=results&amp;s=ranking-breakdown&amp;entry_id=62890&amp;datum=2020-11-08" TargetMode="External"/><Relationship Id="rId788" Type="http://schemas.openxmlformats.org/officeDocument/2006/relationships/hyperlink" Target="https://www.procyclingstats.com/team/uae-team-emirates-2020" TargetMode="External"/><Relationship Id="rId787" Type="http://schemas.openxmlformats.org/officeDocument/2006/relationships/hyperlink" Target="https://www.procyclingstats.com/rider/alessandro-covi" TargetMode="External"/><Relationship Id="rId786" Type="http://schemas.openxmlformats.org/officeDocument/2006/relationships/hyperlink" Target="https://www.procyclingstats.com/rider.php?id=141312&amp;p=results&amp;s=ranking-breakdown&amp;entry_id=62890&amp;datum=2020-11-08" TargetMode="External"/><Relationship Id="rId781" Type="http://schemas.openxmlformats.org/officeDocument/2006/relationships/hyperlink" Target="https://www.procyclingstats.com/rider/adam-toupalik" TargetMode="External"/><Relationship Id="rId1370" Type="http://schemas.openxmlformats.org/officeDocument/2006/relationships/hyperlink" Target="https://www.procyclingstats.com/rider/jaakko-hanninen" TargetMode="External"/><Relationship Id="rId780" Type="http://schemas.openxmlformats.org/officeDocument/2006/relationships/hyperlink" Target="https://www.procyclingstats.com/rider.php?id=195027&amp;p=results&amp;s=ranking-breakdown&amp;entry_id=62890&amp;datum=2020-11-08" TargetMode="External"/><Relationship Id="rId1371" Type="http://schemas.openxmlformats.org/officeDocument/2006/relationships/hyperlink" Target="https://www.procyclingstats.com/team/ag2r-la-mondiale-2020" TargetMode="External"/><Relationship Id="rId1372" Type="http://schemas.openxmlformats.org/officeDocument/2006/relationships/hyperlink" Target="https://www.procyclingstats.com/rider.php?id=189174&amp;p=results&amp;s=ranking-breakdown&amp;entry_id=62890&amp;datum=2020-11-08" TargetMode="External"/><Relationship Id="rId1373" Type="http://schemas.openxmlformats.org/officeDocument/2006/relationships/hyperlink" Target="https://www.procyclingstats.com/rider/mikel-bizkarra" TargetMode="External"/><Relationship Id="rId785" Type="http://schemas.openxmlformats.org/officeDocument/2006/relationships/hyperlink" Target="https://www.procyclingstats.com/team/lotto-soudal-2020" TargetMode="External"/><Relationship Id="rId1374" Type="http://schemas.openxmlformats.org/officeDocument/2006/relationships/hyperlink" Target="https://www.procyclingstats.com/team/euskatel-euskadi-2020" TargetMode="External"/><Relationship Id="rId4400" Type="http://schemas.openxmlformats.org/officeDocument/2006/relationships/hyperlink" Target="https://www.procyclingstats.com/rider.php?id=188082&amp;p=results&amp;s=ranking-breakdown&amp;entry_id=62890&amp;datum=2020-11-08" TargetMode="External"/><Relationship Id="rId784" Type="http://schemas.openxmlformats.org/officeDocument/2006/relationships/hyperlink" Target="https://www.procyclingstats.com/rider/jasper-de-buyst" TargetMode="External"/><Relationship Id="rId1375" Type="http://schemas.openxmlformats.org/officeDocument/2006/relationships/hyperlink" Target="https://www.procyclingstats.com/rider.php?id=137766&amp;p=results&amp;s=ranking-breakdown&amp;entry_id=62890&amp;datum=2020-11-08" TargetMode="External"/><Relationship Id="rId783" Type="http://schemas.openxmlformats.org/officeDocument/2006/relationships/hyperlink" Target="https://www.procyclingstats.com/rider.php?id=177658&amp;p=results&amp;s=ranking-breakdown&amp;entry_id=62890&amp;datum=2020-11-08" TargetMode="External"/><Relationship Id="rId1376" Type="http://schemas.openxmlformats.org/officeDocument/2006/relationships/hyperlink" Target="https://www.procyclingstats.com/rider/diego-rubio" TargetMode="External"/><Relationship Id="rId4402" Type="http://schemas.openxmlformats.org/officeDocument/2006/relationships/hyperlink" Target="https://www.procyclingstats.com/rider.php?id=166989&amp;p=results&amp;s=ranking-breakdown&amp;entry_id=62890&amp;datum=2020-11-08" TargetMode="External"/><Relationship Id="rId782" Type="http://schemas.openxmlformats.org/officeDocument/2006/relationships/hyperlink" Target="https://www.procyclingstats.com/team/elkov-kasper-2020" TargetMode="External"/><Relationship Id="rId1377" Type="http://schemas.openxmlformats.org/officeDocument/2006/relationships/hyperlink" Target="https://www.procyclingstats.com/team/burgos-bh-2020" TargetMode="External"/><Relationship Id="rId4401" Type="http://schemas.openxmlformats.org/officeDocument/2006/relationships/hyperlink" Target="https://www.procyclingstats.com/rider/cleber-alirio-cuasquer" TargetMode="External"/><Relationship Id="rId1367" Type="http://schemas.openxmlformats.org/officeDocument/2006/relationships/hyperlink" Target="https://www.procyclingstats.com/rider/lorenzo-fortunato" TargetMode="External"/><Relationship Id="rId2698" Type="http://schemas.openxmlformats.org/officeDocument/2006/relationships/hyperlink" Target="https://www.procyclingstats.com/team/evopro-racing-2020" TargetMode="External"/><Relationship Id="rId1368" Type="http://schemas.openxmlformats.org/officeDocument/2006/relationships/hyperlink" Target="https://www.procyclingstats.com/team/vini-zabu-ktm-2020" TargetMode="External"/><Relationship Id="rId2699" Type="http://schemas.openxmlformats.org/officeDocument/2006/relationships/hyperlink" Target="https://www.procyclingstats.com/rider.php?id=132762&amp;p=results&amp;s=ranking-breakdown&amp;entry_id=62890&amp;datum=2020-11-08" TargetMode="External"/><Relationship Id="rId1369" Type="http://schemas.openxmlformats.org/officeDocument/2006/relationships/hyperlink" Target="https://www.procyclingstats.com/rider.php?id=178445&amp;p=results&amp;s=ranking-breakdown&amp;entry_id=62890&amp;datum=2020-11-08" TargetMode="External"/><Relationship Id="rId778" Type="http://schemas.openxmlformats.org/officeDocument/2006/relationships/hyperlink" Target="https://www.procyclingstats.com/rider/gerben-thijssen" TargetMode="External"/><Relationship Id="rId777" Type="http://schemas.openxmlformats.org/officeDocument/2006/relationships/hyperlink" Target="https://www.procyclingstats.com/rider.php?id=203053&amp;p=results&amp;s=ranking-breakdown&amp;entry_id=62890&amp;datum=2020-11-08" TargetMode="External"/><Relationship Id="rId776" Type="http://schemas.openxmlformats.org/officeDocument/2006/relationships/hyperlink" Target="https://www.procyclingstats.com/team/uae-team-emirates-2020" TargetMode="External"/><Relationship Id="rId775" Type="http://schemas.openxmlformats.org/officeDocument/2006/relationships/hyperlink" Target="https://www.procyclingstats.com/rider/mikkel-bjerg" TargetMode="External"/><Relationship Id="rId779" Type="http://schemas.openxmlformats.org/officeDocument/2006/relationships/hyperlink" Target="https://www.procyclingstats.com/team/lotto-soudal-2020" TargetMode="External"/><Relationship Id="rId770" Type="http://schemas.openxmlformats.org/officeDocument/2006/relationships/hyperlink" Target="https://www.procyclingstats.com/team/vital-concept-bb-hotels-pb-ktm-2020" TargetMode="External"/><Relationship Id="rId2690" Type="http://schemas.openxmlformats.org/officeDocument/2006/relationships/hyperlink" Target="https://www.procyclingstats.com/rider.php?id=198297&amp;p=results&amp;s=ranking-breakdown&amp;entry_id=62890&amp;datum=2020-11-08" TargetMode="External"/><Relationship Id="rId1360" Type="http://schemas.openxmlformats.org/officeDocument/2006/relationships/hyperlink" Target="https://www.procyclingstats.com/rider.php?id=201725&amp;p=results&amp;s=ranking-breakdown&amp;entry_id=62890&amp;datum=2020-11-08" TargetMode="External"/><Relationship Id="rId2691" Type="http://schemas.openxmlformats.org/officeDocument/2006/relationships/hyperlink" Target="https://www.procyclingstats.com/rider/jelle-wallays" TargetMode="External"/><Relationship Id="rId1361" Type="http://schemas.openxmlformats.org/officeDocument/2006/relationships/hyperlink" Target="https://www.procyclingstats.com/rider/serghei-tvetcov" TargetMode="External"/><Relationship Id="rId2692" Type="http://schemas.openxmlformats.org/officeDocument/2006/relationships/hyperlink" Target="https://www.procyclingstats.com/team/lotto-soudal-2020" TargetMode="External"/><Relationship Id="rId1362" Type="http://schemas.openxmlformats.org/officeDocument/2006/relationships/hyperlink" Target="https://www.procyclingstats.com/team/team-sapura-cycling-2020" TargetMode="External"/><Relationship Id="rId2693" Type="http://schemas.openxmlformats.org/officeDocument/2006/relationships/hyperlink" Target="https://www.procyclingstats.com/rider.php?id=140713&amp;p=results&amp;s=ranking-breakdown&amp;entry_id=62890&amp;datum=2020-11-08" TargetMode="External"/><Relationship Id="rId774" Type="http://schemas.openxmlformats.org/officeDocument/2006/relationships/hyperlink" Target="https://www.procyclingstats.com/rider.php?id=179909&amp;p=results&amp;s=ranking-breakdown&amp;entry_id=62890&amp;datum=2020-11-08" TargetMode="External"/><Relationship Id="rId1363" Type="http://schemas.openxmlformats.org/officeDocument/2006/relationships/hyperlink" Target="https://www.procyclingstats.com/rider.php?id=140146&amp;p=results&amp;s=ranking-breakdown&amp;entry_id=62890&amp;datum=2020-11-08" TargetMode="External"/><Relationship Id="rId2694" Type="http://schemas.openxmlformats.org/officeDocument/2006/relationships/hyperlink" Target="https://www.procyclingstats.com/rider/jarne-van-de-paar" TargetMode="External"/><Relationship Id="rId773" Type="http://schemas.openxmlformats.org/officeDocument/2006/relationships/hyperlink" Target="https://www.procyclingstats.com/team/caja-rural-seguros-rga-2020" TargetMode="External"/><Relationship Id="rId1364" Type="http://schemas.openxmlformats.org/officeDocument/2006/relationships/hyperlink" Target="https://www.procyclingstats.com/rider/tejay-van-garderen" TargetMode="External"/><Relationship Id="rId2695" Type="http://schemas.openxmlformats.org/officeDocument/2006/relationships/hyperlink" Target="https://www.procyclingstats.com/team/lotto-soudal-u23-2020" TargetMode="External"/><Relationship Id="rId772" Type="http://schemas.openxmlformats.org/officeDocument/2006/relationships/hyperlink" Target="https://www.procyclingstats.com/rider/gonzalo-serrano" TargetMode="External"/><Relationship Id="rId1365" Type="http://schemas.openxmlformats.org/officeDocument/2006/relationships/hyperlink" Target="https://www.procyclingstats.com/team/ef-pro-cycling-2020" TargetMode="External"/><Relationship Id="rId2696" Type="http://schemas.openxmlformats.org/officeDocument/2006/relationships/hyperlink" Target="https://www.procyclingstats.com/rider.php?id=208282&amp;p=results&amp;s=ranking-breakdown&amp;entry_id=62890&amp;datum=2020-11-08" TargetMode="External"/><Relationship Id="rId771" Type="http://schemas.openxmlformats.org/officeDocument/2006/relationships/hyperlink" Target="https://www.procyclingstats.com/rider.php?id=194926&amp;p=results&amp;s=ranking-breakdown&amp;entry_id=62890&amp;datum=2020-11-08" TargetMode="External"/><Relationship Id="rId1366" Type="http://schemas.openxmlformats.org/officeDocument/2006/relationships/hyperlink" Target="https://www.procyclingstats.com/rider.php?id=140782&amp;p=results&amp;s=ranking-breakdown&amp;entry_id=62890&amp;datum=2020-11-08" TargetMode="External"/><Relationship Id="rId2697" Type="http://schemas.openxmlformats.org/officeDocument/2006/relationships/hyperlink" Target="https://www.procyclingstats.com/rider/oskar-nisu" TargetMode="External"/><Relationship Id="rId4426" Type="http://schemas.openxmlformats.org/officeDocument/2006/relationships/hyperlink" Target="https://www.procyclingstats.com/team/zalf-euromobil-desiree-fior-2020" TargetMode="External"/><Relationship Id="rId4425" Type="http://schemas.openxmlformats.org/officeDocument/2006/relationships/hyperlink" Target="https://www.procyclingstats.com/rider/edoardo-zambanini" TargetMode="External"/><Relationship Id="rId4428" Type="http://schemas.openxmlformats.org/officeDocument/2006/relationships/hyperlink" Target="https://www.procyclingstats.com/rider/adam-zuber" TargetMode="External"/><Relationship Id="rId4427" Type="http://schemas.openxmlformats.org/officeDocument/2006/relationships/hyperlink" Target="https://www.procyclingstats.com/rider.php?id=217844&amp;p=results&amp;s=ranking-breakdown&amp;entry_id=62890&amp;datum=2020-11-08" TargetMode="External"/><Relationship Id="rId4429" Type="http://schemas.openxmlformats.org/officeDocument/2006/relationships/hyperlink" Target="https://www.procyclingstats.com/team/mazowsze-serce-2020" TargetMode="External"/><Relationship Id="rId1390" Type="http://schemas.openxmlformats.org/officeDocument/2006/relationships/hyperlink" Target="https://www.procyclingstats.com/rider.php?id=132431&amp;p=results&amp;s=ranking-breakdown&amp;entry_id=62890&amp;datum=2020-11-08" TargetMode="External"/><Relationship Id="rId1391" Type="http://schemas.openxmlformats.org/officeDocument/2006/relationships/hyperlink" Target="https://www.procyclingstats.com/rider/kyle-murphy" TargetMode="External"/><Relationship Id="rId1392" Type="http://schemas.openxmlformats.org/officeDocument/2006/relationships/hyperlink" Target="https://www.procyclingstats.com/team/rally-cycling-2020" TargetMode="External"/><Relationship Id="rId1393" Type="http://schemas.openxmlformats.org/officeDocument/2006/relationships/hyperlink" Target="https://www.procyclingstats.com/rider.php?id=190301&amp;p=results&amp;s=ranking-breakdown&amp;entry_id=62890&amp;datum=2020-11-08" TargetMode="External"/><Relationship Id="rId1394" Type="http://schemas.openxmlformats.org/officeDocument/2006/relationships/hyperlink" Target="https://www.procyclingstats.com/rider/miles-scotson" TargetMode="External"/><Relationship Id="rId4420" Type="http://schemas.openxmlformats.org/officeDocument/2006/relationships/hyperlink" Target="https://www.procyclingstats.com/rider.php?id=180046&amp;p=results&amp;s=ranking-breakdown&amp;entry_id=62890&amp;datum=2020-11-08" TargetMode="External"/><Relationship Id="rId1395" Type="http://schemas.openxmlformats.org/officeDocument/2006/relationships/hyperlink" Target="https://www.procyclingstats.com/team/groupama-fdj-2020" TargetMode="External"/><Relationship Id="rId1396" Type="http://schemas.openxmlformats.org/officeDocument/2006/relationships/hyperlink" Target="https://www.procyclingstats.com/rider.php?id=174179&amp;p=results&amp;s=ranking-breakdown&amp;entry_id=62890&amp;datum=2020-11-08" TargetMode="External"/><Relationship Id="rId4422" Type="http://schemas.openxmlformats.org/officeDocument/2006/relationships/hyperlink" Target="https://www.procyclingstats.com/rider.php?id=261659&amp;p=results&amp;s=ranking-breakdown&amp;entry_id=62890&amp;datum=2020-11-08" TargetMode="External"/><Relationship Id="rId1397" Type="http://schemas.openxmlformats.org/officeDocument/2006/relationships/hyperlink" Target="https://www.procyclingstats.com/rider/remy-rochas" TargetMode="External"/><Relationship Id="rId4421" Type="http://schemas.openxmlformats.org/officeDocument/2006/relationships/hyperlink" Target="https://www.procyclingstats.com/rider/behar-ferati" TargetMode="External"/><Relationship Id="rId1398" Type="http://schemas.openxmlformats.org/officeDocument/2006/relationships/hyperlink" Target="https://www.procyclingstats.com/team/nippo-delko-one-provence-2020" TargetMode="External"/><Relationship Id="rId4424" Type="http://schemas.openxmlformats.org/officeDocument/2006/relationships/hyperlink" Target="https://www.procyclingstats.com/rider.php?id=216527&amp;p=results&amp;s=ranking-breakdown&amp;entry_id=62890&amp;datum=2020-11-08" TargetMode="External"/><Relationship Id="rId1399" Type="http://schemas.openxmlformats.org/officeDocument/2006/relationships/hyperlink" Target="https://www.procyclingstats.com/rider.php?id=181186&amp;p=results&amp;s=ranking-breakdown&amp;entry_id=62890&amp;datum=2020-11-08" TargetMode="External"/><Relationship Id="rId4423" Type="http://schemas.openxmlformats.org/officeDocument/2006/relationships/hyperlink" Target="https://www.procyclingstats.com/rider/yael-joalland" TargetMode="External"/><Relationship Id="rId1389" Type="http://schemas.openxmlformats.org/officeDocument/2006/relationships/hyperlink" Target="https://www.procyclingstats.com/team/voster-ats-team-2020" TargetMode="External"/><Relationship Id="rId4415" Type="http://schemas.openxmlformats.org/officeDocument/2006/relationships/hyperlink" Target="https://www.procyclingstats.com/team/ribble-weldtite-pro-cycling-2020" TargetMode="External"/><Relationship Id="rId4414" Type="http://schemas.openxmlformats.org/officeDocument/2006/relationships/hyperlink" Target="https://www.procyclingstats.com/rider/kevin-mccambridge" TargetMode="External"/><Relationship Id="rId4417" Type="http://schemas.openxmlformats.org/officeDocument/2006/relationships/hyperlink" Target="https://www.procyclingstats.com/rider/kai-pritzen" TargetMode="External"/><Relationship Id="rId4416" Type="http://schemas.openxmlformats.org/officeDocument/2006/relationships/hyperlink" Target="https://www.procyclingstats.com/rider.php?id=242171&amp;p=results&amp;s=ranking-breakdown&amp;entry_id=62890&amp;datum=2020-11-08" TargetMode="External"/><Relationship Id="rId4419" Type="http://schemas.openxmlformats.org/officeDocument/2006/relationships/hyperlink" Target="https://www.procyclingstats.com/rider/darren-glasford" TargetMode="External"/><Relationship Id="rId4418" Type="http://schemas.openxmlformats.org/officeDocument/2006/relationships/hyperlink" Target="https://www.procyclingstats.com/rider.php?id=218392&amp;p=results&amp;s=ranking-breakdown&amp;entry_id=62890&amp;datum=2020-11-08" TargetMode="External"/><Relationship Id="rId799" Type="http://schemas.openxmlformats.org/officeDocument/2006/relationships/hyperlink" Target="https://www.procyclingstats.com/rider/kaden-groves" TargetMode="External"/><Relationship Id="rId798" Type="http://schemas.openxmlformats.org/officeDocument/2006/relationships/hyperlink" Target="https://www.procyclingstats.com/rider.php?id=139845&amp;p=results&amp;s=ranking-breakdown&amp;entry_id=62890&amp;datum=2020-11-08" TargetMode="External"/><Relationship Id="rId797" Type="http://schemas.openxmlformats.org/officeDocument/2006/relationships/hyperlink" Target="https://www.procyclingstats.com/team/circus-wanty-gobert-2020" TargetMode="External"/><Relationship Id="rId1380" Type="http://schemas.openxmlformats.org/officeDocument/2006/relationships/hyperlink" Target="https://www.procyclingstats.com/team/aca-pro-racing-sunshine-coast-2020" TargetMode="External"/><Relationship Id="rId792" Type="http://schemas.openxmlformats.org/officeDocument/2006/relationships/hyperlink" Target="https://www.procyclingstats.com/rider.php?id=140862&amp;p=results&amp;s=ranking-breakdown&amp;entry_id=62890&amp;datum=2020-11-08" TargetMode="External"/><Relationship Id="rId1381" Type="http://schemas.openxmlformats.org/officeDocument/2006/relationships/hyperlink" Target="https://www.procyclingstats.com/rider.php?id=235019&amp;p=results&amp;s=ranking-breakdown&amp;entry_id=62890&amp;datum=2020-11-08" TargetMode="External"/><Relationship Id="rId791" Type="http://schemas.openxmlformats.org/officeDocument/2006/relationships/hyperlink" Target="https://www.procyclingstats.com/team/astana-pro-team-2020" TargetMode="External"/><Relationship Id="rId1382" Type="http://schemas.openxmlformats.org/officeDocument/2006/relationships/hyperlink" Target="https://www.procyclingstats.com/rider/mads-wurtz-schmidt" TargetMode="External"/><Relationship Id="rId790" Type="http://schemas.openxmlformats.org/officeDocument/2006/relationships/hyperlink" Target="https://www.procyclingstats.com/rider/luis-leon-sanchez" TargetMode="External"/><Relationship Id="rId1383" Type="http://schemas.openxmlformats.org/officeDocument/2006/relationships/hyperlink" Target="https://www.procyclingstats.com/team/israel-start-up-nation-2020" TargetMode="External"/><Relationship Id="rId1384" Type="http://schemas.openxmlformats.org/officeDocument/2006/relationships/hyperlink" Target="https://www.procyclingstats.com/rider.php?id=132414&amp;p=results&amp;s=ranking-breakdown&amp;entry_id=62890&amp;datum=2020-11-08" TargetMode="External"/><Relationship Id="rId796" Type="http://schemas.openxmlformats.org/officeDocument/2006/relationships/hyperlink" Target="https://www.procyclingstats.com/rider/timothy-dupont" TargetMode="External"/><Relationship Id="rId1385" Type="http://schemas.openxmlformats.org/officeDocument/2006/relationships/hyperlink" Target="https://www.procyclingstats.com/rider/edvaldas-siskevicius" TargetMode="External"/><Relationship Id="rId4411" Type="http://schemas.openxmlformats.org/officeDocument/2006/relationships/hyperlink" Target="https://www.procyclingstats.com/rider/andrew-tennant" TargetMode="External"/><Relationship Id="rId795" Type="http://schemas.openxmlformats.org/officeDocument/2006/relationships/hyperlink" Target="https://www.procyclingstats.com/rider.php?id=186357&amp;p=results&amp;s=ranking-breakdown&amp;entry_id=62890&amp;datum=2020-11-08" TargetMode="External"/><Relationship Id="rId1386" Type="http://schemas.openxmlformats.org/officeDocument/2006/relationships/hyperlink" Target="https://www.procyclingstats.com/team/nippo-delko-one-provence-2020" TargetMode="External"/><Relationship Id="rId4410" Type="http://schemas.openxmlformats.org/officeDocument/2006/relationships/hyperlink" Target="https://www.procyclingstats.com/rider.php?id=120747&amp;p=results&amp;s=ranking-breakdown&amp;entry_id=62890&amp;datum=2020-11-08" TargetMode="External"/><Relationship Id="rId794" Type="http://schemas.openxmlformats.org/officeDocument/2006/relationships/hyperlink" Target="https://www.procyclingstats.com/team/natura4ever-roubaix-lille-metropole-2020" TargetMode="External"/><Relationship Id="rId1387" Type="http://schemas.openxmlformats.org/officeDocument/2006/relationships/hyperlink" Target="https://www.procyclingstats.com/rider.php?id=138078&amp;p=results&amp;s=ranking-breakdown&amp;entry_id=62890&amp;datum=2020-11-08" TargetMode="External"/><Relationship Id="rId4413" Type="http://schemas.openxmlformats.org/officeDocument/2006/relationships/hyperlink" Target="https://www.procyclingstats.com/rider.php?id=134161&amp;p=results&amp;s=ranking-breakdown&amp;entry_id=62890&amp;datum=2020-11-08" TargetMode="External"/><Relationship Id="rId793" Type="http://schemas.openxmlformats.org/officeDocument/2006/relationships/hyperlink" Target="https://www.procyclingstats.com/rider/jordan-levasseur" TargetMode="External"/><Relationship Id="rId1388" Type="http://schemas.openxmlformats.org/officeDocument/2006/relationships/hyperlink" Target="https://www.procyclingstats.com/rider/patryk-stosz" TargetMode="External"/><Relationship Id="rId4412" Type="http://schemas.openxmlformats.org/officeDocument/2006/relationships/hyperlink" Target="https://www.procyclingstats.com/team/canyon-dhb-pb-soreen-2020" TargetMode="External"/><Relationship Id="rId3191" Type="http://schemas.openxmlformats.org/officeDocument/2006/relationships/hyperlink" Target="https://www.procyclingstats.com/rider.php?id=187431&amp;p=results&amp;s=ranking-breakdown&amp;entry_id=62890&amp;datum=2020-11-08" TargetMode="External"/><Relationship Id="rId3190" Type="http://schemas.openxmlformats.org/officeDocument/2006/relationships/hyperlink" Target="https://www.procyclingstats.com/rider/ahmad-wais" TargetMode="External"/><Relationship Id="rId3193" Type="http://schemas.openxmlformats.org/officeDocument/2006/relationships/hyperlink" Target="https://www.procyclingstats.com/rider.php?id=206391&amp;p=results&amp;s=ranking-breakdown&amp;entry_id=62890&amp;datum=2020-11-08" TargetMode="External"/><Relationship Id="rId3192" Type="http://schemas.openxmlformats.org/officeDocument/2006/relationships/hyperlink" Target="https://www.procyclingstats.com/rider/daniel-dina" TargetMode="External"/><Relationship Id="rId3195" Type="http://schemas.openxmlformats.org/officeDocument/2006/relationships/hyperlink" Target="https://www.procyclingstats.com/rider.php?id=210181&amp;p=results&amp;s=ranking-breakdown&amp;entry_id=62890&amp;datum=2020-11-08" TargetMode="External"/><Relationship Id="rId3194" Type="http://schemas.openxmlformats.org/officeDocument/2006/relationships/hyperlink" Target="https://www.procyclingstats.com/rider/birkir-ingvason" TargetMode="External"/><Relationship Id="rId3197" Type="http://schemas.openxmlformats.org/officeDocument/2006/relationships/hyperlink" Target="https://www.procyclingstats.com/team/team-coop-2020" TargetMode="External"/><Relationship Id="rId3196" Type="http://schemas.openxmlformats.org/officeDocument/2006/relationships/hyperlink" Target="https://www.procyclingstats.com/rider/jacob-eriksson" TargetMode="External"/><Relationship Id="rId3199" Type="http://schemas.openxmlformats.org/officeDocument/2006/relationships/hyperlink" Target="https://www.procyclingstats.com/rider/artem-nych" TargetMode="External"/><Relationship Id="rId3198" Type="http://schemas.openxmlformats.org/officeDocument/2006/relationships/hyperlink" Target="https://www.procyclingstats.com/rider.php?id=202333&amp;p=results&amp;s=ranking-breakdown&amp;entry_id=62890&amp;datum=2020-11-08" TargetMode="External"/><Relationship Id="rId3180" Type="http://schemas.openxmlformats.org/officeDocument/2006/relationships/hyperlink" Target="https://www.procyclingstats.com/rider.php?id=161854&amp;p=results&amp;s=ranking-breakdown&amp;entry_id=62890&amp;datum=2020-11-08" TargetMode="External"/><Relationship Id="rId3182" Type="http://schemas.openxmlformats.org/officeDocument/2006/relationships/hyperlink" Target="https://www.procyclingstats.com/team/aevolo-2020" TargetMode="External"/><Relationship Id="rId3181" Type="http://schemas.openxmlformats.org/officeDocument/2006/relationships/hyperlink" Target="https://www.procyclingstats.com/rider/charlesetienne-chretien" TargetMode="External"/><Relationship Id="rId3184" Type="http://schemas.openxmlformats.org/officeDocument/2006/relationships/hyperlink" Target="https://www.procyclingstats.com/rider/robbie-hucker" TargetMode="External"/><Relationship Id="rId3183" Type="http://schemas.openxmlformats.org/officeDocument/2006/relationships/hyperlink" Target="https://www.procyclingstats.com/rider.php?id=206012&amp;p=results&amp;s=ranking-breakdown&amp;entry_id=62890&amp;datum=2020-11-08" TargetMode="External"/><Relationship Id="rId3186" Type="http://schemas.openxmlformats.org/officeDocument/2006/relationships/hyperlink" Target="https://www.procyclingstats.com/rider.php?id=171789&amp;p=results&amp;s=ranking-breakdown&amp;entry_id=62890&amp;datum=2020-11-08" TargetMode="External"/><Relationship Id="rId3185" Type="http://schemas.openxmlformats.org/officeDocument/2006/relationships/hyperlink" Target="https://www.procyclingstats.com/team/team-ukyo-2020" TargetMode="External"/><Relationship Id="rId3188" Type="http://schemas.openxmlformats.org/officeDocument/2006/relationships/hyperlink" Target="https://www.procyclingstats.com/team/swiftcarbon-pro-cycling-2020" TargetMode="External"/><Relationship Id="rId3187" Type="http://schemas.openxmlformats.org/officeDocument/2006/relationships/hyperlink" Target="https://www.procyclingstats.com/rider/daragh-o-mahony" TargetMode="External"/><Relationship Id="rId3189" Type="http://schemas.openxmlformats.org/officeDocument/2006/relationships/hyperlink" Target="https://www.procyclingstats.com/rider.php?id=196433&amp;p=results&amp;s=ranking-breakdown&amp;entry_id=62890&amp;datum=2020-11-08" TargetMode="External"/><Relationship Id="rId4480" Type="http://schemas.openxmlformats.org/officeDocument/2006/relationships/hyperlink" Target="https://www.procyclingstats.com/team/maloja-pushbikers-2020" TargetMode="External"/><Relationship Id="rId3151" Type="http://schemas.openxmlformats.org/officeDocument/2006/relationships/hyperlink" Target="https://www.procyclingstats.com/team/ag2r-la-mondiale-2020" TargetMode="External"/><Relationship Id="rId4482" Type="http://schemas.openxmlformats.org/officeDocument/2006/relationships/hyperlink" Target="https://www.procyclingstats.com/rider/robert-sierra" TargetMode="External"/><Relationship Id="rId3150" Type="http://schemas.openxmlformats.org/officeDocument/2006/relationships/hyperlink" Target="https://www.procyclingstats.com/rider/clement-chevrier" TargetMode="External"/><Relationship Id="rId4481" Type="http://schemas.openxmlformats.org/officeDocument/2006/relationships/hyperlink" Target="https://www.procyclingstats.com/rider.php?id=205238&amp;p=results&amp;s=ranking-breakdown&amp;entry_id=62890&amp;datum=2020-11-08" TargetMode="External"/><Relationship Id="rId3153" Type="http://schemas.openxmlformats.org/officeDocument/2006/relationships/hyperlink" Target="https://www.procyclingstats.com/rider/jan-barta" TargetMode="External"/><Relationship Id="rId4484" Type="http://schemas.openxmlformats.org/officeDocument/2006/relationships/hyperlink" Target="https://www.procyclingstats.com/rider/bradley-gouveris" TargetMode="External"/><Relationship Id="rId3152" Type="http://schemas.openxmlformats.org/officeDocument/2006/relationships/hyperlink" Target="https://www.procyclingstats.com/rider.php?id=135550&amp;p=results&amp;s=ranking-breakdown&amp;entry_id=62890&amp;datum=2020-11-08" TargetMode="External"/><Relationship Id="rId4483" Type="http://schemas.openxmlformats.org/officeDocument/2006/relationships/hyperlink" Target="https://www.procyclingstats.com/rider.php?id=195904&amp;p=results&amp;s=ranking-breakdown&amp;entry_id=62890&amp;datum=2020-11-08" TargetMode="External"/><Relationship Id="rId3155" Type="http://schemas.openxmlformats.org/officeDocument/2006/relationships/hyperlink" Target="https://www.procyclingstats.com/rider.php?id=140813&amp;p=results&amp;s=ranking-breakdown&amp;entry_id=62890&amp;datum=2020-11-08" TargetMode="External"/><Relationship Id="rId4486" Type="http://schemas.openxmlformats.org/officeDocument/2006/relationships/hyperlink" Target="https://www.procyclingstats.com/rider/sauli-pietikainen" TargetMode="External"/><Relationship Id="rId3154" Type="http://schemas.openxmlformats.org/officeDocument/2006/relationships/hyperlink" Target="https://www.procyclingstats.com/team/elkov-kasper-2020" TargetMode="External"/><Relationship Id="rId4485" Type="http://schemas.openxmlformats.org/officeDocument/2006/relationships/hyperlink" Target="https://www.procyclingstats.com/rider.php?id=215697&amp;p=results&amp;s=ranking-breakdown&amp;entry_id=62890&amp;datum=2020-11-08" TargetMode="External"/><Relationship Id="rId3157" Type="http://schemas.openxmlformats.org/officeDocument/2006/relationships/hyperlink" Target="https://www.procyclingstats.com/rider.php?id=139044&amp;p=results&amp;s=ranking-breakdown&amp;entry_id=62890&amp;datum=2020-11-08" TargetMode="External"/><Relationship Id="rId4488" Type="http://schemas.openxmlformats.org/officeDocument/2006/relationships/hyperlink" Target="https://www.procyclingstats.com/rider/muhsin-al-redha-misbah" TargetMode="External"/><Relationship Id="rId3156" Type="http://schemas.openxmlformats.org/officeDocument/2006/relationships/hyperlink" Target="https://www.procyclingstats.com/rider/igor-frolov" TargetMode="External"/><Relationship Id="rId4487" Type="http://schemas.openxmlformats.org/officeDocument/2006/relationships/hyperlink" Target="https://www.procyclingstats.com/rider.php?id=204577&amp;p=results&amp;s=ranking-breakdown&amp;entry_id=62890&amp;datum=2020-11-08" TargetMode="External"/><Relationship Id="rId3159" Type="http://schemas.openxmlformats.org/officeDocument/2006/relationships/hyperlink" Target="https://www.procyclingstats.com/team/ccc-development-team-2020" TargetMode="External"/><Relationship Id="rId3158" Type="http://schemas.openxmlformats.org/officeDocument/2006/relationships/hyperlink" Target="https://www.procyclingstats.com/rider/szymon-tracz" TargetMode="External"/><Relationship Id="rId4489" Type="http://schemas.openxmlformats.org/officeDocument/2006/relationships/hyperlink" Target="https://www.procyclingstats.com/team/team-sapura-cycling-2020" TargetMode="External"/><Relationship Id="rId3149" Type="http://schemas.openxmlformats.org/officeDocument/2006/relationships/hyperlink" Target="https://www.procyclingstats.com/rider.php?id=189588&amp;p=results&amp;s=ranking-breakdown&amp;entry_id=62890&amp;datum=2020-11-08" TargetMode="External"/><Relationship Id="rId3140" Type="http://schemas.openxmlformats.org/officeDocument/2006/relationships/hyperlink" Target="https://www.procyclingstats.com/rider.php?id=208875&amp;p=results&amp;s=ranking-breakdown&amp;entry_id=62890&amp;datum=2020-11-08" TargetMode="External"/><Relationship Id="rId4471" Type="http://schemas.openxmlformats.org/officeDocument/2006/relationships/hyperlink" Target="https://www.procyclingstats.com/team/team-colpack-ballan-2020" TargetMode="External"/><Relationship Id="rId4470" Type="http://schemas.openxmlformats.org/officeDocument/2006/relationships/hyperlink" Target="https://www.procyclingstats.com/rider/davide-baldaccini" TargetMode="External"/><Relationship Id="rId3142" Type="http://schemas.openxmlformats.org/officeDocument/2006/relationships/hyperlink" Target="https://www.procyclingstats.com/team/Ineos-grenadiers-2020" TargetMode="External"/><Relationship Id="rId4473" Type="http://schemas.openxmlformats.org/officeDocument/2006/relationships/hyperlink" Target="https://www.procyclingstats.com/rider/wesley-kreder" TargetMode="External"/><Relationship Id="rId3141" Type="http://schemas.openxmlformats.org/officeDocument/2006/relationships/hyperlink" Target="https://www.procyclingstats.com/rider/carlos-rodriguez-cano" TargetMode="External"/><Relationship Id="rId4472" Type="http://schemas.openxmlformats.org/officeDocument/2006/relationships/hyperlink" Target="https://www.procyclingstats.com/rider.php?id=196462&amp;p=results&amp;s=ranking-breakdown&amp;entry_id=62890&amp;datum=2020-11-08" TargetMode="External"/><Relationship Id="rId3144" Type="http://schemas.openxmlformats.org/officeDocument/2006/relationships/hyperlink" Target="https://www.procyclingstats.com/rider/ludovic-robeet" TargetMode="External"/><Relationship Id="rId4475" Type="http://schemas.openxmlformats.org/officeDocument/2006/relationships/hyperlink" Target="https://www.procyclingstats.com/rider.php?id=140000&amp;p=results&amp;s=ranking-breakdown&amp;entry_id=62890&amp;datum=2020-11-08" TargetMode="External"/><Relationship Id="rId3143" Type="http://schemas.openxmlformats.org/officeDocument/2006/relationships/hyperlink" Target="https://www.procyclingstats.com/rider.php?id=216728&amp;p=results&amp;s=ranking-breakdown&amp;entry_id=62890&amp;datum=2020-11-08" TargetMode="External"/><Relationship Id="rId4474" Type="http://schemas.openxmlformats.org/officeDocument/2006/relationships/hyperlink" Target="https://www.procyclingstats.com/team/circus-wanty-gobert-2020" TargetMode="External"/><Relationship Id="rId3146" Type="http://schemas.openxmlformats.org/officeDocument/2006/relationships/hyperlink" Target="https://www.procyclingstats.com/rider.php?id=169988&amp;p=results&amp;s=ranking-breakdown&amp;entry_id=62890&amp;datum=2020-11-08" TargetMode="External"/><Relationship Id="rId4477" Type="http://schemas.openxmlformats.org/officeDocument/2006/relationships/hyperlink" Target="https://www.procyclingstats.com/team/sidi-ali-pro-cycling-team-2020" TargetMode="External"/><Relationship Id="rId3145" Type="http://schemas.openxmlformats.org/officeDocument/2006/relationships/hyperlink" Target="https://www.procyclingstats.com/team/bingoal-wallonie-bruxelles-2020" TargetMode="External"/><Relationship Id="rId4476" Type="http://schemas.openxmlformats.org/officeDocument/2006/relationships/hyperlink" Target="https://www.procyclingstats.com/rider/mohcine-el-kouraji" TargetMode="External"/><Relationship Id="rId3148" Type="http://schemas.openxmlformats.org/officeDocument/2006/relationships/hyperlink" Target="https://www.procyclingstats.com/team/giotti-victoria-automotive-2020" TargetMode="External"/><Relationship Id="rId4479" Type="http://schemas.openxmlformats.org/officeDocument/2006/relationships/hyperlink" Target="https://www.procyclingstats.com/rider/martin-gluth" TargetMode="External"/><Relationship Id="rId3147" Type="http://schemas.openxmlformats.org/officeDocument/2006/relationships/hyperlink" Target="https://www.procyclingstats.com/rider/johnatan-canaveral" TargetMode="External"/><Relationship Id="rId4478" Type="http://schemas.openxmlformats.org/officeDocument/2006/relationships/hyperlink" Target="https://www.procyclingstats.com/rider.php?id=189574&amp;p=results&amp;s=ranking-breakdown&amp;entry_id=62890&amp;datum=2020-11-08" TargetMode="External"/><Relationship Id="rId3171" Type="http://schemas.openxmlformats.org/officeDocument/2006/relationships/hyperlink" Target="https://www.procyclingstats.com/rider.php?id=187473&amp;p=results&amp;s=ranking-breakdown&amp;entry_id=62890&amp;datum=2020-11-08" TargetMode="External"/><Relationship Id="rId3170" Type="http://schemas.openxmlformats.org/officeDocument/2006/relationships/hyperlink" Target="https://www.procyclingstats.com/rider/armanto-archimandritis" TargetMode="External"/><Relationship Id="rId3173" Type="http://schemas.openxmlformats.org/officeDocument/2006/relationships/hyperlink" Target="https://www.procyclingstats.com/team/team-jumbo-development-team-2020" TargetMode="External"/><Relationship Id="rId3172" Type="http://schemas.openxmlformats.org/officeDocument/2006/relationships/hyperlink" Target="https://www.procyclingstats.com/rider/gijs-leemreize" TargetMode="External"/><Relationship Id="rId3175" Type="http://schemas.openxmlformats.org/officeDocument/2006/relationships/hyperlink" Target="https://www.procyclingstats.com/rider/jensen-plowright" TargetMode="External"/><Relationship Id="rId3174" Type="http://schemas.openxmlformats.org/officeDocument/2006/relationships/hyperlink" Target="https://www.procyclingstats.com/rider.php?id=209880&amp;p=results&amp;s=ranking-breakdown&amp;entry_id=62890&amp;datum=2020-11-08" TargetMode="External"/><Relationship Id="rId3177" Type="http://schemas.openxmlformats.org/officeDocument/2006/relationships/hyperlink" Target="https://www.procyclingstats.com/rider.php?id=210439&amp;p=results&amp;s=ranking-breakdown&amp;entry_id=62890&amp;datum=2020-11-08" TargetMode="External"/><Relationship Id="rId3176" Type="http://schemas.openxmlformats.org/officeDocument/2006/relationships/hyperlink" Target="https://www.procyclingstats.com/team/team-bridgelane-2020" TargetMode="External"/><Relationship Id="rId3179" Type="http://schemas.openxmlformats.org/officeDocument/2006/relationships/hyperlink" Target="https://www.procyclingstats.com/team/gazprom-rusvelo-2020" TargetMode="External"/><Relationship Id="rId3178" Type="http://schemas.openxmlformats.org/officeDocument/2006/relationships/hyperlink" Target="https://www.procyclingstats.com/rider/damiano-cima" TargetMode="External"/><Relationship Id="rId3160" Type="http://schemas.openxmlformats.org/officeDocument/2006/relationships/hyperlink" Target="https://www.procyclingstats.com/rider.php?id=195753&amp;p=results&amp;s=ranking-breakdown&amp;entry_id=62890&amp;datum=2020-11-08" TargetMode="External"/><Relationship Id="rId4491" Type="http://schemas.openxmlformats.org/officeDocument/2006/relationships/hyperlink" Target="https://www.procyclingstats.com/rider/hannes-wilksch" TargetMode="External"/><Relationship Id="rId4490" Type="http://schemas.openxmlformats.org/officeDocument/2006/relationships/hyperlink" Target="https://www.procyclingstats.com/rider.php?id=199353&amp;p=results&amp;s=ranking-breakdown&amp;entry_id=62890&amp;datum=2020-11-08" TargetMode="External"/><Relationship Id="rId3162" Type="http://schemas.openxmlformats.org/officeDocument/2006/relationships/hyperlink" Target="https://www.procyclingstats.com/team/tarteletto-isorex-2020" TargetMode="External"/><Relationship Id="rId4493" Type="http://schemas.openxmlformats.org/officeDocument/2006/relationships/hyperlink" Target="https://www.procyclingstats.com/rider.php?id=217138&amp;p=results&amp;s=ranking-breakdown&amp;entry_id=62890&amp;datum=2020-11-08" TargetMode="External"/><Relationship Id="rId3161" Type="http://schemas.openxmlformats.org/officeDocument/2006/relationships/hyperlink" Target="https://www.procyclingstats.com/rider/jacob-relaes" TargetMode="External"/><Relationship Id="rId4492" Type="http://schemas.openxmlformats.org/officeDocument/2006/relationships/hyperlink" Target="https://www.procyclingstats.com/team/development-team-sunweb-2020" TargetMode="External"/><Relationship Id="rId3164" Type="http://schemas.openxmlformats.org/officeDocument/2006/relationships/hyperlink" Target="https://www.procyclingstats.com/rider/viktor-potocki" TargetMode="External"/><Relationship Id="rId4495" Type="http://schemas.openxmlformats.org/officeDocument/2006/relationships/hyperlink" Target="https://www.procyclingstats.com/team/team-arkea-samsic-2020" TargetMode="External"/><Relationship Id="rId3163" Type="http://schemas.openxmlformats.org/officeDocument/2006/relationships/hyperlink" Target="https://www.procyclingstats.com/rider.php?id=177211&amp;p=results&amp;s=ranking-breakdown&amp;entry_id=62890&amp;datum=2020-11-08" TargetMode="External"/><Relationship Id="rId4494" Type="http://schemas.openxmlformats.org/officeDocument/2006/relationships/hyperlink" Target="https://www.procyclingstats.com/rider/donavan-grondin" TargetMode="External"/><Relationship Id="rId3166" Type="http://schemas.openxmlformats.org/officeDocument/2006/relationships/hyperlink" Target="https://www.procyclingstats.com/rider.php?id=202528&amp;p=results&amp;s=ranking-breakdown&amp;entry_id=62890&amp;datum=2020-11-08" TargetMode="External"/><Relationship Id="rId4497" Type="http://schemas.openxmlformats.org/officeDocument/2006/relationships/hyperlink" Target="https://www.procyclingstats.com/rider/antoine-debons" TargetMode="External"/><Relationship Id="rId3165" Type="http://schemas.openxmlformats.org/officeDocument/2006/relationships/hyperlink" Target="https://www.procyclingstats.com/team/ljubljana-gusto-santic-2020" TargetMode="External"/><Relationship Id="rId4496" Type="http://schemas.openxmlformats.org/officeDocument/2006/relationships/hyperlink" Target="https://www.procyclingstats.com/rider.php?id=208390&amp;p=results&amp;s=ranking-breakdown&amp;entry_id=62890&amp;datum=2020-11-08" TargetMode="External"/><Relationship Id="rId3168" Type="http://schemas.openxmlformats.org/officeDocument/2006/relationships/hyperlink" Target="https://www.procyclingstats.com/team/team-vorarlberg-santic-2020" TargetMode="External"/><Relationship Id="rId4499" Type="http://schemas.openxmlformats.org/officeDocument/2006/relationships/hyperlink" Target="https://www.procyclingstats.com/rider.php?id=204009&amp;p=results&amp;s=ranking-breakdown&amp;entry_id=62890&amp;datum=2020-11-08" TargetMode="External"/><Relationship Id="rId3167" Type="http://schemas.openxmlformats.org/officeDocument/2006/relationships/hyperlink" Target="https://www.procyclingstats.com/rider/daniel-federspiel" TargetMode="External"/><Relationship Id="rId4498" Type="http://schemas.openxmlformats.org/officeDocument/2006/relationships/hyperlink" Target="https://www.procyclingstats.com/team/akros-excelsior-thomus-2020" TargetMode="External"/><Relationship Id="rId3169" Type="http://schemas.openxmlformats.org/officeDocument/2006/relationships/hyperlink" Target="https://www.procyclingstats.com/rider.php?id=118328&amp;p=results&amp;s=ranking-breakdown&amp;entry_id=62890&amp;datum=2020-11-08" TargetMode="External"/><Relationship Id="rId2700" Type="http://schemas.openxmlformats.org/officeDocument/2006/relationships/hyperlink" Target="https://www.procyclingstats.com/rider/albert-quammie" TargetMode="External"/><Relationship Id="rId2701" Type="http://schemas.openxmlformats.org/officeDocument/2006/relationships/hyperlink" Target="https://www.procyclingstats.com/rider.php?id=244740&amp;p=results&amp;s=ranking-breakdown&amp;entry_id=62890&amp;datum=2020-11-08" TargetMode="External"/><Relationship Id="rId2702" Type="http://schemas.openxmlformats.org/officeDocument/2006/relationships/hyperlink" Target="https://www.procyclingstats.com/rider/marco-benfatto" TargetMode="External"/><Relationship Id="rId2703" Type="http://schemas.openxmlformats.org/officeDocument/2006/relationships/hyperlink" Target="https://www.procyclingstats.com/team/bardiani-csf-2020" TargetMode="External"/><Relationship Id="rId2704" Type="http://schemas.openxmlformats.org/officeDocument/2006/relationships/hyperlink" Target="https://www.procyclingstats.com/rider.php?id=129866&amp;p=results&amp;s=ranking-breakdown&amp;entry_id=62890&amp;datum=2020-11-08" TargetMode="External"/><Relationship Id="rId2705" Type="http://schemas.openxmlformats.org/officeDocument/2006/relationships/hyperlink" Target="https://www.procyclingstats.com/rider/elcin-asadov" TargetMode="External"/><Relationship Id="rId2706" Type="http://schemas.openxmlformats.org/officeDocument/2006/relationships/hyperlink" Target="https://www.procyclingstats.com/team/bahrain-cycling-academy-2020" TargetMode="External"/><Relationship Id="rId2707" Type="http://schemas.openxmlformats.org/officeDocument/2006/relationships/hyperlink" Target="https://www.procyclingstats.com/rider.php?id=135568&amp;p=results&amp;s=ranking-breakdown&amp;entry_id=62890&amp;datum=2020-11-08" TargetMode="External"/><Relationship Id="rId2708" Type="http://schemas.openxmlformats.org/officeDocument/2006/relationships/hyperlink" Target="https://www.procyclingstats.com/rider/jakub-murias" TargetMode="External"/><Relationship Id="rId2709" Type="http://schemas.openxmlformats.org/officeDocument/2006/relationships/hyperlink" Target="https://www.procyclingstats.com/team/voster-ats-team-2020" TargetMode="External"/><Relationship Id="rId2720" Type="http://schemas.openxmlformats.org/officeDocument/2006/relationships/hyperlink" Target="https://www.procyclingstats.com/team/protouch-2020" TargetMode="External"/><Relationship Id="rId2721" Type="http://schemas.openxmlformats.org/officeDocument/2006/relationships/hyperlink" Target="https://www.procyclingstats.com/rider.php?id=175200&amp;p=results&amp;s=ranking-breakdown&amp;entry_id=62890&amp;datum=2020-11-08" TargetMode="External"/><Relationship Id="rId2722" Type="http://schemas.openxmlformats.org/officeDocument/2006/relationships/hyperlink" Target="https://www.procyclingstats.com/rider/arnaud-courteille" TargetMode="External"/><Relationship Id="rId2723" Type="http://schemas.openxmlformats.org/officeDocument/2006/relationships/hyperlink" Target="https://www.procyclingstats.com/team/vital-concept-bb-hotels-pb-ktm-2020" TargetMode="External"/><Relationship Id="rId2724" Type="http://schemas.openxmlformats.org/officeDocument/2006/relationships/hyperlink" Target="https://www.procyclingstats.com/rider.php?id=140486&amp;p=results&amp;s=ranking-breakdown&amp;entry_id=62890&amp;datum=2020-11-08" TargetMode="External"/><Relationship Id="rId2725" Type="http://schemas.openxmlformats.org/officeDocument/2006/relationships/hyperlink" Target="https://www.procyclingstats.com/rider/thomas-champion" TargetMode="External"/><Relationship Id="rId2726" Type="http://schemas.openxmlformats.org/officeDocument/2006/relationships/hyperlink" Target="https://www.procyclingstats.com/rider.php?id=206691&amp;p=results&amp;s=ranking-breakdown&amp;entry_id=62890&amp;datum=2020-11-08" TargetMode="External"/><Relationship Id="rId2727" Type="http://schemas.openxmlformats.org/officeDocument/2006/relationships/hyperlink" Target="https://www.procyclingstats.com/rider/roland-thalmann" TargetMode="External"/><Relationship Id="rId2728" Type="http://schemas.openxmlformats.org/officeDocument/2006/relationships/hyperlink" Target="https://www.procyclingstats.com/team/team-vorarlberg-santic-2020" TargetMode="External"/><Relationship Id="rId2729" Type="http://schemas.openxmlformats.org/officeDocument/2006/relationships/hyperlink" Target="https://www.procyclingstats.com/rider.php?id=137104&amp;p=results&amp;s=ranking-breakdown&amp;entry_id=62890&amp;datum=2020-11-08" TargetMode="External"/><Relationship Id="rId2710" Type="http://schemas.openxmlformats.org/officeDocument/2006/relationships/hyperlink" Target="https://www.procyclingstats.com/rider.php?id=195752&amp;p=results&amp;s=ranking-breakdown&amp;entry_id=62890&amp;datum=2020-11-08" TargetMode="External"/><Relationship Id="rId2711" Type="http://schemas.openxmlformats.org/officeDocument/2006/relationships/hyperlink" Target="https://www.procyclingstats.com/rider/muhammad-nur-aiman-bin-rosli" TargetMode="External"/><Relationship Id="rId2712" Type="http://schemas.openxmlformats.org/officeDocument/2006/relationships/hyperlink" Target="https://www.procyclingstats.com/team/team-sapura-cycling-2020" TargetMode="External"/><Relationship Id="rId2713" Type="http://schemas.openxmlformats.org/officeDocument/2006/relationships/hyperlink" Target="https://www.procyclingstats.com/rider.php?id=204194&amp;p=results&amp;s=ranking-breakdown&amp;entry_id=62890&amp;datum=2020-11-08" TargetMode="External"/><Relationship Id="rId2714" Type="http://schemas.openxmlformats.org/officeDocument/2006/relationships/hyperlink" Target="https://www.procyclingstats.com/rider/vincent-louiche" TargetMode="External"/><Relationship Id="rId2715" Type="http://schemas.openxmlformats.org/officeDocument/2006/relationships/hyperlink" Target="https://www.procyclingstats.com/rider.php?id=136337&amp;p=results&amp;s=ranking-breakdown&amp;entry_id=62890&amp;datum=2020-11-08" TargetMode="External"/><Relationship Id="rId2716" Type="http://schemas.openxmlformats.org/officeDocument/2006/relationships/hyperlink" Target="https://www.procyclingstats.com/rider/adrian-banaszek" TargetMode="External"/><Relationship Id="rId2717" Type="http://schemas.openxmlformats.org/officeDocument/2006/relationships/hyperlink" Target="https://www.procyclingstats.com/team/mazowsze-serce-2020" TargetMode="External"/><Relationship Id="rId2718" Type="http://schemas.openxmlformats.org/officeDocument/2006/relationships/hyperlink" Target="https://www.procyclingstats.com/rider.php?id=141026&amp;p=results&amp;s=ranking-breakdown&amp;entry_id=62890&amp;datum=2020-11-08" TargetMode="External"/><Relationship Id="rId2719" Type="http://schemas.openxmlformats.org/officeDocument/2006/relationships/hyperlink" Target="https://www.procyclingstats.com/rider/jayde-julius" TargetMode="External"/><Relationship Id="rId1455" Type="http://schemas.openxmlformats.org/officeDocument/2006/relationships/hyperlink" Target="https://www.procyclingstats.com/rider.php?id=169900&amp;p=results&amp;s=ranking-breakdown&amp;entry_id=62890&amp;datum=2020-11-08" TargetMode="External"/><Relationship Id="rId2786" Type="http://schemas.openxmlformats.org/officeDocument/2006/relationships/hyperlink" Target="https://www.procyclingstats.com/rider.php?id=168770&amp;p=results&amp;s=ranking-breakdown&amp;entry_id=62890&amp;datum=2020-11-08" TargetMode="External"/><Relationship Id="rId1456" Type="http://schemas.openxmlformats.org/officeDocument/2006/relationships/hyperlink" Target="https://www.procyclingstats.com/rider/carl-fredrik-hagen" TargetMode="External"/><Relationship Id="rId2787" Type="http://schemas.openxmlformats.org/officeDocument/2006/relationships/hyperlink" Target="https://www.procyclingstats.com/rider/axel-zingle" TargetMode="External"/><Relationship Id="rId1457" Type="http://schemas.openxmlformats.org/officeDocument/2006/relationships/hyperlink" Target="https://www.procyclingstats.com/team/lotto-soudal-2020" TargetMode="External"/><Relationship Id="rId2788" Type="http://schemas.openxmlformats.org/officeDocument/2006/relationships/hyperlink" Target="https://www.procyclingstats.com/team/nippo-delko-one-provence-2020" TargetMode="External"/><Relationship Id="rId1458" Type="http://schemas.openxmlformats.org/officeDocument/2006/relationships/hyperlink" Target="https://www.procyclingstats.com/rider.php?id=179795&amp;p=results&amp;s=ranking-breakdown&amp;entry_id=62890&amp;datum=2020-11-08" TargetMode="External"/><Relationship Id="rId2789" Type="http://schemas.openxmlformats.org/officeDocument/2006/relationships/hyperlink" Target="https://www.procyclingstats.com/rider.php?id=241011&amp;p=results&amp;s=ranking-breakdown&amp;entry_id=62890&amp;datum=2020-11-08" TargetMode="External"/><Relationship Id="rId1459" Type="http://schemas.openxmlformats.org/officeDocument/2006/relationships/hyperlink" Target="https://www.procyclingstats.com/rider/pawel-poljanski" TargetMode="External"/><Relationship Id="rId629" Type="http://schemas.openxmlformats.org/officeDocument/2006/relationships/hyperlink" Target="https://www.procyclingstats.com/team/ag2r-la-mondiale-2020" TargetMode="External"/><Relationship Id="rId624" Type="http://schemas.openxmlformats.org/officeDocument/2006/relationships/hyperlink" Target="https://www.procyclingstats.com/rider.php?id=133660&amp;p=results&amp;s=ranking-breakdown&amp;entry_id=62890&amp;datum=2020-11-08" TargetMode="External"/><Relationship Id="rId623" Type="http://schemas.openxmlformats.org/officeDocument/2006/relationships/hyperlink" Target="https://www.procyclingstats.com/team/bike-aid-2020" TargetMode="External"/><Relationship Id="rId622" Type="http://schemas.openxmlformats.org/officeDocument/2006/relationships/hyperlink" Target="https://www.procyclingstats.com/rider/nikodemus-holler" TargetMode="External"/><Relationship Id="rId621" Type="http://schemas.openxmlformats.org/officeDocument/2006/relationships/hyperlink" Target="https://www.procyclingstats.com/rider.php?id=140865&amp;p=results&amp;s=ranking-breakdown&amp;entry_id=62890&amp;datum=2020-11-08" TargetMode="External"/><Relationship Id="rId628" Type="http://schemas.openxmlformats.org/officeDocument/2006/relationships/hyperlink" Target="https://www.procyclingstats.com/rider/lawrence-warbasse" TargetMode="External"/><Relationship Id="rId627" Type="http://schemas.openxmlformats.org/officeDocument/2006/relationships/hyperlink" Target="https://www.procyclingstats.com/rider.php?id=184455&amp;p=results&amp;s=ranking-breakdown&amp;entry_id=62890&amp;datum=2020-11-08" TargetMode="External"/><Relationship Id="rId626" Type="http://schemas.openxmlformats.org/officeDocument/2006/relationships/hyperlink" Target="https://www.procyclingstats.com/team/lotto-soudal-2020" TargetMode="External"/><Relationship Id="rId625" Type="http://schemas.openxmlformats.org/officeDocument/2006/relationships/hyperlink" Target="https://www.procyclingstats.com/rider/harm-vanhoucke" TargetMode="External"/><Relationship Id="rId2780" Type="http://schemas.openxmlformats.org/officeDocument/2006/relationships/hyperlink" Target="https://www.procyclingstats.com/rider.php?id=132259&amp;p=results&amp;s=ranking-breakdown&amp;entry_id=62890&amp;datum=2020-11-08" TargetMode="External"/><Relationship Id="rId1450" Type="http://schemas.openxmlformats.org/officeDocument/2006/relationships/hyperlink" Target="https://www.procyclingstats.com/rider/enrico-gasparotto" TargetMode="External"/><Relationship Id="rId2781" Type="http://schemas.openxmlformats.org/officeDocument/2006/relationships/hyperlink" Target="https://www.procyclingstats.com/rider/timo-kielich" TargetMode="External"/><Relationship Id="rId620" Type="http://schemas.openxmlformats.org/officeDocument/2006/relationships/hyperlink" Target="https://www.procyclingstats.com/team/ntt-pro-cycling-2020" TargetMode="External"/><Relationship Id="rId1451" Type="http://schemas.openxmlformats.org/officeDocument/2006/relationships/hyperlink" Target="https://www.procyclingstats.com/team/ntt-pro-cycling-2020" TargetMode="External"/><Relationship Id="rId2782" Type="http://schemas.openxmlformats.org/officeDocument/2006/relationships/hyperlink" Target="https://www.procyclingstats.com/team/alpecin-fenix-2020" TargetMode="External"/><Relationship Id="rId1452" Type="http://schemas.openxmlformats.org/officeDocument/2006/relationships/hyperlink" Target="https://www.procyclingstats.com/rider.php?id=140377&amp;p=results&amp;s=ranking-breakdown&amp;entry_id=62890&amp;datum=2020-11-08" TargetMode="External"/><Relationship Id="rId2783" Type="http://schemas.openxmlformats.org/officeDocument/2006/relationships/hyperlink" Target="https://www.procyclingstats.com/rider.php?id=205750&amp;p=results&amp;s=ranking-breakdown&amp;entry_id=62890&amp;datum=2020-11-08" TargetMode="External"/><Relationship Id="rId1453" Type="http://schemas.openxmlformats.org/officeDocument/2006/relationships/hyperlink" Target="https://www.procyclingstats.com/rider/nicola-bagioli" TargetMode="External"/><Relationship Id="rId2784" Type="http://schemas.openxmlformats.org/officeDocument/2006/relationships/hyperlink" Target="https://www.procyclingstats.com/rider/kristian-aasvold" TargetMode="External"/><Relationship Id="rId1454" Type="http://schemas.openxmlformats.org/officeDocument/2006/relationships/hyperlink" Target="https://www.procyclingstats.com/team/androni-sidermec-bottecchia-2020" TargetMode="External"/><Relationship Id="rId2785" Type="http://schemas.openxmlformats.org/officeDocument/2006/relationships/hyperlink" Target="https://www.procyclingstats.com/team/riwal-securitas-cycling-team-2020" TargetMode="External"/><Relationship Id="rId1444" Type="http://schemas.openxmlformats.org/officeDocument/2006/relationships/hyperlink" Target="https://www.procyclingstats.com/rider/kevin-rivera" TargetMode="External"/><Relationship Id="rId2775" Type="http://schemas.openxmlformats.org/officeDocument/2006/relationships/hyperlink" Target="https://www.procyclingstats.com/rider/azzedine-lagab" TargetMode="External"/><Relationship Id="rId1445" Type="http://schemas.openxmlformats.org/officeDocument/2006/relationships/hyperlink" Target="https://www.procyclingstats.com/team/androni-sidermec-bottecchia-2020" TargetMode="External"/><Relationship Id="rId2776" Type="http://schemas.openxmlformats.org/officeDocument/2006/relationships/hyperlink" Target="https://www.procyclingstats.com/team/groupement-sportif-des-petroliers-2020" TargetMode="External"/><Relationship Id="rId1446" Type="http://schemas.openxmlformats.org/officeDocument/2006/relationships/hyperlink" Target="https://www.procyclingstats.com/rider.php?id=195115&amp;p=results&amp;s=ranking-breakdown&amp;entry_id=62890&amp;datum=2020-11-08" TargetMode="External"/><Relationship Id="rId2777" Type="http://schemas.openxmlformats.org/officeDocument/2006/relationships/hyperlink" Target="https://www.procyclingstats.com/rider.php?id=140825&amp;p=results&amp;s=ranking-breakdown&amp;entry_id=62890&amp;datum=2020-11-08" TargetMode="External"/><Relationship Id="rId1447" Type="http://schemas.openxmlformats.org/officeDocument/2006/relationships/hyperlink" Target="https://www.procyclingstats.com/rider/michael-schar" TargetMode="External"/><Relationship Id="rId2778" Type="http://schemas.openxmlformats.org/officeDocument/2006/relationships/hyperlink" Target="https://www.procyclingstats.com/rider/pawel-franczak" TargetMode="External"/><Relationship Id="rId1448" Type="http://schemas.openxmlformats.org/officeDocument/2006/relationships/hyperlink" Target="https://www.procyclingstats.com/team/ccc-team-2020" TargetMode="External"/><Relationship Id="rId2779" Type="http://schemas.openxmlformats.org/officeDocument/2006/relationships/hyperlink" Target="https://www.procyclingstats.com/team/voster-ats-team-2020" TargetMode="External"/><Relationship Id="rId1449" Type="http://schemas.openxmlformats.org/officeDocument/2006/relationships/hyperlink" Target="https://www.procyclingstats.com/rider.php?id=140777&amp;p=results&amp;s=ranking-breakdown&amp;entry_id=62890&amp;datum=2020-11-08" TargetMode="External"/><Relationship Id="rId619" Type="http://schemas.openxmlformats.org/officeDocument/2006/relationships/hyperlink" Target="https://www.procyclingstats.com/rider/edvald-boasson-hagen" TargetMode="External"/><Relationship Id="rId618" Type="http://schemas.openxmlformats.org/officeDocument/2006/relationships/hyperlink" Target="https://www.procyclingstats.com/rider.php?id=140191&amp;p=results&amp;s=ranking-breakdown&amp;entry_id=62890&amp;datum=2020-11-08" TargetMode="External"/><Relationship Id="rId613" Type="http://schemas.openxmlformats.org/officeDocument/2006/relationships/hyperlink" Target="https://www.procyclingstats.com/rider/mikkel-honore" TargetMode="External"/><Relationship Id="rId612" Type="http://schemas.openxmlformats.org/officeDocument/2006/relationships/hyperlink" Target="https://www.procyclingstats.com/rider.php?id=141005&amp;p=results&amp;s=ranking-breakdown&amp;entry_id=62890&amp;datum=2020-11-08" TargetMode="External"/><Relationship Id="rId611" Type="http://schemas.openxmlformats.org/officeDocument/2006/relationships/hyperlink" Target="https://www.procyclingstats.com/team/team-arkea-samsic-2020" TargetMode="External"/><Relationship Id="rId610" Type="http://schemas.openxmlformats.org/officeDocument/2006/relationships/hyperlink" Target="https://www.procyclingstats.com/rider/diego-rosa" TargetMode="External"/><Relationship Id="rId617" Type="http://schemas.openxmlformats.org/officeDocument/2006/relationships/hyperlink" Target="https://www.procyclingstats.com/team/ef-pro-cycling-2020" TargetMode="External"/><Relationship Id="rId616" Type="http://schemas.openxmlformats.org/officeDocument/2006/relationships/hyperlink" Target="https://www.procyclingstats.com/rider/jens-keukeleire" TargetMode="External"/><Relationship Id="rId615" Type="http://schemas.openxmlformats.org/officeDocument/2006/relationships/hyperlink" Target="https://www.procyclingstats.com/rider.php?id=185568&amp;p=results&amp;s=ranking-breakdown&amp;entry_id=62890&amp;datum=2020-11-08" TargetMode="External"/><Relationship Id="rId614" Type="http://schemas.openxmlformats.org/officeDocument/2006/relationships/hyperlink" Target="https://www.procyclingstats.com/team/deceuninck-quick-step-2020" TargetMode="External"/><Relationship Id="rId2770" Type="http://schemas.openxmlformats.org/officeDocument/2006/relationships/hyperlink" Target="https://www.procyclingstats.com/team/hagens-berman-axeon-2020" TargetMode="External"/><Relationship Id="rId1440" Type="http://schemas.openxmlformats.org/officeDocument/2006/relationships/hyperlink" Target="https://www.procyclingstats.com/rider.php?id=186974&amp;p=results&amp;s=ranking-breakdown&amp;entry_id=62890&amp;datum=2020-11-08" TargetMode="External"/><Relationship Id="rId2771" Type="http://schemas.openxmlformats.org/officeDocument/2006/relationships/hyperlink" Target="https://www.procyclingstats.com/rider.php?id=201777&amp;p=results&amp;s=ranking-breakdown&amp;entry_id=62890&amp;datum=2020-11-08" TargetMode="External"/><Relationship Id="rId1441" Type="http://schemas.openxmlformats.org/officeDocument/2006/relationships/hyperlink" Target="https://www.procyclingstats.com/rider/oscar-riesebeek" TargetMode="External"/><Relationship Id="rId2772" Type="http://schemas.openxmlformats.org/officeDocument/2006/relationships/hyperlink" Target="https://www.procyclingstats.com/rider/erik-nordsaeter-resell" TargetMode="External"/><Relationship Id="rId1442" Type="http://schemas.openxmlformats.org/officeDocument/2006/relationships/hyperlink" Target="https://www.procyclingstats.com/team/alpecin-fenix-2020" TargetMode="External"/><Relationship Id="rId2773" Type="http://schemas.openxmlformats.org/officeDocument/2006/relationships/hyperlink" Target="https://www.procyclingstats.com/team/uno-x-pro-cycling-team-2020" TargetMode="External"/><Relationship Id="rId1443" Type="http://schemas.openxmlformats.org/officeDocument/2006/relationships/hyperlink" Target="https://www.procyclingstats.com/rider.php?id=140246&amp;p=results&amp;s=ranking-breakdown&amp;entry_id=62890&amp;datum=2020-11-08" TargetMode="External"/><Relationship Id="rId2774" Type="http://schemas.openxmlformats.org/officeDocument/2006/relationships/hyperlink" Target="https://www.procyclingstats.com/rider.php?id=207324&amp;p=results&amp;s=ranking-breakdown&amp;entry_id=62890&amp;datum=2020-11-08" TargetMode="External"/><Relationship Id="rId1477" Type="http://schemas.openxmlformats.org/officeDocument/2006/relationships/hyperlink" Target="https://www.procyclingstats.com/rider/attilio-viviani" TargetMode="External"/><Relationship Id="rId4503" Type="http://schemas.openxmlformats.org/officeDocument/2006/relationships/hyperlink" Target="https://www.procyclingstats.com/rider/ibai-azurmendi-sagastibel" TargetMode="External"/><Relationship Id="rId1478" Type="http://schemas.openxmlformats.org/officeDocument/2006/relationships/hyperlink" Target="https://www.procyclingstats.com/team/cofidis-solutions-credits-2020" TargetMode="External"/><Relationship Id="rId4502" Type="http://schemas.openxmlformats.org/officeDocument/2006/relationships/hyperlink" Target="https://www.procyclingstats.com/rider.php?id=133526&amp;p=results&amp;s=ranking-breakdown&amp;entry_id=62890&amp;datum=2020-11-08" TargetMode="External"/><Relationship Id="rId1479" Type="http://schemas.openxmlformats.org/officeDocument/2006/relationships/hyperlink" Target="https://www.procyclingstats.com/rider.php?id=178469&amp;p=results&amp;s=ranking-breakdown&amp;entry_id=62890&amp;datum=2020-11-08" TargetMode="External"/><Relationship Id="rId4505" Type="http://schemas.openxmlformats.org/officeDocument/2006/relationships/hyperlink" Target="https://www.procyclingstats.com/rider.php?id=176594&amp;p=results&amp;s=ranking-breakdown&amp;entry_id=62890&amp;datum=2020-11-08" TargetMode="External"/><Relationship Id="rId4504" Type="http://schemas.openxmlformats.org/officeDocument/2006/relationships/hyperlink" Target="https://www.procyclingstats.com/team/euskatel-euskadi-2020" TargetMode="External"/><Relationship Id="rId4507" Type="http://schemas.openxmlformats.org/officeDocument/2006/relationships/hyperlink" Target="https://www.procyclingstats.com/rider.php?id=139006&amp;p=results&amp;s=ranking-breakdown&amp;entry_id=62890&amp;datum=2020-11-08" TargetMode="External"/><Relationship Id="rId4506" Type="http://schemas.openxmlformats.org/officeDocument/2006/relationships/hyperlink" Target="https://www.procyclingstats.com/rider/flavio-de-luna" TargetMode="External"/><Relationship Id="rId4509" Type="http://schemas.openxmlformats.org/officeDocument/2006/relationships/hyperlink" Target="https://www.procyclingstats.com/team/swiss-racing-academy-2020" TargetMode="External"/><Relationship Id="rId4508" Type="http://schemas.openxmlformats.org/officeDocument/2006/relationships/hyperlink" Target="https://www.procyclingstats.com/rider/matthias-reutimann" TargetMode="External"/><Relationship Id="rId646" Type="http://schemas.openxmlformats.org/officeDocument/2006/relationships/hyperlink" Target="https://www.procyclingstats.com/rider/andreas-kron" TargetMode="External"/><Relationship Id="rId645" Type="http://schemas.openxmlformats.org/officeDocument/2006/relationships/hyperlink" Target="https://www.procyclingstats.com/rider.php?id=140229&amp;p=results&amp;s=ranking-breakdown&amp;entry_id=62890&amp;datum=2020-11-08" TargetMode="External"/><Relationship Id="rId644" Type="http://schemas.openxmlformats.org/officeDocument/2006/relationships/hyperlink" Target="https://www.procyclingstats.com/team/trek-segafredo-2020" TargetMode="External"/><Relationship Id="rId643" Type="http://schemas.openxmlformats.org/officeDocument/2006/relationships/hyperlink" Target="https://www.procyclingstats.com/rider/gianluca-brambilla" TargetMode="External"/><Relationship Id="rId649" Type="http://schemas.openxmlformats.org/officeDocument/2006/relationships/hyperlink" Target="https://www.procyclingstats.com/rider/reinardt-janse-van-rensburg" TargetMode="External"/><Relationship Id="rId648" Type="http://schemas.openxmlformats.org/officeDocument/2006/relationships/hyperlink" Target="https://www.procyclingstats.com/rider.php?id=198040&amp;p=results&amp;s=ranking-breakdown&amp;entry_id=62890&amp;datum=2020-11-08" TargetMode="External"/><Relationship Id="rId647" Type="http://schemas.openxmlformats.org/officeDocument/2006/relationships/hyperlink" Target="https://www.procyclingstats.com/team/riwal-securitas-cycling-team-2020" TargetMode="External"/><Relationship Id="rId1470" Type="http://schemas.openxmlformats.org/officeDocument/2006/relationships/hyperlink" Target="https://www.procyclingstats.com/rider.php?id=140090&amp;p=results&amp;s=ranking-breakdown&amp;entry_id=62890&amp;datum=2020-11-08" TargetMode="External"/><Relationship Id="rId1471" Type="http://schemas.openxmlformats.org/officeDocument/2006/relationships/hyperlink" Target="https://www.procyclingstats.com/rider/stefan-de-bod" TargetMode="External"/><Relationship Id="rId1472" Type="http://schemas.openxmlformats.org/officeDocument/2006/relationships/hyperlink" Target="https://www.procyclingstats.com/team/ntt-pro-cycling-2020" TargetMode="External"/><Relationship Id="rId642" Type="http://schemas.openxmlformats.org/officeDocument/2006/relationships/hyperlink" Target="https://www.procyclingstats.com/rider.php?id=123360&amp;p=results&amp;s=ranking-breakdown&amp;entry_id=62890&amp;datum=2020-11-08" TargetMode="External"/><Relationship Id="rId1473" Type="http://schemas.openxmlformats.org/officeDocument/2006/relationships/hyperlink" Target="https://www.procyclingstats.com/rider.php?id=176025&amp;p=results&amp;s=ranking-breakdown&amp;entry_id=62890&amp;datum=2020-11-08" TargetMode="External"/><Relationship Id="rId641" Type="http://schemas.openxmlformats.org/officeDocument/2006/relationships/hyperlink" Target="https://www.procyclingstats.com/team/team-sunweb-2020" TargetMode="External"/><Relationship Id="rId1474" Type="http://schemas.openxmlformats.org/officeDocument/2006/relationships/hyperlink" Target="https://www.procyclingstats.com/rider/aksel-nommela" TargetMode="External"/><Relationship Id="rId640" Type="http://schemas.openxmlformats.org/officeDocument/2006/relationships/hyperlink" Target="https://www.procyclingstats.com/rider/sam-oomen" TargetMode="External"/><Relationship Id="rId1475" Type="http://schemas.openxmlformats.org/officeDocument/2006/relationships/hyperlink" Target="https://www.procyclingstats.com/team/bingoal-wallonie-bruxelles-2020" TargetMode="External"/><Relationship Id="rId4501" Type="http://schemas.openxmlformats.org/officeDocument/2006/relationships/hyperlink" Target="https://www.procyclingstats.com/team/team-vorarlberg-santic-2020" TargetMode="External"/><Relationship Id="rId1476" Type="http://schemas.openxmlformats.org/officeDocument/2006/relationships/hyperlink" Target="https://www.procyclingstats.com/rider.php?id=158013&amp;p=results&amp;s=ranking-breakdown&amp;entry_id=62890&amp;datum=2020-11-08" TargetMode="External"/><Relationship Id="rId4500" Type="http://schemas.openxmlformats.org/officeDocument/2006/relationships/hyperlink" Target="https://www.procyclingstats.com/rider/davide-orrico" TargetMode="External"/><Relationship Id="rId1466" Type="http://schemas.openxmlformats.org/officeDocument/2006/relationships/hyperlink" Target="https://www.procyclingstats.com/team/kometa-xstra-cycling-team-2020" TargetMode="External"/><Relationship Id="rId2797" Type="http://schemas.openxmlformats.org/officeDocument/2006/relationships/hyperlink" Target="https://www.procyclingstats.com/team/Ineos-grenadiers-2020" TargetMode="External"/><Relationship Id="rId1467" Type="http://schemas.openxmlformats.org/officeDocument/2006/relationships/hyperlink" Target="https://www.procyclingstats.com/rider.php?id=208811&amp;p=results&amp;s=ranking-breakdown&amp;entry_id=62890&amp;datum=2020-11-08" TargetMode="External"/><Relationship Id="rId2798" Type="http://schemas.openxmlformats.org/officeDocument/2006/relationships/hyperlink" Target="https://www.procyclingstats.com/rider.php?id=168749&amp;p=results&amp;s=ranking-breakdown&amp;entry_id=62890&amp;datum=2020-11-08" TargetMode="External"/><Relationship Id="rId1468" Type="http://schemas.openxmlformats.org/officeDocument/2006/relationships/hyperlink" Target="https://www.procyclingstats.com/rider/jonathan-hivert" TargetMode="External"/><Relationship Id="rId2799" Type="http://schemas.openxmlformats.org/officeDocument/2006/relationships/hyperlink" Target="https://www.procyclingstats.com/rider/lukas-kubis" TargetMode="External"/><Relationship Id="rId1469" Type="http://schemas.openxmlformats.org/officeDocument/2006/relationships/hyperlink" Target="https://www.procyclingstats.com/team/team-total-direct-energie-2020" TargetMode="External"/><Relationship Id="rId635" Type="http://schemas.openxmlformats.org/officeDocument/2006/relationships/hyperlink" Target="https://www.procyclingstats.com/team/androni-sidermec-bottecchia-2020" TargetMode="External"/><Relationship Id="rId634" Type="http://schemas.openxmlformats.org/officeDocument/2006/relationships/hyperlink" Target="https://www.procyclingstats.com/rider/miguel-eduardo-florez" TargetMode="External"/><Relationship Id="rId633" Type="http://schemas.openxmlformats.org/officeDocument/2006/relationships/hyperlink" Target="https://www.procyclingstats.com/rider.php?id=137803&amp;p=results&amp;s=ranking-breakdown&amp;entry_id=62890&amp;datum=2020-11-08" TargetMode="External"/><Relationship Id="rId632" Type="http://schemas.openxmlformats.org/officeDocument/2006/relationships/hyperlink" Target="https://www.procyclingstats.com/team/ccc-team-2020" TargetMode="External"/><Relationship Id="rId639" Type="http://schemas.openxmlformats.org/officeDocument/2006/relationships/hyperlink" Target="https://www.procyclingstats.com/rider.php?id=184242&amp;p=results&amp;s=ranking-breakdown&amp;entry_id=62890&amp;datum=2020-11-08" TargetMode="External"/><Relationship Id="rId638" Type="http://schemas.openxmlformats.org/officeDocument/2006/relationships/hyperlink" Target="https://www.procyclingstats.com/team/team-sunweb-2020" TargetMode="External"/><Relationship Id="rId637" Type="http://schemas.openxmlformats.org/officeDocument/2006/relationships/hyperlink" Target="https://www.procyclingstats.com/rider/michael-storer" TargetMode="External"/><Relationship Id="rId636" Type="http://schemas.openxmlformats.org/officeDocument/2006/relationships/hyperlink" Target="https://www.procyclingstats.com/rider.php?id=198275&amp;p=results&amp;s=ranking-breakdown&amp;entry_id=62890&amp;datum=2020-11-08" TargetMode="External"/><Relationship Id="rId2790" Type="http://schemas.openxmlformats.org/officeDocument/2006/relationships/hyperlink" Target="https://www.procyclingstats.com/rider/fran-ventoso" TargetMode="External"/><Relationship Id="rId1460" Type="http://schemas.openxmlformats.org/officeDocument/2006/relationships/hyperlink" Target="https://www.procyclingstats.com/team/bora-hansgrohe-2020" TargetMode="External"/><Relationship Id="rId2791" Type="http://schemas.openxmlformats.org/officeDocument/2006/relationships/hyperlink" Target="https://www.procyclingstats.com/team/ccc-team-2020" TargetMode="External"/><Relationship Id="rId1461" Type="http://schemas.openxmlformats.org/officeDocument/2006/relationships/hyperlink" Target="https://www.procyclingstats.com/rider.php?id=130899&amp;p=results&amp;s=ranking-breakdown&amp;entry_id=62890&amp;datum=2020-11-08" TargetMode="External"/><Relationship Id="rId2792" Type="http://schemas.openxmlformats.org/officeDocument/2006/relationships/hyperlink" Target="https://www.procyclingstats.com/rider.php?id=140926&amp;p=results&amp;s=ranking-breakdown&amp;entry_id=62890&amp;datum=2020-11-08" TargetMode="External"/><Relationship Id="rId631" Type="http://schemas.openxmlformats.org/officeDocument/2006/relationships/hyperlink" Target="https://www.procyclingstats.com/rider/joey-rosskopf" TargetMode="External"/><Relationship Id="rId1462" Type="http://schemas.openxmlformats.org/officeDocument/2006/relationships/hyperlink" Target="https://www.procyclingstats.com/rider/jonas-gregaard" TargetMode="External"/><Relationship Id="rId2793" Type="http://schemas.openxmlformats.org/officeDocument/2006/relationships/hyperlink" Target="https://www.procyclingstats.com/rider/leonardo-basso" TargetMode="External"/><Relationship Id="rId630" Type="http://schemas.openxmlformats.org/officeDocument/2006/relationships/hyperlink" Target="https://www.procyclingstats.com/rider.php?id=133703&amp;p=results&amp;s=ranking-breakdown&amp;entry_id=62890&amp;datum=2020-11-08" TargetMode="External"/><Relationship Id="rId1463" Type="http://schemas.openxmlformats.org/officeDocument/2006/relationships/hyperlink" Target="https://www.procyclingstats.com/team/astana-pro-team-2020" TargetMode="External"/><Relationship Id="rId2794" Type="http://schemas.openxmlformats.org/officeDocument/2006/relationships/hyperlink" Target="https://www.procyclingstats.com/team/Ineos-grenadiers-2020" TargetMode="External"/><Relationship Id="rId1464" Type="http://schemas.openxmlformats.org/officeDocument/2006/relationships/hyperlink" Target="https://www.procyclingstats.com/rider.php?id=179351&amp;p=results&amp;s=ranking-breakdown&amp;entry_id=62890&amp;datum=2020-11-08" TargetMode="External"/><Relationship Id="rId2795" Type="http://schemas.openxmlformats.org/officeDocument/2006/relationships/hyperlink" Target="https://www.procyclingstats.com/rider.php?id=161334&amp;p=results&amp;s=ranking-breakdown&amp;entry_id=62890&amp;datum=2020-11-08" TargetMode="External"/><Relationship Id="rId1465" Type="http://schemas.openxmlformats.org/officeDocument/2006/relationships/hyperlink" Target="https://www.procyclingstats.com/rider/alessandro-fancellu" TargetMode="External"/><Relationship Id="rId2796" Type="http://schemas.openxmlformats.org/officeDocument/2006/relationships/hyperlink" Target="https://www.procyclingstats.com/rider/sebastian-henao" TargetMode="External"/><Relationship Id="rId1411" Type="http://schemas.openxmlformats.org/officeDocument/2006/relationships/hyperlink" Target="https://www.procyclingstats.com/rider.php?id=169895&amp;p=results&amp;s=ranking-breakdown&amp;entry_id=62890&amp;datum=2020-11-08" TargetMode="External"/><Relationship Id="rId2742" Type="http://schemas.openxmlformats.org/officeDocument/2006/relationships/hyperlink" Target="https://www.procyclingstats.com/rider.php?id=164993&amp;p=results&amp;s=ranking-breakdown&amp;entry_id=62890&amp;datum=2020-11-08" TargetMode="External"/><Relationship Id="rId1412" Type="http://schemas.openxmlformats.org/officeDocument/2006/relationships/hyperlink" Target="https://www.procyclingstats.com/rider/harold-tejada" TargetMode="External"/><Relationship Id="rId2743" Type="http://schemas.openxmlformats.org/officeDocument/2006/relationships/hyperlink" Target="https://www.procyclingstats.com/rider/andris-vosekalns" TargetMode="External"/><Relationship Id="rId1413" Type="http://schemas.openxmlformats.org/officeDocument/2006/relationships/hyperlink" Target="https://www.procyclingstats.com/team/astana-pro-team-2020" TargetMode="External"/><Relationship Id="rId2744" Type="http://schemas.openxmlformats.org/officeDocument/2006/relationships/hyperlink" Target="https://www.procyclingstats.com/team/hengxiang-cycling-team-2020" TargetMode="External"/><Relationship Id="rId1414" Type="http://schemas.openxmlformats.org/officeDocument/2006/relationships/hyperlink" Target="https://www.procyclingstats.com/rider.php?id=189561&amp;p=results&amp;s=ranking-breakdown&amp;entry_id=62890&amp;datum=2020-11-08" TargetMode="External"/><Relationship Id="rId2745" Type="http://schemas.openxmlformats.org/officeDocument/2006/relationships/hyperlink" Target="https://www.procyclingstats.com/rider.php?id=137915&amp;p=results&amp;s=ranking-breakdown&amp;entry_id=62890&amp;datum=2020-11-08" TargetMode="External"/><Relationship Id="rId1415" Type="http://schemas.openxmlformats.org/officeDocument/2006/relationships/hyperlink" Target="https://www.procyclingstats.com/rider/marcus-culey" TargetMode="External"/><Relationship Id="rId2746" Type="http://schemas.openxmlformats.org/officeDocument/2006/relationships/hyperlink" Target="https://www.procyclingstats.com/rider/fabio-van-den-bossche" TargetMode="External"/><Relationship Id="rId1416" Type="http://schemas.openxmlformats.org/officeDocument/2006/relationships/hyperlink" Target="https://www.procyclingstats.com/team/team-sapura-cycling-2020" TargetMode="External"/><Relationship Id="rId2747" Type="http://schemas.openxmlformats.org/officeDocument/2006/relationships/hyperlink" Target="https://www.procyclingstats.com/team/sport-vlaanderen-baloise-2020" TargetMode="External"/><Relationship Id="rId1417" Type="http://schemas.openxmlformats.org/officeDocument/2006/relationships/hyperlink" Target="https://www.procyclingstats.com/rider.php?id=199329&amp;p=results&amp;s=ranking-breakdown&amp;entry_id=62890&amp;datum=2020-11-08" TargetMode="External"/><Relationship Id="rId2748" Type="http://schemas.openxmlformats.org/officeDocument/2006/relationships/hyperlink" Target="https://www.procyclingstats.com/rider.php?id=208285&amp;p=results&amp;s=ranking-breakdown&amp;entry_id=62890&amp;datum=2020-11-08" TargetMode="External"/><Relationship Id="rId1418" Type="http://schemas.openxmlformats.org/officeDocument/2006/relationships/hyperlink" Target="https://www.procyclingstats.com/rider/anthony-maldonado" TargetMode="External"/><Relationship Id="rId2749" Type="http://schemas.openxmlformats.org/officeDocument/2006/relationships/hyperlink" Target="https://www.procyclingstats.com/rider/harry-sweeny" TargetMode="External"/><Relationship Id="rId1419" Type="http://schemas.openxmlformats.org/officeDocument/2006/relationships/hyperlink" Target="https://www.procyclingstats.com/team/st-michel-auber93-2020" TargetMode="External"/><Relationship Id="rId2740" Type="http://schemas.openxmlformats.org/officeDocument/2006/relationships/hyperlink" Target="https://www.procyclingstats.com/rider.php?id=196343&amp;p=results&amp;s=ranking-breakdown&amp;entry_id=62890&amp;datum=2020-11-08" TargetMode="External"/><Relationship Id="rId1410" Type="http://schemas.openxmlformats.org/officeDocument/2006/relationships/hyperlink" Target="https://www.procyclingstats.com/team/elkov-kasper-2020" TargetMode="External"/><Relationship Id="rId2741" Type="http://schemas.openxmlformats.org/officeDocument/2006/relationships/hyperlink" Target="https://www.procyclingstats.com/rider/velia-olsian" TargetMode="External"/><Relationship Id="rId1400" Type="http://schemas.openxmlformats.org/officeDocument/2006/relationships/hyperlink" Target="https://www.procyclingstats.com/rider/sean-de-bie" TargetMode="External"/><Relationship Id="rId2731" Type="http://schemas.openxmlformats.org/officeDocument/2006/relationships/hyperlink" Target="https://www.procyclingstats.com/rider.php?id=196727&amp;p=results&amp;s=ranking-breakdown&amp;entry_id=62890&amp;datum=2020-11-08" TargetMode="External"/><Relationship Id="rId1401" Type="http://schemas.openxmlformats.org/officeDocument/2006/relationships/hyperlink" Target="https://www.procyclingstats.com/team/bingoal-wallonie-bruxelles-2020" TargetMode="External"/><Relationship Id="rId2732" Type="http://schemas.openxmlformats.org/officeDocument/2006/relationships/hyperlink" Target="https://www.procyclingstats.com/rider/lluis-guillermo-mas" TargetMode="External"/><Relationship Id="rId1402" Type="http://schemas.openxmlformats.org/officeDocument/2006/relationships/hyperlink" Target="https://www.procyclingstats.com/rider.php?id=138647&amp;p=results&amp;s=ranking-breakdown&amp;entry_id=62890&amp;datum=2020-11-08" TargetMode="External"/><Relationship Id="rId2733" Type="http://schemas.openxmlformats.org/officeDocument/2006/relationships/hyperlink" Target="https://www.procyclingstats.com/team/movistar-team-2020" TargetMode="External"/><Relationship Id="rId1403" Type="http://schemas.openxmlformats.org/officeDocument/2006/relationships/hyperlink" Target="https://www.procyclingstats.com/rider/albert-torres" TargetMode="External"/><Relationship Id="rId2734" Type="http://schemas.openxmlformats.org/officeDocument/2006/relationships/hyperlink" Target="https://www.procyclingstats.com/rider.php?id=137750&amp;p=results&amp;s=ranking-breakdown&amp;entry_id=62890&amp;datum=2020-11-08" TargetMode="External"/><Relationship Id="rId1404" Type="http://schemas.openxmlformats.org/officeDocument/2006/relationships/hyperlink" Target="https://www.procyclingstats.com/team/movistar-team-2020" TargetMode="External"/><Relationship Id="rId2735" Type="http://schemas.openxmlformats.org/officeDocument/2006/relationships/hyperlink" Target="https://www.procyclingstats.com/rider/rafael-silva" TargetMode="External"/><Relationship Id="rId1405" Type="http://schemas.openxmlformats.org/officeDocument/2006/relationships/hyperlink" Target="https://www.procyclingstats.com/rider.php?id=132221&amp;p=results&amp;s=ranking-breakdown&amp;entry_id=62890&amp;datum=2020-11-08" TargetMode="External"/><Relationship Id="rId2736" Type="http://schemas.openxmlformats.org/officeDocument/2006/relationships/hyperlink" Target="https://www.procyclingstats.com/team/efapel-2020" TargetMode="External"/><Relationship Id="rId1406" Type="http://schemas.openxmlformats.org/officeDocument/2006/relationships/hyperlink" Target="https://www.procyclingstats.com/rider/roman-kreuziger" TargetMode="External"/><Relationship Id="rId2737" Type="http://schemas.openxmlformats.org/officeDocument/2006/relationships/hyperlink" Target="https://www.procyclingstats.com/rider.php?id=131867&amp;p=results&amp;s=ranking-breakdown&amp;entry_id=62890&amp;datum=2020-11-08" TargetMode="External"/><Relationship Id="rId1407" Type="http://schemas.openxmlformats.org/officeDocument/2006/relationships/hyperlink" Target="https://www.procyclingstats.com/team/ntt-pro-cycling-2020" TargetMode="External"/><Relationship Id="rId2738" Type="http://schemas.openxmlformats.org/officeDocument/2006/relationships/hyperlink" Target="https://www.procyclingstats.com/rider/luc-wirtgen" TargetMode="External"/><Relationship Id="rId1408" Type="http://schemas.openxmlformats.org/officeDocument/2006/relationships/hyperlink" Target="https://www.procyclingstats.com/rider.php?id=140930&amp;p=results&amp;s=ranking-breakdown&amp;entry_id=62890&amp;datum=2020-11-08" TargetMode="External"/><Relationship Id="rId2739" Type="http://schemas.openxmlformats.org/officeDocument/2006/relationships/hyperlink" Target="https://www.procyclingstats.com/team/bingoal-wallonie-bruxelles-2020" TargetMode="External"/><Relationship Id="rId1409" Type="http://schemas.openxmlformats.org/officeDocument/2006/relationships/hyperlink" Target="https://www.procyclingstats.com/rider/michael-kukrle" TargetMode="External"/><Relationship Id="rId2730" Type="http://schemas.openxmlformats.org/officeDocument/2006/relationships/hyperlink" Target="https://www.procyclingstats.com/rider/tyler-smith" TargetMode="External"/><Relationship Id="rId1433" Type="http://schemas.openxmlformats.org/officeDocument/2006/relationships/hyperlink" Target="https://www.procyclingstats.com/team/riwal-securitas-cycling-team-2020" TargetMode="External"/><Relationship Id="rId2764" Type="http://schemas.openxmlformats.org/officeDocument/2006/relationships/hyperlink" Target="https://www.procyclingstats.com/team/team-colpack-ballan-2020" TargetMode="External"/><Relationship Id="rId1434" Type="http://schemas.openxmlformats.org/officeDocument/2006/relationships/hyperlink" Target="https://www.procyclingstats.com/rider.php?id=139728&amp;p=results&amp;s=ranking-breakdown&amp;entry_id=62890&amp;datum=2020-11-08" TargetMode="External"/><Relationship Id="rId2765" Type="http://schemas.openxmlformats.org/officeDocument/2006/relationships/hyperlink" Target="https://www.procyclingstats.com/rider.php?id=217290&amp;p=results&amp;s=ranking-breakdown&amp;entry_id=62890&amp;datum=2020-11-08" TargetMode="External"/><Relationship Id="rId1435" Type="http://schemas.openxmlformats.org/officeDocument/2006/relationships/hyperlink" Target="https://www.procyclingstats.com/rider/imanol-erviti" TargetMode="External"/><Relationship Id="rId2766" Type="http://schemas.openxmlformats.org/officeDocument/2006/relationships/hyperlink" Target="https://www.procyclingstats.com/rider/yoann-paillot" TargetMode="External"/><Relationship Id="rId1436" Type="http://schemas.openxmlformats.org/officeDocument/2006/relationships/hyperlink" Target="https://www.procyclingstats.com/team/movistar-team-2020" TargetMode="External"/><Relationship Id="rId2767" Type="http://schemas.openxmlformats.org/officeDocument/2006/relationships/hyperlink" Target="https://www.procyclingstats.com/team/st-michel-auber93-2020" TargetMode="External"/><Relationship Id="rId1437" Type="http://schemas.openxmlformats.org/officeDocument/2006/relationships/hyperlink" Target="https://www.procyclingstats.com/rider.php?id=140354&amp;p=results&amp;s=ranking-breakdown&amp;entry_id=62890&amp;datum=2020-11-08" TargetMode="External"/><Relationship Id="rId2768" Type="http://schemas.openxmlformats.org/officeDocument/2006/relationships/hyperlink" Target="https://www.procyclingstats.com/rider.php?id=135702&amp;p=results&amp;s=ranking-breakdown&amp;entry_id=62890&amp;datum=2020-11-08" TargetMode="External"/><Relationship Id="rId1438" Type="http://schemas.openxmlformats.org/officeDocument/2006/relationships/hyperlink" Target="https://www.procyclingstats.com/rider/johan-jacobs" TargetMode="External"/><Relationship Id="rId2769" Type="http://schemas.openxmlformats.org/officeDocument/2006/relationships/hyperlink" Target="https://www.procyclingstats.com/rider/jarrad-drizners" TargetMode="External"/><Relationship Id="rId1439" Type="http://schemas.openxmlformats.org/officeDocument/2006/relationships/hyperlink" Target="https://www.procyclingstats.com/team/movistar-team-2020" TargetMode="External"/><Relationship Id="rId609" Type="http://schemas.openxmlformats.org/officeDocument/2006/relationships/hyperlink" Target="https://www.procyclingstats.com/rider.php?id=198826&amp;p=results&amp;s=ranking-breakdown&amp;entry_id=62890&amp;datum=2020-11-08" TargetMode="External"/><Relationship Id="rId608" Type="http://schemas.openxmlformats.org/officeDocument/2006/relationships/hyperlink" Target="https://www.procyclingstats.com/team/cofidis-solutions-credits-2020" TargetMode="External"/><Relationship Id="rId607" Type="http://schemas.openxmlformats.org/officeDocument/2006/relationships/hyperlink" Target="https://www.procyclingstats.com/rider/emmanuel-morin" TargetMode="External"/><Relationship Id="rId602" Type="http://schemas.openxmlformats.org/officeDocument/2006/relationships/hyperlink" Target="https://www.procyclingstats.com/team/bahrain-mclaren-2020" TargetMode="External"/><Relationship Id="rId601" Type="http://schemas.openxmlformats.org/officeDocument/2006/relationships/hyperlink" Target="https://www.procyclingstats.com/rider/phil-bauhaus" TargetMode="External"/><Relationship Id="rId600" Type="http://schemas.openxmlformats.org/officeDocument/2006/relationships/hyperlink" Target="https://www.procyclingstats.com/rider.php?id=141004&amp;p=results&amp;s=ranking-breakdown&amp;entry_id=62890&amp;datum=2020-11-08" TargetMode="External"/><Relationship Id="rId606" Type="http://schemas.openxmlformats.org/officeDocument/2006/relationships/hyperlink" Target="https://www.procyclingstats.com/rider.php?id=136334&amp;p=results&amp;s=ranking-breakdown&amp;entry_id=62890&amp;datum=2020-11-08" TargetMode="External"/><Relationship Id="rId605" Type="http://schemas.openxmlformats.org/officeDocument/2006/relationships/hyperlink" Target="https://www.procyclingstats.com/team/ntt-pro-cycling-2020" TargetMode="External"/><Relationship Id="rId604" Type="http://schemas.openxmlformats.org/officeDocument/2006/relationships/hyperlink" Target="https://www.procyclingstats.com/rider/louis-meintjes" TargetMode="External"/><Relationship Id="rId603" Type="http://schemas.openxmlformats.org/officeDocument/2006/relationships/hyperlink" Target="https://www.procyclingstats.com/rider.php?id=155558&amp;p=results&amp;s=ranking-breakdown&amp;entry_id=62890&amp;datum=2020-11-08" TargetMode="External"/><Relationship Id="rId2760" Type="http://schemas.openxmlformats.org/officeDocument/2006/relationships/hyperlink" Target="https://www.procyclingstats.com/rider.php?id=197712&amp;p=results&amp;s=ranking-breakdown&amp;entry_id=62890&amp;datum=2020-11-08" TargetMode="External"/><Relationship Id="rId1430" Type="http://schemas.openxmlformats.org/officeDocument/2006/relationships/hyperlink" Target="https://www.procyclingstats.com/team/bahrain-mclaren-2020" TargetMode="External"/><Relationship Id="rId2761" Type="http://schemas.openxmlformats.org/officeDocument/2006/relationships/hyperlink" Target="https://www.procyclingstats.com/rider/chaloemphon-klahan" TargetMode="External"/><Relationship Id="rId1431" Type="http://schemas.openxmlformats.org/officeDocument/2006/relationships/hyperlink" Target="https://www.procyclingstats.com/rider.php?id=140420&amp;p=results&amp;s=ranking-breakdown&amp;entry_id=62890&amp;datum=2020-11-08" TargetMode="External"/><Relationship Id="rId2762" Type="http://schemas.openxmlformats.org/officeDocument/2006/relationships/hyperlink" Target="https://www.procyclingstats.com/rider.php?id=240977&amp;p=results&amp;s=ranking-breakdown&amp;entry_id=62890&amp;datum=2020-11-08" TargetMode="External"/><Relationship Id="rId1432" Type="http://schemas.openxmlformats.org/officeDocument/2006/relationships/hyperlink" Target="https://www.procyclingstats.com/rider/nick-van-der-lijke" TargetMode="External"/><Relationship Id="rId2763" Type="http://schemas.openxmlformats.org/officeDocument/2006/relationships/hyperlink" Target="https://www.procyclingstats.com/rider/antonio-tiberi" TargetMode="External"/><Relationship Id="rId1422" Type="http://schemas.openxmlformats.org/officeDocument/2006/relationships/hyperlink" Target="https://www.procyclingstats.com/rider.php?id=202331&amp;p=results&amp;s=ranking-breakdown&amp;entry_id=62890&amp;datum=2020-11-08" TargetMode="External"/><Relationship Id="rId2753" Type="http://schemas.openxmlformats.org/officeDocument/2006/relationships/hyperlink" Target="https://www.procyclingstats.com/rider.php?id=198453&amp;p=results&amp;s=ranking-breakdown&amp;entry_id=62890&amp;datum=2020-11-08" TargetMode="External"/><Relationship Id="rId1423" Type="http://schemas.openxmlformats.org/officeDocument/2006/relationships/hyperlink" Target="https://www.procyclingstats.com/rider/bert-jan-lindeman" TargetMode="External"/><Relationship Id="rId2754" Type="http://schemas.openxmlformats.org/officeDocument/2006/relationships/hyperlink" Target="https://www.procyclingstats.com/rider/matis-louvel" TargetMode="External"/><Relationship Id="rId1424" Type="http://schemas.openxmlformats.org/officeDocument/2006/relationships/hyperlink" Target="https://www.procyclingstats.com/team/team-jumbo-visma-2020" TargetMode="External"/><Relationship Id="rId2755" Type="http://schemas.openxmlformats.org/officeDocument/2006/relationships/hyperlink" Target="https://www.procyclingstats.com/team/team-arkea-samsic-2020" TargetMode="External"/><Relationship Id="rId1425" Type="http://schemas.openxmlformats.org/officeDocument/2006/relationships/hyperlink" Target="https://www.procyclingstats.com/rider.php?id=140917&amp;p=results&amp;s=ranking-breakdown&amp;entry_id=62890&amp;datum=2020-11-08" TargetMode="External"/><Relationship Id="rId2756" Type="http://schemas.openxmlformats.org/officeDocument/2006/relationships/hyperlink" Target="https://www.procyclingstats.com/rider.php?id=201720&amp;p=results&amp;s=ranking-breakdown&amp;entry_id=62890&amp;datum=2020-11-08" TargetMode="External"/><Relationship Id="rId1426" Type="http://schemas.openxmlformats.org/officeDocument/2006/relationships/hyperlink" Target="https://www.procyclingstats.com/rider/thomas-boudat" TargetMode="External"/><Relationship Id="rId2757" Type="http://schemas.openxmlformats.org/officeDocument/2006/relationships/hyperlink" Target="https://www.procyclingstats.com/rider/egzon-misini" TargetMode="External"/><Relationship Id="rId1427" Type="http://schemas.openxmlformats.org/officeDocument/2006/relationships/hyperlink" Target="https://www.procyclingstats.com/team/team-arkea-samsic-2020" TargetMode="External"/><Relationship Id="rId2758" Type="http://schemas.openxmlformats.org/officeDocument/2006/relationships/hyperlink" Target="https://www.procyclingstats.com/rider.php?id=204162&amp;p=results&amp;s=ranking-breakdown&amp;entry_id=62890&amp;datum=2020-11-08" TargetMode="External"/><Relationship Id="rId1428" Type="http://schemas.openxmlformats.org/officeDocument/2006/relationships/hyperlink" Target="https://www.procyclingstats.com/rider.php?id=163272&amp;p=results&amp;s=ranking-breakdown&amp;entry_id=62890&amp;datum=2020-11-08" TargetMode="External"/><Relationship Id="rId2759" Type="http://schemas.openxmlformats.org/officeDocument/2006/relationships/hyperlink" Target="https://www.procyclingstats.com/rider/teodor-rusev" TargetMode="External"/><Relationship Id="rId1429" Type="http://schemas.openxmlformats.org/officeDocument/2006/relationships/hyperlink" Target="https://www.procyclingstats.com/rider/heinrich-haussler" TargetMode="External"/><Relationship Id="rId2750" Type="http://schemas.openxmlformats.org/officeDocument/2006/relationships/hyperlink" Target="https://www.procyclingstats.com/team/lotto-soudal-u23-2020" TargetMode="External"/><Relationship Id="rId1420" Type="http://schemas.openxmlformats.org/officeDocument/2006/relationships/hyperlink" Target="https://www.procyclingstats.com/rider.php?id=137820&amp;p=results&amp;s=ranking-breakdown&amp;entry_id=62890&amp;datum=2020-11-08" TargetMode="External"/><Relationship Id="rId2751" Type="http://schemas.openxmlformats.org/officeDocument/2006/relationships/hyperlink" Target="https://www.procyclingstats.com/rider.php?id=193946&amp;p=results&amp;s=ranking-breakdown&amp;entry_id=62890&amp;datum=2020-11-08" TargetMode="External"/><Relationship Id="rId1421" Type="http://schemas.openxmlformats.org/officeDocument/2006/relationships/hyperlink" Target="https://www.procyclingstats.com/rider/thomas-pidcock" TargetMode="External"/><Relationship Id="rId2752" Type="http://schemas.openxmlformats.org/officeDocument/2006/relationships/hyperlink" Target="https://www.procyclingstats.com/rider/ognjen-ilic" TargetMode="External"/><Relationship Id="rId3238" Type="http://schemas.openxmlformats.org/officeDocument/2006/relationships/hyperlink" Target="https://www.procyclingstats.com/rider.php?id=203259&amp;p=results&amp;s=ranking-breakdown&amp;entry_id=62890&amp;datum=2020-11-08" TargetMode="External"/><Relationship Id="rId4569" Type="http://schemas.openxmlformats.org/officeDocument/2006/relationships/hyperlink" Target="https://www.procyclingstats.com/rider/ruben-apers" TargetMode="External"/><Relationship Id="rId3237" Type="http://schemas.openxmlformats.org/officeDocument/2006/relationships/hyperlink" Target="https://www.procyclingstats.com/rider/adam-kus" TargetMode="External"/><Relationship Id="rId4568" Type="http://schemas.openxmlformats.org/officeDocument/2006/relationships/hyperlink" Target="https://www.procyclingstats.com/rider.php?id=154759&amp;p=results&amp;s=ranking-breakdown&amp;entry_id=62890&amp;datum=2020-11-08" TargetMode="External"/><Relationship Id="rId3239" Type="http://schemas.openxmlformats.org/officeDocument/2006/relationships/hyperlink" Target="https://www.procyclingstats.com/rider/halil-ibrahim-dogan" TargetMode="External"/><Relationship Id="rId3230" Type="http://schemas.openxmlformats.org/officeDocument/2006/relationships/hyperlink" Target="https://www.procyclingstats.com/rider.php?id=197050&amp;p=results&amp;s=ranking-breakdown&amp;entry_id=62890&amp;datum=2020-11-08" TargetMode="External"/><Relationship Id="rId4561" Type="http://schemas.openxmlformats.org/officeDocument/2006/relationships/hyperlink" Target="https://www.procyclingstats.com/rider/anastasios-kourmpetis" TargetMode="External"/><Relationship Id="rId4560" Type="http://schemas.openxmlformats.org/officeDocument/2006/relationships/hyperlink" Target="https://www.procyclingstats.com/rider.php?id=223207&amp;p=results&amp;s=ranking-breakdown&amp;entry_id=62890&amp;datum=2020-11-08" TargetMode="External"/><Relationship Id="rId3232" Type="http://schemas.openxmlformats.org/officeDocument/2006/relationships/hyperlink" Target="https://www.procyclingstats.com/team/joker-fuel-of-norway-2020" TargetMode="External"/><Relationship Id="rId4563" Type="http://schemas.openxmlformats.org/officeDocument/2006/relationships/hyperlink" Target="https://www.procyclingstats.com/rider/lewis-askey" TargetMode="External"/><Relationship Id="rId3231" Type="http://schemas.openxmlformats.org/officeDocument/2006/relationships/hyperlink" Target="https://www.procyclingstats.com/rider/herman-dahl" TargetMode="External"/><Relationship Id="rId4562" Type="http://schemas.openxmlformats.org/officeDocument/2006/relationships/hyperlink" Target="https://www.procyclingstats.com/rider.php?id=128075&amp;p=results&amp;s=ranking-breakdown&amp;entry_id=62890&amp;datum=2020-11-08" TargetMode="External"/><Relationship Id="rId3234" Type="http://schemas.openxmlformats.org/officeDocument/2006/relationships/hyperlink" Target="https://www.procyclingstats.com/rider/kees-duyvesteyn" TargetMode="External"/><Relationship Id="rId4565" Type="http://schemas.openxmlformats.org/officeDocument/2006/relationships/hyperlink" Target="https://www.procyclingstats.com/rider.php?id=215941&amp;p=results&amp;s=ranking-breakdown&amp;entry_id=62890&amp;datum=2020-11-08" TargetMode="External"/><Relationship Id="rId3233" Type="http://schemas.openxmlformats.org/officeDocument/2006/relationships/hyperlink" Target="https://www.procyclingstats.com/rider.php?id=169590&amp;p=results&amp;s=ranking-breakdown&amp;entry_id=62890&amp;datum=2020-11-08" TargetMode="External"/><Relationship Id="rId4564" Type="http://schemas.openxmlformats.org/officeDocument/2006/relationships/hyperlink" Target="https://www.procyclingstats.com/team/equipe-continentale-groupama-fdj-2020" TargetMode="External"/><Relationship Id="rId3236" Type="http://schemas.openxmlformats.org/officeDocument/2006/relationships/hyperlink" Target="https://www.procyclingstats.com/rider.php?id=201781&amp;p=results&amp;s=ranking-breakdown&amp;entry_id=62890&amp;datum=2020-11-08" TargetMode="External"/><Relationship Id="rId4567" Type="http://schemas.openxmlformats.org/officeDocument/2006/relationships/hyperlink" Target="https://www.procyclingstats.com/team/metec-tkh-continental-cyclingteam-p-b-mantel-2020" TargetMode="External"/><Relationship Id="rId3235" Type="http://schemas.openxmlformats.org/officeDocument/2006/relationships/hyperlink" Target="https://www.procyclingstats.com/team/team-bridgelane-2020" TargetMode="External"/><Relationship Id="rId4566" Type="http://schemas.openxmlformats.org/officeDocument/2006/relationships/hyperlink" Target="https://www.procyclingstats.com/rider/thijs-de-lange" TargetMode="External"/><Relationship Id="rId3227" Type="http://schemas.openxmlformats.org/officeDocument/2006/relationships/hyperlink" Target="https://www.procyclingstats.com/rider.php?id=126914&amp;p=results&amp;s=ranking-breakdown&amp;entry_id=62890&amp;datum=2020-11-08" TargetMode="External"/><Relationship Id="rId4558" Type="http://schemas.openxmlformats.org/officeDocument/2006/relationships/hyperlink" Target="https://www.procyclingstats.com/rider.php?id=183343&amp;p=results&amp;s=ranking-breakdown&amp;entry_id=62890&amp;datum=2020-11-08" TargetMode="External"/><Relationship Id="rId3226" Type="http://schemas.openxmlformats.org/officeDocument/2006/relationships/hyperlink" Target="https://www.procyclingstats.com/team/canyon-dhb-pb-soreen-2020" TargetMode="External"/><Relationship Id="rId4557" Type="http://schemas.openxmlformats.org/officeDocument/2006/relationships/hyperlink" Target="https://www.procyclingstats.com/rider/hailemelekot-hailu" TargetMode="External"/><Relationship Id="rId3229" Type="http://schemas.openxmlformats.org/officeDocument/2006/relationships/hyperlink" Target="https://www.procyclingstats.com/team/feirense-2020" TargetMode="External"/><Relationship Id="rId3228" Type="http://schemas.openxmlformats.org/officeDocument/2006/relationships/hyperlink" Target="https://www.procyclingstats.com/rider/oscar-pelegri" TargetMode="External"/><Relationship Id="rId4559" Type="http://schemas.openxmlformats.org/officeDocument/2006/relationships/hyperlink" Target="https://www.procyclingstats.com/rider/german-rincon" TargetMode="External"/><Relationship Id="rId699" Type="http://schemas.openxmlformats.org/officeDocument/2006/relationships/hyperlink" Target="https://www.procyclingstats.com/rider.php?id=178852&amp;p=results&amp;s=ranking-breakdown&amp;entry_id=62890&amp;datum=2020-11-08" TargetMode="External"/><Relationship Id="rId698" Type="http://schemas.openxmlformats.org/officeDocument/2006/relationships/hyperlink" Target="https://www.procyclingstats.com/team/ccc-team-2020" TargetMode="External"/><Relationship Id="rId693" Type="http://schemas.openxmlformats.org/officeDocument/2006/relationships/hyperlink" Target="https://www.procyclingstats.com/rider.php?id=138819&amp;p=results&amp;s=ranking-breakdown&amp;entry_id=62890&amp;datum=2020-11-08" TargetMode="External"/><Relationship Id="rId4550" Type="http://schemas.openxmlformats.org/officeDocument/2006/relationships/hyperlink" Target="https://www.procyclingstats.com/team/rally-cycling-2020" TargetMode="External"/><Relationship Id="rId692" Type="http://schemas.openxmlformats.org/officeDocument/2006/relationships/hyperlink" Target="https://www.procyclingstats.com/team/team-arkea-samsic-2020" TargetMode="External"/><Relationship Id="rId691" Type="http://schemas.openxmlformats.org/officeDocument/2006/relationships/hyperlink" Target="https://www.procyclingstats.com/rider/romain-hardy" TargetMode="External"/><Relationship Id="rId3221" Type="http://schemas.openxmlformats.org/officeDocument/2006/relationships/hyperlink" Target="https://www.procyclingstats.com/rider.php?id=168788&amp;p=results&amp;s=ranking-breakdown&amp;entry_id=62890&amp;datum=2020-11-08" TargetMode="External"/><Relationship Id="rId4552" Type="http://schemas.openxmlformats.org/officeDocument/2006/relationships/hyperlink" Target="https://www.procyclingstats.com/rider/richard-huera" TargetMode="External"/><Relationship Id="rId690" Type="http://schemas.openxmlformats.org/officeDocument/2006/relationships/hyperlink" Target="https://www.procyclingstats.com/rider.php?id=140521&amp;p=results&amp;s=ranking-breakdown&amp;entry_id=62890&amp;datum=2020-11-08" TargetMode="External"/><Relationship Id="rId3220" Type="http://schemas.openxmlformats.org/officeDocument/2006/relationships/hyperlink" Target="https://www.procyclingstats.com/team/adria-mobil-2020" TargetMode="External"/><Relationship Id="rId4551" Type="http://schemas.openxmlformats.org/officeDocument/2006/relationships/hyperlink" Target="https://www.procyclingstats.com/rider.php?id=181328&amp;p=results&amp;s=ranking-breakdown&amp;entry_id=62890&amp;datum=2020-11-08" TargetMode="External"/><Relationship Id="rId697" Type="http://schemas.openxmlformats.org/officeDocument/2006/relationships/hyperlink" Target="https://www.procyclingstats.com/rider/william-barta" TargetMode="External"/><Relationship Id="rId3223" Type="http://schemas.openxmlformats.org/officeDocument/2006/relationships/hyperlink" Target="https://www.procyclingstats.com/team/team-felbermayr-simplon-wels-2020" TargetMode="External"/><Relationship Id="rId4554" Type="http://schemas.openxmlformats.org/officeDocument/2006/relationships/hyperlink" Target="https://www.procyclingstats.com/rider/dylan-boumans" TargetMode="External"/><Relationship Id="rId696" Type="http://schemas.openxmlformats.org/officeDocument/2006/relationships/hyperlink" Target="https://www.procyclingstats.com/rider.php?id=140890&amp;p=results&amp;s=ranking-breakdown&amp;entry_id=62890&amp;datum=2020-11-08" TargetMode="External"/><Relationship Id="rId3222" Type="http://schemas.openxmlformats.org/officeDocument/2006/relationships/hyperlink" Target="https://www.procyclingstats.com/rider/fabian-schormair" TargetMode="External"/><Relationship Id="rId4553" Type="http://schemas.openxmlformats.org/officeDocument/2006/relationships/hyperlink" Target="https://www.procyclingstats.com/rider.php?id=204325&amp;p=results&amp;s=ranking-breakdown&amp;entry_id=62890&amp;datum=2020-11-08" TargetMode="External"/><Relationship Id="rId695" Type="http://schemas.openxmlformats.org/officeDocument/2006/relationships/hyperlink" Target="https://www.procyclingstats.com/team/mitchelton-scott-2020" TargetMode="External"/><Relationship Id="rId3225" Type="http://schemas.openxmlformats.org/officeDocument/2006/relationships/hyperlink" Target="https://www.procyclingstats.com/rider/brenton-jones" TargetMode="External"/><Relationship Id="rId4556" Type="http://schemas.openxmlformats.org/officeDocument/2006/relationships/hyperlink" Target="https://www.procyclingstats.com/rider.php?id=186475&amp;p=results&amp;s=ranking-breakdown&amp;entry_id=62890&amp;datum=2020-11-08" TargetMode="External"/><Relationship Id="rId694" Type="http://schemas.openxmlformats.org/officeDocument/2006/relationships/hyperlink" Target="https://www.procyclingstats.com/rider/jack-bauer" TargetMode="External"/><Relationship Id="rId3224" Type="http://schemas.openxmlformats.org/officeDocument/2006/relationships/hyperlink" Target="https://www.procyclingstats.com/rider.php?id=176155&amp;p=results&amp;s=ranking-breakdown&amp;entry_id=62890&amp;datum=2020-11-08" TargetMode="External"/><Relationship Id="rId4555" Type="http://schemas.openxmlformats.org/officeDocument/2006/relationships/hyperlink" Target="https://www.procyclingstats.com/team/metec-tkh-continental-cyclingteam-p-b-mantel-2020" TargetMode="External"/><Relationship Id="rId3259" Type="http://schemas.openxmlformats.org/officeDocument/2006/relationships/hyperlink" Target="https://www.procyclingstats.com/rider/tsvetan-ivanov" TargetMode="External"/><Relationship Id="rId3250" Type="http://schemas.openxmlformats.org/officeDocument/2006/relationships/hyperlink" Target="https://www.procyclingstats.com/rider.php?id=209722&amp;p=results&amp;s=ranking-breakdown&amp;entry_id=62890&amp;datum=2020-11-08" TargetMode="External"/><Relationship Id="rId4581" Type="http://schemas.openxmlformats.org/officeDocument/2006/relationships/hyperlink" Target="https://www.procyclingstats.com/rider/adomaitis-rojus" TargetMode="External"/><Relationship Id="rId4580" Type="http://schemas.openxmlformats.org/officeDocument/2006/relationships/hyperlink" Target="https://www.procyclingstats.com/rider.php?id=235407&amp;p=results&amp;s=ranking-breakdown&amp;entry_id=62890&amp;datum=2020-11-08" TargetMode="External"/><Relationship Id="rId3252" Type="http://schemas.openxmlformats.org/officeDocument/2006/relationships/hyperlink" Target="https://www.procyclingstats.com/team/sangemini-trevigiani-mgk-vis-2020" TargetMode="External"/><Relationship Id="rId4583" Type="http://schemas.openxmlformats.org/officeDocument/2006/relationships/hyperlink" Target="https://www.procyclingstats.com/rider/irindi-dova" TargetMode="External"/><Relationship Id="rId3251" Type="http://schemas.openxmlformats.org/officeDocument/2006/relationships/hyperlink" Target="https://www.procyclingstats.com/rider/antonio-di-sante" TargetMode="External"/><Relationship Id="rId4582" Type="http://schemas.openxmlformats.org/officeDocument/2006/relationships/hyperlink" Target="https://www.procyclingstats.com/rider.php?id=195487&amp;p=results&amp;s=ranking-breakdown&amp;entry_id=62890&amp;datum=2020-11-08" TargetMode="External"/><Relationship Id="rId3254" Type="http://schemas.openxmlformats.org/officeDocument/2006/relationships/hyperlink" Target="https://www.procyclingstats.com/rider/pier-andre-cote" TargetMode="External"/><Relationship Id="rId4585" Type="http://schemas.openxmlformats.org/officeDocument/2006/relationships/drawing" Target="../drawings/drawing30.xml"/><Relationship Id="rId3253" Type="http://schemas.openxmlformats.org/officeDocument/2006/relationships/hyperlink" Target="https://www.procyclingstats.com/rider.php?id=161735&amp;p=results&amp;s=ranking-breakdown&amp;entry_id=62890&amp;datum=2020-11-08" TargetMode="External"/><Relationship Id="rId4584" Type="http://schemas.openxmlformats.org/officeDocument/2006/relationships/hyperlink" Target="https://www.procyclingstats.com/rider.php?id=211448&amp;p=results&amp;s=ranking-breakdown&amp;entry_id=62890&amp;datum=2020-11-08" TargetMode="External"/><Relationship Id="rId3256" Type="http://schemas.openxmlformats.org/officeDocument/2006/relationships/hyperlink" Target="https://www.procyclingstats.com/rider.php?id=189554&amp;p=results&amp;s=ranking-breakdown&amp;entry_id=62890&amp;datum=2020-11-08" TargetMode="External"/><Relationship Id="rId3255" Type="http://schemas.openxmlformats.org/officeDocument/2006/relationships/hyperlink" Target="https://www.procyclingstats.com/team/rally-cycling-2020" TargetMode="External"/><Relationship Id="rId3258" Type="http://schemas.openxmlformats.org/officeDocument/2006/relationships/hyperlink" Target="https://www.procyclingstats.com/rider.php?id=208565&amp;p=results&amp;s=ranking-breakdown&amp;entry_id=62890&amp;datum=2020-11-08" TargetMode="External"/><Relationship Id="rId3257" Type="http://schemas.openxmlformats.org/officeDocument/2006/relationships/hyperlink" Target="https://www.procyclingstats.com/rider/gleb-syritsa" TargetMode="External"/><Relationship Id="rId3249" Type="http://schemas.openxmlformats.org/officeDocument/2006/relationships/hyperlink" Target="https://www.procyclingstats.com/team/coloquick-2020" TargetMode="External"/><Relationship Id="rId3248" Type="http://schemas.openxmlformats.org/officeDocument/2006/relationships/hyperlink" Target="https://www.procyclingstats.com/rider/steinerik-eriksen" TargetMode="External"/><Relationship Id="rId4579" Type="http://schemas.openxmlformats.org/officeDocument/2006/relationships/hyperlink" Target="https://www.procyclingstats.com/rider/andrew-bidwell" TargetMode="External"/><Relationship Id="rId4570" Type="http://schemas.openxmlformats.org/officeDocument/2006/relationships/hyperlink" Target="https://www.procyclingstats.com/team/lotto-soudal-u23-2020" TargetMode="External"/><Relationship Id="rId3241" Type="http://schemas.openxmlformats.org/officeDocument/2006/relationships/hyperlink" Target="https://www.procyclingstats.com/rider.php?id=209774&amp;p=results&amp;s=ranking-breakdown&amp;entry_id=62890&amp;datum=2020-11-08" TargetMode="External"/><Relationship Id="rId4572" Type="http://schemas.openxmlformats.org/officeDocument/2006/relationships/hyperlink" Target="https://www.procyclingstats.com/rider/calum-johnston" TargetMode="External"/><Relationship Id="rId3240" Type="http://schemas.openxmlformats.org/officeDocument/2006/relationships/hyperlink" Target="https://www.procyclingstats.com/team/salcano-sakarya-bb-team-2020" TargetMode="External"/><Relationship Id="rId4571" Type="http://schemas.openxmlformats.org/officeDocument/2006/relationships/hyperlink" Target="https://www.procyclingstats.com/rider.php?id=194080&amp;p=results&amp;s=ranking-breakdown&amp;entry_id=62890&amp;datum=2020-11-08" TargetMode="External"/><Relationship Id="rId3243" Type="http://schemas.openxmlformats.org/officeDocument/2006/relationships/hyperlink" Target="https://www.procyclingstats.com/team/movistar-team-2020" TargetMode="External"/><Relationship Id="rId4574" Type="http://schemas.openxmlformats.org/officeDocument/2006/relationships/hyperlink" Target="https://www.procyclingstats.com/rider/mario-petrovski" TargetMode="External"/><Relationship Id="rId3242" Type="http://schemas.openxmlformats.org/officeDocument/2006/relationships/hyperlink" Target="https://www.procyclingstats.com/rider/gabriel-cullaigh" TargetMode="External"/><Relationship Id="rId4573" Type="http://schemas.openxmlformats.org/officeDocument/2006/relationships/hyperlink" Target="https://www.procyclingstats.com/rider.php?id=209340&amp;p=results&amp;s=ranking-breakdown&amp;entry_id=62890&amp;datum=2020-11-08" TargetMode="External"/><Relationship Id="rId3245" Type="http://schemas.openxmlformats.org/officeDocument/2006/relationships/hyperlink" Target="https://www.procyclingstats.com/rider/floris-de-tier" TargetMode="External"/><Relationship Id="rId4576" Type="http://schemas.openxmlformats.org/officeDocument/2006/relationships/hyperlink" Target="https://www.procyclingstats.com/rider/euro-kim" TargetMode="External"/><Relationship Id="rId3244" Type="http://schemas.openxmlformats.org/officeDocument/2006/relationships/hyperlink" Target="https://www.procyclingstats.com/rider.php?id=179096&amp;p=results&amp;s=ranking-breakdown&amp;entry_id=62890&amp;datum=2020-11-08" TargetMode="External"/><Relationship Id="rId4575" Type="http://schemas.openxmlformats.org/officeDocument/2006/relationships/hyperlink" Target="https://www.procyclingstats.com/rider.php?id=209415&amp;p=results&amp;s=ranking-breakdown&amp;entry_id=62890&amp;datum=2020-11-08" TargetMode="External"/><Relationship Id="rId3247" Type="http://schemas.openxmlformats.org/officeDocument/2006/relationships/hyperlink" Target="https://www.procyclingstats.com/rider.php?id=138175&amp;p=results&amp;s=ranking-breakdown&amp;entry_id=62890&amp;datum=2020-11-08" TargetMode="External"/><Relationship Id="rId4578" Type="http://schemas.openxmlformats.org/officeDocument/2006/relationships/hyperlink" Target="https://www.procyclingstats.com/rider.php?id=212972&amp;p=results&amp;s=ranking-breakdown&amp;entry_id=62890&amp;datum=2020-11-08" TargetMode="External"/><Relationship Id="rId3246" Type="http://schemas.openxmlformats.org/officeDocument/2006/relationships/hyperlink" Target="https://www.procyclingstats.com/team/alpecin-fenix-2020" TargetMode="External"/><Relationship Id="rId4577" Type="http://schemas.openxmlformats.org/officeDocument/2006/relationships/hyperlink" Target="https://www.procyclingstats.com/team/lx-cycling-team-2020" TargetMode="External"/><Relationship Id="rId1499" Type="http://schemas.openxmlformats.org/officeDocument/2006/relationships/hyperlink" Target="https://www.procyclingstats.com/team/ag2r-la-mondiale-2020" TargetMode="External"/><Relationship Id="rId4525" Type="http://schemas.openxmlformats.org/officeDocument/2006/relationships/hyperlink" Target="https://www.procyclingstats.com/team/team-vorarlberg-santic-2020" TargetMode="External"/><Relationship Id="rId4524" Type="http://schemas.openxmlformats.org/officeDocument/2006/relationships/hyperlink" Target="https://www.procyclingstats.com/rider/maximilian-kuen" TargetMode="External"/><Relationship Id="rId4527" Type="http://schemas.openxmlformats.org/officeDocument/2006/relationships/hyperlink" Target="https://www.procyclingstats.com/rider/vincent-pastot" TargetMode="External"/><Relationship Id="rId4526" Type="http://schemas.openxmlformats.org/officeDocument/2006/relationships/hyperlink" Target="https://www.procyclingstats.com/rider.php?id=138000&amp;p=results&amp;s=ranking-breakdown&amp;entry_id=62890&amp;datum=2020-11-08" TargetMode="External"/><Relationship Id="rId4529" Type="http://schemas.openxmlformats.org/officeDocument/2006/relationships/hyperlink" Target="https://www.procyclingstats.com/rider/aleksandr-komin" TargetMode="External"/><Relationship Id="rId4528" Type="http://schemas.openxmlformats.org/officeDocument/2006/relationships/hyperlink" Target="https://www.procyclingstats.com/rider.php?id=202211&amp;p=results&amp;s=ranking-breakdown&amp;entry_id=62890&amp;datum=2020-11-08" TargetMode="External"/><Relationship Id="rId668" Type="http://schemas.openxmlformats.org/officeDocument/2006/relationships/hyperlink" Target="https://www.procyclingstats.com/team/bahrain-mclaren-2020" TargetMode="External"/><Relationship Id="rId667" Type="http://schemas.openxmlformats.org/officeDocument/2006/relationships/hyperlink" Target="https://www.procyclingstats.com/rider/jan-tratnik" TargetMode="External"/><Relationship Id="rId666" Type="http://schemas.openxmlformats.org/officeDocument/2006/relationships/hyperlink" Target="https://www.procyclingstats.com/rider.php?id=197084&amp;p=results&amp;s=ranking-breakdown&amp;entry_id=62890&amp;datum=2020-11-08" TargetMode="External"/><Relationship Id="rId665" Type="http://schemas.openxmlformats.org/officeDocument/2006/relationships/hyperlink" Target="https://www.procyclingstats.com/team/movistar-team-2020" TargetMode="External"/><Relationship Id="rId669" Type="http://schemas.openxmlformats.org/officeDocument/2006/relationships/hyperlink" Target="https://www.procyclingstats.com/rider.php?id=138849&amp;p=results&amp;s=ranking-breakdown&amp;entry_id=62890&amp;datum=2020-11-08" TargetMode="External"/><Relationship Id="rId1490" Type="http://schemas.openxmlformats.org/officeDocument/2006/relationships/hyperlink" Target="https://www.procyclingstats.com/team/ag2r-la-mondiale-2020" TargetMode="External"/><Relationship Id="rId660" Type="http://schemas.openxmlformats.org/officeDocument/2006/relationships/hyperlink" Target="https://www.procyclingstats.com/rider.php?id=140194&amp;p=results&amp;s=ranking-breakdown&amp;entry_id=62890&amp;datum=2020-11-08" TargetMode="External"/><Relationship Id="rId1491" Type="http://schemas.openxmlformats.org/officeDocument/2006/relationships/hyperlink" Target="https://www.procyclingstats.com/rider.php?id=137872&amp;p=results&amp;s=ranking-breakdown&amp;entry_id=62890&amp;datum=2020-11-08" TargetMode="External"/><Relationship Id="rId1492" Type="http://schemas.openxmlformats.org/officeDocument/2006/relationships/hyperlink" Target="https://www.procyclingstats.com/rider/cesar-nicolas-paredes" TargetMode="External"/><Relationship Id="rId1493" Type="http://schemas.openxmlformats.org/officeDocument/2006/relationships/hyperlink" Target="https://www.procyclingstats.com/team/team-medellin-2020" TargetMode="External"/><Relationship Id="rId1494" Type="http://schemas.openxmlformats.org/officeDocument/2006/relationships/hyperlink" Target="https://www.procyclingstats.com/rider.php?id=140957&amp;p=results&amp;s=ranking-breakdown&amp;entry_id=62890&amp;datum=2020-11-08" TargetMode="External"/><Relationship Id="rId664" Type="http://schemas.openxmlformats.org/officeDocument/2006/relationships/hyperlink" Target="https://www.procyclingstats.com/rider/sergio-samitier" TargetMode="External"/><Relationship Id="rId1495" Type="http://schemas.openxmlformats.org/officeDocument/2006/relationships/hyperlink" Target="https://www.procyclingstats.com/rider/sylwester-janiszewski" TargetMode="External"/><Relationship Id="rId4521" Type="http://schemas.openxmlformats.org/officeDocument/2006/relationships/hyperlink" Target="https://www.procyclingstats.com/rider/ramon-van-bokhoven" TargetMode="External"/><Relationship Id="rId663" Type="http://schemas.openxmlformats.org/officeDocument/2006/relationships/hyperlink" Target="https://www.procyclingstats.com/rider.php?id=134469&amp;p=results&amp;s=ranking-breakdown&amp;entry_id=62890&amp;datum=2020-11-08" TargetMode="External"/><Relationship Id="rId1496" Type="http://schemas.openxmlformats.org/officeDocument/2006/relationships/hyperlink" Target="https://www.procyclingstats.com/team/voster-ats-team-2020" TargetMode="External"/><Relationship Id="rId4520" Type="http://schemas.openxmlformats.org/officeDocument/2006/relationships/hyperlink" Target="https://www.procyclingstats.com/rider.php?id=210056&amp;p=results&amp;s=ranking-breakdown&amp;entry_id=62890&amp;datum=2020-11-08" TargetMode="External"/><Relationship Id="rId662" Type="http://schemas.openxmlformats.org/officeDocument/2006/relationships/hyperlink" Target="https://www.procyclingstats.com/team/uae-team-emirates-2020" TargetMode="External"/><Relationship Id="rId1497" Type="http://schemas.openxmlformats.org/officeDocument/2006/relationships/hyperlink" Target="https://www.procyclingstats.com/rider.php?id=135897&amp;p=results&amp;s=ranking-breakdown&amp;entry_id=62890&amp;datum=2020-11-08" TargetMode="External"/><Relationship Id="rId4523" Type="http://schemas.openxmlformats.org/officeDocument/2006/relationships/hyperlink" Target="https://www.procyclingstats.com/rider.php?id=194235&amp;p=results&amp;s=ranking-breakdown&amp;entry_id=62890&amp;datum=2020-11-08" TargetMode="External"/><Relationship Id="rId661" Type="http://schemas.openxmlformats.org/officeDocument/2006/relationships/hyperlink" Target="https://www.procyclingstats.com/rider/sven-erik-bystrom" TargetMode="External"/><Relationship Id="rId1498" Type="http://schemas.openxmlformats.org/officeDocument/2006/relationships/hyperlink" Target="https://www.procyclingstats.com/rider/alexis-gougeard" TargetMode="External"/><Relationship Id="rId4522" Type="http://schemas.openxmlformats.org/officeDocument/2006/relationships/hyperlink" Target="https://www.procyclingstats.com/team/metec-tkh-continental-cyclingteam-p-b-mantel-2020" TargetMode="External"/><Relationship Id="rId1488" Type="http://schemas.openxmlformats.org/officeDocument/2006/relationships/hyperlink" Target="https://www.procyclingstats.com/rider.php?id=182693&amp;p=results&amp;s=ranking-breakdown&amp;entry_id=62890&amp;datum=2020-11-08" TargetMode="External"/><Relationship Id="rId4514" Type="http://schemas.openxmlformats.org/officeDocument/2006/relationships/hyperlink" Target="https://www.procyclingstats.com/rider/arman-garibian" TargetMode="External"/><Relationship Id="rId1489" Type="http://schemas.openxmlformats.org/officeDocument/2006/relationships/hyperlink" Target="https://www.procyclingstats.com/rider/alexis-vuillermoz" TargetMode="External"/><Relationship Id="rId4513" Type="http://schemas.openxmlformats.org/officeDocument/2006/relationships/hyperlink" Target="https://www.procyclingstats.com/rider.php?id=202679&amp;p=results&amp;s=ranking-breakdown&amp;entry_id=62890&amp;datum=2020-11-08" TargetMode="External"/><Relationship Id="rId4516" Type="http://schemas.openxmlformats.org/officeDocument/2006/relationships/hyperlink" Target="https://www.procyclingstats.com/rider/luka-cotar" TargetMode="External"/><Relationship Id="rId4515" Type="http://schemas.openxmlformats.org/officeDocument/2006/relationships/hyperlink" Target="https://www.procyclingstats.com/rider.php?id=218821&amp;p=results&amp;s=ranking-breakdown&amp;entry_id=62890&amp;datum=2020-11-08" TargetMode="External"/><Relationship Id="rId4518" Type="http://schemas.openxmlformats.org/officeDocument/2006/relationships/hyperlink" Target="https://www.procyclingstats.com/rider/alexandre-balmer" TargetMode="External"/><Relationship Id="rId4517" Type="http://schemas.openxmlformats.org/officeDocument/2006/relationships/hyperlink" Target="https://www.procyclingstats.com/rider.php?id=179255&amp;p=results&amp;s=ranking-breakdown&amp;entry_id=62890&amp;datum=2020-11-08" TargetMode="External"/><Relationship Id="rId4519" Type="http://schemas.openxmlformats.org/officeDocument/2006/relationships/hyperlink" Target="https://www.procyclingstats.com/team/equipe-continentale-groupama-fdj-2020" TargetMode="External"/><Relationship Id="rId657" Type="http://schemas.openxmlformats.org/officeDocument/2006/relationships/hyperlink" Target="https://www.procyclingstats.com/rider.php?id=199213&amp;p=results&amp;s=ranking-breakdown&amp;entry_id=62890&amp;datum=2020-11-08" TargetMode="External"/><Relationship Id="rId656" Type="http://schemas.openxmlformats.org/officeDocument/2006/relationships/hyperlink" Target="https://www.procyclingstats.com/team/team-bridgelane-2020" TargetMode="External"/><Relationship Id="rId655" Type="http://schemas.openxmlformats.org/officeDocument/2006/relationships/hyperlink" Target="https://www.procyclingstats.com/rider/nicholas-white2" TargetMode="External"/><Relationship Id="rId654" Type="http://schemas.openxmlformats.org/officeDocument/2006/relationships/hyperlink" Target="https://www.procyclingstats.com/rider.php?id=140627&amp;p=results&amp;s=ranking-breakdown&amp;entry_id=62890&amp;datum=2020-11-08" TargetMode="External"/><Relationship Id="rId659" Type="http://schemas.openxmlformats.org/officeDocument/2006/relationships/hyperlink" Target="https://www.procyclingstats.com/team/lotto-soudal-2020" TargetMode="External"/><Relationship Id="rId658" Type="http://schemas.openxmlformats.org/officeDocument/2006/relationships/hyperlink" Target="https://www.procyclingstats.com/rider/thomas-de-gendt" TargetMode="External"/><Relationship Id="rId1480" Type="http://schemas.openxmlformats.org/officeDocument/2006/relationships/hyperlink" Target="https://www.procyclingstats.com/rider/edoardo-zardini" TargetMode="External"/><Relationship Id="rId1481" Type="http://schemas.openxmlformats.org/officeDocument/2006/relationships/hyperlink" Target="https://www.procyclingstats.com/team/vini-zabu-ktm-2020" TargetMode="External"/><Relationship Id="rId1482" Type="http://schemas.openxmlformats.org/officeDocument/2006/relationships/hyperlink" Target="https://www.procyclingstats.com/rider.php?id=134979&amp;p=results&amp;s=ranking-breakdown&amp;entry_id=62890&amp;datum=2020-11-08" TargetMode="External"/><Relationship Id="rId1483" Type="http://schemas.openxmlformats.org/officeDocument/2006/relationships/hyperlink" Target="https://www.procyclingstats.com/rider/connor-swift" TargetMode="External"/><Relationship Id="rId653" Type="http://schemas.openxmlformats.org/officeDocument/2006/relationships/hyperlink" Target="https://www.procyclingstats.com/team/cofidis-solutions-credits-2020" TargetMode="External"/><Relationship Id="rId1484" Type="http://schemas.openxmlformats.org/officeDocument/2006/relationships/hyperlink" Target="https://www.procyclingstats.com/team/team-arkea-samsic-2020" TargetMode="External"/><Relationship Id="rId4510" Type="http://schemas.openxmlformats.org/officeDocument/2006/relationships/hyperlink" Target="https://www.procyclingstats.com/rider.php?id=164467&amp;p=results&amp;s=ranking-breakdown&amp;entry_id=62890&amp;datum=2020-11-08" TargetMode="External"/><Relationship Id="rId652" Type="http://schemas.openxmlformats.org/officeDocument/2006/relationships/hyperlink" Target="https://www.procyclingstats.com/rider/nicolas-edet" TargetMode="External"/><Relationship Id="rId1485" Type="http://schemas.openxmlformats.org/officeDocument/2006/relationships/hyperlink" Target="https://www.procyclingstats.com/rider.php?id=195369&amp;p=results&amp;s=ranking-breakdown&amp;entry_id=62890&amp;datum=2020-11-08" TargetMode="External"/><Relationship Id="rId651" Type="http://schemas.openxmlformats.org/officeDocument/2006/relationships/hyperlink" Target="https://www.procyclingstats.com/rider.php?id=136269&amp;p=results&amp;s=ranking-breakdown&amp;entry_id=62890&amp;datum=2020-11-08" TargetMode="External"/><Relationship Id="rId1486" Type="http://schemas.openxmlformats.org/officeDocument/2006/relationships/hyperlink" Target="https://www.procyclingstats.com/rider/simon-guglielmi" TargetMode="External"/><Relationship Id="rId4512" Type="http://schemas.openxmlformats.org/officeDocument/2006/relationships/hyperlink" Target="https://www.procyclingstats.com/team/beltrami-tsa-marchiol-2020" TargetMode="External"/><Relationship Id="rId650" Type="http://schemas.openxmlformats.org/officeDocument/2006/relationships/hyperlink" Target="https://www.procyclingstats.com/team/ntt-pro-cycling-2020" TargetMode="External"/><Relationship Id="rId1487" Type="http://schemas.openxmlformats.org/officeDocument/2006/relationships/hyperlink" Target="https://www.procyclingstats.com/team/groupama-fdj-2020" TargetMode="External"/><Relationship Id="rId4511" Type="http://schemas.openxmlformats.org/officeDocument/2006/relationships/hyperlink" Target="https://www.procyclingstats.com/rider/matus-stocek" TargetMode="External"/><Relationship Id="rId3216" Type="http://schemas.openxmlformats.org/officeDocument/2006/relationships/hyperlink" Target="https://www.procyclingstats.com/rider/emiel-planckaert" TargetMode="External"/><Relationship Id="rId4547" Type="http://schemas.openxmlformats.org/officeDocument/2006/relationships/hyperlink" Target="https://www.procyclingstats.com/rider/gil-d-heygere" TargetMode="External"/><Relationship Id="rId3215" Type="http://schemas.openxmlformats.org/officeDocument/2006/relationships/hyperlink" Target="https://www.procyclingstats.com/rider.php?id=181297&amp;p=results&amp;s=ranking-breakdown&amp;entry_id=62890&amp;datum=2020-11-08" TargetMode="External"/><Relationship Id="rId4546" Type="http://schemas.openxmlformats.org/officeDocument/2006/relationships/hyperlink" Target="https://www.procyclingstats.com/rider.php?id=216424&amp;p=results&amp;s=ranking-breakdown&amp;entry_id=62890&amp;datum=2020-11-08" TargetMode="External"/><Relationship Id="rId3218" Type="http://schemas.openxmlformats.org/officeDocument/2006/relationships/hyperlink" Target="https://www.procyclingstats.com/rider.php?id=177159&amp;p=results&amp;s=ranking-breakdown&amp;entry_id=62890&amp;datum=2020-11-08" TargetMode="External"/><Relationship Id="rId4549" Type="http://schemas.openxmlformats.org/officeDocument/2006/relationships/hyperlink" Target="https://www.procyclingstats.com/rider/stephen-bassett" TargetMode="External"/><Relationship Id="rId3217" Type="http://schemas.openxmlformats.org/officeDocument/2006/relationships/hyperlink" Target="https://www.procyclingstats.com/team/sport-vlaanderen-baloise-2020" TargetMode="External"/><Relationship Id="rId4548" Type="http://schemas.openxmlformats.org/officeDocument/2006/relationships/hyperlink" Target="https://www.procyclingstats.com/rider.php?id=194224&amp;p=results&amp;s=ranking-breakdown&amp;entry_id=62890&amp;datum=2020-11-08" TargetMode="External"/><Relationship Id="rId3219" Type="http://schemas.openxmlformats.org/officeDocument/2006/relationships/hyperlink" Target="https://www.procyclingstats.com/rider/gasper-katrasnik" TargetMode="External"/><Relationship Id="rId689" Type="http://schemas.openxmlformats.org/officeDocument/2006/relationships/hyperlink" Target="https://www.procyclingstats.com/team/deceuninck-quick-step-2020" TargetMode="External"/><Relationship Id="rId688" Type="http://schemas.openxmlformats.org/officeDocument/2006/relationships/hyperlink" Target="https://www.procyclingstats.com/rider/michael-morkov" TargetMode="External"/><Relationship Id="rId687" Type="http://schemas.openxmlformats.org/officeDocument/2006/relationships/hyperlink" Target="https://www.procyclingstats.com/rider.php?id=133831&amp;p=results&amp;s=ranking-breakdown&amp;entry_id=62890&amp;datum=2020-11-08" TargetMode="External"/><Relationship Id="rId682" Type="http://schemas.openxmlformats.org/officeDocument/2006/relationships/hyperlink" Target="https://www.procyclingstats.com/rider/alexandr-riabushenko" TargetMode="External"/><Relationship Id="rId681" Type="http://schemas.openxmlformats.org/officeDocument/2006/relationships/hyperlink" Target="https://www.procyclingstats.com/rider.php?id=186405&amp;p=results&amp;s=ranking-breakdown&amp;entry_id=62890&amp;datum=2020-11-08" TargetMode="External"/><Relationship Id="rId680" Type="http://schemas.openxmlformats.org/officeDocument/2006/relationships/hyperlink" Target="https://www.procyclingstats.com/team/team-sunweb-2020" TargetMode="External"/><Relationship Id="rId3210" Type="http://schemas.openxmlformats.org/officeDocument/2006/relationships/hyperlink" Target="https://www.procyclingstats.com/rider.php?id=201625&amp;p=results&amp;s=ranking-breakdown&amp;entry_id=62890&amp;datum=2020-11-08" TargetMode="External"/><Relationship Id="rId4541" Type="http://schemas.openxmlformats.org/officeDocument/2006/relationships/hyperlink" Target="https://www.procyclingstats.com/rider.php?id=134351&amp;p=results&amp;s=ranking-breakdown&amp;entry_id=62890&amp;datum=2020-11-08" TargetMode="External"/><Relationship Id="rId4540" Type="http://schemas.openxmlformats.org/officeDocument/2006/relationships/hyperlink" Target="https://www.procyclingstats.com/rider/andzs-flaksis" TargetMode="External"/><Relationship Id="rId686" Type="http://schemas.openxmlformats.org/officeDocument/2006/relationships/hyperlink" Target="https://www.procyclingstats.com/team/bora-hansgrohe-2020" TargetMode="External"/><Relationship Id="rId3212" Type="http://schemas.openxmlformats.org/officeDocument/2006/relationships/hyperlink" Target="https://www.procyclingstats.com/team/alpecin-fenix-2020" TargetMode="External"/><Relationship Id="rId4543" Type="http://schemas.openxmlformats.org/officeDocument/2006/relationships/hyperlink" Target="https://www.procyclingstats.com/rider.php?id=180096&amp;p=results&amp;s=ranking-breakdown&amp;entry_id=62890&amp;datum=2020-11-08" TargetMode="External"/><Relationship Id="rId685" Type="http://schemas.openxmlformats.org/officeDocument/2006/relationships/hyperlink" Target="https://www.procyclingstats.com/rider/emanuel-buchmann" TargetMode="External"/><Relationship Id="rId3211" Type="http://schemas.openxmlformats.org/officeDocument/2006/relationships/hyperlink" Target="https://www.procyclingstats.com/rider/lasse-norman-hansen" TargetMode="External"/><Relationship Id="rId4542" Type="http://schemas.openxmlformats.org/officeDocument/2006/relationships/hyperlink" Target="https://www.procyclingstats.com/rider/emin-kocan" TargetMode="External"/><Relationship Id="rId684" Type="http://schemas.openxmlformats.org/officeDocument/2006/relationships/hyperlink" Target="https://www.procyclingstats.com/rider.php?id=167945&amp;p=results&amp;s=ranking-breakdown&amp;entry_id=62890&amp;datum=2020-11-08" TargetMode="External"/><Relationship Id="rId3214" Type="http://schemas.openxmlformats.org/officeDocument/2006/relationships/hyperlink" Target="https://www.procyclingstats.com/rider/jose-gerardo-ulloa" TargetMode="External"/><Relationship Id="rId4545" Type="http://schemas.openxmlformats.org/officeDocument/2006/relationships/hyperlink" Target="https://www.procyclingstats.com/team/equipe-continentale-groupama-fdj-2020" TargetMode="External"/><Relationship Id="rId683" Type="http://schemas.openxmlformats.org/officeDocument/2006/relationships/hyperlink" Target="https://www.procyclingstats.com/team/uae-team-emirates-2020" TargetMode="External"/><Relationship Id="rId3213" Type="http://schemas.openxmlformats.org/officeDocument/2006/relationships/hyperlink" Target="https://www.procyclingstats.com/rider.php?id=131925&amp;p=results&amp;s=ranking-breakdown&amp;entry_id=62890&amp;datum=2020-11-08" TargetMode="External"/><Relationship Id="rId4544" Type="http://schemas.openxmlformats.org/officeDocument/2006/relationships/hyperlink" Target="https://www.procyclingstats.com/rider/hugo-page" TargetMode="External"/><Relationship Id="rId3205" Type="http://schemas.openxmlformats.org/officeDocument/2006/relationships/hyperlink" Target="https://www.procyclingstats.com/rider/nur-amirul-fakhruddin-mazuki" TargetMode="External"/><Relationship Id="rId4536" Type="http://schemas.openxmlformats.org/officeDocument/2006/relationships/hyperlink" Target="https://www.procyclingstats.com/rider.php?id=140083&amp;p=results&amp;s=ranking-breakdown&amp;entry_id=62890&amp;datum=2020-11-08" TargetMode="External"/><Relationship Id="rId3204" Type="http://schemas.openxmlformats.org/officeDocument/2006/relationships/hyperlink" Target="https://www.procyclingstats.com/rider.php?id=195476&amp;p=results&amp;s=ranking-breakdown&amp;entry_id=62890&amp;datum=2020-11-08" TargetMode="External"/><Relationship Id="rId4535" Type="http://schemas.openxmlformats.org/officeDocument/2006/relationships/hyperlink" Target="https://www.procyclingstats.com/team/natura4ever-roubaix-lille-metropole-2020" TargetMode="External"/><Relationship Id="rId3207" Type="http://schemas.openxmlformats.org/officeDocument/2006/relationships/hyperlink" Target="https://www.procyclingstats.com/rider.php?id=136373&amp;p=results&amp;s=ranking-breakdown&amp;entry_id=62890&amp;datum=2020-11-08" TargetMode="External"/><Relationship Id="rId4538" Type="http://schemas.openxmlformats.org/officeDocument/2006/relationships/hyperlink" Target="https://www.procyclingstats.com/team/kinan-cycling-team-2020" TargetMode="External"/><Relationship Id="rId3206" Type="http://schemas.openxmlformats.org/officeDocument/2006/relationships/hyperlink" Target="https://www.procyclingstats.com/team/terengganu-inc.-tsg-cycling-team-2020" TargetMode="External"/><Relationship Id="rId4537" Type="http://schemas.openxmlformats.org/officeDocument/2006/relationships/hyperlink" Target="https://www.procyclingstats.com/rider/yasuharu-nakajima" TargetMode="External"/><Relationship Id="rId3209" Type="http://schemas.openxmlformats.org/officeDocument/2006/relationships/hyperlink" Target="https://www.procyclingstats.com/team/uae-team-emirates-2020" TargetMode="External"/><Relationship Id="rId3208" Type="http://schemas.openxmlformats.org/officeDocument/2006/relationships/hyperlink" Target="https://www.procyclingstats.com/rider/cristian-munoz" TargetMode="External"/><Relationship Id="rId4539" Type="http://schemas.openxmlformats.org/officeDocument/2006/relationships/hyperlink" Target="https://www.procyclingstats.com/rider.php?id=139514&amp;p=results&amp;s=ranking-breakdown&amp;entry_id=62890&amp;datum=2020-11-08" TargetMode="External"/><Relationship Id="rId679" Type="http://schemas.openxmlformats.org/officeDocument/2006/relationships/hyperlink" Target="https://www.procyclingstats.com/rider/max-kanter" TargetMode="External"/><Relationship Id="rId678" Type="http://schemas.openxmlformats.org/officeDocument/2006/relationships/hyperlink" Target="https://www.procyclingstats.com/rider.php?id=140399&amp;p=results&amp;s=ranking-breakdown&amp;entry_id=62890&amp;datum=2020-11-08" TargetMode="External"/><Relationship Id="rId677" Type="http://schemas.openxmlformats.org/officeDocument/2006/relationships/hyperlink" Target="https://www.procyclingstats.com/team/vini-zabu-ktm-2020" TargetMode="External"/><Relationship Id="rId676" Type="http://schemas.openxmlformats.org/officeDocument/2006/relationships/hyperlink" Target="https://www.procyclingstats.com/rider/giovanni-visconti" TargetMode="External"/><Relationship Id="rId671" Type="http://schemas.openxmlformats.org/officeDocument/2006/relationships/hyperlink" Target="https://www.procyclingstats.com/team/cofidis-solutions-credits-2020" TargetMode="External"/><Relationship Id="rId670" Type="http://schemas.openxmlformats.org/officeDocument/2006/relationships/hyperlink" Target="https://www.procyclingstats.com/rider/nathan-haas" TargetMode="External"/><Relationship Id="rId4530" Type="http://schemas.openxmlformats.org/officeDocument/2006/relationships/hyperlink" Target="https://www.procyclingstats.com/rider.php?id=176928&amp;p=results&amp;s=ranking-breakdown&amp;entry_id=62890&amp;datum=2020-11-08" TargetMode="External"/><Relationship Id="rId675" Type="http://schemas.openxmlformats.org/officeDocument/2006/relationships/hyperlink" Target="https://www.procyclingstats.com/rider.php?id=140236&amp;p=results&amp;s=ranking-breakdown&amp;entry_id=62890&amp;datum=2020-11-08" TargetMode="External"/><Relationship Id="rId3201" Type="http://schemas.openxmlformats.org/officeDocument/2006/relationships/hyperlink" Target="https://www.procyclingstats.com/rider.php?id=167953&amp;p=results&amp;s=ranking-breakdown&amp;entry_id=62890&amp;datum=2020-11-08" TargetMode="External"/><Relationship Id="rId4532" Type="http://schemas.openxmlformats.org/officeDocument/2006/relationships/hyperlink" Target="https://www.procyclingstats.com/team/equipe-continentale-groupama-fdj-2020" TargetMode="External"/><Relationship Id="rId674" Type="http://schemas.openxmlformats.org/officeDocument/2006/relationships/hyperlink" Target="https://www.procyclingstats.com/team/bahrain-mclaren-2020" TargetMode="External"/><Relationship Id="rId3200" Type="http://schemas.openxmlformats.org/officeDocument/2006/relationships/hyperlink" Target="https://www.procyclingstats.com/team/gazprom-rusvelo-2020" TargetMode="External"/><Relationship Id="rId4531" Type="http://schemas.openxmlformats.org/officeDocument/2006/relationships/hyperlink" Target="https://www.procyclingstats.com/rider/theo-nonnez" TargetMode="External"/><Relationship Id="rId673" Type="http://schemas.openxmlformats.org/officeDocument/2006/relationships/hyperlink" Target="https://www.procyclingstats.com/rider/enrico-battaglin" TargetMode="External"/><Relationship Id="rId3203" Type="http://schemas.openxmlformats.org/officeDocument/2006/relationships/hyperlink" Target="https://www.procyclingstats.com/team/ccc-development-team-2020" TargetMode="External"/><Relationship Id="rId4534" Type="http://schemas.openxmlformats.org/officeDocument/2006/relationships/hyperlink" Target="https://www.procyclingstats.com/rider/julien-antomarchi" TargetMode="External"/><Relationship Id="rId672" Type="http://schemas.openxmlformats.org/officeDocument/2006/relationships/hyperlink" Target="https://www.procyclingstats.com/rider.php?id=140736&amp;p=results&amp;s=ranking-breakdown&amp;entry_id=62890&amp;datum=2020-11-08" TargetMode="External"/><Relationship Id="rId3202" Type="http://schemas.openxmlformats.org/officeDocument/2006/relationships/hyperlink" Target="https://www.procyclingstats.com/rider/piotr-pekala" TargetMode="External"/><Relationship Id="rId4533" Type="http://schemas.openxmlformats.org/officeDocument/2006/relationships/hyperlink" Target="https://www.procyclingstats.com/rider.php?id=206477&amp;p=results&amp;s=ranking-breakdown&amp;entry_id=62890&amp;datum=2020-11-08" TargetMode="External"/><Relationship Id="rId190" Type="http://schemas.openxmlformats.org/officeDocument/2006/relationships/hyperlink" Target="https://www.procyclingstats.com/rider/tim-merlier" TargetMode="External"/><Relationship Id="rId194" Type="http://schemas.openxmlformats.org/officeDocument/2006/relationships/hyperlink" Target="https://www.procyclingstats.com/team/ccc-team-2020" TargetMode="External"/><Relationship Id="rId193" Type="http://schemas.openxmlformats.org/officeDocument/2006/relationships/hyperlink" Target="https://www.procyclingstats.com/rider/simon-geschke" TargetMode="External"/><Relationship Id="rId192" Type="http://schemas.openxmlformats.org/officeDocument/2006/relationships/hyperlink" Target="https://www.procyclingstats.com/rider.php?id=138125&amp;p=results&amp;s=ranking-breakdown&amp;entry_id=62890&amp;datum=2020-11-08" TargetMode="External"/><Relationship Id="rId191" Type="http://schemas.openxmlformats.org/officeDocument/2006/relationships/hyperlink" Target="https://www.procyclingstats.com/team/alpecin-fenix-2020" TargetMode="External"/><Relationship Id="rId187" Type="http://schemas.openxmlformats.org/officeDocument/2006/relationships/hyperlink" Target="https://www.procyclingstats.com/rider/luka-mezgec" TargetMode="External"/><Relationship Id="rId186" Type="http://schemas.openxmlformats.org/officeDocument/2006/relationships/hyperlink" Target="https://www.procyclingstats.com/rider.php?id=181748&amp;p=results&amp;s=ranking-breakdown&amp;entry_id=62890&amp;datum=2020-11-08" TargetMode="External"/><Relationship Id="rId185" Type="http://schemas.openxmlformats.org/officeDocument/2006/relationships/hyperlink" Target="https://www.procyclingstats.com/team/groupama-fdj-2020" TargetMode="External"/><Relationship Id="rId184" Type="http://schemas.openxmlformats.org/officeDocument/2006/relationships/hyperlink" Target="https://www.procyclingstats.com/rider/david-gaudu" TargetMode="External"/><Relationship Id="rId189" Type="http://schemas.openxmlformats.org/officeDocument/2006/relationships/hyperlink" Target="https://www.procyclingstats.com/rider.php?id=133565&amp;p=results&amp;s=ranking-breakdown&amp;entry_id=62890&amp;datum=2020-11-08" TargetMode="External"/><Relationship Id="rId188" Type="http://schemas.openxmlformats.org/officeDocument/2006/relationships/hyperlink" Target="https://www.procyclingstats.com/team/mitchelton-scott-2020" TargetMode="External"/><Relationship Id="rId183" Type="http://schemas.openxmlformats.org/officeDocument/2006/relationships/hyperlink" Target="https://www.procyclingstats.com/rider.php?id=153344&amp;p=results&amp;s=ranking-breakdown&amp;entry_id=62890&amp;datum=2020-11-08" TargetMode="External"/><Relationship Id="rId182" Type="http://schemas.openxmlformats.org/officeDocument/2006/relationships/hyperlink" Target="https://www.procyclingstats.com/team/team-sunweb-2020" TargetMode="External"/><Relationship Id="rId181" Type="http://schemas.openxmlformats.org/officeDocument/2006/relationships/hyperlink" Target="https://www.procyclingstats.com/rider/tiesj-benoot" TargetMode="External"/><Relationship Id="rId180" Type="http://schemas.openxmlformats.org/officeDocument/2006/relationships/hyperlink" Target="https://www.procyclingstats.com/rider.php?id=164709&amp;p=results&amp;s=ranking-breakdown&amp;entry_id=62890&amp;datum=2020-11-08" TargetMode="External"/><Relationship Id="rId176" Type="http://schemas.openxmlformats.org/officeDocument/2006/relationships/hyperlink" Target="https://www.procyclingstats.com/team/team-arkea-samsic-2020" TargetMode="External"/><Relationship Id="rId175" Type="http://schemas.openxmlformats.org/officeDocument/2006/relationships/hyperlink" Target="https://www.procyclingstats.com/rider/nacer-bouhanni" TargetMode="External"/><Relationship Id="rId174" Type="http://schemas.openxmlformats.org/officeDocument/2006/relationships/hyperlink" Target="https://www.procyclingstats.com/rider.php?id=177662&amp;p=results&amp;s=ranking-breakdown&amp;entry_id=62890&amp;datum=2020-11-08" TargetMode="External"/><Relationship Id="rId173" Type="http://schemas.openxmlformats.org/officeDocument/2006/relationships/hyperlink" Target="https://www.procyclingstats.com/team/bora-hansgrohe-2020" TargetMode="External"/><Relationship Id="rId179" Type="http://schemas.openxmlformats.org/officeDocument/2006/relationships/hyperlink" Target="https://www.procyclingstats.com/team/movistar-team-2020" TargetMode="External"/><Relationship Id="rId178" Type="http://schemas.openxmlformats.org/officeDocument/2006/relationships/hyperlink" Target="https://www.procyclingstats.com/rider/marc-soler" TargetMode="External"/><Relationship Id="rId177" Type="http://schemas.openxmlformats.org/officeDocument/2006/relationships/hyperlink" Target="https://www.procyclingstats.com/rider.php?id=140633&amp;p=results&amp;s=ranking-breakdown&amp;entry_id=62890&amp;datum=2020-11-08" TargetMode="External"/><Relationship Id="rId198" Type="http://schemas.openxmlformats.org/officeDocument/2006/relationships/hyperlink" Target="https://www.procyclingstats.com/rider.php?id=137337&amp;p=results&amp;s=ranking-breakdown&amp;entry_id=62890&amp;datum=2020-11-08" TargetMode="External"/><Relationship Id="rId197" Type="http://schemas.openxmlformats.org/officeDocument/2006/relationships/hyperlink" Target="https://www.procyclingstats.com/team/Ineos-grenadiers-2020" TargetMode="External"/><Relationship Id="rId196" Type="http://schemas.openxmlformats.org/officeDocument/2006/relationships/hyperlink" Target="https://www.procyclingstats.com/rider/rohan-dennis" TargetMode="External"/><Relationship Id="rId195" Type="http://schemas.openxmlformats.org/officeDocument/2006/relationships/hyperlink" Target="https://www.procyclingstats.com/rider.php?id=140434&amp;p=results&amp;s=ranking-breakdown&amp;entry_id=62890&amp;datum=2020-11-08" TargetMode="External"/><Relationship Id="rId199" Type="http://schemas.openxmlformats.org/officeDocument/2006/relationships/hyperlink" Target="https://www.procyclingstats.com/rider/aleksey-lutsenko" TargetMode="External"/><Relationship Id="rId150" Type="http://schemas.openxmlformats.org/officeDocument/2006/relationships/hyperlink" Target="https://www.procyclingstats.com/rider.php?id=140118&amp;p=results&amp;s=ranking-breakdown&amp;entry_id=62890&amp;datum=2020-11-08" TargetMode="External"/><Relationship Id="rId149" Type="http://schemas.openxmlformats.org/officeDocument/2006/relationships/hyperlink" Target="https://www.procyclingstats.com/team/team-jumbo-visma-2020" TargetMode="External"/><Relationship Id="rId148" Type="http://schemas.openxmlformats.org/officeDocument/2006/relationships/hyperlink" Target="https://www.procyclingstats.com/rider/tom-dumoulin" TargetMode="External"/><Relationship Id="rId3270" Type="http://schemas.openxmlformats.org/officeDocument/2006/relationships/hyperlink" Target="https://www.procyclingstats.com/rider.php?id=140707&amp;p=results&amp;s=ranking-breakdown&amp;entry_id=62890&amp;datum=2020-11-08" TargetMode="External"/><Relationship Id="rId3272" Type="http://schemas.openxmlformats.org/officeDocument/2006/relationships/hyperlink" Target="https://www.procyclingstats.com/team/mula-2020" TargetMode="External"/><Relationship Id="rId3271" Type="http://schemas.openxmlformats.org/officeDocument/2006/relationships/hyperlink" Target="https://www.procyclingstats.com/rider/aiman-cahyadi" TargetMode="External"/><Relationship Id="rId143" Type="http://schemas.openxmlformats.org/officeDocument/2006/relationships/hyperlink" Target="https://www.procyclingstats.com/team/ag2r-la-mondiale-2020" TargetMode="External"/><Relationship Id="rId3274" Type="http://schemas.openxmlformats.org/officeDocument/2006/relationships/hyperlink" Target="https://www.procyclingstats.com/rider/darijus-dzervus" TargetMode="External"/><Relationship Id="rId142" Type="http://schemas.openxmlformats.org/officeDocument/2006/relationships/hyperlink" Target="https://www.procyclingstats.com/rider/benoit-cosnefroy" TargetMode="External"/><Relationship Id="rId3273" Type="http://schemas.openxmlformats.org/officeDocument/2006/relationships/hyperlink" Target="https://www.procyclingstats.com/rider.php?id=167246&amp;p=results&amp;s=ranking-breakdown&amp;entry_id=62890&amp;datum=2020-11-08" TargetMode="External"/><Relationship Id="rId141" Type="http://schemas.openxmlformats.org/officeDocument/2006/relationships/hyperlink" Target="https://www.procyclingstats.com/rider.php?id=140821&amp;p=results&amp;s=ranking-breakdown&amp;entry_id=62890&amp;datum=2020-11-08" TargetMode="External"/><Relationship Id="rId3276" Type="http://schemas.openxmlformats.org/officeDocument/2006/relationships/hyperlink" Target="https://www.procyclingstats.com/rider/nikita-stenkovoy" TargetMode="External"/><Relationship Id="rId140" Type="http://schemas.openxmlformats.org/officeDocument/2006/relationships/hyperlink" Target="https://www.procyclingstats.com/team/Ineos-grenadiers-2020" TargetMode="External"/><Relationship Id="rId3275" Type="http://schemas.openxmlformats.org/officeDocument/2006/relationships/hyperlink" Target="https://www.procyclingstats.com/rider.php?id=134945&amp;p=results&amp;s=ranking-breakdown&amp;entry_id=62890&amp;datum=2020-11-08" TargetMode="External"/><Relationship Id="rId147" Type="http://schemas.openxmlformats.org/officeDocument/2006/relationships/hyperlink" Target="https://www.procyclingstats.com/rider.php?id=133024&amp;p=results&amp;s=ranking-breakdown&amp;entry_id=62890&amp;datum=2020-11-08" TargetMode="External"/><Relationship Id="rId3278" Type="http://schemas.openxmlformats.org/officeDocument/2006/relationships/hyperlink" Target="https://www.procyclingstats.com/rider/karl-patrick-lauk" TargetMode="External"/><Relationship Id="rId146" Type="http://schemas.openxmlformats.org/officeDocument/2006/relationships/hyperlink" Target="https://www.procyclingstats.com/team/mitchelton-scott-2020" TargetMode="External"/><Relationship Id="rId3277" Type="http://schemas.openxmlformats.org/officeDocument/2006/relationships/hyperlink" Target="https://www.procyclingstats.com/rider.php?id=223371&amp;p=results&amp;s=ranking-breakdown&amp;entry_id=62890&amp;datum=2020-11-08" TargetMode="External"/><Relationship Id="rId145" Type="http://schemas.openxmlformats.org/officeDocument/2006/relationships/hyperlink" Target="https://www.procyclingstats.com/rider/adam-yates" TargetMode="External"/><Relationship Id="rId144" Type="http://schemas.openxmlformats.org/officeDocument/2006/relationships/hyperlink" Target="https://www.procyclingstats.com/rider.php?id=187231&amp;p=results&amp;s=ranking-breakdown&amp;entry_id=62890&amp;datum=2020-11-08" TargetMode="External"/><Relationship Id="rId3279" Type="http://schemas.openxmlformats.org/officeDocument/2006/relationships/hyperlink" Target="https://www.procyclingstats.com/rider.php?id=185598&amp;p=results&amp;s=ranking-breakdown&amp;entry_id=62890&amp;datum=2020-11-08" TargetMode="External"/><Relationship Id="rId139" Type="http://schemas.openxmlformats.org/officeDocument/2006/relationships/hyperlink" Target="https://www.procyclingstats.com/rider/michal-kwiatkowski" TargetMode="External"/><Relationship Id="rId138" Type="http://schemas.openxmlformats.org/officeDocument/2006/relationships/hyperlink" Target="https://www.procyclingstats.com/rider.php?id=193131&amp;p=results&amp;s=ranking-breakdown&amp;entry_id=62890&amp;datum=2020-11-08" TargetMode="External"/><Relationship Id="rId137" Type="http://schemas.openxmlformats.org/officeDocument/2006/relationships/hyperlink" Target="https://www.procyclingstats.com/team/uae-team-emirates-2020" TargetMode="External"/><Relationship Id="rId3261" Type="http://schemas.openxmlformats.org/officeDocument/2006/relationships/hyperlink" Target="https://www.procyclingstats.com/rider/andrej-petrushevski" TargetMode="External"/><Relationship Id="rId3260" Type="http://schemas.openxmlformats.org/officeDocument/2006/relationships/hyperlink" Target="https://www.procyclingstats.com/rider.php?id=244342&amp;p=results&amp;s=ranking-breakdown&amp;entry_id=62890&amp;datum=2020-11-08" TargetMode="External"/><Relationship Id="rId132" Type="http://schemas.openxmlformats.org/officeDocument/2006/relationships/hyperlink" Target="https://www.procyclingstats.com/rider.php?id=158017&amp;p=results&amp;s=ranking-breakdown&amp;entry_id=62890&amp;datum=2020-11-08" TargetMode="External"/><Relationship Id="rId3263" Type="http://schemas.openxmlformats.org/officeDocument/2006/relationships/hyperlink" Target="https://www.procyclingstats.com/rider/stylianos-farantakis" TargetMode="External"/><Relationship Id="rId131" Type="http://schemas.openxmlformats.org/officeDocument/2006/relationships/hyperlink" Target="https://www.procyclingstats.com/team/groupama-fdj-2020" TargetMode="External"/><Relationship Id="rId3262" Type="http://schemas.openxmlformats.org/officeDocument/2006/relationships/hyperlink" Target="https://www.procyclingstats.com/rider.php?id=244039&amp;p=results&amp;s=ranking-breakdown&amp;entry_id=62890&amp;datum=2020-11-08" TargetMode="External"/><Relationship Id="rId130" Type="http://schemas.openxmlformats.org/officeDocument/2006/relationships/hyperlink" Target="https://www.procyclingstats.com/rider/stefan-kung" TargetMode="External"/><Relationship Id="rId3265" Type="http://schemas.openxmlformats.org/officeDocument/2006/relationships/hyperlink" Target="https://www.procyclingstats.com/rider/daeyeong-joo" TargetMode="External"/><Relationship Id="rId3264" Type="http://schemas.openxmlformats.org/officeDocument/2006/relationships/hyperlink" Target="https://www.procyclingstats.com/rider.php?id=168780&amp;p=results&amp;s=ranking-breakdown&amp;entry_id=62890&amp;datum=2020-11-08" TargetMode="External"/><Relationship Id="rId136" Type="http://schemas.openxmlformats.org/officeDocument/2006/relationships/hyperlink" Target="https://www.procyclingstats.com/rider/jasper-philipsen" TargetMode="External"/><Relationship Id="rId3267" Type="http://schemas.openxmlformats.org/officeDocument/2006/relationships/hyperlink" Target="https://www.procyclingstats.com/rider.php?id=216020&amp;p=results&amp;s=ranking-breakdown&amp;entry_id=62890&amp;datum=2020-11-08" TargetMode="External"/><Relationship Id="rId135" Type="http://schemas.openxmlformats.org/officeDocument/2006/relationships/hyperlink" Target="https://www.procyclingstats.com/rider.php?id=167585&amp;p=results&amp;s=ranking-breakdown&amp;entry_id=62890&amp;datum=2020-11-08" TargetMode="External"/><Relationship Id="rId3266" Type="http://schemas.openxmlformats.org/officeDocument/2006/relationships/hyperlink" Target="https://www.procyclingstats.com/team/ktx-korail-cycling-team-2020" TargetMode="External"/><Relationship Id="rId134" Type="http://schemas.openxmlformats.org/officeDocument/2006/relationships/hyperlink" Target="https://www.procyclingstats.com/team/ef-pro-cycling-2020" TargetMode="External"/><Relationship Id="rId3269" Type="http://schemas.openxmlformats.org/officeDocument/2006/relationships/hyperlink" Target="https://www.procyclingstats.com/team/circus-wanty-gobert-2020" TargetMode="External"/><Relationship Id="rId133" Type="http://schemas.openxmlformats.org/officeDocument/2006/relationships/hyperlink" Target="https://www.procyclingstats.com/rider/michael-woods" TargetMode="External"/><Relationship Id="rId3268" Type="http://schemas.openxmlformats.org/officeDocument/2006/relationships/hyperlink" Target="https://www.procyclingstats.com/rider/thomas-degand" TargetMode="External"/><Relationship Id="rId172" Type="http://schemas.openxmlformats.org/officeDocument/2006/relationships/hyperlink" Target="https://www.procyclingstats.com/rider/lennard-kamna" TargetMode="External"/><Relationship Id="rId171" Type="http://schemas.openxmlformats.org/officeDocument/2006/relationships/hyperlink" Target="https://www.procyclingstats.com/rider.php?id=140749&amp;p=results&amp;s=ranking-breakdown&amp;entry_id=62890&amp;datum=2020-11-08" TargetMode="External"/><Relationship Id="rId170" Type="http://schemas.openxmlformats.org/officeDocument/2006/relationships/hyperlink" Target="https://www.procyclingstats.com/team/uae-team-emirates-2020" TargetMode="External"/><Relationship Id="rId3290" Type="http://schemas.openxmlformats.org/officeDocument/2006/relationships/hyperlink" Target="https://www.procyclingstats.com/team/vital-concept-bb-hotels-pb-ktm-2020" TargetMode="External"/><Relationship Id="rId3292" Type="http://schemas.openxmlformats.org/officeDocument/2006/relationships/hyperlink" Target="https://www.procyclingstats.com/rider/eddy-fine" TargetMode="External"/><Relationship Id="rId3291" Type="http://schemas.openxmlformats.org/officeDocument/2006/relationships/hyperlink" Target="https://www.procyclingstats.com/rider.php?id=140657&amp;p=results&amp;s=ranking-breakdown&amp;entry_id=62890&amp;datum=2020-11-08" TargetMode="External"/><Relationship Id="rId3294" Type="http://schemas.openxmlformats.org/officeDocument/2006/relationships/hyperlink" Target="https://www.procyclingstats.com/rider.php?id=189323&amp;p=results&amp;s=ranking-breakdown&amp;entry_id=62890&amp;datum=2020-11-08" TargetMode="External"/><Relationship Id="rId3293" Type="http://schemas.openxmlformats.org/officeDocument/2006/relationships/hyperlink" Target="https://www.procyclingstats.com/team/cofidis-solutions-credits-2020" TargetMode="External"/><Relationship Id="rId165" Type="http://schemas.openxmlformats.org/officeDocument/2006/relationships/hyperlink" Target="https://www.procyclingstats.com/rider.php?id=171846&amp;p=results&amp;s=ranking-breakdown&amp;entry_id=62890&amp;datum=2020-11-08" TargetMode="External"/><Relationship Id="rId3296" Type="http://schemas.openxmlformats.org/officeDocument/2006/relationships/hyperlink" Target="https://www.procyclingstats.com/team/team-jumbo-development-team-2020" TargetMode="External"/><Relationship Id="rId164" Type="http://schemas.openxmlformats.org/officeDocument/2006/relationships/hyperlink" Target="https://www.procyclingstats.com/team/ef-pro-cycling-2020" TargetMode="External"/><Relationship Id="rId3295" Type="http://schemas.openxmlformats.org/officeDocument/2006/relationships/hyperlink" Target="https://www.procyclingstats.com/rider/archie-ryan" TargetMode="External"/><Relationship Id="rId163" Type="http://schemas.openxmlformats.org/officeDocument/2006/relationships/hyperlink" Target="https://www.procyclingstats.com/rider/hugh-carthy" TargetMode="External"/><Relationship Id="rId3298" Type="http://schemas.openxmlformats.org/officeDocument/2006/relationships/hyperlink" Target="https://www.procyclingstats.com/rider/paniego-fuentes" TargetMode="External"/><Relationship Id="rId162" Type="http://schemas.openxmlformats.org/officeDocument/2006/relationships/hyperlink" Target="https://www.procyclingstats.com/rider.php?id=140752&amp;p=results&amp;s=ranking-breakdown&amp;entry_id=62890&amp;datum=2020-11-08" TargetMode="External"/><Relationship Id="rId3297" Type="http://schemas.openxmlformats.org/officeDocument/2006/relationships/hyperlink" Target="https://www.procyclingstats.com/rider.php?id=230311&amp;p=results&amp;s=ranking-breakdown&amp;entry_id=62890&amp;datum=2020-11-08" TargetMode="External"/><Relationship Id="rId169" Type="http://schemas.openxmlformats.org/officeDocument/2006/relationships/hyperlink" Target="https://www.procyclingstats.com/rider/alexander-kristoff" TargetMode="External"/><Relationship Id="rId168" Type="http://schemas.openxmlformats.org/officeDocument/2006/relationships/hyperlink" Target="https://www.procyclingstats.com/rider.php?id=135188&amp;p=results&amp;s=ranking-breakdown&amp;entry_id=62890&amp;datum=2020-11-08" TargetMode="External"/><Relationship Id="rId3299" Type="http://schemas.openxmlformats.org/officeDocument/2006/relationships/hyperlink" Target="https://www.procyclingstats.com/team/burgos-bh-2020" TargetMode="External"/><Relationship Id="rId167" Type="http://schemas.openxmlformats.org/officeDocument/2006/relationships/hyperlink" Target="https://www.procyclingstats.com/team/bora-hansgrohe-2020" TargetMode="External"/><Relationship Id="rId166" Type="http://schemas.openxmlformats.org/officeDocument/2006/relationships/hyperlink" Target="https://www.procyclingstats.com/rider/patrick-konrad" TargetMode="External"/><Relationship Id="rId161" Type="http://schemas.openxmlformats.org/officeDocument/2006/relationships/hyperlink" Target="https://www.procyclingstats.com/team/ccc-team-2020" TargetMode="External"/><Relationship Id="rId160" Type="http://schemas.openxmlformats.org/officeDocument/2006/relationships/hyperlink" Target="https://www.procyclingstats.com/rider/greg-van-avermaet" TargetMode="External"/><Relationship Id="rId159" Type="http://schemas.openxmlformats.org/officeDocument/2006/relationships/hyperlink" Target="https://www.procyclingstats.com/rider.php?id=195439&amp;p=results&amp;s=ranking-breakdown&amp;entry_id=62890&amp;datum=2020-11-08" TargetMode="External"/><Relationship Id="rId3281" Type="http://schemas.openxmlformats.org/officeDocument/2006/relationships/hyperlink" Target="https://www.procyclingstats.com/rider.php?id=168799&amp;p=results&amp;s=ranking-breakdown&amp;entry_id=62890&amp;datum=2020-11-08" TargetMode="External"/><Relationship Id="rId3280" Type="http://schemas.openxmlformats.org/officeDocument/2006/relationships/hyperlink" Target="https://www.procyclingstats.com/rider/stefan-stefanovic" TargetMode="External"/><Relationship Id="rId3283" Type="http://schemas.openxmlformats.org/officeDocument/2006/relationships/hyperlink" Target="https://www.procyclingstats.com/team/zalf-euromobil-desiree-fior-2020" TargetMode="External"/><Relationship Id="rId3282" Type="http://schemas.openxmlformats.org/officeDocument/2006/relationships/hyperlink" Target="https://www.procyclingstats.com/rider/luca-colnaghi" TargetMode="External"/><Relationship Id="rId154" Type="http://schemas.openxmlformats.org/officeDocument/2006/relationships/hyperlink" Target="https://www.procyclingstats.com/rider/thibaut-pinot" TargetMode="External"/><Relationship Id="rId3285" Type="http://schemas.openxmlformats.org/officeDocument/2006/relationships/hyperlink" Target="https://www.procyclingstats.com/rider/andrei-stepanov" TargetMode="External"/><Relationship Id="rId153" Type="http://schemas.openxmlformats.org/officeDocument/2006/relationships/hyperlink" Target="https://www.procyclingstats.com/rider.php?id=140123&amp;p=results&amp;s=ranking-breakdown&amp;entry_id=62890&amp;datum=2020-11-08" TargetMode="External"/><Relationship Id="rId3284" Type="http://schemas.openxmlformats.org/officeDocument/2006/relationships/hyperlink" Target="https://www.procyclingstats.com/rider.php?id=202492&amp;p=results&amp;s=ranking-breakdown&amp;entry_id=62890&amp;datum=2020-11-08" TargetMode="External"/><Relationship Id="rId152" Type="http://schemas.openxmlformats.org/officeDocument/2006/relationships/hyperlink" Target="https://www.procyclingstats.com/team/trek-segafredo-2020" TargetMode="External"/><Relationship Id="rId3287" Type="http://schemas.openxmlformats.org/officeDocument/2006/relationships/hyperlink" Target="https://www.procyclingstats.com/rider/tristan-de-lange" TargetMode="External"/><Relationship Id="rId151" Type="http://schemas.openxmlformats.org/officeDocument/2006/relationships/hyperlink" Target="https://www.procyclingstats.com/rider/jasper-stuyven" TargetMode="External"/><Relationship Id="rId3286" Type="http://schemas.openxmlformats.org/officeDocument/2006/relationships/hyperlink" Target="https://www.procyclingstats.com/rider.php?id=203248&amp;p=results&amp;s=ranking-breakdown&amp;entry_id=62890&amp;datum=2020-11-08" TargetMode="External"/><Relationship Id="rId158" Type="http://schemas.openxmlformats.org/officeDocument/2006/relationships/hyperlink" Target="https://www.procyclingstats.com/team/team-jumbo-visma-2020" TargetMode="External"/><Relationship Id="rId3289" Type="http://schemas.openxmlformats.org/officeDocument/2006/relationships/hyperlink" Target="https://www.procyclingstats.com/rider/jens-debusschere" TargetMode="External"/><Relationship Id="rId157" Type="http://schemas.openxmlformats.org/officeDocument/2006/relationships/hyperlink" Target="https://www.procyclingstats.com/rider/sepp-kuss" TargetMode="External"/><Relationship Id="rId3288" Type="http://schemas.openxmlformats.org/officeDocument/2006/relationships/hyperlink" Target="https://www.procyclingstats.com/rider.php?id=193734&amp;p=results&amp;s=ranking-breakdown&amp;entry_id=62890&amp;datum=2020-11-08" TargetMode="External"/><Relationship Id="rId156" Type="http://schemas.openxmlformats.org/officeDocument/2006/relationships/hyperlink" Target="https://www.procyclingstats.com/rider.php?id=140628&amp;p=results&amp;s=ranking-breakdown&amp;entry_id=62890&amp;datum=2020-11-08" TargetMode="External"/><Relationship Id="rId155" Type="http://schemas.openxmlformats.org/officeDocument/2006/relationships/hyperlink" Target="https://www.procyclingstats.com/team/groupama-fdj-2020" TargetMode="External"/><Relationship Id="rId2820" Type="http://schemas.openxmlformats.org/officeDocument/2006/relationships/hyperlink" Target="https://www.procyclingstats.com/team/euskatel-euskadi-2020" TargetMode="External"/><Relationship Id="rId2821" Type="http://schemas.openxmlformats.org/officeDocument/2006/relationships/hyperlink" Target="https://www.procyclingstats.com/rider.php?id=179912&amp;p=results&amp;s=ranking-breakdown&amp;entry_id=62890&amp;datum=2020-11-08" TargetMode="External"/><Relationship Id="rId2822" Type="http://schemas.openxmlformats.org/officeDocument/2006/relationships/hyperlink" Target="https://www.procyclingstats.com/rider/juri-hollmann" TargetMode="External"/><Relationship Id="rId2823" Type="http://schemas.openxmlformats.org/officeDocument/2006/relationships/hyperlink" Target="https://www.procyclingstats.com/team/movistar-team-2020" TargetMode="External"/><Relationship Id="rId2824" Type="http://schemas.openxmlformats.org/officeDocument/2006/relationships/hyperlink" Target="https://www.procyclingstats.com/rider.php?id=202644&amp;p=results&amp;s=ranking-breakdown&amp;entry_id=62890&amp;datum=2020-11-08" TargetMode="External"/><Relationship Id="rId2825" Type="http://schemas.openxmlformats.org/officeDocument/2006/relationships/hyperlink" Target="https://www.procyclingstats.com/rider/ariel-maximiliano-richeze" TargetMode="External"/><Relationship Id="rId2826" Type="http://schemas.openxmlformats.org/officeDocument/2006/relationships/hyperlink" Target="https://www.procyclingstats.com/team/uae-team-emirates-2020" TargetMode="External"/><Relationship Id="rId2827" Type="http://schemas.openxmlformats.org/officeDocument/2006/relationships/hyperlink" Target="https://www.procyclingstats.com/rider.php?id=140776&amp;p=results&amp;s=ranking-breakdown&amp;entry_id=62890&amp;datum=2020-11-08" TargetMode="External"/><Relationship Id="rId2828" Type="http://schemas.openxmlformats.org/officeDocument/2006/relationships/hyperlink" Target="https://www.procyclingstats.com/rider/trond-trondsen" TargetMode="External"/><Relationship Id="rId2829" Type="http://schemas.openxmlformats.org/officeDocument/2006/relationships/hyperlink" Target="https://www.procyclingstats.com/team/team-coop-2020" TargetMode="External"/><Relationship Id="rId2810" Type="http://schemas.openxmlformats.org/officeDocument/2006/relationships/hyperlink" Target="https://www.procyclingstats.com/rider/oscar-gatto" TargetMode="External"/><Relationship Id="rId2811" Type="http://schemas.openxmlformats.org/officeDocument/2006/relationships/hyperlink" Target="https://www.procyclingstats.com/team/bora-hansgrohe-2020" TargetMode="External"/><Relationship Id="rId2812" Type="http://schemas.openxmlformats.org/officeDocument/2006/relationships/hyperlink" Target="https://www.procyclingstats.com/rider.php?id=140369&amp;p=results&amp;s=ranking-breakdown&amp;entry_id=62890&amp;datum=2020-11-08" TargetMode="External"/><Relationship Id="rId2813" Type="http://schemas.openxmlformats.org/officeDocument/2006/relationships/hyperlink" Target="https://www.procyclingstats.com/rider/ricardo-escuela" TargetMode="External"/><Relationship Id="rId2814" Type="http://schemas.openxmlformats.org/officeDocument/2006/relationships/hyperlink" Target="https://www.procyclingstats.com/team/agrupacion-virgen-de-fatima-2020" TargetMode="External"/><Relationship Id="rId2815" Type="http://schemas.openxmlformats.org/officeDocument/2006/relationships/hyperlink" Target="https://www.procyclingstats.com/rider.php?id=127733&amp;p=results&amp;s=ranking-breakdown&amp;entry_id=62890&amp;datum=2020-11-08" TargetMode="External"/><Relationship Id="rId2816" Type="http://schemas.openxmlformats.org/officeDocument/2006/relationships/hyperlink" Target="https://www.procyclingstats.com/rider/kacper-walkowiak" TargetMode="External"/><Relationship Id="rId2817" Type="http://schemas.openxmlformats.org/officeDocument/2006/relationships/hyperlink" Target="https://www.procyclingstats.com/team/ccc-development-team-2020" TargetMode="External"/><Relationship Id="rId2818" Type="http://schemas.openxmlformats.org/officeDocument/2006/relationships/hyperlink" Target="https://www.procyclingstats.com/rider.php?id=208398&amp;p=results&amp;s=ranking-breakdown&amp;entry_id=62890&amp;datum=2020-11-08" TargetMode="External"/><Relationship Id="rId2819" Type="http://schemas.openxmlformats.org/officeDocument/2006/relationships/hyperlink" Target="https://www.procyclingstats.com/rider/antonio-soto" TargetMode="External"/><Relationship Id="rId1510" Type="http://schemas.openxmlformats.org/officeDocument/2006/relationships/hyperlink" Target="https://www.procyclingstats.com/rider/maciej-bodnar" TargetMode="External"/><Relationship Id="rId2841" Type="http://schemas.openxmlformats.org/officeDocument/2006/relationships/hyperlink" Target="https://www.procyclingstats.com/rider/hafsteinn-aegir-geirsson" TargetMode="External"/><Relationship Id="rId1511" Type="http://schemas.openxmlformats.org/officeDocument/2006/relationships/hyperlink" Target="https://www.procyclingstats.com/team/bora-hansgrohe-2020" TargetMode="External"/><Relationship Id="rId2842" Type="http://schemas.openxmlformats.org/officeDocument/2006/relationships/hyperlink" Target="https://www.procyclingstats.com/rider.php?id=214701&amp;p=results&amp;s=ranking-breakdown&amp;entry_id=62890&amp;datum=2020-11-08" TargetMode="External"/><Relationship Id="rId1512" Type="http://schemas.openxmlformats.org/officeDocument/2006/relationships/hyperlink" Target="https://www.procyclingstats.com/rider.php?id=140844&amp;p=results&amp;s=ranking-breakdown&amp;entry_id=62890&amp;datum=2020-11-08" TargetMode="External"/><Relationship Id="rId2843" Type="http://schemas.openxmlformats.org/officeDocument/2006/relationships/hyperlink" Target="https://www.procyclingstats.com/rider/mostafa-alrabie" TargetMode="External"/><Relationship Id="rId1513" Type="http://schemas.openxmlformats.org/officeDocument/2006/relationships/hyperlink" Target="https://www.procyclingstats.com/rider/paul-martens" TargetMode="External"/><Relationship Id="rId2844" Type="http://schemas.openxmlformats.org/officeDocument/2006/relationships/hyperlink" Target="https://www.procyclingstats.com/rider.php?id=193627&amp;p=results&amp;s=ranking-breakdown&amp;entry_id=62890&amp;datum=2020-11-08" TargetMode="External"/><Relationship Id="rId1514" Type="http://schemas.openxmlformats.org/officeDocument/2006/relationships/hyperlink" Target="https://www.procyclingstats.com/team/team-jumbo-visma-2020" TargetMode="External"/><Relationship Id="rId2845" Type="http://schemas.openxmlformats.org/officeDocument/2006/relationships/hyperlink" Target="https://www.procyclingstats.com/rider/kim-magnusson" TargetMode="External"/><Relationship Id="rId1515" Type="http://schemas.openxmlformats.org/officeDocument/2006/relationships/hyperlink" Target="https://www.procyclingstats.com/rider.php?id=140400&amp;p=results&amp;s=ranking-breakdown&amp;entry_id=62890&amp;datum=2020-11-08" TargetMode="External"/><Relationship Id="rId2846" Type="http://schemas.openxmlformats.org/officeDocument/2006/relationships/hyperlink" Target="https://www.procyclingstats.com/team/riwal-securitas-cycling-team-2020" TargetMode="External"/><Relationship Id="rId1516" Type="http://schemas.openxmlformats.org/officeDocument/2006/relationships/hyperlink" Target="https://www.procyclingstats.com/rider/christopher-juul-jensen" TargetMode="External"/><Relationship Id="rId2847" Type="http://schemas.openxmlformats.org/officeDocument/2006/relationships/hyperlink" Target="https://www.procyclingstats.com/rider.php?id=131487&amp;p=results&amp;s=ranking-breakdown&amp;entry_id=62890&amp;datum=2020-11-08" TargetMode="External"/><Relationship Id="rId1517" Type="http://schemas.openxmlformats.org/officeDocument/2006/relationships/hyperlink" Target="https://www.procyclingstats.com/team/mitchelton-scott-2020" TargetMode="External"/><Relationship Id="rId2848" Type="http://schemas.openxmlformats.org/officeDocument/2006/relationships/hyperlink" Target="https://www.procyclingstats.com/rider/dylan-kennett" TargetMode="External"/><Relationship Id="rId1518" Type="http://schemas.openxmlformats.org/officeDocument/2006/relationships/hyperlink" Target="https://www.procyclingstats.com/rider.php?id=140300&amp;p=results&amp;s=ranking-breakdown&amp;entry_id=62890&amp;datum=2020-11-08" TargetMode="External"/><Relationship Id="rId2849" Type="http://schemas.openxmlformats.org/officeDocument/2006/relationships/hyperlink" Target="https://www.procyclingstats.com/team/st-george-continental-cycling-team-2020" TargetMode="External"/><Relationship Id="rId1519" Type="http://schemas.openxmlformats.org/officeDocument/2006/relationships/hyperlink" Target="https://www.procyclingstats.com/rider/remy-mertz" TargetMode="External"/><Relationship Id="rId2840" Type="http://schemas.openxmlformats.org/officeDocument/2006/relationships/hyperlink" Target="https://www.procyclingstats.com/rider.php?id=177671&amp;p=results&amp;s=ranking-breakdown&amp;entry_id=62890&amp;datum=2020-11-08" TargetMode="External"/><Relationship Id="rId2830" Type="http://schemas.openxmlformats.org/officeDocument/2006/relationships/hyperlink" Target="https://www.procyclingstats.com/rider.php?id=170943&amp;p=results&amp;s=ranking-breakdown&amp;entry_id=62890&amp;datum=2020-11-08" TargetMode="External"/><Relationship Id="rId1500" Type="http://schemas.openxmlformats.org/officeDocument/2006/relationships/hyperlink" Target="https://www.procyclingstats.com/rider.php?id=141083&amp;p=results&amp;s=ranking-breakdown&amp;entry_id=62890&amp;datum=2020-11-08" TargetMode="External"/><Relationship Id="rId2831" Type="http://schemas.openxmlformats.org/officeDocument/2006/relationships/hyperlink" Target="https://www.procyclingstats.com/rider/valentin-gotzinger" TargetMode="External"/><Relationship Id="rId1501" Type="http://schemas.openxmlformats.org/officeDocument/2006/relationships/hyperlink" Target="https://www.procyclingstats.com/rider/gotzon-martin" TargetMode="External"/><Relationship Id="rId2832" Type="http://schemas.openxmlformats.org/officeDocument/2006/relationships/hyperlink" Target="https://www.procyclingstats.com/team/wsa-graz-ktm-2020" TargetMode="External"/><Relationship Id="rId1502" Type="http://schemas.openxmlformats.org/officeDocument/2006/relationships/hyperlink" Target="https://www.procyclingstats.com/team/euskatel-euskadi-2020" TargetMode="External"/><Relationship Id="rId2833" Type="http://schemas.openxmlformats.org/officeDocument/2006/relationships/hyperlink" Target="https://www.procyclingstats.com/rider.php?id=212936&amp;p=results&amp;s=ranking-breakdown&amp;entry_id=62890&amp;datum=2020-11-08" TargetMode="External"/><Relationship Id="rId1503" Type="http://schemas.openxmlformats.org/officeDocument/2006/relationships/hyperlink" Target="https://www.procyclingstats.com/rider.php?id=187029&amp;p=results&amp;s=ranking-breakdown&amp;entry_id=62890&amp;datum=2020-11-08" TargetMode="External"/><Relationship Id="rId2834" Type="http://schemas.openxmlformats.org/officeDocument/2006/relationships/hyperlink" Target="https://www.procyclingstats.com/rider/alexandre-mayer" TargetMode="External"/><Relationship Id="rId1504" Type="http://schemas.openxmlformats.org/officeDocument/2006/relationships/hyperlink" Target="https://www.procyclingstats.com/rider/geoffrey-soupe" TargetMode="External"/><Relationship Id="rId2835" Type="http://schemas.openxmlformats.org/officeDocument/2006/relationships/hyperlink" Target="https://www.procyclingstats.com/rider.php?id=197890&amp;p=results&amp;s=ranking-breakdown&amp;entry_id=62890&amp;datum=2020-11-08" TargetMode="External"/><Relationship Id="rId1505" Type="http://schemas.openxmlformats.org/officeDocument/2006/relationships/hyperlink" Target="https://www.procyclingstats.com/team/team-total-direct-energie-2020" TargetMode="External"/><Relationship Id="rId2836" Type="http://schemas.openxmlformats.org/officeDocument/2006/relationships/hyperlink" Target="https://www.procyclingstats.com/rider/sebastian-langeveld" TargetMode="External"/><Relationship Id="rId1506" Type="http://schemas.openxmlformats.org/officeDocument/2006/relationships/hyperlink" Target="https://www.procyclingstats.com/rider.php?id=140737&amp;p=results&amp;s=ranking-breakdown&amp;entry_id=62890&amp;datum=2020-11-08" TargetMode="External"/><Relationship Id="rId2837" Type="http://schemas.openxmlformats.org/officeDocument/2006/relationships/hyperlink" Target="https://www.procyclingstats.com/team/ef-pro-cycling-2020" TargetMode="External"/><Relationship Id="rId1507" Type="http://schemas.openxmlformats.org/officeDocument/2006/relationships/hyperlink" Target="https://www.procyclingstats.com/rider/august-jensen" TargetMode="External"/><Relationship Id="rId2838" Type="http://schemas.openxmlformats.org/officeDocument/2006/relationships/hyperlink" Target="https://www.procyclingstats.com/rider.php?id=140746&amp;p=results&amp;s=ranking-breakdown&amp;entry_id=62890&amp;datum=2020-11-08" TargetMode="External"/><Relationship Id="rId1508" Type="http://schemas.openxmlformats.org/officeDocument/2006/relationships/hyperlink" Target="https://www.procyclingstats.com/team/riwal-securitas-cycling-team-2020" TargetMode="External"/><Relationship Id="rId2839" Type="http://schemas.openxmlformats.org/officeDocument/2006/relationships/hyperlink" Target="https://www.procyclingstats.com/rider/giacomo-garavaglia" TargetMode="External"/><Relationship Id="rId1509" Type="http://schemas.openxmlformats.org/officeDocument/2006/relationships/hyperlink" Target="https://www.procyclingstats.com/rider.php?id=141172&amp;p=results&amp;s=ranking-breakdown&amp;entry_id=62890&amp;datum=2020-11-08" TargetMode="External"/><Relationship Id="rId2800" Type="http://schemas.openxmlformats.org/officeDocument/2006/relationships/hyperlink" Target="https://www.procyclingstats.com/team/dukla-banska-bystrica-2020" TargetMode="External"/><Relationship Id="rId2801" Type="http://schemas.openxmlformats.org/officeDocument/2006/relationships/hyperlink" Target="https://www.procyclingstats.com/rider.php?id=209666&amp;p=results&amp;s=ranking-breakdown&amp;entry_id=62890&amp;datum=2020-11-08" TargetMode="External"/><Relationship Id="rId2802" Type="http://schemas.openxmlformats.org/officeDocument/2006/relationships/hyperlink" Target="https://www.procyclingstats.com/rider/raffaele-radice" TargetMode="External"/><Relationship Id="rId2803" Type="http://schemas.openxmlformats.org/officeDocument/2006/relationships/hyperlink" Target="https://www.procyclingstats.com/team/sangemini-trevigiani-mgk-vis-2020" TargetMode="External"/><Relationship Id="rId2804" Type="http://schemas.openxmlformats.org/officeDocument/2006/relationships/hyperlink" Target="https://www.procyclingstats.com/rider.php?id=182216&amp;p=results&amp;s=ranking-breakdown&amp;entry_id=62890&amp;datum=2020-11-08" TargetMode="External"/><Relationship Id="rId2805" Type="http://schemas.openxmlformats.org/officeDocument/2006/relationships/hyperlink" Target="https://www.procyclingstats.com/rider/leonel-quintero" TargetMode="External"/><Relationship Id="rId2806" Type="http://schemas.openxmlformats.org/officeDocument/2006/relationships/hyperlink" Target="https://www.procyclingstats.com/rider.php?id=204805&amp;p=results&amp;s=ranking-breakdown&amp;entry_id=62890&amp;datum=2020-11-08" TargetMode="External"/><Relationship Id="rId2807" Type="http://schemas.openxmlformats.org/officeDocument/2006/relationships/hyperlink" Target="https://www.procyclingstats.com/rider/finn-fisher-black" TargetMode="External"/><Relationship Id="rId2808" Type="http://schemas.openxmlformats.org/officeDocument/2006/relationships/hyperlink" Target="https://www.procyclingstats.com/team/team-jumbo-development-team-2020" TargetMode="External"/><Relationship Id="rId2809" Type="http://schemas.openxmlformats.org/officeDocument/2006/relationships/hyperlink" Target="https://www.procyclingstats.com/rider.php?id=218902&amp;p=results&amp;s=ranking-breakdown&amp;entry_id=62890&amp;datum=2020-11-08" TargetMode="External"/><Relationship Id="rId1576" Type="http://schemas.openxmlformats.org/officeDocument/2006/relationships/hyperlink" Target="https://www.procyclingstats.com/rider/jeroen-meijers" TargetMode="External"/><Relationship Id="rId1577" Type="http://schemas.openxmlformats.org/officeDocument/2006/relationships/hyperlink" Target="https://www.procyclingstats.com/team/ssois-miogee-cycling-team-2020" TargetMode="External"/><Relationship Id="rId1578" Type="http://schemas.openxmlformats.org/officeDocument/2006/relationships/hyperlink" Target="https://www.procyclingstats.com/rider.php?id=138650&amp;p=results&amp;s=ranking-breakdown&amp;entry_id=62890&amp;datum=2020-11-08" TargetMode="External"/><Relationship Id="rId1579" Type="http://schemas.openxmlformats.org/officeDocument/2006/relationships/hyperlink" Target="https://www.procyclingstats.com/rider/andrey-amador" TargetMode="External"/><Relationship Id="rId987" Type="http://schemas.openxmlformats.org/officeDocument/2006/relationships/hyperlink" Target="https://www.procyclingstats.com/rider.php?id=209332&amp;p=results&amp;s=ranking-breakdown&amp;entry_id=62890&amp;datum=2020-11-08" TargetMode="External"/><Relationship Id="rId986" Type="http://schemas.openxmlformats.org/officeDocument/2006/relationships/hyperlink" Target="https://www.procyclingstats.com/team/equipo-kern-pharma-2020" TargetMode="External"/><Relationship Id="rId985" Type="http://schemas.openxmlformats.org/officeDocument/2006/relationships/hyperlink" Target="https://www.procyclingstats.com/rider/marti-marquez" TargetMode="External"/><Relationship Id="rId984" Type="http://schemas.openxmlformats.org/officeDocument/2006/relationships/hyperlink" Target="https://www.procyclingstats.com/rider.php?id=140534&amp;p=results&amp;s=ranking-breakdown&amp;entry_id=62890&amp;datum=2020-11-08" TargetMode="External"/><Relationship Id="rId989" Type="http://schemas.openxmlformats.org/officeDocument/2006/relationships/hyperlink" Target="https://www.procyclingstats.com/team/mitchelton-scott-2020" TargetMode="External"/><Relationship Id="rId988" Type="http://schemas.openxmlformats.org/officeDocument/2006/relationships/hyperlink" Target="https://www.procyclingstats.com/rider/nick-schultz" TargetMode="External"/><Relationship Id="rId1570" Type="http://schemas.openxmlformats.org/officeDocument/2006/relationships/hyperlink" Target="https://www.procyclingstats.com/rider/romain-combaud" TargetMode="External"/><Relationship Id="rId1571" Type="http://schemas.openxmlformats.org/officeDocument/2006/relationships/hyperlink" Target="https://www.procyclingstats.com/team/nippo-delko-one-provence-2020" TargetMode="External"/><Relationship Id="rId983" Type="http://schemas.openxmlformats.org/officeDocument/2006/relationships/hyperlink" Target="https://www.procyclingstats.com/team/bingoal-wallonie-bruxelles-2020" TargetMode="External"/><Relationship Id="rId1572" Type="http://schemas.openxmlformats.org/officeDocument/2006/relationships/hyperlink" Target="https://www.procyclingstats.com/rider.php?id=135469&amp;p=results&amp;s=ranking-breakdown&amp;entry_id=62890&amp;datum=2020-11-08" TargetMode="External"/><Relationship Id="rId982" Type="http://schemas.openxmlformats.org/officeDocument/2006/relationships/hyperlink" Target="https://www.procyclingstats.com/rider/jelle-vanendert" TargetMode="External"/><Relationship Id="rId1573" Type="http://schemas.openxmlformats.org/officeDocument/2006/relationships/hyperlink" Target="https://www.procyclingstats.com/rider/jan-andrej-cully" TargetMode="External"/><Relationship Id="rId981" Type="http://schemas.openxmlformats.org/officeDocument/2006/relationships/hyperlink" Target="https://www.procyclingstats.com/rider.php?id=140327&amp;p=results&amp;s=ranking-breakdown&amp;entry_id=62890&amp;datum=2020-11-08" TargetMode="External"/><Relationship Id="rId1574" Type="http://schemas.openxmlformats.org/officeDocument/2006/relationships/hyperlink" Target="https://www.procyclingstats.com/team/dukla-banska-bystrica-2020" TargetMode="External"/><Relationship Id="rId980" Type="http://schemas.openxmlformats.org/officeDocument/2006/relationships/hyperlink" Target="https://www.procyclingstats.com/team/mitchelton-scott-2020" TargetMode="External"/><Relationship Id="rId1575" Type="http://schemas.openxmlformats.org/officeDocument/2006/relationships/hyperlink" Target="https://www.procyclingstats.com/rider.php?id=204693&amp;p=results&amp;s=ranking-breakdown&amp;entry_id=62890&amp;datum=2020-11-08" TargetMode="External"/><Relationship Id="rId1565" Type="http://schemas.openxmlformats.org/officeDocument/2006/relationships/hyperlink" Target="https://www.procyclingstats.com/team/cofidis-solutions-credits-2020" TargetMode="External"/><Relationship Id="rId2896" Type="http://schemas.openxmlformats.org/officeDocument/2006/relationships/hyperlink" Target="https://www.procyclingstats.com/rider.php?id=137959&amp;p=results&amp;s=ranking-breakdown&amp;entry_id=62890&amp;datum=2020-11-08" TargetMode="External"/><Relationship Id="rId1566" Type="http://schemas.openxmlformats.org/officeDocument/2006/relationships/hyperlink" Target="https://www.procyclingstats.com/rider.php?id=137714&amp;p=results&amp;s=ranking-breakdown&amp;entry_id=62890&amp;datum=2020-11-08" TargetMode="External"/><Relationship Id="rId2897" Type="http://schemas.openxmlformats.org/officeDocument/2006/relationships/hyperlink" Target="https://www.procyclingstats.com/rider/periklis-ilias" TargetMode="External"/><Relationship Id="rId1567" Type="http://schemas.openxmlformats.org/officeDocument/2006/relationships/hyperlink" Target="https://www.procyclingstats.com/rider/cyril-gautier" TargetMode="External"/><Relationship Id="rId2898" Type="http://schemas.openxmlformats.org/officeDocument/2006/relationships/hyperlink" Target="https://www.procyclingstats.com/rider.php?id=139953&amp;p=results&amp;s=ranking-breakdown&amp;entry_id=62890&amp;datum=2020-11-08" TargetMode="External"/><Relationship Id="rId1568" Type="http://schemas.openxmlformats.org/officeDocument/2006/relationships/hyperlink" Target="https://www.procyclingstats.com/team/vital-concept-bb-hotels-pb-ktm-2020" TargetMode="External"/><Relationship Id="rId2899" Type="http://schemas.openxmlformats.org/officeDocument/2006/relationships/hyperlink" Target="https://www.procyclingstats.com/rider/sang-hong-park" TargetMode="External"/><Relationship Id="rId1569" Type="http://schemas.openxmlformats.org/officeDocument/2006/relationships/hyperlink" Target="https://www.procyclingstats.com/rider.php?id=140613&amp;p=results&amp;s=ranking-breakdown&amp;entry_id=62890&amp;datum=2020-11-08" TargetMode="External"/><Relationship Id="rId976" Type="http://schemas.openxmlformats.org/officeDocument/2006/relationships/hyperlink" Target="https://www.procyclingstats.com/rider/shane-archbold" TargetMode="External"/><Relationship Id="rId975" Type="http://schemas.openxmlformats.org/officeDocument/2006/relationships/hyperlink" Target="https://www.procyclingstats.com/rider.php?id=140730&amp;p=results&amp;s=ranking-breakdown&amp;entry_id=62890&amp;datum=2020-11-08" TargetMode="External"/><Relationship Id="rId974" Type="http://schemas.openxmlformats.org/officeDocument/2006/relationships/hyperlink" Target="https://www.procyclingstats.com/team/israel-start-up-nation-2020" TargetMode="External"/><Relationship Id="rId973" Type="http://schemas.openxmlformats.org/officeDocument/2006/relationships/hyperlink" Target="https://www.procyclingstats.com/rider/tom-van-asbroeck" TargetMode="External"/><Relationship Id="rId979" Type="http://schemas.openxmlformats.org/officeDocument/2006/relationships/hyperlink" Target="https://www.procyclingstats.com/rider/brent-bookwalter" TargetMode="External"/><Relationship Id="rId978" Type="http://schemas.openxmlformats.org/officeDocument/2006/relationships/hyperlink" Target="https://www.procyclingstats.com/rider.php?id=137496&amp;p=results&amp;s=ranking-breakdown&amp;entry_id=62890&amp;datum=2020-11-08" TargetMode="External"/><Relationship Id="rId977" Type="http://schemas.openxmlformats.org/officeDocument/2006/relationships/hyperlink" Target="https://www.procyclingstats.com/team/deceuninck-quick-step-2020" TargetMode="External"/><Relationship Id="rId2890" Type="http://schemas.openxmlformats.org/officeDocument/2006/relationships/hyperlink" Target="https://www.procyclingstats.com/rider.php?id=227948&amp;p=results&amp;s=ranking-breakdown&amp;entry_id=62890&amp;datum=2020-11-08" TargetMode="External"/><Relationship Id="rId1560" Type="http://schemas.openxmlformats.org/officeDocument/2006/relationships/hyperlink" Target="https://www.procyclingstats.com/rider.php?id=170250&amp;p=results&amp;s=ranking-breakdown&amp;entry_id=62890&amp;datum=2020-11-08" TargetMode="External"/><Relationship Id="rId2891" Type="http://schemas.openxmlformats.org/officeDocument/2006/relationships/hyperlink" Target="https://www.procyclingstats.com/rider/yauhen-sobal" TargetMode="External"/><Relationship Id="rId972" Type="http://schemas.openxmlformats.org/officeDocument/2006/relationships/hyperlink" Target="https://www.procyclingstats.com/rider.php?id=141096&amp;p=results&amp;s=ranking-breakdown&amp;entry_id=62890&amp;datum=2020-11-08" TargetMode="External"/><Relationship Id="rId1561" Type="http://schemas.openxmlformats.org/officeDocument/2006/relationships/hyperlink" Target="https://www.procyclingstats.com/rider/niki-terpstra" TargetMode="External"/><Relationship Id="rId2892" Type="http://schemas.openxmlformats.org/officeDocument/2006/relationships/hyperlink" Target="https://www.procyclingstats.com/team/minsk-cycling-club-2020" TargetMode="External"/><Relationship Id="rId971" Type="http://schemas.openxmlformats.org/officeDocument/2006/relationships/hyperlink" Target="https://www.procyclingstats.com/team/bora-hansgrohe-2020" TargetMode="External"/><Relationship Id="rId1562" Type="http://schemas.openxmlformats.org/officeDocument/2006/relationships/hyperlink" Target="https://www.procyclingstats.com/team/team-total-direct-energie-2020" TargetMode="External"/><Relationship Id="rId2893" Type="http://schemas.openxmlformats.org/officeDocument/2006/relationships/hyperlink" Target="https://www.procyclingstats.com/rider.php?id=124473&amp;p=results&amp;s=ranking-breakdown&amp;entry_id=62890&amp;datum=2020-11-08" TargetMode="External"/><Relationship Id="rId970" Type="http://schemas.openxmlformats.org/officeDocument/2006/relationships/hyperlink" Target="https://www.procyclingstats.com/rider/martin-laas" TargetMode="External"/><Relationship Id="rId1563" Type="http://schemas.openxmlformats.org/officeDocument/2006/relationships/hyperlink" Target="https://www.procyclingstats.com/rider.php?id=140747&amp;p=results&amp;s=ranking-breakdown&amp;entry_id=62890&amp;datum=2020-11-08" TargetMode="External"/><Relationship Id="rId2894" Type="http://schemas.openxmlformats.org/officeDocument/2006/relationships/hyperlink" Target="https://www.procyclingstats.com/rider/viesturs-luksevics" TargetMode="External"/><Relationship Id="rId1564" Type="http://schemas.openxmlformats.org/officeDocument/2006/relationships/hyperlink" Target="https://www.procyclingstats.com/rider/anthony-perez" TargetMode="External"/><Relationship Id="rId2895" Type="http://schemas.openxmlformats.org/officeDocument/2006/relationships/hyperlink" Target="https://www.procyclingstats.com/team/amore-vita-prodir-2020" TargetMode="External"/><Relationship Id="rId1598" Type="http://schemas.openxmlformats.org/officeDocument/2006/relationships/hyperlink" Target="https://www.procyclingstats.com/team/bora-hansgrohe-2020" TargetMode="External"/><Relationship Id="rId1599" Type="http://schemas.openxmlformats.org/officeDocument/2006/relationships/hyperlink" Target="https://www.procyclingstats.com/rider.php?id=164912&amp;p=results&amp;s=ranking-breakdown&amp;entry_id=62890&amp;datum=2020-11-08" TargetMode="External"/><Relationship Id="rId1590" Type="http://schemas.openxmlformats.org/officeDocument/2006/relationships/hyperlink" Target="https://www.procyclingstats.com/rider.php?id=139603&amp;p=results&amp;s=ranking-breakdown&amp;entry_id=62890&amp;datum=2020-11-08" TargetMode="External"/><Relationship Id="rId1591" Type="http://schemas.openxmlformats.org/officeDocument/2006/relationships/hyperlink" Target="https://www.procyclingstats.com/rider/matteo-jorgenson" TargetMode="External"/><Relationship Id="rId1592" Type="http://schemas.openxmlformats.org/officeDocument/2006/relationships/hyperlink" Target="https://www.procyclingstats.com/team/movistar-team-2020" TargetMode="External"/><Relationship Id="rId1593" Type="http://schemas.openxmlformats.org/officeDocument/2006/relationships/hyperlink" Target="https://www.procyclingstats.com/rider.php?id=204401&amp;p=results&amp;s=ranking-breakdown&amp;entry_id=62890&amp;datum=2020-11-08" TargetMode="External"/><Relationship Id="rId1594" Type="http://schemas.openxmlformats.org/officeDocument/2006/relationships/hyperlink" Target="https://www.procyclingstats.com/rider/vadim-pronskiy" TargetMode="External"/><Relationship Id="rId1595" Type="http://schemas.openxmlformats.org/officeDocument/2006/relationships/hyperlink" Target="https://www.procyclingstats.com/team/astana-pro-team-2020" TargetMode="External"/><Relationship Id="rId1596" Type="http://schemas.openxmlformats.org/officeDocument/2006/relationships/hyperlink" Target="https://www.procyclingstats.com/rider.php?id=195701&amp;p=results&amp;s=ranking-breakdown&amp;entry_id=62890&amp;datum=2020-11-08" TargetMode="External"/><Relationship Id="rId1597" Type="http://schemas.openxmlformats.org/officeDocument/2006/relationships/hyperlink" Target="https://www.procyclingstats.com/rider/erik-baska" TargetMode="External"/><Relationship Id="rId1587" Type="http://schemas.openxmlformats.org/officeDocument/2006/relationships/hyperlink" Target="https://www.procyclingstats.com/rider.php?id=181024&amp;p=results&amp;s=ranking-breakdown&amp;entry_id=62890&amp;datum=2020-11-08" TargetMode="External"/><Relationship Id="rId1588" Type="http://schemas.openxmlformats.org/officeDocument/2006/relationships/hyperlink" Target="https://www.procyclingstats.com/rider/chun-kai-feng" TargetMode="External"/><Relationship Id="rId1589" Type="http://schemas.openxmlformats.org/officeDocument/2006/relationships/hyperlink" Target="https://www.procyclingstats.com/team/bahrain-mclaren-2020" TargetMode="External"/><Relationship Id="rId998" Type="http://schemas.openxmlformats.org/officeDocument/2006/relationships/hyperlink" Target="https://www.procyclingstats.com/team/team-arkea-samsic-2020" TargetMode="External"/><Relationship Id="rId997" Type="http://schemas.openxmlformats.org/officeDocument/2006/relationships/hyperlink" Target="https://www.procyclingstats.com/rider/kevin-ledanois" TargetMode="External"/><Relationship Id="rId996" Type="http://schemas.openxmlformats.org/officeDocument/2006/relationships/hyperlink" Target="https://www.procyclingstats.com/rider.php?id=140257&amp;p=results&amp;s=ranking-breakdown&amp;entry_id=62890&amp;datum=2020-11-08" TargetMode="External"/><Relationship Id="rId995" Type="http://schemas.openxmlformats.org/officeDocument/2006/relationships/hyperlink" Target="https://www.procyclingstats.com/team/israel-start-up-nation-2020" TargetMode="External"/><Relationship Id="rId999" Type="http://schemas.openxmlformats.org/officeDocument/2006/relationships/hyperlink" Target="https://www.procyclingstats.com/rider.php?id=137743&amp;p=results&amp;s=ranking-breakdown&amp;entry_id=62890&amp;datum=2020-11-08" TargetMode="External"/><Relationship Id="rId990" Type="http://schemas.openxmlformats.org/officeDocument/2006/relationships/hyperlink" Target="https://www.procyclingstats.com/rider.php?id=132419&amp;p=results&amp;s=ranking-breakdown&amp;entry_id=62890&amp;datum=2020-11-08" TargetMode="External"/><Relationship Id="rId1580" Type="http://schemas.openxmlformats.org/officeDocument/2006/relationships/hyperlink" Target="https://www.procyclingstats.com/team/Ineos-grenadiers-2020" TargetMode="External"/><Relationship Id="rId1581" Type="http://schemas.openxmlformats.org/officeDocument/2006/relationships/hyperlink" Target="https://www.procyclingstats.com/rider.php?id=140822&amp;p=results&amp;s=ranking-breakdown&amp;entry_id=62890&amp;datum=2020-11-08" TargetMode="External"/><Relationship Id="rId1582" Type="http://schemas.openxmlformats.org/officeDocument/2006/relationships/hyperlink" Target="https://www.procyclingstats.com/rider/imerio-cima" TargetMode="External"/><Relationship Id="rId994" Type="http://schemas.openxmlformats.org/officeDocument/2006/relationships/hyperlink" Target="https://www.procyclingstats.com/rider/rick-zabel" TargetMode="External"/><Relationship Id="rId1583" Type="http://schemas.openxmlformats.org/officeDocument/2006/relationships/hyperlink" Target="https://www.procyclingstats.com/team/gazprom-rusvelo-2020" TargetMode="External"/><Relationship Id="rId993" Type="http://schemas.openxmlformats.org/officeDocument/2006/relationships/hyperlink" Target="https://www.procyclingstats.com/rider.php?id=140590&amp;p=results&amp;s=ranking-breakdown&amp;entry_id=62890&amp;datum=2020-11-08" TargetMode="External"/><Relationship Id="rId1584" Type="http://schemas.openxmlformats.org/officeDocument/2006/relationships/hyperlink" Target="https://www.procyclingstats.com/rider.php?id=189868&amp;p=results&amp;s=ranking-breakdown&amp;entry_id=62890&amp;datum=2020-11-08" TargetMode="External"/><Relationship Id="rId992" Type="http://schemas.openxmlformats.org/officeDocument/2006/relationships/hyperlink" Target="https://www.procyclingstats.com/team/groupama-fdj-2020" TargetMode="External"/><Relationship Id="rId1585" Type="http://schemas.openxmlformats.org/officeDocument/2006/relationships/hyperlink" Target="https://www.procyclingstats.com/rider/dayer-quintana-rojas" TargetMode="External"/><Relationship Id="rId991" Type="http://schemas.openxmlformats.org/officeDocument/2006/relationships/hyperlink" Target="https://www.procyclingstats.com/rider/anthony-roux" TargetMode="External"/><Relationship Id="rId1586" Type="http://schemas.openxmlformats.org/officeDocument/2006/relationships/hyperlink" Target="https://www.procyclingstats.com/team/team-arkea-samsic-2020" TargetMode="External"/><Relationship Id="rId1532" Type="http://schemas.openxmlformats.org/officeDocument/2006/relationships/hyperlink" Target="https://www.procyclingstats.com/team/movistar-team-2020" TargetMode="External"/><Relationship Id="rId2863" Type="http://schemas.openxmlformats.org/officeDocument/2006/relationships/hyperlink" Target="https://www.procyclingstats.com/rider.php?id=140731&amp;p=results&amp;s=ranking-breakdown&amp;entry_id=62890&amp;datum=2020-11-08" TargetMode="External"/><Relationship Id="rId1533" Type="http://schemas.openxmlformats.org/officeDocument/2006/relationships/hyperlink" Target="https://www.procyclingstats.com/rider.php?id=209345&amp;p=results&amp;s=ranking-breakdown&amp;entry_id=62890&amp;datum=2020-11-08" TargetMode="External"/><Relationship Id="rId2864" Type="http://schemas.openxmlformats.org/officeDocument/2006/relationships/hyperlink" Target="https://www.procyclingstats.com/rider/goncalo-carvalho" TargetMode="External"/><Relationship Id="rId1534" Type="http://schemas.openxmlformats.org/officeDocument/2006/relationships/hyperlink" Target="https://www.procyclingstats.com/rider/vicente-garcia-de-mateus-rubio" TargetMode="External"/><Relationship Id="rId2865" Type="http://schemas.openxmlformats.org/officeDocument/2006/relationships/hyperlink" Target="https://www.procyclingstats.com/team/radio-popular-boavista-2020" TargetMode="External"/><Relationship Id="rId1535" Type="http://schemas.openxmlformats.org/officeDocument/2006/relationships/hyperlink" Target="https://www.procyclingstats.com/team/ludaviludo-louletano-2020" TargetMode="External"/><Relationship Id="rId2866" Type="http://schemas.openxmlformats.org/officeDocument/2006/relationships/hyperlink" Target="https://www.procyclingstats.com/rider.php?id=186247&amp;p=results&amp;s=ranking-breakdown&amp;entry_id=62890&amp;datum=2020-11-08" TargetMode="External"/><Relationship Id="rId1536" Type="http://schemas.openxmlformats.org/officeDocument/2006/relationships/hyperlink" Target="https://www.procyclingstats.com/rider.php?id=138173&amp;p=results&amp;s=ranking-breakdown&amp;entry_id=62890&amp;datum=2020-11-08" TargetMode="External"/><Relationship Id="rId2867" Type="http://schemas.openxmlformats.org/officeDocument/2006/relationships/hyperlink" Target="https://www.procyclingstats.com/rider/jacob-ahlsson" TargetMode="External"/><Relationship Id="rId1537" Type="http://schemas.openxmlformats.org/officeDocument/2006/relationships/hyperlink" Target="https://www.procyclingstats.com/rider/simone-petilli" TargetMode="External"/><Relationship Id="rId2868" Type="http://schemas.openxmlformats.org/officeDocument/2006/relationships/hyperlink" Target="https://www.procyclingstats.com/rider.php?id=211184&amp;p=results&amp;s=ranking-breakdown&amp;entry_id=62890&amp;datum=2020-11-08" TargetMode="External"/><Relationship Id="rId1538" Type="http://schemas.openxmlformats.org/officeDocument/2006/relationships/hyperlink" Target="https://www.procyclingstats.com/team/circus-wanty-gobert-2020" TargetMode="External"/><Relationship Id="rId2869" Type="http://schemas.openxmlformats.org/officeDocument/2006/relationships/hyperlink" Target="https://www.procyclingstats.com/rider/bojan-naumovski" TargetMode="External"/><Relationship Id="rId1539" Type="http://schemas.openxmlformats.org/officeDocument/2006/relationships/hyperlink" Target="https://www.procyclingstats.com/rider.php?id=159481&amp;p=results&amp;s=ranking-breakdown&amp;entry_id=62890&amp;datum=2020-11-08" TargetMode="External"/><Relationship Id="rId949" Type="http://schemas.openxmlformats.org/officeDocument/2006/relationships/hyperlink" Target="https://www.procyclingstats.com/rider/matthias-brandle" TargetMode="External"/><Relationship Id="rId948" Type="http://schemas.openxmlformats.org/officeDocument/2006/relationships/hyperlink" Target="https://www.procyclingstats.com/rider.php?id=177230&amp;p=results&amp;s=ranking-breakdown&amp;entry_id=62890&amp;datum=2020-11-08" TargetMode="External"/><Relationship Id="rId943" Type="http://schemas.openxmlformats.org/officeDocument/2006/relationships/hyperlink" Target="https://www.procyclingstats.com/rider/davide-cimolai" TargetMode="External"/><Relationship Id="rId942" Type="http://schemas.openxmlformats.org/officeDocument/2006/relationships/hyperlink" Target="https://www.procyclingstats.com/rider.php?id=208878&amp;p=results&amp;s=ranking-breakdown&amp;entry_id=62890&amp;datum=2020-11-08" TargetMode="External"/><Relationship Id="rId941" Type="http://schemas.openxmlformats.org/officeDocument/2006/relationships/hyperlink" Target="https://www.procyclingstats.com/team/ag2r-la-mondiale-2020" TargetMode="External"/><Relationship Id="rId940" Type="http://schemas.openxmlformats.org/officeDocument/2006/relationships/hyperlink" Target="https://www.procyclingstats.com/rider/clement-champoussin" TargetMode="External"/><Relationship Id="rId947" Type="http://schemas.openxmlformats.org/officeDocument/2006/relationships/hyperlink" Target="https://www.procyclingstats.com/team/team-sunweb-2020" TargetMode="External"/><Relationship Id="rId946" Type="http://schemas.openxmlformats.org/officeDocument/2006/relationships/hyperlink" Target="https://www.procyclingstats.com/rider/joris-nieuwenhuis" TargetMode="External"/><Relationship Id="rId945" Type="http://schemas.openxmlformats.org/officeDocument/2006/relationships/hyperlink" Target="https://www.procyclingstats.com/rider.php?id=140385&amp;p=results&amp;s=ranking-breakdown&amp;entry_id=62890&amp;datum=2020-11-08" TargetMode="External"/><Relationship Id="rId944" Type="http://schemas.openxmlformats.org/officeDocument/2006/relationships/hyperlink" Target="https://www.procyclingstats.com/team/israel-start-up-nation-2020" TargetMode="External"/><Relationship Id="rId2860" Type="http://schemas.openxmlformats.org/officeDocument/2006/relationships/hyperlink" Target="https://www.procyclingstats.com/rider.php?id=135438&amp;p=results&amp;s=ranking-breakdown&amp;entry_id=62890&amp;datum=2020-11-08" TargetMode="External"/><Relationship Id="rId1530" Type="http://schemas.openxmlformats.org/officeDocument/2006/relationships/hyperlink" Target="https://www.procyclingstats.com/rider.php?id=136190&amp;p=results&amp;s=ranking-breakdown&amp;entry_id=62890&amp;datum=2020-11-08" TargetMode="External"/><Relationship Id="rId2861" Type="http://schemas.openxmlformats.org/officeDocument/2006/relationships/hyperlink" Target="https://www.procyclingstats.com/rider/laurens-de-vreese" TargetMode="External"/><Relationship Id="rId1531" Type="http://schemas.openxmlformats.org/officeDocument/2006/relationships/hyperlink" Target="https://www.procyclingstats.com/rider/einer-augusto-rubio-reyes" TargetMode="External"/><Relationship Id="rId2862" Type="http://schemas.openxmlformats.org/officeDocument/2006/relationships/hyperlink" Target="https://www.procyclingstats.com/team/astana-pro-team-2020" TargetMode="External"/><Relationship Id="rId1521" Type="http://schemas.openxmlformats.org/officeDocument/2006/relationships/hyperlink" Target="https://www.procyclingstats.com/rider.php?id=170450&amp;p=results&amp;s=ranking-breakdown&amp;entry_id=62890&amp;datum=2020-11-08" TargetMode="External"/><Relationship Id="rId2852" Type="http://schemas.openxmlformats.org/officeDocument/2006/relationships/hyperlink" Target="https://www.procyclingstats.com/rider.php?id=137365&amp;p=results&amp;s=ranking-breakdown&amp;entry_id=62890&amp;datum=2020-11-08" TargetMode="External"/><Relationship Id="rId1522" Type="http://schemas.openxmlformats.org/officeDocument/2006/relationships/hyperlink" Target="https://www.procyclingstats.com/rider/alan-banaszek" TargetMode="External"/><Relationship Id="rId2853" Type="http://schemas.openxmlformats.org/officeDocument/2006/relationships/hyperlink" Target="https://www.procyclingstats.com/rider/daniel-crista" TargetMode="External"/><Relationship Id="rId1523" Type="http://schemas.openxmlformats.org/officeDocument/2006/relationships/hyperlink" Target="https://www.procyclingstats.com/team/mazowsze-serce-2020" TargetMode="External"/><Relationship Id="rId2854" Type="http://schemas.openxmlformats.org/officeDocument/2006/relationships/hyperlink" Target="https://www.procyclingstats.com/rider.php?id=124854&amp;p=results&amp;s=ranking-breakdown&amp;entry_id=62890&amp;datum=2020-11-08" TargetMode="External"/><Relationship Id="rId1524" Type="http://schemas.openxmlformats.org/officeDocument/2006/relationships/hyperlink" Target="https://www.procyclingstats.com/rider.php?id=185556&amp;p=results&amp;s=ranking-breakdown&amp;entry_id=62890&amp;datum=2020-11-08" TargetMode="External"/><Relationship Id="rId2855" Type="http://schemas.openxmlformats.org/officeDocument/2006/relationships/hyperlink" Target="https://www.procyclingstats.com/rider/hyeong-min-choe" TargetMode="External"/><Relationship Id="rId1525" Type="http://schemas.openxmlformats.org/officeDocument/2006/relationships/hyperlink" Target="https://www.procyclingstats.com/rider/laurens-huys" TargetMode="External"/><Relationship Id="rId2856" Type="http://schemas.openxmlformats.org/officeDocument/2006/relationships/hyperlink" Target="https://www.procyclingstats.com/team/geumsan-insam-cello-2020" TargetMode="External"/><Relationship Id="rId1526" Type="http://schemas.openxmlformats.org/officeDocument/2006/relationships/hyperlink" Target="https://www.procyclingstats.com/team/bingoal-wallonie-bruxelles-2020" TargetMode="External"/><Relationship Id="rId2857" Type="http://schemas.openxmlformats.org/officeDocument/2006/relationships/hyperlink" Target="https://www.procyclingstats.com/rider.php?id=131728&amp;p=results&amp;s=ranking-breakdown&amp;entry_id=62890&amp;datum=2020-11-08" TargetMode="External"/><Relationship Id="rId1527" Type="http://schemas.openxmlformats.org/officeDocument/2006/relationships/hyperlink" Target="https://www.procyclingstats.com/rider.php?id=194388&amp;p=results&amp;s=ranking-breakdown&amp;entry_id=62890&amp;datum=2020-11-08" TargetMode="External"/><Relationship Id="rId2858" Type="http://schemas.openxmlformats.org/officeDocument/2006/relationships/hyperlink" Target="https://www.procyclingstats.com/rider/axel-domont" TargetMode="External"/><Relationship Id="rId1528" Type="http://schemas.openxmlformats.org/officeDocument/2006/relationships/hyperlink" Target="https://www.procyclingstats.com/rider/alexander-edmondson" TargetMode="External"/><Relationship Id="rId2859" Type="http://schemas.openxmlformats.org/officeDocument/2006/relationships/hyperlink" Target="https://www.procyclingstats.com/team/ag2r-la-mondiale-2020" TargetMode="External"/><Relationship Id="rId1529" Type="http://schemas.openxmlformats.org/officeDocument/2006/relationships/hyperlink" Target="https://www.procyclingstats.com/team/mitchelton-scott-2020" TargetMode="External"/><Relationship Id="rId939" Type="http://schemas.openxmlformats.org/officeDocument/2006/relationships/hyperlink" Target="https://www.procyclingstats.com/rider.php?id=139785&amp;p=results&amp;s=ranking-breakdown&amp;entry_id=62890&amp;datum=2020-11-08" TargetMode="External"/><Relationship Id="rId938" Type="http://schemas.openxmlformats.org/officeDocument/2006/relationships/hyperlink" Target="https://www.procyclingstats.com/team/sport-vlaanderen-baloise-2020" TargetMode="External"/><Relationship Id="rId937" Type="http://schemas.openxmlformats.org/officeDocument/2006/relationships/hyperlink" Target="https://www.procyclingstats.com/rider/kenneth-van-rooy" TargetMode="External"/><Relationship Id="rId932" Type="http://schemas.openxmlformats.org/officeDocument/2006/relationships/hyperlink" Target="https://www.procyclingstats.com/team/androni-sidermec-bottecchia-2020" TargetMode="External"/><Relationship Id="rId931" Type="http://schemas.openxmlformats.org/officeDocument/2006/relationships/hyperlink" Target="https://www.procyclingstats.com/rider/simon-pellaud" TargetMode="External"/><Relationship Id="rId930" Type="http://schemas.openxmlformats.org/officeDocument/2006/relationships/hyperlink" Target="https://www.procyclingstats.com/rider.php?id=140602&amp;p=results&amp;s=ranking-breakdown&amp;entry_id=62890&amp;datum=2020-11-08" TargetMode="External"/><Relationship Id="rId936" Type="http://schemas.openxmlformats.org/officeDocument/2006/relationships/hyperlink" Target="https://www.procyclingstats.com/rider.php?id=155377&amp;p=results&amp;s=ranking-breakdown&amp;entry_id=62890&amp;datum=2020-11-08" TargetMode="External"/><Relationship Id="rId935" Type="http://schemas.openxmlformats.org/officeDocument/2006/relationships/hyperlink" Target="https://www.procyclingstats.com/team/alpecin-fenix-2020" TargetMode="External"/><Relationship Id="rId934" Type="http://schemas.openxmlformats.org/officeDocument/2006/relationships/hyperlink" Target="https://www.procyclingstats.com/rider/louis-vervaeke" TargetMode="External"/><Relationship Id="rId933" Type="http://schemas.openxmlformats.org/officeDocument/2006/relationships/hyperlink" Target="https://www.procyclingstats.com/rider.php?id=139797&amp;p=results&amp;s=ranking-breakdown&amp;entry_id=62890&amp;datum=2020-11-08" TargetMode="External"/><Relationship Id="rId2850" Type="http://schemas.openxmlformats.org/officeDocument/2006/relationships/hyperlink" Target="https://www.procyclingstats.com/rider.php?id=174286&amp;p=results&amp;s=ranking-breakdown&amp;entry_id=62890&amp;datum=2020-11-08" TargetMode="External"/><Relationship Id="rId1520" Type="http://schemas.openxmlformats.org/officeDocument/2006/relationships/hyperlink" Target="https://www.procyclingstats.com/team/lotto-soudal-2020" TargetMode="External"/><Relationship Id="rId2851" Type="http://schemas.openxmlformats.org/officeDocument/2006/relationships/hyperlink" Target="https://www.procyclingstats.com/rider/yonathan-jesus-salinas" TargetMode="External"/><Relationship Id="rId1554" Type="http://schemas.openxmlformats.org/officeDocument/2006/relationships/hyperlink" Target="https://www.procyclingstats.com/rider.php?id=186241&amp;p=results&amp;s=ranking-breakdown&amp;entry_id=62890&amp;datum=2020-11-08" TargetMode="External"/><Relationship Id="rId2885" Type="http://schemas.openxmlformats.org/officeDocument/2006/relationships/hyperlink" Target="https://www.procyclingstats.com/rider/petr-rikunov" TargetMode="External"/><Relationship Id="rId1555" Type="http://schemas.openxmlformats.org/officeDocument/2006/relationships/hyperlink" Target="https://www.procyclingstats.com/rider/jacopo-guarnieri" TargetMode="External"/><Relationship Id="rId2886" Type="http://schemas.openxmlformats.org/officeDocument/2006/relationships/hyperlink" Target="https://www.procyclingstats.com/team/gazprom-rusvelo-2020" TargetMode="External"/><Relationship Id="rId1556" Type="http://schemas.openxmlformats.org/officeDocument/2006/relationships/hyperlink" Target="https://www.procyclingstats.com/team/groupama-fdj-2020" TargetMode="External"/><Relationship Id="rId2887" Type="http://schemas.openxmlformats.org/officeDocument/2006/relationships/hyperlink" Target="https://www.procyclingstats.com/rider.php?id=186229&amp;p=results&amp;s=ranking-breakdown&amp;entry_id=62890&amp;datum=2020-11-08" TargetMode="External"/><Relationship Id="rId1557" Type="http://schemas.openxmlformats.org/officeDocument/2006/relationships/hyperlink" Target="https://www.procyclingstats.com/rider.php?id=140393&amp;p=results&amp;s=ranking-breakdown&amp;entry_id=62890&amp;datum=2020-11-08" TargetMode="External"/><Relationship Id="rId2888" Type="http://schemas.openxmlformats.org/officeDocument/2006/relationships/hyperlink" Target="https://www.procyclingstats.com/rider/corbin-strong" TargetMode="External"/><Relationship Id="rId1558" Type="http://schemas.openxmlformats.org/officeDocument/2006/relationships/hyperlink" Target="https://www.procyclingstats.com/rider/jeremy-lecroq" TargetMode="External"/><Relationship Id="rId2889" Type="http://schemas.openxmlformats.org/officeDocument/2006/relationships/hyperlink" Target="https://www.procyclingstats.com/team/seg-racing-academy-2020" TargetMode="External"/><Relationship Id="rId1559" Type="http://schemas.openxmlformats.org/officeDocument/2006/relationships/hyperlink" Target="https://www.procyclingstats.com/team/vital-concept-bb-hotels-pb-ktm-2020" TargetMode="External"/><Relationship Id="rId965" Type="http://schemas.openxmlformats.org/officeDocument/2006/relationships/hyperlink" Target="https://www.procyclingstats.com/team/bora-hansgrohe-2020" TargetMode="External"/><Relationship Id="rId964" Type="http://schemas.openxmlformats.org/officeDocument/2006/relationships/hyperlink" Target="https://www.procyclingstats.com/rider/jay-mccarthy" TargetMode="External"/><Relationship Id="rId963" Type="http://schemas.openxmlformats.org/officeDocument/2006/relationships/hyperlink" Target="https://www.procyclingstats.com/rider.php?id=140133&amp;p=results&amp;s=ranking-breakdown&amp;entry_id=62890&amp;datum=2020-11-08" TargetMode="External"/><Relationship Id="rId962" Type="http://schemas.openxmlformats.org/officeDocument/2006/relationships/hyperlink" Target="https://www.procyclingstats.com/team/rally-cycling-2020" TargetMode="External"/><Relationship Id="rId969" Type="http://schemas.openxmlformats.org/officeDocument/2006/relationships/hyperlink" Target="https://www.procyclingstats.com/rider.php?id=135017&amp;p=results&amp;s=ranking-breakdown&amp;entry_id=62890&amp;datum=2020-11-08" TargetMode="External"/><Relationship Id="rId968" Type="http://schemas.openxmlformats.org/officeDocument/2006/relationships/hyperlink" Target="https://www.procyclingstats.com/team/amore-vita-prodir-2020" TargetMode="External"/><Relationship Id="rId967" Type="http://schemas.openxmlformats.org/officeDocument/2006/relationships/hyperlink" Target="https://www.procyclingstats.com/rider/marco-tizza" TargetMode="External"/><Relationship Id="rId966" Type="http://schemas.openxmlformats.org/officeDocument/2006/relationships/hyperlink" Target="https://www.procyclingstats.com/rider.php?id=137562&amp;p=results&amp;s=ranking-breakdown&amp;entry_id=62890&amp;datum=2020-11-08" TargetMode="External"/><Relationship Id="rId2880" Type="http://schemas.openxmlformats.org/officeDocument/2006/relationships/hyperlink" Target="https://www.procyclingstats.com/rider/mustafa-sayar" TargetMode="External"/><Relationship Id="rId961" Type="http://schemas.openxmlformats.org/officeDocument/2006/relationships/hyperlink" Target="https://www.procyclingstats.com/rider/gavin-mannion" TargetMode="External"/><Relationship Id="rId1550" Type="http://schemas.openxmlformats.org/officeDocument/2006/relationships/hyperlink" Target="https://www.procyclingstats.com/team/circus-wanty-gobert-2020" TargetMode="External"/><Relationship Id="rId2881" Type="http://schemas.openxmlformats.org/officeDocument/2006/relationships/hyperlink" Target="https://www.procyclingstats.com/team/salcano-sakarya-bb-team-2020" TargetMode="External"/><Relationship Id="rId960" Type="http://schemas.openxmlformats.org/officeDocument/2006/relationships/hyperlink" Target="https://www.procyclingstats.com/rider.php?id=168804&amp;p=results&amp;s=ranking-breakdown&amp;entry_id=62890&amp;datum=2020-11-08" TargetMode="External"/><Relationship Id="rId1551" Type="http://schemas.openxmlformats.org/officeDocument/2006/relationships/hyperlink" Target="https://www.procyclingstats.com/rider.php?id=133711&amp;p=results&amp;s=ranking-breakdown&amp;entry_id=62890&amp;datum=2020-11-08" TargetMode="External"/><Relationship Id="rId2882" Type="http://schemas.openxmlformats.org/officeDocument/2006/relationships/hyperlink" Target="https://www.procyclingstats.com/rider.php?id=137918&amp;p=results&amp;s=ranking-breakdown&amp;entry_id=62890&amp;datum=2020-11-08" TargetMode="External"/><Relationship Id="rId1552" Type="http://schemas.openxmlformats.org/officeDocument/2006/relationships/hyperlink" Target="https://www.procyclingstats.com/rider/kevin-inkelaar" TargetMode="External"/><Relationship Id="rId2883" Type="http://schemas.openxmlformats.org/officeDocument/2006/relationships/hyperlink" Target="https://www.procyclingstats.com/rider/rune-herregodts" TargetMode="External"/><Relationship Id="rId1553" Type="http://schemas.openxmlformats.org/officeDocument/2006/relationships/hyperlink" Target="https://www.procyclingstats.com/team/bahrain-mclaren-2020" TargetMode="External"/><Relationship Id="rId2884" Type="http://schemas.openxmlformats.org/officeDocument/2006/relationships/hyperlink" Target="https://www.procyclingstats.com/rider.php?id=197782&amp;p=results&amp;s=ranking-breakdown&amp;entry_id=62890&amp;datum=2020-11-08" TargetMode="External"/><Relationship Id="rId1543" Type="http://schemas.openxmlformats.org/officeDocument/2006/relationships/hyperlink" Target="https://www.procyclingstats.com/rider/lucas-de-rossi" TargetMode="External"/><Relationship Id="rId2874" Type="http://schemas.openxmlformats.org/officeDocument/2006/relationships/hyperlink" Target="https://www.procyclingstats.com/team/team-total-direct-energie-2020" TargetMode="External"/><Relationship Id="rId1544" Type="http://schemas.openxmlformats.org/officeDocument/2006/relationships/hyperlink" Target="https://www.procyclingstats.com/team/nippo-delko-one-provence-2020" TargetMode="External"/><Relationship Id="rId2875" Type="http://schemas.openxmlformats.org/officeDocument/2006/relationships/hyperlink" Target="https://www.procyclingstats.com/rider.php?id=176577&amp;p=results&amp;s=ranking-breakdown&amp;entry_id=62890&amp;datum=2020-11-08" TargetMode="External"/><Relationship Id="rId1545" Type="http://schemas.openxmlformats.org/officeDocument/2006/relationships/hyperlink" Target="https://www.procyclingstats.com/rider.php?id=198836&amp;p=results&amp;s=ranking-breakdown&amp;entry_id=62890&amp;datum=2020-11-08" TargetMode="External"/><Relationship Id="rId2876" Type="http://schemas.openxmlformats.org/officeDocument/2006/relationships/hyperlink" Target="https://www.procyclingstats.com/rider/hamish-bond" TargetMode="External"/><Relationship Id="rId1546" Type="http://schemas.openxmlformats.org/officeDocument/2006/relationships/hyperlink" Target="https://www.procyclingstats.com/rider/taco-van-der-hoorn" TargetMode="External"/><Relationship Id="rId2877" Type="http://schemas.openxmlformats.org/officeDocument/2006/relationships/hyperlink" Target="https://www.procyclingstats.com/rider.php?id=121615&amp;p=results&amp;s=ranking-breakdown&amp;entry_id=62890&amp;datum=2020-11-08" TargetMode="External"/><Relationship Id="rId1547" Type="http://schemas.openxmlformats.org/officeDocument/2006/relationships/hyperlink" Target="https://www.procyclingstats.com/team/team-jumbo-visma-2020" TargetMode="External"/><Relationship Id="rId2878" Type="http://schemas.openxmlformats.org/officeDocument/2006/relationships/hyperlink" Target="https://www.procyclingstats.com/rider/fadhel-al-khater" TargetMode="External"/><Relationship Id="rId1548" Type="http://schemas.openxmlformats.org/officeDocument/2006/relationships/hyperlink" Target="https://www.procyclingstats.com/rider.php?id=139754&amp;p=results&amp;s=ranking-breakdown&amp;entry_id=62890&amp;datum=2020-11-08" TargetMode="External"/><Relationship Id="rId2879" Type="http://schemas.openxmlformats.org/officeDocument/2006/relationships/hyperlink" Target="https://www.procyclingstats.com/rider.php?id=236170&amp;p=results&amp;s=ranking-breakdown&amp;entry_id=62890&amp;datum=2020-11-08" TargetMode="External"/><Relationship Id="rId1549" Type="http://schemas.openxmlformats.org/officeDocument/2006/relationships/hyperlink" Target="https://www.procyclingstats.com/rider/tom-devriendt" TargetMode="External"/><Relationship Id="rId959" Type="http://schemas.openxmlformats.org/officeDocument/2006/relationships/hyperlink" Target="https://www.procyclingstats.com/team/ntt-pro-cycling-2020" TargetMode="External"/><Relationship Id="rId954" Type="http://schemas.openxmlformats.org/officeDocument/2006/relationships/hyperlink" Target="https://www.procyclingstats.com/rider.php?id=155529&amp;p=results&amp;s=ranking-breakdown&amp;entry_id=62890&amp;datum=2020-11-08" TargetMode="External"/><Relationship Id="rId953" Type="http://schemas.openxmlformats.org/officeDocument/2006/relationships/hyperlink" Target="https://www.procyclingstats.com/team/israel-start-up-nation-2020" TargetMode="External"/><Relationship Id="rId952" Type="http://schemas.openxmlformats.org/officeDocument/2006/relationships/hyperlink" Target="https://www.procyclingstats.com/rider/nils-politt" TargetMode="External"/><Relationship Id="rId951" Type="http://schemas.openxmlformats.org/officeDocument/2006/relationships/hyperlink" Target="https://www.procyclingstats.com/rider.php?id=140224&amp;p=results&amp;s=ranking-breakdown&amp;entry_id=62890&amp;datum=2020-11-08" TargetMode="External"/><Relationship Id="rId958" Type="http://schemas.openxmlformats.org/officeDocument/2006/relationships/hyperlink" Target="https://www.procyclingstats.com/rider/ryan-gibbons" TargetMode="External"/><Relationship Id="rId957" Type="http://schemas.openxmlformats.org/officeDocument/2006/relationships/hyperlink" Target="https://www.procyclingstats.com/rider.php?id=140659&amp;p=results&amp;s=ranking-breakdown&amp;entry_id=62890&amp;datum=2020-11-08" TargetMode="External"/><Relationship Id="rId956" Type="http://schemas.openxmlformats.org/officeDocument/2006/relationships/hyperlink" Target="https://www.procyclingstats.com/team/Ineos-grenadiers-2020" TargetMode="External"/><Relationship Id="rId955" Type="http://schemas.openxmlformats.org/officeDocument/2006/relationships/hyperlink" Target="https://www.procyclingstats.com/rider/luke-rowe" TargetMode="External"/><Relationship Id="rId950" Type="http://schemas.openxmlformats.org/officeDocument/2006/relationships/hyperlink" Target="https://www.procyclingstats.com/team/israel-start-up-nation-2020" TargetMode="External"/><Relationship Id="rId2870" Type="http://schemas.openxmlformats.org/officeDocument/2006/relationships/hyperlink" Target="https://www.procyclingstats.com/rider.php?id=222781&amp;p=results&amp;s=ranking-breakdown&amp;entry_id=62890&amp;datum=2020-11-08" TargetMode="External"/><Relationship Id="rId1540" Type="http://schemas.openxmlformats.org/officeDocument/2006/relationships/hyperlink" Target="https://www.procyclingstats.com/rider/steven-kruijswijk" TargetMode="External"/><Relationship Id="rId2871" Type="http://schemas.openxmlformats.org/officeDocument/2006/relationships/hyperlink" Target="https://www.procyclingstats.com/rider/jordan-habets" TargetMode="External"/><Relationship Id="rId1541" Type="http://schemas.openxmlformats.org/officeDocument/2006/relationships/hyperlink" Target="https://www.procyclingstats.com/team/team-jumbo-visma-2020" TargetMode="External"/><Relationship Id="rId2872" Type="http://schemas.openxmlformats.org/officeDocument/2006/relationships/hyperlink" Target="https://www.procyclingstats.com/rider.php?id=216151&amp;p=results&amp;s=ranking-breakdown&amp;entry_id=62890&amp;datum=2020-11-08" TargetMode="External"/><Relationship Id="rId1542" Type="http://schemas.openxmlformats.org/officeDocument/2006/relationships/hyperlink" Target="https://www.procyclingstats.com/rider.php?id=140517&amp;p=results&amp;s=ranking-breakdown&amp;entry_id=62890&amp;datum=2020-11-08" TargetMode="External"/><Relationship Id="rId2873" Type="http://schemas.openxmlformats.org/officeDocument/2006/relationships/hyperlink" Target="https://www.procyclingstats.com/rider/marlon-gaillard" TargetMode="External"/><Relationship Id="rId2027" Type="http://schemas.openxmlformats.org/officeDocument/2006/relationships/hyperlink" Target="https://www.procyclingstats.com/rider.php?id=168761&amp;p=results&amp;s=ranking-breakdown&amp;entry_id=62890&amp;datum=2020-11-08" TargetMode="External"/><Relationship Id="rId3359" Type="http://schemas.openxmlformats.org/officeDocument/2006/relationships/hyperlink" Target="https://www.procyclingstats.com/rider.php?id=139820&amp;p=results&amp;s=ranking-breakdown&amp;entry_id=62890&amp;datum=2020-11-08" TargetMode="External"/><Relationship Id="rId2028" Type="http://schemas.openxmlformats.org/officeDocument/2006/relationships/hyperlink" Target="https://www.procyclingstats.com/rider/sasha-weemaes" TargetMode="External"/><Relationship Id="rId3358" Type="http://schemas.openxmlformats.org/officeDocument/2006/relationships/hyperlink" Target="https://www.procyclingstats.com/team/trek-segafredo-2020" TargetMode="External"/><Relationship Id="rId2029" Type="http://schemas.openxmlformats.org/officeDocument/2006/relationships/hyperlink" Target="https://www.procyclingstats.com/team/sport-vlaanderen-baloise-2020" TargetMode="External"/><Relationship Id="rId107" Type="http://schemas.openxmlformats.org/officeDocument/2006/relationships/hyperlink" Target="https://www.procyclingstats.com/team/bora-hansgrohe-2020" TargetMode="External"/><Relationship Id="rId106" Type="http://schemas.openxmlformats.org/officeDocument/2006/relationships/hyperlink" Target="https://www.procyclingstats.com/rider/rafal-majka" TargetMode="External"/><Relationship Id="rId105" Type="http://schemas.openxmlformats.org/officeDocument/2006/relationships/hyperlink" Target="https://www.procyclingstats.com/rider.php?id=168760&amp;p=results&amp;s=ranking-breakdown&amp;entry_id=62890&amp;datum=2020-11-08" TargetMode="External"/><Relationship Id="rId104" Type="http://schemas.openxmlformats.org/officeDocument/2006/relationships/hyperlink" Target="https://www.procyclingstats.com/team/movistar-team-2020" TargetMode="External"/><Relationship Id="rId109" Type="http://schemas.openxmlformats.org/officeDocument/2006/relationships/hyperlink" Target="https://www.procyclingstats.com/rider/yves-lampaert" TargetMode="External"/><Relationship Id="rId108" Type="http://schemas.openxmlformats.org/officeDocument/2006/relationships/hyperlink" Target="https://www.procyclingstats.com/rider.php?id=140509&amp;p=results&amp;s=ranking-breakdown&amp;entry_id=62890&amp;datum=2020-11-08" TargetMode="External"/><Relationship Id="rId3351" Type="http://schemas.openxmlformats.org/officeDocument/2006/relationships/hyperlink" Target="https://www.procyclingstats.com/rider/arthur-vichot" TargetMode="External"/><Relationship Id="rId2020" Type="http://schemas.openxmlformats.org/officeDocument/2006/relationships/hyperlink" Target="https://www.procyclingstats.com/team/team-jumbo-visma-2020" TargetMode="External"/><Relationship Id="rId3350" Type="http://schemas.openxmlformats.org/officeDocument/2006/relationships/hyperlink" Target="https://www.procyclingstats.com/rider.php?id=132441&amp;p=results&amp;s=ranking-breakdown&amp;entry_id=62890&amp;datum=2020-11-08" TargetMode="External"/><Relationship Id="rId2021" Type="http://schemas.openxmlformats.org/officeDocument/2006/relationships/hyperlink" Target="https://www.procyclingstats.com/rider.php?id=140268&amp;p=results&amp;s=ranking-breakdown&amp;entry_id=62890&amp;datum=2020-11-08" TargetMode="External"/><Relationship Id="rId3353" Type="http://schemas.openxmlformats.org/officeDocument/2006/relationships/hyperlink" Target="https://www.procyclingstats.com/rider.php?id=140624&amp;p=results&amp;s=ranking-breakdown&amp;entry_id=62890&amp;datum=2020-11-08" TargetMode="External"/><Relationship Id="rId2022" Type="http://schemas.openxmlformats.org/officeDocument/2006/relationships/hyperlink" Target="https://www.procyclingstats.com/rider/juan-javier-melivilo" TargetMode="External"/><Relationship Id="rId3352" Type="http://schemas.openxmlformats.org/officeDocument/2006/relationships/hyperlink" Target="https://www.procyclingstats.com/team/vital-concept-bb-hotels-pb-ktm-2020" TargetMode="External"/><Relationship Id="rId103" Type="http://schemas.openxmlformats.org/officeDocument/2006/relationships/hyperlink" Target="https://www.procyclingstats.com/rider/enric-mas" TargetMode="External"/><Relationship Id="rId2023" Type="http://schemas.openxmlformats.org/officeDocument/2006/relationships/hyperlink" Target="https://www.procyclingstats.com/team/equipo-continental-municipalidad-de-pocito-2020" TargetMode="External"/><Relationship Id="rId3355" Type="http://schemas.openxmlformats.org/officeDocument/2006/relationships/hyperlink" Target="https://www.procyclingstats.com/team/mazowsze-serce-2020" TargetMode="External"/><Relationship Id="rId102" Type="http://schemas.openxmlformats.org/officeDocument/2006/relationships/hyperlink" Target="https://www.procyclingstats.com/rider.php?id=185156&amp;p=results&amp;s=ranking-breakdown&amp;entry_id=62890&amp;datum=2020-11-08" TargetMode="External"/><Relationship Id="rId2024" Type="http://schemas.openxmlformats.org/officeDocument/2006/relationships/hyperlink" Target="https://www.procyclingstats.com/rider.php?id=202900&amp;p=results&amp;s=ranking-breakdown&amp;entry_id=62890&amp;datum=2020-11-08" TargetMode="External"/><Relationship Id="rId3354" Type="http://schemas.openxmlformats.org/officeDocument/2006/relationships/hyperlink" Target="https://www.procyclingstats.com/rider/adrian-kurek" TargetMode="External"/><Relationship Id="rId101" Type="http://schemas.openxmlformats.org/officeDocument/2006/relationships/hyperlink" Target="https://www.procyclingstats.com/team/astana-pro-team-2020" TargetMode="External"/><Relationship Id="rId2025" Type="http://schemas.openxmlformats.org/officeDocument/2006/relationships/hyperlink" Target="https://www.procyclingstats.com/rider/jenthe-biermans" TargetMode="External"/><Relationship Id="rId3357" Type="http://schemas.openxmlformats.org/officeDocument/2006/relationships/hyperlink" Target="https://www.procyclingstats.com/rider/william-clarke" TargetMode="External"/><Relationship Id="rId100" Type="http://schemas.openxmlformats.org/officeDocument/2006/relationships/hyperlink" Target="https://www.procyclingstats.com/rider/miguel-angel-lopez" TargetMode="External"/><Relationship Id="rId2026" Type="http://schemas.openxmlformats.org/officeDocument/2006/relationships/hyperlink" Target="https://www.procyclingstats.com/team/israel-start-up-nation-2020" TargetMode="External"/><Relationship Id="rId3356" Type="http://schemas.openxmlformats.org/officeDocument/2006/relationships/hyperlink" Target="https://www.procyclingstats.com/rider.php?id=140490&amp;p=results&amp;s=ranking-breakdown&amp;entry_id=62890&amp;datum=2020-11-08" TargetMode="External"/><Relationship Id="rId2016" Type="http://schemas.openxmlformats.org/officeDocument/2006/relationships/hyperlink" Target="https://www.procyclingstats.com/rider/callum-scotson" TargetMode="External"/><Relationship Id="rId3348" Type="http://schemas.openxmlformats.org/officeDocument/2006/relationships/hyperlink" Target="https://www.procyclingstats.com/rider/oliviero-troia" TargetMode="External"/><Relationship Id="rId2017" Type="http://schemas.openxmlformats.org/officeDocument/2006/relationships/hyperlink" Target="https://www.procyclingstats.com/team/mitchelton-scott-2020" TargetMode="External"/><Relationship Id="rId3347" Type="http://schemas.openxmlformats.org/officeDocument/2006/relationships/hyperlink" Target="https://www.procyclingstats.com/rider.php?id=206686&amp;p=results&amp;s=ranking-breakdown&amp;entry_id=62890&amp;datum=2020-11-08" TargetMode="External"/><Relationship Id="rId2018" Type="http://schemas.openxmlformats.org/officeDocument/2006/relationships/hyperlink" Target="https://www.procyclingstats.com/rider.php?id=176301&amp;p=results&amp;s=ranking-breakdown&amp;entry_id=62890&amp;datum=2020-11-08" TargetMode="External"/><Relationship Id="rId2019" Type="http://schemas.openxmlformats.org/officeDocument/2006/relationships/hyperlink" Target="https://www.procyclingstats.com/rider/jos-van-emden" TargetMode="External"/><Relationship Id="rId3349" Type="http://schemas.openxmlformats.org/officeDocument/2006/relationships/hyperlink" Target="https://www.procyclingstats.com/team/uae-team-emirates-2020" TargetMode="External"/><Relationship Id="rId3340" Type="http://schemas.openxmlformats.org/officeDocument/2006/relationships/hyperlink" Target="https://www.procyclingstats.com/rider/francisco-gonzalez" TargetMode="External"/><Relationship Id="rId2010" Type="http://schemas.openxmlformats.org/officeDocument/2006/relationships/hyperlink" Target="https://www.procyclingstats.com/rider/luis-fernandes" TargetMode="External"/><Relationship Id="rId3342" Type="http://schemas.openxmlformats.org/officeDocument/2006/relationships/hyperlink" Target="https://www.procyclingstats.com/rider/dusan-kalaba" TargetMode="External"/><Relationship Id="rId2011" Type="http://schemas.openxmlformats.org/officeDocument/2006/relationships/hyperlink" Target="https://www.procyclingstats.com/team/radio-popular-boavista-2020" TargetMode="External"/><Relationship Id="rId3341" Type="http://schemas.openxmlformats.org/officeDocument/2006/relationships/hyperlink" Target="https://www.procyclingstats.com/rider.php?id=167683&amp;p=results&amp;s=ranking-breakdown&amp;entry_id=62890&amp;datum=2020-11-08" TargetMode="External"/><Relationship Id="rId2012" Type="http://schemas.openxmlformats.org/officeDocument/2006/relationships/hyperlink" Target="https://www.procyclingstats.com/rider.php?id=129607&amp;p=results&amp;s=ranking-breakdown&amp;entry_id=62890&amp;datum=2020-11-08" TargetMode="External"/><Relationship Id="rId3344" Type="http://schemas.openxmlformats.org/officeDocument/2006/relationships/hyperlink" Target="https://www.procyclingstats.com/rider.php?id=177660&amp;p=results&amp;s=ranking-breakdown&amp;entry_id=62890&amp;datum=2020-11-08" TargetMode="External"/><Relationship Id="rId2013" Type="http://schemas.openxmlformats.org/officeDocument/2006/relationships/hyperlink" Target="https://www.procyclingstats.com/rider/christopher-froome" TargetMode="External"/><Relationship Id="rId3343" Type="http://schemas.openxmlformats.org/officeDocument/2006/relationships/hyperlink" Target="https://www.procyclingstats.com/team/meridiana-kamen-team-2020" TargetMode="External"/><Relationship Id="rId2014" Type="http://schemas.openxmlformats.org/officeDocument/2006/relationships/hyperlink" Target="https://www.procyclingstats.com/team/Ineos-grenadiers-2020" TargetMode="External"/><Relationship Id="rId3346" Type="http://schemas.openxmlformats.org/officeDocument/2006/relationships/hyperlink" Target="https://www.procyclingstats.com/team/swiss-racing-academy-2020" TargetMode="External"/><Relationship Id="rId2015" Type="http://schemas.openxmlformats.org/officeDocument/2006/relationships/hyperlink" Target="https://www.procyclingstats.com/rider.php?id=140869&amp;p=results&amp;s=ranking-breakdown&amp;entry_id=62890&amp;datum=2020-11-08" TargetMode="External"/><Relationship Id="rId3345" Type="http://schemas.openxmlformats.org/officeDocument/2006/relationships/hyperlink" Target="https://www.procyclingstats.com/rider/alex-vogel" TargetMode="External"/><Relationship Id="rId2049" Type="http://schemas.openxmlformats.org/officeDocument/2006/relationships/hyperlink" Target="https://www.procyclingstats.com/team/elevate-webiplex-pro-cycling-2020" TargetMode="External"/><Relationship Id="rId129" Type="http://schemas.openxmlformats.org/officeDocument/2006/relationships/hyperlink" Target="https://www.procyclingstats.com/rider.php?id=140294&amp;p=results&amp;s=ranking-breakdown&amp;entry_id=62890&amp;datum=2020-11-08" TargetMode="External"/><Relationship Id="rId128" Type="http://schemas.openxmlformats.org/officeDocument/2006/relationships/hyperlink" Target="https://www.procyclingstats.com/team/bahrain-mclaren-2020" TargetMode="External"/><Relationship Id="rId127" Type="http://schemas.openxmlformats.org/officeDocument/2006/relationships/hyperlink" Target="https://www.procyclingstats.com/rider/pello-bilbao" TargetMode="External"/><Relationship Id="rId126" Type="http://schemas.openxmlformats.org/officeDocument/2006/relationships/hyperlink" Target="https://www.procyclingstats.com/rider.php?id=140384&amp;p=results&amp;s=ranking-breakdown&amp;entry_id=62890&amp;datum=2020-11-08" TargetMode="External"/><Relationship Id="rId3371" Type="http://schemas.openxmlformats.org/officeDocument/2006/relationships/hyperlink" Target="https://www.procyclingstats.com/rider/keerati-sukprasart" TargetMode="External"/><Relationship Id="rId2040" Type="http://schemas.openxmlformats.org/officeDocument/2006/relationships/hyperlink" Target="https://www.procyclingstats.com/rider/lachlan-morton" TargetMode="External"/><Relationship Id="rId3370" Type="http://schemas.openxmlformats.org/officeDocument/2006/relationships/hyperlink" Target="https://www.procyclingstats.com/rider.php?id=177199&amp;p=results&amp;s=ranking-breakdown&amp;entry_id=62890&amp;datum=2020-11-08" TargetMode="External"/><Relationship Id="rId121" Type="http://schemas.openxmlformats.org/officeDocument/2006/relationships/hyperlink" Target="https://www.procyclingstats.com/rider/giacomo-nizzolo" TargetMode="External"/><Relationship Id="rId2041" Type="http://schemas.openxmlformats.org/officeDocument/2006/relationships/hyperlink" Target="https://www.procyclingstats.com/team/ef-pro-cycling-2020" TargetMode="External"/><Relationship Id="rId3373" Type="http://schemas.openxmlformats.org/officeDocument/2006/relationships/hyperlink" Target="https://www.procyclingstats.com/rider/felix-gall" TargetMode="External"/><Relationship Id="rId120" Type="http://schemas.openxmlformats.org/officeDocument/2006/relationships/hyperlink" Target="https://www.procyclingstats.com/rider.php?id=134456&amp;p=results&amp;s=ranking-breakdown&amp;entry_id=62890&amp;datum=2020-11-08" TargetMode="External"/><Relationship Id="rId2042" Type="http://schemas.openxmlformats.org/officeDocument/2006/relationships/hyperlink" Target="https://www.procyclingstats.com/rider.php?id=137190&amp;p=results&amp;s=ranking-breakdown&amp;entry_id=62890&amp;datum=2020-11-08" TargetMode="External"/><Relationship Id="rId3372" Type="http://schemas.openxmlformats.org/officeDocument/2006/relationships/hyperlink" Target="https://www.procyclingstats.com/rider.php?id=214271&amp;p=results&amp;s=ranking-breakdown&amp;entry_id=62890&amp;datum=2020-11-08" TargetMode="External"/><Relationship Id="rId2043" Type="http://schemas.openxmlformats.org/officeDocument/2006/relationships/hyperlink" Target="https://www.procyclingstats.com/rider/jeremy-cabot" TargetMode="External"/><Relationship Id="rId3375" Type="http://schemas.openxmlformats.org/officeDocument/2006/relationships/hyperlink" Target="https://www.procyclingstats.com/rider.php?id=195749&amp;p=results&amp;s=ranking-breakdown&amp;entry_id=62890&amp;datum=2020-11-08" TargetMode="External"/><Relationship Id="rId2044" Type="http://schemas.openxmlformats.org/officeDocument/2006/relationships/hyperlink" Target="https://www.procyclingstats.com/team/team-total-direct-energie-2020" TargetMode="External"/><Relationship Id="rId3374" Type="http://schemas.openxmlformats.org/officeDocument/2006/relationships/hyperlink" Target="https://www.procyclingstats.com/team/team-sunweb-2020" TargetMode="External"/><Relationship Id="rId125" Type="http://schemas.openxmlformats.org/officeDocument/2006/relationships/hyperlink" Target="https://www.procyclingstats.com/team/team-sunweb-2020" TargetMode="External"/><Relationship Id="rId2045" Type="http://schemas.openxmlformats.org/officeDocument/2006/relationships/hyperlink" Target="https://www.procyclingstats.com/rider.php?id=176092&amp;p=results&amp;s=ranking-breakdown&amp;entry_id=62890&amp;datum=2020-11-08" TargetMode="External"/><Relationship Id="rId3377" Type="http://schemas.openxmlformats.org/officeDocument/2006/relationships/hyperlink" Target="https://www.procyclingstats.com/team/vino-astana-motors-2020" TargetMode="External"/><Relationship Id="rId124" Type="http://schemas.openxmlformats.org/officeDocument/2006/relationships/hyperlink" Target="https://www.procyclingstats.com/rider/michael-matthews" TargetMode="External"/><Relationship Id="rId2046" Type="http://schemas.openxmlformats.org/officeDocument/2006/relationships/hyperlink" Target="https://www.procyclingstats.com/rider/gert-joeaar" TargetMode="External"/><Relationship Id="rId3376" Type="http://schemas.openxmlformats.org/officeDocument/2006/relationships/hyperlink" Target="https://www.procyclingstats.com/rider/alexandr-semenov" TargetMode="External"/><Relationship Id="rId123" Type="http://schemas.openxmlformats.org/officeDocument/2006/relationships/hyperlink" Target="https://www.procyclingstats.com/rider.php?id=140739&amp;p=results&amp;s=ranking-breakdown&amp;entry_id=62890&amp;datum=2020-11-08" TargetMode="External"/><Relationship Id="rId2047" Type="http://schemas.openxmlformats.org/officeDocument/2006/relationships/hyperlink" Target="https://www.procyclingstats.com/rider.php?id=137805&amp;p=results&amp;s=ranking-breakdown&amp;entry_id=62890&amp;datum=2020-11-08" TargetMode="External"/><Relationship Id="rId3379" Type="http://schemas.openxmlformats.org/officeDocument/2006/relationships/hyperlink" Target="https://www.procyclingstats.com/rider/boy-van-poppel" TargetMode="External"/><Relationship Id="rId122" Type="http://schemas.openxmlformats.org/officeDocument/2006/relationships/hyperlink" Target="https://www.procyclingstats.com/team/ntt-pro-cycling-2020" TargetMode="External"/><Relationship Id="rId2048" Type="http://schemas.openxmlformats.org/officeDocument/2006/relationships/hyperlink" Target="https://www.procyclingstats.com/rider/ulises-alfredo-castillo" TargetMode="External"/><Relationship Id="rId3378" Type="http://schemas.openxmlformats.org/officeDocument/2006/relationships/hyperlink" Target="https://www.procyclingstats.com/rider.php?id=215404&amp;p=results&amp;s=ranking-breakdown&amp;entry_id=62890&amp;datum=2020-11-08" TargetMode="External"/><Relationship Id="rId2038" Type="http://schemas.openxmlformats.org/officeDocument/2006/relationships/hyperlink" Target="https://www.procyclingstats.com/team/tarteletto-isorex-2020" TargetMode="External"/><Relationship Id="rId2039" Type="http://schemas.openxmlformats.org/officeDocument/2006/relationships/hyperlink" Target="https://www.procyclingstats.com/rider.php?id=134377&amp;p=results&amp;s=ranking-breakdown&amp;entry_id=62890&amp;datum=2020-11-08" TargetMode="External"/><Relationship Id="rId3369" Type="http://schemas.openxmlformats.org/officeDocument/2006/relationships/hyperlink" Target="https://www.procyclingstats.com/team/sport-vlaanderen-baloise-2020" TargetMode="External"/><Relationship Id="rId118" Type="http://schemas.openxmlformats.org/officeDocument/2006/relationships/hyperlink" Target="https://www.procyclingstats.com/rider/simon-yates" TargetMode="External"/><Relationship Id="rId117" Type="http://schemas.openxmlformats.org/officeDocument/2006/relationships/hyperlink" Target="https://www.procyclingstats.com/rider.php?id=181270&amp;p=results&amp;s=ranking-breakdown&amp;entry_id=62890&amp;datum=2020-11-08" TargetMode="External"/><Relationship Id="rId116" Type="http://schemas.openxmlformats.org/officeDocument/2006/relationships/hyperlink" Target="https://www.procyclingstats.com/team/ef-pro-cycling-2020" TargetMode="External"/><Relationship Id="rId115" Type="http://schemas.openxmlformats.org/officeDocument/2006/relationships/hyperlink" Target="https://www.procyclingstats.com/rider/daniel-felipe-martinez" TargetMode="External"/><Relationship Id="rId3360" Type="http://schemas.openxmlformats.org/officeDocument/2006/relationships/hyperlink" Target="https://www.procyclingstats.com/rider/tobias-bayer" TargetMode="External"/><Relationship Id="rId119" Type="http://schemas.openxmlformats.org/officeDocument/2006/relationships/hyperlink" Target="https://www.procyclingstats.com/team/mitchelton-scott-2020" TargetMode="External"/><Relationship Id="rId110" Type="http://schemas.openxmlformats.org/officeDocument/2006/relationships/hyperlink" Target="https://www.procyclingstats.com/team/deceuninck-quick-step-2020" TargetMode="External"/><Relationship Id="rId2030" Type="http://schemas.openxmlformats.org/officeDocument/2006/relationships/hyperlink" Target="https://www.procyclingstats.com/rider.php?id=196435&amp;p=results&amp;s=ranking-breakdown&amp;entry_id=62890&amp;datum=2020-11-08" TargetMode="External"/><Relationship Id="rId3362" Type="http://schemas.openxmlformats.org/officeDocument/2006/relationships/hyperlink" Target="https://www.procyclingstats.com/rider.php?id=202669&amp;p=results&amp;s=ranking-breakdown&amp;entry_id=62890&amp;datum=2020-11-08" TargetMode="External"/><Relationship Id="rId2031" Type="http://schemas.openxmlformats.org/officeDocument/2006/relationships/hyperlink" Target="https://www.procyclingstats.com/rider/edward-ravasi" TargetMode="External"/><Relationship Id="rId3361" Type="http://schemas.openxmlformats.org/officeDocument/2006/relationships/hyperlink" Target="https://www.procyclingstats.com/team/tirol-ktm-cycling-team-2020" TargetMode="External"/><Relationship Id="rId2032" Type="http://schemas.openxmlformats.org/officeDocument/2006/relationships/hyperlink" Target="https://www.procyclingstats.com/team/uae-team-emirates-2020" TargetMode="External"/><Relationship Id="rId3364" Type="http://schemas.openxmlformats.org/officeDocument/2006/relationships/hyperlink" Target="https://www.procyclingstats.com/rider.php?id=170877&amp;p=results&amp;s=ranking-breakdown&amp;entry_id=62890&amp;datum=2020-11-08" TargetMode="External"/><Relationship Id="rId2033" Type="http://schemas.openxmlformats.org/officeDocument/2006/relationships/hyperlink" Target="https://www.procyclingstats.com/rider.php?id=164581&amp;p=results&amp;s=ranking-breakdown&amp;entry_id=62890&amp;datum=2020-11-08" TargetMode="External"/><Relationship Id="rId3363" Type="http://schemas.openxmlformats.org/officeDocument/2006/relationships/hyperlink" Target="https://www.procyclingstats.com/rider/gerson-toc" TargetMode="External"/><Relationship Id="rId114" Type="http://schemas.openxmlformats.org/officeDocument/2006/relationships/hyperlink" Target="https://www.procyclingstats.com/rider.php?id=135523&amp;p=results&amp;s=ranking-breakdown&amp;entry_id=62890&amp;datum=2020-11-08" TargetMode="External"/><Relationship Id="rId2034" Type="http://schemas.openxmlformats.org/officeDocument/2006/relationships/hyperlink" Target="https://www.procyclingstats.com/rider/nikolas-maes" TargetMode="External"/><Relationship Id="rId3366" Type="http://schemas.openxmlformats.org/officeDocument/2006/relationships/hyperlink" Target="https://www.procyclingstats.com/team/ljubljana-gusto-santic-2020" TargetMode="External"/><Relationship Id="rId113" Type="http://schemas.openxmlformats.org/officeDocument/2006/relationships/hyperlink" Target="https://www.procyclingstats.com/team/team-arkea-samsic-2020" TargetMode="External"/><Relationship Id="rId2035" Type="http://schemas.openxmlformats.org/officeDocument/2006/relationships/hyperlink" Target="https://www.procyclingstats.com/team/lotto-soudal-2020" TargetMode="External"/><Relationship Id="rId3365" Type="http://schemas.openxmlformats.org/officeDocument/2006/relationships/hyperlink" Target="https://www.procyclingstats.com/rider/keegan-swirbul" TargetMode="External"/><Relationship Id="rId112" Type="http://schemas.openxmlformats.org/officeDocument/2006/relationships/hyperlink" Target="https://www.procyclingstats.com/rider/warren-barguil" TargetMode="External"/><Relationship Id="rId2036" Type="http://schemas.openxmlformats.org/officeDocument/2006/relationships/hyperlink" Target="https://www.procyclingstats.com/rider.php?id=140654&amp;p=results&amp;s=ranking-breakdown&amp;entry_id=62890&amp;datum=2020-11-08" TargetMode="External"/><Relationship Id="rId3368" Type="http://schemas.openxmlformats.org/officeDocument/2006/relationships/hyperlink" Target="https://www.procyclingstats.com/rider/lindsay-de-vijlder" TargetMode="External"/><Relationship Id="rId111" Type="http://schemas.openxmlformats.org/officeDocument/2006/relationships/hyperlink" Target="https://www.procyclingstats.com/rider.php?id=135398&amp;p=results&amp;s=ranking-breakdown&amp;entry_id=62890&amp;datum=2020-11-08" TargetMode="External"/><Relationship Id="rId2037" Type="http://schemas.openxmlformats.org/officeDocument/2006/relationships/hyperlink" Target="https://www.procyclingstats.com/rider/ylber-sefa" TargetMode="External"/><Relationship Id="rId3367" Type="http://schemas.openxmlformats.org/officeDocument/2006/relationships/hyperlink" Target="https://www.procyclingstats.com/rider.php?id=182676&amp;p=results&amp;s=ranking-breakdown&amp;entry_id=62890&amp;datum=2020-11-08" TargetMode="External"/><Relationship Id="rId3315" Type="http://schemas.openxmlformats.org/officeDocument/2006/relationships/hyperlink" Target="https://www.procyclingstats.com/team/rally-cycling-2020" TargetMode="External"/><Relationship Id="rId3314" Type="http://schemas.openxmlformats.org/officeDocument/2006/relationships/hyperlink" Target="https://www.procyclingstats.com/rider/jason-tesson" TargetMode="External"/><Relationship Id="rId3317" Type="http://schemas.openxmlformats.org/officeDocument/2006/relationships/hyperlink" Target="https://www.procyclingstats.com/rider/michal-schlegel" TargetMode="External"/><Relationship Id="rId3316" Type="http://schemas.openxmlformats.org/officeDocument/2006/relationships/hyperlink" Target="https://www.procyclingstats.com/rider.php?id=198368&amp;p=results&amp;s=ranking-breakdown&amp;entry_id=62890&amp;datum=2020-11-08" TargetMode="External"/><Relationship Id="rId3319" Type="http://schemas.openxmlformats.org/officeDocument/2006/relationships/hyperlink" Target="https://www.procyclingstats.com/rider.php?id=167944&amp;p=results&amp;s=ranking-breakdown&amp;entry_id=62890&amp;datum=2020-11-08" TargetMode="External"/><Relationship Id="rId3318" Type="http://schemas.openxmlformats.org/officeDocument/2006/relationships/hyperlink" Target="https://www.procyclingstats.com/team/elkov-kasper-2020" TargetMode="External"/><Relationship Id="rId3311" Type="http://schemas.openxmlformats.org/officeDocument/2006/relationships/hyperlink" Target="https://www.procyclingstats.com/rider.php?id=186860&amp;p=results&amp;s=ranking-breakdown&amp;entry_id=62890&amp;datum=2020-11-08" TargetMode="External"/><Relationship Id="rId3310" Type="http://schemas.openxmlformats.org/officeDocument/2006/relationships/hyperlink" Target="https://www.procyclingstats.com/team/ljubljana-gusto-santic-2020" TargetMode="External"/><Relationship Id="rId3313" Type="http://schemas.openxmlformats.org/officeDocument/2006/relationships/hyperlink" Target="https://www.procyclingstats.com/rider.php?id=216735&amp;p=results&amp;s=ranking-breakdown&amp;entry_id=62890&amp;datum=2020-11-08" TargetMode="External"/><Relationship Id="rId3312" Type="http://schemas.openxmlformats.org/officeDocument/2006/relationships/hyperlink" Target="https://www.procyclingstats.com/rider/jokin-murguialday-elorza" TargetMode="External"/><Relationship Id="rId3304" Type="http://schemas.openxmlformats.org/officeDocument/2006/relationships/hyperlink" Target="https://www.procyclingstats.com/team/team-arkea-samsic-2020" TargetMode="External"/><Relationship Id="rId3303" Type="http://schemas.openxmlformats.org/officeDocument/2006/relationships/hyperlink" Target="https://www.procyclingstats.com/rider/maxime-bouet" TargetMode="External"/><Relationship Id="rId3306" Type="http://schemas.openxmlformats.org/officeDocument/2006/relationships/hyperlink" Target="https://www.procyclingstats.com/rider/grigoriy-shtein" TargetMode="External"/><Relationship Id="rId3305" Type="http://schemas.openxmlformats.org/officeDocument/2006/relationships/hyperlink" Target="https://www.procyclingstats.com/rider.php?id=140612&amp;p=results&amp;s=ranking-breakdown&amp;entry_id=62890&amp;datum=2020-11-08" TargetMode="External"/><Relationship Id="rId3308" Type="http://schemas.openxmlformats.org/officeDocument/2006/relationships/hyperlink" Target="https://www.procyclingstats.com/rider.php?id=176373&amp;p=results&amp;s=ranking-breakdown&amp;entry_id=62890&amp;datum=2020-11-08" TargetMode="External"/><Relationship Id="rId3307" Type="http://schemas.openxmlformats.org/officeDocument/2006/relationships/hyperlink" Target="https://www.procyclingstats.com/team/vino-astana-motors-2020" TargetMode="External"/><Relationship Id="rId3309" Type="http://schemas.openxmlformats.org/officeDocument/2006/relationships/hyperlink" Target="https://www.procyclingstats.com/rider/tilen-finkst" TargetMode="External"/><Relationship Id="rId3300" Type="http://schemas.openxmlformats.org/officeDocument/2006/relationships/hyperlink" Target="https://www.procyclingstats.com/rider.php?id=185592&amp;p=results&amp;s=ranking-breakdown&amp;entry_id=62890&amp;datum=2020-11-08" TargetMode="External"/><Relationship Id="rId3302" Type="http://schemas.openxmlformats.org/officeDocument/2006/relationships/hyperlink" Target="https://www.procyclingstats.com/rider.php?id=167950&amp;p=results&amp;s=ranking-breakdown&amp;entry_id=62890&amp;datum=2020-11-08" TargetMode="External"/><Relationship Id="rId3301" Type="http://schemas.openxmlformats.org/officeDocument/2006/relationships/hyperlink" Target="https://www.procyclingstats.com/rider/andrei-covalciuc" TargetMode="External"/><Relationship Id="rId2005" Type="http://schemas.openxmlformats.org/officeDocument/2006/relationships/hyperlink" Target="https://www.procyclingstats.com/team/thailand-continental-cycling-team-2020" TargetMode="External"/><Relationship Id="rId3337" Type="http://schemas.openxmlformats.org/officeDocument/2006/relationships/hyperlink" Target="https://www.procyclingstats.com/rider/mael-guegan" TargetMode="External"/><Relationship Id="rId2006" Type="http://schemas.openxmlformats.org/officeDocument/2006/relationships/hyperlink" Target="https://www.procyclingstats.com/rider.php?id=161773&amp;p=results&amp;s=ranking-breakdown&amp;entry_id=62890&amp;datum=2020-11-08" TargetMode="External"/><Relationship Id="rId3336" Type="http://schemas.openxmlformats.org/officeDocument/2006/relationships/hyperlink" Target="https://www.procyclingstats.com/rider.php?id=193170&amp;p=results&amp;s=ranking-breakdown&amp;entry_id=62890&amp;datum=2020-11-08" TargetMode="External"/><Relationship Id="rId2007" Type="http://schemas.openxmlformats.org/officeDocument/2006/relationships/hyperlink" Target="https://www.procyclingstats.com/rider/cameron-meyer" TargetMode="External"/><Relationship Id="rId3339" Type="http://schemas.openxmlformats.org/officeDocument/2006/relationships/hyperlink" Target="https://www.procyclingstats.com/rider.php?id=182710&amp;p=results&amp;s=ranking-breakdown&amp;entry_id=62890&amp;datum=2020-11-08" TargetMode="External"/><Relationship Id="rId2008" Type="http://schemas.openxmlformats.org/officeDocument/2006/relationships/hyperlink" Target="https://www.procyclingstats.com/team/mitchelton-scott-2020" TargetMode="External"/><Relationship Id="rId3338" Type="http://schemas.openxmlformats.org/officeDocument/2006/relationships/hyperlink" Target="https://www.procyclingstats.com/team/rally-cycling-2020" TargetMode="External"/><Relationship Id="rId2009" Type="http://schemas.openxmlformats.org/officeDocument/2006/relationships/hyperlink" Target="https://www.procyclingstats.com/rider.php?id=140301&amp;p=results&amp;s=ranking-breakdown&amp;entry_id=62890&amp;datum=2020-11-08" TargetMode="External"/><Relationship Id="rId3331" Type="http://schemas.openxmlformats.org/officeDocument/2006/relationships/hyperlink" Target="https://www.procyclingstats.com/rider/charlie-quarterman" TargetMode="External"/><Relationship Id="rId2000" Type="http://schemas.openxmlformats.org/officeDocument/2006/relationships/hyperlink" Target="https://www.procyclingstats.com/rider.php?id=138713&amp;p=results&amp;s=ranking-breakdown&amp;entry_id=62890&amp;datum=2020-11-08" TargetMode="External"/><Relationship Id="rId3330" Type="http://schemas.openxmlformats.org/officeDocument/2006/relationships/hyperlink" Target="https://www.procyclingstats.com/rider.php?id=189820&amp;p=results&amp;s=ranking-breakdown&amp;entry_id=62890&amp;datum=2020-11-08" TargetMode="External"/><Relationship Id="rId2001" Type="http://schemas.openxmlformats.org/officeDocument/2006/relationships/hyperlink" Target="https://www.procyclingstats.com/rider/laurent-pichon" TargetMode="External"/><Relationship Id="rId3333" Type="http://schemas.openxmlformats.org/officeDocument/2006/relationships/hyperlink" Target="https://www.procyclingstats.com/rider.php?id=197785&amp;p=results&amp;s=ranking-breakdown&amp;entry_id=62890&amp;datum=2020-11-08" TargetMode="External"/><Relationship Id="rId2002" Type="http://schemas.openxmlformats.org/officeDocument/2006/relationships/hyperlink" Target="https://www.procyclingstats.com/team/team-arkea-samsic-2020" TargetMode="External"/><Relationship Id="rId3332" Type="http://schemas.openxmlformats.org/officeDocument/2006/relationships/hyperlink" Target="https://www.procyclingstats.com/team/trek-segafredo-2020" TargetMode="External"/><Relationship Id="rId2003" Type="http://schemas.openxmlformats.org/officeDocument/2006/relationships/hyperlink" Target="https://www.procyclingstats.com/rider.php?id=140051&amp;p=results&amp;s=ranking-breakdown&amp;entry_id=62890&amp;datum=2020-11-08" TargetMode="External"/><Relationship Id="rId3335" Type="http://schemas.openxmlformats.org/officeDocument/2006/relationships/hyperlink" Target="https://www.procyclingstats.com/team/canyon-dhb-pb-soreen-2020" TargetMode="External"/><Relationship Id="rId2004" Type="http://schemas.openxmlformats.org/officeDocument/2006/relationships/hyperlink" Target="https://www.procyclingstats.com/rider/thanawut-sanikwathi" TargetMode="External"/><Relationship Id="rId3334" Type="http://schemas.openxmlformats.org/officeDocument/2006/relationships/hyperlink" Target="https://www.procyclingstats.com/rider/rory-townsend" TargetMode="External"/><Relationship Id="rId3326" Type="http://schemas.openxmlformats.org/officeDocument/2006/relationships/hyperlink" Target="https://www.procyclingstats.com/team/groupama-fdj-2020" TargetMode="External"/><Relationship Id="rId3325" Type="http://schemas.openxmlformats.org/officeDocument/2006/relationships/hyperlink" Target="https://www.procyclingstats.com/rider/ramon-sinkeldam" TargetMode="External"/><Relationship Id="rId3328" Type="http://schemas.openxmlformats.org/officeDocument/2006/relationships/hyperlink" Target="https://www.procyclingstats.com/rider/hernando-bohorquez" TargetMode="External"/><Relationship Id="rId3327" Type="http://schemas.openxmlformats.org/officeDocument/2006/relationships/hyperlink" Target="https://www.procyclingstats.com/rider.php?id=140916&amp;p=results&amp;s=ranking-breakdown&amp;entry_id=62890&amp;datum=2020-11-08" TargetMode="External"/><Relationship Id="rId3329" Type="http://schemas.openxmlformats.org/officeDocument/2006/relationships/hyperlink" Target="https://www.procyclingstats.com/team/astana-pro-team-2020" TargetMode="External"/><Relationship Id="rId3320" Type="http://schemas.openxmlformats.org/officeDocument/2006/relationships/hyperlink" Target="https://www.procyclingstats.com/rider/besmir-banushi" TargetMode="External"/><Relationship Id="rId3322" Type="http://schemas.openxmlformats.org/officeDocument/2006/relationships/hyperlink" Target="https://www.procyclingstats.com/rider/justin-wolf" TargetMode="External"/><Relationship Id="rId3321" Type="http://schemas.openxmlformats.org/officeDocument/2006/relationships/hyperlink" Target="https://www.procyclingstats.com/rider.php?id=123876&amp;p=results&amp;s=ranking-breakdown&amp;entry_id=62890&amp;datum=2020-11-08" TargetMode="External"/><Relationship Id="rId3324" Type="http://schemas.openxmlformats.org/officeDocument/2006/relationships/hyperlink" Target="https://www.procyclingstats.com/rider.php?id=130887&amp;p=results&amp;s=ranking-breakdown&amp;entry_id=62890&amp;datum=2020-11-08" TargetMode="External"/><Relationship Id="rId3323" Type="http://schemas.openxmlformats.org/officeDocument/2006/relationships/hyperlink" Target="https://www.procyclingstats.com/team/bike-aid-2020" TargetMode="External"/><Relationship Id="rId2090" Type="http://schemas.openxmlformats.org/officeDocument/2006/relationships/hyperlink" Target="https://www.procyclingstats.com/team/bahrain-mclaren-2020" TargetMode="External"/><Relationship Id="rId2091" Type="http://schemas.openxmlformats.org/officeDocument/2006/relationships/hyperlink" Target="https://www.procyclingstats.com/rider.php?id=170111&amp;p=results&amp;s=ranking-breakdown&amp;entry_id=62890&amp;datum=2020-11-08" TargetMode="External"/><Relationship Id="rId2092" Type="http://schemas.openxmlformats.org/officeDocument/2006/relationships/hyperlink" Target="https://www.procyclingstats.com/rider/milan-menten" TargetMode="External"/><Relationship Id="rId2093" Type="http://schemas.openxmlformats.org/officeDocument/2006/relationships/hyperlink" Target="https://www.procyclingstats.com/team/sport-vlaanderen-baloise-2020" TargetMode="External"/><Relationship Id="rId2094" Type="http://schemas.openxmlformats.org/officeDocument/2006/relationships/hyperlink" Target="https://www.procyclingstats.com/rider.php?id=177670&amp;p=results&amp;s=ranking-breakdown&amp;entry_id=62890&amp;datum=2020-11-08" TargetMode="External"/><Relationship Id="rId2095" Type="http://schemas.openxmlformats.org/officeDocument/2006/relationships/hyperlink" Target="https://www.procyclingstats.com/rider/clement-russo" TargetMode="External"/><Relationship Id="rId2096" Type="http://schemas.openxmlformats.org/officeDocument/2006/relationships/hyperlink" Target="https://www.procyclingstats.com/team/team-arkea-samsic-2020" TargetMode="External"/><Relationship Id="rId2097" Type="http://schemas.openxmlformats.org/officeDocument/2006/relationships/hyperlink" Target="https://www.procyclingstats.com/rider.php?id=181185&amp;p=results&amp;s=ranking-breakdown&amp;entry_id=62890&amp;datum=2020-11-08" TargetMode="External"/><Relationship Id="rId2098" Type="http://schemas.openxmlformats.org/officeDocument/2006/relationships/hyperlink" Target="https://www.procyclingstats.com/rider/filippo-conca" TargetMode="External"/><Relationship Id="rId2099" Type="http://schemas.openxmlformats.org/officeDocument/2006/relationships/hyperlink" Target="https://www.procyclingstats.com/team/biesse-arvedi-2020" TargetMode="External"/><Relationship Id="rId3391" Type="http://schemas.openxmlformats.org/officeDocument/2006/relationships/hyperlink" Target="https://www.procyclingstats.com/rider/ferenc-szollosi" TargetMode="External"/><Relationship Id="rId2060" Type="http://schemas.openxmlformats.org/officeDocument/2006/relationships/hyperlink" Target="https://www.procyclingstats.com/team/caja-rural-seguros-rga-2020" TargetMode="External"/><Relationship Id="rId3390" Type="http://schemas.openxmlformats.org/officeDocument/2006/relationships/hyperlink" Target="https://www.procyclingstats.com/rider.php?id=187123&amp;p=results&amp;s=ranking-breakdown&amp;entry_id=62890&amp;datum=2020-11-08" TargetMode="External"/><Relationship Id="rId2061" Type="http://schemas.openxmlformats.org/officeDocument/2006/relationships/hyperlink" Target="https://www.procyclingstats.com/rider.php?id=190460&amp;p=results&amp;s=ranking-breakdown&amp;entry_id=62890&amp;datum=2020-11-08" TargetMode="External"/><Relationship Id="rId3393" Type="http://schemas.openxmlformats.org/officeDocument/2006/relationships/hyperlink" Target="https://www.procyclingstats.com/rider/yakob-debesay" TargetMode="External"/><Relationship Id="rId2062" Type="http://schemas.openxmlformats.org/officeDocument/2006/relationships/hyperlink" Target="https://www.procyclingstats.com/rider/michael-albasini" TargetMode="External"/><Relationship Id="rId3392" Type="http://schemas.openxmlformats.org/officeDocument/2006/relationships/hyperlink" Target="https://www.procyclingstats.com/rider.php?id=203493&amp;p=results&amp;s=ranking-breakdown&amp;entry_id=62890&amp;datum=2020-11-08" TargetMode="External"/><Relationship Id="rId2063" Type="http://schemas.openxmlformats.org/officeDocument/2006/relationships/hyperlink" Target="https://www.procyclingstats.com/team/mitchelton-scott-2020" TargetMode="External"/><Relationship Id="rId3395" Type="http://schemas.openxmlformats.org/officeDocument/2006/relationships/hyperlink" Target="https://www.procyclingstats.com/rider.php?id=210786&amp;p=results&amp;s=ranking-breakdown&amp;entry_id=62890&amp;datum=2020-11-08" TargetMode="External"/><Relationship Id="rId2064" Type="http://schemas.openxmlformats.org/officeDocument/2006/relationships/hyperlink" Target="https://www.procyclingstats.com/rider.php?id=140861&amp;p=results&amp;s=ranking-breakdown&amp;entry_id=62890&amp;datum=2020-11-08" TargetMode="External"/><Relationship Id="rId3394" Type="http://schemas.openxmlformats.org/officeDocument/2006/relationships/hyperlink" Target="https://www.procyclingstats.com/team/equipe-continentale-groupama-fdj-2020" TargetMode="External"/><Relationship Id="rId2065" Type="http://schemas.openxmlformats.org/officeDocument/2006/relationships/hyperlink" Target="https://www.procyclingstats.com/rider/georgios-bouglas" TargetMode="External"/><Relationship Id="rId3397" Type="http://schemas.openxmlformats.org/officeDocument/2006/relationships/hyperlink" Target="https://www.procyclingstats.com/team/gazprom-rusvelo-2020" TargetMode="External"/><Relationship Id="rId2066" Type="http://schemas.openxmlformats.org/officeDocument/2006/relationships/hyperlink" Target="https://www.procyclingstats.com/team/ssois-miogee-cycling-team-2020" TargetMode="External"/><Relationship Id="rId3396" Type="http://schemas.openxmlformats.org/officeDocument/2006/relationships/hyperlink" Target="https://www.procyclingstats.com/rider/nikolay-cherkasov" TargetMode="External"/><Relationship Id="rId2067" Type="http://schemas.openxmlformats.org/officeDocument/2006/relationships/hyperlink" Target="https://www.procyclingstats.com/rider.php?id=130919&amp;p=results&amp;s=ranking-breakdown&amp;entry_id=62890&amp;datum=2020-11-08" TargetMode="External"/><Relationship Id="rId3399" Type="http://schemas.openxmlformats.org/officeDocument/2006/relationships/hyperlink" Target="https://www.procyclingstats.com/rider/samuel-jenner" TargetMode="External"/><Relationship Id="rId2068" Type="http://schemas.openxmlformats.org/officeDocument/2006/relationships/hyperlink" Target="https://www.procyclingstats.com/rider/ahmet-orken" TargetMode="External"/><Relationship Id="rId3398" Type="http://schemas.openxmlformats.org/officeDocument/2006/relationships/hyperlink" Target="https://www.procyclingstats.com/rider.php?id=176949&amp;p=results&amp;s=ranking-breakdown&amp;entry_id=62890&amp;datum=2020-11-08" TargetMode="External"/><Relationship Id="rId2069" Type="http://schemas.openxmlformats.org/officeDocument/2006/relationships/hyperlink" Target="https://www.procyclingstats.com/team/team-sapura-cycling-2020" TargetMode="External"/><Relationship Id="rId3380" Type="http://schemas.openxmlformats.org/officeDocument/2006/relationships/hyperlink" Target="https://www.procyclingstats.com/team/circus-wanty-gobert-2020" TargetMode="External"/><Relationship Id="rId2050" Type="http://schemas.openxmlformats.org/officeDocument/2006/relationships/hyperlink" Target="https://www.procyclingstats.com/rider.php?id=137380&amp;p=results&amp;s=ranking-breakdown&amp;entry_id=62890&amp;datum=2020-11-08" TargetMode="External"/><Relationship Id="rId3382" Type="http://schemas.openxmlformats.org/officeDocument/2006/relationships/hyperlink" Target="https://www.procyclingstats.com/rider/jose-gutierrez-revuelta" TargetMode="External"/><Relationship Id="rId2051" Type="http://schemas.openxmlformats.org/officeDocument/2006/relationships/hyperlink" Target="https://www.procyclingstats.com/rider/rasmus-tiller" TargetMode="External"/><Relationship Id="rId3381" Type="http://schemas.openxmlformats.org/officeDocument/2006/relationships/hyperlink" Target="https://www.procyclingstats.com/rider.php?id=139958&amp;p=results&amp;s=ranking-breakdown&amp;entry_id=62890&amp;datum=2020-11-08" TargetMode="External"/><Relationship Id="rId2052" Type="http://schemas.openxmlformats.org/officeDocument/2006/relationships/hyperlink" Target="https://www.procyclingstats.com/team/ntt-pro-cycling-2020" TargetMode="External"/><Relationship Id="rId3384" Type="http://schemas.openxmlformats.org/officeDocument/2006/relationships/hyperlink" Target="https://www.procyclingstats.com/rider.php?id=131850&amp;p=results&amp;s=ranking-breakdown&amp;entry_id=62890&amp;datum=2020-11-08" TargetMode="External"/><Relationship Id="rId2053" Type="http://schemas.openxmlformats.org/officeDocument/2006/relationships/hyperlink" Target="https://www.procyclingstats.com/rider.php?id=185566&amp;p=results&amp;s=ranking-breakdown&amp;entry_id=62890&amp;datum=2020-11-08" TargetMode="External"/><Relationship Id="rId3383" Type="http://schemas.openxmlformats.org/officeDocument/2006/relationships/hyperlink" Target="https://www.procyclingstats.com/team/gios-kiwi-atlantico-2020" TargetMode="External"/><Relationship Id="rId2054" Type="http://schemas.openxmlformats.org/officeDocument/2006/relationships/hyperlink" Target="https://www.procyclingstats.com/rider/polychronis-tzortzakis" TargetMode="External"/><Relationship Id="rId3386" Type="http://schemas.openxmlformats.org/officeDocument/2006/relationships/hyperlink" Target="https://www.procyclingstats.com/team/caja-rural-seguros-rga-2020" TargetMode="External"/><Relationship Id="rId2055" Type="http://schemas.openxmlformats.org/officeDocument/2006/relationships/hyperlink" Target="https://www.procyclingstats.com/rider.php?id=134489&amp;p=results&amp;s=ranking-breakdown&amp;entry_id=62890&amp;datum=2020-11-08" TargetMode="External"/><Relationship Id="rId3385" Type="http://schemas.openxmlformats.org/officeDocument/2006/relationships/hyperlink" Target="https://www.procyclingstats.com/rider/matteo-malucelli" TargetMode="External"/><Relationship Id="rId2056" Type="http://schemas.openxmlformats.org/officeDocument/2006/relationships/hyperlink" Target="https://www.procyclingstats.com/rider/ivan-rovny" TargetMode="External"/><Relationship Id="rId3388" Type="http://schemas.openxmlformats.org/officeDocument/2006/relationships/hyperlink" Target="https://www.procyclingstats.com/rider/cristian-scaroni" TargetMode="External"/><Relationship Id="rId2057" Type="http://schemas.openxmlformats.org/officeDocument/2006/relationships/hyperlink" Target="https://www.procyclingstats.com/team/gazprom-rusvelo-2020" TargetMode="External"/><Relationship Id="rId3387" Type="http://schemas.openxmlformats.org/officeDocument/2006/relationships/hyperlink" Target="https://www.procyclingstats.com/rider.php?id=178407&amp;p=results&amp;s=ranking-breakdown&amp;entry_id=62890&amp;datum=2020-11-08" TargetMode="External"/><Relationship Id="rId2058" Type="http://schemas.openxmlformats.org/officeDocument/2006/relationships/hyperlink" Target="https://www.procyclingstats.com/rider.php?id=139890&amp;p=results&amp;s=ranking-breakdown&amp;entry_id=62890&amp;datum=2020-11-08" TargetMode="External"/><Relationship Id="rId2059" Type="http://schemas.openxmlformats.org/officeDocument/2006/relationships/hyperlink" Target="https://www.procyclingstats.com/rider/jonathan-lastra" TargetMode="External"/><Relationship Id="rId3389" Type="http://schemas.openxmlformats.org/officeDocument/2006/relationships/hyperlink" Target="https://www.procyclingstats.com/team/gazprom-rusvelo-2020" TargetMode="External"/><Relationship Id="rId2080" Type="http://schemas.openxmlformats.org/officeDocument/2006/relationships/hyperlink" Target="https://www.procyclingstats.com/rider/quentin-jauregui" TargetMode="External"/><Relationship Id="rId2081" Type="http://schemas.openxmlformats.org/officeDocument/2006/relationships/hyperlink" Target="https://www.procyclingstats.com/team/ag2r-la-mondiale-2020" TargetMode="External"/><Relationship Id="rId2082" Type="http://schemas.openxmlformats.org/officeDocument/2006/relationships/hyperlink" Target="https://www.procyclingstats.com/rider.php?id=159214&amp;p=results&amp;s=ranking-breakdown&amp;entry_id=62890&amp;datum=2020-11-08" TargetMode="External"/><Relationship Id="rId2083" Type="http://schemas.openxmlformats.org/officeDocument/2006/relationships/hyperlink" Target="https://www.procyclingstats.com/rider/yacine-hamza" TargetMode="External"/><Relationship Id="rId2084" Type="http://schemas.openxmlformats.org/officeDocument/2006/relationships/hyperlink" Target="https://www.procyclingstats.com/team/groupement-sportif-des-petroliers-2020" TargetMode="External"/><Relationship Id="rId2085" Type="http://schemas.openxmlformats.org/officeDocument/2006/relationships/hyperlink" Target="https://www.procyclingstats.com/rider.php?id=186636&amp;p=results&amp;s=ranking-breakdown&amp;entry_id=62890&amp;datum=2020-11-08" TargetMode="External"/><Relationship Id="rId2086" Type="http://schemas.openxmlformats.org/officeDocument/2006/relationships/hyperlink" Target="https://www.procyclingstats.com/rider/marek-rutkiewicz" TargetMode="External"/><Relationship Id="rId2087" Type="http://schemas.openxmlformats.org/officeDocument/2006/relationships/hyperlink" Target="https://www.procyclingstats.com/team/mazowsze-serce-2020" TargetMode="External"/><Relationship Id="rId2088" Type="http://schemas.openxmlformats.org/officeDocument/2006/relationships/hyperlink" Target="https://www.procyclingstats.com/rider.php?id=140456&amp;p=results&amp;s=ranking-breakdown&amp;entry_id=62890&amp;datum=2020-11-08" TargetMode="External"/><Relationship Id="rId2089" Type="http://schemas.openxmlformats.org/officeDocument/2006/relationships/hyperlink" Target="https://www.procyclingstats.com/rider/domen-novak" TargetMode="External"/><Relationship Id="rId2070" Type="http://schemas.openxmlformats.org/officeDocument/2006/relationships/hyperlink" Target="https://www.procyclingstats.com/rider.php?id=138043&amp;p=results&amp;s=ranking-breakdown&amp;entry_id=62890&amp;datum=2020-11-08" TargetMode="External"/><Relationship Id="rId2071" Type="http://schemas.openxmlformats.org/officeDocument/2006/relationships/hyperlink" Target="https://www.procyclingstats.com/rider/carlos-oyarzun" TargetMode="External"/><Relationship Id="rId2072" Type="http://schemas.openxmlformats.org/officeDocument/2006/relationships/hyperlink" Target="https://www.procyclingstats.com/team/bai-sicasal-petro-de-luanda-2020" TargetMode="External"/><Relationship Id="rId2073" Type="http://schemas.openxmlformats.org/officeDocument/2006/relationships/hyperlink" Target="https://www.procyclingstats.com/rider.php?id=135726&amp;p=results&amp;s=ranking-breakdown&amp;entry_id=62890&amp;datum=2020-11-08" TargetMode="External"/><Relationship Id="rId2074" Type="http://schemas.openxmlformats.org/officeDocument/2006/relationships/hyperlink" Target="https://www.procyclingstats.com/rider/adam-de-vos" TargetMode="External"/><Relationship Id="rId2075" Type="http://schemas.openxmlformats.org/officeDocument/2006/relationships/hyperlink" Target="https://www.procyclingstats.com/team/rally-cycling-2020" TargetMode="External"/><Relationship Id="rId2076" Type="http://schemas.openxmlformats.org/officeDocument/2006/relationships/hyperlink" Target="https://www.procyclingstats.com/rider.php?id=165055&amp;p=results&amp;s=ranking-breakdown&amp;entry_id=62890&amp;datum=2020-11-08" TargetMode="External"/><Relationship Id="rId2077" Type="http://schemas.openxmlformats.org/officeDocument/2006/relationships/hyperlink" Target="https://www.procyclingstats.com/rider/sergio-garcia-gonzalez" TargetMode="External"/><Relationship Id="rId2078" Type="http://schemas.openxmlformats.org/officeDocument/2006/relationships/hyperlink" Target="https://www.procyclingstats.com/team/kometa-xstra-cycling-team-2020" TargetMode="External"/><Relationship Id="rId2079" Type="http://schemas.openxmlformats.org/officeDocument/2006/relationships/hyperlink" Target="https://www.procyclingstats.com/rider.php?id=211784&amp;p=results&amp;s=ranking-breakdown&amp;entry_id=62890&amp;datum=2020-11-08" TargetMode="External"/><Relationship Id="rId2940" Type="http://schemas.openxmlformats.org/officeDocument/2006/relationships/hyperlink" Target="https://www.procyclingstats.com/team/team-total-direct-energie-2020" TargetMode="External"/><Relationship Id="rId1610" Type="http://schemas.openxmlformats.org/officeDocument/2006/relationships/hyperlink" Target="https://www.procyclingstats.com/team/lotto-soudal-2020" TargetMode="External"/><Relationship Id="rId2941" Type="http://schemas.openxmlformats.org/officeDocument/2006/relationships/hyperlink" Target="https://www.procyclingstats.com/rider.php?id=140637&amp;p=results&amp;s=ranking-breakdown&amp;entry_id=62890&amp;datum=2020-11-08" TargetMode="External"/><Relationship Id="rId1611" Type="http://schemas.openxmlformats.org/officeDocument/2006/relationships/hyperlink" Target="https://www.procyclingstats.com/rider.php?id=140447&amp;p=results&amp;s=ranking-breakdown&amp;entry_id=62890&amp;datum=2020-11-08" TargetMode="External"/><Relationship Id="rId2942" Type="http://schemas.openxmlformats.org/officeDocument/2006/relationships/hyperlink" Target="https://www.procyclingstats.com/rider/eric-manizabayo" TargetMode="External"/><Relationship Id="rId1612" Type="http://schemas.openxmlformats.org/officeDocument/2006/relationships/hyperlink" Target="https://www.procyclingstats.com/rider/emiel-vermeulen" TargetMode="External"/><Relationship Id="rId2943" Type="http://schemas.openxmlformats.org/officeDocument/2006/relationships/hyperlink" Target="https://www.procyclingstats.com/team/benediction-ignite-xl-2020" TargetMode="External"/><Relationship Id="rId1613" Type="http://schemas.openxmlformats.org/officeDocument/2006/relationships/hyperlink" Target="https://www.procyclingstats.com/team/natura4ever-roubaix-lille-metropole-2020" TargetMode="External"/><Relationship Id="rId2944" Type="http://schemas.openxmlformats.org/officeDocument/2006/relationships/hyperlink" Target="https://www.procyclingstats.com/rider.php?id=205427&amp;p=results&amp;s=ranking-breakdown&amp;entry_id=62890&amp;datum=2020-11-08" TargetMode="External"/><Relationship Id="rId1614" Type="http://schemas.openxmlformats.org/officeDocument/2006/relationships/hyperlink" Target="https://www.procyclingstats.com/rider.php?id=149742&amp;p=results&amp;s=ranking-breakdown&amp;entry_id=62890&amp;datum=2020-11-08" TargetMode="External"/><Relationship Id="rId2945" Type="http://schemas.openxmlformats.org/officeDocument/2006/relationships/hyperlink" Target="https://www.procyclingstats.com/rider/andre-carvalho" TargetMode="External"/><Relationship Id="rId1615" Type="http://schemas.openxmlformats.org/officeDocument/2006/relationships/hyperlink" Target="https://www.procyclingstats.com/rider/jorge-arcas" TargetMode="External"/><Relationship Id="rId2946" Type="http://schemas.openxmlformats.org/officeDocument/2006/relationships/hyperlink" Target="https://www.procyclingstats.com/team/hagens-berman-axeon-2020" TargetMode="External"/><Relationship Id="rId1616" Type="http://schemas.openxmlformats.org/officeDocument/2006/relationships/hyperlink" Target="https://www.procyclingstats.com/team/movistar-team-2020" TargetMode="External"/><Relationship Id="rId2947" Type="http://schemas.openxmlformats.org/officeDocument/2006/relationships/hyperlink" Target="https://www.procyclingstats.com/rider.php?id=130773&amp;p=results&amp;s=ranking-breakdown&amp;entry_id=62890&amp;datum=2020-11-08" TargetMode="External"/><Relationship Id="rId907" Type="http://schemas.openxmlformats.org/officeDocument/2006/relationships/hyperlink" Target="https://www.procyclingstats.com/rider/owain-doull" TargetMode="External"/><Relationship Id="rId1617" Type="http://schemas.openxmlformats.org/officeDocument/2006/relationships/hyperlink" Target="https://www.procyclingstats.com/rider.php?id=157039&amp;p=results&amp;s=ranking-breakdown&amp;entry_id=62890&amp;datum=2020-11-08" TargetMode="External"/><Relationship Id="rId2948" Type="http://schemas.openxmlformats.org/officeDocument/2006/relationships/hyperlink" Target="https://www.procyclingstats.com/rider/kiel-reijnen" TargetMode="External"/><Relationship Id="rId906" Type="http://schemas.openxmlformats.org/officeDocument/2006/relationships/hyperlink" Target="https://www.procyclingstats.com/rider.php?id=134924&amp;p=results&amp;s=ranking-breakdown&amp;entry_id=62890&amp;datum=2020-11-08" TargetMode="External"/><Relationship Id="rId1618" Type="http://schemas.openxmlformats.org/officeDocument/2006/relationships/hyperlink" Target="https://www.procyclingstats.com/rider/alexander-konychev" TargetMode="External"/><Relationship Id="rId2949" Type="http://schemas.openxmlformats.org/officeDocument/2006/relationships/hyperlink" Target="https://www.procyclingstats.com/team/trek-segafredo-2020" TargetMode="External"/><Relationship Id="rId905" Type="http://schemas.openxmlformats.org/officeDocument/2006/relationships/hyperlink" Target="https://www.procyclingstats.com/team/uae-team-emirates-2020" TargetMode="External"/><Relationship Id="rId1619" Type="http://schemas.openxmlformats.org/officeDocument/2006/relationships/hyperlink" Target="https://www.procyclingstats.com/team/mitchelton-scott-2020" TargetMode="External"/><Relationship Id="rId904" Type="http://schemas.openxmlformats.org/officeDocument/2006/relationships/hyperlink" Target="https://www.procyclingstats.com/rider/fabio-aru" TargetMode="External"/><Relationship Id="rId909" Type="http://schemas.openxmlformats.org/officeDocument/2006/relationships/hyperlink" Target="https://www.procyclingstats.com/rider.php?id=132382&amp;p=results&amp;s=ranking-breakdown&amp;entry_id=62890&amp;datum=2020-11-08" TargetMode="External"/><Relationship Id="rId908" Type="http://schemas.openxmlformats.org/officeDocument/2006/relationships/hyperlink" Target="https://www.procyclingstats.com/team/Ineos-grenadiers-2020" TargetMode="External"/><Relationship Id="rId903" Type="http://schemas.openxmlformats.org/officeDocument/2006/relationships/hyperlink" Target="https://www.procyclingstats.com/rider.php?id=178881&amp;p=results&amp;s=ranking-breakdown&amp;entry_id=62890&amp;datum=2020-11-08" TargetMode="External"/><Relationship Id="rId902" Type="http://schemas.openxmlformats.org/officeDocument/2006/relationships/hyperlink" Target="https://www.procyclingstats.com/team/ag2r-la-mondiale-2020" TargetMode="External"/><Relationship Id="rId901" Type="http://schemas.openxmlformats.org/officeDocument/2006/relationships/hyperlink" Target="https://www.procyclingstats.com/rider/lawrence-naesen" TargetMode="External"/><Relationship Id="rId900" Type="http://schemas.openxmlformats.org/officeDocument/2006/relationships/hyperlink" Target="https://www.procyclingstats.com/rider.php?id=130995&amp;p=results&amp;s=ranking-breakdown&amp;entry_id=62890&amp;datum=2020-11-08" TargetMode="External"/><Relationship Id="rId2930" Type="http://schemas.openxmlformats.org/officeDocument/2006/relationships/hyperlink" Target="https://www.procyclingstats.com/rider/miguel-heidemann" TargetMode="External"/><Relationship Id="rId1600" Type="http://schemas.openxmlformats.org/officeDocument/2006/relationships/hyperlink" Target="https://www.procyclingstats.com/rider/hector-carretero" TargetMode="External"/><Relationship Id="rId2931" Type="http://schemas.openxmlformats.org/officeDocument/2006/relationships/hyperlink" Target="https://www.procyclingstats.com/team/leopard-pro-cycling-2020" TargetMode="External"/><Relationship Id="rId1601" Type="http://schemas.openxmlformats.org/officeDocument/2006/relationships/hyperlink" Target="https://www.procyclingstats.com/team/movistar-team-2020" TargetMode="External"/><Relationship Id="rId2932" Type="http://schemas.openxmlformats.org/officeDocument/2006/relationships/hyperlink" Target="https://www.procyclingstats.com/rider.php?id=202649&amp;p=results&amp;s=ranking-breakdown&amp;entry_id=62890&amp;datum=2020-11-08" TargetMode="External"/><Relationship Id="rId1602" Type="http://schemas.openxmlformats.org/officeDocument/2006/relationships/hyperlink" Target="https://www.procyclingstats.com/rider.php?id=188236&amp;p=results&amp;s=ranking-breakdown&amp;entry_id=62890&amp;datum=2020-11-08" TargetMode="External"/><Relationship Id="rId2933" Type="http://schemas.openxmlformats.org/officeDocument/2006/relationships/hyperlink" Target="https://www.procyclingstats.com/rider/daan-hoole" TargetMode="External"/><Relationship Id="rId1603" Type="http://schemas.openxmlformats.org/officeDocument/2006/relationships/hyperlink" Target="https://www.procyclingstats.com/rider/francesco-manuel-bongiorno" TargetMode="External"/><Relationship Id="rId2934" Type="http://schemas.openxmlformats.org/officeDocument/2006/relationships/hyperlink" Target="https://www.procyclingstats.com/team/seg-racing-academy-2020" TargetMode="External"/><Relationship Id="rId1604" Type="http://schemas.openxmlformats.org/officeDocument/2006/relationships/hyperlink" Target="https://www.procyclingstats.com/team/vini-zabu-ktm-2020" TargetMode="External"/><Relationship Id="rId2935" Type="http://schemas.openxmlformats.org/officeDocument/2006/relationships/hyperlink" Target="https://www.procyclingstats.com/rider.php?id=202864&amp;p=results&amp;s=ranking-breakdown&amp;entry_id=62890&amp;datum=2020-11-08" TargetMode="External"/><Relationship Id="rId1605" Type="http://schemas.openxmlformats.org/officeDocument/2006/relationships/hyperlink" Target="https://www.procyclingstats.com/rider.php?id=134994&amp;p=results&amp;s=ranking-breakdown&amp;entry_id=62890&amp;datum=2020-11-08" TargetMode="External"/><Relationship Id="rId2936" Type="http://schemas.openxmlformats.org/officeDocument/2006/relationships/hyperlink" Target="https://www.procyclingstats.com/rider/harold-martin-lopez" TargetMode="External"/><Relationship Id="rId1606" Type="http://schemas.openxmlformats.org/officeDocument/2006/relationships/hyperlink" Target="https://www.procyclingstats.com/rider/mauro-schmid" TargetMode="External"/><Relationship Id="rId2937" Type="http://schemas.openxmlformats.org/officeDocument/2006/relationships/hyperlink" Target="https://www.procyclingstats.com/team/best-pc-ecuador-2020" TargetMode="External"/><Relationship Id="rId1607" Type="http://schemas.openxmlformats.org/officeDocument/2006/relationships/hyperlink" Target="https://www.procyclingstats.com/team/leopard-pro-cycling-2020" TargetMode="External"/><Relationship Id="rId2938" Type="http://schemas.openxmlformats.org/officeDocument/2006/relationships/hyperlink" Target="https://www.procyclingstats.com/rider.php?id=236259&amp;p=results&amp;s=ranking-breakdown&amp;entry_id=62890&amp;datum=2020-11-08" TargetMode="External"/><Relationship Id="rId1608" Type="http://schemas.openxmlformats.org/officeDocument/2006/relationships/hyperlink" Target="https://www.procyclingstats.com/rider.php?id=205788&amp;p=results&amp;s=ranking-breakdown&amp;entry_id=62890&amp;datum=2020-11-08" TargetMode="External"/><Relationship Id="rId2939" Type="http://schemas.openxmlformats.org/officeDocument/2006/relationships/hyperlink" Target="https://www.procyclingstats.com/rider/pim-ligthart" TargetMode="External"/><Relationship Id="rId1609" Type="http://schemas.openxmlformats.org/officeDocument/2006/relationships/hyperlink" Target="https://www.procyclingstats.com/rider/tomasz-marczynski" TargetMode="External"/><Relationship Id="rId1631" Type="http://schemas.openxmlformats.org/officeDocument/2006/relationships/hyperlink" Target="https://www.procyclingstats.com/team/ntt-pro-cycling-2020" TargetMode="External"/><Relationship Id="rId2962" Type="http://schemas.openxmlformats.org/officeDocument/2006/relationships/hyperlink" Target="https://www.procyclingstats.com/team/rally-cycling-2020" TargetMode="External"/><Relationship Id="rId1632" Type="http://schemas.openxmlformats.org/officeDocument/2006/relationships/hyperlink" Target="https://www.procyclingstats.com/rider.php?id=187377&amp;p=results&amp;s=ranking-breakdown&amp;entry_id=62890&amp;datum=2020-11-08" TargetMode="External"/><Relationship Id="rId2963" Type="http://schemas.openxmlformats.org/officeDocument/2006/relationships/hyperlink" Target="https://www.procyclingstats.com/rider.php?id=134080&amp;p=results&amp;s=ranking-breakdown&amp;entry_id=62890&amp;datum=2020-11-08" TargetMode="External"/><Relationship Id="rId1633" Type="http://schemas.openxmlformats.org/officeDocument/2006/relationships/hyperlink" Target="https://www.procyclingstats.com/rider/yukiya-arashiro" TargetMode="External"/><Relationship Id="rId2964" Type="http://schemas.openxmlformats.org/officeDocument/2006/relationships/hyperlink" Target="https://www.procyclingstats.com/rider/florian-maitre" TargetMode="External"/><Relationship Id="rId1634" Type="http://schemas.openxmlformats.org/officeDocument/2006/relationships/hyperlink" Target="https://www.procyclingstats.com/team/bahrain-mclaren-2020" TargetMode="External"/><Relationship Id="rId2965" Type="http://schemas.openxmlformats.org/officeDocument/2006/relationships/hyperlink" Target="https://www.procyclingstats.com/team/team-total-direct-energie-2020" TargetMode="External"/><Relationship Id="rId1635" Type="http://schemas.openxmlformats.org/officeDocument/2006/relationships/hyperlink" Target="https://www.procyclingstats.com/rider.php?id=140742&amp;p=results&amp;s=ranking-breakdown&amp;entry_id=62890&amp;datum=2020-11-08" TargetMode="External"/><Relationship Id="rId2966" Type="http://schemas.openxmlformats.org/officeDocument/2006/relationships/hyperlink" Target="https://www.procyclingstats.com/rider.php?id=176656&amp;p=results&amp;s=ranking-breakdown&amp;entry_id=62890&amp;datum=2020-11-08" TargetMode="External"/><Relationship Id="rId1636" Type="http://schemas.openxmlformats.org/officeDocument/2006/relationships/hyperlink" Target="https://www.procyclingstats.com/rider/filippo-fortin" TargetMode="External"/><Relationship Id="rId2967" Type="http://schemas.openxmlformats.org/officeDocument/2006/relationships/hyperlink" Target="https://www.procyclingstats.com/rider/petr-kelemeh" TargetMode="External"/><Relationship Id="rId1637" Type="http://schemas.openxmlformats.org/officeDocument/2006/relationships/hyperlink" Target="https://www.procyclingstats.com/team/team-felbermayr-simplon-wels-2020" TargetMode="External"/><Relationship Id="rId2968" Type="http://schemas.openxmlformats.org/officeDocument/2006/relationships/hyperlink" Target="https://www.procyclingstats.com/team/ccc-development-team-2020" TargetMode="External"/><Relationship Id="rId1638" Type="http://schemas.openxmlformats.org/officeDocument/2006/relationships/hyperlink" Target="https://www.procyclingstats.com/rider.php?id=140510&amp;p=results&amp;s=ranking-breakdown&amp;entry_id=62890&amp;datum=2020-11-08" TargetMode="External"/><Relationship Id="rId2969" Type="http://schemas.openxmlformats.org/officeDocument/2006/relationships/hyperlink" Target="https://www.procyclingstats.com/rider.php?id=209519&amp;p=results&amp;s=ranking-breakdown&amp;entry_id=62890&amp;datum=2020-11-08" TargetMode="External"/><Relationship Id="rId929" Type="http://schemas.openxmlformats.org/officeDocument/2006/relationships/hyperlink" Target="https://www.procyclingstats.com/team/team-total-direct-energie-2020" TargetMode="External"/><Relationship Id="rId1639" Type="http://schemas.openxmlformats.org/officeDocument/2006/relationships/hyperlink" Target="https://www.procyclingstats.com/rider/henri-vandenabeele" TargetMode="External"/><Relationship Id="rId928" Type="http://schemas.openxmlformats.org/officeDocument/2006/relationships/hyperlink" Target="https://www.procyclingstats.com/rider/julien-simon" TargetMode="External"/><Relationship Id="rId927" Type="http://schemas.openxmlformats.org/officeDocument/2006/relationships/hyperlink" Target="https://www.procyclingstats.com/rider.php?id=163276&amp;p=results&amp;s=ranking-breakdown&amp;entry_id=62890&amp;datum=2020-11-08" TargetMode="External"/><Relationship Id="rId926" Type="http://schemas.openxmlformats.org/officeDocument/2006/relationships/hyperlink" Target="https://www.procyclingstats.com/team/team-total-direct-energie-2020" TargetMode="External"/><Relationship Id="rId921" Type="http://schemas.openxmlformats.org/officeDocument/2006/relationships/hyperlink" Target="https://www.procyclingstats.com/rider.php?id=170102&amp;p=results&amp;s=ranking-breakdown&amp;entry_id=62890&amp;datum=2020-11-08" TargetMode="External"/><Relationship Id="rId920" Type="http://schemas.openxmlformats.org/officeDocument/2006/relationships/hyperlink" Target="https://www.procyclingstats.com/team/gazprom-rusvelo-2020" TargetMode="External"/><Relationship Id="rId925" Type="http://schemas.openxmlformats.org/officeDocument/2006/relationships/hyperlink" Target="https://www.procyclingstats.com/rider/lorrenzo-manzin" TargetMode="External"/><Relationship Id="rId924" Type="http://schemas.openxmlformats.org/officeDocument/2006/relationships/hyperlink" Target="https://www.procyclingstats.com/rider.php?id=134115&amp;p=results&amp;s=ranking-breakdown&amp;entry_id=62890&amp;datum=2020-11-08" TargetMode="External"/><Relationship Id="rId923" Type="http://schemas.openxmlformats.org/officeDocument/2006/relationships/hyperlink" Target="https://www.procyclingstats.com/team/team-sunweb-2020" TargetMode="External"/><Relationship Id="rId922" Type="http://schemas.openxmlformats.org/officeDocument/2006/relationships/hyperlink" Target="https://www.procyclingstats.com/rider/chad-haga" TargetMode="External"/><Relationship Id="rId2960" Type="http://schemas.openxmlformats.org/officeDocument/2006/relationships/hyperlink" Target="https://www.procyclingstats.com/rider.php?id=223295&amp;p=results&amp;s=ranking-breakdown&amp;entry_id=62890&amp;datum=2020-11-08" TargetMode="External"/><Relationship Id="rId1630" Type="http://schemas.openxmlformats.org/officeDocument/2006/relationships/hyperlink" Target="https://www.procyclingstats.com/rider/matteo-sobrero" TargetMode="External"/><Relationship Id="rId2961" Type="http://schemas.openxmlformats.org/officeDocument/2006/relationships/hyperlink" Target="https://www.procyclingstats.com/rider/robin-carpenter" TargetMode="External"/><Relationship Id="rId1620" Type="http://schemas.openxmlformats.org/officeDocument/2006/relationships/hyperlink" Target="https://www.procyclingstats.com/rider.php?id=195696&amp;p=results&amp;s=ranking-breakdown&amp;entry_id=62890&amp;datum=2020-11-08" TargetMode="External"/><Relationship Id="rId2951" Type="http://schemas.openxmlformats.org/officeDocument/2006/relationships/hyperlink" Target="https://www.procyclingstats.com/rider/dawit-yemane" TargetMode="External"/><Relationship Id="rId1621" Type="http://schemas.openxmlformats.org/officeDocument/2006/relationships/hyperlink" Target="https://www.procyclingstats.com/rider/franck-bonnamour" TargetMode="External"/><Relationship Id="rId2952" Type="http://schemas.openxmlformats.org/officeDocument/2006/relationships/hyperlink" Target="https://www.procyclingstats.com/rider.php?id=209145&amp;p=results&amp;s=ranking-breakdown&amp;entry_id=62890&amp;datum=2020-11-08" TargetMode="External"/><Relationship Id="rId1622" Type="http://schemas.openxmlformats.org/officeDocument/2006/relationships/hyperlink" Target="https://www.procyclingstats.com/team/team-arkea-samsic-2020" TargetMode="External"/><Relationship Id="rId2953" Type="http://schemas.openxmlformats.org/officeDocument/2006/relationships/hyperlink" Target="https://www.procyclingstats.com/rider/nelson-soto" TargetMode="External"/><Relationship Id="rId1623" Type="http://schemas.openxmlformats.org/officeDocument/2006/relationships/hyperlink" Target="https://www.procyclingstats.com/rider.php?id=170666&amp;p=results&amp;s=ranking-breakdown&amp;entry_id=62890&amp;datum=2020-11-08" TargetMode="External"/><Relationship Id="rId2954" Type="http://schemas.openxmlformats.org/officeDocument/2006/relationships/hyperlink" Target="https://www.procyclingstats.com/team/colombia-tierra-de-atletas-gw-bicicletas-2020" TargetMode="External"/><Relationship Id="rId1624" Type="http://schemas.openxmlformats.org/officeDocument/2006/relationships/hyperlink" Target="https://www.procyclingstats.com/rider/jaime-castrillo" TargetMode="External"/><Relationship Id="rId2955" Type="http://schemas.openxmlformats.org/officeDocument/2006/relationships/hyperlink" Target="https://www.procyclingstats.com/rider.php?id=185254&amp;p=results&amp;s=ranking-breakdown&amp;entry_id=62890&amp;datum=2020-11-08" TargetMode="External"/><Relationship Id="rId1625" Type="http://schemas.openxmlformats.org/officeDocument/2006/relationships/hyperlink" Target="https://www.procyclingstats.com/team/equipo-kern-pharma-2020" TargetMode="External"/><Relationship Id="rId2956" Type="http://schemas.openxmlformats.org/officeDocument/2006/relationships/hyperlink" Target="https://www.procyclingstats.com/rider/charles-kagimu" TargetMode="External"/><Relationship Id="rId1626" Type="http://schemas.openxmlformats.org/officeDocument/2006/relationships/hyperlink" Target="https://www.procyclingstats.com/rider.php?id=197080&amp;p=results&amp;s=ranking-breakdown&amp;entry_id=62890&amp;datum=2020-11-08" TargetMode="External"/><Relationship Id="rId2957" Type="http://schemas.openxmlformats.org/officeDocument/2006/relationships/hyperlink" Target="https://www.procyclingstats.com/team/bike-aid-2020" TargetMode="External"/><Relationship Id="rId1627" Type="http://schemas.openxmlformats.org/officeDocument/2006/relationships/hyperlink" Target="https://www.procyclingstats.com/rider/rui-oliveira" TargetMode="External"/><Relationship Id="rId2958" Type="http://schemas.openxmlformats.org/officeDocument/2006/relationships/hyperlink" Target="https://www.procyclingstats.com/rider.php?id=212750&amp;p=results&amp;s=ranking-breakdown&amp;entry_id=62890&amp;datum=2020-11-08" TargetMode="External"/><Relationship Id="rId918" Type="http://schemas.openxmlformats.org/officeDocument/2006/relationships/hyperlink" Target="https://www.procyclingstats.com/rider.php?id=176300&amp;p=results&amp;s=ranking-breakdown&amp;entry_id=62890&amp;datum=2020-11-08" TargetMode="External"/><Relationship Id="rId1628" Type="http://schemas.openxmlformats.org/officeDocument/2006/relationships/hyperlink" Target="https://www.procyclingstats.com/team/uae-team-emirates-2020" TargetMode="External"/><Relationship Id="rId2959" Type="http://schemas.openxmlformats.org/officeDocument/2006/relationships/hyperlink" Target="https://www.procyclingstats.com/rider/conor-white" TargetMode="External"/><Relationship Id="rId917" Type="http://schemas.openxmlformats.org/officeDocument/2006/relationships/hyperlink" Target="https://www.procyclingstats.com/team/team-sunweb-2020" TargetMode="External"/><Relationship Id="rId1629" Type="http://schemas.openxmlformats.org/officeDocument/2006/relationships/hyperlink" Target="https://www.procyclingstats.com/rider.php?id=186222&amp;p=results&amp;s=ranking-breakdown&amp;entry_id=62890&amp;datum=2020-11-08" TargetMode="External"/><Relationship Id="rId916" Type="http://schemas.openxmlformats.org/officeDocument/2006/relationships/hyperlink" Target="https://www.procyclingstats.com/rider/robert-power" TargetMode="External"/><Relationship Id="rId915" Type="http://schemas.openxmlformats.org/officeDocument/2006/relationships/hyperlink" Target="https://www.procyclingstats.com/rider.php?id=139751&amp;p=results&amp;s=ranking-breakdown&amp;entry_id=62890&amp;datum=2020-11-08" TargetMode="External"/><Relationship Id="rId919" Type="http://schemas.openxmlformats.org/officeDocument/2006/relationships/hyperlink" Target="https://www.procyclingstats.com/rider/simone-velasco" TargetMode="External"/><Relationship Id="rId910" Type="http://schemas.openxmlformats.org/officeDocument/2006/relationships/hyperlink" Target="https://www.procyclingstats.com/rider/edward-planckaert" TargetMode="External"/><Relationship Id="rId914" Type="http://schemas.openxmlformats.org/officeDocument/2006/relationships/hyperlink" Target="https://www.procyclingstats.com/team/team-jumbo-visma-2020" TargetMode="External"/><Relationship Id="rId913" Type="http://schemas.openxmlformats.org/officeDocument/2006/relationships/hyperlink" Target="https://www.procyclingstats.com/rider/timo-roosen" TargetMode="External"/><Relationship Id="rId912" Type="http://schemas.openxmlformats.org/officeDocument/2006/relationships/hyperlink" Target="https://www.procyclingstats.com/rider.php?id=169991&amp;p=results&amp;s=ranking-breakdown&amp;entry_id=62890&amp;datum=2020-11-08" TargetMode="External"/><Relationship Id="rId911" Type="http://schemas.openxmlformats.org/officeDocument/2006/relationships/hyperlink" Target="https://www.procyclingstats.com/team/sport-vlaanderen-baloise-2020" TargetMode="External"/><Relationship Id="rId2950" Type="http://schemas.openxmlformats.org/officeDocument/2006/relationships/hyperlink" Target="https://www.procyclingstats.com/rider.php?id=139867&amp;p=results&amp;s=ranking-breakdown&amp;entry_id=62890&amp;datum=2020-11-08" TargetMode="External"/><Relationship Id="rId2900" Type="http://schemas.openxmlformats.org/officeDocument/2006/relationships/hyperlink" Target="https://www.procyclingstats.com/team/lx-cycling-team-2020" TargetMode="External"/><Relationship Id="rId2901" Type="http://schemas.openxmlformats.org/officeDocument/2006/relationships/hyperlink" Target="https://www.procyclingstats.com/rider.php?id=126271&amp;p=results&amp;s=ranking-breakdown&amp;entry_id=62890&amp;datum=2020-11-08" TargetMode="External"/><Relationship Id="rId2902" Type="http://schemas.openxmlformats.org/officeDocument/2006/relationships/hyperlink" Target="https://www.procyclingstats.com/rider/sakchai-phodingam" TargetMode="External"/><Relationship Id="rId2903" Type="http://schemas.openxmlformats.org/officeDocument/2006/relationships/hyperlink" Target="https://www.procyclingstats.com/rider.php?id=208099&amp;p=results&amp;s=ranking-breakdown&amp;entry_id=62890&amp;datum=2020-11-08" TargetMode="External"/><Relationship Id="rId2904" Type="http://schemas.openxmlformats.org/officeDocument/2006/relationships/hyperlink" Target="https://www.procyclingstats.com/rider/conn-mcdunphy" TargetMode="External"/><Relationship Id="rId2905" Type="http://schemas.openxmlformats.org/officeDocument/2006/relationships/hyperlink" Target="https://www.procyclingstats.com/rider.php?id=204724&amp;p=results&amp;s=ranking-breakdown&amp;entry_id=62890&amp;datum=2020-11-08" TargetMode="External"/><Relationship Id="rId2906" Type="http://schemas.openxmlformats.org/officeDocument/2006/relationships/hyperlink" Target="https://www.procyclingstats.com/rider/mathias-frank" TargetMode="External"/><Relationship Id="rId2907" Type="http://schemas.openxmlformats.org/officeDocument/2006/relationships/hyperlink" Target="https://www.procyclingstats.com/team/ag2r-la-mondiale-2020" TargetMode="External"/><Relationship Id="rId2908" Type="http://schemas.openxmlformats.org/officeDocument/2006/relationships/hyperlink" Target="https://www.procyclingstats.com/rider.php?id=140378&amp;p=results&amp;s=ranking-breakdown&amp;entry_id=62890&amp;datum=2020-11-08" TargetMode="External"/><Relationship Id="rId2909" Type="http://schemas.openxmlformats.org/officeDocument/2006/relationships/hyperlink" Target="https://www.procyclingstats.com/rider/grega-bole" TargetMode="External"/><Relationship Id="rId2920" Type="http://schemas.openxmlformats.org/officeDocument/2006/relationships/hyperlink" Target="https://www.procyclingstats.com/rider/alexander-kamp" TargetMode="External"/><Relationship Id="rId2921" Type="http://schemas.openxmlformats.org/officeDocument/2006/relationships/hyperlink" Target="https://www.procyclingstats.com/team/trek-segafredo-2020" TargetMode="External"/><Relationship Id="rId2922" Type="http://schemas.openxmlformats.org/officeDocument/2006/relationships/hyperlink" Target="https://www.procyclingstats.com/rider.php?id=132228&amp;p=results&amp;s=ranking-breakdown&amp;entry_id=62890&amp;datum=2020-11-08" TargetMode="External"/><Relationship Id="rId2923" Type="http://schemas.openxmlformats.org/officeDocument/2006/relationships/hyperlink" Target="https://www.procyclingstats.com/rider/alan-jousseaume" TargetMode="External"/><Relationship Id="rId2924" Type="http://schemas.openxmlformats.org/officeDocument/2006/relationships/hyperlink" Target="https://www.procyclingstats.com/rider.php?id=206425&amp;p=results&amp;s=ranking-breakdown&amp;entry_id=62890&amp;datum=2020-11-08" TargetMode="External"/><Relationship Id="rId2925" Type="http://schemas.openxmlformats.org/officeDocument/2006/relationships/hyperlink" Target="https://www.procyclingstats.com/rider/steff-cras" TargetMode="External"/><Relationship Id="rId2926" Type="http://schemas.openxmlformats.org/officeDocument/2006/relationships/hyperlink" Target="https://www.procyclingstats.com/team/lotto-soudal-2020" TargetMode="External"/><Relationship Id="rId2927" Type="http://schemas.openxmlformats.org/officeDocument/2006/relationships/hyperlink" Target="https://www.procyclingstats.com/rider.php?id=176549&amp;p=results&amp;s=ranking-breakdown&amp;entry_id=62890&amp;datum=2020-11-08" TargetMode="External"/><Relationship Id="rId2928" Type="http://schemas.openxmlformats.org/officeDocument/2006/relationships/hyperlink" Target="https://www.procyclingstats.com/rider/alexandros-matsangos" TargetMode="External"/><Relationship Id="rId2929" Type="http://schemas.openxmlformats.org/officeDocument/2006/relationships/hyperlink" Target="https://www.procyclingstats.com/rider.php?id=204206&amp;p=results&amp;s=ranking-breakdown&amp;entry_id=62890&amp;datum=2020-11-08" TargetMode="External"/><Relationship Id="rId2910" Type="http://schemas.openxmlformats.org/officeDocument/2006/relationships/hyperlink" Target="https://www.procyclingstats.com/team/bahrain-mclaren-2020" TargetMode="External"/><Relationship Id="rId2911" Type="http://schemas.openxmlformats.org/officeDocument/2006/relationships/hyperlink" Target="https://www.procyclingstats.com/rider.php?id=140780&amp;p=results&amp;s=ranking-breakdown&amp;entry_id=62890&amp;datum=2020-11-08" TargetMode="External"/><Relationship Id="rId2912" Type="http://schemas.openxmlformats.org/officeDocument/2006/relationships/hyperlink" Target="https://www.procyclingstats.com/rider/jose-tito-hernandez" TargetMode="External"/><Relationship Id="rId2913" Type="http://schemas.openxmlformats.org/officeDocument/2006/relationships/hyperlink" Target="https://www.procyclingstats.com/team/team-medellin-2020" TargetMode="External"/><Relationship Id="rId2914" Type="http://schemas.openxmlformats.org/officeDocument/2006/relationships/hyperlink" Target="https://www.procyclingstats.com/rider.php?id=167938&amp;p=results&amp;s=ranking-breakdown&amp;entry_id=62890&amp;datum=2020-11-08" TargetMode="External"/><Relationship Id="rId2915" Type="http://schemas.openxmlformats.org/officeDocument/2006/relationships/hyperlink" Target="https://www.procyclingstats.com/rider/stijn-vandenbergh" TargetMode="External"/><Relationship Id="rId2916" Type="http://schemas.openxmlformats.org/officeDocument/2006/relationships/hyperlink" Target="https://www.procyclingstats.com/team/ag2r-la-mondiale-2020" TargetMode="External"/><Relationship Id="rId2917" Type="http://schemas.openxmlformats.org/officeDocument/2006/relationships/hyperlink" Target="https://www.procyclingstats.com/rider.php?id=140753&amp;p=results&amp;s=ranking-breakdown&amp;entry_id=62890&amp;datum=2020-11-08" TargetMode="External"/><Relationship Id="rId2918" Type="http://schemas.openxmlformats.org/officeDocument/2006/relationships/hyperlink" Target="https://www.procyclingstats.com/rider/dan-craven" TargetMode="External"/><Relationship Id="rId2919" Type="http://schemas.openxmlformats.org/officeDocument/2006/relationships/hyperlink" Target="https://www.procyclingstats.com/rider.php?id=140793&amp;p=results&amp;s=ranking-breakdown&amp;entry_id=62890&amp;datum=2020-11-08" TargetMode="External"/><Relationship Id="rId1697" Type="http://schemas.openxmlformats.org/officeDocument/2006/relationships/hyperlink" Target="https://www.procyclingstats.com/team/uae-team-emirates-2020" TargetMode="External"/><Relationship Id="rId1698" Type="http://schemas.openxmlformats.org/officeDocument/2006/relationships/hyperlink" Target="https://www.procyclingstats.com/rider.php?id=140824&amp;p=results&amp;s=ranking-breakdown&amp;entry_id=62890&amp;datum=2020-11-08" TargetMode="External"/><Relationship Id="rId1699" Type="http://schemas.openxmlformats.org/officeDocument/2006/relationships/hyperlink" Target="https://www.procyclingstats.com/rider/tsgabu-gebremaryam-grmay" TargetMode="External"/><Relationship Id="rId866" Type="http://schemas.openxmlformats.org/officeDocument/2006/relationships/hyperlink" Target="https://www.procyclingstats.com/team/team-sapura-cycling-2020" TargetMode="External"/><Relationship Id="rId865" Type="http://schemas.openxmlformats.org/officeDocument/2006/relationships/hyperlink" Target="https://www.procyclingstats.com/rider/cristian-raileanu" TargetMode="External"/><Relationship Id="rId864" Type="http://schemas.openxmlformats.org/officeDocument/2006/relationships/hyperlink" Target="https://www.procyclingstats.com/rider.php?id=179072&amp;p=results&amp;s=ranking-breakdown&amp;entry_id=62890&amp;datum=2020-11-08" TargetMode="External"/><Relationship Id="rId863" Type="http://schemas.openxmlformats.org/officeDocument/2006/relationships/hyperlink" Target="https://www.procyclingstats.com/team/groupama-fdj-2020" TargetMode="External"/><Relationship Id="rId869" Type="http://schemas.openxmlformats.org/officeDocument/2006/relationships/hyperlink" Target="https://www.procyclingstats.com/team/circus-wanty-gobert-2020" TargetMode="External"/><Relationship Id="rId868" Type="http://schemas.openxmlformats.org/officeDocument/2006/relationships/hyperlink" Target="https://www.procyclingstats.com/rider/maurits-lammertink" TargetMode="External"/><Relationship Id="rId867" Type="http://schemas.openxmlformats.org/officeDocument/2006/relationships/hyperlink" Target="https://www.procyclingstats.com/rider.php?id=141013&amp;p=results&amp;s=ranking-breakdown&amp;entry_id=62890&amp;datum=2020-11-08" TargetMode="External"/><Relationship Id="rId1690" Type="http://schemas.openxmlformats.org/officeDocument/2006/relationships/hyperlink" Target="https://www.procyclingstats.com/rider/jonas-koch" TargetMode="External"/><Relationship Id="rId1691" Type="http://schemas.openxmlformats.org/officeDocument/2006/relationships/hyperlink" Target="https://www.procyclingstats.com/team/ccc-team-2020" TargetMode="External"/><Relationship Id="rId1692" Type="http://schemas.openxmlformats.org/officeDocument/2006/relationships/hyperlink" Target="https://www.procyclingstats.com/rider.php?id=141120&amp;p=results&amp;s=ranking-breakdown&amp;entry_id=62890&amp;datum=2020-11-08" TargetMode="External"/><Relationship Id="rId862" Type="http://schemas.openxmlformats.org/officeDocument/2006/relationships/hyperlink" Target="https://www.procyclingstats.com/rider/bruno-armirail" TargetMode="External"/><Relationship Id="rId1693" Type="http://schemas.openxmlformats.org/officeDocument/2006/relationships/hyperlink" Target="https://www.procyclingstats.com/rider/chris-harper" TargetMode="External"/><Relationship Id="rId861" Type="http://schemas.openxmlformats.org/officeDocument/2006/relationships/hyperlink" Target="https://www.procyclingstats.com/rider.php?id=217465&amp;p=results&amp;s=ranking-breakdown&amp;entry_id=62890&amp;datum=2020-11-08" TargetMode="External"/><Relationship Id="rId1694" Type="http://schemas.openxmlformats.org/officeDocument/2006/relationships/hyperlink" Target="https://www.procyclingstats.com/team/team-jumbo-visma-2020" TargetMode="External"/><Relationship Id="rId860" Type="http://schemas.openxmlformats.org/officeDocument/2006/relationships/hyperlink" Target="https://www.procyclingstats.com/team/team-jumbo-development-team-2020" TargetMode="External"/><Relationship Id="rId1695" Type="http://schemas.openxmlformats.org/officeDocument/2006/relationships/hyperlink" Target="https://www.procyclingstats.com/rider.php?id=174346&amp;p=results&amp;s=ranking-breakdown&amp;entry_id=62890&amp;datum=2020-11-08" TargetMode="External"/><Relationship Id="rId1696" Type="http://schemas.openxmlformats.org/officeDocument/2006/relationships/hyperlink" Target="https://www.procyclingstats.com/rider/vegard-stake-laengen" TargetMode="External"/><Relationship Id="rId1686" Type="http://schemas.openxmlformats.org/officeDocument/2006/relationships/hyperlink" Target="https://www.procyclingstats.com/rider.php?id=140154&amp;p=results&amp;s=ranking-breakdown&amp;entry_id=62890&amp;datum=2020-11-08" TargetMode="External"/><Relationship Id="rId1687" Type="http://schemas.openxmlformats.org/officeDocument/2006/relationships/hyperlink" Target="https://www.procyclingstats.com/rider/joao-benta" TargetMode="External"/><Relationship Id="rId1688" Type="http://schemas.openxmlformats.org/officeDocument/2006/relationships/hyperlink" Target="https://www.procyclingstats.com/team/radio-popular-boavista-2020" TargetMode="External"/><Relationship Id="rId1689" Type="http://schemas.openxmlformats.org/officeDocument/2006/relationships/hyperlink" Target="https://www.procyclingstats.com/rider.php?id=125253&amp;p=results&amp;s=ranking-breakdown&amp;entry_id=62890&amp;datum=2020-11-08" TargetMode="External"/><Relationship Id="rId855" Type="http://schemas.openxmlformats.org/officeDocument/2006/relationships/hyperlink" Target="https://www.procyclingstats.com/rider.php?id=139986&amp;p=results&amp;s=ranking-breakdown&amp;entry_id=62890&amp;datum=2020-11-08" TargetMode="External"/><Relationship Id="rId854" Type="http://schemas.openxmlformats.org/officeDocument/2006/relationships/hyperlink" Target="https://www.procyclingstats.com/team/terengganu-inc.-tsg-cycling-team-2020" TargetMode="External"/><Relationship Id="rId853" Type="http://schemas.openxmlformats.org/officeDocument/2006/relationships/hyperlink" Target="https://www.procyclingstats.com/rider/artem-ovechkin" TargetMode="External"/><Relationship Id="rId852" Type="http://schemas.openxmlformats.org/officeDocument/2006/relationships/hyperlink" Target="https://www.procyclingstats.com/rider.php?id=185581&amp;p=results&amp;s=ranking-breakdown&amp;entry_id=62890&amp;datum=2020-11-08" TargetMode="External"/><Relationship Id="rId859" Type="http://schemas.openxmlformats.org/officeDocument/2006/relationships/hyperlink" Target="https://www.procyclingstats.com/rider/olav-kooij" TargetMode="External"/><Relationship Id="rId858" Type="http://schemas.openxmlformats.org/officeDocument/2006/relationships/hyperlink" Target="https://www.procyclingstats.com/rider.php?id=205901&amp;p=results&amp;s=ranking-breakdown&amp;entry_id=62890&amp;datum=2020-11-08" TargetMode="External"/><Relationship Id="rId857" Type="http://schemas.openxmlformats.org/officeDocument/2006/relationships/hyperlink" Target="https://www.procyclingstats.com/team/astana-pro-team-2020" TargetMode="External"/><Relationship Id="rId856" Type="http://schemas.openxmlformats.org/officeDocument/2006/relationships/hyperlink" Target="https://www.procyclingstats.com/rider/oscar-rodriguez" TargetMode="External"/><Relationship Id="rId1680" Type="http://schemas.openxmlformats.org/officeDocument/2006/relationships/hyperlink" Target="https://www.procyclingstats.com/rider.php?id=178457&amp;p=results&amp;s=ranking-breakdown&amp;entry_id=62890&amp;datum=2020-11-08" TargetMode="External"/><Relationship Id="rId1681" Type="http://schemas.openxmlformats.org/officeDocument/2006/relationships/hyperlink" Target="https://www.procyclingstats.com/rider/jaume-sureda" TargetMode="External"/><Relationship Id="rId851" Type="http://schemas.openxmlformats.org/officeDocument/2006/relationships/hyperlink" Target="https://www.procyclingstats.com/team/team-jumbo-visma-2020" TargetMode="External"/><Relationship Id="rId1682" Type="http://schemas.openxmlformats.org/officeDocument/2006/relationships/hyperlink" Target="https://www.procyclingstats.com/team/burgos-bh-2020" TargetMode="External"/><Relationship Id="rId850" Type="http://schemas.openxmlformats.org/officeDocument/2006/relationships/hyperlink" Target="https://www.procyclingstats.com/rider/pascal-eenkhoorn" TargetMode="External"/><Relationship Id="rId1683" Type="http://schemas.openxmlformats.org/officeDocument/2006/relationships/hyperlink" Target="https://www.procyclingstats.com/rider.php?id=185554&amp;p=results&amp;s=ranking-breakdown&amp;entry_id=62890&amp;datum=2020-11-08" TargetMode="External"/><Relationship Id="rId1684" Type="http://schemas.openxmlformats.org/officeDocument/2006/relationships/hyperlink" Target="https://www.procyclingstats.com/rider/lawson-craddock" TargetMode="External"/><Relationship Id="rId1685" Type="http://schemas.openxmlformats.org/officeDocument/2006/relationships/hyperlink" Target="https://www.procyclingstats.com/team/ef-pro-cycling-2020" TargetMode="External"/><Relationship Id="rId3414" Type="http://schemas.openxmlformats.org/officeDocument/2006/relationships/hyperlink" Target="https://www.procyclingstats.com/team/lotto-soudal-u23-2020" TargetMode="External"/><Relationship Id="rId3413" Type="http://schemas.openxmlformats.org/officeDocument/2006/relationships/hyperlink" Target="https://www.procyclingstats.com/rider/arne-marit" TargetMode="External"/><Relationship Id="rId3416" Type="http://schemas.openxmlformats.org/officeDocument/2006/relationships/hyperlink" Target="https://www.procyclingstats.com/rider/franklin-archibold" TargetMode="External"/><Relationship Id="rId3415" Type="http://schemas.openxmlformats.org/officeDocument/2006/relationships/hyperlink" Target="https://www.procyclingstats.com/rider.php?id=202338&amp;p=results&amp;s=ranking-breakdown&amp;entry_id=62890&amp;datum=2020-11-08" TargetMode="External"/><Relationship Id="rId3418" Type="http://schemas.openxmlformats.org/officeDocument/2006/relationships/hyperlink" Target="https://www.procyclingstats.com/rider/el-houcaine-sabbahi" TargetMode="External"/><Relationship Id="rId3417" Type="http://schemas.openxmlformats.org/officeDocument/2006/relationships/hyperlink" Target="https://www.procyclingstats.com/rider.php?id=187874&amp;p=results&amp;s=ranking-breakdown&amp;entry_id=62890&amp;datum=2020-11-08" TargetMode="External"/><Relationship Id="rId3419" Type="http://schemas.openxmlformats.org/officeDocument/2006/relationships/hyperlink" Target="https://www.procyclingstats.com/rider.php?id=193849&amp;p=results&amp;s=ranking-breakdown&amp;entry_id=62890&amp;datum=2020-11-08" TargetMode="External"/><Relationship Id="rId888" Type="http://schemas.openxmlformats.org/officeDocument/2006/relationships/hyperlink" Target="https://www.procyclingstats.com/rider.php?id=178961&amp;p=results&amp;s=ranking-breakdown&amp;entry_id=62890&amp;datum=2020-11-08" TargetMode="External"/><Relationship Id="rId887" Type="http://schemas.openxmlformats.org/officeDocument/2006/relationships/hyperlink" Target="https://www.procyclingstats.com/team/team-jumbo-visma-2020" TargetMode="External"/><Relationship Id="rId886" Type="http://schemas.openxmlformats.org/officeDocument/2006/relationships/hyperlink" Target="https://www.procyclingstats.com/rider/antwan-tolhoek" TargetMode="External"/><Relationship Id="rId885" Type="http://schemas.openxmlformats.org/officeDocument/2006/relationships/hyperlink" Target="https://www.procyclingstats.com/rider.php?id=168775&amp;p=results&amp;s=ranking-breakdown&amp;entry_id=62890&amp;datum=2020-11-08" TargetMode="External"/><Relationship Id="rId889" Type="http://schemas.openxmlformats.org/officeDocument/2006/relationships/hyperlink" Target="https://www.procyclingstats.com/rider/piet-allegaert" TargetMode="External"/><Relationship Id="rId880" Type="http://schemas.openxmlformats.org/officeDocument/2006/relationships/hyperlink" Target="https://www.procyclingstats.com/rider/arvid-de-kleijn" TargetMode="External"/><Relationship Id="rId884" Type="http://schemas.openxmlformats.org/officeDocument/2006/relationships/hyperlink" Target="https://www.procyclingstats.com/team/trek-segafredo-2020" TargetMode="External"/><Relationship Id="rId3410" Type="http://schemas.openxmlformats.org/officeDocument/2006/relationships/hyperlink" Target="https://www.procyclingstats.com/rider/ian-stannard" TargetMode="External"/><Relationship Id="rId883" Type="http://schemas.openxmlformats.org/officeDocument/2006/relationships/hyperlink" Target="https://www.procyclingstats.com/rider/niklas-eg" TargetMode="External"/><Relationship Id="rId882" Type="http://schemas.openxmlformats.org/officeDocument/2006/relationships/hyperlink" Target="https://www.procyclingstats.com/rider.php?id=160904&amp;p=results&amp;s=ranking-breakdown&amp;entry_id=62890&amp;datum=2020-11-08" TargetMode="External"/><Relationship Id="rId3412" Type="http://schemas.openxmlformats.org/officeDocument/2006/relationships/hyperlink" Target="https://www.procyclingstats.com/rider.php?id=140754&amp;p=results&amp;s=ranking-breakdown&amp;entry_id=62890&amp;datum=2020-11-08" TargetMode="External"/><Relationship Id="rId881" Type="http://schemas.openxmlformats.org/officeDocument/2006/relationships/hyperlink" Target="https://www.procyclingstats.com/team/riwal-securitas-cycling-team-2020" TargetMode="External"/><Relationship Id="rId3411" Type="http://schemas.openxmlformats.org/officeDocument/2006/relationships/hyperlink" Target="https://www.procyclingstats.com/team/Ineos-grenadiers-2020" TargetMode="External"/><Relationship Id="rId3403" Type="http://schemas.openxmlformats.org/officeDocument/2006/relationships/hyperlink" Target="https://www.procyclingstats.com/team/vini-zabu-ktm-2020" TargetMode="External"/><Relationship Id="rId3402" Type="http://schemas.openxmlformats.org/officeDocument/2006/relationships/hyperlink" Target="https://www.procyclingstats.com/rider/james-mitri" TargetMode="External"/><Relationship Id="rId3405" Type="http://schemas.openxmlformats.org/officeDocument/2006/relationships/hyperlink" Target="https://www.procyclingstats.com/rider/sergey-luchshenko" TargetMode="External"/><Relationship Id="rId3404" Type="http://schemas.openxmlformats.org/officeDocument/2006/relationships/hyperlink" Target="https://www.procyclingstats.com/rider.php?id=208289&amp;p=results&amp;s=ranking-breakdown&amp;entry_id=62890&amp;datum=2020-11-08" TargetMode="External"/><Relationship Id="rId3407" Type="http://schemas.openxmlformats.org/officeDocument/2006/relationships/hyperlink" Target="https://www.procyclingstats.com/rider.php?id=165481&amp;p=results&amp;s=ranking-breakdown&amp;entry_id=62890&amp;datum=2020-11-08" TargetMode="External"/><Relationship Id="rId3406" Type="http://schemas.openxmlformats.org/officeDocument/2006/relationships/hyperlink" Target="https://www.procyclingstats.com/team/salcano-sakarya-bb-team-2020" TargetMode="External"/><Relationship Id="rId3409" Type="http://schemas.openxmlformats.org/officeDocument/2006/relationships/hyperlink" Target="https://www.procyclingstats.com/rider.php?id=137323&amp;p=results&amp;s=ranking-breakdown&amp;entry_id=62890&amp;datum=2020-11-08" TargetMode="External"/><Relationship Id="rId3408" Type="http://schemas.openxmlformats.org/officeDocument/2006/relationships/hyperlink" Target="https://www.procyclingstats.com/rider/yimmi-jose-briceno" TargetMode="External"/><Relationship Id="rId877" Type="http://schemas.openxmlformats.org/officeDocument/2006/relationships/hyperlink" Target="https://www.procyclingstats.com/rider/bert-van-lerberghe" TargetMode="External"/><Relationship Id="rId876" Type="http://schemas.openxmlformats.org/officeDocument/2006/relationships/hyperlink" Target="https://www.procyclingstats.com/rider.php?id=123393&amp;p=results&amp;s=ranking-breakdown&amp;entry_id=62890&amp;datum=2020-11-08" TargetMode="External"/><Relationship Id="rId875" Type="http://schemas.openxmlformats.org/officeDocument/2006/relationships/hyperlink" Target="https://www.procyclingstats.com/team/team-total-direct-energie-2020" TargetMode="External"/><Relationship Id="rId874" Type="http://schemas.openxmlformats.org/officeDocument/2006/relationships/hyperlink" Target="https://www.procyclingstats.com/rider/dries-van-gestel" TargetMode="External"/><Relationship Id="rId879" Type="http://schemas.openxmlformats.org/officeDocument/2006/relationships/hyperlink" Target="https://www.procyclingstats.com/rider.php?id=139854&amp;p=results&amp;s=ranking-breakdown&amp;entry_id=62890&amp;datum=2020-11-08" TargetMode="External"/><Relationship Id="rId878" Type="http://schemas.openxmlformats.org/officeDocument/2006/relationships/hyperlink" Target="https://www.procyclingstats.com/team/deceuninck-quick-step-2020" TargetMode="External"/><Relationship Id="rId873" Type="http://schemas.openxmlformats.org/officeDocument/2006/relationships/hyperlink" Target="https://www.procyclingstats.com/rider.php?id=137677&amp;p=results&amp;s=ranking-breakdown&amp;entry_id=62890&amp;datum=2020-11-08" TargetMode="External"/><Relationship Id="rId872" Type="http://schemas.openxmlformats.org/officeDocument/2006/relationships/hyperlink" Target="https://www.procyclingstats.com/team/team-total-direct-energie-2020" TargetMode="External"/><Relationship Id="rId871" Type="http://schemas.openxmlformats.org/officeDocument/2006/relationships/hyperlink" Target="https://www.procyclingstats.com/rider/romain-cardis" TargetMode="External"/><Relationship Id="rId3401" Type="http://schemas.openxmlformats.org/officeDocument/2006/relationships/hyperlink" Target="https://www.procyclingstats.com/rider.php?id=184248&amp;p=results&amp;s=ranking-breakdown&amp;entry_id=62890&amp;datum=2020-11-08" TargetMode="External"/><Relationship Id="rId870" Type="http://schemas.openxmlformats.org/officeDocument/2006/relationships/hyperlink" Target="https://www.procyclingstats.com/rider.php?id=140644&amp;p=results&amp;s=ranking-breakdown&amp;entry_id=62890&amp;datum=2020-11-08" TargetMode="External"/><Relationship Id="rId3400" Type="http://schemas.openxmlformats.org/officeDocument/2006/relationships/hyperlink" Target="https://www.procyclingstats.com/team/team-bridgelane-2020" TargetMode="External"/><Relationship Id="rId1653" Type="http://schemas.openxmlformats.org/officeDocument/2006/relationships/hyperlink" Target="https://www.procyclingstats.com/rider.php?id=179103&amp;p=results&amp;s=ranking-breakdown&amp;entry_id=62890&amp;datum=2020-11-08" TargetMode="External"/><Relationship Id="rId2984" Type="http://schemas.openxmlformats.org/officeDocument/2006/relationships/hyperlink" Target="https://www.procyclingstats.com/rider.php?id=216758&amp;p=results&amp;s=ranking-breakdown&amp;entry_id=62890&amp;datum=2020-11-08" TargetMode="External"/><Relationship Id="rId1654" Type="http://schemas.openxmlformats.org/officeDocument/2006/relationships/hyperlink" Target="https://www.procyclingstats.com/rider/senne-leysen" TargetMode="External"/><Relationship Id="rId2985" Type="http://schemas.openxmlformats.org/officeDocument/2006/relationships/hyperlink" Target="https://www.procyclingstats.com/rider/joshua-huppertz" TargetMode="External"/><Relationship Id="rId1655" Type="http://schemas.openxmlformats.org/officeDocument/2006/relationships/hyperlink" Target="https://www.procyclingstats.com/team/alpecin-fenix-2020" TargetMode="External"/><Relationship Id="rId2986" Type="http://schemas.openxmlformats.org/officeDocument/2006/relationships/hyperlink" Target="https://www.procyclingstats.com/team/team-lotto-kern-haus-2020" TargetMode="External"/><Relationship Id="rId1656" Type="http://schemas.openxmlformats.org/officeDocument/2006/relationships/hyperlink" Target="https://www.procyclingstats.com/rider.php?id=176913&amp;p=results&amp;s=ranking-breakdown&amp;entry_id=62890&amp;datum=2020-11-08" TargetMode="External"/><Relationship Id="rId2987" Type="http://schemas.openxmlformats.org/officeDocument/2006/relationships/hyperlink" Target="https://www.procyclingstats.com/rider.php?id=160715&amp;p=results&amp;s=ranking-breakdown&amp;entry_id=62890&amp;datum=2020-11-08" TargetMode="External"/><Relationship Id="rId1657" Type="http://schemas.openxmlformats.org/officeDocument/2006/relationships/hyperlink" Target="https://www.procyclingstats.com/rider/victor-lafay" TargetMode="External"/><Relationship Id="rId2988" Type="http://schemas.openxmlformats.org/officeDocument/2006/relationships/hyperlink" Target="https://www.procyclingstats.com/rider/omar-mendoza" TargetMode="External"/><Relationship Id="rId1658" Type="http://schemas.openxmlformats.org/officeDocument/2006/relationships/hyperlink" Target="https://www.procyclingstats.com/team/cofidis-solutions-credits-2020" TargetMode="External"/><Relationship Id="rId2989" Type="http://schemas.openxmlformats.org/officeDocument/2006/relationships/hyperlink" Target="https://www.procyclingstats.com/team/colombia-tierra-de-atletas-gw-bicicletas-2020" TargetMode="External"/><Relationship Id="rId1659" Type="http://schemas.openxmlformats.org/officeDocument/2006/relationships/hyperlink" Target="https://www.procyclingstats.com/rider.php?id=181203&amp;p=results&amp;s=ranking-breakdown&amp;entry_id=62890&amp;datum=2020-11-08" TargetMode="External"/><Relationship Id="rId829" Type="http://schemas.openxmlformats.org/officeDocument/2006/relationships/hyperlink" Target="https://www.procyclingstats.com/rider/nicolas-roche" TargetMode="External"/><Relationship Id="rId828" Type="http://schemas.openxmlformats.org/officeDocument/2006/relationships/hyperlink" Target="https://www.procyclingstats.com/rider.php?id=138681&amp;p=results&amp;s=ranking-breakdown&amp;entry_id=62890&amp;datum=2020-11-08" TargetMode="External"/><Relationship Id="rId827" Type="http://schemas.openxmlformats.org/officeDocument/2006/relationships/hyperlink" Target="https://www.procyclingstats.com/team/cofidis-solutions-credits-2020" TargetMode="External"/><Relationship Id="rId822" Type="http://schemas.openxmlformats.org/officeDocument/2006/relationships/hyperlink" Target="https://www.procyclingstats.com/rider.php?id=189196&amp;p=results&amp;s=ranking-breakdown&amp;entry_id=62890&amp;datum=2020-11-08" TargetMode="External"/><Relationship Id="rId821" Type="http://schemas.openxmlformats.org/officeDocument/2006/relationships/hyperlink" Target="https://www.procyclingstats.com/team/uae-team-emirates-2020" TargetMode="External"/><Relationship Id="rId820" Type="http://schemas.openxmlformats.org/officeDocument/2006/relationships/hyperlink" Target="https://www.procyclingstats.com/rider/juan-sebastian-molano" TargetMode="External"/><Relationship Id="rId826" Type="http://schemas.openxmlformats.org/officeDocument/2006/relationships/hyperlink" Target="https://www.procyclingstats.com/rider/dimitri-claeys" TargetMode="External"/><Relationship Id="rId825" Type="http://schemas.openxmlformats.org/officeDocument/2006/relationships/hyperlink" Target="https://www.procyclingstats.com/rider.php?id=137740&amp;p=results&amp;s=ranking-breakdown&amp;entry_id=62890&amp;datum=2020-11-08" TargetMode="External"/><Relationship Id="rId824" Type="http://schemas.openxmlformats.org/officeDocument/2006/relationships/hyperlink" Target="https://www.procyclingstats.com/team/cofidis-solutions-credits-2020" TargetMode="External"/><Relationship Id="rId823" Type="http://schemas.openxmlformats.org/officeDocument/2006/relationships/hyperlink" Target="https://www.procyclingstats.com/rider/christophe-laporte" TargetMode="External"/><Relationship Id="rId2980" Type="http://schemas.openxmlformats.org/officeDocument/2006/relationships/hyperlink" Target="https://www.procyclingstats.com/team/coloquick-2020" TargetMode="External"/><Relationship Id="rId1650" Type="http://schemas.openxmlformats.org/officeDocument/2006/relationships/hyperlink" Target="https://www.procyclingstats.com/rider.php?id=186825&amp;p=results&amp;s=ranking-breakdown&amp;entry_id=62890&amp;datum=2020-11-08" TargetMode="External"/><Relationship Id="rId2981" Type="http://schemas.openxmlformats.org/officeDocument/2006/relationships/hyperlink" Target="https://www.procyclingstats.com/rider.php?id=187998&amp;p=results&amp;s=ranking-breakdown&amp;entry_id=62890&amp;datum=2020-11-08" TargetMode="External"/><Relationship Id="rId1651" Type="http://schemas.openxmlformats.org/officeDocument/2006/relationships/hyperlink" Target="https://www.procyclingstats.com/rider/jordi-warlop" TargetMode="External"/><Relationship Id="rId2982" Type="http://schemas.openxmlformats.org/officeDocument/2006/relationships/hyperlink" Target="https://www.procyclingstats.com/rider/pauls-rubenis" TargetMode="External"/><Relationship Id="rId1652" Type="http://schemas.openxmlformats.org/officeDocument/2006/relationships/hyperlink" Target="https://www.procyclingstats.com/team/sport-vlaanderen-baloise-2020" TargetMode="External"/><Relationship Id="rId2983" Type="http://schemas.openxmlformats.org/officeDocument/2006/relationships/hyperlink" Target="https://www.procyclingstats.com/team/tartu-2024-balticchaincycling-com-2020" TargetMode="External"/><Relationship Id="rId1642" Type="http://schemas.openxmlformats.org/officeDocument/2006/relationships/hyperlink" Target="https://www.procyclingstats.com/rider/pierre-latour" TargetMode="External"/><Relationship Id="rId2973" Type="http://schemas.openxmlformats.org/officeDocument/2006/relationships/hyperlink" Target="https://www.procyclingstats.com/rider/peter-kusztor" TargetMode="External"/><Relationship Id="rId1643" Type="http://schemas.openxmlformats.org/officeDocument/2006/relationships/hyperlink" Target="https://www.procyclingstats.com/team/ag2r-la-mondiale-2020" TargetMode="External"/><Relationship Id="rId2974" Type="http://schemas.openxmlformats.org/officeDocument/2006/relationships/hyperlink" Target="https://www.procyclingstats.com/team/team-novo-nordisk-2020" TargetMode="External"/><Relationship Id="rId1644" Type="http://schemas.openxmlformats.org/officeDocument/2006/relationships/hyperlink" Target="https://www.procyclingstats.com/rider.php?id=132359&amp;p=results&amp;s=ranking-breakdown&amp;entry_id=62890&amp;datum=2020-11-08" TargetMode="External"/><Relationship Id="rId2975" Type="http://schemas.openxmlformats.org/officeDocument/2006/relationships/hyperlink" Target="https://www.procyclingstats.com/rider.php?id=138732&amp;p=results&amp;s=ranking-breakdown&amp;entry_id=62890&amp;datum=2020-11-08" TargetMode="External"/><Relationship Id="rId1645" Type="http://schemas.openxmlformats.org/officeDocument/2006/relationships/hyperlink" Target="https://www.procyclingstats.com/rider/mulu-kinfe-hailemichael" TargetMode="External"/><Relationship Id="rId2976" Type="http://schemas.openxmlformats.org/officeDocument/2006/relationships/hyperlink" Target="https://www.procyclingstats.com/rider/travis-mccabe" TargetMode="External"/><Relationship Id="rId1646" Type="http://schemas.openxmlformats.org/officeDocument/2006/relationships/hyperlink" Target="https://www.procyclingstats.com/team/nippo-delko-one-provence-2020" TargetMode="External"/><Relationship Id="rId2977" Type="http://schemas.openxmlformats.org/officeDocument/2006/relationships/hyperlink" Target="https://www.procyclingstats.com/team/israel-start-up-nation-2020" TargetMode="External"/><Relationship Id="rId1647" Type="http://schemas.openxmlformats.org/officeDocument/2006/relationships/hyperlink" Target="https://www.procyclingstats.com/rider.php?id=225669&amp;p=results&amp;s=ranking-breakdown&amp;entry_id=62890&amp;datum=2020-11-08" TargetMode="External"/><Relationship Id="rId2978" Type="http://schemas.openxmlformats.org/officeDocument/2006/relationships/hyperlink" Target="https://www.procyclingstats.com/rider.php?id=127751&amp;p=results&amp;s=ranking-breakdown&amp;entry_id=62890&amp;datum=2020-11-08" TargetMode="External"/><Relationship Id="rId1648" Type="http://schemas.openxmlformats.org/officeDocument/2006/relationships/hyperlink" Target="https://www.procyclingstats.com/rider/daniel-savini" TargetMode="External"/><Relationship Id="rId2979" Type="http://schemas.openxmlformats.org/officeDocument/2006/relationships/hyperlink" Target="https://www.procyclingstats.com/rider/anthon-charmig" TargetMode="External"/><Relationship Id="rId1649" Type="http://schemas.openxmlformats.org/officeDocument/2006/relationships/hyperlink" Target="https://www.procyclingstats.com/team/bardiani-csf-2020" TargetMode="External"/><Relationship Id="rId819" Type="http://schemas.openxmlformats.org/officeDocument/2006/relationships/hyperlink" Target="https://www.procyclingstats.com/rider.php?id=132361&amp;p=results&amp;s=ranking-breakdown&amp;entry_id=62890&amp;datum=2020-11-08" TargetMode="External"/><Relationship Id="rId818" Type="http://schemas.openxmlformats.org/officeDocument/2006/relationships/hyperlink" Target="https://www.procyclingstats.com/team/uae-team-emirates-2020" TargetMode="External"/><Relationship Id="rId817" Type="http://schemas.openxmlformats.org/officeDocument/2006/relationships/hyperlink" Target="https://www.procyclingstats.com/rider/valerio-conti" TargetMode="External"/><Relationship Id="rId816" Type="http://schemas.openxmlformats.org/officeDocument/2006/relationships/hyperlink" Target="https://www.procyclingstats.com/rider.php?id=196424&amp;p=results&amp;s=ranking-breakdown&amp;entry_id=62890&amp;datum=2020-11-08" TargetMode="External"/><Relationship Id="rId811" Type="http://schemas.openxmlformats.org/officeDocument/2006/relationships/hyperlink" Target="https://www.procyclingstats.com/rider/matthew-holmes" TargetMode="External"/><Relationship Id="rId810" Type="http://schemas.openxmlformats.org/officeDocument/2006/relationships/hyperlink" Target="https://www.procyclingstats.com/rider.php?id=138396&amp;p=results&amp;s=ranking-breakdown&amp;entry_id=62890&amp;datum=2020-11-08" TargetMode="External"/><Relationship Id="rId815" Type="http://schemas.openxmlformats.org/officeDocument/2006/relationships/hyperlink" Target="https://www.procyclingstats.com/team/team-jumbo-visma-2020" TargetMode="External"/><Relationship Id="rId814" Type="http://schemas.openxmlformats.org/officeDocument/2006/relationships/hyperlink" Target="https://www.procyclingstats.com/rider/jonas-vingegaard-rasmussen" TargetMode="External"/><Relationship Id="rId813" Type="http://schemas.openxmlformats.org/officeDocument/2006/relationships/hyperlink" Target="https://www.procyclingstats.com/rider.php?id=176326&amp;p=results&amp;s=ranking-breakdown&amp;entry_id=62890&amp;datum=2020-11-08" TargetMode="External"/><Relationship Id="rId812" Type="http://schemas.openxmlformats.org/officeDocument/2006/relationships/hyperlink" Target="https://www.procyclingstats.com/team/lotto-soudal-2020" TargetMode="External"/><Relationship Id="rId2970" Type="http://schemas.openxmlformats.org/officeDocument/2006/relationships/hyperlink" Target="https://www.procyclingstats.com/rider/alexei-shnyrko" TargetMode="External"/><Relationship Id="rId1640" Type="http://schemas.openxmlformats.org/officeDocument/2006/relationships/hyperlink" Target="https://www.procyclingstats.com/team/lotto-soudal-u23-2020" TargetMode="External"/><Relationship Id="rId2971" Type="http://schemas.openxmlformats.org/officeDocument/2006/relationships/hyperlink" Target="https://www.procyclingstats.com/team/minsk-cycling-club-2020" TargetMode="External"/><Relationship Id="rId1641" Type="http://schemas.openxmlformats.org/officeDocument/2006/relationships/hyperlink" Target="https://www.procyclingstats.com/rider.php?id=208547&amp;p=results&amp;s=ranking-breakdown&amp;entry_id=62890&amp;datum=2020-11-08" TargetMode="External"/><Relationship Id="rId2972" Type="http://schemas.openxmlformats.org/officeDocument/2006/relationships/hyperlink" Target="https://www.procyclingstats.com/rider.php?id=165501&amp;p=results&amp;s=ranking-breakdown&amp;entry_id=62890&amp;datum=2020-11-08" TargetMode="External"/><Relationship Id="rId1675" Type="http://schemas.openxmlformats.org/officeDocument/2006/relationships/hyperlink" Target="https://www.procyclingstats.com/rider/cesare-benedetti" TargetMode="External"/><Relationship Id="rId1676" Type="http://schemas.openxmlformats.org/officeDocument/2006/relationships/hyperlink" Target="https://www.procyclingstats.com/team/bora-hansgrohe-2020" TargetMode="External"/><Relationship Id="rId1677" Type="http://schemas.openxmlformats.org/officeDocument/2006/relationships/hyperlink" Target="https://www.procyclingstats.com/rider.php?id=140231&amp;p=results&amp;s=ranking-breakdown&amp;entry_id=62890&amp;datum=2020-11-08" TargetMode="External"/><Relationship Id="rId1678" Type="http://schemas.openxmlformats.org/officeDocument/2006/relationships/hyperlink" Target="https://www.procyclingstats.com/rider/giovanni-carboni" TargetMode="External"/><Relationship Id="rId1679" Type="http://schemas.openxmlformats.org/officeDocument/2006/relationships/hyperlink" Target="https://www.procyclingstats.com/team/bardiani-csf-2020" TargetMode="External"/><Relationship Id="rId849" Type="http://schemas.openxmlformats.org/officeDocument/2006/relationships/hyperlink" Target="https://www.procyclingstats.com/rider.php?id=140147&amp;p=results&amp;s=ranking-breakdown&amp;entry_id=62890&amp;datum=2020-11-08" TargetMode="External"/><Relationship Id="rId844" Type="http://schemas.openxmlformats.org/officeDocument/2006/relationships/hyperlink" Target="https://www.procyclingstats.com/rider/jake-stewart" TargetMode="External"/><Relationship Id="rId843" Type="http://schemas.openxmlformats.org/officeDocument/2006/relationships/hyperlink" Target="https://www.procyclingstats.com/rider.php?id=137769&amp;p=results&amp;s=ranking-breakdown&amp;entry_id=62890&amp;datum=2020-11-08" TargetMode="External"/><Relationship Id="rId842" Type="http://schemas.openxmlformats.org/officeDocument/2006/relationships/hyperlink" Target="https://www.procyclingstats.com/team/ntt-pro-cycling-2020" TargetMode="External"/><Relationship Id="rId841" Type="http://schemas.openxmlformats.org/officeDocument/2006/relationships/hyperlink" Target="https://www.procyclingstats.com/rider/carlos-barbero" TargetMode="External"/><Relationship Id="rId848" Type="http://schemas.openxmlformats.org/officeDocument/2006/relationships/hyperlink" Target="https://www.procyclingstats.com/team/astana-pro-team-2020" TargetMode="External"/><Relationship Id="rId847" Type="http://schemas.openxmlformats.org/officeDocument/2006/relationships/hyperlink" Target="https://www.procyclingstats.com/rider/hugo-houle" TargetMode="External"/><Relationship Id="rId846" Type="http://schemas.openxmlformats.org/officeDocument/2006/relationships/hyperlink" Target="https://www.procyclingstats.com/rider.php?id=202344&amp;p=results&amp;s=ranking-breakdown&amp;entry_id=62890&amp;datum=2020-11-08" TargetMode="External"/><Relationship Id="rId845" Type="http://schemas.openxmlformats.org/officeDocument/2006/relationships/hyperlink" Target="https://www.procyclingstats.com/team/groupama-fdj-2020" TargetMode="External"/><Relationship Id="rId1670" Type="http://schemas.openxmlformats.org/officeDocument/2006/relationships/hyperlink" Target="https://www.procyclingstats.com/team/trek-segafredo-2020" TargetMode="External"/><Relationship Id="rId840" Type="http://schemas.openxmlformats.org/officeDocument/2006/relationships/hyperlink" Target="https://www.procyclingstats.com/rider.php?id=189109&amp;p=results&amp;s=ranking-breakdown&amp;entry_id=62890&amp;datum=2020-11-08" TargetMode="External"/><Relationship Id="rId1671" Type="http://schemas.openxmlformats.org/officeDocument/2006/relationships/hyperlink" Target="https://www.procyclingstats.com/rider.php?id=192279&amp;p=results&amp;s=ranking-breakdown&amp;entry_id=62890&amp;datum=2020-11-08" TargetMode="External"/><Relationship Id="rId1672" Type="http://schemas.openxmlformats.org/officeDocument/2006/relationships/hyperlink" Target="https://www.procyclingstats.com/rider/julien-bernard" TargetMode="External"/><Relationship Id="rId1673" Type="http://schemas.openxmlformats.org/officeDocument/2006/relationships/hyperlink" Target="https://www.procyclingstats.com/team/trek-segafredo-2020" TargetMode="External"/><Relationship Id="rId1674" Type="http://schemas.openxmlformats.org/officeDocument/2006/relationships/hyperlink" Target="https://www.procyclingstats.com/rider.php?id=135597&amp;p=results&amp;s=ranking-breakdown&amp;entry_id=62890&amp;datum=2020-11-08" TargetMode="External"/><Relationship Id="rId1664" Type="http://schemas.openxmlformats.org/officeDocument/2006/relationships/hyperlink" Target="https://www.procyclingstats.com/team/movistar-team-2020" TargetMode="External"/><Relationship Id="rId2995" Type="http://schemas.openxmlformats.org/officeDocument/2006/relationships/hyperlink" Target="https://www.procyclingstats.com/rider.php?id=139565&amp;p=results&amp;s=ranking-breakdown&amp;entry_id=62890&amp;datum=2020-11-08" TargetMode="External"/><Relationship Id="rId1665" Type="http://schemas.openxmlformats.org/officeDocument/2006/relationships/hyperlink" Target="https://www.procyclingstats.com/rider.php?id=137599&amp;p=results&amp;s=ranking-breakdown&amp;entry_id=62890&amp;datum=2020-11-08" TargetMode="External"/><Relationship Id="rId2996" Type="http://schemas.openxmlformats.org/officeDocument/2006/relationships/hyperlink" Target="https://www.procyclingstats.com/rider/luka-pibernik" TargetMode="External"/><Relationship Id="rId1666" Type="http://schemas.openxmlformats.org/officeDocument/2006/relationships/hyperlink" Target="https://www.procyclingstats.com/rider/delio-fernandez" TargetMode="External"/><Relationship Id="rId2997" Type="http://schemas.openxmlformats.org/officeDocument/2006/relationships/hyperlink" Target="https://www.procyclingstats.com/team/bahrain-mclaren-2020" TargetMode="External"/><Relationship Id="rId1667" Type="http://schemas.openxmlformats.org/officeDocument/2006/relationships/hyperlink" Target="https://www.procyclingstats.com/team/nippo-delko-one-provence-2020" TargetMode="External"/><Relationship Id="rId2998" Type="http://schemas.openxmlformats.org/officeDocument/2006/relationships/hyperlink" Target="https://www.procyclingstats.com/rider.php?id=139078&amp;p=results&amp;s=ranking-breakdown&amp;entry_id=62890&amp;datum=2020-11-08" TargetMode="External"/><Relationship Id="rId1668" Type="http://schemas.openxmlformats.org/officeDocument/2006/relationships/hyperlink" Target="https://www.procyclingstats.com/rider.php?id=138149&amp;p=results&amp;s=ranking-breakdown&amp;entry_id=62890&amp;datum=2020-11-08" TargetMode="External"/><Relationship Id="rId2999" Type="http://schemas.openxmlformats.org/officeDocument/2006/relationships/hyperlink" Target="https://www.procyclingstats.com/rider/tony-gallopin" TargetMode="External"/><Relationship Id="rId1669" Type="http://schemas.openxmlformats.org/officeDocument/2006/relationships/hyperlink" Target="https://www.procyclingstats.com/rider/michel-ries" TargetMode="External"/><Relationship Id="rId839" Type="http://schemas.openxmlformats.org/officeDocument/2006/relationships/hyperlink" Target="https://www.procyclingstats.com/team/ccc-team-2020" TargetMode="External"/><Relationship Id="rId838" Type="http://schemas.openxmlformats.org/officeDocument/2006/relationships/hyperlink" Target="https://www.procyclingstats.com/rider/georg-zimmermann" TargetMode="External"/><Relationship Id="rId833" Type="http://schemas.openxmlformats.org/officeDocument/2006/relationships/hyperlink" Target="https://www.procyclingstats.com/team/alpecin-fenix-2020" TargetMode="External"/><Relationship Id="rId832" Type="http://schemas.openxmlformats.org/officeDocument/2006/relationships/hyperlink" Target="https://www.procyclingstats.com/rider/dries-de-bondt" TargetMode="External"/><Relationship Id="rId831" Type="http://schemas.openxmlformats.org/officeDocument/2006/relationships/hyperlink" Target="https://www.procyclingstats.com/rider.php?id=140936&amp;p=results&amp;s=ranking-breakdown&amp;entry_id=62890&amp;datum=2020-11-08" TargetMode="External"/><Relationship Id="rId830" Type="http://schemas.openxmlformats.org/officeDocument/2006/relationships/hyperlink" Target="https://www.procyclingstats.com/team/team-sunweb-2020" TargetMode="External"/><Relationship Id="rId837" Type="http://schemas.openxmlformats.org/officeDocument/2006/relationships/hyperlink" Target="https://www.procyclingstats.com/rider.php?id=178448&amp;p=results&amp;s=ranking-breakdown&amp;entry_id=62890&amp;datum=2020-11-08" TargetMode="External"/><Relationship Id="rId836" Type="http://schemas.openxmlformats.org/officeDocument/2006/relationships/hyperlink" Target="https://www.procyclingstats.com/team/nippo-delko-one-provence-2020" TargetMode="External"/><Relationship Id="rId835" Type="http://schemas.openxmlformats.org/officeDocument/2006/relationships/hyperlink" Target="https://www.procyclingstats.com/rider/alessandro-fedeli" TargetMode="External"/><Relationship Id="rId834" Type="http://schemas.openxmlformats.org/officeDocument/2006/relationships/hyperlink" Target="https://www.procyclingstats.com/rider.php?id=135527&amp;p=results&amp;s=ranking-breakdown&amp;entry_id=62890&amp;datum=2020-11-08" TargetMode="External"/><Relationship Id="rId2990" Type="http://schemas.openxmlformats.org/officeDocument/2006/relationships/hyperlink" Target="https://www.procyclingstats.com/rider.php?id=130586&amp;p=results&amp;s=ranking-breakdown&amp;entry_id=62890&amp;datum=2020-11-08" TargetMode="External"/><Relationship Id="rId1660" Type="http://schemas.openxmlformats.org/officeDocument/2006/relationships/hyperlink" Target="https://www.procyclingstats.com/rider/sanchez-canellas" TargetMode="External"/><Relationship Id="rId2991" Type="http://schemas.openxmlformats.org/officeDocument/2006/relationships/hyperlink" Target="https://www.procyclingstats.com/rider/alan-boileau" TargetMode="External"/><Relationship Id="rId1661" Type="http://schemas.openxmlformats.org/officeDocument/2006/relationships/hyperlink" Target="https://www.procyclingstats.com/team/caja-rural-seguros-rga-2020" TargetMode="External"/><Relationship Id="rId2992" Type="http://schemas.openxmlformats.org/officeDocument/2006/relationships/hyperlink" Target="https://www.procyclingstats.com/rider.php?id=203363&amp;p=results&amp;s=ranking-breakdown&amp;entry_id=62890&amp;datum=2020-11-08" TargetMode="External"/><Relationship Id="rId1662" Type="http://schemas.openxmlformats.org/officeDocument/2006/relationships/hyperlink" Target="https://www.procyclingstats.com/rider.php?id=185590&amp;p=results&amp;s=ranking-breakdown&amp;entry_id=62890&amp;datum=2020-11-08" TargetMode="External"/><Relationship Id="rId2993" Type="http://schemas.openxmlformats.org/officeDocument/2006/relationships/hyperlink" Target="https://www.procyclingstats.com/rider/christoph-pfingsten" TargetMode="External"/><Relationship Id="rId1663" Type="http://schemas.openxmlformats.org/officeDocument/2006/relationships/hyperlink" Target="https://www.procyclingstats.com/rider/eduardo-sepulveda" TargetMode="External"/><Relationship Id="rId2994" Type="http://schemas.openxmlformats.org/officeDocument/2006/relationships/hyperlink" Target="https://www.procyclingstats.com/team/team-jumbo-visma-2020" TargetMode="External"/><Relationship Id="rId2148" Type="http://schemas.openxmlformats.org/officeDocument/2006/relationships/hyperlink" Target="https://www.procyclingstats.com/team/ccc-team-2020" TargetMode="External"/><Relationship Id="rId2149" Type="http://schemas.openxmlformats.org/officeDocument/2006/relationships/hyperlink" Target="https://www.procyclingstats.com/rider.php?id=139349&amp;p=results&amp;s=ranking-breakdown&amp;entry_id=62890&amp;datum=2020-11-08" TargetMode="External"/><Relationship Id="rId3479" Type="http://schemas.openxmlformats.org/officeDocument/2006/relationships/hyperlink" Target="https://www.procyclingstats.com/rider.php?id=176728&amp;p=results&amp;s=ranking-breakdown&amp;entry_id=62890&amp;datum=2020-11-08" TargetMode="External"/><Relationship Id="rId3470" Type="http://schemas.openxmlformats.org/officeDocument/2006/relationships/hyperlink" Target="https://www.procyclingstats.com/rider.php?id=194169&amp;p=results&amp;s=ranking-breakdown&amp;entry_id=62890&amp;datum=2020-11-08" TargetMode="External"/><Relationship Id="rId2140" Type="http://schemas.openxmlformats.org/officeDocument/2006/relationships/hyperlink" Target="https://www.procyclingstats.com/team/ef-pro-cycling-2020" TargetMode="External"/><Relationship Id="rId3472" Type="http://schemas.openxmlformats.org/officeDocument/2006/relationships/hyperlink" Target="https://www.procyclingstats.com/rider.php?id=260569&amp;p=results&amp;s=ranking-breakdown&amp;entry_id=62890&amp;datum=2020-11-08" TargetMode="External"/><Relationship Id="rId2141" Type="http://schemas.openxmlformats.org/officeDocument/2006/relationships/hyperlink" Target="https://www.procyclingstats.com/rider.php?id=178987&amp;p=results&amp;s=ranking-breakdown&amp;entry_id=62890&amp;datum=2020-11-08" TargetMode="External"/><Relationship Id="rId3471" Type="http://schemas.openxmlformats.org/officeDocument/2006/relationships/hyperlink" Target="https://www.procyclingstats.com/rider/matti-hietajarvi" TargetMode="External"/><Relationship Id="rId2142" Type="http://schemas.openxmlformats.org/officeDocument/2006/relationships/hyperlink" Target="https://www.procyclingstats.com/rider/albion-ymeri" TargetMode="External"/><Relationship Id="rId3474" Type="http://schemas.openxmlformats.org/officeDocument/2006/relationships/hyperlink" Target="https://www.procyclingstats.com/rider.php?id=223097&amp;p=results&amp;s=ranking-breakdown&amp;entry_id=62890&amp;datum=2020-11-08" TargetMode="External"/><Relationship Id="rId2143" Type="http://schemas.openxmlformats.org/officeDocument/2006/relationships/hyperlink" Target="https://www.procyclingstats.com/rider.php?id=261516&amp;p=results&amp;s=ranking-breakdown&amp;entry_id=62890&amp;datum=2020-11-08" TargetMode="External"/><Relationship Id="rId3473" Type="http://schemas.openxmlformats.org/officeDocument/2006/relationships/hyperlink" Target="https://www.procyclingstats.com/rider/emery-hernandez-vazquez" TargetMode="External"/><Relationship Id="rId2144" Type="http://schemas.openxmlformats.org/officeDocument/2006/relationships/hyperlink" Target="https://www.procyclingstats.com/rider/guillaume-boivin" TargetMode="External"/><Relationship Id="rId3476" Type="http://schemas.openxmlformats.org/officeDocument/2006/relationships/hyperlink" Target="https://www.procyclingstats.com/rider.php?id=223270&amp;p=results&amp;s=ranking-breakdown&amp;entry_id=62890&amp;datum=2020-11-08" TargetMode="External"/><Relationship Id="rId2145" Type="http://schemas.openxmlformats.org/officeDocument/2006/relationships/hyperlink" Target="https://www.procyclingstats.com/team/israel-start-up-nation-2020" TargetMode="External"/><Relationship Id="rId3475" Type="http://schemas.openxmlformats.org/officeDocument/2006/relationships/hyperlink" Target="https://www.procyclingstats.com/rider/abdul-lorenzo" TargetMode="External"/><Relationship Id="rId2146" Type="http://schemas.openxmlformats.org/officeDocument/2006/relationships/hyperlink" Target="https://www.procyclingstats.com/rider.php?id=140334&amp;p=results&amp;s=ranking-breakdown&amp;entry_id=62890&amp;datum=2020-11-08" TargetMode="External"/><Relationship Id="rId3478" Type="http://schemas.openxmlformats.org/officeDocument/2006/relationships/hyperlink" Target="https://www.procyclingstats.com/team/ssois-miogee-cycling-team-2020" TargetMode="External"/><Relationship Id="rId2147" Type="http://schemas.openxmlformats.org/officeDocument/2006/relationships/hyperlink" Target="https://www.procyclingstats.com/rider/gijs-van-hoecke" TargetMode="External"/><Relationship Id="rId3477" Type="http://schemas.openxmlformats.org/officeDocument/2006/relationships/hyperlink" Target="https://www.procyclingstats.com/rider/andre-looij" TargetMode="External"/><Relationship Id="rId2137" Type="http://schemas.openxmlformats.org/officeDocument/2006/relationships/hyperlink" Target="https://www.procyclingstats.com/team/Ineos-grenadiers-2020" TargetMode="External"/><Relationship Id="rId3469" Type="http://schemas.openxmlformats.org/officeDocument/2006/relationships/hyperlink" Target="https://www.procyclingstats.com/team/terengganu-inc.-tsg-cycling-team-2020" TargetMode="External"/><Relationship Id="rId2138" Type="http://schemas.openxmlformats.org/officeDocument/2006/relationships/hyperlink" Target="https://www.procyclingstats.com/rider.php?id=140788&amp;p=results&amp;s=ranking-breakdown&amp;entry_id=62890&amp;datum=2020-11-08" TargetMode="External"/><Relationship Id="rId3468" Type="http://schemas.openxmlformats.org/officeDocument/2006/relationships/hyperlink" Target="https://www.procyclingstats.com/rider/afiq-huznie-othman" TargetMode="External"/><Relationship Id="rId2139" Type="http://schemas.openxmlformats.org/officeDocument/2006/relationships/hyperlink" Target="https://www.procyclingstats.com/rider/julius-van-den-berg" TargetMode="External"/><Relationship Id="rId3461" Type="http://schemas.openxmlformats.org/officeDocument/2006/relationships/hyperlink" Target="https://www.procyclingstats.com/rider/joonas-henttala" TargetMode="External"/><Relationship Id="rId2130" Type="http://schemas.openxmlformats.org/officeDocument/2006/relationships/hyperlink" Target="https://www.procyclingstats.com/rider/julen-amezqueta" TargetMode="External"/><Relationship Id="rId3460" Type="http://schemas.openxmlformats.org/officeDocument/2006/relationships/hyperlink" Target="https://www.procyclingstats.com/rider.php?id=201931&amp;p=results&amp;s=ranking-breakdown&amp;entry_id=62890&amp;datum=2020-11-08" TargetMode="External"/><Relationship Id="rId2131" Type="http://schemas.openxmlformats.org/officeDocument/2006/relationships/hyperlink" Target="https://www.procyclingstats.com/team/caja-rural-seguros-rga-2020" TargetMode="External"/><Relationship Id="rId3463" Type="http://schemas.openxmlformats.org/officeDocument/2006/relationships/hyperlink" Target="https://www.procyclingstats.com/rider.php?id=130704&amp;p=results&amp;s=ranking-breakdown&amp;entry_id=62890&amp;datum=2020-11-08" TargetMode="External"/><Relationship Id="rId2132" Type="http://schemas.openxmlformats.org/officeDocument/2006/relationships/hyperlink" Target="https://www.procyclingstats.com/rider.php?id=181043&amp;p=results&amp;s=ranking-breakdown&amp;entry_id=62890&amp;datum=2020-11-08" TargetMode="External"/><Relationship Id="rId3462" Type="http://schemas.openxmlformats.org/officeDocument/2006/relationships/hyperlink" Target="https://www.procyclingstats.com/team/team-novo-nordisk-2020" TargetMode="External"/><Relationship Id="rId2133" Type="http://schemas.openxmlformats.org/officeDocument/2006/relationships/hyperlink" Target="https://www.procyclingstats.com/rider/marco-mathis" TargetMode="External"/><Relationship Id="rId3465" Type="http://schemas.openxmlformats.org/officeDocument/2006/relationships/hyperlink" Target="https://www.procyclingstats.com/rider.php?id=134346&amp;p=results&amp;s=ranking-breakdown&amp;entry_id=62890&amp;datum=2020-11-08" TargetMode="External"/><Relationship Id="rId2134" Type="http://schemas.openxmlformats.org/officeDocument/2006/relationships/hyperlink" Target="https://www.procyclingstats.com/team/cofidis-solutions-credits-2020" TargetMode="External"/><Relationship Id="rId3464" Type="http://schemas.openxmlformats.org/officeDocument/2006/relationships/hyperlink" Target="https://www.procyclingstats.com/rider/gabor-fejes" TargetMode="External"/><Relationship Id="rId2135" Type="http://schemas.openxmlformats.org/officeDocument/2006/relationships/hyperlink" Target="https://www.procyclingstats.com/rider.php?id=159488&amp;p=results&amp;s=ranking-breakdown&amp;entry_id=62890&amp;datum=2020-11-08" TargetMode="External"/><Relationship Id="rId3467" Type="http://schemas.openxmlformats.org/officeDocument/2006/relationships/hyperlink" Target="https://www.procyclingstats.com/rider.php?id=214711&amp;p=results&amp;s=ranking-breakdown&amp;entry_id=62890&amp;datum=2020-11-08" TargetMode="External"/><Relationship Id="rId2136" Type="http://schemas.openxmlformats.org/officeDocument/2006/relationships/hyperlink" Target="https://www.procyclingstats.com/rider/michal-golas" TargetMode="External"/><Relationship Id="rId3466" Type="http://schemas.openxmlformats.org/officeDocument/2006/relationships/hyperlink" Target="https://www.procyclingstats.com/rider/gudmundur-sveinsson" TargetMode="External"/><Relationship Id="rId3490" Type="http://schemas.openxmlformats.org/officeDocument/2006/relationships/hyperlink" Target="https://www.procyclingstats.com/rider.php?id=185559&amp;p=results&amp;s=ranking-breakdown&amp;entry_id=62890&amp;datum=2020-11-08" TargetMode="External"/><Relationship Id="rId2160" Type="http://schemas.openxmlformats.org/officeDocument/2006/relationships/hyperlink" Target="https://www.procyclingstats.com/rider.php?id=137531&amp;p=results&amp;s=ranking-breakdown&amp;entry_id=62890&amp;datum=2020-11-08" TargetMode="External"/><Relationship Id="rId3492" Type="http://schemas.openxmlformats.org/officeDocument/2006/relationships/hyperlink" Target="https://www.procyclingstats.com/rider.php?id=236169&amp;p=results&amp;s=ranking-breakdown&amp;entry_id=62890&amp;datum=2020-11-08" TargetMode="External"/><Relationship Id="rId2161" Type="http://schemas.openxmlformats.org/officeDocument/2006/relationships/hyperlink" Target="https://www.procyclingstats.com/rider/julien-el-fares" TargetMode="External"/><Relationship Id="rId3491" Type="http://schemas.openxmlformats.org/officeDocument/2006/relationships/hyperlink" Target="https://www.procyclingstats.com/rider/abdulla-al-khater" TargetMode="External"/><Relationship Id="rId2162" Type="http://schemas.openxmlformats.org/officeDocument/2006/relationships/hyperlink" Target="https://www.procyclingstats.com/team/nippo-delko-one-provence-2020" TargetMode="External"/><Relationship Id="rId3494" Type="http://schemas.openxmlformats.org/officeDocument/2006/relationships/hyperlink" Target="https://www.procyclingstats.com/rider.php?id=212531&amp;p=results&amp;s=ranking-breakdown&amp;entry_id=62890&amp;datum=2020-11-08" TargetMode="External"/><Relationship Id="rId2163" Type="http://schemas.openxmlformats.org/officeDocument/2006/relationships/hyperlink" Target="https://www.procyclingstats.com/rider.php?id=140457&amp;p=results&amp;s=ranking-breakdown&amp;entry_id=62890&amp;datum=2020-11-08" TargetMode="External"/><Relationship Id="rId3493" Type="http://schemas.openxmlformats.org/officeDocument/2006/relationships/hyperlink" Target="https://www.procyclingstats.com/rider/florian-dauphin" TargetMode="External"/><Relationship Id="rId2164" Type="http://schemas.openxmlformats.org/officeDocument/2006/relationships/hyperlink" Target="https://www.procyclingstats.com/rider/aaron-van-poucke" TargetMode="External"/><Relationship Id="rId3496" Type="http://schemas.openxmlformats.org/officeDocument/2006/relationships/hyperlink" Target="https://www.procyclingstats.com/team/nippo-delko-one-provence-2020" TargetMode="External"/><Relationship Id="rId2165" Type="http://schemas.openxmlformats.org/officeDocument/2006/relationships/hyperlink" Target="https://www.procyclingstats.com/team/sport-vlaanderen-baloise-2020" TargetMode="External"/><Relationship Id="rId3495" Type="http://schemas.openxmlformats.org/officeDocument/2006/relationships/hyperlink" Target="https://www.procyclingstats.com/rider/fumiyuki-beppu" TargetMode="External"/><Relationship Id="rId2166" Type="http://schemas.openxmlformats.org/officeDocument/2006/relationships/hyperlink" Target="https://www.procyclingstats.com/rider.php?id=196140&amp;p=results&amp;s=ranking-breakdown&amp;entry_id=62890&amp;datum=2020-11-08" TargetMode="External"/><Relationship Id="rId3498" Type="http://schemas.openxmlformats.org/officeDocument/2006/relationships/hyperlink" Target="https://www.procyclingstats.com/rider/angel-alexander-gil" TargetMode="External"/><Relationship Id="rId2167" Type="http://schemas.openxmlformats.org/officeDocument/2006/relationships/hyperlink" Target="https://www.procyclingstats.com/rider/antonio-angulo" TargetMode="External"/><Relationship Id="rId3497" Type="http://schemas.openxmlformats.org/officeDocument/2006/relationships/hyperlink" Target="https://www.procyclingstats.com/rider.php?id=140863&amp;p=results&amp;s=ranking-breakdown&amp;entry_id=62890&amp;datum=2020-11-08" TargetMode="External"/><Relationship Id="rId2168" Type="http://schemas.openxmlformats.org/officeDocument/2006/relationships/hyperlink" Target="https://www.procyclingstats.com/team/euskatel-euskadi-2020" TargetMode="External"/><Relationship Id="rId2169" Type="http://schemas.openxmlformats.org/officeDocument/2006/relationships/hyperlink" Target="https://www.procyclingstats.com/rider.php?id=139064&amp;p=results&amp;s=ranking-breakdown&amp;entry_id=62890&amp;datum=2020-11-08" TargetMode="External"/><Relationship Id="rId3499" Type="http://schemas.openxmlformats.org/officeDocument/2006/relationships/hyperlink" Target="https://www.procyclingstats.com/team/epm-scott-2020" TargetMode="External"/><Relationship Id="rId2159" Type="http://schemas.openxmlformats.org/officeDocument/2006/relationships/hyperlink" Target="https://www.procyclingstats.com/team/black-spoke-pro-cycling-academy-2020" TargetMode="External"/><Relationship Id="rId3481" Type="http://schemas.openxmlformats.org/officeDocument/2006/relationships/hyperlink" Target="https://www.procyclingstats.com/rider.php?id=177193&amp;p=results&amp;s=ranking-breakdown&amp;entry_id=62890&amp;datum=2020-11-08" TargetMode="External"/><Relationship Id="rId2150" Type="http://schemas.openxmlformats.org/officeDocument/2006/relationships/hyperlink" Target="https://www.procyclingstats.com/rider/zefal-trevor" TargetMode="External"/><Relationship Id="rId3480" Type="http://schemas.openxmlformats.org/officeDocument/2006/relationships/hyperlink" Target="https://www.procyclingstats.com/rider/andrei-sobennicov" TargetMode="External"/><Relationship Id="rId2151" Type="http://schemas.openxmlformats.org/officeDocument/2006/relationships/hyperlink" Target="https://www.procyclingstats.com/rider.php?id=198868&amp;p=results&amp;s=ranking-breakdown&amp;entry_id=62890&amp;datum=2020-11-08" TargetMode="External"/><Relationship Id="rId3483" Type="http://schemas.openxmlformats.org/officeDocument/2006/relationships/hyperlink" Target="https://www.procyclingstats.com/team/seoul-cycling-team-2020" TargetMode="External"/><Relationship Id="rId2152" Type="http://schemas.openxmlformats.org/officeDocument/2006/relationships/hyperlink" Target="https://www.procyclingstats.com/rider/ricardo-vilela" TargetMode="External"/><Relationship Id="rId3482" Type="http://schemas.openxmlformats.org/officeDocument/2006/relationships/hyperlink" Target="https://www.procyclingstats.com/rider/kyeongho-min" TargetMode="External"/><Relationship Id="rId2153" Type="http://schemas.openxmlformats.org/officeDocument/2006/relationships/hyperlink" Target="https://www.procyclingstats.com/team/burgos-bh-2020" TargetMode="External"/><Relationship Id="rId3485" Type="http://schemas.openxmlformats.org/officeDocument/2006/relationships/hyperlink" Target="https://www.procyclingstats.com/rider/nathan-brown" TargetMode="External"/><Relationship Id="rId2154" Type="http://schemas.openxmlformats.org/officeDocument/2006/relationships/hyperlink" Target="https://www.procyclingstats.com/rider.php?id=138161&amp;p=results&amp;s=ranking-breakdown&amp;entry_id=62890&amp;datum=2020-11-08" TargetMode="External"/><Relationship Id="rId3484" Type="http://schemas.openxmlformats.org/officeDocument/2006/relationships/hyperlink" Target="https://www.procyclingstats.com/rider.php?id=187158&amp;p=results&amp;s=ranking-breakdown&amp;entry_id=62890&amp;datum=2020-11-08" TargetMode="External"/><Relationship Id="rId2155" Type="http://schemas.openxmlformats.org/officeDocument/2006/relationships/hyperlink" Target="https://www.procyclingstats.com/rider/morten-hulgaard" TargetMode="External"/><Relationship Id="rId3487" Type="http://schemas.openxmlformats.org/officeDocument/2006/relationships/hyperlink" Target="https://www.procyclingstats.com/rider.php?id=140145&amp;p=results&amp;s=ranking-breakdown&amp;entry_id=62890&amp;datum=2020-11-08" TargetMode="External"/><Relationship Id="rId2156" Type="http://schemas.openxmlformats.org/officeDocument/2006/relationships/hyperlink" Target="https://www.procyclingstats.com/team/uno-x-pro-cycling-team-2020" TargetMode="External"/><Relationship Id="rId3486" Type="http://schemas.openxmlformats.org/officeDocument/2006/relationships/hyperlink" Target="https://www.procyclingstats.com/team/rally-cycling-2020" TargetMode="External"/><Relationship Id="rId2157" Type="http://schemas.openxmlformats.org/officeDocument/2006/relationships/hyperlink" Target="https://www.procyclingstats.com/rider.php?id=195500&amp;p=results&amp;s=ranking-breakdown&amp;entry_id=62890&amp;datum=2020-11-08" TargetMode="External"/><Relationship Id="rId3489" Type="http://schemas.openxmlformats.org/officeDocument/2006/relationships/hyperlink" Target="https://www.procyclingstats.com/team/canyon-dhb-pb-soreen-2020" TargetMode="External"/><Relationship Id="rId2158" Type="http://schemas.openxmlformats.org/officeDocument/2006/relationships/hyperlink" Target="https://www.procyclingstats.com/rider/aaron-gate" TargetMode="External"/><Relationship Id="rId3488" Type="http://schemas.openxmlformats.org/officeDocument/2006/relationships/hyperlink" Target="https://www.procyclingstats.com/rider/matthew-bostock" TargetMode="External"/><Relationship Id="rId2104" Type="http://schemas.openxmlformats.org/officeDocument/2006/relationships/hyperlink" Target="https://www.procyclingstats.com/rider/daniel-turek" TargetMode="External"/><Relationship Id="rId3436" Type="http://schemas.openxmlformats.org/officeDocument/2006/relationships/hyperlink" Target="https://www.procyclingstats.com/rider.php?id=192552&amp;p=results&amp;s=ranking-breakdown&amp;entry_id=62890&amp;datum=2020-11-08" TargetMode="External"/><Relationship Id="rId2105" Type="http://schemas.openxmlformats.org/officeDocument/2006/relationships/hyperlink" Target="https://www.procyclingstats.com/team/israel-cycling-academy-2020" TargetMode="External"/><Relationship Id="rId3435" Type="http://schemas.openxmlformats.org/officeDocument/2006/relationships/hyperlink" Target="https://www.procyclingstats.com/rider/sam-welsford" TargetMode="External"/><Relationship Id="rId2106" Type="http://schemas.openxmlformats.org/officeDocument/2006/relationships/hyperlink" Target="https://www.procyclingstats.com/rider.php?id=141043&amp;p=results&amp;s=ranking-breakdown&amp;entry_id=62890&amp;datum=2020-11-08" TargetMode="External"/><Relationship Id="rId3438" Type="http://schemas.openxmlformats.org/officeDocument/2006/relationships/hyperlink" Target="https://www.procyclingstats.com/team/meridiana-kamen-team-2020" TargetMode="External"/><Relationship Id="rId2107" Type="http://schemas.openxmlformats.org/officeDocument/2006/relationships/hyperlink" Target="https://www.procyclingstats.com/rider/rory-sutherland" TargetMode="External"/><Relationship Id="rId3437" Type="http://schemas.openxmlformats.org/officeDocument/2006/relationships/hyperlink" Target="https://www.procyclingstats.com/rider/antonio-barac" TargetMode="External"/><Relationship Id="rId2108" Type="http://schemas.openxmlformats.org/officeDocument/2006/relationships/hyperlink" Target="https://www.procyclingstats.com/team/israel-start-up-nation-2020" TargetMode="External"/><Relationship Id="rId2109" Type="http://schemas.openxmlformats.org/officeDocument/2006/relationships/hyperlink" Target="https://www.procyclingstats.com/rider.php?id=140119&amp;p=results&amp;s=ranking-breakdown&amp;entry_id=62890&amp;datum=2020-11-08" TargetMode="External"/><Relationship Id="rId3439" Type="http://schemas.openxmlformats.org/officeDocument/2006/relationships/hyperlink" Target="https://www.procyclingstats.com/rider.php?id=189965&amp;p=results&amp;s=ranking-breakdown&amp;entry_id=62890&amp;datum=2020-11-08" TargetMode="External"/><Relationship Id="rId3430" Type="http://schemas.openxmlformats.org/officeDocument/2006/relationships/hyperlink" Target="https://www.procyclingstats.com/rider.php?id=196232&amp;p=results&amp;s=ranking-breakdown&amp;entry_id=62890&amp;datum=2020-11-08" TargetMode="External"/><Relationship Id="rId2100" Type="http://schemas.openxmlformats.org/officeDocument/2006/relationships/hyperlink" Target="https://www.procyclingstats.com/rider.php?id=194640&amp;p=results&amp;s=ranking-breakdown&amp;entry_id=62890&amp;datum=2020-11-08" TargetMode="External"/><Relationship Id="rId3432" Type="http://schemas.openxmlformats.org/officeDocument/2006/relationships/hyperlink" Target="https://www.procyclingstats.com/rider.php?id=209494&amp;p=results&amp;s=ranking-breakdown&amp;entry_id=62890&amp;datum=2020-11-08" TargetMode="External"/><Relationship Id="rId2101" Type="http://schemas.openxmlformats.org/officeDocument/2006/relationships/hyperlink" Target="https://www.procyclingstats.com/rider/andreas-miltiadis" TargetMode="External"/><Relationship Id="rId3431" Type="http://schemas.openxmlformats.org/officeDocument/2006/relationships/hyperlink" Target="https://www.procyclingstats.com/rider/nikita-martynov" TargetMode="External"/><Relationship Id="rId2102" Type="http://schemas.openxmlformats.org/officeDocument/2006/relationships/hyperlink" Target="https://www.procyclingstats.com/team/gios-kiwi-atlantico-2020" TargetMode="External"/><Relationship Id="rId3434" Type="http://schemas.openxmlformats.org/officeDocument/2006/relationships/hyperlink" Target="https://www.procyclingstats.com/rider.php?id=201653&amp;p=results&amp;s=ranking-breakdown&amp;entry_id=62890&amp;datum=2020-11-08" TargetMode="External"/><Relationship Id="rId2103" Type="http://schemas.openxmlformats.org/officeDocument/2006/relationships/hyperlink" Target="https://www.procyclingstats.com/rider.php?id=187472&amp;p=results&amp;s=ranking-breakdown&amp;entry_id=62890&amp;datum=2020-11-08" TargetMode="External"/><Relationship Id="rId3433" Type="http://schemas.openxmlformats.org/officeDocument/2006/relationships/hyperlink" Target="https://www.procyclingstats.com/rider/dylan-redy" TargetMode="External"/><Relationship Id="rId3425" Type="http://schemas.openxmlformats.org/officeDocument/2006/relationships/hyperlink" Target="https://www.procyclingstats.com/rider.php?id=162703&amp;p=results&amp;s=ranking-breakdown&amp;entry_id=62890&amp;datum=2020-11-08" TargetMode="External"/><Relationship Id="rId3424" Type="http://schemas.openxmlformats.org/officeDocument/2006/relationships/hyperlink" Target="https://www.procyclingstats.com/team/voster-ats-team-2020" TargetMode="External"/><Relationship Id="rId3427" Type="http://schemas.openxmlformats.org/officeDocument/2006/relationships/hyperlink" Target="https://www.procyclingstats.com/rider.php?id=261657&amp;p=results&amp;s=ranking-breakdown&amp;entry_id=62890&amp;datum=2020-11-08" TargetMode="External"/><Relationship Id="rId3426" Type="http://schemas.openxmlformats.org/officeDocument/2006/relationships/hyperlink" Target="https://www.procyclingstats.com/rider/aguron-hoda" TargetMode="External"/><Relationship Id="rId3429" Type="http://schemas.openxmlformats.org/officeDocument/2006/relationships/hyperlink" Target="https://www.procyclingstats.com/team/androni-sidermec-bottecchia-2020" TargetMode="External"/><Relationship Id="rId3428" Type="http://schemas.openxmlformats.org/officeDocument/2006/relationships/hyperlink" Target="https://www.procyclingstats.com/rider/nicola-venchiarutti" TargetMode="External"/><Relationship Id="rId899" Type="http://schemas.openxmlformats.org/officeDocument/2006/relationships/hyperlink" Target="https://www.procyclingstats.com/team/atum-general-tavira-maria-nova--hotel-2020" TargetMode="External"/><Relationship Id="rId898" Type="http://schemas.openxmlformats.org/officeDocument/2006/relationships/hyperlink" Target="https://www.procyclingstats.com/rider/frederico-figueiredo" TargetMode="External"/><Relationship Id="rId897" Type="http://schemas.openxmlformats.org/officeDocument/2006/relationships/hyperlink" Target="https://www.procyclingstats.com/rider.php?id=195348&amp;p=results&amp;s=ranking-breakdown&amp;entry_id=62890&amp;datum=2020-11-08" TargetMode="External"/><Relationship Id="rId896" Type="http://schemas.openxmlformats.org/officeDocument/2006/relationships/hyperlink" Target="https://www.procyclingstats.com/team/canyon-dhb-pb-soreen-2020" TargetMode="External"/><Relationship Id="rId891" Type="http://schemas.openxmlformats.org/officeDocument/2006/relationships/hyperlink" Target="https://www.procyclingstats.com/rider.php?id=169970&amp;p=results&amp;s=ranking-breakdown&amp;entry_id=62890&amp;datum=2020-11-08" TargetMode="External"/><Relationship Id="rId890" Type="http://schemas.openxmlformats.org/officeDocument/2006/relationships/hyperlink" Target="https://www.procyclingstats.com/team/cofidis-solutions-credits-2020" TargetMode="External"/><Relationship Id="rId895" Type="http://schemas.openxmlformats.org/officeDocument/2006/relationships/hyperlink" Target="https://www.procyclingstats.com/rider/maximilian-stedman" TargetMode="External"/><Relationship Id="rId3421" Type="http://schemas.openxmlformats.org/officeDocument/2006/relationships/hyperlink" Target="https://www.procyclingstats.com/team/caja-rural-seguros-rga-2020" TargetMode="External"/><Relationship Id="rId894" Type="http://schemas.openxmlformats.org/officeDocument/2006/relationships/hyperlink" Target="https://www.procyclingstats.com/rider.php?id=140603&amp;p=results&amp;s=ranking-breakdown&amp;entry_id=62890&amp;datum=2020-11-08" TargetMode="External"/><Relationship Id="rId3420" Type="http://schemas.openxmlformats.org/officeDocument/2006/relationships/hyperlink" Target="https://www.procyclingstats.com/rider/alvaro-cuadros" TargetMode="External"/><Relationship Id="rId893" Type="http://schemas.openxmlformats.org/officeDocument/2006/relationships/hyperlink" Target="https://www.procyclingstats.com/team/ag2r-la-mondiale-2020" TargetMode="External"/><Relationship Id="rId3423" Type="http://schemas.openxmlformats.org/officeDocument/2006/relationships/hyperlink" Target="https://www.procyclingstats.com/rider/wojciech-sykala" TargetMode="External"/><Relationship Id="rId892" Type="http://schemas.openxmlformats.org/officeDocument/2006/relationships/hyperlink" Target="https://www.procyclingstats.com/rider/mikael-cherel" TargetMode="External"/><Relationship Id="rId3422" Type="http://schemas.openxmlformats.org/officeDocument/2006/relationships/hyperlink" Target="https://www.procyclingstats.com/rider.php?id=182124&amp;p=results&amp;s=ranking-breakdown&amp;entry_id=62890&amp;datum=2020-11-08" TargetMode="External"/><Relationship Id="rId2126" Type="http://schemas.openxmlformats.org/officeDocument/2006/relationships/hyperlink" Target="https://www.procyclingstats.com/team/salcano-sakarya-bb-team-2020" TargetMode="External"/><Relationship Id="rId3458" Type="http://schemas.openxmlformats.org/officeDocument/2006/relationships/hyperlink" Target="https://www.procyclingstats.com/rider/francisco-campos" TargetMode="External"/><Relationship Id="rId2127" Type="http://schemas.openxmlformats.org/officeDocument/2006/relationships/hyperlink" Target="https://www.procyclingstats.com/rider.php?id=241603&amp;p=results&amp;s=ranking-breakdown&amp;entry_id=62890&amp;datum=2020-11-08" TargetMode="External"/><Relationship Id="rId3457" Type="http://schemas.openxmlformats.org/officeDocument/2006/relationships/hyperlink" Target="https://www.procyclingstats.com/rider.php?id=127553&amp;p=results&amp;s=ranking-breakdown&amp;entry_id=62890&amp;datum=2020-11-08" TargetMode="External"/><Relationship Id="rId2128" Type="http://schemas.openxmlformats.org/officeDocument/2006/relationships/hyperlink" Target="https://www.procyclingstats.com/rider/muradjan-halmuratov" TargetMode="External"/><Relationship Id="rId2129" Type="http://schemas.openxmlformats.org/officeDocument/2006/relationships/hyperlink" Target="https://www.procyclingstats.com/rider.php?id=140836&amp;p=results&amp;s=ranking-breakdown&amp;entry_id=62890&amp;datum=2020-11-08" TargetMode="External"/><Relationship Id="rId3459" Type="http://schemas.openxmlformats.org/officeDocument/2006/relationships/hyperlink" Target="https://www.procyclingstats.com/team/w52-fc-porto-2020" TargetMode="External"/><Relationship Id="rId3450" Type="http://schemas.openxmlformats.org/officeDocument/2006/relationships/hyperlink" Target="https://www.procyclingstats.com/rider/ali-aljaber" TargetMode="External"/><Relationship Id="rId2120" Type="http://schemas.openxmlformats.org/officeDocument/2006/relationships/hyperlink" Target="https://www.procyclingstats.com/team/team-total-direct-energie-2020" TargetMode="External"/><Relationship Id="rId3452" Type="http://schemas.openxmlformats.org/officeDocument/2006/relationships/hyperlink" Target="https://www.procyclingstats.com/rider/matteo-baseggio" TargetMode="External"/><Relationship Id="rId2121" Type="http://schemas.openxmlformats.org/officeDocument/2006/relationships/hyperlink" Target="https://www.procyclingstats.com/rider.php?id=198909&amp;p=results&amp;s=ranking-breakdown&amp;entry_id=62890&amp;datum=2020-11-08" TargetMode="External"/><Relationship Id="rId3451" Type="http://schemas.openxmlformats.org/officeDocument/2006/relationships/hyperlink" Target="https://www.procyclingstats.com/rider.php?id=262036&amp;p=results&amp;s=ranking-breakdown&amp;entry_id=62890&amp;datum=2020-11-08" TargetMode="External"/><Relationship Id="rId2122" Type="http://schemas.openxmlformats.org/officeDocument/2006/relationships/hyperlink" Target="https://www.procyclingstats.com/rider/fabio-mazzucco" TargetMode="External"/><Relationship Id="rId3454" Type="http://schemas.openxmlformats.org/officeDocument/2006/relationships/hyperlink" Target="https://www.procyclingstats.com/rider.php?id=198740&amp;p=results&amp;s=ranking-breakdown&amp;entry_id=62890&amp;datum=2020-11-08" TargetMode="External"/><Relationship Id="rId2123" Type="http://schemas.openxmlformats.org/officeDocument/2006/relationships/hyperlink" Target="https://www.procyclingstats.com/team/bardiani-csf-2020" TargetMode="External"/><Relationship Id="rId3453" Type="http://schemas.openxmlformats.org/officeDocument/2006/relationships/hyperlink" Target="https://www.procyclingstats.com/team/general-store-essegibi-2020" TargetMode="External"/><Relationship Id="rId2124" Type="http://schemas.openxmlformats.org/officeDocument/2006/relationships/hyperlink" Target="https://www.procyclingstats.com/rider.php?id=203133&amp;p=results&amp;s=ranking-breakdown&amp;entry_id=62890&amp;datum=2020-11-08" TargetMode="External"/><Relationship Id="rId3456" Type="http://schemas.openxmlformats.org/officeDocument/2006/relationships/hyperlink" Target="https://www.procyclingstats.com/team/vini-zabu-ktm-2020" TargetMode="External"/><Relationship Id="rId2125" Type="http://schemas.openxmlformats.org/officeDocument/2006/relationships/hyperlink" Target="https://www.procyclingstats.com/rider/emre-yavuz" TargetMode="External"/><Relationship Id="rId3455" Type="http://schemas.openxmlformats.org/officeDocument/2006/relationships/hyperlink" Target="https://www.procyclingstats.com/rider/riccardo-stacchiotti" TargetMode="External"/><Relationship Id="rId2115" Type="http://schemas.openxmlformats.org/officeDocument/2006/relationships/hyperlink" Target="https://www.procyclingstats.com/rider.php?id=174168&amp;p=results&amp;s=ranking-breakdown&amp;entry_id=62890&amp;datum=2020-11-08" TargetMode="External"/><Relationship Id="rId3447" Type="http://schemas.openxmlformats.org/officeDocument/2006/relationships/hyperlink" Target="https://www.procyclingstats.com/rider.php?id=223155&amp;p=results&amp;s=ranking-breakdown&amp;entry_id=62890&amp;datum=2020-11-08" TargetMode="External"/><Relationship Id="rId2116" Type="http://schemas.openxmlformats.org/officeDocument/2006/relationships/hyperlink" Target="https://www.procyclingstats.com/rider/jonas-rutsch" TargetMode="External"/><Relationship Id="rId3446" Type="http://schemas.openxmlformats.org/officeDocument/2006/relationships/hyperlink" Target="https://www.procyclingstats.com/rider/runar-orn-agustsson" TargetMode="External"/><Relationship Id="rId2117" Type="http://schemas.openxmlformats.org/officeDocument/2006/relationships/hyperlink" Target="https://www.procyclingstats.com/team/ef-pro-cycling-2020" TargetMode="External"/><Relationship Id="rId3449" Type="http://schemas.openxmlformats.org/officeDocument/2006/relationships/hyperlink" Target="https://www.procyclingstats.com/rider.php?id=238701&amp;p=results&amp;s=ranking-breakdown&amp;entry_id=62890&amp;datum=2020-11-08" TargetMode="External"/><Relationship Id="rId2118" Type="http://schemas.openxmlformats.org/officeDocument/2006/relationships/hyperlink" Target="https://www.procyclingstats.com/rider.php?id=193484&amp;p=results&amp;s=ranking-breakdown&amp;entry_id=62890&amp;datum=2020-11-08" TargetMode="External"/><Relationship Id="rId3448" Type="http://schemas.openxmlformats.org/officeDocument/2006/relationships/hyperlink" Target="https://www.procyclingstats.com/rider/alexandros-avdelas" TargetMode="External"/><Relationship Id="rId2119" Type="http://schemas.openxmlformats.org/officeDocument/2006/relationships/hyperlink" Target="https://www.procyclingstats.com/rider/valentin-ferron" TargetMode="External"/><Relationship Id="rId3441" Type="http://schemas.openxmlformats.org/officeDocument/2006/relationships/hyperlink" Target="https://www.procyclingstats.com/team/equipe-continentale-groupama-fdj-2020" TargetMode="External"/><Relationship Id="rId2110" Type="http://schemas.openxmlformats.org/officeDocument/2006/relationships/hyperlink" Target="https://www.procyclingstats.com/rider/drew-morey" TargetMode="External"/><Relationship Id="rId3440" Type="http://schemas.openxmlformats.org/officeDocument/2006/relationships/hyperlink" Target="https://www.procyclingstats.com/rider/lars-van" TargetMode="External"/><Relationship Id="rId2111" Type="http://schemas.openxmlformats.org/officeDocument/2006/relationships/hyperlink" Target="https://www.procyclingstats.com/team/terengganu-inc.-tsg-cycling-team-2020" TargetMode="External"/><Relationship Id="rId3443" Type="http://schemas.openxmlformats.org/officeDocument/2006/relationships/hyperlink" Target="https://www.procyclingstats.com/rider/marco-frigo" TargetMode="External"/><Relationship Id="rId2112" Type="http://schemas.openxmlformats.org/officeDocument/2006/relationships/hyperlink" Target="https://www.procyclingstats.com/rider.php?id=176494&amp;p=results&amp;s=ranking-breakdown&amp;entry_id=62890&amp;datum=2020-11-08" TargetMode="External"/><Relationship Id="rId3442" Type="http://schemas.openxmlformats.org/officeDocument/2006/relationships/hyperlink" Target="https://www.procyclingstats.com/rider.php?id=194469&amp;p=results&amp;s=ranking-breakdown&amp;entry_id=62890&amp;datum=2020-11-08" TargetMode="External"/><Relationship Id="rId2113" Type="http://schemas.openxmlformats.org/officeDocument/2006/relationships/hyperlink" Target="https://www.procyclingstats.com/rider/rylee-field" TargetMode="External"/><Relationship Id="rId3445" Type="http://schemas.openxmlformats.org/officeDocument/2006/relationships/hyperlink" Target="https://www.procyclingstats.com/rider.php?id=209928&amp;p=results&amp;s=ranking-breakdown&amp;entry_id=62890&amp;datum=2020-11-08" TargetMode="External"/><Relationship Id="rId2114" Type="http://schemas.openxmlformats.org/officeDocument/2006/relationships/hyperlink" Target="https://www.procyclingstats.com/team/team-bridgelane-2020" TargetMode="External"/><Relationship Id="rId3444" Type="http://schemas.openxmlformats.org/officeDocument/2006/relationships/hyperlink" Target="https://www.procyclingstats.com/team/seg-racing-academy-2020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4.13"/>
    <col customWidth="1" min="2" max="2" width="4.88"/>
    <col customWidth="1" min="3" max="3" width="0.38"/>
    <col customWidth="1" min="5" max="5" width="18.75"/>
    <col customWidth="1" min="6" max="6" width="16.75"/>
    <col customWidth="1" min="7" max="7" width="17.0"/>
    <col customWidth="1" min="8" max="8" width="19.13"/>
    <col customWidth="1" min="9" max="9" width="19.63"/>
    <col customWidth="1" min="10" max="10" width="16.13"/>
    <col customWidth="1" min="11" max="11" width="18.25"/>
    <col customWidth="1" min="12" max="12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</row>
    <row r="2">
      <c r="A2" s="5" t="s">
        <v>4</v>
      </c>
      <c r="B2" s="2">
        <f t="shared" ref="B2:B10" si="1">rank(D2,D$2:D$10)</f>
        <v>6</v>
      </c>
      <c r="C2" s="2">
        <f t="shared" ref="C2:C10" si="2">countif(E2:L2, 0)</f>
        <v>2</v>
      </c>
      <c r="D2" s="2">
        <f t="shared" ref="D2:D10" si="3">sum(E2:L2)</f>
        <v>1123</v>
      </c>
      <c r="E2" s="3">
        <f>IFERROR(VLOOKUP(E13,'2026 Ranking'!$D:$F,3,0),0)</f>
        <v>232</v>
      </c>
      <c r="F2" s="3">
        <f>IFERROR(VLOOKUP(F13,'2026 Ranking'!$D:$F,3,0),0)</f>
        <v>388</v>
      </c>
      <c r="G2" s="3">
        <f>IFERROR(VLOOKUP(G13,'2026 Ranking'!$D:$F,3,0),0)</f>
        <v>328</v>
      </c>
      <c r="H2" s="3">
        <f>IFERROR(VLOOKUP(H13,'2026 Ranking'!$D:$F,3,0),0)</f>
        <v>30</v>
      </c>
      <c r="I2" s="3">
        <f>IFERROR(VLOOKUP(I13,'2026 Ranking'!$D:$F,3,0),0)</f>
        <v>65</v>
      </c>
      <c r="J2" s="3">
        <f>IFERROR(VLOOKUP(J13,'2026 Ranking'!$D:$F,3,0),0)</f>
        <v>0</v>
      </c>
      <c r="K2" s="3">
        <f>IFERROR(VLOOKUP(K13,'2026 Ranking'!$D:$F,3,0),0)</f>
        <v>0</v>
      </c>
      <c r="L2" s="3">
        <f>IFERROR(VLOOKUP(L13,'2026 Ranking'!$D:$F,3,0),0)</f>
        <v>80</v>
      </c>
    </row>
    <row r="3">
      <c r="A3" s="6" t="s">
        <v>5</v>
      </c>
      <c r="B3" s="2">
        <f t="shared" si="1"/>
        <v>7</v>
      </c>
      <c r="C3" s="2">
        <f t="shared" si="2"/>
        <v>4</v>
      </c>
      <c r="D3" s="2">
        <f t="shared" si="3"/>
        <v>521</v>
      </c>
      <c r="E3" s="3">
        <f>IFERROR(VLOOKUP(E14,'2026 Ranking'!$D:$F,3,0),0)</f>
        <v>38</v>
      </c>
      <c r="F3" s="3">
        <f>IFERROR(VLOOKUP(F14,'2026 Ranking'!$D:$F,3,0),0)</f>
        <v>0</v>
      </c>
      <c r="G3" s="3">
        <f>IFERROR(VLOOKUP(G14,'2026 Ranking'!$D:$F,3,0),0)</f>
        <v>0</v>
      </c>
      <c r="H3" s="3">
        <f>IFERROR(VLOOKUP(H14,'2026 Ranking'!$D:$F,3,0),0)</f>
        <v>0</v>
      </c>
      <c r="I3" s="3">
        <f>IFERROR(VLOOKUP(I14,'2026 Ranking'!$D:$F,3,0),0)</f>
        <v>13</v>
      </c>
      <c r="J3" s="3">
        <f>IFERROR(VLOOKUP(J14,'2026 Ranking'!$D:$F,3,0),0)</f>
        <v>454</v>
      </c>
      <c r="K3" s="3">
        <f>IFERROR(VLOOKUP(K14,'2026 Ranking'!$D:$F,3,0),0)</f>
        <v>0</v>
      </c>
      <c r="L3" s="3">
        <f>IFERROR(VLOOKUP(L14,'2026 Ranking'!$D:$F,3,0),0)</f>
        <v>16</v>
      </c>
    </row>
    <row r="4">
      <c r="A4" s="6" t="s">
        <v>6</v>
      </c>
      <c r="B4" s="2">
        <f t="shared" si="1"/>
        <v>4</v>
      </c>
      <c r="C4" s="2">
        <f t="shared" si="2"/>
        <v>0</v>
      </c>
      <c r="D4" s="2">
        <f t="shared" si="3"/>
        <v>1285</v>
      </c>
      <c r="E4" s="3">
        <f>IFERROR(VLOOKUP(E15,'2026 Ranking'!$D:$F,3,0),0)</f>
        <v>141</v>
      </c>
      <c r="F4" s="3">
        <f>IFERROR(VLOOKUP(F15,'2026 Ranking'!$D:$F,3,0),0)</f>
        <v>411</v>
      </c>
      <c r="G4" s="3">
        <f>IFERROR(VLOOKUP(G15,'2026 Ranking'!$D:$F,3,0),0)</f>
        <v>248</v>
      </c>
      <c r="H4" s="3">
        <f>IFERROR(VLOOKUP(H15,'2026 Ranking'!$D:$F,3,0),0)</f>
        <v>125</v>
      </c>
      <c r="I4" s="3">
        <f>IFERROR(VLOOKUP(I15,'2026 Ranking'!$D:$F,3,0),0)</f>
        <v>130</v>
      </c>
      <c r="J4" s="3">
        <f>IFERROR(VLOOKUP(J15,'2026 Ranking'!$D:$F,3,0),0)</f>
        <v>119</v>
      </c>
      <c r="K4" s="3">
        <f>IFERROR(VLOOKUP(K15,'2026 Ranking'!$D:$F,3,0),0)</f>
        <v>87</v>
      </c>
      <c r="L4" s="3">
        <f>IFERROR(VLOOKUP(L15,'2026 Ranking'!$D:$F,3,0),0)</f>
        <v>24</v>
      </c>
    </row>
    <row r="5">
      <c r="A5" s="6" t="s">
        <v>7</v>
      </c>
      <c r="B5" s="2">
        <f t="shared" si="1"/>
        <v>3</v>
      </c>
      <c r="C5" s="2">
        <f t="shared" si="2"/>
        <v>0</v>
      </c>
      <c r="D5" s="2">
        <f t="shared" si="3"/>
        <v>1426</v>
      </c>
      <c r="E5" s="3">
        <f>IFERROR(VLOOKUP(E16,'2026 Ranking'!$D:$F,3,0),0)</f>
        <v>59</v>
      </c>
      <c r="F5" s="3">
        <f>IFERROR(VLOOKUP(F16,'2026 Ranking'!$D:$F,3,0),0)</f>
        <v>90</v>
      </c>
      <c r="G5" s="3">
        <f>IFERROR(VLOOKUP(G16,'2026 Ranking'!$D:$F,3,0),0)</f>
        <v>302</v>
      </c>
      <c r="H5" s="3">
        <f>IFERROR(VLOOKUP(H16,'2026 Ranking'!$D:$F,3,0),0)</f>
        <v>523</v>
      </c>
      <c r="I5" s="3">
        <f>IFERROR(VLOOKUP(I16,'2026 Ranking'!$D:$F,3,0),0)</f>
        <v>9</v>
      </c>
      <c r="J5" s="3">
        <f>IFERROR(VLOOKUP(J16,'2026 Ranking'!$D:$F,3,0),0)</f>
        <v>335</v>
      </c>
      <c r="K5" s="3">
        <f>IFERROR(VLOOKUP(K16,'2026 Ranking'!$D:$F,3,0),0)</f>
        <v>98</v>
      </c>
      <c r="L5" s="3">
        <f>IFERROR(VLOOKUP(L16,'2026 Ranking'!$D:$F,3,0),0)</f>
        <v>10</v>
      </c>
    </row>
    <row r="6">
      <c r="A6" s="6" t="s">
        <v>8</v>
      </c>
      <c r="B6" s="2">
        <f t="shared" si="1"/>
        <v>1</v>
      </c>
      <c r="C6" s="2">
        <f t="shared" si="2"/>
        <v>1</v>
      </c>
      <c r="D6" s="2">
        <f t="shared" si="3"/>
        <v>2004</v>
      </c>
      <c r="E6" s="3">
        <f>IFERROR(VLOOKUP(E17,'2026 Ranking'!$D:$F,3,0),0)</f>
        <v>261</v>
      </c>
      <c r="F6" s="3">
        <f>IFERROR(VLOOKUP(F17,'2026 Ranking'!$D:$F,3,0),0)</f>
        <v>134</v>
      </c>
      <c r="G6" s="3">
        <f>IFERROR(VLOOKUP(G17,'2026 Ranking'!$D:$F,3,0),0)</f>
        <v>148</v>
      </c>
      <c r="H6" s="3">
        <f>IFERROR(VLOOKUP(H17,'2026 Ranking'!$D:$F,3,0),0)</f>
        <v>852</v>
      </c>
      <c r="I6" s="3">
        <f>IFERROR(VLOOKUP(I17,'2026 Ranking'!$D:$F,3,0),0)</f>
        <v>335</v>
      </c>
      <c r="J6" s="3">
        <f>IFERROR(VLOOKUP(J17,'2026 Ranking'!$D:$F,3,0),0)</f>
        <v>0</v>
      </c>
      <c r="K6" s="3">
        <f>IFERROR(VLOOKUP(K17,'2026 Ranking'!$D:$F,3,0),0)</f>
        <v>204</v>
      </c>
      <c r="L6" s="3">
        <f>IFERROR(VLOOKUP(L17,'2026 Ranking'!$D:$F,3,0),0)</f>
        <v>70</v>
      </c>
    </row>
    <row r="7">
      <c r="A7" s="6" t="s">
        <v>9</v>
      </c>
      <c r="B7" s="2">
        <f t="shared" si="1"/>
        <v>5</v>
      </c>
      <c r="C7" s="2">
        <f t="shared" si="2"/>
        <v>1</v>
      </c>
      <c r="D7" s="2">
        <f t="shared" si="3"/>
        <v>1208</v>
      </c>
      <c r="E7" s="3">
        <f>IFERROR(VLOOKUP(E18,'2026 Ranking'!$D:$F,3,0),0)</f>
        <v>87</v>
      </c>
      <c r="F7" s="3">
        <f>IFERROR(VLOOKUP(F18,'2026 Ranking'!$D:$F,3,0),0)</f>
        <v>45</v>
      </c>
      <c r="G7" s="3">
        <f>IFERROR(VLOOKUP(G18,'2026 Ranking'!$D:$F,3,0),0)</f>
        <v>171</v>
      </c>
      <c r="H7" s="3">
        <f>IFERROR(VLOOKUP(H18,'2026 Ranking'!$D:$F,3,0),0)</f>
        <v>330</v>
      </c>
      <c r="I7" s="3">
        <f>IFERROR(VLOOKUP(I18,'2026 Ranking'!$D:$F,3,0),0)</f>
        <v>33</v>
      </c>
      <c r="J7" s="3">
        <f>IFERROR(VLOOKUP(J18,'2026 Ranking'!$D:$F,3,0),0)</f>
        <v>0</v>
      </c>
      <c r="K7" s="3">
        <f>IFERROR(VLOOKUP(K18,'2026 Ranking'!$D:$F,3,0),0)</f>
        <v>434</v>
      </c>
      <c r="L7" s="3">
        <f>IFERROR(VLOOKUP(L18,'2026 Ranking'!$D:$F,3,0),0)</f>
        <v>108</v>
      </c>
    </row>
    <row r="8">
      <c r="A8" s="6" t="s">
        <v>10</v>
      </c>
      <c r="B8" s="2">
        <f t="shared" si="1"/>
        <v>2</v>
      </c>
      <c r="C8" s="2">
        <f t="shared" si="2"/>
        <v>1</v>
      </c>
      <c r="D8" s="2">
        <f t="shared" si="3"/>
        <v>1959</v>
      </c>
      <c r="E8" s="3">
        <f>IFERROR(VLOOKUP(E19,'2026 Ranking'!$D:$F,3,0),0)</f>
        <v>520</v>
      </c>
      <c r="F8" s="3">
        <f>IFERROR(VLOOKUP(F19,'2026 Ranking'!$D:$F,3,0),0)</f>
        <v>360</v>
      </c>
      <c r="G8" s="3">
        <f>IFERROR(VLOOKUP(G19,'2026 Ranking'!$D:$F,3,0),0)</f>
        <v>116</v>
      </c>
      <c r="H8" s="3">
        <f>IFERROR(VLOOKUP(H19,'2026 Ranking'!$D:$F,3,0),0)</f>
        <v>237</v>
      </c>
      <c r="I8" s="3">
        <f>IFERROR(VLOOKUP(I19,'2026 Ranking'!$D:$F,3,0),0)</f>
        <v>386</v>
      </c>
      <c r="J8" s="3">
        <f>IFERROR(VLOOKUP(J19,'2026 Ranking'!$D:$F,3,0),0)</f>
        <v>84</v>
      </c>
      <c r="K8" s="3">
        <f>IFERROR(VLOOKUP(K19,'2026 Ranking'!$D:$F,3,0),0)</f>
        <v>256</v>
      </c>
      <c r="L8" s="3">
        <f>IFERROR(VLOOKUP(L19,'2026 Ranking'!$D:$F,3,0),0)</f>
        <v>0</v>
      </c>
    </row>
    <row r="9">
      <c r="A9" s="6" t="s">
        <v>11</v>
      </c>
      <c r="B9" s="2">
        <f t="shared" si="1"/>
        <v>9</v>
      </c>
      <c r="C9" s="2">
        <f t="shared" si="2"/>
        <v>2</v>
      </c>
      <c r="D9" s="2">
        <f t="shared" si="3"/>
        <v>397</v>
      </c>
      <c r="E9" s="3">
        <f>IFERROR(VLOOKUP(E20,'2026 Ranking'!$D:$F,3,0),0)</f>
        <v>0</v>
      </c>
      <c r="F9" s="3">
        <f>IFERROR(VLOOKUP(F20,'2026 Ranking'!$D:$F,3,0),0)</f>
        <v>0</v>
      </c>
      <c r="G9" s="3">
        <f>IFERROR(VLOOKUP(G20,'2026 Ranking'!$D:$F,3,0),0)</f>
        <v>5</v>
      </c>
      <c r="H9" s="3">
        <f>IFERROR(VLOOKUP(H20,'2026 Ranking'!$D:$F,3,0),0)</f>
        <v>36</v>
      </c>
      <c r="I9" s="3">
        <f>IFERROR(VLOOKUP(I20,'2026 Ranking'!$D:$F,3,0),0)</f>
        <v>58</v>
      </c>
      <c r="J9" s="3">
        <f>IFERROR(VLOOKUP(J20,'2026 Ranking'!$D:$F,3,0),0)</f>
        <v>52</v>
      </c>
      <c r="K9" s="3">
        <f>IFERROR(VLOOKUP(K20,'2026 Ranking'!$D:$F,3,0),0)</f>
        <v>21</v>
      </c>
      <c r="L9" s="3">
        <f>IFERROR(VLOOKUP(L20,'2026 Ranking'!$D:$F,3,0),0)</f>
        <v>225</v>
      </c>
    </row>
    <row r="10">
      <c r="A10" s="6" t="s">
        <v>12</v>
      </c>
      <c r="B10" s="2">
        <f t="shared" si="1"/>
        <v>8</v>
      </c>
      <c r="C10" s="2">
        <f t="shared" si="2"/>
        <v>2</v>
      </c>
      <c r="D10" s="2">
        <f t="shared" si="3"/>
        <v>422</v>
      </c>
      <c r="E10" s="3">
        <f>IFERROR(VLOOKUP(E21,'2026 Ranking'!$D:$F,3,0),0)</f>
        <v>0</v>
      </c>
      <c r="F10" s="3">
        <f>IFERROR(VLOOKUP(F21,'2026 Ranking'!$D:$F,3,0),0)</f>
        <v>100</v>
      </c>
      <c r="G10" s="3">
        <f>IFERROR(VLOOKUP(G21,'2026 Ranking'!$D:$F,3,0),0)</f>
        <v>185</v>
      </c>
      <c r="H10" s="3">
        <f>IFERROR(VLOOKUP(H21,'2026 Ranking'!$D:$F,3,0),0)</f>
        <v>53</v>
      </c>
      <c r="I10" s="3">
        <f>IFERROR(VLOOKUP(I21,'2026 Ranking'!$D:$F,3,0),0)</f>
        <v>0</v>
      </c>
      <c r="J10" s="3">
        <f>IFERROR(VLOOKUP(J21,'2026 Ranking'!$D:$F,3,0),0)</f>
        <v>40</v>
      </c>
      <c r="K10" s="3">
        <f>IFERROR(VLOOKUP(K21,'2026 Ranking'!$D:$F,3,0),0)</f>
        <v>21</v>
      </c>
      <c r="L10" s="3">
        <f>IFERROR(VLOOKUP(L21,'2026 Ranking'!$D:$F,3,0),0)</f>
        <v>23</v>
      </c>
    </row>
    <row r="12">
      <c r="B12" s="4"/>
      <c r="C12" s="4"/>
      <c r="D12" s="4" t="s">
        <v>13</v>
      </c>
      <c r="E12" s="3">
        <v>1.0</v>
      </c>
      <c r="F12" s="4">
        <v>2.0</v>
      </c>
      <c r="G12" s="4">
        <v>3.0</v>
      </c>
      <c r="H12" s="4">
        <v>4.0</v>
      </c>
      <c r="I12" s="4">
        <v>5.0</v>
      </c>
      <c r="J12" s="4">
        <v>6.0</v>
      </c>
      <c r="K12" s="4">
        <v>7.0</v>
      </c>
      <c r="L12" s="4">
        <v>8.0</v>
      </c>
    </row>
    <row r="13">
      <c r="A13" s="7" t="str">
        <f t="shared" ref="A13:A21" si="4">D13</f>
        <v>Nick</v>
      </c>
      <c r="D13" s="5" t="s">
        <v>4</v>
      </c>
      <c r="E13" t="s">
        <v>14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</row>
    <row r="14">
      <c r="A14" s="7" t="str">
        <f t="shared" si="4"/>
        <v>Tim</v>
      </c>
      <c r="D14" s="6" t="s">
        <v>5</v>
      </c>
      <c r="E14" s="4" t="s">
        <v>22</v>
      </c>
      <c r="F14" s="4" t="s">
        <v>23</v>
      </c>
      <c r="G14" s="4" t="s">
        <v>24</v>
      </c>
      <c r="H14" s="4" t="s">
        <v>25</v>
      </c>
      <c r="I14" s="4" t="s">
        <v>26</v>
      </c>
      <c r="J14" s="4" t="s">
        <v>27</v>
      </c>
      <c r="K14" s="4" t="s">
        <v>28</v>
      </c>
      <c r="L14" s="4" t="s">
        <v>29</v>
      </c>
    </row>
    <row r="15">
      <c r="A15" s="7" t="str">
        <f t="shared" si="4"/>
        <v>Cameron</v>
      </c>
      <c r="D15" s="6" t="s">
        <v>6</v>
      </c>
      <c r="E15" s="4" t="s">
        <v>30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35</v>
      </c>
      <c r="K15" s="4" t="s">
        <v>36</v>
      </c>
      <c r="L15" s="4" t="s">
        <v>37</v>
      </c>
    </row>
    <row r="16">
      <c r="A16" s="7" t="str">
        <f t="shared" si="4"/>
        <v>Campbell</v>
      </c>
      <c r="D16" s="6" t="s">
        <v>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  <c r="J16" s="4" t="s">
        <v>43</v>
      </c>
      <c r="K16" s="4" t="s">
        <v>44</v>
      </c>
      <c r="L16" s="4" t="s">
        <v>45</v>
      </c>
    </row>
    <row r="17">
      <c r="A17" s="7" t="str">
        <f t="shared" si="4"/>
        <v>Dave</v>
      </c>
      <c r="D17" s="6" t="s">
        <v>8</v>
      </c>
      <c r="E17" s="4" t="s">
        <v>46</v>
      </c>
      <c r="F17" s="4" t="s">
        <v>47</v>
      </c>
      <c r="G17" s="4" t="s">
        <v>48</v>
      </c>
      <c r="H17" s="4" t="s">
        <v>49</v>
      </c>
      <c r="I17" s="4" t="s">
        <v>50</v>
      </c>
      <c r="J17" s="4" t="s">
        <v>51</v>
      </c>
      <c r="K17" s="4" t="s">
        <v>52</v>
      </c>
      <c r="L17" s="4" t="s">
        <v>53</v>
      </c>
    </row>
    <row r="18">
      <c r="A18" s="7" t="str">
        <f t="shared" si="4"/>
        <v>Mike</v>
      </c>
      <c r="D18" s="6" t="s">
        <v>9</v>
      </c>
      <c r="E18" s="4" t="s">
        <v>54</v>
      </c>
      <c r="F18" s="4" t="s">
        <v>55</v>
      </c>
      <c r="G18" s="4" t="s">
        <v>56</v>
      </c>
      <c r="H18" s="4" t="s">
        <v>57</v>
      </c>
      <c r="I18" s="4" t="s">
        <v>58</v>
      </c>
      <c r="J18" s="4" t="s">
        <v>59</v>
      </c>
      <c r="K18" s="4" t="s">
        <v>60</v>
      </c>
      <c r="L18" s="4" t="s">
        <v>61</v>
      </c>
    </row>
    <row r="19">
      <c r="A19" s="7" t="str">
        <f t="shared" si="4"/>
        <v>Andy</v>
      </c>
      <c r="D19" s="6" t="s">
        <v>10</v>
      </c>
      <c r="E19" s="4" t="s">
        <v>62</v>
      </c>
      <c r="F19" s="4" t="s">
        <v>63</v>
      </c>
      <c r="G19" s="4" t="s">
        <v>64</v>
      </c>
      <c r="H19" s="4" t="s">
        <v>65</v>
      </c>
      <c r="I19" s="4" t="s">
        <v>66</v>
      </c>
      <c r="J19" s="4" t="s">
        <v>67</v>
      </c>
      <c r="K19" s="4" t="s">
        <v>68</v>
      </c>
      <c r="L19" s="4" t="s">
        <v>69</v>
      </c>
      <c r="Q19" s="4"/>
      <c r="R19" s="4"/>
    </row>
    <row r="20">
      <c r="A20" s="7" t="str">
        <f t="shared" si="4"/>
        <v>Joe</v>
      </c>
      <c r="D20" s="6" t="s">
        <v>11</v>
      </c>
      <c r="E20" s="4" t="s">
        <v>70</v>
      </c>
      <c r="F20" s="4" t="s">
        <v>71</v>
      </c>
      <c r="G20" s="4" t="s">
        <v>72</v>
      </c>
      <c r="H20" s="4" t="s">
        <v>73</v>
      </c>
      <c r="I20" s="4" t="s">
        <v>74</v>
      </c>
      <c r="J20" s="4" t="s">
        <v>75</v>
      </c>
      <c r="K20" s="4" t="s">
        <v>76</v>
      </c>
      <c r="L20" s="4" t="s">
        <v>77</v>
      </c>
    </row>
    <row r="21">
      <c r="A21" s="7" t="str">
        <f t="shared" si="4"/>
        <v>Geminiani's Hipsters</v>
      </c>
      <c r="D21" s="6" t="s">
        <v>12</v>
      </c>
      <c r="E21" s="4" t="s">
        <v>78</v>
      </c>
      <c r="F21" s="4" t="s">
        <v>79</v>
      </c>
      <c r="G21" s="4" t="s">
        <v>80</v>
      </c>
      <c r="H21" s="4" t="s">
        <v>81</v>
      </c>
      <c r="I21" s="4" t="s">
        <v>82</v>
      </c>
      <c r="J21" s="4" t="s">
        <v>83</v>
      </c>
      <c r="K21" s="4" t="s">
        <v>84</v>
      </c>
      <c r="L21" s="4" t="s">
        <v>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.88"/>
    <col customWidth="1" min="3" max="3" width="5.75"/>
    <col customWidth="1" min="4" max="4" width="22.13"/>
    <col customWidth="1" min="5" max="5" width="16.88"/>
    <col customWidth="1" min="6" max="6" width="4.63"/>
  </cols>
  <sheetData>
    <row r="1">
      <c r="A1" s="8" t="s">
        <v>1</v>
      </c>
      <c r="B1" s="8" t="s">
        <v>86</v>
      </c>
      <c r="C1" s="8" t="s">
        <v>87</v>
      </c>
      <c r="D1" s="8" t="s">
        <v>88</v>
      </c>
      <c r="E1" s="8" t="s">
        <v>0</v>
      </c>
      <c r="F1" s="8" t="s">
        <v>3</v>
      </c>
      <c r="G1" s="9"/>
      <c r="I1" s="10" t="s">
        <v>13</v>
      </c>
    </row>
    <row r="2">
      <c r="A2" s="4">
        <v>1.0</v>
      </c>
      <c r="B2" s="4">
        <v>2.0</v>
      </c>
      <c r="C2" s="4" t="s">
        <v>89</v>
      </c>
      <c r="D2" s="4" t="s">
        <v>49</v>
      </c>
      <c r="E2" s="4" t="s">
        <v>90</v>
      </c>
      <c r="F2" s="4">
        <v>852.0</v>
      </c>
      <c r="G2" s="11"/>
      <c r="I2" t="str">
        <f t="array" ref="I2">INDEX('2026 Points'!$D$13:$D$21,MATCH(1,MMULT(--('2026 Points'!$E$13:$L$21=D2),TRANSPOSE(COLUMN('2026 Points'!$E$13:$L$21)^0)),0))</f>
        <v>Dave</v>
      </c>
    </row>
    <row r="3">
      <c r="A3" s="4">
        <v>2.0</v>
      </c>
      <c r="B3" s="4">
        <v>65.0</v>
      </c>
      <c r="C3" s="4" t="s">
        <v>91</v>
      </c>
      <c r="D3" s="4" t="s">
        <v>92</v>
      </c>
      <c r="E3" s="4" t="s">
        <v>93</v>
      </c>
      <c r="F3" s="4">
        <v>540.0</v>
      </c>
      <c r="G3" s="11"/>
      <c r="I3" t="str">
        <f t="array" ref="I3">INDEX('2026 Points'!$D$13:$D$21,MATCH(1,MMULT(--('2026 Points'!$E$13:$L$21=D3),TRANSPOSE(COLUMN('2026 Points'!$E$13:$L$21)^0)),0))</f>
        <v>#N/A</v>
      </c>
    </row>
    <row r="4">
      <c r="A4" s="4">
        <v>3.0</v>
      </c>
      <c r="B4" s="4">
        <v>40.0</v>
      </c>
      <c r="C4" s="4" t="s">
        <v>94</v>
      </c>
      <c r="D4" s="4" t="s">
        <v>95</v>
      </c>
      <c r="E4" s="4" t="s">
        <v>96</v>
      </c>
      <c r="F4" s="4">
        <v>525.0</v>
      </c>
      <c r="G4" s="11"/>
      <c r="I4" t="str">
        <f t="array" ref="I4">INDEX('2026 Points'!$D$13:$D$21,MATCH(1,MMULT(--('2026 Points'!$E$13:$L$21=D4),TRANSPOSE(COLUMN('2026 Points'!$E$13:$L$21)^0)),0))</f>
        <v>#N/A</v>
      </c>
    </row>
    <row r="5">
      <c r="A5" s="4">
        <v>4.0</v>
      </c>
      <c r="B5" s="4">
        <v>14.0</v>
      </c>
      <c r="C5" s="4" t="s">
        <v>97</v>
      </c>
      <c r="D5" s="4" t="s">
        <v>41</v>
      </c>
      <c r="E5" s="4" t="s">
        <v>98</v>
      </c>
      <c r="F5" s="4">
        <v>523.0</v>
      </c>
      <c r="G5" s="11"/>
      <c r="I5" t="str">
        <f t="array" ref="I5">INDEX('2026 Points'!$D$13:$D$21,MATCH(1,MMULT(--('2026 Points'!$E$13:$L$21=D5),TRANSPOSE(COLUMN('2026 Points'!$E$13:$L$21)^0)),0))</f>
        <v>Campbell</v>
      </c>
    </row>
    <row r="6">
      <c r="A6" s="4">
        <v>5.0</v>
      </c>
      <c r="B6" s="4">
        <v>6.0</v>
      </c>
      <c r="C6" s="4" t="s">
        <v>89</v>
      </c>
      <c r="D6" s="4" t="s">
        <v>62</v>
      </c>
      <c r="E6" s="4" t="s">
        <v>99</v>
      </c>
      <c r="F6" s="4">
        <v>520.0</v>
      </c>
      <c r="G6" s="11"/>
      <c r="I6" t="str">
        <f t="array" ref="I6">INDEX('2026 Points'!$D$13:$D$21,MATCH(1,MMULT(--('2026 Points'!$E$13:$L$21=D6),TRANSPOSE(COLUMN('2026 Points'!$E$13:$L$21)^0)),0))</f>
        <v>Andy</v>
      </c>
    </row>
    <row r="7">
      <c r="A7" s="4">
        <v>6.0</v>
      </c>
      <c r="B7" s="4">
        <v>78.0</v>
      </c>
      <c r="C7" s="4" t="s">
        <v>100</v>
      </c>
      <c r="D7" s="4" t="s">
        <v>101</v>
      </c>
      <c r="E7" s="4" t="s">
        <v>102</v>
      </c>
      <c r="F7" s="4">
        <v>465.0</v>
      </c>
      <c r="G7" s="11"/>
      <c r="I7" t="str">
        <f t="array" ref="I7">INDEX('2026 Points'!$D$13:$D$21,MATCH(1,MMULT(--('2026 Points'!$E$13:$L$21=D7),TRANSPOSE(COLUMN('2026 Points'!$E$13:$L$21)^0)),0))</f>
        <v>#N/A</v>
      </c>
    </row>
    <row r="8">
      <c r="A8" s="4">
        <v>7.0</v>
      </c>
      <c r="B8" s="4">
        <v>49.0</v>
      </c>
      <c r="C8" s="4" t="s">
        <v>103</v>
      </c>
      <c r="D8" s="4" t="s">
        <v>27</v>
      </c>
      <c r="E8" s="4" t="s">
        <v>90</v>
      </c>
      <c r="F8" s="4">
        <v>454.0</v>
      </c>
      <c r="G8" s="11"/>
      <c r="I8" t="str">
        <f t="array" ref="I8">INDEX('2026 Points'!$D$13:$D$21,MATCH(1,MMULT(--('2026 Points'!$E$13:$L$21=D8),TRANSPOSE(COLUMN('2026 Points'!$E$13:$L$21)^0)),0))</f>
        <v>Tim</v>
      </c>
    </row>
    <row r="9">
      <c r="A9" s="4">
        <v>8.0</v>
      </c>
      <c r="B9" s="4">
        <v>99.0</v>
      </c>
      <c r="C9" s="4" t="s">
        <v>104</v>
      </c>
      <c r="D9" s="4" t="s">
        <v>60</v>
      </c>
      <c r="E9" s="4" t="s">
        <v>96</v>
      </c>
      <c r="F9" s="4">
        <v>434.0</v>
      </c>
      <c r="G9" s="11"/>
      <c r="I9" t="str">
        <f t="array" ref="I9">INDEX('2026 Points'!$D$13:$D$21,MATCH(1,MMULT(--('2026 Points'!$E$13:$L$21=D9),TRANSPOSE(COLUMN('2026 Points'!$E$13:$L$21)^0)),0))</f>
        <v>Mike</v>
      </c>
    </row>
    <row r="10">
      <c r="A10" s="4">
        <v>9.0</v>
      </c>
      <c r="B10" s="4">
        <v>26.0</v>
      </c>
      <c r="C10" s="4" t="s">
        <v>105</v>
      </c>
      <c r="D10" s="4" t="s">
        <v>31</v>
      </c>
      <c r="E10" s="4" t="s">
        <v>106</v>
      </c>
      <c r="F10" s="4">
        <v>411.0</v>
      </c>
      <c r="G10" s="11"/>
      <c r="I10" t="str">
        <f t="array" ref="I10">INDEX('2026 Points'!$D$13:$D$21,MATCH(1,MMULT(--('2026 Points'!$E$13:$L$21=D10),TRANSPOSE(COLUMN('2026 Points'!$E$13:$L$21)^0)),0))</f>
        <v>Cameron</v>
      </c>
    </row>
    <row r="11">
      <c r="A11" s="4">
        <v>10.0</v>
      </c>
      <c r="B11" s="4">
        <v>3.0</v>
      </c>
      <c r="C11" s="4" t="s">
        <v>107</v>
      </c>
      <c r="D11" s="4" t="s">
        <v>15</v>
      </c>
      <c r="E11" s="4" t="s">
        <v>106</v>
      </c>
      <c r="F11" s="4">
        <v>388.0</v>
      </c>
      <c r="G11" s="11"/>
      <c r="I11" t="str">
        <f t="array" ref="I11">INDEX('2026 Points'!$D$13:$D$21,MATCH(1,MMULT(--('2026 Points'!$E$13:$L$21=D11),TRANSPOSE(COLUMN('2026 Points'!$E$13:$L$21)^0)),0))</f>
        <v>Nick</v>
      </c>
    </row>
    <row r="12">
      <c r="A12" s="4">
        <v>11.0</v>
      </c>
      <c r="B12" s="4">
        <v>28.0</v>
      </c>
      <c r="C12" s="4" t="s">
        <v>105</v>
      </c>
      <c r="D12" s="4" t="s">
        <v>66</v>
      </c>
      <c r="E12" s="4" t="s">
        <v>108</v>
      </c>
      <c r="F12" s="4">
        <v>386.0</v>
      </c>
      <c r="G12" s="11"/>
      <c r="I12" t="str">
        <f t="array" ref="I12">INDEX('2026 Points'!$D$13:$D$21,MATCH(1,MMULT(--('2026 Points'!$E$13:$L$21=D12),TRANSPOSE(COLUMN('2026 Points'!$E$13:$L$21)^0)),0))</f>
        <v>Andy</v>
      </c>
    </row>
    <row r="13">
      <c r="A13" s="4">
        <v>12.0</v>
      </c>
      <c r="B13" s="4">
        <v>89.0</v>
      </c>
      <c r="C13" s="4" t="s">
        <v>109</v>
      </c>
      <c r="D13" s="4" t="s">
        <v>110</v>
      </c>
      <c r="E13" s="4" t="s">
        <v>90</v>
      </c>
      <c r="F13" s="4">
        <v>380.0</v>
      </c>
      <c r="G13" s="11"/>
      <c r="I13" t="str">
        <f t="array" ref="I13">INDEX('2026 Points'!$D$13:$D$21,MATCH(1,MMULT(--('2026 Points'!$E$13:$L$21=D13),TRANSPOSE(COLUMN('2026 Points'!$E$13:$L$21)^0)),0))</f>
        <v>#N/A</v>
      </c>
    </row>
    <row r="14">
      <c r="A14" s="4">
        <v>13.0</v>
      </c>
      <c r="B14" s="4">
        <v>30.0</v>
      </c>
      <c r="C14" s="4" t="s">
        <v>105</v>
      </c>
      <c r="D14" s="4" t="s">
        <v>63</v>
      </c>
      <c r="E14" s="4" t="s">
        <v>106</v>
      </c>
      <c r="F14" s="4">
        <v>360.0</v>
      </c>
      <c r="G14" s="11"/>
      <c r="I14" t="str">
        <f t="array" ref="I14">INDEX('2026 Points'!$D$13:$D$21,MATCH(1,MMULT(--('2026 Points'!$E$13:$L$21=D14),TRANSPOSE(COLUMN('2026 Points'!$E$13:$L$21)^0)),0))</f>
        <v>Andy</v>
      </c>
    </row>
    <row r="15">
      <c r="A15" s="4">
        <v>14.0</v>
      </c>
      <c r="B15" s="4">
        <v>62.0</v>
      </c>
      <c r="C15" s="4" t="s">
        <v>111</v>
      </c>
      <c r="D15" s="4" t="s">
        <v>43</v>
      </c>
      <c r="E15" s="4" t="s">
        <v>99</v>
      </c>
      <c r="F15" s="4">
        <v>335.0</v>
      </c>
      <c r="G15" s="11"/>
      <c r="I15" t="str">
        <f t="array" ref="I15">INDEX('2026 Points'!$D$13:$D$21,MATCH(1,MMULT(--('2026 Points'!$E$13:$L$21=D15),TRANSPOSE(COLUMN('2026 Points'!$E$13:$L$21)^0)),0))</f>
        <v>Campbell</v>
      </c>
    </row>
    <row r="16">
      <c r="A16" s="4">
        <v>15.0</v>
      </c>
      <c r="B16" s="4">
        <v>31.0</v>
      </c>
      <c r="C16" s="4" t="s">
        <v>112</v>
      </c>
      <c r="D16" s="4" t="s">
        <v>50</v>
      </c>
      <c r="E16" s="4" t="s">
        <v>102</v>
      </c>
      <c r="F16" s="4">
        <v>335.0</v>
      </c>
      <c r="G16" s="11"/>
      <c r="I16" t="str">
        <f t="array" ref="I16">INDEX('2026 Points'!$D$13:$D$21,MATCH(1,MMULT(--('2026 Points'!$E$13:$L$21=D16),TRANSPOSE(COLUMN('2026 Points'!$E$13:$L$21)^0)),0))</f>
        <v>Dave</v>
      </c>
    </row>
    <row r="17">
      <c r="A17" s="4">
        <v>16.0</v>
      </c>
      <c r="B17" s="4">
        <v>117.0</v>
      </c>
      <c r="C17" s="4" t="s">
        <v>113</v>
      </c>
      <c r="D17" s="4" t="s">
        <v>114</v>
      </c>
      <c r="E17" s="4" t="s">
        <v>115</v>
      </c>
      <c r="F17" s="4">
        <v>333.0</v>
      </c>
      <c r="G17" s="11"/>
      <c r="I17" t="str">
        <f t="array" ref="I17">INDEX('2026 Points'!$D$13:$D$21,MATCH(1,MMULT(--('2026 Points'!$E$13:$L$21=D17),TRANSPOSE(COLUMN('2026 Points'!$E$13:$L$21)^0)),0))</f>
        <v>#N/A</v>
      </c>
    </row>
    <row r="18">
      <c r="A18" s="4">
        <v>17.0</v>
      </c>
      <c r="B18" s="4">
        <v>8.0</v>
      </c>
      <c r="C18" s="4" t="s">
        <v>116</v>
      </c>
      <c r="D18" s="4" t="s">
        <v>57</v>
      </c>
      <c r="E18" s="4" t="s">
        <v>117</v>
      </c>
      <c r="F18" s="4">
        <v>330.0</v>
      </c>
      <c r="G18" s="11"/>
      <c r="I18" t="str">
        <f t="array" ref="I18">INDEX('2026 Points'!$D$13:$D$21,MATCH(1,MMULT(--('2026 Points'!$E$13:$L$21=D18),TRANSPOSE(COLUMN('2026 Points'!$E$13:$L$21)^0)),0))</f>
        <v>Mike</v>
      </c>
    </row>
    <row r="19">
      <c r="A19" s="4">
        <v>18.0</v>
      </c>
      <c r="B19" s="4">
        <v>21.0</v>
      </c>
      <c r="C19" s="4" t="s">
        <v>118</v>
      </c>
      <c r="D19" s="4" t="s">
        <v>16</v>
      </c>
      <c r="E19" s="4" t="s">
        <v>90</v>
      </c>
      <c r="F19" s="4">
        <v>328.0</v>
      </c>
      <c r="G19" s="11"/>
      <c r="I19" t="str">
        <f t="array" ref="I19">INDEX('2026 Points'!$D$13:$D$21,MATCH(1,MMULT(--('2026 Points'!$E$13:$L$21=D19),TRANSPOSE(COLUMN('2026 Points'!$E$13:$L$21)^0)),0))</f>
        <v>Nick</v>
      </c>
    </row>
    <row r="20">
      <c r="A20" s="4">
        <v>19.0</v>
      </c>
      <c r="B20" s="4">
        <v>58.0</v>
      </c>
      <c r="C20" s="4" t="s">
        <v>119</v>
      </c>
      <c r="D20" s="4" t="s">
        <v>120</v>
      </c>
      <c r="E20" s="4" t="s">
        <v>121</v>
      </c>
      <c r="F20" s="4">
        <v>324.0</v>
      </c>
      <c r="G20" s="11"/>
      <c r="I20" t="str">
        <f t="array" ref="I20">INDEX('2026 Points'!$D$13:$D$21,MATCH(1,MMULT(--('2026 Points'!$E$13:$L$21=D20),TRANSPOSE(COLUMN('2026 Points'!$E$13:$L$21)^0)),0))</f>
        <v>#N/A</v>
      </c>
    </row>
    <row r="21">
      <c r="A21" s="4">
        <v>20.0</v>
      </c>
      <c r="B21" s="4">
        <v>490.0</v>
      </c>
      <c r="C21" s="4" t="s">
        <v>122</v>
      </c>
      <c r="D21" s="4" t="s">
        <v>123</v>
      </c>
      <c r="E21" s="4" t="s">
        <v>99</v>
      </c>
      <c r="F21" s="4">
        <v>323.0</v>
      </c>
      <c r="G21" s="11"/>
      <c r="I21" t="str">
        <f t="array" ref="I21">INDEX('2026 Points'!$D$13:$D$21,MATCH(1,MMULT(--('2026 Points'!$E$13:$L$21=D21),TRANSPOSE(COLUMN('2026 Points'!$E$13:$L$21)^0)),0))</f>
        <v>#N/A</v>
      </c>
    </row>
    <row r="22">
      <c r="A22" s="4">
        <v>21.0</v>
      </c>
      <c r="B22" s="4">
        <v>95.0</v>
      </c>
      <c r="C22" s="4" t="s">
        <v>124</v>
      </c>
      <c r="D22" s="4" t="s">
        <v>125</v>
      </c>
      <c r="E22" s="4" t="s">
        <v>98</v>
      </c>
      <c r="F22" s="4">
        <v>312.0</v>
      </c>
      <c r="G22" s="11"/>
      <c r="I22" t="str">
        <f t="array" ref="I22">INDEX('2026 Points'!$D$13:$D$21,MATCH(1,MMULT(--('2026 Points'!$E$13:$L$21=D22),TRANSPOSE(COLUMN('2026 Points'!$E$13:$L$21)^0)),0))</f>
        <v>#N/A</v>
      </c>
    </row>
    <row r="23">
      <c r="A23" s="4">
        <v>22.0</v>
      </c>
      <c r="B23" s="4">
        <v>250.0</v>
      </c>
      <c r="C23" s="4" t="s">
        <v>126</v>
      </c>
      <c r="D23" s="4" t="s">
        <v>127</v>
      </c>
      <c r="E23" s="4" t="s">
        <v>128</v>
      </c>
      <c r="F23" s="4">
        <v>308.0</v>
      </c>
      <c r="G23" s="11"/>
      <c r="I23" t="str">
        <f t="array" ref="I23">INDEX('2026 Points'!$D$13:$D$21,MATCH(1,MMULT(--('2026 Points'!$E$13:$L$21=D23),TRANSPOSE(COLUMN('2026 Points'!$E$13:$L$21)^0)),0))</f>
        <v>#N/A</v>
      </c>
    </row>
    <row r="24">
      <c r="A24" s="4">
        <v>23.0</v>
      </c>
      <c r="B24" s="4">
        <v>19.0</v>
      </c>
      <c r="C24" s="4" t="s">
        <v>129</v>
      </c>
      <c r="D24" s="4" t="s">
        <v>40</v>
      </c>
      <c r="E24" s="4" t="s">
        <v>130</v>
      </c>
      <c r="F24" s="4">
        <v>302.0</v>
      </c>
      <c r="G24" s="11"/>
      <c r="I24" t="str">
        <f t="array" ref="I24">INDEX('2026 Points'!$D$13:$D$21,MATCH(1,MMULT(--('2026 Points'!$E$13:$L$21=D24),TRANSPOSE(COLUMN('2026 Points'!$E$13:$L$21)^0)),0))</f>
        <v>Campbell</v>
      </c>
    </row>
    <row r="25">
      <c r="A25" s="4">
        <v>24.0</v>
      </c>
      <c r="B25" s="4">
        <v>107.0</v>
      </c>
      <c r="C25" s="4" t="s">
        <v>131</v>
      </c>
      <c r="D25" s="4" t="s">
        <v>132</v>
      </c>
      <c r="E25" s="4" t="s">
        <v>93</v>
      </c>
      <c r="F25" s="4">
        <v>300.0</v>
      </c>
      <c r="G25" s="11"/>
      <c r="I25" t="str">
        <f t="array" ref="I25">INDEX('2026 Points'!$D$13:$D$21,MATCH(1,MMULT(--('2026 Points'!$E$13:$L$21=D25),TRANSPOSE(COLUMN('2026 Points'!$E$13:$L$21)^0)),0))</f>
        <v>#N/A</v>
      </c>
    </row>
    <row r="26">
      <c r="A26" s="4">
        <v>25.0</v>
      </c>
      <c r="B26" s="4">
        <v>60.0</v>
      </c>
      <c r="C26" s="4" t="s">
        <v>133</v>
      </c>
      <c r="D26" s="4" t="s">
        <v>134</v>
      </c>
      <c r="E26" s="4" t="s">
        <v>102</v>
      </c>
      <c r="F26" s="4">
        <v>270.0</v>
      </c>
      <c r="G26" s="11"/>
      <c r="I26" t="str">
        <f t="array" ref="I26">INDEX('2026 Points'!$D$13:$D$21,MATCH(1,MMULT(--('2026 Points'!$E$13:$L$21=D26),TRANSPOSE(COLUMN('2026 Points'!$E$13:$L$21)^0)),0))</f>
        <v>#N/A</v>
      </c>
    </row>
    <row r="27">
      <c r="A27" s="4">
        <v>26.0</v>
      </c>
      <c r="B27" s="4">
        <v>500.0</v>
      </c>
      <c r="C27" s="4" t="s">
        <v>135</v>
      </c>
      <c r="D27" s="4" t="s">
        <v>136</v>
      </c>
      <c r="E27" s="4" t="s">
        <v>137</v>
      </c>
      <c r="F27" s="4">
        <v>264.0</v>
      </c>
      <c r="G27" s="11"/>
      <c r="I27" t="str">
        <f t="array" ref="I27">INDEX('2026 Points'!$D$13:$D$21,MATCH(1,MMULT(--('2026 Points'!$E$13:$L$21=D27),TRANSPOSE(COLUMN('2026 Points'!$E$13:$L$21)^0)),0))</f>
        <v>#N/A</v>
      </c>
    </row>
    <row r="28">
      <c r="A28" s="4">
        <v>27.0</v>
      </c>
      <c r="B28" s="4">
        <v>16.0</v>
      </c>
      <c r="C28" s="4" t="s">
        <v>138</v>
      </c>
      <c r="D28" s="4" t="s">
        <v>46</v>
      </c>
      <c r="E28" s="4" t="s">
        <v>139</v>
      </c>
      <c r="F28" s="4">
        <v>261.0</v>
      </c>
      <c r="G28" s="11"/>
      <c r="I28" t="str">
        <f t="array" ref="I28">INDEX('2026 Points'!$D$13:$D$21,MATCH(1,MMULT(--('2026 Points'!$E$13:$L$21=D28),TRANSPOSE(COLUMN('2026 Points'!$E$13:$L$21)^0)),0))</f>
        <v>Dave</v>
      </c>
    </row>
    <row r="29">
      <c r="A29" s="4">
        <v>28.0</v>
      </c>
      <c r="B29" s="4">
        <v>43.0</v>
      </c>
      <c r="C29" s="4" t="s">
        <v>140</v>
      </c>
      <c r="D29" s="4" t="s">
        <v>68</v>
      </c>
      <c r="E29" s="4" t="s">
        <v>90</v>
      </c>
      <c r="F29" s="4">
        <v>256.0</v>
      </c>
      <c r="G29" s="11"/>
      <c r="I29" t="str">
        <f t="array" ref="I29">INDEX('2026 Points'!$D$13:$D$21,MATCH(1,MMULT(--('2026 Points'!$E$13:$L$21=D29),TRANSPOSE(COLUMN('2026 Points'!$E$13:$L$21)^0)),0))</f>
        <v>Andy</v>
      </c>
    </row>
    <row r="30">
      <c r="A30" s="4">
        <v>29.0</v>
      </c>
      <c r="B30" s="4">
        <v>138.0</v>
      </c>
      <c r="C30" s="4" t="s">
        <v>141</v>
      </c>
      <c r="D30" s="4" t="s">
        <v>142</v>
      </c>
      <c r="E30" s="4" t="s">
        <v>143</v>
      </c>
      <c r="F30" s="4">
        <v>255.0</v>
      </c>
      <c r="G30" s="11"/>
      <c r="I30" t="str">
        <f t="array" ref="I30">INDEX('2026 Points'!$D$13:$D$21,MATCH(1,MMULT(--('2026 Points'!$E$13:$L$21=D30),TRANSPOSE(COLUMN('2026 Points'!$E$13:$L$21)^0)),0))</f>
        <v>#N/A</v>
      </c>
    </row>
    <row r="31">
      <c r="A31" s="4">
        <v>30.0</v>
      </c>
      <c r="B31" s="4">
        <v>214.0</v>
      </c>
      <c r="C31" s="4" t="s">
        <v>144</v>
      </c>
      <c r="D31" s="4" t="s">
        <v>145</v>
      </c>
      <c r="E31" s="4" t="s">
        <v>93</v>
      </c>
      <c r="F31" s="4">
        <v>249.0</v>
      </c>
      <c r="G31" s="11"/>
      <c r="I31" t="str">
        <f t="array" ref="I31">INDEX('2026 Points'!$D$13:$D$21,MATCH(1,MMULT(--('2026 Points'!$E$13:$L$21=D31),TRANSPOSE(COLUMN('2026 Points'!$E$13:$L$21)^0)),0))</f>
        <v>#N/A</v>
      </c>
    </row>
    <row r="32">
      <c r="A32" s="4">
        <v>31.0</v>
      </c>
      <c r="B32" s="4">
        <v>7.0</v>
      </c>
      <c r="C32" s="4" t="s">
        <v>146</v>
      </c>
      <c r="D32" s="4" t="s">
        <v>32</v>
      </c>
      <c r="E32" s="4" t="s">
        <v>147</v>
      </c>
      <c r="F32" s="4">
        <v>248.0</v>
      </c>
      <c r="G32" s="11"/>
      <c r="I32" t="str">
        <f t="array" ref="I32">INDEX('2026 Points'!$D$13:$D$21,MATCH(1,MMULT(--('2026 Points'!$E$13:$L$21=D32),TRANSPOSE(COLUMN('2026 Points'!$E$13:$L$21)^0)),0))</f>
        <v>Cameron</v>
      </c>
    </row>
    <row r="33">
      <c r="A33" s="4">
        <v>32.0</v>
      </c>
      <c r="B33" s="4">
        <v>113.0</v>
      </c>
      <c r="C33" s="4" t="s">
        <v>148</v>
      </c>
      <c r="D33" s="4" t="s">
        <v>149</v>
      </c>
      <c r="E33" s="4" t="s">
        <v>96</v>
      </c>
      <c r="F33" s="4">
        <v>240.0</v>
      </c>
      <c r="G33" s="11"/>
      <c r="I33" t="str">
        <f t="array" ref="I33">INDEX('2026 Points'!$D$13:$D$21,MATCH(1,MMULT(--('2026 Points'!$E$13:$L$21=D33),TRANSPOSE(COLUMN('2026 Points'!$E$13:$L$21)^0)),0))</f>
        <v>#N/A</v>
      </c>
    </row>
    <row r="34">
      <c r="A34" s="4">
        <v>33.0</v>
      </c>
      <c r="B34" s="4">
        <v>4.0</v>
      </c>
      <c r="C34" s="4" t="s">
        <v>150</v>
      </c>
      <c r="D34" s="4" t="s">
        <v>65</v>
      </c>
      <c r="E34" s="4" t="s">
        <v>90</v>
      </c>
      <c r="F34" s="4">
        <v>237.0</v>
      </c>
      <c r="G34" s="11"/>
      <c r="I34" t="str">
        <f t="array" ref="I34">INDEX('2026 Points'!$D$13:$D$21,MATCH(1,MMULT(--('2026 Points'!$E$13:$L$21=D34),TRANSPOSE(COLUMN('2026 Points'!$E$13:$L$21)^0)),0))</f>
        <v>Andy</v>
      </c>
    </row>
    <row r="35">
      <c r="A35" s="4">
        <v>34.0</v>
      </c>
      <c r="B35" s="4">
        <v>12.0</v>
      </c>
      <c r="C35" s="4" t="s">
        <v>151</v>
      </c>
      <c r="D35" s="4" t="s">
        <v>14</v>
      </c>
      <c r="E35" s="4" t="s">
        <v>130</v>
      </c>
      <c r="F35" s="4">
        <v>232.0</v>
      </c>
      <c r="G35" s="11"/>
      <c r="I35" t="str">
        <f t="array" ref="I35">INDEX('2026 Points'!$D$13:$D$21,MATCH(1,MMULT(--('2026 Points'!$E$13:$L$21=D35),TRANSPOSE(COLUMN('2026 Points'!$E$13:$L$21)^0)),0))</f>
        <v>Nick</v>
      </c>
    </row>
    <row r="36">
      <c r="A36" s="4">
        <v>35.0</v>
      </c>
      <c r="B36" s="4">
        <v>179.0</v>
      </c>
      <c r="C36" s="4" t="s">
        <v>152</v>
      </c>
      <c r="D36" s="4" t="s">
        <v>153</v>
      </c>
      <c r="E36" s="4" t="s">
        <v>98</v>
      </c>
      <c r="F36" s="4">
        <v>225.0</v>
      </c>
      <c r="G36" s="11"/>
      <c r="I36" t="str">
        <f t="array" ref="I36">INDEX('2026 Points'!$D$13:$D$21,MATCH(1,MMULT(--('2026 Points'!$E$13:$L$21=D36),TRANSPOSE(COLUMN('2026 Points'!$E$13:$L$21)^0)),0))</f>
        <v>#N/A</v>
      </c>
    </row>
    <row r="37">
      <c r="A37" s="4">
        <v>36.0</v>
      </c>
      <c r="B37" s="4">
        <v>1.0</v>
      </c>
      <c r="C37" s="4" t="s">
        <v>154</v>
      </c>
      <c r="D37" s="4" t="s">
        <v>77</v>
      </c>
      <c r="E37" s="4" t="s">
        <v>90</v>
      </c>
      <c r="F37" s="4">
        <v>225.0</v>
      </c>
      <c r="G37" s="11"/>
      <c r="I37" t="str">
        <f t="array" ref="I37">INDEX('2026 Points'!$D$13:$D$21,MATCH(1,MMULT(--('2026 Points'!$E$13:$L$21=D37),TRANSPOSE(COLUMN('2026 Points'!$E$13:$L$21)^0)),0))</f>
        <v>Joe</v>
      </c>
    </row>
    <row r="38">
      <c r="A38" s="4">
        <v>37.0</v>
      </c>
      <c r="B38" s="4">
        <v>55.0</v>
      </c>
      <c r="C38" s="4" t="s">
        <v>155</v>
      </c>
      <c r="D38" s="4" t="s">
        <v>156</v>
      </c>
      <c r="E38" s="4" t="s">
        <v>157</v>
      </c>
      <c r="F38" s="4">
        <v>222.0</v>
      </c>
      <c r="G38" s="11"/>
      <c r="I38" t="str">
        <f t="array" ref="I38">INDEX('2026 Points'!$D$13:$D$21,MATCH(1,MMULT(--('2026 Points'!$E$13:$L$21=D38),TRANSPOSE(COLUMN('2026 Points'!$E$13:$L$21)^0)),0))</f>
        <v>#N/A</v>
      </c>
    </row>
    <row r="39">
      <c r="A39" s="4">
        <v>38.0</v>
      </c>
      <c r="B39" s="4">
        <v>937.0</v>
      </c>
      <c r="C39" s="4" t="s">
        <v>158</v>
      </c>
      <c r="D39" s="4" t="s">
        <v>159</v>
      </c>
      <c r="E39" s="4" t="s">
        <v>121</v>
      </c>
      <c r="F39" s="4">
        <v>204.0</v>
      </c>
      <c r="G39" s="11"/>
      <c r="I39" t="str">
        <f t="array" ref="I39">INDEX('2026 Points'!$D$13:$D$21,MATCH(1,MMULT(--('2026 Points'!$E$13:$L$21=D39),TRANSPOSE(COLUMN('2026 Points'!$E$13:$L$21)^0)),0))</f>
        <v>#N/A</v>
      </c>
    </row>
    <row r="40">
      <c r="A40" s="4">
        <v>39.0</v>
      </c>
      <c r="B40" s="4">
        <v>41.0</v>
      </c>
      <c r="C40" s="4" t="s">
        <v>160</v>
      </c>
      <c r="D40" s="4" t="s">
        <v>52</v>
      </c>
      <c r="E40" s="4" t="s">
        <v>161</v>
      </c>
      <c r="F40" s="4">
        <v>204.0</v>
      </c>
      <c r="G40" s="11"/>
      <c r="I40" t="str">
        <f t="array" ref="I40">INDEX('2026 Points'!$D$13:$D$21,MATCH(1,MMULT(--('2026 Points'!$E$13:$L$21=D40),TRANSPOSE(COLUMN('2026 Points'!$E$13:$L$21)^0)),0))</f>
        <v>Dave</v>
      </c>
    </row>
    <row r="41">
      <c r="A41" s="4">
        <v>40.0</v>
      </c>
      <c r="B41" s="4">
        <v>329.0</v>
      </c>
      <c r="C41" s="4" t="s">
        <v>162</v>
      </c>
      <c r="D41" s="4" t="s">
        <v>163</v>
      </c>
      <c r="E41" s="4" t="s">
        <v>143</v>
      </c>
      <c r="F41" s="4">
        <v>203.0</v>
      </c>
      <c r="G41" s="11"/>
      <c r="I41" t="str">
        <f t="array" ref="I41">INDEX('2026 Points'!$D$13:$D$21,MATCH(1,MMULT(--('2026 Points'!$E$13:$L$21=D41),TRANSPOSE(COLUMN('2026 Points'!$E$13:$L$21)^0)),0))</f>
        <v>#N/A</v>
      </c>
    </row>
    <row r="42">
      <c r="A42" s="4">
        <v>41.0</v>
      </c>
      <c r="B42" s="4">
        <v>431.0</v>
      </c>
      <c r="C42" s="4" t="s">
        <v>164</v>
      </c>
      <c r="D42" s="4" t="s">
        <v>165</v>
      </c>
      <c r="E42" s="4" t="s">
        <v>98</v>
      </c>
      <c r="F42" s="4">
        <v>202.0</v>
      </c>
      <c r="G42" s="11"/>
      <c r="I42" t="str">
        <f t="array" ref="I42">INDEX('2026 Points'!$D$13:$D$21,MATCH(1,MMULT(--('2026 Points'!$E$13:$L$21=D42),TRANSPOSE(COLUMN('2026 Points'!$E$13:$L$21)^0)),0))</f>
        <v>#N/A</v>
      </c>
    </row>
    <row r="43">
      <c r="A43" s="4">
        <v>42.0</v>
      </c>
      <c r="B43" s="4">
        <v>276.0</v>
      </c>
      <c r="C43" s="4" t="s">
        <v>166</v>
      </c>
      <c r="D43" s="4" t="s">
        <v>167</v>
      </c>
      <c r="E43" s="4" t="s">
        <v>99</v>
      </c>
      <c r="F43" s="4">
        <v>201.0</v>
      </c>
      <c r="G43" s="11"/>
      <c r="I43" t="str">
        <f t="array" ref="I43">INDEX('2026 Points'!$D$13:$D$21,MATCH(1,MMULT(--('2026 Points'!$E$13:$L$21=D43),TRANSPOSE(COLUMN('2026 Points'!$E$13:$L$21)^0)),0))</f>
        <v>#N/A</v>
      </c>
    </row>
    <row r="44">
      <c r="A44" s="4">
        <v>43.0</v>
      </c>
      <c r="B44" s="4">
        <v>42.0</v>
      </c>
      <c r="C44" s="4" t="s">
        <v>168</v>
      </c>
      <c r="D44" s="4" t="s">
        <v>169</v>
      </c>
      <c r="E44" s="4" t="s">
        <v>99</v>
      </c>
      <c r="F44" s="4">
        <v>193.0</v>
      </c>
      <c r="G44" s="11"/>
      <c r="I44" t="str">
        <f t="array" ref="I44">INDEX('2026 Points'!$D$13:$D$21,MATCH(1,MMULT(--('2026 Points'!$E$13:$L$21=D44),TRANSPOSE(COLUMN('2026 Points'!$E$13:$L$21)^0)),0))</f>
        <v>#N/A</v>
      </c>
    </row>
    <row r="45">
      <c r="A45" s="4">
        <v>44.0</v>
      </c>
      <c r="B45" s="4">
        <v>438.0</v>
      </c>
      <c r="C45" s="4" t="s">
        <v>170</v>
      </c>
      <c r="D45" s="4" t="s">
        <v>171</v>
      </c>
      <c r="E45" s="4" t="s">
        <v>99</v>
      </c>
      <c r="F45" s="4">
        <v>188.0</v>
      </c>
      <c r="G45" s="11"/>
      <c r="I45" t="str">
        <f t="array" ref="I45">INDEX('2026 Points'!$D$13:$D$21,MATCH(1,MMULT(--('2026 Points'!$E$13:$L$21=D45),TRANSPOSE(COLUMN('2026 Points'!$E$13:$L$21)^0)),0))</f>
        <v>#N/A</v>
      </c>
    </row>
    <row r="46">
      <c r="A46" s="4">
        <v>45.0</v>
      </c>
      <c r="B46" s="4">
        <v>87.0</v>
      </c>
      <c r="C46" s="4" t="s">
        <v>103</v>
      </c>
      <c r="D46" s="4" t="s">
        <v>172</v>
      </c>
      <c r="E46" s="4" t="s">
        <v>96</v>
      </c>
      <c r="F46" s="4">
        <v>187.0</v>
      </c>
      <c r="G46" s="11"/>
      <c r="I46" t="str">
        <f t="array" ref="I46">INDEX('2026 Points'!$D$13:$D$21,MATCH(1,MMULT(--('2026 Points'!$E$13:$L$21=D46),TRANSPOSE(COLUMN('2026 Points'!$E$13:$L$21)^0)),0))</f>
        <v>#N/A</v>
      </c>
    </row>
    <row r="47">
      <c r="A47" s="4">
        <v>46.0</v>
      </c>
      <c r="B47" s="4">
        <v>306.0</v>
      </c>
      <c r="C47" s="4" t="s">
        <v>173</v>
      </c>
      <c r="D47" s="4" t="s">
        <v>174</v>
      </c>
      <c r="E47" s="4" t="s">
        <v>99</v>
      </c>
      <c r="F47" s="4">
        <v>186.0</v>
      </c>
      <c r="G47" s="11"/>
      <c r="I47" t="str">
        <f t="array" ref="I47">INDEX('2026 Points'!$D$13:$D$21,MATCH(1,MMULT(--('2026 Points'!$E$13:$L$21=D47),TRANSPOSE(COLUMN('2026 Points'!$E$13:$L$21)^0)),0))</f>
        <v>#N/A</v>
      </c>
    </row>
    <row r="48">
      <c r="A48" s="4">
        <v>47.0</v>
      </c>
      <c r="B48" s="4">
        <v>260.0</v>
      </c>
      <c r="C48" s="4" t="s">
        <v>175</v>
      </c>
      <c r="D48" s="4" t="s">
        <v>80</v>
      </c>
      <c r="E48" s="4" t="s">
        <v>137</v>
      </c>
      <c r="F48" s="4">
        <v>185.0</v>
      </c>
      <c r="G48" s="11"/>
      <c r="I48" t="str">
        <f t="array" ref="I48">INDEX('2026 Points'!$D$13:$D$21,MATCH(1,MMULT(--('2026 Points'!$E$13:$L$21=D48),TRANSPOSE(COLUMN('2026 Points'!$E$13:$L$21)^0)),0))</f>
        <v>Geminiani's Hipsters</v>
      </c>
    </row>
    <row r="49">
      <c r="A49" s="4">
        <v>48.0</v>
      </c>
      <c r="B49" s="4">
        <v>187.0</v>
      </c>
      <c r="C49" s="4" t="s">
        <v>176</v>
      </c>
      <c r="D49" s="4" t="s">
        <v>177</v>
      </c>
      <c r="E49" s="4" t="s">
        <v>121</v>
      </c>
      <c r="F49" s="4">
        <v>180.0</v>
      </c>
      <c r="G49" s="11"/>
      <c r="I49" t="str">
        <f t="array" ref="I49">INDEX('2026 Points'!$D$13:$D$21,MATCH(1,MMULT(--('2026 Points'!$E$13:$L$21=D49),TRANSPOSE(COLUMN('2026 Points'!$E$13:$L$21)^0)),0))</f>
        <v>#N/A</v>
      </c>
    </row>
    <row r="50">
      <c r="A50" s="4">
        <v>49.0</v>
      </c>
      <c r="B50" s="4">
        <v>229.0</v>
      </c>
      <c r="C50" s="4" t="s">
        <v>178</v>
      </c>
      <c r="D50" s="4" t="s">
        <v>179</v>
      </c>
      <c r="E50" s="4" t="s">
        <v>115</v>
      </c>
      <c r="F50" s="4">
        <v>174.0</v>
      </c>
      <c r="G50" s="11"/>
      <c r="I50" t="str">
        <f t="array" ref="I50">INDEX('2026 Points'!$D$13:$D$21,MATCH(1,MMULT(--('2026 Points'!$E$13:$L$21=D50),TRANSPOSE(COLUMN('2026 Points'!$E$13:$L$21)^0)),0))</f>
        <v>#N/A</v>
      </c>
    </row>
    <row r="51">
      <c r="A51" s="4">
        <v>50.0</v>
      </c>
      <c r="B51" s="4">
        <v>11.0</v>
      </c>
      <c r="C51" s="4" t="s">
        <v>180</v>
      </c>
      <c r="D51" s="4" t="s">
        <v>56</v>
      </c>
      <c r="E51" s="4" t="s">
        <v>128</v>
      </c>
      <c r="F51" s="4">
        <v>171.0</v>
      </c>
      <c r="G51" s="11"/>
      <c r="I51" t="str">
        <f t="array" ref="I51">INDEX('2026 Points'!$D$13:$D$21,MATCH(1,MMULT(--('2026 Points'!$E$13:$L$21=D51),TRANSPOSE(COLUMN('2026 Points'!$E$13:$L$21)^0)),0))</f>
        <v>Mike</v>
      </c>
    </row>
    <row r="52">
      <c r="A52" s="4">
        <v>51.0</v>
      </c>
      <c r="B52" s="4">
        <v>140.0</v>
      </c>
      <c r="C52" s="4" t="s">
        <v>181</v>
      </c>
      <c r="D52" s="4" t="s">
        <v>182</v>
      </c>
      <c r="E52" s="4" t="s">
        <v>157</v>
      </c>
      <c r="F52" s="4">
        <v>170.0</v>
      </c>
      <c r="G52" s="11"/>
      <c r="I52" t="str">
        <f t="array" ref="I52">INDEX('2026 Points'!$D$13:$D$21,MATCH(1,MMULT(--('2026 Points'!$E$13:$L$21=D52),TRANSPOSE(COLUMN('2026 Points'!$E$13:$L$21)^0)),0))</f>
        <v>#N/A</v>
      </c>
    </row>
    <row r="53">
      <c r="A53" s="4">
        <v>52.0</v>
      </c>
      <c r="B53" s="4">
        <v>51.0</v>
      </c>
      <c r="C53" s="4" t="s">
        <v>168</v>
      </c>
      <c r="D53" s="4" t="s">
        <v>183</v>
      </c>
      <c r="E53" s="4" t="s">
        <v>184</v>
      </c>
      <c r="F53" s="4">
        <v>168.0</v>
      </c>
      <c r="G53" s="11"/>
      <c r="I53" t="str">
        <f t="array" ref="I53">INDEX('2026 Points'!$D$13:$D$21,MATCH(1,MMULT(--('2026 Points'!$E$13:$L$21=D53),TRANSPOSE(COLUMN('2026 Points'!$E$13:$L$21)^0)),0))</f>
        <v>#N/A</v>
      </c>
    </row>
    <row r="54">
      <c r="A54" s="4">
        <v>53.0</v>
      </c>
      <c r="B54" s="4">
        <v>125.0</v>
      </c>
      <c r="C54" s="4" t="s">
        <v>100</v>
      </c>
      <c r="D54" s="4" t="s">
        <v>185</v>
      </c>
      <c r="E54" s="4" t="s">
        <v>90</v>
      </c>
      <c r="F54" s="4">
        <v>168.0</v>
      </c>
      <c r="G54" s="11"/>
      <c r="I54" t="str">
        <f t="array" ref="I54">INDEX('2026 Points'!$D$13:$D$21,MATCH(1,MMULT(--('2026 Points'!$E$13:$L$21=D54),TRANSPOSE(COLUMN('2026 Points'!$E$13:$L$21)^0)),0))</f>
        <v>#N/A</v>
      </c>
    </row>
    <row r="55">
      <c r="A55" s="4">
        <v>54.0</v>
      </c>
      <c r="B55" s="4">
        <v>519.0</v>
      </c>
      <c r="C55" s="4" t="s">
        <v>186</v>
      </c>
      <c r="D55" s="4" t="s">
        <v>187</v>
      </c>
      <c r="E55" s="4" t="s">
        <v>137</v>
      </c>
      <c r="F55" s="4">
        <v>167.0</v>
      </c>
      <c r="G55" s="11"/>
      <c r="I55" t="str">
        <f t="array" ref="I55">INDEX('2026 Points'!$D$13:$D$21,MATCH(1,MMULT(--('2026 Points'!$E$13:$L$21=D55),TRANSPOSE(COLUMN('2026 Points'!$E$13:$L$21)^0)),0))</f>
        <v>#N/A</v>
      </c>
    </row>
    <row r="56">
      <c r="A56" s="4">
        <v>55.0</v>
      </c>
      <c r="B56" s="4">
        <v>101.0</v>
      </c>
      <c r="C56" s="4" t="s">
        <v>188</v>
      </c>
      <c r="D56" s="4" t="s">
        <v>189</v>
      </c>
      <c r="E56" s="4" t="s">
        <v>184</v>
      </c>
      <c r="F56" s="4">
        <v>167.0</v>
      </c>
      <c r="G56" s="11"/>
      <c r="I56" t="str">
        <f t="array" ref="I56">INDEX('2026 Points'!$D$13:$D$21,MATCH(1,MMULT(--('2026 Points'!$E$13:$L$21=D56),TRANSPOSE(COLUMN('2026 Points'!$E$13:$L$21)^0)),0))</f>
        <v>#N/A</v>
      </c>
    </row>
    <row r="57">
      <c r="A57" s="4">
        <v>56.0</v>
      </c>
      <c r="B57" s="4">
        <v>94.0</v>
      </c>
      <c r="C57" s="4" t="s">
        <v>190</v>
      </c>
      <c r="D57" s="4" t="s">
        <v>191</v>
      </c>
      <c r="E57" s="4" t="s">
        <v>139</v>
      </c>
      <c r="F57" s="4">
        <v>167.0</v>
      </c>
      <c r="G57" s="11"/>
      <c r="I57" t="str">
        <f t="array" ref="I57">INDEX('2026 Points'!$D$13:$D$21,MATCH(1,MMULT(--('2026 Points'!$E$13:$L$21=D57),TRANSPOSE(COLUMN('2026 Points'!$E$13:$L$21)^0)),0))</f>
        <v>#N/A</v>
      </c>
    </row>
    <row r="58">
      <c r="A58" s="4">
        <v>57.0</v>
      </c>
      <c r="B58" s="4">
        <v>262.0</v>
      </c>
      <c r="C58" s="4" t="s">
        <v>192</v>
      </c>
      <c r="D58" s="4" t="s">
        <v>193</v>
      </c>
      <c r="E58" s="4" t="s">
        <v>90</v>
      </c>
      <c r="F58" s="4">
        <v>161.0</v>
      </c>
      <c r="G58" s="11"/>
      <c r="I58" t="str">
        <f t="array" ref="I58">INDEX('2026 Points'!$D$13:$D$21,MATCH(1,MMULT(--('2026 Points'!$E$13:$L$21=D58),TRANSPOSE(COLUMN('2026 Points'!$E$13:$L$21)^0)),0))</f>
        <v>#N/A</v>
      </c>
    </row>
    <row r="59">
      <c r="A59" s="4">
        <v>58.0</v>
      </c>
      <c r="B59" s="4">
        <v>224.0</v>
      </c>
      <c r="C59" s="4" t="s">
        <v>194</v>
      </c>
      <c r="D59" s="4" t="s">
        <v>195</v>
      </c>
      <c r="E59" s="4" t="s">
        <v>157</v>
      </c>
      <c r="F59" s="4">
        <v>159.0</v>
      </c>
      <c r="G59" s="11"/>
      <c r="I59" t="str">
        <f t="array" ref="I59">INDEX('2026 Points'!$D$13:$D$21,MATCH(1,MMULT(--('2026 Points'!$E$13:$L$21=D59),TRANSPOSE(COLUMN('2026 Points'!$E$13:$L$21)^0)),0))</f>
        <v>#N/A</v>
      </c>
    </row>
    <row r="60">
      <c r="A60" s="4">
        <v>59.0</v>
      </c>
      <c r="B60" s="4">
        <v>66.0</v>
      </c>
      <c r="C60" s="4" t="s">
        <v>196</v>
      </c>
      <c r="D60" s="4" t="s">
        <v>197</v>
      </c>
      <c r="E60" s="4" t="s">
        <v>139</v>
      </c>
      <c r="F60" s="4">
        <v>158.0</v>
      </c>
      <c r="G60" s="11"/>
      <c r="I60" t="str">
        <f t="array" ref="I60">INDEX('2026 Points'!$D$13:$D$21,MATCH(1,MMULT(--('2026 Points'!$E$13:$L$21=D60),TRANSPOSE(COLUMN('2026 Points'!$E$13:$L$21)^0)),0))</f>
        <v>#N/A</v>
      </c>
    </row>
    <row r="61">
      <c r="A61" s="4">
        <v>60.0</v>
      </c>
      <c r="B61" s="4">
        <v>152.0</v>
      </c>
      <c r="C61" s="4" t="s">
        <v>198</v>
      </c>
      <c r="D61" s="4" t="s">
        <v>199</v>
      </c>
      <c r="E61" s="4" t="s">
        <v>161</v>
      </c>
      <c r="F61" s="4">
        <v>157.0</v>
      </c>
      <c r="G61" s="11"/>
      <c r="I61" t="str">
        <f t="array" ref="I61">INDEX('2026 Points'!$D$13:$D$21,MATCH(1,MMULT(--('2026 Points'!$E$13:$L$21=D61),TRANSPOSE(COLUMN('2026 Points'!$E$13:$L$21)^0)),0))</f>
        <v>#N/A</v>
      </c>
    </row>
    <row r="62">
      <c r="A62" s="4">
        <v>61.0</v>
      </c>
      <c r="B62" s="4">
        <v>623.0</v>
      </c>
      <c r="C62" s="4" t="s">
        <v>200</v>
      </c>
      <c r="D62" s="4" t="s">
        <v>201</v>
      </c>
      <c r="E62" s="4" t="s">
        <v>115</v>
      </c>
      <c r="F62" s="4">
        <v>156.0</v>
      </c>
      <c r="G62" s="11"/>
      <c r="I62" t="str">
        <f t="array" ref="I62">INDEX('2026 Points'!$D$13:$D$21,MATCH(1,MMULT(--('2026 Points'!$E$13:$L$21=D62),TRANSPOSE(COLUMN('2026 Points'!$E$13:$L$21)^0)),0))</f>
        <v>#N/A</v>
      </c>
    </row>
    <row r="63">
      <c r="A63" s="4">
        <v>62.0</v>
      </c>
      <c r="B63" s="4">
        <v>86.0</v>
      </c>
      <c r="C63" s="4" t="s">
        <v>202</v>
      </c>
      <c r="D63" s="4" t="s">
        <v>203</v>
      </c>
      <c r="E63" s="4" t="s">
        <v>98</v>
      </c>
      <c r="F63" s="4">
        <v>154.0</v>
      </c>
      <c r="G63" s="11"/>
      <c r="I63" t="str">
        <f t="array" ref="I63">INDEX('2026 Points'!$D$13:$D$21,MATCH(1,MMULT(--('2026 Points'!$E$13:$L$21=D63),TRANSPOSE(COLUMN('2026 Points'!$E$13:$L$21)^0)),0))</f>
        <v>#N/A</v>
      </c>
    </row>
    <row r="64">
      <c r="A64" s="4">
        <v>63.0</v>
      </c>
      <c r="B64" s="4">
        <v>319.0</v>
      </c>
      <c r="C64" s="4" t="s">
        <v>204</v>
      </c>
      <c r="D64" s="4" t="s">
        <v>205</v>
      </c>
      <c r="E64" s="4" t="s">
        <v>121</v>
      </c>
      <c r="F64" s="4">
        <v>148.0</v>
      </c>
      <c r="G64" s="11"/>
      <c r="I64" t="str">
        <f t="array" ref="I64">INDEX('2026 Points'!$D$13:$D$21,MATCH(1,MMULT(--('2026 Points'!$E$13:$L$21=D64),TRANSPOSE(COLUMN('2026 Points'!$E$13:$L$21)^0)),0))</f>
        <v>#N/A</v>
      </c>
    </row>
    <row r="65">
      <c r="A65" s="4">
        <v>64.0</v>
      </c>
      <c r="B65" s="4">
        <v>263.0</v>
      </c>
      <c r="C65" s="4" t="s">
        <v>206</v>
      </c>
      <c r="D65" s="4" t="s">
        <v>207</v>
      </c>
      <c r="E65" s="4" t="s">
        <v>208</v>
      </c>
      <c r="F65" s="4">
        <v>148.0</v>
      </c>
      <c r="G65" s="11"/>
      <c r="I65" t="str">
        <f t="array" ref="I65">INDEX('2026 Points'!$D$13:$D$21,MATCH(1,MMULT(--('2026 Points'!$E$13:$L$21=D65),TRANSPOSE(COLUMN('2026 Points'!$E$13:$L$21)^0)),0))</f>
        <v>#N/A</v>
      </c>
    </row>
    <row r="66">
      <c r="A66" s="4">
        <v>65.0</v>
      </c>
      <c r="B66" s="4">
        <v>27.0</v>
      </c>
      <c r="C66" s="4" t="s">
        <v>209</v>
      </c>
      <c r="D66" s="4" t="s">
        <v>48</v>
      </c>
      <c r="E66" s="4" t="s">
        <v>96</v>
      </c>
      <c r="F66" s="4">
        <v>148.0</v>
      </c>
      <c r="G66" s="11"/>
      <c r="I66" t="str">
        <f t="array" ref="I66">INDEX('2026 Points'!$D$13:$D$21,MATCH(1,MMULT(--('2026 Points'!$E$13:$L$21=D66),TRANSPOSE(COLUMN('2026 Points'!$E$13:$L$21)^0)),0))</f>
        <v>Dave</v>
      </c>
    </row>
    <row r="67">
      <c r="A67" s="4">
        <v>66.0</v>
      </c>
      <c r="B67" s="4">
        <v>73.0</v>
      </c>
      <c r="C67" s="4" t="s">
        <v>196</v>
      </c>
      <c r="D67" s="4" t="s">
        <v>210</v>
      </c>
      <c r="E67" s="4" t="s">
        <v>157</v>
      </c>
      <c r="F67" s="4">
        <v>147.0</v>
      </c>
      <c r="G67" s="11"/>
      <c r="I67" t="str">
        <f t="array" ref="I67">INDEX('2026 Points'!$D$13:$D$21,MATCH(1,MMULT(--('2026 Points'!$E$13:$L$21=D67),TRANSPOSE(COLUMN('2026 Points'!$E$13:$L$21)^0)),0))</f>
        <v>#N/A</v>
      </c>
    </row>
    <row r="68">
      <c r="A68" s="4">
        <v>67.0</v>
      </c>
      <c r="B68" s="4">
        <v>202.0</v>
      </c>
      <c r="C68" s="4" t="s">
        <v>211</v>
      </c>
      <c r="D68" s="4" t="s">
        <v>212</v>
      </c>
      <c r="E68" s="4" t="s">
        <v>108</v>
      </c>
      <c r="F68" s="4">
        <v>144.0</v>
      </c>
      <c r="G68" s="11"/>
      <c r="I68" t="str">
        <f t="array" ref="I68">INDEX('2026 Points'!$D$13:$D$21,MATCH(1,MMULT(--('2026 Points'!$E$13:$L$21=D68),TRANSPOSE(COLUMN('2026 Points'!$E$13:$L$21)^0)),0))</f>
        <v>#N/A</v>
      </c>
    </row>
    <row r="69">
      <c r="A69" s="4">
        <v>68.0</v>
      </c>
      <c r="B69" s="4">
        <v>215.0</v>
      </c>
      <c r="C69" s="4" t="s">
        <v>213</v>
      </c>
      <c r="D69" s="4" t="s">
        <v>214</v>
      </c>
      <c r="E69" s="4" t="s">
        <v>161</v>
      </c>
      <c r="F69" s="4">
        <v>142.0</v>
      </c>
      <c r="G69" s="11"/>
      <c r="I69" t="str">
        <f t="array" ref="I69">INDEX('2026 Points'!$D$13:$D$21,MATCH(1,MMULT(--('2026 Points'!$E$13:$L$21=D69),TRANSPOSE(COLUMN('2026 Points'!$E$13:$L$21)^0)),0))</f>
        <v>#N/A</v>
      </c>
    </row>
    <row r="70">
      <c r="A70" s="4">
        <v>69.0</v>
      </c>
      <c r="B70" s="4">
        <v>246.0</v>
      </c>
      <c r="C70" s="4" t="s">
        <v>215</v>
      </c>
      <c r="D70" s="4" t="s">
        <v>216</v>
      </c>
      <c r="E70" s="4" t="s">
        <v>143</v>
      </c>
      <c r="F70" s="4">
        <v>141.0</v>
      </c>
      <c r="G70" s="11"/>
      <c r="I70" t="str">
        <f t="array" ref="I70">INDEX('2026 Points'!$D$13:$D$21,MATCH(1,MMULT(--('2026 Points'!$E$13:$L$21=D70),TRANSPOSE(COLUMN('2026 Points'!$E$13:$L$21)^0)),0))</f>
        <v>#N/A</v>
      </c>
    </row>
    <row r="71">
      <c r="A71" s="4">
        <v>70.0</v>
      </c>
      <c r="B71" s="4">
        <v>22.0</v>
      </c>
      <c r="C71" s="4" t="s">
        <v>217</v>
      </c>
      <c r="D71" s="4" t="s">
        <v>30</v>
      </c>
      <c r="E71" s="4" t="s">
        <v>137</v>
      </c>
      <c r="F71" s="4">
        <v>141.0</v>
      </c>
      <c r="G71" s="11"/>
      <c r="I71" t="str">
        <f t="array" ref="I71">INDEX('2026 Points'!$D$13:$D$21,MATCH(1,MMULT(--('2026 Points'!$E$13:$L$21=D71),TRANSPOSE(COLUMN('2026 Points'!$E$13:$L$21)^0)),0))</f>
        <v>Cameron</v>
      </c>
    </row>
    <row r="72">
      <c r="A72" s="4">
        <v>71.0</v>
      </c>
      <c r="B72" s="4">
        <v>221.0</v>
      </c>
      <c r="C72" s="4" t="s">
        <v>218</v>
      </c>
      <c r="D72" s="4" t="s">
        <v>219</v>
      </c>
      <c r="E72" s="4" t="s">
        <v>139</v>
      </c>
      <c r="F72" s="4">
        <v>140.0</v>
      </c>
      <c r="G72" s="11"/>
      <c r="I72" t="str">
        <f t="array" ref="I72">INDEX('2026 Points'!$D$13:$D$21,MATCH(1,MMULT(--('2026 Points'!$E$13:$L$21=D72),TRANSPOSE(COLUMN('2026 Points'!$E$13:$L$21)^0)),0))</f>
        <v>#N/A</v>
      </c>
    </row>
    <row r="73">
      <c r="A73" s="4">
        <v>72.0</v>
      </c>
      <c r="B73" s="4">
        <v>112.0</v>
      </c>
      <c r="C73" s="4" t="s">
        <v>220</v>
      </c>
      <c r="D73" s="4" t="s">
        <v>221</v>
      </c>
      <c r="E73" s="4" t="s">
        <v>90</v>
      </c>
      <c r="F73" s="4">
        <v>139.0</v>
      </c>
      <c r="G73" s="11"/>
      <c r="I73" t="str">
        <f t="array" ref="I73">INDEX('2026 Points'!$D$13:$D$21,MATCH(1,MMULT(--('2026 Points'!$E$13:$L$21=D73),TRANSPOSE(COLUMN('2026 Points'!$E$13:$L$21)^0)),0))</f>
        <v>#N/A</v>
      </c>
    </row>
    <row r="74">
      <c r="A74" s="4">
        <v>73.0</v>
      </c>
      <c r="B74" s="4">
        <v>240.0</v>
      </c>
      <c r="C74" s="4" t="s">
        <v>222</v>
      </c>
      <c r="D74" s="4" t="s">
        <v>223</v>
      </c>
      <c r="E74" s="4" t="s">
        <v>106</v>
      </c>
      <c r="F74" s="4">
        <v>136.0</v>
      </c>
      <c r="G74" s="11"/>
      <c r="I74" t="str">
        <f t="array" ref="I74">INDEX('2026 Points'!$D$13:$D$21,MATCH(1,MMULT(--('2026 Points'!$E$13:$L$21=D74),TRANSPOSE(COLUMN('2026 Points'!$E$13:$L$21)^0)),0))</f>
        <v>#N/A</v>
      </c>
    </row>
    <row r="75">
      <c r="A75" s="4">
        <v>74.0</v>
      </c>
      <c r="B75" s="4">
        <v>13.0</v>
      </c>
      <c r="C75" s="4" t="s">
        <v>224</v>
      </c>
      <c r="D75" s="4" t="s">
        <v>47</v>
      </c>
      <c r="E75" s="4" t="s">
        <v>130</v>
      </c>
      <c r="F75" s="4">
        <v>134.0</v>
      </c>
      <c r="G75" s="11"/>
      <c r="I75" t="str">
        <f t="array" ref="I75">INDEX('2026 Points'!$D$13:$D$21,MATCH(1,MMULT(--('2026 Points'!$E$13:$L$21=D75),TRANSPOSE(COLUMN('2026 Points'!$E$13:$L$21)^0)),0))</f>
        <v>Dave</v>
      </c>
    </row>
    <row r="76">
      <c r="A76" s="4">
        <v>75.0</v>
      </c>
      <c r="B76" s="4">
        <v>181.0</v>
      </c>
      <c r="C76" s="4" t="s">
        <v>225</v>
      </c>
      <c r="D76" s="4" t="s">
        <v>226</v>
      </c>
      <c r="E76" s="4" t="s">
        <v>227</v>
      </c>
      <c r="F76" s="4">
        <v>131.0</v>
      </c>
      <c r="G76" s="11"/>
      <c r="I76" t="str">
        <f t="array" ref="I76">INDEX('2026 Points'!$D$13:$D$21,MATCH(1,MMULT(--('2026 Points'!$E$13:$L$21=D76),TRANSPOSE(COLUMN('2026 Points'!$E$13:$L$21)^0)),0))</f>
        <v>#N/A</v>
      </c>
    </row>
    <row r="77">
      <c r="A77" s="4">
        <v>76.0</v>
      </c>
      <c r="B77" s="4">
        <v>204.0</v>
      </c>
      <c r="C77" s="4" t="s">
        <v>228</v>
      </c>
      <c r="D77" s="4" t="s">
        <v>229</v>
      </c>
      <c r="E77" s="4" t="s">
        <v>98</v>
      </c>
      <c r="F77" s="4">
        <v>130.0</v>
      </c>
      <c r="G77" s="11"/>
      <c r="I77" t="str">
        <f t="array" ref="I77">INDEX('2026 Points'!$D$13:$D$21,MATCH(1,MMULT(--('2026 Points'!$E$13:$L$21=D77),TRANSPOSE(COLUMN('2026 Points'!$E$13:$L$21)^0)),0))</f>
        <v>#N/A</v>
      </c>
    </row>
    <row r="78">
      <c r="A78" s="4">
        <v>77.0</v>
      </c>
      <c r="B78" s="4">
        <v>167.0</v>
      </c>
      <c r="C78" s="4" t="s">
        <v>230</v>
      </c>
      <c r="D78" s="4" t="s">
        <v>231</v>
      </c>
      <c r="E78" s="4" t="s">
        <v>98</v>
      </c>
      <c r="F78" s="4">
        <v>130.0</v>
      </c>
      <c r="G78" s="11"/>
      <c r="I78" t="str">
        <f t="array" ref="I78">INDEX('2026 Points'!$D$13:$D$21,MATCH(1,MMULT(--('2026 Points'!$E$13:$L$21=D78),TRANSPOSE(COLUMN('2026 Points'!$E$13:$L$21)^0)),0))</f>
        <v>#N/A</v>
      </c>
    </row>
    <row r="79">
      <c r="A79" s="4">
        <v>78.0</v>
      </c>
      <c r="B79" s="4">
        <v>32.0</v>
      </c>
      <c r="C79" s="4" t="s">
        <v>232</v>
      </c>
      <c r="D79" s="4" t="s">
        <v>34</v>
      </c>
      <c r="E79" s="4" t="s">
        <v>99</v>
      </c>
      <c r="F79" s="4">
        <v>130.0</v>
      </c>
      <c r="G79" s="11"/>
      <c r="I79" t="str">
        <f t="array" ref="I79">INDEX('2026 Points'!$D$13:$D$21,MATCH(1,MMULT(--('2026 Points'!$E$13:$L$21=D79),TRANSPOSE(COLUMN('2026 Points'!$E$13:$L$21)^0)),0))</f>
        <v>Cameron</v>
      </c>
    </row>
    <row r="80">
      <c r="A80" s="4">
        <v>79.0</v>
      </c>
      <c r="B80" s="4">
        <v>70.0</v>
      </c>
      <c r="C80" s="4" t="s">
        <v>116</v>
      </c>
      <c r="D80" s="4" t="s">
        <v>233</v>
      </c>
      <c r="E80" s="4" t="s">
        <v>90</v>
      </c>
      <c r="F80" s="4">
        <v>128.0</v>
      </c>
      <c r="G80" s="11"/>
      <c r="I80" t="str">
        <f t="array" ref="I80">INDEX('2026 Points'!$D$13:$D$21,MATCH(1,MMULT(--('2026 Points'!$E$13:$L$21=D80),TRANSPOSE(COLUMN('2026 Points'!$E$13:$L$21)^0)),0))</f>
        <v>#N/A</v>
      </c>
    </row>
    <row r="81">
      <c r="A81" s="4">
        <v>80.0</v>
      </c>
      <c r="B81" s="4">
        <v>370.0</v>
      </c>
      <c r="C81" s="4" t="s">
        <v>234</v>
      </c>
      <c r="D81" s="4" t="s">
        <v>235</v>
      </c>
      <c r="E81" s="4" t="s">
        <v>128</v>
      </c>
      <c r="F81" s="4">
        <v>127.0</v>
      </c>
      <c r="G81" s="11"/>
      <c r="I81" t="str">
        <f t="array" ref="I81">INDEX('2026 Points'!$D$13:$D$21,MATCH(1,MMULT(--('2026 Points'!$E$13:$L$21=D81),TRANSPOSE(COLUMN('2026 Points'!$E$13:$L$21)^0)),0))</f>
        <v>#N/A</v>
      </c>
    </row>
    <row r="82">
      <c r="A82" s="4">
        <v>81.0</v>
      </c>
      <c r="B82" s="4">
        <v>210.0</v>
      </c>
      <c r="C82" s="4" t="s">
        <v>236</v>
      </c>
      <c r="D82" s="4" t="s">
        <v>237</v>
      </c>
      <c r="E82" s="4" t="s">
        <v>128</v>
      </c>
      <c r="F82" s="4">
        <v>125.0</v>
      </c>
      <c r="G82" s="11"/>
      <c r="I82" t="str">
        <f t="array" ref="I82">INDEX('2026 Points'!$D$13:$D$21,MATCH(1,MMULT(--('2026 Points'!$E$13:$L$21=D82),TRANSPOSE(COLUMN('2026 Points'!$E$13:$L$21)^0)),0))</f>
        <v>#N/A</v>
      </c>
    </row>
    <row r="83">
      <c r="A83" s="4">
        <v>82.0</v>
      </c>
      <c r="B83" s="4">
        <v>9.0</v>
      </c>
      <c r="C83" s="4" t="s">
        <v>238</v>
      </c>
      <c r="D83" s="4" t="s">
        <v>33</v>
      </c>
      <c r="E83" s="4" t="s">
        <v>139</v>
      </c>
      <c r="F83" s="4">
        <v>125.0</v>
      </c>
      <c r="G83" s="11"/>
      <c r="I83" t="str">
        <f t="array" ref="I83">INDEX('2026 Points'!$D$13:$D$21,MATCH(1,MMULT(--('2026 Points'!$E$13:$L$21=D83),TRANSPOSE(COLUMN('2026 Points'!$E$13:$L$21)^0)),0))</f>
        <v>Cameron</v>
      </c>
    </row>
    <row r="84">
      <c r="A84" s="4">
        <v>83.0</v>
      </c>
      <c r="B84" s="4">
        <v>561.0</v>
      </c>
      <c r="C84" s="4" t="s">
        <v>239</v>
      </c>
      <c r="D84" s="4" t="s">
        <v>240</v>
      </c>
      <c r="E84" s="4" t="s">
        <v>128</v>
      </c>
      <c r="F84" s="4">
        <v>124.0</v>
      </c>
      <c r="G84" s="11"/>
      <c r="I84" t="str">
        <f t="array" ref="I84">INDEX('2026 Points'!$D$13:$D$21,MATCH(1,MMULT(--('2026 Points'!$E$13:$L$21=D84),TRANSPOSE(COLUMN('2026 Points'!$E$13:$L$21)^0)),0))</f>
        <v>#N/A</v>
      </c>
    </row>
    <row r="85">
      <c r="A85" s="4">
        <v>84.0</v>
      </c>
      <c r="B85" s="4">
        <v>90.0</v>
      </c>
      <c r="C85" s="4" t="s">
        <v>241</v>
      </c>
      <c r="D85" s="4" t="s">
        <v>242</v>
      </c>
      <c r="E85" s="4" t="s">
        <v>98</v>
      </c>
      <c r="F85" s="4">
        <v>121.0</v>
      </c>
      <c r="G85" s="11"/>
      <c r="I85" t="str">
        <f t="array" ref="I85">INDEX('2026 Points'!$D$13:$D$21,MATCH(1,MMULT(--('2026 Points'!$E$13:$L$21=D85),TRANSPOSE(COLUMN('2026 Points'!$E$13:$L$21)^0)),0))</f>
        <v>#N/A</v>
      </c>
    </row>
    <row r="86">
      <c r="A86" s="4">
        <v>85.0</v>
      </c>
      <c r="B86" s="4">
        <v>413.0</v>
      </c>
      <c r="C86" s="4" t="s">
        <v>243</v>
      </c>
      <c r="D86" s="4" t="s">
        <v>244</v>
      </c>
      <c r="E86" s="4" t="s">
        <v>108</v>
      </c>
      <c r="F86" s="4">
        <v>121.0</v>
      </c>
      <c r="G86" s="11"/>
      <c r="I86" t="str">
        <f t="array" ref="I86">INDEX('2026 Points'!$D$13:$D$21,MATCH(1,MMULT(--('2026 Points'!$E$13:$L$21=D86),TRANSPOSE(COLUMN('2026 Points'!$E$13:$L$21)^0)),0))</f>
        <v>#N/A</v>
      </c>
    </row>
    <row r="87">
      <c r="A87" s="4">
        <v>86.0</v>
      </c>
      <c r="B87" s="4">
        <v>398.0</v>
      </c>
      <c r="C87" s="4" t="s">
        <v>245</v>
      </c>
      <c r="D87" s="4" t="s">
        <v>246</v>
      </c>
      <c r="E87" s="4" t="s">
        <v>128</v>
      </c>
      <c r="F87" s="4">
        <v>120.0</v>
      </c>
      <c r="G87" s="11"/>
      <c r="I87" t="str">
        <f t="array" ref="I87">INDEX('2026 Points'!$D$13:$D$21,MATCH(1,MMULT(--('2026 Points'!$E$13:$L$21=D87),TRANSPOSE(COLUMN('2026 Points'!$E$13:$L$21)^0)),0))</f>
        <v>#N/A</v>
      </c>
    </row>
    <row r="88">
      <c r="A88" s="4">
        <v>87.0</v>
      </c>
      <c r="B88" s="4">
        <v>280.0</v>
      </c>
      <c r="C88" s="4" t="s">
        <v>247</v>
      </c>
      <c r="D88" s="4" t="s">
        <v>248</v>
      </c>
      <c r="E88" s="4" t="s">
        <v>249</v>
      </c>
      <c r="F88" s="4">
        <v>120.0</v>
      </c>
      <c r="G88" s="11"/>
      <c r="I88" t="str">
        <f t="array" ref="I88">INDEX('2026 Points'!$D$13:$D$21,MATCH(1,MMULT(--('2026 Points'!$E$13:$L$21=D88),TRANSPOSE(COLUMN('2026 Points'!$E$13:$L$21)^0)),0))</f>
        <v>#N/A</v>
      </c>
    </row>
    <row r="89">
      <c r="A89" s="4">
        <v>88.0</v>
      </c>
      <c r="B89" s="4">
        <v>906.0</v>
      </c>
      <c r="C89" s="4" t="s">
        <v>250</v>
      </c>
      <c r="D89" s="4" t="s">
        <v>251</v>
      </c>
      <c r="E89" s="4" t="s">
        <v>184</v>
      </c>
      <c r="F89" s="4">
        <v>119.0</v>
      </c>
      <c r="G89" s="11"/>
      <c r="I89" t="str">
        <f t="array" ref="I89">INDEX('2026 Points'!$D$13:$D$21,MATCH(1,MMULT(--('2026 Points'!$E$13:$L$21=D89),TRANSPOSE(COLUMN('2026 Points'!$E$13:$L$21)^0)),0))</f>
        <v>#N/A</v>
      </c>
    </row>
    <row r="90">
      <c r="A90" s="4">
        <v>89.0</v>
      </c>
      <c r="B90" s="4">
        <v>34.0</v>
      </c>
      <c r="C90" s="4" t="s">
        <v>252</v>
      </c>
      <c r="D90" s="4" t="s">
        <v>35</v>
      </c>
      <c r="E90" s="4" t="s">
        <v>139</v>
      </c>
      <c r="F90" s="4">
        <v>119.0</v>
      </c>
      <c r="G90" s="11"/>
      <c r="I90" t="str">
        <f t="array" ref="I90">INDEX('2026 Points'!$D$13:$D$21,MATCH(1,MMULT(--('2026 Points'!$E$13:$L$21=D90),TRANSPOSE(COLUMN('2026 Points'!$E$13:$L$21)^0)),0))</f>
        <v>Cameron</v>
      </c>
    </row>
    <row r="91">
      <c r="A91" s="4">
        <v>90.0</v>
      </c>
      <c r="B91" s="4">
        <v>110.0</v>
      </c>
      <c r="C91" s="4" t="s">
        <v>253</v>
      </c>
      <c r="D91" s="4" t="s">
        <v>254</v>
      </c>
      <c r="E91" s="4" t="s">
        <v>143</v>
      </c>
      <c r="F91" s="4">
        <v>117.0</v>
      </c>
      <c r="G91" s="11"/>
      <c r="I91" t="str">
        <f t="array" ref="I91">INDEX('2026 Points'!$D$13:$D$21,MATCH(1,MMULT(--('2026 Points'!$E$13:$L$21=D91),TRANSPOSE(COLUMN('2026 Points'!$E$13:$L$21)^0)),0))</f>
        <v>#N/A</v>
      </c>
    </row>
    <row r="92">
      <c r="A92" s="4">
        <v>91.0</v>
      </c>
      <c r="B92" s="4">
        <v>321.0</v>
      </c>
      <c r="C92" s="4" t="s">
        <v>255</v>
      </c>
      <c r="D92" s="4" t="s">
        <v>256</v>
      </c>
      <c r="E92" s="4" t="s">
        <v>161</v>
      </c>
      <c r="F92" s="4">
        <v>117.0</v>
      </c>
      <c r="G92" s="11"/>
      <c r="I92" t="str">
        <f t="array" ref="I92">INDEX('2026 Points'!$D$13:$D$21,MATCH(1,MMULT(--('2026 Points'!$E$13:$L$21=D92),TRANSPOSE(COLUMN('2026 Points'!$E$13:$L$21)^0)),0))</f>
        <v>#N/A</v>
      </c>
    </row>
    <row r="93">
      <c r="A93" s="4">
        <v>92.0</v>
      </c>
      <c r="B93" s="4">
        <v>15.0</v>
      </c>
      <c r="C93" s="4" t="s">
        <v>257</v>
      </c>
      <c r="D93" s="4" t="s">
        <v>64</v>
      </c>
      <c r="E93" s="4" t="s">
        <v>90</v>
      </c>
      <c r="F93" s="4">
        <v>116.0</v>
      </c>
      <c r="G93" s="11"/>
      <c r="I93" t="str">
        <f t="array" ref="I93">INDEX('2026 Points'!$D$13:$D$21,MATCH(1,MMULT(--('2026 Points'!$E$13:$L$21=D93),TRANSPOSE(COLUMN('2026 Points'!$E$13:$L$21)^0)),0))</f>
        <v>Andy</v>
      </c>
    </row>
    <row r="94">
      <c r="A94" s="4">
        <v>93.0</v>
      </c>
      <c r="B94" s="4">
        <v>223.0</v>
      </c>
      <c r="C94" s="4" t="s">
        <v>258</v>
      </c>
      <c r="D94" s="4" t="s">
        <v>259</v>
      </c>
      <c r="E94" s="4" t="s">
        <v>139</v>
      </c>
      <c r="F94" s="4">
        <v>116.0</v>
      </c>
      <c r="G94" s="11"/>
      <c r="I94" t="str">
        <f t="array" ref="I94">INDEX('2026 Points'!$D$13:$D$21,MATCH(1,MMULT(--('2026 Points'!$E$13:$L$21=D94),TRANSPOSE(COLUMN('2026 Points'!$E$13:$L$21)^0)),0))</f>
        <v>#N/A</v>
      </c>
    </row>
    <row r="95">
      <c r="A95" s="4">
        <v>94.0</v>
      </c>
      <c r="B95" s="4">
        <v>231.0</v>
      </c>
      <c r="C95" s="4" t="s">
        <v>260</v>
      </c>
      <c r="D95" s="4" t="s">
        <v>261</v>
      </c>
      <c r="E95" s="4" t="s">
        <v>99</v>
      </c>
      <c r="F95" s="4">
        <v>116.0</v>
      </c>
      <c r="G95" s="11"/>
      <c r="I95" t="str">
        <f t="array" ref="I95">INDEX('2026 Points'!$D$13:$D$21,MATCH(1,MMULT(--('2026 Points'!$E$13:$L$21=D95),TRANSPOSE(COLUMN('2026 Points'!$E$13:$L$21)^0)),0))</f>
        <v>#N/A</v>
      </c>
    </row>
    <row r="96">
      <c r="A96" s="4">
        <v>95.0</v>
      </c>
      <c r="B96" s="4">
        <v>540.0</v>
      </c>
      <c r="C96" s="4" t="s">
        <v>262</v>
      </c>
      <c r="D96" s="4" t="s">
        <v>263</v>
      </c>
      <c r="E96" s="4" t="s">
        <v>264</v>
      </c>
      <c r="F96" s="4">
        <v>116.0</v>
      </c>
      <c r="G96" s="11"/>
      <c r="I96" t="str">
        <f t="array" ref="I96">INDEX('2026 Points'!$D$13:$D$21,MATCH(1,MMULT(--('2026 Points'!$E$13:$L$21=D96),TRANSPOSE(COLUMN('2026 Points'!$E$13:$L$21)^0)),0))</f>
        <v>#N/A</v>
      </c>
    </row>
    <row r="97">
      <c r="A97" s="4">
        <v>96.0</v>
      </c>
      <c r="B97" s="4">
        <v>64.0</v>
      </c>
      <c r="C97" s="4" t="s">
        <v>265</v>
      </c>
      <c r="D97" s="4" t="s">
        <v>266</v>
      </c>
      <c r="E97" s="4" t="s">
        <v>98</v>
      </c>
      <c r="F97" s="4">
        <v>113.0</v>
      </c>
      <c r="G97" s="11"/>
      <c r="I97" t="str">
        <f t="array" ref="I97">INDEX('2026 Points'!$D$13:$D$21,MATCH(1,MMULT(--('2026 Points'!$E$13:$L$21=D97),TRANSPOSE(COLUMN('2026 Points'!$E$13:$L$21)^0)),0))</f>
        <v>#N/A</v>
      </c>
    </row>
    <row r="98">
      <c r="A98" s="4">
        <v>97.0</v>
      </c>
      <c r="B98" s="4">
        <v>175.0</v>
      </c>
      <c r="C98" s="4" t="s">
        <v>267</v>
      </c>
      <c r="D98" s="4" t="s">
        <v>268</v>
      </c>
      <c r="E98" s="4" t="s">
        <v>128</v>
      </c>
      <c r="F98" s="4">
        <v>108.0</v>
      </c>
      <c r="G98" s="11"/>
      <c r="I98" t="str">
        <f t="array" ref="I98">INDEX('2026 Points'!$D$13:$D$21,MATCH(1,MMULT(--('2026 Points'!$E$13:$L$21=D98),TRANSPOSE(COLUMN('2026 Points'!$E$13:$L$21)^0)),0))</f>
        <v>#N/A</v>
      </c>
    </row>
    <row r="99">
      <c r="A99" s="4">
        <v>98.0</v>
      </c>
      <c r="B99" s="4">
        <v>59.0</v>
      </c>
      <c r="C99" s="4" t="s">
        <v>180</v>
      </c>
      <c r="D99" s="4" t="s">
        <v>61</v>
      </c>
      <c r="E99" s="4" t="s">
        <v>130</v>
      </c>
      <c r="F99" s="4">
        <v>108.0</v>
      </c>
      <c r="G99" s="11"/>
      <c r="I99" t="str">
        <f t="array" ref="I99">INDEX('2026 Points'!$D$13:$D$21,MATCH(1,MMULT(--('2026 Points'!$E$13:$L$21=D99),TRANSPOSE(COLUMN('2026 Points'!$E$13:$L$21)^0)),0))</f>
        <v>Mike</v>
      </c>
    </row>
    <row r="100">
      <c r="A100" s="4">
        <v>99.0</v>
      </c>
      <c r="B100" s="4">
        <v>124.0</v>
      </c>
      <c r="C100" s="4" t="s">
        <v>269</v>
      </c>
      <c r="D100" s="4" t="s">
        <v>270</v>
      </c>
      <c r="E100" s="4" t="s">
        <v>90</v>
      </c>
      <c r="F100" s="4">
        <v>107.0</v>
      </c>
      <c r="G100" s="11"/>
      <c r="I100" t="str">
        <f t="array" ref="I100">INDEX('2026 Points'!$D$13:$D$21,MATCH(1,MMULT(--('2026 Points'!$E$13:$L$21=D100),TRANSPOSE(COLUMN('2026 Points'!$E$13:$L$21)^0)),0))</f>
        <v>#N/A</v>
      </c>
    </row>
    <row r="101">
      <c r="A101" s="4">
        <v>100.0</v>
      </c>
      <c r="B101" s="4">
        <v>358.0</v>
      </c>
      <c r="C101" s="4" t="s">
        <v>271</v>
      </c>
      <c r="D101" s="4" t="s">
        <v>272</v>
      </c>
      <c r="E101" s="4" t="s">
        <v>121</v>
      </c>
      <c r="F101" s="4">
        <v>106.0</v>
      </c>
      <c r="G101" s="11"/>
      <c r="I101" t="str">
        <f t="array" ref="I101">INDEX('2026 Points'!$D$13:$D$21,MATCH(1,MMULT(--('2026 Points'!$E$13:$L$21=D101),TRANSPOSE(COLUMN('2026 Points'!$E$13:$L$21)^0)),0))</f>
        <v>#N/A</v>
      </c>
    </row>
    <row r="102">
      <c r="A102" s="4">
        <v>101.0</v>
      </c>
      <c r="B102" s="4">
        <v>75.0</v>
      </c>
      <c r="C102" s="4" t="s">
        <v>273</v>
      </c>
      <c r="D102" s="4" t="s">
        <v>274</v>
      </c>
      <c r="E102" s="4" t="s">
        <v>98</v>
      </c>
      <c r="F102" s="4">
        <v>106.0</v>
      </c>
      <c r="G102" s="11"/>
      <c r="I102" t="str">
        <f t="array" ref="I102">INDEX('2026 Points'!$D$13:$D$21,MATCH(1,MMULT(--('2026 Points'!$E$13:$L$21=D102),TRANSPOSE(COLUMN('2026 Points'!$E$13:$L$21)^0)),0))</f>
        <v>#N/A</v>
      </c>
    </row>
    <row r="103">
      <c r="A103" s="4">
        <v>102.0</v>
      </c>
      <c r="B103" s="4">
        <v>941.0</v>
      </c>
      <c r="C103" s="4" t="s">
        <v>275</v>
      </c>
      <c r="D103" s="4" t="s">
        <v>276</v>
      </c>
      <c r="E103" s="4" t="s">
        <v>98</v>
      </c>
      <c r="F103" s="4">
        <v>105.0</v>
      </c>
      <c r="G103" s="11"/>
      <c r="I103" t="str">
        <f t="array" ref="I103">INDEX('2026 Points'!$D$13:$D$21,MATCH(1,MMULT(--('2026 Points'!$E$13:$L$21=D103),TRANSPOSE(COLUMN('2026 Points'!$E$13:$L$21)^0)),0))</f>
        <v>#N/A</v>
      </c>
    </row>
    <row r="104">
      <c r="A104" s="4">
        <v>103.0</v>
      </c>
      <c r="B104" s="4">
        <v>194.0</v>
      </c>
      <c r="C104" s="4" t="s">
        <v>104</v>
      </c>
      <c r="D104" s="4" t="s">
        <v>277</v>
      </c>
      <c r="E104" s="4" t="s">
        <v>115</v>
      </c>
      <c r="F104" s="4">
        <v>104.0</v>
      </c>
      <c r="G104" s="11"/>
      <c r="I104" t="str">
        <f t="array" ref="I104">INDEX('2026 Points'!$D$13:$D$21,MATCH(1,MMULT(--('2026 Points'!$E$13:$L$21=D104),TRANSPOSE(COLUMN('2026 Points'!$E$13:$L$21)^0)),0))</f>
        <v>#N/A</v>
      </c>
    </row>
    <row r="105">
      <c r="A105" s="4">
        <v>104.0</v>
      </c>
      <c r="B105" s="4">
        <v>455.0</v>
      </c>
      <c r="C105" s="4" t="s">
        <v>278</v>
      </c>
      <c r="D105" s="4" t="s">
        <v>279</v>
      </c>
      <c r="E105" s="4" t="s">
        <v>161</v>
      </c>
      <c r="F105" s="4">
        <v>104.0</v>
      </c>
      <c r="G105" s="11"/>
      <c r="I105" t="str">
        <f t="array" ref="I105">INDEX('2026 Points'!$D$13:$D$21,MATCH(1,MMULT(--('2026 Points'!$E$13:$L$21=D105),TRANSPOSE(COLUMN('2026 Points'!$E$13:$L$21)^0)),0))</f>
        <v>#N/A</v>
      </c>
    </row>
    <row r="106">
      <c r="A106" s="4">
        <v>105.0</v>
      </c>
      <c r="B106" s="4">
        <v>404.0</v>
      </c>
      <c r="C106" s="4" t="s">
        <v>280</v>
      </c>
      <c r="D106" s="4" t="s">
        <v>281</v>
      </c>
      <c r="E106" s="4" t="s">
        <v>282</v>
      </c>
      <c r="F106" s="4">
        <v>102.0</v>
      </c>
      <c r="G106" s="11"/>
      <c r="I106" t="str">
        <f t="array" ref="I106">INDEX('2026 Points'!$D$13:$D$21,MATCH(1,MMULT(--('2026 Points'!$E$13:$L$21=D106),TRANSPOSE(COLUMN('2026 Points'!$E$13:$L$21)^0)),0))</f>
        <v>#N/A</v>
      </c>
    </row>
    <row r="107">
      <c r="A107" s="4">
        <v>106.0</v>
      </c>
      <c r="B107" s="4">
        <v>154.0</v>
      </c>
      <c r="C107" s="4" t="s">
        <v>111</v>
      </c>
      <c r="D107" s="4" t="s">
        <v>283</v>
      </c>
      <c r="E107" s="4" t="s">
        <v>121</v>
      </c>
      <c r="F107" s="4">
        <v>102.0</v>
      </c>
      <c r="G107" s="11"/>
      <c r="I107" t="str">
        <f t="array" ref="I107">INDEX('2026 Points'!$D$13:$D$21,MATCH(1,MMULT(--('2026 Points'!$E$13:$L$21=D107),TRANSPOSE(COLUMN('2026 Points'!$E$13:$L$21)^0)),0))</f>
        <v>#N/A</v>
      </c>
    </row>
    <row r="108">
      <c r="A108" s="4">
        <v>107.0</v>
      </c>
      <c r="B108" s="4">
        <v>45.0</v>
      </c>
      <c r="C108" s="4" t="s">
        <v>284</v>
      </c>
      <c r="D108" s="4" t="s">
        <v>285</v>
      </c>
      <c r="E108" s="4" t="s">
        <v>93</v>
      </c>
      <c r="F108" s="4">
        <v>101.0</v>
      </c>
      <c r="G108" s="11"/>
      <c r="I108" t="str">
        <f t="array" ref="I108">INDEX('2026 Points'!$D$13:$D$21,MATCH(1,MMULT(--('2026 Points'!$E$13:$L$21=D108),TRANSPOSE(COLUMN('2026 Points'!$E$13:$L$21)^0)),0))</f>
        <v>#N/A</v>
      </c>
    </row>
    <row r="109">
      <c r="A109" s="4">
        <v>108.0</v>
      </c>
      <c r="B109" s="4">
        <v>282.0</v>
      </c>
      <c r="C109" s="4" t="s">
        <v>286</v>
      </c>
      <c r="D109" s="4" t="s">
        <v>287</v>
      </c>
      <c r="E109" s="4" t="s">
        <v>102</v>
      </c>
      <c r="F109" s="4">
        <v>101.0</v>
      </c>
      <c r="G109" s="11"/>
      <c r="I109" t="str">
        <f t="array" ref="I109">INDEX('2026 Points'!$D$13:$D$21,MATCH(1,MMULT(--('2026 Points'!$E$13:$L$21=D109),TRANSPOSE(COLUMN('2026 Points'!$E$13:$L$21)^0)),0))</f>
        <v>#N/A</v>
      </c>
    </row>
    <row r="110">
      <c r="A110" s="4">
        <v>109.0</v>
      </c>
      <c r="B110" s="4">
        <v>76.0</v>
      </c>
      <c r="C110" s="4" t="s">
        <v>288</v>
      </c>
      <c r="D110" s="4" t="s">
        <v>289</v>
      </c>
      <c r="E110" s="4" t="s">
        <v>139</v>
      </c>
      <c r="F110" s="4">
        <v>100.0</v>
      </c>
      <c r="G110" s="11"/>
      <c r="I110" t="str">
        <f t="array" ref="I110">INDEX('2026 Points'!$D$13:$D$21,MATCH(1,MMULT(--('2026 Points'!$E$13:$L$21=D110),TRANSPOSE(COLUMN('2026 Points'!$E$13:$L$21)^0)),0))</f>
        <v>#N/A</v>
      </c>
    </row>
    <row r="111">
      <c r="A111" s="4">
        <v>110.0</v>
      </c>
      <c r="B111" s="4">
        <v>212.0</v>
      </c>
      <c r="C111" s="4" t="s">
        <v>290</v>
      </c>
      <c r="D111" s="4" t="s">
        <v>79</v>
      </c>
      <c r="E111" s="4" t="s">
        <v>106</v>
      </c>
      <c r="F111" s="4">
        <v>100.0</v>
      </c>
      <c r="G111" s="11"/>
      <c r="I111" t="str">
        <f t="array" ref="I111">INDEX('2026 Points'!$D$13:$D$21,MATCH(1,MMULT(--('2026 Points'!$E$13:$L$21=D111),TRANSPOSE(COLUMN('2026 Points'!$E$13:$L$21)^0)),0))</f>
        <v>Geminiani's Hipsters</v>
      </c>
    </row>
    <row r="112">
      <c r="A112" s="4">
        <v>111.0</v>
      </c>
      <c r="B112" s="4">
        <v>183.0</v>
      </c>
      <c r="C112" s="4" t="s">
        <v>100</v>
      </c>
      <c r="D112" s="4" t="s">
        <v>291</v>
      </c>
      <c r="E112" s="4" t="s">
        <v>99</v>
      </c>
      <c r="F112" s="4">
        <v>98.0</v>
      </c>
      <c r="G112" s="11"/>
      <c r="I112" t="str">
        <f t="array" ref="I112">INDEX('2026 Points'!$D$13:$D$21,MATCH(1,MMULT(--('2026 Points'!$E$13:$L$21=D112),TRANSPOSE(COLUMN('2026 Points'!$E$13:$L$21)^0)),0))</f>
        <v>#N/A</v>
      </c>
    </row>
    <row r="113">
      <c r="A113" s="4">
        <v>112.0</v>
      </c>
      <c r="B113" s="4">
        <v>25.0</v>
      </c>
      <c r="C113" s="4" t="s">
        <v>292</v>
      </c>
      <c r="D113" s="4" t="s">
        <v>44</v>
      </c>
      <c r="E113" s="4" t="s">
        <v>143</v>
      </c>
      <c r="F113" s="4">
        <v>98.0</v>
      </c>
      <c r="G113" s="11"/>
      <c r="I113" t="str">
        <f t="array" ref="I113">INDEX('2026 Points'!$D$13:$D$21,MATCH(1,MMULT(--('2026 Points'!$E$13:$L$21=D113),TRANSPOSE(COLUMN('2026 Points'!$E$13:$L$21)^0)),0))</f>
        <v>Campbell</v>
      </c>
    </row>
    <row r="114">
      <c r="A114" s="4">
        <v>113.0</v>
      </c>
      <c r="B114" s="4">
        <v>249.0</v>
      </c>
      <c r="C114" s="4" t="s">
        <v>293</v>
      </c>
      <c r="D114" s="4" t="s">
        <v>294</v>
      </c>
      <c r="E114" s="4" t="s">
        <v>143</v>
      </c>
      <c r="F114" s="4">
        <v>98.0</v>
      </c>
      <c r="G114" s="11"/>
      <c r="I114" t="str">
        <f t="array" ref="I114">INDEX('2026 Points'!$D$13:$D$21,MATCH(1,MMULT(--('2026 Points'!$E$13:$L$21=D114),TRANSPOSE(COLUMN('2026 Points'!$E$13:$L$21)^0)),0))</f>
        <v>#N/A</v>
      </c>
    </row>
    <row r="115">
      <c r="A115" s="4">
        <v>114.0</v>
      </c>
      <c r="B115" s="4">
        <v>265.0</v>
      </c>
      <c r="C115" s="4" t="s">
        <v>295</v>
      </c>
      <c r="D115" s="4" t="s">
        <v>296</v>
      </c>
      <c r="E115" s="4" t="s">
        <v>96</v>
      </c>
      <c r="F115" s="4">
        <v>95.0</v>
      </c>
      <c r="G115" s="11"/>
      <c r="I115" t="str">
        <f t="array" ref="I115">INDEX('2026 Points'!$D$13:$D$21,MATCH(1,MMULT(--('2026 Points'!$E$13:$L$21=D115),TRANSPOSE(COLUMN('2026 Points'!$E$13:$L$21)^0)),0))</f>
        <v>#N/A</v>
      </c>
    </row>
    <row r="116">
      <c r="A116" s="4">
        <v>115.0</v>
      </c>
      <c r="B116" s="4">
        <v>104.0</v>
      </c>
      <c r="C116" s="4" t="s">
        <v>138</v>
      </c>
      <c r="D116" s="4" t="s">
        <v>297</v>
      </c>
      <c r="E116" s="4" t="s">
        <v>121</v>
      </c>
      <c r="F116" s="4">
        <v>94.0</v>
      </c>
      <c r="G116" s="11"/>
      <c r="I116" t="str">
        <f t="array" ref="I116">INDEX('2026 Points'!$D$13:$D$21,MATCH(1,MMULT(--('2026 Points'!$E$13:$L$21=D116),TRANSPOSE(COLUMN('2026 Points'!$E$13:$L$21)^0)),0))</f>
        <v>#N/A</v>
      </c>
    </row>
    <row r="117">
      <c r="A117" s="4">
        <v>116.0</v>
      </c>
      <c r="B117" s="4">
        <v>222.0</v>
      </c>
      <c r="C117" s="4" t="s">
        <v>225</v>
      </c>
      <c r="D117" s="4" t="s">
        <v>298</v>
      </c>
      <c r="E117" s="4" t="s">
        <v>130</v>
      </c>
      <c r="F117" s="4">
        <v>93.0</v>
      </c>
      <c r="G117" s="11"/>
      <c r="I117" t="str">
        <f t="array" ref="I117">INDEX('2026 Points'!$D$13:$D$21,MATCH(1,MMULT(--('2026 Points'!$E$13:$L$21=D117),TRANSPOSE(COLUMN('2026 Points'!$E$13:$L$21)^0)),0))</f>
        <v>#N/A</v>
      </c>
    </row>
    <row r="118">
      <c r="A118" s="4">
        <v>117.0</v>
      </c>
      <c r="B118" s="4">
        <v>361.0</v>
      </c>
      <c r="C118" s="4" t="s">
        <v>299</v>
      </c>
      <c r="D118" s="4" t="s">
        <v>300</v>
      </c>
      <c r="E118" s="4" t="s">
        <v>115</v>
      </c>
      <c r="F118" s="4">
        <v>93.0</v>
      </c>
      <c r="G118" s="11"/>
      <c r="I118" t="str">
        <f t="array" ref="I118">INDEX('2026 Points'!$D$13:$D$21,MATCH(1,MMULT(--('2026 Points'!$E$13:$L$21=D118),TRANSPOSE(COLUMN('2026 Points'!$E$13:$L$21)^0)),0))</f>
        <v>#N/A</v>
      </c>
    </row>
    <row r="119">
      <c r="A119" s="4">
        <v>118.0</v>
      </c>
      <c r="B119" s="4">
        <v>483.0</v>
      </c>
      <c r="C119" s="4" t="s">
        <v>301</v>
      </c>
      <c r="D119" s="4" t="s">
        <v>302</v>
      </c>
      <c r="E119" s="4" t="s">
        <v>115</v>
      </c>
      <c r="F119" s="4">
        <v>92.0</v>
      </c>
      <c r="G119" s="11"/>
      <c r="I119" t="str">
        <f t="array" ref="I119">INDEX('2026 Points'!$D$13:$D$21,MATCH(1,MMULT(--('2026 Points'!$E$13:$L$21=D119),TRANSPOSE(COLUMN('2026 Points'!$E$13:$L$21)^0)),0))</f>
        <v>#N/A</v>
      </c>
    </row>
    <row r="120">
      <c r="A120" s="4">
        <v>119.0</v>
      </c>
      <c r="B120" s="4">
        <v>230.0</v>
      </c>
      <c r="C120" s="4" t="s">
        <v>303</v>
      </c>
      <c r="D120" s="4" t="s">
        <v>304</v>
      </c>
      <c r="E120" s="4" t="s">
        <v>227</v>
      </c>
      <c r="F120" s="4">
        <v>91.0</v>
      </c>
      <c r="G120" s="11"/>
      <c r="I120" t="str">
        <f t="array" ref="I120">INDEX('2026 Points'!$D$13:$D$21,MATCH(1,MMULT(--('2026 Points'!$E$13:$L$21=D120),TRANSPOSE(COLUMN('2026 Points'!$E$13:$L$21)^0)),0))</f>
        <v>#N/A</v>
      </c>
    </row>
    <row r="121">
      <c r="A121" s="4">
        <v>120.0</v>
      </c>
      <c r="B121" s="4">
        <v>251.0</v>
      </c>
      <c r="C121" s="4" t="s">
        <v>305</v>
      </c>
      <c r="D121" s="4" t="s">
        <v>306</v>
      </c>
      <c r="E121" s="4" t="s">
        <v>137</v>
      </c>
      <c r="F121" s="4">
        <v>91.0</v>
      </c>
      <c r="G121" s="11"/>
      <c r="I121" t="str">
        <f t="array" ref="I121">INDEX('2026 Points'!$D$13:$D$21,MATCH(1,MMULT(--('2026 Points'!$E$13:$L$21=D121),TRANSPOSE(COLUMN('2026 Points'!$E$13:$L$21)^0)),0))</f>
        <v>#N/A</v>
      </c>
    </row>
    <row r="122">
      <c r="A122" s="4">
        <v>121.0</v>
      </c>
      <c r="B122" s="4">
        <v>23.0</v>
      </c>
      <c r="C122" s="4" t="s">
        <v>307</v>
      </c>
      <c r="D122" s="4" t="s">
        <v>39</v>
      </c>
      <c r="E122" s="4" t="s">
        <v>99</v>
      </c>
      <c r="F122" s="4">
        <v>90.0</v>
      </c>
      <c r="G122" s="11"/>
      <c r="I122" t="str">
        <f t="array" ref="I122">INDEX('2026 Points'!$D$13:$D$21,MATCH(1,MMULT(--('2026 Points'!$E$13:$L$21=D122),TRANSPOSE(COLUMN('2026 Points'!$E$13:$L$21)^0)),0))</f>
        <v>Campbell</v>
      </c>
    </row>
    <row r="123">
      <c r="A123" s="4">
        <v>122.0</v>
      </c>
      <c r="B123" s="4">
        <v>233.0</v>
      </c>
      <c r="C123" s="4" t="s">
        <v>303</v>
      </c>
      <c r="D123" s="4" t="s">
        <v>308</v>
      </c>
      <c r="E123" s="4" t="s">
        <v>115</v>
      </c>
      <c r="F123" s="4">
        <v>90.0</v>
      </c>
      <c r="G123" s="11"/>
      <c r="I123" t="str">
        <f t="array" ref="I123">INDEX('2026 Points'!$D$13:$D$21,MATCH(1,MMULT(--('2026 Points'!$E$13:$L$21=D123),TRANSPOSE(COLUMN('2026 Points'!$E$13:$L$21)^0)),0))</f>
        <v>#N/A</v>
      </c>
    </row>
    <row r="124">
      <c r="A124" s="4">
        <v>123.0</v>
      </c>
      <c r="B124" s="4">
        <v>545.0</v>
      </c>
      <c r="C124" s="4" t="s">
        <v>309</v>
      </c>
      <c r="D124" s="4" t="s">
        <v>310</v>
      </c>
      <c r="E124" s="4" t="s">
        <v>311</v>
      </c>
      <c r="F124" s="4">
        <v>88.0</v>
      </c>
      <c r="G124" s="11"/>
      <c r="I124" t="str">
        <f t="array" ref="I124">INDEX('2026 Points'!$D$13:$D$21,MATCH(1,MMULT(--('2026 Points'!$E$13:$L$21=D124),TRANSPOSE(COLUMN('2026 Points'!$E$13:$L$21)^0)),0))</f>
        <v>#N/A</v>
      </c>
    </row>
    <row r="125">
      <c r="A125" s="4">
        <v>124.0</v>
      </c>
      <c r="B125" s="4">
        <v>493.0</v>
      </c>
      <c r="C125" s="4" t="s">
        <v>312</v>
      </c>
      <c r="D125" s="4" t="s">
        <v>313</v>
      </c>
      <c r="E125" s="4" t="s">
        <v>314</v>
      </c>
      <c r="F125" s="4">
        <v>88.0</v>
      </c>
      <c r="G125" s="11"/>
      <c r="I125" t="str">
        <f t="array" ref="I125">INDEX('2026 Points'!$D$13:$D$21,MATCH(1,MMULT(--('2026 Points'!$E$13:$L$21=D125),TRANSPOSE(COLUMN('2026 Points'!$E$13:$L$21)^0)),0))</f>
        <v>#N/A</v>
      </c>
    </row>
    <row r="126">
      <c r="A126" s="4">
        <v>125.0</v>
      </c>
      <c r="B126" s="4">
        <v>80.0</v>
      </c>
      <c r="C126" s="4" t="s">
        <v>315</v>
      </c>
      <c r="D126" s="4" t="s">
        <v>316</v>
      </c>
      <c r="E126" s="4" t="s">
        <v>98</v>
      </c>
      <c r="F126" s="4">
        <v>87.0</v>
      </c>
      <c r="G126" s="11"/>
      <c r="I126" t="str">
        <f t="array" ref="I126">INDEX('2026 Points'!$D$13:$D$21,MATCH(1,MMULT(--('2026 Points'!$E$13:$L$21=D126),TRANSPOSE(COLUMN('2026 Points'!$E$13:$L$21)^0)),0))</f>
        <v>#N/A</v>
      </c>
    </row>
    <row r="127">
      <c r="A127" s="4">
        <v>126.0</v>
      </c>
      <c r="B127" s="4">
        <v>454.0</v>
      </c>
      <c r="C127" s="4" t="s">
        <v>243</v>
      </c>
      <c r="D127" s="4" t="s">
        <v>317</v>
      </c>
      <c r="E127" s="4" t="s">
        <v>139</v>
      </c>
      <c r="F127" s="4">
        <v>87.0</v>
      </c>
      <c r="G127" s="11"/>
      <c r="I127" t="str">
        <f t="array" ref="I127">INDEX('2026 Points'!$D$13:$D$21,MATCH(1,MMULT(--('2026 Points'!$E$13:$L$21=D127),TRANSPOSE(COLUMN('2026 Points'!$E$13:$L$21)^0)),0))</f>
        <v>#N/A</v>
      </c>
    </row>
    <row r="128">
      <c r="A128" s="4">
        <v>127.0</v>
      </c>
      <c r="B128" s="4">
        <v>10.0</v>
      </c>
      <c r="C128" s="4" t="s">
        <v>318</v>
      </c>
      <c r="D128" s="4" t="s">
        <v>54</v>
      </c>
      <c r="E128" s="4" t="s">
        <v>227</v>
      </c>
      <c r="F128" s="4">
        <v>87.0</v>
      </c>
      <c r="G128" s="11"/>
      <c r="I128" t="str">
        <f t="array" ref="I128">INDEX('2026 Points'!$D$13:$D$21,MATCH(1,MMULT(--('2026 Points'!$E$13:$L$21=D128),TRANSPOSE(COLUMN('2026 Points'!$E$13:$L$21)^0)),0))</f>
        <v>Mike</v>
      </c>
    </row>
    <row r="129">
      <c r="A129" s="4">
        <v>128.0</v>
      </c>
      <c r="B129" s="4">
        <v>35.0</v>
      </c>
      <c r="C129" s="4" t="s">
        <v>319</v>
      </c>
      <c r="D129" s="4" t="s">
        <v>36</v>
      </c>
      <c r="E129" s="4" t="s">
        <v>139</v>
      </c>
      <c r="F129" s="4">
        <v>87.0</v>
      </c>
      <c r="G129" s="11"/>
      <c r="I129" t="str">
        <f t="array" ref="I129">INDEX('2026 Points'!$D$13:$D$21,MATCH(1,MMULT(--('2026 Points'!$E$13:$L$21=D129),TRANSPOSE(COLUMN('2026 Points'!$E$13:$L$21)^0)),0))</f>
        <v>Cameron</v>
      </c>
    </row>
    <row r="130">
      <c r="A130" s="4">
        <v>129.0</v>
      </c>
      <c r="B130" s="4">
        <v>479.0</v>
      </c>
      <c r="C130" s="4" t="s">
        <v>320</v>
      </c>
      <c r="D130" s="4" t="s">
        <v>321</v>
      </c>
      <c r="E130" s="4" t="s">
        <v>137</v>
      </c>
      <c r="F130" s="4">
        <v>85.0</v>
      </c>
      <c r="G130" s="11"/>
      <c r="I130" t="str">
        <f t="array" ref="I130">INDEX('2026 Points'!$D$13:$D$21,MATCH(1,MMULT(--('2026 Points'!$E$13:$L$21=D130),TRANSPOSE(COLUMN('2026 Points'!$E$13:$L$21)^0)),0))</f>
        <v>#N/A</v>
      </c>
    </row>
    <row r="131">
      <c r="A131" s="4">
        <v>130.0</v>
      </c>
      <c r="B131" s="4">
        <v>551.0</v>
      </c>
      <c r="C131" s="4" t="s">
        <v>322</v>
      </c>
      <c r="D131" s="4" t="s">
        <v>323</v>
      </c>
      <c r="E131" s="4" t="s">
        <v>324</v>
      </c>
      <c r="F131" s="4">
        <v>84.0</v>
      </c>
      <c r="G131" s="11"/>
      <c r="I131" t="str">
        <f t="array" ref="I131">INDEX('2026 Points'!$D$13:$D$21,MATCH(1,MMULT(--('2026 Points'!$E$13:$L$21=D131),TRANSPOSE(COLUMN('2026 Points'!$E$13:$L$21)^0)),0))</f>
        <v>#N/A</v>
      </c>
    </row>
    <row r="132">
      <c r="A132" s="4">
        <v>131.0</v>
      </c>
      <c r="B132" s="4">
        <v>297.0</v>
      </c>
      <c r="C132" s="4" t="s">
        <v>194</v>
      </c>
      <c r="D132" s="4" t="s">
        <v>325</v>
      </c>
      <c r="E132" s="4" t="s">
        <v>139</v>
      </c>
      <c r="F132" s="4">
        <v>84.0</v>
      </c>
      <c r="G132" s="11"/>
      <c r="I132" t="str">
        <f t="array" ref="I132">INDEX('2026 Points'!$D$13:$D$21,MATCH(1,MMULT(--('2026 Points'!$E$13:$L$21=D132),TRANSPOSE(COLUMN('2026 Points'!$E$13:$L$21)^0)),0))</f>
        <v>#N/A</v>
      </c>
    </row>
    <row r="133">
      <c r="A133" s="4">
        <v>132.0</v>
      </c>
      <c r="B133" s="4">
        <v>109.0</v>
      </c>
      <c r="C133" s="4" t="s">
        <v>326</v>
      </c>
      <c r="D133" s="4" t="s">
        <v>67</v>
      </c>
      <c r="E133" s="4" t="s">
        <v>147</v>
      </c>
      <c r="F133" s="4">
        <v>84.0</v>
      </c>
      <c r="G133" s="11"/>
      <c r="I133" t="str">
        <f t="array" ref="I133">INDEX('2026 Points'!$D$13:$D$21,MATCH(1,MMULT(--('2026 Points'!$E$13:$L$21=D133),TRANSPOSE(COLUMN('2026 Points'!$E$13:$L$21)^0)),0))</f>
        <v>Andy</v>
      </c>
    </row>
    <row r="134">
      <c r="A134" s="4">
        <v>133.0</v>
      </c>
      <c r="B134" s="4">
        <v>733.0</v>
      </c>
      <c r="C134" s="4" t="s">
        <v>327</v>
      </c>
      <c r="D134" s="4" t="s">
        <v>328</v>
      </c>
      <c r="E134" s="4" t="s">
        <v>329</v>
      </c>
      <c r="F134" s="4">
        <v>83.0</v>
      </c>
      <c r="G134" s="11"/>
      <c r="I134" t="str">
        <f t="array" ref="I134">INDEX('2026 Points'!$D$13:$D$21,MATCH(1,MMULT(--('2026 Points'!$E$13:$L$21=D134),TRANSPOSE(COLUMN('2026 Points'!$E$13:$L$21)^0)),0))</f>
        <v>#N/A</v>
      </c>
    </row>
    <row r="135">
      <c r="A135" s="4">
        <v>134.0</v>
      </c>
      <c r="B135" s="4">
        <v>1802.0</v>
      </c>
      <c r="C135" s="4" t="s">
        <v>330</v>
      </c>
      <c r="D135" s="4" t="s">
        <v>331</v>
      </c>
      <c r="E135" s="4" t="s">
        <v>332</v>
      </c>
      <c r="F135" s="4">
        <v>82.0</v>
      </c>
      <c r="G135" s="11"/>
      <c r="I135" t="str">
        <f t="array" ref="I135">INDEX('2026 Points'!$D$13:$D$21,MATCH(1,MMULT(--('2026 Points'!$E$13:$L$21=D135),TRANSPOSE(COLUMN('2026 Points'!$E$13:$L$21)^0)),0))</f>
        <v>#N/A</v>
      </c>
    </row>
    <row r="136">
      <c r="A136" s="4">
        <v>135.0</v>
      </c>
      <c r="B136" s="4">
        <v>1659.0</v>
      </c>
      <c r="C136" s="4" t="s">
        <v>333</v>
      </c>
      <c r="D136" s="4" t="s">
        <v>334</v>
      </c>
      <c r="E136" s="4" t="s">
        <v>335</v>
      </c>
      <c r="F136" s="4">
        <v>82.0</v>
      </c>
      <c r="G136" s="11"/>
      <c r="I136" t="str">
        <f t="array" ref="I136">INDEX('2026 Points'!$D$13:$D$21,MATCH(1,MMULT(--('2026 Points'!$E$13:$L$21=D136),TRANSPOSE(COLUMN('2026 Points'!$E$13:$L$21)^0)),0))</f>
        <v>#N/A</v>
      </c>
    </row>
    <row r="137">
      <c r="A137" s="4">
        <v>136.0</v>
      </c>
      <c r="B137" s="4">
        <v>492.0</v>
      </c>
      <c r="C137" s="4" t="s">
        <v>336</v>
      </c>
      <c r="D137" s="4" t="s">
        <v>337</v>
      </c>
      <c r="E137" s="4" t="s">
        <v>249</v>
      </c>
      <c r="F137" s="4">
        <v>81.0</v>
      </c>
      <c r="G137" s="11"/>
      <c r="I137" t="str">
        <f t="array" ref="I137">INDEX('2026 Points'!$D$13:$D$21,MATCH(1,MMULT(--('2026 Points'!$E$13:$L$21=D137),TRANSPOSE(COLUMN('2026 Points'!$E$13:$L$21)^0)),0))</f>
        <v>#N/A</v>
      </c>
    </row>
    <row r="138">
      <c r="A138" s="4">
        <v>137.0</v>
      </c>
      <c r="B138" s="4">
        <v>69.0</v>
      </c>
      <c r="C138" s="4" t="s">
        <v>338</v>
      </c>
      <c r="D138" s="4" t="s">
        <v>21</v>
      </c>
      <c r="E138" s="4" t="s">
        <v>93</v>
      </c>
      <c r="F138" s="4">
        <v>80.0</v>
      </c>
      <c r="G138" s="11"/>
      <c r="I138" t="str">
        <f t="array" ref="I138">INDEX('2026 Points'!$D$13:$D$21,MATCH(1,MMULT(--('2026 Points'!$E$13:$L$21=D138),TRANSPOSE(COLUMN('2026 Points'!$E$13:$L$21)^0)),0))</f>
        <v>Nick</v>
      </c>
    </row>
    <row r="139">
      <c r="A139" s="4">
        <v>138.0</v>
      </c>
      <c r="B139" s="4">
        <v>189.0</v>
      </c>
      <c r="C139" s="4" t="s">
        <v>339</v>
      </c>
      <c r="D139" s="4" t="s">
        <v>340</v>
      </c>
      <c r="E139" s="4" t="s">
        <v>249</v>
      </c>
      <c r="F139" s="4">
        <v>80.0</v>
      </c>
      <c r="G139" s="11"/>
      <c r="I139" t="str">
        <f t="array" ref="I139">INDEX('2026 Points'!$D$13:$D$21,MATCH(1,MMULT(--('2026 Points'!$E$13:$L$21=D139),TRANSPOSE(COLUMN('2026 Points'!$E$13:$L$21)^0)),0))</f>
        <v>#N/A</v>
      </c>
    </row>
    <row r="140">
      <c r="A140" s="4">
        <v>139.0</v>
      </c>
      <c r="B140" s="4">
        <v>173.0</v>
      </c>
      <c r="C140" s="4" t="s">
        <v>341</v>
      </c>
      <c r="D140" s="4" t="s">
        <v>342</v>
      </c>
      <c r="E140" s="4" t="s">
        <v>99</v>
      </c>
      <c r="F140" s="4">
        <v>80.0</v>
      </c>
      <c r="G140" s="11"/>
      <c r="I140" t="str">
        <f t="array" ref="I140">INDEX('2026 Points'!$D$13:$D$21,MATCH(1,MMULT(--('2026 Points'!$E$13:$L$21=D140),TRANSPOSE(COLUMN('2026 Points'!$E$13:$L$21)^0)),0))</f>
        <v>#N/A</v>
      </c>
    </row>
    <row r="141">
      <c r="A141" s="4">
        <v>140.0</v>
      </c>
      <c r="B141" s="4">
        <v>421.0</v>
      </c>
      <c r="C141" s="4" t="s">
        <v>343</v>
      </c>
      <c r="D141" s="4" t="s">
        <v>344</v>
      </c>
      <c r="E141" s="4" t="s">
        <v>147</v>
      </c>
      <c r="F141" s="4">
        <v>80.0</v>
      </c>
      <c r="G141" s="11"/>
      <c r="I141" t="str">
        <f t="array" ref="I141">INDEX('2026 Points'!$D$13:$D$21,MATCH(1,MMULT(--('2026 Points'!$E$13:$L$21=D141),TRANSPOSE(COLUMN('2026 Points'!$E$13:$L$21)^0)),0))</f>
        <v>#N/A</v>
      </c>
    </row>
    <row r="142">
      <c r="A142" s="4">
        <v>141.0</v>
      </c>
      <c r="B142" s="4">
        <v>128.0</v>
      </c>
      <c r="C142" s="4" t="s">
        <v>345</v>
      </c>
      <c r="D142" s="4" t="s">
        <v>346</v>
      </c>
      <c r="E142" s="4" t="s">
        <v>347</v>
      </c>
      <c r="F142" s="4">
        <v>78.0</v>
      </c>
      <c r="G142" s="11"/>
      <c r="I142" t="str">
        <f t="array" ref="I142">INDEX('2026 Points'!$D$13:$D$21,MATCH(1,MMULT(--('2026 Points'!$E$13:$L$21=D142),TRANSPOSE(COLUMN('2026 Points'!$E$13:$L$21)^0)),0))</f>
        <v>#N/A</v>
      </c>
    </row>
    <row r="143">
      <c r="A143" s="4">
        <v>142.0</v>
      </c>
      <c r="B143" s="4">
        <v>279.0</v>
      </c>
      <c r="C143" s="4" t="s">
        <v>260</v>
      </c>
      <c r="D143" s="4" t="s">
        <v>348</v>
      </c>
      <c r="E143" s="4" t="s">
        <v>90</v>
      </c>
      <c r="F143" s="4">
        <v>77.0</v>
      </c>
      <c r="G143" s="11"/>
      <c r="I143" t="str">
        <f t="array" ref="I143">INDEX('2026 Points'!$D$13:$D$21,MATCH(1,MMULT(--('2026 Points'!$E$13:$L$21=D143),TRANSPOSE(COLUMN('2026 Points'!$E$13:$L$21)^0)),0))</f>
        <v>#N/A</v>
      </c>
    </row>
    <row r="144">
      <c r="A144" s="4">
        <v>143.0</v>
      </c>
      <c r="B144" s="4">
        <v>548.0</v>
      </c>
      <c r="C144" s="4" t="s">
        <v>349</v>
      </c>
      <c r="D144" s="4" t="s">
        <v>350</v>
      </c>
      <c r="E144" s="4" t="s">
        <v>227</v>
      </c>
      <c r="F144" s="4">
        <v>77.0</v>
      </c>
      <c r="G144" s="11"/>
      <c r="I144" t="str">
        <f t="array" ref="I144">INDEX('2026 Points'!$D$13:$D$21,MATCH(1,MMULT(--('2026 Points'!$E$13:$L$21=D144),TRANSPOSE(COLUMN('2026 Points'!$E$13:$L$21)^0)),0))</f>
        <v>#N/A</v>
      </c>
    </row>
    <row r="145">
      <c r="A145" s="4">
        <v>144.0</v>
      </c>
      <c r="B145" s="12"/>
      <c r="C145" s="4" t="s">
        <v>351</v>
      </c>
      <c r="D145" s="4" t="s">
        <v>352</v>
      </c>
      <c r="E145" s="4" t="s">
        <v>353</v>
      </c>
      <c r="F145" s="4">
        <v>76.0</v>
      </c>
      <c r="G145" s="11"/>
      <c r="I145" t="str">
        <f t="array" ref="I145">INDEX('2026 Points'!$D$13:$D$21,MATCH(1,MMULT(--('2026 Points'!$E$13:$L$21=D145),TRANSPOSE(COLUMN('2026 Points'!$E$13:$L$21)^0)),0))</f>
        <v>#N/A</v>
      </c>
    </row>
    <row r="146">
      <c r="A146" s="4">
        <v>145.0</v>
      </c>
      <c r="B146" s="4">
        <v>488.0</v>
      </c>
      <c r="C146" s="4" t="s">
        <v>354</v>
      </c>
      <c r="D146" s="4" t="s">
        <v>355</v>
      </c>
      <c r="E146" s="4" t="s">
        <v>90</v>
      </c>
      <c r="F146" s="4">
        <v>76.0</v>
      </c>
      <c r="G146" s="11"/>
      <c r="I146" t="str">
        <f t="array" ref="I146">INDEX('2026 Points'!$D$13:$D$21,MATCH(1,MMULT(--('2026 Points'!$E$13:$L$21=D146),TRANSPOSE(COLUMN('2026 Points'!$E$13:$L$21)^0)),0))</f>
        <v>#N/A</v>
      </c>
    </row>
    <row r="147">
      <c r="A147" s="4">
        <v>146.0</v>
      </c>
      <c r="B147" s="4">
        <v>243.0</v>
      </c>
      <c r="C147" s="4" t="s">
        <v>356</v>
      </c>
      <c r="D147" s="4" t="s">
        <v>357</v>
      </c>
      <c r="E147" s="4" t="s">
        <v>147</v>
      </c>
      <c r="F147" s="4">
        <v>75.0</v>
      </c>
      <c r="G147" s="11"/>
      <c r="I147" t="str">
        <f t="array" ref="I147">INDEX('2026 Points'!$D$13:$D$21,MATCH(1,MMULT(--('2026 Points'!$E$13:$L$21=D147),TRANSPOSE(COLUMN('2026 Points'!$E$13:$L$21)^0)),0))</f>
        <v>#N/A</v>
      </c>
    </row>
    <row r="148">
      <c r="A148" s="4">
        <v>147.0</v>
      </c>
      <c r="B148" s="4">
        <v>434.0</v>
      </c>
      <c r="C148" s="4" t="s">
        <v>358</v>
      </c>
      <c r="D148" s="4" t="s">
        <v>359</v>
      </c>
      <c r="E148" s="4" t="s">
        <v>93</v>
      </c>
      <c r="F148" s="4">
        <v>75.0</v>
      </c>
      <c r="G148" s="11"/>
      <c r="I148" t="str">
        <f t="array" ref="I148">INDEX('2026 Points'!$D$13:$D$21,MATCH(1,MMULT(--('2026 Points'!$E$13:$L$21=D148),TRANSPOSE(COLUMN('2026 Points'!$E$13:$L$21)^0)),0))</f>
        <v>#N/A</v>
      </c>
    </row>
    <row r="149">
      <c r="A149" s="4">
        <v>148.0</v>
      </c>
      <c r="B149" s="4">
        <v>115.0</v>
      </c>
      <c r="C149" s="4" t="s">
        <v>288</v>
      </c>
      <c r="D149" s="4" t="s">
        <v>360</v>
      </c>
      <c r="E149" s="4" t="s">
        <v>93</v>
      </c>
      <c r="F149" s="4">
        <v>74.0</v>
      </c>
      <c r="G149" s="11"/>
      <c r="I149" t="str">
        <f t="array" ref="I149">INDEX('2026 Points'!$D$13:$D$21,MATCH(1,MMULT(--('2026 Points'!$E$13:$L$21=D149),TRANSPOSE(COLUMN('2026 Points'!$E$13:$L$21)^0)),0))</f>
        <v>#N/A</v>
      </c>
    </row>
    <row r="150">
      <c r="A150" s="4">
        <v>149.0</v>
      </c>
      <c r="B150" s="4">
        <v>430.0</v>
      </c>
      <c r="C150" s="4" t="s">
        <v>343</v>
      </c>
      <c r="D150" s="4" t="s">
        <v>361</v>
      </c>
      <c r="E150" s="4" t="s">
        <v>362</v>
      </c>
      <c r="F150" s="4">
        <v>73.0</v>
      </c>
      <c r="G150" s="11"/>
      <c r="I150" t="str">
        <f t="array" ref="I150">INDEX('2026 Points'!$D$13:$D$21,MATCH(1,MMULT(--('2026 Points'!$E$13:$L$21=D150),TRANSPOSE(COLUMN('2026 Points'!$E$13:$L$21)^0)),0))</f>
        <v>#N/A</v>
      </c>
    </row>
    <row r="151">
      <c r="A151" s="4">
        <v>150.0</v>
      </c>
      <c r="B151" s="4">
        <v>79.0</v>
      </c>
      <c r="C151" s="4" t="s">
        <v>363</v>
      </c>
      <c r="D151" s="4" t="s">
        <v>364</v>
      </c>
      <c r="E151" s="4" t="s">
        <v>98</v>
      </c>
      <c r="F151" s="4">
        <v>72.0</v>
      </c>
      <c r="G151" s="11"/>
      <c r="I151" t="str">
        <f t="array" ref="I151">INDEX('2026 Points'!$D$13:$D$21,MATCH(1,MMULT(--('2026 Points'!$E$13:$L$21=D151),TRANSPOSE(COLUMN('2026 Points'!$E$13:$L$21)^0)),0))</f>
        <v>#N/A</v>
      </c>
    </row>
    <row r="152">
      <c r="A152" s="4">
        <v>151.0</v>
      </c>
      <c r="B152" s="4">
        <v>328.0</v>
      </c>
      <c r="C152" s="4" t="s">
        <v>215</v>
      </c>
      <c r="D152" s="4" t="s">
        <v>365</v>
      </c>
      <c r="E152" s="4" t="s">
        <v>366</v>
      </c>
      <c r="F152" s="4">
        <v>72.0</v>
      </c>
      <c r="G152" s="11"/>
      <c r="I152" t="str">
        <f t="array" ref="I152">INDEX('2026 Points'!$D$13:$D$21,MATCH(1,MMULT(--('2026 Points'!$E$13:$L$21=D152),TRANSPOSE(COLUMN('2026 Points'!$E$13:$L$21)^0)),0))</f>
        <v>#N/A</v>
      </c>
    </row>
    <row r="153">
      <c r="A153" s="4">
        <v>152.0</v>
      </c>
      <c r="B153" s="4">
        <v>1023.0</v>
      </c>
      <c r="C153" s="4" t="s">
        <v>367</v>
      </c>
      <c r="D153" s="4" t="s">
        <v>368</v>
      </c>
      <c r="E153" s="4" t="s">
        <v>353</v>
      </c>
      <c r="F153" s="4">
        <v>72.0</v>
      </c>
      <c r="G153" s="11"/>
      <c r="I153" t="str">
        <f t="array" ref="I153">INDEX('2026 Points'!$D$13:$D$21,MATCH(1,MMULT(--('2026 Points'!$E$13:$L$21=D153),TRANSPOSE(COLUMN('2026 Points'!$E$13:$L$21)^0)),0))</f>
        <v>#N/A</v>
      </c>
    </row>
    <row r="154">
      <c r="A154" s="4">
        <v>153.0</v>
      </c>
      <c r="B154" s="4">
        <v>185.0</v>
      </c>
      <c r="C154" s="4" t="s">
        <v>369</v>
      </c>
      <c r="D154" s="4" t="s">
        <v>370</v>
      </c>
      <c r="E154" s="4" t="s">
        <v>143</v>
      </c>
      <c r="F154" s="4">
        <v>71.0</v>
      </c>
      <c r="G154" s="11"/>
      <c r="I154" t="str">
        <f t="array" ref="I154">INDEX('2026 Points'!$D$13:$D$21,MATCH(1,MMULT(--('2026 Points'!$E$13:$L$21=D154),TRANSPOSE(COLUMN('2026 Points'!$E$13:$L$21)^0)),0))</f>
        <v>#N/A</v>
      </c>
    </row>
    <row r="155">
      <c r="A155" s="4">
        <v>154.0</v>
      </c>
      <c r="B155" s="4">
        <v>108.0</v>
      </c>
      <c r="C155" s="4" t="s">
        <v>232</v>
      </c>
      <c r="D155" s="4" t="s">
        <v>371</v>
      </c>
      <c r="E155" s="4" t="s">
        <v>98</v>
      </c>
      <c r="F155" s="4">
        <v>71.0</v>
      </c>
      <c r="G155" s="11"/>
      <c r="I155" t="str">
        <f t="array" ref="I155">INDEX('2026 Points'!$D$13:$D$21,MATCH(1,MMULT(--('2026 Points'!$E$13:$L$21=D155),TRANSPOSE(COLUMN('2026 Points'!$E$13:$L$21)^0)),0))</f>
        <v>#N/A</v>
      </c>
    </row>
    <row r="156">
      <c r="A156" s="4">
        <v>155.0</v>
      </c>
      <c r="B156" s="4">
        <v>507.0</v>
      </c>
      <c r="C156" s="4" t="s">
        <v>372</v>
      </c>
      <c r="D156" s="4" t="s">
        <v>373</v>
      </c>
      <c r="E156" s="4" t="s">
        <v>374</v>
      </c>
      <c r="F156" s="4">
        <v>71.0</v>
      </c>
      <c r="G156" s="11"/>
      <c r="I156" t="str">
        <f t="array" ref="I156">INDEX('2026 Points'!$D$13:$D$21,MATCH(1,MMULT(--('2026 Points'!$E$13:$L$21=D156),TRANSPOSE(COLUMN('2026 Points'!$E$13:$L$21)^0)),0))</f>
        <v>#N/A</v>
      </c>
    </row>
    <row r="157">
      <c r="A157" s="4">
        <v>156.0</v>
      </c>
      <c r="B157" s="12"/>
      <c r="C157" s="4" t="s">
        <v>351</v>
      </c>
      <c r="D157" s="4" t="s">
        <v>375</v>
      </c>
      <c r="E157" s="4" t="s">
        <v>376</v>
      </c>
      <c r="F157" s="4">
        <v>71.0</v>
      </c>
      <c r="G157" s="11"/>
      <c r="I157" t="str">
        <f t="array" ref="I157">INDEX('2026 Points'!$D$13:$D$21,MATCH(1,MMULT(--('2026 Points'!$E$13:$L$21=D157),TRANSPOSE(COLUMN('2026 Points'!$E$13:$L$21)^0)),0))</f>
        <v>#N/A</v>
      </c>
    </row>
    <row r="158">
      <c r="A158" s="4">
        <v>157.0</v>
      </c>
      <c r="B158" s="4">
        <v>163.0</v>
      </c>
      <c r="C158" s="4" t="s">
        <v>241</v>
      </c>
      <c r="D158" s="4" t="s">
        <v>377</v>
      </c>
      <c r="E158" s="4" t="s">
        <v>147</v>
      </c>
      <c r="F158" s="4">
        <v>71.0</v>
      </c>
      <c r="G158" s="11"/>
      <c r="I158" t="str">
        <f t="array" ref="I158">INDEX('2026 Points'!$D$13:$D$21,MATCH(1,MMULT(--('2026 Points'!$E$13:$L$21=D158),TRANSPOSE(COLUMN('2026 Points'!$E$13:$L$21)^0)),0))</f>
        <v>#N/A</v>
      </c>
    </row>
    <row r="159">
      <c r="A159" s="4">
        <v>158.0</v>
      </c>
      <c r="B159" s="4">
        <v>149.0</v>
      </c>
      <c r="C159" s="4" t="s">
        <v>116</v>
      </c>
      <c r="D159" s="4" t="s">
        <v>378</v>
      </c>
      <c r="E159" s="4" t="s">
        <v>115</v>
      </c>
      <c r="F159" s="4">
        <v>70.0</v>
      </c>
      <c r="G159" s="11"/>
      <c r="I159" t="str">
        <f t="array" ref="I159">INDEX('2026 Points'!$D$13:$D$21,MATCH(1,MMULT(--('2026 Points'!$E$13:$L$21=D159),TRANSPOSE(COLUMN('2026 Points'!$E$13:$L$21)^0)),0))</f>
        <v>#N/A</v>
      </c>
    </row>
    <row r="160">
      <c r="A160" s="4">
        <v>159.0</v>
      </c>
      <c r="B160" s="4">
        <v>646.0</v>
      </c>
      <c r="C160" s="4" t="s">
        <v>379</v>
      </c>
      <c r="D160" s="4" t="s">
        <v>380</v>
      </c>
      <c r="E160" s="4" t="s">
        <v>96</v>
      </c>
      <c r="F160" s="4">
        <v>70.0</v>
      </c>
      <c r="G160" s="11"/>
      <c r="I160" t="str">
        <f t="array" ref="I160">INDEX('2026 Points'!$D$13:$D$21,MATCH(1,MMULT(--('2026 Points'!$E$13:$L$21=D160),TRANSPOSE(COLUMN('2026 Points'!$E$13:$L$21)^0)),0))</f>
        <v>#N/A</v>
      </c>
    </row>
    <row r="161">
      <c r="A161" s="4">
        <v>160.0</v>
      </c>
      <c r="B161" s="4">
        <v>37.0</v>
      </c>
      <c r="C161" s="4" t="s">
        <v>381</v>
      </c>
      <c r="D161" s="4" t="s">
        <v>53</v>
      </c>
      <c r="E161" s="4" t="s">
        <v>249</v>
      </c>
      <c r="F161" s="4">
        <v>70.0</v>
      </c>
      <c r="G161" s="11"/>
      <c r="I161" t="str">
        <f t="array" ref="I161">INDEX('2026 Points'!$D$13:$D$21,MATCH(1,MMULT(--('2026 Points'!$E$13:$L$21=D161),TRANSPOSE(COLUMN('2026 Points'!$E$13:$L$21)^0)),0))</f>
        <v>Dave</v>
      </c>
    </row>
    <row r="162">
      <c r="A162" s="4">
        <v>161.0</v>
      </c>
      <c r="B162" s="4">
        <v>562.0</v>
      </c>
      <c r="C162" s="4" t="s">
        <v>382</v>
      </c>
      <c r="D162" s="4" t="s">
        <v>383</v>
      </c>
      <c r="E162" s="4" t="s">
        <v>282</v>
      </c>
      <c r="F162" s="4">
        <v>70.0</v>
      </c>
      <c r="G162" s="11"/>
      <c r="I162" t="str">
        <f t="array" ref="I162">INDEX('2026 Points'!$D$13:$D$21,MATCH(1,MMULT(--('2026 Points'!$E$13:$L$21=D162),TRANSPOSE(COLUMN('2026 Points'!$E$13:$L$21)^0)),0))</f>
        <v>#N/A</v>
      </c>
    </row>
    <row r="163">
      <c r="A163" s="4">
        <v>162.0</v>
      </c>
      <c r="B163" s="4">
        <v>498.0</v>
      </c>
      <c r="C163" s="4" t="s">
        <v>384</v>
      </c>
      <c r="D163" s="4" t="s">
        <v>385</v>
      </c>
      <c r="E163" s="4" t="s">
        <v>102</v>
      </c>
      <c r="F163" s="4">
        <v>70.0</v>
      </c>
      <c r="G163" s="11"/>
      <c r="I163" t="str">
        <f t="array" ref="I163">INDEX('2026 Points'!$D$13:$D$21,MATCH(1,MMULT(--('2026 Points'!$E$13:$L$21=D163),TRANSPOSE(COLUMN('2026 Points'!$E$13:$L$21)^0)),0))</f>
        <v>#N/A</v>
      </c>
    </row>
    <row r="164">
      <c r="A164" s="4">
        <v>163.0</v>
      </c>
      <c r="B164" s="4">
        <v>635.0</v>
      </c>
      <c r="C164" s="4" t="s">
        <v>386</v>
      </c>
      <c r="D164" s="4" t="s">
        <v>387</v>
      </c>
      <c r="E164" s="4" t="s">
        <v>388</v>
      </c>
      <c r="F164" s="4">
        <v>69.0</v>
      </c>
      <c r="G164" s="11"/>
      <c r="I164" t="str">
        <f t="array" ref="I164">INDEX('2026 Points'!$D$13:$D$21,MATCH(1,MMULT(--('2026 Points'!$E$13:$L$21=D164),TRANSPOSE(COLUMN('2026 Points'!$E$13:$L$21)^0)),0))</f>
        <v>#N/A</v>
      </c>
    </row>
    <row r="165">
      <c r="A165" s="4">
        <v>164.0</v>
      </c>
      <c r="B165" s="4">
        <v>71.0</v>
      </c>
      <c r="C165" s="4" t="s">
        <v>319</v>
      </c>
      <c r="D165" s="4" t="s">
        <v>389</v>
      </c>
      <c r="E165" s="4" t="s">
        <v>128</v>
      </c>
      <c r="F165" s="4">
        <v>69.0</v>
      </c>
      <c r="G165" s="11"/>
      <c r="I165" t="str">
        <f t="array" ref="I165">INDEX('2026 Points'!$D$13:$D$21,MATCH(1,MMULT(--('2026 Points'!$E$13:$L$21=D165),TRANSPOSE(COLUMN('2026 Points'!$E$13:$L$21)^0)),0))</f>
        <v>#N/A</v>
      </c>
    </row>
    <row r="166">
      <c r="A166" s="4">
        <v>165.0</v>
      </c>
      <c r="B166" s="4">
        <v>207.0</v>
      </c>
      <c r="C166" s="4" t="s">
        <v>103</v>
      </c>
      <c r="D166" s="4" t="s">
        <v>390</v>
      </c>
      <c r="E166" s="4" t="s">
        <v>102</v>
      </c>
      <c r="F166" s="4">
        <v>68.0</v>
      </c>
      <c r="G166" s="11"/>
      <c r="I166" t="str">
        <f t="array" ref="I166">INDEX('2026 Points'!$D$13:$D$21,MATCH(1,MMULT(--('2026 Points'!$E$13:$L$21=D166),TRANSPOSE(COLUMN('2026 Points'!$E$13:$L$21)^0)),0))</f>
        <v>#N/A</v>
      </c>
    </row>
    <row r="167">
      <c r="A167" s="4">
        <v>166.0</v>
      </c>
      <c r="B167" s="4">
        <v>704.0</v>
      </c>
      <c r="C167" s="4" t="s">
        <v>391</v>
      </c>
      <c r="D167" s="4" t="s">
        <v>392</v>
      </c>
      <c r="E167" s="4" t="s">
        <v>117</v>
      </c>
      <c r="F167" s="4">
        <v>68.0</v>
      </c>
      <c r="G167" s="11"/>
      <c r="I167" t="str">
        <f t="array" ref="I167">INDEX('2026 Points'!$D$13:$D$21,MATCH(1,MMULT(--('2026 Points'!$E$13:$L$21=D167),TRANSPOSE(COLUMN('2026 Points'!$E$13:$L$21)^0)),0))</f>
        <v>#N/A</v>
      </c>
    </row>
    <row r="168">
      <c r="A168" s="4">
        <v>167.0</v>
      </c>
      <c r="B168" s="4">
        <v>139.0</v>
      </c>
      <c r="C168" s="4" t="s">
        <v>393</v>
      </c>
      <c r="D168" s="4" t="s">
        <v>394</v>
      </c>
      <c r="E168" s="4" t="s">
        <v>139</v>
      </c>
      <c r="F168" s="4">
        <v>68.0</v>
      </c>
      <c r="G168" s="11"/>
      <c r="I168" t="str">
        <f t="array" ref="I168">INDEX('2026 Points'!$D$13:$D$21,MATCH(1,MMULT(--('2026 Points'!$E$13:$L$21=D168),TRANSPOSE(COLUMN('2026 Points'!$E$13:$L$21)^0)),0))</f>
        <v>#N/A</v>
      </c>
    </row>
    <row r="169">
      <c r="A169" s="4">
        <v>168.0</v>
      </c>
      <c r="B169" s="4">
        <v>1529.0</v>
      </c>
      <c r="C169" s="4" t="s">
        <v>395</v>
      </c>
      <c r="D169" s="4" t="s">
        <v>396</v>
      </c>
      <c r="E169" s="4" t="s">
        <v>227</v>
      </c>
      <c r="F169" s="4">
        <v>68.0</v>
      </c>
      <c r="G169" s="11"/>
      <c r="I169" t="str">
        <f t="array" ref="I169">INDEX('2026 Points'!$D$13:$D$21,MATCH(1,MMULT(--('2026 Points'!$E$13:$L$21=D169),TRANSPOSE(COLUMN('2026 Points'!$E$13:$L$21)^0)),0))</f>
        <v>#N/A</v>
      </c>
    </row>
    <row r="170">
      <c r="A170" s="4">
        <v>169.0</v>
      </c>
      <c r="B170" s="4">
        <v>234.0</v>
      </c>
      <c r="C170" s="4" t="s">
        <v>397</v>
      </c>
      <c r="D170" s="4" t="s">
        <v>398</v>
      </c>
      <c r="E170" s="4" t="s">
        <v>90</v>
      </c>
      <c r="F170" s="4">
        <v>67.0</v>
      </c>
      <c r="G170" s="11"/>
      <c r="I170" t="str">
        <f t="array" ref="I170">INDEX('2026 Points'!$D$13:$D$21,MATCH(1,MMULT(--('2026 Points'!$E$13:$L$21=D170),TRANSPOSE(COLUMN('2026 Points'!$E$13:$L$21)^0)),0))</f>
        <v>#N/A</v>
      </c>
    </row>
    <row r="171">
      <c r="A171" s="4">
        <v>170.0</v>
      </c>
      <c r="B171" s="4">
        <v>432.0</v>
      </c>
      <c r="C171" s="4" t="s">
        <v>399</v>
      </c>
      <c r="D171" s="4" t="s">
        <v>400</v>
      </c>
      <c r="E171" s="4" t="s">
        <v>121</v>
      </c>
      <c r="F171" s="4">
        <v>67.0</v>
      </c>
      <c r="G171" s="11"/>
      <c r="I171" t="str">
        <f t="array" ref="I171">INDEX('2026 Points'!$D$13:$D$21,MATCH(1,MMULT(--('2026 Points'!$E$13:$L$21=D171),TRANSPOSE(COLUMN('2026 Points'!$E$13:$L$21)^0)),0))</f>
        <v>#N/A</v>
      </c>
    </row>
    <row r="172">
      <c r="A172" s="4">
        <v>171.0</v>
      </c>
      <c r="B172" s="4">
        <v>283.0</v>
      </c>
      <c r="C172" s="4" t="s">
        <v>401</v>
      </c>
      <c r="D172" s="4" t="s">
        <v>402</v>
      </c>
      <c r="E172" s="4" t="s">
        <v>388</v>
      </c>
      <c r="F172" s="4">
        <v>67.0</v>
      </c>
      <c r="G172" s="11"/>
      <c r="I172" t="str">
        <f t="array" ref="I172">INDEX('2026 Points'!$D$13:$D$21,MATCH(1,MMULT(--('2026 Points'!$E$13:$L$21=D172),TRANSPOSE(COLUMN('2026 Points'!$E$13:$L$21)^0)),0))</f>
        <v>#N/A</v>
      </c>
    </row>
    <row r="173">
      <c r="A173" s="4">
        <v>172.0</v>
      </c>
      <c r="B173" s="4">
        <v>428.0</v>
      </c>
      <c r="C173" s="4" t="s">
        <v>204</v>
      </c>
      <c r="D173" s="4" t="s">
        <v>403</v>
      </c>
      <c r="E173" s="4" t="s">
        <v>108</v>
      </c>
      <c r="F173" s="4">
        <v>67.0</v>
      </c>
      <c r="G173" s="11"/>
      <c r="I173" t="str">
        <f t="array" ref="I173">INDEX('2026 Points'!$D$13:$D$21,MATCH(1,MMULT(--('2026 Points'!$E$13:$L$21=D173),TRANSPOSE(COLUMN('2026 Points'!$E$13:$L$21)^0)),0))</f>
        <v>#N/A</v>
      </c>
    </row>
    <row r="174">
      <c r="A174" s="4">
        <v>173.0</v>
      </c>
      <c r="B174" s="4">
        <v>162.0</v>
      </c>
      <c r="C174" s="4" t="s">
        <v>138</v>
      </c>
      <c r="D174" s="4" t="s">
        <v>404</v>
      </c>
      <c r="E174" s="4" t="s">
        <v>161</v>
      </c>
      <c r="F174" s="4">
        <v>66.0</v>
      </c>
      <c r="G174" s="11"/>
      <c r="I174" t="str">
        <f t="array" ref="I174">INDEX('2026 Points'!$D$13:$D$21,MATCH(1,MMULT(--('2026 Points'!$E$13:$L$21=D174),TRANSPOSE(COLUMN('2026 Points'!$E$13:$L$21)^0)),0))</f>
        <v>#N/A</v>
      </c>
    </row>
    <row r="175">
      <c r="A175" s="4">
        <v>174.0</v>
      </c>
      <c r="B175" s="4">
        <v>97.0</v>
      </c>
      <c r="C175" s="4" t="s">
        <v>257</v>
      </c>
      <c r="D175" s="4" t="s">
        <v>405</v>
      </c>
      <c r="E175" s="4" t="s">
        <v>115</v>
      </c>
      <c r="F175" s="4">
        <v>65.0</v>
      </c>
      <c r="G175" s="11"/>
      <c r="I175" t="str">
        <f t="array" ref="I175">INDEX('2026 Points'!$D$13:$D$21,MATCH(1,MMULT(--('2026 Points'!$E$13:$L$21=D175),TRANSPOSE(COLUMN('2026 Points'!$E$13:$L$21)^0)),0))</f>
        <v>#N/A</v>
      </c>
    </row>
    <row r="176">
      <c r="A176" s="4">
        <v>175.0</v>
      </c>
      <c r="B176" s="4">
        <v>182.0</v>
      </c>
      <c r="C176" s="4" t="s">
        <v>196</v>
      </c>
      <c r="D176" s="4" t="s">
        <v>18</v>
      </c>
      <c r="E176" s="4" t="s">
        <v>139</v>
      </c>
      <c r="F176" s="4">
        <v>65.0</v>
      </c>
      <c r="G176" s="11"/>
      <c r="I176" t="str">
        <f t="array" ref="I176">INDEX('2026 Points'!$D$13:$D$21,MATCH(1,MMULT(--('2026 Points'!$E$13:$L$21=D176),TRANSPOSE(COLUMN('2026 Points'!$E$13:$L$21)^0)),0))</f>
        <v>Nick</v>
      </c>
    </row>
    <row r="177">
      <c r="A177" s="4">
        <v>176.0</v>
      </c>
      <c r="B177" s="4">
        <v>121.0</v>
      </c>
      <c r="C177" s="4" t="s">
        <v>252</v>
      </c>
      <c r="D177" s="4" t="s">
        <v>406</v>
      </c>
      <c r="E177" s="4" t="s">
        <v>99</v>
      </c>
      <c r="F177" s="4">
        <v>64.0</v>
      </c>
      <c r="G177" s="11"/>
      <c r="I177" t="str">
        <f t="array" ref="I177">INDEX('2026 Points'!$D$13:$D$21,MATCH(1,MMULT(--('2026 Points'!$E$13:$L$21=D177),TRANSPOSE(COLUMN('2026 Points'!$E$13:$L$21)^0)),0))</f>
        <v>#N/A</v>
      </c>
    </row>
    <row r="178">
      <c r="A178" s="4">
        <v>177.0</v>
      </c>
      <c r="B178" s="4">
        <v>294.0</v>
      </c>
      <c r="C178" s="4" t="s">
        <v>407</v>
      </c>
      <c r="D178" s="4" t="s">
        <v>408</v>
      </c>
      <c r="E178" s="4" t="s">
        <v>147</v>
      </c>
      <c r="F178" s="4">
        <v>64.0</v>
      </c>
      <c r="G178" s="11"/>
      <c r="I178" t="str">
        <f t="array" ref="I178">INDEX('2026 Points'!$D$13:$D$21,MATCH(1,MMULT(--('2026 Points'!$E$13:$L$21=D178),TRANSPOSE(COLUMN('2026 Points'!$E$13:$L$21)^0)),0))</f>
        <v>#N/A</v>
      </c>
    </row>
    <row r="179">
      <c r="A179" s="4">
        <v>178.0</v>
      </c>
      <c r="B179" s="4">
        <v>443.0</v>
      </c>
      <c r="C179" s="4" t="s">
        <v>409</v>
      </c>
      <c r="D179" s="4" t="s">
        <v>410</v>
      </c>
      <c r="E179" s="4" t="s">
        <v>108</v>
      </c>
      <c r="F179" s="4">
        <v>64.0</v>
      </c>
      <c r="G179" s="11"/>
      <c r="I179" t="str">
        <f t="array" ref="I179">INDEX('2026 Points'!$D$13:$D$21,MATCH(1,MMULT(--('2026 Points'!$E$13:$L$21=D179),TRANSPOSE(COLUMN('2026 Points'!$E$13:$L$21)^0)),0))</f>
        <v>#N/A</v>
      </c>
    </row>
    <row r="180">
      <c r="A180" s="4">
        <v>179.0</v>
      </c>
      <c r="B180" s="4">
        <v>948.0</v>
      </c>
      <c r="C180" s="4" t="s">
        <v>411</v>
      </c>
      <c r="D180" s="4" t="s">
        <v>412</v>
      </c>
      <c r="E180" s="4" t="s">
        <v>99</v>
      </c>
      <c r="F180" s="4">
        <v>63.0</v>
      </c>
      <c r="G180" s="11"/>
      <c r="I180" t="str">
        <f t="array" ref="I180">INDEX('2026 Points'!$D$13:$D$21,MATCH(1,MMULT(--('2026 Points'!$E$13:$L$21=D180),TRANSPOSE(COLUMN('2026 Points'!$E$13:$L$21)^0)),0))</f>
        <v>#N/A</v>
      </c>
    </row>
    <row r="181">
      <c r="A181" s="4">
        <v>180.0</v>
      </c>
      <c r="B181" s="4">
        <v>453.0</v>
      </c>
      <c r="C181" s="4" t="s">
        <v>413</v>
      </c>
      <c r="D181" s="4" t="s">
        <v>414</v>
      </c>
      <c r="E181" s="4" t="s">
        <v>415</v>
      </c>
      <c r="F181" s="4">
        <v>62.0</v>
      </c>
      <c r="G181" s="11"/>
      <c r="I181" t="str">
        <f t="array" ref="I181">INDEX('2026 Points'!$D$13:$D$21,MATCH(1,MMULT(--('2026 Points'!$E$13:$L$21=D181),TRANSPOSE(COLUMN('2026 Points'!$E$13:$L$21)^0)),0))</f>
        <v>#N/A</v>
      </c>
    </row>
    <row r="182">
      <c r="A182" s="4">
        <v>181.0</v>
      </c>
      <c r="B182" s="4">
        <v>295.0</v>
      </c>
      <c r="C182" s="4" t="s">
        <v>416</v>
      </c>
      <c r="D182" s="4" t="s">
        <v>417</v>
      </c>
      <c r="E182" s="4" t="s">
        <v>147</v>
      </c>
      <c r="F182" s="4">
        <v>62.0</v>
      </c>
      <c r="G182" s="11"/>
      <c r="I182" t="str">
        <f t="array" ref="I182">INDEX('2026 Points'!$D$13:$D$21,MATCH(1,MMULT(--('2026 Points'!$E$13:$L$21=D182),TRANSPOSE(COLUMN('2026 Points'!$E$13:$L$21)^0)),0))</f>
        <v>#N/A</v>
      </c>
    </row>
    <row r="183">
      <c r="A183" s="4">
        <v>182.0</v>
      </c>
      <c r="B183" s="4">
        <v>787.0</v>
      </c>
      <c r="C183" s="4" t="s">
        <v>418</v>
      </c>
      <c r="D183" s="4" t="s">
        <v>419</v>
      </c>
      <c r="E183" s="4" t="s">
        <v>376</v>
      </c>
      <c r="F183" s="4">
        <v>61.0</v>
      </c>
      <c r="G183" s="11"/>
      <c r="I183" t="str">
        <f t="array" ref="I183">INDEX('2026 Points'!$D$13:$D$21,MATCH(1,MMULT(--('2026 Points'!$E$13:$L$21=D183),TRANSPOSE(COLUMN('2026 Points'!$E$13:$L$21)^0)),0))</f>
        <v>#N/A</v>
      </c>
    </row>
    <row r="184">
      <c r="A184" s="4">
        <v>183.0</v>
      </c>
      <c r="B184" s="4">
        <v>397.0</v>
      </c>
      <c r="C184" s="4" t="s">
        <v>420</v>
      </c>
      <c r="D184" s="4" t="s">
        <v>421</v>
      </c>
      <c r="E184" s="4" t="s">
        <v>117</v>
      </c>
      <c r="F184" s="4">
        <v>60.0</v>
      </c>
      <c r="G184" s="11"/>
      <c r="I184" t="str">
        <f t="array" ref="I184">INDEX('2026 Points'!$D$13:$D$21,MATCH(1,MMULT(--('2026 Points'!$E$13:$L$21=D184),TRANSPOSE(COLUMN('2026 Points'!$E$13:$L$21)^0)),0))</f>
        <v>#N/A</v>
      </c>
    </row>
    <row r="185">
      <c r="A185" s="4">
        <v>184.0</v>
      </c>
      <c r="B185" s="4">
        <v>546.0</v>
      </c>
      <c r="C185" s="4" t="s">
        <v>422</v>
      </c>
      <c r="D185" s="4" t="s">
        <v>423</v>
      </c>
      <c r="E185" s="4" t="s">
        <v>362</v>
      </c>
      <c r="F185" s="4">
        <v>60.0</v>
      </c>
      <c r="G185" s="11"/>
      <c r="I185" t="str">
        <f t="array" ref="I185">INDEX('2026 Points'!$D$13:$D$21,MATCH(1,MMULT(--('2026 Points'!$E$13:$L$21=D185),TRANSPOSE(COLUMN('2026 Points'!$E$13:$L$21)^0)),0))</f>
        <v>#N/A</v>
      </c>
    </row>
    <row r="186">
      <c r="A186" s="4">
        <v>185.0</v>
      </c>
      <c r="B186" s="4">
        <v>287.0</v>
      </c>
      <c r="C186" s="4" t="s">
        <v>290</v>
      </c>
      <c r="D186" s="4" t="s">
        <v>424</v>
      </c>
      <c r="E186" s="4" t="s">
        <v>347</v>
      </c>
      <c r="F186" s="4">
        <v>60.0</v>
      </c>
      <c r="G186" s="11"/>
      <c r="I186" t="str">
        <f t="array" ref="I186">INDEX('2026 Points'!$D$13:$D$21,MATCH(1,MMULT(--('2026 Points'!$E$13:$L$21=D186),TRANSPOSE(COLUMN('2026 Points'!$E$13:$L$21)^0)),0))</f>
        <v>#N/A</v>
      </c>
    </row>
    <row r="187">
      <c r="A187" s="4">
        <v>186.0</v>
      </c>
      <c r="B187" s="4">
        <v>325.0</v>
      </c>
      <c r="C187" s="4" t="s">
        <v>176</v>
      </c>
      <c r="D187" s="4" t="s">
        <v>425</v>
      </c>
      <c r="E187" s="4" t="s">
        <v>137</v>
      </c>
      <c r="F187" s="4">
        <v>59.0</v>
      </c>
      <c r="G187" s="11"/>
      <c r="I187" t="str">
        <f t="array" ref="I187">INDEX('2026 Points'!$D$13:$D$21,MATCH(1,MMULT(--('2026 Points'!$E$13:$L$21=D187),TRANSPOSE(COLUMN('2026 Points'!$E$13:$L$21)^0)),0))</f>
        <v>#N/A</v>
      </c>
    </row>
    <row r="188">
      <c r="A188" s="4">
        <v>187.0</v>
      </c>
      <c r="B188" s="4">
        <v>18.0</v>
      </c>
      <c r="C188" s="4" t="s">
        <v>426</v>
      </c>
      <c r="D188" s="4" t="s">
        <v>38</v>
      </c>
      <c r="E188" s="4" t="s">
        <v>106</v>
      </c>
      <c r="F188" s="4">
        <v>59.0</v>
      </c>
      <c r="G188" s="11"/>
      <c r="I188" t="str">
        <f t="array" ref="I188">INDEX('2026 Points'!$D$13:$D$21,MATCH(1,MMULT(--('2026 Points'!$E$13:$L$21=D188),TRANSPOSE(COLUMN('2026 Points'!$E$13:$L$21)^0)),0))</f>
        <v>Campbell</v>
      </c>
    </row>
    <row r="189">
      <c r="A189" s="4">
        <v>188.0</v>
      </c>
      <c r="B189" s="4">
        <v>261.0</v>
      </c>
      <c r="C189" s="4" t="s">
        <v>427</v>
      </c>
      <c r="D189" s="4" t="s">
        <v>428</v>
      </c>
      <c r="E189" s="4" t="s">
        <v>208</v>
      </c>
      <c r="F189" s="4">
        <v>58.0</v>
      </c>
      <c r="G189" s="11"/>
      <c r="I189" t="str">
        <f t="array" ref="I189">INDEX('2026 Points'!$D$13:$D$21,MATCH(1,MMULT(--('2026 Points'!$E$13:$L$21=D189),TRANSPOSE(COLUMN('2026 Points'!$E$13:$L$21)^0)),0))</f>
        <v>#N/A</v>
      </c>
    </row>
    <row r="190">
      <c r="A190" s="4">
        <v>189.0</v>
      </c>
      <c r="B190" s="4">
        <v>47.0</v>
      </c>
      <c r="C190" s="4" t="s">
        <v>429</v>
      </c>
      <c r="D190" s="4" t="s">
        <v>430</v>
      </c>
      <c r="E190" s="4" t="s">
        <v>102</v>
      </c>
      <c r="F190" s="4">
        <v>58.0</v>
      </c>
      <c r="G190" s="11"/>
      <c r="I190" t="str">
        <f t="array" ref="I190">INDEX('2026 Points'!$D$13:$D$21,MATCH(1,MMULT(--('2026 Points'!$E$13:$L$21=D190),TRANSPOSE(COLUMN('2026 Points'!$E$13:$L$21)^0)),0))</f>
        <v>#N/A</v>
      </c>
    </row>
    <row r="191">
      <c r="A191" s="4">
        <v>190.0</v>
      </c>
      <c r="B191" s="4">
        <v>278.0</v>
      </c>
      <c r="C191" s="4" t="s">
        <v>431</v>
      </c>
      <c r="D191" s="4" t="s">
        <v>74</v>
      </c>
      <c r="E191" s="4" t="s">
        <v>227</v>
      </c>
      <c r="F191" s="4">
        <v>58.0</v>
      </c>
      <c r="G191" s="11"/>
      <c r="I191" t="str">
        <f t="array" ref="I191">INDEX('2026 Points'!$D$13:$D$21,MATCH(1,MMULT(--('2026 Points'!$E$13:$L$21=D191),TRANSPOSE(COLUMN('2026 Points'!$E$13:$L$21)^0)),0))</f>
        <v>Joe</v>
      </c>
    </row>
    <row r="192">
      <c r="A192" s="4">
        <v>191.0</v>
      </c>
      <c r="B192" s="4">
        <v>676.0</v>
      </c>
      <c r="C192" s="4" t="s">
        <v>432</v>
      </c>
      <c r="D192" s="4" t="s">
        <v>433</v>
      </c>
      <c r="E192" s="4" t="s">
        <v>434</v>
      </c>
      <c r="F192" s="4">
        <v>57.0</v>
      </c>
      <c r="G192" s="11"/>
      <c r="I192" t="str">
        <f t="array" ref="I192">INDEX('2026 Points'!$D$13:$D$21,MATCH(1,MMULT(--('2026 Points'!$E$13:$L$21=D192),TRANSPOSE(COLUMN('2026 Points'!$E$13:$L$21)^0)),0))</f>
        <v>#N/A</v>
      </c>
    </row>
    <row r="193">
      <c r="A193" s="4">
        <v>192.0</v>
      </c>
      <c r="B193" s="4">
        <v>515.0</v>
      </c>
      <c r="C193" s="4" t="s">
        <v>435</v>
      </c>
      <c r="D193" s="4" t="s">
        <v>436</v>
      </c>
      <c r="E193" s="4" t="s">
        <v>93</v>
      </c>
      <c r="F193" s="4">
        <v>57.0</v>
      </c>
      <c r="G193" s="11"/>
      <c r="I193" t="str">
        <f t="array" ref="I193">INDEX('2026 Points'!$D$13:$D$21,MATCH(1,MMULT(--('2026 Points'!$E$13:$L$21=D193),TRANSPOSE(COLUMN('2026 Points'!$E$13:$L$21)^0)),0))</f>
        <v>#N/A</v>
      </c>
    </row>
    <row r="194">
      <c r="A194" s="4">
        <v>193.0</v>
      </c>
      <c r="B194" s="4">
        <v>327.0</v>
      </c>
      <c r="C194" s="4" t="s">
        <v>437</v>
      </c>
      <c r="D194" s="4" t="s">
        <v>438</v>
      </c>
      <c r="E194" s="4" t="s">
        <v>388</v>
      </c>
      <c r="F194" s="4">
        <v>57.0</v>
      </c>
      <c r="G194" s="11"/>
      <c r="I194" t="str">
        <f t="array" ref="I194">INDEX('2026 Points'!$D$13:$D$21,MATCH(1,MMULT(--('2026 Points'!$E$13:$L$21=D194),TRANSPOSE(COLUMN('2026 Points'!$E$13:$L$21)^0)),0))</f>
        <v>#N/A</v>
      </c>
    </row>
    <row r="195">
      <c r="A195" s="4">
        <v>194.0</v>
      </c>
      <c r="B195" s="4">
        <v>668.0</v>
      </c>
      <c r="C195" s="4" t="s">
        <v>135</v>
      </c>
      <c r="D195" s="4" t="s">
        <v>439</v>
      </c>
      <c r="E195" s="4" t="s">
        <v>440</v>
      </c>
      <c r="F195" s="4">
        <v>57.0</v>
      </c>
      <c r="G195" s="11"/>
      <c r="I195" t="str">
        <f t="array" ref="I195">INDEX('2026 Points'!$D$13:$D$21,MATCH(1,MMULT(--('2026 Points'!$E$13:$L$21=D195),TRANSPOSE(COLUMN('2026 Points'!$E$13:$L$21)^0)),0))</f>
        <v>#N/A</v>
      </c>
    </row>
    <row r="196">
      <c r="A196" s="4">
        <v>195.0</v>
      </c>
      <c r="B196" s="4">
        <v>341.0</v>
      </c>
      <c r="C196" s="4" t="s">
        <v>441</v>
      </c>
      <c r="D196" s="4" t="s">
        <v>442</v>
      </c>
      <c r="E196" s="4" t="s">
        <v>184</v>
      </c>
      <c r="F196" s="4">
        <v>57.0</v>
      </c>
      <c r="G196" s="11"/>
      <c r="I196" t="str">
        <f t="array" ref="I196">INDEX('2026 Points'!$D$13:$D$21,MATCH(1,MMULT(--('2026 Points'!$E$13:$L$21=D196),TRANSPOSE(COLUMN('2026 Points'!$E$13:$L$21)^0)),0))</f>
        <v>#N/A</v>
      </c>
    </row>
    <row r="197">
      <c r="A197" s="4">
        <v>196.0</v>
      </c>
      <c r="B197" s="4">
        <v>383.0</v>
      </c>
      <c r="C197" s="4" t="s">
        <v>443</v>
      </c>
      <c r="D197" s="4" t="s">
        <v>444</v>
      </c>
      <c r="E197" s="4" t="s">
        <v>324</v>
      </c>
      <c r="F197" s="4">
        <v>56.0</v>
      </c>
      <c r="G197" s="11"/>
      <c r="I197" t="str">
        <f t="array" ref="I197">INDEX('2026 Points'!$D$13:$D$21,MATCH(1,MMULT(--('2026 Points'!$E$13:$L$21=D197),TRANSPOSE(COLUMN('2026 Points'!$E$13:$L$21)^0)),0))</f>
        <v>#N/A</v>
      </c>
    </row>
    <row r="198">
      <c r="A198" s="4">
        <v>197.0</v>
      </c>
      <c r="B198" s="4">
        <v>334.0</v>
      </c>
      <c r="C198" s="4" t="s">
        <v>260</v>
      </c>
      <c r="D198" s="4" t="s">
        <v>445</v>
      </c>
      <c r="E198" s="4" t="s">
        <v>117</v>
      </c>
      <c r="F198" s="4">
        <v>56.0</v>
      </c>
      <c r="G198" s="11"/>
      <c r="I198" t="str">
        <f t="array" ref="I198">INDEX('2026 Points'!$D$13:$D$21,MATCH(1,MMULT(--('2026 Points'!$E$13:$L$21=D198),TRANSPOSE(COLUMN('2026 Points'!$E$13:$L$21)^0)),0))</f>
        <v>#N/A</v>
      </c>
    </row>
    <row r="199">
      <c r="A199" s="4">
        <v>198.0</v>
      </c>
      <c r="B199" s="4">
        <v>610.0</v>
      </c>
      <c r="C199" s="4" t="s">
        <v>446</v>
      </c>
      <c r="D199" s="4" t="s">
        <v>447</v>
      </c>
      <c r="E199" s="4" t="s">
        <v>448</v>
      </c>
      <c r="F199" s="4">
        <v>56.0</v>
      </c>
      <c r="G199" s="11"/>
      <c r="I199" t="str">
        <f t="array" ref="I199">INDEX('2026 Points'!$D$13:$D$21,MATCH(1,MMULT(--('2026 Points'!$E$13:$L$21=D199),TRANSPOSE(COLUMN('2026 Points'!$E$13:$L$21)^0)),0))</f>
        <v>#N/A</v>
      </c>
    </row>
    <row r="200">
      <c r="A200" s="4">
        <v>199.0</v>
      </c>
      <c r="B200" s="4">
        <v>141.0</v>
      </c>
      <c r="C200" s="4" t="s">
        <v>449</v>
      </c>
      <c r="D200" s="4" t="s">
        <v>450</v>
      </c>
      <c r="E200" s="4" t="s">
        <v>157</v>
      </c>
      <c r="F200" s="4">
        <v>56.0</v>
      </c>
      <c r="G200" s="11"/>
      <c r="I200" t="str">
        <f t="array" ref="I200">INDEX('2026 Points'!$D$13:$D$21,MATCH(1,MMULT(--('2026 Points'!$E$13:$L$21=D200),TRANSPOSE(COLUMN('2026 Points'!$E$13:$L$21)^0)),0))</f>
        <v>#N/A</v>
      </c>
    </row>
    <row r="201">
      <c r="A201" s="4">
        <v>200.0</v>
      </c>
      <c r="B201" s="4">
        <v>83.0</v>
      </c>
      <c r="C201" s="4" t="s">
        <v>318</v>
      </c>
      <c r="D201" s="4" t="s">
        <v>451</v>
      </c>
      <c r="E201" s="4" t="s">
        <v>106</v>
      </c>
      <c r="F201" s="4">
        <v>56.0</v>
      </c>
      <c r="G201" s="11"/>
      <c r="I201" t="str">
        <f t="array" ref="I201">INDEX('2026 Points'!$D$13:$D$21,MATCH(1,MMULT(--('2026 Points'!$E$13:$L$21=D201),TRANSPOSE(COLUMN('2026 Points'!$E$13:$L$21)^0)),0))</f>
        <v>#N/A</v>
      </c>
    </row>
    <row r="202">
      <c r="A202" s="4">
        <v>201.0</v>
      </c>
      <c r="B202" s="4">
        <v>174.0</v>
      </c>
      <c r="C202" s="4" t="s">
        <v>452</v>
      </c>
      <c r="D202" s="4" t="s">
        <v>453</v>
      </c>
      <c r="E202" s="4" t="s">
        <v>161</v>
      </c>
      <c r="F202" s="4">
        <v>55.0</v>
      </c>
      <c r="G202" s="11"/>
      <c r="I202" t="str">
        <f t="array" ref="I202">INDEX('2026 Points'!$D$13:$D$21,MATCH(1,MMULT(--('2026 Points'!$E$13:$L$21=D202),TRANSPOSE(COLUMN('2026 Points'!$E$13:$L$21)^0)),0))</f>
        <v>#N/A</v>
      </c>
    </row>
    <row r="203">
      <c r="A203" s="4">
        <v>202.0</v>
      </c>
      <c r="B203" s="4">
        <v>518.0</v>
      </c>
      <c r="C203" s="4" t="s">
        <v>454</v>
      </c>
      <c r="D203" s="4" t="s">
        <v>455</v>
      </c>
      <c r="E203" s="4" t="s">
        <v>208</v>
      </c>
      <c r="F203" s="4">
        <v>54.0</v>
      </c>
      <c r="G203" s="11"/>
      <c r="I203" t="str">
        <f t="array" ref="I203">INDEX('2026 Points'!$D$13:$D$21,MATCH(1,MMULT(--('2026 Points'!$E$13:$L$21=D203),TRANSPOSE(COLUMN('2026 Points'!$E$13:$L$21)^0)),0))</f>
        <v>#N/A</v>
      </c>
    </row>
    <row r="204">
      <c r="A204" s="4">
        <v>203.0</v>
      </c>
      <c r="B204" s="4">
        <v>244.0</v>
      </c>
      <c r="C204" s="4" t="s">
        <v>456</v>
      </c>
      <c r="D204" s="4" t="s">
        <v>457</v>
      </c>
      <c r="E204" s="4" t="s">
        <v>115</v>
      </c>
      <c r="F204" s="4">
        <v>54.0</v>
      </c>
      <c r="G204" s="11"/>
      <c r="I204" t="str">
        <f t="array" ref="I204">INDEX('2026 Points'!$D$13:$D$21,MATCH(1,MMULT(--('2026 Points'!$E$13:$L$21=D204),TRANSPOSE(COLUMN('2026 Points'!$E$13:$L$21)^0)),0))</f>
        <v>#N/A</v>
      </c>
    </row>
    <row r="205">
      <c r="A205" s="4">
        <v>204.0</v>
      </c>
      <c r="B205" s="4">
        <v>235.0</v>
      </c>
      <c r="C205" s="4" t="s">
        <v>458</v>
      </c>
      <c r="D205" s="4" t="s">
        <v>459</v>
      </c>
      <c r="E205" s="4" t="s">
        <v>460</v>
      </c>
      <c r="F205" s="4">
        <v>54.0</v>
      </c>
      <c r="G205" s="11"/>
      <c r="I205" t="str">
        <f t="array" ref="I205">INDEX('2026 Points'!$D$13:$D$21,MATCH(1,MMULT(--('2026 Points'!$E$13:$L$21=D205),TRANSPOSE(COLUMN('2026 Points'!$E$13:$L$21)^0)),0))</f>
        <v>#N/A</v>
      </c>
    </row>
    <row r="206">
      <c r="A206" s="4">
        <v>205.0</v>
      </c>
      <c r="B206" s="4">
        <v>226.0</v>
      </c>
      <c r="C206" s="4" t="s">
        <v>461</v>
      </c>
      <c r="D206" s="4" t="s">
        <v>462</v>
      </c>
      <c r="E206" s="4" t="s">
        <v>93</v>
      </c>
      <c r="F206" s="4">
        <v>54.0</v>
      </c>
      <c r="G206" s="11"/>
      <c r="I206" t="str">
        <f t="array" ref="I206">INDEX('2026 Points'!$D$13:$D$21,MATCH(1,MMULT(--('2026 Points'!$E$13:$L$21=D206),TRANSPOSE(COLUMN('2026 Points'!$E$13:$L$21)^0)),0))</f>
        <v>#N/A</v>
      </c>
    </row>
    <row r="207">
      <c r="A207" s="4">
        <v>206.0</v>
      </c>
      <c r="B207" s="4">
        <v>619.0</v>
      </c>
      <c r="C207" s="4" t="s">
        <v>463</v>
      </c>
      <c r="D207" s="4" t="s">
        <v>464</v>
      </c>
      <c r="E207" s="4" t="s">
        <v>465</v>
      </c>
      <c r="F207" s="4">
        <v>54.0</v>
      </c>
      <c r="G207" s="11"/>
      <c r="I207" t="str">
        <f t="array" ref="I207">INDEX('2026 Points'!$D$13:$D$21,MATCH(1,MMULT(--('2026 Points'!$E$13:$L$21=D207),TRANSPOSE(COLUMN('2026 Points'!$E$13:$L$21)^0)),0))</f>
        <v>#N/A</v>
      </c>
    </row>
    <row r="208">
      <c r="A208" s="4">
        <v>207.0</v>
      </c>
      <c r="B208" s="4">
        <v>847.0</v>
      </c>
      <c r="C208" s="4" t="s">
        <v>466</v>
      </c>
      <c r="D208" s="4" t="s">
        <v>467</v>
      </c>
      <c r="E208" s="4" t="s">
        <v>93</v>
      </c>
      <c r="F208" s="4">
        <v>53.0</v>
      </c>
      <c r="G208" s="11"/>
      <c r="I208" t="str">
        <f t="array" ref="I208">INDEX('2026 Points'!$D$13:$D$21,MATCH(1,MMULT(--('2026 Points'!$E$13:$L$21=D208),TRANSPOSE(COLUMN('2026 Points'!$E$13:$L$21)^0)),0))</f>
        <v>#N/A</v>
      </c>
    </row>
    <row r="209">
      <c r="A209" s="4">
        <v>208.0</v>
      </c>
      <c r="B209" s="4">
        <v>502.0</v>
      </c>
      <c r="C209" s="4" t="s">
        <v>468</v>
      </c>
      <c r="D209" s="4" t="s">
        <v>469</v>
      </c>
      <c r="E209" s="4" t="s">
        <v>157</v>
      </c>
      <c r="F209" s="4">
        <v>53.0</v>
      </c>
      <c r="G209" s="11"/>
      <c r="I209" t="str">
        <f t="array" ref="I209">INDEX('2026 Points'!$D$13:$D$21,MATCH(1,MMULT(--('2026 Points'!$E$13:$L$21=D209),TRANSPOSE(COLUMN('2026 Points'!$E$13:$L$21)^0)),0))</f>
        <v>#N/A</v>
      </c>
    </row>
    <row r="210">
      <c r="A210" s="4">
        <v>209.0</v>
      </c>
      <c r="B210" s="4">
        <v>213.0</v>
      </c>
      <c r="C210" s="4" t="s">
        <v>470</v>
      </c>
      <c r="D210" s="4" t="s">
        <v>471</v>
      </c>
      <c r="E210" s="4" t="s">
        <v>415</v>
      </c>
      <c r="F210" s="4">
        <v>53.0</v>
      </c>
      <c r="G210" s="11"/>
      <c r="I210" t="str">
        <f t="array" ref="I210">INDEX('2026 Points'!$D$13:$D$21,MATCH(1,MMULT(--('2026 Points'!$E$13:$L$21=D210),TRANSPOSE(COLUMN('2026 Points'!$E$13:$L$21)^0)),0))</f>
        <v>#N/A</v>
      </c>
    </row>
    <row r="211">
      <c r="A211" s="4">
        <v>210.0</v>
      </c>
      <c r="B211" s="4">
        <v>469.0</v>
      </c>
      <c r="C211" s="4" t="s">
        <v>472</v>
      </c>
      <c r="D211" s="4" t="s">
        <v>81</v>
      </c>
      <c r="E211" s="4" t="s">
        <v>139</v>
      </c>
      <c r="F211" s="4">
        <v>53.0</v>
      </c>
      <c r="G211" s="11"/>
      <c r="I211" t="str">
        <f t="array" ref="I211">INDEX('2026 Points'!$D$13:$D$21,MATCH(1,MMULT(--('2026 Points'!$E$13:$L$21=D211),TRANSPOSE(COLUMN('2026 Points'!$E$13:$L$21)^0)),0))</f>
        <v>Geminiani's Hipsters</v>
      </c>
    </row>
    <row r="212">
      <c r="A212" s="4">
        <v>211.0</v>
      </c>
      <c r="B212" s="4">
        <v>889.0</v>
      </c>
      <c r="C212" s="4" t="s">
        <v>473</v>
      </c>
      <c r="D212" s="4" t="s">
        <v>474</v>
      </c>
      <c r="E212" s="4" t="s">
        <v>475</v>
      </c>
      <c r="F212" s="4">
        <v>53.0</v>
      </c>
      <c r="G212" s="11"/>
      <c r="I212" t="str">
        <f t="array" ref="I212">INDEX('2026 Points'!$D$13:$D$21,MATCH(1,MMULT(--('2026 Points'!$E$13:$L$21=D212),TRANSPOSE(COLUMN('2026 Points'!$E$13:$L$21)^0)),0))</f>
        <v>#N/A</v>
      </c>
    </row>
    <row r="213">
      <c r="A213" s="4">
        <v>212.0</v>
      </c>
      <c r="B213" s="4">
        <v>144.0</v>
      </c>
      <c r="C213" s="4" t="s">
        <v>338</v>
      </c>
      <c r="D213" s="4" t="s">
        <v>476</v>
      </c>
      <c r="E213" s="4" t="s">
        <v>102</v>
      </c>
      <c r="F213" s="4">
        <v>52.0</v>
      </c>
      <c r="G213" s="11"/>
      <c r="I213" t="str">
        <f t="array" ref="I213">INDEX('2026 Points'!$D$13:$D$21,MATCH(1,MMULT(--('2026 Points'!$E$13:$L$21=D213),TRANSPOSE(COLUMN('2026 Points'!$E$13:$L$21)^0)),0))</f>
        <v>#N/A</v>
      </c>
    </row>
    <row r="214">
      <c r="A214" s="4">
        <v>213.0</v>
      </c>
      <c r="B214" s="4">
        <v>106.0</v>
      </c>
      <c r="C214" s="4" t="s">
        <v>477</v>
      </c>
      <c r="D214" s="4" t="s">
        <v>478</v>
      </c>
      <c r="E214" s="4" t="s">
        <v>130</v>
      </c>
      <c r="F214" s="4">
        <v>52.0</v>
      </c>
      <c r="G214" s="11"/>
      <c r="I214" t="str">
        <f t="array" ref="I214">INDEX('2026 Points'!$D$13:$D$21,MATCH(1,MMULT(--('2026 Points'!$E$13:$L$21=D214),TRANSPOSE(COLUMN('2026 Points'!$E$13:$L$21)^0)),0))</f>
        <v>#N/A</v>
      </c>
    </row>
    <row r="215">
      <c r="A215" s="4">
        <v>214.0</v>
      </c>
      <c r="B215" s="4">
        <v>54.0</v>
      </c>
      <c r="C215" s="4" t="s">
        <v>479</v>
      </c>
      <c r="D215" s="4" t="s">
        <v>75</v>
      </c>
      <c r="E215" s="4" t="s">
        <v>143</v>
      </c>
      <c r="F215" s="4">
        <v>52.0</v>
      </c>
      <c r="G215" s="11"/>
      <c r="I215" t="str">
        <f t="array" ref="I215">INDEX('2026 Points'!$D$13:$D$21,MATCH(1,MMULT(--('2026 Points'!$E$13:$L$21=D215),TRANSPOSE(COLUMN('2026 Points'!$E$13:$L$21)^0)),0))</f>
        <v>Joe</v>
      </c>
    </row>
    <row r="216">
      <c r="A216" s="4">
        <v>215.0</v>
      </c>
      <c r="B216" s="4">
        <v>148.0</v>
      </c>
      <c r="C216" s="4" t="s">
        <v>480</v>
      </c>
      <c r="D216" s="4" t="s">
        <v>481</v>
      </c>
      <c r="E216" s="4" t="s">
        <v>90</v>
      </c>
      <c r="F216" s="4">
        <v>52.0</v>
      </c>
      <c r="G216" s="11"/>
      <c r="I216" t="str">
        <f t="array" ref="I216">INDEX('2026 Points'!$D$13:$D$21,MATCH(1,MMULT(--('2026 Points'!$E$13:$L$21=D216),TRANSPOSE(COLUMN('2026 Points'!$E$13:$L$21)^0)),0))</f>
        <v>#N/A</v>
      </c>
    </row>
    <row r="217">
      <c r="A217" s="4">
        <v>216.0</v>
      </c>
      <c r="B217" s="4">
        <v>1444.0</v>
      </c>
      <c r="C217" s="4" t="s">
        <v>482</v>
      </c>
      <c r="D217" s="4" t="s">
        <v>483</v>
      </c>
      <c r="E217" s="4" t="s">
        <v>157</v>
      </c>
      <c r="F217" s="4">
        <v>52.0</v>
      </c>
      <c r="G217" s="11"/>
      <c r="I217" t="str">
        <f t="array" ref="I217">INDEX('2026 Points'!$D$13:$D$21,MATCH(1,MMULT(--('2026 Points'!$E$13:$L$21=D217),TRANSPOSE(COLUMN('2026 Points'!$E$13:$L$21)^0)),0))</f>
        <v>#N/A</v>
      </c>
    </row>
    <row r="218">
      <c r="A218" s="4">
        <v>217.0</v>
      </c>
      <c r="B218" s="4">
        <v>429.0</v>
      </c>
      <c r="C218" s="4" t="s">
        <v>484</v>
      </c>
      <c r="D218" s="4" t="s">
        <v>485</v>
      </c>
      <c r="E218" s="4" t="s">
        <v>161</v>
      </c>
      <c r="F218" s="4">
        <v>52.0</v>
      </c>
      <c r="G218" s="11"/>
      <c r="I218" t="str">
        <f t="array" ref="I218">INDEX('2026 Points'!$D$13:$D$21,MATCH(1,MMULT(--('2026 Points'!$E$13:$L$21=D218),TRANSPOSE(COLUMN('2026 Points'!$E$13:$L$21)^0)),0))</f>
        <v>#N/A</v>
      </c>
    </row>
    <row r="219">
      <c r="A219" s="4">
        <v>218.0</v>
      </c>
      <c r="B219" s="4">
        <v>939.0</v>
      </c>
      <c r="C219" s="4" t="s">
        <v>486</v>
      </c>
      <c r="D219" s="4" t="s">
        <v>487</v>
      </c>
      <c r="E219" s="4" t="s">
        <v>227</v>
      </c>
      <c r="F219" s="4">
        <v>51.0</v>
      </c>
      <c r="G219" s="11"/>
      <c r="I219" t="str">
        <f t="array" ref="I219">INDEX('2026 Points'!$D$13:$D$21,MATCH(1,MMULT(--('2026 Points'!$E$13:$L$21=D219),TRANSPOSE(COLUMN('2026 Points'!$E$13:$L$21)^0)),0))</f>
        <v>#N/A</v>
      </c>
    </row>
    <row r="220">
      <c r="A220" s="4">
        <v>219.0</v>
      </c>
      <c r="B220" s="4">
        <v>142.0</v>
      </c>
      <c r="C220" s="4" t="s">
        <v>257</v>
      </c>
      <c r="D220" s="4" t="s">
        <v>488</v>
      </c>
      <c r="E220" s="4" t="s">
        <v>108</v>
      </c>
      <c r="F220" s="4">
        <v>51.0</v>
      </c>
      <c r="G220" s="11"/>
      <c r="I220" t="str">
        <f t="array" ref="I220">INDEX('2026 Points'!$D$13:$D$21,MATCH(1,MMULT(--('2026 Points'!$E$13:$L$21=D220),TRANSPOSE(COLUMN('2026 Points'!$E$13:$L$21)^0)),0))</f>
        <v>#N/A</v>
      </c>
    </row>
    <row r="221">
      <c r="A221" s="4">
        <v>220.0</v>
      </c>
      <c r="B221" s="4">
        <v>414.0</v>
      </c>
      <c r="C221" s="4" t="s">
        <v>489</v>
      </c>
      <c r="D221" s="4" t="s">
        <v>490</v>
      </c>
      <c r="E221" s="4" t="s">
        <v>106</v>
      </c>
      <c r="F221" s="4">
        <v>50.0</v>
      </c>
      <c r="G221" s="11"/>
      <c r="I221" t="str">
        <f t="array" ref="I221">INDEX('2026 Points'!$D$13:$D$21,MATCH(1,MMULT(--('2026 Points'!$E$13:$L$21=D221),TRANSPOSE(COLUMN('2026 Points'!$E$13:$L$21)^0)),0))</f>
        <v>#N/A</v>
      </c>
    </row>
    <row r="222">
      <c r="A222" s="4">
        <v>221.0</v>
      </c>
      <c r="B222" s="4">
        <v>344.0</v>
      </c>
      <c r="C222" s="4" t="s">
        <v>491</v>
      </c>
      <c r="D222" s="4" t="s">
        <v>492</v>
      </c>
      <c r="E222" s="4" t="s">
        <v>99</v>
      </c>
      <c r="F222" s="4">
        <v>50.0</v>
      </c>
      <c r="G222" s="11"/>
      <c r="I222" t="str">
        <f t="array" ref="I222">INDEX('2026 Points'!$D$13:$D$21,MATCH(1,MMULT(--('2026 Points'!$E$13:$L$21=D222),TRANSPOSE(COLUMN('2026 Points'!$E$13:$L$21)^0)),0))</f>
        <v>#N/A</v>
      </c>
    </row>
    <row r="223">
      <c r="A223" s="4">
        <v>222.0</v>
      </c>
      <c r="B223" s="4">
        <v>197.0</v>
      </c>
      <c r="C223" s="4" t="s">
        <v>493</v>
      </c>
      <c r="D223" s="4" t="s">
        <v>494</v>
      </c>
      <c r="E223" s="4" t="s">
        <v>121</v>
      </c>
      <c r="F223" s="4">
        <v>50.0</v>
      </c>
      <c r="G223" s="11"/>
      <c r="I223" t="str">
        <f t="array" ref="I223">INDEX('2026 Points'!$D$13:$D$21,MATCH(1,MMULT(--('2026 Points'!$E$13:$L$21=D223),TRANSPOSE(COLUMN('2026 Points'!$E$13:$L$21)^0)),0))</f>
        <v>#N/A</v>
      </c>
    </row>
    <row r="224">
      <c r="A224" s="4">
        <v>223.0</v>
      </c>
      <c r="B224" s="4">
        <v>46.0</v>
      </c>
      <c r="C224" s="4" t="s">
        <v>495</v>
      </c>
      <c r="D224" s="4" t="s">
        <v>496</v>
      </c>
      <c r="E224" s="4" t="s">
        <v>139</v>
      </c>
      <c r="F224" s="4">
        <v>50.0</v>
      </c>
      <c r="G224" s="11"/>
      <c r="I224" t="str">
        <f t="array" ref="I224">INDEX('2026 Points'!$D$13:$D$21,MATCH(1,MMULT(--('2026 Points'!$E$13:$L$21=D224),TRANSPOSE(COLUMN('2026 Points'!$E$13:$L$21)^0)),0))</f>
        <v>#N/A</v>
      </c>
    </row>
    <row r="225">
      <c r="A225" s="4">
        <v>224.0</v>
      </c>
      <c r="B225" s="4">
        <v>770.0</v>
      </c>
      <c r="C225" s="4" t="s">
        <v>497</v>
      </c>
      <c r="D225" s="4" t="s">
        <v>498</v>
      </c>
      <c r="E225" s="4" t="s">
        <v>147</v>
      </c>
      <c r="F225" s="4">
        <v>50.0</v>
      </c>
      <c r="G225" s="11"/>
      <c r="I225" t="str">
        <f t="array" ref="I225">INDEX('2026 Points'!$D$13:$D$21,MATCH(1,MMULT(--('2026 Points'!$E$13:$L$21=D225),TRANSPOSE(COLUMN('2026 Points'!$E$13:$L$21)^0)),0))</f>
        <v>#N/A</v>
      </c>
    </row>
    <row r="226">
      <c r="A226" s="4">
        <v>225.0</v>
      </c>
      <c r="B226" s="4">
        <v>316.0</v>
      </c>
      <c r="C226" s="4" t="s">
        <v>104</v>
      </c>
      <c r="D226" s="4" t="s">
        <v>499</v>
      </c>
      <c r="E226" s="4" t="s">
        <v>249</v>
      </c>
      <c r="F226" s="4">
        <v>49.0</v>
      </c>
      <c r="G226" s="11"/>
      <c r="I226" t="str">
        <f t="array" ref="I226">INDEX('2026 Points'!$D$13:$D$21,MATCH(1,MMULT(--('2026 Points'!$E$13:$L$21=D226),TRANSPOSE(COLUMN('2026 Points'!$E$13:$L$21)^0)),0))</f>
        <v>#N/A</v>
      </c>
    </row>
    <row r="227">
      <c r="A227" s="4">
        <v>226.0</v>
      </c>
      <c r="B227" s="4">
        <v>390.0</v>
      </c>
      <c r="C227" s="4" t="s">
        <v>500</v>
      </c>
      <c r="D227" s="4" t="s">
        <v>501</v>
      </c>
      <c r="E227" s="4" t="s">
        <v>388</v>
      </c>
      <c r="F227" s="4">
        <v>49.0</v>
      </c>
      <c r="G227" s="11"/>
      <c r="I227" t="str">
        <f t="array" ref="I227">INDEX('2026 Points'!$D$13:$D$21,MATCH(1,MMULT(--('2026 Points'!$E$13:$L$21=D227),TRANSPOSE(COLUMN('2026 Points'!$E$13:$L$21)^0)),0))</f>
        <v>#N/A</v>
      </c>
    </row>
    <row r="228">
      <c r="A228" s="4">
        <v>227.0</v>
      </c>
      <c r="B228" s="4">
        <v>164.0</v>
      </c>
      <c r="C228" s="4" t="s">
        <v>502</v>
      </c>
      <c r="D228" s="4" t="s">
        <v>503</v>
      </c>
      <c r="E228" s="4" t="s">
        <v>102</v>
      </c>
      <c r="F228" s="4">
        <v>49.0</v>
      </c>
      <c r="G228" s="11"/>
      <c r="I228" t="str">
        <f t="array" ref="I228">INDEX('2026 Points'!$D$13:$D$21,MATCH(1,MMULT(--('2026 Points'!$E$13:$L$21=D228),TRANSPOSE(COLUMN('2026 Points'!$E$13:$L$21)^0)),0))</f>
        <v>#N/A</v>
      </c>
    </row>
    <row r="229">
      <c r="A229" s="4">
        <v>228.0</v>
      </c>
      <c r="B229" s="4">
        <v>266.0</v>
      </c>
      <c r="C229" s="4" t="s">
        <v>190</v>
      </c>
      <c r="D229" s="4" t="s">
        <v>504</v>
      </c>
      <c r="E229" s="4" t="s">
        <v>99</v>
      </c>
      <c r="F229" s="4">
        <v>49.0</v>
      </c>
      <c r="G229" s="11"/>
      <c r="I229" t="str">
        <f t="array" ref="I229">INDEX('2026 Points'!$D$13:$D$21,MATCH(1,MMULT(--('2026 Points'!$E$13:$L$21=D229),TRANSPOSE(COLUMN('2026 Points'!$E$13:$L$21)^0)),0))</f>
        <v>#N/A</v>
      </c>
    </row>
    <row r="230">
      <c r="A230" s="4">
        <v>229.0</v>
      </c>
      <c r="B230" s="4">
        <v>528.0</v>
      </c>
      <c r="C230" s="4" t="s">
        <v>280</v>
      </c>
      <c r="D230" s="4" t="s">
        <v>505</v>
      </c>
      <c r="E230" s="4" t="s">
        <v>376</v>
      </c>
      <c r="F230" s="4">
        <v>49.0</v>
      </c>
      <c r="G230" s="11"/>
      <c r="I230" t="str">
        <f t="array" ref="I230">INDEX('2026 Points'!$D$13:$D$21,MATCH(1,MMULT(--('2026 Points'!$E$13:$L$21=D230),TRANSPOSE(COLUMN('2026 Points'!$E$13:$L$21)^0)),0))</f>
        <v>#N/A</v>
      </c>
    </row>
    <row r="231">
      <c r="A231" s="4">
        <v>230.0</v>
      </c>
      <c r="B231" s="4">
        <v>866.0</v>
      </c>
      <c r="C231" s="4" t="s">
        <v>506</v>
      </c>
      <c r="D231" s="4" t="s">
        <v>507</v>
      </c>
      <c r="E231" s="4" t="s">
        <v>347</v>
      </c>
      <c r="F231" s="4">
        <v>48.0</v>
      </c>
      <c r="G231" s="11"/>
      <c r="I231" t="str">
        <f t="array" ref="I231">INDEX('2026 Points'!$D$13:$D$21,MATCH(1,MMULT(--('2026 Points'!$E$13:$L$21=D231),TRANSPOSE(COLUMN('2026 Points'!$E$13:$L$21)^0)),0))</f>
        <v>#N/A</v>
      </c>
    </row>
    <row r="232">
      <c r="A232" s="4">
        <v>231.0</v>
      </c>
      <c r="B232" s="4">
        <v>440.0</v>
      </c>
      <c r="C232" s="4" t="s">
        <v>508</v>
      </c>
      <c r="D232" s="4" t="s">
        <v>509</v>
      </c>
      <c r="E232" s="4" t="s">
        <v>510</v>
      </c>
      <c r="F232" s="4">
        <v>48.0</v>
      </c>
      <c r="G232" s="11"/>
      <c r="I232" t="str">
        <f t="array" ref="I232">INDEX('2026 Points'!$D$13:$D$21,MATCH(1,MMULT(--('2026 Points'!$E$13:$L$21=D232),TRANSPOSE(COLUMN('2026 Points'!$E$13:$L$21)^0)),0))</f>
        <v>#N/A</v>
      </c>
    </row>
    <row r="233">
      <c r="A233" s="4">
        <v>232.0</v>
      </c>
      <c r="B233" s="4">
        <v>659.0</v>
      </c>
      <c r="C233" s="4" t="s">
        <v>511</v>
      </c>
      <c r="D233" s="4" t="s">
        <v>512</v>
      </c>
      <c r="E233" s="4" t="s">
        <v>374</v>
      </c>
      <c r="F233" s="4">
        <v>48.0</v>
      </c>
      <c r="G233" s="11"/>
      <c r="I233" t="str">
        <f t="array" ref="I233">INDEX('2026 Points'!$D$13:$D$21,MATCH(1,MMULT(--('2026 Points'!$E$13:$L$21=D233),TRANSPOSE(COLUMN('2026 Points'!$E$13:$L$21)^0)),0))</f>
        <v>#N/A</v>
      </c>
    </row>
    <row r="234">
      <c r="A234" s="4">
        <v>233.0</v>
      </c>
      <c r="B234" s="4">
        <v>1335.0</v>
      </c>
      <c r="C234" s="4" t="s">
        <v>513</v>
      </c>
      <c r="D234" s="4" t="s">
        <v>514</v>
      </c>
      <c r="E234" s="4" t="s">
        <v>515</v>
      </c>
      <c r="F234" s="4">
        <v>48.0</v>
      </c>
      <c r="G234" s="11"/>
      <c r="I234" t="str">
        <f t="array" ref="I234">INDEX('2026 Points'!$D$13:$D$21,MATCH(1,MMULT(--('2026 Points'!$E$13:$L$21=D234),TRANSPOSE(COLUMN('2026 Points'!$E$13:$L$21)^0)),0))</f>
        <v>#N/A</v>
      </c>
    </row>
    <row r="235">
      <c r="A235" s="4">
        <v>234.0</v>
      </c>
      <c r="B235" s="4">
        <v>203.0</v>
      </c>
      <c r="C235" s="4" t="s">
        <v>516</v>
      </c>
      <c r="D235" s="4" t="s">
        <v>517</v>
      </c>
      <c r="E235" s="4" t="s">
        <v>415</v>
      </c>
      <c r="F235" s="4">
        <v>47.0</v>
      </c>
      <c r="G235" s="11"/>
      <c r="I235" t="str">
        <f t="array" ref="I235">INDEX('2026 Points'!$D$13:$D$21,MATCH(1,MMULT(--('2026 Points'!$E$13:$L$21=D235),TRANSPOSE(COLUMN('2026 Points'!$E$13:$L$21)^0)),0))</f>
        <v>#N/A</v>
      </c>
    </row>
    <row r="236">
      <c r="A236" s="4">
        <v>235.0</v>
      </c>
      <c r="B236" s="4">
        <v>1050.0</v>
      </c>
      <c r="C236" s="4" t="s">
        <v>518</v>
      </c>
      <c r="D236" s="4" t="s">
        <v>519</v>
      </c>
      <c r="E236" s="4" t="s">
        <v>520</v>
      </c>
      <c r="F236" s="4">
        <v>47.0</v>
      </c>
      <c r="G236" s="11"/>
      <c r="I236" t="str">
        <f t="array" ref="I236">INDEX('2026 Points'!$D$13:$D$21,MATCH(1,MMULT(--('2026 Points'!$E$13:$L$21=D236),TRANSPOSE(COLUMN('2026 Points'!$E$13:$L$21)^0)),0))</f>
        <v>#N/A</v>
      </c>
    </row>
    <row r="237">
      <c r="A237" s="4">
        <v>236.0</v>
      </c>
      <c r="B237" s="4">
        <v>100.0</v>
      </c>
      <c r="C237" s="4" t="s">
        <v>521</v>
      </c>
      <c r="D237" s="4" t="s">
        <v>522</v>
      </c>
      <c r="E237" s="4" t="s">
        <v>96</v>
      </c>
      <c r="F237" s="4">
        <v>47.0</v>
      </c>
      <c r="G237" s="11"/>
      <c r="I237" t="str">
        <f t="array" ref="I237">INDEX('2026 Points'!$D$13:$D$21,MATCH(1,MMULT(--('2026 Points'!$E$13:$L$21=D237),TRANSPOSE(COLUMN('2026 Points'!$E$13:$L$21)^0)),0))</f>
        <v>#N/A</v>
      </c>
    </row>
    <row r="238">
      <c r="A238" s="4">
        <v>237.0</v>
      </c>
      <c r="B238" s="4">
        <v>56.0</v>
      </c>
      <c r="C238" s="4" t="s">
        <v>523</v>
      </c>
      <c r="D238" s="4" t="s">
        <v>524</v>
      </c>
      <c r="E238" s="4" t="s">
        <v>96</v>
      </c>
      <c r="F238" s="4">
        <v>46.0</v>
      </c>
      <c r="G238" s="11"/>
      <c r="I238" t="str">
        <f t="array" ref="I238">INDEX('2026 Points'!$D$13:$D$21,MATCH(1,MMULT(--('2026 Points'!$E$13:$L$21=D238),TRANSPOSE(COLUMN('2026 Points'!$E$13:$L$21)^0)),0))</f>
        <v>#N/A</v>
      </c>
    </row>
    <row r="239">
      <c r="A239" s="4">
        <v>238.0</v>
      </c>
      <c r="B239" s="4">
        <v>823.0</v>
      </c>
      <c r="C239" s="4" t="s">
        <v>525</v>
      </c>
      <c r="D239" s="4" t="s">
        <v>526</v>
      </c>
      <c r="E239" s="4" t="s">
        <v>362</v>
      </c>
      <c r="F239" s="4">
        <v>46.0</v>
      </c>
      <c r="G239" s="11"/>
      <c r="I239" t="str">
        <f t="array" ref="I239">INDEX('2026 Points'!$D$13:$D$21,MATCH(1,MMULT(--('2026 Points'!$E$13:$L$21=D239),TRANSPOSE(COLUMN('2026 Points'!$E$13:$L$21)^0)),0))</f>
        <v>#N/A</v>
      </c>
    </row>
    <row r="240">
      <c r="A240" s="4">
        <v>239.0</v>
      </c>
      <c r="B240" s="4">
        <v>1891.0</v>
      </c>
      <c r="C240" s="4" t="s">
        <v>527</v>
      </c>
      <c r="D240" s="4" t="s">
        <v>528</v>
      </c>
      <c r="E240" s="4" t="s">
        <v>332</v>
      </c>
      <c r="F240" s="4">
        <v>46.0</v>
      </c>
      <c r="G240" s="11"/>
      <c r="I240" t="str">
        <f t="array" ref="I240">INDEX('2026 Points'!$D$13:$D$21,MATCH(1,MMULT(--('2026 Points'!$E$13:$L$21=D240),TRANSPOSE(COLUMN('2026 Points'!$E$13:$L$21)^0)),0))</f>
        <v>#N/A</v>
      </c>
    </row>
    <row r="241">
      <c r="A241" s="4">
        <v>240.0</v>
      </c>
      <c r="B241" s="12"/>
      <c r="C241" s="4" t="s">
        <v>351</v>
      </c>
      <c r="D241" s="4" t="s">
        <v>529</v>
      </c>
      <c r="E241" s="4" t="s">
        <v>440</v>
      </c>
      <c r="F241" s="4">
        <v>46.0</v>
      </c>
      <c r="G241" s="11"/>
      <c r="I241" t="str">
        <f t="array" ref="I241">INDEX('2026 Points'!$D$13:$D$21,MATCH(1,MMULT(--('2026 Points'!$E$13:$L$21=D241),TRANSPOSE(COLUMN('2026 Points'!$E$13:$L$21)^0)),0))</f>
        <v>#N/A</v>
      </c>
    </row>
    <row r="242">
      <c r="A242" s="4">
        <v>241.0</v>
      </c>
      <c r="B242" s="4">
        <v>345.0</v>
      </c>
      <c r="C242" s="4" t="s">
        <v>530</v>
      </c>
      <c r="D242" s="4" t="s">
        <v>531</v>
      </c>
      <c r="E242" s="4" t="s">
        <v>106</v>
      </c>
      <c r="F242" s="4">
        <v>46.0</v>
      </c>
      <c r="G242" s="11"/>
      <c r="I242" t="str">
        <f t="array" ref="I242">INDEX('2026 Points'!$D$13:$D$21,MATCH(1,MMULT(--('2026 Points'!$E$13:$L$21=D242),TRANSPOSE(COLUMN('2026 Points'!$E$13:$L$21)^0)),0))</f>
        <v>#N/A</v>
      </c>
    </row>
    <row r="243">
      <c r="A243" s="4">
        <v>242.0</v>
      </c>
      <c r="B243" s="4">
        <v>114.0</v>
      </c>
      <c r="C243" s="4" t="s">
        <v>532</v>
      </c>
      <c r="D243" s="4" t="s">
        <v>533</v>
      </c>
      <c r="E243" s="4" t="s">
        <v>121</v>
      </c>
      <c r="F243" s="4">
        <v>46.0</v>
      </c>
      <c r="G243" s="11"/>
      <c r="I243" t="str">
        <f t="array" ref="I243">INDEX('2026 Points'!$D$13:$D$21,MATCH(1,MMULT(--('2026 Points'!$E$13:$L$21=D243),TRANSPOSE(COLUMN('2026 Points'!$E$13:$L$21)^0)),0))</f>
        <v>#N/A</v>
      </c>
    </row>
    <row r="244">
      <c r="A244" s="4">
        <v>243.0</v>
      </c>
      <c r="B244" s="4">
        <v>403.0</v>
      </c>
      <c r="C244" s="4" t="s">
        <v>534</v>
      </c>
      <c r="D244" s="4" t="s">
        <v>535</v>
      </c>
      <c r="E244" s="4" t="s">
        <v>374</v>
      </c>
      <c r="F244" s="4">
        <v>45.0</v>
      </c>
      <c r="G244" s="11"/>
      <c r="I244" t="str">
        <f t="array" ref="I244">INDEX('2026 Points'!$D$13:$D$21,MATCH(1,MMULT(--('2026 Points'!$E$13:$L$21=D244),TRANSPOSE(COLUMN('2026 Points'!$E$13:$L$21)^0)),0))</f>
        <v>#N/A</v>
      </c>
    </row>
    <row r="245">
      <c r="A245" s="4">
        <v>244.0</v>
      </c>
      <c r="B245" s="4">
        <v>718.0</v>
      </c>
      <c r="C245" s="4" t="s">
        <v>135</v>
      </c>
      <c r="D245" s="4" t="s">
        <v>536</v>
      </c>
      <c r="E245" s="4" t="s">
        <v>130</v>
      </c>
      <c r="F245" s="4">
        <v>45.0</v>
      </c>
      <c r="G245" s="11"/>
      <c r="I245" t="str">
        <f t="array" ref="I245">INDEX('2026 Points'!$D$13:$D$21,MATCH(1,MMULT(--('2026 Points'!$E$13:$L$21=D245),TRANSPOSE(COLUMN('2026 Points'!$E$13:$L$21)^0)),0))</f>
        <v>#N/A</v>
      </c>
    </row>
    <row r="246">
      <c r="A246" s="4">
        <v>245.0</v>
      </c>
      <c r="B246" s="4">
        <v>1044.0</v>
      </c>
      <c r="C246" s="4" t="s">
        <v>537</v>
      </c>
      <c r="D246" s="4" t="s">
        <v>538</v>
      </c>
      <c r="E246" s="4" t="s">
        <v>227</v>
      </c>
      <c r="F246" s="4">
        <v>45.0</v>
      </c>
      <c r="G246" s="11"/>
      <c r="I246" t="str">
        <f t="array" ref="I246">INDEX('2026 Points'!$D$13:$D$21,MATCH(1,MMULT(--('2026 Points'!$E$13:$L$21=D246),TRANSPOSE(COLUMN('2026 Points'!$E$13:$L$21)^0)),0))</f>
        <v>#N/A</v>
      </c>
    </row>
    <row r="247">
      <c r="A247" s="4">
        <v>246.0</v>
      </c>
      <c r="B247" s="4">
        <v>289.0</v>
      </c>
      <c r="C247" s="4" t="s">
        <v>539</v>
      </c>
      <c r="D247" s="4" t="s">
        <v>540</v>
      </c>
      <c r="E247" s="4" t="s">
        <v>93</v>
      </c>
      <c r="F247" s="4">
        <v>45.0</v>
      </c>
      <c r="G247" s="11"/>
      <c r="I247" t="str">
        <f t="array" ref="I247">INDEX('2026 Points'!$D$13:$D$21,MATCH(1,MMULT(--('2026 Points'!$E$13:$L$21=D247),TRANSPOSE(COLUMN('2026 Points'!$E$13:$L$21)^0)),0))</f>
        <v>#N/A</v>
      </c>
    </row>
    <row r="248">
      <c r="A248" s="4">
        <v>247.0</v>
      </c>
      <c r="B248" s="4">
        <v>655.0</v>
      </c>
      <c r="C248" s="4" t="s">
        <v>541</v>
      </c>
      <c r="D248" s="4" t="s">
        <v>542</v>
      </c>
      <c r="E248" s="4" t="s">
        <v>99</v>
      </c>
      <c r="F248" s="4">
        <v>45.0</v>
      </c>
      <c r="G248" s="11"/>
      <c r="I248" t="str">
        <f t="array" ref="I248">INDEX('2026 Points'!$D$13:$D$21,MATCH(1,MMULT(--('2026 Points'!$E$13:$L$21=D248),TRANSPOSE(COLUMN('2026 Points'!$E$13:$L$21)^0)),0))</f>
        <v>#N/A</v>
      </c>
    </row>
    <row r="249">
      <c r="A249" s="4">
        <v>248.0</v>
      </c>
      <c r="B249" s="4">
        <v>165.0</v>
      </c>
      <c r="C249" s="4" t="s">
        <v>543</v>
      </c>
      <c r="D249" s="4" t="s">
        <v>544</v>
      </c>
      <c r="E249" s="4" t="s">
        <v>184</v>
      </c>
      <c r="F249" s="4">
        <v>45.0</v>
      </c>
      <c r="G249" s="11"/>
      <c r="I249" t="str">
        <f t="array" ref="I249">INDEX('2026 Points'!$D$13:$D$21,MATCH(1,MMULT(--('2026 Points'!$E$13:$L$21=D249),TRANSPOSE(COLUMN('2026 Points'!$E$13:$L$21)^0)),0))</f>
        <v>#N/A</v>
      </c>
    </row>
    <row r="250">
      <c r="A250" s="4">
        <v>249.0</v>
      </c>
      <c r="B250" s="4">
        <v>126.0</v>
      </c>
      <c r="C250" s="4" t="s">
        <v>381</v>
      </c>
      <c r="D250" s="4" t="s">
        <v>545</v>
      </c>
      <c r="E250" s="4" t="s">
        <v>249</v>
      </c>
      <c r="F250" s="4">
        <v>45.0</v>
      </c>
      <c r="G250" s="11"/>
      <c r="I250" t="str">
        <f t="array" ref="I250">INDEX('2026 Points'!$D$13:$D$21,MATCH(1,MMULT(--('2026 Points'!$E$13:$L$21=D250),TRANSPOSE(COLUMN('2026 Points'!$E$13:$L$21)^0)),0))</f>
        <v>#N/A</v>
      </c>
    </row>
    <row r="251">
      <c r="A251" s="4">
        <v>250.0</v>
      </c>
      <c r="B251" s="4">
        <v>468.0</v>
      </c>
      <c r="C251" s="4" t="s">
        <v>546</v>
      </c>
      <c r="D251" s="4" t="s">
        <v>547</v>
      </c>
      <c r="E251" s="4" t="s">
        <v>157</v>
      </c>
      <c r="F251" s="4">
        <v>45.0</v>
      </c>
      <c r="G251" s="11"/>
      <c r="I251" t="str">
        <f t="array" ref="I251">INDEX('2026 Points'!$D$13:$D$21,MATCH(1,MMULT(--('2026 Points'!$E$13:$L$21=D251),TRANSPOSE(COLUMN('2026 Points'!$E$13:$L$21)^0)),0))</f>
        <v>#N/A</v>
      </c>
    </row>
    <row r="252">
      <c r="A252" s="4">
        <v>251.0</v>
      </c>
      <c r="B252" s="12"/>
      <c r="C252" s="4" t="s">
        <v>351</v>
      </c>
      <c r="D252" s="4" t="s">
        <v>548</v>
      </c>
      <c r="E252" s="4" t="s">
        <v>549</v>
      </c>
      <c r="F252" s="4">
        <v>45.0</v>
      </c>
      <c r="G252" s="11"/>
      <c r="I252" t="str">
        <f t="array" ref="I252">INDEX('2026 Points'!$D$13:$D$21,MATCH(1,MMULT(--('2026 Points'!$E$13:$L$21=D252),TRANSPOSE(COLUMN('2026 Points'!$E$13:$L$21)^0)),0))</f>
        <v>#N/A</v>
      </c>
    </row>
    <row r="253">
      <c r="A253" s="4">
        <v>252.0</v>
      </c>
      <c r="B253" s="4">
        <v>29.0</v>
      </c>
      <c r="C253" s="4" t="s">
        <v>550</v>
      </c>
      <c r="D253" s="4" t="s">
        <v>55</v>
      </c>
      <c r="E253" s="4" t="s">
        <v>130</v>
      </c>
      <c r="F253" s="4">
        <v>45.0</v>
      </c>
      <c r="G253" s="11"/>
      <c r="I253" t="str">
        <f t="array" ref="I253">INDEX('2026 Points'!$D$13:$D$21,MATCH(1,MMULT(--('2026 Points'!$E$13:$L$21=D253),TRANSPOSE(COLUMN('2026 Points'!$E$13:$L$21)^0)),0))</f>
        <v>Mike</v>
      </c>
    </row>
    <row r="254">
      <c r="A254" s="4">
        <v>253.0</v>
      </c>
      <c r="B254" s="4">
        <v>1278.0</v>
      </c>
      <c r="C254" s="4" t="s">
        <v>551</v>
      </c>
      <c r="D254" s="4" t="s">
        <v>552</v>
      </c>
      <c r="E254" s="4" t="s">
        <v>90</v>
      </c>
      <c r="F254" s="4">
        <v>44.0</v>
      </c>
      <c r="G254" s="11"/>
      <c r="I254" t="str">
        <f t="array" ref="I254">INDEX('2026 Points'!$D$13:$D$21,MATCH(1,MMULT(--('2026 Points'!$E$13:$L$21=D254),TRANSPOSE(COLUMN('2026 Points'!$E$13:$L$21)^0)),0))</f>
        <v>#N/A</v>
      </c>
    </row>
    <row r="255">
      <c r="A255" s="4">
        <v>254.0</v>
      </c>
      <c r="B255" s="4">
        <v>861.0</v>
      </c>
      <c r="C255" s="4" t="s">
        <v>553</v>
      </c>
      <c r="D255" s="4" t="s">
        <v>554</v>
      </c>
      <c r="E255" s="4" t="s">
        <v>93</v>
      </c>
      <c r="F255" s="4">
        <v>44.0</v>
      </c>
      <c r="G255" s="11"/>
      <c r="I255" t="str">
        <f t="array" ref="I255">INDEX('2026 Points'!$D$13:$D$21,MATCH(1,MMULT(--('2026 Points'!$E$13:$L$21=D255),TRANSPOSE(COLUMN('2026 Points'!$E$13:$L$21)^0)),0))</f>
        <v>#N/A</v>
      </c>
    </row>
    <row r="256">
      <c r="A256" s="4">
        <v>255.0</v>
      </c>
      <c r="B256" s="4">
        <v>216.0</v>
      </c>
      <c r="C256" s="4" t="s">
        <v>180</v>
      </c>
      <c r="D256" s="4" t="s">
        <v>555</v>
      </c>
      <c r="E256" s="4" t="s">
        <v>184</v>
      </c>
      <c r="F256" s="4">
        <v>44.0</v>
      </c>
      <c r="G256" s="11"/>
      <c r="I256" t="str">
        <f t="array" ref="I256">INDEX('2026 Points'!$D$13:$D$21,MATCH(1,MMULT(--('2026 Points'!$E$13:$L$21=D256),TRANSPOSE(COLUMN('2026 Points'!$E$13:$L$21)^0)),0))</f>
        <v>#N/A</v>
      </c>
    </row>
    <row r="257">
      <c r="A257" s="4">
        <v>256.0</v>
      </c>
      <c r="B257" s="4">
        <v>532.0</v>
      </c>
      <c r="C257" s="4" t="s">
        <v>556</v>
      </c>
      <c r="D257" s="4" t="s">
        <v>557</v>
      </c>
      <c r="E257" s="4" t="s">
        <v>388</v>
      </c>
      <c r="F257" s="4">
        <v>43.0</v>
      </c>
      <c r="G257" s="11"/>
      <c r="I257" t="str">
        <f t="array" ref="I257">INDEX('2026 Points'!$D$13:$D$21,MATCH(1,MMULT(--('2026 Points'!$E$13:$L$21=D257),TRANSPOSE(COLUMN('2026 Points'!$E$13:$L$21)^0)),0))</f>
        <v>#N/A</v>
      </c>
    </row>
    <row r="258">
      <c r="A258" s="4">
        <v>257.0</v>
      </c>
      <c r="B258" s="4">
        <v>436.0</v>
      </c>
      <c r="C258" s="4" t="s">
        <v>558</v>
      </c>
      <c r="D258" s="4" t="s">
        <v>559</v>
      </c>
      <c r="E258" s="4" t="s">
        <v>227</v>
      </c>
      <c r="F258" s="4">
        <v>43.0</v>
      </c>
      <c r="G258" s="11"/>
      <c r="I258" t="str">
        <f t="array" ref="I258">INDEX('2026 Points'!$D$13:$D$21,MATCH(1,MMULT(--('2026 Points'!$E$13:$L$21=D258),TRANSPOSE(COLUMN('2026 Points'!$E$13:$L$21)^0)),0))</f>
        <v>#N/A</v>
      </c>
    </row>
    <row r="259">
      <c r="A259" s="4">
        <v>258.0</v>
      </c>
      <c r="B259" s="4">
        <v>650.0</v>
      </c>
      <c r="C259" s="4" t="s">
        <v>560</v>
      </c>
      <c r="D259" s="4" t="s">
        <v>561</v>
      </c>
      <c r="E259" s="4" t="s">
        <v>184</v>
      </c>
      <c r="F259" s="4">
        <v>42.0</v>
      </c>
      <c r="G259" s="11"/>
      <c r="I259" t="str">
        <f t="array" ref="I259">INDEX('2026 Points'!$D$13:$D$21,MATCH(1,MMULT(--('2026 Points'!$E$13:$L$21=D259),TRANSPOSE(COLUMN('2026 Points'!$E$13:$L$21)^0)),0))</f>
        <v>#N/A</v>
      </c>
    </row>
    <row r="260">
      <c r="A260" s="4">
        <v>259.0</v>
      </c>
      <c r="B260" s="4">
        <v>333.0</v>
      </c>
      <c r="C260" s="4" t="s">
        <v>124</v>
      </c>
      <c r="D260" s="4" t="s">
        <v>562</v>
      </c>
      <c r="E260" s="4" t="s">
        <v>93</v>
      </c>
      <c r="F260" s="4">
        <v>42.0</v>
      </c>
      <c r="G260" s="11"/>
      <c r="I260" t="str">
        <f t="array" ref="I260">INDEX('2026 Points'!$D$13:$D$21,MATCH(1,MMULT(--('2026 Points'!$E$13:$L$21=D260),TRANSPOSE(COLUMN('2026 Points'!$E$13:$L$21)^0)),0))</f>
        <v>#N/A</v>
      </c>
    </row>
    <row r="261">
      <c r="A261" s="4">
        <v>260.0</v>
      </c>
      <c r="B261" s="4">
        <v>520.0</v>
      </c>
      <c r="C261" s="4" t="s">
        <v>173</v>
      </c>
      <c r="D261" s="4" t="s">
        <v>563</v>
      </c>
      <c r="E261" s="4" t="s">
        <v>249</v>
      </c>
      <c r="F261" s="4">
        <v>42.0</v>
      </c>
      <c r="G261" s="11"/>
      <c r="I261" t="str">
        <f t="array" ref="I261">INDEX('2026 Points'!$D$13:$D$21,MATCH(1,MMULT(--('2026 Points'!$E$13:$L$21=D261),TRANSPOSE(COLUMN('2026 Points'!$E$13:$L$21)^0)),0))</f>
        <v>#N/A</v>
      </c>
    </row>
    <row r="262">
      <c r="A262" s="4">
        <v>261.0</v>
      </c>
      <c r="B262" s="4">
        <v>291.0</v>
      </c>
      <c r="C262" s="4" t="s">
        <v>564</v>
      </c>
      <c r="D262" s="4" t="s">
        <v>565</v>
      </c>
      <c r="E262" s="4" t="s">
        <v>115</v>
      </c>
      <c r="F262" s="4">
        <v>42.0</v>
      </c>
      <c r="G262" s="11"/>
      <c r="I262" t="str">
        <f t="array" ref="I262">INDEX('2026 Points'!$D$13:$D$21,MATCH(1,MMULT(--('2026 Points'!$E$13:$L$21=D262),TRANSPOSE(COLUMN('2026 Points'!$E$13:$L$21)^0)),0))</f>
        <v>#N/A</v>
      </c>
    </row>
    <row r="263">
      <c r="A263" s="4">
        <v>262.0</v>
      </c>
      <c r="B263" s="4">
        <v>409.0</v>
      </c>
      <c r="C263" s="4" t="s">
        <v>213</v>
      </c>
      <c r="D263" s="4" t="s">
        <v>566</v>
      </c>
      <c r="E263" s="4" t="s">
        <v>347</v>
      </c>
      <c r="F263" s="4">
        <v>42.0</v>
      </c>
      <c r="G263" s="11"/>
      <c r="I263" t="str">
        <f t="array" ref="I263">INDEX('2026 Points'!$D$13:$D$21,MATCH(1,MMULT(--('2026 Points'!$E$13:$L$21=D263),TRANSPOSE(COLUMN('2026 Points'!$E$13:$L$21)^0)),0))</f>
        <v>#N/A</v>
      </c>
    </row>
    <row r="264">
      <c r="A264" s="4">
        <v>263.0</v>
      </c>
      <c r="B264" s="4">
        <v>195.0</v>
      </c>
      <c r="C264" s="4" t="s">
        <v>338</v>
      </c>
      <c r="D264" s="4" t="s">
        <v>567</v>
      </c>
      <c r="E264" s="4" t="s">
        <v>157</v>
      </c>
      <c r="F264" s="4">
        <v>42.0</v>
      </c>
      <c r="G264" s="11"/>
      <c r="I264" t="str">
        <f t="array" ref="I264">INDEX('2026 Points'!$D$13:$D$21,MATCH(1,MMULT(--('2026 Points'!$E$13:$L$21=D264),TRANSPOSE(COLUMN('2026 Points'!$E$13:$L$21)^0)),0))</f>
        <v>#N/A</v>
      </c>
    </row>
    <row r="265">
      <c r="A265" s="4">
        <v>264.0</v>
      </c>
      <c r="B265" s="4">
        <v>1480.0</v>
      </c>
      <c r="C265" s="4" t="s">
        <v>568</v>
      </c>
      <c r="D265" s="4" t="s">
        <v>569</v>
      </c>
      <c r="E265" s="4" t="s">
        <v>347</v>
      </c>
      <c r="F265" s="4">
        <v>42.0</v>
      </c>
      <c r="G265" s="11"/>
      <c r="I265" t="str">
        <f t="array" ref="I265">INDEX('2026 Points'!$D$13:$D$21,MATCH(1,MMULT(--('2026 Points'!$E$13:$L$21=D265),TRANSPOSE(COLUMN('2026 Points'!$E$13:$L$21)^0)),0))</f>
        <v>#N/A</v>
      </c>
    </row>
    <row r="266">
      <c r="A266" s="4">
        <v>265.0</v>
      </c>
      <c r="B266" s="4">
        <v>401.0</v>
      </c>
      <c r="C266" s="4" t="s">
        <v>293</v>
      </c>
      <c r="D266" s="4" t="s">
        <v>570</v>
      </c>
      <c r="E266" s="4" t="s">
        <v>96</v>
      </c>
      <c r="F266" s="4">
        <v>42.0</v>
      </c>
      <c r="G266" s="11"/>
      <c r="I266" t="str">
        <f t="array" ref="I266">INDEX('2026 Points'!$D$13:$D$21,MATCH(1,MMULT(--('2026 Points'!$E$13:$L$21=D266),TRANSPOSE(COLUMN('2026 Points'!$E$13:$L$21)^0)),0))</f>
        <v>#N/A</v>
      </c>
    </row>
    <row r="267">
      <c r="A267" s="4">
        <v>266.0</v>
      </c>
      <c r="B267" s="4">
        <v>157.0</v>
      </c>
      <c r="C267" s="4" t="s">
        <v>571</v>
      </c>
      <c r="D267" s="4" t="s">
        <v>572</v>
      </c>
      <c r="E267" s="4" t="s">
        <v>102</v>
      </c>
      <c r="F267" s="4">
        <v>42.0</v>
      </c>
      <c r="G267" s="11"/>
      <c r="I267" t="str">
        <f t="array" ref="I267">INDEX('2026 Points'!$D$13:$D$21,MATCH(1,MMULT(--('2026 Points'!$E$13:$L$21=D267),TRANSPOSE(COLUMN('2026 Points'!$E$13:$L$21)^0)),0))</f>
        <v>#N/A</v>
      </c>
    </row>
    <row r="268">
      <c r="A268" s="4">
        <v>267.0</v>
      </c>
      <c r="B268" s="4">
        <v>839.0</v>
      </c>
      <c r="C268" s="4" t="s">
        <v>573</v>
      </c>
      <c r="D268" s="4" t="s">
        <v>574</v>
      </c>
      <c r="E268" s="4" t="s">
        <v>376</v>
      </c>
      <c r="F268" s="4">
        <v>42.0</v>
      </c>
      <c r="G268" s="11"/>
      <c r="I268" t="str">
        <f t="array" ref="I268">INDEX('2026 Points'!$D$13:$D$21,MATCH(1,MMULT(--('2026 Points'!$E$13:$L$21=D268),TRANSPOSE(COLUMN('2026 Points'!$E$13:$L$21)^0)),0))</f>
        <v>#N/A</v>
      </c>
    </row>
    <row r="269">
      <c r="A269" s="4">
        <v>268.0</v>
      </c>
      <c r="B269" s="4">
        <v>302.0</v>
      </c>
      <c r="C269" s="4" t="s">
        <v>341</v>
      </c>
      <c r="D269" s="4" t="s">
        <v>83</v>
      </c>
      <c r="E269" s="4" t="s">
        <v>440</v>
      </c>
      <c r="F269" s="4">
        <v>40.0</v>
      </c>
      <c r="G269" s="11"/>
      <c r="I269" t="str">
        <f t="array" ref="I269">INDEX('2026 Points'!$D$13:$D$21,MATCH(1,MMULT(--('2026 Points'!$E$13:$L$21=D269),TRANSPOSE(COLUMN('2026 Points'!$E$13:$L$21)^0)),0))</f>
        <v>Geminiani's Hipsters</v>
      </c>
    </row>
    <row r="270">
      <c r="A270" s="4">
        <v>269.0</v>
      </c>
      <c r="B270" s="4">
        <v>542.0</v>
      </c>
      <c r="C270" s="4" t="s">
        <v>413</v>
      </c>
      <c r="D270" s="4" t="s">
        <v>575</v>
      </c>
      <c r="E270" s="4" t="s">
        <v>106</v>
      </c>
      <c r="F270" s="4">
        <v>40.0</v>
      </c>
      <c r="G270" s="11"/>
      <c r="I270" t="str">
        <f t="array" ref="I270">INDEX('2026 Points'!$D$13:$D$21,MATCH(1,MMULT(--('2026 Points'!$E$13:$L$21=D270),TRANSPOSE(COLUMN('2026 Points'!$E$13:$L$21)^0)),0))</f>
        <v>#N/A</v>
      </c>
    </row>
    <row r="271">
      <c r="A271" s="4">
        <v>270.0</v>
      </c>
      <c r="B271" s="4">
        <v>2490.0</v>
      </c>
      <c r="C271" s="4" t="s">
        <v>576</v>
      </c>
      <c r="D271" s="4" t="s">
        <v>577</v>
      </c>
      <c r="E271" s="4" t="s">
        <v>578</v>
      </c>
      <c r="F271" s="4">
        <v>40.0</v>
      </c>
      <c r="G271" s="11"/>
      <c r="I271" t="str">
        <f t="array" ref="I271">INDEX('2026 Points'!$D$13:$D$21,MATCH(1,MMULT(--('2026 Points'!$E$13:$L$21=D271),TRANSPOSE(COLUMN('2026 Points'!$E$13:$L$21)^0)),0))</f>
        <v>#N/A</v>
      </c>
    </row>
    <row r="272">
      <c r="A272" s="4">
        <v>271.0</v>
      </c>
      <c r="B272" s="4">
        <v>241.0</v>
      </c>
      <c r="C272" s="4" t="s">
        <v>579</v>
      </c>
      <c r="D272" s="4" t="s">
        <v>580</v>
      </c>
      <c r="E272" s="4" t="s">
        <v>157</v>
      </c>
      <c r="F272" s="4">
        <v>40.0</v>
      </c>
      <c r="G272" s="11"/>
      <c r="I272" t="str">
        <f t="array" ref="I272">INDEX('2026 Points'!$D$13:$D$21,MATCH(1,MMULT(--('2026 Points'!$E$13:$L$21=D272),TRANSPOSE(COLUMN('2026 Points'!$E$13:$L$21)^0)),0))</f>
        <v>#N/A</v>
      </c>
    </row>
    <row r="273">
      <c r="A273" s="4">
        <v>272.0</v>
      </c>
      <c r="B273" s="4">
        <v>896.0</v>
      </c>
      <c r="C273" s="4" t="s">
        <v>581</v>
      </c>
      <c r="D273" s="4" t="s">
        <v>582</v>
      </c>
      <c r="E273" s="4" t="s">
        <v>332</v>
      </c>
      <c r="F273" s="4">
        <v>40.0</v>
      </c>
      <c r="G273" s="11"/>
      <c r="I273" t="str">
        <f t="array" ref="I273">INDEX('2026 Points'!$D$13:$D$21,MATCH(1,MMULT(--('2026 Points'!$E$13:$L$21=D273),TRANSPOSE(COLUMN('2026 Points'!$E$13:$L$21)^0)),0))</f>
        <v>#N/A</v>
      </c>
    </row>
    <row r="274">
      <c r="A274" s="4">
        <v>273.0</v>
      </c>
      <c r="B274" s="4">
        <v>666.0</v>
      </c>
      <c r="C274" s="4" t="s">
        <v>583</v>
      </c>
      <c r="D274" s="4" t="s">
        <v>584</v>
      </c>
      <c r="E274" s="4" t="s">
        <v>585</v>
      </c>
      <c r="F274" s="4">
        <v>40.0</v>
      </c>
      <c r="G274" s="11"/>
      <c r="I274" t="str">
        <f t="array" ref="I274">INDEX('2026 Points'!$D$13:$D$21,MATCH(1,MMULT(--('2026 Points'!$E$13:$L$21=D274),TRANSPOSE(COLUMN('2026 Points'!$E$13:$L$21)^0)),0))</f>
        <v>#N/A</v>
      </c>
    </row>
    <row r="275">
      <c r="A275" s="4">
        <v>274.0</v>
      </c>
      <c r="B275" s="4">
        <v>1087.0</v>
      </c>
      <c r="C275" s="4" t="s">
        <v>586</v>
      </c>
      <c r="D275" s="4" t="s">
        <v>587</v>
      </c>
      <c r="E275" s="4" t="s">
        <v>588</v>
      </c>
      <c r="F275" s="4">
        <v>40.0</v>
      </c>
      <c r="G275" s="11"/>
      <c r="I275" t="str">
        <f t="array" ref="I275">INDEX('2026 Points'!$D$13:$D$21,MATCH(1,MMULT(--('2026 Points'!$E$13:$L$21=D275),TRANSPOSE(COLUMN('2026 Points'!$E$13:$L$21)^0)),0))</f>
        <v>#N/A</v>
      </c>
    </row>
    <row r="276">
      <c r="A276" s="4">
        <v>275.0</v>
      </c>
      <c r="B276" s="4">
        <v>273.0</v>
      </c>
      <c r="C276" s="4" t="s">
        <v>589</v>
      </c>
      <c r="D276" s="4" t="s">
        <v>590</v>
      </c>
      <c r="E276" s="4" t="s">
        <v>106</v>
      </c>
      <c r="F276" s="4">
        <v>40.0</v>
      </c>
      <c r="G276" s="11"/>
      <c r="I276" t="str">
        <f t="array" ref="I276">INDEX('2026 Points'!$D$13:$D$21,MATCH(1,MMULT(--('2026 Points'!$E$13:$L$21=D276),TRANSPOSE(COLUMN('2026 Points'!$E$13:$L$21)^0)),0))</f>
        <v>#N/A</v>
      </c>
    </row>
    <row r="277">
      <c r="A277" s="4">
        <v>276.0</v>
      </c>
      <c r="B277" s="4">
        <v>417.0</v>
      </c>
      <c r="C277" s="4" t="s">
        <v>591</v>
      </c>
      <c r="D277" s="4" t="s">
        <v>592</v>
      </c>
      <c r="E277" s="4" t="s">
        <v>388</v>
      </c>
      <c r="F277" s="4">
        <v>39.0</v>
      </c>
      <c r="G277" s="11"/>
      <c r="I277" t="str">
        <f t="array" ref="I277">INDEX('2026 Points'!$D$13:$D$21,MATCH(1,MMULT(--('2026 Points'!$E$13:$L$21=D277),TRANSPOSE(COLUMN('2026 Points'!$E$13:$L$21)^0)),0))</f>
        <v>#N/A</v>
      </c>
    </row>
    <row r="278">
      <c r="A278" s="4">
        <v>277.0</v>
      </c>
      <c r="B278" s="4">
        <v>504.0</v>
      </c>
      <c r="C278" s="4" t="s">
        <v>593</v>
      </c>
      <c r="D278" s="4" t="s">
        <v>594</v>
      </c>
      <c r="E278" s="4" t="s">
        <v>90</v>
      </c>
      <c r="F278" s="4">
        <v>39.0</v>
      </c>
      <c r="G278" s="11"/>
      <c r="I278" t="str">
        <f t="array" ref="I278">INDEX('2026 Points'!$D$13:$D$21,MATCH(1,MMULT(--('2026 Points'!$E$13:$L$21=D278),TRANSPOSE(COLUMN('2026 Points'!$E$13:$L$21)^0)),0))</f>
        <v>#N/A</v>
      </c>
    </row>
    <row r="279">
      <c r="A279" s="4">
        <v>278.0</v>
      </c>
      <c r="B279" s="4">
        <v>127.0</v>
      </c>
      <c r="C279" s="4" t="s">
        <v>595</v>
      </c>
      <c r="D279" s="4" t="s">
        <v>596</v>
      </c>
      <c r="E279" s="4" t="s">
        <v>130</v>
      </c>
      <c r="F279" s="4">
        <v>39.0</v>
      </c>
      <c r="G279" s="11"/>
      <c r="I279" t="str">
        <f t="array" ref="I279">INDEX('2026 Points'!$D$13:$D$21,MATCH(1,MMULT(--('2026 Points'!$E$13:$L$21=D279),TRANSPOSE(COLUMN('2026 Points'!$E$13:$L$21)^0)),0))</f>
        <v>#N/A</v>
      </c>
    </row>
    <row r="280">
      <c r="A280" s="4">
        <v>279.0</v>
      </c>
      <c r="B280" s="4">
        <v>1558.0</v>
      </c>
      <c r="C280" s="4" t="s">
        <v>597</v>
      </c>
      <c r="D280" s="4" t="s">
        <v>598</v>
      </c>
      <c r="E280" s="4" t="s">
        <v>434</v>
      </c>
      <c r="F280" s="4">
        <v>38.0</v>
      </c>
      <c r="G280" s="11"/>
      <c r="I280" t="str">
        <f t="array" ref="I280">INDEX('2026 Points'!$D$13:$D$21,MATCH(1,MMULT(--('2026 Points'!$E$13:$L$21=D280),TRANSPOSE(COLUMN('2026 Points'!$E$13:$L$21)^0)),0))</f>
        <v>#N/A</v>
      </c>
    </row>
    <row r="281">
      <c r="A281" s="4">
        <v>280.0</v>
      </c>
      <c r="B281" s="4">
        <v>103.0</v>
      </c>
      <c r="C281" s="4" t="s">
        <v>495</v>
      </c>
      <c r="D281" s="4" t="s">
        <v>599</v>
      </c>
      <c r="E281" s="4" t="s">
        <v>98</v>
      </c>
      <c r="F281" s="4">
        <v>38.0</v>
      </c>
      <c r="G281" s="11"/>
      <c r="I281" t="str">
        <f t="array" ref="I281">INDEX('2026 Points'!$D$13:$D$21,MATCH(1,MMULT(--('2026 Points'!$E$13:$L$21=D281),TRANSPOSE(COLUMN('2026 Points'!$E$13:$L$21)^0)),0))</f>
        <v>#N/A</v>
      </c>
    </row>
    <row r="282">
      <c r="A282" s="4">
        <v>281.0</v>
      </c>
      <c r="B282" s="4">
        <v>20.0</v>
      </c>
      <c r="C282" s="4" t="s">
        <v>600</v>
      </c>
      <c r="D282" s="4" t="s">
        <v>22</v>
      </c>
      <c r="E282" s="4" t="s">
        <v>117</v>
      </c>
      <c r="F282" s="4">
        <v>38.0</v>
      </c>
      <c r="G282" s="11"/>
      <c r="I282" t="str">
        <f t="array" ref="I282">INDEX('2026 Points'!$D$13:$D$21,MATCH(1,MMULT(--('2026 Points'!$E$13:$L$21=D282),TRANSPOSE(COLUMN('2026 Points'!$E$13:$L$21)^0)),0))</f>
        <v>Tim</v>
      </c>
    </row>
    <row r="283">
      <c r="A283" s="4">
        <v>282.0</v>
      </c>
      <c r="B283" s="4">
        <v>293.0</v>
      </c>
      <c r="C283" s="4" t="s">
        <v>601</v>
      </c>
      <c r="D283" s="4" t="s">
        <v>602</v>
      </c>
      <c r="E283" s="4" t="s">
        <v>415</v>
      </c>
      <c r="F283" s="4">
        <v>37.0</v>
      </c>
      <c r="G283" s="11"/>
      <c r="I283" t="str">
        <f t="array" ref="I283">INDEX('2026 Points'!$D$13:$D$21,MATCH(1,MMULT(--('2026 Points'!$E$13:$L$21=D283),TRANSPOSE(COLUMN('2026 Points'!$E$13:$L$21)^0)),0))</f>
        <v>#N/A</v>
      </c>
    </row>
    <row r="284">
      <c r="A284" s="4">
        <v>283.0</v>
      </c>
      <c r="B284" s="4">
        <v>1000.0</v>
      </c>
      <c r="C284" s="4" t="s">
        <v>603</v>
      </c>
      <c r="D284" s="4" t="s">
        <v>604</v>
      </c>
      <c r="E284" s="4" t="s">
        <v>102</v>
      </c>
      <c r="F284" s="4">
        <v>37.0</v>
      </c>
      <c r="G284" s="11"/>
      <c r="I284" t="str">
        <f t="array" ref="I284">INDEX('2026 Points'!$D$13:$D$21,MATCH(1,MMULT(--('2026 Points'!$E$13:$L$21=D284),TRANSPOSE(COLUMN('2026 Points'!$E$13:$L$21)^0)),0))</f>
        <v>#N/A</v>
      </c>
    </row>
    <row r="285">
      <c r="A285" s="4">
        <v>284.0</v>
      </c>
      <c r="B285" s="4">
        <v>884.0</v>
      </c>
      <c r="C285" s="4" t="s">
        <v>327</v>
      </c>
      <c r="D285" s="4" t="s">
        <v>605</v>
      </c>
      <c r="E285" s="4" t="s">
        <v>115</v>
      </c>
      <c r="F285" s="4">
        <v>37.0</v>
      </c>
      <c r="G285" s="11"/>
      <c r="I285" t="str">
        <f t="array" ref="I285">INDEX('2026 Points'!$D$13:$D$21,MATCH(1,MMULT(--('2026 Points'!$E$13:$L$21=D285),TRANSPOSE(COLUMN('2026 Points'!$E$13:$L$21)^0)),0))</f>
        <v>#N/A</v>
      </c>
    </row>
    <row r="286">
      <c r="A286" s="4">
        <v>285.0</v>
      </c>
      <c r="B286" s="4">
        <v>1772.0</v>
      </c>
      <c r="C286" s="4" t="s">
        <v>606</v>
      </c>
      <c r="D286" s="4" t="s">
        <v>607</v>
      </c>
      <c r="E286" s="4" t="s">
        <v>608</v>
      </c>
      <c r="F286" s="4">
        <v>37.0</v>
      </c>
      <c r="G286" s="11"/>
      <c r="I286" t="str">
        <f t="array" ref="I286">INDEX('2026 Points'!$D$13:$D$21,MATCH(1,MMULT(--('2026 Points'!$E$13:$L$21=D286),TRANSPOSE(COLUMN('2026 Points'!$E$13:$L$21)^0)),0))</f>
        <v>#N/A</v>
      </c>
    </row>
    <row r="287">
      <c r="A287" s="4">
        <v>286.0</v>
      </c>
      <c r="B287" s="4">
        <v>281.0</v>
      </c>
      <c r="C287" s="4" t="s">
        <v>609</v>
      </c>
      <c r="D287" s="4" t="s">
        <v>610</v>
      </c>
      <c r="E287" s="4" t="s">
        <v>96</v>
      </c>
      <c r="F287" s="4">
        <v>36.0</v>
      </c>
      <c r="G287" s="11"/>
      <c r="I287" t="str">
        <f t="array" ref="I287">INDEX('2026 Points'!$D$13:$D$21,MATCH(1,MMULT(--('2026 Points'!$E$13:$L$21=D287),TRANSPOSE(COLUMN('2026 Points'!$E$13:$L$21)^0)),0))</f>
        <v>#N/A</v>
      </c>
    </row>
    <row r="288">
      <c r="A288" s="4">
        <v>287.0</v>
      </c>
      <c r="B288" s="4">
        <v>161.0</v>
      </c>
      <c r="C288" s="4" t="s">
        <v>611</v>
      </c>
      <c r="D288" s="4" t="s">
        <v>612</v>
      </c>
      <c r="E288" s="4" t="s">
        <v>93</v>
      </c>
      <c r="F288" s="4">
        <v>36.0</v>
      </c>
      <c r="G288" s="11"/>
      <c r="I288" t="str">
        <f t="array" ref="I288">INDEX('2026 Points'!$D$13:$D$21,MATCH(1,MMULT(--('2026 Points'!$E$13:$L$21=D288),TRANSPOSE(COLUMN('2026 Points'!$E$13:$L$21)^0)),0))</f>
        <v>#N/A</v>
      </c>
    </row>
    <row r="289">
      <c r="A289" s="4">
        <v>288.0</v>
      </c>
      <c r="B289" s="4">
        <v>717.0</v>
      </c>
      <c r="C289" s="4" t="s">
        <v>613</v>
      </c>
      <c r="D289" s="4" t="s">
        <v>614</v>
      </c>
      <c r="E289" s="4" t="s">
        <v>615</v>
      </c>
      <c r="F289" s="4">
        <v>36.0</v>
      </c>
      <c r="G289" s="11"/>
      <c r="I289" t="str">
        <f t="array" ref="I289">INDEX('2026 Points'!$D$13:$D$21,MATCH(1,MMULT(--('2026 Points'!$E$13:$L$21=D289),TRANSPOSE(COLUMN('2026 Points'!$E$13:$L$21)^0)),0))</f>
        <v>#N/A</v>
      </c>
    </row>
    <row r="290">
      <c r="A290" s="4">
        <v>289.0</v>
      </c>
      <c r="B290" s="4">
        <v>862.0</v>
      </c>
      <c r="C290" s="4" t="s">
        <v>616</v>
      </c>
      <c r="D290" s="4" t="s">
        <v>617</v>
      </c>
      <c r="E290" s="4" t="s">
        <v>353</v>
      </c>
      <c r="F290" s="4">
        <v>36.0</v>
      </c>
      <c r="G290" s="11"/>
      <c r="I290" t="str">
        <f t="array" ref="I290">INDEX('2026 Points'!$D$13:$D$21,MATCH(1,MMULT(--('2026 Points'!$E$13:$L$21=D290),TRANSPOSE(COLUMN('2026 Points'!$E$13:$L$21)^0)),0))</f>
        <v>#N/A</v>
      </c>
    </row>
    <row r="291">
      <c r="A291" s="4">
        <v>290.0</v>
      </c>
      <c r="B291" s="4">
        <v>538.0</v>
      </c>
      <c r="C291" s="4" t="s">
        <v>618</v>
      </c>
      <c r="D291" s="4" t="s">
        <v>619</v>
      </c>
      <c r="E291" s="4" t="s">
        <v>324</v>
      </c>
      <c r="F291" s="4">
        <v>36.0</v>
      </c>
      <c r="G291" s="11"/>
      <c r="I291" t="str">
        <f t="array" ref="I291">INDEX('2026 Points'!$D$13:$D$21,MATCH(1,MMULT(--('2026 Points'!$E$13:$L$21=D291),TRANSPOSE(COLUMN('2026 Points'!$E$13:$L$21)^0)),0))</f>
        <v>#N/A</v>
      </c>
    </row>
    <row r="292">
      <c r="A292" s="4">
        <v>291.0</v>
      </c>
      <c r="B292" s="4">
        <v>217.0</v>
      </c>
      <c r="C292" s="4" t="s">
        <v>620</v>
      </c>
      <c r="D292" s="4" t="s">
        <v>73</v>
      </c>
      <c r="E292" s="4" t="s">
        <v>130</v>
      </c>
      <c r="F292" s="4">
        <v>36.0</v>
      </c>
      <c r="G292" s="11"/>
      <c r="I292" t="str">
        <f t="array" ref="I292">INDEX('2026 Points'!$D$13:$D$21,MATCH(1,MMULT(--('2026 Points'!$E$13:$L$21=D292),TRANSPOSE(COLUMN('2026 Points'!$E$13:$L$21)^0)),0))</f>
        <v>Joe</v>
      </c>
    </row>
    <row r="293">
      <c r="A293" s="4">
        <v>292.0</v>
      </c>
      <c r="B293" s="4">
        <v>116.0</v>
      </c>
      <c r="C293" s="4" t="s">
        <v>621</v>
      </c>
      <c r="D293" s="4" t="s">
        <v>622</v>
      </c>
      <c r="E293" s="4" t="s">
        <v>115</v>
      </c>
      <c r="F293" s="4">
        <v>36.0</v>
      </c>
      <c r="G293" s="11"/>
      <c r="I293" t="str">
        <f t="array" ref="I293">INDEX('2026 Points'!$D$13:$D$21,MATCH(1,MMULT(--('2026 Points'!$E$13:$L$21=D293),TRANSPOSE(COLUMN('2026 Points'!$E$13:$L$21)^0)),0))</f>
        <v>#N/A</v>
      </c>
    </row>
    <row r="294">
      <c r="A294" s="4">
        <v>293.0</v>
      </c>
      <c r="B294" s="4">
        <v>699.0</v>
      </c>
      <c r="C294" s="4" t="s">
        <v>623</v>
      </c>
      <c r="D294" s="4" t="s">
        <v>624</v>
      </c>
      <c r="E294" s="4" t="s">
        <v>625</v>
      </c>
      <c r="F294" s="4">
        <v>35.0</v>
      </c>
      <c r="G294" s="11"/>
      <c r="I294" t="str">
        <f t="array" ref="I294">INDEX('2026 Points'!$D$13:$D$21,MATCH(1,MMULT(--('2026 Points'!$E$13:$L$21=D294),TRANSPOSE(COLUMN('2026 Points'!$E$13:$L$21)^0)),0))</f>
        <v>#N/A</v>
      </c>
    </row>
    <row r="295">
      <c r="A295" s="4">
        <v>294.0</v>
      </c>
      <c r="B295" s="4">
        <v>296.0</v>
      </c>
      <c r="C295" s="4" t="s">
        <v>160</v>
      </c>
      <c r="D295" s="4" t="s">
        <v>626</v>
      </c>
      <c r="E295" s="4" t="s">
        <v>139</v>
      </c>
      <c r="F295" s="4">
        <v>35.0</v>
      </c>
      <c r="G295" s="11"/>
      <c r="I295" t="str">
        <f t="array" ref="I295">INDEX('2026 Points'!$D$13:$D$21,MATCH(1,MMULT(--('2026 Points'!$E$13:$L$21=D295),TRANSPOSE(COLUMN('2026 Points'!$E$13:$L$21)^0)),0))</f>
        <v>#N/A</v>
      </c>
    </row>
    <row r="296">
      <c r="A296" s="4">
        <v>295.0</v>
      </c>
      <c r="B296" s="4">
        <v>1061.0</v>
      </c>
      <c r="C296" s="4" t="s">
        <v>627</v>
      </c>
      <c r="D296" s="4" t="s">
        <v>628</v>
      </c>
      <c r="E296" s="4" t="s">
        <v>629</v>
      </c>
      <c r="F296" s="4">
        <v>35.0</v>
      </c>
      <c r="G296" s="11"/>
      <c r="I296" t="str">
        <f t="array" ref="I296">INDEX('2026 Points'!$D$13:$D$21,MATCH(1,MMULT(--('2026 Points'!$E$13:$L$21=D296),TRANSPOSE(COLUMN('2026 Points'!$E$13:$L$21)^0)),0))</f>
        <v>#N/A</v>
      </c>
    </row>
    <row r="297">
      <c r="A297" s="4">
        <v>296.0</v>
      </c>
      <c r="B297" s="4">
        <v>389.0</v>
      </c>
      <c r="C297" s="4" t="s">
        <v>630</v>
      </c>
      <c r="D297" s="4" t="s">
        <v>631</v>
      </c>
      <c r="E297" s="4" t="s">
        <v>99</v>
      </c>
      <c r="F297" s="4">
        <v>35.0</v>
      </c>
      <c r="G297" s="11"/>
      <c r="I297" t="str">
        <f t="array" ref="I297">INDEX('2026 Points'!$D$13:$D$21,MATCH(1,MMULT(--('2026 Points'!$E$13:$L$21=D297),TRANSPOSE(COLUMN('2026 Points'!$E$13:$L$21)^0)),0))</f>
        <v>#N/A</v>
      </c>
    </row>
    <row r="298">
      <c r="A298" s="4">
        <v>297.0</v>
      </c>
      <c r="B298" s="4">
        <v>143.0</v>
      </c>
      <c r="C298" s="4" t="s">
        <v>632</v>
      </c>
      <c r="D298" s="4" t="s">
        <v>633</v>
      </c>
      <c r="E298" s="4" t="s">
        <v>184</v>
      </c>
      <c r="F298" s="4">
        <v>35.0</v>
      </c>
      <c r="G298" s="11"/>
      <c r="I298" t="str">
        <f t="array" ref="I298">INDEX('2026 Points'!$D$13:$D$21,MATCH(1,MMULT(--('2026 Points'!$E$13:$L$21=D298),TRANSPOSE(COLUMN('2026 Points'!$E$13:$L$21)^0)),0))</f>
        <v>#N/A</v>
      </c>
    </row>
    <row r="299">
      <c r="A299" s="4">
        <v>298.0</v>
      </c>
      <c r="B299" s="4">
        <v>1203.0</v>
      </c>
      <c r="C299" s="4" t="s">
        <v>634</v>
      </c>
      <c r="D299" s="4" t="s">
        <v>635</v>
      </c>
      <c r="E299" s="4" t="s">
        <v>636</v>
      </c>
      <c r="F299" s="4">
        <v>34.0</v>
      </c>
      <c r="G299" s="11"/>
      <c r="I299" t="str">
        <f t="array" ref="I299">INDEX('2026 Points'!$D$13:$D$21,MATCH(1,MMULT(--('2026 Points'!$E$13:$L$21=D299),TRANSPOSE(COLUMN('2026 Points'!$E$13:$L$21)^0)),0))</f>
        <v>#N/A</v>
      </c>
    </row>
    <row r="300">
      <c r="A300" s="4">
        <v>299.0</v>
      </c>
      <c r="B300" s="4">
        <v>985.0</v>
      </c>
      <c r="C300" s="4" t="s">
        <v>637</v>
      </c>
      <c r="D300" s="4" t="s">
        <v>638</v>
      </c>
      <c r="E300" s="4" t="s">
        <v>96</v>
      </c>
      <c r="F300" s="4">
        <v>34.0</v>
      </c>
      <c r="G300" s="11"/>
      <c r="I300" t="str">
        <f t="array" ref="I300">INDEX('2026 Points'!$D$13:$D$21,MATCH(1,MMULT(--('2026 Points'!$E$13:$L$21=D300),TRANSPOSE(COLUMN('2026 Points'!$E$13:$L$21)^0)),0))</f>
        <v>#N/A</v>
      </c>
    </row>
    <row r="301">
      <c r="A301" s="4">
        <v>300.0</v>
      </c>
      <c r="B301" s="4">
        <v>795.0</v>
      </c>
      <c r="C301" s="4" t="s">
        <v>639</v>
      </c>
      <c r="D301" s="4" t="s">
        <v>640</v>
      </c>
      <c r="E301" s="4" t="s">
        <v>102</v>
      </c>
      <c r="F301" s="4">
        <v>34.0</v>
      </c>
      <c r="G301" s="11"/>
      <c r="I301" t="str">
        <f t="array" ref="I301">INDEX('2026 Points'!$D$13:$D$21,MATCH(1,MMULT(--('2026 Points'!$E$13:$L$21=D301),TRANSPOSE(COLUMN('2026 Points'!$E$13:$L$21)^0)),0))</f>
        <v>#N/A</v>
      </c>
    </row>
    <row r="302">
      <c r="A302" s="4">
        <v>301.0</v>
      </c>
      <c r="B302" s="4">
        <v>351.0</v>
      </c>
      <c r="C302" s="4" t="s">
        <v>641</v>
      </c>
      <c r="D302" s="4" t="s">
        <v>642</v>
      </c>
      <c r="E302" s="4" t="s">
        <v>143</v>
      </c>
      <c r="F302" s="4">
        <v>34.0</v>
      </c>
      <c r="G302" s="11"/>
      <c r="I302" t="str">
        <f t="array" ref="I302">INDEX('2026 Points'!$D$13:$D$21,MATCH(1,MMULT(--('2026 Points'!$E$13:$L$21=D302),TRANSPOSE(COLUMN('2026 Points'!$E$13:$L$21)^0)),0))</f>
        <v>#N/A</v>
      </c>
    </row>
    <row r="303">
      <c r="A303" s="4">
        <v>302.0</v>
      </c>
      <c r="B303" s="4">
        <v>313.0</v>
      </c>
      <c r="C303" s="4" t="s">
        <v>601</v>
      </c>
      <c r="D303" s="4" t="s">
        <v>643</v>
      </c>
      <c r="E303" s="4" t="s">
        <v>117</v>
      </c>
      <c r="F303" s="4">
        <v>34.0</v>
      </c>
      <c r="G303" s="11"/>
      <c r="I303" t="str">
        <f t="array" ref="I303">INDEX('2026 Points'!$D$13:$D$21,MATCH(1,MMULT(--('2026 Points'!$E$13:$L$21=D303),TRANSPOSE(COLUMN('2026 Points'!$E$13:$L$21)^0)),0))</f>
        <v>#N/A</v>
      </c>
    </row>
    <row r="304">
      <c r="A304" s="4">
        <v>303.0</v>
      </c>
      <c r="B304" s="4">
        <v>798.0</v>
      </c>
      <c r="C304" s="4" t="s">
        <v>639</v>
      </c>
      <c r="D304" s="4" t="s">
        <v>644</v>
      </c>
      <c r="E304" s="4" t="s">
        <v>347</v>
      </c>
      <c r="F304" s="4">
        <v>34.0</v>
      </c>
      <c r="G304" s="11"/>
      <c r="I304" t="str">
        <f t="array" ref="I304">INDEX('2026 Points'!$D$13:$D$21,MATCH(1,MMULT(--('2026 Points'!$E$13:$L$21=D304),TRANSPOSE(COLUMN('2026 Points'!$E$13:$L$21)^0)),0))</f>
        <v>#N/A</v>
      </c>
    </row>
    <row r="305">
      <c r="A305" s="4">
        <v>304.0</v>
      </c>
      <c r="B305" s="4">
        <v>1148.0</v>
      </c>
      <c r="C305" s="4" t="s">
        <v>645</v>
      </c>
      <c r="D305" s="4" t="s">
        <v>646</v>
      </c>
      <c r="E305" s="4" t="s">
        <v>647</v>
      </c>
      <c r="F305" s="4">
        <v>34.0</v>
      </c>
      <c r="G305" s="11"/>
      <c r="I305" t="str">
        <f t="array" ref="I305">INDEX('2026 Points'!$D$13:$D$21,MATCH(1,MMULT(--('2026 Points'!$E$13:$L$21=D305),TRANSPOSE(COLUMN('2026 Points'!$E$13:$L$21)^0)),0))</f>
        <v>#N/A</v>
      </c>
    </row>
    <row r="306">
      <c r="A306" s="4">
        <v>305.0</v>
      </c>
      <c r="B306" s="12"/>
      <c r="C306" s="4" t="s">
        <v>351</v>
      </c>
      <c r="D306" s="4" t="s">
        <v>648</v>
      </c>
      <c r="E306" s="4" t="s">
        <v>332</v>
      </c>
      <c r="F306" s="4">
        <v>34.0</v>
      </c>
      <c r="G306" s="11"/>
      <c r="I306" t="str">
        <f t="array" ref="I306">INDEX('2026 Points'!$D$13:$D$21,MATCH(1,MMULT(--('2026 Points'!$E$13:$L$21=D306),TRANSPOSE(COLUMN('2026 Points'!$E$13:$L$21)^0)),0))</f>
        <v>#N/A</v>
      </c>
    </row>
    <row r="307">
      <c r="A307" s="4">
        <v>306.0</v>
      </c>
      <c r="B307" s="4">
        <v>447.0</v>
      </c>
      <c r="C307" s="4" t="s">
        <v>591</v>
      </c>
      <c r="D307" s="4" t="s">
        <v>649</v>
      </c>
      <c r="E307" s="4" t="s">
        <v>108</v>
      </c>
      <c r="F307" s="4">
        <v>34.0</v>
      </c>
      <c r="G307" s="11"/>
      <c r="I307" t="str">
        <f t="array" ref="I307">INDEX('2026 Points'!$D$13:$D$21,MATCH(1,MMULT(--('2026 Points'!$E$13:$L$21=D307),TRANSPOSE(COLUMN('2026 Points'!$E$13:$L$21)^0)),0))</f>
        <v>#N/A</v>
      </c>
    </row>
    <row r="308">
      <c r="A308" s="4">
        <v>307.0</v>
      </c>
      <c r="B308" s="4">
        <v>965.0</v>
      </c>
      <c r="C308" s="4" t="s">
        <v>650</v>
      </c>
      <c r="D308" s="4" t="s">
        <v>651</v>
      </c>
      <c r="E308" s="4" t="s">
        <v>108</v>
      </c>
      <c r="F308" s="4">
        <v>33.0</v>
      </c>
      <c r="G308" s="11"/>
      <c r="I308" t="str">
        <f t="array" ref="I308">INDEX('2026 Points'!$D$13:$D$21,MATCH(1,MMULT(--('2026 Points'!$E$13:$L$21=D308),TRANSPOSE(COLUMN('2026 Points'!$E$13:$L$21)^0)),0))</f>
        <v>#N/A</v>
      </c>
    </row>
    <row r="309">
      <c r="A309" s="4">
        <v>308.0</v>
      </c>
      <c r="B309" s="4">
        <v>1270.0</v>
      </c>
      <c r="C309" s="4" t="s">
        <v>652</v>
      </c>
      <c r="D309" s="4" t="s">
        <v>653</v>
      </c>
      <c r="E309" s="4" t="s">
        <v>347</v>
      </c>
      <c r="F309" s="4">
        <v>33.0</v>
      </c>
      <c r="G309" s="11"/>
      <c r="I309" t="str">
        <f t="array" ref="I309">INDEX('2026 Points'!$D$13:$D$21,MATCH(1,MMULT(--('2026 Points'!$E$13:$L$21=D309),TRANSPOSE(COLUMN('2026 Points'!$E$13:$L$21)^0)),0))</f>
        <v>#N/A</v>
      </c>
    </row>
    <row r="310">
      <c r="A310" s="4">
        <v>309.0</v>
      </c>
      <c r="B310" s="4">
        <v>1184.0</v>
      </c>
      <c r="C310" s="4" t="s">
        <v>654</v>
      </c>
      <c r="D310" s="4" t="s">
        <v>655</v>
      </c>
      <c r="E310" s="4" t="s">
        <v>282</v>
      </c>
      <c r="F310" s="4">
        <v>33.0</v>
      </c>
      <c r="G310" s="11"/>
      <c r="I310" t="str">
        <f t="array" ref="I310">INDEX('2026 Points'!$D$13:$D$21,MATCH(1,MMULT(--('2026 Points'!$E$13:$L$21=D310),TRANSPOSE(COLUMN('2026 Points'!$E$13:$L$21)^0)),0))</f>
        <v>#N/A</v>
      </c>
    </row>
    <row r="311">
      <c r="A311" s="4">
        <v>310.0</v>
      </c>
      <c r="B311" s="4">
        <v>201.0</v>
      </c>
      <c r="C311" s="4" t="s">
        <v>571</v>
      </c>
      <c r="D311" s="4" t="s">
        <v>656</v>
      </c>
      <c r="E311" s="4" t="s">
        <v>108</v>
      </c>
      <c r="F311" s="4">
        <v>33.0</v>
      </c>
      <c r="G311" s="11"/>
      <c r="I311" t="str">
        <f t="array" ref="I311">INDEX('2026 Points'!$D$13:$D$21,MATCH(1,MMULT(--('2026 Points'!$E$13:$L$21=D311),TRANSPOSE(COLUMN('2026 Points'!$E$13:$L$21)^0)),0))</f>
        <v>#N/A</v>
      </c>
    </row>
    <row r="312">
      <c r="A312" s="4">
        <v>311.0</v>
      </c>
      <c r="B312" s="4">
        <v>288.0</v>
      </c>
      <c r="C312" s="4" t="s">
        <v>326</v>
      </c>
      <c r="D312" s="4" t="s">
        <v>657</v>
      </c>
      <c r="E312" s="4" t="s">
        <v>161</v>
      </c>
      <c r="F312" s="4">
        <v>33.0</v>
      </c>
      <c r="G312" s="11"/>
      <c r="I312" t="str">
        <f t="array" ref="I312">INDEX('2026 Points'!$D$13:$D$21,MATCH(1,MMULT(--('2026 Points'!$E$13:$L$21=D312),TRANSPOSE(COLUMN('2026 Points'!$E$13:$L$21)^0)),0))</f>
        <v>#N/A</v>
      </c>
    </row>
    <row r="313">
      <c r="A313" s="4">
        <v>312.0</v>
      </c>
      <c r="B313" s="4">
        <v>338.0</v>
      </c>
      <c r="C313" s="4" t="s">
        <v>658</v>
      </c>
      <c r="D313" s="4" t="s">
        <v>659</v>
      </c>
      <c r="E313" s="4" t="s">
        <v>106</v>
      </c>
      <c r="F313" s="4">
        <v>33.0</v>
      </c>
      <c r="G313" s="11"/>
      <c r="I313" t="str">
        <f t="array" ref="I313">INDEX('2026 Points'!$D$13:$D$21,MATCH(1,MMULT(--('2026 Points'!$E$13:$L$21=D313),TRANSPOSE(COLUMN('2026 Points'!$E$13:$L$21)^0)),0))</f>
        <v>#N/A</v>
      </c>
    </row>
    <row r="314">
      <c r="A314" s="4">
        <v>313.0</v>
      </c>
      <c r="B314" s="4">
        <v>50.0</v>
      </c>
      <c r="C314" s="4" t="s">
        <v>660</v>
      </c>
      <c r="D314" s="4" t="s">
        <v>58</v>
      </c>
      <c r="E314" s="4" t="s">
        <v>137</v>
      </c>
      <c r="F314" s="4">
        <v>33.0</v>
      </c>
      <c r="G314" s="11"/>
      <c r="I314" t="str">
        <f t="array" ref="I314">INDEX('2026 Points'!$D$13:$D$21,MATCH(1,MMULT(--('2026 Points'!$E$13:$L$21=D314),TRANSPOSE(COLUMN('2026 Points'!$E$13:$L$21)^0)),0))</f>
        <v>Mike</v>
      </c>
    </row>
    <row r="315">
      <c r="A315" s="4">
        <v>314.0</v>
      </c>
      <c r="B315" s="4">
        <v>525.0</v>
      </c>
      <c r="C315" s="4" t="s">
        <v>661</v>
      </c>
      <c r="D315" s="4" t="s">
        <v>662</v>
      </c>
      <c r="E315" s="4" t="s">
        <v>161</v>
      </c>
      <c r="F315" s="4">
        <v>32.0</v>
      </c>
      <c r="G315" s="11"/>
      <c r="I315" t="str">
        <f t="array" ref="I315">INDEX('2026 Points'!$D$13:$D$21,MATCH(1,MMULT(--('2026 Points'!$E$13:$L$21=D315),TRANSPOSE(COLUMN('2026 Points'!$E$13:$L$21)^0)),0))</f>
        <v>#N/A</v>
      </c>
    </row>
    <row r="316">
      <c r="A316" s="4">
        <v>315.0</v>
      </c>
      <c r="B316" s="4">
        <v>506.0</v>
      </c>
      <c r="C316" s="4" t="s">
        <v>663</v>
      </c>
      <c r="D316" s="4" t="s">
        <v>664</v>
      </c>
      <c r="E316" s="4" t="s">
        <v>184</v>
      </c>
      <c r="F316" s="4">
        <v>32.0</v>
      </c>
      <c r="G316" s="11"/>
      <c r="I316" t="str">
        <f t="array" ref="I316">INDEX('2026 Points'!$D$13:$D$21,MATCH(1,MMULT(--('2026 Points'!$E$13:$L$21=D316),TRANSPOSE(COLUMN('2026 Points'!$E$13:$L$21)^0)),0))</f>
        <v>#N/A</v>
      </c>
    </row>
    <row r="317">
      <c r="A317" s="4">
        <v>316.0</v>
      </c>
      <c r="B317" s="4">
        <v>727.0</v>
      </c>
      <c r="C317" s="4" t="s">
        <v>665</v>
      </c>
      <c r="D317" s="4" t="s">
        <v>666</v>
      </c>
      <c r="E317" s="4" t="s">
        <v>115</v>
      </c>
      <c r="F317" s="4">
        <v>32.0</v>
      </c>
      <c r="G317" s="11"/>
      <c r="I317" t="str">
        <f t="array" ref="I317">INDEX('2026 Points'!$D$13:$D$21,MATCH(1,MMULT(--('2026 Points'!$E$13:$L$21=D317),TRANSPOSE(COLUMN('2026 Points'!$E$13:$L$21)^0)),0))</f>
        <v>#N/A</v>
      </c>
    </row>
    <row r="318">
      <c r="A318" s="4">
        <v>317.0</v>
      </c>
      <c r="B318" s="4">
        <v>74.0</v>
      </c>
      <c r="C318" s="4" t="s">
        <v>667</v>
      </c>
      <c r="D318" s="4" t="s">
        <v>668</v>
      </c>
      <c r="E318" s="4" t="s">
        <v>115</v>
      </c>
      <c r="F318" s="4">
        <v>32.0</v>
      </c>
      <c r="G318" s="11"/>
      <c r="I318" t="str">
        <f t="array" ref="I318">INDEX('2026 Points'!$D$13:$D$21,MATCH(1,MMULT(--('2026 Points'!$E$13:$L$21=D318),TRANSPOSE(COLUMN('2026 Points'!$E$13:$L$21)^0)),0))</f>
        <v>#N/A</v>
      </c>
    </row>
    <row r="319">
      <c r="A319" s="4">
        <v>318.0</v>
      </c>
      <c r="B319" s="4">
        <v>2466.0</v>
      </c>
      <c r="C319" s="4" t="s">
        <v>669</v>
      </c>
      <c r="D319" s="4" t="s">
        <v>670</v>
      </c>
      <c r="E319" s="4" t="s">
        <v>671</v>
      </c>
      <c r="F319" s="4">
        <v>32.0</v>
      </c>
      <c r="G319" s="11"/>
      <c r="I319" t="str">
        <f t="array" ref="I319">INDEX('2026 Points'!$D$13:$D$21,MATCH(1,MMULT(--('2026 Points'!$E$13:$L$21=D319),TRANSPOSE(COLUMN('2026 Points'!$E$13:$L$21)^0)),0))</f>
        <v>#N/A</v>
      </c>
    </row>
    <row r="320">
      <c r="A320" s="4">
        <v>319.0</v>
      </c>
      <c r="B320" s="4">
        <v>1305.0</v>
      </c>
      <c r="C320" s="4" t="s">
        <v>672</v>
      </c>
      <c r="D320" s="4" t="s">
        <v>673</v>
      </c>
      <c r="E320" s="4" t="s">
        <v>374</v>
      </c>
      <c r="F320" s="4">
        <v>32.0</v>
      </c>
      <c r="G320" s="11"/>
      <c r="I320" t="str">
        <f t="array" ref="I320">INDEX('2026 Points'!$D$13:$D$21,MATCH(1,MMULT(--('2026 Points'!$E$13:$L$21=D320),TRANSPOSE(COLUMN('2026 Points'!$E$13:$L$21)^0)),0))</f>
        <v>#N/A</v>
      </c>
    </row>
    <row r="321">
      <c r="A321" s="4">
        <v>320.0</v>
      </c>
      <c r="B321" s="4">
        <v>1237.0</v>
      </c>
      <c r="C321" s="4" t="s">
        <v>674</v>
      </c>
      <c r="D321" s="4" t="s">
        <v>675</v>
      </c>
      <c r="E321" s="4" t="s">
        <v>311</v>
      </c>
      <c r="F321" s="4">
        <v>32.0</v>
      </c>
      <c r="G321" s="11"/>
      <c r="I321" t="str">
        <f t="array" ref="I321">INDEX('2026 Points'!$D$13:$D$21,MATCH(1,MMULT(--('2026 Points'!$E$13:$L$21=D321),TRANSPOSE(COLUMN('2026 Points'!$E$13:$L$21)^0)),0))</f>
        <v>#N/A</v>
      </c>
    </row>
    <row r="322">
      <c r="A322" s="4">
        <v>321.0</v>
      </c>
      <c r="B322" s="4">
        <v>192.0</v>
      </c>
      <c r="C322" s="4" t="s">
        <v>676</v>
      </c>
      <c r="D322" s="4" t="s">
        <v>677</v>
      </c>
      <c r="E322" s="4" t="s">
        <v>121</v>
      </c>
      <c r="F322" s="4">
        <v>32.0</v>
      </c>
      <c r="G322" s="11"/>
      <c r="I322" t="str">
        <f t="array" ref="I322">INDEX('2026 Points'!$D$13:$D$21,MATCH(1,MMULT(--('2026 Points'!$E$13:$L$21=D322),TRANSPOSE(COLUMN('2026 Points'!$E$13:$L$21)^0)),0))</f>
        <v>#N/A</v>
      </c>
    </row>
    <row r="323">
      <c r="A323" s="4">
        <v>322.0</v>
      </c>
      <c r="B323" s="4">
        <v>102.0</v>
      </c>
      <c r="C323" s="4" t="s">
        <v>678</v>
      </c>
      <c r="D323" s="4" t="s">
        <v>679</v>
      </c>
      <c r="E323" s="4" t="s">
        <v>161</v>
      </c>
      <c r="F323" s="4">
        <v>32.0</v>
      </c>
      <c r="G323" s="11"/>
      <c r="I323" t="str">
        <f t="array" ref="I323">INDEX('2026 Points'!$D$13:$D$21,MATCH(1,MMULT(--('2026 Points'!$E$13:$L$21=D323),TRANSPOSE(COLUMN('2026 Points'!$E$13:$L$21)^0)),0))</f>
        <v>#N/A</v>
      </c>
    </row>
    <row r="324">
      <c r="A324" s="4">
        <v>323.0</v>
      </c>
      <c r="B324" s="4">
        <v>172.0</v>
      </c>
      <c r="C324" s="4" t="s">
        <v>595</v>
      </c>
      <c r="D324" s="4" t="s">
        <v>680</v>
      </c>
      <c r="E324" s="4" t="s">
        <v>106</v>
      </c>
      <c r="F324" s="4">
        <v>32.0</v>
      </c>
      <c r="G324" s="11"/>
      <c r="I324" t="str">
        <f t="array" ref="I324">INDEX('2026 Points'!$D$13:$D$21,MATCH(1,MMULT(--('2026 Points'!$E$13:$L$21=D324),TRANSPOSE(COLUMN('2026 Points'!$E$13:$L$21)^0)),0))</f>
        <v>#N/A</v>
      </c>
    </row>
    <row r="325">
      <c r="A325" s="4">
        <v>324.0</v>
      </c>
      <c r="B325" s="4">
        <v>472.0</v>
      </c>
      <c r="C325" s="4" t="s">
        <v>681</v>
      </c>
      <c r="D325" s="4" t="s">
        <v>682</v>
      </c>
      <c r="E325" s="4" t="s">
        <v>128</v>
      </c>
      <c r="F325" s="4">
        <v>31.0</v>
      </c>
      <c r="G325" s="11"/>
      <c r="I325" t="str">
        <f t="array" ref="I325">INDEX('2026 Points'!$D$13:$D$21,MATCH(1,MMULT(--('2026 Points'!$E$13:$L$21=D325),TRANSPOSE(COLUMN('2026 Points'!$E$13:$L$21)^0)),0))</f>
        <v>#N/A</v>
      </c>
    </row>
    <row r="326">
      <c r="A326" s="4">
        <v>325.0</v>
      </c>
      <c r="B326" s="4">
        <v>589.0</v>
      </c>
      <c r="C326" s="4" t="s">
        <v>683</v>
      </c>
      <c r="D326" s="4" t="s">
        <v>684</v>
      </c>
      <c r="E326" s="4" t="s">
        <v>108</v>
      </c>
      <c r="F326" s="4">
        <v>31.0</v>
      </c>
      <c r="G326" s="11"/>
      <c r="I326" t="str">
        <f t="array" ref="I326">INDEX('2026 Points'!$D$13:$D$21,MATCH(1,MMULT(--('2026 Points'!$E$13:$L$21=D326),TRANSPOSE(COLUMN('2026 Points'!$E$13:$L$21)^0)),0))</f>
        <v>#N/A</v>
      </c>
    </row>
    <row r="327">
      <c r="A327" s="4">
        <v>326.0</v>
      </c>
      <c r="B327" s="4">
        <v>1571.0</v>
      </c>
      <c r="C327" s="4" t="s">
        <v>685</v>
      </c>
      <c r="D327" s="4" t="s">
        <v>686</v>
      </c>
      <c r="E327" s="4" t="s">
        <v>98</v>
      </c>
      <c r="F327" s="4">
        <v>31.0</v>
      </c>
      <c r="G327" s="11"/>
      <c r="I327" t="str">
        <f t="array" ref="I327">INDEX('2026 Points'!$D$13:$D$21,MATCH(1,MMULT(--('2026 Points'!$E$13:$L$21=D327),TRANSPOSE(COLUMN('2026 Points'!$E$13:$L$21)^0)),0))</f>
        <v>#N/A</v>
      </c>
    </row>
    <row r="328">
      <c r="A328" s="4">
        <v>327.0</v>
      </c>
      <c r="B328" s="4">
        <v>227.0</v>
      </c>
      <c r="C328" s="4" t="s">
        <v>687</v>
      </c>
      <c r="D328" s="4" t="s">
        <v>688</v>
      </c>
      <c r="E328" s="4" t="s">
        <v>388</v>
      </c>
      <c r="F328" s="4">
        <v>31.0</v>
      </c>
      <c r="G328" s="11"/>
      <c r="I328" t="str">
        <f t="array" ref="I328">INDEX('2026 Points'!$D$13:$D$21,MATCH(1,MMULT(--('2026 Points'!$E$13:$L$21=D328),TRANSPOSE(COLUMN('2026 Points'!$E$13:$L$21)^0)),0))</f>
        <v>#N/A</v>
      </c>
    </row>
    <row r="329">
      <c r="A329" s="4">
        <v>328.0</v>
      </c>
      <c r="B329" s="4">
        <v>711.0</v>
      </c>
      <c r="C329" s="4" t="s">
        <v>689</v>
      </c>
      <c r="D329" s="4" t="s">
        <v>690</v>
      </c>
      <c r="E329" s="4" t="s">
        <v>93</v>
      </c>
      <c r="F329" s="4">
        <v>31.0</v>
      </c>
      <c r="G329" s="11"/>
      <c r="I329" t="str">
        <f t="array" ref="I329">INDEX('2026 Points'!$D$13:$D$21,MATCH(1,MMULT(--('2026 Points'!$E$13:$L$21=D329),TRANSPOSE(COLUMN('2026 Points'!$E$13:$L$21)^0)),0))</f>
        <v>#N/A</v>
      </c>
    </row>
    <row r="330">
      <c r="A330" s="4">
        <v>329.0</v>
      </c>
      <c r="B330" s="4">
        <v>557.0</v>
      </c>
      <c r="C330" s="4" t="s">
        <v>126</v>
      </c>
      <c r="D330" s="4" t="s">
        <v>691</v>
      </c>
      <c r="E330" s="4" t="s">
        <v>121</v>
      </c>
      <c r="F330" s="4">
        <v>31.0</v>
      </c>
      <c r="G330" s="11"/>
      <c r="I330" t="str">
        <f t="array" ref="I330">INDEX('2026 Points'!$D$13:$D$21,MATCH(1,MMULT(--('2026 Points'!$E$13:$L$21=D330),TRANSPOSE(COLUMN('2026 Points'!$E$13:$L$21)^0)),0))</f>
        <v>#N/A</v>
      </c>
    </row>
    <row r="331">
      <c r="A331" s="4">
        <v>330.0</v>
      </c>
      <c r="B331" s="4">
        <v>145.0</v>
      </c>
      <c r="C331" s="4" t="s">
        <v>692</v>
      </c>
      <c r="D331" s="4" t="s">
        <v>693</v>
      </c>
      <c r="E331" s="4" t="s">
        <v>137</v>
      </c>
      <c r="F331" s="4">
        <v>31.0</v>
      </c>
      <c r="G331" s="11"/>
      <c r="I331" t="str">
        <f t="array" ref="I331">INDEX('2026 Points'!$D$13:$D$21,MATCH(1,MMULT(--('2026 Points'!$E$13:$L$21=D331),TRANSPOSE(COLUMN('2026 Points'!$E$13:$L$21)^0)),0))</f>
        <v>#N/A</v>
      </c>
    </row>
    <row r="332">
      <c r="A332" s="4">
        <v>331.0</v>
      </c>
      <c r="B332" s="4">
        <v>439.0</v>
      </c>
      <c r="C332" s="4" t="s">
        <v>694</v>
      </c>
      <c r="D332" s="4" t="s">
        <v>695</v>
      </c>
      <c r="E332" s="4" t="s">
        <v>108</v>
      </c>
      <c r="F332" s="4">
        <v>31.0</v>
      </c>
      <c r="G332" s="11"/>
      <c r="I332" t="str">
        <f t="array" ref="I332">INDEX('2026 Points'!$D$13:$D$21,MATCH(1,MMULT(--('2026 Points'!$E$13:$L$21=D332),TRANSPOSE(COLUMN('2026 Points'!$E$13:$L$21)^0)),0))</f>
        <v>#N/A</v>
      </c>
    </row>
    <row r="333">
      <c r="A333" s="4">
        <v>332.0</v>
      </c>
      <c r="B333" s="4">
        <v>136.0</v>
      </c>
      <c r="C333" s="4" t="s">
        <v>696</v>
      </c>
      <c r="D333" s="4" t="s">
        <v>697</v>
      </c>
      <c r="E333" s="4" t="s">
        <v>108</v>
      </c>
      <c r="F333" s="4">
        <v>31.0</v>
      </c>
      <c r="G333" s="11"/>
      <c r="I333" t="str">
        <f t="array" ref="I333">INDEX('2026 Points'!$D$13:$D$21,MATCH(1,MMULT(--('2026 Points'!$E$13:$L$21=D333),TRANSPOSE(COLUMN('2026 Points'!$E$13:$L$21)^0)),0))</f>
        <v>#N/A</v>
      </c>
    </row>
    <row r="334">
      <c r="A334" s="4">
        <v>333.0</v>
      </c>
      <c r="B334" s="4">
        <v>33.0</v>
      </c>
      <c r="C334" s="4" t="s">
        <v>698</v>
      </c>
      <c r="D334" s="4" t="s">
        <v>17</v>
      </c>
      <c r="E334" s="4" t="s">
        <v>90</v>
      </c>
      <c r="F334" s="4">
        <v>30.0</v>
      </c>
      <c r="G334" s="11"/>
      <c r="I334" t="str">
        <f t="array" ref="I334">INDEX('2026 Points'!$D$13:$D$21,MATCH(1,MMULT(--('2026 Points'!$E$13:$L$21=D334),TRANSPOSE(COLUMN('2026 Points'!$E$13:$L$21)^0)),0))</f>
        <v>Nick</v>
      </c>
    </row>
    <row r="335">
      <c r="A335" s="4">
        <v>334.0</v>
      </c>
      <c r="B335" s="4">
        <v>893.0</v>
      </c>
      <c r="C335" s="4" t="s">
        <v>699</v>
      </c>
      <c r="D335" s="4" t="s">
        <v>700</v>
      </c>
      <c r="E335" s="4" t="s">
        <v>329</v>
      </c>
      <c r="F335" s="4">
        <v>30.0</v>
      </c>
      <c r="G335" s="11"/>
      <c r="I335" t="str">
        <f t="array" ref="I335">INDEX('2026 Points'!$D$13:$D$21,MATCH(1,MMULT(--('2026 Points'!$E$13:$L$21=D335),TRANSPOSE(COLUMN('2026 Points'!$E$13:$L$21)^0)),0))</f>
        <v>#N/A</v>
      </c>
    </row>
    <row r="336">
      <c r="A336" s="4">
        <v>335.0</v>
      </c>
      <c r="B336" s="4">
        <v>318.0</v>
      </c>
      <c r="C336" s="4" t="s">
        <v>701</v>
      </c>
      <c r="D336" s="4" t="s">
        <v>702</v>
      </c>
      <c r="E336" s="4" t="s">
        <v>448</v>
      </c>
      <c r="F336" s="4">
        <v>30.0</v>
      </c>
      <c r="G336" s="11"/>
      <c r="I336" t="str">
        <f t="array" ref="I336">INDEX('2026 Points'!$D$13:$D$21,MATCH(1,MMULT(--('2026 Points'!$E$13:$L$21=D336),TRANSPOSE(COLUMN('2026 Points'!$E$13:$L$21)^0)),0))</f>
        <v>#N/A</v>
      </c>
    </row>
    <row r="337">
      <c r="A337" s="4">
        <v>336.0</v>
      </c>
      <c r="B337" s="4">
        <v>475.0</v>
      </c>
      <c r="C337" s="4" t="s">
        <v>176</v>
      </c>
      <c r="D337" s="4" t="s">
        <v>703</v>
      </c>
      <c r="E337" s="4" t="s">
        <v>704</v>
      </c>
      <c r="F337" s="4">
        <v>30.0</v>
      </c>
      <c r="G337" s="11"/>
      <c r="I337" t="str">
        <f t="array" ref="I337">INDEX('2026 Points'!$D$13:$D$21,MATCH(1,MMULT(--('2026 Points'!$E$13:$L$21=D337),TRANSPOSE(COLUMN('2026 Points'!$E$13:$L$21)^0)),0))</f>
        <v>#N/A</v>
      </c>
    </row>
    <row r="338">
      <c r="A338" s="4">
        <v>337.0</v>
      </c>
      <c r="B338" s="4">
        <v>252.0</v>
      </c>
      <c r="C338" s="4" t="s">
        <v>705</v>
      </c>
      <c r="D338" s="4" t="s">
        <v>706</v>
      </c>
      <c r="E338" s="4" t="s">
        <v>227</v>
      </c>
      <c r="F338" s="4">
        <v>30.0</v>
      </c>
      <c r="G338" s="11"/>
      <c r="I338" t="str">
        <f t="array" ref="I338">INDEX('2026 Points'!$D$13:$D$21,MATCH(1,MMULT(--('2026 Points'!$E$13:$L$21=D338),TRANSPOSE(COLUMN('2026 Points'!$E$13:$L$21)^0)),0))</f>
        <v>#N/A</v>
      </c>
    </row>
    <row r="339">
      <c r="A339" s="4">
        <v>338.0</v>
      </c>
      <c r="B339" s="4">
        <v>621.0</v>
      </c>
      <c r="C339" s="4" t="s">
        <v>707</v>
      </c>
      <c r="D339" s="4" t="s">
        <v>708</v>
      </c>
      <c r="E339" s="4" t="s">
        <v>98</v>
      </c>
      <c r="F339" s="4">
        <v>30.0</v>
      </c>
      <c r="G339" s="11"/>
      <c r="I339" t="str">
        <f t="array" ref="I339">INDEX('2026 Points'!$D$13:$D$21,MATCH(1,MMULT(--('2026 Points'!$E$13:$L$21=D339),TRANSPOSE(COLUMN('2026 Points'!$E$13:$L$21)^0)),0))</f>
        <v>#N/A</v>
      </c>
    </row>
    <row r="340">
      <c r="A340" s="4">
        <v>339.0</v>
      </c>
      <c r="B340" s="4">
        <v>1210.0</v>
      </c>
      <c r="C340" s="4" t="s">
        <v>367</v>
      </c>
      <c r="D340" s="4" t="s">
        <v>709</v>
      </c>
      <c r="E340" s="4" t="s">
        <v>143</v>
      </c>
      <c r="F340" s="4">
        <v>30.0</v>
      </c>
      <c r="G340" s="11"/>
      <c r="I340" t="str">
        <f t="array" ref="I340">INDEX('2026 Points'!$D$13:$D$21,MATCH(1,MMULT(--('2026 Points'!$E$13:$L$21=D340),TRANSPOSE(COLUMN('2026 Points'!$E$13:$L$21)^0)),0))</f>
        <v>#N/A</v>
      </c>
    </row>
    <row r="341">
      <c r="A341" s="4">
        <v>340.0</v>
      </c>
      <c r="B341" s="4">
        <v>1737.0</v>
      </c>
      <c r="C341" s="4" t="s">
        <v>710</v>
      </c>
      <c r="D341" s="4" t="s">
        <v>711</v>
      </c>
      <c r="E341" s="12"/>
      <c r="F341" s="4">
        <v>30.0</v>
      </c>
      <c r="G341" s="11"/>
      <c r="I341" t="str">
        <f t="array" ref="I341">INDEX('2026 Points'!$D$13:$D$21,MATCH(1,MMULT(--('2026 Points'!$E$13:$L$21=D341),TRANSPOSE(COLUMN('2026 Points'!$E$13:$L$21)^0)),0))</f>
        <v>#N/A</v>
      </c>
    </row>
    <row r="342">
      <c r="A342" s="4">
        <v>341.0</v>
      </c>
      <c r="B342" s="4">
        <v>219.0</v>
      </c>
      <c r="C342" s="4" t="s">
        <v>712</v>
      </c>
      <c r="D342" s="4" t="s">
        <v>713</v>
      </c>
      <c r="E342" s="4" t="s">
        <v>102</v>
      </c>
      <c r="F342" s="4">
        <v>30.0</v>
      </c>
      <c r="G342" s="11"/>
      <c r="I342" t="str">
        <f t="array" ref="I342">INDEX('2026 Points'!$D$13:$D$21,MATCH(1,MMULT(--('2026 Points'!$E$13:$L$21=D342),TRANSPOSE(COLUMN('2026 Points'!$E$13:$L$21)^0)),0))</f>
        <v>#N/A</v>
      </c>
    </row>
    <row r="343">
      <c r="A343" s="4">
        <v>342.0</v>
      </c>
      <c r="B343" s="4">
        <v>485.0</v>
      </c>
      <c r="C343" s="4" t="s">
        <v>714</v>
      </c>
      <c r="D343" s="4" t="s">
        <v>715</v>
      </c>
      <c r="E343" s="4" t="s">
        <v>130</v>
      </c>
      <c r="F343" s="4">
        <v>30.0</v>
      </c>
      <c r="G343" s="11"/>
      <c r="I343" t="str">
        <f t="array" ref="I343">INDEX('2026 Points'!$D$13:$D$21,MATCH(1,MMULT(--('2026 Points'!$E$13:$L$21=D343),TRANSPOSE(COLUMN('2026 Points'!$E$13:$L$21)^0)),0))</f>
        <v>#N/A</v>
      </c>
    </row>
    <row r="344">
      <c r="A344" s="4">
        <v>343.0</v>
      </c>
      <c r="B344" s="4">
        <v>44.0</v>
      </c>
      <c r="C344" s="4" t="s">
        <v>716</v>
      </c>
      <c r="D344" s="4" t="s">
        <v>717</v>
      </c>
      <c r="E344" s="4" t="s">
        <v>121</v>
      </c>
      <c r="F344" s="4">
        <v>30.0</v>
      </c>
      <c r="G344" s="11"/>
      <c r="I344" t="str">
        <f t="array" ref="I344">INDEX('2026 Points'!$D$13:$D$21,MATCH(1,MMULT(--('2026 Points'!$E$13:$L$21=D344),TRANSPOSE(COLUMN('2026 Points'!$E$13:$L$21)^0)),0))</f>
        <v>#N/A</v>
      </c>
    </row>
    <row r="345">
      <c r="A345" s="4">
        <v>344.0</v>
      </c>
      <c r="B345" s="4">
        <v>983.0</v>
      </c>
      <c r="C345" s="4" t="s">
        <v>718</v>
      </c>
      <c r="D345" s="4" t="s">
        <v>719</v>
      </c>
      <c r="E345" s="4" t="s">
        <v>720</v>
      </c>
      <c r="F345" s="4">
        <v>30.0</v>
      </c>
      <c r="G345" s="11"/>
      <c r="I345" t="str">
        <f t="array" ref="I345">INDEX('2026 Points'!$D$13:$D$21,MATCH(1,MMULT(--('2026 Points'!$E$13:$L$21=D345),TRANSPOSE(COLUMN('2026 Points'!$E$13:$L$21)^0)),0))</f>
        <v>#N/A</v>
      </c>
    </row>
    <row r="346">
      <c r="A346" s="4">
        <v>345.0</v>
      </c>
      <c r="B346" s="4">
        <v>367.0</v>
      </c>
      <c r="C346" s="4" t="s">
        <v>721</v>
      </c>
      <c r="D346" s="4" t="s">
        <v>722</v>
      </c>
      <c r="E346" s="4" t="s">
        <v>415</v>
      </c>
      <c r="F346" s="4">
        <v>29.0</v>
      </c>
      <c r="G346" s="11"/>
      <c r="I346" t="str">
        <f t="array" ref="I346">INDEX('2026 Points'!$D$13:$D$21,MATCH(1,MMULT(--('2026 Points'!$E$13:$L$21=D346),TRANSPOSE(COLUMN('2026 Points'!$E$13:$L$21)^0)),0))</f>
        <v>#N/A</v>
      </c>
    </row>
    <row r="347">
      <c r="A347" s="4">
        <v>346.0</v>
      </c>
      <c r="B347" s="4">
        <v>604.0</v>
      </c>
      <c r="C347" s="4" t="s">
        <v>271</v>
      </c>
      <c r="D347" s="4" t="s">
        <v>723</v>
      </c>
      <c r="E347" s="4" t="s">
        <v>366</v>
      </c>
      <c r="F347" s="4">
        <v>29.0</v>
      </c>
      <c r="G347" s="11"/>
      <c r="I347" t="str">
        <f t="array" ref="I347">INDEX('2026 Points'!$D$13:$D$21,MATCH(1,MMULT(--('2026 Points'!$E$13:$L$21=D347),TRANSPOSE(COLUMN('2026 Points'!$E$13:$L$21)^0)),0))</f>
        <v>#N/A</v>
      </c>
    </row>
    <row r="348">
      <c r="A348" s="4">
        <v>347.0</v>
      </c>
      <c r="B348" s="4">
        <v>446.0</v>
      </c>
      <c r="C348" s="4" t="s">
        <v>724</v>
      </c>
      <c r="D348" s="4" t="s">
        <v>725</v>
      </c>
      <c r="E348" s="4" t="s">
        <v>117</v>
      </c>
      <c r="F348" s="4">
        <v>29.0</v>
      </c>
      <c r="G348" s="11"/>
      <c r="I348" t="str">
        <f t="array" ref="I348">INDEX('2026 Points'!$D$13:$D$21,MATCH(1,MMULT(--('2026 Points'!$E$13:$L$21=D348),TRANSPOSE(COLUMN('2026 Points'!$E$13:$L$21)^0)),0))</f>
        <v>#N/A</v>
      </c>
    </row>
    <row r="349">
      <c r="A349" s="4">
        <v>348.0</v>
      </c>
      <c r="B349" s="4">
        <v>206.0</v>
      </c>
      <c r="C349" s="4" t="s">
        <v>429</v>
      </c>
      <c r="D349" s="4" t="s">
        <v>726</v>
      </c>
      <c r="E349" s="4" t="s">
        <v>115</v>
      </c>
      <c r="F349" s="4">
        <v>29.0</v>
      </c>
      <c r="G349" s="11"/>
      <c r="I349" t="str">
        <f t="array" ref="I349">INDEX('2026 Points'!$D$13:$D$21,MATCH(1,MMULT(--('2026 Points'!$E$13:$L$21=D349),TRANSPOSE(COLUMN('2026 Points'!$E$13:$L$21)^0)),0))</f>
        <v>#N/A</v>
      </c>
    </row>
    <row r="350">
      <c r="A350" s="4">
        <v>349.0</v>
      </c>
      <c r="B350" s="4">
        <v>92.0</v>
      </c>
      <c r="C350" s="4" t="s">
        <v>727</v>
      </c>
      <c r="D350" s="4" t="s">
        <v>728</v>
      </c>
      <c r="E350" s="4" t="s">
        <v>249</v>
      </c>
      <c r="F350" s="4">
        <v>29.0</v>
      </c>
      <c r="G350" s="11"/>
      <c r="I350" t="str">
        <f t="array" ref="I350">INDEX('2026 Points'!$D$13:$D$21,MATCH(1,MMULT(--('2026 Points'!$E$13:$L$21=D350),TRANSPOSE(COLUMN('2026 Points'!$E$13:$L$21)^0)),0))</f>
        <v>#N/A</v>
      </c>
    </row>
    <row r="351">
      <c r="A351" s="4">
        <v>350.0</v>
      </c>
      <c r="B351" s="4">
        <v>433.0</v>
      </c>
      <c r="C351" s="4" t="s">
        <v>131</v>
      </c>
      <c r="D351" s="4" t="s">
        <v>729</v>
      </c>
      <c r="E351" s="4" t="s">
        <v>102</v>
      </c>
      <c r="F351" s="4">
        <v>29.0</v>
      </c>
      <c r="G351" s="11"/>
      <c r="I351" t="str">
        <f t="array" ref="I351">INDEX('2026 Points'!$D$13:$D$21,MATCH(1,MMULT(--('2026 Points'!$E$13:$L$21=D351),TRANSPOSE(COLUMN('2026 Points'!$E$13:$L$21)^0)),0))</f>
        <v>#N/A</v>
      </c>
    </row>
    <row r="352">
      <c r="A352" s="4">
        <v>351.0</v>
      </c>
      <c r="B352" s="4">
        <v>465.0</v>
      </c>
      <c r="C352" s="4" t="s">
        <v>416</v>
      </c>
      <c r="D352" s="4" t="s">
        <v>730</v>
      </c>
      <c r="E352" s="4" t="s">
        <v>475</v>
      </c>
      <c r="F352" s="4">
        <v>29.0</v>
      </c>
      <c r="G352" s="11"/>
      <c r="I352" t="str">
        <f t="array" ref="I352">INDEX('2026 Points'!$D$13:$D$21,MATCH(1,MMULT(--('2026 Points'!$E$13:$L$21=D352),TRANSPOSE(COLUMN('2026 Points'!$E$13:$L$21)^0)),0))</f>
        <v>#N/A</v>
      </c>
    </row>
    <row r="353">
      <c r="A353" s="4">
        <v>352.0</v>
      </c>
      <c r="B353" s="12"/>
      <c r="C353" s="4" t="s">
        <v>351</v>
      </c>
      <c r="D353" s="4" t="s">
        <v>731</v>
      </c>
      <c r="E353" s="4" t="s">
        <v>335</v>
      </c>
      <c r="F353" s="4">
        <v>29.0</v>
      </c>
      <c r="G353" s="11"/>
      <c r="I353" t="str">
        <f t="array" ref="I353">INDEX('2026 Points'!$D$13:$D$21,MATCH(1,MMULT(--('2026 Points'!$E$13:$L$21=D353),TRANSPOSE(COLUMN('2026 Points'!$E$13:$L$21)^0)),0))</f>
        <v>#N/A</v>
      </c>
    </row>
    <row r="354">
      <c r="A354" s="4">
        <v>353.0</v>
      </c>
      <c r="B354" s="4">
        <v>960.0</v>
      </c>
      <c r="C354" s="4" t="s">
        <v>553</v>
      </c>
      <c r="D354" s="4" t="s">
        <v>732</v>
      </c>
      <c r="E354" s="4" t="s">
        <v>227</v>
      </c>
      <c r="F354" s="4">
        <v>28.0</v>
      </c>
      <c r="G354" s="11"/>
      <c r="I354" t="str">
        <f t="array" ref="I354">INDEX('2026 Points'!$D$13:$D$21,MATCH(1,MMULT(--('2026 Points'!$E$13:$L$21=D354),TRANSPOSE(COLUMN('2026 Points'!$E$13:$L$21)^0)),0))</f>
        <v>#N/A</v>
      </c>
    </row>
    <row r="355">
      <c r="A355" s="4">
        <v>354.0</v>
      </c>
      <c r="B355" s="4">
        <v>422.0</v>
      </c>
      <c r="C355" s="4" t="s">
        <v>733</v>
      </c>
      <c r="D355" s="4" t="s">
        <v>734</v>
      </c>
      <c r="E355" s="4" t="s">
        <v>98</v>
      </c>
      <c r="F355" s="4">
        <v>28.0</v>
      </c>
      <c r="G355" s="11"/>
      <c r="I355" t="str">
        <f t="array" ref="I355">INDEX('2026 Points'!$D$13:$D$21,MATCH(1,MMULT(--('2026 Points'!$E$13:$L$21=D355),TRANSPOSE(COLUMN('2026 Points'!$E$13:$L$21)^0)),0))</f>
        <v>#N/A</v>
      </c>
    </row>
    <row r="356">
      <c r="A356" s="4">
        <v>355.0</v>
      </c>
      <c r="B356" s="4">
        <v>242.0</v>
      </c>
      <c r="C356" s="4" t="s">
        <v>735</v>
      </c>
      <c r="D356" s="4" t="s">
        <v>736</v>
      </c>
      <c r="E356" s="4" t="s">
        <v>99</v>
      </c>
      <c r="F356" s="4">
        <v>28.0</v>
      </c>
      <c r="G356" s="11"/>
      <c r="I356" t="str">
        <f t="array" ref="I356">INDEX('2026 Points'!$D$13:$D$21,MATCH(1,MMULT(--('2026 Points'!$E$13:$L$21=D356),TRANSPOSE(COLUMN('2026 Points'!$E$13:$L$21)^0)),0))</f>
        <v>#N/A</v>
      </c>
    </row>
    <row r="357">
      <c r="A357" s="4">
        <v>356.0</v>
      </c>
      <c r="B357" s="4">
        <v>307.0</v>
      </c>
      <c r="C357" s="4" t="s">
        <v>737</v>
      </c>
      <c r="D357" s="4" t="s">
        <v>738</v>
      </c>
      <c r="E357" s="4" t="s">
        <v>143</v>
      </c>
      <c r="F357" s="4">
        <v>28.0</v>
      </c>
      <c r="G357" s="11"/>
      <c r="I357" t="str">
        <f t="array" ref="I357">INDEX('2026 Points'!$D$13:$D$21,MATCH(1,MMULT(--('2026 Points'!$E$13:$L$21=D357),TRANSPOSE(COLUMN('2026 Points'!$E$13:$L$21)^0)),0))</f>
        <v>#N/A</v>
      </c>
    </row>
    <row r="358">
      <c r="A358" s="4">
        <v>357.0</v>
      </c>
      <c r="B358" s="4">
        <v>804.0</v>
      </c>
      <c r="C358" s="4" t="s">
        <v>739</v>
      </c>
      <c r="D358" s="4" t="s">
        <v>740</v>
      </c>
      <c r="E358" s="4" t="s">
        <v>143</v>
      </c>
      <c r="F358" s="4">
        <v>28.0</v>
      </c>
      <c r="G358" s="11"/>
      <c r="I358" t="str">
        <f t="array" ref="I358">INDEX('2026 Points'!$D$13:$D$21,MATCH(1,MMULT(--('2026 Points'!$E$13:$L$21=D358),TRANSPOSE(COLUMN('2026 Points'!$E$13:$L$21)^0)),0))</f>
        <v>#N/A</v>
      </c>
    </row>
    <row r="359">
      <c r="A359" s="4">
        <v>358.0</v>
      </c>
      <c r="B359" s="4">
        <v>378.0</v>
      </c>
      <c r="C359" s="4" t="s">
        <v>253</v>
      </c>
      <c r="D359" s="4" t="s">
        <v>741</v>
      </c>
      <c r="E359" s="4" t="s">
        <v>108</v>
      </c>
      <c r="F359" s="4">
        <v>28.0</v>
      </c>
      <c r="G359" s="11"/>
      <c r="I359" t="str">
        <f t="array" ref="I359">INDEX('2026 Points'!$D$13:$D$21,MATCH(1,MMULT(--('2026 Points'!$E$13:$L$21=D359),TRANSPOSE(COLUMN('2026 Points'!$E$13:$L$21)^0)),0))</f>
        <v>#N/A</v>
      </c>
    </row>
    <row r="360">
      <c r="A360" s="4">
        <v>359.0</v>
      </c>
      <c r="B360" s="4">
        <v>450.0</v>
      </c>
      <c r="C360" s="4" t="s">
        <v>104</v>
      </c>
      <c r="D360" s="4" t="s">
        <v>742</v>
      </c>
      <c r="E360" s="4" t="s">
        <v>347</v>
      </c>
      <c r="F360" s="4">
        <v>28.0</v>
      </c>
      <c r="G360" s="11"/>
      <c r="I360" t="str">
        <f t="array" ref="I360">INDEX('2026 Points'!$D$13:$D$21,MATCH(1,MMULT(--('2026 Points'!$E$13:$L$21=D360),TRANSPOSE(COLUMN('2026 Points'!$E$13:$L$21)^0)),0))</f>
        <v>#N/A</v>
      </c>
    </row>
    <row r="361">
      <c r="A361" s="4">
        <v>360.0</v>
      </c>
      <c r="B361" s="4">
        <v>1245.0</v>
      </c>
      <c r="C361" s="4" t="s">
        <v>743</v>
      </c>
      <c r="D361" s="4" t="s">
        <v>744</v>
      </c>
      <c r="E361" s="4" t="s">
        <v>745</v>
      </c>
      <c r="F361" s="4">
        <v>28.0</v>
      </c>
      <c r="G361" s="11"/>
      <c r="I361" t="str">
        <f t="array" ref="I361">INDEX('2026 Points'!$D$13:$D$21,MATCH(1,MMULT(--('2026 Points'!$E$13:$L$21=D361),TRANSPOSE(COLUMN('2026 Points'!$E$13:$L$21)^0)),0))</f>
        <v>#N/A</v>
      </c>
    </row>
    <row r="362">
      <c r="A362" s="4">
        <v>361.0</v>
      </c>
      <c r="B362" s="4">
        <v>634.0</v>
      </c>
      <c r="C362" s="4" t="s">
        <v>413</v>
      </c>
      <c r="D362" s="4" t="s">
        <v>746</v>
      </c>
      <c r="E362" s="4" t="s">
        <v>96</v>
      </c>
      <c r="F362" s="4">
        <v>28.0</v>
      </c>
      <c r="G362" s="11"/>
      <c r="I362" t="str">
        <f t="array" ref="I362">INDEX('2026 Points'!$D$13:$D$21,MATCH(1,MMULT(--('2026 Points'!$E$13:$L$21=D362),TRANSPOSE(COLUMN('2026 Points'!$E$13:$L$21)^0)),0))</f>
        <v>#N/A</v>
      </c>
    </row>
    <row r="363">
      <c r="A363" s="4">
        <v>362.0</v>
      </c>
      <c r="B363" s="4">
        <v>585.0</v>
      </c>
      <c r="C363" s="4" t="s">
        <v>747</v>
      </c>
      <c r="D363" s="4" t="s">
        <v>748</v>
      </c>
      <c r="E363" s="4" t="s">
        <v>99</v>
      </c>
      <c r="F363" s="4">
        <v>28.0</v>
      </c>
      <c r="G363" s="11"/>
      <c r="I363" t="str">
        <f t="array" ref="I363">INDEX('2026 Points'!$D$13:$D$21,MATCH(1,MMULT(--('2026 Points'!$E$13:$L$21=D363),TRANSPOSE(COLUMN('2026 Points'!$E$13:$L$21)^0)),0))</f>
        <v>#N/A</v>
      </c>
    </row>
    <row r="364">
      <c r="A364" s="4">
        <v>363.0</v>
      </c>
      <c r="B364" s="12"/>
      <c r="C364" s="4" t="s">
        <v>351</v>
      </c>
      <c r="D364" s="4" t="s">
        <v>749</v>
      </c>
      <c r="E364" s="4" t="s">
        <v>750</v>
      </c>
      <c r="F364" s="4">
        <v>28.0</v>
      </c>
      <c r="G364" s="11"/>
      <c r="I364" t="str">
        <f t="array" ref="I364">INDEX('2026 Points'!$D$13:$D$21,MATCH(1,MMULT(--('2026 Points'!$E$13:$L$21=D364),TRANSPOSE(COLUMN('2026 Points'!$E$13:$L$21)^0)),0))</f>
        <v>#N/A</v>
      </c>
    </row>
    <row r="365">
      <c r="A365" s="4">
        <v>364.0</v>
      </c>
      <c r="B365" s="4">
        <v>96.0</v>
      </c>
      <c r="C365" s="4" t="s">
        <v>751</v>
      </c>
      <c r="D365" s="4" t="s">
        <v>752</v>
      </c>
      <c r="E365" s="4" t="s">
        <v>147</v>
      </c>
      <c r="F365" s="4">
        <v>28.0</v>
      </c>
      <c r="G365" s="11"/>
      <c r="I365" t="str">
        <f t="array" ref="I365">INDEX('2026 Points'!$D$13:$D$21,MATCH(1,MMULT(--('2026 Points'!$E$13:$L$21=D365),TRANSPOSE(COLUMN('2026 Points'!$E$13:$L$21)^0)),0))</f>
        <v>#N/A</v>
      </c>
    </row>
    <row r="366">
      <c r="A366" s="4">
        <v>365.0</v>
      </c>
      <c r="B366" s="4">
        <v>53.0</v>
      </c>
      <c r="C366" s="4" t="s">
        <v>753</v>
      </c>
      <c r="D366" s="4" t="s">
        <v>754</v>
      </c>
      <c r="E366" s="4" t="s">
        <v>362</v>
      </c>
      <c r="F366" s="4">
        <v>28.0</v>
      </c>
      <c r="G366" s="11"/>
      <c r="I366" t="str">
        <f t="array" ref="I366">INDEX('2026 Points'!$D$13:$D$21,MATCH(1,MMULT(--('2026 Points'!$E$13:$L$21=D366),TRANSPOSE(COLUMN('2026 Points'!$E$13:$L$21)^0)),0))</f>
        <v>#N/A</v>
      </c>
    </row>
    <row r="367">
      <c r="A367" s="4">
        <v>366.0</v>
      </c>
      <c r="B367" s="4">
        <v>1076.0</v>
      </c>
      <c r="C367" s="4" t="s">
        <v>755</v>
      </c>
      <c r="D367" s="4" t="s">
        <v>756</v>
      </c>
      <c r="E367" s="4" t="s">
        <v>757</v>
      </c>
      <c r="F367" s="4">
        <v>28.0</v>
      </c>
      <c r="G367" s="11"/>
      <c r="I367" t="str">
        <f t="array" ref="I367">INDEX('2026 Points'!$D$13:$D$21,MATCH(1,MMULT(--('2026 Points'!$E$13:$L$21=D367),TRANSPOSE(COLUMN('2026 Points'!$E$13:$L$21)^0)),0))</f>
        <v>#N/A</v>
      </c>
    </row>
    <row r="368">
      <c r="A368" s="4">
        <v>367.0</v>
      </c>
      <c r="B368" s="4">
        <v>1005.0</v>
      </c>
      <c r="C368" s="4" t="s">
        <v>758</v>
      </c>
      <c r="D368" s="4" t="s">
        <v>759</v>
      </c>
      <c r="E368" s="4" t="s">
        <v>117</v>
      </c>
      <c r="F368" s="4">
        <v>28.0</v>
      </c>
      <c r="G368" s="11"/>
      <c r="I368" t="str">
        <f t="array" ref="I368">INDEX('2026 Points'!$D$13:$D$21,MATCH(1,MMULT(--('2026 Points'!$E$13:$L$21=D368),TRANSPOSE(COLUMN('2026 Points'!$E$13:$L$21)^0)),0))</f>
        <v>#N/A</v>
      </c>
    </row>
    <row r="369">
      <c r="A369" s="4">
        <v>368.0</v>
      </c>
      <c r="B369" s="4">
        <v>537.0</v>
      </c>
      <c r="C369" s="4" t="s">
        <v>760</v>
      </c>
      <c r="D369" s="4" t="s">
        <v>761</v>
      </c>
      <c r="E369" s="4" t="s">
        <v>130</v>
      </c>
      <c r="F369" s="4">
        <v>28.0</v>
      </c>
      <c r="G369" s="11"/>
      <c r="I369" t="str">
        <f t="array" ref="I369">INDEX('2026 Points'!$D$13:$D$21,MATCH(1,MMULT(--('2026 Points'!$E$13:$L$21=D369),TRANSPOSE(COLUMN('2026 Points'!$E$13:$L$21)^0)),0))</f>
        <v>#N/A</v>
      </c>
    </row>
    <row r="370">
      <c r="A370" s="4">
        <v>369.0</v>
      </c>
      <c r="B370" s="4">
        <v>1334.0</v>
      </c>
      <c r="C370" s="4" t="s">
        <v>762</v>
      </c>
      <c r="D370" s="4" t="s">
        <v>763</v>
      </c>
      <c r="E370" s="4" t="s">
        <v>475</v>
      </c>
      <c r="F370" s="4">
        <v>28.0</v>
      </c>
      <c r="G370" s="11"/>
      <c r="I370" t="str">
        <f t="array" ref="I370">INDEX('2026 Points'!$D$13:$D$21,MATCH(1,MMULT(--('2026 Points'!$E$13:$L$21=D370),TRANSPOSE(COLUMN('2026 Points'!$E$13:$L$21)^0)),0))</f>
        <v>#N/A</v>
      </c>
    </row>
    <row r="371">
      <c r="A371" s="4">
        <v>370.0</v>
      </c>
      <c r="B371" s="4">
        <v>1196.0</v>
      </c>
      <c r="C371" s="4" t="s">
        <v>764</v>
      </c>
      <c r="D371" s="4" t="s">
        <v>765</v>
      </c>
      <c r="E371" s="4" t="s">
        <v>515</v>
      </c>
      <c r="F371" s="4">
        <v>28.0</v>
      </c>
      <c r="G371" s="11"/>
      <c r="I371" t="str">
        <f t="array" ref="I371">INDEX('2026 Points'!$D$13:$D$21,MATCH(1,MMULT(--('2026 Points'!$E$13:$L$21=D371),TRANSPOSE(COLUMN('2026 Points'!$E$13:$L$21)^0)),0))</f>
        <v>#N/A</v>
      </c>
    </row>
    <row r="372">
      <c r="A372" s="4">
        <v>371.0</v>
      </c>
      <c r="B372" s="4">
        <v>671.0</v>
      </c>
      <c r="C372" s="4" t="s">
        <v>766</v>
      </c>
      <c r="D372" s="4" t="s">
        <v>767</v>
      </c>
      <c r="E372" s="4" t="s">
        <v>520</v>
      </c>
      <c r="F372" s="4">
        <v>27.0</v>
      </c>
      <c r="G372" s="11"/>
      <c r="I372" t="str">
        <f t="array" ref="I372">INDEX('2026 Points'!$D$13:$D$21,MATCH(1,MMULT(--('2026 Points'!$E$13:$L$21=D372),TRANSPOSE(COLUMN('2026 Points'!$E$13:$L$21)^0)),0))</f>
        <v>#N/A</v>
      </c>
    </row>
    <row r="373">
      <c r="A373" s="4">
        <v>372.0</v>
      </c>
      <c r="B373" s="4">
        <v>57.0</v>
      </c>
      <c r="C373" s="4" t="s">
        <v>768</v>
      </c>
      <c r="D373" s="4" t="s">
        <v>769</v>
      </c>
      <c r="E373" s="4" t="s">
        <v>98</v>
      </c>
      <c r="F373" s="4">
        <v>27.0</v>
      </c>
      <c r="G373" s="11"/>
      <c r="I373" t="str">
        <f t="array" ref="I373">INDEX('2026 Points'!$D$13:$D$21,MATCH(1,MMULT(--('2026 Points'!$E$13:$L$21=D373),TRANSPOSE(COLUMN('2026 Points'!$E$13:$L$21)^0)),0))</f>
        <v>#N/A</v>
      </c>
    </row>
    <row r="374">
      <c r="A374" s="4">
        <v>373.0</v>
      </c>
      <c r="B374" s="4">
        <v>1336.0</v>
      </c>
      <c r="C374" s="4" t="s">
        <v>770</v>
      </c>
      <c r="D374" s="4" t="s">
        <v>771</v>
      </c>
      <c r="E374" s="4" t="s">
        <v>249</v>
      </c>
      <c r="F374" s="4">
        <v>27.0</v>
      </c>
      <c r="G374" s="11"/>
      <c r="I374" t="str">
        <f t="array" ref="I374">INDEX('2026 Points'!$D$13:$D$21,MATCH(1,MMULT(--('2026 Points'!$E$13:$L$21=D374),TRANSPOSE(COLUMN('2026 Points'!$E$13:$L$21)^0)),0))</f>
        <v>#N/A</v>
      </c>
    </row>
    <row r="375">
      <c r="A375" s="4">
        <v>374.0</v>
      </c>
      <c r="B375" s="4">
        <v>208.0</v>
      </c>
      <c r="C375" s="4" t="s">
        <v>772</v>
      </c>
      <c r="D375" s="4" t="s">
        <v>773</v>
      </c>
      <c r="E375" s="4" t="s">
        <v>96</v>
      </c>
      <c r="F375" s="4">
        <v>27.0</v>
      </c>
      <c r="G375" s="11"/>
      <c r="I375" t="str">
        <f t="array" ref="I375">INDEX('2026 Points'!$D$13:$D$21,MATCH(1,MMULT(--('2026 Points'!$E$13:$L$21=D375),TRANSPOSE(COLUMN('2026 Points'!$E$13:$L$21)^0)),0))</f>
        <v>#N/A</v>
      </c>
    </row>
    <row r="376">
      <c r="A376" s="4">
        <v>375.0</v>
      </c>
      <c r="B376" s="12"/>
      <c r="C376" s="4" t="s">
        <v>351</v>
      </c>
      <c r="D376" s="4" t="s">
        <v>774</v>
      </c>
      <c r="E376" s="4" t="s">
        <v>775</v>
      </c>
      <c r="F376" s="4">
        <v>27.0</v>
      </c>
      <c r="G376" s="11"/>
      <c r="I376" t="str">
        <f t="array" ref="I376">INDEX('2026 Points'!$D$13:$D$21,MATCH(1,MMULT(--('2026 Points'!$E$13:$L$21=D376),TRANSPOSE(COLUMN('2026 Points'!$E$13:$L$21)^0)),0))</f>
        <v>#N/A</v>
      </c>
    </row>
    <row r="377">
      <c r="A377" s="4">
        <v>376.0</v>
      </c>
      <c r="B377" s="4">
        <v>930.0</v>
      </c>
      <c r="C377" s="4" t="s">
        <v>776</v>
      </c>
      <c r="D377" s="4" t="s">
        <v>777</v>
      </c>
      <c r="E377" s="4" t="s">
        <v>465</v>
      </c>
      <c r="F377" s="4">
        <v>26.0</v>
      </c>
      <c r="G377" s="11"/>
      <c r="I377" t="str">
        <f t="array" ref="I377">INDEX('2026 Points'!$D$13:$D$21,MATCH(1,MMULT(--('2026 Points'!$E$13:$L$21=D377),TRANSPOSE(COLUMN('2026 Points'!$E$13:$L$21)^0)),0))</f>
        <v>#N/A</v>
      </c>
    </row>
    <row r="378">
      <c r="A378" s="4">
        <v>377.0</v>
      </c>
      <c r="B378" s="4">
        <v>855.0</v>
      </c>
      <c r="C378" s="4" t="s">
        <v>239</v>
      </c>
      <c r="D378" s="4" t="s">
        <v>778</v>
      </c>
      <c r="E378" s="4" t="s">
        <v>415</v>
      </c>
      <c r="F378" s="4">
        <v>26.0</v>
      </c>
      <c r="G378" s="11"/>
      <c r="I378" t="str">
        <f t="array" ref="I378">INDEX('2026 Points'!$D$13:$D$21,MATCH(1,MMULT(--('2026 Points'!$E$13:$L$21=D378),TRANSPOSE(COLUMN('2026 Points'!$E$13:$L$21)^0)),0))</f>
        <v>#N/A</v>
      </c>
    </row>
    <row r="379">
      <c r="A379" s="4">
        <v>378.0</v>
      </c>
      <c r="B379" s="4">
        <v>482.0</v>
      </c>
      <c r="C379" s="4" t="s">
        <v>530</v>
      </c>
      <c r="D379" s="4" t="s">
        <v>779</v>
      </c>
      <c r="E379" s="4" t="s">
        <v>366</v>
      </c>
      <c r="F379" s="4">
        <v>26.0</v>
      </c>
      <c r="G379" s="11"/>
      <c r="I379" t="str">
        <f t="array" ref="I379">INDEX('2026 Points'!$D$13:$D$21,MATCH(1,MMULT(--('2026 Points'!$E$13:$L$21=D379),TRANSPOSE(COLUMN('2026 Points'!$E$13:$L$21)^0)),0))</f>
        <v>#N/A</v>
      </c>
    </row>
    <row r="380">
      <c r="A380" s="4">
        <v>379.0</v>
      </c>
      <c r="B380" s="4">
        <v>1996.0</v>
      </c>
      <c r="C380" s="4" t="s">
        <v>780</v>
      </c>
      <c r="D380" s="4" t="s">
        <v>781</v>
      </c>
      <c r="E380" s="4" t="s">
        <v>615</v>
      </c>
      <c r="F380" s="4">
        <v>26.0</v>
      </c>
      <c r="G380" s="11"/>
      <c r="I380" t="str">
        <f t="array" ref="I380">INDEX('2026 Points'!$D$13:$D$21,MATCH(1,MMULT(--('2026 Points'!$E$13:$L$21=D380),TRANSPOSE(COLUMN('2026 Points'!$E$13:$L$21)^0)),0))</f>
        <v>#N/A</v>
      </c>
    </row>
    <row r="381">
      <c r="A381" s="4">
        <v>380.0</v>
      </c>
      <c r="B381" s="4">
        <v>186.0</v>
      </c>
      <c r="C381" s="4" t="s">
        <v>782</v>
      </c>
      <c r="D381" s="4" t="s">
        <v>783</v>
      </c>
      <c r="E381" s="4" t="s">
        <v>128</v>
      </c>
      <c r="F381" s="4">
        <v>26.0</v>
      </c>
      <c r="G381" s="11"/>
      <c r="I381" t="str">
        <f t="array" ref="I381">INDEX('2026 Points'!$D$13:$D$21,MATCH(1,MMULT(--('2026 Points'!$E$13:$L$21=D381),TRANSPOSE(COLUMN('2026 Points'!$E$13:$L$21)^0)),0))</f>
        <v>#N/A</v>
      </c>
    </row>
    <row r="382">
      <c r="A382" s="4">
        <v>381.0</v>
      </c>
      <c r="B382" s="4">
        <v>371.0</v>
      </c>
      <c r="C382" s="4" t="s">
        <v>784</v>
      </c>
      <c r="D382" s="4" t="s">
        <v>785</v>
      </c>
      <c r="E382" s="4" t="s">
        <v>130</v>
      </c>
      <c r="F382" s="4">
        <v>26.0</v>
      </c>
      <c r="G382" s="11"/>
      <c r="I382" t="str">
        <f t="array" ref="I382">INDEX('2026 Points'!$D$13:$D$21,MATCH(1,MMULT(--('2026 Points'!$E$13:$L$21=D382),TRANSPOSE(COLUMN('2026 Points'!$E$13:$L$21)^0)),0))</f>
        <v>#N/A</v>
      </c>
    </row>
    <row r="383">
      <c r="A383" s="4">
        <v>382.0</v>
      </c>
      <c r="B383" s="4">
        <v>416.0</v>
      </c>
      <c r="C383" s="4" t="s">
        <v>341</v>
      </c>
      <c r="D383" s="4" t="s">
        <v>786</v>
      </c>
      <c r="E383" s="4" t="s">
        <v>787</v>
      </c>
      <c r="F383" s="4">
        <v>26.0</v>
      </c>
      <c r="G383" s="11"/>
      <c r="I383" t="str">
        <f t="array" ref="I383">INDEX('2026 Points'!$D$13:$D$21,MATCH(1,MMULT(--('2026 Points'!$E$13:$L$21=D383),TRANSPOSE(COLUMN('2026 Points'!$E$13:$L$21)^0)),0))</f>
        <v>#N/A</v>
      </c>
    </row>
    <row r="384">
      <c r="A384" s="4">
        <v>383.0</v>
      </c>
      <c r="B384" s="4">
        <v>159.0</v>
      </c>
      <c r="C384" s="4" t="s">
        <v>788</v>
      </c>
      <c r="D384" s="4" t="s">
        <v>789</v>
      </c>
      <c r="E384" s="4" t="s">
        <v>128</v>
      </c>
      <c r="F384" s="4">
        <v>26.0</v>
      </c>
      <c r="G384" s="11"/>
      <c r="I384" t="str">
        <f t="array" ref="I384">INDEX('2026 Points'!$D$13:$D$21,MATCH(1,MMULT(--('2026 Points'!$E$13:$L$21=D384),TRANSPOSE(COLUMN('2026 Points'!$E$13:$L$21)^0)),0))</f>
        <v>#N/A</v>
      </c>
    </row>
    <row r="385">
      <c r="A385" s="4">
        <v>384.0</v>
      </c>
      <c r="B385" s="4">
        <v>320.0</v>
      </c>
      <c r="C385" s="4" t="s">
        <v>790</v>
      </c>
      <c r="D385" s="4" t="s">
        <v>791</v>
      </c>
      <c r="E385" s="4" t="s">
        <v>415</v>
      </c>
      <c r="F385" s="4">
        <v>25.0</v>
      </c>
      <c r="G385" s="11"/>
      <c r="I385" t="str">
        <f t="array" ref="I385">INDEX('2026 Points'!$D$13:$D$21,MATCH(1,MMULT(--('2026 Points'!$E$13:$L$21=D385),TRANSPOSE(COLUMN('2026 Points'!$E$13:$L$21)^0)),0))</f>
        <v>#N/A</v>
      </c>
    </row>
    <row r="386">
      <c r="A386" s="4">
        <v>385.0</v>
      </c>
      <c r="B386" s="4">
        <v>790.0</v>
      </c>
      <c r="C386" s="4" t="s">
        <v>349</v>
      </c>
      <c r="D386" s="4" t="s">
        <v>792</v>
      </c>
      <c r="E386" s="4" t="s">
        <v>121</v>
      </c>
      <c r="F386" s="4">
        <v>25.0</v>
      </c>
      <c r="G386" s="11"/>
      <c r="I386" t="str">
        <f t="array" ref="I386">INDEX('2026 Points'!$D$13:$D$21,MATCH(1,MMULT(--('2026 Points'!$E$13:$L$21=D386),TRANSPOSE(COLUMN('2026 Points'!$E$13:$L$21)^0)),0))</f>
        <v>#N/A</v>
      </c>
    </row>
    <row r="387">
      <c r="A387" s="4">
        <v>386.0</v>
      </c>
      <c r="B387" s="4">
        <v>1457.0</v>
      </c>
      <c r="C387" s="4" t="s">
        <v>793</v>
      </c>
      <c r="D387" s="4" t="s">
        <v>794</v>
      </c>
      <c r="E387" s="4" t="s">
        <v>106</v>
      </c>
      <c r="F387" s="4">
        <v>25.0</v>
      </c>
      <c r="G387" s="11"/>
      <c r="I387" t="str">
        <f t="array" ref="I387">INDEX('2026 Points'!$D$13:$D$21,MATCH(1,MMULT(--('2026 Points'!$E$13:$L$21=D387),TRANSPOSE(COLUMN('2026 Points'!$E$13:$L$21)^0)),0))</f>
        <v>#N/A</v>
      </c>
    </row>
    <row r="388">
      <c r="A388" s="4">
        <v>387.0</v>
      </c>
      <c r="B388" s="4">
        <v>1899.0</v>
      </c>
      <c r="C388" s="4" t="s">
        <v>795</v>
      </c>
      <c r="D388" s="4" t="s">
        <v>796</v>
      </c>
      <c r="E388" s="4" t="s">
        <v>520</v>
      </c>
      <c r="F388" s="4">
        <v>25.0</v>
      </c>
      <c r="G388" s="11"/>
      <c r="I388" t="str">
        <f t="array" ref="I388">INDEX('2026 Points'!$D$13:$D$21,MATCH(1,MMULT(--('2026 Points'!$E$13:$L$21=D388),TRANSPOSE(COLUMN('2026 Points'!$E$13:$L$21)^0)),0))</f>
        <v>#N/A</v>
      </c>
    </row>
    <row r="389">
      <c r="A389" s="4">
        <v>388.0</v>
      </c>
      <c r="B389" s="4">
        <v>205.0</v>
      </c>
      <c r="C389" s="4" t="s">
        <v>797</v>
      </c>
      <c r="D389" s="4" t="s">
        <v>798</v>
      </c>
      <c r="E389" s="4" t="s">
        <v>137</v>
      </c>
      <c r="F389" s="4">
        <v>25.0</v>
      </c>
      <c r="G389" s="11"/>
      <c r="I389" t="str">
        <f t="array" ref="I389">INDEX('2026 Points'!$D$13:$D$21,MATCH(1,MMULT(--('2026 Points'!$E$13:$L$21=D389),TRANSPOSE(COLUMN('2026 Points'!$E$13:$L$21)^0)),0))</f>
        <v>#N/A</v>
      </c>
    </row>
    <row r="390">
      <c r="A390" s="4">
        <v>389.0</v>
      </c>
      <c r="B390" s="4">
        <v>1720.0</v>
      </c>
      <c r="C390" s="4" t="s">
        <v>799</v>
      </c>
      <c r="D390" s="4" t="s">
        <v>800</v>
      </c>
      <c r="E390" s="4" t="s">
        <v>801</v>
      </c>
      <c r="F390" s="4">
        <v>25.0</v>
      </c>
      <c r="G390" s="11"/>
      <c r="I390" t="str">
        <f t="array" ref="I390">INDEX('2026 Points'!$D$13:$D$21,MATCH(1,MMULT(--('2026 Points'!$E$13:$L$21=D390),TRANSPOSE(COLUMN('2026 Points'!$E$13:$L$21)^0)),0))</f>
        <v>#N/A</v>
      </c>
    </row>
    <row r="391">
      <c r="A391" s="4">
        <v>390.0</v>
      </c>
      <c r="B391" s="4">
        <v>1205.0</v>
      </c>
      <c r="C391" s="4" t="s">
        <v>518</v>
      </c>
      <c r="D391" s="4" t="s">
        <v>802</v>
      </c>
      <c r="E391" s="4" t="s">
        <v>745</v>
      </c>
      <c r="F391" s="4">
        <v>25.0</v>
      </c>
      <c r="G391" s="11"/>
      <c r="I391" t="str">
        <f t="array" ref="I391">INDEX('2026 Points'!$D$13:$D$21,MATCH(1,MMULT(--('2026 Points'!$E$13:$L$21=D391),TRANSPOSE(COLUMN('2026 Points'!$E$13:$L$21)^0)),0))</f>
        <v>#N/A</v>
      </c>
    </row>
    <row r="392">
      <c r="A392" s="4">
        <v>391.0</v>
      </c>
      <c r="B392" s="4">
        <v>526.0</v>
      </c>
      <c r="C392" s="4" t="s">
        <v>211</v>
      </c>
      <c r="D392" s="4" t="s">
        <v>803</v>
      </c>
      <c r="E392" s="4" t="s">
        <v>90</v>
      </c>
      <c r="F392" s="4">
        <v>25.0</v>
      </c>
      <c r="G392" s="11"/>
      <c r="I392" t="str">
        <f t="array" ref="I392">INDEX('2026 Points'!$D$13:$D$21,MATCH(1,MMULT(--('2026 Points'!$E$13:$L$21=D392),TRANSPOSE(COLUMN('2026 Points'!$E$13:$L$21)^0)),0))</f>
        <v>#N/A</v>
      </c>
    </row>
    <row r="393">
      <c r="A393" s="4">
        <v>392.0</v>
      </c>
      <c r="B393" s="12"/>
      <c r="C393" s="4" t="s">
        <v>351</v>
      </c>
      <c r="D393" s="4" t="s">
        <v>804</v>
      </c>
      <c r="E393" s="4" t="s">
        <v>376</v>
      </c>
      <c r="F393" s="4">
        <v>25.0</v>
      </c>
      <c r="G393" s="11"/>
      <c r="I393" t="str">
        <f t="array" ref="I393">INDEX('2026 Points'!$D$13:$D$21,MATCH(1,MMULT(--('2026 Points'!$E$13:$L$21=D393),TRANSPOSE(COLUMN('2026 Points'!$E$13:$L$21)^0)),0))</f>
        <v>#N/A</v>
      </c>
    </row>
    <row r="394">
      <c r="A394" s="4">
        <v>393.0</v>
      </c>
      <c r="B394" s="4">
        <v>132.0</v>
      </c>
      <c r="C394" s="4" t="s">
        <v>600</v>
      </c>
      <c r="D394" s="4" t="s">
        <v>805</v>
      </c>
      <c r="E394" s="4" t="s">
        <v>139</v>
      </c>
      <c r="F394" s="4">
        <v>25.0</v>
      </c>
      <c r="G394" s="11"/>
      <c r="I394" t="str">
        <f t="array" ref="I394">INDEX('2026 Points'!$D$13:$D$21,MATCH(1,MMULT(--('2026 Points'!$E$13:$L$21=D394),TRANSPOSE(COLUMN('2026 Points'!$E$13:$L$21)^0)),0))</f>
        <v>#N/A</v>
      </c>
    </row>
    <row r="395">
      <c r="A395" s="4">
        <v>394.0</v>
      </c>
      <c r="B395" s="4">
        <v>1383.0</v>
      </c>
      <c r="C395" s="4" t="s">
        <v>806</v>
      </c>
      <c r="D395" s="4" t="s">
        <v>807</v>
      </c>
      <c r="E395" s="12"/>
      <c r="F395" s="4">
        <v>25.0</v>
      </c>
      <c r="G395" s="11"/>
      <c r="I395" t="str">
        <f t="array" ref="I395">INDEX('2026 Points'!$D$13:$D$21,MATCH(1,MMULT(--('2026 Points'!$E$13:$L$21=D395),TRANSPOSE(COLUMN('2026 Points'!$E$13:$L$21)^0)),0))</f>
        <v>#N/A</v>
      </c>
    </row>
    <row r="396">
      <c r="A396" s="4">
        <v>395.0</v>
      </c>
      <c r="B396" s="4">
        <v>177.0</v>
      </c>
      <c r="C396" s="4" t="s">
        <v>808</v>
      </c>
      <c r="D396" s="4" t="s">
        <v>809</v>
      </c>
      <c r="E396" s="4" t="s">
        <v>227</v>
      </c>
      <c r="F396" s="4">
        <v>25.0</v>
      </c>
      <c r="G396" s="11"/>
      <c r="I396" t="str">
        <f t="array" ref="I396">INDEX('2026 Points'!$D$13:$D$21,MATCH(1,MMULT(--('2026 Points'!$E$13:$L$21=D396),TRANSPOSE(COLUMN('2026 Points'!$E$13:$L$21)^0)),0))</f>
        <v>#N/A</v>
      </c>
    </row>
    <row r="397">
      <c r="A397" s="4">
        <v>396.0</v>
      </c>
      <c r="B397" s="4">
        <v>191.0</v>
      </c>
      <c r="C397" s="4" t="s">
        <v>810</v>
      </c>
      <c r="D397" s="4" t="s">
        <v>811</v>
      </c>
      <c r="E397" s="4" t="s">
        <v>184</v>
      </c>
      <c r="F397" s="4">
        <v>24.0</v>
      </c>
      <c r="G397" s="11"/>
      <c r="I397" t="str">
        <f t="array" ref="I397">INDEX('2026 Points'!$D$13:$D$21,MATCH(1,MMULT(--('2026 Points'!$E$13:$L$21=D397),TRANSPOSE(COLUMN('2026 Points'!$E$13:$L$21)^0)),0))</f>
        <v>#N/A</v>
      </c>
    </row>
    <row r="398">
      <c r="A398" s="4">
        <v>397.0</v>
      </c>
      <c r="B398" s="4">
        <v>160.0</v>
      </c>
      <c r="C398" s="4" t="s">
        <v>812</v>
      </c>
      <c r="D398" s="4" t="s">
        <v>813</v>
      </c>
      <c r="E398" s="4" t="s">
        <v>121</v>
      </c>
      <c r="F398" s="4">
        <v>24.0</v>
      </c>
      <c r="G398" s="11"/>
      <c r="I398" t="str">
        <f t="array" ref="I398">INDEX('2026 Points'!$D$13:$D$21,MATCH(1,MMULT(--('2026 Points'!$E$13:$L$21=D398),TRANSPOSE(COLUMN('2026 Points'!$E$13:$L$21)^0)),0))</f>
        <v>#N/A</v>
      </c>
    </row>
    <row r="399">
      <c r="A399" s="4">
        <v>398.0</v>
      </c>
      <c r="B399" s="4">
        <v>929.0</v>
      </c>
      <c r="C399" s="4" t="s">
        <v>814</v>
      </c>
      <c r="D399" s="4" t="s">
        <v>815</v>
      </c>
      <c r="E399" s="4" t="s">
        <v>227</v>
      </c>
      <c r="F399" s="4">
        <v>24.0</v>
      </c>
      <c r="G399" s="11"/>
      <c r="I399" t="str">
        <f t="array" ref="I399">INDEX('2026 Points'!$D$13:$D$21,MATCH(1,MMULT(--('2026 Points'!$E$13:$L$21=D399),TRANSPOSE(COLUMN('2026 Points'!$E$13:$L$21)^0)),0))</f>
        <v>#N/A</v>
      </c>
    </row>
    <row r="400">
      <c r="A400" s="4">
        <v>399.0</v>
      </c>
      <c r="B400" s="4">
        <v>665.0</v>
      </c>
      <c r="C400" s="4" t="s">
        <v>816</v>
      </c>
      <c r="D400" s="4" t="s">
        <v>817</v>
      </c>
      <c r="E400" s="4" t="s">
        <v>147</v>
      </c>
      <c r="F400" s="4">
        <v>24.0</v>
      </c>
      <c r="G400" s="11"/>
      <c r="I400" t="str">
        <f t="array" ref="I400">INDEX('2026 Points'!$D$13:$D$21,MATCH(1,MMULT(--('2026 Points'!$E$13:$L$21=D400),TRANSPOSE(COLUMN('2026 Points'!$E$13:$L$21)^0)),0))</f>
        <v>#N/A</v>
      </c>
    </row>
    <row r="401">
      <c r="A401" s="4">
        <v>400.0</v>
      </c>
      <c r="B401" s="4">
        <v>907.0</v>
      </c>
      <c r="C401" s="4" t="s">
        <v>818</v>
      </c>
      <c r="D401" s="4" t="s">
        <v>819</v>
      </c>
      <c r="E401" s="4" t="s">
        <v>147</v>
      </c>
      <c r="F401" s="4">
        <v>24.0</v>
      </c>
      <c r="I401" t="str">
        <f t="array" ref="I401">INDEX('2026 Points'!$D$13:$D$21,MATCH(1,MMULT(--('2026 Points'!$E$13:$L$21=D401),TRANSPOSE(COLUMN('2026 Points'!$E$13:$L$21)^0)),0))</f>
        <v>#N/A</v>
      </c>
    </row>
    <row r="402">
      <c r="A402" s="4">
        <v>401.0</v>
      </c>
      <c r="B402" s="12"/>
      <c r="C402" s="4" t="s">
        <v>351</v>
      </c>
      <c r="D402" s="4" t="s">
        <v>820</v>
      </c>
      <c r="E402" s="12"/>
      <c r="F402" s="4">
        <v>24.0</v>
      </c>
      <c r="G402" s="11"/>
      <c r="I402" t="str">
        <f t="array" ref="I402">INDEX('2026 Points'!$D$13:$D$21,MATCH(1,MMULT(--('2026 Points'!$E$13:$L$21=D402),TRANSPOSE(COLUMN('2026 Points'!$E$13:$L$21)^0)),0))</f>
        <v>#N/A</v>
      </c>
    </row>
    <row r="403">
      <c r="A403" s="4">
        <v>402.0</v>
      </c>
      <c r="B403" s="4">
        <v>259.0</v>
      </c>
      <c r="C403" s="4" t="s">
        <v>821</v>
      </c>
      <c r="D403" s="4" t="s">
        <v>822</v>
      </c>
      <c r="E403" s="4" t="s">
        <v>96</v>
      </c>
      <c r="F403" s="4">
        <v>24.0</v>
      </c>
      <c r="G403" s="11"/>
      <c r="I403" t="str">
        <f t="array" ref="I403">INDEX('2026 Points'!$D$13:$D$21,MATCH(1,MMULT(--('2026 Points'!$E$13:$L$21=D403),TRANSPOSE(COLUMN('2026 Points'!$E$13:$L$21)^0)),0))</f>
        <v>#N/A</v>
      </c>
    </row>
    <row r="404">
      <c r="A404" s="4">
        <v>403.0</v>
      </c>
      <c r="B404" s="4">
        <v>1660.0</v>
      </c>
      <c r="C404" s="4" t="s">
        <v>823</v>
      </c>
      <c r="D404" s="4" t="s">
        <v>824</v>
      </c>
      <c r="E404" s="4" t="s">
        <v>825</v>
      </c>
      <c r="F404" s="4">
        <v>24.0</v>
      </c>
      <c r="G404" s="11"/>
      <c r="I404" t="str">
        <f t="array" ref="I404">INDEX('2026 Points'!$D$13:$D$21,MATCH(1,MMULT(--('2026 Points'!$E$13:$L$21=D404),TRANSPOSE(COLUMN('2026 Points'!$E$13:$L$21)^0)),0))</f>
        <v>#N/A</v>
      </c>
    </row>
    <row r="405">
      <c r="A405" s="4">
        <v>404.0</v>
      </c>
      <c r="B405" s="4">
        <v>93.0</v>
      </c>
      <c r="C405" s="4" t="s">
        <v>826</v>
      </c>
      <c r="D405" s="4" t="s">
        <v>827</v>
      </c>
      <c r="E405" s="4" t="s">
        <v>128</v>
      </c>
      <c r="F405" s="4">
        <v>24.0</v>
      </c>
      <c r="G405" s="11"/>
      <c r="I405" t="str">
        <f t="array" ref="I405">INDEX('2026 Points'!$D$13:$D$21,MATCH(1,MMULT(--('2026 Points'!$E$13:$L$21=D405),TRANSPOSE(COLUMN('2026 Points'!$E$13:$L$21)^0)),0))</f>
        <v>#N/A</v>
      </c>
    </row>
    <row r="406">
      <c r="A406" s="4">
        <v>405.0</v>
      </c>
      <c r="B406" s="4">
        <v>52.0</v>
      </c>
      <c r="C406" s="4" t="s">
        <v>828</v>
      </c>
      <c r="D406" s="4" t="s">
        <v>37</v>
      </c>
      <c r="E406" s="4" t="s">
        <v>143</v>
      </c>
      <c r="F406" s="4">
        <v>24.0</v>
      </c>
      <c r="G406" s="11"/>
      <c r="I406" t="str">
        <f t="array" ref="I406">INDEX('2026 Points'!$D$13:$D$21,MATCH(1,MMULT(--('2026 Points'!$E$13:$L$21=D406),TRANSPOSE(COLUMN('2026 Points'!$E$13:$L$21)^0)),0))</f>
        <v>Cameron</v>
      </c>
    </row>
    <row r="407">
      <c r="A407" s="4">
        <v>406.0</v>
      </c>
      <c r="B407" s="4">
        <v>640.0</v>
      </c>
      <c r="C407" s="4" t="s">
        <v>166</v>
      </c>
      <c r="D407" s="4" t="s">
        <v>829</v>
      </c>
      <c r="E407" s="4" t="s">
        <v>830</v>
      </c>
      <c r="F407" s="4">
        <v>24.0</v>
      </c>
      <c r="G407" s="11"/>
      <c r="I407" t="str">
        <f t="array" ref="I407">INDEX('2026 Points'!$D$13:$D$21,MATCH(1,MMULT(--('2026 Points'!$E$13:$L$21=D407),TRANSPOSE(COLUMN('2026 Points'!$E$13:$L$21)^0)),0))</f>
        <v>#N/A</v>
      </c>
    </row>
    <row r="408">
      <c r="A408" s="4">
        <v>407.0</v>
      </c>
      <c r="B408" s="4">
        <v>1159.0</v>
      </c>
      <c r="C408" s="4" t="s">
        <v>831</v>
      </c>
      <c r="D408" s="4" t="s">
        <v>832</v>
      </c>
      <c r="E408" s="4" t="s">
        <v>647</v>
      </c>
      <c r="F408" s="4">
        <v>24.0</v>
      </c>
      <c r="G408" s="11"/>
      <c r="I408" t="str">
        <f t="array" ref="I408">INDEX('2026 Points'!$D$13:$D$21,MATCH(1,MMULT(--('2026 Points'!$E$13:$L$21=D408),TRANSPOSE(COLUMN('2026 Points'!$E$13:$L$21)^0)),0))</f>
        <v>#N/A</v>
      </c>
    </row>
    <row r="409">
      <c r="A409" s="4">
        <v>408.0</v>
      </c>
      <c r="B409" s="12"/>
      <c r="C409" s="4" t="s">
        <v>351</v>
      </c>
      <c r="D409" s="4" t="s">
        <v>833</v>
      </c>
      <c r="E409" s="4" t="s">
        <v>834</v>
      </c>
      <c r="F409" s="4">
        <v>23.0</v>
      </c>
      <c r="G409" s="11"/>
      <c r="I409" t="str">
        <f t="array" ref="I409">INDEX('2026 Points'!$D$13:$D$21,MATCH(1,MMULT(--('2026 Points'!$E$13:$L$21=D409),TRANSPOSE(COLUMN('2026 Points'!$E$13:$L$21)^0)),0))</f>
        <v>#N/A</v>
      </c>
    </row>
    <row r="410">
      <c r="A410" s="4">
        <v>409.0</v>
      </c>
      <c r="B410" s="4">
        <v>256.0</v>
      </c>
      <c r="C410" s="4" t="s">
        <v>835</v>
      </c>
      <c r="D410" s="4" t="s">
        <v>836</v>
      </c>
      <c r="E410" s="4" t="s">
        <v>143</v>
      </c>
      <c r="F410" s="4">
        <v>23.0</v>
      </c>
      <c r="G410" s="11"/>
      <c r="I410" t="str">
        <f t="array" ref="I410">INDEX('2026 Points'!$D$13:$D$21,MATCH(1,MMULT(--('2026 Points'!$E$13:$L$21=D410),TRANSPOSE(COLUMN('2026 Points'!$E$13:$L$21)^0)),0))</f>
        <v>#N/A</v>
      </c>
    </row>
    <row r="411">
      <c r="A411" s="4">
        <v>410.0</v>
      </c>
      <c r="B411" s="4">
        <v>158.0</v>
      </c>
      <c r="C411" s="4" t="s">
        <v>837</v>
      </c>
      <c r="D411" s="4" t="s">
        <v>838</v>
      </c>
      <c r="E411" s="4" t="s">
        <v>121</v>
      </c>
      <c r="F411" s="4">
        <v>23.0</v>
      </c>
      <c r="G411" s="11"/>
      <c r="I411" t="str">
        <f t="array" ref="I411">INDEX('2026 Points'!$D$13:$D$21,MATCH(1,MMULT(--('2026 Points'!$E$13:$L$21=D411),TRANSPOSE(COLUMN('2026 Points'!$E$13:$L$21)^0)),0))</f>
        <v>#N/A</v>
      </c>
    </row>
    <row r="412">
      <c r="A412" s="4">
        <v>411.0</v>
      </c>
      <c r="B412" s="4">
        <v>180.0</v>
      </c>
      <c r="C412" s="4" t="s">
        <v>839</v>
      </c>
      <c r="D412" s="4" t="s">
        <v>840</v>
      </c>
      <c r="E412" s="4" t="s">
        <v>137</v>
      </c>
      <c r="F412" s="4">
        <v>23.0</v>
      </c>
      <c r="G412" s="11"/>
      <c r="I412" t="str">
        <f t="array" ref="I412">INDEX('2026 Points'!$D$13:$D$21,MATCH(1,MMULT(--('2026 Points'!$E$13:$L$21=D412),TRANSPOSE(COLUMN('2026 Points'!$E$13:$L$21)^0)),0))</f>
        <v>#N/A</v>
      </c>
    </row>
    <row r="413">
      <c r="A413" s="4">
        <v>412.0</v>
      </c>
      <c r="B413" s="4">
        <v>1258.0</v>
      </c>
      <c r="C413" s="4" t="s">
        <v>841</v>
      </c>
      <c r="D413" s="4" t="s">
        <v>842</v>
      </c>
      <c r="E413" s="4" t="s">
        <v>843</v>
      </c>
      <c r="F413" s="4">
        <v>23.0</v>
      </c>
      <c r="G413" s="11"/>
      <c r="I413" t="str">
        <f t="array" ref="I413">INDEX('2026 Points'!$D$13:$D$21,MATCH(1,MMULT(--('2026 Points'!$E$13:$L$21=D413),TRANSPOSE(COLUMN('2026 Points'!$E$13:$L$21)^0)),0))</f>
        <v>#N/A</v>
      </c>
    </row>
    <row r="414">
      <c r="A414" s="4">
        <v>413.0</v>
      </c>
      <c r="B414" s="4">
        <v>1392.0</v>
      </c>
      <c r="C414" s="4" t="s">
        <v>844</v>
      </c>
      <c r="D414" s="4" t="s">
        <v>845</v>
      </c>
      <c r="E414" s="4" t="s">
        <v>750</v>
      </c>
      <c r="F414" s="4">
        <v>23.0</v>
      </c>
      <c r="G414" s="11"/>
      <c r="I414" t="str">
        <f t="array" ref="I414">INDEX('2026 Points'!$D$13:$D$21,MATCH(1,MMULT(--('2026 Points'!$E$13:$L$21=D414),TRANSPOSE(COLUMN('2026 Points'!$E$13:$L$21)^0)),0))</f>
        <v>#N/A</v>
      </c>
    </row>
    <row r="415">
      <c r="A415" s="4">
        <v>414.0</v>
      </c>
      <c r="B415" s="4">
        <v>1142.0</v>
      </c>
      <c r="C415" s="4" t="s">
        <v>846</v>
      </c>
      <c r="D415" s="4" t="s">
        <v>847</v>
      </c>
      <c r="E415" s="4" t="s">
        <v>108</v>
      </c>
      <c r="F415" s="4">
        <v>23.0</v>
      </c>
      <c r="G415" s="11"/>
      <c r="I415" t="str">
        <f t="array" ref="I415">INDEX('2026 Points'!$D$13:$D$21,MATCH(1,MMULT(--('2026 Points'!$E$13:$L$21=D415),TRANSPOSE(COLUMN('2026 Points'!$E$13:$L$21)^0)),0))</f>
        <v>#N/A</v>
      </c>
    </row>
    <row r="416">
      <c r="A416" s="4">
        <v>415.0</v>
      </c>
      <c r="B416" s="4">
        <v>2359.0</v>
      </c>
      <c r="C416" s="4" t="s">
        <v>848</v>
      </c>
      <c r="D416" s="4" t="s">
        <v>849</v>
      </c>
      <c r="E416" s="4" t="s">
        <v>850</v>
      </c>
      <c r="F416" s="4">
        <v>23.0</v>
      </c>
      <c r="G416" s="11"/>
      <c r="I416" t="str">
        <f t="array" ref="I416">INDEX('2026 Points'!$D$13:$D$21,MATCH(1,MMULT(--('2026 Points'!$E$13:$L$21=D416),TRANSPOSE(COLUMN('2026 Points'!$E$13:$L$21)^0)),0))</f>
        <v>#N/A</v>
      </c>
    </row>
    <row r="417">
      <c r="A417" s="4">
        <v>416.0</v>
      </c>
      <c r="B417" s="12"/>
      <c r="C417" s="4" t="s">
        <v>351</v>
      </c>
      <c r="D417" s="4" t="s">
        <v>851</v>
      </c>
      <c r="E417" s="4" t="s">
        <v>332</v>
      </c>
      <c r="F417" s="4">
        <v>23.0</v>
      </c>
      <c r="G417" s="11"/>
      <c r="I417" t="str">
        <f t="array" ref="I417">INDEX('2026 Points'!$D$13:$D$21,MATCH(1,MMULT(--('2026 Points'!$E$13:$L$21=D417),TRANSPOSE(COLUMN('2026 Points'!$E$13:$L$21)^0)),0))</f>
        <v>#N/A</v>
      </c>
    </row>
    <row r="418">
      <c r="A418" s="4">
        <v>417.0</v>
      </c>
      <c r="B418" s="4">
        <v>91.0</v>
      </c>
      <c r="C418" s="4" t="s">
        <v>852</v>
      </c>
      <c r="D418" s="4" t="s">
        <v>85</v>
      </c>
      <c r="E418" s="4" t="s">
        <v>121</v>
      </c>
      <c r="F418" s="4">
        <v>23.0</v>
      </c>
      <c r="G418" s="11"/>
      <c r="I418" t="str">
        <f t="array" ref="I418">INDEX('2026 Points'!$D$13:$D$21,MATCH(1,MMULT(--('2026 Points'!$E$13:$L$21=D418),TRANSPOSE(COLUMN('2026 Points'!$E$13:$L$21)^0)),0))</f>
        <v>Geminiani's Hipsters</v>
      </c>
    </row>
    <row r="419">
      <c r="A419" s="4">
        <v>418.0</v>
      </c>
      <c r="B419" s="4">
        <v>458.0</v>
      </c>
      <c r="C419" s="4" t="s">
        <v>220</v>
      </c>
      <c r="D419" s="4" t="s">
        <v>853</v>
      </c>
      <c r="E419" s="4" t="s">
        <v>161</v>
      </c>
      <c r="F419" s="4">
        <v>23.0</v>
      </c>
      <c r="G419" s="11"/>
      <c r="I419" t="str">
        <f t="array" ref="I419">INDEX('2026 Points'!$D$13:$D$21,MATCH(1,MMULT(--('2026 Points'!$E$13:$L$21=D419),TRANSPOSE(COLUMN('2026 Points'!$E$13:$L$21)^0)),0))</f>
        <v>#N/A</v>
      </c>
    </row>
    <row r="420">
      <c r="A420" s="4">
        <v>419.0</v>
      </c>
      <c r="B420" s="4">
        <v>198.0</v>
      </c>
      <c r="C420" s="4" t="s">
        <v>854</v>
      </c>
      <c r="D420" s="4" t="s">
        <v>855</v>
      </c>
      <c r="E420" s="4" t="s">
        <v>130</v>
      </c>
      <c r="F420" s="4">
        <v>22.0</v>
      </c>
      <c r="G420" s="11"/>
      <c r="I420" t="str">
        <f t="array" ref="I420">INDEX('2026 Points'!$D$13:$D$21,MATCH(1,MMULT(--('2026 Points'!$E$13:$L$21=D420),TRANSPOSE(COLUMN('2026 Points'!$E$13:$L$21)^0)),0))</f>
        <v>#N/A</v>
      </c>
    </row>
    <row r="421">
      <c r="A421" s="4">
        <v>420.0</v>
      </c>
      <c r="B421" s="4">
        <v>503.0</v>
      </c>
      <c r="C421" s="4" t="s">
        <v>131</v>
      </c>
      <c r="D421" s="4" t="s">
        <v>856</v>
      </c>
      <c r="E421" s="4" t="s">
        <v>106</v>
      </c>
      <c r="F421" s="4">
        <v>22.0</v>
      </c>
      <c r="G421" s="11"/>
      <c r="I421" t="str">
        <f t="array" ref="I421">INDEX('2026 Points'!$D$13:$D$21,MATCH(1,MMULT(--('2026 Points'!$E$13:$L$21=D421),TRANSPOSE(COLUMN('2026 Points'!$E$13:$L$21)^0)),0))</f>
        <v>#N/A</v>
      </c>
    </row>
    <row r="422">
      <c r="A422" s="4">
        <v>421.0</v>
      </c>
      <c r="B422" s="4">
        <v>464.0</v>
      </c>
      <c r="C422" s="4" t="s">
        <v>539</v>
      </c>
      <c r="D422" s="4" t="s">
        <v>857</v>
      </c>
      <c r="E422" s="4" t="s">
        <v>96</v>
      </c>
      <c r="F422" s="4">
        <v>22.0</v>
      </c>
      <c r="G422" s="11"/>
      <c r="I422" t="str">
        <f t="array" ref="I422">INDEX('2026 Points'!$D$13:$D$21,MATCH(1,MMULT(--('2026 Points'!$E$13:$L$21=D422),TRANSPOSE(COLUMN('2026 Points'!$E$13:$L$21)^0)),0))</f>
        <v>#N/A</v>
      </c>
    </row>
    <row r="423">
      <c r="A423" s="4">
        <v>422.0</v>
      </c>
      <c r="B423" s="4">
        <v>68.0</v>
      </c>
      <c r="C423" s="4" t="s">
        <v>858</v>
      </c>
      <c r="D423" s="4" t="s">
        <v>859</v>
      </c>
      <c r="E423" s="4" t="s">
        <v>90</v>
      </c>
      <c r="F423" s="4">
        <v>22.0</v>
      </c>
      <c r="G423" s="11"/>
      <c r="I423" t="str">
        <f t="array" ref="I423">INDEX('2026 Points'!$D$13:$D$21,MATCH(1,MMULT(--('2026 Points'!$E$13:$L$21=D423),TRANSPOSE(COLUMN('2026 Points'!$E$13:$L$21)^0)),0))</f>
        <v>#N/A</v>
      </c>
    </row>
    <row r="424">
      <c r="A424" s="4">
        <v>423.0</v>
      </c>
      <c r="B424" s="4">
        <v>239.0</v>
      </c>
      <c r="C424" s="4" t="s">
        <v>860</v>
      </c>
      <c r="D424" s="4" t="s">
        <v>861</v>
      </c>
      <c r="E424" s="4" t="s">
        <v>121</v>
      </c>
      <c r="F424" s="4">
        <v>22.0</v>
      </c>
      <c r="G424" s="11"/>
      <c r="I424" t="str">
        <f t="array" ref="I424">INDEX('2026 Points'!$D$13:$D$21,MATCH(1,MMULT(--('2026 Points'!$E$13:$L$21=D424),TRANSPOSE(COLUMN('2026 Points'!$E$13:$L$21)^0)),0))</f>
        <v>#N/A</v>
      </c>
    </row>
    <row r="425">
      <c r="A425" s="4">
        <v>424.0</v>
      </c>
      <c r="B425" s="4">
        <v>1281.0</v>
      </c>
      <c r="C425" s="4" t="s">
        <v>862</v>
      </c>
      <c r="D425" s="4" t="s">
        <v>863</v>
      </c>
      <c r="E425" s="12"/>
      <c r="F425" s="4">
        <v>22.0</v>
      </c>
      <c r="G425" s="11"/>
      <c r="I425" t="str">
        <f t="array" ref="I425">INDEX('2026 Points'!$D$13:$D$21,MATCH(1,MMULT(--('2026 Points'!$E$13:$L$21=D425),TRANSPOSE(COLUMN('2026 Points'!$E$13:$L$21)^0)),0))</f>
        <v>#N/A</v>
      </c>
    </row>
    <row r="426">
      <c r="A426" s="4">
        <v>425.0</v>
      </c>
      <c r="B426" s="4">
        <v>122.0</v>
      </c>
      <c r="C426" s="4" t="s">
        <v>864</v>
      </c>
      <c r="D426" s="4" t="s">
        <v>865</v>
      </c>
      <c r="E426" s="4" t="s">
        <v>157</v>
      </c>
      <c r="F426" s="4">
        <v>22.0</v>
      </c>
      <c r="G426" s="11"/>
      <c r="I426" t="str">
        <f t="array" ref="I426">INDEX('2026 Points'!$D$13:$D$21,MATCH(1,MMULT(--('2026 Points'!$E$13:$L$21=D426),TRANSPOSE(COLUMN('2026 Points'!$E$13:$L$21)^0)),0))</f>
        <v>#N/A</v>
      </c>
    </row>
    <row r="427">
      <c r="A427" s="4">
        <v>426.0</v>
      </c>
      <c r="B427" s="4">
        <v>1199.0</v>
      </c>
      <c r="C427" s="4" t="s">
        <v>866</v>
      </c>
      <c r="D427" s="4" t="s">
        <v>867</v>
      </c>
      <c r="E427" s="4" t="s">
        <v>868</v>
      </c>
      <c r="F427" s="4">
        <v>22.0</v>
      </c>
      <c r="G427" s="11"/>
      <c r="I427" t="str">
        <f t="array" ref="I427">INDEX('2026 Points'!$D$13:$D$21,MATCH(1,MMULT(--('2026 Points'!$E$13:$L$21=D427),TRANSPOSE(COLUMN('2026 Points'!$E$13:$L$21)^0)),0))</f>
        <v>#N/A</v>
      </c>
    </row>
    <row r="428">
      <c r="A428" s="4">
        <v>427.0</v>
      </c>
      <c r="B428" s="4">
        <v>82.0</v>
      </c>
      <c r="C428" s="4" t="s">
        <v>869</v>
      </c>
      <c r="D428" s="4" t="s">
        <v>870</v>
      </c>
      <c r="E428" s="4" t="s">
        <v>108</v>
      </c>
      <c r="F428" s="4">
        <v>21.0</v>
      </c>
      <c r="G428" s="11"/>
      <c r="I428" t="str">
        <f t="array" ref="I428">INDEX('2026 Points'!$D$13:$D$21,MATCH(1,MMULT(--('2026 Points'!$E$13:$L$21=D428),TRANSPOSE(COLUMN('2026 Points'!$E$13:$L$21)^0)),0))</f>
        <v>#N/A</v>
      </c>
    </row>
    <row r="429">
      <c r="A429" s="4">
        <v>428.0</v>
      </c>
      <c r="B429" s="4">
        <v>554.0</v>
      </c>
      <c r="C429" s="4" t="s">
        <v>871</v>
      </c>
      <c r="D429" s="4" t="s">
        <v>872</v>
      </c>
      <c r="E429" s="4" t="s">
        <v>115</v>
      </c>
      <c r="F429" s="4">
        <v>21.0</v>
      </c>
      <c r="G429" s="11"/>
      <c r="I429" t="str">
        <f t="array" ref="I429">INDEX('2026 Points'!$D$13:$D$21,MATCH(1,MMULT(--('2026 Points'!$E$13:$L$21=D429),TRANSPOSE(COLUMN('2026 Points'!$E$13:$L$21)^0)),0))</f>
        <v>#N/A</v>
      </c>
    </row>
    <row r="430">
      <c r="A430" s="4">
        <v>429.0</v>
      </c>
      <c r="B430" s="4">
        <v>657.0</v>
      </c>
      <c r="C430" s="4" t="s">
        <v>126</v>
      </c>
      <c r="D430" s="4" t="s">
        <v>873</v>
      </c>
      <c r="E430" s="4" t="s">
        <v>102</v>
      </c>
      <c r="F430" s="4">
        <v>21.0</v>
      </c>
      <c r="G430" s="11"/>
      <c r="I430" t="str">
        <f t="array" ref="I430">INDEX('2026 Points'!$D$13:$D$21,MATCH(1,MMULT(--('2026 Points'!$E$13:$L$21=D430),TRANSPOSE(COLUMN('2026 Points'!$E$13:$L$21)^0)),0))</f>
        <v>#N/A</v>
      </c>
    </row>
    <row r="431">
      <c r="A431" s="4">
        <v>430.0</v>
      </c>
      <c r="B431" s="4">
        <v>595.0</v>
      </c>
      <c r="C431" s="4" t="s">
        <v>874</v>
      </c>
      <c r="D431" s="4" t="s">
        <v>875</v>
      </c>
      <c r="E431" s="4" t="s">
        <v>137</v>
      </c>
      <c r="F431" s="4">
        <v>21.0</v>
      </c>
      <c r="G431" s="11"/>
      <c r="I431" t="str">
        <f t="array" ref="I431">INDEX('2026 Points'!$D$13:$D$21,MATCH(1,MMULT(--('2026 Points'!$E$13:$L$21=D431),TRANSPOSE(COLUMN('2026 Points'!$E$13:$L$21)^0)),0))</f>
        <v>#N/A</v>
      </c>
    </row>
    <row r="432">
      <c r="A432" s="4">
        <v>431.0</v>
      </c>
      <c r="B432" s="4">
        <v>1825.0</v>
      </c>
      <c r="C432" s="4" t="s">
        <v>876</v>
      </c>
      <c r="D432" s="4" t="s">
        <v>76</v>
      </c>
      <c r="E432" s="4" t="s">
        <v>376</v>
      </c>
      <c r="F432" s="4">
        <v>21.0</v>
      </c>
      <c r="G432" s="11"/>
      <c r="I432" t="str">
        <f t="array" ref="I432">INDEX('2026 Points'!$D$13:$D$21,MATCH(1,MMULT(--('2026 Points'!$E$13:$L$21=D432),TRANSPOSE(COLUMN('2026 Points'!$E$13:$L$21)^0)),0))</f>
        <v>Joe</v>
      </c>
    </row>
    <row r="433">
      <c r="A433" s="4">
        <v>432.0</v>
      </c>
      <c r="B433" s="4">
        <v>814.0</v>
      </c>
      <c r="C433" s="4" t="s">
        <v>877</v>
      </c>
      <c r="D433" s="4" t="s">
        <v>878</v>
      </c>
      <c r="E433" s="4" t="s">
        <v>879</v>
      </c>
      <c r="F433" s="4">
        <v>21.0</v>
      </c>
      <c r="G433" s="11"/>
      <c r="I433" t="str">
        <f t="array" ref="I433">INDEX('2026 Points'!$D$13:$D$21,MATCH(1,MMULT(--('2026 Points'!$E$13:$L$21=D433),TRANSPOSE(COLUMN('2026 Points'!$E$13:$L$21)^0)),0))</f>
        <v>#N/A</v>
      </c>
    </row>
    <row r="434">
      <c r="A434" s="4">
        <v>433.0</v>
      </c>
      <c r="B434" s="4">
        <v>1389.0</v>
      </c>
      <c r="C434" s="4" t="s">
        <v>880</v>
      </c>
      <c r="D434" s="4" t="s">
        <v>881</v>
      </c>
      <c r="E434" s="4" t="s">
        <v>625</v>
      </c>
      <c r="F434" s="4">
        <v>21.0</v>
      </c>
      <c r="G434" s="11"/>
      <c r="I434" t="str">
        <f t="array" ref="I434">INDEX('2026 Points'!$D$13:$D$21,MATCH(1,MMULT(--('2026 Points'!$E$13:$L$21=D434),TRANSPOSE(COLUMN('2026 Points'!$E$13:$L$21)^0)),0))</f>
        <v>#N/A</v>
      </c>
    </row>
    <row r="435">
      <c r="A435" s="4">
        <v>434.0</v>
      </c>
      <c r="B435" s="4">
        <v>747.0</v>
      </c>
      <c r="C435" s="4" t="s">
        <v>882</v>
      </c>
      <c r="D435" s="4" t="s">
        <v>883</v>
      </c>
      <c r="E435" s="4" t="s">
        <v>147</v>
      </c>
      <c r="F435" s="4">
        <v>21.0</v>
      </c>
      <c r="G435" s="11"/>
      <c r="I435" t="str">
        <f t="array" ref="I435">INDEX('2026 Points'!$D$13:$D$21,MATCH(1,MMULT(--('2026 Points'!$E$13:$L$21=D435),TRANSPOSE(COLUMN('2026 Points'!$E$13:$L$21)^0)),0))</f>
        <v>#N/A</v>
      </c>
    </row>
    <row r="436">
      <c r="A436" s="4">
        <v>435.0</v>
      </c>
      <c r="B436" s="4">
        <v>552.0</v>
      </c>
      <c r="C436" s="4" t="s">
        <v>407</v>
      </c>
      <c r="D436" s="4" t="s">
        <v>884</v>
      </c>
      <c r="E436" s="4" t="s">
        <v>147</v>
      </c>
      <c r="F436" s="4">
        <v>21.0</v>
      </c>
      <c r="G436" s="11"/>
      <c r="I436" t="str">
        <f t="array" ref="I436">INDEX('2026 Points'!$D$13:$D$21,MATCH(1,MMULT(--('2026 Points'!$E$13:$L$21=D436),TRANSPOSE(COLUMN('2026 Points'!$E$13:$L$21)^0)),0))</f>
        <v>#N/A</v>
      </c>
    </row>
    <row r="437">
      <c r="A437" s="4">
        <v>436.0</v>
      </c>
      <c r="B437" s="4">
        <v>849.0</v>
      </c>
      <c r="C437" s="4" t="s">
        <v>463</v>
      </c>
      <c r="D437" s="4" t="s">
        <v>885</v>
      </c>
      <c r="E437" s="4" t="s">
        <v>93</v>
      </c>
      <c r="F437" s="4">
        <v>21.0</v>
      </c>
      <c r="G437" s="11"/>
      <c r="I437" t="str">
        <f t="array" ref="I437">INDEX('2026 Points'!$D$13:$D$21,MATCH(1,MMULT(--('2026 Points'!$E$13:$L$21=D437),TRANSPOSE(COLUMN('2026 Points'!$E$13:$L$21)^0)),0))</f>
        <v>#N/A</v>
      </c>
    </row>
    <row r="438">
      <c r="A438" s="4">
        <v>437.0</v>
      </c>
      <c r="B438" s="4">
        <v>135.0</v>
      </c>
      <c r="C438" s="4" t="s">
        <v>886</v>
      </c>
      <c r="D438" s="4" t="s">
        <v>887</v>
      </c>
      <c r="E438" s="4" t="s">
        <v>108</v>
      </c>
      <c r="F438" s="4">
        <v>21.0</v>
      </c>
      <c r="G438" s="11"/>
      <c r="I438" t="str">
        <f t="array" ref="I438">INDEX('2026 Points'!$D$13:$D$21,MATCH(1,MMULT(--('2026 Points'!$E$13:$L$21=D438),TRANSPOSE(COLUMN('2026 Points'!$E$13:$L$21)^0)),0))</f>
        <v>#N/A</v>
      </c>
    </row>
    <row r="439">
      <c r="A439" s="4">
        <v>438.0</v>
      </c>
      <c r="B439" s="4">
        <v>67.0</v>
      </c>
      <c r="C439" s="4" t="s">
        <v>888</v>
      </c>
      <c r="D439" s="4" t="s">
        <v>84</v>
      </c>
      <c r="E439" s="4" t="s">
        <v>106</v>
      </c>
      <c r="F439" s="4">
        <v>21.0</v>
      </c>
      <c r="G439" s="11"/>
      <c r="I439" t="str">
        <f t="array" ref="I439">INDEX('2026 Points'!$D$13:$D$21,MATCH(1,MMULT(--('2026 Points'!$E$13:$L$21=D439),TRANSPOSE(COLUMN('2026 Points'!$E$13:$L$21)^0)),0))</f>
        <v>Geminiani's Hipsters</v>
      </c>
    </row>
    <row r="440">
      <c r="A440" s="4">
        <v>439.0</v>
      </c>
      <c r="B440" s="4">
        <v>381.0</v>
      </c>
      <c r="C440" s="4" t="s">
        <v>449</v>
      </c>
      <c r="D440" s="4" t="s">
        <v>889</v>
      </c>
      <c r="E440" s="4" t="s">
        <v>362</v>
      </c>
      <c r="F440" s="4">
        <v>21.0</v>
      </c>
      <c r="G440" s="11"/>
      <c r="I440" t="str">
        <f t="array" ref="I440">INDEX('2026 Points'!$D$13:$D$21,MATCH(1,MMULT(--('2026 Points'!$E$13:$L$21=D440),TRANSPOSE(COLUMN('2026 Points'!$E$13:$L$21)^0)),0))</f>
        <v>#N/A</v>
      </c>
    </row>
    <row r="441">
      <c r="A441" s="4">
        <v>440.0</v>
      </c>
      <c r="B441" s="4">
        <v>98.0</v>
      </c>
      <c r="C441" s="4" t="s">
        <v>890</v>
      </c>
      <c r="D441" s="4" t="s">
        <v>891</v>
      </c>
      <c r="E441" s="4" t="s">
        <v>130</v>
      </c>
      <c r="F441" s="4">
        <v>21.0</v>
      </c>
      <c r="G441" s="11"/>
      <c r="I441" t="str">
        <f t="array" ref="I441">INDEX('2026 Points'!$D$13:$D$21,MATCH(1,MMULT(--('2026 Points'!$E$13:$L$21=D441),TRANSPOSE(COLUMN('2026 Points'!$E$13:$L$21)^0)),0))</f>
        <v>#N/A</v>
      </c>
    </row>
    <row r="442">
      <c r="A442" s="4">
        <v>441.0</v>
      </c>
      <c r="B442" s="4">
        <v>1932.0</v>
      </c>
      <c r="C442" s="4" t="s">
        <v>892</v>
      </c>
      <c r="D442" s="4" t="s">
        <v>893</v>
      </c>
      <c r="E442" s="4" t="s">
        <v>366</v>
      </c>
      <c r="F442" s="4">
        <v>21.0</v>
      </c>
      <c r="G442" s="11"/>
      <c r="I442" t="str">
        <f t="array" ref="I442">INDEX('2026 Points'!$D$13:$D$21,MATCH(1,MMULT(--('2026 Points'!$E$13:$L$21=D442),TRANSPOSE(COLUMN('2026 Points'!$E$13:$L$21)^0)),0))</f>
        <v>#N/A</v>
      </c>
    </row>
    <row r="443">
      <c r="A443" s="4">
        <v>442.0</v>
      </c>
      <c r="B443" s="4">
        <v>373.0</v>
      </c>
      <c r="C443" s="4" t="s">
        <v>894</v>
      </c>
      <c r="D443" s="4" t="s">
        <v>895</v>
      </c>
      <c r="E443" s="4" t="s">
        <v>130</v>
      </c>
      <c r="F443" s="4">
        <v>21.0</v>
      </c>
      <c r="G443" s="11"/>
      <c r="I443" t="str">
        <f t="array" ref="I443">INDEX('2026 Points'!$D$13:$D$21,MATCH(1,MMULT(--('2026 Points'!$E$13:$L$21=D443),TRANSPOSE(COLUMN('2026 Points'!$E$13:$L$21)^0)),0))</f>
        <v>#N/A</v>
      </c>
    </row>
    <row r="444">
      <c r="A444" s="4">
        <v>443.0</v>
      </c>
      <c r="B444" s="4">
        <v>1477.0</v>
      </c>
      <c r="C444" s="4" t="s">
        <v>896</v>
      </c>
      <c r="D444" s="4" t="s">
        <v>897</v>
      </c>
      <c r="E444" s="4" t="s">
        <v>898</v>
      </c>
      <c r="F444" s="4">
        <v>20.0</v>
      </c>
      <c r="G444" s="11"/>
      <c r="I444" t="str">
        <f t="array" ref="I444">INDEX('2026 Points'!$D$13:$D$21,MATCH(1,MMULT(--('2026 Points'!$E$13:$L$21=D444),TRANSPOSE(COLUMN('2026 Points'!$E$13:$L$21)^0)),0))</f>
        <v>#N/A</v>
      </c>
    </row>
    <row r="445">
      <c r="A445" s="4">
        <v>444.0</v>
      </c>
      <c r="B445" s="4">
        <v>867.0</v>
      </c>
      <c r="C445" s="4" t="s">
        <v>899</v>
      </c>
      <c r="D445" s="4" t="s">
        <v>900</v>
      </c>
      <c r="E445" s="4" t="s">
        <v>353</v>
      </c>
      <c r="F445" s="4">
        <v>20.0</v>
      </c>
      <c r="G445" s="11"/>
      <c r="I445" t="str">
        <f t="array" ref="I445">INDEX('2026 Points'!$D$13:$D$21,MATCH(1,MMULT(--('2026 Points'!$E$13:$L$21=D445),TRANSPOSE(COLUMN('2026 Points'!$E$13:$L$21)^0)),0))</f>
        <v>#N/A</v>
      </c>
    </row>
    <row r="446">
      <c r="A446" s="4">
        <v>445.0</v>
      </c>
      <c r="B446" s="4">
        <v>1311.0</v>
      </c>
      <c r="C446" s="4" t="s">
        <v>901</v>
      </c>
      <c r="D446" s="4" t="s">
        <v>902</v>
      </c>
      <c r="E446" s="4" t="s">
        <v>374</v>
      </c>
      <c r="F446" s="4">
        <v>20.0</v>
      </c>
      <c r="G446" s="11"/>
      <c r="I446" t="str">
        <f t="array" ref="I446">INDEX('2026 Points'!$D$13:$D$21,MATCH(1,MMULT(--('2026 Points'!$E$13:$L$21=D446),TRANSPOSE(COLUMN('2026 Points'!$E$13:$L$21)^0)),0))</f>
        <v>#N/A</v>
      </c>
    </row>
    <row r="447">
      <c r="A447" s="4">
        <v>446.0</v>
      </c>
      <c r="B447" s="4">
        <v>505.0</v>
      </c>
      <c r="C447" s="4" t="s">
        <v>903</v>
      </c>
      <c r="D447" s="4" t="s">
        <v>904</v>
      </c>
      <c r="E447" s="4" t="s">
        <v>137</v>
      </c>
      <c r="F447" s="4">
        <v>20.0</v>
      </c>
      <c r="G447" s="11"/>
      <c r="I447" t="str">
        <f t="array" ref="I447">INDEX('2026 Points'!$D$13:$D$21,MATCH(1,MMULT(--('2026 Points'!$E$13:$L$21=D447),TRANSPOSE(COLUMN('2026 Points'!$E$13:$L$21)^0)),0))</f>
        <v>#N/A</v>
      </c>
    </row>
    <row r="448">
      <c r="A448" s="4">
        <v>447.0</v>
      </c>
      <c r="B448" s="4">
        <v>556.0</v>
      </c>
      <c r="C448" s="4" t="s">
        <v>141</v>
      </c>
      <c r="D448" s="4" t="s">
        <v>905</v>
      </c>
      <c r="E448" s="4" t="s">
        <v>98</v>
      </c>
      <c r="F448" s="4">
        <v>20.0</v>
      </c>
      <c r="G448" s="11"/>
      <c r="I448" t="str">
        <f t="array" ref="I448">INDEX('2026 Points'!$D$13:$D$21,MATCH(1,MMULT(--('2026 Points'!$E$13:$L$21=D448),TRANSPOSE(COLUMN('2026 Points'!$E$13:$L$21)^0)),0))</f>
        <v>#N/A</v>
      </c>
    </row>
    <row r="449">
      <c r="A449" s="4">
        <v>448.0</v>
      </c>
      <c r="B449" s="4">
        <v>856.0</v>
      </c>
      <c r="C449" s="4" t="s">
        <v>541</v>
      </c>
      <c r="D449" s="4" t="s">
        <v>906</v>
      </c>
      <c r="E449" s="4" t="s">
        <v>98</v>
      </c>
      <c r="F449" s="4">
        <v>20.0</v>
      </c>
      <c r="G449" s="11"/>
      <c r="I449" t="str">
        <f t="array" ref="I449">INDEX('2026 Points'!$D$13:$D$21,MATCH(1,MMULT(--('2026 Points'!$E$13:$L$21=D449),TRANSPOSE(COLUMN('2026 Points'!$E$13:$L$21)^0)),0))</f>
        <v>#N/A</v>
      </c>
    </row>
    <row r="450">
      <c r="A450" s="4">
        <v>449.0</v>
      </c>
      <c r="B450" s="4">
        <v>729.0</v>
      </c>
      <c r="C450" s="4" t="s">
        <v>907</v>
      </c>
      <c r="D450" s="4" t="s">
        <v>908</v>
      </c>
      <c r="E450" s="4" t="s">
        <v>161</v>
      </c>
      <c r="F450" s="4">
        <v>20.0</v>
      </c>
      <c r="G450" s="11"/>
      <c r="I450" t="str">
        <f t="array" ref="I450">INDEX('2026 Points'!$D$13:$D$21,MATCH(1,MMULT(--('2026 Points'!$E$13:$L$21=D450),TRANSPOSE(COLUMN('2026 Points'!$E$13:$L$21)^0)),0))</f>
        <v>#N/A</v>
      </c>
    </row>
    <row r="451">
      <c r="A451" s="4">
        <v>450.0</v>
      </c>
      <c r="B451" s="4">
        <v>476.0</v>
      </c>
      <c r="C451" s="4" t="s">
        <v>658</v>
      </c>
      <c r="D451" s="4" t="s">
        <v>909</v>
      </c>
      <c r="E451" s="4" t="s">
        <v>130</v>
      </c>
      <c r="F451" s="4">
        <v>20.0</v>
      </c>
      <c r="G451" s="11"/>
      <c r="I451" t="str">
        <f t="array" ref="I451">INDEX('2026 Points'!$D$13:$D$21,MATCH(1,MMULT(--('2026 Points'!$E$13:$L$21=D451),TRANSPOSE(COLUMN('2026 Points'!$E$13:$L$21)^0)),0))</f>
        <v>#N/A</v>
      </c>
    </row>
    <row r="452">
      <c r="A452" s="4">
        <v>451.0</v>
      </c>
      <c r="B452" s="4">
        <v>494.0</v>
      </c>
      <c r="C452" s="4" t="s">
        <v>539</v>
      </c>
      <c r="D452" s="4" t="s">
        <v>910</v>
      </c>
      <c r="E452" s="4" t="s">
        <v>139</v>
      </c>
      <c r="F452" s="4">
        <v>20.0</v>
      </c>
      <c r="G452" s="11"/>
      <c r="I452" t="str">
        <f t="array" ref="I452">INDEX('2026 Points'!$D$13:$D$21,MATCH(1,MMULT(--('2026 Points'!$E$13:$L$21=D452),TRANSPOSE(COLUMN('2026 Points'!$E$13:$L$21)^0)),0))</f>
        <v>#N/A</v>
      </c>
    </row>
    <row r="453">
      <c r="A453" s="4">
        <v>452.0</v>
      </c>
      <c r="B453" s="4">
        <v>377.0</v>
      </c>
      <c r="C453" s="4" t="s">
        <v>911</v>
      </c>
      <c r="D453" s="4" t="s">
        <v>912</v>
      </c>
      <c r="E453" s="4" t="s">
        <v>128</v>
      </c>
      <c r="F453" s="4">
        <v>20.0</v>
      </c>
      <c r="G453" s="11"/>
      <c r="I453" t="str">
        <f t="array" ref="I453">INDEX('2026 Points'!$D$13:$D$21,MATCH(1,MMULT(--('2026 Points'!$E$13:$L$21=D453),TRANSPOSE(COLUMN('2026 Points'!$E$13:$L$21)^0)),0))</f>
        <v>#N/A</v>
      </c>
    </row>
    <row r="454">
      <c r="A454" s="4">
        <v>453.0</v>
      </c>
      <c r="B454" s="4">
        <v>957.0</v>
      </c>
      <c r="C454" s="4" t="s">
        <v>913</v>
      </c>
      <c r="D454" s="4" t="s">
        <v>914</v>
      </c>
      <c r="E454" s="4" t="s">
        <v>137</v>
      </c>
      <c r="F454" s="4">
        <v>20.0</v>
      </c>
      <c r="G454" s="11"/>
      <c r="I454" t="str">
        <f t="array" ref="I454">INDEX('2026 Points'!$D$13:$D$21,MATCH(1,MMULT(--('2026 Points'!$E$13:$L$21=D454),TRANSPOSE(COLUMN('2026 Points'!$E$13:$L$21)^0)),0))</f>
        <v>#N/A</v>
      </c>
    </row>
    <row r="455">
      <c r="A455" s="4">
        <v>454.0</v>
      </c>
      <c r="B455" s="4">
        <v>269.0</v>
      </c>
      <c r="C455" s="4" t="s">
        <v>692</v>
      </c>
      <c r="D455" s="4" t="s">
        <v>915</v>
      </c>
      <c r="E455" s="4" t="s">
        <v>130</v>
      </c>
      <c r="F455" s="4">
        <v>20.0</v>
      </c>
      <c r="G455" s="11"/>
      <c r="I455" t="str">
        <f t="array" ref="I455">INDEX('2026 Points'!$D$13:$D$21,MATCH(1,MMULT(--('2026 Points'!$E$13:$L$21=D455),TRANSPOSE(COLUMN('2026 Points'!$E$13:$L$21)^0)),0))</f>
        <v>#N/A</v>
      </c>
    </row>
    <row r="456">
      <c r="A456" s="4">
        <v>455.0</v>
      </c>
      <c r="B456" s="4">
        <v>611.0</v>
      </c>
      <c r="C456" s="4" t="s">
        <v>916</v>
      </c>
      <c r="D456" s="4" t="s">
        <v>917</v>
      </c>
      <c r="E456" s="4" t="s">
        <v>128</v>
      </c>
      <c r="F456" s="4">
        <v>20.0</v>
      </c>
      <c r="G456" s="11"/>
      <c r="I456" t="str">
        <f t="array" ref="I456">INDEX('2026 Points'!$D$13:$D$21,MATCH(1,MMULT(--('2026 Points'!$E$13:$L$21=D456),TRANSPOSE(COLUMN('2026 Points'!$E$13:$L$21)^0)),0))</f>
        <v>#N/A</v>
      </c>
    </row>
    <row r="457">
      <c r="A457" s="4">
        <v>456.0</v>
      </c>
      <c r="B457" s="4">
        <v>253.0</v>
      </c>
      <c r="C457" s="4" t="s">
        <v>918</v>
      </c>
      <c r="D457" s="4" t="s">
        <v>919</v>
      </c>
      <c r="E457" s="4" t="s">
        <v>106</v>
      </c>
      <c r="F457" s="4">
        <v>20.0</v>
      </c>
      <c r="G457" s="11"/>
      <c r="I457" t="str">
        <f t="array" ref="I457">INDEX('2026 Points'!$D$13:$D$21,MATCH(1,MMULT(--('2026 Points'!$E$13:$L$21=D457),TRANSPOSE(COLUMN('2026 Points'!$E$13:$L$21)^0)),0))</f>
        <v>#N/A</v>
      </c>
    </row>
    <row r="458">
      <c r="A458" s="4">
        <v>457.0</v>
      </c>
      <c r="B458" s="4">
        <v>819.0</v>
      </c>
      <c r="C458" s="4" t="s">
        <v>422</v>
      </c>
      <c r="D458" s="4" t="s">
        <v>920</v>
      </c>
      <c r="E458" s="4" t="s">
        <v>115</v>
      </c>
      <c r="F458" s="4">
        <v>20.0</v>
      </c>
      <c r="G458" s="11"/>
      <c r="I458" t="str">
        <f t="array" ref="I458">INDEX('2026 Points'!$D$13:$D$21,MATCH(1,MMULT(--('2026 Points'!$E$13:$L$21=D458),TRANSPOSE(COLUMN('2026 Points'!$E$13:$L$21)^0)),0))</f>
        <v>#N/A</v>
      </c>
    </row>
    <row r="459">
      <c r="A459" s="4">
        <v>458.0</v>
      </c>
      <c r="B459" s="4">
        <v>731.0</v>
      </c>
      <c r="C459" s="4" t="s">
        <v>413</v>
      </c>
      <c r="D459" s="4" t="s">
        <v>921</v>
      </c>
      <c r="E459" s="4" t="s">
        <v>99</v>
      </c>
      <c r="F459" s="4">
        <v>20.0</v>
      </c>
      <c r="G459" s="11"/>
      <c r="I459" t="str">
        <f t="array" ref="I459">INDEX('2026 Points'!$D$13:$D$21,MATCH(1,MMULT(--('2026 Points'!$E$13:$L$21=D459),TRANSPOSE(COLUMN('2026 Points'!$E$13:$L$21)^0)),0))</f>
        <v>#N/A</v>
      </c>
    </row>
    <row r="460">
      <c r="A460" s="4">
        <v>459.0</v>
      </c>
      <c r="B460" s="4">
        <v>2391.0</v>
      </c>
      <c r="C460" s="4" t="s">
        <v>922</v>
      </c>
      <c r="D460" s="4" t="s">
        <v>923</v>
      </c>
      <c r="E460" s="4" t="s">
        <v>106</v>
      </c>
      <c r="F460" s="4">
        <v>20.0</v>
      </c>
      <c r="G460" s="11"/>
      <c r="I460" t="str">
        <f t="array" ref="I460">INDEX('2026 Points'!$D$13:$D$21,MATCH(1,MMULT(--('2026 Points'!$E$13:$L$21=D460),TRANSPOSE(COLUMN('2026 Points'!$E$13:$L$21)^0)),0))</f>
        <v>#N/A</v>
      </c>
    </row>
    <row r="461">
      <c r="A461" s="4">
        <v>460.0</v>
      </c>
      <c r="B461" s="12"/>
      <c r="C461" s="4" t="s">
        <v>351</v>
      </c>
      <c r="D461" s="4" t="s">
        <v>924</v>
      </c>
      <c r="E461" s="12"/>
      <c r="F461" s="4">
        <v>20.0</v>
      </c>
      <c r="G461" s="11"/>
      <c r="I461" t="str">
        <f t="array" ref="I461">INDEX('2026 Points'!$D$13:$D$21,MATCH(1,MMULT(--('2026 Points'!$E$13:$L$21=D461),TRANSPOSE(COLUMN('2026 Points'!$E$13:$L$21)^0)),0))</f>
        <v>#N/A</v>
      </c>
    </row>
    <row r="462">
      <c r="A462" s="4">
        <v>461.0</v>
      </c>
      <c r="B462" s="4">
        <v>168.0</v>
      </c>
      <c r="C462" s="4" t="s">
        <v>925</v>
      </c>
      <c r="D462" s="4" t="s">
        <v>926</v>
      </c>
      <c r="E462" s="4" t="s">
        <v>143</v>
      </c>
      <c r="F462" s="4">
        <v>20.0</v>
      </c>
      <c r="G462" s="11"/>
      <c r="I462" t="str">
        <f t="array" ref="I462">INDEX('2026 Points'!$D$13:$D$21,MATCH(1,MMULT(--('2026 Points'!$E$13:$L$21=D462),TRANSPOSE(COLUMN('2026 Points'!$E$13:$L$21)^0)),0))</f>
        <v>#N/A</v>
      </c>
    </row>
    <row r="463">
      <c r="A463" s="4">
        <v>462.0</v>
      </c>
      <c r="B463" s="4">
        <v>774.0</v>
      </c>
      <c r="C463" s="4" t="s">
        <v>245</v>
      </c>
      <c r="D463" s="4" t="s">
        <v>927</v>
      </c>
      <c r="E463" s="4" t="s">
        <v>227</v>
      </c>
      <c r="F463" s="4">
        <v>20.0</v>
      </c>
      <c r="G463" s="11"/>
      <c r="I463" t="str">
        <f t="array" ref="I463">INDEX('2026 Points'!$D$13:$D$21,MATCH(1,MMULT(--('2026 Points'!$E$13:$L$21=D463),TRANSPOSE(COLUMN('2026 Points'!$E$13:$L$21)^0)),0))</f>
        <v>#N/A</v>
      </c>
    </row>
    <row r="464">
      <c r="A464" s="4">
        <v>463.0</v>
      </c>
      <c r="B464" s="4">
        <v>744.0</v>
      </c>
      <c r="C464" s="4" t="s">
        <v>343</v>
      </c>
      <c r="D464" s="4" t="s">
        <v>928</v>
      </c>
      <c r="E464" s="4" t="s">
        <v>311</v>
      </c>
      <c r="F464" s="4">
        <v>20.0</v>
      </c>
      <c r="G464" s="11"/>
      <c r="I464" t="str">
        <f t="array" ref="I464">INDEX('2026 Points'!$D$13:$D$21,MATCH(1,MMULT(--('2026 Points'!$E$13:$L$21=D464),TRANSPOSE(COLUMN('2026 Points'!$E$13:$L$21)^0)),0))</f>
        <v>#N/A</v>
      </c>
    </row>
    <row r="465">
      <c r="A465" s="4">
        <v>464.0</v>
      </c>
      <c r="B465" s="12"/>
      <c r="C465" s="4" t="s">
        <v>351</v>
      </c>
      <c r="D465" s="4" t="s">
        <v>929</v>
      </c>
      <c r="E465" s="12"/>
      <c r="F465" s="4">
        <v>20.0</v>
      </c>
      <c r="G465" s="11"/>
      <c r="I465" t="str">
        <f t="array" ref="I465">INDEX('2026 Points'!$D$13:$D$21,MATCH(1,MMULT(--('2026 Points'!$E$13:$L$21=D465),TRANSPOSE(COLUMN('2026 Points'!$E$13:$L$21)^0)),0))</f>
        <v>#N/A</v>
      </c>
    </row>
    <row r="466">
      <c r="A466" s="4">
        <v>465.0</v>
      </c>
      <c r="B466" s="4">
        <v>1694.0</v>
      </c>
      <c r="C466" s="4" t="s">
        <v>930</v>
      </c>
      <c r="D466" s="4" t="s">
        <v>931</v>
      </c>
      <c r="E466" s="4" t="s">
        <v>475</v>
      </c>
      <c r="F466" s="4">
        <v>20.0</v>
      </c>
      <c r="G466" s="11"/>
      <c r="I466" t="str">
        <f t="array" ref="I466">INDEX('2026 Points'!$D$13:$D$21,MATCH(1,MMULT(--('2026 Points'!$E$13:$L$21=D466),TRANSPOSE(COLUMN('2026 Points'!$E$13:$L$21)^0)),0))</f>
        <v>#N/A</v>
      </c>
    </row>
    <row r="467">
      <c r="A467" s="4">
        <v>466.0</v>
      </c>
      <c r="B467" s="4">
        <v>1501.0</v>
      </c>
      <c r="C467" s="4" t="s">
        <v>932</v>
      </c>
      <c r="D467" s="4" t="s">
        <v>933</v>
      </c>
      <c r="E467" s="4" t="s">
        <v>520</v>
      </c>
      <c r="F467" s="4">
        <v>20.0</v>
      </c>
      <c r="G467" s="11"/>
      <c r="I467" t="str">
        <f t="array" ref="I467">INDEX('2026 Points'!$D$13:$D$21,MATCH(1,MMULT(--('2026 Points'!$E$13:$L$21=D467),TRANSPOSE(COLUMN('2026 Points'!$E$13:$L$21)^0)),0))</f>
        <v>#N/A</v>
      </c>
    </row>
    <row r="468">
      <c r="A468" s="4">
        <v>467.0</v>
      </c>
      <c r="B468" s="4">
        <v>386.0</v>
      </c>
      <c r="C468" s="4" t="s">
        <v>934</v>
      </c>
      <c r="D468" s="4" t="s">
        <v>935</v>
      </c>
      <c r="E468" s="4" t="s">
        <v>106</v>
      </c>
      <c r="F468" s="4">
        <v>20.0</v>
      </c>
      <c r="G468" s="11"/>
      <c r="I468" t="str">
        <f t="array" ref="I468">INDEX('2026 Points'!$D$13:$D$21,MATCH(1,MMULT(--('2026 Points'!$E$13:$L$21=D468),TRANSPOSE(COLUMN('2026 Points'!$E$13:$L$21)^0)),0))</f>
        <v>#N/A</v>
      </c>
    </row>
    <row r="469">
      <c r="A469" s="4">
        <v>468.0</v>
      </c>
      <c r="B469" s="4">
        <v>992.0</v>
      </c>
      <c r="C469" s="4" t="s">
        <v>936</v>
      </c>
      <c r="D469" s="4" t="s">
        <v>937</v>
      </c>
      <c r="E469" s="4" t="s">
        <v>938</v>
      </c>
      <c r="F469" s="4">
        <v>20.0</v>
      </c>
      <c r="G469" s="11"/>
      <c r="I469" t="str">
        <f t="array" ref="I469">INDEX('2026 Points'!$D$13:$D$21,MATCH(1,MMULT(--('2026 Points'!$E$13:$L$21=D469),TRANSPOSE(COLUMN('2026 Points'!$E$13:$L$21)^0)),0))</f>
        <v>#N/A</v>
      </c>
    </row>
    <row r="470">
      <c r="A470" s="4">
        <v>469.0</v>
      </c>
      <c r="B470" s="4">
        <v>664.0</v>
      </c>
      <c r="C470" s="4" t="s">
        <v>939</v>
      </c>
      <c r="D470" s="4" t="s">
        <v>940</v>
      </c>
      <c r="E470" s="4" t="s">
        <v>941</v>
      </c>
      <c r="F470" s="4">
        <v>19.0</v>
      </c>
      <c r="G470" s="11"/>
      <c r="I470" t="str">
        <f t="array" ref="I470">INDEX('2026 Points'!$D$13:$D$21,MATCH(1,MMULT(--('2026 Points'!$E$13:$L$21=D470),TRANSPOSE(COLUMN('2026 Points'!$E$13:$L$21)^0)),0))</f>
        <v>#N/A</v>
      </c>
    </row>
    <row r="471">
      <c r="A471" s="4">
        <v>470.0</v>
      </c>
      <c r="B471" s="4">
        <v>828.0</v>
      </c>
      <c r="C471" s="4" t="s">
        <v>942</v>
      </c>
      <c r="D471" s="4" t="s">
        <v>943</v>
      </c>
      <c r="E471" s="4" t="s">
        <v>93</v>
      </c>
      <c r="F471" s="4">
        <v>19.0</v>
      </c>
      <c r="G471" s="11"/>
      <c r="I471" t="str">
        <f t="array" ref="I471">INDEX('2026 Points'!$D$13:$D$21,MATCH(1,MMULT(--('2026 Points'!$E$13:$L$21=D471),TRANSPOSE(COLUMN('2026 Points'!$E$13:$L$21)^0)),0))</f>
        <v>#N/A</v>
      </c>
    </row>
    <row r="472">
      <c r="A472" s="4">
        <v>471.0</v>
      </c>
      <c r="B472" s="4">
        <v>803.0</v>
      </c>
      <c r="C472" s="4" t="s">
        <v>944</v>
      </c>
      <c r="D472" s="4" t="s">
        <v>945</v>
      </c>
      <c r="E472" s="4" t="s">
        <v>227</v>
      </c>
      <c r="F472" s="4">
        <v>19.0</v>
      </c>
      <c r="G472" s="11"/>
      <c r="I472" t="str">
        <f t="array" ref="I472">INDEX('2026 Points'!$D$13:$D$21,MATCH(1,MMULT(--('2026 Points'!$E$13:$L$21=D472),TRANSPOSE(COLUMN('2026 Points'!$E$13:$L$21)^0)),0))</f>
        <v>#N/A</v>
      </c>
    </row>
    <row r="473">
      <c r="A473" s="4">
        <v>472.0</v>
      </c>
      <c r="B473" s="4">
        <v>617.0</v>
      </c>
      <c r="C473" s="4" t="s">
        <v>946</v>
      </c>
      <c r="D473" s="4" t="s">
        <v>947</v>
      </c>
      <c r="E473" s="4" t="s">
        <v>99</v>
      </c>
      <c r="F473" s="4">
        <v>19.0</v>
      </c>
      <c r="G473" s="11"/>
      <c r="I473" t="str">
        <f t="array" ref="I473">INDEX('2026 Points'!$D$13:$D$21,MATCH(1,MMULT(--('2026 Points'!$E$13:$L$21=D473),TRANSPOSE(COLUMN('2026 Points'!$E$13:$L$21)^0)),0))</f>
        <v>#N/A</v>
      </c>
    </row>
    <row r="474">
      <c r="A474" s="4">
        <v>473.0</v>
      </c>
      <c r="B474" s="4">
        <v>510.0</v>
      </c>
      <c r="C474" s="4" t="s">
        <v>94</v>
      </c>
      <c r="D474" s="4" t="s">
        <v>948</v>
      </c>
      <c r="E474" s="4" t="s">
        <v>249</v>
      </c>
      <c r="F474" s="4">
        <v>19.0</v>
      </c>
      <c r="G474" s="11"/>
      <c r="I474" t="str">
        <f t="array" ref="I474">INDEX('2026 Points'!$D$13:$D$21,MATCH(1,MMULT(--('2026 Points'!$E$13:$L$21=D474),TRANSPOSE(COLUMN('2026 Points'!$E$13:$L$21)^0)),0))</f>
        <v>#N/A</v>
      </c>
    </row>
    <row r="475">
      <c r="A475" s="4">
        <v>474.0</v>
      </c>
      <c r="B475" s="4">
        <v>590.0</v>
      </c>
      <c r="C475" s="4" t="s">
        <v>949</v>
      </c>
      <c r="D475" s="4" t="s">
        <v>950</v>
      </c>
      <c r="E475" s="4" t="s">
        <v>139</v>
      </c>
      <c r="F475" s="4">
        <v>19.0</v>
      </c>
      <c r="G475" s="11"/>
      <c r="I475" t="str">
        <f t="array" ref="I475">INDEX('2026 Points'!$D$13:$D$21,MATCH(1,MMULT(--('2026 Points'!$E$13:$L$21=D475),TRANSPOSE(COLUMN('2026 Points'!$E$13:$L$21)^0)),0))</f>
        <v>#N/A</v>
      </c>
    </row>
    <row r="476">
      <c r="A476" s="4">
        <v>475.0</v>
      </c>
      <c r="B476" s="4">
        <v>272.0</v>
      </c>
      <c r="C476" s="4" t="s">
        <v>918</v>
      </c>
      <c r="D476" s="4" t="s">
        <v>951</v>
      </c>
      <c r="E476" s="4" t="s">
        <v>374</v>
      </c>
      <c r="F476" s="4">
        <v>19.0</v>
      </c>
      <c r="G476" s="11"/>
      <c r="I476" t="str">
        <f t="array" ref="I476">INDEX('2026 Points'!$D$13:$D$21,MATCH(1,MMULT(--('2026 Points'!$E$13:$L$21=D476),TRANSPOSE(COLUMN('2026 Points'!$E$13:$L$21)^0)),0))</f>
        <v>#N/A</v>
      </c>
    </row>
    <row r="477">
      <c r="A477" s="4">
        <v>476.0</v>
      </c>
      <c r="B477" s="4">
        <v>199.0</v>
      </c>
      <c r="C477" s="4" t="s">
        <v>952</v>
      </c>
      <c r="D477" s="4" t="s">
        <v>953</v>
      </c>
      <c r="E477" s="4" t="s">
        <v>249</v>
      </c>
      <c r="F477" s="4">
        <v>19.0</v>
      </c>
      <c r="G477" s="11"/>
      <c r="I477" t="str">
        <f t="array" ref="I477">INDEX('2026 Points'!$D$13:$D$21,MATCH(1,MMULT(--('2026 Points'!$E$13:$L$21=D477),TRANSPOSE(COLUMN('2026 Points'!$E$13:$L$21)^0)),0))</f>
        <v>#N/A</v>
      </c>
    </row>
    <row r="478">
      <c r="A478" s="4">
        <v>477.0</v>
      </c>
      <c r="B478" s="4">
        <v>376.0</v>
      </c>
      <c r="C478" s="4" t="s">
        <v>954</v>
      </c>
      <c r="D478" s="4" t="s">
        <v>955</v>
      </c>
      <c r="E478" s="4" t="s">
        <v>117</v>
      </c>
      <c r="F478" s="4">
        <v>19.0</v>
      </c>
      <c r="G478" s="11"/>
      <c r="I478" t="str">
        <f t="array" ref="I478">INDEX('2026 Points'!$D$13:$D$21,MATCH(1,MMULT(--('2026 Points'!$E$13:$L$21=D478),TRANSPOSE(COLUMN('2026 Points'!$E$13:$L$21)^0)),0))</f>
        <v>#N/A</v>
      </c>
    </row>
    <row r="479">
      <c r="A479" s="4">
        <v>478.0</v>
      </c>
      <c r="B479" s="4">
        <v>1487.0</v>
      </c>
      <c r="C479" s="4" t="s">
        <v>956</v>
      </c>
      <c r="D479" s="4" t="s">
        <v>957</v>
      </c>
      <c r="E479" s="4" t="s">
        <v>440</v>
      </c>
      <c r="F479" s="4">
        <v>19.0</v>
      </c>
      <c r="G479" s="11"/>
      <c r="I479" t="str">
        <f t="array" ref="I479">INDEX('2026 Points'!$D$13:$D$21,MATCH(1,MMULT(--('2026 Points'!$E$13:$L$21=D479),TRANSPOSE(COLUMN('2026 Points'!$E$13:$L$21)^0)),0))</f>
        <v>#N/A</v>
      </c>
    </row>
    <row r="480">
      <c r="A480" s="4">
        <v>479.0</v>
      </c>
      <c r="B480" s="4">
        <v>118.0</v>
      </c>
      <c r="C480" s="4" t="s">
        <v>958</v>
      </c>
      <c r="D480" s="4" t="s">
        <v>959</v>
      </c>
      <c r="E480" s="4" t="s">
        <v>99</v>
      </c>
      <c r="F480" s="4">
        <v>18.0</v>
      </c>
      <c r="G480" s="11"/>
      <c r="I480" t="str">
        <f t="array" ref="I480">INDEX('2026 Points'!$D$13:$D$21,MATCH(1,MMULT(--('2026 Points'!$E$13:$L$21=D480),TRANSPOSE(COLUMN('2026 Points'!$E$13:$L$21)^0)),0))</f>
        <v>#N/A</v>
      </c>
    </row>
    <row r="481">
      <c r="A481" s="4">
        <v>480.0</v>
      </c>
      <c r="B481" s="4">
        <v>385.0</v>
      </c>
      <c r="C481" s="4" t="s">
        <v>960</v>
      </c>
      <c r="D481" s="4" t="s">
        <v>961</v>
      </c>
      <c r="E481" s="4" t="s">
        <v>102</v>
      </c>
      <c r="F481" s="4">
        <v>18.0</v>
      </c>
      <c r="G481" s="11"/>
      <c r="I481" t="str">
        <f t="array" ref="I481">INDEX('2026 Points'!$D$13:$D$21,MATCH(1,MMULT(--('2026 Points'!$E$13:$L$21=D481),TRANSPOSE(COLUMN('2026 Points'!$E$13:$L$21)^0)),0))</f>
        <v>#N/A</v>
      </c>
    </row>
    <row r="482">
      <c r="A482" s="4">
        <v>481.0</v>
      </c>
      <c r="B482" s="4">
        <v>1215.0</v>
      </c>
      <c r="C482" s="4" t="s">
        <v>962</v>
      </c>
      <c r="D482" s="4" t="s">
        <v>963</v>
      </c>
      <c r="E482" s="4" t="s">
        <v>775</v>
      </c>
      <c r="F482" s="4">
        <v>18.0</v>
      </c>
      <c r="G482" s="11"/>
      <c r="I482" t="str">
        <f t="array" ref="I482">INDEX('2026 Points'!$D$13:$D$21,MATCH(1,MMULT(--('2026 Points'!$E$13:$L$21=D482),TRANSPOSE(COLUMN('2026 Points'!$E$13:$L$21)^0)),0))</f>
        <v>#N/A</v>
      </c>
    </row>
    <row r="483">
      <c r="A483" s="4">
        <v>482.0</v>
      </c>
      <c r="B483" s="4">
        <v>914.0</v>
      </c>
      <c r="C483" s="4" t="s">
        <v>964</v>
      </c>
      <c r="D483" s="4" t="s">
        <v>965</v>
      </c>
      <c r="E483" s="4" t="s">
        <v>143</v>
      </c>
      <c r="F483" s="4">
        <v>18.0</v>
      </c>
      <c r="G483" s="11"/>
      <c r="I483" t="str">
        <f t="array" ref="I483">INDEX('2026 Points'!$D$13:$D$21,MATCH(1,MMULT(--('2026 Points'!$E$13:$L$21=D483),TRANSPOSE(COLUMN('2026 Points'!$E$13:$L$21)^0)),0))</f>
        <v>#N/A</v>
      </c>
    </row>
    <row r="484">
      <c r="A484" s="4">
        <v>483.0</v>
      </c>
      <c r="B484" s="4">
        <v>702.0</v>
      </c>
      <c r="C484" s="4" t="s">
        <v>966</v>
      </c>
      <c r="D484" s="4" t="s">
        <v>967</v>
      </c>
      <c r="E484" s="4" t="s">
        <v>184</v>
      </c>
      <c r="F484" s="4">
        <v>18.0</v>
      </c>
      <c r="G484" s="11"/>
      <c r="I484" t="str">
        <f t="array" ref="I484">INDEX('2026 Points'!$D$13:$D$21,MATCH(1,MMULT(--('2026 Points'!$E$13:$L$21=D484),TRANSPOSE(COLUMN('2026 Points'!$E$13:$L$21)^0)),0))</f>
        <v>#N/A</v>
      </c>
    </row>
    <row r="485">
      <c r="A485" s="4">
        <v>484.0</v>
      </c>
      <c r="B485" s="4">
        <v>593.0</v>
      </c>
      <c r="C485" s="4" t="s">
        <v>141</v>
      </c>
      <c r="D485" s="4" t="s">
        <v>968</v>
      </c>
      <c r="E485" s="4" t="s">
        <v>227</v>
      </c>
      <c r="F485" s="4">
        <v>18.0</v>
      </c>
      <c r="G485" s="11"/>
      <c r="I485" t="str">
        <f t="array" ref="I485">INDEX('2026 Points'!$D$13:$D$21,MATCH(1,MMULT(--('2026 Points'!$E$13:$L$21=D485),TRANSPOSE(COLUMN('2026 Points'!$E$13:$L$21)^0)),0))</f>
        <v>#N/A</v>
      </c>
    </row>
    <row r="486">
      <c r="A486" s="4">
        <v>485.0</v>
      </c>
      <c r="B486" s="4">
        <v>630.0</v>
      </c>
      <c r="C486" s="4" t="s">
        <v>946</v>
      </c>
      <c r="D486" s="4" t="s">
        <v>969</v>
      </c>
      <c r="E486" s="4" t="s">
        <v>208</v>
      </c>
      <c r="F486" s="4">
        <v>18.0</v>
      </c>
      <c r="G486" s="11"/>
      <c r="I486" t="str">
        <f t="array" ref="I486">INDEX('2026 Points'!$D$13:$D$21,MATCH(1,MMULT(--('2026 Points'!$E$13:$L$21=D486),TRANSPOSE(COLUMN('2026 Points'!$E$13:$L$21)^0)),0))</f>
        <v>#N/A</v>
      </c>
    </row>
    <row r="487">
      <c r="A487" s="4">
        <v>486.0</v>
      </c>
      <c r="B487" s="12"/>
      <c r="C487" s="4" t="s">
        <v>351</v>
      </c>
      <c r="D487" s="4" t="s">
        <v>970</v>
      </c>
      <c r="E487" s="4" t="s">
        <v>750</v>
      </c>
      <c r="F487" s="4">
        <v>18.0</v>
      </c>
      <c r="G487" s="11"/>
      <c r="I487" t="str">
        <f t="array" ref="I487">INDEX('2026 Points'!$D$13:$D$21,MATCH(1,MMULT(--('2026 Points'!$E$13:$L$21=D487),TRANSPOSE(COLUMN('2026 Points'!$E$13:$L$21)^0)),0))</f>
        <v>#N/A</v>
      </c>
    </row>
    <row r="488">
      <c r="A488" s="4">
        <v>487.0</v>
      </c>
      <c r="B488" s="4">
        <v>1156.0</v>
      </c>
      <c r="C488" s="4" t="s">
        <v>971</v>
      </c>
      <c r="D488" s="4" t="s">
        <v>972</v>
      </c>
      <c r="E488" s="4" t="s">
        <v>366</v>
      </c>
      <c r="F488" s="4">
        <v>18.0</v>
      </c>
      <c r="G488" s="11"/>
      <c r="I488" t="str">
        <f t="array" ref="I488">INDEX('2026 Points'!$D$13:$D$21,MATCH(1,MMULT(--('2026 Points'!$E$13:$L$21=D488),TRANSPOSE(COLUMN('2026 Points'!$E$13:$L$21)^0)),0))</f>
        <v>#N/A</v>
      </c>
    </row>
    <row r="489">
      <c r="A489" s="4">
        <v>488.0</v>
      </c>
      <c r="B489" s="12"/>
      <c r="C489" s="4" t="s">
        <v>351</v>
      </c>
      <c r="D489" s="4" t="s">
        <v>973</v>
      </c>
      <c r="E489" s="4" t="s">
        <v>879</v>
      </c>
      <c r="F489" s="4">
        <v>18.0</v>
      </c>
      <c r="G489" s="11"/>
      <c r="I489" t="str">
        <f t="array" ref="I489">INDEX('2026 Points'!$D$13:$D$21,MATCH(1,MMULT(--('2026 Points'!$E$13:$L$21=D489),TRANSPOSE(COLUMN('2026 Points'!$E$13:$L$21)^0)),0))</f>
        <v>#N/A</v>
      </c>
    </row>
    <row r="490">
      <c r="A490" s="4">
        <v>489.0</v>
      </c>
      <c r="B490" s="4">
        <v>323.0</v>
      </c>
      <c r="C490" s="4" t="s">
        <v>772</v>
      </c>
      <c r="D490" s="4" t="s">
        <v>974</v>
      </c>
      <c r="E490" s="4" t="s">
        <v>147</v>
      </c>
      <c r="F490" s="4">
        <v>18.0</v>
      </c>
      <c r="G490" s="11"/>
      <c r="I490" t="str">
        <f t="array" ref="I490">INDEX('2026 Points'!$D$13:$D$21,MATCH(1,MMULT(--('2026 Points'!$E$13:$L$21=D490),TRANSPOSE(COLUMN('2026 Points'!$E$13:$L$21)^0)),0))</f>
        <v>#N/A</v>
      </c>
    </row>
    <row r="491">
      <c r="A491" s="4">
        <v>490.0</v>
      </c>
      <c r="B491" s="4">
        <v>419.0</v>
      </c>
      <c r="C491" s="4" t="s">
        <v>363</v>
      </c>
      <c r="D491" s="4" t="s">
        <v>975</v>
      </c>
      <c r="E491" s="4" t="s">
        <v>976</v>
      </c>
      <c r="F491" s="4">
        <v>18.0</v>
      </c>
      <c r="G491" s="11"/>
      <c r="I491" t="str">
        <f t="array" ref="I491">INDEX('2026 Points'!$D$13:$D$21,MATCH(1,MMULT(--('2026 Points'!$E$13:$L$21=D491),TRANSPOSE(COLUMN('2026 Points'!$E$13:$L$21)^0)),0))</f>
        <v>#N/A</v>
      </c>
    </row>
    <row r="492">
      <c r="A492" s="4">
        <v>491.0</v>
      </c>
      <c r="B492" s="4">
        <v>577.0</v>
      </c>
      <c r="C492" s="4" t="s">
        <v>977</v>
      </c>
      <c r="D492" s="4" t="s">
        <v>978</v>
      </c>
      <c r="E492" s="4" t="s">
        <v>93</v>
      </c>
      <c r="F492" s="4">
        <v>17.0</v>
      </c>
      <c r="G492" s="11"/>
      <c r="I492" t="str">
        <f t="array" ref="I492">INDEX('2026 Points'!$D$13:$D$21,MATCH(1,MMULT(--('2026 Points'!$E$13:$L$21=D492),TRANSPOSE(COLUMN('2026 Points'!$E$13:$L$21)^0)),0))</f>
        <v>#N/A</v>
      </c>
    </row>
    <row r="493">
      <c r="A493" s="4">
        <v>492.0</v>
      </c>
      <c r="B493" s="4">
        <v>1139.0</v>
      </c>
      <c r="C493" s="4" t="s">
        <v>979</v>
      </c>
      <c r="D493" s="4" t="s">
        <v>980</v>
      </c>
      <c r="E493" s="4" t="s">
        <v>362</v>
      </c>
      <c r="F493" s="4">
        <v>17.0</v>
      </c>
      <c r="G493" s="11"/>
      <c r="I493" t="str">
        <f t="array" ref="I493">INDEX('2026 Points'!$D$13:$D$21,MATCH(1,MMULT(--('2026 Points'!$E$13:$L$21=D493),TRANSPOSE(COLUMN('2026 Points'!$E$13:$L$21)^0)),0))</f>
        <v>#N/A</v>
      </c>
    </row>
    <row r="494">
      <c r="A494" s="4">
        <v>493.0</v>
      </c>
      <c r="B494" s="4">
        <v>743.0</v>
      </c>
      <c r="C494" s="4" t="s">
        <v>981</v>
      </c>
      <c r="D494" s="4" t="s">
        <v>982</v>
      </c>
      <c r="E494" s="4" t="s">
        <v>115</v>
      </c>
      <c r="F494" s="4">
        <v>17.0</v>
      </c>
      <c r="G494" s="11"/>
      <c r="I494" t="str">
        <f t="array" ref="I494">INDEX('2026 Points'!$D$13:$D$21,MATCH(1,MMULT(--('2026 Points'!$E$13:$L$21=D494),TRANSPOSE(COLUMN('2026 Points'!$E$13:$L$21)^0)),0))</f>
        <v>#N/A</v>
      </c>
    </row>
    <row r="495">
      <c r="A495" s="4">
        <v>494.0</v>
      </c>
      <c r="B495" s="4">
        <v>732.0</v>
      </c>
      <c r="C495" s="4" t="s">
        <v>983</v>
      </c>
      <c r="D495" s="4" t="s">
        <v>984</v>
      </c>
      <c r="E495" s="4" t="s">
        <v>96</v>
      </c>
      <c r="F495" s="4">
        <v>17.0</v>
      </c>
      <c r="G495" s="11"/>
      <c r="I495" t="str">
        <f t="array" ref="I495">INDEX('2026 Points'!$D$13:$D$21,MATCH(1,MMULT(--('2026 Points'!$E$13:$L$21=D495),TRANSPOSE(COLUMN('2026 Points'!$E$13:$L$21)^0)),0))</f>
        <v>#N/A</v>
      </c>
    </row>
    <row r="496">
      <c r="A496" s="4">
        <v>495.0</v>
      </c>
      <c r="B496" s="4">
        <v>402.0</v>
      </c>
      <c r="C496" s="4" t="s">
        <v>319</v>
      </c>
      <c r="D496" s="4" t="s">
        <v>985</v>
      </c>
      <c r="E496" s="4" t="s">
        <v>96</v>
      </c>
      <c r="F496" s="4">
        <v>17.0</v>
      </c>
      <c r="G496" s="11"/>
      <c r="I496" t="str">
        <f t="array" ref="I496">INDEX('2026 Points'!$D$13:$D$21,MATCH(1,MMULT(--('2026 Points'!$E$13:$L$21=D496),TRANSPOSE(COLUMN('2026 Points'!$E$13:$L$21)^0)),0))</f>
        <v>#N/A</v>
      </c>
    </row>
    <row r="497">
      <c r="A497" s="4">
        <v>496.0</v>
      </c>
      <c r="B497" s="4">
        <v>2175.0</v>
      </c>
      <c r="C497" s="4" t="s">
        <v>986</v>
      </c>
      <c r="D497" s="4" t="s">
        <v>987</v>
      </c>
      <c r="E497" s="12"/>
      <c r="F497" s="4">
        <v>17.0</v>
      </c>
      <c r="G497" s="11"/>
      <c r="I497" t="str">
        <f t="array" ref="I497">INDEX('2026 Points'!$D$13:$D$21,MATCH(1,MMULT(--('2026 Points'!$E$13:$L$21=D497),TRANSPOSE(COLUMN('2026 Points'!$E$13:$L$21)^0)),0))</f>
        <v>#N/A</v>
      </c>
    </row>
    <row r="498">
      <c r="A498" s="4">
        <v>497.0</v>
      </c>
      <c r="B498" s="4">
        <v>875.0</v>
      </c>
      <c r="C498" s="4" t="s">
        <v>988</v>
      </c>
      <c r="D498" s="4" t="s">
        <v>989</v>
      </c>
      <c r="E498" s="4" t="s">
        <v>347</v>
      </c>
      <c r="F498" s="4">
        <v>17.0</v>
      </c>
      <c r="G498" s="11"/>
      <c r="I498" t="str">
        <f t="array" ref="I498">INDEX('2026 Points'!$D$13:$D$21,MATCH(1,MMULT(--('2026 Points'!$E$13:$L$21=D498),TRANSPOSE(COLUMN('2026 Points'!$E$13:$L$21)^0)),0))</f>
        <v>#N/A</v>
      </c>
    </row>
    <row r="499">
      <c r="A499" s="4">
        <v>498.0</v>
      </c>
      <c r="B499" s="4">
        <v>685.0</v>
      </c>
      <c r="C499" s="4" t="s">
        <v>443</v>
      </c>
      <c r="D499" s="4" t="s">
        <v>990</v>
      </c>
      <c r="E499" s="4" t="s">
        <v>90</v>
      </c>
      <c r="F499" s="4">
        <v>17.0</v>
      </c>
      <c r="G499" s="11"/>
      <c r="I499" t="str">
        <f t="array" ref="I499">INDEX('2026 Points'!$D$13:$D$21,MATCH(1,MMULT(--('2026 Points'!$E$13:$L$21=D499),TRANSPOSE(COLUMN('2026 Points'!$E$13:$L$21)^0)),0))</f>
        <v>#N/A</v>
      </c>
    </row>
    <row r="500">
      <c r="A500" s="4">
        <v>499.0</v>
      </c>
      <c r="B500" s="12"/>
      <c r="C500" s="4" t="s">
        <v>351</v>
      </c>
      <c r="D500" s="4" t="s">
        <v>991</v>
      </c>
      <c r="E500" s="4" t="s">
        <v>264</v>
      </c>
      <c r="F500" s="4">
        <v>17.0</v>
      </c>
      <c r="G500" s="11"/>
      <c r="I500" t="str">
        <f t="array" ref="I500">INDEX('2026 Points'!$D$13:$D$21,MATCH(1,MMULT(--('2026 Points'!$E$13:$L$21=D500),TRANSPOSE(COLUMN('2026 Points'!$E$13:$L$21)^0)),0))</f>
        <v>#N/A</v>
      </c>
    </row>
    <row r="501">
      <c r="A501" s="4">
        <v>500.0</v>
      </c>
      <c r="B501" s="4">
        <v>2525.0</v>
      </c>
      <c r="C501" s="4" t="s">
        <v>992</v>
      </c>
      <c r="D501" s="4" t="s">
        <v>993</v>
      </c>
      <c r="E501" s="4" t="s">
        <v>994</v>
      </c>
      <c r="F501" s="4">
        <v>17.0</v>
      </c>
      <c r="G501" s="11"/>
      <c r="I501" t="str">
        <f t="array" ref="I501">INDEX('2026 Points'!$D$13:$D$21,MATCH(1,MMULT(--('2026 Points'!$E$13:$L$21=D501),TRANSPOSE(COLUMN('2026 Points'!$E$13:$L$21)^0)),0))</f>
        <v>#N/A</v>
      </c>
    </row>
    <row r="502">
      <c r="A502" s="4">
        <v>501.0</v>
      </c>
      <c r="B502" s="4">
        <v>592.0</v>
      </c>
      <c r="C502" s="4" t="s">
        <v>104</v>
      </c>
      <c r="D502" s="4" t="s">
        <v>995</v>
      </c>
      <c r="E502" s="4" t="s">
        <v>996</v>
      </c>
      <c r="F502" s="4">
        <v>17.0</v>
      </c>
      <c r="G502" s="11"/>
      <c r="I502" t="str">
        <f t="array" ref="I502">INDEX('2026 Points'!$D$13:$D$21,MATCH(1,MMULT(--('2026 Points'!$E$13:$L$21=D502),TRANSPOSE(COLUMN('2026 Points'!$E$13:$L$21)^0)),0))</f>
        <v>#N/A</v>
      </c>
    </row>
    <row r="503">
      <c r="A503" s="4">
        <v>502.0</v>
      </c>
      <c r="B503" s="4">
        <v>628.0</v>
      </c>
      <c r="C503" s="4" t="s">
        <v>871</v>
      </c>
      <c r="D503" s="4" t="s">
        <v>997</v>
      </c>
      <c r="E503" s="4" t="s">
        <v>998</v>
      </c>
      <c r="F503" s="4">
        <v>16.0</v>
      </c>
      <c r="G503" s="11"/>
      <c r="I503" t="str">
        <f t="array" ref="I503">INDEX('2026 Points'!$D$13:$D$21,MATCH(1,MMULT(--('2026 Points'!$E$13:$L$21=D503),TRANSPOSE(COLUMN('2026 Points'!$E$13:$L$21)^0)),0))</f>
        <v>#N/A</v>
      </c>
    </row>
    <row r="504">
      <c r="A504" s="4">
        <v>503.0</v>
      </c>
      <c r="B504" s="4">
        <v>236.0</v>
      </c>
      <c r="C504" s="4" t="s">
        <v>999</v>
      </c>
      <c r="D504" s="4" t="s">
        <v>1000</v>
      </c>
      <c r="E504" s="4" t="s">
        <v>90</v>
      </c>
      <c r="F504" s="4">
        <v>16.0</v>
      </c>
      <c r="G504" s="11"/>
      <c r="I504" t="str">
        <f t="array" ref="I504">INDEX('2026 Points'!$D$13:$D$21,MATCH(1,MMULT(--('2026 Points'!$E$13:$L$21=D504),TRANSPOSE(COLUMN('2026 Points'!$E$13:$L$21)^0)),0))</f>
        <v>#N/A</v>
      </c>
    </row>
    <row r="505">
      <c r="A505" s="4">
        <v>504.0</v>
      </c>
      <c r="B505" s="4">
        <v>1065.0</v>
      </c>
      <c r="C505" s="4" t="s">
        <v>1001</v>
      </c>
      <c r="D505" s="4" t="s">
        <v>1002</v>
      </c>
      <c r="E505" s="4" t="s">
        <v>128</v>
      </c>
      <c r="F505" s="4">
        <v>16.0</v>
      </c>
      <c r="G505" s="11"/>
      <c r="I505" t="str">
        <f t="array" ref="I505">INDEX('2026 Points'!$D$13:$D$21,MATCH(1,MMULT(--('2026 Points'!$E$13:$L$21=D505),TRANSPOSE(COLUMN('2026 Points'!$E$13:$L$21)^0)),0))</f>
        <v>#N/A</v>
      </c>
    </row>
    <row r="506">
      <c r="A506" s="4">
        <v>505.0</v>
      </c>
      <c r="B506" s="4">
        <v>1031.0</v>
      </c>
      <c r="C506" s="4" t="s">
        <v>1003</v>
      </c>
      <c r="D506" s="4" t="s">
        <v>1004</v>
      </c>
      <c r="E506" s="4" t="s">
        <v>460</v>
      </c>
      <c r="F506" s="4">
        <v>16.0</v>
      </c>
      <c r="G506" s="11"/>
      <c r="I506" t="str">
        <f t="array" ref="I506">INDEX('2026 Points'!$D$13:$D$21,MATCH(1,MMULT(--('2026 Points'!$E$13:$L$21=D506),TRANSPOSE(COLUMN('2026 Points'!$E$13:$L$21)^0)),0))</f>
        <v>#N/A</v>
      </c>
    </row>
    <row r="507">
      <c r="A507" s="4">
        <v>506.0</v>
      </c>
      <c r="B507" s="4">
        <v>120.0</v>
      </c>
      <c r="C507" s="4" t="s">
        <v>1005</v>
      </c>
      <c r="D507" s="4" t="s">
        <v>1006</v>
      </c>
      <c r="E507" s="4" t="s">
        <v>121</v>
      </c>
      <c r="F507" s="4">
        <v>16.0</v>
      </c>
      <c r="G507" s="11"/>
      <c r="I507" t="str">
        <f t="array" ref="I507">INDEX('2026 Points'!$D$13:$D$21,MATCH(1,MMULT(--('2026 Points'!$E$13:$L$21=D507),TRANSPOSE(COLUMN('2026 Points'!$E$13:$L$21)^0)),0))</f>
        <v>#N/A</v>
      </c>
    </row>
    <row r="508">
      <c r="A508" s="4">
        <v>507.0</v>
      </c>
      <c r="B508" s="4">
        <v>1650.0</v>
      </c>
      <c r="C508" s="4" t="s">
        <v>1007</v>
      </c>
      <c r="D508" s="4" t="s">
        <v>1008</v>
      </c>
      <c r="E508" s="4" t="s">
        <v>1009</v>
      </c>
      <c r="F508" s="4">
        <v>16.0</v>
      </c>
      <c r="G508" s="11"/>
      <c r="I508" t="str">
        <f t="array" ref="I508">INDEX('2026 Points'!$D$13:$D$21,MATCH(1,MMULT(--('2026 Points'!$E$13:$L$21=D508),TRANSPOSE(COLUMN('2026 Points'!$E$13:$L$21)^0)),0))</f>
        <v>#N/A</v>
      </c>
    </row>
    <row r="509">
      <c r="A509" s="4">
        <v>508.0</v>
      </c>
      <c r="B509" s="12"/>
      <c r="C509" s="4" t="s">
        <v>351</v>
      </c>
      <c r="D509" s="4" t="s">
        <v>1010</v>
      </c>
      <c r="E509" s="4" t="s">
        <v>549</v>
      </c>
      <c r="F509" s="4">
        <v>16.0</v>
      </c>
      <c r="G509" s="11"/>
      <c r="I509" t="str">
        <f t="array" ref="I509">INDEX('2026 Points'!$D$13:$D$21,MATCH(1,MMULT(--('2026 Points'!$E$13:$L$21=D509),TRANSPOSE(COLUMN('2026 Points'!$E$13:$L$21)^0)),0))</f>
        <v>#N/A</v>
      </c>
    </row>
    <row r="510">
      <c r="A510" s="4">
        <v>509.0</v>
      </c>
      <c r="B510" s="12"/>
      <c r="C510" s="4" t="s">
        <v>351</v>
      </c>
      <c r="D510" s="4" t="s">
        <v>1011</v>
      </c>
      <c r="E510" s="4" t="s">
        <v>311</v>
      </c>
      <c r="F510" s="4">
        <v>16.0</v>
      </c>
      <c r="G510" s="11"/>
      <c r="I510" t="str">
        <f t="array" ref="I510">INDEX('2026 Points'!$D$13:$D$21,MATCH(1,MMULT(--('2026 Points'!$E$13:$L$21=D510),TRANSPOSE(COLUMN('2026 Points'!$E$13:$L$21)^0)),0))</f>
        <v>#N/A</v>
      </c>
    </row>
    <row r="511">
      <c r="A511" s="4">
        <v>510.0</v>
      </c>
      <c r="B511" s="4">
        <v>812.0</v>
      </c>
      <c r="C511" s="4" t="s">
        <v>1012</v>
      </c>
      <c r="D511" s="4" t="s">
        <v>1013</v>
      </c>
      <c r="E511" s="4" t="s">
        <v>976</v>
      </c>
      <c r="F511" s="4">
        <v>16.0</v>
      </c>
      <c r="G511" s="11"/>
      <c r="I511" t="str">
        <f t="array" ref="I511">INDEX('2026 Points'!$D$13:$D$21,MATCH(1,MMULT(--('2026 Points'!$E$13:$L$21=D511),TRANSPOSE(COLUMN('2026 Points'!$E$13:$L$21)^0)),0))</f>
        <v>#N/A</v>
      </c>
    </row>
    <row r="512">
      <c r="A512" s="4">
        <v>511.0</v>
      </c>
      <c r="B512" s="4">
        <v>359.0</v>
      </c>
      <c r="C512" s="4" t="s">
        <v>1014</v>
      </c>
      <c r="D512" s="4" t="s">
        <v>1015</v>
      </c>
      <c r="E512" s="4" t="s">
        <v>465</v>
      </c>
      <c r="F512" s="4">
        <v>16.0</v>
      </c>
      <c r="G512" s="11"/>
      <c r="I512" t="str">
        <f t="array" ref="I512">INDEX('2026 Points'!$D$13:$D$21,MATCH(1,MMULT(--('2026 Points'!$E$13:$L$21=D512),TRANSPOSE(COLUMN('2026 Points'!$E$13:$L$21)^0)),0))</f>
        <v>#N/A</v>
      </c>
    </row>
    <row r="513">
      <c r="A513" s="4">
        <v>512.0</v>
      </c>
      <c r="B513" s="4">
        <v>975.0</v>
      </c>
      <c r="C513" s="4" t="s">
        <v>1016</v>
      </c>
      <c r="D513" s="4" t="s">
        <v>1017</v>
      </c>
      <c r="E513" s="4" t="s">
        <v>440</v>
      </c>
      <c r="F513" s="4">
        <v>16.0</v>
      </c>
      <c r="G513" s="11"/>
      <c r="I513" t="str">
        <f t="array" ref="I513">INDEX('2026 Points'!$D$13:$D$21,MATCH(1,MMULT(--('2026 Points'!$E$13:$L$21=D513),TRANSPOSE(COLUMN('2026 Points'!$E$13:$L$21)^0)),0))</f>
        <v>#N/A</v>
      </c>
    </row>
    <row r="514">
      <c r="A514" s="4">
        <v>513.0</v>
      </c>
      <c r="B514" s="4">
        <v>576.0</v>
      </c>
      <c r="C514" s="4" t="s">
        <v>91</v>
      </c>
      <c r="D514" s="4" t="s">
        <v>1018</v>
      </c>
      <c r="E514" s="4" t="s">
        <v>460</v>
      </c>
      <c r="F514" s="4">
        <v>16.0</v>
      </c>
      <c r="G514" s="11"/>
      <c r="I514" t="str">
        <f t="array" ref="I514">INDEX('2026 Points'!$D$13:$D$21,MATCH(1,MMULT(--('2026 Points'!$E$13:$L$21=D514),TRANSPOSE(COLUMN('2026 Points'!$E$13:$L$21)^0)),0))</f>
        <v>#N/A</v>
      </c>
    </row>
    <row r="515">
      <c r="A515" s="4">
        <v>514.0</v>
      </c>
      <c r="B515" s="4">
        <v>61.0</v>
      </c>
      <c r="C515" s="4" t="s">
        <v>1019</v>
      </c>
      <c r="D515" s="4" t="s">
        <v>29</v>
      </c>
      <c r="E515" s="4" t="s">
        <v>99</v>
      </c>
      <c r="F515" s="4">
        <v>16.0</v>
      </c>
      <c r="G515" s="11"/>
      <c r="I515" t="str">
        <f t="array" ref="I515">INDEX('2026 Points'!$D$13:$D$21,MATCH(1,MMULT(--('2026 Points'!$E$13:$L$21=D515),TRANSPOSE(COLUMN('2026 Points'!$E$13:$L$21)^0)),0))</f>
        <v>Tim</v>
      </c>
    </row>
    <row r="516">
      <c r="A516" s="4">
        <v>515.0</v>
      </c>
      <c r="B516" s="4">
        <v>1868.0</v>
      </c>
      <c r="C516" s="4" t="s">
        <v>1020</v>
      </c>
      <c r="D516" s="4" t="s">
        <v>1021</v>
      </c>
      <c r="E516" s="4" t="s">
        <v>704</v>
      </c>
      <c r="F516" s="4">
        <v>15.0</v>
      </c>
      <c r="G516" s="11"/>
      <c r="I516" t="str">
        <f t="array" ref="I516">INDEX('2026 Points'!$D$13:$D$21,MATCH(1,MMULT(--('2026 Points'!$E$13:$L$21=D516),TRANSPOSE(COLUMN('2026 Points'!$E$13:$L$21)^0)),0))</f>
        <v>#N/A</v>
      </c>
    </row>
    <row r="517">
      <c r="A517" s="4">
        <v>516.0</v>
      </c>
      <c r="B517" s="12"/>
      <c r="C517" s="4" t="s">
        <v>351</v>
      </c>
      <c r="D517" s="4" t="s">
        <v>1022</v>
      </c>
      <c r="E517" s="4" t="s">
        <v>998</v>
      </c>
      <c r="F517" s="4">
        <v>15.0</v>
      </c>
      <c r="G517" s="11"/>
      <c r="I517" t="str">
        <f t="array" ref="I517">INDEX('2026 Points'!$D$13:$D$21,MATCH(1,MMULT(--('2026 Points'!$E$13:$L$21=D517),TRANSPOSE(COLUMN('2026 Points'!$E$13:$L$21)^0)),0))</f>
        <v>#N/A</v>
      </c>
    </row>
    <row r="518">
      <c r="A518" s="4">
        <v>517.0</v>
      </c>
      <c r="B518" s="4">
        <v>680.0</v>
      </c>
      <c r="C518" s="4" t="s">
        <v>1023</v>
      </c>
      <c r="D518" s="4" t="s">
        <v>1024</v>
      </c>
      <c r="E518" s="4" t="s">
        <v>108</v>
      </c>
      <c r="F518" s="4">
        <v>15.0</v>
      </c>
      <c r="G518" s="11"/>
      <c r="I518" t="str">
        <f t="array" ref="I518">INDEX('2026 Points'!$D$13:$D$21,MATCH(1,MMULT(--('2026 Points'!$E$13:$L$21=D518),TRANSPOSE(COLUMN('2026 Points'!$E$13:$L$21)^0)),0))</f>
        <v>#N/A</v>
      </c>
    </row>
    <row r="519">
      <c r="A519" s="4">
        <v>518.0</v>
      </c>
      <c r="B519" s="4">
        <v>578.0</v>
      </c>
      <c r="C519" s="4" t="s">
        <v>1025</v>
      </c>
      <c r="D519" s="4" t="s">
        <v>1026</v>
      </c>
      <c r="E519" s="4" t="s">
        <v>362</v>
      </c>
      <c r="F519" s="4">
        <v>15.0</v>
      </c>
      <c r="G519" s="11"/>
      <c r="I519" t="str">
        <f t="array" ref="I519">INDEX('2026 Points'!$D$13:$D$21,MATCH(1,MMULT(--('2026 Points'!$E$13:$L$21=D519),TRANSPOSE(COLUMN('2026 Points'!$E$13:$L$21)^0)),0))</f>
        <v>#N/A</v>
      </c>
    </row>
    <row r="520">
      <c r="A520" s="4">
        <v>519.0</v>
      </c>
      <c r="B520" s="4">
        <v>644.0</v>
      </c>
      <c r="C520" s="4" t="s">
        <v>1027</v>
      </c>
      <c r="D520" s="4" t="s">
        <v>1028</v>
      </c>
      <c r="E520" s="4" t="s">
        <v>130</v>
      </c>
      <c r="F520" s="4">
        <v>15.0</v>
      </c>
      <c r="G520" s="11"/>
      <c r="I520" t="str">
        <f t="array" ref="I520">INDEX('2026 Points'!$D$13:$D$21,MATCH(1,MMULT(--('2026 Points'!$E$13:$L$21=D520),TRANSPOSE(COLUMN('2026 Points'!$E$13:$L$21)^0)),0))</f>
        <v>#N/A</v>
      </c>
    </row>
    <row r="521">
      <c r="A521" s="4">
        <v>520.0</v>
      </c>
      <c r="B521" s="4">
        <v>547.0</v>
      </c>
      <c r="C521" s="4" t="s">
        <v>1029</v>
      </c>
      <c r="D521" s="4" t="s">
        <v>1030</v>
      </c>
      <c r="E521" s="4" t="s">
        <v>128</v>
      </c>
      <c r="F521" s="4">
        <v>15.0</v>
      </c>
      <c r="G521" s="11"/>
      <c r="I521" t="str">
        <f t="array" ref="I521">INDEX('2026 Points'!$D$13:$D$21,MATCH(1,MMULT(--('2026 Points'!$E$13:$L$21=D521),TRANSPOSE(COLUMN('2026 Points'!$E$13:$L$21)^0)),0))</f>
        <v>#N/A</v>
      </c>
    </row>
    <row r="522">
      <c r="A522" s="4">
        <v>521.0</v>
      </c>
      <c r="B522" s="4">
        <v>751.0</v>
      </c>
      <c r="C522" s="4" t="s">
        <v>255</v>
      </c>
      <c r="D522" s="4" t="s">
        <v>1031</v>
      </c>
      <c r="E522" s="4" t="s">
        <v>117</v>
      </c>
      <c r="F522" s="4">
        <v>15.0</v>
      </c>
      <c r="G522" s="11"/>
      <c r="I522" t="str">
        <f t="array" ref="I522">INDEX('2026 Points'!$D$13:$D$21,MATCH(1,MMULT(--('2026 Points'!$E$13:$L$21=D522),TRANSPOSE(COLUMN('2026 Points'!$E$13:$L$21)^0)),0))</f>
        <v>#N/A</v>
      </c>
    </row>
    <row r="523">
      <c r="A523" s="4">
        <v>522.0</v>
      </c>
      <c r="B523" s="4">
        <v>773.0</v>
      </c>
      <c r="C523" s="4" t="s">
        <v>1032</v>
      </c>
      <c r="D523" s="4" t="s">
        <v>1033</v>
      </c>
      <c r="E523" s="4" t="s">
        <v>102</v>
      </c>
      <c r="F523" s="4">
        <v>15.0</v>
      </c>
      <c r="G523" s="11"/>
      <c r="I523" t="str">
        <f t="array" ref="I523">INDEX('2026 Points'!$D$13:$D$21,MATCH(1,MMULT(--('2026 Points'!$E$13:$L$21=D523),TRANSPOSE(COLUMN('2026 Points'!$E$13:$L$21)^0)),0))</f>
        <v>#N/A</v>
      </c>
    </row>
    <row r="524">
      <c r="A524" s="4">
        <v>523.0</v>
      </c>
      <c r="B524" s="4">
        <v>391.0</v>
      </c>
      <c r="C524" s="4" t="s">
        <v>1034</v>
      </c>
      <c r="D524" s="4" t="s">
        <v>1035</v>
      </c>
      <c r="E524" s="4" t="s">
        <v>139</v>
      </c>
      <c r="F524" s="4">
        <v>15.0</v>
      </c>
      <c r="G524" s="11"/>
      <c r="I524" t="str">
        <f t="array" ref="I524">INDEX('2026 Points'!$D$13:$D$21,MATCH(1,MMULT(--('2026 Points'!$E$13:$L$21=D524),TRANSPOSE(COLUMN('2026 Points'!$E$13:$L$21)^0)),0))</f>
        <v>#N/A</v>
      </c>
    </row>
    <row r="525">
      <c r="A525" s="4">
        <v>524.0</v>
      </c>
      <c r="B525" s="4">
        <v>656.0</v>
      </c>
      <c r="C525" s="4" t="s">
        <v>1036</v>
      </c>
      <c r="D525" s="4" t="s">
        <v>1037</v>
      </c>
      <c r="E525" s="4" t="s">
        <v>362</v>
      </c>
      <c r="F525" s="4">
        <v>15.0</v>
      </c>
      <c r="G525" s="11"/>
      <c r="I525" t="str">
        <f t="array" ref="I525">INDEX('2026 Points'!$D$13:$D$21,MATCH(1,MMULT(--('2026 Points'!$E$13:$L$21=D525),TRANSPOSE(COLUMN('2026 Points'!$E$13:$L$21)^0)),0))</f>
        <v>#N/A</v>
      </c>
    </row>
    <row r="526">
      <c r="A526" s="4">
        <v>525.0</v>
      </c>
      <c r="B526" s="4">
        <v>285.0</v>
      </c>
      <c r="C526" s="4" t="s">
        <v>1038</v>
      </c>
      <c r="D526" s="4" t="s">
        <v>1039</v>
      </c>
      <c r="E526" s="4" t="s">
        <v>93</v>
      </c>
      <c r="F526" s="4">
        <v>15.0</v>
      </c>
      <c r="G526" s="11"/>
      <c r="I526" t="str">
        <f t="array" ref="I526">INDEX('2026 Points'!$D$13:$D$21,MATCH(1,MMULT(--('2026 Points'!$E$13:$L$21=D526),TRANSPOSE(COLUMN('2026 Points'!$E$13:$L$21)^0)),0))</f>
        <v>#N/A</v>
      </c>
    </row>
    <row r="527">
      <c r="A527" s="4">
        <v>526.0</v>
      </c>
      <c r="B527" s="4">
        <v>133.0</v>
      </c>
      <c r="C527" s="4" t="s">
        <v>1040</v>
      </c>
      <c r="D527" s="4" t="s">
        <v>1041</v>
      </c>
      <c r="E527" s="4" t="s">
        <v>625</v>
      </c>
      <c r="F527" s="4">
        <v>15.0</v>
      </c>
      <c r="G527" s="11"/>
      <c r="I527" t="str">
        <f t="array" ref="I527">INDEX('2026 Points'!$D$13:$D$21,MATCH(1,MMULT(--('2026 Points'!$E$13:$L$21=D527),TRANSPOSE(COLUMN('2026 Points'!$E$13:$L$21)^0)),0))</f>
        <v>#N/A</v>
      </c>
    </row>
    <row r="528">
      <c r="A528" s="4">
        <v>527.0</v>
      </c>
      <c r="B528" s="4">
        <v>400.0</v>
      </c>
      <c r="C528" s="4" t="s">
        <v>1042</v>
      </c>
      <c r="D528" s="4" t="s">
        <v>1043</v>
      </c>
      <c r="E528" s="4" t="s">
        <v>227</v>
      </c>
      <c r="F528" s="4">
        <v>15.0</v>
      </c>
      <c r="G528" s="11"/>
      <c r="I528" t="str">
        <f t="array" ref="I528">INDEX('2026 Points'!$D$13:$D$21,MATCH(1,MMULT(--('2026 Points'!$E$13:$L$21=D528),TRANSPOSE(COLUMN('2026 Points'!$E$13:$L$21)^0)),0))</f>
        <v>#N/A</v>
      </c>
    </row>
    <row r="529">
      <c r="A529" s="4">
        <v>528.0</v>
      </c>
      <c r="B529" s="4">
        <v>1026.0</v>
      </c>
      <c r="C529" s="4" t="s">
        <v>1044</v>
      </c>
      <c r="D529" s="4" t="s">
        <v>1045</v>
      </c>
      <c r="E529" s="4" t="s">
        <v>227</v>
      </c>
      <c r="F529" s="4">
        <v>15.0</v>
      </c>
      <c r="G529" s="11"/>
      <c r="I529" t="str">
        <f t="array" ref="I529">INDEX('2026 Points'!$D$13:$D$21,MATCH(1,MMULT(--('2026 Points'!$E$13:$L$21=D529),TRANSPOSE(COLUMN('2026 Points'!$E$13:$L$21)^0)),0))</f>
        <v>#N/A</v>
      </c>
    </row>
    <row r="530">
      <c r="A530" s="4">
        <v>529.0</v>
      </c>
      <c r="B530" s="4">
        <v>523.0</v>
      </c>
      <c r="C530" s="4" t="s">
        <v>1046</v>
      </c>
      <c r="D530" s="4" t="s">
        <v>1047</v>
      </c>
      <c r="E530" s="4" t="s">
        <v>102</v>
      </c>
      <c r="F530" s="4">
        <v>15.0</v>
      </c>
      <c r="G530" s="11"/>
      <c r="I530" t="str">
        <f t="array" ref="I530">INDEX('2026 Points'!$D$13:$D$21,MATCH(1,MMULT(--('2026 Points'!$E$13:$L$21=D530),TRANSPOSE(COLUMN('2026 Points'!$E$13:$L$21)^0)),0))</f>
        <v>#N/A</v>
      </c>
    </row>
    <row r="531">
      <c r="A531" s="4">
        <v>530.0</v>
      </c>
      <c r="B531" s="4">
        <v>448.0</v>
      </c>
      <c r="C531" s="4" t="s">
        <v>1048</v>
      </c>
      <c r="D531" s="4" t="s">
        <v>1049</v>
      </c>
      <c r="E531" s="4" t="s">
        <v>161</v>
      </c>
      <c r="F531" s="4">
        <v>15.0</v>
      </c>
      <c r="G531" s="11"/>
      <c r="I531" t="str">
        <f t="array" ref="I531">INDEX('2026 Points'!$D$13:$D$21,MATCH(1,MMULT(--('2026 Points'!$E$13:$L$21=D531),TRANSPOSE(COLUMN('2026 Points'!$E$13:$L$21)^0)),0))</f>
        <v>#N/A</v>
      </c>
    </row>
    <row r="532">
      <c r="A532" s="4">
        <v>531.0</v>
      </c>
      <c r="B532" s="4">
        <v>625.0</v>
      </c>
      <c r="C532" s="4" t="s">
        <v>1050</v>
      </c>
      <c r="D532" s="4" t="s">
        <v>1051</v>
      </c>
      <c r="E532" s="4" t="s">
        <v>137</v>
      </c>
      <c r="F532" s="4">
        <v>15.0</v>
      </c>
      <c r="G532" s="11"/>
      <c r="I532" t="str">
        <f t="array" ref="I532">INDEX('2026 Points'!$D$13:$D$21,MATCH(1,MMULT(--('2026 Points'!$E$13:$L$21=D532),TRANSPOSE(COLUMN('2026 Points'!$E$13:$L$21)^0)),0))</f>
        <v>#N/A</v>
      </c>
    </row>
    <row r="533">
      <c r="A533" s="4">
        <v>532.0</v>
      </c>
      <c r="B533" s="4">
        <v>870.0</v>
      </c>
      <c r="C533" s="4" t="s">
        <v>1052</v>
      </c>
      <c r="D533" s="4" t="s">
        <v>1053</v>
      </c>
      <c r="E533" s="4" t="s">
        <v>1054</v>
      </c>
      <c r="F533" s="4">
        <v>15.0</v>
      </c>
      <c r="G533" s="11"/>
      <c r="I533" t="str">
        <f t="array" ref="I533">INDEX('2026 Points'!$D$13:$D$21,MATCH(1,MMULT(--('2026 Points'!$E$13:$L$21=D533),TRANSPOSE(COLUMN('2026 Points'!$E$13:$L$21)^0)),0))</f>
        <v>#N/A</v>
      </c>
    </row>
    <row r="534">
      <c r="A534" s="4">
        <v>533.0</v>
      </c>
      <c r="B534" s="12"/>
      <c r="C534" s="4" t="s">
        <v>351</v>
      </c>
      <c r="D534" s="4" t="s">
        <v>1055</v>
      </c>
      <c r="E534" s="4" t="s">
        <v>1056</v>
      </c>
      <c r="F534" s="4">
        <v>15.0</v>
      </c>
      <c r="G534" s="11"/>
      <c r="I534" t="str">
        <f t="array" ref="I534">INDEX('2026 Points'!$D$13:$D$21,MATCH(1,MMULT(--('2026 Points'!$E$13:$L$21=D534),TRANSPOSE(COLUMN('2026 Points'!$E$13:$L$21)^0)),0))</f>
        <v>#N/A</v>
      </c>
    </row>
    <row r="535">
      <c r="A535" s="4">
        <v>534.0</v>
      </c>
      <c r="B535" s="4">
        <v>1239.0</v>
      </c>
      <c r="C535" s="4" t="s">
        <v>1057</v>
      </c>
      <c r="D535" s="4" t="s">
        <v>1058</v>
      </c>
      <c r="E535" s="12"/>
      <c r="F535" s="4">
        <v>15.0</v>
      </c>
      <c r="G535" s="11"/>
      <c r="I535" t="str">
        <f t="array" ref="I535">INDEX('2026 Points'!$D$13:$D$21,MATCH(1,MMULT(--('2026 Points'!$E$13:$L$21=D535),TRANSPOSE(COLUMN('2026 Points'!$E$13:$L$21)^0)),0))</f>
        <v>#N/A</v>
      </c>
    </row>
    <row r="536">
      <c r="A536" s="4">
        <v>535.0</v>
      </c>
      <c r="B536" s="12"/>
      <c r="C536" s="4" t="s">
        <v>351</v>
      </c>
      <c r="D536" s="4" t="s">
        <v>1059</v>
      </c>
      <c r="E536" s="4" t="s">
        <v>1060</v>
      </c>
      <c r="F536" s="4">
        <v>15.0</v>
      </c>
      <c r="G536" s="11"/>
      <c r="I536" t="str">
        <f t="array" ref="I536">INDEX('2026 Points'!$D$13:$D$21,MATCH(1,MMULT(--('2026 Points'!$E$13:$L$21=D536),TRANSPOSE(COLUMN('2026 Points'!$E$13:$L$21)^0)),0))</f>
        <v>#N/A</v>
      </c>
    </row>
    <row r="537">
      <c r="A537" s="4">
        <v>536.0</v>
      </c>
      <c r="B537" s="4">
        <v>860.0</v>
      </c>
      <c r="C537" s="4" t="s">
        <v>1061</v>
      </c>
      <c r="D537" s="4" t="s">
        <v>1062</v>
      </c>
      <c r="E537" s="4" t="s">
        <v>704</v>
      </c>
      <c r="F537" s="4">
        <v>15.0</v>
      </c>
      <c r="G537" s="11"/>
      <c r="I537" t="str">
        <f t="array" ref="I537">INDEX('2026 Points'!$D$13:$D$21,MATCH(1,MMULT(--('2026 Points'!$E$13:$L$21=D537),TRANSPOSE(COLUMN('2026 Points'!$E$13:$L$21)^0)),0))</f>
        <v>#N/A</v>
      </c>
    </row>
    <row r="538">
      <c r="A538" s="4">
        <v>537.0</v>
      </c>
      <c r="B538" s="4">
        <v>1167.0</v>
      </c>
      <c r="C538" s="4" t="s">
        <v>1063</v>
      </c>
      <c r="D538" s="4" t="s">
        <v>1064</v>
      </c>
      <c r="E538" s="4" t="s">
        <v>578</v>
      </c>
      <c r="F538" s="4">
        <v>15.0</v>
      </c>
      <c r="G538" s="11"/>
      <c r="I538" t="str">
        <f t="array" ref="I538">INDEX('2026 Points'!$D$13:$D$21,MATCH(1,MMULT(--('2026 Points'!$E$13:$L$21=D538),TRANSPOSE(COLUMN('2026 Points'!$E$13:$L$21)^0)),0))</f>
        <v>#N/A</v>
      </c>
    </row>
    <row r="539">
      <c r="A539" s="4">
        <v>538.0</v>
      </c>
      <c r="B539" s="4">
        <v>759.0</v>
      </c>
      <c r="C539" s="4" t="s">
        <v>1065</v>
      </c>
      <c r="D539" s="4" t="s">
        <v>1066</v>
      </c>
      <c r="E539" s="4" t="s">
        <v>362</v>
      </c>
      <c r="F539" s="4">
        <v>15.0</v>
      </c>
      <c r="G539" s="11"/>
      <c r="I539" t="str">
        <f t="array" ref="I539">INDEX('2026 Points'!$D$13:$D$21,MATCH(1,MMULT(--('2026 Points'!$E$13:$L$21=D539),TRANSPOSE(COLUMN('2026 Points'!$E$13:$L$21)^0)),0))</f>
        <v>#N/A</v>
      </c>
    </row>
    <row r="540">
      <c r="A540" s="4">
        <v>539.0</v>
      </c>
      <c r="B540" s="4">
        <v>678.0</v>
      </c>
      <c r="C540" s="4" t="s">
        <v>176</v>
      </c>
      <c r="D540" s="4" t="s">
        <v>1067</v>
      </c>
      <c r="E540" s="4" t="s">
        <v>143</v>
      </c>
      <c r="F540" s="4">
        <v>15.0</v>
      </c>
      <c r="G540" s="11"/>
      <c r="I540" t="str">
        <f t="array" ref="I540">INDEX('2026 Points'!$D$13:$D$21,MATCH(1,MMULT(--('2026 Points'!$E$13:$L$21=D540),TRANSPOSE(COLUMN('2026 Points'!$E$13:$L$21)^0)),0))</f>
        <v>#N/A</v>
      </c>
    </row>
    <row r="541">
      <c r="A541" s="4">
        <v>540.0</v>
      </c>
      <c r="B541" s="4">
        <v>274.0</v>
      </c>
      <c r="C541" s="4" t="s">
        <v>1068</v>
      </c>
      <c r="D541" s="4" t="s">
        <v>1069</v>
      </c>
      <c r="E541" s="4" t="s">
        <v>96</v>
      </c>
      <c r="F541" s="4">
        <v>15.0</v>
      </c>
      <c r="G541" s="11"/>
      <c r="I541" t="str">
        <f t="array" ref="I541">INDEX('2026 Points'!$D$13:$D$21,MATCH(1,MMULT(--('2026 Points'!$E$13:$L$21=D541),TRANSPOSE(COLUMN('2026 Points'!$E$13:$L$21)^0)),0))</f>
        <v>#N/A</v>
      </c>
    </row>
    <row r="542">
      <c r="A542" s="4">
        <v>541.0</v>
      </c>
      <c r="B542" s="4">
        <v>486.0</v>
      </c>
      <c r="C542" s="4" t="s">
        <v>252</v>
      </c>
      <c r="D542" s="4" t="s">
        <v>1070</v>
      </c>
      <c r="E542" s="4" t="s">
        <v>139</v>
      </c>
      <c r="F542" s="4">
        <v>15.0</v>
      </c>
      <c r="G542" s="11"/>
      <c r="I542" t="str">
        <f t="array" ref="I542">INDEX('2026 Points'!$D$13:$D$21,MATCH(1,MMULT(--('2026 Points'!$E$13:$L$21=D542),TRANSPOSE(COLUMN('2026 Points'!$E$13:$L$21)^0)),0))</f>
        <v>#N/A</v>
      </c>
    </row>
    <row r="543">
      <c r="A543" s="4">
        <v>542.0</v>
      </c>
      <c r="B543" s="4">
        <v>573.0</v>
      </c>
      <c r="C543" s="4" t="s">
        <v>458</v>
      </c>
      <c r="D543" s="4" t="s">
        <v>1071</v>
      </c>
      <c r="E543" s="4" t="s">
        <v>108</v>
      </c>
      <c r="F543" s="4">
        <v>15.0</v>
      </c>
      <c r="G543" s="11"/>
      <c r="I543" t="str">
        <f t="array" ref="I543">INDEX('2026 Points'!$D$13:$D$21,MATCH(1,MMULT(--('2026 Points'!$E$13:$L$21=D543),TRANSPOSE(COLUMN('2026 Points'!$E$13:$L$21)^0)),0))</f>
        <v>#N/A</v>
      </c>
    </row>
    <row r="544">
      <c r="A544" s="4">
        <v>543.0</v>
      </c>
      <c r="B544" s="4">
        <v>647.0</v>
      </c>
      <c r="C544" s="4" t="s">
        <v>530</v>
      </c>
      <c r="D544" s="4" t="s">
        <v>1072</v>
      </c>
      <c r="E544" s="4" t="s">
        <v>161</v>
      </c>
      <c r="F544" s="4">
        <v>15.0</v>
      </c>
      <c r="G544" s="11"/>
      <c r="I544" t="str">
        <f t="array" ref="I544">INDEX('2026 Points'!$D$13:$D$21,MATCH(1,MMULT(--('2026 Points'!$E$13:$L$21=D544),TRANSPOSE(COLUMN('2026 Points'!$E$13:$L$21)^0)),0))</f>
        <v>#N/A</v>
      </c>
    </row>
    <row r="545">
      <c r="A545" s="4">
        <v>544.0</v>
      </c>
      <c r="B545" s="4">
        <v>330.0</v>
      </c>
      <c r="C545" s="4" t="s">
        <v>1073</v>
      </c>
      <c r="D545" s="4" t="s">
        <v>1074</v>
      </c>
      <c r="E545" s="4" t="s">
        <v>366</v>
      </c>
      <c r="F545" s="4">
        <v>15.0</v>
      </c>
      <c r="G545" s="11"/>
      <c r="I545" t="str">
        <f t="array" ref="I545">INDEX('2026 Points'!$D$13:$D$21,MATCH(1,MMULT(--('2026 Points'!$E$13:$L$21=D545),TRANSPOSE(COLUMN('2026 Points'!$E$13:$L$21)^0)),0))</f>
        <v>#N/A</v>
      </c>
    </row>
    <row r="546">
      <c r="A546" s="4">
        <v>545.0</v>
      </c>
      <c r="B546" s="12"/>
      <c r="C546" s="4" t="s">
        <v>351</v>
      </c>
      <c r="D546" s="4" t="s">
        <v>1075</v>
      </c>
      <c r="E546" s="4" t="s">
        <v>1076</v>
      </c>
      <c r="F546" s="4">
        <v>15.0</v>
      </c>
      <c r="G546" s="11"/>
      <c r="I546" t="str">
        <f t="array" ref="I546">INDEX('2026 Points'!$D$13:$D$21,MATCH(1,MMULT(--('2026 Points'!$E$13:$L$21=D546),TRANSPOSE(COLUMN('2026 Points'!$E$13:$L$21)^0)),0))</f>
        <v>#N/A</v>
      </c>
    </row>
    <row r="547">
      <c r="A547" s="4">
        <v>546.0</v>
      </c>
      <c r="B547" s="4">
        <v>248.0</v>
      </c>
      <c r="C547" s="4" t="s">
        <v>1077</v>
      </c>
      <c r="D547" s="4" t="s">
        <v>1078</v>
      </c>
      <c r="E547" s="4" t="s">
        <v>106</v>
      </c>
      <c r="F547" s="4">
        <v>15.0</v>
      </c>
      <c r="G547" s="11"/>
      <c r="I547" t="str">
        <f t="array" ref="I547">INDEX('2026 Points'!$D$13:$D$21,MATCH(1,MMULT(--('2026 Points'!$E$13:$L$21=D547),TRANSPOSE(COLUMN('2026 Points'!$E$13:$L$21)^0)),0))</f>
        <v>#N/A</v>
      </c>
    </row>
    <row r="548">
      <c r="A548" s="4">
        <v>547.0</v>
      </c>
      <c r="B548" s="4">
        <v>130.0</v>
      </c>
      <c r="C548" s="4" t="s">
        <v>1079</v>
      </c>
      <c r="D548" s="4" t="s">
        <v>1080</v>
      </c>
      <c r="E548" s="4" t="s">
        <v>98</v>
      </c>
      <c r="F548" s="4">
        <v>15.0</v>
      </c>
      <c r="G548" s="11"/>
      <c r="I548" t="str">
        <f t="array" ref="I548">INDEX('2026 Points'!$D$13:$D$21,MATCH(1,MMULT(--('2026 Points'!$E$13:$L$21=D548),TRANSPOSE(COLUMN('2026 Points'!$E$13:$L$21)^0)),0))</f>
        <v>#N/A</v>
      </c>
    </row>
    <row r="549">
      <c r="A549" s="4">
        <v>548.0</v>
      </c>
      <c r="B549" s="4">
        <v>155.0</v>
      </c>
      <c r="C549" s="4" t="s">
        <v>1040</v>
      </c>
      <c r="D549" s="4" t="s">
        <v>1081</v>
      </c>
      <c r="E549" s="4" t="s">
        <v>108</v>
      </c>
      <c r="F549" s="4">
        <v>15.0</v>
      </c>
      <c r="G549" s="11"/>
      <c r="I549" t="str">
        <f t="array" ref="I549">INDEX('2026 Points'!$D$13:$D$21,MATCH(1,MMULT(--('2026 Points'!$E$13:$L$21=D549),TRANSPOSE(COLUMN('2026 Points'!$E$13:$L$21)^0)),0))</f>
        <v>#N/A</v>
      </c>
    </row>
    <row r="550">
      <c r="A550" s="4">
        <v>549.0</v>
      </c>
      <c r="B550" s="4">
        <v>840.0</v>
      </c>
      <c r="C550" s="4" t="s">
        <v>1082</v>
      </c>
      <c r="D550" s="4" t="s">
        <v>1083</v>
      </c>
      <c r="E550" s="4" t="s">
        <v>994</v>
      </c>
      <c r="F550" s="4">
        <v>15.0</v>
      </c>
      <c r="G550" s="11"/>
      <c r="I550" t="str">
        <f t="array" ref="I550">INDEX('2026 Points'!$D$13:$D$21,MATCH(1,MMULT(--('2026 Points'!$E$13:$L$21=D550),TRANSPOSE(COLUMN('2026 Points'!$E$13:$L$21)^0)),0))</f>
        <v>#N/A</v>
      </c>
    </row>
    <row r="551">
      <c r="A551" s="4">
        <v>550.0</v>
      </c>
      <c r="B551" s="4">
        <v>1456.0</v>
      </c>
      <c r="C551" s="4" t="s">
        <v>1084</v>
      </c>
      <c r="D551" s="4" t="s">
        <v>1085</v>
      </c>
      <c r="E551" s="4" t="s">
        <v>1086</v>
      </c>
      <c r="F551" s="4">
        <v>15.0</v>
      </c>
      <c r="G551" s="11"/>
      <c r="I551" t="str">
        <f t="array" ref="I551">INDEX('2026 Points'!$D$13:$D$21,MATCH(1,MMULT(--('2026 Points'!$E$13:$L$21=D551),TRANSPOSE(COLUMN('2026 Points'!$E$13:$L$21)^0)),0))</f>
        <v>#N/A</v>
      </c>
    </row>
    <row r="552">
      <c r="A552" s="4">
        <v>551.0</v>
      </c>
      <c r="B552" s="4">
        <v>689.0</v>
      </c>
      <c r="C552" s="4" t="s">
        <v>1087</v>
      </c>
      <c r="D552" s="4" t="s">
        <v>1088</v>
      </c>
      <c r="E552" s="4" t="s">
        <v>465</v>
      </c>
      <c r="F552" s="4">
        <v>15.0</v>
      </c>
      <c r="G552" s="11"/>
      <c r="I552" t="str">
        <f t="array" ref="I552">INDEX('2026 Points'!$D$13:$D$21,MATCH(1,MMULT(--('2026 Points'!$E$13:$L$21=D552),TRANSPOSE(COLUMN('2026 Points'!$E$13:$L$21)^0)),0))</f>
        <v>#N/A</v>
      </c>
    </row>
    <row r="553">
      <c r="A553" s="4">
        <v>552.0</v>
      </c>
      <c r="B553" s="4">
        <v>1901.0</v>
      </c>
      <c r="C553" s="4" t="s">
        <v>1089</v>
      </c>
      <c r="D553" s="4" t="s">
        <v>1090</v>
      </c>
      <c r="E553" s="4" t="s">
        <v>1091</v>
      </c>
      <c r="F553" s="4">
        <v>15.0</v>
      </c>
      <c r="G553" s="11"/>
      <c r="I553" t="str">
        <f t="array" ref="I553">INDEX('2026 Points'!$D$13:$D$21,MATCH(1,MMULT(--('2026 Points'!$E$13:$L$21=D553),TRANSPOSE(COLUMN('2026 Points'!$E$13:$L$21)^0)),0))</f>
        <v>#N/A</v>
      </c>
    </row>
    <row r="554">
      <c r="A554" s="4">
        <v>553.0</v>
      </c>
      <c r="B554" s="4">
        <v>1115.0</v>
      </c>
      <c r="C554" s="4" t="s">
        <v>200</v>
      </c>
      <c r="D554" s="4" t="s">
        <v>1092</v>
      </c>
      <c r="E554" s="4" t="s">
        <v>366</v>
      </c>
      <c r="F554" s="4">
        <v>15.0</v>
      </c>
      <c r="G554" s="11"/>
      <c r="I554" t="str">
        <f t="array" ref="I554">INDEX('2026 Points'!$D$13:$D$21,MATCH(1,MMULT(--('2026 Points'!$E$13:$L$21=D554),TRANSPOSE(COLUMN('2026 Points'!$E$13:$L$21)^0)),0))</f>
        <v>#N/A</v>
      </c>
    </row>
    <row r="555">
      <c r="A555" s="4">
        <v>554.0</v>
      </c>
      <c r="B555" s="4">
        <v>459.0</v>
      </c>
      <c r="C555" s="4" t="s">
        <v>960</v>
      </c>
      <c r="D555" s="4" t="s">
        <v>1093</v>
      </c>
      <c r="E555" s="4" t="s">
        <v>625</v>
      </c>
      <c r="F555" s="4">
        <v>15.0</v>
      </c>
      <c r="G555" s="11"/>
      <c r="I555" t="str">
        <f t="array" ref="I555">INDEX('2026 Points'!$D$13:$D$21,MATCH(1,MMULT(--('2026 Points'!$E$13:$L$21=D555),TRANSPOSE(COLUMN('2026 Points'!$E$13:$L$21)^0)),0))</f>
        <v>#N/A</v>
      </c>
    </row>
    <row r="556">
      <c r="A556" s="4">
        <v>555.0</v>
      </c>
      <c r="B556" s="4">
        <v>891.0</v>
      </c>
      <c r="C556" s="4" t="s">
        <v>384</v>
      </c>
      <c r="D556" s="4" t="s">
        <v>1094</v>
      </c>
      <c r="E556" s="4" t="s">
        <v>465</v>
      </c>
      <c r="F556" s="4">
        <v>14.0</v>
      </c>
      <c r="G556" s="11"/>
      <c r="I556" t="str">
        <f t="array" ref="I556">INDEX('2026 Points'!$D$13:$D$21,MATCH(1,MMULT(--('2026 Points'!$E$13:$L$21=D556),TRANSPOSE(COLUMN('2026 Points'!$E$13:$L$21)^0)),0))</f>
        <v>#N/A</v>
      </c>
    </row>
    <row r="557">
      <c r="A557" s="4">
        <v>556.0</v>
      </c>
      <c r="B557" s="4">
        <v>1343.0</v>
      </c>
      <c r="C557" s="4" t="s">
        <v>1095</v>
      </c>
      <c r="D557" s="4" t="s">
        <v>1096</v>
      </c>
      <c r="E557" s="4" t="s">
        <v>121</v>
      </c>
      <c r="F557" s="4">
        <v>14.0</v>
      </c>
      <c r="G557" s="11"/>
      <c r="I557" t="str">
        <f t="array" ref="I557">INDEX('2026 Points'!$D$13:$D$21,MATCH(1,MMULT(--('2026 Points'!$E$13:$L$21=D557),TRANSPOSE(COLUMN('2026 Points'!$E$13:$L$21)^0)),0))</f>
        <v>#N/A</v>
      </c>
    </row>
    <row r="558">
      <c r="A558" s="4">
        <v>557.0</v>
      </c>
      <c r="B558" s="4">
        <v>1642.0</v>
      </c>
      <c r="C558" s="4" t="s">
        <v>1097</v>
      </c>
      <c r="D558" s="4" t="s">
        <v>1098</v>
      </c>
      <c r="E558" s="4" t="s">
        <v>510</v>
      </c>
      <c r="F558" s="4">
        <v>14.0</v>
      </c>
      <c r="G558" s="11"/>
      <c r="I558" t="str">
        <f t="array" ref="I558">INDEX('2026 Points'!$D$13:$D$21,MATCH(1,MMULT(--('2026 Points'!$E$13:$L$21=D558),TRANSPOSE(COLUMN('2026 Points'!$E$13:$L$21)^0)),0))</f>
        <v>#N/A</v>
      </c>
    </row>
    <row r="559">
      <c r="A559" s="4">
        <v>558.0</v>
      </c>
      <c r="B559" s="4">
        <v>379.0</v>
      </c>
      <c r="C559" s="4" t="s">
        <v>1099</v>
      </c>
      <c r="D559" s="4" t="s">
        <v>1100</v>
      </c>
      <c r="E559" s="4" t="s">
        <v>460</v>
      </c>
      <c r="F559" s="4">
        <v>14.0</v>
      </c>
      <c r="G559" s="11"/>
      <c r="I559" t="str">
        <f t="array" ref="I559">INDEX('2026 Points'!$D$13:$D$21,MATCH(1,MMULT(--('2026 Points'!$E$13:$L$21=D559),TRANSPOSE(COLUMN('2026 Points'!$E$13:$L$21)^0)),0))</f>
        <v>#N/A</v>
      </c>
    </row>
    <row r="560">
      <c r="A560" s="4">
        <v>559.0</v>
      </c>
      <c r="B560" s="4">
        <v>529.0</v>
      </c>
      <c r="C560" s="4" t="s">
        <v>579</v>
      </c>
      <c r="D560" s="4" t="s">
        <v>1101</v>
      </c>
      <c r="E560" s="4" t="s">
        <v>282</v>
      </c>
      <c r="F560" s="4">
        <v>14.0</v>
      </c>
      <c r="G560" s="11"/>
      <c r="I560" t="str">
        <f t="array" ref="I560">INDEX('2026 Points'!$D$13:$D$21,MATCH(1,MMULT(--('2026 Points'!$E$13:$L$21=D560),TRANSPOSE(COLUMN('2026 Points'!$E$13:$L$21)^0)),0))</f>
        <v>#N/A</v>
      </c>
    </row>
    <row r="561">
      <c r="A561" s="4">
        <v>560.0</v>
      </c>
      <c r="B561" s="4">
        <v>322.0</v>
      </c>
      <c r="C561" s="4" t="s">
        <v>1102</v>
      </c>
      <c r="D561" s="4" t="s">
        <v>1103</v>
      </c>
      <c r="E561" s="4" t="s">
        <v>415</v>
      </c>
      <c r="F561" s="4">
        <v>14.0</v>
      </c>
      <c r="G561" s="11"/>
      <c r="I561" t="str">
        <f t="array" ref="I561">INDEX('2026 Points'!$D$13:$D$21,MATCH(1,MMULT(--('2026 Points'!$E$13:$L$21=D561),TRANSPOSE(COLUMN('2026 Points'!$E$13:$L$21)^0)),0))</f>
        <v>#N/A</v>
      </c>
    </row>
    <row r="562">
      <c r="A562" s="4">
        <v>561.0</v>
      </c>
      <c r="B562" s="12"/>
      <c r="C562" s="4" t="s">
        <v>351</v>
      </c>
      <c r="D562" s="4" t="s">
        <v>1104</v>
      </c>
      <c r="E562" s="4" t="s">
        <v>843</v>
      </c>
      <c r="F562" s="4">
        <v>14.0</v>
      </c>
      <c r="G562" s="11"/>
      <c r="I562" t="str">
        <f t="array" ref="I562">INDEX('2026 Points'!$D$13:$D$21,MATCH(1,MMULT(--('2026 Points'!$E$13:$L$21=D562),TRANSPOSE(COLUMN('2026 Points'!$E$13:$L$21)^0)),0))</f>
        <v>#N/A</v>
      </c>
    </row>
    <row r="563">
      <c r="A563" s="4">
        <v>562.0</v>
      </c>
      <c r="B563" s="4">
        <v>1253.0</v>
      </c>
      <c r="C563" s="4" t="s">
        <v>1105</v>
      </c>
      <c r="D563" s="4" t="s">
        <v>1106</v>
      </c>
      <c r="E563" s="4" t="s">
        <v>1107</v>
      </c>
      <c r="F563" s="4">
        <v>14.0</v>
      </c>
      <c r="G563" s="11"/>
      <c r="I563" t="str">
        <f t="array" ref="I563">INDEX('2026 Points'!$D$13:$D$21,MATCH(1,MMULT(--('2026 Points'!$E$13:$L$21=D563),TRANSPOSE(COLUMN('2026 Points'!$E$13:$L$21)^0)),0))</f>
        <v>#N/A</v>
      </c>
    </row>
    <row r="564">
      <c r="A564" s="4">
        <v>563.0</v>
      </c>
      <c r="B564" s="4">
        <v>2503.0</v>
      </c>
      <c r="C564" s="4" t="s">
        <v>1108</v>
      </c>
      <c r="D564" s="4" t="s">
        <v>1109</v>
      </c>
      <c r="E564" s="4" t="s">
        <v>1110</v>
      </c>
      <c r="F564" s="4">
        <v>13.0</v>
      </c>
      <c r="G564" s="11"/>
      <c r="I564" t="str">
        <f t="array" ref="I564">INDEX('2026 Points'!$D$13:$D$21,MATCH(1,MMULT(--('2026 Points'!$E$13:$L$21=D564),TRANSPOSE(COLUMN('2026 Points'!$E$13:$L$21)^0)),0))</f>
        <v>#N/A</v>
      </c>
    </row>
    <row r="565">
      <c r="A565" s="4">
        <v>564.0</v>
      </c>
      <c r="B565" s="4">
        <v>2074.0</v>
      </c>
      <c r="C565" s="4" t="s">
        <v>1111</v>
      </c>
      <c r="D565" s="4" t="s">
        <v>1112</v>
      </c>
      <c r="E565" s="4" t="s">
        <v>898</v>
      </c>
      <c r="F565" s="4">
        <v>13.0</v>
      </c>
      <c r="G565" s="11"/>
      <c r="I565" t="str">
        <f t="array" ref="I565">INDEX('2026 Points'!$D$13:$D$21,MATCH(1,MMULT(--('2026 Points'!$E$13:$L$21=D565),TRANSPOSE(COLUMN('2026 Points'!$E$13:$L$21)^0)),0))</f>
        <v>#N/A</v>
      </c>
    </row>
    <row r="566">
      <c r="A566" s="4">
        <v>565.0</v>
      </c>
      <c r="B566" s="4">
        <v>326.0</v>
      </c>
      <c r="C566" s="4" t="s">
        <v>1113</v>
      </c>
      <c r="D566" s="4" t="s">
        <v>1114</v>
      </c>
      <c r="E566" s="4" t="s">
        <v>362</v>
      </c>
      <c r="F566" s="4">
        <v>13.0</v>
      </c>
      <c r="G566" s="11"/>
      <c r="I566" t="str">
        <f t="array" ref="I566">INDEX('2026 Points'!$D$13:$D$21,MATCH(1,MMULT(--('2026 Points'!$E$13:$L$21=D566),TRANSPOSE(COLUMN('2026 Points'!$E$13:$L$21)^0)),0))</f>
        <v>#N/A</v>
      </c>
    </row>
    <row r="567">
      <c r="A567" s="4">
        <v>566.0</v>
      </c>
      <c r="B567" s="4">
        <v>232.0</v>
      </c>
      <c r="C567" s="4" t="s">
        <v>1115</v>
      </c>
      <c r="D567" s="4" t="s">
        <v>1116</v>
      </c>
      <c r="E567" s="4" t="s">
        <v>161</v>
      </c>
      <c r="F567" s="4">
        <v>13.0</v>
      </c>
      <c r="G567" s="11"/>
      <c r="I567" t="str">
        <f t="array" ref="I567">INDEX('2026 Points'!$D$13:$D$21,MATCH(1,MMULT(--('2026 Points'!$E$13:$L$21=D567),TRANSPOSE(COLUMN('2026 Points'!$E$13:$L$21)^0)),0))</f>
        <v>#N/A</v>
      </c>
    </row>
    <row r="568">
      <c r="A568" s="4">
        <v>567.0</v>
      </c>
      <c r="B568" s="4">
        <v>410.0</v>
      </c>
      <c r="C568" s="4" t="s">
        <v>1117</v>
      </c>
      <c r="D568" s="4" t="s">
        <v>1118</v>
      </c>
      <c r="E568" s="4" t="s">
        <v>324</v>
      </c>
      <c r="F568" s="4">
        <v>13.0</v>
      </c>
      <c r="G568" s="11"/>
      <c r="I568" t="str">
        <f t="array" ref="I568">INDEX('2026 Points'!$D$13:$D$21,MATCH(1,MMULT(--('2026 Points'!$E$13:$L$21=D568),TRANSPOSE(COLUMN('2026 Points'!$E$13:$L$21)^0)),0))</f>
        <v>#N/A</v>
      </c>
    </row>
    <row r="569">
      <c r="A569" s="4">
        <v>568.0</v>
      </c>
      <c r="B569" s="4">
        <v>902.0</v>
      </c>
      <c r="C569" s="4" t="s">
        <v>1119</v>
      </c>
      <c r="D569" s="4" t="s">
        <v>1120</v>
      </c>
      <c r="E569" s="4" t="s">
        <v>184</v>
      </c>
      <c r="F569" s="4">
        <v>13.0</v>
      </c>
      <c r="G569" s="11"/>
      <c r="I569" t="str">
        <f t="array" ref="I569">INDEX('2026 Points'!$D$13:$D$21,MATCH(1,MMULT(--('2026 Points'!$E$13:$L$21=D569),TRANSPOSE(COLUMN('2026 Points'!$E$13:$L$21)^0)),0))</f>
        <v>#N/A</v>
      </c>
    </row>
    <row r="570">
      <c r="A570" s="4">
        <v>569.0</v>
      </c>
      <c r="B570" s="4">
        <v>312.0</v>
      </c>
      <c r="C570" s="4" t="s">
        <v>727</v>
      </c>
      <c r="D570" s="4" t="s">
        <v>1121</v>
      </c>
      <c r="E570" s="4" t="s">
        <v>704</v>
      </c>
      <c r="F570" s="4">
        <v>13.0</v>
      </c>
      <c r="G570" s="11"/>
      <c r="I570" t="str">
        <f t="array" ref="I570">INDEX('2026 Points'!$D$13:$D$21,MATCH(1,MMULT(--('2026 Points'!$E$13:$L$21=D570),TRANSPOSE(COLUMN('2026 Points'!$E$13:$L$21)^0)),0))</f>
        <v>#N/A</v>
      </c>
    </row>
    <row r="571">
      <c r="A571" s="4">
        <v>570.0</v>
      </c>
      <c r="B571" s="4">
        <v>36.0</v>
      </c>
      <c r="C571" s="4" t="s">
        <v>1122</v>
      </c>
      <c r="D571" s="4" t="s">
        <v>26</v>
      </c>
      <c r="E571" s="4" t="s">
        <v>161</v>
      </c>
      <c r="F571" s="4">
        <v>13.0</v>
      </c>
      <c r="G571" s="11"/>
      <c r="I571" t="str">
        <f t="array" ref="I571">INDEX('2026 Points'!$D$13:$D$21,MATCH(1,MMULT(--('2026 Points'!$E$13:$L$21=D571),TRANSPOSE(COLUMN('2026 Points'!$E$13:$L$21)^0)),0))</f>
        <v>Tim</v>
      </c>
    </row>
    <row r="572">
      <c r="A572" s="4">
        <v>571.0</v>
      </c>
      <c r="B572" s="4">
        <v>1833.0</v>
      </c>
      <c r="C572" s="4" t="s">
        <v>1123</v>
      </c>
      <c r="D572" s="4" t="s">
        <v>1124</v>
      </c>
      <c r="E572" s="4" t="s">
        <v>520</v>
      </c>
      <c r="F572" s="4">
        <v>13.0</v>
      </c>
      <c r="G572" s="11"/>
      <c r="I572" t="str">
        <f t="array" ref="I572">INDEX('2026 Points'!$D$13:$D$21,MATCH(1,MMULT(--('2026 Points'!$E$13:$L$21=D572),TRANSPOSE(COLUMN('2026 Points'!$E$13:$L$21)^0)),0))</f>
        <v>#N/A</v>
      </c>
    </row>
    <row r="573">
      <c r="A573" s="4">
        <v>572.0</v>
      </c>
      <c r="B573" s="4">
        <v>1452.0</v>
      </c>
      <c r="C573" s="4" t="s">
        <v>1125</v>
      </c>
      <c r="D573" s="4" t="s">
        <v>1126</v>
      </c>
      <c r="E573" s="4" t="s">
        <v>750</v>
      </c>
      <c r="F573" s="4">
        <v>13.0</v>
      </c>
      <c r="G573" s="11"/>
      <c r="I573" t="str">
        <f t="array" ref="I573">INDEX('2026 Points'!$D$13:$D$21,MATCH(1,MMULT(--('2026 Points'!$E$13:$L$21=D573),TRANSPOSE(COLUMN('2026 Points'!$E$13:$L$21)^0)),0))</f>
        <v>#N/A</v>
      </c>
    </row>
    <row r="574">
      <c r="A574" s="4">
        <v>573.0</v>
      </c>
      <c r="B574" s="4">
        <v>489.0</v>
      </c>
      <c r="C574" s="4" t="s">
        <v>1127</v>
      </c>
      <c r="D574" s="4" t="s">
        <v>1128</v>
      </c>
      <c r="E574" s="4" t="s">
        <v>108</v>
      </c>
      <c r="F574" s="4">
        <v>13.0</v>
      </c>
      <c r="G574" s="11"/>
      <c r="I574" t="str">
        <f t="array" ref="I574">INDEX('2026 Points'!$D$13:$D$21,MATCH(1,MMULT(--('2026 Points'!$E$13:$L$21=D574),TRANSPOSE(COLUMN('2026 Points'!$E$13:$L$21)^0)),0))</f>
        <v>#N/A</v>
      </c>
    </row>
    <row r="575">
      <c r="A575" s="4">
        <v>574.0</v>
      </c>
      <c r="B575" s="4">
        <v>739.0</v>
      </c>
      <c r="C575" s="4" t="s">
        <v>874</v>
      </c>
      <c r="D575" s="4" t="s">
        <v>1129</v>
      </c>
      <c r="E575" s="4" t="s">
        <v>227</v>
      </c>
      <c r="F575" s="4">
        <v>13.0</v>
      </c>
      <c r="G575" s="11"/>
      <c r="I575" t="str">
        <f t="array" ref="I575">INDEX('2026 Points'!$D$13:$D$21,MATCH(1,MMULT(--('2026 Points'!$E$13:$L$21=D575),TRANSPOSE(COLUMN('2026 Points'!$E$13:$L$21)^0)),0))</f>
        <v>#N/A</v>
      </c>
    </row>
    <row r="576">
      <c r="A576" s="4">
        <v>575.0</v>
      </c>
      <c r="B576" s="4">
        <v>876.0</v>
      </c>
      <c r="C576" s="4" t="s">
        <v>1130</v>
      </c>
      <c r="D576" s="4" t="s">
        <v>1131</v>
      </c>
      <c r="E576" s="4" t="s">
        <v>314</v>
      </c>
      <c r="F576" s="4">
        <v>13.0</v>
      </c>
      <c r="G576" s="11"/>
      <c r="I576" t="str">
        <f t="array" ref="I576">INDEX('2026 Points'!$D$13:$D$21,MATCH(1,MMULT(--('2026 Points'!$E$13:$L$21=D576),TRANSPOSE(COLUMN('2026 Points'!$E$13:$L$21)^0)),0))</f>
        <v>#N/A</v>
      </c>
    </row>
    <row r="577">
      <c r="A577" s="4">
        <v>576.0</v>
      </c>
      <c r="B577" s="4">
        <v>348.0</v>
      </c>
      <c r="C577" s="4" t="s">
        <v>1132</v>
      </c>
      <c r="D577" s="4" t="s">
        <v>1133</v>
      </c>
      <c r="E577" s="4" t="s">
        <v>106</v>
      </c>
      <c r="F577" s="4">
        <v>13.0</v>
      </c>
      <c r="G577" s="11"/>
      <c r="I577" t="str">
        <f t="array" ref="I577">INDEX('2026 Points'!$D$13:$D$21,MATCH(1,MMULT(--('2026 Points'!$E$13:$L$21=D577),TRANSPOSE(COLUMN('2026 Points'!$E$13:$L$21)^0)),0))</f>
        <v>#N/A</v>
      </c>
    </row>
    <row r="578">
      <c r="A578" s="4">
        <v>577.0</v>
      </c>
      <c r="B578" s="4">
        <v>418.0</v>
      </c>
      <c r="C578" s="4" t="s">
        <v>1134</v>
      </c>
      <c r="D578" s="4" t="s">
        <v>1135</v>
      </c>
      <c r="E578" s="4" t="s">
        <v>366</v>
      </c>
      <c r="F578" s="4">
        <v>13.0</v>
      </c>
      <c r="G578" s="11"/>
      <c r="I578" t="str">
        <f t="array" ref="I578">INDEX('2026 Points'!$D$13:$D$21,MATCH(1,MMULT(--('2026 Points'!$E$13:$L$21=D578),TRANSPOSE(COLUMN('2026 Points'!$E$13:$L$21)^0)),0))</f>
        <v>#N/A</v>
      </c>
    </row>
    <row r="579">
      <c r="A579" s="4">
        <v>578.0</v>
      </c>
      <c r="B579" s="4">
        <v>364.0</v>
      </c>
      <c r="C579" s="4" t="s">
        <v>1073</v>
      </c>
      <c r="D579" s="4" t="s">
        <v>1136</v>
      </c>
      <c r="E579" s="4" t="s">
        <v>108</v>
      </c>
      <c r="F579" s="4">
        <v>13.0</v>
      </c>
      <c r="G579" s="11"/>
      <c r="I579" t="str">
        <f t="array" ref="I579">INDEX('2026 Points'!$D$13:$D$21,MATCH(1,MMULT(--('2026 Points'!$E$13:$L$21=D579),TRANSPOSE(COLUMN('2026 Points'!$E$13:$L$21)^0)),0))</f>
        <v>#N/A</v>
      </c>
    </row>
    <row r="580">
      <c r="A580" s="4">
        <v>579.0</v>
      </c>
      <c r="B580" s="4">
        <v>833.0</v>
      </c>
      <c r="C580" s="4" t="s">
        <v>1137</v>
      </c>
      <c r="D580" s="4" t="s">
        <v>1138</v>
      </c>
      <c r="E580" s="4" t="s">
        <v>102</v>
      </c>
      <c r="F580" s="4">
        <v>12.0</v>
      </c>
      <c r="G580" s="11"/>
      <c r="I580" t="str">
        <f t="array" ref="I580">INDEX('2026 Points'!$D$13:$D$21,MATCH(1,MMULT(--('2026 Points'!$E$13:$L$21=D580),TRANSPOSE(COLUMN('2026 Points'!$E$13:$L$21)^0)),0))</f>
        <v>#N/A</v>
      </c>
    </row>
    <row r="581">
      <c r="A581" s="4">
        <v>580.0</v>
      </c>
      <c r="B581" s="4">
        <v>797.0</v>
      </c>
      <c r="C581" s="4" t="s">
        <v>1139</v>
      </c>
      <c r="D581" s="4" t="s">
        <v>1140</v>
      </c>
      <c r="E581" s="4" t="s">
        <v>388</v>
      </c>
      <c r="F581" s="4">
        <v>12.0</v>
      </c>
      <c r="G581" s="11"/>
      <c r="I581" t="str">
        <f t="array" ref="I581">INDEX('2026 Points'!$D$13:$D$21,MATCH(1,MMULT(--('2026 Points'!$E$13:$L$21=D581),TRANSPOSE(COLUMN('2026 Points'!$E$13:$L$21)^0)),0))</f>
        <v>#N/A</v>
      </c>
    </row>
    <row r="582">
      <c r="A582" s="4">
        <v>581.0</v>
      </c>
      <c r="B582" s="4">
        <v>473.0</v>
      </c>
      <c r="C582" s="4" t="s">
        <v>1141</v>
      </c>
      <c r="D582" s="4" t="s">
        <v>1142</v>
      </c>
      <c r="E582" s="4" t="s">
        <v>137</v>
      </c>
      <c r="F582" s="4">
        <v>12.0</v>
      </c>
      <c r="G582" s="11"/>
      <c r="I582" t="str">
        <f t="array" ref="I582">INDEX('2026 Points'!$D$13:$D$21,MATCH(1,MMULT(--('2026 Points'!$E$13:$L$21=D582),TRANSPOSE(COLUMN('2026 Points'!$E$13:$L$21)^0)),0))</f>
        <v>#N/A</v>
      </c>
    </row>
    <row r="583">
      <c r="A583" s="4">
        <v>582.0</v>
      </c>
      <c r="B583" s="4">
        <v>713.0</v>
      </c>
      <c r="C583" s="4" t="s">
        <v>305</v>
      </c>
      <c r="D583" s="4" t="s">
        <v>1143</v>
      </c>
      <c r="E583" s="4" t="s">
        <v>121</v>
      </c>
      <c r="F583" s="4">
        <v>12.0</v>
      </c>
      <c r="G583" s="11"/>
      <c r="I583" t="str">
        <f t="array" ref="I583">INDEX('2026 Points'!$D$13:$D$21,MATCH(1,MMULT(--('2026 Points'!$E$13:$L$21=D583),TRANSPOSE(COLUMN('2026 Points'!$E$13:$L$21)^0)),0))</f>
        <v>#N/A</v>
      </c>
    </row>
    <row r="584">
      <c r="A584" s="4">
        <v>583.0</v>
      </c>
      <c r="B584" s="12"/>
      <c r="C584" s="4" t="s">
        <v>351</v>
      </c>
      <c r="D584" s="4" t="s">
        <v>1144</v>
      </c>
      <c r="E584" s="4" t="s">
        <v>314</v>
      </c>
      <c r="F584" s="4">
        <v>12.0</v>
      </c>
      <c r="G584" s="11"/>
      <c r="I584" t="str">
        <f t="array" ref="I584">INDEX('2026 Points'!$D$13:$D$21,MATCH(1,MMULT(--('2026 Points'!$E$13:$L$21=D584),TRANSPOSE(COLUMN('2026 Points'!$E$13:$L$21)^0)),0))</f>
        <v>#N/A</v>
      </c>
    </row>
    <row r="585">
      <c r="A585" s="4">
        <v>584.0</v>
      </c>
      <c r="B585" s="4">
        <v>368.0</v>
      </c>
      <c r="C585" s="4" t="s">
        <v>1145</v>
      </c>
      <c r="D585" s="4" t="s">
        <v>1146</v>
      </c>
      <c r="E585" s="4" t="s">
        <v>157</v>
      </c>
      <c r="F585" s="4">
        <v>12.0</v>
      </c>
      <c r="G585" s="11"/>
      <c r="I585" t="str">
        <f t="array" ref="I585">INDEX('2026 Points'!$D$13:$D$21,MATCH(1,MMULT(--('2026 Points'!$E$13:$L$21=D585),TRANSPOSE(COLUMN('2026 Points'!$E$13:$L$21)^0)),0))</f>
        <v>#N/A</v>
      </c>
    </row>
    <row r="586">
      <c r="A586" s="4">
        <v>585.0</v>
      </c>
      <c r="B586" s="4">
        <v>716.0</v>
      </c>
      <c r="C586" s="4" t="s">
        <v>305</v>
      </c>
      <c r="D586" s="4" t="s">
        <v>1147</v>
      </c>
      <c r="E586" s="4" t="s">
        <v>128</v>
      </c>
      <c r="F586" s="4">
        <v>12.0</v>
      </c>
      <c r="G586" s="11"/>
      <c r="I586" t="str">
        <f t="array" ref="I586">INDEX('2026 Points'!$D$13:$D$21,MATCH(1,MMULT(--('2026 Points'!$E$13:$L$21=D586),TRANSPOSE(COLUMN('2026 Points'!$E$13:$L$21)^0)),0))</f>
        <v>#N/A</v>
      </c>
    </row>
    <row r="587">
      <c r="A587" s="4">
        <v>586.0</v>
      </c>
      <c r="B587" s="4">
        <v>531.0</v>
      </c>
      <c r="C587" s="4" t="s">
        <v>252</v>
      </c>
      <c r="D587" s="4" t="s">
        <v>1148</v>
      </c>
      <c r="E587" s="4" t="s">
        <v>117</v>
      </c>
      <c r="F587" s="4">
        <v>12.0</v>
      </c>
      <c r="G587" s="11"/>
      <c r="I587" t="str">
        <f t="array" ref="I587">INDEX('2026 Points'!$D$13:$D$21,MATCH(1,MMULT(--('2026 Points'!$E$13:$L$21=D587),TRANSPOSE(COLUMN('2026 Points'!$E$13:$L$21)^0)),0))</f>
        <v>#N/A</v>
      </c>
    </row>
    <row r="588">
      <c r="A588" s="4">
        <v>587.0</v>
      </c>
      <c r="B588" s="4">
        <v>1674.0</v>
      </c>
      <c r="C588" s="4" t="s">
        <v>1149</v>
      </c>
      <c r="D588" s="4" t="s">
        <v>1150</v>
      </c>
      <c r="E588" s="4" t="s">
        <v>332</v>
      </c>
      <c r="F588" s="4">
        <v>12.0</v>
      </c>
      <c r="G588" s="11"/>
      <c r="I588" t="str">
        <f t="array" ref="I588">INDEX('2026 Points'!$D$13:$D$21,MATCH(1,MMULT(--('2026 Points'!$E$13:$L$21=D588),TRANSPOSE(COLUMN('2026 Points'!$E$13:$L$21)^0)),0))</f>
        <v>#N/A</v>
      </c>
    </row>
    <row r="589">
      <c r="A589" s="4">
        <v>588.0</v>
      </c>
      <c r="B589" s="4">
        <v>1945.0</v>
      </c>
      <c r="C589" s="4" t="s">
        <v>1151</v>
      </c>
      <c r="D589" s="4" t="s">
        <v>1152</v>
      </c>
      <c r="E589" s="4" t="s">
        <v>376</v>
      </c>
      <c r="F589" s="4">
        <v>12.0</v>
      </c>
      <c r="G589" s="11"/>
      <c r="I589" t="str">
        <f t="array" ref="I589">INDEX('2026 Points'!$D$13:$D$21,MATCH(1,MMULT(--('2026 Points'!$E$13:$L$21=D589),TRANSPOSE(COLUMN('2026 Points'!$E$13:$L$21)^0)),0))</f>
        <v>#N/A</v>
      </c>
    </row>
    <row r="590">
      <c r="A590" s="4">
        <v>589.0</v>
      </c>
      <c r="B590" s="4">
        <v>741.0</v>
      </c>
      <c r="C590" s="4" t="s">
        <v>1153</v>
      </c>
      <c r="D590" s="4" t="s">
        <v>1154</v>
      </c>
      <c r="E590" s="4" t="s">
        <v>99</v>
      </c>
      <c r="F590" s="4">
        <v>12.0</v>
      </c>
      <c r="G590" s="11"/>
      <c r="I590" t="str">
        <f t="array" ref="I590">INDEX('2026 Points'!$D$13:$D$21,MATCH(1,MMULT(--('2026 Points'!$E$13:$L$21=D590),TRANSPOSE(COLUMN('2026 Points'!$E$13:$L$21)^0)),0))</f>
        <v>#N/A</v>
      </c>
    </row>
    <row r="591">
      <c r="A591" s="4">
        <v>590.0</v>
      </c>
      <c r="B591" s="4">
        <v>196.0</v>
      </c>
      <c r="C591" s="4" t="s">
        <v>1155</v>
      </c>
      <c r="D591" s="4" t="s">
        <v>1156</v>
      </c>
      <c r="E591" s="4" t="s">
        <v>362</v>
      </c>
      <c r="F591" s="4">
        <v>12.0</v>
      </c>
      <c r="G591" s="11"/>
      <c r="I591" t="str">
        <f t="array" ref="I591">INDEX('2026 Points'!$D$13:$D$21,MATCH(1,MMULT(--('2026 Points'!$E$13:$L$21=D591),TRANSPOSE(COLUMN('2026 Points'!$E$13:$L$21)^0)),0))</f>
        <v>#N/A</v>
      </c>
    </row>
    <row r="592">
      <c r="A592" s="4">
        <v>591.0</v>
      </c>
      <c r="B592" s="4">
        <v>357.0</v>
      </c>
      <c r="C592" s="4" t="s">
        <v>1157</v>
      </c>
      <c r="D592" s="4" t="s">
        <v>1158</v>
      </c>
      <c r="E592" s="4" t="s">
        <v>108</v>
      </c>
      <c r="F592" s="4">
        <v>12.0</v>
      </c>
      <c r="G592" s="11"/>
      <c r="I592" t="str">
        <f t="array" ref="I592">INDEX('2026 Points'!$D$13:$D$21,MATCH(1,MMULT(--('2026 Points'!$E$13:$L$21=D592),TRANSPOSE(COLUMN('2026 Points'!$E$13:$L$21)^0)),0))</f>
        <v>#N/A</v>
      </c>
    </row>
    <row r="593">
      <c r="A593" s="4">
        <v>592.0</v>
      </c>
      <c r="B593" s="4">
        <v>462.0</v>
      </c>
      <c r="C593" s="4" t="s">
        <v>1159</v>
      </c>
      <c r="D593" s="4" t="s">
        <v>1160</v>
      </c>
      <c r="E593" s="4" t="s">
        <v>1161</v>
      </c>
      <c r="F593" s="4">
        <v>12.0</v>
      </c>
      <c r="G593" s="11"/>
      <c r="I593" t="str">
        <f t="array" ref="I593">INDEX('2026 Points'!$D$13:$D$21,MATCH(1,MMULT(--('2026 Points'!$E$13:$L$21=D593),TRANSPOSE(COLUMN('2026 Points'!$E$13:$L$21)^0)),0))</f>
        <v>#N/A</v>
      </c>
    </row>
    <row r="594">
      <c r="A594" s="4">
        <v>593.0</v>
      </c>
      <c r="B594" s="4">
        <v>974.0</v>
      </c>
      <c r="C594" s="4" t="s">
        <v>1162</v>
      </c>
      <c r="D594" s="4" t="s">
        <v>1163</v>
      </c>
      <c r="E594" s="4" t="s">
        <v>314</v>
      </c>
      <c r="F594" s="4">
        <v>12.0</v>
      </c>
      <c r="G594" s="11"/>
      <c r="I594" t="str">
        <f t="array" ref="I594">INDEX('2026 Points'!$D$13:$D$21,MATCH(1,MMULT(--('2026 Points'!$E$13:$L$21=D594),TRANSPOSE(COLUMN('2026 Points'!$E$13:$L$21)^0)),0))</f>
        <v>#N/A</v>
      </c>
    </row>
    <row r="595">
      <c r="A595" s="4">
        <v>594.0</v>
      </c>
      <c r="B595" s="4">
        <v>2109.0</v>
      </c>
      <c r="C595" s="4" t="s">
        <v>1164</v>
      </c>
      <c r="D595" s="4" t="s">
        <v>1165</v>
      </c>
      <c r="E595" s="4" t="s">
        <v>825</v>
      </c>
      <c r="F595" s="4">
        <v>12.0</v>
      </c>
      <c r="G595" s="11"/>
      <c r="I595" t="str">
        <f t="array" ref="I595">INDEX('2026 Points'!$D$13:$D$21,MATCH(1,MMULT(--('2026 Points'!$E$13:$L$21=D595),TRANSPOSE(COLUMN('2026 Points'!$E$13:$L$21)^0)),0))</f>
        <v>#N/A</v>
      </c>
    </row>
    <row r="596">
      <c r="A596" s="4">
        <v>595.0</v>
      </c>
      <c r="B596" s="4">
        <v>629.0</v>
      </c>
      <c r="C596" s="4" t="s">
        <v>341</v>
      </c>
      <c r="D596" s="4" t="s">
        <v>1166</v>
      </c>
      <c r="E596" s="4" t="s">
        <v>625</v>
      </c>
      <c r="F596" s="4">
        <v>11.0</v>
      </c>
      <c r="G596" s="11"/>
      <c r="I596" t="str">
        <f t="array" ref="I596">INDEX('2026 Points'!$D$13:$D$21,MATCH(1,MMULT(--('2026 Points'!$E$13:$L$21=D596),TRANSPOSE(COLUMN('2026 Points'!$E$13:$L$21)^0)),0))</f>
        <v>#N/A</v>
      </c>
    </row>
    <row r="597">
      <c r="A597" s="4">
        <v>596.0</v>
      </c>
      <c r="B597" s="4">
        <v>360.0</v>
      </c>
      <c r="C597" s="4" t="s">
        <v>1167</v>
      </c>
      <c r="D597" s="4" t="s">
        <v>1168</v>
      </c>
      <c r="E597" s="4" t="s">
        <v>415</v>
      </c>
      <c r="F597" s="4">
        <v>11.0</v>
      </c>
      <c r="G597" s="11"/>
      <c r="I597" t="str">
        <f t="array" ref="I597">INDEX('2026 Points'!$D$13:$D$21,MATCH(1,MMULT(--('2026 Points'!$E$13:$L$21=D597),TRANSPOSE(COLUMN('2026 Points'!$E$13:$L$21)^0)),0))</f>
        <v>#N/A</v>
      </c>
    </row>
    <row r="598">
      <c r="A598" s="4">
        <v>597.0</v>
      </c>
      <c r="B598" s="4">
        <v>1530.0</v>
      </c>
      <c r="C598" s="4" t="s">
        <v>1169</v>
      </c>
      <c r="D598" s="4" t="s">
        <v>1170</v>
      </c>
      <c r="E598" s="4" t="s">
        <v>324</v>
      </c>
      <c r="F598" s="4">
        <v>11.0</v>
      </c>
      <c r="G598" s="11"/>
      <c r="I598" t="str">
        <f t="array" ref="I598">INDEX('2026 Points'!$D$13:$D$21,MATCH(1,MMULT(--('2026 Points'!$E$13:$L$21=D598),TRANSPOSE(COLUMN('2026 Points'!$E$13:$L$21)^0)),0))</f>
        <v>#N/A</v>
      </c>
    </row>
    <row r="599">
      <c r="A599" s="4">
        <v>598.0</v>
      </c>
      <c r="B599" s="4">
        <v>981.0</v>
      </c>
      <c r="C599" s="4" t="s">
        <v>689</v>
      </c>
      <c r="D599" s="4" t="s">
        <v>1171</v>
      </c>
      <c r="E599" s="4" t="s">
        <v>98</v>
      </c>
      <c r="F599" s="4">
        <v>11.0</v>
      </c>
      <c r="G599" s="11"/>
      <c r="I599" t="str">
        <f t="array" ref="I599">INDEX('2026 Points'!$D$13:$D$21,MATCH(1,MMULT(--('2026 Points'!$E$13:$L$21=D599),TRANSPOSE(COLUMN('2026 Points'!$E$13:$L$21)^0)),0))</f>
        <v>#N/A</v>
      </c>
    </row>
    <row r="600">
      <c r="A600" s="4">
        <v>599.0</v>
      </c>
      <c r="B600" s="4">
        <v>882.0</v>
      </c>
      <c r="C600" s="4" t="s">
        <v>707</v>
      </c>
      <c r="D600" s="4" t="s">
        <v>1172</v>
      </c>
      <c r="E600" s="4" t="s">
        <v>249</v>
      </c>
      <c r="F600" s="4">
        <v>11.0</v>
      </c>
      <c r="G600" s="11"/>
      <c r="I600" t="str">
        <f t="array" ref="I600">INDEX('2026 Points'!$D$13:$D$21,MATCH(1,MMULT(--('2026 Points'!$E$13:$L$21=D600),TRANSPOSE(COLUMN('2026 Points'!$E$13:$L$21)^0)),0))</f>
        <v>#N/A</v>
      </c>
    </row>
    <row r="601">
      <c r="A601" s="4">
        <v>600.0</v>
      </c>
      <c r="B601" s="4">
        <v>603.0</v>
      </c>
      <c r="C601" s="4" t="s">
        <v>118</v>
      </c>
      <c r="D601" s="4" t="s">
        <v>1173</v>
      </c>
      <c r="E601" s="4" t="s">
        <v>130</v>
      </c>
      <c r="F601" s="4">
        <v>11.0</v>
      </c>
      <c r="I601" t="str">
        <f t="array" ref="I601">INDEX('2026 Points'!$D$13:$D$21,MATCH(1,MMULT(--('2026 Points'!$E$13:$L$21=D601),TRANSPOSE(COLUMN('2026 Points'!$E$13:$L$21)^0)),0))</f>
        <v>#N/A</v>
      </c>
    </row>
    <row r="602">
      <c r="A602" s="4">
        <v>601.0</v>
      </c>
      <c r="B602" s="4">
        <v>2145.0</v>
      </c>
      <c r="C602" s="4" t="s">
        <v>1174</v>
      </c>
      <c r="D602" s="4" t="s">
        <v>1175</v>
      </c>
      <c r="E602" s="12"/>
      <c r="F602" s="4">
        <v>11.0</v>
      </c>
      <c r="G602" s="11"/>
      <c r="I602" t="str">
        <f t="array" ref="I602">INDEX('2026 Points'!$D$13:$D$21,MATCH(1,MMULT(--('2026 Points'!$E$13:$L$21=D602),TRANSPOSE(COLUMN('2026 Points'!$E$13:$L$21)^0)),0))</f>
        <v>#N/A</v>
      </c>
    </row>
    <row r="603">
      <c r="A603" s="4">
        <v>602.0</v>
      </c>
      <c r="B603" s="4">
        <v>736.0</v>
      </c>
      <c r="C603" s="4" t="s">
        <v>437</v>
      </c>
      <c r="D603" s="4" t="s">
        <v>1176</v>
      </c>
      <c r="E603" s="4" t="s">
        <v>362</v>
      </c>
      <c r="F603" s="4">
        <v>11.0</v>
      </c>
      <c r="G603" s="11"/>
      <c r="I603" t="str">
        <f t="array" ref="I603">INDEX('2026 Points'!$D$13:$D$21,MATCH(1,MMULT(--('2026 Points'!$E$13:$L$21=D603),TRANSPOSE(COLUMN('2026 Points'!$E$13:$L$21)^0)),0))</f>
        <v>#N/A</v>
      </c>
    </row>
    <row r="604">
      <c r="A604" s="4">
        <v>603.0</v>
      </c>
      <c r="B604" s="4">
        <v>792.0</v>
      </c>
      <c r="C604" s="4" t="s">
        <v>1177</v>
      </c>
      <c r="D604" s="4" t="s">
        <v>1178</v>
      </c>
      <c r="E604" s="4" t="s">
        <v>147</v>
      </c>
      <c r="F604" s="4">
        <v>11.0</v>
      </c>
      <c r="G604" s="11"/>
      <c r="I604" t="str">
        <f t="array" ref="I604">INDEX('2026 Points'!$D$13:$D$21,MATCH(1,MMULT(--('2026 Points'!$E$13:$L$21=D604),TRANSPOSE(COLUMN('2026 Points'!$E$13:$L$21)^0)),0))</f>
        <v>#N/A</v>
      </c>
    </row>
    <row r="605">
      <c r="A605" s="4">
        <v>604.0</v>
      </c>
      <c r="B605" s="4">
        <v>549.0</v>
      </c>
      <c r="C605" s="4" t="s">
        <v>252</v>
      </c>
      <c r="D605" s="4" t="s">
        <v>1179</v>
      </c>
      <c r="E605" s="4" t="s">
        <v>117</v>
      </c>
      <c r="F605" s="4">
        <v>11.0</v>
      </c>
      <c r="G605" s="11"/>
      <c r="I605" t="str">
        <f t="array" ref="I605">INDEX('2026 Points'!$D$13:$D$21,MATCH(1,MMULT(--('2026 Points'!$E$13:$L$21=D605),TRANSPOSE(COLUMN('2026 Points'!$E$13:$L$21)^0)),0))</f>
        <v>#N/A</v>
      </c>
    </row>
    <row r="606">
      <c r="A606" s="4">
        <v>605.0</v>
      </c>
      <c r="B606" s="4">
        <v>842.0</v>
      </c>
      <c r="C606" s="4" t="s">
        <v>1180</v>
      </c>
      <c r="D606" s="4" t="s">
        <v>1181</v>
      </c>
      <c r="E606" s="4" t="s">
        <v>157</v>
      </c>
      <c r="F606" s="4">
        <v>11.0</v>
      </c>
      <c r="G606" s="11"/>
      <c r="I606" t="str">
        <f t="array" ref="I606">INDEX('2026 Points'!$D$13:$D$21,MATCH(1,MMULT(--('2026 Points'!$E$13:$L$21=D606),TRANSPOSE(COLUMN('2026 Points'!$E$13:$L$21)^0)),0))</f>
        <v>#N/A</v>
      </c>
    </row>
    <row r="607">
      <c r="A607" s="4">
        <v>606.0</v>
      </c>
      <c r="B607" s="4">
        <v>915.0</v>
      </c>
      <c r="C607" s="4" t="s">
        <v>1182</v>
      </c>
      <c r="D607" s="4" t="s">
        <v>1183</v>
      </c>
      <c r="E607" s="4" t="s">
        <v>460</v>
      </c>
      <c r="F607" s="4">
        <v>11.0</v>
      </c>
      <c r="G607" s="11"/>
      <c r="I607" t="str">
        <f t="array" ref="I607">INDEX('2026 Points'!$D$13:$D$21,MATCH(1,MMULT(--('2026 Points'!$E$13:$L$21=D607),TRANSPOSE(COLUMN('2026 Points'!$E$13:$L$21)^0)),0))</f>
        <v>#N/A</v>
      </c>
    </row>
    <row r="608">
      <c r="A608" s="4">
        <v>607.0</v>
      </c>
      <c r="B608" s="4">
        <v>1577.0</v>
      </c>
      <c r="C608" s="4" t="s">
        <v>1184</v>
      </c>
      <c r="D608" s="4" t="s">
        <v>1185</v>
      </c>
      <c r="E608" s="4" t="s">
        <v>647</v>
      </c>
      <c r="F608" s="4">
        <v>11.0</v>
      </c>
      <c r="G608" s="11"/>
      <c r="I608" t="str">
        <f t="array" ref="I608">INDEX('2026 Points'!$D$13:$D$21,MATCH(1,MMULT(--('2026 Points'!$E$13:$L$21=D608),TRANSPOSE(COLUMN('2026 Points'!$E$13:$L$21)^0)),0))</f>
        <v>#N/A</v>
      </c>
    </row>
    <row r="609">
      <c r="A609" s="4">
        <v>608.0</v>
      </c>
      <c r="B609" s="12"/>
      <c r="C609" s="4" t="s">
        <v>351</v>
      </c>
      <c r="D609" s="4" t="s">
        <v>1186</v>
      </c>
      <c r="E609" s="4" t="s">
        <v>329</v>
      </c>
      <c r="F609" s="4">
        <v>11.0</v>
      </c>
      <c r="G609" s="11"/>
      <c r="I609" t="str">
        <f t="array" ref="I609">INDEX('2026 Points'!$D$13:$D$21,MATCH(1,MMULT(--('2026 Points'!$E$13:$L$21=D609),TRANSPOSE(COLUMN('2026 Points'!$E$13:$L$21)^0)),0))</f>
        <v>#N/A</v>
      </c>
    </row>
    <row r="610">
      <c r="A610" s="4">
        <v>609.0</v>
      </c>
      <c r="B610" s="4">
        <v>709.0</v>
      </c>
      <c r="C610" s="4" t="s">
        <v>1187</v>
      </c>
      <c r="D610" s="4" t="s">
        <v>1188</v>
      </c>
      <c r="E610" s="12"/>
      <c r="F610" s="4">
        <v>10.0</v>
      </c>
      <c r="G610" s="11"/>
      <c r="I610" t="str">
        <f t="array" ref="I610">INDEX('2026 Points'!$D$13:$D$21,MATCH(1,MMULT(--('2026 Points'!$E$13:$L$21=D610),TRANSPOSE(COLUMN('2026 Points'!$E$13:$L$21)^0)),0))</f>
        <v>#N/A</v>
      </c>
    </row>
    <row r="611">
      <c r="A611" s="4">
        <v>610.0</v>
      </c>
      <c r="B611" s="12"/>
      <c r="C611" s="4" t="s">
        <v>351</v>
      </c>
      <c r="D611" s="4" t="s">
        <v>1189</v>
      </c>
      <c r="E611" s="4" t="s">
        <v>625</v>
      </c>
      <c r="F611" s="4">
        <v>10.0</v>
      </c>
      <c r="G611" s="11"/>
      <c r="I611" t="str">
        <f t="array" ref="I611">INDEX('2026 Points'!$D$13:$D$21,MATCH(1,MMULT(--('2026 Points'!$E$13:$L$21=D611),TRANSPOSE(COLUMN('2026 Points'!$E$13:$L$21)^0)),0))</f>
        <v>#N/A</v>
      </c>
    </row>
    <row r="612">
      <c r="A612" s="4">
        <v>611.0</v>
      </c>
      <c r="B612" s="4">
        <v>2066.0</v>
      </c>
      <c r="C612" s="4" t="s">
        <v>1190</v>
      </c>
      <c r="D612" s="4" t="s">
        <v>1191</v>
      </c>
      <c r="E612" s="4" t="s">
        <v>941</v>
      </c>
      <c r="F612" s="4">
        <v>10.0</v>
      </c>
      <c r="G612" s="11"/>
      <c r="I612" t="str">
        <f t="array" ref="I612">INDEX('2026 Points'!$D$13:$D$21,MATCH(1,MMULT(--('2026 Points'!$E$13:$L$21=D612),TRANSPOSE(COLUMN('2026 Points'!$E$13:$L$21)^0)),0))</f>
        <v>#N/A</v>
      </c>
    </row>
    <row r="613">
      <c r="A613" s="4">
        <v>612.0</v>
      </c>
      <c r="B613" s="4">
        <v>1157.0</v>
      </c>
      <c r="C613" s="4" t="s">
        <v>1192</v>
      </c>
      <c r="D613" s="4" t="s">
        <v>1193</v>
      </c>
      <c r="E613" s="4" t="s">
        <v>362</v>
      </c>
      <c r="F613" s="4">
        <v>10.0</v>
      </c>
      <c r="G613" s="11"/>
      <c r="I613" t="str">
        <f t="array" ref="I613">INDEX('2026 Points'!$D$13:$D$21,MATCH(1,MMULT(--('2026 Points'!$E$13:$L$21=D613),TRANSPOSE(COLUMN('2026 Points'!$E$13:$L$21)^0)),0))</f>
        <v>#N/A</v>
      </c>
    </row>
    <row r="614">
      <c r="A614" s="4">
        <v>613.0</v>
      </c>
      <c r="B614" s="4">
        <v>311.0</v>
      </c>
      <c r="C614" s="4" t="s">
        <v>886</v>
      </c>
      <c r="D614" s="4" t="s">
        <v>1194</v>
      </c>
      <c r="E614" s="4" t="s">
        <v>147</v>
      </c>
      <c r="F614" s="4">
        <v>10.0</v>
      </c>
      <c r="G614" s="11"/>
      <c r="I614" t="str">
        <f t="array" ref="I614">INDEX('2026 Points'!$D$13:$D$21,MATCH(1,MMULT(--('2026 Points'!$E$13:$L$21=D614),TRANSPOSE(COLUMN('2026 Points'!$E$13:$L$21)^0)),0))</f>
        <v>#N/A</v>
      </c>
    </row>
    <row r="615">
      <c r="A615" s="4">
        <v>614.0</v>
      </c>
      <c r="B615" s="4">
        <v>346.0</v>
      </c>
      <c r="C615" s="4" t="s">
        <v>751</v>
      </c>
      <c r="D615" s="4" t="s">
        <v>1195</v>
      </c>
      <c r="E615" s="4" t="s">
        <v>128</v>
      </c>
      <c r="F615" s="4">
        <v>10.0</v>
      </c>
      <c r="G615" s="11"/>
      <c r="I615" t="str">
        <f t="array" ref="I615">INDEX('2026 Points'!$D$13:$D$21,MATCH(1,MMULT(--('2026 Points'!$E$13:$L$21=D615),TRANSPOSE(COLUMN('2026 Points'!$E$13:$L$21)^0)),0))</f>
        <v>#N/A</v>
      </c>
    </row>
    <row r="616">
      <c r="A616" s="4">
        <v>615.0</v>
      </c>
      <c r="B616" s="4">
        <v>1111.0</v>
      </c>
      <c r="C616" s="4" t="s">
        <v>1196</v>
      </c>
      <c r="D616" s="4" t="s">
        <v>1197</v>
      </c>
      <c r="E616" s="4" t="s">
        <v>99</v>
      </c>
      <c r="F616" s="4">
        <v>10.0</v>
      </c>
      <c r="G616" s="11"/>
      <c r="I616" t="str">
        <f t="array" ref="I616">INDEX('2026 Points'!$D$13:$D$21,MATCH(1,MMULT(--('2026 Points'!$E$13:$L$21=D616),TRANSPOSE(COLUMN('2026 Points'!$E$13:$L$21)^0)),0))</f>
        <v>#N/A</v>
      </c>
    </row>
    <row r="617">
      <c r="A617" s="4">
        <v>616.0</v>
      </c>
      <c r="B617" s="4">
        <v>1285.0</v>
      </c>
      <c r="C617" s="4" t="s">
        <v>971</v>
      </c>
      <c r="D617" s="4" t="s">
        <v>1198</v>
      </c>
      <c r="E617" s="4" t="s">
        <v>362</v>
      </c>
      <c r="F617" s="4">
        <v>10.0</v>
      </c>
      <c r="G617" s="11"/>
      <c r="I617" t="str">
        <f t="array" ref="I617">INDEX('2026 Points'!$D$13:$D$21,MATCH(1,MMULT(--('2026 Points'!$E$13:$L$21=D617),TRANSPOSE(COLUMN('2026 Points'!$E$13:$L$21)^0)),0))</f>
        <v>#N/A</v>
      </c>
    </row>
    <row r="618">
      <c r="A618" s="4">
        <v>617.0</v>
      </c>
      <c r="B618" s="4">
        <v>1345.0</v>
      </c>
      <c r="C618" s="4" t="s">
        <v>846</v>
      </c>
      <c r="D618" s="4" t="s">
        <v>1199</v>
      </c>
      <c r="E618" s="4" t="s">
        <v>143</v>
      </c>
      <c r="F618" s="4">
        <v>10.0</v>
      </c>
      <c r="G618" s="11"/>
      <c r="I618" t="str">
        <f t="array" ref="I618">INDEX('2026 Points'!$D$13:$D$21,MATCH(1,MMULT(--('2026 Points'!$E$13:$L$21=D618),TRANSPOSE(COLUMN('2026 Points'!$E$13:$L$21)^0)),0))</f>
        <v>#N/A</v>
      </c>
    </row>
    <row r="619">
      <c r="A619" s="4">
        <v>618.0</v>
      </c>
      <c r="B619" s="4">
        <v>944.0</v>
      </c>
      <c r="C619" s="4" t="s">
        <v>1200</v>
      </c>
      <c r="D619" s="4" t="s">
        <v>1201</v>
      </c>
      <c r="E619" s="4" t="s">
        <v>121</v>
      </c>
      <c r="F619" s="4">
        <v>10.0</v>
      </c>
      <c r="G619" s="11"/>
      <c r="I619" t="str">
        <f t="array" ref="I619">INDEX('2026 Points'!$D$13:$D$21,MATCH(1,MMULT(--('2026 Points'!$E$13:$L$21=D619),TRANSPOSE(COLUMN('2026 Points'!$E$13:$L$21)^0)),0))</f>
        <v>#N/A</v>
      </c>
    </row>
    <row r="620">
      <c r="A620" s="4">
        <v>619.0</v>
      </c>
      <c r="B620" s="4">
        <v>710.0</v>
      </c>
      <c r="C620" s="4" t="s">
        <v>104</v>
      </c>
      <c r="D620" s="4" t="s">
        <v>1202</v>
      </c>
      <c r="E620" s="12"/>
      <c r="F620" s="4">
        <v>10.0</v>
      </c>
      <c r="G620" s="11"/>
      <c r="I620" t="str">
        <f t="array" ref="I620">INDEX('2026 Points'!$D$13:$D$21,MATCH(1,MMULT(--('2026 Points'!$E$13:$L$21=D620),TRANSPOSE(COLUMN('2026 Points'!$E$13:$L$21)^0)),0))</f>
        <v>#N/A</v>
      </c>
    </row>
    <row r="621">
      <c r="A621" s="4">
        <v>620.0</v>
      </c>
      <c r="B621" s="4">
        <v>760.0</v>
      </c>
      <c r="C621" s="4" t="s">
        <v>1203</v>
      </c>
      <c r="D621" s="4" t="s">
        <v>1204</v>
      </c>
      <c r="E621" s="4" t="s">
        <v>93</v>
      </c>
      <c r="F621" s="4">
        <v>10.0</v>
      </c>
      <c r="G621" s="11"/>
      <c r="I621" t="str">
        <f t="array" ref="I621">INDEX('2026 Points'!$D$13:$D$21,MATCH(1,MMULT(--('2026 Points'!$E$13:$L$21=D621),TRANSPOSE(COLUMN('2026 Points'!$E$13:$L$21)^0)),0))</f>
        <v>#N/A</v>
      </c>
    </row>
    <row r="622">
      <c r="A622" s="4">
        <v>621.0</v>
      </c>
      <c r="B622" s="4">
        <v>881.0</v>
      </c>
      <c r="C622" s="4" t="s">
        <v>173</v>
      </c>
      <c r="D622" s="4" t="s">
        <v>1205</v>
      </c>
      <c r="E622" s="4" t="s">
        <v>117</v>
      </c>
      <c r="F622" s="4">
        <v>10.0</v>
      </c>
      <c r="G622" s="11"/>
      <c r="I622" t="str">
        <f t="array" ref="I622">INDEX('2026 Points'!$D$13:$D$21,MATCH(1,MMULT(--('2026 Points'!$E$13:$L$21=D622),TRANSPOSE(COLUMN('2026 Points'!$E$13:$L$21)^0)),0))</f>
        <v>#N/A</v>
      </c>
    </row>
    <row r="623">
      <c r="A623" s="4">
        <v>622.0</v>
      </c>
      <c r="B623" s="4">
        <v>1264.0</v>
      </c>
      <c r="C623" s="4" t="s">
        <v>1206</v>
      </c>
      <c r="D623" s="4" t="s">
        <v>1207</v>
      </c>
      <c r="E623" s="4" t="s">
        <v>143</v>
      </c>
      <c r="F623" s="4">
        <v>10.0</v>
      </c>
      <c r="G623" s="11"/>
      <c r="I623" t="str">
        <f t="array" ref="I623">INDEX('2026 Points'!$D$13:$D$21,MATCH(1,MMULT(--('2026 Points'!$E$13:$L$21=D623),TRANSPOSE(COLUMN('2026 Points'!$E$13:$L$21)^0)),0))</f>
        <v>#N/A</v>
      </c>
    </row>
    <row r="624">
      <c r="A624" s="4">
        <v>623.0</v>
      </c>
      <c r="B624" s="4">
        <v>1876.0</v>
      </c>
      <c r="C624" s="4" t="s">
        <v>1208</v>
      </c>
      <c r="D624" s="4" t="s">
        <v>1209</v>
      </c>
      <c r="E624" s="4" t="s">
        <v>121</v>
      </c>
      <c r="F624" s="4">
        <v>10.0</v>
      </c>
      <c r="G624" s="11"/>
      <c r="I624" t="str">
        <f t="array" ref="I624">INDEX('2026 Points'!$D$13:$D$21,MATCH(1,MMULT(--('2026 Points'!$E$13:$L$21=D624),TRANSPOSE(COLUMN('2026 Points'!$E$13:$L$21)^0)),0))</f>
        <v>#N/A</v>
      </c>
    </row>
    <row r="625">
      <c r="A625" s="4">
        <v>624.0</v>
      </c>
      <c r="B625" s="4">
        <v>722.0</v>
      </c>
      <c r="C625" s="4" t="s">
        <v>1210</v>
      </c>
      <c r="D625" s="4" t="s">
        <v>1211</v>
      </c>
      <c r="E625" s="4" t="s">
        <v>139</v>
      </c>
      <c r="F625" s="4">
        <v>10.0</v>
      </c>
      <c r="G625" s="11"/>
      <c r="I625" t="str">
        <f t="array" ref="I625">INDEX('2026 Points'!$D$13:$D$21,MATCH(1,MMULT(--('2026 Points'!$E$13:$L$21=D625),TRANSPOSE(COLUMN('2026 Points'!$E$13:$L$21)^0)),0))</f>
        <v>#N/A</v>
      </c>
    </row>
    <row r="626">
      <c r="A626" s="4">
        <v>625.0</v>
      </c>
      <c r="B626" s="4">
        <v>427.0</v>
      </c>
      <c r="C626" s="4" t="s">
        <v>1212</v>
      </c>
      <c r="D626" s="4" t="s">
        <v>1213</v>
      </c>
      <c r="E626" s="4" t="s">
        <v>415</v>
      </c>
      <c r="F626" s="4">
        <v>10.0</v>
      </c>
      <c r="G626" s="11"/>
      <c r="I626" t="str">
        <f t="array" ref="I626">INDEX('2026 Points'!$D$13:$D$21,MATCH(1,MMULT(--('2026 Points'!$E$13:$L$21=D626),TRANSPOSE(COLUMN('2026 Points'!$E$13:$L$21)^0)),0))</f>
        <v>#N/A</v>
      </c>
    </row>
    <row r="627">
      <c r="A627" s="4">
        <v>626.0</v>
      </c>
      <c r="B627" s="4">
        <v>1008.0</v>
      </c>
      <c r="C627" s="4" t="s">
        <v>877</v>
      </c>
      <c r="D627" s="4" t="s">
        <v>1214</v>
      </c>
      <c r="E627" s="4" t="s">
        <v>227</v>
      </c>
      <c r="F627" s="4">
        <v>10.0</v>
      </c>
      <c r="G627" s="11"/>
      <c r="I627" t="str">
        <f t="array" ref="I627">INDEX('2026 Points'!$D$13:$D$21,MATCH(1,MMULT(--('2026 Points'!$E$13:$L$21=D627),TRANSPOSE(COLUMN('2026 Points'!$E$13:$L$21)^0)),0))</f>
        <v>#N/A</v>
      </c>
    </row>
    <row r="628">
      <c r="A628" s="4">
        <v>627.0</v>
      </c>
      <c r="B628" s="4">
        <v>1224.0</v>
      </c>
      <c r="C628" s="4" t="s">
        <v>1215</v>
      </c>
      <c r="D628" s="4" t="s">
        <v>1216</v>
      </c>
      <c r="E628" s="4" t="s">
        <v>475</v>
      </c>
      <c r="F628" s="4">
        <v>10.0</v>
      </c>
      <c r="G628" s="11"/>
      <c r="I628" t="str">
        <f t="array" ref="I628">INDEX('2026 Points'!$D$13:$D$21,MATCH(1,MMULT(--('2026 Points'!$E$13:$L$21=D628),TRANSPOSE(COLUMN('2026 Points'!$E$13:$L$21)^0)),0))</f>
        <v>#N/A</v>
      </c>
    </row>
    <row r="629">
      <c r="A629" s="4">
        <v>628.0</v>
      </c>
      <c r="B629" s="4">
        <v>1171.0</v>
      </c>
      <c r="C629" s="4" t="s">
        <v>1217</v>
      </c>
      <c r="D629" s="4" t="s">
        <v>1218</v>
      </c>
      <c r="E629" s="4" t="s">
        <v>475</v>
      </c>
      <c r="F629" s="4">
        <v>10.0</v>
      </c>
      <c r="G629" s="11"/>
      <c r="I629" t="str">
        <f t="array" ref="I629">INDEX('2026 Points'!$D$13:$D$21,MATCH(1,MMULT(--('2026 Points'!$E$13:$L$21=D629),TRANSPOSE(COLUMN('2026 Points'!$E$13:$L$21)^0)),0))</f>
        <v>#N/A</v>
      </c>
    </row>
    <row r="630">
      <c r="A630" s="4">
        <v>629.0</v>
      </c>
      <c r="B630" s="4">
        <v>763.0</v>
      </c>
      <c r="C630" s="4" t="s">
        <v>437</v>
      </c>
      <c r="D630" s="4" t="s">
        <v>1219</v>
      </c>
      <c r="E630" s="4" t="s">
        <v>137</v>
      </c>
      <c r="F630" s="4">
        <v>10.0</v>
      </c>
      <c r="G630" s="11"/>
      <c r="I630" t="str">
        <f t="array" ref="I630">INDEX('2026 Points'!$D$13:$D$21,MATCH(1,MMULT(--('2026 Points'!$E$13:$L$21=D630),TRANSPOSE(COLUMN('2026 Points'!$E$13:$L$21)^0)),0))</f>
        <v>#N/A</v>
      </c>
    </row>
    <row r="631">
      <c r="A631" s="4">
        <v>630.0</v>
      </c>
      <c r="B631" s="4">
        <v>350.0</v>
      </c>
      <c r="C631" s="4" t="s">
        <v>1220</v>
      </c>
      <c r="D631" s="4" t="s">
        <v>1221</v>
      </c>
      <c r="E631" s="4" t="s">
        <v>227</v>
      </c>
      <c r="F631" s="4">
        <v>10.0</v>
      </c>
      <c r="G631" s="11"/>
      <c r="I631" t="str">
        <f t="array" ref="I631">INDEX('2026 Points'!$D$13:$D$21,MATCH(1,MMULT(--('2026 Points'!$E$13:$L$21=D631),TRANSPOSE(COLUMN('2026 Points'!$E$13:$L$21)^0)),0))</f>
        <v>#N/A</v>
      </c>
    </row>
    <row r="632">
      <c r="A632" s="4">
        <v>631.0</v>
      </c>
      <c r="B632" s="4">
        <v>1468.0</v>
      </c>
      <c r="C632" s="4" t="s">
        <v>1222</v>
      </c>
      <c r="D632" s="4" t="s">
        <v>1223</v>
      </c>
      <c r="E632" s="4" t="s">
        <v>117</v>
      </c>
      <c r="F632" s="4">
        <v>10.0</v>
      </c>
      <c r="G632" s="11"/>
      <c r="I632" t="str">
        <f t="array" ref="I632">INDEX('2026 Points'!$D$13:$D$21,MATCH(1,MMULT(--('2026 Points'!$E$13:$L$21=D632),TRANSPOSE(COLUMN('2026 Points'!$E$13:$L$21)^0)),0))</f>
        <v>#N/A</v>
      </c>
    </row>
    <row r="633">
      <c r="A633" s="4">
        <v>632.0</v>
      </c>
      <c r="B633" s="4">
        <v>171.0</v>
      </c>
      <c r="C633" s="4" t="s">
        <v>1224</v>
      </c>
      <c r="D633" s="4" t="s">
        <v>1225</v>
      </c>
      <c r="E633" s="4" t="s">
        <v>128</v>
      </c>
      <c r="F633" s="4">
        <v>10.0</v>
      </c>
      <c r="G633" s="11"/>
      <c r="I633" t="str">
        <f t="array" ref="I633">INDEX('2026 Points'!$D$13:$D$21,MATCH(1,MMULT(--('2026 Points'!$E$13:$L$21=D633),TRANSPOSE(COLUMN('2026 Points'!$E$13:$L$21)^0)),0))</f>
        <v>#N/A</v>
      </c>
    </row>
    <row r="634">
      <c r="A634" s="4">
        <v>633.0</v>
      </c>
      <c r="B634" s="4">
        <v>618.0</v>
      </c>
      <c r="C634" s="4" t="s">
        <v>1226</v>
      </c>
      <c r="D634" s="4" t="s">
        <v>1227</v>
      </c>
      <c r="E634" s="4" t="s">
        <v>108</v>
      </c>
      <c r="F634" s="4">
        <v>10.0</v>
      </c>
      <c r="G634" s="11"/>
      <c r="I634" t="str">
        <f t="array" ref="I634">INDEX('2026 Points'!$D$13:$D$21,MATCH(1,MMULT(--('2026 Points'!$E$13:$L$21=D634),TRANSPOSE(COLUMN('2026 Points'!$E$13:$L$21)^0)),0))</f>
        <v>#N/A</v>
      </c>
    </row>
    <row r="635">
      <c r="A635" s="4">
        <v>634.0</v>
      </c>
      <c r="B635" s="12"/>
      <c r="C635" s="4" t="s">
        <v>351</v>
      </c>
      <c r="D635" s="4" t="s">
        <v>1228</v>
      </c>
      <c r="E635" s="12"/>
      <c r="F635" s="4">
        <v>10.0</v>
      </c>
      <c r="G635" s="11"/>
      <c r="I635" t="str">
        <f t="array" ref="I635">INDEX('2026 Points'!$D$13:$D$21,MATCH(1,MMULT(--('2026 Points'!$E$13:$L$21=D635),TRANSPOSE(COLUMN('2026 Points'!$E$13:$L$21)^0)),0))</f>
        <v>#N/A</v>
      </c>
    </row>
    <row r="636">
      <c r="A636" s="4">
        <v>635.0</v>
      </c>
      <c r="B636" s="4">
        <v>696.0</v>
      </c>
      <c r="C636" s="4" t="s">
        <v>1229</v>
      </c>
      <c r="D636" s="4" t="s">
        <v>1230</v>
      </c>
      <c r="E636" s="4" t="s">
        <v>1231</v>
      </c>
      <c r="F636" s="4">
        <v>10.0</v>
      </c>
      <c r="G636" s="11"/>
      <c r="I636" t="str">
        <f t="array" ref="I636">INDEX('2026 Points'!$D$13:$D$21,MATCH(1,MMULT(--('2026 Points'!$E$13:$L$21=D636),TRANSPOSE(COLUMN('2026 Points'!$E$13:$L$21)^0)),0))</f>
        <v>#N/A</v>
      </c>
    </row>
    <row r="637">
      <c r="A637" s="4">
        <v>636.0</v>
      </c>
      <c r="B637" s="4">
        <v>1063.0</v>
      </c>
      <c r="C637" s="4" t="s">
        <v>511</v>
      </c>
      <c r="D637" s="4" t="s">
        <v>1232</v>
      </c>
      <c r="E637" s="4" t="s">
        <v>415</v>
      </c>
      <c r="F637" s="4">
        <v>10.0</v>
      </c>
      <c r="G637" s="11"/>
      <c r="I637" t="str">
        <f t="array" ref="I637">INDEX('2026 Points'!$D$13:$D$21,MATCH(1,MMULT(--('2026 Points'!$E$13:$L$21=D637),TRANSPOSE(COLUMN('2026 Points'!$E$13:$L$21)^0)),0))</f>
        <v>#N/A</v>
      </c>
    </row>
    <row r="638">
      <c r="A638" s="4">
        <v>637.0</v>
      </c>
      <c r="B638" s="4">
        <v>271.0</v>
      </c>
      <c r="C638" s="4" t="s">
        <v>1233</v>
      </c>
      <c r="D638" s="4" t="s">
        <v>1234</v>
      </c>
      <c r="E638" s="4" t="s">
        <v>130</v>
      </c>
      <c r="F638" s="4">
        <v>10.0</v>
      </c>
      <c r="G638" s="11"/>
      <c r="I638" t="str">
        <f t="array" ref="I638">INDEX('2026 Points'!$D$13:$D$21,MATCH(1,MMULT(--('2026 Points'!$E$13:$L$21=D638),TRANSPOSE(COLUMN('2026 Points'!$E$13:$L$21)^0)),0))</f>
        <v>#N/A</v>
      </c>
    </row>
    <row r="639">
      <c r="A639" s="4">
        <v>638.0</v>
      </c>
      <c r="B639" s="4">
        <v>1259.0</v>
      </c>
      <c r="C639" s="4" t="s">
        <v>1235</v>
      </c>
      <c r="D639" s="4" t="s">
        <v>1236</v>
      </c>
      <c r="E639" s="4" t="s">
        <v>1237</v>
      </c>
      <c r="F639" s="4">
        <v>10.0</v>
      </c>
      <c r="G639" s="11"/>
      <c r="I639" t="str">
        <f t="array" ref="I639">INDEX('2026 Points'!$D$13:$D$21,MATCH(1,MMULT(--('2026 Points'!$E$13:$L$21=D639),TRANSPOSE(COLUMN('2026 Points'!$E$13:$L$21)^0)),0))</f>
        <v>#N/A</v>
      </c>
    </row>
    <row r="640">
      <c r="A640" s="4">
        <v>639.0</v>
      </c>
      <c r="B640" s="4">
        <v>734.0</v>
      </c>
      <c r="C640" s="4" t="s">
        <v>1238</v>
      </c>
      <c r="D640" s="4" t="s">
        <v>1239</v>
      </c>
      <c r="E640" s="4" t="s">
        <v>208</v>
      </c>
      <c r="F640" s="4">
        <v>10.0</v>
      </c>
      <c r="G640" s="11"/>
      <c r="I640" t="str">
        <f t="array" ref="I640">INDEX('2026 Points'!$D$13:$D$21,MATCH(1,MMULT(--('2026 Points'!$E$13:$L$21=D640),TRANSPOSE(COLUMN('2026 Points'!$E$13:$L$21)^0)),0))</f>
        <v>#N/A</v>
      </c>
    </row>
    <row r="641">
      <c r="A641" s="4">
        <v>640.0</v>
      </c>
      <c r="B641" s="4">
        <v>990.0</v>
      </c>
      <c r="C641" s="4" t="s">
        <v>320</v>
      </c>
      <c r="D641" s="4" t="s">
        <v>1240</v>
      </c>
      <c r="E641" s="12"/>
      <c r="F641" s="4">
        <v>10.0</v>
      </c>
      <c r="G641" s="11"/>
      <c r="I641" t="str">
        <f t="array" ref="I641">INDEX('2026 Points'!$D$13:$D$21,MATCH(1,MMULT(--('2026 Points'!$E$13:$L$21=D641),TRANSPOSE(COLUMN('2026 Points'!$E$13:$L$21)^0)),0))</f>
        <v>#N/A</v>
      </c>
    </row>
    <row r="642">
      <c r="A642" s="4">
        <v>641.0</v>
      </c>
      <c r="B642" s="4">
        <v>1775.0</v>
      </c>
      <c r="C642" s="4" t="s">
        <v>1241</v>
      </c>
      <c r="D642" s="4" t="s">
        <v>1242</v>
      </c>
      <c r="E642" s="4" t="s">
        <v>750</v>
      </c>
      <c r="F642" s="4">
        <v>10.0</v>
      </c>
      <c r="G642" s="11"/>
      <c r="I642" t="str">
        <f t="array" ref="I642">INDEX('2026 Points'!$D$13:$D$21,MATCH(1,MMULT(--('2026 Points'!$E$13:$L$21=D642),TRANSPOSE(COLUMN('2026 Points'!$E$13:$L$21)^0)),0))</f>
        <v>#N/A</v>
      </c>
    </row>
    <row r="643">
      <c r="A643" s="4">
        <v>642.0</v>
      </c>
      <c r="B643" s="4">
        <v>484.0</v>
      </c>
      <c r="C643" s="4" t="s">
        <v>1243</v>
      </c>
      <c r="D643" s="4" t="s">
        <v>1244</v>
      </c>
      <c r="E643" s="4" t="s">
        <v>353</v>
      </c>
      <c r="F643" s="4">
        <v>10.0</v>
      </c>
      <c r="G643" s="11"/>
      <c r="I643" t="str">
        <f t="array" ref="I643">INDEX('2026 Points'!$D$13:$D$21,MATCH(1,MMULT(--('2026 Points'!$E$13:$L$21=D643),TRANSPOSE(COLUMN('2026 Points'!$E$13:$L$21)^0)),0))</f>
        <v>#N/A</v>
      </c>
    </row>
    <row r="644">
      <c r="A644" s="4">
        <v>643.0</v>
      </c>
      <c r="B644" s="4">
        <v>639.0</v>
      </c>
      <c r="C644" s="4" t="s">
        <v>129</v>
      </c>
      <c r="D644" s="4" t="s">
        <v>1245</v>
      </c>
      <c r="E644" s="4" t="s">
        <v>388</v>
      </c>
      <c r="F644" s="4">
        <v>10.0</v>
      </c>
      <c r="G644" s="11"/>
      <c r="I644" t="str">
        <f t="array" ref="I644">INDEX('2026 Points'!$D$13:$D$21,MATCH(1,MMULT(--('2026 Points'!$E$13:$L$21=D644),TRANSPOSE(COLUMN('2026 Points'!$E$13:$L$21)^0)),0))</f>
        <v>#N/A</v>
      </c>
    </row>
    <row r="645">
      <c r="A645" s="4">
        <v>644.0</v>
      </c>
      <c r="B645" s="4">
        <v>1041.0</v>
      </c>
      <c r="C645" s="4" t="s">
        <v>1246</v>
      </c>
      <c r="D645" s="4" t="s">
        <v>1247</v>
      </c>
      <c r="E645" s="4" t="s">
        <v>106</v>
      </c>
      <c r="F645" s="4">
        <v>10.0</v>
      </c>
      <c r="G645" s="11"/>
      <c r="I645" t="str">
        <f t="array" ref="I645">INDEX('2026 Points'!$D$13:$D$21,MATCH(1,MMULT(--('2026 Points'!$E$13:$L$21=D645),TRANSPOSE(COLUMN('2026 Points'!$E$13:$L$21)^0)),0))</f>
        <v>#N/A</v>
      </c>
    </row>
    <row r="646">
      <c r="A646" s="4">
        <v>645.0</v>
      </c>
      <c r="B646" s="4">
        <v>681.0</v>
      </c>
      <c r="C646" s="4" t="s">
        <v>1248</v>
      </c>
      <c r="D646" s="4" t="s">
        <v>1249</v>
      </c>
      <c r="E646" s="4" t="s">
        <v>93</v>
      </c>
      <c r="F646" s="4">
        <v>10.0</v>
      </c>
      <c r="G646" s="11"/>
      <c r="I646" t="str">
        <f t="array" ref="I646">INDEX('2026 Points'!$D$13:$D$21,MATCH(1,MMULT(--('2026 Points'!$E$13:$L$21=D646),TRANSPOSE(COLUMN('2026 Points'!$E$13:$L$21)^0)),0))</f>
        <v>#N/A</v>
      </c>
    </row>
    <row r="647">
      <c r="A647" s="4">
        <v>646.0</v>
      </c>
      <c r="B647" s="4">
        <v>1038.0</v>
      </c>
      <c r="C647" s="4" t="s">
        <v>560</v>
      </c>
      <c r="D647" s="4" t="s">
        <v>1250</v>
      </c>
      <c r="E647" s="4" t="s">
        <v>128</v>
      </c>
      <c r="F647" s="4">
        <v>10.0</v>
      </c>
      <c r="G647" s="11"/>
      <c r="I647" t="str">
        <f t="array" ref="I647">INDEX('2026 Points'!$D$13:$D$21,MATCH(1,MMULT(--('2026 Points'!$E$13:$L$21=D647),TRANSPOSE(COLUMN('2026 Points'!$E$13:$L$21)^0)),0))</f>
        <v>#N/A</v>
      </c>
    </row>
    <row r="648">
      <c r="A648" s="4">
        <v>647.0</v>
      </c>
      <c r="B648" s="4">
        <v>423.0</v>
      </c>
      <c r="C648" s="4" t="s">
        <v>788</v>
      </c>
      <c r="D648" s="4" t="s">
        <v>1251</v>
      </c>
      <c r="E648" s="4" t="s">
        <v>161</v>
      </c>
      <c r="F648" s="4">
        <v>10.0</v>
      </c>
      <c r="G648" s="11"/>
      <c r="I648" t="str">
        <f t="array" ref="I648">INDEX('2026 Points'!$D$13:$D$21,MATCH(1,MMULT(--('2026 Points'!$E$13:$L$21=D648),TRANSPOSE(COLUMN('2026 Points'!$E$13:$L$21)^0)),0))</f>
        <v>#N/A</v>
      </c>
    </row>
    <row r="649">
      <c r="A649" s="4">
        <v>648.0</v>
      </c>
      <c r="B649" s="4">
        <v>858.0</v>
      </c>
      <c r="C649" s="4" t="s">
        <v>1252</v>
      </c>
      <c r="D649" s="4" t="s">
        <v>1253</v>
      </c>
      <c r="E649" s="4" t="s">
        <v>362</v>
      </c>
      <c r="F649" s="4">
        <v>10.0</v>
      </c>
      <c r="G649" s="11"/>
      <c r="I649" t="str">
        <f t="array" ref="I649">INDEX('2026 Points'!$D$13:$D$21,MATCH(1,MMULT(--('2026 Points'!$E$13:$L$21=D649),TRANSPOSE(COLUMN('2026 Points'!$E$13:$L$21)^0)),0))</f>
        <v>#N/A</v>
      </c>
    </row>
    <row r="650">
      <c r="A650" s="4">
        <v>649.0</v>
      </c>
      <c r="B650" s="4">
        <v>651.0</v>
      </c>
      <c r="C650" s="4" t="s">
        <v>160</v>
      </c>
      <c r="D650" s="4" t="s">
        <v>1254</v>
      </c>
      <c r="E650" s="4" t="s">
        <v>106</v>
      </c>
      <c r="F650" s="4">
        <v>10.0</v>
      </c>
      <c r="G650" s="11"/>
      <c r="I650" t="str">
        <f t="array" ref="I650">INDEX('2026 Points'!$D$13:$D$21,MATCH(1,MMULT(--('2026 Points'!$E$13:$L$21=D650),TRANSPOSE(COLUMN('2026 Points'!$E$13:$L$21)^0)),0))</f>
        <v>#N/A</v>
      </c>
    </row>
    <row r="651">
      <c r="A651" s="4">
        <v>650.0</v>
      </c>
      <c r="B651" s="4">
        <v>315.0</v>
      </c>
      <c r="C651" s="4" t="s">
        <v>1255</v>
      </c>
      <c r="D651" s="4" t="s">
        <v>1256</v>
      </c>
      <c r="E651" s="4" t="s">
        <v>130</v>
      </c>
      <c r="F651" s="4">
        <v>10.0</v>
      </c>
      <c r="G651" s="11"/>
      <c r="I651" t="str">
        <f t="array" ref="I651">INDEX('2026 Points'!$D$13:$D$21,MATCH(1,MMULT(--('2026 Points'!$E$13:$L$21=D651),TRANSPOSE(COLUMN('2026 Points'!$E$13:$L$21)^0)),0))</f>
        <v>#N/A</v>
      </c>
    </row>
    <row r="652">
      <c r="A652" s="4">
        <v>651.0</v>
      </c>
      <c r="B652" s="4">
        <v>863.0</v>
      </c>
      <c r="C652" s="4" t="s">
        <v>484</v>
      </c>
      <c r="D652" s="4" t="s">
        <v>1257</v>
      </c>
      <c r="E652" s="4" t="s">
        <v>143</v>
      </c>
      <c r="F652" s="4">
        <v>10.0</v>
      </c>
      <c r="G652" s="11"/>
      <c r="I652" t="str">
        <f t="array" ref="I652">INDEX('2026 Points'!$D$13:$D$21,MATCH(1,MMULT(--('2026 Points'!$E$13:$L$21=D652),TRANSPOSE(COLUMN('2026 Points'!$E$13:$L$21)^0)),0))</f>
        <v>#N/A</v>
      </c>
    </row>
    <row r="653">
      <c r="A653" s="4">
        <v>652.0</v>
      </c>
      <c r="B653" s="4">
        <v>769.0</v>
      </c>
      <c r="C653" s="4" t="s">
        <v>407</v>
      </c>
      <c r="D653" s="4" t="s">
        <v>1258</v>
      </c>
      <c r="E653" s="4" t="s">
        <v>117</v>
      </c>
      <c r="F653" s="4">
        <v>10.0</v>
      </c>
      <c r="G653" s="11"/>
      <c r="I653" t="str">
        <f t="array" ref="I653">INDEX('2026 Points'!$D$13:$D$21,MATCH(1,MMULT(--('2026 Points'!$E$13:$L$21=D653),TRANSPOSE(COLUMN('2026 Points'!$E$13:$L$21)^0)),0))</f>
        <v>#N/A</v>
      </c>
    </row>
    <row r="654">
      <c r="A654" s="4">
        <v>653.0</v>
      </c>
      <c r="B654" s="4">
        <v>245.0</v>
      </c>
      <c r="C654" s="4" t="s">
        <v>1259</v>
      </c>
      <c r="D654" s="4" t="s">
        <v>1260</v>
      </c>
      <c r="E654" s="4" t="s">
        <v>1261</v>
      </c>
      <c r="F654" s="4">
        <v>10.0</v>
      </c>
      <c r="G654" s="11"/>
      <c r="I654" t="str">
        <f t="array" ref="I654">INDEX('2026 Points'!$D$13:$D$21,MATCH(1,MMULT(--('2026 Points'!$E$13:$L$21=D654),TRANSPOSE(COLUMN('2026 Points'!$E$13:$L$21)^0)),0))</f>
        <v>#N/A</v>
      </c>
    </row>
    <row r="655">
      <c r="A655" s="4">
        <v>654.0</v>
      </c>
      <c r="B655" s="12"/>
      <c r="C655" s="4" t="s">
        <v>351</v>
      </c>
      <c r="D655" s="4" t="s">
        <v>1262</v>
      </c>
      <c r="E655" s="4" t="s">
        <v>1263</v>
      </c>
      <c r="F655" s="4">
        <v>10.0</v>
      </c>
      <c r="G655" s="11"/>
      <c r="I655" t="str">
        <f t="array" ref="I655">INDEX('2026 Points'!$D$13:$D$21,MATCH(1,MMULT(--('2026 Points'!$E$13:$L$21=D655),TRANSPOSE(COLUMN('2026 Points'!$E$13:$L$21)^0)),0))</f>
        <v>#N/A</v>
      </c>
    </row>
    <row r="656">
      <c r="A656" s="4">
        <v>655.0</v>
      </c>
      <c r="B656" s="12"/>
      <c r="C656" s="4" t="s">
        <v>351</v>
      </c>
      <c r="D656" s="4" t="s">
        <v>1264</v>
      </c>
      <c r="E656" s="4" t="s">
        <v>1265</v>
      </c>
      <c r="F656" s="4">
        <v>10.0</v>
      </c>
      <c r="G656" s="11"/>
      <c r="I656" t="str">
        <f t="array" ref="I656">INDEX('2026 Points'!$D$13:$D$21,MATCH(1,MMULT(--('2026 Points'!$E$13:$L$21=D656),TRANSPOSE(COLUMN('2026 Points'!$E$13:$L$21)^0)),0))</f>
        <v>#N/A</v>
      </c>
    </row>
    <row r="657">
      <c r="A657" s="4">
        <v>656.0</v>
      </c>
      <c r="B657" s="4">
        <v>347.0</v>
      </c>
      <c r="C657" s="4" t="s">
        <v>1266</v>
      </c>
      <c r="D657" s="4" t="s">
        <v>1267</v>
      </c>
      <c r="E657" s="4" t="s">
        <v>137</v>
      </c>
      <c r="F657" s="4">
        <v>10.0</v>
      </c>
      <c r="G657" s="11"/>
      <c r="I657" t="str">
        <f t="array" ref="I657">INDEX('2026 Points'!$D$13:$D$21,MATCH(1,MMULT(--('2026 Points'!$E$13:$L$21=D657),TRANSPOSE(COLUMN('2026 Points'!$E$13:$L$21)^0)),0))</f>
        <v>#N/A</v>
      </c>
    </row>
    <row r="658">
      <c r="A658" s="4">
        <v>657.0</v>
      </c>
      <c r="B658" s="4">
        <v>343.0</v>
      </c>
      <c r="C658" s="4" t="s">
        <v>1268</v>
      </c>
      <c r="D658" s="4" t="s">
        <v>1269</v>
      </c>
      <c r="E658" s="4" t="s">
        <v>227</v>
      </c>
      <c r="F658" s="4">
        <v>10.0</v>
      </c>
      <c r="G658" s="11"/>
      <c r="I658" t="str">
        <f t="array" ref="I658">INDEX('2026 Points'!$D$13:$D$21,MATCH(1,MMULT(--('2026 Points'!$E$13:$L$21=D658),TRANSPOSE(COLUMN('2026 Points'!$E$13:$L$21)^0)),0))</f>
        <v>#N/A</v>
      </c>
    </row>
    <row r="659">
      <c r="A659" s="4">
        <v>658.0</v>
      </c>
      <c r="B659" s="4">
        <v>211.0</v>
      </c>
      <c r="C659" s="4" t="s">
        <v>1270</v>
      </c>
      <c r="D659" s="4" t="s">
        <v>1271</v>
      </c>
      <c r="E659" s="4" t="s">
        <v>137</v>
      </c>
      <c r="F659" s="4">
        <v>10.0</v>
      </c>
      <c r="G659" s="11"/>
      <c r="I659" t="str">
        <f t="array" ref="I659">INDEX('2026 Points'!$D$13:$D$21,MATCH(1,MMULT(--('2026 Points'!$E$13:$L$21=D659),TRANSPOSE(COLUMN('2026 Points'!$E$13:$L$21)^0)),0))</f>
        <v>#N/A</v>
      </c>
    </row>
    <row r="660">
      <c r="A660" s="4">
        <v>659.0</v>
      </c>
      <c r="B660" s="4">
        <v>636.0</v>
      </c>
      <c r="C660" s="4" t="s">
        <v>326</v>
      </c>
      <c r="D660" s="4" t="s">
        <v>1272</v>
      </c>
      <c r="E660" s="4" t="s">
        <v>227</v>
      </c>
      <c r="F660" s="4">
        <v>10.0</v>
      </c>
      <c r="G660" s="11"/>
      <c r="I660" t="str">
        <f t="array" ref="I660">INDEX('2026 Points'!$D$13:$D$21,MATCH(1,MMULT(--('2026 Points'!$E$13:$L$21=D660),TRANSPOSE(COLUMN('2026 Points'!$E$13:$L$21)^0)),0))</f>
        <v>#N/A</v>
      </c>
    </row>
    <row r="661">
      <c r="A661" s="4">
        <v>660.0</v>
      </c>
      <c r="B661" s="4">
        <v>257.0</v>
      </c>
      <c r="C661" s="4" t="s">
        <v>1273</v>
      </c>
      <c r="D661" s="4" t="s">
        <v>1274</v>
      </c>
      <c r="E661" s="4" t="s">
        <v>147</v>
      </c>
      <c r="F661" s="4">
        <v>10.0</v>
      </c>
      <c r="G661" s="11"/>
      <c r="I661" t="str">
        <f t="array" ref="I661">INDEX('2026 Points'!$D$13:$D$21,MATCH(1,MMULT(--('2026 Points'!$E$13:$L$21=D661),TRANSPOSE(COLUMN('2026 Points'!$E$13:$L$21)^0)),0))</f>
        <v>#N/A</v>
      </c>
    </row>
    <row r="662">
      <c r="A662" s="4">
        <v>661.0</v>
      </c>
      <c r="B662" s="4">
        <v>354.0</v>
      </c>
      <c r="C662" s="4" t="s">
        <v>1275</v>
      </c>
      <c r="D662" s="4" t="s">
        <v>1276</v>
      </c>
      <c r="E662" s="4" t="s">
        <v>96</v>
      </c>
      <c r="F662" s="4">
        <v>10.0</v>
      </c>
      <c r="G662" s="11"/>
      <c r="I662" t="str">
        <f t="array" ref="I662">INDEX('2026 Points'!$D$13:$D$21,MATCH(1,MMULT(--('2026 Points'!$E$13:$L$21=D662),TRANSPOSE(COLUMN('2026 Points'!$E$13:$L$21)^0)),0))</f>
        <v>#N/A</v>
      </c>
    </row>
    <row r="663">
      <c r="A663" s="4">
        <v>662.0</v>
      </c>
      <c r="B663" s="4">
        <v>119.0</v>
      </c>
      <c r="C663" s="4" t="s">
        <v>1277</v>
      </c>
      <c r="D663" s="4" t="s">
        <v>1278</v>
      </c>
      <c r="E663" s="4" t="s">
        <v>115</v>
      </c>
      <c r="F663" s="4">
        <v>10.0</v>
      </c>
      <c r="G663" s="11"/>
      <c r="I663" t="str">
        <f t="array" ref="I663">INDEX('2026 Points'!$D$13:$D$21,MATCH(1,MMULT(--('2026 Points'!$E$13:$L$21=D663),TRANSPOSE(COLUMN('2026 Points'!$E$13:$L$21)^0)),0))</f>
        <v>#N/A</v>
      </c>
    </row>
    <row r="664">
      <c r="A664" s="4">
        <v>663.0</v>
      </c>
      <c r="B664" s="4">
        <v>193.0</v>
      </c>
      <c r="C664" s="4" t="s">
        <v>1279</v>
      </c>
      <c r="D664" s="4" t="s">
        <v>1280</v>
      </c>
      <c r="E664" s="4" t="s">
        <v>93</v>
      </c>
      <c r="F664" s="4">
        <v>10.0</v>
      </c>
      <c r="G664" s="11"/>
      <c r="I664" t="str">
        <f t="array" ref="I664">INDEX('2026 Points'!$D$13:$D$21,MATCH(1,MMULT(--('2026 Points'!$E$13:$L$21=D664),TRANSPOSE(COLUMN('2026 Points'!$E$13:$L$21)^0)),0))</f>
        <v>#N/A</v>
      </c>
    </row>
    <row r="665">
      <c r="A665" s="4">
        <v>664.0</v>
      </c>
      <c r="B665" s="4">
        <v>779.0</v>
      </c>
      <c r="C665" s="4" t="s">
        <v>1281</v>
      </c>
      <c r="D665" s="4" t="s">
        <v>1282</v>
      </c>
      <c r="E665" s="4" t="s">
        <v>362</v>
      </c>
      <c r="F665" s="4">
        <v>10.0</v>
      </c>
      <c r="G665" s="11"/>
      <c r="I665" t="str">
        <f t="array" ref="I665">INDEX('2026 Points'!$D$13:$D$21,MATCH(1,MMULT(--('2026 Points'!$E$13:$L$21=D665),TRANSPOSE(COLUMN('2026 Points'!$E$13:$L$21)^0)),0))</f>
        <v>#N/A</v>
      </c>
    </row>
    <row r="666">
      <c r="A666" s="4">
        <v>665.0</v>
      </c>
      <c r="B666" s="4">
        <v>308.0</v>
      </c>
      <c r="C666" s="4" t="s">
        <v>1283</v>
      </c>
      <c r="D666" s="4" t="s">
        <v>1284</v>
      </c>
      <c r="E666" s="4" t="s">
        <v>147</v>
      </c>
      <c r="F666" s="4">
        <v>10.0</v>
      </c>
      <c r="G666" s="11"/>
      <c r="I666" t="str">
        <f t="array" ref="I666">INDEX('2026 Points'!$D$13:$D$21,MATCH(1,MMULT(--('2026 Points'!$E$13:$L$21=D666),TRANSPOSE(COLUMN('2026 Points'!$E$13:$L$21)^0)),0))</f>
        <v>#N/A</v>
      </c>
    </row>
    <row r="667">
      <c r="A667" s="4">
        <v>666.0</v>
      </c>
      <c r="B667" s="4">
        <v>420.0</v>
      </c>
      <c r="C667" s="4" t="s">
        <v>1285</v>
      </c>
      <c r="D667" s="4" t="s">
        <v>1286</v>
      </c>
      <c r="E667" s="4" t="s">
        <v>161</v>
      </c>
      <c r="F667" s="4">
        <v>10.0</v>
      </c>
      <c r="G667" s="11"/>
      <c r="I667" t="str">
        <f t="array" ref="I667">INDEX('2026 Points'!$D$13:$D$21,MATCH(1,MMULT(--('2026 Points'!$E$13:$L$21=D667),TRANSPOSE(COLUMN('2026 Points'!$E$13:$L$21)^0)),0))</f>
        <v>#N/A</v>
      </c>
    </row>
    <row r="668">
      <c r="A668" s="4">
        <v>667.0</v>
      </c>
      <c r="B668" s="4">
        <v>407.0</v>
      </c>
      <c r="C668" s="4" t="s">
        <v>1287</v>
      </c>
      <c r="D668" s="4" t="s">
        <v>1288</v>
      </c>
      <c r="E668" s="4" t="s">
        <v>137</v>
      </c>
      <c r="F668" s="4">
        <v>10.0</v>
      </c>
      <c r="G668" s="11"/>
      <c r="I668" t="str">
        <f t="array" ref="I668">INDEX('2026 Points'!$D$13:$D$21,MATCH(1,MMULT(--('2026 Points'!$E$13:$L$21=D668),TRANSPOSE(COLUMN('2026 Points'!$E$13:$L$21)^0)),0))</f>
        <v>#N/A</v>
      </c>
    </row>
    <row r="669">
      <c r="A669" s="4">
        <v>668.0</v>
      </c>
      <c r="B669" s="4">
        <v>601.0</v>
      </c>
      <c r="C669" s="4" t="s">
        <v>480</v>
      </c>
      <c r="D669" s="4" t="s">
        <v>1289</v>
      </c>
      <c r="E669" s="4" t="s">
        <v>117</v>
      </c>
      <c r="F669" s="4">
        <v>10.0</v>
      </c>
      <c r="G669" s="11"/>
      <c r="I669" t="str">
        <f t="array" ref="I669">INDEX('2026 Points'!$D$13:$D$21,MATCH(1,MMULT(--('2026 Points'!$E$13:$L$21=D669),TRANSPOSE(COLUMN('2026 Points'!$E$13:$L$21)^0)),0))</f>
        <v>#N/A</v>
      </c>
    </row>
    <row r="670">
      <c r="A670" s="4">
        <v>669.0</v>
      </c>
      <c r="B670" s="4">
        <v>85.0</v>
      </c>
      <c r="C670" s="4" t="s">
        <v>1290</v>
      </c>
      <c r="D670" s="4" t="s">
        <v>45</v>
      </c>
      <c r="E670" s="4" t="s">
        <v>117</v>
      </c>
      <c r="F670" s="4">
        <v>10.0</v>
      </c>
      <c r="G670" s="11"/>
      <c r="I670" t="str">
        <f t="array" ref="I670">INDEX('2026 Points'!$D$13:$D$21,MATCH(1,MMULT(--('2026 Points'!$E$13:$L$21=D670),TRANSPOSE(COLUMN('2026 Points'!$E$13:$L$21)^0)),0))</f>
        <v>Campbell</v>
      </c>
    </row>
    <row r="671">
      <c r="A671" s="4">
        <v>670.0</v>
      </c>
      <c r="B671" s="4">
        <v>388.0</v>
      </c>
      <c r="C671" s="4" t="s">
        <v>1291</v>
      </c>
      <c r="D671" s="4" t="s">
        <v>1292</v>
      </c>
      <c r="E671" s="4" t="s">
        <v>366</v>
      </c>
      <c r="F671" s="4">
        <v>10.0</v>
      </c>
      <c r="G671" s="11"/>
      <c r="I671" t="str">
        <f t="array" ref="I671">INDEX('2026 Points'!$D$13:$D$21,MATCH(1,MMULT(--('2026 Points'!$E$13:$L$21=D671),TRANSPOSE(COLUMN('2026 Points'!$E$13:$L$21)^0)),0))</f>
        <v>#N/A</v>
      </c>
    </row>
    <row r="672">
      <c r="A672" s="4">
        <v>671.0</v>
      </c>
      <c r="B672" s="4">
        <v>1204.0</v>
      </c>
      <c r="C672" s="4" t="s">
        <v>1293</v>
      </c>
      <c r="D672" s="4" t="s">
        <v>1294</v>
      </c>
      <c r="E672" s="4" t="s">
        <v>460</v>
      </c>
      <c r="F672" s="4">
        <v>10.0</v>
      </c>
      <c r="G672" s="11"/>
      <c r="I672" t="str">
        <f t="array" ref="I672">INDEX('2026 Points'!$D$13:$D$21,MATCH(1,MMULT(--('2026 Points'!$E$13:$L$21=D672),TRANSPOSE(COLUMN('2026 Points'!$E$13:$L$21)^0)),0))</f>
        <v>#N/A</v>
      </c>
    </row>
    <row r="673">
      <c r="A673" s="4">
        <v>672.0</v>
      </c>
      <c r="B673" s="4">
        <v>495.0</v>
      </c>
      <c r="C673" s="4" t="s">
        <v>495</v>
      </c>
      <c r="D673" s="4" t="s">
        <v>1295</v>
      </c>
      <c r="E673" s="4" t="s">
        <v>143</v>
      </c>
      <c r="F673" s="4">
        <v>10.0</v>
      </c>
      <c r="G673" s="11"/>
      <c r="I673" t="str">
        <f t="array" ref="I673">INDEX('2026 Points'!$D$13:$D$21,MATCH(1,MMULT(--('2026 Points'!$E$13:$L$21=D673),TRANSPOSE(COLUMN('2026 Points'!$E$13:$L$21)^0)),0))</f>
        <v>#N/A</v>
      </c>
    </row>
    <row r="674">
      <c r="A674" s="4">
        <v>673.0</v>
      </c>
      <c r="B674" s="4">
        <v>1274.0</v>
      </c>
      <c r="C674" s="4" t="s">
        <v>1296</v>
      </c>
      <c r="D674" s="4" t="s">
        <v>1297</v>
      </c>
      <c r="E674" s="4" t="s">
        <v>1298</v>
      </c>
      <c r="F674" s="4">
        <v>10.0</v>
      </c>
      <c r="G674" s="11"/>
      <c r="I674" t="str">
        <f t="array" ref="I674">INDEX('2026 Points'!$D$13:$D$21,MATCH(1,MMULT(--('2026 Points'!$E$13:$L$21=D674),TRANSPOSE(COLUMN('2026 Points'!$E$13:$L$21)^0)),0))</f>
        <v>#N/A</v>
      </c>
    </row>
    <row r="675">
      <c r="A675" s="4">
        <v>674.0</v>
      </c>
      <c r="B675" s="4">
        <v>1324.0</v>
      </c>
      <c r="C675" s="4" t="s">
        <v>1299</v>
      </c>
      <c r="D675" s="4" t="s">
        <v>1300</v>
      </c>
      <c r="E675" s="4" t="s">
        <v>1301</v>
      </c>
      <c r="F675" s="4">
        <v>10.0</v>
      </c>
      <c r="G675" s="11"/>
      <c r="I675" t="str">
        <f t="array" ref="I675">INDEX('2026 Points'!$D$13:$D$21,MATCH(1,MMULT(--('2026 Points'!$E$13:$L$21=D675),TRANSPOSE(COLUMN('2026 Points'!$E$13:$L$21)^0)),0))</f>
        <v>#N/A</v>
      </c>
    </row>
    <row r="676">
      <c r="A676" s="4">
        <v>675.0</v>
      </c>
      <c r="B676" s="4">
        <v>677.0</v>
      </c>
      <c r="C676" s="4" t="s">
        <v>160</v>
      </c>
      <c r="D676" s="4" t="s">
        <v>1302</v>
      </c>
      <c r="E676" s="4" t="s">
        <v>415</v>
      </c>
      <c r="F676" s="4">
        <v>9.0</v>
      </c>
      <c r="G676" s="11"/>
      <c r="I676" t="str">
        <f t="array" ref="I676">INDEX('2026 Points'!$D$13:$D$21,MATCH(1,MMULT(--('2026 Points'!$E$13:$L$21=D676),TRANSPOSE(COLUMN('2026 Points'!$E$13:$L$21)^0)),0))</f>
        <v>#N/A</v>
      </c>
    </row>
    <row r="677">
      <c r="A677" s="4">
        <v>676.0</v>
      </c>
      <c r="B677" s="4">
        <v>894.0</v>
      </c>
      <c r="C677" s="4" t="s">
        <v>546</v>
      </c>
      <c r="D677" s="4" t="s">
        <v>1303</v>
      </c>
      <c r="E677" s="4" t="s">
        <v>227</v>
      </c>
      <c r="F677" s="4">
        <v>9.0</v>
      </c>
      <c r="G677" s="11"/>
      <c r="I677" t="str">
        <f t="array" ref="I677">INDEX('2026 Points'!$D$13:$D$21,MATCH(1,MMULT(--('2026 Points'!$E$13:$L$21=D677),TRANSPOSE(COLUMN('2026 Points'!$E$13:$L$21)^0)),0))</f>
        <v>#N/A</v>
      </c>
    </row>
    <row r="678">
      <c r="A678" s="4">
        <v>677.0</v>
      </c>
      <c r="B678" s="4">
        <v>1517.0</v>
      </c>
      <c r="C678" s="4" t="s">
        <v>1304</v>
      </c>
      <c r="D678" s="4" t="s">
        <v>1305</v>
      </c>
      <c r="E678" s="4" t="s">
        <v>704</v>
      </c>
      <c r="F678" s="4">
        <v>9.0</v>
      </c>
      <c r="G678" s="11"/>
      <c r="I678" t="str">
        <f t="array" ref="I678">INDEX('2026 Points'!$D$13:$D$21,MATCH(1,MMULT(--('2026 Points'!$E$13:$L$21=D678),TRANSPOSE(COLUMN('2026 Points'!$E$13:$L$21)^0)),0))</f>
        <v>#N/A</v>
      </c>
    </row>
    <row r="679">
      <c r="A679" s="4">
        <v>678.0</v>
      </c>
      <c r="B679" s="4">
        <v>663.0</v>
      </c>
      <c r="C679" s="4" t="s">
        <v>1226</v>
      </c>
      <c r="D679" s="4" t="s">
        <v>1306</v>
      </c>
      <c r="E679" s="4" t="s">
        <v>608</v>
      </c>
      <c r="F679" s="4">
        <v>9.0</v>
      </c>
      <c r="G679" s="11"/>
      <c r="I679" t="str">
        <f t="array" ref="I679">INDEX('2026 Points'!$D$13:$D$21,MATCH(1,MMULT(--('2026 Points'!$E$13:$L$21=D679),TRANSPOSE(COLUMN('2026 Points'!$E$13:$L$21)^0)),0))</f>
        <v>#N/A</v>
      </c>
    </row>
    <row r="680">
      <c r="A680" s="4">
        <v>679.0</v>
      </c>
      <c r="B680" s="4">
        <v>952.0</v>
      </c>
      <c r="C680" s="4" t="s">
        <v>413</v>
      </c>
      <c r="D680" s="4" t="s">
        <v>1307</v>
      </c>
      <c r="E680" s="4" t="s">
        <v>704</v>
      </c>
      <c r="F680" s="4">
        <v>9.0</v>
      </c>
      <c r="G680" s="11"/>
      <c r="I680" t="str">
        <f t="array" ref="I680">INDEX('2026 Points'!$D$13:$D$21,MATCH(1,MMULT(--('2026 Points'!$E$13:$L$21=D680),TRANSPOSE(COLUMN('2026 Points'!$E$13:$L$21)^0)),0))</f>
        <v>#N/A</v>
      </c>
    </row>
    <row r="681">
      <c r="A681" s="4">
        <v>680.0</v>
      </c>
      <c r="B681" s="4">
        <v>1860.0</v>
      </c>
      <c r="C681" s="4" t="s">
        <v>1308</v>
      </c>
      <c r="D681" s="4" t="s">
        <v>1309</v>
      </c>
      <c r="E681" s="4" t="s">
        <v>184</v>
      </c>
      <c r="F681" s="4">
        <v>9.0</v>
      </c>
      <c r="G681" s="11"/>
      <c r="I681" t="str">
        <f t="array" ref="I681">INDEX('2026 Points'!$D$13:$D$21,MATCH(1,MMULT(--('2026 Points'!$E$13:$L$21=D681),TRANSPOSE(COLUMN('2026 Points'!$E$13:$L$21)^0)),0))</f>
        <v>#N/A</v>
      </c>
    </row>
    <row r="682">
      <c r="A682" s="4">
        <v>681.0</v>
      </c>
      <c r="B682" s="4">
        <v>597.0</v>
      </c>
      <c r="C682" s="4" t="s">
        <v>1127</v>
      </c>
      <c r="D682" s="4" t="s">
        <v>1310</v>
      </c>
      <c r="E682" s="4" t="s">
        <v>137</v>
      </c>
      <c r="F682" s="4">
        <v>9.0</v>
      </c>
      <c r="G682" s="11"/>
      <c r="I682" t="str">
        <f t="array" ref="I682">INDEX('2026 Points'!$D$13:$D$21,MATCH(1,MMULT(--('2026 Points'!$E$13:$L$21=D682),TRANSPOSE(COLUMN('2026 Points'!$E$13:$L$21)^0)),0))</f>
        <v>#N/A</v>
      </c>
    </row>
    <row r="683">
      <c r="A683" s="4">
        <v>682.0</v>
      </c>
      <c r="B683" s="4">
        <v>508.0</v>
      </c>
      <c r="C683" s="4" t="s">
        <v>1311</v>
      </c>
      <c r="D683" s="4" t="s">
        <v>1312</v>
      </c>
      <c r="E683" s="4" t="s">
        <v>121</v>
      </c>
      <c r="F683" s="4">
        <v>9.0</v>
      </c>
      <c r="G683" s="11"/>
      <c r="I683" t="str">
        <f t="array" ref="I683">INDEX('2026 Points'!$D$13:$D$21,MATCH(1,MMULT(--('2026 Points'!$E$13:$L$21=D683),TRANSPOSE(COLUMN('2026 Points'!$E$13:$L$21)^0)),0))</f>
        <v>#N/A</v>
      </c>
    </row>
    <row r="684">
      <c r="A684" s="4">
        <v>683.0</v>
      </c>
      <c r="B684" s="12"/>
      <c r="C684" s="4" t="s">
        <v>351</v>
      </c>
      <c r="D684" s="4" t="s">
        <v>1313</v>
      </c>
      <c r="E684" s="4" t="s">
        <v>757</v>
      </c>
      <c r="F684" s="4">
        <v>9.0</v>
      </c>
      <c r="G684" s="11"/>
      <c r="I684" t="str">
        <f t="array" ref="I684">INDEX('2026 Points'!$D$13:$D$21,MATCH(1,MMULT(--('2026 Points'!$E$13:$L$21=D684),TRANSPOSE(COLUMN('2026 Points'!$E$13:$L$21)^0)),0))</f>
        <v>#N/A</v>
      </c>
    </row>
    <row r="685">
      <c r="A685" s="4">
        <v>684.0</v>
      </c>
      <c r="B685" s="4">
        <v>72.0</v>
      </c>
      <c r="C685" s="4" t="s">
        <v>1314</v>
      </c>
      <c r="D685" s="4" t="s">
        <v>42</v>
      </c>
      <c r="E685" s="4" t="s">
        <v>147</v>
      </c>
      <c r="F685" s="4">
        <v>9.0</v>
      </c>
      <c r="G685" s="11"/>
      <c r="I685" t="str">
        <f t="array" ref="I685">INDEX('2026 Points'!$D$13:$D$21,MATCH(1,MMULT(--('2026 Points'!$E$13:$L$21=D685),TRANSPOSE(COLUMN('2026 Points'!$E$13:$L$21)^0)),0))</f>
        <v>Campbell</v>
      </c>
    </row>
    <row r="686">
      <c r="A686" s="4">
        <v>685.0</v>
      </c>
      <c r="B686" s="4">
        <v>517.0</v>
      </c>
      <c r="C686" s="4" t="s">
        <v>1315</v>
      </c>
      <c r="D686" s="4" t="s">
        <v>1316</v>
      </c>
      <c r="E686" s="4" t="s">
        <v>117</v>
      </c>
      <c r="F686" s="4">
        <v>9.0</v>
      </c>
      <c r="G686" s="11"/>
      <c r="I686" t="str">
        <f t="array" ref="I686">INDEX('2026 Points'!$D$13:$D$21,MATCH(1,MMULT(--('2026 Points'!$E$13:$L$21=D686),TRANSPOSE(COLUMN('2026 Points'!$E$13:$L$21)^0)),0))</f>
        <v>#N/A</v>
      </c>
    </row>
    <row r="687">
      <c r="A687" s="4">
        <v>686.0</v>
      </c>
      <c r="B687" s="4">
        <v>845.0</v>
      </c>
      <c r="C687" s="4" t="s">
        <v>1317</v>
      </c>
      <c r="D687" s="4" t="s">
        <v>1318</v>
      </c>
      <c r="E687" s="4" t="s">
        <v>465</v>
      </c>
      <c r="F687" s="4">
        <v>9.0</v>
      </c>
      <c r="G687" s="11"/>
      <c r="I687" t="str">
        <f t="array" ref="I687">INDEX('2026 Points'!$D$13:$D$21,MATCH(1,MMULT(--('2026 Points'!$E$13:$L$21=D687),TRANSPOSE(COLUMN('2026 Points'!$E$13:$L$21)^0)),0))</f>
        <v>#N/A</v>
      </c>
    </row>
    <row r="688">
      <c r="A688" s="4">
        <v>687.0</v>
      </c>
      <c r="B688" s="4">
        <v>1114.0</v>
      </c>
      <c r="C688" s="4" t="s">
        <v>511</v>
      </c>
      <c r="D688" s="4" t="s">
        <v>1319</v>
      </c>
      <c r="E688" s="4" t="s">
        <v>1320</v>
      </c>
      <c r="F688" s="4">
        <v>9.0</v>
      </c>
      <c r="G688" s="11"/>
      <c r="I688" t="str">
        <f t="array" ref="I688">INDEX('2026 Points'!$D$13:$D$21,MATCH(1,MMULT(--('2026 Points'!$E$13:$L$21=D688),TRANSPOSE(COLUMN('2026 Points'!$E$13:$L$21)^0)),0))</f>
        <v>#N/A</v>
      </c>
    </row>
    <row r="689">
      <c r="A689" s="4">
        <v>688.0</v>
      </c>
      <c r="B689" s="4">
        <v>267.0</v>
      </c>
      <c r="C689" s="4" t="s">
        <v>1321</v>
      </c>
      <c r="D689" s="4" t="s">
        <v>1322</v>
      </c>
      <c r="E689" s="4" t="s">
        <v>157</v>
      </c>
      <c r="F689" s="4">
        <v>9.0</v>
      </c>
      <c r="G689" s="11"/>
      <c r="I689" t="str">
        <f t="array" ref="I689">INDEX('2026 Points'!$D$13:$D$21,MATCH(1,MMULT(--('2026 Points'!$E$13:$L$21=D689),TRANSPOSE(COLUMN('2026 Points'!$E$13:$L$21)^0)),0))</f>
        <v>#N/A</v>
      </c>
    </row>
    <row r="690">
      <c r="A690" s="4">
        <v>689.0</v>
      </c>
      <c r="B690" s="4">
        <v>1448.0</v>
      </c>
      <c r="C690" s="4" t="s">
        <v>1323</v>
      </c>
      <c r="D690" s="4" t="s">
        <v>1324</v>
      </c>
      <c r="E690" s="4" t="s">
        <v>1325</v>
      </c>
      <c r="F690" s="4">
        <v>8.0</v>
      </c>
      <c r="G690" s="11"/>
      <c r="I690" t="str">
        <f t="array" ref="I690">INDEX('2026 Points'!$D$13:$D$21,MATCH(1,MMULT(--('2026 Points'!$E$13:$L$21=D690),TRANSPOSE(COLUMN('2026 Points'!$E$13:$L$21)^0)),0))</f>
        <v>#N/A</v>
      </c>
    </row>
    <row r="691">
      <c r="A691" s="4">
        <v>690.0</v>
      </c>
      <c r="B691" s="4">
        <v>614.0</v>
      </c>
      <c r="C691" s="4" t="s">
        <v>1326</v>
      </c>
      <c r="D691" s="4" t="s">
        <v>1327</v>
      </c>
      <c r="E691" s="4" t="s">
        <v>625</v>
      </c>
      <c r="F691" s="4">
        <v>8.0</v>
      </c>
      <c r="G691" s="11"/>
      <c r="I691" t="str">
        <f t="array" ref="I691">INDEX('2026 Points'!$D$13:$D$21,MATCH(1,MMULT(--('2026 Points'!$E$13:$L$21=D691),TRANSPOSE(COLUMN('2026 Points'!$E$13:$L$21)^0)),0))</f>
        <v>#N/A</v>
      </c>
    </row>
    <row r="692">
      <c r="A692" s="4">
        <v>691.0</v>
      </c>
      <c r="B692" s="4">
        <v>885.0</v>
      </c>
      <c r="C692" s="4" t="s">
        <v>489</v>
      </c>
      <c r="D692" s="4" t="s">
        <v>1328</v>
      </c>
      <c r="E692" s="4" t="s">
        <v>704</v>
      </c>
      <c r="F692" s="4">
        <v>8.0</v>
      </c>
      <c r="G692" s="11"/>
      <c r="I692" t="str">
        <f t="array" ref="I692">INDEX('2026 Points'!$D$13:$D$21,MATCH(1,MMULT(--('2026 Points'!$E$13:$L$21=D692),TRANSPOSE(COLUMN('2026 Points'!$E$13:$L$21)^0)),0))</f>
        <v>#N/A</v>
      </c>
    </row>
    <row r="693">
      <c r="A693" s="4">
        <v>692.0</v>
      </c>
      <c r="B693" s="4">
        <v>437.0</v>
      </c>
      <c r="C693" s="4" t="s">
        <v>1329</v>
      </c>
      <c r="D693" s="4" t="s">
        <v>1330</v>
      </c>
      <c r="E693" s="4" t="s">
        <v>347</v>
      </c>
      <c r="F693" s="4">
        <v>8.0</v>
      </c>
      <c r="G693" s="11"/>
      <c r="I693" t="str">
        <f t="array" ref="I693">INDEX('2026 Points'!$D$13:$D$21,MATCH(1,MMULT(--('2026 Points'!$E$13:$L$21=D693),TRANSPOSE(COLUMN('2026 Points'!$E$13:$L$21)^0)),0))</f>
        <v>#N/A</v>
      </c>
    </row>
    <row r="694">
      <c r="A694" s="4">
        <v>693.0</v>
      </c>
      <c r="B694" s="4">
        <v>309.0</v>
      </c>
      <c r="C694" s="4" t="s">
        <v>1331</v>
      </c>
      <c r="D694" s="4" t="s">
        <v>1332</v>
      </c>
      <c r="E694" s="4" t="s">
        <v>388</v>
      </c>
      <c r="F694" s="4">
        <v>8.0</v>
      </c>
      <c r="G694" s="11"/>
      <c r="I694" t="str">
        <f t="array" ref="I694">INDEX('2026 Points'!$D$13:$D$21,MATCH(1,MMULT(--('2026 Points'!$E$13:$L$21=D694),TRANSPOSE(COLUMN('2026 Points'!$E$13:$L$21)^0)),0))</f>
        <v>#N/A</v>
      </c>
    </row>
    <row r="695">
      <c r="A695" s="4">
        <v>694.0</v>
      </c>
      <c r="B695" s="4">
        <v>683.0</v>
      </c>
      <c r="C695" s="4" t="s">
        <v>138</v>
      </c>
      <c r="D695" s="4" t="s">
        <v>1333</v>
      </c>
      <c r="E695" s="4" t="s">
        <v>324</v>
      </c>
      <c r="F695" s="4">
        <v>8.0</v>
      </c>
      <c r="G695" s="11"/>
      <c r="I695" t="str">
        <f t="array" ref="I695">INDEX('2026 Points'!$D$13:$D$21,MATCH(1,MMULT(--('2026 Points'!$E$13:$L$21=D695),TRANSPOSE(COLUMN('2026 Points'!$E$13:$L$21)^0)),0))</f>
        <v>#N/A</v>
      </c>
    </row>
    <row r="696">
      <c r="A696" s="4">
        <v>695.0</v>
      </c>
      <c r="B696" s="4">
        <v>1201.0</v>
      </c>
      <c r="C696" s="4" t="s">
        <v>1334</v>
      </c>
      <c r="D696" s="4" t="s">
        <v>1335</v>
      </c>
      <c r="E696" s="4" t="s">
        <v>147</v>
      </c>
      <c r="F696" s="4">
        <v>8.0</v>
      </c>
      <c r="G696" s="11"/>
      <c r="I696" t="str">
        <f t="array" ref="I696">INDEX('2026 Points'!$D$13:$D$21,MATCH(1,MMULT(--('2026 Points'!$E$13:$L$21=D696),TRANSPOSE(COLUMN('2026 Points'!$E$13:$L$21)^0)),0))</f>
        <v>#N/A</v>
      </c>
    </row>
    <row r="697">
      <c r="A697" s="4">
        <v>696.0</v>
      </c>
      <c r="B697" s="12"/>
      <c r="C697" s="4" t="s">
        <v>351</v>
      </c>
      <c r="D697" s="4" t="s">
        <v>1336</v>
      </c>
      <c r="E697" s="4" t="s">
        <v>1009</v>
      </c>
      <c r="F697" s="4">
        <v>8.0</v>
      </c>
      <c r="G697" s="11"/>
      <c r="I697" t="str">
        <f t="array" ref="I697">INDEX('2026 Points'!$D$13:$D$21,MATCH(1,MMULT(--('2026 Points'!$E$13:$L$21=D697),TRANSPOSE(COLUMN('2026 Points'!$E$13:$L$21)^0)),0))</f>
        <v>#N/A</v>
      </c>
    </row>
    <row r="698">
      <c r="A698" s="4">
        <v>697.0</v>
      </c>
      <c r="B698" s="4">
        <v>1548.0</v>
      </c>
      <c r="C698" s="4" t="s">
        <v>1337</v>
      </c>
      <c r="D698" s="4" t="s">
        <v>1338</v>
      </c>
      <c r="E698" s="4" t="s">
        <v>353</v>
      </c>
      <c r="F698" s="4">
        <v>8.0</v>
      </c>
      <c r="G698" s="11"/>
      <c r="I698" t="str">
        <f t="array" ref="I698">INDEX('2026 Points'!$D$13:$D$21,MATCH(1,MMULT(--('2026 Points'!$E$13:$L$21=D698),TRANSPOSE(COLUMN('2026 Points'!$E$13:$L$21)^0)),0))</f>
        <v>#N/A</v>
      </c>
    </row>
    <row r="699">
      <c r="A699" s="4">
        <v>698.0</v>
      </c>
      <c r="B699" s="12"/>
      <c r="C699" s="4" t="s">
        <v>351</v>
      </c>
      <c r="D699" s="4" t="s">
        <v>1339</v>
      </c>
      <c r="E699" s="4" t="s">
        <v>625</v>
      </c>
      <c r="F699" s="4">
        <v>8.0</v>
      </c>
      <c r="G699" s="11"/>
      <c r="I699" t="str">
        <f t="array" ref="I699">INDEX('2026 Points'!$D$13:$D$21,MATCH(1,MMULT(--('2026 Points'!$E$13:$L$21=D699),TRANSPOSE(COLUMN('2026 Points'!$E$13:$L$21)^0)),0))</f>
        <v>#N/A</v>
      </c>
    </row>
    <row r="700">
      <c r="A700" s="4">
        <v>699.0</v>
      </c>
      <c r="B700" s="4">
        <v>501.0</v>
      </c>
      <c r="C700" s="4" t="s">
        <v>1212</v>
      </c>
      <c r="D700" s="4" t="s">
        <v>1340</v>
      </c>
      <c r="E700" s="4" t="s">
        <v>366</v>
      </c>
      <c r="F700" s="4">
        <v>8.0</v>
      </c>
      <c r="G700" s="11"/>
      <c r="I700" t="str">
        <f t="array" ref="I700">INDEX('2026 Points'!$D$13:$D$21,MATCH(1,MMULT(--('2026 Points'!$E$13:$L$21=D700),TRANSPOSE(COLUMN('2026 Points'!$E$13:$L$21)^0)),0))</f>
        <v>#N/A</v>
      </c>
    </row>
    <row r="701">
      <c r="A701" s="4">
        <v>700.0</v>
      </c>
      <c r="B701" s="4">
        <v>1712.0</v>
      </c>
      <c r="C701" s="4" t="s">
        <v>1341</v>
      </c>
      <c r="D701" s="4" t="s">
        <v>1342</v>
      </c>
      <c r="E701" s="4" t="s">
        <v>332</v>
      </c>
      <c r="F701" s="4">
        <v>8.0</v>
      </c>
      <c r="G701" s="11"/>
      <c r="I701" t="str">
        <f t="array" ref="I701">INDEX('2026 Points'!$D$13:$D$21,MATCH(1,MMULT(--('2026 Points'!$E$13:$L$21=D701),TRANSPOSE(COLUMN('2026 Points'!$E$13:$L$21)^0)),0))</f>
        <v>#N/A</v>
      </c>
    </row>
    <row r="702">
      <c r="A702" s="4">
        <v>701.0</v>
      </c>
      <c r="B702" s="4">
        <v>1550.0</v>
      </c>
      <c r="C702" s="4" t="s">
        <v>1343</v>
      </c>
      <c r="D702" s="4" t="s">
        <v>1344</v>
      </c>
      <c r="E702" s="12"/>
      <c r="F702" s="4">
        <v>7.0</v>
      </c>
      <c r="G702" s="11"/>
      <c r="I702" t="str">
        <f t="array" ref="I702">INDEX('2026 Points'!$D$13:$D$21,MATCH(1,MMULT(--('2026 Points'!$E$13:$L$21=D702),TRANSPOSE(COLUMN('2026 Points'!$E$13:$L$21)^0)),0))</f>
        <v>#N/A</v>
      </c>
    </row>
    <row r="703">
      <c r="A703" s="4">
        <v>702.0</v>
      </c>
      <c r="B703" s="4">
        <v>1893.0</v>
      </c>
      <c r="C703" s="4" t="s">
        <v>1345</v>
      </c>
      <c r="D703" s="4" t="s">
        <v>1346</v>
      </c>
      <c r="E703" s="4" t="s">
        <v>636</v>
      </c>
      <c r="F703" s="4">
        <v>7.0</v>
      </c>
      <c r="G703" s="11"/>
      <c r="I703" t="str">
        <f t="array" ref="I703">INDEX('2026 Points'!$D$13:$D$21,MATCH(1,MMULT(--('2026 Points'!$E$13:$L$21=D703),TRANSPOSE(COLUMN('2026 Points'!$E$13:$L$21)^0)),0))</f>
        <v>#N/A</v>
      </c>
    </row>
    <row r="704">
      <c r="A704" s="4">
        <v>703.0</v>
      </c>
      <c r="B704" s="4">
        <v>1715.0</v>
      </c>
      <c r="C704" s="4" t="s">
        <v>1341</v>
      </c>
      <c r="D704" s="4" t="s">
        <v>1347</v>
      </c>
      <c r="E704" s="12"/>
      <c r="F704" s="4">
        <v>7.0</v>
      </c>
      <c r="G704" s="11"/>
      <c r="I704" t="str">
        <f t="array" ref="I704">INDEX('2026 Points'!$D$13:$D$21,MATCH(1,MMULT(--('2026 Points'!$E$13:$L$21=D704),TRANSPOSE(COLUMN('2026 Points'!$E$13:$L$21)^0)),0))</f>
        <v>#N/A</v>
      </c>
    </row>
    <row r="705">
      <c r="A705" s="4">
        <v>704.0</v>
      </c>
      <c r="B705" s="4">
        <v>2141.0</v>
      </c>
      <c r="C705" s="4" t="s">
        <v>1348</v>
      </c>
      <c r="D705" s="4" t="s">
        <v>1349</v>
      </c>
      <c r="E705" s="4" t="s">
        <v>1350</v>
      </c>
      <c r="F705" s="4">
        <v>7.0</v>
      </c>
      <c r="G705" s="11"/>
      <c r="I705" t="str">
        <f t="array" ref="I705">INDEX('2026 Points'!$D$13:$D$21,MATCH(1,MMULT(--('2026 Points'!$E$13:$L$21=D705),TRANSPOSE(COLUMN('2026 Points'!$E$13:$L$21)^0)),0))</f>
        <v>#N/A</v>
      </c>
    </row>
    <row r="706">
      <c r="A706" s="4">
        <v>705.0</v>
      </c>
      <c r="B706" s="4">
        <v>1067.0</v>
      </c>
      <c r="C706" s="4" t="s">
        <v>422</v>
      </c>
      <c r="D706" s="4" t="s">
        <v>1351</v>
      </c>
      <c r="E706" s="4" t="s">
        <v>1352</v>
      </c>
      <c r="F706" s="4">
        <v>7.0</v>
      </c>
      <c r="G706" s="11"/>
      <c r="I706" t="str">
        <f t="array" ref="I706">INDEX('2026 Points'!$D$13:$D$21,MATCH(1,MMULT(--('2026 Points'!$E$13:$L$21=D706),TRANSPOSE(COLUMN('2026 Points'!$E$13:$L$21)^0)),0))</f>
        <v>#N/A</v>
      </c>
    </row>
    <row r="707">
      <c r="A707" s="4">
        <v>706.0</v>
      </c>
      <c r="B707" s="4">
        <v>649.0</v>
      </c>
      <c r="C707" s="4" t="s">
        <v>1353</v>
      </c>
      <c r="D707" s="4" t="s">
        <v>1354</v>
      </c>
      <c r="E707" s="4" t="s">
        <v>184</v>
      </c>
      <c r="F707" s="4">
        <v>7.0</v>
      </c>
      <c r="G707" s="11"/>
      <c r="I707" t="str">
        <f t="array" ref="I707">INDEX('2026 Points'!$D$13:$D$21,MATCH(1,MMULT(--('2026 Points'!$E$13:$L$21=D707),TRANSPOSE(COLUMN('2026 Points'!$E$13:$L$21)^0)),0))</f>
        <v>#N/A</v>
      </c>
    </row>
    <row r="708">
      <c r="A708" s="4">
        <v>707.0</v>
      </c>
      <c r="B708" s="4">
        <v>1010.0</v>
      </c>
      <c r="C708" s="4" t="s">
        <v>1355</v>
      </c>
      <c r="D708" s="4" t="s">
        <v>1356</v>
      </c>
      <c r="E708" s="4" t="s">
        <v>510</v>
      </c>
      <c r="F708" s="4">
        <v>7.0</v>
      </c>
      <c r="G708" s="11"/>
      <c r="I708" t="str">
        <f t="array" ref="I708">INDEX('2026 Points'!$D$13:$D$21,MATCH(1,MMULT(--('2026 Points'!$E$13:$L$21=D708),TRANSPOSE(COLUMN('2026 Points'!$E$13:$L$21)^0)),0))</f>
        <v>#N/A</v>
      </c>
    </row>
    <row r="709">
      <c r="A709" s="4">
        <v>708.0</v>
      </c>
      <c r="B709" s="4">
        <v>1493.0</v>
      </c>
      <c r="C709" s="4" t="s">
        <v>1357</v>
      </c>
      <c r="D709" s="4" t="s">
        <v>1358</v>
      </c>
      <c r="E709" s="4" t="s">
        <v>1054</v>
      </c>
      <c r="F709" s="4">
        <v>7.0</v>
      </c>
      <c r="G709" s="11"/>
      <c r="I709" t="str">
        <f t="array" ref="I709">INDEX('2026 Points'!$D$13:$D$21,MATCH(1,MMULT(--('2026 Points'!$E$13:$L$21=D709),TRANSPOSE(COLUMN('2026 Points'!$E$13:$L$21)^0)),0))</f>
        <v>#N/A</v>
      </c>
    </row>
    <row r="710">
      <c r="A710" s="4">
        <v>709.0</v>
      </c>
      <c r="B710" s="12"/>
      <c r="C710" s="4" t="s">
        <v>351</v>
      </c>
      <c r="D710" s="4" t="s">
        <v>1359</v>
      </c>
      <c r="E710" s="12"/>
      <c r="F710" s="4">
        <v>7.0</v>
      </c>
      <c r="G710" s="11"/>
      <c r="I710" t="str">
        <f t="array" ref="I710">INDEX('2026 Points'!$D$13:$D$21,MATCH(1,MMULT(--('2026 Points'!$E$13:$L$21=D710),TRANSPOSE(COLUMN('2026 Points'!$E$13:$L$21)^0)),0))</f>
        <v>#N/A</v>
      </c>
    </row>
    <row r="711">
      <c r="A711" s="4">
        <v>710.0</v>
      </c>
      <c r="B711" s="12"/>
      <c r="C711" s="4" t="s">
        <v>351</v>
      </c>
      <c r="D711" s="4" t="s">
        <v>1360</v>
      </c>
      <c r="E711" s="12"/>
      <c r="F711" s="4">
        <v>7.0</v>
      </c>
      <c r="G711" s="11"/>
      <c r="I711" t="str">
        <f t="array" ref="I711">INDEX('2026 Points'!$D$13:$D$21,MATCH(1,MMULT(--('2026 Points'!$E$13:$L$21=D711),TRANSPOSE(COLUMN('2026 Points'!$E$13:$L$21)^0)),0))</f>
        <v>#N/A</v>
      </c>
    </row>
    <row r="712">
      <c r="A712" s="4">
        <v>711.0</v>
      </c>
      <c r="B712" s="12"/>
      <c r="C712" s="4" t="s">
        <v>351</v>
      </c>
      <c r="D712" s="4" t="s">
        <v>1361</v>
      </c>
      <c r="E712" s="12"/>
      <c r="F712" s="4">
        <v>7.0</v>
      </c>
      <c r="G712" s="11"/>
      <c r="I712" t="str">
        <f t="array" ref="I712">INDEX('2026 Points'!$D$13:$D$21,MATCH(1,MMULT(--('2026 Points'!$E$13:$L$21=D712),TRANSPOSE(COLUMN('2026 Points'!$E$13:$L$21)^0)),0))</f>
        <v>#N/A</v>
      </c>
    </row>
    <row r="713">
      <c r="A713" s="4">
        <v>712.0</v>
      </c>
      <c r="B713" s="4">
        <v>1919.0</v>
      </c>
      <c r="C713" s="4" t="s">
        <v>1362</v>
      </c>
      <c r="D713" s="4" t="s">
        <v>1363</v>
      </c>
      <c r="E713" s="4" t="s">
        <v>1161</v>
      </c>
      <c r="F713" s="4">
        <v>7.0</v>
      </c>
      <c r="G713" s="11"/>
      <c r="I713" t="str">
        <f t="array" ref="I713">INDEX('2026 Points'!$D$13:$D$21,MATCH(1,MMULT(--('2026 Points'!$E$13:$L$21=D713),TRANSPOSE(COLUMN('2026 Points'!$E$13:$L$21)^0)),0))</f>
        <v>#N/A</v>
      </c>
    </row>
    <row r="714">
      <c r="A714" s="4">
        <v>713.0</v>
      </c>
      <c r="B714" s="12"/>
      <c r="C714" s="4" t="s">
        <v>351</v>
      </c>
      <c r="D714" s="4" t="s">
        <v>1364</v>
      </c>
      <c r="E714" s="12"/>
      <c r="F714" s="4">
        <v>7.0</v>
      </c>
      <c r="G714" s="11"/>
      <c r="I714" t="str">
        <f t="array" ref="I714">INDEX('2026 Points'!$D$13:$D$21,MATCH(1,MMULT(--('2026 Points'!$E$13:$L$21=D714),TRANSPOSE(COLUMN('2026 Points'!$E$13:$L$21)^0)),0))</f>
        <v>#N/A</v>
      </c>
    </row>
    <row r="715">
      <c r="A715" s="4">
        <v>714.0</v>
      </c>
      <c r="B715" s="12"/>
      <c r="C715" s="4" t="s">
        <v>351</v>
      </c>
      <c r="D715" s="4" t="s">
        <v>1365</v>
      </c>
      <c r="E715" s="12"/>
      <c r="F715" s="4">
        <v>7.0</v>
      </c>
      <c r="G715" s="11"/>
      <c r="I715" t="str">
        <f t="array" ref="I715">INDEX('2026 Points'!$D$13:$D$21,MATCH(1,MMULT(--('2026 Points'!$E$13:$L$21=D715),TRANSPOSE(COLUMN('2026 Points'!$E$13:$L$21)^0)),0))</f>
        <v>#N/A</v>
      </c>
    </row>
    <row r="716">
      <c r="A716" s="4">
        <v>715.0</v>
      </c>
      <c r="B716" s="4">
        <v>1007.0</v>
      </c>
      <c r="C716" s="4" t="s">
        <v>1366</v>
      </c>
      <c r="D716" s="4" t="s">
        <v>1367</v>
      </c>
      <c r="E716" s="4" t="s">
        <v>347</v>
      </c>
      <c r="F716" s="4">
        <v>7.0</v>
      </c>
      <c r="G716" s="11"/>
      <c r="I716" t="str">
        <f t="array" ref="I716">INDEX('2026 Points'!$D$13:$D$21,MATCH(1,MMULT(--('2026 Points'!$E$13:$L$21=D716),TRANSPOSE(COLUMN('2026 Points'!$E$13:$L$21)^0)),0))</f>
        <v>#N/A</v>
      </c>
    </row>
    <row r="717">
      <c r="A717" s="4">
        <v>716.0</v>
      </c>
      <c r="B717" s="4">
        <v>1516.0</v>
      </c>
      <c r="C717" s="4" t="s">
        <v>1368</v>
      </c>
      <c r="D717" s="4" t="s">
        <v>1369</v>
      </c>
      <c r="E717" s="12"/>
      <c r="F717" s="4">
        <v>7.0</v>
      </c>
      <c r="G717" s="11"/>
      <c r="I717" t="str">
        <f t="array" ref="I717">INDEX('2026 Points'!$D$13:$D$21,MATCH(1,MMULT(--('2026 Points'!$E$13:$L$21=D717),TRANSPOSE(COLUMN('2026 Points'!$E$13:$L$21)^0)),0))</f>
        <v>#N/A</v>
      </c>
    </row>
    <row r="718">
      <c r="A718" s="4">
        <v>717.0</v>
      </c>
      <c r="B718" s="4">
        <v>81.0</v>
      </c>
      <c r="C718" s="4" t="s">
        <v>1370</v>
      </c>
      <c r="D718" s="4" t="s">
        <v>1371</v>
      </c>
      <c r="E718" s="4" t="s">
        <v>117</v>
      </c>
      <c r="F718" s="4">
        <v>7.0</v>
      </c>
      <c r="G718" s="11"/>
      <c r="I718" t="str">
        <f t="array" ref="I718">INDEX('2026 Points'!$D$13:$D$21,MATCH(1,MMULT(--('2026 Points'!$E$13:$L$21=D718),TRANSPOSE(COLUMN('2026 Points'!$E$13:$L$21)^0)),0))</f>
        <v>#N/A</v>
      </c>
    </row>
    <row r="719">
      <c r="A719" s="4">
        <v>718.0</v>
      </c>
      <c r="B719" s="4">
        <v>147.0</v>
      </c>
      <c r="C719" s="4" t="s">
        <v>1372</v>
      </c>
      <c r="D719" s="4" t="s">
        <v>1373</v>
      </c>
      <c r="E719" s="4" t="s">
        <v>161</v>
      </c>
      <c r="F719" s="4">
        <v>7.0</v>
      </c>
      <c r="G719" s="11"/>
      <c r="I719" t="str">
        <f t="array" ref="I719">INDEX('2026 Points'!$D$13:$D$21,MATCH(1,MMULT(--('2026 Points'!$E$13:$L$21=D719),TRANSPOSE(COLUMN('2026 Points'!$E$13:$L$21)^0)),0))</f>
        <v>#N/A</v>
      </c>
    </row>
    <row r="720">
      <c r="A720" s="4">
        <v>719.0</v>
      </c>
      <c r="B720" s="4">
        <v>1133.0</v>
      </c>
      <c r="C720" s="4" t="s">
        <v>1374</v>
      </c>
      <c r="D720" s="4" t="s">
        <v>1375</v>
      </c>
      <c r="E720" s="4" t="s">
        <v>1161</v>
      </c>
      <c r="F720" s="4">
        <v>7.0</v>
      </c>
      <c r="G720" s="11"/>
      <c r="I720" t="str">
        <f t="array" ref="I720">INDEX('2026 Points'!$D$13:$D$21,MATCH(1,MMULT(--('2026 Points'!$E$13:$L$21=D720),TRANSPOSE(COLUMN('2026 Points'!$E$13:$L$21)^0)),0))</f>
        <v>#N/A</v>
      </c>
    </row>
    <row r="721">
      <c r="A721" s="4">
        <v>720.0</v>
      </c>
      <c r="B721" s="4">
        <v>2354.0</v>
      </c>
      <c r="C721" s="4" t="s">
        <v>1376</v>
      </c>
      <c r="D721" s="4" t="s">
        <v>1377</v>
      </c>
      <c r="E721" s="12"/>
      <c r="F721" s="4">
        <v>7.0</v>
      </c>
      <c r="G721" s="11"/>
      <c r="I721" t="str">
        <f t="array" ref="I721">INDEX('2026 Points'!$D$13:$D$21,MATCH(1,MMULT(--('2026 Points'!$E$13:$L$21=D721),TRANSPOSE(COLUMN('2026 Points'!$E$13:$L$21)^0)),0))</f>
        <v>#N/A</v>
      </c>
    </row>
    <row r="722">
      <c r="A722" s="4">
        <v>721.0</v>
      </c>
      <c r="B722" s="4">
        <v>791.0</v>
      </c>
      <c r="C722" s="4" t="s">
        <v>1378</v>
      </c>
      <c r="D722" s="4" t="s">
        <v>1379</v>
      </c>
      <c r="E722" s="4" t="s">
        <v>374</v>
      </c>
      <c r="F722" s="4">
        <v>7.0</v>
      </c>
      <c r="G722" s="11"/>
      <c r="I722" t="str">
        <f t="array" ref="I722">INDEX('2026 Points'!$D$13:$D$21,MATCH(1,MMULT(--('2026 Points'!$E$13:$L$21=D722),TRANSPOSE(COLUMN('2026 Points'!$E$13:$L$21)^0)),0))</f>
        <v>#N/A</v>
      </c>
    </row>
    <row r="723">
      <c r="A723" s="4">
        <v>722.0</v>
      </c>
      <c r="B723" s="4">
        <v>1563.0</v>
      </c>
      <c r="C723" s="4" t="s">
        <v>1380</v>
      </c>
      <c r="D723" s="4" t="s">
        <v>1381</v>
      </c>
      <c r="E723" s="4" t="s">
        <v>1382</v>
      </c>
      <c r="F723" s="4">
        <v>7.0</v>
      </c>
      <c r="G723" s="11"/>
      <c r="I723" t="str">
        <f t="array" ref="I723">INDEX('2026 Points'!$D$13:$D$21,MATCH(1,MMULT(--('2026 Points'!$E$13:$L$21=D723),TRANSPOSE(COLUMN('2026 Points'!$E$13:$L$21)^0)),0))</f>
        <v>#N/A</v>
      </c>
    </row>
    <row r="724">
      <c r="A724" s="4">
        <v>723.0</v>
      </c>
      <c r="B724" s="4">
        <v>780.0</v>
      </c>
      <c r="C724" s="4" t="s">
        <v>1383</v>
      </c>
      <c r="D724" s="4" t="s">
        <v>1384</v>
      </c>
      <c r="E724" s="4" t="s">
        <v>96</v>
      </c>
      <c r="F724" s="4">
        <v>7.0</v>
      </c>
      <c r="G724" s="11"/>
      <c r="I724" t="str">
        <f t="array" ref="I724">INDEX('2026 Points'!$D$13:$D$21,MATCH(1,MMULT(--('2026 Points'!$E$13:$L$21=D724),TRANSPOSE(COLUMN('2026 Points'!$E$13:$L$21)^0)),0))</f>
        <v>#N/A</v>
      </c>
    </row>
    <row r="725">
      <c r="A725" s="4">
        <v>724.0</v>
      </c>
      <c r="B725" s="4">
        <v>2297.0</v>
      </c>
      <c r="C725" s="4" t="s">
        <v>1385</v>
      </c>
      <c r="D725" s="4" t="s">
        <v>1386</v>
      </c>
      <c r="E725" s="4" t="s">
        <v>868</v>
      </c>
      <c r="F725" s="4">
        <v>7.0</v>
      </c>
      <c r="G725" s="11"/>
      <c r="I725" t="str">
        <f t="array" ref="I725">INDEX('2026 Points'!$D$13:$D$21,MATCH(1,MMULT(--('2026 Points'!$E$13:$L$21=D725),TRANSPOSE(COLUMN('2026 Points'!$E$13:$L$21)^0)),0))</f>
        <v>#N/A</v>
      </c>
    </row>
    <row r="726">
      <c r="A726" s="4">
        <v>725.0</v>
      </c>
      <c r="B726" s="4">
        <v>1877.0</v>
      </c>
      <c r="C726" s="4" t="s">
        <v>1387</v>
      </c>
      <c r="D726" s="4" t="s">
        <v>1388</v>
      </c>
      <c r="E726" s="4" t="s">
        <v>787</v>
      </c>
      <c r="F726" s="4">
        <v>7.0</v>
      </c>
      <c r="G726" s="11"/>
      <c r="I726" t="str">
        <f t="array" ref="I726">INDEX('2026 Points'!$D$13:$D$21,MATCH(1,MMULT(--('2026 Points'!$E$13:$L$21=D726),TRANSPOSE(COLUMN('2026 Points'!$E$13:$L$21)^0)),0))</f>
        <v>#N/A</v>
      </c>
    </row>
    <row r="727">
      <c r="A727" s="4">
        <v>726.0</v>
      </c>
      <c r="B727" s="4">
        <v>375.0</v>
      </c>
      <c r="C727" s="4" t="s">
        <v>1389</v>
      </c>
      <c r="D727" s="4" t="s">
        <v>1390</v>
      </c>
      <c r="E727" s="4" t="s">
        <v>93</v>
      </c>
      <c r="F727" s="4">
        <v>7.0</v>
      </c>
      <c r="G727" s="11"/>
      <c r="I727" t="str">
        <f t="array" ref="I727">INDEX('2026 Points'!$D$13:$D$21,MATCH(1,MMULT(--('2026 Points'!$E$13:$L$21=D727),TRANSPOSE(COLUMN('2026 Points'!$E$13:$L$21)^0)),0))</f>
        <v>#N/A</v>
      </c>
    </row>
    <row r="728">
      <c r="A728" s="4">
        <v>727.0</v>
      </c>
      <c r="B728" s="4">
        <v>719.0</v>
      </c>
      <c r="C728" s="4" t="s">
        <v>1391</v>
      </c>
      <c r="D728" s="4" t="s">
        <v>1392</v>
      </c>
      <c r="E728" s="4" t="s">
        <v>976</v>
      </c>
      <c r="F728" s="4">
        <v>7.0</v>
      </c>
      <c r="G728" s="11"/>
      <c r="I728" t="str">
        <f t="array" ref="I728">INDEX('2026 Points'!$D$13:$D$21,MATCH(1,MMULT(--('2026 Points'!$E$13:$L$21=D728),TRANSPOSE(COLUMN('2026 Points'!$E$13:$L$21)^0)),0))</f>
        <v>#N/A</v>
      </c>
    </row>
    <row r="729">
      <c r="A729" s="4">
        <v>728.0</v>
      </c>
      <c r="B729" s="4">
        <v>1077.0</v>
      </c>
      <c r="C729" s="4" t="s">
        <v>1393</v>
      </c>
      <c r="D729" s="4" t="s">
        <v>1394</v>
      </c>
      <c r="E729" s="4" t="s">
        <v>825</v>
      </c>
      <c r="F729" s="4">
        <v>7.0</v>
      </c>
      <c r="G729" s="11"/>
      <c r="I729" t="str">
        <f t="array" ref="I729">INDEX('2026 Points'!$D$13:$D$21,MATCH(1,MMULT(--('2026 Points'!$E$13:$L$21=D729),TRANSPOSE(COLUMN('2026 Points'!$E$13:$L$21)^0)),0))</f>
        <v>#N/A</v>
      </c>
    </row>
    <row r="730">
      <c r="A730" s="4">
        <v>729.0</v>
      </c>
      <c r="B730" s="12"/>
      <c r="C730" s="4" t="s">
        <v>351</v>
      </c>
      <c r="D730" s="4" t="s">
        <v>1395</v>
      </c>
      <c r="E730" s="4" t="s">
        <v>843</v>
      </c>
      <c r="F730" s="4">
        <v>7.0</v>
      </c>
      <c r="G730" s="11"/>
      <c r="I730" t="str">
        <f t="array" ref="I730">INDEX('2026 Points'!$D$13:$D$21,MATCH(1,MMULT(--('2026 Points'!$E$13:$L$21=D730),TRANSPOSE(COLUMN('2026 Points'!$E$13:$L$21)^0)),0))</f>
        <v>#N/A</v>
      </c>
    </row>
    <row r="731">
      <c r="A731" s="4">
        <v>730.0</v>
      </c>
      <c r="B731" s="4">
        <v>903.0</v>
      </c>
      <c r="C731" s="4" t="s">
        <v>1396</v>
      </c>
      <c r="D731" s="4" t="s">
        <v>1397</v>
      </c>
      <c r="E731" s="4" t="s">
        <v>1398</v>
      </c>
      <c r="F731" s="4">
        <v>7.0</v>
      </c>
      <c r="G731" s="11"/>
      <c r="I731" t="str">
        <f t="array" ref="I731">INDEX('2026 Points'!$D$13:$D$21,MATCH(1,MMULT(--('2026 Points'!$E$13:$L$21=D731),TRANSPOSE(COLUMN('2026 Points'!$E$13:$L$21)^0)),0))</f>
        <v>#N/A</v>
      </c>
    </row>
    <row r="732">
      <c r="A732" s="4">
        <v>731.0</v>
      </c>
      <c r="B732" s="12"/>
      <c r="C732" s="4" t="s">
        <v>351</v>
      </c>
      <c r="D732" s="4" t="s">
        <v>1399</v>
      </c>
      <c r="E732" s="12"/>
      <c r="F732" s="4">
        <v>7.0</v>
      </c>
      <c r="G732" s="11"/>
      <c r="I732" t="str">
        <f t="array" ref="I732">INDEX('2026 Points'!$D$13:$D$21,MATCH(1,MMULT(--('2026 Points'!$E$13:$L$21=D732),TRANSPOSE(COLUMN('2026 Points'!$E$13:$L$21)^0)),0))</f>
        <v>#N/A</v>
      </c>
    </row>
    <row r="733">
      <c r="A733" s="4">
        <v>732.0</v>
      </c>
      <c r="B733" s="4">
        <v>1433.0</v>
      </c>
      <c r="C733" s="4" t="s">
        <v>1400</v>
      </c>
      <c r="D733" s="4" t="s">
        <v>1401</v>
      </c>
      <c r="E733" s="4" t="s">
        <v>366</v>
      </c>
      <c r="F733" s="4">
        <v>7.0</v>
      </c>
      <c r="G733" s="11"/>
      <c r="I733" t="str">
        <f t="array" ref="I733">INDEX('2026 Points'!$D$13:$D$21,MATCH(1,MMULT(--('2026 Points'!$E$13:$L$21=D733),TRANSPOSE(COLUMN('2026 Points'!$E$13:$L$21)^0)),0))</f>
        <v>#N/A</v>
      </c>
    </row>
    <row r="734">
      <c r="A734" s="4">
        <v>733.0</v>
      </c>
      <c r="B734" s="4">
        <v>961.0</v>
      </c>
      <c r="C734" s="4" t="s">
        <v>126</v>
      </c>
      <c r="D734" s="4" t="s">
        <v>1402</v>
      </c>
      <c r="E734" s="4" t="s">
        <v>510</v>
      </c>
      <c r="F734" s="4">
        <v>7.0</v>
      </c>
      <c r="G734" s="11"/>
      <c r="I734" t="str">
        <f t="array" ref="I734">INDEX('2026 Points'!$D$13:$D$21,MATCH(1,MMULT(--('2026 Points'!$E$13:$L$21=D734),TRANSPOSE(COLUMN('2026 Points'!$E$13:$L$21)^0)),0))</f>
        <v>#N/A</v>
      </c>
    </row>
    <row r="735">
      <c r="A735" s="4">
        <v>734.0</v>
      </c>
      <c r="B735" s="12"/>
      <c r="C735" s="4" t="s">
        <v>351</v>
      </c>
      <c r="D735" s="4" t="s">
        <v>1403</v>
      </c>
      <c r="E735" s="4" t="s">
        <v>1325</v>
      </c>
      <c r="F735" s="4">
        <v>6.0</v>
      </c>
      <c r="G735" s="11"/>
      <c r="I735" t="str">
        <f t="array" ref="I735">INDEX('2026 Points'!$D$13:$D$21,MATCH(1,MMULT(--('2026 Points'!$E$13:$L$21=D735),TRANSPOSE(COLUMN('2026 Points'!$E$13:$L$21)^0)),0))</f>
        <v>#N/A</v>
      </c>
    </row>
    <row r="736">
      <c r="A736" s="4">
        <v>735.0</v>
      </c>
      <c r="B736" s="4">
        <v>365.0</v>
      </c>
      <c r="C736" s="4" t="s">
        <v>1404</v>
      </c>
      <c r="D736" s="4" t="s">
        <v>1405</v>
      </c>
      <c r="E736" s="4" t="s">
        <v>1350</v>
      </c>
      <c r="F736" s="4">
        <v>6.0</v>
      </c>
      <c r="G736" s="11"/>
      <c r="I736" t="str">
        <f t="array" ref="I736">INDEX('2026 Points'!$D$13:$D$21,MATCH(1,MMULT(--('2026 Points'!$E$13:$L$21=D736),TRANSPOSE(COLUMN('2026 Points'!$E$13:$L$21)^0)),0))</f>
        <v>#N/A</v>
      </c>
    </row>
    <row r="737">
      <c r="A737" s="4">
        <v>736.0</v>
      </c>
      <c r="B737" s="4">
        <v>1894.0</v>
      </c>
      <c r="C737" s="4" t="s">
        <v>1406</v>
      </c>
      <c r="D737" s="4" t="s">
        <v>1407</v>
      </c>
      <c r="E737" s="4" t="s">
        <v>1408</v>
      </c>
      <c r="F737" s="4">
        <v>6.0</v>
      </c>
      <c r="G737" s="11"/>
      <c r="I737" t="str">
        <f t="array" ref="I737">INDEX('2026 Points'!$D$13:$D$21,MATCH(1,MMULT(--('2026 Points'!$E$13:$L$21=D737),TRANSPOSE(COLUMN('2026 Points'!$E$13:$L$21)^0)),0))</f>
        <v>#N/A</v>
      </c>
    </row>
    <row r="738">
      <c r="A738" s="4">
        <v>737.0</v>
      </c>
      <c r="B738" s="4">
        <v>1170.0</v>
      </c>
      <c r="C738" s="4" t="s">
        <v>1409</v>
      </c>
      <c r="D738" s="4" t="s">
        <v>1410</v>
      </c>
      <c r="E738" s="4" t="s">
        <v>249</v>
      </c>
      <c r="F738" s="4">
        <v>6.0</v>
      </c>
      <c r="G738" s="11"/>
      <c r="I738" t="str">
        <f t="array" ref="I738">INDEX('2026 Points'!$D$13:$D$21,MATCH(1,MMULT(--('2026 Points'!$E$13:$L$21=D738),TRANSPOSE(COLUMN('2026 Points'!$E$13:$L$21)^0)),0))</f>
        <v>#N/A</v>
      </c>
    </row>
    <row r="739">
      <c r="A739" s="4">
        <v>738.0</v>
      </c>
      <c r="B739" s="4">
        <v>1216.0</v>
      </c>
      <c r="C739" s="4" t="s">
        <v>239</v>
      </c>
      <c r="D739" s="4" t="s">
        <v>1411</v>
      </c>
      <c r="E739" s="4" t="s">
        <v>90</v>
      </c>
      <c r="F739" s="4">
        <v>6.0</v>
      </c>
      <c r="G739" s="11"/>
      <c r="I739" t="str">
        <f t="array" ref="I739">INDEX('2026 Points'!$D$13:$D$21,MATCH(1,MMULT(--('2026 Points'!$E$13:$L$21=D739),TRANSPOSE(COLUMN('2026 Points'!$E$13:$L$21)^0)),0))</f>
        <v>#N/A</v>
      </c>
    </row>
    <row r="740">
      <c r="A740" s="4">
        <v>739.0</v>
      </c>
      <c r="B740" s="4">
        <v>169.0</v>
      </c>
      <c r="C740" s="4" t="s">
        <v>1412</v>
      </c>
      <c r="D740" s="4" t="s">
        <v>1413</v>
      </c>
      <c r="E740" s="4" t="s">
        <v>184</v>
      </c>
      <c r="F740" s="4">
        <v>6.0</v>
      </c>
      <c r="G740" s="11"/>
      <c r="I740" t="str">
        <f t="array" ref="I740">INDEX('2026 Points'!$D$13:$D$21,MATCH(1,MMULT(--('2026 Points'!$E$13:$L$21=D740),TRANSPOSE(COLUMN('2026 Points'!$E$13:$L$21)^0)),0))</f>
        <v>#N/A</v>
      </c>
    </row>
    <row r="741">
      <c r="A741" s="4">
        <v>740.0</v>
      </c>
      <c r="B741" s="4">
        <v>730.0</v>
      </c>
      <c r="C741" s="4" t="s">
        <v>784</v>
      </c>
      <c r="D741" s="4" t="s">
        <v>1414</v>
      </c>
      <c r="E741" s="4" t="s">
        <v>98</v>
      </c>
      <c r="F741" s="4">
        <v>6.0</v>
      </c>
      <c r="G741" s="11"/>
      <c r="I741" t="str">
        <f t="array" ref="I741">INDEX('2026 Points'!$D$13:$D$21,MATCH(1,MMULT(--('2026 Points'!$E$13:$L$21=D741),TRANSPOSE(COLUMN('2026 Points'!$E$13:$L$21)^0)),0))</f>
        <v>#N/A</v>
      </c>
    </row>
    <row r="742">
      <c r="A742" s="4">
        <v>741.0</v>
      </c>
      <c r="B742" s="4">
        <v>337.0</v>
      </c>
      <c r="C742" s="4" t="s">
        <v>1415</v>
      </c>
      <c r="D742" s="4" t="s">
        <v>1416</v>
      </c>
      <c r="E742" s="4" t="s">
        <v>98</v>
      </c>
      <c r="F742" s="4">
        <v>6.0</v>
      </c>
      <c r="G742" s="11"/>
      <c r="I742" t="str">
        <f t="array" ref="I742">INDEX('2026 Points'!$D$13:$D$21,MATCH(1,MMULT(--('2026 Points'!$E$13:$L$21=D742),TRANSPOSE(COLUMN('2026 Points'!$E$13:$L$21)^0)),0))</f>
        <v>#N/A</v>
      </c>
    </row>
    <row r="743">
      <c r="A743" s="4">
        <v>742.0</v>
      </c>
      <c r="B743" s="4">
        <v>602.0</v>
      </c>
      <c r="C743" s="4" t="s">
        <v>1417</v>
      </c>
      <c r="D743" s="4" t="s">
        <v>1418</v>
      </c>
      <c r="E743" s="4" t="s">
        <v>98</v>
      </c>
      <c r="F743" s="4">
        <v>6.0</v>
      </c>
      <c r="G743" s="11"/>
      <c r="I743" t="str">
        <f t="array" ref="I743">INDEX('2026 Points'!$D$13:$D$21,MATCH(1,MMULT(--('2026 Points'!$E$13:$L$21=D743),TRANSPOSE(COLUMN('2026 Points'!$E$13:$L$21)^0)),0))</f>
        <v>#N/A</v>
      </c>
    </row>
    <row r="744">
      <c r="A744" s="4">
        <v>743.0</v>
      </c>
      <c r="B744" s="4">
        <v>857.0</v>
      </c>
      <c r="C744" s="4" t="s">
        <v>416</v>
      </c>
      <c r="D744" s="4" t="s">
        <v>1419</v>
      </c>
      <c r="E744" s="4" t="s">
        <v>128</v>
      </c>
      <c r="F744" s="4">
        <v>6.0</v>
      </c>
      <c r="G744" s="11"/>
      <c r="I744" t="str">
        <f t="array" ref="I744">INDEX('2026 Points'!$D$13:$D$21,MATCH(1,MMULT(--('2026 Points'!$E$13:$L$21=D744),TRANSPOSE(COLUMN('2026 Points'!$E$13:$L$21)^0)),0))</f>
        <v>#N/A</v>
      </c>
    </row>
    <row r="745">
      <c r="A745" s="4">
        <v>744.0</v>
      </c>
      <c r="B745" s="4">
        <v>1016.0</v>
      </c>
      <c r="C745" s="4" t="s">
        <v>1420</v>
      </c>
      <c r="D745" s="4" t="s">
        <v>1421</v>
      </c>
      <c r="E745" s="4" t="s">
        <v>388</v>
      </c>
      <c r="F745" s="4">
        <v>6.0</v>
      </c>
      <c r="G745" s="11"/>
      <c r="I745" t="str">
        <f t="array" ref="I745">INDEX('2026 Points'!$D$13:$D$21,MATCH(1,MMULT(--('2026 Points'!$E$13:$L$21=D745),TRANSPOSE(COLUMN('2026 Points'!$E$13:$L$21)^0)),0))</f>
        <v>#N/A</v>
      </c>
    </row>
    <row r="746">
      <c r="A746" s="4">
        <v>745.0</v>
      </c>
      <c r="B746" s="4">
        <v>1874.0</v>
      </c>
      <c r="C746" s="4" t="s">
        <v>1422</v>
      </c>
      <c r="D746" s="4" t="s">
        <v>1423</v>
      </c>
      <c r="E746" s="4" t="s">
        <v>366</v>
      </c>
      <c r="F746" s="4">
        <v>6.0</v>
      </c>
      <c r="G746" s="11"/>
      <c r="I746" t="str">
        <f t="array" ref="I746">INDEX('2026 Points'!$D$13:$D$21,MATCH(1,MMULT(--('2026 Points'!$E$13:$L$21=D746),TRANSPOSE(COLUMN('2026 Points'!$E$13:$L$21)^0)),0))</f>
        <v>#N/A</v>
      </c>
    </row>
    <row r="747">
      <c r="A747" s="4">
        <v>746.0</v>
      </c>
      <c r="B747" s="4">
        <v>784.0</v>
      </c>
      <c r="C747" s="4" t="s">
        <v>190</v>
      </c>
      <c r="D747" s="4" t="s">
        <v>1424</v>
      </c>
      <c r="E747" s="4" t="s">
        <v>353</v>
      </c>
      <c r="F747" s="4">
        <v>6.0</v>
      </c>
      <c r="G747" s="11"/>
      <c r="I747" t="str">
        <f t="array" ref="I747">INDEX('2026 Points'!$D$13:$D$21,MATCH(1,MMULT(--('2026 Points'!$E$13:$L$21=D747),TRANSPOSE(COLUMN('2026 Points'!$E$13:$L$21)^0)),0))</f>
        <v>#N/A</v>
      </c>
    </row>
    <row r="748">
      <c r="A748" s="4">
        <v>747.0</v>
      </c>
      <c r="B748" s="4">
        <v>1959.0</v>
      </c>
      <c r="C748" s="4" t="s">
        <v>1425</v>
      </c>
      <c r="D748" s="4" t="s">
        <v>1426</v>
      </c>
      <c r="E748" s="12"/>
      <c r="F748" s="4">
        <v>6.0</v>
      </c>
      <c r="G748" s="11"/>
      <c r="I748" t="str">
        <f t="array" ref="I748">INDEX('2026 Points'!$D$13:$D$21,MATCH(1,MMULT(--('2026 Points'!$E$13:$L$21=D748),TRANSPOSE(COLUMN('2026 Points'!$E$13:$L$21)^0)),0))</f>
        <v>#N/A</v>
      </c>
    </row>
    <row r="749">
      <c r="A749" s="4">
        <v>748.0</v>
      </c>
      <c r="B749" s="4">
        <v>588.0</v>
      </c>
      <c r="C749" s="4" t="s">
        <v>479</v>
      </c>
      <c r="D749" s="4" t="s">
        <v>1427</v>
      </c>
      <c r="E749" s="4" t="s">
        <v>1054</v>
      </c>
      <c r="F749" s="4">
        <v>6.0</v>
      </c>
      <c r="G749" s="11"/>
      <c r="I749" t="str">
        <f t="array" ref="I749">INDEX('2026 Points'!$D$13:$D$21,MATCH(1,MMULT(--('2026 Points'!$E$13:$L$21=D749),TRANSPOSE(COLUMN('2026 Points'!$E$13:$L$21)^0)),0))</f>
        <v>#N/A</v>
      </c>
    </row>
    <row r="750">
      <c r="A750" s="4">
        <v>749.0</v>
      </c>
      <c r="B750" s="4">
        <v>470.0</v>
      </c>
      <c r="C750" s="4" t="s">
        <v>1428</v>
      </c>
      <c r="D750" s="4" t="s">
        <v>1429</v>
      </c>
      <c r="E750" s="4" t="s">
        <v>1430</v>
      </c>
      <c r="F750" s="4">
        <v>6.0</v>
      </c>
      <c r="G750" s="11"/>
      <c r="I750" t="str">
        <f t="array" ref="I750">INDEX('2026 Points'!$D$13:$D$21,MATCH(1,MMULT(--('2026 Points'!$E$13:$L$21=D750),TRANSPOSE(COLUMN('2026 Points'!$E$13:$L$21)^0)),0))</f>
        <v>#N/A</v>
      </c>
    </row>
    <row r="751">
      <c r="A751" s="4">
        <v>750.0</v>
      </c>
      <c r="B751" s="12"/>
      <c r="C751" s="4" t="s">
        <v>351</v>
      </c>
      <c r="D751" s="4" t="s">
        <v>1431</v>
      </c>
      <c r="E751" s="4" t="s">
        <v>1432</v>
      </c>
      <c r="F751" s="4">
        <v>6.0</v>
      </c>
      <c r="G751" s="11"/>
      <c r="I751" t="str">
        <f t="array" ref="I751">INDEX('2026 Points'!$D$13:$D$21,MATCH(1,MMULT(--('2026 Points'!$E$13:$L$21=D751),TRANSPOSE(COLUMN('2026 Points'!$E$13:$L$21)^0)),0))</f>
        <v>#N/A</v>
      </c>
    </row>
    <row r="752">
      <c r="A752" s="4">
        <v>751.0</v>
      </c>
      <c r="B752" s="4">
        <v>564.0</v>
      </c>
      <c r="C752" s="4" t="s">
        <v>1433</v>
      </c>
      <c r="D752" s="4" t="s">
        <v>1434</v>
      </c>
      <c r="E752" s="4" t="s">
        <v>415</v>
      </c>
      <c r="F752" s="4">
        <v>6.0</v>
      </c>
      <c r="G752" s="11"/>
      <c r="I752" t="str">
        <f t="array" ref="I752">INDEX('2026 Points'!$D$13:$D$21,MATCH(1,MMULT(--('2026 Points'!$E$13:$L$21=D752),TRANSPOSE(COLUMN('2026 Points'!$E$13:$L$21)^0)),0))</f>
        <v>#N/A</v>
      </c>
    </row>
    <row r="753">
      <c r="A753" s="4">
        <v>752.0</v>
      </c>
      <c r="B753" s="4">
        <v>2404.0</v>
      </c>
      <c r="C753" s="4" t="s">
        <v>527</v>
      </c>
      <c r="D753" s="4" t="s">
        <v>1435</v>
      </c>
      <c r="E753" s="4" t="s">
        <v>1436</v>
      </c>
      <c r="F753" s="4">
        <v>6.0</v>
      </c>
      <c r="G753" s="11"/>
      <c r="I753" t="str">
        <f t="array" ref="I753">INDEX('2026 Points'!$D$13:$D$21,MATCH(1,MMULT(--('2026 Points'!$E$13:$L$21=D753),TRANSPOSE(COLUMN('2026 Points'!$E$13:$L$21)^0)),0))</f>
        <v>#N/A</v>
      </c>
    </row>
    <row r="754">
      <c r="A754" s="4">
        <v>753.0</v>
      </c>
      <c r="B754" s="12"/>
      <c r="C754" s="4" t="s">
        <v>351</v>
      </c>
      <c r="D754" s="4" t="s">
        <v>1437</v>
      </c>
      <c r="E754" s="4" t="s">
        <v>757</v>
      </c>
      <c r="F754" s="4">
        <v>6.0</v>
      </c>
      <c r="G754" s="11"/>
      <c r="I754" t="str">
        <f t="array" ref="I754">INDEX('2026 Points'!$D$13:$D$21,MATCH(1,MMULT(--('2026 Points'!$E$13:$L$21=D754),TRANSPOSE(COLUMN('2026 Points'!$E$13:$L$21)^0)),0))</f>
        <v>#N/A</v>
      </c>
    </row>
    <row r="755">
      <c r="A755" s="4">
        <v>754.0</v>
      </c>
      <c r="B755" s="4">
        <v>707.0</v>
      </c>
      <c r="C755" s="4" t="s">
        <v>1438</v>
      </c>
      <c r="D755" s="4" t="s">
        <v>1439</v>
      </c>
      <c r="E755" s="4" t="s">
        <v>1440</v>
      </c>
      <c r="F755" s="4">
        <v>6.0</v>
      </c>
      <c r="G755" s="11"/>
      <c r="I755" t="str">
        <f t="array" ref="I755">INDEX('2026 Points'!$D$13:$D$21,MATCH(1,MMULT(--('2026 Points'!$E$13:$L$21=D755),TRANSPOSE(COLUMN('2026 Points'!$E$13:$L$21)^0)),0))</f>
        <v>#N/A</v>
      </c>
    </row>
    <row r="756">
      <c r="A756" s="4">
        <v>755.0</v>
      </c>
      <c r="B756" s="4">
        <v>574.0</v>
      </c>
      <c r="C756" s="4" t="s">
        <v>523</v>
      </c>
      <c r="D756" s="4" t="s">
        <v>1441</v>
      </c>
      <c r="E756" s="4" t="s">
        <v>1442</v>
      </c>
      <c r="F756" s="4">
        <v>6.0</v>
      </c>
      <c r="G756" s="11"/>
      <c r="I756" t="str">
        <f t="array" ref="I756">INDEX('2026 Points'!$D$13:$D$21,MATCH(1,MMULT(--('2026 Points'!$E$13:$L$21=D756),TRANSPOSE(COLUMN('2026 Points'!$E$13:$L$21)^0)),0))</f>
        <v>#N/A</v>
      </c>
    </row>
    <row r="757">
      <c r="A757" s="4">
        <v>756.0</v>
      </c>
      <c r="B757" s="4">
        <v>776.0</v>
      </c>
      <c r="C757" s="4" t="s">
        <v>253</v>
      </c>
      <c r="D757" s="4" t="s">
        <v>1443</v>
      </c>
      <c r="E757" s="4" t="s">
        <v>374</v>
      </c>
      <c r="F757" s="4">
        <v>6.0</v>
      </c>
      <c r="G757" s="11"/>
      <c r="I757" t="str">
        <f t="array" ref="I757">INDEX('2026 Points'!$D$13:$D$21,MATCH(1,MMULT(--('2026 Points'!$E$13:$L$21=D757),TRANSPOSE(COLUMN('2026 Points'!$E$13:$L$21)^0)),0))</f>
        <v>#N/A</v>
      </c>
    </row>
    <row r="758">
      <c r="A758" s="4">
        <v>757.0</v>
      </c>
      <c r="B758" s="4">
        <v>613.0</v>
      </c>
      <c r="C758" s="4" t="s">
        <v>1444</v>
      </c>
      <c r="D758" s="4" t="s">
        <v>1445</v>
      </c>
      <c r="E758" s="4" t="s">
        <v>147</v>
      </c>
      <c r="F758" s="4">
        <v>6.0</v>
      </c>
      <c r="G758" s="11"/>
      <c r="I758" t="str">
        <f t="array" ref="I758">INDEX('2026 Points'!$D$13:$D$21,MATCH(1,MMULT(--('2026 Points'!$E$13:$L$21=D758),TRANSPOSE(COLUMN('2026 Points'!$E$13:$L$21)^0)),0))</f>
        <v>#N/A</v>
      </c>
    </row>
    <row r="759">
      <c r="A759" s="4">
        <v>758.0</v>
      </c>
      <c r="B759" s="12"/>
      <c r="C759" s="4" t="s">
        <v>351</v>
      </c>
      <c r="D759" s="4" t="s">
        <v>1446</v>
      </c>
      <c r="E759" s="4" t="s">
        <v>1447</v>
      </c>
      <c r="F759" s="4">
        <v>6.0</v>
      </c>
      <c r="G759" s="11"/>
      <c r="I759" t="str">
        <f t="array" ref="I759">INDEX('2026 Points'!$D$13:$D$21,MATCH(1,MMULT(--('2026 Points'!$E$13:$L$21=D759),TRANSPOSE(COLUMN('2026 Points'!$E$13:$L$21)^0)),0))</f>
        <v>#N/A</v>
      </c>
    </row>
    <row r="760">
      <c r="A760" s="4">
        <v>759.0</v>
      </c>
      <c r="B760" s="12"/>
      <c r="C760" s="4" t="s">
        <v>351</v>
      </c>
      <c r="D760" s="4" t="s">
        <v>1448</v>
      </c>
      <c r="E760" s="4" t="s">
        <v>1398</v>
      </c>
      <c r="F760" s="4">
        <v>6.0</v>
      </c>
      <c r="G760" s="11"/>
      <c r="I760" t="str">
        <f t="array" ref="I760">INDEX('2026 Points'!$D$13:$D$21,MATCH(1,MMULT(--('2026 Points'!$E$13:$L$21=D760),TRANSPOSE(COLUMN('2026 Points'!$E$13:$L$21)^0)),0))</f>
        <v>#N/A</v>
      </c>
    </row>
    <row r="761">
      <c r="A761" s="4">
        <v>760.0</v>
      </c>
      <c r="B761" s="4">
        <v>1661.0</v>
      </c>
      <c r="C761" s="4" t="s">
        <v>1449</v>
      </c>
      <c r="D761" s="4" t="s">
        <v>1450</v>
      </c>
      <c r="E761" s="4" t="s">
        <v>1451</v>
      </c>
      <c r="F761" s="4">
        <v>6.0</v>
      </c>
      <c r="G761" s="11"/>
      <c r="I761" t="str">
        <f t="array" ref="I761">INDEX('2026 Points'!$D$13:$D$21,MATCH(1,MMULT(--('2026 Points'!$E$13:$L$21=D761),TRANSPOSE(COLUMN('2026 Points'!$E$13:$L$21)^0)),0))</f>
        <v>#N/A</v>
      </c>
    </row>
    <row r="762">
      <c r="A762" s="4">
        <v>761.0</v>
      </c>
      <c r="B762" s="4">
        <v>1820.0</v>
      </c>
      <c r="C762" s="4" t="s">
        <v>1452</v>
      </c>
      <c r="D762" s="4" t="s">
        <v>1453</v>
      </c>
      <c r="E762" s="4" t="s">
        <v>1454</v>
      </c>
      <c r="F762" s="4">
        <v>5.0</v>
      </c>
      <c r="G762" s="11"/>
      <c r="I762" t="str">
        <f t="array" ref="I762">INDEX('2026 Points'!$D$13:$D$21,MATCH(1,MMULT(--('2026 Points'!$E$13:$L$21=D762),TRANSPOSE(COLUMN('2026 Points'!$E$13:$L$21)^0)),0))</f>
        <v>#N/A</v>
      </c>
    </row>
    <row r="763">
      <c r="A763" s="4">
        <v>762.0</v>
      </c>
      <c r="B763" s="12"/>
      <c r="C763" s="4" t="s">
        <v>351</v>
      </c>
      <c r="D763" s="4" t="s">
        <v>1455</v>
      </c>
      <c r="E763" s="12"/>
      <c r="F763" s="4">
        <v>5.0</v>
      </c>
      <c r="G763" s="11"/>
      <c r="I763" t="str">
        <f t="array" ref="I763">INDEX('2026 Points'!$D$13:$D$21,MATCH(1,MMULT(--('2026 Points'!$E$13:$L$21=D763),TRANSPOSE(COLUMN('2026 Points'!$E$13:$L$21)^0)),0))</f>
        <v>#N/A</v>
      </c>
    </row>
    <row r="764">
      <c r="A764" s="4">
        <v>763.0</v>
      </c>
      <c r="B764" s="12"/>
      <c r="C764" s="4" t="s">
        <v>351</v>
      </c>
      <c r="D764" s="4" t="s">
        <v>1456</v>
      </c>
      <c r="E764" s="4" t="s">
        <v>93</v>
      </c>
      <c r="F764" s="4">
        <v>5.0</v>
      </c>
      <c r="G764" s="11"/>
      <c r="I764" t="str">
        <f t="array" ref="I764">INDEX('2026 Points'!$D$13:$D$21,MATCH(1,MMULT(--('2026 Points'!$E$13:$L$21=D764),TRANSPOSE(COLUMN('2026 Points'!$E$13:$L$21)^0)),0))</f>
        <v>#N/A</v>
      </c>
    </row>
    <row r="765">
      <c r="A765" s="4">
        <v>764.0</v>
      </c>
      <c r="B765" s="4">
        <v>1814.0</v>
      </c>
      <c r="C765" s="4" t="s">
        <v>1457</v>
      </c>
      <c r="D765" s="4" t="s">
        <v>1458</v>
      </c>
      <c r="E765" s="4" t="s">
        <v>143</v>
      </c>
      <c r="F765" s="4">
        <v>5.0</v>
      </c>
      <c r="G765" s="11"/>
      <c r="I765" t="str">
        <f t="array" ref="I765">INDEX('2026 Points'!$D$13:$D$21,MATCH(1,MMULT(--('2026 Points'!$E$13:$L$21=D765),TRANSPOSE(COLUMN('2026 Points'!$E$13:$L$21)^0)),0))</f>
        <v>#N/A</v>
      </c>
    </row>
    <row r="766">
      <c r="A766" s="4">
        <v>765.0</v>
      </c>
      <c r="B766" s="4">
        <v>1908.0</v>
      </c>
      <c r="C766" s="4" t="s">
        <v>1007</v>
      </c>
      <c r="D766" s="4" t="s">
        <v>1459</v>
      </c>
      <c r="E766" s="4" t="s">
        <v>102</v>
      </c>
      <c r="F766" s="4">
        <v>5.0</v>
      </c>
      <c r="G766" s="11"/>
      <c r="I766" t="str">
        <f t="array" ref="I766">INDEX('2026 Points'!$D$13:$D$21,MATCH(1,MMULT(--('2026 Points'!$E$13:$L$21=D766),TRANSPOSE(COLUMN('2026 Points'!$E$13:$L$21)^0)),0))</f>
        <v>#N/A</v>
      </c>
    </row>
    <row r="767">
      <c r="A767" s="4">
        <v>766.0</v>
      </c>
      <c r="B767" s="12"/>
      <c r="C767" s="4" t="s">
        <v>351</v>
      </c>
      <c r="D767" s="4" t="s">
        <v>1460</v>
      </c>
      <c r="E767" s="4" t="s">
        <v>117</v>
      </c>
      <c r="F767" s="4">
        <v>5.0</v>
      </c>
      <c r="G767" s="11"/>
      <c r="I767" t="str">
        <f t="array" ref="I767">INDEX('2026 Points'!$D$13:$D$21,MATCH(1,MMULT(--('2026 Points'!$E$13:$L$21=D767),TRANSPOSE(COLUMN('2026 Points'!$E$13:$L$21)^0)),0))</f>
        <v>#N/A</v>
      </c>
    </row>
    <row r="768">
      <c r="A768" s="4">
        <v>767.0</v>
      </c>
      <c r="B768" s="4">
        <v>1475.0</v>
      </c>
      <c r="C768" s="4" t="s">
        <v>1461</v>
      </c>
      <c r="D768" s="4" t="s">
        <v>1462</v>
      </c>
      <c r="E768" s="4" t="s">
        <v>376</v>
      </c>
      <c r="F768" s="4">
        <v>5.0</v>
      </c>
      <c r="G768" s="11"/>
      <c r="I768" t="str">
        <f t="array" ref="I768">INDEX('2026 Points'!$D$13:$D$21,MATCH(1,MMULT(--('2026 Points'!$E$13:$L$21=D768),TRANSPOSE(COLUMN('2026 Points'!$E$13:$L$21)^0)),0))</f>
        <v>#N/A</v>
      </c>
    </row>
    <row r="769">
      <c r="A769" s="4">
        <v>768.0</v>
      </c>
      <c r="B769" s="12"/>
      <c r="C769" s="4" t="s">
        <v>351</v>
      </c>
      <c r="D769" s="4" t="s">
        <v>1463</v>
      </c>
      <c r="E769" s="4" t="s">
        <v>434</v>
      </c>
      <c r="F769" s="4">
        <v>5.0</v>
      </c>
      <c r="G769" s="11"/>
      <c r="I769" t="str">
        <f t="array" ref="I769">INDEX('2026 Points'!$D$13:$D$21,MATCH(1,MMULT(--('2026 Points'!$E$13:$L$21=D769),TRANSPOSE(COLUMN('2026 Points'!$E$13:$L$21)^0)),0))</f>
        <v>#N/A</v>
      </c>
    </row>
    <row r="770">
      <c r="A770" s="4">
        <v>769.0</v>
      </c>
      <c r="B770" s="4">
        <v>247.0</v>
      </c>
      <c r="C770" s="4" t="s">
        <v>1464</v>
      </c>
      <c r="D770" s="4" t="s">
        <v>1465</v>
      </c>
      <c r="E770" s="4" t="s">
        <v>388</v>
      </c>
      <c r="F770" s="4">
        <v>5.0</v>
      </c>
      <c r="G770" s="11"/>
      <c r="I770" t="str">
        <f t="array" ref="I770">INDEX('2026 Points'!$D$13:$D$21,MATCH(1,MMULT(--('2026 Points'!$E$13:$L$21=D770),TRANSPOSE(COLUMN('2026 Points'!$E$13:$L$21)^0)),0))</f>
        <v>#N/A</v>
      </c>
    </row>
    <row r="771">
      <c r="A771" s="4">
        <v>770.0</v>
      </c>
      <c r="B771" s="4">
        <v>1453.0</v>
      </c>
      <c r="C771" s="4" t="s">
        <v>1466</v>
      </c>
      <c r="D771" s="4" t="s">
        <v>1467</v>
      </c>
      <c r="E771" s="4" t="s">
        <v>745</v>
      </c>
      <c r="F771" s="4">
        <v>5.0</v>
      </c>
      <c r="G771" s="11"/>
      <c r="I771" t="str">
        <f t="array" ref="I771">INDEX('2026 Points'!$D$13:$D$21,MATCH(1,MMULT(--('2026 Points'!$E$13:$L$21=D771),TRANSPOSE(COLUMN('2026 Points'!$E$13:$L$21)^0)),0))</f>
        <v>#N/A</v>
      </c>
    </row>
    <row r="772">
      <c r="A772" s="4">
        <v>771.0</v>
      </c>
      <c r="B772" s="4">
        <v>1651.0</v>
      </c>
      <c r="C772" s="4" t="s">
        <v>1125</v>
      </c>
      <c r="D772" s="4" t="s">
        <v>1468</v>
      </c>
      <c r="E772" s="12"/>
      <c r="F772" s="4">
        <v>5.0</v>
      </c>
      <c r="G772" s="11"/>
      <c r="I772" t="str">
        <f t="array" ref="I772">INDEX('2026 Points'!$D$13:$D$21,MATCH(1,MMULT(--('2026 Points'!$E$13:$L$21=D772),TRANSPOSE(COLUMN('2026 Points'!$E$13:$L$21)^0)),0))</f>
        <v>#N/A</v>
      </c>
    </row>
    <row r="773">
      <c r="A773" s="4">
        <v>772.0</v>
      </c>
      <c r="B773" s="4">
        <v>1123.0</v>
      </c>
      <c r="C773" s="4" t="s">
        <v>278</v>
      </c>
      <c r="D773" s="4" t="s">
        <v>1469</v>
      </c>
      <c r="E773" s="4" t="s">
        <v>615</v>
      </c>
      <c r="F773" s="4">
        <v>5.0</v>
      </c>
      <c r="G773" s="11"/>
      <c r="I773" t="str">
        <f t="array" ref="I773">INDEX('2026 Points'!$D$13:$D$21,MATCH(1,MMULT(--('2026 Points'!$E$13:$L$21=D773),TRANSPOSE(COLUMN('2026 Points'!$E$13:$L$21)^0)),0))</f>
        <v>#N/A</v>
      </c>
    </row>
    <row r="774">
      <c r="A774" s="4">
        <v>773.0</v>
      </c>
      <c r="B774" s="12"/>
      <c r="C774" s="4" t="s">
        <v>351</v>
      </c>
      <c r="D774" s="4" t="s">
        <v>1470</v>
      </c>
      <c r="E774" s="4" t="s">
        <v>757</v>
      </c>
      <c r="F774" s="4">
        <v>5.0</v>
      </c>
      <c r="G774" s="11"/>
      <c r="I774" t="str">
        <f t="array" ref="I774">INDEX('2026 Points'!$D$13:$D$21,MATCH(1,MMULT(--('2026 Points'!$E$13:$L$21=D774),TRANSPOSE(COLUMN('2026 Points'!$E$13:$L$21)^0)),0))</f>
        <v>#N/A</v>
      </c>
    </row>
    <row r="775">
      <c r="A775" s="4">
        <v>774.0</v>
      </c>
      <c r="B775" s="4">
        <v>853.0</v>
      </c>
      <c r="C775" s="4" t="s">
        <v>1471</v>
      </c>
      <c r="D775" s="4" t="s">
        <v>1472</v>
      </c>
      <c r="E775" s="4" t="s">
        <v>137</v>
      </c>
      <c r="F775" s="4">
        <v>5.0</v>
      </c>
      <c r="G775" s="11"/>
      <c r="I775" t="str">
        <f t="array" ref="I775">INDEX('2026 Points'!$D$13:$D$21,MATCH(1,MMULT(--('2026 Points'!$E$13:$L$21=D775),TRANSPOSE(COLUMN('2026 Points'!$E$13:$L$21)^0)),0))</f>
        <v>#N/A</v>
      </c>
    </row>
    <row r="776">
      <c r="A776" s="4">
        <v>775.0</v>
      </c>
      <c r="B776" s="4">
        <v>63.0</v>
      </c>
      <c r="C776" s="4" t="s">
        <v>1473</v>
      </c>
      <c r="D776" s="4" t="s">
        <v>1474</v>
      </c>
      <c r="E776" s="4" t="s">
        <v>98</v>
      </c>
      <c r="F776" s="4">
        <v>5.0</v>
      </c>
      <c r="G776" s="11"/>
      <c r="I776" t="str">
        <f t="array" ref="I776">INDEX('2026 Points'!$D$13:$D$21,MATCH(1,MMULT(--('2026 Points'!$E$13:$L$21=D776),TRANSPOSE(COLUMN('2026 Points'!$E$13:$L$21)^0)),0))</f>
        <v>#N/A</v>
      </c>
    </row>
    <row r="777">
      <c r="A777" s="4">
        <v>776.0</v>
      </c>
      <c r="B777" s="4">
        <v>1162.0</v>
      </c>
      <c r="C777" s="4" t="s">
        <v>1475</v>
      </c>
      <c r="D777" s="4" t="s">
        <v>1476</v>
      </c>
      <c r="E777" s="4" t="s">
        <v>139</v>
      </c>
      <c r="F777" s="4">
        <v>5.0</v>
      </c>
      <c r="G777" s="11"/>
      <c r="I777" t="str">
        <f t="array" ref="I777">INDEX('2026 Points'!$D$13:$D$21,MATCH(1,MMULT(--('2026 Points'!$E$13:$L$21=D777),TRANSPOSE(COLUMN('2026 Points'!$E$13:$L$21)^0)),0))</f>
        <v>#N/A</v>
      </c>
    </row>
    <row r="778">
      <c r="A778" s="4">
        <v>777.0</v>
      </c>
      <c r="B778" s="4">
        <v>682.0</v>
      </c>
      <c r="C778" s="4" t="s">
        <v>960</v>
      </c>
      <c r="D778" s="4" t="s">
        <v>1477</v>
      </c>
      <c r="E778" s="4" t="s">
        <v>143</v>
      </c>
      <c r="F778" s="4">
        <v>5.0</v>
      </c>
      <c r="G778" s="11"/>
      <c r="I778" t="str">
        <f t="array" ref="I778">INDEX('2026 Points'!$D$13:$D$21,MATCH(1,MMULT(--('2026 Points'!$E$13:$L$21=D778),TRANSPOSE(COLUMN('2026 Points'!$E$13:$L$21)^0)),0))</f>
        <v>#N/A</v>
      </c>
    </row>
    <row r="779">
      <c r="A779" s="4">
        <v>778.0</v>
      </c>
      <c r="B779" s="4">
        <v>1870.0</v>
      </c>
      <c r="C779" s="4" t="s">
        <v>1478</v>
      </c>
      <c r="D779" s="4" t="s">
        <v>1479</v>
      </c>
      <c r="E779" s="4" t="s">
        <v>102</v>
      </c>
      <c r="F779" s="4">
        <v>5.0</v>
      </c>
      <c r="G779" s="11"/>
      <c r="I779" t="str">
        <f t="array" ref="I779">INDEX('2026 Points'!$D$13:$D$21,MATCH(1,MMULT(--('2026 Points'!$E$13:$L$21=D779),TRANSPOSE(COLUMN('2026 Points'!$E$13:$L$21)^0)),0))</f>
        <v>#N/A</v>
      </c>
    </row>
    <row r="780">
      <c r="A780" s="4">
        <v>779.0</v>
      </c>
      <c r="B780" s="4">
        <v>1485.0</v>
      </c>
      <c r="C780" s="4" t="s">
        <v>1480</v>
      </c>
      <c r="D780" s="4" t="s">
        <v>1481</v>
      </c>
      <c r="E780" s="4" t="s">
        <v>128</v>
      </c>
      <c r="F780" s="4">
        <v>5.0</v>
      </c>
      <c r="G780" s="11"/>
      <c r="I780" t="str">
        <f t="array" ref="I780">INDEX('2026 Points'!$D$13:$D$21,MATCH(1,MMULT(--('2026 Points'!$E$13:$L$21=D780),TRANSPOSE(COLUMN('2026 Points'!$E$13:$L$21)^0)),0))</f>
        <v>#N/A</v>
      </c>
    </row>
    <row r="781">
      <c r="A781" s="4">
        <v>780.0</v>
      </c>
      <c r="B781" s="4">
        <v>616.0</v>
      </c>
      <c r="C781" s="4" t="s">
        <v>1482</v>
      </c>
      <c r="D781" s="4" t="s">
        <v>1483</v>
      </c>
      <c r="E781" s="4" t="s">
        <v>161</v>
      </c>
      <c r="F781" s="4">
        <v>5.0</v>
      </c>
      <c r="G781" s="11"/>
      <c r="I781" t="str">
        <f t="array" ref="I781">INDEX('2026 Points'!$D$13:$D$21,MATCH(1,MMULT(--('2026 Points'!$E$13:$L$21=D781),TRANSPOSE(COLUMN('2026 Points'!$E$13:$L$21)^0)),0))</f>
        <v>#N/A</v>
      </c>
    </row>
    <row r="782">
      <c r="A782" s="4">
        <v>781.0</v>
      </c>
      <c r="B782" s="4">
        <v>605.0</v>
      </c>
      <c r="C782" s="4" t="s">
        <v>621</v>
      </c>
      <c r="D782" s="4" t="s">
        <v>1484</v>
      </c>
      <c r="E782" s="4" t="s">
        <v>117</v>
      </c>
      <c r="F782" s="4">
        <v>5.0</v>
      </c>
      <c r="G782" s="11"/>
      <c r="I782" t="str">
        <f t="array" ref="I782">INDEX('2026 Points'!$D$13:$D$21,MATCH(1,MMULT(--('2026 Points'!$E$13:$L$21=D782),TRANSPOSE(COLUMN('2026 Points'!$E$13:$L$21)^0)),0))</f>
        <v>#N/A</v>
      </c>
    </row>
    <row r="783">
      <c r="A783" s="4">
        <v>782.0</v>
      </c>
      <c r="B783" s="4">
        <v>1192.0</v>
      </c>
      <c r="C783" s="4" t="s">
        <v>1485</v>
      </c>
      <c r="D783" s="4" t="s">
        <v>1486</v>
      </c>
      <c r="E783" s="4" t="s">
        <v>282</v>
      </c>
      <c r="F783" s="4">
        <v>5.0</v>
      </c>
      <c r="G783" s="11"/>
      <c r="I783" t="str">
        <f t="array" ref="I783">INDEX('2026 Points'!$D$13:$D$21,MATCH(1,MMULT(--('2026 Points'!$E$13:$L$21=D783),TRANSPOSE(COLUMN('2026 Points'!$E$13:$L$21)^0)),0))</f>
        <v>#N/A</v>
      </c>
    </row>
    <row r="784">
      <c r="A784" s="4">
        <v>783.0</v>
      </c>
      <c r="B784" s="4">
        <v>762.0</v>
      </c>
      <c r="C784" s="4" t="s">
        <v>1487</v>
      </c>
      <c r="D784" s="4" t="s">
        <v>1488</v>
      </c>
      <c r="E784" s="4" t="s">
        <v>102</v>
      </c>
      <c r="F784" s="4">
        <v>5.0</v>
      </c>
      <c r="G784" s="11"/>
      <c r="I784" t="str">
        <f t="array" ref="I784">INDEX('2026 Points'!$D$13:$D$21,MATCH(1,MMULT(--('2026 Points'!$E$13:$L$21=D784),TRANSPOSE(COLUMN('2026 Points'!$E$13:$L$21)^0)),0))</f>
        <v>#N/A</v>
      </c>
    </row>
    <row r="785">
      <c r="A785" s="4">
        <v>784.0</v>
      </c>
      <c r="B785" s="12"/>
      <c r="C785" s="4" t="s">
        <v>351</v>
      </c>
      <c r="D785" s="4" t="s">
        <v>1489</v>
      </c>
      <c r="E785" s="4" t="s">
        <v>282</v>
      </c>
      <c r="F785" s="4">
        <v>5.0</v>
      </c>
      <c r="G785" s="11"/>
      <c r="I785" t="str">
        <f t="array" ref="I785">INDEX('2026 Points'!$D$13:$D$21,MATCH(1,MMULT(--('2026 Points'!$E$13:$L$21=D785),TRANSPOSE(COLUMN('2026 Points'!$E$13:$L$21)^0)),0))</f>
        <v>#N/A</v>
      </c>
    </row>
    <row r="786">
      <c r="A786" s="4">
        <v>785.0</v>
      </c>
      <c r="B786" s="4">
        <v>2511.0</v>
      </c>
      <c r="C786" s="4" t="s">
        <v>1490</v>
      </c>
      <c r="D786" s="4" t="s">
        <v>1491</v>
      </c>
      <c r="E786" s="4" t="s">
        <v>282</v>
      </c>
      <c r="F786" s="4">
        <v>5.0</v>
      </c>
      <c r="G786" s="11"/>
      <c r="I786" t="str">
        <f t="array" ref="I786">INDEX('2026 Points'!$D$13:$D$21,MATCH(1,MMULT(--('2026 Points'!$E$13:$L$21=D786),TRANSPOSE(COLUMN('2026 Points'!$E$13:$L$21)^0)),0))</f>
        <v>#N/A</v>
      </c>
    </row>
    <row r="787">
      <c r="A787" s="4">
        <v>786.0</v>
      </c>
      <c r="B787" s="4">
        <v>1225.0</v>
      </c>
      <c r="C787" s="4" t="s">
        <v>1492</v>
      </c>
      <c r="D787" s="4" t="s">
        <v>1493</v>
      </c>
      <c r="E787" s="4" t="s">
        <v>115</v>
      </c>
      <c r="F787" s="4">
        <v>5.0</v>
      </c>
      <c r="G787" s="11"/>
      <c r="I787" t="str">
        <f t="array" ref="I787">INDEX('2026 Points'!$D$13:$D$21,MATCH(1,MMULT(--('2026 Points'!$E$13:$L$21=D787),TRANSPOSE(COLUMN('2026 Points'!$E$13:$L$21)^0)),0))</f>
        <v>#N/A</v>
      </c>
    </row>
    <row r="788">
      <c r="A788" s="4">
        <v>787.0</v>
      </c>
      <c r="B788" s="4">
        <v>737.0</v>
      </c>
      <c r="C788" s="4" t="s">
        <v>1494</v>
      </c>
      <c r="D788" s="4" t="s">
        <v>1495</v>
      </c>
      <c r="E788" s="4" t="s">
        <v>282</v>
      </c>
      <c r="F788" s="4">
        <v>5.0</v>
      </c>
      <c r="G788" s="11"/>
      <c r="I788" t="str">
        <f t="array" ref="I788">INDEX('2026 Points'!$D$13:$D$21,MATCH(1,MMULT(--('2026 Points'!$E$13:$L$21=D788),TRANSPOSE(COLUMN('2026 Points'!$E$13:$L$21)^0)),0))</f>
        <v>#N/A</v>
      </c>
    </row>
    <row r="789">
      <c r="A789" s="4">
        <v>788.0</v>
      </c>
      <c r="B789" s="4">
        <v>1309.0</v>
      </c>
      <c r="C789" s="4" t="s">
        <v>1496</v>
      </c>
      <c r="D789" s="4" t="s">
        <v>1497</v>
      </c>
      <c r="E789" s="4" t="s">
        <v>96</v>
      </c>
      <c r="F789" s="4">
        <v>5.0</v>
      </c>
      <c r="G789" s="11"/>
      <c r="I789" t="str">
        <f t="array" ref="I789">INDEX('2026 Points'!$D$13:$D$21,MATCH(1,MMULT(--('2026 Points'!$E$13:$L$21=D789),TRANSPOSE(COLUMN('2026 Points'!$E$13:$L$21)^0)),0))</f>
        <v>#N/A</v>
      </c>
    </row>
    <row r="790">
      <c r="A790" s="4">
        <v>789.0</v>
      </c>
      <c r="B790" s="4">
        <v>838.0</v>
      </c>
      <c r="C790" s="4" t="s">
        <v>1498</v>
      </c>
      <c r="D790" s="4" t="s">
        <v>1499</v>
      </c>
      <c r="E790" s="4" t="s">
        <v>227</v>
      </c>
      <c r="F790" s="4">
        <v>5.0</v>
      </c>
      <c r="G790" s="11"/>
      <c r="I790" t="str">
        <f t="array" ref="I790">INDEX('2026 Points'!$D$13:$D$21,MATCH(1,MMULT(--('2026 Points'!$E$13:$L$21=D790),TRANSPOSE(COLUMN('2026 Points'!$E$13:$L$21)^0)),0))</f>
        <v>#N/A</v>
      </c>
    </row>
    <row r="791">
      <c r="A791" s="4">
        <v>790.0</v>
      </c>
      <c r="B791" s="4">
        <v>305.0</v>
      </c>
      <c r="C791" s="4" t="s">
        <v>1500</v>
      </c>
      <c r="D791" s="4" t="s">
        <v>1501</v>
      </c>
      <c r="E791" s="4" t="s">
        <v>117</v>
      </c>
      <c r="F791" s="4">
        <v>5.0</v>
      </c>
      <c r="G791" s="11"/>
      <c r="I791" t="str">
        <f t="array" ref="I791">INDEX('2026 Points'!$D$13:$D$21,MATCH(1,MMULT(--('2026 Points'!$E$13:$L$21=D791),TRANSPOSE(COLUMN('2026 Points'!$E$13:$L$21)^0)),0))</f>
        <v>#N/A</v>
      </c>
    </row>
    <row r="792">
      <c r="A792" s="4">
        <v>791.0</v>
      </c>
      <c r="B792" s="4">
        <v>1141.0</v>
      </c>
      <c r="C792" s="4" t="s">
        <v>320</v>
      </c>
      <c r="D792" s="4" t="s">
        <v>72</v>
      </c>
      <c r="E792" s="4" t="s">
        <v>362</v>
      </c>
      <c r="F792" s="4">
        <v>5.0</v>
      </c>
      <c r="G792" s="11"/>
      <c r="I792" t="str">
        <f t="array" ref="I792">INDEX('2026 Points'!$D$13:$D$21,MATCH(1,MMULT(--('2026 Points'!$E$13:$L$21=D792),TRANSPOSE(COLUMN('2026 Points'!$E$13:$L$21)^0)),0))</f>
        <v>Joe</v>
      </c>
    </row>
    <row r="793">
      <c r="A793" s="4">
        <v>792.0</v>
      </c>
      <c r="B793" s="4">
        <v>2314.0</v>
      </c>
      <c r="C793" s="4" t="s">
        <v>1502</v>
      </c>
      <c r="D793" s="4" t="s">
        <v>1503</v>
      </c>
      <c r="E793" s="4" t="s">
        <v>515</v>
      </c>
      <c r="F793" s="4">
        <v>5.0</v>
      </c>
      <c r="G793" s="11"/>
      <c r="I793" t="str">
        <f t="array" ref="I793">INDEX('2026 Points'!$D$13:$D$21,MATCH(1,MMULT(--('2026 Points'!$E$13:$L$21=D793),TRANSPOSE(COLUMN('2026 Points'!$E$13:$L$21)^0)),0))</f>
        <v>#N/A</v>
      </c>
    </row>
    <row r="794">
      <c r="A794" s="4">
        <v>793.0</v>
      </c>
      <c r="B794" s="4">
        <v>200.0</v>
      </c>
      <c r="C794" s="4" t="s">
        <v>1504</v>
      </c>
      <c r="D794" s="4" t="s">
        <v>1505</v>
      </c>
      <c r="E794" s="4" t="s">
        <v>102</v>
      </c>
      <c r="F794" s="4">
        <v>5.0</v>
      </c>
      <c r="G794" s="11"/>
      <c r="I794" t="str">
        <f t="array" ref="I794">INDEX('2026 Points'!$D$13:$D$21,MATCH(1,MMULT(--('2026 Points'!$E$13:$L$21=D794),TRANSPOSE(COLUMN('2026 Points'!$E$13:$L$21)^0)),0))</f>
        <v>#N/A</v>
      </c>
    </row>
    <row r="795">
      <c r="A795" s="4">
        <v>794.0</v>
      </c>
      <c r="B795" s="4">
        <v>156.0</v>
      </c>
      <c r="C795" s="4" t="s">
        <v>1506</v>
      </c>
      <c r="D795" s="4" t="s">
        <v>1507</v>
      </c>
      <c r="E795" s="4" t="s">
        <v>98</v>
      </c>
      <c r="F795" s="4">
        <v>5.0</v>
      </c>
      <c r="G795" s="11"/>
      <c r="I795" t="str">
        <f t="array" ref="I795">INDEX('2026 Points'!$D$13:$D$21,MATCH(1,MMULT(--('2026 Points'!$E$13:$L$21=D795),TRANSPOSE(COLUMN('2026 Points'!$E$13:$L$21)^0)),0))</f>
        <v>#N/A</v>
      </c>
    </row>
    <row r="796">
      <c r="A796" s="4">
        <v>795.0</v>
      </c>
      <c r="B796" s="4">
        <v>679.0</v>
      </c>
      <c r="C796" s="4" t="s">
        <v>1508</v>
      </c>
      <c r="D796" s="4" t="s">
        <v>1509</v>
      </c>
      <c r="E796" s="4" t="s">
        <v>96</v>
      </c>
      <c r="F796" s="4">
        <v>5.0</v>
      </c>
      <c r="G796" s="11"/>
      <c r="I796" t="str">
        <f t="array" ref="I796">INDEX('2026 Points'!$D$13:$D$21,MATCH(1,MMULT(--('2026 Points'!$E$13:$L$21=D796),TRANSPOSE(COLUMN('2026 Points'!$E$13:$L$21)^0)),0))</f>
        <v>#N/A</v>
      </c>
    </row>
    <row r="797">
      <c r="A797" s="4">
        <v>796.0</v>
      </c>
      <c r="B797" s="4">
        <v>387.0</v>
      </c>
      <c r="C797" s="4" t="s">
        <v>1510</v>
      </c>
      <c r="D797" s="4" t="s">
        <v>1511</v>
      </c>
      <c r="E797" s="4" t="s">
        <v>128</v>
      </c>
      <c r="F797" s="4">
        <v>5.0</v>
      </c>
      <c r="G797" s="11"/>
      <c r="I797" t="str">
        <f t="array" ref="I797">INDEX('2026 Points'!$D$13:$D$21,MATCH(1,MMULT(--('2026 Points'!$E$13:$L$21=D797),TRANSPOSE(COLUMN('2026 Points'!$E$13:$L$21)^0)),0))</f>
        <v>#N/A</v>
      </c>
    </row>
    <row r="798">
      <c r="A798" s="4">
        <v>797.0</v>
      </c>
      <c r="B798" s="4">
        <v>442.0</v>
      </c>
      <c r="C798" s="4" t="s">
        <v>1512</v>
      </c>
      <c r="D798" s="4" t="s">
        <v>1513</v>
      </c>
      <c r="E798" s="4" t="s">
        <v>128</v>
      </c>
      <c r="F798" s="4">
        <v>5.0</v>
      </c>
      <c r="G798" s="11"/>
      <c r="I798" t="str">
        <f t="array" ref="I798">INDEX('2026 Points'!$D$13:$D$21,MATCH(1,MMULT(--('2026 Points'!$E$13:$L$21=D798),TRANSPOSE(COLUMN('2026 Points'!$E$13:$L$21)^0)),0))</f>
        <v>#N/A</v>
      </c>
    </row>
    <row r="799">
      <c r="A799" s="4">
        <v>798.0</v>
      </c>
      <c r="B799" s="4">
        <v>1096.0</v>
      </c>
      <c r="C799" s="4" t="s">
        <v>1514</v>
      </c>
      <c r="D799" s="4" t="s">
        <v>1515</v>
      </c>
      <c r="E799" s="4" t="s">
        <v>184</v>
      </c>
      <c r="F799" s="4">
        <v>5.0</v>
      </c>
      <c r="G799" s="11"/>
      <c r="I799" t="str">
        <f t="array" ref="I799">INDEX('2026 Points'!$D$13:$D$21,MATCH(1,MMULT(--('2026 Points'!$E$13:$L$21=D799),TRANSPOSE(COLUMN('2026 Points'!$E$13:$L$21)^0)),0))</f>
        <v>#N/A</v>
      </c>
    </row>
    <row r="800">
      <c r="A800" s="4">
        <v>799.0</v>
      </c>
      <c r="B800" s="4">
        <v>661.0</v>
      </c>
      <c r="C800" s="4" t="s">
        <v>1516</v>
      </c>
      <c r="D800" s="4" t="s">
        <v>1517</v>
      </c>
      <c r="E800" s="4" t="s">
        <v>102</v>
      </c>
      <c r="F800" s="4">
        <v>5.0</v>
      </c>
      <c r="G800" s="11"/>
      <c r="I800" t="str">
        <f t="array" ref="I800">INDEX('2026 Points'!$D$13:$D$21,MATCH(1,MMULT(--('2026 Points'!$E$13:$L$21=D800),TRANSPOSE(COLUMN('2026 Points'!$E$13:$L$21)^0)),0))</f>
        <v>#N/A</v>
      </c>
    </row>
    <row r="801">
      <c r="A801" s="4">
        <v>800.0</v>
      </c>
      <c r="B801" s="4">
        <v>541.0</v>
      </c>
      <c r="C801" s="4" t="s">
        <v>1518</v>
      </c>
      <c r="D801" s="4" t="s">
        <v>1519</v>
      </c>
      <c r="E801" s="4" t="s">
        <v>249</v>
      </c>
      <c r="F801" s="4">
        <v>5.0</v>
      </c>
      <c r="I801" t="str">
        <f t="array" ref="I801">INDEX('2026 Points'!$D$13:$D$21,MATCH(1,MMULT(--('2026 Points'!$E$13:$L$21=D801),TRANSPOSE(COLUMN('2026 Points'!$E$13:$L$21)^0)),0))</f>
        <v>#N/A</v>
      </c>
    </row>
    <row r="802">
      <c r="A802" s="4">
        <v>801.0</v>
      </c>
      <c r="B802" s="4">
        <v>572.0</v>
      </c>
      <c r="C802" s="4" t="s">
        <v>1520</v>
      </c>
      <c r="D802" s="4" t="s">
        <v>1521</v>
      </c>
      <c r="E802" s="4" t="s">
        <v>249</v>
      </c>
      <c r="F802" s="4">
        <v>5.0</v>
      </c>
      <c r="G802" s="11"/>
      <c r="I802" t="str">
        <f t="array" ref="I802">INDEX('2026 Points'!$D$13:$D$21,MATCH(1,MMULT(--('2026 Points'!$E$13:$L$21=D802),TRANSPOSE(COLUMN('2026 Points'!$E$13:$L$21)^0)),0))</f>
        <v>#N/A</v>
      </c>
    </row>
    <row r="803">
      <c r="A803" s="4">
        <v>802.0</v>
      </c>
      <c r="B803" s="4">
        <v>530.0</v>
      </c>
      <c r="C803" s="4" t="s">
        <v>1522</v>
      </c>
      <c r="D803" s="4" t="s">
        <v>1523</v>
      </c>
      <c r="E803" s="4" t="s">
        <v>93</v>
      </c>
      <c r="F803" s="4">
        <v>5.0</v>
      </c>
      <c r="G803" s="11"/>
      <c r="I803" t="str">
        <f t="array" ref="I803">INDEX('2026 Points'!$D$13:$D$21,MATCH(1,MMULT(--('2026 Points'!$E$13:$L$21=D803),TRANSPOSE(COLUMN('2026 Points'!$E$13:$L$21)^0)),0))</f>
        <v>#N/A</v>
      </c>
    </row>
    <row r="804">
      <c r="A804" s="4">
        <v>803.0</v>
      </c>
      <c r="B804" s="4">
        <v>570.0</v>
      </c>
      <c r="C804" s="4" t="s">
        <v>1524</v>
      </c>
      <c r="D804" s="4" t="s">
        <v>1525</v>
      </c>
      <c r="E804" s="4" t="s">
        <v>115</v>
      </c>
      <c r="F804" s="4">
        <v>5.0</v>
      </c>
      <c r="G804" s="11"/>
      <c r="I804" t="str">
        <f t="array" ref="I804">INDEX('2026 Points'!$D$13:$D$21,MATCH(1,MMULT(--('2026 Points'!$E$13:$L$21=D804),TRANSPOSE(COLUMN('2026 Points'!$E$13:$L$21)^0)),0))</f>
        <v>#N/A</v>
      </c>
    </row>
    <row r="805">
      <c r="A805" s="4">
        <v>804.0</v>
      </c>
      <c r="B805" s="4">
        <v>1507.0</v>
      </c>
      <c r="C805" s="4" t="s">
        <v>1526</v>
      </c>
      <c r="D805" s="4" t="s">
        <v>1527</v>
      </c>
      <c r="E805" s="4" t="s">
        <v>147</v>
      </c>
      <c r="F805" s="4">
        <v>5.0</v>
      </c>
      <c r="G805" s="11"/>
      <c r="I805" t="str">
        <f t="array" ref="I805">INDEX('2026 Points'!$D$13:$D$21,MATCH(1,MMULT(--('2026 Points'!$E$13:$L$21=D805),TRANSPOSE(COLUMN('2026 Points'!$E$13:$L$21)^0)),0))</f>
        <v>#N/A</v>
      </c>
    </row>
    <row r="806">
      <c r="A806" s="4">
        <v>805.0</v>
      </c>
      <c r="B806" s="4">
        <v>1915.0</v>
      </c>
      <c r="C806" s="4" t="s">
        <v>1528</v>
      </c>
      <c r="D806" s="4" t="s">
        <v>1529</v>
      </c>
      <c r="E806" s="4" t="s">
        <v>415</v>
      </c>
      <c r="F806" s="4">
        <v>5.0</v>
      </c>
      <c r="G806" s="11"/>
      <c r="I806" t="str">
        <f t="array" ref="I806">INDEX('2026 Points'!$D$13:$D$21,MATCH(1,MMULT(--('2026 Points'!$E$13:$L$21=D806),TRANSPOSE(COLUMN('2026 Points'!$E$13:$L$21)^0)),0))</f>
        <v>#N/A</v>
      </c>
    </row>
    <row r="807">
      <c r="A807" s="4">
        <v>806.0</v>
      </c>
      <c r="B807" s="4">
        <v>740.0</v>
      </c>
      <c r="C807" s="4" t="s">
        <v>1530</v>
      </c>
      <c r="D807" s="4" t="s">
        <v>1531</v>
      </c>
      <c r="E807" s="4" t="s">
        <v>117</v>
      </c>
      <c r="F807" s="4">
        <v>5.0</v>
      </c>
      <c r="G807" s="11"/>
      <c r="I807" t="str">
        <f t="array" ref="I807">INDEX('2026 Points'!$D$13:$D$21,MATCH(1,MMULT(--('2026 Points'!$E$13:$L$21=D807),TRANSPOSE(COLUMN('2026 Points'!$E$13:$L$21)^0)),0))</f>
        <v>#N/A</v>
      </c>
    </row>
    <row r="808">
      <c r="A808" s="4">
        <v>807.0</v>
      </c>
      <c r="B808" s="4">
        <v>496.0</v>
      </c>
      <c r="C808" s="4" t="s">
        <v>826</v>
      </c>
      <c r="D808" s="4" t="s">
        <v>1532</v>
      </c>
      <c r="E808" s="4" t="s">
        <v>139</v>
      </c>
      <c r="F808" s="4">
        <v>5.0</v>
      </c>
      <c r="G808" s="11"/>
      <c r="I808" t="str">
        <f t="array" ref="I808">INDEX('2026 Points'!$D$13:$D$21,MATCH(1,MMULT(--('2026 Points'!$E$13:$L$21=D808),TRANSPOSE(COLUMN('2026 Points'!$E$13:$L$21)^0)),0))</f>
        <v>#N/A</v>
      </c>
    </row>
    <row r="809">
      <c r="A809" s="4">
        <v>808.0</v>
      </c>
      <c r="B809" s="4">
        <v>2310.0</v>
      </c>
      <c r="C809" s="4" t="s">
        <v>1533</v>
      </c>
      <c r="D809" s="4" t="s">
        <v>1534</v>
      </c>
      <c r="E809" s="4" t="s">
        <v>117</v>
      </c>
      <c r="F809" s="4">
        <v>5.0</v>
      </c>
      <c r="G809" s="11"/>
      <c r="I809" t="str">
        <f t="array" ref="I809">INDEX('2026 Points'!$D$13:$D$21,MATCH(1,MMULT(--('2026 Points'!$E$13:$L$21=D809),TRANSPOSE(COLUMN('2026 Points'!$E$13:$L$21)^0)),0))</f>
        <v>#N/A</v>
      </c>
    </row>
    <row r="810">
      <c r="A810" s="4">
        <v>809.0</v>
      </c>
      <c r="B810" s="4">
        <v>151.0</v>
      </c>
      <c r="C810" s="4" t="s">
        <v>1535</v>
      </c>
      <c r="D810" s="4" t="s">
        <v>1536</v>
      </c>
      <c r="E810" s="4" t="s">
        <v>130</v>
      </c>
      <c r="F810" s="4">
        <v>5.0</v>
      </c>
      <c r="G810" s="11"/>
      <c r="I810" t="str">
        <f t="array" ref="I810">INDEX('2026 Points'!$D$13:$D$21,MATCH(1,MMULT(--('2026 Points'!$E$13:$L$21=D810),TRANSPOSE(COLUMN('2026 Points'!$E$13:$L$21)^0)),0))</f>
        <v>#N/A</v>
      </c>
    </row>
    <row r="811">
      <c r="A811" s="4">
        <v>810.0</v>
      </c>
      <c r="B811" s="4">
        <v>569.0</v>
      </c>
      <c r="C811" s="4" t="s">
        <v>1537</v>
      </c>
      <c r="D811" s="4" t="s">
        <v>1538</v>
      </c>
      <c r="E811" s="4" t="s">
        <v>465</v>
      </c>
      <c r="F811" s="4">
        <v>5.0</v>
      </c>
      <c r="G811" s="11"/>
      <c r="I811" t="str">
        <f t="array" ref="I811">INDEX('2026 Points'!$D$13:$D$21,MATCH(1,MMULT(--('2026 Points'!$E$13:$L$21=D811),TRANSPOSE(COLUMN('2026 Points'!$E$13:$L$21)^0)),0))</f>
        <v>#N/A</v>
      </c>
    </row>
    <row r="812">
      <c r="A812" s="4">
        <v>811.0</v>
      </c>
      <c r="B812" s="4">
        <v>928.0</v>
      </c>
      <c r="C812" s="4" t="s">
        <v>407</v>
      </c>
      <c r="D812" s="4" t="s">
        <v>1539</v>
      </c>
      <c r="E812" s="4" t="s">
        <v>465</v>
      </c>
      <c r="F812" s="4">
        <v>5.0</v>
      </c>
      <c r="G812" s="11"/>
      <c r="I812" t="str">
        <f t="array" ref="I812">INDEX('2026 Points'!$D$13:$D$21,MATCH(1,MMULT(--('2026 Points'!$E$13:$L$21=D812),TRANSPOSE(COLUMN('2026 Points'!$E$13:$L$21)^0)),0))</f>
        <v>#N/A</v>
      </c>
    </row>
    <row r="813">
      <c r="A813" s="4">
        <v>812.0</v>
      </c>
      <c r="B813" s="4">
        <v>1265.0</v>
      </c>
      <c r="C813" s="4" t="s">
        <v>1540</v>
      </c>
      <c r="D813" s="4" t="s">
        <v>1541</v>
      </c>
      <c r="E813" s="4" t="s">
        <v>147</v>
      </c>
      <c r="F813" s="4">
        <v>5.0</v>
      </c>
      <c r="G813" s="11"/>
      <c r="I813" t="str">
        <f t="array" ref="I813">INDEX('2026 Points'!$D$13:$D$21,MATCH(1,MMULT(--('2026 Points'!$E$13:$L$21=D813),TRANSPOSE(COLUMN('2026 Points'!$E$13:$L$21)^0)),0))</f>
        <v>#N/A</v>
      </c>
    </row>
    <row r="814">
      <c r="A814" s="4">
        <v>813.0</v>
      </c>
      <c r="B814" s="4">
        <v>567.0</v>
      </c>
      <c r="C814" s="4" t="s">
        <v>1285</v>
      </c>
      <c r="D814" s="4" t="s">
        <v>1542</v>
      </c>
      <c r="E814" s="4" t="s">
        <v>161</v>
      </c>
      <c r="F814" s="4">
        <v>5.0</v>
      </c>
      <c r="G814" s="11"/>
      <c r="I814" t="str">
        <f t="array" ref="I814">INDEX('2026 Points'!$D$13:$D$21,MATCH(1,MMULT(--('2026 Points'!$E$13:$L$21=D814),TRANSPOSE(COLUMN('2026 Points'!$E$13:$L$21)^0)),0))</f>
        <v>#N/A</v>
      </c>
    </row>
    <row r="815">
      <c r="A815" s="4">
        <v>814.0</v>
      </c>
      <c r="B815" s="4">
        <v>435.0</v>
      </c>
      <c r="C815" s="4" t="s">
        <v>1543</v>
      </c>
      <c r="D815" s="4" t="s">
        <v>1544</v>
      </c>
      <c r="E815" s="4" t="s">
        <v>157</v>
      </c>
      <c r="F815" s="4">
        <v>5.0</v>
      </c>
      <c r="G815" s="11"/>
      <c r="I815" t="str">
        <f t="array" ref="I815">INDEX('2026 Points'!$D$13:$D$21,MATCH(1,MMULT(--('2026 Points'!$E$13:$L$21=D815),TRANSPOSE(COLUMN('2026 Points'!$E$13:$L$21)^0)),0))</f>
        <v>#N/A</v>
      </c>
    </row>
    <row r="816">
      <c r="A816" s="4">
        <v>815.0</v>
      </c>
      <c r="B816" s="4">
        <v>967.0</v>
      </c>
      <c r="C816" s="4" t="s">
        <v>1153</v>
      </c>
      <c r="D816" s="4" t="s">
        <v>1545</v>
      </c>
      <c r="E816" s="4" t="s">
        <v>184</v>
      </c>
      <c r="F816" s="4">
        <v>5.0</v>
      </c>
      <c r="G816" s="11"/>
      <c r="I816" t="str">
        <f t="array" ref="I816">INDEX('2026 Points'!$D$13:$D$21,MATCH(1,MMULT(--('2026 Points'!$E$13:$L$21=D816),TRANSPOSE(COLUMN('2026 Points'!$E$13:$L$21)^0)),0))</f>
        <v>#N/A</v>
      </c>
    </row>
    <row r="817">
      <c r="A817" s="4">
        <v>816.0</v>
      </c>
      <c r="B817" s="4">
        <v>1232.0</v>
      </c>
      <c r="C817" s="4" t="s">
        <v>1546</v>
      </c>
      <c r="D817" s="4" t="s">
        <v>1547</v>
      </c>
      <c r="E817" s="4" t="s">
        <v>465</v>
      </c>
      <c r="F817" s="4">
        <v>5.0</v>
      </c>
      <c r="G817" s="11"/>
      <c r="I817" t="str">
        <f t="array" ref="I817">INDEX('2026 Points'!$D$13:$D$21,MATCH(1,MMULT(--('2026 Points'!$E$13:$L$21=D817),TRANSPOSE(COLUMN('2026 Points'!$E$13:$L$21)^0)),0))</f>
        <v>#N/A</v>
      </c>
    </row>
    <row r="818">
      <c r="A818" s="4">
        <v>817.0</v>
      </c>
      <c r="B818" s="12"/>
      <c r="C818" s="4" t="s">
        <v>351</v>
      </c>
      <c r="D818" s="4" t="s">
        <v>1548</v>
      </c>
      <c r="E818" s="4" t="s">
        <v>314</v>
      </c>
      <c r="F818" s="4">
        <v>5.0</v>
      </c>
      <c r="G818" s="11"/>
      <c r="I818" t="str">
        <f t="array" ref="I818">INDEX('2026 Points'!$D$13:$D$21,MATCH(1,MMULT(--('2026 Points'!$E$13:$L$21=D818),TRANSPOSE(COLUMN('2026 Points'!$E$13:$L$21)^0)),0))</f>
        <v>#N/A</v>
      </c>
    </row>
    <row r="819">
      <c r="A819" s="4">
        <v>818.0</v>
      </c>
      <c r="B819" s="4">
        <v>584.0</v>
      </c>
      <c r="C819" s="4" t="s">
        <v>1157</v>
      </c>
      <c r="D819" s="4" t="s">
        <v>1549</v>
      </c>
      <c r="E819" s="4" t="s">
        <v>510</v>
      </c>
      <c r="F819" s="4">
        <v>5.0</v>
      </c>
      <c r="G819" s="11"/>
      <c r="I819" t="str">
        <f t="array" ref="I819">INDEX('2026 Points'!$D$13:$D$21,MATCH(1,MMULT(--('2026 Points'!$E$13:$L$21=D819),TRANSPOSE(COLUMN('2026 Points'!$E$13:$L$21)^0)),0))</f>
        <v>#N/A</v>
      </c>
    </row>
    <row r="820">
      <c r="A820" s="4">
        <v>819.0</v>
      </c>
      <c r="B820" s="4">
        <v>908.0</v>
      </c>
      <c r="C820" s="4" t="s">
        <v>181</v>
      </c>
      <c r="D820" s="4" t="s">
        <v>1550</v>
      </c>
      <c r="E820" s="4" t="s">
        <v>347</v>
      </c>
      <c r="F820" s="4">
        <v>5.0</v>
      </c>
      <c r="G820" s="11"/>
      <c r="I820" t="str">
        <f t="array" ref="I820">INDEX('2026 Points'!$D$13:$D$21,MATCH(1,MMULT(--('2026 Points'!$E$13:$L$21=D820),TRANSPOSE(COLUMN('2026 Points'!$E$13:$L$21)^0)),0))</f>
        <v>#N/A</v>
      </c>
    </row>
    <row r="821">
      <c r="A821" s="4">
        <v>820.0</v>
      </c>
      <c r="B821" s="4">
        <v>111.0</v>
      </c>
      <c r="C821" s="4" t="s">
        <v>1551</v>
      </c>
      <c r="D821" s="4" t="s">
        <v>1552</v>
      </c>
      <c r="E821" s="4" t="s">
        <v>130</v>
      </c>
      <c r="F821" s="4">
        <v>5.0</v>
      </c>
      <c r="G821" s="11"/>
      <c r="I821" t="str">
        <f t="array" ref="I821">INDEX('2026 Points'!$D$13:$D$21,MATCH(1,MMULT(--('2026 Points'!$E$13:$L$21=D821),TRANSPOSE(COLUMN('2026 Points'!$E$13:$L$21)^0)),0))</f>
        <v>#N/A</v>
      </c>
    </row>
    <row r="822">
      <c r="A822" s="4">
        <v>821.0</v>
      </c>
      <c r="B822" s="4">
        <v>694.0</v>
      </c>
      <c r="C822" s="4" t="s">
        <v>1042</v>
      </c>
      <c r="D822" s="4" t="s">
        <v>1553</v>
      </c>
      <c r="E822" s="4" t="s">
        <v>374</v>
      </c>
      <c r="F822" s="4">
        <v>5.0</v>
      </c>
      <c r="G822" s="11"/>
      <c r="I822" t="str">
        <f t="array" ref="I822">INDEX('2026 Points'!$D$13:$D$21,MATCH(1,MMULT(--('2026 Points'!$E$13:$L$21=D822),TRANSPOSE(COLUMN('2026 Points'!$E$13:$L$21)^0)),0))</f>
        <v>#N/A</v>
      </c>
    </row>
    <row r="823">
      <c r="A823" s="4">
        <v>822.0</v>
      </c>
      <c r="B823" s="12"/>
      <c r="C823" s="4" t="s">
        <v>351</v>
      </c>
      <c r="D823" s="4" t="s">
        <v>1554</v>
      </c>
      <c r="E823" s="4" t="s">
        <v>347</v>
      </c>
      <c r="F823" s="4">
        <v>5.0</v>
      </c>
      <c r="G823" s="11"/>
      <c r="I823" t="str">
        <f t="array" ref="I823">INDEX('2026 Points'!$D$13:$D$21,MATCH(1,MMULT(--('2026 Points'!$E$13:$L$21=D823),TRANSPOSE(COLUMN('2026 Points'!$E$13:$L$21)^0)),0))</f>
        <v>#N/A</v>
      </c>
    </row>
    <row r="824">
      <c r="A824" s="4">
        <v>823.0</v>
      </c>
      <c r="B824" s="4">
        <v>349.0</v>
      </c>
      <c r="C824" s="4" t="s">
        <v>1555</v>
      </c>
      <c r="D824" s="4" t="s">
        <v>1556</v>
      </c>
      <c r="E824" s="4" t="s">
        <v>99</v>
      </c>
      <c r="F824" s="4">
        <v>5.0</v>
      </c>
      <c r="G824" s="11"/>
      <c r="I824" t="str">
        <f t="array" ref="I824">INDEX('2026 Points'!$D$13:$D$21,MATCH(1,MMULT(--('2026 Points'!$E$13:$L$21=D824),TRANSPOSE(COLUMN('2026 Points'!$E$13:$L$21)^0)),0))</f>
        <v>#N/A</v>
      </c>
    </row>
    <row r="825">
      <c r="A825" s="4">
        <v>824.0</v>
      </c>
      <c r="B825" s="4">
        <v>1424.0</v>
      </c>
      <c r="C825" s="4" t="s">
        <v>327</v>
      </c>
      <c r="D825" s="4" t="s">
        <v>1557</v>
      </c>
      <c r="E825" s="4" t="s">
        <v>184</v>
      </c>
      <c r="F825" s="4">
        <v>5.0</v>
      </c>
      <c r="G825" s="11"/>
      <c r="I825" t="str">
        <f t="array" ref="I825">INDEX('2026 Points'!$D$13:$D$21,MATCH(1,MMULT(--('2026 Points'!$E$13:$L$21=D825),TRANSPOSE(COLUMN('2026 Points'!$E$13:$L$21)^0)),0))</f>
        <v>#N/A</v>
      </c>
    </row>
    <row r="826">
      <c r="A826" s="4">
        <v>825.0</v>
      </c>
      <c r="B826" s="12"/>
      <c r="C826" s="4" t="s">
        <v>351</v>
      </c>
      <c r="D826" s="4" t="s">
        <v>1558</v>
      </c>
      <c r="E826" s="4" t="s">
        <v>347</v>
      </c>
      <c r="F826" s="4">
        <v>5.0</v>
      </c>
      <c r="G826" s="11"/>
      <c r="I826" t="str">
        <f t="array" ref="I826">INDEX('2026 Points'!$D$13:$D$21,MATCH(1,MMULT(--('2026 Points'!$E$13:$L$21=D826),TRANSPOSE(COLUMN('2026 Points'!$E$13:$L$21)^0)),0))</f>
        <v>#N/A</v>
      </c>
    </row>
    <row r="827">
      <c r="A827" s="4">
        <v>826.0</v>
      </c>
      <c r="B827" s="4">
        <v>1689.0</v>
      </c>
      <c r="C827" s="4" t="s">
        <v>1559</v>
      </c>
      <c r="D827" s="4" t="s">
        <v>1560</v>
      </c>
      <c r="E827" s="4" t="s">
        <v>184</v>
      </c>
      <c r="F827" s="4">
        <v>5.0</v>
      </c>
      <c r="G827" s="11"/>
      <c r="I827" t="str">
        <f t="array" ref="I827">INDEX('2026 Points'!$D$13:$D$21,MATCH(1,MMULT(--('2026 Points'!$E$13:$L$21=D827),TRANSPOSE(COLUMN('2026 Points'!$E$13:$L$21)^0)),0))</f>
        <v>#N/A</v>
      </c>
    </row>
    <row r="828">
      <c r="A828" s="4">
        <v>827.0</v>
      </c>
      <c r="B828" s="4">
        <v>1168.0</v>
      </c>
      <c r="C828" s="4" t="s">
        <v>1561</v>
      </c>
      <c r="D828" s="4" t="s">
        <v>1562</v>
      </c>
      <c r="E828" s="4" t="s">
        <v>366</v>
      </c>
      <c r="F828" s="4">
        <v>5.0</v>
      </c>
      <c r="G828" s="11"/>
      <c r="I828" t="str">
        <f t="array" ref="I828">INDEX('2026 Points'!$D$13:$D$21,MATCH(1,MMULT(--('2026 Points'!$E$13:$L$21=D828),TRANSPOSE(COLUMN('2026 Points'!$E$13:$L$21)^0)),0))</f>
        <v>#N/A</v>
      </c>
    </row>
    <row r="829">
      <c r="A829" s="4">
        <v>828.0</v>
      </c>
      <c r="B829" s="4">
        <v>524.0</v>
      </c>
      <c r="C829" s="4" t="s">
        <v>1563</v>
      </c>
      <c r="D829" s="4" t="s">
        <v>1564</v>
      </c>
      <c r="E829" s="4" t="s">
        <v>460</v>
      </c>
      <c r="F829" s="4">
        <v>5.0</v>
      </c>
      <c r="G829" s="11"/>
      <c r="I829" t="str">
        <f t="array" ref="I829">INDEX('2026 Points'!$D$13:$D$21,MATCH(1,MMULT(--('2026 Points'!$E$13:$L$21=D829),TRANSPOSE(COLUMN('2026 Points'!$E$13:$L$21)^0)),0))</f>
        <v>#N/A</v>
      </c>
    </row>
    <row r="830">
      <c r="A830" s="4">
        <v>829.0</v>
      </c>
      <c r="B830" s="4">
        <v>1290.0</v>
      </c>
      <c r="C830" s="4" t="s">
        <v>1565</v>
      </c>
      <c r="D830" s="4" t="s">
        <v>1566</v>
      </c>
      <c r="E830" s="4" t="s">
        <v>128</v>
      </c>
      <c r="F830" s="4">
        <v>5.0</v>
      </c>
      <c r="G830" s="11"/>
      <c r="I830" t="str">
        <f t="array" ref="I830">INDEX('2026 Points'!$D$13:$D$21,MATCH(1,MMULT(--('2026 Points'!$E$13:$L$21=D830),TRANSPOSE(COLUMN('2026 Points'!$E$13:$L$21)^0)),0))</f>
        <v>#N/A</v>
      </c>
    </row>
    <row r="831">
      <c r="A831" s="4">
        <v>830.0</v>
      </c>
      <c r="B831" s="4">
        <v>303.0</v>
      </c>
      <c r="C831" s="4" t="s">
        <v>1567</v>
      </c>
      <c r="D831" s="4" t="s">
        <v>1568</v>
      </c>
      <c r="E831" s="4" t="s">
        <v>130</v>
      </c>
      <c r="F831" s="4">
        <v>5.0</v>
      </c>
      <c r="G831" s="11"/>
      <c r="I831" t="str">
        <f t="array" ref="I831">INDEX('2026 Points'!$D$13:$D$21,MATCH(1,MMULT(--('2026 Points'!$E$13:$L$21=D831),TRANSPOSE(COLUMN('2026 Points'!$E$13:$L$21)^0)),0))</f>
        <v>#N/A</v>
      </c>
    </row>
    <row r="832">
      <c r="A832" s="4">
        <v>831.0</v>
      </c>
      <c r="B832" s="12"/>
      <c r="C832" s="4" t="s">
        <v>351</v>
      </c>
      <c r="D832" s="4" t="s">
        <v>1569</v>
      </c>
      <c r="E832" s="4" t="s">
        <v>720</v>
      </c>
      <c r="F832" s="4">
        <v>5.0</v>
      </c>
      <c r="G832" s="11"/>
      <c r="I832" t="str">
        <f t="array" ref="I832">INDEX('2026 Points'!$D$13:$D$21,MATCH(1,MMULT(--('2026 Points'!$E$13:$L$21=D832),TRANSPOSE(COLUMN('2026 Points'!$E$13:$L$21)^0)),0))</f>
        <v>#N/A</v>
      </c>
    </row>
    <row r="833">
      <c r="A833" s="4">
        <v>832.0</v>
      </c>
      <c r="B833" s="4">
        <v>805.0</v>
      </c>
      <c r="C833" s="4" t="s">
        <v>452</v>
      </c>
      <c r="D833" s="4" t="s">
        <v>1570</v>
      </c>
      <c r="E833" s="4" t="s">
        <v>549</v>
      </c>
      <c r="F833" s="4">
        <v>5.0</v>
      </c>
      <c r="G833" s="11"/>
      <c r="I833" t="str">
        <f t="array" ref="I833">INDEX('2026 Points'!$D$13:$D$21,MATCH(1,MMULT(--('2026 Points'!$E$13:$L$21=D833),TRANSPOSE(COLUMN('2026 Points'!$E$13:$L$21)^0)),0))</f>
        <v>#N/A</v>
      </c>
    </row>
    <row r="834">
      <c r="A834" s="4">
        <v>833.0</v>
      </c>
      <c r="B834" s="4">
        <v>1043.0</v>
      </c>
      <c r="C834" s="4" t="s">
        <v>1252</v>
      </c>
      <c r="D834" s="4" t="s">
        <v>1571</v>
      </c>
      <c r="E834" s="4" t="s">
        <v>1447</v>
      </c>
      <c r="F834" s="4">
        <v>5.0</v>
      </c>
      <c r="G834" s="11"/>
      <c r="I834" t="str">
        <f t="array" ref="I834">INDEX('2026 Points'!$D$13:$D$21,MATCH(1,MMULT(--('2026 Points'!$E$13:$L$21=D834),TRANSPOSE(COLUMN('2026 Points'!$E$13:$L$21)^0)),0))</f>
        <v>#N/A</v>
      </c>
    </row>
    <row r="835">
      <c r="A835" s="4">
        <v>834.0</v>
      </c>
      <c r="B835" s="4">
        <v>270.0</v>
      </c>
      <c r="C835" s="4" t="s">
        <v>1572</v>
      </c>
      <c r="D835" s="4" t="s">
        <v>1573</v>
      </c>
      <c r="E835" s="4" t="s">
        <v>128</v>
      </c>
      <c r="F835" s="4">
        <v>5.0</v>
      </c>
      <c r="G835" s="11"/>
      <c r="I835" t="str">
        <f t="array" ref="I835">INDEX('2026 Points'!$D$13:$D$21,MATCH(1,MMULT(--('2026 Points'!$E$13:$L$21=D835),TRANSPOSE(COLUMN('2026 Points'!$E$13:$L$21)^0)),0))</f>
        <v>#N/A</v>
      </c>
    </row>
    <row r="836">
      <c r="A836" s="4">
        <v>835.0</v>
      </c>
      <c r="B836" s="4">
        <v>362.0</v>
      </c>
      <c r="C836" s="4" t="s">
        <v>1574</v>
      </c>
      <c r="D836" s="4" t="s">
        <v>1575</v>
      </c>
      <c r="E836" s="4" t="s">
        <v>108</v>
      </c>
      <c r="F836" s="4">
        <v>5.0</v>
      </c>
      <c r="G836" s="11"/>
      <c r="I836" t="str">
        <f t="array" ref="I836">INDEX('2026 Points'!$D$13:$D$21,MATCH(1,MMULT(--('2026 Points'!$E$13:$L$21=D836),TRANSPOSE(COLUMN('2026 Points'!$E$13:$L$21)^0)),0))</f>
        <v>#N/A</v>
      </c>
    </row>
    <row r="837">
      <c r="A837" s="4">
        <v>836.0</v>
      </c>
      <c r="B837" s="4">
        <v>771.0</v>
      </c>
      <c r="C837" s="4" t="s">
        <v>1576</v>
      </c>
      <c r="D837" s="4" t="s">
        <v>1577</v>
      </c>
      <c r="E837" s="4" t="s">
        <v>121</v>
      </c>
      <c r="F837" s="4">
        <v>5.0</v>
      </c>
      <c r="G837" s="11"/>
      <c r="I837" t="str">
        <f t="array" ref="I837">INDEX('2026 Points'!$D$13:$D$21,MATCH(1,MMULT(--('2026 Points'!$E$13:$L$21=D837),TRANSPOSE(COLUMN('2026 Points'!$E$13:$L$21)^0)),0))</f>
        <v>#N/A</v>
      </c>
    </row>
    <row r="838">
      <c r="A838" s="4">
        <v>837.0</v>
      </c>
      <c r="B838" s="4">
        <v>190.0</v>
      </c>
      <c r="C838" s="4" t="s">
        <v>1578</v>
      </c>
      <c r="D838" s="4" t="s">
        <v>1579</v>
      </c>
      <c r="E838" s="4" t="s">
        <v>147</v>
      </c>
      <c r="F838" s="4">
        <v>5.0</v>
      </c>
      <c r="G838" s="11"/>
      <c r="I838" t="str">
        <f t="array" ref="I838">INDEX('2026 Points'!$D$13:$D$21,MATCH(1,MMULT(--('2026 Points'!$E$13:$L$21=D838),TRANSPOSE(COLUMN('2026 Points'!$E$13:$L$21)^0)),0))</f>
        <v>#N/A</v>
      </c>
    </row>
    <row r="839">
      <c r="A839" s="4">
        <v>838.0</v>
      </c>
      <c r="B839" s="4">
        <v>394.0</v>
      </c>
      <c r="C839" s="4" t="s">
        <v>1580</v>
      </c>
      <c r="D839" s="4" t="s">
        <v>1581</v>
      </c>
      <c r="E839" s="4" t="s">
        <v>460</v>
      </c>
      <c r="F839" s="4">
        <v>5.0</v>
      </c>
      <c r="G839" s="11"/>
      <c r="I839" t="str">
        <f t="array" ref="I839">INDEX('2026 Points'!$D$13:$D$21,MATCH(1,MMULT(--('2026 Points'!$E$13:$L$21=D839),TRANSPOSE(COLUMN('2026 Points'!$E$13:$L$21)^0)),0))</f>
        <v>#N/A</v>
      </c>
    </row>
    <row r="840">
      <c r="A840" s="4">
        <v>839.0</v>
      </c>
      <c r="B840" s="4">
        <v>735.0</v>
      </c>
      <c r="C840" s="4" t="s">
        <v>1582</v>
      </c>
      <c r="D840" s="4" t="s">
        <v>1583</v>
      </c>
      <c r="E840" s="4" t="s">
        <v>460</v>
      </c>
      <c r="F840" s="4">
        <v>5.0</v>
      </c>
      <c r="G840" s="11"/>
      <c r="I840" t="str">
        <f t="array" ref="I840">INDEX('2026 Points'!$D$13:$D$21,MATCH(1,MMULT(--('2026 Points'!$E$13:$L$21=D840),TRANSPOSE(COLUMN('2026 Points'!$E$13:$L$21)^0)),0))</f>
        <v>#N/A</v>
      </c>
    </row>
    <row r="841">
      <c r="A841" s="4">
        <v>840.0</v>
      </c>
      <c r="B841" s="4">
        <v>865.0</v>
      </c>
      <c r="C841" s="4" t="s">
        <v>269</v>
      </c>
      <c r="D841" s="4" t="s">
        <v>1584</v>
      </c>
      <c r="E841" s="4" t="s">
        <v>388</v>
      </c>
      <c r="F841" s="4">
        <v>5.0</v>
      </c>
      <c r="G841" s="11"/>
      <c r="I841" t="str">
        <f t="array" ref="I841">INDEX('2026 Points'!$D$13:$D$21,MATCH(1,MMULT(--('2026 Points'!$E$13:$L$21=D841),TRANSPOSE(COLUMN('2026 Points'!$E$13:$L$21)^0)),0))</f>
        <v>#N/A</v>
      </c>
    </row>
    <row r="842">
      <c r="A842" s="4">
        <v>841.0</v>
      </c>
      <c r="B842" s="4">
        <v>356.0</v>
      </c>
      <c r="C842" s="4" t="s">
        <v>1500</v>
      </c>
      <c r="D842" s="4" t="s">
        <v>1585</v>
      </c>
      <c r="E842" s="4" t="s">
        <v>99</v>
      </c>
      <c r="F842" s="4">
        <v>5.0</v>
      </c>
      <c r="G842" s="11"/>
      <c r="I842" t="str">
        <f t="array" ref="I842">INDEX('2026 Points'!$D$13:$D$21,MATCH(1,MMULT(--('2026 Points'!$E$13:$L$21=D842),TRANSPOSE(COLUMN('2026 Points'!$E$13:$L$21)^0)),0))</f>
        <v>#N/A</v>
      </c>
    </row>
    <row r="843">
      <c r="A843" s="4">
        <v>842.0</v>
      </c>
      <c r="B843" s="4">
        <v>1213.0</v>
      </c>
      <c r="C843" s="4" t="s">
        <v>1586</v>
      </c>
      <c r="D843" s="4" t="s">
        <v>1587</v>
      </c>
      <c r="E843" s="4" t="s">
        <v>115</v>
      </c>
      <c r="F843" s="4">
        <v>5.0</v>
      </c>
      <c r="G843" s="11"/>
      <c r="I843" t="str">
        <f t="array" ref="I843">INDEX('2026 Points'!$D$13:$D$21,MATCH(1,MMULT(--('2026 Points'!$E$13:$L$21=D843),TRANSPOSE(COLUMN('2026 Points'!$E$13:$L$21)^0)),0))</f>
        <v>#N/A</v>
      </c>
    </row>
    <row r="844">
      <c r="A844" s="4">
        <v>843.0</v>
      </c>
      <c r="B844" s="4">
        <v>582.0</v>
      </c>
      <c r="C844" s="4" t="s">
        <v>600</v>
      </c>
      <c r="D844" s="4" t="s">
        <v>1588</v>
      </c>
      <c r="E844" s="4" t="s">
        <v>147</v>
      </c>
      <c r="F844" s="4">
        <v>5.0</v>
      </c>
      <c r="G844" s="11"/>
      <c r="I844" t="str">
        <f t="array" ref="I844">INDEX('2026 Points'!$D$13:$D$21,MATCH(1,MMULT(--('2026 Points'!$E$13:$L$21=D844),TRANSPOSE(COLUMN('2026 Points'!$E$13:$L$21)^0)),0))</f>
        <v>#N/A</v>
      </c>
    </row>
    <row r="845">
      <c r="A845" s="4">
        <v>844.0</v>
      </c>
      <c r="B845" s="4">
        <v>1355.0</v>
      </c>
      <c r="C845" s="4" t="s">
        <v>1589</v>
      </c>
      <c r="D845" s="4" t="s">
        <v>1590</v>
      </c>
      <c r="E845" s="4" t="s">
        <v>362</v>
      </c>
      <c r="F845" s="4">
        <v>5.0</v>
      </c>
      <c r="G845" s="11"/>
      <c r="I845" t="str">
        <f t="array" ref="I845">INDEX('2026 Points'!$D$13:$D$21,MATCH(1,MMULT(--('2026 Points'!$E$13:$L$21=D845),TRANSPOSE(COLUMN('2026 Points'!$E$13:$L$21)^0)),0))</f>
        <v>#N/A</v>
      </c>
    </row>
    <row r="846">
      <c r="A846" s="4">
        <v>845.0</v>
      </c>
      <c r="B846" s="4">
        <v>641.0</v>
      </c>
      <c r="C846" s="4" t="s">
        <v>1591</v>
      </c>
      <c r="D846" s="4" t="s">
        <v>1592</v>
      </c>
      <c r="E846" s="4" t="s">
        <v>388</v>
      </c>
      <c r="F846" s="4">
        <v>5.0</v>
      </c>
      <c r="G846" s="11"/>
      <c r="I846" t="str">
        <f t="array" ref="I846">INDEX('2026 Points'!$D$13:$D$21,MATCH(1,MMULT(--('2026 Points'!$E$13:$L$21=D846),TRANSPOSE(COLUMN('2026 Points'!$E$13:$L$21)^0)),0))</f>
        <v>#N/A</v>
      </c>
    </row>
    <row r="847">
      <c r="A847" s="4">
        <v>846.0</v>
      </c>
      <c r="B847" s="4">
        <v>558.0</v>
      </c>
      <c r="C847" s="4" t="s">
        <v>1593</v>
      </c>
      <c r="D847" s="4" t="s">
        <v>1594</v>
      </c>
      <c r="E847" s="4" t="s">
        <v>161</v>
      </c>
      <c r="F847" s="4">
        <v>5.0</v>
      </c>
      <c r="G847" s="11"/>
      <c r="I847" t="str">
        <f t="array" ref="I847">INDEX('2026 Points'!$D$13:$D$21,MATCH(1,MMULT(--('2026 Points'!$E$13:$L$21=D847),TRANSPOSE(COLUMN('2026 Points'!$E$13:$L$21)^0)),0))</f>
        <v>#N/A</v>
      </c>
    </row>
    <row r="848">
      <c r="A848" s="4">
        <v>847.0</v>
      </c>
      <c r="B848" s="4">
        <v>942.0</v>
      </c>
      <c r="C848" s="4" t="s">
        <v>1238</v>
      </c>
      <c r="D848" s="4" t="s">
        <v>1595</v>
      </c>
      <c r="E848" s="4" t="s">
        <v>366</v>
      </c>
      <c r="F848" s="4">
        <v>5.0</v>
      </c>
      <c r="G848" s="11"/>
      <c r="I848" t="str">
        <f t="array" ref="I848">INDEX('2026 Points'!$D$13:$D$21,MATCH(1,MMULT(--('2026 Points'!$E$13:$L$21=D848),TRANSPOSE(COLUMN('2026 Points'!$E$13:$L$21)^0)),0))</f>
        <v>#N/A</v>
      </c>
    </row>
    <row r="849">
      <c r="A849" s="4">
        <v>848.0</v>
      </c>
      <c r="B849" s="4">
        <v>539.0</v>
      </c>
      <c r="C849" s="4" t="s">
        <v>1266</v>
      </c>
      <c r="D849" s="4" t="s">
        <v>1596</v>
      </c>
      <c r="E849" s="4" t="s">
        <v>98</v>
      </c>
      <c r="F849" s="4">
        <v>5.0</v>
      </c>
      <c r="G849" s="11"/>
      <c r="I849" t="str">
        <f t="array" ref="I849">INDEX('2026 Points'!$D$13:$D$21,MATCH(1,MMULT(--('2026 Points'!$E$13:$L$21=D849),TRANSPOSE(COLUMN('2026 Points'!$E$13:$L$21)^0)),0))</f>
        <v>#N/A</v>
      </c>
    </row>
    <row r="850">
      <c r="A850" s="4">
        <v>849.0</v>
      </c>
      <c r="B850" s="4">
        <v>565.0</v>
      </c>
      <c r="C850" s="4" t="s">
        <v>1597</v>
      </c>
      <c r="D850" s="4" t="s">
        <v>1598</v>
      </c>
      <c r="E850" s="4" t="s">
        <v>362</v>
      </c>
      <c r="F850" s="4">
        <v>5.0</v>
      </c>
      <c r="G850" s="11"/>
      <c r="I850" t="str">
        <f t="array" ref="I850">INDEX('2026 Points'!$D$13:$D$21,MATCH(1,MMULT(--('2026 Points'!$E$13:$L$21=D850),TRANSPOSE(COLUMN('2026 Points'!$E$13:$L$21)^0)),0))</f>
        <v>#N/A</v>
      </c>
    </row>
    <row r="851">
      <c r="A851" s="4">
        <v>850.0</v>
      </c>
      <c r="B851" s="4">
        <v>457.0</v>
      </c>
      <c r="C851" s="4" t="s">
        <v>1040</v>
      </c>
      <c r="D851" s="4" t="s">
        <v>1599</v>
      </c>
      <c r="E851" s="4" t="s">
        <v>108</v>
      </c>
      <c r="F851" s="4">
        <v>5.0</v>
      </c>
      <c r="G851" s="11"/>
      <c r="I851" t="str">
        <f t="array" ref="I851">INDEX('2026 Points'!$D$13:$D$21,MATCH(1,MMULT(--('2026 Points'!$E$13:$L$21=D851),TRANSPOSE(COLUMN('2026 Points'!$E$13:$L$21)^0)),0))</f>
        <v>#N/A</v>
      </c>
    </row>
    <row r="852">
      <c r="A852" s="4">
        <v>851.0</v>
      </c>
      <c r="B852" s="4">
        <v>761.0</v>
      </c>
      <c r="C852" s="4" t="s">
        <v>1600</v>
      </c>
      <c r="D852" s="4" t="s">
        <v>1601</v>
      </c>
      <c r="E852" s="4" t="s">
        <v>102</v>
      </c>
      <c r="F852" s="4">
        <v>5.0</v>
      </c>
      <c r="G852" s="11"/>
      <c r="I852" t="str">
        <f t="array" ref="I852">INDEX('2026 Points'!$D$13:$D$21,MATCH(1,MMULT(--('2026 Points'!$E$13:$L$21=D852),TRANSPOSE(COLUMN('2026 Points'!$E$13:$L$21)^0)),0))</f>
        <v>#N/A</v>
      </c>
    </row>
    <row r="853">
      <c r="A853" s="4">
        <v>852.0</v>
      </c>
      <c r="B853" s="4">
        <v>830.0</v>
      </c>
      <c r="C853" s="4" t="s">
        <v>151</v>
      </c>
      <c r="D853" s="4" t="s">
        <v>1602</v>
      </c>
      <c r="E853" s="4" t="s">
        <v>460</v>
      </c>
      <c r="F853" s="4">
        <v>5.0</v>
      </c>
      <c r="G853" s="11"/>
      <c r="I853" t="str">
        <f t="array" ref="I853">INDEX('2026 Points'!$D$13:$D$21,MATCH(1,MMULT(--('2026 Points'!$E$13:$L$21=D853),TRANSPOSE(COLUMN('2026 Points'!$E$13:$L$21)^0)),0))</f>
        <v>#N/A</v>
      </c>
    </row>
    <row r="854">
      <c r="A854" s="4">
        <v>853.0</v>
      </c>
      <c r="B854" s="4">
        <v>660.0</v>
      </c>
      <c r="C854" s="4" t="s">
        <v>1603</v>
      </c>
      <c r="D854" s="4" t="s">
        <v>1604</v>
      </c>
      <c r="E854" s="4" t="s">
        <v>90</v>
      </c>
      <c r="F854" s="4">
        <v>5.0</v>
      </c>
      <c r="G854" s="11"/>
      <c r="I854" t="str">
        <f t="array" ref="I854">INDEX('2026 Points'!$D$13:$D$21,MATCH(1,MMULT(--('2026 Points'!$E$13:$L$21=D854),TRANSPOSE(COLUMN('2026 Points'!$E$13:$L$21)^0)),0))</f>
        <v>#N/A</v>
      </c>
    </row>
    <row r="855">
      <c r="A855" s="4">
        <v>854.0</v>
      </c>
      <c r="B855" s="12"/>
      <c r="C855" s="4" t="s">
        <v>351</v>
      </c>
      <c r="D855" s="4" t="s">
        <v>1605</v>
      </c>
      <c r="E855" s="4" t="s">
        <v>460</v>
      </c>
      <c r="F855" s="4">
        <v>5.0</v>
      </c>
      <c r="G855" s="11"/>
      <c r="I855" t="str">
        <f t="array" ref="I855">INDEX('2026 Points'!$D$13:$D$21,MATCH(1,MMULT(--('2026 Points'!$E$13:$L$21=D855),TRANSPOSE(COLUMN('2026 Points'!$E$13:$L$21)^0)),0))</f>
        <v>#N/A</v>
      </c>
    </row>
    <row r="856">
      <c r="A856" s="4">
        <v>855.0</v>
      </c>
      <c r="B856" s="4">
        <v>1531.0</v>
      </c>
      <c r="C856" s="4" t="s">
        <v>1606</v>
      </c>
      <c r="D856" s="4" t="s">
        <v>1607</v>
      </c>
      <c r="E856" s="4" t="s">
        <v>460</v>
      </c>
      <c r="F856" s="4">
        <v>5.0</v>
      </c>
      <c r="G856" s="11"/>
      <c r="I856" t="str">
        <f t="array" ref="I856">INDEX('2026 Points'!$D$13:$D$21,MATCH(1,MMULT(--('2026 Points'!$E$13:$L$21=D856),TRANSPOSE(COLUMN('2026 Points'!$E$13:$L$21)^0)),0))</f>
        <v>#N/A</v>
      </c>
    </row>
    <row r="857">
      <c r="A857" s="4">
        <v>856.0</v>
      </c>
      <c r="B857" s="4">
        <v>1469.0</v>
      </c>
      <c r="C857" s="4" t="s">
        <v>1608</v>
      </c>
      <c r="D857" s="4" t="s">
        <v>1609</v>
      </c>
      <c r="E857" s="4" t="s">
        <v>460</v>
      </c>
      <c r="F857" s="4">
        <v>5.0</v>
      </c>
      <c r="G857" s="11"/>
      <c r="I857" t="str">
        <f t="array" ref="I857">INDEX('2026 Points'!$D$13:$D$21,MATCH(1,MMULT(--('2026 Points'!$E$13:$L$21=D857),TRANSPOSE(COLUMN('2026 Points'!$E$13:$L$21)^0)),0))</f>
        <v>#N/A</v>
      </c>
    </row>
    <row r="858">
      <c r="A858" s="4">
        <v>857.0</v>
      </c>
      <c r="B858" s="12"/>
      <c r="C858" s="4" t="s">
        <v>351</v>
      </c>
      <c r="D858" s="4" t="s">
        <v>1610</v>
      </c>
      <c r="E858" s="4" t="s">
        <v>475</v>
      </c>
      <c r="F858" s="4">
        <v>5.0</v>
      </c>
      <c r="G858" s="11"/>
      <c r="I858" t="str">
        <f t="array" ref="I858">INDEX('2026 Points'!$D$13:$D$21,MATCH(1,MMULT(--('2026 Points'!$E$13:$L$21=D858),TRANSPOSE(COLUMN('2026 Points'!$E$13:$L$21)^0)),0))</f>
        <v>#N/A</v>
      </c>
    </row>
    <row r="859">
      <c r="A859" s="4">
        <v>858.0</v>
      </c>
      <c r="B859" s="12"/>
      <c r="C859" s="4" t="s">
        <v>351</v>
      </c>
      <c r="D859" s="4" t="s">
        <v>1611</v>
      </c>
      <c r="E859" s="4" t="s">
        <v>1612</v>
      </c>
      <c r="F859" s="4">
        <v>4.0</v>
      </c>
      <c r="G859" s="11"/>
      <c r="I859" t="str">
        <f t="array" ref="I859">INDEX('2026 Points'!$D$13:$D$21,MATCH(1,MMULT(--('2026 Points'!$E$13:$L$21=D859),TRANSPOSE(COLUMN('2026 Points'!$E$13:$L$21)^0)),0))</f>
        <v>#N/A</v>
      </c>
    </row>
    <row r="860">
      <c r="A860" s="4">
        <v>859.0</v>
      </c>
      <c r="B860" s="12"/>
      <c r="C860" s="4" t="s">
        <v>351</v>
      </c>
      <c r="D860" s="4" t="s">
        <v>1613</v>
      </c>
      <c r="E860" s="4" t="s">
        <v>1454</v>
      </c>
      <c r="F860" s="4">
        <v>4.0</v>
      </c>
      <c r="G860" s="11"/>
      <c r="I860" t="str">
        <f t="array" ref="I860">INDEX('2026 Points'!$D$13:$D$21,MATCH(1,MMULT(--('2026 Points'!$E$13:$L$21=D860),TRANSPOSE(COLUMN('2026 Points'!$E$13:$L$21)^0)),0))</f>
        <v>#N/A</v>
      </c>
    </row>
    <row r="861">
      <c r="A861" s="4">
        <v>860.0</v>
      </c>
      <c r="B861" s="4">
        <v>393.0</v>
      </c>
      <c r="C861" s="4" t="s">
        <v>1614</v>
      </c>
      <c r="D861" s="4" t="s">
        <v>1615</v>
      </c>
      <c r="E861" s="4" t="s">
        <v>143</v>
      </c>
      <c r="F861" s="4">
        <v>4.0</v>
      </c>
      <c r="G861" s="11"/>
      <c r="I861" t="str">
        <f t="array" ref="I861">INDEX('2026 Points'!$D$13:$D$21,MATCH(1,MMULT(--('2026 Points'!$E$13:$L$21=D861),TRANSPOSE(COLUMN('2026 Points'!$E$13:$L$21)^0)),0))</f>
        <v>#N/A</v>
      </c>
    </row>
    <row r="862">
      <c r="A862" s="4">
        <v>861.0</v>
      </c>
      <c r="B862" s="4">
        <v>1118.0</v>
      </c>
      <c r="C862" s="4" t="s">
        <v>1616</v>
      </c>
      <c r="D862" s="4" t="s">
        <v>1617</v>
      </c>
      <c r="E862" s="4" t="s">
        <v>332</v>
      </c>
      <c r="F862" s="4">
        <v>4.0</v>
      </c>
      <c r="G862" s="11"/>
      <c r="I862" t="str">
        <f t="array" ref="I862">INDEX('2026 Points'!$D$13:$D$21,MATCH(1,MMULT(--('2026 Points'!$E$13:$L$21=D862),TRANSPOSE(COLUMN('2026 Points'!$E$13:$L$21)^0)),0))</f>
        <v>#N/A</v>
      </c>
    </row>
    <row r="863">
      <c r="A863" s="4">
        <v>862.0</v>
      </c>
      <c r="B863" s="4">
        <v>753.0</v>
      </c>
      <c r="C863" s="4" t="s">
        <v>571</v>
      </c>
      <c r="D863" s="4" t="s">
        <v>1618</v>
      </c>
      <c r="E863" s="4" t="s">
        <v>137</v>
      </c>
      <c r="F863" s="4">
        <v>4.0</v>
      </c>
      <c r="G863" s="11"/>
      <c r="I863" t="str">
        <f t="array" ref="I863">INDEX('2026 Points'!$D$13:$D$21,MATCH(1,MMULT(--('2026 Points'!$E$13:$L$21=D863),TRANSPOSE(COLUMN('2026 Points'!$E$13:$L$21)^0)),0))</f>
        <v>#N/A</v>
      </c>
    </row>
    <row r="864">
      <c r="A864" s="4">
        <v>863.0</v>
      </c>
      <c r="B864" s="4">
        <v>714.0</v>
      </c>
      <c r="C864" s="4" t="s">
        <v>1619</v>
      </c>
      <c r="D864" s="4" t="s">
        <v>1620</v>
      </c>
      <c r="E864" s="4" t="s">
        <v>137</v>
      </c>
      <c r="F864" s="4">
        <v>4.0</v>
      </c>
      <c r="G864" s="11"/>
      <c r="I864" t="str">
        <f t="array" ref="I864">INDEX('2026 Points'!$D$13:$D$21,MATCH(1,MMULT(--('2026 Points'!$E$13:$L$21=D864),TRANSPOSE(COLUMN('2026 Points'!$E$13:$L$21)^0)),0))</f>
        <v>#N/A</v>
      </c>
    </row>
    <row r="865">
      <c r="A865" s="4">
        <v>864.0</v>
      </c>
      <c r="B865" s="12"/>
      <c r="C865" s="4" t="s">
        <v>351</v>
      </c>
      <c r="D865" s="4" t="s">
        <v>1621</v>
      </c>
      <c r="E865" s="4" t="s">
        <v>775</v>
      </c>
      <c r="F865" s="4">
        <v>4.0</v>
      </c>
      <c r="G865" s="11"/>
      <c r="I865" t="str">
        <f t="array" ref="I865">INDEX('2026 Points'!$D$13:$D$21,MATCH(1,MMULT(--('2026 Points'!$E$13:$L$21=D865),TRANSPOSE(COLUMN('2026 Points'!$E$13:$L$21)^0)),0))</f>
        <v>#N/A</v>
      </c>
    </row>
    <row r="866">
      <c r="A866" s="4">
        <v>865.0</v>
      </c>
      <c r="B866" s="12"/>
      <c r="C866" s="4" t="s">
        <v>351</v>
      </c>
      <c r="D866" s="4" t="s">
        <v>1622</v>
      </c>
      <c r="E866" s="12"/>
      <c r="F866" s="4">
        <v>4.0</v>
      </c>
      <c r="G866" s="11"/>
      <c r="I866" t="str">
        <f t="array" ref="I866">INDEX('2026 Points'!$D$13:$D$21,MATCH(1,MMULT(--('2026 Points'!$E$13:$L$21=D866),TRANSPOSE(COLUMN('2026 Points'!$E$13:$L$21)^0)),0))</f>
        <v>#N/A</v>
      </c>
    </row>
    <row r="867">
      <c r="A867" s="4">
        <v>866.0</v>
      </c>
      <c r="B867" s="12"/>
      <c r="C867" s="4" t="s">
        <v>351</v>
      </c>
      <c r="D867" s="4" t="s">
        <v>1623</v>
      </c>
      <c r="E867" s="4" t="s">
        <v>1624</v>
      </c>
      <c r="F867" s="4">
        <v>4.0</v>
      </c>
      <c r="G867" s="11"/>
      <c r="I867" t="str">
        <f t="array" ref="I867">INDEX('2026 Points'!$D$13:$D$21,MATCH(1,MMULT(--('2026 Points'!$E$13:$L$21=D867),TRANSPOSE(COLUMN('2026 Points'!$E$13:$L$21)^0)),0))</f>
        <v>#N/A</v>
      </c>
    </row>
    <row r="868">
      <c r="A868" s="4">
        <v>867.0</v>
      </c>
      <c r="B868" s="12"/>
      <c r="C868" s="4" t="s">
        <v>351</v>
      </c>
      <c r="D868" s="4" t="s">
        <v>1625</v>
      </c>
      <c r="E868" s="4" t="s">
        <v>1626</v>
      </c>
      <c r="F868" s="4">
        <v>4.0</v>
      </c>
      <c r="G868" s="11"/>
      <c r="I868" t="str">
        <f t="array" ref="I868">INDEX('2026 Points'!$D$13:$D$21,MATCH(1,MMULT(--('2026 Points'!$E$13:$L$21=D868),TRANSPOSE(COLUMN('2026 Points'!$E$13:$L$21)^0)),0))</f>
        <v>#N/A</v>
      </c>
    </row>
    <row r="869">
      <c r="A869" s="4">
        <v>868.0</v>
      </c>
      <c r="B869" s="12"/>
      <c r="C869" s="4" t="s">
        <v>351</v>
      </c>
      <c r="D869" s="4" t="s">
        <v>1627</v>
      </c>
      <c r="E869" s="12"/>
      <c r="F869" s="4">
        <v>4.0</v>
      </c>
      <c r="G869" s="11"/>
      <c r="I869" t="str">
        <f t="array" ref="I869">INDEX('2026 Points'!$D$13:$D$21,MATCH(1,MMULT(--('2026 Points'!$E$13:$L$21=D869),TRANSPOSE(COLUMN('2026 Points'!$E$13:$L$21)^0)),0))</f>
        <v>#N/A</v>
      </c>
    </row>
    <row r="870">
      <c r="A870" s="4">
        <v>869.0</v>
      </c>
      <c r="B870" s="12"/>
      <c r="C870" s="4" t="s">
        <v>351</v>
      </c>
      <c r="D870" s="4" t="s">
        <v>1628</v>
      </c>
      <c r="E870" s="12"/>
      <c r="F870" s="4">
        <v>4.0</v>
      </c>
      <c r="G870" s="11"/>
      <c r="I870" t="str">
        <f t="array" ref="I870">INDEX('2026 Points'!$D$13:$D$21,MATCH(1,MMULT(--('2026 Points'!$E$13:$L$21=D870),TRANSPOSE(COLUMN('2026 Points'!$E$13:$L$21)^0)),0))</f>
        <v>#N/A</v>
      </c>
    </row>
    <row r="871">
      <c r="A871" s="4">
        <v>870.0</v>
      </c>
      <c r="B871" s="12"/>
      <c r="C871" s="4" t="s">
        <v>351</v>
      </c>
      <c r="D871" s="4" t="s">
        <v>1629</v>
      </c>
      <c r="E871" s="12"/>
      <c r="F871" s="4">
        <v>4.0</v>
      </c>
      <c r="G871" s="11"/>
      <c r="I871" t="str">
        <f t="array" ref="I871">INDEX('2026 Points'!$D$13:$D$21,MATCH(1,MMULT(--('2026 Points'!$E$13:$L$21=D871),TRANSPOSE(COLUMN('2026 Points'!$E$13:$L$21)^0)),0))</f>
        <v>#N/A</v>
      </c>
    </row>
    <row r="872">
      <c r="A872" s="4">
        <v>871.0</v>
      </c>
      <c r="B872" s="4">
        <v>335.0</v>
      </c>
      <c r="C872" s="4" t="s">
        <v>1630</v>
      </c>
      <c r="D872" s="4" t="s">
        <v>1631</v>
      </c>
      <c r="E872" s="4" t="s">
        <v>249</v>
      </c>
      <c r="F872" s="4">
        <v>4.0</v>
      </c>
      <c r="G872" s="11"/>
      <c r="I872" t="str">
        <f t="array" ref="I872">INDEX('2026 Points'!$D$13:$D$21,MATCH(1,MMULT(--('2026 Points'!$E$13:$L$21=D872),TRANSPOSE(COLUMN('2026 Points'!$E$13:$L$21)^0)),0))</f>
        <v>#N/A</v>
      </c>
    </row>
    <row r="873">
      <c r="A873" s="4">
        <v>872.0</v>
      </c>
      <c r="B873" s="4">
        <v>1012.0</v>
      </c>
      <c r="C873" s="4" t="s">
        <v>1203</v>
      </c>
      <c r="D873" s="4" t="s">
        <v>1632</v>
      </c>
      <c r="E873" s="4" t="s">
        <v>157</v>
      </c>
      <c r="F873" s="4">
        <v>4.0</v>
      </c>
      <c r="G873" s="11"/>
      <c r="I873" t="str">
        <f t="array" ref="I873">INDEX('2026 Points'!$D$13:$D$21,MATCH(1,MMULT(--('2026 Points'!$E$13:$L$21=D873),TRANSPOSE(COLUMN('2026 Points'!$E$13:$L$21)^0)),0))</f>
        <v>#N/A</v>
      </c>
    </row>
    <row r="874">
      <c r="A874" s="4">
        <v>873.0</v>
      </c>
      <c r="B874" s="4">
        <v>997.0</v>
      </c>
      <c r="C874" s="4" t="s">
        <v>1633</v>
      </c>
      <c r="D874" s="4" t="s">
        <v>1634</v>
      </c>
      <c r="E874" s="4" t="s">
        <v>1635</v>
      </c>
      <c r="F874" s="4">
        <v>4.0</v>
      </c>
      <c r="G874" s="11"/>
      <c r="I874" t="str">
        <f t="array" ref="I874">INDEX('2026 Points'!$D$13:$D$21,MATCH(1,MMULT(--('2026 Points'!$E$13:$L$21=D874),TRANSPOSE(COLUMN('2026 Points'!$E$13:$L$21)^0)),0))</f>
        <v>#N/A</v>
      </c>
    </row>
    <row r="875">
      <c r="A875" s="4">
        <v>874.0</v>
      </c>
      <c r="B875" s="4">
        <v>754.0</v>
      </c>
      <c r="C875" s="4" t="s">
        <v>1636</v>
      </c>
      <c r="D875" s="4" t="s">
        <v>1637</v>
      </c>
      <c r="E875" s="4" t="s">
        <v>415</v>
      </c>
      <c r="F875" s="4">
        <v>4.0</v>
      </c>
      <c r="G875" s="11"/>
      <c r="I875" t="str">
        <f t="array" ref="I875">INDEX('2026 Points'!$D$13:$D$21,MATCH(1,MMULT(--('2026 Points'!$E$13:$L$21=D875),TRANSPOSE(COLUMN('2026 Points'!$E$13:$L$21)^0)),0))</f>
        <v>#N/A</v>
      </c>
    </row>
    <row r="876">
      <c r="A876" s="4">
        <v>875.0</v>
      </c>
      <c r="B876" s="4">
        <v>675.0</v>
      </c>
      <c r="C876" s="4" t="s">
        <v>1638</v>
      </c>
      <c r="D876" s="4" t="s">
        <v>1639</v>
      </c>
      <c r="E876" s="4" t="s">
        <v>264</v>
      </c>
      <c r="F876" s="4">
        <v>4.0</v>
      </c>
      <c r="G876" s="11"/>
      <c r="I876" t="str">
        <f t="array" ref="I876">INDEX('2026 Points'!$D$13:$D$21,MATCH(1,MMULT(--('2026 Points'!$E$13:$L$21=D876),TRANSPOSE(COLUMN('2026 Points'!$E$13:$L$21)^0)),0))</f>
        <v>#N/A</v>
      </c>
    </row>
    <row r="877">
      <c r="A877" s="4">
        <v>876.0</v>
      </c>
      <c r="B877" s="4">
        <v>1795.0</v>
      </c>
      <c r="C877" s="4" t="s">
        <v>1640</v>
      </c>
      <c r="D877" s="4" t="s">
        <v>1641</v>
      </c>
      <c r="E877" s="4" t="s">
        <v>1642</v>
      </c>
      <c r="F877" s="4">
        <v>4.0</v>
      </c>
      <c r="G877" s="11"/>
      <c r="I877" t="str">
        <f t="array" ref="I877">INDEX('2026 Points'!$D$13:$D$21,MATCH(1,MMULT(--('2026 Points'!$E$13:$L$21=D877),TRANSPOSE(COLUMN('2026 Points'!$E$13:$L$21)^0)),0))</f>
        <v>#N/A</v>
      </c>
    </row>
    <row r="878">
      <c r="A878" s="4">
        <v>877.0</v>
      </c>
      <c r="B878" s="12"/>
      <c r="C878" s="4" t="s">
        <v>351</v>
      </c>
      <c r="D878" s="4" t="s">
        <v>1643</v>
      </c>
      <c r="E878" s="4" t="s">
        <v>1076</v>
      </c>
      <c r="F878" s="4">
        <v>4.0</v>
      </c>
      <c r="G878" s="11"/>
      <c r="I878" t="str">
        <f t="array" ref="I878">INDEX('2026 Points'!$D$13:$D$21,MATCH(1,MMULT(--('2026 Points'!$E$13:$L$21=D878),TRANSPOSE(COLUMN('2026 Points'!$E$13:$L$21)^0)),0))</f>
        <v>#N/A</v>
      </c>
    </row>
    <row r="879">
      <c r="A879" s="4">
        <v>878.0</v>
      </c>
      <c r="B879" s="4">
        <v>1446.0</v>
      </c>
      <c r="C879" s="4" t="s">
        <v>1644</v>
      </c>
      <c r="D879" s="4" t="s">
        <v>1645</v>
      </c>
      <c r="E879" s="4" t="s">
        <v>335</v>
      </c>
      <c r="F879" s="4">
        <v>4.0</v>
      </c>
      <c r="G879" s="11"/>
      <c r="I879" t="str">
        <f t="array" ref="I879">INDEX('2026 Points'!$D$13:$D$21,MATCH(1,MMULT(--('2026 Points'!$E$13:$L$21=D879),TRANSPOSE(COLUMN('2026 Points'!$E$13:$L$21)^0)),0))</f>
        <v>#N/A</v>
      </c>
    </row>
    <row r="880">
      <c r="A880" s="4">
        <v>879.0</v>
      </c>
      <c r="B880" s="12"/>
      <c r="C880" s="4" t="s">
        <v>351</v>
      </c>
      <c r="D880" s="4" t="s">
        <v>1646</v>
      </c>
      <c r="E880" s="4" t="s">
        <v>775</v>
      </c>
      <c r="F880" s="4">
        <v>4.0</v>
      </c>
      <c r="G880" s="11"/>
      <c r="I880" t="str">
        <f t="array" ref="I880">INDEX('2026 Points'!$D$13:$D$21,MATCH(1,MMULT(--('2026 Points'!$E$13:$L$21=D880),TRANSPOSE(COLUMN('2026 Points'!$E$13:$L$21)^0)),0))</f>
        <v>#N/A</v>
      </c>
    </row>
    <row r="881">
      <c r="A881" s="4">
        <v>880.0</v>
      </c>
      <c r="B881" s="12"/>
      <c r="C881" s="4" t="s">
        <v>351</v>
      </c>
      <c r="D881" s="4" t="s">
        <v>1647</v>
      </c>
      <c r="E881" s="12"/>
      <c r="F881" s="4">
        <v>4.0</v>
      </c>
      <c r="G881" s="11"/>
      <c r="I881" t="str">
        <f t="array" ref="I881">INDEX('2026 Points'!$D$13:$D$21,MATCH(1,MMULT(--('2026 Points'!$E$13:$L$21=D881),TRANSPOSE(COLUMN('2026 Points'!$E$13:$L$21)^0)),0))</f>
        <v>#N/A</v>
      </c>
    </row>
    <row r="882">
      <c r="A882" s="4">
        <v>881.0</v>
      </c>
      <c r="B882" s="12"/>
      <c r="C882" s="4" t="s">
        <v>351</v>
      </c>
      <c r="D882" s="4" t="s">
        <v>1648</v>
      </c>
      <c r="E882" s="4" t="s">
        <v>1649</v>
      </c>
      <c r="F882" s="4">
        <v>4.0</v>
      </c>
      <c r="G882" s="11"/>
      <c r="I882" t="str">
        <f t="array" ref="I882">INDEX('2026 Points'!$D$13:$D$21,MATCH(1,MMULT(--('2026 Points'!$E$13:$L$21=D882),TRANSPOSE(COLUMN('2026 Points'!$E$13:$L$21)^0)),0))</f>
        <v>#N/A</v>
      </c>
    </row>
    <row r="883">
      <c r="A883" s="4">
        <v>882.0</v>
      </c>
      <c r="B883" s="12"/>
      <c r="C883" s="4" t="s">
        <v>351</v>
      </c>
      <c r="D883" s="4" t="s">
        <v>1650</v>
      </c>
      <c r="E883" s="4" t="s">
        <v>994</v>
      </c>
      <c r="F883" s="4">
        <v>4.0</v>
      </c>
      <c r="G883" s="11"/>
      <c r="I883" t="str">
        <f t="array" ref="I883">INDEX('2026 Points'!$D$13:$D$21,MATCH(1,MMULT(--('2026 Points'!$E$13:$L$21=D883),TRANSPOSE(COLUMN('2026 Points'!$E$13:$L$21)^0)),0))</f>
        <v>#N/A</v>
      </c>
    </row>
    <row r="884">
      <c r="A884" s="4">
        <v>883.0</v>
      </c>
      <c r="B884" s="4">
        <v>2002.0</v>
      </c>
      <c r="C884" s="4" t="s">
        <v>1651</v>
      </c>
      <c r="D884" s="4" t="s">
        <v>1652</v>
      </c>
      <c r="E884" s="4" t="s">
        <v>515</v>
      </c>
      <c r="F884" s="4">
        <v>4.0</v>
      </c>
      <c r="G884" s="11"/>
      <c r="I884" t="str">
        <f t="array" ref="I884">INDEX('2026 Points'!$D$13:$D$21,MATCH(1,MMULT(--('2026 Points'!$E$13:$L$21=D884),TRANSPOSE(COLUMN('2026 Points'!$E$13:$L$21)^0)),0))</f>
        <v>#N/A</v>
      </c>
    </row>
    <row r="885">
      <c r="A885" s="4">
        <v>884.0</v>
      </c>
      <c r="B885" s="4">
        <v>1013.0</v>
      </c>
      <c r="C885" s="4" t="s">
        <v>236</v>
      </c>
      <c r="D885" s="4" t="s">
        <v>1653</v>
      </c>
      <c r="E885" s="4" t="s">
        <v>332</v>
      </c>
      <c r="F885" s="4">
        <v>4.0</v>
      </c>
      <c r="G885" s="11"/>
      <c r="I885" t="str">
        <f t="array" ref="I885">INDEX('2026 Points'!$D$13:$D$21,MATCH(1,MMULT(--('2026 Points'!$E$13:$L$21=D885),TRANSPOSE(COLUMN('2026 Points'!$E$13:$L$21)^0)),0))</f>
        <v>#N/A</v>
      </c>
    </row>
    <row r="886">
      <c r="A886" s="4">
        <v>885.0</v>
      </c>
      <c r="B886" s="4">
        <v>499.0</v>
      </c>
      <c r="C886" s="4" t="s">
        <v>1005</v>
      </c>
      <c r="D886" s="4" t="s">
        <v>1654</v>
      </c>
      <c r="E886" s="4" t="s">
        <v>1655</v>
      </c>
      <c r="F886" s="4">
        <v>4.0</v>
      </c>
      <c r="G886" s="11"/>
      <c r="I886" t="str">
        <f t="array" ref="I886">INDEX('2026 Points'!$D$13:$D$21,MATCH(1,MMULT(--('2026 Points'!$E$13:$L$21=D886),TRANSPOSE(COLUMN('2026 Points'!$E$13:$L$21)^0)),0))</f>
        <v>#N/A</v>
      </c>
    </row>
    <row r="887">
      <c r="A887" s="4">
        <v>886.0</v>
      </c>
      <c r="B887" s="4">
        <v>340.0</v>
      </c>
      <c r="C887" s="4" t="s">
        <v>1656</v>
      </c>
      <c r="D887" s="4" t="s">
        <v>1657</v>
      </c>
      <c r="E887" s="4" t="s">
        <v>1658</v>
      </c>
      <c r="F887" s="4">
        <v>4.0</v>
      </c>
      <c r="G887" s="11"/>
      <c r="I887" t="str">
        <f t="array" ref="I887">INDEX('2026 Points'!$D$13:$D$21,MATCH(1,MMULT(--('2026 Points'!$E$13:$L$21=D887),TRANSPOSE(COLUMN('2026 Points'!$E$13:$L$21)^0)),0))</f>
        <v>#N/A</v>
      </c>
    </row>
    <row r="888">
      <c r="A888" s="4">
        <v>887.0</v>
      </c>
      <c r="B888" s="12"/>
      <c r="C888" s="4" t="s">
        <v>351</v>
      </c>
      <c r="D888" s="4" t="s">
        <v>1659</v>
      </c>
      <c r="E888" s="4" t="s">
        <v>1298</v>
      </c>
      <c r="F888" s="4">
        <v>4.0</v>
      </c>
      <c r="G888" s="11"/>
      <c r="I888" t="str">
        <f t="array" ref="I888">INDEX('2026 Points'!$D$13:$D$21,MATCH(1,MMULT(--('2026 Points'!$E$13:$L$21=D888),TRANSPOSE(COLUMN('2026 Points'!$E$13:$L$21)^0)),0))</f>
        <v>#N/A</v>
      </c>
    </row>
    <row r="889">
      <c r="A889" s="4">
        <v>888.0</v>
      </c>
      <c r="B889" s="4">
        <v>826.0</v>
      </c>
      <c r="C889" s="4" t="s">
        <v>284</v>
      </c>
      <c r="D889" s="4" t="s">
        <v>1660</v>
      </c>
      <c r="E889" s="4" t="s">
        <v>994</v>
      </c>
      <c r="F889" s="4">
        <v>4.0</v>
      </c>
      <c r="G889" s="11"/>
      <c r="I889" t="str">
        <f t="array" ref="I889">INDEX('2026 Points'!$D$13:$D$21,MATCH(1,MMULT(--('2026 Points'!$E$13:$L$21=D889),TRANSPOSE(COLUMN('2026 Points'!$E$13:$L$21)^0)),0))</f>
        <v>#N/A</v>
      </c>
    </row>
    <row r="890">
      <c r="A890" s="4">
        <v>889.0</v>
      </c>
      <c r="B890" s="12"/>
      <c r="C890" s="4" t="s">
        <v>351</v>
      </c>
      <c r="D890" s="4" t="s">
        <v>1661</v>
      </c>
      <c r="E890" s="4" t="s">
        <v>1662</v>
      </c>
      <c r="F890" s="4">
        <v>4.0</v>
      </c>
      <c r="G890" s="11"/>
      <c r="I890" t="str">
        <f t="array" ref="I890">INDEX('2026 Points'!$D$13:$D$21,MATCH(1,MMULT(--('2026 Points'!$E$13:$L$21=D890),TRANSPOSE(COLUMN('2026 Points'!$E$13:$L$21)^0)),0))</f>
        <v>#N/A</v>
      </c>
    </row>
    <row r="891">
      <c r="A891" s="4">
        <v>890.0</v>
      </c>
      <c r="B891" s="12"/>
      <c r="C891" s="4" t="s">
        <v>351</v>
      </c>
      <c r="D891" s="4" t="s">
        <v>1663</v>
      </c>
      <c r="E891" s="4" t="s">
        <v>830</v>
      </c>
      <c r="F891" s="4">
        <v>4.0</v>
      </c>
      <c r="G891" s="11"/>
      <c r="I891" t="str">
        <f t="array" ref="I891">INDEX('2026 Points'!$D$13:$D$21,MATCH(1,MMULT(--('2026 Points'!$E$13:$L$21=D891),TRANSPOSE(COLUMN('2026 Points'!$E$13:$L$21)^0)),0))</f>
        <v>#N/A</v>
      </c>
    </row>
    <row r="892">
      <c r="A892" s="4">
        <v>891.0</v>
      </c>
      <c r="B892" s="4">
        <v>1304.0</v>
      </c>
      <c r="C892" s="4" t="s">
        <v>463</v>
      </c>
      <c r="D892" s="4" t="s">
        <v>1664</v>
      </c>
      <c r="E892" s="4" t="s">
        <v>898</v>
      </c>
      <c r="F892" s="4">
        <v>3.0</v>
      </c>
      <c r="G892" s="11"/>
      <c r="I892" t="str">
        <f t="array" ref="I892">INDEX('2026 Points'!$D$13:$D$21,MATCH(1,MMULT(--('2026 Points'!$E$13:$L$21=D892),TRANSPOSE(COLUMN('2026 Points'!$E$13:$L$21)^0)),0))</f>
        <v>#N/A</v>
      </c>
    </row>
    <row r="893">
      <c r="A893" s="4">
        <v>892.0</v>
      </c>
      <c r="B893" s="4">
        <v>352.0</v>
      </c>
      <c r="C893" s="4" t="s">
        <v>1665</v>
      </c>
      <c r="D893" s="4" t="s">
        <v>1666</v>
      </c>
      <c r="E893" s="4" t="s">
        <v>353</v>
      </c>
      <c r="F893" s="4">
        <v>3.0</v>
      </c>
      <c r="G893" s="11"/>
      <c r="I893" t="str">
        <f t="array" ref="I893">INDEX('2026 Points'!$D$13:$D$21,MATCH(1,MMULT(--('2026 Points'!$E$13:$L$21=D893),TRANSPOSE(COLUMN('2026 Points'!$E$13:$L$21)^0)),0))</f>
        <v>#N/A</v>
      </c>
    </row>
    <row r="894">
      <c r="A894" s="4">
        <v>893.0</v>
      </c>
      <c r="B894" s="4">
        <v>395.0</v>
      </c>
      <c r="C894" s="4" t="s">
        <v>1667</v>
      </c>
      <c r="D894" s="4" t="s">
        <v>1668</v>
      </c>
      <c r="E894" s="4" t="s">
        <v>625</v>
      </c>
      <c r="F894" s="4">
        <v>3.0</v>
      </c>
      <c r="G894" s="11"/>
      <c r="I894" t="str">
        <f t="array" ref="I894">INDEX('2026 Points'!$D$13:$D$21,MATCH(1,MMULT(--('2026 Points'!$E$13:$L$21=D894),TRANSPOSE(COLUMN('2026 Points'!$E$13:$L$21)^0)),0))</f>
        <v>#N/A</v>
      </c>
    </row>
    <row r="895">
      <c r="A895" s="4">
        <v>894.0</v>
      </c>
      <c r="B895" s="12"/>
      <c r="C895" s="4" t="s">
        <v>351</v>
      </c>
      <c r="D895" s="4" t="s">
        <v>1669</v>
      </c>
      <c r="E895" s="4" t="s">
        <v>208</v>
      </c>
      <c r="F895" s="4">
        <v>3.0</v>
      </c>
      <c r="G895" s="11"/>
      <c r="I895" t="str">
        <f t="array" ref="I895">INDEX('2026 Points'!$D$13:$D$21,MATCH(1,MMULT(--('2026 Points'!$E$13:$L$21=D895),TRANSPOSE(COLUMN('2026 Points'!$E$13:$L$21)^0)),0))</f>
        <v>#N/A</v>
      </c>
    </row>
    <row r="896">
      <c r="A896" s="4">
        <v>895.0</v>
      </c>
      <c r="B896" s="4">
        <v>1742.0</v>
      </c>
      <c r="C896" s="4" t="s">
        <v>1670</v>
      </c>
      <c r="D896" s="4" t="s">
        <v>1671</v>
      </c>
      <c r="E896" s="4" t="s">
        <v>157</v>
      </c>
      <c r="F896" s="4">
        <v>3.0</v>
      </c>
      <c r="G896" s="11"/>
      <c r="I896" t="str">
        <f t="array" ref="I896">INDEX('2026 Points'!$D$13:$D$21,MATCH(1,MMULT(--('2026 Points'!$E$13:$L$21=D896),TRANSPOSE(COLUMN('2026 Points'!$E$13:$L$21)^0)),0))</f>
        <v>#N/A</v>
      </c>
    </row>
    <row r="897">
      <c r="A897" s="4">
        <v>896.0</v>
      </c>
      <c r="B897" s="4">
        <v>2315.0</v>
      </c>
      <c r="C897" s="4" t="s">
        <v>1672</v>
      </c>
      <c r="D897" s="4" t="s">
        <v>1673</v>
      </c>
      <c r="E897" s="4" t="s">
        <v>757</v>
      </c>
      <c r="F897" s="4">
        <v>3.0</v>
      </c>
      <c r="G897" s="11"/>
      <c r="I897" t="str">
        <f t="array" ref="I897">INDEX('2026 Points'!$D$13:$D$21,MATCH(1,MMULT(--('2026 Points'!$E$13:$L$21=D897),TRANSPOSE(COLUMN('2026 Points'!$E$13:$L$21)^0)),0))</f>
        <v>#N/A</v>
      </c>
    </row>
    <row r="898">
      <c r="A898" s="4">
        <v>897.0</v>
      </c>
      <c r="B898" s="12"/>
      <c r="C898" s="4" t="s">
        <v>351</v>
      </c>
      <c r="D898" s="4" t="s">
        <v>1674</v>
      </c>
      <c r="E898" s="12"/>
      <c r="F898" s="4">
        <v>3.0</v>
      </c>
      <c r="G898" s="11"/>
      <c r="I898" t="str">
        <f t="array" ref="I898">INDEX('2026 Points'!$D$13:$D$21,MATCH(1,MMULT(--('2026 Points'!$E$13:$L$21=D898),TRANSPOSE(COLUMN('2026 Points'!$E$13:$L$21)^0)),0))</f>
        <v>#N/A</v>
      </c>
    </row>
    <row r="899">
      <c r="A899" s="4">
        <v>898.0</v>
      </c>
      <c r="B899" s="12"/>
      <c r="C899" s="4" t="s">
        <v>351</v>
      </c>
      <c r="D899" s="4" t="s">
        <v>1675</v>
      </c>
      <c r="E899" s="12"/>
      <c r="F899" s="4">
        <v>3.0</v>
      </c>
      <c r="G899" s="11"/>
      <c r="I899" t="str">
        <f t="array" ref="I899">INDEX('2026 Points'!$D$13:$D$21,MATCH(1,MMULT(--('2026 Points'!$E$13:$L$21=D899),TRANSPOSE(COLUMN('2026 Points'!$E$13:$L$21)^0)),0))</f>
        <v>#N/A</v>
      </c>
    </row>
    <row r="900">
      <c r="A900" s="4">
        <v>899.0</v>
      </c>
      <c r="B900" s="4">
        <v>667.0</v>
      </c>
      <c r="C900" s="4" t="s">
        <v>1676</v>
      </c>
      <c r="D900" s="4" t="s">
        <v>1677</v>
      </c>
      <c r="E900" s="4" t="s">
        <v>208</v>
      </c>
      <c r="F900" s="4">
        <v>3.0</v>
      </c>
      <c r="G900" s="11"/>
      <c r="I900" t="str">
        <f t="array" ref="I900">INDEX('2026 Points'!$D$13:$D$21,MATCH(1,MMULT(--('2026 Points'!$E$13:$L$21=D900),TRANSPOSE(COLUMN('2026 Points'!$E$13:$L$21)^0)),0))</f>
        <v>#N/A</v>
      </c>
    </row>
    <row r="901">
      <c r="A901" s="4">
        <v>900.0</v>
      </c>
      <c r="B901" s="4">
        <v>959.0</v>
      </c>
      <c r="C901" s="4" t="s">
        <v>903</v>
      </c>
      <c r="D901" s="4" t="s">
        <v>1678</v>
      </c>
      <c r="E901" s="4" t="s">
        <v>249</v>
      </c>
      <c r="F901" s="4">
        <v>3.0</v>
      </c>
      <c r="G901" s="11"/>
      <c r="I901" t="str">
        <f t="array" ref="I901">INDEX('2026 Points'!$D$13:$D$21,MATCH(1,MMULT(--('2026 Points'!$E$13:$L$21=D901),TRANSPOSE(COLUMN('2026 Points'!$E$13:$L$21)^0)),0))</f>
        <v>#N/A</v>
      </c>
    </row>
    <row r="902">
      <c r="A902" s="4">
        <v>901.0</v>
      </c>
      <c r="B902" s="4">
        <v>844.0</v>
      </c>
      <c r="C902" s="4" t="s">
        <v>1353</v>
      </c>
      <c r="D902" s="4" t="s">
        <v>1679</v>
      </c>
      <c r="E902" s="4" t="s">
        <v>1680</v>
      </c>
      <c r="F902" s="4">
        <v>3.0</v>
      </c>
      <c r="G902" s="11"/>
      <c r="I902" t="str">
        <f t="array" ref="I902">INDEX('2026 Points'!$D$13:$D$21,MATCH(1,MMULT(--('2026 Points'!$E$13:$L$21=D902),TRANSPOSE(COLUMN('2026 Points'!$E$13:$L$21)^0)),0))</f>
        <v>#N/A</v>
      </c>
    </row>
    <row r="903">
      <c r="A903" s="4">
        <v>902.0</v>
      </c>
      <c r="B903" s="4">
        <v>1685.0</v>
      </c>
      <c r="C903" s="4" t="s">
        <v>1681</v>
      </c>
      <c r="D903" s="4" t="s">
        <v>1682</v>
      </c>
      <c r="E903" s="12"/>
      <c r="F903" s="4">
        <v>3.0</v>
      </c>
      <c r="G903" s="11"/>
      <c r="I903" t="str">
        <f t="array" ref="I903">INDEX('2026 Points'!$D$13:$D$21,MATCH(1,MMULT(--('2026 Points'!$E$13:$L$21=D903),TRANSPOSE(COLUMN('2026 Points'!$E$13:$L$21)^0)),0))</f>
        <v>#N/A</v>
      </c>
    </row>
    <row r="904">
      <c r="A904" s="4">
        <v>903.0</v>
      </c>
      <c r="B904" s="4">
        <v>811.0</v>
      </c>
      <c r="C904" s="4" t="s">
        <v>1683</v>
      </c>
      <c r="D904" s="4" t="s">
        <v>1684</v>
      </c>
      <c r="E904" s="4" t="s">
        <v>757</v>
      </c>
      <c r="F904" s="4">
        <v>3.0</v>
      </c>
      <c r="G904" s="11"/>
      <c r="I904" t="str">
        <f t="array" ref="I904">INDEX('2026 Points'!$D$13:$D$21,MATCH(1,MMULT(--('2026 Points'!$E$13:$L$21=D904),TRANSPOSE(COLUMN('2026 Points'!$E$13:$L$21)^0)),0))</f>
        <v>#N/A</v>
      </c>
    </row>
    <row r="905">
      <c r="A905" s="4">
        <v>904.0</v>
      </c>
      <c r="B905" s="4">
        <v>218.0</v>
      </c>
      <c r="C905" s="4" t="s">
        <v>1685</v>
      </c>
      <c r="D905" s="4" t="s">
        <v>1686</v>
      </c>
      <c r="E905" s="4" t="s">
        <v>415</v>
      </c>
      <c r="F905" s="4">
        <v>3.0</v>
      </c>
      <c r="G905" s="11"/>
      <c r="I905" t="str">
        <f t="array" ref="I905">INDEX('2026 Points'!$D$13:$D$21,MATCH(1,MMULT(--('2026 Points'!$E$13:$L$21=D905),TRANSPOSE(COLUMN('2026 Points'!$E$13:$L$21)^0)),0))</f>
        <v>#N/A</v>
      </c>
    </row>
    <row r="906">
      <c r="A906" s="4">
        <v>905.0</v>
      </c>
      <c r="B906" s="4">
        <v>1528.0</v>
      </c>
      <c r="C906" s="4" t="s">
        <v>1687</v>
      </c>
      <c r="D906" s="4" t="s">
        <v>1688</v>
      </c>
      <c r="E906" s="4" t="s">
        <v>1265</v>
      </c>
      <c r="F906" s="4">
        <v>3.0</v>
      </c>
      <c r="G906" s="11"/>
      <c r="I906" t="str">
        <f t="array" ref="I906">INDEX('2026 Points'!$D$13:$D$21,MATCH(1,MMULT(--('2026 Points'!$E$13:$L$21=D906),TRANSPOSE(COLUMN('2026 Points'!$E$13:$L$21)^0)),0))</f>
        <v>#N/A</v>
      </c>
    </row>
    <row r="907">
      <c r="A907" s="4">
        <v>906.0</v>
      </c>
      <c r="B907" s="4">
        <v>1247.0</v>
      </c>
      <c r="C907" s="4" t="s">
        <v>1561</v>
      </c>
      <c r="D907" s="4" t="s">
        <v>1689</v>
      </c>
      <c r="E907" s="4" t="s">
        <v>608</v>
      </c>
      <c r="F907" s="4">
        <v>3.0</v>
      </c>
      <c r="G907" s="11"/>
      <c r="I907" t="str">
        <f t="array" ref="I907">INDEX('2026 Points'!$D$13:$D$21,MATCH(1,MMULT(--('2026 Points'!$E$13:$L$21=D907),TRANSPOSE(COLUMN('2026 Points'!$E$13:$L$21)^0)),0))</f>
        <v>#N/A</v>
      </c>
    </row>
    <row r="908">
      <c r="A908" s="4">
        <v>907.0</v>
      </c>
      <c r="B908" s="12"/>
      <c r="C908" s="4" t="s">
        <v>351</v>
      </c>
      <c r="D908" s="4" t="s">
        <v>1690</v>
      </c>
      <c r="E908" s="4" t="s">
        <v>1263</v>
      </c>
      <c r="F908" s="4">
        <v>3.0</v>
      </c>
      <c r="G908" s="11"/>
      <c r="I908" t="str">
        <f t="array" ref="I908">INDEX('2026 Points'!$D$13:$D$21,MATCH(1,MMULT(--('2026 Points'!$E$13:$L$21=D908),TRANSPOSE(COLUMN('2026 Points'!$E$13:$L$21)^0)),0))</f>
        <v>#N/A</v>
      </c>
    </row>
    <row r="909">
      <c r="A909" s="4">
        <v>908.0</v>
      </c>
      <c r="B909" s="4">
        <v>1313.0</v>
      </c>
      <c r="C909" s="4" t="s">
        <v>349</v>
      </c>
      <c r="D909" s="4" t="s">
        <v>1691</v>
      </c>
      <c r="E909" s="4" t="s">
        <v>388</v>
      </c>
      <c r="F909" s="4">
        <v>3.0</v>
      </c>
      <c r="G909" s="11"/>
      <c r="I909" t="str">
        <f t="array" ref="I909">INDEX('2026 Points'!$D$13:$D$21,MATCH(1,MMULT(--('2026 Points'!$E$13:$L$21=D909),TRANSPOSE(COLUMN('2026 Points'!$E$13:$L$21)^0)),0))</f>
        <v>#N/A</v>
      </c>
    </row>
    <row r="910">
      <c r="A910" s="4">
        <v>909.0</v>
      </c>
      <c r="B910" s="4">
        <v>2406.0</v>
      </c>
      <c r="C910" s="4" t="s">
        <v>1692</v>
      </c>
      <c r="D910" s="4" t="s">
        <v>1693</v>
      </c>
      <c r="E910" s="4" t="s">
        <v>1694</v>
      </c>
      <c r="F910" s="4">
        <v>3.0</v>
      </c>
      <c r="G910" s="11"/>
      <c r="I910" t="str">
        <f t="array" ref="I910">INDEX('2026 Points'!$D$13:$D$21,MATCH(1,MMULT(--('2026 Points'!$E$13:$L$21=D910),TRANSPOSE(COLUMN('2026 Points'!$E$13:$L$21)^0)),0))</f>
        <v>#N/A</v>
      </c>
    </row>
    <row r="911">
      <c r="A911" s="4">
        <v>910.0</v>
      </c>
      <c r="B911" s="4">
        <v>921.0</v>
      </c>
      <c r="C911" s="4" t="s">
        <v>601</v>
      </c>
      <c r="D911" s="4" t="s">
        <v>1695</v>
      </c>
      <c r="E911" s="4" t="s">
        <v>720</v>
      </c>
      <c r="F911" s="4">
        <v>3.0</v>
      </c>
      <c r="G911" s="11"/>
      <c r="I911" t="str">
        <f t="array" ref="I911">INDEX('2026 Points'!$D$13:$D$21,MATCH(1,MMULT(--('2026 Points'!$E$13:$L$21=D911),TRANSPOSE(COLUMN('2026 Points'!$E$13:$L$21)^0)),0))</f>
        <v>#N/A</v>
      </c>
    </row>
    <row r="912">
      <c r="A912" s="4">
        <v>911.0</v>
      </c>
      <c r="B912" s="4">
        <v>1556.0</v>
      </c>
      <c r="C912" s="4" t="s">
        <v>1696</v>
      </c>
      <c r="D912" s="4" t="s">
        <v>1697</v>
      </c>
      <c r="E912" s="4" t="s">
        <v>834</v>
      </c>
      <c r="F912" s="4">
        <v>2.0</v>
      </c>
      <c r="G912" s="11"/>
      <c r="I912" t="str">
        <f t="array" ref="I912">INDEX('2026 Points'!$D$13:$D$21,MATCH(1,MMULT(--('2026 Points'!$E$13:$L$21=D912),TRANSPOSE(COLUMN('2026 Points'!$E$13:$L$21)^0)),0))</f>
        <v>#N/A</v>
      </c>
    </row>
    <row r="913">
      <c r="A913" s="4">
        <v>912.0</v>
      </c>
      <c r="B913" s="4">
        <v>1450.0</v>
      </c>
      <c r="C913" s="4" t="s">
        <v>391</v>
      </c>
      <c r="D913" s="4" t="s">
        <v>1698</v>
      </c>
      <c r="E913" s="4" t="s">
        <v>898</v>
      </c>
      <c r="F913" s="4">
        <v>2.0</v>
      </c>
      <c r="G913" s="11"/>
      <c r="I913" t="str">
        <f t="array" ref="I913">INDEX('2026 Points'!$D$13:$D$21,MATCH(1,MMULT(--('2026 Points'!$E$13:$L$21=D913),TRANSPOSE(COLUMN('2026 Points'!$E$13:$L$21)^0)),0))</f>
        <v>#N/A</v>
      </c>
    </row>
    <row r="914">
      <c r="A914" s="4">
        <v>913.0</v>
      </c>
      <c r="B914" s="12"/>
      <c r="C914" s="4" t="s">
        <v>351</v>
      </c>
      <c r="D914" s="4" t="s">
        <v>1699</v>
      </c>
      <c r="E914" s="4" t="s">
        <v>1454</v>
      </c>
      <c r="F914" s="4">
        <v>2.0</v>
      </c>
      <c r="G914" s="11"/>
      <c r="I914" t="str">
        <f t="array" ref="I914">INDEX('2026 Points'!$D$13:$D$21,MATCH(1,MMULT(--('2026 Points'!$E$13:$L$21=D914),TRANSPOSE(COLUMN('2026 Points'!$E$13:$L$21)^0)),0))</f>
        <v>#N/A</v>
      </c>
    </row>
    <row r="915">
      <c r="A915" s="4">
        <v>914.0</v>
      </c>
      <c r="B915" s="12"/>
      <c r="C915" s="4" t="s">
        <v>351</v>
      </c>
      <c r="D915" s="4" t="s">
        <v>1700</v>
      </c>
      <c r="E915" s="12"/>
      <c r="F915" s="4">
        <v>2.0</v>
      </c>
      <c r="G915" s="11"/>
      <c r="I915" t="str">
        <f t="array" ref="I915">INDEX('2026 Points'!$D$13:$D$21,MATCH(1,MMULT(--('2026 Points'!$E$13:$L$21=D915),TRANSPOSE(COLUMN('2026 Points'!$E$13:$L$21)^0)),0))</f>
        <v>#N/A</v>
      </c>
    </row>
    <row r="916">
      <c r="A916" s="4">
        <v>915.0</v>
      </c>
      <c r="B916" s="12"/>
      <c r="C916" s="4" t="s">
        <v>351</v>
      </c>
      <c r="D916" s="4" t="s">
        <v>1701</v>
      </c>
      <c r="E916" s="4" t="s">
        <v>353</v>
      </c>
      <c r="F916" s="4">
        <v>2.0</v>
      </c>
      <c r="G916" s="11"/>
      <c r="I916" t="str">
        <f t="array" ref="I916">INDEX('2026 Points'!$D$13:$D$21,MATCH(1,MMULT(--('2026 Points'!$E$13:$L$21=D916),TRANSPOSE(COLUMN('2026 Points'!$E$13:$L$21)^0)),0))</f>
        <v>#N/A</v>
      </c>
    </row>
    <row r="917">
      <c r="A917" s="4">
        <v>916.0</v>
      </c>
      <c r="B917" s="4">
        <v>1219.0</v>
      </c>
      <c r="C917" s="4" t="s">
        <v>1355</v>
      </c>
      <c r="D917" s="4" t="s">
        <v>1702</v>
      </c>
      <c r="E917" s="4" t="s">
        <v>998</v>
      </c>
      <c r="F917" s="4">
        <v>2.0</v>
      </c>
      <c r="G917" s="11"/>
      <c r="I917" t="str">
        <f t="array" ref="I917">INDEX('2026 Points'!$D$13:$D$21,MATCH(1,MMULT(--('2026 Points'!$E$13:$L$21=D917),TRANSPOSE(COLUMN('2026 Points'!$E$13:$L$21)^0)),0))</f>
        <v>#N/A</v>
      </c>
    </row>
    <row r="918">
      <c r="A918" s="4">
        <v>917.0</v>
      </c>
      <c r="B918" s="4">
        <v>444.0</v>
      </c>
      <c r="C918" s="4" t="s">
        <v>1574</v>
      </c>
      <c r="D918" s="4" t="s">
        <v>1703</v>
      </c>
      <c r="E918" s="4" t="s">
        <v>388</v>
      </c>
      <c r="F918" s="4">
        <v>2.0</v>
      </c>
      <c r="G918" s="11"/>
      <c r="I918" t="str">
        <f t="array" ref="I918">INDEX('2026 Points'!$D$13:$D$21,MATCH(1,MMULT(--('2026 Points'!$E$13:$L$21=D918),TRANSPOSE(COLUMN('2026 Points'!$E$13:$L$21)^0)),0))</f>
        <v>#N/A</v>
      </c>
    </row>
    <row r="919">
      <c r="A919" s="4">
        <v>918.0</v>
      </c>
      <c r="B919" s="4">
        <v>331.0</v>
      </c>
      <c r="C919" s="4" t="s">
        <v>1704</v>
      </c>
      <c r="D919" s="4" t="s">
        <v>1705</v>
      </c>
      <c r="E919" s="4" t="s">
        <v>184</v>
      </c>
      <c r="F919" s="4">
        <v>2.0</v>
      </c>
      <c r="G919" s="11"/>
      <c r="I919" t="str">
        <f t="array" ref="I919">INDEX('2026 Points'!$D$13:$D$21,MATCH(1,MMULT(--('2026 Points'!$E$13:$L$21=D919),TRANSPOSE(COLUMN('2026 Points'!$E$13:$L$21)^0)),0))</f>
        <v>#N/A</v>
      </c>
    </row>
    <row r="920">
      <c r="A920" s="4">
        <v>919.0</v>
      </c>
      <c r="B920" s="4">
        <v>658.0</v>
      </c>
      <c r="C920" s="4" t="s">
        <v>600</v>
      </c>
      <c r="D920" s="4" t="s">
        <v>1706</v>
      </c>
      <c r="E920" s="4" t="s">
        <v>1054</v>
      </c>
      <c r="F920" s="4">
        <v>2.0</v>
      </c>
      <c r="G920" s="11"/>
      <c r="I920" t="str">
        <f t="array" ref="I920">INDEX('2026 Points'!$D$13:$D$21,MATCH(1,MMULT(--('2026 Points'!$E$13:$L$21=D920),TRANSPOSE(COLUMN('2026 Points'!$E$13:$L$21)^0)),0))</f>
        <v>#N/A</v>
      </c>
    </row>
    <row r="921">
      <c r="A921" s="4">
        <v>920.0</v>
      </c>
      <c r="B921" s="4">
        <v>1086.0</v>
      </c>
      <c r="C921" s="4" t="s">
        <v>194</v>
      </c>
      <c r="D921" s="4" t="s">
        <v>1707</v>
      </c>
      <c r="E921" s="4" t="s">
        <v>879</v>
      </c>
      <c r="F921" s="4">
        <v>2.0</v>
      </c>
      <c r="G921" s="11"/>
      <c r="I921" t="str">
        <f t="array" ref="I921">INDEX('2026 Points'!$D$13:$D$21,MATCH(1,MMULT(--('2026 Points'!$E$13:$L$21=D921),TRANSPOSE(COLUMN('2026 Points'!$E$13:$L$21)^0)),0))</f>
        <v>#N/A</v>
      </c>
    </row>
    <row r="922">
      <c r="A922" s="4">
        <v>921.0</v>
      </c>
      <c r="B922" s="4">
        <v>1665.0</v>
      </c>
      <c r="C922" s="4" t="s">
        <v>1708</v>
      </c>
      <c r="D922" s="4" t="s">
        <v>1709</v>
      </c>
      <c r="E922" s="4" t="s">
        <v>460</v>
      </c>
      <c r="F922" s="4">
        <v>2.0</v>
      </c>
      <c r="G922" s="11"/>
      <c r="I922" t="str">
        <f t="array" ref="I922">INDEX('2026 Points'!$D$13:$D$21,MATCH(1,MMULT(--('2026 Points'!$E$13:$L$21=D922),TRANSPOSE(COLUMN('2026 Points'!$E$13:$L$21)^0)),0))</f>
        <v>#N/A</v>
      </c>
    </row>
    <row r="923">
      <c r="A923" s="4">
        <v>922.0</v>
      </c>
      <c r="B923" s="4">
        <v>550.0</v>
      </c>
      <c r="C923" s="4" t="s">
        <v>1710</v>
      </c>
      <c r="D923" s="4" t="s">
        <v>1711</v>
      </c>
      <c r="E923" s="4" t="s">
        <v>1712</v>
      </c>
      <c r="F923" s="4">
        <v>2.0</v>
      </c>
      <c r="G923" s="11"/>
      <c r="I923" t="str">
        <f t="array" ref="I923">INDEX('2026 Points'!$D$13:$D$21,MATCH(1,MMULT(--('2026 Points'!$E$13:$L$21=D923),TRANSPOSE(COLUMN('2026 Points'!$E$13:$L$21)^0)),0))</f>
        <v>#N/A</v>
      </c>
    </row>
    <row r="924">
      <c r="A924" s="4">
        <v>923.0</v>
      </c>
      <c r="B924" s="4">
        <v>1246.0</v>
      </c>
      <c r="C924" s="4" t="s">
        <v>435</v>
      </c>
      <c r="D924" s="4" t="s">
        <v>1713</v>
      </c>
      <c r="E924" s="4" t="s">
        <v>588</v>
      </c>
      <c r="F924" s="4">
        <v>2.0</v>
      </c>
      <c r="G924" s="11"/>
      <c r="I924" t="str">
        <f t="array" ref="I924">INDEX('2026 Points'!$D$13:$D$21,MATCH(1,MMULT(--('2026 Points'!$E$13:$L$21=D924),TRANSPOSE(COLUMN('2026 Points'!$E$13:$L$21)^0)),0))</f>
        <v>#N/A</v>
      </c>
    </row>
    <row r="925">
      <c r="A925" s="4">
        <v>924.0</v>
      </c>
      <c r="B925" s="12"/>
      <c r="C925" s="4" t="s">
        <v>351</v>
      </c>
      <c r="D925" s="4" t="s">
        <v>1714</v>
      </c>
      <c r="E925" s="12"/>
      <c r="F925" s="4">
        <v>2.0</v>
      </c>
      <c r="G925" s="11"/>
      <c r="I925" t="str">
        <f t="array" ref="I925">INDEX('2026 Points'!$D$13:$D$21,MATCH(1,MMULT(--('2026 Points'!$E$13:$L$21=D925),TRANSPOSE(COLUMN('2026 Points'!$E$13:$L$21)^0)),0))</f>
        <v>#N/A</v>
      </c>
    </row>
    <row r="926">
      <c r="A926" s="4">
        <v>925.0</v>
      </c>
      <c r="B926" s="12"/>
      <c r="C926" s="4" t="s">
        <v>351</v>
      </c>
      <c r="D926" s="4" t="s">
        <v>1715</v>
      </c>
      <c r="E926" s="4" t="s">
        <v>578</v>
      </c>
      <c r="F926" s="4">
        <v>2.0</v>
      </c>
      <c r="G926" s="11"/>
      <c r="I926" t="str">
        <f t="array" ref="I926">INDEX('2026 Points'!$D$13:$D$21,MATCH(1,MMULT(--('2026 Points'!$E$13:$L$21=D926),TRANSPOSE(COLUMN('2026 Points'!$E$13:$L$21)^0)),0))</f>
        <v>#N/A</v>
      </c>
    </row>
    <row r="927">
      <c r="A927" s="4">
        <v>926.0</v>
      </c>
      <c r="B927" s="12"/>
      <c r="C927" s="4" t="s">
        <v>351</v>
      </c>
      <c r="D927" s="4" t="s">
        <v>1716</v>
      </c>
      <c r="E927" s="4" t="s">
        <v>704</v>
      </c>
      <c r="F927" s="4">
        <v>2.0</v>
      </c>
      <c r="G927" s="11"/>
      <c r="I927" t="str">
        <f t="array" ref="I927">INDEX('2026 Points'!$D$13:$D$21,MATCH(1,MMULT(--('2026 Points'!$E$13:$L$21=D927),TRANSPOSE(COLUMN('2026 Points'!$E$13:$L$21)^0)),0))</f>
        <v>#N/A</v>
      </c>
    </row>
    <row r="928">
      <c r="A928" s="4">
        <v>927.0</v>
      </c>
      <c r="B928" s="4">
        <v>1977.0</v>
      </c>
      <c r="C928" s="4" t="s">
        <v>1457</v>
      </c>
      <c r="D928" s="4" t="s">
        <v>1717</v>
      </c>
      <c r="E928" s="12"/>
      <c r="F928" s="4">
        <v>2.0</v>
      </c>
      <c r="G928" s="11"/>
      <c r="I928" t="str">
        <f t="array" ref="I928">INDEX('2026 Points'!$D$13:$D$21,MATCH(1,MMULT(--('2026 Points'!$E$13:$L$21=D928),TRANSPOSE(COLUMN('2026 Points'!$E$13:$L$21)^0)),0))</f>
        <v>#N/A</v>
      </c>
    </row>
    <row r="929">
      <c r="A929" s="4">
        <v>928.0</v>
      </c>
      <c r="B929" s="4">
        <v>1865.0</v>
      </c>
      <c r="C929" s="4" t="s">
        <v>1718</v>
      </c>
      <c r="D929" s="4" t="s">
        <v>1719</v>
      </c>
      <c r="E929" s="12"/>
      <c r="F929" s="4">
        <v>2.0</v>
      </c>
      <c r="G929" s="11"/>
      <c r="I929" t="str">
        <f t="array" ref="I929">INDEX('2026 Points'!$D$13:$D$21,MATCH(1,MMULT(--('2026 Points'!$E$13:$L$21=D929),TRANSPOSE(COLUMN('2026 Points'!$E$13:$L$21)^0)),0))</f>
        <v>#N/A</v>
      </c>
    </row>
    <row r="930">
      <c r="A930" s="4">
        <v>929.0</v>
      </c>
      <c r="B930" s="4">
        <v>2093.0</v>
      </c>
      <c r="C930" s="4" t="s">
        <v>1720</v>
      </c>
      <c r="D930" s="4" t="s">
        <v>1721</v>
      </c>
      <c r="E930" s="4" t="s">
        <v>1712</v>
      </c>
      <c r="F930" s="4">
        <v>2.0</v>
      </c>
      <c r="G930" s="11"/>
      <c r="I930" t="str">
        <f t="array" ref="I930">INDEX('2026 Points'!$D$13:$D$21,MATCH(1,MMULT(--('2026 Points'!$E$13:$L$21=D930),TRANSPOSE(COLUMN('2026 Points'!$E$13:$L$21)^0)),0))</f>
        <v>#N/A</v>
      </c>
    </row>
    <row r="931">
      <c r="A931" s="4">
        <v>930.0</v>
      </c>
      <c r="B931" s="4">
        <v>955.0</v>
      </c>
      <c r="C931" s="4" t="s">
        <v>269</v>
      </c>
      <c r="D931" s="4" t="s">
        <v>1722</v>
      </c>
      <c r="E931" s="4" t="s">
        <v>1723</v>
      </c>
      <c r="F931" s="4">
        <v>2.0</v>
      </c>
      <c r="G931" s="11"/>
      <c r="I931" t="str">
        <f t="array" ref="I931">INDEX('2026 Points'!$D$13:$D$21,MATCH(1,MMULT(--('2026 Points'!$E$13:$L$21=D931),TRANSPOSE(COLUMN('2026 Points'!$E$13:$L$21)^0)),0))</f>
        <v>#N/A</v>
      </c>
    </row>
    <row r="932">
      <c r="A932" s="4">
        <v>931.0</v>
      </c>
      <c r="B932" s="12"/>
      <c r="C932" s="4" t="s">
        <v>351</v>
      </c>
      <c r="D932" s="4" t="s">
        <v>1724</v>
      </c>
      <c r="E932" s="4" t="s">
        <v>1725</v>
      </c>
      <c r="F932" s="4">
        <v>2.0</v>
      </c>
      <c r="G932" s="11"/>
      <c r="I932" t="str">
        <f t="array" ref="I932">INDEX('2026 Points'!$D$13:$D$21,MATCH(1,MMULT(--('2026 Points'!$E$13:$L$21=D932),TRANSPOSE(COLUMN('2026 Points'!$E$13:$L$21)^0)),0))</f>
        <v>#N/A</v>
      </c>
    </row>
    <row r="933">
      <c r="A933" s="4">
        <v>932.0</v>
      </c>
      <c r="B933" s="4">
        <v>782.0</v>
      </c>
      <c r="C933" s="4" t="s">
        <v>1726</v>
      </c>
      <c r="D933" s="4" t="s">
        <v>1727</v>
      </c>
      <c r="E933" s="4" t="s">
        <v>415</v>
      </c>
      <c r="F933" s="4">
        <v>2.0</v>
      </c>
      <c r="G933" s="11"/>
      <c r="I933" t="str">
        <f t="array" ref="I933">INDEX('2026 Points'!$D$13:$D$21,MATCH(1,MMULT(--('2026 Points'!$E$13:$L$21=D933),TRANSPOSE(COLUMN('2026 Points'!$E$13:$L$21)^0)),0))</f>
        <v>#N/A</v>
      </c>
    </row>
    <row r="934">
      <c r="A934" s="4">
        <v>933.0</v>
      </c>
      <c r="B934" s="4">
        <v>612.0</v>
      </c>
      <c r="C934" s="4" t="s">
        <v>1728</v>
      </c>
      <c r="D934" s="4" t="s">
        <v>1729</v>
      </c>
      <c r="E934" s="4" t="s">
        <v>137</v>
      </c>
      <c r="F934" s="4">
        <v>2.0</v>
      </c>
      <c r="G934" s="11"/>
      <c r="I934" t="str">
        <f t="array" ref="I934">INDEX('2026 Points'!$D$13:$D$21,MATCH(1,MMULT(--('2026 Points'!$E$13:$L$21=D934),TRANSPOSE(COLUMN('2026 Points'!$E$13:$L$21)^0)),0))</f>
        <v>#N/A</v>
      </c>
    </row>
    <row r="935">
      <c r="A935" s="4">
        <v>934.0</v>
      </c>
      <c r="B935" s="12"/>
      <c r="C935" s="4" t="s">
        <v>351</v>
      </c>
      <c r="D935" s="4" t="s">
        <v>1730</v>
      </c>
      <c r="E935" s="4" t="s">
        <v>515</v>
      </c>
      <c r="F935" s="4">
        <v>2.0</v>
      </c>
      <c r="G935" s="11"/>
      <c r="I935" t="str">
        <f t="array" ref="I935">INDEX('2026 Points'!$D$13:$D$21,MATCH(1,MMULT(--('2026 Points'!$E$13:$L$21=D935),TRANSPOSE(COLUMN('2026 Points'!$E$13:$L$21)^0)),0))</f>
        <v>#N/A</v>
      </c>
    </row>
    <row r="936">
      <c r="A936" s="4">
        <v>935.0</v>
      </c>
      <c r="B936" s="4">
        <v>1488.0</v>
      </c>
      <c r="C936" s="4" t="s">
        <v>1731</v>
      </c>
      <c r="D936" s="4" t="s">
        <v>1732</v>
      </c>
      <c r="E936" s="4" t="s">
        <v>332</v>
      </c>
      <c r="F936" s="4">
        <v>2.0</v>
      </c>
      <c r="G936" s="11"/>
      <c r="I936" t="str">
        <f t="array" ref="I936">INDEX('2026 Points'!$D$13:$D$21,MATCH(1,MMULT(--('2026 Points'!$E$13:$L$21=D936),TRANSPOSE(COLUMN('2026 Points'!$E$13:$L$21)^0)),0))</f>
        <v>#N/A</v>
      </c>
    </row>
    <row r="937">
      <c r="A937" s="4">
        <v>936.0</v>
      </c>
      <c r="B937" s="4">
        <v>1724.0</v>
      </c>
      <c r="C937" s="4" t="s">
        <v>1733</v>
      </c>
      <c r="D937" s="4" t="s">
        <v>1734</v>
      </c>
      <c r="E937" s="4" t="s">
        <v>329</v>
      </c>
      <c r="F937" s="4">
        <v>2.0</v>
      </c>
      <c r="G937" s="11"/>
      <c r="I937" t="str">
        <f t="array" ref="I937">INDEX('2026 Points'!$D$13:$D$21,MATCH(1,MMULT(--('2026 Points'!$E$13:$L$21=D937),TRANSPOSE(COLUMN('2026 Points'!$E$13:$L$21)^0)),0))</f>
        <v>#N/A</v>
      </c>
    </row>
    <row r="938">
      <c r="A938" s="4">
        <v>937.0</v>
      </c>
      <c r="B938" s="12"/>
      <c r="C938" s="4" t="s">
        <v>351</v>
      </c>
      <c r="D938" s="4" t="s">
        <v>1735</v>
      </c>
      <c r="E938" s="4" t="s">
        <v>1642</v>
      </c>
      <c r="F938" s="4">
        <v>2.0</v>
      </c>
      <c r="G938" s="11"/>
      <c r="I938" t="str">
        <f t="array" ref="I938">INDEX('2026 Points'!$D$13:$D$21,MATCH(1,MMULT(--('2026 Points'!$E$13:$L$21=D938),TRANSPOSE(COLUMN('2026 Points'!$E$13:$L$21)^0)),0))</f>
        <v>#N/A</v>
      </c>
    </row>
    <row r="939">
      <c r="A939" s="4">
        <v>938.0</v>
      </c>
      <c r="B939" s="12"/>
      <c r="C939" s="4" t="s">
        <v>351</v>
      </c>
      <c r="D939" s="4" t="s">
        <v>1736</v>
      </c>
      <c r="E939" s="4" t="s">
        <v>1382</v>
      </c>
      <c r="F939" s="4">
        <v>2.0</v>
      </c>
      <c r="G939" s="11"/>
      <c r="I939" t="str">
        <f t="array" ref="I939">INDEX('2026 Points'!$D$13:$D$21,MATCH(1,MMULT(--('2026 Points'!$E$13:$L$21=D939),TRANSPOSE(COLUMN('2026 Points'!$E$13:$L$21)^0)),0))</f>
        <v>#N/A</v>
      </c>
    </row>
    <row r="940">
      <c r="A940" s="4">
        <v>939.0</v>
      </c>
      <c r="B940" s="12"/>
      <c r="C940" s="4" t="s">
        <v>351</v>
      </c>
      <c r="D940" s="4" t="s">
        <v>1737</v>
      </c>
      <c r="E940" s="12"/>
      <c r="F940" s="4">
        <v>2.0</v>
      </c>
      <c r="G940" s="11"/>
      <c r="I940" t="str">
        <f t="array" ref="I940">INDEX('2026 Points'!$D$13:$D$21,MATCH(1,MMULT(--('2026 Points'!$E$13:$L$21=D940),TRANSPOSE(COLUMN('2026 Points'!$E$13:$L$21)^0)),0))</f>
        <v>#N/A</v>
      </c>
    </row>
    <row r="941">
      <c r="A941" s="4">
        <v>940.0</v>
      </c>
      <c r="B941" s="12"/>
      <c r="C941" s="4" t="s">
        <v>351</v>
      </c>
      <c r="D941" s="4" t="s">
        <v>1738</v>
      </c>
      <c r="E941" s="4" t="s">
        <v>1739</v>
      </c>
      <c r="F941" s="4">
        <v>2.0</v>
      </c>
      <c r="G941" s="11"/>
      <c r="I941" t="str">
        <f t="array" ref="I941">INDEX('2026 Points'!$D$13:$D$21,MATCH(1,MMULT(--('2026 Points'!$E$13:$L$21=D941),TRANSPOSE(COLUMN('2026 Points'!$E$13:$L$21)^0)),0))</f>
        <v>#N/A</v>
      </c>
    </row>
    <row r="942">
      <c r="A942" s="4">
        <v>941.0</v>
      </c>
      <c r="B942" s="4">
        <v>827.0</v>
      </c>
      <c r="C942" s="4" t="s">
        <v>1740</v>
      </c>
      <c r="D942" s="4" t="s">
        <v>1741</v>
      </c>
      <c r="E942" s="12"/>
      <c r="F942" s="4">
        <v>2.0</v>
      </c>
      <c r="G942" s="11"/>
      <c r="I942" t="str">
        <f t="array" ref="I942">INDEX('2026 Points'!$D$13:$D$21,MATCH(1,MMULT(--('2026 Points'!$E$13:$L$21=D942),TRANSPOSE(COLUMN('2026 Points'!$E$13:$L$21)^0)),0))</f>
        <v>#N/A</v>
      </c>
    </row>
    <row r="943">
      <c r="A943" s="4">
        <v>942.0</v>
      </c>
      <c r="B943" s="12"/>
      <c r="C943" s="4" t="s">
        <v>351</v>
      </c>
      <c r="D943" s="4" t="s">
        <v>1742</v>
      </c>
      <c r="E943" s="4" t="s">
        <v>510</v>
      </c>
      <c r="F943" s="4">
        <v>2.0</v>
      </c>
      <c r="G943" s="11"/>
      <c r="I943" t="str">
        <f t="array" ref="I943">INDEX('2026 Points'!$D$13:$D$21,MATCH(1,MMULT(--('2026 Points'!$E$13:$L$21=D943),TRANSPOSE(COLUMN('2026 Points'!$E$13:$L$21)^0)),0))</f>
        <v>#N/A</v>
      </c>
    </row>
    <row r="944">
      <c r="A944" s="4">
        <v>943.0</v>
      </c>
      <c r="B944" s="4">
        <v>527.0</v>
      </c>
      <c r="C944" s="4" t="s">
        <v>1743</v>
      </c>
      <c r="D944" s="4" t="s">
        <v>1744</v>
      </c>
      <c r="E944" s="4" t="s">
        <v>366</v>
      </c>
      <c r="F944" s="4">
        <v>2.0</v>
      </c>
      <c r="G944" s="11"/>
      <c r="I944" t="str">
        <f t="array" ref="I944">INDEX('2026 Points'!$D$13:$D$21,MATCH(1,MMULT(--('2026 Points'!$E$13:$L$21=D944),TRANSPOSE(COLUMN('2026 Points'!$E$13:$L$21)^0)),0))</f>
        <v>#N/A</v>
      </c>
    </row>
    <row r="945">
      <c r="A945" s="4">
        <v>944.0</v>
      </c>
      <c r="B945" s="12"/>
      <c r="C945" s="4" t="s">
        <v>351</v>
      </c>
      <c r="D945" s="4" t="s">
        <v>1745</v>
      </c>
      <c r="E945" s="12"/>
      <c r="F945" s="4">
        <v>2.0</v>
      </c>
      <c r="G945" s="11"/>
      <c r="I945" t="str">
        <f t="array" ref="I945">INDEX('2026 Points'!$D$13:$D$21,MATCH(1,MMULT(--('2026 Points'!$E$13:$L$21=D945),TRANSPOSE(COLUMN('2026 Points'!$E$13:$L$21)^0)),0))</f>
        <v>#N/A</v>
      </c>
    </row>
    <row r="946">
      <c r="A946" s="4">
        <v>945.0</v>
      </c>
      <c r="B946" s="4">
        <v>1220.0</v>
      </c>
      <c r="C946" s="4" t="s">
        <v>1746</v>
      </c>
      <c r="D946" s="4" t="s">
        <v>1747</v>
      </c>
      <c r="E946" s="4" t="s">
        <v>775</v>
      </c>
      <c r="F946" s="4">
        <v>2.0</v>
      </c>
      <c r="G946" s="11"/>
      <c r="I946" t="str">
        <f t="array" ref="I946">INDEX('2026 Points'!$D$13:$D$21,MATCH(1,MMULT(--('2026 Points'!$E$13:$L$21=D946),TRANSPOSE(COLUMN('2026 Points'!$E$13:$L$21)^0)),0))</f>
        <v>#N/A</v>
      </c>
    </row>
    <row r="947">
      <c r="A947" s="4">
        <v>946.0</v>
      </c>
      <c r="B947" s="4">
        <v>1922.0</v>
      </c>
      <c r="C947" s="4" t="s">
        <v>1748</v>
      </c>
      <c r="D947" s="4" t="s">
        <v>1749</v>
      </c>
      <c r="E947" s="4" t="s">
        <v>1447</v>
      </c>
      <c r="F947" s="4">
        <v>2.0</v>
      </c>
      <c r="G947" s="11"/>
      <c r="I947" t="str">
        <f t="array" ref="I947">INDEX('2026 Points'!$D$13:$D$21,MATCH(1,MMULT(--('2026 Points'!$E$13:$L$21=D947),TRANSPOSE(COLUMN('2026 Points'!$E$13:$L$21)^0)),0))</f>
        <v>#N/A</v>
      </c>
    </row>
    <row r="948">
      <c r="A948" s="4">
        <v>947.0</v>
      </c>
      <c r="B948" s="4">
        <v>1271.0</v>
      </c>
      <c r="C948" s="4" t="s">
        <v>1061</v>
      </c>
      <c r="D948" s="4" t="s">
        <v>1750</v>
      </c>
      <c r="E948" s="4" t="s">
        <v>1751</v>
      </c>
      <c r="F948" s="4">
        <v>2.0</v>
      </c>
      <c r="G948" s="11"/>
      <c r="I948" t="str">
        <f t="array" ref="I948">INDEX('2026 Points'!$D$13:$D$21,MATCH(1,MMULT(--('2026 Points'!$E$13:$L$21=D948),TRANSPOSE(COLUMN('2026 Points'!$E$13:$L$21)^0)),0))</f>
        <v>#N/A</v>
      </c>
    </row>
    <row r="949">
      <c r="A949" s="4">
        <v>948.0</v>
      </c>
      <c r="B949" s="4">
        <v>1464.0</v>
      </c>
      <c r="C949" s="4" t="s">
        <v>1752</v>
      </c>
      <c r="D949" s="4" t="s">
        <v>1753</v>
      </c>
      <c r="E949" s="4" t="s">
        <v>1754</v>
      </c>
      <c r="F949" s="4">
        <v>2.0</v>
      </c>
      <c r="G949" s="11"/>
      <c r="I949" t="str">
        <f t="array" ref="I949">INDEX('2026 Points'!$D$13:$D$21,MATCH(1,MMULT(--('2026 Points'!$E$13:$L$21=D949),TRANSPOSE(COLUMN('2026 Points'!$E$13:$L$21)^0)),0))</f>
        <v>#N/A</v>
      </c>
    </row>
    <row r="950">
      <c r="A950" s="4">
        <v>949.0</v>
      </c>
      <c r="B950" s="4">
        <v>1009.0</v>
      </c>
      <c r="C950" s="4" t="s">
        <v>1025</v>
      </c>
      <c r="D950" s="4" t="s">
        <v>1755</v>
      </c>
      <c r="E950" s="4" t="s">
        <v>1320</v>
      </c>
      <c r="F950" s="4">
        <v>2.0</v>
      </c>
      <c r="G950" s="11"/>
      <c r="I950" t="str">
        <f t="array" ref="I950">INDEX('2026 Points'!$D$13:$D$21,MATCH(1,MMULT(--('2026 Points'!$E$13:$L$21=D950),TRANSPOSE(COLUMN('2026 Points'!$E$13:$L$21)^0)),0))</f>
        <v>#N/A</v>
      </c>
    </row>
    <row r="951">
      <c r="A951" s="4">
        <v>950.0</v>
      </c>
      <c r="B951" s="12"/>
      <c r="C951" s="4" t="s">
        <v>351</v>
      </c>
      <c r="D951" s="4" t="s">
        <v>1756</v>
      </c>
      <c r="E951" s="4" t="s">
        <v>440</v>
      </c>
      <c r="F951" s="4">
        <v>2.0</v>
      </c>
      <c r="G951" s="11"/>
      <c r="I951" t="str">
        <f t="array" ref="I951">INDEX('2026 Points'!$D$13:$D$21,MATCH(1,MMULT(--('2026 Points'!$E$13:$L$21=D951),TRANSPOSE(COLUMN('2026 Points'!$E$13:$L$21)^0)),0))</f>
        <v>#N/A</v>
      </c>
    </row>
    <row r="952">
      <c r="A952" s="4">
        <v>951.0</v>
      </c>
      <c r="B952" s="4">
        <v>2519.0</v>
      </c>
      <c r="C952" s="4" t="s">
        <v>1757</v>
      </c>
      <c r="D952" s="4" t="s">
        <v>1758</v>
      </c>
      <c r="E952" s="4" t="s">
        <v>938</v>
      </c>
      <c r="F952" s="4">
        <v>2.0</v>
      </c>
      <c r="G952" s="11"/>
      <c r="I952" t="str">
        <f t="array" ref="I952">INDEX('2026 Points'!$D$13:$D$21,MATCH(1,MMULT(--('2026 Points'!$E$13:$L$21=D952),TRANSPOSE(COLUMN('2026 Points'!$E$13:$L$21)^0)),0))</f>
        <v>#N/A</v>
      </c>
    </row>
    <row r="953">
      <c r="A953" s="4">
        <v>952.0</v>
      </c>
      <c r="B953" s="12"/>
      <c r="C953" s="4" t="s">
        <v>351</v>
      </c>
      <c r="D953" s="4" t="s">
        <v>1759</v>
      </c>
      <c r="E953" s="4" t="s">
        <v>282</v>
      </c>
      <c r="F953" s="4">
        <v>2.0</v>
      </c>
      <c r="G953" s="11"/>
      <c r="I953" t="str">
        <f t="array" ref="I953">INDEX('2026 Points'!$D$13:$D$21,MATCH(1,MMULT(--('2026 Points'!$E$13:$L$21=D953),TRANSPOSE(COLUMN('2026 Points'!$E$13:$L$21)^0)),0))</f>
        <v>#N/A</v>
      </c>
    </row>
    <row r="954">
      <c r="A954" s="4">
        <v>953.0</v>
      </c>
      <c r="B954" s="12"/>
      <c r="C954" s="4" t="s">
        <v>351</v>
      </c>
      <c r="D954" s="4" t="s">
        <v>1760</v>
      </c>
      <c r="E954" s="4" t="s">
        <v>440</v>
      </c>
      <c r="F954" s="4">
        <v>2.0</v>
      </c>
      <c r="G954" s="11"/>
      <c r="I954" t="str">
        <f t="array" ref="I954">INDEX('2026 Points'!$D$13:$D$21,MATCH(1,MMULT(--('2026 Points'!$E$13:$L$21=D954),TRANSPOSE(COLUMN('2026 Points'!$E$13:$L$21)^0)),0))</f>
        <v>#N/A</v>
      </c>
    </row>
    <row r="955">
      <c r="A955" s="4">
        <v>954.0</v>
      </c>
      <c r="B955" s="12"/>
      <c r="C955" s="4" t="s">
        <v>351</v>
      </c>
      <c r="D955" s="4" t="s">
        <v>1761</v>
      </c>
      <c r="E955" s="4" t="s">
        <v>335</v>
      </c>
      <c r="F955" s="4">
        <v>2.0</v>
      </c>
      <c r="G955" s="11"/>
      <c r="I955" t="str">
        <f t="array" ref="I955">INDEX('2026 Points'!$D$13:$D$21,MATCH(1,MMULT(--('2026 Points'!$E$13:$L$21=D955),TRANSPOSE(COLUMN('2026 Points'!$E$13:$L$21)^0)),0))</f>
        <v>#N/A</v>
      </c>
    </row>
    <row r="956">
      <c r="A956" s="4">
        <v>955.0</v>
      </c>
      <c r="B956" s="4">
        <v>1484.0</v>
      </c>
      <c r="C956" s="4" t="s">
        <v>1762</v>
      </c>
      <c r="D956" s="4" t="s">
        <v>1763</v>
      </c>
      <c r="E956" s="4" t="s">
        <v>1649</v>
      </c>
      <c r="F956" s="4">
        <v>2.0</v>
      </c>
      <c r="G956" s="11"/>
      <c r="I956" t="str">
        <f t="array" ref="I956">INDEX('2026 Points'!$D$13:$D$21,MATCH(1,MMULT(--('2026 Points'!$E$13:$L$21=D956),TRANSPOSE(COLUMN('2026 Points'!$E$13:$L$21)^0)),0))</f>
        <v>#N/A</v>
      </c>
    </row>
    <row r="957">
      <c r="A957" s="4">
        <v>956.0</v>
      </c>
      <c r="B957" s="4">
        <v>622.0</v>
      </c>
      <c r="C957" s="4" t="s">
        <v>1115</v>
      </c>
      <c r="D957" s="4" t="s">
        <v>1764</v>
      </c>
      <c r="E957" s="4" t="s">
        <v>324</v>
      </c>
      <c r="F957" s="4">
        <v>2.0</v>
      </c>
      <c r="G957" s="11"/>
      <c r="I957" t="str">
        <f t="array" ref="I957">INDEX('2026 Points'!$D$13:$D$21,MATCH(1,MMULT(--('2026 Points'!$E$13:$L$21=D957),TRANSPOSE(COLUMN('2026 Points'!$E$13:$L$21)^0)),0))</f>
        <v>#N/A</v>
      </c>
    </row>
    <row r="958">
      <c r="A958" s="4">
        <v>957.0</v>
      </c>
      <c r="B958" s="4">
        <v>1418.0</v>
      </c>
      <c r="C958" s="4" t="s">
        <v>1565</v>
      </c>
      <c r="D958" s="4" t="s">
        <v>1765</v>
      </c>
      <c r="E958" s="4" t="s">
        <v>208</v>
      </c>
      <c r="F958" s="4">
        <v>2.0</v>
      </c>
      <c r="G958" s="11"/>
      <c r="I958" t="str">
        <f t="array" ref="I958">INDEX('2026 Points'!$D$13:$D$21,MATCH(1,MMULT(--('2026 Points'!$E$13:$L$21=D958),TRANSPOSE(COLUMN('2026 Points'!$E$13:$L$21)^0)),0))</f>
        <v>#N/A</v>
      </c>
    </row>
    <row r="959">
      <c r="A959" s="4">
        <v>958.0</v>
      </c>
      <c r="B959" s="4">
        <v>2499.0</v>
      </c>
      <c r="C959" s="4" t="s">
        <v>1766</v>
      </c>
      <c r="D959" s="4" t="s">
        <v>1767</v>
      </c>
      <c r="E959" s="4" t="s">
        <v>898</v>
      </c>
      <c r="F959" s="4">
        <v>1.0</v>
      </c>
      <c r="G959" s="11"/>
      <c r="I959" t="str">
        <f t="array" ref="I959">INDEX('2026 Points'!$D$13:$D$21,MATCH(1,MMULT(--('2026 Points'!$E$13:$L$21=D959),TRANSPOSE(COLUMN('2026 Points'!$E$13:$L$21)^0)),0))</f>
        <v>#N/A</v>
      </c>
    </row>
    <row r="960">
      <c r="A960" s="4">
        <v>959.0</v>
      </c>
      <c r="B960" s="12"/>
      <c r="C960" s="4" t="s">
        <v>351</v>
      </c>
      <c r="D960" s="4" t="s">
        <v>1768</v>
      </c>
      <c r="E960" s="12"/>
      <c r="F960" s="4">
        <v>1.0</v>
      </c>
      <c r="G960" s="11"/>
      <c r="I960" t="str">
        <f t="array" ref="I960">INDEX('2026 Points'!$D$13:$D$21,MATCH(1,MMULT(--('2026 Points'!$E$13:$L$21=D960),TRANSPOSE(COLUMN('2026 Points'!$E$13:$L$21)^0)),0))</f>
        <v>#N/A</v>
      </c>
    </row>
    <row r="961">
      <c r="A961" s="4">
        <v>960.0</v>
      </c>
      <c r="B961" s="4">
        <v>1956.0</v>
      </c>
      <c r="C961" s="4" t="s">
        <v>1769</v>
      </c>
      <c r="D961" s="4" t="s">
        <v>1770</v>
      </c>
      <c r="E961" s="4" t="s">
        <v>1350</v>
      </c>
      <c r="F961" s="4">
        <v>1.0</v>
      </c>
      <c r="G961" s="11"/>
      <c r="I961" t="str">
        <f t="array" ref="I961">INDEX('2026 Points'!$D$13:$D$21,MATCH(1,MMULT(--('2026 Points'!$E$13:$L$21=D961),TRANSPOSE(COLUMN('2026 Points'!$E$13:$L$21)^0)),0))</f>
        <v>#N/A</v>
      </c>
    </row>
    <row r="962">
      <c r="A962" s="4">
        <v>961.0</v>
      </c>
      <c r="B962" s="4">
        <v>837.0</v>
      </c>
      <c r="C962" s="4" t="s">
        <v>1771</v>
      </c>
      <c r="D962" s="4" t="s">
        <v>1772</v>
      </c>
      <c r="E962" s="4" t="s">
        <v>1773</v>
      </c>
      <c r="F962" s="4">
        <v>1.0</v>
      </c>
      <c r="G962" s="11"/>
      <c r="I962" t="str">
        <f t="array" ref="I962">INDEX('2026 Points'!$D$13:$D$21,MATCH(1,MMULT(--('2026 Points'!$E$13:$L$21=D962),TRANSPOSE(COLUMN('2026 Points'!$E$13:$L$21)^0)),0))</f>
        <v>#N/A</v>
      </c>
    </row>
    <row r="963">
      <c r="A963" s="4">
        <v>962.0</v>
      </c>
      <c r="B963" s="4">
        <v>382.0</v>
      </c>
      <c r="C963" s="4" t="s">
        <v>1774</v>
      </c>
      <c r="D963" s="4" t="s">
        <v>1775</v>
      </c>
      <c r="E963" s="4" t="s">
        <v>353</v>
      </c>
      <c r="F963" s="4">
        <v>1.0</v>
      </c>
      <c r="G963" s="11"/>
      <c r="I963" t="str">
        <f t="array" ref="I963">INDEX('2026 Points'!$D$13:$D$21,MATCH(1,MMULT(--('2026 Points'!$E$13:$L$21=D963),TRANSPOSE(COLUMN('2026 Points'!$E$13:$L$21)^0)),0))</f>
        <v>#N/A</v>
      </c>
    </row>
    <row r="964">
      <c r="A964" s="4">
        <v>963.0</v>
      </c>
      <c r="B964" s="12"/>
      <c r="C964" s="4" t="s">
        <v>351</v>
      </c>
      <c r="D964" s="4" t="s">
        <v>1776</v>
      </c>
      <c r="E964" s="4" t="s">
        <v>843</v>
      </c>
      <c r="F964" s="4">
        <v>1.0</v>
      </c>
      <c r="G964" s="11"/>
      <c r="I964" t="str">
        <f t="array" ref="I964">INDEX('2026 Points'!$D$13:$D$21,MATCH(1,MMULT(--('2026 Points'!$E$13:$L$21=D964),TRANSPOSE(COLUMN('2026 Points'!$E$13:$L$21)^0)),0))</f>
        <v>#N/A</v>
      </c>
    </row>
    <row r="965">
      <c r="A965" s="4">
        <v>964.0</v>
      </c>
      <c r="B965" s="4">
        <v>880.0</v>
      </c>
      <c r="C965" s="4" t="s">
        <v>1127</v>
      </c>
      <c r="D965" s="4" t="s">
        <v>1777</v>
      </c>
      <c r="E965" s="4" t="s">
        <v>347</v>
      </c>
      <c r="F965" s="4">
        <v>1.0</v>
      </c>
      <c r="G965" s="11"/>
      <c r="I965" t="str">
        <f t="array" ref="I965">INDEX('2026 Points'!$D$13:$D$21,MATCH(1,MMULT(--('2026 Points'!$E$13:$L$21=D965),TRANSPOSE(COLUMN('2026 Points'!$E$13:$L$21)^0)),0))</f>
        <v>#N/A</v>
      </c>
    </row>
    <row r="966">
      <c r="A966" s="4">
        <v>965.0</v>
      </c>
      <c r="B966" s="4">
        <v>1813.0</v>
      </c>
      <c r="C966" s="4" t="s">
        <v>1778</v>
      </c>
      <c r="D966" s="4" t="s">
        <v>1779</v>
      </c>
      <c r="E966" s="4" t="s">
        <v>465</v>
      </c>
      <c r="F966" s="4">
        <v>1.0</v>
      </c>
      <c r="G966" s="11"/>
      <c r="I966" t="str">
        <f t="array" ref="I966">INDEX('2026 Points'!$D$13:$D$21,MATCH(1,MMULT(--('2026 Points'!$E$13:$L$21=D966),TRANSPOSE(COLUMN('2026 Points'!$E$13:$L$21)^0)),0))</f>
        <v>#N/A</v>
      </c>
    </row>
    <row r="967">
      <c r="A967" s="4">
        <v>966.0</v>
      </c>
      <c r="B967" s="4">
        <v>1321.0</v>
      </c>
      <c r="C967" s="4" t="s">
        <v>1780</v>
      </c>
      <c r="D967" s="4" t="s">
        <v>1781</v>
      </c>
      <c r="E967" s="4" t="s">
        <v>208</v>
      </c>
      <c r="F967" s="4">
        <v>1.0</v>
      </c>
      <c r="G967" s="11"/>
      <c r="I967" t="str">
        <f t="array" ref="I967">INDEX('2026 Points'!$D$13:$D$21,MATCH(1,MMULT(--('2026 Points'!$E$13:$L$21=D967),TRANSPOSE(COLUMN('2026 Points'!$E$13:$L$21)^0)),0))</f>
        <v>#N/A</v>
      </c>
    </row>
    <row r="968">
      <c r="A968" s="4">
        <v>967.0</v>
      </c>
      <c r="B968" s="12"/>
      <c r="C968" s="4" t="s">
        <v>351</v>
      </c>
      <c r="D968" s="4" t="s">
        <v>1782</v>
      </c>
      <c r="E968" s="4" t="s">
        <v>460</v>
      </c>
      <c r="F968" s="4">
        <v>1.0</v>
      </c>
      <c r="G968" s="11"/>
      <c r="I968" t="str">
        <f t="array" ref="I968">INDEX('2026 Points'!$D$13:$D$21,MATCH(1,MMULT(--('2026 Points'!$E$13:$L$21=D968),TRANSPOSE(COLUMN('2026 Points'!$E$13:$L$21)^0)),0))</f>
        <v>#N/A</v>
      </c>
    </row>
    <row r="969">
      <c r="A969" s="4">
        <v>968.0</v>
      </c>
      <c r="B969" s="12"/>
      <c r="C969" s="4" t="s">
        <v>351</v>
      </c>
      <c r="D969" s="4" t="s">
        <v>1783</v>
      </c>
      <c r="E969" s="12"/>
      <c r="F969" s="4">
        <v>1.0</v>
      </c>
      <c r="G969" s="11"/>
      <c r="I969" t="str">
        <f t="array" ref="I969">INDEX('2026 Points'!$D$13:$D$21,MATCH(1,MMULT(--('2026 Points'!$E$13:$L$21=D969),TRANSPOSE(COLUMN('2026 Points'!$E$13:$L$21)^0)),0))</f>
        <v>#N/A</v>
      </c>
    </row>
    <row r="970">
      <c r="A970" s="4">
        <v>969.0</v>
      </c>
      <c r="B970" s="4">
        <v>2345.0</v>
      </c>
      <c r="C970" s="4" t="s">
        <v>1784</v>
      </c>
      <c r="D970" s="4" t="s">
        <v>1785</v>
      </c>
      <c r="E970" s="12"/>
      <c r="F970" s="4">
        <v>1.0</v>
      </c>
      <c r="G970" s="11"/>
      <c r="I970" t="str">
        <f t="array" ref="I970">INDEX('2026 Points'!$D$13:$D$21,MATCH(1,MMULT(--('2026 Points'!$E$13:$L$21=D970),TRANSPOSE(COLUMN('2026 Points'!$E$13:$L$21)^0)),0))</f>
        <v>#N/A</v>
      </c>
    </row>
    <row r="971">
      <c r="A971" s="4">
        <v>970.0</v>
      </c>
      <c r="B971" s="4">
        <v>720.0</v>
      </c>
      <c r="C971" s="4" t="s">
        <v>1786</v>
      </c>
      <c r="D971" s="4" t="s">
        <v>1787</v>
      </c>
      <c r="E971" s="4" t="s">
        <v>1635</v>
      </c>
      <c r="F971" s="4">
        <v>1.0</v>
      </c>
      <c r="G971" s="11"/>
      <c r="I971" t="str">
        <f t="array" ref="I971">INDEX('2026 Points'!$D$13:$D$21,MATCH(1,MMULT(--('2026 Points'!$E$13:$L$21=D971),TRANSPOSE(COLUMN('2026 Points'!$E$13:$L$21)^0)),0))</f>
        <v>#N/A</v>
      </c>
    </row>
    <row r="972">
      <c r="A972" s="4">
        <v>971.0</v>
      </c>
      <c r="B972" s="4">
        <v>2353.0</v>
      </c>
      <c r="C972" s="4" t="s">
        <v>1788</v>
      </c>
      <c r="D972" s="4" t="s">
        <v>1789</v>
      </c>
      <c r="E972" s="4" t="s">
        <v>938</v>
      </c>
      <c r="F972" s="4">
        <v>1.0</v>
      </c>
      <c r="G972" s="11"/>
      <c r="I972" t="str">
        <f t="array" ref="I972">INDEX('2026 Points'!$D$13:$D$21,MATCH(1,MMULT(--('2026 Points'!$E$13:$L$21=D972),TRANSPOSE(COLUMN('2026 Points'!$E$13:$L$21)^0)),0))</f>
        <v>#N/A</v>
      </c>
    </row>
    <row r="973">
      <c r="A973" s="4">
        <v>972.0</v>
      </c>
      <c r="B973" s="4">
        <v>1029.0</v>
      </c>
      <c r="C973" s="4" t="s">
        <v>1383</v>
      </c>
      <c r="D973" s="4" t="s">
        <v>1790</v>
      </c>
      <c r="E973" s="4" t="s">
        <v>1791</v>
      </c>
      <c r="F973" s="4">
        <v>1.0</v>
      </c>
      <c r="G973" s="11"/>
      <c r="I973" t="str">
        <f t="array" ref="I973">INDEX('2026 Points'!$D$13:$D$21,MATCH(1,MMULT(--('2026 Points'!$E$13:$L$21=D973),TRANSPOSE(COLUMN('2026 Points'!$E$13:$L$21)^0)),0))</f>
        <v>#N/A</v>
      </c>
    </row>
    <row r="974">
      <c r="A974" s="4">
        <v>973.0</v>
      </c>
      <c r="B974" s="12"/>
      <c r="C974" s="4" t="s">
        <v>351</v>
      </c>
      <c r="D974" s="4" t="s">
        <v>1792</v>
      </c>
      <c r="E974" s="12"/>
      <c r="F974" s="4">
        <v>1.0</v>
      </c>
      <c r="G974" s="11"/>
      <c r="I974" t="str">
        <f t="array" ref="I974">INDEX('2026 Points'!$D$13:$D$21,MATCH(1,MMULT(--('2026 Points'!$E$13:$L$21=D974),TRANSPOSE(COLUMN('2026 Points'!$E$13:$L$21)^0)),0))</f>
        <v>#N/A</v>
      </c>
    </row>
    <row r="975">
      <c r="A975" s="4">
        <v>974.0</v>
      </c>
      <c r="B975" s="4">
        <v>2266.0</v>
      </c>
      <c r="C975" s="4" t="s">
        <v>1793</v>
      </c>
      <c r="D975" s="4" t="s">
        <v>1794</v>
      </c>
      <c r="E975" s="4" t="s">
        <v>1795</v>
      </c>
      <c r="F975" s="4">
        <v>1.0</v>
      </c>
      <c r="G975" s="11"/>
      <c r="I975" t="str">
        <f t="array" ref="I975">INDEX('2026 Points'!$D$13:$D$21,MATCH(1,MMULT(--('2026 Points'!$E$13:$L$21=D975),TRANSPOSE(COLUMN('2026 Points'!$E$13:$L$21)^0)),0))</f>
        <v>#N/A</v>
      </c>
    </row>
    <row r="976">
      <c r="A976" s="4">
        <v>975.0</v>
      </c>
      <c r="B976" s="4">
        <v>543.0</v>
      </c>
      <c r="C976" s="4" t="s">
        <v>1796</v>
      </c>
      <c r="D976" s="4" t="s">
        <v>1797</v>
      </c>
      <c r="E976" s="4" t="s">
        <v>90</v>
      </c>
      <c r="F976" s="4">
        <v>1.0</v>
      </c>
      <c r="G976" s="11"/>
      <c r="I976" t="str">
        <f t="array" ref="I976">INDEX('2026 Points'!$D$13:$D$21,MATCH(1,MMULT(--('2026 Points'!$E$13:$L$21=D976),TRANSPOSE(COLUMN('2026 Points'!$E$13:$L$21)^0)),0))</f>
        <v>#N/A</v>
      </c>
    </row>
    <row r="977">
      <c r="A977" s="4">
        <v>976.0</v>
      </c>
      <c r="B977" s="12"/>
      <c r="C977" s="4" t="s">
        <v>351</v>
      </c>
      <c r="D977" s="4" t="s">
        <v>1798</v>
      </c>
      <c r="E977" s="4" t="s">
        <v>750</v>
      </c>
      <c r="F977" s="4">
        <v>1.0</v>
      </c>
      <c r="G977" s="11"/>
      <c r="I977" t="str">
        <f t="array" ref="I977">INDEX('2026 Points'!$D$13:$D$21,MATCH(1,MMULT(--('2026 Points'!$E$13:$L$21=D977),TRANSPOSE(COLUMN('2026 Points'!$E$13:$L$21)^0)),0))</f>
        <v>#N/A</v>
      </c>
    </row>
    <row r="978">
      <c r="A978" s="4">
        <v>977.0</v>
      </c>
      <c r="B978" s="4">
        <v>926.0</v>
      </c>
      <c r="C978" s="4" t="s">
        <v>1799</v>
      </c>
      <c r="D978" s="4" t="s">
        <v>1800</v>
      </c>
      <c r="E978" s="4" t="s">
        <v>671</v>
      </c>
      <c r="F978" s="4">
        <v>1.0</v>
      </c>
      <c r="G978" s="11"/>
      <c r="I978" t="str">
        <f t="array" ref="I978">INDEX('2026 Points'!$D$13:$D$21,MATCH(1,MMULT(--('2026 Points'!$E$13:$L$21=D978),TRANSPOSE(COLUMN('2026 Points'!$E$13:$L$21)^0)),0))</f>
        <v>#N/A</v>
      </c>
    </row>
    <row r="979">
      <c r="A979" s="4">
        <v>978.0</v>
      </c>
      <c r="B979" s="4">
        <v>1155.0</v>
      </c>
      <c r="C979" s="4" t="s">
        <v>215</v>
      </c>
      <c r="D979" s="4" t="s">
        <v>1801</v>
      </c>
      <c r="E979" s="4" t="s">
        <v>549</v>
      </c>
      <c r="F979" s="4">
        <v>1.0</v>
      </c>
      <c r="G979" s="11"/>
      <c r="I979" t="str">
        <f t="array" ref="I979">INDEX('2026 Points'!$D$13:$D$21,MATCH(1,MMULT(--('2026 Points'!$E$13:$L$21=D979),TRANSPOSE(COLUMN('2026 Points'!$E$13:$L$21)^0)),0))</f>
        <v>#N/A</v>
      </c>
    </row>
    <row r="980">
      <c r="A980" s="4">
        <v>979.0</v>
      </c>
      <c r="B980" s="4">
        <v>1473.0</v>
      </c>
      <c r="C980" s="4" t="s">
        <v>1802</v>
      </c>
      <c r="D980" s="4" t="s">
        <v>1803</v>
      </c>
      <c r="E980" s="4" t="s">
        <v>1804</v>
      </c>
      <c r="F980" s="4">
        <v>1.0</v>
      </c>
      <c r="G980" s="11"/>
      <c r="I980" t="str">
        <f t="array" ref="I980">INDEX('2026 Points'!$D$13:$D$21,MATCH(1,MMULT(--('2026 Points'!$E$13:$L$21=D980),TRANSPOSE(COLUMN('2026 Points'!$E$13:$L$21)^0)),0))</f>
        <v>#N/A</v>
      </c>
    </row>
    <row r="981">
      <c r="A981" s="4">
        <v>980.0</v>
      </c>
      <c r="B981" s="4">
        <v>511.0</v>
      </c>
      <c r="C981" s="4" t="s">
        <v>1805</v>
      </c>
      <c r="D981" s="4" t="s">
        <v>1806</v>
      </c>
      <c r="E981" s="4" t="s">
        <v>184</v>
      </c>
      <c r="F981" s="4">
        <v>1.0</v>
      </c>
      <c r="G981" s="11"/>
      <c r="I981" t="str">
        <f t="array" ref="I981">INDEX('2026 Points'!$D$13:$D$21,MATCH(1,MMULT(--('2026 Points'!$E$13:$L$21=D981),TRANSPOSE(COLUMN('2026 Points'!$E$13:$L$21)^0)),0))</f>
        <v>#N/A</v>
      </c>
    </row>
    <row r="982">
      <c r="A982" s="4">
        <v>981.0</v>
      </c>
      <c r="B982" s="4">
        <v>1064.0</v>
      </c>
      <c r="C982" s="4" t="s">
        <v>131</v>
      </c>
      <c r="D982" s="4" t="s">
        <v>1807</v>
      </c>
      <c r="E982" s="4" t="s">
        <v>1261</v>
      </c>
      <c r="F982" s="4">
        <v>1.0</v>
      </c>
      <c r="G982" s="11"/>
      <c r="I982" t="str">
        <f t="array" ref="I982">INDEX('2026 Points'!$D$13:$D$21,MATCH(1,MMULT(--('2026 Points'!$E$13:$L$21=D982),TRANSPOSE(COLUMN('2026 Points'!$E$13:$L$21)^0)),0))</f>
        <v>#N/A</v>
      </c>
    </row>
    <row r="983">
      <c r="A983" s="4">
        <v>982.0</v>
      </c>
      <c r="B983" s="4">
        <v>131.0</v>
      </c>
      <c r="C983" s="4" t="s">
        <v>1808</v>
      </c>
      <c r="D983" s="4" t="s">
        <v>1809</v>
      </c>
      <c r="E983" s="4" t="s">
        <v>227</v>
      </c>
      <c r="F983" s="4">
        <v>1.0</v>
      </c>
      <c r="G983" s="11"/>
      <c r="I983" t="str">
        <f t="array" ref="I983">INDEX('2026 Points'!$D$13:$D$21,MATCH(1,MMULT(--('2026 Points'!$E$13:$L$21=D983),TRANSPOSE(COLUMN('2026 Points'!$E$13:$L$21)^0)),0))</f>
        <v>#N/A</v>
      </c>
    </row>
    <row r="984">
      <c r="A984" s="4">
        <v>983.0</v>
      </c>
      <c r="B984" s="12"/>
      <c r="C984" s="4" t="s">
        <v>351</v>
      </c>
      <c r="D984" s="4" t="s">
        <v>1810</v>
      </c>
      <c r="E984" s="4" t="s">
        <v>1811</v>
      </c>
      <c r="F984" s="4">
        <v>1.0</v>
      </c>
      <c r="G984" s="11"/>
      <c r="I984" t="str">
        <f t="array" ref="I984">INDEX('2026 Points'!$D$13:$D$21,MATCH(1,MMULT(--('2026 Points'!$E$13:$L$21=D984),TRANSPOSE(COLUMN('2026 Points'!$E$13:$L$21)^0)),0))</f>
        <v>#N/A</v>
      </c>
    </row>
    <row r="985">
      <c r="A985" s="4">
        <v>984.0</v>
      </c>
      <c r="B985" s="12"/>
      <c r="C985" s="4" t="s">
        <v>351</v>
      </c>
      <c r="D985" s="4" t="s">
        <v>1812</v>
      </c>
      <c r="E985" s="4" t="s">
        <v>465</v>
      </c>
      <c r="F985" s="4">
        <v>1.0</v>
      </c>
      <c r="G985" s="11"/>
      <c r="I985" t="str">
        <f t="array" ref="I985">INDEX('2026 Points'!$D$13:$D$21,MATCH(1,MMULT(--('2026 Points'!$E$13:$L$21=D985),TRANSPOSE(COLUMN('2026 Points'!$E$13:$L$21)^0)),0))</f>
        <v>#N/A</v>
      </c>
    </row>
    <row r="986">
      <c r="A986" s="4">
        <v>985.0</v>
      </c>
      <c r="B986" s="4">
        <v>746.0</v>
      </c>
      <c r="C986" s="4" t="s">
        <v>1113</v>
      </c>
      <c r="D986" s="4" t="s">
        <v>1813</v>
      </c>
      <c r="E986" s="4" t="s">
        <v>1263</v>
      </c>
      <c r="F986" s="4">
        <v>1.0</v>
      </c>
      <c r="G986" s="11"/>
      <c r="I986" t="str">
        <f t="array" ref="I986">INDEX('2026 Points'!$D$13:$D$21,MATCH(1,MMULT(--('2026 Points'!$E$13:$L$21=D986),TRANSPOSE(COLUMN('2026 Points'!$E$13:$L$21)^0)),0))</f>
        <v>#N/A</v>
      </c>
    </row>
    <row r="987">
      <c r="A987" s="4">
        <v>986.0</v>
      </c>
      <c r="B987" s="12"/>
      <c r="C987" s="4" t="s">
        <v>351</v>
      </c>
      <c r="D987" s="4" t="s">
        <v>1814</v>
      </c>
      <c r="E987" s="4" t="s">
        <v>1739</v>
      </c>
      <c r="F987" s="4">
        <v>1.0</v>
      </c>
      <c r="G987" s="11"/>
      <c r="I987" t="str">
        <f t="array" ref="I987">INDEX('2026 Points'!$D$13:$D$21,MATCH(1,MMULT(--('2026 Points'!$E$13:$L$21=D987),TRANSPOSE(COLUMN('2026 Points'!$E$13:$L$21)^0)),0))</f>
        <v>#N/A</v>
      </c>
    </row>
    <row r="988">
      <c r="A988" s="4">
        <v>987.0</v>
      </c>
      <c r="B988" s="4">
        <v>1747.0</v>
      </c>
      <c r="C988" s="4" t="s">
        <v>1815</v>
      </c>
      <c r="D988" s="4" t="s">
        <v>1816</v>
      </c>
      <c r="E988" s="4" t="s">
        <v>647</v>
      </c>
      <c r="F988" s="4">
        <v>1.0</v>
      </c>
      <c r="G988" s="11"/>
      <c r="I988" t="str">
        <f t="array" ref="I988">INDEX('2026 Points'!$D$13:$D$21,MATCH(1,MMULT(--('2026 Points'!$E$13:$L$21=D988),TRANSPOSE(COLUMN('2026 Points'!$E$13:$L$21)^0)),0))</f>
        <v>#N/A</v>
      </c>
    </row>
    <row r="989">
      <c r="A989" s="4">
        <v>988.0</v>
      </c>
      <c r="B989" s="4">
        <v>1566.0</v>
      </c>
      <c r="C989" s="4" t="s">
        <v>1817</v>
      </c>
      <c r="D989" s="4" t="s">
        <v>1818</v>
      </c>
      <c r="E989" s="4" t="s">
        <v>1819</v>
      </c>
      <c r="F989" s="4">
        <v>1.0</v>
      </c>
      <c r="G989" s="11"/>
      <c r="I989" t="str">
        <f t="array" ref="I989">INDEX('2026 Points'!$D$13:$D$21,MATCH(1,MMULT(--('2026 Points'!$E$13:$L$21=D989),TRANSPOSE(COLUMN('2026 Points'!$E$13:$L$21)^0)),0))</f>
        <v>#N/A</v>
      </c>
    </row>
    <row r="990">
      <c r="A990" s="4">
        <v>989.0</v>
      </c>
      <c r="B990" s="4">
        <v>1769.0</v>
      </c>
      <c r="C990" s="4" t="s">
        <v>1820</v>
      </c>
      <c r="D990" s="4" t="s">
        <v>1821</v>
      </c>
      <c r="E990" s="4" t="s">
        <v>868</v>
      </c>
      <c r="F990" s="4">
        <v>1.0</v>
      </c>
      <c r="G990" s="11"/>
      <c r="I990" t="str">
        <f t="array" ref="I990">INDEX('2026 Points'!$D$13:$D$21,MATCH(1,MMULT(--('2026 Points'!$E$13:$L$21=D990),TRANSPOSE(COLUMN('2026 Points'!$E$13:$L$21)^0)),0))</f>
        <v>#N/A</v>
      </c>
    </row>
    <row r="991">
      <c r="A991" s="4">
        <v>990.0</v>
      </c>
      <c r="B991" s="4">
        <v>1431.0</v>
      </c>
      <c r="C991" s="4" t="s">
        <v>1822</v>
      </c>
      <c r="D991" s="4" t="s">
        <v>1823</v>
      </c>
      <c r="E991" s="4" t="s">
        <v>1447</v>
      </c>
      <c r="F991" s="4">
        <v>1.0</v>
      </c>
      <c r="G991" s="11"/>
      <c r="I991" t="str">
        <f t="array" ref="I991">INDEX('2026 Points'!$D$13:$D$21,MATCH(1,MMULT(--('2026 Points'!$E$13:$L$21=D991),TRANSPOSE(COLUMN('2026 Points'!$E$13:$L$21)^0)),0))</f>
        <v>#N/A</v>
      </c>
    </row>
    <row r="992">
      <c r="A992" s="4">
        <v>991.0</v>
      </c>
      <c r="B992" s="12"/>
      <c r="C992" s="4" t="s">
        <v>351</v>
      </c>
      <c r="D992" s="4" t="s">
        <v>1824</v>
      </c>
      <c r="E992" s="4" t="s">
        <v>1298</v>
      </c>
      <c r="F992" s="4">
        <v>1.0</v>
      </c>
      <c r="G992" s="11"/>
      <c r="I992" t="str">
        <f t="array" ref="I992">INDEX('2026 Points'!$D$13:$D$21,MATCH(1,MMULT(--('2026 Points'!$E$13:$L$21=D992),TRANSPOSE(COLUMN('2026 Points'!$E$13:$L$21)^0)),0))</f>
        <v>#N/A</v>
      </c>
    </row>
    <row r="993">
      <c r="A993" s="4">
        <v>992.0</v>
      </c>
      <c r="B993" s="4">
        <v>2407.0</v>
      </c>
      <c r="C993" s="4" t="s">
        <v>1825</v>
      </c>
      <c r="D993" s="4" t="s">
        <v>1826</v>
      </c>
      <c r="E993" s="4" t="s">
        <v>1827</v>
      </c>
      <c r="F993" s="4">
        <v>1.0</v>
      </c>
      <c r="G993" s="11"/>
      <c r="I993" t="str">
        <f t="array" ref="I993">INDEX('2026 Points'!$D$13:$D$21,MATCH(1,MMULT(--('2026 Points'!$E$13:$L$21=D993),TRANSPOSE(COLUMN('2026 Points'!$E$13:$L$21)^0)),0))</f>
        <v>#N/A</v>
      </c>
    </row>
    <row r="994">
      <c r="A994" s="4">
        <v>993.0</v>
      </c>
      <c r="B994" s="12"/>
      <c r="C994" s="4" t="s">
        <v>351</v>
      </c>
      <c r="D994" s="4" t="s">
        <v>1828</v>
      </c>
      <c r="E994" s="4" t="s">
        <v>332</v>
      </c>
      <c r="F994" s="4">
        <v>1.0</v>
      </c>
      <c r="G994" s="11"/>
      <c r="I994" t="str">
        <f t="array" ref="I994">INDEX('2026 Points'!$D$13:$D$21,MATCH(1,MMULT(--('2026 Points'!$E$13:$L$21=D994),TRANSPOSE(COLUMN('2026 Points'!$E$13:$L$21)^0)),0))</f>
        <v>#N/A</v>
      </c>
    </row>
    <row r="995">
      <c r="A995" s="4">
        <v>994.0</v>
      </c>
      <c r="B995" s="4">
        <v>976.0</v>
      </c>
      <c r="C995" s="4" t="s">
        <v>1829</v>
      </c>
      <c r="D995" s="4" t="s">
        <v>1830</v>
      </c>
      <c r="E995" s="4" t="s">
        <v>1436</v>
      </c>
      <c r="F995" s="4">
        <v>1.0</v>
      </c>
      <c r="G995" s="11"/>
      <c r="I995" t="str">
        <f t="array" ref="I995">INDEX('2026 Points'!$D$13:$D$21,MATCH(1,MMULT(--('2026 Points'!$E$13:$L$21=D995),TRANSPOSE(COLUMN('2026 Points'!$E$13:$L$21)^0)),0))</f>
        <v>#N/A</v>
      </c>
    </row>
    <row r="996">
      <c r="A996" s="4">
        <v>995.0</v>
      </c>
      <c r="B996" s="4">
        <v>1738.0</v>
      </c>
      <c r="C996" s="4" t="s">
        <v>1831</v>
      </c>
      <c r="D996" s="4" t="s">
        <v>1832</v>
      </c>
      <c r="E996" s="12"/>
      <c r="F996" s="4">
        <v>1.0</v>
      </c>
      <c r="G996" s="11"/>
      <c r="I996" t="str">
        <f t="array" ref="I996">INDEX('2026 Points'!$D$13:$D$21,MATCH(1,MMULT(--('2026 Points'!$E$13:$L$21=D996),TRANSPOSE(COLUMN('2026 Points'!$E$13:$L$21)^0)),0))</f>
        <v>#N/A</v>
      </c>
    </row>
    <row r="997">
      <c r="A997" s="4">
        <v>996.0</v>
      </c>
      <c r="B997" s="12"/>
      <c r="C997" s="4" t="s">
        <v>351</v>
      </c>
      <c r="D997" s="4" t="s">
        <v>1833</v>
      </c>
      <c r="E997" s="4" t="s">
        <v>1398</v>
      </c>
      <c r="F997" s="4">
        <v>1.0</v>
      </c>
      <c r="G997" s="11"/>
      <c r="I997" t="str">
        <f t="array" ref="I997">INDEX('2026 Points'!$D$13:$D$21,MATCH(1,MMULT(--('2026 Points'!$E$13:$L$21=D997),TRANSPOSE(COLUMN('2026 Points'!$E$13:$L$21)^0)),0))</f>
        <v>#N/A</v>
      </c>
    </row>
    <row r="998">
      <c r="A998" s="4">
        <v>997.0</v>
      </c>
      <c r="B998" s="12"/>
      <c r="C998" s="4" t="s">
        <v>351</v>
      </c>
      <c r="D998" s="4" t="s">
        <v>1834</v>
      </c>
      <c r="E998" s="4" t="s">
        <v>329</v>
      </c>
      <c r="F998" s="4">
        <v>1.0</v>
      </c>
      <c r="G998" s="11"/>
      <c r="I998" t="str">
        <f t="array" ref="I998">INDEX('2026 Points'!$D$13:$D$21,MATCH(1,MMULT(--('2026 Points'!$E$13:$L$21=D998),TRANSPOSE(COLUMN('2026 Points'!$E$13:$L$21)^0)),0))</f>
        <v>#N/A</v>
      </c>
    </row>
    <row r="999">
      <c r="A999" s="4">
        <v>998.0</v>
      </c>
      <c r="B999" s="12"/>
      <c r="C999" s="4" t="s">
        <v>351</v>
      </c>
      <c r="D999" s="4" t="s">
        <v>1835</v>
      </c>
      <c r="E999" s="4" t="s">
        <v>329</v>
      </c>
      <c r="F999" s="4">
        <v>1.0</v>
      </c>
      <c r="G999" s="11"/>
      <c r="I999" t="str">
        <f t="array" ref="I999">INDEX('2026 Points'!$D$13:$D$21,MATCH(1,MMULT(--('2026 Points'!$E$13:$L$21=D999),TRANSPOSE(COLUMN('2026 Points'!$E$13:$L$21)^0)),0))</f>
        <v>#N/A</v>
      </c>
    </row>
    <row r="1000">
      <c r="A1000" s="4">
        <v>999.0</v>
      </c>
      <c r="B1000" s="4">
        <v>1154.0</v>
      </c>
      <c r="C1000" s="4" t="s">
        <v>1836</v>
      </c>
      <c r="D1000" s="4" t="s">
        <v>1837</v>
      </c>
      <c r="E1000" s="4" t="s">
        <v>448</v>
      </c>
      <c r="F1000" s="4">
        <v>1.0</v>
      </c>
      <c r="G1000" s="11"/>
      <c r="I1000" t="str">
        <f t="array" ref="I1000">INDEX('2026 Points'!$D$13:$D$21,MATCH(1,MMULT(--('2026 Points'!$E$13:$L$21=D1000),TRANSPOSE(COLUMN('2026 Points'!$E$13:$L$21)^0)),0))</f>
        <v>#N/A</v>
      </c>
    </row>
    <row r="1001">
      <c r="A1001" s="13"/>
      <c r="B1001" s="13"/>
      <c r="C1001" s="14"/>
      <c r="D1001" s="14"/>
      <c r="E1001" s="14"/>
      <c r="F1001" s="15"/>
      <c r="I1001" t="str">
        <f t="array" ref="I1001">INDEX('2026 Points'!$D$13:$D$21,MATCH(1,MMULT(--('2026 Points'!$E$13:$L$21=D1001),TRANSPOSE(COLUMN('2026 Points'!$E$13:$L$21)^0)),0))</f>
        <v>#N/A</v>
      </c>
    </row>
    <row r="1002">
      <c r="A1002" s="13"/>
      <c r="B1002" s="16"/>
      <c r="C1002" s="14"/>
      <c r="D1002" s="14"/>
      <c r="E1002" s="14"/>
      <c r="F1002" s="15"/>
      <c r="G1002" s="11"/>
      <c r="I1002" t="str">
        <f t="array" ref="I1002">INDEX('2026 Points'!$D$13:$D$21,MATCH(1,MMULT(--('2026 Points'!$E$13:$L$21=D1002),TRANSPOSE(COLUMN('2026 Points'!$E$13:$L$21)^0)),0))</f>
        <v>#N/A</v>
      </c>
    </row>
    <row r="1003">
      <c r="A1003" s="13"/>
      <c r="B1003" s="16"/>
      <c r="C1003" s="14"/>
      <c r="D1003" s="14"/>
      <c r="E1003" s="16"/>
      <c r="F1003" s="15"/>
      <c r="G1003" s="11"/>
      <c r="I1003" t="str">
        <f t="array" ref="I1003">INDEX('2026 Points'!$D$13:$D$21,MATCH(1,MMULT(--('2026 Points'!$E$13:$L$21=D1003),TRANSPOSE(COLUMN('2026 Points'!$E$13:$L$21)^0)),0))</f>
        <v>#N/A</v>
      </c>
    </row>
    <row r="1004">
      <c r="A1004" s="13"/>
      <c r="B1004" s="16"/>
      <c r="C1004" s="14"/>
      <c r="D1004" s="14"/>
      <c r="E1004" s="14"/>
      <c r="F1004" s="15"/>
      <c r="G1004" s="11"/>
      <c r="I1004" t="str">
        <f t="array" ref="I1004">INDEX('2026 Points'!$D$13:$D$21,MATCH(1,MMULT(--('2026 Points'!$E$13:$L$21=D1004),TRANSPOSE(COLUMN('2026 Points'!$E$13:$L$21)^0)),0))</f>
        <v>#N/A</v>
      </c>
    </row>
    <row r="1005">
      <c r="A1005" s="13"/>
      <c r="B1005" s="13"/>
      <c r="C1005" s="14"/>
      <c r="D1005" s="14"/>
      <c r="E1005" s="14"/>
      <c r="F1005" s="15"/>
      <c r="G1005" s="11"/>
      <c r="I1005" t="str">
        <f t="array" ref="I1005">INDEX('2026 Points'!$D$13:$D$21,MATCH(1,MMULT(--('2026 Points'!$E$13:$L$21=D1005),TRANSPOSE(COLUMN('2026 Points'!$E$13:$L$21)^0)),0))</f>
        <v>#N/A</v>
      </c>
    </row>
    <row r="1006">
      <c r="A1006" s="13"/>
      <c r="B1006" s="13"/>
      <c r="C1006" s="14"/>
      <c r="D1006" s="14"/>
      <c r="E1006" s="14"/>
      <c r="F1006" s="15"/>
      <c r="G1006" s="11"/>
      <c r="I1006" t="str">
        <f t="array" ref="I1006">INDEX('2026 Points'!$D$13:$D$21,MATCH(1,MMULT(--('2026 Points'!$E$13:$L$21=D1006),TRANSPOSE(COLUMN('2026 Points'!$E$13:$L$21)^0)),0))</f>
        <v>#N/A</v>
      </c>
    </row>
    <row r="1007">
      <c r="A1007" s="13"/>
      <c r="B1007" s="13"/>
      <c r="C1007" s="14"/>
      <c r="D1007" s="14"/>
      <c r="E1007" s="14"/>
      <c r="F1007" s="15"/>
      <c r="G1007" s="11"/>
      <c r="I1007" t="str">
        <f t="array" ref="I1007">INDEX('2026 Points'!$D$13:$D$21,MATCH(1,MMULT(--('2026 Points'!$E$13:$L$21=D1007),TRANSPOSE(COLUMN('2026 Points'!$E$13:$L$21)^0)),0))</f>
        <v>#N/A</v>
      </c>
    </row>
    <row r="1008">
      <c r="A1008" s="13"/>
      <c r="B1008" s="13"/>
      <c r="C1008" s="14"/>
      <c r="D1008" s="14"/>
      <c r="E1008" s="14"/>
      <c r="F1008" s="15"/>
      <c r="G1008" s="11"/>
      <c r="I1008" t="str">
        <f t="array" ref="I1008">INDEX('2026 Points'!$D$13:$D$21,MATCH(1,MMULT(--('2026 Points'!$E$13:$L$21=D1008),TRANSPOSE(COLUMN('2026 Points'!$E$13:$L$21)^0)),0))</f>
        <v>#N/A</v>
      </c>
    </row>
    <row r="1009">
      <c r="A1009" s="13"/>
      <c r="B1009" s="13"/>
      <c r="C1009" s="14"/>
      <c r="D1009" s="14"/>
      <c r="E1009" s="14"/>
      <c r="F1009" s="15"/>
      <c r="G1009" s="11"/>
      <c r="I1009" t="str">
        <f t="array" ref="I1009">INDEX('2026 Points'!$D$13:$D$21,MATCH(1,MMULT(--('2026 Points'!$E$13:$L$21=D1009),TRANSPOSE(COLUMN('2026 Points'!$E$13:$L$21)^0)),0))</f>
        <v>#N/A</v>
      </c>
    </row>
    <row r="1010">
      <c r="A1010" s="13"/>
      <c r="B1010" s="16"/>
      <c r="C1010" s="14"/>
      <c r="D1010" s="14"/>
      <c r="E1010" s="14"/>
      <c r="F1010" s="15"/>
      <c r="G1010" s="11"/>
      <c r="I1010" t="str">
        <f t="array" ref="I1010">INDEX('2026 Points'!$D$13:$D$21,MATCH(1,MMULT(--('2026 Points'!$E$13:$L$21=D1010),TRANSPOSE(COLUMN('2026 Points'!$E$13:$L$21)^0)),0))</f>
        <v>#N/A</v>
      </c>
    </row>
    <row r="1011">
      <c r="A1011" s="13"/>
      <c r="B1011" s="16"/>
      <c r="C1011" s="14"/>
      <c r="D1011" s="14"/>
      <c r="E1011" s="14"/>
      <c r="F1011" s="15"/>
      <c r="G1011" s="11"/>
      <c r="I1011" t="str">
        <f t="array" ref="I1011">INDEX('2026 Points'!$D$13:$D$21,MATCH(1,MMULT(--('2026 Points'!$E$13:$L$21=D1011),TRANSPOSE(COLUMN('2026 Points'!$E$13:$L$21)^0)),0))</f>
        <v>#N/A</v>
      </c>
    </row>
    <row r="1012">
      <c r="A1012" s="13"/>
      <c r="B1012" s="13"/>
      <c r="C1012" s="14"/>
      <c r="D1012" s="14"/>
      <c r="E1012" s="14"/>
      <c r="F1012" s="15"/>
      <c r="G1012" s="11"/>
      <c r="I1012" t="str">
        <f t="array" ref="I1012">INDEX('2026 Points'!$D$13:$D$21,MATCH(1,MMULT(--('2026 Points'!$E$13:$L$21=D1012),TRANSPOSE(COLUMN('2026 Points'!$E$13:$L$21)^0)),0))</f>
        <v>#N/A</v>
      </c>
    </row>
    <row r="1013">
      <c r="A1013" s="13"/>
      <c r="B1013" s="13"/>
      <c r="C1013" s="14"/>
      <c r="D1013" s="14"/>
      <c r="E1013" s="14"/>
      <c r="F1013" s="15"/>
      <c r="G1013" s="11"/>
      <c r="I1013" t="str">
        <f t="array" ref="I1013">INDEX('2026 Points'!$D$13:$D$21,MATCH(1,MMULT(--('2026 Points'!$E$13:$L$21=D1013),TRANSPOSE(COLUMN('2026 Points'!$E$13:$L$21)^0)),0))</f>
        <v>#N/A</v>
      </c>
    </row>
    <row r="1014">
      <c r="A1014" s="13"/>
      <c r="B1014" s="16"/>
      <c r="C1014" s="14"/>
      <c r="D1014" s="14"/>
      <c r="E1014" s="16"/>
      <c r="F1014" s="15"/>
      <c r="G1014" s="11"/>
      <c r="I1014" t="str">
        <f t="array" ref="I1014">INDEX('2026 Points'!$D$13:$D$21,MATCH(1,MMULT(--('2026 Points'!$E$13:$L$21=D1014),TRANSPOSE(COLUMN('2026 Points'!$E$13:$L$21)^0)),0))</f>
        <v>#N/A</v>
      </c>
    </row>
    <row r="1015">
      <c r="A1015" s="13"/>
      <c r="B1015" s="13"/>
      <c r="C1015" s="14"/>
      <c r="D1015" s="14"/>
      <c r="E1015" s="14"/>
      <c r="F1015" s="15"/>
      <c r="G1015" s="11"/>
      <c r="I1015" t="str">
        <f t="array" ref="I1015">INDEX('2026 Points'!$D$13:$D$21,MATCH(1,MMULT(--('2026 Points'!$E$13:$L$21=D1015),TRANSPOSE(COLUMN('2026 Points'!$E$13:$L$21)^0)),0))</f>
        <v>#N/A</v>
      </c>
    </row>
    <row r="1016">
      <c r="A1016" s="13"/>
      <c r="B1016" s="13"/>
      <c r="C1016" s="14"/>
      <c r="D1016" s="14"/>
      <c r="E1016" s="14"/>
      <c r="F1016" s="15"/>
      <c r="G1016" s="11"/>
      <c r="I1016" t="str">
        <f t="array" ref="I1016">INDEX('2026 Points'!$D$13:$D$21,MATCH(1,MMULT(--('2026 Points'!$E$13:$L$21=D1016),TRANSPOSE(COLUMN('2026 Points'!$E$13:$L$21)^0)),0))</f>
        <v>#N/A</v>
      </c>
    </row>
    <row r="1017">
      <c r="A1017" s="13"/>
      <c r="B1017" s="13"/>
      <c r="C1017" s="14"/>
      <c r="D1017" s="14"/>
      <c r="E1017" s="14"/>
      <c r="F1017" s="15"/>
      <c r="G1017" s="11"/>
      <c r="I1017" t="str">
        <f t="array" ref="I1017">INDEX('2026 Points'!$D$13:$D$21,MATCH(1,MMULT(--('2026 Points'!$E$13:$L$21=D1017),TRANSPOSE(COLUMN('2026 Points'!$E$13:$L$21)^0)),0))</f>
        <v>#N/A</v>
      </c>
    </row>
    <row r="1018">
      <c r="A1018" s="13"/>
      <c r="B1018" s="13"/>
      <c r="C1018" s="14"/>
      <c r="D1018" s="14"/>
      <c r="E1018" s="14"/>
      <c r="F1018" s="15"/>
      <c r="G1018" s="11"/>
      <c r="I1018" t="str">
        <f t="array" ref="I1018">INDEX('2026 Points'!$D$13:$D$21,MATCH(1,MMULT(--('2026 Points'!$E$13:$L$21=D1018),TRANSPOSE(COLUMN('2026 Points'!$E$13:$L$21)^0)),0))</f>
        <v>#N/A</v>
      </c>
    </row>
    <row r="1019">
      <c r="A1019" s="13"/>
      <c r="B1019" s="13"/>
      <c r="C1019" s="14"/>
      <c r="D1019" s="14"/>
      <c r="E1019" s="14"/>
      <c r="F1019" s="15"/>
      <c r="G1019" s="11"/>
      <c r="I1019" t="str">
        <f t="array" ref="I1019">INDEX('2026 Points'!$D$13:$D$21,MATCH(1,MMULT(--('2026 Points'!$E$13:$L$21=D1019),TRANSPOSE(COLUMN('2026 Points'!$E$13:$L$21)^0)),0))</f>
        <v>#N/A</v>
      </c>
    </row>
    <row r="1020">
      <c r="A1020" s="13"/>
      <c r="B1020" s="13"/>
      <c r="C1020" s="14"/>
      <c r="D1020" s="14"/>
      <c r="E1020" s="14"/>
      <c r="F1020" s="15"/>
      <c r="G1020" s="11"/>
      <c r="I1020" t="str">
        <f t="array" ref="I1020">INDEX('2026 Points'!$D$13:$D$21,MATCH(1,MMULT(--('2026 Points'!$E$13:$L$21=D1020),TRANSPOSE(COLUMN('2026 Points'!$E$13:$L$21)^0)),0))</f>
        <v>#N/A</v>
      </c>
    </row>
    <row r="1021">
      <c r="A1021" s="13"/>
      <c r="B1021" s="13"/>
      <c r="C1021" s="14"/>
      <c r="D1021" s="14"/>
      <c r="E1021" s="14"/>
      <c r="F1021" s="15"/>
      <c r="G1021" s="11"/>
      <c r="I1021" t="str">
        <f t="array" ref="I1021">INDEX('2026 Points'!$D$13:$D$21,MATCH(1,MMULT(--('2026 Points'!$E$13:$L$21=D1021),TRANSPOSE(COLUMN('2026 Points'!$E$13:$L$21)^0)),0))</f>
        <v>#N/A</v>
      </c>
    </row>
    <row r="1022">
      <c r="A1022" s="13"/>
      <c r="B1022" s="16"/>
      <c r="C1022" s="14"/>
      <c r="D1022" s="14"/>
      <c r="E1022" s="14"/>
      <c r="F1022" s="15"/>
      <c r="G1022" s="11"/>
      <c r="I1022" t="str">
        <f t="array" ref="I1022">INDEX('2026 Points'!$D$13:$D$21,MATCH(1,MMULT(--('2026 Points'!$E$13:$L$21=D1022),TRANSPOSE(COLUMN('2026 Points'!$E$13:$L$21)^0)),0))</f>
        <v>#N/A</v>
      </c>
    </row>
    <row r="1023">
      <c r="A1023" s="13"/>
      <c r="B1023" s="13"/>
      <c r="C1023" s="14"/>
      <c r="D1023" s="14"/>
      <c r="E1023" s="14"/>
      <c r="F1023" s="15"/>
      <c r="G1023" s="11"/>
      <c r="I1023" t="str">
        <f t="array" ref="I1023">INDEX('2026 Points'!$D$13:$D$21,MATCH(1,MMULT(--('2026 Points'!$E$13:$L$21=D1023),TRANSPOSE(COLUMN('2026 Points'!$E$13:$L$21)^0)),0))</f>
        <v>#N/A</v>
      </c>
    </row>
    <row r="1024">
      <c r="A1024" s="13"/>
      <c r="B1024" s="13"/>
      <c r="C1024" s="14"/>
      <c r="D1024" s="14"/>
      <c r="E1024" s="14"/>
      <c r="F1024" s="15"/>
      <c r="G1024" s="11"/>
      <c r="I1024" t="str">
        <f t="array" ref="I1024">INDEX('2026 Points'!$D$13:$D$21,MATCH(1,MMULT(--('2026 Points'!$E$13:$L$21=D1024),TRANSPOSE(COLUMN('2026 Points'!$E$13:$L$21)^0)),0))</f>
        <v>#N/A</v>
      </c>
    </row>
    <row r="1025">
      <c r="A1025" s="13"/>
      <c r="B1025" s="13"/>
      <c r="C1025" s="14"/>
      <c r="D1025" s="14"/>
      <c r="E1025" s="14"/>
      <c r="F1025" s="15"/>
      <c r="G1025" s="11"/>
      <c r="I1025" t="str">
        <f t="array" ref="I1025">INDEX('2026 Points'!$D$13:$D$21,MATCH(1,MMULT(--('2026 Points'!$E$13:$L$21=D1025),TRANSPOSE(COLUMN('2026 Points'!$E$13:$L$21)^0)),0))</f>
        <v>#N/A</v>
      </c>
    </row>
    <row r="1026">
      <c r="A1026" s="13"/>
      <c r="B1026" s="13"/>
      <c r="C1026" s="14"/>
      <c r="D1026" s="14"/>
      <c r="E1026" s="14"/>
      <c r="F1026" s="15"/>
      <c r="G1026" s="11"/>
      <c r="I1026" t="str">
        <f t="array" ref="I1026">INDEX('2026 Points'!$D$13:$D$21,MATCH(1,MMULT(--('2026 Points'!$E$13:$L$21=D1026),TRANSPOSE(COLUMN('2026 Points'!$E$13:$L$21)^0)),0))</f>
        <v>#N/A</v>
      </c>
    </row>
    <row r="1027">
      <c r="A1027" s="13"/>
      <c r="B1027" s="13"/>
      <c r="C1027" s="14"/>
      <c r="D1027" s="14"/>
      <c r="E1027" s="14"/>
      <c r="F1027" s="15"/>
      <c r="G1027" s="11"/>
      <c r="I1027" t="str">
        <f t="array" ref="I1027">INDEX('2026 Points'!$D$13:$D$21,MATCH(1,MMULT(--('2026 Points'!$E$13:$L$21=D1027),TRANSPOSE(COLUMN('2026 Points'!$E$13:$L$21)^0)),0))</f>
        <v>#N/A</v>
      </c>
    </row>
    <row r="1028">
      <c r="A1028" s="13"/>
      <c r="B1028" s="16"/>
      <c r="C1028" s="14"/>
      <c r="D1028" s="14"/>
      <c r="E1028" s="14"/>
      <c r="F1028" s="15"/>
      <c r="G1028" s="11"/>
      <c r="I1028" t="str">
        <f t="array" ref="I1028">INDEX('2026 Points'!$D$13:$D$21,MATCH(1,MMULT(--('2026 Points'!$E$13:$L$21=D1028),TRANSPOSE(COLUMN('2026 Points'!$E$13:$L$21)^0)),0))</f>
        <v>#N/A</v>
      </c>
    </row>
    <row r="1029">
      <c r="A1029" s="13"/>
      <c r="B1029" s="13"/>
      <c r="C1029" s="14"/>
      <c r="D1029" s="14"/>
      <c r="E1029" s="14"/>
      <c r="F1029" s="15"/>
      <c r="G1029" s="11"/>
      <c r="I1029" t="str">
        <f t="array" ref="I1029">INDEX('2026 Points'!$D$13:$D$21,MATCH(1,MMULT(--('2026 Points'!$E$13:$L$21=D1029),TRANSPOSE(COLUMN('2026 Points'!$E$13:$L$21)^0)),0))</f>
        <v>#N/A</v>
      </c>
    </row>
    <row r="1030">
      <c r="A1030" s="13"/>
      <c r="B1030" s="16"/>
      <c r="C1030" s="14"/>
      <c r="D1030" s="14"/>
      <c r="E1030" s="14"/>
      <c r="F1030" s="15"/>
      <c r="G1030" s="11"/>
      <c r="I1030" t="str">
        <f t="array" ref="I1030">INDEX('2026 Points'!$D$13:$D$21,MATCH(1,MMULT(--('2026 Points'!$E$13:$L$21=D1030),TRANSPOSE(COLUMN('2026 Points'!$E$13:$L$21)^0)),0))</f>
        <v>#N/A</v>
      </c>
    </row>
    <row r="1031">
      <c r="A1031" s="13"/>
      <c r="B1031" s="13"/>
      <c r="C1031" s="14"/>
      <c r="D1031" s="14"/>
      <c r="E1031" s="16"/>
      <c r="F1031" s="15"/>
      <c r="G1031" s="11"/>
      <c r="I1031" t="str">
        <f t="array" ref="I1031">INDEX('2026 Points'!$D$13:$D$21,MATCH(1,MMULT(--('2026 Points'!$E$13:$L$21=D1031),TRANSPOSE(COLUMN('2026 Points'!$E$13:$L$21)^0)),0))</f>
        <v>#N/A</v>
      </c>
    </row>
    <row r="1032">
      <c r="A1032" s="13"/>
      <c r="B1032" s="16"/>
      <c r="C1032" s="14"/>
      <c r="D1032" s="14"/>
      <c r="E1032" s="14"/>
      <c r="F1032" s="15"/>
      <c r="G1032" s="11"/>
      <c r="I1032" t="str">
        <f t="array" ref="I1032">INDEX('2026 Points'!$D$13:$D$21,MATCH(1,MMULT(--('2026 Points'!$E$13:$L$21=D1032),TRANSPOSE(COLUMN('2026 Points'!$E$13:$L$21)^0)),0))</f>
        <v>#N/A</v>
      </c>
    </row>
    <row r="1033">
      <c r="A1033" s="13"/>
      <c r="B1033" s="13"/>
      <c r="C1033" s="14"/>
      <c r="D1033" s="14"/>
      <c r="E1033" s="14"/>
      <c r="F1033" s="15"/>
      <c r="G1033" s="11"/>
      <c r="I1033" t="str">
        <f t="array" ref="I1033">INDEX('2026 Points'!$D$13:$D$21,MATCH(1,MMULT(--('2026 Points'!$E$13:$L$21=D1033),TRANSPOSE(COLUMN('2026 Points'!$E$13:$L$21)^0)),0))</f>
        <v>#N/A</v>
      </c>
    </row>
    <row r="1034">
      <c r="A1034" s="13"/>
      <c r="B1034" s="16"/>
      <c r="C1034" s="14"/>
      <c r="D1034" s="14"/>
      <c r="E1034" s="16"/>
      <c r="F1034" s="15"/>
      <c r="G1034" s="11"/>
      <c r="I1034" t="str">
        <f t="array" ref="I1034">INDEX('2026 Points'!$D$13:$D$21,MATCH(1,MMULT(--('2026 Points'!$E$13:$L$21=D1034),TRANSPOSE(COLUMN('2026 Points'!$E$13:$L$21)^0)),0))</f>
        <v>#N/A</v>
      </c>
    </row>
    <row r="1035">
      <c r="A1035" s="13"/>
      <c r="B1035" s="13"/>
      <c r="C1035" s="14"/>
      <c r="D1035" s="14"/>
      <c r="E1035" s="14"/>
      <c r="F1035" s="15"/>
      <c r="G1035" s="11"/>
      <c r="I1035" t="str">
        <f t="array" ref="I1035">INDEX('2026 Points'!$D$13:$D$21,MATCH(1,MMULT(--('2026 Points'!$E$13:$L$21=D1035),TRANSPOSE(COLUMN('2026 Points'!$E$13:$L$21)^0)),0))</f>
        <v>#N/A</v>
      </c>
    </row>
    <row r="1036">
      <c r="A1036" s="13"/>
      <c r="B1036" s="13"/>
      <c r="C1036" s="14"/>
      <c r="D1036" s="14"/>
      <c r="E1036" s="16"/>
      <c r="F1036" s="15"/>
      <c r="G1036" s="11"/>
      <c r="I1036" t="str">
        <f t="array" ref="I1036">INDEX('2026 Points'!$D$13:$D$21,MATCH(1,MMULT(--('2026 Points'!$E$13:$L$21=D1036),TRANSPOSE(COLUMN('2026 Points'!$E$13:$L$21)^0)),0))</f>
        <v>#N/A</v>
      </c>
    </row>
    <row r="1037">
      <c r="A1037" s="13"/>
      <c r="B1037" s="16"/>
      <c r="C1037" s="14"/>
      <c r="D1037" s="14"/>
      <c r="E1037" s="14"/>
      <c r="F1037" s="15"/>
      <c r="G1037" s="11"/>
      <c r="I1037" t="str">
        <f t="array" ref="I1037">INDEX('2026 Points'!$D$13:$D$21,MATCH(1,MMULT(--('2026 Points'!$E$13:$L$21=D1037),TRANSPOSE(COLUMN('2026 Points'!$E$13:$L$21)^0)),0))</f>
        <v>#N/A</v>
      </c>
    </row>
    <row r="1038">
      <c r="A1038" s="13"/>
      <c r="B1038" s="13"/>
      <c r="C1038" s="14"/>
      <c r="D1038" s="14"/>
      <c r="E1038" s="14"/>
      <c r="F1038" s="15"/>
      <c r="G1038" s="11"/>
      <c r="I1038" t="str">
        <f t="array" ref="I1038">INDEX('2026 Points'!$D$13:$D$21,MATCH(1,MMULT(--('2026 Points'!$E$13:$L$21=D1038),TRANSPOSE(COLUMN('2026 Points'!$E$13:$L$21)^0)),0))</f>
        <v>#N/A</v>
      </c>
    </row>
    <row r="1039">
      <c r="A1039" s="13"/>
      <c r="B1039" s="13"/>
      <c r="C1039" s="14"/>
      <c r="D1039" s="14"/>
      <c r="E1039" s="14"/>
      <c r="F1039" s="15"/>
      <c r="G1039" s="11"/>
      <c r="I1039" t="str">
        <f t="array" ref="I1039">INDEX('2026 Points'!$D$13:$D$21,MATCH(1,MMULT(--('2026 Points'!$E$13:$L$21=D1039),TRANSPOSE(COLUMN('2026 Points'!$E$13:$L$21)^0)),0))</f>
        <v>#N/A</v>
      </c>
    </row>
    <row r="1040">
      <c r="A1040" s="13"/>
      <c r="B1040" s="13"/>
      <c r="C1040" s="14"/>
      <c r="D1040" s="14"/>
      <c r="E1040" s="14"/>
      <c r="F1040" s="15"/>
      <c r="G1040" s="11"/>
      <c r="I1040" t="str">
        <f t="array" ref="I1040">INDEX('2026 Points'!$D$13:$D$21,MATCH(1,MMULT(--('2026 Points'!$E$13:$L$21=D1040),TRANSPOSE(COLUMN('2026 Points'!$E$13:$L$21)^0)),0))</f>
        <v>#N/A</v>
      </c>
    </row>
    <row r="1041">
      <c r="A1041" s="13"/>
      <c r="B1041" s="16"/>
      <c r="C1041" s="14"/>
      <c r="D1041" s="14"/>
      <c r="E1041" s="14"/>
      <c r="F1041" s="15"/>
      <c r="G1041" s="11"/>
      <c r="I1041" t="str">
        <f t="array" ref="I1041">INDEX('2026 Points'!$D$13:$D$21,MATCH(1,MMULT(--('2026 Points'!$E$13:$L$21=D1041),TRANSPOSE(COLUMN('2026 Points'!$E$13:$L$21)^0)),0))</f>
        <v>#N/A</v>
      </c>
    </row>
    <row r="1042">
      <c r="A1042" s="13"/>
      <c r="B1042" s="13"/>
      <c r="C1042" s="14"/>
      <c r="D1042" s="14"/>
      <c r="E1042" s="14"/>
      <c r="F1042" s="15"/>
      <c r="G1042" s="11"/>
      <c r="I1042" t="str">
        <f t="array" ref="I1042">INDEX('2026 Points'!$D$13:$D$21,MATCH(1,MMULT(--('2026 Points'!$E$13:$L$21=D1042),TRANSPOSE(COLUMN('2026 Points'!$E$13:$L$21)^0)),0))</f>
        <v>#N/A</v>
      </c>
    </row>
    <row r="1043">
      <c r="A1043" s="13"/>
      <c r="B1043" s="13"/>
      <c r="C1043" s="14"/>
      <c r="D1043" s="14"/>
      <c r="E1043" s="14"/>
      <c r="F1043" s="15"/>
      <c r="G1043" s="11"/>
      <c r="I1043" t="str">
        <f t="array" ref="I1043">INDEX('2026 Points'!$D$13:$D$21,MATCH(1,MMULT(--('2026 Points'!$E$13:$L$21=D1043),TRANSPOSE(COLUMN('2026 Points'!$E$13:$L$21)^0)),0))</f>
        <v>#N/A</v>
      </c>
    </row>
    <row r="1044">
      <c r="A1044" s="13"/>
      <c r="B1044" s="13"/>
      <c r="C1044" s="14"/>
      <c r="D1044" s="14"/>
      <c r="E1044" s="14"/>
      <c r="F1044" s="15"/>
      <c r="G1044" s="11"/>
      <c r="I1044" t="str">
        <f t="array" ref="I1044">INDEX('2026 Points'!$D$13:$D$21,MATCH(1,MMULT(--('2026 Points'!$E$13:$L$21=D1044),TRANSPOSE(COLUMN('2026 Points'!$E$13:$L$21)^0)),0))</f>
        <v>#N/A</v>
      </c>
    </row>
    <row r="1045">
      <c r="A1045" s="13"/>
      <c r="B1045" s="13"/>
      <c r="C1045" s="14"/>
      <c r="D1045" s="14"/>
      <c r="E1045" s="14"/>
      <c r="F1045" s="15"/>
      <c r="G1045" s="11"/>
      <c r="I1045" t="str">
        <f t="array" ref="I1045">INDEX('2026 Points'!$D$13:$D$21,MATCH(1,MMULT(--('2026 Points'!$E$13:$L$21=D1045),TRANSPOSE(COLUMN('2026 Points'!$E$13:$L$21)^0)),0))</f>
        <v>#N/A</v>
      </c>
    </row>
    <row r="1046">
      <c r="A1046" s="13"/>
      <c r="B1046" s="13"/>
      <c r="C1046" s="14"/>
      <c r="D1046" s="14"/>
      <c r="E1046" s="14"/>
      <c r="F1046" s="15"/>
      <c r="G1046" s="11"/>
      <c r="I1046" t="str">
        <f t="array" ref="I1046">INDEX('2026 Points'!$D$13:$D$21,MATCH(1,MMULT(--('2026 Points'!$E$13:$L$21=D1046),TRANSPOSE(COLUMN('2026 Points'!$E$13:$L$21)^0)),0))</f>
        <v>#N/A</v>
      </c>
    </row>
    <row r="1047">
      <c r="A1047" s="13"/>
      <c r="B1047" s="13"/>
      <c r="C1047" s="14"/>
      <c r="D1047" s="14"/>
      <c r="E1047" s="14"/>
      <c r="F1047" s="15"/>
      <c r="G1047" s="11"/>
      <c r="I1047" t="str">
        <f t="array" ref="I1047">INDEX('2026 Points'!$D$13:$D$21,MATCH(1,MMULT(--('2026 Points'!$E$13:$L$21=D1047),TRANSPOSE(COLUMN('2026 Points'!$E$13:$L$21)^0)),0))</f>
        <v>#N/A</v>
      </c>
    </row>
    <row r="1048">
      <c r="A1048" s="13"/>
      <c r="B1048" s="16"/>
      <c r="C1048" s="14"/>
      <c r="D1048" s="14"/>
      <c r="E1048" s="14"/>
      <c r="F1048" s="15"/>
      <c r="G1048" s="11"/>
      <c r="I1048" t="str">
        <f t="array" ref="I1048">INDEX('2026 Points'!$D$13:$D$21,MATCH(1,MMULT(--('2026 Points'!$E$13:$L$21=D1048),TRANSPOSE(COLUMN('2026 Points'!$E$13:$L$21)^0)),0))</f>
        <v>#N/A</v>
      </c>
    </row>
    <row r="1049">
      <c r="A1049" s="13"/>
      <c r="B1049" s="16"/>
      <c r="C1049" s="14"/>
      <c r="D1049" s="14"/>
      <c r="E1049" s="16"/>
      <c r="F1049" s="15"/>
      <c r="G1049" s="11"/>
      <c r="I1049" t="str">
        <f t="array" ref="I1049">INDEX('2026 Points'!$D$13:$D$21,MATCH(1,MMULT(--('2026 Points'!$E$13:$L$21=D1049),TRANSPOSE(COLUMN('2026 Points'!$E$13:$L$21)^0)),0))</f>
        <v>#N/A</v>
      </c>
    </row>
    <row r="1050">
      <c r="A1050" s="13"/>
      <c r="B1050" s="13"/>
      <c r="C1050" s="14"/>
      <c r="D1050" s="14"/>
      <c r="E1050" s="14"/>
      <c r="F1050" s="15"/>
      <c r="G1050" s="11"/>
      <c r="I1050" t="str">
        <f t="array" ref="I1050">INDEX('2026 Points'!$D$13:$D$21,MATCH(1,MMULT(--('2026 Points'!$E$13:$L$21=D1050),TRANSPOSE(COLUMN('2026 Points'!$E$13:$L$21)^0)),0))</f>
        <v>#N/A</v>
      </c>
    </row>
    <row r="1051">
      <c r="A1051" s="13"/>
      <c r="B1051" s="13"/>
      <c r="C1051" s="14"/>
      <c r="D1051" s="14"/>
      <c r="E1051" s="14"/>
      <c r="F1051" s="15"/>
      <c r="G1051" s="11"/>
      <c r="I1051" t="str">
        <f t="array" ref="I1051">INDEX('2026 Points'!$D$13:$D$21,MATCH(1,MMULT(--('2026 Points'!$E$13:$L$21=D1051),TRANSPOSE(COLUMN('2026 Points'!$E$13:$L$21)^0)),0))</f>
        <v>#N/A</v>
      </c>
    </row>
    <row r="1052">
      <c r="A1052" s="13"/>
      <c r="B1052" s="13"/>
      <c r="C1052" s="14"/>
      <c r="D1052" s="14"/>
      <c r="E1052" s="16"/>
      <c r="F1052" s="15"/>
      <c r="G1052" s="11"/>
      <c r="I1052" t="str">
        <f t="array" ref="I1052">INDEX('2026 Points'!$D$13:$D$21,MATCH(1,MMULT(--('2026 Points'!$E$13:$L$21=D1052),TRANSPOSE(COLUMN('2026 Points'!$E$13:$L$21)^0)),0))</f>
        <v>#N/A</v>
      </c>
    </row>
    <row r="1053">
      <c r="A1053" s="13"/>
      <c r="B1053" s="13"/>
      <c r="C1053" s="14"/>
      <c r="D1053" s="14"/>
      <c r="E1053" s="14"/>
      <c r="F1053" s="15"/>
      <c r="G1053" s="11"/>
      <c r="I1053" t="str">
        <f t="array" ref="I1053">INDEX('2026 Points'!$D$13:$D$21,MATCH(1,MMULT(--('2026 Points'!$E$13:$L$21=D1053),TRANSPOSE(COLUMN('2026 Points'!$E$13:$L$21)^0)),0))</f>
        <v>#N/A</v>
      </c>
    </row>
    <row r="1054">
      <c r="A1054" s="13"/>
      <c r="B1054" s="16"/>
      <c r="C1054" s="14"/>
      <c r="D1054" s="14"/>
      <c r="E1054" s="14"/>
      <c r="F1054" s="15"/>
      <c r="G1054" s="11"/>
      <c r="I1054" t="str">
        <f t="array" ref="I1054">INDEX('2026 Points'!$D$13:$D$21,MATCH(1,MMULT(--('2026 Points'!$E$13:$L$21=D1054),TRANSPOSE(COLUMN('2026 Points'!$E$13:$L$21)^0)),0))</f>
        <v>#N/A</v>
      </c>
    </row>
    <row r="1055">
      <c r="A1055" s="13"/>
      <c r="B1055" s="13"/>
      <c r="C1055" s="14"/>
      <c r="D1055" s="14"/>
      <c r="E1055" s="14"/>
      <c r="F1055" s="15"/>
      <c r="G1055" s="11"/>
      <c r="I1055" t="str">
        <f t="array" ref="I1055">INDEX('2026 Points'!$D$13:$D$21,MATCH(1,MMULT(--('2026 Points'!$E$13:$L$21=D1055),TRANSPOSE(COLUMN('2026 Points'!$E$13:$L$21)^0)),0))</f>
        <v>#N/A</v>
      </c>
    </row>
    <row r="1056">
      <c r="A1056" s="13"/>
      <c r="B1056" s="13"/>
      <c r="C1056" s="14"/>
      <c r="D1056" s="14"/>
      <c r="E1056" s="14"/>
      <c r="F1056" s="15"/>
      <c r="G1056" s="11"/>
      <c r="I1056" t="str">
        <f t="array" ref="I1056">INDEX('2026 Points'!$D$13:$D$21,MATCH(1,MMULT(--('2026 Points'!$E$13:$L$21=D1056),TRANSPOSE(COLUMN('2026 Points'!$E$13:$L$21)^0)),0))</f>
        <v>#N/A</v>
      </c>
    </row>
    <row r="1057">
      <c r="A1057" s="13"/>
      <c r="B1057" s="16"/>
      <c r="C1057" s="14"/>
      <c r="D1057" s="14"/>
      <c r="E1057" s="16"/>
      <c r="F1057" s="15"/>
      <c r="G1057" s="11"/>
      <c r="I1057" t="str">
        <f t="array" ref="I1057">INDEX('2026 Points'!$D$13:$D$21,MATCH(1,MMULT(--('2026 Points'!$E$13:$L$21=D1057),TRANSPOSE(COLUMN('2026 Points'!$E$13:$L$21)^0)),0))</f>
        <v>#N/A</v>
      </c>
    </row>
    <row r="1058">
      <c r="A1058" s="13"/>
      <c r="B1058" s="13"/>
      <c r="C1058" s="14"/>
      <c r="D1058" s="14"/>
      <c r="E1058" s="16"/>
      <c r="F1058" s="15"/>
      <c r="G1058" s="11"/>
      <c r="I1058" t="str">
        <f t="array" ref="I1058">INDEX('2026 Points'!$D$13:$D$21,MATCH(1,MMULT(--('2026 Points'!$E$13:$L$21=D1058),TRANSPOSE(COLUMN('2026 Points'!$E$13:$L$21)^0)),0))</f>
        <v>#N/A</v>
      </c>
    </row>
    <row r="1059">
      <c r="A1059" s="13"/>
      <c r="B1059" s="13"/>
      <c r="C1059" s="14"/>
      <c r="D1059" s="14"/>
      <c r="E1059" s="14"/>
      <c r="F1059" s="15"/>
      <c r="G1059" s="11"/>
      <c r="I1059" t="str">
        <f t="array" ref="I1059">INDEX('2026 Points'!$D$13:$D$21,MATCH(1,MMULT(--('2026 Points'!$E$13:$L$21=D1059),TRANSPOSE(COLUMN('2026 Points'!$E$13:$L$21)^0)),0))</f>
        <v>#N/A</v>
      </c>
    </row>
    <row r="1060">
      <c r="A1060" s="13"/>
      <c r="B1060" s="13"/>
      <c r="C1060" s="14"/>
      <c r="D1060" s="14"/>
      <c r="E1060" s="14"/>
      <c r="F1060" s="15"/>
      <c r="G1060" s="11"/>
      <c r="I1060" t="str">
        <f t="array" ref="I1060">INDEX('2026 Points'!$D$13:$D$21,MATCH(1,MMULT(--('2026 Points'!$E$13:$L$21=D1060),TRANSPOSE(COLUMN('2026 Points'!$E$13:$L$21)^0)),0))</f>
        <v>#N/A</v>
      </c>
    </row>
    <row r="1061">
      <c r="A1061" s="13"/>
      <c r="B1061" s="13"/>
      <c r="C1061" s="14"/>
      <c r="D1061" s="14"/>
      <c r="E1061" s="14"/>
      <c r="F1061" s="15"/>
      <c r="G1061" s="11"/>
      <c r="I1061" t="str">
        <f t="array" ref="I1061">INDEX('2026 Points'!$D$13:$D$21,MATCH(1,MMULT(--('2026 Points'!$E$13:$L$21=D1061),TRANSPOSE(COLUMN('2026 Points'!$E$13:$L$21)^0)),0))</f>
        <v>#N/A</v>
      </c>
    </row>
    <row r="1062">
      <c r="A1062" s="13"/>
      <c r="B1062" s="13"/>
      <c r="C1062" s="14"/>
      <c r="D1062" s="14"/>
      <c r="E1062" s="14"/>
      <c r="F1062" s="15"/>
      <c r="G1062" s="11"/>
      <c r="I1062" t="str">
        <f t="array" ref="I1062">INDEX('2026 Points'!$D$13:$D$21,MATCH(1,MMULT(--('2026 Points'!$E$13:$L$21=D1062),TRANSPOSE(COLUMN('2026 Points'!$E$13:$L$21)^0)),0))</f>
        <v>#N/A</v>
      </c>
    </row>
    <row r="1063">
      <c r="A1063" s="13"/>
      <c r="B1063" s="13"/>
      <c r="C1063" s="14"/>
      <c r="D1063" s="14"/>
      <c r="E1063" s="14"/>
      <c r="F1063" s="15"/>
      <c r="G1063" s="11"/>
      <c r="I1063" t="str">
        <f t="array" ref="I1063">INDEX('2026 Points'!$D$13:$D$21,MATCH(1,MMULT(--('2026 Points'!$E$13:$L$21=D1063),TRANSPOSE(COLUMN('2026 Points'!$E$13:$L$21)^0)),0))</f>
        <v>#N/A</v>
      </c>
    </row>
    <row r="1064">
      <c r="A1064" s="13"/>
      <c r="B1064" s="13"/>
      <c r="C1064" s="14"/>
      <c r="D1064" s="14"/>
      <c r="E1064" s="14"/>
      <c r="F1064" s="15"/>
      <c r="G1064" s="11"/>
      <c r="I1064" t="str">
        <f t="array" ref="I1064">INDEX('2026 Points'!$D$13:$D$21,MATCH(1,MMULT(--('2026 Points'!$E$13:$L$21=D1064),TRANSPOSE(COLUMN('2026 Points'!$E$13:$L$21)^0)),0))</f>
        <v>#N/A</v>
      </c>
    </row>
    <row r="1065">
      <c r="A1065" s="13"/>
      <c r="B1065" s="13"/>
      <c r="C1065" s="14"/>
      <c r="D1065" s="14"/>
      <c r="E1065" s="14"/>
      <c r="F1065" s="15"/>
      <c r="G1065" s="11"/>
      <c r="I1065" t="str">
        <f t="array" ref="I1065">INDEX('2026 Points'!$D$13:$D$21,MATCH(1,MMULT(--('2026 Points'!$E$13:$L$21=D1065),TRANSPOSE(COLUMN('2026 Points'!$E$13:$L$21)^0)),0))</f>
        <v>#N/A</v>
      </c>
    </row>
    <row r="1066">
      <c r="A1066" s="13"/>
      <c r="B1066" s="16"/>
      <c r="C1066" s="14"/>
      <c r="D1066" s="14"/>
      <c r="E1066" s="14"/>
      <c r="F1066" s="15"/>
      <c r="G1066" s="11"/>
      <c r="I1066" t="str">
        <f t="array" ref="I1066">INDEX('2026 Points'!$D$13:$D$21,MATCH(1,MMULT(--('2026 Points'!$E$13:$L$21=D1066),TRANSPOSE(COLUMN('2026 Points'!$E$13:$L$21)^0)),0))</f>
        <v>#N/A</v>
      </c>
    </row>
    <row r="1067">
      <c r="A1067" s="13"/>
      <c r="B1067" s="13"/>
      <c r="C1067" s="14"/>
      <c r="D1067" s="14"/>
      <c r="E1067" s="14"/>
      <c r="F1067" s="15"/>
      <c r="G1067" s="11"/>
      <c r="I1067" t="str">
        <f t="array" ref="I1067">INDEX('2026 Points'!$D$13:$D$21,MATCH(1,MMULT(--('2026 Points'!$E$13:$L$21=D1067),TRANSPOSE(COLUMN('2026 Points'!$E$13:$L$21)^0)),0))</f>
        <v>#N/A</v>
      </c>
    </row>
    <row r="1068">
      <c r="A1068" s="13"/>
      <c r="B1068" s="16"/>
      <c r="C1068" s="14"/>
      <c r="D1068" s="14"/>
      <c r="E1068" s="14"/>
      <c r="F1068" s="15"/>
      <c r="G1068" s="11"/>
      <c r="I1068" t="str">
        <f t="array" ref="I1068">INDEX('2026 Points'!$D$13:$D$21,MATCH(1,MMULT(--('2026 Points'!$E$13:$L$21=D1068),TRANSPOSE(COLUMN('2026 Points'!$E$13:$L$21)^0)),0))</f>
        <v>#N/A</v>
      </c>
    </row>
    <row r="1069">
      <c r="A1069" s="13"/>
      <c r="B1069" s="13"/>
      <c r="C1069" s="14"/>
      <c r="D1069" s="14"/>
      <c r="E1069" s="14"/>
      <c r="F1069" s="15"/>
      <c r="G1069" s="11"/>
      <c r="I1069" t="str">
        <f t="array" ref="I1069">INDEX('2026 Points'!$D$13:$D$21,MATCH(1,MMULT(--('2026 Points'!$E$13:$L$21=D1069),TRANSPOSE(COLUMN('2026 Points'!$E$13:$L$21)^0)),0))</f>
        <v>#N/A</v>
      </c>
    </row>
    <row r="1070">
      <c r="A1070" s="13"/>
      <c r="B1070" s="13"/>
      <c r="C1070" s="14"/>
      <c r="D1070" s="14"/>
      <c r="E1070" s="14"/>
      <c r="F1070" s="15"/>
      <c r="G1070" s="11"/>
      <c r="I1070" t="str">
        <f t="array" ref="I1070">INDEX('2026 Points'!$D$13:$D$21,MATCH(1,MMULT(--('2026 Points'!$E$13:$L$21=D1070),TRANSPOSE(COLUMN('2026 Points'!$E$13:$L$21)^0)),0))</f>
        <v>#N/A</v>
      </c>
    </row>
    <row r="1071">
      <c r="A1071" s="13"/>
      <c r="B1071" s="13"/>
      <c r="C1071" s="14"/>
      <c r="D1071" s="14"/>
      <c r="E1071" s="16"/>
      <c r="F1071" s="15"/>
      <c r="G1071" s="11"/>
      <c r="I1071" t="str">
        <f t="array" ref="I1071">INDEX('2026 Points'!$D$13:$D$21,MATCH(1,MMULT(--('2026 Points'!$E$13:$L$21=D1071),TRANSPOSE(COLUMN('2026 Points'!$E$13:$L$21)^0)),0))</f>
        <v>#N/A</v>
      </c>
    </row>
    <row r="1072">
      <c r="A1072" s="13"/>
      <c r="B1072" s="16"/>
      <c r="C1072" s="14"/>
      <c r="D1072" s="14"/>
      <c r="E1072" s="16"/>
      <c r="F1072" s="15"/>
      <c r="G1072" s="11"/>
      <c r="I1072" t="str">
        <f t="array" ref="I1072">INDEX('2026 Points'!$D$13:$D$21,MATCH(1,MMULT(--('2026 Points'!$E$13:$L$21=D1072),TRANSPOSE(COLUMN('2026 Points'!$E$13:$L$21)^0)),0))</f>
        <v>#N/A</v>
      </c>
    </row>
    <row r="1073">
      <c r="A1073" s="13"/>
      <c r="B1073" s="16"/>
      <c r="C1073" s="14"/>
      <c r="D1073" s="14"/>
      <c r="E1073" s="16"/>
      <c r="F1073" s="15"/>
      <c r="G1073" s="11"/>
      <c r="I1073" t="str">
        <f t="array" ref="I1073">INDEX('2026 Points'!$D$13:$D$21,MATCH(1,MMULT(--('2026 Points'!$E$13:$L$21=D1073),TRANSPOSE(COLUMN('2026 Points'!$E$13:$L$21)^0)),0))</f>
        <v>#N/A</v>
      </c>
    </row>
    <row r="1074">
      <c r="A1074" s="13"/>
      <c r="B1074" s="13"/>
      <c r="C1074" s="14"/>
      <c r="D1074" s="14"/>
      <c r="E1074" s="14"/>
      <c r="F1074" s="15"/>
      <c r="G1074" s="11"/>
      <c r="I1074" t="str">
        <f t="array" ref="I1074">INDEX('2026 Points'!$D$13:$D$21,MATCH(1,MMULT(--('2026 Points'!$E$13:$L$21=D1074),TRANSPOSE(COLUMN('2026 Points'!$E$13:$L$21)^0)),0))</f>
        <v>#N/A</v>
      </c>
    </row>
    <row r="1075">
      <c r="A1075" s="13"/>
      <c r="B1075" s="13"/>
      <c r="C1075" s="14"/>
      <c r="D1075" s="14"/>
      <c r="E1075" s="14"/>
      <c r="F1075" s="15"/>
      <c r="G1075" s="11"/>
      <c r="I1075" t="str">
        <f t="array" ref="I1075">INDEX('2026 Points'!$D$13:$D$21,MATCH(1,MMULT(--('2026 Points'!$E$13:$L$21=D1075),TRANSPOSE(COLUMN('2026 Points'!$E$13:$L$21)^0)),0))</f>
        <v>#N/A</v>
      </c>
    </row>
    <row r="1076">
      <c r="A1076" s="13"/>
      <c r="B1076" s="16"/>
      <c r="C1076" s="14"/>
      <c r="D1076" s="14"/>
      <c r="E1076" s="14"/>
      <c r="F1076" s="15"/>
      <c r="G1076" s="11"/>
      <c r="I1076" t="str">
        <f t="array" ref="I1076">INDEX('2026 Points'!$D$13:$D$21,MATCH(1,MMULT(--('2026 Points'!$E$13:$L$21=D1076),TRANSPOSE(COLUMN('2026 Points'!$E$13:$L$21)^0)),0))</f>
        <v>#N/A</v>
      </c>
    </row>
    <row r="1077">
      <c r="A1077" s="13"/>
      <c r="B1077" s="13"/>
      <c r="C1077" s="14"/>
      <c r="D1077" s="14"/>
      <c r="E1077" s="14"/>
      <c r="F1077" s="15"/>
      <c r="G1077" s="11"/>
      <c r="I1077" t="str">
        <f t="array" ref="I1077">INDEX('2026 Points'!$D$13:$D$21,MATCH(1,MMULT(--('2026 Points'!$E$13:$L$21=D1077),TRANSPOSE(COLUMN('2026 Points'!$E$13:$L$21)^0)),0))</f>
        <v>#N/A</v>
      </c>
    </row>
    <row r="1078">
      <c r="A1078" s="13"/>
      <c r="B1078" s="13"/>
      <c r="C1078" s="14"/>
      <c r="D1078" s="14"/>
      <c r="E1078" s="16"/>
      <c r="F1078" s="15"/>
      <c r="G1078" s="11"/>
      <c r="I1078" t="str">
        <f t="array" ref="I1078">INDEX('2026 Points'!$D$13:$D$21,MATCH(1,MMULT(--('2026 Points'!$E$13:$L$21=D1078),TRANSPOSE(COLUMN('2026 Points'!$E$13:$L$21)^0)),0))</f>
        <v>#N/A</v>
      </c>
    </row>
    <row r="1079">
      <c r="A1079" s="13"/>
      <c r="B1079" s="13"/>
      <c r="C1079" s="14"/>
      <c r="D1079" s="14"/>
      <c r="E1079" s="14"/>
      <c r="F1079" s="15"/>
      <c r="G1079" s="11"/>
      <c r="I1079" t="str">
        <f t="array" ref="I1079">INDEX('2026 Points'!$D$13:$D$21,MATCH(1,MMULT(--('2026 Points'!$E$13:$L$21=D1079),TRANSPOSE(COLUMN('2026 Points'!$E$13:$L$21)^0)),0))</f>
        <v>#N/A</v>
      </c>
    </row>
    <row r="1080">
      <c r="A1080" s="13"/>
      <c r="B1080" s="16"/>
      <c r="C1080" s="14"/>
      <c r="D1080" s="14"/>
      <c r="E1080" s="14"/>
      <c r="F1080" s="15"/>
      <c r="G1080" s="11"/>
      <c r="I1080" t="str">
        <f t="array" ref="I1080">INDEX('2026 Points'!$D$13:$D$21,MATCH(1,MMULT(--('2026 Points'!$E$13:$L$21=D1080),TRANSPOSE(COLUMN('2026 Points'!$E$13:$L$21)^0)),0))</f>
        <v>#N/A</v>
      </c>
    </row>
    <row r="1081">
      <c r="A1081" s="13"/>
      <c r="B1081" s="13"/>
      <c r="C1081" s="14"/>
      <c r="D1081" s="14"/>
      <c r="E1081" s="14"/>
      <c r="F1081" s="15"/>
      <c r="G1081" s="11"/>
      <c r="I1081" t="str">
        <f t="array" ref="I1081">INDEX('2026 Points'!$D$13:$D$21,MATCH(1,MMULT(--('2026 Points'!$E$13:$L$21=D1081),TRANSPOSE(COLUMN('2026 Points'!$E$13:$L$21)^0)),0))</f>
        <v>#N/A</v>
      </c>
    </row>
    <row r="1082">
      <c r="A1082" s="13"/>
      <c r="B1082" s="13"/>
      <c r="C1082" s="14"/>
      <c r="D1082" s="14"/>
      <c r="E1082" s="14"/>
      <c r="F1082" s="15"/>
      <c r="G1082" s="11"/>
      <c r="I1082" t="str">
        <f t="array" ref="I1082">INDEX('2026 Points'!$D$13:$D$21,MATCH(1,MMULT(--('2026 Points'!$E$13:$L$21=D1082),TRANSPOSE(COLUMN('2026 Points'!$E$13:$L$21)^0)),0))</f>
        <v>#N/A</v>
      </c>
    </row>
    <row r="1083">
      <c r="A1083" s="13"/>
      <c r="B1083" s="13"/>
      <c r="C1083" s="14"/>
      <c r="D1083" s="14"/>
      <c r="E1083" s="14"/>
      <c r="F1083" s="15"/>
      <c r="G1083" s="11"/>
      <c r="I1083" t="str">
        <f t="array" ref="I1083">INDEX('2026 Points'!$D$13:$D$21,MATCH(1,MMULT(--('2026 Points'!$E$13:$L$21=D1083),TRANSPOSE(COLUMN('2026 Points'!$E$13:$L$21)^0)),0))</f>
        <v>#N/A</v>
      </c>
    </row>
    <row r="1084">
      <c r="A1084" s="13"/>
      <c r="B1084" s="13"/>
      <c r="C1084" s="14"/>
      <c r="D1084" s="14"/>
      <c r="E1084" s="14"/>
      <c r="F1084" s="15"/>
      <c r="G1084" s="11"/>
      <c r="I1084" t="str">
        <f t="array" ref="I1084">INDEX('2026 Points'!$D$13:$D$21,MATCH(1,MMULT(--('2026 Points'!$E$13:$L$21=D1084),TRANSPOSE(COLUMN('2026 Points'!$E$13:$L$21)^0)),0))</f>
        <v>#N/A</v>
      </c>
    </row>
    <row r="1085">
      <c r="A1085" s="13"/>
      <c r="B1085" s="13"/>
      <c r="C1085" s="14"/>
      <c r="D1085" s="14"/>
      <c r="E1085" s="14"/>
      <c r="F1085" s="15"/>
      <c r="G1085" s="11"/>
      <c r="I1085" t="str">
        <f t="array" ref="I1085">INDEX('2026 Points'!$D$13:$D$21,MATCH(1,MMULT(--('2026 Points'!$E$13:$L$21=D1085),TRANSPOSE(COLUMN('2026 Points'!$E$13:$L$21)^0)),0))</f>
        <v>#N/A</v>
      </c>
    </row>
    <row r="1086">
      <c r="A1086" s="13"/>
      <c r="B1086" s="16"/>
      <c r="C1086" s="14"/>
      <c r="D1086" s="14"/>
      <c r="E1086" s="14"/>
      <c r="F1086" s="15"/>
      <c r="G1086" s="11"/>
      <c r="I1086" t="str">
        <f t="array" ref="I1086">INDEX('2026 Points'!$D$13:$D$21,MATCH(1,MMULT(--('2026 Points'!$E$13:$L$21=D1086),TRANSPOSE(COLUMN('2026 Points'!$E$13:$L$21)^0)),0))</f>
        <v>#N/A</v>
      </c>
    </row>
    <row r="1087">
      <c r="A1087" s="13"/>
      <c r="B1087" s="13"/>
      <c r="C1087" s="14"/>
      <c r="D1087" s="14"/>
      <c r="E1087" s="14"/>
      <c r="F1087" s="15"/>
      <c r="G1087" s="11"/>
      <c r="I1087" t="str">
        <f t="array" ref="I1087">INDEX('2026 Points'!$D$13:$D$21,MATCH(1,MMULT(--('2026 Points'!$E$13:$L$21=D1087),TRANSPOSE(COLUMN('2026 Points'!$E$13:$L$21)^0)),0))</f>
        <v>#N/A</v>
      </c>
    </row>
    <row r="1088">
      <c r="A1088" s="13"/>
      <c r="B1088" s="13"/>
      <c r="C1088" s="14"/>
      <c r="D1088" s="14"/>
      <c r="E1088" s="14"/>
      <c r="F1088" s="15"/>
      <c r="G1088" s="11"/>
      <c r="I1088" t="str">
        <f t="array" ref="I1088">INDEX('2026 Points'!$D$13:$D$21,MATCH(1,MMULT(--('2026 Points'!$E$13:$L$21=D1088),TRANSPOSE(COLUMN('2026 Points'!$E$13:$L$21)^0)),0))</f>
        <v>#N/A</v>
      </c>
    </row>
    <row r="1089">
      <c r="A1089" s="13"/>
      <c r="B1089" s="16"/>
      <c r="C1089" s="14"/>
      <c r="D1089" s="14"/>
      <c r="E1089" s="14"/>
      <c r="F1089" s="15"/>
      <c r="G1089" s="11"/>
      <c r="I1089" t="str">
        <f t="array" ref="I1089">INDEX('2026 Points'!$D$13:$D$21,MATCH(1,MMULT(--('2026 Points'!$E$13:$L$21=D1089),TRANSPOSE(COLUMN('2026 Points'!$E$13:$L$21)^0)),0))</f>
        <v>#N/A</v>
      </c>
    </row>
    <row r="1090">
      <c r="A1090" s="13"/>
      <c r="B1090" s="16"/>
      <c r="C1090" s="14"/>
      <c r="D1090" s="14"/>
      <c r="E1090" s="14"/>
      <c r="F1090" s="15"/>
      <c r="G1090" s="11"/>
      <c r="I1090" t="str">
        <f t="array" ref="I1090">INDEX('2026 Points'!$D$13:$D$21,MATCH(1,MMULT(--('2026 Points'!$E$13:$L$21=D1090),TRANSPOSE(COLUMN('2026 Points'!$E$13:$L$21)^0)),0))</f>
        <v>#N/A</v>
      </c>
    </row>
    <row r="1091">
      <c r="A1091" s="13"/>
      <c r="B1091" s="13"/>
      <c r="C1091" s="14"/>
      <c r="D1091" s="14"/>
      <c r="E1091" s="14"/>
      <c r="F1091" s="15"/>
      <c r="G1091" s="11"/>
      <c r="I1091" t="str">
        <f t="array" ref="I1091">INDEX('2026 Points'!$D$13:$D$21,MATCH(1,MMULT(--('2026 Points'!$E$13:$L$21=D1091),TRANSPOSE(COLUMN('2026 Points'!$E$13:$L$21)^0)),0))</f>
        <v>#N/A</v>
      </c>
    </row>
    <row r="1092">
      <c r="A1092" s="13"/>
      <c r="B1092" s="13"/>
      <c r="C1092" s="14"/>
      <c r="D1092" s="14"/>
      <c r="E1092" s="14"/>
      <c r="F1092" s="15"/>
      <c r="G1092" s="11"/>
      <c r="I1092" t="str">
        <f t="array" ref="I1092">INDEX('2026 Points'!$D$13:$D$21,MATCH(1,MMULT(--('2026 Points'!$E$13:$L$21=D1092),TRANSPOSE(COLUMN('2026 Points'!$E$13:$L$21)^0)),0))</f>
        <v>#N/A</v>
      </c>
    </row>
    <row r="1093">
      <c r="A1093" s="13"/>
      <c r="B1093" s="13"/>
      <c r="C1093" s="14"/>
      <c r="D1093" s="14"/>
      <c r="E1093" s="14"/>
      <c r="F1093" s="15"/>
      <c r="G1093" s="11"/>
      <c r="I1093" t="str">
        <f t="array" ref="I1093">INDEX('2026 Points'!$D$13:$D$21,MATCH(1,MMULT(--('2026 Points'!$E$13:$L$21=D1093),TRANSPOSE(COLUMN('2026 Points'!$E$13:$L$21)^0)),0))</f>
        <v>#N/A</v>
      </c>
    </row>
    <row r="1094">
      <c r="A1094" s="13"/>
      <c r="B1094" s="13"/>
      <c r="C1094" s="14"/>
      <c r="D1094" s="14"/>
      <c r="E1094" s="14"/>
      <c r="F1094" s="15"/>
      <c r="G1094" s="11"/>
      <c r="I1094" t="str">
        <f t="array" ref="I1094">INDEX('2026 Points'!$D$13:$D$21,MATCH(1,MMULT(--('2026 Points'!$E$13:$L$21=D1094),TRANSPOSE(COLUMN('2026 Points'!$E$13:$L$21)^0)),0))</f>
        <v>#N/A</v>
      </c>
    </row>
    <row r="1095">
      <c r="A1095" s="13"/>
      <c r="B1095" s="13"/>
      <c r="C1095" s="14"/>
      <c r="D1095" s="14"/>
      <c r="E1095" s="14"/>
      <c r="F1095" s="15"/>
      <c r="G1095" s="11"/>
      <c r="I1095" t="str">
        <f t="array" ref="I1095">INDEX('2026 Points'!$D$13:$D$21,MATCH(1,MMULT(--('2026 Points'!$E$13:$L$21=D1095),TRANSPOSE(COLUMN('2026 Points'!$E$13:$L$21)^0)),0))</f>
        <v>#N/A</v>
      </c>
    </row>
    <row r="1096">
      <c r="A1096" s="13"/>
      <c r="B1096" s="13"/>
      <c r="C1096" s="14"/>
      <c r="D1096" s="14"/>
      <c r="E1096" s="14"/>
      <c r="F1096" s="15"/>
      <c r="G1096" s="11"/>
      <c r="I1096" t="str">
        <f t="array" ref="I1096">INDEX('2026 Points'!$D$13:$D$21,MATCH(1,MMULT(--('2026 Points'!$E$13:$L$21=D1096),TRANSPOSE(COLUMN('2026 Points'!$E$13:$L$21)^0)),0))</f>
        <v>#N/A</v>
      </c>
    </row>
    <row r="1097">
      <c r="A1097" s="13"/>
      <c r="B1097" s="13"/>
      <c r="C1097" s="14"/>
      <c r="D1097" s="14"/>
      <c r="E1097" s="14"/>
      <c r="F1097" s="15"/>
      <c r="G1097" s="11"/>
      <c r="I1097" t="str">
        <f t="array" ref="I1097">INDEX('2026 Points'!$D$13:$D$21,MATCH(1,MMULT(--('2026 Points'!$E$13:$L$21=D1097),TRANSPOSE(COLUMN('2026 Points'!$E$13:$L$21)^0)),0))</f>
        <v>#N/A</v>
      </c>
    </row>
    <row r="1098">
      <c r="A1098" s="13"/>
      <c r="B1098" s="13"/>
      <c r="C1098" s="14"/>
      <c r="D1098" s="14"/>
      <c r="E1098" s="14"/>
      <c r="F1098" s="15"/>
      <c r="G1098" s="11"/>
      <c r="I1098" t="str">
        <f t="array" ref="I1098">INDEX('2026 Points'!$D$13:$D$21,MATCH(1,MMULT(--('2026 Points'!$E$13:$L$21=D1098),TRANSPOSE(COLUMN('2026 Points'!$E$13:$L$21)^0)),0))</f>
        <v>#N/A</v>
      </c>
    </row>
    <row r="1099">
      <c r="A1099" s="13"/>
      <c r="B1099" s="13"/>
      <c r="C1099" s="14"/>
      <c r="D1099" s="14"/>
      <c r="E1099" s="14"/>
      <c r="F1099" s="15"/>
      <c r="G1099" s="11"/>
      <c r="I1099" t="str">
        <f t="array" ref="I1099">INDEX('2026 Points'!$D$13:$D$21,MATCH(1,MMULT(--('2026 Points'!$E$13:$L$21=D1099),TRANSPOSE(COLUMN('2026 Points'!$E$13:$L$21)^0)),0))</f>
        <v>#N/A</v>
      </c>
    </row>
    <row r="1100">
      <c r="A1100" s="13"/>
      <c r="B1100" s="13"/>
      <c r="C1100" s="14"/>
      <c r="D1100" s="14"/>
      <c r="E1100" s="14"/>
      <c r="F1100" s="15"/>
      <c r="G1100" s="11"/>
      <c r="I1100" t="str">
        <f t="array" ref="I1100">INDEX('2026 Points'!$D$13:$D$21,MATCH(1,MMULT(--('2026 Points'!$E$13:$L$21=D1100),TRANSPOSE(COLUMN('2026 Points'!$E$13:$L$21)^0)),0))</f>
        <v>#N/A</v>
      </c>
    </row>
    <row r="1101">
      <c r="A1101" s="13"/>
      <c r="B1101" s="13"/>
      <c r="C1101" s="14"/>
      <c r="D1101" s="14"/>
      <c r="E1101" s="14"/>
      <c r="F1101" s="15"/>
      <c r="G1101" s="11"/>
      <c r="I1101" t="str">
        <f t="array" ref="I1101">INDEX('2026 Points'!$D$13:$D$21,MATCH(1,MMULT(--('2026 Points'!$E$13:$L$21=D1101),TRANSPOSE(COLUMN('2026 Points'!$E$13:$L$21)^0)),0))</f>
        <v>#N/A</v>
      </c>
    </row>
    <row r="1102">
      <c r="A1102" s="13"/>
      <c r="B1102" s="13"/>
      <c r="C1102" s="14"/>
      <c r="D1102" s="14"/>
      <c r="E1102" s="14"/>
      <c r="F1102" s="15"/>
      <c r="G1102" s="11"/>
      <c r="I1102" t="str">
        <f t="array" ref="I1102">INDEX('2026 Points'!$D$13:$D$21,MATCH(1,MMULT(--('2026 Points'!$E$13:$L$21=D1102),TRANSPOSE(COLUMN('2026 Points'!$E$13:$L$21)^0)),0))</f>
        <v>#N/A</v>
      </c>
    </row>
    <row r="1103">
      <c r="A1103" s="13"/>
      <c r="B1103" s="16"/>
      <c r="C1103" s="14"/>
      <c r="D1103" s="14"/>
      <c r="E1103" s="14"/>
      <c r="F1103" s="15"/>
      <c r="G1103" s="11"/>
      <c r="I1103" t="str">
        <f t="array" ref="I1103">INDEX('2026 Points'!$D$13:$D$21,MATCH(1,MMULT(--('2026 Points'!$E$13:$L$21=D1103),TRANSPOSE(COLUMN('2026 Points'!$E$13:$L$21)^0)),0))</f>
        <v>#N/A</v>
      </c>
    </row>
    <row r="1104">
      <c r="A1104" s="13"/>
      <c r="B1104" s="13"/>
      <c r="C1104" s="14"/>
      <c r="D1104" s="14"/>
      <c r="E1104" s="14"/>
      <c r="F1104" s="15"/>
      <c r="G1104" s="11"/>
      <c r="I1104" t="str">
        <f t="array" ref="I1104">INDEX('2026 Points'!$D$13:$D$21,MATCH(1,MMULT(--('2026 Points'!$E$13:$L$21=D1104),TRANSPOSE(COLUMN('2026 Points'!$E$13:$L$21)^0)),0))</f>
        <v>#N/A</v>
      </c>
    </row>
    <row r="1105">
      <c r="A1105" s="13"/>
      <c r="B1105" s="13"/>
      <c r="C1105" s="14"/>
      <c r="D1105" s="14"/>
      <c r="E1105" s="14"/>
      <c r="F1105" s="15"/>
      <c r="G1105" s="11"/>
      <c r="I1105" t="str">
        <f t="array" ref="I1105">INDEX('2026 Points'!$D$13:$D$21,MATCH(1,MMULT(--('2026 Points'!$E$13:$L$21=D1105),TRANSPOSE(COLUMN('2026 Points'!$E$13:$L$21)^0)),0))</f>
        <v>#N/A</v>
      </c>
    </row>
    <row r="1106">
      <c r="A1106" s="13"/>
      <c r="B1106" s="13"/>
      <c r="C1106" s="14"/>
      <c r="D1106" s="14"/>
      <c r="E1106" s="14"/>
      <c r="F1106" s="15"/>
      <c r="G1106" s="11"/>
      <c r="I1106" t="str">
        <f t="array" ref="I1106">INDEX('2026 Points'!$D$13:$D$21,MATCH(1,MMULT(--('2026 Points'!$E$13:$L$21=D1106),TRANSPOSE(COLUMN('2026 Points'!$E$13:$L$21)^0)),0))</f>
        <v>#N/A</v>
      </c>
    </row>
    <row r="1107">
      <c r="A1107" s="13"/>
      <c r="B1107" s="13"/>
      <c r="C1107" s="14"/>
      <c r="D1107" s="14"/>
      <c r="E1107" s="14"/>
      <c r="F1107" s="15"/>
      <c r="G1107" s="11"/>
      <c r="I1107" t="str">
        <f t="array" ref="I1107">INDEX('2026 Points'!$D$13:$D$21,MATCH(1,MMULT(--('2026 Points'!$E$13:$L$21=D1107),TRANSPOSE(COLUMN('2026 Points'!$E$13:$L$21)^0)),0))</f>
        <v>#N/A</v>
      </c>
    </row>
    <row r="1108">
      <c r="A1108" s="13"/>
      <c r="B1108" s="13"/>
      <c r="C1108" s="14"/>
      <c r="D1108" s="14"/>
      <c r="E1108" s="14"/>
      <c r="F1108" s="15"/>
      <c r="G1108" s="11"/>
      <c r="I1108" t="str">
        <f t="array" ref="I1108">INDEX('2026 Points'!$D$13:$D$21,MATCH(1,MMULT(--('2026 Points'!$E$13:$L$21=D1108),TRANSPOSE(COLUMN('2026 Points'!$E$13:$L$21)^0)),0))</f>
        <v>#N/A</v>
      </c>
    </row>
    <row r="1109">
      <c r="A1109" s="13"/>
      <c r="B1109" s="16"/>
      <c r="C1109" s="14"/>
      <c r="D1109" s="14"/>
      <c r="E1109" s="14"/>
      <c r="F1109" s="15"/>
      <c r="G1109" s="11"/>
      <c r="I1109" t="str">
        <f t="array" ref="I1109">INDEX('2026 Points'!$D$13:$D$21,MATCH(1,MMULT(--('2026 Points'!$E$13:$L$21=D1109),TRANSPOSE(COLUMN('2026 Points'!$E$13:$L$21)^0)),0))</f>
        <v>#N/A</v>
      </c>
    </row>
    <row r="1110">
      <c r="A1110" s="13"/>
      <c r="B1110" s="13"/>
      <c r="C1110" s="14"/>
      <c r="D1110" s="14"/>
      <c r="E1110" s="14"/>
      <c r="F1110" s="15"/>
      <c r="G1110" s="11"/>
      <c r="I1110" t="str">
        <f t="array" ref="I1110">INDEX('2026 Points'!$D$13:$D$21,MATCH(1,MMULT(--('2026 Points'!$E$13:$L$21=D1110),TRANSPOSE(COLUMN('2026 Points'!$E$13:$L$21)^0)),0))</f>
        <v>#N/A</v>
      </c>
    </row>
    <row r="1111">
      <c r="A1111" s="13"/>
      <c r="B1111" s="16"/>
      <c r="C1111" s="14"/>
      <c r="D1111" s="14"/>
      <c r="E1111" s="16"/>
      <c r="F1111" s="15"/>
      <c r="G1111" s="11"/>
      <c r="I1111" t="str">
        <f t="array" ref="I1111">INDEX('2026 Points'!$D$13:$D$21,MATCH(1,MMULT(--('2026 Points'!$E$13:$L$21=D1111),TRANSPOSE(COLUMN('2026 Points'!$E$13:$L$21)^0)),0))</f>
        <v>#N/A</v>
      </c>
    </row>
    <row r="1112">
      <c r="A1112" s="13"/>
      <c r="B1112" s="16"/>
      <c r="C1112" s="14"/>
      <c r="D1112" s="14"/>
      <c r="E1112" s="16"/>
      <c r="F1112" s="15"/>
      <c r="G1112" s="11"/>
      <c r="I1112" t="str">
        <f t="array" ref="I1112">INDEX('2026 Points'!$D$13:$D$21,MATCH(1,MMULT(--('2026 Points'!$E$13:$L$21=D1112),TRANSPOSE(COLUMN('2026 Points'!$E$13:$L$21)^0)),0))</f>
        <v>#N/A</v>
      </c>
    </row>
    <row r="1113">
      <c r="A1113" s="13"/>
      <c r="B1113" s="16"/>
      <c r="C1113" s="14"/>
      <c r="D1113" s="14"/>
      <c r="E1113" s="14"/>
      <c r="F1113" s="15"/>
      <c r="G1113" s="11"/>
      <c r="I1113" t="str">
        <f t="array" ref="I1113">INDEX('2026 Points'!$D$13:$D$21,MATCH(1,MMULT(--('2026 Points'!$E$13:$L$21=D1113),TRANSPOSE(COLUMN('2026 Points'!$E$13:$L$21)^0)),0))</f>
        <v>#N/A</v>
      </c>
    </row>
    <row r="1114">
      <c r="A1114" s="13"/>
      <c r="B1114" s="13"/>
      <c r="C1114" s="14"/>
      <c r="D1114" s="14"/>
      <c r="E1114" s="14"/>
      <c r="F1114" s="15"/>
      <c r="G1114" s="11"/>
      <c r="I1114" t="str">
        <f t="array" ref="I1114">INDEX('2026 Points'!$D$13:$D$21,MATCH(1,MMULT(--('2026 Points'!$E$13:$L$21=D1114),TRANSPOSE(COLUMN('2026 Points'!$E$13:$L$21)^0)),0))</f>
        <v>#N/A</v>
      </c>
    </row>
    <row r="1115">
      <c r="A1115" s="13"/>
      <c r="B1115" s="16"/>
      <c r="C1115" s="14"/>
      <c r="D1115" s="14"/>
      <c r="E1115" s="14"/>
      <c r="F1115" s="15"/>
      <c r="G1115" s="11"/>
      <c r="I1115" t="str">
        <f t="array" ref="I1115">INDEX('2026 Points'!$D$13:$D$21,MATCH(1,MMULT(--('2026 Points'!$E$13:$L$21=D1115),TRANSPOSE(COLUMN('2026 Points'!$E$13:$L$21)^0)),0))</f>
        <v>#N/A</v>
      </c>
    </row>
    <row r="1116">
      <c r="A1116" s="13"/>
      <c r="B1116" s="16"/>
      <c r="C1116" s="14"/>
      <c r="D1116" s="14"/>
      <c r="E1116" s="14"/>
      <c r="F1116" s="15"/>
      <c r="G1116" s="11"/>
      <c r="I1116" t="str">
        <f t="array" ref="I1116">INDEX('2026 Points'!$D$13:$D$21,MATCH(1,MMULT(--('2026 Points'!$E$13:$L$21=D1116),TRANSPOSE(COLUMN('2026 Points'!$E$13:$L$21)^0)),0))</f>
        <v>#N/A</v>
      </c>
    </row>
    <row r="1117">
      <c r="A1117" s="13"/>
      <c r="B1117" s="13"/>
      <c r="C1117" s="14"/>
      <c r="D1117" s="14"/>
      <c r="E1117" s="14"/>
      <c r="F1117" s="15"/>
      <c r="G1117" s="11"/>
      <c r="I1117" t="str">
        <f t="array" ref="I1117">INDEX('2026 Points'!$D$13:$D$21,MATCH(1,MMULT(--('2026 Points'!$E$13:$L$21=D1117),TRANSPOSE(COLUMN('2026 Points'!$E$13:$L$21)^0)),0))</f>
        <v>#N/A</v>
      </c>
    </row>
    <row r="1118">
      <c r="A1118" s="13"/>
      <c r="B1118" s="13"/>
      <c r="C1118" s="14"/>
      <c r="D1118" s="14"/>
      <c r="E1118" s="14"/>
      <c r="F1118" s="15"/>
      <c r="G1118" s="11"/>
      <c r="I1118" t="str">
        <f t="array" ref="I1118">INDEX('2026 Points'!$D$13:$D$21,MATCH(1,MMULT(--('2026 Points'!$E$13:$L$21=D1118),TRANSPOSE(COLUMN('2026 Points'!$E$13:$L$21)^0)),0))</f>
        <v>#N/A</v>
      </c>
    </row>
    <row r="1119">
      <c r="A1119" s="13"/>
      <c r="B1119" s="13"/>
      <c r="C1119" s="14"/>
      <c r="D1119" s="14"/>
      <c r="E1119" s="14"/>
      <c r="F1119" s="15"/>
      <c r="G1119" s="11"/>
      <c r="I1119" t="str">
        <f t="array" ref="I1119">INDEX('2026 Points'!$D$13:$D$21,MATCH(1,MMULT(--('2026 Points'!$E$13:$L$21=D1119),TRANSPOSE(COLUMN('2026 Points'!$E$13:$L$21)^0)),0))</f>
        <v>#N/A</v>
      </c>
    </row>
    <row r="1120">
      <c r="A1120" s="13"/>
      <c r="B1120" s="13"/>
      <c r="C1120" s="14"/>
      <c r="D1120" s="14"/>
      <c r="E1120" s="16"/>
      <c r="F1120" s="15"/>
      <c r="G1120" s="11"/>
      <c r="I1120" t="str">
        <f t="array" ref="I1120">INDEX('2026 Points'!$D$13:$D$21,MATCH(1,MMULT(--('2026 Points'!$E$13:$L$21=D1120),TRANSPOSE(COLUMN('2026 Points'!$E$13:$L$21)^0)),0))</f>
        <v>#N/A</v>
      </c>
    </row>
    <row r="1121">
      <c r="A1121" s="13"/>
      <c r="B1121" s="13"/>
      <c r="C1121" s="14"/>
      <c r="D1121" s="14"/>
      <c r="E1121" s="16"/>
      <c r="F1121" s="15"/>
      <c r="G1121" s="11"/>
      <c r="I1121" t="str">
        <f t="array" ref="I1121">INDEX('2026 Points'!$D$13:$D$21,MATCH(1,MMULT(--('2026 Points'!$E$13:$L$21=D1121),TRANSPOSE(COLUMN('2026 Points'!$E$13:$L$21)^0)),0))</f>
        <v>#N/A</v>
      </c>
    </row>
    <row r="1122">
      <c r="A1122" s="13"/>
      <c r="B1122" s="16"/>
      <c r="C1122" s="14"/>
      <c r="D1122" s="14"/>
      <c r="E1122" s="16"/>
      <c r="F1122" s="15"/>
      <c r="G1122" s="11"/>
      <c r="I1122" t="str">
        <f t="array" ref="I1122">INDEX('2026 Points'!$D$13:$D$21,MATCH(1,MMULT(--('2026 Points'!$E$13:$L$21=D1122),TRANSPOSE(COLUMN('2026 Points'!$E$13:$L$21)^0)),0))</f>
        <v>#N/A</v>
      </c>
    </row>
    <row r="1123">
      <c r="A1123" s="13"/>
      <c r="B1123" s="16"/>
      <c r="C1123" s="14"/>
      <c r="D1123" s="14"/>
      <c r="E1123" s="14"/>
      <c r="F1123" s="15"/>
      <c r="G1123" s="11"/>
      <c r="I1123" t="str">
        <f t="array" ref="I1123">INDEX('2026 Points'!$D$13:$D$21,MATCH(1,MMULT(--('2026 Points'!$E$13:$L$21=D1123),TRANSPOSE(COLUMN('2026 Points'!$E$13:$L$21)^0)),0))</f>
        <v>#N/A</v>
      </c>
    </row>
    <row r="1124">
      <c r="A1124" s="13"/>
      <c r="B1124" s="13"/>
      <c r="C1124" s="14"/>
      <c r="D1124" s="14"/>
      <c r="E1124" s="14"/>
      <c r="F1124" s="15"/>
      <c r="G1124" s="11"/>
      <c r="I1124" t="str">
        <f t="array" ref="I1124">INDEX('2026 Points'!$D$13:$D$21,MATCH(1,MMULT(--('2026 Points'!$E$13:$L$21=D1124),TRANSPOSE(COLUMN('2026 Points'!$E$13:$L$21)^0)),0))</f>
        <v>#N/A</v>
      </c>
    </row>
    <row r="1125">
      <c r="A1125" s="13"/>
      <c r="B1125" s="13"/>
      <c r="C1125" s="14"/>
      <c r="D1125" s="14"/>
      <c r="E1125" s="14"/>
      <c r="F1125" s="15"/>
      <c r="G1125" s="11"/>
      <c r="I1125" t="str">
        <f t="array" ref="I1125">INDEX('2026 Points'!$D$13:$D$21,MATCH(1,MMULT(--('2026 Points'!$E$13:$L$21=D1125),TRANSPOSE(COLUMN('2026 Points'!$E$13:$L$21)^0)),0))</f>
        <v>#N/A</v>
      </c>
    </row>
    <row r="1126">
      <c r="A1126" s="13"/>
      <c r="B1126" s="13"/>
      <c r="C1126" s="14"/>
      <c r="D1126" s="14"/>
      <c r="E1126" s="16"/>
      <c r="F1126" s="15"/>
      <c r="G1126" s="11"/>
      <c r="I1126" t="str">
        <f t="array" ref="I1126">INDEX('2026 Points'!$D$13:$D$21,MATCH(1,MMULT(--('2026 Points'!$E$13:$L$21=D1126),TRANSPOSE(COLUMN('2026 Points'!$E$13:$L$21)^0)),0))</f>
        <v>#N/A</v>
      </c>
    </row>
    <row r="1127">
      <c r="A1127" s="13"/>
      <c r="B1127" s="13"/>
      <c r="C1127" s="14"/>
      <c r="D1127" s="14"/>
      <c r="E1127" s="14"/>
      <c r="F1127" s="15"/>
      <c r="G1127" s="11"/>
      <c r="I1127" t="str">
        <f t="array" ref="I1127">INDEX('2026 Points'!$D$13:$D$21,MATCH(1,MMULT(--('2026 Points'!$E$13:$L$21=D1127),TRANSPOSE(COLUMN('2026 Points'!$E$13:$L$21)^0)),0))</f>
        <v>#N/A</v>
      </c>
    </row>
    <row r="1128">
      <c r="A1128" s="13"/>
      <c r="B1128" s="16"/>
      <c r="C1128" s="14"/>
      <c r="D1128" s="14"/>
      <c r="E1128" s="16"/>
      <c r="F1128" s="15"/>
      <c r="G1128" s="11"/>
      <c r="I1128" t="str">
        <f t="array" ref="I1128">INDEX('2026 Points'!$D$13:$D$21,MATCH(1,MMULT(--('2026 Points'!$E$13:$L$21=D1128),TRANSPOSE(COLUMN('2026 Points'!$E$13:$L$21)^0)),0))</f>
        <v>#N/A</v>
      </c>
    </row>
    <row r="1129">
      <c r="A1129" s="13"/>
      <c r="B1129" s="13"/>
      <c r="C1129" s="14"/>
      <c r="D1129" s="14"/>
      <c r="E1129" s="16"/>
      <c r="F1129" s="15"/>
      <c r="G1129" s="11"/>
      <c r="I1129" t="str">
        <f t="array" ref="I1129">INDEX('2026 Points'!$D$13:$D$21,MATCH(1,MMULT(--('2026 Points'!$E$13:$L$21=D1129),TRANSPOSE(COLUMN('2026 Points'!$E$13:$L$21)^0)),0))</f>
        <v>#N/A</v>
      </c>
    </row>
    <row r="1130">
      <c r="A1130" s="13"/>
      <c r="B1130" s="13"/>
      <c r="C1130" s="14"/>
      <c r="D1130" s="14"/>
      <c r="E1130" s="16"/>
      <c r="F1130" s="15"/>
      <c r="G1130" s="11"/>
      <c r="I1130" t="str">
        <f t="array" ref="I1130">INDEX('2026 Points'!$D$13:$D$21,MATCH(1,MMULT(--('2026 Points'!$E$13:$L$21=D1130),TRANSPOSE(COLUMN('2026 Points'!$E$13:$L$21)^0)),0))</f>
        <v>#N/A</v>
      </c>
    </row>
    <row r="1131">
      <c r="A1131" s="13"/>
      <c r="B1131" s="16"/>
      <c r="C1131" s="14"/>
      <c r="D1131" s="14"/>
      <c r="E1131" s="14"/>
      <c r="F1131" s="15"/>
      <c r="G1131" s="11"/>
      <c r="I1131" t="str">
        <f t="array" ref="I1131">INDEX('2026 Points'!$D$13:$D$21,MATCH(1,MMULT(--('2026 Points'!$E$13:$L$21=D1131),TRANSPOSE(COLUMN('2026 Points'!$E$13:$L$21)^0)),0))</f>
        <v>#N/A</v>
      </c>
    </row>
    <row r="1132">
      <c r="A1132" s="13"/>
      <c r="B1132" s="13"/>
      <c r="C1132" s="14"/>
      <c r="D1132" s="14"/>
      <c r="E1132" s="14"/>
      <c r="F1132" s="15"/>
      <c r="G1132" s="11"/>
      <c r="I1132" t="str">
        <f t="array" ref="I1132">INDEX('2026 Points'!$D$13:$D$21,MATCH(1,MMULT(--('2026 Points'!$E$13:$L$21=D1132),TRANSPOSE(COLUMN('2026 Points'!$E$13:$L$21)^0)),0))</f>
        <v>#N/A</v>
      </c>
    </row>
    <row r="1133">
      <c r="A1133" s="13"/>
      <c r="B1133" s="13"/>
      <c r="C1133" s="14"/>
      <c r="D1133" s="14"/>
      <c r="E1133" s="14"/>
      <c r="F1133" s="15"/>
      <c r="G1133" s="11"/>
      <c r="I1133" t="str">
        <f t="array" ref="I1133">INDEX('2026 Points'!$D$13:$D$21,MATCH(1,MMULT(--('2026 Points'!$E$13:$L$21=D1133),TRANSPOSE(COLUMN('2026 Points'!$E$13:$L$21)^0)),0))</f>
        <v>#N/A</v>
      </c>
    </row>
    <row r="1134">
      <c r="A1134" s="13"/>
      <c r="B1134" s="16"/>
      <c r="C1134" s="14"/>
      <c r="D1134" s="14"/>
      <c r="E1134" s="16"/>
      <c r="F1134" s="15"/>
      <c r="G1134" s="11"/>
      <c r="I1134" t="str">
        <f t="array" ref="I1134">INDEX('2026 Points'!$D$13:$D$21,MATCH(1,MMULT(--('2026 Points'!$E$13:$L$21=D1134),TRANSPOSE(COLUMN('2026 Points'!$E$13:$L$21)^0)),0))</f>
        <v>#N/A</v>
      </c>
    </row>
    <row r="1135">
      <c r="A1135" s="13"/>
      <c r="B1135" s="13"/>
      <c r="C1135" s="14"/>
      <c r="D1135" s="14"/>
      <c r="E1135" s="16"/>
      <c r="F1135" s="15"/>
      <c r="G1135" s="11"/>
      <c r="I1135" t="str">
        <f t="array" ref="I1135">INDEX('2026 Points'!$D$13:$D$21,MATCH(1,MMULT(--('2026 Points'!$E$13:$L$21=D1135),TRANSPOSE(COLUMN('2026 Points'!$E$13:$L$21)^0)),0))</f>
        <v>#N/A</v>
      </c>
    </row>
    <row r="1136">
      <c r="A1136" s="13"/>
      <c r="B1136" s="16"/>
      <c r="C1136" s="14"/>
      <c r="D1136" s="14"/>
      <c r="E1136" s="16"/>
      <c r="F1136" s="15"/>
      <c r="G1136" s="11"/>
      <c r="I1136" t="str">
        <f t="array" ref="I1136">INDEX('2026 Points'!$D$13:$D$21,MATCH(1,MMULT(--('2026 Points'!$E$13:$L$21=D1136),TRANSPOSE(COLUMN('2026 Points'!$E$13:$L$21)^0)),0))</f>
        <v>#N/A</v>
      </c>
    </row>
    <row r="1137">
      <c r="A1137" s="13"/>
      <c r="B1137" s="13"/>
      <c r="C1137" s="14"/>
      <c r="D1137" s="14"/>
      <c r="E1137" s="16"/>
      <c r="F1137" s="15"/>
      <c r="G1137" s="11"/>
      <c r="I1137" t="str">
        <f t="array" ref="I1137">INDEX('2026 Points'!$D$13:$D$21,MATCH(1,MMULT(--('2026 Points'!$E$13:$L$21=D1137),TRANSPOSE(COLUMN('2026 Points'!$E$13:$L$21)^0)),0))</f>
        <v>#N/A</v>
      </c>
    </row>
    <row r="1138">
      <c r="A1138" s="13"/>
      <c r="B1138" s="13"/>
      <c r="C1138" s="14"/>
      <c r="D1138" s="14"/>
      <c r="E1138" s="14"/>
      <c r="F1138" s="15"/>
      <c r="G1138" s="11"/>
      <c r="I1138" t="str">
        <f t="array" ref="I1138">INDEX('2026 Points'!$D$13:$D$21,MATCH(1,MMULT(--('2026 Points'!$E$13:$L$21=D1138),TRANSPOSE(COLUMN('2026 Points'!$E$13:$L$21)^0)),0))</f>
        <v>#N/A</v>
      </c>
    </row>
    <row r="1139">
      <c r="A1139" s="13"/>
      <c r="B1139" s="13"/>
      <c r="C1139" s="14"/>
      <c r="D1139" s="14"/>
      <c r="E1139" s="14"/>
      <c r="F1139" s="15"/>
      <c r="G1139" s="11"/>
      <c r="I1139" t="str">
        <f t="array" ref="I1139">INDEX('2026 Points'!$D$13:$D$21,MATCH(1,MMULT(--('2026 Points'!$E$13:$L$21=D1139),TRANSPOSE(COLUMN('2026 Points'!$E$13:$L$21)^0)),0))</f>
        <v>#N/A</v>
      </c>
    </row>
    <row r="1140">
      <c r="A1140" s="13"/>
      <c r="B1140" s="13"/>
      <c r="C1140" s="14"/>
      <c r="D1140" s="14"/>
      <c r="E1140" s="14"/>
      <c r="F1140" s="15"/>
      <c r="G1140" s="11"/>
      <c r="I1140" t="str">
        <f t="array" ref="I1140">INDEX('2026 Points'!$D$13:$D$21,MATCH(1,MMULT(--('2026 Points'!$E$13:$L$21=D1140),TRANSPOSE(COLUMN('2026 Points'!$E$13:$L$21)^0)),0))</f>
        <v>#N/A</v>
      </c>
    </row>
    <row r="1141">
      <c r="A1141" s="13"/>
      <c r="B1141" s="16"/>
      <c r="C1141" s="14"/>
      <c r="D1141" s="14"/>
      <c r="E1141" s="14"/>
      <c r="F1141" s="15"/>
      <c r="G1141" s="11"/>
      <c r="I1141" t="str">
        <f t="array" ref="I1141">INDEX('2026 Points'!$D$13:$D$21,MATCH(1,MMULT(--('2026 Points'!$E$13:$L$21=D1141),TRANSPOSE(COLUMN('2026 Points'!$E$13:$L$21)^0)),0))</f>
        <v>#N/A</v>
      </c>
    </row>
    <row r="1142">
      <c r="A1142" s="13"/>
      <c r="B1142" s="16"/>
      <c r="C1142" s="14"/>
      <c r="D1142" s="14"/>
      <c r="E1142" s="14"/>
      <c r="F1142" s="15"/>
      <c r="G1142" s="11"/>
      <c r="I1142" t="str">
        <f t="array" ref="I1142">INDEX('2026 Points'!$D$13:$D$21,MATCH(1,MMULT(--('2026 Points'!$E$13:$L$21=D1142),TRANSPOSE(COLUMN('2026 Points'!$E$13:$L$21)^0)),0))</f>
        <v>#N/A</v>
      </c>
    </row>
    <row r="1143">
      <c r="A1143" s="13"/>
      <c r="B1143" s="13"/>
      <c r="C1143" s="14"/>
      <c r="D1143" s="14"/>
      <c r="E1143" s="14"/>
      <c r="F1143" s="15"/>
      <c r="G1143" s="11"/>
      <c r="I1143" t="str">
        <f t="array" ref="I1143">INDEX('2026 Points'!$D$13:$D$21,MATCH(1,MMULT(--('2026 Points'!$E$13:$L$21=D1143),TRANSPOSE(COLUMN('2026 Points'!$E$13:$L$21)^0)),0))</f>
        <v>#N/A</v>
      </c>
    </row>
    <row r="1144">
      <c r="A1144" s="13"/>
      <c r="B1144" s="13"/>
      <c r="C1144" s="14"/>
      <c r="D1144" s="14"/>
      <c r="E1144" s="14"/>
      <c r="F1144" s="15"/>
      <c r="G1144" s="11"/>
      <c r="I1144" t="str">
        <f t="array" ref="I1144">INDEX('2026 Points'!$D$13:$D$21,MATCH(1,MMULT(--('2026 Points'!$E$13:$L$21=D1144),TRANSPOSE(COLUMN('2026 Points'!$E$13:$L$21)^0)),0))</f>
        <v>#N/A</v>
      </c>
    </row>
    <row r="1145">
      <c r="A1145" s="13"/>
      <c r="B1145" s="13"/>
      <c r="C1145" s="14"/>
      <c r="D1145" s="14"/>
      <c r="E1145" s="16"/>
      <c r="F1145" s="15"/>
      <c r="G1145" s="11"/>
      <c r="I1145" t="str">
        <f t="array" ref="I1145">INDEX('2026 Points'!$D$13:$D$21,MATCH(1,MMULT(--('2026 Points'!$E$13:$L$21=D1145),TRANSPOSE(COLUMN('2026 Points'!$E$13:$L$21)^0)),0))</f>
        <v>#N/A</v>
      </c>
    </row>
    <row r="1146">
      <c r="A1146" s="13"/>
      <c r="B1146" s="16"/>
      <c r="C1146" s="14"/>
      <c r="D1146" s="14"/>
      <c r="E1146" s="16"/>
      <c r="F1146" s="15"/>
      <c r="G1146" s="11"/>
      <c r="I1146" t="str">
        <f t="array" ref="I1146">INDEX('2026 Points'!$D$13:$D$21,MATCH(1,MMULT(--('2026 Points'!$E$13:$L$21=D1146),TRANSPOSE(COLUMN('2026 Points'!$E$13:$L$21)^0)),0))</f>
        <v>#N/A</v>
      </c>
    </row>
    <row r="1147">
      <c r="A1147" s="13"/>
      <c r="B1147" s="16"/>
      <c r="C1147" s="14"/>
      <c r="D1147" s="14"/>
      <c r="E1147" s="16"/>
      <c r="F1147" s="15"/>
      <c r="G1147" s="11"/>
      <c r="I1147" t="str">
        <f t="array" ref="I1147">INDEX('2026 Points'!$D$13:$D$21,MATCH(1,MMULT(--('2026 Points'!$E$13:$L$21=D1147),TRANSPOSE(COLUMN('2026 Points'!$E$13:$L$21)^0)),0))</f>
        <v>#N/A</v>
      </c>
    </row>
    <row r="1148">
      <c r="A1148" s="13"/>
      <c r="B1148" s="16"/>
      <c r="C1148" s="14"/>
      <c r="D1148" s="14"/>
      <c r="E1148" s="16"/>
      <c r="F1148" s="15"/>
      <c r="G1148" s="11"/>
      <c r="I1148" t="str">
        <f t="array" ref="I1148">INDEX('2026 Points'!$D$13:$D$21,MATCH(1,MMULT(--('2026 Points'!$E$13:$L$21=D1148),TRANSPOSE(COLUMN('2026 Points'!$E$13:$L$21)^0)),0))</f>
        <v>#N/A</v>
      </c>
    </row>
    <row r="1149">
      <c r="A1149" s="13"/>
      <c r="B1149" s="13"/>
      <c r="C1149" s="14"/>
      <c r="D1149" s="14"/>
      <c r="E1149" s="14"/>
      <c r="F1149" s="15"/>
      <c r="G1149" s="11"/>
      <c r="I1149" t="str">
        <f t="array" ref="I1149">INDEX('2026 Points'!$D$13:$D$21,MATCH(1,MMULT(--('2026 Points'!$E$13:$L$21=D1149),TRANSPOSE(COLUMN('2026 Points'!$E$13:$L$21)^0)),0))</f>
        <v>#N/A</v>
      </c>
    </row>
    <row r="1150">
      <c r="A1150" s="13"/>
      <c r="B1150" s="16"/>
      <c r="C1150" s="14"/>
      <c r="D1150" s="14"/>
      <c r="E1150" s="14"/>
      <c r="F1150" s="15"/>
      <c r="G1150" s="11"/>
      <c r="I1150" t="str">
        <f t="array" ref="I1150">INDEX('2026 Points'!$D$13:$D$21,MATCH(1,MMULT(--('2026 Points'!$E$13:$L$21=D1150),TRANSPOSE(COLUMN('2026 Points'!$E$13:$L$21)^0)),0))</f>
        <v>#N/A</v>
      </c>
    </row>
    <row r="1151">
      <c r="A1151" s="13"/>
      <c r="B1151" s="16"/>
      <c r="C1151" s="14"/>
      <c r="D1151" s="14"/>
      <c r="E1151" s="14"/>
      <c r="F1151" s="15"/>
      <c r="G1151" s="11"/>
      <c r="I1151" t="str">
        <f t="array" ref="I1151">INDEX('2026 Points'!$D$13:$D$21,MATCH(1,MMULT(--('2026 Points'!$E$13:$L$21=D1151),TRANSPOSE(COLUMN('2026 Points'!$E$13:$L$21)^0)),0))</f>
        <v>#N/A</v>
      </c>
    </row>
    <row r="1152">
      <c r="A1152" s="13"/>
      <c r="B1152" s="13"/>
      <c r="C1152" s="14"/>
      <c r="D1152" s="14"/>
      <c r="E1152" s="14"/>
      <c r="F1152" s="15"/>
      <c r="G1152" s="11"/>
      <c r="I1152" t="str">
        <f t="array" ref="I1152">INDEX('2026 Points'!$D$13:$D$21,MATCH(1,MMULT(--('2026 Points'!$E$13:$L$21=D1152),TRANSPOSE(COLUMN('2026 Points'!$E$13:$L$21)^0)),0))</f>
        <v>#N/A</v>
      </c>
    </row>
    <row r="1153">
      <c r="A1153" s="13"/>
      <c r="B1153" s="16"/>
      <c r="C1153" s="14"/>
      <c r="D1153" s="14"/>
      <c r="E1153" s="16"/>
      <c r="F1153" s="15"/>
      <c r="G1153" s="11"/>
      <c r="I1153" t="str">
        <f t="array" ref="I1153">INDEX('2026 Points'!$D$13:$D$21,MATCH(1,MMULT(--('2026 Points'!$E$13:$L$21=D1153),TRANSPOSE(COLUMN('2026 Points'!$E$13:$L$21)^0)),0))</f>
        <v>#N/A</v>
      </c>
    </row>
    <row r="1154">
      <c r="A1154" s="13"/>
      <c r="B1154" s="16"/>
      <c r="C1154" s="14"/>
      <c r="D1154" s="14"/>
      <c r="E1154" s="14"/>
      <c r="F1154" s="15"/>
      <c r="G1154" s="11"/>
      <c r="I1154" t="str">
        <f t="array" ref="I1154">INDEX('2026 Points'!$D$13:$D$21,MATCH(1,MMULT(--('2026 Points'!$E$13:$L$21=D1154),TRANSPOSE(COLUMN('2026 Points'!$E$13:$L$21)^0)),0))</f>
        <v>#N/A</v>
      </c>
    </row>
    <row r="1155">
      <c r="A1155" s="13"/>
      <c r="B1155" s="13"/>
      <c r="C1155" s="14"/>
      <c r="D1155" s="14"/>
      <c r="E1155" s="14"/>
      <c r="F1155" s="15"/>
      <c r="G1155" s="11"/>
      <c r="I1155" t="str">
        <f t="array" ref="I1155">INDEX('2026 Points'!$D$13:$D$21,MATCH(1,MMULT(--('2026 Points'!$E$13:$L$21=D1155),TRANSPOSE(COLUMN('2026 Points'!$E$13:$L$21)^0)),0))</f>
        <v>#N/A</v>
      </c>
    </row>
    <row r="1156">
      <c r="A1156" s="13"/>
      <c r="B1156" s="16"/>
      <c r="C1156" s="14"/>
      <c r="D1156" s="14"/>
      <c r="E1156" s="16"/>
      <c r="F1156" s="15"/>
      <c r="G1156" s="11"/>
      <c r="I1156" t="str">
        <f t="array" ref="I1156">INDEX('2026 Points'!$D$13:$D$21,MATCH(1,MMULT(--('2026 Points'!$E$13:$L$21=D1156),TRANSPOSE(COLUMN('2026 Points'!$E$13:$L$21)^0)),0))</f>
        <v>#N/A</v>
      </c>
    </row>
    <row r="1157">
      <c r="A1157" s="13"/>
      <c r="B1157" s="16"/>
      <c r="C1157" s="14"/>
      <c r="D1157" s="14"/>
      <c r="E1157" s="16"/>
      <c r="F1157" s="15"/>
      <c r="G1157" s="11"/>
      <c r="I1157" t="str">
        <f t="array" ref="I1157">INDEX('2026 Points'!$D$13:$D$21,MATCH(1,MMULT(--('2026 Points'!$E$13:$L$21=D1157),TRANSPOSE(COLUMN('2026 Points'!$E$13:$L$21)^0)),0))</f>
        <v>#N/A</v>
      </c>
    </row>
    <row r="1158">
      <c r="A1158" s="13"/>
      <c r="B1158" s="16"/>
      <c r="C1158" s="14"/>
      <c r="D1158" s="14"/>
      <c r="E1158" s="14"/>
      <c r="F1158" s="15"/>
      <c r="G1158" s="11"/>
      <c r="I1158" t="str">
        <f t="array" ref="I1158">INDEX('2026 Points'!$D$13:$D$21,MATCH(1,MMULT(--('2026 Points'!$E$13:$L$21=D1158),TRANSPOSE(COLUMN('2026 Points'!$E$13:$L$21)^0)),0))</f>
        <v>#N/A</v>
      </c>
    </row>
    <row r="1159">
      <c r="A1159" s="13"/>
      <c r="B1159" s="13"/>
      <c r="C1159" s="14"/>
      <c r="D1159" s="14"/>
      <c r="E1159" s="16"/>
      <c r="F1159" s="15"/>
      <c r="G1159" s="11"/>
      <c r="I1159" t="str">
        <f t="array" ref="I1159">INDEX('2026 Points'!$D$13:$D$21,MATCH(1,MMULT(--('2026 Points'!$E$13:$L$21=D1159),TRANSPOSE(COLUMN('2026 Points'!$E$13:$L$21)^0)),0))</f>
        <v>#N/A</v>
      </c>
    </row>
    <row r="1160">
      <c r="A1160" s="13"/>
      <c r="B1160" s="13"/>
      <c r="C1160" s="14"/>
      <c r="D1160" s="14"/>
      <c r="E1160" s="14"/>
      <c r="F1160" s="15"/>
      <c r="G1160" s="11"/>
      <c r="I1160" t="str">
        <f t="array" ref="I1160">INDEX('2026 Points'!$D$13:$D$21,MATCH(1,MMULT(--('2026 Points'!$E$13:$L$21=D1160),TRANSPOSE(COLUMN('2026 Points'!$E$13:$L$21)^0)),0))</f>
        <v>#N/A</v>
      </c>
    </row>
    <row r="1161">
      <c r="A1161" s="13"/>
      <c r="B1161" s="16"/>
      <c r="C1161" s="14"/>
      <c r="D1161" s="14"/>
      <c r="E1161" s="16"/>
      <c r="F1161" s="15"/>
      <c r="G1161" s="11"/>
      <c r="I1161" t="str">
        <f t="array" ref="I1161">INDEX('2026 Points'!$D$13:$D$21,MATCH(1,MMULT(--('2026 Points'!$E$13:$L$21=D1161),TRANSPOSE(COLUMN('2026 Points'!$E$13:$L$21)^0)),0))</f>
        <v>#N/A</v>
      </c>
    </row>
    <row r="1162">
      <c r="A1162" s="13"/>
      <c r="B1162" s="13"/>
      <c r="C1162" s="14"/>
      <c r="D1162" s="14"/>
      <c r="E1162" s="14"/>
      <c r="F1162" s="15"/>
      <c r="G1162" s="11"/>
      <c r="I1162" t="str">
        <f t="array" ref="I1162">INDEX('2026 Points'!$D$13:$D$21,MATCH(1,MMULT(--('2026 Points'!$E$13:$L$21=D1162),TRANSPOSE(COLUMN('2026 Points'!$E$13:$L$21)^0)),0))</f>
        <v>#N/A</v>
      </c>
    </row>
    <row r="1163">
      <c r="A1163" s="13"/>
      <c r="B1163" s="13"/>
      <c r="C1163" s="14"/>
      <c r="D1163" s="14"/>
      <c r="E1163" s="14"/>
      <c r="F1163" s="15"/>
      <c r="G1163" s="11"/>
      <c r="I1163" t="str">
        <f t="array" ref="I1163">INDEX('2026 Points'!$D$13:$D$21,MATCH(1,MMULT(--('2026 Points'!$E$13:$L$21=D1163),TRANSPOSE(COLUMN('2026 Points'!$E$13:$L$21)^0)),0))</f>
        <v>#N/A</v>
      </c>
    </row>
    <row r="1164">
      <c r="A1164" s="13"/>
      <c r="B1164" s="16"/>
      <c r="C1164" s="14"/>
      <c r="D1164" s="14"/>
      <c r="E1164" s="14"/>
      <c r="F1164" s="15"/>
      <c r="G1164" s="11"/>
      <c r="I1164" t="str">
        <f t="array" ref="I1164">INDEX('2026 Points'!$D$13:$D$21,MATCH(1,MMULT(--('2026 Points'!$E$13:$L$21=D1164),TRANSPOSE(COLUMN('2026 Points'!$E$13:$L$21)^0)),0))</f>
        <v>#N/A</v>
      </c>
    </row>
    <row r="1165">
      <c r="A1165" s="13"/>
      <c r="B1165" s="13"/>
      <c r="C1165" s="14"/>
      <c r="D1165" s="14"/>
      <c r="E1165" s="14"/>
      <c r="F1165" s="15"/>
      <c r="G1165" s="11"/>
      <c r="I1165" t="str">
        <f t="array" ref="I1165">INDEX('2026 Points'!$D$13:$D$21,MATCH(1,MMULT(--('2026 Points'!$E$13:$L$21=D1165),TRANSPOSE(COLUMN('2026 Points'!$E$13:$L$21)^0)),0))</f>
        <v>#N/A</v>
      </c>
    </row>
    <row r="1166">
      <c r="A1166" s="13"/>
      <c r="B1166" s="13"/>
      <c r="C1166" s="14"/>
      <c r="D1166" s="14"/>
      <c r="E1166" s="14"/>
      <c r="F1166" s="15"/>
      <c r="G1166" s="11"/>
      <c r="I1166" t="str">
        <f t="array" ref="I1166">INDEX('2026 Points'!$D$13:$D$21,MATCH(1,MMULT(--('2026 Points'!$E$13:$L$21=D1166),TRANSPOSE(COLUMN('2026 Points'!$E$13:$L$21)^0)),0))</f>
        <v>#N/A</v>
      </c>
    </row>
    <row r="1167">
      <c r="A1167" s="13"/>
      <c r="B1167" s="13"/>
      <c r="C1167" s="14"/>
      <c r="D1167" s="14"/>
      <c r="E1167" s="14"/>
      <c r="F1167" s="15"/>
      <c r="G1167" s="11"/>
      <c r="I1167" t="str">
        <f t="array" ref="I1167">INDEX('2026 Points'!$D$13:$D$21,MATCH(1,MMULT(--('2026 Points'!$E$13:$L$21=D1167),TRANSPOSE(COLUMN('2026 Points'!$E$13:$L$21)^0)),0))</f>
        <v>#N/A</v>
      </c>
    </row>
    <row r="1168">
      <c r="A1168" s="13"/>
      <c r="B1168" s="13"/>
      <c r="C1168" s="14"/>
      <c r="D1168" s="14"/>
      <c r="E1168" s="14"/>
      <c r="F1168" s="15"/>
      <c r="G1168" s="11"/>
      <c r="I1168" t="str">
        <f t="array" ref="I1168">INDEX('2026 Points'!$D$13:$D$21,MATCH(1,MMULT(--('2026 Points'!$E$13:$L$21=D1168),TRANSPOSE(COLUMN('2026 Points'!$E$13:$L$21)^0)),0))</f>
        <v>#N/A</v>
      </c>
    </row>
    <row r="1169">
      <c r="A1169" s="13"/>
      <c r="B1169" s="13"/>
      <c r="C1169" s="14"/>
      <c r="D1169" s="14"/>
      <c r="E1169" s="14"/>
      <c r="F1169" s="15"/>
      <c r="G1169" s="11"/>
      <c r="I1169" t="str">
        <f t="array" ref="I1169">INDEX('2026 Points'!$D$13:$D$21,MATCH(1,MMULT(--('2026 Points'!$E$13:$L$21=D1169),TRANSPOSE(COLUMN('2026 Points'!$E$13:$L$21)^0)),0))</f>
        <v>#N/A</v>
      </c>
    </row>
    <row r="1170">
      <c r="A1170" s="13"/>
      <c r="B1170" s="13"/>
      <c r="C1170" s="14"/>
      <c r="D1170" s="14"/>
      <c r="E1170" s="14"/>
      <c r="F1170" s="15"/>
      <c r="G1170" s="11"/>
      <c r="I1170" t="str">
        <f t="array" ref="I1170">INDEX('2026 Points'!$D$13:$D$21,MATCH(1,MMULT(--('2026 Points'!$E$13:$L$21=D1170),TRANSPOSE(COLUMN('2026 Points'!$E$13:$L$21)^0)),0))</f>
        <v>#N/A</v>
      </c>
    </row>
    <row r="1171">
      <c r="A1171" s="13"/>
      <c r="B1171" s="13"/>
      <c r="C1171" s="14"/>
      <c r="D1171" s="14"/>
      <c r="E1171" s="16"/>
      <c r="F1171" s="15"/>
      <c r="G1171" s="11"/>
      <c r="I1171" t="str">
        <f t="array" ref="I1171">INDEX('2026 Points'!$D$13:$D$21,MATCH(1,MMULT(--('2026 Points'!$E$13:$L$21=D1171),TRANSPOSE(COLUMN('2026 Points'!$E$13:$L$21)^0)),0))</f>
        <v>#N/A</v>
      </c>
    </row>
    <row r="1172">
      <c r="A1172" s="13"/>
      <c r="B1172" s="13"/>
      <c r="C1172" s="14"/>
      <c r="D1172" s="14"/>
      <c r="E1172" s="16"/>
      <c r="F1172" s="15"/>
      <c r="G1172" s="11"/>
      <c r="I1172" t="str">
        <f t="array" ref="I1172">INDEX('2026 Points'!$D$13:$D$21,MATCH(1,MMULT(--('2026 Points'!$E$13:$L$21=D1172),TRANSPOSE(COLUMN('2026 Points'!$E$13:$L$21)^0)),0))</f>
        <v>#N/A</v>
      </c>
    </row>
    <row r="1173">
      <c r="A1173" s="13"/>
      <c r="B1173" s="13"/>
      <c r="C1173" s="14"/>
      <c r="D1173" s="14"/>
      <c r="E1173" s="14"/>
      <c r="F1173" s="15"/>
      <c r="G1173" s="11"/>
      <c r="I1173" t="str">
        <f t="array" ref="I1173">INDEX('2026 Points'!$D$13:$D$21,MATCH(1,MMULT(--('2026 Points'!$E$13:$L$21=D1173),TRANSPOSE(COLUMN('2026 Points'!$E$13:$L$21)^0)),0))</f>
        <v>#N/A</v>
      </c>
    </row>
    <row r="1174">
      <c r="A1174" s="13"/>
      <c r="B1174" s="16"/>
      <c r="C1174" s="14"/>
      <c r="D1174" s="14"/>
      <c r="E1174" s="14"/>
      <c r="F1174" s="15"/>
      <c r="G1174" s="11"/>
      <c r="I1174" t="str">
        <f t="array" ref="I1174">INDEX('2026 Points'!$D$13:$D$21,MATCH(1,MMULT(--('2026 Points'!$E$13:$L$21=D1174),TRANSPOSE(COLUMN('2026 Points'!$E$13:$L$21)^0)),0))</f>
        <v>#N/A</v>
      </c>
    </row>
    <row r="1175">
      <c r="A1175" s="13"/>
      <c r="B1175" s="13"/>
      <c r="C1175" s="14"/>
      <c r="D1175" s="14"/>
      <c r="E1175" s="16"/>
      <c r="F1175" s="15"/>
      <c r="G1175" s="11"/>
      <c r="I1175" t="str">
        <f t="array" ref="I1175">INDEX('2026 Points'!$D$13:$D$21,MATCH(1,MMULT(--('2026 Points'!$E$13:$L$21=D1175),TRANSPOSE(COLUMN('2026 Points'!$E$13:$L$21)^0)),0))</f>
        <v>#N/A</v>
      </c>
    </row>
    <row r="1176">
      <c r="A1176" s="13"/>
      <c r="B1176" s="13"/>
      <c r="C1176" s="14"/>
      <c r="D1176" s="14"/>
      <c r="E1176" s="16"/>
      <c r="F1176" s="15"/>
      <c r="G1176" s="11"/>
      <c r="I1176" t="str">
        <f t="array" ref="I1176">INDEX('2026 Points'!$D$13:$D$21,MATCH(1,MMULT(--('2026 Points'!$E$13:$L$21=D1176),TRANSPOSE(COLUMN('2026 Points'!$E$13:$L$21)^0)),0))</f>
        <v>#N/A</v>
      </c>
    </row>
    <row r="1177">
      <c r="A1177" s="13"/>
      <c r="B1177" s="13"/>
      <c r="C1177" s="14"/>
      <c r="D1177" s="14"/>
      <c r="E1177" s="16"/>
      <c r="F1177" s="15"/>
      <c r="G1177" s="11"/>
      <c r="I1177" t="str">
        <f t="array" ref="I1177">INDEX('2026 Points'!$D$13:$D$21,MATCH(1,MMULT(--('2026 Points'!$E$13:$L$21=D1177),TRANSPOSE(COLUMN('2026 Points'!$E$13:$L$21)^0)),0))</f>
        <v>#N/A</v>
      </c>
    </row>
    <row r="1178">
      <c r="A1178" s="13"/>
      <c r="B1178" s="16"/>
      <c r="C1178" s="14"/>
      <c r="D1178" s="14"/>
      <c r="E1178" s="16"/>
      <c r="F1178" s="15"/>
      <c r="G1178" s="11"/>
      <c r="I1178" t="str">
        <f t="array" ref="I1178">INDEX('2026 Points'!$D$13:$D$21,MATCH(1,MMULT(--('2026 Points'!$E$13:$L$21=D1178),TRANSPOSE(COLUMN('2026 Points'!$E$13:$L$21)^0)),0))</f>
        <v>#N/A</v>
      </c>
    </row>
    <row r="1179">
      <c r="A1179" s="13"/>
      <c r="B1179" s="16"/>
      <c r="C1179" s="14"/>
      <c r="D1179" s="14"/>
      <c r="E1179" s="16"/>
      <c r="F1179" s="15"/>
      <c r="G1179" s="11"/>
      <c r="I1179" t="str">
        <f t="array" ref="I1179">INDEX('2026 Points'!$D$13:$D$21,MATCH(1,MMULT(--('2026 Points'!$E$13:$L$21=D1179),TRANSPOSE(COLUMN('2026 Points'!$E$13:$L$21)^0)),0))</f>
        <v>#N/A</v>
      </c>
    </row>
    <row r="1180">
      <c r="A1180" s="13"/>
      <c r="B1180" s="13"/>
      <c r="C1180" s="14"/>
      <c r="D1180" s="14"/>
      <c r="E1180" s="14"/>
      <c r="F1180" s="15"/>
      <c r="G1180" s="11"/>
      <c r="I1180" t="str">
        <f t="array" ref="I1180">INDEX('2026 Points'!$D$13:$D$21,MATCH(1,MMULT(--('2026 Points'!$E$13:$L$21=D1180),TRANSPOSE(COLUMN('2026 Points'!$E$13:$L$21)^0)),0))</f>
        <v>#N/A</v>
      </c>
    </row>
    <row r="1181">
      <c r="A1181" s="13"/>
      <c r="B1181" s="13"/>
      <c r="C1181" s="14"/>
      <c r="D1181" s="14"/>
      <c r="E1181" s="14"/>
      <c r="F1181" s="15"/>
      <c r="G1181" s="11"/>
      <c r="I1181" t="str">
        <f t="array" ref="I1181">INDEX('2026 Points'!$D$13:$D$21,MATCH(1,MMULT(--('2026 Points'!$E$13:$L$21=D1181),TRANSPOSE(COLUMN('2026 Points'!$E$13:$L$21)^0)),0))</f>
        <v>#N/A</v>
      </c>
    </row>
    <row r="1182">
      <c r="A1182" s="13"/>
      <c r="B1182" s="13"/>
      <c r="C1182" s="14"/>
      <c r="D1182" s="14"/>
      <c r="E1182" s="14"/>
      <c r="F1182" s="15"/>
      <c r="G1182" s="11"/>
      <c r="I1182" t="str">
        <f t="array" ref="I1182">INDEX('2026 Points'!$D$13:$D$21,MATCH(1,MMULT(--('2026 Points'!$E$13:$L$21=D1182),TRANSPOSE(COLUMN('2026 Points'!$E$13:$L$21)^0)),0))</f>
        <v>#N/A</v>
      </c>
    </row>
    <row r="1183">
      <c r="A1183" s="13"/>
      <c r="B1183" s="13"/>
      <c r="C1183" s="14"/>
      <c r="D1183" s="14"/>
      <c r="E1183" s="16"/>
      <c r="F1183" s="15"/>
      <c r="G1183" s="11"/>
      <c r="I1183" t="str">
        <f t="array" ref="I1183">INDEX('2026 Points'!$D$13:$D$21,MATCH(1,MMULT(--('2026 Points'!$E$13:$L$21=D1183),TRANSPOSE(COLUMN('2026 Points'!$E$13:$L$21)^0)),0))</f>
        <v>#N/A</v>
      </c>
    </row>
    <row r="1184">
      <c r="A1184" s="13"/>
      <c r="B1184" s="13"/>
      <c r="C1184" s="14"/>
      <c r="D1184" s="14"/>
      <c r="E1184" s="14"/>
      <c r="F1184" s="15"/>
      <c r="G1184" s="11"/>
      <c r="I1184" t="str">
        <f t="array" ref="I1184">INDEX('2026 Points'!$D$13:$D$21,MATCH(1,MMULT(--('2026 Points'!$E$13:$L$21=D1184),TRANSPOSE(COLUMN('2026 Points'!$E$13:$L$21)^0)),0))</f>
        <v>#N/A</v>
      </c>
    </row>
    <row r="1185">
      <c r="A1185" s="13"/>
      <c r="B1185" s="13"/>
      <c r="C1185" s="14"/>
      <c r="D1185" s="14"/>
      <c r="E1185" s="16"/>
      <c r="F1185" s="15"/>
      <c r="G1185" s="11"/>
      <c r="I1185" t="str">
        <f t="array" ref="I1185">INDEX('2026 Points'!$D$13:$D$21,MATCH(1,MMULT(--('2026 Points'!$E$13:$L$21=D1185),TRANSPOSE(COLUMN('2026 Points'!$E$13:$L$21)^0)),0))</f>
        <v>#N/A</v>
      </c>
    </row>
    <row r="1186">
      <c r="A1186" s="13"/>
      <c r="B1186" s="13"/>
      <c r="C1186" s="14"/>
      <c r="D1186" s="14"/>
      <c r="E1186" s="14"/>
      <c r="F1186" s="15"/>
      <c r="G1186" s="11"/>
      <c r="I1186" t="str">
        <f t="array" ref="I1186">INDEX('2026 Points'!$D$13:$D$21,MATCH(1,MMULT(--('2026 Points'!$E$13:$L$21=D1186),TRANSPOSE(COLUMN('2026 Points'!$E$13:$L$21)^0)),0))</f>
        <v>#N/A</v>
      </c>
    </row>
    <row r="1187">
      <c r="A1187" s="13"/>
      <c r="B1187" s="16"/>
      <c r="C1187" s="14"/>
      <c r="D1187" s="14"/>
      <c r="E1187" s="14"/>
      <c r="F1187" s="15"/>
      <c r="G1187" s="11"/>
      <c r="I1187" t="str">
        <f t="array" ref="I1187">INDEX('2026 Points'!$D$13:$D$21,MATCH(1,MMULT(--('2026 Points'!$E$13:$L$21=D1187),TRANSPOSE(COLUMN('2026 Points'!$E$13:$L$21)^0)),0))</f>
        <v>#N/A</v>
      </c>
    </row>
    <row r="1188">
      <c r="A1188" s="13"/>
      <c r="B1188" s="16"/>
      <c r="C1188" s="14"/>
      <c r="D1188" s="14"/>
      <c r="E1188" s="14"/>
      <c r="F1188" s="15"/>
      <c r="G1188" s="11"/>
      <c r="I1188" t="str">
        <f t="array" ref="I1188">INDEX('2026 Points'!$D$13:$D$21,MATCH(1,MMULT(--('2026 Points'!$E$13:$L$21=D1188),TRANSPOSE(COLUMN('2026 Points'!$E$13:$L$21)^0)),0))</f>
        <v>#N/A</v>
      </c>
    </row>
    <row r="1189">
      <c r="A1189" s="13"/>
      <c r="B1189" s="13"/>
      <c r="C1189" s="14"/>
      <c r="D1189" s="14"/>
      <c r="E1189" s="14"/>
      <c r="F1189" s="15"/>
      <c r="G1189" s="11"/>
      <c r="I1189" t="str">
        <f t="array" ref="I1189">INDEX('2026 Points'!$D$13:$D$21,MATCH(1,MMULT(--('2026 Points'!$E$13:$L$21=D1189),TRANSPOSE(COLUMN('2026 Points'!$E$13:$L$21)^0)),0))</f>
        <v>#N/A</v>
      </c>
    </row>
    <row r="1190">
      <c r="A1190" s="13"/>
      <c r="B1190" s="13"/>
      <c r="C1190" s="14"/>
      <c r="D1190" s="14"/>
      <c r="E1190" s="14"/>
      <c r="F1190" s="15"/>
      <c r="G1190" s="11"/>
      <c r="I1190" t="str">
        <f t="array" ref="I1190">INDEX('2026 Points'!$D$13:$D$21,MATCH(1,MMULT(--('2026 Points'!$E$13:$L$21=D1190),TRANSPOSE(COLUMN('2026 Points'!$E$13:$L$21)^0)),0))</f>
        <v>#N/A</v>
      </c>
    </row>
    <row r="1191">
      <c r="A1191" s="13"/>
      <c r="B1191" s="13"/>
      <c r="C1191" s="14"/>
      <c r="D1191" s="14"/>
      <c r="E1191" s="14"/>
      <c r="F1191" s="15"/>
      <c r="G1191" s="11"/>
      <c r="I1191" t="str">
        <f t="array" ref="I1191">INDEX('2026 Points'!$D$13:$D$21,MATCH(1,MMULT(--('2026 Points'!$E$13:$L$21=D1191),TRANSPOSE(COLUMN('2026 Points'!$E$13:$L$21)^0)),0))</f>
        <v>#N/A</v>
      </c>
    </row>
    <row r="1192">
      <c r="A1192" s="13"/>
      <c r="B1192" s="13"/>
      <c r="C1192" s="14"/>
      <c r="D1192" s="14"/>
      <c r="E1192" s="14"/>
      <c r="F1192" s="15"/>
      <c r="G1192" s="11"/>
      <c r="I1192" t="str">
        <f t="array" ref="I1192">INDEX('2026 Points'!$D$13:$D$21,MATCH(1,MMULT(--('2026 Points'!$E$13:$L$21=D1192),TRANSPOSE(COLUMN('2026 Points'!$E$13:$L$21)^0)),0))</f>
        <v>#N/A</v>
      </c>
    </row>
    <row r="1193">
      <c r="A1193" s="13"/>
      <c r="B1193" s="13"/>
      <c r="C1193" s="14"/>
      <c r="D1193" s="14"/>
      <c r="E1193" s="14"/>
      <c r="F1193" s="15"/>
      <c r="G1193" s="11"/>
      <c r="I1193" t="str">
        <f t="array" ref="I1193">INDEX('2026 Points'!$D$13:$D$21,MATCH(1,MMULT(--('2026 Points'!$E$13:$L$21=D1193),TRANSPOSE(COLUMN('2026 Points'!$E$13:$L$21)^0)),0))</f>
        <v>#N/A</v>
      </c>
    </row>
    <row r="1194">
      <c r="A1194" s="13"/>
      <c r="B1194" s="13"/>
      <c r="C1194" s="14"/>
      <c r="D1194" s="14"/>
      <c r="E1194" s="14"/>
      <c r="F1194" s="15"/>
      <c r="G1194" s="11"/>
      <c r="I1194" t="str">
        <f t="array" ref="I1194">INDEX('2026 Points'!$D$13:$D$21,MATCH(1,MMULT(--('2026 Points'!$E$13:$L$21=D1194),TRANSPOSE(COLUMN('2026 Points'!$E$13:$L$21)^0)),0))</f>
        <v>#N/A</v>
      </c>
    </row>
    <row r="1195">
      <c r="A1195" s="13"/>
      <c r="B1195" s="13"/>
      <c r="C1195" s="14"/>
      <c r="D1195" s="14"/>
      <c r="E1195" s="14"/>
      <c r="F1195" s="15"/>
      <c r="G1195" s="11"/>
      <c r="I1195" t="str">
        <f t="array" ref="I1195">INDEX('2026 Points'!$D$13:$D$21,MATCH(1,MMULT(--('2026 Points'!$E$13:$L$21=D1195),TRANSPOSE(COLUMN('2026 Points'!$E$13:$L$21)^0)),0))</f>
        <v>#N/A</v>
      </c>
    </row>
    <row r="1196">
      <c r="A1196" s="13"/>
      <c r="B1196" s="13"/>
      <c r="C1196" s="14"/>
      <c r="D1196" s="14"/>
      <c r="E1196" s="14"/>
      <c r="F1196" s="15"/>
      <c r="G1196" s="11"/>
      <c r="I1196" t="str">
        <f t="array" ref="I1196">INDEX('2026 Points'!$D$13:$D$21,MATCH(1,MMULT(--('2026 Points'!$E$13:$L$21=D1196),TRANSPOSE(COLUMN('2026 Points'!$E$13:$L$21)^0)),0))</f>
        <v>#N/A</v>
      </c>
    </row>
    <row r="1197">
      <c r="A1197" s="13"/>
      <c r="B1197" s="13"/>
      <c r="C1197" s="14"/>
      <c r="D1197" s="14"/>
      <c r="E1197" s="14"/>
      <c r="F1197" s="15"/>
      <c r="G1197" s="11"/>
      <c r="I1197" t="str">
        <f t="array" ref="I1197">INDEX('2026 Points'!$D$13:$D$21,MATCH(1,MMULT(--('2026 Points'!$E$13:$L$21=D1197),TRANSPOSE(COLUMN('2026 Points'!$E$13:$L$21)^0)),0))</f>
        <v>#N/A</v>
      </c>
    </row>
    <row r="1198">
      <c r="A1198" s="13"/>
      <c r="B1198" s="16"/>
      <c r="C1198" s="14"/>
      <c r="D1198" s="14"/>
      <c r="E1198" s="14"/>
      <c r="F1198" s="15"/>
      <c r="G1198" s="11"/>
      <c r="I1198" t="str">
        <f t="array" ref="I1198">INDEX('2026 Points'!$D$13:$D$21,MATCH(1,MMULT(--('2026 Points'!$E$13:$L$21=D1198),TRANSPOSE(COLUMN('2026 Points'!$E$13:$L$21)^0)),0))</f>
        <v>#N/A</v>
      </c>
    </row>
    <row r="1199">
      <c r="A1199" s="13"/>
      <c r="B1199" s="13"/>
      <c r="C1199" s="14"/>
      <c r="D1199" s="14"/>
      <c r="E1199" s="14"/>
      <c r="F1199" s="15"/>
      <c r="G1199" s="11"/>
      <c r="I1199" t="str">
        <f t="array" ref="I1199">INDEX('2026 Points'!$D$13:$D$21,MATCH(1,MMULT(--('2026 Points'!$E$13:$L$21=D1199),TRANSPOSE(COLUMN('2026 Points'!$E$13:$L$21)^0)),0))</f>
        <v>#N/A</v>
      </c>
    </row>
    <row r="1200">
      <c r="A1200" s="13"/>
      <c r="B1200" s="16"/>
      <c r="C1200" s="14"/>
      <c r="D1200" s="14"/>
      <c r="E1200" s="14"/>
      <c r="F1200" s="15"/>
      <c r="G1200" s="11"/>
      <c r="I1200" t="str">
        <f t="array" ref="I1200">INDEX('2026 Points'!$D$13:$D$21,MATCH(1,MMULT(--('2026 Points'!$E$13:$L$21=D1200),TRANSPOSE(COLUMN('2026 Points'!$E$13:$L$21)^0)),0))</f>
        <v>#N/A</v>
      </c>
    </row>
    <row r="1201">
      <c r="A1201" s="13"/>
      <c r="B1201" s="16"/>
      <c r="C1201" s="14"/>
      <c r="D1201" s="14"/>
      <c r="E1201" s="14"/>
      <c r="F1201" s="15"/>
      <c r="I1201" t="str">
        <f t="array" ref="I1201">INDEX('2026 Points'!$D$13:$D$21,MATCH(1,MMULT(--('2026 Points'!$E$13:$L$21=D1201),TRANSPOSE(COLUMN('2026 Points'!$E$13:$L$21)^0)),0))</f>
        <v>#N/A</v>
      </c>
    </row>
    <row r="1202">
      <c r="A1202" s="13"/>
      <c r="B1202" s="13"/>
      <c r="C1202" s="14"/>
      <c r="D1202" s="14"/>
      <c r="E1202" s="16"/>
      <c r="F1202" s="15"/>
      <c r="G1202" s="11"/>
      <c r="I1202" t="str">
        <f t="array" ref="I1202">INDEX('2026 Points'!$D$13:$D$21,MATCH(1,MMULT(--('2026 Points'!$E$13:$L$21=D1202),TRANSPOSE(COLUMN('2026 Points'!$E$13:$L$21)^0)),0))</f>
        <v>#N/A</v>
      </c>
    </row>
    <row r="1203">
      <c r="A1203" s="13"/>
      <c r="B1203" s="13"/>
      <c r="C1203" s="14"/>
      <c r="D1203" s="14"/>
      <c r="E1203" s="14"/>
      <c r="F1203" s="15"/>
      <c r="G1203" s="11"/>
      <c r="I1203" t="str">
        <f t="array" ref="I1203">INDEX('2026 Points'!$D$13:$D$21,MATCH(1,MMULT(--('2026 Points'!$E$13:$L$21=D1203),TRANSPOSE(COLUMN('2026 Points'!$E$13:$L$21)^0)),0))</f>
        <v>#N/A</v>
      </c>
    </row>
    <row r="1204">
      <c r="A1204" s="13"/>
      <c r="B1204" s="13"/>
      <c r="C1204" s="14"/>
      <c r="D1204" s="14"/>
      <c r="E1204" s="14"/>
      <c r="F1204" s="15"/>
      <c r="G1204" s="11"/>
      <c r="I1204" t="str">
        <f t="array" ref="I1204">INDEX('2026 Points'!$D$13:$D$21,MATCH(1,MMULT(--('2026 Points'!$E$13:$L$21=D1204),TRANSPOSE(COLUMN('2026 Points'!$E$13:$L$21)^0)),0))</f>
        <v>#N/A</v>
      </c>
    </row>
    <row r="1205">
      <c r="A1205" s="13"/>
      <c r="B1205" s="16"/>
      <c r="C1205" s="14"/>
      <c r="D1205" s="14"/>
      <c r="E1205" s="16"/>
      <c r="F1205" s="15"/>
      <c r="G1205" s="11"/>
      <c r="I1205" t="str">
        <f t="array" ref="I1205">INDEX('2026 Points'!$D$13:$D$21,MATCH(1,MMULT(--('2026 Points'!$E$13:$L$21=D1205),TRANSPOSE(COLUMN('2026 Points'!$E$13:$L$21)^0)),0))</f>
        <v>#N/A</v>
      </c>
    </row>
    <row r="1206">
      <c r="A1206" s="13"/>
      <c r="B1206" s="13"/>
      <c r="C1206" s="14"/>
      <c r="D1206" s="14"/>
      <c r="E1206" s="14"/>
      <c r="F1206" s="15"/>
      <c r="G1206" s="11"/>
      <c r="I1206" t="str">
        <f t="array" ref="I1206">INDEX('2026 Points'!$D$13:$D$21,MATCH(1,MMULT(--('2026 Points'!$E$13:$L$21=D1206),TRANSPOSE(COLUMN('2026 Points'!$E$13:$L$21)^0)),0))</f>
        <v>#N/A</v>
      </c>
    </row>
    <row r="1207">
      <c r="A1207" s="13"/>
      <c r="B1207" s="13"/>
      <c r="C1207" s="14"/>
      <c r="D1207" s="14"/>
      <c r="E1207" s="14"/>
      <c r="F1207" s="15"/>
      <c r="G1207" s="11"/>
      <c r="I1207" t="str">
        <f t="array" ref="I1207">INDEX('2026 Points'!$D$13:$D$21,MATCH(1,MMULT(--('2026 Points'!$E$13:$L$21=D1207),TRANSPOSE(COLUMN('2026 Points'!$E$13:$L$21)^0)),0))</f>
        <v>#N/A</v>
      </c>
    </row>
    <row r="1208">
      <c r="A1208" s="13"/>
      <c r="B1208" s="13"/>
      <c r="C1208" s="14"/>
      <c r="D1208" s="14"/>
      <c r="E1208" s="14"/>
      <c r="F1208" s="15"/>
      <c r="G1208" s="11"/>
      <c r="I1208" t="str">
        <f t="array" ref="I1208">INDEX('2026 Points'!$D$13:$D$21,MATCH(1,MMULT(--('2026 Points'!$E$13:$L$21=D1208),TRANSPOSE(COLUMN('2026 Points'!$E$13:$L$21)^0)),0))</f>
        <v>#N/A</v>
      </c>
    </row>
    <row r="1209">
      <c r="A1209" s="13"/>
      <c r="B1209" s="13"/>
      <c r="C1209" s="14"/>
      <c r="D1209" s="14"/>
      <c r="E1209" s="14"/>
      <c r="F1209" s="15"/>
      <c r="G1209" s="11"/>
      <c r="I1209" t="str">
        <f t="array" ref="I1209">INDEX('2026 Points'!$D$13:$D$21,MATCH(1,MMULT(--('2026 Points'!$E$13:$L$21=D1209),TRANSPOSE(COLUMN('2026 Points'!$E$13:$L$21)^0)),0))</f>
        <v>#N/A</v>
      </c>
    </row>
    <row r="1210">
      <c r="A1210" s="13"/>
      <c r="B1210" s="16"/>
      <c r="C1210" s="14"/>
      <c r="D1210" s="14"/>
      <c r="E1210" s="16"/>
      <c r="F1210" s="15"/>
      <c r="G1210" s="11"/>
      <c r="I1210" t="str">
        <f t="array" ref="I1210">INDEX('2026 Points'!$D$13:$D$21,MATCH(1,MMULT(--('2026 Points'!$E$13:$L$21=D1210),TRANSPOSE(COLUMN('2026 Points'!$E$13:$L$21)^0)),0))</f>
        <v>#N/A</v>
      </c>
    </row>
    <row r="1211">
      <c r="A1211" s="13"/>
      <c r="B1211" s="13"/>
      <c r="C1211" s="14"/>
      <c r="D1211" s="14"/>
      <c r="E1211" s="16"/>
      <c r="F1211" s="15"/>
      <c r="G1211" s="11"/>
      <c r="I1211" t="str">
        <f t="array" ref="I1211">INDEX('2026 Points'!$D$13:$D$21,MATCH(1,MMULT(--('2026 Points'!$E$13:$L$21=D1211),TRANSPOSE(COLUMN('2026 Points'!$E$13:$L$21)^0)),0))</f>
        <v>#N/A</v>
      </c>
    </row>
    <row r="1212">
      <c r="A1212" s="13"/>
      <c r="B1212" s="16"/>
      <c r="C1212" s="14"/>
      <c r="D1212" s="14"/>
      <c r="E1212" s="14"/>
      <c r="F1212" s="15"/>
      <c r="G1212" s="11"/>
      <c r="I1212" t="str">
        <f t="array" ref="I1212">INDEX('2026 Points'!$D$13:$D$21,MATCH(1,MMULT(--('2026 Points'!$E$13:$L$21=D1212),TRANSPOSE(COLUMN('2026 Points'!$E$13:$L$21)^0)),0))</f>
        <v>#N/A</v>
      </c>
    </row>
    <row r="1213">
      <c r="A1213" s="13"/>
      <c r="B1213" s="13"/>
      <c r="C1213" s="14"/>
      <c r="D1213" s="14"/>
      <c r="E1213" s="14"/>
      <c r="F1213" s="15"/>
      <c r="G1213" s="11"/>
      <c r="I1213" t="str">
        <f t="array" ref="I1213">INDEX('2026 Points'!$D$13:$D$21,MATCH(1,MMULT(--('2026 Points'!$E$13:$L$21=D1213),TRANSPOSE(COLUMN('2026 Points'!$E$13:$L$21)^0)),0))</f>
        <v>#N/A</v>
      </c>
    </row>
    <row r="1214">
      <c r="A1214" s="13"/>
      <c r="B1214" s="16"/>
      <c r="C1214" s="14"/>
      <c r="D1214" s="14"/>
      <c r="E1214" s="14"/>
      <c r="F1214" s="15"/>
      <c r="G1214" s="11"/>
      <c r="I1214" t="str">
        <f t="array" ref="I1214">INDEX('2026 Points'!$D$13:$D$21,MATCH(1,MMULT(--('2026 Points'!$E$13:$L$21=D1214),TRANSPOSE(COLUMN('2026 Points'!$E$13:$L$21)^0)),0))</f>
        <v>#N/A</v>
      </c>
    </row>
    <row r="1215">
      <c r="A1215" s="13"/>
      <c r="B1215" s="13"/>
      <c r="C1215" s="14"/>
      <c r="D1215" s="14"/>
      <c r="E1215" s="14"/>
      <c r="F1215" s="15"/>
      <c r="G1215" s="11"/>
      <c r="I1215" t="str">
        <f t="array" ref="I1215">INDEX('2026 Points'!$D$13:$D$21,MATCH(1,MMULT(--('2026 Points'!$E$13:$L$21=D1215),TRANSPOSE(COLUMN('2026 Points'!$E$13:$L$21)^0)),0))</f>
        <v>#N/A</v>
      </c>
    </row>
    <row r="1216">
      <c r="A1216" s="13"/>
      <c r="B1216" s="13"/>
      <c r="C1216" s="14"/>
      <c r="D1216" s="14"/>
      <c r="E1216" s="14"/>
      <c r="F1216" s="15"/>
      <c r="G1216" s="11"/>
      <c r="I1216" t="str">
        <f t="array" ref="I1216">INDEX('2026 Points'!$D$13:$D$21,MATCH(1,MMULT(--('2026 Points'!$E$13:$L$21=D1216),TRANSPOSE(COLUMN('2026 Points'!$E$13:$L$21)^0)),0))</f>
        <v>#N/A</v>
      </c>
    </row>
    <row r="1217">
      <c r="A1217" s="13"/>
      <c r="B1217" s="13"/>
      <c r="C1217" s="14"/>
      <c r="D1217" s="14"/>
      <c r="E1217" s="14"/>
      <c r="F1217" s="15"/>
      <c r="G1217" s="11"/>
      <c r="I1217" t="str">
        <f t="array" ref="I1217">INDEX('2026 Points'!$D$13:$D$21,MATCH(1,MMULT(--('2026 Points'!$E$13:$L$21=D1217),TRANSPOSE(COLUMN('2026 Points'!$E$13:$L$21)^0)),0))</f>
        <v>#N/A</v>
      </c>
    </row>
    <row r="1218">
      <c r="A1218" s="13"/>
      <c r="B1218" s="16"/>
      <c r="C1218" s="14"/>
      <c r="D1218" s="14"/>
      <c r="E1218" s="14"/>
      <c r="F1218" s="15"/>
      <c r="G1218" s="11"/>
      <c r="I1218" t="str">
        <f t="array" ref="I1218">INDEX('2026 Points'!$D$13:$D$21,MATCH(1,MMULT(--('2026 Points'!$E$13:$L$21=D1218),TRANSPOSE(COLUMN('2026 Points'!$E$13:$L$21)^0)),0))</f>
        <v>#N/A</v>
      </c>
    </row>
    <row r="1219">
      <c r="A1219" s="13"/>
      <c r="B1219" s="13"/>
      <c r="C1219" s="14"/>
      <c r="D1219" s="14"/>
      <c r="E1219" s="16"/>
      <c r="F1219" s="15"/>
      <c r="G1219" s="11"/>
      <c r="I1219" t="str">
        <f t="array" ref="I1219">INDEX('2026 Points'!$D$13:$D$21,MATCH(1,MMULT(--('2026 Points'!$E$13:$L$21=D1219),TRANSPOSE(COLUMN('2026 Points'!$E$13:$L$21)^0)),0))</f>
        <v>#N/A</v>
      </c>
    </row>
    <row r="1220">
      <c r="A1220" s="13"/>
      <c r="B1220" s="13"/>
      <c r="C1220" s="14"/>
      <c r="D1220" s="14"/>
      <c r="E1220" s="14"/>
      <c r="F1220" s="15"/>
      <c r="G1220" s="11"/>
      <c r="I1220" t="str">
        <f t="array" ref="I1220">INDEX('2026 Points'!$D$13:$D$21,MATCH(1,MMULT(--('2026 Points'!$E$13:$L$21=D1220),TRANSPOSE(COLUMN('2026 Points'!$E$13:$L$21)^0)),0))</f>
        <v>#N/A</v>
      </c>
    </row>
    <row r="1221">
      <c r="A1221" s="13"/>
      <c r="B1221" s="16"/>
      <c r="C1221" s="14"/>
      <c r="D1221" s="14"/>
      <c r="E1221" s="14"/>
      <c r="F1221" s="15"/>
      <c r="G1221" s="11"/>
      <c r="I1221" t="str">
        <f t="array" ref="I1221">INDEX('2026 Points'!$D$13:$D$21,MATCH(1,MMULT(--('2026 Points'!$E$13:$L$21=D1221),TRANSPOSE(COLUMN('2026 Points'!$E$13:$L$21)^0)),0))</f>
        <v>#N/A</v>
      </c>
    </row>
    <row r="1222">
      <c r="A1222" s="13"/>
      <c r="B1222" s="16"/>
      <c r="C1222" s="14"/>
      <c r="D1222" s="14"/>
      <c r="E1222" s="14"/>
      <c r="F1222" s="15"/>
      <c r="G1222" s="11"/>
      <c r="I1222" t="str">
        <f t="array" ref="I1222">INDEX('2026 Points'!$D$13:$D$21,MATCH(1,MMULT(--('2026 Points'!$E$13:$L$21=D1222),TRANSPOSE(COLUMN('2026 Points'!$E$13:$L$21)^0)),0))</f>
        <v>#N/A</v>
      </c>
    </row>
    <row r="1223">
      <c r="A1223" s="13"/>
      <c r="B1223" s="13"/>
      <c r="C1223" s="14"/>
      <c r="D1223" s="14"/>
      <c r="E1223" s="14"/>
      <c r="F1223" s="15"/>
      <c r="G1223" s="11"/>
      <c r="I1223" t="str">
        <f t="array" ref="I1223">INDEX('2026 Points'!$D$13:$D$21,MATCH(1,MMULT(--('2026 Points'!$E$13:$L$21=D1223),TRANSPOSE(COLUMN('2026 Points'!$E$13:$L$21)^0)),0))</f>
        <v>#N/A</v>
      </c>
    </row>
    <row r="1224">
      <c r="A1224" s="13"/>
      <c r="B1224" s="16"/>
      <c r="C1224" s="14"/>
      <c r="D1224" s="14"/>
      <c r="E1224" s="14"/>
      <c r="F1224" s="15"/>
      <c r="G1224" s="11"/>
      <c r="I1224" t="str">
        <f t="array" ref="I1224">INDEX('2026 Points'!$D$13:$D$21,MATCH(1,MMULT(--('2026 Points'!$E$13:$L$21=D1224),TRANSPOSE(COLUMN('2026 Points'!$E$13:$L$21)^0)),0))</f>
        <v>#N/A</v>
      </c>
    </row>
    <row r="1225">
      <c r="A1225" s="13"/>
      <c r="B1225" s="16"/>
      <c r="C1225" s="14"/>
      <c r="D1225" s="14"/>
      <c r="E1225" s="14"/>
      <c r="F1225" s="15"/>
      <c r="G1225" s="11"/>
      <c r="I1225" t="str">
        <f t="array" ref="I1225">INDEX('2026 Points'!$D$13:$D$21,MATCH(1,MMULT(--('2026 Points'!$E$13:$L$21=D1225),TRANSPOSE(COLUMN('2026 Points'!$E$13:$L$21)^0)),0))</f>
        <v>#N/A</v>
      </c>
    </row>
    <row r="1226">
      <c r="A1226" s="13"/>
      <c r="B1226" s="13"/>
      <c r="C1226" s="14"/>
      <c r="D1226" s="14"/>
      <c r="E1226" s="14"/>
      <c r="F1226" s="15"/>
      <c r="G1226" s="11"/>
      <c r="I1226" t="str">
        <f t="array" ref="I1226">INDEX('2026 Points'!$D$13:$D$21,MATCH(1,MMULT(--('2026 Points'!$E$13:$L$21=D1226),TRANSPOSE(COLUMN('2026 Points'!$E$13:$L$21)^0)),0))</f>
        <v>#N/A</v>
      </c>
    </row>
    <row r="1227">
      <c r="A1227" s="13"/>
      <c r="B1227" s="13"/>
      <c r="C1227" s="14"/>
      <c r="D1227" s="14"/>
      <c r="E1227" s="14"/>
      <c r="F1227" s="15"/>
      <c r="G1227" s="11"/>
      <c r="I1227" t="str">
        <f t="array" ref="I1227">INDEX('2026 Points'!$D$13:$D$21,MATCH(1,MMULT(--('2026 Points'!$E$13:$L$21=D1227),TRANSPOSE(COLUMN('2026 Points'!$E$13:$L$21)^0)),0))</f>
        <v>#N/A</v>
      </c>
    </row>
    <row r="1228">
      <c r="A1228" s="13"/>
      <c r="B1228" s="16"/>
      <c r="C1228" s="14"/>
      <c r="D1228" s="14"/>
      <c r="E1228" s="16"/>
      <c r="F1228" s="15"/>
      <c r="G1228" s="11"/>
      <c r="I1228" t="str">
        <f t="array" ref="I1228">INDEX('2026 Points'!$D$13:$D$21,MATCH(1,MMULT(--('2026 Points'!$E$13:$L$21=D1228),TRANSPOSE(COLUMN('2026 Points'!$E$13:$L$21)^0)),0))</f>
        <v>#N/A</v>
      </c>
    </row>
    <row r="1229">
      <c r="A1229" s="13"/>
      <c r="B1229" s="13"/>
      <c r="C1229" s="14"/>
      <c r="D1229" s="14"/>
      <c r="E1229" s="14"/>
      <c r="F1229" s="15"/>
      <c r="G1229" s="11"/>
      <c r="I1229" t="str">
        <f t="array" ref="I1229">INDEX('2026 Points'!$D$13:$D$21,MATCH(1,MMULT(--('2026 Points'!$E$13:$L$21=D1229),TRANSPOSE(COLUMN('2026 Points'!$E$13:$L$21)^0)),0))</f>
        <v>#N/A</v>
      </c>
    </row>
    <row r="1230">
      <c r="A1230" s="13"/>
      <c r="B1230" s="13"/>
      <c r="C1230" s="14"/>
      <c r="D1230" s="14"/>
      <c r="E1230" s="16"/>
      <c r="F1230" s="15"/>
      <c r="G1230" s="11"/>
      <c r="I1230" t="str">
        <f t="array" ref="I1230">INDEX('2026 Points'!$D$13:$D$21,MATCH(1,MMULT(--('2026 Points'!$E$13:$L$21=D1230),TRANSPOSE(COLUMN('2026 Points'!$E$13:$L$21)^0)),0))</f>
        <v>#N/A</v>
      </c>
    </row>
    <row r="1231">
      <c r="A1231" s="13"/>
      <c r="B1231" s="16"/>
      <c r="C1231" s="14"/>
      <c r="D1231" s="14"/>
      <c r="E1231" s="14"/>
      <c r="F1231" s="15"/>
      <c r="G1231" s="11"/>
      <c r="I1231" t="str">
        <f t="array" ref="I1231">INDEX('2026 Points'!$D$13:$D$21,MATCH(1,MMULT(--('2026 Points'!$E$13:$L$21=D1231),TRANSPOSE(COLUMN('2026 Points'!$E$13:$L$21)^0)),0))</f>
        <v>#N/A</v>
      </c>
    </row>
    <row r="1232">
      <c r="A1232" s="13"/>
      <c r="B1232" s="13"/>
      <c r="C1232" s="14"/>
      <c r="D1232" s="14"/>
      <c r="E1232" s="14"/>
      <c r="F1232" s="15"/>
      <c r="G1232" s="11"/>
      <c r="I1232" t="str">
        <f t="array" ref="I1232">INDEX('2026 Points'!$D$13:$D$21,MATCH(1,MMULT(--('2026 Points'!$E$13:$L$21=D1232),TRANSPOSE(COLUMN('2026 Points'!$E$13:$L$21)^0)),0))</f>
        <v>#N/A</v>
      </c>
    </row>
    <row r="1233">
      <c r="A1233" s="13"/>
      <c r="B1233" s="16"/>
      <c r="C1233" s="14"/>
      <c r="D1233" s="14"/>
      <c r="E1233" s="14"/>
      <c r="F1233" s="15"/>
      <c r="G1233" s="11"/>
      <c r="I1233" t="str">
        <f t="array" ref="I1233">INDEX('2026 Points'!$D$13:$D$21,MATCH(1,MMULT(--('2026 Points'!$E$13:$L$21=D1233),TRANSPOSE(COLUMN('2026 Points'!$E$13:$L$21)^0)),0))</f>
        <v>#N/A</v>
      </c>
    </row>
    <row r="1234">
      <c r="A1234" s="13"/>
      <c r="B1234" s="13"/>
      <c r="C1234" s="14"/>
      <c r="D1234" s="14"/>
      <c r="E1234" s="16"/>
      <c r="F1234" s="15"/>
      <c r="G1234" s="11"/>
      <c r="I1234" t="str">
        <f t="array" ref="I1234">INDEX('2026 Points'!$D$13:$D$21,MATCH(1,MMULT(--('2026 Points'!$E$13:$L$21=D1234),TRANSPOSE(COLUMN('2026 Points'!$E$13:$L$21)^0)),0))</f>
        <v>#N/A</v>
      </c>
    </row>
    <row r="1235">
      <c r="A1235" s="13"/>
      <c r="B1235" s="16"/>
      <c r="C1235" s="14"/>
      <c r="D1235" s="14"/>
      <c r="E1235" s="16"/>
      <c r="F1235" s="15"/>
      <c r="G1235" s="11"/>
      <c r="I1235" t="str">
        <f t="array" ref="I1235">INDEX('2026 Points'!$D$13:$D$21,MATCH(1,MMULT(--('2026 Points'!$E$13:$L$21=D1235),TRANSPOSE(COLUMN('2026 Points'!$E$13:$L$21)^0)),0))</f>
        <v>#N/A</v>
      </c>
    </row>
    <row r="1236">
      <c r="A1236" s="13"/>
      <c r="B1236" s="16"/>
      <c r="C1236" s="14"/>
      <c r="D1236" s="14"/>
      <c r="E1236" s="14"/>
      <c r="F1236" s="15"/>
      <c r="G1236" s="11"/>
      <c r="I1236" t="str">
        <f t="array" ref="I1236">INDEX('2026 Points'!$D$13:$D$21,MATCH(1,MMULT(--('2026 Points'!$E$13:$L$21=D1236),TRANSPOSE(COLUMN('2026 Points'!$E$13:$L$21)^0)),0))</f>
        <v>#N/A</v>
      </c>
    </row>
    <row r="1237">
      <c r="A1237" s="13"/>
      <c r="B1237" s="13"/>
      <c r="C1237" s="14"/>
      <c r="D1237" s="14"/>
      <c r="E1237" s="14"/>
      <c r="F1237" s="15"/>
      <c r="G1237" s="11"/>
      <c r="I1237" t="str">
        <f t="array" ref="I1237">INDEX('2026 Points'!$D$13:$D$21,MATCH(1,MMULT(--('2026 Points'!$E$13:$L$21=D1237),TRANSPOSE(COLUMN('2026 Points'!$E$13:$L$21)^0)),0))</f>
        <v>#N/A</v>
      </c>
    </row>
    <row r="1238">
      <c r="A1238" s="13"/>
      <c r="B1238" s="16"/>
      <c r="C1238" s="14"/>
      <c r="D1238" s="14"/>
      <c r="E1238" s="14"/>
      <c r="F1238" s="15"/>
      <c r="G1238" s="11"/>
      <c r="I1238" t="str">
        <f t="array" ref="I1238">INDEX('2026 Points'!$D$13:$D$21,MATCH(1,MMULT(--('2026 Points'!$E$13:$L$21=D1238),TRANSPOSE(COLUMN('2026 Points'!$E$13:$L$21)^0)),0))</f>
        <v>#N/A</v>
      </c>
    </row>
    <row r="1239">
      <c r="A1239" s="13"/>
      <c r="B1239" s="13"/>
      <c r="C1239" s="14"/>
      <c r="D1239" s="14"/>
      <c r="E1239" s="14"/>
      <c r="F1239" s="15"/>
      <c r="G1239" s="11"/>
      <c r="I1239" t="str">
        <f t="array" ref="I1239">INDEX('2026 Points'!$D$13:$D$21,MATCH(1,MMULT(--('2026 Points'!$E$13:$L$21=D1239),TRANSPOSE(COLUMN('2026 Points'!$E$13:$L$21)^0)),0))</f>
        <v>#N/A</v>
      </c>
    </row>
    <row r="1240">
      <c r="A1240" s="13"/>
      <c r="B1240" s="13"/>
      <c r="C1240" s="14"/>
      <c r="D1240" s="14"/>
      <c r="E1240" s="14"/>
      <c r="F1240" s="15"/>
      <c r="G1240" s="11"/>
      <c r="I1240" t="str">
        <f t="array" ref="I1240">INDEX('2026 Points'!$D$13:$D$21,MATCH(1,MMULT(--('2026 Points'!$E$13:$L$21=D1240),TRANSPOSE(COLUMN('2026 Points'!$E$13:$L$21)^0)),0))</f>
        <v>#N/A</v>
      </c>
    </row>
    <row r="1241">
      <c r="A1241" s="13"/>
      <c r="B1241" s="16"/>
      <c r="C1241" s="14"/>
      <c r="D1241" s="14"/>
      <c r="E1241" s="16"/>
      <c r="F1241" s="15"/>
      <c r="G1241" s="11"/>
      <c r="I1241" t="str">
        <f t="array" ref="I1241">INDEX('2026 Points'!$D$13:$D$21,MATCH(1,MMULT(--('2026 Points'!$E$13:$L$21=D1241),TRANSPOSE(COLUMN('2026 Points'!$E$13:$L$21)^0)),0))</f>
        <v>#N/A</v>
      </c>
    </row>
    <row r="1242">
      <c r="A1242" s="13"/>
      <c r="B1242" s="16"/>
      <c r="C1242" s="14"/>
      <c r="D1242" s="14"/>
      <c r="E1242" s="14"/>
      <c r="F1242" s="15"/>
      <c r="G1242" s="11"/>
      <c r="I1242" t="str">
        <f t="array" ref="I1242">INDEX('2026 Points'!$D$13:$D$21,MATCH(1,MMULT(--('2026 Points'!$E$13:$L$21=D1242),TRANSPOSE(COLUMN('2026 Points'!$E$13:$L$21)^0)),0))</f>
        <v>#N/A</v>
      </c>
    </row>
    <row r="1243">
      <c r="A1243" s="13"/>
      <c r="B1243" s="13"/>
      <c r="C1243" s="14"/>
      <c r="D1243" s="14"/>
      <c r="E1243" s="16"/>
      <c r="F1243" s="15"/>
      <c r="G1243" s="11"/>
      <c r="I1243" t="str">
        <f t="array" ref="I1243">INDEX('2026 Points'!$D$13:$D$21,MATCH(1,MMULT(--('2026 Points'!$E$13:$L$21=D1243),TRANSPOSE(COLUMN('2026 Points'!$E$13:$L$21)^0)),0))</f>
        <v>#N/A</v>
      </c>
    </row>
    <row r="1244">
      <c r="A1244" s="13"/>
      <c r="B1244" s="17"/>
      <c r="C1244" s="14"/>
      <c r="D1244" s="14"/>
      <c r="E1244" s="16"/>
      <c r="F1244" s="15"/>
      <c r="G1244" s="11"/>
      <c r="I1244" t="str">
        <f t="array" ref="I1244">INDEX('2026 Points'!$D$13:$D$21,MATCH(1,MMULT(--('2026 Points'!$E$13:$L$21=D1244),TRANSPOSE(COLUMN('2026 Points'!$E$13:$L$21)^0)),0))</f>
        <v>#N/A</v>
      </c>
    </row>
    <row r="1245">
      <c r="A1245" s="13"/>
      <c r="B1245" s="13"/>
      <c r="C1245" s="14"/>
      <c r="D1245" s="14"/>
      <c r="E1245" s="14"/>
      <c r="F1245" s="15"/>
      <c r="G1245" s="11"/>
      <c r="I1245" t="str">
        <f t="array" ref="I1245">INDEX('2026 Points'!$D$13:$D$21,MATCH(1,MMULT(--('2026 Points'!$E$13:$L$21=D1245),TRANSPOSE(COLUMN('2026 Points'!$E$13:$L$21)^0)),0))</f>
        <v>#N/A</v>
      </c>
    </row>
    <row r="1246">
      <c r="A1246" s="13"/>
      <c r="B1246" s="13"/>
      <c r="C1246" s="14"/>
      <c r="D1246" s="14"/>
      <c r="E1246" s="14"/>
      <c r="F1246" s="15"/>
      <c r="G1246" s="11"/>
      <c r="I1246" t="str">
        <f t="array" ref="I1246">INDEX('2026 Points'!$D$13:$D$21,MATCH(1,MMULT(--('2026 Points'!$E$13:$L$21=D1246),TRANSPOSE(COLUMN('2026 Points'!$E$13:$L$21)^0)),0))</f>
        <v>#N/A</v>
      </c>
    </row>
    <row r="1247">
      <c r="A1247" s="13"/>
      <c r="B1247" s="16"/>
      <c r="C1247" s="14"/>
      <c r="D1247" s="14"/>
      <c r="E1247" s="14"/>
      <c r="F1247" s="15"/>
      <c r="G1247" s="11"/>
      <c r="I1247" t="str">
        <f t="array" ref="I1247">INDEX('2026 Points'!$D$13:$D$21,MATCH(1,MMULT(--('2026 Points'!$E$13:$L$21=D1247),TRANSPOSE(COLUMN('2026 Points'!$E$13:$L$21)^0)),0))</f>
        <v>#N/A</v>
      </c>
    </row>
    <row r="1248">
      <c r="A1248" s="13"/>
      <c r="B1248" s="13"/>
      <c r="C1248" s="14"/>
      <c r="D1248" s="14"/>
      <c r="E1248" s="14"/>
      <c r="F1248" s="15"/>
      <c r="G1248" s="11"/>
      <c r="I1248" t="str">
        <f t="array" ref="I1248">INDEX('2026 Points'!$D$13:$D$21,MATCH(1,MMULT(--('2026 Points'!$E$13:$L$21=D1248),TRANSPOSE(COLUMN('2026 Points'!$E$13:$L$21)^0)),0))</f>
        <v>#N/A</v>
      </c>
    </row>
    <row r="1249">
      <c r="A1249" s="13"/>
      <c r="B1249" s="13"/>
      <c r="C1249" s="14"/>
      <c r="D1249" s="14"/>
      <c r="E1249" s="14"/>
      <c r="F1249" s="15"/>
      <c r="G1249" s="11"/>
      <c r="I1249" t="str">
        <f t="array" ref="I1249">INDEX('2026 Points'!$D$13:$D$21,MATCH(1,MMULT(--('2026 Points'!$E$13:$L$21=D1249),TRANSPOSE(COLUMN('2026 Points'!$E$13:$L$21)^0)),0))</f>
        <v>#N/A</v>
      </c>
    </row>
    <row r="1250">
      <c r="A1250" s="13"/>
      <c r="B1250" s="13"/>
      <c r="C1250" s="14"/>
      <c r="D1250" s="14"/>
      <c r="E1250" s="14"/>
      <c r="F1250" s="15"/>
      <c r="G1250" s="11"/>
      <c r="I1250" t="str">
        <f t="array" ref="I1250">INDEX('2026 Points'!$D$13:$D$21,MATCH(1,MMULT(--('2026 Points'!$E$13:$L$21=D1250),TRANSPOSE(COLUMN('2026 Points'!$E$13:$L$21)^0)),0))</f>
        <v>#N/A</v>
      </c>
    </row>
    <row r="1251">
      <c r="A1251" s="13"/>
      <c r="B1251" s="13"/>
      <c r="C1251" s="14"/>
      <c r="D1251" s="14"/>
      <c r="E1251" s="14"/>
      <c r="F1251" s="15"/>
      <c r="G1251" s="11"/>
      <c r="I1251" t="str">
        <f t="array" ref="I1251">INDEX('2026 Points'!$D$13:$D$21,MATCH(1,MMULT(--('2026 Points'!$E$13:$L$21=D1251),TRANSPOSE(COLUMN('2026 Points'!$E$13:$L$21)^0)),0))</f>
        <v>#N/A</v>
      </c>
    </row>
    <row r="1252">
      <c r="A1252" s="13"/>
      <c r="B1252" s="13"/>
      <c r="C1252" s="14"/>
      <c r="D1252" s="14"/>
      <c r="E1252" s="14"/>
      <c r="F1252" s="15"/>
      <c r="G1252" s="11"/>
      <c r="I1252" t="str">
        <f t="array" ref="I1252">INDEX('2026 Points'!$D$13:$D$21,MATCH(1,MMULT(--('2026 Points'!$E$13:$L$21=D1252),TRANSPOSE(COLUMN('2026 Points'!$E$13:$L$21)^0)),0))</f>
        <v>#N/A</v>
      </c>
    </row>
    <row r="1253">
      <c r="A1253" s="13"/>
      <c r="B1253" s="13"/>
      <c r="C1253" s="14"/>
      <c r="D1253" s="14"/>
      <c r="E1253" s="14"/>
      <c r="F1253" s="15"/>
      <c r="G1253" s="11"/>
      <c r="I1253" t="str">
        <f t="array" ref="I1253">INDEX('2026 Points'!$D$13:$D$21,MATCH(1,MMULT(--('2026 Points'!$E$13:$L$21=D1253),TRANSPOSE(COLUMN('2026 Points'!$E$13:$L$21)^0)),0))</f>
        <v>#N/A</v>
      </c>
    </row>
    <row r="1254">
      <c r="A1254" s="13"/>
      <c r="B1254" s="13"/>
      <c r="C1254" s="14"/>
      <c r="D1254" s="14"/>
      <c r="E1254" s="14"/>
      <c r="F1254" s="15"/>
      <c r="G1254" s="11"/>
      <c r="I1254" t="str">
        <f t="array" ref="I1254">INDEX('2026 Points'!$D$13:$D$21,MATCH(1,MMULT(--('2026 Points'!$E$13:$L$21=D1254),TRANSPOSE(COLUMN('2026 Points'!$E$13:$L$21)^0)),0))</f>
        <v>#N/A</v>
      </c>
    </row>
    <row r="1255">
      <c r="A1255" s="13"/>
      <c r="B1255" s="16"/>
      <c r="C1255" s="14"/>
      <c r="D1255" s="14"/>
      <c r="E1255" s="14"/>
      <c r="F1255" s="15"/>
      <c r="G1255" s="11"/>
      <c r="I1255" t="str">
        <f t="array" ref="I1255">INDEX('2026 Points'!$D$13:$D$21,MATCH(1,MMULT(--('2026 Points'!$E$13:$L$21=D1255),TRANSPOSE(COLUMN('2026 Points'!$E$13:$L$21)^0)),0))</f>
        <v>#N/A</v>
      </c>
    </row>
    <row r="1256">
      <c r="A1256" s="13"/>
      <c r="B1256" s="13"/>
      <c r="C1256" s="14"/>
      <c r="D1256" s="14"/>
      <c r="E1256" s="14"/>
      <c r="F1256" s="15"/>
      <c r="G1256" s="11"/>
      <c r="I1256" t="str">
        <f t="array" ref="I1256">INDEX('2026 Points'!$D$13:$D$21,MATCH(1,MMULT(--('2026 Points'!$E$13:$L$21=D1256),TRANSPOSE(COLUMN('2026 Points'!$E$13:$L$21)^0)),0))</f>
        <v>#N/A</v>
      </c>
    </row>
    <row r="1257">
      <c r="A1257" s="13"/>
      <c r="B1257" s="13"/>
      <c r="C1257" s="14"/>
      <c r="D1257" s="14"/>
      <c r="E1257" s="14"/>
      <c r="F1257" s="15"/>
      <c r="G1257" s="11"/>
      <c r="I1257" t="str">
        <f t="array" ref="I1257">INDEX('2026 Points'!$D$13:$D$21,MATCH(1,MMULT(--('2026 Points'!$E$13:$L$21=D1257),TRANSPOSE(COLUMN('2026 Points'!$E$13:$L$21)^0)),0))</f>
        <v>#N/A</v>
      </c>
    </row>
    <row r="1258">
      <c r="A1258" s="13"/>
      <c r="B1258" s="13"/>
      <c r="C1258" s="14"/>
      <c r="D1258" s="14"/>
      <c r="E1258" s="14"/>
      <c r="F1258" s="15"/>
      <c r="G1258" s="11"/>
      <c r="I1258" t="str">
        <f t="array" ref="I1258">INDEX('2026 Points'!$D$13:$D$21,MATCH(1,MMULT(--('2026 Points'!$E$13:$L$21=D1258),TRANSPOSE(COLUMN('2026 Points'!$E$13:$L$21)^0)),0))</f>
        <v>#N/A</v>
      </c>
    </row>
    <row r="1259">
      <c r="A1259" s="13"/>
      <c r="B1259" s="16"/>
      <c r="C1259" s="14"/>
      <c r="D1259" s="14"/>
      <c r="E1259" s="14"/>
      <c r="F1259" s="15"/>
      <c r="G1259" s="11"/>
      <c r="I1259" t="str">
        <f t="array" ref="I1259">INDEX('2026 Points'!$D$13:$D$21,MATCH(1,MMULT(--('2026 Points'!$E$13:$L$21=D1259),TRANSPOSE(COLUMN('2026 Points'!$E$13:$L$21)^0)),0))</f>
        <v>#N/A</v>
      </c>
    </row>
    <row r="1260">
      <c r="A1260" s="13"/>
      <c r="B1260" s="13"/>
      <c r="C1260" s="14"/>
      <c r="D1260" s="14"/>
      <c r="E1260" s="16"/>
      <c r="F1260" s="15"/>
      <c r="G1260" s="11"/>
      <c r="I1260" t="str">
        <f t="array" ref="I1260">INDEX('2026 Points'!$D$13:$D$21,MATCH(1,MMULT(--('2026 Points'!$E$13:$L$21=D1260),TRANSPOSE(COLUMN('2026 Points'!$E$13:$L$21)^0)),0))</f>
        <v>#N/A</v>
      </c>
    </row>
    <row r="1261">
      <c r="A1261" s="13"/>
      <c r="B1261" s="16"/>
      <c r="C1261" s="14"/>
      <c r="D1261" s="14"/>
      <c r="E1261" s="16"/>
      <c r="F1261" s="15"/>
      <c r="G1261" s="11"/>
      <c r="I1261" t="str">
        <f t="array" ref="I1261">INDEX('2026 Points'!$D$13:$D$21,MATCH(1,MMULT(--('2026 Points'!$E$13:$L$21=D1261),TRANSPOSE(COLUMN('2026 Points'!$E$13:$L$21)^0)),0))</f>
        <v>#N/A</v>
      </c>
    </row>
    <row r="1262">
      <c r="A1262" s="13"/>
      <c r="B1262" s="16"/>
      <c r="C1262" s="14"/>
      <c r="D1262" s="14"/>
      <c r="E1262" s="14"/>
      <c r="F1262" s="15"/>
      <c r="G1262" s="11"/>
      <c r="I1262" t="str">
        <f t="array" ref="I1262">INDEX('2026 Points'!$D$13:$D$21,MATCH(1,MMULT(--('2026 Points'!$E$13:$L$21=D1262),TRANSPOSE(COLUMN('2026 Points'!$E$13:$L$21)^0)),0))</f>
        <v>#N/A</v>
      </c>
    </row>
    <row r="1263">
      <c r="A1263" s="13"/>
      <c r="B1263" s="13"/>
      <c r="C1263" s="14"/>
      <c r="D1263" s="14"/>
      <c r="E1263" s="14"/>
      <c r="F1263" s="15"/>
      <c r="G1263" s="11"/>
      <c r="I1263" t="str">
        <f t="array" ref="I1263">INDEX('2026 Points'!$D$13:$D$21,MATCH(1,MMULT(--('2026 Points'!$E$13:$L$21=D1263),TRANSPOSE(COLUMN('2026 Points'!$E$13:$L$21)^0)),0))</f>
        <v>#N/A</v>
      </c>
    </row>
    <row r="1264">
      <c r="A1264" s="13"/>
      <c r="B1264" s="13"/>
      <c r="C1264" s="14"/>
      <c r="D1264" s="14"/>
      <c r="E1264" s="14"/>
      <c r="F1264" s="15"/>
      <c r="G1264" s="11"/>
      <c r="I1264" t="str">
        <f t="array" ref="I1264">INDEX('2026 Points'!$D$13:$D$21,MATCH(1,MMULT(--('2026 Points'!$E$13:$L$21=D1264),TRANSPOSE(COLUMN('2026 Points'!$E$13:$L$21)^0)),0))</f>
        <v>#N/A</v>
      </c>
    </row>
    <row r="1265">
      <c r="A1265" s="13"/>
      <c r="B1265" s="13"/>
      <c r="C1265" s="14"/>
      <c r="D1265" s="14"/>
      <c r="E1265" s="14"/>
      <c r="F1265" s="15"/>
      <c r="G1265" s="11"/>
      <c r="I1265" t="str">
        <f t="array" ref="I1265">INDEX('2026 Points'!$D$13:$D$21,MATCH(1,MMULT(--('2026 Points'!$E$13:$L$21=D1265),TRANSPOSE(COLUMN('2026 Points'!$E$13:$L$21)^0)),0))</f>
        <v>#N/A</v>
      </c>
    </row>
    <row r="1266">
      <c r="A1266" s="13"/>
      <c r="B1266" s="16"/>
      <c r="C1266" s="14"/>
      <c r="D1266" s="14"/>
      <c r="E1266" s="14"/>
      <c r="F1266" s="15"/>
      <c r="G1266" s="11"/>
      <c r="I1266" t="str">
        <f t="array" ref="I1266">INDEX('2026 Points'!$D$13:$D$21,MATCH(1,MMULT(--('2026 Points'!$E$13:$L$21=D1266),TRANSPOSE(COLUMN('2026 Points'!$E$13:$L$21)^0)),0))</f>
        <v>#N/A</v>
      </c>
    </row>
    <row r="1267">
      <c r="A1267" s="13"/>
      <c r="B1267" s="16"/>
      <c r="C1267" s="14"/>
      <c r="D1267" s="14"/>
      <c r="E1267" s="16"/>
      <c r="F1267" s="15"/>
      <c r="G1267" s="11"/>
      <c r="I1267" t="str">
        <f t="array" ref="I1267">INDEX('2026 Points'!$D$13:$D$21,MATCH(1,MMULT(--('2026 Points'!$E$13:$L$21=D1267),TRANSPOSE(COLUMN('2026 Points'!$E$13:$L$21)^0)),0))</f>
        <v>#N/A</v>
      </c>
    </row>
    <row r="1268">
      <c r="A1268" s="13"/>
      <c r="B1268" s="13"/>
      <c r="C1268" s="14"/>
      <c r="D1268" s="14"/>
      <c r="E1268" s="14"/>
      <c r="F1268" s="15"/>
      <c r="G1268" s="11"/>
      <c r="I1268" t="str">
        <f t="array" ref="I1268">INDEX('2026 Points'!$D$13:$D$21,MATCH(1,MMULT(--('2026 Points'!$E$13:$L$21=D1268),TRANSPOSE(COLUMN('2026 Points'!$E$13:$L$21)^0)),0))</f>
        <v>#N/A</v>
      </c>
    </row>
    <row r="1269">
      <c r="A1269" s="13"/>
      <c r="B1269" s="13"/>
      <c r="C1269" s="14"/>
      <c r="D1269" s="14"/>
      <c r="E1269" s="14"/>
      <c r="F1269" s="15"/>
      <c r="G1269" s="11"/>
      <c r="I1269" t="str">
        <f t="array" ref="I1269">INDEX('2026 Points'!$D$13:$D$21,MATCH(1,MMULT(--('2026 Points'!$E$13:$L$21=D1269),TRANSPOSE(COLUMN('2026 Points'!$E$13:$L$21)^0)),0))</f>
        <v>#N/A</v>
      </c>
    </row>
    <row r="1270">
      <c r="A1270" s="13"/>
      <c r="B1270" s="13"/>
      <c r="C1270" s="14"/>
      <c r="D1270" s="14"/>
      <c r="E1270" s="14"/>
      <c r="F1270" s="15"/>
      <c r="G1270" s="11"/>
      <c r="I1270" t="str">
        <f t="array" ref="I1270">INDEX('2026 Points'!$D$13:$D$21,MATCH(1,MMULT(--('2026 Points'!$E$13:$L$21=D1270),TRANSPOSE(COLUMN('2026 Points'!$E$13:$L$21)^0)),0))</f>
        <v>#N/A</v>
      </c>
    </row>
    <row r="1271">
      <c r="A1271" s="13"/>
      <c r="B1271" s="16"/>
      <c r="C1271" s="14"/>
      <c r="D1271" s="14"/>
      <c r="E1271" s="14"/>
      <c r="F1271" s="15"/>
      <c r="G1271" s="11"/>
      <c r="I1271" t="str">
        <f t="array" ref="I1271">INDEX('2026 Points'!$D$13:$D$21,MATCH(1,MMULT(--('2026 Points'!$E$13:$L$21=D1271),TRANSPOSE(COLUMN('2026 Points'!$E$13:$L$21)^0)),0))</f>
        <v>#N/A</v>
      </c>
    </row>
    <row r="1272">
      <c r="A1272" s="13"/>
      <c r="B1272" s="16"/>
      <c r="C1272" s="14"/>
      <c r="D1272" s="14"/>
      <c r="E1272" s="14"/>
      <c r="F1272" s="15"/>
      <c r="G1272" s="11"/>
      <c r="I1272" t="str">
        <f t="array" ref="I1272">INDEX('2026 Points'!$D$13:$D$21,MATCH(1,MMULT(--('2026 Points'!$E$13:$L$21=D1272),TRANSPOSE(COLUMN('2026 Points'!$E$13:$L$21)^0)),0))</f>
        <v>#N/A</v>
      </c>
    </row>
    <row r="1273">
      <c r="A1273" s="13"/>
      <c r="B1273" s="16"/>
      <c r="C1273" s="14"/>
      <c r="D1273" s="14"/>
      <c r="E1273" s="14"/>
      <c r="F1273" s="15"/>
      <c r="G1273" s="11"/>
      <c r="I1273" t="str">
        <f t="array" ref="I1273">INDEX('2026 Points'!$D$13:$D$21,MATCH(1,MMULT(--('2026 Points'!$E$13:$L$21=D1273),TRANSPOSE(COLUMN('2026 Points'!$E$13:$L$21)^0)),0))</f>
        <v>#N/A</v>
      </c>
    </row>
    <row r="1274">
      <c r="A1274" s="13"/>
      <c r="B1274" s="13"/>
      <c r="C1274" s="14"/>
      <c r="D1274" s="14"/>
      <c r="E1274" s="14"/>
      <c r="F1274" s="15"/>
      <c r="G1274" s="11"/>
      <c r="I1274" t="str">
        <f t="array" ref="I1274">INDEX('2026 Points'!$D$13:$D$21,MATCH(1,MMULT(--('2026 Points'!$E$13:$L$21=D1274),TRANSPOSE(COLUMN('2026 Points'!$E$13:$L$21)^0)),0))</f>
        <v>#N/A</v>
      </c>
    </row>
    <row r="1275">
      <c r="A1275" s="13"/>
      <c r="B1275" s="16"/>
      <c r="C1275" s="14"/>
      <c r="D1275" s="14"/>
      <c r="E1275" s="14"/>
      <c r="F1275" s="15"/>
      <c r="G1275" s="11"/>
      <c r="I1275" t="str">
        <f t="array" ref="I1275">INDEX('2026 Points'!$D$13:$D$21,MATCH(1,MMULT(--('2026 Points'!$E$13:$L$21=D1275),TRANSPOSE(COLUMN('2026 Points'!$E$13:$L$21)^0)),0))</f>
        <v>#N/A</v>
      </c>
    </row>
    <row r="1276">
      <c r="A1276" s="13"/>
      <c r="B1276" s="13"/>
      <c r="C1276" s="14"/>
      <c r="D1276" s="14"/>
      <c r="E1276" s="14"/>
      <c r="F1276" s="15"/>
      <c r="G1276" s="11"/>
      <c r="I1276" t="str">
        <f t="array" ref="I1276">INDEX('2026 Points'!$D$13:$D$21,MATCH(1,MMULT(--('2026 Points'!$E$13:$L$21=D1276),TRANSPOSE(COLUMN('2026 Points'!$E$13:$L$21)^0)),0))</f>
        <v>#N/A</v>
      </c>
    </row>
    <row r="1277">
      <c r="A1277" s="13"/>
      <c r="B1277" s="16"/>
      <c r="C1277" s="14"/>
      <c r="D1277" s="14"/>
      <c r="E1277" s="14"/>
      <c r="F1277" s="15"/>
      <c r="G1277" s="11"/>
      <c r="I1277" t="str">
        <f t="array" ref="I1277">INDEX('2026 Points'!$D$13:$D$21,MATCH(1,MMULT(--('2026 Points'!$E$13:$L$21=D1277),TRANSPOSE(COLUMN('2026 Points'!$E$13:$L$21)^0)),0))</f>
        <v>#N/A</v>
      </c>
    </row>
    <row r="1278">
      <c r="A1278" s="13"/>
      <c r="B1278" s="13"/>
      <c r="C1278" s="14"/>
      <c r="D1278" s="14"/>
      <c r="E1278" s="14"/>
      <c r="F1278" s="15"/>
      <c r="G1278" s="11"/>
      <c r="I1278" t="str">
        <f t="array" ref="I1278">INDEX('2026 Points'!$D$13:$D$21,MATCH(1,MMULT(--('2026 Points'!$E$13:$L$21=D1278),TRANSPOSE(COLUMN('2026 Points'!$E$13:$L$21)^0)),0))</f>
        <v>#N/A</v>
      </c>
    </row>
    <row r="1279">
      <c r="A1279" s="13"/>
      <c r="B1279" s="13"/>
      <c r="C1279" s="14"/>
      <c r="D1279" s="14"/>
      <c r="E1279" s="14"/>
      <c r="F1279" s="15"/>
      <c r="G1279" s="11"/>
      <c r="I1279" t="str">
        <f t="array" ref="I1279">INDEX('2026 Points'!$D$13:$D$21,MATCH(1,MMULT(--('2026 Points'!$E$13:$L$21=D1279),TRANSPOSE(COLUMN('2026 Points'!$E$13:$L$21)^0)),0))</f>
        <v>#N/A</v>
      </c>
    </row>
    <row r="1280">
      <c r="A1280" s="13"/>
      <c r="B1280" s="13"/>
      <c r="C1280" s="14"/>
      <c r="D1280" s="14"/>
      <c r="E1280" s="14"/>
      <c r="F1280" s="15"/>
      <c r="G1280" s="11"/>
      <c r="I1280" t="str">
        <f t="array" ref="I1280">INDEX('2026 Points'!$D$13:$D$21,MATCH(1,MMULT(--('2026 Points'!$E$13:$L$21=D1280),TRANSPOSE(COLUMN('2026 Points'!$E$13:$L$21)^0)),0))</f>
        <v>#N/A</v>
      </c>
    </row>
    <row r="1281">
      <c r="A1281" s="13"/>
      <c r="B1281" s="13"/>
      <c r="C1281" s="14"/>
      <c r="D1281" s="14"/>
      <c r="E1281" s="14"/>
      <c r="F1281" s="15"/>
      <c r="G1281" s="11"/>
      <c r="I1281" t="str">
        <f t="array" ref="I1281">INDEX('2026 Points'!$D$13:$D$21,MATCH(1,MMULT(--('2026 Points'!$E$13:$L$21=D1281),TRANSPOSE(COLUMN('2026 Points'!$E$13:$L$21)^0)),0))</f>
        <v>#N/A</v>
      </c>
    </row>
    <row r="1282">
      <c r="A1282" s="13"/>
      <c r="B1282" s="13"/>
      <c r="C1282" s="14"/>
      <c r="D1282" s="14"/>
      <c r="E1282" s="14"/>
      <c r="F1282" s="15"/>
      <c r="G1282" s="11"/>
      <c r="I1282" t="str">
        <f t="array" ref="I1282">INDEX('2026 Points'!$D$13:$D$21,MATCH(1,MMULT(--('2026 Points'!$E$13:$L$21=D1282),TRANSPOSE(COLUMN('2026 Points'!$E$13:$L$21)^0)),0))</f>
        <v>#N/A</v>
      </c>
    </row>
    <row r="1283">
      <c r="A1283" s="13"/>
      <c r="B1283" s="13"/>
      <c r="C1283" s="14"/>
      <c r="D1283" s="14"/>
      <c r="E1283" s="14"/>
      <c r="F1283" s="15"/>
      <c r="G1283" s="11"/>
      <c r="I1283" t="str">
        <f t="array" ref="I1283">INDEX('2026 Points'!$D$13:$D$21,MATCH(1,MMULT(--('2026 Points'!$E$13:$L$21=D1283),TRANSPOSE(COLUMN('2026 Points'!$E$13:$L$21)^0)),0))</f>
        <v>#N/A</v>
      </c>
    </row>
    <row r="1284">
      <c r="A1284" s="13"/>
      <c r="B1284" s="13"/>
      <c r="C1284" s="14"/>
      <c r="D1284" s="14"/>
      <c r="E1284" s="14"/>
      <c r="F1284" s="15"/>
      <c r="G1284" s="11"/>
      <c r="I1284" t="str">
        <f t="array" ref="I1284">INDEX('2026 Points'!$D$13:$D$21,MATCH(1,MMULT(--('2026 Points'!$E$13:$L$21=D1284),TRANSPOSE(COLUMN('2026 Points'!$E$13:$L$21)^0)),0))</f>
        <v>#N/A</v>
      </c>
    </row>
    <row r="1285">
      <c r="A1285" s="13"/>
      <c r="B1285" s="13"/>
      <c r="C1285" s="14"/>
      <c r="D1285" s="14"/>
      <c r="E1285" s="14"/>
      <c r="F1285" s="15"/>
      <c r="G1285" s="11"/>
      <c r="I1285" t="str">
        <f t="array" ref="I1285">INDEX('2026 Points'!$D$13:$D$21,MATCH(1,MMULT(--('2026 Points'!$E$13:$L$21=D1285),TRANSPOSE(COLUMN('2026 Points'!$E$13:$L$21)^0)),0))</f>
        <v>#N/A</v>
      </c>
    </row>
    <row r="1286">
      <c r="A1286" s="13"/>
      <c r="B1286" s="13"/>
      <c r="C1286" s="14"/>
      <c r="D1286" s="14"/>
      <c r="E1286" s="14"/>
      <c r="F1286" s="15"/>
      <c r="G1286" s="11"/>
      <c r="I1286" t="str">
        <f t="array" ref="I1286">INDEX('2026 Points'!$D$13:$D$21,MATCH(1,MMULT(--('2026 Points'!$E$13:$L$21=D1286),TRANSPOSE(COLUMN('2026 Points'!$E$13:$L$21)^0)),0))</f>
        <v>#N/A</v>
      </c>
    </row>
    <row r="1287">
      <c r="A1287" s="13"/>
      <c r="B1287" s="13"/>
      <c r="C1287" s="14"/>
      <c r="D1287" s="14"/>
      <c r="E1287" s="14"/>
      <c r="F1287" s="15"/>
      <c r="G1287" s="11"/>
      <c r="I1287" t="str">
        <f t="array" ref="I1287">INDEX('2026 Points'!$D$13:$D$21,MATCH(1,MMULT(--('2026 Points'!$E$13:$L$21=D1287),TRANSPOSE(COLUMN('2026 Points'!$E$13:$L$21)^0)),0))</f>
        <v>#N/A</v>
      </c>
    </row>
    <row r="1288">
      <c r="A1288" s="13"/>
      <c r="B1288" s="16"/>
      <c r="C1288" s="14"/>
      <c r="D1288" s="14"/>
      <c r="E1288" s="14"/>
      <c r="F1288" s="15"/>
      <c r="G1288" s="11"/>
      <c r="I1288" t="str">
        <f t="array" ref="I1288">INDEX('2026 Points'!$D$13:$D$21,MATCH(1,MMULT(--('2026 Points'!$E$13:$L$21=D1288),TRANSPOSE(COLUMN('2026 Points'!$E$13:$L$21)^0)),0))</f>
        <v>#N/A</v>
      </c>
    </row>
    <row r="1289">
      <c r="A1289" s="13"/>
      <c r="B1289" s="13"/>
      <c r="C1289" s="14"/>
      <c r="D1289" s="14"/>
      <c r="E1289" s="14"/>
      <c r="F1289" s="15"/>
      <c r="G1289" s="11"/>
      <c r="I1289" t="str">
        <f t="array" ref="I1289">INDEX('2026 Points'!$D$13:$D$21,MATCH(1,MMULT(--('2026 Points'!$E$13:$L$21=D1289),TRANSPOSE(COLUMN('2026 Points'!$E$13:$L$21)^0)),0))</f>
        <v>#N/A</v>
      </c>
    </row>
    <row r="1290">
      <c r="A1290" s="13"/>
      <c r="B1290" s="13"/>
      <c r="C1290" s="14"/>
      <c r="D1290" s="14"/>
      <c r="E1290" s="14"/>
      <c r="F1290" s="15"/>
      <c r="G1290" s="11"/>
      <c r="I1290" t="str">
        <f t="array" ref="I1290">INDEX('2026 Points'!$D$13:$D$21,MATCH(1,MMULT(--('2026 Points'!$E$13:$L$21=D1290),TRANSPOSE(COLUMN('2026 Points'!$E$13:$L$21)^0)),0))</f>
        <v>#N/A</v>
      </c>
    </row>
    <row r="1291">
      <c r="A1291" s="13"/>
      <c r="B1291" s="16"/>
      <c r="C1291" s="14"/>
      <c r="D1291" s="14"/>
      <c r="E1291" s="14"/>
      <c r="F1291" s="15"/>
      <c r="G1291" s="11"/>
      <c r="I1291" t="str">
        <f t="array" ref="I1291">INDEX('2026 Points'!$D$13:$D$21,MATCH(1,MMULT(--('2026 Points'!$E$13:$L$21=D1291),TRANSPOSE(COLUMN('2026 Points'!$E$13:$L$21)^0)),0))</f>
        <v>#N/A</v>
      </c>
    </row>
    <row r="1292">
      <c r="A1292" s="13"/>
      <c r="B1292" s="16"/>
      <c r="C1292" s="14"/>
      <c r="D1292" s="14"/>
      <c r="E1292" s="14"/>
      <c r="F1292" s="15"/>
      <c r="G1292" s="11"/>
      <c r="I1292" t="str">
        <f t="array" ref="I1292">INDEX('2026 Points'!$D$13:$D$21,MATCH(1,MMULT(--('2026 Points'!$E$13:$L$21=D1292),TRANSPOSE(COLUMN('2026 Points'!$E$13:$L$21)^0)),0))</f>
        <v>#N/A</v>
      </c>
    </row>
    <row r="1293">
      <c r="A1293" s="13"/>
      <c r="B1293" s="13"/>
      <c r="C1293" s="14"/>
      <c r="D1293" s="14"/>
      <c r="E1293" s="14"/>
      <c r="F1293" s="15"/>
      <c r="G1293" s="11"/>
      <c r="I1293" t="str">
        <f t="array" ref="I1293">INDEX('2026 Points'!$D$13:$D$21,MATCH(1,MMULT(--('2026 Points'!$E$13:$L$21=D1293),TRANSPOSE(COLUMN('2026 Points'!$E$13:$L$21)^0)),0))</f>
        <v>#N/A</v>
      </c>
    </row>
    <row r="1294">
      <c r="A1294" s="13"/>
      <c r="B1294" s="16"/>
      <c r="C1294" s="14"/>
      <c r="D1294" s="14"/>
      <c r="E1294" s="14"/>
      <c r="F1294" s="15"/>
      <c r="G1294" s="11"/>
      <c r="I1294" t="str">
        <f t="array" ref="I1294">INDEX('2026 Points'!$D$13:$D$21,MATCH(1,MMULT(--('2026 Points'!$E$13:$L$21=D1294),TRANSPOSE(COLUMN('2026 Points'!$E$13:$L$21)^0)),0))</f>
        <v>#N/A</v>
      </c>
    </row>
    <row r="1295">
      <c r="A1295" s="13"/>
      <c r="B1295" s="13"/>
      <c r="C1295" s="14"/>
      <c r="D1295" s="14"/>
      <c r="E1295" s="14"/>
      <c r="F1295" s="15"/>
      <c r="G1295" s="11"/>
      <c r="I1295" t="str">
        <f t="array" ref="I1295">INDEX('2026 Points'!$D$13:$D$21,MATCH(1,MMULT(--('2026 Points'!$E$13:$L$21=D1295),TRANSPOSE(COLUMN('2026 Points'!$E$13:$L$21)^0)),0))</f>
        <v>#N/A</v>
      </c>
    </row>
    <row r="1296">
      <c r="A1296" s="13"/>
      <c r="B1296" s="13"/>
      <c r="C1296" s="14"/>
      <c r="D1296" s="14"/>
      <c r="E1296" s="14"/>
      <c r="F1296" s="15"/>
      <c r="G1296" s="11"/>
      <c r="I1296" t="str">
        <f t="array" ref="I1296">INDEX('2026 Points'!$D$13:$D$21,MATCH(1,MMULT(--('2026 Points'!$E$13:$L$21=D1296),TRANSPOSE(COLUMN('2026 Points'!$E$13:$L$21)^0)),0))</f>
        <v>#N/A</v>
      </c>
    </row>
    <row r="1297">
      <c r="A1297" s="13"/>
      <c r="B1297" s="13"/>
      <c r="C1297" s="14"/>
      <c r="D1297" s="14"/>
      <c r="E1297" s="14"/>
      <c r="F1297" s="15"/>
      <c r="G1297" s="11"/>
      <c r="I1297" t="str">
        <f t="array" ref="I1297">INDEX('2026 Points'!$D$13:$D$21,MATCH(1,MMULT(--('2026 Points'!$E$13:$L$21=D1297),TRANSPOSE(COLUMN('2026 Points'!$E$13:$L$21)^0)),0))</f>
        <v>#N/A</v>
      </c>
    </row>
    <row r="1298">
      <c r="A1298" s="13"/>
      <c r="B1298" s="13"/>
      <c r="C1298" s="14"/>
      <c r="D1298" s="14"/>
      <c r="E1298" s="14"/>
      <c r="F1298" s="15"/>
      <c r="G1298" s="11"/>
      <c r="I1298" t="str">
        <f t="array" ref="I1298">INDEX('2026 Points'!$D$13:$D$21,MATCH(1,MMULT(--('2026 Points'!$E$13:$L$21=D1298),TRANSPOSE(COLUMN('2026 Points'!$E$13:$L$21)^0)),0))</f>
        <v>#N/A</v>
      </c>
    </row>
    <row r="1299">
      <c r="A1299" s="13"/>
      <c r="B1299" s="13"/>
      <c r="C1299" s="14"/>
      <c r="D1299" s="14"/>
      <c r="E1299" s="14"/>
      <c r="F1299" s="15"/>
      <c r="G1299" s="11"/>
      <c r="I1299" t="str">
        <f t="array" ref="I1299">INDEX('2026 Points'!$D$13:$D$21,MATCH(1,MMULT(--('2026 Points'!$E$13:$L$21=D1299),TRANSPOSE(COLUMN('2026 Points'!$E$13:$L$21)^0)),0))</f>
        <v>#N/A</v>
      </c>
    </row>
    <row r="1300">
      <c r="A1300" s="13"/>
      <c r="B1300" s="13"/>
      <c r="C1300" s="14"/>
      <c r="D1300" s="14"/>
      <c r="E1300" s="14"/>
      <c r="F1300" s="15"/>
      <c r="G1300" s="11"/>
      <c r="I1300" t="str">
        <f t="array" ref="I1300">INDEX('2026 Points'!$D$13:$D$21,MATCH(1,MMULT(--('2026 Points'!$E$13:$L$21=D1300),TRANSPOSE(COLUMN('2026 Points'!$E$13:$L$21)^0)),0))</f>
        <v>#N/A</v>
      </c>
    </row>
    <row r="1301">
      <c r="A1301" s="13"/>
      <c r="B1301" s="16"/>
      <c r="C1301" s="14"/>
      <c r="D1301" s="14"/>
      <c r="E1301" s="14"/>
      <c r="F1301" s="15"/>
      <c r="G1301" s="11"/>
      <c r="I1301" t="str">
        <f t="array" ref="I1301">INDEX('2026 Points'!$D$13:$D$21,MATCH(1,MMULT(--('2026 Points'!$E$13:$L$21=D1301),TRANSPOSE(COLUMN('2026 Points'!$E$13:$L$21)^0)),0))</f>
        <v>#N/A</v>
      </c>
    </row>
    <row r="1302">
      <c r="A1302" s="13"/>
      <c r="B1302" s="13"/>
      <c r="C1302" s="14"/>
      <c r="D1302" s="14"/>
      <c r="E1302" s="14"/>
      <c r="F1302" s="15"/>
      <c r="G1302" s="11"/>
      <c r="I1302" t="str">
        <f t="array" ref="I1302">INDEX('2026 Points'!$D$13:$D$21,MATCH(1,MMULT(--('2026 Points'!$E$13:$L$21=D1302),TRANSPOSE(COLUMN('2026 Points'!$E$13:$L$21)^0)),0))</f>
        <v>#N/A</v>
      </c>
    </row>
    <row r="1303">
      <c r="A1303" s="13"/>
      <c r="B1303" s="13"/>
      <c r="C1303" s="14"/>
      <c r="D1303" s="14"/>
      <c r="E1303" s="14"/>
      <c r="F1303" s="15"/>
      <c r="G1303" s="11"/>
      <c r="I1303" t="str">
        <f t="array" ref="I1303">INDEX('2026 Points'!$D$13:$D$21,MATCH(1,MMULT(--('2026 Points'!$E$13:$L$21=D1303),TRANSPOSE(COLUMN('2026 Points'!$E$13:$L$21)^0)),0))</f>
        <v>#N/A</v>
      </c>
    </row>
    <row r="1304">
      <c r="A1304" s="13"/>
      <c r="B1304" s="13"/>
      <c r="C1304" s="14"/>
      <c r="D1304" s="14"/>
      <c r="E1304" s="14"/>
      <c r="F1304" s="15"/>
      <c r="G1304" s="11"/>
      <c r="I1304" t="str">
        <f t="array" ref="I1304">INDEX('2026 Points'!$D$13:$D$21,MATCH(1,MMULT(--('2026 Points'!$E$13:$L$21=D1304),TRANSPOSE(COLUMN('2026 Points'!$E$13:$L$21)^0)),0))</f>
        <v>#N/A</v>
      </c>
    </row>
    <row r="1305">
      <c r="A1305" s="13"/>
      <c r="B1305" s="13"/>
      <c r="C1305" s="14"/>
      <c r="D1305" s="14"/>
      <c r="E1305" s="14"/>
      <c r="F1305" s="15"/>
      <c r="G1305" s="11"/>
      <c r="I1305" t="str">
        <f t="array" ref="I1305">INDEX('2026 Points'!$D$13:$D$21,MATCH(1,MMULT(--('2026 Points'!$E$13:$L$21=D1305),TRANSPOSE(COLUMN('2026 Points'!$E$13:$L$21)^0)),0))</f>
        <v>#N/A</v>
      </c>
    </row>
    <row r="1306">
      <c r="A1306" s="13"/>
      <c r="B1306" s="13"/>
      <c r="C1306" s="14"/>
      <c r="D1306" s="14"/>
      <c r="E1306" s="14"/>
      <c r="F1306" s="15"/>
      <c r="G1306" s="11"/>
      <c r="I1306" t="str">
        <f t="array" ref="I1306">INDEX('2026 Points'!$D$13:$D$21,MATCH(1,MMULT(--('2026 Points'!$E$13:$L$21=D1306),TRANSPOSE(COLUMN('2026 Points'!$E$13:$L$21)^0)),0))</f>
        <v>#N/A</v>
      </c>
    </row>
    <row r="1307">
      <c r="A1307" s="13"/>
      <c r="B1307" s="13"/>
      <c r="C1307" s="14"/>
      <c r="D1307" s="14"/>
      <c r="E1307" s="14"/>
      <c r="F1307" s="15"/>
      <c r="G1307" s="11"/>
      <c r="I1307" t="str">
        <f t="array" ref="I1307">INDEX('2026 Points'!$D$13:$D$21,MATCH(1,MMULT(--('2026 Points'!$E$13:$L$21=D1307),TRANSPOSE(COLUMN('2026 Points'!$E$13:$L$21)^0)),0))</f>
        <v>#N/A</v>
      </c>
    </row>
    <row r="1308">
      <c r="A1308" s="13"/>
      <c r="B1308" s="13"/>
      <c r="C1308" s="14"/>
      <c r="D1308" s="14"/>
      <c r="E1308" s="14"/>
      <c r="F1308" s="15"/>
      <c r="G1308" s="11"/>
      <c r="I1308" t="str">
        <f t="array" ref="I1308">INDEX('2026 Points'!$D$13:$D$21,MATCH(1,MMULT(--('2026 Points'!$E$13:$L$21=D1308),TRANSPOSE(COLUMN('2026 Points'!$E$13:$L$21)^0)),0))</f>
        <v>#N/A</v>
      </c>
    </row>
    <row r="1309">
      <c r="A1309" s="13"/>
      <c r="B1309" s="13"/>
      <c r="C1309" s="14"/>
      <c r="D1309" s="14"/>
      <c r="E1309" s="14"/>
      <c r="F1309" s="15"/>
      <c r="G1309" s="11"/>
      <c r="I1309" t="str">
        <f t="array" ref="I1309">INDEX('2026 Points'!$D$13:$D$21,MATCH(1,MMULT(--('2026 Points'!$E$13:$L$21=D1309),TRANSPOSE(COLUMN('2026 Points'!$E$13:$L$21)^0)),0))</f>
        <v>#N/A</v>
      </c>
    </row>
    <row r="1310">
      <c r="A1310" s="13"/>
      <c r="B1310" s="13"/>
      <c r="C1310" s="14"/>
      <c r="D1310" s="14"/>
      <c r="E1310" s="14"/>
      <c r="F1310" s="15"/>
      <c r="G1310" s="11"/>
      <c r="I1310" t="str">
        <f t="array" ref="I1310">INDEX('2026 Points'!$D$13:$D$21,MATCH(1,MMULT(--('2026 Points'!$E$13:$L$21=D1310),TRANSPOSE(COLUMN('2026 Points'!$E$13:$L$21)^0)),0))</f>
        <v>#N/A</v>
      </c>
    </row>
    <row r="1311">
      <c r="A1311" s="13"/>
      <c r="B1311" s="16"/>
      <c r="C1311" s="14"/>
      <c r="D1311" s="14"/>
      <c r="E1311" s="16"/>
      <c r="F1311" s="15"/>
      <c r="G1311" s="11"/>
      <c r="I1311" t="str">
        <f t="array" ref="I1311">INDEX('2026 Points'!$D$13:$D$21,MATCH(1,MMULT(--('2026 Points'!$E$13:$L$21=D1311),TRANSPOSE(COLUMN('2026 Points'!$E$13:$L$21)^0)),0))</f>
        <v>#N/A</v>
      </c>
    </row>
    <row r="1312">
      <c r="A1312" s="13"/>
      <c r="B1312" s="13"/>
      <c r="C1312" s="14"/>
      <c r="D1312" s="14"/>
      <c r="E1312" s="14"/>
      <c r="F1312" s="15"/>
      <c r="G1312" s="11"/>
      <c r="I1312" t="str">
        <f t="array" ref="I1312">INDEX('2026 Points'!$D$13:$D$21,MATCH(1,MMULT(--('2026 Points'!$E$13:$L$21=D1312),TRANSPOSE(COLUMN('2026 Points'!$E$13:$L$21)^0)),0))</f>
        <v>#N/A</v>
      </c>
    </row>
    <row r="1313">
      <c r="A1313" s="13"/>
      <c r="B1313" s="16"/>
      <c r="C1313" s="14"/>
      <c r="D1313" s="14"/>
      <c r="E1313" s="14"/>
      <c r="F1313" s="15"/>
      <c r="G1313" s="11"/>
      <c r="I1313" t="str">
        <f t="array" ref="I1313">INDEX('2026 Points'!$D$13:$D$21,MATCH(1,MMULT(--('2026 Points'!$E$13:$L$21=D1313),TRANSPOSE(COLUMN('2026 Points'!$E$13:$L$21)^0)),0))</f>
        <v>#N/A</v>
      </c>
    </row>
    <row r="1314">
      <c r="A1314" s="13"/>
      <c r="B1314" s="13"/>
      <c r="C1314" s="14"/>
      <c r="D1314" s="14"/>
      <c r="E1314" s="16"/>
      <c r="F1314" s="15"/>
      <c r="G1314" s="11"/>
      <c r="I1314" t="str">
        <f t="array" ref="I1314">INDEX('2026 Points'!$D$13:$D$21,MATCH(1,MMULT(--('2026 Points'!$E$13:$L$21=D1314),TRANSPOSE(COLUMN('2026 Points'!$E$13:$L$21)^0)),0))</f>
        <v>#N/A</v>
      </c>
    </row>
    <row r="1315">
      <c r="A1315" s="13"/>
      <c r="B1315" s="13"/>
      <c r="C1315" s="14"/>
      <c r="D1315" s="14"/>
      <c r="E1315" s="16"/>
      <c r="F1315" s="15"/>
      <c r="G1315" s="11"/>
      <c r="I1315" t="str">
        <f t="array" ref="I1315">INDEX('2026 Points'!$D$13:$D$21,MATCH(1,MMULT(--('2026 Points'!$E$13:$L$21=D1315),TRANSPOSE(COLUMN('2026 Points'!$E$13:$L$21)^0)),0))</f>
        <v>#N/A</v>
      </c>
    </row>
    <row r="1316">
      <c r="A1316" s="13"/>
      <c r="B1316" s="13"/>
      <c r="C1316" s="14"/>
      <c r="D1316" s="14"/>
      <c r="E1316" s="14"/>
      <c r="F1316" s="15"/>
      <c r="G1316" s="11"/>
      <c r="I1316" t="str">
        <f t="array" ref="I1316">INDEX('2026 Points'!$D$13:$D$21,MATCH(1,MMULT(--('2026 Points'!$E$13:$L$21=D1316),TRANSPOSE(COLUMN('2026 Points'!$E$13:$L$21)^0)),0))</f>
        <v>#N/A</v>
      </c>
    </row>
    <row r="1317">
      <c r="A1317" s="13"/>
      <c r="B1317" s="16"/>
      <c r="C1317" s="14"/>
      <c r="D1317" s="14"/>
      <c r="E1317" s="14"/>
      <c r="F1317" s="15"/>
      <c r="G1317" s="11"/>
      <c r="I1317" t="str">
        <f t="array" ref="I1317">INDEX('2026 Points'!$D$13:$D$21,MATCH(1,MMULT(--('2026 Points'!$E$13:$L$21=D1317),TRANSPOSE(COLUMN('2026 Points'!$E$13:$L$21)^0)),0))</f>
        <v>#N/A</v>
      </c>
    </row>
    <row r="1318">
      <c r="A1318" s="13"/>
      <c r="B1318" s="13"/>
      <c r="C1318" s="14"/>
      <c r="D1318" s="14"/>
      <c r="E1318" s="14"/>
      <c r="F1318" s="15"/>
      <c r="G1318" s="11"/>
      <c r="I1318" t="str">
        <f t="array" ref="I1318">INDEX('2026 Points'!$D$13:$D$21,MATCH(1,MMULT(--('2026 Points'!$E$13:$L$21=D1318),TRANSPOSE(COLUMN('2026 Points'!$E$13:$L$21)^0)),0))</f>
        <v>#N/A</v>
      </c>
    </row>
    <row r="1319">
      <c r="A1319" s="13"/>
      <c r="B1319" s="16"/>
      <c r="C1319" s="14"/>
      <c r="D1319" s="14"/>
      <c r="E1319" s="14"/>
      <c r="F1319" s="15"/>
      <c r="G1319" s="11"/>
      <c r="I1319" t="str">
        <f t="array" ref="I1319">INDEX('2026 Points'!$D$13:$D$21,MATCH(1,MMULT(--('2026 Points'!$E$13:$L$21=D1319),TRANSPOSE(COLUMN('2026 Points'!$E$13:$L$21)^0)),0))</f>
        <v>#N/A</v>
      </c>
    </row>
    <row r="1320">
      <c r="A1320" s="13"/>
      <c r="B1320" s="13"/>
      <c r="C1320" s="14"/>
      <c r="D1320" s="14"/>
      <c r="E1320" s="14"/>
      <c r="F1320" s="15"/>
      <c r="G1320" s="11"/>
      <c r="I1320" t="str">
        <f t="array" ref="I1320">INDEX('2026 Points'!$D$13:$D$21,MATCH(1,MMULT(--('2026 Points'!$E$13:$L$21=D1320),TRANSPOSE(COLUMN('2026 Points'!$E$13:$L$21)^0)),0))</f>
        <v>#N/A</v>
      </c>
    </row>
    <row r="1321">
      <c r="A1321" s="13"/>
      <c r="B1321" s="16"/>
      <c r="C1321" s="14"/>
      <c r="D1321" s="14"/>
      <c r="E1321" s="16"/>
      <c r="F1321" s="15"/>
      <c r="G1321" s="11"/>
      <c r="I1321" t="str">
        <f t="array" ref="I1321">INDEX('2026 Points'!$D$13:$D$21,MATCH(1,MMULT(--('2026 Points'!$E$13:$L$21=D1321),TRANSPOSE(COLUMN('2026 Points'!$E$13:$L$21)^0)),0))</f>
        <v>#N/A</v>
      </c>
    </row>
    <row r="1322">
      <c r="A1322" s="13"/>
      <c r="B1322" s="16"/>
      <c r="C1322" s="14"/>
      <c r="D1322" s="14"/>
      <c r="E1322" s="14"/>
      <c r="F1322" s="15"/>
      <c r="G1322" s="11"/>
      <c r="I1322" t="str">
        <f t="array" ref="I1322">INDEX('2026 Points'!$D$13:$D$21,MATCH(1,MMULT(--('2026 Points'!$E$13:$L$21=D1322),TRANSPOSE(COLUMN('2026 Points'!$E$13:$L$21)^0)),0))</f>
        <v>#N/A</v>
      </c>
    </row>
    <row r="1323">
      <c r="A1323" s="13"/>
      <c r="B1323" s="13"/>
      <c r="C1323" s="14"/>
      <c r="D1323" s="14"/>
      <c r="E1323" s="14"/>
      <c r="F1323" s="15"/>
      <c r="G1323" s="11"/>
      <c r="I1323" t="str">
        <f t="array" ref="I1323">INDEX('2026 Points'!$D$13:$D$21,MATCH(1,MMULT(--('2026 Points'!$E$13:$L$21=D1323),TRANSPOSE(COLUMN('2026 Points'!$E$13:$L$21)^0)),0))</f>
        <v>#N/A</v>
      </c>
    </row>
    <row r="1324">
      <c r="A1324" s="13"/>
      <c r="B1324" s="16"/>
      <c r="C1324" s="14"/>
      <c r="D1324" s="14"/>
      <c r="E1324" s="14"/>
      <c r="F1324" s="15"/>
      <c r="G1324" s="11"/>
      <c r="I1324" t="str">
        <f t="array" ref="I1324">INDEX('2026 Points'!$D$13:$D$21,MATCH(1,MMULT(--('2026 Points'!$E$13:$L$21=D1324),TRANSPOSE(COLUMN('2026 Points'!$E$13:$L$21)^0)),0))</f>
        <v>#N/A</v>
      </c>
    </row>
    <row r="1325">
      <c r="A1325" s="13"/>
      <c r="B1325" s="16"/>
      <c r="C1325" s="14"/>
      <c r="D1325" s="14"/>
      <c r="E1325" s="14"/>
      <c r="F1325" s="15"/>
      <c r="G1325" s="11"/>
      <c r="I1325" t="str">
        <f t="array" ref="I1325">INDEX('2026 Points'!$D$13:$D$21,MATCH(1,MMULT(--('2026 Points'!$E$13:$L$21=D1325),TRANSPOSE(COLUMN('2026 Points'!$E$13:$L$21)^0)),0))</f>
        <v>#N/A</v>
      </c>
    </row>
    <row r="1326">
      <c r="A1326" s="13"/>
      <c r="B1326" s="16"/>
      <c r="C1326" s="14"/>
      <c r="D1326" s="14"/>
      <c r="E1326" s="14"/>
      <c r="F1326" s="15"/>
      <c r="G1326" s="11"/>
      <c r="I1326" t="str">
        <f t="array" ref="I1326">INDEX('2026 Points'!$D$13:$D$21,MATCH(1,MMULT(--('2026 Points'!$E$13:$L$21=D1326),TRANSPOSE(COLUMN('2026 Points'!$E$13:$L$21)^0)),0))</f>
        <v>#N/A</v>
      </c>
    </row>
    <row r="1327">
      <c r="A1327" s="13"/>
      <c r="B1327" s="13"/>
      <c r="C1327" s="14"/>
      <c r="D1327" s="14"/>
      <c r="E1327" s="14"/>
      <c r="F1327" s="15"/>
      <c r="G1327" s="11"/>
      <c r="I1327" t="str">
        <f t="array" ref="I1327">INDEX('2026 Points'!$D$13:$D$21,MATCH(1,MMULT(--('2026 Points'!$E$13:$L$21=D1327),TRANSPOSE(COLUMN('2026 Points'!$E$13:$L$21)^0)),0))</f>
        <v>#N/A</v>
      </c>
    </row>
    <row r="1328">
      <c r="A1328" s="13"/>
      <c r="B1328" s="13"/>
      <c r="C1328" s="14"/>
      <c r="D1328" s="14"/>
      <c r="E1328" s="16"/>
      <c r="F1328" s="15"/>
      <c r="G1328" s="11"/>
      <c r="I1328" t="str">
        <f t="array" ref="I1328">INDEX('2026 Points'!$D$13:$D$21,MATCH(1,MMULT(--('2026 Points'!$E$13:$L$21=D1328),TRANSPOSE(COLUMN('2026 Points'!$E$13:$L$21)^0)),0))</f>
        <v>#N/A</v>
      </c>
    </row>
    <row r="1329">
      <c r="A1329" s="13"/>
      <c r="B1329" s="16"/>
      <c r="C1329" s="14"/>
      <c r="D1329" s="14"/>
      <c r="E1329" s="14"/>
      <c r="F1329" s="15"/>
      <c r="G1329" s="11"/>
      <c r="I1329" t="str">
        <f t="array" ref="I1329">INDEX('2026 Points'!$D$13:$D$21,MATCH(1,MMULT(--('2026 Points'!$E$13:$L$21=D1329),TRANSPOSE(COLUMN('2026 Points'!$E$13:$L$21)^0)),0))</f>
        <v>#N/A</v>
      </c>
    </row>
    <row r="1330">
      <c r="A1330" s="13"/>
      <c r="B1330" s="13"/>
      <c r="C1330" s="14"/>
      <c r="D1330" s="14"/>
      <c r="E1330" s="14"/>
      <c r="F1330" s="15"/>
      <c r="G1330" s="11"/>
      <c r="I1330" t="str">
        <f t="array" ref="I1330">INDEX('2026 Points'!$D$13:$D$21,MATCH(1,MMULT(--('2026 Points'!$E$13:$L$21=D1330),TRANSPOSE(COLUMN('2026 Points'!$E$13:$L$21)^0)),0))</f>
        <v>#N/A</v>
      </c>
    </row>
    <row r="1331">
      <c r="A1331" s="13"/>
      <c r="B1331" s="16"/>
      <c r="C1331" s="14"/>
      <c r="D1331" s="14"/>
      <c r="E1331" s="14"/>
      <c r="F1331" s="15"/>
      <c r="G1331" s="11"/>
      <c r="I1331" t="str">
        <f t="array" ref="I1331">INDEX('2026 Points'!$D$13:$D$21,MATCH(1,MMULT(--('2026 Points'!$E$13:$L$21=D1331),TRANSPOSE(COLUMN('2026 Points'!$E$13:$L$21)^0)),0))</f>
        <v>#N/A</v>
      </c>
    </row>
    <row r="1332">
      <c r="A1332" s="13"/>
      <c r="B1332" s="16"/>
      <c r="C1332" s="14"/>
      <c r="D1332" s="14"/>
      <c r="E1332" s="16"/>
      <c r="F1332" s="15"/>
      <c r="G1332" s="11"/>
      <c r="I1332" t="str">
        <f t="array" ref="I1332">INDEX('2026 Points'!$D$13:$D$21,MATCH(1,MMULT(--('2026 Points'!$E$13:$L$21=D1332),TRANSPOSE(COLUMN('2026 Points'!$E$13:$L$21)^0)),0))</f>
        <v>#N/A</v>
      </c>
    </row>
    <row r="1333">
      <c r="A1333" s="13"/>
      <c r="B1333" s="13"/>
      <c r="C1333" s="14"/>
      <c r="D1333" s="14"/>
      <c r="E1333" s="14"/>
      <c r="F1333" s="15"/>
      <c r="G1333" s="11"/>
      <c r="I1333" t="str">
        <f t="array" ref="I1333">INDEX('2026 Points'!$D$13:$D$21,MATCH(1,MMULT(--('2026 Points'!$E$13:$L$21=D1333),TRANSPOSE(COLUMN('2026 Points'!$E$13:$L$21)^0)),0))</f>
        <v>#N/A</v>
      </c>
    </row>
    <row r="1334">
      <c r="A1334" s="13"/>
      <c r="B1334" s="13"/>
      <c r="C1334" s="14"/>
      <c r="D1334" s="14"/>
      <c r="E1334" s="14"/>
      <c r="F1334" s="15"/>
      <c r="G1334" s="11"/>
      <c r="I1334" t="str">
        <f t="array" ref="I1334">INDEX('2026 Points'!$D$13:$D$21,MATCH(1,MMULT(--('2026 Points'!$E$13:$L$21=D1334),TRANSPOSE(COLUMN('2026 Points'!$E$13:$L$21)^0)),0))</f>
        <v>#N/A</v>
      </c>
    </row>
    <row r="1335">
      <c r="A1335" s="13"/>
      <c r="B1335" s="13"/>
      <c r="C1335" s="14"/>
      <c r="D1335" s="14"/>
      <c r="E1335" s="16"/>
      <c r="F1335" s="15"/>
      <c r="G1335" s="11"/>
      <c r="I1335" t="str">
        <f t="array" ref="I1335">INDEX('2026 Points'!$D$13:$D$21,MATCH(1,MMULT(--('2026 Points'!$E$13:$L$21=D1335),TRANSPOSE(COLUMN('2026 Points'!$E$13:$L$21)^0)),0))</f>
        <v>#N/A</v>
      </c>
    </row>
    <row r="1336">
      <c r="A1336" s="13"/>
      <c r="B1336" s="13"/>
      <c r="C1336" s="14"/>
      <c r="D1336" s="14"/>
      <c r="E1336" s="16"/>
      <c r="F1336" s="15"/>
      <c r="G1336" s="11"/>
      <c r="I1336" t="str">
        <f t="array" ref="I1336">INDEX('2026 Points'!$D$13:$D$21,MATCH(1,MMULT(--('2026 Points'!$E$13:$L$21=D1336),TRANSPOSE(COLUMN('2026 Points'!$E$13:$L$21)^0)),0))</f>
        <v>#N/A</v>
      </c>
    </row>
    <row r="1337">
      <c r="A1337" s="13"/>
      <c r="B1337" s="16"/>
      <c r="C1337" s="14"/>
      <c r="D1337" s="14"/>
      <c r="E1337" s="14"/>
      <c r="F1337" s="15"/>
      <c r="G1337" s="11"/>
      <c r="I1337" t="str">
        <f t="array" ref="I1337">INDEX('2026 Points'!$D$13:$D$21,MATCH(1,MMULT(--('2026 Points'!$E$13:$L$21=D1337),TRANSPOSE(COLUMN('2026 Points'!$E$13:$L$21)^0)),0))</f>
        <v>#N/A</v>
      </c>
    </row>
    <row r="1338">
      <c r="A1338" s="13"/>
      <c r="B1338" s="13"/>
      <c r="C1338" s="14"/>
      <c r="D1338" s="14"/>
      <c r="E1338" s="16"/>
      <c r="F1338" s="15"/>
      <c r="G1338" s="11"/>
      <c r="I1338" t="str">
        <f t="array" ref="I1338">INDEX('2026 Points'!$D$13:$D$21,MATCH(1,MMULT(--('2026 Points'!$E$13:$L$21=D1338),TRANSPOSE(COLUMN('2026 Points'!$E$13:$L$21)^0)),0))</f>
        <v>#N/A</v>
      </c>
    </row>
    <row r="1339">
      <c r="A1339" s="13"/>
      <c r="B1339" s="13"/>
      <c r="C1339" s="14"/>
      <c r="D1339" s="14"/>
      <c r="E1339" s="16"/>
      <c r="F1339" s="15"/>
      <c r="G1339" s="11"/>
      <c r="I1339" t="str">
        <f t="array" ref="I1339">INDEX('2026 Points'!$D$13:$D$21,MATCH(1,MMULT(--('2026 Points'!$E$13:$L$21=D1339),TRANSPOSE(COLUMN('2026 Points'!$E$13:$L$21)^0)),0))</f>
        <v>#N/A</v>
      </c>
    </row>
    <row r="1340">
      <c r="A1340" s="13"/>
      <c r="B1340" s="16"/>
      <c r="C1340" s="14"/>
      <c r="D1340" s="14"/>
      <c r="E1340" s="14"/>
      <c r="F1340" s="15"/>
      <c r="G1340" s="11"/>
      <c r="I1340" t="str">
        <f t="array" ref="I1340">INDEX('2026 Points'!$D$13:$D$21,MATCH(1,MMULT(--('2026 Points'!$E$13:$L$21=D1340),TRANSPOSE(COLUMN('2026 Points'!$E$13:$L$21)^0)),0))</f>
        <v>#N/A</v>
      </c>
    </row>
    <row r="1341">
      <c r="A1341" s="13"/>
      <c r="B1341" s="16"/>
      <c r="C1341" s="14"/>
      <c r="D1341" s="14"/>
      <c r="E1341" s="16"/>
      <c r="F1341" s="15"/>
      <c r="G1341" s="11"/>
      <c r="I1341" t="str">
        <f t="array" ref="I1341">INDEX('2026 Points'!$D$13:$D$21,MATCH(1,MMULT(--('2026 Points'!$E$13:$L$21=D1341),TRANSPOSE(COLUMN('2026 Points'!$E$13:$L$21)^0)),0))</f>
        <v>#N/A</v>
      </c>
    </row>
    <row r="1342">
      <c r="A1342" s="13"/>
      <c r="B1342" s="16"/>
      <c r="C1342" s="14"/>
      <c r="D1342" s="14"/>
      <c r="E1342" s="16"/>
      <c r="F1342" s="15"/>
      <c r="G1342" s="11"/>
      <c r="I1342" t="str">
        <f t="array" ref="I1342">INDEX('2026 Points'!$D$13:$D$21,MATCH(1,MMULT(--('2026 Points'!$E$13:$L$21=D1342),TRANSPOSE(COLUMN('2026 Points'!$E$13:$L$21)^0)),0))</f>
        <v>#N/A</v>
      </c>
    </row>
    <row r="1343">
      <c r="A1343" s="13"/>
      <c r="B1343" s="16"/>
      <c r="C1343" s="14"/>
      <c r="D1343" s="14"/>
      <c r="E1343" s="14"/>
      <c r="F1343" s="15"/>
      <c r="G1343" s="11"/>
      <c r="I1343" t="str">
        <f t="array" ref="I1343">INDEX('2026 Points'!$D$13:$D$21,MATCH(1,MMULT(--('2026 Points'!$E$13:$L$21=D1343),TRANSPOSE(COLUMN('2026 Points'!$E$13:$L$21)^0)),0))</f>
        <v>#N/A</v>
      </c>
    </row>
    <row r="1344">
      <c r="A1344" s="13"/>
      <c r="B1344" s="16"/>
      <c r="C1344" s="14"/>
      <c r="D1344" s="14"/>
      <c r="E1344" s="16"/>
      <c r="F1344" s="15"/>
      <c r="G1344" s="11"/>
      <c r="I1344" t="str">
        <f t="array" ref="I1344">INDEX('2026 Points'!$D$13:$D$21,MATCH(1,MMULT(--('2026 Points'!$E$13:$L$21=D1344),TRANSPOSE(COLUMN('2026 Points'!$E$13:$L$21)^0)),0))</f>
        <v>#N/A</v>
      </c>
    </row>
    <row r="1345">
      <c r="A1345" s="13"/>
      <c r="B1345" s="16"/>
      <c r="C1345" s="14"/>
      <c r="D1345" s="14"/>
      <c r="E1345" s="14"/>
      <c r="F1345" s="15"/>
      <c r="G1345" s="11"/>
      <c r="I1345" t="str">
        <f t="array" ref="I1345">INDEX('2026 Points'!$D$13:$D$21,MATCH(1,MMULT(--('2026 Points'!$E$13:$L$21=D1345),TRANSPOSE(COLUMN('2026 Points'!$E$13:$L$21)^0)),0))</f>
        <v>#N/A</v>
      </c>
    </row>
    <row r="1346">
      <c r="A1346" s="13"/>
      <c r="B1346" s="16"/>
      <c r="C1346" s="14"/>
      <c r="D1346" s="14"/>
      <c r="E1346" s="14"/>
      <c r="F1346" s="15"/>
      <c r="G1346" s="11"/>
      <c r="I1346" t="str">
        <f t="array" ref="I1346">INDEX('2026 Points'!$D$13:$D$21,MATCH(1,MMULT(--('2026 Points'!$E$13:$L$21=D1346),TRANSPOSE(COLUMN('2026 Points'!$E$13:$L$21)^0)),0))</f>
        <v>#N/A</v>
      </c>
    </row>
    <row r="1347">
      <c r="A1347" s="13"/>
      <c r="B1347" s="13"/>
      <c r="C1347" s="14"/>
      <c r="D1347" s="14"/>
      <c r="E1347" s="14"/>
      <c r="F1347" s="15"/>
      <c r="G1347" s="11"/>
      <c r="I1347" t="str">
        <f t="array" ref="I1347">INDEX('2026 Points'!$D$13:$D$21,MATCH(1,MMULT(--('2026 Points'!$E$13:$L$21=D1347),TRANSPOSE(COLUMN('2026 Points'!$E$13:$L$21)^0)),0))</f>
        <v>#N/A</v>
      </c>
    </row>
    <row r="1348">
      <c r="A1348" s="13"/>
      <c r="B1348" s="13"/>
      <c r="C1348" s="14"/>
      <c r="D1348" s="14"/>
      <c r="E1348" s="16"/>
      <c r="F1348" s="15"/>
      <c r="G1348" s="11"/>
      <c r="I1348" t="str">
        <f t="array" ref="I1348">INDEX('2026 Points'!$D$13:$D$21,MATCH(1,MMULT(--('2026 Points'!$E$13:$L$21=D1348),TRANSPOSE(COLUMN('2026 Points'!$E$13:$L$21)^0)),0))</f>
        <v>#N/A</v>
      </c>
    </row>
    <row r="1349">
      <c r="A1349" s="13"/>
      <c r="B1349" s="16"/>
      <c r="C1349" s="14"/>
      <c r="D1349" s="14"/>
      <c r="E1349" s="16"/>
      <c r="F1349" s="15"/>
      <c r="G1349" s="11"/>
      <c r="I1349" t="str">
        <f t="array" ref="I1349">INDEX('2026 Points'!$D$13:$D$21,MATCH(1,MMULT(--('2026 Points'!$E$13:$L$21=D1349),TRANSPOSE(COLUMN('2026 Points'!$E$13:$L$21)^0)),0))</f>
        <v>#N/A</v>
      </c>
    </row>
    <row r="1350">
      <c r="A1350" s="13"/>
      <c r="B1350" s="16"/>
      <c r="C1350" s="14"/>
      <c r="D1350" s="14"/>
      <c r="E1350" s="14"/>
      <c r="F1350" s="15"/>
      <c r="G1350" s="11"/>
      <c r="I1350" t="str">
        <f t="array" ref="I1350">INDEX('2026 Points'!$D$13:$D$21,MATCH(1,MMULT(--('2026 Points'!$E$13:$L$21=D1350),TRANSPOSE(COLUMN('2026 Points'!$E$13:$L$21)^0)),0))</f>
        <v>#N/A</v>
      </c>
    </row>
    <row r="1351">
      <c r="A1351" s="13"/>
      <c r="B1351" s="16"/>
      <c r="C1351" s="14"/>
      <c r="D1351" s="14"/>
      <c r="E1351" s="14"/>
      <c r="F1351" s="15"/>
      <c r="G1351" s="11"/>
      <c r="I1351" t="str">
        <f t="array" ref="I1351">INDEX('2026 Points'!$D$13:$D$21,MATCH(1,MMULT(--('2026 Points'!$E$13:$L$21=D1351),TRANSPOSE(COLUMN('2026 Points'!$E$13:$L$21)^0)),0))</f>
        <v>#N/A</v>
      </c>
    </row>
    <row r="1352">
      <c r="A1352" s="13"/>
      <c r="B1352" s="13"/>
      <c r="C1352" s="14"/>
      <c r="D1352" s="14"/>
      <c r="E1352" s="14"/>
      <c r="F1352" s="15"/>
      <c r="G1352" s="11"/>
      <c r="I1352" t="str">
        <f t="array" ref="I1352">INDEX('2026 Points'!$D$13:$D$21,MATCH(1,MMULT(--('2026 Points'!$E$13:$L$21=D1352),TRANSPOSE(COLUMN('2026 Points'!$E$13:$L$21)^0)),0))</f>
        <v>#N/A</v>
      </c>
    </row>
    <row r="1353">
      <c r="A1353" s="13"/>
      <c r="B1353" s="13"/>
      <c r="C1353" s="14"/>
      <c r="D1353" s="14"/>
      <c r="E1353" s="16"/>
      <c r="F1353" s="15"/>
      <c r="G1353" s="11"/>
      <c r="I1353" t="str">
        <f t="array" ref="I1353">INDEX('2026 Points'!$D$13:$D$21,MATCH(1,MMULT(--('2026 Points'!$E$13:$L$21=D1353),TRANSPOSE(COLUMN('2026 Points'!$E$13:$L$21)^0)),0))</f>
        <v>#N/A</v>
      </c>
    </row>
    <row r="1354">
      <c r="A1354" s="13"/>
      <c r="B1354" s="16"/>
      <c r="C1354" s="14"/>
      <c r="D1354" s="14"/>
      <c r="E1354" s="14"/>
      <c r="F1354" s="15"/>
      <c r="G1354" s="11"/>
      <c r="I1354" t="str">
        <f t="array" ref="I1354">INDEX('2026 Points'!$D$13:$D$21,MATCH(1,MMULT(--('2026 Points'!$E$13:$L$21=D1354),TRANSPOSE(COLUMN('2026 Points'!$E$13:$L$21)^0)),0))</f>
        <v>#N/A</v>
      </c>
    </row>
    <row r="1355">
      <c r="A1355" s="13"/>
      <c r="B1355" s="13"/>
      <c r="C1355" s="14"/>
      <c r="D1355" s="14"/>
      <c r="E1355" s="16"/>
      <c r="F1355" s="15"/>
      <c r="G1355" s="11"/>
      <c r="I1355" t="str">
        <f t="array" ref="I1355">INDEX('2026 Points'!$D$13:$D$21,MATCH(1,MMULT(--('2026 Points'!$E$13:$L$21=D1355),TRANSPOSE(COLUMN('2026 Points'!$E$13:$L$21)^0)),0))</f>
        <v>#N/A</v>
      </c>
    </row>
    <row r="1356">
      <c r="A1356" s="13"/>
      <c r="B1356" s="16"/>
      <c r="C1356" s="14"/>
      <c r="D1356" s="14"/>
      <c r="E1356" s="16"/>
      <c r="F1356" s="15"/>
      <c r="G1356" s="11"/>
      <c r="I1356" t="str">
        <f t="array" ref="I1356">INDEX('2026 Points'!$D$13:$D$21,MATCH(1,MMULT(--('2026 Points'!$E$13:$L$21=D1356),TRANSPOSE(COLUMN('2026 Points'!$E$13:$L$21)^0)),0))</f>
        <v>#N/A</v>
      </c>
    </row>
    <row r="1357">
      <c r="A1357" s="13"/>
      <c r="B1357" s="16"/>
      <c r="C1357" s="14"/>
      <c r="D1357" s="14"/>
      <c r="E1357" s="16"/>
      <c r="F1357" s="15"/>
      <c r="G1357" s="11"/>
      <c r="I1357" t="str">
        <f t="array" ref="I1357">INDEX('2026 Points'!$D$13:$D$21,MATCH(1,MMULT(--('2026 Points'!$E$13:$L$21=D1357),TRANSPOSE(COLUMN('2026 Points'!$E$13:$L$21)^0)),0))</f>
        <v>#N/A</v>
      </c>
    </row>
    <row r="1358">
      <c r="A1358" s="13"/>
      <c r="B1358" s="16"/>
      <c r="C1358" s="14"/>
      <c r="D1358" s="14"/>
      <c r="E1358" s="16"/>
      <c r="F1358" s="15"/>
      <c r="G1358" s="11"/>
      <c r="I1358" t="str">
        <f t="array" ref="I1358">INDEX('2026 Points'!$D$13:$D$21,MATCH(1,MMULT(--('2026 Points'!$E$13:$L$21=D1358),TRANSPOSE(COLUMN('2026 Points'!$E$13:$L$21)^0)),0))</f>
        <v>#N/A</v>
      </c>
    </row>
    <row r="1359">
      <c r="A1359" s="13"/>
      <c r="B1359" s="16"/>
      <c r="C1359" s="14"/>
      <c r="D1359" s="14"/>
      <c r="E1359" s="14"/>
      <c r="F1359" s="15"/>
      <c r="G1359" s="11"/>
      <c r="I1359" t="str">
        <f t="array" ref="I1359">INDEX('2026 Points'!$D$13:$D$21,MATCH(1,MMULT(--('2026 Points'!$E$13:$L$21=D1359),TRANSPOSE(COLUMN('2026 Points'!$E$13:$L$21)^0)),0))</f>
        <v>#N/A</v>
      </c>
    </row>
    <row r="1360">
      <c r="A1360" s="13"/>
      <c r="B1360" s="13"/>
      <c r="C1360" s="14"/>
      <c r="D1360" s="14"/>
      <c r="E1360" s="16"/>
      <c r="F1360" s="15"/>
      <c r="G1360" s="11"/>
      <c r="I1360" t="str">
        <f t="array" ref="I1360">INDEX('2026 Points'!$D$13:$D$21,MATCH(1,MMULT(--('2026 Points'!$E$13:$L$21=D1360),TRANSPOSE(COLUMN('2026 Points'!$E$13:$L$21)^0)),0))</f>
        <v>#N/A</v>
      </c>
    </row>
    <row r="1361">
      <c r="A1361" s="13"/>
      <c r="B1361" s="13"/>
      <c r="C1361" s="14"/>
      <c r="D1361" s="14"/>
      <c r="E1361" s="14"/>
      <c r="F1361" s="15"/>
      <c r="G1361" s="11"/>
      <c r="I1361" t="str">
        <f t="array" ref="I1361">INDEX('2026 Points'!$D$13:$D$21,MATCH(1,MMULT(--('2026 Points'!$E$13:$L$21=D1361),TRANSPOSE(COLUMN('2026 Points'!$E$13:$L$21)^0)),0))</f>
        <v>#N/A</v>
      </c>
    </row>
    <row r="1362">
      <c r="A1362" s="13"/>
      <c r="B1362" s="13"/>
      <c r="C1362" s="14"/>
      <c r="D1362" s="14"/>
      <c r="E1362" s="14"/>
      <c r="F1362" s="15"/>
      <c r="G1362" s="11"/>
      <c r="I1362" t="str">
        <f t="array" ref="I1362">INDEX('2026 Points'!$D$13:$D$21,MATCH(1,MMULT(--('2026 Points'!$E$13:$L$21=D1362),TRANSPOSE(COLUMN('2026 Points'!$E$13:$L$21)^0)),0))</f>
        <v>#N/A</v>
      </c>
    </row>
    <row r="1363">
      <c r="A1363" s="13"/>
      <c r="B1363" s="13"/>
      <c r="C1363" s="14"/>
      <c r="D1363" s="14"/>
      <c r="E1363" s="14"/>
      <c r="F1363" s="15"/>
      <c r="G1363" s="11"/>
      <c r="I1363" t="str">
        <f t="array" ref="I1363">INDEX('2026 Points'!$D$13:$D$21,MATCH(1,MMULT(--('2026 Points'!$E$13:$L$21=D1363),TRANSPOSE(COLUMN('2026 Points'!$E$13:$L$21)^0)),0))</f>
        <v>#N/A</v>
      </c>
    </row>
    <row r="1364">
      <c r="A1364" s="13"/>
      <c r="B1364" s="13"/>
      <c r="C1364" s="14"/>
      <c r="D1364" s="14"/>
      <c r="E1364" s="14"/>
      <c r="F1364" s="15"/>
      <c r="G1364" s="11"/>
      <c r="I1364" t="str">
        <f t="array" ref="I1364">INDEX('2026 Points'!$D$13:$D$21,MATCH(1,MMULT(--('2026 Points'!$E$13:$L$21=D1364),TRANSPOSE(COLUMN('2026 Points'!$E$13:$L$21)^0)),0))</f>
        <v>#N/A</v>
      </c>
    </row>
    <row r="1365">
      <c r="A1365" s="13"/>
      <c r="B1365" s="13"/>
      <c r="C1365" s="14"/>
      <c r="D1365" s="14"/>
      <c r="E1365" s="14"/>
      <c r="F1365" s="15"/>
      <c r="G1365" s="11"/>
      <c r="I1365" t="str">
        <f t="array" ref="I1365">INDEX('2026 Points'!$D$13:$D$21,MATCH(1,MMULT(--('2026 Points'!$E$13:$L$21=D1365),TRANSPOSE(COLUMN('2026 Points'!$E$13:$L$21)^0)),0))</f>
        <v>#N/A</v>
      </c>
    </row>
    <row r="1366">
      <c r="A1366" s="13"/>
      <c r="B1366" s="13"/>
      <c r="C1366" s="14"/>
      <c r="D1366" s="14"/>
      <c r="E1366" s="14"/>
      <c r="F1366" s="15"/>
      <c r="G1366" s="11"/>
      <c r="I1366" t="str">
        <f t="array" ref="I1366">INDEX('2026 Points'!$D$13:$D$21,MATCH(1,MMULT(--('2026 Points'!$E$13:$L$21=D1366),TRANSPOSE(COLUMN('2026 Points'!$E$13:$L$21)^0)),0))</f>
        <v>#N/A</v>
      </c>
    </row>
    <row r="1367">
      <c r="A1367" s="13"/>
      <c r="B1367" s="16"/>
      <c r="C1367" s="14"/>
      <c r="D1367" s="14"/>
      <c r="E1367" s="14"/>
      <c r="F1367" s="15"/>
      <c r="G1367" s="11"/>
      <c r="I1367" t="str">
        <f t="array" ref="I1367">INDEX('2026 Points'!$D$13:$D$21,MATCH(1,MMULT(--('2026 Points'!$E$13:$L$21=D1367),TRANSPOSE(COLUMN('2026 Points'!$E$13:$L$21)^0)),0))</f>
        <v>#N/A</v>
      </c>
    </row>
    <row r="1368">
      <c r="A1368" s="13"/>
      <c r="B1368" s="13"/>
      <c r="C1368" s="14"/>
      <c r="D1368" s="14"/>
      <c r="E1368" s="14"/>
      <c r="F1368" s="15"/>
      <c r="G1368" s="11"/>
      <c r="I1368" t="str">
        <f t="array" ref="I1368">INDEX('2026 Points'!$D$13:$D$21,MATCH(1,MMULT(--('2026 Points'!$E$13:$L$21=D1368),TRANSPOSE(COLUMN('2026 Points'!$E$13:$L$21)^0)),0))</f>
        <v>#N/A</v>
      </c>
    </row>
    <row r="1369">
      <c r="A1369" s="13"/>
      <c r="B1369" s="16"/>
      <c r="C1369" s="14"/>
      <c r="D1369" s="14"/>
      <c r="E1369" s="14"/>
      <c r="F1369" s="15"/>
      <c r="G1369" s="11"/>
      <c r="I1369" t="str">
        <f t="array" ref="I1369">INDEX('2026 Points'!$D$13:$D$21,MATCH(1,MMULT(--('2026 Points'!$E$13:$L$21=D1369),TRANSPOSE(COLUMN('2026 Points'!$E$13:$L$21)^0)),0))</f>
        <v>#N/A</v>
      </c>
    </row>
    <row r="1370">
      <c r="A1370" s="13"/>
      <c r="B1370" s="13"/>
      <c r="C1370" s="14"/>
      <c r="D1370" s="14"/>
      <c r="E1370" s="14"/>
      <c r="F1370" s="15"/>
      <c r="G1370" s="11"/>
      <c r="I1370" t="str">
        <f t="array" ref="I1370">INDEX('2026 Points'!$D$13:$D$21,MATCH(1,MMULT(--('2026 Points'!$E$13:$L$21=D1370),TRANSPOSE(COLUMN('2026 Points'!$E$13:$L$21)^0)),0))</f>
        <v>#N/A</v>
      </c>
    </row>
    <row r="1371">
      <c r="A1371" s="13"/>
      <c r="B1371" s="16"/>
      <c r="C1371" s="14"/>
      <c r="D1371" s="14"/>
      <c r="E1371" s="14"/>
      <c r="F1371" s="15"/>
      <c r="G1371" s="11"/>
      <c r="I1371" t="str">
        <f t="array" ref="I1371">INDEX('2026 Points'!$D$13:$D$21,MATCH(1,MMULT(--('2026 Points'!$E$13:$L$21=D1371),TRANSPOSE(COLUMN('2026 Points'!$E$13:$L$21)^0)),0))</f>
        <v>#N/A</v>
      </c>
    </row>
    <row r="1372">
      <c r="A1372" s="13"/>
      <c r="B1372" s="13"/>
      <c r="C1372" s="14"/>
      <c r="D1372" s="14"/>
      <c r="E1372" s="14"/>
      <c r="F1372" s="15"/>
      <c r="G1372" s="11"/>
      <c r="I1372" t="str">
        <f t="array" ref="I1372">INDEX('2026 Points'!$D$13:$D$21,MATCH(1,MMULT(--('2026 Points'!$E$13:$L$21=D1372),TRANSPOSE(COLUMN('2026 Points'!$E$13:$L$21)^0)),0))</f>
        <v>#N/A</v>
      </c>
    </row>
    <row r="1373">
      <c r="A1373" s="13"/>
      <c r="B1373" s="13"/>
      <c r="C1373" s="14"/>
      <c r="D1373" s="14"/>
      <c r="E1373" s="14"/>
      <c r="F1373" s="15"/>
      <c r="G1373" s="11"/>
      <c r="I1373" t="str">
        <f t="array" ref="I1373">INDEX('2026 Points'!$D$13:$D$21,MATCH(1,MMULT(--('2026 Points'!$E$13:$L$21=D1373),TRANSPOSE(COLUMN('2026 Points'!$E$13:$L$21)^0)),0))</f>
        <v>#N/A</v>
      </c>
    </row>
    <row r="1374">
      <c r="A1374" s="13"/>
      <c r="B1374" s="13"/>
      <c r="C1374" s="14"/>
      <c r="D1374" s="14"/>
      <c r="E1374" s="16"/>
      <c r="F1374" s="15"/>
      <c r="G1374" s="11"/>
      <c r="I1374" t="str">
        <f t="array" ref="I1374">INDEX('2026 Points'!$D$13:$D$21,MATCH(1,MMULT(--('2026 Points'!$E$13:$L$21=D1374),TRANSPOSE(COLUMN('2026 Points'!$E$13:$L$21)^0)),0))</f>
        <v>#N/A</v>
      </c>
    </row>
    <row r="1375">
      <c r="A1375" s="13"/>
      <c r="B1375" s="16"/>
      <c r="C1375" s="14"/>
      <c r="D1375" s="14"/>
      <c r="E1375" s="16"/>
      <c r="F1375" s="15"/>
      <c r="G1375" s="11"/>
      <c r="I1375" t="str">
        <f t="array" ref="I1375">INDEX('2026 Points'!$D$13:$D$21,MATCH(1,MMULT(--('2026 Points'!$E$13:$L$21=D1375),TRANSPOSE(COLUMN('2026 Points'!$E$13:$L$21)^0)),0))</f>
        <v>#N/A</v>
      </c>
    </row>
    <row r="1376">
      <c r="A1376" s="13"/>
      <c r="B1376" s="13"/>
      <c r="C1376" s="14"/>
      <c r="D1376" s="14"/>
      <c r="E1376" s="16"/>
      <c r="F1376" s="15"/>
      <c r="G1376" s="11"/>
      <c r="I1376" t="str">
        <f t="array" ref="I1376">INDEX('2026 Points'!$D$13:$D$21,MATCH(1,MMULT(--('2026 Points'!$E$13:$L$21=D1376),TRANSPOSE(COLUMN('2026 Points'!$E$13:$L$21)^0)),0))</f>
        <v>#N/A</v>
      </c>
    </row>
    <row r="1377">
      <c r="A1377" s="13"/>
      <c r="B1377" s="13"/>
      <c r="C1377" s="14"/>
      <c r="D1377" s="14"/>
      <c r="E1377" s="14"/>
      <c r="F1377" s="15"/>
      <c r="G1377" s="11"/>
      <c r="I1377" t="str">
        <f t="array" ref="I1377">INDEX('2026 Points'!$D$13:$D$21,MATCH(1,MMULT(--('2026 Points'!$E$13:$L$21=D1377),TRANSPOSE(COLUMN('2026 Points'!$E$13:$L$21)^0)),0))</f>
        <v>#N/A</v>
      </c>
    </row>
    <row r="1378">
      <c r="A1378" s="13"/>
      <c r="B1378" s="13"/>
      <c r="C1378" s="14"/>
      <c r="D1378" s="14"/>
      <c r="E1378" s="14"/>
      <c r="F1378" s="15"/>
      <c r="G1378" s="11"/>
      <c r="I1378" t="str">
        <f t="array" ref="I1378">INDEX('2026 Points'!$D$13:$D$21,MATCH(1,MMULT(--('2026 Points'!$E$13:$L$21=D1378),TRANSPOSE(COLUMN('2026 Points'!$E$13:$L$21)^0)),0))</f>
        <v>#N/A</v>
      </c>
    </row>
    <row r="1379">
      <c r="A1379" s="13"/>
      <c r="B1379" s="16"/>
      <c r="C1379" s="14"/>
      <c r="D1379" s="14"/>
      <c r="E1379" s="16"/>
      <c r="F1379" s="15"/>
      <c r="G1379" s="11"/>
      <c r="I1379" t="str">
        <f t="array" ref="I1379">INDEX('2026 Points'!$D$13:$D$21,MATCH(1,MMULT(--('2026 Points'!$E$13:$L$21=D1379),TRANSPOSE(COLUMN('2026 Points'!$E$13:$L$21)^0)),0))</f>
        <v>#N/A</v>
      </c>
    </row>
    <row r="1380">
      <c r="A1380" s="13"/>
      <c r="B1380" s="13"/>
      <c r="C1380" s="14"/>
      <c r="D1380" s="14"/>
      <c r="E1380" s="14"/>
      <c r="F1380" s="15"/>
      <c r="G1380" s="11"/>
      <c r="I1380" t="str">
        <f t="array" ref="I1380">INDEX('2026 Points'!$D$13:$D$21,MATCH(1,MMULT(--('2026 Points'!$E$13:$L$21=D1380),TRANSPOSE(COLUMN('2026 Points'!$E$13:$L$21)^0)),0))</f>
        <v>#N/A</v>
      </c>
    </row>
    <row r="1381">
      <c r="A1381" s="13"/>
      <c r="B1381" s="16"/>
      <c r="C1381" s="14"/>
      <c r="D1381" s="14"/>
      <c r="E1381" s="14"/>
      <c r="F1381" s="15"/>
      <c r="G1381" s="11"/>
      <c r="I1381" t="str">
        <f t="array" ref="I1381">INDEX('2026 Points'!$D$13:$D$21,MATCH(1,MMULT(--('2026 Points'!$E$13:$L$21=D1381),TRANSPOSE(COLUMN('2026 Points'!$E$13:$L$21)^0)),0))</f>
        <v>#N/A</v>
      </c>
    </row>
    <row r="1382">
      <c r="A1382" s="13"/>
      <c r="B1382" s="13"/>
      <c r="C1382" s="14"/>
      <c r="D1382" s="14"/>
      <c r="E1382" s="16"/>
      <c r="F1382" s="15"/>
      <c r="G1382" s="11"/>
      <c r="I1382" t="str">
        <f t="array" ref="I1382">INDEX('2026 Points'!$D$13:$D$21,MATCH(1,MMULT(--('2026 Points'!$E$13:$L$21=D1382),TRANSPOSE(COLUMN('2026 Points'!$E$13:$L$21)^0)),0))</f>
        <v>#N/A</v>
      </c>
    </row>
    <row r="1383">
      <c r="A1383" s="13"/>
      <c r="B1383" s="16"/>
      <c r="C1383" s="14"/>
      <c r="D1383" s="14"/>
      <c r="E1383" s="14"/>
      <c r="F1383" s="15"/>
      <c r="G1383" s="11"/>
      <c r="I1383" t="str">
        <f t="array" ref="I1383">INDEX('2026 Points'!$D$13:$D$21,MATCH(1,MMULT(--('2026 Points'!$E$13:$L$21=D1383),TRANSPOSE(COLUMN('2026 Points'!$E$13:$L$21)^0)),0))</f>
        <v>#N/A</v>
      </c>
    </row>
    <row r="1384">
      <c r="A1384" s="13"/>
      <c r="B1384" s="13"/>
      <c r="C1384" s="14"/>
      <c r="D1384" s="14"/>
      <c r="E1384" s="14"/>
      <c r="F1384" s="15"/>
      <c r="G1384" s="11"/>
      <c r="I1384" t="str">
        <f t="array" ref="I1384">INDEX('2026 Points'!$D$13:$D$21,MATCH(1,MMULT(--('2026 Points'!$E$13:$L$21=D1384),TRANSPOSE(COLUMN('2026 Points'!$E$13:$L$21)^0)),0))</f>
        <v>#N/A</v>
      </c>
    </row>
    <row r="1385">
      <c r="A1385" s="13"/>
      <c r="B1385" s="13"/>
      <c r="C1385" s="14"/>
      <c r="D1385" s="14"/>
      <c r="E1385" s="14"/>
      <c r="F1385" s="15"/>
      <c r="G1385" s="11"/>
      <c r="I1385" t="str">
        <f t="array" ref="I1385">INDEX('2026 Points'!$D$13:$D$21,MATCH(1,MMULT(--('2026 Points'!$E$13:$L$21=D1385),TRANSPOSE(COLUMN('2026 Points'!$E$13:$L$21)^0)),0))</f>
        <v>#N/A</v>
      </c>
    </row>
    <row r="1386">
      <c r="A1386" s="13"/>
      <c r="B1386" s="13"/>
      <c r="C1386" s="14"/>
      <c r="D1386" s="14"/>
      <c r="E1386" s="14"/>
      <c r="F1386" s="15"/>
      <c r="G1386" s="11"/>
      <c r="I1386" t="str">
        <f t="array" ref="I1386">INDEX('2026 Points'!$D$13:$D$21,MATCH(1,MMULT(--('2026 Points'!$E$13:$L$21=D1386),TRANSPOSE(COLUMN('2026 Points'!$E$13:$L$21)^0)),0))</f>
        <v>#N/A</v>
      </c>
    </row>
    <row r="1387">
      <c r="A1387" s="13"/>
      <c r="B1387" s="13"/>
      <c r="C1387" s="14"/>
      <c r="D1387" s="14"/>
      <c r="E1387" s="14"/>
      <c r="F1387" s="15"/>
      <c r="G1387" s="11"/>
      <c r="I1387" t="str">
        <f t="array" ref="I1387">INDEX('2026 Points'!$D$13:$D$21,MATCH(1,MMULT(--('2026 Points'!$E$13:$L$21=D1387),TRANSPOSE(COLUMN('2026 Points'!$E$13:$L$21)^0)),0))</f>
        <v>#N/A</v>
      </c>
    </row>
    <row r="1388">
      <c r="A1388" s="13"/>
      <c r="B1388" s="16"/>
      <c r="C1388" s="14"/>
      <c r="D1388" s="14"/>
      <c r="E1388" s="14"/>
      <c r="F1388" s="15"/>
      <c r="G1388" s="11"/>
      <c r="I1388" t="str">
        <f t="array" ref="I1388">INDEX('2026 Points'!$D$13:$D$21,MATCH(1,MMULT(--('2026 Points'!$E$13:$L$21=D1388),TRANSPOSE(COLUMN('2026 Points'!$E$13:$L$21)^0)),0))</f>
        <v>#N/A</v>
      </c>
    </row>
    <row r="1389">
      <c r="A1389" s="13"/>
      <c r="B1389" s="16"/>
      <c r="C1389" s="14"/>
      <c r="D1389" s="14"/>
      <c r="E1389" s="14"/>
      <c r="F1389" s="15"/>
      <c r="G1389" s="11"/>
      <c r="I1389" t="str">
        <f t="array" ref="I1389">INDEX('2026 Points'!$D$13:$D$21,MATCH(1,MMULT(--('2026 Points'!$E$13:$L$21=D1389),TRANSPOSE(COLUMN('2026 Points'!$E$13:$L$21)^0)),0))</f>
        <v>#N/A</v>
      </c>
    </row>
    <row r="1390">
      <c r="A1390" s="13"/>
      <c r="B1390" s="13"/>
      <c r="C1390" s="14"/>
      <c r="D1390" s="14"/>
      <c r="E1390" s="14"/>
      <c r="F1390" s="15"/>
      <c r="G1390" s="11"/>
      <c r="I1390" t="str">
        <f t="array" ref="I1390">INDEX('2026 Points'!$D$13:$D$21,MATCH(1,MMULT(--('2026 Points'!$E$13:$L$21=D1390),TRANSPOSE(COLUMN('2026 Points'!$E$13:$L$21)^0)),0))</f>
        <v>#N/A</v>
      </c>
    </row>
    <row r="1391">
      <c r="A1391" s="13"/>
      <c r="B1391" s="16"/>
      <c r="C1391" s="14"/>
      <c r="D1391" s="14"/>
      <c r="E1391" s="14"/>
      <c r="F1391" s="15"/>
      <c r="G1391" s="11"/>
      <c r="I1391" t="str">
        <f t="array" ref="I1391">INDEX('2026 Points'!$D$13:$D$21,MATCH(1,MMULT(--('2026 Points'!$E$13:$L$21=D1391),TRANSPOSE(COLUMN('2026 Points'!$E$13:$L$21)^0)),0))</f>
        <v>#N/A</v>
      </c>
    </row>
    <row r="1392">
      <c r="A1392" s="13"/>
      <c r="B1392" s="13"/>
      <c r="C1392" s="14"/>
      <c r="D1392" s="14"/>
      <c r="E1392" s="14"/>
      <c r="F1392" s="15"/>
      <c r="G1392" s="11"/>
      <c r="I1392" t="str">
        <f t="array" ref="I1392">INDEX('2026 Points'!$D$13:$D$21,MATCH(1,MMULT(--('2026 Points'!$E$13:$L$21=D1392),TRANSPOSE(COLUMN('2026 Points'!$E$13:$L$21)^0)),0))</f>
        <v>#N/A</v>
      </c>
    </row>
    <row r="1393">
      <c r="A1393" s="13"/>
      <c r="B1393" s="13"/>
      <c r="C1393" s="14"/>
      <c r="D1393" s="14"/>
      <c r="E1393" s="14"/>
      <c r="F1393" s="15"/>
      <c r="G1393" s="11"/>
      <c r="I1393" t="str">
        <f t="array" ref="I1393">INDEX('2026 Points'!$D$13:$D$21,MATCH(1,MMULT(--('2026 Points'!$E$13:$L$21=D1393),TRANSPOSE(COLUMN('2026 Points'!$E$13:$L$21)^0)),0))</f>
        <v>#N/A</v>
      </c>
    </row>
    <row r="1394">
      <c r="A1394" s="13"/>
      <c r="B1394" s="13"/>
      <c r="C1394" s="14"/>
      <c r="D1394" s="14"/>
      <c r="E1394" s="14"/>
      <c r="F1394" s="15"/>
      <c r="G1394" s="11"/>
      <c r="I1394" t="str">
        <f t="array" ref="I1394">INDEX('2026 Points'!$D$13:$D$21,MATCH(1,MMULT(--('2026 Points'!$E$13:$L$21=D1394),TRANSPOSE(COLUMN('2026 Points'!$E$13:$L$21)^0)),0))</f>
        <v>#N/A</v>
      </c>
    </row>
    <row r="1395">
      <c r="A1395" s="13"/>
      <c r="B1395" s="13"/>
      <c r="C1395" s="14"/>
      <c r="D1395" s="14"/>
      <c r="E1395" s="14"/>
      <c r="F1395" s="15"/>
      <c r="G1395" s="11"/>
      <c r="I1395" t="str">
        <f t="array" ref="I1395">INDEX('2026 Points'!$D$13:$D$21,MATCH(1,MMULT(--('2026 Points'!$E$13:$L$21=D1395),TRANSPOSE(COLUMN('2026 Points'!$E$13:$L$21)^0)),0))</f>
        <v>#N/A</v>
      </c>
    </row>
    <row r="1396">
      <c r="A1396" s="13"/>
      <c r="B1396" s="16"/>
      <c r="C1396" s="14"/>
      <c r="D1396" s="14"/>
      <c r="E1396" s="14"/>
      <c r="F1396" s="15"/>
      <c r="G1396" s="11"/>
      <c r="I1396" t="str">
        <f t="array" ref="I1396">INDEX('2026 Points'!$D$13:$D$21,MATCH(1,MMULT(--('2026 Points'!$E$13:$L$21=D1396),TRANSPOSE(COLUMN('2026 Points'!$E$13:$L$21)^0)),0))</f>
        <v>#N/A</v>
      </c>
    </row>
    <row r="1397">
      <c r="A1397" s="13"/>
      <c r="B1397" s="13"/>
      <c r="C1397" s="14"/>
      <c r="D1397" s="14"/>
      <c r="E1397" s="14"/>
      <c r="F1397" s="15"/>
      <c r="G1397" s="11"/>
      <c r="I1397" t="str">
        <f t="array" ref="I1397">INDEX('2026 Points'!$D$13:$D$21,MATCH(1,MMULT(--('2026 Points'!$E$13:$L$21=D1397),TRANSPOSE(COLUMN('2026 Points'!$E$13:$L$21)^0)),0))</f>
        <v>#N/A</v>
      </c>
    </row>
    <row r="1398">
      <c r="A1398" s="13"/>
      <c r="B1398" s="13"/>
      <c r="C1398" s="14"/>
      <c r="D1398" s="14"/>
      <c r="E1398" s="14"/>
      <c r="F1398" s="15"/>
      <c r="G1398" s="11"/>
      <c r="I1398" t="str">
        <f t="array" ref="I1398">INDEX('2026 Points'!$D$13:$D$21,MATCH(1,MMULT(--('2026 Points'!$E$13:$L$21=D1398),TRANSPOSE(COLUMN('2026 Points'!$E$13:$L$21)^0)),0))</f>
        <v>#N/A</v>
      </c>
    </row>
    <row r="1399">
      <c r="A1399" s="13"/>
      <c r="B1399" s="16"/>
      <c r="C1399" s="14"/>
      <c r="D1399" s="14"/>
      <c r="E1399" s="14"/>
      <c r="F1399" s="15"/>
      <c r="G1399" s="11"/>
      <c r="I1399" t="str">
        <f t="array" ref="I1399">INDEX('2026 Points'!$D$13:$D$21,MATCH(1,MMULT(--('2026 Points'!$E$13:$L$21=D1399),TRANSPOSE(COLUMN('2026 Points'!$E$13:$L$21)^0)),0))</f>
        <v>#N/A</v>
      </c>
    </row>
    <row r="1400">
      <c r="A1400" s="13"/>
      <c r="B1400" s="16"/>
      <c r="C1400" s="14"/>
      <c r="D1400" s="14"/>
      <c r="E1400" s="14"/>
      <c r="F1400" s="15"/>
      <c r="G1400" s="11"/>
      <c r="I1400" t="str">
        <f t="array" ref="I1400">INDEX('2026 Points'!$D$13:$D$21,MATCH(1,MMULT(--('2026 Points'!$E$13:$L$21=D1400),TRANSPOSE(COLUMN('2026 Points'!$E$13:$L$21)^0)),0))</f>
        <v>#N/A</v>
      </c>
    </row>
    <row r="1401">
      <c r="A1401" s="13"/>
      <c r="B1401" s="13"/>
      <c r="C1401" s="14"/>
      <c r="D1401" s="14"/>
      <c r="E1401" s="14"/>
      <c r="F1401" s="15"/>
      <c r="I1401" t="str">
        <f t="array" ref="I1401">INDEX('2026 Points'!$D$13:$D$21,MATCH(1,MMULT(--('2026 Points'!$E$13:$L$21=D1401),TRANSPOSE(COLUMN('2026 Points'!$E$13:$L$21)^0)),0))</f>
        <v>#N/A</v>
      </c>
    </row>
    <row r="1402">
      <c r="A1402" s="13"/>
      <c r="B1402" s="13"/>
      <c r="C1402" s="14"/>
      <c r="D1402" s="14"/>
      <c r="E1402" s="14"/>
      <c r="F1402" s="15"/>
      <c r="G1402" s="11"/>
      <c r="I1402" t="str">
        <f t="array" ref="I1402">INDEX('2026 Points'!$D$13:$D$21,MATCH(1,MMULT(--('2026 Points'!$E$13:$L$21=D1402),TRANSPOSE(COLUMN('2026 Points'!$E$13:$L$21)^0)),0))</f>
        <v>#N/A</v>
      </c>
    </row>
    <row r="1403">
      <c r="A1403" s="13"/>
      <c r="B1403" s="13"/>
      <c r="C1403" s="14"/>
      <c r="D1403" s="14"/>
      <c r="E1403" s="14"/>
      <c r="F1403" s="15"/>
      <c r="G1403" s="11"/>
      <c r="I1403" t="str">
        <f t="array" ref="I1403">INDEX('2026 Points'!$D$13:$D$21,MATCH(1,MMULT(--('2026 Points'!$E$13:$L$21=D1403),TRANSPOSE(COLUMN('2026 Points'!$E$13:$L$21)^0)),0))</f>
        <v>#N/A</v>
      </c>
    </row>
    <row r="1404">
      <c r="A1404" s="13"/>
      <c r="B1404" s="13"/>
      <c r="C1404" s="14"/>
      <c r="D1404" s="14"/>
      <c r="E1404" s="14"/>
      <c r="F1404" s="15"/>
      <c r="G1404" s="11"/>
      <c r="I1404" t="str">
        <f t="array" ref="I1404">INDEX('2026 Points'!$D$13:$D$21,MATCH(1,MMULT(--('2026 Points'!$E$13:$L$21=D1404),TRANSPOSE(COLUMN('2026 Points'!$E$13:$L$21)^0)),0))</f>
        <v>#N/A</v>
      </c>
    </row>
    <row r="1405">
      <c r="A1405" s="13"/>
      <c r="B1405" s="13"/>
      <c r="C1405" s="14"/>
      <c r="D1405" s="14"/>
      <c r="E1405" s="14"/>
      <c r="F1405" s="15"/>
      <c r="G1405" s="11"/>
      <c r="I1405" t="str">
        <f t="array" ref="I1405">INDEX('2026 Points'!$D$13:$D$21,MATCH(1,MMULT(--('2026 Points'!$E$13:$L$21=D1405),TRANSPOSE(COLUMN('2026 Points'!$E$13:$L$21)^0)),0))</f>
        <v>#N/A</v>
      </c>
    </row>
    <row r="1406">
      <c r="A1406" s="13"/>
      <c r="B1406" s="13"/>
      <c r="C1406" s="14"/>
      <c r="D1406" s="14"/>
      <c r="E1406" s="14"/>
      <c r="F1406" s="15"/>
      <c r="G1406" s="11"/>
      <c r="I1406" t="str">
        <f t="array" ref="I1406">INDEX('2026 Points'!$D$13:$D$21,MATCH(1,MMULT(--('2026 Points'!$E$13:$L$21=D1406),TRANSPOSE(COLUMN('2026 Points'!$E$13:$L$21)^0)),0))</f>
        <v>#N/A</v>
      </c>
    </row>
    <row r="1407">
      <c r="A1407" s="13"/>
      <c r="B1407" s="16"/>
      <c r="C1407" s="14"/>
      <c r="D1407" s="14"/>
      <c r="E1407" s="14"/>
      <c r="F1407" s="15"/>
      <c r="G1407" s="11"/>
      <c r="I1407" t="str">
        <f t="array" ref="I1407">INDEX('2026 Points'!$D$13:$D$21,MATCH(1,MMULT(--('2026 Points'!$E$13:$L$21=D1407),TRANSPOSE(COLUMN('2026 Points'!$E$13:$L$21)^0)),0))</f>
        <v>#N/A</v>
      </c>
    </row>
    <row r="1408">
      <c r="A1408" s="13"/>
      <c r="B1408" s="13"/>
      <c r="C1408" s="14"/>
      <c r="D1408" s="14"/>
      <c r="E1408" s="16"/>
      <c r="F1408" s="15"/>
      <c r="G1408" s="11"/>
      <c r="I1408" t="str">
        <f t="array" ref="I1408">INDEX('2026 Points'!$D$13:$D$21,MATCH(1,MMULT(--('2026 Points'!$E$13:$L$21=D1408),TRANSPOSE(COLUMN('2026 Points'!$E$13:$L$21)^0)),0))</f>
        <v>#N/A</v>
      </c>
    </row>
    <row r="1409">
      <c r="A1409" s="13"/>
      <c r="B1409" s="16"/>
      <c r="C1409" s="14"/>
      <c r="D1409" s="14"/>
      <c r="E1409" s="14"/>
      <c r="F1409" s="15"/>
      <c r="G1409" s="11"/>
      <c r="I1409" t="str">
        <f t="array" ref="I1409">INDEX('2026 Points'!$D$13:$D$21,MATCH(1,MMULT(--('2026 Points'!$E$13:$L$21=D1409),TRANSPOSE(COLUMN('2026 Points'!$E$13:$L$21)^0)),0))</f>
        <v>#N/A</v>
      </c>
    </row>
    <row r="1410">
      <c r="A1410" s="13"/>
      <c r="B1410" s="13"/>
      <c r="C1410" s="14"/>
      <c r="D1410" s="14"/>
      <c r="E1410" s="14"/>
      <c r="F1410" s="15"/>
      <c r="G1410" s="11"/>
      <c r="I1410" t="str">
        <f t="array" ref="I1410">INDEX('2026 Points'!$D$13:$D$21,MATCH(1,MMULT(--('2026 Points'!$E$13:$L$21=D1410),TRANSPOSE(COLUMN('2026 Points'!$E$13:$L$21)^0)),0))</f>
        <v>#N/A</v>
      </c>
    </row>
    <row r="1411">
      <c r="A1411" s="13"/>
      <c r="B1411" s="16"/>
      <c r="C1411" s="14"/>
      <c r="D1411" s="14"/>
      <c r="E1411" s="16"/>
      <c r="F1411" s="15"/>
      <c r="G1411" s="11"/>
      <c r="I1411" t="str">
        <f t="array" ref="I1411">INDEX('2026 Points'!$D$13:$D$21,MATCH(1,MMULT(--('2026 Points'!$E$13:$L$21=D1411),TRANSPOSE(COLUMN('2026 Points'!$E$13:$L$21)^0)),0))</f>
        <v>#N/A</v>
      </c>
    </row>
    <row r="1412">
      <c r="A1412" s="13"/>
      <c r="B1412" s="16"/>
      <c r="C1412" s="14"/>
      <c r="D1412" s="14"/>
      <c r="E1412" s="14"/>
      <c r="F1412" s="15"/>
      <c r="G1412" s="11"/>
      <c r="I1412" t="str">
        <f t="array" ref="I1412">INDEX('2026 Points'!$D$13:$D$21,MATCH(1,MMULT(--('2026 Points'!$E$13:$L$21=D1412),TRANSPOSE(COLUMN('2026 Points'!$E$13:$L$21)^0)),0))</f>
        <v>#N/A</v>
      </c>
    </row>
    <row r="1413">
      <c r="A1413" s="13"/>
      <c r="B1413" s="13"/>
      <c r="C1413" s="14"/>
      <c r="D1413" s="14"/>
      <c r="E1413" s="16"/>
      <c r="F1413" s="15"/>
      <c r="G1413" s="11"/>
      <c r="I1413" t="str">
        <f t="array" ref="I1413">INDEX('2026 Points'!$D$13:$D$21,MATCH(1,MMULT(--('2026 Points'!$E$13:$L$21=D1413),TRANSPOSE(COLUMN('2026 Points'!$E$13:$L$21)^0)),0))</f>
        <v>#N/A</v>
      </c>
    </row>
    <row r="1414">
      <c r="A1414" s="13"/>
      <c r="B1414" s="13"/>
      <c r="C1414" s="14"/>
      <c r="D1414" s="14"/>
      <c r="E1414" s="14"/>
      <c r="F1414" s="15"/>
      <c r="G1414" s="11"/>
      <c r="I1414" t="str">
        <f t="array" ref="I1414">INDEX('2026 Points'!$D$13:$D$21,MATCH(1,MMULT(--('2026 Points'!$E$13:$L$21=D1414),TRANSPOSE(COLUMN('2026 Points'!$E$13:$L$21)^0)),0))</f>
        <v>#N/A</v>
      </c>
    </row>
    <row r="1415">
      <c r="A1415" s="13"/>
      <c r="B1415" s="16"/>
      <c r="C1415" s="14"/>
      <c r="D1415" s="14"/>
      <c r="E1415" s="16"/>
      <c r="F1415" s="15"/>
      <c r="G1415" s="11"/>
      <c r="I1415" t="str">
        <f t="array" ref="I1415">INDEX('2026 Points'!$D$13:$D$21,MATCH(1,MMULT(--('2026 Points'!$E$13:$L$21=D1415),TRANSPOSE(COLUMN('2026 Points'!$E$13:$L$21)^0)),0))</f>
        <v>#N/A</v>
      </c>
    </row>
    <row r="1416">
      <c r="A1416" s="13"/>
      <c r="B1416" s="16"/>
      <c r="C1416" s="14"/>
      <c r="D1416" s="14"/>
      <c r="E1416" s="14"/>
      <c r="F1416" s="15"/>
      <c r="G1416" s="11"/>
      <c r="I1416" t="str">
        <f t="array" ref="I1416">INDEX('2026 Points'!$D$13:$D$21,MATCH(1,MMULT(--('2026 Points'!$E$13:$L$21=D1416),TRANSPOSE(COLUMN('2026 Points'!$E$13:$L$21)^0)),0))</f>
        <v>#N/A</v>
      </c>
    </row>
    <row r="1417">
      <c r="A1417" s="13"/>
      <c r="B1417" s="16"/>
      <c r="C1417" s="14"/>
      <c r="D1417" s="14"/>
      <c r="E1417" s="14"/>
      <c r="F1417" s="15"/>
      <c r="G1417" s="11"/>
      <c r="I1417" t="str">
        <f t="array" ref="I1417">INDEX('2026 Points'!$D$13:$D$21,MATCH(1,MMULT(--('2026 Points'!$E$13:$L$21=D1417),TRANSPOSE(COLUMN('2026 Points'!$E$13:$L$21)^0)),0))</f>
        <v>#N/A</v>
      </c>
    </row>
    <row r="1418">
      <c r="A1418" s="13"/>
      <c r="B1418" s="13"/>
      <c r="C1418" s="14"/>
      <c r="D1418" s="14"/>
      <c r="E1418" s="14"/>
      <c r="F1418" s="15"/>
      <c r="G1418" s="11"/>
      <c r="I1418" t="str">
        <f t="array" ref="I1418">INDEX('2026 Points'!$D$13:$D$21,MATCH(1,MMULT(--('2026 Points'!$E$13:$L$21=D1418),TRANSPOSE(COLUMN('2026 Points'!$E$13:$L$21)^0)),0))</f>
        <v>#N/A</v>
      </c>
    </row>
    <row r="1419">
      <c r="A1419" s="13"/>
      <c r="B1419" s="16"/>
      <c r="C1419" s="14"/>
      <c r="D1419" s="14"/>
      <c r="E1419" s="16"/>
      <c r="F1419" s="15"/>
      <c r="G1419" s="11"/>
      <c r="I1419" t="str">
        <f t="array" ref="I1419">INDEX('2026 Points'!$D$13:$D$21,MATCH(1,MMULT(--('2026 Points'!$E$13:$L$21=D1419),TRANSPOSE(COLUMN('2026 Points'!$E$13:$L$21)^0)),0))</f>
        <v>#N/A</v>
      </c>
    </row>
    <row r="1420">
      <c r="A1420" s="13"/>
      <c r="B1420" s="16"/>
      <c r="C1420" s="14"/>
      <c r="D1420" s="14"/>
      <c r="E1420" s="16"/>
      <c r="F1420" s="15"/>
      <c r="G1420" s="11"/>
      <c r="I1420" t="str">
        <f t="array" ref="I1420">INDEX('2026 Points'!$D$13:$D$21,MATCH(1,MMULT(--('2026 Points'!$E$13:$L$21=D1420),TRANSPOSE(COLUMN('2026 Points'!$E$13:$L$21)^0)),0))</f>
        <v>#N/A</v>
      </c>
    </row>
    <row r="1421">
      <c r="A1421" s="13"/>
      <c r="B1421" s="13"/>
      <c r="C1421" s="14"/>
      <c r="D1421" s="14"/>
      <c r="E1421" s="14"/>
      <c r="F1421" s="15"/>
      <c r="G1421" s="11"/>
      <c r="I1421" t="str">
        <f t="array" ref="I1421">INDEX('2026 Points'!$D$13:$D$21,MATCH(1,MMULT(--('2026 Points'!$E$13:$L$21=D1421),TRANSPOSE(COLUMN('2026 Points'!$E$13:$L$21)^0)),0))</f>
        <v>#N/A</v>
      </c>
    </row>
    <row r="1422">
      <c r="A1422" s="13"/>
      <c r="B1422" s="16"/>
      <c r="C1422" s="14"/>
      <c r="D1422" s="14"/>
      <c r="E1422" s="16"/>
      <c r="F1422" s="15"/>
      <c r="G1422" s="11"/>
      <c r="I1422" t="str">
        <f t="array" ref="I1422">INDEX('2026 Points'!$D$13:$D$21,MATCH(1,MMULT(--('2026 Points'!$E$13:$L$21=D1422),TRANSPOSE(COLUMN('2026 Points'!$E$13:$L$21)^0)),0))</f>
        <v>#N/A</v>
      </c>
    </row>
    <row r="1423">
      <c r="A1423" s="13"/>
      <c r="B1423" s="16"/>
      <c r="C1423" s="14"/>
      <c r="D1423" s="14"/>
      <c r="E1423" s="16"/>
      <c r="F1423" s="15"/>
      <c r="G1423" s="11"/>
      <c r="I1423" t="str">
        <f t="array" ref="I1423">INDEX('2026 Points'!$D$13:$D$21,MATCH(1,MMULT(--('2026 Points'!$E$13:$L$21=D1423),TRANSPOSE(COLUMN('2026 Points'!$E$13:$L$21)^0)),0))</f>
        <v>#N/A</v>
      </c>
    </row>
    <row r="1424">
      <c r="A1424" s="13"/>
      <c r="B1424" s="13"/>
      <c r="C1424" s="14"/>
      <c r="D1424" s="14"/>
      <c r="E1424" s="14"/>
      <c r="F1424" s="15"/>
      <c r="G1424" s="11"/>
      <c r="I1424" t="str">
        <f t="array" ref="I1424">INDEX('2026 Points'!$D$13:$D$21,MATCH(1,MMULT(--('2026 Points'!$E$13:$L$21=D1424),TRANSPOSE(COLUMN('2026 Points'!$E$13:$L$21)^0)),0))</f>
        <v>#N/A</v>
      </c>
    </row>
    <row r="1425">
      <c r="A1425" s="13"/>
      <c r="B1425" s="16"/>
      <c r="C1425" s="14"/>
      <c r="D1425" s="14"/>
      <c r="E1425" s="14"/>
      <c r="F1425" s="15"/>
      <c r="G1425" s="11"/>
      <c r="I1425" t="str">
        <f t="array" ref="I1425">INDEX('2026 Points'!$D$13:$D$21,MATCH(1,MMULT(--('2026 Points'!$E$13:$L$21=D1425),TRANSPOSE(COLUMN('2026 Points'!$E$13:$L$21)^0)),0))</f>
        <v>#N/A</v>
      </c>
    </row>
    <row r="1426">
      <c r="A1426" s="13"/>
      <c r="B1426" s="16"/>
      <c r="C1426" s="14"/>
      <c r="D1426" s="14"/>
      <c r="E1426" s="14"/>
      <c r="F1426" s="15"/>
      <c r="G1426" s="11"/>
      <c r="I1426" t="str">
        <f t="array" ref="I1426">INDEX('2026 Points'!$D$13:$D$21,MATCH(1,MMULT(--('2026 Points'!$E$13:$L$21=D1426),TRANSPOSE(COLUMN('2026 Points'!$E$13:$L$21)^0)),0))</f>
        <v>#N/A</v>
      </c>
    </row>
    <row r="1427">
      <c r="A1427" s="13"/>
      <c r="B1427" s="13"/>
      <c r="C1427" s="14"/>
      <c r="D1427" s="14"/>
      <c r="E1427" s="16"/>
      <c r="F1427" s="15"/>
      <c r="G1427" s="11"/>
      <c r="I1427" t="str">
        <f t="array" ref="I1427">INDEX('2026 Points'!$D$13:$D$21,MATCH(1,MMULT(--('2026 Points'!$E$13:$L$21=D1427),TRANSPOSE(COLUMN('2026 Points'!$E$13:$L$21)^0)),0))</f>
        <v>#N/A</v>
      </c>
    </row>
    <row r="1428">
      <c r="A1428" s="13"/>
      <c r="B1428" s="13"/>
      <c r="C1428" s="14"/>
      <c r="D1428" s="14"/>
      <c r="E1428" s="14"/>
      <c r="F1428" s="15"/>
      <c r="G1428" s="11"/>
      <c r="I1428" t="str">
        <f t="array" ref="I1428">INDEX('2026 Points'!$D$13:$D$21,MATCH(1,MMULT(--('2026 Points'!$E$13:$L$21=D1428),TRANSPOSE(COLUMN('2026 Points'!$E$13:$L$21)^0)),0))</f>
        <v>#N/A</v>
      </c>
    </row>
    <row r="1429">
      <c r="A1429" s="13"/>
      <c r="B1429" s="13"/>
      <c r="C1429" s="14"/>
      <c r="D1429" s="14"/>
      <c r="E1429" s="14"/>
      <c r="F1429" s="15"/>
      <c r="G1429" s="11"/>
      <c r="I1429" t="str">
        <f t="array" ref="I1429">INDEX('2026 Points'!$D$13:$D$21,MATCH(1,MMULT(--('2026 Points'!$E$13:$L$21=D1429),TRANSPOSE(COLUMN('2026 Points'!$E$13:$L$21)^0)),0))</f>
        <v>#N/A</v>
      </c>
    </row>
    <row r="1430">
      <c r="A1430" s="13"/>
      <c r="B1430" s="13"/>
      <c r="C1430" s="14"/>
      <c r="D1430" s="14"/>
      <c r="E1430" s="14"/>
      <c r="F1430" s="15"/>
      <c r="G1430" s="11"/>
      <c r="I1430" t="str">
        <f t="array" ref="I1430">INDEX('2026 Points'!$D$13:$D$21,MATCH(1,MMULT(--('2026 Points'!$E$13:$L$21=D1430),TRANSPOSE(COLUMN('2026 Points'!$E$13:$L$21)^0)),0))</f>
        <v>#N/A</v>
      </c>
    </row>
    <row r="1431">
      <c r="A1431" s="13"/>
      <c r="B1431" s="13"/>
      <c r="C1431" s="14"/>
      <c r="D1431" s="14"/>
      <c r="E1431" s="14"/>
      <c r="F1431" s="15"/>
      <c r="G1431" s="11"/>
      <c r="I1431" t="str">
        <f t="array" ref="I1431">INDEX('2026 Points'!$D$13:$D$21,MATCH(1,MMULT(--('2026 Points'!$E$13:$L$21=D1431),TRANSPOSE(COLUMN('2026 Points'!$E$13:$L$21)^0)),0))</f>
        <v>#N/A</v>
      </c>
    </row>
    <row r="1432">
      <c r="A1432" s="13"/>
      <c r="B1432" s="13"/>
      <c r="C1432" s="14"/>
      <c r="D1432" s="14"/>
      <c r="E1432" s="14"/>
      <c r="F1432" s="15"/>
      <c r="G1432" s="11"/>
      <c r="I1432" t="str">
        <f t="array" ref="I1432">INDEX('2026 Points'!$D$13:$D$21,MATCH(1,MMULT(--('2026 Points'!$E$13:$L$21=D1432),TRANSPOSE(COLUMN('2026 Points'!$E$13:$L$21)^0)),0))</f>
        <v>#N/A</v>
      </c>
    </row>
    <row r="1433">
      <c r="A1433" s="13"/>
      <c r="B1433" s="16"/>
      <c r="C1433" s="14"/>
      <c r="D1433" s="14"/>
      <c r="E1433" s="14"/>
      <c r="F1433" s="15"/>
      <c r="G1433" s="11"/>
      <c r="I1433" t="str">
        <f t="array" ref="I1433">INDEX('2026 Points'!$D$13:$D$21,MATCH(1,MMULT(--('2026 Points'!$E$13:$L$21=D1433),TRANSPOSE(COLUMN('2026 Points'!$E$13:$L$21)^0)),0))</f>
        <v>#N/A</v>
      </c>
    </row>
    <row r="1434">
      <c r="A1434" s="13"/>
      <c r="B1434" s="13"/>
      <c r="C1434" s="14"/>
      <c r="D1434" s="14"/>
      <c r="E1434" s="14"/>
      <c r="F1434" s="15"/>
      <c r="G1434" s="11"/>
      <c r="I1434" t="str">
        <f t="array" ref="I1434">INDEX('2026 Points'!$D$13:$D$21,MATCH(1,MMULT(--('2026 Points'!$E$13:$L$21=D1434),TRANSPOSE(COLUMN('2026 Points'!$E$13:$L$21)^0)),0))</f>
        <v>#N/A</v>
      </c>
    </row>
    <row r="1435">
      <c r="A1435" s="13"/>
      <c r="B1435" s="13"/>
      <c r="C1435" s="14"/>
      <c r="D1435" s="14"/>
      <c r="E1435" s="14"/>
      <c r="F1435" s="15"/>
      <c r="G1435" s="11"/>
      <c r="I1435" t="str">
        <f t="array" ref="I1435">INDEX('2026 Points'!$D$13:$D$21,MATCH(1,MMULT(--('2026 Points'!$E$13:$L$21=D1435),TRANSPOSE(COLUMN('2026 Points'!$E$13:$L$21)^0)),0))</f>
        <v>#N/A</v>
      </c>
    </row>
    <row r="1436">
      <c r="A1436" s="13"/>
      <c r="B1436" s="16"/>
      <c r="C1436" s="14"/>
      <c r="D1436" s="14"/>
      <c r="E1436" s="14"/>
      <c r="F1436" s="15"/>
      <c r="G1436" s="11"/>
      <c r="I1436" t="str">
        <f t="array" ref="I1436">INDEX('2026 Points'!$D$13:$D$21,MATCH(1,MMULT(--('2026 Points'!$E$13:$L$21=D1436),TRANSPOSE(COLUMN('2026 Points'!$E$13:$L$21)^0)),0))</f>
        <v>#N/A</v>
      </c>
    </row>
    <row r="1437">
      <c r="A1437" s="13"/>
      <c r="B1437" s="16"/>
      <c r="C1437" s="14"/>
      <c r="D1437" s="14"/>
      <c r="E1437" s="14"/>
      <c r="F1437" s="15"/>
      <c r="G1437" s="11"/>
      <c r="I1437" t="str">
        <f t="array" ref="I1437">INDEX('2026 Points'!$D$13:$D$21,MATCH(1,MMULT(--('2026 Points'!$E$13:$L$21=D1437),TRANSPOSE(COLUMN('2026 Points'!$E$13:$L$21)^0)),0))</f>
        <v>#N/A</v>
      </c>
    </row>
    <row r="1438">
      <c r="A1438" s="13"/>
      <c r="B1438" s="13"/>
      <c r="C1438" s="14"/>
      <c r="D1438" s="14"/>
      <c r="E1438" s="14"/>
      <c r="F1438" s="15"/>
      <c r="G1438" s="11"/>
      <c r="I1438" t="str">
        <f t="array" ref="I1438">INDEX('2026 Points'!$D$13:$D$21,MATCH(1,MMULT(--('2026 Points'!$E$13:$L$21=D1438),TRANSPOSE(COLUMN('2026 Points'!$E$13:$L$21)^0)),0))</f>
        <v>#N/A</v>
      </c>
    </row>
    <row r="1439">
      <c r="A1439" s="13"/>
      <c r="B1439" s="16"/>
      <c r="C1439" s="14"/>
      <c r="D1439" s="14"/>
      <c r="E1439" s="14"/>
      <c r="F1439" s="15"/>
      <c r="G1439" s="11"/>
      <c r="I1439" t="str">
        <f t="array" ref="I1439">INDEX('2026 Points'!$D$13:$D$21,MATCH(1,MMULT(--('2026 Points'!$E$13:$L$21=D1439),TRANSPOSE(COLUMN('2026 Points'!$E$13:$L$21)^0)),0))</f>
        <v>#N/A</v>
      </c>
    </row>
    <row r="1440">
      <c r="A1440" s="13"/>
      <c r="B1440" s="16"/>
      <c r="C1440" s="14"/>
      <c r="D1440" s="14"/>
      <c r="E1440" s="16"/>
      <c r="F1440" s="15"/>
      <c r="G1440" s="11"/>
      <c r="I1440" t="str">
        <f t="array" ref="I1440">INDEX('2026 Points'!$D$13:$D$21,MATCH(1,MMULT(--('2026 Points'!$E$13:$L$21=D1440),TRANSPOSE(COLUMN('2026 Points'!$E$13:$L$21)^0)),0))</f>
        <v>#N/A</v>
      </c>
    </row>
    <row r="1441">
      <c r="A1441" s="13"/>
      <c r="B1441" s="16"/>
      <c r="C1441" s="14"/>
      <c r="D1441" s="14"/>
      <c r="E1441" s="14"/>
      <c r="F1441" s="15"/>
      <c r="G1441" s="11"/>
      <c r="I1441" t="str">
        <f t="array" ref="I1441">INDEX('2026 Points'!$D$13:$D$21,MATCH(1,MMULT(--('2026 Points'!$E$13:$L$21=D1441),TRANSPOSE(COLUMN('2026 Points'!$E$13:$L$21)^0)),0))</f>
        <v>#N/A</v>
      </c>
    </row>
    <row r="1442">
      <c r="A1442" s="13"/>
      <c r="B1442" s="16"/>
      <c r="C1442" s="14"/>
      <c r="D1442" s="14"/>
      <c r="E1442" s="16"/>
      <c r="F1442" s="15"/>
      <c r="G1442" s="11"/>
      <c r="I1442" t="str">
        <f t="array" ref="I1442">INDEX('2026 Points'!$D$13:$D$21,MATCH(1,MMULT(--('2026 Points'!$E$13:$L$21=D1442),TRANSPOSE(COLUMN('2026 Points'!$E$13:$L$21)^0)),0))</f>
        <v>#N/A</v>
      </c>
    </row>
    <row r="1443">
      <c r="A1443" s="13"/>
      <c r="B1443" s="16"/>
      <c r="C1443" s="14"/>
      <c r="D1443" s="14"/>
      <c r="E1443" s="16"/>
      <c r="F1443" s="15"/>
      <c r="G1443" s="11"/>
      <c r="I1443" t="str">
        <f t="array" ref="I1443">INDEX('2026 Points'!$D$13:$D$21,MATCH(1,MMULT(--('2026 Points'!$E$13:$L$21=D1443),TRANSPOSE(COLUMN('2026 Points'!$E$13:$L$21)^0)),0))</f>
        <v>#N/A</v>
      </c>
    </row>
    <row r="1444">
      <c r="A1444" s="13"/>
      <c r="B1444" s="16"/>
      <c r="C1444" s="14"/>
      <c r="D1444" s="14"/>
      <c r="E1444" s="14"/>
      <c r="F1444" s="15"/>
      <c r="G1444" s="11"/>
      <c r="I1444" t="str">
        <f t="array" ref="I1444">INDEX('2026 Points'!$D$13:$D$21,MATCH(1,MMULT(--('2026 Points'!$E$13:$L$21=D1444),TRANSPOSE(COLUMN('2026 Points'!$E$13:$L$21)^0)),0))</f>
        <v>#N/A</v>
      </c>
    </row>
    <row r="1445">
      <c r="A1445" s="13"/>
      <c r="B1445" s="16"/>
      <c r="C1445" s="14"/>
      <c r="D1445" s="14"/>
      <c r="E1445" s="16"/>
      <c r="F1445" s="15"/>
      <c r="G1445" s="11"/>
      <c r="I1445" t="str">
        <f t="array" ref="I1445">INDEX('2026 Points'!$D$13:$D$21,MATCH(1,MMULT(--('2026 Points'!$E$13:$L$21=D1445),TRANSPOSE(COLUMN('2026 Points'!$E$13:$L$21)^0)),0))</f>
        <v>#N/A</v>
      </c>
    </row>
    <row r="1446">
      <c r="A1446" s="13"/>
      <c r="B1446" s="16"/>
      <c r="C1446" s="14"/>
      <c r="D1446" s="14"/>
      <c r="E1446" s="16"/>
      <c r="F1446" s="15"/>
      <c r="G1446" s="11"/>
      <c r="I1446" t="str">
        <f t="array" ref="I1446">INDEX('2026 Points'!$D$13:$D$21,MATCH(1,MMULT(--('2026 Points'!$E$13:$L$21=D1446),TRANSPOSE(COLUMN('2026 Points'!$E$13:$L$21)^0)),0))</f>
        <v>#N/A</v>
      </c>
    </row>
    <row r="1447">
      <c r="A1447" s="13"/>
      <c r="B1447" s="13"/>
      <c r="C1447" s="14"/>
      <c r="D1447" s="14"/>
      <c r="E1447" s="16"/>
      <c r="F1447" s="15"/>
      <c r="G1447" s="11"/>
      <c r="I1447" t="str">
        <f t="array" ref="I1447">INDEX('2026 Points'!$D$13:$D$21,MATCH(1,MMULT(--('2026 Points'!$E$13:$L$21=D1447),TRANSPOSE(COLUMN('2026 Points'!$E$13:$L$21)^0)),0))</f>
        <v>#N/A</v>
      </c>
    </row>
    <row r="1448">
      <c r="A1448" s="13"/>
      <c r="B1448" s="13"/>
      <c r="C1448" s="14"/>
      <c r="D1448" s="14"/>
      <c r="E1448" s="14"/>
      <c r="F1448" s="15"/>
      <c r="G1448" s="11"/>
      <c r="I1448" t="str">
        <f t="array" ref="I1448">INDEX('2026 Points'!$D$13:$D$21,MATCH(1,MMULT(--('2026 Points'!$E$13:$L$21=D1448),TRANSPOSE(COLUMN('2026 Points'!$E$13:$L$21)^0)),0))</f>
        <v>#N/A</v>
      </c>
    </row>
    <row r="1449">
      <c r="A1449" s="13"/>
      <c r="B1449" s="16"/>
      <c r="C1449" s="14"/>
      <c r="D1449" s="14"/>
      <c r="E1449" s="16"/>
      <c r="F1449" s="15"/>
      <c r="G1449" s="11"/>
      <c r="I1449" t="str">
        <f t="array" ref="I1449">INDEX('2026 Points'!$D$13:$D$21,MATCH(1,MMULT(--('2026 Points'!$E$13:$L$21=D1449),TRANSPOSE(COLUMN('2026 Points'!$E$13:$L$21)^0)),0))</f>
        <v>#N/A</v>
      </c>
    </row>
    <row r="1450">
      <c r="A1450" s="13"/>
      <c r="B1450" s="13"/>
      <c r="C1450" s="14"/>
      <c r="D1450" s="14"/>
      <c r="E1450" s="14"/>
      <c r="F1450" s="15"/>
      <c r="G1450" s="11"/>
      <c r="I1450" t="str">
        <f t="array" ref="I1450">INDEX('2026 Points'!$D$13:$D$21,MATCH(1,MMULT(--('2026 Points'!$E$13:$L$21=D1450),TRANSPOSE(COLUMN('2026 Points'!$E$13:$L$21)^0)),0))</f>
        <v>#N/A</v>
      </c>
    </row>
    <row r="1451">
      <c r="A1451" s="13"/>
      <c r="B1451" s="16"/>
      <c r="C1451" s="14"/>
      <c r="D1451" s="14"/>
      <c r="E1451" s="16"/>
      <c r="F1451" s="15"/>
      <c r="G1451" s="11"/>
      <c r="I1451" t="str">
        <f t="array" ref="I1451">INDEX('2026 Points'!$D$13:$D$21,MATCH(1,MMULT(--('2026 Points'!$E$13:$L$21=D1451),TRANSPOSE(COLUMN('2026 Points'!$E$13:$L$21)^0)),0))</f>
        <v>#N/A</v>
      </c>
    </row>
    <row r="1452">
      <c r="A1452" s="13"/>
      <c r="B1452" s="16"/>
      <c r="C1452" s="14"/>
      <c r="D1452" s="14"/>
      <c r="E1452" s="14"/>
      <c r="F1452" s="15"/>
      <c r="G1452" s="11"/>
      <c r="I1452" t="str">
        <f t="array" ref="I1452">INDEX('2026 Points'!$D$13:$D$21,MATCH(1,MMULT(--('2026 Points'!$E$13:$L$21=D1452),TRANSPOSE(COLUMN('2026 Points'!$E$13:$L$21)^0)),0))</f>
        <v>#N/A</v>
      </c>
    </row>
    <row r="1453">
      <c r="A1453" s="13"/>
      <c r="B1453" s="13"/>
      <c r="C1453" s="14"/>
      <c r="D1453" s="14"/>
      <c r="E1453" s="16"/>
      <c r="F1453" s="15"/>
      <c r="G1453" s="11"/>
      <c r="I1453" t="str">
        <f t="array" ref="I1453">INDEX('2026 Points'!$D$13:$D$21,MATCH(1,MMULT(--('2026 Points'!$E$13:$L$21=D1453),TRANSPOSE(COLUMN('2026 Points'!$E$13:$L$21)^0)),0))</f>
        <v>#N/A</v>
      </c>
    </row>
    <row r="1454">
      <c r="A1454" s="13"/>
      <c r="B1454" s="16"/>
      <c r="C1454" s="14"/>
      <c r="D1454" s="14"/>
      <c r="E1454" s="16"/>
      <c r="F1454" s="15"/>
      <c r="G1454" s="11"/>
      <c r="I1454" t="str">
        <f t="array" ref="I1454">INDEX('2026 Points'!$D$13:$D$21,MATCH(1,MMULT(--('2026 Points'!$E$13:$L$21=D1454),TRANSPOSE(COLUMN('2026 Points'!$E$13:$L$21)^0)),0))</f>
        <v>#N/A</v>
      </c>
    </row>
    <row r="1455">
      <c r="A1455" s="13"/>
      <c r="B1455" s="13"/>
      <c r="C1455" s="14"/>
      <c r="D1455" s="14"/>
      <c r="E1455" s="14"/>
      <c r="F1455" s="15"/>
      <c r="G1455" s="11"/>
      <c r="I1455" t="str">
        <f t="array" ref="I1455">INDEX('2026 Points'!$D$13:$D$21,MATCH(1,MMULT(--('2026 Points'!$E$13:$L$21=D1455),TRANSPOSE(COLUMN('2026 Points'!$E$13:$L$21)^0)),0))</f>
        <v>#N/A</v>
      </c>
    </row>
    <row r="1456">
      <c r="A1456" s="13"/>
      <c r="B1456" s="16"/>
      <c r="C1456" s="14"/>
      <c r="D1456" s="14"/>
      <c r="E1456" s="14"/>
      <c r="F1456" s="15"/>
      <c r="G1456" s="11"/>
      <c r="I1456" t="str">
        <f t="array" ref="I1456">INDEX('2026 Points'!$D$13:$D$21,MATCH(1,MMULT(--('2026 Points'!$E$13:$L$21=D1456),TRANSPOSE(COLUMN('2026 Points'!$E$13:$L$21)^0)),0))</f>
        <v>#N/A</v>
      </c>
    </row>
    <row r="1457">
      <c r="A1457" s="13"/>
      <c r="B1457" s="16"/>
      <c r="C1457" s="14"/>
      <c r="D1457" s="14"/>
      <c r="E1457" s="16"/>
      <c r="F1457" s="15"/>
      <c r="G1457" s="11"/>
      <c r="I1457" t="str">
        <f t="array" ref="I1457">INDEX('2026 Points'!$D$13:$D$21,MATCH(1,MMULT(--('2026 Points'!$E$13:$L$21=D1457),TRANSPOSE(COLUMN('2026 Points'!$E$13:$L$21)^0)),0))</f>
        <v>#N/A</v>
      </c>
    </row>
    <row r="1458">
      <c r="A1458" s="13"/>
      <c r="B1458" s="16"/>
      <c r="C1458" s="14"/>
      <c r="D1458" s="14"/>
      <c r="E1458" s="14"/>
      <c r="F1458" s="15"/>
      <c r="G1458" s="11"/>
      <c r="I1458" t="str">
        <f t="array" ref="I1458">INDEX('2026 Points'!$D$13:$D$21,MATCH(1,MMULT(--('2026 Points'!$E$13:$L$21=D1458),TRANSPOSE(COLUMN('2026 Points'!$E$13:$L$21)^0)),0))</f>
        <v>#N/A</v>
      </c>
    </row>
    <row r="1459">
      <c r="A1459" s="13"/>
      <c r="B1459" s="13"/>
      <c r="C1459" s="14"/>
      <c r="D1459" s="14"/>
      <c r="E1459" s="14"/>
      <c r="F1459" s="15"/>
      <c r="G1459" s="11"/>
      <c r="I1459" t="str">
        <f t="array" ref="I1459">INDEX('2026 Points'!$D$13:$D$21,MATCH(1,MMULT(--('2026 Points'!$E$13:$L$21=D1459),TRANSPOSE(COLUMN('2026 Points'!$E$13:$L$21)^0)),0))</f>
        <v>#N/A</v>
      </c>
    </row>
    <row r="1460">
      <c r="A1460" s="13"/>
      <c r="B1460" s="13"/>
      <c r="C1460" s="14"/>
      <c r="D1460" s="14"/>
      <c r="E1460" s="14"/>
      <c r="F1460" s="15"/>
      <c r="G1460" s="11"/>
      <c r="I1460" t="str">
        <f t="array" ref="I1460">INDEX('2026 Points'!$D$13:$D$21,MATCH(1,MMULT(--('2026 Points'!$E$13:$L$21=D1460),TRANSPOSE(COLUMN('2026 Points'!$E$13:$L$21)^0)),0))</f>
        <v>#N/A</v>
      </c>
    </row>
    <row r="1461">
      <c r="A1461" s="13"/>
      <c r="B1461" s="16"/>
      <c r="C1461" s="14"/>
      <c r="D1461" s="14"/>
      <c r="E1461" s="14"/>
      <c r="F1461" s="15"/>
      <c r="G1461" s="11"/>
      <c r="I1461" t="str">
        <f t="array" ref="I1461">INDEX('2026 Points'!$D$13:$D$21,MATCH(1,MMULT(--('2026 Points'!$E$13:$L$21=D1461),TRANSPOSE(COLUMN('2026 Points'!$E$13:$L$21)^0)),0))</f>
        <v>#N/A</v>
      </c>
    </row>
    <row r="1462">
      <c r="A1462" s="13"/>
      <c r="B1462" s="16"/>
      <c r="C1462" s="14"/>
      <c r="D1462" s="14"/>
      <c r="E1462" s="14"/>
      <c r="F1462" s="15"/>
      <c r="G1462" s="11"/>
      <c r="I1462" t="str">
        <f t="array" ref="I1462">INDEX('2026 Points'!$D$13:$D$21,MATCH(1,MMULT(--('2026 Points'!$E$13:$L$21=D1462),TRANSPOSE(COLUMN('2026 Points'!$E$13:$L$21)^0)),0))</f>
        <v>#N/A</v>
      </c>
    </row>
    <row r="1463">
      <c r="A1463" s="13"/>
      <c r="B1463" s="16"/>
      <c r="C1463" s="14"/>
      <c r="D1463" s="14"/>
      <c r="E1463" s="14"/>
      <c r="F1463" s="15"/>
      <c r="G1463" s="11"/>
      <c r="I1463" t="str">
        <f t="array" ref="I1463">INDEX('2026 Points'!$D$13:$D$21,MATCH(1,MMULT(--('2026 Points'!$E$13:$L$21=D1463),TRANSPOSE(COLUMN('2026 Points'!$E$13:$L$21)^0)),0))</f>
        <v>#N/A</v>
      </c>
    </row>
    <row r="1464">
      <c r="A1464" s="13"/>
      <c r="B1464" s="16"/>
      <c r="C1464" s="14"/>
      <c r="D1464" s="14"/>
      <c r="E1464" s="16"/>
      <c r="F1464" s="15"/>
      <c r="G1464" s="11"/>
      <c r="I1464" t="str">
        <f t="array" ref="I1464">INDEX('2026 Points'!$D$13:$D$21,MATCH(1,MMULT(--('2026 Points'!$E$13:$L$21=D1464),TRANSPOSE(COLUMN('2026 Points'!$E$13:$L$21)^0)),0))</f>
        <v>#N/A</v>
      </c>
    </row>
    <row r="1465">
      <c r="A1465" s="13"/>
      <c r="B1465" s="13"/>
      <c r="C1465" s="14"/>
      <c r="D1465" s="14"/>
      <c r="E1465" s="14"/>
      <c r="F1465" s="15"/>
      <c r="G1465" s="11"/>
      <c r="I1465" t="str">
        <f t="array" ref="I1465">INDEX('2026 Points'!$D$13:$D$21,MATCH(1,MMULT(--('2026 Points'!$E$13:$L$21=D1465),TRANSPOSE(COLUMN('2026 Points'!$E$13:$L$21)^0)),0))</f>
        <v>#N/A</v>
      </c>
    </row>
    <row r="1466">
      <c r="A1466" s="13"/>
      <c r="B1466" s="13"/>
      <c r="C1466" s="14"/>
      <c r="D1466" s="14"/>
      <c r="E1466" s="14"/>
      <c r="F1466" s="15"/>
      <c r="G1466" s="11"/>
      <c r="I1466" t="str">
        <f t="array" ref="I1466">INDEX('2026 Points'!$D$13:$D$21,MATCH(1,MMULT(--('2026 Points'!$E$13:$L$21=D1466),TRANSPOSE(COLUMN('2026 Points'!$E$13:$L$21)^0)),0))</f>
        <v>#N/A</v>
      </c>
    </row>
    <row r="1467">
      <c r="A1467" s="13"/>
      <c r="B1467" s="16"/>
      <c r="C1467" s="14"/>
      <c r="D1467" s="14"/>
      <c r="E1467" s="16"/>
      <c r="F1467" s="15"/>
      <c r="G1467" s="11"/>
      <c r="I1467" t="str">
        <f t="array" ref="I1467">INDEX('2026 Points'!$D$13:$D$21,MATCH(1,MMULT(--('2026 Points'!$E$13:$L$21=D1467),TRANSPOSE(COLUMN('2026 Points'!$E$13:$L$21)^0)),0))</f>
        <v>#N/A</v>
      </c>
    </row>
    <row r="1468">
      <c r="A1468" s="13"/>
      <c r="B1468" s="16"/>
      <c r="C1468" s="14"/>
      <c r="D1468" s="14"/>
      <c r="E1468" s="16"/>
      <c r="F1468" s="15"/>
      <c r="G1468" s="11"/>
      <c r="I1468" t="str">
        <f t="array" ref="I1468">INDEX('2026 Points'!$D$13:$D$21,MATCH(1,MMULT(--('2026 Points'!$E$13:$L$21=D1468),TRANSPOSE(COLUMN('2026 Points'!$E$13:$L$21)^0)),0))</f>
        <v>#N/A</v>
      </c>
    </row>
    <row r="1469">
      <c r="A1469" s="13"/>
      <c r="B1469" s="16"/>
      <c r="C1469" s="14"/>
      <c r="D1469" s="14"/>
      <c r="E1469" s="16"/>
      <c r="F1469" s="15"/>
      <c r="G1469" s="11"/>
      <c r="I1469" t="str">
        <f t="array" ref="I1469">INDEX('2026 Points'!$D$13:$D$21,MATCH(1,MMULT(--('2026 Points'!$E$13:$L$21=D1469),TRANSPOSE(COLUMN('2026 Points'!$E$13:$L$21)^0)),0))</f>
        <v>#N/A</v>
      </c>
    </row>
    <row r="1470">
      <c r="A1470" s="13"/>
      <c r="B1470" s="16"/>
      <c r="C1470" s="14"/>
      <c r="D1470" s="14"/>
      <c r="E1470" s="14"/>
      <c r="F1470" s="15"/>
      <c r="G1470" s="11"/>
      <c r="I1470" t="str">
        <f t="array" ref="I1470">INDEX('2026 Points'!$D$13:$D$21,MATCH(1,MMULT(--('2026 Points'!$E$13:$L$21=D1470),TRANSPOSE(COLUMN('2026 Points'!$E$13:$L$21)^0)),0))</f>
        <v>#N/A</v>
      </c>
    </row>
    <row r="1471">
      <c r="A1471" s="13"/>
      <c r="B1471" s="16"/>
      <c r="C1471" s="14"/>
      <c r="D1471" s="14"/>
      <c r="E1471" s="16"/>
      <c r="F1471" s="15"/>
      <c r="G1471" s="11"/>
      <c r="I1471" t="str">
        <f t="array" ref="I1471">INDEX('2026 Points'!$D$13:$D$21,MATCH(1,MMULT(--('2026 Points'!$E$13:$L$21=D1471),TRANSPOSE(COLUMN('2026 Points'!$E$13:$L$21)^0)),0))</f>
        <v>#N/A</v>
      </c>
    </row>
    <row r="1472">
      <c r="A1472" s="13"/>
      <c r="B1472" s="13"/>
      <c r="C1472" s="14"/>
      <c r="D1472" s="14"/>
      <c r="E1472" s="16"/>
      <c r="F1472" s="15"/>
      <c r="G1472" s="11"/>
      <c r="I1472" t="str">
        <f t="array" ref="I1472">INDEX('2026 Points'!$D$13:$D$21,MATCH(1,MMULT(--('2026 Points'!$E$13:$L$21=D1472),TRANSPOSE(COLUMN('2026 Points'!$E$13:$L$21)^0)),0))</f>
        <v>#N/A</v>
      </c>
    </row>
    <row r="1473">
      <c r="A1473" s="13"/>
      <c r="B1473" s="13"/>
      <c r="C1473" s="14"/>
      <c r="D1473" s="14"/>
      <c r="E1473" s="14"/>
      <c r="F1473" s="15"/>
      <c r="G1473" s="11"/>
      <c r="I1473" t="str">
        <f t="array" ref="I1473">INDEX('2026 Points'!$D$13:$D$21,MATCH(1,MMULT(--('2026 Points'!$E$13:$L$21=D1473),TRANSPOSE(COLUMN('2026 Points'!$E$13:$L$21)^0)),0))</f>
        <v>#N/A</v>
      </c>
    </row>
    <row r="1474">
      <c r="A1474" s="13"/>
      <c r="B1474" s="13"/>
      <c r="C1474" s="14"/>
      <c r="D1474" s="14"/>
      <c r="E1474" s="14"/>
      <c r="F1474" s="15"/>
      <c r="G1474" s="11"/>
      <c r="I1474" t="str">
        <f t="array" ref="I1474">INDEX('2026 Points'!$D$13:$D$21,MATCH(1,MMULT(--('2026 Points'!$E$13:$L$21=D1474),TRANSPOSE(COLUMN('2026 Points'!$E$13:$L$21)^0)),0))</f>
        <v>#N/A</v>
      </c>
    </row>
    <row r="1475">
      <c r="A1475" s="13"/>
      <c r="B1475" s="16"/>
      <c r="C1475" s="14"/>
      <c r="D1475" s="14"/>
      <c r="E1475" s="14"/>
      <c r="F1475" s="15"/>
      <c r="G1475" s="11"/>
      <c r="I1475" t="str">
        <f t="array" ref="I1475">INDEX('2026 Points'!$D$13:$D$21,MATCH(1,MMULT(--('2026 Points'!$E$13:$L$21=D1475),TRANSPOSE(COLUMN('2026 Points'!$E$13:$L$21)^0)),0))</f>
        <v>#N/A</v>
      </c>
    </row>
    <row r="1476">
      <c r="A1476" s="13"/>
      <c r="B1476" s="16"/>
      <c r="C1476" s="14"/>
      <c r="D1476" s="14"/>
      <c r="E1476" s="14"/>
      <c r="F1476" s="15"/>
      <c r="G1476" s="11"/>
      <c r="I1476" t="str">
        <f t="array" ref="I1476">INDEX('2026 Points'!$D$13:$D$21,MATCH(1,MMULT(--('2026 Points'!$E$13:$L$21=D1476),TRANSPOSE(COLUMN('2026 Points'!$E$13:$L$21)^0)),0))</f>
        <v>#N/A</v>
      </c>
    </row>
    <row r="1477">
      <c r="A1477" s="13"/>
      <c r="B1477" s="16"/>
      <c r="C1477" s="14"/>
      <c r="D1477" s="14"/>
      <c r="E1477" s="16"/>
      <c r="F1477" s="15"/>
      <c r="G1477" s="11"/>
      <c r="I1477" t="str">
        <f t="array" ref="I1477">INDEX('2026 Points'!$D$13:$D$21,MATCH(1,MMULT(--('2026 Points'!$E$13:$L$21=D1477),TRANSPOSE(COLUMN('2026 Points'!$E$13:$L$21)^0)),0))</f>
        <v>#N/A</v>
      </c>
    </row>
    <row r="1478">
      <c r="A1478" s="13"/>
      <c r="B1478" s="13"/>
      <c r="C1478" s="14"/>
      <c r="D1478" s="14"/>
      <c r="E1478" s="16"/>
      <c r="F1478" s="15"/>
      <c r="G1478" s="11"/>
      <c r="I1478" t="str">
        <f t="array" ref="I1478">INDEX('2026 Points'!$D$13:$D$21,MATCH(1,MMULT(--('2026 Points'!$E$13:$L$21=D1478),TRANSPOSE(COLUMN('2026 Points'!$E$13:$L$21)^0)),0))</f>
        <v>#N/A</v>
      </c>
    </row>
    <row r="1479">
      <c r="A1479" s="13"/>
      <c r="B1479" s="16"/>
      <c r="C1479" s="14"/>
      <c r="D1479" s="14"/>
      <c r="E1479" s="16"/>
      <c r="F1479" s="15"/>
      <c r="G1479" s="11"/>
      <c r="I1479" t="str">
        <f t="array" ref="I1479">INDEX('2026 Points'!$D$13:$D$21,MATCH(1,MMULT(--('2026 Points'!$E$13:$L$21=D1479),TRANSPOSE(COLUMN('2026 Points'!$E$13:$L$21)^0)),0))</f>
        <v>#N/A</v>
      </c>
    </row>
    <row r="1480">
      <c r="A1480" s="13"/>
      <c r="B1480" s="16"/>
      <c r="C1480" s="14"/>
      <c r="D1480" s="14"/>
      <c r="E1480" s="16"/>
      <c r="F1480" s="15"/>
      <c r="G1480" s="11"/>
      <c r="I1480" t="str">
        <f t="array" ref="I1480">INDEX('2026 Points'!$D$13:$D$21,MATCH(1,MMULT(--('2026 Points'!$E$13:$L$21=D1480),TRANSPOSE(COLUMN('2026 Points'!$E$13:$L$21)^0)),0))</f>
        <v>#N/A</v>
      </c>
    </row>
    <row r="1481">
      <c r="A1481" s="13"/>
      <c r="B1481" s="13"/>
      <c r="C1481" s="14"/>
      <c r="D1481" s="14"/>
      <c r="E1481" s="14"/>
      <c r="F1481" s="15"/>
      <c r="G1481" s="11"/>
      <c r="I1481" t="str">
        <f t="array" ref="I1481">INDEX('2026 Points'!$D$13:$D$21,MATCH(1,MMULT(--('2026 Points'!$E$13:$L$21=D1481),TRANSPOSE(COLUMN('2026 Points'!$E$13:$L$21)^0)),0))</f>
        <v>#N/A</v>
      </c>
    </row>
    <row r="1482">
      <c r="A1482" s="13"/>
      <c r="B1482" s="16"/>
      <c r="C1482" s="14"/>
      <c r="D1482" s="14"/>
      <c r="E1482" s="14"/>
      <c r="F1482" s="15"/>
      <c r="G1482" s="11"/>
      <c r="I1482" t="str">
        <f t="array" ref="I1482">INDEX('2026 Points'!$D$13:$D$21,MATCH(1,MMULT(--('2026 Points'!$E$13:$L$21=D1482),TRANSPOSE(COLUMN('2026 Points'!$E$13:$L$21)^0)),0))</f>
        <v>#N/A</v>
      </c>
    </row>
    <row r="1483">
      <c r="A1483" s="13"/>
      <c r="B1483" s="16"/>
      <c r="C1483" s="14"/>
      <c r="D1483" s="14"/>
      <c r="E1483" s="16"/>
      <c r="F1483" s="15"/>
      <c r="G1483" s="11"/>
      <c r="I1483" t="str">
        <f t="array" ref="I1483">INDEX('2026 Points'!$D$13:$D$21,MATCH(1,MMULT(--('2026 Points'!$E$13:$L$21=D1483),TRANSPOSE(COLUMN('2026 Points'!$E$13:$L$21)^0)),0))</f>
        <v>#N/A</v>
      </c>
    </row>
    <row r="1484">
      <c r="A1484" s="13"/>
      <c r="B1484" s="13"/>
      <c r="C1484" s="14"/>
      <c r="D1484" s="14"/>
      <c r="E1484" s="14"/>
      <c r="F1484" s="15"/>
      <c r="G1484" s="11"/>
      <c r="I1484" t="str">
        <f t="array" ref="I1484">INDEX('2026 Points'!$D$13:$D$21,MATCH(1,MMULT(--('2026 Points'!$E$13:$L$21=D1484),TRANSPOSE(COLUMN('2026 Points'!$E$13:$L$21)^0)),0))</f>
        <v>#N/A</v>
      </c>
    </row>
    <row r="1485">
      <c r="A1485" s="13"/>
      <c r="B1485" s="13"/>
      <c r="C1485" s="14"/>
      <c r="D1485" s="14"/>
      <c r="E1485" s="14"/>
      <c r="F1485" s="15"/>
      <c r="G1485" s="11"/>
      <c r="I1485" t="str">
        <f t="array" ref="I1485">INDEX('2026 Points'!$D$13:$D$21,MATCH(1,MMULT(--('2026 Points'!$E$13:$L$21=D1485),TRANSPOSE(COLUMN('2026 Points'!$E$13:$L$21)^0)),0))</f>
        <v>#N/A</v>
      </c>
    </row>
    <row r="1486">
      <c r="A1486" s="13"/>
      <c r="B1486" s="13"/>
      <c r="C1486" s="14"/>
      <c r="D1486" s="14"/>
      <c r="E1486" s="14"/>
      <c r="F1486" s="15"/>
      <c r="G1486" s="11"/>
      <c r="I1486" t="str">
        <f t="array" ref="I1486">INDEX('2026 Points'!$D$13:$D$21,MATCH(1,MMULT(--('2026 Points'!$E$13:$L$21=D1486),TRANSPOSE(COLUMN('2026 Points'!$E$13:$L$21)^0)),0))</f>
        <v>#N/A</v>
      </c>
    </row>
    <row r="1487">
      <c r="A1487" s="13"/>
      <c r="B1487" s="16"/>
      <c r="C1487" s="14"/>
      <c r="D1487" s="14"/>
      <c r="E1487" s="16"/>
      <c r="F1487" s="15"/>
      <c r="G1487" s="11"/>
      <c r="I1487" t="str">
        <f t="array" ref="I1487">INDEX('2026 Points'!$D$13:$D$21,MATCH(1,MMULT(--('2026 Points'!$E$13:$L$21=D1487),TRANSPOSE(COLUMN('2026 Points'!$E$13:$L$21)^0)),0))</f>
        <v>#N/A</v>
      </c>
    </row>
    <row r="1488">
      <c r="A1488" s="13"/>
      <c r="B1488" s="13"/>
      <c r="C1488" s="14"/>
      <c r="D1488" s="14"/>
      <c r="E1488" s="14"/>
      <c r="F1488" s="15"/>
      <c r="G1488" s="11"/>
      <c r="I1488" t="str">
        <f t="array" ref="I1488">INDEX('2026 Points'!$D$13:$D$21,MATCH(1,MMULT(--('2026 Points'!$E$13:$L$21=D1488),TRANSPOSE(COLUMN('2026 Points'!$E$13:$L$21)^0)),0))</f>
        <v>#N/A</v>
      </c>
    </row>
    <row r="1489">
      <c r="A1489" s="13"/>
      <c r="B1489" s="16"/>
      <c r="C1489" s="14"/>
      <c r="D1489" s="14"/>
      <c r="E1489" s="16"/>
      <c r="F1489" s="15"/>
      <c r="G1489" s="11"/>
      <c r="I1489" t="str">
        <f t="array" ref="I1489">INDEX('2026 Points'!$D$13:$D$21,MATCH(1,MMULT(--('2026 Points'!$E$13:$L$21=D1489),TRANSPOSE(COLUMN('2026 Points'!$E$13:$L$21)^0)),0))</f>
        <v>#N/A</v>
      </c>
    </row>
    <row r="1490">
      <c r="A1490" s="13"/>
      <c r="B1490" s="13"/>
      <c r="C1490" s="14"/>
      <c r="D1490" s="14"/>
      <c r="E1490" s="14"/>
      <c r="F1490" s="15"/>
      <c r="G1490" s="11"/>
      <c r="I1490" t="str">
        <f t="array" ref="I1490">INDEX('2026 Points'!$D$13:$D$21,MATCH(1,MMULT(--('2026 Points'!$E$13:$L$21=D1490),TRANSPOSE(COLUMN('2026 Points'!$E$13:$L$21)^0)),0))</f>
        <v>#N/A</v>
      </c>
    </row>
    <row r="1491">
      <c r="A1491" s="13"/>
      <c r="B1491" s="13"/>
      <c r="C1491" s="14"/>
      <c r="D1491" s="14"/>
      <c r="E1491" s="14"/>
      <c r="F1491" s="15"/>
      <c r="G1491" s="11"/>
      <c r="I1491" t="str">
        <f t="array" ref="I1491">INDEX('2026 Points'!$D$13:$D$21,MATCH(1,MMULT(--('2026 Points'!$E$13:$L$21=D1491),TRANSPOSE(COLUMN('2026 Points'!$E$13:$L$21)^0)),0))</f>
        <v>#N/A</v>
      </c>
    </row>
    <row r="1492">
      <c r="A1492" s="13"/>
      <c r="B1492" s="13"/>
      <c r="C1492" s="14"/>
      <c r="D1492" s="14"/>
      <c r="E1492" s="16"/>
      <c r="F1492" s="15"/>
      <c r="G1492" s="11"/>
      <c r="I1492" t="str">
        <f t="array" ref="I1492">INDEX('2026 Points'!$D$13:$D$21,MATCH(1,MMULT(--('2026 Points'!$E$13:$L$21=D1492),TRANSPOSE(COLUMN('2026 Points'!$E$13:$L$21)^0)),0))</f>
        <v>#N/A</v>
      </c>
    </row>
    <row r="1493">
      <c r="A1493" s="13"/>
      <c r="B1493" s="16"/>
      <c r="C1493" s="14"/>
      <c r="D1493" s="14"/>
      <c r="E1493" s="14"/>
      <c r="F1493" s="15"/>
      <c r="G1493" s="11"/>
      <c r="I1493" t="str">
        <f t="array" ref="I1493">INDEX('2026 Points'!$D$13:$D$21,MATCH(1,MMULT(--('2026 Points'!$E$13:$L$21=D1493),TRANSPOSE(COLUMN('2026 Points'!$E$13:$L$21)^0)),0))</f>
        <v>#N/A</v>
      </c>
    </row>
    <row r="1494">
      <c r="A1494" s="13"/>
      <c r="B1494" s="16"/>
      <c r="C1494" s="14"/>
      <c r="D1494" s="14"/>
      <c r="E1494" s="16"/>
      <c r="F1494" s="15"/>
      <c r="G1494" s="11"/>
      <c r="I1494" t="str">
        <f t="array" ref="I1494">INDEX('2026 Points'!$D$13:$D$21,MATCH(1,MMULT(--('2026 Points'!$E$13:$L$21=D1494),TRANSPOSE(COLUMN('2026 Points'!$E$13:$L$21)^0)),0))</f>
        <v>#N/A</v>
      </c>
    </row>
    <row r="1495">
      <c r="A1495" s="13"/>
      <c r="B1495" s="16"/>
      <c r="C1495" s="14"/>
      <c r="D1495" s="14"/>
      <c r="E1495" s="14"/>
      <c r="F1495" s="15"/>
      <c r="G1495" s="11"/>
      <c r="I1495" t="str">
        <f t="array" ref="I1495">INDEX('2026 Points'!$D$13:$D$21,MATCH(1,MMULT(--('2026 Points'!$E$13:$L$21=D1495),TRANSPOSE(COLUMN('2026 Points'!$E$13:$L$21)^0)),0))</f>
        <v>#N/A</v>
      </c>
    </row>
    <row r="1496">
      <c r="A1496" s="13"/>
      <c r="B1496" s="16"/>
      <c r="C1496" s="14"/>
      <c r="D1496" s="14"/>
      <c r="E1496" s="14"/>
      <c r="F1496" s="15"/>
      <c r="G1496" s="11"/>
      <c r="I1496" t="str">
        <f t="array" ref="I1496">INDEX('2026 Points'!$D$13:$D$21,MATCH(1,MMULT(--('2026 Points'!$E$13:$L$21=D1496),TRANSPOSE(COLUMN('2026 Points'!$E$13:$L$21)^0)),0))</f>
        <v>#N/A</v>
      </c>
    </row>
    <row r="1497">
      <c r="A1497" s="13"/>
      <c r="B1497" s="16"/>
      <c r="C1497" s="14"/>
      <c r="D1497" s="14"/>
      <c r="E1497" s="14"/>
      <c r="F1497" s="15"/>
      <c r="G1497" s="11"/>
      <c r="I1497" t="str">
        <f t="array" ref="I1497">INDEX('2026 Points'!$D$13:$D$21,MATCH(1,MMULT(--('2026 Points'!$E$13:$L$21=D1497),TRANSPOSE(COLUMN('2026 Points'!$E$13:$L$21)^0)),0))</f>
        <v>#N/A</v>
      </c>
    </row>
    <row r="1498">
      <c r="A1498" s="13"/>
      <c r="B1498" s="16"/>
      <c r="C1498" s="14"/>
      <c r="D1498" s="14"/>
      <c r="E1498" s="14"/>
      <c r="F1498" s="15"/>
      <c r="G1498" s="11"/>
      <c r="I1498" t="str">
        <f t="array" ref="I1498">INDEX('2026 Points'!$D$13:$D$21,MATCH(1,MMULT(--('2026 Points'!$E$13:$L$21=D1498),TRANSPOSE(COLUMN('2026 Points'!$E$13:$L$21)^0)),0))</f>
        <v>#N/A</v>
      </c>
    </row>
    <row r="1499">
      <c r="A1499" s="13"/>
      <c r="B1499" s="16"/>
      <c r="C1499" s="14"/>
      <c r="D1499" s="14"/>
      <c r="E1499" s="14"/>
      <c r="F1499" s="15"/>
      <c r="G1499" s="11"/>
      <c r="I1499" t="str">
        <f t="array" ref="I1499">INDEX('2026 Points'!$D$13:$D$21,MATCH(1,MMULT(--('2026 Points'!$E$13:$L$21=D1499),TRANSPOSE(COLUMN('2026 Points'!$E$13:$L$21)^0)),0))</f>
        <v>#N/A</v>
      </c>
    </row>
    <row r="1500">
      <c r="A1500" s="13"/>
      <c r="B1500" s="13"/>
      <c r="C1500" s="14"/>
      <c r="D1500" s="14"/>
      <c r="E1500" s="14"/>
      <c r="F1500" s="15"/>
      <c r="G1500" s="11"/>
      <c r="I1500" t="str">
        <f t="array" ref="I1500">INDEX('2026 Points'!$D$13:$D$21,MATCH(1,MMULT(--('2026 Points'!$E$13:$L$21=D1500),TRANSPOSE(COLUMN('2026 Points'!$E$13:$L$21)^0)),0))</f>
        <v>#N/A</v>
      </c>
    </row>
    <row r="1501">
      <c r="A1501" s="13"/>
      <c r="B1501" s="13"/>
      <c r="C1501" s="14"/>
      <c r="D1501" s="14"/>
      <c r="E1501" s="14"/>
      <c r="F1501" s="15"/>
      <c r="G1501" s="11"/>
      <c r="I1501" t="str">
        <f t="array" ref="I1501">INDEX('2026 Points'!$D$13:$D$21,MATCH(1,MMULT(--('2026 Points'!$E$13:$L$21=D1501),TRANSPOSE(COLUMN('2026 Points'!$E$13:$L$21)^0)),0))</f>
        <v>#N/A</v>
      </c>
    </row>
    <row r="1502">
      <c r="A1502" s="13"/>
      <c r="B1502" s="16"/>
      <c r="C1502" s="14"/>
      <c r="D1502" s="14"/>
      <c r="E1502" s="16"/>
      <c r="F1502" s="15"/>
      <c r="G1502" s="11"/>
      <c r="I1502" t="str">
        <f t="array" ref="I1502">INDEX('2026 Points'!$D$13:$D$21,MATCH(1,MMULT(--('2026 Points'!$E$13:$L$21=D1502),TRANSPOSE(COLUMN('2026 Points'!$E$13:$L$21)^0)),0))</f>
        <v>#N/A</v>
      </c>
    </row>
    <row r="1503">
      <c r="A1503" s="13"/>
      <c r="B1503" s="13"/>
      <c r="C1503" s="14"/>
      <c r="D1503" s="14"/>
      <c r="E1503" s="16"/>
      <c r="F1503" s="15"/>
      <c r="G1503" s="11"/>
      <c r="I1503" t="str">
        <f t="array" ref="I1503">INDEX('2026 Points'!$D$13:$D$21,MATCH(1,MMULT(--('2026 Points'!$E$13:$L$21=D1503),TRANSPOSE(COLUMN('2026 Points'!$E$13:$L$21)^0)),0))</f>
        <v>#N/A</v>
      </c>
    </row>
    <row r="1504">
      <c r="A1504" s="13"/>
      <c r="B1504" s="16"/>
      <c r="C1504" s="14"/>
      <c r="D1504" s="14"/>
      <c r="E1504" s="16"/>
      <c r="F1504" s="15"/>
      <c r="G1504" s="11"/>
      <c r="I1504" t="str">
        <f t="array" ref="I1504">INDEX('2026 Points'!$D$13:$D$21,MATCH(1,MMULT(--('2026 Points'!$E$13:$L$21=D1504),TRANSPOSE(COLUMN('2026 Points'!$E$13:$L$21)^0)),0))</f>
        <v>#N/A</v>
      </c>
    </row>
    <row r="1505">
      <c r="A1505" s="13"/>
      <c r="B1505" s="16"/>
      <c r="C1505" s="14"/>
      <c r="D1505" s="14"/>
      <c r="E1505" s="14"/>
      <c r="F1505" s="15"/>
      <c r="G1505" s="11"/>
      <c r="I1505" t="str">
        <f t="array" ref="I1505">INDEX('2026 Points'!$D$13:$D$21,MATCH(1,MMULT(--('2026 Points'!$E$13:$L$21=D1505),TRANSPOSE(COLUMN('2026 Points'!$E$13:$L$21)^0)),0))</f>
        <v>#N/A</v>
      </c>
    </row>
    <row r="1506">
      <c r="A1506" s="13"/>
      <c r="B1506" s="16"/>
      <c r="C1506" s="14"/>
      <c r="D1506" s="14"/>
      <c r="E1506" s="14"/>
      <c r="F1506" s="15"/>
      <c r="G1506" s="11"/>
      <c r="I1506" t="str">
        <f t="array" ref="I1506">INDEX('2026 Points'!$D$13:$D$21,MATCH(1,MMULT(--('2026 Points'!$E$13:$L$21=D1506),TRANSPOSE(COLUMN('2026 Points'!$E$13:$L$21)^0)),0))</f>
        <v>#N/A</v>
      </c>
    </row>
    <row r="1507">
      <c r="A1507" s="13"/>
      <c r="B1507" s="16"/>
      <c r="C1507" s="14"/>
      <c r="D1507" s="14"/>
      <c r="E1507" s="16"/>
      <c r="F1507" s="15"/>
      <c r="G1507" s="11"/>
      <c r="I1507" t="str">
        <f t="array" ref="I1507">INDEX('2026 Points'!$D$13:$D$21,MATCH(1,MMULT(--('2026 Points'!$E$13:$L$21=D1507),TRANSPOSE(COLUMN('2026 Points'!$E$13:$L$21)^0)),0))</f>
        <v>#N/A</v>
      </c>
    </row>
    <row r="1508">
      <c r="A1508" s="13"/>
      <c r="B1508" s="16"/>
      <c r="C1508" s="14"/>
      <c r="D1508" s="14"/>
      <c r="E1508" s="16"/>
      <c r="F1508" s="15"/>
      <c r="G1508" s="11"/>
      <c r="I1508" t="str">
        <f t="array" ref="I1508">INDEX('2026 Points'!$D$13:$D$21,MATCH(1,MMULT(--('2026 Points'!$E$13:$L$21=D1508),TRANSPOSE(COLUMN('2026 Points'!$E$13:$L$21)^0)),0))</f>
        <v>#N/A</v>
      </c>
    </row>
    <row r="1509">
      <c r="A1509" s="13"/>
      <c r="B1509" s="16"/>
      <c r="C1509" s="14"/>
      <c r="D1509" s="14"/>
      <c r="E1509" s="14"/>
      <c r="F1509" s="15"/>
      <c r="G1509" s="11"/>
      <c r="I1509" t="str">
        <f t="array" ref="I1509">INDEX('2026 Points'!$D$13:$D$21,MATCH(1,MMULT(--('2026 Points'!$E$13:$L$21=D1509),TRANSPOSE(COLUMN('2026 Points'!$E$13:$L$21)^0)),0))</f>
        <v>#N/A</v>
      </c>
    </row>
    <row r="1510">
      <c r="A1510" s="13"/>
      <c r="B1510" s="13"/>
      <c r="C1510" s="14"/>
      <c r="D1510" s="14"/>
      <c r="E1510" s="16"/>
      <c r="F1510" s="15"/>
      <c r="G1510" s="11"/>
      <c r="I1510" t="str">
        <f t="array" ref="I1510">INDEX('2026 Points'!$D$13:$D$21,MATCH(1,MMULT(--('2026 Points'!$E$13:$L$21=D1510),TRANSPOSE(COLUMN('2026 Points'!$E$13:$L$21)^0)),0))</f>
        <v>#N/A</v>
      </c>
    </row>
    <row r="1511">
      <c r="A1511" s="13"/>
      <c r="B1511" s="13"/>
      <c r="C1511" s="14"/>
      <c r="D1511" s="14"/>
      <c r="E1511" s="16"/>
      <c r="F1511" s="15"/>
      <c r="G1511" s="11"/>
      <c r="I1511" t="str">
        <f t="array" ref="I1511">INDEX('2026 Points'!$D$13:$D$21,MATCH(1,MMULT(--('2026 Points'!$E$13:$L$21=D1511),TRANSPOSE(COLUMN('2026 Points'!$E$13:$L$21)^0)),0))</f>
        <v>#N/A</v>
      </c>
    </row>
    <row r="1512">
      <c r="A1512" s="13"/>
      <c r="B1512" s="13"/>
      <c r="C1512" s="14"/>
      <c r="D1512" s="14"/>
      <c r="E1512" s="16"/>
      <c r="F1512" s="15"/>
      <c r="G1512" s="11"/>
      <c r="I1512" t="str">
        <f t="array" ref="I1512">INDEX('2026 Points'!$D$13:$D$21,MATCH(1,MMULT(--('2026 Points'!$E$13:$L$21=D1512),TRANSPOSE(COLUMN('2026 Points'!$E$13:$L$21)^0)),0))</f>
        <v>#N/A</v>
      </c>
    </row>
    <row r="1513">
      <c r="A1513" s="13"/>
      <c r="B1513" s="13"/>
      <c r="C1513" s="14"/>
      <c r="D1513" s="14"/>
      <c r="E1513" s="14"/>
      <c r="F1513" s="15"/>
      <c r="G1513" s="11"/>
      <c r="I1513" t="str">
        <f t="array" ref="I1513">INDEX('2026 Points'!$D$13:$D$21,MATCH(1,MMULT(--('2026 Points'!$E$13:$L$21=D1513),TRANSPOSE(COLUMN('2026 Points'!$E$13:$L$21)^0)),0))</f>
        <v>#N/A</v>
      </c>
    </row>
    <row r="1514">
      <c r="A1514" s="13"/>
      <c r="B1514" s="16"/>
      <c r="C1514" s="14"/>
      <c r="D1514" s="14"/>
      <c r="E1514" s="16"/>
      <c r="F1514" s="15"/>
      <c r="G1514" s="11"/>
      <c r="I1514" t="str">
        <f t="array" ref="I1514">INDEX('2026 Points'!$D$13:$D$21,MATCH(1,MMULT(--('2026 Points'!$E$13:$L$21=D1514),TRANSPOSE(COLUMN('2026 Points'!$E$13:$L$21)^0)),0))</f>
        <v>#N/A</v>
      </c>
    </row>
    <row r="1515">
      <c r="A1515" s="13"/>
      <c r="B1515" s="13"/>
      <c r="C1515" s="14"/>
      <c r="D1515" s="14"/>
      <c r="E1515" s="14"/>
      <c r="F1515" s="15"/>
      <c r="G1515" s="11"/>
      <c r="I1515" t="str">
        <f t="array" ref="I1515">INDEX('2026 Points'!$D$13:$D$21,MATCH(1,MMULT(--('2026 Points'!$E$13:$L$21=D1515),TRANSPOSE(COLUMN('2026 Points'!$E$13:$L$21)^0)),0))</f>
        <v>#N/A</v>
      </c>
    </row>
    <row r="1516">
      <c r="A1516" s="13"/>
      <c r="B1516" s="16"/>
      <c r="C1516" s="14"/>
      <c r="D1516" s="14"/>
      <c r="E1516" s="14"/>
      <c r="F1516" s="15"/>
      <c r="G1516" s="11"/>
      <c r="I1516" t="str">
        <f t="array" ref="I1516">INDEX('2026 Points'!$D$13:$D$21,MATCH(1,MMULT(--('2026 Points'!$E$13:$L$21=D1516),TRANSPOSE(COLUMN('2026 Points'!$E$13:$L$21)^0)),0))</f>
        <v>#N/A</v>
      </c>
    </row>
    <row r="1517">
      <c r="A1517" s="13"/>
      <c r="B1517" s="13"/>
      <c r="C1517" s="14"/>
      <c r="D1517" s="14"/>
      <c r="E1517" s="14"/>
      <c r="F1517" s="15"/>
      <c r="G1517" s="11"/>
      <c r="I1517" t="str">
        <f t="array" ref="I1517">INDEX('2026 Points'!$D$13:$D$21,MATCH(1,MMULT(--('2026 Points'!$E$13:$L$21=D1517),TRANSPOSE(COLUMN('2026 Points'!$E$13:$L$21)^0)),0))</f>
        <v>#N/A</v>
      </c>
    </row>
    <row r="1518">
      <c r="A1518" s="13"/>
      <c r="B1518" s="13"/>
      <c r="C1518" s="14"/>
      <c r="D1518" s="14"/>
      <c r="E1518" s="14"/>
      <c r="F1518" s="15"/>
      <c r="G1518" s="11"/>
      <c r="I1518" t="str">
        <f t="array" ref="I1518">INDEX('2026 Points'!$D$13:$D$21,MATCH(1,MMULT(--('2026 Points'!$E$13:$L$21=D1518),TRANSPOSE(COLUMN('2026 Points'!$E$13:$L$21)^0)),0))</f>
        <v>#N/A</v>
      </c>
    </row>
    <row r="1519">
      <c r="A1519" s="13"/>
      <c r="B1519" s="13"/>
      <c r="C1519" s="14"/>
      <c r="D1519" s="14"/>
      <c r="E1519" s="14"/>
      <c r="F1519" s="15"/>
      <c r="G1519" s="11"/>
      <c r="I1519" t="str">
        <f t="array" ref="I1519">INDEX('2026 Points'!$D$13:$D$21,MATCH(1,MMULT(--('2026 Points'!$E$13:$L$21=D1519),TRANSPOSE(COLUMN('2026 Points'!$E$13:$L$21)^0)),0))</f>
        <v>#N/A</v>
      </c>
    </row>
    <row r="1520">
      <c r="A1520" s="13"/>
      <c r="B1520" s="13"/>
      <c r="C1520" s="14"/>
      <c r="D1520" s="14"/>
      <c r="E1520" s="14"/>
      <c r="F1520" s="15"/>
      <c r="G1520" s="11"/>
      <c r="I1520" t="str">
        <f t="array" ref="I1520">INDEX('2026 Points'!$D$13:$D$21,MATCH(1,MMULT(--('2026 Points'!$E$13:$L$21=D1520),TRANSPOSE(COLUMN('2026 Points'!$E$13:$L$21)^0)),0))</f>
        <v>#N/A</v>
      </c>
    </row>
    <row r="1521">
      <c r="A1521" s="13"/>
      <c r="B1521" s="13"/>
      <c r="C1521" s="14"/>
      <c r="D1521" s="14"/>
      <c r="E1521" s="14"/>
      <c r="F1521" s="15"/>
      <c r="G1521" s="11"/>
      <c r="I1521" t="str">
        <f t="array" ref="I1521">INDEX('2026 Points'!$D$13:$D$21,MATCH(1,MMULT(--('2026 Points'!$E$13:$L$21=D1521),TRANSPOSE(COLUMN('2026 Points'!$E$13:$L$21)^0)),0))</f>
        <v>#N/A</v>
      </c>
    </row>
    <row r="1522">
      <c r="A1522" s="13"/>
      <c r="B1522" s="16"/>
      <c r="C1522" s="14"/>
      <c r="D1522" s="14"/>
      <c r="E1522" s="14"/>
      <c r="F1522" s="15"/>
      <c r="G1522" s="11"/>
      <c r="I1522" t="str">
        <f t="array" ref="I1522">INDEX('2026 Points'!$D$13:$D$21,MATCH(1,MMULT(--('2026 Points'!$E$13:$L$21=D1522),TRANSPOSE(COLUMN('2026 Points'!$E$13:$L$21)^0)),0))</f>
        <v>#N/A</v>
      </c>
    </row>
    <row r="1523">
      <c r="A1523" s="13"/>
      <c r="B1523" s="13"/>
      <c r="C1523" s="14"/>
      <c r="D1523" s="14"/>
      <c r="E1523" s="14"/>
      <c r="F1523" s="15"/>
      <c r="G1523" s="11"/>
      <c r="I1523" t="str">
        <f t="array" ref="I1523">INDEX('2026 Points'!$D$13:$D$21,MATCH(1,MMULT(--('2026 Points'!$E$13:$L$21=D1523),TRANSPOSE(COLUMN('2026 Points'!$E$13:$L$21)^0)),0))</f>
        <v>#N/A</v>
      </c>
    </row>
    <row r="1524">
      <c r="A1524" s="13"/>
      <c r="B1524" s="13"/>
      <c r="C1524" s="14"/>
      <c r="D1524" s="14"/>
      <c r="E1524" s="16"/>
      <c r="F1524" s="15"/>
      <c r="G1524" s="11"/>
      <c r="I1524" t="str">
        <f t="array" ref="I1524">INDEX('2026 Points'!$D$13:$D$21,MATCH(1,MMULT(--('2026 Points'!$E$13:$L$21=D1524),TRANSPOSE(COLUMN('2026 Points'!$E$13:$L$21)^0)),0))</f>
        <v>#N/A</v>
      </c>
    </row>
    <row r="1525">
      <c r="A1525" s="13"/>
      <c r="B1525" s="13"/>
      <c r="C1525" s="14"/>
      <c r="D1525" s="14"/>
      <c r="E1525" s="14"/>
      <c r="F1525" s="15"/>
      <c r="G1525" s="11"/>
      <c r="I1525" t="str">
        <f t="array" ref="I1525">INDEX('2026 Points'!$D$13:$D$21,MATCH(1,MMULT(--('2026 Points'!$E$13:$L$21=D1525),TRANSPOSE(COLUMN('2026 Points'!$E$13:$L$21)^0)),0))</f>
        <v>#N/A</v>
      </c>
    </row>
    <row r="1526">
      <c r="A1526" s="13"/>
      <c r="B1526" s="16"/>
      <c r="C1526" s="14"/>
      <c r="D1526" s="14"/>
      <c r="E1526" s="14"/>
      <c r="F1526" s="15"/>
      <c r="G1526" s="11"/>
      <c r="I1526" t="str">
        <f t="array" ref="I1526">INDEX('2026 Points'!$D$13:$D$21,MATCH(1,MMULT(--('2026 Points'!$E$13:$L$21=D1526),TRANSPOSE(COLUMN('2026 Points'!$E$13:$L$21)^0)),0))</f>
        <v>#N/A</v>
      </c>
    </row>
    <row r="1527">
      <c r="A1527" s="13"/>
      <c r="B1527" s="16"/>
      <c r="C1527" s="14"/>
      <c r="D1527" s="14"/>
      <c r="E1527" s="14"/>
      <c r="F1527" s="15"/>
      <c r="G1527" s="11"/>
      <c r="I1527" t="str">
        <f t="array" ref="I1527">INDEX('2026 Points'!$D$13:$D$21,MATCH(1,MMULT(--('2026 Points'!$E$13:$L$21=D1527),TRANSPOSE(COLUMN('2026 Points'!$E$13:$L$21)^0)),0))</f>
        <v>#N/A</v>
      </c>
    </row>
    <row r="1528">
      <c r="A1528" s="13"/>
      <c r="B1528" s="13"/>
      <c r="C1528" s="14"/>
      <c r="D1528" s="14"/>
      <c r="E1528" s="14"/>
      <c r="F1528" s="15"/>
      <c r="G1528" s="11"/>
      <c r="I1528" t="str">
        <f t="array" ref="I1528">INDEX('2026 Points'!$D$13:$D$21,MATCH(1,MMULT(--('2026 Points'!$E$13:$L$21=D1528),TRANSPOSE(COLUMN('2026 Points'!$E$13:$L$21)^0)),0))</f>
        <v>#N/A</v>
      </c>
    </row>
    <row r="1529">
      <c r="A1529" s="13"/>
      <c r="B1529" s="13"/>
      <c r="C1529" s="14"/>
      <c r="D1529" s="14"/>
      <c r="E1529" s="14"/>
      <c r="F1529" s="15"/>
      <c r="G1529" s="11"/>
      <c r="I1529" t="str">
        <f t="array" ref="I1529">INDEX('2026 Points'!$D$13:$D$21,MATCH(1,MMULT(--('2026 Points'!$E$13:$L$21=D1529),TRANSPOSE(COLUMN('2026 Points'!$E$13:$L$21)^0)),0))</f>
        <v>#N/A</v>
      </c>
    </row>
    <row r="1530">
      <c r="A1530" s="13"/>
      <c r="B1530" s="13"/>
      <c r="C1530" s="14"/>
      <c r="D1530" s="14"/>
      <c r="E1530" s="14"/>
      <c r="F1530" s="15"/>
      <c r="G1530" s="11"/>
      <c r="I1530" t="str">
        <f t="array" ref="I1530">INDEX('2026 Points'!$D$13:$D$21,MATCH(1,MMULT(--('2026 Points'!$E$13:$L$21=D1530),TRANSPOSE(COLUMN('2026 Points'!$E$13:$L$21)^0)),0))</f>
        <v>#N/A</v>
      </c>
    </row>
    <row r="1531">
      <c r="A1531" s="13"/>
      <c r="B1531" s="13"/>
      <c r="C1531" s="14"/>
      <c r="D1531" s="14"/>
      <c r="E1531" s="14"/>
      <c r="F1531" s="15"/>
      <c r="G1531" s="11"/>
      <c r="I1531" t="str">
        <f t="array" ref="I1531">INDEX('2026 Points'!$D$13:$D$21,MATCH(1,MMULT(--('2026 Points'!$E$13:$L$21=D1531),TRANSPOSE(COLUMN('2026 Points'!$E$13:$L$21)^0)),0))</f>
        <v>#N/A</v>
      </c>
    </row>
    <row r="1532">
      <c r="A1532" s="13"/>
      <c r="B1532" s="16"/>
      <c r="C1532" s="14"/>
      <c r="D1532" s="14"/>
      <c r="E1532" s="14"/>
      <c r="F1532" s="15"/>
      <c r="G1532" s="11"/>
      <c r="I1532" t="str">
        <f t="array" ref="I1532">INDEX('2026 Points'!$D$13:$D$21,MATCH(1,MMULT(--('2026 Points'!$E$13:$L$21=D1532),TRANSPOSE(COLUMN('2026 Points'!$E$13:$L$21)^0)),0))</f>
        <v>#N/A</v>
      </c>
    </row>
    <row r="1533">
      <c r="A1533" s="13"/>
      <c r="B1533" s="16"/>
      <c r="C1533" s="14"/>
      <c r="D1533" s="14"/>
      <c r="E1533" s="14"/>
      <c r="F1533" s="15"/>
      <c r="G1533" s="11"/>
      <c r="I1533" t="str">
        <f t="array" ref="I1533">INDEX('2026 Points'!$D$13:$D$21,MATCH(1,MMULT(--('2026 Points'!$E$13:$L$21=D1533),TRANSPOSE(COLUMN('2026 Points'!$E$13:$L$21)^0)),0))</f>
        <v>#N/A</v>
      </c>
    </row>
    <row r="1534">
      <c r="A1534" s="13"/>
      <c r="B1534" s="16"/>
      <c r="C1534" s="14"/>
      <c r="D1534" s="14"/>
      <c r="E1534" s="14"/>
      <c r="F1534" s="15"/>
      <c r="G1534" s="11"/>
      <c r="I1534" t="str">
        <f t="array" ref="I1534">INDEX('2026 Points'!$D$13:$D$21,MATCH(1,MMULT(--('2026 Points'!$E$13:$L$21=D1534),TRANSPOSE(COLUMN('2026 Points'!$E$13:$L$21)^0)),0))</f>
        <v>#N/A</v>
      </c>
    </row>
    <row r="1535">
      <c r="A1535" s="13"/>
      <c r="B1535" s="13"/>
      <c r="C1535" s="14"/>
      <c r="D1535" s="14"/>
      <c r="E1535" s="14"/>
      <c r="F1535" s="15"/>
      <c r="G1535" s="11"/>
      <c r="I1535" t="str">
        <f t="array" ref="I1535">INDEX('2026 Points'!$D$13:$D$21,MATCH(1,MMULT(--('2026 Points'!$E$13:$L$21=D1535),TRANSPOSE(COLUMN('2026 Points'!$E$13:$L$21)^0)),0))</f>
        <v>#N/A</v>
      </c>
    </row>
    <row r="1536">
      <c r="A1536" s="13"/>
      <c r="B1536" s="13"/>
      <c r="C1536" s="14"/>
      <c r="D1536" s="14"/>
      <c r="E1536" s="16"/>
      <c r="F1536" s="15"/>
      <c r="G1536" s="11"/>
      <c r="I1536" t="str">
        <f t="array" ref="I1536">INDEX('2026 Points'!$D$13:$D$21,MATCH(1,MMULT(--('2026 Points'!$E$13:$L$21=D1536),TRANSPOSE(COLUMN('2026 Points'!$E$13:$L$21)^0)),0))</f>
        <v>#N/A</v>
      </c>
    </row>
    <row r="1537">
      <c r="A1537" s="13"/>
      <c r="B1537" s="13"/>
      <c r="C1537" s="14"/>
      <c r="D1537" s="14"/>
      <c r="E1537" s="16"/>
      <c r="F1537" s="15"/>
      <c r="G1537" s="11"/>
      <c r="I1537" t="str">
        <f t="array" ref="I1537">INDEX('2026 Points'!$D$13:$D$21,MATCH(1,MMULT(--('2026 Points'!$E$13:$L$21=D1537),TRANSPOSE(COLUMN('2026 Points'!$E$13:$L$21)^0)),0))</f>
        <v>#N/A</v>
      </c>
    </row>
    <row r="1538">
      <c r="A1538" s="13"/>
      <c r="B1538" s="16"/>
      <c r="C1538" s="14"/>
      <c r="D1538" s="14"/>
      <c r="E1538" s="16"/>
      <c r="F1538" s="15"/>
      <c r="G1538" s="11"/>
      <c r="I1538" t="str">
        <f t="array" ref="I1538">INDEX('2026 Points'!$D$13:$D$21,MATCH(1,MMULT(--('2026 Points'!$E$13:$L$21=D1538),TRANSPOSE(COLUMN('2026 Points'!$E$13:$L$21)^0)),0))</f>
        <v>#N/A</v>
      </c>
    </row>
    <row r="1539">
      <c r="A1539" s="13"/>
      <c r="B1539" s="13"/>
      <c r="C1539" s="14"/>
      <c r="D1539" s="14"/>
      <c r="E1539" s="16"/>
      <c r="F1539" s="15"/>
      <c r="G1539" s="11"/>
      <c r="I1539" t="str">
        <f t="array" ref="I1539">INDEX('2026 Points'!$D$13:$D$21,MATCH(1,MMULT(--('2026 Points'!$E$13:$L$21=D1539),TRANSPOSE(COLUMN('2026 Points'!$E$13:$L$21)^0)),0))</f>
        <v>#N/A</v>
      </c>
    </row>
    <row r="1540">
      <c r="A1540" s="13"/>
      <c r="B1540" s="13"/>
      <c r="C1540" s="14"/>
      <c r="D1540" s="14"/>
      <c r="E1540" s="14"/>
      <c r="F1540" s="15"/>
      <c r="G1540" s="11"/>
      <c r="I1540" t="str">
        <f t="array" ref="I1540">INDEX('2026 Points'!$D$13:$D$21,MATCH(1,MMULT(--('2026 Points'!$E$13:$L$21=D1540),TRANSPOSE(COLUMN('2026 Points'!$E$13:$L$21)^0)),0))</f>
        <v>#N/A</v>
      </c>
    </row>
    <row r="1541">
      <c r="A1541" s="13"/>
      <c r="B1541" s="16"/>
      <c r="C1541" s="14"/>
      <c r="D1541" s="14"/>
      <c r="E1541" s="16"/>
      <c r="F1541" s="15"/>
      <c r="G1541" s="11"/>
      <c r="I1541" t="str">
        <f t="array" ref="I1541">INDEX('2026 Points'!$D$13:$D$21,MATCH(1,MMULT(--('2026 Points'!$E$13:$L$21=D1541),TRANSPOSE(COLUMN('2026 Points'!$E$13:$L$21)^0)),0))</f>
        <v>#N/A</v>
      </c>
    </row>
    <row r="1542">
      <c r="A1542" s="13"/>
      <c r="B1542" s="16"/>
      <c r="C1542" s="14"/>
      <c r="D1542" s="14"/>
      <c r="E1542" s="14"/>
      <c r="F1542" s="15"/>
      <c r="G1542" s="11"/>
      <c r="I1542" t="str">
        <f t="array" ref="I1542">INDEX('2026 Points'!$D$13:$D$21,MATCH(1,MMULT(--('2026 Points'!$E$13:$L$21=D1542),TRANSPOSE(COLUMN('2026 Points'!$E$13:$L$21)^0)),0))</f>
        <v>#N/A</v>
      </c>
    </row>
    <row r="1543">
      <c r="A1543" s="13"/>
      <c r="B1543" s="13"/>
      <c r="C1543" s="14"/>
      <c r="D1543" s="14"/>
      <c r="E1543" s="14"/>
      <c r="F1543" s="15"/>
      <c r="G1543" s="11"/>
      <c r="I1543" t="str">
        <f t="array" ref="I1543">INDEX('2026 Points'!$D$13:$D$21,MATCH(1,MMULT(--('2026 Points'!$E$13:$L$21=D1543),TRANSPOSE(COLUMN('2026 Points'!$E$13:$L$21)^0)),0))</f>
        <v>#N/A</v>
      </c>
    </row>
    <row r="1544">
      <c r="A1544" s="13"/>
      <c r="B1544" s="13"/>
      <c r="C1544" s="14"/>
      <c r="D1544" s="14"/>
      <c r="E1544" s="14"/>
      <c r="F1544" s="15"/>
      <c r="G1544" s="11"/>
      <c r="I1544" t="str">
        <f t="array" ref="I1544">INDEX('2026 Points'!$D$13:$D$21,MATCH(1,MMULT(--('2026 Points'!$E$13:$L$21=D1544),TRANSPOSE(COLUMN('2026 Points'!$E$13:$L$21)^0)),0))</f>
        <v>#N/A</v>
      </c>
    </row>
    <row r="1545">
      <c r="A1545" s="13"/>
      <c r="B1545" s="13"/>
      <c r="C1545" s="14"/>
      <c r="D1545" s="14"/>
      <c r="E1545" s="14"/>
      <c r="F1545" s="15"/>
      <c r="G1545" s="11"/>
      <c r="I1545" t="str">
        <f t="array" ref="I1545">INDEX('2026 Points'!$D$13:$D$21,MATCH(1,MMULT(--('2026 Points'!$E$13:$L$21=D1545),TRANSPOSE(COLUMN('2026 Points'!$E$13:$L$21)^0)),0))</f>
        <v>#N/A</v>
      </c>
    </row>
    <row r="1546">
      <c r="A1546" s="13"/>
      <c r="B1546" s="13"/>
      <c r="C1546" s="14"/>
      <c r="D1546" s="14"/>
      <c r="E1546" s="14"/>
      <c r="F1546" s="15"/>
      <c r="G1546" s="11"/>
      <c r="I1546" t="str">
        <f t="array" ref="I1546">INDEX('2026 Points'!$D$13:$D$21,MATCH(1,MMULT(--('2026 Points'!$E$13:$L$21=D1546),TRANSPOSE(COLUMN('2026 Points'!$E$13:$L$21)^0)),0))</f>
        <v>#N/A</v>
      </c>
    </row>
    <row r="1547">
      <c r="A1547" s="13"/>
      <c r="B1547" s="13"/>
      <c r="C1547" s="14"/>
      <c r="D1547" s="14"/>
      <c r="E1547" s="14"/>
      <c r="F1547" s="15"/>
      <c r="G1547" s="11"/>
      <c r="I1547" t="str">
        <f t="array" ref="I1547">INDEX('2026 Points'!$D$13:$D$21,MATCH(1,MMULT(--('2026 Points'!$E$13:$L$21=D1547),TRANSPOSE(COLUMN('2026 Points'!$E$13:$L$21)^0)),0))</f>
        <v>#N/A</v>
      </c>
    </row>
    <row r="1548">
      <c r="A1548" s="13"/>
      <c r="B1548" s="13"/>
      <c r="C1548" s="14"/>
      <c r="D1548" s="14"/>
      <c r="E1548" s="14"/>
      <c r="F1548" s="15"/>
      <c r="G1548" s="11"/>
      <c r="I1548" t="str">
        <f t="array" ref="I1548">INDEX('2026 Points'!$D$13:$D$21,MATCH(1,MMULT(--('2026 Points'!$E$13:$L$21=D1548),TRANSPOSE(COLUMN('2026 Points'!$E$13:$L$21)^0)),0))</f>
        <v>#N/A</v>
      </c>
    </row>
    <row r="1549">
      <c r="A1549" s="13"/>
      <c r="B1549" s="13"/>
      <c r="C1549" s="14"/>
      <c r="D1549" s="14"/>
      <c r="E1549" s="14"/>
      <c r="F1549" s="15"/>
      <c r="G1549" s="11"/>
      <c r="I1549" t="str">
        <f t="array" ref="I1549">INDEX('2026 Points'!$D$13:$D$21,MATCH(1,MMULT(--('2026 Points'!$E$13:$L$21=D1549),TRANSPOSE(COLUMN('2026 Points'!$E$13:$L$21)^0)),0))</f>
        <v>#N/A</v>
      </c>
    </row>
    <row r="1550">
      <c r="A1550" s="13"/>
      <c r="B1550" s="13"/>
      <c r="C1550" s="14"/>
      <c r="D1550" s="14"/>
      <c r="E1550" s="14"/>
      <c r="F1550" s="15"/>
      <c r="G1550" s="11"/>
      <c r="I1550" t="str">
        <f t="array" ref="I1550">INDEX('2026 Points'!$D$13:$D$21,MATCH(1,MMULT(--('2026 Points'!$E$13:$L$21=D1550),TRANSPOSE(COLUMN('2026 Points'!$E$13:$L$21)^0)),0))</f>
        <v>#N/A</v>
      </c>
    </row>
    <row r="1551">
      <c r="A1551" s="13"/>
      <c r="B1551" s="16"/>
      <c r="C1551" s="14"/>
      <c r="D1551" s="14"/>
      <c r="E1551" s="14"/>
      <c r="F1551" s="15"/>
      <c r="G1551" s="11"/>
      <c r="I1551" t="str">
        <f t="array" ref="I1551">INDEX('2026 Points'!$D$13:$D$21,MATCH(1,MMULT(--('2026 Points'!$E$13:$L$21=D1551),TRANSPOSE(COLUMN('2026 Points'!$E$13:$L$21)^0)),0))</f>
        <v>#N/A</v>
      </c>
    </row>
    <row r="1552">
      <c r="A1552" s="13"/>
      <c r="B1552" s="13"/>
      <c r="C1552" s="14"/>
      <c r="D1552" s="14"/>
      <c r="E1552" s="14"/>
      <c r="F1552" s="15"/>
      <c r="G1552" s="11"/>
      <c r="I1552" t="str">
        <f t="array" ref="I1552">INDEX('2026 Points'!$D$13:$D$21,MATCH(1,MMULT(--('2026 Points'!$E$13:$L$21=D1552),TRANSPOSE(COLUMN('2026 Points'!$E$13:$L$21)^0)),0))</f>
        <v>#N/A</v>
      </c>
    </row>
    <row r="1553">
      <c r="A1553" s="13"/>
      <c r="B1553" s="13"/>
      <c r="C1553" s="14"/>
      <c r="D1553" s="14"/>
      <c r="E1553" s="14"/>
      <c r="F1553" s="15"/>
      <c r="G1553" s="11"/>
      <c r="I1553" t="str">
        <f t="array" ref="I1553">INDEX('2026 Points'!$D$13:$D$21,MATCH(1,MMULT(--('2026 Points'!$E$13:$L$21=D1553),TRANSPOSE(COLUMN('2026 Points'!$E$13:$L$21)^0)),0))</f>
        <v>#N/A</v>
      </c>
    </row>
    <row r="1554">
      <c r="A1554" s="13"/>
      <c r="B1554" s="16"/>
      <c r="C1554" s="14"/>
      <c r="D1554" s="14"/>
      <c r="E1554" s="16"/>
      <c r="F1554" s="15"/>
      <c r="G1554" s="11"/>
      <c r="I1554" t="str">
        <f t="array" ref="I1554">INDEX('2026 Points'!$D$13:$D$21,MATCH(1,MMULT(--('2026 Points'!$E$13:$L$21=D1554),TRANSPOSE(COLUMN('2026 Points'!$E$13:$L$21)^0)),0))</f>
        <v>#N/A</v>
      </c>
    </row>
    <row r="1555">
      <c r="A1555" s="13"/>
      <c r="B1555" s="13"/>
      <c r="C1555" s="14"/>
      <c r="D1555" s="14"/>
      <c r="E1555" s="14"/>
      <c r="F1555" s="15"/>
      <c r="G1555" s="11"/>
      <c r="I1555" t="str">
        <f t="array" ref="I1555">INDEX('2026 Points'!$D$13:$D$21,MATCH(1,MMULT(--('2026 Points'!$E$13:$L$21=D1555),TRANSPOSE(COLUMN('2026 Points'!$E$13:$L$21)^0)),0))</f>
        <v>#N/A</v>
      </c>
    </row>
    <row r="1556">
      <c r="A1556" s="13"/>
      <c r="B1556" s="13"/>
      <c r="C1556" s="14"/>
      <c r="D1556" s="14"/>
      <c r="E1556" s="14"/>
      <c r="F1556" s="15"/>
      <c r="G1556" s="11"/>
      <c r="I1556" t="str">
        <f t="array" ref="I1556">INDEX('2026 Points'!$D$13:$D$21,MATCH(1,MMULT(--('2026 Points'!$E$13:$L$21=D1556),TRANSPOSE(COLUMN('2026 Points'!$E$13:$L$21)^0)),0))</f>
        <v>#N/A</v>
      </c>
    </row>
    <row r="1557">
      <c r="A1557" s="13"/>
      <c r="B1557" s="13"/>
      <c r="C1557" s="14"/>
      <c r="D1557" s="14"/>
      <c r="E1557" s="14"/>
      <c r="F1557" s="15"/>
      <c r="G1557" s="11"/>
      <c r="I1557" t="str">
        <f t="array" ref="I1557">INDEX('2026 Points'!$D$13:$D$21,MATCH(1,MMULT(--('2026 Points'!$E$13:$L$21=D1557),TRANSPOSE(COLUMN('2026 Points'!$E$13:$L$21)^0)),0))</f>
        <v>#N/A</v>
      </c>
    </row>
    <row r="1558">
      <c r="A1558" s="13"/>
      <c r="B1558" s="13"/>
      <c r="C1558" s="14"/>
      <c r="D1558" s="14"/>
      <c r="E1558" s="14"/>
      <c r="F1558" s="15"/>
      <c r="G1558" s="11"/>
      <c r="I1558" t="str">
        <f t="array" ref="I1558">INDEX('2026 Points'!$D$13:$D$21,MATCH(1,MMULT(--('2026 Points'!$E$13:$L$21=D1558),TRANSPOSE(COLUMN('2026 Points'!$E$13:$L$21)^0)),0))</f>
        <v>#N/A</v>
      </c>
    </row>
    <row r="1559">
      <c r="A1559" s="13"/>
      <c r="B1559" s="13"/>
      <c r="C1559" s="14"/>
      <c r="D1559" s="14"/>
      <c r="E1559" s="14"/>
      <c r="F1559" s="15"/>
      <c r="G1559" s="11"/>
      <c r="I1559" t="str">
        <f t="array" ref="I1559">INDEX('2026 Points'!$D$13:$D$21,MATCH(1,MMULT(--('2026 Points'!$E$13:$L$21=D1559),TRANSPOSE(COLUMN('2026 Points'!$E$13:$L$21)^0)),0))</f>
        <v>#N/A</v>
      </c>
    </row>
    <row r="1560">
      <c r="A1560" s="13"/>
      <c r="B1560" s="16"/>
      <c r="C1560" s="14"/>
      <c r="D1560" s="14"/>
      <c r="E1560" s="14"/>
      <c r="F1560" s="15"/>
      <c r="G1560" s="11"/>
      <c r="I1560" t="str">
        <f t="array" ref="I1560">INDEX('2026 Points'!$D$13:$D$21,MATCH(1,MMULT(--('2026 Points'!$E$13:$L$21=D1560),TRANSPOSE(COLUMN('2026 Points'!$E$13:$L$21)^0)),0))</f>
        <v>#N/A</v>
      </c>
    </row>
    <row r="1561">
      <c r="A1561" s="13"/>
      <c r="B1561" s="13"/>
      <c r="C1561" s="14"/>
      <c r="D1561" s="14"/>
      <c r="E1561" s="14"/>
      <c r="F1561" s="15"/>
      <c r="G1561" s="11"/>
      <c r="I1561" t="str">
        <f t="array" ref="I1561">INDEX('2026 Points'!$D$13:$D$21,MATCH(1,MMULT(--('2026 Points'!$E$13:$L$21=D1561),TRANSPOSE(COLUMN('2026 Points'!$E$13:$L$21)^0)),0))</f>
        <v>#N/A</v>
      </c>
    </row>
    <row r="1562">
      <c r="A1562" s="13"/>
      <c r="B1562" s="16"/>
      <c r="C1562" s="14"/>
      <c r="D1562" s="14"/>
      <c r="E1562" s="14"/>
      <c r="F1562" s="15"/>
      <c r="G1562" s="11"/>
      <c r="I1562" t="str">
        <f t="array" ref="I1562">INDEX('2026 Points'!$D$13:$D$21,MATCH(1,MMULT(--('2026 Points'!$E$13:$L$21=D1562),TRANSPOSE(COLUMN('2026 Points'!$E$13:$L$21)^0)),0))</f>
        <v>#N/A</v>
      </c>
    </row>
    <row r="1563">
      <c r="A1563" s="13"/>
      <c r="B1563" s="16"/>
      <c r="C1563" s="14"/>
      <c r="D1563" s="14"/>
      <c r="E1563" s="14"/>
      <c r="F1563" s="15"/>
      <c r="G1563" s="11"/>
      <c r="I1563" t="str">
        <f t="array" ref="I1563">INDEX('2026 Points'!$D$13:$D$21,MATCH(1,MMULT(--('2026 Points'!$E$13:$L$21=D1563),TRANSPOSE(COLUMN('2026 Points'!$E$13:$L$21)^0)),0))</f>
        <v>#N/A</v>
      </c>
    </row>
    <row r="1564">
      <c r="A1564" s="13"/>
      <c r="B1564" s="13"/>
      <c r="C1564" s="14"/>
      <c r="D1564" s="14"/>
      <c r="E1564" s="14"/>
      <c r="F1564" s="15"/>
      <c r="G1564" s="11"/>
      <c r="I1564" t="str">
        <f t="array" ref="I1564">INDEX('2026 Points'!$D$13:$D$21,MATCH(1,MMULT(--('2026 Points'!$E$13:$L$21=D1564),TRANSPOSE(COLUMN('2026 Points'!$E$13:$L$21)^0)),0))</f>
        <v>#N/A</v>
      </c>
    </row>
    <row r="1565">
      <c r="A1565" s="13"/>
      <c r="B1565" s="13"/>
      <c r="C1565" s="14"/>
      <c r="D1565" s="14"/>
      <c r="E1565" s="14"/>
      <c r="F1565" s="15"/>
      <c r="G1565" s="11"/>
      <c r="I1565" t="str">
        <f t="array" ref="I1565">INDEX('2026 Points'!$D$13:$D$21,MATCH(1,MMULT(--('2026 Points'!$E$13:$L$21=D1565),TRANSPOSE(COLUMN('2026 Points'!$E$13:$L$21)^0)),0))</f>
        <v>#N/A</v>
      </c>
    </row>
    <row r="1566">
      <c r="A1566" s="13"/>
      <c r="B1566" s="13"/>
      <c r="C1566" s="14"/>
      <c r="D1566" s="14"/>
      <c r="E1566" s="14"/>
      <c r="F1566" s="15"/>
      <c r="G1566" s="11"/>
      <c r="I1566" t="str">
        <f t="array" ref="I1566">INDEX('2026 Points'!$D$13:$D$21,MATCH(1,MMULT(--('2026 Points'!$E$13:$L$21=D1566),TRANSPOSE(COLUMN('2026 Points'!$E$13:$L$21)^0)),0))</f>
        <v>#N/A</v>
      </c>
    </row>
    <row r="1567">
      <c r="A1567" s="13"/>
      <c r="B1567" s="13"/>
      <c r="C1567" s="14"/>
      <c r="D1567" s="14"/>
      <c r="E1567" s="14"/>
      <c r="F1567" s="15"/>
      <c r="G1567" s="11"/>
      <c r="I1567" t="str">
        <f t="array" ref="I1567">INDEX('2026 Points'!$D$13:$D$21,MATCH(1,MMULT(--('2026 Points'!$E$13:$L$21=D1567),TRANSPOSE(COLUMN('2026 Points'!$E$13:$L$21)^0)),0))</f>
        <v>#N/A</v>
      </c>
    </row>
    <row r="1568">
      <c r="A1568" s="13"/>
      <c r="B1568" s="16"/>
      <c r="C1568" s="14"/>
      <c r="D1568" s="14"/>
      <c r="E1568" s="14"/>
      <c r="F1568" s="15"/>
      <c r="G1568" s="11"/>
      <c r="I1568" t="str">
        <f t="array" ref="I1568">INDEX('2026 Points'!$D$13:$D$21,MATCH(1,MMULT(--('2026 Points'!$E$13:$L$21=D1568),TRANSPOSE(COLUMN('2026 Points'!$E$13:$L$21)^0)),0))</f>
        <v>#N/A</v>
      </c>
    </row>
    <row r="1569">
      <c r="A1569" s="13"/>
      <c r="B1569" s="13"/>
      <c r="C1569" s="14"/>
      <c r="D1569" s="14"/>
      <c r="E1569" s="14"/>
      <c r="F1569" s="15"/>
      <c r="G1569" s="11"/>
      <c r="I1569" t="str">
        <f t="array" ref="I1569">INDEX('2026 Points'!$D$13:$D$21,MATCH(1,MMULT(--('2026 Points'!$E$13:$L$21=D1569),TRANSPOSE(COLUMN('2026 Points'!$E$13:$L$21)^0)),0))</f>
        <v>#N/A</v>
      </c>
    </row>
    <row r="1570">
      <c r="A1570" s="13"/>
      <c r="B1570" s="13"/>
      <c r="C1570" s="14"/>
      <c r="D1570" s="14"/>
      <c r="E1570" s="14"/>
      <c r="F1570" s="15"/>
      <c r="G1570" s="11"/>
      <c r="I1570" t="str">
        <f t="array" ref="I1570">INDEX('2026 Points'!$D$13:$D$21,MATCH(1,MMULT(--('2026 Points'!$E$13:$L$21=D1570),TRANSPOSE(COLUMN('2026 Points'!$E$13:$L$21)^0)),0))</f>
        <v>#N/A</v>
      </c>
    </row>
    <row r="1571">
      <c r="A1571" s="13"/>
      <c r="B1571" s="13"/>
      <c r="C1571" s="14"/>
      <c r="D1571" s="14"/>
      <c r="E1571" s="16"/>
      <c r="F1571" s="15"/>
      <c r="G1571" s="11"/>
      <c r="I1571" t="str">
        <f t="array" ref="I1571">INDEX('2026 Points'!$D$13:$D$21,MATCH(1,MMULT(--('2026 Points'!$E$13:$L$21=D1571),TRANSPOSE(COLUMN('2026 Points'!$E$13:$L$21)^0)),0))</f>
        <v>#N/A</v>
      </c>
    </row>
    <row r="1572">
      <c r="A1572" s="13"/>
      <c r="B1572" s="13"/>
      <c r="C1572" s="14"/>
      <c r="D1572" s="14"/>
      <c r="E1572" s="14"/>
      <c r="F1572" s="15"/>
      <c r="G1572" s="11"/>
      <c r="I1572" t="str">
        <f t="array" ref="I1572">INDEX('2026 Points'!$D$13:$D$21,MATCH(1,MMULT(--('2026 Points'!$E$13:$L$21=D1572),TRANSPOSE(COLUMN('2026 Points'!$E$13:$L$21)^0)),0))</f>
        <v>#N/A</v>
      </c>
    </row>
    <row r="1573">
      <c r="A1573" s="13"/>
      <c r="B1573" s="13"/>
      <c r="C1573" s="14"/>
      <c r="D1573" s="14"/>
      <c r="E1573" s="14"/>
      <c r="F1573" s="15"/>
      <c r="G1573" s="11"/>
      <c r="I1573" t="str">
        <f t="array" ref="I1573">INDEX('2026 Points'!$D$13:$D$21,MATCH(1,MMULT(--('2026 Points'!$E$13:$L$21=D1573),TRANSPOSE(COLUMN('2026 Points'!$E$13:$L$21)^0)),0))</f>
        <v>#N/A</v>
      </c>
    </row>
    <row r="1574">
      <c r="A1574" s="13"/>
      <c r="B1574" s="13"/>
      <c r="C1574" s="14"/>
      <c r="D1574" s="14"/>
      <c r="E1574" s="14"/>
      <c r="F1574" s="15"/>
      <c r="G1574" s="11"/>
      <c r="I1574" t="str">
        <f t="array" ref="I1574">INDEX('2026 Points'!$D$13:$D$21,MATCH(1,MMULT(--('2026 Points'!$E$13:$L$21=D1574),TRANSPOSE(COLUMN('2026 Points'!$E$13:$L$21)^0)),0))</f>
        <v>#N/A</v>
      </c>
    </row>
    <row r="1575">
      <c r="A1575" s="13"/>
      <c r="B1575" s="16"/>
      <c r="C1575" s="14"/>
      <c r="D1575" s="14"/>
      <c r="E1575" s="14"/>
      <c r="F1575" s="15"/>
      <c r="G1575" s="11"/>
      <c r="I1575" t="str">
        <f t="array" ref="I1575">INDEX('2026 Points'!$D$13:$D$21,MATCH(1,MMULT(--('2026 Points'!$E$13:$L$21=D1575),TRANSPOSE(COLUMN('2026 Points'!$E$13:$L$21)^0)),0))</f>
        <v>#N/A</v>
      </c>
    </row>
    <row r="1576">
      <c r="A1576" s="13"/>
      <c r="B1576" s="13"/>
      <c r="C1576" s="14"/>
      <c r="D1576" s="14"/>
      <c r="E1576" s="14"/>
      <c r="F1576" s="15"/>
      <c r="G1576" s="11"/>
      <c r="I1576" t="str">
        <f t="array" ref="I1576">INDEX('2026 Points'!$D$13:$D$21,MATCH(1,MMULT(--('2026 Points'!$E$13:$L$21=D1576),TRANSPOSE(COLUMN('2026 Points'!$E$13:$L$21)^0)),0))</f>
        <v>#N/A</v>
      </c>
    </row>
    <row r="1577">
      <c r="A1577" s="13"/>
      <c r="B1577" s="13"/>
      <c r="C1577" s="14"/>
      <c r="D1577" s="14"/>
      <c r="E1577" s="16"/>
      <c r="F1577" s="15"/>
      <c r="G1577" s="11"/>
      <c r="I1577" t="str">
        <f t="array" ref="I1577">INDEX('2026 Points'!$D$13:$D$21,MATCH(1,MMULT(--('2026 Points'!$E$13:$L$21=D1577),TRANSPOSE(COLUMN('2026 Points'!$E$13:$L$21)^0)),0))</f>
        <v>#N/A</v>
      </c>
    </row>
    <row r="1578">
      <c r="A1578" s="13"/>
      <c r="B1578" s="16"/>
      <c r="C1578" s="14"/>
      <c r="D1578" s="14"/>
      <c r="E1578" s="14"/>
      <c r="F1578" s="15"/>
      <c r="G1578" s="11"/>
      <c r="I1578" t="str">
        <f t="array" ref="I1578">INDEX('2026 Points'!$D$13:$D$21,MATCH(1,MMULT(--('2026 Points'!$E$13:$L$21=D1578),TRANSPOSE(COLUMN('2026 Points'!$E$13:$L$21)^0)),0))</f>
        <v>#N/A</v>
      </c>
    </row>
    <row r="1579">
      <c r="A1579" s="13"/>
      <c r="B1579" s="13"/>
      <c r="C1579" s="14"/>
      <c r="D1579" s="14"/>
      <c r="E1579" s="14"/>
      <c r="F1579" s="15"/>
      <c r="G1579" s="11"/>
      <c r="I1579" t="str">
        <f t="array" ref="I1579">INDEX('2026 Points'!$D$13:$D$21,MATCH(1,MMULT(--('2026 Points'!$E$13:$L$21=D1579),TRANSPOSE(COLUMN('2026 Points'!$E$13:$L$21)^0)),0))</f>
        <v>#N/A</v>
      </c>
    </row>
    <row r="1580">
      <c r="A1580" s="13"/>
      <c r="B1580" s="16"/>
      <c r="C1580" s="14"/>
      <c r="D1580" s="14"/>
      <c r="E1580" s="14"/>
      <c r="F1580" s="15"/>
      <c r="G1580" s="11"/>
      <c r="I1580" t="str">
        <f t="array" ref="I1580">INDEX('2026 Points'!$D$13:$D$21,MATCH(1,MMULT(--('2026 Points'!$E$13:$L$21=D1580),TRANSPOSE(COLUMN('2026 Points'!$E$13:$L$21)^0)),0))</f>
        <v>#N/A</v>
      </c>
    </row>
    <row r="1581">
      <c r="A1581" s="13"/>
      <c r="B1581" s="16"/>
      <c r="C1581" s="14"/>
      <c r="D1581" s="14"/>
      <c r="E1581" s="14"/>
      <c r="F1581" s="15"/>
      <c r="G1581" s="11"/>
      <c r="I1581" t="str">
        <f t="array" ref="I1581">INDEX('2026 Points'!$D$13:$D$21,MATCH(1,MMULT(--('2026 Points'!$E$13:$L$21=D1581),TRANSPOSE(COLUMN('2026 Points'!$E$13:$L$21)^0)),0))</f>
        <v>#N/A</v>
      </c>
    </row>
    <row r="1582">
      <c r="A1582" s="13"/>
      <c r="B1582" s="16"/>
      <c r="C1582" s="14"/>
      <c r="D1582" s="14"/>
      <c r="E1582" s="14"/>
      <c r="F1582" s="15"/>
      <c r="G1582" s="11"/>
      <c r="I1582" t="str">
        <f t="array" ref="I1582">INDEX('2026 Points'!$D$13:$D$21,MATCH(1,MMULT(--('2026 Points'!$E$13:$L$21=D1582),TRANSPOSE(COLUMN('2026 Points'!$E$13:$L$21)^0)),0))</f>
        <v>#N/A</v>
      </c>
    </row>
    <row r="1583">
      <c r="A1583" s="13"/>
      <c r="B1583" s="13"/>
      <c r="C1583" s="14"/>
      <c r="D1583" s="14"/>
      <c r="E1583" s="14"/>
      <c r="F1583" s="15"/>
      <c r="G1583" s="11"/>
      <c r="I1583" t="str">
        <f t="array" ref="I1583">INDEX('2026 Points'!$D$13:$D$21,MATCH(1,MMULT(--('2026 Points'!$E$13:$L$21=D1583),TRANSPOSE(COLUMN('2026 Points'!$E$13:$L$21)^0)),0))</f>
        <v>#N/A</v>
      </c>
    </row>
    <row r="1584">
      <c r="A1584" s="13"/>
      <c r="B1584" s="13"/>
      <c r="C1584" s="14"/>
      <c r="D1584" s="14"/>
      <c r="E1584" s="14"/>
      <c r="F1584" s="15"/>
      <c r="G1584" s="11"/>
      <c r="I1584" t="str">
        <f t="array" ref="I1584">INDEX('2026 Points'!$D$13:$D$21,MATCH(1,MMULT(--('2026 Points'!$E$13:$L$21=D1584),TRANSPOSE(COLUMN('2026 Points'!$E$13:$L$21)^0)),0))</f>
        <v>#N/A</v>
      </c>
    </row>
    <row r="1585">
      <c r="A1585" s="13"/>
      <c r="B1585" s="16"/>
      <c r="C1585" s="14"/>
      <c r="D1585" s="14"/>
      <c r="E1585" s="14"/>
      <c r="F1585" s="15"/>
      <c r="G1585" s="11"/>
      <c r="I1585" t="str">
        <f t="array" ref="I1585">INDEX('2026 Points'!$D$13:$D$21,MATCH(1,MMULT(--('2026 Points'!$E$13:$L$21=D1585),TRANSPOSE(COLUMN('2026 Points'!$E$13:$L$21)^0)),0))</f>
        <v>#N/A</v>
      </c>
    </row>
    <row r="1586">
      <c r="A1586" s="13"/>
      <c r="B1586" s="13"/>
      <c r="C1586" s="14"/>
      <c r="D1586" s="14"/>
      <c r="E1586" s="14"/>
      <c r="F1586" s="15"/>
      <c r="G1586" s="11"/>
      <c r="I1586" t="str">
        <f t="array" ref="I1586">INDEX('2026 Points'!$D$13:$D$21,MATCH(1,MMULT(--('2026 Points'!$E$13:$L$21=D1586),TRANSPOSE(COLUMN('2026 Points'!$E$13:$L$21)^0)),0))</f>
        <v>#N/A</v>
      </c>
    </row>
    <row r="1587">
      <c r="A1587" s="13"/>
      <c r="B1587" s="16"/>
      <c r="C1587" s="14"/>
      <c r="D1587" s="14"/>
      <c r="E1587" s="14"/>
      <c r="F1587" s="15"/>
      <c r="G1587" s="11"/>
      <c r="I1587" t="str">
        <f t="array" ref="I1587">INDEX('2026 Points'!$D$13:$D$21,MATCH(1,MMULT(--('2026 Points'!$E$13:$L$21=D1587),TRANSPOSE(COLUMN('2026 Points'!$E$13:$L$21)^0)),0))</f>
        <v>#N/A</v>
      </c>
    </row>
    <row r="1588">
      <c r="A1588" s="13"/>
      <c r="B1588" s="16"/>
      <c r="C1588" s="14"/>
      <c r="D1588" s="14"/>
      <c r="E1588" s="14"/>
      <c r="F1588" s="15"/>
      <c r="G1588" s="11"/>
      <c r="I1588" t="str">
        <f t="array" ref="I1588">INDEX('2026 Points'!$D$13:$D$21,MATCH(1,MMULT(--('2026 Points'!$E$13:$L$21=D1588),TRANSPOSE(COLUMN('2026 Points'!$E$13:$L$21)^0)),0))</f>
        <v>#N/A</v>
      </c>
    </row>
    <row r="1589">
      <c r="A1589" s="13"/>
      <c r="B1589" s="13"/>
      <c r="C1589" s="14"/>
      <c r="D1589" s="14"/>
      <c r="E1589" s="14"/>
      <c r="F1589" s="15"/>
      <c r="G1589" s="11"/>
      <c r="I1589" t="str">
        <f t="array" ref="I1589">INDEX('2026 Points'!$D$13:$D$21,MATCH(1,MMULT(--('2026 Points'!$E$13:$L$21=D1589),TRANSPOSE(COLUMN('2026 Points'!$E$13:$L$21)^0)),0))</f>
        <v>#N/A</v>
      </c>
    </row>
    <row r="1590">
      <c r="A1590" s="13"/>
      <c r="B1590" s="16"/>
      <c r="C1590" s="14"/>
      <c r="D1590" s="14"/>
      <c r="E1590" s="16"/>
      <c r="F1590" s="15"/>
      <c r="G1590" s="11"/>
      <c r="I1590" t="str">
        <f t="array" ref="I1590">INDEX('2026 Points'!$D$13:$D$21,MATCH(1,MMULT(--('2026 Points'!$E$13:$L$21=D1590),TRANSPOSE(COLUMN('2026 Points'!$E$13:$L$21)^0)),0))</f>
        <v>#N/A</v>
      </c>
    </row>
    <row r="1591">
      <c r="A1591" s="13"/>
      <c r="B1591" s="13"/>
      <c r="C1591" s="14"/>
      <c r="D1591" s="14"/>
      <c r="E1591" s="14"/>
      <c r="F1591" s="15"/>
      <c r="G1591" s="11"/>
      <c r="I1591" t="str">
        <f t="array" ref="I1591">INDEX('2026 Points'!$D$13:$D$21,MATCH(1,MMULT(--('2026 Points'!$E$13:$L$21=D1591),TRANSPOSE(COLUMN('2026 Points'!$E$13:$L$21)^0)),0))</f>
        <v>#N/A</v>
      </c>
    </row>
    <row r="1592">
      <c r="A1592" s="13"/>
      <c r="B1592" s="13"/>
      <c r="C1592" s="14"/>
      <c r="D1592" s="14"/>
      <c r="E1592" s="14"/>
      <c r="F1592" s="15"/>
      <c r="G1592" s="11"/>
      <c r="I1592" t="str">
        <f t="array" ref="I1592">INDEX('2026 Points'!$D$13:$D$21,MATCH(1,MMULT(--('2026 Points'!$E$13:$L$21=D1592),TRANSPOSE(COLUMN('2026 Points'!$E$13:$L$21)^0)),0))</f>
        <v>#N/A</v>
      </c>
    </row>
    <row r="1593">
      <c r="A1593" s="13"/>
      <c r="B1593" s="13"/>
      <c r="C1593" s="14"/>
      <c r="D1593" s="14"/>
      <c r="E1593" s="14"/>
      <c r="F1593" s="15"/>
      <c r="G1593" s="11"/>
      <c r="I1593" t="str">
        <f t="array" ref="I1593">INDEX('2026 Points'!$D$13:$D$21,MATCH(1,MMULT(--('2026 Points'!$E$13:$L$21=D1593),TRANSPOSE(COLUMN('2026 Points'!$E$13:$L$21)^0)),0))</f>
        <v>#N/A</v>
      </c>
    </row>
    <row r="1594">
      <c r="A1594" s="13"/>
      <c r="B1594" s="13"/>
      <c r="C1594" s="14"/>
      <c r="D1594" s="14"/>
      <c r="E1594" s="14"/>
      <c r="F1594" s="15"/>
      <c r="G1594" s="11"/>
      <c r="I1594" t="str">
        <f t="array" ref="I1594">INDEX('2026 Points'!$D$13:$D$21,MATCH(1,MMULT(--('2026 Points'!$E$13:$L$21=D1594),TRANSPOSE(COLUMN('2026 Points'!$E$13:$L$21)^0)),0))</f>
        <v>#N/A</v>
      </c>
    </row>
    <row r="1595">
      <c r="A1595" s="13"/>
      <c r="B1595" s="13"/>
      <c r="C1595" s="14"/>
      <c r="D1595" s="14"/>
      <c r="E1595" s="14"/>
      <c r="F1595" s="15"/>
      <c r="G1595" s="11"/>
      <c r="I1595" t="str">
        <f t="array" ref="I1595">INDEX('2026 Points'!$D$13:$D$21,MATCH(1,MMULT(--('2026 Points'!$E$13:$L$21=D1595),TRANSPOSE(COLUMN('2026 Points'!$E$13:$L$21)^0)),0))</f>
        <v>#N/A</v>
      </c>
    </row>
    <row r="1596">
      <c r="A1596" s="13"/>
      <c r="B1596" s="13"/>
      <c r="C1596" s="14"/>
      <c r="D1596" s="14"/>
      <c r="E1596" s="14"/>
      <c r="F1596" s="15"/>
      <c r="G1596" s="11"/>
      <c r="I1596" t="str">
        <f t="array" ref="I1596">INDEX('2026 Points'!$D$13:$D$21,MATCH(1,MMULT(--('2026 Points'!$E$13:$L$21=D1596),TRANSPOSE(COLUMN('2026 Points'!$E$13:$L$21)^0)),0))</f>
        <v>#N/A</v>
      </c>
    </row>
    <row r="1597">
      <c r="A1597" s="13"/>
      <c r="B1597" s="13"/>
      <c r="C1597" s="14"/>
      <c r="D1597" s="14"/>
      <c r="E1597" s="14"/>
      <c r="F1597" s="15"/>
      <c r="G1597" s="11"/>
      <c r="I1597" t="str">
        <f t="array" ref="I1597">INDEX('2026 Points'!$D$13:$D$21,MATCH(1,MMULT(--('2026 Points'!$E$13:$L$21=D1597),TRANSPOSE(COLUMN('2026 Points'!$E$13:$L$21)^0)),0))</f>
        <v>#N/A</v>
      </c>
    </row>
    <row r="1598">
      <c r="A1598" s="13"/>
      <c r="B1598" s="13"/>
      <c r="C1598" s="14"/>
      <c r="D1598" s="14"/>
      <c r="E1598" s="14"/>
      <c r="F1598" s="15"/>
      <c r="G1598" s="11"/>
      <c r="I1598" t="str">
        <f t="array" ref="I1598">INDEX('2026 Points'!$D$13:$D$21,MATCH(1,MMULT(--('2026 Points'!$E$13:$L$21=D1598),TRANSPOSE(COLUMN('2026 Points'!$E$13:$L$21)^0)),0))</f>
        <v>#N/A</v>
      </c>
    </row>
    <row r="1599">
      <c r="A1599" s="13"/>
      <c r="B1599" s="13"/>
      <c r="C1599" s="14"/>
      <c r="D1599" s="14"/>
      <c r="E1599" s="14"/>
      <c r="F1599" s="15"/>
      <c r="G1599" s="11"/>
      <c r="I1599" t="str">
        <f t="array" ref="I1599">INDEX('2026 Points'!$D$13:$D$21,MATCH(1,MMULT(--('2026 Points'!$E$13:$L$21=D1599),TRANSPOSE(COLUMN('2026 Points'!$E$13:$L$21)^0)),0))</f>
        <v>#N/A</v>
      </c>
    </row>
    <row r="1600">
      <c r="A1600" s="13"/>
      <c r="B1600" s="13"/>
      <c r="C1600" s="14"/>
      <c r="D1600" s="14"/>
      <c r="E1600" s="14"/>
      <c r="F1600" s="15"/>
      <c r="G1600" s="11"/>
      <c r="I1600" t="str">
        <f t="array" ref="I1600">INDEX('2026 Points'!$D$13:$D$21,MATCH(1,MMULT(--('2026 Points'!$E$13:$L$21=D1600),TRANSPOSE(COLUMN('2026 Points'!$E$13:$L$21)^0)),0))</f>
        <v>#N/A</v>
      </c>
    </row>
    <row r="1601">
      <c r="A1601" s="13"/>
      <c r="B1601" s="13"/>
      <c r="C1601" s="14"/>
      <c r="D1601" s="14"/>
      <c r="E1601" s="14"/>
      <c r="F1601" s="15"/>
      <c r="I1601" t="str">
        <f t="array" ref="I1601">INDEX('2026 Points'!$D$13:$D$21,MATCH(1,MMULT(--('2026 Points'!$E$13:$L$21=D1601),TRANSPOSE(COLUMN('2026 Points'!$E$13:$L$21)^0)),0))</f>
        <v>#N/A</v>
      </c>
    </row>
    <row r="1602">
      <c r="A1602" s="13"/>
      <c r="B1602" s="13"/>
      <c r="C1602" s="14"/>
      <c r="D1602" s="14"/>
      <c r="E1602" s="14"/>
      <c r="F1602" s="15"/>
      <c r="G1602" s="11"/>
      <c r="I1602" t="str">
        <f t="array" ref="I1602">INDEX('2026 Points'!$D$13:$D$21,MATCH(1,MMULT(--('2026 Points'!$E$13:$L$21=D1602),TRANSPOSE(COLUMN('2026 Points'!$E$13:$L$21)^0)),0))</f>
        <v>#N/A</v>
      </c>
    </row>
    <row r="1603">
      <c r="A1603" s="13"/>
      <c r="B1603" s="16"/>
      <c r="C1603" s="14"/>
      <c r="D1603" s="14"/>
      <c r="E1603" s="14"/>
      <c r="F1603" s="15"/>
      <c r="G1603" s="11"/>
      <c r="I1603" t="str">
        <f t="array" ref="I1603">INDEX('2026 Points'!$D$13:$D$21,MATCH(1,MMULT(--('2026 Points'!$E$13:$L$21=D1603),TRANSPOSE(COLUMN('2026 Points'!$E$13:$L$21)^0)),0))</f>
        <v>#N/A</v>
      </c>
    </row>
    <row r="1604">
      <c r="A1604" s="13"/>
      <c r="B1604" s="16"/>
      <c r="C1604" s="14"/>
      <c r="D1604" s="14"/>
      <c r="E1604" s="14"/>
      <c r="F1604" s="15"/>
      <c r="G1604" s="11"/>
      <c r="I1604" t="str">
        <f t="array" ref="I1604">INDEX('2026 Points'!$D$13:$D$21,MATCH(1,MMULT(--('2026 Points'!$E$13:$L$21=D1604),TRANSPOSE(COLUMN('2026 Points'!$E$13:$L$21)^0)),0))</f>
        <v>#N/A</v>
      </c>
    </row>
    <row r="1605">
      <c r="A1605" s="13"/>
      <c r="B1605" s="13"/>
      <c r="C1605" s="14"/>
      <c r="D1605" s="14"/>
      <c r="E1605" s="14"/>
      <c r="F1605" s="15"/>
      <c r="G1605" s="11"/>
      <c r="I1605" t="str">
        <f t="array" ref="I1605">INDEX('2026 Points'!$D$13:$D$21,MATCH(1,MMULT(--('2026 Points'!$E$13:$L$21=D1605),TRANSPOSE(COLUMN('2026 Points'!$E$13:$L$21)^0)),0))</f>
        <v>#N/A</v>
      </c>
    </row>
    <row r="1606">
      <c r="A1606" s="13"/>
      <c r="B1606" s="16"/>
      <c r="C1606" s="14"/>
      <c r="D1606" s="14"/>
      <c r="E1606" s="14"/>
      <c r="F1606" s="15"/>
      <c r="G1606" s="11"/>
      <c r="I1606" t="str">
        <f t="array" ref="I1606">INDEX('2026 Points'!$D$13:$D$21,MATCH(1,MMULT(--('2026 Points'!$E$13:$L$21=D1606),TRANSPOSE(COLUMN('2026 Points'!$E$13:$L$21)^0)),0))</f>
        <v>#N/A</v>
      </c>
    </row>
    <row r="1607">
      <c r="A1607" s="13"/>
      <c r="B1607" s="16"/>
      <c r="C1607" s="14"/>
      <c r="D1607" s="14"/>
      <c r="E1607" s="14"/>
      <c r="F1607" s="15"/>
      <c r="G1607" s="11"/>
      <c r="I1607" t="str">
        <f t="array" ref="I1607">INDEX('2026 Points'!$D$13:$D$21,MATCH(1,MMULT(--('2026 Points'!$E$13:$L$21=D1607),TRANSPOSE(COLUMN('2026 Points'!$E$13:$L$21)^0)),0))</f>
        <v>#N/A</v>
      </c>
    </row>
    <row r="1608">
      <c r="A1608" s="13"/>
      <c r="B1608" s="13"/>
      <c r="C1608" s="14"/>
      <c r="D1608" s="14"/>
      <c r="E1608" s="14"/>
      <c r="F1608" s="15"/>
      <c r="G1608" s="11"/>
      <c r="I1608" t="str">
        <f t="array" ref="I1608">INDEX('2026 Points'!$D$13:$D$21,MATCH(1,MMULT(--('2026 Points'!$E$13:$L$21=D1608),TRANSPOSE(COLUMN('2026 Points'!$E$13:$L$21)^0)),0))</f>
        <v>#N/A</v>
      </c>
    </row>
    <row r="1609">
      <c r="A1609" s="13"/>
      <c r="B1609" s="16"/>
      <c r="C1609" s="14"/>
      <c r="D1609" s="14"/>
      <c r="E1609" s="14"/>
      <c r="F1609" s="15"/>
      <c r="G1609" s="11"/>
      <c r="I1609" t="str">
        <f t="array" ref="I1609">INDEX('2026 Points'!$D$13:$D$21,MATCH(1,MMULT(--('2026 Points'!$E$13:$L$21=D1609),TRANSPOSE(COLUMN('2026 Points'!$E$13:$L$21)^0)),0))</f>
        <v>#N/A</v>
      </c>
    </row>
    <row r="1610">
      <c r="A1610" s="13"/>
      <c r="B1610" s="13"/>
      <c r="C1610" s="14"/>
      <c r="D1610" s="14"/>
      <c r="E1610" s="14"/>
      <c r="F1610" s="15"/>
      <c r="G1610" s="11"/>
      <c r="I1610" t="str">
        <f t="array" ref="I1610">INDEX('2026 Points'!$D$13:$D$21,MATCH(1,MMULT(--('2026 Points'!$E$13:$L$21=D1610),TRANSPOSE(COLUMN('2026 Points'!$E$13:$L$21)^0)),0))</f>
        <v>#N/A</v>
      </c>
    </row>
    <row r="1611">
      <c r="A1611" s="13"/>
      <c r="B1611" s="13"/>
      <c r="C1611" s="14"/>
      <c r="D1611" s="14"/>
      <c r="E1611" s="14"/>
      <c r="F1611" s="15"/>
      <c r="G1611" s="11"/>
      <c r="I1611" t="str">
        <f t="array" ref="I1611">INDEX('2026 Points'!$D$13:$D$21,MATCH(1,MMULT(--('2026 Points'!$E$13:$L$21=D1611),TRANSPOSE(COLUMN('2026 Points'!$E$13:$L$21)^0)),0))</f>
        <v>#N/A</v>
      </c>
    </row>
    <row r="1612">
      <c r="A1612" s="13"/>
      <c r="B1612" s="13"/>
      <c r="C1612" s="14"/>
      <c r="D1612" s="14"/>
      <c r="E1612" s="14"/>
      <c r="F1612" s="15"/>
      <c r="G1612" s="11"/>
      <c r="I1612" t="str">
        <f t="array" ref="I1612">INDEX('2026 Points'!$D$13:$D$21,MATCH(1,MMULT(--('2026 Points'!$E$13:$L$21=D1612),TRANSPOSE(COLUMN('2026 Points'!$E$13:$L$21)^0)),0))</f>
        <v>#N/A</v>
      </c>
    </row>
    <row r="1613">
      <c r="A1613" s="13"/>
      <c r="B1613" s="13"/>
      <c r="C1613" s="14"/>
      <c r="D1613" s="14"/>
      <c r="E1613" s="14"/>
      <c r="F1613" s="15"/>
      <c r="G1613" s="11"/>
      <c r="I1613" t="str">
        <f t="array" ref="I1613">INDEX('2026 Points'!$D$13:$D$21,MATCH(1,MMULT(--('2026 Points'!$E$13:$L$21=D1613),TRANSPOSE(COLUMN('2026 Points'!$E$13:$L$21)^0)),0))</f>
        <v>#N/A</v>
      </c>
    </row>
    <row r="1614">
      <c r="A1614" s="13"/>
      <c r="B1614" s="13"/>
      <c r="C1614" s="14"/>
      <c r="D1614" s="14"/>
      <c r="E1614" s="14"/>
      <c r="F1614" s="15"/>
      <c r="G1614" s="11"/>
      <c r="I1614" t="str">
        <f t="array" ref="I1614">INDEX('2026 Points'!$D$13:$D$21,MATCH(1,MMULT(--('2026 Points'!$E$13:$L$21=D1614),TRANSPOSE(COLUMN('2026 Points'!$E$13:$L$21)^0)),0))</f>
        <v>#N/A</v>
      </c>
    </row>
    <row r="1615">
      <c r="A1615" s="13"/>
      <c r="B1615" s="16"/>
      <c r="C1615" s="14"/>
      <c r="D1615" s="14"/>
      <c r="E1615" s="14"/>
      <c r="F1615" s="15"/>
      <c r="G1615" s="11"/>
      <c r="I1615" t="str">
        <f t="array" ref="I1615">INDEX('2026 Points'!$D$13:$D$21,MATCH(1,MMULT(--('2026 Points'!$E$13:$L$21=D1615),TRANSPOSE(COLUMN('2026 Points'!$E$13:$L$21)^0)),0))</f>
        <v>#N/A</v>
      </c>
    </row>
    <row r="1616">
      <c r="A1616" s="13"/>
      <c r="B1616" s="13"/>
      <c r="C1616" s="14"/>
      <c r="D1616" s="14"/>
      <c r="E1616" s="14"/>
      <c r="F1616" s="15"/>
      <c r="G1616" s="11"/>
      <c r="I1616" t="str">
        <f t="array" ref="I1616">INDEX('2026 Points'!$D$13:$D$21,MATCH(1,MMULT(--('2026 Points'!$E$13:$L$21=D1616),TRANSPOSE(COLUMN('2026 Points'!$E$13:$L$21)^0)),0))</f>
        <v>#N/A</v>
      </c>
    </row>
    <row r="1617">
      <c r="A1617" s="13"/>
      <c r="B1617" s="16"/>
      <c r="C1617" s="14"/>
      <c r="D1617" s="14"/>
      <c r="E1617" s="14"/>
      <c r="F1617" s="15"/>
      <c r="G1617" s="11"/>
      <c r="I1617" t="str">
        <f t="array" ref="I1617">INDEX('2026 Points'!$D$13:$D$21,MATCH(1,MMULT(--('2026 Points'!$E$13:$L$21=D1617),TRANSPOSE(COLUMN('2026 Points'!$E$13:$L$21)^0)),0))</f>
        <v>#N/A</v>
      </c>
    </row>
    <row r="1618">
      <c r="A1618" s="13"/>
      <c r="B1618" s="16"/>
      <c r="C1618" s="14"/>
      <c r="D1618" s="14"/>
      <c r="E1618" s="16"/>
      <c r="F1618" s="15"/>
      <c r="G1618" s="11"/>
      <c r="I1618" t="str">
        <f t="array" ref="I1618">INDEX('2026 Points'!$D$13:$D$21,MATCH(1,MMULT(--('2026 Points'!$E$13:$L$21=D1618),TRANSPOSE(COLUMN('2026 Points'!$E$13:$L$21)^0)),0))</f>
        <v>#N/A</v>
      </c>
    </row>
    <row r="1619">
      <c r="A1619" s="13"/>
      <c r="B1619" s="13"/>
      <c r="C1619" s="14"/>
      <c r="D1619" s="14"/>
      <c r="E1619" s="14"/>
      <c r="F1619" s="15"/>
      <c r="G1619" s="11"/>
      <c r="I1619" t="str">
        <f t="array" ref="I1619">INDEX('2026 Points'!$D$13:$D$21,MATCH(1,MMULT(--('2026 Points'!$E$13:$L$21=D1619),TRANSPOSE(COLUMN('2026 Points'!$E$13:$L$21)^0)),0))</f>
        <v>#N/A</v>
      </c>
    </row>
    <row r="1620">
      <c r="A1620" s="13"/>
      <c r="B1620" s="13"/>
      <c r="C1620" s="14"/>
      <c r="D1620" s="14"/>
      <c r="E1620" s="14"/>
      <c r="F1620" s="15"/>
      <c r="G1620" s="11"/>
      <c r="I1620" t="str">
        <f t="array" ref="I1620">INDEX('2026 Points'!$D$13:$D$21,MATCH(1,MMULT(--('2026 Points'!$E$13:$L$21=D1620),TRANSPOSE(COLUMN('2026 Points'!$E$13:$L$21)^0)),0))</f>
        <v>#N/A</v>
      </c>
    </row>
    <row r="1621">
      <c r="A1621" s="13"/>
      <c r="B1621" s="13"/>
      <c r="C1621" s="14"/>
      <c r="D1621" s="14"/>
      <c r="E1621" s="14"/>
      <c r="F1621" s="15"/>
      <c r="I1621" t="str">
        <f t="array" ref="I1621">INDEX('2026 Points'!$D$13:$D$21,MATCH(1,MMULT(--('2026 Points'!$E$13:$L$21=D1621),TRANSPOSE(COLUMN('2026 Points'!$E$13:$L$21)^0)),0))</f>
        <v>#N/A</v>
      </c>
    </row>
    <row r="1622">
      <c r="A1622" s="13"/>
      <c r="B1622" s="13"/>
      <c r="C1622" s="14"/>
      <c r="D1622" s="14"/>
      <c r="E1622" s="16"/>
      <c r="F1622" s="15"/>
      <c r="I1622" t="str">
        <f t="array" ref="I1622">INDEX('2026 Points'!$D$13:$D$21,MATCH(1,MMULT(--('2026 Points'!$E$13:$L$21=D1622),TRANSPOSE(COLUMN('2026 Points'!$E$13:$L$21)^0)),0))</f>
        <v>#N/A</v>
      </c>
    </row>
    <row r="1623">
      <c r="A1623" s="13"/>
      <c r="B1623" s="17"/>
      <c r="C1623" s="14"/>
      <c r="D1623" s="14"/>
      <c r="E1623" s="14"/>
      <c r="F1623" s="15"/>
      <c r="I1623" t="str">
        <f t="array" ref="I1623">INDEX('2026 Points'!$D$13:$D$21,MATCH(1,MMULT(--('2026 Points'!$E$13:$L$21=D1623),TRANSPOSE(COLUMN('2026 Points'!$E$13:$L$21)^0)),0))</f>
        <v>#N/A</v>
      </c>
    </row>
    <row r="1624">
      <c r="A1624" s="13"/>
      <c r="B1624" s="13"/>
      <c r="C1624" s="14"/>
      <c r="D1624" s="14"/>
      <c r="E1624" s="14"/>
      <c r="F1624" s="15"/>
      <c r="I1624" t="str">
        <f t="array" ref="I1624">INDEX('2026 Points'!$D$13:$D$21,MATCH(1,MMULT(--('2026 Points'!$E$13:$L$21=D1624),TRANSPOSE(COLUMN('2026 Points'!$E$13:$L$21)^0)),0))</f>
        <v>#N/A</v>
      </c>
    </row>
    <row r="1625">
      <c r="A1625" s="13"/>
      <c r="B1625" s="17"/>
      <c r="C1625" s="14"/>
      <c r="D1625" s="14"/>
      <c r="E1625" s="16"/>
      <c r="F1625" s="15"/>
      <c r="I1625" t="str">
        <f t="array" ref="I1625">INDEX('2026 Points'!$D$13:$D$21,MATCH(1,MMULT(--('2026 Points'!$E$13:$L$21=D1625),TRANSPOSE(COLUMN('2026 Points'!$E$13:$L$21)^0)),0))</f>
        <v>#N/A</v>
      </c>
    </row>
    <row r="1626">
      <c r="A1626" s="13"/>
      <c r="B1626" s="17"/>
      <c r="C1626" s="14"/>
      <c r="D1626" s="14"/>
      <c r="E1626" s="14"/>
      <c r="F1626" s="15"/>
      <c r="I1626" t="str">
        <f t="array" ref="I1626">INDEX('2026 Points'!$D$13:$D$21,MATCH(1,MMULT(--('2026 Points'!$E$13:$L$21=D1626),TRANSPOSE(COLUMN('2026 Points'!$E$13:$L$21)^0)),0))</f>
        <v>#N/A</v>
      </c>
    </row>
    <row r="1627">
      <c r="A1627" s="13"/>
      <c r="B1627" s="17"/>
      <c r="C1627" s="14"/>
      <c r="D1627" s="14"/>
      <c r="E1627" s="17"/>
      <c r="F1627" s="15"/>
      <c r="I1627" t="str">
        <f t="array" ref="I1627">INDEX('2026 Points'!$D$13:$D$21,MATCH(1,MMULT(--('2026 Points'!$E$13:$L$21=D1627),TRANSPOSE(COLUMN('2026 Points'!$E$13:$L$21)^0)),0))</f>
        <v>#N/A</v>
      </c>
    </row>
    <row r="1628">
      <c r="A1628" s="13"/>
      <c r="B1628" s="17"/>
      <c r="C1628" s="14"/>
      <c r="D1628" s="14"/>
      <c r="E1628" s="14"/>
      <c r="F1628" s="15"/>
      <c r="I1628" t="str">
        <f t="array" ref="I1628">INDEX('2026 Points'!$D$13:$D$21,MATCH(1,MMULT(--('2026 Points'!$E$13:$L$21=D1628),TRANSPOSE(COLUMN('2026 Points'!$E$13:$L$21)^0)),0))</f>
        <v>#N/A</v>
      </c>
    </row>
    <row r="1629">
      <c r="A1629" s="13"/>
      <c r="B1629" s="13"/>
      <c r="C1629" s="14"/>
      <c r="D1629" s="14"/>
      <c r="E1629" s="14"/>
      <c r="F1629" s="15"/>
      <c r="I1629" t="str">
        <f t="array" ref="I1629">INDEX('2026 Points'!$D$13:$D$21,MATCH(1,MMULT(--('2026 Points'!$E$13:$L$21=D1629),TRANSPOSE(COLUMN('2026 Points'!$E$13:$L$21)^0)),0))</f>
        <v>#N/A</v>
      </c>
    </row>
    <row r="1630">
      <c r="A1630" s="13"/>
      <c r="B1630" s="17"/>
      <c r="C1630" s="14"/>
      <c r="D1630" s="14"/>
      <c r="E1630" s="14"/>
      <c r="F1630" s="15"/>
      <c r="I1630" t="str">
        <f t="array" ref="I1630">INDEX('2026 Points'!$D$13:$D$21,MATCH(1,MMULT(--('2026 Points'!$E$13:$L$21=D1630),TRANSPOSE(COLUMN('2026 Points'!$E$13:$L$21)^0)),0))</f>
        <v>#N/A</v>
      </c>
    </row>
    <row r="1631">
      <c r="A1631" s="13"/>
      <c r="B1631" s="17"/>
      <c r="C1631" s="14"/>
      <c r="D1631" s="14"/>
      <c r="E1631" s="17"/>
      <c r="F1631" s="15"/>
      <c r="I1631" t="str">
        <f t="array" ref="I1631">INDEX('2026 Points'!$D$13:$D$21,MATCH(1,MMULT(--('2026 Points'!$E$13:$L$21=D1631),TRANSPOSE(COLUMN('2026 Points'!$E$13:$L$21)^0)),0))</f>
        <v>#N/A</v>
      </c>
    </row>
    <row r="1632">
      <c r="A1632" s="13"/>
      <c r="B1632" s="13"/>
      <c r="C1632" s="14"/>
      <c r="D1632" s="14"/>
      <c r="E1632" s="17"/>
      <c r="F1632" s="15"/>
      <c r="I1632" t="str">
        <f t="array" ref="I1632">INDEX('2026 Points'!$D$13:$D$21,MATCH(1,MMULT(--('2026 Points'!$E$13:$L$21=D1632),TRANSPOSE(COLUMN('2026 Points'!$E$13:$L$21)^0)),0))</f>
        <v>#N/A</v>
      </c>
    </row>
    <row r="1633">
      <c r="A1633" s="13"/>
      <c r="B1633" s="13"/>
      <c r="C1633" s="14"/>
      <c r="D1633" s="14"/>
      <c r="E1633" s="14"/>
      <c r="F1633" s="15"/>
      <c r="I1633" t="str">
        <f t="array" ref="I1633">INDEX('2026 Points'!$D$11:$D$17,MATCH(1,MMULT(--('2026 Points'!$E$11:$L$17=D1633),TRANSPOSE(COLUMN('2026 Points'!$E$11:$L$17)^0)),0))</f>
        <v>#N/A</v>
      </c>
    </row>
    <row r="1634">
      <c r="A1634" s="13"/>
      <c r="B1634" s="13"/>
      <c r="C1634" s="14"/>
      <c r="D1634" s="14"/>
      <c r="E1634" s="14"/>
      <c r="F1634" s="15"/>
      <c r="I1634" t="str">
        <f t="array" ref="I1634">INDEX('2026 Points'!$D$11:$D$17,MATCH(1,MMULT(--('2026 Points'!$E$11:$L$17=D1634),TRANSPOSE(COLUMN('2026 Points'!$E$11:$L$17)^0)),0))</f>
        <v>#N/A</v>
      </c>
    </row>
    <row r="1635">
      <c r="A1635" s="13"/>
      <c r="B1635" s="13"/>
      <c r="C1635" s="14"/>
      <c r="D1635" s="14"/>
      <c r="E1635" s="14"/>
      <c r="F1635" s="15"/>
      <c r="I1635" t="str">
        <f t="array" ref="I1635">INDEX('2026 Points'!$D$11:$D$17,MATCH(1,MMULT(--('2026 Points'!$E$11:$L$17=D1635),TRANSPOSE(COLUMN('2026 Points'!$E$11:$L$17)^0)),0))</f>
        <v>#N/A</v>
      </c>
    </row>
    <row r="1636">
      <c r="A1636" s="13"/>
      <c r="B1636" s="17"/>
      <c r="C1636" s="14"/>
      <c r="D1636" s="14"/>
      <c r="E1636" s="14"/>
      <c r="F1636" s="15"/>
      <c r="I1636" t="str">
        <f t="array" ref="I1636">INDEX('2026 Points'!$D$11:$D$17,MATCH(1,MMULT(--('2026 Points'!$E$11:$L$17=D1636),TRANSPOSE(COLUMN('2026 Points'!$E$11:$L$17)^0)),0))</f>
        <v>#N/A</v>
      </c>
    </row>
    <row r="1637">
      <c r="A1637" s="13"/>
      <c r="B1637" s="13"/>
      <c r="C1637" s="14"/>
      <c r="D1637" s="14"/>
      <c r="E1637" s="14"/>
      <c r="F1637" s="15"/>
      <c r="I1637" t="str">
        <f t="array" ref="I1637">INDEX('2026 Points'!$D$11:$D$17,MATCH(1,MMULT(--('2026 Points'!$E$11:$L$17=D1637),TRANSPOSE(COLUMN('2026 Points'!$E$11:$L$17)^0)),0))</f>
        <v>#N/A</v>
      </c>
    </row>
    <row r="1638">
      <c r="A1638" s="13"/>
      <c r="B1638" s="13"/>
      <c r="C1638" s="14"/>
      <c r="D1638" s="14"/>
      <c r="E1638" s="16"/>
      <c r="F1638" s="15"/>
      <c r="I1638" t="str">
        <f t="array" ref="I1638">INDEX('2026 Points'!$D$11:$D$17,MATCH(1,MMULT(--('2026 Points'!$E$11:$L$17=D1638),TRANSPOSE(COLUMN('2026 Points'!$E$11:$L$17)^0)),0))</f>
        <v>#N/A</v>
      </c>
    </row>
    <row r="1639">
      <c r="A1639" s="13"/>
      <c r="B1639" s="13"/>
      <c r="C1639" s="14"/>
      <c r="D1639" s="14"/>
      <c r="E1639" s="14"/>
      <c r="F1639" s="15"/>
      <c r="I1639" t="str">
        <f t="array" ref="I1639">INDEX('2026 Points'!$D$11:$D$17,MATCH(1,MMULT(--('2026 Points'!$E$11:$L$17=D1639),TRANSPOSE(COLUMN('2026 Points'!$E$11:$L$17)^0)),0))</f>
        <v>#N/A</v>
      </c>
    </row>
    <row r="1640">
      <c r="A1640" s="13"/>
      <c r="B1640" s="13"/>
      <c r="C1640" s="14"/>
      <c r="D1640" s="14"/>
      <c r="E1640" s="16"/>
      <c r="F1640" s="15"/>
      <c r="I1640" t="str">
        <f t="array" ref="I1640">INDEX('2026 Points'!$D$11:$D$17,MATCH(1,MMULT(--('2026 Points'!$E$11:$L$17=D1640),TRANSPOSE(COLUMN('2026 Points'!$E$11:$L$17)^0)),0))</f>
        <v>#N/A</v>
      </c>
    </row>
    <row r="1641">
      <c r="A1641" s="13"/>
      <c r="B1641" s="13"/>
      <c r="C1641" s="14"/>
      <c r="D1641" s="14"/>
      <c r="E1641" s="16"/>
      <c r="F1641" s="15"/>
      <c r="I1641" t="str">
        <f t="array" ref="I1641">INDEX('2026 Points'!$D$11:$D$17,MATCH(1,MMULT(--('2026 Points'!$E$11:$L$17=D1641),TRANSPOSE(COLUMN('2026 Points'!$E$11:$L$17)^0)),0))</f>
        <v>#N/A</v>
      </c>
    </row>
    <row r="1642">
      <c r="A1642" s="13"/>
      <c r="B1642" s="13"/>
      <c r="C1642" s="14"/>
      <c r="D1642" s="14"/>
      <c r="E1642" s="14"/>
      <c r="F1642" s="15"/>
      <c r="I1642" t="str">
        <f t="array" ref="I1642">INDEX('2026 Points'!$D$11:$D$17,MATCH(1,MMULT(--('2026 Points'!$E$11:$L$17=D1642),TRANSPOSE(COLUMN('2026 Points'!$E$11:$L$17)^0)),0))</f>
        <v>#N/A</v>
      </c>
    </row>
    <row r="1643">
      <c r="A1643" s="13"/>
      <c r="B1643" s="16"/>
      <c r="C1643" s="14"/>
      <c r="D1643" s="14"/>
      <c r="E1643" s="16"/>
      <c r="F1643" s="15"/>
      <c r="I1643" t="str">
        <f t="array" ref="I1643">INDEX('2026 Points'!$D$11:$D$17,MATCH(1,MMULT(--('2026 Points'!$E$11:$L$17=D1643),TRANSPOSE(COLUMN('2026 Points'!$E$11:$L$17)^0)),0))</f>
        <v>#N/A</v>
      </c>
    </row>
    <row r="1644">
      <c r="A1644" s="13"/>
      <c r="B1644" s="17"/>
      <c r="C1644" s="14"/>
      <c r="D1644" s="14"/>
      <c r="E1644" s="16"/>
      <c r="F1644" s="15"/>
      <c r="I1644" t="str">
        <f t="array" ref="I1644">INDEX('2026 Points'!$D$11:$D$17,MATCH(1,MMULT(--('2026 Points'!$E$11:$L$17=D1644),TRANSPOSE(COLUMN('2026 Points'!$E$11:$L$17)^0)),0))</f>
        <v>#N/A</v>
      </c>
    </row>
    <row r="1645">
      <c r="A1645" s="13"/>
      <c r="B1645" s="17"/>
      <c r="C1645" s="14"/>
      <c r="D1645" s="14"/>
      <c r="E1645" s="17"/>
      <c r="F1645" s="15"/>
      <c r="I1645" t="str">
        <f t="array" ref="I1645">INDEX('2026 Points'!$D$11:$D$17,MATCH(1,MMULT(--('2026 Points'!$E$11:$L$17=D1645),TRANSPOSE(COLUMN('2026 Points'!$E$11:$L$17)^0)),0))</f>
        <v>#N/A</v>
      </c>
    </row>
    <row r="1646">
      <c r="A1646" s="13"/>
      <c r="B1646" s="13"/>
      <c r="C1646" s="14"/>
      <c r="D1646" s="14"/>
      <c r="E1646" s="16"/>
      <c r="F1646" s="15"/>
      <c r="I1646" t="str">
        <f t="array" ref="I1646">INDEX('2026 Points'!$D$11:$D$17,MATCH(1,MMULT(--('2026 Points'!$E$11:$L$17=D1646),TRANSPOSE(COLUMN('2026 Points'!$E$11:$L$17)^0)),0))</f>
        <v>#N/A</v>
      </c>
    </row>
    <row r="1647">
      <c r="A1647" s="13"/>
      <c r="B1647" s="17"/>
      <c r="C1647" s="14"/>
      <c r="D1647" s="14"/>
      <c r="E1647" s="14"/>
      <c r="F1647" s="15"/>
      <c r="I1647" t="str">
        <f t="array" ref="I1647">INDEX('2026 Points'!$D$11:$D$17,MATCH(1,MMULT(--('2026 Points'!$E$11:$L$17=D1647),TRANSPOSE(COLUMN('2026 Points'!$E$11:$L$17)^0)),0))</f>
        <v>#N/A</v>
      </c>
    </row>
    <row r="1648">
      <c r="A1648" s="13"/>
      <c r="B1648" s="16"/>
      <c r="C1648" s="14"/>
      <c r="D1648" s="14"/>
      <c r="E1648" s="14"/>
      <c r="F1648" s="15"/>
      <c r="I1648" t="str">
        <f t="array" ref="I1648">INDEX('2026 Points'!$D$11:$D$17,MATCH(1,MMULT(--('2026 Points'!$E$11:$L$17=D1648),TRANSPOSE(COLUMN('2026 Points'!$E$11:$L$17)^0)),0))</f>
        <v>#N/A</v>
      </c>
    </row>
    <row r="1649">
      <c r="A1649" s="13"/>
      <c r="B1649" s="13"/>
      <c r="C1649" s="14"/>
      <c r="D1649" s="14"/>
      <c r="E1649" s="14"/>
      <c r="F1649" s="15"/>
      <c r="I1649" t="str">
        <f t="array" ref="I1649">INDEX('2026 Points'!$D$11:$D$17,MATCH(1,MMULT(--('2026 Points'!$E$11:$L$17=D1649),TRANSPOSE(COLUMN('2026 Points'!$E$11:$L$17)^0)),0))</f>
        <v>#N/A</v>
      </c>
    </row>
    <row r="1650">
      <c r="A1650" s="13"/>
      <c r="B1650" s="16"/>
      <c r="C1650" s="14"/>
      <c r="D1650" s="14"/>
      <c r="E1650" s="14"/>
      <c r="F1650" s="15"/>
      <c r="I1650" t="str">
        <f t="array" ref="I1650">INDEX('2026 Points'!$D$11:$D$17,MATCH(1,MMULT(--('2026 Points'!$E$11:$L$17=D1650),TRANSPOSE(COLUMN('2026 Points'!$E$11:$L$17)^0)),0))</f>
        <v>#N/A</v>
      </c>
    </row>
    <row r="1651">
      <c r="A1651" s="13"/>
      <c r="B1651" s="13"/>
      <c r="C1651" s="14"/>
      <c r="D1651" s="14"/>
      <c r="E1651" s="14"/>
      <c r="F1651" s="15"/>
      <c r="I1651" t="str">
        <f t="array" ref="I1651">INDEX('2026 Points'!$D$11:$D$17,MATCH(1,MMULT(--('2026 Points'!$E$11:$L$17=D1651),TRANSPOSE(COLUMN('2026 Points'!$E$11:$L$17)^0)),0))</f>
        <v>#N/A</v>
      </c>
    </row>
    <row r="1652">
      <c r="A1652" s="13"/>
      <c r="B1652" s="16"/>
      <c r="C1652" s="14"/>
      <c r="D1652" s="14"/>
      <c r="E1652" s="14"/>
      <c r="F1652" s="15"/>
      <c r="I1652" t="str">
        <f t="array" ref="I1652">INDEX('2026 Points'!$D$11:$D$17,MATCH(1,MMULT(--('2026 Points'!$E$11:$L$17=D1652),TRANSPOSE(COLUMN('2026 Points'!$E$11:$L$17)^0)),0))</f>
        <v>#N/A</v>
      </c>
    </row>
    <row r="1653">
      <c r="A1653" s="13"/>
      <c r="B1653" s="13"/>
      <c r="C1653" s="14"/>
      <c r="D1653" s="14"/>
      <c r="E1653" s="14"/>
      <c r="F1653" s="15"/>
      <c r="I1653" t="str">
        <f t="array" ref="I1653">INDEX('2026 Points'!$D$11:$D$17,MATCH(1,MMULT(--('2026 Points'!$E$11:$L$17=D1653),TRANSPOSE(COLUMN('2026 Points'!$E$11:$L$17)^0)),0))</f>
        <v>#N/A</v>
      </c>
    </row>
    <row r="1654">
      <c r="A1654" s="13"/>
      <c r="B1654" s="16"/>
      <c r="C1654" s="14"/>
      <c r="D1654" s="14"/>
      <c r="E1654" s="14"/>
      <c r="F1654" s="15"/>
      <c r="I1654" t="str">
        <f t="array" ref="I1654">INDEX('2026 Points'!$D$11:$D$17,MATCH(1,MMULT(--('2026 Points'!$E$11:$L$17=D1654),TRANSPOSE(COLUMN('2026 Points'!$E$11:$L$17)^0)),0))</f>
        <v>#N/A</v>
      </c>
    </row>
    <row r="1655">
      <c r="A1655" s="13"/>
      <c r="B1655" s="13"/>
      <c r="C1655" s="14"/>
      <c r="D1655" s="14"/>
      <c r="E1655" s="14"/>
      <c r="F1655" s="15"/>
      <c r="I1655" t="str">
        <f t="array" ref="I1655">INDEX('2026 Points'!$D$11:$D$17,MATCH(1,MMULT(--('2026 Points'!$E$11:$L$17=D1655),TRANSPOSE(COLUMN('2026 Points'!$E$11:$L$17)^0)),0))</f>
        <v>#N/A</v>
      </c>
    </row>
    <row r="1656">
      <c r="A1656" s="13"/>
      <c r="B1656" s="17"/>
      <c r="C1656" s="14"/>
      <c r="D1656" s="14"/>
      <c r="E1656" s="14"/>
      <c r="F1656" s="15"/>
      <c r="I1656" t="str">
        <f t="array" ref="I1656">INDEX('2026 Points'!$D$11:$D$17,MATCH(1,MMULT(--('2026 Points'!$E$11:$L$17=D1656),TRANSPOSE(COLUMN('2026 Points'!$E$11:$L$17)^0)),0))</f>
        <v>#N/A</v>
      </c>
    </row>
    <row r="1657">
      <c r="A1657" s="13"/>
      <c r="B1657" s="13"/>
      <c r="C1657" s="14"/>
      <c r="D1657" s="14"/>
      <c r="E1657" s="17"/>
      <c r="F1657" s="15"/>
      <c r="I1657" t="str">
        <f t="array" ref="I1657">INDEX('2026 Points'!$D$11:$D$17,MATCH(1,MMULT(--('2026 Points'!$E$11:$L$17=D1657),TRANSPOSE(COLUMN('2026 Points'!$E$11:$L$17)^0)),0))</f>
        <v>#N/A</v>
      </c>
    </row>
    <row r="1658">
      <c r="A1658" s="13"/>
      <c r="B1658" s="13"/>
      <c r="C1658" s="14"/>
      <c r="D1658" s="14"/>
      <c r="E1658" s="14"/>
      <c r="F1658" s="15"/>
      <c r="I1658" t="str">
        <f t="array" ref="I1658">INDEX('2026 Points'!$D$11:$D$17,MATCH(1,MMULT(--('2026 Points'!$E$11:$L$17=D1658),TRANSPOSE(COLUMN('2026 Points'!$E$11:$L$17)^0)),0))</f>
        <v>#N/A</v>
      </c>
    </row>
    <row r="1659">
      <c r="A1659" s="13"/>
      <c r="B1659" s="13"/>
      <c r="C1659" s="14"/>
      <c r="D1659" s="14"/>
      <c r="E1659" s="14"/>
      <c r="F1659" s="15"/>
      <c r="I1659" t="str">
        <f t="array" ref="I1659">INDEX('2026 Points'!$D$11:$D$17,MATCH(1,MMULT(--('2026 Points'!$E$11:$L$17=D1659),TRANSPOSE(COLUMN('2026 Points'!$E$11:$L$17)^0)),0))</f>
        <v>#N/A</v>
      </c>
    </row>
    <row r="1660">
      <c r="A1660" s="13"/>
      <c r="B1660" s="17"/>
      <c r="C1660" s="14"/>
      <c r="D1660" s="14"/>
      <c r="E1660" s="14"/>
      <c r="F1660" s="15"/>
      <c r="I1660" t="str">
        <f t="array" ref="I1660">INDEX('2026 Points'!$D$11:$D$17,MATCH(1,MMULT(--('2026 Points'!$E$11:$L$17=D1660),TRANSPOSE(COLUMN('2026 Points'!$E$11:$L$17)^0)),0))</f>
        <v>#N/A</v>
      </c>
    </row>
    <row r="1661">
      <c r="A1661" s="13"/>
      <c r="B1661" s="16"/>
      <c r="C1661" s="14"/>
      <c r="D1661" s="14"/>
      <c r="E1661" s="14"/>
      <c r="F1661" s="15"/>
      <c r="I1661" t="str">
        <f t="array" ref="I1661">INDEX('2026 Points'!$D$11:$D$17,MATCH(1,MMULT(--('2026 Points'!$E$11:$L$17=D1661),TRANSPOSE(COLUMN('2026 Points'!$E$11:$L$17)^0)),0))</f>
        <v>#N/A</v>
      </c>
    </row>
    <row r="1662">
      <c r="A1662" s="13"/>
      <c r="B1662" s="13"/>
      <c r="C1662" s="14"/>
      <c r="D1662" s="14"/>
      <c r="E1662" s="16"/>
      <c r="F1662" s="15"/>
      <c r="I1662" t="str">
        <f t="array" ref="I1662">INDEX('2026 Points'!$D$11:$D$17,MATCH(1,MMULT(--('2026 Points'!$E$11:$L$17=D1662),TRANSPOSE(COLUMN('2026 Points'!$E$11:$L$17)^0)),0))</f>
        <v>#N/A</v>
      </c>
    </row>
    <row r="1663">
      <c r="A1663" s="13"/>
      <c r="B1663" s="13"/>
      <c r="C1663" s="14"/>
      <c r="D1663" s="14"/>
      <c r="E1663" s="14"/>
      <c r="F1663" s="15"/>
      <c r="I1663" t="str">
        <f t="array" ref="I1663">INDEX('2026 Points'!$D$11:$D$17,MATCH(1,MMULT(--('2026 Points'!$E$11:$L$17=D1663),TRANSPOSE(COLUMN('2026 Points'!$E$11:$L$17)^0)),0))</f>
        <v>#N/A</v>
      </c>
    </row>
    <row r="1664">
      <c r="A1664" s="13"/>
      <c r="B1664" s="13"/>
      <c r="C1664" s="14"/>
      <c r="D1664" s="14"/>
      <c r="E1664" s="14"/>
      <c r="F1664" s="15"/>
      <c r="I1664" t="str">
        <f t="array" ref="I1664">INDEX('2026 Points'!$D$11:$D$17,MATCH(1,MMULT(--('2026 Points'!$E$11:$L$17=D1664),TRANSPOSE(COLUMN('2026 Points'!$E$11:$L$17)^0)),0))</f>
        <v>#N/A</v>
      </c>
    </row>
    <row r="1665">
      <c r="A1665" s="13"/>
      <c r="B1665" s="13"/>
      <c r="C1665" s="14"/>
      <c r="D1665" s="14"/>
      <c r="E1665" s="17"/>
      <c r="F1665" s="15"/>
      <c r="I1665" t="str">
        <f t="array" ref="I1665">INDEX('2026 Points'!$D$11:$D$17,MATCH(1,MMULT(--('2026 Points'!$E$11:$L$17=D1665),TRANSPOSE(COLUMN('2026 Points'!$E$11:$L$17)^0)),0))</f>
        <v>#N/A</v>
      </c>
    </row>
    <row r="1666">
      <c r="A1666" s="13"/>
      <c r="B1666" s="17"/>
      <c r="C1666" s="14"/>
      <c r="D1666" s="14"/>
      <c r="E1666" s="14"/>
      <c r="F1666" s="15"/>
      <c r="I1666" t="str">
        <f t="array" ref="I1666">INDEX('2026 Points'!$D$11:$D$17,MATCH(1,MMULT(--('2026 Points'!$E$11:$L$17=D1666),TRANSPOSE(COLUMN('2026 Points'!$E$11:$L$17)^0)),0))</f>
        <v>#N/A</v>
      </c>
    </row>
    <row r="1667">
      <c r="A1667" s="13"/>
      <c r="B1667" s="13"/>
      <c r="C1667" s="14"/>
      <c r="D1667" s="14"/>
      <c r="E1667" s="14"/>
      <c r="F1667" s="15"/>
      <c r="I1667" t="str">
        <f t="array" ref="I1667">INDEX('2026 Points'!$D$11:$D$17,MATCH(1,MMULT(--('2026 Points'!$E$11:$L$17=D1667),TRANSPOSE(COLUMN('2026 Points'!$E$11:$L$17)^0)),0))</f>
        <v>#N/A</v>
      </c>
    </row>
    <row r="1668">
      <c r="A1668" s="13"/>
      <c r="B1668" s="13"/>
      <c r="C1668" s="14"/>
      <c r="D1668" s="14"/>
      <c r="E1668" s="14"/>
      <c r="F1668" s="15"/>
      <c r="I1668" t="str">
        <f t="array" ref="I1668">INDEX('2026 Points'!$D$11:$D$17,MATCH(1,MMULT(--('2026 Points'!$E$11:$L$17=D1668),TRANSPOSE(COLUMN('2026 Points'!$E$11:$L$17)^0)),0))</f>
        <v>#N/A</v>
      </c>
    </row>
    <row r="1669">
      <c r="A1669" s="13"/>
      <c r="B1669" s="13"/>
      <c r="C1669" s="14"/>
      <c r="D1669" s="14"/>
      <c r="E1669" s="14"/>
      <c r="F1669" s="15"/>
      <c r="I1669" t="str">
        <f t="array" ref="I1669">INDEX('2026 Points'!$D$11:$D$17,MATCH(1,MMULT(--('2026 Points'!$E$11:$L$17=D1669),TRANSPOSE(COLUMN('2026 Points'!$E$11:$L$17)^0)),0))</f>
        <v>#N/A</v>
      </c>
    </row>
    <row r="1670">
      <c r="A1670" s="13"/>
      <c r="B1670" s="13"/>
      <c r="C1670" s="14"/>
      <c r="D1670" s="14"/>
      <c r="E1670" s="14"/>
      <c r="F1670" s="15"/>
      <c r="I1670" t="str">
        <f t="array" ref="I1670">INDEX('2026 Points'!$D$11:$D$17,MATCH(1,MMULT(--('2026 Points'!$E$11:$L$17=D1670),TRANSPOSE(COLUMN('2026 Points'!$E$11:$L$17)^0)),0))</f>
        <v>#N/A</v>
      </c>
    </row>
    <row r="1671">
      <c r="A1671" s="13"/>
      <c r="B1671" s="13"/>
      <c r="C1671" s="14"/>
      <c r="D1671" s="14"/>
      <c r="E1671" s="14"/>
      <c r="F1671" s="15"/>
      <c r="I1671" t="str">
        <f t="array" ref="I1671">INDEX('2026 Points'!$D$11:$D$17,MATCH(1,MMULT(--('2026 Points'!$E$11:$L$17=D1671),TRANSPOSE(COLUMN('2026 Points'!$E$11:$L$17)^0)),0))</f>
        <v>#N/A</v>
      </c>
    </row>
    <row r="1672">
      <c r="A1672" s="13"/>
      <c r="B1672" s="13"/>
      <c r="C1672" s="14"/>
      <c r="D1672" s="14"/>
      <c r="E1672" s="14"/>
      <c r="F1672" s="15"/>
      <c r="I1672" t="str">
        <f t="array" ref="I1672">INDEX('2026 Points'!$D$11:$D$17,MATCH(1,MMULT(--('2026 Points'!$E$11:$L$17=D1672),TRANSPOSE(COLUMN('2026 Points'!$E$11:$L$17)^0)),0))</f>
        <v>#N/A</v>
      </c>
    </row>
    <row r="1673">
      <c r="A1673" s="13"/>
      <c r="B1673" s="13"/>
      <c r="C1673" s="14"/>
      <c r="D1673" s="14"/>
      <c r="E1673" s="14"/>
      <c r="F1673" s="15"/>
      <c r="I1673" t="str">
        <f t="array" ref="I1673">INDEX('2026 Points'!$D$11:$D$17,MATCH(1,MMULT(--('2026 Points'!$E$11:$L$17=D1673),TRANSPOSE(COLUMN('2026 Points'!$E$11:$L$17)^0)),0))</f>
        <v>#N/A</v>
      </c>
    </row>
    <row r="1674">
      <c r="A1674" s="13"/>
      <c r="B1674" s="16"/>
      <c r="C1674" s="14"/>
      <c r="D1674" s="14"/>
      <c r="E1674" s="14"/>
      <c r="F1674" s="15"/>
      <c r="I1674" t="str">
        <f t="array" ref="I1674">INDEX('2026 Points'!$D$11:$D$17,MATCH(1,MMULT(--('2026 Points'!$E$11:$L$17=D1674),TRANSPOSE(COLUMN('2026 Points'!$E$11:$L$17)^0)),0))</f>
        <v>#N/A</v>
      </c>
    </row>
    <row r="1675">
      <c r="A1675" s="13"/>
      <c r="B1675" s="16"/>
      <c r="C1675" s="14"/>
      <c r="D1675" s="14"/>
      <c r="E1675" s="14"/>
      <c r="F1675" s="15"/>
      <c r="I1675" t="str">
        <f t="array" ref="I1675">INDEX('2026 Points'!$D$11:$D$17,MATCH(1,MMULT(--('2026 Points'!$E$11:$L$17=D1675),TRANSPOSE(COLUMN('2026 Points'!$E$11:$L$17)^0)),0))</f>
        <v>#N/A</v>
      </c>
    </row>
    <row r="1676">
      <c r="A1676" s="13"/>
      <c r="B1676" s="17"/>
      <c r="C1676" s="14"/>
      <c r="D1676" s="14"/>
      <c r="E1676" s="14"/>
      <c r="F1676" s="15"/>
      <c r="I1676" t="str">
        <f t="array" ref="I1676">INDEX('2026 Points'!$D$11:$D$17,MATCH(1,MMULT(--('2026 Points'!$E$11:$L$17=D1676),TRANSPOSE(COLUMN('2026 Points'!$E$11:$L$17)^0)),0))</f>
        <v>#N/A</v>
      </c>
    </row>
    <row r="1677">
      <c r="A1677" s="13"/>
      <c r="B1677" s="13"/>
      <c r="C1677" s="14"/>
      <c r="D1677" s="14"/>
      <c r="E1677" s="14"/>
      <c r="F1677" s="15"/>
      <c r="I1677" t="str">
        <f t="array" ref="I1677">INDEX('2026 Points'!$D$11:$D$17,MATCH(1,MMULT(--('2026 Points'!$E$11:$L$17=D1677),TRANSPOSE(COLUMN('2026 Points'!$E$11:$L$17)^0)),0))</f>
        <v>#N/A</v>
      </c>
    </row>
    <row r="1678">
      <c r="A1678" s="13"/>
      <c r="B1678" s="13"/>
      <c r="C1678" s="14"/>
      <c r="D1678" s="14"/>
      <c r="E1678" s="14"/>
      <c r="F1678" s="15"/>
      <c r="I1678" t="str">
        <f t="array" ref="I1678">INDEX('2026 Points'!$D$11:$D$17,MATCH(1,MMULT(--('2026 Points'!$E$11:$L$17=D1678),TRANSPOSE(COLUMN('2026 Points'!$E$11:$L$17)^0)),0))</f>
        <v>#N/A</v>
      </c>
    </row>
    <row r="1679">
      <c r="A1679" s="13"/>
      <c r="B1679" s="16"/>
      <c r="C1679" s="14"/>
      <c r="D1679" s="14"/>
      <c r="E1679" s="16"/>
      <c r="F1679" s="15"/>
      <c r="I1679" t="str">
        <f t="array" ref="I1679">INDEX('2026 Points'!$D$11:$D$17,MATCH(1,MMULT(--('2026 Points'!$E$11:$L$17=D1679),TRANSPOSE(COLUMN('2026 Points'!$E$11:$L$17)^0)),0))</f>
        <v>#N/A</v>
      </c>
    </row>
    <row r="1680">
      <c r="A1680" s="13"/>
      <c r="B1680" s="13"/>
      <c r="C1680" s="14"/>
      <c r="D1680" s="14"/>
      <c r="E1680" s="16"/>
      <c r="F1680" s="15"/>
      <c r="I1680" t="str">
        <f t="array" ref="I1680">INDEX('2026 Points'!$D$11:$D$17,MATCH(1,MMULT(--('2026 Points'!$E$11:$L$17=D1680),TRANSPOSE(COLUMN('2026 Points'!$E$11:$L$17)^0)),0))</f>
        <v>#N/A</v>
      </c>
    </row>
    <row r="1681">
      <c r="A1681" s="13"/>
      <c r="B1681" s="16"/>
      <c r="C1681" s="14"/>
      <c r="D1681" s="14"/>
      <c r="E1681" s="16"/>
      <c r="F1681" s="15"/>
      <c r="I1681" t="str">
        <f t="array" ref="I1681">INDEX('2026 Points'!$D$11:$D$17,MATCH(1,MMULT(--('2026 Points'!$E$11:$L$17=D1681),TRANSPOSE(COLUMN('2026 Points'!$E$11:$L$17)^0)),0))</f>
        <v>#N/A</v>
      </c>
    </row>
    <row r="1682">
      <c r="A1682" s="13"/>
      <c r="B1682" s="13"/>
      <c r="C1682" s="14"/>
      <c r="D1682" s="14"/>
      <c r="E1682" s="14"/>
      <c r="F1682" s="15"/>
      <c r="I1682" t="str">
        <f t="array" ref="I1682">INDEX('2026 Points'!$D$11:$D$17,MATCH(1,MMULT(--('2026 Points'!$E$11:$L$17=D1682),TRANSPOSE(COLUMN('2026 Points'!$E$11:$L$17)^0)),0))</f>
        <v>#N/A</v>
      </c>
    </row>
    <row r="1683">
      <c r="A1683" s="13"/>
      <c r="B1683" s="16"/>
      <c r="C1683" s="14"/>
      <c r="D1683" s="14"/>
      <c r="E1683" s="16"/>
      <c r="F1683" s="15"/>
      <c r="I1683" t="str">
        <f t="array" ref="I1683">INDEX('2026 Points'!$D$11:$D$17,MATCH(1,MMULT(--('2026 Points'!$E$11:$L$17=D1683),TRANSPOSE(COLUMN('2026 Points'!$E$11:$L$17)^0)),0))</f>
        <v>#N/A</v>
      </c>
    </row>
    <row r="1684">
      <c r="A1684" s="13"/>
      <c r="B1684" s="17"/>
      <c r="C1684" s="14"/>
      <c r="D1684" s="14"/>
      <c r="E1684" s="14"/>
      <c r="F1684" s="15"/>
      <c r="I1684" t="str">
        <f t="array" ref="I1684">INDEX('2026 Points'!$D$11:$D$17,MATCH(1,MMULT(--('2026 Points'!$E$11:$L$17=D1684),TRANSPOSE(COLUMN('2026 Points'!$E$11:$L$17)^0)),0))</f>
        <v>#N/A</v>
      </c>
    </row>
    <row r="1685">
      <c r="A1685" s="13"/>
      <c r="B1685" s="13"/>
      <c r="C1685" s="14"/>
      <c r="D1685" s="14"/>
      <c r="E1685" s="16"/>
      <c r="F1685" s="15"/>
      <c r="I1685" t="str">
        <f t="array" ref="I1685">INDEX('2026 Points'!$D$11:$D$17,MATCH(1,MMULT(--('2026 Points'!$E$11:$L$17=D1685),TRANSPOSE(COLUMN('2026 Points'!$E$11:$L$17)^0)),0))</f>
        <v>#N/A</v>
      </c>
    </row>
    <row r="1686">
      <c r="A1686" s="13"/>
      <c r="B1686" s="17"/>
      <c r="C1686" s="14"/>
      <c r="D1686" s="14"/>
      <c r="E1686" s="16"/>
      <c r="F1686" s="15"/>
      <c r="I1686" t="str">
        <f t="array" ref="I1686">INDEX('2026 Points'!$D$11:$D$17,MATCH(1,MMULT(--('2026 Points'!$E$11:$L$17=D1686),TRANSPOSE(COLUMN('2026 Points'!$E$11:$L$17)^0)),0))</f>
        <v>#N/A</v>
      </c>
    </row>
    <row r="1687">
      <c r="A1687" s="13"/>
      <c r="B1687" s="13"/>
      <c r="C1687" s="14"/>
      <c r="D1687" s="14"/>
      <c r="E1687" s="14"/>
      <c r="F1687" s="15"/>
      <c r="I1687" t="str">
        <f t="array" ref="I1687">INDEX('2026 Points'!$D$11:$D$17,MATCH(1,MMULT(--('2026 Points'!$E$11:$L$17=D1687),TRANSPOSE(COLUMN('2026 Points'!$E$11:$L$17)^0)),0))</f>
        <v>#N/A</v>
      </c>
    </row>
    <row r="1688">
      <c r="A1688" s="13"/>
      <c r="B1688" s="13"/>
      <c r="C1688" s="14"/>
      <c r="D1688" s="14"/>
      <c r="E1688" s="14"/>
      <c r="F1688" s="15"/>
      <c r="I1688" t="str">
        <f t="array" ref="I1688">INDEX('2026 Points'!$D$11:$D$17,MATCH(1,MMULT(--('2026 Points'!$E$11:$L$17=D1688),TRANSPOSE(COLUMN('2026 Points'!$E$11:$L$17)^0)),0))</f>
        <v>#N/A</v>
      </c>
    </row>
    <row r="1689">
      <c r="A1689" s="13"/>
      <c r="B1689" s="13"/>
      <c r="C1689" s="14"/>
      <c r="D1689" s="14"/>
      <c r="E1689" s="14"/>
      <c r="F1689" s="15"/>
      <c r="I1689" t="str">
        <f t="array" ref="I1689">INDEX('2026 Points'!$D$11:$D$17,MATCH(1,MMULT(--('2026 Points'!$E$11:$L$17=D1689),TRANSPOSE(COLUMN('2026 Points'!$E$11:$L$17)^0)),0))</f>
        <v>#N/A</v>
      </c>
    </row>
    <row r="1690">
      <c r="A1690" s="13"/>
      <c r="B1690" s="16"/>
      <c r="C1690" s="14"/>
      <c r="D1690" s="14"/>
      <c r="E1690" s="16"/>
      <c r="F1690" s="15"/>
      <c r="I1690" t="str">
        <f t="array" ref="I1690">INDEX('2026 Points'!$D$11:$D$17,MATCH(1,MMULT(--('2026 Points'!$E$11:$L$17=D1690),TRANSPOSE(COLUMN('2026 Points'!$E$11:$L$17)^0)),0))</f>
        <v>#N/A</v>
      </c>
    </row>
    <row r="1691">
      <c r="A1691" s="13"/>
      <c r="B1691" s="16"/>
      <c r="C1691" s="14"/>
      <c r="D1691" s="14"/>
      <c r="E1691" s="16"/>
      <c r="F1691" s="15"/>
      <c r="I1691" t="str">
        <f t="array" ref="I1691">INDEX('2026 Points'!$D$11:$D$17,MATCH(1,MMULT(--('2026 Points'!$E$11:$L$17=D1691),TRANSPOSE(COLUMN('2026 Points'!$E$11:$L$17)^0)),0))</f>
        <v>#N/A</v>
      </c>
    </row>
    <row r="1692">
      <c r="A1692" s="13"/>
      <c r="B1692" s="16"/>
      <c r="C1692" s="14"/>
      <c r="D1692" s="14"/>
      <c r="E1692" s="16"/>
      <c r="F1692" s="15"/>
      <c r="I1692" t="str">
        <f t="array" ref="I1692">INDEX('2026 Points'!$D$11:$D$17,MATCH(1,MMULT(--('2026 Points'!$E$11:$L$17=D1692),TRANSPOSE(COLUMN('2026 Points'!$E$11:$L$17)^0)),0))</f>
        <v>#N/A</v>
      </c>
    </row>
    <row r="1693">
      <c r="A1693" s="13"/>
      <c r="B1693" s="16"/>
      <c r="C1693" s="14"/>
      <c r="D1693" s="14"/>
      <c r="E1693" s="16"/>
      <c r="F1693" s="15"/>
      <c r="I1693" t="str">
        <f t="array" ref="I1693">INDEX('2026 Points'!$D$11:$D$17,MATCH(1,MMULT(--('2026 Points'!$E$11:$L$17=D1693),TRANSPOSE(COLUMN('2026 Points'!$E$11:$L$17)^0)),0))</f>
        <v>#N/A</v>
      </c>
    </row>
    <row r="1694">
      <c r="A1694" s="13"/>
      <c r="B1694" s="13"/>
      <c r="C1694" s="14"/>
      <c r="D1694" s="14"/>
      <c r="E1694" s="17"/>
      <c r="F1694" s="15"/>
      <c r="I1694" t="str">
        <f t="array" ref="I1694">INDEX('2026 Points'!$D$11:$D$17,MATCH(1,MMULT(--('2026 Points'!$E$11:$L$17=D1694),TRANSPOSE(COLUMN('2026 Points'!$E$11:$L$17)^0)),0))</f>
        <v>#N/A</v>
      </c>
    </row>
    <row r="1695">
      <c r="A1695" s="13"/>
      <c r="B1695" s="16"/>
      <c r="C1695" s="14"/>
      <c r="D1695" s="14"/>
      <c r="E1695" s="16"/>
      <c r="F1695" s="15"/>
      <c r="I1695" t="str">
        <f t="array" ref="I1695">INDEX('2026 Points'!$D$11:$D$17,MATCH(1,MMULT(--('2026 Points'!$E$11:$L$17=D1695),TRANSPOSE(COLUMN('2026 Points'!$E$11:$L$17)^0)),0))</f>
        <v>#N/A</v>
      </c>
    </row>
    <row r="1696">
      <c r="A1696" s="13"/>
      <c r="B1696" s="16"/>
      <c r="C1696" s="14"/>
      <c r="D1696" s="14"/>
      <c r="E1696" s="16"/>
      <c r="F1696" s="15"/>
      <c r="I1696" t="str">
        <f t="array" ref="I1696">INDEX('2026 Points'!$D$11:$D$17,MATCH(1,MMULT(--('2026 Points'!$E$11:$L$17=D1696),TRANSPOSE(COLUMN('2026 Points'!$E$11:$L$17)^0)),0))</f>
        <v>#N/A</v>
      </c>
    </row>
    <row r="1697">
      <c r="A1697" s="13"/>
      <c r="B1697" s="17"/>
      <c r="C1697" s="14"/>
      <c r="D1697" s="14"/>
      <c r="E1697" s="14"/>
      <c r="F1697" s="15"/>
      <c r="I1697" t="str">
        <f t="array" ref="I1697">INDEX('2026 Points'!$D$11:$D$17,MATCH(1,MMULT(--('2026 Points'!$E$11:$L$17=D1697),TRANSPOSE(COLUMN('2026 Points'!$E$11:$L$17)^0)),0))</f>
        <v>#N/A</v>
      </c>
    </row>
    <row r="1698">
      <c r="A1698" s="13"/>
      <c r="B1698" s="13"/>
      <c r="C1698" s="14"/>
      <c r="D1698" s="14"/>
      <c r="E1698" s="14"/>
      <c r="F1698" s="15"/>
      <c r="I1698" t="str">
        <f t="array" ref="I1698">INDEX('2026 Points'!$D$11:$D$17,MATCH(1,MMULT(--('2026 Points'!$E$11:$L$17=D1698),TRANSPOSE(COLUMN('2026 Points'!$E$11:$L$17)^0)),0))</f>
        <v>#N/A</v>
      </c>
    </row>
    <row r="1699">
      <c r="A1699" s="13"/>
      <c r="B1699" s="13"/>
      <c r="C1699" s="14"/>
      <c r="D1699" s="14"/>
      <c r="E1699" s="14"/>
      <c r="F1699" s="15"/>
      <c r="I1699" t="str">
        <f t="array" ref="I1699">INDEX('2026 Points'!$D$11:$D$17,MATCH(1,MMULT(--('2026 Points'!$E$11:$L$17=D1699),TRANSPOSE(COLUMN('2026 Points'!$E$11:$L$17)^0)),0))</f>
        <v>#N/A</v>
      </c>
    </row>
    <row r="1700">
      <c r="A1700" s="13"/>
      <c r="B1700" s="13"/>
      <c r="C1700" s="14"/>
      <c r="D1700" s="14"/>
      <c r="E1700" s="14"/>
      <c r="F1700" s="15"/>
      <c r="I1700" t="str">
        <f t="array" ref="I1700">INDEX('2026 Points'!$D$11:$D$17,MATCH(1,MMULT(--('2026 Points'!$E$11:$L$17=D1700),TRANSPOSE(COLUMN('2026 Points'!$E$11:$L$17)^0)),0))</f>
        <v>#N/A</v>
      </c>
    </row>
    <row r="1701">
      <c r="A1701" s="13"/>
      <c r="B1701" s="13"/>
      <c r="C1701" s="14"/>
      <c r="D1701" s="14"/>
      <c r="E1701" s="14"/>
      <c r="F1701" s="15"/>
      <c r="I1701" t="str">
        <f t="array" ref="I1701">INDEX('2026 Points'!$D$11:$D$17,MATCH(1,MMULT(--('2026 Points'!$E$11:$L$17=D1701),TRANSPOSE(COLUMN('2026 Points'!$E$11:$L$17)^0)),0))</f>
        <v>#N/A</v>
      </c>
    </row>
    <row r="1702">
      <c r="A1702" s="13"/>
      <c r="B1702" s="13"/>
      <c r="C1702" s="14"/>
      <c r="D1702" s="14"/>
      <c r="E1702" s="16"/>
      <c r="F1702" s="15"/>
      <c r="I1702" t="str">
        <f t="array" ref="I1702">INDEX('2026 Points'!$D$11:$D$17,MATCH(1,MMULT(--('2026 Points'!$E$11:$L$17=D1702),TRANSPOSE(COLUMN('2026 Points'!$E$11:$L$17)^0)),0))</f>
        <v>#N/A</v>
      </c>
    </row>
    <row r="1703">
      <c r="A1703" s="13"/>
      <c r="B1703" s="13"/>
      <c r="C1703" s="14"/>
      <c r="D1703" s="14"/>
      <c r="E1703" s="16"/>
      <c r="F1703" s="15"/>
      <c r="I1703" t="str">
        <f t="array" ref="I1703">INDEX('2026 Points'!$D$11:$D$17,MATCH(1,MMULT(--('2026 Points'!$E$11:$L$17=D1703),TRANSPOSE(COLUMN('2026 Points'!$E$11:$L$17)^0)),0))</f>
        <v>#N/A</v>
      </c>
    </row>
    <row r="1704">
      <c r="A1704" s="13"/>
      <c r="B1704" s="13"/>
      <c r="C1704" s="14"/>
      <c r="D1704" s="14"/>
      <c r="E1704" s="14"/>
      <c r="F1704" s="15"/>
      <c r="I1704" t="str">
        <f t="array" ref="I1704">INDEX('2026 Points'!$D$11:$D$17,MATCH(1,MMULT(--('2026 Points'!$E$11:$L$17=D1704),TRANSPOSE(COLUMN('2026 Points'!$E$11:$L$17)^0)),0))</f>
        <v>#N/A</v>
      </c>
    </row>
    <row r="1705">
      <c r="A1705" s="13"/>
      <c r="B1705" s="13"/>
      <c r="C1705" s="14"/>
      <c r="D1705" s="14"/>
      <c r="E1705" s="14"/>
      <c r="F1705" s="15"/>
      <c r="I1705" t="str">
        <f t="array" ref="I1705">INDEX('2026 Points'!$D$11:$D$17,MATCH(1,MMULT(--('2026 Points'!$E$11:$L$17=D1705),TRANSPOSE(COLUMN('2026 Points'!$E$11:$L$17)^0)),0))</f>
        <v>#N/A</v>
      </c>
    </row>
    <row r="1706">
      <c r="A1706" s="13"/>
      <c r="B1706" s="17"/>
      <c r="C1706" s="14"/>
      <c r="D1706" s="14"/>
      <c r="E1706" s="14"/>
      <c r="F1706" s="15"/>
      <c r="I1706" t="str">
        <f t="array" ref="I1706">INDEX('2026 Points'!$D$11:$D$17,MATCH(1,MMULT(--('2026 Points'!$E$11:$L$17=D1706),TRANSPOSE(COLUMN('2026 Points'!$E$11:$L$17)^0)),0))</f>
        <v>#N/A</v>
      </c>
    </row>
    <row r="1707">
      <c r="A1707" s="13"/>
      <c r="B1707" s="13"/>
      <c r="C1707" s="14"/>
      <c r="D1707" s="14"/>
      <c r="E1707" s="17"/>
      <c r="F1707" s="15"/>
      <c r="I1707" t="str">
        <f t="array" ref="I1707">INDEX('2026 Points'!$D$11:$D$17,MATCH(1,MMULT(--('2026 Points'!$E$11:$L$17=D1707),TRANSPOSE(COLUMN('2026 Points'!$E$11:$L$17)^0)),0))</f>
        <v>#N/A</v>
      </c>
    </row>
    <row r="1708">
      <c r="A1708" s="13"/>
      <c r="B1708" s="17"/>
      <c r="C1708" s="14"/>
      <c r="D1708" s="14"/>
      <c r="E1708" s="14"/>
      <c r="F1708" s="15"/>
      <c r="I1708" t="str">
        <f t="array" ref="I1708">INDEX('2026 Points'!$D$11:$D$17,MATCH(1,MMULT(--('2026 Points'!$E$11:$L$17=D1708),TRANSPOSE(COLUMN('2026 Points'!$E$11:$L$17)^0)),0))</f>
        <v>#N/A</v>
      </c>
    </row>
    <row r="1709">
      <c r="A1709" s="13"/>
      <c r="B1709" s="16"/>
      <c r="C1709" s="14"/>
      <c r="D1709" s="14"/>
      <c r="E1709" s="16"/>
      <c r="F1709" s="15"/>
      <c r="I1709" t="str">
        <f t="array" ref="I1709">INDEX('2026 Points'!$D$11:$D$17,MATCH(1,MMULT(--('2026 Points'!$E$11:$L$17=D1709),TRANSPOSE(COLUMN('2026 Points'!$E$11:$L$17)^0)),0))</f>
        <v>#N/A</v>
      </c>
    </row>
    <row r="1710">
      <c r="A1710" s="13"/>
      <c r="B1710" s="13"/>
      <c r="C1710" s="14"/>
      <c r="D1710" s="14"/>
      <c r="E1710" s="16"/>
      <c r="F1710" s="15"/>
      <c r="I1710" t="str">
        <f t="array" ref="I1710">INDEX('2026 Points'!$D$11:$D$17,MATCH(1,MMULT(--('2026 Points'!$E$11:$L$17=D1710),TRANSPOSE(COLUMN('2026 Points'!$E$11:$L$17)^0)),0))</f>
        <v>#N/A</v>
      </c>
    </row>
    <row r="1711">
      <c r="A1711" s="13"/>
      <c r="B1711" s="17"/>
      <c r="C1711" s="14"/>
      <c r="D1711" s="14"/>
      <c r="E1711" s="16"/>
      <c r="F1711" s="15"/>
      <c r="I1711" t="str">
        <f t="array" ref="I1711">INDEX('2026 Points'!$D$11:$D$17,MATCH(1,MMULT(--('2026 Points'!$E$11:$L$17=D1711),TRANSPOSE(COLUMN('2026 Points'!$E$11:$L$17)^0)),0))</f>
        <v>#N/A</v>
      </c>
    </row>
    <row r="1712">
      <c r="A1712" s="13"/>
      <c r="B1712" s="17"/>
      <c r="C1712" s="14"/>
      <c r="D1712" s="14"/>
      <c r="E1712" s="17"/>
      <c r="F1712" s="15"/>
      <c r="I1712" t="str">
        <f t="array" ref="I1712">INDEX('2026 Points'!$D$11:$D$17,MATCH(1,MMULT(--('2026 Points'!$E$11:$L$17=D1712),TRANSPOSE(COLUMN('2026 Points'!$E$11:$L$17)^0)),0))</f>
        <v>#N/A</v>
      </c>
    </row>
    <row r="1713">
      <c r="A1713" s="13"/>
      <c r="B1713" s="13"/>
      <c r="C1713" s="14"/>
      <c r="D1713" s="14"/>
      <c r="E1713" s="14"/>
      <c r="F1713" s="15"/>
      <c r="I1713" t="str">
        <f t="array" ref="I1713">INDEX('2026 Points'!$D$11:$D$17,MATCH(1,MMULT(--('2026 Points'!$E$11:$L$17=D1713),TRANSPOSE(COLUMN('2026 Points'!$E$11:$L$17)^0)),0))</f>
        <v>#N/A</v>
      </c>
    </row>
    <row r="1714">
      <c r="A1714" s="13"/>
      <c r="B1714" s="13"/>
      <c r="C1714" s="14"/>
      <c r="D1714" s="14"/>
      <c r="E1714" s="16"/>
      <c r="F1714" s="15"/>
      <c r="I1714" t="str">
        <f t="array" ref="I1714">INDEX('2026 Points'!$D$11:$D$17,MATCH(1,MMULT(--('2026 Points'!$E$11:$L$17=D1714),TRANSPOSE(COLUMN('2026 Points'!$E$11:$L$17)^0)),0))</f>
        <v>#N/A</v>
      </c>
    </row>
    <row r="1715">
      <c r="A1715" s="13"/>
      <c r="B1715" s="17"/>
      <c r="C1715" s="14"/>
      <c r="D1715" s="14"/>
      <c r="E1715" s="16"/>
      <c r="F1715" s="15"/>
      <c r="I1715" t="str">
        <f t="array" ref="I1715">INDEX('2026 Points'!$D$11:$D$17,MATCH(1,MMULT(--('2026 Points'!$E$11:$L$17=D1715),TRANSPOSE(COLUMN('2026 Points'!$E$11:$L$17)^0)),0))</f>
        <v>#N/A</v>
      </c>
    </row>
    <row r="1716">
      <c r="A1716" s="13"/>
      <c r="B1716" s="13"/>
      <c r="C1716" s="14"/>
      <c r="D1716" s="14"/>
      <c r="E1716" s="14"/>
      <c r="F1716" s="15"/>
      <c r="I1716" t="str">
        <f t="array" ref="I1716">INDEX('2026 Points'!$D$11:$D$17,MATCH(1,MMULT(--('2026 Points'!$E$11:$L$17=D1716),TRANSPOSE(COLUMN('2026 Points'!$E$11:$L$17)^0)),0))</f>
        <v>#N/A</v>
      </c>
    </row>
    <row r="1717">
      <c r="A1717" s="13"/>
      <c r="B1717" s="17"/>
      <c r="C1717" s="14"/>
      <c r="D1717" s="14"/>
      <c r="E1717" s="16"/>
      <c r="F1717" s="15"/>
      <c r="I1717" t="str">
        <f t="array" ref="I1717">INDEX('2026 Points'!$D$11:$D$17,MATCH(1,MMULT(--('2026 Points'!$E$11:$L$17=D1717),TRANSPOSE(COLUMN('2026 Points'!$E$11:$L$17)^0)),0))</f>
        <v>#N/A</v>
      </c>
    </row>
    <row r="1718">
      <c r="A1718" s="13"/>
      <c r="B1718" s="13"/>
      <c r="C1718" s="14"/>
      <c r="D1718" s="14"/>
      <c r="E1718" s="14"/>
      <c r="F1718" s="15"/>
      <c r="I1718" t="str">
        <f t="array" ref="I1718">INDEX('2026 Points'!$D$11:$D$17,MATCH(1,MMULT(--('2026 Points'!$E$11:$L$17=D1718),TRANSPOSE(COLUMN('2026 Points'!$E$11:$L$17)^0)),0))</f>
        <v>#N/A</v>
      </c>
    </row>
    <row r="1719">
      <c r="A1719" s="13"/>
      <c r="B1719" s="13"/>
      <c r="C1719" s="14"/>
      <c r="D1719" s="14"/>
      <c r="E1719" s="14"/>
      <c r="F1719" s="15"/>
      <c r="I1719" t="str">
        <f t="array" ref="I1719">INDEX('2026 Points'!$D$11:$D$17,MATCH(1,MMULT(--('2026 Points'!$E$11:$L$17=D1719),TRANSPOSE(COLUMN('2026 Points'!$E$11:$L$17)^0)),0))</f>
        <v>#N/A</v>
      </c>
    </row>
    <row r="1720">
      <c r="A1720" s="13"/>
      <c r="B1720" s="17"/>
      <c r="C1720" s="14"/>
      <c r="D1720" s="14"/>
      <c r="E1720" s="14"/>
      <c r="F1720" s="15"/>
      <c r="I1720" t="str">
        <f t="array" ref="I1720">INDEX('2026 Points'!$D$11:$D$17,MATCH(1,MMULT(--('2026 Points'!$E$11:$L$17=D1720),TRANSPOSE(COLUMN('2026 Points'!$E$11:$L$17)^0)),0))</f>
        <v>#N/A</v>
      </c>
    </row>
    <row r="1721">
      <c r="A1721" s="13"/>
      <c r="B1721" s="13"/>
      <c r="C1721" s="14"/>
      <c r="D1721" s="14"/>
      <c r="E1721" s="16"/>
      <c r="F1721" s="15"/>
      <c r="I1721" t="str">
        <f t="array" ref="I1721">INDEX('2026 Points'!$D$11:$D$17,MATCH(1,MMULT(--('2026 Points'!$E$11:$L$17=D1721),TRANSPOSE(COLUMN('2026 Points'!$E$11:$L$17)^0)),0))</f>
        <v>#N/A</v>
      </c>
    </row>
    <row r="1722">
      <c r="A1722" s="13"/>
      <c r="B1722" s="13"/>
      <c r="C1722" s="14"/>
      <c r="D1722" s="14"/>
      <c r="E1722" s="14"/>
      <c r="F1722" s="15"/>
      <c r="I1722" t="str">
        <f t="array" ref="I1722">INDEX('2026 Points'!$D$11:$D$17,MATCH(1,MMULT(--('2026 Points'!$E$11:$L$17=D1722),TRANSPOSE(COLUMN('2026 Points'!$E$11:$L$17)^0)),0))</f>
        <v>#N/A</v>
      </c>
    </row>
    <row r="1723">
      <c r="A1723" s="13"/>
      <c r="B1723" s="17"/>
      <c r="C1723" s="14"/>
      <c r="D1723" s="14"/>
      <c r="E1723" s="16"/>
      <c r="F1723" s="15"/>
      <c r="I1723" t="str">
        <f t="array" ref="I1723">INDEX('2026 Points'!$D$11:$D$17,MATCH(1,MMULT(--('2026 Points'!$E$11:$L$17=D1723),TRANSPOSE(COLUMN('2026 Points'!$E$11:$L$17)^0)),0))</f>
        <v>#N/A</v>
      </c>
    </row>
    <row r="1724">
      <c r="A1724" s="13"/>
      <c r="B1724" s="13"/>
      <c r="C1724" s="14"/>
      <c r="D1724" s="14"/>
      <c r="E1724" s="14"/>
      <c r="F1724" s="15"/>
      <c r="I1724" t="str">
        <f t="array" ref="I1724">INDEX('2026 Points'!$D$11:$D$17,MATCH(1,MMULT(--('2026 Points'!$E$11:$L$17=D1724),TRANSPOSE(COLUMN('2026 Points'!$E$11:$L$17)^0)),0))</f>
        <v>#N/A</v>
      </c>
    </row>
    <row r="1725">
      <c r="A1725" s="13"/>
      <c r="B1725" s="13"/>
      <c r="C1725" s="14"/>
      <c r="D1725" s="14"/>
      <c r="E1725" s="14"/>
      <c r="F1725" s="15"/>
      <c r="I1725" t="str">
        <f t="array" ref="I1725">INDEX('2026 Points'!$D$11:$D$17,MATCH(1,MMULT(--('2026 Points'!$E$11:$L$17=D1725),TRANSPOSE(COLUMN('2026 Points'!$E$11:$L$17)^0)),0))</f>
        <v>#N/A</v>
      </c>
    </row>
    <row r="1726">
      <c r="A1726" s="13"/>
      <c r="B1726" s="17"/>
      <c r="C1726" s="14"/>
      <c r="D1726" s="14"/>
      <c r="E1726" s="14"/>
      <c r="F1726" s="15"/>
      <c r="I1726" t="str">
        <f t="array" ref="I1726">INDEX('2026 Points'!$D$11:$D$17,MATCH(1,MMULT(--('2026 Points'!$E$11:$L$17=D1726),TRANSPOSE(COLUMN('2026 Points'!$E$11:$L$17)^0)),0))</f>
        <v>#N/A</v>
      </c>
    </row>
    <row r="1727">
      <c r="A1727" s="13"/>
      <c r="B1727" s="13"/>
      <c r="C1727" s="14"/>
      <c r="D1727" s="14"/>
      <c r="E1727" s="14"/>
      <c r="F1727" s="15"/>
      <c r="I1727" t="str">
        <f t="array" ref="I1727">INDEX('2026 Points'!$D$11:$D$17,MATCH(1,MMULT(--('2026 Points'!$E$11:$L$17=D1727),TRANSPOSE(COLUMN('2026 Points'!$E$11:$L$17)^0)),0))</f>
        <v>#N/A</v>
      </c>
    </row>
    <row r="1728">
      <c r="A1728" s="13"/>
      <c r="B1728" s="13"/>
      <c r="C1728" s="14"/>
      <c r="D1728" s="14"/>
      <c r="E1728" s="14"/>
      <c r="F1728" s="15"/>
      <c r="I1728" t="str">
        <f t="array" ref="I1728">INDEX('2026 Points'!$D$11:$D$17,MATCH(1,MMULT(--('2026 Points'!$E$11:$L$17=D1728),TRANSPOSE(COLUMN('2026 Points'!$E$11:$L$17)^0)),0))</f>
        <v>#N/A</v>
      </c>
    </row>
    <row r="1729">
      <c r="A1729" s="13"/>
      <c r="B1729" s="17"/>
      <c r="C1729" s="14"/>
      <c r="D1729" s="14"/>
      <c r="E1729" s="14"/>
      <c r="F1729" s="15"/>
      <c r="I1729" t="str">
        <f t="array" ref="I1729">INDEX('2026 Points'!$D$11:$D$17,MATCH(1,MMULT(--('2026 Points'!$E$11:$L$17=D1729),TRANSPOSE(COLUMN('2026 Points'!$E$11:$L$17)^0)),0))</f>
        <v>#N/A</v>
      </c>
    </row>
    <row r="1730">
      <c r="A1730" s="13"/>
      <c r="B1730" s="13"/>
      <c r="C1730" s="14"/>
      <c r="D1730" s="14"/>
      <c r="E1730" s="14"/>
      <c r="F1730" s="15"/>
      <c r="I1730" t="str">
        <f t="array" ref="I1730">INDEX('2026 Points'!$D$11:$D$17,MATCH(1,MMULT(--('2026 Points'!$E$11:$L$17=D1730),TRANSPOSE(COLUMN('2026 Points'!$E$11:$L$17)^0)),0))</f>
        <v>#N/A</v>
      </c>
    </row>
    <row r="1731">
      <c r="A1731" s="13"/>
      <c r="B1731" s="17"/>
      <c r="C1731" s="14"/>
      <c r="D1731" s="14"/>
      <c r="E1731" s="14"/>
      <c r="F1731" s="15"/>
      <c r="I1731" t="str">
        <f t="array" ref="I1731">INDEX('2026 Points'!$D$11:$D$17,MATCH(1,MMULT(--('2026 Points'!$E$11:$L$17=D1731),TRANSPOSE(COLUMN('2026 Points'!$E$11:$L$17)^0)),0))</f>
        <v>#N/A</v>
      </c>
    </row>
    <row r="1732">
      <c r="A1732" s="13"/>
      <c r="B1732" s="17"/>
      <c r="C1732" s="14"/>
      <c r="D1732" s="14"/>
      <c r="E1732" s="14"/>
      <c r="F1732" s="15"/>
      <c r="I1732" t="str">
        <f t="array" ref="I1732">INDEX('2026 Points'!$D$11:$D$17,MATCH(1,MMULT(--('2026 Points'!$E$11:$L$17=D1732),TRANSPOSE(COLUMN('2026 Points'!$E$11:$L$17)^0)),0))</f>
        <v>#N/A</v>
      </c>
    </row>
    <row r="1733">
      <c r="A1733" s="13"/>
      <c r="B1733" s="13"/>
      <c r="C1733" s="14"/>
      <c r="D1733" s="14"/>
      <c r="E1733" s="14"/>
      <c r="F1733" s="15"/>
      <c r="I1733" t="str">
        <f t="array" ref="I1733">INDEX('2026 Points'!$D$11:$D$17,MATCH(1,MMULT(--('2026 Points'!$E$11:$L$17=D1733),TRANSPOSE(COLUMN('2026 Points'!$E$11:$L$17)^0)),0))</f>
        <v>#N/A</v>
      </c>
    </row>
    <row r="1734">
      <c r="A1734" s="13"/>
      <c r="B1734" s="17"/>
      <c r="C1734" s="14"/>
      <c r="D1734" s="14"/>
      <c r="E1734" s="17"/>
      <c r="F1734" s="15"/>
      <c r="I1734" t="str">
        <f t="array" ref="I1734">INDEX('2026 Points'!$D$11:$D$17,MATCH(1,MMULT(--('2026 Points'!$E$11:$L$17=D1734),TRANSPOSE(COLUMN('2026 Points'!$E$11:$L$17)^0)),0))</f>
        <v>#N/A</v>
      </c>
    </row>
    <row r="1735">
      <c r="A1735" s="13"/>
      <c r="B1735" s="13"/>
      <c r="C1735" s="14"/>
      <c r="D1735" s="14"/>
      <c r="E1735" s="14"/>
      <c r="F1735" s="15"/>
      <c r="I1735" t="str">
        <f t="array" ref="I1735">INDEX('2026 Points'!$D$11:$D$17,MATCH(1,MMULT(--('2026 Points'!$E$11:$L$17=D1735),TRANSPOSE(COLUMN('2026 Points'!$E$11:$L$17)^0)),0))</f>
        <v>#N/A</v>
      </c>
    </row>
    <row r="1736">
      <c r="A1736" s="13"/>
      <c r="B1736" s="13"/>
      <c r="C1736" s="14"/>
      <c r="D1736" s="14"/>
      <c r="E1736" s="14"/>
      <c r="F1736" s="15"/>
      <c r="I1736" t="str">
        <f t="array" ref="I1736">INDEX('2026 Points'!$D$11:$D$17,MATCH(1,MMULT(--('2026 Points'!$E$11:$L$17=D1736),TRANSPOSE(COLUMN('2026 Points'!$E$11:$L$17)^0)),0))</f>
        <v>#N/A</v>
      </c>
    </row>
    <row r="1737">
      <c r="A1737" s="13"/>
      <c r="B1737" s="13"/>
      <c r="C1737" s="14"/>
      <c r="D1737" s="14"/>
      <c r="E1737" s="14"/>
      <c r="F1737" s="15"/>
      <c r="I1737" t="str">
        <f t="array" ref="I1737">INDEX('2026 Points'!$D$11:$D$17,MATCH(1,MMULT(--('2026 Points'!$E$11:$L$17=D1737),TRANSPOSE(COLUMN('2026 Points'!$E$11:$L$17)^0)),0))</f>
        <v>#N/A</v>
      </c>
    </row>
    <row r="1738">
      <c r="A1738" s="13"/>
      <c r="B1738" s="17"/>
      <c r="C1738" s="14"/>
      <c r="D1738" s="14"/>
      <c r="E1738" s="14"/>
      <c r="F1738" s="15"/>
      <c r="I1738" t="str">
        <f t="array" ref="I1738">INDEX('2026 Points'!$D$11:$D$17,MATCH(1,MMULT(--('2026 Points'!$E$11:$L$17=D1738),TRANSPOSE(COLUMN('2026 Points'!$E$11:$L$17)^0)),0))</f>
        <v>#N/A</v>
      </c>
    </row>
    <row r="1739">
      <c r="A1739" s="13"/>
      <c r="B1739" s="17"/>
      <c r="C1739" s="14"/>
      <c r="D1739" s="14"/>
      <c r="E1739" s="14"/>
      <c r="F1739" s="15"/>
      <c r="I1739" t="str">
        <f t="array" ref="I1739">INDEX('2026 Points'!$D$11:$D$17,MATCH(1,MMULT(--('2026 Points'!$E$11:$L$17=D1739),TRANSPOSE(COLUMN('2026 Points'!$E$11:$L$17)^0)),0))</f>
        <v>#N/A</v>
      </c>
    </row>
    <row r="1740">
      <c r="A1740" s="13"/>
      <c r="B1740" s="17"/>
      <c r="C1740" s="14"/>
      <c r="D1740" s="14"/>
      <c r="E1740" s="14"/>
      <c r="F1740" s="15"/>
      <c r="I1740" t="str">
        <f t="array" ref="I1740">INDEX('2026 Points'!$D$11:$D$17,MATCH(1,MMULT(--('2026 Points'!$E$11:$L$17=D1740),TRANSPOSE(COLUMN('2026 Points'!$E$11:$L$17)^0)),0))</f>
        <v>#N/A</v>
      </c>
    </row>
    <row r="1741">
      <c r="A1741" s="13"/>
      <c r="B1741" s="13"/>
      <c r="C1741" s="14"/>
      <c r="D1741" s="14"/>
      <c r="E1741" s="14"/>
      <c r="F1741" s="15"/>
      <c r="I1741" t="str">
        <f t="array" ref="I1741">INDEX('2026 Points'!$D$11:$D$17,MATCH(1,MMULT(--('2026 Points'!$E$11:$L$17=D1741),TRANSPOSE(COLUMN('2026 Points'!$E$11:$L$17)^0)),0))</f>
        <v>#N/A</v>
      </c>
    </row>
    <row r="1742">
      <c r="A1742" s="13"/>
      <c r="B1742" s="17"/>
      <c r="C1742" s="14"/>
      <c r="D1742" s="14"/>
      <c r="E1742" s="17"/>
      <c r="F1742" s="15"/>
      <c r="I1742" t="str">
        <f t="array" ref="I1742">INDEX('2026 Points'!$D$11:$D$17,MATCH(1,MMULT(--('2026 Points'!$E$11:$L$17=D1742),TRANSPOSE(COLUMN('2026 Points'!$E$11:$L$17)^0)),0))</f>
        <v>#N/A</v>
      </c>
    </row>
    <row r="1743">
      <c r="A1743" s="13"/>
      <c r="B1743" s="13"/>
      <c r="C1743" s="14"/>
      <c r="D1743" s="14"/>
      <c r="E1743" s="14"/>
      <c r="F1743" s="15"/>
      <c r="I1743" t="str">
        <f t="array" ref="I1743">INDEX('2026 Points'!$D$11:$D$17,MATCH(1,MMULT(--('2026 Points'!$E$11:$L$17=D1743),TRANSPOSE(COLUMN('2026 Points'!$E$11:$L$17)^0)),0))</f>
        <v>#N/A</v>
      </c>
    </row>
    <row r="1744">
      <c r="A1744" s="13"/>
      <c r="B1744" s="13"/>
      <c r="C1744" s="14"/>
      <c r="D1744" s="14"/>
      <c r="E1744" s="14"/>
      <c r="F1744" s="15"/>
      <c r="I1744" t="str">
        <f t="array" ref="I1744">INDEX('2026 Points'!$D$11:$D$17,MATCH(1,MMULT(--('2026 Points'!$E$11:$L$17=D1744),TRANSPOSE(COLUMN('2026 Points'!$E$11:$L$17)^0)),0))</f>
        <v>#N/A</v>
      </c>
    </row>
    <row r="1745">
      <c r="A1745" s="13"/>
      <c r="B1745" s="13"/>
      <c r="C1745" s="14"/>
      <c r="D1745" s="14"/>
      <c r="E1745" s="14"/>
      <c r="F1745" s="15"/>
      <c r="I1745" t="str">
        <f t="array" ref="I1745">INDEX('2026 Points'!$D$11:$D$17,MATCH(1,MMULT(--('2026 Points'!$E$11:$L$17=D1745),TRANSPOSE(COLUMN('2026 Points'!$E$11:$L$17)^0)),0))</f>
        <v>#N/A</v>
      </c>
    </row>
    <row r="1746">
      <c r="A1746" s="13"/>
      <c r="B1746" s="13"/>
      <c r="C1746" s="14"/>
      <c r="D1746" s="14"/>
      <c r="E1746" s="14"/>
      <c r="F1746" s="15"/>
      <c r="I1746" t="str">
        <f t="array" ref="I1746">INDEX('2026 Points'!$D$11:$D$17,MATCH(1,MMULT(--('2026 Points'!$E$11:$L$17=D1746),TRANSPOSE(COLUMN('2026 Points'!$E$11:$L$17)^0)),0))</f>
        <v>#N/A</v>
      </c>
    </row>
    <row r="1747">
      <c r="A1747" s="13"/>
      <c r="B1747" s="13"/>
      <c r="C1747" s="14"/>
      <c r="D1747" s="14"/>
      <c r="E1747" s="17"/>
      <c r="F1747" s="15"/>
      <c r="I1747" t="str">
        <f t="array" ref="I1747">INDEX('2026 Points'!$D$11:$D$17,MATCH(1,MMULT(--('2026 Points'!$E$11:$L$17=D1747),TRANSPOSE(COLUMN('2026 Points'!$E$11:$L$17)^0)),0))</f>
        <v>#N/A</v>
      </c>
    </row>
    <row r="1748">
      <c r="A1748" s="13"/>
      <c r="B1748" s="17"/>
      <c r="C1748" s="14"/>
      <c r="D1748" s="14"/>
      <c r="E1748" s="14"/>
      <c r="F1748" s="15"/>
      <c r="I1748" t="str">
        <f t="array" ref="I1748">INDEX('2026 Points'!$D$11:$D$17,MATCH(1,MMULT(--('2026 Points'!$E$11:$L$17=D1748),TRANSPOSE(COLUMN('2026 Points'!$E$11:$L$17)^0)),0))</f>
        <v>#N/A</v>
      </c>
    </row>
    <row r="1749">
      <c r="A1749" s="13"/>
      <c r="B1749" s="17"/>
      <c r="C1749" s="14"/>
      <c r="D1749" s="14"/>
      <c r="E1749" s="14"/>
      <c r="F1749" s="15"/>
      <c r="I1749" t="str">
        <f t="array" ref="I1749">INDEX('2026 Points'!$D$11:$D$17,MATCH(1,MMULT(--('2026 Points'!$E$11:$L$17=D1749),TRANSPOSE(COLUMN('2026 Points'!$E$11:$L$17)^0)),0))</f>
        <v>#N/A</v>
      </c>
    </row>
    <row r="1750">
      <c r="A1750" s="13"/>
      <c r="B1750" s="17"/>
      <c r="C1750" s="14"/>
      <c r="D1750" s="14"/>
      <c r="E1750" s="14"/>
      <c r="F1750" s="15"/>
      <c r="I1750" t="str">
        <f t="array" ref="I1750">INDEX('2026 Points'!$D$11:$D$17,MATCH(1,MMULT(--('2026 Points'!$E$11:$L$17=D1750),TRANSPOSE(COLUMN('2026 Points'!$E$11:$L$17)^0)),0))</f>
        <v>#N/A</v>
      </c>
    </row>
    <row r="1751">
      <c r="A1751" s="13"/>
      <c r="B1751" s="13"/>
      <c r="C1751" s="14"/>
      <c r="D1751" s="14"/>
      <c r="E1751" s="14"/>
      <c r="F1751" s="15"/>
      <c r="I1751" t="str">
        <f t="array" ref="I1751">INDEX('2026 Points'!$D$11:$D$17,MATCH(1,MMULT(--('2026 Points'!$E$11:$L$17=D1751),TRANSPOSE(COLUMN('2026 Points'!$E$11:$L$17)^0)),0))</f>
        <v>#N/A</v>
      </c>
    </row>
    <row r="1752">
      <c r="A1752" s="13"/>
      <c r="B1752" s="13"/>
      <c r="C1752" s="14"/>
      <c r="D1752" s="14"/>
      <c r="E1752" s="14"/>
      <c r="F1752" s="15"/>
      <c r="I1752" t="str">
        <f t="array" ref="I1752">INDEX('2026 Points'!$D$11:$D$17,MATCH(1,MMULT(--('2026 Points'!$E$11:$L$17=D1752),TRANSPOSE(COLUMN('2026 Points'!$E$11:$L$17)^0)),0))</f>
        <v>#N/A</v>
      </c>
    </row>
    <row r="1753">
      <c r="A1753" s="13"/>
      <c r="B1753" s="17"/>
      <c r="C1753" s="14"/>
      <c r="D1753" s="14"/>
      <c r="E1753" s="14"/>
      <c r="F1753" s="15"/>
      <c r="I1753" t="str">
        <f t="array" ref="I1753">INDEX('2026 Points'!$D$11:$D$17,MATCH(1,MMULT(--('2026 Points'!$E$11:$L$17=D1753),TRANSPOSE(COLUMN('2026 Points'!$E$11:$L$17)^0)),0))</f>
        <v>#N/A</v>
      </c>
    </row>
    <row r="1754">
      <c r="A1754" s="13"/>
      <c r="B1754" s="13"/>
      <c r="C1754" s="14"/>
      <c r="D1754" s="14"/>
      <c r="E1754" s="14"/>
      <c r="F1754" s="15"/>
      <c r="I1754" t="str">
        <f t="array" ref="I1754">INDEX('2026 Points'!$D$11:$D$17,MATCH(1,MMULT(--('2026 Points'!$E$11:$L$17=D1754),TRANSPOSE(COLUMN('2026 Points'!$E$11:$L$17)^0)),0))</f>
        <v>#N/A</v>
      </c>
    </row>
    <row r="1755">
      <c r="A1755" s="13"/>
      <c r="B1755" s="17"/>
      <c r="C1755" s="14"/>
      <c r="D1755" s="14"/>
      <c r="E1755" s="14"/>
      <c r="F1755" s="15"/>
      <c r="I1755" t="str">
        <f t="array" ref="I1755">INDEX('2026 Points'!$D$11:$D$17,MATCH(1,MMULT(--('2026 Points'!$E$11:$L$17=D1755),TRANSPOSE(COLUMN('2026 Points'!$E$11:$L$17)^0)),0))</f>
        <v>#N/A</v>
      </c>
    </row>
    <row r="1756">
      <c r="A1756" s="13"/>
      <c r="B1756" s="13"/>
      <c r="C1756" s="14"/>
      <c r="D1756" s="14"/>
      <c r="E1756" s="14"/>
      <c r="F1756" s="15"/>
      <c r="I1756" t="str">
        <f t="array" ref="I1756">INDEX('2026 Points'!$D$11:$D$17,MATCH(1,MMULT(--('2026 Points'!$E$11:$L$17=D1756),TRANSPOSE(COLUMN('2026 Points'!$E$11:$L$17)^0)),0))</f>
        <v>#N/A</v>
      </c>
    </row>
    <row r="1757">
      <c r="A1757" s="13"/>
      <c r="B1757" s="13"/>
      <c r="C1757" s="14"/>
      <c r="D1757" s="14"/>
      <c r="E1757" s="14"/>
      <c r="F1757" s="15"/>
      <c r="I1757" t="str">
        <f t="array" ref="I1757">INDEX('2026 Points'!$D$11:$D$17,MATCH(1,MMULT(--('2026 Points'!$E$11:$L$17=D1757),TRANSPOSE(COLUMN('2026 Points'!$E$11:$L$17)^0)),0))</f>
        <v>#N/A</v>
      </c>
    </row>
    <row r="1758">
      <c r="A1758" s="13"/>
      <c r="B1758" s="13"/>
      <c r="C1758" s="14"/>
      <c r="D1758" s="14"/>
      <c r="E1758" s="14"/>
      <c r="F1758" s="15"/>
      <c r="I1758" t="str">
        <f t="array" ref="I1758">INDEX('2026 Points'!$D$11:$D$17,MATCH(1,MMULT(--('2026 Points'!$E$11:$L$17=D1758),TRANSPOSE(COLUMN('2026 Points'!$E$11:$L$17)^0)),0))</f>
        <v>#N/A</v>
      </c>
    </row>
    <row r="1759">
      <c r="A1759" s="13"/>
      <c r="B1759" s="13"/>
      <c r="C1759" s="14"/>
      <c r="D1759" s="14"/>
      <c r="E1759" s="17"/>
      <c r="F1759" s="15"/>
      <c r="I1759" t="str">
        <f t="array" ref="I1759">INDEX('2026 Points'!$D$11:$D$17,MATCH(1,MMULT(--('2026 Points'!$E$11:$L$17=D1759),TRANSPOSE(COLUMN('2026 Points'!$E$11:$L$17)^0)),0))</f>
        <v>#N/A</v>
      </c>
    </row>
    <row r="1760">
      <c r="A1760" s="13"/>
      <c r="B1760" s="13"/>
      <c r="C1760" s="14"/>
      <c r="D1760" s="14"/>
      <c r="E1760" s="17"/>
      <c r="F1760" s="15"/>
      <c r="I1760" t="str">
        <f t="array" ref="I1760">INDEX('2026 Points'!$D$11:$D$17,MATCH(1,MMULT(--('2026 Points'!$E$11:$L$17=D1760),TRANSPOSE(COLUMN('2026 Points'!$E$11:$L$17)^0)),0))</f>
        <v>#N/A</v>
      </c>
    </row>
    <row r="1761">
      <c r="A1761" s="13"/>
      <c r="B1761" s="13"/>
      <c r="C1761" s="14"/>
      <c r="D1761" s="14"/>
      <c r="E1761" s="14"/>
      <c r="F1761" s="15"/>
      <c r="I1761" t="str">
        <f t="array" ref="I1761">INDEX('2026 Points'!$D$11:$D$17,MATCH(1,MMULT(--('2026 Points'!$E$11:$L$17=D1761),TRANSPOSE(COLUMN('2026 Points'!$E$11:$L$17)^0)),0))</f>
        <v>#N/A</v>
      </c>
    </row>
    <row r="1762">
      <c r="A1762" s="13"/>
      <c r="B1762" s="13"/>
      <c r="C1762" s="14"/>
      <c r="D1762" s="14"/>
      <c r="E1762" s="17"/>
      <c r="F1762" s="15"/>
      <c r="I1762" t="str">
        <f t="array" ref="I1762">INDEX('2026 Points'!$D$11:$D$17,MATCH(1,MMULT(--('2026 Points'!$E$11:$L$17=D1762),TRANSPOSE(COLUMN('2026 Points'!$E$11:$L$17)^0)),0))</f>
        <v>#N/A</v>
      </c>
    </row>
    <row r="1763">
      <c r="A1763" s="13"/>
      <c r="B1763" s="17"/>
      <c r="C1763" s="14"/>
      <c r="D1763" s="14"/>
      <c r="E1763" s="17"/>
      <c r="F1763" s="15"/>
      <c r="I1763" t="str">
        <f t="array" ref="I1763">INDEX('2026 Points'!$D$11:$D$17,MATCH(1,MMULT(--('2026 Points'!$E$11:$L$17=D1763),TRANSPOSE(COLUMN('2026 Points'!$E$11:$L$17)^0)),0))</f>
        <v>#N/A</v>
      </c>
    </row>
    <row r="1764">
      <c r="A1764" s="13"/>
      <c r="B1764" s="17"/>
      <c r="C1764" s="14"/>
      <c r="D1764" s="14"/>
      <c r="E1764" s="14"/>
      <c r="F1764" s="15"/>
      <c r="I1764" t="str">
        <f t="array" ref="I1764">INDEX('2026 Points'!$D$11:$D$17,MATCH(1,MMULT(--('2026 Points'!$E$11:$L$17=D1764),TRANSPOSE(COLUMN('2026 Points'!$E$11:$L$17)^0)),0))</f>
        <v>#N/A</v>
      </c>
    </row>
    <row r="1765">
      <c r="A1765" s="13"/>
      <c r="B1765" s="17"/>
      <c r="C1765" s="14"/>
      <c r="D1765" s="14"/>
      <c r="E1765" s="17"/>
      <c r="F1765" s="15"/>
      <c r="I1765" t="str">
        <f t="array" ref="I1765">INDEX('2026 Points'!$D$11:$D$17,MATCH(1,MMULT(--('2026 Points'!$E$11:$L$17=D1765),TRANSPOSE(COLUMN('2026 Points'!$E$11:$L$17)^0)),0))</f>
        <v>#N/A</v>
      </c>
    </row>
    <row r="1766">
      <c r="A1766" s="13"/>
      <c r="B1766" s="17"/>
      <c r="C1766" s="14"/>
      <c r="D1766" s="14"/>
      <c r="E1766" s="14"/>
      <c r="F1766" s="15"/>
      <c r="I1766" t="str">
        <f t="array" ref="I1766">INDEX('2026 Points'!$D$11:$D$17,MATCH(1,MMULT(--('2026 Points'!$E$11:$L$17=D1766),TRANSPOSE(COLUMN('2026 Points'!$E$11:$L$17)^0)),0))</f>
        <v>#N/A</v>
      </c>
    </row>
    <row r="1767">
      <c r="A1767" s="13"/>
      <c r="B1767" s="13"/>
      <c r="C1767" s="14"/>
      <c r="D1767" s="14"/>
      <c r="E1767" s="14"/>
      <c r="F1767" s="15"/>
      <c r="I1767" t="str">
        <f t="array" ref="I1767">INDEX('2026 Points'!$D$11:$D$17,MATCH(1,MMULT(--('2026 Points'!$E$11:$L$17=D1767),TRANSPOSE(COLUMN('2026 Points'!$E$11:$L$17)^0)),0))</f>
        <v>#N/A</v>
      </c>
    </row>
    <row r="1768">
      <c r="A1768" s="13"/>
      <c r="B1768" s="17"/>
      <c r="C1768" s="14"/>
      <c r="D1768" s="14"/>
      <c r="E1768" s="14"/>
      <c r="F1768" s="15"/>
      <c r="I1768" t="str">
        <f t="array" ref="I1768">INDEX('2026 Points'!$D$11:$D$17,MATCH(1,MMULT(--('2026 Points'!$E$11:$L$17=D1768),TRANSPOSE(COLUMN('2026 Points'!$E$11:$L$17)^0)),0))</f>
        <v>#N/A</v>
      </c>
    </row>
    <row r="1769">
      <c r="A1769" s="13"/>
      <c r="B1769" s="17"/>
      <c r="C1769" s="14"/>
      <c r="D1769" s="14"/>
      <c r="E1769" s="14"/>
      <c r="F1769" s="15"/>
      <c r="I1769" t="str">
        <f t="array" ref="I1769">INDEX('2026 Points'!$D$11:$D$17,MATCH(1,MMULT(--('2026 Points'!$E$11:$L$17=D1769),TRANSPOSE(COLUMN('2026 Points'!$E$11:$L$17)^0)),0))</f>
        <v>#N/A</v>
      </c>
    </row>
    <row r="1770">
      <c r="A1770" s="13"/>
      <c r="B1770" s="17"/>
      <c r="C1770" s="14"/>
      <c r="D1770" s="14"/>
      <c r="E1770" s="14"/>
      <c r="F1770" s="15"/>
      <c r="I1770" t="str">
        <f t="array" ref="I1770">INDEX('2026 Points'!$D$11:$D$17,MATCH(1,MMULT(--('2026 Points'!$E$11:$L$17=D1770),TRANSPOSE(COLUMN('2026 Points'!$E$11:$L$17)^0)),0))</f>
        <v>#N/A</v>
      </c>
    </row>
    <row r="1771">
      <c r="A1771" s="13"/>
      <c r="B1771" s="13"/>
      <c r="C1771" s="14"/>
      <c r="D1771" s="14"/>
      <c r="E1771" s="14"/>
      <c r="F1771" s="15"/>
      <c r="I1771" t="str">
        <f t="array" ref="I1771">INDEX('2026 Points'!$D$11:$D$17,MATCH(1,MMULT(--('2026 Points'!$E$11:$L$17=D1771),TRANSPOSE(COLUMN('2026 Points'!$E$11:$L$17)^0)),0))</f>
        <v>#N/A</v>
      </c>
    </row>
    <row r="1772">
      <c r="A1772" s="13"/>
      <c r="B1772" s="17"/>
      <c r="C1772" s="14"/>
      <c r="D1772" s="14"/>
      <c r="E1772" s="14"/>
      <c r="F1772" s="15"/>
      <c r="I1772" t="str">
        <f t="array" ref="I1772">INDEX('2026 Points'!$D$11:$D$17,MATCH(1,MMULT(--('2026 Points'!$E$11:$L$17=D1772),TRANSPOSE(COLUMN('2026 Points'!$E$11:$L$17)^0)),0))</f>
        <v>#N/A</v>
      </c>
    </row>
    <row r="1773">
      <c r="A1773" s="13"/>
      <c r="B1773" s="13"/>
      <c r="C1773" s="14"/>
      <c r="D1773" s="14"/>
      <c r="E1773" s="14"/>
      <c r="F1773" s="15"/>
      <c r="I1773" t="str">
        <f t="array" ref="I1773">INDEX('2026 Points'!$D$11:$D$17,MATCH(1,MMULT(--('2026 Points'!$E$11:$L$17=D1773),TRANSPOSE(COLUMN('2026 Points'!$E$11:$L$17)^0)),0))</f>
        <v>#N/A</v>
      </c>
    </row>
    <row r="1774">
      <c r="A1774" s="13"/>
      <c r="B1774" s="13"/>
      <c r="C1774" s="14"/>
      <c r="D1774" s="14"/>
      <c r="E1774" s="17"/>
      <c r="F1774" s="15"/>
      <c r="I1774" t="str">
        <f t="array" ref="I1774">INDEX('2026 Points'!$D$11:$D$17,MATCH(1,MMULT(--('2026 Points'!$E$11:$L$17=D1774),TRANSPOSE(COLUMN('2026 Points'!$E$11:$L$17)^0)),0))</f>
        <v>#N/A</v>
      </c>
    </row>
    <row r="1775">
      <c r="A1775" s="13"/>
      <c r="B1775" s="13"/>
      <c r="C1775" s="14"/>
      <c r="D1775" s="14"/>
      <c r="E1775" s="14"/>
      <c r="F1775" s="15"/>
      <c r="I1775" t="str">
        <f t="array" ref="I1775">INDEX('2026 Points'!$D$11:$D$17,MATCH(1,MMULT(--('2026 Points'!$E$11:$L$17=D1775),TRANSPOSE(COLUMN('2026 Points'!$E$11:$L$17)^0)),0))</f>
        <v>#N/A</v>
      </c>
    </row>
    <row r="1776">
      <c r="A1776" s="13"/>
      <c r="B1776" s="17"/>
      <c r="C1776" s="14"/>
      <c r="D1776" s="14"/>
      <c r="E1776" s="17"/>
      <c r="F1776" s="15"/>
      <c r="I1776" t="str">
        <f t="array" ref="I1776">INDEX('2026 Points'!$D$11:$D$17,MATCH(1,MMULT(--('2026 Points'!$E$11:$L$17=D1776),TRANSPOSE(COLUMN('2026 Points'!$E$11:$L$17)^0)),0))</f>
        <v>#N/A</v>
      </c>
    </row>
    <row r="1777">
      <c r="A1777" s="13"/>
      <c r="B1777" s="17"/>
      <c r="C1777" s="14"/>
      <c r="D1777" s="14"/>
      <c r="E1777" s="14"/>
      <c r="F1777" s="15"/>
      <c r="I1777" t="str">
        <f t="array" ref="I1777">INDEX('2026 Points'!$D$11:$D$17,MATCH(1,MMULT(--('2026 Points'!$E$11:$L$17=D1777),TRANSPOSE(COLUMN('2026 Points'!$E$11:$L$17)^0)),0))</f>
        <v>#N/A</v>
      </c>
    </row>
    <row r="1778">
      <c r="A1778" s="13"/>
      <c r="B1778" s="17"/>
      <c r="C1778" s="14"/>
      <c r="D1778" s="14"/>
      <c r="E1778" s="14"/>
      <c r="F1778" s="15"/>
      <c r="I1778" t="str">
        <f t="array" ref="I1778">INDEX('2026 Points'!$D$11:$D$17,MATCH(1,MMULT(--('2026 Points'!$E$11:$L$17=D1778),TRANSPOSE(COLUMN('2026 Points'!$E$11:$L$17)^0)),0))</f>
        <v>#N/A</v>
      </c>
    </row>
    <row r="1779">
      <c r="A1779" s="13"/>
      <c r="B1779" s="13"/>
      <c r="C1779" s="14"/>
      <c r="D1779" s="14"/>
      <c r="E1779" s="17"/>
      <c r="F1779" s="15"/>
      <c r="I1779" t="str">
        <f t="array" ref="I1779">INDEX('2026 Points'!$D$11:$D$17,MATCH(1,MMULT(--('2026 Points'!$E$11:$L$17=D1779),TRANSPOSE(COLUMN('2026 Points'!$E$11:$L$17)^0)),0))</f>
        <v>#N/A</v>
      </c>
    </row>
    <row r="1780">
      <c r="A1780" s="13"/>
      <c r="B1780" s="17"/>
      <c r="C1780" s="14"/>
      <c r="D1780" s="14"/>
      <c r="E1780" s="14"/>
      <c r="F1780" s="15"/>
      <c r="I1780" t="str">
        <f t="array" ref="I1780">INDEX('2026 Points'!$D$11:$D$17,MATCH(1,MMULT(--('2026 Points'!$E$11:$L$17=D1780),TRANSPOSE(COLUMN('2026 Points'!$E$11:$L$17)^0)),0))</f>
        <v>#N/A</v>
      </c>
    </row>
    <row r="1781">
      <c r="A1781" s="13"/>
      <c r="B1781" s="17"/>
      <c r="C1781" s="14"/>
      <c r="D1781" s="14"/>
      <c r="E1781" s="17"/>
      <c r="F1781" s="15"/>
      <c r="I1781" t="str">
        <f t="array" ref="I1781">INDEX('2026 Points'!$D$11:$D$17,MATCH(1,MMULT(--('2026 Points'!$E$11:$L$17=D1781),TRANSPOSE(COLUMN('2026 Points'!$E$11:$L$17)^0)),0))</f>
        <v>#N/A</v>
      </c>
    </row>
    <row r="1782">
      <c r="A1782" s="13"/>
      <c r="B1782" s="17"/>
      <c r="C1782" s="14"/>
      <c r="D1782" s="14"/>
      <c r="E1782" s="14"/>
      <c r="F1782" s="15"/>
      <c r="I1782" t="str">
        <f t="array" ref="I1782">INDEX('2026 Points'!$D$11:$D$17,MATCH(1,MMULT(--('2026 Points'!$E$11:$L$17=D1782),TRANSPOSE(COLUMN('2026 Points'!$E$11:$L$17)^0)),0))</f>
        <v>#N/A</v>
      </c>
    </row>
    <row r="1783">
      <c r="A1783" s="13"/>
      <c r="B1783" s="17"/>
      <c r="C1783" s="14"/>
      <c r="D1783" s="14"/>
      <c r="E1783" s="17"/>
      <c r="F1783" s="15"/>
      <c r="I1783" t="str">
        <f t="array" ref="I1783">INDEX('2026 Points'!$D$11:$D$17,MATCH(1,MMULT(--('2026 Points'!$E$11:$L$17=D1783),TRANSPOSE(COLUMN('2026 Points'!$E$11:$L$17)^0)),0))</f>
        <v>#N/A</v>
      </c>
    </row>
    <row r="1784">
      <c r="A1784" s="13"/>
      <c r="B1784" s="13"/>
      <c r="C1784" s="14"/>
      <c r="D1784" s="14"/>
      <c r="E1784" s="14"/>
      <c r="F1784" s="15"/>
      <c r="I1784" t="str">
        <f t="array" ref="I1784">INDEX('2026 Points'!$D$11:$D$17,MATCH(1,MMULT(--('2026 Points'!$E$11:$L$17=D1784),TRANSPOSE(COLUMN('2026 Points'!$E$11:$L$17)^0)),0))</f>
        <v>#N/A</v>
      </c>
    </row>
    <row r="1785">
      <c r="A1785" s="13"/>
      <c r="B1785" s="17"/>
      <c r="C1785" s="14"/>
      <c r="D1785" s="14"/>
      <c r="E1785" s="17"/>
      <c r="F1785" s="15"/>
      <c r="I1785" t="str">
        <f t="array" ref="I1785">INDEX('2026 Points'!$D$11:$D$17,MATCH(1,MMULT(--('2026 Points'!$E$11:$L$17=D1785),TRANSPOSE(COLUMN('2026 Points'!$E$11:$L$17)^0)),0))</f>
        <v>#N/A</v>
      </c>
    </row>
    <row r="1786">
      <c r="A1786" s="13"/>
      <c r="B1786" s="13"/>
      <c r="C1786" s="14"/>
      <c r="D1786" s="14"/>
      <c r="E1786" s="14"/>
      <c r="F1786" s="15"/>
      <c r="I1786" t="str">
        <f t="array" ref="I1786">INDEX('2026 Points'!$D$11:$D$17,MATCH(1,MMULT(--('2026 Points'!$E$11:$L$17=D1786),TRANSPOSE(COLUMN('2026 Points'!$E$11:$L$17)^0)),0))</f>
        <v>#N/A</v>
      </c>
    </row>
    <row r="1787">
      <c r="A1787" s="13"/>
      <c r="B1787" s="17"/>
      <c r="C1787" s="14"/>
      <c r="D1787" s="14"/>
      <c r="E1787" s="14"/>
      <c r="F1787" s="15"/>
      <c r="I1787" t="str">
        <f t="array" ref="I1787">INDEX('2026 Points'!$D$11:$D$17,MATCH(1,MMULT(--('2026 Points'!$E$11:$L$17=D1787),TRANSPOSE(COLUMN('2026 Points'!$E$11:$L$17)^0)),0))</f>
        <v>#N/A</v>
      </c>
    </row>
    <row r="1788">
      <c r="A1788" s="13"/>
      <c r="B1788" s="13"/>
      <c r="C1788" s="14"/>
      <c r="D1788" s="14"/>
      <c r="E1788" s="14"/>
      <c r="F1788" s="15"/>
      <c r="I1788" t="str">
        <f t="array" ref="I1788">INDEX('2026 Points'!$D$11:$D$17,MATCH(1,MMULT(--('2026 Points'!$E$11:$L$17=D1788),TRANSPOSE(COLUMN('2026 Points'!$E$11:$L$17)^0)),0))</f>
        <v>#N/A</v>
      </c>
    </row>
    <row r="1789">
      <c r="A1789" s="13"/>
      <c r="B1789" s="13"/>
      <c r="C1789" s="14"/>
      <c r="D1789" s="14"/>
      <c r="E1789" s="17"/>
      <c r="F1789" s="15"/>
      <c r="I1789" t="str">
        <f t="array" ref="I1789">INDEX('2026 Points'!$D$11:$D$17,MATCH(1,MMULT(--('2026 Points'!$E$11:$L$17=D1789),TRANSPOSE(COLUMN('2026 Points'!$E$11:$L$17)^0)),0))</f>
        <v>#N/A</v>
      </c>
    </row>
    <row r="1790">
      <c r="A1790" s="13"/>
      <c r="B1790" s="17"/>
      <c r="C1790" s="14"/>
      <c r="D1790" s="14"/>
      <c r="E1790" s="14"/>
      <c r="F1790" s="15"/>
      <c r="I1790" t="str">
        <f t="array" ref="I1790">INDEX('2026 Points'!$D$11:$D$17,MATCH(1,MMULT(--('2026 Points'!$E$11:$L$17=D1790),TRANSPOSE(COLUMN('2026 Points'!$E$11:$L$17)^0)),0))</f>
        <v>#N/A</v>
      </c>
    </row>
    <row r="1791">
      <c r="A1791" s="13"/>
      <c r="B1791" s="13"/>
      <c r="C1791" s="14"/>
      <c r="D1791" s="14"/>
      <c r="E1791" s="14"/>
      <c r="F1791" s="15"/>
      <c r="I1791" t="str">
        <f t="array" ref="I1791">INDEX('2026 Points'!$D$11:$D$17,MATCH(1,MMULT(--('2026 Points'!$E$11:$L$17=D1791),TRANSPOSE(COLUMN('2026 Points'!$E$11:$L$17)^0)),0))</f>
        <v>#N/A</v>
      </c>
    </row>
    <row r="1792">
      <c r="A1792" s="13"/>
      <c r="B1792" s="13"/>
      <c r="C1792" s="14"/>
      <c r="D1792" s="14"/>
      <c r="E1792" s="17"/>
      <c r="F1792" s="15"/>
      <c r="I1792" t="str">
        <f t="array" ref="I1792">INDEX('2026 Points'!$D$11:$D$17,MATCH(1,MMULT(--('2026 Points'!$E$11:$L$17=D1792),TRANSPOSE(COLUMN('2026 Points'!$E$11:$L$17)^0)),0))</f>
        <v>#N/A</v>
      </c>
    </row>
    <row r="1793">
      <c r="A1793" s="13"/>
      <c r="B1793" s="13"/>
      <c r="C1793" s="14"/>
      <c r="D1793" s="14"/>
      <c r="E1793" s="14"/>
      <c r="F1793" s="15"/>
      <c r="I1793" t="str">
        <f t="array" ref="I1793">INDEX('2026 Points'!$D$11:$D$17,MATCH(1,MMULT(--('2026 Points'!$E$11:$L$17=D1793),TRANSPOSE(COLUMN('2026 Points'!$E$11:$L$17)^0)),0))</f>
        <v>#N/A</v>
      </c>
    </row>
    <row r="1794">
      <c r="A1794" s="13"/>
      <c r="B1794" s="13"/>
      <c r="C1794" s="14"/>
      <c r="D1794" s="14"/>
      <c r="E1794" s="14"/>
      <c r="F1794" s="15"/>
      <c r="I1794" t="str">
        <f t="array" ref="I1794">INDEX('2026 Points'!$D$11:$D$17,MATCH(1,MMULT(--('2026 Points'!$E$11:$L$17=D1794),TRANSPOSE(COLUMN('2026 Points'!$E$11:$L$17)^0)),0))</f>
        <v>#N/A</v>
      </c>
    </row>
    <row r="1795">
      <c r="A1795" s="13"/>
      <c r="B1795" s="17"/>
      <c r="C1795" s="14"/>
      <c r="D1795" s="14"/>
      <c r="E1795" s="14"/>
      <c r="F1795" s="15"/>
      <c r="I1795" t="str">
        <f t="array" ref="I1795">INDEX('2026 Points'!$D$11:$D$17,MATCH(1,MMULT(--('2026 Points'!$E$11:$L$17=D1795),TRANSPOSE(COLUMN('2026 Points'!$E$11:$L$17)^0)),0))</f>
        <v>#N/A</v>
      </c>
    </row>
    <row r="1796">
      <c r="A1796" s="13"/>
      <c r="B1796" s="13"/>
      <c r="C1796" s="14"/>
      <c r="D1796" s="14"/>
      <c r="E1796" s="14"/>
      <c r="F1796" s="15"/>
      <c r="I1796" t="str">
        <f t="array" ref="I1796">INDEX('2026 Points'!$D$11:$D$17,MATCH(1,MMULT(--('2026 Points'!$E$11:$L$17=D1796),TRANSPOSE(COLUMN('2026 Points'!$E$11:$L$17)^0)),0))</f>
        <v>#N/A</v>
      </c>
    </row>
    <row r="1797">
      <c r="A1797" s="13"/>
      <c r="B1797" s="17"/>
      <c r="C1797" s="14"/>
      <c r="D1797" s="14"/>
      <c r="E1797" s="14"/>
      <c r="F1797" s="15"/>
      <c r="I1797" t="str">
        <f t="array" ref="I1797">INDEX('2026 Points'!$D$11:$D$17,MATCH(1,MMULT(--('2026 Points'!$E$11:$L$17=D1797),TRANSPOSE(COLUMN('2026 Points'!$E$11:$L$17)^0)),0))</f>
        <v>#N/A</v>
      </c>
    </row>
    <row r="1798">
      <c r="A1798" s="13"/>
      <c r="B1798" s="17"/>
      <c r="C1798" s="14"/>
      <c r="D1798" s="14"/>
      <c r="E1798" s="17"/>
      <c r="F1798" s="15"/>
      <c r="I1798" t="str">
        <f t="array" ref="I1798">INDEX('2026 Points'!$D$11:$D$17,MATCH(1,MMULT(--('2026 Points'!$E$11:$L$17=D1798),TRANSPOSE(COLUMN('2026 Points'!$E$11:$L$17)^0)),0))</f>
        <v>#N/A</v>
      </c>
    </row>
    <row r="1799">
      <c r="A1799" s="13"/>
      <c r="B1799" s="13"/>
      <c r="C1799" s="14"/>
      <c r="D1799" s="14"/>
      <c r="E1799" s="14"/>
      <c r="F1799" s="15"/>
      <c r="I1799" t="str">
        <f t="array" ref="I1799">INDEX('2026 Points'!$D$11:$D$17,MATCH(1,MMULT(--('2026 Points'!$E$11:$L$17=D1799),TRANSPOSE(COLUMN('2026 Points'!$E$11:$L$17)^0)),0))</f>
        <v>#N/A</v>
      </c>
    </row>
    <row r="1800">
      <c r="A1800" s="13"/>
      <c r="B1800" s="13"/>
      <c r="C1800" s="14"/>
      <c r="D1800" s="14"/>
      <c r="E1800" s="14"/>
      <c r="F1800" s="15"/>
      <c r="I1800" t="str">
        <f t="array" ref="I1800">INDEX('2026 Points'!$D$11:$D$17,MATCH(1,MMULT(--('2026 Points'!$E$11:$L$17=D1800),TRANSPOSE(COLUMN('2026 Points'!$E$11:$L$17)^0)),0))</f>
        <v>#N/A</v>
      </c>
    </row>
    <row r="1801">
      <c r="A1801" s="13"/>
      <c r="B1801" s="17"/>
      <c r="C1801" s="14"/>
      <c r="D1801" s="14"/>
      <c r="E1801" s="14"/>
      <c r="F1801" s="15"/>
      <c r="I1801" t="str">
        <f t="array" ref="I1801">INDEX('2026 Points'!$D$11:$D$17,MATCH(1,MMULT(--('2026 Points'!$E$11:$L$17=D1801),TRANSPOSE(COLUMN('2026 Points'!$E$11:$L$17)^0)),0))</f>
        <v>#N/A</v>
      </c>
    </row>
    <row r="1802">
      <c r="A1802" s="13"/>
      <c r="B1802" s="17"/>
      <c r="C1802" s="14"/>
      <c r="D1802" s="14"/>
      <c r="E1802" s="14"/>
      <c r="F1802" s="15"/>
      <c r="I1802" t="str">
        <f t="array" ref="I1802">INDEX('2026 Points'!$D$11:$D$17,MATCH(1,MMULT(--('2026 Points'!$E$11:$L$17=D1802),TRANSPOSE(COLUMN('2026 Points'!$E$11:$L$17)^0)),0))</f>
        <v>#N/A</v>
      </c>
    </row>
    <row r="1803">
      <c r="A1803" s="13"/>
      <c r="B1803" s="13"/>
      <c r="C1803" s="14"/>
      <c r="D1803" s="14"/>
      <c r="E1803" s="14"/>
      <c r="F1803" s="15"/>
      <c r="I1803" t="str">
        <f t="array" ref="I1803">INDEX('2026 Points'!$D$11:$D$17,MATCH(1,MMULT(--('2026 Points'!$E$11:$L$17=D1803),TRANSPOSE(COLUMN('2026 Points'!$E$11:$L$17)^0)),0))</f>
        <v>#N/A</v>
      </c>
    </row>
    <row r="1804">
      <c r="A1804" s="13"/>
      <c r="B1804" s="13"/>
      <c r="C1804" s="14"/>
      <c r="D1804" s="14"/>
      <c r="E1804" s="14"/>
      <c r="F1804" s="15"/>
      <c r="I1804" t="str">
        <f t="array" ref="I1804">INDEX('2026 Points'!$D$11:$D$17,MATCH(1,MMULT(--('2026 Points'!$E$11:$L$17=D1804),TRANSPOSE(COLUMN('2026 Points'!$E$11:$L$17)^0)),0))</f>
        <v>#N/A</v>
      </c>
    </row>
    <row r="1805">
      <c r="A1805" s="13"/>
      <c r="B1805" s="17"/>
      <c r="C1805" s="14"/>
      <c r="D1805" s="14"/>
      <c r="E1805" s="14"/>
      <c r="F1805" s="15"/>
      <c r="I1805" t="str">
        <f t="array" ref="I1805">INDEX('2026 Points'!$D$11:$D$17,MATCH(1,MMULT(--('2026 Points'!$E$11:$L$17=D1805),TRANSPOSE(COLUMN('2026 Points'!$E$11:$L$17)^0)),0))</f>
        <v>#N/A</v>
      </c>
    </row>
    <row r="1806">
      <c r="A1806" s="13"/>
      <c r="B1806" s="17"/>
      <c r="C1806" s="14"/>
      <c r="D1806" s="14"/>
      <c r="E1806" s="14"/>
      <c r="F1806" s="15"/>
      <c r="I1806" t="str">
        <f t="array" ref="I1806">INDEX('2026 Points'!$D$11:$D$17,MATCH(1,MMULT(--('2026 Points'!$E$11:$L$17=D1806),TRANSPOSE(COLUMN('2026 Points'!$E$11:$L$17)^0)),0))</f>
        <v>#N/A</v>
      </c>
    </row>
    <row r="1807">
      <c r="A1807" s="13"/>
      <c r="B1807" s="17"/>
      <c r="C1807" s="14"/>
      <c r="D1807" s="14"/>
      <c r="E1807" s="17"/>
      <c r="F1807" s="15"/>
      <c r="I1807" t="str">
        <f t="array" ref="I1807">INDEX('2026 Points'!$D$11:$D$17,MATCH(1,MMULT(--('2026 Points'!$E$11:$L$17=D1807),TRANSPOSE(COLUMN('2026 Points'!$E$11:$L$17)^0)),0))</f>
        <v>#N/A</v>
      </c>
    </row>
    <row r="1808">
      <c r="A1808" s="13"/>
      <c r="B1808" s="17"/>
      <c r="C1808" s="14"/>
      <c r="D1808" s="14"/>
      <c r="E1808" s="17"/>
      <c r="F1808" s="15"/>
      <c r="I1808" t="str">
        <f t="array" ref="I1808">INDEX('2026 Points'!$D$11:$D$17,MATCH(1,MMULT(--('2026 Points'!$E$11:$L$17=D1808),TRANSPOSE(COLUMN('2026 Points'!$E$11:$L$17)^0)),0))</f>
        <v>#N/A</v>
      </c>
    </row>
    <row r="1809">
      <c r="A1809" s="13"/>
      <c r="B1809" s="13"/>
      <c r="C1809" s="14"/>
      <c r="D1809" s="14"/>
      <c r="E1809" s="14"/>
      <c r="F1809" s="15"/>
      <c r="I1809" t="str">
        <f t="array" ref="I1809">INDEX('2026 Points'!$D$11:$D$17,MATCH(1,MMULT(--('2026 Points'!$E$11:$L$17=D1809),TRANSPOSE(COLUMN('2026 Points'!$E$11:$L$17)^0)),0))</f>
        <v>#N/A</v>
      </c>
    </row>
    <row r="1810">
      <c r="A1810" s="13"/>
      <c r="B1810" s="13"/>
      <c r="C1810" s="14"/>
      <c r="D1810" s="14"/>
      <c r="E1810" s="14"/>
      <c r="F1810" s="15"/>
      <c r="I1810" t="str">
        <f t="array" ref="I1810">INDEX('2026 Points'!$D$11:$D$17,MATCH(1,MMULT(--('2026 Points'!$E$11:$L$17=D1810),TRANSPOSE(COLUMN('2026 Points'!$E$11:$L$17)^0)),0))</f>
        <v>#N/A</v>
      </c>
    </row>
    <row r="1811">
      <c r="A1811" s="13"/>
      <c r="B1811" s="13"/>
      <c r="C1811" s="14"/>
      <c r="D1811" s="14"/>
      <c r="E1811" s="14"/>
      <c r="F1811" s="15"/>
      <c r="I1811" t="str">
        <f t="array" ref="I1811">INDEX('2026 Points'!$D$11:$D$17,MATCH(1,MMULT(--('2026 Points'!$E$11:$L$17=D1811),TRANSPOSE(COLUMN('2026 Points'!$E$11:$L$17)^0)),0))</f>
        <v>#N/A</v>
      </c>
    </row>
    <row r="1812">
      <c r="A1812" s="13"/>
      <c r="B1812" s="13"/>
      <c r="C1812" s="14"/>
      <c r="D1812" s="14"/>
      <c r="E1812" s="17"/>
      <c r="F1812" s="15"/>
      <c r="I1812" t="str">
        <f t="array" ref="I1812">INDEX('2026 Points'!$D$11:$D$17,MATCH(1,MMULT(--('2026 Points'!$E$11:$L$17=D1812),TRANSPOSE(COLUMN('2026 Points'!$E$11:$L$17)^0)),0))</f>
        <v>#N/A</v>
      </c>
    </row>
    <row r="1813">
      <c r="A1813" s="13"/>
      <c r="B1813" s="17"/>
      <c r="C1813" s="14"/>
      <c r="D1813" s="14"/>
      <c r="E1813" s="14"/>
      <c r="F1813" s="15"/>
      <c r="I1813" t="str">
        <f t="array" ref="I1813">INDEX('2026 Points'!$D$11:$D$17,MATCH(1,MMULT(--('2026 Points'!$E$11:$L$17=D1813),TRANSPOSE(COLUMN('2026 Points'!$E$11:$L$17)^0)),0))</f>
        <v>#N/A</v>
      </c>
    </row>
    <row r="1814">
      <c r="A1814" s="13"/>
      <c r="B1814" s="17"/>
      <c r="C1814" s="14"/>
      <c r="D1814" s="14"/>
      <c r="E1814" s="14"/>
      <c r="F1814" s="15"/>
      <c r="I1814" t="str">
        <f t="array" ref="I1814">INDEX('2026 Points'!$D$11:$D$17,MATCH(1,MMULT(--('2026 Points'!$E$11:$L$17=D1814),TRANSPOSE(COLUMN('2026 Points'!$E$11:$L$17)^0)),0))</f>
        <v>#N/A</v>
      </c>
    </row>
    <row r="1815">
      <c r="A1815" s="13"/>
      <c r="B1815" s="17"/>
      <c r="C1815" s="14"/>
      <c r="D1815" s="14"/>
      <c r="E1815" s="17"/>
      <c r="F1815" s="15"/>
      <c r="I1815" t="str">
        <f t="array" ref="I1815">INDEX('2026 Points'!$D$11:$D$17,MATCH(1,MMULT(--('2026 Points'!$E$11:$L$17=D1815),TRANSPOSE(COLUMN('2026 Points'!$E$11:$L$17)^0)),0))</f>
        <v>#N/A</v>
      </c>
    </row>
    <row r="1816">
      <c r="A1816" s="13"/>
      <c r="B1816" s="17"/>
      <c r="C1816" s="14"/>
      <c r="D1816" s="14"/>
      <c r="E1816" s="17"/>
      <c r="F1816" s="15"/>
      <c r="I1816" t="str">
        <f t="array" ref="I1816">INDEX('2026 Points'!$D$11:$D$17,MATCH(1,MMULT(--('2026 Points'!$E$11:$L$17=D1816),TRANSPOSE(COLUMN('2026 Points'!$E$11:$L$17)^0)),0))</f>
        <v>#N/A</v>
      </c>
    </row>
    <row r="1817">
      <c r="A1817" s="13"/>
      <c r="B1817" s="17"/>
      <c r="C1817" s="14"/>
      <c r="D1817" s="14"/>
      <c r="E1817" s="17"/>
      <c r="F1817" s="15"/>
      <c r="I1817" t="str">
        <f t="array" ref="I1817">INDEX('2026 Points'!$D$11:$D$17,MATCH(1,MMULT(--('2026 Points'!$E$11:$L$17=D1817),TRANSPOSE(COLUMN('2026 Points'!$E$11:$L$17)^0)),0))</f>
        <v>#N/A</v>
      </c>
    </row>
    <row r="1818">
      <c r="A1818" s="13"/>
      <c r="B1818" s="17"/>
      <c r="C1818" s="14"/>
      <c r="D1818" s="14"/>
      <c r="E1818" s="17"/>
      <c r="F1818" s="15"/>
      <c r="I1818" t="str">
        <f t="array" ref="I1818">INDEX('2026 Points'!$D$11:$D$17,MATCH(1,MMULT(--('2026 Points'!$E$11:$L$17=D1818),TRANSPOSE(COLUMN('2026 Points'!$E$11:$L$17)^0)),0))</f>
        <v>#N/A</v>
      </c>
    </row>
    <row r="1819">
      <c r="A1819" s="13"/>
      <c r="B1819" s="13"/>
      <c r="C1819" s="14"/>
      <c r="D1819" s="14"/>
      <c r="E1819" s="14"/>
      <c r="F1819" s="15"/>
      <c r="I1819" t="str">
        <f t="array" ref="I1819">INDEX('2026 Points'!$D$11:$D$17,MATCH(1,MMULT(--('2026 Points'!$E$11:$L$17=D1819),TRANSPOSE(COLUMN('2026 Points'!$E$11:$L$17)^0)),0))</f>
        <v>#N/A</v>
      </c>
    </row>
    <row r="1820">
      <c r="A1820" s="13"/>
      <c r="B1820" s="17"/>
      <c r="C1820" s="14"/>
      <c r="D1820" s="14"/>
      <c r="E1820" s="14"/>
      <c r="F1820" s="15"/>
      <c r="I1820" t="str">
        <f t="array" ref="I1820">INDEX('2026 Points'!$D$11:$D$17,MATCH(1,MMULT(--('2026 Points'!$E$11:$L$17=D1820),TRANSPOSE(COLUMN('2026 Points'!$E$11:$L$17)^0)),0))</f>
        <v>#N/A</v>
      </c>
    </row>
    <row r="1821">
      <c r="A1821" s="13"/>
      <c r="B1821" s="17"/>
      <c r="C1821" s="14"/>
      <c r="D1821" s="14"/>
      <c r="E1821" s="14"/>
      <c r="F1821" s="15"/>
      <c r="I1821" t="str">
        <f t="array" ref="I1821">INDEX('2026 Points'!$D$11:$D$17,MATCH(1,MMULT(--('2026 Points'!$E$11:$L$17=D1821),TRANSPOSE(COLUMN('2026 Points'!$E$11:$L$17)^0)),0))</f>
        <v>#N/A</v>
      </c>
    </row>
    <row r="1822">
      <c r="A1822" s="13"/>
      <c r="B1822" s="13"/>
      <c r="C1822" s="14"/>
      <c r="D1822" s="14"/>
      <c r="E1822" s="17"/>
      <c r="F1822" s="15"/>
      <c r="I1822" t="str">
        <f t="array" ref="I1822">INDEX('2026 Points'!$D$11:$D$17,MATCH(1,MMULT(--('2026 Points'!$E$11:$L$17=D1822),TRANSPOSE(COLUMN('2026 Points'!$E$11:$L$17)^0)),0))</f>
        <v>#N/A</v>
      </c>
    </row>
    <row r="1823">
      <c r="A1823" s="13"/>
      <c r="B1823" s="13"/>
      <c r="C1823" s="14"/>
      <c r="D1823" s="14"/>
      <c r="E1823" s="14"/>
      <c r="F1823" s="15"/>
      <c r="I1823" t="str">
        <f t="array" ref="I1823">INDEX('2026 Points'!$D$11:$D$17,MATCH(1,MMULT(--('2026 Points'!$E$11:$L$17=D1823),TRANSPOSE(COLUMN('2026 Points'!$E$11:$L$17)^0)),0))</f>
        <v>#N/A</v>
      </c>
    </row>
    <row r="1824">
      <c r="A1824" s="13"/>
      <c r="B1824" s="17"/>
      <c r="C1824" s="14"/>
      <c r="D1824" s="14"/>
      <c r="E1824" s="14"/>
      <c r="F1824" s="15"/>
      <c r="I1824" t="str">
        <f t="array" ref="I1824">INDEX('2026 Points'!$D$11:$D$17,MATCH(1,MMULT(--('2026 Points'!$E$11:$L$17=D1824),TRANSPOSE(COLUMN('2026 Points'!$E$11:$L$17)^0)),0))</f>
        <v>#N/A</v>
      </c>
    </row>
    <row r="1825">
      <c r="A1825" s="13"/>
      <c r="B1825" s="13"/>
      <c r="C1825" s="14"/>
      <c r="D1825" s="14"/>
      <c r="E1825" s="14"/>
      <c r="F1825" s="15"/>
      <c r="I1825" t="str">
        <f t="array" ref="I1825">INDEX('2026 Points'!$D$11:$D$17,MATCH(1,MMULT(--('2026 Points'!$E$11:$L$17=D1825),TRANSPOSE(COLUMN('2026 Points'!$E$11:$L$17)^0)),0))</f>
        <v>#N/A</v>
      </c>
    </row>
    <row r="1826">
      <c r="A1826" s="13"/>
      <c r="B1826" s="13"/>
      <c r="C1826" s="14"/>
      <c r="D1826" s="14"/>
      <c r="E1826" s="17"/>
      <c r="F1826" s="15"/>
      <c r="I1826" t="str">
        <f t="array" ref="I1826">INDEX('2026 Points'!$D$11:$D$17,MATCH(1,MMULT(--('2026 Points'!$E$11:$L$17=D1826),TRANSPOSE(COLUMN('2026 Points'!$E$11:$L$17)^0)),0))</f>
        <v>#N/A</v>
      </c>
    </row>
    <row r="1827">
      <c r="A1827" s="13"/>
      <c r="B1827" s="13"/>
      <c r="C1827" s="14"/>
      <c r="D1827" s="14"/>
      <c r="E1827" s="14"/>
      <c r="F1827" s="15"/>
      <c r="I1827" t="str">
        <f t="array" ref="I1827">INDEX('2026 Points'!$D$11:$D$17,MATCH(1,MMULT(--('2026 Points'!$E$11:$L$17=D1827),TRANSPOSE(COLUMN('2026 Points'!$E$11:$L$17)^0)),0))</f>
        <v>#N/A</v>
      </c>
    </row>
    <row r="1828">
      <c r="A1828" s="13"/>
      <c r="B1828" s="13"/>
      <c r="C1828" s="14"/>
      <c r="D1828" s="14"/>
      <c r="E1828" s="14"/>
      <c r="F1828" s="15"/>
      <c r="I1828" t="str">
        <f t="array" ref="I1828">INDEX('2026 Points'!$D$11:$D$17,MATCH(1,MMULT(--('2026 Points'!$E$11:$L$17=D1828),TRANSPOSE(COLUMN('2026 Points'!$E$11:$L$17)^0)),0))</f>
        <v>#N/A</v>
      </c>
    </row>
    <row r="1829">
      <c r="A1829" s="13"/>
      <c r="B1829" s="17"/>
      <c r="C1829" s="14"/>
      <c r="D1829" s="14"/>
      <c r="E1829" s="14"/>
      <c r="F1829" s="15"/>
      <c r="I1829" t="str">
        <f t="array" ref="I1829">INDEX('2026 Points'!$D$11:$D$17,MATCH(1,MMULT(--('2026 Points'!$E$11:$L$17=D1829),TRANSPOSE(COLUMN('2026 Points'!$E$11:$L$17)^0)),0))</f>
        <v>#N/A</v>
      </c>
    </row>
    <row r="1830">
      <c r="A1830" s="13"/>
      <c r="B1830" s="17"/>
      <c r="C1830" s="14"/>
      <c r="D1830" s="14"/>
      <c r="E1830" s="17"/>
      <c r="F1830" s="15"/>
      <c r="I1830" t="str">
        <f t="array" ref="I1830">INDEX('2026 Points'!$D$11:$D$17,MATCH(1,MMULT(--('2026 Points'!$E$11:$L$17=D1830),TRANSPOSE(COLUMN('2026 Points'!$E$11:$L$17)^0)),0))</f>
        <v>#N/A</v>
      </c>
    </row>
    <row r="1831">
      <c r="A1831" s="13"/>
      <c r="B1831" s="17"/>
      <c r="C1831" s="14"/>
      <c r="D1831" s="14"/>
      <c r="E1831" s="14"/>
      <c r="F1831" s="15"/>
      <c r="I1831" t="str">
        <f t="array" ref="I1831">INDEX('2026 Points'!$D$11:$D$17,MATCH(1,MMULT(--('2026 Points'!$E$11:$L$17=D1831),TRANSPOSE(COLUMN('2026 Points'!$E$11:$L$17)^0)),0))</f>
        <v>#N/A</v>
      </c>
    </row>
    <row r="1832">
      <c r="A1832" s="13"/>
      <c r="B1832" s="17"/>
      <c r="C1832" s="14"/>
      <c r="D1832" s="14"/>
      <c r="E1832" s="14"/>
      <c r="F1832" s="15"/>
      <c r="I1832" t="str">
        <f t="array" ref="I1832">INDEX('2026 Points'!$D$11:$D$17,MATCH(1,MMULT(--('2026 Points'!$E$11:$L$17=D1832),TRANSPOSE(COLUMN('2026 Points'!$E$11:$L$17)^0)),0))</f>
        <v>#N/A</v>
      </c>
    </row>
    <row r="1833">
      <c r="A1833" s="13"/>
      <c r="B1833" s="13"/>
      <c r="C1833" s="14"/>
      <c r="D1833" s="14"/>
      <c r="E1833" s="14"/>
      <c r="F1833" s="15"/>
      <c r="I1833" t="str">
        <f t="array" ref="I1833">INDEX('2026 Points'!$D$11:$D$17,MATCH(1,MMULT(--('2026 Points'!$E$11:$L$17=D1833),TRANSPOSE(COLUMN('2026 Points'!$E$11:$L$17)^0)),0))</f>
        <v>#N/A</v>
      </c>
    </row>
    <row r="1834">
      <c r="A1834" s="13"/>
      <c r="B1834" s="17"/>
      <c r="C1834" s="14"/>
      <c r="D1834" s="14"/>
      <c r="E1834" s="14"/>
      <c r="F1834" s="15"/>
      <c r="I1834" t="str">
        <f t="array" ref="I1834">INDEX('2026 Points'!$D$11:$D$17,MATCH(1,MMULT(--('2026 Points'!$E$11:$L$17=D1834),TRANSPOSE(COLUMN('2026 Points'!$E$11:$L$17)^0)),0))</f>
        <v>#N/A</v>
      </c>
    </row>
    <row r="1835">
      <c r="A1835" s="13"/>
      <c r="B1835" s="17"/>
      <c r="C1835" s="14"/>
      <c r="D1835" s="14"/>
      <c r="E1835" s="17"/>
      <c r="F1835" s="15"/>
      <c r="I1835" t="str">
        <f t="array" ref="I1835">INDEX('2026 Points'!$D$11:$D$17,MATCH(1,MMULT(--('2026 Points'!$E$11:$L$17=D1835),TRANSPOSE(COLUMN('2026 Points'!$E$11:$L$17)^0)),0))</f>
        <v>#N/A</v>
      </c>
    </row>
    <row r="1836">
      <c r="A1836" s="13"/>
      <c r="B1836" s="17"/>
      <c r="C1836" s="14"/>
      <c r="D1836" s="14"/>
      <c r="E1836" s="14"/>
      <c r="F1836" s="15"/>
      <c r="I1836" t="str">
        <f t="array" ref="I1836">INDEX('2026 Points'!$D$11:$D$17,MATCH(1,MMULT(--('2026 Points'!$E$11:$L$17=D1836),TRANSPOSE(COLUMN('2026 Points'!$E$11:$L$17)^0)),0))</f>
        <v>#N/A</v>
      </c>
    </row>
    <row r="1837">
      <c r="A1837" s="13"/>
      <c r="B1837" s="13"/>
      <c r="C1837" s="14"/>
      <c r="D1837" s="14"/>
      <c r="E1837" s="14"/>
      <c r="F1837" s="15"/>
      <c r="I1837" t="str">
        <f t="array" ref="I1837">INDEX('2026 Points'!$D$11:$D$17,MATCH(1,MMULT(--('2026 Points'!$E$11:$L$17=D1837),TRANSPOSE(COLUMN('2026 Points'!$E$11:$L$17)^0)),0))</f>
        <v>#N/A</v>
      </c>
    </row>
    <row r="1838">
      <c r="A1838" s="13"/>
      <c r="B1838" s="17"/>
      <c r="C1838" s="14"/>
      <c r="D1838" s="14"/>
      <c r="E1838" s="14"/>
      <c r="F1838" s="15"/>
      <c r="I1838" t="str">
        <f t="array" ref="I1838">INDEX('2026 Points'!$D$11:$D$17,MATCH(1,MMULT(--('2026 Points'!$E$11:$L$17=D1838),TRANSPOSE(COLUMN('2026 Points'!$E$11:$L$17)^0)),0))</f>
        <v>#N/A</v>
      </c>
    </row>
    <row r="1839">
      <c r="A1839" s="13"/>
      <c r="B1839" s="13"/>
      <c r="C1839" s="14"/>
      <c r="D1839" s="14"/>
      <c r="E1839" s="14"/>
      <c r="F1839" s="15"/>
      <c r="I1839" t="str">
        <f t="array" ref="I1839">INDEX('2026 Points'!$D$11:$D$17,MATCH(1,MMULT(--('2026 Points'!$E$11:$L$17=D1839),TRANSPOSE(COLUMN('2026 Points'!$E$11:$L$17)^0)),0))</f>
        <v>#N/A</v>
      </c>
    </row>
    <row r="1840">
      <c r="A1840" s="13"/>
      <c r="B1840" s="13"/>
      <c r="C1840" s="14"/>
      <c r="D1840" s="14"/>
      <c r="E1840" s="14"/>
      <c r="F1840" s="15"/>
      <c r="I1840" t="str">
        <f t="array" ref="I1840">INDEX('2026 Points'!$D$11:$D$17,MATCH(1,MMULT(--('2026 Points'!$E$11:$L$17=D1840),TRANSPOSE(COLUMN('2026 Points'!$E$11:$L$17)^0)),0))</f>
        <v>#N/A</v>
      </c>
    </row>
    <row r="1841">
      <c r="A1841" s="13"/>
      <c r="B1841" s="17"/>
      <c r="C1841" s="14"/>
      <c r="D1841" s="14"/>
      <c r="E1841" s="14"/>
      <c r="F1841" s="15"/>
      <c r="I1841" t="str">
        <f t="array" ref="I1841">INDEX('2026 Points'!$D$11:$D$17,MATCH(1,MMULT(--('2026 Points'!$E$11:$L$17=D1841),TRANSPOSE(COLUMN('2026 Points'!$E$11:$L$17)^0)),0))</f>
        <v>#N/A</v>
      </c>
    </row>
    <row r="1842">
      <c r="A1842" s="13"/>
      <c r="B1842" s="17"/>
      <c r="C1842" s="14"/>
      <c r="D1842" s="14"/>
      <c r="E1842" s="14"/>
      <c r="F1842" s="15"/>
      <c r="I1842" t="str">
        <f t="array" ref="I1842">INDEX('2026 Points'!$D$11:$D$17,MATCH(1,MMULT(--('2026 Points'!$E$11:$L$17=D1842),TRANSPOSE(COLUMN('2026 Points'!$E$11:$L$17)^0)),0))</f>
        <v>#N/A</v>
      </c>
    </row>
    <row r="1843">
      <c r="A1843" s="13"/>
      <c r="B1843" s="17"/>
      <c r="C1843" s="14"/>
      <c r="D1843" s="14"/>
      <c r="E1843" s="14"/>
      <c r="F1843" s="15"/>
      <c r="I1843" t="str">
        <f t="array" ref="I1843">INDEX('2026 Points'!$D$11:$D$17,MATCH(1,MMULT(--('2026 Points'!$E$11:$L$17=D1843),TRANSPOSE(COLUMN('2026 Points'!$E$11:$L$17)^0)),0))</f>
        <v>#N/A</v>
      </c>
    </row>
    <row r="1844">
      <c r="A1844" s="13"/>
      <c r="B1844" s="17"/>
      <c r="C1844" s="14"/>
      <c r="D1844" s="14"/>
      <c r="E1844" s="14"/>
      <c r="F1844" s="15"/>
      <c r="I1844" t="str">
        <f t="array" ref="I1844">INDEX('2026 Points'!$D$11:$D$17,MATCH(1,MMULT(--('2026 Points'!$E$11:$L$17=D1844),TRANSPOSE(COLUMN('2026 Points'!$E$11:$L$17)^0)),0))</f>
        <v>#N/A</v>
      </c>
    </row>
    <row r="1845">
      <c r="A1845" s="13"/>
      <c r="B1845" s="17"/>
      <c r="C1845" s="14"/>
      <c r="D1845" s="14"/>
      <c r="E1845" s="14"/>
      <c r="F1845" s="15"/>
      <c r="I1845" t="str">
        <f t="array" ref="I1845">INDEX('2026 Points'!$D$11:$D$17,MATCH(1,MMULT(--('2026 Points'!$E$11:$L$17=D1845),TRANSPOSE(COLUMN('2026 Points'!$E$11:$L$17)^0)),0))</f>
        <v>#N/A</v>
      </c>
    </row>
    <row r="1846">
      <c r="A1846" s="13"/>
      <c r="B1846" s="17"/>
      <c r="C1846" s="14"/>
      <c r="D1846" s="14"/>
      <c r="E1846" s="14"/>
      <c r="F1846" s="15"/>
      <c r="I1846" t="str">
        <f t="array" ref="I1846">INDEX('2026 Points'!$D$11:$D$17,MATCH(1,MMULT(--('2026 Points'!$E$11:$L$17=D1846),TRANSPOSE(COLUMN('2026 Points'!$E$11:$L$17)^0)),0))</f>
        <v>#N/A</v>
      </c>
    </row>
    <row r="1847">
      <c r="A1847" s="13"/>
      <c r="B1847" s="13"/>
      <c r="C1847" s="14"/>
      <c r="D1847" s="14"/>
      <c r="E1847" s="14"/>
      <c r="F1847" s="15"/>
      <c r="I1847" t="str">
        <f t="array" ref="I1847">INDEX('2026 Points'!$D$11:$D$17,MATCH(1,MMULT(--('2026 Points'!$E$11:$L$17=D1847),TRANSPOSE(COLUMN('2026 Points'!$E$11:$L$17)^0)),0))</f>
        <v>#N/A</v>
      </c>
    </row>
    <row r="1848">
      <c r="A1848" s="13"/>
      <c r="B1848" s="17"/>
      <c r="C1848" s="14"/>
      <c r="D1848" s="14"/>
      <c r="E1848" s="14"/>
      <c r="F1848" s="15"/>
      <c r="I1848" t="str">
        <f t="array" ref="I1848">INDEX('2026 Points'!$D$11:$D$17,MATCH(1,MMULT(--('2026 Points'!$E$11:$L$17=D1848),TRANSPOSE(COLUMN('2026 Points'!$E$11:$L$17)^0)),0))</f>
        <v>#N/A</v>
      </c>
    </row>
    <row r="1849">
      <c r="A1849" s="13"/>
      <c r="B1849" s="17"/>
      <c r="C1849" s="14"/>
      <c r="D1849" s="14"/>
      <c r="E1849" s="14"/>
      <c r="F1849" s="15"/>
      <c r="I1849" t="str">
        <f t="array" ref="I1849">INDEX('2026 Points'!$D$11:$D$17,MATCH(1,MMULT(--('2026 Points'!$E$11:$L$17=D1849),TRANSPOSE(COLUMN('2026 Points'!$E$11:$L$17)^0)),0))</f>
        <v>#N/A</v>
      </c>
    </row>
    <row r="1850">
      <c r="A1850" s="13"/>
      <c r="B1850" s="13"/>
      <c r="C1850" s="14"/>
      <c r="D1850" s="14"/>
      <c r="E1850" s="14"/>
      <c r="F1850" s="15"/>
      <c r="I1850" t="str">
        <f t="array" ref="I1850">INDEX('2026 Points'!$D$11:$D$17,MATCH(1,MMULT(--('2026 Points'!$E$11:$L$17=D1850),TRANSPOSE(COLUMN('2026 Points'!$E$11:$L$17)^0)),0))</f>
        <v>#N/A</v>
      </c>
    </row>
    <row r="1851">
      <c r="A1851" s="13"/>
      <c r="B1851" s="13"/>
      <c r="C1851" s="14"/>
      <c r="D1851" s="14"/>
      <c r="E1851" s="14"/>
      <c r="F1851" s="15"/>
      <c r="I1851" t="str">
        <f t="array" ref="I1851">INDEX('2026 Points'!$D$11:$D$17,MATCH(1,MMULT(--('2026 Points'!$E$11:$L$17=D1851),TRANSPOSE(COLUMN('2026 Points'!$E$11:$L$17)^0)),0))</f>
        <v>#N/A</v>
      </c>
    </row>
    <row r="1852">
      <c r="A1852" s="13"/>
      <c r="B1852" s="17"/>
      <c r="C1852" s="14"/>
      <c r="D1852" s="14"/>
      <c r="E1852" s="14"/>
      <c r="F1852" s="15"/>
      <c r="I1852" t="str">
        <f t="array" ref="I1852">INDEX('2026 Points'!$D$11:$D$17,MATCH(1,MMULT(--('2026 Points'!$E$11:$L$17=D1852),TRANSPOSE(COLUMN('2026 Points'!$E$11:$L$17)^0)),0))</f>
        <v>#N/A</v>
      </c>
    </row>
    <row r="1853">
      <c r="A1853" s="13"/>
      <c r="B1853" s="17"/>
      <c r="C1853" s="14"/>
      <c r="D1853" s="14"/>
      <c r="E1853" s="14"/>
      <c r="F1853" s="15"/>
      <c r="I1853" t="str">
        <f t="array" ref="I1853">INDEX('2026 Points'!$D$11:$D$17,MATCH(1,MMULT(--('2026 Points'!$E$11:$L$17=D1853),TRANSPOSE(COLUMN('2026 Points'!$E$11:$L$17)^0)),0))</f>
        <v>#N/A</v>
      </c>
    </row>
    <row r="1854">
      <c r="A1854" s="13"/>
      <c r="B1854" s="13"/>
      <c r="C1854" s="14"/>
      <c r="D1854" s="14"/>
      <c r="E1854" s="14"/>
      <c r="F1854" s="15"/>
      <c r="I1854" t="str">
        <f t="array" ref="I1854">INDEX('2026 Points'!$D$11:$D$17,MATCH(1,MMULT(--('2026 Points'!$E$11:$L$17=D1854),TRANSPOSE(COLUMN('2026 Points'!$E$11:$L$17)^0)),0))</f>
        <v>#N/A</v>
      </c>
    </row>
    <row r="1855">
      <c r="A1855" s="13"/>
      <c r="B1855" s="17"/>
      <c r="C1855" s="14"/>
      <c r="D1855" s="14"/>
      <c r="E1855" s="14"/>
      <c r="F1855" s="15"/>
      <c r="I1855" t="str">
        <f t="array" ref="I1855">INDEX('2026 Points'!$D$11:$D$17,MATCH(1,MMULT(--('2026 Points'!$E$11:$L$17=D1855),TRANSPOSE(COLUMN('2026 Points'!$E$11:$L$17)^0)),0))</f>
        <v>#N/A</v>
      </c>
    </row>
    <row r="1856">
      <c r="A1856" s="13"/>
      <c r="B1856" s="17"/>
      <c r="C1856" s="14"/>
      <c r="D1856" s="14"/>
      <c r="E1856" s="14"/>
      <c r="F1856" s="15"/>
      <c r="I1856" t="str">
        <f t="array" ref="I1856">INDEX('2026 Points'!$D$11:$D$17,MATCH(1,MMULT(--('2026 Points'!$E$11:$L$17=D1856),TRANSPOSE(COLUMN('2026 Points'!$E$11:$L$17)^0)),0))</f>
        <v>#N/A</v>
      </c>
    </row>
    <row r="1857">
      <c r="A1857" s="13"/>
      <c r="B1857" s="13"/>
      <c r="C1857" s="14"/>
      <c r="D1857" s="14"/>
      <c r="E1857" s="14"/>
      <c r="F1857" s="15"/>
      <c r="I1857" t="str">
        <f t="array" ref="I1857">INDEX('2026 Points'!$D$11:$D$17,MATCH(1,MMULT(--('2026 Points'!$E$11:$L$17=D1857),TRANSPOSE(COLUMN('2026 Points'!$E$11:$L$17)^0)),0))</f>
        <v>#N/A</v>
      </c>
    </row>
    <row r="1858">
      <c r="A1858" s="13"/>
      <c r="B1858" s="13"/>
      <c r="C1858" s="14"/>
      <c r="D1858" s="14"/>
      <c r="E1858" s="14"/>
      <c r="F1858" s="15"/>
      <c r="I1858" t="str">
        <f t="array" ref="I1858">INDEX('2026 Points'!$D$11:$D$17,MATCH(1,MMULT(--('2026 Points'!$E$11:$L$17=D1858),TRANSPOSE(COLUMN('2026 Points'!$E$11:$L$17)^0)),0))</f>
        <v>#N/A</v>
      </c>
    </row>
    <row r="1859">
      <c r="A1859" s="13"/>
      <c r="B1859" s="17"/>
      <c r="C1859" s="14"/>
      <c r="D1859" s="14"/>
      <c r="E1859" s="14"/>
      <c r="F1859" s="15"/>
      <c r="I1859" t="str">
        <f t="array" ref="I1859">INDEX('2026 Points'!$D$11:$D$17,MATCH(1,MMULT(--('2026 Points'!$E$11:$L$17=D1859),TRANSPOSE(COLUMN('2026 Points'!$E$11:$L$17)^0)),0))</f>
        <v>#N/A</v>
      </c>
    </row>
    <row r="1860">
      <c r="A1860" s="13"/>
      <c r="B1860" s="17"/>
      <c r="C1860" s="14"/>
      <c r="D1860" s="14"/>
      <c r="E1860" s="17"/>
      <c r="F1860" s="15"/>
      <c r="I1860" t="str">
        <f t="array" ref="I1860">INDEX('2026 Points'!$D$11:$D$17,MATCH(1,MMULT(--('2026 Points'!$E$11:$L$17=D1860),TRANSPOSE(COLUMN('2026 Points'!$E$11:$L$17)^0)),0))</f>
        <v>#N/A</v>
      </c>
    </row>
    <row r="1861">
      <c r="A1861" s="13"/>
      <c r="B1861" s="13"/>
      <c r="C1861" s="14"/>
      <c r="D1861" s="14"/>
      <c r="E1861" s="14"/>
      <c r="F1861" s="15"/>
      <c r="I1861" t="str">
        <f t="array" ref="I1861">INDEX('2026 Points'!$D$11:$D$17,MATCH(1,MMULT(--('2026 Points'!$E$11:$L$17=D1861),TRANSPOSE(COLUMN('2026 Points'!$E$11:$L$17)^0)),0))</f>
        <v>#N/A</v>
      </c>
    </row>
    <row r="1862">
      <c r="A1862" s="13"/>
      <c r="B1862" s="17"/>
      <c r="C1862" s="14"/>
      <c r="D1862" s="14"/>
      <c r="E1862" s="14"/>
      <c r="F1862" s="15"/>
      <c r="I1862" t="str">
        <f t="array" ref="I1862">INDEX('2026 Points'!$D$11:$D$17,MATCH(1,MMULT(--('2026 Points'!$E$11:$L$17=D1862),TRANSPOSE(COLUMN('2026 Points'!$E$11:$L$17)^0)),0))</f>
        <v>#N/A</v>
      </c>
    </row>
    <row r="1863">
      <c r="A1863" s="13"/>
      <c r="B1863" s="17"/>
      <c r="C1863" s="14"/>
      <c r="D1863" s="14"/>
      <c r="E1863" s="17"/>
      <c r="F1863" s="15"/>
      <c r="I1863" t="str">
        <f t="array" ref="I1863">INDEX('2026 Points'!$D$11:$D$17,MATCH(1,MMULT(--('2026 Points'!$E$11:$L$17=D1863),TRANSPOSE(COLUMN('2026 Points'!$E$11:$L$17)^0)),0))</f>
        <v>#N/A</v>
      </c>
    </row>
    <row r="1864">
      <c r="A1864" s="13"/>
      <c r="B1864" s="13"/>
      <c r="C1864" s="14"/>
      <c r="D1864" s="14"/>
      <c r="E1864" s="14"/>
      <c r="F1864" s="15"/>
      <c r="I1864" t="str">
        <f t="array" ref="I1864">INDEX('2026 Points'!$D$11:$D$17,MATCH(1,MMULT(--('2026 Points'!$E$11:$L$17=D1864),TRANSPOSE(COLUMN('2026 Points'!$E$11:$L$17)^0)),0))</f>
        <v>#N/A</v>
      </c>
    </row>
    <row r="1865">
      <c r="A1865" s="13"/>
      <c r="B1865" s="17"/>
      <c r="C1865" s="14"/>
      <c r="D1865" s="14"/>
      <c r="E1865" s="17"/>
      <c r="F1865" s="15"/>
      <c r="I1865" t="str">
        <f t="array" ref="I1865">INDEX('2026 Points'!$D$11:$D$17,MATCH(1,MMULT(--('2026 Points'!$E$11:$L$17=D1865),TRANSPOSE(COLUMN('2026 Points'!$E$11:$L$17)^0)),0))</f>
        <v>#N/A</v>
      </c>
    </row>
    <row r="1866">
      <c r="A1866" s="13"/>
      <c r="B1866" s="13"/>
      <c r="C1866" s="14"/>
      <c r="D1866" s="14"/>
      <c r="E1866" s="14"/>
      <c r="F1866" s="15"/>
      <c r="I1866" t="str">
        <f t="array" ref="I1866">INDEX('2026 Points'!$D$11:$D$17,MATCH(1,MMULT(--('2026 Points'!$E$11:$L$17=D1866),TRANSPOSE(COLUMN('2026 Points'!$E$11:$L$17)^0)),0))</f>
        <v>#N/A</v>
      </c>
    </row>
    <row r="1867">
      <c r="A1867" s="13"/>
      <c r="B1867" s="17"/>
      <c r="C1867" s="14"/>
      <c r="D1867" s="14"/>
      <c r="E1867" s="14"/>
      <c r="F1867" s="15"/>
      <c r="I1867" t="str">
        <f t="array" ref="I1867">INDEX('2026 Points'!$D$11:$D$17,MATCH(1,MMULT(--('2026 Points'!$E$11:$L$17=D1867),TRANSPOSE(COLUMN('2026 Points'!$E$11:$L$17)^0)),0))</f>
        <v>#N/A</v>
      </c>
    </row>
    <row r="1868">
      <c r="A1868" s="13"/>
      <c r="B1868" s="13"/>
      <c r="C1868" s="14"/>
      <c r="D1868" s="14"/>
      <c r="E1868" s="17"/>
      <c r="F1868" s="15"/>
      <c r="I1868" t="str">
        <f t="array" ref="I1868">INDEX('2026 Points'!$D$11:$D$17,MATCH(1,MMULT(--('2026 Points'!$E$11:$L$17=D1868),TRANSPOSE(COLUMN('2026 Points'!$E$11:$L$17)^0)),0))</f>
        <v>#N/A</v>
      </c>
    </row>
    <row r="1869">
      <c r="A1869" s="13"/>
      <c r="B1869" s="13"/>
      <c r="C1869" s="14"/>
      <c r="D1869" s="14"/>
      <c r="E1869" s="17"/>
      <c r="F1869" s="15"/>
      <c r="I1869" t="str">
        <f t="array" ref="I1869">INDEX('2026 Points'!$D$11:$D$17,MATCH(1,MMULT(--('2026 Points'!$E$11:$L$17=D1869),TRANSPOSE(COLUMN('2026 Points'!$E$11:$L$17)^0)),0))</f>
        <v>#N/A</v>
      </c>
    </row>
    <row r="1870">
      <c r="A1870" s="13"/>
      <c r="B1870" s="13"/>
      <c r="C1870" s="14"/>
      <c r="D1870" s="14"/>
      <c r="E1870" s="14"/>
      <c r="F1870" s="15"/>
      <c r="I1870" t="str">
        <f t="array" ref="I1870">INDEX('2026 Points'!$D$11:$D$17,MATCH(1,MMULT(--('2026 Points'!$E$11:$L$17=D1870),TRANSPOSE(COLUMN('2026 Points'!$E$11:$L$17)^0)),0))</f>
        <v>#N/A</v>
      </c>
    </row>
    <row r="1871">
      <c r="A1871" s="13"/>
      <c r="B1871" s="13"/>
      <c r="C1871" s="14"/>
      <c r="D1871" s="14"/>
      <c r="E1871" s="17"/>
      <c r="F1871" s="15"/>
      <c r="I1871" t="str">
        <f t="array" ref="I1871">INDEX('2026 Points'!$D$11:$D$17,MATCH(1,MMULT(--('2026 Points'!$E$11:$L$17=D1871),TRANSPOSE(COLUMN('2026 Points'!$E$11:$L$17)^0)),0))</f>
        <v>#N/A</v>
      </c>
    </row>
    <row r="1872">
      <c r="A1872" s="13"/>
      <c r="B1872" s="17"/>
      <c r="C1872" s="14"/>
      <c r="D1872" s="14"/>
      <c r="E1872" s="17"/>
      <c r="F1872" s="15"/>
      <c r="I1872" t="str">
        <f t="array" ref="I1872">INDEX('2026 Points'!$D$11:$D$17,MATCH(1,MMULT(--('2026 Points'!$E$11:$L$17=D1872),TRANSPOSE(COLUMN('2026 Points'!$E$11:$L$17)^0)),0))</f>
        <v>#N/A</v>
      </c>
    </row>
    <row r="1873">
      <c r="A1873" s="13"/>
      <c r="B1873" s="17"/>
      <c r="C1873" s="14"/>
      <c r="D1873" s="14"/>
      <c r="E1873" s="17"/>
      <c r="F1873" s="15"/>
      <c r="I1873" t="str">
        <f t="array" ref="I1873">INDEX('2026 Points'!$D$11:$D$17,MATCH(1,MMULT(--('2026 Points'!$E$11:$L$17=D1873),TRANSPOSE(COLUMN('2026 Points'!$E$11:$L$17)^0)),0))</f>
        <v>#N/A</v>
      </c>
    </row>
    <row r="1874">
      <c r="A1874" s="13"/>
      <c r="B1874" s="17"/>
      <c r="C1874" s="14"/>
      <c r="D1874" s="14"/>
      <c r="E1874" s="14"/>
      <c r="F1874" s="15"/>
      <c r="I1874" t="str">
        <f t="array" ref="I1874">INDEX('2026 Points'!$D$11:$D$17,MATCH(1,MMULT(--('2026 Points'!$E$11:$L$17=D1874),TRANSPOSE(COLUMN('2026 Points'!$E$11:$L$17)^0)),0))</f>
        <v>#N/A</v>
      </c>
    </row>
    <row r="1875">
      <c r="A1875" s="13"/>
      <c r="B1875" s="13"/>
      <c r="C1875" s="14"/>
      <c r="D1875" s="14"/>
      <c r="E1875" s="17"/>
      <c r="F1875" s="15"/>
      <c r="I1875" t="str">
        <f t="array" ref="I1875">INDEX('2026 Points'!$D$11:$D$17,MATCH(1,MMULT(--('2026 Points'!$E$11:$L$17=D1875),TRANSPOSE(COLUMN('2026 Points'!$E$11:$L$17)^0)),0))</f>
        <v>#N/A</v>
      </c>
    </row>
    <row r="1876">
      <c r="A1876" s="13"/>
      <c r="B1876" s="13"/>
      <c r="C1876" s="14"/>
      <c r="D1876" s="14"/>
      <c r="E1876" s="17"/>
      <c r="F1876" s="15"/>
      <c r="I1876" t="str">
        <f t="array" ref="I1876">INDEX('2026 Points'!$D$11:$D$17,MATCH(1,MMULT(--('2026 Points'!$E$11:$L$17=D1876),TRANSPOSE(COLUMN('2026 Points'!$E$11:$L$17)^0)),0))</f>
        <v>#N/A</v>
      </c>
    </row>
    <row r="1877">
      <c r="A1877" s="13"/>
      <c r="B1877" s="17"/>
      <c r="C1877" s="14"/>
      <c r="D1877" s="14"/>
      <c r="E1877" s="17"/>
      <c r="F1877" s="15"/>
      <c r="I1877" t="str">
        <f t="array" ref="I1877">INDEX('2026 Points'!$D$11:$D$17,MATCH(1,MMULT(--('2026 Points'!$E$11:$L$17=D1877),TRANSPOSE(COLUMN('2026 Points'!$E$11:$L$17)^0)),0))</f>
        <v>#N/A</v>
      </c>
    </row>
    <row r="1878">
      <c r="A1878" s="13"/>
      <c r="B1878" s="17"/>
      <c r="C1878" s="14"/>
      <c r="D1878" s="14"/>
      <c r="E1878" s="14"/>
      <c r="F1878" s="15"/>
      <c r="I1878" t="str">
        <f t="array" ref="I1878">INDEX('2026 Points'!$D$11:$D$17,MATCH(1,MMULT(--('2026 Points'!$E$11:$L$17=D1878),TRANSPOSE(COLUMN('2026 Points'!$E$11:$L$17)^0)),0))</f>
        <v>#N/A</v>
      </c>
    </row>
    <row r="1879">
      <c r="A1879" s="13"/>
      <c r="B1879" s="17"/>
      <c r="C1879" s="14"/>
      <c r="D1879" s="14"/>
      <c r="E1879" s="17"/>
      <c r="F1879" s="15"/>
      <c r="I1879" t="str">
        <f t="array" ref="I1879">INDEX('2026 Points'!$D$11:$D$17,MATCH(1,MMULT(--('2026 Points'!$E$11:$L$17=D1879),TRANSPOSE(COLUMN('2026 Points'!$E$11:$L$17)^0)),0))</f>
        <v>#N/A</v>
      </c>
    </row>
    <row r="1880">
      <c r="A1880" s="13"/>
      <c r="B1880" s="17"/>
      <c r="C1880" s="14"/>
      <c r="D1880" s="14"/>
      <c r="E1880" s="17"/>
      <c r="F1880" s="15"/>
      <c r="I1880" t="str">
        <f t="array" ref="I1880">INDEX('2026 Points'!$D$11:$D$17,MATCH(1,MMULT(--('2026 Points'!$E$11:$L$17=D1880),TRANSPOSE(COLUMN('2026 Points'!$E$11:$L$17)^0)),0))</f>
        <v>#N/A</v>
      </c>
    </row>
    <row r="1881">
      <c r="A1881" s="13"/>
      <c r="B1881" s="13"/>
      <c r="C1881" s="14"/>
      <c r="D1881" s="14"/>
      <c r="E1881" s="17"/>
      <c r="F1881" s="15"/>
      <c r="I1881" t="str">
        <f t="array" ref="I1881">INDEX('2026 Points'!$D$11:$D$17,MATCH(1,MMULT(--('2026 Points'!$E$11:$L$17=D1881),TRANSPOSE(COLUMN('2026 Points'!$E$11:$L$17)^0)),0))</f>
        <v>#N/A</v>
      </c>
    </row>
    <row r="1882">
      <c r="A1882" s="13"/>
      <c r="B1882" s="13"/>
      <c r="C1882" s="14"/>
      <c r="D1882" s="14"/>
      <c r="E1882" s="14"/>
      <c r="F1882" s="15"/>
      <c r="I1882" t="str">
        <f t="array" ref="I1882">INDEX('2026 Points'!$D$11:$D$17,MATCH(1,MMULT(--('2026 Points'!$E$11:$L$17=D1882),TRANSPOSE(COLUMN('2026 Points'!$E$11:$L$17)^0)),0))</f>
        <v>#N/A</v>
      </c>
    </row>
    <row r="1883">
      <c r="A1883" s="13"/>
      <c r="B1883" s="17"/>
      <c r="C1883" s="14"/>
      <c r="D1883" s="14"/>
      <c r="E1883" s="17"/>
      <c r="F1883" s="15"/>
      <c r="I1883" t="str">
        <f t="array" ref="I1883">INDEX('2026 Points'!$D$11:$D$17,MATCH(1,MMULT(--('2026 Points'!$E$11:$L$17=D1883),TRANSPOSE(COLUMN('2026 Points'!$E$11:$L$17)^0)),0))</f>
        <v>#N/A</v>
      </c>
    </row>
    <row r="1884">
      <c r="A1884" s="13"/>
      <c r="B1884" s="17"/>
      <c r="C1884" s="14"/>
      <c r="D1884" s="14"/>
      <c r="E1884" s="14"/>
      <c r="F1884" s="15"/>
      <c r="I1884" t="str">
        <f t="array" ref="I1884">INDEX('2026 Points'!$D$11:$D$17,MATCH(1,MMULT(--('2026 Points'!$E$11:$L$17=D1884),TRANSPOSE(COLUMN('2026 Points'!$E$11:$L$17)^0)),0))</f>
        <v>#N/A</v>
      </c>
    </row>
    <row r="1885">
      <c r="A1885" s="13"/>
      <c r="B1885" s="17"/>
      <c r="C1885" s="14"/>
      <c r="D1885" s="14"/>
      <c r="E1885" s="17"/>
      <c r="F1885" s="15"/>
      <c r="I1885" t="str">
        <f t="array" ref="I1885">INDEX('2026 Points'!$D$11:$D$17,MATCH(1,MMULT(--('2026 Points'!$E$11:$L$17=D1885),TRANSPOSE(COLUMN('2026 Points'!$E$11:$L$17)^0)),0))</f>
        <v>#N/A</v>
      </c>
    </row>
    <row r="1886">
      <c r="A1886" s="13"/>
      <c r="B1886" s="13"/>
      <c r="C1886" s="14"/>
      <c r="D1886" s="14"/>
      <c r="E1886" s="14"/>
      <c r="F1886" s="15"/>
      <c r="I1886" t="str">
        <f t="array" ref="I1886">INDEX('2026 Points'!$D$11:$D$17,MATCH(1,MMULT(--('2026 Points'!$E$11:$L$17=D1886),TRANSPOSE(COLUMN('2026 Points'!$E$11:$L$17)^0)),0))</f>
        <v>#N/A</v>
      </c>
    </row>
    <row r="1887">
      <c r="A1887" s="13"/>
      <c r="B1887" s="17"/>
      <c r="C1887" s="14"/>
      <c r="D1887" s="14"/>
      <c r="E1887" s="17"/>
      <c r="F1887" s="15"/>
      <c r="I1887" t="str">
        <f t="array" ref="I1887">INDEX('2026 Points'!$D$11:$D$17,MATCH(1,MMULT(--('2026 Points'!$E$11:$L$17=D1887),TRANSPOSE(COLUMN('2026 Points'!$E$11:$L$17)^0)),0))</f>
        <v>#N/A</v>
      </c>
    </row>
    <row r="1888">
      <c r="A1888" s="13"/>
      <c r="B1888" s="17"/>
      <c r="C1888" s="14"/>
      <c r="D1888" s="14"/>
      <c r="E1888" s="17"/>
      <c r="F1888" s="15"/>
      <c r="I1888" t="str">
        <f t="array" ref="I1888">INDEX('2026 Points'!$D$11:$D$17,MATCH(1,MMULT(--('2026 Points'!$E$11:$L$17=D1888),TRANSPOSE(COLUMN('2026 Points'!$E$11:$L$17)^0)),0))</f>
        <v>#N/A</v>
      </c>
    </row>
    <row r="1889">
      <c r="A1889" s="13"/>
      <c r="B1889" s="17"/>
      <c r="C1889" s="14"/>
      <c r="D1889" s="14"/>
      <c r="E1889" s="14"/>
      <c r="F1889" s="15"/>
      <c r="I1889" t="str">
        <f t="array" ref="I1889">INDEX('2026 Points'!$D$11:$D$17,MATCH(1,MMULT(--('2026 Points'!$E$11:$L$17=D1889),TRANSPOSE(COLUMN('2026 Points'!$E$11:$L$17)^0)),0))</f>
        <v>#N/A</v>
      </c>
    </row>
    <row r="1890">
      <c r="A1890" s="13"/>
      <c r="B1890" s="13"/>
      <c r="C1890" s="14"/>
      <c r="D1890" s="14"/>
      <c r="E1890" s="14"/>
      <c r="F1890" s="15"/>
      <c r="I1890" t="str">
        <f t="array" ref="I1890">INDEX('2026 Points'!$D$11:$D$17,MATCH(1,MMULT(--('2026 Points'!$E$11:$L$17=D1890),TRANSPOSE(COLUMN('2026 Points'!$E$11:$L$17)^0)),0))</f>
        <v>#N/A</v>
      </c>
    </row>
    <row r="1891">
      <c r="A1891" s="13"/>
      <c r="B1891" s="13"/>
      <c r="C1891" s="14"/>
      <c r="D1891" s="14"/>
      <c r="E1891" s="17"/>
      <c r="F1891" s="15"/>
      <c r="I1891" t="str">
        <f t="array" ref="I1891">INDEX('2026 Points'!$D$11:$D$17,MATCH(1,MMULT(--('2026 Points'!$E$11:$L$17=D1891),TRANSPOSE(COLUMN('2026 Points'!$E$11:$L$17)^0)),0))</f>
        <v>#N/A</v>
      </c>
    </row>
    <row r="1892">
      <c r="A1892" s="13"/>
      <c r="B1892" s="13"/>
      <c r="C1892" s="14"/>
      <c r="D1892" s="14"/>
      <c r="E1892" s="14"/>
      <c r="F1892" s="15"/>
      <c r="I1892" t="str">
        <f t="array" ref="I1892">INDEX('2026 Points'!$D$11:$D$17,MATCH(1,MMULT(--('2026 Points'!$E$11:$L$17=D1892),TRANSPOSE(COLUMN('2026 Points'!$E$11:$L$17)^0)),0))</f>
        <v>#N/A</v>
      </c>
    </row>
    <row r="1893">
      <c r="A1893" s="13"/>
      <c r="B1893" s="17"/>
      <c r="C1893" s="14"/>
      <c r="D1893" s="14"/>
      <c r="E1893" s="17"/>
      <c r="F1893" s="15"/>
      <c r="I1893" t="str">
        <f t="array" ref="I1893">INDEX('2026 Points'!$D$11:$D$17,MATCH(1,MMULT(--('2026 Points'!$E$11:$L$17=D1893),TRANSPOSE(COLUMN('2026 Points'!$E$11:$L$17)^0)),0))</f>
        <v>#N/A</v>
      </c>
    </row>
    <row r="1894">
      <c r="A1894" s="13"/>
      <c r="B1894" s="17"/>
      <c r="C1894" s="14"/>
      <c r="D1894" s="14"/>
      <c r="E1894" s="17"/>
      <c r="F1894" s="15"/>
      <c r="I1894" t="str">
        <f t="array" ref="I1894">INDEX('2026 Points'!$D$11:$D$17,MATCH(1,MMULT(--('2026 Points'!$E$11:$L$17=D1894),TRANSPOSE(COLUMN('2026 Points'!$E$11:$L$17)^0)),0))</f>
        <v>#N/A</v>
      </c>
    </row>
    <row r="1895">
      <c r="A1895" s="13"/>
      <c r="B1895" s="17"/>
      <c r="C1895" s="14"/>
      <c r="D1895" s="14"/>
      <c r="E1895" s="14"/>
      <c r="F1895" s="15"/>
      <c r="I1895" t="str">
        <f t="array" ref="I1895">INDEX('2026 Points'!$D$11:$D$17,MATCH(1,MMULT(--('2026 Points'!$E$11:$L$17=D1895),TRANSPOSE(COLUMN('2026 Points'!$E$11:$L$17)^0)),0))</f>
        <v>#N/A</v>
      </c>
    </row>
    <row r="1896">
      <c r="A1896" s="13"/>
      <c r="B1896" s="17"/>
      <c r="C1896" s="14"/>
      <c r="D1896" s="14"/>
      <c r="E1896" s="14"/>
      <c r="F1896" s="15"/>
      <c r="I1896" t="str">
        <f t="array" ref="I1896">INDEX('2026 Points'!$D$11:$D$17,MATCH(1,MMULT(--('2026 Points'!$E$11:$L$17=D1896),TRANSPOSE(COLUMN('2026 Points'!$E$11:$L$17)^0)),0))</f>
        <v>#N/A</v>
      </c>
    </row>
    <row r="1897">
      <c r="A1897" s="13"/>
      <c r="B1897" s="13"/>
      <c r="C1897" s="14"/>
      <c r="D1897" s="14"/>
      <c r="E1897" s="14"/>
      <c r="F1897" s="15"/>
      <c r="I1897" t="str">
        <f t="array" ref="I1897">INDEX('2026 Points'!$D$11:$D$17,MATCH(1,MMULT(--('2026 Points'!$E$11:$L$17=D1897),TRANSPOSE(COLUMN('2026 Points'!$E$11:$L$17)^0)),0))</f>
        <v>#N/A</v>
      </c>
    </row>
    <row r="1898">
      <c r="A1898" s="13"/>
      <c r="B1898" s="17"/>
      <c r="C1898" s="14"/>
      <c r="D1898" s="14"/>
      <c r="E1898" s="17"/>
      <c r="F1898" s="15"/>
      <c r="I1898" t="str">
        <f t="array" ref="I1898">INDEX('2026 Points'!$D$11:$D$17,MATCH(1,MMULT(--('2026 Points'!$E$11:$L$17=D1898),TRANSPOSE(COLUMN('2026 Points'!$E$11:$L$17)^0)),0))</f>
        <v>#N/A</v>
      </c>
    </row>
    <row r="1899">
      <c r="A1899" s="13"/>
      <c r="B1899" s="13"/>
      <c r="C1899" s="14"/>
      <c r="D1899" s="14"/>
      <c r="E1899" s="14"/>
      <c r="F1899" s="15"/>
      <c r="I1899" t="str">
        <f t="array" ref="I1899">INDEX('2026 Points'!$D$11:$D$17,MATCH(1,MMULT(--('2026 Points'!$E$11:$L$17=D1899),TRANSPOSE(COLUMN('2026 Points'!$E$11:$L$17)^0)),0))</f>
        <v>#N/A</v>
      </c>
    </row>
    <row r="1900">
      <c r="A1900" s="13"/>
      <c r="B1900" s="17"/>
      <c r="C1900" s="14"/>
      <c r="D1900" s="14"/>
      <c r="E1900" s="14"/>
      <c r="F1900" s="15"/>
      <c r="I1900" t="str">
        <f t="array" ref="I1900">INDEX('2026 Points'!$D$11:$D$17,MATCH(1,MMULT(--('2026 Points'!$E$11:$L$17=D1900),TRANSPOSE(COLUMN('2026 Points'!$E$11:$L$17)^0)),0))</f>
        <v>#N/A</v>
      </c>
    </row>
    <row r="1901">
      <c r="A1901" s="13"/>
      <c r="B1901" s="17"/>
      <c r="C1901" s="14"/>
      <c r="D1901" s="14"/>
      <c r="E1901" s="14"/>
      <c r="F1901" s="15"/>
      <c r="I1901" t="str">
        <f t="array" ref="I1901">INDEX('2026 Points'!$D$11:$D$17,MATCH(1,MMULT(--('2026 Points'!$E$11:$L$17=D1901),TRANSPOSE(COLUMN('2026 Points'!$E$11:$L$17)^0)),0))</f>
        <v>#N/A</v>
      </c>
    </row>
    <row r="1902">
      <c r="A1902" s="13"/>
      <c r="B1902" s="17"/>
      <c r="C1902" s="14"/>
      <c r="D1902" s="14"/>
      <c r="E1902" s="14"/>
      <c r="F1902" s="15"/>
      <c r="I1902" t="str">
        <f t="array" ref="I1902">INDEX('2026 Points'!$D$11:$D$17,MATCH(1,MMULT(--('2026 Points'!$E$11:$L$17=D1902),TRANSPOSE(COLUMN('2026 Points'!$E$11:$L$17)^0)),0))</f>
        <v>#N/A</v>
      </c>
    </row>
    <row r="1903">
      <c r="A1903" s="13"/>
      <c r="B1903" s="17"/>
      <c r="C1903" s="14"/>
      <c r="D1903" s="14"/>
      <c r="E1903" s="14"/>
      <c r="F1903" s="15"/>
      <c r="I1903" t="str">
        <f t="array" ref="I1903">INDEX('2026 Points'!$D$11:$D$17,MATCH(1,MMULT(--('2026 Points'!$E$11:$L$17=D1903),TRANSPOSE(COLUMN('2026 Points'!$E$11:$L$17)^0)),0))</f>
        <v>#N/A</v>
      </c>
    </row>
    <row r="1904">
      <c r="A1904" s="13"/>
      <c r="B1904" s="13"/>
      <c r="C1904" s="14"/>
      <c r="D1904" s="14"/>
      <c r="E1904" s="14"/>
      <c r="F1904" s="15"/>
      <c r="I1904" t="str">
        <f t="array" ref="I1904">INDEX('2026 Points'!$D$11:$D$17,MATCH(1,MMULT(--('2026 Points'!$E$11:$L$17=D1904),TRANSPOSE(COLUMN('2026 Points'!$E$11:$L$17)^0)),0))</f>
        <v>#N/A</v>
      </c>
    </row>
    <row r="1905">
      <c r="A1905" s="13"/>
      <c r="B1905" s="13"/>
      <c r="C1905" s="14"/>
      <c r="D1905" s="14"/>
      <c r="E1905" s="14"/>
      <c r="F1905" s="15"/>
      <c r="I1905" t="str">
        <f t="array" ref="I1905">INDEX('2026 Points'!$D$11:$D$17,MATCH(1,MMULT(--('2026 Points'!$E$11:$L$17=D1905),TRANSPOSE(COLUMN('2026 Points'!$E$11:$L$17)^0)),0))</f>
        <v>#N/A</v>
      </c>
    </row>
    <row r="1906">
      <c r="A1906" s="13"/>
      <c r="B1906" s="13"/>
      <c r="C1906" s="14"/>
      <c r="D1906" s="14"/>
      <c r="E1906" s="14"/>
      <c r="F1906" s="15"/>
      <c r="I1906" t="str">
        <f t="array" ref="I1906">INDEX('2026 Points'!$D$11:$D$17,MATCH(1,MMULT(--('2026 Points'!$E$11:$L$17=D1906),TRANSPOSE(COLUMN('2026 Points'!$E$11:$L$17)^0)),0))</f>
        <v>#N/A</v>
      </c>
    </row>
    <row r="1907">
      <c r="A1907" s="13"/>
      <c r="B1907" s="17"/>
      <c r="C1907" s="14"/>
      <c r="D1907" s="14"/>
      <c r="E1907" s="14"/>
      <c r="F1907" s="15"/>
      <c r="I1907" t="str">
        <f t="array" ref="I1907">INDEX('2026 Points'!$D$11:$D$17,MATCH(1,MMULT(--('2026 Points'!$E$11:$L$17=D1907),TRANSPOSE(COLUMN('2026 Points'!$E$11:$L$17)^0)),0))</f>
        <v>#N/A</v>
      </c>
    </row>
    <row r="1908">
      <c r="A1908" s="13"/>
      <c r="B1908" s="17"/>
      <c r="C1908" s="14"/>
      <c r="D1908" s="14"/>
      <c r="E1908" s="14"/>
      <c r="F1908" s="15"/>
      <c r="I1908" t="str">
        <f t="array" ref="I1908">INDEX('2026 Points'!$D$11:$D$17,MATCH(1,MMULT(--('2026 Points'!$E$11:$L$17=D1908),TRANSPOSE(COLUMN('2026 Points'!$E$11:$L$17)^0)),0))</f>
        <v>#N/A</v>
      </c>
    </row>
    <row r="1909">
      <c r="A1909" s="13"/>
      <c r="B1909" s="17"/>
      <c r="C1909" s="14"/>
      <c r="D1909" s="14"/>
      <c r="E1909" s="17"/>
      <c r="F1909" s="15"/>
      <c r="I1909" t="str">
        <f t="array" ref="I1909">INDEX('2026 Points'!$D$11:$D$17,MATCH(1,MMULT(--('2026 Points'!$E$11:$L$17=D1909),TRANSPOSE(COLUMN('2026 Points'!$E$11:$L$17)^0)),0))</f>
        <v>#N/A</v>
      </c>
    </row>
    <row r="1910">
      <c r="A1910" s="13"/>
      <c r="B1910" s="17"/>
      <c r="C1910" s="14"/>
      <c r="D1910" s="14"/>
      <c r="E1910" s="14"/>
      <c r="F1910" s="15"/>
      <c r="I1910" t="str">
        <f t="array" ref="I1910">INDEX('2026 Points'!$D$11:$D$17,MATCH(1,MMULT(--('2026 Points'!$E$11:$L$17=D1910),TRANSPOSE(COLUMN('2026 Points'!$E$11:$L$17)^0)),0))</f>
        <v>#N/A</v>
      </c>
    </row>
    <row r="1911">
      <c r="A1911" s="13"/>
      <c r="B1911" s="17"/>
      <c r="C1911" s="14"/>
      <c r="D1911" s="14"/>
      <c r="E1911" s="17"/>
      <c r="F1911" s="15"/>
      <c r="I1911" t="str">
        <f t="array" ref="I1911">INDEX('2026 Points'!$D$11:$D$17,MATCH(1,MMULT(--('2026 Points'!$E$11:$L$17=D1911),TRANSPOSE(COLUMN('2026 Points'!$E$11:$L$17)^0)),0))</f>
        <v>#N/A</v>
      </c>
    </row>
    <row r="1912">
      <c r="A1912" s="13"/>
      <c r="B1912" s="17"/>
      <c r="C1912" s="14"/>
      <c r="D1912" s="14"/>
      <c r="E1912" s="17"/>
      <c r="F1912" s="15"/>
      <c r="I1912" t="str">
        <f t="array" ref="I1912">INDEX('2026 Points'!$D$11:$D$17,MATCH(1,MMULT(--('2026 Points'!$E$11:$L$17=D1912),TRANSPOSE(COLUMN('2026 Points'!$E$11:$L$17)^0)),0))</f>
        <v>#N/A</v>
      </c>
    </row>
    <row r="1913">
      <c r="A1913" s="13"/>
      <c r="B1913" s="17"/>
      <c r="C1913" s="14"/>
      <c r="D1913" s="14"/>
      <c r="E1913" s="17"/>
      <c r="F1913" s="15"/>
      <c r="I1913" t="str">
        <f t="array" ref="I1913">INDEX('2026 Points'!$D$11:$D$17,MATCH(1,MMULT(--('2026 Points'!$E$11:$L$17=D1913),TRANSPOSE(COLUMN('2026 Points'!$E$11:$L$17)^0)),0))</f>
        <v>#N/A</v>
      </c>
    </row>
    <row r="1914">
      <c r="A1914" s="13"/>
      <c r="B1914" s="17"/>
      <c r="C1914" s="14"/>
      <c r="D1914" s="14"/>
      <c r="E1914" s="14"/>
      <c r="F1914" s="15"/>
      <c r="I1914" t="str">
        <f t="array" ref="I1914">INDEX('2026 Points'!$D$11:$D$17,MATCH(1,MMULT(--('2026 Points'!$E$11:$L$17=D1914),TRANSPOSE(COLUMN('2026 Points'!$E$11:$L$17)^0)),0))</f>
        <v>#N/A</v>
      </c>
    </row>
    <row r="1915">
      <c r="A1915" s="13"/>
      <c r="B1915" s="13"/>
      <c r="C1915" s="14"/>
      <c r="D1915" s="14"/>
      <c r="E1915" s="17"/>
      <c r="F1915" s="15"/>
      <c r="I1915" t="str">
        <f t="array" ref="I1915">INDEX('2026 Points'!$D$11:$D$17,MATCH(1,MMULT(--('2026 Points'!$E$11:$L$17=D1915),TRANSPOSE(COLUMN('2026 Points'!$E$11:$L$17)^0)),0))</f>
        <v>#N/A</v>
      </c>
    </row>
    <row r="1916">
      <c r="A1916" s="13"/>
      <c r="B1916" s="13"/>
      <c r="C1916" s="14"/>
      <c r="D1916" s="14"/>
      <c r="E1916" s="14"/>
      <c r="F1916" s="15"/>
      <c r="I1916" t="str">
        <f t="array" ref="I1916">INDEX('2026 Points'!$D$11:$D$17,MATCH(1,MMULT(--('2026 Points'!$E$11:$L$17=D1916),TRANSPOSE(COLUMN('2026 Points'!$E$11:$L$17)^0)),0))</f>
        <v>#N/A</v>
      </c>
    </row>
    <row r="1917">
      <c r="A1917" s="13"/>
      <c r="B1917" s="17"/>
      <c r="C1917" s="14"/>
      <c r="D1917" s="14"/>
      <c r="E1917" s="17"/>
      <c r="F1917" s="15"/>
      <c r="I1917" t="str">
        <f t="array" ref="I1917">INDEX('2026 Points'!$D$11:$D$17,MATCH(1,MMULT(--('2026 Points'!$E$11:$L$17=D1917),TRANSPOSE(COLUMN('2026 Points'!$E$11:$L$17)^0)),0))</f>
        <v>#N/A</v>
      </c>
    </row>
    <row r="1918">
      <c r="A1918" s="13"/>
      <c r="B1918" s="13"/>
      <c r="C1918" s="14"/>
      <c r="D1918" s="14"/>
      <c r="E1918" s="14"/>
      <c r="F1918" s="15"/>
      <c r="I1918" t="str">
        <f t="array" ref="I1918">INDEX('2026 Points'!$D$11:$D$17,MATCH(1,MMULT(--('2026 Points'!$E$11:$L$17=D1918),TRANSPOSE(COLUMN('2026 Points'!$E$11:$L$17)^0)),0))</f>
        <v>#N/A</v>
      </c>
    </row>
    <row r="1919">
      <c r="A1919" s="13"/>
      <c r="B1919" s="17"/>
      <c r="C1919" s="14"/>
      <c r="D1919" s="14"/>
      <c r="E1919" s="17"/>
      <c r="F1919" s="15"/>
      <c r="I1919" t="str">
        <f t="array" ref="I1919">INDEX('2026 Points'!$D$11:$D$17,MATCH(1,MMULT(--('2026 Points'!$E$11:$L$17=D1919),TRANSPOSE(COLUMN('2026 Points'!$E$11:$L$17)^0)),0))</f>
        <v>#N/A</v>
      </c>
    </row>
    <row r="1920">
      <c r="A1920" s="13"/>
      <c r="B1920" s="13"/>
      <c r="C1920" s="14"/>
      <c r="D1920" s="14"/>
      <c r="E1920" s="17"/>
      <c r="F1920" s="15"/>
      <c r="I1920" t="str">
        <f t="array" ref="I1920">INDEX('2026 Points'!$D$11:$D$17,MATCH(1,MMULT(--('2026 Points'!$E$11:$L$17=D1920),TRANSPOSE(COLUMN('2026 Points'!$E$11:$L$17)^0)),0))</f>
        <v>#N/A</v>
      </c>
    </row>
    <row r="1921">
      <c r="A1921" s="13"/>
      <c r="B1921" s="17"/>
      <c r="C1921" s="14"/>
      <c r="D1921" s="14"/>
      <c r="E1921" s="17"/>
      <c r="F1921" s="15"/>
      <c r="I1921" t="str">
        <f t="array" ref="I1921">INDEX('2026 Points'!$D$11:$D$17,MATCH(1,MMULT(--('2026 Points'!$E$11:$L$17=D1921),TRANSPOSE(COLUMN('2026 Points'!$E$11:$L$17)^0)),0))</f>
        <v>#N/A</v>
      </c>
    </row>
    <row r="1922">
      <c r="A1922" s="13"/>
      <c r="B1922" s="13"/>
      <c r="C1922" s="14"/>
      <c r="D1922" s="14"/>
      <c r="E1922" s="14"/>
      <c r="F1922" s="15"/>
      <c r="I1922" t="str">
        <f t="array" ref="I1922">INDEX('2026 Points'!$D$11:$D$17,MATCH(1,MMULT(--('2026 Points'!$E$11:$L$17=D1922),TRANSPOSE(COLUMN('2026 Points'!$E$11:$L$17)^0)),0))</f>
        <v>#N/A</v>
      </c>
    </row>
    <row r="1923">
      <c r="A1923" s="13"/>
      <c r="B1923" s="17"/>
      <c r="C1923" s="14"/>
      <c r="D1923" s="14"/>
      <c r="E1923" s="14"/>
      <c r="F1923" s="15"/>
      <c r="I1923" t="str">
        <f t="array" ref="I1923">INDEX('2026 Points'!$D$11:$D$17,MATCH(1,MMULT(--('2026 Points'!$E$11:$L$17=D1923),TRANSPOSE(COLUMN('2026 Points'!$E$11:$L$17)^0)),0))</f>
        <v>#N/A</v>
      </c>
    </row>
    <row r="1924">
      <c r="A1924" s="13"/>
      <c r="B1924" s="17"/>
      <c r="C1924" s="14"/>
      <c r="D1924" s="14"/>
      <c r="E1924" s="17"/>
      <c r="F1924" s="15"/>
      <c r="I1924" t="str">
        <f t="array" ref="I1924">INDEX('2026 Points'!$D$11:$D$17,MATCH(1,MMULT(--('2026 Points'!$E$11:$L$17=D1924),TRANSPOSE(COLUMN('2026 Points'!$E$11:$L$17)^0)),0))</f>
        <v>#N/A</v>
      </c>
    </row>
    <row r="1925">
      <c r="A1925" s="13"/>
      <c r="B1925" s="17"/>
      <c r="C1925" s="14"/>
      <c r="D1925" s="14"/>
      <c r="E1925" s="14"/>
      <c r="F1925" s="15"/>
      <c r="I1925" t="str">
        <f t="array" ref="I1925">INDEX('2026 Points'!$D$11:$D$17,MATCH(1,MMULT(--('2026 Points'!$E$11:$L$17=D1925),TRANSPOSE(COLUMN('2026 Points'!$E$11:$L$17)^0)),0))</f>
        <v>#N/A</v>
      </c>
    </row>
    <row r="1926">
      <c r="A1926" s="13"/>
      <c r="B1926" s="17"/>
      <c r="C1926" s="14"/>
      <c r="D1926" s="14"/>
      <c r="E1926" s="17"/>
      <c r="F1926" s="15"/>
      <c r="I1926" t="str">
        <f t="array" ref="I1926">INDEX('2026 Points'!$D$11:$D$17,MATCH(1,MMULT(--('2026 Points'!$E$11:$L$17=D1926),TRANSPOSE(COLUMN('2026 Points'!$E$11:$L$17)^0)),0))</f>
        <v>#N/A</v>
      </c>
    </row>
    <row r="1927">
      <c r="A1927" s="13"/>
      <c r="B1927" s="17"/>
      <c r="C1927" s="14"/>
      <c r="D1927" s="14"/>
      <c r="E1927" s="17"/>
      <c r="F1927" s="15"/>
      <c r="I1927" t="str">
        <f t="array" ref="I1927">INDEX('2026 Points'!$D$11:$D$17,MATCH(1,MMULT(--('2026 Points'!$E$11:$L$17=D1927),TRANSPOSE(COLUMN('2026 Points'!$E$11:$L$17)^0)),0))</f>
        <v>#N/A</v>
      </c>
    </row>
    <row r="1928">
      <c r="A1928" s="13"/>
      <c r="B1928" s="17"/>
      <c r="C1928" s="14"/>
      <c r="D1928" s="14"/>
      <c r="E1928" s="14"/>
      <c r="F1928" s="15"/>
      <c r="I1928" t="str">
        <f t="array" ref="I1928">INDEX('2026 Points'!$D$11:$D$17,MATCH(1,MMULT(--('2026 Points'!$E$11:$L$17=D1928),TRANSPOSE(COLUMN('2026 Points'!$E$11:$L$17)^0)),0))</f>
        <v>#N/A</v>
      </c>
    </row>
    <row r="1929">
      <c r="A1929" s="13"/>
      <c r="B1929" s="17"/>
      <c r="C1929" s="14"/>
      <c r="D1929" s="14"/>
      <c r="E1929" s="14"/>
      <c r="F1929" s="15"/>
      <c r="I1929" t="str">
        <f t="array" ref="I1929">INDEX('2026 Points'!$D$11:$D$17,MATCH(1,MMULT(--('2026 Points'!$E$11:$L$17=D1929),TRANSPOSE(COLUMN('2026 Points'!$E$11:$L$17)^0)),0))</f>
        <v>#N/A</v>
      </c>
    </row>
    <row r="1930">
      <c r="A1930" s="13"/>
      <c r="B1930" s="17"/>
      <c r="C1930" s="14"/>
      <c r="D1930" s="14"/>
      <c r="E1930" s="17"/>
      <c r="F1930" s="15"/>
      <c r="I1930" t="str">
        <f t="array" ref="I1930">INDEX('2026 Points'!$D$11:$D$17,MATCH(1,MMULT(--('2026 Points'!$E$11:$L$17=D1930),TRANSPOSE(COLUMN('2026 Points'!$E$11:$L$17)^0)),0))</f>
        <v>#N/A</v>
      </c>
    </row>
    <row r="1931">
      <c r="A1931" s="13"/>
      <c r="B1931" s="17"/>
      <c r="C1931" s="14"/>
      <c r="D1931" s="14"/>
      <c r="E1931" s="14"/>
      <c r="F1931" s="15"/>
      <c r="I1931" t="str">
        <f t="array" ref="I1931">INDEX('2026 Points'!$D$11:$D$17,MATCH(1,MMULT(--('2026 Points'!$E$11:$L$17=D1931),TRANSPOSE(COLUMN('2026 Points'!$E$11:$L$17)^0)),0))</f>
        <v>#N/A</v>
      </c>
    </row>
    <row r="1932">
      <c r="A1932" s="13"/>
      <c r="B1932" s="17"/>
      <c r="C1932" s="14"/>
      <c r="D1932" s="14"/>
      <c r="E1932" s="14"/>
      <c r="F1932" s="15"/>
      <c r="I1932" t="str">
        <f t="array" ref="I1932">INDEX('2026 Points'!$D$11:$D$17,MATCH(1,MMULT(--('2026 Points'!$E$11:$L$17=D1932),TRANSPOSE(COLUMN('2026 Points'!$E$11:$L$17)^0)),0))</f>
        <v>#N/A</v>
      </c>
    </row>
    <row r="1933">
      <c r="A1933" s="13"/>
      <c r="B1933" s="17"/>
      <c r="C1933" s="14"/>
      <c r="D1933" s="14"/>
      <c r="E1933" s="17"/>
      <c r="F1933" s="15"/>
      <c r="I1933" t="str">
        <f t="array" ref="I1933">INDEX('2026 Points'!$D$11:$D$17,MATCH(1,MMULT(--('2026 Points'!$E$11:$L$17=D1933),TRANSPOSE(COLUMN('2026 Points'!$E$11:$L$17)^0)),0))</f>
        <v>#N/A</v>
      </c>
    </row>
    <row r="1934">
      <c r="A1934" s="13"/>
      <c r="B1934" s="17"/>
      <c r="C1934" s="14"/>
      <c r="D1934" s="14"/>
      <c r="E1934" s="17"/>
      <c r="F1934" s="15"/>
      <c r="I1934" t="str">
        <f t="array" ref="I1934">INDEX('2026 Points'!$D$11:$D$17,MATCH(1,MMULT(--('2026 Points'!$E$11:$L$17=D1934),TRANSPOSE(COLUMN('2026 Points'!$E$11:$L$17)^0)),0))</f>
        <v>#N/A</v>
      </c>
    </row>
    <row r="1935">
      <c r="A1935" s="13"/>
      <c r="B1935" s="17"/>
      <c r="C1935" s="14"/>
      <c r="D1935" s="14"/>
      <c r="E1935" s="14"/>
      <c r="F1935" s="15"/>
      <c r="I1935" t="str">
        <f t="array" ref="I1935">INDEX('2026 Points'!$D$11:$D$17,MATCH(1,MMULT(--('2026 Points'!$E$11:$L$17=D1935),TRANSPOSE(COLUMN('2026 Points'!$E$11:$L$17)^0)),0))</f>
        <v>#N/A</v>
      </c>
    </row>
    <row r="1936">
      <c r="A1936" s="13"/>
      <c r="B1936" s="17"/>
      <c r="C1936" s="14"/>
      <c r="D1936" s="14"/>
      <c r="E1936" s="17"/>
      <c r="F1936" s="15"/>
      <c r="I1936" t="str">
        <f t="array" ref="I1936">INDEX('2026 Points'!$D$11:$D$17,MATCH(1,MMULT(--('2026 Points'!$E$11:$L$17=D1936),TRANSPOSE(COLUMN('2026 Points'!$E$11:$L$17)^0)),0))</f>
        <v>#N/A</v>
      </c>
    </row>
    <row r="1937">
      <c r="A1937" s="13"/>
      <c r="B1937" s="17"/>
      <c r="C1937" s="14"/>
      <c r="D1937" s="14"/>
      <c r="E1937" s="17"/>
      <c r="F1937" s="15"/>
      <c r="I1937" t="str">
        <f t="array" ref="I1937">INDEX('2026 Points'!$D$11:$D$17,MATCH(1,MMULT(--('2026 Points'!$E$11:$L$17=D1937),TRANSPOSE(COLUMN('2026 Points'!$E$11:$L$17)^0)),0))</f>
        <v>#N/A</v>
      </c>
    </row>
    <row r="1938">
      <c r="A1938" s="13"/>
      <c r="B1938" s="13"/>
      <c r="C1938" s="14"/>
      <c r="D1938" s="14"/>
      <c r="E1938" s="14"/>
      <c r="F1938" s="15"/>
      <c r="I1938" t="str">
        <f t="array" ref="I1938">INDEX('2026 Points'!$D$11:$D$17,MATCH(1,MMULT(--('2026 Points'!$E$11:$L$17=D1938),TRANSPOSE(COLUMN('2026 Points'!$E$11:$L$17)^0)),0))</f>
        <v>#N/A</v>
      </c>
    </row>
    <row r="1939">
      <c r="A1939" s="13"/>
      <c r="B1939" s="17"/>
      <c r="C1939" s="14"/>
      <c r="D1939" s="14"/>
      <c r="E1939" s="14"/>
      <c r="F1939" s="15"/>
      <c r="I1939" t="str">
        <f t="array" ref="I1939">INDEX('2026 Points'!$D$11:$D$17,MATCH(1,MMULT(--('2026 Points'!$E$11:$L$17=D1939),TRANSPOSE(COLUMN('2026 Points'!$E$11:$L$17)^0)),0))</f>
        <v>#N/A</v>
      </c>
    </row>
    <row r="1940">
      <c r="A1940" s="13"/>
      <c r="B1940" s="13"/>
      <c r="C1940" s="14"/>
      <c r="D1940" s="14"/>
      <c r="E1940" s="14"/>
      <c r="F1940" s="15"/>
      <c r="I1940" t="str">
        <f t="array" ref="I1940">INDEX('2026 Points'!$D$11:$D$17,MATCH(1,MMULT(--('2026 Points'!$E$11:$L$17=D1940),TRANSPOSE(COLUMN('2026 Points'!$E$11:$L$17)^0)),0))</f>
        <v>#N/A</v>
      </c>
    </row>
    <row r="1941">
      <c r="A1941" s="13"/>
      <c r="B1941" s="17"/>
      <c r="C1941" s="14"/>
      <c r="D1941" s="14"/>
      <c r="E1941" s="14"/>
      <c r="F1941" s="15"/>
      <c r="I1941" t="str">
        <f t="array" ref="I1941">INDEX('2026 Points'!$D$11:$D$17,MATCH(1,MMULT(--('2026 Points'!$E$11:$L$17=D1941),TRANSPOSE(COLUMN('2026 Points'!$E$11:$L$17)^0)),0))</f>
        <v>#N/A</v>
      </c>
    </row>
    <row r="1942">
      <c r="A1942" s="13"/>
      <c r="B1942" s="17"/>
      <c r="C1942" s="14"/>
      <c r="D1942" s="14"/>
      <c r="E1942" s="14"/>
      <c r="F1942" s="15"/>
      <c r="I1942" t="str">
        <f t="array" ref="I1942">INDEX('2026 Points'!$D$11:$D$17,MATCH(1,MMULT(--('2026 Points'!$E$11:$L$17=D1942),TRANSPOSE(COLUMN('2026 Points'!$E$11:$L$17)^0)),0))</f>
        <v>#N/A</v>
      </c>
    </row>
    <row r="1943">
      <c r="A1943" s="13"/>
      <c r="B1943" s="17"/>
      <c r="C1943" s="14"/>
      <c r="D1943" s="14"/>
      <c r="E1943" s="14"/>
      <c r="F1943" s="15"/>
      <c r="I1943" t="str">
        <f t="array" ref="I1943">INDEX('2026 Points'!$D$11:$D$17,MATCH(1,MMULT(--('2026 Points'!$E$11:$L$17=D1943),TRANSPOSE(COLUMN('2026 Points'!$E$11:$L$17)^0)),0))</f>
        <v>#N/A</v>
      </c>
    </row>
    <row r="1944">
      <c r="A1944" s="13"/>
      <c r="B1944" s="13"/>
      <c r="C1944" s="14"/>
      <c r="D1944" s="14"/>
      <c r="E1944" s="14"/>
      <c r="F1944" s="15"/>
      <c r="I1944" t="str">
        <f t="array" ref="I1944">INDEX('2026 Points'!$D$11:$D$17,MATCH(1,MMULT(--('2026 Points'!$E$11:$L$17=D1944),TRANSPOSE(COLUMN('2026 Points'!$E$11:$L$17)^0)),0))</f>
        <v>#N/A</v>
      </c>
    </row>
    <row r="1945">
      <c r="A1945" s="13"/>
      <c r="B1945" s="17"/>
      <c r="C1945" s="14"/>
      <c r="D1945" s="14"/>
      <c r="E1945" s="14"/>
      <c r="F1945" s="15"/>
      <c r="I1945" t="str">
        <f t="array" ref="I1945">INDEX('2026 Points'!$D$11:$D$17,MATCH(1,MMULT(--('2026 Points'!$E$11:$L$17=D1945),TRANSPOSE(COLUMN('2026 Points'!$E$11:$L$17)^0)),0))</f>
        <v>#N/A</v>
      </c>
    </row>
    <row r="1946">
      <c r="A1946" s="13"/>
      <c r="B1946" s="17"/>
      <c r="C1946" s="14"/>
      <c r="D1946" s="14"/>
      <c r="E1946" s="14"/>
      <c r="F1946" s="15"/>
      <c r="I1946" t="str">
        <f t="array" ref="I1946">INDEX('2026 Points'!$D$11:$D$17,MATCH(1,MMULT(--('2026 Points'!$E$11:$L$17=D1946),TRANSPOSE(COLUMN('2026 Points'!$E$11:$L$17)^0)),0))</f>
        <v>#N/A</v>
      </c>
    </row>
    <row r="1947">
      <c r="A1947" s="13"/>
      <c r="B1947" s="17"/>
      <c r="C1947" s="14"/>
      <c r="D1947" s="14"/>
      <c r="E1947" s="14"/>
      <c r="F1947" s="15"/>
      <c r="I1947" t="str">
        <f t="array" ref="I1947">INDEX('2026 Points'!$D$11:$D$17,MATCH(1,MMULT(--('2026 Points'!$E$11:$L$17=D1947),TRANSPOSE(COLUMN('2026 Points'!$E$11:$L$17)^0)),0))</f>
        <v>#N/A</v>
      </c>
    </row>
    <row r="1948">
      <c r="A1948" s="13"/>
      <c r="B1948" s="13"/>
      <c r="C1948" s="14"/>
      <c r="D1948" s="14"/>
      <c r="E1948" s="14"/>
      <c r="F1948" s="15"/>
      <c r="I1948" t="str">
        <f t="array" ref="I1948">INDEX('2026 Points'!$D$11:$D$17,MATCH(1,MMULT(--('2026 Points'!$E$11:$L$17=D1948),TRANSPOSE(COLUMN('2026 Points'!$E$11:$L$17)^0)),0))</f>
        <v>#N/A</v>
      </c>
    </row>
    <row r="1949">
      <c r="A1949" s="13"/>
      <c r="B1949" s="17"/>
      <c r="C1949" s="14"/>
      <c r="D1949" s="14"/>
      <c r="E1949" s="14"/>
      <c r="F1949" s="15"/>
      <c r="I1949" t="str">
        <f t="array" ref="I1949">INDEX('2026 Points'!$D$11:$D$17,MATCH(1,MMULT(--('2026 Points'!$E$11:$L$17=D1949),TRANSPOSE(COLUMN('2026 Points'!$E$11:$L$17)^0)),0))</f>
        <v>#N/A</v>
      </c>
    </row>
    <row r="1950">
      <c r="A1950" s="13"/>
      <c r="B1950" s="17"/>
      <c r="C1950" s="14"/>
      <c r="D1950" s="14"/>
      <c r="E1950" s="17"/>
      <c r="F1950" s="15"/>
      <c r="I1950" t="str">
        <f t="array" ref="I1950">INDEX('2026 Points'!$D$11:$D$17,MATCH(1,MMULT(--('2026 Points'!$E$11:$L$17=D1950),TRANSPOSE(COLUMN('2026 Points'!$E$11:$L$17)^0)),0))</f>
        <v>#N/A</v>
      </c>
    </row>
    <row r="1951">
      <c r="A1951" s="13"/>
      <c r="B1951" s="13"/>
      <c r="C1951" s="14"/>
      <c r="D1951" s="14"/>
      <c r="E1951" s="14"/>
      <c r="F1951" s="15"/>
      <c r="I1951" t="str">
        <f t="array" ref="I1951">INDEX('2026 Points'!$D$11:$D$17,MATCH(1,MMULT(--('2026 Points'!$E$11:$L$17=D1951),TRANSPOSE(COLUMN('2026 Points'!$E$11:$L$17)^0)),0))</f>
        <v>#N/A</v>
      </c>
    </row>
    <row r="1952">
      <c r="A1952" s="13"/>
      <c r="B1952" s="17"/>
      <c r="C1952" s="14"/>
      <c r="D1952" s="14"/>
      <c r="E1952" s="14"/>
      <c r="F1952" s="15"/>
      <c r="I1952" t="str">
        <f t="array" ref="I1952">INDEX('2026 Points'!$D$11:$D$17,MATCH(1,MMULT(--('2026 Points'!$E$11:$L$17=D1952),TRANSPOSE(COLUMN('2026 Points'!$E$11:$L$17)^0)),0))</f>
        <v>#N/A</v>
      </c>
    </row>
    <row r="1953">
      <c r="A1953" s="13"/>
      <c r="B1953" s="13"/>
      <c r="C1953" s="14"/>
      <c r="D1953" s="14"/>
      <c r="E1953" s="14"/>
      <c r="F1953" s="15"/>
      <c r="I1953" t="str">
        <f t="array" ref="I1953">INDEX('2026 Points'!$D$11:$D$17,MATCH(1,MMULT(--('2026 Points'!$E$11:$L$17=D1953),TRANSPOSE(COLUMN('2026 Points'!$E$11:$L$17)^0)),0))</f>
        <v>#N/A</v>
      </c>
    </row>
    <row r="1954">
      <c r="A1954" s="13"/>
      <c r="B1954" s="13"/>
      <c r="C1954" s="14"/>
      <c r="D1954" s="14"/>
      <c r="E1954" s="14"/>
      <c r="F1954" s="15"/>
      <c r="I1954" t="str">
        <f t="array" ref="I1954">INDEX('2026 Points'!$D$11:$D$17,MATCH(1,MMULT(--('2026 Points'!$E$11:$L$17=D1954),TRANSPOSE(COLUMN('2026 Points'!$E$11:$L$17)^0)),0))</f>
        <v>#N/A</v>
      </c>
    </row>
    <row r="1955">
      <c r="A1955" s="13"/>
      <c r="B1955" s="13"/>
      <c r="C1955" s="14"/>
      <c r="D1955" s="14"/>
      <c r="E1955" s="14"/>
      <c r="F1955" s="15"/>
      <c r="I1955" t="str">
        <f t="array" ref="I1955">INDEX('2026 Points'!$D$11:$D$17,MATCH(1,MMULT(--('2026 Points'!$E$11:$L$17=D1955),TRANSPOSE(COLUMN('2026 Points'!$E$11:$L$17)^0)),0))</f>
        <v>#N/A</v>
      </c>
    </row>
    <row r="1956">
      <c r="A1956" s="13"/>
      <c r="B1956" s="17"/>
      <c r="C1956" s="14"/>
      <c r="D1956" s="14"/>
      <c r="E1956" s="17"/>
      <c r="F1956" s="15"/>
      <c r="I1956" t="str">
        <f t="array" ref="I1956">INDEX('2026 Points'!$D$11:$D$17,MATCH(1,MMULT(--('2026 Points'!$E$11:$L$17=D1956),TRANSPOSE(COLUMN('2026 Points'!$E$11:$L$17)^0)),0))</f>
        <v>#N/A</v>
      </c>
    </row>
    <row r="1957">
      <c r="A1957" s="13"/>
      <c r="B1957" s="13"/>
      <c r="C1957" s="14"/>
      <c r="D1957" s="14"/>
      <c r="E1957" s="14"/>
      <c r="F1957" s="15"/>
      <c r="I1957" t="str">
        <f t="array" ref="I1957">INDEX('2026 Points'!$D$11:$D$17,MATCH(1,MMULT(--('2026 Points'!$E$11:$L$17=D1957),TRANSPOSE(COLUMN('2026 Points'!$E$11:$L$17)^0)),0))</f>
        <v>#N/A</v>
      </c>
    </row>
    <row r="1958">
      <c r="A1958" s="13"/>
      <c r="B1958" s="17"/>
      <c r="C1958" s="14"/>
      <c r="D1958" s="14"/>
      <c r="E1958" s="14"/>
      <c r="F1958" s="15"/>
      <c r="I1958" t="str">
        <f t="array" ref="I1958">INDEX('2026 Points'!$D$11:$D$17,MATCH(1,MMULT(--('2026 Points'!$E$11:$L$17=D1958),TRANSPOSE(COLUMN('2026 Points'!$E$11:$L$17)^0)),0))</f>
        <v>#N/A</v>
      </c>
    </row>
    <row r="1959">
      <c r="A1959" s="13"/>
      <c r="B1959" s="13"/>
      <c r="C1959" s="14"/>
      <c r="D1959" s="14"/>
      <c r="E1959" s="17"/>
      <c r="F1959" s="15"/>
      <c r="I1959" t="str">
        <f t="array" ref="I1959">INDEX('2026 Points'!$D$11:$D$17,MATCH(1,MMULT(--('2026 Points'!$E$11:$L$17=D1959),TRANSPOSE(COLUMN('2026 Points'!$E$11:$L$17)^0)),0))</f>
        <v>#N/A</v>
      </c>
    </row>
    <row r="1960">
      <c r="A1960" s="13"/>
      <c r="B1960" s="13"/>
      <c r="C1960" s="14"/>
      <c r="D1960" s="14"/>
      <c r="E1960" s="17"/>
      <c r="F1960" s="15"/>
      <c r="I1960" t="str">
        <f t="array" ref="I1960">INDEX('2026 Points'!$D$11:$D$17,MATCH(1,MMULT(--('2026 Points'!$E$11:$L$17=D1960),TRANSPOSE(COLUMN('2026 Points'!$E$11:$L$17)^0)),0))</f>
        <v>#N/A</v>
      </c>
    </row>
    <row r="1961">
      <c r="A1961" s="13"/>
      <c r="B1961" s="17"/>
      <c r="C1961" s="14"/>
      <c r="D1961" s="14"/>
      <c r="E1961" s="17"/>
      <c r="F1961" s="15"/>
      <c r="I1961" t="str">
        <f t="array" ref="I1961">INDEX('2026 Points'!$D$11:$D$17,MATCH(1,MMULT(--('2026 Points'!$E$11:$L$17=D1961),TRANSPOSE(COLUMN('2026 Points'!$E$11:$L$17)^0)),0))</f>
        <v>#N/A</v>
      </c>
    </row>
    <row r="1962">
      <c r="A1962" s="13"/>
      <c r="B1962" s="13"/>
      <c r="C1962" s="14"/>
      <c r="D1962" s="14"/>
      <c r="E1962" s="14"/>
      <c r="F1962" s="15"/>
      <c r="I1962" t="str">
        <f t="array" ref="I1962">INDEX('2026 Points'!$D$11:$D$17,MATCH(1,MMULT(--('2026 Points'!$E$11:$L$17=D1962),TRANSPOSE(COLUMN('2026 Points'!$E$11:$L$17)^0)),0))</f>
        <v>#N/A</v>
      </c>
    </row>
    <row r="1963">
      <c r="A1963" s="13"/>
      <c r="B1963" s="17"/>
      <c r="C1963" s="14"/>
      <c r="D1963" s="14"/>
      <c r="E1963" s="14"/>
      <c r="F1963" s="15"/>
      <c r="I1963" t="str">
        <f t="array" ref="I1963">INDEX('2026 Points'!$D$11:$D$17,MATCH(1,MMULT(--('2026 Points'!$E$11:$L$17=D1963),TRANSPOSE(COLUMN('2026 Points'!$E$11:$L$17)^0)),0))</f>
        <v>#N/A</v>
      </c>
    </row>
    <row r="1964">
      <c r="A1964" s="13"/>
      <c r="B1964" s="17"/>
      <c r="C1964" s="14"/>
      <c r="D1964" s="14"/>
      <c r="E1964" s="17"/>
      <c r="F1964" s="15"/>
      <c r="I1964" t="str">
        <f t="array" ref="I1964">INDEX('2026 Points'!$D$11:$D$17,MATCH(1,MMULT(--('2026 Points'!$E$11:$L$17=D1964),TRANSPOSE(COLUMN('2026 Points'!$E$11:$L$17)^0)),0))</f>
        <v>#N/A</v>
      </c>
    </row>
    <row r="1965">
      <c r="A1965" s="13"/>
      <c r="B1965" s="17"/>
      <c r="C1965" s="14"/>
      <c r="D1965" s="14"/>
      <c r="E1965" s="17"/>
      <c r="F1965" s="15"/>
      <c r="I1965" t="str">
        <f t="array" ref="I1965">INDEX('2026 Points'!$D$11:$D$17,MATCH(1,MMULT(--('2026 Points'!$E$11:$L$17=D1965),TRANSPOSE(COLUMN('2026 Points'!$E$11:$L$17)^0)),0))</f>
        <v>#N/A</v>
      </c>
    </row>
    <row r="1966">
      <c r="A1966" s="13"/>
      <c r="B1966" s="17"/>
      <c r="C1966" s="14"/>
      <c r="D1966" s="14"/>
      <c r="E1966" s="14"/>
      <c r="F1966" s="15"/>
      <c r="I1966" t="str">
        <f t="array" ref="I1966">INDEX('2026 Points'!$D$11:$D$17,MATCH(1,MMULT(--('2026 Points'!$E$11:$L$17=D1966),TRANSPOSE(COLUMN('2026 Points'!$E$11:$L$17)^0)),0))</f>
        <v>#N/A</v>
      </c>
    </row>
    <row r="1967">
      <c r="A1967" s="13"/>
      <c r="B1967" s="17"/>
      <c r="C1967" s="14"/>
      <c r="D1967" s="14"/>
      <c r="E1967" s="14"/>
      <c r="F1967" s="15"/>
      <c r="I1967" t="str">
        <f t="array" ref="I1967">INDEX('2026 Points'!$D$11:$D$17,MATCH(1,MMULT(--('2026 Points'!$E$11:$L$17=D1967),TRANSPOSE(COLUMN('2026 Points'!$E$11:$L$17)^0)),0))</f>
        <v>#N/A</v>
      </c>
    </row>
    <row r="1968">
      <c r="A1968" s="13"/>
      <c r="B1968" s="13"/>
      <c r="C1968" s="14"/>
      <c r="D1968" s="14"/>
      <c r="E1968" s="14"/>
      <c r="F1968" s="15"/>
      <c r="I1968" t="str">
        <f t="array" ref="I1968">INDEX('2026 Points'!$D$11:$D$17,MATCH(1,MMULT(--('2026 Points'!$E$11:$L$17=D1968),TRANSPOSE(COLUMN('2026 Points'!$E$11:$L$17)^0)),0))</f>
        <v>#N/A</v>
      </c>
    </row>
    <row r="1969">
      <c r="A1969" s="13"/>
      <c r="B1969" s="17"/>
      <c r="C1969" s="14"/>
      <c r="D1969" s="14"/>
      <c r="E1969" s="14"/>
      <c r="F1969" s="15"/>
      <c r="I1969" t="str">
        <f t="array" ref="I1969">INDEX('2026 Points'!$D$11:$D$17,MATCH(1,MMULT(--('2026 Points'!$E$11:$L$17=D1969),TRANSPOSE(COLUMN('2026 Points'!$E$11:$L$17)^0)),0))</f>
        <v>#N/A</v>
      </c>
    </row>
    <row r="1970">
      <c r="A1970" s="13"/>
      <c r="B1970" s="13"/>
      <c r="C1970" s="14"/>
      <c r="D1970" s="14"/>
      <c r="E1970" s="14"/>
      <c r="F1970" s="15"/>
      <c r="I1970" t="str">
        <f t="array" ref="I1970">INDEX('2026 Points'!$D$11:$D$17,MATCH(1,MMULT(--('2026 Points'!$E$11:$L$17=D1970),TRANSPOSE(COLUMN('2026 Points'!$E$11:$L$17)^0)),0))</f>
        <v>#N/A</v>
      </c>
    </row>
    <row r="1971">
      <c r="A1971" s="13"/>
      <c r="B1971" s="17"/>
      <c r="C1971" s="14"/>
      <c r="D1971" s="14"/>
      <c r="E1971" s="17"/>
      <c r="F1971" s="15"/>
      <c r="I1971" t="str">
        <f t="array" ref="I1971">INDEX('2026 Points'!$D$11:$D$17,MATCH(1,MMULT(--('2026 Points'!$E$11:$L$17=D1971),TRANSPOSE(COLUMN('2026 Points'!$E$11:$L$17)^0)),0))</f>
        <v>#N/A</v>
      </c>
    </row>
    <row r="1972">
      <c r="A1972" s="13"/>
      <c r="B1972" s="17"/>
      <c r="C1972" s="14"/>
      <c r="D1972" s="14"/>
      <c r="E1972" s="14"/>
      <c r="F1972" s="15"/>
      <c r="I1972" t="str">
        <f t="array" ref="I1972">INDEX('2026 Points'!$D$11:$D$17,MATCH(1,MMULT(--('2026 Points'!$E$11:$L$17=D1972),TRANSPOSE(COLUMN('2026 Points'!$E$11:$L$17)^0)),0))</f>
        <v>#N/A</v>
      </c>
    </row>
    <row r="1973">
      <c r="A1973" s="13"/>
      <c r="B1973" s="13"/>
      <c r="C1973" s="14"/>
      <c r="D1973" s="14"/>
      <c r="E1973" s="14"/>
      <c r="F1973" s="15"/>
      <c r="I1973" t="str">
        <f t="array" ref="I1973">INDEX('2026 Points'!$D$11:$D$17,MATCH(1,MMULT(--('2026 Points'!$E$11:$L$17=D1973),TRANSPOSE(COLUMN('2026 Points'!$E$11:$L$17)^0)),0))</f>
        <v>#N/A</v>
      </c>
    </row>
    <row r="1974">
      <c r="A1974" s="13"/>
      <c r="B1974" s="13"/>
      <c r="C1974" s="14"/>
      <c r="D1974" s="14"/>
      <c r="E1974" s="14"/>
      <c r="F1974" s="15"/>
      <c r="I1974" t="str">
        <f t="array" ref="I1974">INDEX('2026 Points'!$D$11:$D$17,MATCH(1,MMULT(--('2026 Points'!$E$11:$L$17=D1974),TRANSPOSE(COLUMN('2026 Points'!$E$11:$L$17)^0)),0))</f>
        <v>#N/A</v>
      </c>
    </row>
    <row r="1975">
      <c r="A1975" s="13"/>
      <c r="B1975" s="17"/>
      <c r="C1975" s="14"/>
      <c r="D1975" s="14"/>
      <c r="E1975" s="17"/>
      <c r="F1975" s="15"/>
      <c r="I1975" t="str">
        <f t="array" ref="I1975">INDEX('2026 Points'!$D$11:$D$17,MATCH(1,MMULT(--('2026 Points'!$E$11:$L$17=D1975),TRANSPOSE(COLUMN('2026 Points'!$E$11:$L$17)^0)),0))</f>
        <v>#N/A</v>
      </c>
    </row>
    <row r="1976">
      <c r="A1976" s="13"/>
      <c r="B1976" s="13"/>
      <c r="C1976" s="14"/>
      <c r="D1976" s="14"/>
      <c r="E1976" s="14"/>
      <c r="F1976" s="15"/>
      <c r="I1976" t="str">
        <f t="array" ref="I1976">INDEX('2026 Points'!$D$11:$D$17,MATCH(1,MMULT(--('2026 Points'!$E$11:$L$17=D1976),TRANSPOSE(COLUMN('2026 Points'!$E$11:$L$17)^0)),0))</f>
        <v>#N/A</v>
      </c>
    </row>
    <row r="1977">
      <c r="A1977" s="13"/>
      <c r="B1977" s="13"/>
      <c r="C1977" s="14"/>
      <c r="D1977" s="14"/>
      <c r="E1977" s="14"/>
      <c r="F1977" s="15"/>
      <c r="I1977" t="str">
        <f t="array" ref="I1977">INDEX('2026 Points'!$D$11:$D$17,MATCH(1,MMULT(--('2026 Points'!$E$11:$L$17=D1977),TRANSPOSE(COLUMN('2026 Points'!$E$11:$L$17)^0)),0))</f>
        <v>#N/A</v>
      </c>
    </row>
    <row r="1978">
      <c r="A1978" s="13"/>
      <c r="B1978" s="17"/>
      <c r="C1978" s="14"/>
      <c r="D1978" s="14"/>
      <c r="E1978" s="14"/>
      <c r="F1978" s="15"/>
      <c r="I1978" t="str">
        <f t="array" ref="I1978">INDEX('2026 Points'!$D$11:$D$17,MATCH(1,MMULT(--('2026 Points'!$E$11:$L$17=D1978),TRANSPOSE(COLUMN('2026 Points'!$E$11:$L$17)^0)),0))</f>
        <v>#N/A</v>
      </c>
    </row>
    <row r="1979">
      <c r="A1979" s="13"/>
      <c r="B1979" s="13"/>
      <c r="C1979" s="14"/>
      <c r="D1979" s="14"/>
      <c r="E1979" s="14"/>
      <c r="F1979" s="15"/>
      <c r="I1979" t="str">
        <f t="array" ref="I1979">INDEX('2026 Points'!$D$11:$D$17,MATCH(1,MMULT(--('2026 Points'!$E$11:$L$17=D1979),TRANSPOSE(COLUMN('2026 Points'!$E$11:$L$17)^0)),0))</f>
        <v>#N/A</v>
      </c>
    </row>
    <row r="1980">
      <c r="A1980" s="13"/>
      <c r="B1980" s="17"/>
      <c r="C1980" s="14"/>
      <c r="D1980" s="14"/>
      <c r="E1980" s="17"/>
      <c r="F1980" s="15"/>
      <c r="I1980" t="str">
        <f t="array" ref="I1980">INDEX('2026 Points'!$D$11:$D$17,MATCH(1,MMULT(--('2026 Points'!$E$11:$L$17=D1980),TRANSPOSE(COLUMN('2026 Points'!$E$11:$L$17)^0)),0))</f>
        <v>#N/A</v>
      </c>
    </row>
    <row r="1981">
      <c r="A1981" s="13"/>
      <c r="B1981" s="17"/>
      <c r="C1981" s="14"/>
      <c r="D1981" s="14"/>
      <c r="E1981" s="14"/>
      <c r="F1981" s="15"/>
      <c r="I1981" t="str">
        <f t="array" ref="I1981">INDEX('2026 Points'!$D$11:$D$17,MATCH(1,MMULT(--('2026 Points'!$E$11:$L$17=D1981),TRANSPOSE(COLUMN('2026 Points'!$E$11:$L$17)^0)),0))</f>
        <v>#N/A</v>
      </c>
    </row>
    <row r="1982">
      <c r="A1982" s="13"/>
      <c r="B1982" s="17"/>
      <c r="C1982" s="14"/>
      <c r="D1982" s="14"/>
      <c r="E1982" s="14"/>
      <c r="F1982" s="15"/>
      <c r="I1982" t="str">
        <f t="array" ref="I1982">INDEX('2026 Points'!$D$11:$D$17,MATCH(1,MMULT(--('2026 Points'!$E$11:$L$17=D1982),TRANSPOSE(COLUMN('2026 Points'!$E$11:$L$17)^0)),0))</f>
        <v>#N/A</v>
      </c>
    </row>
    <row r="1983">
      <c r="A1983" s="13"/>
      <c r="B1983" s="17"/>
      <c r="C1983" s="14"/>
      <c r="D1983" s="14"/>
      <c r="E1983" s="14"/>
      <c r="F1983" s="15"/>
      <c r="I1983" t="str">
        <f t="array" ref="I1983">INDEX('2026 Points'!$D$11:$D$17,MATCH(1,MMULT(--('2026 Points'!$E$11:$L$17=D1983),TRANSPOSE(COLUMN('2026 Points'!$E$11:$L$17)^0)),0))</f>
        <v>#N/A</v>
      </c>
    </row>
    <row r="1984">
      <c r="A1984" s="13"/>
      <c r="B1984" s="13"/>
      <c r="C1984" s="14"/>
      <c r="D1984" s="14"/>
      <c r="E1984" s="14"/>
      <c r="F1984" s="15"/>
      <c r="I1984" t="str">
        <f t="array" ref="I1984">INDEX('2026 Points'!$D$11:$D$17,MATCH(1,MMULT(--('2026 Points'!$E$11:$L$17=D1984),TRANSPOSE(COLUMN('2026 Points'!$E$11:$L$17)^0)),0))</f>
        <v>#N/A</v>
      </c>
    </row>
    <row r="1985">
      <c r="A1985" s="13"/>
      <c r="B1985" s="13"/>
      <c r="C1985" s="14"/>
      <c r="D1985" s="14"/>
      <c r="E1985" s="14"/>
      <c r="F1985" s="15"/>
      <c r="I1985" t="str">
        <f t="array" ref="I1985">INDEX('2026 Points'!$D$11:$D$17,MATCH(1,MMULT(--('2026 Points'!$E$11:$L$17=D1985),TRANSPOSE(COLUMN('2026 Points'!$E$11:$L$17)^0)),0))</f>
        <v>#N/A</v>
      </c>
    </row>
    <row r="1986">
      <c r="A1986" s="13"/>
      <c r="B1986" s="13"/>
      <c r="C1986" s="14"/>
      <c r="D1986" s="14"/>
      <c r="E1986" s="14"/>
      <c r="F1986" s="15"/>
      <c r="I1986" t="str">
        <f t="array" ref="I1986">INDEX('2026 Points'!$D$11:$D$17,MATCH(1,MMULT(--('2026 Points'!$E$11:$L$17=D1986),TRANSPOSE(COLUMN('2026 Points'!$E$11:$L$17)^0)),0))</f>
        <v>#N/A</v>
      </c>
    </row>
    <row r="1987">
      <c r="A1987" s="13"/>
      <c r="B1987" s="13"/>
      <c r="C1987" s="14"/>
      <c r="D1987" s="14"/>
      <c r="E1987" s="14"/>
      <c r="F1987" s="15"/>
      <c r="I1987" t="str">
        <f t="array" ref="I1987">INDEX('2026 Points'!$D$11:$D$17,MATCH(1,MMULT(--('2026 Points'!$E$11:$L$17=D1987),TRANSPOSE(COLUMN('2026 Points'!$E$11:$L$17)^0)),0))</f>
        <v>#N/A</v>
      </c>
    </row>
    <row r="1988">
      <c r="A1988" s="13"/>
      <c r="B1988" s="13"/>
      <c r="C1988" s="14"/>
      <c r="D1988" s="14"/>
      <c r="E1988" s="14"/>
      <c r="F1988" s="15"/>
      <c r="I1988" t="str">
        <f t="array" ref="I1988">INDEX('2026 Points'!$D$11:$D$17,MATCH(1,MMULT(--('2026 Points'!$E$11:$L$17=D1988),TRANSPOSE(COLUMN('2026 Points'!$E$11:$L$17)^0)),0))</f>
        <v>#N/A</v>
      </c>
    </row>
    <row r="1989">
      <c r="A1989" s="13"/>
      <c r="B1989" s="13"/>
      <c r="C1989" s="14"/>
      <c r="D1989" s="14"/>
      <c r="E1989" s="17"/>
      <c r="F1989" s="15"/>
      <c r="I1989" t="str">
        <f t="array" ref="I1989">INDEX('2026 Points'!$D$11:$D$17,MATCH(1,MMULT(--('2026 Points'!$E$11:$L$17=D1989),TRANSPOSE(COLUMN('2026 Points'!$E$11:$L$17)^0)),0))</f>
        <v>#N/A</v>
      </c>
    </row>
    <row r="1990">
      <c r="A1990" s="13"/>
      <c r="B1990" s="13"/>
      <c r="C1990" s="14"/>
      <c r="D1990" s="14"/>
      <c r="E1990" s="14"/>
      <c r="F1990" s="15"/>
      <c r="I1990" t="str">
        <f t="array" ref="I1990">INDEX('2026 Points'!$D$11:$D$17,MATCH(1,MMULT(--('2026 Points'!$E$11:$L$17=D1990),TRANSPOSE(COLUMN('2026 Points'!$E$11:$L$17)^0)),0))</f>
        <v>#N/A</v>
      </c>
    </row>
    <row r="1991">
      <c r="A1991" s="13"/>
      <c r="B1991" s="13"/>
      <c r="C1991" s="14"/>
      <c r="D1991" s="14"/>
      <c r="E1991" s="14"/>
      <c r="F1991" s="15"/>
      <c r="I1991" t="str">
        <f t="array" ref="I1991">INDEX('2026 Points'!$D$11:$D$17,MATCH(1,MMULT(--('2026 Points'!$E$11:$L$17=D1991),TRANSPOSE(COLUMN('2026 Points'!$E$11:$L$17)^0)),0))</f>
        <v>#N/A</v>
      </c>
    </row>
    <row r="1992">
      <c r="A1992" s="13"/>
      <c r="B1992" s="17"/>
      <c r="C1992" s="14"/>
      <c r="D1992" s="14"/>
      <c r="E1992" s="14"/>
      <c r="F1992" s="15"/>
      <c r="I1992" t="str">
        <f t="array" ref="I1992">INDEX('2026 Points'!$D$11:$D$17,MATCH(1,MMULT(--('2026 Points'!$E$11:$L$17=D1992),TRANSPOSE(COLUMN('2026 Points'!$E$11:$L$17)^0)),0))</f>
        <v>#N/A</v>
      </c>
    </row>
    <row r="1993">
      <c r="A1993" s="13"/>
      <c r="B1993" s="17"/>
      <c r="C1993" s="14"/>
      <c r="D1993" s="14"/>
      <c r="E1993" s="17"/>
      <c r="F1993" s="15"/>
      <c r="I1993" t="str">
        <f t="array" ref="I1993">INDEX('2026 Points'!$D$11:$D$17,MATCH(1,MMULT(--('2026 Points'!$E$11:$L$17=D1993),TRANSPOSE(COLUMN('2026 Points'!$E$11:$L$17)^0)),0))</f>
        <v>#N/A</v>
      </c>
    </row>
    <row r="1994">
      <c r="A1994" s="13"/>
      <c r="B1994" s="17"/>
      <c r="C1994" s="14"/>
      <c r="D1994" s="14"/>
      <c r="E1994" s="14"/>
      <c r="F1994" s="15"/>
      <c r="I1994" t="str">
        <f t="array" ref="I1994">INDEX('2026 Points'!$D$11:$D$17,MATCH(1,MMULT(--('2026 Points'!$E$11:$L$17=D1994),TRANSPOSE(COLUMN('2026 Points'!$E$11:$L$17)^0)),0))</f>
        <v>#N/A</v>
      </c>
    </row>
    <row r="1995">
      <c r="A1995" s="13"/>
      <c r="B1995" s="17"/>
      <c r="C1995" s="14"/>
      <c r="D1995" s="14"/>
      <c r="E1995" s="14"/>
      <c r="F1995" s="15"/>
      <c r="I1995" t="str">
        <f t="array" ref="I1995">INDEX('2026 Points'!$D$11:$D$17,MATCH(1,MMULT(--('2026 Points'!$E$11:$L$17=D1995),TRANSPOSE(COLUMN('2026 Points'!$E$11:$L$17)^0)),0))</f>
        <v>#N/A</v>
      </c>
    </row>
    <row r="1996">
      <c r="A1996" s="13"/>
      <c r="B1996" s="17"/>
      <c r="C1996" s="14"/>
      <c r="D1996" s="14"/>
      <c r="E1996" s="14"/>
      <c r="F1996" s="15"/>
      <c r="I1996" t="str">
        <f t="array" ref="I1996">INDEX('2026 Points'!$D$11:$D$17,MATCH(1,MMULT(--('2026 Points'!$E$11:$L$17=D1996),TRANSPOSE(COLUMN('2026 Points'!$E$11:$L$17)^0)),0))</f>
        <v>#N/A</v>
      </c>
    </row>
    <row r="1997">
      <c r="A1997" s="13"/>
      <c r="B1997" s="17"/>
      <c r="C1997" s="14"/>
      <c r="D1997" s="14"/>
      <c r="E1997" s="14"/>
      <c r="F1997" s="15"/>
      <c r="I1997" t="str">
        <f t="array" ref="I1997">INDEX('2026 Points'!$D$11:$D$17,MATCH(1,MMULT(--('2026 Points'!$E$11:$L$17=D1997),TRANSPOSE(COLUMN('2026 Points'!$E$11:$L$17)^0)),0))</f>
        <v>#N/A</v>
      </c>
    </row>
    <row r="1998">
      <c r="A1998" s="13"/>
      <c r="B1998" s="17"/>
      <c r="C1998" s="14"/>
      <c r="D1998" s="14"/>
      <c r="E1998" s="14"/>
      <c r="F1998" s="15"/>
      <c r="I1998" t="str">
        <f t="array" ref="I1998">INDEX('2026 Points'!$D$11:$D$17,MATCH(1,MMULT(--('2026 Points'!$E$11:$L$17=D1998),TRANSPOSE(COLUMN('2026 Points'!$E$11:$L$17)^0)),0))</f>
        <v>#N/A</v>
      </c>
    </row>
    <row r="1999">
      <c r="A1999" s="13"/>
      <c r="B1999" s="17"/>
      <c r="C1999" s="14"/>
      <c r="D1999" s="14"/>
      <c r="E1999" s="14"/>
      <c r="F1999" s="15"/>
      <c r="I1999" t="str">
        <f t="array" ref="I1999">INDEX('2026 Points'!$D$11:$D$17,MATCH(1,MMULT(--('2026 Points'!$E$11:$L$17=D1999),TRANSPOSE(COLUMN('2026 Points'!$E$11:$L$17)^0)),0))</f>
        <v>#N/A</v>
      </c>
    </row>
    <row r="2000">
      <c r="A2000" s="13"/>
      <c r="B2000" s="17"/>
      <c r="C2000" s="14"/>
      <c r="D2000" s="14"/>
      <c r="E2000" s="14"/>
      <c r="F2000" s="15"/>
      <c r="I2000" t="str">
        <f t="array" ref="I2000">INDEX('2026 Points'!$D$11:$D$17,MATCH(1,MMULT(--('2026 Points'!$E$11:$L$17=D2000),TRANSPOSE(COLUMN('2026 Points'!$E$11:$L$17)^0)),0))</f>
        <v>#N/A</v>
      </c>
    </row>
    <row r="2001">
      <c r="A2001" s="13"/>
      <c r="B2001" s="17"/>
      <c r="C2001" s="14"/>
      <c r="D2001" s="14"/>
      <c r="E2001" s="17"/>
      <c r="F2001" s="15"/>
      <c r="I2001" t="str">
        <f t="array" ref="I2001">INDEX('2026 Points'!$D$11:$D$17,MATCH(1,MMULT(--('2026 Points'!$E$11:$L$17=D2001),TRANSPOSE(COLUMN('2026 Points'!$E$11:$L$17)^0)),0))</f>
        <v>#N/A</v>
      </c>
    </row>
    <row r="2002">
      <c r="A2002" s="13"/>
      <c r="B2002" s="17"/>
      <c r="C2002" s="14"/>
      <c r="D2002" s="14"/>
      <c r="E2002" s="14"/>
      <c r="F2002" s="15"/>
      <c r="I2002" t="str">
        <f t="array" ref="I2002">INDEX('2026 Points'!$D$11:$D$17,MATCH(1,MMULT(--('2026 Points'!$E$11:$L$17=D2002),TRANSPOSE(COLUMN('2026 Points'!$E$11:$L$17)^0)),0))</f>
        <v>#N/A</v>
      </c>
    </row>
    <row r="2003">
      <c r="A2003" s="13"/>
      <c r="B2003" s="13"/>
      <c r="C2003" s="14"/>
      <c r="D2003" s="14"/>
      <c r="E2003" s="14"/>
      <c r="F2003" s="15"/>
      <c r="I2003" t="str">
        <f t="array" ref="I2003">INDEX('2026 Points'!$D$11:$D$17,MATCH(1,MMULT(--('2026 Points'!$E$11:$L$17=D2003),TRANSPOSE(COLUMN('2026 Points'!$E$11:$L$17)^0)),0))</f>
        <v>#N/A</v>
      </c>
    </row>
    <row r="2004">
      <c r="A2004" s="13"/>
      <c r="B2004" s="17"/>
      <c r="C2004" s="14"/>
      <c r="D2004" s="14"/>
      <c r="E2004" s="14"/>
      <c r="F2004" s="15"/>
      <c r="I2004" t="str">
        <f t="array" ref="I2004">INDEX('2026 Points'!$D$11:$D$17,MATCH(1,MMULT(--('2026 Points'!$E$11:$L$17=D2004),TRANSPOSE(COLUMN('2026 Points'!$E$11:$L$17)^0)),0))</f>
        <v>#N/A</v>
      </c>
    </row>
    <row r="2005">
      <c r="A2005" s="13"/>
      <c r="B2005" s="17"/>
      <c r="C2005" s="14"/>
      <c r="D2005" s="14"/>
      <c r="E2005" s="14"/>
      <c r="F2005" s="15"/>
      <c r="I2005" t="str">
        <f t="array" ref="I2005">INDEX('2026 Points'!$D$11:$D$17,MATCH(1,MMULT(--('2026 Points'!$E$11:$L$17=D2005),TRANSPOSE(COLUMN('2026 Points'!$E$11:$L$17)^0)),0))</f>
        <v>#N/A</v>
      </c>
    </row>
    <row r="2006">
      <c r="A2006" s="13"/>
      <c r="B2006" s="17"/>
      <c r="C2006" s="14"/>
      <c r="D2006" s="14"/>
      <c r="E2006" s="17"/>
      <c r="F2006" s="15"/>
      <c r="I2006" t="str">
        <f t="array" ref="I2006">INDEX('2026 Points'!$D$11:$D$17,MATCH(1,MMULT(--('2026 Points'!$E$11:$L$17=D2006),TRANSPOSE(COLUMN('2026 Points'!$E$11:$L$17)^0)),0))</f>
        <v>#N/A</v>
      </c>
    </row>
    <row r="2007">
      <c r="A2007" s="13"/>
      <c r="B2007" s="17"/>
      <c r="C2007" s="14"/>
      <c r="D2007" s="14"/>
      <c r="E2007" s="17"/>
      <c r="F2007" s="15"/>
      <c r="I2007" t="str">
        <f t="array" ref="I2007">INDEX('2026 Points'!$D$11:$D$17,MATCH(1,MMULT(--('2026 Points'!$E$11:$L$17=D2007),TRANSPOSE(COLUMN('2026 Points'!$E$11:$L$17)^0)),0))</f>
        <v>#N/A</v>
      </c>
    </row>
    <row r="2008">
      <c r="A2008" s="13"/>
      <c r="B2008" s="17"/>
      <c r="C2008" s="14"/>
      <c r="D2008" s="14"/>
      <c r="E2008" s="14"/>
      <c r="F2008" s="15"/>
      <c r="I2008" t="str">
        <f t="array" ref="I2008">INDEX('2026 Points'!$D$11:$D$17,MATCH(1,MMULT(--('2026 Points'!$E$11:$L$17=D2008),TRANSPOSE(COLUMN('2026 Points'!$E$11:$L$17)^0)),0))</f>
        <v>#N/A</v>
      </c>
    </row>
    <row r="2009">
      <c r="A2009" s="13"/>
      <c r="B2009" s="13"/>
      <c r="C2009" s="14"/>
      <c r="D2009" s="14"/>
      <c r="E2009" s="14"/>
      <c r="F2009" s="15"/>
      <c r="I2009" t="str">
        <f t="array" ref="I2009">INDEX('2026 Points'!$D$11:$D$17,MATCH(1,MMULT(--('2026 Points'!$E$11:$L$17=D2009),TRANSPOSE(COLUMN('2026 Points'!$E$11:$L$17)^0)),0))</f>
        <v>#N/A</v>
      </c>
    </row>
    <row r="2010">
      <c r="A2010" s="13"/>
      <c r="B2010" s="17"/>
      <c r="C2010" s="14"/>
      <c r="D2010" s="14"/>
      <c r="E2010" s="14"/>
      <c r="F2010" s="15"/>
      <c r="I2010" t="str">
        <f t="array" ref="I2010">INDEX('2026 Points'!$D$11:$D$17,MATCH(1,MMULT(--('2026 Points'!$E$11:$L$17=D2010),TRANSPOSE(COLUMN('2026 Points'!$E$11:$L$17)^0)),0))</f>
        <v>#N/A</v>
      </c>
    </row>
    <row r="2011">
      <c r="A2011" s="13"/>
      <c r="B2011" s="17"/>
      <c r="C2011" s="14"/>
      <c r="D2011" s="14"/>
      <c r="E2011" s="17"/>
      <c r="F2011" s="15"/>
      <c r="I2011" t="str">
        <f t="array" ref="I2011">INDEX('2026 Points'!$D$11:$D$17,MATCH(1,MMULT(--('2026 Points'!$E$11:$L$17=D2011),TRANSPOSE(COLUMN('2026 Points'!$E$11:$L$17)^0)),0))</f>
        <v>#N/A</v>
      </c>
    </row>
    <row r="2012">
      <c r="A2012" s="13"/>
      <c r="B2012" s="17"/>
      <c r="C2012" s="14"/>
      <c r="D2012" s="14"/>
      <c r="E2012" s="17"/>
      <c r="F2012" s="15"/>
      <c r="I2012" t="str">
        <f t="array" ref="I2012">INDEX('2026 Points'!$D$11:$D$17,MATCH(1,MMULT(--('2026 Points'!$E$11:$L$17=D2012),TRANSPOSE(COLUMN('2026 Points'!$E$11:$L$17)^0)),0))</f>
        <v>#N/A</v>
      </c>
    </row>
    <row r="2013">
      <c r="A2013" s="13"/>
      <c r="B2013" s="17"/>
      <c r="C2013" s="14"/>
      <c r="D2013" s="14"/>
      <c r="E2013" s="14"/>
      <c r="F2013" s="15"/>
      <c r="I2013" t="str">
        <f t="array" ref="I2013">INDEX('2026 Points'!$D$11:$D$17,MATCH(1,MMULT(--('2026 Points'!$E$11:$L$17=D2013),TRANSPOSE(COLUMN('2026 Points'!$E$11:$L$17)^0)),0))</f>
        <v>#N/A</v>
      </c>
    </row>
    <row r="2014">
      <c r="A2014" s="13"/>
      <c r="B2014" s="17"/>
      <c r="C2014" s="14"/>
      <c r="D2014" s="14"/>
      <c r="E2014" s="17"/>
      <c r="F2014" s="15"/>
      <c r="I2014" t="str">
        <f t="array" ref="I2014">INDEX('2026 Points'!$D$11:$D$17,MATCH(1,MMULT(--('2026 Points'!$E$11:$L$17=D2014),TRANSPOSE(COLUMN('2026 Points'!$E$11:$L$17)^0)),0))</f>
        <v>#N/A</v>
      </c>
    </row>
    <row r="2015">
      <c r="A2015" s="13"/>
      <c r="B2015" s="17"/>
      <c r="C2015" s="14"/>
      <c r="D2015" s="14"/>
      <c r="E2015" s="17"/>
      <c r="F2015" s="15"/>
      <c r="I2015" t="str">
        <f t="array" ref="I2015">INDEX('2026 Points'!$D$11:$D$17,MATCH(1,MMULT(--('2026 Points'!$E$11:$L$17=D2015),TRANSPOSE(COLUMN('2026 Points'!$E$11:$L$17)^0)),0))</f>
        <v>#N/A</v>
      </c>
    </row>
    <row r="2016">
      <c r="A2016" s="13"/>
      <c r="B2016" s="17"/>
      <c r="C2016" s="14"/>
      <c r="D2016" s="14"/>
      <c r="E2016" s="14"/>
      <c r="F2016" s="15"/>
      <c r="I2016" t="str">
        <f t="array" ref="I2016">INDEX('2026 Points'!$D$11:$D$17,MATCH(1,MMULT(--('2026 Points'!$E$11:$L$17=D2016),TRANSPOSE(COLUMN('2026 Points'!$E$11:$L$17)^0)),0))</f>
        <v>#N/A</v>
      </c>
    </row>
    <row r="2017">
      <c r="A2017" s="13"/>
      <c r="B2017" s="17"/>
      <c r="C2017" s="14"/>
      <c r="D2017" s="14"/>
      <c r="E2017" s="17"/>
      <c r="F2017" s="15"/>
      <c r="I2017" t="str">
        <f t="array" ref="I2017">INDEX('2026 Points'!$D$11:$D$17,MATCH(1,MMULT(--('2026 Points'!$E$11:$L$17=D2017),TRANSPOSE(COLUMN('2026 Points'!$E$11:$L$17)^0)),0))</f>
        <v>#N/A</v>
      </c>
    </row>
    <row r="2018">
      <c r="A2018" s="13"/>
      <c r="B2018" s="17"/>
      <c r="C2018" s="14"/>
      <c r="D2018" s="14"/>
      <c r="E2018" s="17"/>
      <c r="F2018" s="15"/>
      <c r="I2018" t="str">
        <f t="array" ref="I2018">INDEX('2026 Points'!$D$11:$D$17,MATCH(1,MMULT(--('2026 Points'!$E$11:$L$17=D2018),TRANSPOSE(COLUMN('2026 Points'!$E$11:$L$17)^0)),0))</f>
        <v>#N/A</v>
      </c>
    </row>
    <row r="2019">
      <c r="A2019" s="13"/>
      <c r="B2019" s="17"/>
      <c r="C2019" s="14"/>
      <c r="D2019" s="14"/>
      <c r="E2019" s="14"/>
      <c r="F2019" s="15"/>
      <c r="I2019" t="str">
        <f t="array" ref="I2019">INDEX('2026 Points'!$D$11:$D$17,MATCH(1,MMULT(--('2026 Points'!$E$11:$L$17=D2019),TRANSPOSE(COLUMN('2026 Points'!$E$11:$L$17)^0)),0))</f>
        <v>#N/A</v>
      </c>
    </row>
    <row r="2020">
      <c r="A2020" s="13"/>
      <c r="B2020" s="17"/>
      <c r="C2020" s="14"/>
      <c r="D2020" s="14"/>
      <c r="E2020" s="14"/>
      <c r="F2020" s="15"/>
      <c r="I2020" t="str">
        <f t="array" ref="I2020">INDEX('2026 Points'!$D$11:$D$17,MATCH(1,MMULT(--('2026 Points'!$E$11:$L$17=D2020),TRANSPOSE(COLUMN('2026 Points'!$E$11:$L$17)^0)),0))</f>
        <v>#N/A</v>
      </c>
    </row>
    <row r="2021">
      <c r="A2021" s="13"/>
      <c r="B2021" s="17"/>
      <c r="C2021" s="14"/>
      <c r="D2021" s="14"/>
      <c r="E2021" s="17"/>
      <c r="F2021" s="15"/>
      <c r="I2021" t="str">
        <f t="array" ref="I2021">INDEX('2026 Points'!$D$11:$D$17,MATCH(1,MMULT(--('2026 Points'!$E$11:$L$17=D2021),TRANSPOSE(COLUMN('2026 Points'!$E$11:$L$17)^0)),0))</f>
        <v>#N/A</v>
      </c>
    </row>
    <row r="2022">
      <c r="A2022" s="13"/>
      <c r="B2022" s="17"/>
      <c r="C2022" s="14"/>
      <c r="D2022" s="14"/>
      <c r="E2022" s="17"/>
      <c r="F2022" s="15"/>
      <c r="I2022" t="str">
        <f t="array" ref="I2022">INDEX('2026 Points'!$D$11:$D$17,MATCH(1,MMULT(--('2026 Points'!$E$11:$L$17=D2022),TRANSPOSE(COLUMN('2026 Points'!$E$11:$L$17)^0)),0))</f>
        <v>#N/A</v>
      </c>
    </row>
    <row r="2023">
      <c r="A2023" s="13"/>
      <c r="B2023" s="17"/>
      <c r="C2023" s="14"/>
      <c r="D2023" s="14"/>
      <c r="E2023" s="17"/>
      <c r="F2023" s="15"/>
      <c r="I2023" t="str">
        <f t="array" ref="I2023">INDEX('2026 Points'!$D$11:$D$17,MATCH(1,MMULT(--('2026 Points'!$E$11:$L$17=D2023),TRANSPOSE(COLUMN('2026 Points'!$E$11:$L$17)^0)),0))</f>
        <v>#N/A</v>
      </c>
    </row>
    <row r="2024">
      <c r="A2024" s="13"/>
      <c r="B2024" s="17"/>
      <c r="C2024" s="14"/>
      <c r="D2024" s="14"/>
      <c r="E2024" s="14"/>
      <c r="F2024" s="15"/>
      <c r="I2024" t="str">
        <f t="array" ref="I2024">INDEX('2026 Points'!$D$11:$D$17,MATCH(1,MMULT(--('2026 Points'!$E$11:$L$17=D2024),TRANSPOSE(COLUMN('2026 Points'!$E$11:$L$17)^0)),0))</f>
        <v>#N/A</v>
      </c>
    </row>
    <row r="2025">
      <c r="A2025" s="13"/>
      <c r="B2025" s="17"/>
      <c r="C2025" s="14"/>
      <c r="D2025" s="14"/>
      <c r="E2025" s="17"/>
      <c r="F2025" s="15"/>
      <c r="I2025" t="str">
        <f t="array" ref="I2025">INDEX('2026 Points'!$D$11:$D$17,MATCH(1,MMULT(--('2026 Points'!$E$11:$L$17=D2025),TRANSPOSE(COLUMN('2026 Points'!$E$11:$L$17)^0)),0))</f>
        <v>#N/A</v>
      </c>
    </row>
    <row r="2026">
      <c r="A2026" s="13"/>
      <c r="B2026" s="17"/>
      <c r="C2026" s="14"/>
      <c r="D2026" s="14"/>
      <c r="E2026" s="17"/>
      <c r="F2026" s="15"/>
      <c r="I2026" t="str">
        <f t="array" ref="I2026">INDEX('2026 Points'!$D$11:$D$17,MATCH(1,MMULT(--('2026 Points'!$E$11:$L$17=D2026),TRANSPOSE(COLUMN('2026 Points'!$E$11:$L$17)^0)),0))</f>
        <v>#N/A</v>
      </c>
    </row>
    <row r="2027">
      <c r="A2027" s="13"/>
      <c r="B2027" s="13"/>
      <c r="C2027" s="14"/>
      <c r="D2027" s="14"/>
      <c r="E2027" s="14"/>
      <c r="F2027" s="15"/>
      <c r="I2027" t="str">
        <f t="array" ref="I2027">INDEX('2026 Points'!$D$11:$D$17,MATCH(1,MMULT(--('2026 Points'!$E$11:$L$17=D2027),TRANSPOSE(COLUMN('2026 Points'!$E$11:$L$17)^0)),0))</f>
        <v>#N/A</v>
      </c>
    </row>
    <row r="2028">
      <c r="A2028" s="13"/>
      <c r="B2028" s="17"/>
      <c r="C2028" s="14"/>
      <c r="D2028" s="14"/>
      <c r="E2028" s="14"/>
      <c r="F2028" s="15"/>
      <c r="I2028" t="str">
        <f t="array" ref="I2028">INDEX('2026 Points'!$D$11:$D$17,MATCH(1,MMULT(--('2026 Points'!$E$11:$L$17=D2028),TRANSPOSE(COLUMN('2026 Points'!$E$11:$L$17)^0)),0))</f>
        <v>#N/A</v>
      </c>
    </row>
    <row r="2029">
      <c r="A2029" s="13"/>
      <c r="B2029" s="17"/>
      <c r="C2029" s="14"/>
      <c r="D2029" s="14"/>
      <c r="E2029" s="17"/>
      <c r="F2029" s="15"/>
      <c r="I2029" t="str">
        <f t="array" ref="I2029">INDEX('2026 Points'!$D$11:$D$17,MATCH(1,MMULT(--('2026 Points'!$E$11:$L$17=D2029),TRANSPOSE(COLUMN('2026 Points'!$E$11:$L$17)^0)),0))</f>
        <v>#N/A</v>
      </c>
    </row>
    <row r="2030">
      <c r="A2030" s="13"/>
      <c r="B2030" s="17"/>
      <c r="C2030" s="14"/>
      <c r="D2030" s="14"/>
      <c r="E2030" s="14"/>
      <c r="F2030" s="15"/>
      <c r="I2030" t="str">
        <f t="array" ref="I2030">INDEX('2026 Points'!$D$11:$D$17,MATCH(1,MMULT(--('2026 Points'!$E$11:$L$17=D2030),TRANSPOSE(COLUMN('2026 Points'!$E$11:$L$17)^0)),0))</f>
        <v>#N/A</v>
      </c>
    </row>
    <row r="2031">
      <c r="A2031" s="13"/>
      <c r="B2031" s="17"/>
      <c r="C2031" s="14"/>
      <c r="D2031" s="14"/>
      <c r="E2031" s="14"/>
      <c r="F2031" s="15"/>
      <c r="I2031" t="str">
        <f t="array" ref="I2031">INDEX('2026 Points'!$D$11:$D$17,MATCH(1,MMULT(--('2026 Points'!$E$11:$L$17=D2031),TRANSPOSE(COLUMN('2026 Points'!$E$11:$L$17)^0)),0))</f>
        <v>#N/A</v>
      </c>
    </row>
    <row r="2032">
      <c r="A2032" s="13"/>
      <c r="B2032" s="17"/>
      <c r="C2032" s="14"/>
      <c r="D2032" s="14"/>
      <c r="E2032" s="17"/>
      <c r="F2032" s="15"/>
      <c r="I2032" t="str">
        <f t="array" ref="I2032">INDEX('2026 Points'!$D$11:$D$17,MATCH(1,MMULT(--('2026 Points'!$E$11:$L$17=D2032),TRANSPOSE(COLUMN('2026 Points'!$E$11:$L$17)^0)),0))</f>
        <v>#N/A</v>
      </c>
    </row>
    <row r="2033">
      <c r="A2033" s="13"/>
      <c r="B2033" s="17"/>
      <c r="C2033" s="14"/>
      <c r="D2033" s="14"/>
      <c r="E2033" s="17"/>
      <c r="F2033" s="15"/>
      <c r="I2033" t="str">
        <f t="array" ref="I2033">INDEX('2026 Points'!$D$11:$D$17,MATCH(1,MMULT(--('2026 Points'!$E$11:$L$17=D2033),TRANSPOSE(COLUMN('2026 Points'!$E$11:$L$17)^0)),0))</f>
        <v>#N/A</v>
      </c>
    </row>
    <row r="2034">
      <c r="A2034" s="13"/>
      <c r="B2034" s="17"/>
      <c r="C2034" s="14"/>
      <c r="D2034" s="14"/>
      <c r="E2034" s="17"/>
      <c r="F2034" s="15"/>
      <c r="I2034" t="str">
        <f t="array" ref="I2034">INDEX('2026 Points'!$D$11:$D$17,MATCH(1,MMULT(--('2026 Points'!$E$11:$L$17=D2034),TRANSPOSE(COLUMN('2026 Points'!$E$11:$L$17)^0)),0))</f>
        <v>#N/A</v>
      </c>
    </row>
    <row r="2035">
      <c r="A2035" s="13"/>
      <c r="B2035" s="13"/>
      <c r="C2035" s="14"/>
      <c r="D2035" s="14"/>
      <c r="E2035" s="14"/>
      <c r="F2035" s="15"/>
      <c r="I2035" t="str">
        <f t="array" ref="I2035">INDEX('2026 Points'!$D$11:$D$17,MATCH(1,MMULT(--('2026 Points'!$E$11:$L$17=D2035),TRANSPOSE(COLUMN('2026 Points'!$E$11:$L$17)^0)),0))</f>
        <v>#N/A</v>
      </c>
    </row>
    <row r="2036">
      <c r="A2036" s="13"/>
      <c r="B2036" s="17"/>
      <c r="C2036" s="14"/>
      <c r="D2036" s="14"/>
      <c r="E2036" s="17"/>
      <c r="F2036" s="15"/>
      <c r="I2036" t="str">
        <f t="array" ref="I2036">INDEX('2026 Points'!$D$11:$D$17,MATCH(1,MMULT(--('2026 Points'!$E$11:$L$17=D2036),TRANSPOSE(COLUMN('2026 Points'!$E$11:$L$17)^0)),0))</f>
        <v>#N/A</v>
      </c>
    </row>
    <row r="2037">
      <c r="A2037" s="13"/>
      <c r="B2037" s="17"/>
      <c r="C2037" s="14"/>
      <c r="D2037" s="14"/>
      <c r="E2037" s="17"/>
      <c r="F2037" s="15"/>
      <c r="I2037" t="str">
        <f t="array" ref="I2037">INDEX('2026 Points'!$D$11:$D$17,MATCH(1,MMULT(--('2026 Points'!$E$11:$L$17=D2037),TRANSPOSE(COLUMN('2026 Points'!$E$11:$L$17)^0)),0))</f>
        <v>#N/A</v>
      </c>
    </row>
    <row r="2038">
      <c r="A2038" s="13"/>
      <c r="B2038" s="13"/>
      <c r="C2038" s="14"/>
      <c r="D2038" s="14"/>
      <c r="E2038" s="14"/>
      <c r="F2038" s="15"/>
      <c r="I2038" t="str">
        <f t="array" ref="I2038">INDEX('2026 Points'!$D$11:$D$17,MATCH(1,MMULT(--('2026 Points'!$E$11:$L$17=D2038),TRANSPOSE(COLUMN('2026 Points'!$E$11:$L$17)^0)),0))</f>
        <v>#N/A</v>
      </c>
    </row>
    <row r="2039">
      <c r="A2039" s="13"/>
      <c r="B2039" s="17"/>
      <c r="C2039" s="14"/>
      <c r="D2039" s="14"/>
      <c r="E2039" s="14"/>
      <c r="F2039" s="15"/>
      <c r="I2039" t="str">
        <f t="array" ref="I2039">INDEX('2026 Points'!$D$11:$D$17,MATCH(1,MMULT(--('2026 Points'!$E$11:$L$17=D2039),TRANSPOSE(COLUMN('2026 Points'!$E$11:$L$17)^0)),0))</f>
        <v>#N/A</v>
      </c>
    </row>
    <row r="2040">
      <c r="A2040" s="13"/>
      <c r="B2040" s="13"/>
      <c r="C2040" s="14"/>
      <c r="D2040" s="14"/>
      <c r="E2040" s="14"/>
      <c r="F2040" s="15"/>
      <c r="I2040" t="str">
        <f t="array" ref="I2040">INDEX('2026 Points'!$D$11:$D$17,MATCH(1,MMULT(--('2026 Points'!$E$11:$L$17=D2040),TRANSPOSE(COLUMN('2026 Points'!$E$11:$L$17)^0)),0))</f>
        <v>#N/A</v>
      </c>
    </row>
    <row r="2041">
      <c r="A2041" s="13"/>
      <c r="B2041" s="13"/>
      <c r="C2041" s="14"/>
      <c r="D2041" s="14"/>
      <c r="E2041" s="14"/>
      <c r="F2041" s="15"/>
      <c r="I2041" t="str">
        <f t="array" ref="I2041">INDEX('2026 Points'!$D$11:$D$17,MATCH(1,MMULT(--('2026 Points'!$E$11:$L$17=D2041),TRANSPOSE(COLUMN('2026 Points'!$E$11:$L$17)^0)),0))</f>
        <v>#N/A</v>
      </c>
    </row>
    <row r="2042">
      <c r="A2042" s="13"/>
      <c r="B2042" s="13"/>
      <c r="C2042" s="14"/>
      <c r="D2042" s="14"/>
      <c r="E2042" s="14"/>
      <c r="F2042" s="15"/>
      <c r="I2042" t="str">
        <f t="array" ref="I2042">INDEX('2026 Points'!$D$11:$D$17,MATCH(1,MMULT(--('2026 Points'!$E$11:$L$17=D2042),TRANSPOSE(COLUMN('2026 Points'!$E$11:$L$17)^0)),0))</f>
        <v>#N/A</v>
      </c>
    </row>
    <row r="2043">
      <c r="A2043" s="13"/>
      <c r="B2043" s="17"/>
      <c r="C2043" s="14"/>
      <c r="D2043" s="14"/>
      <c r="E2043" s="14"/>
      <c r="F2043" s="15"/>
      <c r="I2043" t="str">
        <f t="array" ref="I2043">INDEX('2026 Points'!$D$11:$D$17,MATCH(1,MMULT(--('2026 Points'!$E$11:$L$17=D2043),TRANSPOSE(COLUMN('2026 Points'!$E$11:$L$17)^0)),0))</f>
        <v>#N/A</v>
      </c>
    </row>
    <row r="2044">
      <c r="A2044" s="13"/>
      <c r="B2044" s="17"/>
      <c r="C2044" s="14"/>
      <c r="D2044" s="14"/>
      <c r="E2044" s="14"/>
      <c r="F2044" s="15"/>
      <c r="I2044" t="str">
        <f t="array" ref="I2044">INDEX('2026 Points'!$D$11:$D$17,MATCH(1,MMULT(--('2026 Points'!$E$11:$L$17=D2044),TRANSPOSE(COLUMN('2026 Points'!$E$11:$L$17)^0)),0))</f>
        <v>#N/A</v>
      </c>
    </row>
    <row r="2045">
      <c r="A2045" s="13"/>
      <c r="B2045" s="17"/>
      <c r="C2045" s="14"/>
      <c r="D2045" s="14"/>
      <c r="E2045" s="17"/>
      <c r="F2045" s="15"/>
      <c r="I2045" t="str">
        <f t="array" ref="I2045">INDEX('2026 Points'!$D$11:$D$17,MATCH(1,MMULT(--('2026 Points'!$E$11:$L$17=D2045),TRANSPOSE(COLUMN('2026 Points'!$E$11:$L$17)^0)),0))</f>
        <v>#N/A</v>
      </c>
    </row>
    <row r="2046">
      <c r="A2046" s="13"/>
      <c r="B2046" s="17"/>
      <c r="C2046" s="14"/>
      <c r="D2046" s="14"/>
      <c r="E2046" s="14"/>
      <c r="F2046" s="15"/>
      <c r="I2046" t="str">
        <f t="array" ref="I2046">INDEX('2026 Points'!$D$11:$D$17,MATCH(1,MMULT(--('2026 Points'!$E$11:$L$17=D2046),TRANSPOSE(COLUMN('2026 Points'!$E$11:$L$17)^0)),0))</f>
        <v>#N/A</v>
      </c>
    </row>
    <row r="2047">
      <c r="A2047" s="13"/>
      <c r="B2047" s="17"/>
      <c r="C2047" s="14"/>
      <c r="D2047" s="14"/>
      <c r="E2047" s="14"/>
      <c r="F2047" s="15"/>
      <c r="I2047" t="str">
        <f t="array" ref="I2047">INDEX('2026 Points'!$D$11:$D$17,MATCH(1,MMULT(--('2026 Points'!$E$11:$L$17=D2047),TRANSPOSE(COLUMN('2026 Points'!$E$11:$L$17)^0)),0))</f>
        <v>#N/A</v>
      </c>
    </row>
    <row r="2048">
      <c r="A2048" s="13"/>
      <c r="B2048" s="17"/>
      <c r="C2048" s="14"/>
      <c r="D2048" s="14"/>
      <c r="E2048" s="14"/>
      <c r="F2048" s="15"/>
      <c r="I2048" t="str">
        <f t="array" ref="I2048">INDEX('2026 Points'!$D$11:$D$17,MATCH(1,MMULT(--('2026 Points'!$E$11:$L$17=D2048),TRANSPOSE(COLUMN('2026 Points'!$E$11:$L$17)^0)),0))</f>
        <v>#N/A</v>
      </c>
    </row>
    <row r="2049">
      <c r="A2049" s="13"/>
      <c r="B2049" s="17"/>
      <c r="C2049" s="14"/>
      <c r="D2049" s="14"/>
      <c r="E2049" s="14"/>
      <c r="F2049" s="15"/>
      <c r="I2049" t="str">
        <f t="array" ref="I2049">INDEX('2026 Points'!$D$11:$D$17,MATCH(1,MMULT(--('2026 Points'!$E$11:$L$17=D2049),TRANSPOSE(COLUMN('2026 Points'!$E$11:$L$17)^0)),0))</f>
        <v>#N/A</v>
      </c>
    </row>
    <row r="2050">
      <c r="A2050" s="13"/>
      <c r="B2050" s="17"/>
      <c r="C2050" s="14"/>
      <c r="D2050" s="14"/>
      <c r="E2050" s="14"/>
      <c r="F2050" s="15"/>
      <c r="I2050" t="str">
        <f t="array" ref="I2050">INDEX('2026 Points'!$D$11:$D$17,MATCH(1,MMULT(--('2026 Points'!$E$11:$L$17=D2050),TRANSPOSE(COLUMN('2026 Points'!$E$11:$L$17)^0)),0))</f>
        <v>#N/A</v>
      </c>
    </row>
    <row r="2051">
      <c r="A2051" s="13"/>
      <c r="B2051" s="17"/>
      <c r="C2051" s="14"/>
      <c r="D2051" s="14"/>
      <c r="E2051" s="17"/>
      <c r="F2051" s="15"/>
      <c r="I2051" t="str">
        <f t="array" ref="I2051">INDEX('2026 Points'!$D$11:$D$17,MATCH(1,MMULT(--('2026 Points'!$E$11:$L$17=D2051),TRANSPOSE(COLUMN('2026 Points'!$E$11:$L$17)^0)),0))</f>
        <v>#N/A</v>
      </c>
    </row>
    <row r="2052">
      <c r="A2052" s="13"/>
      <c r="B2052" s="17"/>
      <c r="C2052" s="14"/>
      <c r="D2052" s="14"/>
      <c r="E2052" s="14"/>
      <c r="F2052" s="15"/>
      <c r="I2052" t="str">
        <f t="array" ref="I2052">INDEX('2026 Points'!$D$11:$D$17,MATCH(1,MMULT(--('2026 Points'!$E$11:$L$17=D2052),TRANSPOSE(COLUMN('2026 Points'!$E$11:$L$17)^0)),0))</f>
        <v>#N/A</v>
      </c>
    </row>
    <row r="2053">
      <c r="A2053" s="13"/>
      <c r="B2053" s="17"/>
      <c r="C2053" s="14"/>
      <c r="D2053" s="14"/>
      <c r="E2053" s="17"/>
      <c r="F2053" s="15"/>
      <c r="I2053" t="str">
        <f t="array" ref="I2053">INDEX('2026 Points'!$D$11:$D$17,MATCH(1,MMULT(--('2026 Points'!$E$11:$L$17=D2053),TRANSPOSE(COLUMN('2026 Points'!$E$11:$L$17)^0)),0))</f>
        <v>#N/A</v>
      </c>
    </row>
    <row r="2054">
      <c r="A2054" s="13"/>
      <c r="B2054" s="17"/>
      <c r="C2054" s="14"/>
      <c r="D2054" s="14"/>
      <c r="E2054" s="17"/>
      <c r="F2054" s="15"/>
      <c r="I2054" t="str">
        <f t="array" ref="I2054">INDEX('2026 Points'!$D$11:$D$17,MATCH(1,MMULT(--('2026 Points'!$E$11:$L$17=D2054),TRANSPOSE(COLUMN('2026 Points'!$E$11:$L$17)^0)),0))</f>
        <v>#N/A</v>
      </c>
    </row>
    <row r="2055">
      <c r="A2055" s="13"/>
      <c r="B2055" s="17"/>
      <c r="C2055" s="14"/>
      <c r="D2055" s="14"/>
      <c r="E2055" s="17"/>
      <c r="F2055" s="15"/>
      <c r="I2055" t="str">
        <f t="array" ref="I2055">INDEX('2026 Points'!$D$11:$D$17,MATCH(1,MMULT(--('2026 Points'!$E$11:$L$17=D2055),TRANSPOSE(COLUMN('2026 Points'!$E$11:$L$17)^0)),0))</f>
        <v>#N/A</v>
      </c>
    </row>
    <row r="2056">
      <c r="A2056" s="13"/>
      <c r="B2056" s="17"/>
      <c r="C2056" s="14"/>
      <c r="D2056" s="14"/>
      <c r="E2056" s="14"/>
      <c r="F2056" s="15"/>
      <c r="I2056" t="str">
        <f t="array" ref="I2056">INDEX('2026 Points'!$D$11:$D$17,MATCH(1,MMULT(--('2026 Points'!$E$11:$L$17=D2056),TRANSPOSE(COLUMN('2026 Points'!$E$11:$L$17)^0)),0))</f>
        <v>#N/A</v>
      </c>
    </row>
    <row r="2057">
      <c r="A2057" s="13"/>
      <c r="B2057" s="17"/>
      <c r="C2057" s="14"/>
      <c r="D2057" s="14"/>
      <c r="E2057" s="17"/>
      <c r="F2057" s="15"/>
      <c r="I2057" t="str">
        <f t="array" ref="I2057">INDEX('2026 Points'!$D$11:$D$17,MATCH(1,MMULT(--('2026 Points'!$E$11:$L$17=D2057),TRANSPOSE(COLUMN('2026 Points'!$E$11:$L$17)^0)),0))</f>
        <v>#N/A</v>
      </c>
    </row>
    <row r="2058">
      <c r="A2058" s="13"/>
      <c r="B2058" s="17"/>
      <c r="C2058" s="14"/>
      <c r="D2058" s="14"/>
      <c r="E2058" s="17"/>
      <c r="F2058" s="15"/>
      <c r="I2058" t="str">
        <f t="array" ref="I2058">INDEX('2026 Points'!$D$11:$D$17,MATCH(1,MMULT(--('2026 Points'!$E$11:$L$17=D2058),TRANSPOSE(COLUMN('2026 Points'!$E$11:$L$17)^0)),0))</f>
        <v>#N/A</v>
      </c>
    </row>
    <row r="2059">
      <c r="A2059" s="13"/>
      <c r="B2059" s="17"/>
      <c r="C2059" s="14"/>
      <c r="D2059" s="14"/>
      <c r="E2059" s="17"/>
      <c r="F2059" s="15"/>
      <c r="I2059" t="str">
        <f t="array" ref="I2059">INDEX('2026 Points'!$D$11:$D$17,MATCH(1,MMULT(--('2026 Points'!$E$11:$L$17=D2059),TRANSPOSE(COLUMN('2026 Points'!$E$11:$L$17)^0)),0))</f>
        <v>#N/A</v>
      </c>
    </row>
    <row r="2060">
      <c r="A2060" s="13"/>
      <c r="B2060" s="17"/>
      <c r="C2060" s="14"/>
      <c r="D2060" s="14"/>
      <c r="E2060" s="17"/>
      <c r="F2060" s="15"/>
      <c r="I2060" t="str">
        <f t="array" ref="I2060">INDEX('2026 Points'!$D$11:$D$17,MATCH(1,MMULT(--('2026 Points'!$E$11:$L$17=D2060),TRANSPOSE(COLUMN('2026 Points'!$E$11:$L$17)^0)),0))</f>
        <v>#N/A</v>
      </c>
    </row>
    <row r="2061">
      <c r="A2061" s="13"/>
      <c r="B2061" s="13"/>
      <c r="C2061" s="14"/>
      <c r="D2061" s="14"/>
      <c r="E2061" s="14"/>
      <c r="F2061" s="15"/>
      <c r="I2061" t="str">
        <f t="array" ref="I2061">INDEX('2026 Points'!$D$11:$D$17,MATCH(1,MMULT(--('2026 Points'!$E$11:$L$17=D2061),TRANSPOSE(COLUMN('2026 Points'!$E$11:$L$17)^0)),0))</f>
        <v>#N/A</v>
      </c>
    </row>
    <row r="2062">
      <c r="A2062" s="13"/>
      <c r="B2062" s="13"/>
      <c r="C2062" s="14"/>
      <c r="D2062" s="14"/>
      <c r="E2062" s="17"/>
      <c r="F2062" s="15"/>
      <c r="I2062" t="str">
        <f t="array" ref="I2062">INDEX('2026 Points'!$D$11:$D$17,MATCH(1,MMULT(--('2026 Points'!$E$11:$L$17=D2062),TRANSPOSE(COLUMN('2026 Points'!$E$11:$L$17)^0)),0))</f>
        <v>#N/A</v>
      </c>
    </row>
    <row r="2063">
      <c r="A2063" s="13"/>
      <c r="B2063" s="13"/>
      <c r="C2063" s="14"/>
      <c r="D2063" s="14"/>
      <c r="E2063" s="14"/>
      <c r="F2063" s="15"/>
      <c r="I2063" t="str">
        <f t="array" ref="I2063">INDEX('2026 Points'!$D$11:$D$17,MATCH(1,MMULT(--('2026 Points'!$E$11:$L$17=D2063),TRANSPOSE(COLUMN('2026 Points'!$E$11:$L$17)^0)),0))</f>
        <v>#N/A</v>
      </c>
    </row>
    <row r="2064">
      <c r="A2064" s="13"/>
      <c r="B2064" s="13"/>
      <c r="C2064" s="14"/>
      <c r="D2064" s="14"/>
      <c r="E2064" s="14"/>
      <c r="F2064" s="15"/>
      <c r="I2064" t="str">
        <f t="array" ref="I2064">INDEX('2026 Points'!$D$11:$D$17,MATCH(1,MMULT(--('2026 Points'!$E$11:$L$17=D2064),TRANSPOSE(COLUMN('2026 Points'!$E$11:$L$17)^0)),0))</f>
        <v>#N/A</v>
      </c>
    </row>
    <row r="2065">
      <c r="A2065" s="13"/>
      <c r="B2065" s="17"/>
      <c r="C2065" s="14"/>
      <c r="D2065" s="14"/>
      <c r="E2065" s="14"/>
      <c r="F2065" s="15"/>
      <c r="I2065" t="str">
        <f t="array" ref="I2065">INDEX('2026 Points'!$D$11:$D$17,MATCH(1,MMULT(--('2026 Points'!$E$11:$L$17=D2065),TRANSPOSE(COLUMN('2026 Points'!$E$11:$L$17)^0)),0))</f>
        <v>#N/A</v>
      </c>
    </row>
    <row r="2066">
      <c r="A2066" s="13"/>
      <c r="B2066" s="13"/>
      <c r="C2066" s="14"/>
      <c r="D2066" s="14"/>
      <c r="E2066" s="17"/>
      <c r="F2066" s="15"/>
      <c r="I2066" t="str">
        <f t="array" ref="I2066">INDEX('2026 Points'!$D$11:$D$17,MATCH(1,MMULT(--('2026 Points'!$E$11:$L$17=D2066),TRANSPOSE(COLUMN('2026 Points'!$E$11:$L$17)^0)),0))</f>
        <v>#N/A</v>
      </c>
    </row>
    <row r="2067">
      <c r="I2067" t="str">
        <f t="array" ref="I2067">INDEX('2026 Points'!$D$11:$D$17,MATCH(1,MMULT(--('2026 Points'!$E$11:$L$17=D2067),TRANSPOSE(COLUMN('2026 Points'!$E$11:$L$17)^0)),0))</f>
        <v>#N/A</v>
      </c>
    </row>
    <row r="2068">
      <c r="I2068" t="str">
        <f t="array" ref="I2068">INDEX('2026 Points'!$D$11:$D$17,MATCH(1,MMULT(--('2026 Points'!$E$11:$L$17=D2068),TRANSPOSE(COLUMN('2026 Points'!$E$11:$L$17)^0)),0))</f>
        <v>#N/A</v>
      </c>
    </row>
    <row r="2069">
      <c r="I2069" t="str">
        <f t="array" ref="I2069">INDEX('2026 Points'!$D$11:$D$17,MATCH(1,MMULT(--('2026 Points'!$E$11:$L$17=D2069),TRANSPOSE(COLUMN('2026 Points'!$E$11:$L$17)^0)),0))</f>
        <v>#N/A</v>
      </c>
    </row>
    <row r="2070">
      <c r="I2070" t="str">
        <f t="array" ref="I2070">INDEX('2026 Points'!$D$11:$D$17,MATCH(1,MMULT(--('2026 Points'!$E$11:$L$17=D2070),TRANSPOSE(COLUMN('2026 Points'!$E$11:$L$17)^0)),0))</f>
        <v>#N/A</v>
      </c>
    </row>
    <row r="2071">
      <c r="I2071" t="str">
        <f t="array" ref="I2071">INDEX('2026 Points'!$D$11:$D$17,MATCH(1,MMULT(--('2026 Points'!$E$11:$L$17=D2071),TRANSPOSE(COLUMN('2026 Points'!$E$11:$L$17)^0)),0))</f>
        <v>#N/A</v>
      </c>
    </row>
    <row r="2072">
      <c r="I2072" t="str">
        <f t="array" ref="I2072">INDEX('2026 Points'!$D$11:$D$17,MATCH(1,MMULT(--('2026 Points'!$E$11:$L$17=D2072),TRANSPOSE(COLUMN('2026 Points'!$E$11:$L$17)^0)),0))</f>
        <v>#N/A</v>
      </c>
    </row>
    <row r="2073">
      <c r="I2073" t="str">
        <f t="array" ref="I2073">INDEX('2026 Points'!$D$11:$D$17,MATCH(1,MMULT(--('2026 Points'!$E$11:$L$17=D2073),TRANSPOSE(COLUMN('2026 Points'!$E$11:$L$17)^0)),0))</f>
        <v>#N/A</v>
      </c>
    </row>
    <row r="2074">
      <c r="I2074" t="str">
        <f t="array" ref="I2074">INDEX('2026 Points'!$D$11:$D$17,MATCH(1,MMULT(--('2026 Points'!$E$11:$L$17=D2074),TRANSPOSE(COLUMN('2026 Points'!$E$11:$L$17)^0)),0))</f>
        <v>#N/A</v>
      </c>
    </row>
    <row r="2075">
      <c r="I2075" t="str">
        <f t="array" ref="I2075">INDEX('2026 Points'!$D$11:$D$17,MATCH(1,MMULT(--('2026 Points'!$E$11:$L$17=D2075),TRANSPOSE(COLUMN('2026 Points'!$E$11:$L$17)^0)),0))</f>
        <v>#N/A</v>
      </c>
    </row>
    <row r="2076">
      <c r="I2076" t="str">
        <f t="array" ref="I2076">INDEX('2026 Points'!$D$11:$D$17,MATCH(1,MMULT(--('2026 Points'!$E$11:$L$17=D2076),TRANSPOSE(COLUMN('2026 Points'!$E$11:$L$17)^0)),0))</f>
        <v>#N/A</v>
      </c>
    </row>
    <row r="2077">
      <c r="I2077" t="str">
        <f t="array" ref="I2077">INDEX('2026 Points'!$D$11:$D$17,MATCH(1,MMULT(--('2026 Points'!$E$11:$L$17=D2077),TRANSPOSE(COLUMN('2026 Points'!$E$11:$L$17)^0)),0))</f>
        <v>#N/A</v>
      </c>
    </row>
    <row r="2078">
      <c r="I2078" t="str">
        <f t="array" ref="I2078">INDEX('2026 Points'!$D$11:$D$17,MATCH(1,MMULT(--('2026 Points'!$E$11:$L$17=D2078),TRANSPOSE(COLUMN('2026 Points'!$E$11:$L$17)^0)),0))</f>
        <v>#N/A</v>
      </c>
    </row>
    <row r="2079">
      <c r="I2079" t="str">
        <f t="array" ref="I2079">INDEX('2026 Points'!$D$11:$D$17,MATCH(1,MMULT(--('2026 Points'!$E$11:$L$17=D2079),TRANSPOSE(COLUMN('2026 Points'!$E$11:$L$17)^0)),0))</f>
        <v>#N/A</v>
      </c>
    </row>
    <row r="2080">
      <c r="I2080" t="str">
        <f t="array" ref="I2080">INDEX('2026 Points'!$D$11:$D$17,MATCH(1,MMULT(--('2026 Points'!$E$11:$L$17=D2080),TRANSPOSE(COLUMN('2026 Points'!$E$11:$L$17)^0)),0))</f>
        <v>#N/A</v>
      </c>
    </row>
    <row r="2081">
      <c r="I2081" t="str">
        <f t="array" ref="I2081">INDEX('2026 Points'!$D$11:$D$17,MATCH(1,MMULT(--('2026 Points'!$E$11:$L$17=D2081),TRANSPOSE(COLUMN('2026 Points'!$E$11:$L$17)^0)),0))</f>
        <v>#N/A</v>
      </c>
    </row>
    <row r="2082">
      <c r="I2082" t="str">
        <f t="array" ref="I2082">INDEX('2026 Points'!$D$11:$D$17,MATCH(1,MMULT(--('2026 Points'!$E$11:$L$17=D2082),TRANSPOSE(COLUMN('2026 Points'!$E$11:$L$17)^0)),0))</f>
        <v>#N/A</v>
      </c>
    </row>
    <row r="2083">
      <c r="I2083" t="str">
        <f t="array" ref="I2083">INDEX('2026 Points'!$D$11:$D$17,MATCH(1,MMULT(--('2026 Points'!$E$11:$L$17=D2083),TRANSPOSE(COLUMN('2026 Points'!$E$11:$L$17)^0)),0))</f>
        <v>#N/A</v>
      </c>
    </row>
    <row r="2084">
      <c r="I2084" t="str">
        <f t="array" ref="I2084">INDEX('2026 Points'!$D$11:$D$17,MATCH(1,MMULT(--('2026 Points'!$E$11:$L$17=D2084),TRANSPOSE(COLUMN('2026 Points'!$E$11:$L$17)^0)),0))</f>
        <v>#N/A</v>
      </c>
    </row>
    <row r="2085">
      <c r="I2085" t="str">
        <f t="array" ref="I2085">INDEX('2026 Points'!$D$11:$D$17,MATCH(1,MMULT(--('2026 Points'!$E$11:$L$17=D2085),TRANSPOSE(COLUMN('2026 Points'!$E$11:$L$17)^0)),0))</f>
        <v>#N/A</v>
      </c>
    </row>
    <row r="2086">
      <c r="I2086" t="str">
        <f t="array" ref="I2086">INDEX('2026 Points'!$D$11:$D$17,MATCH(1,MMULT(--('2026 Points'!$E$11:$L$17=D2086),TRANSPOSE(COLUMN('2026 Points'!$E$11:$L$17)^0)),0))</f>
        <v>#N/A</v>
      </c>
    </row>
    <row r="2087">
      <c r="I2087" t="str">
        <f t="array" ref="I2087">INDEX('2026 Points'!$D$11:$D$17,MATCH(1,MMULT(--('2026 Points'!$E$11:$L$17=D2087),TRANSPOSE(COLUMN('2026 Points'!$E$11:$L$17)^0)),0))</f>
        <v>#N/A</v>
      </c>
    </row>
    <row r="2088">
      <c r="I2088" t="str">
        <f t="array" ref="I2088">INDEX('2026 Points'!$D$11:$D$17,MATCH(1,MMULT(--('2026 Points'!$E$11:$L$17=D2088),TRANSPOSE(COLUMN('2026 Points'!$E$11:$L$17)^0)),0))</f>
        <v>#N/A</v>
      </c>
    </row>
    <row r="2089">
      <c r="I2089" t="str">
        <f t="array" ref="I2089">INDEX('2026 Points'!$D$11:$D$17,MATCH(1,MMULT(--('2026 Points'!$E$11:$L$17=D2089),TRANSPOSE(COLUMN('2026 Points'!$E$11:$L$17)^0)),0))</f>
        <v>#N/A</v>
      </c>
    </row>
    <row r="2090">
      <c r="I2090" t="str">
        <f t="array" ref="I2090">INDEX('2026 Points'!$D$11:$D$17,MATCH(1,MMULT(--('2026 Points'!$E$11:$L$17=D2090),TRANSPOSE(COLUMN('2026 Points'!$E$11:$L$17)^0)),0))</f>
        <v>#N/A</v>
      </c>
    </row>
    <row r="2091">
      <c r="I2091" t="str">
        <f t="array" ref="I2091">INDEX('2026 Points'!$D$11:$D$17,MATCH(1,MMULT(--('2026 Points'!$E$11:$L$17=D2091),TRANSPOSE(COLUMN('2026 Points'!$E$11:$L$17)^0)),0))</f>
        <v>#N/A</v>
      </c>
    </row>
    <row r="2092">
      <c r="I2092" t="str">
        <f t="array" ref="I2092">INDEX('2026 Points'!$D$11:$D$17,MATCH(1,MMULT(--('2026 Points'!$E$11:$L$17=D2092),TRANSPOSE(COLUMN('2026 Points'!$E$11:$L$17)^0)),0))</f>
        <v>#N/A</v>
      </c>
    </row>
    <row r="2093">
      <c r="I2093" t="str">
        <f t="array" ref="I2093">INDEX('2026 Points'!$D$11:$D$17,MATCH(1,MMULT(--('2026 Points'!$E$11:$L$17=D2093),TRANSPOSE(COLUMN('2026 Points'!$E$11:$L$17)^0)),0))</f>
        <v>#N/A</v>
      </c>
    </row>
    <row r="2094">
      <c r="I2094" t="str">
        <f t="array" ref="I2094">INDEX('2026 Points'!$D$11:$D$17,MATCH(1,MMULT(--('2026 Points'!$E$11:$L$17=D2094),TRANSPOSE(COLUMN('2026 Points'!$E$11:$L$17)^0)),0))</f>
        <v>#N/A</v>
      </c>
    </row>
    <row r="2095">
      <c r="I2095" t="str">
        <f t="array" ref="I2095">INDEX('2026 Points'!$D$11:$D$17,MATCH(1,MMULT(--('2026 Points'!$E$11:$L$17=D2095),TRANSPOSE(COLUMN('2026 Points'!$E$11:$L$17)^0)),0))</f>
        <v>#N/A</v>
      </c>
    </row>
    <row r="2096">
      <c r="I2096" t="str">
        <f t="array" ref="I2096">INDEX('2026 Points'!$D$11:$D$17,MATCH(1,MMULT(--('2026 Points'!$E$11:$L$17=D2096),TRANSPOSE(COLUMN('2026 Points'!$E$11:$L$17)^0)),0))</f>
        <v>#N/A</v>
      </c>
    </row>
    <row r="2097">
      <c r="I2097" t="str">
        <f t="array" ref="I2097">INDEX('2026 Points'!$D$11:$D$17,MATCH(1,MMULT(--('2026 Points'!$E$11:$L$17=D2097),TRANSPOSE(COLUMN('2026 Points'!$E$11:$L$17)^0)),0))</f>
        <v>#N/A</v>
      </c>
    </row>
    <row r="2098">
      <c r="I2098" t="str">
        <f t="array" ref="I2098">INDEX('2026 Points'!$D$11:$D$17,MATCH(1,MMULT(--('2026 Points'!$E$11:$L$17=D2098),TRANSPOSE(COLUMN('2026 Points'!$E$11:$L$17)^0)),0))</f>
        <v>#N/A</v>
      </c>
    </row>
    <row r="2099">
      <c r="I2099" t="str">
        <f t="array" ref="I2099">INDEX('2026 Points'!$D$11:$D$17,MATCH(1,MMULT(--('2026 Points'!$E$11:$L$17=D2099),TRANSPOSE(COLUMN('2026 Points'!$E$11:$L$17)^0)),0))</f>
        <v>#N/A</v>
      </c>
    </row>
    <row r="2100">
      <c r="I2100" t="str">
        <f t="array" ref="I2100">INDEX('2026 Points'!$D$11:$D$17,MATCH(1,MMULT(--('2026 Points'!$E$11:$L$17=D2100),TRANSPOSE(COLUMN('2026 Points'!$E$11:$L$17)^0)),0))</f>
        <v>#N/A</v>
      </c>
    </row>
    <row r="2101">
      <c r="I2101" t="str">
        <f t="array" ref="I2101">INDEX('2026 Points'!$D$11:$D$17,MATCH(1,MMULT(--('2026 Points'!$E$11:$L$17=D2101),TRANSPOSE(COLUMN('2026 Points'!$E$11:$L$17)^0)),0))</f>
        <v>#N/A</v>
      </c>
    </row>
    <row r="2102">
      <c r="I2102" t="str">
        <f t="array" ref="I2102">INDEX('2026 Points'!$D$11:$D$17,MATCH(1,MMULT(--('2026 Points'!$E$11:$L$17=D2102),TRANSPOSE(COLUMN('2026 Points'!$E$11:$L$17)^0)),0))</f>
        <v>#N/A</v>
      </c>
    </row>
    <row r="2103">
      <c r="I2103" t="str">
        <f t="array" ref="I2103">INDEX('2026 Points'!$D$11:$D$17,MATCH(1,MMULT(--('2026 Points'!$E$11:$L$17=D2103),TRANSPOSE(COLUMN('2026 Points'!$E$11:$L$17)^0)),0))</f>
        <v>#N/A</v>
      </c>
    </row>
    <row r="2104">
      <c r="I2104" t="str">
        <f t="array" ref="I2104">INDEX('2026 Points'!$D$11:$D$17,MATCH(1,MMULT(--('2026 Points'!$E$11:$L$17=D2104),TRANSPOSE(COLUMN('2026 Points'!$E$11:$L$17)^0)),0))</f>
        <v>#N/A</v>
      </c>
    </row>
    <row r="2105">
      <c r="I2105" t="str">
        <f t="array" ref="I2105">INDEX('2026 Points'!$D$11:$D$17,MATCH(1,MMULT(--('2026 Points'!$E$11:$L$17=D2105),TRANSPOSE(COLUMN('2026 Points'!$E$11:$L$17)^0)),0))</f>
        <v>#N/A</v>
      </c>
    </row>
    <row r="2106">
      <c r="I2106" t="str">
        <f t="array" ref="I2106">INDEX('2026 Points'!$D$11:$D$17,MATCH(1,MMULT(--('2026 Points'!$E$11:$L$17=D2106),TRANSPOSE(COLUMN('2026 Points'!$E$11:$L$17)^0)),0))</f>
        <v>#N/A</v>
      </c>
    </row>
    <row r="2107">
      <c r="I2107" t="str">
        <f t="array" ref="I2107">INDEX('2026 Points'!$D$11:$D$17,MATCH(1,MMULT(--('2026 Points'!$E$11:$L$17=D2107),TRANSPOSE(COLUMN('2026 Points'!$E$11:$L$17)^0)),0))</f>
        <v>#N/A</v>
      </c>
    </row>
    <row r="2108">
      <c r="I2108" t="str">
        <f t="array" ref="I2108">INDEX('2026 Points'!$D$11:$D$17,MATCH(1,MMULT(--('2026 Points'!$E$11:$L$17=D2108),TRANSPOSE(COLUMN('2026 Points'!$E$11:$L$17)^0)),0))</f>
        <v>#N/A</v>
      </c>
    </row>
    <row r="2109">
      <c r="I2109" t="str">
        <f t="array" ref="I2109">INDEX('2026 Points'!$D$11:$D$17,MATCH(1,MMULT(--('2026 Points'!$E$11:$L$17=D2109),TRANSPOSE(COLUMN('2026 Points'!$E$11:$L$17)^0)),0))</f>
        <v>#N/A</v>
      </c>
    </row>
    <row r="2110">
      <c r="I2110" t="str">
        <f t="array" ref="I2110">INDEX('2026 Points'!$D$11:$D$17,MATCH(1,MMULT(--('2026 Points'!$E$11:$L$17=D2110),TRANSPOSE(COLUMN('2026 Points'!$E$11:$L$17)^0)),0))</f>
        <v>#N/A</v>
      </c>
    </row>
    <row r="2111">
      <c r="I2111" t="str">
        <f t="array" ref="I2111">INDEX('2026 Points'!$D$11:$D$17,MATCH(1,MMULT(--('2026 Points'!$E$11:$L$17=D2111),TRANSPOSE(COLUMN('2026 Points'!$E$11:$L$17)^0)),0))</f>
        <v>#N/A</v>
      </c>
    </row>
    <row r="2112">
      <c r="I2112" t="str">
        <f t="array" ref="I2112">INDEX('2026 Points'!$D$11:$D$17,MATCH(1,MMULT(--('2026 Points'!$E$11:$L$17=D2112),TRANSPOSE(COLUMN('2026 Points'!$E$11:$L$17)^0)),0))</f>
        <v>#N/A</v>
      </c>
    </row>
    <row r="2113">
      <c r="I2113" t="str">
        <f t="array" ref="I2113">INDEX('2026 Points'!$D$11:$D$17,MATCH(1,MMULT(--('2026 Points'!$E$11:$L$17=D2113),TRANSPOSE(COLUMN('2026 Points'!$E$11:$L$17)^0)),0))</f>
        <v>#N/A</v>
      </c>
    </row>
    <row r="2114">
      <c r="I2114" t="str">
        <f t="array" ref="I2114">INDEX('2026 Points'!$D$11:$D$17,MATCH(1,MMULT(--('2026 Points'!$E$11:$L$17=D2114),TRANSPOSE(COLUMN('2026 Points'!$E$11:$L$17)^0)),0))</f>
        <v>#N/A</v>
      </c>
    </row>
    <row r="2115">
      <c r="I2115" t="str">
        <f t="array" ref="I2115">INDEX('2026 Points'!$D$11:$D$17,MATCH(1,MMULT(--('2026 Points'!$E$11:$L$17=D2115),TRANSPOSE(COLUMN('2026 Points'!$E$11:$L$17)^0)),0))</f>
        <v>#N/A</v>
      </c>
    </row>
    <row r="2116">
      <c r="I2116" t="str">
        <f t="array" ref="I2116">INDEX('2026 Points'!$D$11:$D$17,MATCH(1,MMULT(--('2026 Points'!$E$11:$L$17=D2116),TRANSPOSE(COLUMN('2026 Points'!$E$11:$L$17)^0)),0))</f>
        <v>#N/A</v>
      </c>
    </row>
    <row r="2117">
      <c r="I2117" t="str">
        <f t="array" ref="I2117">INDEX('2026 Points'!$D$11:$D$17,MATCH(1,MMULT(--('2026 Points'!$E$11:$L$17=D2117),TRANSPOSE(COLUMN('2026 Points'!$E$11:$L$17)^0)),0))</f>
        <v>#N/A</v>
      </c>
    </row>
    <row r="2118">
      <c r="I2118" t="str">
        <f t="array" ref="I2118">INDEX('2026 Points'!$D$11:$D$17,MATCH(1,MMULT(--('2026 Points'!$E$11:$L$17=D2118),TRANSPOSE(COLUMN('2026 Points'!$E$11:$L$17)^0)),0))</f>
        <v>#N/A</v>
      </c>
    </row>
    <row r="2119">
      <c r="I2119" t="str">
        <f t="array" ref="I2119">INDEX('2026 Points'!$D$11:$D$17,MATCH(1,MMULT(--('2026 Points'!$E$11:$L$17=D2119),TRANSPOSE(COLUMN('2026 Points'!$E$11:$L$17)^0)),0))</f>
        <v>#N/A</v>
      </c>
    </row>
    <row r="2120">
      <c r="I2120" t="str">
        <f t="array" ref="I2120">INDEX('2026 Points'!$D$11:$D$17,MATCH(1,MMULT(--('2026 Points'!$E$11:$L$17=D2120),TRANSPOSE(COLUMN('2026 Points'!$E$11:$L$17)^0)),0))</f>
        <v>#N/A</v>
      </c>
    </row>
    <row r="2121">
      <c r="I2121" t="str">
        <f t="array" ref="I2121">INDEX('2026 Points'!$D$11:$D$17,MATCH(1,MMULT(--('2026 Points'!$E$11:$L$17=D2121),TRANSPOSE(COLUMN('2026 Points'!$E$11:$L$17)^0)),0))</f>
        <v>#N/A</v>
      </c>
    </row>
    <row r="2122">
      <c r="I2122" t="str">
        <f t="array" ref="I2122">INDEX('2026 Points'!$D$11:$D$17,MATCH(1,MMULT(--('2026 Points'!$E$11:$L$17=D2122),TRANSPOSE(COLUMN('2026 Points'!$E$11:$L$17)^0)),0))</f>
        <v>#N/A</v>
      </c>
    </row>
    <row r="2123">
      <c r="I2123" t="str">
        <f t="array" ref="I2123">INDEX('2026 Points'!$D$11:$D$17,MATCH(1,MMULT(--('2026 Points'!$E$11:$L$17=D2123),TRANSPOSE(COLUMN('2026 Points'!$E$11:$L$17)^0)),0))</f>
        <v>#N/A</v>
      </c>
    </row>
    <row r="2124">
      <c r="I2124" t="str">
        <f t="array" ref="I2124">INDEX('2026 Points'!$D$11:$D$17,MATCH(1,MMULT(--('2026 Points'!$E$11:$L$17=D2124),TRANSPOSE(COLUMN('2026 Points'!$E$11:$L$17)^0)),0))</f>
        <v>#N/A</v>
      </c>
    </row>
    <row r="2125">
      <c r="I2125" t="str">
        <f t="array" ref="I2125">INDEX('2026 Points'!$D$11:$D$17,MATCH(1,MMULT(--('2026 Points'!$E$11:$L$17=D2125),TRANSPOSE(COLUMN('2026 Points'!$E$11:$L$17)^0)),0))</f>
        <v>#N/A</v>
      </c>
    </row>
    <row r="2126">
      <c r="I2126" t="str">
        <f t="array" ref="I2126">INDEX('2026 Points'!$D$11:$D$17,MATCH(1,MMULT(--('2026 Points'!$E$11:$L$17=D2126),TRANSPOSE(COLUMN('2026 Points'!$E$11:$L$17)^0)),0))</f>
        <v>#N/A</v>
      </c>
    </row>
    <row r="2127">
      <c r="I2127" t="str">
        <f t="array" ref="I2127">INDEX('2026 Points'!$D$11:$D$17,MATCH(1,MMULT(--('2026 Points'!$E$11:$L$17=D2127),TRANSPOSE(COLUMN('2026 Points'!$E$11:$L$17)^0)),0))</f>
        <v>#N/A</v>
      </c>
    </row>
    <row r="2128">
      <c r="I2128" t="str">
        <f t="array" ref="I2128">INDEX('2026 Points'!$D$11:$D$17,MATCH(1,MMULT(--('2026 Points'!$E$11:$L$17=D2128),TRANSPOSE(COLUMN('2026 Points'!$E$11:$L$17)^0)),0))</f>
        <v>#N/A</v>
      </c>
    </row>
    <row r="2129">
      <c r="I2129" t="str">
        <f t="array" ref="I2129">INDEX('2026 Points'!$D$11:$D$17,MATCH(1,MMULT(--('2026 Points'!$E$11:$L$17=D2129),TRANSPOSE(COLUMN('2026 Points'!$E$11:$L$17)^0)),0))</f>
        <v>#N/A</v>
      </c>
    </row>
    <row r="2130">
      <c r="I2130" t="str">
        <f t="array" ref="I2130">INDEX('2026 Points'!$D$11:$D$17,MATCH(1,MMULT(--('2026 Points'!$E$11:$L$17=D2130),TRANSPOSE(COLUMN('2026 Points'!$E$11:$L$17)^0)),0))</f>
        <v>#N/A</v>
      </c>
    </row>
    <row r="2131">
      <c r="I2131" t="str">
        <f t="array" ref="I2131">INDEX('2026 Points'!$D$11:$D$17,MATCH(1,MMULT(--('2026 Points'!$E$11:$L$17=D2131),TRANSPOSE(COLUMN('2026 Points'!$E$11:$L$17)^0)),0))</f>
        <v>#N/A</v>
      </c>
    </row>
    <row r="2132">
      <c r="I2132" t="str">
        <f t="array" ref="I2132">INDEX('2026 Points'!$D$11:$D$17,MATCH(1,MMULT(--('2026 Points'!$E$11:$L$17=D2132),TRANSPOSE(COLUMN('2026 Points'!$E$11:$L$17)^0)),0))</f>
        <v>#N/A</v>
      </c>
    </row>
    <row r="2133">
      <c r="I2133" t="str">
        <f t="array" ref="I2133">INDEX('2026 Points'!$D$11:$D$17,MATCH(1,MMULT(--('2026 Points'!$E$11:$L$17=D2133),TRANSPOSE(COLUMN('2026 Points'!$E$11:$L$17)^0)),0))</f>
        <v>#N/A</v>
      </c>
    </row>
    <row r="2134">
      <c r="I2134" t="str">
        <f t="array" ref="I2134">INDEX('2026 Points'!$D$11:$D$17,MATCH(1,MMULT(--('2026 Points'!$E$11:$L$17=D2134),TRANSPOSE(COLUMN('2026 Points'!$E$11:$L$17)^0)),0))</f>
        <v>#N/A</v>
      </c>
    </row>
    <row r="2135">
      <c r="I2135" t="str">
        <f t="array" ref="I2135">INDEX('2026 Points'!$D$11:$D$17,MATCH(1,MMULT(--('2026 Points'!$E$11:$L$17=D2135),TRANSPOSE(COLUMN('2026 Points'!$E$11:$L$17)^0)),0))</f>
        <v>#N/A</v>
      </c>
    </row>
    <row r="2136">
      <c r="I2136" t="str">
        <f t="array" ref="I2136">INDEX('2026 Points'!$D$11:$D$17,MATCH(1,MMULT(--('2026 Points'!$E$11:$L$17=D2136),TRANSPOSE(COLUMN('2026 Points'!$E$11:$L$17)^0)),0))</f>
        <v>#N/A</v>
      </c>
    </row>
    <row r="2137">
      <c r="I2137" t="str">
        <f t="array" ref="I2137">INDEX('2026 Points'!$D$11:$D$17,MATCH(1,MMULT(--('2026 Points'!$E$11:$L$17=D2137),TRANSPOSE(COLUMN('2026 Points'!$E$11:$L$17)^0)),0))</f>
        <v>#N/A</v>
      </c>
    </row>
    <row r="2138">
      <c r="I2138" t="str">
        <f t="array" ref="I2138">INDEX('2026 Points'!$D$11:$D$17,MATCH(1,MMULT(--('2026 Points'!$E$11:$L$17=D2138),TRANSPOSE(COLUMN('2026 Points'!$E$11:$L$17)^0)),0))</f>
        <v>#N/A</v>
      </c>
    </row>
    <row r="2139">
      <c r="I2139" t="str">
        <f t="array" ref="I2139">INDEX('2026 Points'!$D$11:$D$17,MATCH(1,MMULT(--('2026 Points'!$E$11:$L$17=D2139),TRANSPOSE(COLUMN('2026 Points'!$E$11:$L$17)^0)),0))</f>
        <v>#N/A</v>
      </c>
    </row>
    <row r="2140">
      <c r="I2140" t="str">
        <f t="array" ref="I2140">INDEX('2026 Points'!$D$11:$D$17,MATCH(1,MMULT(--('2026 Points'!$E$11:$L$17=D2140),TRANSPOSE(COLUMN('2026 Points'!$E$11:$L$17)^0)),0))</f>
        <v>#N/A</v>
      </c>
    </row>
    <row r="2141">
      <c r="I2141" t="str">
        <f t="array" ref="I2141">INDEX('2026 Points'!$D$11:$D$17,MATCH(1,MMULT(--('2026 Points'!$E$11:$L$17=D2141),TRANSPOSE(COLUMN('2026 Points'!$E$11:$L$17)^0)),0))</f>
        <v>#N/A</v>
      </c>
    </row>
    <row r="2142">
      <c r="I2142" t="str">
        <f t="array" ref="I2142">INDEX('2026 Points'!$D$11:$D$17,MATCH(1,MMULT(--('2026 Points'!$E$11:$L$17=D2142),TRANSPOSE(COLUMN('2026 Points'!$E$11:$L$17)^0)),0))</f>
        <v>#N/A</v>
      </c>
    </row>
    <row r="2143">
      <c r="I2143" t="str">
        <f t="array" ref="I2143">INDEX('2026 Points'!$D$11:$D$17,MATCH(1,MMULT(--('2026 Points'!$E$11:$L$17=D2143),TRANSPOSE(COLUMN('2026 Points'!$E$11:$L$17)^0)),0))</f>
        <v>#N/A</v>
      </c>
    </row>
    <row r="2144">
      <c r="I2144" t="str">
        <f t="array" ref="I2144">INDEX('2026 Points'!$D$11:$D$17,MATCH(1,MMULT(--('2026 Points'!$E$11:$L$17=D2144),TRANSPOSE(COLUMN('2026 Points'!$E$11:$L$17)^0)),0))</f>
        <v>#N/A</v>
      </c>
    </row>
    <row r="2145">
      <c r="I2145" t="str">
        <f t="array" ref="I2145">INDEX('2026 Points'!$D$11:$D$17,MATCH(1,MMULT(--('2026 Points'!$E$11:$L$17=D2145),TRANSPOSE(COLUMN('2026 Points'!$E$11:$L$17)^0)),0))</f>
        <v>#N/A</v>
      </c>
    </row>
    <row r="2146">
      <c r="I2146" t="str">
        <f t="array" ref="I2146">INDEX('2026 Points'!$D$11:$D$17,MATCH(1,MMULT(--('2026 Points'!$E$11:$L$17=D2146),TRANSPOSE(COLUMN('2026 Points'!$E$11:$L$17)^0)),0))</f>
        <v>#N/A</v>
      </c>
    </row>
    <row r="2147">
      <c r="I2147" t="str">
        <f t="array" ref="I2147">INDEX('2026 Points'!$D$11:$D$17,MATCH(1,MMULT(--('2026 Points'!$E$11:$L$17=D2147),TRANSPOSE(COLUMN('2026 Points'!$E$11:$L$17)^0)),0))</f>
        <v>#N/A</v>
      </c>
    </row>
    <row r="2148">
      <c r="I2148" t="str">
        <f t="array" ref="I2148">INDEX('2026 Points'!$D$11:$D$17,MATCH(1,MMULT(--('2026 Points'!$E$11:$L$17=D2148),TRANSPOSE(COLUMN('2026 Points'!$E$11:$L$17)^0)),0))</f>
        <v>#N/A</v>
      </c>
    </row>
    <row r="2149">
      <c r="I2149" t="str">
        <f t="array" ref="I2149">INDEX('2026 Points'!$D$11:$D$17,MATCH(1,MMULT(--('2026 Points'!$E$11:$L$17=D2149),TRANSPOSE(COLUMN('2026 Points'!$E$11:$L$17)^0)),0))</f>
        <v>#N/A</v>
      </c>
    </row>
    <row r="2150">
      <c r="I2150" t="str">
        <f t="array" ref="I2150">INDEX('2026 Points'!$D$11:$D$17,MATCH(1,MMULT(--('2026 Points'!$E$11:$L$17=D2150),TRANSPOSE(COLUMN('2026 Points'!$E$11:$L$17)^0)),0))</f>
        <v>#N/A</v>
      </c>
    </row>
    <row r="2151">
      <c r="I2151" t="str">
        <f t="array" ref="I2151">INDEX('2026 Points'!$D$11:$D$17,MATCH(1,MMULT(--('2026 Points'!$E$11:$L$17=D2151),TRANSPOSE(COLUMN('2026 Points'!$E$11:$L$17)^0)),0))</f>
        <v>#N/A</v>
      </c>
    </row>
    <row r="2152">
      <c r="I2152" t="str">
        <f t="array" ref="I2152">INDEX('2026 Points'!$D$11:$D$17,MATCH(1,MMULT(--('2026 Points'!$E$11:$L$17=D2152),TRANSPOSE(COLUMN('2026 Points'!$E$11:$L$17)^0)),0))</f>
        <v>#N/A</v>
      </c>
    </row>
    <row r="2153">
      <c r="I2153" t="str">
        <f t="array" ref="I2153">INDEX('2026 Points'!$D$11:$D$17,MATCH(1,MMULT(--('2026 Points'!$E$11:$L$17=D2153),TRANSPOSE(COLUMN('2026 Points'!$E$11:$L$17)^0)),0))</f>
        <v>#N/A</v>
      </c>
    </row>
    <row r="2154">
      <c r="I2154" t="str">
        <f t="array" ref="I2154">INDEX('2026 Points'!$D$11:$D$17,MATCH(1,MMULT(--('2026 Points'!$E$11:$L$17=D2154),TRANSPOSE(COLUMN('2026 Points'!$E$11:$L$17)^0)),0))</f>
        <v>#N/A</v>
      </c>
    </row>
    <row r="2155">
      <c r="I2155" t="str">
        <f t="array" ref="I2155">INDEX('2026 Points'!$D$11:$D$17,MATCH(1,MMULT(--('2026 Points'!$E$11:$L$17=D2155),TRANSPOSE(COLUMN('2026 Points'!$E$11:$L$17)^0)),0))</f>
        <v>#N/A</v>
      </c>
    </row>
    <row r="2156">
      <c r="I2156" t="str">
        <f t="array" ref="I2156">INDEX('2026 Points'!$D$11:$D$17,MATCH(1,MMULT(--('2026 Points'!$E$11:$L$17=D2156),TRANSPOSE(COLUMN('2026 Points'!$E$11:$L$17)^0)),0))</f>
        <v>#N/A</v>
      </c>
    </row>
    <row r="2157">
      <c r="I2157" t="str">
        <f t="array" ref="I2157">INDEX('2026 Points'!$D$11:$D$17,MATCH(1,MMULT(--('2026 Points'!$E$11:$L$17=D2157),TRANSPOSE(COLUMN('2026 Points'!$E$11:$L$17)^0)),0))</f>
        <v>#N/A</v>
      </c>
    </row>
    <row r="2158">
      <c r="I2158" t="str">
        <f t="array" ref="I2158">INDEX('2026 Points'!$D$11:$D$17,MATCH(1,MMULT(--('2026 Points'!$E$11:$L$17=D2158),TRANSPOSE(COLUMN('2026 Points'!$E$11:$L$17)^0)),0))</f>
        <v>#N/A</v>
      </c>
    </row>
    <row r="2159">
      <c r="I2159" t="str">
        <f t="array" ref="I2159">INDEX('2026 Points'!$D$11:$D$17,MATCH(1,MMULT(--('2026 Points'!$E$11:$L$17=D2159),TRANSPOSE(COLUMN('2026 Points'!$E$11:$L$17)^0)),0))</f>
        <v>#N/A</v>
      </c>
    </row>
    <row r="2160">
      <c r="I2160" t="str">
        <f t="array" ref="I2160">INDEX('2026 Points'!$D$11:$D$17,MATCH(1,MMULT(--('2026 Points'!$E$11:$L$17=D2160),TRANSPOSE(COLUMN('2026 Points'!$E$11:$L$17)^0)),0))</f>
        <v>#N/A</v>
      </c>
    </row>
    <row r="2161">
      <c r="I2161" t="str">
        <f t="array" ref="I2161">INDEX('2026 Points'!$D$11:$D$17,MATCH(1,MMULT(--('2026 Points'!$E$11:$L$17=D2161),TRANSPOSE(COLUMN('2026 Points'!$E$11:$L$17)^0)),0))</f>
        <v>#N/A</v>
      </c>
    </row>
    <row r="2162">
      <c r="I2162" t="str">
        <f t="array" ref="I2162">INDEX('2026 Points'!$D$11:$D$17,MATCH(1,MMULT(--('2026 Points'!$E$11:$L$17=D2162),TRANSPOSE(COLUMN('2026 Points'!$E$11:$L$17)^0)),0))</f>
        <v>#N/A</v>
      </c>
    </row>
    <row r="2163">
      <c r="I2163" t="str">
        <f t="array" ref="I2163">INDEX('2026 Points'!$D$11:$D$17,MATCH(1,MMULT(--('2026 Points'!$E$11:$L$17=D2163),TRANSPOSE(COLUMN('2026 Points'!$E$11:$L$17)^0)),0))</f>
        <v>#N/A</v>
      </c>
    </row>
    <row r="2164">
      <c r="I2164" t="str">
        <f t="array" ref="I2164">INDEX('2026 Points'!$D$11:$D$17,MATCH(1,MMULT(--('2026 Points'!$E$11:$L$17=D2164),TRANSPOSE(COLUMN('2026 Points'!$E$11:$L$17)^0)),0))</f>
        <v>#N/A</v>
      </c>
    </row>
    <row r="2165">
      <c r="I2165" t="str">
        <f t="array" ref="I2165">INDEX('2026 Points'!$D$11:$D$17,MATCH(1,MMULT(--('2026 Points'!$E$11:$L$17=D2165),TRANSPOSE(COLUMN('2026 Points'!$E$11:$L$17)^0)),0))</f>
        <v>#N/A</v>
      </c>
    </row>
    <row r="2166">
      <c r="I2166" t="str">
        <f t="array" ref="I2166">INDEX('2026 Points'!$D$11:$D$17,MATCH(1,MMULT(--('2026 Points'!$E$11:$L$17=D2166),TRANSPOSE(COLUMN('2026 Points'!$E$11:$L$17)^0)),0))</f>
        <v>#N/A</v>
      </c>
    </row>
    <row r="2167">
      <c r="I2167" t="str">
        <f t="array" ref="I2167">INDEX('2026 Points'!$D$11:$D$17,MATCH(1,MMULT(--('2026 Points'!$E$11:$L$17=D2167),TRANSPOSE(COLUMN('2026 Points'!$E$11:$L$17)^0)),0))</f>
        <v>#N/A</v>
      </c>
    </row>
    <row r="2168">
      <c r="I2168" t="str">
        <f t="array" ref="I2168">INDEX('2026 Points'!$D$11:$D$17,MATCH(1,MMULT(--('2026 Points'!$E$11:$L$17=D2168),TRANSPOSE(COLUMN('2026 Points'!$E$11:$L$17)^0)),0))</f>
        <v>#N/A</v>
      </c>
    </row>
    <row r="2169">
      <c r="I2169" t="str">
        <f t="array" ref="I2169">INDEX('2026 Points'!$D$11:$D$17,MATCH(1,MMULT(--('2026 Points'!$E$11:$L$17=D2169),TRANSPOSE(COLUMN('2026 Points'!$E$11:$L$17)^0)),0))</f>
        <v>#N/A</v>
      </c>
    </row>
    <row r="2170">
      <c r="I2170" t="str">
        <f t="array" ref="I2170">INDEX('2026 Points'!$D$11:$D$17,MATCH(1,MMULT(--('2026 Points'!$E$11:$L$17=D2170),TRANSPOSE(COLUMN('2026 Points'!$E$11:$L$17)^0)),0))</f>
        <v>#N/A</v>
      </c>
    </row>
    <row r="2171">
      <c r="I2171" t="str">
        <f t="array" ref="I2171">INDEX('2026 Points'!$D$11:$D$17,MATCH(1,MMULT(--('2026 Points'!$E$11:$L$17=D2171),TRANSPOSE(COLUMN('2026 Points'!$E$11:$L$17)^0)),0))</f>
        <v>#N/A</v>
      </c>
    </row>
    <row r="2172">
      <c r="I2172" t="str">
        <f t="array" ref="I2172">INDEX('2026 Points'!$D$11:$D$17,MATCH(1,MMULT(--('2026 Points'!$E$11:$L$17=D2172),TRANSPOSE(COLUMN('2026 Points'!$E$11:$L$17)^0)),0))</f>
        <v>#N/A</v>
      </c>
    </row>
    <row r="2173">
      <c r="I2173" t="str">
        <f t="array" ref="I2173">INDEX('2026 Points'!$D$11:$D$17,MATCH(1,MMULT(--('2026 Points'!$E$11:$L$17=D2173),TRANSPOSE(COLUMN('2026 Points'!$E$11:$L$17)^0)),0))</f>
        <v>#N/A</v>
      </c>
    </row>
    <row r="2174">
      <c r="I2174" t="str">
        <f t="array" ref="I2174">INDEX('2026 Points'!$D$11:$D$17,MATCH(1,MMULT(--('2026 Points'!$E$11:$L$17=D2174),TRANSPOSE(COLUMN('2026 Points'!$E$11:$L$17)^0)),0))</f>
        <v>#N/A</v>
      </c>
    </row>
    <row r="2175">
      <c r="I2175" t="str">
        <f t="array" ref="I2175">INDEX('2026 Points'!$D$11:$D$17,MATCH(1,MMULT(--('2026 Points'!$E$11:$L$17=D2175),TRANSPOSE(COLUMN('2026 Points'!$E$11:$L$17)^0)),0))</f>
        <v>#N/A</v>
      </c>
    </row>
    <row r="2176">
      <c r="I2176" t="str">
        <f t="array" ref="I2176">INDEX('2026 Points'!$D$11:$D$17,MATCH(1,MMULT(--('2026 Points'!$E$11:$L$17=D2176),TRANSPOSE(COLUMN('2026 Points'!$E$11:$L$17)^0)),0))</f>
        <v>#N/A</v>
      </c>
    </row>
    <row r="2177">
      <c r="I2177" t="str">
        <f t="array" ref="I2177">INDEX('2026 Points'!$D$11:$D$17,MATCH(1,MMULT(--('2026 Points'!$E$11:$L$17=D2177),TRANSPOSE(COLUMN('2026 Points'!$E$11:$L$17)^0)),0))</f>
        <v>#N/A</v>
      </c>
    </row>
    <row r="2178">
      <c r="I2178" t="str">
        <f t="array" ref="I2178">INDEX('2026 Points'!$D$11:$D$17,MATCH(1,MMULT(--('2026 Points'!$E$11:$L$17=D2178),TRANSPOSE(COLUMN('2026 Points'!$E$11:$L$17)^0)),0))</f>
        <v>#N/A</v>
      </c>
    </row>
    <row r="2179">
      <c r="I2179" t="str">
        <f t="array" ref="I2179">INDEX('2026 Points'!$D$11:$D$17,MATCH(1,MMULT(--('2026 Points'!$E$11:$L$17=D2179),TRANSPOSE(COLUMN('2026 Points'!$E$11:$L$17)^0)),0))</f>
        <v>#N/A</v>
      </c>
    </row>
    <row r="2180">
      <c r="I2180" t="str">
        <f t="array" ref="I2180">INDEX('2026 Points'!$D$11:$D$17,MATCH(1,MMULT(--('2026 Points'!$E$11:$L$17=D2180),TRANSPOSE(COLUMN('2026 Points'!$E$11:$L$17)^0)),0))</f>
        <v>#N/A</v>
      </c>
    </row>
    <row r="2181">
      <c r="I2181" t="str">
        <f t="array" ref="I2181">INDEX('2026 Points'!$D$11:$D$17,MATCH(1,MMULT(--('2026 Points'!$E$11:$L$17=D2181),TRANSPOSE(COLUMN('2026 Points'!$E$11:$L$17)^0)),0))</f>
        <v>#N/A</v>
      </c>
    </row>
    <row r="2182">
      <c r="I2182" t="str">
        <f t="array" ref="I2182">INDEX('2026 Points'!$D$11:$D$17,MATCH(1,MMULT(--('2026 Points'!$E$11:$L$17=D2182),TRANSPOSE(COLUMN('2026 Points'!$E$11:$L$17)^0)),0))</f>
        <v>#N/A</v>
      </c>
    </row>
    <row r="2183">
      <c r="I2183" t="str">
        <f t="array" ref="I2183">INDEX('2026 Points'!$D$11:$D$17,MATCH(1,MMULT(--('2026 Points'!$E$11:$L$17=D2183),TRANSPOSE(COLUMN('2026 Points'!$E$11:$L$17)^0)),0))</f>
        <v>#N/A</v>
      </c>
    </row>
    <row r="2184">
      <c r="I2184" t="str">
        <f t="array" ref="I2184">INDEX('2026 Points'!$D$11:$D$17,MATCH(1,MMULT(--('2026 Points'!$E$11:$L$17=D2184),TRANSPOSE(COLUMN('2026 Points'!$E$11:$L$17)^0)),0))</f>
        <v>#N/A</v>
      </c>
    </row>
    <row r="2185">
      <c r="I2185" t="str">
        <f t="array" ref="I2185">INDEX('2026 Points'!$D$11:$D$17,MATCH(1,MMULT(--('2026 Points'!$E$11:$L$17=D2185),TRANSPOSE(COLUMN('2026 Points'!$E$11:$L$17)^0)),0))</f>
        <v>#N/A</v>
      </c>
    </row>
    <row r="2186">
      <c r="I2186" t="str">
        <f t="array" ref="I2186">INDEX('2026 Points'!$D$11:$D$17,MATCH(1,MMULT(--('2026 Points'!$E$11:$L$17=D2186),TRANSPOSE(COLUMN('2026 Points'!$E$11:$L$17)^0)),0))</f>
        <v>#N/A</v>
      </c>
    </row>
    <row r="2187">
      <c r="I2187" t="str">
        <f t="array" ref="I2187">INDEX('2026 Points'!$D$11:$D$17,MATCH(1,MMULT(--('2026 Points'!$E$11:$L$17=D2187),TRANSPOSE(COLUMN('2026 Points'!$E$11:$L$17)^0)),0))</f>
        <v>#N/A</v>
      </c>
    </row>
    <row r="2188">
      <c r="I2188" t="str">
        <f t="array" ref="I2188">INDEX('2026 Points'!$D$11:$D$17,MATCH(1,MMULT(--('2026 Points'!$E$11:$L$17=D2188),TRANSPOSE(COLUMN('2026 Points'!$E$11:$L$17)^0)),0))</f>
        <v>#N/A</v>
      </c>
    </row>
    <row r="2189">
      <c r="I2189" t="str">
        <f t="array" ref="I2189">INDEX('2026 Points'!$D$11:$D$17,MATCH(1,MMULT(--('2026 Points'!$E$11:$L$17=D2189),TRANSPOSE(COLUMN('2026 Points'!$E$11:$L$17)^0)),0))</f>
        <v>#N/A</v>
      </c>
    </row>
    <row r="2190">
      <c r="I2190" t="str">
        <f t="array" ref="I2190">INDEX('2026 Points'!$D$11:$D$17,MATCH(1,MMULT(--('2026 Points'!$E$11:$L$17=D2190),TRANSPOSE(COLUMN('2026 Points'!$E$11:$L$17)^0)),0))</f>
        <v>#N/A</v>
      </c>
    </row>
    <row r="2191">
      <c r="I2191" t="str">
        <f t="array" ref="I2191">INDEX('2026 Points'!$D$11:$D$17,MATCH(1,MMULT(--('2026 Points'!$E$11:$L$17=D2191),TRANSPOSE(COLUMN('2026 Points'!$E$11:$L$17)^0)),0))</f>
        <v>#N/A</v>
      </c>
    </row>
    <row r="2192">
      <c r="I2192" t="str">
        <f t="array" ref="I2192">INDEX('2026 Points'!$D$11:$D$17,MATCH(1,MMULT(--('2026 Points'!$E$11:$L$17=D2192),TRANSPOSE(COLUMN('2026 Points'!$E$11:$L$17)^0)),0))</f>
        <v>#N/A</v>
      </c>
    </row>
    <row r="2193">
      <c r="I2193" t="str">
        <f t="array" ref="I2193">INDEX('2026 Points'!$D$11:$D$17,MATCH(1,MMULT(--('2026 Points'!$E$11:$L$17=D2193),TRANSPOSE(COLUMN('2026 Points'!$E$11:$L$17)^0)),0))</f>
        <v>#N/A</v>
      </c>
    </row>
    <row r="2194">
      <c r="I2194" t="str">
        <f t="array" ref="I2194">INDEX('2026 Points'!$D$11:$D$17,MATCH(1,MMULT(--('2026 Points'!$E$11:$L$17=D2194),TRANSPOSE(COLUMN('2026 Points'!$E$11:$L$17)^0)),0))</f>
        <v>#N/A</v>
      </c>
    </row>
    <row r="2195">
      <c r="I2195" t="str">
        <f t="array" ref="I2195">INDEX('2026 Points'!$D$11:$D$17,MATCH(1,MMULT(--('2026 Points'!$E$11:$L$17=D2195),TRANSPOSE(COLUMN('2026 Points'!$E$11:$L$17)^0)),0))</f>
        <v>#N/A</v>
      </c>
    </row>
    <row r="2196">
      <c r="I2196" t="str">
        <f t="array" ref="I2196">INDEX('2026 Points'!$D$11:$D$17,MATCH(1,MMULT(--('2026 Points'!$E$11:$L$17=D2196),TRANSPOSE(COLUMN('2026 Points'!$E$11:$L$17)^0)),0))</f>
        <v>#N/A</v>
      </c>
    </row>
    <row r="2197">
      <c r="I2197" t="str">
        <f t="array" ref="I2197">INDEX('2026 Points'!$D$11:$D$17,MATCH(1,MMULT(--('2026 Points'!$E$11:$L$17=D2197),TRANSPOSE(COLUMN('2026 Points'!$E$11:$L$17)^0)),0))</f>
        <v>#N/A</v>
      </c>
    </row>
    <row r="2198">
      <c r="I2198" t="str">
        <f t="array" ref="I2198">INDEX('2026 Points'!$D$11:$D$17,MATCH(1,MMULT(--('2026 Points'!$E$11:$L$17=D2198),TRANSPOSE(COLUMN('2026 Points'!$E$11:$L$17)^0)),0))</f>
        <v>#N/A</v>
      </c>
    </row>
    <row r="2199">
      <c r="I2199" t="str">
        <f t="array" ref="I2199">INDEX('2026 Points'!$D$11:$D$17,MATCH(1,MMULT(--('2026 Points'!$E$11:$L$17=D2199),TRANSPOSE(COLUMN('2026 Points'!$E$11:$L$17)^0)),0))</f>
        <v>#N/A</v>
      </c>
    </row>
    <row r="2200">
      <c r="I2200" t="str">
        <f t="array" ref="I2200">INDEX('2026 Points'!$D$11:$D$17,MATCH(1,MMULT(--('2026 Points'!$E$11:$L$17=D2200),TRANSPOSE(COLUMN('2026 Points'!$E$11:$L$17)^0)),0))</f>
        <v>#N/A</v>
      </c>
    </row>
    <row r="2201">
      <c r="I2201" t="str">
        <f t="array" ref="I2201">INDEX('2026 Points'!$D$11:$D$17,MATCH(1,MMULT(--('2026 Points'!$E$11:$L$17=D2201),TRANSPOSE(COLUMN('2026 Points'!$E$11:$L$17)^0)),0))</f>
        <v>#N/A</v>
      </c>
    </row>
    <row r="2202">
      <c r="I2202" t="str">
        <f t="array" ref="I2202">INDEX('2026 Points'!$D$11:$D$17,MATCH(1,MMULT(--('2026 Points'!$E$11:$L$17=D2202),TRANSPOSE(COLUMN('2026 Points'!$E$11:$L$17)^0)),0))</f>
        <v>#N/A</v>
      </c>
    </row>
    <row r="2203">
      <c r="I2203" t="str">
        <f t="array" ref="I2203">INDEX('2026 Points'!$D$11:$D$17,MATCH(1,MMULT(--('2026 Points'!$E$11:$L$17=D2203),TRANSPOSE(COLUMN('2026 Points'!$E$11:$L$17)^0)),0))</f>
        <v>#N/A</v>
      </c>
    </row>
    <row r="2204">
      <c r="I2204" t="str">
        <f t="array" ref="I2204">INDEX('2026 Points'!$D$11:$D$17,MATCH(1,MMULT(--('2026 Points'!$E$11:$L$17=D2204),TRANSPOSE(COLUMN('2026 Points'!$E$11:$L$17)^0)),0))</f>
        <v>#N/A</v>
      </c>
    </row>
    <row r="2205">
      <c r="I2205" t="str">
        <f t="array" ref="I2205">INDEX('2026 Points'!$D$11:$D$17,MATCH(1,MMULT(--('2026 Points'!$E$11:$L$17=D2205),TRANSPOSE(COLUMN('2026 Points'!$E$11:$L$17)^0)),0))</f>
        <v>#N/A</v>
      </c>
    </row>
    <row r="2206">
      <c r="I2206" t="str">
        <f t="array" ref="I2206">INDEX('2026 Points'!$D$11:$D$17,MATCH(1,MMULT(--('2026 Points'!$E$11:$L$17=D2206),TRANSPOSE(COLUMN('2026 Points'!$E$11:$L$17)^0)),0))</f>
        <v>#N/A</v>
      </c>
    </row>
    <row r="2207">
      <c r="I2207" t="str">
        <f t="array" ref="I2207">INDEX('2026 Points'!$D$11:$D$17,MATCH(1,MMULT(--('2026 Points'!$E$11:$L$17=D2207),TRANSPOSE(COLUMN('2026 Points'!$E$11:$L$17)^0)),0))</f>
        <v>#N/A</v>
      </c>
    </row>
    <row r="2208">
      <c r="I2208" t="str">
        <f t="array" ref="I2208">INDEX('2026 Points'!$D$11:$D$17,MATCH(1,MMULT(--('2026 Points'!$E$11:$L$17=D2208),TRANSPOSE(COLUMN('2026 Points'!$E$11:$L$17)^0)),0))</f>
        <v>#N/A</v>
      </c>
    </row>
    <row r="2209">
      <c r="I2209" t="str">
        <f t="array" ref="I2209">INDEX('2026 Points'!$D$11:$D$17,MATCH(1,MMULT(--('2026 Points'!$E$11:$L$17=D2209),TRANSPOSE(COLUMN('2026 Points'!$E$11:$L$17)^0)),0))</f>
        <v>#N/A</v>
      </c>
    </row>
    <row r="2210">
      <c r="I2210" t="str">
        <f t="array" ref="I2210">INDEX('2026 Points'!$D$11:$D$17,MATCH(1,MMULT(--('2026 Points'!$E$11:$L$17=D2210),TRANSPOSE(COLUMN('2026 Points'!$E$11:$L$17)^0)),0))</f>
        <v>#N/A</v>
      </c>
    </row>
    <row r="2211">
      <c r="I2211" t="str">
        <f t="array" ref="I2211">INDEX('2026 Points'!$D$11:$D$17,MATCH(1,MMULT(--('2026 Points'!$E$11:$L$17=D2211),TRANSPOSE(COLUMN('2026 Points'!$E$11:$L$17)^0)),0))</f>
        <v>#N/A</v>
      </c>
    </row>
    <row r="2212">
      <c r="I2212" t="str">
        <f t="array" ref="I2212">INDEX('2026 Points'!$D$11:$D$17,MATCH(1,MMULT(--('2026 Points'!$E$11:$L$17=D2212),TRANSPOSE(COLUMN('2026 Points'!$E$11:$L$17)^0)),0))</f>
        <v>#N/A</v>
      </c>
    </row>
    <row r="2213">
      <c r="I2213" t="str">
        <f t="array" ref="I2213">INDEX('2026 Points'!$D$11:$D$17,MATCH(1,MMULT(--('2026 Points'!$E$11:$L$17=D2213),TRANSPOSE(COLUMN('2026 Points'!$E$11:$L$17)^0)),0))</f>
        <v>#N/A</v>
      </c>
    </row>
    <row r="2214">
      <c r="I2214" t="str">
        <f t="array" ref="I2214">INDEX('2026 Points'!$D$11:$D$17,MATCH(1,MMULT(--('2026 Points'!$E$11:$L$17=D2214),TRANSPOSE(COLUMN('2026 Points'!$E$11:$L$17)^0)),0))</f>
        <v>#N/A</v>
      </c>
    </row>
    <row r="2215">
      <c r="I2215" t="str">
        <f t="array" ref="I2215">INDEX('2026 Points'!$D$11:$D$17,MATCH(1,MMULT(--('2026 Points'!$E$11:$L$17=D2215),TRANSPOSE(COLUMN('2026 Points'!$E$11:$L$17)^0)),0))</f>
        <v>#N/A</v>
      </c>
    </row>
    <row r="2216">
      <c r="I2216" t="str">
        <f t="array" ref="I2216">INDEX('2026 Points'!$D$11:$D$17,MATCH(1,MMULT(--('2026 Points'!$E$11:$L$17=D2216),TRANSPOSE(COLUMN('2026 Points'!$E$11:$L$17)^0)),0))</f>
        <v>#N/A</v>
      </c>
    </row>
    <row r="2217">
      <c r="I2217" t="str">
        <f t="array" ref="I2217">INDEX('2026 Points'!$D$11:$D$17,MATCH(1,MMULT(--('2026 Points'!$E$11:$L$17=D2217),TRANSPOSE(COLUMN('2026 Points'!$E$11:$L$17)^0)),0))</f>
        <v>#N/A</v>
      </c>
    </row>
    <row r="2218">
      <c r="I2218" t="str">
        <f t="array" ref="I2218">INDEX('2026 Points'!$D$11:$D$17,MATCH(1,MMULT(--('2026 Points'!$E$11:$L$17=D2218),TRANSPOSE(COLUMN('2026 Points'!$E$11:$L$17)^0)),0))</f>
        <v>#N/A</v>
      </c>
    </row>
    <row r="2219">
      <c r="I2219" t="str">
        <f t="array" ref="I2219">INDEX('2026 Points'!$D$11:$D$17,MATCH(1,MMULT(--('2026 Points'!$E$11:$L$17=D2219),TRANSPOSE(COLUMN('2026 Points'!$E$11:$L$17)^0)),0))</f>
        <v>#N/A</v>
      </c>
    </row>
    <row r="2220">
      <c r="I2220" t="str">
        <f t="array" ref="I2220">INDEX('2026 Points'!$D$11:$D$17,MATCH(1,MMULT(--('2026 Points'!$E$11:$L$17=D2220),TRANSPOSE(COLUMN('2026 Points'!$E$11:$L$17)^0)),0))</f>
        <v>#N/A</v>
      </c>
    </row>
    <row r="2221">
      <c r="I2221" t="str">
        <f t="array" ref="I2221">INDEX('2026 Points'!$D$11:$D$17,MATCH(1,MMULT(--('2026 Points'!$E$11:$L$17=D2221),TRANSPOSE(COLUMN('2026 Points'!$E$11:$L$17)^0)),0))</f>
        <v>#N/A</v>
      </c>
    </row>
    <row r="2222">
      <c r="I2222" t="str">
        <f t="array" ref="I2222">INDEX('2026 Points'!$D$11:$D$17,MATCH(1,MMULT(--('2026 Points'!$E$11:$L$17=D2222),TRANSPOSE(COLUMN('2026 Points'!$E$11:$L$17)^0)),0))</f>
        <v>#N/A</v>
      </c>
    </row>
    <row r="2223">
      <c r="I2223" t="str">
        <f t="array" ref="I2223">INDEX('2026 Points'!$D$11:$D$17,MATCH(1,MMULT(--('2026 Points'!$E$11:$L$17=D2223),TRANSPOSE(COLUMN('2026 Points'!$E$11:$L$17)^0)),0))</f>
        <v>#N/A</v>
      </c>
    </row>
    <row r="2224">
      <c r="I2224" t="str">
        <f t="array" ref="I2224">INDEX('2026 Points'!$D$11:$D$17,MATCH(1,MMULT(--('2026 Points'!$E$11:$L$17=D2224),TRANSPOSE(COLUMN('2026 Points'!$E$11:$L$17)^0)),0))</f>
        <v>#N/A</v>
      </c>
    </row>
    <row r="2225">
      <c r="I2225" t="str">
        <f t="array" ref="I2225">INDEX('2026 Points'!$D$11:$D$17,MATCH(1,MMULT(--('2026 Points'!$E$11:$L$17=D2225),TRANSPOSE(COLUMN('2026 Points'!$E$11:$L$17)^0)),0))</f>
        <v>#N/A</v>
      </c>
    </row>
    <row r="2226">
      <c r="I2226" t="str">
        <f t="array" ref="I2226">INDEX('2026 Points'!$D$11:$D$17,MATCH(1,MMULT(--('2026 Points'!$E$11:$L$17=D2226),TRANSPOSE(COLUMN('2026 Points'!$E$11:$L$17)^0)),0))</f>
        <v>#N/A</v>
      </c>
    </row>
    <row r="2227">
      <c r="I2227" t="str">
        <f t="array" ref="I2227">INDEX('2026 Points'!$D$11:$D$17,MATCH(1,MMULT(--('2026 Points'!$E$11:$L$17=D2227),TRANSPOSE(COLUMN('2026 Points'!$E$11:$L$17)^0)),0))</f>
        <v>#N/A</v>
      </c>
    </row>
    <row r="2228">
      <c r="I2228" t="str">
        <f t="array" ref="I2228">INDEX('2026 Points'!$D$11:$D$17,MATCH(1,MMULT(--('2026 Points'!$E$11:$L$17=D2228),TRANSPOSE(COLUMN('2026 Points'!$E$11:$L$17)^0)),0))</f>
        <v>#N/A</v>
      </c>
    </row>
    <row r="2229">
      <c r="I2229" t="str">
        <f t="array" ref="I2229">INDEX('2026 Points'!$D$11:$D$17,MATCH(1,MMULT(--('2026 Points'!$E$11:$L$17=D2229),TRANSPOSE(COLUMN('2026 Points'!$E$11:$L$17)^0)),0))</f>
        <v>#N/A</v>
      </c>
    </row>
    <row r="2230">
      <c r="I2230" t="str">
        <f t="array" ref="I2230">INDEX('2026 Points'!$D$11:$D$17,MATCH(1,MMULT(--('2026 Points'!$E$11:$L$17=D2230),TRANSPOSE(COLUMN('2026 Points'!$E$11:$L$17)^0)),0))</f>
        <v>#N/A</v>
      </c>
    </row>
    <row r="2231">
      <c r="I2231" t="str">
        <f t="array" ref="I2231">INDEX('2026 Points'!$D$11:$D$17,MATCH(1,MMULT(--('2026 Points'!$E$11:$L$17=D2231),TRANSPOSE(COLUMN('2026 Points'!$E$11:$L$17)^0)),0))</f>
        <v>#N/A</v>
      </c>
    </row>
    <row r="2232">
      <c r="I2232" t="str">
        <f t="array" ref="I2232">INDEX('2026 Points'!$D$11:$D$17,MATCH(1,MMULT(--('2026 Points'!$E$11:$L$17=D2232),TRANSPOSE(COLUMN('2026 Points'!$E$11:$L$17)^0)),0))</f>
        <v>#N/A</v>
      </c>
    </row>
    <row r="2233">
      <c r="I2233" t="str">
        <f t="array" ref="I2233">INDEX('2026 Points'!$D$11:$D$17,MATCH(1,MMULT(--('2026 Points'!$E$11:$L$17=D2233),TRANSPOSE(COLUMN('2026 Points'!$E$11:$L$17)^0)),0))</f>
        <v>#N/A</v>
      </c>
    </row>
    <row r="2234">
      <c r="I2234" t="str">
        <f t="array" ref="I2234">INDEX('2026 Points'!$D$11:$D$17,MATCH(1,MMULT(--('2026 Points'!$E$11:$L$17=D2234),TRANSPOSE(COLUMN('2026 Points'!$E$11:$L$17)^0)),0))</f>
        <v>#N/A</v>
      </c>
    </row>
    <row r="2235">
      <c r="I2235" t="str">
        <f t="array" ref="I2235">INDEX('2026 Points'!$D$11:$D$17,MATCH(1,MMULT(--('2026 Points'!$E$11:$L$17=D2235),TRANSPOSE(COLUMN('2026 Points'!$E$11:$L$17)^0)),0))</f>
        <v>#N/A</v>
      </c>
    </row>
    <row r="2236">
      <c r="I2236" t="str">
        <f t="array" ref="I2236">INDEX('2026 Points'!$D$11:$D$17,MATCH(1,MMULT(--('2026 Points'!$E$11:$L$17=D2236),TRANSPOSE(COLUMN('2026 Points'!$E$11:$L$17)^0)),0))</f>
        <v>#N/A</v>
      </c>
    </row>
    <row r="2237">
      <c r="I2237" t="str">
        <f t="array" ref="I2237">INDEX('2026 Points'!$D$11:$D$17,MATCH(1,MMULT(--('2026 Points'!$E$11:$L$17=D2237),TRANSPOSE(COLUMN('2026 Points'!$E$11:$L$17)^0)),0))</f>
        <v>#N/A</v>
      </c>
    </row>
    <row r="2238">
      <c r="I2238" t="str">
        <f t="array" ref="I2238">INDEX('2026 Points'!$D$11:$D$17,MATCH(1,MMULT(--('2026 Points'!$E$11:$L$17=D2238),TRANSPOSE(COLUMN('2026 Points'!$E$11:$L$17)^0)),0))</f>
        <v>#N/A</v>
      </c>
    </row>
    <row r="2239">
      <c r="I2239" t="str">
        <f t="array" ref="I2239">INDEX('2026 Points'!$D$11:$D$17,MATCH(1,MMULT(--('2026 Points'!$E$11:$L$17=D2239),TRANSPOSE(COLUMN('2026 Points'!$E$11:$L$17)^0)),0))</f>
        <v>#N/A</v>
      </c>
    </row>
    <row r="2240">
      <c r="I2240" t="str">
        <f t="array" ref="I2240">INDEX('2026 Points'!$D$11:$D$17,MATCH(1,MMULT(--('2026 Points'!$E$11:$L$17=D2240),TRANSPOSE(COLUMN('2026 Points'!$E$11:$L$17)^0)),0))</f>
        <v>#N/A</v>
      </c>
    </row>
    <row r="2241">
      <c r="I2241" t="str">
        <f t="array" ref="I2241">INDEX('2026 Points'!$D$11:$D$17,MATCH(1,MMULT(--('2026 Points'!$E$11:$L$17=D2241),TRANSPOSE(COLUMN('2026 Points'!$E$11:$L$17)^0)),0))</f>
        <v>#N/A</v>
      </c>
    </row>
    <row r="2242">
      <c r="I2242" t="str">
        <f t="array" ref="I2242">INDEX('2026 Points'!$D$11:$D$17,MATCH(1,MMULT(--('2026 Points'!$E$11:$L$17=D2242),TRANSPOSE(COLUMN('2026 Points'!$E$11:$L$17)^0)),0))</f>
        <v>#N/A</v>
      </c>
    </row>
    <row r="2243">
      <c r="I2243" t="str">
        <f t="array" ref="I2243">INDEX('2026 Points'!$D$11:$D$17,MATCH(1,MMULT(--('2026 Points'!$E$11:$L$17=D2243),TRANSPOSE(COLUMN('2026 Points'!$E$11:$L$17)^0)),0))</f>
        <v>#N/A</v>
      </c>
    </row>
    <row r="2244">
      <c r="I2244" t="str">
        <f t="array" ref="I2244">INDEX('2026 Points'!$D$11:$D$17,MATCH(1,MMULT(--('2026 Points'!$E$11:$L$17=D2244),TRANSPOSE(COLUMN('2026 Points'!$E$11:$L$17)^0)),0))</f>
        <v>#N/A</v>
      </c>
    </row>
    <row r="2245">
      <c r="I2245" t="str">
        <f t="array" ref="I2245">INDEX('2026 Points'!$D$11:$D$17,MATCH(1,MMULT(--('2026 Points'!$E$11:$L$17=D2245),TRANSPOSE(COLUMN('2026 Points'!$E$11:$L$17)^0)),0))</f>
        <v>#N/A</v>
      </c>
    </row>
    <row r="2246">
      <c r="I2246" t="str">
        <f t="array" ref="I2246">INDEX('2026 Points'!$D$11:$D$17,MATCH(1,MMULT(--('2026 Points'!$E$11:$L$17=D2246),TRANSPOSE(COLUMN('2026 Points'!$E$11:$L$17)^0)),0))</f>
        <v>#N/A</v>
      </c>
    </row>
    <row r="2247">
      <c r="I2247" t="str">
        <f t="array" ref="I2247">INDEX('2026 Points'!$D$11:$D$17,MATCH(1,MMULT(--('2026 Points'!$E$11:$L$17=D2247),TRANSPOSE(COLUMN('2026 Points'!$E$11:$L$17)^0)),0))</f>
        <v>#N/A</v>
      </c>
    </row>
    <row r="2248">
      <c r="I2248" t="str">
        <f t="array" ref="I2248">INDEX('2026 Points'!$D$11:$D$17,MATCH(1,MMULT(--('2026 Points'!$E$11:$L$17=D2248),TRANSPOSE(COLUMN('2026 Points'!$E$11:$L$17)^0)),0))</f>
        <v>#N/A</v>
      </c>
    </row>
    <row r="2249">
      <c r="I2249" t="str">
        <f t="array" ref="I2249">INDEX('2026 Points'!$D$11:$D$17,MATCH(1,MMULT(--('2026 Points'!$E$11:$L$17=D2249),TRANSPOSE(COLUMN('2026 Points'!$E$11:$L$17)^0)),0))</f>
        <v>#N/A</v>
      </c>
    </row>
    <row r="2250">
      <c r="I2250" t="str">
        <f t="array" ref="I2250">INDEX('2026 Points'!$D$11:$D$17,MATCH(1,MMULT(--('2026 Points'!$E$11:$L$17=D2250),TRANSPOSE(COLUMN('2026 Points'!$E$11:$L$17)^0)),0))</f>
        <v>#N/A</v>
      </c>
    </row>
    <row r="2251">
      <c r="I2251" t="str">
        <f t="array" ref="I2251">INDEX('2026 Points'!$D$11:$D$17,MATCH(1,MMULT(--('2026 Points'!$E$11:$L$17=D2251),TRANSPOSE(COLUMN('2026 Points'!$E$11:$L$17)^0)),0))</f>
        <v>#N/A</v>
      </c>
    </row>
    <row r="2252">
      <c r="I2252" t="str">
        <f t="array" ref="I2252">INDEX('2026 Points'!$D$11:$D$17,MATCH(1,MMULT(--('2026 Points'!$E$11:$L$17=D2252),TRANSPOSE(COLUMN('2026 Points'!$E$11:$L$17)^0)),0))</f>
        <v>#N/A</v>
      </c>
    </row>
    <row r="2253">
      <c r="I2253" t="str">
        <f t="array" ref="I2253">INDEX('2026 Points'!$D$11:$D$17,MATCH(1,MMULT(--('2026 Points'!$E$11:$L$17=D2253),TRANSPOSE(COLUMN('2026 Points'!$E$11:$L$17)^0)),0))</f>
        <v>#N/A</v>
      </c>
    </row>
    <row r="2254">
      <c r="I2254" t="str">
        <f t="array" ref="I2254">INDEX('2026 Points'!$D$11:$D$17,MATCH(1,MMULT(--('2026 Points'!$E$11:$L$17=D2254),TRANSPOSE(COLUMN('2026 Points'!$E$11:$L$17)^0)),0))</f>
        <v>#N/A</v>
      </c>
    </row>
    <row r="2255">
      <c r="I2255" t="str">
        <f t="array" ref="I2255">INDEX('2026 Points'!$D$11:$D$17,MATCH(1,MMULT(--('2026 Points'!$E$11:$L$17=D2255),TRANSPOSE(COLUMN('2026 Points'!$E$11:$L$17)^0)),0))</f>
        <v>#N/A</v>
      </c>
    </row>
    <row r="2256">
      <c r="I2256" t="str">
        <f t="array" ref="I2256">INDEX('2026 Points'!$D$11:$D$17,MATCH(1,MMULT(--('2026 Points'!$E$11:$L$17=D2256),TRANSPOSE(COLUMN('2026 Points'!$E$11:$L$17)^0)),0))</f>
        <v>#N/A</v>
      </c>
    </row>
    <row r="2257">
      <c r="I2257" t="str">
        <f t="array" ref="I2257">INDEX('2026 Points'!$D$11:$D$17,MATCH(1,MMULT(--('2026 Points'!$E$11:$L$17=D2257),TRANSPOSE(COLUMN('2026 Points'!$E$11:$L$17)^0)),0))</f>
        <v>#N/A</v>
      </c>
    </row>
    <row r="2258">
      <c r="I2258" t="str">
        <f t="array" ref="I2258">INDEX('2026 Points'!$D$11:$D$17,MATCH(1,MMULT(--('2026 Points'!$E$11:$L$17=D2258),TRANSPOSE(COLUMN('2026 Points'!$E$11:$L$17)^0)),0))</f>
        <v>#N/A</v>
      </c>
    </row>
    <row r="2259">
      <c r="I2259" t="str">
        <f t="array" ref="I2259">INDEX('2026 Points'!$D$11:$D$17,MATCH(1,MMULT(--('2026 Points'!$E$11:$L$17=D2259),TRANSPOSE(COLUMN('2026 Points'!$E$11:$L$17)^0)),0))</f>
        <v>#N/A</v>
      </c>
    </row>
    <row r="2260">
      <c r="I2260" t="str">
        <f t="array" ref="I2260">INDEX('2026 Points'!$D$11:$D$17,MATCH(1,MMULT(--('2026 Points'!$E$11:$L$17=D2260),TRANSPOSE(COLUMN('2026 Points'!$E$11:$L$17)^0)),0))</f>
        <v>#N/A</v>
      </c>
    </row>
    <row r="2261">
      <c r="I2261" t="str">
        <f t="array" ref="I2261">INDEX('2026 Points'!$D$11:$D$17,MATCH(1,MMULT(--('2026 Points'!$E$11:$L$17=D2261),TRANSPOSE(COLUMN('2026 Points'!$E$11:$L$17)^0)),0))</f>
        <v>#N/A</v>
      </c>
    </row>
    <row r="2262">
      <c r="I2262" t="str">
        <f t="array" ref="I2262">INDEX('2026 Points'!$D$11:$D$17,MATCH(1,MMULT(--('2026 Points'!$E$11:$L$17=D2262),TRANSPOSE(COLUMN('2026 Points'!$E$11:$L$17)^0)),0))</f>
        <v>#N/A</v>
      </c>
    </row>
    <row r="2263">
      <c r="I2263" t="str">
        <f t="array" ref="I2263">INDEX('2026 Points'!$D$11:$D$17,MATCH(1,MMULT(--('2026 Points'!$E$11:$L$17=D2263),TRANSPOSE(COLUMN('2026 Points'!$E$11:$L$17)^0)),0))</f>
        <v>#N/A</v>
      </c>
    </row>
    <row r="2264">
      <c r="I2264" t="str">
        <f t="array" ref="I2264">INDEX('2026 Points'!$D$11:$D$17,MATCH(1,MMULT(--('2026 Points'!$E$11:$L$17=D2264),TRANSPOSE(COLUMN('2026 Points'!$E$11:$L$17)^0)),0))</f>
        <v>#N/A</v>
      </c>
    </row>
    <row r="2265">
      <c r="I2265" t="str">
        <f t="array" ref="I2265">INDEX('2026 Points'!$D$11:$D$17,MATCH(1,MMULT(--('2026 Points'!$E$11:$L$17=D2265),TRANSPOSE(COLUMN('2026 Points'!$E$11:$L$17)^0)),0))</f>
        <v>#N/A</v>
      </c>
    </row>
    <row r="2266">
      <c r="I2266" t="str">
        <f t="array" ref="I2266">INDEX('2026 Points'!$D$11:$D$17,MATCH(1,MMULT(--('2026 Points'!$E$11:$L$17=D2266),TRANSPOSE(COLUMN('2026 Points'!$E$11:$L$17)^0)),0))</f>
        <v>#N/A</v>
      </c>
    </row>
    <row r="2267">
      <c r="I2267" t="str">
        <f t="array" ref="I2267">INDEX('2026 Points'!$D$11:$D$17,MATCH(1,MMULT(--('2026 Points'!$E$11:$L$17=D2267),TRANSPOSE(COLUMN('2026 Points'!$E$11:$L$17)^0)),0))</f>
        <v>#N/A</v>
      </c>
    </row>
    <row r="2268">
      <c r="I2268" t="str">
        <f t="array" ref="I2268">INDEX('2026 Points'!$D$11:$D$17,MATCH(1,MMULT(--('2026 Points'!$E$11:$L$17=D2268),TRANSPOSE(COLUMN('2026 Points'!$E$11:$L$17)^0)),0))</f>
        <v>#N/A</v>
      </c>
    </row>
    <row r="2269">
      <c r="I2269" t="str">
        <f t="array" ref="I2269">INDEX('2026 Points'!$D$11:$D$17,MATCH(1,MMULT(--('2026 Points'!$E$11:$L$17=D2269),TRANSPOSE(COLUMN('2026 Points'!$E$11:$L$17)^0)),0))</f>
        <v>#N/A</v>
      </c>
    </row>
    <row r="2270">
      <c r="I2270" t="str">
        <f t="array" ref="I2270">INDEX('2026 Points'!$D$11:$D$17,MATCH(1,MMULT(--('2026 Points'!$E$11:$L$17=D2270),TRANSPOSE(COLUMN('2026 Points'!$E$11:$L$17)^0)),0))</f>
        <v>#N/A</v>
      </c>
    </row>
    <row r="2271">
      <c r="I2271" t="str">
        <f t="array" ref="I2271">INDEX('2026 Points'!$D$11:$D$17,MATCH(1,MMULT(--('2026 Points'!$E$11:$L$17=D2271),TRANSPOSE(COLUMN('2026 Points'!$E$11:$L$17)^0)),0))</f>
        <v>#N/A</v>
      </c>
    </row>
    <row r="2272">
      <c r="I2272" t="str">
        <f t="array" ref="I2272">INDEX('2026 Points'!$D$11:$D$17,MATCH(1,MMULT(--('2026 Points'!$E$11:$L$17=D2272),TRANSPOSE(COLUMN('2026 Points'!$E$11:$L$17)^0)),0))</f>
        <v>#N/A</v>
      </c>
    </row>
    <row r="2273">
      <c r="I2273" t="str">
        <f t="array" ref="I2273">INDEX('2026 Points'!$D$11:$D$17,MATCH(1,MMULT(--('2026 Points'!$E$11:$L$17=D2273),TRANSPOSE(COLUMN('2026 Points'!$E$11:$L$17)^0)),0))</f>
        <v>#N/A</v>
      </c>
    </row>
    <row r="2274">
      <c r="I2274" t="str">
        <f t="array" ref="I2274">INDEX('2026 Points'!$D$11:$D$17,MATCH(1,MMULT(--('2026 Points'!$E$11:$L$17=D2274),TRANSPOSE(COLUMN('2026 Points'!$E$11:$L$17)^0)),0))</f>
        <v>#N/A</v>
      </c>
    </row>
    <row r="2275">
      <c r="I2275" t="str">
        <f t="array" ref="I2275">INDEX('2026 Points'!$D$11:$D$17,MATCH(1,MMULT(--('2026 Points'!$E$11:$L$17=D2275),TRANSPOSE(COLUMN('2026 Points'!$E$11:$L$17)^0)),0))</f>
        <v>#N/A</v>
      </c>
    </row>
    <row r="2276">
      <c r="I2276" t="str">
        <f t="array" ref="I2276">INDEX('2026 Points'!$D$11:$D$17,MATCH(1,MMULT(--('2026 Points'!$E$11:$L$17=D2276),TRANSPOSE(COLUMN('2026 Points'!$E$11:$L$17)^0)),0))</f>
        <v>#N/A</v>
      </c>
    </row>
    <row r="2277">
      <c r="I2277" t="str">
        <f t="array" ref="I2277">INDEX('2026 Points'!$D$11:$D$17,MATCH(1,MMULT(--('2026 Points'!$E$11:$L$17=D2277),TRANSPOSE(COLUMN('2026 Points'!$E$11:$L$17)^0)),0))</f>
        <v>#N/A</v>
      </c>
    </row>
    <row r="2278">
      <c r="I2278" t="str">
        <f t="array" ref="I2278">INDEX('2026 Points'!$D$11:$D$17,MATCH(1,MMULT(--('2026 Points'!$E$11:$L$17=D2278),TRANSPOSE(COLUMN('2026 Points'!$E$11:$L$17)^0)),0))</f>
        <v>#N/A</v>
      </c>
    </row>
    <row r="2279">
      <c r="I2279" t="str">
        <f t="array" ref="I2279">INDEX('2026 Points'!$D$11:$D$17,MATCH(1,MMULT(--('2026 Points'!$E$11:$L$17=D2279),TRANSPOSE(COLUMN('2026 Points'!$E$11:$L$17)^0)),0))</f>
        <v>#N/A</v>
      </c>
    </row>
    <row r="2280">
      <c r="I2280" t="str">
        <f t="array" ref="I2280">INDEX('2026 Points'!$D$11:$D$17,MATCH(1,MMULT(--('2026 Points'!$E$11:$L$17=D2280),TRANSPOSE(COLUMN('2026 Points'!$E$11:$L$17)^0)),0))</f>
        <v>#N/A</v>
      </c>
    </row>
    <row r="2281">
      <c r="I2281" t="str">
        <f t="array" ref="I2281">INDEX('2026 Points'!$D$11:$D$17,MATCH(1,MMULT(--('2026 Points'!$E$11:$L$17=D2281),TRANSPOSE(COLUMN('2026 Points'!$E$11:$L$17)^0)),0))</f>
        <v>#N/A</v>
      </c>
    </row>
    <row r="2282">
      <c r="I2282" t="str">
        <f t="array" ref="I2282">INDEX('2026 Points'!$D$11:$D$17,MATCH(1,MMULT(--('2026 Points'!$E$11:$L$17=D2282),TRANSPOSE(COLUMN('2026 Points'!$E$11:$L$17)^0)),0))</f>
        <v>#N/A</v>
      </c>
    </row>
    <row r="2283">
      <c r="I2283" t="str">
        <f t="array" ref="I2283">INDEX('2026 Points'!$D$11:$D$17,MATCH(1,MMULT(--('2026 Points'!$E$11:$L$17=D2283),TRANSPOSE(COLUMN('2026 Points'!$E$11:$L$17)^0)),0))</f>
        <v>#N/A</v>
      </c>
    </row>
    <row r="2284">
      <c r="I2284" t="str">
        <f t="array" ref="I2284">INDEX('2026 Points'!$D$11:$D$17,MATCH(1,MMULT(--('2026 Points'!$E$11:$L$17=D2284),TRANSPOSE(COLUMN('2026 Points'!$E$11:$L$17)^0)),0))</f>
        <v>#N/A</v>
      </c>
    </row>
    <row r="2285">
      <c r="I2285" t="str">
        <f t="array" ref="I2285">INDEX('2026 Points'!$D$11:$D$17,MATCH(1,MMULT(--('2026 Points'!$E$11:$L$17=D2285),TRANSPOSE(COLUMN('2026 Points'!$E$11:$L$17)^0)),0))</f>
        <v>#N/A</v>
      </c>
    </row>
    <row r="2286">
      <c r="I2286" t="str">
        <f t="array" ref="I2286">INDEX('2026 Points'!$D$11:$D$17,MATCH(1,MMULT(--('2026 Points'!$E$11:$L$17=D2286),TRANSPOSE(COLUMN('2026 Points'!$E$11:$L$17)^0)),0))</f>
        <v>#N/A</v>
      </c>
    </row>
    <row r="2287">
      <c r="I2287" t="str">
        <f t="array" ref="I2287">INDEX('2026 Points'!$D$11:$D$17,MATCH(1,MMULT(--('2026 Points'!$E$11:$L$17=D2287),TRANSPOSE(COLUMN('2026 Points'!$E$11:$L$17)^0)),0))</f>
        <v>#N/A</v>
      </c>
    </row>
    <row r="2288">
      <c r="I2288" t="str">
        <f t="array" ref="I2288">INDEX('2026 Points'!$D$11:$D$17,MATCH(1,MMULT(--('2026 Points'!$E$11:$L$17=D2288),TRANSPOSE(COLUMN('2026 Points'!$E$11:$L$17)^0)),0))</f>
        <v>#N/A</v>
      </c>
    </row>
    <row r="2289">
      <c r="I2289" t="str">
        <f t="array" ref="I2289">INDEX('2026 Points'!$D$11:$D$17,MATCH(1,MMULT(--('2026 Points'!$E$11:$L$17=D2289),TRANSPOSE(COLUMN('2026 Points'!$E$11:$L$17)^0)),0))</f>
        <v>#N/A</v>
      </c>
    </row>
    <row r="2290">
      <c r="I2290" t="str">
        <f t="array" ref="I2290">INDEX('2026 Points'!$D$11:$D$17,MATCH(1,MMULT(--('2026 Points'!$E$11:$L$17=D2290),TRANSPOSE(COLUMN('2026 Points'!$E$11:$L$17)^0)),0))</f>
        <v>#N/A</v>
      </c>
    </row>
    <row r="2291">
      <c r="I2291" t="str">
        <f t="array" ref="I2291">INDEX('2026 Points'!$D$11:$D$17,MATCH(1,MMULT(--('2026 Points'!$E$11:$L$17=D2291),TRANSPOSE(COLUMN('2026 Points'!$E$11:$L$17)^0)),0))</f>
        <v>#N/A</v>
      </c>
    </row>
    <row r="2292">
      <c r="I2292" t="str">
        <f t="array" ref="I2292">INDEX('2026 Points'!$D$11:$D$17,MATCH(1,MMULT(--('2026 Points'!$E$11:$L$17=D2292),TRANSPOSE(COLUMN('2026 Points'!$E$11:$L$17)^0)),0))</f>
        <v>#N/A</v>
      </c>
    </row>
    <row r="2293">
      <c r="I2293" t="str">
        <f t="array" ref="I2293">INDEX('2026 Points'!$D$11:$D$17,MATCH(1,MMULT(--('2026 Points'!$E$11:$L$17=D2293),TRANSPOSE(COLUMN('2026 Points'!$E$11:$L$17)^0)),0))</f>
        <v>#N/A</v>
      </c>
    </row>
    <row r="2294">
      <c r="I2294" t="str">
        <f t="array" ref="I2294">INDEX('2026 Points'!$D$11:$D$17,MATCH(1,MMULT(--('2026 Points'!$E$11:$L$17=D2294),TRANSPOSE(COLUMN('2026 Points'!$E$11:$L$17)^0)),0))</f>
        <v>#N/A</v>
      </c>
    </row>
    <row r="2295">
      <c r="I2295" t="str">
        <f t="array" ref="I2295">INDEX('2026 Points'!$D$11:$D$17,MATCH(1,MMULT(--('2026 Points'!$E$11:$L$17=D2295),TRANSPOSE(COLUMN('2026 Points'!$E$11:$L$17)^0)),0))</f>
        <v>#N/A</v>
      </c>
    </row>
    <row r="2296">
      <c r="I2296" t="str">
        <f t="array" ref="I2296">INDEX('2026 Points'!$D$11:$D$17,MATCH(1,MMULT(--('2026 Points'!$E$11:$L$17=D2296),TRANSPOSE(COLUMN('2026 Points'!$E$11:$L$17)^0)),0))</f>
        <v>#N/A</v>
      </c>
    </row>
    <row r="2297">
      <c r="I2297" t="str">
        <f t="array" ref="I2297">INDEX('2026 Points'!$D$11:$D$17,MATCH(1,MMULT(--('2026 Points'!$E$11:$L$17=D2297),TRANSPOSE(COLUMN('2026 Points'!$E$11:$L$17)^0)),0))</f>
        <v>#N/A</v>
      </c>
    </row>
    <row r="2298">
      <c r="I2298" t="str">
        <f t="array" ref="I2298">INDEX('2026 Points'!$D$11:$D$17,MATCH(1,MMULT(--('2026 Points'!$E$11:$L$17=D2298),TRANSPOSE(COLUMN('2026 Points'!$E$11:$L$17)^0)),0))</f>
        <v>#N/A</v>
      </c>
    </row>
    <row r="2299">
      <c r="I2299" t="str">
        <f t="array" ref="I2299">INDEX('2026 Points'!$D$11:$D$17,MATCH(1,MMULT(--('2026 Points'!$E$11:$L$17=D2299),TRANSPOSE(COLUMN('2026 Points'!$E$11:$L$17)^0)),0))</f>
        <v>#N/A</v>
      </c>
    </row>
    <row r="2300">
      <c r="I2300" t="str">
        <f t="array" ref="I2300">INDEX('2026 Points'!$D$11:$D$17,MATCH(1,MMULT(--('2026 Points'!$E$11:$L$17=D2300),TRANSPOSE(COLUMN('2026 Points'!$E$11:$L$17)^0)),0))</f>
        <v>#N/A</v>
      </c>
    </row>
    <row r="2301">
      <c r="I2301" t="str">
        <f t="array" ref="I2301">INDEX('2026 Points'!$D$11:$D$17,MATCH(1,MMULT(--('2026 Points'!$E$11:$L$17=D2301),TRANSPOSE(COLUMN('2026 Points'!$E$11:$L$17)^0)),0))</f>
        <v>#N/A</v>
      </c>
    </row>
    <row r="2302">
      <c r="I2302" t="str">
        <f t="array" ref="I2302">INDEX('2026 Points'!$D$11:$D$17,MATCH(1,MMULT(--('2026 Points'!$E$11:$L$17=D2302),TRANSPOSE(COLUMN('2026 Points'!$E$11:$L$17)^0)),0))</f>
        <v>#N/A</v>
      </c>
    </row>
    <row r="2303">
      <c r="I2303" t="str">
        <f t="array" ref="I2303">INDEX('2026 Points'!$D$11:$D$17,MATCH(1,MMULT(--('2026 Points'!$E$11:$L$17=D2303),TRANSPOSE(COLUMN('2026 Points'!$E$11:$L$17)^0)),0))</f>
        <v>#N/A</v>
      </c>
    </row>
    <row r="2304">
      <c r="I2304" t="str">
        <f t="array" ref="I2304">INDEX('2026 Points'!$D$11:$D$17,MATCH(1,MMULT(--('2026 Points'!$E$11:$L$17=D2304),TRANSPOSE(COLUMN('2026 Points'!$E$11:$L$17)^0)),0))</f>
        <v>#N/A</v>
      </c>
    </row>
    <row r="2305">
      <c r="I2305" t="str">
        <f t="array" ref="I2305">INDEX('2026 Points'!$D$11:$D$17,MATCH(1,MMULT(--('2026 Points'!$E$11:$L$17=D2305),TRANSPOSE(COLUMN('2026 Points'!$E$11:$L$17)^0)),0))</f>
        <v>#N/A</v>
      </c>
    </row>
    <row r="2306">
      <c r="I2306" t="str">
        <f t="array" ref="I2306">INDEX('2026 Points'!$D$11:$D$17,MATCH(1,MMULT(--('2026 Points'!$E$11:$L$17=D2306),TRANSPOSE(COLUMN('2026 Points'!$E$11:$L$17)^0)),0))</f>
        <v>#N/A</v>
      </c>
    </row>
    <row r="2307">
      <c r="I2307" t="str">
        <f t="array" ref="I2307">INDEX('2026 Points'!$D$11:$D$17,MATCH(1,MMULT(--('2026 Points'!$E$11:$L$17=D2307),TRANSPOSE(COLUMN('2026 Points'!$E$11:$L$17)^0)),0))</f>
        <v>#N/A</v>
      </c>
    </row>
    <row r="2308">
      <c r="I2308" t="str">
        <f t="array" ref="I2308">INDEX('2026 Points'!$D$11:$D$17,MATCH(1,MMULT(--('2026 Points'!$E$11:$L$17=D2308),TRANSPOSE(COLUMN('2026 Points'!$E$11:$L$17)^0)),0))</f>
        <v>#N/A</v>
      </c>
    </row>
    <row r="2309">
      <c r="I2309" t="str">
        <f t="array" ref="I2309">INDEX('2026 Points'!$D$11:$D$17,MATCH(1,MMULT(--('2026 Points'!$E$11:$L$17=D2309),TRANSPOSE(COLUMN('2026 Points'!$E$11:$L$17)^0)),0))</f>
        <v>#N/A</v>
      </c>
    </row>
    <row r="2310">
      <c r="I2310" t="str">
        <f t="array" ref="I2310">INDEX('2026 Points'!$D$11:$D$17,MATCH(1,MMULT(--('2026 Points'!$E$11:$L$17=D2310),TRANSPOSE(COLUMN('2026 Points'!$E$11:$L$17)^0)),0))</f>
        <v>#N/A</v>
      </c>
    </row>
    <row r="2311">
      <c r="I2311" t="str">
        <f t="array" ref="I2311">INDEX('2026 Points'!$D$11:$D$17,MATCH(1,MMULT(--('2026 Points'!$E$11:$L$17=D2311),TRANSPOSE(COLUMN('2026 Points'!$E$11:$L$17)^0)),0))</f>
        <v>#N/A</v>
      </c>
    </row>
    <row r="2312">
      <c r="I2312" t="str">
        <f t="array" ref="I2312">INDEX('2026 Points'!$D$11:$D$17,MATCH(1,MMULT(--('2026 Points'!$E$11:$L$17=D2312),TRANSPOSE(COLUMN('2026 Points'!$E$11:$L$17)^0)),0))</f>
        <v>#N/A</v>
      </c>
    </row>
    <row r="2313">
      <c r="I2313" t="str">
        <f t="array" ref="I2313">INDEX('2026 Points'!$D$11:$D$17,MATCH(1,MMULT(--('2026 Points'!$E$11:$L$17=D2313),TRANSPOSE(COLUMN('2026 Points'!$E$11:$L$17)^0)),0))</f>
        <v>#N/A</v>
      </c>
    </row>
    <row r="2314">
      <c r="I2314" t="str">
        <f t="array" ref="I2314">INDEX('2026 Points'!$D$11:$D$17,MATCH(1,MMULT(--('2026 Points'!$E$11:$L$17=D2314),TRANSPOSE(COLUMN('2026 Points'!$E$11:$L$17)^0)),0))</f>
        <v>#N/A</v>
      </c>
    </row>
    <row r="2315">
      <c r="I2315" t="str">
        <f t="array" ref="I2315">INDEX('2026 Points'!$D$11:$D$17,MATCH(1,MMULT(--('2026 Points'!$E$11:$L$17=D2315),TRANSPOSE(COLUMN('2026 Points'!$E$11:$L$17)^0)),0))</f>
        <v>#N/A</v>
      </c>
    </row>
    <row r="2316">
      <c r="I2316" t="str">
        <f t="array" ref="I2316">INDEX('2026 Points'!$D$11:$D$17,MATCH(1,MMULT(--('2026 Points'!$E$11:$L$17=D2316),TRANSPOSE(COLUMN('2026 Points'!$E$11:$L$17)^0)),0))</f>
        <v>#N/A</v>
      </c>
    </row>
    <row r="2317">
      <c r="I2317" t="str">
        <f t="array" ref="I2317">INDEX('2026 Points'!$D$11:$D$17,MATCH(1,MMULT(--('2026 Points'!$E$11:$L$17=D2317),TRANSPOSE(COLUMN('2026 Points'!$E$11:$L$17)^0)),0))</f>
        <v>#N/A</v>
      </c>
    </row>
    <row r="2318">
      <c r="I2318" t="str">
        <f t="array" ref="I2318">INDEX('2026 Points'!$D$11:$D$17,MATCH(1,MMULT(--('2026 Points'!$E$11:$L$17=D2318),TRANSPOSE(COLUMN('2026 Points'!$E$11:$L$17)^0)),0))</f>
        <v>#N/A</v>
      </c>
    </row>
    <row r="2319">
      <c r="I2319" t="str">
        <f t="array" ref="I2319">INDEX('2026 Points'!$D$11:$D$17,MATCH(1,MMULT(--('2026 Points'!$E$11:$L$17=D2319),TRANSPOSE(COLUMN('2026 Points'!$E$11:$L$17)^0)),0))</f>
        <v>#N/A</v>
      </c>
    </row>
    <row r="2320">
      <c r="I2320" t="str">
        <f t="array" ref="I2320">INDEX('2026 Points'!$D$11:$D$17,MATCH(1,MMULT(--('2026 Points'!$E$11:$L$17=D2320),TRANSPOSE(COLUMN('2026 Points'!$E$11:$L$17)^0)),0))</f>
        <v>#N/A</v>
      </c>
    </row>
    <row r="2321">
      <c r="I2321" t="str">
        <f t="array" ref="I2321">INDEX('2026 Points'!$D$11:$D$17,MATCH(1,MMULT(--('2026 Points'!$E$11:$L$17=D2321),TRANSPOSE(COLUMN('2026 Points'!$E$11:$L$17)^0)),0))</f>
        <v>#N/A</v>
      </c>
    </row>
    <row r="2322">
      <c r="I2322" t="str">
        <f t="array" ref="I2322">INDEX('2026 Points'!$D$11:$D$17,MATCH(1,MMULT(--('2026 Points'!$E$11:$L$17=D2322),TRANSPOSE(COLUMN('2026 Points'!$E$11:$L$17)^0)),0))</f>
        <v>#N/A</v>
      </c>
    </row>
    <row r="2323">
      <c r="I2323" t="str">
        <f t="array" ref="I2323">INDEX('2026 Points'!$D$11:$D$17,MATCH(1,MMULT(--('2026 Points'!$E$11:$L$17=D2323),TRANSPOSE(COLUMN('2026 Points'!$E$11:$L$17)^0)),0))</f>
        <v>#N/A</v>
      </c>
    </row>
    <row r="2324">
      <c r="I2324" t="str">
        <f t="array" ref="I2324">INDEX('2026 Points'!$D$11:$D$17,MATCH(1,MMULT(--('2026 Points'!$E$11:$L$17=D2324),TRANSPOSE(COLUMN('2026 Points'!$E$11:$L$17)^0)),0))</f>
        <v>#N/A</v>
      </c>
    </row>
    <row r="2325">
      <c r="I2325" t="str">
        <f t="array" ref="I2325">INDEX('2026 Points'!$D$11:$D$17,MATCH(1,MMULT(--('2026 Points'!$E$11:$L$17=D2325),TRANSPOSE(COLUMN('2026 Points'!$E$11:$L$17)^0)),0))</f>
        <v>#N/A</v>
      </c>
    </row>
    <row r="2326">
      <c r="I2326" t="str">
        <f t="array" ref="I2326">INDEX('2026 Points'!$D$11:$D$17,MATCH(1,MMULT(--('2026 Points'!$E$11:$L$17=D2326),TRANSPOSE(COLUMN('2026 Points'!$E$11:$L$17)^0)),0))</f>
        <v>#N/A</v>
      </c>
    </row>
    <row r="2327">
      <c r="I2327" t="str">
        <f t="array" ref="I2327">INDEX('2026 Points'!$D$11:$D$17,MATCH(1,MMULT(--('2026 Points'!$E$11:$L$17=D2327),TRANSPOSE(COLUMN('2026 Points'!$E$11:$L$17)^0)),0))</f>
        <v>#N/A</v>
      </c>
    </row>
    <row r="2328">
      <c r="I2328" t="str">
        <f t="array" ref="I2328">INDEX('2026 Points'!$D$11:$D$17,MATCH(1,MMULT(--('2026 Points'!$E$11:$L$17=D2328),TRANSPOSE(COLUMN('2026 Points'!$E$11:$L$17)^0)),0))</f>
        <v>#N/A</v>
      </c>
    </row>
    <row r="2329">
      <c r="I2329" t="str">
        <f t="array" ref="I2329">INDEX('2026 Points'!$D$11:$D$17,MATCH(1,MMULT(--('2026 Points'!$E$11:$L$17=D2329),TRANSPOSE(COLUMN('2026 Points'!$E$11:$L$17)^0)),0))</f>
        <v>#N/A</v>
      </c>
    </row>
    <row r="2330">
      <c r="I2330" t="str">
        <f t="array" ref="I2330">INDEX('2026 Points'!$D$11:$D$17,MATCH(1,MMULT(--('2026 Points'!$E$11:$L$17=D2330),TRANSPOSE(COLUMN('2026 Points'!$E$11:$L$17)^0)),0))</f>
        <v>#N/A</v>
      </c>
    </row>
    <row r="2331">
      <c r="I2331" t="str">
        <f t="array" ref="I2331">INDEX('2026 Points'!$D$11:$D$17,MATCH(1,MMULT(--('2026 Points'!$E$11:$L$17=D2331),TRANSPOSE(COLUMN('2026 Points'!$E$11:$L$17)^0)),0))</f>
        <v>#N/A</v>
      </c>
    </row>
    <row r="2332">
      <c r="I2332" t="str">
        <f t="array" ref="I2332">INDEX('2026 Points'!$D$11:$D$17,MATCH(1,MMULT(--('2026 Points'!$E$11:$L$17=D2332),TRANSPOSE(COLUMN('2026 Points'!$E$11:$L$17)^0)),0))</f>
        <v>#N/A</v>
      </c>
    </row>
    <row r="2333">
      <c r="I2333" t="str">
        <f t="array" ref="I2333">INDEX('2026 Points'!$D$11:$D$17,MATCH(1,MMULT(--('2026 Points'!$E$11:$L$17=D2333),TRANSPOSE(COLUMN('2026 Points'!$E$11:$L$17)^0)),0))</f>
        <v>#N/A</v>
      </c>
    </row>
    <row r="2334">
      <c r="I2334" t="str">
        <f t="array" ref="I2334">INDEX('2026 Points'!$D$11:$D$17,MATCH(1,MMULT(--('2026 Points'!$E$11:$L$17=D2334),TRANSPOSE(COLUMN('2026 Points'!$E$11:$L$17)^0)),0))</f>
        <v>#N/A</v>
      </c>
    </row>
    <row r="2335">
      <c r="I2335" t="str">
        <f t="array" ref="I2335">INDEX('2026 Points'!$D$11:$D$17,MATCH(1,MMULT(--('2026 Points'!$E$11:$L$17=D2335),TRANSPOSE(COLUMN('2026 Points'!$E$11:$L$17)^0)),0))</f>
        <v>#N/A</v>
      </c>
    </row>
    <row r="2336">
      <c r="I2336" t="str">
        <f t="array" ref="I2336">INDEX('2026 Points'!$D$11:$D$17,MATCH(1,MMULT(--('2026 Points'!$E$11:$L$17=D2336),TRANSPOSE(COLUMN('2026 Points'!$E$11:$L$17)^0)),0))</f>
        <v>#N/A</v>
      </c>
    </row>
    <row r="2337">
      <c r="I2337" t="str">
        <f t="array" ref="I2337">INDEX('2026 Points'!$D$11:$D$17,MATCH(1,MMULT(--('2026 Points'!$E$11:$L$17=D2337),TRANSPOSE(COLUMN('2026 Points'!$E$11:$L$17)^0)),0))</f>
        <v>#N/A</v>
      </c>
    </row>
    <row r="2338">
      <c r="I2338" t="str">
        <f t="array" ref="I2338">INDEX('2026 Points'!$D$11:$D$17,MATCH(1,MMULT(--('2026 Points'!$E$11:$L$17=D2338),TRANSPOSE(COLUMN('2026 Points'!$E$11:$L$17)^0)),0))</f>
        <v>#N/A</v>
      </c>
    </row>
    <row r="2339">
      <c r="I2339" t="str">
        <f t="array" ref="I2339">INDEX('2026 Points'!$D$11:$D$17,MATCH(1,MMULT(--('2026 Points'!$E$11:$L$17=D2339),TRANSPOSE(COLUMN('2026 Points'!$E$11:$L$17)^0)),0))</f>
        <v>#N/A</v>
      </c>
    </row>
    <row r="2340">
      <c r="I2340" t="str">
        <f t="array" ref="I2340">INDEX('2026 Points'!$D$11:$D$17,MATCH(1,MMULT(--('2026 Points'!$E$11:$L$17=D2340),TRANSPOSE(COLUMN('2026 Points'!$E$11:$L$17)^0)),0))</f>
        <v>#N/A</v>
      </c>
    </row>
    <row r="2341">
      <c r="I2341" t="str">
        <f t="array" ref="I2341">INDEX('2026 Points'!$D$11:$D$17,MATCH(1,MMULT(--('2026 Points'!$E$11:$L$17=D2341),TRANSPOSE(COLUMN('2026 Points'!$E$11:$L$17)^0)),0))</f>
        <v>#N/A</v>
      </c>
    </row>
    <row r="2342">
      <c r="I2342" t="str">
        <f t="array" ref="I2342">INDEX('2026 Points'!$D$11:$D$17,MATCH(1,MMULT(--('2026 Points'!$E$11:$L$17=D2342),TRANSPOSE(COLUMN('2026 Points'!$E$11:$L$17)^0)),0))</f>
        <v>#N/A</v>
      </c>
    </row>
    <row r="2343">
      <c r="I2343" t="str">
        <f t="array" ref="I2343">INDEX('2026 Points'!$D$11:$D$17,MATCH(1,MMULT(--('2026 Points'!$E$11:$L$17=D2343),TRANSPOSE(COLUMN('2026 Points'!$E$11:$L$17)^0)),0))</f>
        <v>#N/A</v>
      </c>
    </row>
    <row r="2344">
      <c r="I2344" t="str">
        <f t="array" ref="I2344">INDEX('2026 Points'!$D$11:$D$17,MATCH(1,MMULT(--('2026 Points'!$E$11:$L$17=D2344),TRANSPOSE(COLUMN('2026 Points'!$E$11:$L$17)^0)),0))</f>
        <v>#N/A</v>
      </c>
    </row>
    <row r="2345">
      <c r="I2345" t="str">
        <f t="array" ref="I2345">INDEX('2026 Points'!$D$11:$D$17,MATCH(1,MMULT(--('2026 Points'!$E$11:$L$17=D2345),TRANSPOSE(COLUMN('2026 Points'!$E$11:$L$17)^0)),0))</f>
        <v>#N/A</v>
      </c>
    </row>
    <row r="2346">
      <c r="I2346" t="str">
        <f t="array" ref="I2346">INDEX('2026 Points'!$D$11:$D$17,MATCH(1,MMULT(--('2026 Points'!$E$11:$L$17=D2346),TRANSPOSE(COLUMN('2026 Points'!$E$11:$L$17)^0)),0))</f>
        <v>#N/A</v>
      </c>
    </row>
    <row r="2347">
      <c r="I2347" t="str">
        <f t="array" ref="I2347">INDEX('2026 Points'!$D$11:$D$17,MATCH(1,MMULT(--('2026 Points'!$E$11:$L$17=D2347),TRANSPOSE(COLUMN('2026 Points'!$E$11:$L$17)^0)),0))</f>
        <v>#N/A</v>
      </c>
    </row>
    <row r="2348">
      <c r="I2348" t="str">
        <f t="array" ref="I2348">INDEX('2026 Points'!$D$11:$D$17,MATCH(1,MMULT(--('2026 Points'!$E$11:$L$17=D2348),TRANSPOSE(COLUMN('2026 Points'!$E$11:$L$17)^0)),0))</f>
        <v>#N/A</v>
      </c>
    </row>
    <row r="2349">
      <c r="I2349" t="str">
        <f t="array" ref="I2349">INDEX('2026 Points'!$D$11:$D$17,MATCH(1,MMULT(--('2026 Points'!$E$11:$L$17=D2349),TRANSPOSE(COLUMN('2026 Points'!$E$11:$L$17)^0)),0))</f>
        <v>#N/A</v>
      </c>
    </row>
    <row r="2350">
      <c r="I2350" t="str">
        <f t="array" ref="I2350">INDEX('2026 Points'!$D$11:$D$17,MATCH(1,MMULT(--('2026 Points'!$E$11:$L$17=D2350),TRANSPOSE(COLUMN('2026 Points'!$E$11:$L$17)^0)),0))</f>
        <v>#N/A</v>
      </c>
    </row>
    <row r="2351">
      <c r="I2351" t="str">
        <f t="array" ref="I2351">INDEX('2026 Points'!$D$11:$D$17,MATCH(1,MMULT(--('2026 Points'!$E$11:$L$17=D2351),TRANSPOSE(COLUMN('2026 Points'!$E$11:$L$17)^0)),0))</f>
        <v>#N/A</v>
      </c>
    </row>
    <row r="2352">
      <c r="I2352" t="str">
        <f t="array" ref="I2352">INDEX('2026 Points'!$D$11:$D$17,MATCH(1,MMULT(--('2026 Points'!$E$11:$L$17=D2352),TRANSPOSE(COLUMN('2026 Points'!$E$11:$L$17)^0)),0))</f>
        <v>#N/A</v>
      </c>
    </row>
    <row r="2353">
      <c r="I2353" t="str">
        <f t="array" ref="I2353">INDEX('2026 Points'!$D$11:$D$17,MATCH(1,MMULT(--('2026 Points'!$E$11:$L$17=D2353),TRANSPOSE(COLUMN('2026 Points'!$E$11:$L$17)^0)),0))</f>
        <v>#N/A</v>
      </c>
    </row>
    <row r="2354">
      <c r="I2354" t="str">
        <f t="array" ref="I2354">INDEX('2026 Points'!$D$11:$D$17,MATCH(1,MMULT(--('2026 Points'!$E$11:$L$17=D2354),TRANSPOSE(COLUMN('2026 Points'!$E$11:$L$17)^0)),0))</f>
        <v>#N/A</v>
      </c>
    </row>
    <row r="2355">
      <c r="I2355" t="str">
        <f t="array" ref="I2355">INDEX('2026 Points'!$D$11:$D$17,MATCH(1,MMULT(--('2026 Points'!$E$11:$L$17=D2355),TRANSPOSE(COLUMN('2026 Points'!$E$11:$L$17)^0)),0))</f>
        <v>#N/A</v>
      </c>
    </row>
    <row r="2356">
      <c r="I2356" t="str">
        <f t="array" ref="I2356">INDEX('2026 Points'!$D$11:$D$17,MATCH(1,MMULT(--('2026 Points'!$E$11:$L$17=D2356),TRANSPOSE(COLUMN('2026 Points'!$E$11:$L$17)^0)),0))</f>
        <v>#N/A</v>
      </c>
    </row>
    <row r="2357">
      <c r="I2357" t="str">
        <f t="array" ref="I2357">INDEX('2026 Points'!$D$11:$D$17,MATCH(1,MMULT(--('2026 Points'!$E$11:$L$17=D2357),TRANSPOSE(COLUMN('2026 Points'!$E$11:$L$17)^0)),0))</f>
        <v>#N/A</v>
      </c>
    </row>
    <row r="2358">
      <c r="I2358" t="str">
        <f t="array" ref="I2358">INDEX('2026 Points'!$D$11:$D$17,MATCH(1,MMULT(--('2026 Points'!$E$11:$L$17=D2358),TRANSPOSE(COLUMN('2026 Points'!$E$11:$L$17)^0)),0))</f>
        <v>#N/A</v>
      </c>
    </row>
    <row r="2359">
      <c r="I2359" t="str">
        <f t="array" ref="I2359">INDEX('2026 Points'!$D$11:$D$17,MATCH(1,MMULT(--('2026 Points'!$E$11:$L$17=D2359),TRANSPOSE(COLUMN('2026 Points'!$E$11:$L$17)^0)),0))</f>
        <v>#N/A</v>
      </c>
    </row>
    <row r="2360">
      <c r="I2360" t="str">
        <f t="array" ref="I2360">INDEX('2026 Points'!$D$11:$D$17,MATCH(1,MMULT(--('2026 Points'!$E$11:$L$17=D2360),TRANSPOSE(COLUMN('2026 Points'!$E$11:$L$17)^0)),0))</f>
        <v>#N/A</v>
      </c>
    </row>
    <row r="2361">
      <c r="I2361" t="str">
        <f t="array" ref="I2361">INDEX('2026 Points'!$D$11:$D$17,MATCH(1,MMULT(--('2026 Points'!$E$11:$L$17=D2361),TRANSPOSE(COLUMN('2026 Points'!$E$11:$L$17)^0)),0))</f>
        <v>#N/A</v>
      </c>
    </row>
    <row r="2362">
      <c r="I2362" t="str">
        <f t="array" ref="I2362">INDEX('2026 Points'!$D$11:$D$17,MATCH(1,MMULT(--('2026 Points'!$E$11:$L$17=D2362),TRANSPOSE(COLUMN('2026 Points'!$E$11:$L$17)^0)),0))</f>
        <v>#N/A</v>
      </c>
    </row>
    <row r="2363">
      <c r="I2363" t="str">
        <f t="array" ref="I2363">INDEX('2026 Points'!$D$11:$D$17,MATCH(1,MMULT(--('2026 Points'!$E$11:$L$17=D2363),TRANSPOSE(COLUMN('2026 Points'!$E$11:$L$17)^0)),0))</f>
        <v>#N/A</v>
      </c>
    </row>
    <row r="2364">
      <c r="I2364" t="str">
        <f t="array" ref="I2364">INDEX('2026 Points'!$D$11:$D$17,MATCH(1,MMULT(--('2026 Points'!$E$11:$L$17=D2364),TRANSPOSE(COLUMN('2026 Points'!$E$11:$L$17)^0)),0))</f>
        <v>#N/A</v>
      </c>
    </row>
    <row r="2365">
      <c r="I2365" t="str">
        <f t="array" ref="I2365">INDEX('2026 Points'!$D$11:$D$17,MATCH(1,MMULT(--('2026 Points'!$E$11:$L$17=D2365),TRANSPOSE(COLUMN('2026 Points'!$E$11:$L$17)^0)),0))</f>
        <v>#N/A</v>
      </c>
    </row>
    <row r="2366">
      <c r="I2366" t="str">
        <f t="array" ref="I2366">INDEX('2026 Points'!$D$11:$D$17,MATCH(1,MMULT(--('2026 Points'!$E$11:$L$17=D2366),TRANSPOSE(COLUMN('2026 Points'!$E$11:$L$17)^0)),0))</f>
        <v>#N/A</v>
      </c>
    </row>
    <row r="2367">
      <c r="I2367" t="str">
        <f t="array" ref="I2367">INDEX('2026 Points'!$D$11:$D$17,MATCH(1,MMULT(--('2026 Points'!$E$11:$L$17=D2367),TRANSPOSE(COLUMN('2026 Points'!$E$11:$L$17)^0)),0))</f>
        <v>#N/A</v>
      </c>
    </row>
    <row r="2368">
      <c r="I2368" t="str">
        <f t="array" ref="I2368">INDEX('2026 Points'!$D$11:$D$17,MATCH(1,MMULT(--('2026 Points'!$E$11:$L$17=D2368),TRANSPOSE(COLUMN('2026 Points'!$E$11:$L$17)^0)),0))</f>
        <v>#N/A</v>
      </c>
    </row>
    <row r="2369">
      <c r="I2369" t="str">
        <f t="array" ref="I2369">INDEX('2026 Points'!$D$11:$D$17,MATCH(1,MMULT(--('2026 Points'!$E$11:$L$17=D2369),TRANSPOSE(COLUMN('2026 Points'!$E$11:$L$17)^0)),0))</f>
        <v>#N/A</v>
      </c>
    </row>
    <row r="2370">
      <c r="I2370" t="str">
        <f t="array" ref="I2370">INDEX('2026 Points'!$D$11:$D$17,MATCH(1,MMULT(--('2026 Points'!$E$11:$L$17=D2370),TRANSPOSE(COLUMN('2026 Points'!$E$11:$L$17)^0)),0))</f>
        <v>#N/A</v>
      </c>
    </row>
    <row r="2371">
      <c r="I2371" t="str">
        <f t="array" ref="I2371">INDEX('2026 Points'!$D$11:$D$17,MATCH(1,MMULT(--('2026 Points'!$E$11:$L$17=D2371),TRANSPOSE(COLUMN('2026 Points'!$E$11:$L$17)^0)),0))</f>
        <v>#N/A</v>
      </c>
    </row>
    <row r="2372">
      <c r="I2372" t="str">
        <f t="array" ref="I2372">INDEX('2026 Points'!$D$11:$D$17,MATCH(1,MMULT(--('2026 Points'!$E$11:$L$17=D2372),TRANSPOSE(COLUMN('2026 Points'!$E$11:$L$17)^0)),0))</f>
        <v>#N/A</v>
      </c>
    </row>
    <row r="2373">
      <c r="I2373" t="str">
        <f t="array" ref="I2373">INDEX('2026 Points'!$D$11:$D$17,MATCH(1,MMULT(--('2026 Points'!$E$11:$L$17=D2373),TRANSPOSE(COLUMN('2026 Points'!$E$11:$L$17)^0)),0))</f>
        <v>#N/A</v>
      </c>
    </row>
    <row r="2374">
      <c r="I2374" t="str">
        <f t="array" ref="I2374">INDEX('2026 Points'!$D$11:$D$17,MATCH(1,MMULT(--('2026 Points'!$E$11:$L$17=D2374),TRANSPOSE(COLUMN('2026 Points'!$E$11:$L$17)^0)),0))</f>
        <v>#N/A</v>
      </c>
    </row>
    <row r="2375">
      <c r="I2375" t="str">
        <f t="array" ref="I2375">INDEX('2026 Points'!$D$11:$D$17,MATCH(1,MMULT(--('2026 Points'!$E$11:$L$17=D2375),TRANSPOSE(COLUMN('2026 Points'!$E$11:$L$17)^0)),0))</f>
        <v>#N/A</v>
      </c>
    </row>
    <row r="2376">
      <c r="I2376" t="str">
        <f t="array" ref="I2376">INDEX('2026 Points'!$D$11:$D$17,MATCH(1,MMULT(--('2026 Points'!$E$11:$L$17=D2376),TRANSPOSE(COLUMN('2026 Points'!$E$11:$L$17)^0)),0))</f>
        <v>#N/A</v>
      </c>
    </row>
    <row r="2377">
      <c r="I2377" t="str">
        <f t="array" ref="I2377">INDEX('2026 Points'!$D$11:$D$17,MATCH(1,MMULT(--('2026 Points'!$E$11:$L$17=D2377),TRANSPOSE(COLUMN('2026 Points'!$E$11:$L$17)^0)),0))</f>
        <v>#N/A</v>
      </c>
    </row>
    <row r="2378">
      <c r="I2378" t="str">
        <f t="array" ref="I2378">INDEX('2026 Points'!$D$11:$D$17,MATCH(1,MMULT(--('2026 Points'!$E$11:$L$17=D2378),TRANSPOSE(COLUMN('2026 Points'!$E$11:$L$17)^0)),0))</f>
        <v>#N/A</v>
      </c>
    </row>
    <row r="2379">
      <c r="I2379" t="str">
        <f t="array" ref="I2379">INDEX('2026 Points'!$D$11:$D$17,MATCH(1,MMULT(--('2026 Points'!$E$11:$L$17=D2379),TRANSPOSE(COLUMN('2026 Points'!$E$11:$L$17)^0)),0))</f>
        <v>#N/A</v>
      </c>
    </row>
    <row r="2380">
      <c r="I2380" t="str">
        <f t="array" ref="I2380">INDEX('2026 Points'!$D$11:$D$17,MATCH(1,MMULT(--('2026 Points'!$E$11:$L$17=D2380),TRANSPOSE(COLUMN('2026 Points'!$E$11:$L$17)^0)),0))</f>
        <v>#N/A</v>
      </c>
    </row>
    <row r="2381">
      <c r="I2381" t="str">
        <f t="array" ref="I2381">INDEX('2026 Points'!$D$11:$D$17,MATCH(1,MMULT(--('2026 Points'!$E$11:$L$17=D2381),TRANSPOSE(COLUMN('2026 Points'!$E$11:$L$17)^0)),0))</f>
        <v>#N/A</v>
      </c>
    </row>
    <row r="2382">
      <c r="I2382" t="str">
        <f t="array" ref="I2382">INDEX('2026 Points'!$D$11:$D$17,MATCH(1,MMULT(--('2026 Points'!$E$11:$L$17=D2382),TRANSPOSE(COLUMN('2026 Points'!$E$11:$L$17)^0)),0))</f>
        <v>#N/A</v>
      </c>
    </row>
    <row r="2383">
      <c r="I2383" t="str">
        <f t="array" ref="I2383">INDEX('2026 Points'!$D$11:$D$17,MATCH(1,MMULT(--('2026 Points'!$E$11:$L$17=D2383),TRANSPOSE(COLUMN('2026 Points'!$E$11:$L$17)^0)),0))</f>
        <v>#N/A</v>
      </c>
    </row>
    <row r="2384">
      <c r="I2384" t="str">
        <f t="array" ref="I2384">INDEX('2026 Points'!$D$11:$D$17,MATCH(1,MMULT(--('2026 Points'!$E$11:$L$17=D2384),TRANSPOSE(COLUMN('2026 Points'!$E$11:$L$17)^0)),0))</f>
        <v>#N/A</v>
      </c>
    </row>
    <row r="2385">
      <c r="I2385" t="str">
        <f t="array" ref="I2385">INDEX('2026 Points'!$D$11:$D$17,MATCH(1,MMULT(--('2026 Points'!$E$11:$L$17=D2385),TRANSPOSE(COLUMN('2026 Points'!$E$11:$L$17)^0)),0))</f>
        <v>#N/A</v>
      </c>
    </row>
    <row r="2386">
      <c r="I2386" t="str">
        <f t="array" ref="I2386">INDEX('2026 Points'!$D$11:$D$17,MATCH(1,MMULT(--('2026 Points'!$E$11:$L$17=D2386),TRANSPOSE(COLUMN('2026 Points'!$E$11:$L$17)^0)),0))</f>
        <v>#N/A</v>
      </c>
    </row>
    <row r="2387">
      <c r="I2387" t="str">
        <f t="array" ref="I2387">INDEX('2026 Points'!$D$11:$D$17,MATCH(1,MMULT(--('2026 Points'!$E$11:$L$17=D2387),TRANSPOSE(COLUMN('2026 Points'!$E$11:$L$17)^0)),0))</f>
        <v>#N/A</v>
      </c>
    </row>
    <row r="2388">
      <c r="I2388" t="str">
        <f t="array" ref="I2388">INDEX('2026 Points'!$D$11:$D$17,MATCH(1,MMULT(--('2026 Points'!$E$11:$L$17=D2388),TRANSPOSE(COLUMN('2026 Points'!$E$11:$L$17)^0)),0))</f>
        <v>#N/A</v>
      </c>
    </row>
    <row r="2389">
      <c r="I2389" t="str">
        <f t="array" ref="I2389">INDEX('2026 Points'!$D$11:$D$17,MATCH(1,MMULT(--('2026 Points'!$E$11:$L$17=D2389),TRANSPOSE(COLUMN('2026 Points'!$E$11:$L$17)^0)),0))</f>
        <v>#N/A</v>
      </c>
    </row>
    <row r="2390">
      <c r="I2390" t="str">
        <f t="array" ref="I2390">INDEX('2026 Points'!$D$11:$D$17,MATCH(1,MMULT(--('2026 Points'!$E$11:$L$17=D2390),TRANSPOSE(COLUMN('2026 Points'!$E$11:$L$17)^0)),0))</f>
        <v>#N/A</v>
      </c>
    </row>
    <row r="2391">
      <c r="I2391" t="str">
        <f t="array" ref="I2391">INDEX('2026 Points'!$D$11:$D$17,MATCH(1,MMULT(--('2026 Points'!$E$11:$L$17=D2391),TRANSPOSE(COLUMN('2026 Points'!$E$11:$L$17)^0)),0))</f>
        <v>#N/A</v>
      </c>
    </row>
    <row r="2392">
      <c r="I2392" t="str">
        <f t="array" ref="I2392">INDEX('2026 Points'!$D$11:$D$17,MATCH(1,MMULT(--('2026 Points'!$E$11:$L$17=D2392),TRANSPOSE(COLUMN('2026 Points'!$E$11:$L$17)^0)),0))</f>
        <v>#N/A</v>
      </c>
    </row>
    <row r="2393">
      <c r="I2393" t="str">
        <f t="array" ref="I2393">INDEX('2026 Points'!$D$11:$D$17,MATCH(1,MMULT(--('2026 Points'!$E$11:$L$17=D2393),TRANSPOSE(COLUMN('2026 Points'!$E$11:$L$17)^0)),0))</f>
        <v>#N/A</v>
      </c>
    </row>
    <row r="2394">
      <c r="I2394" t="str">
        <f t="array" ref="I2394">INDEX('2026 Points'!$D$11:$D$17,MATCH(1,MMULT(--('2026 Points'!$E$11:$L$17=D2394),TRANSPOSE(COLUMN('2026 Points'!$E$11:$L$17)^0)),0))</f>
        <v>#N/A</v>
      </c>
    </row>
    <row r="2395">
      <c r="I2395" t="str">
        <f t="array" ref="I2395">INDEX('2026 Points'!$D$11:$D$17,MATCH(1,MMULT(--('2026 Points'!$E$11:$L$17=D2395),TRANSPOSE(COLUMN('2026 Points'!$E$11:$L$17)^0)),0))</f>
        <v>#N/A</v>
      </c>
    </row>
    <row r="2396">
      <c r="I2396" t="str">
        <f t="array" ref="I2396">INDEX('2026 Points'!$D$11:$D$17,MATCH(1,MMULT(--('2026 Points'!$E$11:$L$17=D2396),TRANSPOSE(COLUMN('2026 Points'!$E$11:$L$17)^0)),0))</f>
        <v>#N/A</v>
      </c>
    </row>
    <row r="2397">
      <c r="I2397" t="str">
        <f t="array" ref="I2397">INDEX('2026 Points'!$D$11:$D$17,MATCH(1,MMULT(--('2026 Points'!$E$11:$L$17=D2397),TRANSPOSE(COLUMN('2026 Points'!$E$11:$L$17)^0)),0))</f>
        <v>#N/A</v>
      </c>
    </row>
    <row r="2398">
      <c r="I2398" t="str">
        <f t="array" ref="I2398">INDEX('2026 Points'!$D$11:$D$17,MATCH(1,MMULT(--('2026 Points'!$E$11:$L$17=D2398),TRANSPOSE(COLUMN('2026 Points'!$E$11:$L$17)^0)),0))</f>
        <v>#N/A</v>
      </c>
    </row>
    <row r="2399">
      <c r="I2399" t="str">
        <f t="array" ref="I2399">INDEX('2026 Points'!$D$11:$D$17,MATCH(1,MMULT(--('2026 Points'!$E$11:$L$17=D2399),TRANSPOSE(COLUMN('2026 Points'!$E$11:$L$17)^0)),0))</f>
        <v>#N/A</v>
      </c>
    </row>
    <row r="2400">
      <c r="I2400" t="str">
        <f t="array" ref="I2400">INDEX('2026 Points'!$D$11:$D$17,MATCH(1,MMULT(--('2026 Points'!$E$11:$L$17=D2400),TRANSPOSE(COLUMN('2026 Points'!$E$11:$L$17)^0)),0))</f>
        <v>#N/A</v>
      </c>
    </row>
    <row r="2401">
      <c r="I2401" t="str">
        <f t="array" ref="I2401">INDEX('2026 Points'!$D$11:$D$17,MATCH(1,MMULT(--('2026 Points'!$E$11:$L$17=D2401),TRANSPOSE(COLUMN('2026 Points'!$E$11:$L$17)^0)),0))</f>
        <v>#N/A</v>
      </c>
    </row>
    <row r="2402">
      <c r="I2402" t="str">
        <f t="array" ref="I2402">INDEX('2026 Points'!$D$11:$D$17,MATCH(1,MMULT(--('2026 Points'!$E$11:$L$17=D2402),TRANSPOSE(COLUMN('2026 Points'!$E$11:$L$17)^0)),0))</f>
        <v>#N/A</v>
      </c>
    </row>
    <row r="2403">
      <c r="I2403" t="str">
        <f t="array" ref="I2403">INDEX('2026 Points'!$D$11:$D$17,MATCH(1,MMULT(--('2026 Points'!$E$11:$L$17=D2403),TRANSPOSE(COLUMN('2026 Points'!$E$11:$L$17)^0)),0))</f>
        <v>#N/A</v>
      </c>
    </row>
    <row r="2404">
      <c r="I2404" t="str">
        <f t="array" ref="I2404">INDEX('2026 Points'!$D$11:$D$17,MATCH(1,MMULT(--('2026 Points'!$E$11:$L$17=D2404),TRANSPOSE(COLUMN('2026 Points'!$E$11:$L$17)^0)),0))</f>
        <v>#N/A</v>
      </c>
    </row>
    <row r="2405">
      <c r="I2405" t="str">
        <f t="array" ref="I2405">INDEX('2026 Points'!$D$11:$D$17,MATCH(1,MMULT(--('2026 Points'!$E$11:$L$17=D2405),TRANSPOSE(COLUMN('2026 Points'!$E$11:$L$17)^0)),0))</f>
        <v>#N/A</v>
      </c>
    </row>
    <row r="2406">
      <c r="I2406" t="str">
        <f t="array" ref="I2406">INDEX('2026 Points'!$D$11:$D$17,MATCH(1,MMULT(--('2026 Points'!$E$11:$L$17=D2406),TRANSPOSE(COLUMN('2026 Points'!$E$11:$L$17)^0)),0))</f>
        <v>#N/A</v>
      </c>
    </row>
    <row r="2407">
      <c r="I2407" t="str">
        <f t="array" ref="I2407">INDEX('2026 Points'!$D$11:$D$17,MATCH(1,MMULT(--('2026 Points'!$E$11:$L$17=D2407),TRANSPOSE(COLUMN('2026 Points'!$E$11:$L$17)^0)),0))</f>
        <v>#N/A</v>
      </c>
    </row>
    <row r="2408">
      <c r="I2408" t="str">
        <f t="array" ref="I2408">INDEX('2026 Points'!$D$11:$D$17,MATCH(1,MMULT(--('2026 Points'!$E$11:$L$17=D2408),TRANSPOSE(COLUMN('2026 Points'!$E$11:$L$17)^0)),0))</f>
        <v>#N/A</v>
      </c>
    </row>
    <row r="2409">
      <c r="I2409" t="str">
        <f t="array" ref="I2409">INDEX('2026 Points'!$D$11:$D$17,MATCH(1,MMULT(--('2026 Points'!$E$11:$L$17=D2409),TRANSPOSE(COLUMN('2026 Points'!$E$11:$L$17)^0)),0))</f>
        <v>#N/A</v>
      </c>
    </row>
    <row r="2410">
      <c r="I2410" t="str">
        <f t="array" ref="I2410">INDEX('2026 Points'!$D$11:$D$17,MATCH(1,MMULT(--('2026 Points'!$E$11:$L$17=D2410),TRANSPOSE(COLUMN('2026 Points'!$E$11:$L$17)^0)),0))</f>
        <v>#N/A</v>
      </c>
    </row>
    <row r="2411">
      <c r="I2411" t="str">
        <f t="array" ref="I2411">INDEX('2026 Points'!$D$11:$D$17,MATCH(1,MMULT(--('2026 Points'!$E$11:$L$17=D2411),TRANSPOSE(COLUMN('2026 Points'!$E$11:$L$17)^0)),0))</f>
        <v>#N/A</v>
      </c>
    </row>
    <row r="2412">
      <c r="I2412" t="str">
        <f t="array" ref="I2412">INDEX('2026 Points'!$D$11:$D$17,MATCH(1,MMULT(--('2026 Points'!$E$11:$L$17=D2412),TRANSPOSE(COLUMN('2026 Points'!$E$11:$L$17)^0)),0))</f>
        <v>#N/A</v>
      </c>
    </row>
    <row r="2413">
      <c r="I2413" t="str">
        <f t="array" ref="I2413">INDEX('2026 Points'!$D$11:$D$17,MATCH(1,MMULT(--('2026 Points'!$E$11:$L$17=D2413),TRANSPOSE(COLUMN('2026 Points'!$E$11:$L$17)^0)),0))</f>
        <v>#N/A</v>
      </c>
    </row>
    <row r="2414">
      <c r="I2414" t="str">
        <f t="array" ref="I2414">INDEX('2026 Points'!$D$11:$D$17,MATCH(1,MMULT(--('2026 Points'!$E$11:$L$17=D2414),TRANSPOSE(COLUMN('2026 Points'!$E$11:$L$17)^0)),0))</f>
        <v>#N/A</v>
      </c>
    </row>
    <row r="2415">
      <c r="I2415" t="str">
        <f t="array" ref="I2415">INDEX('2026 Points'!$D$11:$D$17,MATCH(1,MMULT(--('2026 Points'!$E$11:$L$17=D2415),TRANSPOSE(COLUMN('2026 Points'!$E$11:$L$17)^0)),0))</f>
        <v>#N/A</v>
      </c>
    </row>
    <row r="2416">
      <c r="I2416" t="str">
        <f t="array" ref="I2416">INDEX('2026 Points'!$D$11:$D$17,MATCH(1,MMULT(--('2026 Points'!$E$11:$L$17=D2416),TRANSPOSE(COLUMN('2026 Points'!$E$11:$L$17)^0)),0))</f>
        <v>#N/A</v>
      </c>
    </row>
    <row r="2417">
      <c r="I2417" t="str">
        <f t="array" ref="I2417">INDEX('2026 Points'!$D$11:$D$17,MATCH(1,MMULT(--('2026 Points'!$E$11:$L$17=D2417),TRANSPOSE(COLUMN('2026 Points'!$E$11:$L$17)^0)),0))</f>
        <v>#N/A</v>
      </c>
    </row>
    <row r="2418">
      <c r="I2418" t="str">
        <f t="array" ref="I2418">INDEX('2026 Points'!$D$11:$D$17,MATCH(1,MMULT(--('2026 Points'!$E$11:$L$17=D2418),TRANSPOSE(COLUMN('2026 Points'!$E$11:$L$17)^0)),0))</f>
        <v>#N/A</v>
      </c>
    </row>
    <row r="2419">
      <c r="I2419" t="str">
        <f t="array" ref="I2419">INDEX('2026 Points'!$D$11:$D$17,MATCH(1,MMULT(--('2026 Points'!$E$11:$L$17=D2419),TRANSPOSE(COLUMN('2026 Points'!$E$11:$L$17)^0)),0))</f>
        <v>#N/A</v>
      </c>
    </row>
    <row r="2420">
      <c r="I2420" t="str">
        <f t="array" ref="I2420">INDEX('2026 Points'!$D$11:$D$17,MATCH(1,MMULT(--('2026 Points'!$E$11:$L$17=D2420),TRANSPOSE(COLUMN('2026 Points'!$E$11:$L$17)^0)),0))</f>
        <v>#N/A</v>
      </c>
    </row>
    <row r="2421">
      <c r="I2421" t="str">
        <f t="array" ref="I2421">INDEX('2026 Points'!$D$11:$D$17,MATCH(1,MMULT(--('2026 Points'!$E$11:$L$17=D2421),TRANSPOSE(COLUMN('2026 Points'!$E$11:$L$17)^0)),0))</f>
        <v>#N/A</v>
      </c>
    </row>
    <row r="2422">
      <c r="I2422" t="str">
        <f t="array" ref="I2422">INDEX('2026 Points'!$D$11:$D$17,MATCH(1,MMULT(--('2026 Points'!$E$11:$L$17=D2422),TRANSPOSE(COLUMN('2026 Points'!$E$11:$L$17)^0)),0))</f>
        <v>#N/A</v>
      </c>
    </row>
    <row r="2423">
      <c r="I2423" t="str">
        <f t="array" ref="I2423">INDEX('2026 Points'!$D$11:$D$17,MATCH(1,MMULT(--('2026 Points'!$E$11:$L$17=D2423),TRANSPOSE(COLUMN('2026 Points'!$E$11:$L$17)^0)),0))</f>
        <v>#N/A</v>
      </c>
    </row>
    <row r="2424">
      <c r="I2424" t="str">
        <f t="array" ref="I2424">INDEX('2026 Points'!$D$11:$D$17,MATCH(1,MMULT(--('2026 Points'!$E$11:$L$17=D2424),TRANSPOSE(COLUMN('2026 Points'!$E$11:$L$17)^0)),0))</f>
        <v>#N/A</v>
      </c>
    </row>
    <row r="2425">
      <c r="I2425" t="str">
        <f t="array" ref="I2425">INDEX('2026 Points'!$D$11:$D$17,MATCH(1,MMULT(--('2026 Points'!$E$11:$L$17=D2425),TRANSPOSE(COLUMN('2026 Points'!$E$11:$L$17)^0)),0))</f>
        <v>#N/A</v>
      </c>
    </row>
    <row r="2426">
      <c r="I2426" t="str">
        <f t="array" ref="I2426">INDEX('2026 Points'!$D$11:$D$17,MATCH(1,MMULT(--('2026 Points'!$E$11:$L$17=D2426),TRANSPOSE(COLUMN('2026 Points'!$E$11:$L$17)^0)),0))</f>
        <v>#N/A</v>
      </c>
    </row>
    <row r="2427">
      <c r="I2427" t="str">
        <f t="array" ref="I2427">INDEX('2026 Points'!$D$11:$D$17,MATCH(1,MMULT(--('2026 Points'!$E$11:$L$17=D2427),TRANSPOSE(COLUMN('2026 Points'!$E$11:$L$17)^0)),0))</f>
        <v>#N/A</v>
      </c>
    </row>
    <row r="2428">
      <c r="I2428" t="str">
        <f t="array" ref="I2428">INDEX('2026 Points'!$D$11:$D$17,MATCH(1,MMULT(--('2026 Points'!$E$11:$L$17=D2428),TRANSPOSE(COLUMN('2026 Points'!$E$11:$L$17)^0)),0))</f>
        <v>#N/A</v>
      </c>
    </row>
    <row r="2429">
      <c r="I2429" t="str">
        <f t="array" ref="I2429">INDEX('2026 Points'!$D$11:$D$17,MATCH(1,MMULT(--('2026 Points'!$E$11:$L$17=D2429),TRANSPOSE(COLUMN('2026 Points'!$E$11:$L$17)^0)),0))</f>
        <v>#N/A</v>
      </c>
    </row>
    <row r="2430">
      <c r="I2430" t="str">
        <f t="array" ref="I2430">INDEX('2026 Points'!$D$11:$D$17,MATCH(1,MMULT(--('2026 Points'!$E$11:$L$17=D2430),TRANSPOSE(COLUMN('2026 Points'!$E$11:$L$17)^0)),0))</f>
        <v>#N/A</v>
      </c>
    </row>
    <row r="2431">
      <c r="I2431" t="str">
        <f t="array" ref="I2431">INDEX('2026 Points'!$D$11:$D$17,MATCH(1,MMULT(--('2026 Points'!$E$11:$L$17=D2431),TRANSPOSE(COLUMN('2026 Points'!$E$11:$L$17)^0)),0))</f>
        <v>#N/A</v>
      </c>
    </row>
    <row r="2432">
      <c r="I2432" t="str">
        <f t="array" ref="I2432">INDEX('2026 Points'!$D$11:$D$17,MATCH(1,MMULT(--('2026 Points'!$E$11:$L$17=D2432),TRANSPOSE(COLUMN('2026 Points'!$E$11:$L$17)^0)),0))</f>
        <v>#N/A</v>
      </c>
    </row>
    <row r="2433">
      <c r="I2433" t="str">
        <f t="array" ref="I2433">INDEX('2026 Points'!$D$11:$D$17,MATCH(1,MMULT(--('2026 Points'!$E$11:$L$17=D2433),TRANSPOSE(COLUMN('2026 Points'!$E$11:$L$17)^0)),0))</f>
        <v>#N/A</v>
      </c>
    </row>
    <row r="2434">
      <c r="I2434" t="str">
        <f t="array" ref="I2434">INDEX('2026 Points'!$D$11:$D$17,MATCH(1,MMULT(--('2026 Points'!$E$11:$L$17=D2434),TRANSPOSE(COLUMN('2026 Points'!$E$11:$L$17)^0)),0))</f>
        <v>#N/A</v>
      </c>
    </row>
    <row r="2435">
      <c r="I2435" t="str">
        <f t="array" ref="I2435">INDEX('2026 Points'!$D$11:$D$17,MATCH(1,MMULT(--('2026 Points'!$E$11:$L$17=D2435),TRANSPOSE(COLUMN('2026 Points'!$E$11:$L$17)^0)),0))</f>
        <v>#N/A</v>
      </c>
    </row>
    <row r="2436">
      <c r="I2436" t="str">
        <f t="array" ref="I2436">INDEX('2026 Points'!$D$11:$D$17,MATCH(1,MMULT(--('2026 Points'!$E$11:$L$17=D2436),TRANSPOSE(COLUMN('2026 Points'!$E$11:$L$17)^0)),0))</f>
        <v>#N/A</v>
      </c>
    </row>
    <row r="2437">
      <c r="I2437" t="str">
        <f t="array" ref="I2437">INDEX('2026 Points'!$D$11:$D$17,MATCH(1,MMULT(--('2026 Points'!$E$11:$L$17=D2437),TRANSPOSE(COLUMN('2026 Points'!$E$11:$L$17)^0)),0))</f>
        <v>#N/A</v>
      </c>
    </row>
    <row r="2438">
      <c r="I2438" t="str">
        <f t="array" ref="I2438">INDEX('2026 Points'!$D$11:$D$17,MATCH(1,MMULT(--('2026 Points'!$E$11:$L$17=D2438),TRANSPOSE(COLUMN('2026 Points'!$E$11:$L$17)^0)),0))</f>
        <v>#N/A</v>
      </c>
    </row>
    <row r="2439">
      <c r="I2439" t="str">
        <f t="array" ref="I2439">INDEX('2026 Points'!$D$11:$D$17,MATCH(1,MMULT(--('2026 Points'!$E$11:$L$17=D2439),TRANSPOSE(COLUMN('2026 Points'!$E$11:$L$17)^0)),0))</f>
        <v>#N/A</v>
      </c>
    </row>
    <row r="2440">
      <c r="I2440" t="str">
        <f t="array" ref="I2440">INDEX('2026 Points'!$D$11:$D$17,MATCH(1,MMULT(--('2026 Points'!$E$11:$L$17=D2440),TRANSPOSE(COLUMN('2026 Points'!$E$11:$L$17)^0)),0))</f>
        <v>#N/A</v>
      </c>
    </row>
    <row r="2441">
      <c r="I2441" t="str">
        <f t="array" ref="I2441">INDEX('2026 Points'!$D$11:$D$17,MATCH(1,MMULT(--('2026 Points'!$E$11:$L$17=D2441),TRANSPOSE(COLUMN('2026 Points'!$E$11:$L$17)^0)),0))</f>
        <v>#N/A</v>
      </c>
    </row>
    <row r="2442">
      <c r="I2442" t="str">
        <f t="array" ref="I2442">INDEX('2026 Points'!$D$11:$D$17,MATCH(1,MMULT(--('2026 Points'!$E$11:$L$17=D2442),TRANSPOSE(COLUMN('2026 Points'!$E$11:$L$17)^0)),0))</f>
        <v>#N/A</v>
      </c>
    </row>
    <row r="2443">
      <c r="I2443" t="str">
        <f t="array" ref="I2443">INDEX('2026 Points'!$D$11:$D$17,MATCH(1,MMULT(--('2026 Points'!$E$11:$L$17=D2443),TRANSPOSE(COLUMN('2026 Points'!$E$11:$L$17)^0)),0))</f>
        <v>#N/A</v>
      </c>
    </row>
    <row r="2444">
      <c r="I2444" t="str">
        <f t="array" ref="I2444">INDEX('2026 Points'!$D$11:$D$17,MATCH(1,MMULT(--('2026 Points'!$E$11:$L$17=D2444),TRANSPOSE(COLUMN('2026 Points'!$E$11:$L$17)^0)),0))</f>
        <v>#N/A</v>
      </c>
    </row>
    <row r="2445">
      <c r="I2445" t="str">
        <f t="array" ref="I2445">INDEX('2026 Points'!$D$11:$D$17,MATCH(1,MMULT(--('2026 Points'!$E$11:$L$17=D2445),TRANSPOSE(COLUMN('2026 Points'!$E$11:$L$17)^0)),0))</f>
        <v>#N/A</v>
      </c>
    </row>
    <row r="2446">
      <c r="I2446" t="str">
        <f t="array" ref="I2446">INDEX('2026 Points'!$D$11:$D$17,MATCH(1,MMULT(--('2026 Points'!$E$11:$L$17=D2446),TRANSPOSE(COLUMN('2026 Points'!$E$11:$L$17)^0)),0))</f>
        <v>#N/A</v>
      </c>
    </row>
    <row r="2447">
      <c r="I2447" t="str">
        <f t="array" ref="I2447">INDEX('2026 Points'!$D$11:$D$17,MATCH(1,MMULT(--('2026 Points'!$E$11:$L$17=D2447),TRANSPOSE(COLUMN('2026 Points'!$E$11:$L$17)^0)),0))</f>
        <v>#N/A</v>
      </c>
    </row>
    <row r="2448">
      <c r="I2448" t="str">
        <f t="array" ref="I2448">INDEX('2026 Points'!$D$11:$D$17,MATCH(1,MMULT(--('2026 Points'!$E$11:$L$17=D2448),TRANSPOSE(COLUMN('2026 Points'!$E$11:$L$17)^0)),0))</f>
        <v>#N/A</v>
      </c>
    </row>
    <row r="2449">
      <c r="I2449" t="str">
        <f t="array" ref="I2449">INDEX('2026 Points'!$D$11:$D$17,MATCH(1,MMULT(--('2026 Points'!$E$11:$L$17=D2449),TRANSPOSE(COLUMN('2026 Points'!$E$11:$L$17)^0)),0))</f>
        <v>#N/A</v>
      </c>
    </row>
    <row r="2450">
      <c r="I2450" t="str">
        <f t="array" ref="I2450">INDEX('2026 Points'!$D$11:$D$17,MATCH(1,MMULT(--('2026 Points'!$E$11:$L$17=D2450),TRANSPOSE(COLUMN('2026 Points'!$E$11:$L$17)^0)),0))</f>
        <v>#N/A</v>
      </c>
    </row>
    <row r="2451">
      <c r="I2451" t="str">
        <f t="array" ref="I2451">INDEX('2026 Points'!$D$11:$D$17,MATCH(1,MMULT(--('2026 Points'!$E$11:$L$17=D2451),TRANSPOSE(COLUMN('2026 Points'!$E$11:$L$17)^0)),0))</f>
        <v>#N/A</v>
      </c>
    </row>
    <row r="2452">
      <c r="I2452" t="str">
        <f t="array" ref="I2452">INDEX('2026 Points'!$D$11:$D$17,MATCH(1,MMULT(--('2026 Points'!$E$11:$L$17=D2452),TRANSPOSE(COLUMN('2026 Points'!$E$11:$L$17)^0)),0))</f>
        <v>#N/A</v>
      </c>
    </row>
    <row r="2453">
      <c r="I2453" t="str">
        <f t="array" ref="I2453">INDEX('2026 Points'!$D$11:$D$17,MATCH(1,MMULT(--('2026 Points'!$E$11:$L$17=D2453),TRANSPOSE(COLUMN('2026 Points'!$E$11:$L$17)^0)),0))</f>
        <v>#N/A</v>
      </c>
    </row>
    <row r="2454">
      <c r="I2454" t="str">
        <f t="array" ref="I2454">INDEX('2026 Points'!$D$11:$D$17,MATCH(1,MMULT(--('2026 Points'!$E$11:$L$17=D2454),TRANSPOSE(COLUMN('2026 Points'!$E$11:$L$17)^0)),0))</f>
        <v>#N/A</v>
      </c>
    </row>
    <row r="2455">
      <c r="I2455" t="str">
        <f t="array" ref="I2455">INDEX('2026 Points'!$D$11:$D$17,MATCH(1,MMULT(--('2026 Points'!$E$11:$L$17=D2455),TRANSPOSE(COLUMN('2026 Points'!$E$11:$L$17)^0)),0))</f>
        <v>#N/A</v>
      </c>
    </row>
    <row r="2456">
      <c r="I2456" t="str">
        <f t="array" ref="I2456">INDEX('2026 Points'!$D$11:$D$17,MATCH(1,MMULT(--('2026 Points'!$E$11:$L$17=D2456),TRANSPOSE(COLUMN('2026 Points'!$E$11:$L$17)^0)),0))</f>
        <v>#N/A</v>
      </c>
    </row>
    <row r="2457">
      <c r="I2457" t="str">
        <f t="array" ref="I2457">INDEX('2026 Points'!$D$11:$D$17,MATCH(1,MMULT(--('2026 Points'!$E$11:$L$17=D2457),TRANSPOSE(COLUMN('2026 Points'!$E$11:$L$17)^0)),0))</f>
        <v>#N/A</v>
      </c>
    </row>
    <row r="2458">
      <c r="I2458" t="str">
        <f t="array" ref="I2458">INDEX('2026 Points'!$D$11:$D$17,MATCH(1,MMULT(--('2026 Points'!$E$11:$L$17=D2458),TRANSPOSE(COLUMN('2026 Points'!$E$11:$L$17)^0)),0))</f>
        <v>#N/A</v>
      </c>
    </row>
    <row r="2459">
      <c r="I2459" t="str">
        <f t="array" ref="I2459">INDEX('2026 Points'!$D$11:$D$17,MATCH(1,MMULT(--('2026 Points'!$E$11:$L$17=D2459),TRANSPOSE(COLUMN('2026 Points'!$E$11:$L$17)^0)),0))</f>
        <v>#N/A</v>
      </c>
    </row>
    <row r="2460">
      <c r="I2460" t="str">
        <f t="array" ref="I2460">INDEX('2026 Points'!$D$11:$D$17,MATCH(1,MMULT(--('2026 Points'!$E$11:$L$17=D2460),TRANSPOSE(COLUMN('2026 Points'!$E$11:$L$17)^0)),0))</f>
        <v>#N/A</v>
      </c>
    </row>
    <row r="2461">
      <c r="I2461" t="str">
        <f t="array" ref="I2461">INDEX('2026 Points'!$D$11:$D$17,MATCH(1,MMULT(--('2026 Points'!$E$11:$L$17=D2461),TRANSPOSE(COLUMN('2026 Points'!$E$11:$L$17)^0)),0))</f>
        <v>#N/A</v>
      </c>
    </row>
    <row r="2462">
      <c r="I2462" t="str">
        <f t="array" ref="I2462">INDEX('2026 Points'!$D$11:$D$17,MATCH(1,MMULT(--('2026 Points'!$E$11:$L$17=D2462),TRANSPOSE(COLUMN('2026 Points'!$E$11:$L$17)^0)),0))</f>
        <v>#N/A</v>
      </c>
    </row>
    <row r="2463">
      <c r="I2463" t="str">
        <f t="array" ref="I2463">INDEX('2026 Points'!$D$11:$D$17,MATCH(1,MMULT(--('2026 Points'!$E$11:$L$17=D2463),TRANSPOSE(COLUMN('2026 Points'!$E$11:$L$17)^0)),0))</f>
        <v>#N/A</v>
      </c>
    </row>
    <row r="2464">
      <c r="I2464" t="str">
        <f t="array" ref="I2464">INDEX('2026 Points'!$D$11:$D$17,MATCH(1,MMULT(--('2026 Points'!$E$11:$L$17=D2464),TRANSPOSE(COLUMN('2026 Points'!$E$11:$L$17)^0)),0))</f>
        <v>#N/A</v>
      </c>
    </row>
    <row r="2465">
      <c r="I2465" t="str">
        <f t="array" ref="I2465">INDEX('2026 Points'!$D$11:$D$17,MATCH(1,MMULT(--('2026 Points'!$E$11:$L$17=D2465),TRANSPOSE(COLUMN('2026 Points'!$E$11:$L$17)^0)),0))</f>
        <v>#N/A</v>
      </c>
    </row>
    <row r="2466">
      <c r="I2466" t="str">
        <f t="array" ref="I2466">INDEX('2026 Points'!$D$11:$D$17,MATCH(1,MMULT(--('2026 Points'!$E$11:$L$17=D2466),TRANSPOSE(COLUMN('2026 Points'!$E$11:$L$17)^0)),0))</f>
        <v>#N/A</v>
      </c>
    </row>
    <row r="2467">
      <c r="I2467" t="str">
        <f t="array" ref="I2467">INDEX('2026 Points'!$D$11:$D$17,MATCH(1,MMULT(--('2026 Points'!$E$11:$L$17=D2467),TRANSPOSE(COLUMN('2026 Points'!$E$11:$L$17)^0)),0))</f>
        <v>#N/A</v>
      </c>
    </row>
    <row r="2468">
      <c r="I2468" t="str">
        <f t="array" ref="I2468">INDEX('2026 Points'!$D$11:$D$17,MATCH(1,MMULT(--('2026 Points'!$E$11:$L$17=D2468),TRANSPOSE(COLUMN('2026 Points'!$E$11:$L$17)^0)),0))</f>
        <v>#N/A</v>
      </c>
    </row>
    <row r="2469">
      <c r="I2469" t="str">
        <f t="array" ref="I2469">INDEX('2026 Points'!$D$11:$D$17,MATCH(1,MMULT(--('2026 Points'!$E$11:$L$17=D2469),TRANSPOSE(COLUMN('2026 Points'!$E$11:$L$17)^0)),0))</f>
        <v>#N/A</v>
      </c>
    </row>
    <row r="2470">
      <c r="I2470" t="str">
        <f t="array" ref="I2470">INDEX('2026 Points'!$D$11:$D$17,MATCH(1,MMULT(--('2026 Points'!$E$11:$L$17=D2470),TRANSPOSE(COLUMN('2026 Points'!$E$11:$L$17)^0)),0))</f>
        <v>#N/A</v>
      </c>
    </row>
    <row r="2471">
      <c r="I2471" t="str">
        <f t="array" ref="I2471">INDEX('2026 Points'!$D$11:$D$17,MATCH(1,MMULT(--('2026 Points'!$E$11:$L$17=D2471),TRANSPOSE(COLUMN('2026 Points'!$E$11:$L$17)^0)),0))</f>
        <v>#N/A</v>
      </c>
    </row>
    <row r="2472">
      <c r="I2472" t="str">
        <f t="array" ref="I2472">INDEX('2026 Points'!$D$11:$D$17,MATCH(1,MMULT(--('2026 Points'!$E$11:$L$17=D2472),TRANSPOSE(COLUMN('2026 Points'!$E$11:$L$17)^0)),0))</f>
        <v>#N/A</v>
      </c>
    </row>
    <row r="2473">
      <c r="I2473" t="str">
        <f t="array" ref="I2473">INDEX('2026 Points'!$D$11:$D$17,MATCH(1,MMULT(--('2026 Points'!$E$11:$L$17=D2473),TRANSPOSE(COLUMN('2026 Points'!$E$11:$L$17)^0)),0))</f>
        <v>#N/A</v>
      </c>
    </row>
    <row r="2474">
      <c r="I2474" t="str">
        <f t="array" ref="I2474">INDEX('2026 Points'!$D$11:$D$17,MATCH(1,MMULT(--('2026 Points'!$E$11:$L$17=D2474),TRANSPOSE(COLUMN('2026 Points'!$E$11:$L$17)^0)),0))</f>
        <v>#N/A</v>
      </c>
    </row>
    <row r="2475">
      <c r="I2475" t="str">
        <f t="array" ref="I2475">INDEX('2026 Points'!$D$11:$D$17,MATCH(1,MMULT(--('2026 Points'!$E$11:$L$17=D2475),TRANSPOSE(COLUMN('2026 Points'!$E$11:$L$17)^0)),0))</f>
        <v>#N/A</v>
      </c>
    </row>
    <row r="2476">
      <c r="I2476" t="str">
        <f t="array" ref="I2476">INDEX('2026 Points'!$D$11:$D$17,MATCH(1,MMULT(--('2026 Points'!$E$11:$L$17=D2476),TRANSPOSE(COLUMN('2026 Points'!$E$11:$L$17)^0)),0))</f>
        <v>#N/A</v>
      </c>
    </row>
    <row r="2477">
      <c r="I2477" t="str">
        <f t="array" ref="I2477">INDEX('2026 Points'!$D$11:$D$17,MATCH(1,MMULT(--('2026 Points'!$E$11:$L$17=D2477),TRANSPOSE(COLUMN('2026 Points'!$E$11:$L$17)^0)),0))</f>
        <v>#N/A</v>
      </c>
    </row>
    <row r="2478">
      <c r="I2478" t="str">
        <f t="array" ref="I2478">INDEX('2026 Points'!$D$11:$D$17,MATCH(1,MMULT(--('2026 Points'!$E$11:$L$17=D2478),TRANSPOSE(COLUMN('2026 Points'!$E$11:$L$17)^0)),0))</f>
        <v>#N/A</v>
      </c>
    </row>
    <row r="2479">
      <c r="I2479" t="str">
        <f t="array" ref="I2479">INDEX('2026 Points'!$D$11:$D$17,MATCH(1,MMULT(--('2026 Points'!$E$11:$L$17=D2479),TRANSPOSE(COLUMN('2026 Points'!$E$11:$L$17)^0)),0))</f>
        <v>#N/A</v>
      </c>
    </row>
    <row r="2480">
      <c r="I2480" t="str">
        <f t="array" ref="I2480">INDEX('2026 Points'!$D$11:$D$17,MATCH(1,MMULT(--('2026 Points'!$E$11:$L$17=D2480),TRANSPOSE(COLUMN('2026 Points'!$E$11:$L$17)^0)),0))</f>
        <v>#N/A</v>
      </c>
    </row>
    <row r="2481">
      <c r="I2481" t="str">
        <f t="array" ref="I2481">INDEX('2026 Points'!$D$11:$D$17,MATCH(1,MMULT(--('2026 Points'!$E$11:$L$17=D2481),TRANSPOSE(COLUMN('2026 Points'!$E$11:$L$17)^0)),0))</f>
        <v>#N/A</v>
      </c>
    </row>
    <row r="2482">
      <c r="I2482" t="str">
        <f t="array" ref="I2482">INDEX('2026 Points'!$D$11:$D$17,MATCH(1,MMULT(--('2026 Points'!$E$11:$L$17=D2482),TRANSPOSE(COLUMN('2026 Points'!$E$11:$L$17)^0)),0))</f>
        <v>#N/A</v>
      </c>
    </row>
    <row r="2483">
      <c r="I2483" t="str">
        <f t="array" ref="I2483">INDEX('2026 Points'!$D$11:$D$17,MATCH(1,MMULT(--('2026 Points'!$E$11:$L$17=D2483),TRANSPOSE(COLUMN('2026 Points'!$E$11:$L$17)^0)),0))</f>
        <v>#N/A</v>
      </c>
    </row>
    <row r="2484">
      <c r="I2484" t="str">
        <f t="array" ref="I2484">INDEX('2026 Points'!$D$11:$D$17,MATCH(1,MMULT(--('2026 Points'!$E$11:$L$17=D2484),TRANSPOSE(COLUMN('2026 Points'!$E$11:$L$17)^0)),0))</f>
        <v>#N/A</v>
      </c>
    </row>
    <row r="2485">
      <c r="I2485" t="str">
        <f t="array" ref="I2485">INDEX('2026 Points'!$D$11:$D$17,MATCH(1,MMULT(--('2026 Points'!$E$11:$L$17=D2485),TRANSPOSE(COLUMN('2026 Points'!$E$11:$L$17)^0)),0))</f>
        <v>#N/A</v>
      </c>
    </row>
    <row r="2486">
      <c r="I2486" t="str">
        <f t="array" ref="I2486">INDEX('2026 Points'!$D$11:$D$17,MATCH(1,MMULT(--('2026 Points'!$E$11:$L$17=D2486),TRANSPOSE(COLUMN('2026 Points'!$E$11:$L$17)^0)),0))</f>
        <v>#N/A</v>
      </c>
    </row>
    <row r="2487">
      <c r="I2487" t="str">
        <f t="array" ref="I2487">INDEX('2026 Points'!$D$11:$D$17,MATCH(1,MMULT(--('2026 Points'!$E$11:$L$17=D2487),TRANSPOSE(COLUMN('2026 Points'!$E$11:$L$17)^0)),0))</f>
        <v>#N/A</v>
      </c>
    </row>
    <row r="2488">
      <c r="I2488" t="str">
        <f t="array" ref="I2488">INDEX('2026 Points'!$D$11:$D$17,MATCH(1,MMULT(--('2026 Points'!$E$11:$L$17=D2488),TRANSPOSE(COLUMN('2026 Points'!$E$11:$L$17)^0)),0))</f>
        <v>#N/A</v>
      </c>
    </row>
    <row r="2489">
      <c r="I2489" t="str">
        <f t="array" ref="I2489">INDEX('2026 Points'!$D$11:$D$17,MATCH(1,MMULT(--('2026 Points'!$E$11:$L$17=D2489),TRANSPOSE(COLUMN('2026 Points'!$E$11:$L$17)^0)),0))</f>
        <v>#N/A</v>
      </c>
    </row>
    <row r="2490">
      <c r="I2490" t="str">
        <f t="array" ref="I2490">INDEX('2026 Points'!$D$11:$D$17,MATCH(1,MMULT(--('2026 Points'!$E$11:$L$17=D2490),TRANSPOSE(COLUMN('2026 Points'!$E$11:$L$17)^0)),0))</f>
        <v>#N/A</v>
      </c>
    </row>
    <row r="2491">
      <c r="I2491" t="str">
        <f t="array" ref="I2491">INDEX('2026 Points'!$D$11:$D$17,MATCH(1,MMULT(--('2026 Points'!$E$11:$L$17=D2491),TRANSPOSE(COLUMN('2026 Points'!$E$11:$L$17)^0)),0))</f>
        <v>#N/A</v>
      </c>
    </row>
    <row r="2492">
      <c r="I2492" t="str">
        <f t="array" ref="I2492">INDEX('2026 Points'!$D$11:$D$17,MATCH(1,MMULT(--('2026 Points'!$E$11:$L$17=D2492),TRANSPOSE(COLUMN('2026 Points'!$E$11:$L$17)^0)),0))</f>
        <v>#N/A</v>
      </c>
    </row>
    <row r="2493">
      <c r="I2493" t="str">
        <f t="array" ref="I2493">INDEX('2026 Points'!$D$11:$D$17,MATCH(1,MMULT(--('2026 Points'!$E$11:$L$17=D2493),TRANSPOSE(COLUMN('2026 Points'!$E$11:$L$17)^0)),0))</f>
        <v>#N/A</v>
      </c>
    </row>
    <row r="2494">
      <c r="I2494" t="str">
        <f t="array" ref="I2494">INDEX('2026 Points'!$D$11:$D$17,MATCH(1,MMULT(--('2026 Points'!$E$11:$L$17=D2494),TRANSPOSE(COLUMN('2026 Points'!$E$11:$L$17)^0)),0))</f>
        <v>#N/A</v>
      </c>
    </row>
    <row r="2495">
      <c r="I2495" t="str">
        <f t="array" ref="I2495">INDEX('2026 Points'!$D$11:$D$17,MATCH(1,MMULT(--('2026 Points'!$E$11:$L$17=D2495),TRANSPOSE(COLUMN('2026 Points'!$E$11:$L$17)^0)),0))</f>
        <v>#N/A</v>
      </c>
    </row>
    <row r="2496">
      <c r="I2496" t="str">
        <f t="array" ref="I2496">INDEX('2026 Points'!$D$11:$D$17,MATCH(1,MMULT(--('2026 Points'!$E$11:$L$17=D2496),TRANSPOSE(COLUMN('2026 Points'!$E$11:$L$17)^0)),0))</f>
        <v>#N/A</v>
      </c>
    </row>
    <row r="2497">
      <c r="I2497" t="str">
        <f t="array" ref="I2497">INDEX('2026 Points'!$D$11:$D$17,MATCH(1,MMULT(--('2026 Points'!$E$11:$L$17=D2497),TRANSPOSE(COLUMN('2026 Points'!$E$11:$L$17)^0)),0))</f>
        <v>#N/A</v>
      </c>
    </row>
    <row r="2498">
      <c r="I2498" t="str">
        <f t="array" ref="I2498">INDEX('2026 Points'!$D$11:$D$17,MATCH(1,MMULT(--('2026 Points'!$E$11:$L$17=D2498),TRANSPOSE(COLUMN('2026 Points'!$E$11:$L$17)^0)),0))</f>
        <v>#N/A</v>
      </c>
    </row>
    <row r="2499">
      <c r="I2499" t="str">
        <f t="array" ref="I2499">INDEX('2026 Points'!$D$11:$D$17,MATCH(1,MMULT(--('2026 Points'!$E$11:$L$17=D2499),TRANSPOSE(COLUMN('2026 Points'!$E$11:$L$17)^0)),0))</f>
        <v>#N/A</v>
      </c>
    </row>
    <row r="2500">
      <c r="I2500" t="str">
        <f t="array" ref="I2500">INDEX('2026 Points'!$D$11:$D$17,MATCH(1,MMULT(--('2026 Points'!$E$11:$L$17=D2500),TRANSPOSE(COLUMN('2026 Points'!$E$11:$L$17)^0)),0))</f>
        <v>#N/A</v>
      </c>
    </row>
    <row r="2501">
      <c r="I2501" t="str">
        <f t="array" ref="I2501">INDEX('2026 Points'!$D$11:$D$17,MATCH(1,MMULT(--('2026 Points'!$E$11:$L$17=D2501),TRANSPOSE(COLUMN('2026 Points'!$E$11:$L$17)^0)),0))</f>
        <v>#N/A</v>
      </c>
    </row>
    <row r="2502">
      <c r="A2502" s="4"/>
      <c r="B2502" s="4"/>
      <c r="C2502" s="4"/>
      <c r="D2502" s="4"/>
      <c r="E2502" s="4"/>
      <c r="F2502" s="4"/>
      <c r="I2502" t="str">
        <f t="array" ref="I2502">INDEX('2026 Points'!$D$11:$D$17,MATCH(1,MMULT(--('2026 Points'!$E$11:$L$17=D2502),TRANSPOSE(COLUMN('2026 Points'!$E$11:$L$17)^0)),0))</f>
        <v>#N/A</v>
      </c>
    </row>
    <row r="2503">
      <c r="A2503" s="4"/>
      <c r="B2503" s="4"/>
      <c r="C2503" s="4"/>
      <c r="D2503" s="4"/>
      <c r="E2503" s="4"/>
      <c r="F2503" s="4"/>
      <c r="I2503" t="str">
        <f t="array" ref="I2503">INDEX('2026 Points'!$D$11:$D$17,MATCH(1,MMULT(--('2026 Points'!$E$11:$L$17=D2503),TRANSPOSE(COLUMN('2026 Points'!$E$11:$L$17)^0)),0))</f>
        <v>#N/A</v>
      </c>
    </row>
    <row r="2504">
      <c r="A2504" s="4"/>
      <c r="B2504" s="4"/>
      <c r="C2504" s="4"/>
      <c r="D2504" s="4"/>
      <c r="E2504" s="4"/>
      <c r="F2504" s="4"/>
      <c r="I2504" t="str">
        <f t="array" ref="I2504">INDEX('2026 Points'!$D$11:$D$17,MATCH(1,MMULT(--('2026 Points'!$E$11:$L$17=D2504),TRANSPOSE(COLUMN('2026 Points'!$E$11:$L$17)^0)),0))</f>
        <v>#N/A</v>
      </c>
    </row>
    <row r="2505">
      <c r="A2505" s="4"/>
      <c r="B2505" s="4"/>
      <c r="C2505" s="4"/>
      <c r="D2505" s="4"/>
      <c r="E2505" s="4"/>
      <c r="F2505" s="4"/>
      <c r="I2505" t="str">
        <f t="array" ref="I2505">INDEX('2026 Points'!$D$11:$D$17,MATCH(1,MMULT(--('2026 Points'!$E$11:$L$17=D2505),TRANSPOSE(COLUMN('2026 Points'!$E$11:$L$17)^0)),0))</f>
        <v>#N/A</v>
      </c>
    </row>
    <row r="2506">
      <c r="A2506" s="4"/>
      <c r="B2506" s="4"/>
      <c r="C2506" s="4"/>
      <c r="D2506" s="4"/>
      <c r="E2506" s="4"/>
      <c r="F2506" s="4"/>
      <c r="I2506" t="str">
        <f t="array" ref="I2506">INDEX('2026 Points'!$D$11:$D$17,MATCH(1,MMULT(--('2026 Points'!$E$11:$L$17=D2506),TRANSPOSE(COLUMN('2026 Points'!$E$11:$L$17)^0)),0))</f>
        <v>#N/A</v>
      </c>
    </row>
    <row r="2507">
      <c r="A2507" s="4"/>
      <c r="B2507" s="4"/>
      <c r="C2507" s="4"/>
      <c r="D2507" s="4"/>
      <c r="E2507" s="4"/>
      <c r="F2507" s="4"/>
      <c r="I2507" t="str">
        <f t="array" ref="I2507">INDEX('2026 Points'!$D$11:$D$17,MATCH(1,MMULT(--('2026 Points'!$E$11:$L$17=D2507),TRANSPOSE(COLUMN('2026 Points'!$E$11:$L$17)^0)),0))</f>
        <v>#N/A</v>
      </c>
    </row>
    <row r="2508">
      <c r="A2508" s="4"/>
      <c r="B2508" s="4"/>
      <c r="C2508" s="4"/>
      <c r="D2508" s="4"/>
      <c r="E2508" s="4"/>
      <c r="F2508" s="4"/>
      <c r="I2508" t="str">
        <f t="array" ref="I2508">INDEX('2026 Points'!$D$11:$D$17,MATCH(1,MMULT(--('2026 Points'!$E$11:$L$17=D2508),TRANSPOSE(COLUMN('2026 Points'!$E$11:$L$17)^0)),0))</f>
        <v>#N/A</v>
      </c>
    </row>
    <row r="2509">
      <c r="A2509" s="4"/>
      <c r="B2509" s="4"/>
      <c r="C2509" s="4"/>
      <c r="D2509" s="4"/>
      <c r="E2509" s="4"/>
      <c r="F2509" s="4"/>
    </row>
    <row r="2510">
      <c r="A2510" s="4"/>
      <c r="B2510" s="4"/>
      <c r="C2510" s="4"/>
      <c r="D2510" s="4"/>
      <c r="E2510" s="4"/>
      <c r="F2510" s="4"/>
    </row>
    <row r="2511">
      <c r="A2511" s="4"/>
      <c r="B2511" s="4"/>
      <c r="C2511" s="4"/>
      <c r="D2511" s="4"/>
      <c r="E2511" s="4"/>
      <c r="F2511" s="4"/>
    </row>
    <row r="2512">
      <c r="A2512" s="4"/>
      <c r="B2512" s="4"/>
      <c r="C2512" s="4"/>
      <c r="D2512" s="4"/>
      <c r="E2512" s="4"/>
      <c r="F2512" s="4"/>
    </row>
    <row r="2513">
      <c r="A2513" s="4"/>
      <c r="B2513" s="4"/>
      <c r="C2513" s="4"/>
      <c r="D2513" s="4"/>
      <c r="E2513" s="4"/>
      <c r="F2513" s="4"/>
    </row>
    <row r="2514">
      <c r="A2514" s="4"/>
      <c r="B2514" s="4"/>
      <c r="C2514" s="4"/>
      <c r="D2514" s="4"/>
      <c r="E2514" s="4"/>
      <c r="F2514" s="4"/>
    </row>
    <row r="2515">
      <c r="A2515" s="4"/>
      <c r="B2515" s="4"/>
      <c r="C2515" s="4"/>
      <c r="D2515" s="4"/>
      <c r="E2515" s="4"/>
      <c r="F2515" s="4"/>
    </row>
    <row r="2516">
      <c r="A2516" s="4"/>
      <c r="B2516" s="4"/>
      <c r="C2516" s="4"/>
      <c r="D2516" s="4"/>
      <c r="E2516" s="4"/>
      <c r="F2516" s="4"/>
    </row>
    <row r="2517">
      <c r="A2517" s="4"/>
      <c r="B2517" s="4"/>
      <c r="C2517" s="4"/>
      <c r="D2517" s="4"/>
      <c r="E2517" s="4"/>
      <c r="F2517" s="4"/>
    </row>
    <row r="2518">
      <c r="A2518" s="4"/>
      <c r="B2518" s="4"/>
      <c r="C2518" s="4"/>
      <c r="D2518" s="4"/>
      <c r="E2518" s="4"/>
      <c r="F2518" s="4"/>
    </row>
    <row r="2519">
      <c r="A2519" s="4"/>
      <c r="B2519" s="4"/>
      <c r="C2519" s="4"/>
      <c r="D2519" s="4"/>
      <c r="E2519" s="4"/>
      <c r="F2519" s="4"/>
    </row>
    <row r="2520">
      <c r="A2520" s="4"/>
      <c r="B2520" s="4"/>
      <c r="C2520" s="4"/>
      <c r="D2520" s="4"/>
      <c r="E2520" s="4"/>
      <c r="F2520" s="4"/>
    </row>
    <row r="2521">
      <c r="A2521" s="4"/>
      <c r="B2521" s="4"/>
      <c r="C2521" s="4"/>
      <c r="D2521" s="4"/>
      <c r="E2521" s="4"/>
      <c r="F2521" s="4"/>
    </row>
    <row r="2522">
      <c r="A2522" s="4"/>
      <c r="B2522" s="4"/>
      <c r="C2522" s="4"/>
      <c r="D2522" s="4"/>
      <c r="E2522" s="4"/>
      <c r="F2522" s="4"/>
    </row>
    <row r="2523">
      <c r="A2523" s="4"/>
      <c r="B2523" s="4"/>
      <c r="C2523" s="4"/>
      <c r="D2523" s="4"/>
      <c r="E2523" s="4"/>
      <c r="F2523" s="4"/>
    </row>
    <row r="2524">
      <c r="A2524" s="4"/>
      <c r="B2524" s="4"/>
      <c r="C2524" s="4"/>
      <c r="D2524" s="4"/>
      <c r="E2524" s="4"/>
      <c r="F2524" s="4"/>
    </row>
    <row r="2525">
      <c r="A2525" s="4"/>
      <c r="B2525" s="4"/>
      <c r="C2525" s="4"/>
      <c r="D2525" s="4"/>
      <c r="E2525" s="4"/>
      <c r="F2525" s="4"/>
    </row>
    <row r="2526">
      <c r="A2526" s="4"/>
      <c r="B2526" s="4"/>
      <c r="C2526" s="4"/>
      <c r="D2526" s="4"/>
      <c r="E2526" s="4"/>
      <c r="F2526" s="4"/>
    </row>
    <row r="2527">
      <c r="A2527" s="4"/>
      <c r="B2527" s="4"/>
      <c r="C2527" s="4"/>
      <c r="D2527" s="4"/>
      <c r="E2527" s="4"/>
      <c r="F2527" s="4"/>
    </row>
    <row r="2528">
      <c r="A2528" s="4"/>
      <c r="B2528" s="4"/>
      <c r="C2528" s="4"/>
      <c r="D2528" s="4"/>
      <c r="E2528" s="4"/>
      <c r="F2528" s="4"/>
    </row>
    <row r="2529">
      <c r="A2529" s="4"/>
      <c r="B2529" s="4"/>
      <c r="C2529" s="4"/>
      <c r="D2529" s="4"/>
      <c r="E2529" s="4"/>
      <c r="F2529" s="4"/>
    </row>
    <row r="2530">
      <c r="A2530" s="4"/>
      <c r="B2530" s="4"/>
      <c r="C2530" s="4"/>
      <c r="D2530" s="4"/>
      <c r="E2530" s="4"/>
      <c r="F2530" s="4"/>
    </row>
    <row r="2531">
      <c r="A2531" s="4"/>
      <c r="B2531" s="4"/>
      <c r="C2531" s="4"/>
      <c r="D2531" s="4"/>
      <c r="E2531" s="4"/>
      <c r="F2531" s="4"/>
    </row>
    <row r="2532">
      <c r="A2532" s="4"/>
      <c r="B2532" s="4"/>
      <c r="C2532" s="4"/>
      <c r="D2532" s="4"/>
      <c r="E2532" s="4"/>
      <c r="F2532" s="4"/>
    </row>
    <row r="2533">
      <c r="A2533" s="4"/>
      <c r="B2533" s="4"/>
      <c r="C2533" s="4"/>
      <c r="D2533" s="4"/>
      <c r="E2533" s="4"/>
      <c r="F2533" s="4"/>
    </row>
    <row r="2534">
      <c r="A2534" s="4"/>
      <c r="B2534" s="4"/>
      <c r="C2534" s="4"/>
      <c r="D2534" s="4"/>
      <c r="E2534" s="4"/>
      <c r="F2534" s="4"/>
    </row>
    <row r="2535">
      <c r="A2535" s="4"/>
      <c r="B2535" s="4"/>
      <c r="C2535" s="4"/>
      <c r="D2535" s="4"/>
      <c r="E2535" s="4"/>
      <c r="F2535" s="4"/>
    </row>
    <row r="2536">
      <c r="A2536" s="4"/>
      <c r="B2536" s="4"/>
      <c r="C2536" s="4"/>
      <c r="D2536" s="4"/>
      <c r="E2536" s="4"/>
      <c r="F2536" s="4"/>
    </row>
    <row r="2537">
      <c r="A2537" s="4"/>
      <c r="B2537" s="4"/>
      <c r="C2537" s="4"/>
      <c r="D2537" s="4"/>
      <c r="E2537" s="4"/>
      <c r="F2537" s="4"/>
    </row>
    <row r="2538">
      <c r="A2538" s="4"/>
      <c r="B2538" s="4"/>
      <c r="C2538" s="4"/>
      <c r="D2538" s="4"/>
      <c r="E2538" s="4"/>
      <c r="F2538" s="4"/>
    </row>
    <row r="2539">
      <c r="A2539" s="4"/>
      <c r="B2539" s="4"/>
      <c r="C2539" s="4"/>
      <c r="D2539" s="4"/>
      <c r="E2539" s="4"/>
      <c r="F2539" s="4"/>
    </row>
    <row r="2540">
      <c r="A2540" s="4"/>
      <c r="B2540" s="4"/>
      <c r="C2540" s="4"/>
      <c r="D2540" s="4"/>
      <c r="E2540" s="4"/>
      <c r="F2540" s="4"/>
    </row>
    <row r="2541">
      <c r="A2541" s="4"/>
      <c r="B2541" s="4"/>
      <c r="C2541" s="4"/>
      <c r="D2541" s="4"/>
      <c r="E2541" s="4"/>
      <c r="F2541" s="4"/>
    </row>
    <row r="2542">
      <c r="A2542" s="4"/>
      <c r="B2542" s="4"/>
      <c r="C2542" s="4"/>
      <c r="D2542" s="4"/>
      <c r="E2542" s="4"/>
      <c r="F2542" s="4"/>
    </row>
    <row r="2543">
      <c r="A2543" s="4"/>
      <c r="B2543" s="4"/>
      <c r="C2543" s="4"/>
      <c r="D2543" s="4"/>
      <c r="E2543" s="4"/>
      <c r="F2543" s="4"/>
    </row>
    <row r="2544">
      <c r="A2544" s="4"/>
      <c r="B2544" s="4"/>
      <c r="C2544" s="4"/>
      <c r="D2544" s="4"/>
      <c r="E2544" s="4"/>
      <c r="F2544" s="4"/>
    </row>
    <row r="2545">
      <c r="A2545" s="4"/>
      <c r="B2545" s="4"/>
      <c r="C2545" s="4"/>
      <c r="D2545" s="4"/>
      <c r="E2545" s="4"/>
      <c r="F2545" s="4"/>
    </row>
    <row r="2546">
      <c r="A2546" s="4"/>
      <c r="B2546" s="4"/>
      <c r="C2546" s="4"/>
      <c r="D2546" s="4"/>
      <c r="E2546" s="4"/>
      <c r="F2546" s="4"/>
    </row>
    <row r="2547">
      <c r="A2547" s="4"/>
      <c r="B2547" s="4"/>
      <c r="C2547" s="4"/>
      <c r="D2547" s="4"/>
      <c r="E2547" s="4"/>
      <c r="F2547" s="4"/>
    </row>
    <row r="2548">
      <c r="A2548" s="4"/>
      <c r="B2548" s="4"/>
      <c r="C2548" s="4"/>
      <c r="D2548" s="4"/>
      <c r="E2548" s="4"/>
      <c r="F2548" s="4"/>
    </row>
    <row r="2549">
      <c r="A2549" s="4"/>
      <c r="B2549" s="4"/>
      <c r="C2549" s="4"/>
      <c r="D2549" s="4"/>
      <c r="E2549" s="4"/>
      <c r="F2549" s="4"/>
    </row>
    <row r="2550">
      <c r="A2550" s="4"/>
      <c r="B2550" s="4"/>
      <c r="C2550" s="4"/>
      <c r="D2550" s="4"/>
      <c r="E2550" s="4"/>
      <c r="F2550" s="4"/>
    </row>
    <row r="2551">
      <c r="A2551" s="4"/>
      <c r="B2551" s="4"/>
      <c r="C2551" s="4"/>
      <c r="D2551" s="4"/>
      <c r="E2551" s="4"/>
      <c r="F2551" s="4"/>
    </row>
    <row r="2552">
      <c r="A2552" s="4"/>
      <c r="B2552" s="4"/>
      <c r="C2552" s="4"/>
      <c r="D2552" s="4"/>
      <c r="E2552" s="4"/>
      <c r="F2552" s="4"/>
    </row>
    <row r="2553">
      <c r="A2553" s="4"/>
      <c r="B2553" s="4"/>
      <c r="C2553" s="4"/>
      <c r="D2553" s="4"/>
      <c r="E2553" s="4"/>
      <c r="F2553" s="4"/>
    </row>
    <row r="2554">
      <c r="A2554" s="4"/>
      <c r="B2554" s="4"/>
      <c r="C2554" s="4"/>
      <c r="D2554" s="4"/>
      <c r="E2554" s="4"/>
      <c r="F2554" s="4"/>
    </row>
    <row r="2555">
      <c r="A2555" s="4"/>
      <c r="B2555" s="4"/>
      <c r="C2555" s="4"/>
      <c r="D2555" s="4"/>
      <c r="E2555" s="4"/>
      <c r="F2555" s="4"/>
    </row>
    <row r="2556">
      <c r="A2556" s="4"/>
      <c r="B2556" s="4"/>
      <c r="C2556" s="4"/>
      <c r="D2556" s="4"/>
      <c r="E2556" s="4"/>
      <c r="F2556" s="4"/>
    </row>
    <row r="2557">
      <c r="A2557" s="4"/>
      <c r="B2557" s="4"/>
      <c r="C2557" s="4"/>
      <c r="D2557" s="4"/>
      <c r="E2557" s="4"/>
      <c r="F2557" s="4"/>
    </row>
    <row r="2558">
      <c r="A2558" s="4"/>
      <c r="B2558" s="4"/>
      <c r="C2558" s="4"/>
      <c r="D2558" s="4"/>
      <c r="E2558" s="4"/>
      <c r="F2558" s="4"/>
    </row>
    <row r="2559">
      <c r="A2559" s="4"/>
      <c r="B2559" s="4"/>
      <c r="C2559" s="4"/>
      <c r="D2559" s="4"/>
      <c r="E2559" s="4"/>
      <c r="F2559" s="4"/>
    </row>
    <row r="2560">
      <c r="A2560" s="4"/>
      <c r="B2560" s="4"/>
      <c r="C2560" s="4"/>
      <c r="D2560" s="4"/>
      <c r="E2560" s="4"/>
      <c r="F2560" s="4"/>
    </row>
    <row r="2561">
      <c r="A2561" s="4"/>
      <c r="B2561" s="4"/>
      <c r="C2561" s="4"/>
      <c r="D2561" s="4"/>
      <c r="E2561" s="4"/>
      <c r="F2561" s="4"/>
    </row>
    <row r="2562">
      <c r="A2562" s="4"/>
      <c r="B2562" s="4"/>
      <c r="C2562" s="4"/>
      <c r="D2562" s="4"/>
      <c r="E2562" s="4"/>
      <c r="F2562" s="4"/>
    </row>
    <row r="2563">
      <c r="A2563" s="4"/>
      <c r="B2563" s="4"/>
      <c r="C2563" s="4"/>
      <c r="D2563" s="4"/>
      <c r="E2563" s="4"/>
      <c r="F2563" s="4"/>
    </row>
    <row r="2564">
      <c r="A2564" s="4"/>
      <c r="B2564" s="4"/>
      <c r="C2564" s="4"/>
      <c r="D2564" s="4"/>
      <c r="E2564" s="4"/>
      <c r="F2564" s="4"/>
    </row>
    <row r="2565">
      <c r="A2565" s="4"/>
      <c r="B2565" s="4"/>
      <c r="C2565" s="4"/>
      <c r="D2565" s="4"/>
      <c r="E2565" s="4"/>
      <c r="F2565" s="4"/>
    </row>
    <row r="2566">
      <c r="A2566" s="4"/>
      <c r="B2566" s="4"/>
      <c r="C2566" s="4"/>
      <c r="D2566" s="4"/>
      <c r="E2566" s="4"/>
      <c r="F2566" s="4"/>
    </row>
    <row r="2567">
      <c r="A2567" s="4"/>
      <c r="B2567" s="4"/>
      <c r="C2567" s="4"/>
      <c r="D2567" s="4"/>
      <c r="E2567" s="4"/>
      <c r="F2567" s="4"/>
    </row>
    <row r="2568">
      <c r="A2568" s="4"/>
      <c r="B2568" s="4"/>
      <c r="C2568" s="4"/>
      <c r="D2568" s="4"/>
      <c r="E2568" s="4"/>
      <c r="F2568" s="4"/>
    </row>
    <row r="2569">
      <c r="A2569" s="4"/>
      <c r="B2569" s="4"/>
      <c r="C2569" s="4"/>
      <c r="D2569" s="4"/>
      <c r="E2569" s="4"/>
      <c r="F2569" s="4"/>
    </row>
    <row r="2570">
      <c r="A2570" s="4"/>
      <c r="B2570" s="4"/>
      <c r="C2570" s="4"/>
      <c r="D2570" s="4"/>
      <c r="E2570" s="4"/>
      <c r="F2570" s="4"/>
    </row>
    <row r="2571">
      <c r="A2571" s="4"/>
      <c r="B2571" s="4"/>
      <c r="C2571" s="4"/>
      <c r="D2571" s="4"/>
      <c r="E2571" s="4"/>
      <c r="F2571" s="4"/>
    </row>
    <row r="2572">
      <c r="A2572" s="4"/>
      <c r="B2572" s="4"/>
      <c r="C2572" s="4"/>
      <c r="D2572" s="4"/>
      <c r="E2572" s="4"/>
      <c r="F2572" s="4"/>
    </row>
    <row r="2573">
      <c r="A2573" s="4"/>
      <c r="B2573" s="4"/>
      <c r="C2573" s="4"/>
      <c r="D2573" s="4"/>
      <c r="E2573" s="4"/>
      <c r="F2573" s="4"/>
    </row>
    <row r="2574">
      <c r="A2574" s="4"/>
      <c r="B2574" s="4"/>
      <c r="C2574" s="4"/>
      <c r="D2574" s="4"/>
      <c r="E2574" s="4"/>
      <c r="F2574" s="4"/>
    </row>
    <row r="2575">
      <c r="A2575" s="4"/>
      <c r="B2575" s="4"/>
      <c r="C2575" s="4"/>
      <c r="D2575" s="4"/>
      <c r="E2575" s="4"/>
      <c r="F2575" s="4"/>
    </row>
    <row r="2576">
      <c r="A2576" s="4"/>
      <c r="B2576" s="4"/>
      <c r="C2576" s="4"/>
      <c r="D2576" s="4"/>
      <c r="E2576" s="4"/>
      <c r="F2576" s="4"/>
    </row>
    <row r="2577">
      <c r="A2577" s="4"/>
      <c r="B2577" s="4"/>
      <c r="C2577" s="4"/>
      <c r="D2577" s="4"/>
      <c r="E2577" s="4"/>
      <c r="F2577" s="4"/>
    </row>
    <row r="2578">
      <c r="A2578" s="4"/>
      <c r="B2578" s="4"/>
      <c r="C2578" s="4"/>
      <c r="D2578" s="4"/>
      <c r="E2578" s="4"/>
      <c r="F2578" s="4"/>
    </row>
    <row r="2579">
      <c r="A2579" s="4"/>
      <c r="B2579" s="4"/>
      <c r="C2579" s="4"/>
      <c r="D2579" s="4"/>
      <c r="E2579" s="4"/>
      <c r="F2579" s="4"/>
    </row>
    <row r="2580">
      <c r="A2580" s="4"/>
      <c r="B2580" s="4"/>
      <c r="C2580" s="4"/>
      <c r="D2580" s="4"/>
      <c r="E2580" s="4"/>
      <c r="F2580" s="4"/>
    </row>
    <row r="2581">
      <c r="A2581" s="4"/>
      <c r="B2581" s="4"/>
      <c r="C2581" s="4"/>
      <c r="D2581" s="4"/>
      <c r="E2581" s="4"/>
      <c r="F2581" s="4"/>
    </row>
    <row r="2582">
      <c r="A2582" s="4"/>
      <c r="B2582" s="4"/>
      <c r="C2582" s="4"/>
      <c r="D2582" s="4"/>
      <c r="E2582" s="4"/>
      <c r="F2582" s="4"/>
    </row>
    <row r="2583">
      <c r="A2583" s="4"/>
      <c r="B2583" s="4"/>
      <c r="C2583" s="4"/>
      <c r="D2583" s="4"/>
      <c r="E2583" s="4"/>
      <c r="F2583" s="4"/>
    </row>
    <row r="2584">
      <c r="A2584" s="4"/>
      <c r="B2584" s="4"/>
      <c r="C2584" s="4"/>
      <c r="D2584" s="4"/>
      <c r="E2584" s="4"/>
      <c r="F2584" s="4"/>
    </row>
    <row r="2585">
      <c r="A2585" s="4"/>
      <c r="B2585" s="4"/>
      <c r="C2585" s="4"/>
      <c r="D2585" s="4"/>
      <c r="E2585" s="4"/>
      <c r="F2585" s="4"/>
    </row>
    <row r="2586">
      <c r="A2586" s="4"/>
      <c r="B2586" s="4"/>
      <c r="C2586" s="4"/>
      <c r="D2586" s="4"/>
      <c r="E2586" s="4"/>
      <c r="F2586" s="4"/>
    </row>
    <row r="2587">
      <c r="A2587" s="4"/>
      <c r="B2587" s="4"/>
      <c r="C2587" s="4"/>
      <c r="D2587" s="4"/>
      <c r="E2587" s="4"/>
      <c r="F2587" s="4"/>
    </row>
    <row r="2588">
      <c r="A2588" s="4"/>
      <c r="B2588" s="4"/>
      <c r="C2588" s="4"/>
      <c r="D2588" s="4"/>
      <c r="E2588" s="4"/>
      <c r="F2588" s="4"/>
    </row>
    <row r="2589">
      <c r="A2589" s="4"/>
      <c r="B2589" s="4"/>
      <c r="C2589" s="4"/>
      <c r="D2589" s="4"/>
      <c r="E2589" s="4"/>
      <c r="F2589" s="4"/>
    </row>
    <row r="2590">
      <c r="A2590" s="4"/>
      <c r="B2590" s="4"/>
      <c r="C2590" s="4"/>
      <c r="D2590" s="4"/>
      <c r="E2590" s="4"/>
      <c r="F2590" s="4"/>
    </row>
    <row r="2591">
      <c r="A2591" s="4"/>
      <c r="B2591" s="4"/>
      <c r="C2591" s="4"/>
      <c r="D2591" s="4"/>
      <c r="E2591" s="4"/>
      <c r="F2591" s="4"/>
    </row>
    <row r="2592">
      <c r="A2592" s="4"/>
      <c r="B2592" s="4"/>
      <c r="C2592" s="4"/>
      <c r="D2592" s="4"/>
      <c r="E2592" s="4"/>
      <c r="F2592" s="4"/>
    </row>
    <row r="2593">
      <c r="A2593" s="4"/>
      <c r="B2593" s="4"/>
      <c r="C2593" s="4"/>
      <c r="D2593" s="4"/>
      <c r="E2593" s="4"/>
      <c r="F2593" s="4"/>
    </row>
    <row r="2594">
      <c r="A2594" s="4"/>
      <c r="B2594" s="4"/>
      <c r="C2594" s="4"/>
      <c r="D2594" s="4"/>
      <c r="E2594" s="4"/>
      <c r="F2594" s="4"/>
    </row>
    <row r="2595">
      <c r="A2595" s="4"/>
      <c r="B2595" s="4"/>
      <c r="C2595" s="4"/>
      <c r="D2595" s="4"/>
      <c r="E2595" s="4"/>
      <c r="F2595" s="4"/>
    </row>
    <row r="2596">
      <c r="A2596" s="4"/>
      <c r="B2596" s="4"/>
      <c r="C2596" s="4"/>
      <c r="D2596" s="4"/>
      <c r="E2596" s="4"/>
      <c r="F2596" s="4"/>
    </row>
    <row r="2597">
      <c r="A2597" s="4"/>
      <c r="B2597" s="4"/>
      <c r="C2597" s="4"/>
      <c r="D2597" s="4"/>
      <c r="E2597" s="4"/>
      <c r="F2597" s="4"/>
    </row>
    <row r="2598">
      <c r="A2598" s="4"/>
      <c r="B2598" s="4"/>
      <c r="C2598" s="4"/>
      <c r="D2598" s="4"/>
      <c r="E2598" s="4"/>
      <c r="F2598" s="4"/>
    </row>
    <row r="2599">
      <c r="A2599" s="4"/>
      <c r="B2599" s="4"/>
      <c r="C2599" s="4"/>
      <c r="D2599" s="4"/>
      <c r="E2599" s="4"/>
      <c r="F2599" s="4"/>
    </row>
    <row r="2600">
      <c r="A2600" s="4"/>
      <c r="B2600" s="4"/>
      <c r="C2600" s="4"/>
      <c r="D2600" s="4"/>
      <c r="E2600" s="4"/>
      <c r="F2600" s="4"/>
    </row>
    <row r="2601">
      <c r="A2601" s="4"/>
      <c r="B2601" s="4"/>
      <c r="C2601" s="4"/>
      <c r="D2601" s="4"/>
      <c r="E2601" s="4"/>
      <c r="F2601" s="4"/>
    </row>
    <row r="2602">
      <c r="A2602" s="4"/>
      <c r="B2602" s="4"/>
      <c r="C2602" s="4"/>
      <c r="D2602" s="4"/>
      <c r="E2602" s="4"/>
      <c r="F2602" s="4"/>
    </row>
    <row r="2603">
      <c r="A2603" s="4"/>
      <c r="B2603" s="4"/>
      <c r="C2603" s="4"/>
      <c r="D2603" s="4"/>
      <c r="E2603" s="4"/>
      <c r="F2603" s="4"/>
    </row>
    <row r="2604">
      <c r="A2604" s="4"/>
      <c r="B2604" s="4"/>
      <c r="C2604" s="4"/>
      <c r="D2604" s="4"/>
      <c r="E2604" s="4"/>
      <c r="F2604" s="4"/>
    </row>
    <row r="2605">
      <c r="A2605" s="4"/>
      <c r="B2605" s="4"/>
      <c r="C2605" s="4"/>
      <c r="D2605" s="4"/>
      <c r="E2605" s="4"/>
      <c r="F2605" s="4"/>
    </row>
    <row r="2606">
      <c r="A2606" s="4"/>
      <c r="B2606" s="4"/>
      <c r="C2606" s="4"/>
      <c r="D2606" s="4"/>
      <c r="E2606" s="4"/>
      <c r="F2606" s="4"/>
    </row>
    <row r="2607">
      <c r="A2607" s="4"/>
      <c r="B2607" s="4"/>
      <c r="C2607" s="4"/>
      <c r="D2607" s="4"/>
      <c r="E2607" s="4"/>
      <c r="F2607" s="4"/>
    </row>
    <row r="2608">
      <c r="A2608" s="4"/>
      <c r="B2608" s="4"/>
      <c r="C2608" s="4"/>
      <c r="D2608" s="4"/>
      <c r="E2608" s="4"/>
      <c r="F2608" s="4"/>
    </row>
    <row r="2609">
      <c r="A2609" s="4"/>
      <c r="B2609" s="4"/>
      <c r="C2609" s="4"/>
      <c r="D2609" s="4"/>
      <c r="E2609" s="4"/>
      <c r="F2609" s="4"/>
    </row>
    <row r="2610">
      <c r="A2610" s="4"/>
      <c r="B2610" s="4"/>
      <c r="C2610" s="4"/>
      <c r="D2610" s="4"/>
      <c r="E2610" s="4"/>
      <c r="F2610" s="4"/>
    </row>
    <row r="2611">
      <c r="A2611" s="4"/>
      <c r="B2611" s="4"/>
      <c r="C2611" s="4"/>
      <c r="D2611" s="4"/>
      <c r="E2611" s="4"/>
      <c r="F2611" s="4"/>
    </row>
    <row r="2612">
      <c r="A2612" s="4"/>
      <c r="B2612" s="4"/>
      <c r="C2612" s="4"/>
      <c r="D2612" s="4"/>
      <c r="E2612" s="4"/>
      <c r="F2612" s="4"/>
    </row>
    <row r="2613">
      <c r="A2613" s="4"/>
      <c r="B2613" s="4"/>
      <c r="C2613" s="4"/>
      <c r="D2613" s="4"/>
      <c r="E2613" s="4"/>
      <c r="F2613" s="4"/>
    </row>
    <row r="2614">
      <c r="A2614" s="4"/>
      <c r="B2614" s="4"/>
      <c r="C2614" s="4"/>
      <c r="D2614" s="4"/>
      <c r="E2614" s="4"/>
      <c r="F2614" s="4"/>
    </row>
    <row r="2615">
      <c r="A2615" s="4"/>
      <c r="B2615" s="4"/>
      <c r="C2615" s="4"/>
      <c r="D2615" s="4"/>
      <c r="E2615" s="4"/>
      <c r="F2615" s="4"/>
    </row>
    <row r="2616">
      <c r="A2616" s="4"/>
      <c r="B2616" s="4"/>
      <c r="C2616" s="4"/>
      <c r="D2616" s="4"/>
      <c r="E2616" s="4"/>
      <c r="F2616" s="4"/>
    </row>
    <row r="2617">
      <c r="A2617" s="4"/>
      <c r="B2617" s="4"/>
      <c r="C2617" s="4"/>
      <c r="D2617" s="4"/>
      <c r="E2617" s="4"/>
      <c r="F2617" s="4"/>
    </row>
    <row r="2618">
      <c r="A2618" s="4"/>
      <c r="B2618" s="4"/>
      <c r="C2618" s="4"/>
      <c r="D2618" s="4"/>
      <c r="E2618" s="4"/>
      <c r="F2618" s="4"/>
    </row>
    <row r="2619">
      <c r="A2619" s="4"/>
      <c r="B2619" s="4"/>
      <c r="C2619" s="4"/>
      <c r="D2619" s="4"/>
      <c r="E2619" s="4"/>
      <c r="F2619" s="4"/>
    </row>
    <row r="2620">
      <c r="A2620" s="4"/>
      <c r="B2620" s="4"/>
      <c r="C2620" s="4"/>
      <c r="D2620" s="4"/>
      <c r="E2620" s="4"/>
      <c r="F2620" s="4"/>
    </row>
    <row r="2621">
      <c r="A2621" s="4"/>
      <c r="B2621" s="4"/>
      <c r="C2621" s="4"/>
      <c r="D2621" s="4"/>
      <c r="E2621" s="4"/>
      <c r="F2621" s="4"/>
    </row>
    <row r="2622">
      <c r="A2622" s="4"/>
      <c r="B2622" s="4"/>
      <c r="C2622" s="4"/>
      <c r="D2622" s="4"/>
      <c r="E2622" s="4"/>
      <c r="F2622" s="4"/>
    </row>
    <row r="2623">
      <c r="A2623" s="4"/>
      <c r="B2623" s="4"/>
      <c r="C2623" s="4"/>
      <c r="D2623" s="4"/>
      <c r="E2623" s="4"/>
      <c r="F2623" s="4"/>
    </row>
    <row r="2624">
      <c r="A2624" s="4"/>
      <c r="B2624" s="4"/>
      <c r="C2624" s="4"/>
      <c r="D2624" s="4"/>
      <c r="E2624" s="4"/>
      <c r="F2624" s="4"/>
    </row>
    <row r="2625">
      <c r="A2625" s="4"/>
      <c r="B2625" s="4"/>
      <c r="C2625" s="4"/>
      <c r="D2625" s="4"/>
      <c r="E2625" s="4"/>
      <c r="F2625" s="4"/>
    </row>
    <row r="2626">
      <c r="A2626" s="4"/>
      <c r="B2626" s="4"/>
      <c r="C2626" s="4"/>
      <c r="D2626" s="4"/>
      <c r="E2626" s="4"/>
      <c r="F2626" s="4"/>
    </row>
    <row r="2627">
      <c r="A2627" s="4"/>
      <c r="B2627" s="4"/>
      <c r="C2627" s="4"/>
      <c r="D2627" s="4"/>
      <c r="E2627" s="4"/>
      <c r="F2627" s="4"/>
    </row>
    <row r="2628">
      <c r="A2628" s="4"/>
      <c r="B2628" s="4"/>
      <c r="C2628" s="4"/>
      <c r="D2628" s="4"/>
      <c r="E2628" s="4"/>
      <c r="F2628" s="4"/>
    </row>
    <row r="2629">
      <c r="A2629" s="4"/>
      <c r="B2629" s="4"/>
      <c r="C2629" s="4"/>
      <c r="D2629" s="4"/>
      <c r="E2629" s="4"/>
      <c r="F2629" s="4"/>
    </row>
    <row r="2630">
      <c r="A2630" s="4"/>
      <c r="B2630" s="4"/>
      <c r="C2630" s="4"/>
      <c r="D2630" s="4"/>
      <c r="E2630" s="4"/>
      <c r="F2630" s="4"/>
    </row>
    <row r="2631">
      <c r="A2631" s="4"/>
      <c r="B2631" s="4"/>
      <c r="C2631" s="4"/>
      <c r="D2631" s="4"/>
      <c r="E2631" s="4"/>
      <c r="F2631" s="4"/>
    </row>
    <row r="2632">
      <c r="A2632" s="4"/>
      <c r="B2632" s="4"/>
      <c r="C2632" s="4"/>
      <c r="D2632" s="4"/>
      <c r="E2632" s="4"/>
      <c r="F2632" s="4"/>
    </row>
    <row r="2633">
      <c r="A2633" s="4"/>
      <c r="B2633" s="4"/>
      <c r="C2633" s="4"/>
      <c r="D2633" s="4"/>
      <c r="E2633" s="4"/>
      <c r="F2633" s="4"/>
    </row>
    <row r="2634">
      <c r="A2634" s="4"/>
      <c r="B2634" s="4"/>
      <c r="C2634" s="4"/>
      <c r="D2634" s="4"/>
      <c r="E2634" s="4"/>
      <c r="F2634" s="4"/>
    </row>
    <row r="2635">
      <c r="A2635" s="4"/>
      <c r="B2635" s="4"/>
      <c r="C2635" s="4"/>
      <c r="D2635" s="4"/>
      <c r="E2635" s="4"/>
      <c r="F2635" s="4"/>
    </row>
    <row r="2636">
      <c r="A2636" s="4"/>
      <c r="B2636" s="4"/>
      <c r="C2636" s="4"/>
      <c r="D2636" s="4"/>
      <c r="E2636" s="4"/>
      <c r="F2636" s="4"/>
    </row>
    <row r="2637">
      <c r="A2637" s="4"/>
      <c r="B2637" s="4"/>
      <c r="C2637" s="4"/>
      <c r="D2637" s="4"/>
      <c r="E2637" s="4"/>
      <c r="F2637" s="4"/>
    </row>
    <row r="2638">
      <c r="A2638" s="4"/>
      <c r="B2638" s="4"/>
      <c r="C2638" s="4"/>
      <c r="D2638" s="4"/>
      <c r="E2638" s="4"/>
      <c r="F2638" s="4"/>
    </row>
    <row r="2639">
      <c r="A2639" s="4"/>
      <c r="B2639" s="4"/>
      <c r="C2639" s="4"/>
      <c r="D2639" s="4"/>
      <c r="E2639" s="4"/>
      <c r="F2639" s="4"/>
    </row>
    <row r="2640">
      <c r="A2640" s="4"/>
      <c r="B2640" s="4"/>
      <c r="C2640" s="4"/>
      <c r="D2640" s="4"/>
      <c r="E2640" s="4"/>
      <c r="F2640" s="4"/>
    </row>
    <row r="2641">
      <c r="A2641" s="4"/>
      <c r="B2641" s="4"/>
      <c r="C2641" s="4"/>
      <c r="D2641" s="4"/>
      <c r="E2641" s="4"/>
      <c r="F2641" s="4"/>
    </row>
    <row r="2642">
      <c r="A2642" s="4"/>
      <c r="B2642" s="4"/>
      <c r="C2642" s="4"/>
      <c r="D2642" s="4"/>
      <c r="E2642" s="4"/>
      <c r="F2642" s="4"/>
    </row>
    <row r="2643">
      <c r="A2643" s="4"/>
      <c r="B2643" s="4"/>
      <c r="C2643" s="4"/>
      <c r="D2643" s="4"/>
      <c r="E2643" s="4"/>
      <c r="F2643" s="4"/>
    </row>
    <row r="2644">
      <c r="A2644" s="4"/>
      <c r="B2644" s="4"/>
      <c r="C2644" s="4"/>
      <c r="D2644" s="4"/>
      <c r="E2644" s="4"/>
      <c r="F2644" s="4"/>
    </row>
    <row r="2645">
      <c r="A2645" s="4"/>
      <c r="B2645" s="4"/>
      <c r="C2645" s="4"/>
      <c r="D2645" s="4"/>
      <c r="E2645" s="4"/>
      <c r="F2645" s="4"/>
    </row>
    <row r="2646">
      <c r="A2646" s="4"/>
      <c r="B2646" s="4"/>
      <c r="C2646" s="4"/>
      <c r="D2646" s="4"/>
      <c r="E2646" s="4"/>
      <c r="F2646" s="4"/>
    </row>
    <row r="2647">
      <c r="A2647" s="4"/>
      <c r="B2647" s="4"/>
      <c r="C2647" s="4"/>
      <c r="D2647" s="4"/>
      <c r="E2647" s="4"/>
      <c r="F2647" s="4"/>
    </row>
    <row r="2648">
      <c r="A2648" s="4"/>
      <c r="B2648" s="4"/>
      <c r="C2648" s="4"/>
      <c r="D2648" s="4"/>
      <c r="E2648" s="4"/>
      <c r="F2648" s="4"/>
    </row>
    <row r="2649">
      <c r="A2649" s="4"/>
      <c r="B2649" s="4"/>
      <c r="C2649" s="4"/>
      <c r="D2649" s="4"/>
      <c r="E2649" s="4"/>
      <c r="F2649" s="4"/>
    </row>
    <row r="2650">
      <c r="A2650" s="4"/>
      <c r="B2650" s="4"/>
      <c r="C2650" s="4"/>
      <c r="D2650" s="4"/>
      <c r="E2650" s="4"/>
      <c r="F2650" s="4"/>
    </row>
    <row r="2651">
      <c r="A2651" s="4"/>
      <c r="B2651" s="4"/>
      <c r="C2651" s="4"/>
      <c r="D2651" s="4"/>
      <c r="E2651" s="4"/>
      <c r="F2651" s="4"/>
    </row>
    <row r="2652">
      <c r="A2652" s="4"/>
      <c r="B2652" s="4"/>
      <c r="C2652" s="4"/>
      <c r="D2652" s="4"/>
      <c r="E2652" s="4"/>
      <c r="F2652" s="4"/>
    </row>
    <row r="2653">
      <c r="A2653" s="4"/>
      <c r="B2653" s="4"/>
      <c r="C2653" s="4"/>
      <c r="D2653" s="4"/>
      <c r="E2653" s="4"/>
      <c r="F2653" s="4"/>
    </row>
    <row r="2654">
      <c r="A2654" s="4"/>
      <c r="B2654" s="4"/>
      <c r="C2654" s="4"/>
      <c r="D2654" s="4"/>
      <c r="E2654" s="4"/>
      <c r="F2654" s="4"/>
    </row>
    <row r="2655">
      <c r="A2655" s="4"/>
      <c r="B2655" s="4"/>
      <c r="C2655" s="4"/>
      <c r="D2655" s="4"/>
      <c r="E2655" s="4"/>
      <c r="F2655" s="4"/>
    </row>
    <row r="2656">
      <c r="A2656" s="4"/>
      <c r="B2656" s="4"/>
      <c r="C2656" s="4"/>
      <c r="D2656" s="4"/>
      <c r="E2656" s="4"/>
      <c r="F2656" s="4"/>
    </row>
    <row r="2657">
      <c r="A2657" s="4"/>
      <c r="B2657" s="4"/>
      <c r="C2657" s="4"/>
      <c r="D2657" s="4"/>
      <c r="E2657" s="4"/>
      <c r="F2657" s="4"/>
    </row>
    <row r="2658">
      <c r="A2658" s="4"/>
      <c r="B2658" s="4"/>
      <c r="C2658" s="4"/>
      <c r="D2658" s="4"/>
      <c r="E2658" s="4"/>
      <c r="F2658" s="4"/>
    </row>
    <row r="2659">
      <c r="A2659" s="4"/>
      <c r="B2659" s="4"/>
      <c r="C2659" s="4"/>
      <c r="D2659" s="4"/>
      <c r="E2659" s="4"/>
      <c r="F2659" s="4"/>
    </row>
    <row r="2660">
      <c r="A2660" s="4"/>
      <c r="B2660" s="4"/>
      <c r="C2660" s="4"/>
      <c r="D2660" s="4"/>
      <c r="E2660" s="4"/>
      <c r="F2660" s="4"/>
    </row>
    <row r="2661">
      <c r="A2661" s="4"/>
      <c r="B2661" s="4"/>
      <c r="C2661" s="4"/>
      <c r="D2661" s="4"/>
      <c r="E2661" s="4"/>
      <c r="F2661" s="4"/>
    </row>
    <row r="2662">
      <c r="A2662" s="4"/>
      <c r="B2662" s="4"/>
      <c r="C2662" s="4"/>
      <c r="D2662" s="4"/>
      <c r="E2662" s="4"/>
      <c r="F2662" s="4"/>
    </row>
    <row r="2663">
      <c r="A2663" s="4"/>
      <c r="B2663" s="4"/>
      <c r="C2663" s="4"/>
      <c r="D2663" s="4"/>
      <c r="E2663" s="4"/>
      <c r="F2663" s="4"/>
    </row>
    <row r="2664">
      <c r="A2664" s="4"/>
      <c r="B2664" s="4"/>
      <c r="C2664" s="4"/>
      <c r="D2664" s="4"/>
      <c r="E2664" s="4"/>
      <c r="F2664" s="4"/>
    </row>
    <row r="2665">
      <c r="A2665" s="4"/>
      <c r="B2665" s="4"/>
      <c r="C2665" s="4"/>
      <c r="D2665" s="4"/>
      <c r="E2665" s="4"/>
      <c r="F2665" s="4"/>
    </row>
    <row r="2666">
      <c r="A2666" s="4"/>
      <c r="B2666" s="4"/>
      <c r="C2666" s="4"/>
      <c r="D2666" s="4"/>
      <c r="E2666" s="4"/>
      <c r="F2666" s="4"/>
    </row>
    <row r="2667">
      <c r="A2667" s="4"/>
      <c r="B2667" s="4"/>
      <c r="C2667" s="4"/>
      <c r="D2667" s="4"/>
      <c r="E2667" s="4"/>
      <c r="F2667" s="4"/>
    </row>
    <row r="2668">
      <c r="A2668" s="4"/>
      <c r="B2668" s="4"/>
      <c r="C2668" s="4"/>
      <c r="D2668" s="4"/>
      <c r="E2668" s="4"/>
      <c r="F2668" s="4"/>
    </row>
    <row r="2669">
      <c r="A2669" s="4"/>
      <c r="B2669" s="4"/>
      <c r="C2669" s="4"/>
      <c r="D2669" s="4"/>
      <c r="E2669" s="4"/>
      <c r="F2669" s="4"/>
    </row>
    <row r="2670">
      <c r="A2670" s="4"/>
      <c r="B2670" s="4"/>
      <c r="C2670" s="4"/>
      <c r="D2670" s="4"/>
      <c r="E2670" s="4"/>
      <c r="F2670" s="4"/>
    </row>
    <row r="2671">
      <c r="A2671" s="4"/>
      <c r="B2671" s="4"/>
      <c r="C2671" s="4"/>
      <c r="D2671" s="4"/>
      <c r="E2671" s="4"/>
      <c r="F2671" s="4"/>
    </row>
    <row r="2672">
      <c r="A2672" s="4"/>
      <c r="B2672" s="4"/>
      <c r="C2672" s="4"/>
      <c r="D2672" s="4"/>
      <c r="E2672" s="4"/>
      <c r="F2672" s="4"/>
    </row>
    <row r="2673">
      <c r="A2673" s="4"/>
      <c r="B2673" s="4"/>
      <c r="C2673" s="4"/>
      <c r="D2673" s="4"/>
      <c r="E2673" s="4"/>
      <c r="F2673" s="4"/>
    </row>
    <row r="2674">
      <c r="A2674" s="4"/>
      <c r="B2674" s="4"/>
      <c r="C2674" s="4"/>
      <c r="D2674" s="4"/>
      <c r="E2674" s="4"/>
      <c r="F2674" s="4"/>
    </row>
    <row r="2675">
      <c r="A2675" s="4"/>
      <c r="B2675" s="4"/>
      <c r="C2675" s="4"/>
      <c r="D2675" s="4"/>
      <c r="E2675" s="4"/>
      <c r="F2675" s="4"/>
    </row>
    <row r="2676">
      <c r="A2676" s="4"/>
      <c r="B2676" s="4"/>
      <c r="C2676" s="4"/>
      <c r="D2676" s="4"/>
      <c r="E2676" s="4"/>
      <c r="F2676" s="4"/>
    </row>
    <row r="2677">
      <c r="A2677" s="4"/>
      <c r="B2677" s="4"/>
      <c r="C2677" s="4"/>
      <c r="D2677" s="4"/>
      <c r="E2677" s="4"/>
      <c r="F2677" s="4"/>
    </row>
    <row r="2678">
      <c r="A2678" s="4"/>
      <c r="B2678" s="4"/>
      <c r="C2678" s="4"/>
      <c r="D2678" s="4"/>
      <c r="E2678" s="4"/>
      <c r="F2678" s="4"/>
    </row>
    <row r="2679">
      <c r="A2679" s="4"/>
      <c r="B2679" s="4"/>
      <c r="C2679" s="4"/>
      <c r="D2679" s="4"/>
      <c r="E2679" s="4"/>
      <c r="F2679" s="4"/>
    </row>
    <row r="2680">
      <c r="A2680" s="4"/>
      <c r="B2680" s="4"/>
      <c r="C2680" s="4"/>
      <c r="D2680" s="4"/>
      <c r="E2680" s="4"/>
      <c r="F2680" s="4"/>
    </row>
    <row r="2681">
      <c r="A2681" s="4"/>
      <c r="B2681" s="4"/>
      <c r="C2681" s="4"/>
      <c r="D2681" s="4"/>
      <c r="E2681" s="4"/>
      <c r="F2681" s="4"/>
    </row>
    <row r="2682">
      <c r="A2682" s="4"/>
      <c r="B2682" s="4"/>
      <c r="C2682" s="4"/>
      <c r="D2682" s="4"/>
      <c r="E2682" s="4"/>
      <c r="F2682" s="4"/>
    </row>
    <row r="2683">
      <c r="A2683" s="4"/>
      <c r="B2683" s="4"/>
      <c r="C2683" s="4"/>
      <c r="D2683" s="4"/>
      <c r="E2683" s="4"/>
      <c r="F2683" s="4"/>
    </row>
    <row r="2684">
      <c r="A2684" s="4"/>
      <c r="B2684" s="4"/>
      <c r="C2684" s="4"/>
      <c r="D2684" s="4"/>
      <c r="E2684" s="4"/>
      <c r="F2684" s="4"/>
    </row>
    <row r="2685">
      <c r="A2685" s="4"/>
      <c r="B2685" s="4"/>
      <c r="C2685" s="4"/>
      <c r="D2685" s="4"/>
      <c r="E2685" s="4"/>
      <c r="F2685" s="4"/>
    </row>
    <row r="2686">
      <c r="A2686" s="4"/>
      <c r="B2686" s="4"/>
      <c r="C2686" s="4"/>
      <c r="D2686" s="4"/>
      <c r="E2686" s="4"/>
      <c r="F2686" s="4"/>
    </row>
    <row r="2687">
      <c r="A2687" s="4"/>
      <c r="B2687" s="4"/>
      <c r="C2687" s="4"/>
      <c r="D2687" s="4"/>
      <c r="E2687" s="4"/>
      <c r="F2687" s="4"/>
    </row>
    <row r="2688">
      <c r="A2688" s="4"/>
      <c r="B2688" s="4"/>
      <c r="C2688" s="4"/>
      <c r="D2688" s="4"/>
      <c r="E2688" s="4"/>
      <c r="F2688" s="4"/>
    </row>
    <row r="2689">
      <c r="A2689" s="4"/>
      <c r="B2689" s="4"/>
      <c r="C2689" s="4"/>
      <c r="D2689" s="4"/>
      <c r="E2689" s="4"/>
      <c r="F2689" s="4"/>
    </row>
    <row r="2690">
      <c r="A2690" s="4"/>
      <c r="B2690" s="4"/>
      <c r="C2690" s="4"/>
      <c r="D2690" s="4"/>
      <c r="E2690" s="4"/>
      <c r="F2690" s="4"/>
    </row>
    <row r="2691">
      <c r="A2691" s="4"/>
      <c r="B2691" s="4"/>
      <c r="C2691" s="4"/>
      <c r="D2691" s="4"/>
      <c r="E2691" s="4"/>
      <c r="F2691" s="4"/>
    </row>
    <row r="2692">
      <c r="A2692" s="4"/>
      <c r="B2692" s="4"/>
      <c r="C2692" s="4"/>
      <c r="D2692" s="4"/>
      <c r="E2692" s="4"/>
      <c r="F2692" s="4"/>
    </row>
    <row r="2693">
      <c r="A2693" s="4"/>
      <c r="B2693" s="4"/>
      <c r="C2693" s="4"/>
      <c r="D2693" s="4"/>
      <c r="E2693" s="4"/>
      <c r="F2693" s="4"/>
    </row>
    <row r="2694">
      <c r="A2694" s="4"/>
      <c r="B2694" s="4"/>
      <c r="C2694" s="4"/>
      <c r="D2694" s="4"/>
      <c r="E2694" s="4"/>
      <c r="F2694" s="4"/>
    </row>
    <row r="2695">
      <c r="A2695" s="4"/>
      <c r="B2695" s="4"/>
      <c r="C2695" s="4"/>
      <c r="D2695" s="4"/>
      <c r="E2695" s="4"/>
      <c r="F2695" s="4"/>
    </row>
    <row r="2696">
      <c r="A2696" s="4"/>
      <c r="B2696" s="4"/>
      <c r="C2696" s="4"/>
      <c r="D2696" s="4"/>
      <c r="E2696" s="4"/>
      <c r="F2696" s="4"/>
    </row>
    <row r="2697">
      <c r="A2697" s="4"/>
      <c r="B2697" s="4"/>
      <c r="C2697" s="4"/>
      <c r="D2697" s="4"/>
      <c r="E2697" s="4"/>
      <c r="F2697" s="4"/>
    </row>
    <row r="2698">
      <c r="A2698" s="4"/>
      <c r="B2698" s="4"/>
      <c r="C2698" s="4"/>
      <c r="D2698" s="4"/>
      <c r="E2698" s="4"/>
      <c r="F2698" s="4"/>
    </row>
    <row r="2699">
      <c r="A2699" s="4"/>
      <c r="B2699" s="4"/>
      <c r="C2699" s="4"/>
      <c r="D2699" s="4"/>
      <c r="E2699" s="4"/>
      <c r="F2699" s="4"/>
    </row>
    <row r="2700">
      <c r="A2700" s="4"/>
      <c r="B2700" s="4"/>
      <c r="C2700" s="4"/>
      <c r="D2700" s="4"/>
      <c r="E2700" s="4"/>
      <c r="F2700" s="4"/>
    </row>
    <row r="2701">
      <c r="A2701" s="4"/>
      <c r="B2701" s="4"/>
      <c r="C2701" s="4"/>
      <c r="D2701" s="4"/>
      <c r="E2701" s="4"/>
      <c r="F2701" s="4"/>
    </row>
    <row r="2702">
      <c r="A2702" s="4"/>
      <c r="B2702" s="4"/>
      <c r="C2702" s="4"/>
      <c r="D2702" s="4"/>
      <c r="E2702" s="4"/>
      <c r="F2702" s="4"/>
    </row>
    <row r="2703">
      <c r="A2703" s="4"/>
      <c r="B2703" s="4"/>
      <c r="C2703" s="4"/>
      <c r="D2703" s="4"/>
      <c r="E2703" s="4"/>
      <c r="F2703" s="4"/>
    </row>
    <row r="2704">
      <c r="A2704" s="4"/>
      <c r="B2704" s="4"/>
      <c r="C2704" s="4"/>
      <c r="D2704" s="4"/>
      <c r="E2704" s="4"/>
      <c r="F2704" s="4"/>
    </row>
    <row r="2705">
      <c r="A2705" s="4"/>
      <c r="B2705" s="4"/>
      <c r="C2705" s="4"/>
      <c r="D2705" s="4"/>
      <c r="E2705" s="4"/>
      <c r="F2705" s="4"/>
    </row>
    <row r="2706">
      <c r="A2706" s="4"/>
      <c r="B2706" s="4"/>
      <c r="C2706" s="4"/>
      <c r="D2706" s="4"/>
      <c r="E2706" s="4"/>
      <c r="F2706" s="4"/>
    </row>
    <row r="2707">
      <c r="A2707" s="4"/>
      <c r="B2707" s="4"/>
      <c r="C2707" s="4"/>
      <c r="D2707" s="4"/>
      <c r="E2707" s="4"/>
      <c r="F2707" s="4"/>
    </row>
    <row r="2708">
      <c r="A2708" s="4"/>
      <c r="B2708" s="4"/>
      <c r="C2708" s="4"/>
      <c r="D2708" s="4"/>
      <c r="E2708" s="4"/>
      <c r="F2708" s="4"/>
    </row>
    <row r="2709">
      <c r="A2709" s="4"/>
      <c r="B2709" s="4"/>
      <c r="C2709" s="4"/>
      <c r="D2709" s="4"/>
      <c r="E2709" s="4"/>
      <c r="F2709" s="4"/>
    </row>
    <row r="2710">
      <c r="A2710" s="4"/>
      <c r="B2710" s="4"/>
      <c r="C2710" s="4"/>
      <c r="D2710" s="4"/>
      <c r="E2710" s="4"/>
      <c r="F2710" s="4"/>
    </row>
    <row r="2711">
      <c r="A2711" s="4"/>
      <c r="B2711" s="4"/>
      <c r="C2711" s="4"/>
      <c r="D2711" s="4"/>
      <c r="E2711" s="4"/>
      <c r="F2711" s="4"/>
    </row>
    <row r="2712">
      <c r="A2712" s="4"/>
      <c r="B2712" s="4"/>
      <c r="C2712" s="4"/>
      <c r="D2712" s="4"/>
      <c r="E2712" s="4"/>
      <c r="F2712" s="4"/>
    </row>
    <row r="2713">
      <c r="A2713" s="4"/>
      <c r="B2713" s="4"/>
      <c r="C2713" s="4"/>
      <c r="D2713" s="4"/>
      <c r="E2713" s="4"/>
      <c r="F2713" s="4"/>
    </row>
    <row r="2714">
      <c r="A2714" s="4"/>
      <c r="B2714" s="4"/>
      <c r="C2714" s="4"/>
      <c r="D2714" s="4"/>
      <c r="E2714" s="4"/>
      <c r="F2714" s="4"/>
    </row>
    <row r="2715">
      <c r="A2715" s="4"/>
      <c r="B2715" s="4"/>
      <c r="C2715" s="4"/>
      <c r="D2715" s="4"/>
      <c r="E2715" s="4"/>
      <c r="F2715" s="4"/>
    </row>
    <row r="2716">
      <c r="A2716" s="4"/>
      <c r="B2716" s="4"/>
      <c r="C2716" s="4"/>
      <c r="D2716" s="4"/>
      <c r="E2716" s="4"/>
      <c r="F2716" s="4"/>
    </row>
    <row r="2717">
      <c r="A2717" s="4"/>
      <c r="B2717" s="4"/>
      <c r="C2717" s="4"/>
      <c r="D2717" s="4"/>
      <c r="E2717" s="4"/>
      <c r="F2717" s="4"/>
    </row>
    <row r="2718">
      <c r="A2718" s="4"/>
      <c r="B2718" s="4"/>
      <c r="C2718" s="4"/>
      <c r="D2718" s="4"/>
      <c r="E2718" s="4"/>
      <c r="F2718" s="4"/>
    </row>
    <row r="2719">
      <c r="A2719" s="4"/>
      <c r="B2719" s="4"/>
      <c r="C2719" s="4"/>
      <c r="D2719" s="4"/>
      <c r="E2719" s="4"/>
      <c r="F2719" s="4"/>
    </row>
    <row r="2720">
      <c r="A2720" s="4"/>
      <c r="B2720" s="4"/>
      <c r="C2720" s="4"/>
      <c r="D2720" s="4"/>
      <c r="E2720" s="4"/>
      <c r="F2720" s="4"/>
    </row>
    <row r="2721">
      <c r="A2721" s="4"/>
      <c r="B2721" s="4"/>
      <c r="C2721" s="4"/>
      <c r="D2721" s="4"/>
      <c r="E2721" s="4"/>
      <c r="F2721" s="4"/>
    </row>
    <row r="2722">
      <c r="A2722" s="4"/>
      <c r="B2722" s="4"/>
      <c r="C2722" s="4"/>
      <c r="D2722" s="4"/>
      <c r="E2722" s="4"/>
      <c r="F2722" s="4"/>
    </row>
    <row r="2723">
      <c r="A2723" s="4"/>
      <c r="B2723" s="4"/>
      <c r="C2723" s="4"/>
      <c r="D2723" s="4"/>
      <c r="E2723" s="4"/>
      <c r="F2723" s="4"/>
    </row>
    <row r="2724">
      <c r="A2724" s="4"/>
      <c r="B2724" s="4"/>
      <c r="C2724" s="4"/>
      <c r="D2724" s="4"/>
      <c r="E2724" s="4"/>
      <c r="F2724" s="4"/>
    </row>
    <row r="2725">
      <c r="A2725" s="4"/>
      <c r="B2725" s="4"/>
      <c r="C2725" s="4"/>
      <c r="D2725" s="4"/>
      <c r="E2725" s="4"/>
      <c r="F2725" s="4"/>
    </row>
    <row r="2726">
      <c r="A2726" s="4"/>
      <c r="B2726" s="4"/>
      <c r="C2726" s="4"/>
      <c r="D2726" s="4"/>
      <c r="E2726" s="4"/>
      <c r="F2726" s="4"/>
    </row>
    <row r="2727">
      <c r="A2727" s="4"/>
      <c r="B2727" s="4"/>
      <c r="C2727" s="4"/>
      <c r="D2727" s="4"/>
      <c r="E2727" s="4"/>
      <c r="F2727" s="4"/>
    </row>
    <row r="2728">
      <c r="A2728" s="4"/>
      <c r="B2728" s="4"/>
      <c r="C2728" s="4"/>
      <c r="D2728" s="4"/>
      <c r="E2728" s="4"/>
      <c r="F2728" s="4"/>
    </row>
    <row r="2729">
      <c r="A2729" s="4"/>
      <c r="B2729" s="4"/>
      <c r="C2729" s="4"/>
      <c r="D2729" s="4"/>
      <c r="E2729" s="4"/>
      <c r="F2729" s="4"/>
    </row>
    <row r="2730">
      <c r="A2730" s="4"/>
      <c r="B2730" s="4"/>
      <c r="C2730" s="4"/>
      <c r="D2730" s="4"/>
      <c r="E2730" s="4"/>
      <c r="F2730" s="4"/>
    </row>
    <row r="2731">
      <c r="A2731" s="4"/>
      <c r="B2731" s="4"/>
      <c r="C2731" s="4"/>
      <c r="D2731" s="4"/>
      <c r="E2731" s="4"/>
      <c r="F2731" s="4"/>
    </row>
    <row r="2732">
      <c r="A2732" s="4"/>
      <c r="B2732" s="4"/>
      <c r="C2732" s="4"/>
      <c r="D2732" s="4"/>
      <c r="E2732" s="4"/>
      <c r="F2732" s="4"/>
    </row>
    <row r="2733">
      <c r="A2733" s="4"/>
      <c r="B2733" s="4"/>
      <c r="C2733" s="4"/>
      <c r="D2733" s="4"/>
      <c r="E2733" s="4"/>
      <c r="F2733" s="4"/>
    </row>
    <row r="2734">
      <c r="A2734" s="4"/>
      <c r="B2734" s="4"/>
      <c r="C2734" s="4"/>
      <c r="D2734" s="4"/>
      <c r="E2734" s="4"/>
      <c r="F2734" s="4"/>
    </row>
    <row r="2735">
      <c r="A2735" s="4"/>
      <c r="B2735" s="4"/>
      <c r="C2735" s="4"/>
      <c r="D2735" s="4"/>
      <c r="E2735" s="4"/>
      <c r="F2735" s="4"/>
    </row>
    <row r="2736">
      <c r="A2736" s="4"/>
      <c r="B2736" s="4"/>
      <c r="C2736" s="4"/>
      <c r="D2736" s="4"/>
      <c r="E2736" s="4"/>
      <c r="F2736" s="4"/>
    </row>
    <row r="2737">
      <c r="A2737" s="4"/>
      <c r="B2737" s="4"/>
      <c r="C2737" s="4"/>
      <c r="D2737" s="4"/>
      <c r="E2737" s="4"/>
      <c r="F2737" s="4"/>
    </row>
    <row r="2738">
      <c r="A2738" s="4"/>
      <c r="B2738" s="4"/>
      <c r="C2738" s="4"/>
      <c r="D2738" s="4"/>
      <c r="E2738" s="4"/>
      <c r="F2738" s="4"/>
    </row>
    <row r="2739">
      <c r="A2739" s="4"/>
      <c r="B2739" s="4"/>
      <c r="C2739" s="4"/>
      <c r="D2739" s="4"/>
      <c r="E2739" s="4"/>
      <c r="F2739" s="4"/>
    </row>
    <row r="2740">
      <c r="A2740" s="4"/>
      <c r="B2740" s="4"/>
      <c r="C2740" s="4"/>
      <c r="D2740" s="4"/>
      <c r="E2740" s="4"/>
      <c r="F2740" s="4"/>
    </row>
    <row r="2741">
      <c r="A2741" s="4"/>
      <c r="B2741" s="4"/>
      <c r="C2741" s="4"/>
      <c r="D2741" s="4"/>
      <c r="E2741" s="4"/>
      <c r="F2741" s="4"/>
    </row>
    <row r="2742">
      <c r="A2742" s="4"/>
      <c r="B2742" s="4"/>
      <c r="C2742" s="4"/>
      <c r="D2742" s="4"/>
      <c r="E2742" s="4"/>
      <c r="F2742" s="4"/>
    </row>
    <row r="2743">
      <c r="A2743" s="4"/>
      <c r="B2743" s="4"/>
      <c r="C2743" s="4"/>
      <c r="D2743" s="4"/>
      <c r="E2743" s="4"/>
      <c r="F2743" s="4"/>
    </row>
    <row r="2744">
      <c r="A2744" s="4"/>
      <c r="B2744" s="4"/>
      <c r="C2744" s="4"/>
      <c r="D2744" s="4"/>
      <c r="E2744" s="4"/>
      <c r="F2744" s="4"/>
    </row>
    <row r="2745">
      <c r="A2745" s="4"/>
      <c r="B2745" s="4"/>
      <c r="C2745" s="4"/>
      <c r="D2745" s="4"/>
      <c r="E2745" s="4"/>
      <c r="F2745" s="4"/>
    </row>
    <row r="2746">
      <c r="A2746" s="4"/>
      <c r="B2746" s="4"/>
      <c r="C2746" s="4"/>
      <c r="D2746" s="4"/>
      <c r="E2746" s="4"/>
      <c r="F2746" s="4"/>
    </row>
    <row r="2747">
      <c r="A2747" s="4"/>
      <c r="B2747" s="4"/>
      <c r="C2747" s="4"/>
      <c r="D2747" s="4"/>
      <c r="E2747" s="4"/>
      <c r="F2747" s="4"/>
    </row>
    <row r="2748">
      <c r="A2748" s="4"/>
      <c r="B2748" s="4"/>
      <c r="C2748" s="4"/>
      <c r="D2748" s="4"/>
      <c r="E2748" s="4"/>
      <c r="F2748" s="4"/>
    </row>
    <row r="2749">
      <c r="A2749" s="4"/>
      <c r="B2749" s="4"/>
      <c r="C2749" s="4"/>
      <c r="D2749" s="4"/>
      <c r="E2749" s="4"/>
      <c r="F2749" s="4"/>
    </row>
    <row r="2750">
      <c r="A2750" s="4"/>
      <c r="B2750" s="4"/>
      <c r="C2750" s="4"/>
      <c r="D2750" s="4"/>
      <c r="E2750" s="4"/>
      <c r="F2750" s="4"/>
    </row>
    <row r="2751">
      <c r="A2751" s="4"/>
      <c r="B2751" s="4"/>
      <c r="C2751" s="4"/>
      <c r="D2751" s="4"/>
      <c r="E2751" s="4"/>
      <c r="F2751" s="4"/>
    </row>
    <row r="2752">
      <c r="A2752" s="4"/>
      <c r="B2752" s="4"/>
      <c r="C2752" s="4"/>
      <c r="D2752" s="4"/>
      <c r="E2752" s="4"/>
      <c r="F2752" s="4"/>
    </row>
    <row r="2753">
      <c r="A2753" s="4"/>
      <c r="B2753" s="4"/>
      <c r="C2753" s="4"/>
      <c r="D2753" s="4"/>
      <c r="E2753" s="4"/>
      <c r="F2753" s="4"/>
    </row>
    <row r="2754">
      <c r="A2754" s="4"/>
      <c r="B2754" s="4"/>
      <c r="C2754" s="4"/>
      <c r="D2754" s="4"/>
      <c r="E2754" s="4"/>
      <c r="F2754" s="4"/>
    </row>
    <row r="2755">
      <c r="A2755" s="4"/>
      <c r="B2755" s="4"/>
      <c r="C2755" s="4"/>
      <c r="D2755" s="4"/>
      <c r="E2755" s="4"/>
      <c r="F2755" s="4"/>
    </row>
    <row r="2756">
      <c r="A2756" s="4"/>
      <c r="B2756" s="4"/>
      <c r="C2756" s="4"/>
      <c r="D2756" s="4"/>
      <c r="E2756" s="4"/>
      <c r="F2756" s="4"/>
    </row>
    <row r="2757">
      <c r="A2757" s="4"/>
      <c r="B2757" s="4"/>
      <c r="C2757" s="4"/>
      <c r="D2757" s="4"/>
      <c r="E2757" s="4"/>
      <c r="F2757" s="4"/>
    </row>
    <row r="2758">
      <c r="A2758" s="4"/>
      <c r="B2758" s="4"/>
      <c r="C2758" s="4"/>
      <c r="D2758" s="4"/>
      <c r="E2758" s="4"/>
      <c r="F2758" s="4"/>
    </row>
    <row r="2759">
      <c r="A2759" s="4"/>
      <c r="B2759" s="4"/>
      <c r="C2759" s="4"/>
      <c r="D2759" s="4"/>
      <c r="E2759" s="4"/>
      <c r="F2759" s="4"/>
    </row>
    <row r="2760">
      <c r="A2760" s="4"/>
      <c r="B2760" s="4"/>
      <c r="C2760" s="4"/>
      <c r="D2760" s="4"/>
      <c r="E2760" s="4"/>
      <c r="F2760" s="4"/>
    </row>
    <row r="2761">
      <c r="A2761" s="4"/>
      <c r="B2761" s="4"/>
      <c r="C2761" s="4"/>
      <c r="D2761" s="4"/>
      <c r="E2761" s="4"/>
      <c r="F2761" s="4"/>
    </row>
    <row r="2762">
      <c r="A2762" s="4"/>
      <c r="B2762" s="4"/>
      <c r="C2762" s="4"/>
      <c r="D2762" s="4"/>
      <c r="E2762" s="4"/>
      <c r="F2762" s="4"/>
    </row>
    <row r="2763">
      <c r="A2763" s="4"/>
      <c r="B2763" s="4"/>
      <c r="C2763" s="4"/>
      <c r="D2763" s="4"/>
      <c r="E2763" s="4"/>
      <c r="F2763" s="4"/>
    </row>
    <row r="2764">
      <c r="A2764" s="4"/>
      <c r="B2764" s="4"/>
      <c r="C2764" s="4"/>
      <c r="D2764" s="4"/>
      <c r="E2764" s="4"/>
      <c r="F2764" s="4"/>
    </row>
    <row r="2765">
      <c r="A2765" s="4"/>
      <c r="B2765" s="4"/>
      <c r="C2765" s="4"/>
      <c r="D2765" s="4"/>
      <c r="E2765" s="4"/>
      <c r="F2765" s="4"/>
    </row>
    <row r="2766">
      <c r="A2766" s="4"/>
      <c r="B2766" s="4"/>
      <c r="C2766" s="4"/>
      <c r="D2766" s="4"/>
      <c r="E2766" s="4"/>
      <c r="F2766" s="4"/>
    </row>
    <row r="2767">
      <c r="A2767" s="4"/>
      <c r="B2767" s="4"/>
      <c r="C2767" s="4"/>
      <c r="D2767" s="4"/>
      <c r="E2767" s="4"/>
      <c r="F2767" s="4"/>
    </row>
    <row r="2768">
      <c r="A2768" s="4"/>
      <c r="B2768" s="4"/>
      <c r="C2768" s="4"/>
      <c r="D2768" s="4"/>
      <c r="E2768" s="4"/>
      <c r="F2768" s="4"/>
    </row>
    <row r="2769">
      <c r="A2769" s="4"/>
      <c r="B2769" s="4"/>
      <c r="C2769" s="4"/>
      <c r="D2769" s="4"/>
      <c r="E2769" s="4"/>
      <c r="F2769" s="4"/>
    </row>
    <row r="2770">
      <c r="A2770" s="4"/>
      <c r="B2770" s="4"/>
      <c r="C2770" s="4"/>
      <c r="D2770" s="4"/>
      <c r="E2770" s="4"/>
      <c r="F2770" s="4"/>
    </row>
    <row r="2771">
      <c r="A2771" s="4"/>
      <c r="B2771" s="4"/>
      <c r="C2771" s="4"/>
      <c r="D2771" s="4"/>
      <c r="E2771" s="4"/>
      <c r="F2771" s="4"/>
    </row>
    <row r="2772">
      <c r="A2772" s="4"/>
      <c r="B2772" s="4"/>
      <c r="C2772" s="4"/>
      <c r="D2772" s="4"/>
      <c r="E2772" s="4"/>
      <c r="F2772" s="4"/>
    </row>
    <row r="2773">
      <c r="A2773" s="4"/>
      <c r="B2773" s="4"/>
      <c r="C2773" s="4"/>
      <c r="D2773" s="4"/>
      <c r="E2773" s="4"/>
      <c r="F2773" s="4"/>
    </row>
    <row r="2774">
      <c r="A2774" s="4"/>
      <c r="B2774" s="4"/>
      <c r="C2774" s="4"/>
      <c r="D2774" s="4"/>
      <c r="E2774" s="4"/>
      <c r="F2774" s="4"/>
    </row>
    <row r="2775">
      <c r="A2775" s="4"/>
      <c r="B2775" s="4"/>
      <c r="C2775" s="4"/>
      <c r="D2775" s="4"/>
      <c r="E2775" s="4"/>
      <c r="F2775" s="4"/>
    </row>
    <row r="2776">
      <c r="A2776" s="4"/>
      <c r="B2776" s="4"/>
      <c r="C2776" s="4"/>
      <c r="D2776" s="4"/>
      <c r="E2776" s="4"/>
      <c r="F2776" s="4"/>
    </row>
    <row r="2777">
      <c r="A2777" s="4"/>
      <c r="B2777" s="4"/>
      <c r="C2777" s="4"/>
      <c r="D2777" s="4"/>
      <c r="E2777" s="4"/>
      <c r="F2777" s="4"/>
    </row>
    <row r="2778">
      <c r="A2778" s="4"/>
      <c r="B2778" s="4"/>
      <c r="C2778" s="4"/>
      <c r="D2778" s="4"/>
      <c r="E2778" s="4"/>
      <c r="F2778" s="4"/>
    </row>
    <row r="2779">
      <c r="A2779" s="4"/>
      <c r="B2779" s="4"/>
      <c r="C2779" s="4"/>
      <c r="D2779" s="4"/>
      <c r="E2779" s="4"/>
      <c r="F2779" s="4"/>
    </row>
    <row r="2780">
      <c r="A2780" s="4"/>
      <c r="B2780" s="4"/>
      <c r="C2780" s="4"/>
      <c r="D2780" s="4"/>
      <c r="E2780" s="4"/>
      <c r="F2780" s="4"/>
    </row>
    <row r="2781">
      <c r="A2781" s="4"/>
      <c r="B2781" s="4"/>
      <c r="C2781" s="4"/>
      <c r="D2781" s="4"/>
      <c r="E2781" s="4"/>
      <c r="F2781" s="4"/>
    </row>
    <row r="2782">
      <c r="A2782" s="4"/>
      <c r="B2782" s="4"/>
      <c r="C2782" s="4"/>
      <c r="D2782" s="4"/>
      <c r="E2782" s="4"/>
      <c r="F2782" s="4"/>
    </row>
    <row r="2783">
      <c r="A2783" s="4"/>
      <c r="B2783" s="4"/>
      <c r="C2783" s="4"/>
      <c r="D2783" s="4"/>
      <c r="E2783" s="4"/>
      <c r="F2783" s="4"/>
    </row>
    <row r="2784">
      <c r="A2784" s="4"/>
      <c r="B2784" s="4"/>
      <c r="C2784" s="4"/>
      <c r="D2784" s="4"/>
      <c r="E2784" s="4"/>
      <c r="F2784" s="4"/>
    </row>
    <row r="2785">
      <c r="A2785" s="4"/>
      <c r="B2785" s="4"/>
      <c r="C2785" s="4"/>
      <c r="D2785" s="4"/>
      <c r="E2785" s="4"/>
      <c r="F2785" s="4"/>
    </row>
    <row r="2786">
      <c r="A2786" s="4"/>
      <c r="B2786" s="4"/>
      <c r="C2786" s="4"/>
      <c r="D2786" s="4"/>
      <c r="E2786" s="4"/>
      <c r="F2786" s="4"/>
    </row>
    <row r="2787">
      <c r="A2787" s="4"/>
      <c r="B2787" s="4"/>
      <c r="C2787" s="4"/>
      <c r="D2787" s="4"/>
      <c r="E2787" s="4"/>
      <c r="F2787" s="4"/>
    </row>
    <row r="2788">
      <c r="A2788" s="4"/>
      <c r="B2788" s="4"/>
      <c r="C2788" s="4"/>
      <c r="D2788" s="4"/>
      <c r="E2788" s="4"/>
      <c r="F2788" s="4"/>
    </row>
    <row r="2789">
      <c r="A2789" s="4"/>
      <c r="B2789" s="4"/>
      <c r="C2789" s="4"/>
      <c r="D2789" s="4"/>
      <c r="E2789" s="4"/>
      <c r="F2789" s="4"/>
    </row>
    <row r="2790">
      <c r="A2790" s="4"/>
      <c r="B2790" s="4"/>
      <c r="C2790" s="4"/>
      <c r="D2790" s="4"/>
      <c r="E2790" s="4"/>
      <c r="F2790" s="4"/>
    </row>
    <row r="2791">
      <c r="A2791" s="4"/>
      <c r="B2791" s="4"/>
      <c r="C2791" s="4"/>
      <c r="D2791" s="4"/>
      <c r="E2791" s="4"/>
      <c r="F2791" s="4"/>
    </row>
    <row r="2792">
      <c r="A2792" s="4"/>
      <c r="B2792" s="4"/>
      <c r="C2792" s="4"/>
      <c r="D2792" s="4"/>
      <c r="E2792" s="4"/>
      <c r="F2792" s="4"/>
    </row>
    <row r="2793">
      <c r="A2793" s="4"/>
      <c r="B2793" s="4"/>
      <c r="C2793" s="4"/>
      <c r="D2793" s="4"/>
      <c r="E2793" s="4"/>
      <c r="F2793" s="4"/>
    </row>
    <row r="2794">
      <c r="A2794" s="4"/>
      <c r="B2794" s="4"/>
      <c r="C2794" s="4"/>
      <c r="D2794" s="4"/>
      <c r="E2794" s="4"/>
      <c r="F2794" s="4"/>
    </row>
    <row r="2795">
      <c r="A2795" s="4"/>
      <c r="B2795" s="4"/>
      <c r="C2795" s="4"/>
      <c r="D2795" s="4"/>
      <c r="E2795" s="4"/>
      <c r="F2795" s="4"/>
    </row>
    <row r="2796">
      <c r="A2796" s="4"/>
      <c r="B2796" s="4"/>
      <c r="C2796" s="4"/>
      <c r="D2796" s="4"/>
      <c r="E2796" s="4"/>
      <c r="F2796" s="4"/>
    </row>
    <row r="2797">
      <c r="A2797" s="4"/>
      <c r="B2797" s="4"/>
      <c r="C2797" s="4"/>
      <c r="D2797" s="4"/>
      <c r="E2797" s="4"/>
      <c r="F2797" s="4"/>
    </row>
    <row r="2798">
      <c r="A2798" s="4"/>
      <c r="B2798" s="4"/>
      <c r="C2798" s="4"/>
      <c r="D2798" s="4"/>
      <c r="E2798" s="4"/>
      <c r="F2798" s="4"/>
    </row>
    <row r="2799">
      <c r="A2799" s="4"/>
      <c r="B2799" s="4"/>
      <c r="C2799" s="4"/>
      <c r="D2799" s="4"/>
      <c r="E2799" s="4"/>
      <c r="F2799" s="4"/>
    </row>
    <row r="2800">
      <c r="A2800" s="4"/>
      <c r="B2800" s="4"/>
      <c r="C2800" s="4"/>
      <c r="D2800" s="4"/>
      <c r="E2800" s="4"/>
      <c r="F2800" s="4"/>
    </row>
    <row r="2801">
      <c r="A2801" s="4"/>
      <c r="B2801" s="4"/>
      <c r="C2801" s="4"/>
      <c r="D2801" s="4"/>
      <c r="E2801" s="4"/>
      <c r="F2801" s="4"/>
    </row>
    <row r="2802">
      <c r="A2802" s="4"/>
      <c r="B2802" s="4"/>
      <c r="C2802" s="4"/>
      <c r="D2802" s="4"/>
      <c r="E2802" s="4"/>
      <c r="F2802" s="4"/>
    </row>
    <row r="2803">
      <c r="A2803" s="4"/>
      <c r="B2803" s="4"/>
      <c r="C2803" s="4"/>
      <c r="D2803" s="4"/>
      <c r="E2803" s="4"/>
      <c r="F2803" s="4"/>
    </row>
    <row r="2804">
      <c r="A2804" s="4"/>
      <c r="B2804" s="4"/>
      <c r="C2804" s="4"/>
      <c r="D2804" s="4"/>
      <c r="E2804" s="4"/>
      <c r="F2804" s="4"/>
    </row>
    <row r="2805">
      <c r="A2805" s="4"/>
      <c r="B2805" s="4"/>
      <c r="C2805" s="4"/>
      <c r="D2805" s="4"/>
      <c r="E2805" s="4"/>
      <c r="F2805" s="4"/>
    </row>
    <row r="2806">
      <c r="A2806" s="4"/>
      <c r="B2806" s="4"/>
      <c r="C2806" s="4"/>
      <c r="D2806" s="4"/>
      <c r="E2806" s="4"/>
      <c r="F2806" s="4"/>
    </row>
    <row r="2807">
      <c r="A2807" s="4"/>
      <c r="B2807" s="4"/>
      <c r="C2807" s="4"/>
      <c r="D2807" s="4"/>
      <c r="E2807" s="4"/>
      <c r="F2807" s="4"/>
    </row>
    <row r="2808">
      <c r="A2808" s="4"/>
      <c r="B2808" s="4"/>
      <c r="C2808" s="4"/>
      <c r="D2808" s="4"/>
      <c r="E2808" s="4"/>
      <c r="F2808" s="4"/>
    </row>
    <row r="2809">
      <c r="A2809" s="4"/>
      <c r="B2809" s="4"/>
      <c r="C2809" s="4"/>
      <c r="D2809" s="4"/>
      <c r="E2809" s="4"/>
      <c r="F2809" s="4"/>
    </row>
    <row r="2810">
      <c r="A2810" s="4"/>
      <c r="B2810" s="4"/>
      <c r="C2810" s="4"/>
      <c r="D2810" s="4"/>
      <c r="E2810" s="4"/>
      <c r="F2810" s="4"/>
    </row>
    <row r="2811">
      <c r="A2811" s="4"/>
      <c r="B2811" s="4"/>
      <c r="C2811" s="4"/>
      <c r="D2811" s="4"/>
      <c r="E2811" s="4"/>
      <c r="F2811" s="4"/>
    </row>
    <row r="2812">
      <c r="A2812" s="4"/>
      <c r="B2812" s="4"/>
      <c r="C2812" s="4"/>
      <c r="D2812" s="4"/>
      <c r="E2812" s="4"/>
      <c r="F2812" s="4"/>
    </row>
    <row r="2813">
      <c r="A2813" s="4"/>
      <c r="B2813" s="4"/>
      <c r="C2813" s="4"/>
      <c r="D2813" s="4"/>
      <c r="E2813" s="4"/>
      <c r="F2813" s="4"/>
    </row>
    <row r="2814">
      <c r="A2814" s="4"/>
      <c r="B2814" s="4"/>
      <c r="C2814" s="4"/>
      <c r="D2814" s="4"/>
      <c r="E2814" s="4"/>
      <c r="F2814" s="4"/>
    </row>
    <row r="2815">
      <c r="A2815" s="4"/>
      <c r="B2815" s="4"/>
      <c r="C2815" s="4"/>
      <c r="D2815" s="4"/>
      <c r="E2815" s="4"/>
      <c r="F2815" s="4"/>
    </row>
    <row r="2816">
      <c r="A2816" s="4"/>
      <c r="B2816" s="4"/>
      <c r="C2816" s="4"/>
      <c r="D2816" s="4"/>
      <c r="E2816" s="4"/>
      <c r="F2816" s="4"/>
    </row>
    <row r="2817">
      <c r="A2817" s="4"/>
      <c r="B2817" s="4"/>
      <c r="C2817" s="4"/>
      <c r="D2817" s="4"/>
      <c r="E2817" s="4"/>
      <c r="F2817" s="4"/>
    </row>
    <row r="2818">
      <c r="A2818" s="4"/>
      <c r="B2818" s="4"/>
      <c r="C2818" s="4"/>
      <c r="D2818" s="4"/>
      <c r="E2818" s="4"/>
      <c r="F2818" s="4"/>
    </row>
    <row r="2819">
      <c r="A2819" s="4"/>
      <c r="B2819" s="4"/>
      <c r="C2819" s="4"/>
      <c r="D2819" s="4"/>
      <c r="E2819" s="4"/>
      <c r="F2819" s="4"/>
    </row>
    <row r="2820">
      <c r="A2820" s="4"/>
      <c r="B2820" s="4"/>
      <c r="C2820" s="4"/>
      <c r="D2820" s="4"/>
      <c r="E2820" s="4"/>
      <c r="F2820" s="4"/>
    </row>
    <row r="2821">
      <c r="A2821" s="4"/>
      <c r="B2821" s="4"/>
      <c r="C2821" s="4"/>
      <c r="D2821" s="4"/>
      <c r="E2821" s="4"/>
      <c r="F2821" s="4"/>
    </row>
    <row r="2822">
      <c r="A2822" s="4"/>
      <c r="B2822" s="4"/>
      <c r="C2822" s="4"/>
      <c r="D2822" s="4"/>
      <c r="E2822" s="4"/>
      <c r="F2822" s="4"/>
    </row>
    <row r="2823">
      <c r="A2823" s="4"/>
      <c r="B2823" s="4"/>
      <c r="C2823" s="4"/>
      <c r="D2823" s="4"/>
      <c r="E2823" s="4"/>
      <c r="F2823" s="4"/>
    </row>
    <row r="2824">
      <c r="A2824" s="4"/>
      <c r="B2824" s="4"/>
      <c r="C2824" s="4"/>
      <c r="D2824" s="4"/>
      <c r="E2824" s="4"/>
      <c r="F2824" s="4"/>
    </row>
    <row r="2825">
      <c r="A2825" s="4"/>
      <c r="B2825" s="4"/>
      <c r="C2825" s="4"/>
      <c r="D2825" s="4"/>
      <c r="E2825" s="4"/>
      <c r="F2825" s="4"/>
    </row>
    <row r="2826">
      <c r="A2826" s="4"/>
      <c r="B2826" s="4"/>
      <c r="C2826" s="4"/>
      <c r="D2826" s="4"/>
      <c r="E2826" s="4"/>
      <c r="F2826" s="4"/>
    </row>
    <row r="2827">
      <c r="A2827" s="4"/>
      <c r="B2827" s="4"/>
      <c r="C2827" s="4"/>
      <c r="D2827" s="4"/>
      <c r="E2827" s="4"/>
      <c r="F2827" s="4"/>
    </row>
    <row r="2828">
      <c r="A2828" s="4"/>
      <c r="B2828" s="4"/>
      <c r="C2828" s="4"/>
      <c r="D2828" s="4"/>
      <c r="E2828" s="4"/>
      <c r="F2828" s="4"/>
    </row>
    <row r="2829">
      <c r="A2829" s="4"/>
      <c r="B2829" s="4"/>
      <c r="C2829" s="4"/>
      <c r="D2829" s="4"/>
      <c r="E2829" s="4"/>
      <c r="F2829" s="4"/>
    </row>
    <row r="2830">
      <c r="A2830" s="4"/>
      <c r="B2830" s="4"/>
      <c r="C2830" s="4"/>
      <c r="D2830" s="4"/>
      <c r="E2830" s="4"/>
      <c r="F2830" s="4"/>
    </row>
    <row r="2831">
      <c r="A2831" s="4"/>
      <c r="B2831" s="4"/>
      <c r="C2831" s="4"/>
      <c r="D2831" s="4"/>
      <c r="E2831" s="4"/>
      <c r="F2831" s="4"/>
    </row>
    <row r="2832">
      <c r="A2832" s="4"/>
      <c r="B2832" s="4"/>
      <c r="C2832" s="4"/>
      <c r="D2832" s="4"/>
      <c r="E2832" s="4"/>
      <c r="F2832" s="4"/>
    </row>
    <row r="2833">
      <c r="A2833" s="4"/>
      <c r="B2833" s="4"/>
      <c r="C2833" s="4"/>
      <c r="D2833" s="4"/>
      <c r="E2833" s="4"/>
      <c r="F2833" s="4"/>
    </row>
    <row r="2834">
      <c r="A2834" s="4"/>
      <c r="B2834" s="4"/>
      <c r="C2834" s="4"/>
      <c r="D2834" s="4"/>
      <c r="E2834" s="4"/>
      <c r="F2834" s="4"/>
    </row>
    <row r="2835">
      <c r="A2835" s="4"/>
      <c r="B2835" s="4"/>
      <c r="C2835" s="4"/>
      <c r="D2835" s="4"/>
      <c r="E2835" s="4"/>
      <c r="F2835" s="4"/>
    </row>
    <row r="2836">
      <c r="A2836" s="4"/>
      <c r="B2836" s="4"/>
      <c r="C2836" s="4"/>
      <c r="D2836" s="4"/>
      <c r="E2836" s="4"/>
      <c r="F2836" s="4"/>
    </row>
    <row r="2837">
      <c r="A2837" s="4"/>
      <c r="B2837" s="4"/>
      <c r="C2837" s="4"/>
      <c r="D2837" s="4"/>
      <c r="E2837" s="4"/>
      <c r="F2837" s="4"/>
    </row>
    <row r="2838">
      <c r="A2838" s="4"/>
      <c r="B2838" s="4"/>
      <c r="C2838" s="4"/>
      <c r="D2838" s="4"/>
      <c r="E2838" s="4"/>
      <c r="F2838" s="4"/>
    </row>
    <row r="2839">
      <c r="A2839" s="4"/>
      <c r="B2839" s="4"/>
      <c r="C2839" s="4"/>
      <c r="D2839" s="4"/>
      <c r="E2839" s="4"/>
      <c r="F2839" s="4"/>
    </row>
    <row r="2840">
      <c r="A2840" s="4"/>
      <c r="B2840" s="4"/>
      <c r="C2840" s="4"/>
      <c r="D2840" s="4"/>
      <c r="E2840" s="4"/>
      <c r="F2840" s="4"/>
    </row>
    <row r="2841">
      <c r="A2841" s="4"/>
      <c r="B2841" s="4"/>
      <c r="C2841" s="4"/>
      <c r="D2841" s="4"/>
      <c r="E2841" s="4"/>
      <c r="F2841" s="4"/>
    </row>
    <row r="2842">
      <c r="A2842" s="4"/>
      <c r="B2842" s="4"/>
      <c r="C2842" s="4"/>
      <c r="D2842" s="4"/>
      <c r="E2842" s="4"/>
      <c r="F2842" s="4"/>
    </row>
    <row r="2843">
      <c r="A2843" s="4"/>
      <c r="B2843" s="4"/>
      <c r="C2843" s="4"/>
      <c r="D2843" s="4"/>
      <c r="E2843" s="4"/>
      <c r="F2843" s="4"/>
    </row>
    <row r="2844">
      <c r="A2844" s="4"/>
      <c r="B2844" s="4"/>
      <c r="C2844" s="4"/>
      <c r="D2844" s="4"/>
      <c r="E2844" s="4"/>
      <c r="F2844" s="4"/>
    </row>
    <row r="2845">
      <c r="A2845" s="4"/>
      <c r="B2845" s="4"/>
      <c r="C2845" s="4"/>
      <c r="D2845" s="4"/>
      <c r="E2845" s="4"/>
      <c r="F2845" s="4"/>
    </row>
    <row r="2846">
      <c r="A2846" s="4"/>
      <c r="B2846" s="4"/>
      <c r="C2846" s="4"/>
      <c r="D2846" s="4"/>
      <c r="E2846" s="4"/>
      <c r="F2846" s="4"/>
    </row>
    <row r="2847">
      <c r="A2847" s="4"/>
      <c r="B2847" s="4"/>
      <c r="C2847" s="4"/>
      <c r="D2847" s="4"/>
      <c r="E2847" s="4"/>
      <c r="F2847" s="4"/>
    </row>
    <row r="2848">
      <c r="A2848" s="4"/>
      <c r="B2848" s="4"/>
      <c r="C2848" s="4"/>
      <c r="D2848" s="4"/>
      <c r="E2848" s="4"/>
      <c r="F2848" s="4"/>
    </row>
    <row r="2849">
      <c r="A2849" s="4"/>
      <c r="B2849" s="4"/>
      <c r="C2849" s="4"/>
      <c r="D2849" s="4"/>
      <c r="E2849" s="4"/>
      <c r="F2849" s="4"/>
    </row>
    <row r="2850">
      <c r="A2850" s="4"/>
      <c r="B2850" s="4"/>
      <c r="C2850" s="4"/>
      <c r="D2850" s="4"/>
      <c r="E2850" s="4"/>
      <c r="F2850" s="4"/>
    </row>
    <row r="2851">
      <c r="A2851" s="4"/>
      <c r="B2851" s="4"/>
      <c r="C2851" s="4"/>
      <c r="D2851" s="4"/>
      <c r="E2851" s="4"/>
      <c r="F2851" s="4"/>
    </row>
    <row r="2852">
      <c r="A2852" s="4"/>
      <c r="B2852" s="4"/>
      <c r="C2852" s="4"/>
      <c r="D2852" s="4"/>
      <c r="E2852" s="4"/>
      <c r="F2852" s="4"/>
    </row>
    <row r="2853">
      <c r="A2853" s="4"/>
      <c r="B2853" s="4"/>
      <c r="C2853" s="4"/>
      <c r="D2853" s="4"/>
      <c r="E2853" s="4"/>
      <c r="F2853" s="4"/>
    </row>
    <row r="2854">
      <c r="A2854" s="4"/>
      <c r="B2854" s="4"/>
      <c r="C2854" s="4"/>
      <c r="D2854" s="4"/>
      <c r="E2854" s="4"/>
      <c r="F2854" s="4"/>
    </row>
    <row r="2855">
      <c r="A2855" s="4"/>
      <c r="B2855" s="4"/>
      <c r="C2855" s="4"/>
      <c r="D2855" s="4"/>
      <c r="E2855" s="4"/>
      <c r="F2855" s="4"/>
    </row>
    <row r="2856">
      <c r="A2856" s="4"/>
      <c r="B2856" s="4"/>
      <c r="C2856" s="4"/>
      <c r="D2856" s="4"/>
      <c r="E2856" s="4"/>
      <c r="F2856" s="4"/>
    </row>
    <row r="2857">
      <c r="A2857" s="4"/>
      <c r="B2857" s="4"/>
      <c r="C2857" s="4"/>
      <c r="D2857" s="4"/>
      <c r="E2857" s="4"/>
      <c r="F2857" s="4"/>
    </row>
    <row r="2858">
      <c r="A2858" s="4"/>
      <c r="B2858" s="4"/>
      <c r="C2858" s="4"/>
      <c r="D2858" s="4"/>
      <c r="E2858" s="4"/>
      <c r="F2858" s="4"/>
    </row>
    <row r="2859">
      <c r="A2859" s="4"/>
      <c r="B2859" s="4"/>
      <c r="C2859" s="4"/>
      <c r="D2859" s="4"/>
      <c r="E2859" s="4"/>
      <c r="F2859" s="4"/>
    </row>
    <row r="2860">
      <c r="A2860" s="4"/>
      <c r="B2860" s="4"/>
      <c r="C2860" s="4"/>
      <c r="D2860" s="4"/>
      <c r="E2860" s="4"/>
      <c r="F2860" s="4"/>
    </row>
    <row r="2861">
      <c r="A2861" s="4"/>
      <c r="B2861" s="4"/>
      <c r="C2861" s="4"/>
      <c r="D2861" s="4"/>
      <c r="E2861" s="4"/>
      <c r="F2861" s="4"/>
    </row>
    <row r="2862">
      <c r="A2862" s="4"/>
      <c r="B2862" s="4"/>
      <c r="C2862" s="4"/>
      <c r="D2862" s="4"/>
      <c r="E2862" s="4"/>
      <c r="F2862" s="4"/>
    </row>
    <row r="2863">
      <c r="A2863" s="4"/>
      <c r="B2863" s="4"/>
      <c r="C2863" s="4"/>
      <c r="D2863" s="4"/>
      <c r="E2863" s="4"/>
      <c r="F2863" s="4"/>
    </row>
    <row r="2864">
      <c r="A2864" s="4"/>
      <c r="B2864" s="4"/>
      <c r="C2864" s="4"/>
      <c r="D2864" s="4"/>
      <c r="E2864" s="4"/>
      <c r="F2864" s="4"/>
    </row>
    <row r="2865">
      <c r="A2865" s="4"/>
      <c r="B2865" s="4"/>
      <c r="C2865" s="4"/>
      <c r="D2865" s="4"/>
      <c r="E2865" s="4"/>
      <c r="F2865" s="4"/>
    </row>
    <row r="2866">
      <c r="A2866" s="4"/>
      <c r="B2866" s="4"/>
      <c r="C2866" s="4"/>
      <c r="D2866" s="4"/>
      <c r="E2866" s="4"/>
      <c r="F2866" s="4"/>
    </row>
    <row r="2867">
      <c r="A2867" s="4"/>
      <c r="B2867" s="4"/>
      <c r="C2867" s="4"/>
      <c r="D2867" s="4"/>
      <c r="E2867" s="4"/>
      <c r="F2867" s="4"/>
    </row>
    <row r="2868">
      <c r="A2868" s="4"/>
      <c r="B2868" s="4"/>
      <c r="C2868" s="4"/>
      <c r="D2868" s="4"/>
      <c r="E2868" s="4"/>
      <c r="F2868" s="4"/>
    </row>
    <row r="2869">
      <c r="A2869" s="4"/>
      <c r="B2869" s="4"/>
      <c r="C2869" s="4"/>
      <c r="D2869" s="4"/>
      <c r="E2869" s="4"/>
      <c r="F2869" s="4"/>
    </row>
    <row r="2870">
      <c r="A2870" s="4"/>
      <c r="B2870" s="4"/>
      <c r="C2870" s="4"/>
      <c r="D2870" s="4"/>
      <c r="E2870" s="4"/>
      <c r="F2870" s="4"/>
    </row>
    <row r="2871">
      <c r="A2871" s="4"/>
      <c r="B2871" s="4"/>
      <c r="C2871" s="4"/>
      <c r="D2871" s="4"/>
      <c r="E2871" s="4"/>
      <c r="F2871" s="4"/>
    </row>
    <row r="2872">
      <c r="A2872" s="4"/>
      <c r="B2872" s="4"/>
      <c r="C2872" s="4"/>
      <c r="D2872" s="4"/>
      <c r="E2872" s="4"/>
      <c r="F2872" s="4"/>
    </row>
    <row r="2873">
      <c r="A2873" s="4"/>
      <c r="B2873" s="4"/>
      <c r="C2873" s="4"/>
      <c r="D2873" s="4"/>
      <c r="E2873" s="4"/>
      <c r="F2873" s="4"/>
    </row>
    <row r="2874">
      <c r="A2874" s="4"/>
      <c r="B2874" s="4"/>
      <c r="C2874" s="4"/>
      <c r="D2874" s="4"/>
      <c r="E2874" s="4"/>
      <c r="F2874" s="4"/>
    </row>
    <row r="2875">
      <c r="A2875" s="4"/>
      <c r="B2875" s="4"/>
      <c r="C2875" s="4"/>
      <c r="D2875" s="4"/>
      <c r="E2875" s="4"/>
      <c r="F2875" s="4"/>
    </row>
    <row r="2876">
      <c r="A2876" s="4"/>
      <c r="B2876" s="4"/>
      <c r="C2876" s="4"/>
      <c r="D2876" s="4"/>
      <c r="E2876" s="4"/>
      <c r="F2876" s="4"/>
    </row>
    <row r="2877">
      <c r="A2877" s="4"/>
      <c r="B2877" s="4"/>
      <c r="C2877" s="4"/>
      <c r="D2877" s="4"/>
      <c r="E2877" s="4"/>
      <c r="F2877" s="4"/>
    </row>
    <row r="2878">
      <c r="A2878" s="4"/>
      <c r="B2878" s="4"/>
      <c r="C2878" s="4"/>
      <c r="D2878" s="4"/>
      <c r="E2878" s="4"/>
      <c r="F2878" s="4"/>
    </row>
    <row r="2879">
      <c r="A2879" s="4"/>
      <c r="B2879" s="4"/>
      <c r="C2879" s="4"/>
      <c r="D2879" s="4"/>
      <c r="E2879" s="4"/>
      <c r="F2879" s="4"/>
    </row>
    <row r="2880">
      <c r="A2880" s="4"/>
      <c r="B2880" s="4"/>
      <c r="C2880" s="4"/>
      <c r="D2880" s="4"/>
      <c r="E2880" s="4"/>
      <c r="F2880" s="4"/>
    </row>
    <row r="2881">
      <c r="A2881" s="4"/>
      <c r="B2881" s="4"/>
      <c r="C2881" s="4"/>
      <c r="D2881" s="4"/>
      <c r="E2881" s="4"/>
      <c r="F2881" s="4"/>
    </row>
    <row r="2882">
      <c r="A2882" s="4"/>
      <c r="B2882" s="4"/>
      <c r="C2882" s="4"/>
      <c r="D2882" s="4"/>
      <c r="E2882" s="4"/>
      <c r="F2882" s="4"/>
    </row>
    <row r="2883">
      <c r="A2883" s="4"/>
      <c r="B2883" s="4"/>
      <c r="C2883" s="4"/>
      <c r="D2883" s="4"/>
      <c r="E2883" s="4"/>
      <c r="F2883" s="4"/>
    </row>
    <row r="2884">
      <c r="A2884" s="4"/>
      <c r="B2884" s="4"/>
      <c r="C2884" s="4"/>
      <c r="D2884" s="4"/>
      <c r="E2884" s="4"/>
      <c r="F2884" s="4"/>
    </row>
    <row r="2885">
      <c r="A2885" s="4"/>
      <c r="B2885" s="4"/>
      <c r="C2885" s="4"/>
      <c r="D2885" s="4"/>
      <c r="E2885" s="4"/>
      <c r="F2885" s="4"/>
    </row>
    <row r="2886">
      <c r="A2886" s="4"/>
      <c r="B2886" s="4"/>
      <c r="C2886" s="4"/>
      <c r="D2886" s="4"/>
      <c r="E2886" s="4"/>
      <c r="F2886" s="4"/>
    </row>
    <row r="2887">
      <c r="A2887" s="4"/>
      <c r="B2887" s="4"/>
      <c r="C2887" s="4"/>
      <c r="D2887" s="4"/>
      <c r="E2887" s="4"/>
      <c r="F2887" s="4"/>
    </row>
    <row r="2888">
      <c r="A2888" s="4"/>
      <c r="B2888" s="4"/>
      <c r="C2888" s="4"/>
      <c r="D2888" s="4"/>
      <c r="E2888" s="4"/>
      <c r="F2888" s="4"/>
    </row>
    <row r="2889">
      <c r="A2889" s="4"/>
      <c r="B2889" s="4"/>
      <c r="C2889" s="4"/>
      <c r="D2889" s="4"/>
      <c r="E2889" s="4"/>
      <c r="F2889" s="4"/>
    </row>
    <row r="2890">
      <c r="A2890" s="4"/>
      <c r="B2890" s="4"/>
      <c r="C2890" s="4"/>
      <c r="D2890" s="4"/>
      <c r="E2890" s="4"/>
      <c r="F2890" s="4"/>
    </row>
    <row r="2891">
      <c r="A2891" s="4"/>
      <c r="B2891" s="4"/>
      <c r="C2891" s="4"/>
      <c r="D2891" s="4"/>
      <c r="E2891" s="4"/>
      <c r="F2891" s="4"/>
    </row>
    <row r="2892">
      <c r="A2892" s="4"/>
      <c r="B2892" s="4"/>
      <c r="C2892" s="4"/>
      <c r="D2892" s="4"/>
      <c r="E2892" s="4"/>
      <c r="F2892" s="4"/>
    </row>
    <row r="2893">
      <c r="A2893" s="4"/>
      <c r="B2893" s="4"/>
      <c r="C2893" s="4"/>
      <c r="D2893" s="4"/>
      <c r="E2893" s="4"/>
      <c r="F2893" s="4"/>
    </row>
    <row r="2894">
      <c r="A2894" s="4"/>
      <c r="B2894" s="4"/>
      <c r="C2894" s="4"/>
      <c r="D2894" s="4"/>
      <c r="E2894" s="4"/>
      <c r="F2894" s="4"/>
    </row>
    <row r="2895">
      <c r="A2895" s="4"/>
      <c r="B2895" s="4"/>
      <c r="C2895" s="4"/>
      <c r="D2895" s="4"/>
      <c r="E2895" s="4"/>
      <c r="F2895" s="4"/>
    </row>
    <row r="2896">
      <c r="A2896" s="4"/>
      <c r="B2896" s="4"/>
      <c r="C2896" s="4"/>
      <c r="D2896" s="4"/>
      <c r="E2896" s="4"/>
      <c r="F2896" s="4"/>
    </row>
    <row r="2897">
      <c r="A2897" s="4"/>
      <c r="B2897" s="4"/>
      <c r="C2897" s="4"/>
      <c r="D2897" s="4"/>
      <c r="E2897" s="4"/>
      <c r="F2897" s="4"/>
    </row>
    <row r="2898">
      <c r="A2898" s="4"/>
      <c r="B2898" s="4"/>
      <c r="C2898" s="4"/>
      <c r="D2898" s="4"/>
      <c r="E2898" s="4"/>
      <c r="F2898" s="4"/>
    </row>
    <row r="2899">
      <c r="A2899" s="4"/>
      <c r="B2899" s="4"/>
      <c r="C2899" s="4"/>
      <c r="D2899" s="4"/>
      <c r="E2899" s="4"/>
      <c r="F2899" s="4"/>
    </row>
    <row r="2900">
      <c r="A2900" s="4"/>
      <c r="B2900" s="4"/>
      <c r="C2900" s="4"/>
      <c r="D2900" s="4"/>
      <c r="E2900" s="4"/>
      <c r="F2900" s="4"/>
    </row>
    <row r="2901">
      <c r="A2901" s="4"/>
      <c r="B2901" s="4"/>
      <c r="C2901" s="4"/>
      <c r="D2901" s="4"/>
      <c r="E2901" s="4"/>
      <c r="F2901" s="4"/>
    </row>
    <row r="2902">
      <c r="A2902" s="4"/>
      <c r="B2902" s="4"/>
      <c r="C2902" s="4"/>
      <c r="D2902" s="4"/>
      <c r="E2902" s="4"/>
      <c r="F2902" s="4"/>
    </row>
    <row r="2903">
      <c r="A2903" s="4"/>
      <c r="B2903" s="4"/>
      <c r="C2903" s="4"/>
      <c r="D2903" s="4"/>
      <c r="E2903" s="4"/>
      <c r="F2903" s="4"/>
    </row>
    <row r="2904">
      <c r="A2904" s="4"/>
      <c r="B2904" s="4"/>
      <c r="C2904" s="4"/>
      <c r="D2904" s="4"/>
      <c r="E2904" s="4"/>
      <c r="F2904" s="4"/>
    </row>
    <row r="2905">
      <c r="A2905" s="4"/>
      <c r="B2905" s="4"/>
      <c r="C2905" s="4"/>
      <c r="D2905" s="4"/>
      <c r="E2905" s="4"/>
      <c r="F2905" s="4"/>
    </row>
    <row r="2906">
      <c r="A2906" s="4"/>
      <c r="B2906" s="4"/>
      <c r="C2906" s="4"/>
      <c r="D2906" s="4"/>
      <c r="E2906" s="4"/>
      <c r="F2906" s="4"/>
    </row>
    <row r="2907">
      <c r="A2907" s="4"/>
      <c r="B2907" s="4"/>
      <c r="C2907" s="4"/>
      <c r="D2907" s="4"/>
      <c r="E2907" s="4"/>
      <c r="F2907" s="4"/>
    </row>
    <row r="2908">
      <c r="A2908" s="4"/>
      <c r="B2908" s="4"/>
      <c r="C2908" s="4"/>
      <c r="D2908" s="4"/>
      <c r="E2908" s="4"/>
      <c r="F2908" s="4"/>
    </row>
    <row r="2909">
      <c r="A2909" s="4"/>
      <c r="B2909" s="4"/>
      <c r="C2909" s="4"/>
      <c r="D2909" s="4"/>
      <c r="E2909" s="4"/>
      <c r="F2909" s="4"/>
    </row>
    <row r="2910">
      <c r="A2910" s="4"/>
      <c r="B2910" s="4"/>
      <c r="C2910" s="4"/>
      <c r="D2910" s="4"/>
      <c r="E2910" s="4"/>
      <c r="F2910" s="4"/>
    </row>
    <row r="2911">
      <c r="A2911" s="4"/>
      <c r="B2911" s="4"/>
      <c r="C2911" s="4"/>
      <c r="D2911" s="4"/>
      <c r="E2911" s="4"/>
      <c r="F2911" s="4"/>
    </row>
    <row r="2912">
      <c r="A2912" s="4"/>
      <c r="B2912" s="4"/>
      <c r="C2912" s="4"/>
      <c r="D2912" s="4"/>
      <c r="E2912" s="4"/>
      <c r="F2912" s="4"/>
    </row>
    <row r="2913">
      <c r="A2913" s="4"/>
      <c r="B2913" s="4"/>
      <c r="C2913" s="4"/>
      <c r="D2913" s="4"/>
      <c r="E2913" s="4"/>
      <c r="F2913" s="4"/>
    </row>
    <row r="2914">
      <c r="A2914" s="4"/>
      <c r="B2914" s="4"/>
      <c r="C2914" s="4"/>
      <c r="D2914" s="4"/>
      <c r="E2914" s="4"/>
      <c r="F2914" s="4"/>
    </row>
    <row r="2915">
      <c r="A2915" s="4"/>
      <c r="B2915" s="4"/>
      <c r="C2915" s="4"/>
      <c r="D2915" s="4"/>
      <c r="E2915" s="4"/>
      <c r="F2915" s="4"/>
    </row>
    <row r="2916">
      <c r="A2916" s="4"/>
      <c r="B2916" s="4"/>
      <c r="C2916" s="4"/>
      <c r="D2916" s="4"/>
      <c r="E2916" s="4"/>
      <c r="F2916" s="4"/>
    </row>
    <row r="2917">
      <c r="A2917" s="4"/>
      <c r="B2917" s="4"/>
      <c r="C2917" s="4"/>
      <c r="D2917" s="4"/>
      <c r="E2917" s="4"/>
      <c r="F2917" s="4"/>
    </row>
    <row r="2918">
      <c r="A2918" s="4"/>
      <c r="B2918" s="4"/>
      <c r="C2918" s="4"/>
      <c r="D2918" s="4"/>
      <c r="E2918" s="4"/>
      <c r="F2918" s="4"/>
    </row>
    <row r="2919">
      <c r="A2919" s="4"/>
      <c r="B2919" s="4"/>
      <c r="C2919" s="4"/>
      <c r="D2919" s="4"/>
      <c r="E2919" s="4"/>
      <c r="F2919" s="4"/>
    </row>
    <row r="2920">
      <c r="A2920" s="4"/>
      <c r="B2920" s="4"/>
      <c r="C2920" s="4"/>
      <c r="D2920" s="4"/>
      <c r="E2920" s="4"/>
      <c r="F2920" s="4"/>
    </row>
    <row r="2921">
      <c r="A2921" s="4"/>
      <c r="B2921" s="4"/>
      <c r="C2921" s="4"/>
      <c r="D2921" s="4"/>
      <c r="E2921" s="4"/>
      <c r="F2921" s="4"/>
    </row>
    <row r="2922">
      <c r="A2922" s="4"/>
      <c r="B2922" s="4"/>
      <c r="C2922" s="4"/>
      <c r="D2922" s="4"/>
      <c r="E2922" s="4"/>
      <c r="F2922" s="4"/>
    </row>
    <row r="2923">
      <c r="A2923" s="4"/>
      <c r="B2923" s="4"/>
      <c r="C2923" s="4"/>
      <c r="D2923" s="4"/>
      <c r="E2923" s="4"/>
      <c r="F2923" s="4"/>
    </row>
    <row r="2924">
      <c r="A2924" s="4"/>
      <c r="B2924" s="4"/>
      <c r="C2924" s="4"/>
      <c r="D2924" s="4"/>
      <c r="E2924" s="4"/>
      <c r="F2924" s="4"/>
    </row>
    <row r="2925">
      <c r="A2925" s="4"/>
      <c r="B2925" s="4"/>
      <c r="C2925" s="4"/>
      <c r="D2925" s="4"/>
      <c r="E2925" s="4"/>
      <c r="F2925" s="4"/>
    </row>
    <row r="2926">
      <c r="A2926" s="4"/>
      <c r="B2926" s="4"/>
      <c r="C2926" s="4"/>
      <c r="D2926" s="4"/>
      <c r="E2926" s="4"/>
      <c r="F2926" s="4"/>
    </row>
    <row r="2927">
      <c r="A2927" s="4"/>
      <c r="B2927" s="4"/>
      <c r="C2927" s="4"/>
      <c r="D2927" s="4"/>
      <c r="E2927" s="4"/>
      <c r="F2927" s="4"/>
    </row>
    <row r="2928">
      <c r="A2928" s="4"/>
      <c r="B2928" s="4"/>
      <c r="C2928" s="4"/>
      <c r="D2928" s="4"/>
      <c r="E2928" s="4"/>
      <c r="F2928" s="4"/>
    </row>
    <row r="2929">
      <c r="A2929" s="4"/>
      <c r="B2929" s="4"/>
      <c r="C2929" s="4"/>
      <c r="D2929" s="4"/>
      <c r="E2929" s="4"/>
      <c r="F2929" s="4"/>
    </row>
    <row r="2930">
      <c r="A2930" s="4"/>
      <c r="B2930" s="4"/>
      <c r="C2930" s="4"/>
      <c r="D2930" s="4"/>
      <c r="E2930" s="4"/>
      <c r="F2930" s="4"/>
    </row>
    <row r="2931">
      <c r="A2931" s="4"/>
      <c r="B2931" s="4"/>
      <c r="C2931" s="4"/>
      <c r="D2931" s="4"/>
      <c r="E2931" s="4"/>
      <c r="F2931" s="4"/>
    </row>
    <row r="2932">
      <c r="A2932" s="4"/>
      <c r="B2932" s="4"/>
      <c r="C2932" s="4"/>
      <c r="D2932" s="4"/>
      <c r="E2932" s="4"/>
      <c r="F2932" s="4"/>
    </row>
    <row r="2933">
      <c r="A2933" s="4"/>
      <c r="B2933" s="4"/>
      <c r="C2933" s="4"/>
      <c r="D2933" s="4"/>
      <c r="E2933" s="4"/>
      <c r="F2933" s="4"/>
    </row>
    <row r="2934">
      <c r="A2934" s="4"/>
      <c r="B2934" s="4"/>
      <c r="C2934" s="4"/>
      <c r="D2934" s="4"/>
      <c r="E2934" s="4"/>
      <c r="F2934" s="4"/>
    </row>
    <row r="2935">
      <c r="A2935" s="4"/>
      <c r="B2935" s="4"/>
      <c r="C2935" s="4"/>
      <c r="D2935" s="4"/>
      <c r="E2935" s="4"/>
      <c r="F2935" s="4"/>
    </row>
    <row r="2936">
      <c r="A2936" s="4"/>
      <c r="B2936" s="4"/>
      <c r="C2936" s="4"/>
      <c r="D2936" s="4"/>
      <c r="E2936" s="4"/>
      <c r="F2936" s="4"/>
    </row>
    <row r="2937">
      <c r="A2937" s="4"/>
      <c r="B2937" s="4"/>
      <c r="C2937" s="4"/>
      <c r="D2937" s="4"/>
      <c r="E2937" s="4"/>
      <c r="F2937" s="4"/>
    </row>
    <row r="2938">
      <c r="A2938" s="4"/>
      <c r="B2938" s="4"/>
      <c r="C2938" s="4"/>
      <c r="D2938" s="4"/>
      <c r="E2938" s="4"/>
      <c r="F2938" s="4"/>
    </row>
    <row r="2939">
      <c r="A2939" s="4"/>
      <c r="B2939" s="4"/>
      <c r="C2939" s="4"/>
      <c r="D2939" s="4"/>
      <c r="E2939" s="4"/>
      <c r="F2939" s="4"/>
    </row>
    <row r="2940">
      <c r="A2940" s="4"/>
      <c r="B2940" s="4"/>
      <c r="C2940" s="4"/>
      <c r="D2940" s="4"/>
      <c r="E2940" s="4"/>
      <c r="F2940" s="4"/>
    </row>
    <row r="2941">
      <c r="A2941" s="4"/>
      <c r="B2941" s="4"/>
      <c r="C2941" s="4"/>
      <c r="D2941" s="4"/>
      <c r="E2941" s="4"/>
      <c r="F2941" s="4"/>
    </row>
    <row r="2942">
      <c r="A2942" s="4"/>
      <c r="B2942" s="4"/>
      <c r="C2942" s="4"/>
      <c r="D2942" s="4"/>
      <c r="E2942" s="4"/>
      <c r="F2942" s="4"/>
    </row>
    <row r="2943">
      <c r="A2943" s="4"/>
      <c r="B2943" s="4"/>
      <c r="C2943" s="4"/>
      <c r="D2943" s="4"/>
      <c r="E2943" s="4"/>
      <c r="F2943" s="4"/>
    </row>
    <row r="2944">
      <c r="A2944" s="4"/>
      <c r="B2944" s="4"/>
      <c r="C2944" s="4"/>
      <c r="D2944" s="4"/>
      <c r="E2944" s="4"/>
      <c r="F2944" s="4"/>
    </row>
    <row r="2945">
      <c r="A2945" s="4"/>
      <c r="B2945" s="4"/>
      <c r="C2945" s="4"/>
      <c r="D2945" s="4"/>
      <c r="E2945" s="4"/>
      <c r="F2945" s="4"/>
    </row>
    <row r="2946">
      <c r="A2946" s="4"/>
      <c r="B2946" s="4"/>
      <c r="C2946" s="4"/>
      <c r="D2946" s="4"/>
      <c r="E2946" s="4"/>
      <c r="F2946" s="4"/>
    </row>
    <row r="2947">
      <c r="A2947" s="4"/>
      <c r="B2947" s="4"/>
      <c r="C2947" s="4"/>
      <c r="D2947" s="4"/>
      <c r="E2947" s="4"/>
      <c r="F2947" s="4"/>
    </row>
    <row r="2948">
      <c r="A2948" s="4"/>
      <c r="B2948" s="4"/>
      <c r="C2948" s="4"/>
      <c r="D2948" s="4"/>
      <c r="E2948" s="4"/>
      <c r="F2948" s="4"/>
    </row>
    <row r="2949">
      <c r="A2949" s="4"/>
      <c r="B2949" s="4"/>
      <c r="C2949" s="4"/>
      <c r="D2949" s="4"/>
      <c r="E2949" s="4"/>
      <c r="F2949" s="4"/>
    </row>
    <row r="2950">
      <c r="A2950" s="4"/>
      <c r="B2950" s="4"/>
      <c r="C2950" s="4"/>
      <c r="D2950" s="4"/>
      <c r="E2950" s="4"/>
      <c r="F2950" s="4"/>
    </row>
    <row r="2951">
      <c r="A2951" s="4"/>
      <c r="B2951" s="4"/>
      <c r="C2951" s="4"/>
      <c r="D2951" s="4"/>
      <c r="E2951" s="4"/>
      <c r="F2951" s="4"/>
    </row>
    <row r="2952">
      <c r="A2952" s="4"/>
      <c r="B2952" s="4"/>
      <c r="C2952" s="4"/>
      <c r="D2952" s="4"/>
      <c r="E2952" s="4"/>
      <c r="F2952" s="4"/>
    </row>
    <row r="2953">
      <c r="A2953" s="4"/>
      <c r="B2953" s="4"/>
      <c r="C2953" s="4"/>
      <c r="D2953" s="4"/>
      <c r="E2953" s="4"/>
      <c r="F2953" s="4"/>
    </row>
    <row r="2954">
      <c r="A2954" s="4"/>
      <c r="B2954" s="4"/>
      <c r="C2954" s="4"/>
      <c r="D2954" s="4"/>
      <c r="E2954" s="4"/>
      <c r="F2954" s="4"/>
    </row>
    <row r="2955">
      <c r="A2955" s="4"/>
      <c r="B2955" s="4"/>
      <c r="C2955" s="4"/>
      <c r="D2955" s="4"/>
      <c r="E2955" s="4"/>
      <c r="F2955" s="4"/>
    </row>
    <row r="2956">
      <c r="A2956" s="4"/>
      <c r="B2956" s="4"/>
      <c r="C2956" s="4"/>
      <c r="D2956" s="4"/>
      <c r="E2956" s="4"/>
      <c r="F2956" s="4"/>
    </row>
    <row r="2957">
      <c r="A2957" s="4"/>
      <c r="B2957" s="4"/>
      <c r="C2957" s="4"/>
      <c r="D2957" s="4"/>
      <c r="E2957" s="4"/>
      <c r="F2957" s="4"/>
    </row>
    <row r="2958">
      <c r="A2958" s="4"/>
      <c r="B2958" s="4"/>
      <c r="C2958" s="4"/>
      <c r="D2958" s="4"/>
      <c r="E2958" s="4"/>
      <c r="F2958" s="4"/>
    </row>
    <row r="2959">
      <c r="A2959" s="4"/>
      <c r="B2959" s="4"/>
      <c r="C2959" s="4"/>
      <c r="D2959" s="4"/>
      <c r="E2959" s="4"/>
      <c r="F2959" s="4"/>
    </row>
    <row r="2960">
      <c r="A2960" s="4"/>
      <c r="B2960" s="4"/>
      <c r="C2960" s="4"/>
      <c r="D2960" s="4"/>
      <c r="E2960" s="4"/>
      <c r="F2960" s="4"/>
    </row>
    <row r="2961">
      <c r="A2961" s="4"/>
      <c r="B2961" s="4"/>
      <c r="C2961" s="4"/>
      <c r="D2961" s="4"/>
      <c r="E2961" s="4"/>
      <c r="F2961" s="4"/>
    </row>
    <row r="2962">
      <c r="A2962" s="4"/>
      <c r="B2962" s="4"/>
      <c r="C2962" s="4"/>
      <c r="D2962" s="4"/>
      <c r="E2962" s="4"/>
      <c r="F2962" s="4"/>
    </row>
    <row r="2963">
      <c r="A2963" s="4"/>
      <c r="B2963" s="4"/>
      <c r="C2963" s="4"/>
      <c r="D2963" s="4"/>
      <c r="E2963" s="4"/>
      <c r="F2963" s="4"/>
    </row>
    <row r="2964">
      <c r="A2964" s="4"/>
      <c r="B2964" s="4"/>
      <c r="C2964" s="4"/>
      <c r="D2964" s="4"/>
      <c r="E2964" s="4"/>
      <c r="F2964" s="4"/>
    </row>
    <row r="2965">
      <c r="A2965" s="4"/>
      <c r="B2965" s="4"/>
      <c r="C2965" s="4"/>
      <c r="D2965" s="4"/>
      <c r="E2965" s="4"/>
      <c r="F2965" s="4"/>
    </row>
    <row r="2966">
      <c r="A2966" s="4"/>
      <c r="B2966" s="4"/>
      <c r="C2966" s="4"/>
      <c r="D2966" s="4"/>
      <c r="E2966" s="4"/>
      <c r="F2966" s="4"/>
    </row>
    <row r="2967">
      <c r="A2967" s="4"/>
      <c r="B2967" s="4"/>
      <c r="C2967" s="4"/>
      <c r="D2967" s="4"/>
      <c r="E2967" s="4"/>
      <c r="F2967" s="4"/>
    </row>
    <row r="2968">
      <c r="A2968" s="4"/>
      <c r="B2968" s="4"/>
      <c r="C2968" s="4"/>
      <c r="D2968" s="4"/>
      <c r="E2968" s="4"/>
      <c r="F2968" s="4"/>
    </row>
    <row r="2969">
      <c r="A2969" s="4"/>
      <c r="B2969" s="4"/>
      <c r="C2969" s="4"/>
      <c r="D2969" s="4"/>
      <c r="E2969" s="4"/>
      <c r="F2969" s="4"/>
    </row>
    <row r="2970">
      <c r="A2970" s="4"/>
      <c r="B2970" s="4"/>
      <c r="C2970" s="4"/>
      <c r="D2970" s="4"/>
      <c r="E2970" s="4"/>
      <c r="F2970" s="4"/>
    </row>
    <row r="2971">
      <c r="A2971" s="4"/>
      <c r="B2971" s="4"/>
      <c r="C2971" s="4"/>
      <c r="D2971" s="4"/>
      <c r="E2971" s="4"/>
      <c r="F2971" s="4"/>
    </row>
    <row r="2972">
      <c r="A2972" s="4"/>
      <c r="B2972" s="4"/>
      <c r="C2972" s="4"/>
      <c r="D2972" s="4"/>
      <c r="E2972" s="4"/>
      <c r="F2972" s="4"/>
    </row>
    <row r="2973">
      <c r="A2973" s="4"/>
      <c r="B2973" s="4"/>
      <c r="C2973" s="4"/>
      <c r="D2973" s="4"/>
      <c r="E2973" s="4"/>
      <c r="F2973" s="4"/>
    </row>
    <row r="2974">
      <c r="A2974" s="4"/>
      <c r="B2974" s="4"/>
      <c r="C2974" s="4"/>
      <c r="D2974" s="4"/>
      <c r="E2974" s="4"/>
      <c r="F2974" s="4"/>
    </row>
    <row r="2975">
      <c r="A2975" s="4"/>
      <c r="B2975" s="4"/>
      <c r="C2975" s="4"/>
      <c r="D2975" s="4"/>
      <c r="E2975" s="4"/>
      <c r="F2975" s="4"/>
    </row>
    <row r="2976">
      <c r="A2976" s="4"/>
      <c r="B2976" s="4"/>
      <c r="C2976" s="4"/>
      <c r="D2976" s="4"/>
      <c r="E2976" s="4"/>
      <c r="F2976" s="4"/>
    </row>
    <row r="2977">
      <c r="A2977" s="4"/>
      <c r="B2977" s="4"/>
      <c r="C2977" s="4"/>
      <c r="D2977" s="4"/>
      <c r="E2977" s="4"/>
      <c r="F2977" s="4"/>
    </row>
    <row r="2978">
      <c r="A2978" s="4"/>
      <c r="B2978" s="4"/>
      <c r="C2978" s="4"/>
      <c r="D2978" s="4"/>
      <c r="E2978" s="4"/>
      <c r="F2978" s="4"/>
    </row>
    <row r="2979">
      <c r="A2979" s="4"/>
      <c r="B2979" s="4"/>
      <c r="C2979" s="4"/>
      <c r="D2979" s="4"/>
      <c r="E2979" s="4"/>
      <c r="F2979" s="4"/>
    </row>
    <row r="2980">
      <c r="A2980" s="4"/>
      <c r="B2980" s="4"/>
      <c r="C2980" s="4"/>
      <c r="D2980" s="4"/>
      <c r="E2980" s="4"/>
      <c r="F2980" s="4"/>
    </row>
    <row r="2981">
      <c r="A2981" s="4"/>
      <c r="B2981" s="4"/>
      <c r="C2981" s="4"/>
      <c r="D2981" s="4"/>
      <c r="E2981" s="4"/>
      <c r="F2981" s="4"/>
    </row>
    <row r="2982">
      <c r="A2982" s="4"/>
      <c r="B2982" s="4"/>
      <c r="C2982" s="4"/>
      <c r="D2982" s="4"/>
      <c r="E2982" s="4"/>
      <c r="F2982" s="4"/>
    </row>
    <row r="2983">
      <c r="A2983" s="4"/>
      <c r="B2983" s="4"/>
      <c r="C2983" s="4"/>
      <c r="D2983" s="4"/>
      <c r="E2983" s="4"/>
      <c r="F2983" s="4"/>
    </row>
    <row r="2984">
      <c r="A2984" s="4"/>
      <c r="B2984" s="4"/>
      <c r="C2984" s="4"/>
      <c r="D2984" s="4"/>
      <c r="E2984" s="4"/>
      <c r="F2984" s="4"/>
    </row>
    <row r="2985">
      <c r="A2985" s="4"/>
      <c r="B2985" s="4"/>
      <c r="C2985" s="4"/>
      <c r="D2985" s="4"/>
      <c r="E2985" s="4"/>
      <c r="F2985" s="4"/>
    </row>
    <row r="2986">
      <c r="A2986" s="4"/>
      <c r="B2986" s="4"/>
      <c r="C2986" s="4"/>
      <c r="D2986" s="4"/>
      <c r="E2986" s="4"/>
      <c r="F2986" s="4"/>
    </row>
    <row r="2987">
      <c r="A2987" s="4"/>
      <c r="B2987" s="4"/>
      <c r="C2987" s="4"/>
      <c r="D2987" s="4"/>
      <c r="E2987" s="4"/>
      <c r="F2987" s="4"/>
    </row>
    <row r="2988">
      <c r="A2988" s="4"/>
      <c r="B2988" s="4"/>
      <c r="C2988" s="4"/>
      <c r="D2988" s="4"/>
      <c r="E2988" s="4"/>
      <c r="F2988" s="4"/>
    </row>
    <row r="2989">
      <c r="A2989" s="4"/>
      <c r="B2989" s="4"/>
      <c r="C2989" s="4"/>
      <c r="D2989" s="4"/>
      <c r="E2989" s="4"/>
      <c r="F2989" s="4"/>
    </row>
    <row r="2990">
      <c r="A2990" s="4"/>
      <c r="B2990" s="4"/>
      <c r="C2990" s="4"/>
      <c r="D2990" s="4"/>
      <c r="E2990" s="4"/>
      <c r="F2990" s="4"/>
    </row>
    <row r="2991">
      <c r="A2991" s="4"/>
      <c r="B2991" s="4"/>
      <c r="C2991" s="4"/>
      <c r="D2991" s="4"/>
      <c r="E2991" s="4"/>
      <c r="F2991" s="4"/>
    </row>
    <row r="2992">
      <c r="A2992" s="4"/>
      <c r="B2992" s="4"/>
      <c r="C2992" s="4"/>
      <c r="D2992" s="4"/>
      <c r="E2992" s="4"/>
      <c r="F2992" s="4"/>
    </row>
    <row r="2993">
      <c r="A2993" s="4"/>
      <c r="B2993" s="4"/>
      <c r="C2993" s="4"/>
      <c r="D2993" s="4"/>
      <c r="E2993" s="4"/>
      <c r="F2993" s="4"/>
    </row>
    <row r="2994">
      <c r="A2994" s="4"/>
      <c r="B2994" s="4"/>
      <c r="C2994" s="4"/>
      <c r="D2994" s="4"/>
      <c r="E2994" s="4"/>
      <c r="F2994" s="4"/>
    </row>
    <row r="2995">
      <c r="A2995" s="4"/>
      <c r="B2995" s="4"/>
      <c r="C2995" s="4"/>
      <c r="D2995" s="4"/>
      <c r="E2995" s="4"/>
      <c r="F2995" s="4"/>
    </row>
    <row r="2996">
      <c r="A2996" s="4"/>
      <c r="B2996" s="4"/>
      <c r="C2996" s="4"/>
      <c r="D2996" s="4"/>
      <c r="E2996" s="4"/>
      <c r="F2996" s="4"/>
    </row>
    <row r="2997">
      <c r="A2997" s="4"/>
      <c r="B2997" s="4"/>
      <c r="C2997" s="4"/>
      <c r="D2997" s="4"/>
      <c r="E2997" s="4"/>
      <c r="F2997" s="4"/>
    </row>
    <row r="2998">
      <c r="A2998" s="4"/>
      <c r="B2998" s="4"/>
      <c r="C2998" s="4"/>
      <c r="D2998" s="4"/>
      <c r="E2998" s="4"/>
      <c r="F2998" s="4"/>
    </row>
    <row r="2999">
      <c r="A2999" s="4"/>
      <c r="B2999" s="4"/>
      <c r="C2999" s="4"/>
      <c r="D2999" s="4"/>
      <c r="E2999" s="4"/>
      <c r="F2999" s="4"/>
    </row>
    <row r="3000">
      <c r="A3000" s="4"/>
      <c r="B3000" s="4"/>
      <c r="C3000" s="4"/>
      <c r="D3000" s="4"/>
      <c r="E3000" s="4"/>
      <c r="F3000" s="4"/>
    </row>
    <row r="3001">
      <c r="A3001" s="4"/>
      <c r="B3001" s="4"/>
      <c r="C3001" s="4"/>
      <c r="D3001" s="4"/>
      <c r="E3001" s="4"/>
      <c r="F3001" s="4"/>
    </row>
    <row r="3002">
      <c r="A3002" s="4"/>
      <c r="B3002" s="4"/>
      <c r="C3002" s="4"/>
      <c r="D3002" s="4"/>
      <c r="E3002" s="4"/>
      <c r="F3002" s="4"/>
    </row>
    <row r="3003">
      <c r="A3003" s="4"/>
      <c r="B3003" s="4"/>
      <c r="C3003" s="4"/>
      <c r="D3003" s="4"/>
      <c r="E3003" s="4"/>
      <c r="F3003" s="4"/>
    </row>
    <row r="3004">
      <c r="A3004" s="4"/>
      <c r="B3004" s="4"/>
      <c r="C3004" s="4"/>
      <c r="D3004" s="4"/>
      <c r="E3004" s="4"/>
      <c r="F3004" s="4"/>
    </row>
    <row r="3005">
      <c r="A3005" s="4"/>
      <c r="B3005" s="4"/>
      <c r="C3005" s="4"/>
      <c r="D3005" s="4"/>
      <c r="E3005" s="4"/>
      <c r="F3005" s="4"/>
    </row>
    <row r="3006">
      <c r="A3006" s="4"/>
      <c r="B3006" s="4"/>
      <c r="C3006" s="4"/>
      <c r="D3006" s="4"/>
      <c r="E3006" s="4"/>
      <c r="F3006" s="4"/>
    </row>
    <row r="3007">
      <c r="A3007" s="4"/>
      <c r="B3007" s="4"/>
      <c r="C3007" s="4"/>
      <c r="D3007" s="4"/>
      <c r="E3007" s="4"/>
      <c r="F3007" s="4"/>
    </row>
    <row r="3008">
      <c r="A3008" s="4"/>
      <c r="B3008" s="4"/>
      <c r="C3008" s="4"/>
      <c r="D3008" s="4"/>
      <c r="E3008" s="4"/>
      <c r="F3008" s="4"/>
    </row>
    <row r="3009">
      <c r="A3009" s="4"/>
      <c r="B3009" s="4"/>
      <c r="C3009" s="4"/>
      <c r="D3009" s="4"/>
      <c r="E3009" s="4"/>
      <c r="F3009" s="4"/>
    </row>
    <row r="3010">
      <c r="A3010" s="4"/>
      <c r="B3010" s="4"/>
      <c r="C3010" s="4"/>
      <c r="D3010" s="4"/>
      <c r="E3010" s="4"/>
      <c r="F3010" s="4"/>
    </row>
    <row r="3011">
      <c r="A3011" s="4"/>
      <c r="B3011" s="4"/>
      <c r="C3011" s="4"/>
      <c r="D3011" s="4"/>
      <c r="E3011" s="4"/>
      <c r="F3011" s="4"/>
    </row>
    <row r="3012">
      <c r="A3012" s="4"/>
      <c r="B3012" s="4"/>
      <c r="C3012" s="4"/>
      <c r="D3012" s="4"/>
      <c r="E3012" s="4"/>
      <c r="F3012" s="4"/>
    </row>
    <row r="3013">
      <c r="A3013" s="4"/>
      <c r="B3013" s="4"/>
      <c r="C3013" s="4"/>
      <c r="D3013" s="4"/>
      <c r="E3013" s="4"/>
      <c r="F3013" s="4"/>
    </row>
    <row r="3014">
      <c r="A3014" s="4"/>
      <c r="B3014" s="4"/>
      <c r="C3014" s="4"/>
      <c r="D3014" s="4"/>
      <c r="E3014" s="4"/>
      <c r="F3014" s="4"/>
    </row>
    <row r="3015">
      <c r="A3015" s="4"/>
      <c r="B3015" s="4"/>
      <c r="C3015" s="4"/>
      <c r="D3015" s="4"/>
      <c r="E3015" s="4"/>
      <c r="F3015" s="4"/>
    </row>
    <row r="3016">
      <c r="A3016" s="4"/>
      <c r="B3016" s="4"/>
      <c r="C3016" s="4"/>
      <c r="D3016" s="4"/>
      <c r="E3016" s="4"/>
      <c r="F3016" s="4"/>
    </row>
    <row r="3017">
      <c r="A3017" s="4"/>
      <c r="B3017" s="4"/>
      <c r="C3017" s="4"/>
      <c r="D3017" s="4"/>
      <c r="E3017" s="4"/>
      <c r="F3017" s="4"/>
    </row>
    <row r="3018">
      <c r="A3018" s="4"/>
      <c r="B3018" s="4"/>
      <c r="C3018" s="4"/>
      <c r="D3018" s="4"/>
      <c r="E3018" s="4"/>
      <c r="F3018" s="4"/>
    </row>
    <row r="3019">
      <c r="A3019" s="4"/>
      <c r="B3019" s="4"/>
      <c r="C3019" s="4"/>
      <c r="D3019" s="4"/>
      <c r="E3019" s="4"/>
      <c r="F3019" s="4"/>
    </row>
    <row r="3020">
      <c r="A3020" s="4"/>
      <c r="B3020" s="4"/>
      <c r="C3020" s="4"/>
      <c r="D3020" s="4"/>
      <c r="E3020" s="4"/>
      <c r="F3020" s="4"/>
    </row>
    <row r="3021">
      <c r="A3021" s="4"/>
      <c r="B3021" s="4"/>
      <c r="C3021" s="4"/>
      <c r="D3021" s="4"/>
      <c r="E3021" s="4"/>
      <c r="F3021" s="4"/>
    </row>
    <row r="3022">
      <c r="A3022" s="4"/>
      <c r="B3022" s="4"/>
      <c r="C3022" s="4"/>
      <c r="D3022" s="4"/>
      <c r="E3022" s="4"/>
      <c r="F3022" s="4"/>
    </row>
    <row r="3023">
      <c r="A3023" s="4"/>
      <c r="B3023" s="4"/>
      <c r="C3023" s="4"/>
      <c r="D3023" s="4"/>
      <c r="E3023" s="4"/>
      <c r="F3023" s="4"/>
    </row>
    <row r="3024">
      <c r="A3024" s="4"/>
      <c r="B3024" s="4"/>
      <c r="C3024" s="4"/>
      <c r="D3024" s="4"/>
      <c r="E3024" s="4"/>
      <c r="F3024" s="4"/>
    </row>
    <row r="3025">
      <c r="A3025" s="4"/>
      <c r="B3025" s="4"/>
      <c r="C3025" s="4"/>
      <c r="D3025" s="4"/>
      <c r="E3025" s="4"/>
      <c r="F3025" s="4"/>
    </row>
    <row r="3026">
      <c r="A3026" s="4"/>
      <c r="B3026" s="4"/>
      <c r="C3026" s="4"/>
      <c r="D3026" s="4"/>
      <c r="E3026" s="4"/>
      <c r="F3026" s="4"/>
    </row>
    <row r="3027">
      <c r="A3027" s="4"/>
      <c r="B3027" s="4"/>
      <c r="C3027" s="4"/>
      <c r="D3027" s="4"/>
      <c r="E3027" s="4"/>
      <c r="F3027" s="4"/>
    </row>
    <row r="3028">
      <c r="A3028" s="4"/>
      <c r="B3028" s="4"/>
      <c r="C3028" s="4"/>
      <c r="D3028" s="4"/>
      <c r="E3028" s="4"/>
      <c r="F3028" s="4"/>
    </row>
    <row r="3029">
      <c r="A3029" s="4"/>
      <c r="B3029" s="4"/>
      <c r="C3029" s="4"/>
      <c r="D3029" s="4"/>
      <c r="E3029" s="4"/>
      <c r="F3029" s="4"/>
    </row>
    <row r="3030">
      <c r="A3030" s="4"/>
      <c r="B3030" s="4"/>
      <c r="C3030" s="4"/>
      <c r="D3030" s="4"/>
      <c r="E3030" s="4"/>
      <c r="F3030" s="4"/>
    </row>
    <row r="3031">
      <c r="A3031" s="4"/>
      <c r="B3031" s="4"/>
      <c r="C3031" s="4"/>
      <c r="D3031" s="4"/>
      <c r="E3031" s="4"/>
      <c r="F3031" s="4"/>
    </row>
    <row r="3032">
      <c r="A3032" s="4"/>
      <c r="B3032" s="4"/>
      <c r="C3032" s="4"/>
      <c r="D3032" s="4"/>
      <c r="E3032" s="4"/>
      <c r="F3032" s="4"/>
    </row>
    <row r="3033">
      <c r="A3033" s="4"/>
      <c r="B3033" s="4"/>
      <c r="C3033" s="4"/>
      <c r="D3033" s="4"/>
      <c r="E3033" s="4"/>
      <c r="F3033" s="4"/>
    </row>
    <row r="3034">
      <c r="A3034" s="4"/>
      <c r="B3034" s="4"/>
      <c r="C3034" s="4"/>
      <c r="D3034" s="4"/>
      <c r="E3034" s="4"/>
      <c r="F3034" s="4"/>
    </row>
    <row r="3035">
      <c r="A3035" s="4"/>
      <c r="B3035" s="4"/>
      <c r="C3035" s="4"/>
      <c r="D3035" s="4"/>
      <c r="E3035" s="4"/>
      <c r="F3035" s="4"/>
    </row>
    <row r="3036">
      <c r="A3036" s="4"/>
      <c r="B3036" s="4"/>
      <c r="C3036" s="4"/>
      <c r="D3036" s="4"/>
      <c r="E3036" s="4"/>
      <c r="F3036" s="4"/>
    </row>
    <row r="3037">
      <c r="A3037" s="4"/>
      <c r="B3037" s="4"/>
      <c r="C3037" s="4"/>
      <c r="D3037" s="4"/>
      <c r="E3037" s="4"/>
      <c r="F3037" s="4"/>
    </row>
    <row r="3038">
      <c r="A3038" s="4"/>
      <c r="B3038" s="4"/>
      <c r="C3038" s="4"/>
      <c r="D3038" s="4"/>
      <c r="E3038" s="4"/>
      <c r="F3038" s="4"/>
    </row>
    <row r="3039">
      <c r="A3039" s="4"/>
      <c r="B3039" s="4"/>
      <c r="C3039" s="4"/>
      <c r="D3039" s="4"/>
      <c r="E3039" s="4"/>
      <c r="F3039" s="4"/>
    </row>
    <row r="3040">
      <c r="A3040" s="4"/>
      <c r="B3040" s="4"/>
      <c r="C3040" s="4"/>
      <c r="D3040" s="4"/>
      <c r="E3040" s="4"/>
      <c r="F3040" s="4"/>
    </row>
    <row r="3041">
      <c r="A3041" s="4"/>
      <c r="B3041" s="4"/>
      <c r="C3041" s="4"/>
      <c r="D3041" s="4"/>
      <c r="E3041" s="4"/>
      <c r="F3041" s="4"/>
    </row>
    <row r="3042">
      <c r="A3042" s="4"/>
      <c r="B3042" s="4"/>
      <c r="C3042" s="4"/>
      <c r="D3042" s="4"/>
      <c r="E3042" s="4"/>
      <c r="F3042" s="4"/>
    </row>
    <row r="3043">
      <c r="A3043" s="4"/>
      <c r="B3043" s="4"/>
      <c r="C3043" s="4"/>
      <c r="D3043" s="4"/>
      <c r="E3043" s="4"/>
      <c r="F3043" s="4"/>
    </row>
    <row r="3044">
      <c r="A3044" s="4"/>
      <c r="B3044" s="4"/>
      <c r="C3044" s="4"/>
      <c r="D3044" s="4"/>
      <c r="E3044" s="4"/>
      <c r="F3044" s="4"/>
    </row>
    <row r="3045">
      <c r="A3045" s="4"/>
      <c r="B3045" s="4"/>
      <c r="C3045" s="4"/>
      <c r="D3045" s="4"/>
      <c r="E3045" s="4"/>
      <c r="F3045" s="4"/>
    </row>
    <row r="3046">
      <c r="A3046" s="4"/>
      <c r="B3046" s="4"/>
      <c r="C3046" s="4"/>
      <c r="D3046" s="4"/>
      <c r="E3046" s="4"/>
      <c r="F3046" s="4"/>
    </row>
    <row r="3047">
      <c r="A3047" s="4"/>
      <c r="B3047" s="4"/>
      <c r="C3047" s="4"/>
      <c r="D3047" s="4"/>
      <c r="E3047" s="4"/>
      <c r="F3047" s="4"/>
    </row>
    <row r="3048">
      <c r="A3048" s="4"/>
      <c r="B3048" s="4"/>
      <c r="C3048" s="4"/>
      <c r="D3048" s="4"/>
      <c r="E3048" s="4"/>
      <c r="F3048" s="4"/>
    </row>
    <row r="3049">
      <c r="A3049" s="4"/>
      <c r="B3049" s="4"/>
      <c r="C3049" s="4"/>
      <c r="D3049" s="4"/>
      <c r="E3049" s="4"/>
      <c r="F3049" s="4"/>
    </row>
    <row r="3050">
      <c r="A3050" s="4"/>
      <c r="B3050" s="4"/>
      <c r="C3050" s="4"/>
      <c r="D3050" s="4"/>
      <c r="E3050" s="4"/>
      <c r="F3050" s="4"/>
    </row>
    <row r="3051">
      <c r="A3051" s="4"/>
      <c r="B3051" s="4"/>
      <c r="C3051" s="4"/>
      <c r="D3051" s="4"/>
      <c r="E3051" s="4"/>
      <c r="F3051" s="4"/>
    </row>
    <row r="3052">
      <c r="A3052" s="4"/>
      <c r="B3052" s="4"/>
      <c r="C3052" s="4"/>
      <c r="D3052" s="4"/>
      <c r="E3052" s="4"/>
      <c r="F3052" s="4"/>
    </row>
    <row r="3053">
      <c r="A3053" s="4"/>
      <c r="B3053" s="4"/>
      <c r="C3053" s="4"/>
      <c r="D3053" s="4"/>
      <c r="E3053" s="4"/>
      <c r="F3053" s="4"/>
    </row>
    <row r="3054">
      <c r="A3054" s="4"/>
      <c r="B3054" s="4"/>
      <c r="C3054" s="4"/>
      <c r="D3054" s="4"/>
      <c r="E3054" s="4"/>
      <c r="F3054" s="4"/>
    </row>
    <row r="3055">
      <c r="A3055" s="4"/>
      <c r="B3055" s="4"/>
      <c r="C3055" s="4"/>
      <c r="D3055" s="4"/>
      <c r="E3055" s="4"/>
      <c r="F3055" s="4"/>
    </row>
    <row r="3056">
      <c r="A3056" s="4"/>
      <c r="B3056" s="4"/>
      <c r="C3056" s="4"/>
      <c r="D3056" s="4"/>
      <c r="E3056" s="4"/>
      <c r="F3056" s="4"/>
    </row>
    <row r="3057">
      <c r="A3057" s="4"/>
      <c r="B3057" s="4"/>
      <c r="C3057" s="4"/>
      <c r="D3057" s="4"/>
      <c r="E3057" s="4"/>
      <c r="F3057" s="4"/>
    </row>
    <row r="3058">
      <c r="A3058" s="4"/>
      <c r="B3058" s="4"/>
      <c r="C3058" s="4"/>
      <c r="D3058" s="4"/>
      <c r="E3058" s="4"/>
      <c r="F3058" s="4"/>
    </row>
    <row r="3059">
      <c r="A3059" s="4"/>
      <c r="B3059" s="4"/>
      <c r="C3059" s="4"/>
      <c r="D3059" s="4"/>
      <c r="E3059" s="4"/>
      <c r="F3059" s="4"/>
    </row>
    <row r="3060">
      <c r="A3060" s="4"/>
      <c r="B3060" s="4"/>
      <c r="C3060" s="4"/>
      <c r="D3060" s="4"/>
      <c r="E3060" s="4"/>
      <c r="F3060" s="4"/>
    </row>
    <row r="3061">
      <c r="A3061" s="4"/>
      <c r="B3061" s="4"/>
      <c r="C3061" s="4"/>
      <c r="D3061" s="4"/>
      <c r="E3061" s="4"/>
      <c r="F3061" s="4"/>
    </row>
    <row r="3062">
      <c r="A3062" s="4"/>
      <c r="B3062" s="4"/>
      <c r="C3062" s="4"/>
      <c r="D3062" s="4"/>
      <c r="E3062" s="4"/>
      <c r="F3062" s="4"/>
    </row>
    <row r="3063">
      <c r="A3063" s="4"/>
      <c r="B3063" s="4"/>
      <c r="C3063" s="4"/>
      <c r="D3063" s="4"/>
      <c r="E3063" s="4"/>
      <c r="F3063" s="4"/>
    </row>
    <row r="3064">
      <c r="A3064" s="4"/>
      <c r="B3064" s="4"/>
      <c r="C3064" s="4"/>
      <c r="D3064" s="4"/>
      <c r="E3064" s="4"/>
      <c r="F3064" s="4"/>
    </row>
    <row r="3065">
      <c r="A3065" s="4"/>
      <c r="B3065" s="4"/>
      <c r="C3065" s="4"/>
      <c r="D3065" s="4"/>
      <c r="E3065" s="4"/>
      <c r="F3065" s="4"/>
    </row>
    <row r="3066">
      <c r="A3066" s="4"/>
      <c r="B3066" s="4"/>
      <c r="C3066" s="4"/>
      <c r="D3066" s="4"/>
      <c r="E3066" s="4"/>
      <c r="F3066" s="4"/>
    </row>
    <row r="3067">
      <c r="A3067" s="4"/>
      <c r="B3067" s="4"/>
      <c r="C3067" s="4"/>
      <c r="D3067" s="4"/>
      <c r="E3067" s="4"/>
      <c r="F3067" s="4"/>
    </row>
    <row r="3068">
      <c r="A3068" s="4"/>
      <c r="B3068" s="4"/>
      <c r="C3068" s="4"/>
      <c r="D3068" s="4"/>
      <c r="E3068" s="4"/>
      <c r="F3068" s="4"/>
    </row>
    <row r="3069">
      <c r="A3069" s="4"/>
      <c r="B3069" s="4"/>
      <c r="C3069" s="4"/>
      <c r="D3069" s="4"/>
      <c r="E3069" s="4"/>
      <c r="F3069" s="4"/>
    </row>
    <row r="3070">
      <c r="A3070" s="4"/>
      <c r="B3070" s="4"/>
      <c r="C3070" s="4"/>
      <c r="D3070" s="4"/>
      <c r="E3070" s="4"/>
      <c r="F3070" s="4"/>
    </row>
    <row r="3071">
      <c r="A3071" s="4"/>
      <c r="B3071" s="4"/>
      <c r="C3071" s="4"/>
      <c r="D3071" s="4"/>
      <c r="E3071" s="4"/>
      <c r="F3071" s="4"/>
    </row>
    <row r="3072">
      <c r="A3072" s="4"/>
      <c r="B3072" s="4"/>
      <c r="C3072" s="4"/>
      <c r="D3072" s="4"/>
      <c r="E3072" s="4"/>
      <c r="F3072" s="4"/>
    </row>
    <row r="3073">
      <c r="A3073" s="4"/>
      <c r="B3073" s="4"/>
      <c r="C3073" s="4"/>
      <c r="D3073" s="4"/>
      <c r="E3073" s="4"/>
      <c r="F3073" s="4"/>
    </row>
    <row r="3074">
      <c r="A3074" s="4"/>
      <c r="B3074" s="4"/>
      <c r="C3074" s="4"/>
      <c r="D3074" s="4"/>
      <c r="E3074" s="4"/>
      <c r="F3074" s="4"/>
    </row>
    <row r="3075">
      <c r="A3075" s="4"/>
      <c r="B3075" s="4"/>
      <c r="C3075" s="4"/>
      <c r="D3075" s="4"/>
      <c r="E3075" s="4"/>
      <c r="F3075" s="4"/>
    </row>
    <row r="3076">
      <c r="A3076" s="4"/>
      <c r="B3076" s="4"/>
      <c r="C3076" s="4"/>
      <c r="D3076" s="4"/>
      <c r="E3076" s="4"/>
      <c r="F3076" s="4"/>
    </row>
    <row r="3077">
      <c r="A3077" s="4"/>
      <c r="B3077" s="4"/>
      <c r="C3077" s="4"/>
      <c r="D3077" s="4"/>
      <c r="E3077" s="4"/>
      <c r="F3077" s="4"/>
    </row>
    <row r="3078">
      <c r="A3078" s="4"/>
      <c r="B3078" s="4"/>
      <c r="C3078" s="4"/>
      <c r="D3078" s="4"/>
      <c r="E3078" s="4"/>
      <c r="F3078" s="4"/>
    </row>
    <row r="3079">
      <c r="A3079" s="4"/>
      <c r="B3079" s="4"/>
      <c r="C3079" s="4"/>
      <c r="D3079" s="4"/>
      <c r="E3079" s="4"/>
      <c r="F3079" s="4"/>
    </row>
    <row r="3080">
      <c r="A3080" s="4"/>
      <c r="B3080" s="4"/>
      <c r="C3080" s="4"/>
      <c r="D3080" s="4"/>
      <c r="E3080" s="4"/>
      <c r="F3080" s="4"/>
    </row>
    <row r="3081">
      <c r="A3081" s="4"/>
      <c r="B3081" s="4"/>
      <c r="C3081" s="4"/>
      <c r="D3081" s="4"/>
      <c r="E3081" s="4"/>
      <c r="F3081" s="4"/>
    </row>
    <row r="3082">
      <c r="A3082" s="4"/>
      <c r="B3082" s="4"/>
      <c r="C3082" s="4"/>
      <c r="D3082" s="4"/>
      <c r="E3082" s="4"/>
      <c r="F3082" s="4"/>
    </row>
    <row r="3083">
      <c r="A3083" s="4"/>
      <c r="B3083" s="4"/>
      <c r="C3083" s="4"/>
      <c r="D3083" s="4"/>
      <c r="E3083" s="4"/>
      <c r="F3083" s="4"/>
    </row>
    <row r="3084">
      <c r="A3084" s="4"/>
      <c r="B3084" s="4"/>
      <c r="C3084" s="4"/>
      <c r="D3084" s="4"/>
      <c r="E3084" s="4"/>
      <c r="F3084" s="4"/>
    </row>
    <row r="3085">
      <c r="A3085" s="4"/>
      <c r="B3085" s="4"/>
      <c r="C3085" s="4"/>
      <c r="D3085" s="4"/>
      <c r="E3085" s="4"/>
      <c r="F3085" s="4"/>
    </row>
    <row r="3086">
      <c r="A3086" s="4"/>
      <c r="B3086" s="4"/>
      <c r="C3086" s="4"/>
      <c r="D3086" s="4"/>
      <c r="E3086" s="4"/>
      <c r="F3086" s="4"/>
    </row>
    <row r="3087">
      <c r="A3087" s="4"/>
      <c r="B3087" s="4"/>
      <c r="C3087" s="4"/>
      <c r="D3087" s="4"/>
      <c r="E3087" s="4"/>
      <c r="F3087" s="4"/>
    </row>
    <row r="3088">
      <c r="A3088" s="4"/>
      <c r="B3088" s="4"/>
      <c r="C3088" s="4"/>
      <c r="D3088" s="4"/>
      <c r="E3088" s="4"/>
      <c r="F3088" s="4"/>
    </row>
    <row r="3089">
      <c r="A3089" s="4"/>
      <c r="B3089" s="4"/>
      <c r="C3089" s="4"/>
      <c r="D3089" s="4"/>
      <c r="E3089" s="4"/>
      <c r="F3089" s="4"/>
    </row>
    <row r="3090">
      <c r="A3090" s="4"/>
      <c r="B3090" s="4"/>
      <c r="C3090" s="4"/>
      <c r="D3090" s="4"/>
      <c r="E3090" s="4"/>
      <c r="F3090" s="4"/>
    </row>
    <row r="3091">
      <c r="A3091" s="4"/>
      <c r="B3091" s="4"/>
      <c r="C3091" s="4"/>
      <c r="D3091" s="4"/>
      <c r="E3091" s="4"/>
      <c r="F3091" s="4"/>
    </row>
    <row r="3092">
      <c r="A3092" s="4"/>
      <c r="B3092" s="4"/>
      <c r="C3092" s="4"/>
      <c r="D3092" s="4"/>
      <c r="E3092" s="4"/>
      <c r="F3092" s="4"/>
    </row>
    <row r="3093">
      <c r="A3093" s="4"/>
      <c r="B3093" s="4"/>
      <c r="C3093" s="4"/>
      <c r="D3093" s="4"/>
      <c r="E3093" s="4"/>
      <c r="F3093" s="4"/>
    </row>
    <row r="3094">
      <c r="A3094" s="4"/>
      <c r="B3094" s="4"/>
      <c r="C3094" s="4"/>
      <c r="D3094" s="4"/>
      <c r="E3094" s="4"/>
      <c r="F3094" s="4"/>
    </row>
    <row r="3095">
      <c r="A3095" s="4"/>
      <c r="B3095" s="4"/>
      <c r="C3095" s="4"/>
      <c r="D3095" s="4"/>
      <c r="E3095" s="4"/>
      <c r="F3095" s="4"/>
    </row>
    <row r="3096">
      <c r="A3096" s="4"/>
      <c r="B3096" s="4"/>
      <c r="C3096" s="4"/>
      <c r="D3096" s="4"/>
      <c r="E3096" s="4"/>
      <c r="F3096" s="4"/>
    </row>
    <row r="3097">
      <c r="A3097" s="4"/>
      <c r="B3097" s="4"/>
      <c r="C3097" s="4"/>
      <c r="D3097" s="4"/>
      <c r="E3097" s="4"/>
      <c r="F3097" s="4"/>
    </row>
    <row r="3098">
      <c r="A3098" s="4"/>
      <c r="B3098" s="4"/>
      <c r="C3098" s="4"/>
      <c r="D3098" s="4"/>
      <c r="E3098" s="4"/>
      <c r="F3098" s="4"/>
    </row>
    <row r="3099">
      <c r="A3099" s="4"/>
      <c r="B3099" s="4"/>
      <c r="C3099" s="4"/>
      <c r="D3099" s="4"/>
      <c r="E3099" s="4"/>
      <c r="F3099" s="4"/>
    </row>
    <row r="3100">
      <c r="A3100" s="4"/>
      <c r="B3100" s="4"/>
      <c r="C3100" s="4"/>
      <c r="D3100" s="4"/>
      <c r="E3100" s="4"/>
      <c r="F3100" s="4"/>
    </row>
    <row r="3101">
      <c r="A3101" s="4"/>
      <c r="B3101" s="4"/>
      <c r="C3101" s="4"/>
      <c r="D3101" s="4"/>
      <c r="E3101" s="4"/>
      <c r="F3101" s="4"/>
    </row>
    <row r="3102">
      <c r="A3102" s="4"/>
      <c r="B3102" s="4"/>
      <c r="C3102" s="4"/>
      <c r="D3102" s="4"/>
      <c r="E3102" s="4"/>
      <c r="F3102" s="4"/>
    </row>
    <row r="3103">
      <c r="A3103" s="4"/>
      <c r="B3103" s="4"/>
      <c r="C3103" s="4"/>
      <c r="D3103" s="4"/>
      <c r="E3103" s="4"/>
      <c r="F3103" s="4"/>
    </row>
    <row r="3104">
      <c r="A3104" s="4"/>
      <c r="B3104" s="4"/>
      <c r="C3104" s="4"/>
      <c r="D3104" s="4"/>
      <c r="E3104" s="4"/>
      <c r="F3104" s="4"/>
    </row>
    <row r="3105">
      <c r="A3105" s="4"/>
      <c r="B3105" s="4"/>
      <c r="C3105" s="4"/>
      <c r="D3105" s="4"/>
      <c r="E3105" s="4"/>
      <c r="F3105" s="4"/>
    </row>
    <row r="3106">
      <c r="A3106" s="4"/>
      <c r="B3106" s="4"/>
      <c r="C3106" s="4"/>
      <c r="D3106" s="4"/>
      <c r="E3106" s="4"/>
      <c r="F3106" s="4"/>
    </row>
    <row r="3107">
      <c r="A3107" s="4"/>
      <c r="B3107" s="4"/>
      <c r="C3107" s="4"/>
      <c r="D3107" s="4"/>
      <c r="E3107" s="4"/>
      <c r="F3107" s="4"/>
    </row>
    <row r="3108">
      <c r="A3108" s="4"/>
      <c r="B3108" s="4"/>
      <c r="C3108" s="4"/>
      <c r="D3108" s="4"/>
      <c r="E3108" s="4"/>
      <c r="F3108" s="4"/>
    </row>
    <row r="3109">
      <c r="A3109" s="4"/>
      <c r="B3109" s="4"/>
      <c r="C3109" s="4"/>
      <c r="D3109" s="4"/>
      <c r="E3109" s="4"/>
      <c r="F3109" s="4"/>
    </row>
    <row r="3110">
      <c r="A3110" s="4"/>
      <c r="B3110" s="4"/>
      <c r="C3110" s="4"/>
      <c r="D3110" s="4"/>
      <c r="E3110" s="4"/>
      <c r="F3110" s="4"/>
    </row>
    <row r="3111">
      <c r="A3111" s="4"/>
      <c r="B3111" s="4"/>
      <c r="C3111" s="4"/>
      <c r="D3111" s="4"/>
      <c r="E3111" s="4"/>
      <c r="F3111" s="4"/>
    </row>
    <row r="3112">
      <c r="A3112" s="4"/>
      <c r="B3112" s="4"/>
      <c r="C3112" s="4"/>
      <c r="D3112" s="4"/>
      <c r="E3112" s="4"/>
      <c r="F3112" s="4"/>
    </row>
    <row r="3113">
      <c r="A3113" s="4"/>
      <c r="B3113" s="4"/>
      <c r="C3113" s="4"/>
      <c r="D3113" s="4"/>
      <c r="E3113" s="4"/>
      <c r="F3113" s="4"/>
    </row>
    <row r="3114">
      <c r="A3114" s="4"/>
      <c r="B3114" s="4"/>
      <c r="C3114" s="4"/>
      <c r="D3114" s="4"/>
      <c r="E3114" s="4"/>
      <c r="F3114" s="4"/>
    </row>
    <row r="3115">
      <c r="A3115" s="4"/>
      <c r="B3115" s="4"/>
      <c r="C3115" s="4"/>
      <c r="D3115" s="4"/>
      <c r="E3115" s="4"/>
      <c r="F3115" s="4"/>
    </row>
    <row r="3116">
      <c r="A3116" s="4"/>
      <c r="B3116" s="4"/>
      <c r="C3116" s="4"/>
      <c r="D3116" s="4"/>
      <c r="E3116" s="4"/>
      <c r="F3116" s="4"/>
    </row>
    <row r="3117">
      <c r="A3117" s="4"/>
      <c r="B3117" s="4"/>
      <c r="C3117" s="4"/>
      <c r="D3117" s="4"/>
      <c r="E3117" s="4"/>
      <c r="F3117" s="4"/>
    </row>
    <row r="3118">
      <c r="A3118" s="4"/>
      <c r="B3118" s="4"/>
      <c r="C3118" s="4"/>
      <c r="D3118" s="4"/>
      <c r="E3118" s="4"/>
      <c r="F3118" s="4"/>
    </row>
    <row r="3119">
      <c r="A3119" s="4"/>
      <c r="B3119" s="4"/>
      <c r="C3119" s="4"/>
      <c r="D3119" s="4"/>
      <c r="E3119" s="4"/>
      <c r="F3119" s="4"/>
    </row>
    <row r="3120">
      <c r="A3120" s="4"/>
      <c r="B3120" s="4"/>
      <c r="C3120" s="4"/>
      <c r="D3120" s="4"/>
      <c r="E3120" s="4"/>
      <c r="F3120" s="4"/>
    </row>
    <row r="3121">
      <c r="A3121" s="4"/>
      <c r="B3121" s="4"/>
      <c r="C3121" s="4"/>
      <c r="D3121" s="4"/>
      <c r="E3121" s="4"/>
      <c r="F3121" s="4"/>
    </row>
    <row r="3122">
      <c r="A3122" s="4"/>
      <c r="B3122" s="4"/>
      <c r="C3122" s="4"/>
      <c r="D3122" s="4"/>
      <c r="E3122" s="4"/>
      <c r="F3122" s="4"/>
    </row>
    <row r="3123">
      <c r="A3123" s="4"/>
      <c r="B3123" s="4"/>
      <c r="C3123" s="4"/>
      <c r="D3123" s="4"/>
      <c r="E3123" s="4"/>
      <c r="F3123" s="4"/>
    </row>
    <row r="3124">
      <c r="A3124" s="4"/>
      <c r="B3124" s="4"/>
      <c r="C3124" s="4"/>
      <c r="D3124" s="4"/>
      <c r="E3124" s="4"/>
      <c r="F3124" s="4"/>
    </row>
    <row r="3125">
      <c r="A3125" s="4"/>
      <c r="B3125" s="4"/>
      <c r="C3125" s="4"/>
      <c r="D3125" s="4"/>
      <c r="E3125" s="4"/>
      <c r="F3125" s="4"/>
    </row>
    <row r="3126">
      <c r="A3126" s="4"/>
      <c r="B3126" s="4"/>
      <c r="C3126" s="4"/>
      <c r="D3126" s="4"/>
      <c r="E3126" s="4"/>
      <c r="F3126" s="4"/>
    </row>
    <row r="3127">
      <c r="A3127" s="4"/>
      <c r="B3127" s="4"/>
      <c r="C3127" s="4"/>
      <c r="D3127" s="4"/>
      <c r="E3127" s="4"/>
      <c r="F3127" s="4"/>
    </row>
    <row r="3128">
      <c r="A3128" s="4"/>
      <c r="B3128" s="4"/>
      <c r="C3128" s="4"/>
      <c r="D3128" s="4"/>
      <c r="E3128" s="4"/>
      <c r="F3128" s="4"/>
    </row>
    <row r="3129">
      <c r="A3129" s="4"/>
      <c r="B3129" s="4"/>
      <c r="C3129" s="4"/>
      <c r="D3129" s="4"/>
      <c r="E3129" s="4"/>
      <c r="F3129" s="4"/>
    </row>
    <row r="3130">
      <c r="A3130" s="4"/>
      <c r="B3130" s="4"/>
      <c r="C3130" s="4"/>
      <c r="D3130" s="4"/>
      <c r="E3130" s="4"/>
      <c r="F3130" s="4"/>
    </row>
    <row r="3131">
      <c r="A3131" s="4"/>
      <c r="B3131" s="4"/>
      <c r="C3131" s="4"/>
      <c r="D3131" s="4"/>
      <c r="E3131" s="4"/>
      <c r="F3131" s="4"/>
    </row>
    <row r="3132">
      <c r="A3132" s="4"/>
      <c r="B3132" s="4"/>
      <c r="C3132" s="4"/>
      <c r="D3132" s="4"/>
      <c r="E3132" s="4"/>
      <c r="F3132" s="4"/>
    </row>
    <row r="3133">
      <c r="A3133" s="4"/>
      <c r="B3133" s="4"/>
      <c r="C3133" s="4"/>
      <c r="D3133" s="4"/>
      <c r="E3133" s="4"/>
      <c r="F3133" s="4"/>
    </row>
    <row r="3134">
      <c r="A3134" s="4"/>
      <c r="B3134" s="4"/>
      <c r="C3134" s="4"/>
      <c r="D3134" s="4"/>
      <c r="E3134" s="4"/>
      <c r="F3134" s="4"/>
    </row>
    <row r="3135">
      <c r="A3135" s="4"/>
      <c r="B3135" s="4"/>
      <c r="C3135" s="4"/>
      <c r="D3135" s="4"/>
      <c r="E3135" s="4"/>
      <c r="F3135" s="4"/>
    </row>
    <row r="3136">
      <c r="A3136" s="4"/>
      <c r="B3136" s="4"/>
      <c r="C3136" s="4"/>
      <c r="D3136" s="4"/>
      <c r="E3136" s="4"/>
      <c r="F3136" s="4"/>
    </row>
    <row r="3137">
      <c r="A3137" s="4"/>
      <c r="B3137" s="4"/>
      <c r="C3137" s="4"/>
      <c r="D3137" s="4"/>
      <c r="E3137" s="4"/>
      <c r="F3137" s="4"/>
    </row>
    <row r="3138">
      <c r="A3138" s="4"/>
      <c r="B3138" s="4"/>
      <c r="C3138" s="4"/>
      <c r="D3138" s="4"/>
      <c r="E3138" s="4"/>
      <c r="F3138" s="4"/>
    </row>
    <row r="3139">
      <c r="A3139" s="4"/>
      <c r="B3139" s="4"/>
      <c r="C3139" s="4"/>
      <c r="D3139" s="4"/>
      <c r="E3139" s="4"/>
      <c r="F3139" s="4"/>
    </row>
    <row r="3140">
      <c r="A3140" s="4"/>
      <c r="B3140" s="4"/>
      <c r="C3140" s="4"/>
      <c r="D3140" s="4"/>
      <c r="E3140" s="4"/>
      <c r="F3140" s="4"/>
    </row>
    <row r="3141">
      <c r="A3141" s="4"/>
      <c r="B3141" s="4"/>
      <c r="C3141" s="4"/>
      <c r="D3141" s="4"/>
      <c r="E3141" s="4"/>
      <c r="F3141" s="4"/>
    </row>
    <row r="3142">
      <c r="A3142" s="4"/>
      <c r="B3142" s="4"/>
      <c r="C3142" s="4"/>
      <c r="D3142" s="4"/>
      <c r="E3142" s="4"/>
      <c r="F3142" s="4"/>
    </row>
    <row r="3143">
      <c r="A3143" s="4"/>
      <c r="B3143" s="4"/>
      <c r="C3143" s="4"/>
      <c r="D3143" s="4"/>
      <c r="E3143" s="4"/>
      <c r="F3143" s="4"/>
    </row>
    <row r="3144">
      <c r="A3144" s="4"/>
      <c r="B3144" s="4"/>
      <c r="C3144" s="4"/>
      <c r="D3144" s="4"/>
      <c r="E3144" s="4"/>
      <c r="F3144" s="4"/>
    </row>
    <row r="3145">
      <c r="A3145" s="4"/>
      <c r="B3145" s="4"/>
      <c r="C3145" s="4"/>
      <c r="D3145" s="4"/>
      <c r="E3145" s="4"/>
      <c r="F3145" s="4"/>
    </row>
    <row r="3146">
      <c r="A3146" s="4"/>
      <c r="B3146" s="4"/>
      <c r="C3146" s="4"/>
      <c r="D3146" s="4"/>
      <c r="E3146" s="4"/>
      <c r="F3146" s="4"/>
    </row>
    <row r="3147">
      <c r="A3147" s="4"/>
      <c r="B3147" s="4"/>
      <c r="C3147" s="4"/>
      <c r="D3147" s="4"/>
      <c r="E3147" s="4"/>
      <c r="F3147" s="4"/>
    </row>
    <row r="3148">
      <c r="A3148" s="4"/>
      <c r="B3148" s="4"/>
      <c r="C3148" s="4"/>
      <c r="D3148" s="4"/>
      <c r="E3148" s="4"/>
      <c r="F3148" s="4"/>
    </row>
    <row r="3149">
      <c r="A3149" s="4"/>
      <c r="B3149" s="4"/>
      <c r="C3149" s="4"/>
      <c r="D3149" s="4"/>
      <c r="E3149" s="4"/>
      <c r="F3149" s="4"/>
    </row>
    <row r="3150">
      <c r="A3150" s="4"/>
      <c r="B3150" s="4"/>
      <c r="C3150" s="4"/>
      <c r="D3150" s="4"/>
      <c r="E3150" s="4"/>
      <c r="F3150" s="4"/>
    </row>
    <row r="3151">
      <c r="A3151" s="4"/>
      <c r="B3151" s="4"/>
      <c r="C3151" s="4"/>
      <c r="D3151" s="4"/>
      <c r="E3151" s="4"/>
      <c r="F3151" s="4"/>
    </row>
    <row r="3152">
      <c r="A3152" s="4"/>
      <c r="B3152" s="4"/>
      <c r="C3152" s="4"/>
      <c r="D3152" s="4"/>
      <c r="E3152" s="4"/>
      <c r="F3152" s="4"/>
    </row>
    <row r="3153">
      <c r="A3153" s="4"/>
      <c r="B3153" s="4"/>
      <c r="C3153" s="4"/>
      <c r="D3153" s="4"/>
      <c r="E3153" s="4"/>
      <c r="F3153" s="4"/>
    </row>
    <row r="3154">
      <c r="A3154" s="4"/>
      <c r="B3154" s="4"/>
      <c r="C3154" s="4"/>
      <c r="D3154" s="4"/>
      <c r="E3154" s="4"/>
      <c r="F3154" s="4"/>
    </row>
    <row r="3155">
      <c r="A3155" s="4"/>
      <c r="B3155" s="4"/>
      <c r="C3155" s="4"/>
      <c r="D3155" s="4"/>
      <c r="E3155" s="4"/>
      <c r="F3155" s="4"/>
    </row>
    <row r="3156">
      <c r="A3156" s="4"/>
      <c r="B3156" s="4"/>
      <c r="C3156" s="4"/>
      <c r="D3156" s="4"/>
      <c r="E3156" s="4"/>
      <c r="F3156" s="4"/>
    </row>
    <row r="3157">
      <c r="A3157" s="4"/>
      <c r="B3157" s="4"/>
      <c r="C3157" s="4"/>
      <c r="D3157" s="4"/>
      <c r="E3157" s="4"/>
      <c r="F3157" s="4"/>
    </row>
    <row r="3158">
      <c r="A3158" s="4"/>
      <c r="B3158" s="4"/>
      <c r="C3158" s="4"/>
      <c r="D3158" s="4"/>
      <c r="E3158" s="4"/>
      <c r="F3158" s="4"/>
    </row>
    <row r="3159">
      <c r="A3159" s="4"/>
      <c r="B3159" s="4"/>
      <c r="C3159" s="4"/>
      <c r="D3159" s="4"/>
      <c r="E3159" s="4"/>
      <c r="F3159" s="4"/>
    </row>
    <row r="3160">
      <c r="A3160" s="4"/>
      <c r="B3160" s="4"/>
      <c r="C3160" s="4"/>
      <c r="D3160" s="4"/>
      <c r="E3160" s="4"/>
      <c r="F3160" s="4"/>
    </row>
    <row r="3161">
      <c r="A3161" s="4"/>
      <c r="B3161" s="4"/>
      <c r="C3161" s="4"/>
      <c r="D3161" s="4"/>
      <c r="E3161" s="4"/>
      <c r="F3161" s="4"/>
    </row>
    <row r="3162">
      <c r="A3162" s="4"/>
      <c r="B3162" s="4"/>
      <c r="C3162" s="4"/>
      <c r="D3162" s="4"/>
      <c r="E3162" s="4"/>
      <c r="F3162" s="4"/>
    </row>
    <row r="3163">
      <c r="A3163" s="4"/>
      <c r="B3163" s="4"/>
      <c r="C3163" s="4"/>
      <c r="D3163" s="4"/>
      <c r="E3163" s="4"/>
      <c r="F3163" s="4"/>
    </row>
    <row r="3164">
      <c r="A3164" s="4"/>
      <c r="B3164" s="4"/>
      <c r="C3164" s="4"/>
      <c r="D3164" s="4"/>
      <c r="E3164" s="4"/>
      <c r="F3164" s="4"/>
    </row>
    <row r="3165">
      <c r="A3165" s="4"/>
      <c r="B3165" s="4"/>
      <c r="C3165" s="4"/>
      <c r="D3165" s="4"/>
      <c r="E3165" s="4"/>
      <c r="F3165" s="4"/>
    </row>
    <row r="3166">
      <c r="A3166" s="4"/>
      <c r="B3166" s="4"/>
      <c r="C3166" s="4"/>
      <c r="D3166" s="4"/>
      <c r="E3166" s="4"/>
      <c r="F3166" s="4"/>
    </row>
    <row r="3167">
      <c r="A3167" s="4"/>
      <c r="B3167" s="4"/>
      <c r="C3167" s="4"/>
      <c r="D3167" s="4"/>
      <c r="E3167" s="4"/>
      <c r="F3167" s="4"/>
    </row>
    <row r="3168">
      <c r="A3168" s="4"/>
      <c r="B3168" s="4"/>
      <c r="C3168" s="4"/>
      <c r="D3168" s="4"/>
      <c r="E3168" s="4"/>
      <c r="F3168" s="4"/>
    </row>
    <row r="3169">
      <c r="A3169" s="4"/>
      <c r="B3169" s="4"/>
      <c r="C3169" s="4"/>
      <c r="D3169" s="4"/>
      <c r="E3169" s="4"/>
      <c r="F3169" s="4"/>
    </row>
    <row r="3170">
      <c r="A3170" s="4"/>
      <c r="B3170" s="4"/>
      <c r="C3170" s="4"/>
      <c r="D3170" s="4"/>
      <c r="E3170" s="4"/>
      <c r="F3170" s="4"/>
    </row>
    <row r="3171">
      <c r="A3171" s="4"/>
      <c r="B3171" s="4"/>
      <c r="C3171" s="4"/>
      <c r="D3171" s="4"/>
      <c r="E3171" s="4"/>
      <c r="F3171" s="4"/>
    </row>
    <row r="3172">
      <c r="A3172" s="4"/>
      <c r="B3172" s="4"/>
      <c r="C3172" s="4"/>
      <c r="D3172" s="4"/>
      <c r="E3172" s="4"/>
      <c r="F3172" s="4"/>
    </row>
    <row r="3173">
      <c r="A3173" s="4"/>
      <c r="B3173" s="4"/>
      <c r="C3173" s="4"/>
      <c r="D3173" s="4"/>
      <c r="E3173" s="4"/>
      <c r="F3173" s="4"/>
    </row>
    <row r="3174">
      <c r="A3174" s="4"/>
      <c r="B3174" s="4"/>
      <c r="C3174" s="4"/>
      <c r="D3174" s="4"/>
      <c r="E3174" s="4"/>
      <c r="F3174" s="4"/>
    </row>
    <row r="3175">
      <c r="A3175" s="4"/>
      <c r="B3175" s="4"/>
      <c r="C3175" s="4"/>
      <c r="D3175" s="4"/>
      <c r="E3175" s="4"/>
      <c r="F3175" s="4"/>
    </row>
    <row r="3176">
      <c r="A3176" s="4"/>
      <c r="B3176" s="4"/>
      <c r="C3176" s="4"/>
      <c r="D3176" s="4"/>
      <c r="E3176" s="4"/>
      <c r="F3176" s="4"/>
    </row>
    <row r="3177">
      <c r="A3177" s="4"/>
      <c r="B3177" s="4"/>
      <c r="C3177" s="4"/>
      <c r="D3177" s="4"/>
      <c r="E3177" s="4"/>
      <c r="F3177" s="4"/>
    </row>
    <row r="3178">
      <c r="A3178" s="4"/>
      <c r="B3178" s="4"/>
      <c r="C3178" s="4"/>
      <c r="D3178" s="4"/>
      <c r="E3178" s="4"/>
      <c r="F3178" s="4"/>
    </row>
    <row r="3179">
      <c r="A3179" s="4"/>
      <c r="B3179" s="4"/>
      <c r="C3179" s="4"/>
      <c r="D3179" s="4"/>
      <c r="E3179" s="4"/>
      <c r="F3179" s="4"/>
    </row>
    <row r="3180">
      <c r="A3180" s="4"/>
      <c r="B3180" s="4"/>
      <c r="C3180" s="4"/>
      <c r="D3180" s="4"/>
      <c r="E3180" s="4"/>
      <c r="F3180" s="4"/>
    </row>
    <row r="3181">
      <c r="A3181" s="4"/>
      <c r="B3181" s="4"/>
      <c r="C3181" s="4"/>
      <c r="D3181" s="4"/>
      <c r="E3181" s="4"/>
      <c r="F3181" s="4"/>
    </row>
    <row r="3182">
      <c r="A3182" s="4"/>
      <c r="B3182" s="4"/>
      <c r="C3182" s="4"/>
      <c r="D3182" s="4"/>
      <c r="E3182" s="4"/>
      <c r="F3182" s="4"/>
    </row>
    <row r="3183">
      <c r="A3183" s="4"/>
      <c r="B3183" s="4"/>
      <c r="C3183" s="4"/>
      <c r="D3183" s="4"/>
      <c r="E3183" s="4"/>
      <c r="F3183" s="4"/>
    </row>
    <row r="3184">
      <c r="A3184" s="4"/>
      <c r="B3184" s="4"/>
      <c r="C3184" s="4"/>
      <c r="D3184" s="4"/>
      <c r="E3184" s="4"/>
      <c r="F3184" s="4"/>
    </row>
    <row r="3185">
      <c r="A3185" s="4"/>
      <c r="B3185" s="4"/>
      <c r="C3185" s="4"/>
      <c r="D3185" s="4"/>
      <c r="E3185" s="4"/>
      <c r="F3185" s="4"/>
    </row>
    <row r="3186">
      <c r="A3186" s="4"/>
      <c r="B3186" s="4"/>
      <c r="C3186" s="4"/>
      <c r="D3186" s="4"/>
      <c r="E3186" s="4"/>
      <c r="F3186" s="4"/>
    </row>
    <row r="3187">
      <c r="A3187" s="4"/>
      <c r="B3187" s="4"/>
      <c r="C3187" s="4"/>
      <c r="D3187" s="4"/>
      <c r="E3187" s="4"/>
      <c r="F3187" s="4"/>
    </row>
    <row r="3188">
      <c r="A3188" s="4"/>
      <c r="B3188" s="4"/>
      <c r="C3188" s="4"/>
      <c r="D3188" s="4"/>
      <c r="E3188" s="4"/>
      <c r="F3188" s="4"/>
    </row>
    <row r="3189">
      <c r="A3189" s="4"/>
      <c r="B3189" s="4"/>
      <c r="C3189" s="4"/>
      <c r="D3189" s="4"/>
      <c r="E3189" s="4"/>
      <c r="F3189" s="4"/>
    </row>
    <row r="3190">
      <c r="A3190" s="4"/>
      <c r="B3190" s="4"/>
      <c r="C3190" s="4"/>
      <c r="D3190" s="4"/>
      <c r="E3190" s="4"/>
      <c r="F3190" s="4"/>
    </row>
    <row r="3191">
      <c r="A3191" s="4"/>
      <c r="B3191" s="4"/>
      <c r="C3191" s="4"/>
      <c r="D3191" s="4"/>
      <c r="E3191" s="4"/>
      <c r="F3191" s="4"/>
    </row>
    <row r="3192">
      <c r="A3192" s="4"/>
      <c r="B3192" s="4"/>
      <c r="C3192" s="4"/>
      <c r="D3192" s="4"/>
      <c r="E3192" s="4"/>
      <c r="F3192" s="4"/>
    </row>
    <row r="3193">
      <c r="A3193" s="4"/>
      <c r="B3193" s="4"/>
      <c r="C3193" s="4"/>
      <c r="D3193" s="4"/>
      <c r="E3193" s="4"/>
      <c r="F3193" s="4"/>
    </row>
    <row r="3194">
      <c r="A3194" s="4"/>
      <c r="B3194" s="4"/>
      <c r="C3194" s="4"/>
      <c r="D3194" s="4"/>
      <c r="E3194" s="4"/>
      <c r="F3194" s="4"/>
    </row>
    <row r="3195">
      <c r="A3195" s="4"/>
      <c r="B3195" s="4"/>
      <c r="C3195" s="4"/>
      <c r="D3195" s="4"/>
      <c r="E3195" s="4"/>
      <c r="F3195" s="4"/>
    </row>
    <row r="3196">
      <c r="A3196" s="4"/>
      <c r="B3196" s="4"/>
      <c r="C3196" s="4"/>
      <c r="D3196" s="4"/>
      <c r="E3196" s="4"/>
      <c r="F3196" s="4"/>
    </row>
    <row r="3197">
      <c r="A3197" s="4"/>
      <c r="B3197" s="4"/>
      <c r="C3197" s="4"/>
      <c r="D3197" s="4"/>
      <c r="E3197" s="4"/>
      <c r="F3197" s="4"/>
    </row>
    <row r="3198">
      <c r="A3198" s="4"/>
      <c r="B3198" s="4"/>
      <c r="C3198" s="4"/>
      <c r="D3198" s="4"/>
      <c r="E3198" s="4"/>
      <c r="F3198" s="4"/>
    </row>
    <row r="3199">
      <c r="A3199" s="4"/>
      <c r="B3199" s="4"/>
      <c r="C3199" s="4"/>
      <c r="D3199" s="4"/>
      <c r="E3199" s="4"/>
      <c r="F3199" s="4"/>
    </row>
    <row r="3200">
      <c r="A3200" s="4"/>
      <c r="B3200" s="4"/>
      <c r="C3200" s="4"/>
      <c r="D3200" s="4"/>
      <c r="E3200" s="4"/>
      <c r="F3200" s="4"/>
    </row>
    <row r="3201">
      <c r="A3201" s="4"/>
      <c r="B3201" s="4"/>
      <c r="C3201" s="4"/>
      <c r="D3201" s="4"/>
      <c r="E3201" s="4"/>
      <c r="F3201" s="4"/>
    </row>
    <row r="3202">
      <c r="A3202" s="4"/>
      <c r="B3202" s="4"/>
      <c r="C3202" s="4"/>
      <c r="D3202" s="4"/>
      <c r="E3202" s="4"/>
      <c r="F3202" s="4"/>
    </row>
    <row r="3203">
      <c r="A3203" s="4"/>
      <c r="B3203" s="4"/>
      <c r="C3203" s="4"/>
      <c r="D3203" s="4"/>
      <c r="E3203" s="4"/>
      <c r="F3203" s="4"/>
    </row>
    <row r="3204">
      <c r="A3204" s="4"/>
      <c r="B3204" s="4"/>
      <c r="C3204" s="4"/>
      <c r="D3204" s="4"/>
      <c r="E3204" s="4"/>
      <c r="F3204" s="4"/>
    </row>
    <row r="3205">
      <c r="A3205" s="4"/>
      <c r="B3205" s="4"/>
      <c r="C3205" s="4"/>
      <c r="D3205" s="4"/>
      <c r="E3205" s="4"/>
      <c r="F3205" s="4"/>
    </row>
    <row r="3206">
      <c r="A3206" s="4"/>
      <c r="B3206" s="4"/>
      <c r="C3206" s="4"/>
      <c r="D3206" s="4"/>
      <c r="E3206" s="4"/>
      <c r="F3206" s="4"/>
    </row>
    <row r="3207">
      <c r="A3207" s="4"/>
      <c r="B3207" s="4"/>
      <c r="C3207" s="4"/>
      <c r="D3207" s="4"/>
      <c r="E3207" s="4"/>
      <c r="F3207" s="4"/>
    </row>
    <row r="3208">
      <c r="A3208" s="4"/>
      <c r="B3208" s="4"/>
      <c r="C3208" s="4"/>
      <c r="D3208" s="4"/>
      <c r="E3208" s="4"/>
      <c r="F3208" s="4"/>
    </row>
    <row r="3209">
      <c r="A3209" s="4"/>
      <c r="B3209" s="4"/>
      <c r="C3209" s="4"/>
      <c r="D3209" s="4"/>
      <c r="E3209" s="4"/>
      <c r="F3209" s="4"/>
    </row>
    <row r="3210">
      <c r="A3210" s="4"/>
      <c r="B3210" s="4"/>
      <c r="C3210" s="4"/>
      <c r="D3210" s="4"/>
      <c r="E3210" s="4"/>
      <c r="F3210" s="4"/>
    </row>
    <row r="3211">
      <c r="A3211" s="4"/>
      <c r="B3211" s="4"/>
      <c r="C3211" s="4"/>
      <c r="D3211" s="4"/>
      <c r="E3211" s="4"/>
      <c r="F3211" s="4"/>
    </row>
    <row r="3212">
      <c r="A3212" s="4"/>
      <c r="B3212" s="4"/>
      <c r="C3212" s="4"/>
      <c r="D3212" s="4"/>
      <c r="E3212" s="4"/>
      <c r="F3212" s="4"/>
    </row>
    <row r="3213">
      <c r="A3213" s="4"/>
      <c r="B3213" s="4"/>
      <c r="C3213" s="4"/>
      <c r="D3213" s="4"/>
      <c r="E3213" s="4"/>
      <c r="F3213" s="4"/>
    </row>
    <row r="3214">
      <c r="A3214" s="4"/>
      <c r="B3214" s="4"/>
      <c r="C3214" s="4"/>
      <c r="D3214" s="4"/>
      <c r="E3214" s="4"/>
      <c r="F3214" s="4"/>
    </row>
    <row r="3215">
      <c r="A3215" s="4"/>
      <c r="B3215" s="4"/>
      <c r="C3215" s="4"/>
      <c r="D3215" s="4"/>
      <c r="E3215" s="4"/>
      <c r="F3215" s="4"/>
    </row>
    <row r="3216">
      <c r="A3216" s="4"/>
      <c r="B3216" s="4"/>
      <c r="C3216" s="4"/>
      <c r="D3216" s="4"/>
      <c r="E3216" s="4"/>
      <c r="F3216" s="4"/>
    </row>
    <row r="3217">
      <c r="A3217" s="4"/>
      <c r="B3217" s="4"/>
      <c r="C3217" s="4"/>
      <c r="D3217" s="4"/>
      <c r="E3217" s="4"/>
      <c r="F3217" s="4"/>
    </row>
    <row r="3218">
      <c r="A3218" s="4"/>
      <c r="B3218" s="4"/>
      <c r="C3218" s="4"/>
      <c r="D3218" s="4"/>
      <c r="E3218" s="4"/>
      <c r="F3218" s="4"/>
    </row>
    <row r="3219">
      <c r="A3219" s="4"/>
      <c r="B3219" s="4"/>
      <c r="C3219" s="4"/>
      <c r="D3219" s="4"/>
      <c r="E3219" s="4"/>
      <c r="F3219" s="4"/>
    </row>
    <row r="3220">
      <c r="A3220" s="4"/>
      <c r="B3220" s="4"/>
      <c r="C3220" s="4"/>
      <c r="D3220" s="4"/>
      <c r="E3220" s="4"/>
      <c r="F3220" s="4"/>
    </row>
    <row r="3221">
      <c r="A3221" s="4"/>
      <c r="B3221" s="4"/>
      <c r="C3221" s="4"/>
      <c r="D3221" s="4"/>
      <c r="E3221" s="4"/>
      <c r="F3221" s="4"/>
    </row>
    <row r="3222">
      <c r="A3222" s="4"/>
      <c r="B3222" s="4"/>
      <c r="C3222" s="4"/>
      <c r="D3222" s="4"/>
      <c r="E3222" s="4"/>
      <c r="F3222" s="4"/>
    </row>
    <row r="3223">
      <c r="A3223" s="4"/>
      <c r="B3223" s="4"/>
      <c r="C3223" s="4"/>
      <c r="D3223" s="4"/>
      <c r="E3223" s="4"/>
      <c r="F3223" s="4"/>
    </row>
    <row r="3224">
      <c r="A3224" s="4"/>
      <c r="B3224" s="4"/>
      <c r="C3224" s="4"/>
      <c r="D3224" s="4"/>
      <c r="E3224" s="4"/>
      <c r="F3224" s="4"/>
    </row>
    <row r="3225">
      <c r="A3225" s="4"/>
      <c r="B3225" s="4"/>
      <c r="C3225" s="4"/>
      <c r="D3225" s="4"/>
      <c r="E3225" s="4"/>
      <c r="F3225" s="4"/>
    </row>
    <row r="3226">
      <c r="A3226" s="4"/>
      <c r="B3226" s="4"/>
      <c r="C3226" s="4"/>
      <c r="D3226" s="4"/>
      <c r="E3226" s="4"/>
      <c r="F3226" s="4"/>
    </row>
    <row r="3227">
      <c r="A3227" s="4"/>
      <c r="B3227" s="4"/>
      <c r="C3227" s="4"/>
      <c r="D3227" s="4"/>
      <c r="E3227" s="4"/>
      <c r="F3227" s="4"/>
    </row>
    <row r="3228">
      <c r="A3228" s="4"/>
      <c r="B3228" s="4"/>
      <c r="C3228" s="4"/>
      <c r="D3228" s="4"/>
      <c r="E3228" s="4"/>
      <c r="F3228" s="4"/>
    </row>
    <row r="3229">
      <c r="A3229" s="4"/>
      <c r="B3229" s="4"/>
      <c r="C3229" s="4"/>
      <c r="D3229" s="4"/>
      <c r="E3229" s="4"/>
      <c r="F3229" s="4"/>
    </row>
    <row r="3230">
      <c r="A3230" s="4"/>
      <c r="B3230" s="4"/>
      <c r="C3230" s="4"/>
      <c r="D3230" s="4"/>
      <c r="E3230" s="4"/>
      <c r="F3230" s="4"/>
    </row>
    <row r="3231">
      <c r="A3231" s="4"/>
      <c r="B3231" s="4"/>
      <c r="C3231" s="4"/>
      <c r="D3231" s="4"/>
      <c r="E3231" s="4"/>
      <c r="F3231" s="4"/>
    </row>
    <row r="3232">
      <c r="A3232" s="4"/>
      <c r="B3232" s="4"/>
      <c r="C3232" s="4"/>
      <c r="D3232" s="4"/>
      <c r="E3232" s="4"/>
      <c r="F3232" s="4"/>
    </row>
    <row r="3233">
      <c r="A3233" s="4"/>
      <c r="B3233" s="4"/>
      <c r="C3233" s="4"/>
      <c r="D3233" s="4"/>
      <c r="E3233" s="4"/>
      <c r="F3233" s="4"/>
    </row>
    <row r="3234">
      <c r="A3234" s="4"/>
      <c r="B3234" s="4"/>
      <c r="C3234" s="4"/>
      <c r="D3234" s="4"/>
      <c r="E3234" s="4"/>
      <c r="F3234" s="4"/>
    </row>
    <row r="3235">
      <c r="A3235" s="4"/>
      <c r="B3235" s="4"/>
      <c r="C3235" s="4"/>
      <c r="D3235" s="4"/>
      <c r="E3235" s="4"/>
      <c r="F3235" s="4"/>
    </row>
    <row r="3236">
      <c r="A3236" s="4"/>
      <c r="B3236" s="4"/>
      <c r="C3236" s="4"/>
      <c r="D3236" s="4"/>
      <c r="E3236" s="4"/>
      <c r="F3236" s="4"/>
    </row>
    <row r="3237">
      <c r="A3237" s="4"/>
      <c r="B3237" s="4"/>
      <c r="C3237" s="4"/>
      <c r="D3237" s="4"/>
      <c r="E3237" s="4"/>
      <c r="F3237" s="4"/>
    </row>
    <row r="3238">
      <c r="A3238" s="4"/>
      <c r="B3238" s="4"/>
      <c r="C3238" s="4"/>
      <c r="D3238" s="4"/>
      <c r="E3238" s="4"/>
      <c r="F3238" s="4"/>
    </row>
    <row r="3239">
      <c r="A3239" s="4"/>
      <c r="B3239" s="4"/>
      <c r="C3239" s="4"/>
      <c r="D3239" s="4"/>
      <c r="E3239" s="4"/>
      <c r="F3239" s="4"/>
    </row>
    <row r="3240">
      <c r="A3240" s="4"/>
      <c r="B3240" s="4"/>
      <c r="C3240" s="4"/>
      <c r="D3240" s="4"/>
      <c r="E3240" s="4"/>
      <c r="F3240" s="4"/>
    </row>
    <row r="3241">
      <c r="A3241" s="4"/>
      <c r="B3241" s="4"/>
      <c r="C3241" s="4"/>
      <c r="D3241" s="4"/>
      <c r="E3241" s="4"/>
      <c r="F3241" s="4"/>
    </row>
    <row r="3242">
      <c r="A3242" s="4"/>
      <c r="B3242" s="4"/>
      <c r="C3242" s="4"/>
      <c r="D3242" s="4"/>
      <c r="E3242" s="4"/>
      <c r="F3242" s="4"/>
    </row>
    <row r="3243">
      <c r="A3243" s="4"/>
      <c r="B3243" s="4"/>
      <c r="C3243" s="4"/>
      <c r="D3243" s="4"/>
      <c r="E3243" s="4"/>
      <c r="F3243" s="4"/>
    </row>
    <row r="3244">
      <c r="A3244" s="4"/>
      <c r="B3244" s="4"/>
      <c r="C3244" s="4"/>
      <c r="D3244" s="4"/>
      <c r="E3244" s="4"/>
      <c r="F3244" s="4"/>
    </row>
    <row r="3245">
      <c r="A3245" s="4"/>
      <c r="B3245" s="4"/>
      <c r="C3245" s="4"/>
      <c r="D3245" s="4"/>
      <c r="E3245" s="4"/>
      <c r="F3245" s="4"/>
    </row>
    <row r="3246">
      <c r="A3246" s="4"/>
      <c r="B3246" s="4"/>
      <c r="C3246" s="4"/>
      <c r="D3246" s="4"/>
      <c r="E3246" s="4"/>
      <c r="F3246" s="4"/>
    </row>
    <row r="3247">
      <c r="A3247" s="4"/>
      <c r="B3247" s="4"/>
      <c r="C3247" s="4"/>
      <c r="D3247" s="4"/>
      <c r="E3247" s="4"/>
      <c r="F3247" s="4"/>
    </row>
    <row r="3248">
      <c r="A3248" s="4"/>
      <c r="B3248" s="4"/>
      <c r="C3248" s="4"/>
      <c r="D3248" s="4"/>
      <c r="E3248" s="4"/>
      <c r="F3248" s="4"/>
    </row>
    <row r="3249">
      <c r="A3249" s="4"/>
      <c r="B3249" s="4"/>
      <c r="C3249" s="4"/>
      <c r="D3249" s="4"/>
      <c r="E3249" s="4"/>
      <c r="F3249" s="4"/>
    </row>
    <row r="3250">
      <c r="A3250" s="4"/>
      <c r="B3250" s="4"/>
      <c r="C3250" s="4"/>
      <c r="D3250" s="4"/>
      <c r="E3250" s="4"/>
      <c r="F3250" s="4"/>
    </row>
    <row r="3251">
      <c r="A3251" s="4"/>
      <c r="B3251" s="4"/>
      <c r="C3251" s="4"/>
      <c r="D3251" s="4"/>
      <c r="E3251" s="4"/>
      <c r="F3251" s="4"/>
    </row>
    <row r="3252">
      <c r="A3252" s="4"/>
      <c r="B3252" s="4"/>
      <c r="C3252" s="4"/>
      <c r="D3252" s="4"/>
      <c r="E3252" s="4"/>
      <c r="F3252" s="4"/>
    </row>
    <row r="3253">
      <c r="A3253" s="4"/>
      <c r="B3253" s="4"/>
      <c r="C3253" s="4"/>
      <c r="D3253" s="4"/>
      <c r="E3253" s="4"/>
      <c r="F3253" s="4"/>
    </row>
    <row r="3254">
      <c r="A3254" s="4"/>
      <c r="B3254" s="4"/>
      <c r="C3254" s="4"/>
      <c r="D3254" s="4"/>
      <c r="E3254" s="4"/>
      <c r="F3254" s="4"/>
    </row>
    <row r="3255">
      <c r="A3255" s="4"/>
      <c r="B3255" s="4"/>
      <c r="C3255" s="4"/>
      <c r="D3255" s="4"/>
      <c r="E3255" s="4"/>
      <c r="F3255" s="4"/>
    </row>
    <row r="3256">
      <c r="A3256" s="4"/>
      <c r="B3256" s="4"/>
      <c r="C3256" s="4"/>
      <c r="D3256" s="4"/>
      <c r="E3256" s="4"/>
      <c r="F3256" s="4"/>
    </row>
    <row r="3257">
      <c r="A3257" s="4"/>
      <c r="B3257" s="4"/>
      <c r="C3257" s="4"/>
      <c r="D3257" s="4"/>
      <c r="E3257" s="4"/>
      <c r="F3257" s="4"/>
    </row>
    <row r="3258">
      <c r="A3258" s="4"/>
      <c r="B3258" s="4"/>
      <c r="C3258" s="4"/>
      <c r="D3258" s="4"/>
      <c r="E3258" s="4"/>
      <c r="F3258" s="4"/>
    </row>
    <row r="3259">
      <c r="A3259" s="4"/>
      <c r="B3259" s="4"/>
      <c r="C3259" s="4"/>
      <c r="D3259" s="4"/>
      <c r="E3259" s="4"/>
      <c r="F3259" s="4"/>
    </row>
    <row r="3260">
      <c r="A3260" s="4"/>
      <c r="B3260" s="4"/>
      <c r="C3260" s="4"/>
      <c r="D3260" s="4"/>
      <c r="E3260" s="4"/>
      <c r="F3260" s="4"/>
    </row>
    <row r="3261">
      <c r="A3261" s="4"/>
      <c r="B3261" s="4"/>
      <c r="C3261" s="4"/>
      <c r="D3261" s="4"/>
      <c r="E3261" s="4"/>
      <c r="F3261" s="4"/>
    </row>
    <row r="3262">
      <c r="A3262" s="4"/>
      <c r="B3262" s="4"/>
      <c r="C3262" s="4"/>
      <c r="D3262" s="4"/>
      <c r="E3262" s="4"/>
      <c r="F3262" s="4"/>
    </row>
    <row r="3263">
      <c r="A3263" s="4"/>
      <c r="B3263" s="4"/>
      <c r="C3263" s="4"/>
      <c r="D3263" s="4"/>
      <c r="E3263" s="4"/>
      <c r="F3263" s="4"/>
    </row>
    <row r="3264">
      <c r="A3264" s="4"/>
      <c r="B3264" s="4"/>
      <c r="C3264" s="4"/>
      <c r="D3264" s="4"/>
      <c r="E3264" s="4"/>
      <c r="F3264" s="4"/>
    </row>
    <row r="3265">
      <c r="A3265" s="4"/>
      <c r="B3265" s="4"/>
      <c r="C3265" s="4"/>
      <c r="D3265" s="4"/>
      <c r="E3265" s="4"/>
      <c r="F3265" s="4"/>
    </row>
    <row r="3266">
      <c r="A3266" s="4"/>
      <c r="B3266" s="4"/>
      <c r="C3266" s="4"/>
      <c r="D3266" s="4"/>
      <c r="E3266" s="4"/>
      <c r="F3266" s="4"/>
    </row>
    <row r="3267">
      <c r="A3267" s="4"/>
      <c r="B3267" s="4"/>
      <c r="C3267" s="4"/>
      <c r="D3267" s="4"/>
      <c r="E3267" s="4"/>
      <c r="F3267" s="4"/>
    </row>
    <row r="3268">
      <c r="A3268" s="4"/>
      <c r="B3268" s="4"/>
      <c r="C3268" s="4"/>
      <c r="D3268" s="4"/>
      <c r="E3268" s="4"/>
      <c r="F3268" s="4"/>
    </row>
    <row r="3269">
      <c r="A3269" s="4"/>
      <c r="B3269" s="4"/>
      <c r="C3269" s="4"/>
      <c r="D3269" s="4"/>
      <c r="E3269" s="4"/>
      <c r="F3269" s="4"/>
    </row>
    <row r="3270">
      <c r="A3270" s="4"/>
      <c r="B3270" s="4"/>
      <c r="C3270" s="4"/>
      <c r="D3270" s="4"/>
      <c r="E3270" s="4"/>
      <c r="F3270" s="4"/>
    </row>
    <row r="3271">
      <c r="A3271" s="4"/>
      <c r="B3271" s="4"/>
      <c r="C3271" s="4"/>
      <c r="D3271" s="4"/>
      <c r="E3271" s="4"/>
      <c r="F3271" s="4"/>
    </row>
    <row r="3272">
      <c r="A3272" s="4"/>
      <c r="B3272" s="4"/>
      <c r="C3272" s="4"/>
      <c r="D3272" s="4"/>
      <c r="E3272" s="4"/>
      <c r="F3272" s="4"/>
    </row>
    <row r="3273">
      <c r="A3273" s="4"/>
      <c r="B3273" s="4"/>
      <c r="C3273" s="4"/>
      <c r="D3273" s="4"/>
      <c r="E3273" s="4"/>
      <c r="F3273" s="4"/>
    </row>
    <row r="3274">
      <c r="A3274" s="4"/>
      <c r="B3274" s="4"/>
      <c r="C3274" s="4"/>
      <c r="D3274" s="4"/>
      <c r="E3274" s="4"/>
      <c r="F3274" s="4"/>
    </row>
    <row r="3275">
      <c r="A3275" s="4"/>
      <c r="B3275" s="4"/>
      <c r="C3275" s="4"/>
      <c r="D3275" s="4"/>
      <c r="E3275" s="4"/>
      <c r="F3275" s="4"/>
    </row>
    <row r="3276">
      <c r="A3276" s="4"/>
      <c r="B3276" s="4"/>
      <c r="C3276" s="4"/>
      <c r="D3276" s="4"/>
      <c r="E3276" s="4"/>
      <c r="F3276" s="4"/>
    </row>
    <row r="3277">
      <c r="A3277" s="4"/>
      <c r="B3277" s="4"/>
      <c r="C3277" s="4"/>
      <c r="D3277" s="4"/>
      <c r="E3277" s="4"/>
      <c r="F3277" s="4"/>
    </row>
    <row r="3278">
      <c r="A3278" s="4"/>
      <c r="B3278" s="4"/>
      <c r="C3278" s="4"/>
      <c r="D3278" s="4"/>
      <c r="E3278" s="4"/>
      <c r="F3278" s="4"/>
    </row>
    <row r="3279">
      <c r="A3279" s="4"/>
      <c r="B3279" s="4"/>
      <c r="C3279" s="4"/>
      <c r="D3279" s="4"/>
      <c r="E3279" s="4"/>
      <c r="F3279" s="4"/>
    </row>
    <row r="3280">
      <c r="A3280" s="4"/>
      <c r="B3280" s="4"/>
      <c r="C3280" s="4"/>
      <c r="D3280" s="4"/>
      <c r="E3280" s="4"/>
      <c r="F3280" s="4"/>
    </row>
    <row r="3281">
      <c r="A3281" s="4"/>
      <c r="B3281" s="4"/>
      <c r="C3281" s="4"/>
      <c r="D3281" s="4"/>
      <c r="E3281" s="4"/>
      <c r="F3281" s="4"/>
    </row>
    <row r="3282">
      <c r="A3282" s="4"/>
      <c r="B3282" s="4"/>
      <c r="C3282" s="4"/>
      <c r="D3282" s="4"/>
      <c r="E3282" s="4"/>
      <c r="F3282" s="4"/>
    </row>
    <row r="3283">
      <c r="A3283" s="4"/>
      <c r="B3283" s="4"/>
      <c r="C3283" s="4"/>
      <c r="D3283" s="4"/>
      <c r="E3283" s="4"/>
      <c r="F3283" s="4"/>
    </row>
    <row r="3284">
      <c r="A3284" s="4"/>
      <c r="B3284" s="4"/>
      <c r="C3284" s="4"/>
      <c r="D3284" s="4"/>
      <c r="E3284" s="4"/>
      <c r="F3284" s="4"/>
    </row>
    <row r="3285">
      <c r="A3285" s="4"/>
      <c r="B3285" s="4"/>
      <c r="C3285" s="4"/>
      <c r="D3285" s="4"/>
      <c r="E3285" s="4"/>
      <c r="F3285" s="4"/>
    </row>
    <row r="3286">
      <c r="A3286" s="4"/>
      <c r="B3286" s="4"/>
      <c r="C3286" s="4"/>
      <c r="D3286" s="4"/>
      <c r="E3286" s="4"/>
      <c r="F3286" s="4"/>
    </row>
    <row r="3287">
      <c r="A3287" s="4"/>
      <c r="B3287" s="4"/>
      <c r="C3287" s="4"/>
      <c r="D3287" s="4"/>
      <c r="E3287" s="4"/>
      <c r="F3287" s="4"/>
    </row>
    <row r="3288">
      <c r="A3288" s="4"/>
      <c r="B3288" s="4"/>
      <c r="C3288" s="4"/>
      <c r="D3288" s="4"/>
      <c r="E3288" s="4"/>
      <c r="F3288" s="4"/>
    </row>
    <row r="3289">
      <c r="A3289" s="4"/>
      <c r="B3289" s="4"/>
      <c r="C3289" s="4"/>
      <c r="D3289" s="4"/>
      <c r="E3289" s="4"/>
      <c r="F3289" s="4"/>
    </row>
    <row r="3290">
      <c r="A3290" s="4"/>
      <c r="B3290" s="4"/>
      <c r="C3290" s="4"/>
      <c r="D3290" s="4"/>
      <c r="E3290" s="4"/>
      <c r="F3290" s="4"/>
    </row>
    <row r="3291">
      <c r="A3291" s="4"/>
      <c r="B3291" s="4"/>
      <c r="C3291" s="4"/>
      <c r="D3291" s="4"/>
      <c r="E3291" s="4"/>
      <c r="F3291" s="4"/>
    </row>
    <row r="3292">
      <c r="A3292" s="4"/>
      <c r="B3292" s="4"/>
      <c r="C3292" s="4"/>
      <c r="D3292" s="4"/>
      <c r="E3292" s="4"/>
      <c r="F3292" s="4"/>
    </row>
    <row r="3293">
      <c r="A3293" s="4"/>
      <c r="B3293" s="4"/>
      <c r="C3293" s="4"/>
      <c r="D3293" s="4"/>
      <c r="E3293" s="4"/>
      <c r="F3293" s="4"/>
    </row>
    <row r="3294">
      <c r="A3294" s="4"/>
      <c r="B3294" s="4"/>
      <c r="C3294" s="4"/>
      <c r="D3294" s="4"/>
      <c r="E3294" s="4"/>
      <c r="F3294" s="4"/>
    </row>
    <row r="3295">
      <c r="A3295" s="4"/>
      <c r="B3295" s="4"/>
      <c r="C3295" s="4"/>
      <c r="D3295" s="4"/>
      <c r="E3295" s="4"/>
      <c r="F3295" s="4"/>
    </row>
    <row r="3296">
      <c r="A3296" s="4"/>
      <c r="B3296" s="4"/>
      <c r="C3296" s="4"/>
      <c r="D3296" s="4"/>
      <c r="E3296" s="4"/>
      <c r="F3296" s="4"/>
    </row>
  </sheetData>
  <conditionalFormatting sqref="A1:I3296">
    <cfRule type="expression" dxfId="0" priority="1">
      <formula>iferror(ISERROR($I1))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5.75"/>
    <col customWidth="1" min="3" max="3" width="20.13"/>
    <col customWidth="1" min="4" max="4" width="5.75"/>
    <col customWidth="1" min="5" max="5" width="20.13"/>
    <col customWidth="1" min="6" max="6" width="5.75"/>
    <col customWidth="1" min="7" max="7" width="20.13"/>
    <col customWidth="1" min="8" max="8" width="5.75"/>
    <col customWidth="1" min="9" max="9" width="20.13"/>
    <col customWidth="1" min="10" max="10" width="5.75"/>
    <col customWidth="1" min="12" max="12" width="31.75"/>
  </cols>
  <sheetData>
    <row r="1">
      <c r="A1" s="18" t="s">
        <v>4</v>
      </c>
      <c r="B1" s="19"/>
      <c r="C1" s="18" t="s">
        <v>5</v>
      </c>
      <c r="D1" s="19"/>
      <c r="E1" s="18" t="s">
        <v>6</v>
      </c>
      <c r="F1" s="19"/>
      <c r="G1" s="20" t="s">
        <v>1838</v>
      </c>
      <c r="H1" s="19"/>
      <c r="I1" s="20" t="s">
        <v>8</v>
      </c>
      <c r="J1" s="19"/>
      <c r="L1" s="21" t="s">
        <v>1839</v>
      </c>
    </row>
    <row r="2">
      <c r="A2" s="22" t="s">
        <v>1840</v>
      </c>
      <c r="B2" s="23">
        <f>1000-SUM(B5:B12)</f>
        <v>3</v>
      </c>
      <c r="C2" s="22" t="s">
        <v>1840</v>
      </c>
      <c r="D2" s="23">
        <f>1000-SUM(D5:D12)</f>
        <v>14</v>
      </c>
      <c r="E2" s="22" t="s">
        <v>1840</v>
      </c>
      <c r="F2" s="23">
        <f>1000-SUM(F5:F12)</f>
        <v>35</v>
      </c>
      <c r="G2" s="22" t="s">
        <v>1840</v>
      </c>
      <c r="H2" s="23">
        <f>1000-SUM(H5:H12)</f>
        <v>25</v>
      </c>
      <c r="I2" s="22" t="s">
        <v>1840</v>
      </c>
      <c r="J2" s="23">
        <f>1000-SUM(J5:J12)</f>
        <v>5</v>
      </c>
      <c r="L2" s="14" t="s">
        <v>77</v>
      </c>
    </row>
    <row r="3">
      <c r="A3" s="22" t="s">
        <v>1841</v>
      </c>
      <c r="B3" s="23">
        <f>COUNTBLANK(A5:A12)</f>
        <v>0</v>
      </c>
      <c r="C3" s="22" t="s">
        <v>1841</v>
      </c>
      <c r="D3" s="23">
        <f>COUNTBLANK(C5:C12)</f>
        <v>0</v>
      </c>
      <c r="E3" s="22" t="s">
        <v>1841</v>
      </c>
      <c r="F3" s="23">
        <f>COUNTBLANK(E5:E12)</f>
        <v>0</v>
      </c>
      <c r="G3" s="22" t="s">
        <v>1841</v>
      </c>
      <c r="H3" s="23">
        <f>COUNTBLANK(G5:G12)</f>
        <v>0</v>
      </c>
      <c r="I3" s="22" t="s">
        <v>1841</v>
      </c>
      <c r="J3" s="23">
        <f>COUNTBLANK(I5:I12)</f>
        <v>0</v>
      </c>
      <c r="L3" s="14" t="s">
        <v>49</v>
      </c>
    </row>
    <row r="4">
      <c r="A4" s="24" t="s">
        <v>88</v>
      </c>
      <c r="B4" s="25" t="s">
        <v>1842</v>
      </c>
      <c r="C4" s="24" t="s">
        <v>88</v>
      </c>
      <c r="D4" s="25" t="s">
        <v>1842</v>
      </c>
      <c r="E4" s="24" t="s">
        <v>88</v>
      </c>
      <c r="F4" s="25" t="s">
        <v>1842</v>
      </c>
      <c r="G4" s="24" t="s">
        <v>88</v>
      </c>
      <c r="H4" s="25" t="s">
        <v>1842</v>
      </c>
      <c r="I4" s="26" t="s">
        <v>88</v>
      </c>
      <c r="J4" s="25" t="s">
        <v>1842</v>
      </c>
      <c r="L4" s="14" t="s">
        <v>15</v>
      </c>
    </row>
    <row r="5">
      <c r="A5" s="27" t="s">
        <v>14</v>
      </c>
      <c r="B5" s="28">
        <v>280.0</v>
      </c>
      <c r="C5" s="29" t="s">
        <v>22</v>
      </c>
      <c r="D5" s="28">
        <v>230.0</v>
      </c>
      <c r="E5" s="29" t="s">
        <v>30</v>
      </c>
      <c r="F5" s="28">
        <v>150.0</v>
      </c>
      <c r="G5" s="29" t="s">
        <v>62</v>
      </c>
      <c r="H5" s="28">
        <v>520.0</v>
      </c>
      <c r="I5" s="30" t="s">
        <v>46</v>
      </c>
      <c r="J5" s="28">
        <v>160.0</v>
      </c>
      <c r="L5" s="14" t="s">
        <v>65</v>
      </c>
    </row>
    <row r="6">
      <c r="A6" s="4" t="s">
        <v>15</v>
      </c>
      <c r="B6" s="31">
        <v>600.0</v>
      </c>
      <c r="C6" s="27" t="s">
        <v>23</v>
      </c>
      <c r="D6" s="31">
        <v>190.0</v>
      </c>
      <c r="E6" s="27" t="s">
        <v>31</v>
      </c>
      <c r="F6" s="31">
        <v>170.0</v>
      </c>
      <c r="G6" s="27" t="s">
        <v>63</v>
      </c>
      <c r="H6" s="31">
        <v>220.0</v>
      </c>
      <c r="I6" s="4" t="s">
        <v>47</v>
      </c>
      <c r="J6" s="31">
        <v>120.0</v>
      </c>
      <c r="L6" s="14" t="s">
        <v>25</v>
      </c>
    </row>
    <row r="7">
      <c r="A7" s="27" t="s">
        <v>16</v>
      </c>
      <c r="B7" s="31">
        <v>110.0</v>
      </c>
      <c r="C7" s="27" t="s">
        <v>24</v>
      </c>
      <c r="D7" s="31">
        <v>210.0</v>
      </c>
      <c r="E7" s="27" t="s">
        <v>32</v>
      </c>
      <c r="F7" s="31">
        <v>250.0</v>
      </c>
      <c r="G7" s="27" t="s">
        <v>64</v>
      </c>
      <c r="H7" s="31">
        <v>30.0</v>
      </c>
      <c r="I7" s="4" t="s">
        <v>48</v>
      </c>
      <c r="J7" s="31">
        <v>115.0</v>
      </c>
      <c r="L7" s="14" t="s">
        <v>62</v>
      </c>
    </row>
    <row r="8">
      <c r="A8" s="27" t="s">
        <v>17</v>
      </c>
      <c r="B8" s="31">
        <v>1.0</v>
      </c>
      <c r="C8" s="27" t="s">
        <v>25</v>
      </c>
      <c r="D8" s="31">
        <v>340.0</v>
      </c>
      <c r="E8" s="27" t="s">
        <v>33</v>
      </c>
      <c r="F8" s="31">
        <v>170.0</v>
      </c>
      <c r="G8" s="27" t="s">
        <v>65</v>
      </c>
      <c r="H8" s="31">
        <v>88.0</v>
      </c>
      <c r="I8" s="4" t="s">
        <v>49</v>
      </c>
      <c r="J8" s="31">
        <v>475.0</v>
      </c>
      <c r="L8" s="14" t="s">
        <v>32</v>
      </c>
    </row>
    <row r="9">
      <c r="A9" s="27" t="s">
        <v>18</v>
      </c>
      <c r="B9" s="31">
        <v>1.0</v>
      </c>
      <c r="C9" s="27" t="s">
        <v>26</v>
      </c>
      <c r="D9" s="31">
        <v>5.0</v>
      </c>
      <c r="E9" s="27" t="s">
        <v>34</v>
      </c>
      <c r="F9" s="31">
        <v>118.0</v>
      </c>
      <c r="G9" s="27" t="s">
        <v>66</v>
      </c>
      <c r="H9" s="31">
        <v>30.0</v>
      </c>
      <c r="I9" s="4" t="s">
        <v>50</v>
      </c>
      <c r="J9" s="31">
        <v>40.0</v>
      </c>
      <c r="L9" s="14" t="s">
        <v>57</v>
      </c>
    </row>
    <row r="10">
      <c r="A10" s="27" t="s">
        <v>19</v>
      </c>
      <c r="B10" s="31">
        <v>3.0</v>
      </c>
      <c r="C10" s="27" t="s">
        <v>27</v>
      </c>
      <c r="D10" s="31">
        <v>1.0</v>
      </c>
      <c r="E10" s="27" t="s">
        <v>35</v>
      </c>
      <c r="F10" s="31">
        <v>55.0</v>
      </c>
      <c r="G10" s="27" t="s">
        <v>67</v>
      </c>
      <c r="H10" s="31">
        <v>1.0</v>
      </c>
      <c r="I10" s="4" t="s">
        <v>51</v>
      </c>
      <c r="J10" s="31">
        <v>10.0</v>
      </c>
      <c r="L10" s="14" t="s">
        <v>33</v>
      </c>
    </row>
    <row r="11">
      <c r="A11" s="27" t="s">
        <v>20</v>
      </c>
      <c r="B11" s="31">
        <v>1.0</v>
      </c>
      <c r="C11" s="27" t="s">
        <v>28</v>
      </c>
      <c r="D11" s="31">
        <v>5.0</v>
      </c>
      <c r="E11" s="27" t="s">
        <v>36</v>
      </c>
      <c r="F11" s="31">
        <v>40.0</v>
      </c>
      <c r="G11" s="27" t="s">
        <v>68</v>
      </c>
      <c r="H11" s="31">
        <v>66.0</v>
      </c>
      <c r="I11" s="4" t="s">
        <v>52</v>
      </c>
      <c r="J11" s="31">
        <v>50.0</v>
      </c>
      <c r="L11" s="14" t="s">
        <v>54</v>
      </c>
    </row>
    <row r="12">
      <c r="A12" s="32" t="s">
        <v>21</v>
      </c>
      <c r="B12" s="33">
        <v>1.0</v>
      </c>
      <c r="C12" s="32" t="s">
        <v>29</v>
      </c>
      <c r="D12" s="33">
        <v>5.0</v>
      </c>
      <c r="E12" s="32" t="s">
        <v>37</v>
      </c>
      <c r="F12" s="33">
        <v>12.0</v>
      </c>
      <c r="G12" s="32" t="s">
        <v>69</v>
      </c>
      <c r="H12" s="33">
        <v>20.0</v>
      </c>
      <c r="I12" s="34" t="s">
        <v>53</v>
      </c>
      <c r="J12" s="33">
        <v>25.0</v>
      </c>
      <c r="L12" s="14" t="s">
        <v>56</v>
      </c>
    </row>
    <row r="13">
      <c r="A13" s="35" t="s">
        <v>9</v>
      </c>
      <c r="B13" s="19"/>
      <c r="C13" s="35" t="s">
        <v>7</v>
      </c>
      <c r="D13" s="19"/>
      <c r="E13" s="35" t="s">
        <v>11</v>
      </c>
      <c r="F13" s="19"/>
      <c r="G13" s="35" t="s">
        <v>1843</v>
      </c>
      <c r="H13" s="19"/>
      <c r="I13" s="35"/>
      <c r="J13" s="19"/>
      <c r="L13" s="14" t="s">
        <v>14</v>
      </c>
    </row>
    <row r="14">
      <c r="A14" s="22" t="s">
        <v>1840</v>
      </c>
      <c r="B14" s="23">
        <f>1000-SUM(B17:B24)</f>
        <v>50</v>
      </c>
      <c r="C14" s="36" t="s">
        <v>1840</v>
      </c>
      <c r="D14" s="37">
        <f>1000-SUM(D17:D24)</f>
        <v>49</v>
      </c>
      <c r="E14" s="36" t="s">
        <v>1840</v>
      </c>
      <c r="F14" s="37">
        <f>1000-SUM(F17:F24)</f>
        <v>1000</v>
      </c>
      <c r="G14" s="36" t="s">
        <v>1840</v>
      </c>
      <c r="H14" s="37">
        <f>1000-SUM(H17:H24)</f>
        <v>1000</v>
      </c>
      <c r="I14" s="36" t="s">
        <v>1840</v>
      </c>
      <c r="J14" s="37">
        <f>1000-SUM(J17:J24)</f>
        <v>1000</v>
      </c>
      <c r="L14" s="14" t="s">
        <v>47</v>
      </c>
    </row>
    <row r="15">
      <c r="A15" s="22" t="s">
        <v>1841</v>
      </c>
      <c r="B15" s="23">
        <f>COUNTBLANK(A17:A24)</f>
        <v>0</v>
      </c>
      <c r="C15" s="38" t="s">
        <v>1841</v>
      </c>
      <c r="D15" s="37">
        <f>COUNTBLANK(C17:C24)</f>
        <v>0</v>
      </c>
      <c r="E15" s="38" t="s">
        <v>1841</v>
      </c>
      <c r="F15" s="37">
        <f>COUNTBLANK(E17:E24)</f>
        <v>0</v>
      </c>
      <c r="G15" s="38" t="s">
        <v>1841</v>
      </c>
      <c r="H15" s="37">
        <f>COUNTBLANK(G17:G24)</f>
        <v>0</v>
      </c>
      <c r="I15" s="38" t="s">
        <v>1841</v>
      </c>
      <c r="J15" s="37">
        <f>COUNTBLANK(I17:I24)</f>
        <v>8</v>
      </c>
      <c r="L15" s="14" t="s">
        <v>41</v>
      </c>
    </row>
    <row r="16">
      <c r="A16" s="26" t="s">
        <v>88</v>
      </c>
      <c r="B16" s="25" t="s">
        <v>1842</v>
      </c>
      <c r="C16" s="26" t="s">
        <v>88</v>
      </c>
      <c r="D16" s="25" t="s">
        <v>1842</v>
      </c>
      <c r="E16" s="26" t="s">
        <v>88</v>
      </c>
      <c r="F16" s="25" t="s">
        <v>1842</v>
      </c>
      <c r="G16" s="26" t="s">
        <v>88</v>
      </c>
      <c r="H16" s="25" t="s">
        <v>1842</v>
      </c>
      <c r="I16" s="26" t="s">
        <v>88</v>
      </c>
      <c r="J16" s="25" t="s">
        <v>1842</v>
      </c>
      <c r="L16" s="14" t="s">
        <v>64</v>
      </c>
    </row>
    <row r="17">
      <c r="A17" s="29" t="s">
        <v>54</v>
      </c>
      <c r="B17" s="28">
        <v>260.0</v>
      </c>
      <c r="C17" s="29" t="s">
        <v>38</v>
      </c>
      <c r="D17" s="28">
        <v>210.0</v>
      </c>
      <c r="E17" s="29" t="s">
        <v>70</v>
      </c>
      <c r="F17" s="28"/>
      <c r="G17" s="29" t="s">
        <v>78</v>
      </c>
      <c r="H17" s="28"/>
      <c r="I17" s="29"/>
      <c r="J17" s="28"/>
      <c r="L17" s="14" t="s">
        <v>46</v>
      </c>
    </row>
    <row r="18">
      <c r="A18" s="27" t="s">
        <v>55</v>
      </c>
      <c r="B18" s="31">
        <v>155.0</v>
      </c>
      <c r="C18" s="27" t="s">
        <v>39</v>
      </c>
      <c r="D18" s="31">
        <v>300.0</v>
      </c>
      <c r="E18" s="39" t="s">
        <v>71</v>
      </c>
      <c r="F18" s="40"/>
      <c r="G18" s="27" t="s">
        <v>79</v>
      </c>
      <c r="H18" s="31"/>
      <c r="I18" s="27"/>
      <c r="J18" s="31"/>
      <c r="L18" s="14" t="s">
        <v>24</v>
      </c>
    </row>
    <row r="19">
      <c r="A19" s="27" t="s">
        <v>56</v>
      </c>
      <c r="B19" s="31">
        <v>120.0</v>
      </c>
      <c r="C19" s="27" t="s">
        <v>40</v>
      </c>
      <c r="D19" s="31">
        <v>220.0</v>
      </c>
      <c r="E19" s="39" t="s">
        <v>72</v>
      </c>
      <c r="F19" s="40"/>
      <c r="G19" s="27" t="s">
        <v>80</v>
      </c>
      <c r="H19" s="31"/>
      <c r="I19" s="27"/>
      <c r="J19" s="31"/>
      <c r="L19" s="14" t="s">
        <v>38</v>
      </c>
    </row>
    <row r="20">
      <c r="A20" s="27" t="s">
        <v>57</v>
      </c>
      <c r="B20" s="31">
        <v>260.0</v>
      </c>
      <c r="C20" s="27" t="s">
        <v>41</v>
      </c>
      <c r="D20" s="31">
        <v>160.0</v>
      </c>
      <c r="E20" s="39" t="s">
        <v>73</v>
      </c>
      <c r="F20" s="40"/>
      <c r="G20" s="27" t="s">
        <v>81</v>
      </c>
      <c r="H20" s="31"/>
      <c r="I20" s="27"/>
      <c r="J20" s="31"/>
      <c r="L20" s="14" t="s">
        <v>40</v>
      </c>
      <c r="M20" s="14"/>
    </row>
    <row r="21">
      <c r="A21" s="27" t="s">
        <v>58</v>
      </c>
      <c r="B21" s="31">
        <v>50.0</v>
      </c>
      <c r="C21" s="27" t="s">
        <v>42</v>
      </c>
      <c r="D21" s="31">
        <v>30.0</v>
      </c>
      <c r="E21" s="27" t="s">
        <v>74</v>
      </c>
      <c r="F21" s="31"/>
      <c r="G21" s="27" t="s">
        <v>82</v>
      </c>
      <c r="H21" s="31"/>
      <c r="I21" s="27"/>
      <c r="J21" s="31"/>
      <c r="L21" s="14" t="s">
        <v>22</v>
      </c>
    </row>
    <row r="22">
      <c r="A22" s="27" t="s">
        <v>59</v>
      </c>
      <c r="B22" s="31">
        <v>40.0</v>
      </c>
      <c r="C22" s="27" t="s">
        <v>43</v>
      </c>
      <c r="D22" s="31">
        <v>15.0</v>
      </c>
      <c r="E22" s="27" t="s">
        <v>75</v>
      </c>
      <c r="F22" s="31"/>
      <c r="G22" s="27" t="s">
        <v>83</v>
      </c>
      <c r="H22" s="31"/>
      <c r="I22" s="27"/>
      <c r="J22" s="31"/>
      <c r="L22" s="14" t="s">
        <v>16</v>
      </c>
    </row>
    <row r="23">
      <c r="A23" s="27" t="s">
        <v>60</v>
      </c>
      <c r="B23" s="31">
        <v>50.0</v>
      </c>
      <c r="C23" s="27" t="s">
        <v>44</v>
      </c>
      <c r="D23" s="31">
        <v>15.0</v>
      </c>
      <c r="E23" s="27" t="s">
        <v>76</v>
      </c>
      <c r="F23" s="31"/>
      <c r="G23" s="27" t="s">
        <v>84</v>
      </c>
      <c r="H23" s="31"/>
      <c r="I23" s="27"/>
      <c r="J23" s="31"/>
      <c r="L23" s="14" t="s">
        <v>30</v>
      </c>
    </row>
    <row r="24">
      <c r="A24" s="32" t="s">
        <v>1844</v>
      </c>
      <c r="B24" s="33">
        <v>15.0</v>
      </c>
      <c r="C24" s="32" t="s">
        <v>45</v>
      </c>
      <c r="D24" s="33">
        <v>1.0</v>
      </c>
      <c r="E24" s="32" t="s">
        <v>77</v>
      </c>
      <c r="F24" s="33"/>
      <c r="G24" s="32" t="s">
        <v>85</v>
      </c>
      <c r="H24" s="33"/>
      <c r="I24" s="32"/>
      <c r="J24" s="33"/>
      <c r="L24" s="14" t="s">
        <v>39</v>
      </c>
    </row>
    <row r="25">
      <c r="A25" s="35"/>
      <c r="B25" s="19"/>
      <c r="C25" s="35"/>
      <c r="D25" s="19"/>
      <c r="L25" s="14" t="s">
        <v>23</v>
      </c>
    </row>
    <row r="26">
      <c r="A26" s="36" t="s">
        <v>1840</v>
      </c>
      <c r="B26" s="37">
        <f>1000-SUM(B29:B36)</f>
        <v>1000</v>
      </c>
      <c r="C26" s="36" t="s">
        <v>1840</v>
      </c>
      <c r="D26" s="37">
        <f>1000-SUM(D29:D36)</f>
        <v>1000</v>
      </c>
      <c r="L26" s="14" t="s">
        <v>44</v>
      </c>
    </row>
    <row r="27">
      <c r="A27" s="38" t="s">
        <v>1841</v>
      </c>
      <c r="B27" s="37">
        <f>COUNTBLANK(A29:A36)</f>
        <v>8</v>
      </c>
      <c r="C27" s="38" t="s">
        <v>1841</v>
      </c>
      <c r="D27" s="37">
        <f>COUNTBLANK(C29:C36)</f>
        <v>8</v>
      </c>
      <c r="L27" s="14" t="s">
        <v>31</v>
      </c>
    </row>
    <row r="28">
      <c r="A28" s="26" t="s">
        <v>88</v>
      </c>
      <c r="B28" s="25" t="s">
        <v>1842</v>
      </c>
      <c r="C28" s="26" t="s">
        <v>88</v>
      </c>
      <c r="D28" s="25" t="s">
        <v>1842</v>
      </c>
      <c r="L28" s="14" t="s">
        <v>48</v>
      </c>
    </row>
    <row r="29">
      <c r="A29" s="29"/>
      <c r="B29" s="28"/>
      <c r="C29" s="29"/>
      <c r="D29" s="28"/>
      <c r="L29" s="14" t="s">
        <v>66</v>
      </c>
    </row>
    <row r="30">
      <c r="A30" s="27"/>
      <c r="B30" s="31"/>
      <c r="C30" s="27"/>
      <c r="D30" s="31"/>
      <c r="L30" s="14" t="s">
        <v>55</v>
      </c>
    </row>
    <row r="31">
      <c r="A31" s="27"/>
      <c r="B31" s="31"/>
      <c r="C31" s="27"/>
      <c r="D31" s="31"/>
      <c r="L31" s="14" t="s">
        <v>63</v>
      </c>
    </row>
    <row r="32">
      <c r="A32" s="27"/>
      <c r="B32" s="31"/>
      <c r="C32" s="27"/>
      <c r="D32" s="31"/>
      <c r="L32" s="14" t="s">
        <v>50</v>
      </c>
    </row>
    <row r="33">
      <c r="A33" s="27"/>
      <c r="B33" s="31"/>
      <c r="C33" s="27"/>
      <c r="D33" s="31"/>
      <c r="L33" s="14" t="s">
        <v>34</v>
      </c>
    </row>
    <row r="34">
      <c r="A34" s="27"/>
      <c r="B34" s="31"/>
      <c r="C34" s="27"/>
      <c r="D34" s="31"/>
      <c r="L34" s="14" t="s">
        <v>17</v>
      </c>
    </row>
    <row r="35">
      <c r="A35" s="27"/>
      <c r="B35" s="31"/>
      <c r="C35" s="27"/>
      <c r="D35" s="31"/>
      <c r="L35" s="14" t="s">
        <v>35</v>
      </c>
    </row>
    <row r="36">
      <c r="A36" s="32"/>
      <c r="B36" s="33"/>
      <c r="C36" s="32"/>
      <c r="D36" s="33"/>
      <c r="L36" s="14" t="s">
        <v>36</v>
      </c>
    </row>
    <row r="37">
      <c r="L37" s="14" t="s">
        <v>26</v>
      </c>
    </row>
    <row r="38">
      <c r="L38" s="14" t="s">
        <v>53</v>
      </c>
    </row>
    <row r="39">
      <c r="L39" s="14" t="s">
        <v>1845</v>
      </c>
    </row>
    <row r="40">
      <c r="L40" s="14" t="s">
        <v>51</v>
      </c>
    </row>
    <row r="41">
      <c r="L41" s="14" t="s">
        <v>95</v>
      </c>
    </row>
    <row r="42">
      <c r="L42" s="14" t="s">
        <v>52</v>
      </c>
    </row>
    <row r="43">
      <c r="L43" s="14" t="s">
        <v>169</v>
      </c>
    </row>
    <row r="44">
      <c r="L44" s="14" t="s">
        <v>68</v>
      </c>
    </row>
    <row r="45">
      <c r="L45" s="14" t="s">
        <v>717</v>
      </c>
    </row>
    <row r="46">
      <c r="L46" s="14" t="s">
        <v>285</v>
      </c>
    </row>
    <row r="47">
      <c r="L47" s="14" t="s">
        <v>496</v>
      </c>
    </row>
    <row r="48">
      <c r="L48" s="14" t="s">
        <v>430</v>
      </c>
    </row>
    <row r="49">
      <c r="L49" s="14" t="s">
        <v>20</v>
      </c>
    </row>
    <row r="50">
      <c r="L50" s="14" t="s">
        <v>27</v>
      </c>
    </row>
    <row r="51">
      <c r="L51" s="14" t="s">
        <v>58</v>
      </c>
    </row>
    <row r="52">
      <c r="L52" s="14" t="s">
        <v>183</v>
      </c>
    </row>
    <row r="53">
      <c r="L53" s="14" t="s">
        <v>37</v>
      </c>
    </row>
    <row r="54">
      <c r="L54" s="14" t="s">
        <v>754</v>
      </c>
    </row>
    <row r="55">
      <c r="L55" s="14" t="s">
        <v>75</v>
      </c>
    </row>
    <row r="56">
      <c r="L56" s="14" t="s">
        <v>156</v>
      </c>
    </row>
    <row r="57">
      <c r="L57" s="14" t="s">
        <v>524</v>
      </c>
    </row>
    <row r="58">
      <c r="L58" s="14" t="s">
        <v>769</v>
      </c>
    </row>
    <row r="59">
      <c r="L59" s="14" t="s">
        <v>120</v>
      </c>
    </row>
    <row r="60">
      <c r="L60" s="14" t="s">
        <v>1844</v>
      </c>
    </row>
    <row r="61">
      <c r="L61" s="14" t="s">
        <v>134</v>
      </c>
    </row>
    <row r="62">
      <c r="L62" s="14" t="s">
        <v>29</v>
      </c>
    </row>
    <row r="63">
      <c r="L63" s="14" t="s">
        <v>43</v>
      </c>
    </row>
    <row r="64">
      <c r="L64" s="14" t="s">
        <v>1474</v>
      </c>
    </row>
    <row r="65">
      <c r="L65" s="14" t="s">
        <v>266</v>
      </c>
    </row>
    <row r="66">
      <c r="L66" s="14" t="s">
        <v>92</v>
      </c>
    </row>
    <row r="67">
      <c r="L67" s="14" t="s">
        <v>197</v>
      </c>
    </row>
    <row r="68">
      <c r="L68" s="14" t="s">
        <v>84</v>
      </c>
    </row>
    <row r="69">
      <c r="L69" s="14" t="s">
        <v>859</v>
      </c>
    </row>
    <row r="70">
      <c r="L70" s="14" t="s">
        <v>21</v>
      </c>
    </row>
    <row r="71">
      <c r="L71" s="14" t="s">
        <v>233</v>
      </c>
    </row>
    <row r="72">
      <c r="L72" s="14" t="s">
        <v>389</v>
      </c>
    </row>
    <row r="73">
      <c r="L73" s="14" t="s">
        <v>42</v>
      </c>
    </row>
    <row r="74">
      <c r="L74" s="14" t="s">
        <v>210</v>
      </c>
    </row>
    <row r="75">
      <c r="L75" s="14" t="s">
        <v>668</v>
      </c>
    </row>
    <row r="76">
      <c r="L76" s="14" t="s">
        <v>274</v>
      </c>
    </row>
    <row r="77">
      <c r="L77" s="14" t="s">
        <v>289</v>
      </c>
    </row>
    <row r="78">
      <c r="L78" s="14" t="s">
        <v>1846</v>
      </c>
    </row>
    <row r="79">
      <c r="L79" s="14" t="s">
        <v>101</v>
      </c>
    </row>
    <row r="80">
      <c r="L80" s="14" t="s">
        <v>364</v>
      </c>
    </row>
    <row r="81">
      <c r="L81" s="14" t="s">
        <v>316</v>
      </c>
    </row>
    <row r="82">
      <c r="L82" s="14" t="s">
        <v>1371</v>
      </c>
    </row>
    <row r="83">
      <c r="L83" s="14" t="s">
        <v>870</v>
      </c>
    </row>
    <row r="84">
      <c r="L84" s="14" t="s">
        <v>451</v>
      </c>
    </row>
    <row r="85">
      <c r="L85" s="14" t="s">
        <v>69</v>
      </c>
    </row>
    <row r="86">
      <c r="L86" s="14" t="s">
        <v>45</v>
      </c>
    </row>
    <row r="87">
      <c r="L87" s="14" t="s">
        <v>203</v>
      </c>
    </row>
    <row r="88">
      <c r="L88" s="14" t="s">
        <v>172</v>
      </c>
    </row>
    <row r="89">
      <c r="L89" s="14" t="s">
        <v>1847</v>
      </c>
    </row>
    <row r="90">
      <c r="L90" s="14" t="s">
        <v>110</v>
      </c>
    </row>
    <row r="91">
      <c r="L91" s="14" t="s">
        <v>242</v>
      </c>
    </row>
    <row r="92">
      <c r="L92" s="14" t="s">
        <v>85</v>
      </c>
    </row>
    <row r="93">
      <c r="L93" s="14" t="s">
        <v>728</v>
      </c>
    </row>
    <row r="94">
      <c r="L94" s="14" t="s">
        <v>827</v>
      </c>
    </row>
    <row r="95">
      <c r="L95" s="14" t="s">
        <v>191</v>
      </c>
    </row>
    <row r="96">
      <c r="L96" s="14" t="s">
        <v>125</v>
      </c>
    </row>
    <row r="97">
      <c r="L97" s="14" t="s">
        <v>752</v>
      </c>
    </row>
    <row r="98">
      <c r="L98" s="14" t="s">
        <v>405</v>
      </c>
    </row>
    <row r="99">
      <c r="L99" s="14" t="s">
        <v>891</v>
      </c>
    </row>
    <row r="100">
      <c r="L100" s="14" t="s">
        <v>60</v>
      </c>
    </row>
    <row r="101">
      <c r="L101" s="14" t="s">
        <v>522</v>
      </c>
    </row>
    <row r="102">
      <c r="L102" s="14" t="s">
        <v>189</v>
      </c>
    </row>
    <row r="103">
      <c r="L103" s="14" t="s">
        <v>679</v>
      </c>
    </row>
    <row r="104">
      <c r="L104" s="14" t="s">
        <v>599</v>
      </c>
    </row>
    <row r="105">
      <c r="L105" s="14" t="s">
        <v>297</v>
      </c>
    </row>
    <row r="106">
      <c r="L106" s="14" t="s">
        <v>1848</v>
      </c>
    </row>
    <row r="107">
      <c r="L107" s="14" t="s">
        <v>478</v>
      </c>
    </row>
    <row r="108">
      <c r="L108" s="14" t="s">
        <v>132</v>
      </c>
    </row>
    <row r="109">
      <c r="L109" s="14" t="s">
        <v>371</v>
      </c>
    </row>
    <row r="110">
      <c r="L110" s="14" t="s">
        <v>67</v>
      </c>
    </row>
    <row r="111">
      <c r="L111" s="14" t="s">
        <v>254</v>
      </c>
    </row>
    <row r="112">
      <c r="L112" s="14" t="s">
        <v>1552</v>
      </c>
    </row>
    <row r="113">
      <c r="L113" s="14" t="s">
        <v>221</v>
      </c>
    </row>
    <row r="114">
      <c r="L114" s="14" t="s">
        <v>149</v>
      </c>
    </row>
    <row r="115">
      <c r="L115" s="14" t="s">
        <v>533</v>
      </c>
    </row>
    <row r="116">
      <c r="L116" s="14" t="s">
        <v>360</v>
      </c>
    </row>
    <row r="117">
      <c r="L117" s="14" t="s">
        <v>622</v>
      </c>
    </row>
    <row r="118">
      <c r="L118" s="14" t="s">
        <v>114</v>
      </c>
    </row>
    <row r="119">
      <c r="L119" s="14" t="s">
        <v>959</v>
      </c>
    </row>
    <row r="120">
      <c r="L120" s="14" t="s">
        <v>1278</v>
      </c>
    </row>
    <row r="121">
      <c r="L121" s="14" t="s">
        <v>1006</v>
      </c>
    </row>
    <row r="122">
      <c r="L122" s="14" t="s">
        <v>406</v>
      </c>
    </row>
    <row r="123">
      <c r="L123" s="14" t="s">
        <v>865</v>
      </c>
    </row>
    <row r="124">
      <c r="L124" s="14" t="s">
        <v>1849</v>
      </c>
    </row>
    <row r="125">
      <c r="L125" s="14" t="s">
        <v>270</v>
      </c>
    </row>
    <row r="126">
      <c r="L126" s="14" t="s">
        <v>185</v>
      </c>
    </row>
    <row r="127">
      <c r="L127" s="14" t="s">
        <v>545</v>
      </c>
    </row>
    <row r="128">
      <c r="L128" s="14" t="s">
        <v>596</v>
      </c>
    </row>
    <row r="129">
      <c r="L129" s="14" t="s">
        <v>346</v>
      </c>
    </row>
    <row r="130">
      <c r="L130" s="14" t="s">
        <v>1850</v>
      </c>
    </row>
    <row r="131">
      <c r="L131" s="14" t="s">
        <v>1080</v>
      </c>
    </row>
    <row r="132">
      <c r="L132" s="14" t="s">
        <v>1809</v>
      </c>
    </row>
    <row r="133">
      <c r="L133" s="14" t="s">
        <v>805</v>
      </c>
    </row>
    <row r="134">
      <c r="L134" s="14" t="s">
        <v>1041</v>
      </c>
    </row>
    <row r="135">
      <c r="L135" s="14" t="s">
        <v>1851</v>
      </c>
    </row>
    <row r="136">
      <c r="L136" s="14" t="s">
        <v>887</v>
      </c>
    </row>
    <row r="137">
      <c r="L137" s="14" t="s">
        <v>697</v>
      </c>
    </row>
    <row r="138">
      <c r="L138" s="14" t="s">
        <v>1852</v>
      </c>
    </row>
    <row r="139">
      <c r="L139" s="14" t="s">
        <v>142</v>
      </c>
    </row>
    <row r="140">
      <c r="L140" s="14" t="s">
        <v>394</v>
      </c>
    </row>
    <row r="141">
      <c r="L141" s="14" t="s">
        <v>182</v>
      </c>
    </row>
    <row r="142">
      <c r="L142" s="14" t="s">
        <v>450</v>
      </c>
    </row>
    <row r="143">
      <c r="L143" s="14" t="s">
        <v>488</v>
      </c>
    </row>
    <row r="144">
      <c r="L144" s="14" t="s">
        <v>633</v>
      </c>
    </row>
    <row r="145">
      <c r="L145" s="14" t="s">
        <v>476</v>
      </c>
    </row>
    <row r="146">
      <c r="L146" s="14" t="s">
        <v>693</v>
      </c>
    </row>
    <row r="147">
      <c r="L147" s="14" t="s">
        <v>1853</v>
      </c>
    </row>
    <row r="148">
      <c r="L148" s="14" t="s">
        <v>1373</v>
      </c>
    </row>
    <row r="149">
      <c r="L149" s="14" t="s">
        <v>481</v>
      </c>
    </row>
    <row r="150">
      <c r="L150" s="14" t="s">
        <v>378</v>
      </c>
    </row>
    <row r="151">
      <c r="L151" s="14" t="s">
        <v>59</v>
      </c>
    </row>
    <row r="152">
      <c r="L152" s="14" t="s">
        <v>1536</v>
      </c>
    </row>
    <row r="153">
      <c r="L153" s="14" t="s">
        <v>199</v>
      </c>
    </row>
    <row r="154">
      <c r="L154" s="14" t="s">
        <v>1854</v>
      </c>
    </row>
    <row r="155">
      <c r="L155" s="14" t="s">
        <v>283</v>
      </c>
    </row>
    <row r="156">
      <c r="L156" s="14" t="s">
        <v>1081</v>
      </c>
    </row>
    <row r="157">
      <c r="L157" s="14" t="s">
        <v>1507</v>
      </c>
    </row>
    <row r="158">
      <c r="L158" s="14" t="s">
        <v>572</v>
      </c>
    </row>
    <row r="159">
      <c r="L159" s="14" t="s">
        <v>1855</v>
      </c>
    </row>
    <row r="160">
      <c r="L160" s="14" t="s">
        <v>789</v>
      </c>
    </row>
    <row r="161">
      <c r="L161" s="14" t="s">
        <v>813</v>
      </c>
    </row>
    <row r="162">
      <c r="L162" s="14" t="s">
        <v>612</v>
      </c>
    </row>
    <row r="163">
      <c r="L163" s="14" t="s">
        <v>404</v>
      </c>
    </row>
    <row r="164">
      <c r="L164" s="14" t="s">
        <v>377</v>
      </c>
    </row>
    <row r="165">
      <c r="L165" s="14" t="s">
        <v>503</v>
      </c>
    </row>
    <row r="166">
      <c r="L166" s="14" t="s">
        <v>544</v>
      </c>
    </row>
    <row r="167">
      <c r="L167" s="14" t="s">
        <v>1856</v>
      </c>
    </row>
    <row r="168">
      <c r="L168" s="14" t="s">
        <v>231</v>
      </c>
    </row>
    <row r="169">
      <c r="L169" s="14" t="s">
        <v>926</v>
      </c>
    </row>
    <row r="170">
      <c r="L170" s="14" t="s">
        <v>1413</v>
      </c>
    </row>
    <row r="171">
      <c r="L171" s="14" t="s">
        <v>1857</v>
      </c>
    </row>
    <row r="172">
      <c r="L172" s="14" t="s">
        <v>1225</v>
      </c>
    </row>
    <row r="173">
      <c r="L173" s="14" t="s">
        <v>680</v>
      </c>
    </row>
    <row r="174">
      <c r="L174" s="14" t="s">
        <v>342</v>
      </c>
    </row>
    <row r="175">
      <c r="L175" s="14" t="s">
        <v>453</v>
      </c>
    </row>
    <row r="176">
      <c r="L176" s="14" t="s">
        <v>268</v>
      </c>
    </row>
    <row r="177">
      <c r="L177" s="14" t="s">
        <v>1858</v>
      </c>
    </row>
    <row r="178">
      <c r="L178" s="14" t="s">
        <v>809</v>
      </c>
    </row>
    <row r="179">
      <c r="L179" s="14" t="s">
        <v>1859</v>
      </c>
    </row>
    <row r="180">
      <c r="L180" s="14" t="s">
        <v>153</v>
      </c>
    </row>
    <row r="181">
      <c r="L181" s="14" t="s">
        <v>840</v>
      </c>
    </row>
    <row r="182">
      <c r="L182" s="14" t="s">
        <v>226</v>
      </c>
    </row>
    <row r="183">
      <c r="L183" s="14" t="s">
        <v>18</v>
      </c>
    </row>
    <row r="184">
      <c r="L184" s="14" t="s">
        <v>291</v>
      </c>
    </row>
    <row r="185">
      <c r="L185" s="14" t="s">
        <v>1860</v>
      </c>
    </row>
    <row r="186">
      <c r="L186" s="14" t="s">
        <v>370</v>
      </c>
    </row>
    <row r="187">
      <c r="L187" s="14" t="s">
        <v>783</v>
      </c>
    </row>
    <row r="188">
      <c r="L188" s="14" t="s">
        <v>177</v>
      </c>
    </row>
    <row r="189">
      <c r="L189" s="14" t="s">
        <v>1861</v>
      </c>
    </row>
    <row r="190">
      <c r="L190" s="14" t="s">
        <v>340</v>
      </c>
    </row>
    <row r="191">
      <c r="L191" s="14" t="s">
        <v>1579</v>
      </c>
    </row>
    <row r="192">
      <c r="L192" s="14" t="s">
        <v>811</v>
      </c>
    </row>
    <row r="193">
      <c r="L193" s="14" t="s">
        <v>677</v>
      </c>
    </row>
    <row r="194">
      <c r="L194" s="14" t="s">
        <v>1280</v>
      </c>
    </row>
    <row r="195">
      <c r="L195" s="14" t="s">
        <v>277</v>
      </c>
    </row>
    <row r="196">
      <c r="L196" s="14" t="s">
        <v>567</v>
      </c>
    </row>
    <row r="197">
      <c r="L197" s="14" t="s">
        <v>1156</v>
      </c>
    </row>
    <row r="198">
      <c r="L198" s="14" t="s">
        <v>494</v>
      </c>
    </row>
    <row r="199">
      <c r="L199" s="14" t="s">
        <v>855</v>
      </c>
    </row>
    <row r="200">
      <c r="L200" s="14" t="s">
        <v>953</v>
      </c>
    </row>
    <row r="201">
      <c r="L201" s="14" t="s">
        <v>1505</v>
      </c>
    </row>
    <row r="202">
      <c r="L202" s="14" t="s">
        <v>656</v>
      </c>
    </row>
    <row r="203">
      <c r="L203" s="14" t="s">
        <v>212</v>
      </c>
    </row>
    <row r="204">
      <c r="L204" s="14" t="s">
        <v>517</v>
      </c>
    </row>
    <row r="205">
      <c r="L205" s="14" t="s">
        <v>229</v>
      </c>
    </row>
    <row r="206">
      <c r="L206" s="14" t="s">
        <v>798</v>
      </c>
    </row>
    <row r="207">
      <c r="L207" s="14" t="s">
        <v>726</v>
      </c>
    </row>
    <row r="208">
      <c r="L208" s="14" t="s">
        <v>390</v>
      </c>
    </row>
    <row r="209">
      <c r="L209" s="14" t="s">
        <v>773</v>
      </c>
    </row>
    <row r="210">
      <c r="L210" s="14" t="s">
        <v>1862</v>
      </c>
    </row>
    <row r="211">
      <c r="L211" s="14" t="s">
        <v>237</v>
      </c>
    </row>
    <row r="212">
      <c r="L212" s="14" t="s">
        <v>1271</v>
      </c>
    </row>
    <row r="213">
      <c r="L213" s="14" t="s">
        <v>79</v>
      </c>
    </row>
    <row r="214">
      <c r="L214" s="14" t="s">
        <v>471</v>
      </c>
    </row>
    <row r="215">
      <c r="L215" s="14" t="s">
        <v>145</v>
      </c>
    </row>
    <row r="216">
      <c r="L216" s="14" t="s">
        <v>214</v>
      </c>
    </row>
    <row r="217">
      <c r="L217" s="14" t="s">
        <v>555</v>
      </c>
    </row>
    <row r="218">
      <c r="L218" s="14" t="s">
        <v>73</v>
      </c>
    </row>
    <row r="219">
      <c r="L219" s="14" t="s">
        <v>1686</v>
      </c>
    </row>
    <row r="220">
      <c r="L220" s="14" t="s">
        <v>713</v>
      </c>
    </row>
    <row r="221">
      <c r="L221" s="14" t="s">
        <v>1863</v>
      </c>
    </row>
    <row r="222">
      <c r="L222" s="14" t="s">
        <v>219</v>
      </c>
    </row>
    <row r="223">
      <c r="L223" s="14" t="s">
        <v>298</v>
      </c>
    </row>
    <row r="224">
      <c r="L224" s="14" t="s">
        <v>259</v>
      </c>
    </row>
    <row r="225">
      <c r="L225" s="14" t="s">
        <v>195</v>
      </c>
    </row>
    <row r="226">
      <c r="L226" s="14" t="s">
        <v>1864</v>
      </c>
    </row>
    <row r="227">
      <c r="L227" s="14" t="s">
        <v>462</v>
      </c>
    </row>
    <row r="228">
      <c r="L228" s="14" t="s">
        <v>688</v>
      </c>
    </row>
    <row r="229">
      <c r="L229" s="14" t="s">
        <v>1865</v>
      </c>
    </row>
    <row r="230">
      <c r="L230" s="14" t="s">
        <v>179</v>
      </c>
    </row>
    <row r="231">
      <c r="L231" s="14" t="s">
        <v>304</v>
      </c>
    </row>
    <row r="232">
      <c r="L232" s="14" t="s">
        <v>261</v>
      </c>
    </row>
    <row r="233">
      <c r="L233" s="14" t="s">
        <v>1116</v>
      </c>
    </row>
    <row r="234">
      <c r="L234" s="14" t="s">
        <v>308</v>
      </c>
    </row>
    <row r="235">
      <c r="L235" s="14" t="s">
        <v>398</v>
      </c>
    </row>
    <row r="236">
      <c r="L236" s="14" t="s">
        <v>459</v>
      </c>
    </row>
    <row r="237">
      <c r="L237" s="14" t="s">
        <v>1000</v>
      </c>
    </row>
    <row r="238">
      <c r="L238" s="14" t="s">
        <v>1866</v>
      </c>
    </row>
    <row r="239">
      <c r="L239" s="14" t="s">
        <v>28</v>
      </c>
    </row>
    <row r="240">
      <c r="L240" s="14" t="s">
        <v>861</v>
      </c>
    </row>
    <row r="241">
      <c r="L241" s="14" t="s">
        <v>223</v>
      </c>
    </row>
    <row r="242">
      <c r="L242" s="14" t="s">
        <v>580</v>
      </c>
    </row>
    <row r="243">
      <c r="L243" s="14" t="s">
        <v>736</v>
      </c>
    </row>
    <row r="244">
      <c r="L244" s="14" t="s">
        <v>357</v>
      </c>
    </row>
    <row r="245">
      <c r="L245" s="14" t="s">
        <v>457</v>
      </c>
    </row>
    <row r="246">
      <c r="L246" s="14" t="s">
        <v>1260</v>
      </c>
    </row>
    <row r="247">
      <c r="L247" s="14" t="s">
        <v>216</v>
      </c>
    </row>
    <row r="248">
      <c r="L248" s="14" t="s">
        <v>1465</v>
      </c>
    </row>
    <row r="249">
      <c r="L249" s="14" t="s">
        <v>1078</v>
      </c>
    </row>
    <row r="250">
      <c r="L250" s="14" t="s">
        <v>294</v>
      </c>
    </row>
    <row r="251">
      <c r="L251" s="14" t="s">
        <v>127</v>
      </c>
    </row>
    <row r="252">
      <c r="L252" s="14" t="s">
        <v>306</v>
      </c>
    </row>
    <row r="253">
      <c r="L253" s="14" t="s">
        <v>706</v>
      </c>
    </row>
    <row r="254">
      <c r="L254" s="14" t="s">
        <v>919</v>
      </c>
    </row>
    <row r="255">
      <c r="L255" s="14" t="s">
        <v>1867</v>
      </c>
    </row>
    <row r="256">
      <c r="L256" s="14" t="s">
        <v>1868</v>
      </c>
    </row>
    <row r="257">
      <c r="L257" s="14" t="s">
        <v>836</v>
      </c>
    </row>
    <row r="258">
      <c r="L258" s="14" t="s">
        <v>1274</v>
      </c>
    </row>
    <row r="259">
      <c r="L259" s="14" t="s">
        <v>1869</v>
      </c>
    </row>
    <row r="260">
      <c r="L260" s="14" t="s">
        <v>822</v>
      </c>
    </row>
    <row r="261">
      <c r="L261" s="14" t="s">
        <v>80</v>
      </c>
    </row>
    <row r="262">
      <c r="L262" s="14" t="s">
        <v>428</v>
      </c>
    </row>
    <row r="263">
      <c r="L263" s="14" t="s">
        <v>193</v>
      </c>
    </row>
    <row r="264">
      <c r="L264" s="14" t="s">
        <v>207</v>
      </c>
    </row>
    <row r="265">
      <c r="L265" s="14" t="s">
        <v>1870</v>
      </c>
    </row>
    <row r="266">
      <c r="L266" s="14" t="s">
        <v>296</v>
      </c>
    </row>
    <row r="267">
      <c r="L267" s="14" t="s">
        <v>504</v>
      </c>
    </row>
    <row r="268">
      <c r="L268" s="14" t="s">
        <v>1322</v>
      </c>
    </row>
    <row r="269">
      <c r="L269" s="14" t="s">
        <v>1871</v>
      </c>
    </row>
    <row r="270">
      <c r="L270" s="14" t="s">
        <v>915</v>
      </c>
    </row>
    <row r="271">
      <c r="L271" s="14" t="s">
        <v>1573</v>
      </c>
    </row>
    <row r="272">
      <c r="L272" s="14" t="s">
        <v>1234</v>
      </c>
    </row>
    <row r="273">
      <c r="L273" s="14" t="s">
        <v>951</v>
      </c>
    </row>
    <row r="274">
      <c r="L274" s="14" t="s">
        <v>590</v>
      </c>
    </row>
    <row r="275">
      <c r="L275" s="14" t="s">
        <v>1069</v>
      </c>
    </row>
    <row r="276">
      <c r="L276" s="14" t="s">
        <v>1872</v>
      </c>
    </row>
    <row r="277">
      <c r="L277" s="14" t="s">
        <v>167</v>
      </c>
    </row>
    <row r="278">
      <c r="L278" s="14" t="s">
        <v>1873</v>
      </c>
    </row>
    <row r="279">
      <c r="L279" s="14" t="s">
        <v>74</v>
      </c>
    </row>
    <row r="280">
      <c r="L280" s="14" t="s">
        <v>348</v>
      </c>
    </row>
    <row r="281">
      <c r="L281" s="14" t="s">
        <v>248</v>
      </c>
    </row>
    <row r="282">
      <c r="L282" s="14" t="s">
        <v>610</v>
      </c>
    </row>
    <row r="283">
      <c r="L283" s="14" t="s">
        <v>287</v>
      </c>
    </row>
    <row r="284">
      <c r="L284" s="14" t="s">
        <v>402</v>
      </c>
    </row>
    <row r="285">
      <c r="L285" s="14" t="s">
        <v>78</v>
      </c>
    </row>
    <row r="286">
      <c r="L286" s="14" t="s">
        <v>1039</v>
      </c>
    </row>
    <row r="287">
      <c r="L287" s="14" t="s">
        <v>1874</v>
      </c>
    </row>
    <row r="288">
      <c r="L288" s="14" t="s">
        <v>424</v>
      </c>
    </row>
    <row r="289">
      <c r="L289" s="14" t="s">
        <v>657</v>
      </c>
    </row>
    <row r="290">
      <c r="L290" s="14" t="s">
        <v>540</v>
      </c>
    </row>
    <row r="291">
      <c r="L291" s="14" t="s">
        <v>1875</v>
      </c>
    </row>
    <row r="292">
      <c r="L292" s="14" t="s">
        <v>565</v>
      </c>
    </row>
    <row r="293">
      <c r="L293" s="14" t="s">
        <v>1876</v>
      </c>
    </row>
    <row r="294">
      <c r="L294" s="14" t="s">
        <v>602</v>
      </c>
    </row>
    <row r="295">
      <c r="L295" s="14" t="s">
        <v>408</v>
      </c>
    </row>
    <row r="296">
      <c r="L296" s="14" t="s">
        <v>417</v>
      </c>
    </row>
    <row r="297">
      <c r="L297" s="14" t="s">
        <v>626</v>
      </c>
    </row>
    <row r="298">
      <c r="L298" s="14" t="s">
        <v>325</v>
      </c>
    </row>
    <row r="299">
      <c r="L299" s="14" t="s">
        <v>1877</v>
      </c>
    </row>
    <row r="300">
      <c r="L300" s="14" t="s">
        <v>1878</v>
      </c>
    </row>
    <row r="301">
      <c r="L301" s="14" t="s">
        <v>1879</v>
      </c>
    </row>
    <row r="302">
      <c r="L302" s="14" t="s">
        <v>1880</v>
      </c>
    </row>
    <row r="303">
      <c r="L303" s="14" t="s">
        <v>83</v>
      </c>
    </row>
    <row r="304">
      <c r="L304" s="14" t="s">
        <v>1568</v>
      </c>
    </row>
    <row r="305">
      <c r="L305" s="14" t="s">
        <v>1881</v>
      </c>
    </row>
    <row r="306">
      <c r="L306" s="14" t="s">
        <v>1501</v>
      </c>
    </row>
    <row r="307">
      <c r="L307" s="14" t="s">
        <v>174</v>
      </c>
    </row>
    <row r="308">
      <c r="L308" s="14" t="s">
        <v>738</v>
      </c>
    </row>
    <row r="309">
      <c r="L309" s="14" t="s">
        <v>1284</v>
      </c>
    </row>
    <row r="310">
      <c r="L310" s="14" t="s">
        <v>1332</v>
      </c>
    </row>
    <row r="311">
      <c r="L311" s="14" t="s">
        <v>1882</v>
      </c>
    </row>
    <row r="312">
      <c r="L312" s="14" t="s">
        <v>1194</v>
      </c>
    </row>
    <row r="313">
      <c r="L313" s="14" t="s">
        <v>1121</v>
      </c>
    </row>
    <row r="314">
      <c r="L314" s="14" t="s">
        <v>643</v>
      </c>
    </row>
    <row r="315">
      <c r="L315" s="14" t="s">
        <v>1883</v>
      </c>
    </row>
    <row r="316">
      <c r="L316" s="14" t="s">
        <v>1256</v>
      </c>
    </row>
    <row r="317">
      <c r="L317" s="14" t="s">
        <v>499</v>
      </c>
    </row>
    <row r="318">
      <c r="L318" s="14" t="s">
        <v>1884</v>
      </c>
    </row>
    <row r="319">
      <c r="L319" s="14" t="s">
        <v>702</v>
      </c>
    </row>
    <row r="320">
      <c r="L320" s="14" t="s">
        <v>205</v>
      </c>
    </row>
    <row r="321">
      <c r="L321" s="14" t="s">
        <v>791</v>
      </c>
    </row>
    <row r="322">
      <c r="L322" s="14" t="s">
        <v>256</v>
      </c>
    </row>
    <row r="323">
      <c r="L323" s="14" t="s">
        <v>1103</v>
      </c>
    </row>
    <row r="324">
      <c r="L324" s="14" t="s">
        <v>974</v>
      </c>
    </row>
    <row r="325">
      <c r="L325" s="14" t="s">
        <v>1885</v>
      </c>
    </row>
    <row r="326">
      <c r="L326" s="14" t="s">
        <v>425</v>
      </c>
    </row>
    <row r="327">
      <c r="L327" s="14" t="s">
        <v>1114</v>
      </c>
    </row>
    <row r="328">
      <c r="L328" s="14" t="s">
        <v>438</v>
      </c>
    </row>
    <row r="329">
      <c r="L329" s="14" t="s">
        <v>365</v>
      </c>
    </row>
    <row r="330">
      <c r="L330" s="14" t="s">
        <v>163</v>
      </c>
    </row>
    <row r="331">
      <c r="L331" s="14" t="s">
        <v>1074</v>
      </c>
    </row>
    <row r="332">
      <c r="L332" s="14" t="s">
        <v>1705</v>
      </c>
    </row>
    <row r="333">
      <c r="L333" s="14" t="s">
        <v>1886</v>
      </c>
    </row>
    <row r="334">
      <c r="L334" s="14" t="s">
        <v>562</v>
      </c>
    </row>
    <row r="335">
      <c r="L335" s="14" t="s">
        <v>445</v>
      </c>
    </row>
    <row r="336">
      <c r="L336" s="14" t="s">
        <v>1631</v>
      </c>
    </row>
    <row r="337">
      <c r="L337" s="14" t="s">
        <v>1887</v>
      </c>
    </row>
    <row r="338">
      <c r="L338" s="14" t="s">
        <v>1416</v>
      </c>
    </row>
    <row r="339">
      <c r="L339" s="14" t="s">
        <v>659</v>
      </c>
    </row>
    <row r="340">
      <c r="L340" s="14" t="s">
        <v>1888</v>
      </c>
    </row>
    <row r="341">
      <c r="L341" s="14" t="s">
        <v>1657</v>
      </c>
    </row>
    <row r="342">
      <c r="L342" s="14" t="s">
        <v>442</v>
      </c>
    </row>
    <row r="343">
      <c r="L343" s="14" t="s">
        <v>1889</v>
      </c>
    </row>
    <row r="344">
      <c r="L344" s="14" t="s">
        <v>1269</v>
      </c>
    </row>
    <row r="345">
      <c r="L345" s="14" t="s">
        <v>492</v>
      </c>
    </row>
    <row r="346">
      <c r="L346" s="14" t="s">
        <v>531</v>
      </c>
    </row>
    <row r="347">
      <c r="L347" s="14" t="s">
        <v>1195</v>
      </c>
    </row>
    <row r="348">
      <c r="L348" s="14" t="s">
        <v>1267</v>
      </c>
    </row>
    <row r="349">
      <c r="L349" s="14" t="s">
        <v>1133</v>
      </c>
    </row>
    <row r="350">
      <c r="L350" s="14" t="s">
        <v>1556</v>
      </c>
    </row>
    <row r="351">
      <c r="L351" s="14" t="s">
        <v>1221</v>
      </c>
    </row>
    <row r="352">
      <c r="L352" s="14" t="s">
        <v>642</v>
      </c>
    </row>
    <row r="353">
      <c r="L353" s="14" t="s">
        <v>1666</v>
      </c>
    </row>
    <row r="354">
      <c r="L354" s="14" t="s">
        <v>1890</v>
      </c>
    </row>
    <row r="355">
      <c r="L355" s="14" t="s">
        <v>1276</v>
      </c>
    </row>
    <row r="356">
      <c r="L356" s="14" t="s">
        <v>1891</v>
      </c>
    </row>
    <row r="357">
      <c r="L357" s="14" t="s">
        <v>1585</v>
      </c>
    </row>
    <row r="358">
      <c r="L358" s="14" t="s">
        <v>1158</v>
      </c>
    </row>
    <row r="359">
      <c r="L359" s="14" t="s">
        <v>272</v>
      </c>
    </row>
    <row r="360">
      <c r="L360" s="14" t="s">
        <v>1015</v>
      </c>
    </row>
    <row r="361">
      <c r="L361" s="14" t="s">
        <v>300</v>
      </c>
    </row>
    <row r="362">
      <c r="L362" s="14" t="s">
        <v>1575</v>
      </c>
    </row>
    <row r="363">
      <c r="L363" s="14" t="s">
        <v>1136</v>
      </c>
    </row>
    <row r="364">
      <c r="L364" s="14" t="s">
        <v>1892</v>
      </c>
    </row>
    <row r="365">
      <c r="L365" s="14" t="s">
        <v>722</v>
      </c>
    </row>
    <row r="366">
      <c r="L366" s="14" t="s">
        <v>1146</v>
      </c>
    </row>
    <row r="367">
      <c r="L367" s="14" t="s">
        <v>1893</v>
      </c>
    </row>
    <row r="368">
      <c r="L368" s="14" t="s">
        <v>235</v>
      </c>
    </row>
    <row r="369">
      <c r="L369" s="14" t="s">
        <v>785</v>
      </c>
    </row>
    <row r="370">
      <c r="L370" s="14" t="s">
        <v>1894</v>
      </c>
    </row>
    <row r="371">
      <c r="L371" s="14" t="s">
        <v>895</v>
      </c>
    </row>
    <row r="372">
      <c r="L372" s="14" t="s">
        <v>1895</v>
      </c>
    </row>
    <row r="373">
      <c r="L373" s="14" t="s">
        <v>1390</v>
      </c>
    </row>
    <row r="374">
      <c r="L374" s="14" t="s">
        <v>955</v>
      </c>
    </row>
    <row r="375">
      <c r="L375" s="14" t="s">
        <v>912</v>
      </c>
    </row>
    <row r="376">
      <c r="L376" s="14" t="s">
        <v>741</v>
      </c>
    </row>
    <row r="377">
      <c r="L377" s="14" t="s">
        <v>1100</v>
      </c>
    </row>
    <row r="378">
      <c r="L378" s="14" t="s">
        <v>1896</v>
      </c>
    </row>
    <row r="379">
      <c r="L379" s="14" t="s">
        <v>889</v>
      </c>
    </row>
    <row r="380">
      <c r="L380" s="14" t="s">
        <v>1775</v>
      </c>
    </row>
    <row r="381">
      <c r="L381" s="14" t="s">
        <v>444</v>
      </c>
    </row>
    <row r="382">
      <c r="L382" s="14" t="s">
        <v>961</v>
      </c>
    </row>
    <row r="383">
      <c r="L383" s="14" t="s">
        <v>935</v>
      </c>
    </row>
    <row r="384">
      <c r="L384" s="14" t="s">
        <v>1511</v>
      </c>
    </row>
    <row r="385">
      <c r="L385" s="14" t="s">
        <v>1292</v>
      </c>
    </row>
    <row r="386">
      <c r="L386" s="14" t="s">
        <v>631</v>
      </c>
    </row>
    <row r="387">
      <c r="L387" s="14" t="s">
        <v>501</v>
      </c>
    </row>
    <row r="388">
      <c r="L388" s="14" t="s">
        <v>1035</v>
      </c>
    </row>
    <row r="389">
      <c r="L389" s="14" t="s">
        <v>1897</v>
      </c>
    </row>
    <row r="390">
      <c r="L390" s="14" t="s">
        <v>1615</v>
      </c>
    </row>
    <row r="391">
      <c r="L391" s="14" t="s">
        <v>1581</v>
      </c>
    </row>
    <row r="392">
      <c r="L392" s="14" t="s">
        <v>1668</v>
      </c>
    </row>
    <row r="393">
      <c r="L393" s="14" t="s">
        <v>1898</v>
      </c>
    </row>
    <row r="394">
      <c r="L394" s="14" t="s">
        <v>421</v>
      </c>
    </row>
    <row r="395">
      <c r="L395" s="14" t="s">
        <v>246</v>
      </c>
    </row>
    <row r="396">
      <c r="L396" s="14" t="s">
        <v>1899</v>
      </c>
    </row>
    <row r="397">
      <c r="L397" s="14" t="s">
        <v>1043</v>
      </c>
    </row>
    <row r="398">
      <c r="L398" s="14" t="s">
        <v>570</v>
      </c>
    </row>
    <row r="399">
      <c r="L399" s="14" t="s">
        <v>985</v>
      </c>
    </row>
    <row r="400">
      <c r="L400" s="14" t="s">
        <v>535</v>
      </c>
    </row>
    <row r="401">
      <c r="L401" s="14" t="s">
        <v>281</v>
      </c>
    </row>
    <row r="402">
      <c r="L402" s="14" t="s">
        <v>1900</v>
      </c>
    </row>
    <row r="403">
      <c r="L403" s="14" t="s">
        <v>1901</v>
      </c>
    </row>
    <row r="404">
      <c r="L404" s="14" t="s">
        <v>1288</v>
      </c>
    </row>
    <row r="405">
      <c r="L405" s="14" t="s">
        <v>1902</v>
      </c>
    </row>
    <row r="406">
      <c r="L406" s="14" t="s">
        <v>566</v>
      </c>
    </row>
    <row r="407">
      <c r="L407" s="14" t="s">
        <v>1118</v>
      </c>
    </row>
    <row r="408">
      <c r="L408" s="14" t="s">
        <v>1903</v>
      </c>
    </row>
    <row r="409">
      <c r="L409" s="14" t="s">
        <v>1904</v>
      </c>
    </row>
    <row r="410">
      <c r="L410" s="14" t="s">
        <v>1905</v>
      </c>
    </row>
    <row r="411">
      <c r="L411" s="14" t="s">
        <v>244</v>
      </c>
    </row>
    <row r="412">
      <c r="L412" s="14" t="s">
        <v>490</v>
      </c>
    </row>
    <row r="413">
      <c r="L413" s="14" t="s">
        <v>1906</v>
      </c>
    </row>
    <row r="414">
      <c r="L414" s="14" t="s">
        <v>786</v>
      </c>
    </row>
    <row r="415">
      <c r="L415" s="14" t="s">
        <v>592</v>
      </c>
    </row>
    <row r="416">
      <c r="L416" s="14" t="s">
        <v>1135</v>
      </c>
    </row>
    <row r="417">
      <c r="L417" s="14" t="s">
        <v>1405</v>
      </c>
    </row>
    <row r="418">
      <c r="L418" s="14" t="s">
        <v>975</v>
      </c>
    </row>
    <row r="419">
      <c r="L419" s="14" t="s">
        <v>1286</v>
      </c>
    </row>
    <row r="420">
      <c r="L420" s="14" t="s">
        <v>344</v>
      </c>
    </row>
    <row r="421">
      <c r="L421" s="14" t="s">
        <v>734</v>
      </c>
    </row>
    <row r="422">
      <c r="L422" s="14" t="s">
        <v>1251</v>
      </c>
    </row>
    <row r="423">
      <c r="L423" s="14" t="s">
        <v>1907</v>
      </c>
    </row>
    <row r="424">
      <c r="L424" s="14" t="s">
        <v>1908</v>
      </c>
    </row>
    <row r="425">
      <c r="L425" s="14" t="s">
        <v>1909</v>
      </c>
    </row>
    <row r="426">
      <c r="L426" s="14" t="s">
        <v>1213</v>
      </c>
    </row>
    <row r="427">
      <c r="L427" s="14" t="s">
        <v>403</v>
      </c>
    </row>
    <row r="428">
      <c r="L428" s="14" t="s">
        <v>485</v>
      </c>
    </row>
    <row r="429">
      <c r="L429" s="14" t="s">
        <v>361</v>
      </c>
    </row>
    <row r="430">
      <c r="L430" s="14" t="s">
        <v>165</v>
      </c>
    </row>
    <row r="431">
      <c r="L431" s="14" t="s">
        <v>400</v>
      </c>
    </row>
    <row r="432">
      <c r="L432" s="14" t="s">
        <v>729</v>
      </c>
    </row>
    <row r="433">
      <c r="L433" s="14" t="s">
        <v>359</v>
      </c>
    </row>
    <row r="434">
      <c r="L434" s="14" t="s">
        <v>1544</v>
      </c>
    </row>
    <row r="435">
      <c r="L435" s="14" t="s">
        <v>559</v>
      </c>
    </row>
    <row r="436">
      <c r="L436" s="14" t="s">
        <v>1330</v>
      </c>
    </row>
    <row r="437">
      <c r="L437" s="14" t="s">
        <v>171</v>
      </c>
    </row>
    <row r="438">
      <c r="L438" s="14" t="s">
        <v>695</v>
      </c>
    </row>
    <row r="439">
      <c r="L439" s="14" t="s">
        <v>509</v>
      </c>
    </row>
    <row r="440">
      <c r="L440" s="14" t="s">
        <v>1910</v>
      </c>
    </row>
    <row r="441">
      <c r="L441" s="14" t="s">
        <v>1513</v>
      </c>
    </row>
    <row r="442">
      <c r="L442" s="14" t="s">
        <v>410</v>
      </c>
    </row>
    <row r="443">
      <c r="L443" s="14" t="s">
        <v>1703</v>
      </c>
    </row>
    <row r="444">
      <c r="L444" s="14" t="s">
        <v>1911</v>
      </c>
    </row>
    <row r="445">
      <c r="L445" s="14" t="s">
        <v>725</v>
      </c>
    </row>
    <row r="446">
      <c r="L446" s="14" t="s">
        <v>649</v>
      </c>
    </row>
    <row r="447">
      <c r="L447" s="14" t="s">
        <v>1049</v>
      </c>
    </row>
    <row r="448">
      <c r="L448" s="14" t="s">
        <v>1912</v>
      </c>
    </row>
    <row r="449">
      <c r="L449" s="14" t="s">
        <v>742</v>
      </c>
    </row>
    <row r="450">
      <c r="L450" s="14" t="s">
        <v>1913</v>
      </c>
    </row>
    <row r="451">
      <c r="L451" s="14" t="s">
        <v>1914</v>
      </c>
    </row>
    <row r="452">
      <c r="L452" s="14" t="s">
        <v>414</v>
      </c>
    </row>
    <row r="453">
      <c r="L453" s="14" t="s">
        <v>317</v>
      </c>
    </row>
    <row r="454">
      <c r="L454" s="14" t="s">
        <v>279</v>
      </c>
    </row>
    <row r="455">
      <c r="L455" s="14" t="s">
        <v>1915</v>
      </c>
    </row>
    <row r="456">
      <c r="L456" s="14" t="s">
        <v>1599</v>
      </c>
    </row>
    <row r="457">
      <c r="L457" s="14" t="s">
        <v>853</v>
      </c>
    </row>
    <row r="458">
      <c r="L458" s="14" t="s">
        <v>1093</v>
      </c>
    </row>
    <row r="459">
      <c r="L459" s="14" t="s">
        <v>1916</v>
      </c>
    </row>
    <row r="460">
      <c r="L460" s="14" t="s">
        <v>1917</v>
      </c>
    </row>
    <row r="461">
      <c r="L461" s="14" t="s">
        <v>1918</v>
      </c>
    </row>
    <row r="462">
      <c r="L462" s="14" t="s">
        <v>857</v>
      </c>
    </row>
    <row r="463">
      <c r="L463" s="14" t="s">
        <v>730</v>
      </c>
    </row>
    <row r="464">
      <c r="L464" s="14" t="s">
        <v>1919</v>
      </c>
    </row>
    <row r="465">
      <c r="L465" s="14" t="s">
        <v>1920</v>
      </c>
    </row>
    <row r="466">
      <c r="L466" s="14" t="s">
        <v>547</v>
      </c>
    </row>
    <row r="467">
      <c r="L467" s="14" t="s">
        <v>81</v>
      </c>
    </row>
    <row r="468">
      <c r="L468" s="14" t="s">
        <v>1921</v>
      </c>
    </row>
    <row r="469">
      <c r="L469" s="14" t="s">
        <v>682</v>
      </c>
    </row>
    <row r="470">
      <c r="L470" s="14" t="s">
        <v>1142</v>
      </c>
    </row>
    <row r="471">
      <c r="L471" s="14" t="s">
        <v>1922</v>
      </c>
    </row>
    <row r="472">
      <c r="L472" s="14" t="s">
        <v>703</v>
      </c>
    </row>
    <row r="473">
      <c r="L473" s="14" t="s">
        <v>909</v>
      </c>
    </row>
    <row r="474">
      <c r="L474" s="14" t="s">
        <v>1923</v>
      </c>
    </row>
    <row r="475">
      <c r="L475" s="14" t="s">
        <v>1924</v>
      </c>
    </row>
    <row r="476">
      <c r="L476" s="14" t="s">
        <v>321</v>
      </c>
    </row>
    <row r="477">
      <c r="L477" s="14" t="s">
        <v>1925</v>
      </c>
    </row>
    <row r="478">
      <c r="L478" s="14" t="s">
        <v>1926</v>
      </c>
    </row>
    <row r="479">
      <c r="L479" s="14" t="s">
        <v>779</v>
      </c>
    </row>
    <row r="480">
      <c r="L480" s="14" t="s">
        <v>302</v>
      </c>
    </row>
    <row r="481">
      <c r="L481" s="14" t="s">
        <v>1244</v>
      </c>
    </row>
    <row r="482">
      <c r="L482" s="14" t="s">
        <v>715</v>
      </c>
    </row>
    <row r="483">
      <c r="L483" s="14" t="s">
        <v>1070</v>
      </c>
    </row>
    <row r="484">
      <c r="L484" s="14" t="s">
        <v>355</v>
      </c>
    </row>
    <row r="485">
      <c r="L485" s="14" t="s">
        <v>1128</v>
      </c>
    </row>
    <row r="486">
      <c r="L486" s="14" t="s">
        <v>123</v>
      </c>
    </row>
    <row r="487">
      <c r="L487" s="14" t="s">
        <v>1927</v>
      </c>
    </row>
    <row r="488">
      <c r="L488" s="14" t="s">
        <v>337</v>
      </c>
    </row>
    <row r="489">
      <c r="L489" s="14" t="s">
        <v>313</v>
      </c>
    </row>
    <row r="490">
      <c r="L490" s="14" t="s">
        <v>910</v>
      </c>
    </row>
    <row r="491">
      <c r="L491" s="14" t="s">
        <v>1295</v>
      </c>
    </row>
    <row r="492">
      <c r="L492" s="14" t="s">
        <v>1532</v>
      </c>
    </row>
    <row r="493">
      <c r="L493" s="14" t="s">
        <v>1928</v>
      </c>
    </row>
    <row r="494">
      <c r="L494" s="14" t="s">
        <v>385</v>
      </c>
    </row>
    <row r="495">
      <c r="L495" s="14" t="s">
        <v>1654</v>
      </c>
    </row>
    <row r="496">
      <c r="L496" s="14" t="s">
        <v>136</v>
      </c>
    </row>
    <row r="497">
      <c r="L497" s="14" t="s">
        <v>1340</v>
      </c>
    </row>
    <row r="498">
      <c r="L498" s="14" t="s">
        <v>469</v>
      </c>
    </row>
    <row r="499">
      <c r="L499" s="14" t="s">
        <v>856</v>
      </c>
    </row>
    <row r="500">
      <c r="L500" s="14" t="s">
        <v>594</v>
      </c>
    </row>
    <row r="501">
      <c r="L501" s="14" t="s">
        <v>904</v>
      </c>
    </row>
    <row r="502">
      <c r="L502" s="14" t="s">
        <v>664</v>
      </c>
    </row>
    <row r="503">
      <c r="L503" s="14" t="s">
        <v>1929</v>
      </c>
    </row>
    <row r="504">
      <c r="L504" s="14" t="s">
        <v>373</v>
      </c>
    </row>
    <row r="505">
      <c r="L505" s="14" t="s">
        <v>1312</v>
      </c>
    </row>
    <row r="506">
      <c r="L506" s="14" t="s">
        <v>1930</v>
      </c>
    </row>
    <row r="507">
      <c r="L507" s="14" t="s">
        <v>948</v>
      </c>
    </row>
    <row r="508">
      <c r="L508" s="14" t="s">
        <v>1806</v>
      </c>
    </row>
    <row r="509">
      <c r="L509" s="14" t="s">
        <v>1931</v>
      </c>
    </row>
    <row r="510">
      <c r="L510" s="14" t="s">
        <v>1932</v>
      </c>
    </row>
    <row r="511">
      <c r="L511" s="14" t="s">
        <v>1933</v>
      </c>
    </row>
    <row r="512">
      <c r="L512" s="14" t="s">
        <v>436</v>
      </c>
    </row>
    <row r="513">
      <c r="L513" s="14" t="s">
        <v>1934</v>
      </c>
    </row>
    <row r="514">
      <c r="L514" s="14" t="s">
        <v>1316</v>
      </c>
    </row>
    <row r="515">
      <c r="L515" s="14" t="s">
        <v>455</v>
      </c>
    </row>
    <row r="516">
      <c r="L516" s="14" t="s">
        <v>187</v>
      </c>
    </row>
    <row r="517">
      <c r="L517" s="14" t="s">
        <v>563</v>
      </c>
    </row>
    <row r="518">
      <c r="L518" s="14" t="s">
        <v>1935</v>
      </c>
    </row>
    <row r="519">
      <c r="L519" s="14" t="s">
        <v>1936</v>
      </c>
    </row>
    <row r="520">
      <c r="L520" s="14" t="s">
        <v>1047</v>
      </c>
    </row>
    <row r="521">
      <c r="L521" s="14" t="s">
        <v>1564</v>
      </c>
    </row>
    <row r="522">
      <c r="L522" s="14" t="s">
        <v>662</v>
      </c>
    </row>
    <row r="523">
      <c r="L523" s="14" t="s">
        <v>803</v>
      </c>
    </row>
    <row r="524">
      <c r="L524" s="14" t="s">
        <v>1744</v>
      </c>
    </row>
    <row r="525">
      <c r="L525" s="14" t="s">
        <v>505</v>
      </c>
    </row>
    <row r="526">
      <c r="L526" s="14" t="s">
        <v>1101</v>
      </c>
    </row>
    <row r="527">
      <c r="L527" s="14" t="s">
        <v>1523</v>
      </c>
    </row>
    <row r="528">
      <c r="L528" s="14" t="s">
        <v>1148</v>
      </c>
    </row>
    <row r="529">
      <c r="L529" s="14" t="s">
        <v>557</v>
      </c>
    </row>
    <row r="530">
      <c r="L530" s="14" t="s">
        <v>1937</v>
      </c>
    </row>
    <row r="531">
      <c r="L531" s="14" t="s">
        <v>1429</v>
      </c>
    </row>
    <row r="532">
      <c r="L532" s="14" t="s">
        <v>1938</v>
      </c>
    </row>
    <row r="533">
      <c r="L533" s="14" t="s">
        <v>1939</v>
      </c>
    </row>
    <row r="534">
      <c r="L534" s="14" t="s">
        <v>761</v>
      </c>
    </row>
    <row r="535">
      <c r="L535" s="14" t="s">
        <v>619</v>
      </c>
    </row>
    <row r="536">
      <c r="L536" s="14" t="s">
        <v>1940</v>
      </c>
    </row>
    <row r="537">
      <c r="L537" s="14" t="s">
        <v>1596</v>
      </c>
    </row>
    <row r="538">
      <c r="L538" s="14" t="s">
        <v>263</v>
      </c>
    </row>
    <row r="539">
      <c r="L539" s="14" t="s">
        <v>1519</v>
      </c>
    </row>
    <row r="540">
      <c r="L540" s="14" t="s">
        <v>575</v>
      </c>
    </row>
    <row r="541">
      <c r="L541" s="14" t="s">
        <v>1797</v>
      </c>
    </row>
    <row r="542">
      <c r="L542" s="14" t="s">
        <v>1941</v>
      </c>
    </row>
    <row r="543">
      <c r="L543" s="14" t="s">
        <v>310</v>
      </c>
    </row>
    <row r="544">
      <c r="L544" s="14" t="s">
        <v>1942</v>
      </c>
    </row>
    <row r="545">
      <c r="L545" s="14" t="s">
        <v>423</v>
      </c>
    </row>
    <row r="546">
      <c r="L546" s="14" t="s">
        <v>1030</v>
      </c>
    </row>
    <row r="547">
      <c r="L547" s="14" t="s">
        <v>350</v>
      </c>
    </row>
    <row r="548">
      <c r="L548" s="14" t="s">
        <v>1179</v>
      </c>
    </row>
    <row r="549">
      <c r="L549" s="14" t="s">
        <v>1711</v>
      </c>
    </row>
    <row r="550">
      <c r="L550" s="14" t="s">
        <v>323</v>
      </c>
    </row>
    <row r="551">
      <c r="L551" s="14" t="s">
        <v>884</v>
      </c>
    </row>
    <row r="552">
      <c r="L552" s="14" t="s">
        <v>1943</v>
      </c>
    </row>
    <row r="553">
      <c r="L553" s="14" t="s">
        <v>872</v>
      </c>
    </row>
    <row r="554">
      <c r="L554" s="14" t="s">
        <v>1944</v>
      </c>
    </row>
    <row r="555">
      <c r="L555" s="14" t="s">
        <v>905</v>
      </c>
    </row>
    <row r="556">
      <c r="L556" s="14" t="s">
        <v>691</v>
      </c>
    </row>
    <row r="557">
      <c r="L557" s="14" t="s">
        <v>1594</v>
      </c>
    </row>
    <row r="558">
      <c r="L558" s="14" t="s">
        <v>1945</v>
      </c>
    </row>
    <row r="559">
      <c r="L559" s="14" t="s">
        <v>1946</v>
      </c>
    </row>
    <row r="560">
      <c r="L560" s="14" t="s">
        <v>240</v>
      </c>
    </row>
    <row r="561">
      <c r="L561" s="14" t="s">
        <v>383</v>
      </c>
    </row>
    <row r="562">
      <c r="L562" s="14" t="s">
        <v>1947</v>
      </c>
    </row>
    <row r="563">
      <c r="L563" s="14" t="s">
        <v>1434</v>
      </c>
    </row>
    <row r="564">
      <c r="L564" s="14" t="s">
        <v>1598</v>
      </c>
    </row>
    <row r="565">
      <c r="L565" s="14" t="s">
        <v>1948</v>
      </c>
    </row>
    <row r="566">
      <c r="L566" s="14" t="s">
        <v>1542</v>
      </c>
    </row>
    <row r="567">
      <c r="L567" s="14" t="s">
        <v>1949</v>
      </c>
    </row>
    <row r="568">
      <c r="L568" s="14" t="s">
        <v>1538</v>
      </c>
    </row>
    <row r="569">
      <c r="L569" s="14" t="s">
        <v>1525</v>
      </c>
    </row>
    <row r="570">
      <c r="L570" s="14" t="s">
        <v>1521</v>
      </c>
    </row>
    <row r="571">
      <c r="L571" s="14" t="s">
        <v>1071</v>
      </c>
    </row>
    <row r="572">
      <c r="L572" s="14" t="s">
        <v>1441</v>
      </c>
    </row>
    <row r="573">
      <c r="L573" s="14" t="s">
        <v>1950</v>
      </c>
    </row>
    <row r="574">
      <c r="L574" s="14" t="s">
        <v>1018</v>
      </c>
    </row>
    <row r="575">
      <c r="L575" s="14" t="s">
        <v>978</v>
      </c>
    </row>
    <row r="576">
      <c r="L576" s="14" t="s">
        <v>1026</v>
      </c>
    </row>
    <row r="577">
      <c r="L577" s="14" t="s">
        <v>1951</v>
      </c>
    </row>
    <row r="578">
      <c r="L578" s="14" t="s">
        <v>1952</v>
      </c>
    </row>
    <row r="579">
      <c r="L579" s="14" t="s">
        <v>1588</v>
      </c>
    </row>
    <row r="580">
      <c r="L580" s="14" t="s">
        <v>1953</v>
      </c>
    </row>
    <row r="581">
      <c r="L581" s="14" t="s">
        <v>1549</v>
      </c>
    </row>
    <row r="582">
      <c r="L582" s="14" t="s">
        <v>748</v>
      </c>
    </row>
    <row r="583">
      <c r="L583" s="14" t="s">
        <v>1954</v>
      </c>
    </row>
    <row r="584">
      <c r="L584" s="14" t="s">
        <v>1955</v>
      </c>
    </row>
    <row r="585">
      <c r="L585" s="14" t="s">
        <v>1427</v>
      </c>
    </row>
    <row r="586">
      <c r="L586" s="14" t="s">
        <v>684</v>
      </c>
    </row>
    <row r="587">
      <c r="L587" s="14" t="s">
        <v>950</v>
      </c>
    </row>
    <row r="588">
      <c r="L588" s="14" t="s">
        <v>1956</v>
      </c>
    </row>
    <row r="589">
      <c r="L589" s="14" t="s">
        <v>995</v>
      </c>
    </row>
    <row r="590">
      <c r="L590" s="14" t="s">
        <v>968</v>
      </c>
    </row>
    <row r="591">
      <c r="L591" s="14" t="s">
        <v>1957</v>
      </c>
    </row>
    <row r="592">
      <c r="L592" s="14" t="s">
        <v>875</v>
      </c>
    </row>
    <row r="593">
      <c r="L593" s="14" t="s">
        <v>1958</v>
      </c>
    </row>
    <row r="594">
      <c r="L594" s="14" t="s">
        <v>1310</v>
      </c>
    </row>
    <row r="595">
      <c r="L595" s="14" t="s">
        <v>1959</v>
      </c>
    </row>
    <row r="596">
      <c r="L596" s="14" t="s">
        <v>1960</v>
      </c>
    </row>
    <row r="597">
      <c r="L597" s="14" t="s">
        <v>1289</v>
      </c>
    </row>
    <row r="598">
      <c r="L598" s="14" t="s">
        <v>1418</v>
      </c>
    </row>
    <row r="599">
      <c r="L599" s="14" t="s">
        <v>1173</v>
      </c>
    </row>
    <row r="600">
      <c r="L600" s="14" t="s">
        <v>723</v>
      </c>
    </row>
    <row r="601">
      <c r="L601" s="14" t="s">
        <v>1484</v>
      </c>
    </row>
    <row r="602">
      <c r="L602" s="14" t="s">
        <v>1961</v>
      </c>
    </row>
    <row r="603">
      <c r="L603" s="14" t="s">
        <v>1962</v>
      </c>
    </row>
    <row r="604">
      <c r="L604" s="14" t="s">
        <v>1963</v>
      </c>
    </row>
    <row r="605">
      <c r="L605" s="14" t="s">
        <v>447</v>
      </c>
    </row>
    <row r="606">
      <c r="L606" s="14" t="s">
        <v>917</v>
      </c>
    </row>
    <row r="607">
      <c r="L607" s="14" t="s">
        <v>1729</v>
      </c>
    </row>
    <row r="608">
      <c r="L608" s="14" t="s">
        <v>1445</v>
      </c>
    </row>
    <row r="609">
      <c r="L609" s="14" t="s">
        <v>1327</v>
      </c>
    </row>
    <row r="610">
      <c r="L610" s="14" t="s">
        <v>1964</v>
      </c>
    </row>
    <row r="611">
      <c r="L611" s="14" t="s">
        <v>1483</v>
      </c>
    </row>
    <row r="612">
      <c r="L612" s="14" t="s">
        <v>947</v>
      </c>
    </row>
    <row r="613">
      <c r="L613" s="14" t="s">
        <v>1227</v>
      </c>
    </row>
    <row r="614">
      <c r="L614" s="14" t="s">
        <v>464</v>
      </c>
    </row>
    <row r="615">
      <c r="L615" s="14" t="s">
        <v>1965</v>
      </c>
    </row>
    <row r="616">
      <c r="L616" s="14" t="s">
        <v>708</v>
      </c>
    </row>
    <row r="617">
      <c r="L617" s="14" t="s">
        <v>1764</v>
      </c>
    </row>
    <row r="618">
      <c r="L618" s="14" t="s">
        <v>201</v>
      </c>
    </row>
    <row r="619">
      <c r="L619" s="14" t="s">
        <v>1966</v>
      </c>
    </row>
    <row r="620">
      <c r="L620" s="14" t="s">
        <v>1051</v>
      </c>
    </row>
    <row r="621">
      <c r="L621" s="14" t="s">
        <v>1967</v>
      </c>
    </row>
    <row r="622">
      <c r="L622" s="14" t="s">
        <v>1968</v>
      </c>
    </row>
    <row r="623">
      <c r="L623" s="14" t="s">
        <v>997</v>
      </c>
    </row>
    <row r="624">
      <c r="L624" s="14" t="s">
        <v>1166</v>
      </c>
    </row>
    <row r="625">
      <c r="L625" s="14" t="s">
        <v>1969</v>
      </c>
    </row>
    <row r="626">
      <c r="L626" s="14" t="s">
        <v>969</v>
      </c>
    </row>
    <row r="627">
      <c r="L627" s="14" t="s">
        <v>1970</v>
      </c>
    </row>
    <row r="628">
      <c r="L628" s="14" t="s">
        <v>1971</v>
      </c>
    </row>
    <row r="629">
      <c r="L629" s="14" t="s">
        <v>1972</v>
      </c>
    </row>
    <row r="630">
      <c r="L630" s="14" t="s">
        <v>746</v>
      </c>
    </row>
    <row r="631">
      <c r="L631" s="14" t="s">
        <v>387</v>
      </c>
    </row>
    <row r="632">
      <c r="L632" s="14" t="s">
        <v>1272</v>
      </c>
    </row>
    <row r="633">
      <c r="L633" s="14" t="s">
        <v>1973</v>
      </c>
    </row>
    <row r="634">
      <c r="L634" s="14" t="s">
        <v>1245</v>
      </c>
    </row>
    <row r="635">
      <c r="L635" s="14" t="s">
        <v>829</v>
      </c>
    </row>
    <row r="636">
      <c r="L636" s="14" t="s">
        <v>1592</v>
      </c>
    </row>
    <row r="637">
      <c r="L637" s="14" t="s">
        <v>1974</v>
      </c>
    </row>
    <row r="638">
      <c r="L638" s="14" t="s">
        <v>71</v>
      </c>
    </row>
    <row r="639">
      <c r="L639" s="14" t="s">
        <v>1028</v>
      </c>
    </row>
    <row r="640">
      <c r="L640" s="14" t="s">
        <v>1975</v>
      </c>
    </row>
    <row r="641">
      <c r="L641" s="14" t="s">
        <v>380</v>
      </c>
    </row>
    <row r="642">
      <c r="L642" s="14" t="s">
        <v>1072</v>
      </c>
    </row>
    <row r="643">
      <c r="L643" s="14" t="s">
        <v>1976</v>
      </c>
    </row>
    <row r="644">
      <c r="L644" s="14" t="s">
        <v>1354</v>
      </c>
    </row>
    <row r="645">
      <c r="L645" s="14" t="s">
        <v>561</v>
      </c>
    </row>
    <row r="646">
      <c r="L646" s="14" t="s">
        <v>1254</v>
      </c>
    </row>
    <row r="647">
      <c r="L647" s="14" t="s">
        <v>1977</v>
      </c>
    </row>
    <row r="648">
      <c r="L648" s="14" t="s">
        <v>1978</v>
      </c>
    </row>
    <row r="649">
      <c r="L649" s="14" t="s">
        <v>1979</v>
      </c>
    </row>
    <row r="650">
      <c r="L650" s="14" t="s">
        <v>542</v>
      </c>
    </row>
    <row r="651">
      <c r="L651" s="14" t="s">
        <v>1037</v>
      </c>
    </row>
    <row r="652">
      <c r="L652" s="14" t="s">
        <v>873</v>
      </c>
    </row>
    <row r="653">
      <c r="L653" s="14" t="s">
        <v>1706</v>
      </c>
    </row>
    <row r="654">
      <c r="L654" s="14" t="s">
        <v>512</v>
      </c>
    </row>
    <row r="655">
      <c r="L655" s="14" t="s">
        <v>1604</v>
      </c>
    </row>
    <row r="656">
      <c r="L656" s="14" t="s">
        <v>1517</v>
      </c>
    </row>
    <row r="657">
      <c r="L657" s="14" t="s">
        <v>1980</v>
      </c>
    </row>
    <row r="658">
      <c r="L658" s="14" t="s">
        <v>940</v>
      </c>
    </row>
    <row r="659">
      <c r="L659" s="14" t="s">
        <v>817</v>
      </c>
    </row>
    <row r="660">
      <c r="L660" s="14" t="s">
        <v>1677</v>
      </c>
    </row>
    <row r="661">
      <c r="L661" s="14" t="s">
        <v>439</v>
      </c>
    </row>
    <row r="662">
      <c r="L662" s="14" t="s">
        <v>1981</v>
      </c>
    </row>
    <row r="663">
      <c r="L663" s="14" t="s">
        <v>1982</v>
      </c>
    </row>
    <row r="664">
      <c r="L664" s="14" t="s">
        <v>767</v>
      </c>
    </row>
    <row r="665">
      <c r="L665" s="14" t="s">
        <v>1983</v>
      </c>
    </row>
    <row r="666">
      <c r="L666" s="14" t="s">
        <v>1984</v>
      </c>
    </row>
    <row r="667">
      <c r="L667" s="14" t="s">
        <v>1985</v>
      </c>
    </row>
    <row r="668">
      <c r="L668" s="14" t="s">
        <v>1639</v>
      </c>
    </row>
    <row r="669">
      <c r="L669" s="14" t="s">
        <v>433</v>
      </c>
    </row>
    <row r="670">
      <c r="L670" s="14" t="s">
        <v>1302</v>
      </c>
    </row>
    <row r="671">
      <c r="L671" s="14" t="s">
        <v>1067</v>
      </c>
    </row>
    <row r="672">
      <c r="L672" s="14" t="s">
        <v>1509</v>
      </c>
    </row>
    <row r="673">
      <c r="L673" s="14" t="s">
        <v>1024</v>
      </c>
    </row>
    <row r="674">
      <c r="L674" s="14" t="s">
        <v>1249</v>
      </c>
    </row>
    <row r="675">
      <c r="L675" s="14" t="s">
        <v>1477</v>
      </c>
    </row>
    <row r="676">
      <c r="L676" s="14" t="s">
        <v>1333</v>
      </c>
    </row>
    <row r="677">
      <c r="L677" s="14" t="s">
        <v>1986</v>
      </c>
    </row>
    <row r="678">
      <c r="L678" s="14" t="s">
        <v>990</v>
      </c>
    </row>
    <row r="679">
      <c r="L679" s="14" t="s">
        <v>1987</v>
      </c>
    </row>
    <row r="680">
      <c r="L680" s="14" t="s">
        <v>1988</v>
      </c>
    </row>
    <row r="681">
      <c r="L681" s="14" t="s">
        <v>1989</v>
      </c>
    </row>
    <row r="682">
      <c r="L682" s="14" t="s">
        <v>1088</v>
      </c>
    </row>
    <row r="683">
      <c r="L683" s="14" t="s">
        <v>1990</v>
      </c>
    </row>
    <row r="684">
      <c r="L684" s="14" t="s">
        <v>1991</v>
      </c>
    </row>
    <row r="685">
      <c r="L685" s="14" t="s">
        <v>1992</v>
      </c>
    </row>
    <row r="686">
      <c r="L686" s="14" t="s">
        <v>1993</v>
      </c>
    </row>
    <row r="687">
      <c r="L687" s="14" t="s">
        <v>1553</v>
      </c>
    </row>
    <row r="688">
      <c r="L688" s="14" t="s">
        <v>1994</v>
      </c>
    </row>
    <row r="689">
      <c r="L689" s="14" t="s">
        <v>1995</v>
      </c>
    </row>
    <row r="690">
      <c r="L690" s="14" t="s">
        <v>1996</v>
      </c>
    </row>
    <row r="691">
      <c r="L691" s="14" t="s">
        <v>1997</v>
      </c>
    </row>
    <row r="692">
      <c r="L692" s="14" t="s">
        <v>624</v>
      </c>
    </row>
    <row r="693">
      <c r="L693" s="14" t="s">
        <v>1998</v>
      </c>
    </row>
    <row r="694">
      <c r="L694" s="14" t="s">
        <v>1999</v>
      </c>
    </row>
    <row r="695">
      <c r="L695" s="14" t="s">
        <v>967</v>
      </c>
    </row>
    <row r="696">
      <c r="L696" s="14" t="s">
        <v>2000</v>
      </c>
    </row>
    <row r="697">
      <c r="L697" s="14" t="s">
        <v>392</v>
      </c>
    </row>
    <row r="698">
      <c r="L698" s="14" t="s">
        <v>2001</v>
      </c>
    </row>
    <row r="699">
      <c r="L699" s="14" t="s">
        <v>1439</v>
      </c>
    </row>
    <row r="700">
      <c r="L700" s="14" t="s">
        <v>2002</v>
      </c>
    </row>
    <row r="701">
      <c r="L701" s="14" t="s">
        <v>1202</v>
      </c>
    </row>
    <row r="702">
      <c r="L702" s="14" t="s">
        <v>690</v>
      </c>
    </row>
    <row r="703">
      <c r="L703" s="14" t="s">
        <v>2003</v>
      </c>
    </row>
    <row r="704">
      <c r="L704" s="14" t="s">
        <v>1143</v>
      </c>
    </row>
    <row r="705">
      <c r="L705" s="14" t="s">
        <v>1620</v>
      </c>
    </row>
    <row r="706">
      <c r="L706" s="14" t="s">
        <v>2004</v>
      </c>
    </row>
    <row r="707">
      <c r="L707" s="14" t="s">
        <v>1147</v>
      </c>
    </row>
    <row r="708">
      <c r="L708" s="14" t="s">
        <v>614</v>
      </c>
    </row>
    <row r="709">
      <c r="L709" s="14" t="s">
        <v>536</v>
      </c>
    </row>
    <row r="710">
      <c r="L710" s="14" t="s">
        <v>1392</v>
      </c>
    </row>
    <row r="711">
      <c r="L711" s="14" t="s">
        <v>1787</v>
      </c>
    </row>
    <row r="712">
      <c r="L712" s="14" t="s">
        <v>1211</v>
      </c>
    </row>
    <row r="713">
      <c r="L713" s="14" t="s">
        <v>2005</v>
      </c>
    </row>
    <row r="714">
      <c r="L714" s="14" t="s">
        <v>2006</v>
      </c>
    </row>
    <row r="715">
      <c r="L715" s="14" t="s">
        <v>2007</v>
      </c>
    </row>
    <row r="716">
      <c r="L716" s="14" t="s">
        <v>2008</v>
      </c>
    </row>
    <row r="717">
      <c r="L717" s="14" t="s">
        <v>2009</v>
      </c>
    </row>
    <row r="718">
      <c r="L718" s="14" t="s">
        <v>666</v>
      </c>
    </row>
    <row r="719">
      <c r="L719" s="14" t="s">
        <v>2010</v>
      </c>
    </row>
    <row r="720">
      <c r="L720" s="14" t="s">
        <v>908</v>
      </c>
    </row>
    <row r="721">
      <c r="L721" s="14" t="s">
        <v>1414</v>
      </c>
    </row>
    <row r="722">
      <c r="L722" s="14" t="s">
        <v>921</v>
      </c>
    </row>
    <row r="723">
      <c r="L723" s="14" t="s">
        <v>984</v>
      </c>
    </row>
    <row r="724">
      <c r="L724" s="14" t="s">
        <v>328</v>
      </c>
    </row>
    <row r="725">
      <c r="L725" s="14" t="s">
        <v>1239</v>
      </c>
    </row>
    <row r="726">
      <c r="L726" s="14" t="s">
        <v>1583</v>
      </c>
    </row>
    <row r="727">
      <c r="L727" s="14" t="s">
        <v>1176</v>
      </c>
    </row>
    <row r="728">
      <c r="L728" s="14" t="s">
        <v>1495</v>
      </c>
    </row>
    <row r="729">
      <c r="L729" s="14" t="s">
        <v>2011</v>
      </c>
    </row>
    <row r="730">
      <c r="L730" s="14" t="s">
        <v>1129</v>
      </c>
    </row>
    <row r="731">
      <c r="L731" s="14" t="s">
        <v>1531</v>
      </c>
    </row>
    <row r="732">
      <c r="L732" s="14" t="s">
        <v>1154</v>
      </c>
    </row>
    <row r="733">
      <c r="L733" s="14" t="s">
        <v>982</v>
      </c>
    </row>
    <row r="734">
      <c r="L734" s="14" t="s">
        <v>928</v>
      </c>
    </row>
    <row r="735">
      <c r="L735" s="14" t="s">
        <v>2012</v>
      </c>
    </row>
    <row r="736">
      <c r="L736" s="14" t="s">
        <v>1813</v>
      </c>
    </row>
    <row r="737">
      <c r="L737" s="14" t="s">
        <v>883</v>
      </c>
    </row>
    <row r="738">
      <c r="L738" s="14" t="s">
        <v>2013</v>
      </c>
    </row>
    <row r="739">
      <c r="L739" s="14" t="s">
        <v>2014</v>
      </c>
    </row>
    <row r="740">
      <c r="L740" s="14" t="s">
        <v>2015</v>
      </c>
    </row>
    <row r="741">
      <c r="L741" s="14" t="s">
        <v>1031</v>
      </c>
    </row>
    <row r="742">
      <c r="L742" s="14" t="s">
        <v>2016</v>
      </c>
    </row>
    <row r="743">
      <c r="L743" s="14" t="s">
        <v>1618</v>
      </c>
    </row>
    <row r="744">
      <c r="L744" s="14" t="s">
        <v>1637</v>
      </c>
    </row>
    <row r="745">
      <c r="L745" s="14" t="s">
        <v>2017</v>
      </c>
    </row>
    <row r="746">
      <c r="L746" s="14" t="s">
        <v>2018</v>
      </c>
    </row>
    <row r="747">
      <c r="L747" s="14" t="s">
        <v>2019</v>
      </c>
    </row>
    <row r="748">
      <c r="L748" s="14" t="s">
        <v>2020</v>
      </c>
    </row>
    <row r="749">
      <c r="L749" s="14" t="s">
        <v>1066</v>
      </c>
    </row>
    <row r="750">
      <c r="L750" s="14" t="s">
        <v>1204</v>
      </c>
    </row>
    <row r="751">
      <c r="L751" s="14" t="s">
        <v>1601</v>
      </c>
    </row>
    <row r="752">
      <c r="L752" s="14" t="s">
        <v>1488</v>
      </c>
    </row>
    <row r="753">
      <c r="L753" s="14" t="s">
        <v>1219</v>
      </c>
    </row>
    <row r="754">
      <c r="L754" s="14" t="s">
        <v>2021</v>
      </c>
    </row>
    <row r="755">
      <c r="L755" s="14" t="s">
        <v>2022</v>
      </c>
    </row>
    <row r="756">
      <c r="L756" s="14" t="s">
        <v>2023</v>
      </c>
    </row>
    <row r="757">
      <c r="L757" s="14" t="s">
        <v>2024</v>
      </c>
    </row>
    <row r="758">
      <c r="L758" s="14" t="s">
        <v>2025</v>
      </c>
    </row>
    <row r="759">
      <c r="L759" s="14" t="s">
        <v>1258</v>
      </c>
    </row>
    <row r="760">
      <c r="L760" s="14" t="s">
        <v>498</v>
      </c>
    </row>
    <row r="761">
      <c r="L761" s="14" t="s">
        <v>1577</v>
      </c>
    </row>
    <row r="762">
      <c r="L762" s="14" t="s">
        <v>2026</v>
      </c>
    </row>
    <row r="763">
      <c r="L763" s="14" t="s">
        <v>1033</v>
      </c>
    </row>
    <row r="764">
      <c r="L764" s="14" t="s">
        <v>927</v>
      </c>
    </row>
    <row r="765">
      <c r="L765" s="14" t="s">
        <v>2027</v>
      </c>
    </row>
    <row r="766">
      <c r="L766" s="14" t="s">
        <v>1443</v>
      </c>
    </row>
    <row r="767">
      <c r="L767" s="14" t="s">
        <v>2028</v>
      </c>
    </row>
    <row r="768">
      <c r="L768" s="14" t="s">
        <v>1282</v>
      </c>
    </row>
    <row r="769">
      <c r="L769" s="14" t="s">
        <v>1384</v>
      </c>
    </row>
    <row r="770">
      <c r="L770" s="14" t="s">
        <v>2029</v>
      </c>
    </row>
    <row r="771">
      <c r="L771" s="14" t="s">
        <v>1727</v>
      </c>
    </row>
    <row r="772">
      <c r="L772" s="14" t="s">
        <v>2030</v>
      </c>
    </row>
    <row r="773">
      <c r="L773" s="14" t="s">
        <v>1424</v>
      </c>
    </row>
    <row r="774">
      <c r="L774" s="14" t="s">
        <v>2031</v>
      </c>
    </row>
    <row r="775">
      <c r="L775" s="14" t="s">
        <v>2032</v>
      </c>
    </row>
    <row r="776">
      <c r="L776" s="14" t="s">
        <v>419</v>
      </c>
    </row>
    <row r="777">
      <c r="L777" s="14" t="s">
        <v>2033</v>
      </c>
    </row>
    <row r="778">
      <c r="L778" s="14" t="s">
        <v>2034</v>
      </c>
    </row>
    <row r="779">
      <c r="L779" s="14" t="s">
        <v>2035</v>
      </c>
    </row>
    <row r="780">
      <c r="L780" s="14" t="s">
        <v>792</v>
      </c>
    </row>
    <row r="781">
      <c r="L781" s="14" t="s">
        <v>1379</v>
      </c>
    </row>
    <row r="782">
      <c r="L782" s="14" t="s">
        <v>1178</v>
      </c>
    </row>
    <row r="783">
      <c r="L783" s="14" t="s">
        <v>2036</v>
      </c>
    </row>
    <row r="784">
      <c r="L784" s="14" t="s">
        <v>2037</v>
      </c>
    </row>
    <row r="785">
      <c r="L785" s="14" t="s">
        <v>640</v>
      </c>
    </row>
    <row r="786">
      <c r="L786" s="14" t="s">
        <v>2038</v>
      </c>
    </row>
    <row r="787">
      <c r="L787" s="14" t="s">
        <v>2039</v>
      </c>
    </row>
    <row r="788">
      <c r="L788" s="14" t="s">
        <v>1140</v>
      </c>
    </row>
    <row r="789">
      <c r="L789" s="14" t="s">
        <v>644</v>
      </c>
    </row>
    <row r="790">
      <c r="L790" s="14" t="s">
        <v>2040</v>
      </c>
    </row>
    <row r="791">
      <c r="L791" s="14" t="s">
        <v>2041</v>
      </c>
    </row>
    <row r="792">
      <c r="L792" s="14" t="s">
        <v>2042</v>
      </c>
    </row>
    <row r="793">
      <c r="L793" s="14" t="s">
        <v>2043</v>
      </c>
    </row>
    <row r="794">
      <c r="L794" s="14" t="s">
        <v>584</v>
      </c>
    </row>
    <row r="795">
      <c r="L795" s="14" t="s">
        <v>945</v>
      </c>
    </row>
    <row r="796">
      <c r="L796" s="14" t="s">
        <v>740</v>
      </c>
    </row>
    <row r="797">
      <c r="L797" s="14" t="s">
        <v>1570</v>
      </c>
    </row>
    <row r="798">
      <c r="L798" s="14" t="s">
        <v>2044</v>
      </c>
    </row>
    <row r="799">
      <c r="L799" s="14" t="s">
        <v>2045</v>
      </c>
    </row>
    <row r="800">
      <c r="L800" s="14" t="s">
        <v>2046</v>
      </c>
    </row>
    <row r="801">
      <c r="L801" s="14" t="s">
        <v>2047</v>
      </c>
    </row>
    <row r="802">
      <c r="L802" s="14" t="s">
        <v>2048</v>
      </c>
    </row>
    <row r="803">
      <c r="L803" s="14" t="s">
        <v>1684</v>
      </c>
    </row>
    <row r="804">
      <c r="L804" s="14" t="s">
        <v>1013</v>
      </c>
    </row>
    <row r="805">
      <c r="L805" s="14" t="s">
        <v>2049</v>
      </c>
    </row>
    <row r="806">
      <c r="L806" s="14" t="s">
        <v>878</v>
      </c>
    </row>
    <row r="807">
      <c r="L807" s="14" t="s">
        <v>2050</v>
      </c>
    </row>
    <row r="808">
      <c r="L808" s="14" t="s">
        <v>2051</v>
      </c>
    </row>
    <row r="809">
      <c r="L809" s="14" t="s">
        <v>2052</v>
      </c>
    </row>
    <row r="810">
      <c r="L810" s="14" t="s">
        <v>2053</v>
      </c>
    </row>
    <row r="811">
      <c r="L811" s="14" t="s">
        <v>920</v>
      </c>
    </row>
    <row r="812">
      <c r="L812" s="14" t="s">
        <v>2054</v>
      </c>
    </row>
    <row r="813">
      <c r="L813" s="14" t="s">
        <v>2055</v>
      </c>
    </row>
    <row r="814">
      <c r="L814" s="14" t="s">
        <v>2056</v>
      </c>
    </row>
    <row r="815">
      <c r="L815" s="14" t="s">
        <v>526</v>
      </c>
    </row>
    <row r="816">
      <c r="L816" s="14" t="s">
        <v>2057</v>
      </c>
    </row>
    <row r="817">
      <c r="L817" s="14" t="s">
        <v>2058</v>
      </c>
    </row>
    <row r="818">
      <c r="L818" s="14" t="s">
        <v>943</v>
      </c>
    </row>
    <row r="819">
      <c r="L819" s="14" t="s">
        <v>2059</v>
      </c>
    </row>
    <row r="820">
      <c r="L820" s="14" t="s">
        <v>1602</v>
      </c>
    </row>
    <row r="821">
      <c r="L821" s="14" t="s">
        <v>2060</v>
      </c>
    </row>
    <row r="822">
      <c r="L822" s="14" t="s">
        <v>2061</v>
      </c>
    </row>
    <row r="823">
      <c r="L823" s="14" t="s">
        <v>1138</v>
      </c>
    </row>
    <row r="824">
      <c r="L824" s="14" t="s">
        <v>2062</v>
      </c>
    </row>
    <row r="825">
      <c r="L825" s="14" t="s">
        <v>2063</v>
      </c>
    </row>
    <row r="826">
      <c r="L826" s="14" t="s">
        <v>2064</v>
      </c>
    </row>
    <row r="827">
      <c r="L827" s="14" t="s">
        <v>1772</v>
      </c>
    </row>
    <row r="828">
      <c r="L828" s="14" t="s">
        <v>1499</v>
      </c>
    </row>
    <row r="829">
      <c r="L829" s="14" t="s">
        <v>574</v>
      </c>
    </row>
    <row r="830">
      <c r="L830" s="14" t="s">
        <v>2065</v>
      </c>
    </row>
    <row r="831">
      <c r="L831" s="14" t="s">
        <v>1181</v>
      </c>
    </row>
    <row r="832">
      <c r="L832" s="14" t="s">
        <v>1679</v>
      </c>
    </row>
    <row r="833">
      <c r="L833" s="14" t="s">
        <v>1318</v>
      </c>
    </row>
    <row r="834">
      <c r="L834" s="14" t="s">
        <v>467</v>
      </c>
    </row>
    <row r="835">
      <c r="L835" s="14" t="s">
        <v>2066</v>
      </c>
    </row>
    <row r="836">
      <c r="L836" s="14" t="s">
        <v>885</v>
      </c>
    </row>
    <row r="837">
      <c r="L837" s="14" t="s">
        <v>2067</v>
      </c>
    </row>
    <row r="838">
      <c r="L838" s="14" t="s">
        <v>2068</v>
      </c>
    </row>
    <row r="839">
      <c r="L839" s="14" t="s">
        <v>1472</v>
      </c>
    </row>
    <row r="840">
      <c r="L840" s="14" t="s">
        <v>70</v>
      </c>
    </row>
    <row r="841">
      <c r="L841" s="14" t="s">
        <v>778</v>
      </c>
    </row>
    <row r="842">
      <c r="L842" s="14" t="s">
        <v>906</v>
      </c>
    </row>
    <row r="843">
      <c r="L843" s="14" t="s">
        <v>1419</v>
      </c>
    </row>
    <row r="844">
      <c r="L844" s="14" t="s">
        <v>1253</v>
      </c>
    </row>
    <row r="845">
      <c r="L845" s="14" t="s">
        <v>2069</v>
      </c>
    </row>
    <row r="846">
      <c r="L846" s="14" t="s">
        <v>1062</v>
      </c>
    </row>
    <row r="847">
      <c r="L847" s="14" t="s">
        <v>554</v>
      </c>
    </row>
    <row r="848">
      <c r="L848" s="14" t="s">
        <v>617</v>
      </c>
    </row>
    <row r="849">
      <c r="L849" s="14" t="s">
        <v>1257</v>
      </c>
    </row>
    <row r="850">
      <c r="L850" s="14" t="s">
        <v>2070</v>
      </c>
    </row>
    <row r="851">
      <c r="L851" s="14" t="s">
        <v>1584</v>
      </c>
    </row>
    <row r="852">
      <c r="L852" s="14" t="s">
        <v>507</v>
      </c>
    </row>
    <row r="853">
      <c r="L853" s="14" t="s">
        <v>900</v>
      </c>
    </row>
    <row r="854">
      <c r="L854" s="14" t="s">
        <v>2071</v>
      </c>
    </row>
    <row r="855">
      <c r="L855" s="14" t="s">
        <v>1053</v>
      </c>
    </row>
    <row r="856">
      <c r="L856" s="14" t="s">
        <v>2072</v>
      </c>
    </row>
    <row r="857">
      <c r="L857" s="14" t="s">
        <v>2073</v>
      </c>
    </row>
    <row r="858">
      <c r="L858" s="14" t="s">
        <v>2074</v>
      </c>
    </row>
    <row r="859">
      <c r="L859" s="14" t="s">
        <v>2075</v>
      </c>
    </row>
    <row r="860">
      <c r="L860" s="14" t="s">
        <v>989</v>
      </c>
    </row>
    <row r="861">
      <c r="L861" s="14" t="s">
        <v>1131</v>
      </c>
    </row>
    <row r="862">
      <c r="L862" s="14" t="s">
        <v>2076</v>
      </c>
    </row>
    <row r="863">
      <c r="L863" s="14" t="s">
        <v>1660</v>
      </c>
    </row>
    <row r="864">
      <c r="L864" s="14" t="s">
        <v>2077</v>
      </c>
    </row>
    <row r="865">
      <c r="L865" s="14" t="s">
        <v>1777</v>
      </c>
    </row>
    <row r="866">
      <c r="L866" s="14" t="s">
        <v>1205</v>
      </c>
    </row>
    <row r="867">
      <c r="L867" s="14" t="s">
        <v>2078</v>
      </c>
    </row>
    <row r="868">
      <c r="L868" s="14" t="s">
        <v>1172</v>
      </c>
    </row>
    <row r="869">
      <c r="L869" s="14" t="s">
        <v>2079</v>
      </c>
    </row>
    <row r="870">
      <c r="L870" s="14" t="s">
        <v>605</v>
      </c>
    </row>
    <row r="871">
      <c r="L871" s="14" t="s">
        <v>1328</v>
      </c>
    </row>
    <row r="872">
      <c r="L872" s="14" t="s">
        <v>2080</v>
      </c>
    </row>
    <row r="873">
      <c r="L873" s="14" t="s">
        <v>2081</v>
      </c>
    </row>
    <row r="874">
      <c r="L874" s="14" t="s">
        <v>2082</v>
      </c>
    </row>
    <row r="875">
      <c r="L875" s="14" t="s">
        <v>474</v>
      </c>
    </row>
    <row r="876">
      <c r="L876" s="14" t="s">
        <v>2083</v>
      </c>
    </row>
    <row r="877">
      <c r="L877" s="14" t="s">
        <v>1094</v>
      </c>
    </row>
    <row r="878">
      <c r="L878" s="14" t="s">
        <v>2084</v>
      </c>
    </row>
    <row r="879">
      <c r="L879" s="14" t="s">
        <v>700</v>
      </c>
    </row>
    <row r="880">
      <c r="L880" s="14" t="s">
        <v>1303</v>
      </c>
    </row>
    <row r="881">
      <c r="L881" s="14" t="s">
        <v>2085</v>
      </c>
    </row>
    <row r="882">
      <c r="L882" s="14" t="s">
        <v>582</v>
      </c>
    </row>
    <row r="883">
      <c r="L883" s="14" t="s">
        <v>2086</v>
      </c>
    </row>
    <row r="884">
      <c r="L884" s="14" t="s">
        <v>2087</v>
      </c>
    </row>
    <row r="885">
      <c r="L885" s="14" t="s">
        <v>2088</v>
      </c>
    </row>
    <row r="886">
      <c r="L886" s="14" t="s">
        <v>2089</v>
      </c>
    </row>
    <row r="887">
      <c r="L887" s="14" t="s">
        <v>1120</v>
      </c>
    </row>
    <row r="888">
      <c r="L888" s="14" t="s">
        <v>1397</v>
      </c>
    </row>
    <row r="889">
      <c r="L889" s="14" t="s">
        <v>2090</v>
      </c>
    </row>
    <row r="890">
      <c r="L890" s="14" t="s">
        <v>2091</v>
      </c>
    </row>
    <row r="891">
      <c r="L891" s="14" t="s">
        <v>2092</v>
      </c>
    </row>
    <row r="892">
      <c r="L892" s="14" t="s">
        <v>251</v>
      </c>
    </row>
    <row r="893">
      <c r="L893" s="14" t="s">
        <v>819</v>
      </c>
    </row>
    <row r="894">
      <c r="L894" s="14" t="s">
        <v>1550</v>
      </c>
    </row>
    <row r="895">
      <c r="L895" s="14" t="s">
        <v>2093</v>
      </c>
    </row>
    <row r="896">
      <c r="L896" s="14" t="s">
        <v>2094</v>
      </c>
    </row>
    <row r="897">
      <c r="L897" s="14" t="s">
        <v>2095</v>
      </c>
    </row>
    <row r="898">
      <c r="L898" s="14" t="s">
        <v>2096</v>
      </c>
    </row>
    <row r="899">
      <c r="L899" s="14" t="s">
        <v>2097</v>
      </c>
    </row>
    <row r="900">
      <c r="L900" s="14" t="s">
        <v>965</v>
      </c>
    </row>
    <row r="901">
      <c r="L901" s="14" t="s">
        <v>1183</v>
      </c>
    </row>
    <row r="902">
      <c r="L902" s="14" t="s">
        <v>2098</v>
      </c>
    </row>
    <row r="903">
      <c r="L903" s="14" t="s">
        <v>2099</v>
      </c>
    </row>
    <row r="904">
      <c r="L904" s="14" t="s">
        <v>2100</v>
      </c>
    </row>
    <row r="905">
      <c r="L905" s="14" t="s">
        <v>2101</v>
      </c>
    </row>
    <row r="906">
      <c r="L906" s="14" t="s">
        <v>2102</v>
      </c>
    </row>
    <row r="907">
      <c r="L907" s="14" t="s">
        <v>1695</v>
      </c>
    </row>
    <row r="908">
      <c r="L908" s="14" t="s">
        <v>2103</v>
      </c>
    </row>
    <row r="909">
      <c r="L909" s="14" t="s">
        <v>2104</v>
      </c>
    </row>
    <row r="910">
      <c r="L910" s="14" t="s">
        <v>2105</v>
      </c>
    </row>
    <row r="911">
      <c r="L911" s="14" t="s">
        <v>1800</v>
      </c>
    </row>
    <row r="912">
      <c r="L912" s="14" t="s">
        <v>2106</v>
      </c>
    </row>
    <row r="913">
      <c r="L913" s="14" t="s">
        <v>1539</v>
      </c>
    </row>
    <row r="914">
      <c r="L914" s="14" t="s">
        <v>815</v>
      </c>
    </row>
    <row r="915">
      <c r="L915" s="14" t="s">
        <v>777</v>
      </c>
    </row>
    <row r="916">
      <c r="L916" s="14" t="s">
        <v>2107</v>
      </c>
    </row>
    <row r="917">
      <c r="L917" s="14" t="s">
        <v>2108</v>
      </c>
    </row>
    <row r="918">
      <c r="L918" s="14" t="s">
        <v>2109</v>
      </c>
    </row>
    <row r="919">
      <c r="L919" s="14" t="s">
        <v>2110</v>
      </c>
    </row>
    <row r="920">
      <c r="L920" s="14" t="s">
        <v>2111</v>
      </c>
    </row>
    <row r="921">
      <c r="L921" s="14" t="s">
        <v>2112</v>
      </c>
    </row>
    <row r="922">
      <c r="L922" s="14" t="s">
        <v>2113</v>
      </c>
    </row>
    <row r="923">
      <c r="L923" s="14" t="s">
        <v>159</v>
      </c>
    </row>
    <row r="924">
      <c r="L924" s="14" t="s">
        <v>2114</v>
      </c>
    </row>
    <row r="925">
      <c r="L925" s="14" t="s">
        <v>487</v>
      </c>
    </row>
    <row r="926">
      <c r="L926" s="14" t="s">
        <v>2115</v>
      </c>
    </row>
    <row r="927">
      <c r="L927" s="14" t="s">
        <v>1188</v>
      </c>
    </row>
    <row r="928">
      <c r="L928" s="14" t="s">
        <v>276</v>
      </c>
    </row>
    <row r="929">
      <c r="L929" s="14" t="s">
        <v>1595</v>
      </c>
    </row>
    <row r="930">
      <c r="L930" s="14" t="s">
        <v>2116</v>
      </c>
    </row>
    <row r="931">
      <c r="L931" s="14" t="s">
        <v>1201</v>
      </c>
    </row>
    <row r="932">
      <c r="L932" s="14" t="s">
        <v>2117</v>
      </c>
    </row>
    <row r="933">
      <c r="L933" s="14" t="s">
        <v>2118</v>
      </c>
    </row>
    <row r="934">
      <c r="L934" s="14" t="s">
        <v>1083</v>
      </c>
    </row>
    <row r="935">
      <c r="L935" s="14" t="s">
        <v>2119</v>
      </c>
    </row>
    <row r="936">
      <c r="L936" s="14" t="s">
        <v>412</v>
      </c>
    </row>
    <row r="937">
      <c r="L937" s="14" t="s">
        <v>2120</v>
      </c>
    </row>
    <row r="938">
      <c r="L938" s="14" t="s">
        <v>2121</v>
      </c>
    </row>
    <row r="939">
      <c r="L939" s="14" t="s">
        <v>2122</v>
      </c>
    </row>
    <row r="940">
      <c r="L940" s="14" t="s">
        <v>1307</v>
      </c>
    </row>
    <row r="941">
      <c r="L941" s="14" t="s">
        <v>2123</v>
      </c>
    </row>
    <row r="942">
      <c r="L942" s="14" t="s">
        <v>2124</v>
      </c>
    </row>
    <row r="943">
      <c r="L943" s="14" t="s">
        <v>1722</v>
      </c>
    </row>
    <row r="944">
      <c r="L944" s="14" t="s">
        <v>2125</v>
      </c>
    </row>
    <row r="945">
      <c r="L945" s="14" t="s">
        <v>914</v>
      </c>
    </row>
    <row r="946">
      <c r="L946" s="14" t="s">
        <v>2126</v>
      </c>
    </row>
    <row r="947">
      <c r="L947" s="14" t="s">
        <v>1678</v>
      </c>
    </row>
    <row r="948">
      <c r="L948" s="14" t="s">
        <v>732</v>
      </c>
    </row>
    <row r="949">
      <c r="L949" s="14" t="s">
        <v>1402</v>
      </c>
    </row>
    <row r="950">
      <c r="L950" s="14" t="s">
        <v>2127</v>
      </c>
    </row>
    <row r="951">
      <c r="L951" s="14" t="s">
        <v>2128</v>
      </c>
    </row>
    <row r="952">
      <c r="L952" s="14" t="s">
        <v>2129</v>
      </c>
    </row>
    <row r="953">
      <c r="L953" s="14" t="s">
        <v>651</v>
      </c>
    </row>
    <row r="954">
      <c r="L954" s="14" t="s">
        <v>2130</v>
      </c>
    </row>
    <row r="955">
      <c r="L955" s="14" t="s">
        <v>1545</v>
      </c>
    </row>
    <row r="956">
      <c r="L956" s="14" t="s">
        <v>2131</v>
      </c>
    </row>
    <row r="957">
      <c r="L957" s="14" t="s">
        <v>2132</v>
      </c>
    </row>
    <row r="958">
      <c r="L958" s="14" t="s">
        <v>2133</v>
      </c>
    </row>
    <row r="959">
      <c r="L959" s="14" t="s">
        <v>2134</v>
      </c>
    </row>
    <row r="960">
      <c r="L960" s="14" t="s">
        <v>2135</v>
      </c>
    </row>
    <row r="961">
      <c r="L961" s="14" t="s">
        <v>2136</v>
      </c>
    </row>
    <row r="962">
      <c r="L962" s="14" t="s">
        <v>2137</v>
      </c>
    </row>
    <row r="963">
      <c r="L963" s="14" t="s">
        <v>1163</v>
      </c>
    </row>
    <row r="964">
      <c r="L964" s="14" t="s">
        <v>1017</v>
      </c>
    </row>
    <row r="965">
      <c r="L965" s="14" t="s">
        <v>1830</v>
      </c>
    </row>
    <row r="966">
      <c r="L966" s="14" t="s">
        <v>2138</v>
      </c>
    </row>
    <row r="967">
      <c r="L967" s="14" t="s">
        <v>2139</v>
      </c>
    </row>
    <row r="968">
      <c r="L968" s="14" t="s">
        <v>2140</v>
      </c>
    </row>
    <row r="969">
      <c r="L969" s="14" t="s">
        <v>1171</v>
      </c>
    </row>
    <row r="970">
      <c r="L970" s="14" t="s">
        <v>2141</v>
      </c>
    </row>
    <row r="971">
      <c r="L971" s="14" t="s">
        <v>719</v>
      </c>
    </row>
    <row r="972">
      <c r="L972" s="14" t="s">
        <v>2142</v>
      </c>
    </row>
    <row r="973">
      <c r="L973" s="14" t="s">
        <v>638</v>
      </c>
    </row>
    <row r="974">
      <c r="L974" s="14" t="s">
        <v>2143</v>
      </c>
    </row>
    <row r="975">
      <c r="L975" s="14" t="s">
        <v>2144</v>
      </c>
    </row>
    <row r="976">
      <c r="L976" s="14" t="s">
        <v>2145</v>
      </c>
    </row>
    <row r="977">
      <c r="L977" s="14" t="s">
        <v>2146</v>
      </c>
    </row>
    <row r="978">
      <c r="L978" s="14" t="s">
        <v>937</v>
      </c>
    </row>
    <row r="979">
      <c r="L979" s="14" t="s">
        <v>2147</v>
      </c>
    </row>
    <row r="980">
      <c r="L980" s="14" t="s">
        <v>2148</v>
      </c>
    </row>
    <row r="981">
      <c r="L981" s="14" t="s">
        <v>2149</v>
      </c>
    </row>
    <row r="982">
      <c r="L982" s="14" t="s">
        <v>2150</v>
      </c>
    </row>
    <row r="983">
      <c r="L983" s="14" t="s">
        <v>1634</v>
      </c>
    </row>
    <row r="984">
      <c r="L984" s="14" t="s">
        <v>2151</v>
      </c>
    </row>
    <row r="985">
      <c r="L985" s="14" t="s">
        <v>2152</v>
      </c>
    </row>
    <row r="986">
      <c r="L986" s="14" t="s">
        <v>604</v>
      </c>
    </row>
    <row r="987">
      <c r="L987" s="14" t="s">
        <v>2153</v>
      </c>
    </row>
    <row r="988">
      <c r="L988" s="14" t="s">
        <v>2154</v>
      </c>
    </row>
    <row r="989">
      <c r="L989" s="14" t="s">
        <v>2155</v>
      </c>
    </row>
    <row r="990">
      <c r="L990" s="14" t="s">
        <v>2156</v>
      </c>
    </row>
    <row r="991">
      <c r="L991" s="14" t="s">
        <v>759</v>
      </c>
    </row>
    <row r="992">
      <c r="L992" s="14" t="s">
        <v>2157</v>
      </c>
    </row>
    <row r="993">
      <c r="L993" s="14" t="s">
        <v>1367</v>
      </c>
    </row>
    <row r="994">
      <c r="L994" s="14" t="s">
        <v>1214</v>
      </c>
    </row>
    <row r="995">
      <c r="L995" s="14" t="s">
        <v>2158</v>
      </c>
    </row>
    <row r="996">
      <c r="L996" s="14" t="s">
        <v>1755</v>
      </c>
    </row>
    <row r="997">
      <c r="L997" s="14" t="s">
        <v>1356</v>
      </c>
    </row>
    <row r="998">
      <c r="L998" s="14" t="s">
        <v>2159</v>
      </c>
    </row>
    <row r="999">
      <c r="L999" s="14" t="s">
        <v>1632</v>
      </c>
    </row>
    <row r="1000">
      <c r="L1000" s="14" t="s">
        <v>1653</v>
      </c>
    </row>
    <row r="1001">
      <c r="L1001" s="14" t="s">
        <v>2160</v>
      </c>
    </row>
    <row r="1002">
      <c r="L1002" s="14" t="s">
        <v>2161</v>
      </c>
    </row>
    <row r="1003">
      <c r="L1003" s="14" t="s">
        <v>1421</v>
      </c>
    </row>
    <row r="1004">
      <c r="L1004" s="14" t="s">
        <v>2162</v>
      </c>
    </row>
    <row r="1005">
      <c r="L1005" s="14" t="s">
        <v>2163</v>
      </c>
    </row>
    <row r="1006">
      <c r="L1006" s="14" t="s">
        <v>2164</v>
      </c>
    </row>
    <row r="1007">
      <c r="L1007" s="14" t="s">
        <v>2165</v>
      </c>
    </row>
    <row r="1008">
      <c r="L1008" s="14" t="s">
        <v>2166</v>
      </c>
    </row>
    <row r="1009">
      <c r="L1009" s="14" t="s">
        <v>368</v>
      </c>
    </row>
    <row r="1010">
      <c r="L1010" s="14" t="s">
        <v>2167</v>
      </c>
    </row>
    <row r="1011">
      <c r="L1011" s="14" t="s">
        <v>1045</v>
      </c>
    </row>
    <row r="1012">
      <c r="L1012" s="14" t="s">
        <v>2168</v>
      </c>
    </row>
    <row r="1013">
      <c r="L1013" s="14" t="s">
        <v>2169</v>
      </c>
    </row>
    <row r="1014">
      <c r="L1014" s="14" t="s">
        <v>1790</v>
      </c>
    </row>
    <row r="1015">
      <c r="L1015" s="14" t="s">
        <v>1004</v>
      </c>
    </row>
    <row r="1016">
      <c r="L1016" s="14" t="s">
        <v>2170</v>
      </c>
    </row>
    <row r="1017">
      <c r="L1017" s="14" t="s">
        <v>2171</v>
      </c>
    </row>
    <row r="1018">
      <c r="L1018" s="14" t="s">
        <v>2172</v>
      </c>
    </row>
    <row r="1019">
      <c r="L1019" s="14" t="s">
        <v>2173</v>
      </c>
    </row>
    <row r="1020">
      <c r="L1020" s="14" t="s">
        <v>1240</v>
      </c>
    </row>
    <row r="1021">
      <c r="L1021" s="14" t="s">
        <v>2174</v>
      </c>
    </row>
    <row r="1022">
      <c r="L1022" s="14" t="s">
        <v>2175</v>
      </c>
    </row>
    <row r="1023">
      <c r="L1023" s="14" t="s">
        <v>2176</v>
      </c>
    </row>
    <row r="1024">
      <c r="L1024" s="14" t="s">
        <v>1250</v>
      </c>
    </row>
    <row r="1025">
      <c r="L1025" s="14" t="s">
        <v>2177</v>
      </c>
    </row>
    <row r="1026">
      <c r="L1026" s="14" t="s">
        <v>2178</v>
      </c>
    </row>
    <row r="1027">
      <c r="L1027" s="14" t="s">
        <v>1247</v>
      </c>
    </row>
    <row r="1028">
      <c r="L1028" s="14" t="s">
        <v>2179</v>
      </c>
    </row>
    <row r="1029">
      <c r="L1029" s="14" t="s">
        <v>1571</v>
      </c>
    </row>
    <row r="1030">
      <c r="L1030" s="14" t="s">
        <v>538</v>
      </c>
    </row>
    <row r="1031">
      <c r="L1031" s="14" t="s">
        <v>2180</v>
      </c>
    </row>
    <row r="1032">
      <c r="L1032" s="14" t="s">
        <v>2181</v>
      </c>
    </row>
    <row r="1033">
      <c r="L1033" s="14" t="s">
        <v>2182</v>
      </c>
    </row>
    <row r="1034">
      <c r="L1034" s="14" t="s">
        <v>2183</v>
      </c>
    </row>
    <row r="1035">
      <c r="L1035" s="14" t="s">
        <v>2184</v>
      </c>
    </row>
    <row r="1036">
      <c r="L1036" s="14" t="s">
        <v>519</v>
      </c>
    </row>
    <row r="1037">
      <c r="L1037" s="14" t="s">
        <v>2185</v>
      </c>
    </row>
    <row r="1038">
      <c r="L1038" s="14" t="s">
        <v>2186</v>
      </c>
    </row>
    <row r="1039">
      <c r="L1039" s="14" t="s">
        <v>2187</v>
      </c>
    </row>
    <row r="1040">
      <c r="L1040" s="14" t="s">
        <v>2188</v>
      </c>
    </row>
    <row r="1041">
      <c r="L1041" s="14" t="s">
        <v>2189</v>
      </c>
    </row>
    <row r="1042">
      <c r="L1042" s="14" t="s">
        <v>2190</v>
      </c>
    </row>
    <row r="1043">
      <c r="L1043" s="14" t="s">
        <v>2191</v>
      </c>
    </row>
    <row r="1044">
      <c r="L1044" s="14" t="s">
        <v>2192</v>
      </c>
    </row>
    <row r="1045">
      <c r="L1045" s="14" t="s">
        <v>2193</v>
      </c>
    </row>
    <row r="1046">
      <c r="L1046" s="14" t="s">
        <v>2194</v>
      </c>
    </row>
    <row r="1047">
      <c r="L1047" s="14" t="s">
        <v>2195</v>
      </c>
    </row>
    <row r="1048">
      <c r="L1048" s="14" t="s">
        <v>1232</v>
      </c>
    </row>
    <row r="1049">
      <c r="L1049" s="14" t="s">
        <v>1807</v>
      </c>
    </row>
    <row r="1050">
      <c r="L1050" s="14" t="s">
        <v>1002</v>
      </c>
    </row>
    <row r="1051">
      <c r="L1051" s="14" t="s">
        <v>2196</v>
      </c>
    </row>
    <row r="1052">
      <c r="L1052" s="14" t="s">
        <v>2197</v>
      </c>
    </row>
    <row r="1053">
      <c r="L1053" s="14" t="s">
        <v>1351</v>
      </c>
    </row>
    <row r="1054">
      <c r="L1054" s="14" t="s">
        <v>2198</v>
      </c>
    </row>
    <row r="1055">
      <c r="L1055" s="14" t="s">
        <v>2199</v>
      </c>
    </row>
    <row r="1056">
      <c r="L1056" s="14" t="s">
        <v>2200</v>
      </c>
    </row>
    <row r="1057">
      <c r="L1057" s="14" t="s">
        <v>2201</v>
      </c>
    </row>
    <row r="1058">
      <c r="L1058" s="14" t="s">
        <v>2202</v>
      </c>
    </row>
    <row r="1059">
      <c r="L1059" s="14" t="s">
        <v>2203</v>
      </c>
    </row>
    <row r="1060">
      <c r="L1060" s="14" t="s">
        <v>2204</v>
      </c>
    </row>
    <row r="1061">
      <c r="L1061" s="14" t="s">
        <v>2205</v>
      </c>
    </row>
    <row r="1062">
      <c r="L1062" s="14" t="s">
        <v>756</v>
      </c>
    </row>
    <row r="1063">
      <c r="L1063" s="14" t="s">
        <v>1160</v>
      </c>
    </row>
    <row r="1064">
      <c r="L1064" s="14" t="s">
        <v>1394</v>
      </c>
    </row>
    <row r="1065">
      <c r="L1065" s="14" t="s">
        <v>2206</v>
      </c>
    </row>
    <row r="1066">
      <c r="L1066" s="14" t="s">
        <v>2207</v>
      </c>
    </row>
    <row r="1067">
      <c r="L1067" s="14" t="s">
        <v>2208</v>
      </c>
    </row>
    <row r="1068">
      <c r="L1068" s="14" t="s">
        <v>2209</v>
      </c>
    </row>
    <row r="1069">
      <c r="L1069" s="14" t="s">
        <v>2210</v>
      </c>
    </row>
    <row r="1070">
      <c r="L1070" s="14" t="s">
        <v>82</v>
      </c>
    </row>
    <row r="1071">
      <c r="L1071" s="14" t="s">
        <v>2211</v>
      </c>
    </row>
    <row r="1072">
      <c r="L1072" s="14" t="s">
        <v>2212</v>
      </c>
    </row>
    <row r="1073">
      <c r="L1073" s="14" t="s">
        <v>1707</v>
      </c>
    </row>
    <row r="1074">
      <c r="L1074" s="14" t="s">
        <v>587</v>
      </c>
    </row>
    <row r="1075">
      <c r="L1075" s="14" t="s">
        <v>2213</v>
      </c>
    </row>
    <row r="1076">
      <c r="L1076" s="14" t="s">
        <v>2214</v>
      </c>
    </row>
    <row r="1077">
      <c r="L1077" s="14" t="s">
        <v>2215</v>
      </c>
    </row>
    <row r="1078">
      <c r="L1078" s="14" t="s">
        <v>2216</v>
      </c>
    </row>
    <row r="1079">
      <c r="L1079" s="14" t="s">
        <v>2217</v>
      </c>
    </row>
    <row r="1080">
      <c r="L1080" s="14" t="s">
        <v>2218</v>
      </c>
    </row>
    <row r="1081">
      <c r="L1081" s="14" t="s">
        <v>2219</v>
      </c>
    </row>
    <row r="1082">
      <c r="L1082" s="14" t="s">
        <v>1515</v>
      </c>
    </row>
    <row r="1083">
      <c r="L1083" s="14" t="s">
        <v>2220</v>
      </c>
    </row>
    <row r="1084">
      <c r="L1084" s="14" t="s">
        <v>2221</v>
      </c>
    </row>
    <row r="1085">
      <c r="L1085" s="14" t="s">
        <v>2222</v>
      </c>
    </row>
    <row r="1086">
      <c r="L1086" s="14" t="s">
        <v>2223</v>
      </c>
    </row>
    <row r="1087">
      <c r="L1087" s="14" t="s">
        <v>2224</v>
      </c>
    </row>
    <row r="1088">
      <c r="L1088" s="14" t="s">
        <v>2225</v>
      </c>
    </row>
    <row r="1089">
      <c r="L1089" s="14" t="s">
        <v>2226</v>
      </c>
    </row>
    <row r="1090">
      <c r="L1090" s="14" t="s">
        <v>2227</v>
      </c>
    </row>
    <row r="1091">
      <c r="L1091" s="14" t="s">
        <v>2228</v>
      </c>
    </row>
    <row r="1092">
      <c r="L1092" s="14" t="s">
        <v>2229</v>
      </c>
    </row>
    <row r="1093">
      <c r="L1093" s="14" t="s">
        <v>2230</v>
      </c>
    </row>
    <row r="1094">
      <c r="L1094" s="14" t="s">
        <v>2231</v>
      </c>
    </row>
    <row r="1095">
      <c r="L1095" s="14" t="s">
        <v>2232</v>
      </c>
    </row>
    <row r="1096">
      <c r="L1096" s="14" t="s">
        <v>2233</v>
      </c>
    </row>
    <row r="1097">
      <c r="L1097" s="14" t="s">
        <v>1197</v>
      </c>
    </row>
    <row r="1098">
      <c r="L1098" s="14" t="s">
        <v>2234</v>
      </c>
    </row>
    <row r="1099">
      <c r="L1099" s="14" t="s">
        <v>2235</v>
      </c>
    </row>
    <row r="1100">
      <c r="L1100" s="14" t="s">
        <v>2236</v>
      </c>
    </row>
    <row r="1101">
      <c r="L1101" s="14" t="s">
        <v>1319</v>
      </c>
    </row>
    <row r="1102">
      <c r="L1102" s="14" t="s">
        <v>1092</v>
      </c>
    </row>
    <row r="1103">
      <c r="L1103" s="14" t="s">
        <v>2237</v>
      </c>
    </row>
    <row r="1104">
      <c r="L1104" s="14" t="s">
        <v>2238</v>
      </c>
    </row>
    <row r="1105">
      <c r="L1105" s="14" t="s">
        <v>1617</v>
      </c>
    </row>
    <row r="1106">
      <c r="L1106" s="14" t="s">
        <v>2239</v>
      </c>
    </row>
    <row r="1107">
      <c r="L1107" s="14" t="s">
        <v>2240</v>
      </c>
    </row>
    <row r="1108">
      <c r="L1108" s="14" t="s">
        <v>2241</v>
      </c>
    </row>
    <row r="1109">
      <c r="L1109" s="14" t="s">
        <v>2242</v>
      </c>
    </row>
    <row r="1110">
      <c r="L1110" s="14" t="s">
        <v>1469</v>
      </c>
    </row>
    <row r="1111">
      <c r="L1111" s="14" t="s">
        <v>2243</v>
      </c>
    </row>
    <row r="1112">
      <c r="L1112" s="14" t="s">
        <v>2244</v>
      </c>
    </row>
    <row r="1113">
      <c r="L1113" s="14" t="s">
        <v>2245</v>
      </c>
    </row>
    <row r="1114">
      <c r="L1114" s="14" t="s">
        <v>2246</v>
      </c>
    </row>
    <row r="1115">
      <c r="L1115" s="14" t="s">
        <v>2247</v>
      </c>
    </row>
    <row r="1116">
      <c r="L1116" s="14" t="s">
        <v>2248</v>
      </c>
    </row>
    <row r="1117">
      <c r="L1117" s="14" t="s">
        <v>2249</v>
      </c>
    </row>
    <row r="1118">
      <c r="L1118" s="14" t="s">
        <v>2250</v>
      </c>
    </row>
    <row r="1119">
      <c r="L1119" s="14" t="s">
        <v>2251</v>
      </c>
    </row>
    <row r="1120">
      <c r="L1120" s="14" t="s">
        <v>2252</v>
      </c>
    </row>
    <row r="1121">
      <c r="L1121" s="14" t="s">
        <v>2253</v>
      </c>
    </row>
    <row r="1122">
      <c r="L1122" s="14" t="s">
        <v>2254</v>
      </c>
    </row>
    <row r="1123">
      <c r="L1123" s="14" t="s">
        <v>2255</v>
      </c>
    </row>
    <row r="1124">
      <c r="L1124" s="14" t="s">
        <v>980</v>
      </c>
    </row>
    <row r="1125">
      <c r="L1125" s="14" t="s">
        <v>2256</v>
      </c>
    </row>
    <row r="1126">
      <c r="L1126" s="14" t="s">
        <v>2257</v>
      </c>
    </row>
    <row r="1127">
      <c r="L1127" s="14" t="s">
        <v>72</v>
      </c>
    </row>
    <row r="1128">
      <c r="L1128" s="14" t="s">
        <v>847</v>
      </c>
    </row>
    <row r="1129">
      <c r="L1129" s="14" t="s">
        <v>2258</v>
      </c>
    </row>
    <row r="1130">
      <c r="L1130" s="14" t="s">
        <v>2259</v>
      </c>
    </row>
    <row r="1131">
      <c r="L1131" s="14" t="s">
        <v>2260</v>
      </c>
    </row>
    <row r="1132">
      <c r="L1132" s="14" t="s">
        <v>2261</v>
      </c>
    </row>
    <row r="1133">
      <c r="L1133" s="14" t="s">
        <v>2262</v>
      </c>
    </row>
    <row r="1134">
      <c r="L1134" s="14" t="s">
        <v>646</v>
      </c>
    </row>
    <row r="1135">
      <c r="L1135" s="14" t="s">
        <v>2263</v>
      </c>
    </row>
    <row r="1136">
      <c r="L1136" s="14" t="s">
        <v>2264</v>
      </c>
    </row>
    <row r="1137">
      <c r="L1137" s="14" t="s">
        <v>2265</v>
      </c>
    </row>
    <row r="1138">
      <c r="L1138" s="14" t="s">
        <v>1837</v>
      </c>
    </row>
    <row r="1139">
      <c r="L1139" s="14" t="s">
        <v>1801</v>
      </c>
    </row>
    <row r="1140">
      <c r="L1140" s="14" t="s">
        <v>972</v>
      </c>
    </row>
    <row r="1141">
      <c r="L1141" s="14" t="s">
        <v>1193</v>
      </c>
    </row>
    <row r="1142">
      <c r="L1142" s="14" t="s">
        <v>2266</v>
      </c>
    </row>
    <row r="1143">
      <c r="L1143" s="14" t="s">
        <v>832</v>
      </c>
    </row>
    <row r="1144">
      <c r="L1144" s="14" t="s">
        <v>2267</v>
      </c>
    </row>
    <row r="1145">
      <c r="L1145" s="14" t="s">
        <v>2268</v>
      </c>
    </row>
    <row r="1146">
      <c r="L1146" s="14" t="s">
        <v>1476</v>
      </c>
    </row>
    <row r="1147">
      <c r="L1147" s="14" t="s">
        <v>2269</v>
      </c>
    </row>
    <row r="1148">
      <c r="L1148" s="14" t="s">
        <v>2270</v>
      </c>
    </row>
    <row r="1149">
      <c r="L1149" s="14" t="s">
        <v>2271</v>
      </c>
    </row>
    <row r="1150">
      <c r="L1150" s="14" t="s">
        <v>2272</v>
      </c>
    </row>
    <row r="1151">
      <c r="L1151" s="14" t="s">
        <v>1064</v>
      </c>
    </row>
    <row r="1152">
      <c r="L1152" s="14" t="s">
        <v>1562</v>
      </c>
    </row>
    <row r="1153">
      <c r="L1153" s="14" t="s">
        <v>2273</v>
      </c>
    </row>
    <row r="1154">
      <c r="L1154" s="14" t="s">
        <v>1410</v>
      </c>
    </row>
    <row r="1155">
      <c r="L1155" s="14" t="s">
        <v>1218</v>
      </c>
    </row>
    <row r="1156">
      <c r="L1156" s="14" t="s">
        <v>2274</v>
      </c>
    </row>
    <row r="1157">
      <c r="L1157" s="14" t="s">
        <v>2275</v>
      </c>
    </row>
    <row r="1158">
      <c r="L1158" s="14" t="s">
        <v>2276</v>
      </c>
    </row>
    <row r="1159">
      <c r="L1159" s="14" t="s">
        <v>2277</v>
      </c>
    </row>
    <row r="1160">
      <c r="L1160" s="14" t="s">
        <v>1375</v>
      </c>
    </row>
    <row r="1161">
      <c r="L1161" s="14" t="s">
        <v>2278</v>
      </c>
    </row>
    <row r="1162">
      <c r="L1162" s="14" t="s">
        <v>2279</v>
      </c>
    </row>
    <row r="1163">
      <c r="L1163" s="14" t="s">
        <v>2280</v>
      </c>
    </row>
    <row r="1164">
      <c r="L1164" s="14" t="s">
        <v>2281</v>
      </c>
    </row>
    <row r="1165">
      <c r="L1165" s="14" t="s">
        <v>2282</v>
      </c>
    </row>
    <row r="1166">
      <c r="L1166" s="14" t="s">
        <v>2283</v>
      </c>
    </row>
    <row r="1167">
      <c r="L1167" s="14" t="s">
        <v>2284</v>
      </c>
    </row>
    <row r="1168">
      <c r="L1168" s="14" t="s">
        <v>2285</v>
      </c>
    </row>
    <row r="1169">
      <c r="L1169" s="14" t="s">
        <v>2286</v>
      </c>
    </row>
    <row r="1170">
      <c r="L1170" s="14" t="s">
        <v>655</v>
      </c>
    </row>
    <row r="1171">
      <c r="L1171" s="14" t="s">
        <v>2287</v>
      </c>
    </row>
    <row r="1172">
      <c r="L1172" s="14" t="s">
        <v>2288</v>
      </c>
    </row>
    <row r="1173">
      <c r="L1173" s="14" t="s">
        <v>2289</v>
      </c>
    </row>
    <row r="1174">
      <c r="L1174" s="14" t="s">
        <v>2290</v>
      </c>
    </row>
    <row r="1175">
      <c r="L1175" s="14" t="s">
        <v>2291</v>
      </c>
    </row>
    <row r="1176">
      <c r="L1176" s="14" t="s">
        <v>1486</v>
      </c>
    </row>
    <row r="1177">
      <c r="L1177" s="14" t="s">
        <v>2292</v>
      </c>
    </row>
    <row r="1178">
      <c r="L1178" s="14" t="s">
        <v>2293</v>
      </c>
    </row>
    <row r="1179">
      <c r="L1179" s="14" t="s">
        <v>2294</v>
      </c>
    </row>
    <row r="1180">
      <c r="L1180" s="14" t="s">
        <v>765</v>
      </c>
    </row>
    <row r="1181">
      <c r="L1181" s="14" t="s">
        <v>2295</v>
      </c>
    </row>
    <row r="1182">
      <c r="L1182" s="14" t="s">
        <v>867</v>
      </c>
    </row>
    <row r="1183">
      <c r="L1183" s="14" t="s">
        <v>2296</v>
      </c>
    </row>
    <row r="1184">
      <c r="L1184" s="14" t="s">
        <v>2297</v>
      </c>
    </row>
    <row r="1185">
      <c r="L1185" s="14" t="s">
        <v>1335</v>
      </c>
    </row>
    <row r="1186">
      <c r="L1186" s="14" t="s">
        <v>2298</v>
      </c>
    </row>
    <row r="1187">
      <c r="L1187" s="14" t="s">
        <v>635</v>
      </c>
    </row>
    <row r="1188">
      <c r="L1188" s="14" t="s">
        <v>1294</v>
      </c>
    </row>
    <row r="1189">
      <c r="L1189" s="14" t="s">
        <v>802</v>
      </c>
    </row>
    <row r="1190">
      <c r="L1190" s="14" t="s">
        <v>2299</v>
      </c>
    </row>
    <row r="1191">
      <c r="L1191" s="14" t="s">
        <v>2300</v>
      </c>
    </row>
    <row r="1192">
      <c r="L1192" s="14" t="s">
        <v>2301</v>
      </c>
    </row>
    <row r="1193">
      <c r="L1193" s="14" t="s">
        <v>2302</v>
      </c>
    </row>
    <row r="1194">
      <c r="L1194" s="14" t="s">
        <v>709</v>
      </c>
    </row>
    <row r="1195">
      <c r="L1195" s="14" t="s">
        <v>2303</v>
      </c>
    </row>
    <row r="1196">
      <c r="L1196" s="14" t="s">
        <v>2304</v>
      </c>
    </row>
    <row r="1197">
      <c r="L1197" s="14" t="s">
        <v>1587</v>
      </c>
    </row>
    <row r="1198">
      <c r="L1198" s="14" t="s">
        <v>2305</v>
      </c>
    </row>
    <row r="1199">
      <c r="L1199" s="14" t="s">
        <v>963</v>
      </c>
    </row>
    <row r="1200">
      <c r="L1200" s="14" t="s">
        <v>1411</v>
      </c>
    </row>
    <row r="1201">
      <c r="L1201" s="14" t="s">
        <v>2306</v>
      </c>
    </row>
    <row r="1202">
      <c r="L1202" s="14" t="s">
        <v>2307</v>
      </c>
    </row>
    <row r="1203">
      <c r="L1203" s="14" t="s">
        <v>2308</v>
      </c>
    </row>
    <row r="1204">
      <c r="L1204" s="14" t="s">
        <v>1702</v>
      </c>
    </row>
    <row r="1205">
      <c r="L1205" s="14" t="s">
        <v>1747</v>
      </c>
    </row>
    <row r="1206">
      <c r="L1206" s="14" t="s">
        <v>2309</v>
      </c>
    </row>
    <row r="1207">
      <c r="L1207" s="14" t="s">
        <v>2310</v>
      </c>
    </row>
    <row r="1208">
      <c r="L1208" s="14" t="s">
        <v>2311</v>
      </c>
    </row>
    <row r="1209">
      <c r="L1209" s="14" t="s">
        <v>1216</v>
      </c>
    </row>
    <row r="1210">
      <c r="L1210" s="14" t="s">
        <v>1493</v>
      </c>
    </row>
    <row r="1211">
      <c r="L1211" s="14" t="s">
        <v>2312</v>
      </c>
    </row>
    <row r="1212">
      <c r="L1212" s="14" t="s">
        <v>2313</v>
      </c>
    </row>
    <row r="1213">
      <c r="L1213" s="14" t="s">
        <v>2314</v>
      </c>
    </row>
    <row r="1214">
      <c r="L1214" s="14" t="s">
        <v>2315</v>
      </c>
    </row>
    <row r="1215">
      <c r="L1215" s="14" t="s">
        <v>2316</v>
      </c>
    </row>
    <row r="1216">
      <c r="L1216" s="14" t="s">
        <v>2317</v>
      </c>
    </row>
    <row r="1217">
      <c r="L1217" s="14" t="s">
        <v>2318</v>
      </c>
    </row>
    <row r="1218">
      <c r="L1218" s="14" t="s">
        <v>1547</v>
      </c>
    </row>
    <row r="1219">
      <c r="L1219" s="14" t="s">
        <v>2319</v>
      </c>
    </row>
    <row r="1220">
      <c r="L1220" s="14" t="s">
        <v>2320</v>
      </c>
    </row>
    <row r="1221">
      <c r="L1221" s="14" t="s">
        <v>2321</v>
      </c>
    </row>
    <row r="1222">
      <c r="L1222" s="14" t="s">
        <v>2322</v>
      </c>
    </row>
    <row r="1223">
      <c r="L1223" s="14" t="s">
        <v>675</v>
      </c>
    </row>
    <row r="1224">
      <c r="L1224" s="14" t="s">
        <v>2323</v>
      </c>
    </row>
    <row r="1225">
      <c r="L1225" s="14" t="s">
        <v>1058</v>
      </c>
    </row>
    <row r="1226">
      <c r="L1226" s="14" t="s">
        <v>2324</v>
      </c>
    </row>
    <row r="1227">
      <c r="L1227" s="14" t="s">
        <v>2325</v>
      </c>
    </row>
    <row r="1228">
      <c r="L1228" s="14" t="s">
        <v>2326</v>
      </c>
    </row>
    <row r="1229">
      <c r="L1229" s="14" t="s">
        <v>2327</v>
      </c>
    </row>
    <row r="1230">
      <c r="L1230" s="14" t="s">
        <v>2328</v>
      </c>
    </row>
    <row r="1231">
      <c r="L1231" s="14" t="s">
        <v>744</v>
      </c>
    </row>
    <row r="1232">
      <c r="L1232" s="14" t="s">
        <v>1713</v>
      </c>
    </row>
    <row r="1233">
      <c r="L1233" s="14" t="s">
        <v>2329</v>
      </c>
    </row>
    <row r="1234">
      <c r="L1234" s="14" t="s">
        <v>2330</v>
      </c>
    </row>
    <row r="1235">
      <c r="L1235" s="14" t="s">
        <v>2331</v>
      </c>
    </row>
    <row r="1236">
      <c r="L1236" s="14" t="s">
        <v>2332</v>
      </c>
    </row>
    <row r="1237">
      <c r="L1237" s="14" t="s">
        <v>2333</v>
      </c>
    </row>
    <row r="1238">
      <c r="L1238" s="14" t="s">
        <v>1106</v>
      </c>
    </row>
    <row r="1239">
      <c r="L1239" s="14" t="s">
        <v>2334</v>
      </c>
    </row>
    <row r="1240">
      <c r="L1240" s="14" t="s">
        <v>2335</v>
      </c>
    </row>
    <row r="1241">
      <c r="L1241" s="14" t="s">
        <v>2336</v>
      </c>
    </row>
    <row r="1242">
      <c r="L1242" s="14" t="s">
        <v>2337</v>
      </c>
    </row>
    <row r="1243">
      <c r="L1243" s="14" t="s">
        <v>1236</v>
      </c>
    </row>
    <row r="1244">
      <c r="L1244" s="14" t="s">
        <v>2338</v>
      </c>
    </row>
    <row r="1245">
      <c r="L1245" s="14" t="s">
        <v>2339</v>
      </c>
    </row>
    <row r="1246">
      <c r="L1246" s="14" t="s">
        <v>2340</v>
      </c>
    </row>
    <row r="1247">
      <c r="L1247" s="14" t="s">
        <v>2341</v>
      </c>
    </row>
    <row r="1248">
      <c r="L1248" s="14" t="s">
        <v>1207</v>
      </c>
    </row>
    <row r="1249">
      <c r="L1249" s="14" t="s">
        <v>1541</v>
      </c>
    </row>
    <row r="1250">
      <c r="L1250" s="14" t="s">
        <v>2342</v>
      </c>
    </row>
    <row r="1251">
      <c r="L1251" s="14" t="s">
        <v>2343</v>
      </c>
    </row>
    <row r="1252">
      <c r="L1252" s="14" t="s">
        <v>2344</v>
      </c>
    </row>
    <row r="1253">
      <c r="L1253" s="14" t="s">
        <v>2345</v>
      </c>
    </row>
    <row r="1254">
      <c r="L1254" s="14" t="s">
        <v>653</v>
      </c>
    </row>
    <row r="1255">
      <c r="L1255" s="14" t="s">
        <v>1750</v>
      </c>
    </row>
    <row r="1256">
      <c r="L1256" s="14" t="s">
        <v>2346</v>
      </c>
    </row>
    <row r="1257">
      <c r="L1257" s="14" t="s">
        <v>2347</v>
      </c>
    </row>
    <row r="1258">
      <c r="L1258" s="14" t="s">
        <v>1168</v>
      </c>
    </row>
    <row r="1259">
      <c r="L1259" s="14" t="s">
        <v>1297</v>
      </c>
    </row>
    <row r="1260">
      <c r="L1260" s="14" t="s">
        <v>2348</v>
      </c>
    </row>
    <row r="1261">
      <c r="L1261" s="14" t="s">
        <v>2349</v>
      </c>
    </row>
    <row r="1262">
      <c r="L1262" s="14" t="s">
        <v>2350</v>
      </c>
    </row>
    <row r="1263">
      <c r="L1263" s="14" t="s">
        <v>552</v>
      </c>
    </row>
    <row r="1264">
      <c r="L1264" s="14" t="s">
        <v>2351</v>
      </c>
    </row>
    <row r="1265">
      <c r="L1265" s="14" t="s">
        <v>2352</v>
      </c>
    </row>
    <row r="1266">
      <c r="L1266" s="14" t="s">
        <v>863</v>
      </c>
    </row>
    <row r="1267">
      <c r="L1267" s="14" t="s">
        <v>2353</v>
      </c>
    </row>
    <row r="1268">
      <c r="L1268" s="14" t="s">
        <v>2354</v>
      </c>
    </row>
    <row r="1269">
      <c r="L1269" s="14" t="s">
        <v>2355</v>
      </c>
    </row>
    <row r="1270">
      <c r="L1270" s="14" t="s">
        <v>2356</v>
      </c>
    </row>
    <row r="1271">
      <c r="L1271" s="14" t="s">
        <v>1198</v>
      </c>
    </row>
    <row r="1272">
      <c r="L1272" s="14" t="s">
        <v>2357</v>
      </c>
    </row>
    <row r="1273">
      <c r="L1273" s="14" t="s">
        <v>2358</v>
      </c>
    </row>
    <row r="1274">
      <c r="L1274" s="14" t="s">
        <v>2359</v>
      </c>
    </row>
    <row r="1275">
      <c r="L1275" s="14" t="s">
        <v>2360</v>
      </c>
    </row>
    <row r="1276">
      <c r="L1276" s="14" t="s">
        <v>2361</v>
      </c>
    </row>
    <row r="1277">
      <c r="L1277" s="14" t="s">
        <v>1566</v>
      </c>
    </row>
    <row r="1278">
      <c r="L1278" s="14" t="s">
        <v>2362</v>
      </c>
    </row>
    <row r="1279">
      <c r="L1279" s="14" t="s">
        <v>2363</v>
      </c>
    </row>
    <row r="1280">
      <c r="L1280" s="14" t="s">
        <v>2364</v>
      </c>
    </row>
    <row r="1281">
      <c r="L1281" s="14" t="s">
        <v>2365</v>
      </c>
    </row>
    <row r="1282">
      <c r="L1282" s="14" t="s">
        <v>2366</v>
      </c>
    </row>
    <row r="1283">
      <c r="L1283" s="14" t="s">
        <v>2367</v>
      </c>
    </row>
    <row r="1284">
      <c r="L1284" s="14" t="s">
        <v>2368</v>
      </c>
    </row>
    <row r="1285">
      <c r="L1285" s="14" t="s">
        <v>2369</v>
      </c>
    </row>
    <row r="1286">
      <c r="L1286" s="14" t="s">
        <v>2370</v>
      </c>
    </row>
    <row r="1287">
      <c r="L1287" s="14" t="s">
        <v>2371</v>
      </c>
    </row>
    <row r="1288">
      <c r="L1288" s="14" t="s">
        <v>2372</v>
      </c>
    </row>
    <row r="1289">
      <c r="L1289" s="14" t="s">
        <v>2373</v>
      </c>
    </row>
    <row r="1290">
      <c r="L1290" s="14" t="s">
        <v>1664</v>
      </c>
    </row>
    <row r="1291">
      <c r="L1291" s="14" t="s">
        <v>673</v>
      </c>
    </row>
    <row r="1292">
      <c r="L1292" s="14" t="s">
        <v>2374</v>
      </c>
    </row>
    <row r="1293">
      <c r="L1293" s="14" t="s">
        <v>2375</v>
      </c>
    </row>
    <row r="1294">
      <c r="L1294" s="14" t="s">
        <v>2376</v>
      </c>
    </row>
    <row r="1295">
      <c r="L1295" s="14" t="s">
        <v>1497</v>
      </c>
    </row>
    <row r="1296">
      <c r="L1296" s="14" t="s">
        <v>2377</v>
      </c>
    </row>
    <row r="1297">
      <c r="L1297" s="14" t="s">
        <v>902</v>
      </c>
    </row>
    <row r="1298">
      <c r="L1298" s="14" t="s">
        <v>2378</v>
      </c>
    </row>
    <row r="1299">
      <c r="L1299" s="14" t="s">
        <v>2379</v>
      </c>
    </row>
    <row r="1300">
      <c r="L1300" s="14" t="s">
        <v>2380</v>
      </c>
    </row>
    <row r="1301">
      <c r="L1301" s="14" t="s">
        <v>2381</v>
      </c>
    </row>
    <row r="1302">
      <c r="L1302" s="14" t="s">
        <v>2382</v>
      </c>
    </row>
    <row r="1303">
      <c r="L1303" s="14" t="s">
        <v>2383</v>
      </c>
    </row>
    <row r="1304">
      <c r="L1304" s="14" t="s">
        <v>2384</v>
      </c>
    </row>
    <row r="1305">
      <c r="L1305" s="14" t="s">
        <v>2385</v>
      </c>
    </row>
    <row r="1306">
      <c r="L1306" s="14" t="s">
        <v>2386</v>
      </c>
    </row>
    <row r="1307">
      <c r="L1307" s="14" t="s">
        <v>2387</v>
      </c>
    </row>
    <row r="1308">
      <c r="L1308" s="14" t="s">
        <v>1781</v>
      </c>
    </row>
    <row r="1309">
      <c r="L1309" s="14" t="s">
        <v>2388</v>
      </c>
    </row>
    <row r="1310">
      <c r="L1310" s="14" t="s">
        <v>1300</v>
      </c>
    </row>
    <row r="1311">
      <c r="L1311" s="14" t="s">
        <v>2389</v>
      </c>
    </row>
    <row r="1312">
      <c r="L1312" s="14" t="s">
        <v>2390</v>
      </c>
    </row>
    <row r="1313">
      <c r="L1313" s="14" t="s">
        <v>2391</v>
      </c>
    </row>
    <row r="1314">
      <c r="L1314" s="14" t="s">
        <v>2392</v>
      </c>
    </row>
    <row r="1315">
      <c r="L1315" s="14" t="s">
        <v>2393</v>
      </c>
    </row>
    <row r="1316">
      <c r="L1316" s="14" t="s">
        <v>2394</v>
      </c>
    </row>
    <row r="1317">
      <c r="L1317" s="14" t="s">
        <v>2395</v>
      </c>
    </row>
    <row r="1318">
      <c r="L1318" s="14" t="s">
        <v>2396</v>
      </c>
    </row>
    <row r="1319">
      <c r="L1319" s="14" t="s">
        <v>2397</v>
      </c>
    </row>
    <row r="1320">
      <c r="L1320" s="14" t="s">
        <v>763</v>
      </c>
    </row>
    <row r="1321">
      <c r="L1321" s="14" t="s">
        <v>514</v>
      </c>
    </row>
    <row r="1322">
      <c r="L1322" s="14" t="s">
        <v>771</v>
      </c>
    </row>
    <row r="1323">
      <c r="L1323" s="14" t="s">
        <v>2398</v>
      </c>
    </row>
    <row r="1324">
      <c r="L1324" s="14" t="s">
        <v>2399</v>
      </c>
    </row>
    <row r="1325">
      <c r="L1325" s="14" t="s">
        <v>2400</v>
      </c>
    </row>
    <row r="1326">
      <c r="L1326" s="14" t="s">
        <v>2401</v>
      </c>
    </row>
    <row r="1327">
      <c r="L1327" s="14" t="s">
        <v>842</v>
      </c>
    </row>
    <row r="1328">
      <c r="L1328" s="14" t="s">
        <v>2402</v>
      </c>
    </row>
    <row r="1329">
      <c r="L1329" s="14" t="s">
        <v>1096</v>
      </c>
    </row>
    <row r="1330">
      <c r="L1330" s="14" t="s">
        <v>2403</v>
      </c>
    </row>
    <row r="1331">
      <c r="L1331" s="14" t="s">
        <v>1199</v>
      </c>
    </row>
    <row r="1332">
      <c r="L1332" s="14" t="s">
        <v>2404</v>
      </c>
    </row>
    <row r="1333">
      <c r="L1333" s="14" t="s">
        <v>2405</v>
      </c>
    </row>
    <row r="1334">
      <c r="L1334" s="14" t="s">
        <v>2406</v>
      </c>
    </row>
    <row r="1335">
      <c r="L1335" s="14" t="s">
        <v>2407</v>
      </c>
    </row>
    <row r="1336">
      <c r="L1336" s="14" t="s">
        <v>2408</v>
      </c>
    </row>
    <row r="1337">
      <c r="L1337" s="14" t="s">
        <v>2409</v>
      </c>
    </row>
    <row r="1338">
      <c r="L1338" s="14" t="s">
        <v>2410</v>
      </c>
    </row>
    <row r="1339">
      <c r="L1339" s="14" t="s">
        <v>2411</v>
      </c>
    </row>
    <row r="1340">
      <c r="L1340" s="14" t="s">
        <v>2412</v>
      </c>
    </row>
    <row r="1341">
      <c r="L1341" s="14" t="s">
        <v>1590</v>
      </c>
    </row>
    <row r="1342">
      <c r="L1342" s="14" t="s">
        <v>2413</v>
      </c>
    </row>
    <row r="1343">
      <c r="L1343" s="14" t="s">
        <v>2414</v>
      </c>
    </row>
    <row r="1344">
      <c r="L1344" s="14" t="s">
        <v>2415</v>
      </c>
    </row>
    <row r="1345">
      <c r="L1345" s="14" t="s">
        <v>2416</v>
      </c>
    </row>
    <row r="1346">
      <c r="L1346" s="14" t="s">
        <v>2417</v>
      </c>
    </row>
    <row r="1347">
      <c r="L1347" s="14" t="s">
        <v>2418</v>
      </c>
    </row>
    <row r="1348">
      <c r="L1348" s="14" t="s">
        <v>2419</v>
      </c>
    </row>
    <row r="1349">
      <c r="L1349" s="14" t="s">
        <v>2420</v>
      </c>
    </row>
    <row r="1350">
      <c r="L1350" s="14" t="s">
        <v>2421</v>
      </c>
    </row>
    <row r="1351">
      <c r="L1351" s="14" t="s">
        <v>2422</v>
      </c>
    </row>
    <row r="1352">
      <c r="L1352" s="14" t="s">
        <v>2423</v>
      </c>
    </row>
    <row r="1353">
      <c r="L1353" s="14" t="s">
        <v>2424</v>
      </c>
    </row>
    <row r="1354">
      <c r="L1354" s="14" t="s">
        <v>2425</v>
      </c>
    </row>
    <row r="1355">
      <c r="L1355" s="14" t="s">
        <v>2426</v>
      </c>
    </row>
    <row r="1356">
      <c r="L1356" s="14" t="s">
        <v>2427</v>
      </c>
    </row>
    <row r="1357">
      <c r="L1357" s="14" t="s">
        <v>2428</v>
      </c>
    </row>
    <row r="1358">
      <c r="L1358" s="14" t="s">
        <v>2429</v>
      </c>
    </row>
    <row r="1359">
      <c r="L1359" s="14" t="s">
        <v>2430</v>
      </c>
    </row>
    <row r="1360">
      <c r="L1360" s="14" t="s">
        <v>2431</v>
      </c>
    </row>
    <row r="1361">
      <c r="L1361" s="14" t="s">
        <v>2432</v>
      </c>
    </row>
    <row r="1362">
      <c r="L1362" s="14" t="s">
        <v>2433</v>
      </c>
    </row>
    <row r="1363">
      <c r="L1363" s="14" t="s">
        <v>2434</v>
      </c>
    </row>
    <row r="1364">
      <c r="L1364" s="14" t="s">
        <v>2435</v>
      </c>
    </row>
    <row r="1365">
      <c r="L1365" s="14" t="s">
        <v>2436</v>
      </c>
    </row>
    <row r="1366">
      <c r="L1366" s="14" t="s">
        <v>2437</v>
      </c>
    </row>
    <row r="1367">
      <c r="L1367" s="14" t="s">
        <v>2438</v>
      </c>
    </row>
    <row r="1368">
      <c r="L1368" s="14" t="s">
        <v>807</v>
      </c>
    </row>
    <row r="1369">
      <c r="L1369" s="14" t="s">
        <v>2439</v>
      </c>
    </row>
    <row r="1370">
      <c r="L1370" s="14" t="s">
        <v>2440</v>
      </c>
    </row>
    <row r="1371">
      <c r="L1371" s="14" t="s">
        <v>2441</v>
      </c>
    </row>
    <row r="1372">
      <c r="L1372" s="14" t="s">
        <v>2442</v>
      </c>
    </row>
    <row r="1373">
      <c r="L1373" s="14" t="s">
        <v>2443</v>
      </c>
    </row>
    <row r="1374">
      <c r="L1374" s="14" t="s">
        <v>881</v>
      </c>
    </row>
    <row r="1375">
      <c r="L1375" s="14" t="s">
        <v>2444</v>
      </c>
    </row>
    <row r="1376">
      <c r="L1376" s="14" t="s">
        <v>845</v>
      </c>
    </row>
    <row r="1377">
      <c r="L1377" s="14" t="s">
        <v>2445</v>
      </c>
    </row>
    <row r="1378">
      <c r="L1378" s="14" t="s">
        <v>2446</v>
      </c>
    </row>
    <row r="1379">
      <c r="L1379" s="14" t="s">
        <v>2447</v>
      </c>
    </row>
    <row r="1380">
      <c r="L1380" s="14" t="s">
        <v>2448</v>
      </c>
    </row>
    <row r="1381">
      <c r="L1381" s="14" t="s">
        <v>2449</v>
      </c>
    </row>
    <row r="1382">
      <c r="L1382" s="14" t="s">
        <v>2450</v>
      </c>
    </row>
    <row r="1383">
      <c r="L1383" s="14" t="s">
        <v>2451</v>
      </c>
    </row>
    <row r="1384">
      <c r="L1384" s="14" t="s">
        <v>2452</v>
      </c>
    </row>
    <row r="1385">
      <c r="L1385" s="14" t="s">
        <v>2453</v>
      </c>
    </row>
    <row r="1386">
      <c r="L1386" s="14" t="s">
        <v>2454</v>
      </c>
    </row>
    <row r="1387">
      <c r="L1387" s="14" t="s">
        <v>2455</v>
      </c>
    </row>
    <row r="1388">
      <c r="L1388" s="14" t="s">
        <v>2456</v>
      </c>
    </row>
    <row r="1389">
      <c r="L1389" s="14" t="s">
        <v>2457</v>
      </c>
    </row>
    <row r="1390">
      <c r="L1390" s="14" t="s">
        <v>2458</v>
      </c>
    </row>
    <row r="1391">
      <c r="L1391" s="14" t="s">
        <v>2459</v>
      </c>
    </row>
    <row r="1392">
      <c r="L1392" s="14" t="s">
        <v>2460</v>
      </c>
    </row>
    <row r="1393">
      <c r="L1393" s="14" t="s">
        <v>2461</v>
      </c>
    </row>
    <row r="1394">
      <c r="L1394" s="14" t="s">
        <v>2462</v>
      </c>
    </row>
    <row r="1395">
      <c r="L1395" s="14" t="s">
        <v>2463</v>
      </c>
    </row>
    <row r="1396">
      <c r="L1396" s="14" t="s">
        <v>2464</v>
      </c>
    </row>
    <row r="1397">
      <c r="L1397" s="14" t="s">
        <v>2465</v>
      </c>
    </row>
    <row r="1398">
      <c r="L1398" s="14" t="s">
        <v>2466</v>
      </c>
    </row>
    <row r="1399">
      <c r="L1399" s="14" t="s">
        <v>2467</v>
      </c>
    </row>
    <row r="1400">
      <c r="L1400" s="14" t="s">
        <v>2468</v>
      </c>
    </row>
    <row r="1401">
      <c r="L1401" s="14" t="s">
        <v>2469</v>
      </c>
    </row>
    <row r="1402">
      <c r="L1402" s="14" t="s">
        <v>1765</v>
      </c>
    </row>
    <row r="1403">
      <c r="L1403" s="14" t="s">
        <v>2470</v>
      </c>
    </row>
    <row r="1404">
      <c r="L1404" s="14" t="s">
        <v>2471</v>
      </c>
    </row>
    <row r="1405">
      <c r="L1405" s="14" t="s">
        <v>2472</v>
      </c>
    </row>
    <row r="1406">
      <c r="L1406" s="14" t="s">
        <v>2473</v>
      </c>
    </row>
    <row r="1407">
      <c r="L1407" s="14" t="s">
        <v>1557</v>
      </c>
    </row>
    <row r="1408">
      <c r="L1408" s="14" t="s">
        <v>2474</v>
      </c>
    </row>
    <row r="1409">
      <c r="L1409" s="14" t="s">
        <v>2475</v>
      </c>
    </row>
    <row r="1410">
      <c r="L1410" s="14" t="s">
        <v>2476</v>
      </c>
    </row>
    <row r="1411">
      <c r="L1411" s="14" t="s">
        <v>2477</v>
      </c>
    </row>
    <row r="1412">
      <c r="L1412" s="14" t="s">
        <v>2478</v>
      </c>
    </row>
    <row r="1413">
      <c r="L1413" s="14" t="s">
        <v>2479</v>
      </c>
    </row>
    <row r="1414">
      <c r="L1414" s="14" t="s">
        <v>2480</v>
      </c>
    </row>
    <row r="1415">
      <c r="L1415" s="14" t="s">
        <v>1823</v>
      </c>
    </row>
    <row r="1416">
      <c r="L1416" s="14" t="s">
        <v>2481</v>
      </c>
    </row>
    <row r="1417">
      <c r="L1417" s="14" t="s">
        <v>1401</v>
      </c>
    </row>
    <row r="1418">
      <c r="L1418" s="14" t="s">
        <v>2482</v>
      </c>
    </row>
    <row r="1419">
      <c r="L1419" s="14" t="s">
        <v>2483</v>
      </c>
    </row>
    <row r="1420">
      <c r="L1420" s="14" t="s">
        <v>2484</v>
      </c>
    </row>
    <row r="1421">
      <c r="L1421" s="14" t="s">
        <v>2485</v>
      </c>
    </row>
    <row r="1422">
      <c r="L1422" s="14" t="s">
        <v>2486</v>
      </c>
    </row>
    <row r="1423">
      <c r="L1423" s="14" t="s">
        <v>2487</v>
      </c>
    </row>
    <row r="1424">
      <c r="L1424" s="14" t="s">
        <v>1689</v>
      </c>
    </row>
    <row r="1425">
      <c r="L1425" s="14" t="s">
        <v>2488</v>
      </c>
    </row>
    <row r="1426">
      <c r="L1426" s="14" t="s">
        <v>2489</v>
      </c>
    </row>
    <row r="1427">
      <c r="L1427" s="14" t="s">
        <v>2490</v>
      </c>
    </row>
    <row r="1428">
      <c r="L1428" s="14" t="s">
        <v>2491</v>
      </c>
    </row>
    <row r="1429">
      <c r="L1429" s="14" t="s">
        <v>483</v>
      </c>
    </row>
    <row r="1430">
      <c r="L1430" s="14" t="s">
        <v>2492</v>
      </c>
    </row>
    <row r="1431">
      <c r="L1431" s="14" t="s">
        <v>1645</v>
      </c>
    </row>
    <row r="1432">
      <c r="L1432" s="14" t="s">
        <v>2493</v>
      </c>
    </row>
    <row r="1433">
      <c r="L1433" s="14" t="s">
        <v>1324</v>
      </c>
    </row>
    <row r="1434">
      <c r="L1434" s="14" t="s">
        <v>2494</v>
      </c>
    </row>
    <row r="1435">
      <c r="L1435" s="14" t="s">
        <v>1698</v>
      </c>
    </row>
    <row r="1436">
      <c r="L1436" s="14" t="s">
        <v>2495</v>
      </c>
    </row>
    <row r="1437">
      <c r="L1437" s="14" t="s">
        <v>1126</v>
      </c>
    </row>
    <row r="1438">
      <c r="L1438" s="14" t="s">
        <v>1467</v>
      </c>
    </row>
    <row r="1439">
      <c r="L1439" s="14" t="s">
        <v>2496</v>
      </c>
    </row>
    <row r="1440">
      <c r="L1440" s="14" t="s">
        <v>2497</v>
      </c>
    </row>
    <row r="1441">
      <c r="L1441" s="14" t="s">
        <v>1085</v>
      </c>
    </row>
    <row r="1442">
      <c r="L1442" s="14" t="s">
        <v>2498</v>
      </c>
    </row>
    <row r="1443">
      <c r="L1443" s="14" t="s">
        <v>794</v>
      </c>
    </row>
    <row r="1444">
      <c r="L1444" s="14" t="s">
        <v>2499</v>
      </c>
    </row>
    <row r="1445">
      <c r="L1445" s="14" t="s">
        <v>2500</v>
      </c>
    </row>
    <row r="1446">
      <c r="L1446" s="14" t="s">
        <v>2501</v>
      </c>
    </row>
    <row r="1447">
      <c r="L1447" s="14" t="s">
        <v>2502</v>
      </c>
    </row>
    <row r="1448">
      <c r="L1448" s="14" t="s">
        <v>2503</v>
      </c>
    </row>
    <row r="1449">
      <c r="L1449" s="14" t="s">
        <v>2504</v>
      </c>
    </row>
    <row r="1450">
      <c r="L1450" s="14" t="s">
        <v>1753</v>
      </c>
    </row>
    <row r="1451">
      <c r="L1451" s="14" t="s">
        <v>2505</v>
      </c>
    </row>
    <row r="1452">
      <c r="L1452" s="14" t="s">
        <v>2506</v>
      </c>
    </row>
    <row r="1453">
      <c r="L1453" s="14" t="s">
        <v>2507</v>
      </c>
    </row>
    <row r="1454">
      <c r="L1454" s="14" t="s">
        <v>1223</v>
      </c>
    </row>
    <row r="1455">
      <c r="L1455" s="14" t="s">
        <v>1609</v>
      </c>
    </row>
    <row r="1456">
      <c r="L1456" s="14" t="s">
        <v>2508</v>
      </c>
    </row>
    <row r="1457">
      <c r="L1457" s="14" t="s">
        <v>2509</v>
      </c>
    </row>
    <row r="1458">
      <c r="L1458" s="14" t="s">
        <v>2510</v>
      </c>
    </row>
    <row r="1459">
      <c r="L1459" s="14" t="s">
        <v>1803</v>
      </c>
    </row>
    <row r="1460">
      <c r="L1460" s="14" t="s">
        <v>2511</v>
      </c>
    </row>
    <row r="1461">
      <c r="L1461" s="14" t="s">
        <v>1462</v>
      </c>
    </row>
    <row r="1462">
      <c r="L1462" s="14" t="s">
        <v>897</v>
      </c>
    </row>
    <row r="1463">
      <c r="L1463" s="14" t="s">
        <v>2512</v>
      </c>
    </row>
    <row r="1464">
      <c r="L1464" s="14" t="s">
        <v>2513</v>
      </c>
    </row>
    <row r="1465">
      <c r="L1465" s="14" t="s">
        <v>569</v>
      </c>
    </row>
    <row r="1466">
      <c r="L1466" s="14" t="s">
        <v>2514</v>
      </c>
    </row>
    <row r="1467">
      <c r="L1467" s="14" t="s">
        <v>2515</v>
      </c>
    </row>
    <row r="1468">
      <c r="L1468" s="14" t="s">
        <v>2516</v>
      </c>
    </row>
    <row r="1469">
      <c r="L1469" s="14" t="s">
        <v>1763</v>
      </c>
    </row>
    <row r="1470">
      <c r="L1470" s="14" t="s">
        <v>1481</v>
      </c>
    </row>
    <row r="1471">
      <c r="L1471" s="14" t="s">
        <v>2517</v>
      </c>
    </row>
    <row r="1472">
      <c r="L1472" s="14" t="s">
        <v>957</v>
      </c>
    </row>
    <row r="1473">
      <c r="L1473" s="14" t="s">
        <v>1732</v>
      </c>
    </row>
    <row r="1474">
      <c r="L1474" s="14" t="s">
        <v>2518</v>
      </c>
    </row>
    <row r="1475">
      <c r="L1475" s="14" t="s">
        <v>2519</v>
      </c>
    </row>
    <row r="1476">
      <c r="L1476" s="14" t="s">
        <v>2520</v>
      </c>
    </row>
    <row r="1477">
      <c r="L1477" s="14" t="s">
        <v>2521</v>
      </c>
    </row>
    <row r="1478">
      <c r="L1478" s="14" t="s">
        <v>1358</v>
      </c>
    </row>
    <row r="1479">
      <c r="L1479" s="14" t="s">
        <v>2522</v>
      </c>
    </row>
    <row r="1480">
      <c r="L1480" s="14" t="s">
        <v>2523</v>
      </c>
    </row>
    <row r="1481">
      <c r="L1481" s="14" t="s">
        <v>2524</v>
      </c>
    </row>
    <row r="1482">
      <c r="L1482" s="14" t="s">
        <v>2525</v>
      </c>
    </row>
    <row r="1483">
      <c r="L1483" s="14" t="s">
        <v>2526</v>
      </c>
    </row>
    <row r="1484">
      <c r="L1484" s="14" t="s">
        <v>2527</v>
      </c>
    </row>
    <row r="1485">
      <c r="L1485" s="14" t="s">
        <v>2528</v>
      </c>
    </row>
    <row r="1486">
      <c r="L1486" s="14" t="s">
        <v>933</v>
      </c>
    </row>
    <row r="1487">
      <c r="L1487" s="14" t="s">
        <v>2529</v>
      </c>
    </row>
    <row r="1488">
      <c r="L1488" s="14" t="s">
        <v>2530</v>
      </c>
    </row>
    <row r="1489">
      <c r="L1489" s="14" t="s">
        <v>2531</v>
      </c>
    </row>
    <row r="1490">
      <c r="L1490" s="14" t="s">
        <v>2532</v>
      </c>
    </row>
    <row r="1491">
      <c r="L1491" s="14" t="s">
        <v>2533</v>
      </c>
    </row>
    <row r="1492">
      <c r="L1492" s="14" t="s">
        <v>1527</v>
      </c>
    </row>
    <row r="1493">
      <c r="L1493" s="14" t="s">
        <v>2534</v>
      </c>
    </row>
    <row r="1494">
      <c r="L1494" s="14" t="s">
        <v>2535</v>
      </c>
    </row>
    <row r="1495">
      <c r="L1495" s="14" t="s">
        <v>2536</v>
      </c>
    </row>
    <row r="1496">
      <c r="L1496" s="14" t="s">
        <v>2537</v>
      </c>
    </row>
    <row r="1497">
      <c r="L1497" s="14" t="s">
        <v>2538</v>
      </c>
    </row>
    <row r="1498">
      <c r="L1498" s="14" t="s">
        <v>2539</v>
      </c>
    </row>
    <row r="1499">
      <c r="L1499" s="14" t="s">
        <v>2540</v>
      </c>
    </row>
    <row r="1500">
      <c r="L1500" s="14" t="s">
        <v>2541</v>
      </c>
    </row>
    <row r="1501">
      <c r="L1501" s="14" t="s">
        <v>1369</v>
      </c>
    </row>
    <row r="1502">
      <c r="L1502" s="14" t="s">
        <v>1305</v>
      </c>
    </row>
    <row r="1503">
      <c r="L1503" s="14" t="s">
        <v>2542</v>
      </c>
    </row>
    <row r="1504">
      <c r="L1504" s="14" t="s">
        <v>2543</v>
      </c>
    </row>
    <row r="1505">
      <c r="L1505" s="14" t="s">
        <v>2544</v>
      </c>
    </row>
    <row r="1506">
      <c r="L1506" s="14" t="s">
        <v>2545</v>
      </c>
    </row>
    <row r="1507">
      <c r="L1507" s="14" t="s">
        <v>2546</v>
      </c>
    </row>
    <row r="1508">
      <c r="L1508" s="14" t="s">
        <v>2547</v>
      </c>
    </row>
    <row r="1509">
      <c r="L1509" s="14" t="s">
        <v>2548</v>
      </c>
    </row>
    <row r="1510">
      <c r="L1510" s="14" t="s">
        <v>396</v>
      </c>
    </row>
    <row r="1511">
      <c r="L1511" s="14" t="s">
        <v>1170</v>
      </c>
    </row>
    <row r="1512">
      <c r="L1512" s="14" t="s">
        <v>1607</v>
      </c>
    </row>
    <row r="1513">
      <c r="L1513" s="14" t="s">
        <v>2549</v>
      </c>
    </row>
    <row r="1514">
      <c r="L1514" s="14" t="s">
        <v>2550</v>
      </c>
    </row>
    <row r="1515">
      <c r="L1515" s="14" t="s">
        <v>2551</v>
      </c>
    </row>
    <row r="1516">
      <c r="L1516" s="14" t="s">
        <v>2552</v>
      </c>
    </row>
    <row r="1517">
      <c r="L1517" s="14" t="s">
        <v>2553</v>
      </c>
    </row>
    <row r="1518">
      <c r="L1518" s="14" t="s">
        <v>2554</v>
      </c>
    </row>
    <row r="1519">
      <c r="L1519" s="14" t="s">
        <v>2555</v>
      </c>
    </row>
    <row r="1520">
      <c r="L1520" s="14" t="s">
        <v>2556</v>
      </c>
    </row>
    <row r="1521">
      <c r="L1521" s="14" t="s">
        <v>2557</v>
      </c>
    </row>
    <row r="1522">
      <c r="L1522" s="14" t="s">
        <v>2558</v>
      </c>
    </row>
    <row r="1523">
      <c r="L1523" s="14" t="s">
        <v>2559</v>
      </c>
    </row>
    <row r="1524">
      <c r="L1524" s="14" t="s">
        <v>2560</v>
      </c>
    </row>
    <row r="1525">
      <c r="L1525" s="14" t="s">
        <v>2561</v>
      </c>
    </row>
    <row r="1526">
      <c r="L1526" s="14" t="s">
        <v>2562</v>
      </c>
    </row>
    <row r="1527">
      <c r="L1527" s="14" t="s">
        <v>2563</v>
      </c>
    </row>
    <row r="1528">
      <c r="L1528" s="14" t="s">
        <v>2564</v>
      </c>
    </row>
    <row r="1529">
      <c r="L1529" s="14" t="s">
        <v>1338</v>
      </c>
    </row>
    <row r="1530">
      <c r="L1530" s="14" t="s">
        <v>2565</v>
      </c>
    </row>
    <row r="1531">
      <c r="L1531" s="14" t="s">
        <v>2566</v>
      </c>
    </row>
    <row r="1532">
      <c r="L1532" s="14" t="s">
        <v>1344</v>
      </c>
    </row>
    <row r="1533">
      <c r="L1533" s="14" t="s">
        <v>2567</v>
      </c>
    </row>
    <row r="1534">
      <c r="L1534" s="14" t="s">
        <v>1697</v>
      </c>
    </row>
    <row r="1535">
      <c r="L1535" s="14" t="s">
        <v>19</v>
      </c>
    </row>
    <row r="1536">
      <c r="L1536" s="14" t="s">
        <v>598</v>
      </c>
    </row>
    <row r="1537">
      <c r="L1537" s="14" t="s">
        <v>2568</v>
      </c>
    </row>
    <row r="1538">
      <c r="L1538" s="14" t="s">
        <v>2569</v>
      </c>
    </row>
    <row r="1539">
      <c r="L1539" s="14" t="s">
        <v>2570</v>
      </c>
    </row>
    <row r="1540">
      <c r="L1540" s="14" t="s">
        <v>2571</v>
      </c>
    </row>
    <row r="1541">
      <c r="L1541" s="14" t="s">
        <v>1381</v>
      </c>
    </row>
    <row r="1542">
      <c r="L1542" s="14" t="s">
        <v>2572</v>
      </c>
    </row>
    <row r="1543">
      <c r="L1543" s="14" t="s">
        <v>1818</v>
      </c>
    </row>
    <row r="1544">
      <c r="L1544" s="14" t="s">
        <v>2573</v>
      </c>
    </row>
    <row r="1545">
      <c r="L1545" s="14" t="s">
        <v>2574</v>
      </c>
    </row>
    <row r="1546">
      <c r="L1546" s="14" t="s">
        <v>2575</v>
      </c>
    </row>
    <row r="1547">
      <c r="L1547" s="14" t="s">
        <v>2576</v>
      </c>
    </row>
    <row r="1548">
      <c r="L1548" s="14" t="s">
        <v>686</v>
      </c>
    </row>
    <row r="1549">
      <c r="L1549" s="14" t="s">
        <v>2577</v>
      </c>
    </row>
    <row r="1550">
      <c r="L1550" s="14" t="s">
        <v>2578</v>
      </c>
    </row>
    <row r="1551">
      <c r="L1551" s="14" t="s">
        <v>2579</v>
      </c>
    </row>
    <row r="1552">
      <c r="L1552" s="14" t="s">
        <v>2580</v>
      </c>
    </row>
    <row r="1553">
      <c r="L1553" s="14" t="s">
        <v>1185</v>
      </c>
    </row>
    <row r="1554">
      <c r="L1554" s="14" t="s">
        <v>2581</v>
      </c>
    </row>
    <row r="1555">
      <c r="L1555" s="14" t="s">
        <v>2582</v>
      </c>
    </row>
    <row r="1556">
      <c r="L1556" s="14" t="s">
        <v>2583</v>
      </c>
    </row>
    <row r="1557">
      <c r="L1557" s="14" t="s">
        <v>2584</v>
      </c>
    </row>
    <row r="1558">
      <c r="L1558" s="14" t="s">
        <v>2585</v>
      </c>
    </row>
    <row r="1559">
      <c r="L1559" s="14" t="s">
        <v>2586</v>
      </c>
    </row>
    <row r="1560">
      <c r="L1560" s="14" t="s">
        <v>2587</v>
      </c>
    </row>
    <row r="1561">
      <c r="L1561" s="14" t="s">
        <v>2588</v>
      </c>
    </row>
    <row r="1562">
      <c r="L1562" s="14" t="s">
        <v>2589</v>
      </c>
    </row>
    <row r="1563">
      <c r="L1563" s="14" t="s">
        <v>2590</v>
      </c>
    </row>
    <row r="1564">
      <c r="L1564" s="14" t="s">
        <v>2591</v>
      </c>
    </row>
    <row r="1565">
      <c r="L1565" s="14" t="s">
        <v>2592</v>
      </c>
    </row>
    <row r="1566">
      <c r="L1566" s="14" t="s">
        <v>2593</v>
      </c>
    </row>
    <row r="1567">
      <c r="L1567" s="14" t="s">
        <v>2594</v>
      </c>
    </row>
    <row r="1568">
      <c r="L1568" s="14" t="s">
        <v>2595</v>
      </c>
    </row>
    <row r="1569">
      <c r="L1569" s="14" t="s">
        <v>2596</v>
      </c>
    </row>
    <row r="1570">
      <c r="L1570" s="14" t="s">
        <v>2597</v>
      </c>
    </row>
    <row r="1571">
      <c r="L1571" s="14" t="s">
        <v>2598</v>
      </c>
    </row>
    <row r="1572">
      <c r="L1572" s="14" t="s">
        <v>2599</v>
      </c>
    </row>
    <row r="1573">
      <c r="L1573" s="14" t="s">
        <v>2600</v>
      </c>
    </row>
    <row r="1574">
      <c r="L1574" s="14" t="s">
        <v>2601</v>
      </c>
    </row>
    <row r="1575">
      <c r="L1575" s="14" t="s">
        <v>2602</v>
      </c>
    </row>
    <row r="1576">
      <c r="L1576" s="14" t="s">
        <v>2603</v>
      </c>
    </row>
    <row r="1577">
      <c r="L1577" s="14" t="s">
        <v>2604</v>
      </c>
    </row>
    <row r="1578">
      <c r="L1578" s="14" t="s">
        <v>2605</v>
      </c>
    </row>
    <row r="1579">
      <c r="L1579" s="14" t="s">
        <v>2606</v>
      </c>
    </row>
    <row r="1580">
      <c r="L1580" s="14" t="s">
        <v>2607</v>
      </c>
    </row>
    <row r="1581">
      <c r="L1581" s="14" t="s">
        <v>2608</v>
      </c>
    </row>
    <row r="1582">
      <c r="L1582" s="14" t="s">
        <v>2609</v>
      </c>
    </row>
    <row r="1583">
      <c r="L1583" s="14" t="s">
        <v>2610</v>
      </c>
    </row>
    <row r="1584">
      <c r="L1584" s="14" t="s">
        <v>2611</v>
      </c>
    </row>
    <row r="1585">
      <c r="L1585" s="14" t="s">
        <v>1306</v>
      </c>
    </row>
    <row r="1586">
      <c r="L1586" s="14" t="s">
        <v>2612</v>
      </c>
    </row>
    <row r="1587">
      <c r="L1587" s="14" t="s">
        <v>2613</v>
      </c>
    </row>
    <row r="1588">
      <c r="L1588" s="14" t="s">
        <v>2614</v>
      </c>
    </row>
    <row r="1589">
      <c r="L1589" s="14" t="s">
        <v>2615</v>
      </c>
    </row>
    <row r="1590">
      <c r="L1590" s="14" t="s">
        <v>2616</v>
      </c>
    </row>
    <row r="1591">
      <c r="L1591" s="14" t="s">
        <v>2617</v>
      </c>
    </row>
    <row r="1592">
      <c r="L1592" s="14" t="s">
        <v>2618</v>
      </c>
    </row>
    <row r="1593">
      <c r="L1593" s="14" t="s">
        <v>2619</v>
      </c>
    </row>
    <row r="1594">
      <c r="L1594" s="14" t="s">
        <v>2620</v>
      </c>
    </row>
    <row r="1595">
      <c r="L1595" s="14" t="s">
        <v>2621</v>
      </c>
    </row>
    <row r="1596">
      <c r="L1596" s="14" t="s">
        <v>2622</v>
      </c>
    </row>
    <row r="1597">
      <c r="L1597" s="14" t="s">
        <v>2623</v>
      </c>
    </row>
    <row r="1598">
      <c r="L1598" s="14" t="s">
        <v>2624</v>
      </c>
    </row>
    <row r="1599">
      <c r="L1599" s="14" t="s">
        <v>2625</v>
      </c>
    </row>
    <row r="1600">
      <c r="L1600" s="14" t="s">
        <v>2626</v>
      </c>
    </row>
    <row r="1601">
      <c r="L1601" s="14" t="s">
        <v>2627</v>
      </c>
    </row>
    <row r="1602">
      <c r="L1602" s="14" t="s">
        <v>2628</v>
      </c>
    </row>
    <row r="1603">
      <c r="L1603" s="14" t="s">
        <v>2629</v>
      </c>
    </row>
    <row r="1604">
      <c r="L1604" s="14" t="s">
        <v>2630</v>
      </c>
    </row>
    <row r="1605">
      <c r="L1605" s="14" t="s">
        <v>2631</v>
      </c>
    </row>
    <row r="1606">
      <c r="L1606" s="14" t="s">
        <v>2632</v>
      </c>
    </row>
    <row r="1607">
      <c r="L1607" s="14" t="s">
        <v>2633</v>
      </c>
    </row>
    <row r="1608">
      <c r="L1608" s="14" t="s">
        <v>2634</v>
      </c>
    </row>
    <row r="1609">
      <c r="L1609" s="14" t="s">
        <v>2635</v>
      </c>
    </row>
    <row r="1610">
      <c r="L1610" s="14" t="s">
        <v>2636</v>
      </c>
    </row>
    <row r="1611">
      <c r="L1611" s="14" t="s">
        <v>2637</v>
      </c>
    </row>
    <row r="1612">
      <c r="L1612" s="14" t="s">
        <v>2638</v>
      </c>
    </row>
    <row r="1613">
      <c r="L1613" s="14" t="s">
        <v>2639</v>
      </c>
    </row>
    <row r="1614">
      <c r="L1614" s="14" t="s">
        <v>2640</v>
      </c>
    </row>
    <row r="1615">
      <c r="L1615" s="14" t="s">
        <v>2641</v>
      </c>
    </row>
    <row r="1616">
      <c r="L1616" s="14" t="s">
        <v>2642</v>
      </c>
    </row>
    <row r="1617">
      <c r="L1617" s="14" t="s">
        <v>2643</v>
      </c>
    </row>
    <row r="1618">
      <c r="L1618" s="14" t="s">
        <v>2644</v>
      </c>
    </row>
    <row r="1619">
      <c r="L1619" s="14" t="s">
        <v>2645</v>
      </c>
    </row>
    <row r="1620">
      <c r="L1620" s="14" t="s">
        <v>2646</v>
      </c>
    </row>
    <row r="1621">
      <c r="L1621" s="14" t="s">
        <v>1098</v>
      </c>
    </row>
    <row r="1622">
      <c r="L1622" s="14" t="s">
        <v>2647</v>
      </c>
    </row>
    <row r="1623">
      <c r="L1623" s="14" t="s">
        <v>2648</v>
      </c>
    </row>
    <row r="1624">
      <c r="L1624" s="14" t="s">
        <v>2649</v>
      </c>
    </row>
    <row r="1625">
      <c r="L1625" s="14" t="s">
        <v>2650</v>
      </c>
    </row>
    <row r="1626">
      <c r="L1626" s="14" t="s">
        <v>2651</v>
      </c>
    </row>
    <row r="1627">
      <c r="L1627" s="14" t="s">
        <v>2652</v>
      </c>
    </row>
    <row r="1628">
      <c r="L1628" s="14" t="s">
        <v>1008</v>
      </c>
    </row>
    <row r="1629">
      <c r="L1629" s="14" t="s">
        <v>2653</v>
      </c>
    </row>
    <row r="1630">
      <c r="L1630" s="14" t="s">
        <v>2654</v>
      </c>
    </row>
    <row r="1631">
      <c r="L1631" s="14" t="s">
        <v>2655</v>
      </c>
    </row>
    <row r="1632">
      <c r="L1632" s="14" t="s">
        <v>2656</v>
      </c>
    </row>
    <row r="1633">
      <c r="L1633" s="14" t="s">
        <v>2657</v>
      </c>
    </row>
    <row r="1634">
      <c r="L1634" s="14" t="s">
        <v>2658</v>
      </c>
    </row>
    <row r="1635">
      <c r="L1635" s="14" t="s">
        <v>2659</v>
      </c>
    </row>
    <row r="1636">
      <c r="L1636" s="14" t="s">
        <v>334</v>
      </c>
    </row>
    <row r="1637">
      <c r="L1637" s="14" t="s">
        <v>824</v>
      </c>
    </row>
    <row r="1638">
      <c r="L1638" s="14" t="s">
        <v>1450</v>
      </c>
    </row>
    <row r="1639">
      <c r="L1639" s="14" t="s">
        <v>2660</v>
      </c>
    </row>
    <row r="1640">
      <c r="L1640" s="14" t="s">
        <v>2661</v>
      </c>
    </row>
    <row r="1641">
      <c r="L1641" s="14" t="s">
        <v>2662</v>
      </c>
    </row>
    <row r="1642">
      <c r="L1642" s="14" t="s">
        <v>1709</v>
      </c>
    </row>
    <row r="1643">
      <c r="L1643" s="14" t="s">
        <v>2663</v>
      </c>
    </row>
    <row r="1644">
      <c r="L1644" s="14" t="s">
        <v>2664</v>
      </c>
    </row>
    <row r="1645">
      <c r="L1645" s="14" t="s">
        <v>2665</v>
      </c>
    </row>
    <row r="1646">
      <c r="L1646" s="14" t="s">
        <v>2666</v>
      </c>
    </row>
    <row r="1647">
      <c r="L1647" s="14" t="s">
        <v>2667</v>
      </c>
    </row>
    <row r="1648">
      <c r="L1648" s="14" t="s">
        <v>2668</v>
      </c>
    </row>
    <row r="1649">
      <c r="L1649" s="14" t="s">
        <v>2669</v>
      </c>
    </row>
    <row r="1650">
      <c r="L1650" s="14" t="s">
        <v>2670</v>
      </c>
    </row>
    <row r="1651">
      <c r="L1651" s="14" t="s">
        <v>1150</v>
      </c>
    </row>
    <row r="1652">
      <c r="L1652" s="14" t="s">
        <v>2671</v>
      </c>
    </row>
    <row r="1653">
      <c r="L1653" s="14" t="s">
        <v>2672</v>
      </c>
    </row>
    <row r="1654">
      <c r="L1654" s="14" t="s">
        <v>2673</v>
      </c>
    </row>
    <row r="1655">
      <c r="L1655" s="14" t="s">
        <v>2674</v>
      </c>
    </row>
    <row r="1656">
      <c r="L1656" s="14" t="s">
        <v>2675</v>
      </c>
    </row>
    <row r="1657">
      <c r="L1657" s="14" t="s">
        <v>2676</v>
      </c>
    </row>
    <row r="1658">
      <c r="L1658" s="14" t="s">
        <v>2677</v>
      </c>
    </row>
    <row r="1659">
      <c r="L1659" s="14" t="s">
        <v>2678</v>
      </c>
    </row>
    <row r="1660">
      <c r="L1660" s="14" t="s">
        <v>2679</v>
      </c>
    </row>
    <row r="1661">
      <c r="L1661" s="14" t="s">
        <v>1682</v>
      </c>
    </row>
    <row r="1662">
      <c r="L1662" s="14" t="s">
        <v>2680</v>
      </c>
    </row>
    <row r="1663">
      <c r="L1663" s="14" t="s">
        <v>2681</v>
      </c>
    </row>
    <row r="1664">
      <c r="L1664" s="14" t="s">
        <v>2682</v>
      </c>
    </row>
    <row r="1665">
      <c r="L1665" s="14" t="s">
        <v>2683</v>
      </c>
    </row>
    <row r="1666">
      <c r="L1666" s="14" t="s">
        <v>1560</v>
      </c>
    </row>
    <row r="1667">
      <c r="L1667" s="14" t="s">
        <v>2684</v>
      </c>
    </row>
    <row r="1668">
      <c r="L1668" s="14" t="s">
        <v>2685</v>
      </c>
    </row>
    <row r="1669">
      <c r="L1669" s="14" t="s">
        <v>2686</v>
      </c>
    </row>
    <row r="1670">
      <c r="L1670" s="14" t="s">
        <v>2687</v>
      </c>
    </row>
    <row r="1671">
      <c r="L1671" s="14" t="s">
        <v>931</v>
      </c>
    </row>
    <row r="1672">
      <c r="L1672" s="14" t="s">
        <v>2688</v>
      </c>
    </row>
    <row r="1673">
      <c r="L1673" s="14" t="s">
        <v>2689</v>
      </c>
    </row>
    <row r="1674">
      <c r="L1674" s="14" t="s">
        <v>2690</v>
      </c>
    </row>
    <row r="1675">
      <c r="L1675" s="14" t="s">
        <v>2691</v>
      </c>
    </row>
    <row r="1676">
      <c r="L1676" s="14" t="s">
        <v>2692</v>
      </c>
    </row>
    <row r="1677">
      <c r="L1677" s="14" t="s">
        <v>2693</v>
      </c>
    </row>
    <row r="1678">
      <c r="L1678" s="14" t="s">
        <v>2694</v>
      </c>
    </row>
    <row r="1679">
      <c r="L1679" s="14" t="s">
        <v>2695</v>
      </c>
    </row>
    <row r="1680">
      <c r="L1680" s="14" t="s">
        <v>2696</v>
      </c>
    </row>
    <row r="1681">
      <c r="L1681" s="14" t="s">
        <v>2697</v>
      </c>
    </row>
    <row r="1682">
      <c r="L1682" s="14" t="s">
        <v>2698</v>
      </c>
    </row>
    <row r="1683">
      <c r="L1683" s="14" t="s">
        <v>2699</v>
      </c>
    </row>
    <row r="1684">
      <c r="L1684" s="14" t="s">
        <v>2700</v>
      </c>
    </row>
    <row r="1685">
      <c r="L1685" s="14" t="s">
        <v>2701</v>
      </c>
    </row>
    <row r="1686">
      <c r="L1686" s="14" t="s">
        <v>2702</v>
      </c>
    </row>
    <row r="1687">
      <c r="L1687" s="14" t="s">
        <v>2703</v>
      </c>
    </row>
    <row r="1688">
      <c r="L1688" s="14" t="s">
        <v>2704</v>
      </c>
    </row>
    <row r="1689">
      <c r="L1689" s="14" t="s">
        <v>1342</v>
      </c>
    </row>
    <row r="1690">
      <c r="L1690" s="14" t="s">
        <v>2705</v>
      </c>
    </row>
    <row r="1691">
      <c r="L1691" s="14" t="s">
        <v>2706</v>
      </c>
    </row>
    <row r="1692">
      <c r="L1692" s="14" t="s">
        <v>1347</v>
      </c>
    </row>
    <row r="1693">
      <c r="L1693" s="14" t="s">
        <v>2707</v>
      </c>
    </row>
    <row r="1694">
      <c r="L1694" s="14" t="s">
        <v>2708</v>
      </c>
    </row>
    <row r="1695">
      <c r="L1695" s="14" t="s">
        <v>2709</v>
      </c>
    </row>
    <row r="1696">
      <c r="L1696" s="14" t="s">
        <v>2710</v>
      </c>
    </row>
    <row r="1697">
      <c r="L1697" s="14" t="s">
        <v>800</v>
      </c>
    </row>
    <row r="1698">
      <c r="L1698" s="14" t="s">
        <v>2711</v>
      </c>
    </row>
    <row r="1699">
      <c r="L1699" s="14" t="s">
        <v>2712</v>
      </c>
    </row>
    <row r="1700">
      <c r="L1700" s="14" t="s">
        <v>2713</v>
      </c>
    </row>
    <row r="1701">
      <c r="L1701" s="14" t="s">
        <v>1688</v>
      </c>
    </row>
    <row r="1702">
      <c r="L1702" s="14" t="s">
        <v>1734</v>
      </c>
    </row>
    <row r="1703">
      <c r="L1703" s="14" t="s">
        <v>2714</v>
      </c>
    </row>
    <row r="1704">
      <c r="L1704" s="14" t="s">
        <v>2715</v>
      </c>
    </row>
    <row r="1705">
      <c r="L1705" s="14" t="s">
        <v>2716</v>
      </c>
    </row>
    <row r="1706">
      <c r="L1706" s="14" t="s">
        <v>2717</v>
      </c>
    </row>
    <row r="1707">
      <c r="L1707" s="14" t="s">
        <v>2718</v>
      </c>
    </row>
    <row r="1708">
      <c r="L1708" s="14" t="s">
        <v>2719</v>
      </c>
    </row>
    <row r="1709">
      <c r="L1709" s="14" t="s">
        <v>2720</v>
      </c>
    </row>
    <row r="1710">
      <c r="L1710" s="14" t="s">
        <v>2721</v>
      </c>
    </row>
    <row r="1711">
      <c r="L1711" s="14" t="s">
        <v>2722</v>
      </c>
    </row>
    <row r="1712">
      <c r="L1712" s="14" t="s">
        <v>2723</v>
      </c>
    </row>
    <row r="1713">
      <c r="L1713" s="14" t="s">
        <v>2724</v>
      </c>
    </row>
    <row r="1714">
      <c r="L1714" s="14" t="s">
        <v>2725</v>
      </c>
    </row>
    <row r="1715">
      <c r="L1715" s="14" t="s">
        <v>711</v>
      </c>
    </row>
    <row r="1716">
      <c r="L1716" s="14" t="s">
        <v>1832</v>
      </c>
    </row>
    <row r="1717">
      <c r="L1717" s="14" t="s">
        <v>2726</v>
      </c>
    </row>
    <row r="1718">
      <c r="L1718" s="14" t="s">
        <v>2727</v>
      </c>
    </row>
    <row r="1719">
      <c r="L1719" s="14" t="s">
        <v>2728</v>
      </c>
    </row>
    <row r="1720">
      <c r="L1720" s="14" t="s">
        <v>1671</v>
      </c>
    </row>
    <row r="1721">
      <c r="L1721" s="14" t="s">
        <v>2729</v>
      </c>
    </row>
    <row r="1722">
      <c r="L1722" s="14" t="s">
        <v>2730</v>
      </c>
    </row>
    <row r="1723">
      <c r="L1723" s="14" t="s">
        <v>2731</v>
      </c>
    </row>
    <row r="1724">
      <c r="L1724" s="14" t="s">
        <v>2732</v>
      </c>
    </row>
    <row r="1725">
      <c r="L1725" s="14" t="s">
        <v>1816</v>
      </c>
    </row>
    <row r="1726">
      <c r="L1726" s="14" t="s">
        <v>2733</v>
      </c>
    </row>
    <row r="1727">
      <c r="L1727" s="14" t="s">
        <v>2734</v>
      </c>
    </row>
    <row r="1728">
      <c r="L1728" s="14" t="s">
        <v>2735</v>
      </c>
    </row>
    <row r="1729">
      <c r="L1729" s="14" t="s">
        <v>2736</v>
      </c>
    </row>
    <row r="1730">
      <c r="L1730" s="14" t="s">
        <v>2737</v>
      </c>
    </row>
    <row r="1731">
      <c r="L1731" s="14" t="s">
        <v>2738</v>
      </c>
    </row>
    <row r="1732">
      <c r="L1732" s="14" t="s">
        <v>2739</v>
      </c>
    </row>
    <row r="1733">
      <c r="L1733" s="14" t="s">
        <v>2740</v>
      </c>
    </row>
    <row r="1734">
      <c r="L1734" s="14" t="s">
        <v>2741</v>
      </c>
    </row>
    <row r="1735">
      <c r="L1735" s="14" t="s">
        <v>2742</v>
      </c>
    </row>
    <row r="1736">
      <c r="L1736" s="14" t="s">
        <v>2743</v>
      </c>
    </row>
    <row r="1737">
      <c r="L1737" s="14" t="s">
        <v>2744</v>
      </c>
    </row>
    <row r="1738">
      <c r="L1738" s="14" t="s">
        <v>2745</v>
      </c>
    </row>
    <row r="1739">
      <c r="L1739" s="14" t="s">
        <v>2746</v>
      </c>
    </row>
    <row r="1740">
      <c r="L1740" s="14" t="s">
        <v>2747</v>
      </c>
    </row>
    <row r="1741">
      <c r="L1741" s="14" t="s">
        <v>2748</v>
      </c>
    </row>
    <row r="1742">
      <c r="L1742" s="14" t="s">
        <v>2749</v>
      </c>
    </row>
    <row r="1743">
      <c r="L1743" s="14" t="s">
        <v>2750</v>
      </c>
    </row>
    <row r="1744">
      <c r="L1744" s="14" t="s">
        <v>2751</v>
      </c>
    </row>
    <row r="1745">
      <c r="L1745" s="14" t="s">
        <v>2752</v>
      </c>
    </row>
    <row r="1746">
      <c r="L1746" s="14" t="s">
        <v>1821</v>
      </c>
    </row>
    <row r="1747">
      <c r="L1747" s="14" t="s">
        <v>2753</v>
      </c>
    </row>
    <row r="1748">
      <c r="L1748" s="14" t="s">
        <v>2754</v>
      </c>
    </row>
    <row r="1749">
      <c r="L1749" s="14" t="s">
        <v>2755</v>
      </c>
    </row>
    <row r="1750">
      <c r="L1750" s="14" t="s">
        <v>2756</v>
      </c>
    </row>
    <row r="1751">
      <c r="L1751" s="14" t="s">
        <v>2757</v>
      </c>
    </row>
    <row r="1752">
      <c r="L1752" s="14" t="s">
        <v>1242</v>
      </c>
    </row>
    <row r="1753">
      <c r="L1753" s="14" t="s">
        <v>2758</v>
      </c>
    </row>
    <row r="1754">
      <c r="L1754" s="14" t="s">
        <v>2759</v>
      </c>
    </row>
    <row r="1755">
      <c r="L1755" s="14" t="s">
        <v>2760</v>
      </c>
    </row>
    <row r="1756">
      <c r="L1756" s="14" t="s">
        <v>2761</v>
      </c>
    </row>
    <row r="1757">
      <c r="L1757" s="14" t="s">
        <v>2762</v>
      </c>
    </row>
    <row r="1758">
      <c r="L1758" s="14" t="s">
        <v>2763</v>
      </c>
    </row>
    <row r="1759">
      <c r="L1759" s="14" t="s">
        <v>2764</v>
      </c>
    </row>
    <row r="1760">
      <c r="L1760" s="14" t="s">
        <v>2765</v>
      </c>
    </row>
    <row r="1761">
      <c r="L1761" s="14" t="s">
        <v>2766</v>
      </c>
    </row>
    <row r="1762">
      <c r="L1762" s="14" t="s">
        <v>2767</v>
      </c>
    </row>
    <row r="1763">
      <c r="L1763" s="14" t="s">
        <v>2768</v>
      </c>
    </row>
    <row r="1764">
      <c r="L1764" s="14" t="s">
        <v>2769</v>
      </c>
    </row>
    <row r="1765">
      <c r="L1765" s="14" t="s">
        <v>2770</v>
      </c>
    </row>
    <row r="1766">
      <c r="L1766" s="14" t="s">
        <v>2771</v>
      </c>
    </row>
    <row r="1767">
      <c r="L1767" s="14" t="s">
        <v>2772</v>
      </c>
    </row>
    <row r="1768">
      <c r="L1768" s="14" t="s">
        <v>2773</v>
      </c>
    </row>
    <row r="1769">
      <c r="L1769" s="14" t="s">
        <v>2774</v>
      </c>
    </row>
    <row r="1770">
      <c r="L1770" s="14" t="s">
        <v>2775</v>
      </c>
    </row>
    <row r="1771">
      <c r="L1771" s="14" t="s">
        <v>2776</v>
      </c>
    </row>
    <row r="1772">
      <c r="L1772" s="14" t="s">
        <v>1641</v>
      </c>
    </row>
    <row r="1773">
      <c r="L1773" s="14" t="s">
        <v>2777</v>
      </c>
    </row>
    <row r="1774">
      <c r="L1774" s="14" t="s">
        <v>2778</v>
      </c>
    </row>
    <row r="1775">
      <c r="L1775" s="14" t="s">
        <v>2779</v>
      </c>
    </row>
    <row r="1776">
      <c r="L1776" s="14" t="s">
        <v>2780</v>
      </c>
    </row>
    <row r="1777">
      <c r="L1777" s="14" t="s">
        <v>2781</v>
      </c>
    </row>
    <row r="1778">
      <c r="L1778" s="14" t="s">
        <v>2782</v>
      </c>
    </row>
    <row r="1779">
      <c r="L1779" s="14" t="s">
        <v>331</v>
      </c>
    </row>
    <row r="1780">
      <c r="L1780" s="14" t="s">
        <v>2783</v>
      </c>
    </row>
    <row r="1781">
      <c r="L1781" s="14" t="s">
        <v>2784</v>
      </c>
    </row>
    <row r="1782">
      <c r="L1782" s="14" t="s">
        <v>2785</v>
      </c>
    </row>
    <row r="1783">
      <c r="L1783" s="14" t="s">
        <v>2786</v>
      </c>
    </row>
    <row r="1784">
      <c r="L1784" s="14" t="s">
        <v>2787</v>
      </c>
    </row>
    <row r="1785">
      <c r="L1785" s="14" t="s">
        <v>2788</v>
      </c>
    </row>
    <row r="1786">
      <c r="L1786" s="14" t="s">
        <v>2789</v>
      </c>
    </row>
    <row r="1787">
      <c r="L1787" s="14" t="s">
        <v>2790</v>
      </c>
    </row>
    <row r="1788">
      <c r="L1788" s="14" t="s">
        <v>2791</v>
      </c>
    </row>
    <row r="1789">
      <c r="L1789" s="14" t="s">
        <v>2792</v>
      </c>
    </row>
    <row r="1790">
      <c r="L1790" s="14" t="s">
        <v>1779</v>
      </c>
    </row>
    <row r="1791">
      <c r="L1791" s="14" t="s">
        <v>1458</v>
      </c>
    </row>
    <row r="1792">
      <c r="L1792" s="14" t="s">
        <v>2793</v>
      </c>
    </row>
    <row r="1793">
      <c r="L1793" s="14" t="s">
        <v>2794</v>
      </c>
    </row>
    <row r="1794">
      <c r="L1794" s="14" t="s">
        <v>2795</v>
      </c>
    </row>
    <row r="1795">
      <c r="L1795" s="14" t="s">
        <v>1453</v>
      </c>
    </row>
    <row r="1796">
      <c r="L1796" s="14" t="s">
        <v>2796</v>
      </c>
    </row>
    <row r="1797">
      <c r="L1797" s="14" t="s">
        <v>2797</v>
      </c>
    </row>
    <row r="1798">
      <c r="L1798" s="14" t="s">
        <v>2798</v>
      </c>
    </row>
    <row r="1799">
      <c r="L1799" s="14" t="s">
        <v>2799</v>
      </c>
    </row>
    <row r="1800">
      <c r="L1800" s="14" t="s">
        <v>76</v>
      </c>
    </row>
    <row r="1801">
      <c r="L1801" s="14" t="s">
        <v>2800</v>
      </c>
    </row>
    <row r="1802">
      <c r="L1802" s="14" t="s">
        <v>2801</v>
      </c>
    </row>
    <row r="1803">
      <c r="L1803" s="14" t="s">
        <v>2802</v>
      </c>
    </row>
    <row r="1804">
      <c r="L1804" s="14" t="s">
        <v>2803</v>
      </c>
    </row>
    <row r="1805">
      <c r="L1805" s="14" t="s">
        <v>2804</v>
      </c>
    </row>
    <row r="1806">
      <c r="L1806" s="14" t="s">
        <v>2805</v>
      </c>
    </row>
    <row r="1807">
      <c r="L1807" s="14" t="s">
        <v>2806</v>
      </c>
    </row>
    <row r="1808">
      <c r="L1808" s="14" t="s">
        <v>1124</v>
      </c>
    </row>
    <row r="1809">
      <c r="L1809" s="14" t="s">
        <v>2807</v>
      </c>
    </row>
    <row r="1810">
      <c r="L1810" s="14" t="s">
        <v>2808</v>
      </c>
    </row>
    <row r="1811">
      <c r="L1811" s="14" t="s">
        <v>2809</v>
      </c>
    </row>
    <row r="1812">
      <c r="L1812" s="14" t="s">
        <v>2810</v>
      </c>
    </row>
    <row r="1813">
      <c r="L1813" s="14" t="s">
        <v>2811</v>
      </c>
    </row>
    <row r="1814">
      <c r="L1814" s="14" t="s">
        <v>2812</v>
      </c>
    </row>
    <row r="1815">
      <c r="L1815" s="14" t="s">
        <v>2813</v>
      </c>
    </row>
    <row r="1816">
      <c r="L1816" s="14" t="s">
        <v>2814</v>
      </c>
    </row>
    <row r="1817">
      <c r="L1817" s="14" t="s">
        <v>2815</v>
      </c>
    </row>
    <row r="1818">
      <c r="L1818" s="14" t="s">
        <v>2816</v>
      </c>
    </row>
    <row r="1819">
      <c r="L1819" s="14" t="s">
        <v>2817</v>
      </c>
    </row>
    <row r="1820">
      <c r="L1820" s="14" t="s">
        <v>2818</v>
      </c>
    </row>
    <row r="1821">
      <c r="L1821" s="14" t="s">
        <v>2819</v>
      </c>
    </row>
    <row r="1822">
      <c r="L1822" s="14" t="s">
        <v>2820</v>
      </c>
    </row>
    <row r="1823">
      <c r="L1823" s="14" t="s">
        <v>2821</v>
      </c>
    </row>
    <row r="1824">
      <c r="L1824" s="14" t="s">
        <v>2822</v>
      </c>
    </row>
    <row r="1825">
      <c r="L1825" s="14" t="s">
        <v>2823</v>
      </c>
    </row>
    <row r="1826">
      <c r="L1826" s="14" t="s">
        <v>2824</v>
      </c>
    </row>
    <row r="1827">
      <c r="L1827" s="14" t="s">
        <v>2825</v>
      </c>
    </row>
    <row r="1828">
      <c r="L1828" s="14" t="s">
        <v>2826</v>
      </c>
    </row>
    <row r="1829">
      <c r="L1829" s="14" t="s">
        <v>2827</v>
      </c>
    </row>
    <row r="1830">
      <c r="L1830" s="14" t="s">
        <v>2828</v>
      </c>
    </row>
    <row r="1831">
      <c r="L1831" s="14" t="s">
        <v>2829</v>
      </c>
    </row>
    <row r="1832">
      <c r="L1832" s="14" t="s">
        <v>2830</v>
      </c>
    </row>
    <row r="1833">
      <c r="L1833" s="14" t="s">
        <v>2831</v>
      </c>
    </row>
    <row r="1834">
      <c r="L1834" s="14" t="s">
        <v>1309</v>
      </c>
    </row>
    <row r="1835">
      <c r="L1835" s="14" t="s">
        <v>2832</v>
      </c>
    </row>
    <row r="1836">
      <c r="L1836" s="14" t="s">
        <v>2833</v>
      </c>
    </row>
    <row r="1837">
      <c r="L1837" s="14" t="s">
        <v>2834</v>
      </c>
    </row>
    <row r="1838">
      <c r="L1838" s="14" t="s">
        <v>2835</v>
      </c>
    </row>
    <row r="1839">
      <c r="L1839" s="14" t="s">
        <v>2836</v>
      </c>
    </row>
    <row r="1840">
      <c r="L1840" s="14" t="s">
        <v>2837</v>
      </c>
    </row>
    <row r="1841">
      <c r="L1841" s="14" t="s">
        <v>2838</v>
      </c>
    </row>
    <row r="1842">
      <c r="L1842" s="14" t="s">
        <v>1021</v>
      </c>
    </row>
    <row r="1843">
      <c r="L1843" s="14" t="s">
        <v>2839</v>
      </c>
    </row>
    <row r="1844">
      <c r="L1844" s="14" t="s">
        <v>1479</v>
      </c>
    </row>
    <row r="1845">
      <c r="L1845" s="14" t="s">
        <v>2840</v>
      </c>
    </row>
    <row r="1846">
      <c r="L1846" s="14" t="s">
        <v>2841</v>
      </c>
    </row>
    <row r="1847">
      <c r="L1847" s="14" t="s">
        <v>2842</v>
      </c>
    </row>
    <row r="1848">
      <c r="L1848" s="14" t="s">
        <v>2843</v>
      </c>
    </row>
    <row r="1849">
      <c r="L1849" s="14" t="s">
        <v>1423</v>
      </c>
    </row>
    <row r="1850">
      <c r="L1850" s="14" t="s">
        <v>2844</v>
      </c>
    </row>
    <row r="1851">
      <c r="L1851" s="14" t="s">
        <v>1209</v>
      </c>
    </row>
    <row r="1852">
      <c r="L1852" s="14" t="s">
        <v>1388</v>
      </c>
    </row>
    <row r="1853">
      <c r="L1853" s="14" t="s">
        <v>2845</v>
      </c>
    </row>
    <row r="1854">
      <c r="L1854" s="14" t="s">
        <v>2846</v>
      </c>
    </row>
    <row r="1855">
      <c r="L1855" s="14" t="s">
        <v>2847</v>
      </c>
    </row>
    <row r="1856">
      <c r="L1856" s="14" t="s">
        <v>2848</v>
      </c>
    </row>
    <row r="1857">
      <c r="L1857" s="14" t="s">
        <v>2849</v>
      </c>
    </row>
    <row r="1858">
      <c r="L1858" s="14" t="s">
        <v>2850</v>
      </c>
    </row>
    <row r="1859">
      <c r="L1859" s="14" t="s">
        <v>2851</v>
      </c>
    </row>
    <row r="1860">
      <c r="L1860" s="14" t="s">
        <v>2852</v>
      </c>
    </row>
    <row r="1861">
      <c r="L1861" s="14" t="s">
        <v>2853</v>
      </c>
    </row>
    <row r="1862">
      <c r="L1862" s="14" t="s">
        <v>2854</v>
      </c>
    </row>
    <row r="1863">
      <c r="L1863" s="14" t="s">
        <v>2855</v>
      </c>
    </row>
    <row r="1864">
      <c r="L1864" s="14" t="s">
        <v>2856</v>
      </c>
    </row>
    <row r="1865">
      <c r="L1865" s="14" t="s">
        <v>2857</v>
      </c>
    </row>
    <row r="1866">
      <c r="L1866" s="14" t="s">
        <v>528</v>
      </c>
    </row>
    <row r="1867">
      <c r="L1867" s="14" t="s">
        <v>2858</v>
      </c>
    </row>
    <row r="1868">
      <c r="L1868" s="14" t="s">
        <v>1346</v>
      </c>
    </row>
    <row r="1869">
      <c r="L1869" s="14" t="s">
        <v>1407</v>
      </c>
    </row>
    <row r="1870">
      <c r="L1870" s="14" t="s">
        <v>2859</v>
      </c>
    </row>
    <row r="1871">
      <c r="L1871" s="14" t="s">
        <v>2860</v>
      </c>
    </row>
    <row r="1872">
      <c r="L1872" s="14" t="s">
        <v>2861</v>
      </c>
    </row>
    <row r="1873">
      <c r="L1873" s="14" t="s">
        <v>2862</v>
      </c>
    </row>
    <row r="1874">
      <c r="L1874" s="14" t="s">
        <v>796</v>
      </c>
    </row>
    <row r="1875">
      <c r="L1875" s="14" t="s">
        <v>2863</v>
      </c>
    </row>
    <row r="1876">
      <c r="L1876" s="14" t="s">
        <v>1090</v>
      </c>
    </row>
    <row r="1877">
      <c r="L1877" s="14" t="s">
        <v>2864</v>
      </c>
    </row>
    <row r="1878">
      <c r="L1878" s="14" t="s">
        <v>2865</v>
      </c>
    </row>
    <row r="1879">
      <c r="L1879" s="14" t="s">
        <v>2866</v>
      </c>
    </row>
    <row r="1880">
      <c r="L1880" s="14" t="s">
        <v>2867</v>
      </c>
    </row>
    <row r="1881">
      <c r="L1881" s="14" t="s">
        <v>2868</v>
      </c>
    </row>
    <row r="1882">
      <c r="L1882" s="14" t="s">
        <v>2869</v>
      </c>
    </row>
    <row r="1883">
      <c r="L1883" s="14" t="s">
        <v>1459</v>
      </c>
    </row>
    <row r="1884">
      <c r="L1884" s="14" t="s">
        <v>2870</v>
      </c>
    </row>
    <row r="1885">
      <c r="L1885" s="14" t="s">
        <v>2871</v>
      </c>
    </row>
    <row r="1886">
      <c r="L1886" s="14" t="s">
        <v>2872</v>
      </c>
    </row>
    <row r="1887">
      <c r="L1887" s="14" t="s">
        <v>2873</v>
      </c>
    </row>
    <row r="1888">
      <c r="L1888" s="14" t="s">
        <v>2874</v>
      </c>
    </row>
    <row r="1889">
      <c r="L1889" s="14" t="s">
        <v>2875</v>
      </c>
    </row>
    <row r="1890">
      <c r="L1890" s="14" t="s">
        <v>1529</v>
      </c>
    </row>
    <row r="1891">
      <c r="L1891" s="14" t="s">
        <v>2876</v>
      </c>
    </row>
    <row r="1892">
      <c r="L1892" s="14" t="s">
        <v>2877</v>
      </c>
    </row>
    <row r="1893">
      <c r="L1893" s="14" t="s">
        <v>2878</v>
      </c>
    </row>
    <row r="1894">
      <c r="L1894" s="14" t="s">
        <v>1363</v>
      </c>
    </row>
    <row r="1895">
      <c r="L1895" s="14" t="s">
        <v>2879</v>
      </c>
    </row>
    <row r="1896">
      <c r="L1896" s="14" t="s">
        <v>2880</v>
      </c>
    </row>
    <row r="1897">
      <c r="L1897" s="14" t="s">
        <v>1749</v>
      </c>
    </row>
    <row r="1898">
      <c r="L1898" s="14" t="s">
        <v>2881</v>
      </c>
    </row>
    <row r="1899">
      <c r="L1899" s="14" t="s">
        <v>2882</v>
      </c>
    </row>
    <row r="1900">
      <c r="L1900" s="14" t="s">
        <v>2883</v>
      </c>
    </row>
    <row r="1901">
      <c r="L1901" s="14" t="s">
        <v>2884</v>
      </c>
    </row>
    <row r="1902">
      <c r="L1902" s="14" t="s">
        <v>2885</v>
      </c>
    </row>
    <row r="1903">
      <c r="L1903" s="14" t="s">
        <v>2886</v>
      </c>
    </row>
    <row r="1904">
      <c r="L1904" s="14" t="s">
        <v>2887</v>
      </c>
    </row>
    <row r="1905">
      <c r="L1905" s="14" t="s">
        <v>2888</v>
      </c>
    </row>
    <row r="1906">
      <c r="L1906" s="14" t="s">
        <v>2889</v>
      </c>
    </row>
    <row r="1907">
      <c r="L1907" s="14" t="s">
        <v>893</v>
      </c>
    </row>
    <row r="1908">
      <c r="L1908" s="14" t="s">
        <v>2890</v>
      </c>
    </row>
    <row r="1909">
      <c r="L1909" s="14" t="s">
        <v>2891</v>
      </c>
    </row>
    <row r="1910">
      <c r="L1910" s="14" t="s">
        <v>2892</v>
      </c>
    </row>
    <row r="1911">
      <c r="L1911" s="14" t="s">
        <v>2893</v>
      </c>
    </row>
    <row r="1912">
      <c r="L1912" s="14" t="s">
        <v>2894</v>
      </c>
    </row>
    <row r="1913">
      <c r="L1913" s="14" t="s">
        <v>2895</v>
      </c>
    </row>
    <row r="1914">
      <c r="L1914" s="14" t="s">
        <v>2896</v>
      </c>
    </row>
    <row r="1915">
      <c r="L1915" s="14" t="s">
        <v>2897</v>
      </c>
    </row>
    <row r="1916">
      <c r="L1916" s="14" t="s">
        <v>2898</v>
      </c>
    </row>
    <row r="1917">
      <c r="L1917" s="14" t="s">
        <v>2899</v>
      </c>
    </row>
    <row r="1918">
      <c r="L1918" s="14" t="s">
        <v>2900</v>
      </c>
    </row>
    <row r="1919">
      <c r="L1919" s="14" t="s">
        <v>2901</v>
      </c>
    </row>
    <row r="1920">
      <c r="L1920" s="14" t="s">
        <v>1152</v>
      </c>
    </row>
    <row r="1921">
      <c r="L1921" s="14" t="s">
        <v>2902</v>
      </c>
    </row>
    <row r="1922">
      <c r="L1922" s="14" t="s">
        <v>2903</v>
      </c>
    </row>
    <row r="1923">
      <c r="L1923" s="14" t="s">
        <v>2904</v>
      </c>
    </row>
    <row r="1924">
      <c r="L1924" s="14" t="s">
        <v>2905</v>
      </c>
    </row>
    <row r="1925">
      <c r="L1925" s="14" t="s">
        <v>2906</v>
      </c>
    </row>
    <row r="1926">
      <c r="L1926" s="14" t="s">
        <v>2907</v>
      </c>
    </row>
    <row r="1927">
      <c r="L1927" s="14" t="s">
        <v>2908</v>
      </c>
    </row>
    <row r="1928">
      <c r="L1928" s="14" t="s">
        <v>2909</v>
      </c>
    </row>
    <row r="1929">
      <c r="L1929" s="14" t="s">
        <v>2910</v>
      </c>
    </row>
    <row r="1930">
      <c r="L1930" s="14" t="s">
        <v>2911</v>
      </c>
    </row>
    <row r="1931">
      <c r="L1931" s="14" t="s">
        <v>1770</v>
      </c>
    </row>
    <row r="1932">
      <c r="L1932" s="14" t="s">
        <v>2912</v>
      </c>
    </row>
    <row r="1933">
      <c r="L1933" s="14" t="s">
        <v>2913</v>
      </c>
    </row>
    <row r="1934">
      <c r="L1934" s="14" t="s">
        <v>1426</v>
      </c>
    </row>
    <row r="1935">
      <c r="L1935" s="14" t="s">
        <v>2914</v>
      </c>
    </row>
    <row r="1936">
      <c r="L1936" s="14" t="s">
        <v>2915</v>
      </c>
    </row>
    <row r="1937">
      <c r="L1937" s="14" t="s">
        <v>2916</v>
      </c>
    </row>
    <row r="1938">
      <c r="L1938" s="14" t="s">
        <v>2917</v>
      </c>
    </row>
    <row r="1939">
      <c r="L1939" s="14" t="s">
        <v>2918</v>
      </c>
    </row>
    <row r="1940">
      <c r="L1940" s="14" t="s">
        <v>2919</v>
      </c>
    </row>
    <row r="1941">
      <c r="L1941" s="14" t="s">
        <v>2920</v>
      </c>
    </row>
    <row r="1942">
      <c r="L1942" s="14" t="s">
        <v>2921</v>
      </c>
    </row>
    <row r="1943">
      <c r="L1943" s="14" t="s">
        <v>2922</v>
      </c>
    </row>
    <row r="1944">
      <c r="L1944" s="14" t="s">
        <v>2923</v>
      </c>
    </row>
    <row r="1945">
      <c r="L1945" s="14" t="s">
        <v>2924</v>
      </c>
    </row>
    <row r="1946">
      <c r="L1946" s="14" t="s">
        <v>2925</v>
      </c>
    </row>
    <row r="1947">
      <c r="L1947" s="14" t="s">
        <v>2926</v>
      </c>
    </row>
    <row r="1948">
      <c r="L1948" s="14" t="s">
        <v>2927</v>
      </c>
    </row>
    <row r="1949">
      <c r="L1949" s="14" t="s">
        <v>2928</v>
      </c>
    </row>
    <row r="1950">
      <c r="L1950" s="14" t="s">
        <v>2929</v>
      </c>
    </row>
    <row r="1951">
      <c r="L1951" s="14" t="s">
        <v>2930</v>
      </c>
    </row>
    <row r="1952">
      <c r="L1952" s="14" t="s">
        <v>2931</v>
      </c>
    </row>
    <row r="1953">
      <c r="L1953" s="14" t="s">
        <v>1717</v>
      </c>
    </row>
    <row r="1954">
      <c r="L1954" s="14" t="s">
        <v>2932</v>
      </c>
    </row>
    <row r="1955">
      <c r="L1955" s="14" t="s">
        <v>2933</v>
      </c>
    </row>
    <row r="1956">
      <c r="L1956" s="14" t="s">
        <v>2934</v>
      </c>
    </row>
    <row r="1957">
      <c r="L1957" s="14" t="s">
        <v>2935</v>
      </c>
    </row>
    <row r="1958">
      <c r="L1958" s="14" t="s">
        <v>2936</v>
      </c>
    </row>
    <row r="1959">
      <c r="L1959" s="14" t="s">
        <v>2937</v>
      </c>
    </row>
    <row r="1960">
      <c r="L1960" s="14" t="s">
        <v>2938</v>
      </c>
    </row>
    <row r="1961">
      <c r="L1961" s="14" t="s">
        <v>2939</v>
      </c>
    </row>
    <row r="1962">
      <c r="L1962" s="14" t="s">
        <v>2940</v>
      </c>
    </row>
    <row r="1963">
      <c r="L1963" s="14" t="s">
        <v>2941</v>
      </c>
    </row>
    <row r="1964">
      <c r="L1964" s="14" t="s">
        <v>2942</v>
      </c>
    </row>
    <row r="1965">
      <c r="L1965" s="14" t="s">
        <v>2943</v>
      </c>
    </row>
    <row r="1966">
      <c r="L1966" s="14" t="s">
        <v>2944</v>
      </c>
    </row>
    <row r="1967">
      <c r="L1967" s="14" t="s">
        <v>2945</v>
      </c>
    </row>
    <row r="1968">
      <c r="L1968" s="14" t="s">
        <v>2946</v>
      </c>
    </row>
    <row r="1969">
      <c r="L1969" s="14" t="s">
        <v>2947</v>
      </c>
    </row>
    <row r="1970">
      <c r="L1970" s="14" t="s">
        <v>2948</v>
      </c>
    </row>
    <row r="1971">
      <c r="L1971" s="14" t="s">
        <v>2949</v>
      </c>
    </row>
    <row r="1972">
      <c r="L1972" s="14" t="s">
        <v>2950</v>
      </c>
    </row>
    <row r="1973">
      <c r="L1973" s="14" t="s">
        <v>781</v>
      </c>
    </row>
    <row r="1974">
      <c r="L1974" s="14" t="s">
        <v>2951</v>
      </c>
    </row>
    <row r="1975">
      <c r="L1975" s="14" t="s">
        <v>2952</v>
      </c>
    </row>
    <row r="1976">
      <c r="L1976" s="14" t="s">
        <v>2953</v>
      </c>
    </row>
    <row r="1977">
      <c r="L1977" s="14" t="s">
        <v>2954</v>
      </c>
    </row>
    <row r="1978">
      <c r="L1978" s="14" t="s">
        <v>2955</v>
      </c>
    </row>
    <row r="1979">
      <c r="L1979" s="14" t="s">
        <v>1652</v>
      </c>
    </row>
    <row r="1980">
      <c r="L1980" s="14" t="s">
        <v>2956</v>
      </c>
    </row>
    <row r="1981">
      <c r="L1981" s="14" t="s">
        <v>2957</v>
      </c>
    </row>
    <row r="1982">
      <c r="L1982" s="14" t="s">
        <v>2958</v>
      </c>
    </row>
    <row r="1983">
      <c r="L1983" s="14" t="s">
        <v>2959</v>
      </c>
    </row>
    <row r="1984">
      <c r="L1984" s="14" t="s">
        <v>2960</v>
      </c>
    </row>
    <row r="1985">
      <c r="L1985" s="14" t="s">
        <v>2961</v>
      </c>
    </row>
    <row r="1986">
      <c r="L1986" s="14" t="s">
        <v>2962</v>
      </c>
    </row>
    <row r="1987">
      <c r="L1987" s="14" t="s">
        <v>2963</v>
      </c>
    </row>
    <row r="1988">
      <c r="L1988" s="14" t="s">
        <v>2964</v>
      </c>
    </row>
    <row r="1989">
      <c r="L1989" s="14" t="s">
        <v>2965</v>
      </c>
    </row>
    <row r="1990">
      <c r="L1990" s="14" t="s">
        <v>2966</v>
      </c>
    </row>
    <row r="1991">
      <c r="L1991" s="14" t="s">
        <v>2967</v>
      </c>
    </row>
    <row r="1992">
      <c r="L1992" s="14" t="s">
        <v>2968</v>
      </c>
    </row>
    <row r="1993">
      <c r="L1993" s="14" t="s">
        <v>2969</v>
      </c>
    </row>
    <row r="1994">
      <c r="L1994" s="14" t="s">
        <v>2970</v>
      </c>
    </row>
    <row r="1995">
      <c r="L1995" s="14" t="s">
        <v>2971</v>
      </c>
    </row>
    <row r="1996">
      <c r="L1996" s="14" t="s">
        <v>2972</v>
      </c>
    </row>
    <row r="1997">
      <c r="L1997" s="14" t="s">
        <v>2973</v>
      </c>
    </row>
    <row r="1998">
      <c r="L1998" s="14" t="s">
        <v>2974</v>
      </c>
    </row>
    <row r="1999">
      <c r="L1999" s="14" t="s">
        <v>2975</v>
      </c>
    </row>
    <row r="2000">
      <c r="L2000" s="14" t="s">
        <v>2976</v>
      </c>
    </row>
    <row r="2001">
      <c r="L2001" s="14" t="s">
        <v>2977</v>
      </c>
    </row>
    <row r="2002">
      <c r="L2002" s="14" t="s">
        <v>2978</v>
      </c>
    </row>
    <row r="2003">
      <c r="L2003" s="14" t="s">
        <v>2979</v>
      </c>
    </row>
    <row r="2004">
      <c r="L2004" s="14" t="s">
        <v>2980</v>
      </c>
    </row>
    <row r="2005">
      <c r="L2005" s="14" t="s">
        <v>2981</v>
      </c>
    </row>
    <row r="2006">
      <c r="L2006" s="14" t="s">
        <v>2982</v>
      </c>
    </row>
    <row r="2007">
      <c r="L2007" s="14" t="s">
        <v>2983</v>
      </c>
    </row>
    <row r="2008">
      <c r="L2008" s="14" t="s">
        <v>2984</v>
      </c>
    </row>
    <row r="2009">
      <c r="L2009" s="14" t="s">
        <v>2985</v>
      </c>
    </row>
    <row r="2010">
      <c r="L2010" s="14" t="s">
        <v>2986</v>
      </c>
    </row>
    <row r="2011">
      <c r="L2011" s="14" t="s">
        <v>2987</v>
      </c>
    </row>
    <row r="2012">
      <c r="L2012" s="14" t="s">
        <v>2988</v>
      </c>
    </row>
    <row r="2013">
      <c r="L2013" s="14" t="s">
        <v>2989</v>
      </c>
    </row>
    <row r="2014">
      <c r="L2014" s="14" t="s">
        <v>2990</v>
      </c>
    </row>
    <row r="2015">
      <c r="L2015" s="14" t="s">
        <v>2991</v>
      </c>
    </row>
    <row r="2016">
      <c r="L2016" s="14" t="s">
        <v>2992</v>
      </c>
    </row>
    <row r="2017">
      <c r="L2017" s="14" t="s">
        <v>2993</v>
      </c>
    </row>
    <row r="2018">
      <c r="L2018" s="14" t="s">
        <v>2994</v>
      </c>
    </row>
    <row r="2019">
      <c r="L2019" s="14" t="s">
        <v>2995</v>
      </c>
    </row>
    <row r="2020">
      <c r="L2020" s="14" t="s">
        <v>2996</v>
      </c>
    </row>
    <row r="2021">
      <c r="L2021" s="14" t="s">
        <v>2997</v>
      </c>
    </row>
    <row r="2022">
      <c r="L2022" s="14" t="s">
        <v>2998</v>
      </c>
    </row>
    <row r="2023">
      <c r="L2023" s="14" t="s">
        <v>2999</v>
      </c>
    </row>
    <row r="2024">
      <c r="L2024" s="14" t="s">
        <v>3000</v>
      </c>
    </row>
    <row r="2025">
      <c r="L2025" s="14" t="s">
        <v>3001</v>
      </c>
    </row>
    <row r="2026">
      <c r="L2026" s="14" t="s">
        <v>3002</v>
      </c>
    </row>
    <row r="2027">
      <c r="L2027" s="14" t="s">
        <v>3003</v>
      </c>
    </row>
    <row r="2028">
      <c r="L2028" s="14" t="s">
        <v>3004</v>
      </c>
    </row>
    <row r="2029">
      <c r="L2029" s="14" t="s">
        <v>3005</v>
      </c>
    </row>
    <row r="2030">
      <c r="L2030" s="14" t="s">
        <v>3006</v>
      </c>
    </row>
    <row r="2031">
      <c r="L2031" s="14" t="s">
        <v>3007</v>
      </c>
    </row>
    <row r="2032">
      <c r="L2032" s="14" t="s">
        <v>3008</v>
      </c>
    </row>
    <row r="2033">
      <c r="L2033" s="14" t="s">
        <v>3009</v>
      </c>
    </row>
    <row r="2034">
      <c r="L2034" s="14" t="s">
        <v>3010</v>
      </c>
    </row>
    <row r="2035">
      <c r="L2035" s="14" t="s">
        <v>3011</v>
      </c>
    </row>
    <row r="2036">
      <c r="L2036" s="14" t="s">
        <v>3012</v>
      </c>
    </row>
    <row r="2037">
      <c r="L2037" s="14" t="s">
        <v>3013</v>
      </c>
    </row>
    <row r="2038">
      <c r="L2038" s="14" t="s">
        <v>3014</v>
      </c>
    </row>
    <row r="2039">
      <c r="L2039" s="14" t="s">
        <v>3015</v>
      </c>
    </row>
    <row r="2040">
      <c r="L2040" s="14" t="s">
        <v>3016</v>
      </c>
    </row>
    <row r="2041">
      <c r="L2041" s="14" t="s">
        <v>3017</v>
      </c>
    </row>
    <row r="2042">
      <c r="L2042" s="14" t="s">
        <v>3018</v>
      </c>
    </row>
    <row r="2043">
      <c r="L2043" s="14" t="s">
        <v>3019</v>
      </c>
    </row>
    <row r="2044">
      <c r="L2044" s="14" t="s">
        <v>1191</v>
      </c>
    </row>
    <row r="2045">
      <c r="L2045" s="14" t="s">
        <v>3020</v>
      </c>
    </row>
    <row r="2046">
      <c r="L2046" s="14" t="s">
        <v>3021</v>
      </c>
    </row>
    <row r="2047">
      <c r="L2047" s="14" t="s">
        <v>3022</v>
      </c>
    </row>
    <row r="2048">
      <c r="L2048" s="14" t="s">
        <v>3023</v>
      </c>
    </row>
    <row r="2049">
      <c r="L2049" s="14" t="s">
        <v>3024</v>
      </c>
    </row>
    <row r="2050">
      <c r="L2050" s="14" t="s">
        <v>3025</v>
      </c>
    </row>
    <row r="2051">
      <c r="L2051" s="14" t="s">
        <v>3026</v>
      </c>
    </row>
    <row r="2052">
      <c r="L2052" s="14" t="s">
        <v>3027</v>
      </c>
    </row>
    <row r="2053">
      <c r="L2053" s="14" t="s">
        <v>3028</v>
      </c>
    </row>
    <row r="2054">
      <c r="L2054" s="14" t="s">
        <v>3029</v>
      </c>
    </row>
    <row r="2055">
      <c r="L2055" s="14" t="s">
        <v>3030</v>
      </c>
    </row>
    <row r="2056">
      <c r="L2056" s="14" t="s">
        <v>3031</v>
      </c>
    </row>
    <row r="2057">
      <c r="L2057" s="14" t="s">
        <v>3032</v>
      </c>
    </row>
    <row r="2058">
      <c r="L2058" s="14" t="s">
        <v>3033</v>
      </c>
    </row>
    <row r="2059">
      <c r="L2059" s="14" t="s">
        <v>3034</v>
      </c>
    </row>
    <row r="2060">
      <c r="L2060" s="14" t="s">
        <v>3035</v>
      </c>
    </row>
    <row r="2061">
      <c r="L2061" s="14" t="s">
        <v>3036</v>
      </c>
    </row>
    <row r="2062">
      <c r="L2062" s="14" t="s">
        <v>3037</v>
      </c>
    </row>
    <row r="2063">
      <c r="L2063" s="14" t="s">
        <v>3038</v>
      </c>
    </row>
    <row r="2064">
      <c r="L2064" s="14" t="s">
        <v>3039</v>
      </c>
    </row>
    <row r="2065">
      <c r="L2065" s="14" t="s">
        <v>3040</v>
      </c>
    </row>
    <row r="2066">
      <c r="L2066" s="14" t="s">
        <v>1721</v>
      </c>
    </row>
    <row r="2067">
      <c r="L2067" s="4" t="s">
        <v>3041</v>
      </c>
    </row>
    <row r="2068">
      <c r="L2068" s="4" t="s">
        <v>3042</v>
      </c>
    </row>
    <row r="2069">
      <c r="L2069" s="4" t="s">
        <v>3043</v>
      </c>
    </row>
    <row r="2070">
      <c r="L2070" s="4" t="s">
        <v>3044</v>
      </c>
    </row>
    <row r="2071">
      <c r="L2071" s="4" t="s">
        <v>3045</v>
      </c>
    </row>
    <row r="2072">
      <c r="L2072" s="4" t="s">
        <v>3046</v>
      </c>
    </row>
    <row r="2073">
      <c r="L2073" s="4" t="s">
        <v>3047</v>
      </c>
    </row>
    <row r="2074">
      <c r="L2074" s="4" t="s">
        <v>3048</v>
      </c>
    </row>
    <row r="2075">
      <c r="L2075" s="4" t="s">
        <v>3049</v>
      </c>
    </row>
    <row r="2076">
      <c r="L2076" s="4" t="s">
        <v>3050</v>
      </c>
    </row>
    <row r="2077">
      <c r="L2077" s="4" t="s">
        <v>3051</v>
      </c>
    </row>
    <row r="2078">
      <c r="L2078" s="4" t="s">
        <v>3052</v>
      </c>
    </row>
    <row r="2079">
      <c r="L2079" s="4" t="s">
        <v>3053</v>
      </c>
    </row>
    <row r="2080">
      <c r="L2080" s="4" t="s">
        <v>3054</v>
      </c>
    </row>
    <row r="2081">
      <c r="L2081" s="4" t="s">
        <v>3055</v>
      </c>
    </row>
    <row r="2082">
      <c r="L2082" s="4" t="s">
        <v>1165</v>
      </c>
    </row>
    <row r="2083">
      <c r="L2083" s="4" t="s">
        <v>3056</v>
      </c>
    </row>
    <row r="2084">
      <c r="L2084" s="4" t="s">
        <v>3057</v>
      </c>
    </row>
    <row r="2085">
      <c r="L2085" s="4" t="s">
        <v>3058</v>
      </c>
    </row>
    <row r="2086">
      <c r="L2086" s="4" t="s">
        <v>3059</v>
      </c>
    </row>
    <row r="2087">
      <c r="L2087" s="4" t="s">
        <v>3060</v>
      </c>
    </row>
    <row r="2088">
      <c r="L2088" s="4" t="s">
        <v>3061</v>
      </c>
    </row>
    <row r="2089">
      <c r="L2089" s="4" t="s">
        <v>3062</v>
      </c>
    </row>
    <row r="2090">
      <c r="L2090" s="4" t="s">
        <v>3063</v>
      </c>
    </row>
    <row r="2091">
      <c r="L2091" s="4" t="s">
        <v>3064</v>
      </c>
    </row>
    <row r="2092">
      <c r="L2092" s="4" t="s">
        <v>3065</v>
      </c>
    </row>
    <row r="2093">
      <c r="L2093" s="4" t="s">
        <v>3066</v>
      </c>
    </row>
    <row r="2094">
      <c r="L2094" s="4" t="s">
        <v>3067</v>
      </c>
    </row>
    <row r="2095">
      <c r="L2095" s="4" t="s">
        <v>3068</v>
      </c>
    </row>
    <row r="2096">
      <c r="L2096" s="4" t="s">
        <v>3069</v>
      </c>
    </row>
    <row r="2097">
      <c r="L2097" s="4" t="s">
        <v>3070</v>
      </c>
    </row>
    <row r="2098">
      <c r="L2098" s="4" t="s">
        <v>3071</v>
      </c>
    </row>
    <row r="2099">
      <c r="L2099" s="4" t="s">
        <v>3072</v>
      </c>
    </row>
    <row r="2100">
      <c r="L2100" s="4" t="s">
        <v>3073</v>
      </c>
    </row>
    <row r="2101">
      <c r="L2101" s="4" t="s">
        <v>3074</v>
      </c>
    </row>
    <row r="2102">
      <c r="L2102" s="4" t="s">
        <v>3075</v>
      </c>
    </row>
    <row r="2103">
      <c r="L2103" s="4" t="s">
        <v>3076</v>
      </c>
    </row>
    <row r="2104">
      <c r="L2104" s="4" t="s">
        <v>3077</v>
      </c>
    </row>
    <row r="2105">
      <c r="L2105" s="4" t="s">
        <v>3078</v>
      </c>
    </row>
    <row r="2106">
      <c r="L2106" s="4" t="s">
        <v>3079</v>
      </c>
    </row>
    <row r="2107">
      <c r="L2107" s="4" t="s">
        <v>3080</v>
      </c>
    </row>
    <row r="2108">
      <c r="L2108" s="4" t="s">
        <v>3081</v>
      </c>
    </row>
    <row r="2109">
      <c r="L2109" s="4" t="s">
        <v>3082</v>
      </c>
    </row>
    <row r="2110">
      <c r="L2110" s="4" t="s">
        <v>3083</v>
      </c>
    </row>
    <row r="2111">
      <c r="L2111" s="4" t="s">
        <v>3084</v>
      </c>
    </row>
    <row r="2112">
      <c r="L2112" s="4" t="s">
        <v>3085</v>
      </c>
    </row>
    <row r="2113">
      <c r="L2113" s="4" t="s">
        <v>3086</v>
      </c>
    </row>
    <row r="2114">
      <c r="L2114" s="4" t="s">
        <v>1349</v>
      </c>
    </row>
    <row r="2115">
      <c r="L2115" s="4" t="s">
        <v>3087</v>
      </c>
    </row>
    <row r="2116">
      <c r="L2116" s="4" t="s">
        <v>3088</v>
      </c>
    </row>
    <row r="2117">
      <c r="L2117" s="4" t="s">
        <v>3089</v>
      </c>
    </row>
    <row r="2118">
      <c r="L2118" s="4" t="s">
        <v>1175</v>
      </c>
    </row>
    <row r="2119">
      <c r="L2119" s="4" t="s">
        <v>3090</v>
      </c>
    </row>
    <row r="2120">
      <c r="L2120" s="4" t="s">
        <v>3091</v>
      </c>
    </row>
    <row r="2121">
      <c r="L2121" s="4" t="s">
        <v>3092</v>
      </c>
    </row>
    <row r="2122">
      <c r="L2122" s="4" t="s">
        <v>3093</v>
      </c>
    </row>
    <row r="2123">
      <c r="L2123" s="4" t="s">
        <v>1468</v>
      </c>
    </row>
    <row r="2124">
      <c r="L2124" s="4" t="s">
        <v>3094</v>
      </c>
    </row>
    <row r="2125">
      <c r="L2125" s="4" t="s">
        <v>3095</v>
      </c>
    </row>
    <row r="2126">
      <c r="L2126" s="4" t="s">
        <v>3096</v>
      </c>
    </row>
    <row r="2127">
      <c r="L2127" s="4" t="s">
        <v>3097</v>
      </c>
    </row>
    <row r="2128">
      <c r="L2128" s="4" t="s">
        <v>3098</v>
      </c>
    </row>
    <row r="2129">
      <c r="L2129" s="4" t="s">
        <v>3099</v>
      </c>
    </row>
    <row r="2130">
      <c r="L2130" s="4" t="s">
        <v>3100</v>
      </c>
    </row>
    <row r="2131">
      <c r="L2131" s="4" t="s">
        <v>3101</v>
      </c>
    </row>
    <row r="2132">
      <c r="L2132" s="4" t="s">
        <v>3102</v>
      </c>
    </row>
    <row r="2133">
      <c r="L2133" s="4" t="s">
        <v>3103</v>
      </c>
    </row>
    <row r="2134">
      <c r="L2134" s="4" t="s">
        <v>3104</v>
      </c>
    </row>
    <row r="2135">
      <c r="L2135" s="4" t="s">
        <v>3105</v>
      </c>
    </row>
    <row r="2136">
      <c r="L2136" s="4" t="s">
        <v>3106</v>
      </c>
    </row>
    <row r="2137">
      <c r="L2137" s="4" t="s">
        <v>3107</v>
      </c>
    </row>
    <row r="2138">
      <c r="L2138" s="4" t="s">
        <v>3108</v>
      </c>
    </row>
    <row r="2139">
      <c r="L2139" s="4" t="s">
        <v>3109</v>
      </c>
    </row>
    <row r="2140">
      <c r="L2140" s="4" t="s">
        <v>3110</v>
      </c>
    </row>
    <row r="2141">
      <c r="L2141" s="4" t="s">
        <v>3111</v>
      </c>
    </row>
    <row r="2142">
      <c r="L2142" s="4" t="s">
        <v>3112</v>
      </c>
    </row>
    <row r="2143">
      <c r="L2143" s="4" t="s">
        <v>3113</v>
      </c>
    </row>
    <row r="2144">
      <c r="L2144" s="4" t="s">
        <v>3114</v>
      </c>
    </row>
    <row r="2145">
      <c r="L2145" s="4" t="s">
        <v>3115</v>
      </c>
    </row>
    <row r="2146">
      <c r="L2146" s="4" t="s">
        <v>3116</v>
      </c>
    </row>
    <row r="2147">
      <c r="L2147" s="4" t="s">
        <v>3117</v>
      </c>
    </row>
    <row r="2148">
      <c r="L2148" s="4" t="s">
        <v>3118</v>
      </c>
    </row>
    <row r="2149">
      <c r="L2149" s="4" t="s">
        <v>3119</v>
      </c>
    </row>
    <row r="2150">
      <c r="L2150" s="4" t="s">
        <v>987</v>
      </c>
    </row>
    <row r="2151">
      <c r="L2151" s="4" t="s">
        <v>3120</v>
      </c>
    </row>
    <row r="2152">
      <c r="L2152" s="4" t="s">
        <v>3121</v>
      </c>
    </row>
    <row r="2153">
      <c r="L2153" s="4" t="s">
        <v>3122</v>
      </c>
    </row>
    <row r="2154">
      <c r="L2154" s="4" t="s">
        <v>3123</v>
      </c>
    </row>
    <row r="2155">
      <c r="L2155" s="4" t="s">
        <v>3124</v>
      </c>
    </row>
    <row r="2156">
      <c r="L2156" s="4" t="s">
        <v>3125</v>
      </c>
    </row>
    <row r="2157">
      <c r="L2157" s="4" t="s">
        <v>3126</v>
      </c>
    </row>
    <row r="2158">
      <c r="L2158" s="4" t="s">
        <v>3127</v>
      </c>
    </row>
    <row r="2159">
      <c r="L2159" s="4" t="s">
        <v>3128</v>
      </c>
    </row>
    <row r="2160">
      <c r="L2160" s="4" t="s">
        <v>3129</v>
      </c>
    </row>
    <row r="2161">
      <c r="L2161" s="4" t="s">
        <v>3130</v>
      </c>
    </row>
    <row r="2162">
      <c r="L2162" s="4" t="s">
        <v>3131</v>
      </c>
    </row>
    <row r="2163">
      <c r="L2163" s="4" t="s">
        <v>3132</v>
      </c>
    </row>
    <row r="2164">
      <c r="L2164" s="4" t="s">
        <v>3133</v>
      </c>
    </row>
    <row r="2165">
      <c r="L2165" s="4" t="s">
        <v>3134</v>
      </c>
    </row>
    <row r="2166">
      <c r="L2166" s="4" t="s">
        <v>3135</v>
      </c>
    </row>
    <row r="2167">
      <c r="L2167" s="4" t="s">
        <v>3136</v>
      </c>
    </row>
    <row r="2168">
      <c r="L2168" s="4" t="s">
        <v>3137</v>
      </c>
    </row>
    <row r="2169">
      <c r="L2169" s="4" t="s">
        <v>3138</v>
      </c>
    </row>
    <row r="2170">
      <c r="L2170" s="4" t="s">
        <v>3139</v>
      </c>
    </row>
    <row r="2171">
      <c r="L2171" s="4" t="s">
        <v>3140</v>
      </c>
    </row>
    <row r="2172">
      <c r="L2172" s="4" t="s">
        <v>3141</v>
      </c>
    </row>
    <row r="2173">
      <c r="L2173" s="4" t="s">
        <v>3142</v>
      </c>
    </row>
    <row r="2174">
      <c r="L2174" s="4" t="s">
        <v>3143</v>
      </c>
    </row>
    <row r="2175">
      <c r="L2175" s="4" t="s">
        <v>3144</v>
      </c>
    </row>
    <row r="2176">
      <c r="L2176" s="4" t="s">
        <v>3145</v>
      </c>
    </row>
    <row r="2177">
      <c r="L2177" s="4" t="s">
        <v>3146</v>
      </c>
    </row>
    <row r="2178">
      <c r="L2178" s="4" t="s">
        <v>3147</v>
      </c>
    </row>
    <row r="2179">
      <c r="L2179" s="4" t="s">
        <v>3148</v>
      </c>
    </row>
    <row r="2180">
      <c r="L2180" s="4" t="s">
        <v>3149</v>
      </c>
    </row>
    <row r="2181">
      <c r="L2181" s="4" t="s">
        <v>3150</v>
      </c>
    </row>
    <row r="2182">
      <c r="L2182" s="4" t="s">
        <v>3151</v>
      </c>
    </row>
    <row r="2183">
      <c r="L2183" s="4" t="s">
        <v>3152</v>
      </c>
    </row>
    <row r="2184">
      <c r="L2184" s="4" t="s">
        <v>3153</v>
      </c>
    </row>
    <row r="2185">
      <c r="L2185" s="4" t="s">
        <v>3154</v>
      </c>
    </row>
    <row r="2186">
      <c r="L2186" s="4" t="s">
        <v>3155</v>
      </c>
    </row>
    <row r="2187">
      <c r="L2187" s="4" t="s">
        <v>3156</v>
      </c>
    </row>
    <row r="2188">
      <c r="L2188" s="4" t="s">
        <v>3157</v>
      </c>
    </row>
    <row r="2189">
      <c r="L2189" s="4" t="s">
        <v>3158</v>
      </c>
    </row>
    <row r="2190">
      <c r="L2190" s="4" t="s">
        <v>3159</v>
      </c>
    </row>
    <row r="2191">
      <c r="L2191" s="4" t="s">
        <v>3160</v>
      </c>
    </row>
    <row r="2192">
      <c r="L2192" s="4" t="s">
        <v>3161</v>
      </c>
    </row>
    <row r="2193">
      <c r="L2193" s="4" t="s">
        <v>3162</v>
      </c>
    </row>
    <row r="2194">
      <c r="L2194" s="4" t="s">
        <v>3163</v>
      </c>
    </row>
    <row r="2195">
      <c r="L2195" s="4" t="s">
        <v>3164</v>
      </c>
    </row>
    <row r="2196">
      <c r="L2196" s="4" t="s">
        <v>3165</v>
      </c>
    </row>
    <row r="2197">
      <c r="L2197" s="4" t="s">
        <v>3166</v>
      </c>
    </row>
    <row r="2198">
      <c r="L2198" s="4" t="s">
        <v>3167</v>
      </c>
    </row>
    <row r="2199">
      <c r="L2199" s="4" t="s">
        <v>3168</v>
      </c>
    </row>
    <row r="2200">
      <c r="L2200" s="4" t="s">
        <v>3169</v>
      </c>
    </row>
    <row r="2201">
      <c r="L2201" s="4" t="s">
        <v>3170</v>
      </c>
    </row>
    <row r="2202">
      <c r="L2202" s="4" t="s">
        <v>3171</v>
      </c>
    </row>
    <row r="2203">
      <c r="L2203" s="4" t="s">
        <v>3172</v>
      </c>
    </row>
    <row r="2204">
      <c r="L2204" s="4" t="s">
        <v>3173</v>
      </c>
    </row>
    <row r="2205">
      <c r="L2205" s="4" t="s">
        <v>3174</v>
      </c>
    </row>
    <row r="2206">
      <c r="L2206" s="4" t="s">
        <v>3175</v>
      </c>
    </row>
    <row r="2207">
      <c r="L2207" s="4" t="s">
        <v>3176</v>
      </c>
    </row>
    <row r="2208">
      <c r="L2208" s="4" t="s">
        <v>3177</v>
      </c>
    </row>
    <row r="2209">
      <c r="L2209" s="4" t="s">
        <v>3178</v>
      </c>
    </row>
    <row r="2210">
      <c r="L2210" s="4" t="s">
        <v>3179</v>
      </c>
    </row>
    <row r="2211">
      <c r="L2211" s="4" t="s">
        <v>3180</v>
      </c>
    </row>
    <row r="2212">
      <c r="L2212" s="4" t="s">
        <v>3181</v>
      </c>
    </row>
    <row r="2213">
      <c r="L2213" s="4" t="s">
        <v>3182</v>
      </c>
    </row>
    <row r="2214">
      <c r="L2214" s="4" t="s">
        <v>3183</v>
      </c>
    </row>
    <row r="2215">
      <c r="L2215" s="4" t="s">
        <v>3184</v>
      </c>
    </row>
    <row r="2216">
      <c r="L2216" s="4" t="s">
        <v>3185</v>
      </c>
    </row>
    <row r="2217">
      <c r="L2217" s="4" t="s">
        <v>3186</v>
      </c>
    </row>
    <row r="2218">
      <c r="L2218" s="4" t="s">
        <v>3187</v>
      </c>
    </row>
    <row r="2219">
      <c r="L2219" s="4" t="s">
        <v>3188</v>
      </c>
    </row>
    <row r="2220">
      <c r="L2220" s="4" t="s">
        <v>3189</v>
      </c>
    </row>
    <row r="2221">
      <c r="L2221" s="4" t="s">
        <v>3190</v>
      </c>
    </row>
    <row r="2222">
      <c r="L2222" s="4" t="s">
        <v>3191</v>
      </c>
    </row>
    <row r="2223">
      <c r="L2223" s="4" t="s">
        <v>3192</v>
      </c>
    </row>
    <row r="2224">
      <c r="L2224" s="4" t="s">
        <v>3193</v>
      </c>
    </row>
    <row r="2225">
      <c r="L2225" s="4" t="s">
        <v>3194</v>
      </c>
    </row>
    <row r="2226">
      <c r="L2226" s="4" t="s">
        <v>3195</v>
      </c>
    </row>
    <row r="2227">
      <c r="L2227" s="4" t="s">
        <v>3196</v>
      </c>
    </row>
    <row r="2228">
      <c r="L2228" s="4" t="s">
        <v>3197</v>
      </c>
    </row>
    <row r="2229">
      <c r="L2229" s="4" t="s">
        <v>3198</v>
      </c>
    </row>
    <row r="2230">
      <c r="L2230" s="4" t="s">
        <v>3199</v>
      </c>
    </row>
    <row r="2231">
      <c r="L2231" s="4" t="s">
        <v>3200</v>
      </c>
    </row>
    <row r="2232">
      <c r="L2232" s="4" t="s">
        <v>3201</v>
      </c>
    </row>
    <row r="2233">
      <c r="L2233" s="4" t="s">
        <v>3202</v>
      </c>
    </row>
    <row r="2234">
      <c r="L2234" s="4" t="s">
        <v>3203</v>
      </c>
    </row>
    <row r="2235">
      <c r="L2235" s="4" t="s">
        <v>3204</v>
      </c>
    </row>
    <row r="2236">
      <c r="L2236" s="4" t="s">
        <v>3205</v>
      </c>
    </row>
    <row r="2237">
      <c r="L2237" s="4" t="s">
        <v>3206</v>
      </c>
    </row>
    <row r="2238">
      <c r="L2238" s="4" t="s">
        <v>3207</v>
      </c>
    </row>
    <row r="2239">
      <c r="L2239" s="4" t="s">
        <v>3208</v>
      </c>
    </row>
    <row r="2240">
      <c r="L2240" s="4" t="s">
        <v>3209</v>
      </c>
    </row>
    <row r="2241">
      <c r="L2241" s="4" t="s">
        <v>3210</v>
      </c>
    </row>
    <row r="2242">
      <c r="L2242" s="4" t="s">
        <v>1794</v>
      </c>
    </row>
    <row r="2243">
      <c r="L2243" s="4" t="s">
        <v>3211</v>
      </c>
    </row>
    <row r="2244">
      <c r="L2244" s="4" t="s">
        <v>3212</v>
      </c>
    </row>
    <row r="2245">
      <c r="L2245" s="4" t="s">
        <v>3213</v>
      </c>
    </row>
    <row r="2246">
      <c r="L2246" s="4" t="s">
        <v>3214</v>
      </c>
    </row>
    <row r="2247">
      <c r="L2247" s="4" t="s">
        <v>3215</v>
      </c>
    </row>
    <row r="2248">
      <c r="L2248" s="4" t="s">
        <v>3216</v>
      </c>
    </row>
    <row r="2249">
      <c r="L2249" s="4" t="s">
        <v>3217</v>
      </c>
    </row>
    <row r="2250">
      <c r="L2250" s="4" t="s">
        <v>3218</v>
      </c>
    </row>
    <row r="2251">
      <c r="L2251" s="4" t="s">
        <v>3219</v>
      </c>
    </row>
    <row r="2252">
      <c r="L2252" s="4" t="s">
        <v>3220</v>
      </c>
    </row>
    <row r="2253">
      <c r="L2253" s="4" t="s">
        <v>3221</v>
      </c>
    </row>
    <row r="2254">
      <c r="L2254" s="4" t="s">
        <v>3222</v>
      </c>
    </row>
    <row r="2255">
      <c r="L2255" s="4" t="s">
        <v>3223</v>
      </c>
    </row>
    <row r="2256">
      <c r="L2256" s="4" t="s">
        <v>3224</v>
      </c>
    </row>
    <row r="2257">
      <c r="L2257" s="4" t="s">
        <v>3225</v>
      </c>
    </row>
    <row r="2258">
      <c r="L2258" s="4" t="s">
        <v>3226</v>
      </c>
    </row>
    <row r="2259">
      <c r="L2259" s="4" t="s">
        <v>3227</v>
      </c>
    </row>
    <row r="2260">
      <c r="L2260" s="4" t="s">
        <v>3228</v>
      </c>
    </row>
    <row r="2261">
      <c r="L2261" s="4" t="s">
        <v>3229</v>
      </c>
    </row>
    <row r="2262">
      <c r="L2262" s="4" t="s">
        <v>3230</v>
      </c>
    </row>
    <row r="2263">
      <c r="L2263" s="4" t="s">
        <v>3231</v>
      </c>
    </row>
    <row r="2264">
      <c r="L2264" s="4" t="s">
        <v>3232</v>
      </c>
    </row>
    <row r="2265">
      <c r="L2265" s="4" t="s">
        <v>3233</v>
      </c>
    </row>
    <row r="2266">
      <c r="L2266" s="4" t="s">
        <v>3234</v>
      </c>
    </row>
    <row r="2267">
      <c r="L2267" s="4" t="s">
        <v>3235</v>
      </c>
    </row>
    <row r="2268">
      <c r="L2268" s="4" t="s">
        <v>3236</v>
      </c>
    </row>
    <row r="2269">
      <c r="L2269" s="4" t="s">
        <v>3237</v>
      </c>
    </row>
    <row r="2270">
      <c r="L2270" s="4" t="s">
        <v>3238</v>
      </c>
    </row>
    <row r="2271">
      <c r="L2271" s="4" t="s">
        <v>3239</v>
      </c>
    </row>
    <row r="2272">
      <c r="L2272" s="4" t="s">
        <v>3240</v>
      </c>
    </row>
    <row r="2273">
      <c r="L2273" s="4" t="s">
        <v>1386</v>
      </c>
    </row>
    <row r="2274">
      <c r="L2274" s="4" t="s">
        <v>3241</v>
      </c>
    </row>
    <row r="2275">
      <c r="L2275" s="4" t="s">
        <v>3242</v>
      </c>
    </row>
    <row r="2276">
      <c r="L2276" s="4" t="s">
        <v>3243</v>
      </c>
    </row>
    <row r="2277">
      <c r="L2277" s="4" t="s">
        <v>3244</v>
      </c>
    </row>
    <row r="2278">
      <c r="L2278" s="4" t="s">
        <v>3245</v>
      </c>
    </row>
    <row r="2279">
      <c r="L2279" s="4" t="s">
        <v>3246</v>
      </c>
    </row>
    <row r="2280">
      <c r="L2280" s="4" t="s">
        <v>3247</v>
      </c>
    </row>
    <row r="2281">
      <c r="L2281" s="4" t="s">
        <v>3248</v>
      </c>
    </row>
    <row r="2282">
      <c r="L2282" s="4" t="s">
        <v>3249</v>
      </c>
    </row>
    <row r="2283">
      <c r="L2283" s="4" t="s">
        <v>3250</v>
      </c>
    </row>
    <row r="2284">
      <c r="L2284" s="4" t="s">
        <v>3251</v>
      </c>
    </row>
    <row r="2285">
      <c r="L2285" s="4" t="s">
        <v>3252</v>
      </c>
    </row>
    <row r="2286">
      <c r="L2286" s="4" t="s">
        <v>3253</v>
      </c>
    </row>
    <row r="2287">
      <c r="L2287" s="4" t="s">
        <v>1534</v>
      </c>
    </row>
    <row r="2288">
      <c r="L2288" s="4" t="s">
        <v>3254</v>
      </c>
    </row>
    <row r="2289">
      <c r="L2289" s="4" t="s">
        <v>3255</v>
      </c>
    </row>
    <row r="2290">
      <c r="L2290" s="4" t="s">
        <v>3256</v>
      </c>
    </row>
    <row r="2291">
      <c r="L2291" s="4" t="s">
        <v>1503</v>
      </c>
    </row>
    <row r="2292">
      <c r="L2292" s="4" t="s">
        <v>1673</v>
      </c>
    </row>
    <row r="2293">
      <c r="L2293" s="4" t="s">
        <v>3257</v>
      </c>
    </row>
    <row r="2294">
      <c r="L2294" s="4" t="s">
        <v>3258</v>
      </c>
    </row>
    <row r="2295">
      <c r="L2295" s="4" t="s">
        <v>3259</v>
      </c>
    </row>
    <row r="2296">
      <c r="L2296" s="4" t="s">
        <v>3260</v>
      </c>
    </row>
    <row r="2297">
      <c r="L2297" s="4" t="s">
        <v>3261</v>
      </c>
    </row>
    <row r="2298">
      <c r="L2298" s="4" t="s">
        <v>3262</v>
      </c>
    </row>
    <row r="2299">
      <c r="L2299" s="4" t="s">
        <v>3263</v>
      </c>
    </row>
    <row r="2300">
      <c r="L2300" s="4" t="s">
        <v>3264</v>
      </c>
    </row>
    <row r="2301">
      <c r="L2301" s="4" t="s">
        <v>3265</v>
      </c>
    </row>
    <row r="2302">
      <c r="L2302" s="4" t="s">
        <v>3266</v>
      </c>
    </row>
    <row r="2303">
      <c r="L2303" s="4" t="s">
        <v>3267</v>
      </c>
    </row>
    <row r="2304">
      <c r="L2304" s="4" t="s">
        <v>3268</v>
      </c>
    </row>
    <row r="2305">
      <c r="L2305" s="4" t="s">
        <v>3269</v>
      </c>
    </row>
    <row r="2306">
      <c r="L2306" s="4" t="s">
        <v>3270</v>
      </c>
    </row>
    <row r="2307">
      <c r="L2307" s="4" t="s">
        <v>3271</v>
      </c>
    </row>
    <row r="2308">
      <c r="L2308" s="4" t="s">
        <v>3272</v>
      </c>
    </row>
    <row r="2309">
      <c r="L2309" s="4" t="s">
        <v>3273</v>
      </c>
    </row>
    <row r="2310">
      <c r="L2310" s="4" t="s">
        <v>3274</v>
      </c>
    </row>
    <row r="2311">
      <c r="L2311" s="4" t="s">
        <v>3275</v>
      </c>
    </row>
    <row r="2312">
      <c r="L2312" s="4" t="s">
        <v>3276</v>
      </c>
    </row>
    <row r="2313">
      <c r="L2313" s="4" t="s">
        <v>3277</v>
      </c>
    </row>
    <row r="2314">
      <c r="L2314" s="4" t="s">
        <v>3278</v>
      </c>
    </row>
    <row r="2315">
      <c r="L2315" s="4" t="s">
        <v>3279</v>
      </c>
    </row>
    <row r="2316">
      <c r="L2316" s="4" t="s">
        <v>3280</v>
      </c>
    </row>
    <row r="2317">
      <c r="L2317" s="4" t="s">
        <v>3281</v>
      </c>
    </row>
    <row r="2318">
      <c r="L2318" s="4" t="s">
        <v>3282</v>
      </c>
    </row>
    <row r="2319">
      <c r="L2319" s="4" t="s">
        <v>1785</v>
      </c>
    </row>
    <row r="2320">
      <c r="L2320" s="4" t="s">
        <v>3283</v>
      </c>
    </row>
    <row r="2321">
      <c r="L2321" s="4" t="s">
        <v>3284</v>
      </c>
    </row>
    <row r="2322">
      <c r="L2322" s="4" t="s">
        <v>3285</v>
      </c>
    </row>
    <row r="2323">
      <c r="L2323" s="4" t="s">
        <v>3286</v>
      </c>
    </row>
    <row r="2324">
      <c r="L2324" s="4" t="s">
        <v>3287</v>
      </c>
    </row>
    <row r="2325">
      <c r="L2325" s="4" t="s">
        <v>3288</v>
      </c>
    </row>
    <row r="2326">
      <c r="L2326" s="4" t="s">
        <v>3289</v>
      </c>
    </row>
    <row r="2327">
      <c r="L2327" s="4" t="s">
        <v>1789</v>
      </c>
    </row>
    <row r="2328">
      <c r="L2328" s="4" t="s">
        <v>1377</v>
      </c>
    </row>
    <row r="2329">
      <c r="L2329" s="4" t="s">
        <v>3290</v>
      </c>
    </row>
    <row r="2330">
      <c r="L2330" s="4" t="s">
        <v>3291</v>
      </c>
    </row>
    <row r="2331">
      <c r="L2331" s="4" t="s">
        <v>3292</v>
      </c>
    </row>
    <row r="2332">
      <c r="L2332" s="4" t="s">
        <v>3293</v>
      </c>
    </row>
    <row r="2333">
      <c r="L2333" s="4" t="s">
        <v>849</v>
      </c>
    </row>
    <row r="2334">
      <c r="L2334" s="4" t="s">
        <v>3294</v>
      </c>
    </row>
    <row r="2335">
      <c r="L2335" s="4" t="s">
        <v>3295</v>
      </c>
    </row>
    <row r="2336">
      <c r="L2336" s="4" t="s">
        <v>3296</v>
      </c>
    </row>
    <row r="2337">
      <c r="L2337" s="4" t="s">
        <v>3297</v>
      </c>
    </row>
    <row r="2338">
      <c r="L2338" s="4" t="s">
        <v>3298</v>
      </c>
    </row>
    <row r="2339">
      <c r="L2339" s="4" t="s">
        <v>3299</v>
      </c>
    </row>
    <row r="2340">
      <c r="L2340" s="4" t="s">
        <v>3300</v>
      </c>
    </row>
    <row r="2341">
      <c r="L2341" s="4" t="s">
        <v>3301</v>
      </c>
    </row>
    <row r="2342">
      <c r="L2342" s="4" t="s">
        <v>3302</v>
      </c>
    </row>
    <row r="2343">
      <c r="L2343" s="4" t="s">
        <v>3303</v>
      </c>
    </row>
    <row r="2344">
      <c r="L2344" s="4" t="s">
        <v>3304</v>
      </c>
    </row>
    <row r="2345">
      <c r="L2345" s="4" t="s">
        <v>3305</v>
      </c>
    </row>
    <row r="2346">
      <c r="L2346" s="4" t="s">
        <v>3306</v>
      </c>
    </row>
    <row r="2347">
      <c r="L2347" s="4" t="s">
        <v>3307</v>
      </c>
    </row>
    <row r="2348">
      <c r="L2348" s="4" t="s">
        <v>3308</v>
      </c>
    </row>
    <row r="2349">
      <c r="L2349" s="4" t="s">
        <v>3309</v>
      </c>
    </row>
    <row r="2350">
      <c r="L2350" s="4" t="s">
        <v>3310</v>
      </c>
    </row>
    <row r="2351">
      <c r="L2351" s="4" t="s">
        <v>3311</v>
      </c>
    </row>
    <row r="2352">
      <c r="L2352" s="4" t="s">
        <v>3312</v>
      </c>
    </row>
    <row r="2353">
      <c r="L2353" s="4" t="s">
        <v>3313</v>
      </c>
    </row>
    <row r="2354">
      <c r="L2354" s="4" t="s">
        <v>3314</v>
      </c>
    </row>
    <row r="2355">
      <c r="L2355" s="4" t="s">
        <v>3315</v>
      </c>
    </row>
    <row r="2356">
      <c r="L2356" s="4" t="s">
        <v>3316</v>
      </c>
    </row>
    <row r="2357">
      <c r="L2357" s="4" t="s">
        <v>3317</v>
      </c>
    </row>
    <row r="2358">
      <c r="L2358" s="4" t="s">
        <v>3318</v>
      </c>
    </row>
    <row r="2359">
      <c r="L2359" s="4" t="s">
        <v>3319</v>
      </c>
    </row>
    <row r="2360">
      <c r="L2360" s="4" t="s">
        <v>3320</v>
      </c>
    </row>
    <row r="2361">
      <c r="L2361" s="4" t="s">
        <v>3321</v>
      </c>
    </row>
    <row r="2362">
      <c r="L2362" s="4" t="s">
        <v>3322</v>
      </c>
    </row>
    <row r="2363">
      <c r="L2363" s="4" t="s">
        <v>3323</v>
      </c>
    </row>
    <row r="2364">
      <c r="L2364" s="4" t="s">
        <v>3324</v>
      </c>
    </row>
    <row r="2365">
      <c r="L2365" s="4" t="s">
        <v>923</v>
      </c>
    </row>
    <row r="2366">
      <c r="L2366" s="4" t="s">
        <v>3325</v>
      </c>
    </row>
    <row r="2367">
      <c r="L2367" s="4" t="s">
        <v>3326</v>
      </c>
    </row>
    <row r="2368">
      <c r="L2368" s="4" t="s">
        <v>3327</v>
      </c>
    </row>
    <row r="2369">
      <c r="L2369" s="4" t="s">
        <v>3328</v>
      </c>
    </row>
    <row r="2370">
      <c r="L2370" s="4" t="s">
        <v>3329</v>
      </c>
    </row>
    <row r="2371">
      <c r="L2371" s="4" t="s">
        <v>3330</v>
      </c>
    </row>
    <row r="2372">
      <c r="L2372" s="4" t="s">
        <v>3331</v>
      </c>
    </row>
    <row r="2373">
      <c r="L2373" s="4" t="s">
        <v>3332</v>
      </c>
    </row>
    <row r="2374">
      <c r="L2374" s="4" t="s">
        <v>3333</v>
      </c>
    </row>
    <row r="2375">
      <c r="L2375" s="4" t="s">
        <v>3334</v>
      </c>
    </row>
    <row r="2376">
      <c r="L2376" s="4" t="s">
        <v>3335</v>
      </c>
    </row>
    <row r="2377">
      <c r="L2377" s="4" t="s">
        <v>3336</v>
      </c>
    </row>
    <row r="2378">
      <c r="L2378" s="4" t="s">
        <v>1435</v>
      </c>
    </row>
    <row r="2379">
      <c r="L2379" s="4" t="s">
        <v>3337</v>
      </c>
    </row>
    <row r="2380">
      <c r="L2380" s="4" t="s">
        <v>1693</v>
      </c>
    </row>
    <row r="2381">
      <c r="L2381" s="4" t="s">
        <v>1826</v>
      </c>
    </row>
    <row r="2382">
      <c r="L2382" s="4" t="s">
        <v>3338</v>
      </c>
    </row>
    <row r="2383">
      <c r="L2383" s="4" t="s">
        <v>3339</v>
      </c>
    </row>
    <row r="2384">
      <c r="L2384" s="4" t="s">
        <v>3340</v>
      </c>
    </row>
    <row r="2385">
      <c r="L2385" s="4" t="s">
        <v>3341</v>
      </c>
    </row>
    <row r="2386">
      <c r="L2386" s="4" t="s">
        <v>3342</v>
      </c>
    </row>
    <row r="2387">
      <c r="L2387" s="4" t="s">
        <v>3343</v>
      </c>
    </row>
    <row r="2388">
      <c r="L2388" s="4" t="s">
        <v>3344</v>
      </c>
    </row>
    <row r="2389">
      <c r="L2389" s="4" t="s">
        <v>3345</v>
      </c>
    </row>
    <row r="2390">
      <c r="L2390" s="4" t="s">
        <v>3346</v>
      </c>
    </row>
    <row r="2391">
      <c r="L2391" s="4" t="s">
        <v>3347</v>
      </c>
    </row>
    <row r="2392">
      <c r="L2392" s="4" t="s">
        <v>3348</v>
      </c>
    </row>
    <row r="2393">
      <c r="L2393" s="4" t="s">
        <v>3349</v>
      </c>
    </row>
    <row r="2394">
      <c r="L2394" s="4" t="s">
        <v>3350</v>
      </c>
    </row>
    <row r="2395">
      <c r="L2395" s="4" t="s">
        <v>3351</v>
      </c>
    </row>
    <row r="2396">
      <c r="L2396" s="4" t="s">
        <v>3352</v>
      </c>
    </row>
    <row r="2397">
      <c r="L2397" s="4" t="s">
        <v>3353</v>
      </c>
    </row>
    <row r="2398">
      <c r="L2398" s="4" t="s">
        <v>3354</v>
      </c>
    </row>
    <row r="2399">
      <c r="L2399" s="4" t="s">
        <v>3355</v>
      </c>
    </row>
    <row r="2400">
      <c r="L2400" s="4" t="s">
        <v>3356</v>
      </c>
    </row>
    <row r="2401">
      <c r="L2401" s="4" t="s">
        <v>3357</v>
      </c>
    </row>
    <row r="2402">
      <c r="L2402" s="4" t="s">
        <v>3358</v>
      </c>
    </row>
    <row r="2403">
      <c r="L2403" s="4" t="s">
        <v>3359</v>
      </c>
    </row>
    <row r="2404">
      <c r="L2404" s="4" t="s">
        <v>3360</v>
      </c>
    </row>
    <row r="2405">
      <c r="L2405" s="4" t="s">
        <v>3361</v>
      </c>
    </row>
    <row r="2406">
      <c r="L2406" s="4" t="s">
        <v>3362</v>
      </c>
    </row>
    <row r="2407">
      <c r="L2407" s="4" t="s">
        <v>3363</v>
      </c>
    </row>
    <row r="2408">
      <c r="L2408" s="4" t="s">
        <v>3364</v>
      </c>
    </row>
    <row r="2409">
      <c r="L2409" s="4" t="s">
        <v>3365</v>
      </c>
    </row>
    <row r="2410">
      <c r="L2410" s="4" t="s">
        <v>3366</v>
      </c>
    </row>
    <row r="2411">
      <c r="L2411" s="4" t="s">
        <v>3367</v>
      </c>
    </row>
    <row r="2412">
      <c r="L2412" s="4" t="s">
        <v>3368</v>
      </c>
    </row>
    <row r="2413">
      <c r="L2413" s="4" t="s">
        <v>3369</v>
      </c>
    </row>
    <row r="2414">
      <c r="L2414" s="4" t="s">
        <v>3370</v>
      </c>
    </row>
    <row r="2415">
      <c r="L2415" s="4" t="s">
        <v>3371</v>
      </c>
    </row>
    <row r="2416">
      <c r="L2416" s="4" t="s">
        <v>3372</v>
      </c>
    </row>
    <row r="2417">
      <c r="L2417" s="4" t="s">
        <v>3373</v>
      </c>
    </row>
    <row r="2418">
      <c r="L2418" s="4" t="s">
        <v>3374</v>
      </c>
    </row>
    <row r="2419">
      <c r="L2419" s="4" t="s">
        <v>3375</v>
      </c>
    </row>
    <row r="2420">
      <c r="L2420" s="4" t="s">
        <v>3376</v>
      </c>
    </row>
    <row r="2421">
      <c r="L2421" s="4" t="s">
        <v>3377</v>
      </c>
    </row>
    <row r="2422">
      <c r="L2422" s="4" t="s">
        <v>3378</v>
      </c>
    </row>
    <row r="2423">
      <c r="L2423" s="4" t="s">
        <v>3379</v>
      </c>
    </row>
    <row r="2424">
      <c r="L2424" s="4" t="s">
        <v>3380</v>
      </c>
    </row>
    <row r="2425">
      <c r="L2425" s="4" t="s">
        <v>3381</v>
      </c>
    </row>
    <row r="2426">
      <c r="L2426" s="4" t="s">
        <v>3382</v>
      </c>
    </row>
    <row r="2427">
      <c r="L2427" s="4" t="s">
        <v>3383</v>
      </c>
    </row>
    <row r="2428">
      <c r="L2428" s="4" t="s">
        <v>3384</v>
      </c>
    </row>
    <row r="2429">
      <c r="L2429" s="4" t="s">
        <v>3385</v>
      </c>
    </row>
    <row r="2430">
      <c r="L2430" s="4" t="s">
        <v>3386</v>
      </c>
    </row>
    <row r="2431">
      <c r="L2431" s="4" t="s">
        <v>3387</v>
      </c>
    </row>
    <row r="2432">
      <c r="L2432" s="4" t="s">
        <v>3388</v>
      </c>
    </row>
    <row r="2433">
      <c r="L2433" s="4" t="s">
        <v>3389</v>
      </c>
    </row>
    <row r="2434">
      <c r="L2434" s="4" t="s">
        <v>3390</v>
      </c>
    </row>
    <row r="2435">
      <c r="L2435" s="4" t="s">
        <v>3391</v>
      </c>
    </row>
    <row r="2436">
      <c r="L2436" s="4" t="s">
        <v>3392</v>
      </c>
    </row>
    <row r="2437">
      <c r="L2437" s="4" t="s">
        <v>3393</v>
      </c>
    </row>
    <row r="2438">
      <c r="L2438" s="4" t="s">
        <v>3394</v>
      </c>
    </row>
    <row r="2439">
      <c r="L2439" s="4" t="s">
        <v>3395</v>
      </c>
    </row>
    <row r="2440">
      <c r="L2440" s="4" t="s">
        <v>670</v>
      </c>
    </row>
    <row r="2441">
      <c r="L2441" s="4" t="s">
        <v>3396</v>
      </c>
    </row>
    <row r="2442">
      <c r="L2442" s="4" t="s">
        <v>3397</v>
      </c>
    </row>
    <row r="2443">
      <c r="L2443" s="4" t="s">
        <v>3398</v>
      </c>
    </row>
    <row r="2444">
      <c r="L2444" s="4" t="s">
        <v>3399</v>
      </c>
    </row>
    <row r="2445">
      <c r="L2445" s="4" t="s">
        <v>3400</v>
      </c>
    </row>
    <row r="2446">
      <c r="L2446" s="4" t="s">
        <v>3401</v>
      </c>
    </row>
    <row r="2447">
      <c r="L2447" s="4" t="s">
        <v>3402</v>
      </c>
    </row>
    <row r="2448">
      <c r="L2448" s="4" t="s">
        <v>3403</v>
      </c>
    </row>
    <row r="2449">
      <c r="L2449" s="4" t="s">
        <v>3404</v>
      </c>
    </row>
    <row r="2450">
      <c r="L2450" s="4" t="s">
        <v>3405</v>
      </c>
    </row>
    <row r="2451">
      <c r="L2451" s="4" t="s">
        <v>3406</v>
      </c>
    </row>
    <row r="2452">
      <c r="L2452" s="4" t="s">
        <v>3407</v>
      </c>
    </row>
    <row r="2453">
      <c r="L2453" s="4" t="s">
        <v>3408</v>
      </c>
    </row>
    <row r="2454">
      <c r="L2454" s="4" t="s">
        <v>3409</v>
      </c>
    </row>
    <row r="2455">
      <c r="L2455" s="4" t="s">
        <v>3410</v>
      </c>
    </row>
    <row r="2456">
      <c r="L2456" s="4" t="s">
        <v>3411</v>
      </c>
    </row>
    <row r="2457">
      <c r="L2457" s="4" t="s">
        <v>3412</v>
      </c>
    </row>
    <row r="2458">
      <c r="L2458" s="4" t="s">
        <v>3413</v>
      </c>
    </row>
    <row r="2459">
      <c r="L2459" s="4" t="s">
        <v>3414</v>
      </c>
    </row>
    <row r="2460">
      <c r="L2460" s="4" t="s">
        <v>3415</v>
      </c>
    </row>
    <row r="2461">
      <c r="L2461" s="4" t="s">
        <v>3416</v>
      </c>
    </row>
    <row r="2462">
      <c r="L2462" s="4" t="s">
        <v>3417</v>
      </c>
    </row>
    <row r="2463">
      <c r="L2463" s="4" t="s">
        <v>3418</v>
      </c>
    </row>
    <row r="2464">
      <c r="L2464" s="4" t="s">
        <v>577</v>
      </c>
    </row>
    <row r="2465">
      <c r="L2465" s="4" t="s">
        <v>3419</v>
      </c>
    </row>
    <row r="2466">
      <c r="L2466" s="4" t="s">
        <v>3420</v>
      </c>
    </row>
    <row r="2467">
      <c r="L2467" s="4" t="s">
        <v>3421</v>
      </c>
    </row>
    <row r="2468">
      <c r="L2468" s="4" t="s">
        <v>3422</v>
      </c>
    </row>
    <row r="2469">
      <c r="L2469" s="4" t="s">
        <v>3423</v>
      </c>
    </row>
    <row r="2470">
      <c r="L2470" s="4" t="s">
        <v>3424</v>
      </c>
    </row>
    <row r="2471">
      <c r="L2471" s="4" t="s">
        <v>3425</v>
      </c>
    </row>
    <row r="2472">
      <c r="L2472" s="4" t="s">
        <v>3426</v>
      </c>
    </row>
    <row r="2473">
      <c r="L2473" s="4" t="s">
        <v>1767</v>
      </c>
    </row>
    <row r="2474">
      <c r="L2474" s="4" t="s">
        <v>3427</v>
      </c>
    </row>
    <row r="2475">
      <c r="L2475" s="4" t="s">
        <v>3428</v>
      </c>
    </row>
    <row r="2476">
      <c r="L2476" s="4" t="s">
        <v>3429</v>
      </c>
    </row>
    <row r="2477">
      <c r="L2477" s="4" t="s">
        <v>1109</v>
      </c>
    </row>
    <row r="2478">
      <c r="L2478" s="4" t="s">
        <v>3430</v>
      </c>
    </row>
    <row r="2479">
      <c r="L2479" s="4" t="s">
        <v>3431</v>
      </c>
    </row>
    <row r="2480">
      <c r="L2480" s="4" t="s">
        <v>3432</v>
      </c>
    </row>
    <row r="2481">
      <c r="L2481" s="4" t="s">
        <v>3433</v>
      </c>
    </row>
    <row r="2482">
      <c r="L2482" s="4" t="s">
        <v>3434</v>
      </c>
    </row>
    <row r="2483">
      <c r="L2483" s="4" t="s">
        <v>3435</v>
      </c>
    </row>
    <row r="2484">
      <c r="L2484" s="4" t="s">
        <v>3436</v>
      </c>
    </row>
    <row r="2485">
      <c r="L2485" s="4" t="s">
        <v>1491</v>
      </c>
    </row>
    <row r="2486">
      <c r="L2486" s="4" t="s">
        <v>3437</v>
      </c>
    </row>
    <row r="2487">
      <c r="L2487" s="4" t="s">
        <v>3438</v>
      </c>
    </row>
    <row r="2488">
      <c r="L2488" s="4" t="s">
        <v>3439</v>
      </c>
    </row>
    <row r="2489">
      <c r="L2489" s="4" t="s">
        <v>3440</v>
      </c>
    </row>
    <row r="2490">
      <c r="L2490" s="4" t="s">
        <v>3441</v>
      </c>
    </row>
    <row r="2491">
      <c r="L2491" s="4" t="s">
        <v>3442</v>
      </c>
    </row>
    <row r="2492">
      <c r="L2492" s="4" t="s">
        <v>3443</v>
      </c>
    </row>
    <row r="2493">
      <c r="L2493" s="4" t="s">
        <v>1758</v>
      </c>
    </row>
    <row r="2494">
      <c r="L2494" s="4" t="s">
        <v>3444</v>
      </c>
    </row>
    <row r="2495">
      <c r="L2495" s="4" t="s">
        <v>3445</v>
      </c>
    </row>
    <row r="2496">
      <c r="L2496" s="4" t="s">
        <v>3446</v>
      </c>
    </row>
    <row r="2497">
      <c r="L2497" s="4" t="s">
        <v>3447</v>
      </c>
    </row>
    <row r="2498">
      <c r="L2498" s="4" t="s">
        <v>1719</v>
      </c>
    </row>
  </sheetData>
  <mergeCells count="12">
    <mergeCell ref="E13:F13"/>
    <mergeCell ref="G13:H13"/>
    <mergeCell ref="A25:B25"/>
    <mergeCell ref="C25:D25"/>
    <mergeCell ref="A1:B1"/>
    <mergeCell ref="C1:D1"/>
    <mergeCell ref="E1:F1"/>
    <mergeCell ref="G1:H1"/>
    <mergeCell ref="I1:J1"/>
    <mergeCell ref="A13:B13"/>
    <mergeCell ref="C13:D13"/>
    <mergeCell ref="I13:J13"/>
  </mergeCells>
  <dataValidations>
    <dataValidation type="list" allowBlank="1" showErrorMessage="1" sqref="A5:A12 C5:C12 E5:E12 G5:G12 I5:I12 A17:A24 C17:C24 E17:E24 G17:G24 I17:I24 A29:A36 C29:C36">
      <formula1>'2026 Draft'!$L$2:$L$2501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5.75"/>
    <col customWidth="1" min="3" max="3" width="20.13"/>
    <col customWidth="1" min="4" max="4" width="5.75"/>
    <col customWidth="1" min="5" max="5" width="20.13"/>
    <col customWidth="1" min="6" max="6" width="5.75"/>
    <col customWidth="1" min="7" max="7" width="20.13"/>
    <col customWidth="1" min="8" max="8" width="5.75"/>
    <col customWidth="1" min="9" max="9" width="20.13"/>
    <col customWidth="1" min="10" max="10" width="5.75"/>
    <col customWidth="1" min="12" max="12" width="31.75"/>
  </cols>
  <sheetData>
    <row r="1">
      <c r="A1" s="18" t="s">
        <v>4</v>
      </c>
      <c r="B1" s="19"/>
      <c r="C1" s="18" t="s">
        <v>5</v>
      </c>
      <c r="D1" s="19"/>
      <c r="E1" s="18" t="s">
        <v>6</v>
      </c>
      <c r="F1" s="19"/>
      <c r="G1" s="20" t="s">
        <v>3448</v>
      </c>
      <c r="H1" s="19"/>
      <c r="I1" s="20" t="s">
        <v>8</v>
      </c>
      <c r="J1" s="19"/>
      <c r="L1" s="41" t="s">
        <v>3449</v>
      </c>
      <c r="N1" s="4" t="s">
        <v>5</v>
      </c>
      <c r="O1" s="4" t="s">
        <v>4</v>
      </c>
      <c r="P1" s="4" t="s">
        <v>10</v>
      </c>
      <c r="Q1" s="4" t="s">
        <v>8</v>
      </c>
    </row>
    <row r="2">
      <c r="A2" s="22" t="s">
        <v>1840</v>
      </c>
      <c r="B2" s="23">
        <f>1000-SUM(B5:B12)</f>
        <v>0</v>
      </c>
      <c r="C2" s="22" t="s">
        <v>1840</v>
      </c>
      <c r="D2" s="23">
        <f>1000-SUM(D5:D12)</f>
        <v>110</v>
      </c>
      <c r="E2" s="22" t="s">
        <v>1840</v>
      </c>
      <c r="F2" s="23">
        <f>1000-SUM(F5:F12)</f>
        <v>92</v>
      </c>
      <c r="G2" s="22" t="s">
        <v>1840</v>
      </c>
      <c r="H2" s="23">
        <f>1000-SUM(H5:H12)</f>
        <v>250</v>
      </c>
      <c r="I2" s="22" t="s">
        <v>1840</v>
      </c>
      <c r="J2" s="23">
        <f>1000-SUM(J5:J12)</f>
        <v>0</v>
      </c>
      <c r="L2" s="42" t="s">
        <v>77</v>
      </c>
      <c r="N2" s="4" t="s">
        <v>3450</v>
      </c>
      <c r="O2" s="4" t="s">
        <v>3451</v>
      </c>
      <c r="P2" s="4" t="s">
        <v>3452</v>
      </c>
      <c r="Q2" s="4" t="s">
        <v>3453</v>
      </c>
    </row>
    <row r="3">
      <c r="A3" s="22" t="s">
        <v>1841</v>
      </c>
      <c r="B3" s="23">
        <f>COUNTBLANK(A5:A12)</f>
        <v>0</v>
      </c>
      <c r="C3" s="22" t="s">
        <v>1841</v>
      </c>
      <c r="D3" s="23">
        <f>COUNTBLANK(C5:C12)</f>
        <v>0</v>
      </c>
      <c r="E3" s="22" t="s">
        <v>1841</v>
      </c>
      <c r="F3" s="23">
        <f>COUNTBLANK(E5:E12)</f>
        <v>0</v>
      </c>
      <c r="G3" s="22" t="s">
        <v>1841</v>
      </c>
      <c r="H3" s="23">
        <f>COUNTBLANK(G5:G12)</f>
        <v>0</v>
      </c>
      <c r="I3" s="22" t="s">
        <v>1841</v>
      </c>
      <c r="J3" s="23">
        <f>COUNTBLANK(I5:I12)</f>
        <v>0</v>
      </c>
      <c r="L3" s="43" t="s">
        <v>62</v>
      </c>
      <c r="N3" s="4" t="s">
        <v>3454</v>
      </c>
      <c r="O3" s="4" t="s">
        <v>3455</v>
      </c>
      <c r="P3" s="4" t="s">
        <v>3456</v>
      </c>
    </row>
    <row r="4">
      <c r="A4" s="24" t="s">
        <v>88</v>
      </c>
      <c r="B4" s="25" t="s">
        <v>1842</v>
      </c>
      <c r="C4" s="24" t="s">
        <v>88</v>
      </c>
      <c r="D4" s="25" t="s">
        <v>1842</v>
      </c>
      <c r="E4" s="24" t="s">
        <v>88</v>
      </c>
      <c r="F4" s="25" t="s">
        <v>1842</v>
      </c>
      <c r="G4" s="24" t="s">
        <v>88</v>
      </c>
      <c r="H4" s="25" t="s">
        <v>1842</v>
      </c>
      <c r="I4" s="26" t="s">
        <v>88</v>
      </c>
      <c r="J4" s="25" t="s">
        <v>1842</v>
      </c>
      <c r="L4" s="43" t="s">
        <v>22</v>
      </c>
    </row>
    <row r="5">
      <c r="A5" s="27" t="s">
        <v>17</v>
      </c>
      <c r="B5" s="28">
        <v>75.0</v>
      </c>
      <c r="C5" s="29" t="s">
        <v>52</v>
      </c>
      <c r="D5" s="28">
        <v>200.0</v>
      </c>
      <c r="E5" s="29" t="s">
        <v>656</v>
      </c>
      <c r="F5" s="28">
        <v>15.0</v>
      </c>
      <c r="G5" s="29" t="s">
        <v>65</v>
      </c>
      <c r="H5" s="28">
        <v>225.0</v>
      </c>
      <c r="I5" s="30" t="s">
        <v>38</v>
      </c>
      <c r="J5" s="28">
        <v>375.0</v>
      </c>
      <c r="L5" s="43" t="s">
        <v>75</v>
      </c>
    </row>
    <row r="6">
      <c r="A6" s="4" t="s">
        <v>15</v>
      </c>
      <c r="B6" s="31">
        <v>650.0</v>
      </c>
      <c r="C6" s="27" t="s">
        <v>22</v>
      </c>
      <c r="D6" s="31">
        <v>350.0</v>
      </c>
      <c r="E6" s="27" t="s">
        <v>62</v>
      </c>
      <c r="F6" s="31">
        <v>700.0</v>
      </c>
      <c r="G6" s="27" t="s">
        <v>24</v>
      </c>
      <c r="H6" s="31">
        <v>110.0</v>
      </c>
      <c r="I6" s="4" t="s">
        <v>57</v>
      </c>
      <c r="J6" s="31">
        <v>490.0</v>
      </c>
      <c r="L6" s="43" t="s">
        <v>15</v>
      </c>
    </row>
    <row r="7">
      <c r="A7" s="27" t="s">
        <v>58</v>
      </c>
      <c r="B7" s="31">
        <v>90.0</v>
      </c>
      <c r="C7" s="27" t="s">
        <v>64</v>
      </c>
      <c r="D7" s="31">
        <v>70.0</v>
      </c>
      <c r="E7" s="27" t="s">
        <v>285</v>
      </c>
      <c r="F7" s="31">
        <v>30.0</v>
      </c>
      <c r="G7" s="27" t="s">
        <v>68</v>
      </c>
      <c r="H7" s="31">
        <v>50.0</v>
      </c>
      <c r="I7" s="4" t="s">
        <v>51</v>
      </c>
      <c r="J7" s="31">
        <v>25.0</v>
      </c>
      <c r="L7" s="43" t="s">
        <v>21</v>
      </c>
    </row>
    <row r="8">
      <c r="A8" s="22" t="s">
        <v>1980</v>
      </c>
      <c r="B8" s="31">
        <v>10.0</v>
      </c>
      <c r="C8" s="44" t="s">
        <v>75</v>
      </c>
      <c r="D8" s="31">
        <v>80.0</v>
      </c>
      <c r="E8" s="27" t="s">
        <v>1875</v>
      </c>
      <c r="F8" s="31">
        <v>25.0</v>
      </c>
      <c r="G8" s="27" t="s">
        <v>174</v>
      </c>
      <c r="H8" s="31">
        <v>55.0</v>
      </c>
      <c r="I8" s="4" t="s">
        <v>189</v>
      </c>
      <c r="J8" s="31">
        <v>30.0</v>
      </c>
      <c r="L8" s="43" t="s">
        <v>52</v>
      </c>
    </row>
    <row r="9">
      <c r="A9" s="27" t="s">
        <v>21</v>
      </c>
      <c r="B9" s="31">
        <v>85.0</v>
      </c>
      <c r="C9" s="27" t="s">
        <v>226</v>
      </c>
      <c r="D9" s="31">
        <v>40.0</v>
      </c>
      <c r="E9" s="27" t="s">
        <v>398</v>
      </c>
      <c r="F9" s="31">
        <v>95.0</v>
      </c>
      <c r="G9" s="27" t="s">
        <v>31</v>
      </c>
      <c r="H9" s="31">
        <v>150.0</v>
      </c>
      <c r="I9" s="4" t="s">
        <v>1850</v>
      </c>
      <c r="J9" s="31">
        <v>30.0</v>
      </c>
      <c r="L9" s="43" t="s">
        <v>57</v>
      </c>
    </row>
    <row r="10">
      <c r="A10" s="22" t="s">
        <v>19</v>
      </c>
      <c r="B10" s="31">
        <v>15.0</v>
      </c>
      <c r="C10" s="22" t="s">
        <v>342</v>
      </c>
      <c r="D10" s="31">
        <v>90.0</v>
      </c>
      <c r="E10" s="27" t="s">
        <v>85</v>
      </c>
      <c r="F10" s="31">
        <v>20.0</v>
      </c>
      <c r="G10" s="27" t="s">
        <v>259</v>
      </c>
      <c r="H10" s="31">
        <v>50.0</v>
      </c>
      <c r="I10" s="45" t="s">
        <v>926</v>
      </c>
      <c r="J10" s="31">
        <v>10.0</v>
      </c>
      <c r="L10" s="43" t="s">
        <v>34</v>
      </c>
    </row>
    <row r="11">
      <c r="A11" s="27" t="s">
        <v>32</v>
      </c>
      <c r="B11" s="31">
        <v>40.0</v>
      </c>
      <c r="C11" s="27" t="s">
        <v>36</v>
      </c>
      <c r="D11" s="31">
        <v>40.0</v>
      </c>
      <c r="E11" s="27" t="s">
        <v>191</v>
      </c>
      <c r="F11" s="31">
        <v>13.0</v>
      </c>
      <c r="G11" s="27" t="s">
        <v>14</v>
      </c>
      <c r="H11" s="31">
        <v>90.0</v>
      </c>
      <c r="I11" s="4" t="s">
        <v>50</v>
      </c>
      <c r="J11" s="31">
        <v>30.0</v>
      </c>
      <c r="L11" s="43" t="s">
        <v>24</v>
      </c>
    </row>
    <row r="12">
      <c r="A12" s="32" t="s">
        <v>668</v>
      </c>
      <c r="B12" s="33">
        <v>35.0</v>
      </c>
      <c r="C12" s="32" t="s">
        <v>33</v>
      </c>
      <c r="D12" s="33">
        <v>20.0</v>
      </c>
      <c r="E12" s="32" t="s">
        <v>35</v>
      </c>
      <c r="F12" s="33">
        <v>10.0</v>
      </c>
      <c r="G12" s="32" t="s">
        <v>1845</v>
      </c>
      <c r="H12" s="33">
        <v>20.0</v>
      </c>
      <c r="I12" s="34" t="s">
        <v>47</v>
      </c>
      <c r="J12" s="33">
        <v>10.0</v>
      </c>
      <c r="L12" s="43" t="s">
        <v>25</v>
      </c>
    </row>
    <row r="13">
      <c r="A13" s="35" t="s">
        <v>9</v>
      </c>
      <c r="B13" s="19"/>
      <c r="C13" s="35" t="s">
        <v>10</v>
      </c>
      <c r="D13" s="19"/>
      <c r="E13" s="35" t="s">
        <v>7</v>
      </c>
      <c r="F13" s="19"/>
      <c r="G13" s="35" t="s">
        <v>11</v>
      </c>
      <c r="H13" s="19"/>
      <c r="I13" s="35"/>
      <c r="J13" s="19"/>
      <c r="L13" s="43" t="s">
        <v>31</v>
      </c>
    </row>
    <row r="14">
      <c r="A14" s="22" t="s">
        <v>1840</v>
      </c>
      <c r="B14" s="23">
        <f>1000-SUM(B17:B24)</f>
        <v>40</v>
      </c>
      <c r="C14" s="36" t="s">
        <v>1840</v>
      </c>
      <c r="D14" s="37">
        <f>1000-SUM(D17:D24)</f>
        <v>0</v>
      </c>
      <c r="E14" s="36" t="s">
        <v>1840</v>
      </c>
      <c r="F14" s="37">
        <f>1000-SUM(F17:F24)</f>
        <v>0</v>
      </c>
      <c r="G14" s="36" t="s">
        <v>1840</v>
      </c>
      <c r="H14" s="37">
        <f>1000-SUM(H17:H24)</f>
        <v>0</v>
      </c>
      <c r="I14" s="36" t="s">
        <v>1840</v>
      </c>
      <c r="J14" s="37">
        <f>1000-SUM(J17:J24)</f>
        <v>1000</v>
      </c>
      <c r="L14" s="43" t="s">
        <v>38</v>
      </c>
    </row>
    <row r="15">
      <c r="A15" s="22" t="s">
        <v>1841</v>
      </c>
      <c r="B15" s="23">
        <f>COUNTBLANK(A17:A24)</f>
        <v>0</v>
      </c>
      <c r="C15" s="38" t="s">
        <v>1841</v>
      </c>
      <c r="D15" s="37">
        <f>COUNTBLANK(C17:C24)</f>
        <v>0</v>
      </c>
      <c r="E15" s="38" t="s">
        <v>1841</v>
      </c>
      <c r="F15" s="37">
        <f>COUNTBLANK(E17:E24)</f>
        <v>7</v>
      </c>
      <c r="G15" s="38" t="s">
        <v>1841</v>
      </c>
      <c r="H15" s="37">
        <f>COUNTBLANK(G17:G24)</f>
        <v>7</v>
      </c>
      <c r="I15" s="38" t="s">
        <v>1841</v>
      </c>
      <c r="J15" s="37">
        <f>COUNTBLANK(I17:I24)</f>
        <v>8</v>
      </c>
      <c r="L15" s="43" t="s">
        <v>54</v>
      </c>
    </row>
    <row r="16">
      <c r="A16" s="26" t="s">
        <v>88</v>
      </c>
      <c r="B16" s="25" t="s">
        <v>1842</v>
      </c>
      <c r="C16" s="26" t="s">
        <v>88</v>
      </c>
      <c r="D16" s="25" t="s">
        <v>1842</v>
      </c>
      <c r="E16" s="26" t="s">
        <v>88</v>
      </c>
      <c r="F16" s="25" t="s">
        <v>1842</v>
      </c>
      <c r="G16" s="26" t="s">
        <v>88</v>
      </c>
      <c r="H16" s="25" t="s">
        <v>1842</v>
      </c>
      <c r="I16" s="26" t="s">
        <v>88</v>
      </c>
      <c r="J16" s="25" t="s">
        <v>1842</v>
      </c>
      <c r="L16" s="43" t="s">
        <v>64</v>
      </c>
    </row>
    <row r="17">
      <c r="A17" s="29" t="s">
        <v>54</v>
      </c>
      <c r="B17" s="28">
        <v>130.0</v>
      </c>
      <c r="C17" s="29" t="s">
        <v>77</v>
      </c>
      <c r="D17" s="28">
        <v>993.0</v>
      </c>
      <c r="E17" s="29" t="s">
        <v>77</v>
      </c>
      <c r="F17" s="28">
        <v>993.0</v>
      </c>
      <c r="G17" s="29" t="s">
        <v>77</v>
      </c>
      <c r="H17" s="28">
        <v>993.0</v>
      </c>
      <c r="I17" s="29"/>
      <c r="J17" s="28"/>
      <c r="L17" s="43" t="s">
        <v>68</v>
      </c>
    </row>
    <row r="18">
      <c r="A18" s="27" t="s">
        <v>25</v>
      </c>
      <c r="B18" s="31">
        <v>235.0</v>
      </c>
      <c r="C18" s="27" t="s">
        <v>167</v>
      </c>
      <c r="D18" s="31">
        <v>1.0</v>
      </c>
      <c r="E18" s="39"/>
      <c r="F18" s="40">
        <v>1.0</v>
      </c>
      <c r="G18" s="27"/>
      <c r="H18" s="31">
        <v>1.0</v>
      </c>
      <c r="I18" s="27"/>
      <c r="J18" s="31"/>
      <c r="L18" s="43" t="s">
        <v>668</v>
      </c>
    </row>
    <row r="19">
      <c r="A19" s="27" t="s">
        <v>40</v>
      </c>
      <c r="B19" s="31">
        <v>135.0</v>
      </c>
      <c r="C19" s="27" t="s">
        <v>1081</v>
      </c>
      <c r="D19" s="31">
        <v>1.0</v>
      </c>
      <c r="E19" s="39"/>
      <c r="F19" s="40">
        <v>1.0</v>
      </c>
      <c r="G19" s="27"/>
      <c r="H19" s="31">
        <v>1.0</v>
      </c>
      <c r="I19" s="27"/>
      <c r="J19" s="31"/>
      <c r="L19" s="43" t="s">
        <v>40</v>
      </c>
    </row>
    <row r="20">
      <c r="A20" s="27" t="s">
        <v>34</v>
      </c>
      <c r="B20" s="31">
        <v>290.0</v>
      </c>
      <c r="C20" s="46" t="s">
        <v>713</v>
      </c>
      <c r="D20" s="31">
        <v>1.0</v>
      </c>
      <c r="E20" s="39"/>
      <c r="F20" s="40">
        <v>1.0</v>
      </c>
      <c r="G20" s="27"/>
      <c r="H20" s="31">
        <v>1.0</v>
      </c>
      <c r="I20" s="27"/>
      <c r="J20" s="31"/>
      <c r="L20" s="43" t="s">
        <v>259</v>
      </c>
      <c r="M20" s="14"/>
    </row>
    <row r="21">
      <c r="A21" s="27" t="s">
        <v>55</v>
      </c>
      <c r="B21" s="31">
        <v>70.0</v>
      </c>
      <c r="C21" s="27" t="s">
        <v>29</v>
      </c>
      <c r="D21" s="31">
        <v>1.0</v>
      </c>
      <c r="E21" s="27"/>
      <c r="F21" s="31">
        <v>1.0</v>
      </c>
      <c r="G21" s="27"/>
      <c r="H21" s="31">
        <v>1.0</v>
      </c>
      <c r="I21" s="27"/>
      <c r="J21" s="31"/>
      <c r="L21" s="43" t="s">
        <v>14</v>
      </c>
    </row>
    <row r="22">
      <c r="A22" s="27" t="s">
        <v>59</v>
      </c>
      <c r="B22" s="31">
        <v>50.0</v>
      </c>
      <c r="C22" s="46" t="s">
        <v>189</v>
      </c>
      <c r="D22" s="31">
        <v>1.0</v>
      </c>
      <c r="E22" s="27"/>
      <c r="F22" s="31">
        <v>1.0</v>
      </c>
      <c r="G22" s="27"/>
      <c r="H22" s="31">
        <v>1.0</v>
      </c>
      <c r="I22" s="27"/>
      <c r="J22" s="31"/>
      <c r="L22" s="43" t="s">
        <v>174</v>
      </c>
    </row>
    <row r="23">
      <c r="A23" s="27" t="s">
        <v>23</v>
      </c>
      <c r="B23" s="31">
        <v>40.0</v>
      </c>
      <c r="C23" s="27" t="s">
        <v>1006</v>
      </c>
      <c r="D23" s="31">
        <v>1.0</v>
      </c>
      <c r="E23" s="27"/>
      <c r="F23" s="31">
        <v>1.0</v>
      </c>
      <c r="G23" s="27"/>
      <c r="H23" s="31">
        <v>1.0</v>
      </c>
      <c r="I23" s="27"/>
      <c r="J23" s="31"/>
      <c r="L23" s="43" t="s">
        <v>342</v>
      </c>
    </row>
    <row r="24">
      <c r="A24" s="32" t="s">
        <v>49</v>
      </c>
      <c r="B24" s="33">
        <v>10.0</v>
      </c>
      <c r="C24" s="32" t="s">
        <v>1844</v>
      </c>
      <c r="D24" s="33">
        <v>1.0</v>
      </c>
      <c r="E24" s="32"/>
      <c r="F24" s="33">
        <v>1.0</v>
      </c>
      <c r="G24" s="32"/>
      <c r="H24" s="33">
        <v>1.0</v>
      </c>
      <c r="I24" s="32"/>
      <c r="J24" s="33"/>
      <c r="L24" s="43" t="s">
        <v>55</v>
      </c>
    </row>
    <row r="25">
      <c r="A25" s="35"/>
      <c r="B25" s="19"/>
      <c r="C25" s="35"/>
      <c r="D25" s="19"/>
      <c r="L25" s="43" t="s">
        <v>58</v>
      </c>
    </row>
    <row r="26">
      <c r="A26" s="36" t="s">
        <v>1840</v>
      </c>
      <c r="B26" s="37">
        <f>1000-SUM(B29:B36)</f>
        <v>1000</v>
      </c>
      <c r="C26" s="36" t="s">
        <v>1840</v>
      </c>
      <c r="D26" s="37">
        <f>1000-SUM(D29:D36)</f>
        <v>1000</v>
      </c>
      <c r="L26" s="4" t="s">
        <v>242</v>
      </c>
    </row>
    <row r="27">
      <c r="A27" s="38" t="s">
        <v>1841</v>
      </c>
      <c r="B27" s="37">
        <f>COUNTBLANK(A29:A36)</f>
        <v>8</v>
      </c>
      <c r="C27" s="38" t="s">
        <v>1841</v>
      </c>
      <c r="D27" s="37">
        <f>COUNTBLANK(C29:C36)</f>
        <v>8</v>
      </c>
      <c r="L27" s="43" t="s">
        <v>65</v>
      </c>
    </row>
    <row r="28">
      <c r="A28" s="26" t="s">
        <v>88</v>
      </c>
      <c r="B28" s="25" t="s">
        <v>1842</v>
      </c>
      <c r="C28" s="26" t="s">
        <v>88</v>
      </c>
      <c r="D28" s="25" t="s">
        <v>1842</v>
      </c>
      <c r="L28" s="43" t="s">
        <v>1850</v>
      </c>
    </row>
    <row r="29">
      <c r="A29" s="29"/>
      <c r="B29" s="28"/>
      <c r="C29" s="29"/>
      <c r="D29" s="28"/>
      <c r="L29" s="43" t="s">
        <v>226</v>
      </c>
    </row>
    <row r="30">
      <c r="A30" s="27"/>
      <c r="B30" s="31"/>
      <c r="C30" s="27"/>
      <c r="D30" s="31"/>
      <c r="L30" s="43" t="s">
        <v>23</v>
      </c>
    </row>
    <row r="31">
      <c r="A31" s="27"/>
      <c r="B31" s="31"/>
      <c r="C31" s="27"/>
      <c r="D31" s="31"/>
      <c r="L31" s="43" t="s">
        <v>32</v>
      </c>
    </row>
    <row r="32">
      <c r="A32" s="27"/>
      <c r="B32" s="31"/>
      <c r="C32" s="27"/>
      <c r="D32" s="31"/>
      <c r="L32" s="43" t="s">
        <v>398</v>
      </c>
    </row>
    <row r="33">
      <c r="A33" s="27"/>
      <c r="B33" s="31"/>
      <c r="C33" s="27"/>
      <c r="D33" s="31"/>
      <c r="L33" s="4" t="s">
        <v>233</v>
      </c>
    </row>
    <row r="34">
      <c r="A34" s="27"/>
      <c r="B34" s="31"/>
      <c r="C34" s="27"/>
      <c r="D34" s="31"/>
      <c r="L34" s="4" t="s">
        <v>1857</v>
      </c>
    </row>
    <row r="35">
      <c r="A35" s="27"/>
      <c r="B35" s="31"/>
      <c r="C35" s="27"/>
      <c r="D35" s="31"/>
      <c r="L35" s="43" t="s">
        <v>926</v>
      </c>
    </row>
    <row r="36">
      <c r="A36" s="32"/>
      <c r="B36" s="33"/>
      <c r="C36" s="32"/>
      <c r="D36" s="33"/>
      <c r="L36" s="43" t="s">
        <v>19</v>
      </c>
    </row>
    <row r="37">
      <c r="L37" s="4" t="s">
        <v>935</v>
      </c>
    </row>
    <row r="38">
      <c r="L38" s="4" t="s">
        <v>33</v>
      </c>
    </row>
    <row r="39">
      <c r="L39" s="4" t="s">
        <v>37</v>
      </c>
    </row>
    <row r="40">
      <c r="L40" s="4" t="s">
        <v>26</v>
      </c>
    </row>
    <row r="41">
      <c r="L41" s="43" t="s">
        <v>1875</v>
      </c>
    </row>
    <row r="42">
      <c r="L42" s="43" t="s">
        <v>285</v>
      </c>
    </row>
    <row r="43">
      <c r="L43" s="4" t="s">
        <v>156</v>
      </c>
    </row>
    <row r="44">
      <c r="L44" s="4" t="s">
        <v>430</v>
      </c>
    </row>
    <row r="45">
      <c r="L45" s="4" t="s">
        <v>101</v>
      </c>
    </row>
    <row r="46">
      <c r="L46" s="4" t="s">
        <v>891</v>
      </c>
    </row>
    <row r="47">
      <c r="L47" s="4" t="s">
        <v>1080</v>
      </c>
    </row>
    <row r="48">
      <c r="L48" s="43" t="s">
        <v>17</v>
      </c>
    </row>
    <row r="49">
      <c r="L49" s="43" t="s">
        <v>49</v>
      </c>
    </row>
    <row r="50">
      <c r="L50" s="4" t="s">
        <v>66</v>
      </c>
    </row>
    <row r="51">
      <c r="L51" s="43" t="s">
        <v>50</v>
      </c>
    </row>
    <row r="52">
      <c r="L52" s="4" t="s">
        <v>1006</v>
      </c>
    </row>
    <row r="53">
      <c r="L53" s="4" t="s">
        <v>189</v>
      </c>
    </row>
    <row r="54">
      <c r="L54" s="4" t="s">
        <v>223</v>
      </c>
    </row>
    <row r="55">
      <c r="L55" s="4" t="s">
        <v>53</v>
      </c>
    </row>
    <row r="56">
      <c r="L56" s="4" t="s">
        <v>1081</v>
      </c>
    </row>
    <row r="57">
      <c r="L57" s="47" t="s">
        <v>656</v>
      </c>
    </row>
    <row r="58">
      <c r="L58" s="4" t="s">
        <v>496</v>
      </c>
    </row>
    <row r="59">
      <c r="L59" s="4" t="s">
        <v>123</v>
      </c>
    </row>
    <row r="60">
      <c r="L60" s="4" t="s">
        <v>134</v>
      </c>
    </row>
    <row r="61">
      <c r="L61" s="4" t="s">
        <v>1371</v>
      </c>
    </row>
    <row r="62">
      <c r="L62" s="4" t="s">
        <v>254</v>
      </c>
    </row>
    <row r="63">
      <c r="L63" s="4" t="s">
        <v>167</v>
      </c>
    </row>
    <row r="64">
      <c r="L64" s="4" t="s">
        <v>169</v>
      </c>
    </row>
    <row r="65">
      <c r="L65" s="43" t="s">
        <v>1845</v>
      </c>
    </row>
    <row r="66">
      <c r="L66" s="4" t="s">
        <v>596</v>
      </c>
    </row>
    <row r="67">
      <c r="L67" s="4" t="s">
        <v>809</v>
      </c>
    </row>
    <row r="68">
      <c r="L68" s="4" t="s">
        <v>306</v>
      </c>
    </row>
    <row r="69">
      <c r="L69" s="4" t="s">
        <v>859</v>
      </c>
    </row>
    <row r="70">
      <c r="L70" s="4" t="s">
        <v>46</v>
      </c>
    </row>
    <row r="71">
      <c r="L71" s="4" t="s">
        <v>389</v>
      </c>
    </row>
    <row r="72">
      <c r="L72" s="4" t="s">
        <v>36</v>
      </c>
    </row>
    <row r="73">
      <c r="L73" s="4" t="s">
        <v>85</v>
      </c>
    </row>
    <row r="74">
      <c r="L74" s="4" t="s">
        <v>717</v>
      </c>
    </row>
    <row r="75">
      <c r="L75" s="4" t="s">
        <v>39</v>
      </c>
    </row>
    <row r="76">
      <c r="L76" s="4" t="s">
        <v>44</v>
      </c>
    </row>
    <row r="77">
      <c r="L77" s="4" t="s">
        <v>659</v>
      </c>
    </row>
    <row r="78">
      <c r="L78" s="4" t="s">
        <v>1844</v>
      </c>
    </row>
    <row r="79">
      <c r="L79" s="4" t="s">
        <v>726</v>
      </c>
    </row>
    <row r="80">
      <c r="L80" s="4" t="s">
        <v>355</v>
      </c>
    </row>
    <row r="81">
      <c r="L81" s="43" t="s">
        <v>59</v>
      </c>
    </row>
    <row r="82">
      <c r="L82" s="4" t="s">
        <v>693</v>
      </c>
    </row>
    <row r="83">
      <c r="L83" s="4" t="s">
        <v>28</v>
      </c>
    </row>
    <row r="84">
      <c r="L84" s="4" t="s">
        <v>643</v>
      </c>
    </row>
    <row r="85">
      <c r="L85" s="4" t="s">
        <v>713</v>
      </c>
    </row>
    <row r="86">
      <c r="L86" s="4" t="s">
        <v>1865</v>
      </c>
    </row>
    <row r="87">
      <c r="L87" s="4" t="s">
        <v>294</v>
      </c>
    </row>
    <row r="88">
      <c r="L88" s="4" t="s">
        <v>191</v>
      </c>
    </row>
    <row r="89">
      <c r="L89" s="4" t="s">
        <v>870</v>
      </c>
    </row>
    <row r="90">
      <c r="L90" s="4" t="s">
        <v>1271</v>
      </c>
    </row>
    <row r="91">
      <c r="L91" s="4" t="s">
        <v>1154</v>
      </c>
    </row>
    <row r="92">
      <c r="L92" s="4" t="s">
        <v>47</v>
      </c>
    </row>
    <row r="93">
      <c r="L93" s="4" t="s">
        <v>348</v>
      </c>
    </row>
    <row r="94">
      <c r="L94" s="4" t="s">
        <v>1900</v>
      </c>
    </row>
    <row r="95">
      <c r="L95" s="4" t="s">
        <v>476</v>
      </c>
    </row>
    <row r="96">
      <c r="L96" s="4" t="s">
        <v>29</v>
      </c>
    </row>
    <row r="97">
      <c r="L97" s="4" t="s">
        <v>30</v>
      </c>
    </row>
    <row r="98">
      <c r="L98" s="4" t="s">
        <v>622</v>
      </c>
    </row>
    <row r="99">
      <c r="L99" s="4" t="s">
        <v>210</v>
      </c>
    </row>
    <row r="100">
      <c r="L100" s="4" t="s">
        <v>149</v>
      </c>
    </row>
    <row r="101">
      <c r="L101" s="43" t="s">
        <v>51</v>
      </c>
    </row>
    <row r="102">
      <c r="L102" s="4" t="s">
        <v>1888</v>
      </c>
    </row>
    <row r="103">
      <c r="L103" s="4" t="s">
        <v>120</v>
      </c>
    </row>
    <row r="104">
      <c r="L104" s="4" t="s">
        <v>1847</v>
      </c>
    </row>
    <row r="105">
      <c r="L105" s="4" t="s">
        <v>35</v>
      </c>
    </row>
    <row r="106">
      <c r="L106" s="4" t="s">
        <v>48</v>
      </c>
    </row>
    <row r="107">
      <c r="L107" s="4" t="s">
        <v>20</v>
      </c>
    </row>
    <row r="108">
      <c r="L108" s="4" t="s">
        <v>789</v>
      </c>
    </row>
    <row r="109">
      <c r="L109" s="4" t="s">
        <v>1505</v>
      </c>
    </row>
    <row r="110">
      <c r="L110" s="4" t="s">
        <v>364</v>
      </c>
    </row>
    <row r="111">
      <c r="L111" s="4" t="s">
        <v>127</v>
      </c>
    </row>
    <row r="112">
      <c r="L112" s="4" t="s">
        <v>522</v>
      </c>
    </row>
    <row r="113">
      <c r="L113" s="4" t="s">
        <v>240</v>
      </c>
    </row>
    <row r="114">
      <c r="L114" s="4" t="s">
        <v>451</v>
      </c>
    </row>
    <row r="115">
      <c r="L115" s="4" t="s">
        <v>729</v>
      </c>
    </row>
    <row r="116">
      <c r="L116" s="4" t="s">
        <v>300</v>
      </c>
    </row>
    <row r="117">
      <c r="L117" s="4" t="s">
        <v>540</v>
      </c>
    </row>
    <row r="118">
      <c r="L118" s="4" t="s">
        <v>503</v>
      </c>
    </row>
    <row r="119">
      <c r="L119" s="4" t="s">
        <v>185</v>
      </c>
    </row>
    <row r="120">
      <c r="L120" s="4" t="s">
        <v>531</v>
      </c>
    </row>
    <row r="121">
      <c r="L121" s="4" t="s">
        <v>16</v>
      </c>
    </row>
    <row r="122">
      <c r="L122" s="4" t="s">
        <v>959</v>
      </c>
    </row>
    <row r="123">
      <c r="L123" s="4" t="s">
        <v>197</v>
      </c>
    </row>
    <row r="124">
      <c r="L124" s="4" t="s">
        <v>266</v>
      </c>
    </row>
    <row r="125">
      <c r="L125" s="4" t="s">
        <v>27</v>
      </c>
    </row>
    <row r="126">
      <c r="L126" s="4" t="s">
        <v>406</v>
      </c>
    </row>
    <row r="127">
      <c r="L127" s="4" t="s">
        <v>80</v>
      </c>
    </row>
    <row r="128">
      <c r="L128" s="4" t="s">
        <v>1854</v>
      </c>
    </row>
    <row r="129">
      <c r="L129" s="4" t="s">
        <v>1848</v>
      </c>
    </row>
    <row r="130">
      <c r="L130" s="4" t="s">
        <v>728</v>
      </c>
    </row>
    <row r="131">
      <c r="L131" s="4" t="s">
        <v>1868</v>
      </c>
    </row>
    <row r="132">
      <c r="L132" s="4" t="s">
        <v>1846</v>
      </c>
    </row>
    <row r="133">
      <c r="L133" s="4" t="s">
        <v>18</v>
      </c>
    </row>
    <row r="134">
      <c r="L134" s="4" t="s">
        <v>467</v>
      </c>
    </row>
    <row r="135">
      <c r="L135" s="4" t="s">
        <v>268</v>
      </c>
    </row>
    <row r="136">
      <c r="L136" s="4" t="s">
        <v>195</v>
      </c>
    </row>
    <row r="137">
      <c r="L137" s="4" t="s">
        <v>633</v>
      </c>
    </row>
    <row r="138">
      <c r="L138" s="4" t="s">
        <v>2037</v>
      </c>
    </row>
    <row r="139">
      <c r="L139" s="4" t="s">
        <v>43</v>
      </c>
    </row>
    <row r="140">
      <c r="L140" s="4" t="s">
        <v>231</v>
      </c>
    </row>
    <row r="141">
      <c r="L141" s="4" t="s">
        <v>1585</v>
      </c>
    </row>
    <row r="142">
      <c r="L142" s="4" t="s">
        <v>811</v>
      </c>
    </row>
    <row r="143">
      <c r="L143" s="4" t="s">
        <v>754</v>
      </c>
    </row>
    <row r="144">
      <c r="L144" s="4" t="s">
        <v>599</v>
      </c>
    </row>
    <row r="145">
      <c r="L145" s="4" t="s">
        <v>56</v>
      </c>
    </row>
    <row r="146">
      <c r="L146" s="4" t="s">
        <v>203</v>
      </c>
    </row>
    <row r="147">
      <c r="L147" s="4" t="s">
        <v>371</v>
      </c>
    </row>
    <row r="148">
      <c r="L148" s="4" t="s">
        <v>2403</v>
      </c>
    </row>
    <row r="149">
      <c r="L149" s="4" t="s">
        <v>805</v>
      </c>
    </row>
    <row r="150">
      <c r="L150" s="4" t="s">
        <v>853</v>
      </c>
    </row>
    <row r="151">
      <c r="L151" s="4" t="s">
        <v>1852</v>
      </c>
    </row>
    <row r="152">
      <c r="L152" s="4" t="s">
        <v>1907</v>
      </c>
    </row>
    <row r="153">
      <c r="L153" s="4" t="s">
        <v>887</v>
      </c>
    </row>
    <row r="154">
      <c r="L154" s="4" t="s">
        <v>567</v>
      </c>
    </row>
    <row r="155">
      <c r="L155" s="4" t="s">
        <v>182</v>
      </c>
    </row>
    <row r="156">
      <c r="L156" s="4" t="s">
        <v>1156</v>
      </c>
    </row>
    <row r="157">
      <c r="L157" s="4" t="s">
        <v>649</v>
      </c>
    </row>
    <row r="158">
      <c r="L158" s="4" t="s">
        <v>378</v>
      </c>
    </row>
    <row r="159">
      <c r="L159" s="4" t="s">
        <v>92</v>
      </c>
    </row>
    <row r="160">
      <c r="L160" s="4" t="s">
        <v>1879</v>
      </c>
    </row>
    <row r="161">
      <c r="L161" s="4" t="s">
        <v>610</v>
      </c>
    </row>
    <row r="162">
      <c r="L162" s="4" t="s">
        <v>1276</v>
      </c>
    </row>
    <row r="163">
      <c r="L163" s="4" t="s">
        <v>1568</v>
      </c>
    </row>
    <row r="164">
      <c r="L164" s="4" t="s">
        <v>1303</v>
      </c>
    </row>
    <row r="165">
      <c r="L165" s="4" t="s">
        <v>95</v>
      </c>
    </row>
    <row r="166">
      <c r="L166" s="4" t="s">
        <v>1897</v>
      </c>
    </row>
    <row r="167">
      <c r="L167" s="4" t="s">
        <v>261</v>
      </c>
    </row>
    <row r="168">
      <c r="L168" s="4" t="s">
        <v>1039</v>
      </c>
    </row>
    <row r="169">
      <c r="L169" s="4" t="s">
        <v>706</v>
      </c>
    </row>
    <row r="170">
      <c r="L170" s="4" t="s">
        <v>377</v>
      </c>
    </row>
    <row r="171">
      <c r="L171" s="4" t="s">
        <v>2234</v>
      </c>
    </row>
    <row r="172">
      <c r="L172" s="4" t="s">
        <v>856</v>
      </c>
    </row>
    <row r="173">
      <c r="L173" s="4" t="s">
        <v>110</v>
      </c>
    </row>
    <row r="174">
      <c r="L174" s="4" t="s">
        <v>769</v>
      </c>
    </row>
    <row r="175">
      <c r="L175" s="4" t="s">
        <v>974</v>
      </c>
    </row>
    <row r="176">
      <c r="L176" s="4" t="s">
        <v>1390</v>
      </c>
    </row>
    <row r="177">
      <c r="L177" s="4" t="s">
        <v>1168</v>
      </c>
    </row>
    <row r="178">
      <c r="L178" s="4" t="s">
        <v>1932</v>
      </c>
    </row>
    <row r="179">
      <c r="L179" s="4" t="s">
        <v>270</v>
      </c>
    </row>
    <row r="180">
      <c r="L180" s="4" t="s">
        <v>752</v>
      </c>
    </row>
    <row r="181">
      <c r="L181" s="4" t="s">
        <v>798</v>
      </c>
    </row>
    <row r="182">
      <c r="L182" s="4" t="s">
        <v>1114</v>
      </c>
    </row>
    <row r="183">
      <c r="L183" s="4" t="s">
        <v>145</v>
      </c>
    </row>
    <row r="184">
      <c r="L184" s="4" t="s">
        <v>229</v>
      </c>
    </row>
    <row r="185">
      <c r="L185" s="4" t="s">
        <v>1133</v>
      </c>
    </row>
    <row r="186">
      <c r="L186" s="4" t="s">
        <v>3457</v>
      </c>
    </row>
    <row r="187">
      <c r="L187" s="4" t="s">
        <v>822</v>
      </c>
    </row>
    <row r="188">
      <c r="L188" s="4" t="s">
        <v>1867</v>
      </c>
    </row>
    <row r="189">
      <c r="L189" s="4" t="s">
        <v>237</v>
      </c>
    </row>
    <row r="190">
      <c r="L190" s="4" t="s">
        <v>1855</v>
      </c>
    </row>
    <row r="191">
      <c r="L191" s="4" t="s">
        <v>337</v>
      </c>
    </row>
    <row r="192">
      <c r="L192" s="4" t="s">
        <v>580</v>
      </c>
    </row>
    <row r="193">
      <c r="L193" s="4" t="s">
        <v>813</v>
      </c>
    </row>
    <row r="194">
      <c r="L194" s="4" t="s">
        <v>1860</v>
      </c>
    </row>
    <row r="195">
      <c r="L195" s="4" t="s">
        <v>1901</v>
      </c>
    </row>
    <row r="196">
      <c r="L196" s="4" t="s">
        <v>557</v>
      </c>
    </row>
    <row r="197">
      <c r="L197" s="4" t="s">
        <v>662</v>
      </c>
    </row>
    <row r="198">
      <c r="L198" s="4" t="s">
        <v>317</v>
      </c>
    </row>
    <row r="199">
      <c r="L199" s="4" t="s">
        <v>274</v>
      </c>
    </row>
    <row r="200">
      <c r="L200" s="4" t="s">
        <v>390</v>
      </c>
    </row>
    <row r="201">
      <c r="L201" s="4" t="s">
        <v>1851</v>
      </c>
    </row>
    <row r="202">
      <c r="L202" s="4" t="s">
        <v>1809</v>
      </c>
    </row>
    <row r="203">
      <c r="L203" s="4" t="s">
        <v>132</v>
      </c>
    </row>
    <row r="204">
      <c r="L204" s="4" t="s">
        <v>425</v>
      </c>
    </row>
    <row r="205">
      <c r="L205" s="4" t="s">
        <v>968</v>
      </c>
    </row>
    <row r="206">
      <c r="L206" s="4" t="s">
        <v>172</v>
      </c>
    </row>
    <row r="207">
      <c r="L207" s="4" t="s">
        <v>590</v>
      </c>
    </row>
    <row r="208">
      <c r="L208" s="4" t="s">
        <v>1274</v>
      </c>
    </row>
    <row r="209">
      <c r="L209" s="4" t="s">
        <v>405</v>
      </c>
    </row>
    <row r="210">
      <c r="L210" s="4" t="s">
        <v>865</v>
      </c>
    </row>
    <row r="211">
      <c r="L211" s="4" t="s">
        <v>535</v>
      </c>
    </row>
    <row r="212">
      <c r="L212" s="4" t="s">
        <v>1876</v>
      </c>
    </row>
    <row r="213">
      <c r="L213" s="4" t="s">
        <v>360</v>
      </c>
    </row>
    <row r="214">
      <c r="L214" s="4" t="s">
        <v>212</v>
      </c>
    </row>
    <row r="215">
      <c r="L215" s="4" t="s">
        <v>453</v>
      </c>
    </row>
    <row r="216">
      <c r="L216" s="4" t="s">
        <v>562</v>
      </c>
    </row>
    <row r="217">
      <c r="L217" s="4" t="s">
        <v>179</v>
      </c>
    </row>
    <row r="218">
      <c r="L218" s="4" t="s">
        <v>41</v>
      </c>
    </row>
    <row r="219">
      <c r="L219" s="4" t="s">
        <v>1872</v>
      </c>
    </row>
    <row r="220">
      <c r="L220" s="4" t="s">
        <v>761</v>
      </c>
    </row>
    <row r="221">
      <c r="L221" s="4" t="s">
        <v>1278</v>
      </c>
    </row>
    <row r="222">
      <c r="L222" s="4" t="s">
        <v>481</v>
      </c>
    </row>
    <row r="223">
      <c r="L223" s="4" t="s">
        <v>2188</v>
      </c>
    </row>
    <row r="224">
      <c r="L224" s="4" t="s">
        <v>1889</v>
      </c>
    </row>
    <row r="225">
      <c r="L225" s="4" t="s">
        <v>1974</v>
      </c>
    </row>
    <row r="226">
      <c r="L226" s="4" t="s">
        <v>163</v>
      </c>
    </row>
    <row r="227">
      <c r="L227" s="4" t="s">
        <v>42</v>
      </c>
    </row>
    <row r="228">
      <c r="L228" s="4" t="s">
        <v>1929</v>
      </c>
    </row>
    <row r="229">
      <c r="L229" s="4" t="s">
        <v>1861</v>
      </c>
    </row>
    <row r="230">
      <c r="L230" s="4" t="s">
        <v>559</v>
      </c>
    </row>
    <row r="231">
      <c r="L231" s="4" t="s">
        <v>216</v>
      </c>
    </row>
    <row r="232">
      <c r="L232" s="4" t="s">
        <v>1575</v>
      </c>
    </row>
    <row r="233">
      <c r="L233" s="4" t="s">
        <v>125</v>
      </c>
    </row>
    <row r="234">
      <c r="L234" s="4" t="s">
        <v>1173</v>
      </c>
    </row>
    <row r="235">
      <c r="L235" s="4" t="s">
        <v>219</v>
      </c>
    </row>
    <row r="236">
      <c r="L236" s="4" t="s">
        <v>1883</v>
      </c>
    </row>
    <row r="237">
      <c r="L237" s="4" t="s">
        <v>404</v>
      </c>
    </row>
    <row r="238">
      <c r="L238" s="4" t="s">
        <v>136</v>
      </c>
    </row>
    <row r="239">
      <c r="L239" s="4" t="s">
        <v>346</v>
      </c>
    </row>
    <row r="240">
      <c r="L240" s="4" t="s">
        <v>1509</v>
      </c>
    </row>
    <row r="241">
      <c r="L241" s="4" t="s">
        <v>1267</v>
      </c>
    </row>
    <row r="242">
      <c r="L242" s="4" t="s">
        <v>340</v>
      </c>
    </row>
    <row r="243">
      <c r="L243" s="4" t="s">
        <v>1181</v>
      </c>
    </row>
    <row r="244">
      <c r="L244" s="4" t="s">
        <v>1552</v>
      </c>
    </row>
    <row r="245">
      <c r="L245" s="4" t="s">
        <v>3458</v>
      </c>
    </row>
    <row r="246">
      <c r="L246" s="4" t="s">
        <v>517</v>
      </c>
    </row>
    <row r="247">
      <c r="L247" s="4" t="s">
        <v>428</v>
      </c>
    </row>
    <row r="248">
      <c r="L248" s="4" t="s">
        <v>1893</v>
      </c>
    </row>
    <row r="249">
      <c r="L249" s="4" t="s">
        <v>1146</v>
      </c>
    </row>
    <row r="250">
      <c r="L250" s="4" t="s">
        <v>370</v>
      </c>
    </row>
    <row r="251">
      <c r="L251" s="4" t="s">
        <v>289</v>
      </c>
    </row>
    <row r="252">
      <c r="L252" s="4" t="s">
        <v>1980</v>
      </c>
    </row>
    <row r="253">
      <c r="L253" s="4" t="s">
        <v>884</v>
      </c>
    </row>
    <row r="254">
      <c r="L254" s="4" t="s">
        <v>3459</v>
      </c>
    </row>
    <row r="255">
      <c r="L255" s="4" t="s">
        <v>1225</v>
      </c>
    </row>
    <row r="256">
      <c r="L256" s="4" t="s">
        <v>357</v>
      </c>
    </row>
    <row r="257">
      <c r="L257" s="4" t="s">
        <v>1686</v>
      </c>
    </row>
    <row r="258">
      <c r="L258" s="4" t="s">
        <v>153</v>
      </c>
    </row>
    <row r="259">
      <c r="L259" s="4" t="s">
        <v>67</v>
      </c>
    </row>
    <row r="260">
      <c r="L260" s="4" t="s">
        <v>2176</v>
      </c>
    </row>
    <row r="261">
      <c r="L261" s="4" t="s">
        <v>997</v>
      </c>
    </row>
    <row r="262">
      <c r="L262" s="4" t="s">
        <v>199</v>
      </c>
    </row>
    <row r="263">
      <c r="L263" s="4" t="s">
        <v>316</v>
      </c>
    </row>
    <row r="264">
      <c r="L264" s="4" t="s">
        <v>445</v>
      </c>
    </row>
    <row r="265">
      <c r="L265" s="4" t="s">
        <v>1573</v>
      </c>
    </row>
    <row r="266">
      <c r="L266" s="4" t="s">
        <v>1501</v>
      </c>
    </row>
    <row r="267">
      <c r="L267" s="4" t="s">
        <v>1953</v>
      </c>
    </row>
    <row r="268">
      <c r="L268" s="4" t="s">
        <v>501</v>
      </c>
    </row>
    <row r="269">
      <c r="L269" s="4" t="s">
        <v>72</v>
      </c>
    </row>
    <row r="270">
      <c r="L270" s="4" t="s">
        <v>1913</v>
      </c>
    </row>
    <row r="271">
      <c r="L271" s="4" t="s">
        <v>1418</v>
      </c>
    </row>
    <row r="272">
      <c r="L272" s="4" t="s">
        <v>494</v>
      </c>
    </row>
    <row r="273">
      <c r="L273" s="4" t="s">
        <v>321</v>
      </c>
    </row>
    <row r="274">
      <c r="L274" s="4" t="s">
        <v>840</v>
      </c>
    </row>
    <row r="275">
      <c r="L275" s="4" t="s">
        <v>2434</v>
      </c>
    </row>
    <row r="276">
      <c r="L276" s="4" t="s">
        <v>910</v>
      </c>
    </row>
    <row r="277">
      <c r="L277" s="4" t="s">
        <v>1882</v>
      </c>
    </row>
    <row r="278">
      <c r="L278" s="4" t="s">
        <v>1595</v>
      </c>
    </row>
    <row r="279">
      <c r="L279" s="4" t="s">
        <v>408</v>
      </c>
    </row>
    <row r="280">
      <c r="L280" s="4" t="s">
        <v>908</v>
      </c>
    </row>
    <row r="281">
      <c r="L281" s="4" t="s">
        <v>488</v>
      </c>
    </row>
    <row r="282">
      <c r="L282" s="4" t="s">
        <v>785</v>
      </c>
    </row>
    <row r="283">
      <c r="L283" s="4" t="s">
        <v>738</v>
      </c>
    </row>
    <row r="284">
      <c r="L284" s="4" t="s">
        <v>1474</v>
      </c>
    </row>
    <row r="285">
      <c r="L285" s="4" t="s">
        <v>1917</v>
      </c>
    </row>
    <row r="286">
      <c r="L286" s="4" t="s">
        <v>1284</v>
      </c>
    </row>
    <row r="287">
      <c r="L287" s="4" t="s">
        <v>394</v>
      </c>
    </row>
    <row r="288">
      <c r="L288" s="4" t="s">
        <v>666</v>
      </c>
    </row>
    <row r="289">
      <c r="L289" s="4" t="s">
        <v>1904</v>
      </c>
    </row>
    <row r="290">
      <c r="L290" s="4" t="s">
        <v>177</v>
      </c>
    </row>
    <row r="291">
      <c r="L291" s="4" t="s">
        <v>442</v>
      </c>
    </row>
    <row r="292">
      <c r="L292" s="4" t="s">
        <v>1465</v>
      </c>
    </row>
    <row r="293">
      <c r="L293" s="4" t="s">
        <v>1864</v>
      </c>
    </row>
    <row r="294">
      <c r="L294" s="4" t="s">
        <v>1074</v>
      </c>
    </row>
    <row r="295">
      <c r="L295" s="4" t="s">
        <v>1002</v>
      </c>
    </row>
    <row r="296">
      <c r="L296" s="4" t="s">
        <v>3460</v>
      </c>
    </row>
    <row r="297">
      <c r="L297" s="4" t="s">
        <v>2147</v>
      </c>
    </row>
    <row r="298">
      <c r="L298" s="4" t="s">
        <v>594</v>
      </c>
    </row>
    <row r="299">
      <c r="L299" s="4" t="s">
        <v>1513</v>
      </c>
    </row>
    <row r="300">
      <c r="L300" s="4" t="s">
        <v>1884</v>
      </c>
    </row>
    <row r="301">
      <c r="L301" s="4" t="s">
        <v>680</v>
      </c>
    </row>
    <row r="302">
      <c r="L302" s="4" t="s">
        <v>1269</v>
      </c>
    </row>
    <row r="303">
      <c r="L303" s="4" t="s">
        <v>915</v>
      </c>
    </row>
    <row r="304">
      <c r="L304" s="4" t="s">
        <v>365</v>
      </c>
    </row>
    <row r="305">
      <c r="L305" s="4" t="s">
        <v>3461</v>
      </c>
    </row>
    <row r="306">
      <c r="L306" s="4" t="s">
        <v>1777</v>
      </c>
    </row>
    <row r="307">
      <c r="L307" s="4" t="s">
        <v>855</v>
      </c>
    </row>
    <row r="308">
      <c r="L308" s="4" t="s">
        <v>308</v>
      </c>
    </row>
    <row r="309">
      <c r="L309" s="4" t="s">
        <v>1866</v>
      </c>
    </row>
    <row r="310">
      <c r="L310" s="4" t="s">
        <v>1194</v>
      </c>
    </row>
    <row r="311">
      <c r="L311" s="4" t="s">
        <v>545</v>
      </c>
    </row>
    <row r="312">
      <c r="L312" s="4" t="s">
        <v>1971</v>
      </c>
    </row>
    <row r="313">
      <c r="L313" s="4" t="s">
        <v>492</v>
      </c>
    </row>
    <row r="314">
      <c r="L314" s="4" t="s">
        <v>380</v>
      </c>
    </row>
    <row r="315">
      <c r="L315" s="4" t="s">
        <v>1434</v>
      </c>
    </row>
    <row r="316">
      <c r="L316" s="4" t="s">
        <v>1260</v>
      </c>
    </row>
    <row r="317">
      <c r="L317" s="4" t="s">
        <v>904</v>
      </c>
    </row>
    <row r="318">
      <c r="L318" s="4" t="s">
        <v>1332</v>
      </c>
    </row>
    <row r="319">
      <c r="L319" s="4" t="s">
        <v>1251</v>
      </c>
    </row>
    <row r="320">
      <c r="L320" s="4" t="s">
        <v>2184</v>
      </c>
    </row>
    <row r="321">
      <c r="L321" s="4" t="s">
        <v>2015</v>
      </c>
    </row>
    <row r="322">
      <c r="L322" s="4" t="s">
        <v>272</v>
      </c>
    </row>
    <row r="323">
      <c r="L323" s="4" t="s">
        <v>642</v>
      </c>
    </row>
    <row r="324">
      <c r="L324" s="4" t="s">
        <v>1594</v>
      </c>
    </row>
    <row r="325">
      <c r="L325" s="4" t="s">
        <v>3462</v>
      </c>
    </row>
    <row r="326">
      <c r="L326" s="4" t="s">
        <v>3463</v>
      </c>
    </row>
    <row r="327">
      <c r="L327" s="4" t="s">
        <v>1069</v>
      </c>
    </row>
    <row r="328">
      <c r="L328" s="4" t="s">
        <v>457</v>
      </c>
    </row>
    <row r="329">
      <c r="L329" s="4" t="s">
        <v>1322</v>
      </c>
    </row>
    <row r="330">
      <c r="L330" s="4" t="s">
        <v>1556</v>
      </c>
    </row>
    <row r="331">
      <c r="L331" s="4" t="s">
        <v>1849</v>
      </c>
    </row>
    <row r="332">
      <c r="L332" s="4" t="s">
        <v>302</v>
      </c>
    </row>
    <row r="333">
      <c r="L333" s="4" t="s">
        <v>1062</v>
      </c>
    </row>
    <row r="334">
      <c r="L334" s="4" t="s">
        <v>1598</v>
      </c>
    </row>
    <row r="335">
      <c r="L335" s="4" t="s">
        <v>1711</v>
      </c>
    </row>
    <row r="336">
      <c r="L336" s="4" t="s">
        <v>552</v>
      </c>
    </row>
    <row r="337">
      <c r="L337" s="4" t="s">
        <v>385</v>
      </c>
    </row>
    <row r="338">
      <c r="L338" s="4" t="s">
        <v>1553</v>
      </c>
    </row>
    <row r="339">
      <c r="L339" s="4" t="s">
        <v>715</v>
      </c>
    </row>
    <row r="340">
      <c r="L340" s="4" t="s">
        <v>900</v>
      </c>
    </row>
    <row r="341">
      <c r="L341" s="4" t="s">
        <v>703</v>
      </c>
    </row>
    <row r="342">
      <c r="L342" s="4" t="s">
        <v>1880</v>
      </c>
    </row>
    <row r="343">
      <c r="L343" s="4" t="s">
        <v>741</v>
      </c>
    </row>
    <row r="344">
      <c r="L344" s="4" t="s">
        <v>1367</v>
      </c>
    </row>
    <row r="345">
      <c r="L345" s="4" t="s">
        <v>688</v>
      </c>
    </row>
    <row r="346">
      <c r="L346" s="4" t="s">
        <v>256</v>
      </c>
    </row>
    <row r="347">
      <c r="L347" s="4" t="s">
        <v>524</v>
      </c>
    </row>
    <row r="348">
      <c r="L348" s="4" t="s">
        <v>171</v>
      </c>
    </row>
    <row r="349">
      <c r="L349" s="4" t="s">
        <v>2035</v>
      </c>
    </row>
    <row r="350">
      <c r="L350" s="4" t="s">
        <v>296</v>
      </c>
    </row>
    <row r="351">
      <c r="L351" s="4" t="s">
        <v>2177</v>
      </c>
    </row>
    <row r="352">
      <c r="L352" s="4" t="s">
        <v>1581</v>
      </c>
    </row>
    <row r="353">
      <c r="L353" s="4" t="s">
        <v>69</v>
      </c>
    </row>
    <row r="354">
      <c r="L354" s="4" t="s">
        <v>1078</v>
      </c>
    </row>
    <row r="355">
      <c r="L355" s="4" t="s">
        <v>183</v>
      </c>
    </row>
    <row r="356">
      <c r="L356" s="4" t="s">
        <v>783</v>
      </c>
    </row>
    <row r="357">
      <c r="L357" s="4" t="s">
        <v>421</v>
      </c>
    </row>
    <row r="358">
      <c r="L358" s="4" t="s">
        <v>1668</v>
      </c>
    </row>
    <row r="359">
      <c r="L359" s="4" t="s">
        <v>1202</v>
      </c>
    </row>
    <row r="360">
      <c r="L360" s="4" t="s">
        <v>114</v>
      </c>
    </row>
    <row r="361">
      <c r="L361" s="4" t="s">
        <v>587</v>
      </c>
    </row>
    <row r="362">
      <c r="L362" s="4" t="s">
        <v>3464</v>
      </c>
    </row>
    <row r="363">
      <c r="L363" s="4" t="s">
        <v>1976</v>
      </c>
    </row>
    <row r="364">
      <c r="L364" s="4" t="s">
        <v>1653</v>
      </c>
    </row>
    <row r="365">
      <c r="L365" s="4" t="s">
        <v>2067</v>
      </c>
    </row>
    <row r="366">
      <c r="L366" s="4" t="s">
        <v>450</v>
      </c>
    </row>
    <row r="367">
      <c r="L367" s="4" t="s">
        <v>1881</v>
      </c>
    </row>
    <row r="368">
      <c r="L368" s="4" t="s">
        <v>1853</v>
      </c>
    </row>
    <row r="369">
      <c r="L369" s="4" t="s">
        <v>1891</v>
      </c>
    </row>
    <row r="370">
      <c r="L370" s="4" t="s">
        <v>1584</v>
      </c>
    </row>
    <row r="371">
      <c r="L371" s="4" t="s">
        <v>205</v>
      </c>
    </row>
    <row r="372">
      <c r="L372" s="4" t="s">
        <v>414</v>
      </c>
    </row>
    <row r="373">
      <c r="L373" s="4" t="s">
        <v>1896</v>
      </c>
    </row>
    <row r="374">
      <c r="L374" s="4" t="s">
        <v>1544</v>
      </c>
    </row>
    <row r="375">
      <c r="L375" s="4" t="s">
        <v>1579</v>
      </c>
    </row>
    <row r="376">
      <c r="L376" s="4" t="s">
        <v>555</v>
      </c>
    </row>
    <row r="377">
      <c r="L377" s="4" t="s">
        <v>1899</v>
      </c>
    </row>
    <row r="378">
      <c r="L378" s="4" t="s">
        <v>2129</v>
      </c>
    </row>
    <row r="379">
      <c r="L379" s="4" t="s">
        <v>684</v>
      </c>
    </row>
    <row r="380">
      <c r="L380" s="4" t="s">
        <v>2157</v>
      </c>
    </row>
    <row r="381">
      <c r="L381" s="4" t="s">
        <v>1924</v>
      </c>
    </row>
    <row r="382">
      <c r="L382" s="4" t="s">
        <v>73</v>
      </c>
    </row>
    <row r="383">
      <c r="L383" s="4" t="s">
        <v>373</v>
      </c>
    </row>
    <row r="384">
      <c r="L384" s="4" t="s">
        <v>1129</v>
      </c>
    </row>
    <row r="385">
      <c r="L385" s="4" t="s">
        <v>1863</v>
      </c>
    </row>
    <row r="386">
      <c r="L386" s="4" t="s">
        <v>657</v>
      </c>
    </row>
    <row r="387">
      <c r="L387" s="4" t="s">
        <v>1195</v>
      </c>
    </row>
    <row r="388">
      <c r="L388" s="4" t="s">
        <v>193</v>
      </c>
    </row>
    <row r="389">
      <c r="L389" s="4" t="s">
        <v>1280</v>
      </c>
    </row>
    <row r="390">
      <c r="L390" s="4" t="s">
        <v>485</v>
      </c>
    </row>
    <row r="391">
      <c r="L391" s="4" t="s">
        <v>1705</v>
      </c>
    </row>
    <row r="392">
      <c r="L392" s="4" t="s">
        <v>2009</v>
      </c>
    </row>
    <row r="393">
      <c r="L393" s="4" t="s">
        <v>1316</v>
      </c>
    </row>
    <row r="394">
      <c r="L394" s="4" t="s">
        <v>2312</v>
      </c>
    </row>
    <row r="395">
      <c r="L395" s="4" t="s">
        <v>1221</v>
      </c>
    </row>
    <row r="396">
      <c r="L396" s="4" t="s">
        <v>626</v>
      </c>
    </row>
    <row r="397">
      <c r="L397" s="4" t="s">
        <v>1618</v>
      </c>
    </row>
    <row r="398">
      <c r="L398" s="4" t="s">
        <v>344</v>
      </c>
    </row>
    <row r="399">
      <c r="L399" s="4" t="s">
        <v>1703</v>
      </c>
    </row>
    <row r="400">
      <c r="L400" s="4" t="s">
        <v>1116</v>
      </c>
    </row>
    <row r="401">
      <c r="L401" s="4" t="s">
        <v>679</v>
      </c>
    </row>
    <row r="402">
      <c r="L402" s="4" t="s">
        <v>2857</v>
      </c>
    </row>
    <row r="403">
      <c r="L403" s="4" t="s">
        <v>3465</v>
      </c>
    </row>
    <row r="404">
      <c r="L404" s="4" t="s">
        <v>742</v>
      </c>
    </row>
    <row r="405">
      <c r="L405" s="4" t="s">
        <v>773</v>
      </c>
    </row>
    <row r="406">
      <c r="L406" s="4" t="s">
        <v>1093</v>
      </c>
    </row>
    <row r="407">
      <c r="L407" s="4" t="s">
        <v>74</v>
      </c>
    </row>
    <row r="408">
      <c r="L408" s="4" t="s">
        <v>248</v>
      </c>
    </row>
    <row r="409">
      <c r="L409" s="4" t="s">
        <v>423</v>
      </c>
    </row>
    <row r="410">
      <c r="L410" s="4" t="s">
        <v>1239</v>
      </c>
    </row>
    <row r="411">
      <c r="L411" s="4" t="s">
        <v>1617</v>
      </c>
    </row>
    <row r="412">
      <c r="L412" s="4" t="s">
        <v>857</v>
      </c>
    </row>
    <row r="413">
      <c r="L413" s="4" t="s">
        <v>277</v>
      </c>
    </row>
    <row r="414">
      <c r="L414" s="4" t="s">
        <v>1906</v>
      </c>
    </row>
    <row r="415">
      <c r="L415" s="4" t="s">
        <v>1234</v>
      </c>
    </row>
    <row r="416">
      <c r="L416" s="4" t="s">
        <v>708</v>
      </c>
    </row>
    <row r="417">
      <c r="L417" s="4" t="s">
        <v>1176</v>
      </c>
    </row>
    <row r="418">
      <c r="L418" s="4" t="s">
        <v>1615</v>
      </c>
    </row>
    <row r="419">
      <c r="L419" s="4" t="s">
        <v>1890</v>
      </c>
    </row>
    <row r="420">
      <c r="L420" s="4" t="s">
        <v>725</v>
      </c>
    </row>
    <row r="421">
      <c r="L421" s="4" t="s">
        <v>919</v>
      </c>
    </row>
    <row r="422">
      <c r="L422" s="4" t="s">
        <v>1903</v>
      </c>
    </row>
    <row r="423">
      <c r="L423" s="4" t="s">
        <v>1887</v>
      </c>
    </row>
    <row r="424">
      <c r="L424" s="4" t="s">
        <v>79</v>
      </c>
    </row>
    <row r="425">
      <c r="L425" s="4" t="s">
        <v>1507</v>
      </c>
    </row>
    <row r="426">
      <c r="L426" s="4" t="s">
        <v>631</v>
      </c>
    </row>
    <row r="427">
      <c r="L427" s="4" t="s">
        <v>1413</v>
      </c>
    </row>
    <row r="428">
      <c r="L428" s="4" t="s">
        <v>310</v>
      </c>
    </row>
    <row r="429">
      <c r="L429" s="4" t="s">
        <v>1354</v>
      </c>
    </row>
    <row r="430">
      <c r="L430" s="4" t="s">
        <v>572</v>
      </c>
    </row>
    <row r="431">
      <c r="L431" s="4" t="s">
        <v>1136</v>
      </c>
    </row>
    <row r="432">
      <c r="L432" s="4" t="s">
        <v>304</v>
      </c>
    </row>
    <row r="433">
      <c r="L433" s="4" t="s">
        <v>291</v>
      </c>
    </row>
    <row r="434">
      <c r="L434" s="4" t="s">
        <v>1236</v>
      </c>
    </row>
    <row r="435">
      <c r="L435" s="4" t="s">
        <v>2376</v>
      </c>
    </row>
    <row r="436">
      <c r="L436" s="4" t="s">
        <v>1940</v>
      </c>
    </row>
    <row r="437">
      <c r="L437" s="4" t="s">
        <v>612</v>
      </c>
    </row>
    <row r="438">
      <c r="L438" s="4" t="s">
        <v>978</v>
      </c>
    </row>
    <row r="439">
      <c r="L439" s="4" t="s">
        <v>298</v>
      </c>
    </row>
    <row r="440">
      <c r="L440" s="4" t="s">
        <v>677</v>
      </c>
    </row>
    <row r="441">
      <c r="L441" s="4" t="s">
        <v>2000</v>
      </c>
    </row>
    <row r="442">
      <c r="L442" s="4" t="s">
        <v>836</v>
      </c>
    </row>
    <row r="443">
      <c r="L443" s="4" t="s">
        <v>1481</v>
      </c>
    </row>
    <row r="444">
      <c r="L444" s="4" t="s">
        <v>1858</v>
      </c>
    </row>
    <row r="445">
      <c r="L445" s="4" t="s">
        <v>187</v>
      </c>
    </row>
    <row r="446">
      <c r="L446" s="4" t="s">
        <v>483</v>
      </c>
    </row>
    <row r="447">
      <c r="L447" s="4" t="s">
        <v>2167</v>
      </c>
    </row>
    <row r="448">
      <c r="L448" s="4" t="s">
        <v>1902</v>
      </c>
    </row>
    <row r="449">
      <c r="L449" s="4" t="s">
        <v>1975</v>
      </c>
    </row>
    <row r="450">
      <c r="L450" s="4" t="s">
        <v>3466</v>
      </c>
    </row>
    <row r="451">
      <c r="L451" s="4" t="s">
        <v>3467</v>
      </c>
    </row>
    <row r="452">
      <c r="L452" s="4" t="s">
        <v>2075</v>
      </c>
    </row>
    <row r="453">
      <c r="L453" s="4" t="s">
        <v>644</v>
      </c>
    </row>
    <row r="454">
      <c r="L454" s="4" t="s">
        <v>1373</v>
      </c>
    </row>
    <row r="455">
      <c r="L455" s="4" t="s">
        <v>2101</v>
      </c>
    </row>
    <row r="456">
      <c r="L456" s="4" t="s">
        <v>1934</v>
      </c>
    </row>
    <row r="457">
      <c r="L457" s="4" t="s">
        <v>2214</v>
      </c>
    </row>
    <row r="458">
      <c r="L458" s="4" t="s">
        <v>1292</v>
      </c>
    </row>
    <row r="459">
      <c r="L459" s="4" t="s">
        <v>1978</v>
      </c>
    </row>
    <row r="460">
      <c r="L460" s="4" t="s">
        <v>1744</v>
      </c>
    </row>
    <row r="461">
      <c r="L461" s="4" t="s">
        <v>885</v>
      </c>
    </row>
    <row r="462">
      <c r="L462" s="4" t="s">
        <v>3468</v>
      </c>
    </row>
    <row r="463">
      <c r="L463" s="4" t="s">
        <v>1951</v>
      </c>
    </row>
    <row r="464">
      <c r="L464" s="4" t="s">
        <v>1295</v>
      </c>
    </row>
    <row r="465">
      <c r="L465" s="4" t="s">
        <v>565</v>
      </c>
    </row>
    <row r="466">
      <c r="L466" s="4" t="s">
        <v>2016</v>
      </c>
    </row>
    <row r="467">
      <c r="L467" s="4" t="s">
        <v>1035</v>
      </c>
    </row>
    <row r="468">
      <c r="L468" s="4" t="s">
        <v>2406</v>
      </c>
    </row>
    <row r="469">
      <c r="L469" s="4" t="s">
        <v>2061</v>
      </c>
    </row>
    <row r="470">
      <c r="L470" s="4" t="s">
        <v>2091</v>
      </c>
    </row>
    <row r="471">
      <c r="L471" s="4" t="s">
        <v>3096</v>
      </c>
    </row>
    <row r="472">
      <c r="L472" s="4" t="s">
        <v>1043</v>
      </c>
    </row>
    <row r="473">
      <c r="L473" s="4" t="s">
        <v>1877</v>
      </c>
    </row>
    <row r="474">
      <c r="L474" s="4" t="s">
        <v>1219</v>
      </c>
    </row>
    <row r="475">
      <c r="L475" s="4" t="s">
        <v>447</v>
      </c>
    </row>
    <row r="476">
      <c r="L476" s="4" t="s">
        <v>462</v>
      </c>
    </row>
    <row r="477">
      <c r="L477" s="4" t="s">
        <v>2010</v>
      </c>
    </row>
    <row r="478">
      <c r="L478" s="4" t="s">
        <v>1935</v>
      </c>
    </row>
    <row r="479">
      <c r="L479" s="4" t="s">
        <v>1479</v>
      </c>
    </row>
    <row r="480">
      <c r="L480" s="4" t="s">
        <v>985</v>
      </c>
    </row>
    <row r="481">
      <c r="L481" s="4" t="s">
        <v>1637</v>
      </c>
    </row>
    <row r="482">
      <c r="L482" s="4" t="s">
        <v>3469</v>
      </c>
    </row>
    <row r="483">
      <c r="L483" s="4" t="s">
        <v>1991</v>
      </c>
    </row>
    <row r="484">
      <c r="L484" s="4" t="s">
        <v>2196</v>
      </c>
    </row>
    <row r="485">
      <c r="L485" s="4" t="s">
        <v>1384</v>
      </c>
    </row>
    <row r="486">
      <c r="L486" s="4" t="s">
        <v>2444</v>
      </c>
    </row>
    <row r="487">
      <c r="L487" s="4" t="s">
        <v>444</v>
      </c>
    </row>
    <row r="488">
      <c r="L488" s="4" t="s">
        <v>673</v>
      </c>
    </row>
    <row r="489">
      <c r="L489" s="4" t="s">
        <v>1158</v>
      </c>
    </row>
    <row r="490">
      <c r="L490" s="4" t="s">
        <v>3470</v>
      </c>
    </row>
    <row r="491">
      <c r="L491" s="4" t="s">
        <v>297</v>
      </c>
    </row>
    <row r="492">
      <c r="L492" s="4" t="s">
        <v>1910</v>
      </c>
    </row>
    <row r="493">
      <c r="L493" s="4" t="s">
        <v>1254</v>
      </c>
    </row>
    <row r="494">
      <c r="L494" s="4" t="s">
        <v>3471</v>
      </c>
    </row>
    <row r="495">
      <c r="L495" s="4" t="s">
        <v>63</v>
      </c>
    </row>
    <row r="496">
      <c r="L496" s="4" t="s">
        <v>2559</v>
      </c>
    </row>
    <row r="497">
      <c r="L497" s="4" t="s">
        <v>1908</v>
      </c>
    </row>
    <row r="498">
      <c r="L498" s="4" t="s">
        <v>734</v>
      </c>
    </row>
    <row r="499">
      <c r="L499" s="4" t="s">
        <v>927</v>
      </c>
    </row>
    <row r="500">
      <c r="L500" s="4" t="s">
        <v>953</v>
      </c>
    </row>
    <row r="501">
      <c r="L501" s="4" t="s">
        <v>1416</v>
      </c>
    </row>
    <row r="502">
      <c r="L502" s="4" t="s">
        <v>1920</v>
      </c>
    </row>
    <row r="503">
      <c r="L503" s="4" t="s">
        <v>1957</v>
      </c>
    </row>
    <row r="504">
      <c r="L504" s="4" t="s">
        <v>71</v>
      </c>
    </row>
    <row r="505">
      <c r="L505" s="4" t="s">
        <v>2277</v>
      </c>
    </row>
    <row r="506">
      <c r="L506" s="4" t="s">
        <v>2105</v>
      </c>
    </row>
    <row r="507">
      <c r="L507" s="4" t="s">
        <v>478</v>
      </c>
    </row>
    <row r="508">
      <c r="L508" s="4" t="s">
        <v>815</v>
      </c>
    </row>
    <row r="509">
      <c r="L509" s="4" t="s">
        <v>2077</v>
      </c>
    </row>
    <row r="510">
      <c r="L510" s="4" t="s">
        <v>1256</v>
      </c>
    </row>
    <row r="511">
      <c r="L511" s="4" t="s">
        <v>697</v>
      </c>
    </row>
    <row r="512">
      <c r="L512" s="4" t="s">
        <v>1460</v>
      </c>
    </row>
    <row r="513">
      <c r="L513" s="4" t="s">
        <v>287</v>
      </c>
    </row>
    <row r="514">
      <c r="L514" s="4" t="s">
        <v>2342</v>
      </c>
    </row>
    <row r="515">
      <c r="L515" s="4" t="s">
        <v>2266</v>
      </c>
    </row>
    <row r="516">
      <c r="L516" s="4" t="s">
        <v>1191</v>
      </c>
    </row>
    <row r="517">
      <c r="L517" s="4" t="s">
        <v>1000</v>
      </c>
    </row>
    <row r="518">
      <c r="L518" s="4" t="s">
        <v>895</v>
      </c>
    </row>
    <row r="519">
      <c r="L519" s="4" t="s">
        <v>995</v>
      </c>
    </row>
    <row r="520">
      <c r="L520" s="4" t="s">
        <v>1871</v>
      </c>
    </row>
    <row r="521">
      <c r="L521" s="4" t="s">
        <v>948</v>
      </c>
    </row>
    <row r="522">
      <c r="L522" s="4" t="s">
        <v>1998</v>
      </c>
    </row>
    <row r="523">
      <c r="L523" s="4" t="s">
        <v>1958</v>
      </c>
    </row>
    <row r="524">
      <c r="L524" s="4" t="s">
        <v>1945</v>
      </c>
    </row>
    <row r="525">
      <c r="L525" s="4" t="s">
        <v>1286</v>
      </c>
    </row>
    <row r="526">
      <c r="L526" s="4" t="s">
        <v>3058</v>
      </c>
    </row>
    <row r="527">
      <c r="L527" s="4" t="s">
        <v>424</v>
      </c>
    </row>
    <row r="528">
      <c r="L528" s="4" t="s">
        <v>1874</v>
      </c>
    </row>
    <row r="529">
      <c r="L529" s="4" t="s">
        <v>1859</v>
      </c>
    </row>
    <row r="530">
      <c r="L530" s="4" t="s">
        <v>1421</v>
      </c>
    </row>
    <row r="531">
      <c r="L531" s="4" t="s">
        <v>244</v>
      </c>
    </row>
    <row r="532">
      <c r="L532" s="4" t="s">
        <v>3472</v>
      </c>
    </row>
    <row r="533">
      <c r="L533" s="4" t="s">
        <v>3473</v>
      </c>
    </row>
    <row r="534">
      <c r="L534" s="4" t="s">
        <v>235</v>
      </c>
    </row>
    <row r="535">
      <c r="L535" s="4" t="s">
        <v>619</v>
      </c>
    </row>
    <row r="536">
      <c r="L536" s="4" t="s">
        <v>906</v>
      </c>
    </row>
    <row r="537">
      <c r="L537" s="4" t="s">
        <v>45</v>
      </c>
    </row>
    <row r="538">
      <c r="L538" s="4" t="s">
        <v>1072</v>
      </c>
    </row>
    <row r="539">
      <c r="L539" s="4" t="s">
        <v>1178</v>
      </c>
    </row>
    <row r="540">
      <c r="L540" s="4" t="s">
        <v>695</v>
      </c>
    </row>
    <row r="541">
      <c r="L541" s="4" t="s">
        <v>1247</v>
      </c>
    </row>
    <row r="542">
      <c r="L542" s="4" t="s">
        <v>2156</v>
      </c>
    </row>
    <row r="543">
      <c r="L543" s="4" t="s">
        <v>1566</v>
      </c>
    </row>
    <row r="544">
      <c r="L544" s="4" t="s">
        <v>3251</v>
      </c>
    </row>
    <row r="545">
      <c r="L545" s="4" t="s">
        <v>1024</v>
      </c>
    </row>
    <row r="546">
      <c r="L546" s="4" t="s">
        <v>602</v>
      </c>
    </row>
    <row r="547">
      <c r="L547" s="4" t="s">
        <v>2023</v>
      </c>
    </row>
    <row r="548">
      <c r="L548" s="4" t="s">
        <v>2839</v>
      </c>
    </row>
    <row r="549">
      <c r="L549" s="4" t="s">
        <v>945</v>
      </c>
    </row>
    <row r="550">
      <c r="L550" s="4" t="s">
        <v>2022</v>
      </c>
    </row>
    <row r="551">
      <c r="L551" s="4" t="s">
        <v>3474</v>
      </c>
    </row>
    <row r="552">
      <c r="L552" s="4" t="s">
        <v>536</v>
      </c>
    </row>
    <row r="553">
      <c r="L553" s="4" t="s">
        <v>2046</v>
      </c>
    </row>
    <row r="554">
      <c r="L554" s="4" t="s">
        <v>2004</v>
      </c>
    </row>
    <row r="555">
      <c r="L555" s="4" t="s">
        <v>251</v>
      </c>
    </row>
    <row r="556">
      <c r="L556" s="4" t="s">
        <v>1004</v>
      </c>
    </row>
    <row r="557">
      <c r="L557" s="4" t="s">
        <v>1905</v>
      </c>
    </row>
    <row r="558">
      <c r="L558" s="4" t="s">
        <v>1101</v>
      </c>
    </row>
    <row r="559">
      <c r="L559" s="4" t="s">
        <v>682</v>
      </c>
    </row>
    <row r="560">
      <c r="L560" s="4" t="s">
        <v>1103</v>
      </c>
    </row>
    <row r="561">
      <c r="L561" s="4" t="s">
        <v>2021</v>
      </c>
    </row>
    <row r="562">
      <c r="L562" s="4" t="s">
        <v>1018</v>
      </c>
    </row>
    <row r="563">
      <c r="L563" s="4" t="s">
        <v>1933</v>
      </c>
    </row>
    <row r="564">
      <c r="L564" s="4" t="s">
        <v>1959</v>
      </c>
    </row>
    <row r="565">
      <c r="L565" s="4" t="s">
        <v>1873</v>
      </c>
    </row>
    <row r="566">
      <c r="L566" s="4" t="s">
        <v>2307</v>
      </c>
    </row>
    <row r="567">
      <c r="L567" s="4" t="s">
        <v>2018</v>
      </c>
    </row>
    <row r="568">
      <c r="L568" s="4" t="s">
        <v>2137</v>
      </c>
    </row>
    <row r="569">
      <c r="L569" s="4" t="s">
        <v>2040</v>
      </c>
    </row>
    <row r="570">
      <c r="L570" s="4" t="s">
        <v>499</v>
      </c>
    </row>
    <row r="571">
      <c r="L571" s="4" t="s">
        <v>912</v>
      </c>
    </row>
    <row r="572">
      <c r="L572" s="4" t="s">
        <v>1964</v>
      </c>
    </row>
    <row r="573">
      <c r="L573" s="4" t="s">
        <v>165</v>
      </c>
    </row>
    <row r="574">
      <c r="L574" s="4" t="s">
        <v>283</v>
      </c>
    </row>
    <row r="575">
      <c r="L575" s="4" t="s">
        <v>142</v>
      </c>
    </row>
    <row r="576">
      <c r="L576" s="4" t="s">
        <v>2074</v>
      </c>
    </row>
    <row r="577">
      <c r="L577" s="4" t="s">
        <v>2121</v>
      </c>
    </row>
    <row r="578">
      <c r="L578" s="4" t="s">
        <v>1878</v>
      </c>
    </row>
    <row r="579">
      <c r="L579" s="4" t="s">
        <v>471</v>
      </c>
    </row>
    <row r="580">
      <c r="L580" s="4" t="s">
        <v>3475</v>
      </c>
    </row>
    <row r="581">
      <c r="L581" s="4" t="s">
        <v>1604</v>
      </c>
    </row>
    <row r="582">
      <c r="L582" s="4" t="s">
        <v>455</v>
      </c>
    </row>
    <row r="583">
      <c r="L583" s="4" t="s">
        <v>1049</v>
      </c>
    </row>
    <row r="584">
      <c r="L584" s="4" t="s">
        <v>1047</v>
      </c>
    </row>
    <row r="585">
      <c r="L585" s="4" t="s">
        <v>1472</v>
      </c>
    </row>
    <row r="586">
      <c r="L586" s="4" t="s">
        <v>1223</v>
      </c>
    </row>
    <row r="587">
      <c r="L587" s="4" t="s">
        <v>1931</v>
      </c>
    </row>
    <row r="588">
      <c r="L588" s="4" t="s">
        <v>748</v>
      </c>
    </row>
    <row r="589">
      <c r="L589" s="4" t="s">
        <v>2014</v>
      </c>
    </row>
    <row r="590">
      <c r="L590" s="4" t="s">
        <v>3476</v>
      </c>
    </row>
    <row r="591">
      <c r="L591" s="4" t="s">
        <v>2025</v>
      </c>
    </row>
    <row r="592">
      <c r="L592" s="4" t="s">
        <v>2566</v>
      </c>
    </row>
    <row r="593">
      <c r="L593" s="4" t="s">
        <v>2566</v>
      </c>
    </row>
    <row r="594">
      <c r="L594" s="4" t="s">
        <v>1949</v>
      </c>
    </row>
    <row r="595">
      <c r="L595" s="4" t="s">
        <v>2583</v>
      </c>
    </row>
    <row r="596">
      <c r="L596" s="4" t="s">
        <v>1128</v>
      </c>
    </row>
    <row r="597">
      <c r="L597" s="4" t="s">
        <v>1100</v>
      </c>
    </row>
    <row r="598">
      <c r="L598" s="4" t="s">
        <v>2005</v>
      </c>
    </row>
    <row r="599">
      <c r="L599" s="4" t="s">
        <v>909</v>
      </c>
    </row>
    <row r="600">
      <c r="L600" s="4" t="s">
        <v>3477</v>
      </c>
    </row>
    <row r="601">
      <c r="L601" s="4" t="s">
        <v>2183</v>
      </c>
    </row>
    <row r="602">
      <c r="L602" s="4" t="s">
        <v>1527</v>
      </c>
    </row>
    <row r="603">
      <c r="L603" s="4" t="s">
        <v>334</v>
      </c>
    </row>
    <row r="604">
      <c r="L604" s="4" t="s">
        <v>2050</v>
      </c>
    </row>
    <row r="605">
      <c r="L605" s="4" t="s">
        <v>3478</v>
      </c>
    </row>
    <row r="606">
      <c r="L606" s="4" t="s">
        <v>436</v>
      </c>
    </row>
    <row r="607">
      <c r="L607" s="4" t="s">
        <v>1205</v>
      </c>
    </row>
    <row r="608">
      <c r="L608" s="4" t="s">
        <v>982</v>
      </c>
    </row>
    <row r="609">
      <c r="L609" s="4" t="s">
        <v>1525</v>
      </c>
    </row>
    <row r="610">
      <c r="L610" s="4" t="s">
        <v>392</v>
      </c>
    </row>
    <row r="611">
      <c r="L611" s="4" t="s">
        <v>1892</v>
      </c>
    </row>
    <row r="612">
      <c r="L612" s="4" t="s">
        <v>1588</v>
      </c>
    </row>
    <row r="613">
      <c r="L613" s="4" t="s">
        <v>2549</v>
      </c>
    </row>
    <row r="614">
      <c r="L614" s="4" t="s">
        <v>1909</v>
      </c>
    </row>
    <row r="615">
      <c r="L615" s="4" t="s">
        <v>746</v>
      </c>
    </row>
    <row r="616">
      <c r="L616" s="4" t="s">
        <v>1797</v>
      </c>
    </row>
    <row r="617">
      <c r="L617" s="4" t="s">
        <v>2028</v>
      </c>
    </row>
    <row r="618">
      <c r="L618" s="4" t="s">
        <v>281</v>
      </c>
    </row>
    <row r="619">
      <c r="L619" s="4" t="s">
        <v>2410</v>
      </c>
    </row>
    <row r="620">
      <c r="L620" s="4" t="s">
        <v>1070</v>
      </c>
    </row>
    <row r="621">
      <c r="L621" s="4" t="s">
        <v>1121</v>
      </c>
    </row>
    <row r="622">
      <c r="L622" s="4" t="s">
        <v>2094</v>
      </c>
    </row>
    <row r="623">
      <c r="L623" s="4" t="s">
        <v>1937</v>
      </c>
    </row>
    <row r="624">
      <c r="L624" s="4" t="s">
        <v>1856</v>
      </c>
    </row>
    <row r="625">
      <c r="L625" s="4" t="s">
        <v>570</v>
      </c>
    </row>
    <row r="626">
      <c r="L626" s="4" t="s">
        <v>3479</v>
      </c>
    </row>
    <row r="627">
      <c r="L627" s="4" t="s">
        <v>2924</v>
      </c>
    </row>
    <row r="628">
      <c r="L628" s="4" t="s">
        <v>1531</v>
      </c>
    </row>
    <row r="629">
      <c r="L629" s="4" t="s">
        <v>1209</v>
      </c>
    </row>
    <row r="630">
      <c r="L630" s="4" t="s">
        <v>207</v>
      </c>
    </row>
    <row r="631">
      <c r="L631" s="4" t="s">
        <v>561</v>
      </c>
    </row>
    <row r="632">
      <c r="L632" s="4" t="s">
        <v>1309</v>
      </c>
    </row>
    <row r="633">
      <c r="L633" s="4" t="s">
        <v>1926</v>
      </c>
    </row>
    <row r="634">
      <c r="L634" s="4" t="s">
        <v>3480</v>
      </c>
    </row>
    <row r="635">
      <c r="L635" s="4" t="s">
        <v>2080</v>
      </c>
    </row>
    <row r="636">
      <c r="L636" s="4" t="s">
        <v>1030</v>
      </c>
    </row>
    <row r="637">
      <c r="L637" s="4" t="s">
        <v>159</v>
      </c>
    </row>
    <row r="638">
      <c r="L638" s="4" t="s">
        <v>1592</v>
      </c>
    </row>
    <row r="639">
      <c r="L639" s="4" t="s">
        <v>1071</v>
      </c>
    </row>
    <row r="640">
      <c r="L640" s="4" t="s">
        <v>2041</v>
      </c>
    </row>
    <row r="641">
      <c r="L641" s="4" t="s">
        <v>2497</v>
      </c>
    </row>
    <row r="642">
      <c r="L642" s="4" t="s">
        <v>3051</v>
      </c>
    </row>
    <row r="643">
      <c r="L643" s="4" t="s">
        <v>604</v>
      </c>
    </row>
    <row r="644">
      <c r="L644" s="4" t="s">
        <v>1037</v>
      </c>
    </row>
    <row r="645">
      <c r="L645" s="4" t="s">
        <v>1410</v>
      </c>
    </row>
    <row r="646">
      <c r="L646" s="4" t="s">
        <v>1272</v>
      </c>
    </row>
    <row r="647">
      <c r="L647" s="4" t="s">
        <v>3057</v>
      </c>
    </row>
    <row r="648">
      <c r="L648" s="4" t="s">
        <v>2179</v>
      </c>
    </row>
    <row r="649">
      <c r="L649" s="4" t="s">
        <v>873</v>
      </c>
    </row>
    <row r="650">
      <c r="L650" s="4" t="s">
        <v>2007</v>
      </c>
    </row>
    <row r="651">
      <c r="L651" s="4" t="s">
        <v>2043</v>
      </c>
    </row>
    <row r="652">
      <c r="L652" s="4" t="s">
        <v>1984</v>
      </c>
    </row>
    <row r="653">
      <c r="L653" s="4" t="s">
        <v>2070</v>
      </c>
    </row>
    <row r="654">
      <c r="L654" s="4" t="s">
        <v>2338</v>
      </c>
    </row>
    <row r="655">
      <c r="L655" s="4" t="s">
        <v>967</v>
      </c>
    </row>
    <row r="656">
      <c r="L656" s="4" t="s">
        <v>1188</v>
      </c>
    </row>
    <row r="657">
      <c r="L657" s="4" t="s">
        <v>3481</v>
      </c>
    </row>
    <row r="658">
      <c r="L658" s="4" t="s">
        <v>3482</v>
      </c>
    </row>
    <row r="659">
      <c r="L659" s="4" t="s">
        <v>3483</v>
      </c>
    </row>
    <row r="660">
      <c r="L660" s="4" t="s">
        <v>1088</v>
      </c>
    </row>
    <row r="661">
      <c r="L661" s="4" t="s">
        <v>2407</v>
      </c>
    </row>
    <row r="662">
      <c r="L662" s="4" t="s">
        <v>2736</v>
      </c>
    </row>
    <row r="663">
      <c r="L663" s="4" t="s">
        <v>1405</v>
      </c>
    </row>
    <row r="664">
      <c r="L664" s="4" t="s">
        <v>1870</v>
      </c>
    </row>
    <row r="665">
      <c r="L665" s="4" t="s">
        <v>1927</v>
      </c>
    </row>
    <row r="666">
      <c r="L666" s="4" t="s">
        <v>459</v>
      </c>
    </row>
    <row r="667">
      <c r="L667" s="4" t="s">
        <v>2824</v>
      </c>
    </row>
    <row r="668">
      <c r="L668" s="4" t="s">
        <v>1922</v>
      </c>
    </row>
    <row r="669">
      <c r="L669" s="4" t="s">
        <v>2087</v>
      </c>
    </row>
    <row r="670">
      <c r="L670" s="4" t="s">
        <v>2278</v>
      </c>
    </row>
    <row r="671">
      <c r="L671" s="4" t="s">
        <v>323</v>
      </c>
    </row>
    <row r="672">
      <c r="L672" s="4" t="s">
        <v>504</v>
      </c>
    </row>
    <row r="673">
      <c r="L673" s="4" t="s">
        <v>917</v>
      </c>
    </row>
    <row r="674">
      <c r="L674" s="4" t="s">
        <v>1204</v>
      </c>
    </row>
    <row r="675">
      <c r="L675" s="4" t="s">
        <v>1952</v>
      </c>
    </row>
    <row r="676">
      <c r="L676" s="4" t="s">
        <v>3484</v>
      </c>
    </row>
    <row r="677">
      <c r="L677" s="4" t="s">
        <v>3485</v>
      </c>
    </row>
    <row r="678">
      <c r="L678" s="4" t="s">
        <v>2575</v>
      </c>
    </row>
    <row r="679">
      <c r="L679" s="4" t="s">
        <v>2804</v>
      </c>
    </row>
    <row r="680">
      <c r="L680" s="4" t="s">
        <v>1249</v>
      </c>
    </row>
    <row r="681">
      <c r="L681" s="4" t="s">
        <v>2229</v>
      </c>
    </row>
    <row r="682">
      <c r="L682" s="4" t="s">
        <v>1258</v>
      </c>
    </row>
    <row r="683">
      <c r="L683" s="4" t="s">
        <v>2044</v>
      </c>
    </row>
    <row r="684">
      <c r="L684" s="4" t="s">
        <v>2374</v>
      </c>
    </row>
    <row r="685">
      <c r="L685" s="4" t="s">
        <v>2186</v>
      </c>
    </row>
    <row r="686">
      <c r="L686" s="4" t="s">
        <v>2126</v>
      </c>
    </row>
    <row r="687">
      <c r="L687" s="4" t="s">
        <v>1497</v>
      </c>
    </row>
    <row r="688">
      <c r="L688" s="4" t="s">
        <v>1772</v>
      </c>
    </row>
    <row r="689">
      <c r="L689" s="4" t="s">
        <v>955</v>
      </c>
    </row>
    <row r="690">
      <c r="L690" s="4" t="s">
        <v>592</v>
      </c>
    </row>
    <row r="691">
      <c r="L691" s="4" t="s">
        <v>1171</v>
      </c>
    </row>
    <row r="692">
      <c r="L692" s="4" t="s">
        <v>402</v>
      </c>
    </row>
    <row r="693">
      <c r="L693" s="4" t="s">
        <v>709</v>
      </c>
    </row>
    <row r="694">
      <c r="L694" s="4" t="s">
        <v>951</v>
      </c>
    </row>
    <row r="695">
      <c r="L695" s="4" t="s">
        <v>1654</v>
      </c>
    </row>
    <row r="696">
      <c r="L696" s="4" t="s">
        <v>2215</v>
      </c>
    </row>
    <row r="697">
      <c r="L697" s="4" t="s">
        <v>1895</v>
      </c>
    </row>
    <row r="698">
      <c r="L698" s="4" t="s">
        <v>1764</v>
      </c>
    </row>
    <row r="699">
      <c r="L699" s="4" t="s">
        <v>2133</v>
      </c>
    </row>
    <row r="700">
      <c r="L700" s="4" t="s">
        <v>1721</v>
      </c>
    </row>
    <row r="701">
      <c r="L701" s="4" t="s">
        <v>2300</v>
      </c>
    </row>
    <row r="702">
      <c r="L702" s="4" t="s">
        <v>984</v>
      </c>
    </row>
    <row r="703">
      <c r="L703" s="4" t="s">
        <v>1542</v>
      </c>
    </row>
    <row r="704">
      <c r="L704" s="4" t="s">
        <v>1312</v>
      </c>
    </row>
    <row r="705">
      <c r="L705" s="4" t="s">
        <v>1590</v>
      </c>
    </row>
    <row r="706">
      <c r="L706" s="4" t="s">
        <v>3413</v>
      </c>
    </row>
    <row r="707">
      <c r="L707" s="4" t="s">
        <v>3486</v>
      </c>
    </row>
    <row r="708">
      <c r="L708" s="4" t="s">
        <v>690</v>
      </c>
    </row>
    <row r="709">
      <c r="L709" s="4" t="s">
        <v>686</v>
      </c>
    </row>
    <row r="710">
      <c r="L710" s="4" t="s">
        <v>1666</v>
      </c>
    </row>
    <row r="711">
      <c r="L711" s="4" t="s">
        <v>3487</v>
      </c>
    </row>
    <row r="712">
      <c r="L712" s="4" t="s">
        <v>2200</v>
      </c>
    </row>
    <row r="713">
      <c r="L713" s="4" t="s">
        <v>1943</v>
      </c>
    </row>
    <row r="714">
      <c r="L714" s="4" t="s">
        <v>1499</v>
      </c>
    </row>
    <row r="715">
      <c r="L715" s="4" t="s">
        <v>2093</v>
      </c>
    </row>
    <row r="716">
      <c r="L716" s="4" t="s">
        <v>2111</v>
      </c>
    </row>
    <row r="717">
      <c r="L717" s="4" t="s">
        <v>2591</v>
      </c>
    </row>
    <row r="718">
      <c r="L718" s="4" t="s">
        <v>2138</v>
      </c>
    </row>
    <row r="719">
      <c r="L719" s="4" t="s">
        <v>2875</v>
      </c>
    </row>
    <row r="720">
      <c r="L720" s="4" t="s">
        <v>1523</v>
      </c>
    </row>
    <row r="721">
      <c r="L721" s="4" t="s">
        <v>1288</v>
      </c>
    </row>
    <row r="722">
      <c r="L722" s="4" t="s">
        <v>740</v>
      </c>
    </row>
    <row r="723">
      <c r="L723" s="4" t="s">
        <v>542</v>
      </c>
    </row>
    <row r="724">
      <c r="L724" s="4" t="s">
        <v>2246</v>
      </c>
    </row>
    <row r="725">
      <c r="L725" s="4" t="s">
        <v>2726</v>
      </c>
    </row>
    <row r="726">
      <c r="L726" s="4" t="s">
        <v>1729</v>
      </c>
    </row>
    <row r="727">
      <c r="L727" s="4" t="s">
        <v>2302</v>
      </c>
    </row>
    <row r="728">
      <c r="L728" s="4" t="s">
        <v>1577</v>
      </c>
    </row>
    <row r="729">
      <c r="L729" s="4" t="s">
        <v>878</v>
      </c>
    </row>
    <row r="730">
      <c r="L730" s="4" t="s">
        <v>824</v>
      </c>
    </row>
    <row r="731">
      <c r="L731" s="4" t="s">
        <v>2653</v>
      </c>
    </row>
    <row r="732">
      <c r="L732" s="4" t="s">
        <v>3488</v>
      </c>
    </row>
    <row r="733">
      <c r="L733" s="4" t="s">
        <v>566</v>
      </c>
    </row>
    <row r="734">
      <c r="L734" s="4" t="s">
        <v>2139</v>
      </c>
    </row>
    <row r="735">
      <c r="L735" s="4" t="s">
        <v>1010</v>
      </c>
    </row>
    <row r="736">
      <c r="L736" s="4" t="s">
        <v>2112</v>
      </c>
    </row>
    <row r="737">
      <c r="L737" s="4" t="s">
        <v>829</v>
      </c>
    </row>
    <row r="738">
      <c r="L738" s="4" t="s">
        <v>3489</v>
      </c>
    </row>
    <row r="739">
      <c r="L739" s="4" t="s">
        <v>2131</v>
      </c>
    </row>
    <row r="740">
      <c r="L740" s="4" t="s">
        <v>2071</v>
      </c>
    </row>
    <row r="741">
      <c r="L741" s="4" t="s">
        <v>2160</v>
      </c>
    </row>
    <row r="742">
      <c r="L742" s="4" t="s">
        <v>2195</v>
      </c>
    </row>
    <row r="743">
      <c r="L743" s="4" t="s">
        <v>1925</v>
      </c>
    </row>
    <row r="744">
      <c r="L744" s="4" t="s">
        <v>1862</v>
      </c>
    </row>
    <row r="745">
      <c r="L745" s="4" t="s">
        <v>3268</v>
      </c>
    </row>
    <row r="746">
      <c r="L746" s="4" t="s">
        <v>2114</v>
      </c>
    </row>
    <row r="747">
      <c r="L747" s="4" t="s">
        <v>1634</v>
      </c>
    </row>
    <row r="748">
      <c r="L748" s="4" t="s">
        <v>2172</v>
      </c>
    </row>
    <row r="749">
      <c r="L749" s="4" t="s">
        <v>1631</v>
      </c>
    </row>
    <row r="750">
      <c r="L750" s="4" t="s">
        <v>3490</v>
      </c>
    </row>
    <row r="751">
      <c r="L751" s="4" t="s">
        <v>1997</v>
      </c>
    </row>
    <row r="752">
      <c r="L752" s="4" t="s">
        <v>2019</v>
      </c>
    </row>
    <row r="753">
      <c r="L753" s="4" t="s">
        <v>3446</v>
      </c>
    </row>
    <row r="754">
      <c r="L754" s="4" t="s">
        <v>1989</v>
      </c>
    </row>
    <row r="755">
      <c r="L755" s="4" t="s">
        <v>3491</v>
      </c>
    </row>
    <row r="756">
      <c r="L756" s="4" t="s">
        <v>1493</v>
      </c>
    </row>
    <row r="757">
      <c r="L757" s="4" t="s">
        <v>1938</v>
      </c>
    </row>
    <row r="758">
      <c r="L758" s="4" t="s">
        <v>2360</v>
      </c>
    </row>
    <row r="759">
      <c r="L759" s="4" t="s">
        <v>2108</v>
      </c>
    </row>
    <row r="760">
      <c r="L760" s="4" t="s">
        <v>2415</v>
      </c>
    </row>
    <row r="761">
      <c r="L761" s="4" t="s">
        <v>1944</v>
      </c>
    </row>
    <row r="762">
      <c r="L762" s="4" t="s">
        <v>2051</v>
      </c>
    </row>
    <row r="763">
      <c r="L763" s="4" t="s">
        <v>1028</v>
      </c>
    </row>
    <row r="764">
      <c r="L764" s="4" t="s">
        <v>1443</v>
      </c>
    </row>
    <row r="765">
      <c r="L765" s="4" t="s">
        <v>1532</v>
      </c>
    </row>
    <row r="766">
      <c r="L766" s="4" t="s">
        <v>2313</v>
      </c>
    </row>
    <row r="767">
      <c r="L767" s="4" t="s">
        <v>1483</v>
      </c>
    </row>
    <row r="768">
      <c r="L768" s="4" t="s">
        <v>1307</v>
      </c>
    </row>
    <row r="769">
      <c r="L769" s="4" t="s">
        <v>1545</v>
      </c>
    </row>
    <row r="770">
      <c r="L770" s="4" t="s">
        <v>2006</v>
      </c>
    </row>
    <row r="771">
      <c r="L771" s="4" t="s">
        <v>1033</v>
      </c>
    </row>
    <row r="772">
      <c r="L772" s="4" t="s">
        <v>2122</v>
      </c>
    </row>
    <row r="773">
      <c r="L773" s="4" t="s">
        <v>1041</v>
      </c>
    </row>
    <row r="774">
      <c r="L774" s="4" t="s">
        <v>2107</v>
      </c>
    </row>
    <row r="775">
      <c r="L775" s="4" t="s">
        <v>410</v>
      </c>
    </row>
    <row r="776">
      <c r="L776" s="4" t="s">
        <v>1419</v>
      </c>
    </row>
    <row r="777">
      <c r="L777" s="4" t="s">
        <v>554</v>
      </c>
    </row>
    <row r="778">
      <c r="L778" s="4" t="s">
        <v>2206</v>
      </c>
    </row>
    <row r="779">
      <c r="L779" s="4" t="s">
        <v>2056</v>
      </c>
    </row>
    <row r="780">
      <c r="L780" s="4" t="s">
        <v>2042</v>
      </c>
    </row>
    <row r="781">
      <c r="L781" s="4" t="s">
        <v>563</v>
      </c>
    </row>
    <row r="782">
      <c r="L782" s="4" t="s">
        <v>1886</v>
      </c>
    </row>
    <row r="783">
      <c r="L783" s="4" t="s">
        <v>1942</v>
      </c>
    </row>
    <row r="784">
      <c r="L784" s="4" t="s">
        <v>2852</v>
      </c>
    </row>
    <row r="785">
      <c r="L785" s="4" t="s">
        <v>3430</v>
      </c>
    </row>
    <row r="786">
      <c r="L786" s="4" t="s">
        <v>1232</v>
      </c>
    </row>
    <row r="787">
      <c r="L787" s="4" t="s">
        <v>1759</v>
      </c>
    </row>
    <row r="788">
      <c r="L788" s="4" t="s">
        <v>2092</v>
      </c>
    </row>
    <row r="789">
      <c r="L789" s="4" t="s">
        <v>921</v>
      </c>
    </row>
    <row r="790">
      <c r="L790" s="4" t="s">
        <v>700</v>
      </c>
    </row>
    <row r="791">
      <c r="L791" s="4" t="s">
        <v>2013</v>
      </c>
    </row>
    <row r="792">
      <c r="L792" s="4" t="s">
        <v>2208</v>
      </c>
    </row>
    <row r="793">
      <c r="L793" s="4" t="s">
        <v>512</v>
      </c>
    </row>
    <row r="794">
      <c r="L794" s="4" t="s">
        <v>2571</v>
      </c>
    </row>
    <row r="795">
      <c r="L795" s="4" t="s">
        <v>1423</v>
      </c>
    </row>
    <row r="796">
      <c r="L796" s="4" t="s">
        <v>1990</v>
      </c>
    </row>
    <row r="797">
      <c r="L797" s="4" t="s">
        <v>1837</v>
      </c>
    </row>
    <row r="798">
      <c r="L798" s="4" t="s">
        <v>1912</v>
      </c>
    </row>
    <row r="799">
      <c r="L799" s="4" t="s">
        <v>2535</v>
      </c>
    </row>
    <row r="800">
      <c r="L800" s="4" t="s">
        <v>2570</v>
      </c>
    </row>
    <row r="801">
      <c r="L801" s="4" t="s">
        <v>221</v>
      </c>
    </row>
    <row r="802">
      <c r="L802" s="4" t="s">
        <v>1987</v>
      </c>
    </row>
    <row r="803">
      <c r="L803" s="4" t="s">
        <v>1916</v>
      </c>
    </row>
    <row r="804">
      <c r="L804" s="4" t="s">
        <v>3492</v>
      </c>
    </row>
    <row r="805">
      <c r="L805" s="4" t="s">
        <v>2239</v>
      </c>
    </row>
    <row r="806">
      <c r="L806" s="4" t="s">
        <v>1327</v>
      </c>
    </row>
    <row r="807">
      <c r="L807" s="4" t="s">
        <v>2011</v>
      </c>
    </row>
    <row r="808">
      <c r="L808" s="4" t="s">
        <v>2404</v>
      </c>
    </row>
    <row r="809">
      <c r="L809" s="4" t="s">
        <v>1227</v>
      </c>
    </row>
    <row r="810">
      <c r="L810" s="4" t="s">
        <v>519</v>
      </c>
    </row>
    <row r="811">
      <c r="L811" s="4" t="s">
        <v>3029</v>
      </c>
    </row>
    <row r="812">
      <c r="L812" s="4" t="s">
        <v>2976</v>
      </c>
    </row>
    <row r="813">
      <c r="L813" s="4" t="s">
        <v>1026</v>
      </c>
    </row>
    <row r="814">
      <c r="L814" s="4" t="s">
        <v>2505</v>
      </c>
    </row>
    <row r="815">
      <c r="L815" s="4" t="s">
        <v>2900</v>
      </c>
    </row>
    <row r="816">
      <c r="L816" s="4" t="s">
        <v>2550</v>
      </c>
    </row>
    <row r="817">
      <c r="L817" s="4" t="s">
        <v>2207</v>
      </c>
    </row>
    <row r="818">
      <c r="L818" s="4" t="s">
        <v>2840</v>
      </c>
    </row>
    <row r="819">
      <c r="L819" s="4" t="s">
        <v>2159</v>
      </c>
    </row>
    <row r="820">
      <c r="L820" s="4" t="s">
        <v>3493</v>
      </c>
    </row>
    <row r="821">
      <c r="L821" s="4" t="s">
        <v>3184</v>
      </c>
    </row>
    <row r="822">
      <c r="L822" s="4" t="s">
        <v>1302</v>
      </c>
    </row>
    <row r="823">
      <c r="L823" s="4" t="s">
        <v>3494</v>
      </c>
    </row>
    <row r="824">
      <c r="L824" s="4" t="s">
        <v>2913</v>
      </c>
    </row>
    <row r="825">
      <c r="L825" s="4" t="s">
        <v>2096</v>
      </c>
    </row>
    <row r="826">
      <c r="L826" s="4" t="s">
        <v>2052</v>
      </c>
    </row>
    <row r="827">
      <c r="L827" s="4" t="s">
        <v>975</v>
      </c>
    </row>
    <row r="828">
      <c r="L828" s="4" t="s">
        <v>2140</v>
      </c>
    </row>
    <row r="829">
      <c r="L829" s="4" t="s">
        <v>1587</v>
      </c>
    </row>
    <row r="830">
      <c r="L830" s="4" t="s">
        <v>2062</v>
      </c>
    </row>
    <row r="831">
      <c r="L831" s="4" t="s">
        <v>3078</v>
      </c>
    </row>
    <row r="832">
      <c r="L832" s="4" t="s">
        <v>3495</v>
      </c>
    </row>
    <row r="833">
      <c r="L833" s="4" t="s">
        <v>972</v>
      </c>
    </row>
    <row r="834">
      <c r="L834" s="4" t="s">
        <v>2236</v>
      </c>
    </row>
    <row r="835">
      <c r="L835" s="4" t="s">
        <v>1645</v>
      </c>
    </row>
    <row r="836">
      <c r="L836" s="4" t="s">
        <v>3496</v>
      </c>
    </row>
    <row r="837">
      <c r="L837" s="4" t="s">
        <v>640</v>
      </c>
    </row>
    <row r="838">
      <c r="L838" s="4" t="s">
        <v>2054</v>
      </c>
    </row>
    <row r="839">
      <c r="L839" s="4" t="s">
        <v>1429</v>
      </c>
    </row>
    <row r="840">
      <c r="L840" s="4" t="s">
        <v>2132</v>
      </c>
    </row>
    <row r="841">
      <c r="L841" s="4" t="s">
        <v>2526</v>
      </c>
    </row>
    <row r="842">
      <c r="L842" s="4" t="s">
        <v>325</v>
      </c>
    </row>
    <row r="843">
      <c r="L843" s="4" t="s">
        <v>2063</v>
      </c>
    </row>
    <row r="844">
      <c r="L844" s="4" t="s">
        <v>575</v>
      </c>
    </row>
    <row r="845">
      <c r="L845" s="4" t="s">
        <v>3315</v>
      </c>
    </row>
    <row r="846">
      <c r="L846" s="4" t="s">
        <v>817</v>
      </c>
    </row>
    <row r="847">
      <c r="L847" s="4" t="s">
        <v>2178</v>
      </c>
    </row>
    <row r="848">
      <c r="L848" s="4" t="s">
        <v>3497</v>
      </c>
    </row>
    <row r="849">
      <c r="L849" s="4" t="s">
        <v>3498</v>
      </c>
    </row>
    <row r="850">
      <c r="L850" s="4" t="s">
        <v>1517</v>
      </c>
    </row>
    <row r="851">
      <c r="L851" s="4" t="s">
        <v>2473</v>
      </c>
    </row>
    <row r="852">
      <c r="L852" s="4" t="s">
        <v>2702</v>
      </c>
    </row>
    <row r="853">
      <c r="L853" s="4" t="s">
        <v>1930</v>
      </c>
    </row>
    <row r="854">
      <c r="L854" s="4" t="s">
        <v>2103</v>
      </c>
    </row>
    <row r="855">
      <c r="L855" s="4" t="s">
        <v>2088</v>
      </c>
    </row>
    <row r="856">
      <c r="L856" s="4" t="s">
        <v>702</v>
      </c>
    </row>
    <row r="857">
      <c r="L857" s="4" t="s">
        <v>2218</v>
      </c>
    </row>
    <row r="858">
      <c r="L858" s="4" t="s">
        <v>1947</v>
      </c>
    </row>
    <row r="859">
      <c r="L859" s="4" t="s">
        <v>368</v>
      </c>
    </row>
    <row r="860">
      <c r="L860" s="4" t="s">
        <v>3499</v>
      </c>
    </row>
    <row r="861">
      <c r="L861" s="4" t="s">
        <v>3500</v>
      </c>
    </row>
    <row r="862">
      <c r="L862" s="4" t="s">
        <v>3501</v>
      </c>
    </row>
    <row r="863">
      <c r="L863" s="4" t="s">
        <v>2097</v>
      </c>
    </row>
    <row r="864">
      <c r="L864" s="4" t="s">
        <v>3502</v>
      </c>
    </row>
    <row r="865">
      <c r="L865" s="4" t="s">
        <v>2556</v>
      </c>
    </row>
    <row r="866">
      <c r="L866" s="4" t="s">
        <v>3503</v>
      </c>
    </row>
    <row r="867">
      <c r="L867" s="4" t="s">
        <v>1511</v>
      </c>
    </row>
    <row r="868">
      <c r="L868" s="4" t="s">
        <v>81</v>
      </c>
    </row>
    <row r="869">
      <c r="L869" s="4" t="s">
        <v>1207</v>
      </c>
    </row>
    <row r="870">
      <c r="L870" s="4" t="s">
        <v>3504</v>
      </c>
    </row>
    <row r="871">
      <c r="L871" s="4" t="s">
        <v>3107</v>
      </c>
    </row>
    <row r="872">
      <c r="L872" s="4" t="s">
        <v>2855</v>
      </c>
    </row>
    <row r="873">
      <c r="L873" s="4" t="s">
        <v>779</v>
      </c>
    </row>
    <row r="874">
      <c r="L874" s="4" t="s">
        <v>2704</v>
      </c>
    </row>
    <row r="875">
      <c r="L875" s="4" t="s">
        <v>2261</v>
      </c>
    </row>
    <row r="876">
      <c r="L876" s="4" t="s">
        <v>328</v>
      </c>
    </row>
    <row r="877">
      <c r="L877" s="4" t="s">
        <v>2328</v>
      </c>
    </row>
    <row r="878">
      <c r="L878" s="4" t="s">
        <v>2144</v>
      </c>
    </row>
    <row r="879">
      <c r="L879" s="4" t="s">
        <v>1689</v>
      </c>
    </row>
    <row r="880">
      <c r="L880" s="4" t="s">
        <v>2233</v>
      </c>
    </row>
    <row r="881">
      <c r="L881" s="4" t="s">
        <v>1550</v>
      </c>
    </row>
    <row r="882">
      <c r="L882" s="4" t="s">
        <v>3505</v>
      </c>
    </row>
    <row r="883">
      <c r="L883" s="4" t="s">
        <v>1351</v>
      </c>
    </row>
    <row r="884">
      <c r="L884" s="4" t="s">
        <v>1445</v>
      </c>
    </row>
    <row r="885">
      <c r="L885" s="4" t="s">
        <v>2488</v>
      </c>
    </row>
    <row r="886">
      <c r="L886" s="4" t="s">
        <v>1294</v>
      </c>
    </row>
    <row r="887">
      <c r="L887" s="4" t="s">
        <v>965</v>
      </c>
    </row>
    <row r="888">
      <c r="L888" s="4" t="s">
        <v>1515</v>
      </c>
    </row>
    <row r="889">
      <c r="L889" s="4" t="s">
        <v>3506</v>
      </c>
    </row>
    <row r="890">
      <c r="L890" s="4" t="s">
        <v>990</v>
      </c>
    </row>
    <row r="891">
      <c r="L891" s="4" t="s">
        <v>2518</v>
      </c>
    </row>
    <row r="892">
      <c r="L892" s="4" t="s">
        <v>2182</v>
      </c>
    </row>
    <row r="893">
      <c r="L893" s="4" t="s">
        <v>2997</v>
      </c>
    </row>
    <row r="894">
      <c r="L894" s="4" t="s">
        <v>1993</v>
      </c>
    </row>
    <row r="895">
      <c r="L895" s="4" t="s">
        <v>2354</v>
      </c>
    </row>
    <row r="896">
      <c r="L896" s="4" t="s">
        <v>3507</v>
      </c>
    </row>
    <row r="897">
      <c r="L897" s="4" t="s">
        <v>2794</v>
      </c>
    </row>
    <row r="898">
      <c r="L898" s="4" t="s">
        <v>2897</v>
      </c>
    </row>
    <row r="899">
      <c r="L899" s="4" t="s">
        <v>940</v>
      </c>
    </row>
    <row r="900">
      <c r="L900" s="4" t="s">
        <v>3508</v>
      </c>
    </row>
    <row r="901">
      <c r="L901" s="4" t="s">
        <v>3509</v>
      </c>
    </row>
    <row r="902">
      <c r="L902" s="4" t="s">
        <v>2734</v>
      </c>
    </row>
    <row r="903">
      <c r="L903" s="4" t="s">
        <v>350</v>
      </c>
    </row>
    <row r="904">
      <c r="L904" s="4" t="s">
        <v>2567</v>
      </c>
    </row>
    <row r="905">
      <c r="L905" s="4" t="s">
        <v>1915</v>
      </c>
    </row>
    <row r="906">
      <c r="L906" s="4" t="s">
        <v>2038</v>
      </c>
    </row>
    <row r="907">
      <c r="L907" s="4" t="s">
        <v>2118</v>
      </c>
    </row>
    <row r="908">
      <c r="L908" s="4" t="s">
        <v>2251</v>
      </c>
    </row>
    <row r="909">
      <c r="L909" s="4" t="s">
        <v>433</v>
      </c>
    </row>
    <row r="910">
      <c r="L910" s="4" t="s">
        <v>1118</v>
      </c>
    </row>
    <row r="911">
      <c r="L911" s="4" t="s">
        <v>3510</v>
      </c>
    </row>
    <row r="912">
      <c r="L912" s="4" t="s">
        <v>1318</v>
      </c>
    </row>
    <row r="913">
      <c r="L913" s="4" t="s">
        <v>3511</v>
      </c>
    </row>
    <row r="914">
      <c r="L914" s="4" t="s">
        <v>3512</v>
      </c>
    </row>
    <row r="915">
      <c r="L915" s="4" t="s">
        <v>2048</v>
      </c>
    </row>
    <row r="916">
      <c r="L916" s="4" t="s">
        <v>3513</v>
      </c>
    </row>
    <row r="917">
      <c r="L917" s="4" t="s">
        <v>928</v>
      </c>
    </row>
    <row r="918">
      <c r="L918" s="4" t="s">
        <v>3514</v>
      </c>
    </row>
    <row r="919">
      <c r="L919" s="4" t="s">
        <v>417</v>
      </c>
    </row>
    <row r="920">
      <c r="L920" s="4" t="s">
        <v>3515</v>
      </c>
    </row>
    <row r="921">
      <c r="L921" s="4" t="s">
        <v>3516</v>
      </c>
    </row>
    <row r="922">
      <c r="L922" s="4" t="s">
        <v>3517</v>
      </c>
    </row>
    <row r="923">
      <c r="L923" s="4" t="s">
        <v>3518</v>
      </c>
    </row>
    <row r="924">
      <c r="L924" s="4" t="s">
        <v>1379</v>
      </c>
    </row>
    <row r="925">
      <c r="L925" s="4" t="s">
        <v>2646</v>
      </c>
    </row>
    <row r="926">
      <c r="L926" s="4" t="s">
        <v>1919</v>
      </c>
    </row>
    <row r="927">
      <c r="L927" s="4" t="s">
        <v>2402</v>
      </c>
    </row>
    <row r="928">
      <c r="L928" s="4" t="s">
        <v>2844</v>
      </c>
    </row>
    <row r="929">
      <c r="L929" s="4" t="s">
        <v>3519</v>
      </c>
    </row>
    <row r="930">
      <c r="L930" s="4" t="s">
        <v>2248</v>
      </c>
    </row>
    <row r="931">
      <c r="L931" s="4" t="s">
        <v>2106</v>
      </c>
    </row>
    <row r="932">
      <c r="L932" s="4" t="s">
        <v>2690</v>
      </c>
    </row>
    <row r="933">
      <c r="L933" s="4" t="s">
        <v>2440</v>
      </c>
    </row>
    <row r="934">
      <c r="L934" s="4" t="s">
        <v>3445</v>
      </c>
    </row>
    <row r="935">
      <c r="L935" s="4" t="s">
        <v>3520</v>
      </c>
    </row>
    <row r="936">
      <c r="L936" s="4" t="s">
        <v>2391</v>
      </c>
    </row>
    <row r="937">
      <c r="L937" s="4" t="s">
        <v>2201</v>
      </c>
    </row>
    <row r="938">
      <c r="L938" s="4" t="s">
        <v>3521</v>
      </c>
    </row>
    <row r="939">
      <c r="L939" s="4" t="s">
        <v>2872</v>
      </c>
    </row>
    <row r="940">
      <c r="L940" s="4" t="s">
        <v>759</v>
      </c>
    </row>
    <row r="941">
      <c r="L941" s="4" t="s">
        <v>3522</v>
      </c>
    </row>
    <row r="942">
      <c r="L942" s="4" t="s">
        <v>2189</v>
      </c>
    </row>
    <row r="943">
      <c r="L943" s="4" t="s">
        <v>2120</v>
      </c>
    </row>
    <row r="944">
      <c r="L944" s="4" t="s">
        <v>1310</v>
      </c>
    </row>
    <row r="945">
      <c r="L945" s="4" t="s">
        <v>2600</v>
      </c>
    </row>
    <row r="946">
      <c r="L946" s="4" t="s">
        <v>246</v>
      </c>
    </row>
    <row r="947">
      <c r="L947" s="4" t="s">
        <v>3523</v>
      </c>
    </row>
    <row r="948">
      <c r="L948" s="4" t="s">
        <v>1648</v>
      </c>
    </row>
    <row r="949">
      <c r="L949" s="4" t="s">
        <v>1183</v>
      </c>
    </row>
    <row r="950">
      <c r="L950" s="4" t="s">
        <v>2064</v>
      </c>
    </row>
    <row r="951">
      <c r="L951" s="4" t="s">
        <v>1969</v>
      </c>
    </row>
    <row r="952">
      <c r="L952" s="4" t="s">
        <v>624</v>
      </c>
    </row>
    <row r="953">
      <c r="L953" s="4" t="s">
        <v>2389</v>
      </c>
    </row>
    <row r="954">
      <c r="L954" s="4" t="s">
        <v>1803</v>
      </c>
    </row>
    <row r="955">
      <c r="L955" s="4" t="s">
        <v>1941</v>
      </c>
    </row>
    <row r="956">
      <c r="L956" s="4" t="s">
        <v>2568</v>
      </c>
    </row>
    <row r="957">
      <c r="L957" s="4" t="s">
        <v>533</v>
      </c>
    </row>
    <row r="958">
      <c r="L958" s="4" t="s">
        <v>3524</v>
      </c>
    </row>
    <row r="959">
      <c r="L959" s="4" t="s">
        <v>574</v>
      </c>
    </row>
    <row r="960">
      <c r="L960" s="4" t="s">
        <v>1488</v>
      </c>
    </row>
    <row r="961">
      <c r="L961" s="4" t="s">
        <v>3405</v>
      </c>
    </row>
    <row r="962">
      <c r="L962" s="4" t="s">
        <v>2220</v>
      </c>
    </row>
    <row r="963">
      <c r="L963" s="4" t="s">
        <v>1477</v>
      </c>
    </row>
    <row r="964">
      <c r="L964" s="4" t="s">
        <v>2078</v>
      </c>
    </row>
    <row r="965">
      <c r="L965" s="4" t="s">
        <v>2910</v>
      </c>
    </row>
    <row r="966">
      <c r="L966" s="4" t="s">
        <v>2682</v>
      </c>
    </row>
    <row r="967">
      <c r="L967" s="4" t="s">
        <v>2573</v>
      </c>
    </row>
    <row r="968">
      <c r="L968" s="4" t="s">
        <v>3525</v>
      </c>
    </row>
    <row r="969">
      <c r="L969" s="4" t="s">
        <v>2033</v>
      </c>
    </row>
    <row r="970">
      <c r="L970" s="4" t="s">
        <v>2212</v>
      </c>
    </row>
    <row r="971">
      <c r="L971" s="4" t="s">
        <v>3526</v>
      </c>
    </row>
    <row r="972">
      <c r="L972" s="4" t="s">
        <v>3527</v>
      </c>
    </row>
    <row r="973">
      <c r="L973" s="4" t="s">
        <v>792</v>
      </c>
    </row>
    <row r="974">
      <c r="L974" s="4" t="s">
        <v>2223</v>
      </c>
    </row>
    <row r="975">
      <c r="L975" s="4" t="s">
        <v>2209</v>
      </c>
    </row>
    <row r="976">
      <c r="L976" s="4" t="s">
        <v>3528</v>
      </c>
    </row>
    <row r="977">
      <c r="L977" s="4" t="s">
        <v>2752</v>
      </c>
    </row>
    <row r="978">
      <c r="L978" s="4" t="s">
        <v>1126</v>
      </c>
    </row>
    <row r="979">
      <c r="L979" s="4" t="s">
        <v>78</v>
      </c>
    </row>
    <row r="980">
      <c r="L980" s="4" t="s">
        <v>3529</v>
      </c>
    </row>
    <row r="981">
      <c r="L981" s="4" t="s">
        <v>3260</v>
      </c>
    </row>
    <row r="982">
      <c r="L982" s="4" t="s">
        <v>3530</v>
      </c>
    </row>
    <row r="983">
      <c r="L983" s="4" t="s">
        <v>2123</v>
      </c>
    </row>
    <row r="984">
      <c r="L984" s="4" t="s">
        <v>3531</v>
      </c>
    </row>
    <row r="985">
      <c r="L985" s="4" t="s">
        <v>3532</v>
      </c>
    </row>
    <row r="986">
      <c r="L986" s="4" t="s">
        <v>1684</v>
      </c>
    </row>
    <row r="987">
      <c r="L987" s="4" t="s">
        <v>3533</v>
      </c>
    </row>
    <row r="988">
      <c r="L988" s="4" t="s">
        <v>1639</v>
      </c>
    </row>
    <row r="989">
      <c r="L989" s="4" t="s">
        <v>2352</v>
      </c>
    </row>
    <row r="990">
      <c r="L990" s="4" t="s">
        <v>2625</v>
      </c>
    </row>
    <row r="991">
      <c r="L991" s="4" t="s">
        <v>1972</v>
      </c>
    </row>
    <row r="992">
      <c r="L992" s="4" t="s">
        <v>2127</v>
      </c>
    </row>
    <row r="993">
      <c r="L993" s="4" t="s">
        <v>1609</v>
      </c>
    </row>
    <row r="994">
      <c r="L994" s="4" t="s">
        <v>2237</v>
      </c>
    </row>
    <row r="995">
      <c r="L995" s="4" t="s">
        <v>1142</v>
      </c>
    </row>
    <row r="996">
      <c r="L996" s="4" t="s">
        <v>1282</v>
      </c>
    </row>
    <row r="997">
      <c r="L997" s="4" t="s">
        <v>1067</v>
      </c>
    </row>
    <row r="998">
      <c r="L998" s="4" t="s">
        <v>2841</v>
      </c>
    </row>
    <row r="999">
      <c r="L999" s="4" t="s">
        <v>2053</v>
      </c>
    </row>
    <row r="1000">
      <c r="L1000" s="4" t="s">
        <v>1330</v>
      </c>
    </row>
    <row r="1001">
      <c r="L1001" s="4" t="s">
        <v>2598</v>
      </c>
    </row>
    <row r="1002">
      <c r="L1002" s="4" t="s">
        <v>3534</v>
      </c>
    </row>
    <row r="1003">
      <c r="L1003" s="4" t="s">
        <v>507</v>
      </c>
    </row>
    <row r="1004">
      <c r="L1004" s="4" t="s">
        <v>2881</v>
      </c>
    </row>
    <row r="1005">
      <c r="L1005" s="4" t="s">
        <v>2334</v>
      </c>
    </row>
    <row r="1006">
      <c r="L1006" s="4" t="s">
        <v>2197</v>
      </c>
    </row>
    <row r="1007">
      <c r="L1007" s="4" t="s">
        <v>1253</v>
      </c>
    </row>
    <row r="1008">
      <c r="L1008" s="4" t="s">
        <v>691</v>
      </c>
    </row>
    <row r="1009">
      <c r="L1009" s="4" t="s">
        <v>3047</v>
      </c>
    </row>
    <row r="1010">
      <c r="L1010" s="4" t="s">
        <v>1946</v>
      </c>
    </row>
    <row r="1011">
      <c r="L1011" s="4" t="s">
        <v>1918</v>
      </c>
    </row>
    <row r="1012">
      <c r="L1012" s="4" t="s">
        <v>2715</v>
      </c>
    </row>
    <row r="1013">
      <c r="L1013" s="4" t="s">
        <v>3535</v>
      </c>
    </row>
    <row r="1014">
      <c r="L1014" s="4" t="s">
        <v>3536</v>
      </c>
    </row>
    <row r="1015">
      <c r="L1015" s="4" t="s">
        <v>2193</v>
      </c>
    </row>
    <row r="1016">
      <c r="L1016" s="4" t="s">
        <v>711</v>
      </c>
    </row>
    <row r="1017">
      <c r="L1017" s="4" t="s">
        <v>3537</v>
      </c>
    </row>
    <row r="1018">
      <c r="L1018" s="4" t="s">
        <v>2100</v>
      </c>
    </row>
    <row r="1019">
      <c r="L1019" s="4" t="s">
        <v>3538</v>
      </c>
    </row>
    <row r="1020">
      <c r="L1020" s="4" t="s">
        <v>2276</v>
      </c>
    </row>
    <row r="1021">
      <c r="L1021" s="4" t="s">
        <v>2190</v>
      </c>
    </row>
    <row r="1022">
      <c r="L1022" s="4" t="s">
        <v>2358</v>
      </c>
    </row>
    <row r="1023">
      <c r="L1023" s="4" t="s">
        <v>1414</v>
      </c>
    </row>
    <row r="1024">
      <c r="L1024" s="4" t="s">
        <v>3539</v>
      </c>
    </row>
    <row r="1025">
      <c r="L1025" s="4" t="s">
        <v>3540</v>
      </c>
    </row>
    <row r="1026">
      <c r="L1026" s="4" t="s">
        <v>1601</v>
      </c>
    </row>
    <row r="1027">
      <c r="L1027" s="4" t="s">
        <v>3056</v>
      </c>
    </row>
    <row r="1028">
      <c r="L1028" s="4" t="s">
        <v>1199</v>
      </c>
    </row>
    <row r="1029">
      <c r="L1029" s="4" t="s">
        <v>2409</v>
      </c>
    </row>
    <row r="1030">
      <c r="L1030" s="4" t="s">
        <v>3437</v>
      </c>
    </row>
    <row r="1031">
      <c r="L1031" s="4" t="s">
        <v>3541</v>
      </c>
    </row>
    <row r="1032">
      <c r="L1032" s="4" t="s">
        <v>1143</v>
      </c>
    </row>
    <row r="1033">
      <c r="L1033" s="4" t="s">
        <v>439</v>
      </c>
    </row>
    <row r="1034">
      <c r="L1034" s="4" t="s">
        <v>2480</v>
      </c>
    </row>
    <row r="1035">
      <c r="L1035" s="4" t="s">
        <v>1335</v>
      </c>
    </row>
    <row r="1036">
      <c r="L1036" s="4" t="s">
        <v>786</v>
      </c>
    </row>
    <row r="1037">
      <c r="L1037" s="4" t="s">
        <v>2912</v>
      </c>
    </row>
    <row r="1038">
      <c r="L1038" s="4" t="s">
        <v>3542</v>
      </c>
    </row>
    <row r="1039">
      <c r="L1039" s="4" t="s">
        <v>2263</v>
      </c>
    </row>
    <row r="1040">
      <c r="L1040" s="4" t="s">
        <v>1790</v>
      </c>
    </row>
    <row r="1041">
      <c r="L1041" s="4" t="s">
        <v>2627</v>
      </c>
    </row>
    <row r="1042">
      <c r="L1042" s="4" t="s">
        <v>771</v>
      </c>
    </row>
    <row r="1043">
      <c r="L1043" s="4" t="s">
        <v>3543</v>
      </c>
    </row>
    <row r="1044">
      <c r="L1044" s="4" t="s">
        <v>3544</v>
      </c>
    </row>
    <row r="1045">
      <c r="L1045" s="4" t="s">
        <v>3024</v>
      </c>
    </row>
    <row r="1046">
      <c r="L1046" s="4" t="s">
        <v>1211</v>
      </c>
    </row>
    <row r="1047">
      <c r="L1047" s="4" t="s">
        <v>2502</v>
      </c>
    </row>
    <row r="1048">
      <c r="L1048" s="4" t="s">
        <v>3545</v>
      </c>
    </row>
    <row r="1049">
      <c r="L1049" s="4" t="s">
        <v>2203</v>
      </c>
    </row>
    <row r="1050">
      <c r="L1050" s="4" t="s">
        <v>2609</v>
      </c>
    </row>
    <row r="1051">
      <c r="L1051" s="4" t="s">
        <v>2039</v>
      </c>
    </row>
    <row r="1052">
      <c r="L1052" s="4" t="s">
        <v>3546</v>
      </c>
    </row>
    <row r="1053">
      <c r="L1053" s="4" t="s">
        <v>3105</v>
      </c>
    </row>
    <row r="1054">
      <c r="L1054" s="4" t="s">
        <v>2510</v>
      </c>
    </row>
    <row r="1055">
      <c r="L1055" s="4" t="s">
        <v>2380</v>
      </c>
    </row>
    <row r="1056">
      <c r="L1056" s="4" t="s">
        <v>3547</v>
      </c>
    </row>
    <row r="1057">
      <c r="L1057" s="4" t="s">
        <v>1961</v>
      </c>
    </row>
    <row r="1058">
      <c r="L1058" s="4" t="s">
        <v>2679</v>
      </c>
    </row>
    <row r="1059">
      <c r="L1059" s="4" t="s">
        <v>2672</v>
      </c>
    </row>
    <row r="1060">
      <c r="L1060" s="4" t="s">
        <v>1427</v>
      </c>
    </row>
    <row r="1061">
      <c r="L1061" s="4" t="s">
        <v>2240</v>
      </c>
    </row>
    <row r="1062">
      <c r="L1062" s="4" t="s">
        <v>3548</v>
      </c>
    </row>
    <row r="1063">
      <c r="L1063" s="4" t="s">
        <v>3549</v>
      </c>
    </row>
    <row r="1064">
      <c r="L1064" s="4" t="s">
        <v>2104</v>
      </c>
    </row>
    <row r="1065">
      <c r="L1065" s="4" t="s">
        <v>2420</v>
      </c>
    </row>
    <row r="1066">
      <c r="L1066" s="4" t="s">
        <v>777</v>
      </c>
    </row>
    <row r="1067">
      <c r="L1067" s="4" t="s">
        <v>1977</v>
      </c>
    </row>
    <row r="1068">
      <c r="L1068" s="4" t="s">
        <v>3550</v>
      </c>
    </row>
    <row r="1069">
      <c r="L1069" s="4" t="s">
        <v>3183</v>
      </c>
    </row>
    <row r="1070">
      <c r="L1070" s="4" t="s">
        <v>1966</v>
      </c>
    </row>
    <row r="1071">
      <c r="L1071" s="4" t="s">
        <v>3551</v>
      </c>
    </row>
    <row r="1072">
      <c r="L1072" s="4" t="s">
        <v>3552</v>
      </c>
    </row>
    <row r="1073">
      <c r="L1073" s="4" t="s">
        <v>2059</v>
      </c>
    </row>
    <row r="1074">
      <c r="L1074" s="4" t="s">
        <v>2017</v>
      </c>
    </row>
    <row r="1075">
      <c r="L1075" s="4" t="s">
        <v>490</v>
      </c>
    </row>
    <row r="1076">
      <c r="L1076" s="4" t="s">
        <v>3553</v>
      </c>
    </row>
    <row r="1077">
      <c r="L1077" s="4" t="s">
        <v>3554</v>
      </c>
    </row>
    <row r="1078">
      <c r="L1078" s="4" t="s">
        <v>84</v>
      </c>
    </row>
    <row r="1079">
      <c r="L1079" s="4" t="s">
        <v>3555</v>
      </c>
    </row>
    <row r="1080">
      <c r="L1080" s="4" t="s">
        <v>3556</v>
      </c>
    </row>
    <row r="1081">
      <c r="L1081" s="4" t="s">
        <v>2604</v>
      </c>
    </row>
    <row r="1082">
      <c r="L1082" s="4" t="s">
        <v>1620</v>
      </c>
    </row>
    <row r="1083">
      <c r="L1083" s="4" t="s">
        <v>3557</v>
      </c>
    </row>
    <row r="1084">
      <c r="L1084" s="4" t="s">
        <v>872</v>
      </c>
    </row>
    <row r="1085">
      <c r="L1085" s="4" t="s">
        <v>3558</v>
      </c>
    </row>
    <row r="1086">
      <c r="L1086" s="4" t="s">
        <v>1289</v>
      </c>
    </row>
    <row r="1087">
      <c r="L1087" s="4" t="s">
        <v>651</v>
      </c>
    </row>
    <row r="1088">
      <c r="L1088" s="4" t="s">
        <v>3559</v>
      </c>
    </row>
    <row r="1089">
      <c r="L1089" s="4" t="s">
        <v>2045</v>
      </c>
    </row>
    <row r="1090">
      <c r="L1090" s="4" t="s">
        <v>3560</v>
      </c>
    </row>
    <row r="1091">
      <c r="L1091" s="4" t="s">
        <v>3203</v>
      </c>
    </row>
    <row r="1092">
      <c r="L1092" s="4" t="s">
        <v>3561</v>
      </c>
    </row>
    <row r="1093">
      <c r="L1093" s="4" t="s">
        <v>2703</v>
      </c>
    </row>
    <row r="1094">
      <c r="L1094" s="4" t="s">
        <v>3562</v>
      </c>
    </row>
    <row r="1095">
      <c r="L1095" s="4" t="s">
        <v>1898</v>
      </c>
    </row>
    <row r="1096">
      <c r="L1096" s="4" t="s">
        <v>2173</v>
      </c>
    </row>
    <row r="1097">
      <c r="L1097" s="4" t="s">
        <v>3563</v>
      </c>
    </row>
    <row r="1098">
      <c r="L1098" s="4" t="s">
        <v>1216</v>
      </c>
    </row>
    <row r="1099">
      <c r="L1099" s="4" t="s">
        <v>883</v>
      </c>
    </row>
    <row r="1100">
      <c r="L1100" s="4" t="s">
        <v>3564</v>
      </c>
    </row>
    <row r="1101">
      <c r="L1101" s="4" t="s">
        <v>1250</v>
      </c>
    </row>
    <row r="1102">
      <c r="L1102" s="4" t="s">
        <v>989</v>
      </c>
    </row>
    <row r="1103">
      <c r="L1103" s="4" t="s">
        <v>3565</v>
      </c>
    </row>
    <row r="1104">
      <c r="L1104" s="4" t="s">
        <v>2425</v>
      </c>
    </row>
    <row r="1105">
      <c r="L1105" s="4" t="s">
        <v>1787</v>
      </c>
    </row>
    <row r="1106">
      <c r="L1106" s="4" t="s">
        <v>1981</v>
      </c>
    </row>
    <row r="1107">
      <c r="L1107" s="4" t="s">
        <v>3020</v>
      </c>
    </row>
    <row r="1108">
      <c r="L1108" s="4" t="s">
        <v>1083</v>
      </c>
    </row>
    <row r="1109">
      <c r="L1109" s="4" t="s">
        <v>2812</v>
      </c>
    </row>
    <row r="1110">
      <c r="L1110" s="4" t="s">
        <v>3566</v>
      </c>
    </row>
    <row r="1111">
      <c r="L1111" s="4" t="s">
        <v>628</v>
      </c>
    </row>
    <row r="1112">
      <c r="L1112" s="4" t="s">
        <v>1936</v>
      </c>
    </row>
    <row r="1113">
      <c r="L1113" s="4" t="s">
        <v>2361</v>
      </c>
    </row>
    <row r="1114">
      <c r="L1114" s="4" t="s">
        <v>2426</v>
      </c>
    </row>
    <row r="1115">
      <c r="L1115" s="4" t="s">
        <v>2296</v>
      </c>
    </row>
    <row r="1116">
      <c r="L1116" s="4" t="s">
        <v>2482</v>
      </c>
    </row>
    <row r="1117">
      <c r="L1117" s="4" t="s">
        <v>2032</v>
      </c>
    </row>
    <row r="1118">
      <c r="L1118" s="4" t="s">
        <v>3567</v>
      </c>
    </row>
    <row r="1119">
      <c r="L1119" s="4" t="s">
        <v>1914</v>
      </c>
    </row>
    <row r="1120">
      <c r="L1120" s="4" t="s">
        <v>2465</v>
      </c>
    </row>
    <row r="1121">
      <c r="L1121" s="4" t="s">
        <v>3568</v>
      </c>
    </row>
    <row r="1122">
      <c r="L1122" s="4" t="s">
        <v>1678</v>
      </c>
    </row>
    <row r="1123">
      <c r="L1123" s="4" t="s">
        <v>2336</v>
      </c>
    </row>
    <row r="1124">
      <c r="L1124" s="4" t="s">
        <v>2412</v>
      </c>
    </row>
    <row r="1125">
      <c r="L1125" s="4" t="s">
        <v>1781</v>
      </c>
    </row>
    <row r="1126">
      <c r="L1126" s="4" t="s">
        <v>3569</v>
      </c>
    </row>
    <row r="1127">
      <c r="L1127" s="4" t="s">
        <v>1956</v>
      </c>
    </row>
    <row r="1128">
      <c r="L1128" s="4" t="s">
        <v>2245</v>
      </c>
    </row>
    <row r="1129">
      <c r="L1129" s="4" t="s">
        <v>3570</v>
      </c>
    </row>
    <row r="1130">
      <c r="L1130" s="4" t="s">
        <v>3571</v>
      </c>
    </row>
    <row r="1131">
      <c r="L1131" s="4" t="s">
        <v>2664</v>
      </c>
    </row>
    <row r="1132">
      <c r="L1132" s="4" t="s">
        <v>2670</v>
      </c>
    </row>
    <row r="1133">
      <c r="L1133" s="4" t="s">
        <v>2876</v>
      </c>
    </row>
    <row r="1134">
      <c r="L1134" s="4" t="s">
        <v>2116</v>
      </c>
    </row>
    <row r="1135">
      <c r="L1135" s="4" t="s">
        <v>1484</v>
      </c>
    </row>
    <row r="1136">
      <c r="L1136" s="4" t="s">
        <v>3572</v>
      </c>
    </row>
    <row r="1137">
      <c r="L1137" s="4" t="s">
        <v>722</v>
      </c>
    </row>
    <row r="1138">
      <c r="L1138" s="4" t="s">
        <v>1671</v>
      </c>
    </row>
    <row r="1139">
      <c r="L1139" s="4" t="s">
        <v>1660</v>
      </c>
    </row>
    <row r="1140">
      <c r="L1140" s="4" t="s">
        <v>3573</v>
      </c>
    </row>
    <row r="1141">
      <c r="L1141" s="4" t="s">
        <v>3574</v>
      </c>
    </row>
    <row r="1142">
      <c r="L1142" s="4" t="s">
        <v>2938</v>
      </c>
    </row>
    <row r="1143">
      <c r="L1143" s="4" t="s">
        <v>969</v>
      </c>
    </row>
    <row r="1144">
      <c r="L1144" s="4" t="s">
        <v>2442</v>
      </c>
    </row>
    <row r="1145">
      <c r="L1145" s="4" t="s">
        <v>1800</v>
      </c>
    </row>
    <row r="1146">
      <c r="L1146" s="4" t="s">
        <v>3575</v>
      </c>
    </row>
    <row r="1147">
      <c r="L1147" s="4" t="s">
        <v>3576</v>
      </c>
    </row>
    <row r="1148">
      <c r="L1148" s="4" t="s">
        <v>3577</v>
      </c>
    </row>
    <row r="1149">
      <c r="L1149" s="4" t="s">
        <v>3578</v>
      </c>
    </row>
    <row r="1150">
      <c r="L1150" s="4" t="s">
        <v>875</v>
      </c>
    </row>
    <row r="1151">
      <c r="L1151" s="4" t="s">
        <v>1135</v>
      </c>
    </row>
    <row r="1152">
      <c r="L1152" s="4" t="s">
        <v>2947</v>
      </c>
    </row>
    <row r="1153">
      <c r="L1153" s="4" t="s">
        <v>279</v>
      </c>
    </row>
    <row r="1154">
      <c r="L1154" s="4" t="s">
        <v>2162</v>
      </c>
    </row>
    <row r="1155">
      <c r="L1155" s="4" t="s">
        <v>3579</v>
      </c>
    </row>
    <row r="1156">
      <c r="L1156" s="4" t="s">
        <v>3580</v>
      </c>
    </row>
    <row r="1157">
      <c r="L1157" s="4" t="s">
        <v>3030</v>
      </c>
    </row>
    <row r="1158">
      <c r="L1158" s="4" t="s">
        <v>950</v>
      </c>
    </row>
    <row r="1159">
      <c r="L1159" s="4" t="s">
        <v>1392</v>
      </c>
    </row>
    <row r="1160">
      <c r="L1160" s="4" t="s">
        <v>2329</v>
      </c>
    </row>
    <row r="1161">
      <c r="L1161" s="4" t="s">
        <v>3581</v>
      </c>
    </row>
    <row r="1162">
      <c r="L1162" s="4" t="s">
        <v>2993</v>
      </c>
    </row>
    <row r="1163">
      <c r="L1163" s="4" t="s">
        <v>3582</v>
      </c>
    </row>
    <row r="1164">
      <c r="L1164" s="4" t="s">
        <v>2264</v>
      </c>
    </row>
    <row r="1165">
      <c r="L1165" s="4" t="s">
        <v>2458</v>
      </c>
    </row>
    <row r="1166">
      <c r="L1166" s="4" t="s">
        <v>2066</v>
      </c>
    </row>
    <row r="1167">
      <c r="L1167" s="4" t="s">
        <v>2899</v>
      </c>
    </row>
    <row r="1168">
      <c r="L1168" s="4" t="s">
        <v>3325</v>
      </c>
    </row>
    <row r="1169">
      <c r="L1169" s="4" t="s">
        <v>2125</v>
      </c>
    </row>
    <row r="1170">
      <c r="L1170" s="4" t="s">
        <v>2813</v>
      </c>
    </row>
    <row r="1171">
      <c r="L1171" s="4" t="s">
        <v>263</v>
      </c>
    </row>
    <row r="1172">
      <c r="L1172" s="4" t="s">
        <v>957</v>
      </c>
    </row>
    <row r="1173">
      <c r="L1173" s="4" t="s">
        <v>201</v>
      </c>
    </row>
    <row r="1174">
      <c r="L1174" s="4" t="s">
        <v>3583</v>
      </c>
    </row>
    <row r="1175">
      <c r="L1175" s="4" t="s">
        <v>1967</v>
      </c>
    </row>
    <row r="1176">
      <c r="L1176" s="4" t="s">
        <v>1092</v>
      </c>
    </row>
    <row r="1177">
      <c r="L1177" s="4" t="s">
        <v>1021</v>
      </c>
    </row>
    <row r="1178">
      <c r="L1178" s="4" t="s">
        <v>2347</v>
      </c>
    </row>
    <row r="1179">
      <c r="L1179" s="4" t="s">
        <v>1955</v>
      </c>
    </row>
    <row r="1180">
      <c r="L1180" s="4" t="s">
        <v>2792</v>
      </c>
    </row>
    <row r="1181">
      <c r="L1181" s="4" t="s">
        <v>1560</v>
      </c>
    </row>
    <row r="1182">
      <c r="L1182" s="4" t="s">
        <v>2514</v>
      </c>
    </row>
    <row r="1183">
      <c r="L1183" s="4" t="s">
        <v>3584</v>
      </c>
    </row>
    <row r="1184">
      <c r="L1184" s="4" t="s">
        <v>3585</v>
      </c>
    </row>
    <row r="1185">
      <c r="L1185" s="4" t="s">
        <v>1697</v>
      </c>
    </row>
    <row r="1186">
      <c r="L1186" s="4" t="s">
        <v>920</v>
      </c>
    </row>
    <row r="1187">
      <c r="L1187" s="4" t="s">
        <v>3586</v>
      </c>
    </row>
    <row r="1188">
      <c r="L1188" s="4" t="s">
        <v>3587</v>
      </c>
    </row>
    <row r="1189">
      <c r="L1189" s="4" t="s">
        <v>1948</v>
      </c>
    </row>
    <row r="1190">
      <c r="L1190" s="4" t="s">
        <v>2001</v>
      </c>
    </row>
    <row r="1191">
      <c r="L1191" s="4" t="s">
        <v>2408</v>
      </c>
    </row>
    <row r="1192">
      <c r="L1192" s="4" t="s">
        <v>3588</v>
      </c>
    </row>
    <row r="1193">
      <c r="L1193" s="4" t="s">
        <v>1148</v>
      </c>
    </row>
    <row r="1194">
      <c r="L1194" s="4" t="s">
        <v>2204</v>
      </c>
    </row>
    <row r="1195">
      <c r="L1195" s="4" t="s">
        <v>3589</v>
      </c>
    </row>
    <row r="1196">
      <c r="L1196" s="4" t="s">
        <v>3128</v>
      </c>
    </row>
    <row r="1197">
      <c r="L1197" s="4" t="s">
        <v>3590</v>
      </c>
    </row>
    <row r="1198">
      <c r="L1198" s="4" t="s">
        <v>3591</v>
      </c>
    </row>
    <row r="1199">
      <c r="L1199" s="4" t="s">
        <v>2130</v>
      </c>
    </row>
    <row r="1200">
      <c r="L1200" s="4" t="s">
        <v>2128</v>
      </c>
    </row>
    <row r="1201">
      <c r="L1201" s="4" t="s">
        <v>547</v>
      </c>
    </row>
    <row r="1202">
      <c r="L1202" s="4" t="s">
        <v>3592</v>
      </c>
    </row>
    <row r="1203">
      <c r="L1203" s="4" t="s">
        <v>3417</v>
      </c>
    </row>
    <row r="1204">
      <c r="L1204" s="4" t="s">
        <v>2036</v>
      </c>
    </row>
    <row r="1205">
      <c r="L1205" s="4" t="s">
        <v>3295</v>
      </c>
    </row>
    <row r="1206">
      <c r="L1206" s="4" t="s">
        <v>2500</v>
      </c>
    </row>
    <row r="1207">
      <c r="L1207" s="4" t="s">
        <v>3593</v>
      </c>
    </row>
    <row r="1208">
      <c r="L1208" s="4" t="s">
        <v>3594</v>
      </c>
    </row>
    <row r="1209">
      <c r="L1209" s="4" t="s">
        <v>1397</v>
      </c>
    </row>
    <row r="1210">
      <c r="L1210" s="4" t="s">
        <v>3595</v>
      </c>
    </row>
    <row r="1211">
      <c r="L1211" s="4" t="s">
        <v>1106</v>
      </c>
    </row>
    <row r="1212">
      <c r="L1212" s="4" t="s">
        <v>2012</v>
      </c>
    </row>
    <row r="1213">
      <c r="L1213" s="4" t="s">
        <v>3596</v>
      </c>
    </row>
    <row r="1214">
      <c r="L1214" s="4" t="s">
        <v>2693</v>
      </c>
    </row>
    <row r="1215">
      <c r="L1215" s="4" t="s">
        <v>2256</v>
      </c>
    </row>
    <row r="1216">
      <c r="L1216" s="4" t="s">
        <v>1741</v>
      </c>
    </row>
    <row r="1217">
      <c r="L1217" s="4" t="s">
        <v>2610</v>
      </c>
    </row>
    <row r="1218">
      <c r="L1218" s="4" t="s">
        <v>2915</v>
      </c>
    </row>
    <row r="1219">
      <c r="L1219" s="4" t="s">
        <v>1381</v>
      </c>
    </row>
    <row r="1220">
      <c r="L1220" s="4" t="s">
        <v>1245</v>
      </c>
    </row>
    <row r="1221">
      <c r="L1221" s="4" t="s">
        <v>2257</v>
      </c>
    </row>
    <row r="1222">
      <c r="L1222" s="4" t="s">
        <v>3597</v>
      </c>
    </row>
    <row r="1223">
      <c r="L1223" s="4" t="s">
        <v>387</v>
      </c>
    </row>
    <row r="1224">
      <c r="L1224" s="4" t="s">
        <v>2683</v>
      </c>
    </row>
    <row r="1225">
      <c r="L1225" s="4" t="s">
        <v>1596</v>
      </c>
    </row>
    <row r="1226">
      <c r="L1226" s="4" t="s">
        <v>538</v>
      </c>
    </row>
    <row r="1227">
      <c r="L1227" s="4" t="s">
        <v>1999</v>
      </c>
    </row>
    <row r="1228">
      <c r="L1228" s="4" t="s">
        <v>3598</v>
      </c>
    </row>
    <row r="1229">
      <c r="L1229" s="4" t="s">
        <v>2744</v>
      </c>
    </row>
    <row r="1230">
      <c r="L1230" s="4" t="s">
        <v>3370</v>
      </c>
    </row>
    <row r="1231">
      <c r="L1231" s="4" t="s">
        <v>881</v>
      </c>
    </row>
    <row r="1232">
      <c r="L1232" s="4" t="s">
        <v>3599</v>
      </c>
    </row>
    <row r="1233">
      <c r="L1233" s="4" t="s">
        <v>3600</v>
      </c>
    </row>
    <row r="1234">
      <c r="L1234" s="4" t="s">
        <v>1968</v>
      </c>
    </row>
    <row r="1235">
      <c r="L1235" s="4" t="s">
        <v>1602</v>
      </c>
    </row>
    <row r="1236">
      <c r="L1236" s="4" t="s">
        <v>2289</v>
      </c>
    </row>
    <row r="1237">
      <c r="L1237" s="4" t="s">
        <v>2372</v>
      </c>
    </row>
    <row r="1238">
      <c r="L1238" s="4" t="s">
        <v>2202</v>
      </c>
    </row>
    <row r="1239">
      <c r="L1239" s="4" t="s">
        <v>3601</v>
      </c>
    </row>
    <row r="1240">
      <c r="L1240" s="4" t="s">
        <v>1008</v>
      </c>
    </row>
    <row r="1241">
      <c r="L1241" s="4" t="s">
        <v>2669</v>
      </c>
    </row>
    <row r="1242">
      <c r="L1242" s="4" t="s">
        <v>2142</v>
      </c>
    </row>
    <row r="1243">
      <c r="L1243" s="4" t="s">
        <v>582</v>
      </c>
    </row>
    <row r="1244">
      <c r="L1244" s="4" t="s">
        <v>2280</v>
      </c>
    </row>
    <row r="1245">
      <c r="L1245" s="4" t="s">
        <v>1570</v>
      </c>
    </row>
    <row r="1246">
      <c r="L1246" s="4" t="s">
        <v>3602</v>
      </c>
    </row>
    <row r="1247">
      <c r="L1247" s="4" t="s">
        <v>2696</v>
      </c>
    </row>
    <row r="1248">
      <c r="L1248" s="4" t="s">
        <v>2833</v>
      </c>
    </row>
    <row r="1249">
      <c r="L1249" s="4" t="s">
        <v>3603</v>
      </c>
    </row>
    <row r="1250">
      <c r="L1250" s="4" t="s">
        <v>2255</v>
      </c>
    </row>
    <row r="1251">
      <c r="L1251" s="4" t="s">
        <v>1950</v>
      </c>
    </row>
    <row r="1252">
      <c r="L1252" s="4" t="s">
        <v>1923</v>
      </c>
    </row>
    <row r="1253">
      <c r="L1253" s="4" t="s">
        <v>2020</v>
      </c>
    </row>
    <row r="1254">
      <c r="L1254" s="4" t="s">
        <v>2399</v>
      </c>
    </row>
    <row r="1255">
      <c r="L1255" s="4" t="s">
        <v>2325</v>
      </c>
    </row>
    <row r="1256">
      <c r="L1256" s="4" t="s">
        <v>2057</v>
      </c>
    </row>
    <row r="1257">
      <c r="L1257" s="4" t="s">
        <v>3604</v>
      </c>
    </row>
    <row r="1258">
      <c r="L1258" s="4" t="s">
        <v>3605</v>
      </c>
    </row>
    <row r="1259">
      <c r="L1259" s="4" t="s">
        <v>2217</v>
      </c>
    </row>
    <row r="1260">
      <c r="L1260" s="4" t="s">
        <v>214</v>
      </c>
    </row>
    <row r="1261">
      <c r="L1261" s="4" t="s">
        <v>3606</v>
      </c>
    </row>
    <row r="1262">
      <c r="L1262" s="4" t="s">
        <v>3607</v>
      </c>
    </row>
    <row r="1263">
      <c r="L1263" s="4" t="s">
        <v>1770</v>
      </c>
    </row>
    <row r="1264">
      <c r="L1264" s="4" t="s">
        <v>2516</v>
      </c>
    </row>
    <row r="1265">
      <c r="L1265" s="4" t="s">
        <v>3608</v>
      </c>
    </row>
    <row r="1266">
      <c r="L1266" s="4" t="s">
        <v>3609</v>
      </c>
    </row>
    <row r="1267">
      <c r="L1267" s="4" t="s">
        <v>1450</v>
      </c>
    </row>
    <row r="1268">
      <c r="L1268" s="4" t="s">
        <v>1621</v>
      </c>
    </row>
    <row r="1269">
      <c r="L1269" s="4" t="s">
        <v>3610</v>
      </c>
    </row>
    <row r="1270">
      <c r="L1270" s="4" t="s">
        <v>3611</v>
      </c>
    </row>
    <row r="1271">
      <c r="L1271" s="4" t="s">
        <v>1300</v>
      </c>
    </row>
    <row r="1272">
      <c r="L1272" s="4" t="s">
        <v>3612</v>
      </c>
    </row>
    <row r="1273">
      <c r="L1273" s="4" t="s">
        <v>1476</v>
      </c>
    </row>
    <row r="1274">
      <c r="L1274" s="4" t="s">
        <v>3613</v>
      </c>
    </row>
    <row r="1275">
      <c r="L1275" s="4" t="s">
        <v>3149</v>
      </c>
    </row>
    <row r="1276">
      <c r="L1276" s="4" t="s">
        <v>3614</v>
      </c>
    </row>
    <row r="1277">
      <c r="L1277" s="4" t="s">
        <v>2601</v>
      </c>
    </row>
    <row r="1278">
      <c r="L1278" s="4" t="s">
        <v>2437</v>
      </c>
    </row>
    <row r="1279">
      <c r="L1279" s="4" t="s">
        <v>2365</v>
      </c>
    </row>
    <row r="1280">
      <c r="L1280" s="4" t="s">
        <v>2187</v>
      </c>
    </row>
    <row r="1281">
      <c r="L1281" s="4" t="s">
        <v>2367</v>
      </c>
    </row>
    <row r="1282">
      <c r="L1282" s="4" t="s">
        <v>2366</v>
      </c>
    </row>
    <row r="1283">
      <c r="L1283" s="4" t="s">
        <v>3615</v>
      </c>
    </row>
    <row r="1284">
      <c r="L1284" s="4" t="s">
        <v>3616</v>
      </c>
    </row>
    <row r="1285">
      <c r="L1285" s="4" t="s">
        <v>2445</v>
      </c>
    </row>
    <row r="1286">
      <c r="L1286" s="4" t="s">
        <v>2446</v>
      </c>
    </row>
    <row r="1287">
      <c r="L1287" s="4" t="s">
        <v>3617</v>
      </c>
    </row>
    <row r="1288">
      <c r="L1288" s="4" t="s">
        <v>3618</v>
      </c>
    </row>
    <row r="1289">
      <c r="L1289" s="4" t="s">
        <v>2228</v>
      </c>
    </row>
    <row r="1290">
      <c r="L1290" s="4" t="s">
        <v>1985</v>
      </c>
    </row>
    <row r="1291">
      <c r="L1291" s="4" t="s">
        <v>3619</v>
      </c>
    </row>
    <row r="1292">
      <c r="L1292" s="4" t="s">
        <v>3620</v>
      </c>
    </row>
    <row r="1293">
      <c r="L1293" s="4" t="s">
        <v>3621</v>
      </c>
    </row>
    <row r="1294">
      <c r="L1294" s="4" t="s">
        <v>1401</v>
      </c>
    </row>
    <row r="1295">
      <c r="L1295" s="4" t="s">
        <v>2401</v>
      </c>
    </row>
    <row r="1296">
      <c r="L1296" s="4" t="s">
        <v>3622</v>
      </c>
    </row>
    <row r="1297">
      <c r="L1297" s="4" t="s">
        <v>2301</v>
      </c>
    </row>
    <row r="1298">
      <c r="L1298" s="4" t="s">
        <v>1138</v>
      </c>
    </row>
    <row r="1299">
      <c r="L1299" s="4" t="s">
        <v>3623</v>
      </c>
    </row>
    <row r="1300">
      <c r="L1300" s="4" t="s">
        <v>3624</v>
      </c>
    </row>
    <row r="1301">
      <c r="L1301" s="4" t="s">
        <v>2705</v>
      </c>
    </row>
    <row r="1302">
      <c r="L1302" s="4" t="s">
        <v>2031</v>
      </c>
    </row>
    <row r="1303">
      <c r="L1303" s="4" t="s">
        <v>1015</v>
      </c>
    </row>
    <row r="1304">
      <c r="L1304" s="4" t="s">
        <v>2085</v>
      </c>
    </row>
    <row r="1305">
      <c r="L1305" s="4" t="s">
        <v>3625</v>
      </c>
    </row>
    <row r="1306">
      <c r="L1306" s="4" t="s">
        <v>3075</v>
      </c>
    </row>
    <row r="1307">
      <c r="L1307" s="4" t="s">
        <v>3626</v>
      </c>
    </row>
    <row r="1308">
      <c r="L1308" s="4" t="s">
        <v>1682</v>
      </c>
    </row>
    <row r="1309">
      <c r="L1309" s="4" t="s">
        <v>2337</v>
      </c>
    </row>
    <row r="1310">
      <c r="L1310" s="4" t="s">
        <v>1386</v>
      </c>
    </row>
    <row r="1311">
      <c r="L1311" s="4" t="s">
        <v>3627</v>
      </c>
    </row>
    <row r="1312">
      <c r="L1312" s="4" t="s">
        <v>2174</v>
      </c>
    </row>
    <row r="1313">
      <c r="L1313" s="4" t="s">
        <v>2847</v>
      </c>
    </row>
    <row r="1314">
      <c r="L1314" s="4" t="s">
        <v>3628</v>
      </c>
    </row>
    <row r="1315">
      <c r="L1315" s="4" t="s">
        <v>3049</v>
      </c>
    </row>
    <row r="1316">
      <c r="L1316" s="4" t="s">
        <v>3629</v>
      </c>
    </row>
    <row r="1317">
      <c r="L1317" s="4" t="s">
        <v>2485</v>
      </c>
    </row>
    <row r="1318">
      <c r="L1318" s="4" t="s">
        <v>1344</v>
      </c>
    </row>
    <row r="1319">
      <c r="L1319" s="4" t="s">
        <v>1869</v>
      </c>
    </row>
    <row r="1320">
      <c r="L1320" s="4" t="s">
        <v>2151</v>
      </c>
    </row>
    <row r="1321">
      <c r="L1321" s="4" t="s">
        <v>3630</v>
      </c>
    </row>
    <row r="1322">
      <c r="L1322" s="4" t="s">
        <v>3631</v>
      </c>
    </row>
    <row r="1323">
      <c r="L1323" s="4" t="s">
        <v>736</v>
      </c>
    </row>
    <row r="1324">
      <c r="L1324" s="4" t="s">
        <v>2927</v>
      </c>
    </row>
    <row r="1325">
      <c r="L1325" s="4" t="s">
        <v>3632</v>
      </c>
    </row>
    <row r="1326">
      <c r="L1326" s="4" t="s">
        <v>3633</v>
      </c>
    </row>
    <row r="1327">
      <c r="L1327" s="4" t="s">
        <v>3634</v>
      </c>
    </row>
    <row r="1328">
      <c r="L1328" s="4" t="s">
        <v>2888</v>
      </c>
    </row>
    <row r="1329">
      <c r="L1329" s="4" t="s">
        <v>2888</v>
      </c>
    </row>
    <row r="1330">
      <c r="L1330" s="4" t="s">
        <v>3635</v>
      </c>
    </row>
    <row r="1331">
      <c r="L1331" s="4" t="s">
        <v>3635</v>
      </c>
    </row>
    <row r="1332">
      <c r="L1332" s="4" t="s">
        <v>3636</v>
      </c>
    </row>
    <row r="1333">
      <c r="L1333" s="4" t="s">
        <v>3637</v>
      </c>
    </row>
    <row r="1334">
      <c r="L1334" s="4" t="s">
        <v>3638</v>
      </c>
    </row>
    <row r="1335">
      <c r="L1335" s="4" t="s">
        <v>1175</v>
      </c>
    </row>
    <row r="1336">
      <c r="L1336" s="4" t="s">
        <v>3639</v>
      </c>
    </row>
    <row r="1337">
      <c r="L1337" s="4" t="s">
        <v>1051</v>
      </c>
    </row>
    <row r="1338">
      <c r="L1338" s="4" t="s">
        <v>3640</v>
      </c>
    </row>
    <row r="1339">
      <c r="L1339" s="4" t="s">
        <v>2351</v>
      </c>
    </row>
    <row r="1340">
      <c r="L1340" s="4" t="s">
        <v>3443</v>
      </c>
    </row>
    <row r="1341">
      <c r="L1341" s="4" t="s">
        <v>1058</v>
      </c>
    </row>
    <row r="1342">
      <c r="L1342" s="4" t="s">
        <v>1363</v>
      </c>
    </row>
    <row r="1343">
      <c r="L1343" s="4" t="s">
        <v>943</v>
      </c>
    </row>
    <row r="1344">
      <c r="L1344" s="4" t="s">
        <v>1240</v>
      </c>
    </row>
    <row r="1345">
      <c r="L1345" s="4" t="s">
        <v>1688</v>
      </c>
    </row>
    <row r="1346">
      <c r="L1346" s="4" t="s">
        <v>1643</v>
      </c>
    </row>
    <row r="1347">
      <c r="L1347" s="4" t="s">
        <v>3641</v>
      </c>
    </row>
    <row r="1348">
      <c r="L1348" s="4" t="s">
        <v>2858</v>
      </c>
    </row>
    <row r="1349">
      <c r="L1349" s="4" t="s">
        <v>2134</v>
      </c>
    </row>
    <row r="1350">
      <c r="L1350" s="4" t="s">
        <v>3642</v>
      </c>
    </row>
    <row r="1351">
      <c r="L1351" s="4" t="s">
        <v>3643</v>
      </c>
    </row>
    <row r="1352">
      <c r="L1352" s="4" t="s">
        <v>653</v>
      </c>
    </row>
    <row r="1353">
      <c r="L1353" s="4" t="s">
        <v>832</v>
      </c>
    </row>
    <row r="1354">
      <c r="L1354" s="48" t="s">
        <v>3644</v>
      </c>
    </row>
    <row r="1355">
      <c r="L1355" s="48" t="s">
        <v>2055</v>
      </c>
    </row>
    <row r="1356">
      <c r="L1356" s="48" t="s">
        <v>3645</v>
      </c>
    </row>
    <row r="1357">
      <c r="L1357" s="48" t="s">
        <v>2869</v>
      </c>
    </row>
    <row r="1358">
      <c r="L1358" s="48" t="s">
        <v>3646</v>
      </c>
    </row>
    <row r="1359">
      <c r="L1359" s="48" t="s">
        <v>1539</v>
      </c>
    </row>
    <row r="1360">
      <c r="L1360" s="48" t="s">
        <v>3647</v>
      </c>
    </row>
    <row r="1361">
      <c r="L1361" s="48" t="s">
        <v>3648</v>
      </c>
    </row>
    <row r="1362">
      <c r="L1362" s="48" t="s">
        <v>3649</v>
      </c>
    </row>
    <row r="1363">
      <c r="L1363" s="48" t="s">
        <v>3650</v>
      </c>
    </row>
    <row r="1364">
      <c r="L1364" s="48" t="s">
        <v>3651</v>
      </c>
    </row>
    <row r="1365">
      <c r="L1365" s="48" t="s">
        <v>3652</v>
      </c>
    </row>
    <row r="1366">
      <c r="L1366" s="48" t="s">
        <v>1356</v>
      </c>
    </row>
    <row r="1367">
      <c r="L1367" s="48" t="s">
        <v>1411</v>
      </c>
    </row>
    <row r="1368">
      <c r="L1368" s="48" t="s">
        <v>819</v>
      </c>
    </row>
    <row r="1369">
      <c r="L1369" s="48" t="s">
        <v>2098</v>
      </c>
    </row>
    <row r="1370">
      <c r="L1370" s="48" t="s">
        <v>3653</v>
      </c>
    </row>
    <row r="1371">
      <c r="L1371" s="48" t="s">
        <v>1982</v>
      </c>
    </row>
    <row r="1372">
      <c r="L1372" s="48" t="s">
        <v>3654</v>
      </c>
    </row>
    <row r="1373">
      <c r="L1373" s="48" t="s">
        <v>2864</v>
      </c>
    </row>
    <row r="1374">
      <c r="L1374" s="48" t="s">
        <v>3655</v>
      </c>
    </row>
    <row r="1375">
      <c r="L1375" s="48" t="s">
        <v>2433</v>
      </c>
    </row>
    <row r="1376">
      <c r="L1376" s="48" t="s">
        <v>3656</v>
      </c>
    </row>
    <row r="1377">
      <c r="L1377" s="48" t="s">
        <v>2816</v>
      </c>
    </row>
    <row r="1378">
      <c r="L1378" s="48" t="s">
        <v>3657</v>
      </c>
    </row>
    <row r="1379">
      <c r="L1379" s="48" t="s">
        <v>3658</v>
      </c>
    </row>
    <row r="1380">
      <c r="L1380" s="48" t="s">
        <v>3659</v>
      </c>
    </row>
    <row r="1381">
      <c r="L1381" s="48" t="s">
        <v>3660</v>
      </c>
    </row>
    <row r="1382">
      <c r="L1382" s="48" t="s">
        <v>2624</v>
      </c>
    </row>
    <row r="1383">
      <c r="L1383" s="48" t="s">
        <v>2974</v>
      </c>
    </row>
    <row r="1384">
      <c r="L1384" s="48" t="s">
        <v>3661</v>
      </c>
    </row>
    <row r="1385">
      <c r="L1385" s="48" t="s">
        <v>3662</v>
      </c>
    </row>
    <row r="1386">
      <c r="L1386" s="48" t="s">
        <v>3193</v>
      </c>
    </row>
    <row r="1387">
      <c r="L1387" s="48" t="s">
        <v>3663</v>
      </c>
    </row>
    <row r="1388">
      <c r="L1388" s="48" t="s">
        <v>3664</v>
      </c>
    </row>
    <row r="1389">
      <c r="L1389" s="48" t="s">
        <v>3665</v>
      </c>
    </row>
    <row r="1390">
      <c r="L1390" s="48" t="s">
        <v>3666</v>
      </c>
    </row>
    <row r="1391">
      <c r="L1391" s="48" t="s">
        <v>3667</v>
      </c>
    </row>
    <row r="1392">
      <c r="L1392" s="48" t="s">
        <v>3239</v>
      </c>
    </row>
    <row r="1393">
      <c r="L1393" s="48" t="s">
        <v>3215</v>
      </c>
    </row>
    <row r="1394">
      <c r="L1394" s="48" t="s">
        <v>3668</v>
      </c>
    </row>
    <row r="1395">
      <c r="L1395" s="48" t="s">
        <v>3669</v>
      </c>
    </row>
    <row r="1396">
      <c r="L1396" s="48" t="s">
        <v>3670</v>
      </c>
    </row>
    <row r="1397">
      <c r="L1397" s="48" t="s">
        <v>2578</v>
      </c>
    </row>
    <row r="1398">
      <c r="L1398" s="48" t="s">
        <v>3671</v>
      </c>
    </row>
    <row r="1399">
      <c r="L1399" s="48" t="s">
        <v>2472</v>
      </c>
    </row>
    <row r="1400">
      <c r="L1400" s="48" t="s">
        <v>897</v>
      </c>
    </row>
    <row r="1401">
      <c r="L1401" s="49" t="s">
        <v>3672</v>
      </c>
    </row>
    <row r="1402">
      <c r="L1402" s="48" t="s">
        <v>2842</v>
      </c>
    </row>
    <row r="1403">
      <c r="L1403" s="48" t="s">
        <v>3673</v>
      </c>
    </row>
    <row r="1404">
      <c r="L1404" s="48" t="s">
        <v>3674</v>
      </c>
    </row>
    <row r="1405">
      <c r="L1405" s="48" t="s">
        <v>2585</v>
      </c>
    </row>
    <row r="1406">
      <c r="L1406" s="48" t="s">
        <v>2498</v>
      </c>
    </row>
    <row r="1407">
      <c r="L1407" s="48" t="s">
        <v>3675</v>
      </c>
    </row>
    <row r="1408">
      <c r="L1408" s="48" t="s">
        <v>1163</v>
      </c>
    </row>
    <row r="1409">
      <c r="L1409" s="48" t="s">
        <v>2564</v>
      </c>
    </row>
    <row r="1410">
      <c r="L1410" s="48" t="s">
        <v>3676</v>
      </c>
    </row>
    <row r="1411">
      <c r="L1411" s="48" t="s">
        <v>3677</v>
      </c>
    </row>
    <row r="1412">
      <c r="L1412" s="48" t="s">
        <v>3678</v>
      </c>
    </row>
    <row r="1413">
      <c r="L1413" s="48" t="s">
        <v>3679</v>
      </c>
    </row>
    <row r="1414">
      <c r="L1414" s="48" t="s">
        <v>3680</v>
      </c>
    </row>
    <row r="1415">
      <c r="L1415" s="48" t="s">
        <v>3166</v>
      </c>
    </row>
    <row r="1416">
      <c r="L1416" s="48" t="s">
        <v>3681</v>
      </c>
    </row>
    <row r="1417">
      <c r="L1417" s="48" t="s">
        <v>3682</v>
      </c>
    </row>
    <row r="1418">
      <c r="L1418" s="48" t="s">
        <v>3683</v>
      </c>
    </row>
    <row r="1419">
      <c r="L1419" s="48" t="s">
        <v>383</v>
      </c>
    </row>
    <row r="1420">
      <c r="L1420" s="48" t="s">
        <v>2373</v>
      </c>
    </row>
    <row r="1421">
      <c r="L1421" s="48" t="s">
        <v>3342</v>
      </c>
    </row>
    <row r="1422">
      <c r="L1422" s="48" t="s">
        <v>2205</v>
      </c>
    </row>
    <row r="1423">
      <c r="L1423" s="48" t="s">
        <v>1053</v>
      </c>
    </row>
    <row r="1424">
      <c r="L1424" s="48" t="s">
        <v>961</v>
      </c>
    </row>
    <row r="1425">
      <c r="L1425" s="48" t="s">
        <v>3684</v>
      </c>
    </row>
    <row r="1426">
      <c r="L1426" s="48" t="s">
        <v>3685</v>
      </c>
    </row>
    <row r="1427">
      <c r="L1427" s="48" t="s">
        <v>276</v>
      </c>
    </row>
    <row r="1428">
      <c r="L1428" s="48" t="s">
        <v>2024</v>
      </c>
    </row>
    <row r="1429">
      <c r="L1429" s="48" t="s">
        <v>3686</v>
      </c>
    </row>
    <row r="1430">
      <c r="L1430" s="48" t="s">
        <v>2269</v>
      </c>
    </row>
    <row r="1431">
      <c r="L1431" s="48" t="s">
        <v>1541</v>
      </c>
    </row>
    <row r="1432">
      <c r="L1432" s="48" t="s">
        <v>2558</v>
      </c>
    </row>
    <row r="1433">
      <c r="L1433" s="48" t="s">
        <v>1469</v>
      </c>
    </row>
    <row r="1434">
      <c r="L1434" s="48" t="s">
        <v>2895</v>
      </c>
    </row>
    <row r="1435">
      <c r="L1435" s="48" t="s">
        <v>3687</v>
      </c>
    </row>
    <row r="1436">
      <c r="L1436" s="48" t="s">
        <v>2546</v>
      </c>
    </row>
    <row r="1437">
      <c r="L1437" s="48" t="s">
        <v>2008</v>
      </c>
    </row>
    <row r="1438">
      <c r="L1438" s="48" t="s">
        <v>744</v>
      </c>
    </row>
    <row r="1439">
      <c r="L1439" s="48" t="s">
        <v>3688</v>
      </c>
    </row>
    <row r="1440">
      <c r="L1440" s="48" t="s">
        <v>2675</v>
      </c>
    </row>
    <row r="1441">
      <c r="L1441" s="48" t="s">
        <v>2737</v>
      </c>
    </row>
    <row r="1442">
      <c r="L1442" s="48" t="s">
        <v>3689</v>
      </c>
    </row>
    <row r="1443">
      <c r="L1443" s="48" t="s">
        <v>2331</v>
      </c>
    </row>
    <row r="1444">
      <c r="L1444" s="48" t="s">
        <v>1297</v>
      </c>
    </row>
    <row r="1445">
      <c r="L1445" s="48" t="s">
        <v>3690</v>
      </c>
    </row>
    <row r="1446">
      <c r="L1446" s="48" t="s">
        <v>3691</v>
      </c>
    </row>
    <row r="1447">
      <c r="L1447" s="48" t="s">
        <v>2936</v>
      </c>
    </row>
    <row r="1448">
      <c r="L1448" s="48" t="s">
        <v>1894</v>
      </c>
    </row>
    <row r="1449">
      <c r="L1449" s="48" t="s">
        <v>863</v>
      </c>
    </row>
    <row r="1450">
      <c r="L1450" s="48" t="s">
        <v>505</v>
      </c>
    </row>
    <row r="1451">
      <c r="L1451" s="48" t="s">
        <v>2848</v>
      </c>
    </row>
    <row r="1452">
      <c r="L1452" s="48" t="s">
        <v>3034</v>
      </c>
    </row>
    <row r="1453">
      <c r="L1453" s="48" t="s">
        <v>3692</v>
      </c>
    </row>
    <row r="1454">
      <c r="L1454" s="48" t="s">
        <v>3693</v>
      </c>
    </row>
    <row r="1455">
      <c r="L1455" s="48" t="s">
        <v>914</v>
      </c>
    </row>
    <row r="1456">
      <c r="L1456" s="48" t="s">
        <v>3694</v>
      </c>
    </row>
    <row r="1457">
      <c r="L1457" s="48" t="s">
        <v>2903</v>
      </c>
    </row>
    <row r="1458">
      <c r="L1458" s="48" t="s">
        <v>3695</v>
      </c>
    </row>
    <row r="1459">
      <c r="L1459" s="48" t="s">
        <v>3696</v>
      </c>
    </row>
    <row r="1460">
      <c r="L1460" s="48" t="s">
        <v>3697</v>
      </c>
    </row>
    <row r="1461">
      <c r="L1461" s="48" t="s">
        <v>3036</v>
      </c>
    </row>
    <row r="1462">
      <c r="L1462" s="48" t="s">
        <v>2554</v>
      </c>
    </row>
    <row r="1463">
      <c r="L1463" s="48" t="s">
        <v>3698</v>
      </c>
    </row>
    <row r="1464">
      <c r="L1464" s="48" t="s">
        <v>3698</v>
      </c>
    </row>
    <row r="1465">
      <c r="L1465" s="48" t="s">
        <v>1439</v>
      </c>
    </row>
    <row r="1466">
      <c r="L1466" s="48" t="s">
        <v>3699</v>
      </c>
    </row>
    <row r="1467">
      <c r="L1467" s="48" t="s">
        <v>1441</v>
      </c>
    </row>
    <row r="1468">
      <c r="L1468" s="48" t="s">
        <v>3700</v>
      </c>
    </row>
    <row r="1469">
      <c r="L1469" s="48" t="s">
        <v>2995</v>
      </c>
    </row>
    <row r="1470">
      <c r="L1470" s="48" t="s">
        <v>2282</v>
      </c>
    </row>
    <row r="1471">
      <c r="L1471" s="48" t="s">
        <v>2241</v>
      </c>
    </row>
    <row r="1472">
      <c r="L1472" s="48" t="s">
        <v>3701</v>
      </c>
    </row>
    <row r="1473">
      <c r="L1473" s="48" t="s">
        <v>3702</v>
      </c>
    </row>
    <row r="1474">
      <c r="L1474" s="48" t="s">
        <v>2250</v>
      </c>
    </row>
    <row r="1475">
      <c r="L1475" s="48" t="s">
        <v>3703</v>
      </c>
    </row>
    <row r="1476">
      <c r="L1476" s="48" t="s">
        <v>3704</v>
      </c>
    </row>
    <row r="1477">
      <c r="L1477" s="48" t="s">
        <v>3705</v>
      </c>
    </row>
    <row r="1478">
      <c r="L1478" s="48" t="s">
        <v>3706</v>
      </c>
    </row>
    <row r="1479">
      <c r="L1479" s="48" t="s">
        <v>3172</v>
      </c>
    </row>
    <row r="1480">
      <c r="L1480" s="48" t="s">
        <v>3707</v>
      </c>
    </row>
    <row r="1481">
      <c r="L1481" s="48" t="s">
        <v>3708</v>
      </c>
    </row>
    <row r="1482">
      <c r="L1482" s="48" t="s">
        <v>2822</v>
      </c>
    </row>
    <row r="1483">
      <c r="L1483" s="48" t="s">
        <v>3709</v>
      </c>
    </row>
    <row r="1484">
      <c r="L1484" s="48" t="s">
        <v>3710</v>
      </c>
    </row>
    <row r="1485">
      <c r="L1485" s="48" t="s">
        <v>3711</v>
      </c>
    </row>
    <row r="1486">
      <c r="L1486" s="48" t="s">
        <v>3712</v>
      </c>
    </row>
    <row r="1487">
      <c r="L1487" s="48" t="s">
        <v>3713</v>
      </c>
    </row>
    <row r="1488">
      <c r="L1488" s="48" t="s">
        <v>3714</v>
      </c>
    </row>
    <row r="1489">
      <c r="L1489" s="48" t="s">
        <v>2079</v>
      </c>
    </row>
    <row r="1490">
      <c r="L1490" s="48" t="s">
        <v>3715</v>
      </c>
    </row>
    <row r="1491">
      <c r="L1491" s="48" t="s">
        <v>3716</v>
      </c>
    </row>
    <row r="1492">
      <c r="L1492" s="48" t="s">
        <v>3717</v>
      </c>
    </row>
    <row r="1493">
      <c r="L1493" s="48" t="s">
        <v>3718</v>
      </c>
    </row>
    <row r="1494">
      <c r="L1494" s="48" t="s">
        <v>1677</v>
      </c>
    </row>
    <row r="1495">
      <c r="L1495" s="48" t="s">
        <v>2552</v>
      </c>
    </row>
    <row r="1496">
      <c r="L1496" s="48" t="s">
        <v>3110</v>
      </c>
    </row>
    <row r="1497">
      <c r="L1497" s="48" t="s">
        <v>3719</v>
      </c>
    </row>
    <row r="1498">
      <c r="L1498" s="48" t="s">
        <v>3720</v>
      </c>
    </row>
    <row r="1499">
      <c r="L1499" s="48" t="s">
        <v>2146</v>
      </c>
    </row>
    <row r="1500">
      <c r="L1500" s="48" t="s">
        <v>2707</v>
      </c>
    </row>
    <row r="1501">
      <c r="L1501" s="49" t="s">
        <v>1988</v>
      </c>
    </row>
    <row r="1502">
      <c r="L1502" s="50" t="s">
        <v>544</v>
      </c>
    </row>
    <row r="1503">
      <c r="L1503" s="50" t="s">
        <v>723</v>
      </c>
    </row>
    <row r="1504">
      <c r="L1504" s="50" t="s">
        <v>3721</v>
      </c>
    </row>
    <row r="1505">
      <c r="L1505" s="50" t="s">
        <v>3722</v>
      </c>
    </row>
    <row r="1506">
      <c r="L1506" s="50" t="s">
        <v>3723</v>
      </c>
    </row>
    <row r="1507">
      <c r="L1507" s="50" t="s">
        <v>469</v>
      </c>
    </row>
    <row r="1508">
      <c r="L1508" s="50" t="s">
        <v>3724</v>
      </c>
    </row>
    <row r="1509">
      <c r="L1509" s="50" t="s">
        <v>2495</v>
      </c>
    </row>
    <row r="1510">
      <c r="L1510" s="50" t="s">
        <v>3725</v>
      </c>
    </row>
    <row r="1511">
      <c r="L1511" s="50" t="s">
        <v>3726</v>
      </c>
    </row>
    <row r="1512">
      <c r="L1512" s="50" t="s">
        <v>2136</v>
      </c>
    </row>
    <row r="1513">
      <c r="L1513" s="50" t="s">
        <v>2694</v>
      </c>
    </row>
    <row r="1514">
      <c r="L1514" s="50" t="s">
        <v>1583</v>
      </c>
    </row>
    <row r="1515">
      <c r="L1515" s="50" t="s">
        <v>2975</v>
      </c>
    </row>
    <row r="1516">
      <c r="L1516" s="50" t="s">
        <v>3727</v>
      </c>
    </row>
    <row r="1517">
      <c r="L1517" s="50" t="s">
        <v>3728</v>
      </c>
    </row>
    <row r="1518">
      <c r="L1518" s="50" t="s">
        <v>3729</v>
      </c>
    </row>
    <row r="1519">
      <c r="L1519" s="50" t="s">
        <v>2537</v>
      </c>
    </row>
    <row r="1520">
      <c r="L1520" s="50" t="s">
        <v>3730</v>
      </c>
    </row>
    <row r="1521">
      <c r="L1521" s="50" t="s">
        <v>2684</v>
      </c>
    </row>
    <row r="1522">
      <c r="L1522" s="50" t="s">
        <v>1147</v>
      </c>
    </row>
    <row r="1523">
      <c r="L1523" s="50" t="s">
        <v>2335</v>
      </c>
    </row>
    <row r="1524">
      <c r="L1524" s="50" t="s">
        <v>3731</v>
      </c>
    </row>
    <row r="1525">
      <c r="L1525" s="50" t="s">
        <v>3732</v>
      </c>
    </row>
    <row r="1526">
      <c r="L1526" s="50" t="s">
        <v>3732</v>
      </c>
    </row>
    <row r="1527">
      <c r="L1527" s="50" t="s">
        <v>3733</v>
      </c>
    </row>
    <row r="1528">
      <c r="L1528" s="50" t="s">
        <v>3734</v>
      </c>
    </row>
    <row r="1529">
      <c r="L1529" s="49" t="s">
        <v>3735</v>
      </c>
    </row>
    <row r="1530">
      <c r="L1530" s="50" t="s">
        <v>3736</v>
      </c>
    </row>
    <row r="1531">
      <c r="L1531" s="50" t="s">
        <v>2544</v>
      </c>
    </row>
    <row r="1532">
      <c r="L1532" s="50" t="s">
        <v>3092</v>
      </c>
    </row>
    <row r="1533">
      <c r="L1533" s="50" t="s">
        <v>3737</v>
      </c>
    </row>
    <row r="1534">
      <c r="L1534" s="50" t="s">
        <v>3738</v>
      </c>
    </row>
    <row r="1535">
      <c r="L1535" s="50" t="s">
        <v>1257</v>
      </c>
    </row>
    <row r="1536">
      <c r="L1536" s="50" t="s">
        <v>3739</v>
      </c>
    </row>
    <row r="1537">
      <c r="L1537" s="50" t="s">
        <v>76</v>
      </c>
    </row>
    <row r="1538">
      <c r="L1538" s="50" t="s">
        <v>794</v>
      </c>
    </row>
    <row r="1539">
      <c r="L1539" s="50" t="s">
        <v>3740</v>
      </c>
    </row>
    <row r="1540">
      <c r="L1540" s="50" t="s">
        <v>963</v>
      </c>
    </row>
    <row r="1541">
      <c r="L1541" s="50" t="s">
        <v>2475</v>
      </c>
    </row>
    <row r="1542">
      <c r="L1542" s="50" t="s">
        <v>1547</v>
      </c>
    </row>
    <row r="1543">
      <c r="L1543" s="50" t="s">
        <v>1750</v>
      </c>
    </row>
    <row r="1544">
      <c r="L1544" s="50" t="s">
        <v>3741</v>
      </c>
    </row>
    <row r="1545">
      <c r="L1545" s="50" t="s">
        <v>3742</v>
      </c>
    </row>
    <row r="1546">
      <c r="L1546" s="50" t="s">
        <v>3743</v>
      </c>
    </row>
    <row r="1547">
      <c r="L1547" s="50" t="s">
        <v>3744</v>
      </c>
    </row>
    <row r="1548">
      <c r="L1548" s="50" t="s">
        <v>3745</v>
      </c>
    </row>
    <row r="1549">
      <c r="L1549" s="50" t="s">
        <v>509</v>
      </c>
    </row>
    <row r="1550">
      <c r="L1550" s="50" t="s">
        <v>3746</v>
      </c>
    </row>
    <row r="1551">
      <c r="L1551" s="50" t="s">
        <v>1165</v>
      </c>
    </row>
    <row r="1552">
      <c r="L1552" s="50" t="s">
        <v>3747</v>
      </c>
    </row>
    <row r="1553">
      <c r="L1553" s="50" t="s">
        <v>3238</v>
      </c>
    </row>
    <row r="1554">
      <c r="L1554" s="50" t="s">
        <v>3748</v>
      </c>
    </row>
    <row r="1555">
      <c r="L1555" s="50" t="s">
        <v>3749</v>
      </c>
    </row>
    <row r="1556">
      <c r="L1556" s="50" t="s">
        <v>2235</v>
      </c>
    </row>
    <row r="1557">
      <c r="L1557" s="50" t="s">
        <v>2243</v>
      </c>
    </row>
    <row r="1558">
      <c r="L1558" s="50" t="s">
        <v>1459</v>
      </c>
    </row>
    <row r="1559">
      <c r="L1559" s="50" t="s">
        <v>1813</v>
      </c>
    </row>
    <row r="1560">
      <c r="L1560" s="50" t="s">
        <v>3750</v>
      </c>
    </row>
    <row r="1561">
      <c r="L1561" s="50" t="s">
        <v>3751</v>
      </c>
    </row>
    <row r="1562">
      <c r="L1562" s="50" t="s">
        <v>3035</v>
      </c>
    </row>
    <row r="1563">
      <c r="L1563" s="50" t="s">
        <v>3752</v>
      </c>
    </row>
    <row r="1564">
      <c r="L1564" s="50" t="s">
        <v>3753</v>
      </c>
    </row>
    <row r="1565">
      <c r="L1565" s="50" t="s">
        <v>3754</v>
      </c>
    </row>
    <row r="1566">
      <c r="L1566" s="50" t="s">
        <v>3755</v>
      </c>
    </row>
    <row r="1567">
      <c r="L1567" s="50" t="s">
        <v>2599</v>
      </c>
    </row>
    <row r="1568">
      <c r="L1568" s="50" t="s">
        <v>2370</v>
      </c>
    </row>
    <row r="1569">
      <c r="L1569" s="50" t="s">
        <v>2663</v>
      </c>
    </row>
    <row r="1570">
      <c r="L1570" s="50" t="s">
        <v>3756</v>
      </c>
    </row>
    <row r="1571">
      <c r="L1571" s="50" t="s">
        <v>3757</v>
      </c>
    </row>
    <row r="1572">
      <c r="L1572" s="50" t="s">
        <v>1339</v>
      </c>
    </row>
    <row r="1573">
      <c r="L1573" s="50" t="s">
        <v>3758</v>
      </c>
    </row>
    <row r="1574">
      <c r="L1574" s="50" t="s">
        <v>1388</v>
      </c>
    </row>
    <row r="1575">
      <c r="L1575" s="50" t="s">
        <v>3759</v>
      </c>
    </row>
    <row r="1576">
      <c r="L1576" s="50" t="s">
        <v>2528</v>
      </c>
    </row>
    <row r="1577">
      <c r="L1577" s="50" t="s">
        <v>3760</v>
      </c>
    </row>
    <row r="1578">
      <c r="L1578" s="50" t="s">
        <v>3761</v>
      </c>
    </row>
    <row r="1579">
      <c r="L1579" s="50" t="s">
        <v>2603</v>
      </c>
    </row>
    <row r="1580">
      <c r="L1580" s="50" t="s">
        <v>3216</v>
      </c>
    </row>
    <row r="1581">
      <c r="L1581" s="50" t="s">
        <v>3053</v>
      </c>
    </row>
    <row r="1582">
      <c r="L1582" s="50" t="s">
        <v>2795</v>
      </c>
    </row>
    <row r="1583">
      <c r="L1583" s="50" t="s">
        <v>3762</v>
      </c>
    </row>
    <row r="1584">
      <c r="L1584" s="50" t="s">
        <v>1798</v>
      </c>
    </row>
    <row r="1585">
      <c r="L1585" s="50" t="s">
        <v>3763</v>
      </c>
    </row>
    <row r="1586">
      <c r="L1586" s="50" t="s">
        <v>2490</v>
      </c>
    </row>
    <row r="1587">
      <c r="L1587" s="50" t="s">
        <v>2308</v>
      </c>
    </row>
    <row r="1588">
      <c r="L1588" s="50" t="s">
        <v>2308</v>
      </c>
    </row>
    <row r="1589">
      <c r="L1589" s="50" t="s">
        <v>3764</v>
      </c>
    </row>
    <row r="1590">
      <c r="L1590" s="50" t="s">
        <v>2776</v>
      </c>
    </row>
    <row r="1591">
      <c r="L1591" s="50" t="s">
        <v>3765</v>
      </c>
    </row>
    <row r="1592">
      <c r="L1592" s="50" t="s">
        <v>3766</v>
      </c>
    </row>
    <row r="1593">
      <c r="L1593" s="50" t="s">
        <v>1306</v>
      </c>
    </row>
    <row r="1594">
      <c r="L1594" s="50" t="s">
        <v>3767</v>
      </c>
    </row>
    <row r="1595">
      <c r="L1595" s="50" t="s">
        <v>2548</v>
      </c>
    </row>
    <row r="1596">
      <c r="L1596" s="50" t="s">
        <v>3006</v>
      </c>
    </row>
    <row r="1597">
      <c r="L1597" s="50" t="s">
        <v>2476</v>
      </c>
    </row>
    <row r="1598">
      <c r="L1598" s="50" t="s">
        <v>3768</v>
      </c>
    </row>
    <row r="1599">
      <c r="L1599" s="50" t="s">
        <v>3769</v>
      </c>
    </row>
    <row r="1600">
      <c r="L1600" s="50" t="s">
        <v>2678</v>
      </c>
    </row>
    <row r="1601">
      <c r="L1601" s="49" t="s">
        <v>3770</v>
      </c>
    </row>
    <row r="1602">
      <c r="L1602" s="50" t="s">
        <v>3771</v>
      </c>
    </row>
    <row r="1603">
      <c r="L1603" s="50" t="s">
        <v>3772</v>
      </c>
    </row>
    <row r="1604">
      <c r="L1604" s="50" t="s">
        <v>3773</v>
      </c>
    </row>
    <row r="1605">
      <c r="L1605" s="50" t="s">
        <v>3774</v>
      </c>
    </row>
    <row r="1606">
      <c r="L1606" s="50" t="s">
        <v>2622</v>
      </c>
    </row>
    <row r="1607">
      <c r="L1607" s="50" t="s">
        <v>3775</v>
      </c>
    </row>
    <row r="1608">
      <c r="L1608" s="50" t="s">
        <v>3776</v>
      </c>
    </row>
    <row r="1609">
      <c r="L1609" s="50" t="s">
        <v>3777</v>
      </c>
    </row>
    <row r="1610">
      <c r="L1610" s="50" t="s">
        <v>3778</v>
      </c>
    </row>
    <row r="1611">
      <c r="L1611" s="50" t="s">
        <v>3779</v>
      </c>
    </row>
    <row r="1612">
      <c r="L1612" s="50" t="s">
        <v>2676</v>
      </c>
    </row>
    <row r="1613">
      <c r="L1613" s="50" t="s">
        <v>1963</v>
      </c>
    </row>
    <row r="1614">
      <c r="L1614" s="50" t="s">
        <v>3780</v>
      </c>
    </row>
    <row r="1615">
      <c r="L1615" s="50" t="s">
        <v>3781</v>
      </c>
    </row>
    <row r="1616">
      <c r="L1616" s="50" t="s">
        <v>2267</v>
      </c>
    </row>
    <row r="1617">
      <c r="L1617" s="50" t="s">
        <v>3782</v>
      </c>
    </row>
    <row r="1618">
      <c r="L1618" s="50" t="s">
        <v>3783</v>
      </c>
    </row>
    <row r="1619">
      <c r="L1619" s="50" t="s">
        <v>3784</v>
      </c>
    </row>
    <row r="1620">
      <c r="L1620" s="50" t="s">
        <v>2431</v>
      </c>
    </row>
    <row r="1621">
      <c r="L1621" s="49" t="s">
        <v>1197</v>
      </c>
    </row>
    <row r="1622">
      <c r="L1622" s="4" t="s">
        <v>3785</v>
      </c>
    </row>
    <row r="1623">
      <c r="L1623" s="4" t="s">
        <v>487</v>
      </c>
    </row>
    <row r="1624">
      <c r="L1624" s="4" t="s">
        <v>2949</v>
      </c>
    </row>
    <row r="1625">
      <c r="L1625" s="4" t="s">
        <v>3786</v>
      </c>
    </row>
    <row r="1626">
      <c r="L1626" s="4" t="s">
        <v>2283</v>
      </c>
    </row>
    <row r="1627">
      <c r="L1627" s="4" t="s">
        <v>2029</v>
      </c>
    </row>
    <row r="1628">
      <c r="L1628" s="4" t="s">
        <v>3787</v>
      </c>
    </row>
    <row r="1629">
      <c r="L1629" s="4" t="s">
        <v>3788</v>
      </c>
    </row>
    <row r="1630">
      <c r="L1630" s="4" t="s">
        <v>3300</v>
      </c>
    </row>
    <row r="1631">
      <c r="L1631" s="4" t="s">
        <v>3789</v>
      </c>
    </row>
    <row r="1632">
      <c r="L1632" s="4" t="s">
        <v>2615</v>
      </c>
    </row>
    <row r="1633">
      <c r="L1633" s="4" t="s">
        <v>3790</v>
      </c>
    </row>
    <row r="1634">
      <c r="L1634" s="4" t="s">
        <v>3791</v>
      </c>
    </row>
    <row r="1635">
      <c r="L1635" s="4" t="s">
        <v>2423</v>
      </c>
    </row>
    <row r="1636">
      <c r="L1636" s="4" t="s">
        <v>3135</v>
      </c>
    </row>
    <row r="1637">
      <c r="L1637" s="4" t="s">
        <v>2191</v>
      </c>
    </row>
    <row r="1638">
      <c r="L1638" s="4" t="s">
        <v>2153</v>
      </c>
    </row>
    <row r="1639">
      <c r="L1639" s="4" t="s">
        <v>3792</v>
      </c>
    </row>
    <row r="1640">
      <c r="L1640" s="4" t="s">
        <v>3793</v>
      </c>
    </row>
    <row r="1641">
      <c r="L1641" s="4" t="s">
        <v>1453</v>
      </c>
    </row>
    <row r="1642">
      <c r="L1642" s="4" t="s">
        <v>3794</v>
      </c>
    </row>
    <row r="1643">
      <c r="L1643" s="4" t="s">
        <v>359</v>
      </c>
    </row>
    <row r="1644">
      <c r="L1644" s="4" t="s">
        <v>3795</v>
      </c>
    </row>
    <row r="1645">
      <c r="L1645" s="4" t="s">
        <v>3796</v>
      </c>
    </row>
    <row r="1646">
      <c r="L1646" s="4" t="s">
        <v>1055</v>
      </c>
    </row>
    <row r="1647">
      <c r="L1647" s="4" t="s">
        <v>1706</v>
      </c>
    </row>
    <row r="1648">
      <c r="L1648" s="4" t="s">
        <v>3797</v>
      </c>
    </row>
    <row r="1649">
      <c r="L1649" s="4" t="s">
        <v>1172</v>
      </c>
    </row>
    <row r="1650">
      <c r="L1650" s="4" t="s">
        <v>1214</v>
      </c>
    </row>
    <row r="1651">
      <c r="L1651" s="4" t="s">
        <v>2710</v>
      </c>
    </row>
    <row r="1652">
      <c r="L1652" s="4" t="s">
        <v>3798</v>
      </c>
    </row>
    <row r="1653">
      <c r="L1653" s="4" t="s">
        <v>3799</v>
      </c>
    </row>
    <row r="1654">
      <c r="L1654" s="4" t="s">
        <v>3800</v>
      </c>
    </row>
    <row r="1655">
      <c r="L1655" s="4" t="s">
        <v>3801</v>
      </c>
    </row>
    <row r="1656">
      <c r="L1656" s="4" t="s">
        <v>1340</v>
      </c>
    </row>
    <row r="1657">
      <c r="L1657" s="4" t="s">
        <v>3802</v>
      </c>
    </row>
    <row r="1658">
      <c r="L1658" s="4" t="s">
        <v>3803</v>
      </c>
    </row>
    <row r="1659">
      <c r="L1659" s="4" t="s">
        <v>3804</v>
      </c>
    </row>
    <row r="1660">
      <c r="L1660" s="4" t="s">
        <v>3805</v>
      </c>
    </row>
    <row r="1661">
      <c r="L1661" s="4" t="s">
        <v>3806</v>
      </c>
    </row>
    <row r="1662">
      <c r="L1662" s="4" t="s">
        <v>3153</v>
      </c>
    </row>
    <row r="1663">
      <c r="L1663" s="4" t="s">
        <v>2866</v>
      </c>
    </row>
    <row r="1664">
      <c r="L1664" s="4" t="s">
        <v>1979</v>
      </c>
    </row>
    <row r="1665">
      <c r="L1665" s="4" t="s">
        <v>3317</v>
      </c>
    </row>
    <row r="1666">
      <c r="L1666" s="4" t="s">
        <v>3807</v>
      </c>
    </row>
    <row r="1667">
      <c r="L1667" s="4" t="s">
        <v>3808</v>
      </c>
    </row>
    <row r="1668">
      <c r="L1668" s="4" t="s">
        <v>3052</v>
      </c>
    </row>
    <row r="1669">
      <c r="L1669" s="4" t="s">
        <v>2563</v>
      </c>
    </row>
    <row r="1670">
      <c r="L1670" s="4" t="s">
        <v>3372</v>
      </c>
    </row>
    <row r="1671">
      <c r="L1671" s="4" t="s">
        <v>2484</v>
      </c>
    </row>
    <row r="1672">
      <c r="L1672" s="4" t="s">
        <v>3809</v>
      </c>
    </row>
    <row r="1673">
      <c r="L1673" s="4" t="s">
        <v>3810</v>
      </c>
    </row>
    <row r="1674">
      <c r="L1674" s="4" t="s">
        <v>3811</v>
      </c>
    </row>
    <row r="1675">
      <c r="L1675" s="4" t="s">
        <v>2198</v>
      </c>
    </row>
    <row r="1676">
      <c r="L1676" s="4" t="s">
        <v>1995</v>
      </c>
    </row>
    <row r="1677">
      <c r="L1677" s="4" t="s">
        <v>3812</v>
      </c>
    </row>
    <row r="1678">
      <c r="L1678" s="4" t="s">
        <v>861</v>
      </c>
    </row>
    <row r="1679">
      <c r="L1679" s="4" t="s">
        <v>2818</v>
      </c>
    </row>
    <row r="1680">
      <c r="L1680" s="4" t="s">
        <v>3813</v>
      </c>
    </row>
    <row r="1681">
      <c r="L1681" s="4" t="s">
        <v>3814</v>
      </c>
    </row>
    <row r="1682">
      <c r="L1682" s="4" t="s">
        <v>3815</v>
      </c>
    </row>
    <row r="1683">
      <c r="L1683" s="4" t="s">
        <v>3816</v>
      </c>
    </row>
    <row r="1684">
      <c r="L1684" s="4" t="s">
        <v>3817</v>
      </c>
    </row>
    <row r="1685">
      <c r="L1685" s="4" t="s">
        <v>1347</v>
      </c>
    </row>
    <row r="1686">
      <c r="L1686" s="4" t="s">
        <v>3818</v>
      </c>
    </row>
    <row r="1687">
      <c r="L1687" s="4" t="s">
        <v>3819</v>
      </c>
    </row>
    <row r="1688">
      <c r="L1688" s="4" t="s">
        <v>3820</v>
      </c>
    </row>
    <row r="1689">
      <c r="L1689" s="4" t="s">
        <v>3821</v>
      </c>
    </row>
    <row r="1690">
      <c r="L1690" s="4" t="s">
        <v>3822</v>
      </c>
    </row>
    <row r="1691">
      <c r="L1691" s="4" t="s">
        <v>3424</v>
      </c>
    </row>
    <row r="1692">
      <c r="L1692" s="4" t="s">
        <v>3823</v>
      </c>
    </row>
    <row r="1693">
      <c r="L1693" s="4" t="s">
        <v>3441</v>
      </c>
    </row>
    <row r="1694">
      <c r="L1694" s="4" t="s">
        <v>3824</v>
      </c>
    </row>
    <row r="1695">
      <c r="L1695" s="4" t="s">
        <v>2527</v>
      </c>
    </row>
    <row r="1696">
      <c r="L1696" s="4" t="s">
        <v>3825</v>
      </c>
    </row>
    <row r="1697">
      <c r="L1697" s="4" t="s">
        <v>3826</v>
      </c>
    </row>
    <row r="1698">
      <c r="L1698" s="4" t="s">
        <v>3827</v>
      </c>
    </row>
    <row r="1699">
      <c r="L1699" s="4" t="s">
        <v>1549</v>
      </c>
    </row>
    <row r="1700">
      <c r="L1700" s="4" t="s">
        <v>3828</v>
      </c>
    </row>
    <row r="1701">
      <c r="L1701" s="4" t="s">
        <v>3829</v>
      </c>
    </row>
    <row r="1702">
      <c r="L1702" s="4" t="s">
        <v>3830</v>
      </c>
    </row>
    <row r="1703">
      <c r="L1703" s="4" t="s">
        <v>2928</v>
      </c>
    </row>
    <row r="1704">
      <c r="L1704" s="4" t="s">
        <v>396</v>
      </c>
    </row>
    <row r="1705">
      <c r="L1705" s="4" t="s">
        <v>3232</v>
      </c>
    </row>
    <row r="1706">
      <c r="L1706" s="4" t="s">
        <v>2386</v>
      </c>
    </row>
    <row r="1707">
      <c r="L1707" s="4" t="s">
        <v>3831</v>
      </c>
    </row>
    <row r="1708">
      <c r="L1708" s="4" t="s">
        <v>2801</v>
      </c>
    </row>
    <row r="1709">
      <c r="L1709" s="4" t="s">
        <v>3832</v>
      </c>
    </row>
    <row r="1710">
      <c r="L1710" s="4" t="s">
        <v>3833</v>
      </c>
    </row>
    <row r="1711">
      <c r="L1711" s="4" t="s">
        <v>2519</v>
      </c>
    </row>
    <row r="1712">
      <c r="L1712" s="4" t="s">
        <v>2168</v>
      </c>
    </row>
    <row r="1713">
      <c r="L1713" s="4" t="s">
        <v>2580</v>
      </c>
    </row>
    <row r="1714">
      <c r="L1714" s="4" t="s">
        <v>3834</v>
      </c>
    </row>
    <row r="1715">
      <c r="L1715" s="4" t="s">
        <v>3835</v>
      </c>
    </row>
    <row r="1716">
      <c r="L1716" s="4" t="s">
        <v>1960</v>
      </c>
    </row>
    <row r="1717">
      <c r="L1717" s="4" t="s">
        <v>3836</v>
      </c>
    </row>
    <row r="1718">
      <c r="L1718" s="4" t="s">
        <v>802</v>
      </c>
    </row>
    <row r="1719">
      <c r="L1719" s="4" t="s">
        <v>2286</v>
      </c>
    </row>
    <row r="1720">
      <c r="L1720" s="4" t="s">
        <v>3837</v>
      </c>
    </row>
    <row r="1721">
      <c r="L1721" s="4" t="s">
        <v>3838</v>
      </c>
    </row>
    <row r="1722">
      <c r="L1722" s="4" t="s">
        <v>3838</v>
      </c>
    </row>
    <row r="1723">
      <c r="L1723" s="4" t="s">
        <v>3839</v>
      </c>
    </row>
    <row r="1724">
      <c r="L1724" s="4" t="s">
        <v>3840</v>
      </c>
    </row>
    <row r="1725">
      <c r="L1725" s="4" t="s">
        <v>3841</v>
      </c>
    </row>
    <row r="1726">
      <c r="L1726" s="4" t="s">
        <v>3842</v>
      </c>
    </row>
    <row r="1727">
      <c r="L1727" s="4" t="s">
        <v>3843</v>
      </c>
    </row>
    <row r="1728">
      <c r="L1728" s="4" t="s">
        <v>3844</v>
      </c>
    </row>
    <row r="1729">
      <c r="L1729" s="4" t="s">
        <v>3845</v>
      </c>
    </row>
    <row r="1730">
      <c r="L1730" s="4" t="s">
        <v>3846</v>
      </c>
    </row>
    <row r="1731">
      <c r="L1731" s="4" t="s">
        <v>3847</v>
      </c>
    </row>
    <row r="1732">
      <c r="L1732" s="4" t="s">
        <v>2355</v>
      </c>
    </row>
    <row r="1733">
      <c r="L1733" s="4" t="s">
        <v>3848</v>
      </c>
    </row>
    <row r="1734">
      <c r="L1734" s="4" t="s">
        <v>3849</v>
      </c>
    </row>
    <row r="1735">
      <c r="L1735" s="4" t="s">
        <v>3850</v>
      </c>
    </row>
    <row r="1736">
      <c r="L1736" s="4" t="s">
        <v>3851</v>
      </c>
    </row>
    <row r="1737">
      <c r="L1737" s="4" t="s">
        <v>2232</v>
      </c>
    </row>
    <row r="1738">
      <c r="L1738" s="4" t="s">
        <v>2003</v>
      </c>
    </row>
    <row r="1739">
      <c r="L1739" s="4" t="s">
        <v>3852</v>
      </c>
    </row>
    <row r="1740">
      <c r="L1740" s="4" t="s">
        <v>3853</v>
      </c>
    </row>
    <row r="1741">
      <c r="L1741" s="4" t="s">
        <v>3854</v>
      </c>
    </row>
    <row r="1742">
      <c r="L1742" s="4" t="s">
        <v>1717</v>
      </c>
    </row>
    <row r="1743">
      <c r="L1743" s="4" t="s">
        <v>3855</v>
      </c>
    </row>
    <row r="1744">
      <c r="L1744" s="4" t="s">
        <v>3070</v>
      </c>
    </row>
    <row r="1745">
      <c r="L1745" s="4" t="s">
        <v>3856</v>
      </c>
    </row>
    <row r="1746">
      <c r="L1746" s="4" t="s">
        <v>1529</v>
      </c>
    </row>
    <row r="1747">
      <c r="L1747" s="4" t="s">
        <v>3857</v>
      </c>
    </row>
    <row r="1748">
      <c r="L1748" s="4" t="s">
        <v>2254</v>
      </c>
    </row>
    <row r="1749">
      <c r="L1749" s="4" t="s">
        <v>3858</v>
      </c>
    </row>
    <row r="1750">
      <c r="L1750" s="4" t="s">
        <v>2210</v>
      </c>
    </row>
    <row r="1751">
      <c r="L1751" s="4" t="s">
        <v>2647</v>
      </c>
    </row>
    <row r="1752">
      <c r="L1752" s="4" t="s">
        <v>3859</v>
      </c>
    </row>
    <row r="1753">
      <c r="L1753" s="4" t="s">
        <v>3860</v>
      </c>
    </row>
    <row r="1754">
      <c r="L1754" s="4" t="s">
        <v>3861</v>
      </c>
    </row>
    <row r="1755">
      <c r="L1755" s="4" t="s">
        <v>2965</v>
      </c>
    </row>
    <row r="1756">
      <c r="L1756" s="4" t="s">
        <v>3862</v>
      </c>
    </row>
    <row r="1757">
      <c r="L1757" s="4" t="s">
        <v>3863</v>
      </c>
    </row>
    <row r="1758">
      <c r="L1758" s="4" t="s">
        <v>2385</v>
      </c>
    </row>
    <row r="1759">
      <c r="L1759" s="4" t="s">
        <v>3177</v>
      </c>
    </row>
    <row r="1760">
      <c r="L1760" s="4" t="s">
        <v>3864</v>
      </c>
    </row>
    <row r="1761">
      <c r="L1761" s="4" t="s">
        <v>3865</v>
      </c>
    </row>
    <row r="1762">
      <c r="L1762" s="4" t="s">
        <v>3866</v>
      </c>
    </row>
    <row r="1763">
      <c r="L1763" s="4" t="s">
        <v>3867</v>
      </c>
    </row>
    <row r="1764">
      <c r="L1764" s="4" t="s">
        <v>3868</v>
      </c>
    </row>
    <row r="1765">
      <c r="L1765" s="4" t="s">
        <v>3869</v>
      </c>
    </row>
    <row r="1766">
      <c r="L1766" s="4" t="s">
        <v>3870</v>
      </c>
    </row>
    <row r="1767">
      <c r="L1767" s="4" t="s">
        <v>3871</v>
      </c>
    </row>
    <row r="1768">
      <c r="L1768" s="4" t="s">
        <v>2496</v>
      </c>
    </row>
    <row r="1769">
      <c r="L1769" s="4" t="s">
        <v>3872</v>
      </c>
    </row>
    <row r="1770">
      <c r="L1770" s="4" t="s">
        <v>3873</v>
      </c>
    </row>
    <row r="1771">
      <c r="L1771" s="4" t="s">
        <v>2985</v>
      </c>
    </row>
    <row r="1772">
      <c r="L1772" s="4" t="s">
        <v>3874</v>
      </c>
    </row>
    <row r="1773">
      <c r="L1773" s="4" t="s">
        <v>3875</v>
      </c>
    </row>
    <row r="1774">
      <c r="L1774" s="4" t="s">
        <v>3876</v>
      </c>
    </row>
    <row r="1775">
      <c r="L1775" s="4" t="s">
        <v>3230</v>
      </c>
    </row>
    <row r="1776">
      <c r="L1776" s="4" t="s">
        <v>2362</v>
      </c>
    </row>
    <row r="1777">
      <c r="L1777" s="4" t="s">
        <v>2314</v>
      </c>
    </row>
    <row r="1778">
      <c r="L1778" s="4" t="s">
        <v>3328</v>
      </c>
    </row>
    <row r="1779">
      <c r="L1779" s="4" t="s">
        <v>3877</v>
      </c>
    </row>
    <row r="1780">
      <c r="L1780" s="4" t="s">
        <v>2428</v>
      </c>
    </row>
    <row r="1781">
      <c r="L1781" s="4" t="s">
        <v>3878</v>
      </c>
    </row>
    <row r="1782">
      <c r="L1782" s="4" t="s">
        <v>3879</v>
      </c>
    </row>
    <row r="1783">
      <c r="L1783" s="4" t="s">
        <v>3880</v>
      </c>
    </row>
    <row r="1784">
      <c r="L1784" s="4" t="s">
        <v>3881</v>
      </c>
    </row>
    <row r="1785">
      <c r="L1785" s="4" t="s">
        <v>3882</v>
      </c>
    </row>
    <row r="1786">
      <c r="L1786" s="4" t="s">
        <v>2076</v>
      </c>
    </row>
    <row r="1787">
      <c r="L1787" s="4" t="s">
        <v>2222</v>
      </c>
    </row>
    <row r="1788">
      <c r="L1788" s="4" t="s">
        <v>3883</v>
      </c>
    </row>
    <row r="1789">
      <c r="L1789" s="4" t="s">
        <v>3061</v>
      </c>
    </row>
    <row r="1790">
      <c r="L1790" s="4" t="s">
        <v>2597</v>
      </c>
    </row>
    <row r="1791">
      <c r="L1791" s="4" t="s">
        <v>3170</v>
      </c>
    </row>
    <row r="1792">
      <c r="L1792" s="4" t="s">
        <v>2557</v>
      </c>
    </row>
    <row r="1793">
      <c r="L1793" s="4" t="s">
        <v>2293</v>
      </c>
    </row>
    <row r="1794">
      <c r="L1794" s="4" t="s">
        <v>3884</v>
      </c>
    </row>
    <row r="1795">
      <c r="L1795" s="4" t="s">
        <v>3885</v>
      </c>
    </row>
    <row r="1796">
      <c r="L1796" s="4" t="s">
        <v>3886</v>
      </c>
    </row>
    <row r="1797">
      <c r="L1797" s="4" t="s">
        <v>2315</v>
      </c>
    </row>
    <row r="1798">
      <c r="L1798" s="4" t="s">
        <v>3887</v>
      </c>
    </row>
    <row r="1799">
      <c r="L1799" s="4" t="s">
        <v>3888</v>
      </c>
    </row>
    <row r="1800">
      <c r="L1800" s="4" t="s">
        <v>2483</v>
      </c>
    </row>
    <row r="1801">
      <c r="L1801" s="4" t="s">
        <v>2084</v>
      </c>
    </row>
    <row r="1802">
      <c r="L1802" s="4" t="s">
        <v>1521</v>
      </c>
    </row>
    <row r="1803">
      <c r="L1803" s="4" t="s">
        <v>3889</v>
      </c>
    </row>
    <row r="1804">
      <c r="L1804" s="4" t="s">
        <v>3890</v>
      </c>
    </row>
    <row r="1805">
      <c r="L1805" s="4" t="s">
        <v>3891</v>
      </c>
    </row>
    <row r="1806">
      <c r="L1806" s="4" t="s">
        <v>3142</v>
      </c>
    </row>
    <row r="1807">
      <c r="L1807" s="4" t="s">
        <v>2382</v>
      </c>
    </row>
    <row r="1808">
      <c r="L1808" s="4" t="s">
        <v>937</v>
      </c>
    </row>
    <row r="1809">
      <c r="L1809" s="4" t="s">
        <v>2504</v>
      </c>
    </row>
    <row r="1810">
      <c r="L1810" s="4" t="s">
        <v>3892</v>
      </c>
    </row>
    <row r="1811">
      <c r="L1811" s="4" t="s">
        <v>1548</v>
      </c>
    </row>
    <row r="1812">
      <c r="L1812" s="4" t="s">
        <v>3293</v>
      </c>
    </row>
    <row r="1813">
      <c r="L1813" s="4" t="s">
        <v>2551</v>
      </c>
    </row>
    <row r="1814">
      <c r="L1814" s="4" t="s">
        <v>2321</v>
      </c>
    </row>
    <row r="1815">
      <c r="L1815" s="4" t="s">
        <v>3893</v>
      </c>
    </row>
    <row r="1816">
      <c r="L1816" s="4" t="s">
        <v>2143</v>
      </c>
    </row>
    <row r="1817">
      <c r="L1817" s="4" t="s">
        <v>3104</v>
      </c>
    </row>
    <row r="1818">
      <c r="L1818" s="4" t="s">
        <v>2115</v>
      </c>
    </row>
    <row r="1819">
      <c r="L1819" s="4" t="s">
        <v>3894</v>
      </c>
    </row>
    <row r="1820">
      <c r="L1820" s="4" t="s">
        <v>1557</v>
      </c>
    </row>
    <row r="1821">
      <c r="L1821" s="4" t="s">
        <v>3418</v>
      </c>
    </row>
    <row r="1822">
      <c r="L1822" s="4" t="s">
        <v>2463</v>
      </c>
    </row>
    <row r="1823">
      <c r="L1823" s="4" t="s">
        <v>3895</v>
      </c>
    </row>
    <row r="1824">
      <c r="L1824" s="4" t="s">
        <v>3896</v>
      </c>
    </row>
    <row r="1825">
      <c r="L1825" s="4" t="s">
        <v>3897</v>
      </c>
    </row>
    <row r="1826">
      <c r="L1826" s="4" t="s">
        <v>1806</v>
      </c>
    </row>
    <row r="1827">
      <c r="L1827" s="4" t="s">
        <v>2501</v>
      </c>
    </row>
    <row r="1828">
      <c r="L1828" s="4" t="s">
        <v>3898</v>
      </c>
    </row>
    <row r="1829">
      <c r="L1829" s="4" t="s">
        <v>3031</v>
      </c>
    </row>
    <row r="1830">
      <c r="L1830" s="4" t="s">
        <v>1170</v>
      </c>
    </row>
    <row r="1831">
      <c r="L1831" s="4" t="s">
        <v>3899</v>
      </c>
    </row>
    <row r="1832">
      <c r="L1832" s="4" t="s">
        <v>2808</v>
      </c>
    </row>
    <row r="1833">
      <c r="L1833" s="4" t="s">
        <v>947</v>
      </c>
    </row>
    <row r="1834">
      <c r="L1834" s="4" t="s">
        <v>3900</v>
      </c>
    </row>
    <row r="1835">
      <c r="L1835" s="4" t="s">
        <v>2305</v>
      </c>
    </row>
    <row r="1836">
      <c r="L1836" s="4" t="s">
        <v>3901</v>
      </c>
    </row>
    <row r="1837">
      <c r="L1837" s="4" t="s">
        <v>987</v>
      </c>
    </row>
    <row r="1838">
      <c r="L1838" s="4" t="s">
        <v>3902</v>
      </c>
    </row>
    <row r="1839">
      <c r="L1839" s="4" t="s">
        <v>2661</v>
      </c>
    </row>
    <row r="1840">
      <c r="L1840" s="4" t="s">
        <v>3903</v>
      </c>
    </row>
    <row r="1841">
      <c r="L1841" s="4" t="s">
        <v>2363</v>
      </c>
    </row>
    <row r="1842">
      <c r="L1842" s="4" t="s">
        <v>3904</v>
      </c>
    </row>
    <row r="1843">
      <c r="L1843" s="4" t="s">
        <v>3905</v>
      </c>
    </row>
    <row r="1844">
      <c r="L1844" s="4" t="s">
        <v>1185</v>
      </c>
    </row>
    <row r="1845">
      <c r="L1845" s="4" t="s">
        <v>1673</v>
      </c>
    </row>
    <row r="1846">
      <c r="L1846" s="4" t="s">
        <v>3906</v>
      </c>
    </row>
    <row r="1847">
      <c r="L1847" s="4" t="s">
        <v>3907</v>
      </c>
    </row>
    <row r="1848">
      <c r="L1848" s="4" t="s">
        <v>3908</v>
      </c>
    </row>
    <row r="1849">
      <c r="L1849" s="4" t="s">
        <v>3045</v>
      </c>
    </row>
    <row r="1850">
      <c r="L1850" s="4" t="s">
        <v>3909</v>
      </c>
    </row>
    <row r="1851">
      <c r="L1851" s="4" t="s">
        <v>3910</v>
      </c>
    </row>
    <row r="1852">
      <c r="L1852" s="4" t="s">
        <v>1613</v>
      </c>
    </row>
    <row r="1853">
      <c r="L1853" s="4" t="s">
        <v>3911</v>
      </c>
    </row>
    <row r="1854">
      <c r="L1854" s="4" t="s">
        <v>2834</v>
      </c>
    </row>
    <row r="1855">
      <c r="L1855" s="4" t="s">
        <v>3912</v>
      </c>
    </row>
    <row r="1856">
      <c r="L1856" s="4" t="s">
        <v>3913</v>
      </c>
    </row>
    <row r="1857">
      <c r="L1857" s="4" t="s">
        <v>3914</v>
      </c>
    </row>
    <row r="1858">
      <c r="L1858" s="4" t="s">
        <v>1973</v>
      </c>
    </row>
    <row r="1859">
      <c r="L1859" s="4" t="s">
        <v>3915</v>
      </c>
    </row>
    <row r="1860">
      <c r="L1860" s="4" t="s">
        <v>3916</v>
      </c>
    </row>
    <row r="1861">
      <c r="L1861" s="4" t="s">
        <v>3917</v>
      </c>
    </row>
    <row r="1862">
      <c r="L1862" s="4" t="s">
        <v>3918</v>
      </c>
    </row>
    <row r="1863">
      <c r="L1863" s="4" t="s">
        <v>3919</v>
      </c>
    </row>
    <row r="1864">
      <c r="L1864" s="4" t="s">
        <v>1094</v>
      </c>
    </row>
    <row r="1865">
      <c r="L1865" s="4" t="s">
        <v>1495</v>
      </c>
    </row>
    <row r="1866">
      <c r="L1866" s="4" t="s">
        <v>3920</v>
      </c>
    </row>
    <row r="1867">
      <c r="L1867" s="4" t="s">
        <v>1983</v>
      </c>
    </row>
    <row r="1868">
      <c r="L1868" s="4" t="s">
        <v>3921</v>
      </c>
    </row>
    <row r="1869">
      <c r="L1869" s="4" t="s">
        <v>3922</v>
      </c>
    </row>
    <row r="1870">
      <c r="L1870" s="4" t="s">
        <v>3235</v>
      </c>
    </row>
    <row r="1871">
      <c r="L1871" s="4" t="s">
        <v>3923</v>
      </c>
    </row>
    <row r="1872">
      <c r="L1872" s="4" t="s">
        <v>2951</v>
      </c>
    </row>
    <row r="1873">
      <c r="L1873" s="4" t="s">
        <v>3924</v>
      </c>
    </row>
    <row r="1874">
      <c r="L1874" s="4" t="s">
        <v>3925</v>
      </c>
    </row>
    <row r="1875">
      <c r="L1875" s="4" t="s">
        <v>1928</v>
      </c>
    </row>
    <row r="1876">
      <c r="L1876" s="4" t="s">
        <v>2181</v>
      </c>
    </row>
    <row r="1877">
      <c r="L1877" s="4" t="s">
        <v>2655</v>
      </c>
    </row>
    <row r="1878">
      <c r="L1878" s="4" t="s">
        <v>3926</v>
      </c>
    </row>
    <row r="1879">
      <c r="L1879" s="4" t="s">
        <v>1140</v>
      </c>
    </row>
    <row r="1880">
      <c r="L1880" s="4" t="s">
        <v>2165</v>
      </c>
    </row>
    <row r="1881">
      <c r="L1881" s="4" t="s">
        <v>3927</v>
      </c>
    </row>
    <row r="1882">
      <c r="L1882" s="4" t="s">
        <v>3928</v>
      </c>
    </row>
    <row r="1883">
      <c r="L1883" s="4" t="s">
        <v>2799</v>
      </c>
    </row>
    <row r="1884">
      <c r="L1884" s="4" t="s">
        <v>3929</v>
      </c>
    </row>
    <row r="1885">
      <c r="L1885" s="4" t="s">
        <v>3930</v>
      </c>
    </row>
    <row r="1886">
      <c r="L1886" s="4" t="s">
        <v>3931</v>
      </c>
    </row>
    <row r="1887">
      <c r="L1887" s="4" t="s">
        <v>3932</v>
      </c>
    </row>
    <row r="1888">
      <c r="L1888" s="4" t="s">
        <v>3017</v>
      </c>
    </row>
    <row r="1889">
      <c r="L1889" s="4" t="s">
        <v>1328</v>
      </c>
    </row>
    <row r="1890">
      <c r="L1890" s="4" t="s">
        <v>3933</v>
      </c>
    </row>
    <row r="1891">
      <c r="L1891" s="4" t="s">
        <v>3934</v>
      </c>
    </row>
    <row r="1892">
      <c r="L1892" s="4" t="s">
        <v>2327</v>
      </c>
    </row>
    <row r="1893">
      <c r="L1893" s="4" t="s">
        <v>1458</v>
      </c>
    </row>
    <row r="1894">
      <c r="L1894" s="4" t="s">
        <v>3935</v>
      </c>
    </row>
    <row r="1895">
      <c r="L1895" s="4" t="s">
        <v>2687</v>
      </c>
    </row>
    <row r="1896">
      <c r="L1896" s="4" t="s">
        <v>70</v>
      </c>
    </row>
    <row r="1897">
      <c r="L1897" s="4" t="s">
        <v>3936</v>
      </c>
    </row>
    <row r="1898">
      <c r="L1898" s="4" t="s">
        <v>1823</v>
      </c>
    </row>
    <row r="1899">
      <c r="L1899" s="4" t="s">
        <v>3264</v>
      </c>
    </row>
    <row r="1900">
      <c r="L1900" s="4" t="s">
        <v>2810</v>
      </c>
    </row>
    <row r="1901">
      <c r="L1901" s="4" t="s">
        <v>2149</v>
      </c>
    </row>
    <row r="1902">
      <c r="L1902" s="4" t="s">
        <v>1085</v>
      </c>
    </row>
    <row r="1903">
      <c r="L1903" s="4" t="s">
        <v>3937</v>
      </c>
    </row>
    <row r="1904">
      <c r="L1904" s="4" t="s">
        <v>3938</v>
      </c>
    </row>
    <row r="1905">
      <c r="L1905" s="4" t="s">
        <v>3939</v>
      </c>
    </row>
    <row r="1906">
      <c r="L1906" s="4" t="s">
        <v>3940</v>
      </c>
    </row>
    <row r="1907">
      <c r="L1907" s="4" t="s">
        <v>3941</v>
      </c>
    </row>
    <row r="1908">
      <c r="L1908" s="4" t="s">
        <v>3942</v>
      </c>
    </row>
    <row r="1909">
      <c r="L1909" s="4" t="s">
        <v>3943</v>
      </c>
    </row>
    <row r="1910">
      <c r="L1910" s="4" t="s">
        <v>2654</v>
      </c>
    </row>
    <row r="1911">
      <c r="L1911" s="4" t="s">
        <v>3298</v>
      </c>
    </row>
    <row r="1912">
      <c r="L1912" s="4" t="s">
        <v>1394</v>
      </c>
    </row>
    <row r="1913">
      <c r="L1913" s="4" t="s">
        <v>2158</v>
      </c>
    </row>
    <row r="1914">
      <c r="L1914" s="4" t="s">
        <v>3261</v>
      </c>
    </row>
    <row r="1915">
      <c r="L1915" s="4" t="s">
        <v>3944</v>
      </c>
    </row>
    <row r="1916">
      <c r="L1916" s="4" t="s">
        <v>3945</v>
      </c>
    </row>
    <row r="1917">
      <c r="L1917" s="4" t="s">
        <v>3946</v>
      </c>
    </row>
    <row r="1918">
      <c r="L1918" s="4" t="s">
        <v>3077</v>
      </c>
    </row>
    <row r="1919">
      <c r="L1919" s="4" t="s">
        <v>2529</v>
      </c>
    </row>
    <row r="1920">
      <c r="L1920" s="4" t="s">
        <v>1992</v>
      </c>
    </row>
    <row r="1921">
      <c r="L1921" s="4" t="s">
        <v>3947</v>
      </c>
    </row>
    <row r="1922">
      <c r="L1922" s="4" t="s">
        <v>3948</v>
      </c>
    </row>
    <row r="1923">
      <c r="L1923" s="4" t="s">
        <v>2346</v>
      </c>
    </row>
    <row r="1924">
      <c r="L1924" s="4" t="s">
        <v>1198</v>
      </c>
    </row>
    <row r="1925">
      <c r="L1925" s="4" t="s">
        <v>3949</v>
      </c>
    </row>
    <row r="1926">
      <c r="L1926" s="4" t="s">
        <v>3950</v>
      </c>
    </row>
    <row r="1927">
      <c r="L1927" s="4" t="s">
        <v>3951</v>
      </c>
    </row>
    <row r="1928">
      <c r="L1928" s="4" t="s">
        <v>3952</v>
      </c>
    </row>
    <row r="1929">
      <c r="L1929" s="4" t="s">
        <v>2896</v>
      </c>
    </row>
    <row r="1930">
      <c r="L1930" s="4" t="s">
        <v>2898</v>
      </c>
    </row>
    <row r="1931">
      <c r="L1931" s="4" t="s">
        <v>3953</v>
      </c>
    </row>
    <row r="1932">
      <c r="L1932" s="4" t="s">
        <v>2405</v>
      </c>
    </row>
    <row r="1933">
      <c r="L1933" s="4" t="s">
        <v>3954</v>
      </c>
    </row>
    <row r="1934">
      <c r="L1934" s="4" t="s">
        <v>3955</v>
      </c>
    </row>
    <row r="1935">
      <c r="L1935" s="4" t="s">
        <v>3956</v>
      </c>
    </row>
    <row r="1936">
      <c r="L1936" s="4" t="s">
        <v>730</v>
      </c>
    </row>
    <row r="1937">
      <c r="L1937" s="4" t="s">
        <v>2508</v>
      </c>
    </row>
    <row r="1938">
      <c r="L1938" s="4" t="s">
        <v>3957</v>
      </c>
    </row>
    <row r="1939">
      <c r="L1939" s="4" t="s">
        <v>3958</v>
      </c>
    </row>
    <row r="1940">
      <c r="L1940" s="4" t="s">
        <v>3278</v>
      </c>
    </row>
    <row r="1941">
      <c r="L1941" s="4" t="s">
        <v>3103</v>
      </c>
    </row>
    <row r="1942">
      <c r="L1942" s="4" t="s">
        <v>2089</v>
      </c>
    </row>
    <row r="1943">
      <c r="L1943" s="4" t="s">
        <v>3959</v>
      </c>
    </row>
    <row r="1944">
      <c r="L1944" s="4" t="s">
        <v>3217</v>
      </c>
    </row>
    <row r="1945">
      <c r="L1945" s="4" t="s">
        <v>3960</v>
      </c>
    </row>
    <row r="1946">
      <c r="L1946" s="4" t="s">
        <v>1324</v>
      </c>
    </row>
    <row r="1947">
      <c r="L1947" s="4" t="s">
        <v>3961</v>
      </c>
    </row>
    <row r="1948">
      <c r="L1948" s="4" t="s">
        <v>2152</v>
      </c>
    </row>
    <row r="1949">
      <c r="L1949" s="4" t="s">
        <v>3962</v>
      </c>
    </row>
    <row r="1950">
      <c r="L1950" s="4" t="s">
        <v>3963</v>
      </c>
    </row>
    <row r="1951">
      <c r="L1951" s="4" t="s">
        <v>2345</v>
      </c>
    </row>
    <row r="1952">
      <c r="L1952" s="4" t="s">
        <v>3964</v>
      </c>
    </row>
    <row r="1953">
      <c r="L1953" s="4" t="s">
        <v>577</v>
      </c>
    </row>
    <row r="1954">
      <c r="L1954" s="4" t="s">
        <v>3965</v>
      </c>
    </row>
    <row r="1955">
      <c r="L1955" s="4" t="s">
        <v>3966</v>
      </c>
    </row>
    <row r="1956">
      <c r="L1956" s="4" t="s">
        <v>3967</v>
      </c>
    </row>
    <row r="1957">
      <c r="L1957" s="4" t="s">
        <v>3027</v>
      </c>
    </row>
    <row r="1958">
      <c r="L1958" s="4" t="s">
        <v>3968</v>
      </c>
    </row>
    <row r="1959">
      <c r="L1959" s="4" t="s">
        <v>1702</v>
      </c>
    </row>
    <row r="1960">
      <c r="L1960" s="4" t="s">
        <v>3969</v>
      </c>
    </row>
    <row r="1961">
      <c r="L1961" s="4" t="s">
        <v>3970</v>
      </c>
    </row>
    <row r="1962">
      <c r="L1962" s="4" t="s">
        <v>2317</v>
      </c>
    </row>
    <row r="1963">
      <c r="L1963" s="4" t="s">
        <v>3971</v>
      </c>
    </row>
    <row r="1964">
      <c r="L1964" s="4" t="s">
        <v>3972</v>
      </c>
    </row>
    <row r="1965">
      <c r="L1965" s="4" t="s">
        <v>1075</v>
      </c>
    </row>
    <row r="1966">
      <c r="L1966" s="4" t="s">
        <v>3973</v>
      </c>
    </row>
    <row r="1967">
      <c r="L1967" s="4" t="s">
        <v>3974</v>
      </c>
    </row>
    <row r="1968">
      <c r="L1968" s="4" t="s">
        <v>1201</v>
      </c>
    </row>
    <row r="1969">
      <c r="L1969" s="4" t="s">
        <v>3975</v>
      </c>
    </row>
    <row r="1970">
      <c r="L1970" s="4" t="s">
        <v>3976</v>
      </c>
    </row>
    <row r="1971">
      <c r="L1971" s="4" t="s">
        <v>3434</v>
      </c>
    </row>
    <row r="1972">
      <c r="L1972" s="4" t="s">
        <v>3977</v>
      </c>
    </row>
    <row r="1973">
      <c r="L1973" s="4" t="s">
        <v>3978</v>
      </c>
    </row>
    <row r="1974">
      <c r="L1974" s="4" t="s">
        <v>2340</v>
      </c>
    </row>
    <row r="1975">
      <c r="L1975" s="4" t="s">
        <v>2180</v>
      </c>
    </row>
    <row r="1976">
      <c r="L1976" s="4" t="s">
        <v>2700</v>
      </c>
    </row>
    <row r="1977">
      <c r="L1977" s="4" t="s">
        <v>3129</v>
      </c>
    </row>
    <row r="1978">
      <c r="L1978" s="4" t="s">
        <v>3979</v>
      </c>
    </row>
    <row r="1979">
      <c r="L1979" s="4" t="s">
        <v>2110</v>
      </c>
    </row>
    <row r="1980">
      <c r="L1980" s="4" t="s">
        <v>3980</v>
      </c>
    </row>
    <row r="1981">
      <c r="L1981" s="4" t="s">
        <v>2224</v>
      </c>
    </row>
    <row r="1982">
      <c r="L1982" s="4" t="s">
        <v>3981</v>
      </c>
    </row>
    <row r="1983">
      <c r="L1983" s="4" t="s">
        <v>3982</v>
      </c>
    </row>
    <row r="1984">
      <c r="L1984" s="4" t="s">
        <v>1742</v>
      </c>
    </row>
    <row r="1985">
      <c r="L1985" s="4" t="s">
        <v>3983</v>
      </c>
    </row>
    <row r="1986">
      <c r="L1986" s="4" t="s">
        <v>3984</v>
      </c>
    </row>
    <row r="1987">
      <c r="L1987" s="4" t="s">
        <v>3126</v>
      </c>
    </row>
    <row r="1988">
      <c r="L1988" s="4" t="s">
        <v>3985</v>
      </c>
    </row>
    <row r="1989">
      <c r="L1989" s="4" t="s">
        <v>3986</v>
      </c>
    </row>
    <row r="1990">
      <c r="L1990" s="4" t="s">
        <v>3987</v>
      </c>
    </row>
    <row r="1991">
      <c r="L1991" s="4" t="s">
        <v>3988</v>
      </c>
    </row>
    <row r="1992">
      <c r="L1992" s="4" t="s">
        <v>3989</v>
      </c>
    </row>
    <row r="1993">
      <c r="L1993" s="4" t="s">
        <v>3990</v>
      </c>
    </row>
    <row r="1994">
      <c r="L1994" s="4" t="s">
        <v>3086</v>
      </c>
    </row>
    <row r="1995">
      <c r="L1995" s="4" t="s">
        <v>3991</v>
      </c>
    </row>
    <row r="1996">
      <c r="L1996" s="4" t="s">
        <v>2169</v>
      </c>
    </row>
    <row r="1997">
      <c r="L1997" s="4" t="s">
        <v>3305</v>
      </c>
    </row>
    <row r="1998">
      <c r="L1998" s="4" t="s">
        <v>2853</v>
      </c>
    </row>
    <row r="1999">
      <c r="L1999" s="4" t="s">
        <v>1801</v>
      </c>
    </row>
    <row r="2000">
      <c r="L2000" s="4" t="s">
        <v>3992</v>
      </c>
    </row>
    <row r="2001">
      <c r="L2001" s="4" t="s">
        <v>3993</v>
      </c>
    </row>
    <row r="2002">
      <c r="L2002" s="4" t="s">
        <v>3994</v>
      </c>
    </row>
    <row r="2003">
      <c r="L2003" s="4" t="s">
        <v>3995</v>
      </c>
    </row>
    <row r="2004">
      <c r="L2004" s="4" t="s">
        <v>1486</v>
      </c>
    </row>
    <row r="2005">
      <c r="L2005" s="4" t="s">
        <v>3996</v>
      </c>
    </row>
    <row r="2006">
      <c r="L2006" s="4" t="s">
        <v>3997</v>
      </c>
    </row>
    <row r="2007">
      <c r="L2007" s="4" t="s">
        <v>3998</v>
      </c>
    </row>
    <row r="2008">
      <c r="L2008" s="4" t="s">
        <v>2390</v>
      </c>
    </row>
    <row r="2009">
      <c r="L2009" s="4" t="s">
        <v>1375</v>
      </c>
    </row>
    <row r="2010">
      <c r="L2010" s="4" t="s">
        <v>3999</v>
      </c>
    </row>
    <row r="2011">
      <c r="L2011" s="4" t="s">
        <v>4000</v>
      </c>
    </row>
    <row r="2012">
      <c r="L2012" s="4" t="s">
        <v>4001</v>
      </c>
    </row>
    <row r="2013">
      <c r="L2013" s="4" t="s">
        <v>3206</v>
      </c>
    </row>
    <row r="2014">
      <c r="L2014" s="4" t="s">
        <v>4002</v>
      </c>
    </row>
    <row r="2015">
      <c r="L2015" s="4" t="s">
        <v>4003</v>
      </c>
    </row>
    <row r="2016">
      <c r="L2016" s="4" t="s">
        <v>4004</v>
      </c>
    </row>
    <row r="2017">
      <c r="L2017" s="4" t="s">
        <v>4005</v>
      </c>
    </row>
    <row r="2018">
      <c r="L2018" s="4" t="s">
        <v>4006</v>
      </c>
    </row>
    <row r="2019">
      <c r="L2019" s="4" t="s">
        <v>4007</v>
      </c>
    </row>
    <row r="2020">
      <c r="L2020" s="4" t="s">
        <v>4008</v>
      </c>
    </row>
    <row r="2021">
      <c r="L2021" s="4" t="s">
        <v>2978</v>
      </c>
    </row>
    <row r="2022">
      <c r="L2022" s="4" t="s">
        <v>4009</v>
      </c>
    </row>
    <row r="2023">
      <c r="L2023" s="4" t="s">
        <v>4010</v>
      </c>
    </row>
    <row r="2024">
      <c r="L2024" s="4" t="s">
        <v>4011</v>
      </c>
    </row>
    <row r="2025">
      <c r="L2025" s="4" t="s">
        <v>2596</v>
      </c>
    </row>
    <row r="2026">
      <c r="L2026" s="4" t="s">
        <v>4012</v>
      </c>
    </row>
    <row r="2027">
      <c r="L2027" s="4" t="s">
        <v>3188</v>
      </c>
    </row>
    <row r="2028">
      <c r="L2028" s="4" t="s">
        <v>4013</v>
      </c>
    </row>
    <row r="2029">
      <c r="L2029" s="4" t="s">
        <v>4014</v>
      </c>
    </row>
    <row r="2030">
      <c r="L2030" s="4" t="s">
        <v>4015</v>
      </c>
    </row>
    <row r="2031">
      <c r="L2031" s="4" t="s">
        <v>1424</v>
      </c>
    </row>
    <row r="2032">
      <c r="L2032" s="4" t="s">
        <v>4016</v>
      </c>
    </row>
    <row r="2033">
      <c r="L2033" s="4" t="s">
        <v>2668</v>
      </c>
    </row>
    <row r="2034">
      <c r="L2034" s="4" t="s">
        <v>4017</v>
      </c>
    </row>
    <row r="2035">
      <c r="L2035" s="4" t="s">
        <v>4018</v>
      </c>
    </row>
    <row r="2036">
      <c r="L2036" s="4" t="s">
        <v>3220</v>
      </c>
    </row>
    <row r="2037">
      <c r="L2037" s="4" t="s">
        <v>4019</v>
      </c>
    </row>
    <row r="2038">
      <c r="L2038" s="4" t="s">
        <v>4020</v>
      </c>
    </row>
    <row r="2039">
      <c r="L2039" s="4" t="s">
        <v>4021</v>
      </c>
    </row>
    <row r="2040">
      <c r="L2040" s="4" t="s">
        <v>4022</v>
      </c>
    </row>
    <row r="2041">
      <c r="L2041" s="4" t="s">
        <v>3367</v>
      </c>
    </row>
    <row r="2042">
      <c r="L2042" s="4" t="s">
        <v>4023</v>
      </c>
    </row>
    <row r="2043">
      <c r="L2043" s="4" t="s">
        <v>2621</v>
      </c>
    </row>
    <row r="2044">
      <c r="L2044" s="4" t="s">
        <v>4024</v>
      </c>
    </row>
    <row r="2045">
      <c r="L2045" s="4" t="s">
        <v>2803</v>
      </c>
    </row>
    <row r="2046">
      <c r="L2046" s="4" t="s">
        <v>2238</v>
      </c>
    </row>
    <row r="2047">
      <c r="L2047" s="4" t="s">
        <v>2439</v>
      </c>
    </row>
    <row r="2048">
      <c r="L2048" s="4" t="s">
        <v>2047</v>
      </c>
    </row>
    <row r="2049">
      <c r="L2049" s="4" t="s">
        <v>1538</v>
      </c>
    </row>
    <row r="2050">
      <c r="L2050" s="4" t="s">
        <v>4025</v>
      </c>
    </row>
    <row r="2051">
      <c r="L2051" s="4" t="s">
        <v>4026</v>
      </c>
    </row>
    <row r="2052">
      <c r="L2052" s="4" t="s">
        <v>1031</v>
      </c>
    </row>
    <row r="2053">
      <c r="L2053" s="4" t="s">
        <v>4027</v>
      </c>
    </row>
    <row r="2054">
      <c r="L2054" s="4" t="s">
        <v>4028</v>
      </c>
    </row>
    <row r="2055">
      <c r="L2055" s="4" t="s">
        <v>4029</v>
      </c>
    </row>
    <row r="2056">
      <c r="L2056" s="4" t="s">
        <v>2923</v>
      </c>
    </row>
    <row r="2057">
      <c r="L2057" s="4" t="s">
        <v>4030</v>
      </c>
    </row>
    <row r="2058">
      <c r="L2058" s="4" t="s">
        <v>4031</v>
      </c>
    </row>
    <row r="2059">
      <c r="L2059" s="4" t="s">
        <v>2375</v>
      </c>
    </row>
    <row r="2060">
      <c r="L2060" s="4" t="s">
        <v>1693</v>
      </c>
    </row>
    <row r="2061">
      <c r="L2061" s="4" t="s">
        <v>4032</v>
      </c>
    </row>
    <row r="2062">
      <c r="L2062" s="4" t="s">
        <v>4033</v>
      </c>
    </row>
    <row r="2063">
      <c r="L2063" s="4" t="s">
        <v>4034</v>
      </c>
    </row>
    <row r="2064">
      <c r="L2064" s="4" t="s">
        <v>2942</v>
      </c>
    </row>
    <row r="2065">
      <c r="L2065" s="4" t="s">
        <v>2322</v>
      </c>
    </row>
    <row r="2066">
      <c r="L2066" s="4" t="s">
        <v>4035</v>
      </c>
    </row>
    <row r="2067">
      <c r="L2067" s="4" t="s">
        <v>2790</v>
      </c>
    </row>
    <row r="2068">
      <c r="L2068" s="4" t="s">
        <v>2925</v>
      </c>
    </row>
    <row r="2069">
      <c r="L2069" s="4" t="s">
        <v>1109</v>
      </c>
    </row>
    <row r="2070">
      <c r="L2070" s="4" t="s">
        <v>4036</v>
      </c>
    </row>
    <row r="2071">
      <c r="L2071" s="4" t="s">
        <v>4037</v>
      </c>
    </row>
    <row r="2072">
      <c r="L2072" s="4" t="s">
        <v>4038</v>
      </c>
    </row>
    <row r="2073">
      <c r="L2073" s="4" t="s">
        <v>4039</v>
      </c>
    </row>
    <row r="2074">
      <c r="L2074" s="4" t="s">
        <v>2359</v>
      </c>
    </row>
    <row r="2075">
      <c r="L2075" s="4" t="s">
        <v>2517</v>
      </c>
    </row>
    <row r="2076">
      <c r="L2076" s="4" t="s">
        <v>3159</v>
      </c>
    </row>
    <row r="2077">
      <c r="L2077" s="4" t="s">
        <v>905</v>
      </c>
    </row>
    <row r="2078">
      <c r="L2078" s="4" t="s">
        <v>3071</v>
      </c>
    </row>
    <row r="2079">
      <c r="L2079" s="4" t="s">
        <v>3071</v>
      </c>
    </row>
    <row r="2080">
      <c r="L2080" s="4" t="s">
        <v>4040</v>
      </c>
    </row>
    <row r="2081">
      <c r="L2081" s="4" t="s">
        <v>4041</v>
      </c>
    </row>
    <row r="2082">
      <c r="L2082" s="4" t="s">
        <v>4042</v>
      </c>
    </row>
    <row r="2083">
      <c r="L2083" s="4" t="s">
        <v>4043</v>
      </c>
    </row>
    <row r="2084">
      <c r="L2084" s="4" t="s">
        <v>4044</v>
      </c>
    </row>
    <row r="2085">
      <c r="L2085" s="4" t="s">
        <v>3140</v>
      </c>
    </row>
    <row r="2086">
      <c r="L2086" s="4" t="s">
        <v>1342</v>
      </c>
    </row>
    <row r="2087">
      <c r="L2087" s="4" t="s">
        <v>4045</v>
      </c>
    </row>
    <row r="2088">
      <c r="L2088" s="4" t="s">
        <v>4046</v>
      </c>
    </row>
    <row r="2089">
      <c r="L2089" s="4" t="s">
        <v>933</v>
      </c>
    </row>
    <row r="2090">
      <c r="L2090" s="4" t="s">
        <v>4047</v>
      </c>
    </row>
    <row r="2091">
      <c r="L2091" s="4" t="s">
        <v>2124</v>
      </c>
    </row>
    <row r="2092">
      <c r="L2092" s="4" t="s">
        <v>2124</v>
      </c>
    </row>
    <row r="2093">
      <c r="L2093" s="4" t="s">
        <v>2225</v>
      </c>
    </row>
    <row r="2094">
      <c r="L2094" s="4" t="s">
        <v>4048</v>
      </c>
    </row>
    <row r="2095">
      <c r="L2095" s="4" t="s">
        <v>4049</v>
      </c>
    </row>
    <row r="2096">
      <c r="L2096" s="4" t="s">
        <v>4050</v>
      </c>
    </row>
    <row r="2097">
      <c r="L2097" s="4" t="s">
        <v>2231</v>
      </c>
    </row>
    <row r="2098">
      <c r="L2098" s="4" t="s">
        <v>4051</v>
      </c>
    </row>
    <row r="2099">
      <c r="L2099" s="4" t="s">
        <v>4052</v>
      </c>
    </row>
    <row r="2100">
      <c r="L2100" s="4" t="s">
        <v>4053</v>
      </c>
    </row>
    <row r="2101">
      <c r="L2101" s="4" t="s">
        <v>4054</v>
      </c>
    </row>
    <row r="2102">
      <c r="L2102" s="4" t="s">
        <v>2691</v>
      </c>
    </row>
    <row r="2103">
      <c r="L2103" s="4" t="s">
        <v>756</v>
      </c>
    </row>
    <row r="2104">
      <c r="L2104" s="4" t="s">
        <v>4055</v>
      </c>
    </row>
    <row r="2105">
      <c r="L2105" s="4" t="s">
        <v>4056</v>
      </c>
    </row>
    <row r="2106">
      <c r="L2106" s="4" t="s">
        <v>4057</v>
      </c>
    </row>
    <row r="2107">
      <c r="L2107" s="4" t="s">
        <v>2492</v>
      </c>
    </row>
    <row r="2108">
      <c r="L2108" s="4" t="s">
        <v>2435</v>
      </c>
    </row>
    <row r="2109">
      <c r="L2109" s="4" t="s">
        <v>4058</v>
      </c>
    </row>
    <row r="2110">
      <c r="L2110" s="4" t="s">
        <v>2481</v>
      </c>
    </row>
    <row r="2111">
      <c r="L2111" s="4" t="s">
        <v>4059</v>
      </c>
    </row>
    <row r="2112">
      <c r="L2112" s="4" t="s">
        <v>4060</v>
      </c>
    </row>
    <row r="2113">
      <c r="L2113" s="4" t="s">
        <v>4061</v>
      </c>
    </row>
    <row r="2114">
      <c r="L2114" s="4" t="s">
        <v>4062</v>
      </c>
    </row>
    <row r="2115">
      <c r="L2115" s="4" t="s">
        <v>2378</v>
      </c>
    </row>
    <row r="2116">
      <c r="L2116" s="4" t="s">
        <v>1179</v>
      </c>
    </row>
    <row r="2117">
      <c r="L2117" s="4" t="s">
        <v>4063</v>
      </c>
    </row>
    <row r="2118">
      <c r="L2118" s="4" t="s">
        <v>2867</v>
      </c>
    </row>
    <row r="2119">
      <c r="L2119" s="4" t="s">
        <v>4064</v>
      </c>
    </row>
    <row r="2120">
      <c r="L2120" s="4" t="s">
        <v>3324</v>
      </c>
    </row>
    <row r="2121">
      <c r="L2121" s="4" t="s">
        <v>2148</v>
      </c>
    </row>
    <row r="2122">
      <c r="L2122" s="4" t="s">
        <v>2868</v>
      </c>
    </row>
    <row r="2123">
      <c r="L2123" s="4" t="s">
        <v>2393</v>
      </c>
    </row>
    <row r="2124">
      <c r="L2124" s="4" t="s">
        <v>4065</v>
      </c>
    </row>
    <row r="2125">
      <c r="L2125" s="4" t="s">
        <v>4066</v>
      </c>
    </row>
    <row r="2126">
      <c r="L2126" s="4" t="s">
        <v>4067</v>
      </c>
    </row>
    <row r="2127">
      <c r="L2127" s="4" t="s">
        <v>4068</v>
      </c>
    </row>
    <row r="2128">
      <c r="L2128" s="4" t="s">
        <v>2477</v>
      </c>
    </row>
    <row r="2129">
      <c r="L2129" s="4" t="s">
        <v>4069</v>
      </c>
    </row>
    <row r="2130">
      <c r="L2130" s="4" t="s">
        <v>3199</v>
      </c>
    </row>
    <row r="2131">
      <c r="L2131" s="4" t="s">
        <v>2832</v>
      </c>
    </row>
    <row r="2132">
      <c r="L2132" s="4" t="s">
        <v>2860</v>
      </c>
    </row>
    <row r="2133">
      <c r="L2133" s="4" t="s">
        <v>3447</v>
      </c>
    </row>
    <row r="2134">
      <c r="L2134" s="4" t="s">
        <v>4070</v>
      </c>
    </row>
    <row r="2135">
      <c r="L2135" s="4" t="s">
        <v>4071</v>
      </c>
    </row>
    <row r="2136">
      <c r="L2136" s="4" t="s">
        <v>3303</v>
      </c>
    </row>
    <row r="2137">
      <c r="L2137" s="4" t="s">
        <v>4072</v>
      </c>
    </row>
    <row r="2138">
      <c r="L2138" s="4" t="s">
        <v>4073</v>
      </c>
    </row>
    <row r="2139">
      <c r="L2139" s="4" t="s">
        <v>4074</v>
      </c>
    </row>
    <row r="2140">
      <c r="L2140" s="4" t="s">
        <v>3262</v>
      </c>
    </row>
    <row r="2141">
      <c r="L2141" s="4" t="s">
        <v>1359</v>
      </c>
    </row>
    <row r="2142">
      <c r="L2142" s="4" t="s">
        <v>4075</v>
      </c>
    </row>
    <row r="2143">
      <c r="L2143" s="4" t="s">
        <v>635</v>
      </c>
    </row>
    <row r="2144">
      <c r="L2144" s="4" t="s">
        <v>4076</v>
      </c>
    </row>
    <row r="2145">
      <c r="L2145" s="4" t="s">
        <v>4077</v>
      </c>
    </row>
    <row r="2146">
      <c r="L2146" s="4" t="s">
        <v>2119</v>
      </c>
    </row>
    <row r="2147">
      <c r="L2147" s="4" t="s">
        <v>3160</v>
      </c>
    </row>
    <row r="2148">
      <c r="L2148" s="4" t="s">
        <v>4078</v>
      </c>
    </row>
    <row r="2149">
      <c r="L2149" s="4" t="s">
        <v>4079</v>
      </c>
    </row>
    <row r="2150">
      <c r="L2150" s="4" t="s">
        <v>1698</v>
      </c>
    </row>
    <row r="2151">
      <c r="L2151" s="4" t="s">
        <v>3099</v>
      </c>
    </row>
    <row r="2152">
      <c r="L2152" s="4" t="s">
        <v>4080</v>
      </c>
    </row>
    <row r="2153">
      <c r="L2153" s="4" t="s">
        <v>4081</v>
      </c>
    </row>
    <row r="2154">
      <c r="L2154" s="4" t="s">
        <v>4082</v>
      </c>
    </row>
    <row r="2155">
      <c r="L2155" s="4" t="s">
        <v>4083</v>
      </c>
    </row>
    <row r="2156">
      <c r="L2156" s="4" t="s">
        <v>4084</v>
      </c>
    </row>
    <row r="2157">
      <c r="L2157" s="4" t="s">
        <v>4085</v>
      </c>
    </row>
    <row r="2158">
      <c r="L2158" s="4" t="s">
        <v>4086</v>
      </c>
    </row>
    <row r="2159">
      <c r="L2159" s="4" t="s">
        <v>3404</v>
      </c>
    </row>
    <row r="2160">
      <c r="L2160" s="4" t="s">
        <v>3011</v>
      </c>
    </row>
    <row r="2161">
      <c r="L2161" s="4" t="s">
        <v>2081</v>
      </c>
    </row>
    <row r="2162">
      <c r="L2162" s="4" t="s">
        <v>1736</v>
      </c>
    </row>
    <row r="2163">
      <c r="L2163" s="4" t="s">
        <v>4087</v>
      </c>
    </row>
    <row r="2164">
      <c r="L2164" s="4" t="s">
        <v>4088</v>
      </c>
    </row>
    <row r="2165">
      <c r="L2165" s="4" t="s">
        <v>4089</v>
      </c>
    </row>
    <row r="2166">
      <c r="L2166" s="4" t="s">
        <v>4090</v>
      </c>
    </row>
    <row r="2167">
      <c r="L2167" s="4" t="s">
        <v>4091</v>
      </c>
    </row>
    <row r="2168">
      <c r="L2168" s="4" t="s">
        <v>4092</v>
      </c>
    </row>
    <row r="2169">
      <c r="L2169" s="4" t="s">
        <v>3326</v>
      </c>
    </row>
    <row r="2170">
      <c r="L2170" s="4" t="s">
        <v>4093</v>
      </c>
    </row>
    <row r="2171">
      <c r="L2171" s="4" t="s">
        <v>4094</v>
      </c>
    </row>
    <row r="2172">
      <c r="L2172" s="4" t="s">
        <v>4095</v>
      </c>
    </row>
    <row r="2173">
      <c r="L2173" s="4" t="s">
        <v>2856</v>
      </c>
    </row>
    <row r="2174">
      <c r="L2174" s="4" t="s">
        <v>4096</v>
      </c>
    </row>
    <row r="2175">
      <c r="L2175" s="4" t="s">
        <v>4097</v>
      </c>
    </row>
    <row r="2176">
      <c r="L2176" s="4" t="s">
        <v>2950</v>
      </c>
    </row>
    <row r="2177">
      <c r="L2177" s="4" t="s">
        <v>4098</v>
      </c>
    </row>
    <row r="2178">
      <c r="L2178" s="4" t="s">
        <v>2940</v>
      </c>
    </row>
    <row r="2179">
      <c r="L2179" s="4" t="s">
        <v>4099</v>
      </c>
    </row>
    <row r="2180">
      <c r="L2180" s="4" t="s">
        <v>3312</v>
      </c>
    </row>
    <row r="2181">
      <c r="L2181" s="4" t="s">
        <v>4100</v>
      </c>
    </row>
    <row r="2182">
      <c r="L2182" s="4" t="s">
        <v>4101</v>
      </c>
    </row>
    <row r="2183">
      <c r="L2183" s="4" t="s">
        <v>4102</v>
      </c>
    </row>
    <row r="2184">
      <c r="L2184" s="4" t="s">
        <v>1695</v>
      </c>
    </row>
    <row r="2185">
      <c r="L2185" s="4" t="s">
        <v>3119</v>
      </c>
    </row>
    <row r="2186">
      <c r="L2186" s="4" t="s">
        <v>2271</v>
      </c>
    </row>
    <row r="2187">
      <c r="L2187" s="4" t="s">
        <v>2164</v>
      </c>
    </row>
    <row r="2188">
      <c r="L2188" s="4" t="s">
        <v>4103</v>
      </c>
    </row>
    <row r="2189">
      <c r="L2189" s="4" t="s">
        <v>847</v>
      </c>
    </row>
    <row r="2190">
      <c r="L2190" s="4" t="s">
        <v>1166</v>
      </c>
    </row>
    <row r="2191">
      <c r="L2191" s="4" t="s">
        <v>4104</v>
      </c>
    </row>
    <row r="2192">
      <c r="L2192" s="4" t="s">
        <v>2964</v>
      </c>
    </row>
    <row r="2193">
      <c r="L2193" s="4" t="s">
        <v>4105</v>
      </c>
    </row>
    <row r="2194">
      <c r="L2194" s="4" t="s">
        <v>2806</v>
      </c>
    </row>
    <row r="2195">
      <c r="L2195" s="4" t="s">
        <v>4106</v>
      </c>
    </row>
    <row r="2196">
      <c r="L2196" s="4" t="s">
        <v>3432</v>
      </c>
    </row>
    <row r="2197">
      <c r="L2197" s="4" t="s">
        <v>4107</v>
      </c>
    </row>
    <row r="2198">
      <c r="L2198" s="4" t="s">
        <v>4108</v>
      </c>
    </row>
    <row r="2199">
      <c r="L2199" s="4" t="s">
        <v>4109</v>
      </c>
    </row>
    <row r="2200">
      <c r="L2200" s="4" t="s">
        <v>4110</v>
      </c>
    </row>
    <row r="2201">
      <c r="L2201" s="4" t="s">
        <v>4111</v>
      </c>
    </row>
    <row r="2202">
      <c r="L2202" s="4" t="s">
        <v>4112</v>
      </c>
    </row>
    <row r="2203">
      <c r="L2203" s="4" t="s">
        <v>4113</v>
      </c>
    </row>
    <row r="2204">
      <c r="L2204" s="4" t="s">
        <v>4114</v>
      </c>
    </row>
    <row r="2205">
      <c r="L2205" s="4" t="s">
        <v>4115</v>
      </c>
    </row>
    <row r="2206">
      <c r="L2206" s="4" t="s">
        <v>584</v>
      </c>
    </row>
    <row r="2207">
      <c r="L2207" s="4" t="s">
        <v>4116</v>
      </c>
    </row>
    <row r="2208">
      <c r="L2208" s="4" t="s">
        <v>4117</v>
      </c>
    </row>
    <row r="2209">
      <c r="L2209" s="4" t="s">
        <v>4118</v>
      </c>
    </row>
    <row r="2210">
      <c r="L2210" s="4" t="s">
        <v>4119</v>
      </c>
    </row>
    <row r="2211">
      <c r="L2211" s="4" t="s">
        <v>2185</v>
      </c>
    </row>
    <row r="2212">
      <c r="L2212" s="4" t="s">
        <v>4120</v>
      </c>
    </row>
    <row r="2213">
      <c r="L2213" s="4" t="s">
        <v>4121</v>
      </c>
    </row>
    <row r="2214">
      <c r="L2214" s="4" t="s">
        <v>4122</v>
      </c>
    </row>
    <row r="2215">
      <c r="L2215" s="4" t="s">
        <v>3248</v>
      </c>
    </row>
    <row r="2216">
      <c r="L2216" s="4" t="s">
        <v>4123</v>
      </c>
    </row>
    <row r="2217">
      <c r="L2217" s="4" t="s">
        <v>4124</v>
      </c>
    </row>
    <row r="2218">
      <c r="L2218" s="4" t="s">
        <v>4125</v>
      </c>
    </row>
    <row r="2219">
      <c r="L2219" s="4" t="s">
        <v>4126</v>
      </c>
    </row>
    <row r="2220">
      <c r="L2220" s="4" t="s">
        <v>3158</v>
      </c>
    </row>
    <row r="2221">
      <c r="L2221" s="4" t="s">
        <v>4127</v>
      </c>
    </row>
    <row r="2222">
      <c r="L2222" s="4" t="s">
        <v>4128</v>
      </c>
    </row>
    <row r="2223">
      <c r="L2223" s="4" t="s">
        <v>4129</v>
      </c>
    </row>
    <row r="2224">
      <c r="L2224" s="4" t="s">
        <v>4130</v>
      </c>
    </row>
    <row r="2225">
      <c r="L2225" s="4" t="s">
        <v>4131</v>
      </c>
    </row>
    <row r="2226">
      <c r="L2226" s="4" t="s">
        <v>2756</v>
      </c>
    </row>
    <row r="2227">
      <c r="L2227" s="4" t="s">
        <v>2756</v>
      </c>
    </row>
    <row r="2228">
      <c r="L2228" s="4" t="s">
        <v>4132</v>
      </c>
    </row>
    <row r="2229">
      <c r="L2229" s="4" t="s">
        <v>4133</v>
      </c>
    </row>
    <row r="2230">
      <c r="L2230" s="4" t="s">
        <v>4134</v>
      </c>
    </row>
    <row r="2231">
      <c r="L2231" s="4" t="s">
        <v>4135</v>
      </c>
    </row>
    <row r="2232">
      <c r="L2232" s="4" t="s">
        <v>4136</v>
      </c>
    </row>
    <row r="2233">
      <c r="L2233" s="4" t="s">
        <v>1064</v>
      </c>
    </row>
    <row r="2234">
      <c r="L2234" s="4" t="s">
        <v>2455</v>
      </c>
    </row>
    <row r="2235">
      <c r="L2235" s="4" t="s">
        <v>670</v>
      </c>
    </row>
    <row r="2236">
      <c r="L2236" s="4" t="s">
        <v>3173</v>
      </c>
    </row>
    <row r="2237">
      <c r="L2237" s="4" t="s">
        <v>4137</v>
      </c>
    </row>
    <row r="2238">
      <c r="L2238" s="4" t="s">
        <v>4138</v>
      </c>
    </row>
    <row r="2239">
      <c r="L2239" s="4" t="s">
        <v>4139</v>
      </c>
    </row>
    <row r="2240">
      <c r="L2240" s="4" t="s">
        <v>3055</v>
      </c>
    </row>
    <row r="2241">
      <c r="L2241" s="4" t="s">
        <v>3178</v>
      </c>
    </row>
    <row r="2242">
      <c r="L2242" s="4" t="s">
        <v>4140</v>
      </c>
    </row>
    <row r="2243">
      <c r="L2243" s="4" t="s">
        <v>1954</v>
      </c>
    </row>
    <row r="2244">
      <c r="L2244" s="4" t="s">
        <v>4141</v>
      </c>
    </row>
    <row r="2245">
      <c r="L2245" s="4" t="s">
        <v>2926</v>
      </c>
    </row>
    <row r="2246">
      <c r="L2246" s="4" t="s">
        <v>4142</v>
      </c>
    </row>
    <row r="2247">
      <c r="L2247" s="4" t="s">
        <v>4143</v>
      </c>
    </row>
    <row r="2248">
      <c r="L2248" s="4" t="s">
        <v>4144</v>
      </c>
    </row>
    <row r="2249">
      <c r="L2249" s="4" t="s">
        <v>4145</v>
      </c>
    </row>
    <row r="2250">
      <c r="L2250" s="4" t="s">
        <v>3391</v>
      </c>
    </row>
    <row r="2251">
      <c r="L2251" s="4" t="s">
        <v>3171</v>
      </c>
    </row>
    <row r="2252">
      <c r="L2252" s="4" t="s">
        <v>4146</v>
      </c>
    </row>
    <row r="2253">
      <c r="L2253" s="4" t="s">
        <v>4147</v>
      </c>
    </row>
    <row r="2254">
      <c r="L2254" s="4" t="s">
        <v>4148</v>
      </c>
    </row>
    <row r="2255">
      <c r="L2255" s="4" t="s">
        <v>2962</v>
      </c>
    </row>
    <row r="2256">
      <c r="L2256" s="4" t="s">
        <v>4149</v>
      </c>
    </row>
    <row r="2257">
      <c r="L2257" s="4" t="s">
        <v>2982</v>
      </c>
    </row>
    <row r="2258">
      <c r="L2258" s="4" t="s">
        <v>4150</v>
      </c>
    </row>
    <row r="2259">
      <c r="L2259" s="4" t="s">
        <v>4151</v>
      </c>
    </row>
    <row r="2260">
      <c r="L2260" s="4" t="s">
        <v>1338</v>
      </c>
    </row>
    <row r="2261">
      <c r="L2261" s="4" t="s">
        <v>749</v>
      </c>
    </row>
    <row r="2262">
      <c r="L2262" s="4" t="s">
        <v>2777</v>
      </c>
    </row>
    <row r="2263">
      <c r="L2263" s="4" t="s">
        <v>4152</v>
      </c>
    </row>
    <row r="2264">
      <c r="L2264" s="4" t="s">
        <v>1242</v>
      </c>
    </row>
    <row r="2265">
      <c r="L2265" s="4" t="s">
        <v>3219</v>
      </c>
    </row>
    <row r="2266">
      <c r="L2266" s="4" t="s">
        <v>4153</v>
      </c>
    </row>
    <row r="2267">
      <c r="L2267" s="4" t="s">
        <v>4154</v>
      </c>
    </row>
    <row r="2268">
      <c r="L2268" s="4" t="s">
        <v>4155</v>
      </c>
    </row>
    <row r="2269">
      <c r="L2269" s="4" t="s">
        <v>4156</v>
      </c>
    </row>
    <row r="2270">
      <c r="L2270" s="4" t="s">
        <v>4157</v>
      </c>
    </row>
    <row r="2271">
      <c r="L2271" s="4" t="s">
        <v>4158</v>
      </c>
    </row>
    <row r="2272">
      <c r="L2272" s="4" t="s">
        <v>4159</v>
      </c>
    </row>
    <row r="2273">
      <c r="L2273" s="4" t="s">
        <v>3390</v>
      </c>
    </row>
    <row r="2274">
      <c r="L2274" s="4" t="s">
        <v>4160</v>
      </c>
    </row>
    <row r="2275">
      <c r="L2275" s="4" t="s">
        <v>4161</v>
      </c>
    </row>
    <row r="2276">
      <c r="L2276" s="4" t="s">
        <v>2755</v>
      </c>
    </row>
    <row r="2277">
      <c r="L2277" s="4" t="s">
        <v>4162</v>
      </c>
    </row>
    <row r="2278">
      <c r="L2278" s="4" t="s">
        <v>4163</v>
      </c>
    </row>
    <row r="2279">
      <c r="L2279" s="4" t="s">
        <v>4164</v>
      </c>
    </row>
    <row r="2280">
      <c r="L2280" s="4" t="s">
        <v>4165</v>
      </c>
    </row>
    <row r="2281">
      <c r="L2281" s="4" t="s">
        <v>4166</v>
      </c>
    </row>
    <row r="2282">
      <c r="L2282" s="4" t="s">
        <v>2828</v>
      </c>
    </row>
    <row r="2283">
      <c r="L2283" s="4" t="s">
        <v>4167</v>
      </c>
    </row>
    <row r="2284">
      <c r="L2284" s="4" t="s">
        <v>2216</v>
      </c>
    </row>
    <row r="2285">
      <c r="L2285" s="4" t="s">
        <v>931</v>
      </c>
    </row>
    <row r="2286">
      <c r="L2286" s="4" t="s">
        <v>4168</v>
      </c>
    </row>
    <row r="2287">
      <c r="L2287" s="4" t="s">
        <v>4169</v>
      </c>
    </row>
    <row r="2288">
      <c r="L2288" s="4" t="s">
        <v>2438</v>
      </c>
    </row>
    <row r="2289">
      <c r="L2289" s="4" t="s">
        <v>3100</v>
      </c>
    </row>
    <row r="2290">
      <c r="L2290" s="4" t="s">
        <v>2369</v>
      </c>
    </row>
    <row r="2291">
      <c r="L2291" s="4" t="s">
        <v>4170</v>
      </c>
    </row>
    <row r="2292">
      <c r="L2292" s="4" t="s">
        <v>2658</v>
      </c>
    </row>
    <row r="2293">
      <c r="L2293" s="4" t="s">
        <v>4171</v>
      </c>
    </row>
    <row r="2294">
      <c r="L2294" s="4" t="s">
        <v>1120</v>
      </c>
    </row>
    <row r="2295">
      <c r="L2295" s="4" t="s">
        <v>4172</v>
      </c>
    </row>
    <row r="2296">
      <c r="L2296" s="4" t="s">
        <v>4173</v>
      </c>
    </row>
    <row r="2297">
      <c r="L2297" s="4" t="s">
        <v>4174</v>
      </c>
    </row>
    <row r="2298">
      <c r="L2298" s="4" t="s">
        <v>4174</v>
      </c>
    </row>
    <row r="2299">
      <c r="L2299" s="4" t="s">
        <v>4175</v>
      </c>
    </row>
    <row r="2300">
      <c r="L2300" s="4" t="s">
        <v>4176</v>
      </c>
    </row>
    <row r="2301">
      <c r="L2301" s="4" t="s">
        <v>4177</v>
      </c>
    </row>
    <row r="2302">
      <c r="L2302" s="4" t="s">
        <v>4178</v>
      </c>
    </row>
    <row r="2303">
      <c r="L2303" s="4" t="s">
        <v>4179</v>
      </c>
    </row>
    <row r="2304">
      <c r="L2304" s="4" t="s">
        <v>4180</v>
      </c>
    </row>
    <row r="2305">
      <c r="L2305" s="4" t="s">
        <v>2754</v>
      </c>
    </row>
    <row r="2306">
      <c r="L2306" s="4" t="s">
        <v>4181</v>
      </c>
    </row>
    <row r="2307">
      <c r="L2307" s="4" t="s">
        <v>4181</v>
      </c>
    </row>
    <row r="2308">
      <c r="L2308" s="4" t="s">
        <v>498</v>
      </c>
    </row>
    <row r="2309">
      <c r="L2309" s="4" t="s">
        <v>2685</v>
      </c>
    </row>
    <row r="2310">
      <c r="L2310" s="4" t="s">
        <v>2523</v>
      </c>
    </row>
    <row r="2311">
      <c r="L2311" s="4" t="s">
        <v>4182</v>
      </c>
    </row>
    <row r="2312">
      <c r="L2312" s="4" t="s">
        <v>4183</v>
      </c>
    </row>
    <row r="2313">
      <c r="L2313" s="4" t="s">
        <v>4184</v>
      </c>
    </row>
    <row r="2314">
      <c r="L2314" s="4" t="s">
        <v>4185</v>
      </c>
    </row>
    <row r="2315">
      <c r="L2315" s="4" t="s">
        <v>4186</v>
      </c>
    </row>
    <row r="2316">
      <c r="L2316" s="4" t="s">
        <v>4187</v>
      </c>
    </row>
    <row r="2317">
      <c r="L2317" s="4" t="s">
        <v>2649</v>
      </c>
    </row>
    <row r="2318">
      <c r="L2318" s="4" t="s">
        <v>3302</v>
      </c>
    </row>
    <row r="2319">
      <c r="L2319" s="4" t="s">
        <v>4188</v>
      </c>
    </row>
    <row r="2320">
      <c r="L2320" s="4" t="s">
        <v>4189</v>
      </c>
    </row>
    <row r="2321">
      <c r="L2321" s="4" t="s">
        <v>4190</v>
      </c>
    </row>
    <row r="2322">
      <c r="L2322" s="4" t="s">
        <v>1346</v>
      </c>
    </row>
    <row r="2323">
      <c r="L2323" s="4" t="s">
        <v>4191</v>
      </c>
    </row>
    <row r="2324">
      <c r="L2324" s="4" t="s">
        <v>4192</v>
      </c>
    </row>
    <row r="2325">
      <c r="L2325" s="4" t="s">
        <v>4193</v>
      </c>
    </row>
    <row r="2326">
      <c r="L2326" s="4" t="s">
        <v>1426</v>
      </c>
    </row>
    <row r="2327">
      <c r="L2327" s="4" t="s">
        <v>2689</v>
      </c>
    </row>
    <row r="2328">
      <c r="L2328" s="4" t="s">
        <v>4194</v>
      </c>
    </row>
    <row r="2329">
      <c r="L2329" s="4" t="s">
        <v>4195</v>
      </c>
    </row>
    <row r="2330">
      <c r="L2330" s="4" t="s">
        <v>1377</v>
      </c>
    </row>
    <row r="2331">
      <c r="L2331" s="4" t="s">
        <v>4196</v>
      </c>
    </row>
    <row r="2332">
      <c r="L2332" s="4" t="s">
        <v>4197</v>
      </c>
    </row>
    <row r="2333">
      <c r="L2333" s="4" t="s">
        <v>4198</v>
      </c>
    </row>
    <row r="2334">
      <c r="L2334" s="4" t="s">
        <v>4198</v>
      </c>
    </row>
    <row r="2335">
      <c r="L2335" s="4" t="s">
        <v>2743</v>
      </c>
    </row>
    <row r="2336">
      <c r="L2336" s="4" t="s">
        <v>4199</v>
      </c>
    </row>
    <row r="2337">
      <c r="L2337" s="4" t="s">
        <v>4200</v>
      </c>
    </row>
    <row r="2338">
      <c r="L2338" s="4" t="s">
        <v>4201</v>
      </c>
    </row>
    <row r="2339">
      <c r="L2339" s="4" t="s">
        <v>4202</v>
      </c>
    </row>
    <row r="2340">
      <c r="L2340" s="4" t="s">
        <v>4203</v>
      </c>
    </row>
    <row r="2341">
      <c r="L2341" s="4" t="s">
        <v>2922</v>
      </c>
    </row>
    <row r="2342">
      <c r="L2342" s="4" t="s">
        <v>4204</v>
      </c>
    </row>
    <row r="2343">
      <c r="L2343" s="4" t="s">
        <v>4205</v>
      </c>
    </row>
    <row r="2344">
      <c r="L2344" s="4" t="s">
        <v>3041</v>
      </c>
    </row>
    <row r="2345">
      <c r="L2345" s="4" t="s">
        <v>4206</v>
      </c>
    </row>
    <row r="2346">
      <c r="L2346" s="4" t="s">
        <v>4207</v>
      </c>
    </row>
    <row r="2347">
      <c r="L2347" s="4" t="s">
        <v>4208</v>
      </c>
    </row>
    <row r="2348">
      <c r="L2348" s="4" t="s">
        <v>4209</v>
      </c>
    </row>
    <row r="2349">
      <c r="L2349" s="4" t="s">
        <v>4210</v>
      </c>
    </row>
    <row r="2350">
      <c r="L2350" s="4" t="s">
        <v>4211</v>
      </c>
    </row>
    <row r="2351">
      <c r="L2351" s="4" t="s">
        <v>4212</v>
      </c>
    </row>
    <row r="2352">
      <c r="L2352" s="4" t="s">
        <v>4213</v>
      </c>
    </row>
    <row r="2353">
      <c r="L2353" s="4" t="s">
        <v>4214</v>
      </c>
    </row>
    <row r="2354">
      <c r="L2354" s="4" t="s">
        <v>4215</v>
      </c>
    </row>
    <row r="2355">
      <c r="L2355" s="4" t="s">
        <v>3026</v>
      </c>
    </row>
    <row r="2356">
      <c r="L2356" s="4" t="s">
        <v>4216</v>
      </c>
    </row>
    <row r="2357">
      <c r="L2357" s="4" t="s">
        <v>4217</v>
      </c>
    </row>
    <row r="2358">
      <c r="L2358" s="4" t="s">
        <v>4218</v>
      </c>
    </row>
    <row r="2359">
      <c r="L2359" s="4" t="s">
        <v>1664</v>
      </c>
    </row>
    <row r="2360">
      <c r="L2360" s="4" t="s">
        <v>3277</v>
      </c>
    </row>
    <row r="2361">
      <c r="L2361" s="4" t="s">
        <v>2956</v>
      </c>
    </row>
    <row r="2362">
      <c r="L2362" s="4" t="s">
        <v>4219</v>
      </c>
    </row>
    <row r="2363">
      <c r="L2363" s="4" t="s">
        <v>4220</v>
      </c>
    </row>
    <row r="2364">
      <c r="L2364" s="4" t="s">
        <v>1816</v>
      </c>
    </row>
    <row r="2365">
      <c r="L2365" s="4" t="s">
        <v>1218</v>
      </c>
    </row>
    <row r="2366">
      <c r="L2366" s="4" t="s">
        <v>4221</v>
      </c>
    </row>
    <row r="2367">
      <c r="L2367" s="4" t="s">
        <v>4222</v>
      </c>
    </row>
    <row r="2368">
      <c r="L2368" s="4" t="s">
        <v>638</v>
      </c>
    </row>
    <row r="2369">
      <c r="L2369" s="4" t="s">
        <v>4223</v>
      </c>
    </row>
    <row r="2370">
      <c r="L2370" s="4" t="s">
        <v>2262</v>
      </c>
    </row>
    <row r="2371">
      <c r="L2371" s="4" t="s">
        <v>2977</v>
      </c>
    </row>
    <row r="2372">
      <c r="L2372" s="4" t="s">
        <v>3118</v>
      </c>
    </row>
    <row r="2373">
      <c r="L2373" s="4" t="s">
        <v>4224</v>
      </c>
    </row>
    <row r="2374">
      <c r="L2374" s="4" t="s">
        <v>2577</v>
      </c>
    </row>
    <row r="2375">
      <c r="L2375" s="4" t="s">
        <v>2634</v>
      </c>
    </row>
    <row r="2376">
      <c r="L2376" s="4" t="s">
        <v>2258</v>
      </c>
    </row>
    <row r="2377">
      <c r="L2377" s="4" t="s">
        <v>4225</v>
      </c>
    </row>
    <row r="2378">
      <c r="L2378" s="4" t="s">
        <v>4226</v>
      </c>
    </row>
    <row r="2379">
      <c r="L2379" s="4" t="s">
        <v>4227</v>
      </c>
    </row>
    <row r="2380">
      <c r="L2380" s="4" t="s">
        <v>2531</v>
      </c>
    </row>
    <row r="2381">
      <c r="L2381" s="4" t="s">
        <v>4228</v>
      </c>
    </row>
    <row r="2382">
      <c r="L2382" s="4" t="s">
        <v>2851</v>
      </c>
    </row>
    <row r="2383">
      <c r="L2383" s="4" t="s">
        <v>4229</v>
      </c>
    </row>
    <row r="2384">
      <c r="L2384" s="4" t="s">
        <v>3415</v>
      </c>
    </row>
    <row r="2385">
      <c r="L2385" s="4" t="s">
        <v>4230</v>
      </c>
    </row>
    <row r="2386">
      <c r="L2386" s="4" t="s">
        <v>1402</v>
      </c>
    </row>
    <row r="2387">
      <c r="L2387" s="4" t="s">
        <v>2413</v>
      </c>
    </row>
    <row r="2388">
      <c r="L2388" s="4" t="s">
        <v>4231</v>
      </c>
    </row>
    <row r="2389">
      <c r="L2389" s="4" t="s">
        <v>4232</v>
      </c>
    </row>
    <row r="2390">
      <c r="L2390" s="4" t="s">
        <v>2166</v>
      </c>
    </row>
    <row r="2391">
      <c r="L2391" s="4" t="s">
        <v>4233</v>
      </c>
    </row>
    <row r="2392">
      <c r="L2392" s="4" t="s">
        <v>3050</v>
      </c>
    </row>
    <row r="2393">
      <c r="L2393" s="4" t="s">
        <v>4234</v>
      </c>
    </row>
    <row r="2394">
      <c r="L2394" s="4" t="s">
        <v>4235</v>
      </c>
    </row>
    <row r="2395">
      <c r="L2395" s="4" t="s">
        <v>2432</v>
      </c>
    </row>
    <row r="2396">
      <c r="L2396" s="4" t="s">
        <v>3102</v>
      </c>
    </row>
    <row r="2397">
      <c r="L2397" s="4" t="s">
        <v>4236</v>
      </c>
    </row>
    <row r="2398">
      <c r="L2398" s="4" t="s">
        <v>4237</v>
      </c>
    </row>
    <row r="2399">
      <c r="L2399" s="4" t="s">
        <v>4238</v>
      </c>
    </row>
    <row r="2400">
      <c r="L2400" s="4" t="s">
        <v>1996</v>
      </c>
    </row>
    <row r="2401">
      <c r="L2401" s="4" t="s">
        <v>2584</v>
      </c>
    </row>
    <row r="2402">
      <c r="L2402" s="4" t="s">
        <v>4239</v>
      </c>
    </row>
    <row r="2403">
      <c r="L2403" s="4" t="s">
        <v>4240</v>
      </c>
    </row>
    <row r="2404">
      <c r="L2404" s="4" t="s">
        <v>4241</v>
      </c>
    </row>
    <row r="2405">
      <c r="L2405" s="4" t="s">
        <v>4242</v>
      </c>
    </row>
    <row r="2406">
      <c r="L2406" s="4" t="s">
        <v>4243</v>
      </c>
    </row>
    <row r="2407">
      <c r="L2407" s="4" t="s">
        <v>4244</v>
      </c>
    </row>
    <row r="2408">
      <c r="L2408" s="4" t="s">
        <v>4245</v>
      </c>
    </row>
    <row r="2409">
      <c r="L2409" s="4" t="s">
        <v>4246</v>
      </c>
    </row>
    <row r="2410">
      <c r="L2410" s="4" t="s">
        <v>4247</v>
      </c>
    </row>
    <row r="2411">
      <c r="L2411" s="4" t="s">
        <v>4248</v>
      </c>
    </row>
    <row r="2412">
      <c r="L2412" s="4" t="s">
        <v>2384</v>
      </c>
    </row>
    <row r="2413">
      <c r="L2413" s="4" t="s">
        <v>2809</v>
      </c>
    </row>
    <row r="2414">
      <c r="L2414" s="4" t="s">
        <v>4249</v>
      </c>
    </row>
    <row r="2415">
      <c r="L2415" s="4" t="s">
        <v>2368</v>
      </c>
    </row>
    <row r="2416">
      <c r="L2416" s="4" t="s">
        <v>4250</v>
      </c>
    </row>
    <row r="2417">
      <c r="L2417" s="4" t="s">
        <v>4251</v>
      </c>
    </row>
    <row r="2418">
      <c r="L2418" s="4" t="s">
        <v>4252</v>
      </c>
    </row>
    <row r="2419">
      <c r="L2419" s="4" t="s">
        <v>3168</v>
      </c>
    </row>
    <row r="2420">
      <c r="L2420" s="4" t="s">
        <v>4253</v>
      </c>
    </row>
    <row r="2421">
      <c r="L2421" s="4" t="s">
        <v>4254</v>
      </c>
    </row>
    <row r="2422">
      <c r="L2422" s="4" t="s">
        <v>4255</v>
      </c>
    </row>
    <row r="2423">
      <c r="L2423" s="4" t="s">
        <v>3113</v>
      </c>
    </row>
    <row r="2424">
      <c r="L2424" s="4" t="s">
        <v>4256</v>
      </c>
    </row>
    <row r="2425">
      <c r="L2425" s="4" t="s">
        <v>2958</v>
      </c>
    </row>
    <row r="2426">
      <c r="L2426" s="4" t="s">
        <v>4257</v>
      </c>
    </row>
    <row r="2427">
      <c r="L2427" s="4" t="s">
        <v>2769</v>
      </c>
    </row>
    <row r="2428">
      <c r="L2428" s="4" t="s">
        <v>4258</v>
      </c>
    </row>
    <row r="2429">
      <c r="L2429" s="4" t="s">
        <v>3383</v>
      </c>
    </row>
    <row r="2430">
      <c r="L2430" s="4" t="s">
        <v>4259</v>
      </c>
    </row>
    <row r="2431">
      <c r="L2431" s="4" t="s">
        <v>4260</v>
      </c>
    </row>
    <row r="2432">
      <c r="L2432" s="4" t="s">
        <v>4261</v>
      </c>
    </row>
    <row r="2433">
      <c r="L2433" s="4" t="s">
        <v>4262</v>
      </c>
    </row>
    <row r="2434">
      <c r="L2434" s="4" t="s">
        <v>4263</v>
      </c>
    </row>
    <row r="2435">
      <c r="L2435" s="4" t="s">
        <v>4264</v>
      </c>
    </row>
    <row r="2436">
      <c r="L2436" s="4" t="s">
        <v>2539</v>
      </c>
    </row>
    <row r="2437">
      <c r="L2437" s="4" t="s">
        <v>4265</v>
      </c>
    </row>
    <row r="2438">
      <c r="L2438" s="4" t="s">
        <v>4266</v>
      </c>
    </row>
    <row r="2439">
      <c r="L2439" s="4" t="s">
        <v>4267</v>
      </c>
    </row>
    <row r="2440">
      <c r="L2440" s="4" t="s">
        <v>767</v>
      </c>
    </row>
    <row r="2441">
      <c r="L2441" s="4" t="s">
        <v>2230</v>
      </c>
    </row>
    <row r="2442">
      <c r="L2442" s="4" t="s">
        <v>4268</v>
      </c>
    </row>
    <row r="2443">
      <c r="L2443" s="4" t="s">
        <v>4269</v>
      </c>
    </row>
    <row r="2444">
      <c r="L2444" s="4" t="s">
        <v>4270</v>
      </c>
    </row>
    <row r="2445">
      <c r="L2445" s="4" t="s">
        <v>4271</v>
      </c>
    </row>
    <row r="2446">
      <c r="L2446" s="4" t="s">
        <v>4272</v>
      </c>
    </row>
    <row r="2447">
      <c r="L2447" s="4" t="s">
        <v>3224</v>
      </c>
    </row>
    <row r="2448">
      <c r="L2448" s="4" t="s">
        <v>4273</v>
      </c>
    </row>
    <row r="2449">
      <c r="L2449" s="4" t="s">
        <v>4274</v>
      </c>
    </row>
    <row r="2450">
      <c r="L2450" s="4" t="s">
        <v>4275</v>
      </c>
    </row>
    <row r="2451">
      <c r="L2451" s="4" t="s">
        <v>2424</v>
      </c>
    </row>
    <row r="2452">
      <c r="L2452" s="4" t="s">
        <v>4276</v>
      </c>
    </row>
    <row r="2453">
      <c r="L2453" s="4" t="s">
        <v>1599</v>
      </c>
    </row>
    <row r="2454">
      <c r="L2454" s="4" t="s">
        <v>4277</v>
      </c>
    </row>
    <row r="2455">
      <c r="L2455" s="4" t="s">
        <v>2830</v>
      </c>
    </row>
    <row r="2456">
      <c r="L2456" s="4" t="s">
        <v>4278</v>
      </c>
    </row>
    <row r="2457">
      <c r="L2457" s="4" t="s">
        <v>3318</v>
      </c>
    </row>
    <row r="2458">
      <c r="L2458" s="4" t="s">
        <v>4279</v>
      </c>
    </row>
    <row r="2459">
      <c r="L2459" s="4" t="s">
        <v>4280</v>
      </c>
    </row>
    <row r="2460">
      <c r="L2460" s="4" t="s">
        <v>4281</v>
      </c>
    </row>
    <row r="2461">
      <c r="L2461" s="4" t="s">
        <v>4282</v>
      </c>
    </row>
    <row r="2462">
      <c r="L2462" s="4" t="s">
        <v>4283</v>
      </c>
    </row>
    <row r="2463">
      <c r="L2463" s="4" t="s">
        <v>4284</v>
      </c>
    </row>
    <row r="2464">
      <c r="L2464" s="4" t="s">
        <v>4285</v>
      </c>
    </row>
    <row r="2465">
      <c r="L2465" s="4" t="s">
        <v>2659</v>
      </c>
    </row>
    <row r="2466">
      <c r="L2466" s="4" t="s">
        <v>2941</v>
      </c>
    </row>
    <row r="2467">
      <c r="L2467" s="4" t="s">
        <v>4286</v>
      </c>
    </row>
    <row r="2468">
      <c r="L2468" s="4" t="s">
        <v>923</v>
      </c>
    </row>
    <row r="2469">
      <c r="L2469" s="4" t="s">
        <v>4287</v>
      </c>
    </row>
    <row r="2470">
      <c r="L2470" s="4" t="s">
        <v>4288</v>
      </c>
    </row>
    <row r="2471">
      <c r="L2471" s="4" t="s">
        <v>4289</v>
      </c>
    </row>
    <row r="2472">
      <c r="L2472" s="4" t="s">
        <v>4290</v>
      </c>
    </row>
    <row r="2473">
      <c r="L2473" s="4" t="s">
        <v>2973</v>
      </c>
    </row>
    <row r="2474">
      <c r="L2474" s="4" t="s">
        <v>4291</v>
      </c>
    </row>
    <row r="2475">
      <c r="L2475" s="4" t="s">
        <v>4292</v>
      </c>
    </row>
    <row r="2476">
      <c r="L2476" s="4" t="s">
        <v>2767</v>
      </c>
    </row>
    <row r="2477">
      <c r="L2477" s="4" t="s">
        <v>4293</v>
      </c>
    </row>
    <row r="2478">
      <c r="L2478" s="4" t="s">
        <v>3403</v>
      </c>
    </row>
    <row r="2479">
      <c r="L2479" s="4" t="s">
        <v>2069</v>
      </c>
    </row>
    <row r="2480">
      <c r="L2480" s="4" t="s">
        <v>4294</v>
      </c>
    </row>
    <row r="2481">
      <c r="L2481" s="4" t="s">
        <v>4295</v>
      </c>
    </row>
    <row r="2482">
      <c r="L2482" s="4" t="s">
        <v>3069</v>
      </c>
    </row>
    <row r="2483">
      <c r="L2483" s="4" t="s">
        <v>3265</v>
      </c>
    </row>
    <row r="2484">
      <c r="L2484" s="4" t="s">
        <v>4296</v>
      </c>
    </row>
    <row r="2485">
      <c r="L2485" s="4" t="s">
        <v>2954</v>
      </c>
    </row>
    <row r="2486">
      <c r="L2486" s="4" t="s">
        <v>4297</v>
      </c>
    </row>
    <row r="2487">
      <c r="L2487" s="4" t="s">
        <v>2034</v>
      </c>
    </row>
    <row r="2488">
      <c r="L2488" s="4" t="s">
        <v>4298</v>
      </c>
    </row>
    <row r="2489">
      <c r="L2489" s="4" t="s">
        <v>4299</v>
      </c>
    </row>
    <row r="2490">
      <c r="L2490" s="4" t="s">
        <v>4300</v>
      </c>
    </row>
    <row r="2491">
      <c r="L2491" s="4" t="s">
        <v>2879</v>
      </c>
    </row>
    <row r="2492">
      <c r="L2492" s="4" t="s">
        <v>2791</v>
      </c>
    </row>
    <row r="2493">
      <c r="L2493" s="4" t="s">
        <v>1193</v>
      </c>
    </row>
    <row r="2494">
      <c r="L2494" s="4" t="s">
        <v>4301</v>
      </c>
    </row>
    <row r="2495">
      <c r="L2495" s="4" t="s">
        <v>2981</v>
      </c>
    </row>
    <row r="2496">
      <c r="L2496" s="4" t="s">
        <v>4302</v>
      </c>
    </row>
    <row r="2497">
      <c r="L2497" s="4" t="s">
        <v>4303</v>
      </c>
    </row>
    <row r="2498">
      <c r="L2498" s="4" t="s">
        <v>3130</v>
      </c>
    </row>
    <row r="2499">
      <c r="L2499" s="4" t="s">
        <v>2766</v>
      </c>
    </row>
    <row r="2500">
      <c r="L2500" s="4" t="s">
        <v>4304</v>
      </c>
    </row>
    <row r="2501">
      <c r="L2501" s="4" t="s">
        <v>4305</v>
      </c>
    </row>
  </sheetData>
  <mergeCells count="12">
    <mergeCell ref="E13:F13"/>
    <mergeCell ref="G13:H13"/>
    <mergeCell ref="A25:B25"/>
    <mergeCell ref="C25:D25"/>
    <mergeCell ref="A1:B1"/>
    <mergeCell ref="C1:D1"/>
    <mergeCell ref="E1:F1"/>
    <mergeCell ref="G1:H1"/>
    <mergeCell ref="I1:J1"/>
    <mergeCell ref="A13:B13"/>
    <mergeCell ref="C13:D13"/>
    <mergeCell ref="I13:J13"/>
  </mergeCells>
  <conditionalFormatting sqref="L2:L2501">
    <cfRule type="expression" dxfId="0" priority="1">
      <formula>iferror(ISERROR($I2))</formula>
    </cfRule>
  </conditionalFormatting>
  <dataValidations>
    <dataValidation type="list" allowBlank="1" showErrorMessage="1" sqref="A5:A12 C5:C12 E5:E12 G5:G12 I5:I12 A17:A24 C17:C24 E17:E24 G17:G24 I17:I24 A29:A36 C29:C36">
      <formula1>'2025 Draft'!$L$2:$L$2501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88"/>
    <col customWidth="1" min="2" max="2" width="4.75"/>
    <col customWidth="1" hidden="1" min="3" max="3" width="3.75"/>
    <col customWidth="1" min="7" max="7" width="18.75"/>
    <col customWidth="1" min="8" max="8" width="16.75"/>
    <col customWidth="1" min="9" max="9" width="17.0"/>
    <col customWidth="1" min="10" max="10" width="19.13"/>
    <col customWidth="1" min="11" max="11" width="19.63"/>
    <col customWidth="1" min="12" max="12" width="16.13"/>
    <col customWidth="1" min="13" max="13" width="18.25"/>
    <col customWidth="1" min="14" max="14" width="21.13"/>
  </cols>
  <sheetData>
    <row r="1">
      <c r="A1" s="1" t="s">
        <v>0</v>
      </c>
      <c r="B1" s="2" t="s">
        <v>1</v>
      </c>
      <c r="C1" s="2" t="s">
        <v>2</v>
      </c>
      <c r="D1" s="2" t="s">
        <v>4306</v>
      </c>
      <c r="E1" s="2" t="s">
        <v>4307</v>
      </c>
      <c r="F1" s="2" t="s">
        <v>4308</v>
      </c>
      <c r="G1" s="3"/>
      <c r="H1" s="4"/>
      <c r="I1" s="4"/>
      <c r="J1" s="4"/>
      <c r="K1" s="4"/>
      <c r="L1" s="4"/>
      <c r="M1" s="4"/>
      <c r="N1" s="4"/>
    </row>
    <row r="2">
      <c r="A2" s="5" t="s">
        <v>4</v>
      </c>
      <c r="B2" s="2">
        <f t="shared" ref="B2:B8" si="1">rank(D2,D$2:D$8)</f>
        <v>4</v>
      </c>
      <c r="C2" s="2">
        <f t="shared" ref="C2:C8" si="2">countif(G2:N2, 0)</f>
        <v>0</v>
      </c>
      <c r="D2" s="2">
        <f t="shared" ref="D2:D8" si="3">E2+F2</f>
        <v>8352</v>
      </c>
      <c r="E2" s="2">
        <v>3619.0</v>
      </c>
      <c r="F2" s="2">
        <f t="shared" ref="F2:F8" si="4">sum(G2:N2)</f>
        <v>4733</v>
      </c>
      <c r="G2" s="51">
        <f>IFERROR(VLOOKUP(G11,'Current 2025 Ranking'!$D:$K,8,0),0)</f>
        <v>612</v>
      </c>
      <c r="H2" s="51">
        <f>IFERROR(VLOOKUP(H11,'Current 2025 Ranking'!$D:$K,8,0),0)</f>
        <v>1826</v>
      </c>
      <c r="I2" s="51">
        <f>IFERROR(VLOOKUP(I11,'Current 2025 Ranking'!$D:$K,8,0),0)</f>
        <v>173</v>
      </c>
      <c r="J2" s="51">
        <f>IFERROR(VLOOKUP(J11,'Current 2025 Ranking'!$D:$K,8,0),0)</f>
        <v>557</v>
      </c>
      <c r="K2" s="51">
        <f>IFERROR(VLOOKUP(K11,'Current 2025 Ranking'!$D:$K,8,0),0)</f>
        <v>365</v>
      </c>
      <c r="L2" s="51">
        <f>IFERROR(VLOOKUP(L11,'Current 2025 Ranking'!$D:$K,8,0),0)</f>
        <v>359</v>
      </c>
      <c r="M2" s="51">
        <f>IFERROR(VLOOKUP(M11,'Current 2025 Ranking'!$D:$K,8,0),0)</f>
        <v>813</v>
      </c>
      <c r="N2" s="51">
        <f>IFERROR(VLOOKUP(N11,'Current 2025 Ranking'!$D:$K,8,0),0)</f>
        <v>28</v>
      </c>
    </row>
    <row r="3">
      <c r="A3" s="6" t="s">
        <v>5</v>
      </c>
      <c r="B3" s="2">
        <f t="shared" si="1"/>
        <v>5</v>
      </c>
      <c r="C3" s="2">
        <f t="shared" si="2"/>
        <v>1</v>
      </c>
      <c r="D3" s="2">
        <f t="shared" si="3"/>
        <v>8203</v>
      </c>
      <c r="E3" s="2">
        <v>4074.0</v>
      </c>
      <c r="F3" s="2">
        <f t="shared" si="4"/>
        <v>4129</v>
      </c>
      <c r="G3" s="51">
        <f>IFERROR(VLOOKUP(G12,'Current 2025 Ranking'!$D:$K,8,0),0)</f>
        <v>399</v>
      </c>
      <c r="H3" s="51">
        <f>IFERROR(VLOOKUP(H12,'Current 2025 Ranking'!$D:$K,8,0),0)</f>
        <v>642</v>
      </c>
      <c r="I3" s="51">
        <f>IFERROR(VLOOKUP(I12,'Current 2025 Ranking'!$D:$K,8,0),0)</f>
        <v>931</v>
      </c>
      <c r="J3" s="51">
        <f>IFERROR(VLOOKUP(J12,'Current 2025 Ranking'!$D:$K,8,0),0)</f>
        <v>388</v>
      </c>
      <c r="K3" s="51">
        <f>IFERROR(VLOOKUP(K12,'Current 2025 Ranking'!$D:$K,8,0),0)</f>
        <v>0</v>
      </c>
      <c r="L3" s="51">
        <f>IFERROR(VLOOKUP(L12,'Current 2025 Ranking'!$D:$K,8,0),0)</f>
        <v>861</v>
      </c>
      <c r="M3" s="51">
        <f>IFERROR(VLOOKUP(M12,'Current 2025 Ranking'!$D:$K,8,0),0)</f>
        <v>168</v>
      </c>
      <c r="N3" s="51">
        <f>IFERROR(VLOOKUP(N12,'Current 2025 Ranking'!$D:$K,8,0),0)</f>
        <v>740</v>
      </c>
    </row>
    <row r="4">
      <c r="A4" s="6" t="s">
        <v>6</v>
      </c>
      <c r="B4" s="2">
        <f t="shared" si="1"/>
        <v>7</v>
      </c>
      <c r="C4" s="2">
        <f t="shared" si="2"/>
        <v>2</v>
      </c>
      <c r="D4" s="2">
        <f t="shared" si="3"/>
        <v>5714</v>
      </c>
      <c r="E4" s="2">
        <v>2974.0</v>
      </c>
      <c r="F4" s="2">
        <f t="shared" si="4"/>
        <v>2740</v>
      </c>
      <c r="G4" s="51">
        <f>IFERROR(VLOOKUP(G13,'Current 2025 Ranking'!$D:$K,8,0),0)</f>
        <v>147</v>
      </c>
      <c r="H4" s="51">
        <f>IFERROR(VLOOKUP(H13,'Current 2025 Ranking'!$D:$K,8,0),0)</f>
        <v>1196</v>
      </c>
      <c r="I4" s="51">
        <f>IFERROR(VLOOKUP(I13,'Current 2025 Ranking'!$D:$K,8,0),0)</f>
        <v>283</v>
      </c>
      <c r="J4" s="51">
        <f>IFERROR(VLOOKUP(J13,'Current 2025 Ranking'!$D:$K,8,0),0)</f>
        <v>0</v>
      </c>
      <c r="K4" s="51">
        <f>IFERROR(VLOOKUP(K13,'Current 2025 Ranking'!$D:$K,8,0),0)</f>
        <v>0</v>
      </c>
      <c r="L4" s="51">
        <f>IFERROR(VLOOKUP(L13,'Current 2025 Ranking'!$D:$K,8,0),0)</f>
        <v>515</v>
      </c>
      <c r="M4" s="51">
        <f>IFERROR(VLOOKUP(M13,'Current 2025 Ranking'!$D:$K,8,0),0)</f>
        <v>68</v>
      </c>
      <c r="N4" s="51">
        <f>IFERROR(VLOOKUP(N13,'Current 2025 Ranking'!$D:$K,8,0),0)</f>
        <v>531</v>
      </c>
    </row>
    <row r="5">
      <c r="A5" s="6" t="s">
        <v>3448</v>
      </c>
      <c r="B5" s="2">
        <f t="shared" si="1"/>
        <v>3</v>
      </c>
      <c r="C5" s="2">
        <f t="shared" si="2"/>
        <v>0</v>
      </c>
      <c r="D5" s="2">
        <f t="shared" si="3"/>
        <v>8357</v>
      </c>
      <c r="E5" s="2">
        <v>5485.0</v>
      </c>
      <c r="F5" s="2">
        <f t="shared" si="4"/>
        <v>2872</v>
      </c>
      <c r="G5" s="51">
        <f>IFERROR(VLOOKUP(G14,'Current 2025 Ranking'!$D:$K,8,0),0)</f>
        <v>636</v>
      </c>
      <c r="H5" s="51">
        <f>IFERROR(VLOOKUP(H14,'Current 2025 Ranking'!$D:$K,8,0),0)</f>
        <v>476</v>
      </c>
      <c r="I5" s="51">
        <f>IFERROR(VLOOKUP(I14,'Current 2025 Ranking'!$D:$K,8,0),0)</f>
        <v>427</v>
      </c>
      <c r="J5" s="51">
        <f>IFERROR(VLOOKUP(J14,'Current 2025 Ranking'!$D:$K,8,0),0)</f>
        <v>108</v>
      </c>
      <c r="K5" s="51">
        <f>IFERROR(VLOOKUP(K14,'Current 2025 Ranking'!$D:$K,8,0),0)</f>
        <v>494</v>
      </c>
      <c r="L5" s="51">
        <f>IFERROR(VLOOKUP(L14,'Current 2025 Ranking'!$D:$K,8,0),0)</f>
        <v>14</v>
      </c>
      <c r="M5" s="51">
        <f>IFERROR(VLOOKUP(M14,'Current 2025 Ranking'!$D:$K,8,0),0)</f>
        <v>425</v>
      </c>
      <c r="N5" s="51">
        <f>IFERROR(VLOOKUP(N14,'Current 2025 Ranking'!$D:$K,8,0),0)</f>
        <v>292</v>
      </c>
    </row>
    <row r="6">
      <c r="A6" s="6" t="s">
        <v>8</v>
      </c>
      <c r="B6" s="2">
        <f t="shared" si="1"/>
        <v>6</v>
      </c>
      <c r="C6" s="2">
        <f t="shared" si="2"/>
        <v>0</v>
      </c>
      <c r="D6" s="2">
        <f t="shared" si="3"/>
        <v>7864</v>
      </c>
      <c r="E6" s="2">
        <v>4972.0</v>
      </c>
      <c r="F6" s="2">
        <f t="shared" si="4"/>
        <v>2892</v>
      </c>
      <c r="G6" s="51">
        <f>IFERROR(VLOOKUP(G15,'Current 2025 Ranking'!$D:$K,8,0),0)</f>
        <v>415</v>
      </c>
      <c r="H6" s="51">
        <f>IFERROR(VLOOKUP(H15,'Current 2025 Ranking'!$D:$K,8,0),0)</f>
        <v>508</v>
      </c>
      <c r="I6" s="51">
        <f>IFERROR(VLOOKUP(I15,'Current 2025 Ranking'!$D:$K,8,0),0)</f>
        <v>239</v>
      </c>
      <c r="J6" s="51">
        <f>IFERROR(VLOOKUP(J15,'Current 2025 Ranking'!$D:$K,8,0),0)</f>
        <v>212</v>
      </c>
      <c r="K6" s="51">
        <f>IFERROR(VLOOKUP(K15,'Current 2025 Ranking'!$D:$K,8,0),0)</f>
        <v>137</v>
      </c>
      <c r="L6" s="51">
        <f>IFERROR(VLOOKUP(L15,'Current 2025 Ranking'!$D:$K,8,0),0)</f>
        <v>392</v>
      </c>
      <c r="M6" s="51">
        <f>IFERROR(VLOOKUP(M15,'Current 2025 Ranking'!$D:$K,8,0),0)</f>
        <v>304</v>
      </c>
      <c r="N6" s="51">
        <f>IFERROR(VLOOKUP(N15,'Current 2025 Ranking'!$D:$K,8,0),0)</f>
        <v>685</v>
      </c>
    </row>
    <row r="7">
      <c r="A7" s="6" t="s">
        <v>9</v>
      </c>
      <c r="B7" s="2">
        <f t="shared" si="1"/>
        <v>1</v>
      </c>
      <c r="C7" s="2">
        <f t="shared" si="2"/>
        <v>0</v>
      </c>
      <c r="D7" s="2">
        <f t="shared" si="3"/>
        <v>11586</v>
      </c>
      <c r="E7" s="2">
        <v>5616.0</v>
      </c>
      <c r="F7" s="2">
        <f t="shared" si="4"/>
        <v>5970</v>
      </c>
      <c r="G7" s="51">
        <f>IFERROR(VLOOKUP(G16,'Current 2025 Ranking'!$D:$K,8,0),0)</f>
        <v>1415</v>
      </c>
      <c r="H7" s="51">
        <f>IFERROR(VLOOKUP(H16,'Current 2025 Ranking'!$D:$K,8,0),0)</f>
        <v>601</v>
      </c>
      <c r="I7" s="51">
        <f>IFERROR(VLOOKUP(I16,'Current 2025 Ranking'!$D:$K,8,0),0)</f>
        <v>574</v>
      </c>
      <c r="J7" s="51">
        <f>IFERROR(VLOOKUP(J16,'Current 2025 Ranking'!$D:$K,8,0),0)</f>
        <v>501</v>
      </c>
      <c r="K7" s="51">
        <f>IFERROR(VLOOKUP(K16,'Current 2025 Ranking'!$D:$K,8,0),0)</f>
        <v>515</v>
      </c>
      <c r="L7" s="51">
        <f>IFERROR(VLOOKUP(L16,'Current 2025 Ranking'!$D:$K,8,0),0)</f>
        <v>41</v>
      </c>
      <c r="M7" s="51">
        <f>IFERROR(VLOOKUP(M16,'Current 2025 Ranking'!$D:$K,8,0),0)</f>
        <v>554</v>
      </c>
      <c r="N7" s="51">
        <f>IFERROR(VLOOKUP(N16,'Current 2025 Ranking'!$D:$K,8,0),0)</f>
        <v>1769</v>
      </c>
    </row>
    <row r="8">
      <c r="A8" s="6" t="s">
        <v>10</v>
      </c>
      <c r="B8" s="2">
        <f t="shared" si="1"/>
        <v>2</v>
      </c>
      <c r="C8" s="2">
        <f t="shared" si="2"/>
        <v>1</v>
      </c>
      <c r="D8" s="2">
        <f t="shared" si="3"/>
        <v>8606</v>
      </c>
      <c r="E8" s="2">
        <v>4578.0</v>
      </c>
      <c r="F8" s="2">
        <f t="shared" si="4"/>
        <v>4028</v>
      </c>
      <c r="G8" s="51">
        <f>IFERROR(VLOOKUP(G17,'Current 2025 Ranking'!$D:$K,8,0),0)</f>
        <v>2621</v>
      </c>
      <c r="H8" s="51">
        <f>IFERROR(VLOOKUP(H17,'Current 2025 Ranking'!$D:$K,8,0),0)</f>
        <v>37</v>
      </c>
      <c r="I8" s="51">
        <f>IFERROR(VLOOKUP(I17,'Current 2025 Ranking'!$D:$K,8,0),0)</f>
        <v>232</v>
      </c>
      <c r="J8" s="51">
        <f>IFERROR(VLOOKUP(J17,'Current 2025 Ranking'!$D:$K,8,0),0)</f>
        <v>227</v>
      </c>
      <c r="K8" s="51">
        <f>IFERROR(VLOOKUP(K17,'Current 2025 Ranking'!$D:$K,8,0),0)</f>
        <v>450</v>
      </c>
      <c r="L8" s="51">
        <f>IFERROR(VLOOKUP(L17,'Current 2025 Ranking'!$D:$K,8,0),0)</f>
        <v>436</v>
      </c>
      <c r="M8" s="51">
        <f>IFERROR(VLOOKUP(M17,'Current 2025 Ranking'!$D:$K,8,0),0)</f>
        <v>25</v>
      </c>
      <c r="N8" s="51">
        <f>IFERROR(VLOOKUP(N17,'Current 2025 Ranking'!$D:$K,8,0),0)</f>
        <v>0</v>
      </c>
    </row>
    <row r="9">
      <c r="B9" s="4"/>
      <c r="C9" s="4"/>
      <c r="D9" s="4"/>
      <c r="E9" s="4"/>
      <c r="F9" s="4"/>
      <c r="G9" s="3"/>
      <c r="H9" s="3"/>
      <c r="I9" s="4"/>
      <c r="J9" s="4"/>
      <c r="K9" s="4"/>
      <c r="L9" s="4"/>
      <c r="M9" s="4"/>
      <c r="N9" s="4"/>
      <c r="O9" s="4"/>
    </row>
    <row r="10">
      <c r="B10" s="4"/>
      <c r="C10" s="4"/>
      <c r="D10" s="4"/>
      <c r="E10" s="4"/>
      <c r="F10" s="4" t="s">
        <v>13</v>
      </c>
      <c r="G10" s="3">
        <v>1.0</v>
      </c>
      <c r="H10" s="4">
        <v>2.0</v>
      </c>
      <c r="I10" s="4">
        <v>3.0</v>
      </c>
      <c r="J10" s="4">
        <v>4.0</v>
      </c>
      <c r="K10" s="4">
        <v>5.0</v>
      </c>
      <c r="L10" s="4">
        <v>6.0</v>
      </c>
      <c r="M10" s="4">
        <v>7.0</v>
      </c>
      <c r="N10" s="4">
        <v>8.0</v>
      </c>
    </row>
    <row r="11">
      <c r="A11" s="5" t="s">
        <v>4</v>
      </c>
      <c r="F11" s="5" t="s">
        <v>4</v>
      </c>
      <c r="G11" t="s">
        <v>17</v>
      </c>
      <c r="H11" t="s">
        <v>15</v>
      </c>
      <c r="I11" t="s">
        <v>58</v>
      </c>
      <c r="J11" s="4" t="s">
        <v>39</v>
      </c>
      <c r="K11" t="s">
        <v>21</v>
      </c>
      <c r="L11" s="4" t="s">
        <v>233</v>
      </c>
      <c r="M11" t="s">
        <v>32</v>
      </c>
      <c r="N11" t="s">
        <v>668</v>
      </c>
    </row>
    <row r="12">
      <c r="A12" s="6" t="s">
        <v>5</v>
      </c>
      <c r="F12" s="6" t="s">
        <v>5</v>
      </c>
      <c r="G12" s="4" t="s">
        <v>52</v>
      </c>
      <c r="H12" s="4" t="s">
        <v>22</v>
      </c>
      <c r="I12" s="4" t="s">
        <v>64</v>
      </c>
      <c r="J12" s="4" t="s">
        <v>63</v>
      </c>
      <c r="K12" s="4" t="s">
        <v>226</v>
      </c>
      <c r="L12" s="4" t="s">
        <v>56</v>
      </c>
      <c r="M12" s="4" t="s">
        <v>36</v>
      </c>
      <c r="N12" s="4" t="s">
        <v>33</v>
      </c>
    </row>
    <row r="13">
      <c r="A13" s="6" t="s">
        <v>6</v>
      </c>
      <c r="F13" s="6" t="s">
        <v>6</v>
      </c>
      <c r="G13" s="4" t="s">
        <v>656</v>
      </c>
      <c r="H13" s="4" t="s">
        <v>62</v>
      </c>
      <c r="I13" s="4" t="s">
        <v>285</v>
      </c>
      <c r="J13" s="4" t="s">
        <v>1875</v>
      </c>
      <c r="K13" s="4" t="s">
        <v>398</v>
      </c>
      <c r="L13" s="4" t="s">
        <v>85</v>
      </c>
      <c r="M13" s="4" t="s">
        <v>191</v>
      </c>
      <c r="N13" s="4" t="s">
        <v>35</v>
      </c>
    </row>
    <row r="14">
      <c r="A14" s="6" t="s">
        <v>3448</v>
      </c>
      <c r="F14" s="6" t="s">
        <v>3448</v>
      </c>
      <c r="G14" s="4" t="s">
        <v>65</v>
      </c>
      <c r="H14" s="4" t="s">
        <v>24</v>
      </c>
      <c r="I14" s="4" t="s">
        <v>68</v>
      </c>
      <c r="J14" s="4" t="s">
        <v>174</v>
      </c>
      <c r="K14" s="4" t="s">
        <v>31</v>
      </c>
      <c r="L14" s="4" t="s">
        <v>259</v>
      </c>
      <c r="M14" s="4" t="s">
        <v>14</v>
      </c>
      <c r="N14" s="4" t="s">
        <v>1845</v>
      </c>
    </row>
    <row r="15">
      <c r="A15" s="6" t="s">
        <v>8</v>
      </c>
      <c r="F15" s="6" t="s">
        <v>8</v>
      </c>
      <c r="G15" s="4" t="s">
        <v>38</v>
      </c>
      <c r="H15" s="4" t="s">
        <v>57</v>
      </c>
      <c r="I15" s="4" t="s">
        <v>51</v>
      </c>
      <c r="J15" s="4" t="s">
        <v>189</v>
      </c>
      <c r="K15" s="4" t="s">
        <v>1850</v>
      </c>
      <c r="L15" s="4" t="s">
        <v>46</v>
      </c>
      <c r="M15" s="4" t="s">
        <v>50</v>
      </c>
      <c r="N15" s="4" t="s">
        <v>47</v>
      </c>
    </row>
    <row r="16">
      <c r="A16" s="6" t="s">
        <v>9</v>
      </c>
      <c r="F16" s="6" t="s">
        <v>9</v>
      </c>
      <c r="G16" s="4" t="s">
        <v>54</v>
      </c>
      <c r="H16" s="4" t="s">
        <v>25</v>
      </c>
      <c r="I16" s="4" t="s">
        <v>40</v>
      </c>
      <c r="J16" s="4" t="s">
        <v>34</v>
      </c>
      <c r="K16" s="4" t="s">
        <v>55</v>
      </c>
      <c r="L16" s="4" t="s">
        <v>59</v>
      </c>
      <c r="M16" s="4" t="s">
        <v>23</v>
      </c>
      <c r="N16" s="4" t="s">
        <v>49</v>
      </c>
    </row>
    <row r="17">
      <c r="A17" s="6" t="s">
        <v>10</v>
      </c>
      <c r="F17" s="6" t="s">
        <v>10</v>
      </c>
      <c r="G17" s="4" t="s">
        <v>77</v>
      </c>
      <c r="H17" s="4" t="s">
        <v>167</v>
      </c>
      <c r="I17" s="4" t="s">
        <v>1081</v>
      </c>
      <c r="J17" s="4" t="s">
        <v>134</v>
      </c>
      <c r="K17" s="4" t="s">
        <v>29</v>
      </c>
      <c r="L17" s="4" t="s">
        <v>496</v>
      </c>
      <c r="M17" s="4" t="s">
        <v>1006</v>
      </c>
      <c r="N17" s="4" t="s">
        <v>1844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.88"/>
    <col customWidth="1" min="3" max="3" width="5.75"/>
    <col customWidth="1" min="4" max="4" width="22.13"/>
    <col customWidth="1" min="5" max="5" width="16.88"/>
    <col customWidth="1" min="6" max="6" width="4.63"/>
    <col customWidth="1" min="12" max="12" width="18.13"/>
  </cols>
  <sheetData>
    <row r="1">
      <c r="A1" s="14" t="s">
        <v>1</v>
      </c>
      <c r="B1" s="14" t="s">
        <v>86</v>
      </c>
      <c r="C1" s="14" t="s">
        <v>87</v>
      </c>
      <c r="D1" s="14" t="s">
        <v>88</v>
      </c>
      <c r="E1" s="14" t="s">
        <v>0</v>
      </c>
      <c r="F1" s="14" t="s">
        <v>3</v>
      </c>
      <c r="G1" s="10"/>
      <c r="H1" s="10"/>
      <c r="I1" s="10" t="s">
        <v>13</v>
      </c>
      <c r="J1" s="8"/>
      <c r="K1" s="8" t="s">
        <v>4309</v>
      </c>
      <c r="L1" s="4" t="s">
        <v>4310</v>
      </c>
      <c r="M1" s="4" t="s">
        <v>4311</v>
      </c>
    </row>
    <row r="2">
      <c r="A2" s="52">
        <v>1.0</v>
      </c>
      <c r="B2" s="52">
        <v>1.0</v>
      </c>
      <c r="C2" s="53" t="s">
        <v>4312</v>
      </c>
      <c r="D2" s="53" t="s">
        <v>77</v>
      </c>
      <c r="E2" s="53" t="s">
        <v>90</v>
      </c>
      <c r="F2" s="54">
        <v>4921.0</v>
      </c>
      <c r="G2" s="55"/>
      <c r="H2" s="55"/>
      <c r="I2" s="55" t="str">
        <f t="array" ref="I2">INDEX('Current 2025 Points'!$F$11:$F$77,MATCH(1,MMULT(--('Current 2025 Points'!$G$11:$N$17=D2),TRANSPOSE(COLUMN('Current 2025 Points'!$G$11:$N$17)^0)),0))</f>
        <v>Andy</v>
      </c>
      <c r="J2" s="56"/>
      <c r="K2" s="56">
        <f>F2-IFERROR(VLOOKUP(D2,'Pre-transfer 2025 Ranking'!$D:$F,3,0),0)</f>
        <v>2621</v>
      </c>
      <c r="L2" s="55">
        <f>countif('Pre-transfer 2025 Points'!$E$11:$L$17,D2)</f>
        <v>1</v>
      </c>
      <c r="M2" s="57">
        <f>countif('Current 2025 Points'!$G$11:$N$17,D2)</f>
        <v>1</v>
      </c>
      <c r="N2" s="55"/>
      <c r="O2" s="55"/>
      <c r="P2" s="55"/>
      <c r="Q2" s="55"/>
      <c r="R2" s="55"/>
      <c r="S2" s="55"/>
      <c r="T2" s="55"/>
      <c r="U2" s="55"/>
      <c r="V2" s="55"/>
      <c r="W2" s="55"/>
    </row>
    <row r="3">
      <c r="A3" s="52">
        <v>2.0</v>
      </c>
      <c r="B3" s="52">
        <v>48.0</v>
      </c>
      <c r="C3" s="53" t="s">
        <v>188</v>
      </c>
      <c r="D3" s="53" t="s">
        <v>49</v>
      </c>
      <c r="E3" s="53" t="s">
        <v>90</v>
      </c>
      <c r="F3" s="54">
        <v>2755.0</v>
      </c>
      <c r="G3" s="55"/>
      <c r="H3" s="55"/>
      <c r="I3" s="55" t="str">
        <f t="array" ref="I3">INDEX('Current 2025 Points'!$F$11:$F$77,MATCH(1,MMULT(--('Current 2025 Points'!$G$11:$N$17=D3),TRANSPOSE(COLUMN('Current 2025 Points'!$G$11:$N$17)^0)),0))</f>
        <v>Mike</v>
      </c>
      <c r="J3" s="56"/>
      <c r="K3" s="56">
        <f>F3-IFERROR(VLOOKUP(D3,'Pre-transfer 2025 Ranking'!$D:$F,3,0),0)</f>
        <v>1769</v>
      </c>
      <c r="L3" s="55">
        <f>countif('Pre-transfer 2025 Points'!$E$11:$L$17,D3)</f>
        <v>1</v>
      </c>
      <c r="M3" s="57">
        <f>countif('Current 2025 Points'!$G$11:$N$17,D3)</f>
        <v>1</v>
      </c>
      <c r="N3" s="55"/>
      <c r="O3" s="55"/>
      <c r="P3" s="55"/>
      <c r="Q3" s="55"/>
      <c r="R3" s="55"/>
      <c r="S3" s="55"/>
      <c r="T3" s="55"/>
      <c r="U3" s="55"/>
      <c r="V3" s="55"/>
      <c r="W3" s="55"/>
    </row>
    <row r="4">
      <c r="A4" s="52">
        <v>3.0</v>
      </c>
      <c r="B4" s="52">
        <v>5.0</v>
      </c>
      <c r="C4" s="53" t="s">
        <v>160</v>
      </c>
      <c r="D4" s="53" t="s">
        <v>15</v>
      </c>
      <c r="E4" s="53" t="s">
        <v>106</v>
      </c>
      <c r="F4" s="54">
        <v>2399.0</v>
      </c>
      <c r="G4" s="55"/>
      <c r="H4" s="55"/>
      <c r="I4" s="55" t="str">
        <f t="array" ref="I4">INDEX('Current 2025 Points'!$F$11:$F$77,MATCH(1,MMULT(--('Current 2025 Points'!$G$11:$N$17=D4),TRANSPOSE(COLUMN('Current 2025 Points'!$G$11:$N$17)^0)),0))</f>
        <v>Nick</v>
      </c>
      <c r="J4" s="56"/>
      <c r="K4" s="56">
        <f>F4-IFERROR(VLOOKUP(D4,'Pre-transfer 2025 Ranking'!$D:$F,3,0),0)</f>
        <v>1826</v>
      </c>
      <c r="L4" s="55">
        <f>countif('Pre-transfer 2025 Points'!$E$11:$L$17,D4)</f>
        <v>1</v>
      </c>
      <c r="M4" s="57">
        <f>countif('Current 2025 Points'!$G$11:$N$17,D4)</f>
        <v>1</v>
      </c>
      <c r="N4" s="55"/>
      <c r="O4" s="55"/>
      <c r="P4" s="55"/>
      <c r="Q4" s="55"/>
      <c r="R4" s="55"/>
      <c r="S4" s="55"/>
      <c r="T4" s="55"/>
      <c r="U4" s="55"/>
      <c r="V4" s="55"/>
      <c r="W4" s="55"/>
    </row>
    <row r="5">
      <c r="A5" s="52">
        <v>4.0</v>
      </c>
      <c r="B5" s="52">
        <v>26.0</v>
      </c>
      <c r="C5" s="53" t="s">
        <v>721</v>
      </c>
      <c r="D5" s="53" t="s">
        <v>65</v>
      </c>
      <c r="E5" s="53" t="s">
        <v>90</v>
      </c>
      <c r="F5" s="54">
        <v>2270.0</v>
      </c>
      <c r="G5" s="55"/>
      <c r="H5" s="55"/>
      <c r="I5" s="55" t="str">
        <f t="array" ref="I5">INDEX('Current 2025 Points'!$F$11:$F$77,MATCH(1,MMULT(--('Current 2025 Points'!$G$11:$N$17=D5),TRANSPOSE(COLUMN('Current 2025 Points'!$G$11:$N$17)^0)),0))</f>
        <v>Chris</v>
      </c>
      <c r="J5" s="56"/>
      <c r="K5" s="56">
        <f>F5-IFERROR(VLOOKUP(D5,'Pre-transfer 2025 Ranking'!$D:$F,3,0),0)</f>
        <v>636</v>
      </c>
      <c r="L5" s="55">
        <f>countif('Pre-transfer 2025 Points'!$E$11:$L$17,D5)</f>
        <v>1</v>
      </c>
      <c r="M5" s="57">
        <f>countif('Current 2025 Points'!$G$11:$N$17,D5)</f>
        <v>1</v>
      </c>
      <c r="N5" s="55"/>
      <c r="O5" s="55"/>
      <c r="P5" s="55"/>
      <c r="Q5" s="55"/>
      <c r="R5" s="55"/>
      <c r="S5" s="55"/>
      <c r="T5" s="55"/>
      <c r="U5" s="55"/>
      <c r="V5" s="55"/>
      <c r="W5" s="55"/>
    </row>
    <row r="6">
      <c r="A6" s="52">
        <v>5.0</v>
      </c>
      <c r="B6" s="52">
        <v>11.0</v>
      </c>
      <c r="C6" s="53" t="s">
        <v>241</v>
      </c>
      <c r="D6" s="53" t="s">
        <v>25</v>
      </c>
      <c r="E6" s="53" t="s">
        <v>130</v>
      </c>
      <c r="F6" s="54">
        <v>2233.0</v>
      </c>
      <c r="G6" s="55"/>
      <c r="H6" s="55"/>
      <c r="I6" s="55" t="str">
        <f t="array" ref="I6">INDEX('Current 2025 Points'!$F$11:$F$77,MATCH(1,MMULT(--('Current 2025 Points'!$G$11:$N$17=D6),TRANSPOSE(COLUMN('Current 2025 Points'!$G$11:$N$17)^0)),0))</f>
        <v>Mike</v>
      </c>
      <c r="J6" s="56"/>
      <c r="K6" s="56">
        <f>F6-IFERROR(VLOOKUP(D6,'Pre-transfer 2025 Ranking'!$D:$F,3,0),0)</f>
        <v>601</v>
      </c>
      <c r="L6" s="55">
        <f>countif('Pre-transfer 2025 Points'!$E$11:$L$17,D6)</f>
        <v>1</v>
      </c>
      <c r="M6" s="57">
        <f>countif('Current 2025 Points'!$G$11:$N$17,D6)</f>
        <v>1</v>
      </c>
      <c r="N6" s="55"/>
      <c r="O6" s="55"/>
      <c r="P6" s="55"/>
      <c r="Q6" s="55"/>
      <c r="R6" s="55"/>
      <c r="S6" s="55"/>
      <c r="T6" s="55"/>
      <c r="U6" s="55"/>
      <c r="V6" s="55"/>
      <c r="W6" s="55"/>
    </row>
    <row r="7">
      <c r="A7" s="52">
        <v>6.0</v>
      </c>
      <c r="B7" s="52">
        <v>2.0</v>
      </c>
      <c r="C7" s="53" t="s">
        <v>129</v>
      </c>
      <c r="D7" s="53" t="s">
        <v>62</v>
      </c>
      <c r="E7" s="53" t="s">
        <v>128</v>
      </c>
      <c r="F7" s="54">
        <v>1924.0</v>
      </c>
      <c r="G7" s="55"/>
      <c r="H7" s="55"/>
      <c r="I7" s="55" t="str">
        <f t="array" ref="I7">INDEX('Current 2025 Points'!$F$11:$F$77,MATCH(1,MMULT(--('Current 2025 Points'!$G$11:$N$17=D7),TRANSPOSE(COLUMN('Current 2025 Points'!$G$11:$N$17)^0)),0))</f>
        <v>Cameron</v>
      </c>
      <c r="J7" s="56"/>
      <c r="K7" s="56">
        <f>F7-IFERROR(VLOOKUP(D7,'Pre-transfer 2025 Ranking'!$D:$F,3,0),0)</f>
        <v>1196</v>
      </c>
      <c r="L7" s="55">
        <f>countif('Pre-transfer 2025 Points'!$E$11:$L$17,D7)</f>
        <v>1</v>
      </c>
      <c r="M7" s="57">
        <f>countif('Current 2025 Points'!$G$11:$N$17,D7)</f>
        <v>1</v>
      </c>
      <c r="N7" s="55"/>
      <c r="O7" s="55"/>
      <c r="P7" s="55"/>
      <c r="Q7" s="55"/>
      <c r="R7" s="55"/>
      <c r="S7" s="55"/>
      <c r="T7" s="55"/>
      <c r="U7" s="55"/>
      <c r="V7" s="55"/>
      <c r="W7" s="55"/>
    </row>
    <row r="8">
      <c r="A8" s="52">
        <v>7.0</v>
      </c>
      <c r="B8" s="52">
        <v>30.0</v>
      </c>
      <c r="C8" s="53" t="s">
        <v>4313</v>
      </c>
      <c r="D8" s="53" t="s">
        <v>32</v>
      </c>
      <c r="E8" s="53" t="s">
        <v>4314</v>
      </c>
      <c r="F8" s="54">
        <v>1855.0</v>
      </c>
      <c r="G8" s="55"/>
      <c r="H8" s="55"/>
      <c r="I8" s="55" t="str">
        <f t="array" ref="I8">INDEX('Current 2025 Points'!$F$11:$F$77,MATCH(1,MMULT(--('Current 2025 Points'!$G$11:$N$17=D8),TRANSPOSE(COLUMN('Current 2025 Points'!$G$11:$N$17)^0)),0))</f>
        <v>Nick</v>
      </c>
      <c r="J8" s="56"/>
      <c r="K8" s="56">
        <f>F8-IFERROR(VLOOKUP(D8,'Pre-transfer 2025 Ranking'!$D:$F,3,0),0)</f>
        <v>813</v>
      </c>
      <c r="L8" s="55">
        <f>countif('Pre-transfer 2025 Points'!$E$11:$L$17,D8)</f>
        <v>1</v>
      </c>
      <c r="M8" s="57">
        <f>countif('Current 2025 Points'!$G$11:$N$17,D8)</f>
        <v>1</v>
      </c>
      <c r="N8" s="55"/>
      <c r="O8" s="55"/>
      <c r="P8" s="55"/>
      <c r="Q8" s="55"/>
      <c r="R8" s="55"/>
      <c r="S8" s="55"/>
      <c r="T8" s="55"/>
      <c r="U8" s="55"/>
      <c r="V8" s="55"/>
      <c r="W8" s="55"/>
    </row>
    <row r="9">
      <c r="A9" s="52">
        <v>8.0</v>
      </c>
      <c r="B9" s="52">
        <v>8.0</v>
      </c>
      <c r="C9" s="53" t="s">
        <v>4312</v>
      </c>
      <c r="D9" s="53" t="s">
        <v>57</v>
      </c>
      <c r="E9" s="53" t="s">
        <v>4315</v>
      </c>
      <c r="F9" s="54">
        <v>1621.0</v>
      </c>
      <c r="G9" s="55"/>
      <c r="H9" s="55"/>
      <c r="I9" s="55" t="str">
        <f t="array" ref="I9">INDEX('Current 2025 Points'!$F$11:$F$77,MATCH(1,MMULT(--('Current 2025 Points'!$G$11:$N$17=D9),TRANSPOSE(COLUMN('Current 2025 Points'!$G$11:$N$17)^0)),0))</f>
        <v>Dave</v>
      </c>
      <c r="J9" s="56"/>
      <c r="K9" s="56">
        <f>F9-IFERROR(VLOOKUP(D9,'Pre-transfer 2025 Ranking'!$D:$F,3,0),0)</f>
        <v>508</v>
      </c>
      <c r="L9" s="55">
        <f>countif('Pre-transfer 2025 Points'!$E$11:$L$17,D9)</f>
        <v>1</v>
      </c>
      <c r="M9" s="57">
        <f>countif('Current 2025 Points'!$G$11:$N$17,D9)</f>
        <v>1</v>
      </c>
      <c r="N9" s="55"/>
      <c r="O9" s="55"/>
      <c r="P9" s="55"/>
      <c r="Q9" s="55"/>
      <c r="R9" s="55"/>
      <c r="S9" s="55"/>
      <c r="T9" s="55"/>
      <c r="U9" s="55"/>
      <c r="V9" s="55"/>
      <c r="W9" s="55"/>
    </row>
    <row r="10">
      <c r="A10" s="52">
        <v>9.0</v>
      </c>
      <c r="B10" s="52">
        <v>37.0</v>
      </c>
      <c r="C10" s="53" t="s">
        <v>4316</v>
      </c>
      <c r="D10" s="53" t="s">
        <v>33</v>
      </c>
      <c r="E10" s="53" t="s">
        <v>362</v>
      </c>
      <c r="F10" s="54">
        <v>1620.0</v>
      </c>
      <c r="G10" s="55"/>
      <c r="H10" s="55"/>
      <c r="I10" s="55" t="str">
        <f t="array" ref="I10">INDEX('Current 2025 Points'!$F$11:$F$77,MATCH(1,MMULT(--('Current 2025 Points'!$G$11:$N$17=D10),TRANSPOSE(COLUMN('Current 2025 Points'!$G$11:$N$17)^0)),0))</f>
        <v>Tim</v>
      </c>
      <c r="J10" s="56"/>
      <c r="K10" s="56">
        <f>F10-IFERROR(VLOOKUP(D10,'Pre-transfer 2025 Ranking'!$D:$F,3,0),0)</f>
        <v>740</v>
      </c>
      <c r="L10" s="55">
        <f>countif('Pre-transfer 2025 Points'!$E$11:$L$17,D10)</f>
        <v>1</v>
      </c>
      <c r="M10" s="57">
        <f>countif('Current 2025 Points'!$G$11:$N$17,D10)</f>
        <v>1</v>
      </c>
      <c r="N10" s="55"/>
      <c r="O10" s="55"/>
      <c r="P10" s="55"/>
      <c r="Q10" s="55"/>
      <c r="R10" s="55"/>
      <c r="S10" s="55"/>
      <c r="T10" s="55"/>
      <c r="U10" s="55"/>
      <c r="V10" s="55"/>
      <c r="W10" s="55"/>
    </row>
    <row r="11">
      <c r="A11" s="52">
        <v>10.0</v>
      </c>
      <c r="B11" s="52">
        <v>14.0</v>
      </c>
      <c r="C11" s="53" t="s">
        <v>470</v>
      </c>
      <c r="D11" s="53" t="s">
        <v>54</v>
      </c>
      <c r="E11" s="53" t="s">
        <v>4317</v>
      </c>
      <c r="F11" s="54">
        <v>1615.0</v>
      </c>
      <c r="G11" s="55"/>
      <c r="H11" s="55"/>
      <c r="I11" s="55" t="str">
        <f t="array" ref="I11">INDEX('Current 2025 Points'!$F$11:$F$77,MATCH(1,MMULT(--('Current 2025 Points'!$G$11:$N$17=D11),TRANSPOSE(COLUMN('Current 2025 Points'!$G$11:$N$17)^0)),0))</f>
        <v>Mike</v>
      </c>
      <c r="J11" s="56"/>
      <c r="K11" s="56">
        <f>F11-IFERROR(VLOOKUP(D11,'Pre-transfer 2025 Ranking'!$D:$F,3,0),0)</f>
        <v>1415</v>
      </c>
      <c r="L11" s="55">
        <f>countif('Pre-transfer 2025 Points'!$E$11:$L$17,D11)</f>
        <v>1</v>
      </c>
      <c r="M11" s="57">
        <f>countif('Current 2025 Points'!$G$11:$N$17,D11)</f>
        <v>1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</row>
    <row r="12">
      <c r="A12" s="52">
        <v>11.0</v>
      </c>
      <c r="B12" s="52">
        <v>144.0</v>
      </c>
      <c r="C12" s="53" t="s">
        <v>4318</v>
      </c>
      <c r="D12" s="53" t="s">
        <v>56</v>
      </c>
      <c r="E12" s="53" t="s">
        <v>128</v>
      </c>
      <c r="F12" s="54">
        <v>1552.0</v>
      </c>
      <c r="G12" s="55"/>
      <c r="H12" s="55"/>
      <c r="I12" s="55" t="str">
        <f t="array" ref="I12">INDEX('Current 2025 Points'!$F$11:$F$77,MATCH(1,MMULT(--('Current 2025 Points'!$G$11:$N$17=D12),TRANSPOSE(COLUMN('Current 2025 Points'!$G$11:$N$17)^0)),0))</f>
        <v>Tim</v>
      </c>
      <c r="J12" s="56"/>
      <c r="K12" s="56">
        <f>F12-IFERROR(VLOOKUP(D12,'Pre-transfer 2025 Ranking'!$D:$F,3,0),0)</f>
        <v>861</v>
      </c>
      <c r="L12" s="55">
        <f>countif('Pre-transfer 2025 Points'!$E$11:$L$17,D12)</f>
        <v>0</v>
      </c>
      <c r="M12" s="57">
        <f>countif('Current 2025 Points'!$G$11:$N$17,D12)</f>
        <v>1</v>
      </c>
      <c r="N12" s="55"/>
      <c r="O12" s="55"/>
      <c r="P12" s="55"/>
      <c r="Q12" s="55"/>
      <c r="R12" s="55"/>
      <c r="S12" s="55"/>
      <c r="T12" s="55"/>
      <c r="U12" s="55"/>
      <c r="V12" s="55"/>
      <c r="W12" s="55"/>
    </row>
    <row r="13">
      <c r="A13" s="52">
        <v>12.0</v>
      </c>
      <c r="B13" s="52">
        <v>20.0</v>
      </c>
      <c r="C13" s="53" t="s">
        <v>4319</v>
      </c>
      <c r="D13" s="53" t="s">
        <v>14</v>
      </c>
      <c r="E13" s="53" t="s">
        <v>90</v>
      </c>
      <c r="F13" s="54">
        <v>1414.0</v>
      </c>
      <c r="G13" s="55"/>
      <c r="H13" s="55"/>
      <c r="I13" s="55" t="str">
        <f t="array" ref="I13">INDEX('Current 2025 Points'!$F$11:$F$77,MATCH(1,MMULT(--('Current 2025 Points'!$G$11:$N$17=D13),TRANSPOSE(COLUMN('Current 2025 Points'!$G$11:$N$17)^0)),0))</f>
        <v>Chris</v>
      </c>
      <c r="J13" s="56"/>
      <c r="K13" s="56">
        <f>F13-IFERROR(VLOOKUP(D13,'Pre-transfer 2025 Ranking'!$D:$F,3,0),0)</f>
        <v>425</v>
      </c>
      <c r="L13" s="55">
        <f>countif('Pre-transfer 2025 Points'!$E$11:$L$17,D13)</f>
        <v>1</v>
      </c>
      <c r="M13" s="57">
        <f>countif('Current 2025 Points'!$G$11:$N$17,D13)</f>
        <v>1</v>
      </c>
      <c r="N13" s="55"/>
      <c r="O13" s="55"/>
      <c r="P13" s="55"/>
      <c r="Q13" s="55"/>
      <c r="R13" s="55"/>
      <c r="S13" s="55"/>
      <c r="T13" s="55"/>
      <c r="U13" s="55"/>
      <c r="V13" s="55"/>
      <c r="W13" s="55"/>
    </row>
    <row r="14">
      <c r="A14" s="52">
        <v>13.0</v>
      </c>
      <c r="B14" s="52">
        <v>91.0</v>
      </c>
      <c r="C14" s="53" t="s">
        <v>267</v>
      </c>
      <c r="D14" s="53" t="s">
        <v>47</v>
      </c>
      <c r="E14" s="53" t="s">
        <v>130</v>
      </c>
      <c r="F14" s="54">
        <v>1405.0</v>
      </c>
      <c r="G14" s="55"/>
      <c r="H14" s="55"/>
      <c r="I14" s="55" t="str">
        <f t="array" ref="I14">INDEX('Current 2025 Points'!$F$11:$F$77,MATCH(1,MMULT(--('Current 2025 Points'!$G$11:$N$17=D14),TRANSPOSE(COLUMN('Current 2025 Points'!$G$11:$N$17)^0)),0))</f>
        <v>Dave</v>
      </c>
      <c r="J14" s="56"/>
      <c r="K14" s="56">
        <f>F14-IFERROR(VLOOKUP(D14,'Pre-transfer 2025 Ranking'!$D:$F,3,0),0)</f>
        <v>685</v>
      </c>
      <c r="L14" s="55">
        <f>countif('Pre-transfer 2025 Points'!$E$11:$L$17,D14)</f>
        <v>1</v>
      </c>
      <c r="M14" s="57">
        <f>countif('Current 2025 Points'!$G$11:$N$17,D14)</f>
        <v>1</v>
      </c>
      <c r="N14" s="55"/>
      <c r="O14" s="55"/>
      <c r="P14" s="55"/>
      <c r="Q14" s="55"/>
      <c r="R14" s="55"/>
      <c r="S14" s="55"/>
      <c r="T14" s="55"/>
      <c r="U14" s="55"/>
      <c r="V14" s="55"/>
      <c r="W14" s="55"/>
    </row>
    <row r="15">
      <c r="A15" s="52">
        <v>14.0</v>
      </c>
      <c r="B15" s="52">
        <v>218.0</v>
      </c>
      <c r="C15" s="53" t="s">
        <v>4320</v>
      </c>
      <c r="D15" s="53" t="s">
        <v>41</v>
      </c>
      <c r="E15" s="53" t="s">
        <v>98</v>
      </c>
      <c r="F15" s="54">
        <v>1343.0</v>
      </c>
      <c r="G15" s="55"/>
      <c r="H15" s="55"/>
      <c r="I15" s="55" t="str">
        <f t="array" ref="I15">INDEX('Current 2025 Points'!$F$11:$F$77,MATCH(1,MMULT(--('Current 2025 Points'!$G$11:$N$17=D15),TRANSPOSE(COLUMN('Current 2025 Points'!$G$11:$N$17)^0)),0))</f>
        <v>#N/A</v>
      </c>
      <c r="J15" s="56"/>
      <c r="K15" s="56">
        <f>F15-IFERROR(VLOOKUP(D15,'Pre-transfer 2025 Ranking'!$D:$F,3,0),0)</f>
        <v>642</v>
      </c>
      <c r="L15" s="55">
        <f>countif('Pre-transfer 2025 Points'!$E$11:$L$17,D15)</f>
        <v>0</v>
      </c>
      <c r="M15" s="57">
        <f>countif('Current 2025 Points'!$G$11:$N$17,D15)</f>
        <v>0</v>
      </c>
      <c r="N15" s="55"/>
      <c r="O15" s="55"/>
      <c r="P15" s="55"/>
      <c r="Q15" s="55"/>
      <c r="R15" s="55"/>
      <c r="S15" s="55"/>
      <c r="T15" s="55"/>
      <c r="U15" s="55"/>
      <c r="V15" s="55"/>
      <c r="W15" s="55"/>
    </row>
    <row r="16">
      <c r="A16" s="52">
        <v>15.0</v>
      </c>
      <c r="B16" s="52">
        <v>15.0</v>
      </c>
      <c r="C16" s="53" t="s">
        <v>4312</v>
      </c>
      <c r="D16" s="53" t="s">
        <v>64</v>
      </c>
      <c r="E16" s="53" t="s">
        <v>90</v>
      </c>
      <c r="F16" s="54">
        <v>1338.0</v>
      </c>
      <c r="G16" s="55"/>
      <c r="H16" s="55"/>
      <c r="I16" s="55" t="str">
        <f t="array" ref="I16">INDEX('Current 2025 Points'!$F$11:$F$77,MATCH(1,MMULT(--('Current 2025 Points'!$G$11:$N$17=D16),TRANSPOSE(COLUMN('Current 2025 Points'!$G$11:$N$17)^0)),0))</f>
        <v>Tim</v>
      </c>
      <c r="J16" s="56"/>
      <c r="K16" s="56">
        <f>F16-IFERROR(VLOOKUP(D16,'Pre-transfer 2025 Ranking'!$D:$F,3,0),0)</f>
        <v>931</v>
      </c>
      <c r="L16" s="55">
        <f>countif('Pre-transfer 2025 Points'!$E$11:$L$17,D16)</f>
        <v>1</v>
      </c>
      <c r="M16" s="57">
        <f>countif('Current 2025 Points'!$G$11:$N$17,D16)</f>
        <v>1</v>
      </c>
      <c r="N16" s="55"/>
      <c r="O16" s="55"/>
      <c r="P16" s="55"/>
      <c r="Q16" s="55"/>
      <c r="R16" s="55"/>
      <c r="S16" s="55"/>
      <c r="T16" s="55"/>
      <c r="U16" s="55"/>
      <c r="V16" s="55"/>
      <c r="W16" s="55"/>
    </row>
    <row r="17">
      <c r="A17" s="52">
        <v>16.0</v>
      </c>
      <c r="B17" s="52">
        <v>69.0</v>
      </c>
      <c r="C17" s="53" t="s">
        <v>4321</v>
      </c>
      <c r="D17" s="53" t="s">
        <v>46</v>
      </c>
      <c r="E17" s="53" t="s">
        <v>4322</v>
      </c>
      <c r="F17" s="54">
        <v>1331.0</v>
      </c>
      <c r="G17" s="55"/>
      <c r="H17" s="55"/>
      <c r="I17" s="55" t="str">
        <f t="array" ref="I17">INDEX('Current 2025 Points'!$F$11:$F$77,MATCH(1,MMULT(--('Current 2025 Points'!$G$11:$N$17=D17),TRANSPOSE(COLUMN('Current 2025 Points'!$G$11:$N$17)^0)),0))</f>
        <v>Dave</v>
      </c>
      <c r="J17" s="56"/>
      <c r="K17" s="56">
        <f>F17-IFERROR(VLOOKUP(D17,'Pre-transfer 2025 Ranking'!$D:$F,3,0),0)</f>
        <v>392</v>
      </c>
      <c r="L17" s="55">
        <f>countif('Pre-transfer 2025 Points'!$E$11:$L$17,D17)</f>
        <v>0</v>
      </c>
      <c r="M17" s="57">
        <f>countif('Current 2025 Points'!$G$11:$N$17,D17)</f>
        <v>1</v>
      </c>
      <c r="N17" s="55"/>
      <c r="O17" s="55"/>
      <c r="P17" s="55"/>
      <c r="Q17" s="55"/>
      <c r="R17" s="55"/>
      <c r="S17" s="55"/>
      <c r="T17" s="55"/>
      <c r="U17" s="55"/>
      <c r="V17" s="55"/>
      <c r="W17" s="55"/>
    </row>
    <row r="18">
      <c r="A18" s="52">
        <v>17.0</v>
      </c>
      <c r="B18" s="52">
        <v>10.0</v>
      </c>
      <c r="C18" s="53" t="s">
        <v>107</v>
      </c>
      <c r="D18" s="53" t="s">
        <v>24</v>
      </c>
      <c r="E18" s="53" t="s">
        <v>128</v>
      </c>
      <c r="F18" s="54">
        <v>1275.0</v>
      </c>
      <c r="G18" s="55"/>
      <c r="H18" s="55"/>
      <c r="I18" s="55" t="str">
        <f t="array" ref="I18">INDEX('Current 2025 Points'!$F$11:$F$77,MATCH(1,MMULT(--('Current 2025 Points'!$G$11:$N$17=D18),TRANSPOSE(COLUMN('Current 2025 Points'!$G$11:$N$17)^0)),0))</f>
        <v>Chris</v>
      </c>
      <c r="J18" s="56"/>
      <c r="K18" s="56">
        <f>F18-IFERROR(VLOOKUP(D18,'Pre-transfer 2025 Ranking'!$D:$F,3,0),0)</f>
        <v>476</v>
      </c>
      <c r="L18" s="55">
        <f>countif('Pre-transfer 2025 Points'!$E$11:$L$17,D18)</f>
        <v>1</v>
      </c>
      <c r="M18" s="57">
        <f>countif('Current 2025 Points'!$G$11:$N$17,D18)</f>
        <v>1</v>
      </c>
      <c r="N18" s="55"/>
      <c r="O18" s="55"/>
      <c r="P18" s="55"/>
      <c r="Q18" s="55"/>
      <c r="R18" s="55"/>
      <c r="S18" s="55"/>
      <c r="T18" s="55"/>
      <c r="U18" s="55"/>
      <c r="V18" s="55"/>
      <c r="W18" s="55"/>
    </row>
    <row r="19">
      <c r="A19" s="52">
        <v>18.0</v>
      </c>
      <c r="B19" s="52">
        <v>13.0</v>
      </c>
      <c r="C19" s="53" t="s">
        <v>609</v>
      </c>
      <c r="D19" s="53" t="s">
        <v>38</v>
      </c>
      <c r="E19" s="53" t="s">
        <v>106</v>
      </c>
      <c r="F19" s="54">
        <v>1274.0</v>
      </c>
      <c r="G19" s="55"/>
      <c r="H19" s="55"/>
      <c r="I19" s="55" t="str">
        <f t="array" ref="I19">INDEX('Current 2025 Points'!$F$11:$F$77,MATCH(1,MMULT(--('Current 2025 Points'!$G$11:$N$17=D19),TRANSPOSE(COLUMN('Current 2025 Points'!$G$11:$N$17)^0)),0))</f>
        <v>Dave</v>
      </c>
      <c r="J19" s="56"/>
      <c r="K19" s="56">
        <f>F19-IFERROR(VLOOKUP(D19,'Pre-transfer 2025 Ranking'!$D:$F,3,0),0)</f>
        <v>415</v>
      </c>
      <c r="L19" s="55">
        <f>countif('Pre-transfer 2025 Points'!$E$11:$L$17,D19)</f>
        <v>1</v>
      </c>
      <c r="M19" s="57">
        <f>countif('Current 2025 Points'!$G$11:$N$17,D19)</f>
        <v>1</v>
      </c>
      <c r="N19" s="55"/>
      <c r="O19" s="55"/>
      <c r="P19" s="55"/>
      <c r="Q19" s="55"/>
      <c r="R19" s="55"/>
      <c r="S19" s="55"/>
      <c r="T19" s="55"/>
      <c r="U19" s="55"/>
      <c r="V19" s="55"/>
      <c r="W19" s="55"/>
    </row>
    <row r="20">
      <c r="A20" s="52">
        <v>19.0</v>
      </c>
      <c r="B20" s="52">
        <v>18.0</v>
      </c>
      <c r="C20" s="53" t="s">
        <v>168</v>
      </c>
      <c r="D20" s="53" t="s">
        <v>40</v>
      </c>
      <c r="E20" s="53" t="s">
        <v>130</v>
      </c>
      <c r="F20" s="54">
        <v>1268.0</v>
      </c>
      <c r="G20" s="55"/>
      <c r="H20" s="55"/>
      <c r="I20" s="55" t="str">
        <f t="array" ref="I20">INDEX('Current 2025 Points'!$F$11:$F$77,MATCH(1,MMULT(--('Current 2025 Points'!$G$11:$N$17=D20),TRANSPOSE(COLUMN('Current 2025 Points'!$G$11:$N$17)^0)),0))</f>
        <v>Mike</v>
      </c>
      <c r="J20" s="56"/>
      <c r="K20" s="56">
        <f>F20-IFERROR(VLOOKUP(D20,'Pre-transfer 2025 Ranking'!$D:$F,3,0),0)</f>
        <v>574</v>
      </c>
      <c r="L20" s="55">
        <f>countif('Pre-transfer 2025 Points'!$E$11:$L$17,D20)</f>
        <v>1</v>
      </c>
      <c r="M20" s="57">
        <f>countif('Current 2025 Points'!$G$11:$N$17,D20)</f>
        <v>1</v>
      </c>
      <c r="N20" s="55"/>
      <c r="O20" s="55"/>
      <c r="P20" s="55"/>
      <c r="Q20" s="55"/>
      <c r="R20" s="55"/>
      <c r="S20" s="55"/>
      <c r="T20" s="55"/>
      <c r="U20" s="55"/>
      <c r="V20" s="55"/>
      <c r="W20" s="55"/>
    </row>
    <row r="21">
      <c r="A21" s="52">
        <v>20.0</v>
      </c>
      <c r="B21" s="52">
        <v>3.0</v>
      </c>
      <c r="C21" s="53" t="s">
        <v>701</v>
      </c>
      <c r="D21" s="53" t="s">
        <v>22</v>
      </c>
      <c r="E21" s="53" t="s">
        <v>4315</v>
      </c>
      <c r="F21" s="54">
        <v>1248.0</v>
      </c>
      <c r="G21" s="55"/>
      <c r="H21" s="55"/>
      <c r="I21" s="55" t="str">
        <f t="array" ref="I21">INDEX('Current 2025 Points'!$F$11:$F$77,MATCH(1,MMULT(--('Current 2025 Points'!$G$11:$N$17=D21),TRANSPOSE(COLUMN('Current 2025 Points'!$G$11:$N$17)^0)),0))</f>
        <v>Tim</v>
      </c>
      <c r="J21" s="56"/>
      <c r="K21" s="56">
        <f>F21-IFERROR(VLOOKUP(D21,'Pre-transfer 2025 Ranking'!$D:$F,3,0),0)</f>
        <v>642</v>
      </c>
      <c r="L21" s="55">
        <f>countif('Pre-transfer 2025 Points'!$E$11:$L$17,D21)</f>
        <v>1</v>
      </c>
      <c r="M21" s="57">
        <f>countif('Current 2025 Points'!$G$11:$N$17,D21)</f>
        <v>1</v>
      </c>
      <c r="N21" s="55"/>
      <c r="O21" s="55"/>
      <c r="P21" s="55"/>
      <c r="Q21" s="55"/>
      <c r="R21" s="55"/>
      <c r="S21" s="55"/>
      <c r="T21" s="55"/>
      <c r="U21" s="55"/>
      <c r="V21" s="55"/>
      <c r="W21" s="55"/>
    </row>
    <row r="22">
      <c r="A22" s="52">
        <v>21.0</v>
      </c>
      <c r="B22" s="52">
        <v>120.0</v>
      </c>
      <c r="C22" s="53" t="s">
        <v>724</v>
      </c>
      <c r="D22" s="53" t="s">
        <v>16</v>
      </c>
      <c r="E22" s="53" t="s">
        <v>90</v>
      </c>
      <c r="F22" s="54">
        <v>1218.0</v>
      </c>
      <c r="G22" s="55"/>
      <c r="H22" s="55"/>
      <c r="I22" s="55" t="str">
        <f t="array" ref="I22">INDEX('Current 2025 Points'!$F$11:$F$77,MATCH(1,MMULT(--('Current 2025 Points'!$G$11:$N$17=D22),TRANSPOSE(COLUMN('Current 2025 Points'!$G$11:$N$17)^0)),0))</f>
        <v>#N/A</v>
      </c>
      <c r="J22" s="56"/>
      <c r="K22" s="56">
        <f>F22-IFERROR(VLOOKUP(D22,'Pre-transfer 2025 Ranking'!$D:$F,3,0),0)</f>
        <v>764</v>
      </c>
      <c r="L22" s="55">
        <f>countif('Pre-transfer 2025 Points'!$E$11:$L$17,D22)</f>
        <v>0</v>
      </c>
      <c r="M22" s="57">
        <f>countif('Current 2025 Points'!$G$11:$N$17,D22)</f>
        <v>0</v>
      </c>
      <c r="N22" s="55"/>
      <c r="O22" s="55"/>
      <c r="P22" s="55"/>
      <c r="Q22" s="55"/>
      <c r="R22" s="55"/>
      <c r="S22" s="55"/>
      <c r="T22" s="55"/>
      <c r="U22" s="55"/>
      <c r="V22" s="55"/>
      <c r="W22" s="55"/>
    </row>
    <row r="23">
      <c r="A23" s="52">
        <v>22.0</v>
      </c>
      <c r="B23" s="52">
        <v>96.0</v>
      </c>
      <c r="C23" s="53" t="s">
        <v>124</v>
      </c>
      <c r="D23" s="53" t="s">
        <v>30</v>
      </c>
      <c r="E23" s="53" t="s">
        <v>137</v>
      </c>
      <c r="F23" s="54">
        <v>1207.0</v>
      </c>
      <c r="G23" s="55"/>
      <c r="H23" s="55"/>
      <c r="I23" s="55" t="str">
        <f t="array" ref="I23">INDEX('Current 2025 Points'!$F$11:$F$77,MATCH(1,MMULT(--('Current 2025 Points'!$G$11:$N$17=D23),TRANSPOSE(COLUMN('Current 2025 Points'!$G$11:$N$17)^0)),0))</f>
        <v>#N/A</v>
      </c>
      <c r="J23" s="56"/>
      <c r="K23" s="56">
        <f>F23-IFERROR(VLOOKUP(D23,'Pre-transfer 2025 Ranking'!$D:$F,3,0),0)</f>
        <v>750</v>
      </c>
      <c r="L23" s="55">
        <f>countif('Pre-transfer 2025 Points'!$E$11:$L$17,D23)</f>
        <v>0</v>
      </c>
      <c r="M23" s="57">
        <f>countif('Current 2025 Points'!$G$11:$N$17,D23)</f>
        <v>0</v>
      </c>
      <c r="N23" s="55"/>
      <c r="O23" s="55"/>
      <c r="P23" s="55"/>
      <c r="Q23" s="55"/>
      <c r="R23" s="55"/>
      <c r="S23" s="55"/>
      <c r="T23" s="55"/>
      <c r="U23" s="55"/>
      <c r="V23" s="55"/>
      <c r="W23" s="55"/>
    </row>
    <row r="24">
      <c r="A24" s="52">
        <v>23.0</v>
      </c>
      <c r="B24" s="52">
        <v>74.0</v>
      </c>
      <c r="C24" s="53" t="s">
        <v>339</v>
      </c>
      <c r="D24" s="53" t="s">
        <v>39</v>
      </c>
      <c r="E24" s="53" t="s">
        <v>99</v>
      </c>
      <c r="F24" s="54">
        <v>1173.0</v>
      </c>
      <c r="G24" s="55"/>
      <c r="H24" s="55"/>
      <c r="I24" s="55" t="str">
        <f t="array" ref="I24">INDEX('Current 2025 Points'!$F$11:$F$77,MATCH(1,MMULT(--('Current 2025 Points'!$G$11:$N$17=D24),TRANSPOSE(COLUMN('Current 2025 Points'!$G$11:$N$17)^0)),0))</f>
        <v>Nick</v>
      </c>
      <c r="J24" s="56"/>
      <c r="K24" s="56">
        <f>F24-IFERROR(VLOOKUP(D24,'Pre-transfer 2025 Ranking'!$D:$F,3,0),0)</f>
        <v>557</v>
      </c>
      <c r="L24" s="55">
        <f>countif('Pre-transfer 2025 Points'!$E$11:$L$17,D24)</f>
        <v>0</v>
      </c>
      <c r="M24" s="57">
        <f>countif('Current 2025 Points'!$G$11:$N$17,D24)</f>
        <v>1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</row>
    <row r="25">
      <c r="A25" s="52">
        <v>24.0</v>
      </c>
      <c r="B25" s="52">
        <v>29.0</v>
      </c>
      <c r="C25" s="53" t="s">
        <v>4323</v>
      </c>
      <c r="D25" s="53" t="s">
        <v>23</v>
      </c>
      <c r="E25" s="53" t="s">
        <v>106</v>
      </c>
      <c r="F25" s="54">
        <v>1161.0</v>
      </c>
      <c r="G25" s="55"/>
      <c r="H25" s="55"/>
      <c r="I25" s="55" t="str">
        <f t="array" ref="I25">INDEX('Current 2025 Points'!$F$11:$F$77,MATCH(1,MMULT(--('Current 2025 Points'!$G$11:$N$17=D25),TRANSPOSE(COLUMN('Current 2025 Points'!$G$11:$N$17)^0)),0))</f>
        <v>Mike</v>
      </c>
      <c r="J25" s="56"/>
      <c r="K25" s="56">
        <f>F25-IFERROR(VLOOKUP(D25,'Pre-transfer 2025 Ranking'!$D:$F,3,0),0)</f>
        <v>554</v>
      </c>
      <c r="L25" s="55">
        <f>countif('Pre-transfer 2025 Points'!$E$11:$L$17,D25)</f>
        <v>1</v>
      </c>
      <c r="M25" s="57">
        <f>countif('Current 2025 Points'!$G$11:$N$17,D25)</f>
        <v>1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</row>
    <row r="26">
      <c r="A26" s="52">
        <v>25.0</v>
      </c>
      <c r="B26" s="52">
        <v>75.0</v>
      </c>
      <c r="C26" s="53" t="s">
        <v>641</v>
      </c>
      <c r="D26" s="53" t="s">
        <v>44</v>
      </c>
      <c r="E26" s="53" t="s">
        <v>143</v>
      </c>
      <c r="F26" s="54">
        <v>1142.0</v>
      </c>
      <c r="G26" s="55"/>
      <c r="H26" s="55"/>
      <c r="I26" s="55" t="str">
        <f t="array" ref="I26">INDEX('Current 2025 Points'!$F$11:$F$77,MATCH(1,MMULT(--('Current 2025 Points'!$G$11:$N$17=D26),TRANSPOSE(COLUMN('Current 2025 Points'!$G$11:$N$17)^0)),0))</f>
        <v>#N/A</v>
      </c>
      <c r="J26" s="56"/>
      <c r="K26" s="56">
        <f>F26-IFERROR(VLOOKUP(D26,'Pre-transfer 2025 Ranking'!$D:$F,3,0),0)</f>
        <v>455</v>
      </c>
      <c r="L26" s="55">
        <f>countif('Pre-transfer 2025 Points'!$E$11:$L$17,D26)</f>
        <v>0</v>
      </c>
      <c r="M26" s="57">
        <f>countif('Current 2025 Points'!$G$11:$N$17,D26)</f>
        <v>0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</row>
    <row r="27">
      <c r="A27" s="52">
        <v>26.0</v>
      </c>
      <c r="B27" s="52">
        <v>12.0</v>
      </c>
      <c r="C27" s="53" t="s">
        <v>4324</v>
      </c>
      <c r="D27" s="53" t="s">
        <v>31</v>
      </c>
      <c r="E27" s="53" t="s">
        <v>106</v>
      </c>
      <c r="F27" s="54">
        <v>1127.0</v>
      </c>
      <c r="G27" s="55"/>
      <c r="H27" s="55"/>
      <c r="I27" s="55" t="str">
        <f t="array" ref="I27">INDEX('Current 2025 Points'!$F$11:$F$77,MATCH(1,MMULT(--('Current 2025 Points'!$G$11:$N$17=D27),TRANSPOSE(COLUMN('Current 2025 Points'!$G$11:$N$17)^0)),0))</f>
        <v>Chris</v>
      </c>
      <c r="J27" s="56"/>
      <c r="K27" s="56">
        <f>F27-IFERROR(VLOOKUP(D27,'Pre-transfer 2025 Ranking'!$D:$F,3,0),0)</f>
        <v>494</v>
      </c>
      <c r="L27" s="55">
        <f>countif('Pre-transfer 2025 Points'!$E$11:$L$17,D27)</f>
        <v>1</v>
      </c>
      <c r="M27" s="57">
        <f>countif('Current 2025 Points'!$G$11:$N$17,D27)</f>
        <v>1</v>
      </c>
      <c r="N27" s="55"/>
      <c r="O27" s="55"/>
      <c r="P27" s="55"/>
      <c r="Q27" s="55"/>
      <c r="R27" s="55"/>
      <c r="S27" s="55"/>
      <c r="T27" s="55"/>
      <c r="U27" s="55"/>
      <c r="V27" s="55"/>
      <c r="W27" s="55"/>
    </row>
    <row r="28">
      <c r="A28" s="52">
        <v>27.0</v>
      </c>
      <c r="B28" s="52">
        <v>105.0</v>
      </c>
      <c r="C28" s="53" t="s">
        <v>267</v>
      </c>
      <c r="D28" s="53" t="s">
        <v>48</v>
      </c>
      <c r="E28" s="53" t="s">
        <v>4325</v>
      </c>
      <c r="F28" s="54">
        <v>1122.0</v>
      </c>
      <c r="G28" s="55"/>
      <c r="H28" s="55"/>
      <c r="I28" s="55" t="str">
        <f t="array" ref="I28">INDEX('Current 2025 Points'!$F$11:$F$77,MATCH(1,MMULT(--('Current 2025 Points'!$G$11:$N$17=D28),TRANSPOSE(COLUMN('Current 2025 Points'!$G$11:$N$17)^0)),0))</f>
        <v>#N/A</v>
      </c>
      <c r="J28" s="56"/>
      <c r="K28" s="56">
        <f>F28-IFERROR(VLOOKUP(D28,'Pre-transfer 2025 Ranking'!$D:$F,3,0),0)</f>
        <v>709</v>
      </c>
      <c r="L28" s="55">
        <f>countif('Pre-transfer 2025 Points'!$E$11:$L$17,D28)</f>
        <v>0</v>
      </c>
      <c r="M28" s="57">
        <f>countif('Current 2025 Points'!$G$11:$N$17,D28)</f>
        <v>0</v>
      </c>
      <c r="N28" s="55"/>
      <c r="O28" s="55"/>
      <c r="P28" s="55"/>
      <c r="Q28" s="55"/>
      <c r="R28" s="55"/>
      <c r="S28" s="55"/>
      <c r="T28" s="55"/>
      <c r="U28" s="55"/>
      <c r="V28" s="55"/>
      <c r="W28" s="55"/>
    </row>
    <row r="29">
      <c r="A29" s="52">
        <v>28.0</v>
      </c>
      <c r="B29" s="52">
        <v>49.0</v>
      </c>
      <c r="C29" s="53" t="s">
        <v>461</v>
      </c>
      <c r="D29" s="53" t="s">
        <v>66</v>
      </c>
      <c r="E29" s="53" t="s">
        <v>4326</v>
      </c>
      <c r="F29" s="54">
        <v>1108.0</v>
      </c>
      <c r="G29" s="55"/>
      <c r="H29" s="55"/>
      <c r="I29" s="55" t="str">
        <f t="array" ref="I29">INDEX('Current 2025 Points'!$F$11:$F$77,MATCH(1,MMULT(--('Current 2025 Points'!$G$11:$N$17=D29),TRANSPOSE(COLUMN('Current 2025 Points'!$G$11:$N$17)^0)),0))</f>
        <v>#N/A</v>
      </c>
      <c r="J29" s="56"/>
      <c r="K29" s="56">
        <f>F29-IFERROR(VLOOKUP(D29,'Pre-transfer 2025 Ranking'!$D:$F,3,0),0)</f>
        <v>510</v>
      </c>
      <c r="L29" s="55">
        <f>countif('Pre-transfer 2025 Points'!$E$11:$L$17,D29)</f>
        <v>0</v>
      </c>
      <c r="M29" s="57">
        <f>countif('Current 2025 Points'!$G$11:$N$17,D29)</f>
        <v>0</v>
      </c>
      <c r="N29" s="55"/>
      <c r="O29" s="55"/>
      <c r="P29" s="55"/>
      <c r="Q29" s="55"/>
      <c r="R29" s="55"/>
      <c r="S29" s="55"/>
      <c r="T29" s="55"/>
      <c r="U29" s="55"/>
      <c r="V29" s="55"/>
      <c r="W29" s="55"/>
    </row>
    <row r="30">
      <c r="A30" s="52">
        <v>29.0</v>
      </c>
      <c r="B30" s="52">
        <v>23.0</v>
      </c>
      <c r="C30" s="53" t="s">
        <v>1046</v>
      </c>
      <c r="D30" s="53" t="s">
        <v>55</v>
      </c>
      <c r="E30" s="53" t="s">
        <v>130</v>
      </c>
      <c r="F30" s="54">
        <v>1105.0</v>
      </c>
      <c r="G30" s="55"/>
      <c r="H30" s="55"/>
      <c r="I30" s="55" t="str">
        <f t="array" ref="I30">INDEX('Current 2025 Points'!$F$11:$F$77,MATCH(1,MMULT(--('Current 2025 Points'!$G$11:$N$17=D30),TRANSPOSE(COLUMN('Current 2025 Points'!$G$11:$N$17)^0)),0))</f>
        <v>Mike</v>
      </c>
      <c r="J30" s="56"/>
      <c r="K30" s="56">
        <f>F30-IFERROR(VLOOKUP(D30,'Pre-transfer 2025 Ranking'!$D:$F,3,0),0)</f>
        <v>515</v>
      </c>
      <c r="L30" s="55">
        <f>countif('Pre-transfer 2025 Points'!$E$11:$L$17,D30)</f>
        <v>1</v>
      </c>
      <c r="M30" s="57">
        <f>countif('Current 2025 Points'!$G$11:$N$17,D30)</f>
        <v>1</v>
      </c>
      <c r="N30" s="55"/>
      <c r="O30" s="55"/>
      <c r="P30" s="55"/>
      <c r="Q30" s="55"/>
      <c r="R30" s="55"/>
      <c r="S30" s="55"/>
      <c r="T30" s="55"/>
      <c r="U30" s="55"/>
      <c r="V30" s="55"/>
      <c r="W30" s="55"/>
    </row>
    <row r="31">
      <c r="A31" s="52">
        <v>30.0</v>
      </c>
      <c r="B31" s="52">
        <v>494.0</v>
      </c>
      <c r="C31" s="53" t="s">
        <v>4327</v>
      </c>
      <c r="D31" s="53" t="s">
        <v>63</v>
      </c>
      <c r="E31" s="53" t="s">
        <v>106</v>
      </c>
      <c r="F31" s="54">
        <v>1104.0</v>
      </c>
      <c r="G31" s="55"/>
      <c r="H31" s="55"/>
      <c r="I31" s="55" t="str">
        <f t="array" ref="I31">INDEX('Current 2025 Points'!$F$11:$F$77,MATCH(1,MMULT(--('Current 2025 Points'!$G$11:$N$17=D31),TRANSPOSE(COLUMN('Current 2025 Points'!$G$11:$N$17)^0)),0))</f>
        <v>Tim</v>
      </c>
      <c r="J31" s="56"/>
      <c r="K31" s="56">
        <f>F31-IFERROR(VLOOKUP(D31,'Pre-transfer 2025 Ranking'!$D:$F,3,0),0)</f>
        <v>388</v>
      </c>
      <c r="L31" s="55">
        <f>countif('Pre-transfer 2025 Points'!$E$11:$L$17,D31)</f>
        <v>0</v>
      </c>
      <c r="M31" s="57">
        <f>countif('Current 2025 Points'!$G$11:$N$17,D31)</f>
        <v>1</v>
      </c>
      <c r="N31" s="55"/>
      <c r="O31" s="55"/>
      <c r="P31" s="55"/>
      <c r="Q31" s="55"/>
      <c r="R31" s="55"/>
      <c r="S31" s="55"/>
      <c r="T31" s="55"/>
      <c r="U31" s="55"/>
      <c r="V31" s="55"/>
      <c r="W31" s="55"/>
    </row>
    <row r="32">
      <c r="A32" s="52">
        <v>31.0</v>
      </c>
      <c r="B32" s="52">
        <v>50.0</v>
      </c>
      <c r="C32" s="53" t="s">
        <v>4328</v>
      </c>
      <c r="D32" s="53" t="s">
        <v>50</v>
      </c>
      <c r="E32" s="53" t="s">
        <v>102</v>
      </c>
      <c r="F32" s="54">
        <v>1057.0</v>
      </c>
      <c r="G32" s="55"/>
      <c r="H32" s="55"/>
      <c r="I32" s="55" t="str">
        <f t="array" ref="I32">INDEX('Current 2025 Points'!$F$11:$F$77,MATCH(1,MMULT(--('Current 2025 Points'!$G$11:$N$17=D32),TRANSPOSE(COLUMN('Current 2025 Points'!$G$11:$N$17)^0)),0))</f>
        <v>Dave</v>
      </c>
      <c r="J32" s="56"/>
      <c r="K32" s="56">
        <f>F32-IFERROR(VLOOKUP(D32,'Pre-transfer 2025 Ranking'!$D:$F,3,0),0)</f>
        <v>304</v>
      </c>
      <c r="L32" s="55">
        <f>countif('Pre-transfer 2025 Points'!$E$11:$L$17,D32)</f>
        <v>1</v>
      </c>
      <c r="M32" s="57">
        <f>countif('Current 2025 Points'!$G$11:$N$17,D32)</f>
        <v>1</v>
      </c>
      <c r="N32" s="55"/>
      <c r="O32" s="55"/>
      <c r="P32" s="55"/>
      <c r="Q32" s="55"/>
      <c r="R32" s="55"/>
      <c r="S32" s="55"/>
      <c r="T32" s="55"/>
      <c r="U32" s="55"/>
      <c r="V32" s="55"/>
      <c r="W32" s="55"/>
    </row>
    <row r="33">
      <c r="A33" s="52">
        <v>32.0</v>
      </c>
      <c r="B33" s="52">
        <v>9.0</v>
      </c>
      <c r="C33" s="53" t="s">
        <v>326</v>
      </c>
      <c r="D33" s="53" t="s">
        <v>34</v>
      </c>
      <c r="E33" s="53" t="s">
        <v>99</v>
      </c>
      <c r="F33" s="54">
        <v>1034.0</v>
      </c>
      <c r="G33" s="55"/>
      <c r="H33" s="55"/>
      <c r="I33" s="55" t="str">
        <f t="array" ref="I33">INDEX('Current 2025 Points'!$F$11:$F$77,MATCH(1,MMULT(--('Current 2025 Points'!$G$11:$N$17=D33),TRANSPOSE(COLUMN('Current 2025 Points'!$G$11:$N$17)^0)),0))</f>
        <v>Mike</v>
      </c>
      <c r="J33" s="56"/>
      <c r="K33" s="56">
        <f>F33-IFERROR(VLOOKUP(D33,'Pre-transfer 2025 Ranking'!$D:$F,3,0),0)</f>
        <v>501</v>
      </c>
      <c r="L33" s="55">
        <f>countif('Pre-transfer 2025 Points'!$E$11:$L$17,D33)</f>
        <v>1</v>
      </c>
      <c r="M33" s="57">
        <f>countif('Current 2025 Points'!$G$11:$N$17,D33)</f>
        <v>1</v>
      </c>
      <c r="N33" s="55"/>
      <c r="O33" s="55"/>
      <c r="P33" s="55"/>
      <c r="Q33" s="55"/>
      <c r="R33" s="55"/>
      <c r="S33" s="55"/>
      <c r="T33" s="55"/>
      <c r="U33" s="55"/>
      <c r="V33" s="55"/>
      <c r="W33" s="55"/>
    </row>
    <row r="34">
      <c r="A34" s="13">
        <v>33.0</v>
      </c>
      <c r="B34" s="13">
        <v>47.0</v>
      </c>
      <c r="C34" s="14" t="s">
        <v>4329</v>
      </c>
      <c r="D34" s="14" t="s">
        <v>17</v>
      </c>
      <c r="E34" s="14" t="s">
        <v>90</v>
      </c>
      <c r="F34" s="15">
        <v>1001.0</v>
      </c>
      <c r="I34" t="str">
        <f t="array" ref="I34">INDEX('Current 2025 Points'!$F$11:$F$77,MATCH(1,MMULT(--('Current 2025 Points'!$G$11:$N$17=D34),TRANSPOSE(COLUMN('Current 2025 Points'!$G$11:$N$17)^0)),0))</f>
        <v>Nick</v>
      </c>
      <c r="J34" s="58"/>
      <c r="K34" s="58">
        <f>F34-IFERROR(VLOOKUP(D34,'Pre-transfer 2025 Ranking'!$D:$F,3,0),0)</f>
        <v>612</v>
      </c>
      <c r="L34">
        <f>countif('Pre-transfer 2025 Points'!$E$11:$L$17,D34)</f>
        <v>1</v>
      </c>
      <c r="M34" s="59">
        <f>countif('Current 2025 Points'!$G$11:$N$17,D34)</f>
        <v>1</v>
      </c>
    </row>
    <row r="35">
      <c r="A35" s="52">
        <v>34.0</v>
      </c>
      <c r="B35" s="52">
        <v>104.0</v>
      </c>
      <c r="C35" s="53" t="s">
        <v>1378</v>
      </c>
      <c r="D35" s="53" t="s">
        <v>35</v>
      </c>
      <c r="E35" s="53" t="s">
        <v>139</v>
      </c>
      <c r="F35" s="54">
        <v>985.0</v>
      </c>
      <c r="G35" s="55"/>
      <c r="H35" s="55"/>
      <c r="I35" s="55" t="str">
        <f t="array" ref="I35">INDEX('Current 2025 Points'!$F$11:$F$77,MATCH(1,MMULT(--('Current 2025 Points'!$G$11:$N$17=D35),TRANSPOSE(COLUMN('Current 2025 Points'!$G$11:$N$17)^0)),0))</f>
        <v>Cameron</v>
      </c>
      <c r="J35" s="56"/>
      <c r="K35" s="56">
        <f>F35-IFERROR(VLOOKUP(D35,'Pre-transfer 2025 Ranking'!$D:$F,3,0),0)</f>
        <v>531</v>
      </c>
      <c r="L35" s="55">
        <f>countif('Pre-transfer 2025 Points'!$E$11:$L$17,D35)</f>
        <v>1</v>
      </c>
      <c r="M35" s="57">
        <f>countif('Current 2025 Points'!$G$11:$N$17,D35)</f>
        <v>1</v>
      </c>
      <c r="N35" s="55"/>
      <c r="O35" s="55"/>
      <c r="P35" s="55"/>
      <c r="Q35" s="55"/>
      <c r="R35" s="55"/>
      <c r="S35" s="55"/>
      <c r="T35" s="55"/>
      <c r="U35" s="55"/>
      <c r="V35" s="55"/>
      <c r="W35" s="55"/>
    </row>
    <row r="36">
      <c r="A36" s="52">
        <v>35.0</v>
      </c>
      <c r="B36" s="52">
        <v>71.0</v>
      </c>
      <c r="C36" s="53" t="s">
        <v>1248</v>
      </c>
      <c r="D36" s="53" t="s">
        <v>36</v>
      </c>
      <c r="E36" s="53" t="s">
        <v>139</v>
      </c>
      <c r="F36" s="54">
        <v>956.0</v>
      </c>
      <c r="G36" s="55"/>
      <c r="H36" s="55"/>
      <c r="I36" s="55" t="str">
        <f t="array" ref="I36">INDEX('Current 2025 Points'!$F$11:$F$77,MATCH(1,MMULT(--('Current 2025 Points'!$G$11:$N$17=D36),TRANSPOSE(COLUMN('Current 2025 Points'!$G$11:$N$17)^0)),0))</f>
        <v>Tim</v>
      </c>
      <c r="J36" s="56"/>
      <c r="K36" s="56">
        <f>F36-IFERROR(VLOOKUP(D36,'Pre-transfer 2025 Ranking'!$D:$F,3,0),0)</f>
        <v>168</v>
      </c>
      <c r="L36" s="55">
        <f>countif('Pre-transfer 2025 Points'!$E$11:$L$17,D36)</f>
        <v>1</v>
      </c>
      <c r="M36" s="57">
        <f>countif('Current 2025 Points'!$G$11:$N$17,D36)</f>
        <v>1</v>
      </c>
      <c r="N36" s="55"/>
      <c r="O36" s="55"/>
      <c r="P36" s="55"/>
      <c r="Q36" s="55"/>
      <c r="R36" s="55"/>
      <c r="S36" s="55"/>
      <c r="T36" s="55"/>
      <c r="U36" s="55"/>
      <c r="V36" s="55"/>
      <c r="W36" s="55"/>
    </row>
    <row r="37">
      <c r="A37" s="52">
        <v>36.0</v>
      </c>
      <c r="B37" s="52">
        <v>39.0</v>
      </c>
      <c r="C37" s="53" t="s">
        <v>118</v>
      </c>
      <c r="D37" s="53" t="s">
        <v>26</v>
      </c>
      <c r="E37" s="53" t="s">
        <v>4330</v>
      </c>
      <c r="F37" s="54">
        <v>953.0</v>
      </c>
      <c r="G37" s="55"/>
      <c r="H37" s="55"/>
      <c r="I37" s="55" t="str">
        <f t="array" ref="I37">INDEX('Current 2025 Points'!$F$11:$F$77,MATCH(1,MMULT(--('Current 2025 Points'!$G$11:$N$17=D37),TRANSPOSE(COLUMN('Current 2025 Points'!$G$11:$N$17)^0)),0))</f>
        <v>#N/A</v>
      </c>
      <c r="J37" s="56"/>
      <c r="K37" s="56">
        <f>F37-IFERROR(VLOOKUP(D37,'Pre-transfer 2025 Ranking'!$D:$F,3,0),0)</f>
        <v>657</v>
      </c>
      <c r="L37" s="55">
        <f>countif('Pre-transfer 2025 Points'!$E$11:$L$17,D37)</f>
        <v>0</v>
      </c>
      <c r="M37" s="57">
        <f>countif('Current 2025 Points'!$G$11:$N$17,D37)</f>
        <v>0</v>
      </c>
      <c r="N37" s="55"/>
      <c r="O37" s="55"/>
      <c r="P37" s="55"/>
      <c r="Q37" s="55"/>
      <c r="R37" s="55"/>
      <c r="S37" s="55"/>
      <c r="T37" s="55"/>
      <c r="U37" s="55"/>
      <c r="V37" s="55"/>
      <c r="W37" s="55"/>
    </row>
    <row r="38">
      <c r="A38" s="52">
        <v>37.0</v>
      </c>
      <c r="B38" s="52">
        <v>54.0</v>
      </c>
      <c r="C38" s="53" t="s">
        <v>105</v>
      </c>
      <c r="D38" s="53" t="s">
        <v>53</v>
      </c>
      <c r="E38" s="53" t="s">
        <v>4331</v>
      </c>
      <c r="F38" s="54">
        <v>943.0</v>
      </c>
      <c r="G38" s="55"/>
      <c r="H38" s="55"/>
      <c r="I38" s="55" t="str">
        <f t="array" ref="I38">INDEX('Current 2025 Points'!$F$11:$F$77,MATCH(1,MMULT(--('Current 2025 Points'!$G$11:$N$17=D38),TRANSPOSE(COLUMN('Current 2025 Points'!$G$11:$N$17)^0)),0))</f>
        <v>#N/A</v>
      </c>
      <c r="J38" s="56"/>
      <c r="K38" s="56">
        <f>F38-IFERROR(VLOOKUP(D38,'Pre-transfer 2025 Ranking'!$D:$F,3,0),0)</f>
        <v>480</v>
      </c>
      <c r="L38" s="55">
        <f>countif('Pre-transfer 2025 Points'!$E$11:$L$17,D38)</f>
        <v>0</v>
      </c>
      <c r="M38" s="57">
        <f>countif('Current 2025 Points'!$G$11:$N$17,D38)</f>
        <v>0</v>
      </c>
      <c r="N38" s="55"/>
      <c r="O38" s="55"/>
      <c r="P38" s="55"/>
      <c r="Q38" s="55"/>
      <c r="R38" s="55"/>
      <c r="S38" s="55"/>
      <c r="T38" s="55"/>
      <c r="U38" s="55"/>
      <c r="V38" s="55"/>
      <c r="W38" s="55"/>
    </row>
    <row r="39">
      <c r="A39" s="52">
        <v>38.0</v>
      </c>
      <c r="B39" s="52">
        <v>64.0</v>
      </c>
      <c r="C39" s="53" t="s">
        <v>658</v>
      </c>
      <c r="D39" s="53" t="s">
        <v>1845</v>
      </c>
      <c r="E39" s="53" t="s">
        <v>106</v>
      </c>
      <c r="F39" s="54">
        <v>928.0</v>
      </c>
      <c r="G39" s="55"/>
      <c r="H39" s="55"/>
      <c r="I39" s="55" t="str">
        <f t="array" ref="I39">INDEX('Current 2025 Points'!$F$11:$F$77,MATCH(1,MMULT(--('Current 2025 Points'!$G$11:$N$17=D39),TRANSPOSE(COLUMN('Current 2025 Points'!$G$11:$N$17)^0)),0))</f>
        <v>Chris</v>
      </c>
      <c r="J39" s="56"/>
      <c r="K39" s="56">
        <f>F39-IFERROR(VLOOKUP(D39,'Pre-transfer 2025 Ranking'!$D:$F,3,0),0)</f>
        <v>292</v>
      </c>
      <c r="L39" s="55">
        <f>countif('Pre-transfer 2025 Points'!$E$11:$L$17,D39)</f>
        <v>1</v>
      </c>
      <c r="M39" s="57">
        <f>countif('Current 2025 Points'!$G$11:$N$17,D39)</f>
        <v>1</v>
      </c>
      <c r="N39" s="55"/>
      <c r="O39" s="55"/>
      <c r="P39" s="55"/>
      <c r="Q39" s="55"/>
      <c r="R39" s="55"/>
      <c r="S39" s="55"/>
      <c r="T39" s="55"/>
      <c r="U39" s="55"/>
      <c r="V39" s="55"/>
      <c r="W39" s="55"/>
    </row>
    <row r="40">
      <c r="A40" s="52">
        <v>39.0</v>
      </c>
      <c r="B40" s="52">
        <v>100.0</v>
      </c>
      <c r="C40" s="53" t="s">
        <v>1229</v>
      </c>
      <c r="D40" s="53" t="s">
        <v>51</v>
      </c>
      <c r="E40" s="53" t="s">
        <v>137</v>
      </c>
      <c r="F40" s="54">
        <v>889.0</v>
      </c>
      <c r="G40" s="55"/>
      <c r="H40" s="55"/>
      <c r="I40" s="55" t="str">
        <f t="array" ref="I40">INDEX('Current 2025 Points'!$F$11:$F$77,MATCH(1,MMULT(--('Current 2025 Points'!$G$11:$N$17=D40),TRANSPOSE(COLUMN('Current 2025 Points'!$G$11:$N$17)^0)),0))</f>
        <v>Dave</v>
      </c>
      <c r="J40" s="56"/>
      <c r="K40" s="56">
        <f>F40-IFERROR(VLOOKUP(D40,'Pre-transfer 2025 Ranking'!$D:$F,3,0),0)</f>
        <v>239</v>
      </c>
      <c r="L40" s="55">
        <f>countif('Pre-transfer 2025 Points'!$E$11:$L$17,D40)</f>
        <v>1</v>
      </c>
      <c r="M40" s="57">
        <f>countif('Current 2025 Points'!$G$11:$N$17,D40)</f>
        <v>1</v>
      </c>
      <c r="N40" s="55"/>
      <c r="O40" s="55"/>
      <c r="P40" s="55"/>
      <c r="Q40" s="55"/>
      <c r="R40" s="55"/>
      <c r="S40" s="55"/>
      <c r="T40" s="55"/>
      <c r="U40" s="55"/>
      <c r="V40" s="55"/>
      <c r="W40" s="55"/>
    </row>
    <row r="41">
      <c r="A41" s="13">
        <v>40.0</v>
      </c>
      <c r="B41" s="13">
        <v>164.0</v>
      </c>
      <c r="C41" s="14" t="s">
        <v>1633</v>
      </c>
      <c r="D41" s="14" t="s">
        <v>95</v>
      </c>
      <c r="E41" s="14" t="s">
        <v>362</v>
      </c>
      <c r="F41" s="15">
        <v>874.0</v>
      </c>
      <c r="I41" t="str">
        <f t="array" ref="I41">INDEX('Current 2025 Points'!$F$11:$F$77,MATCH(1,MMULT(--('Current 2025 Points'!$G$11:$N$17=D41),TRANSPOSE(COLUMN('Current 2025 Points'!$G$11:$N$17)^0)),0))</f>
        <v>#N/A</v>
      </c>
      <c r="J41" s="58"/>
      <c r="K41" s="58">
        <f>F41-IFERROR(VLOOKUP(D41,'Pre-transfer 2025 Ranking'!$D:$F,3,0),0)</f>
        <v>307</v>
      </c>
      <c r="L41">
        <f>countif('Pre-transfer 2025 Points'!$E$11:$L$17,D41)</f>
        <v>0</v>
      </c>
      <c r="M41" s="59">
        <f>countif('Current 2025 Points'!$G$11:$N$17,D41)</f>
        <v>0</v>
      </c>
    </row>
    <row r="42">
      <c r="A42" s="52">
        <v>41.0</v>
      </c>
      <c r="B42" s="52">
        <v>7.0</v>
      </c>
      <c r="C42" s="53" t="s">
        <v>4332</v>
      </c>
      <c r="D42" s="53" t="s">
        <v>52</v>
      </c>
      <c r="E42" s="53" t="s">
        <v>4333</v>
      </c>
      <c r="F42" s="54">
        <v>867.0</v>
      </c>
      <c r="G42" s="55"/>
      <c r="H42" s="55"/>
      <c r="I42" s="55" t="str">
        <f t="array" ref="I42">INDEX('Current 2025 Points'!$F$11:$F$77,MATCH(1,MMULT(--('Current 2025 Points'!$G$11:$N$17=D42),TRANSPOSE(COLUMN('Current 2025 Points'!$G$11:$N$17)^0)),0))</f>
        <v>Tim</v>
      </c>
      <c r="J42" s="56"/>
      <c r="K42" s="56">
        <f>F42-IFERROR(VLOOKUP(D42,'Pre-transfer 2025 Ranking'!$D:$F,3,0),0)</f>
        <v>399</v>
      </c>
      <c r="L42" s="55">
        <f>countif('Pre-transfer 2025 Points'!$E$11:$L$17,D42)</f>
        <v>1</v>
      </c>
      <c r="M42" s="57">
        <f>countif('Current 2025 Points'!$G$11:$N$17,D42)</f>
        <v>1</v>
      </c>
      <c r="N42" s="55"/>
      <c r="O42" s="55"/>
      <c r="P42" s="55"/>
      <c r="Q42" s="55"/>
      <c r="R42" s="55"/>
      <c r="S42" s="55"/>
      <c r="T42" s="55"/>
      <c r="U42" s="55"/>
      <c r="V42" s="55"/>
      <c r="W42" s="55"/>
    </row>
    <row r="43">
      <c r="A43" s="13">
        <v>42.0</v>
      </c>
      <c r="B43" s="13">
        <v>63.0</v>
      </c>
      <c r="C43" s="14" t="s">
        <v>461</v>
      </c>
      <c r="D43" s="14" t="s">
        <v>169</v>
      </c>
      <c r="E43" s="14" t="s">
        <v>99</v>
      </c>
      <c r="F43" s="15">
        <v>863.0</v>
      </c>
      <c r="I43" t="str">
        <f t="array" ref="I43">INDEX('Current 2025 Points'!$F$11:$F$77,MATCH(1,MMULT(--('Current 2025 Points'!$G$11:$N$17=D43),TRANSPOSE(COLUMN('Current 2025 Points'!$G$11:$N$17)^0)),0))</f>
        <v>#N/A</v>
      </c>
      <c r="J43" s="58"/>
      <c r="K43" s="58">
        <f>F43-IFERROR(VLOOKUP(D43,'Pre-transfer 2025 Ranking'!$D:$F,3,0),0)</f>
        <v>431</v>
      </c>
      <c r="L43">
        <f>countif('Pre-transfer 2025 Points'!$E$11:$L$17,D43)</f>
        <v>0</v>
      </c>
      <c r="M43" s="59">
        <f>countif('Current 2025 Points'!$G$11:$N$17,D43)</f>
        <v>0</v>
      </c>
    </row>
    <row r="44">
      <c r="A44" s="52">
        <v>43.0</v>
      </c>
      <c r="B44" s="52">
        <v>16.0</v>
      </c>
      <c r="C44" s="53" t="s">
        <v>452</v>
      </c>
      <c r="D44" s="53" t="s">
        <v>68</v>
      </c>
      <c r="E44" s="53" t="s">
        <v>90</v>
      </c>
      <c r="F44" s="54">
        <v>846.0</v>
      </c>
      <c r="G44" s="55"/>
      <c r="H44" s="55"/>
      <c r="I44" s="55" t="str">
        <f t="array" ref="I44">INDEX('Current 2025 Points'!$F$11:$F$77,MATCH(1,MMULT(--('Current 2025 Points'!$G$11:$N$17=D44),TRANSPOSE(COLUMN('Current 2025 Points'!$G$11:$N$17)^0)),0))</f>
        <v>Chris</v>
      </c>
      <c r="J44" s="56"/>
      <c r="K44" s="56">
        <f>F44-IFERROR(VLOOKUP(D44,'Pre-transfer 2025 Ranking'!$D:$F,3,0),0)</f>
        <v>427</v>
      </c>
      <c r="L44" s="55">
        <f>countif('Pre-transfer 2025 Points'!$E$11:$L$17,D44)</f>
        <v>1</v>
      </c>
      <c r="M44" s="57">
        <f>countif('Current 2025 Points'!$G$11:$N$17,D44)</f>
        <v>1</v>
      </c>
      <c r="N44" s="55"/>
      <c r="O44" s="55"/>
      <c r="P44" s="55"/>
      <c r="Q44" s="55"/>
      <c r="R44" s="55"/>
      <c r="S44" s="55"/>
      <c r="T44" s="55"/>
      <c r="U44" s="55"/>
      <c r="V44" s="55"/>
      <c r="W44" s="55"/>
    </row>
    <row r="45">
      <c r="A45" s="13">
        <v>44.0</v>
      </c>
      <c r="B45" s="13">
        <v>73.0</v>
      </c>
      <c r="C45" s="14" t="s">
        <v>4334</v>
      </c>
      <c r="D45" s="14" t="s">
        <v>717</v>
      </c>
      <c r="E45" s="14" t="s">
        <v>121</v>
      </c>
      <c r="F45" s="15">
        <v>844.0</v>
      </c>
      <c r="I45" t="str">
        <f t="array" ref="I45">INDEX('Current 2025 Points'!$F$11:$F$77,MATCH(1,MMULT(--('Current 2025 Points'!$G$11:$N$17=D45),TRANSPOSE(COLUMN('Current 2025 Points'!$G$11:$N$17)^0)),0))</f>
        <v>#N/A</v>
      </c>
      <c r="J45" s="58"/>
      <c r="K45" s="58">
        <f>F45-IFERROR(VLOOKUP(D45,'Pre-transfer 2025 Ranking'!$D:$F,3,0),0)</f>
        <v>486</v>
      </c>
      <c r="L45">
        <f>countif('Pre-transfer 2025 Points'!$E$11:$L$17,D45)</f>
        <v>0</v>
      </c>
      <c r="M45" s="59">
        <f>countif('Current 2025 Points'!$G$11:$N$17,D45)</f>
        <v>0</v>
      </c>
    </row>
    <row r="46">
      <c r="A46" s="13">
        <v>45.0</v>
      </c>
      <c r="B46" s="13">
        <v>41.0</v>
      </c>
      <c r="C46" s="14" t="s">
        <v>129</v>
      </c>
      <c r="D46" s="14" t="s">
        <v>285</v>
      </c>
      <c r="E46" s="14" t="s">
        <v>93</v>
      </c>
      <c r="F46" s="15">
        <v>841.0</v>
      </c>
      <c r="I46" t="str">
        <f t="array" ref="I46">INDEX('Current 2025 Points'!$F$11:$F$77,MATCH(1,MMULT(--('Current 2025 Points'!$G$11:$N$17=D46),TRANSPOSE(COLUMN('Current 2025 Points'!$G$11:$N$17)^0)),0))</f>
        <v>Cameron</v>
      </c>
      <c r="J46" s="58"/>
      <c r="K46" s="58">
        <f>F46-IFERROR(VLOOKUP(D46,'Pre-transfer 2025 Ranking'!$D:$F,3,0),0)</f>
        <v>283</v>
      </c>
      <c r="L46">
        <f>countif('Pre-transfer 2025 Points'!$E$11:$L$17,D46)</f>
        <v>1</v>
      </c>
      <c r="M46" s="59">
        <f>countif('Current 2025 Points'!$G$11:$N$17,D46)</f>
        <v>1</v>
      </c>
    </row>
    <row r="47">
      <c r="A47" s="13">
        <v>46.0</v>
      </c>
      <c r="B47" s="13">
        <v>57.0</v>
      </c>
      <c r="C47" s="14" t="s">
        <v>601</v>
      </c>
      <c r="D47" s="14" t="s">
        <v>496</v>
      </c>
      <c r="E47" s="14" t="s">
        <v>139</v>
      </c>
      <c r="F47" s="15">
        <v>841.0</v>
      </c>
      <c r="I47" t="str">
        <f t="array" ref="I47">INDEX('Current 2025 Points'!$F$11:$F$77,MATCH(1,MMULT(--('Current 2025 Points'!$G$11:$N$17=D47),TRANSPOSE(COLUMN('Current 2025 Points'!$G$11:$N$17)^0)),0))</f>
        <v>Andy</v>
      </c>
      <c r="J47" s="58"/>
      <c r="K47" s="58">
        <f>F47-IFERROR(VLOOKUP(D47,'Pre-transfer 2025 Ranking'!$D:$F,3,0),0)</f>
        <v>436</v>
      </c>
      <c r="L47">
        <f>countif('Pre-transfer 2025 Points'!$E$11:$L$17,D47)</f>
        <v>0</v>
      </c>
      <c r="M47" s="59">
        <f>countif('Current 2025 Points'!$G$11:$N$17,D47)</f>
        <v>1</v>
      </c>
    </row>
    <row r="48">
      <c r="A48" s="13">
        <v>47.0</v>
      </c>
      <c r="B48" s="13">
        <v>43.0</v>
      </c>
      <c r="C48" s="14" t="s">
        <v>129</v>
      </c>
      <c r="D48" s="14" t="s">
        <v>430</v>
      </c>
      <c r="E48" s="14" t="s">
        <v>102</v>
      </c>
      <c r="F48" s="15">
        <v>818.0</v>
      </c>
      <c r="I48" t="str">
        <f t="array" ref="I48">INDEX('Current 2025 Points'!$F$11:$F$77,MATCH(1,MMULT(--('Current 2025 Points'!$G$11:$N$17=D48),TRANSPOSE(COLUMN('Current 2025 Points'!$G$11:$N$17)^0)),0))</f>
        <v>#N/A</v>
      </c>
      <c r="J48" s="58"/>
      <c r="K48" s="58">
        <f>F48-IFERROR(VLOOKUP(D48,'Pre-transfer 2025 Ranking'!$D:$F,3,0),0)</f>
        <v>294</v>
      </c>
      <c r="L48">
        <f>countif('Pre-transfer 2025 Points'!$E$11:$L$17,D48)</f>
        <v>0</v>
      </c>
      <c r="M48" s="59">
        <f>countif('Current 2025 Points'!$G$11:$N$17,D48)</f>
        <v>0</v>
      </c>
    </row>
    <row r="49">
      <c r="A49" s="13">
        <v>48.0</v>
      </c>
      <c r="B49" s="13">
        <v>106.0</v>
      </c>
      <c r="C49" s="14" t="s">
        <v>4335</v>
      </c>
      <c r="D49" s="14" t="s">
        <v>20</v>
      </c>
      <c r="E49" s="14" t="s">
        <v>98</v>
      </c>
      <c r="F49" s="15">
        <v>811.0</v>
      </c>
      <c r="I49" t="str">
        <f t="array" ref="I49">INDEX('Current 2025 Points'!$F$11:$F$77,MATCH(1,MMULT(--('Current 2025 Points'!$G$11:$N$17=D49),TRANSPOSE(COLUMN('Current 2025 Points'!$G$11:$N$17)^0)),0))</f>
        <v>#N/A</v>
      </c>
      <c r="J49" s="58"/>
      <c r="K49" s="58">
        <f>F49-IFERROR(VLOOKUP(D49,'Pre-transfer 2025 Ranking'!$D:$F,3,0),0)</f>
        <v>187</v>
      </c>
      <c r="L49">
        <f>countif('Pre-transfer 2025 Points'!$E$11:$L$17,D49)</f>
        <v>0</v>
      </c>
      <c r="M49" s="59">
        <f>countif('Current 2025 Points'!$G$11:$N$17,D49)</f>
        <v>0</v>
      </c>
    </row>
    <row r="50">
      <c r="A50" s="13">
        <v>49.0</v>
      </c>
      <c r="B50" s="13">
        <v>124.0</v>
      </c>
      <c r="C50" s="14" t="s">
        <v>4336</v>
      </c>
      <c r="D50" s="14" t="s">
        <v>27</v>
      </c>
      <c r="E50" s="14" t="s">
        <v>90</v>
      </c>
      <c r="F50" s="15">
        <v>790.0</v>
      </c>
      <c r="I50" t="str">
        <f t="array" ref="I50">INDEX('Current 2025 Points'!$F$11:$F$77,MATCH(1,MMULT(--('Current 2025 Points'!$G$11:$N$17=D50),TRANSPOSE(COLUMN('Current 2025 Points'!$G$11:$N$17)^0)),0))</f>
        <v>#N/A</v>
      </c>
      <c r="J50" s="58"/>
      <c r="K50" s="58">
        <f>F50-IFERROR(VLOOKUP(D50,'Pre-transfer 2025 Ranking'!$D:$F,3,0),0)</f>
        <v>422</v>
      </c>
      <c r="L50">
        <f>countif('Pre-transfer 2025 Points'!$E$11:$L$17,D50)</f>
        <v>0</v>
      </c>
      <c r="M50" s="59">
        <f>countif('Current 2025 Points'!$G$11:$N$17,D50)</f>
        <v>0</v>
      </c>
    </row>
    <row r="51">
      <c r="A51" s="13">
        <v>50.0</v>
      </c>
      <c r="B51" s="13">
        <v>24.0</v>
      </c>
      <c r="C51" s="14" t="s">
        <v>273</v>
      </c>
      <c r="D51" s="14" t="s">
        <v>58</v>
      </c>
      <c r="E51" s="14" t="s">
        <v>137</v>
      </c>
      <c r="F51" s="15">
        <v>785.0</v>
      </c>
      <c r="I51" t="str">
        <f t="array" ref="I51">INDEX('Current 2025 Points'!$F$11:$F$77,MATCH(1,MMULT(--('Current 2025 Points'!$G$11:$N$17=D51),TRANSPOSE(COLUMN('Current 2025 Points'!$G$11:$N$17)^0)),0))</f>
        <v>Nick</v>
      </c>
      <c r="J51" s="58"/>
      <c r="K51" s="58">
        <f>F51-IFERROR(VLOOKUP(D51,'Pre-transfer 2025 Ranking'!$D:$F,3,0),0)</f>
        <v>173</v>
      </c>
      <c r="L51">
        <f>countif('Pre-transfer 2025 Points'!$E$11:$L$17,D51)</f>
        <v>1</v>
      </c>
      <c r="M51" s="59">
        <f>countif('Current 2025 Points'!$G$11:$N$17,D51)</f>
        <v>1</v>
      </c>
    </row>
    <row r="52">
      <c r="A52" s="13">
        <v>51.0</v>
      </c>
      <c r="B52" s="13">
        <v>344.0</v>
      </c>
      <c r="C52" s="14" t="s">
        <v>4337</v>
      </c>
      <c r="D52" s="14" t="s">
        <v>183</v>
      </c>
      <c r="E52" s="14" t="s">
        <v>4338</v>
      </c>
      <c r="F52" s="15">
        <v>782.0</v>
      </c>
      <c r="I52" t="str">
        <f t="array" ref="I52">INDEX('Current 2025 Points'!$F$11:$F$77,MATCH(1,MMULT(--('Current 2025 Points'!$G$11:$N$17=D52),TRANSPOSE(COLUMN('Current 2025 Points'!$G$11:$N$17)^0)),0))</f>
        <v>#N/A</v>
      </c>
      <c r="J52" s="58"/>
      <c r="K52" s="58">
        <f>F52-IFERROR(VLOOKUP(D52,'Pre-transfer 2025 Ranking'!$D:$F,3,0),0)</f>
        <v>426</v>
      </c>
      <c r="L52">
        <f>countif('Pre-transfer 2025 Points'!$E$11:$L$17,D52)</f>
        <v>0</v>
      </c>
      <c r="M52" s="59">
        <f>countif('Current 2025 Points'!$G$11:$N$17,D52)</f>
        <v>0</v>
      </c>
    </row>
    <row r="53">
      <c r="A53" s="52">
        <v>52.0</v>
      </c>
      <c r="B53" s="52">
        <v>38.0</v>
      </c>
      <c r="C53" s="53" t="s">
        <v>4324</v>
      </c>
      <c r="D53" s="53" t="s">
        <v>37</v>
      </c>
      <c r="E53" s="53" t="s">
        <v>143</v>
      </c>
      <c r="F53" s="54">
        <v>780.0</v>
      </c>
      <c r="G53" s="55"/>
      <c r="H53" s="55"/>
      <c r="I53" s="55" t="str">
        <f t="array" ref="I53">INDEX('Current 2025 Points'!$F$11:$F$77,MATCH(1,MMULT(--('Current 2025 Points'!$G$11:$N$17=D53),TRANSPOSE(COLUMN('Current 2025 Points'!$G$11:$N$17)^0)),0))</f>
        <v>#N/A</v>
      </c>
      <c r="J53" s="56"/>
      <c r="K53" s="56">
        <f>F53-IFERROR(VLOOKUP(D53,'Pre-transfer 2025 Ranking'!$D:$F,3,0),0)</f>
        <v>545</v>
      </c>
      <c r="L53" s="55">
        <f>countif('Pre-transfer 2025 Points'!$E$11:$L$17,D53)</f>
        <v>0</v>
      </c>
      <c r="M53" s="57">
        <f>countif('Current 2025 Points'!$G$11:$N$17,D53)</f>
        <v>0</v>
      </c>
      <c r="N53" s="55"/>
      <c r="O53" s="55"/>
      <c r="P53" s="55"/>
      <c r="Q53" s="55"/>
      <c r="R53" s="55"/>
      <c r="S53" s="55"/>
      <c r="T53" s="55"/>
      <c r="U53" s="55"/>
      <c r="V53" s="55"/>
      <c r="W53" s="55"/>
    </row>
    <row r="54">
      <c r="A54" s="13">
        <v>53.0</v>
      </c>
      <c r="B54" s="13">
        <v>142.0</v>
      </c>
      <c r="C54" s="14" t="s">
        <v>181</v>
      </c>
      <c r="D54" s="14" t="s">
        <v>754</v>
      </c>
      <c r="E54" s="14" t="s">
        <v>362</v>
      </c>
      <c r="F54" s="15">
        <v>766.0</v>
      </c>
      <c r="I54" t="str">
        <f t="array" ref="I54">INDEX('Current 2025 Points'!$F$11:$F$77,MATCH(1,MMULT(--('Current 2025 Points'!$G$11:$N$17=D54),TRANSPOSE(COLUMN('Current 2025 Points'!$G$11:$N$17)^0)),0))</f>
        <v>#N/A</v>
      </c>
      <c r="J54" s="58"/>
      <c r="K54" s="58">
        <f>F54-IFERROR(VLOOKUP(D54,'Pre-transfer 2025 Ranking'!$D:$F,3,0),0)</f>
        <v>538</v>
      </c>
      <c r="L54">
        <f>countif('Pre-transfer 2025 Points'!$E$11:$L$17,D54)</f>
        <v>0</v>
      </c>
      <c r="M54" s="59">
        <f>countif('Current 2025 Points'!$G$11:$N$17,D54)</f>
        <v>0</v>
      </c>
    </row>
    <row r="55">
      <c r="A55" s="13">
        <v>54.0</v>
      </c>
      <c r="B55" s="13">
        <v>4.0</v>
      </c>
      <c r="C55" s="14" t="s">
        <v>1494</v>
      </c>
      <c r="D55" s="14" t="s">
        <v>75</v>
      </c>
      <c r="E55" s="14" t="s">
        <v>143</v>
      </c>
      <c r="F55" s="15">
        <v>756.0</v>
      </c>
      <c r="I55" t="str">
        <f t="array" ref="I55">INDEX('Current 2025 Points'!$F$11:$F$77,MATCH(1,MMULT(--('Current 2025 Points'!$G$11:$N$17=D55),TRANSPOSE(COLUMN('Current 2025 Points'!$G$11:$N$17)^0)),0))</f>
        <v>#N/A</v>
      </c>
      <c r="J55" s="58"/>
      <c r="K55" s="58">
        <f>F55-IFERROR(VLOOKUP(D55,'Pre-transfer 2025 Ranking'!$D:$F,3,0),0)</f>
        <v>424</v>
      </c>
      <c r="L55">
        <f>countif('Pre-transfer 2025 Points'!$E$11:$L$17,D55)</f>
        <v>1</v>
      </c>
      <c r="M55" s="59">
        <f>countif('Current 2025 Points'!$G$11:$N$17,D55)</f>
        <v>0</v>
      </c>
    </row>
    <row r="56">
      <c r="A56" s="13">
        <v>55.0</v>
      </c>
      <c r="B56" s="13">
        <v>42.0</v>
      </c>
      <c r="C56" s="14" t="s">
        <v>345</v>
      </c>
      <c r="D56" s="14" t="s">
        <v>156</v>
      </c>
      <c r="E56" s="14" t="s">
        <v>157</v>
      </c>
      <c r="F56" s="15">
        <v>754.0</v>
      </c>
      <c r="I56" t="str">
        <f t="array" ref="I56">INDEX('Current 2025 Points'!$F$11:$F$77,MATCH(1,MMULT(--('Current 2025 Points'!$G$11:$N$17=D56),TRANSPOSE(COLUMN('Current 2025 Points'!$G$11:$N$17)^0)),0))</f>
        <v>#N/A</v>
      </c>
      <c r="J56" s="58"/>
      <c r="K56" s="58">
        <f>F56-IFERROR(VLOOKUP(D56,'Pre-transfer 2025 Ranking'!$D:$F,3,0),0)</f>
        <v>285</v>
      </c>
      <c r="L56">
        <f>countif('Pre-transfer 2025 Points'!$E$11:$L$17,D56)</f>
        <v>0</v>
      </c>
      <c r="M56" s="59">
        <f>countif('Current 2025 Points'!$G$11:$N$17,D56)</f>
        <v>0</v>
      </c>
    </row>
    <row r="57">
      <c r="A57" s="13">
        <v>56.0</v>
      </c>
      <c r="B57" s="13">
        <v>347.0</v>
      </c>
      <c r="C57" s="14" t="s">
        <v>1082</v>
      </c>
      <c r="D57" s="14" t="s">
        <v>524</v>
      </c>
      <c r="E57" s="14" t="s">
        <v>4325</v>
      </c>
      <c r="F57" s="15">
        <v>753.0</v>
      </c>
      <c r="I57" t="str">
        <f t="array" ref="I57">INDEX('Current 2025 Points'!$F$11:$F$77,MATCH(1,MMULT(--('Current 2025 Points'!$G$11:$N$17=D57),TRANSPOSE(COLUMN('Current 2025 Points'!$G$11:$N$17)^0)),0))</f>
        <v>#N/A</v>
      </c>
      <c r="J57" s="58"/>
      <c r="K57" s="58">
        <f>F57-IFERROR(VLOOKUP(D57,'Pre-transfer 2025 Ranking'!$D:$F,3,0),0)</f>
        <v>289</v>
      </c>
      <c r="L57">
        <f>countif('Pre-transfer 2025 Points'!$E$11:$L$17,D57)</f>
        <v>0</v>
      </c>
      <c r="M57" s="59">
        <f>countif('Current 2025 Points'!$G$11:$N$17,D57)</f>
        <v>0</v>
      </c>
    </row>
    <row r="58">
      <c r="A58" s="13">
        <v>57.0</v>
      </c>
      <c r="B58" s="13">
        <v>173.0</v>
      </c>
      <c r="C58" s="14" t="s">
        <v>949</v>
      </c>
      <c r="D58" s="14" t="s">
        <v>769</v>
      </c>
      <c r="E58" s="14" t="s">
        <v>98</v>
      </c>
      <c r="F58" s="15">
        <v>752.0</v>
      </c>
      <c r="I58" t="str">
        <f t="array" ref="I58">INDEX('Current 2025 Points'!$F$11:$F$77,MATCH(1,MMULT(--('Current 2025 Points'!$G$11:$N$17=D58),TRANSPOSE(COLUMN('Current 2025 Points'!$G$11:$N$17)^0)),0))</f>
        <v>#N/A</v>
      </c>
      <c r="J58" s="58"/>
      <c r="K58" s="58">
        <f>F58-IFERROR(VLOOKUP(D58,'Pre-transfer 2025 Ranking'!$D:$F,3,0),0)</f>
        <v>298</v>
      </c>
      <c r="L58">
        <f>countif('Pre-transfer 2025 Points'!$E$11:$L$17,D58)</f>
        <v>0</v>
      </c>
      <c r="M58" s="59">
        <f>countif('Current 2025 Points'!$G$11:$N$17,D58)</f>
        <v>0</v>
      </c>
    </row>
    <row r="59">
      <c r="A59" s="13">
        <v>58.0</v>
      </c>
      <c r="B59" s="13">
        <v>102.0</v>
      </c>
      <c r="C59" s="14" t="s">
        <v>4339</v>
      </c>
      <c r="D59" s="14" t="s">
        <v>120</v>
      </c>
      <c r="E59" s="14" t="s">
        <v>121</v>
      </c>
      <c r="F59" s="15">
        <v>737.0</v>
      </c>
      <c r="I59" t="str">
        <f t="array" ref="I59">INDEX('Current 2025 Points'!$F$11:$F$77,MATCH(1,MMULT(--('Current 2025 Points'!$G$11:$N$17=D59),TRANSPOSE(COLUMN('Current 2025 Points'!$G$11:$N$17)^0)),0))</f>
        <v>#N/A</v>
      </c>
      <c r="J59" s="58"/>
      <c r="K59" s="58">
        <f>F59-IFERROR(VLOOKUP(D59,'Pre-transfer 2025 Ranking'!$D:$F,3,0),0)</f>
        <v>414</v>
      </c>
      <c r="L59">
        <f>countif('Pre-transfer 2025 Points'!$E$11:$L$17,D59)</f>
        <v>0</v>
      </c>
      <c r="M59" s="59">
        <f>countif('Current 2025 Points'!$G$11:$N$17,D59)</f>
        <v>0</v>
      </c>
    </row>
    <row r="60">
      <c r="A60" s="52">
        <v>59.0</v>
      </c>
      <c r="B60" s="52">
        <v>77.0</v>
      </c>
      <c r="C60" s="53" t="s">
        <v>155</v>
      </c>
      <c r="D60" s="53" t="s">
        <v>1844</v>
      </c>
      <c r="E60" s="53"/>
      <c r="F60" s="54">
        <v>731.0</v>
      </c>
      <c r="G60" s="55"/>
      <c r="H60" s="55"/>
      <c r="I60" s="55" t="str">
        <f t="array" ref="I60">INDEX('Current 2025 Points'!$F$11:$F$77,MATCH(1,MMULT(--('Current 2025 Points'!$G$11:$N$17=D60),TRANSPOSE(COLUMN('Current 2025 Points'!$G$11:$N$17)^0)),0))</f>
        <v>Andy</v>
      </c>
      <c r="J60" s="56"/>
      <c r="K60" s="56">
        <f>F60-IFERROR(VLOOKUP(D60,'Pre-transfer 2025 Ranking'!$D:$F,3,0),0)</f>
        <v>0</v>
      </c>
      <c r="L60" s="55">
        <f>countif('Pre-transfer 2025 Points'!$E$11:$L$17,D60)</f>
        <v>1</v>
      </c>
      <c r="M60" s="57">
        <f>countif('Current 2025 Points'!$G$11:$N$17,D60)</f>
        <v>1</v>
      </c>
      <c r="N60" s="55"/>
      <c r="O60" s="55"/>
      <c r="P60" s="55"/>
      <c r="Q60" s="55"/>
      <c r="R60" s="55"/>
      <c r="S60" s="55"/>
      <c r="T60" s="55"/>
      <c r="U60" s="55"/>
      <c r="V60" s="55"/>
      <c r="W60" s="55"/>
    </row>
    <row r="61">
      <c r="A61" s="13">
        <v>60.0</v>
      </c>
      <c r="B61" s="13">
        <v>59.0</v>
      </c>
      <c r="C61" s="14" t="s">
        <v>168</v>
      </c>
      <c r="D61" s="14" t="s">
        <v>134</v>
      </c>
      <c r="E61" s="14" t="s">
        <v>102</v>
      </c>
      <c r="F61" s="15">
        <v>728.0</v>
      </c>
      <c r="I61" t="str">
        <f t="array" ref="I61">INDEX('Current 2025 Points'!$F$11:$F$77,MATCH(1,MMULT(--('Current 2025 Points'!$G$11:$N$17=D61),TRANSPOSE(COLUMN('Current 2025 Points'!$G$11:$N$17)^0)),0))</f>
        <v>Andy</v>
      </c>
      <c r="J61" s="58"/>
      <c r="K61" s="58">
        <f>F61-IFERROR(VLOOKUP(D61,'Pre-transfer 2025 Ranking'!$D:$F,3,0),0)</f>
        <v>227</v>
      </c>
      <c r="L61">
        <f>countif('Pre-transfer 2025 Points'!$E$11:$L$17,D61)</f>
        <v>0</v>
      </c>
      <c r="M61" s="59">
        <f>countif('Current 2025 Points'!$G$11:$N$17,D61)</f>
        <v>1</v>
      </c>
    </row>
    <row r="62">
      <c r="A62" s="13">
        <v>61.0</v>
      </c>
      <c r="B62" s="13">
        <v>95.0</v>
      </c>
      <c r="C62" s="14" t="s">
        <v>341</v>
      </c>
      <c r="D62" s="14" t="s">
        <v>29</v>
      </c>
      <c r="E62" s="14" t="s">
        <v>99</v>
      </c>
      <c r="F62" s="15">
        <v>714.0</v>
      </c>
      <c r="I62" t="str">
        <f t="array" ref="I62">INDEX('Current 2025 Points'!$F$11:$F$77,MATCH(1,MMULT(--('Current 2025 Points'!$G$11:$N$17=D62),TRANSPOSE(COLUMN('Current 2025 Points'!$G$11:$N$17)^0)),0))</f>
        <v>Andy</v>
      </c>
      <c r="J62" s="58"/>
      <c r="K62" s="58">
        <f>F62-IFERROR(VLOOKUP(D62,'Pre-transfer 2025 Ranking'!$D:$F,3,0),0)</f>
        <v>450</v>
      </c>
      <c r="L62">
        <f>countif('Pre-transfer 2025 Points'!$E$11:$L$17,D62)</f>
        <v>1</v>
      </c>
      <c r="M62" s="59">
        <f>countif('Current 2025 Points'!$G$11:$N$17,D62)</f>
        <v>1</v>
      </c>
    </row>
    <row r="63">
      <c r="A63" s="52">
        <v>62.0</v>
      </c>
      <c r="B63" s="52">
        <v>138.0</v>
      </c>
      <c r="C63" s="53" t="s">
        <v>4340</v>
      </c>
      <c r="D63" s="53" t="s">
        <v>43</v>
      </c>
      <c r="E63" s="53" t="s">
        <v>99</v>
      </c>
      <c r="F63" s="54">
        <v>714.0</v>
      </c>
      <c r="G63" s="55"/>
      <c r="H63" s="55"/>
      <c r="I63" s="55" t="str">
        <f t="array" ref="I63">INDEX('Current 2025 Points'!$F$11:$F$77,MATCH(1,MMULT(--('Current 2025 Points'!$G$11:$N$17=D63),TRANSPOSE(COLUMN('Current 2025 Points'!$G$11:$N$17)^0)),0))</f>
        <v>#N/A</v>
      </c>
      <c r="J63" s="56"/>
      <c r="K63" s="56">
        <f>F63-IFERROR(VLOOKUP(D63,'Pre-transfer 2025 Ranking'!$D:$F,3,0),0)</f>
        <v>416</v>
      </c>
      <c r="L63" s="55">
        <f>countif('Pre-transfer 2025 Points'!$E$11:$L$17,D63)</f>
        <v>0</v>
      </c>
      <c r="M63" s="57">
        <f>countif('Current 2025 Points'!$G$11:$N$17,D63)</f>
        <v>0</v>
      </c>
      <c r="N63" s="55"/>
      <c r="O63" s="55"/>
      <c r="P63" s="55"/>
      <c r="Q63" s="55"/>
      <c r="R63" s="55"/>
      <c r="S63" s="55"/>
      <c r="T63" s="55"/>
      <c r="U63" s="55"/>
      <c r="V63" s="55"/>
      <c r="W63" s="55"/>
    </row>
    <row r="64">
      <c r="A64" s="13">
        <v>63.0</v>
      </c>
      <c r="B64" s="13">
        <v>283.0</v>
      </c>
      <c r="C64" s="14" t="s">
        <v>4341</v>
      </c>
      <c r="D64" s="14" t="s">
        <v>1474</v>
      </c>
      <c r="E64" s="14" t="s">
        <v>98</v>
      </c>
      <c r="F64" s="15">
        <v>709.0</v>
      </c>
      <c r="I64" t="str">
        <f t="array" ref="I64">INDEX('Current 2025 Points'!$F$11:$F$77,MATCH(1,MMULT(--('Current 2025 Points'!$G$11:$N$17=D64),TRANSPOSE(COLUMN('Current 2025 Points'!$G$11:$N$17)^0)),0))</f>
        <v>#N/A</v>
      </c>
      <c r="J64" s="58"/>
      <c r="K64" s="58">
        <f>F64-IFERROR(VLOOKUP(D64,'Pre-transfer 2025 Ranking'!$D:$F,3,0),0)</f>
        <v>172</v>
      </c>
      <c r="L64">
        <f>countif('Pre-transfer 2025 Points'!$E$11:$L$17,D64)</f>
        <v>0</v>
      </c>
      <c r="M64" s="59">
        <f>countif('Current 2025 Points'!$G$11:$N$17,D64)</f>
        <v>0</v>
      </c>
    </row>
    <row r="65">
      <c r="A65" s="13">
        <v>64.0</v>
      </c>
      <c r="B65" s="13">
        <v>123.0</v>
      </c>
      <c r="C65" s="14" t="s">
        <v>903</v>
      </c>
      <c r="D65" s="14" t="s">
        <v>266</v>
      </c>
      <c r="E65" s="14" t="s">
        <v>98</v>
      </c>
      <c r="F65" s="15">
        <v>699.0</v>
      </c>
      <c r="I65" t="str">
        <f t="array" ref="I65">INDEX('Current 2025 Points'!$F$11:$F$77,MATCH(1,MMULT(--('Current 2025 Points'!$G$11:$N$17=D65),TRANSPOSE(COLUMN('Current 2025 Points'!$G$11:$N$17)^0)),0))</f>
        <v>#N/A</v>
      </c>
      <c r="J65" s="58"/>
      <c r="K65" s="58">
        <f>F65-IFERROR(VLOOKUP(D65,'Pre-transfer 2025 Ranking'!$D:$F,3,0),0)</f>
        <v>135</v>
      </c>
      <c r="L65">
        <f>countif('Pre-transfer 2025 Points'!$E$11:$L$17,D65)</f>
        <v>0</v>
      </c>
      <c r="M65" s="59">
        <f>countif('Current 2025 Points'!$G$11:$N$17,D65)</f>
        <v>0</v>
      </c>
    </row>
    <row r="66">
      <c r="A66" s="13">
        <v>65.0</v>
      </c>
      <c r="B66" s="13">
        <v>158.0</v>
      </c>
      <c r="C66" s="14" t="s">
        <v>630</v>
      </c>
      <c r="D66" s="14" t="s">
        <v>92</v>
      </c>
      <c r="E66" s="14" t="s">
        <v>93</v>
      </c>
      <c r="F66" s="15">
        <v>698.0</v>
      </c>
      <c r="I66" t="str">
        <f t="array" ref="I66">INDEX('Current 2025 Points'!$F$11:$F$77,MATCH(1,MMULT(--('Current 2025 Points'!$G$11:$N$17=D66),TRANSPOSE(COLUMN('Current 2025 Points'!$G$11:$N$17)^0)),0))</f>
        <v>#N/A</v>
      </c>
      <c r="J66" s="58"/>
      <c r="K66" s="58">
        <f>F66-IFERROR(VLOOKUP(D66,'Pre-transfer 2025 Ranking'!$D:$F,3,0),0)</f>
        <v>244</v>
      </c>
      <c r="L66">
        <f>countif('Pre-transfer 2025 Points'!$E$11:$L$17,D66)</f>
        <v>0</v>
      </c>
      <c r="M66" s="59">
        <f>countif('Current 2025 Points'!$G$11:$N$17,D66)</f>
        <v>0</v>
      </c>
    </row>
    <row r="67">
      <c r="A67" s="13">
        <v>66.0</v>
      </c>
      <c r="B67" s="13">
        <v>122.0</v>
      </c>
      <c r="C67" s="14" t="s">
        <v>4342</v>
      </c>
      <c r="D67" s="14" t="s">
        <v>197</v>
      </c>
      <c r="E67" s="14" t="s">
        <v>4325</v>
      </c>
      <c r="F67" s="15">
        <v>689.0</v>
      </c>
      <c r="I67" t="str">
        <f t="array" ref="I67">INDEX('Current 2025 Points'!$F$11:$F$77,MATCH(1,MMULT(--('Current 2025 Points'!$G$11:$N$17=D67),TRANSPOSE(COLUMN('Current 2025 Points'!$G$11:$N$17)^0)),0))</f>
        <v>#N/A</v>
      </c>
      <c r="J67" s="58"/>
      <c r="K67" s="58">
        <f>F67-IFERROR(VLOOKUP(D67,'Pre-transfer 2025 Ranking'!$D:$F,3,0),0)</f>
        <v>457</v>
      </c>
      <c r="L67">
        <f>countif('Pre-transfer 2025 Points'!$E$11:$L$17,D67)</f>
        <v>0</v>
      </c>
      <c r="M67" s="59">
        <f>countif('Current 2025 Points'!$G$11:$N$17,D67)</f>
        <v>0</v>
      </c>
    </row>
    <row r="68">
      <c r="A68" s="13">
        <v>67.0</v>
      </c>
      <c r="B68" s="13">
        <v>1087.0</v>
      </c>
      <c r="C68" s="14" t="s">
        <v>4343</v>
      </c>
      <c r="D68" s="14" t="s">
        <v>84</v>
      </c>
      <c r="E68" s="14" t="s">
        <v>106</v>
      </c>
      <c r="F68" s="15">
        <v>686.0</v>
      </c>
      <c r="I68" t="str">
        <f t="array" ref="I68">INDEX('Current 2025 Points'!$F$11:$F$77,MATCH(1,MMULT(--('Current 2025 Points'!$G$11:$N$17=D68),TRANSPOSE(COLUMN('Current 2025 Points'!$G$11:$N$17)^0)),0))</f>
        <v>#N/A</v>
      </c>
      <c r="J68" s="58"/>
      <c r="K68" s="58">
        <f>F68-IFERROR(VLOOKUP(D68,'Pre-transfer 2025 Ranking'!$D:$F,3,0),0)</f>
        <v>238</v>
      </c>
      <c r="L68">
        <f>countif('Pre-transfer 2025 Points'!$E$11:$L$17,D68)</f>
        <v>0</v>
      </c>
      <c r="M68" s="59">
        <f>countif('Current 2025 Points'!$G$11:$N$17,D68)</f>
        <v>0</v>
      </c>
    </row>
    <row r="69">
      <c r="A69" s="13">
        <v>68.0</v>
      </c>
      <c r="B69" s="13">
        <v>68.0</v>
      </c>
      <c r="C69" s="14" t="s">
        <v>4312</v>
      </c>
      <c r="D69" s="14" t="s">
        <v>859</v>
      </c>
      <c r="E69" s="14" t="s">
        <v>90</v>
      </c>
      <c r="F69" s="15">
        <v>677.0</v>
      </c>
      <c r="I69" t="str">
        <f t="array" ref="I69">INDEX('Current 2025 Points'!$F$11:$F$77,MATCH(1,MMULT(--('Current 2025 Points'!$G$11:$N$17=D69),TRANSPOSE(COLUMN('Current 2025 Points'!$G$11:$N$17)^0)),0))</f>
        <v>#N/A</v>
      </c>
      <c r="J69" s="58"/>
      <c r="K69" s="58">
        <f>F69-IFERROR(VLOOKUP(D69,'Pre-transfer 2025 Ranking'!$D:$F,3,0),0)</f>
        <v>446</v>
      </c>
      <c r="L69">
        <f>countif('Pre-transfer 2025 Points'!$E$11:$L$17,D69)</f>
        <v>0</v>
      </c>
      <c r="M69" s="59">
        <f>countif('Current 2025 Points'!$G$11:$N$17,D69)</f>
        <v>0</v>
      </c>
    </row>
    <row r="70">
      <c r="A70" s="13">
        <v>69.0</v>
      </c>
      <c r="B70" s="13">
        <v>6.0</v>
      </c>
      <c r="C70" s="14" t="s">
        <v>502</v>
      </c>
      <c r="D70" s="14" t="s">
        <v>21</v>
      </c>
      <c r="E70" s="14" t="s">
        <v>93</v>
      </c>
      <c r="F70" s="15">
        <v>675.0</v>
      </c>
      <c r="I70" t="str">
        <f t="array" ref="I70">INDEX('Current 2025 Points'!$F$11:$F$77,MATCH(1,MMULT(--('Current 2025 Points'!$G$11:$N$17=D70),TRANSPOSE(COLUMN('Current 2025 Points'!$G$11:$N$17)^0)),0))</f>
        <v>Nick</v>
      </c>
      <c r="J70" s="58"/>
      <c r="K70" s="58">
        <f>F70-IFERROR(VLOOKUP(D70,'Pre-transfer 2025 Ranking'!$D:$F,3,0),0)</f>
        <v>365</v>
      </c>
      <c r="L70">
        <f>countif('Pre-transfer 2025 Points'!$E$11:$L$17,D70)</f>
        <v>1</v>
      </c>
      <c r="M70" s="59">
        <f>countif('Current 2025 Points'!$G$11:$N$17,D70)</f>
        <v>1</v>
      </c>
    </row>
    <row r="71">
      <c r="A71" s="13">
        <v>70.0</v>
      </c>
      <c r="B71" s="13">
        <v>32.0</v>
      </c>
      <c r="C71" s="14" t="s">
        <v>209</v>
      </c>
      <c r="D71" s="14" t="s">
        <v>233</v>
      </c>
      <c r="E71" s="14" t="s">
        <v>90</v>
      </c>
      <c r="F71" s="15">
        <v>675.0</v>
      </c>
      <c r="I71" t="str">
        <f t="array" ref="I71">INDEX('Current 2025 Points'!$F$11:$F$77,MATCH(1,MMULT(--('Current 2025 Points'!$G$11:$N$17=D71),TRANSPOSE(COLUMN('Current 2025 Points'!$G$11:$N$17)^0)),0))</f>
        <v>Nick</v>
      </c>
      <c r="J71" s="58"/>
      <c r="K71" s="58">
        <f>F71-IFERROR(VLOOKUP(D71,'Pre-transfer 2025 Ranking'!$D:$F,3,0),0)</f>
        <v>359</v>
      </c>
      <c r="L71">
        <f>countif('Pre-transfer 2025 Points'!$E$11:$L$17,D71)</f>
        <v>0</v>
      </c>
      <c r="M71" s="59">
        <f>countif('Current 2025 Points'!$G$11:$N$17,D71)</f>
        <v>1</v>
      </c>
    </row>
    <row r="72">
      <c r="A72" s="13">
        <v>71.0</v>
      </c>
      <c r="B72" s="13">
        <v>70.0</v>
      </c>
      <c r="C72" s="14" t="s">
        <v>168</v>
      </c>
      <c r="D72" s="14" t="s">
        <v>389</v>
      </c>
      <c r="E72" s="14" t="s">
        <v>128</v>
      </c>
      <c r="F72" s="15">
        <v>668.0</v>
      </c>
      <c r="I72" t="str">
        <f t="array" ref="I72">INDEX('Current 2025 Points'!$F$11:$F$77,MATCH(1,MMULT(--('Current 2025 Points'!$G$11:$N$17=D72),TRANSPOSE(COLUMN('Current 2025 Points'!$G$11:$N$17)^0)),0))</f>
        <v>#N/A</v>
      </c>
      <c r="J72" s="58"/>
      <c r="K72" s="58">
        <f>F72-IFERROR(VLOOKUP(D72,'Pre-transfer 2025 Ranking'!$D:$F,3,0),0)</f>
        <v>299</v>
      </c>
      <c r="L72">
        <f>countif('Pre-transfer 2025 Points'!$E$11:$L$17,D72)</f>
        <v>0</v>
      </c>
      <c r="M72" s="59">
        <f>countif('Current 2025 Points'!$G$11:$N$17,D72)</f>
        <v>0</v>
      </c>
    </row>
    <row r="73">
      <c r="A73" s="52">
        <v>72.0</v>
      </c>
      <c r="B73" s="52">
        <v>226.0</v>
      </c>
      <c r="C73" s="53" t="s">
        <v>4344</v>
      </c>
      <c r="D73" s="53" t="s">
        <v>42</v>
      </c>
      <c r="E73" s="53" t="s">
        <v>102</v>
      </c>
      <c r="F73" s="54">
        <v>652.0</v>
      </c>
      <c r="G73" s="55"/>
      <c r="H73" s="55"/>
      <c r="I73" s="55" t="str">
        <f t="array" ref="I73">INDEX('Current 2025 Points'!$F$11:$F$77,MATCH(1,MMULT(--('Current 2025 Points'!$G$11:$N$17=D73),TRANSPOSE(COLUMN('Current 2025 Points'!$G$11:$N$17)^0)),0))</f>
        <v>#N/A</v>
      </c>
      <c r="J73" s="56"/>
      <c r="K73" s="56">
        <f>F73-IFERROR(VLOOKUP(D73,'Pre-transfer 2025 Ranking'!$D:$F,3,0),0)</f>
        <v>346</v>
      </c>
      <c r="L73" s="55">
        <f>countif('Pre-transfer 2025 Points'!$E$11:$L$17,D73)</f>
        <v>0</v>
      </c>
      <c r="M73" s="57">
        <f>countif('Current 2025 Points'!$G$11:$N$17,D73)</f>
        <v>0</v>
      </c>
      <c r="N73" s="55"/>
      <c r="O73" s="55"/>
      <c r="P73" s="55"/>
      <c r="Q73" s="55"/>
      <c r="R73" s="55"/>
      <c r="S73" s="55"/>
      <c r="T73" s="55"/>
      <c r="U73" s="55"/>
      <c r="V73" s="55"/>
      <c r="W73" s="55"/>
    </row>
    <row r="74">
      <c r="A74" s="13">
        <v>73.0</v>
      </c>
      <c r="B74" s="13">
        <v>98.0</v>
      </c>
      <c r="C74" s="14" t="s">
        <v>269</v>
      </c>
      <c r="D74" s="14" t="s">
        <v>210</v>
      </c>
      <c r="E74" s="14" t="s">
        <v>157</v>
      </c>
      <c r="F74" s="15">
        <v>645.0</v>
      </c>
      <c r="I74" t="str">
        <f t="array" ref="I74">INDEX('Current 2025 Points'!$F$11:$F$77,MATCH(1,MMULT(--('Current 2025 Points'!$G$11:$N$17=D74),TRANSPOSE(COLUMN('Current 2025 Points'!$G$11:$N$17)^0)),0))</f>
        <v>#N/A</v>
      </c>
      <c r="J74" s="58"/>
      <c r="K74" s="58">
        <f>F74-IFERROR(VLOOKUP(D74,'Pre-transfer 2025 Ranking'!$D:$F,3,0),0)</f>
        <v>123</v>
      </c>
      <c r="L74">
        <f>countif('Pre-transfer 2025 Points'!$E$11:$L$17,D74)</f>
        <v>0</v>
      </c>
      <c r="M74" s="59">
        <f>countif('Current 2025 Points'!$G$11:$N$17,D74)</f>
        <v>0</v>
      </c>
    </row>
    <row r="75">
      <c r="A75" s="13">
        <v>74.0</v>
      </c>
      <c r="B75" s="13">
        <v>17.0</v>
      </c>
      <c r="C75" s="14" t="s">
        <v>1353</v>
      </c>
      <c r="D75" s="14" t="s">
        <v>668</v>
      </c>
      <c r="E75" s="14" t="s">
        <v>115</v>
      </c>
      <c r="F75" s="15">
        <v>641.0</v>
      </c>
      <c r="I75" t="str">
        <f t="array" ref="I75">INDEX('Current 2025 Points'!$F$11:$F$77,MATCH(1,MMULT(--('Current 2025 Points'!$G$11:$N$17=D75),TRANSPOSE(COLUMN('Current 2025 Points'!$G$11:$N$17)^0)),0))</f>
        <v>Nick</v>
      </c>
      <c r="J75" s="58"/>
      <c r="K75" s="58">
        <f>F75-IFERROR(VLOOKUP(D75,'Pre-transfer 2025 Ranking'!$D:$F,3,0),0)</f>
        <v>28</v>
      </c>
      <c r="L75">
        <f>countif('Pre-transfer 2025 Points'!$E$11:$L$17,D75)</f>
        <v>1</v>
      </c>
      <c r="M75" s="59">
        <f>countif('Current 2025 Points'!$G$11:$N$17,D75)</f>
        <v>1</v>
      </c>
    </row>
    <row r="76">
      <c r="A76" s="13">
        <v>75.0</v>
      </c>
      <c r="B76" s="13">
        <v>198.0</v>
      </c>
      <c r="C76" s="14" t="s">
        <v>491</v>
      </c>
      <c r="D76" s="14" t="s">
        <v>274</v>
      </c>
      <c r="E76" s="14" t="s">
        <v>98</v>
      </c>
      <c r="F76" s="15">
        <v>640.0</v>
      </c>
      <c r="I76" t="str">
        <f t="array" ref="I76">INDEX('Current 2025 Points'!$F$11:$F$77,MATCH(1,MMULT(--('Current 2025 Points'!$G$11:$N$17=D76),TRANSPOSE(COLUMN('Current 2025 Points'!$G$11:$N$17)^0)),0))</f>
        <v>#N/A</v>
      </c>
      <c r="J76" s="58"/>
      <c r="K76" s="58">
        <f>F76-IFERROR(VLOOKUP(D76,'Pre-transfer 2025 Ranking'!$D:$F,3,0),0)</f>
        <v>237</v>
      </c>
      <c r="L76">
        <f>countif('Pre-transfer 2025 Points'!$E$11:$L$17,D76)</f>
        <v>0</v>
      </c>
      <c r="M76" s="59">
        <f>countif('Current 2025 Points'!$G$11:$N$17,D76)</f>
        <v>0</v>
      </c>
    </row>
    <row r="77">
      <c r="A77" s="13">
        <v>76.0</v>
      </c>
      <c r="B77" s="13">
        <v>250.0</v>
      </c>
      <c r="C77" s="14" t="s">
        <v>286</v>
      </c>
      <c r="D77" s="14" t="s">
        <v>289</v>
      </c>
      <c r="E77" s="14" t="s">
        <v>139</v>
      </c>
      <c r="F77" s="15">
        <v>639.0</v>
      </c>
      <c r="I77" t="str">
        <f t="array" ref="I77">INDEX('Current 2025 Points'!$F$11:$F$77,MATCH(1,MMULT(--('Current 2025 Points'!$G$11:$N$17=D77),TRANSPOSE(COLUMN('Current 2025 Points'!$G$11:$N$17)^0)),0))</f>
        <v>#N/A</v>
      </c>
      <c r="J77" s="58"/>
      <c r="K77" s="58">
        <f>F77-IFERROR(VLOOKUP(D77,'Pre-transfer 2025 Ranking'!$D:$F,3,0),0)</f>
        <v>169</v>
      </c>
      <c r="L77">
        <f>countif('Pre-transfer 2025 Points'!$E$11:$L$17,D77)</f>
        <v>0</v>
      </c>
      <c r="M77" s="59">
        <f>countif('Current 2025 Points'!$G$11:$N$17,D77)</f>
        <v>0</v>
      </c>
    </row>
    <row r="78">
      <c r="A78" s="13">
        <v>77.0</v>
      </c>
      <c r="B78" s="13">
        <v>131.0</v>
      </c>
      <c r="C78" s="14" t="s">
        <v>4345</v>
      </c>
      <c r="D78" s="14" t="s">
        <v>1846</v>
      </c>
      <c r="E78" s="14" t="s">
        <v>4331</v>
      </c>
      <c r="F78" s="15">
        <v>634.0</v>
      </c>
      <c r="I78" t="str">
        <f t="array" ref="I78">INDEX('Current 2025 Points'!$F$11:$F$77,MATCH(1,MMULT(--('Current 2025 Points'!$G$11:$N$17=D78),TRANSPOSE(COLUMN('Current 2025 Points'!$G$11:$N$17)^0)),0))</f>
        <v>#N/A</v>
      </c>
      <c r="J78" s="58"/>
      <c r="K78" s="58">
        <f>F78-IFERROR(VLOOKUP(D78,'Pre-transfer 2025 Ranking'!$D:$F,3,0),0)</f>
        <v>386</v>
      </c>
      <c r="L78">
        <f>countif('Pre-transfer 2025 Points'!$E$11:$L$17,D78)</f>
        <v>0</v>
      </c>
      <c r="M78" s="59">
        <f>countif('Current 2025 Points'!$G$11:$N$17,D78)</f>
        <v>0</v>
      </c>
    </row>
    <row r="79">
      <c r="A79" s="13">
        <v>78.0</v>
      </c>
      <c r="B79" s="13">
        <v>44.0</v>
      </c>
      <c r="C79" s="14" t="s">
        <v>4332</v>
      </c>
      <c r="D79" s="14" t="s">
        <v>101</v>
      </c>
      <c r="E79" s="14" t="s">
        <v>102</v>
      </c>
      <c r="F79" s="15">
        <v>630.0</v>
      </c>
      <c r="I79" t="str">
        <f t="array" ref="I79">INDEX('Current 2025 Points'!$F$11:$F$77,MATCH(1,MMULT(--('Current 2025 Points'!$G$11:$N$17=D79),TRANSPOSE(COLUMN('Current 2025 Points'!$G$11:$N$17)^0)),0))</f>
        <v>#N/A</v>
      </c>
      <c r="J79" s="58"/>
      <c r="K79" s="58">
        <f>F79-IFERROR(VLOOKUP(D79,'Pre-transfer 2025 Ranking'!$D:$F,3,0),0)</f>
        <v>264</v>
      </c>
      <c r="L79">
        <f>countif('Pre-transfer 2025 Points'!$E$11:$L$17,D79)</f>
        <v>0</v>
      </c>
      <c r="M79" s="59">
        <f>countif('Current 2025 Points'!$G$11:$N$17,D79)</f>
        <v>0</v>
      </c>
    </row>
    <row r="80">
      <c r="A80" s="13">
        <v>79.0</v>
      </c>
      <c r="B80" s="13">
        <v>109.0</v>
      </c>
      <c r="C80" s="14" t="s">
        <v>564</v>
      </c>
      <c r="D80" s="14" t="s">
        <v>364</v>
      </c>
      <c r="E80" s="14" t="s">
        <v>98</v>
      </c>
      <c r="F80" s="15">
        <v>629.0</v>
      </c>
      <c r="I80" t="str">
        <f t="array" ref="I80">INDEX('Current 2025 Points'!$F$11:$F$77,MATCH(1,MMULT(--('Current 2025 Points'!$G$11:$N$17=D80),TRANSPOSE(COLUMN('Current 2025 Points'!$G$11:$N$17)^0)),0))</f>
        <v>#N/A</v>
      </c>
      <c r="J80" s="58"/>
      <c r="K80" s="58">
        <f>F80-IFERROR(VLOOKUP(D80,'Pre-transfer 2025 Ranking'!$D:$F,3,0),0)</f>
        <v>95</v>
      </c>
      <c r="L80">
        <f>countif('Pre-transfer 2025 Points'!$E$11:$L$17,D80)</f>
        <v>0</v>
      </c>
      <c r="M80" s="59">
        <f>countif('Current 2025 Points'!$G$11:$N$17,D80)</f>
        <v>0</v>
      </c>
    </row>
    <row r="81">
      <c r="A81" s="13">
        <v>80.0</v>
      </c>
      <c r="B81" s="13">
        <v>262.0</v>
      </c>
      <c r="C81" s="14" t="s">
        <v>4346</v>
      </c>
      <c r="D81" s="14" t="s">
        <v>316</v>
      </c>
      <c r="E81" s="14" t="s">
        <v>98</v>
      </c>
      <c r="F81" s="15">
        <v>629.0</v>
      </c>
      <c r="I81" t="str">
        <f t="array" ref="I81">INDEX('Current 2025 Points'!$F$11:$F$77,MATCH(1,MMULT(--('Current 2025 Points'!$G$11:$N$17=D81),TRANSPOSE(COLUMN('Current 2025 Points'!$G$11:$N$17)^0)),0))</f>
        <v>#N/A</v>
      </c>
      <c r="J81" s="58"/>
      <c r="K81" s="58">
        <f>F81-IFERROR(VLOOKUP(D81,'Pre-transfer 2025 Ranking'!$D:$F,3,0),0)</f>
        <v>406</v>
      </c>
      <c r="L81">
        <f>countif('Pre-transfer 2025 Points'!$E$11:$L$17,D81)</f>
        <v>0</v>
      </c>
      <c r="M81" s="59">
        <f>countif('Current 2025 Points'!$G$11:$N$17,D81)</f>
        <v>0</v>
      </c>
    </row>
    <row r="82">
      <c r="A82" s="13">
        <v>81.0</v>
      </c>
      <c r="B82" s="13">
        <v>60.0</v>
      </c>
      <c r="C82" s="14" t="s">
        <v>1487</v>
      </c>
      <c r="D82" s="14" t="s">
        <v>1371</v>
      </c>
      <c r="E82" s="14" t="s">
        <v>4315</v>
      </c>
      <c r="F82" s="15">
        <v>614.0</v>
      </c>
      <c r="I82" t="str">
        <f t="array" ref="I82">INDEX('Current 2025 Points'!$F$11:$F$77,MATCH(1,MMULT(--('Current 2025 Points'!$G$11:$N$17=D82),TRANSPOSE(COLUMN('Current 2025 Points'!$G$11:$N$17)^0)),0))</f>
        <v>#N/A</v>
      </c>
      <c r="J82" s="58"/>
      <c r="K82" s="58">
        <f>F82-IFERROR(VLOOKUP(D82,'Pre-transfer 2025 Ranking'!$D:$F,3,0),0)</f>
        <v>225</v>
      </c>
      <c r="L82">
        <f>countif('Pre-transfer 2025 Points'!$E$11:$L$17,D82)</f>
        <v>0</v>
      </c>
      <c r="M82" s="59">
        <f>countif('Current 2025 Points'!$G$11:$N$17,D82)</f>
        <v>0</v>
      </c>
    </row>
    <row r="83">
      <c r="A83" s="13">
        <v>82.0</v>
      </c>
      <c r="B83" s="13">
        <v>88.0</v>
      </c>
      <c r="C83" s="14" t="s">
        <v>241</v>
      </c>
      <c r="D83" s="14" t="s">
        <v>870</v>
      </c>
      <c r="E83" s="14" t="s">
        <v>4326</v>
      </c>
      <c r="F83" s="15">
        <v>613.0</v>
      </c>
      <c r="I83" t="str">
        <f t="array" ref="I83">INDEX('Current 2025 Points'!$F$11:$F$77,MATCH(1,MMULT(--('Current 2025 Points'!$G$11:$N$17=D83),TRANSPOSE(COLUMN('Current 2025 Points'!$G$11:$N$17)^0)),0))</f>
        <v>#N/A</v>
      </c>
      <c r="J83" s="58"/>
      <c r="K83" s="58">
        <f>F83-IFERROR(VLOOKUP(D83,'Pre-transfer 2025 Ranking'!$D:$F,3,0),0)</f>
        <v>144</v>
      </c>
      <c r="L83">
        <f>countif('Pre-transfer 2025 Points'!$E$11:$L$17,D83)</f>
        <v>0</v>
      </c>
      <c r="M83" s="59">
        <f>countif('Current 2025 Points'!$G$11:$N$17,D83)</f>
        <v>0</v>
      </c>
    </row>
    <row r="84">
      <c r="A84" s="13">
        <v>83.0</v>
      </c>
      <c r="B84" s="13">
        <v>113.0</v>
      </c>
      <c r="C84" s="14" t="s">
        <v>564</v>
      </c>
      <c r="D84" s="14" t="s">
        <v>451</v>
      </c>
      <c r="E84" s="14" t="s">
        <v>347</v>
      </c>
      <c r="F84" s="15">
        <v>606.0</v>
      </c>
      <c r="I84" t="str">
        <f t="array" ref="I84">INDEX('Current 2025 Points'!$F$11:$F$77,MATCH(1,MMULT(--('Current 2025 Points'!$G$11:$N$17=D84),TRANSPOSE(COLUMN('Current 2025 Points'!$G$11:$N$17)^0)),0))</f>
        <v>#N/A</v>
      </c>
      <c r="J84" s="58"/>
      <c r="K84" s="58">
        <f>F84-IFERROR(VLOOKUP(D84,'Pre-transfer 2025 Ranking'!$D:$F,3,0),0)</f>
        <v>194</v>
      </c>
      <c r="L84">
        <f>countif('Pre-transfer 2025 Points'!$E$11:$L$17,D84)</f>
        <v>0</v>
      </c>
      <c r="M84" s="59">
        <f>countif('Current 2025 Points'!$G$11:$N$17,D84)</f>
        <v>0</v>
      </c>
    </row>
    <row r="85">
      <c r="A85" s="52">
        <v>84.0</v>
      </c>
      <c r="B85" s="52">
        <v>354.0</v>
      </c>
      <c r="C85" s="53" t="s">
        <v>4347</v>
      </c>
      <c r="D85" s="53" t="s">
        <v>69</v>
      </c>
      <c r="E85" s="53" t="s">
        <v>106</v>
      </c>
      <c r="F85" s="54">
        <v>600.0</v>
      </c>
      <c r="G85" s="55"/>
      <c r="H85" s="55"/>
      <c r="I85" s="55" t="str">
        <f t="array" ref="I85">INDEX('Current 2025 Points'!$F$11:$F$77,MATCH(1,MMULT(--('Current 2025 Points'!$G$11:$N$17=D85),TRANSPOSE(COLUMN('Current 2025 Points'!$G$11:$N$17)^0)),0))</f>
        <v>#N/A</v>
      </c>
      <c r="J85" s="56"/>
      <c r="K85" s="56">
        <f>F85-IFERROR(VLOOKUP(D85,'Pre-transfer 2025 Ranking'!$D:$F,3,0),0)</f>
        <v>523</v>
      </c>
      <c r="L85" s="55">
        <f>countif('Pre-transfer 2025 Points'!$E$11:$L$17,D85)</f>
        <v>0</v>
      </c>
      <c r="M85" s="57">
        <f>countif('Current 2025 Points'!$G$11:$N$17,D85)</f>
        <v>0</v>
      </c>
      <c r="N85" s="55"/>
      <c r="O85" s="55"/>
      <c r="P85" s="55"/>
      <c r="Q85" s="55"/>
      <c r="R85" s="55"/>
      <c r="S85" s="55"/>
      <c r="T85" s="55"/>
      <c r="U85" s="55"/>
      <c r="V85" s="55"/>
      <c r="W85" s="55"/>
    </row>
    <row r="86">
      <c r="A86" s="13">
        <v>85.0</v>
      </c>
      <c r="B86" s="13">
        <v>537.0</v>
      </c>
      <c r="C86" s="14" t="s">
        <v>4348</v>
      </c>
      <c r="D86" s="14" t="s">
        <v>45</v>
      </c>
      <c r="E86" s="14" t="s">
        <v>4315</v>
      </c>
      <c r="F86" s="15">
        <v>597.0</v>
      </c>
      <c r="I86" t="str">
        <f t="array" ref="I86">INDEX('Current 2025 Points'!$F$11:$F$77,MATCH(1,MMULT(--('Current 2025 Points'!$G$11:$N$17=D86),TRANSPOSE(COLUMN('Current 2025 Points'!$G$11:$N$17)^0)),0))</f>
        <v>#N/A</v>
      </c>
      <c r="J86" s="58"/>
      <c r="K86" s="58">
        <f>F86-IFERROR(VLOOKUP(D86,'Pre-transfer 2025 Ranking'!$D:$F,3,0),0)</f>
        <v>210</v>
      </c>
      <c r="L86">
        <f>countif('Pre-transfer 2025 Points'!$E$11:$L$17,D86)</f>
        <v>0</v>
      </c>
      <c r="M86" s="59">
        <f>countif('Current 2025 Points'!$G$11:$N$17,D86)</f>
        <v>0</v>
      </c>
    </row>
    <row r="87">
      <c r="A87" s="13">
        <v>86.0</v>
      </c>
      <c r="B87" s="13">
        <v>145.0</v>
      </c>
      <c r="C87" s="14" t="s">
        <v>903</v>
      </c>
      <c r="D87" s="14" t="s">
        <v>203</v>
      </c>
      <c r="E87" s="14" t="s">
        <v>98</v>
      </c>
      <c r="F87" s="15">
        <v>593.0</v>
      </c>
      <c r="I87" t="str">
        <f t="array" ref="I87">INDEX('Current 2025 Points'!$F$11:$F$77,MATCH(1,MMULT(--('Current 2025 Points'!$G$11:$N$17=D87),TRANSPOSE(COLUMN('Current 2025 Points'!$G$11:$N$17)^0)),0))</f>
        <v>#N/A</v>
      </c>
      <c r="J87" s="58"/>
      <c r="K87" s="58">
        <f>F87-IFERROR(VLOOKUP(D87,'Pre-transfer 2025 Ranking'!$D:$F,3,0),0)</f>
        <v>291</v>
      </c>
      <c r="L87">
        <f>countif('Pre-transfer 2025 Points'!$E$11:$L$17,D87)</f>
        <v>0</v>
      </c>
      <c r="M87" s="59">
        <f>countif('Current 2025 Points'!$G$11:$N$17,D87)</f>
        <v>0</v>
      </c>
    </row>
    <row r="88">
      <c r="A88" s="13">
        <v>87.0</v>
      </c>
      <c r="B88" s="13">
        <v>205.0</v>
      </c>
      <c r="C88" s="14" t="s">
        <v>4349</v>
      </c>
      <c r="D88" s="14" t="s">
        <v>172</v>
      </c>
      <c r="E88" s="14" t="s">
        <v>4330</v>
      </c>
      <c r="F88" s="15">
        <v>593.0</v>
      </c>
      <c r="I88" t="str">
        <f t="array" ref="I88">INDEX('Current 2025 Points'!$F$11:$F$77,MATCH(1,MMULT(--('Current 2025 Points'!$G$11:$N$17=D88),TRANSPOSE(COLUMN('Current 2025 Points'!$G$11:$N$17)^0)),0))</f>
        <v>#N/A</v>
      </c>
      <c r="J88" s="58"/>
      <c r="K88" s="58">
        <f>F88-IFERROR(VLOOKUP(D88,'Pre-transfer 2025 Ranking'!$D:$F,3,0),0)</f>
        <v>409</v>
      </c>
      <c r="L88">
        <f>countif('Pre-transfer 2025 Points'!$E$11:$L$17,D88)</f>
        <v>0</v>
      </c>
      <c r="M88" s="59">
        <f>countif('Current 2025 Points'!$G$11:$N$17,D88)</f>
        <v>0</v>
      </c>
    </row>
    <row r="89">
      <c r="A89" s="13">
        <v>88.0</v>
      </c>
      <c r="B89" s="13">
        <v>103.0</v>
      </c>
      <c r="C89" s="14" t="s">
        <v>140</v>
      </c>
      <c r="D89" s="14" t="s">
        <v>1847</v>
      </c>
      <c r="E89" s="14" t="s">
        <v>106</v>
      </c>
      <c r="F89" s="15">
        <v>593.0</v>
      </c>
      <c r="I89" t="str">
        <f t="array" ref="I89">INDEX('Current 2025 Points'!$F$11:$F$77,MATCH(1,MMULT(--('Current 2025 Points'!$G$11:$N$17=D89),TRANSPOSE(COLUMN('Current 2025 Points'!$G$11:$N$17)^0)),0))</f>
        <v>#N/A</v>
      </c>
      <c r="J89" s="58"/>
      <c r="K89" s="58">
        <f>F89-IFERROR(VLOOKUP(D89,'Pre-transfer 2025 Ranking'!$D:$F,3,0),0)</f>
        <v>223</v>
      </c>
      <c r="L89">
        <f>countif('Pre-transfer 2025 Points'!$E$11:$L$17,D89)</f>
        <v>0</v>
      </c>
      <c r="M89" s="59">
        <f>countif('Current 2025 Points'!$G$11:$N$17,D89)</f>
        <v>0</v>
      </c>
    </row>
    <row r="90">
      <c r="A90" s="13">
        <v>89.0</v>
      </c>
      <c r="B90" s="13">
        <v>172.0</v>
      </c>
      <c r="C90" s="14" t="s">
        <v>131</v>
      </c>
      <c r="D90" s="14" t="s">
        <v>110</v>
      </c>
      <c r="E90" s="14" t="s">
        <v>90</v>
      </c>
      <c r="F90" s="15">
        <v>589.0</v>
      </c>
      <c r="I90" t="str">
        <f t="array" ref="I90">INDEX('Current 2025 Points'!$F$11:$F$77,MATCH(1,MMULT(--('Current 2025 Points'!$G$11:$N$17=D90),TRANSPOSE(COLUMN('Current 2025 Points'!$G$11:$N$17)^0)),0))</f>
        <v>#N/A</v>
      </c>
      <c r="J90" s="58"/>
      <c r="K90" s="58">
        <f>F90-IFERROR(VLOOKUP(D90,'Pre-transfer 2025 Ranking'!$D:$F,3,0),0)</f>
        <v>119</v>
      </c>
      <c r="L90">
        <f>countif('Pre-transfer 2025 Points'!$E$11:$L$17,D90)</f>
        <v>0</v>
      </c>
      <c r="M90" s="59">
        <f>countif('Current 2025 Points'!$G$11:$N$17,D90)</f>
        <v>0</v>
      </c>
    </row>
    <row r="91">
      <c r="A91" s="13">
        <v>90.0</v>
      </c>
      <c r="B91" s="13">
        <v>25.0</v>
      </c>
      <c r="C91" s="14" t="s">
        <v>1576</v>
      </c>
      <c r="D91" s="14" t="s">
        <v>242</v>
      </c>
      <c r="E91" s="14" t="s">
        <v>98</v>
      </c>
      <c r="F91" s="15">
        <v>588.0</v>
      </c>
      <c r="I91" t="str">
        <f t="array" ref="I91">INDEX('Current 2025 Points'!$F$11:$F$77,MATCH(1,MMULT(--('Current 2025 Points'!$G$11:$N$17=D91),TRANSPOSE(COLUMN('Current 2025 Points'!$G$11:$N$17)^0)),0))</f>
        <v>#N/A</v>
      </c>
      <c r="J91" s="58"/>
      <c r="K91" s="58">
        <f>F91-IFERROR(VLOOKUP(D91,'Pre-transfer 2025 Ranking'!$D:$F,3,0),0)</f>
        <v>218</v>
      </c>
      <c r="L91">
        <f>countif('Pre-transfer 2025 Points'!$E$11:$L$17,D91)</f>
        <v>0</v>
      </c>
      <c r="M91" s="59">
        <f>countif('Current 2025 Points'!$G$11:$N$17,D91)</f>
        <v>0</v>
      </c>
    </row>
    <row r="92">
      <c r="A92" s="13">
        <v>91.0</v>
      </c>
      <c r="B92" s="13">
        <v>72.0</v>
      </c>
      <c r="C92" s="14" t="s">
        <v>4350</v>
      </c>
      <c r="D92" s="14" t="s">
        <v>85</v>
      </c>
      <c r="E92" s="14" t="s">
        <v>121</v>
      </c>
      <c r="F92" s="15">
        <v>582.0</v>
      </c>
      <c r="I92" t="str">
        <f t="array" ref="I92">INDEX('Current 2025 Points'!$F$11:$F$77,MATCH(1,MMULT(--('Current 2025 Points'!$G$11:$N$17=D92),TRANSPOSE(COLUMN('Current 2025 Points'!$G$11:$N$17)^0)),0))</f>
        <v>Cameron</v>
      </c>
      <c r="J92" s="58"/>
      <c r="K92" s="58">
        <f>F92-IFERROR(VLOOKUP(D92,'Pre-transfer 2025 Ranking'!$D:$F,3,0),0)</f>
        <v>515</v>
      </c>
      <c r="L92">
        <f>countif('Pre-transfer 2025 Points'!$E$11:$L$17,D92)</f>
        <v>1</v>
      </c>
      <c r="M92" s="59">
        <f>countif('Current 2025 Points'!$G$11:$N$17,D92)</f>
        <v>1</v>
      </c>
    </row>
    <row r="93">
      <c r="A93" s="13">
        <v>92.0</v>
      </c>
      <c r="B93" s="13">
        <v>129.0</v>
      </c>
      <c r="C93" s="14" t="s">
        <v>94</v>
      </c>
      <c r="D93" s="14" t="s">
        <v>728</v>
      </c>
      <c r="E93" s="14" t="s">
        <v>4331</v>
      </c>
      <c r="F93" s="15">
        <v>578.0</v>
      </c>
      <c r="I93" t="str">
        <f t="array" ref="I93">INDEX('Current 2025 Points'!$F$11:$F$77,MATCH(1,MMULT(--('Current 2025 Points'!$G$11:$N$17=D93),TRANSPOSE(COLUMN('Current 2025 Points'!$G$11:$N$17)^0)),0))</f>
        <v>#N/A</v>
      </c>
      <c r="J93" s="58"/>
      <c r="K93" s="58">
        <f>F93-IFERROR(VLOOKUP(D93,'Pre-transfer 2025 Ranking'!$D:$F,3,0),0)</f>
        <v>353</v>
      </c>
      <c r="L93">
        <f>countif('Pre-transfer 2025 Points'!$E$11:$L$17,D93)</f>
        <v>0</v>
      </c>
      <c r="M93" s="59">
        <f>countif('Current 2025 Points'!$G$11:$N$17,D93)</f>
        <v>0</v>
      </c>
    </row>
    <row r="94">
      <c r="A94" s="13">
        <v>93.0</v>
      </c>
      <c r="B94" s="13">
        <v>244.0</v>
      </c>
      <c r="C94" s="14" t="s">
        <v>295</v>
      </c>
      <c r="D94" s="14" t="s">
        <v>827</v>
      </c>
      <c r="E94" s="14" t="s">
        <v>128</v>
      </c>
      <c r="F94" s="15">
        <v>576.0</v>
      </c>
      <c r="I94" t="str">
        <f t="array" ref="I94">INDEX('Current 2025 Points'!$F$11:$F$77,MATCH(1,MMULT(--('Current 2025 Points'!$G$11:$N$17=D94),TRANSPOSE(COLUMN('Current 2025 Points'!$G$11:$N$17)^0)),0))</f>
        <v>#N/A</v>
      </c>
      <c r="J94" s="58"/>
      <c r="K94" s="58">
        <f>F94-IFERROR(VLOOKUP(D94,'Pre-transfer 2025 Ranking'!$D:$F,3,0),0)</f>
        <v>299</v>
      </c>
      <c r="L94">
        <f>countif('Pre-transfer 2025 Points'!$E$11:$L$17,D94)</f>
        <v>0</v>
      </c>
      <c r="M94" s="59">
        <f>countif('Current 2025 Points'!$G$11:$N$17,D94)</f>
        <v>0</v>
      </c>
    </row>
    <row r="95">
      <c r="A95" s="13">
        <v>94.0</v>
      </c>
      <c r="B95" s="13">
        <v>87.0</v>
      </c>
      <c r="C95" s="14" t="s">
        <v>107</v>
      </c>
      <c r="D95" s="14" t="s">
        <v>191</v>
      </c>
      <c r="E95" s="14" t="s">
        <v>139</v>
      </c>
      <c r="F95" s="15">
        <v>573.0</v>
      </c>
      <c r="I95" t="str">
        <f t="array" ref="I95">INDEX('Current 2025 Points'!$F$11:$F$77,MATCH(1,MMULT(--('Current 2025 Points'!$G$11:$N$17=D95),TRANSPOSE(COLUMN('Current 2025 Points'!$G$11:$N$17)^0)),0))</f>
        <v>Cameron</v>
      </c>
      <c r="J95" s="58"/>
      <c r="K95" s="58">
        <f>F95-IFERROR(VLOOKUP(D95,'Pre-transfer 2025 Ranking'!$D:$F,3,0),0)</f>
        <v>68</v>
      </c>
      <c r="L95">
        <f>countif('Pre-transfer 2025 Points'!$E$11:$L$17,D95)</f>
        <v>1</v>
      </c>
      <c r="M95" s="59">
        <f>countif('Current 2025 Points'!$G$11:$N$17,D95)</f>
        <v>1</v>
      </c>
    </row>
    <row r="96">
      <c r="A96" s="13">
        <v>95.0</v>
      </c>
      <c r="B96" s="13">
        <v>232.0</v>
      </c>
      <c r="C96" s="14" t="s">
        <v>260</v>
      </c>
      <c r="D96" s="14" t="s">
        <v>125</v>
      </c>
      <c r="E96" s="14" t="s">
        <v>98</v>
      </c>
      <c r="F96" s="15">
        <v>567.0</v>
      </c>
      <c r="I96" t="str">
        <f t="array" ref="I96">INDEX('Current 2025 Points'!$F$11:$F$77,MATCH(1,MMULT(--('Current 2025 Points'!$G$11:$N$17=D96),TRANSPOSE(COLUMN('Current 2025 Points'!$G$11:$N$17)^0)),0))</f>
        <v>#N/A</v>
      </c>
      <c r="J96" s="58"/>
      <c r="K96" s="58">
        <f>F96-IFERROR(VLOOKUP(D96,'Pre-transfer 2025 Ranking'!$D:$F,3,0),0)</f>
        <v>280</v>
      </c>
      <c r="L96">
        <f>countif('Pre-transfer 2025 Points'!$E$11:$L$17,D96)</f>
        <v>0</v>
      </c>
      <c r="M96" s="59">
        <f>countif('Current 2025 Points'!$G$11:$N$17,D96)</f>
        <v>0</v>
      </c>
    </row>
    <row r="97">
      <c r="A97" s="13">
        <v>96.0</v>
      </c>
      <c r="B97" s="13">
        <v>179.0</v>
      </c>
      <c r="C97" s="14" t="s">
        <v>131</v>
      </c>
      <c r="D97" s="14" t="s">
        <v>752</v>
      </c>
      <c r="E97" s="14" t="s">
        <v>4314</v>
      </c>
      <c r="F97" s="15">
        <v>561.0</v>
      </c>
      <c r="I97" t="str">
        <f t="array" ref="I97">INDEX('Current 2025 Points'!$F$11:$F$77,MATCH(1,MMULT(--('Current 2025 Points'!$G$11:$N$17=D97),TRANSPOSE(COLUMN('Current 2025 Points'!$G$11:$N$17)^0)),0))</f>
        <v>#N/A</v>
      </c>
      <c r="J97" s="58"/>
      <c r="K97" s="58">
        <f>F97-IFERROR(VLOOKUP(D97,'Pre-transfer 2025 Ranking'!$D:$F,3,0),0)</f>
        <v>212</v>
      </c>
      <c r="L97">
        <f>countif('Pre-transfer 2025 Points'!$E$11:$L$17,D97)</f>
        <v>0</v>
      </c>
      <c r="M97" s="59">
        <f>countif('Current 2025 Points'!$G$11:$N$17,D97)</f>
        <v>0</v>
      </c>
    </row>
    <row r="98">
      <c r="A98" s="13">
        <v>97.0</v>
      </c>
      <c r="B98" s="13">
        <v>208.0</v>
      </c>
      <c r="C98" s="14" t="s">
        <v>303</v>
      </c>
      <c r="D98" s="14" t="s">
        <v>405</v>
      </c>
      <c r="E98" s="14" t="s">
        <v>115</v>
      </c>
      <c r="F98" s="15">
        <v>553.0</v>
      </c>
      <c r="I98" t="str">
        <f t="array" ref="I98">INDEX('Current 2025 Points'!$F$11:$F$77,MATCH(1,MMULT(--('Current 2025 Points'!$G$11:$N$17=D98),TRANSPOSE(COLUMN('Current 2025 Points'!$G$11:$N$17)^0)),0))</f>
        <v>#N/A</v>
      </c>
      <c r="J98" s="58"/>
      <c r="K98" s="58">
        <f>F98-IFERROR(VLOOKUP(D98,'Pre-transfer 2025 Ranking'!$D:$F,3,0),0)</f>
        <v>93</v>
      </c>
      <c r="L98">
        <f>countif('Pre-transfer 2025 Points'!$E$11:$L$17,D98)</f>
        <v>0</v>
      </c>
      <c r="M98" s="59">
        <f>countif('Current 2025 Points'!$G$11:$N$17,D98)</f>
        <v>0</v>
      </c>
    </row>
    <row r="99">
      <c r="A99" s="13">
        <v>98.0</v>
      </c>
      <c r="B99" s="13">
        <v>45.0</v>
      </c>
      <c r="C99" s="14" t="s">
        <v>4351</v>
      </c>
      <c r="D99" s="14" t="s">
        <v>891</v>
      </c>
      <c r="E99" s="14" t="s">
        <v>130</v>
      </c>
      <c r="F99" s="15">
        <v>547.0</v>
      </c>
      <c r="I99" t="str">
        <f t="array" ref="I99">INDEX('Current 2025 Points'!$F$11:$F$77,MATCH(1,MMULT(--('Current 2025 Points'!$G$11:$N$17=D99),TRANSPOSE(COLUMN('Current 2025 Points'!$G$11:$N$17)^0)),0))</f>
        <v>#N/A</v>
      </c>
      <c r="J99" s="58"/>
      <c r="K99" s="58">
        <f>F99-IFERROR(VLOOKUP(D99,'Pre-transfer 2025 Ranking'!$D:$F,3,0),0)</f>
        <v>406</v>
      </c>
      <c r="L99">
        <f>countif('Pre-transfer 2025 Points'!$E$11:$L$17,D99)</f>
        <v>0</v>
      </c>
      <c r="M99" s="59">
        <f>countif('Current 2025 Points'!$G$11:$N$17,D99)</f>
        <v>0</v>
      </c>
    </row>
    <row r="100">
      <c r="A100" s="52">
        <v>99.0</v>
      </c>
      <c r="B100" s="52"/>
      <c r="C100" s="53" t="s">
        <v>351</v>
      </c>
      <c r="D100" s="53" t="s">
        <v>60</v>
      </c>
      <c r="E100" s="53" t="s">
        <v>4325</v>
      </c>
      <c r="F100" s="54">
        <v>544.0</v>
      </c>
      <c r="G100" s="55"/>
      <c r="H100" s="55"/>
      <c r="I100" s="55" t="str">
        <f t="array" ref="I100">INDEX('Current 2025 Points'!$F$11:$F$77,MATCH(1,MMULT(--('Current 2025 Points'!$G$11:$N$17=D100),TRANSPOSE(COLUMN('Current 2025 Points'!$G$11:$N$17)^0)),0))</f>
        <v>#N/A</v>
      </c>
      <c r="J100" s="56"/>
      <c r="K100" s="56">
        <f>F100-IFERROR(VLOOKUP(D100,'Pre-transfer 2025 Ranking'!$D:$F,3,0),0)</f>
        <v>279</v>
      </c>
      <c r="L100" s="55">
        <f>countif('Pre-transfer 2025 Points'!$E$11:$L$17,D100)</f>
        <v>0</v>
      </c>
      <c r="M100" s="57">
        <f>countif('Current 2025 Points'!$G$11:$N$17,D100)</f>
        <v>0</v>
      </c>
      <c r="N100" s="55"/>
      <c r="O100" s="55"/>
      <c r="P100" s="55"/>
      <c r="Q100" s="55"/>
      <c r="R100" s="55"/>
      <c r="S100" s="55"/>
      <c r="T100" s="55"/>
      <c r="U100" s="55"/>
      <c r="V100" s="55"/>
      <c r="W100" s="55"/>
    </row>
    <row r="101">
      <c r="A101" s="13">
        <v>100.0</v>
      </c>
      <c r="B101" s="13">
        <v>111.0</v>
      </c>
      <c r="C101" s="14" t="s">
        <v>601</v>
      </c>
      <c r="D101" s="14" t="s">
        <v>522</v>
      </c>
      <c r="E101" s="14" t="s">
        <v>4325</v>
      </c>
      <c r="F101" s="15">
        <v>539.0</v>
      </c>
      <c r="I101" t="str">
        <f t="array" ref="I101">INDEX('Current 2025 Points'!$F$11:$F$77,MATCH(1,MMULT(--('Current 2025 Points'!$G$11:$N$17=D101),TRANSPOSE(COLUMN('Current 2025 Points'!$G$11:$N$17)^0)),0))</f>
        <v>#N/A</v>
      </c>
      <c r="J101" s="58"/>
      <c r="K101" s="58">
        <f>F101-IFERROR(VLOOKUP(D101,'Pre-transfer 2025 Ranking'!$D:$F,3,0),0)</f>
        <v>285</v>
      </c>
      <c r="L101">
        <f>countif('Pre-transfer 2025 Points'!$E$11:$L$17,D101)</f>
        <v>0</v>
      </c>
      <c r="M101" s="59">
        <f>countif('Current 2025 Points'!$G$11:$N$17,D101)</f>
        <v>0</v>
      </c>
    </row>
    <row r="102">
      <c r="A102" s="13">
        <v>101.0</v>
      </c>
      <c r="B102" s="13">
        <v>52.0</v>
      </c>
      <c r="C102" s="14" t="s">
        <v>737</v>
      </c>
      <c r="D102" s="14" t="s">
        <v>189</v>
      </c>
      <c r="E102" s="14" t="s">
        <v>93</v>
      </c>
      <c r="F102" s="15">
        <v>538.0</v>
      </c>
      <c r="I102" t="str">
        <f t="array" ref="I102">INDEX('Current 2025 Points'!$F$11:$F$77,MATCH(1,MMULT(--('Current 2025 Points'!$G$11:$N$17=D102),TRANSPOSE(COLUMN('Current 2025 Points'!$G$11:$N$17)^0)),0))</f>
        <v>Dave</v>
      </c>
      <c r="J102" s="58"/>
      <c r="K102" s="58">
        <f>F102-IFERROR(VLOOKUP(D102,'Pre-transfer 2025 Ranking'!$D:$F,3,0),0)</f>
        <v>212</v>
      </c>
      <c r="L102">
        <f>countif('Pre-transfer 2025 Points'!$E$11:$L$17,D102)</f>
        <v>2</v>
      </c>
      <c r="M102" s="59">
        <f>countif('Current 2025 Points'!$G$11:$N$17,D102)</f>
        <v>1</v>
      </c>
    </row>
    <row r="103">
      <c r="A103" s="13">
        <v>102.0</v>
      </c>
      <c r="B103" s="13">
        <v>400.0</v>
      </c>
      <c r="C103" s="14" t="s">
        <v>1514</v>
      </c>
      <c r="D103" s="14" t="s">
        <v>679</v>
      </c>
      <c r="E103" s="14" t="s">
        <v>4326</v>
      </c>
      <c r="F103" s="15">
        <v>535.0</v>
      </c>
      <c r="I103" t="str">
        <f t="array" ref="I103">INDEX('Current 2025 Points'!$F$11:$F$77,MATCH(1,MMULT(--('Current 2025 Points'!$G$11:$N$17=D103),TRANSPOSE(COLUMN('Current 2025 Points'!$G$11:$N$17)^0)),0))</f>
        <v>#N/A</v>
      </c>
      <c r="J103" s="58"/>
      <c r="K103" s="58">
        <f>F103-IFERROR(VLOOKUP(D103,'Pre-transfer 2025 Ranking'!$D:$F,3,0),0)</f>
        <v>39</v>
      </c>
      <c r="L103">
        <f>countif('Pre-transfer 2025 Points'!$E$11:$L$17,D103)</f>
        <v>0</v>
      </c>
      <c r="M103" s="59">
        <f>countif('Current 2025 Points'!$G$11:$N$17,D103)</f>
        <v>0</v>
      </c>
    </row>
    <row r="104">
      <c r="A104" s="13">
        <v>103.0</v>
      </c>
      <c r="B104" s="13">
        <v>143.0</v>
      </c>
      <c r="C104" s="14" t="s">
        <v>220</v>
      </c>
      <c r="D104" s="14" t="s">
        <v>599</v>
      </c>
      <c r="E104" s="14" t="s">
        <v>388</v>
      </c>
      <c r="F104" s="15">
        <v>531.0</v>
      </c>
      <c r="I104" t="str">
        <f t="array" ref="I104">INDEX('Current 2025 Points'!$F$11:$F$77,MATCH(1,MMULT(--('Current 2025 Points'!$G$11:$N$17=D104),TRANSPOSE(COLUMN('Current 2025 Points'!$G$11:$N$17)^0)),0))</f>
        <v>#N/A</v>
      </c>
      <c r="J104" s="58"/>
      <c r="K104" s="58">
        <f>F104-IFERROR(VLOOKUP(D104,'Pre-transfer 2025 Ranking'!$D:$F,3,0),0)</f>
        <v>223</v>
      </c>
      <c r="L104">
        <f>countif('Pre-transfer 2025 Points'!$E$11:$L$17,D104)</f>
        <v>0</v>
      </c>
      <c r="M104" s="59">
        <f>countif('Current 2025 Points'!$G$11:$N$17,D104)</f>
        <v>0</v>
      </c>
    </row>
    <row r="105">
      <c r="A105" s="13">
        <v>104.0</v>
      </c>
      <c r="B105" s="13">
        <v>490.0</v>
      </c>
      <c r="C105" s="14" t="s">
        <v>1475</v>
      </c>
      <c r="D105" s="14" t="s">
        <v>297</v>
      </c>
      <c r="E105" s="14" t="s">
        <v>121</v>
      </c>
      <c r="F105" s="15">
        <v>527.0</v>
      </c>
      <c r="I105" t="str">
        <f t="array" ref="I105">INDEX('Current 2025 Points'!$F$11:$F$77,MATCH(1,MMULT(--('Current 2025 Points'!$G$11:$N$17=D105),TRANSPOSE(COLUMN('Current 2025 Points'!$G$11:$N$17)^0)),0))</f>
        <v>#N/A</v>
      </c>
      <c r="J105" s="58"/>
      <c r="K105" s="58">
        <f>F105-IFERROR(VLOOKUP(D105,'Pre-transfer 2025 Ranking'!$D:$F,3,0),0)</f>
        <v>247</v>
      </c>
      <c r="L105">
        <f>countif('Pre-transfer 2025 Points'!$E$11:$L$17,D105)</f>
        <v>0</v>
      </c>
      <c r="M105" s="59">
        <f>countif('Current 2025 Points'!$G$11:$N$17,D105)</f>
        <v>0</v>
      </c>
    </row>
    <row r="106">
      <c r="A106" s="13">
        <v>105.0</v>
      </c>
      <c r="B106" s="13">
        <v>128.0</v>
      </c>
      <c r="C106" s="14" t="s">
        <v>4313</v>
      </c>
      <c r="D106" s="14" t="s">
        <v>1848</v>
      </c>
      <c r="E106" s="14" t="s">
        <v>106</v>
      </c>
      <c r="F106" s="15">
        <v>527.0</v>
      </c>
      <c r="I106" t="str">
        <f t="array" ref="I106">INDEX('Current 2025 Points'!$F$11:$F$77,MATCH(1,MMULT(--('Current 2025 Points'!$G$11:$N$17=D106),TRANSPOSE(COLUMN('Current 2025 Points'!$G$11:$N$17)^0)),0))</f>
        <v>#N/A</v>
      </c>
      <c r="J106" s="58"/>
      <c r="K106" s="58">
        <f>F106-IFERROR(VLOOKUP(D106,'Pre-transfer 2025 Ranking'!$D:$F,3,0),0)</f>
        <v>462</v>
      </c>
      <c r="L106">
        <f>countif('Pre-transfer 2025 Points'!$E$11:$L$17,D106)</f>
        <v>0</v>
      </c>
      <c r="M106" s="59">
        <f>countif('Current 2025 Points'!$G$11:$N$17,D106)</f>
        <v>0</v>
      </c>
    </row>
    <row r="107">
      <c r="A107" s="13">
        <v>106.0</v>
      </c>
      <c r="B107" s="13">
        <v>506.0</v>
      </c>
      <c r="C107" s="14" t="s">
        <v>4352</v>
      </c>
      <c r="D107" s="14" t="s">
        <v>478</v>
      </c>
      <c r="E107" s="14" t="s">
        <v>130</v>
      </c>
      <c r="F107" s="15">
        <v>524.0</v>
      </c>
      <c r="I107" t="str">
        <f t="array" ref="I107">INDEX('Current 2025 Points'!$F$11:$F$77,MATCH(1,MMULT(--('Current 2025 Points'!$G$11:$N$17=D107),TRANSPOSE(COLUMN('Current 2025 Points'!$G$11:$N$17)^0)),0))</f>
        <v>#N/A</v>
      </c>
      <c r="J107" s="58"/>
      <c r="K107" s="58">
        <f>F107-IFERROR(VLOOKUP(D107,'Pre-transfer 2025 Ranking'!$D:$F,3,0),0)</f>
        <v>169</v>
      </c>
      <c r="L107">
        <f>countif('Pre-transfer 2025 Points'!$E$11:$L$17,D107)</f>
        <v>0</v>
      </c>
      <c r="M107" s="59">
        <f>countif('Current 2025 Points'!$G$11:$N$17,D107)</f>
        <v>0</v>
      </c>
    </row>
    <row r="108">
      <c r="A108" s="13">
        <v>107.0</v>
      </c>
      <c r="B108" s="13">
        <v>202.0</v>
      </c>
      <c r="C108" s="14" t="s">
        <v>1238</v>
      </c>
      <c r="D108" s="14" t="s">
        <v>132</v>
      </c>
      <c r="E108" s="14" t="s">
        <v>93</v>
      </c>
      <c r="F108" s="15">
        <v>516.0</v>
      </c>
      <c r="I108" t="str">
        <f t="array" ref="I108">INDEX('Current 2025 Points'!$F$11:$F$77,MATCH(1,MMULT(--('Current 2025 Points'!$G$11:$N$17=D108),TRANSPOSE(COLUMN('Current 2025 Points'!$G$11:$N$17)^0)),0))</f>
        <v>#N/A</v>
      </c>
      <c r="J108" s="58"/>
      <c r="K108" s="58">
        <f>F108-IFERROR(VLOOKUP(D108,'Pre-transfer 2025 Ranking'!$D:$F,3,0),0)</f>
        <v>251</v>
      </c>
      <c r="L108">
        <f>countif('Pre-transfer 2025 Points'!$E$11:$L$17,D108)</f>
        <v>0</v>
      </c>
      <c r="M108" s="59">
        <f>countif('Current 2025 Points'!$G$11:$N$17,D108)</f>
        <v>0</v>
      </c>
    </row>
    <row r="109">
      <c r="A109" s="13">
        <v>108.0</v>
      </c>
      <c r="B109" s="13">
        <v>146.0</v>
      </c>
      <c r="C109" s="14" t="s">
        <v>190</v>
      </c>
      <c r="D109" s="14" t="s">
        <v>371</v>
      </c>
      <c r="E109" s="14" t="s">
        <v>98</v>
      </c>
      <c r="F109" s="15">
        <v>515.0</v>
      </c>
      <c r="I109" t="str">
        <f t="array" ref="I109">INDEX('Current 2025 Points'!$F$11:$F$77,MATCH(1,MMULT(--('Current 2025 Points'!$G$11:$N$17=D109),TRANSPOSE(COLUMN('Current 2025 Points'!$G$11:$N$17)^0)),0))</f>
        <v>#N/A</v>
      </c>
      <c r="J109" s="58"/>
      <c r="K109" s="58">
        <f>F109-IFERROR(VLOOKUP(D109,'Pre-transfer 2025 Ranking'!$D:$F,3,0),0)</f>
        <v>183</v>
      </c>
      <c r="L109">
        <f>countif('Pre-transfer 2025 Points'!$E$11:$L$17,D109)</f>
        <v>0</v>
      </c>
      <c r="M109" s="59">
        <f>countif('Current 2025 Points'!$G$11:$N$17,D109)</f>
        <v>0</v>
      </c>
    </row>
    <row r="110">
      <c r="A110" s="13">
        <v>109.0</v>
      </c>
      <c r="B110" s="13">
        <v>258.0</v>
      </c>
      <c r="C110" s="14" t="s">
        <v>4353</v>
      </c>
      <c r="D110" s="14" t="s">
        <v>67</v>
      </c>
      <c r="E110" s="14" t="s">
        <v>4314</v>
      </c>
      <c r="F110" s="15">
        <v>514.0</v>
      </c>
      <c r="I110" t="str">
        <f t="array" ref="I110">INDEX('Current 2025 Points'!$F$11:$F$77,MATCH(1,MMULT(--('Current 2025 Points'!$G$11:$N$17=D110),TRANSPOSE(COLUMN('Current 2025 Points'!$G$11:$N$17)^0)),0))</f>
        <v>#N/A</v>
      </c>
      <c r="J110" s="58"/>
      <c r="K110" s="58">
        <f>F110-IFERROR(VLOOKUP(D110,'Pre-transfer 2025 Ranking'!$D:$F,3,0),0)</f>
        <v>93</v>
      </c>
      <c r="L110">
        <f>countif('Pre-transfer 2025 Points'!$E$11:$L$17,D110)</f>
        <v>0</v>
      </c>
      <c r="M110" s="59">
        <f>countif('Current 2025 Points'!$G$11:$N$17,D110)</f>
        <v>0</v>
      </c>
    </row>
    <row r="111">
      <c r="A111" s="13">
        <v>110.0</v>
      </c>
      <c r="B111" s="13">
        <v>61.0</v>
      </c>
      <c r="C111" s="14" t="s">
        <v>737</v>
      </c>
      <c r="D111" s="14" t="s">
        <v>254</v>
      </c>
      <c r="E111" s="14" t="s">
        <v>143</v>
      </c>
      <c r="F111" s="15">
        <v>512.0</v>
      </c>
      <c r="I111" t="str">
        <f t="array" ref="I111">INDEX('Current 2025 Points'!$F$11:$F$77,MATCH(1,MMULT(--('Current 2025 Points'!$G$11:$N$17=D111),TRANSPOSE(COLUMN('Current 2025 Points'!$G$11:$N$17)^0)),0))</f>
        <v>#N/A</v>
      </c>
      <c r="J111" s="58"/>
      <c r="K111" s="58">
        <f>F111-IFERROR(VLOOKUP(D111,'Pre-transfer 2025 Ranking'!$D:$F,3,0),0)</f>
        <v>346</v>
      </c>
      <c r="L111">
        <f>countif('Pre-transfer 2025 Points'!$E$11:$L$17,D111)</f>
        <v>0</v>
      </c>
      <c r="M111" s="59">
        <f>countif('Current 2025 Points'!$G$11:$N$17,D111)</f>
        <v>0</v>
      </c>
    </row>
    <row r="112">
      <c r="A112" s="13">
        <v>111.0</v>
      </c>
      <c r="B112" s="13">
        <v>243.0</v>
      </c>
      <c r="C112" s="14" t="s">
        <v>1036</v>
      </c>
      <c r="D112" s="14" t="s">
        <v>1552</v>
      </c>
      <c r="E112" s="14" t="s">
        <v>130</v>
      </c>
      <c r="F112" s="15">
        <v>512.0</v>
      </c>
      <c r="I112" t="str">
        <f t="array" ref="I112">INDEX('Current 2025 Points'!$F$11:$F$77,MATCH(1,MMULT(--('Current 2025 Points'!$G$11:$N$17=D112),TRANSPOSE(COLUMN('Current 2025 Points'!$G$11:$N$17)^0)),0))</f>
        <v>#N/A</v>
      </c>
      <c r="J112" s="58"/>
      <c r="K112" s="58">
        <f>F112-IFERROR(VLOOKUP(D112,'Pre-transfer 2025 Ranking'!$D:$F,3,0),0)</f>
        <v>344</v>
      </c>
      <c r="L112">
        <f>countif('Pre-transfer 2025 Points'!$E$11:$L$17,D112)</f>
        <v>0</v>
      </c>
      <c r="M112" s="59">
        <f>countif('Current 2025 Points'!$G$11:$N$17,D112)</f>
        <v>0</v>
      </c>
    </row>
    <row r="113">
      <c r="A113" s="13">
        <v>112.0</v>
      </c>
      <c r="B113" s="13">
        <v>804.0</v>
      </c>
      <c r="C113" s="14" t="s">
        <v>4354</v>
      </c>
      <c r="D113" s="14" t="s">
        <v>221</v>
      </c>
      <c r="E113" s="14" t="s">
        <v>90</v>
      </c>
      <c r="F113" s="15">
        <v>510.0</v>
      </c>
      <c r="I113" t="str">
        <f t="array" ref="I113">INDEX('Current 2025 Points'!$F$11:$F$77,MATCH(1,MMULT(--('Current 2025 Points'!$G$11:$N$17=D113),TRANSPOSE(COLUMN('Current 2025 Points'!$G$11:$N$17)^0)),0))</f>
        <v>#N/A</v>
      </c>
      <c r="J113" s="58"/>
      <c r="K113" s="58">
        <f>F113-IFERROR(VLOOKUP(D113,'Pre-transfer 2025 Ranking'!$D:$F,3,0),0)</f>
        <v>160</v>
      </c>
      <c r="L113">
        <f>countif('Pre-transfer 2025 Points'!$E$11:$L$17,D113)</f>
        <v>0</v>
      </c>
      <c r="M113" s="59">
        <f>countif('Current 2025 Points'!$G$11:$N$17,D113)</f>
        <v>0</v>
      </c>
    </row>
    <row r="114">
      <c r="A114" s="13">
        <v>113.0</v>
      </c>
      <c r="B114" s="13">
        <v>99.0</v>
      </c>
      <c r="C114" s="14" t="s">
        <v>4324</v>
      </c>
      <c r="D114" s="14" t="s">
        <v>149</v>
      </c>
      <c r="E114" s="14" t="s">
        <v>4325</v>
      </c>
      <c r="F114" s="15">
        <v>509.0</v>
      </c>
      <c r="I114" t="str">
        <f t="array" ref="I114">INDEX('Current 2025 Points'!$F$11:$F$77,MATCH(1,MMULT(--('Current 2025 Points'!$G$11:$N$17=D114),TRANSPOSE(COLUMN('Current 2025 Points'!$G$11:$N$17)^0)),0))</f>
        <v>#N/A</v>
      </c>
      <c r="J114" s="58"/>
      <c r="K114" s="58">
        <f>F114-IFERROR(VLOOKUP(D114,'Pre-transfer 2025 Ranking'!$D:$F,3,0),0)</f>
        <v>338</v>
      </c>
      <c r="L114">
        <f>countif('Pre-transfer 2025 Points'!$E$11:$L$17,D114)</f>
        <v>0</v>
      </c>
      <c r="M114" s="59">
        <f>countif('Current 2025 Points'!$G$11:$N$17,D114)</f>
        <v>0</v>
      </c>
    </row>
    <row r="115">
      <c r="A115" s="13">
        <v>114.0</v>
      </c>
      <c r="B115" s="13">
        <v>961.0</v>
      </c>
      <c r="C115" s="14" t="s">
        <v>1670</v>
      </c>
      <c r="D115" s="14" t="s">
        <v>533</v>
      </c>
      <c r="E115" s="14" t="s">
        <v>121</v>
      </c>
      <c r="F115" s="15">
        <v>505.0</v>
      </c>
      <c r="I115" t="str">
        <f t="array" ref="I115">INDEX('Current 2025 Points'!$F$11:$F$77,MATCH(1,MMULT(--('Current 2025 Points'!$G$11:$N$17=D115),TRANSPOSE(COLUMN('Current 2025 Points'!$G$11:$N$17)^0)),0))</f>
        <v>#N/A</v>
      </c>
      <c r="J115" s="58"/>
      <c r="K115" s="58">
        <f>F115-IFERROR(VLOOKUP(D115,'Pre-transfer 2025 Ranking'!$D:$F,3,0),0)</f>
        <v>223</v>
      </c>
      <c r="L115">
        <f>countif('Pre-transfer 2025 Points'!$E$11:$L$17,D115)</f>
        <v>0</v>
      </c>
      <c r="M115" s="59">
        <f>countif('Current 2025 Points'!$G$11:$N$17,D115)</f>
        <v>0</v>
      </c>
    </row>
    <row r="116">
      <c r="A116" s="13">
        <v>115.0</v>
      </c>
      <c r="B116" s="13">
        <v>212.0</v>
      </c>
      <c r="C116" s="14" t="s">
        <v>356</v>
      </c>
      <c r="D116" s="14" t="s">
        <v>360</v>
      </c>
      <c r="E116" s="14" t="s">
        <v>93</v>
      </c>
      <c r="F116" s="15">
        <v>505.0</v>
      </c>
      <c r="I116" t="str">
        <f t="array" ref="I116">INDEX('Current 2025 Points'!$F$11:$F$77,MATCH(1,MMULT(--('Current 2025 Points'!$G$11:$N$17=D116),TRANSPOSE(COLUMN('Current 2025 Points'!$G$11:$N$17)^0)),0))</f>
        <v>#N/A</v>
      </c>
      <c r="J116" s="58"/>
      <c r="K116" s="58">
        <f>F116-IFERROR(VLOOKUP(D116,'Pre-transfer 2025 Ranking'!$D:$F,3,0),0)</f>
        <v>428</v>
      </c>
      <c r="L116">
        <f>countif('Pre-transfer 2025 Points'!$E$11:$L$17,D116)</f>
        <v>0</v>
      </c>
      <c r="M116" s="59">
        <f>countif('Current 2025 Points'!$G$11:$N$17,D116)</f>
        <v>0</v>
      </c>
    </row>
    <row r="117">
      <c r="A117" s="13">
        <v>116.0</v>
      </c>
      <c r="B117" s="13">
        <v>97.0</v>
      </c>
      <c r="C117" s="14" t="s">
        <v>4350</v>
      </c>
      <c r="D117" s="14" t="s">
        <v>622</v>
      </c>
      <c r="E117" s="14" t="s">
        <v>115</v>
      </c>
      <c r="F117" s="15">
        <v>504.0</v>
      </c>
      <c r="I117" t="str">
        <f t="array" ref="I117">INDEX('Current 2025 Points'!$F$11:$F$77,MATCH(1,MMULT(--('Current 2025 Points'!$G$11:$N$17=D117),TRANSPOSE(COLUMN('Current 2025 Points'!$G$11:$N$17)^0)),0))</f>
        <v>#N/A</v>
      </c>
      <c r="J117" s="58"/>
      <c r="K117" s="58">
        <f>F117-IFERROR(VLOOKUP(D117,'Pre-transfer 2025 Ranking'!$D:$F,3,0),0)</f>
        <v>170</v>
      </c>
      <c r="L117">
        <f>countif('Pre-transfer 2025 Points'!$E$11:$L$17,D117)</f>
        <v>0</v>
      </c>
      <c r="M117" s="59">
        <f>countif('Current 2025 Points'!$G$11:$N$17,D117)</f>
        <v>0</v>
      </c>
    </row>
    <row r="118">
      <c r="A118" s="13">
        <v>117.0</v>
      </c>
      <c r="B118" s="13">
        <v>359.0</v>
      </c>
      <c r="C118" s="14" t="s">
        <v>4355</v>
      </c>
      <c r="D118" s="14" t="s">
        <v>114</v>
      </c>
      <c r="E118" s="14" t="s">
        <v>115</v>
      </c>
      <c r="F118" s="15">
        <v>491.0</v>
      </c>
      <c r="I118" t="str">
        <f t="array" ref="I118">INDEX('Current 2025 Points'!$F$11:$F$77,MATCH(1,MMULT(--('Current 2025 Points'!$G$11:$N$17=D118),TRANSPOSE(COLUMN('Current 2025 Points'!$G$11:$N$17)^0)),0))</f>
        <v>#N/A</v>
      </c>
      <c r="J118" s="58"/>
      <c r="K118" s="58">
        <f>F118-IFERROR(VLOOKUP(D118,'Pre-transfer 2025 Ranking'!$D:$F,3,0),0)</f>
        <v>126</v>
      </c>
      <c r="L118">
        <f>countif('Pre-transfer 2025 Points'!$E$11:$L$17,D118)</f>
        <v>0</v>
      </c>
      <c r="M118" s="59">
        <f>countif('Current 2025 Points'!$G$11:$N$17,D118)</f>
        <v>0</v>
      </c>
    </row>
    <row r="119">
      <c r="A119" s="13">
        <v>118.0</v>
      </c>
      <c r="B119" s="13">
        <v>121.0</v>
      </c>
      <c r="C119" s="14" t="s">
        <v>118</v>
      </c>
      <c r="D119" s="14" t="s">
        <v>959</v>
      </c>
      <c r="E119" s="14" t="s">
        <v>99</v>
      </c>
      <c r="F119" s="15">
        <v>488.0</v>
      </c>
      <c r="I119" t="str">
        <f t="array" ref="I119">INDEX('Current 2025 Points'!$F$11:$F$77,MATCH(1,MMULT(--('Current 2025 Points'!$G$11:$N$17=D119),TRANSPOSE(COLUMN('Current 2025 Points'!$G$11:$N$17)^0)),0))</f>
        <v>#N/A</v>
      </c>
      <c r="J119" s="58"/>
      <c r="K119" s="58">
        <f>F119-IFERROR(VLOOKUP(D119,'Pre-transfer 2025 Ranking'!$D:$F,3,0),0)</f>
        <v>226</v>
      </c>
      <c r="L119">
        <f>countif('Pre-transfer 2025 Points'!$E$11:$L$17,D119)</f>
        <v>0</v>
      </c>
      <c r="M119" s="59">
        <f>countif('Current 2025 Points'!$G$11:$N$17,D119)</f>
        <v>0</v>
      </c>
    </row>
    <row r="120">
      <c r="A120" s="13">
        <v>119.0</v>
      </c>
      <c r="B120" s="13">
        <v>221.0</v>
      </c>
      <c r="C120" s="14" t="s">
        <v>290</v>
      </c>
      <c r="D120" s="14" t="s">
        <v>1278</v>
      </c>
      <c r="E120" s="14" t="s">
        <v>115</v>
      </c>
      <c r="F120" s="15">
        <v>485.0</v>
      </c>
      <c r="I120" t="str">
        <f t="array" ref="I120">INDEX('Current 2025 Points'!$F$11:$F$77,MATCH(1,MMULT(--('Current 2025 Points'!$G$11:$N$17=D120),TRANSPOSE(COLUMN('Current 2025 Points'!$G$11:$N$17)^0)),0))</f>
        <v>#N/A</v>
      </c>
      <c r="J120" s="58"/>
      <c r="K120" s="58">
        <f>F120-IFERROR(VLOOKUP(D120,'Pre-transfer 2025 Ranking'!$D:$F,3,0),0)</f>
        <v>237</v>
      </c>
      <c r="L120">
        <f>countif('Pre-transfer 2025 Points'!$E$11:$L$17,D120)</f>
        <v>0</v>
      </c>
      <c r="M120" s="59">
        <f>countif('Current 2025 Points'!$G$11:$N$17,D120)</f>
        <v>0</v>
      </c>
    </row>
    <row r="121">
      <c r="A121" s="13">
        <v>120.0</v>
      </c>
      <c r="B121" s="13">
        <v>51.0</v>
      </c>
      <c r="C121" s="14" t="s">
        <v>894</v>
      </c>
      <c r="D121" s="14" t="s">
        <v>1006</v>
      </c>
      <c r="E121" s="14" t="s">
        <v>121</v>
      </c>
      <c r="F121" s="15">
        <v>482.0</v>
      </c>
      <c r="I121" t="str">
        <f t="array" ref="I121">INDEX('Current 2025 Points'!$F$11:$F$77,MATCH(1,MMULT(--('Current 2025 Points'!$G$11:$N$17=D121),TRANSPOSE(COLUMN('Current 2025 Points'!$G$11:$N$17)^0)),0))</f>
        <v>Andy</v>
      </c>
      <c r="J121" s="58"/>
      <c r="K121" s="58">
        <f>F121-IFERROR(VLOOKUP(D121,'Pre-transfer 2025 Ranking'!$D:$F,3,0),0)</f>
        <v>25</v>
      </c>
      <c r="L121">
        <f>countif('Pre-transfer 2025 Points'!$E$11:$L$17,D121)</f>
        <v>1</v>
      </c>
      <c r="M121" s="59">
        <f>countif('Current 2025 Points'!$G$11:$N$17,D121)</f>
        <v>1</v>
      </c>
    </row>
    <row r="122">
      <c r="A122" s="13">
        <v>121.0</v>
      </c>
      <c r="B122" s="13">
        <v>125.0</v>
      </c>
      <c r="C122" s="14" t="s">
        <v>470</v>
      </c>
      <c r="D122" s="14" t="s">
        <v>406</v>
      </c>
      <c r="E122" s="14" t="s">
        <v>99</v>
      </c>
      <c r="F122" s="15">
        <v>473.0</v>
      </c>
      <c r="I122" t="str">
        <f t="array" ref="I122">INDEX('Current 2025 Points'!$F$11:$F$77,MATCH(1,MMULT(--('Current 2025 Points'!$G$11:$N$17=D122),TRANSPOSE(COLUMN('Current 2025 Points'!$G$11:$N$17)^0)),0))</f>
        <v>#N/A</v>
      </c>
      <c r="J122" s="58"/>
      <c r="K122" s="58">
        <f>F122-IFERROR(VLOOKUP(D122,'Pre-transfer 2025 Ranking'!$D:$F,3,0),0)</f>
        <v>49</v>
      </c>
      <c r="L122">
        <f>countif('Pre-transfer 2025 Points'!$E$11:$L$17,D122)</f>
        <v>0</v>
      </c>
      <c r="M122" s="59">
        <f>countif('Current 2025 Points'!$G$11:$N$17,D122)</f>
        <v>0</v>
      </c>
    </row>
    <row r="123">
      <c r="A123" s="13">
        <v>122.0</v>
      </c>
      <c r="B123" s="13">
        <v>209.0</v>
      </c>
      <c r="C123" s="14" t="s">
        <v>4356</v>
      </c>
      <c r="D123" s="14" t="s">
        <v>865</v>
      </c>
      <c r="E123" s="14" t="s">
        <v>157</v>
      </c>
      <c r="F123" s="15">
        <v>472.0</v>
      </c>
      <c r="I123" t="str">
        <f t="array" ref="I123">INDEX('Current 2025 Points'!$F$11:$F$77,MATCH(1,MMULT(--('Current 2025 Points'!$G$11:$N$17=D123),TRANSPOSE(COLUMN('Current 2025 Points'!$G$11:$N$17)^0)),0))</f>
        <v>#N/A</v>
      </c>
      <c r="J123" s="58"/>
      <c r="K123" s="58">
        <f>F123-IFERROR(VLOOKUP(D123,'Pre-transfer 2025 Ranking'!$D:$F,3,0),0)</f>
        <v>280</v>
      </c>
      <c r="L123">
        <f>countif('Pre-transfer 2025 Points'!$E$11:$L$17,D123)</f>
        <v>0</v>
      </c>
      <c r="M123" s="59">
        <f>countif('Current 2025 Points'!$G$11:$N$17,D123)</f>
        <v>0</v>
      </c>
    </row>
    <row r="124">
      <c r="A124" s="13">
        <v>123.0</v>
      </c>
      <c r="B124" s="13">
        <v>332.0</v>
      </c>
      <c r="C124" s="14" t="s">
        <v>508</v>
      </c>
      <c r="D124" s="14" t="s">
        <v>1849</v>
      </c>
      <c r="E124" s="14" t="s">
        <v>4333</v>
      </c>
      <c r="F124" s="15">
        <v>471.0</v>
      </c>
      <c r="I124" t="str">
        <f t="array" ref="I124">INDEX('Current 2025 Points'!$F$11:$F$77,MATCH(1,MMULT(--('Current 2025 Points'!$G$11:$N$17=D124),TRANSPOSE(COLUMN('Current 2025 Points'!$G$11:$N$17)^0)),0))</f>
        <v>#N/A</v>
      </c>
      <c r="J124" s="58"/>
      <c r="K124" s="58">
        <f>F124-IFERROR(VLOOKUP(D124,'Pre-transfer 2025 Ranking'!$D:$F,3,0),0)</f>
        <v>145</v>
      </c>
      <c r="L124">
        <f>countif('Pre-transfer 2025 Points'!$E$11:$L$17,D124)</f>
        <v>0</v>
      </c>
      <c r="M124" s="59">
        <f>countif('Current 2025 Points'!$G$11:$N$17,D124)</f>
        <v>0</v>
      </c>
    </row>
    <row r="125">
      <c r="A125" s="13">
        <v>124.0</v>
      </c>
      <c r="B125" s="13">
        <v>178.0</v>
      </c>
      <c r="C125" s="14" t="s">
        <v>4345</v>
      </c>
      <c r="D125" s="14" t="s">
        <v>270</v>
      </c>
      <c r="E125" s="14" t="s">
        <v>90</v>
      </c>
      <c r="F125" s="15">
        <v>468.0</v>
      </c>
      <c r="I125" t="str">
        <f t="array" ref="I125">INDEX('Current 2025 Points'!$F$11:$F$77,MATCH(1,MMULT(--('Current 2025 Points'!$G$11:$N$17=D125),TRANSPOSE(COLUMN('Current 2025 Points'!$G$11:$N$17)^0)),0))</f>
        <v>#N/A</v>
      </c>
      <c r="J125" s="58"/>
      <c r="K125" s="58">
        <f>F125-IFERROR(VLOOKUP(D125,'Pre-transfer 2025 Ranking'!$D:$F,3,0),0)</f>
        <v>155</v>
      </c>
      <c r="L125">
        <f>countif('Pre-transfer 2025 Points'!$E$11:$L$17,D125)</f>
        <v>0</v>
      </c>
      <c r="M125" s="59">
        <f>countif('Current 2025 Points'!$G$11:$N$17,D125)</f>
        <v>0</v>
      </c>
    </row>
    <row r="126">
      <c r="A126" s="13">
        <v>125.0</v>
      </c>
      <c r="B126" s="13">
        <v>118.0</v>
      </c>
      <c r="C126" s="14" t="s">
        <v>107</v>
      </c>
      <c r="D126" s="14" t="s">
        <v>185</v>
      </c>
      <c r="E126" s="14" t="s">
        <v>90</v>
      </c>
      <c r="F126" s="15">
        <v>466.0</v>
      </c>
      <c r="I126" t="str">
        <f t="array" ref="I126">INDEX('Current 2025 Points'!$F$11:$F$77,MATCH(1,MMULT(--('Current 2025 Points'!$G$11:$N$17=D126),TRANSPOSE(COLUMN('Current 2025 Points'!$G$11:$N$17)^0)),0))</f>
        <v>#N/A</v>
      </c>
      <c r="J126" s="58"/>
      <c r="K126" s="58">
        <f>F126-IFERROR(VLOOKUP(D126,'Pre-transfer 2025 Ranking'!$D:$F,3,0),0)</f>
        <v>238</v>
      </c>
      <c r="L126">
        <f>countif('Pre-transfer 2025 Points'!$E$11:$L$17,D126)</f>
        <v>0</v>
      </c>
      <c r="M126" s="59">
        <f>countif('Current 2025 Points'!$G$11:$N$17,D126)</f>
        <v>0</v>
      </c>
    </row>
    <row r="127">
      <c r="A127" s="13">
        <v>126.0</v>
      </c>
      <c r="B127" s="13">
        <v>310.0</v>
      </c>
      <c r="C127" s="14" t="s">
        <v>144</v>
      </c>
      <c r="D127" s="14" t="s">
        <v>545</v>
      </c>
      <c r="E127" s="14" t="s">
        <v>4331</v>
      </c>
      <c r="F127" s="15">
        <v>464.0</v>
      </c>
      <c r="I127" t="str">
        <f t="array" ref="I127">INDEX('Current 2025 Points'!$F$11:$F$77,MATCH(1,MMULT(--('Current 2025 Points'!$G$11:$N$17=D127),TRANSPOSE(COLUMN('Current 2025 Points'!$G$11:$N$17)^0)),0))</f>
        <v>#N/A</v>
      </c>
      <c r="J127" s="58"/>
      <c r="K127" s="58">
        <f>F127-IFERROR(VLOOKUP(D127,'Pre-transfer 2025 Ranking'!$D:$F,3,0),0)</f>
        <v>286</v>
      </c>
      <c r="L127">
        <f>countif('Pre-transfer 2025 Points'!$E$11:$L$17,D127)</f>
        <v>0</v>
      </c>
      <c r="M127" s="59">
        <f>countif('Current 2025 Points'!$G$11:$N$17,D127)</f>
        <v>0</v>
      </c>
    </row>
    <row r="128">
      <c r="A128" s="13">
        <v>127.0</v>
      </c>
      <c r="B128" s="13">
        <v>65.0</v>
      </c>
      <c r="C128" s="14" t="s">
        <v>284</v>
      </c>
      <c r="D128" s="14" t="s">
        <v>596</v>
      </c>
      <c r="E128" s="14" t="s">
        <v>130</v>
      </c>
      <c r="F128" s="15">
        <v>461.0</v>
      </c>
      <c r="I128" t="str">
        <f t="array" ref="I128">INDEX('Current 2025 Points'!$F$11:$F$77,MATCH(1,MMULT(--('Current 2025 Points'!$G$11:$N$17=D128),TRANSPOSE(COLUMN('Current 2025 Points'!$G$11:$N$17)^0)),0))</f>
        <v>#N/A</v>
      </c>
      <c r="J128" s="58"/>
      <c r="K128" s="58">
        <f>F128-IFERROR(VLOOKUP(D128,'Pre-transfer 2025 Ranking'!$D:$F,3,0),0)</f>
        <v>249</v>
      </c>
      <c r="L128">
        <f>countif('Pre-transfer 2025 Points'!$E$11:$L$17,D128)</f>
        <v>0</v>
      </c>
      <c r="M128" s="59">
        <f>countif('Current 2025 Points'!$G$11:$N$17,D128)</f>
        <v>0</v>
      </c>
    </row>
    <row r="129">
      <c r="A129" s="13">
        <v>128.0</v>
      </c>
      <c r="B129" s="13">
        <v>238.0</v>
      </c>
      <c r="C129" s="14" t="s">
        <v>4357</v>
      </c>
      <c r="D129" s="14" t="s">
        <v>346</v>
      </c>
      <c r="E129" s="14" t="s">
        <v>347</v>
      </c>
      <c r="F129" s="15">
        <v>460.0</v>
      </c>
      <c r="I129" t="str">
        <f t="array" ref="I129">INDEX('Current 2025 Points'!$F$11:$F$77,MATCH(1,MMULT(--('Current 2025 Points'!$G$11:$N$17=D129),TRANSPOSE(COLUMN('Current 2025 Points'!$G$11:$N$17)^0)),0))</f>
        <v>#N/A</v>
      </c>
      <c r="J129" s="58"/>
      <c r="K129" s="58">
        <f>F129-IFERROR(VLOOKUP(D129,'Pre-transfer 2025 Ranking'!$D:$F,3,0),0)</f>
        <v>232</v>
      </c>
      <c r="L129">
        <f>countif('Pre-transfer 2025 Points'!$E$11:$L$17,D129)</f>
        <v>0</v>
      </c>
      <c r="M129" s="59">
        <f>countif('Current 2025 Points'!$G$11:$N$17,D129)</f>
        <v>0</v>
      </c>
    </row>
    <row r="130">
      <c r="A130" s="13">
        <v>129.0</v>
      </c>
      <c r="B130" s="13">
        <v>27.0</v>
      </c>
      <c r="C130" s="14" t="s">
        <v>4358</v>
      </c>
      <c r="D130" s="14" t="s">
        <v>1850</v>
      </c>
      <c r="E130" s="14" t="s">
        <v>128</v>
      </c>
      <c r="F130" s="15">
        <v>459.0</v>
      </c>
      <c r="I130" t="str">
        <f t="array" ref="I130">INDEX('Current 2025 Points'!$F$11:$F$77,MATCH(1,MMULT(--('Current 2025 Points'!$G$11:$N$17=D130),TRANSPOSE(COLUMN('Current 2025 Points'!$G$11:$N$17)^0)),0))</f>
        <v>Dave</v>
      </c>
      <c r="J130" s="58"/>
      <c r="K130" s="58">
        <f>F130-IFERROR(VLOOKUP(D130,'Pre-transfer 2025 Ranking'!$D:$F,3,0),0)</f>
        <v>137</v>
      </c>
      <c r="L130">
        <f>countif('Pre-transfer 2025 Points'!$E$11:$L$17,D130)</f>
        <v>1</v>
      </c>
      <c r="M130" s="59">
        <f>countif('Current 2025 Points'!$G$11:$N$17,D130)</f>
        <v>1</v>
      </c>
    </row>
    <row r="131">
      <c r="A131" s="13">
        <v>130.0</v>
      </c>
      <c r="B131" s="13">
        <v>46.0</v>
      </c>
      <c r="C131" s="14" t="s">
        <v>1127</v>
      </c>
      <c r="D131" s="14" t="s">
        <v>1080</v>
      </c>
      <c r="E131" s="14" t="s">
        <v>98</v>
      </c>
      <c r="F131" s="15">
        <v>454.0</v>
      </c>
      <c r="I131" t="str">
        <f t="array" ref="I131">INDEX('Current 2025 Points'!$F$11:$F$77,MATCH(1,MMULT(--('Current 2025 Points'!$G$11:$N$17=D131),TRANSPOSE(COLUMN('Current 2025 Points'!$G$11:$N$17)^0)),0))</f>
        <v>#N/A</v>
      </c>
      <c r="J131" s="58"/>
      <c r="K131" s="58">
        <f>F131-IFERROR(VLOOKUP(D131,'Pre-transfer 2025 Ranking'!$D:$F,3,0),0)</f>
        <v>366</v>
      </c>
      <c r="L131">
        <f>countif('Pre-transfer 2025 Points'!$E$11:$L$17,D131)</f>
        <v>0</v>
      </c>
      <c r="M131" s="59">
        <f>countif('Current 2025 Points'!$G$11:$N$17,D131)</f>
        <v>0</v>
      </c>
    </row>
    <row r="132">
      <c r="A132" s="13">
        <v>131.0</v>
      </c>
      <c r="B132" s="13">
        <v>201.0</v>
      </c>
      <c r="C132" s="14" t="s">
        <v>1378</v>
      </c>
      <c r="D132" s="14" t="s">
        <v>1809</v>
      </c>
      <c r="E132" s="14" t="s">
        <v>4317</v>
      </c>
      <c r="F132" s="15">
        <v>449.0</v>
      </c>
      <c r="I132" t="str">
        <f t="array" ref="I132">INDEX('Current 2025 Points'!$F$11:$F$77,MATCH(1,MMULT(--('Current 2025 Points'!$G$11:$N$17=D132),TRANSPOSE(COLUMN('Current 2025 Points'!$G$11:$N$17)^0)),0))</f>
        <v>#N/A</v>
      </c>
      <c r="J132" s="58"/>
      <c r="K132" s="58">
        <f>F132-IFERROR(VLOOKUP(D132,'Pre-transfer 2025 Ranking'!$D:$F,3,0),0)</f>
        <v>116</v>
      </c>
      <c r="L132">
        <f>countif('Pre-transfer 2025 Points'!$E$11:$L$17,D132)</f>
        <v>0</v>
      </c>
      <c r="M132" s="59">
        <f>countif('Current 2025 Points'!$G$11:$N$17,D132)</f>
        <v>0</v>
      </c>
    </row>
    <row r="133">
      <c r="A133" s="13">
        <v>132.0</v>
      </c>
      <c r="B133" s="14">
        <v>148.0</v>
      </c>
      <c r="C133" s="14" t="s">
        <v>112</v>
      </c>
      <c r="D133" s="14" t="s">
        <v>805</v>
      </c>
      <c r="E133" s="14" t="s">
        <v>139</v>
      </c>
      <c r="F133" s="15">
        <v>449.0</v>
      </c>
      <c r="I133" t="str">
        <f t="array" ref="I133">INDEX('Current 2025 Points'!$F$11:$F$77,MATCH(1,MMULT(--('Current 2025 Points'!$G$11:$N$17=D133),TRANSPOSE(COLUMN('Current 2025 Points'!$G$11:$N$17)^0)),0))</f>
        <v>#N/A</v>
      </c>
      <c r="J133" s="58"/>
      <c r="K133" s="58">
        <f>F133-IFERROR(VLOOKUP(D133,'Pre-transfer 2025 Ranking'!$D:$F,3,0),0)</f>
        <v>174</v>
      </c>
      <c r="L133">
        <f>countif('Pre-transfer 2025 Points'!$E$11:$L$17,D133)</f>
        <v>0</v>
      </c>
      <c r="M133" s="59">
        <f>countif('Current 2025 Points'!$G$11:$N$17,D133)</f>
        <v>0</v>
      </c>
    </row>
    <row r="134">
      <c r="A134" s="13">
        <v>133.0</v>
      </c>
      <c r="B134" s="13">
        <v>777.0</v>
      </c>
      <c r="C134" s="14" t="s">
        <v>4359</v>
      </c>
      <c r="D134" s="14" t="s">
        <v>1041</v>
      </c>
      <c r="E134" s="14" t="s">
        <v>625</v>
      </c>
      <c r="F134" s="15">
        <v>449.0</v>
      </c>
      <c r="I134" t="str">
        <f t="array" ref="I134">INDEX('Current 2025 Points'!$F$11:$F$77,MATCH(1,MMULT(--('Current 2025 Points'!$G$11:$N$17=D134),TRANSPOSE(COLUMN('Current 2025 Points'!$G$11:$N$17)^0)),0))</f>
        <v>#N/A</v>
      </c>
      <c r="J134" s="58"/>
      <c r="K134" s="58">
        <f>F134-IFERROR(VLOOKUP(D134,'Pre-transfer 2025 Ranking'!$D:$F,3,0),0)</f>
        <v>210</v>
      </c>
      <c r="L134">
        <f>countif('Pre-transfer 2025 Points'!$E$11:$L$17,D134)</f>
        <v>0</v>
      </c>
      <c r="M134" s="59">
        <f>countif('Current 2025 Points'!$G$11:$N$17,D134)</f>
        <v>0</v>
      </c>
    </row>
    <row r="135">
      <c r="A135" s="13">
        <v>134.0</v>
      </c>
      <c r="B135" s="13">
        <v>200.0</v>
      </c>
      <c r="C135" s="14" t="s">
        <v>4360</v>
      </c>
      <c r="D135" s="14" t="s">
        <v>1851</v>
      </c>
      <c r="E135" s="14" t="s">
        <v>4325</v>
      </c>
      <c r="F135" s="15">
        <v>446.0</v>
      </c>
      <c r="I135" t="str">
        <f t="array" ref="I135">INDEX('Current 2025 Points'!$F$11:$F$77,MATCH(1,MMULT(--('Current 2025 Points'!$G$11:$N$17=D135),TRANSPOSE(COLUMN('Current 2025 Points'!$G$11:$N$17)^0)),0))</f>
        <v>#N/A</v>
      </c>
      <c r="J135" s="58"/>
      <c r="K135" s="58">
        <f>F135-IFERROR(VLOOKUP(D135,'Pre-transfer 2025 Ranking'!$D:$F,3,0),0)</f>
        <v>107</v>
      </c>
      <c r="L135">
        <f>countif('Pre-transfer 2025 Points'!$E$11:$L$17,D135)</f>
        <v>0</v>
      </c>
      <c r="M135" s="59">
        <f>countif('Current 2025 Points'!$G$11:$N$17,D135)</f>
        <v>0</v>
      </c>
    </row>
    <row r="136">
      <c r="A136" s="13">
        <v>135.0</v>
      </c>
      <c r="B136" s="13">
        <v>152.0</v>
      </c>
      <c r="C136" s="14" t="s">
        <v>105</v>
      </c>
      <c r="D136" s="14" t="s">
        <v>887</v>
      </c>
      <c r="E136" s="14" t="s">
        <v>4326</v>
      </c>
      <c r="F136" s="15">
        <v>445.0</v>
      </c>
      <c r="I136" t="str">
        <f t="array" ref="I136">INDEX('Current 2025 Points'!$F$11:$F$77,MATCH(1,MMULT(--('Current 2025 Points'!$G$11:$N$17=D136),TRANSPOSE(COLUMN('Current 2025 Points'!$G$11:$N$17)^0)),0))</f>
        <v>#N/A</v>
      </c>
      <c r="J136" s="58"/>
      <c r="K136" s="58">
        <f>F136-IFERROR(VLOOKUP(D136,'Pre-transfer 2025 Ranking'!$D:$F,3,0),0)</f>
        <v>287</v>
      </c>
      <c r="L136">
        <f>countif('Pre-transfer 2025 Points'!$E$11:$L$17,D136)</f>
        <v>0</v>
      </c>
      <c r="M136" s="59">
        <f>countif('Current 2025 Points'!$G$11:$N$17,D136)</f>
        <v>0</v>
      </c>
    </row>
    <row r="137">
      <c r="A137" s="13">
        <v>136.0</v>
      </c>
      <c r="B137" s="13">
        <v>510.0</v>
      </c>
      <c r="C137" s="14" t="s">
        <v>4361</v>
      </c>
      <c r="D137" s="14" t="s">
        <v>697</v>
      </c>
      <c r="E137" s="14" t="s">
        <v>4326</v>
      </c>
      <c r="F137" s="15">
        <v>442.0</v>
      </c>
      <c r="I137" t="str">
        <f t="array" ref="I137">INDEX('Current 2025 Points'!$F$11:$F$77,MATCH(1,MMULT(--('Current 2025 Points'!$G$11:$N$17=D137),TRANSPOSE(COLUMN('Current 2025 Points'!$G$11:$N$17)^0)),0))</f>
        <v>#N/A</v>
      </c>
      <c r="J137" s="58"/>
      <c r="K137" s="58">
        <f>F137-IFERROR(VLOOKUP(D137,'Pre-transfer 2025 Ranking'!$D:$F,3,0),0)</f>
        <v>121</v>
      </c>
      <c r="L137">
        <f>countif('Pre-transfer 2025 Points'!$E$11:$L$17,D137)</f>
        <v>0</v>
      </c>
      <c r="M137" s="59">
        <f>countif('Current 2025 Points'!$G$11:$N$17,D137)</f>
        <v>0</v>
      </c>
    </row>
    <row r="138">
      <c r="A138" s="13">
        <v>137.0</v>
      </c>
      <c r="B138" s="13">
        <v>150.0</v>
      </c>
      <c r="C138" s="14" t="s">
        <v>4362</v>
      </c>
      <c r="D138" s="14" t="s">
        <v>1852</v>
      </c>
      <c r="E138" s="14" t="s">
        <v>128</v>
      </c>
      <c r="F138" s="15">
        <v>442.0</v>
      </c>
      <c r="I138" t="str">
        <f t="array" ref="I138">INDEX('Current 2025 Points'!$F$11:$F$77,MATCH(1,MMULT(--('Current 2025 Points'!$G$11:$N$17=D138),TRANSPOSE(COLUMN('Current 2025 Points'!$G$11:$N$17)^0)),0))</f>
        <v>#N/A</v>
      </c>
      <c r="J138" s="58"/>
      <c r="K138" s="58">
        <f>F138-IFERROR(VLOOKUP(D138,'Pre-transfer 2025 Ranking'!$D:$F,3,0),0)</f>
        <v>45</v>
      </c>
      <c r="L138">
        <f>countif('Pre-transfer 2025 Points'!$E$11:$L$17,D138)</f>
        <v>0</v>
      </c>
      <c r="M138" s="59">
        <f>countif('Current 2025 Points'!$G$11:$N$17,D138)</f>
        <v>0</v>
      </c>
    </row>
    <row r="139">
      <c r="A139" s="13">
        <v>138.0</v>
      </c>
      <c r="B139" s="13">
        <v>574.0</v>
      </c>
      <c r="C139" s="14" t="s">
        <v>4363</v>
      </c>
      <c r="D139" s="14" t="s">
        <v>142</v>
      </c>
      <c r="E139" s="14" t="s">
        <v>143</v>
      </c>
      <c r="F139" s="15">
        <v>441.0</v>
      </c>
      <c r="I139" t="str">
        <f t="array" ref="I139">INDEX('Current 2025 Points'!$F$11:$F$77,MATCH(1,MMULT(--('Current 2025 Points'!$G$11:$N$17=D139),TRANSPOSE(COLUMN('Current 2025 Points'!$G$11:$N$17)^0)),0))</f>
        <v>#N/A</v>
      </c>
      <c r="J139" s="58"/>
      <c r="K139" s="58">
        <f>F139-IFERROR(VLOOKUP(D139,'Pre-transfer 2025 Ranking'!$D:$F,3,0),0)</f>
        <v>262</v>
      </c>
      <c r="L139">
        <f>countif('Pre-transfer 2025 Points'!$E$11:$L$17,D139)</f>
        <v>0</v>
      </c>
      <c r="M139" s="59">
        <f>countif('Current 2025 Points'!$G$11:$N$17,D139)</f>
        <v>0</v>
      </c>
    </row>
    <row r="140">
      <c r="A140" s="13">
        <v>139.0</v>
      </c>
      <c r="B140" s="13">
        <v>286.0</v>
      </c>
      <c r="C140" s="14" t="s">
        <v>213</v>
      </c>
      <c r="D140" s="14" t="s">
        <v>394</v>
      </c>
      <c r="E140" s="14" t="s">
        <v>139</v>
      </c>
      <c r="F140" s="15">
        <v>441.0</v>
      </c>
      <c r="I140" t="str">
        <f t="array" ref="I140">INDEX('Current 2025 Points'!$F$11:$F$77,MATCH(1,MMULT(--('Current 2025 Points'!$G$11:$N$17=D140),TRANSPOSE(COLUMN('Current 2025 Points'!$G$11:$N$17)^0)),0))</f>
        <v>#N/A</v>
      </c>
      <c r="J140" s="58"/>
      <c r="K140" s="58">
        <f>F140-IFERROR(VLOOKUP(D140,'Pre-transfer 2025 Ranking'!$D:$F,3,0),0)</f>
        <v>309</v>
      </c>
      <c r="L140">
        <f>countif('Pre-transfer 2025 Points'!$E$11:$L$17,D140)</f>
        <v>0</v>
      </c>
      <c r="M140" s="59">
        <f>countif('Current 2025 Points'!$G$11:$N$17,D140)</f>
        <v>0</v>
      </c>
    </row>
    <row r="141">
      <c r="A141" s="13">
        <v>140.0</v>
      </c>
      <c r="B141" s="13">
        <v>154.0</v>
      </c>
      <c r="C141" s="14" t="s">
        <v>4329</v>
      </c>
      <c r="D141" s="14" t="s">
        <v>182</v>
      </c>
      <c r="E141" s="14" t="s">
        <v>157</v>
      </c>
      <c r="F141" s="15">
        <v>440.0</v>
      </c>
      <c r="I141" t="str">
        <f t="array" ref="I141">INDEX('Current 2025 Points'!$F$11:$F$77,MATCH(1,MMULT(--('Current 2025 Points'!$G$11:$N$17=D141),TRANSPOSE(COLUMN('Current 2025 Points'!$G$11:$N$17)^0)),0))</f>
        <v>#N/A</v>
      </c>
      <c r="J141" s="58"/>
      <c r="K141" s="58">
        <f>F141-IFERROR(VLOOKUP(D141,'Pre-transfer 2025 Ranking'!$D:$F,3,0),0)</f>
        <v>94</v>
      </c>
      <c r="L141">
        <f>countif('Pre-transfer 2025 Points'!$E$11:$L$17,D141)</f>
        <v>0</v>
      </c>
      <c r="M141" s="59">
        <f>countif('Current 2025 Points'!$G$11:$N$17,D141)</f>
        <v>0</v>
      </c>
    </row>
    <row r="142">
      <c r="A142" s="13">
        <v>141.0</v>
      </c>
      <c r="B142" s="13">
        <v>365.0</v>
      </c>
      <c r="C142" s="14" t="s">
        <v>4364</v>
      </c>
      <c r="D142" s="14" t="s">
        <v>450</v>
      </c>
      <c r="E142" s="14" t="s">
        <v>157</v>
      </c>
      <c r="F142" s="15">
        <v>436.0</v>
      </c>
      <c r="I142" t="str">
        <f t="array" ref="I142">INDEX('Current 2025 Points'!$F$11:$F$77,MATCH(1,MMULT(--('Current 2025 Points'!$G$11:$N$17=D142),TRANSPOSE(COLUMN('Current 2025 Points'!$G$11:$N$17)^0)),0))</f>
        <v>#N/A</v>
      </c>
      <c r="J142" s="58"/>
      <c r="K142" s="58">
        <f>F142-IFERROR(VLOOKUP(D142,'Pre-transfer 2025 Ranking'!$D:$F,3,0),0)</f>
        <v>58</v>
      </c>
      <c r="L142">
        <f>countif('Pre-transfer 2025 Points'!$E$11:$L$17,D142)</f>
        <v>0</v>
      </c>
      <c r="M142" s="59">
        <f>countif('Current 2025 Points'!$G$11:$N$17,D142)</f>
        <v>0</v>
      </c>
    </row>
    <row r="143">
      <c r="A143" s="13">
        <v>142.0</v>
      </c>
      <c r="B143" s="13">
        <v>280.0</v>
      </c>
      <c r="C143" s="14" t="s">
        <v>1087</v>
      </c>
      <c r="D143" s="14" t="s">
        <v>488</v>
      </c>
      <c r="E143" s="14" t="s">
        <v>4325</v>
      </c>
      <c r="F143" s="15">
        <v>436.0</v>
      </c>
      <c r="I143" t="str">
        <f t="array" ref="I143">INDEX('Current 2025 Points'!$F$11:$F$77,MATCH(1,MMULT(--('Current 2025 Points'!$G$11:$N$17=D143),TRANSPOSE(COLUMN('Current 2025 Points'!$G$11:$N$17)^0)),0))</f>
        <v>#N/A</v>
      </c>
      <c r="J143" s="58"/>
      <c r="K143" s="58">
        <f>F143-IFERROR(VLOOKUP(D143,'Pre-transfer 2025 Ranking'!$D:$F,3,0),0)</f>
        <v>50</v>
      </c>
      <c r="L143">
        <f>countif('Pre-transfer 2025 Points'!$E$11:$L$17,D143)</f>
        <v>0</v>
      </c>
      <c r="M143" s="59">
        <f>countif('Current 2025 Points'!$G$11:$N$17,D143)</f>
        <v>0</v>
      </c>
    </row>
    <row r="144">
      <c r="A144" s="13">
        <v>143.0</v>
      </c>
      <c r="B144" s="13">
        <v>136.0</v>
      </c>
      <c r="C144" s="14" t="s">
        <v>107</v>
      </c>
      <c r="D144" s="14" t="s">
        <v>633</v>
      </c>
      <c r="E144" s="14" t="s">
        <v>4322</v>
      </c>
      <c r="F144" s="15">
        <v>434.0</v>
      </c>
      <c r="I144" t="str">
        <f t="array" ref="I144">INDEX('Current 2025 Points'!$F$11:$F$77,MATCH(1,MMULT(--('Current 2025 Points'!$G$11:$N$17=D144),TRANSPOSE(COLUMN('Current 2025 Points'!$G$11:$N$17)^0)),0))</f>
        <v>#N/A</v>
      </c>
      <c r="J144" s="58"/>
      <c r="K144" s="58">
        <f>F144-IFERROR(VLOOKUP(D144,'Pre-transfer 2025 Ranking'!$D:$F,3,0),0)</f>
        <v>181</v>
      </c>
      <c r="L144">
        <f>countif('Pre-transfer 2025 Points'!$E$11:$L$17,D144)</f>
        <v>0</v>
      </c>
      <c r="M144" s="59">
        <f>countif('Current 2025 Points'!$G$11:$N$17,D144)</f>
        <v>0</v>
      </c>
    </row>
    <row r="145">
      <c r="A145" s="13">
        <v>144.0</v>
      </c>
      <c r="B145" s="13">
        <v>94.0</v>
      </c>
      <c r="C145" s="14" t="s">
        <v>1494</v>
      </c>
      <c r="D145" s="14" t="s">
        <v>476</v>
      </c>
      <c r="E145" s="14" t="s">
        <v>102</v>
      </c>
      <c r="F145" s="15">
        <v>428.0</v>
      </c>
      <c r="I145" t="str">
        <f t="array" ref="I145">INDEX('Current 2025 Points'!$F$11:$F$77,MATCH(1,MMULT(--('Current 2025 Points'!$G$11:$N$17=D145),TRANSPOSE(COLUMN('Current 2025 Points'!$G$11:$N$17)^0)),0))</f>
        <v>#N/A</v>
      </c>
      <c r="J145" s="58"/>
      <c r="K145" s="58">
        <f>F145-IFERROR(VLOOKUP(D145,'Pre-transfer 2025 Ranking'!$D:$F,3,0),0)</f>
        <v>238</v>
      </c>
      <c r="L145">
        <f>countif('Pre-transfer 2025 Points'!$E$11:$L$17,D145)</f>
        <v>0</v>
      </c>
      <c r="M145" s="59">
        <f>countif('Current 2025 Points'!$G$11:$N$17,D145)</f>
        <v>0</v>
      </c>
    </row>
    <row r="146">
      <c r="A146" s="13">
        <v>145.0</v>
      </c>
      <c r="B146" s="13">
        <v>81.0</v>
      </c>
      <c r="C146" s="14" t="s">
        <v>790</v>
      </c>
      <c r="D146" s="14" t="s">
        <v>693</v>
      </c>
      <c r="E146" s="14" t="s">
        <v>137</v>
      </c>
      <c r="F146" s="15">
        <v>426.0</v>
      </c>
      <c r="I146" t="str">
        <f t="array" ref="I146">INDEX('Current 2025 Points'!$F$11:$F$77,MATCH(1,MMULT(--('Current 2025 Points'!$G$11:$N$17=D146),TRANSPOSE(COLUMN('Current 2025 Points'!$G$11:$N$17)^0)),0))</f>
        <v>#N/A</v>
      </c>
      <c r="J146" s="58"/>
      <c r="K146" s="58">
        <f>F146-IFERROR(VLOOKUP(D146,'Pre-transfer 2025 Ranking'!$D:$F,3,0),0)</f>
        <v>74</v>
      </c>
      <c r="L146">
        <f>countif('Pre-transfer 2025 Points'!$E$11:$L$17,D146)</f>
        <v>0</v>
      </c>
      <c r="M146" s="59">
        <f>countif('Current 2025 Points'!$G$11:$N$17,D146)</f>
        <v>0</v>
      </c>
    </row>
    <row r="147">
      <c r="A147" s="13">
        <v>146.0</v>
      </c>
      <c r="B147" s="13">
        <v>367.0</v>
      </c>
      <c r="C147" s="14" t="s">
        <v>1065</v>
      </c>
      <c r="D147" s="14" t="s">
        <v>1853</v>
      </c>
      <c r="E147" s="14" t="s">
        <v>139</v>
      </c>
      <c r="F147" s="15">
        <v>426.0</v>
      </c>
      <c r="I147" t="str">
        <f t="array" ref="I147">INDEX('Current 2025 Points'!$F$11:$F$77,MATCH(1,MMULT(--('Current 2025 Points'!$G$11:$N$17=D147),TRANSPOSE(COLUMN('Current 2025 Points'!$G$11:$N$17)^0)),0))</f>
        <v>#N/A</v>
      </c>
      <c r="J147" s="58"/>
      <c r="K147" s="58">
        <f>F147-IFERROR(VLOOKUP(D147,'Pre-transfer 2025 Ranking'!$D:$F,3,0),0)</f>
        <v>229</v>
      </c>
      <c r="L147">
        <f>countif('Pre-transfer 2025 Points'!$E$11:$L$17,D147)</f>
        <v>0</v>
      </c>
      <c r="M147" s="59">
        <f>countif('Current 2025 Points'!$G$11:$N$17,D147)</f>
        <v>0</v>
      </c>
    </row>
    <row r="148">
      <c r="A148" s="13">
        <v>147.0</v>
      </c>
      <c r="B148" s="13">
        <v>452.0</v>
      </c>
      <c r="C148" s="14" t="s">
        <v>4365</v>
      </c>
      <c r="D148" s="14" t="s">
        <v>1373</v>
      </c>
      <c r="E148" s="14" t="s">
        <v>4330</v>
      </c>
      <c r="F148" s="15">
        <v>424.0</v>
      </c>
      <c r="I148" t="str">
        <f t="array" ref="I148">INDEX('Current 2025 Points'!$F$11:$F$77,MATCH(1,MMULT(--('Current 2025 Points'!$G$11:$N$17=D148),TRANSPOSE(COLUMN('Current 2025 Points'!$G$11:$N$17)^0)),0))</f>
        <v>#N/A</v>
      </c>
      <c r="J148" s="58"/>
      <c r="K148" s="58">
        <f>F148-IFERROR(VLOOKUP(D148,'Pre-transfer 2025 Ranking'!$D:$F,3,0),0)</f>
        <v>250</v>
      </c>
      <c r="L148">
        <f>countif('Pre-transfer 2025 Points'!$E$11:$L$17,D148)</f>
        <v>0</v>
      </c>
      <c r="M148" s="59">
        <f>countif('Current 2025 Points'!$G$11:$N$17,D148)</f>
        <v>0</v>
      </c>
    </row>
    <row r="149">
      <c r="A149" s="13">
        <v>148.0</v>
      </c>
      <c r="B149" s="14">
        <v>222.0</v>
      </c>
      <c r="C149" s="14" t="s">
        <v>124</v>
      </c>
      <c r="D149" s="14" t="s">
        <v>481</v>
      </c>
      <c r="E149" s="14" t="s">
        <v>90</v>
      </c>
      <c r="F149" s="15">
        <v>420.0</v>
      </c>
      <c r="I149" t="str">
        <f t="array" ref="I149">INDEX('Current 2025 Points'!$F$11:$F$77,MATCH(1,MMULT(--('Current 2025 Points'!$G$11:$N$17=D149),TRANSPOSE(COLUMN('Current 2025 Points'!$G$11:$N$17)^0)),0))</f>
        <v>#N/A</v>
      </c>
      <c r="J149" s="58"/>
      <c r="K149" s="58">
        <f>F149-IFERROR(VLOOKUP(D149,'Pre-transfer 2025 Ranking'!$D:$F,3,0),0)</f>
        <v>35</v>
      </c>
      <c r="L149">
        <f>countif('Pre-transfer 2025 Points'!$E$11:$L$17,D149)</f>
        <v>0</v>
      </c>
      <c r="M149" s="59">
        <f>countif('Current 2025 Points'!$G$11:$N$17,D149)</f>
        <v>0</v>
      </c>
    </row>
    <row r="150">
      <c r="A150" s="13">
        <v>149.0</v>
      </c>
      <c r="B150" s="13">
        <v>157.0</v>
      </c>
      <c r="C150" s="14" t="s">
        <v>4319</v>
      </c>
      <c r="D150" s="14" t="s">
        <v>378</v>
      </c>
      <c r="E150" s="14" t="s">
        <v>115</v>
      </c>
      <c r="F150" s="15">
        <v>415.0</v>
      </c>
      <c r="I150" t="str">
        <f t="array" ref="I150">INDEX('Current 2025 Points'!$F$11:$F$77,MATCH(1,MMULT(--('Current 2025 Points'!$G$11:$N$17=D150),TRANSPOSE(COLUMN('Current 2025 Points'!$G$11:$N$17)^0)),0))</f>
        <v>#N/A</v>
      </c>
      <c r="J150" s="58"/>
      <c r="K150" s="58">
        <f>F150-IFERROR(VLOOKUP(D150,'Pre-transfer 2025 Ranking'!$D:$F,3,0),0)</f>
        <v>114</v>
      </c>
      <c r="L150">
        <f>countif('Pre-transfer 2025 Points'!$E$11:$L$17,D150)</f>
        <v>0</v>
      </c>
      <c r="M150" s="59">
        <f>countif('Current 2025 Points'!$G$11:$N$17,D150)</f>
        <v>0</v>
      </c>
    </row>
    <row r="151">
      <c r="A151" s="13">
        <v>150.0</v>
      </c>
      <c r="B151" s="13">
        <v>80.0</v>
      </c>
      <c r="C151" s="14" t="s">
        <v>4366</v>
      </c>
      <c r="D151" s="14" t="s">
        <v>59</v>
      </c>
      <c r="E151" s="14" t="s">
        <v>130</v>
      </c>
      <c r="F151" s="15">
        <v>415.0</v>
      </c>
      <c r="I151" t="str">
        <f t="array" ref="I151">INDEX('Current 2025 Points'!$F$11:$F$77,MATCH(1,MMULT(--('Current 2025 Points'!$G$11:$N$17=D151),TRANSPOSE(COLUMN('Current 2025 Points'!$G$11:$N$17)^0)),0))</f>
        <v>Mike</v>
      </c>
      <c r="J151" s="58"/>
      <c r="K151" s="58">
        <f>F151-IFERROR(VLOOKUP(D151,'Pre-transfer 2025 Ranking'!$D:$F,3,0),0)</f>
        <v>41</v>
      </c>
      <c r="L151">
        <f>countif('Pre-transfer 2025 Points'!$E$11:$L$17,D151)</f>
        <v>1</v>
      </c>
      <c r="M151" s="59">
        <f>countif('Current 2025 Points'!$G$11:$N$17,D151)</f>
        <v>1</v>
      </c>
    </row>
    <row r="152">
      <c r="A152" s="13">
        <v>151.0</v>
      </c>
      <c r="B152" s="13"/>
      <c r="C152" s="14" t="s">
        <v>351</v>
      </c>
      <c r="D152" s="14" t="s">
        <v>1536</v>
      </c>
      <c r="E152" s="14" t="s">
        <v>130</v>
      </c>
      <c r="F152" s="15">
        <v>413.0</v>
      </c>
      <c r="I152" t="str">
        <f t="array" ref="I152">INDEX('Current 2025 Points'!$F$11:$F$77,MATCH(1,MMULT(--('Current 2025 Points'!$G$11:$N$17=D152),TRANSPOSE(COLUMN('Current 2025 Points'!$G$11:$N$17)^0)),0))</f>
        <v>#N/A</v>
      </c>
      <c r="J152" s="58"/>
      <c r="K152" s="58">
        <f>F152-IFERROR(VLOOKUP(D152,'Pre-transfer 2025 Ranking'!$D:$F,3,0),0)</f>
        <v>167</v>
      </c>
      <c r="L152">
        <f>countif('Pre-transfer 2025 Points'!$E$11:$L$17,D152)</f>
        <v>0</v>
      </c>
      <c r="M152" s="59">
        <f>countif('Current 2025 Points'!$G$11:$N$17,D152)</f>
        <v>0</v>
      </c>
    </row>
    <row r="153">
      <c r="A153" s="13">
        <v>152.0</v>
      </c>
      <c r="B153" s="13">
        <v>261.0</v>
      </c>
      <c r="C153" s="14" t="s">
        <v>141</v>
      </c>
      <c r="D153" s="14" t="s">
        <v>199</v>
      </c>
      <c r="E153" s="14" t="s">
        <v>4330</v>
      </c>
      <c r="F153" s="15">
        <v>413.0</v>
      </c>
      <c r="I153" t="str">
        <f t="array" ref="I153">INDEX('Current 2025 Points'!$F$11:$F$77,MATCH(1,MMULT(--('Current 2025 Points'!$G$11:$N$17=D153),TRANSPOSE(COLUMN('Current 2025 Points'!$G$11:$N$17)^0)),0))</f>
        <v>#N/A</v>
      </c>
      <c r="J153" s="58"/>
      <c r="K153" s="58">
        <f>F153-IFERROR(VLOOKUP(D153,'Pre-transfer 2025 Ranking'!$D:$F,3,0),0)</f>
        <v>207</v>
      </c>
      <c r="L153">
        <f>countif('Pre-transfer 2025 Points'!$E$11:$L$17,D153)</f>
        <v>0</v>
      </c>
      <c r="M153" s="59">
        <f>countif('Current 2025 Points'!$G$11:$N$17,D153)</f>
        <v>0</v>
      </c>
    </row>
    <row r="154">
      <c r="A154" s="13">
        <v>153.0</v>
      </c>
      <c r="B154" s="13">
        <v>127.0</v>
      </c>
      <c r="C154" s="14" t="s">
        <v>273</v>
      </c>
      <c r="D154" s="14" t="s">
        <v>1854</v>
      </c>
      <c r="E154" s="14" t="s">
        <v>115</v>
      </c>
      <c r="F154" s="15">
        <v>412.0</v>
      </c>
      <c r="I154" t="str">
        <f t="array" ref="I154">INDEX('Current 2025 Points'!$F$11:$F$77,MATCH(1,MMULT(--('Current 2025 Points'!$G$11:$N$17=D154),TRANSPOSE(COLUMN('Current 2025 Points'!$G$11:$N$17)^0)),0))</f>
        <v>#N/A</v>
      </c>
      <c r="J154" s="58"/>
      <c r="K154" s="58">
        <f>F154-IFERROR(VLOOKUP(D154,'Pre-transfer 2025 Ranking'!$D:$F,3,0),0)</f>
        <v>101</v>
      </c>
      <c r="L154">
        <f>countif('Pre-transfer 2025 Points'!$E$11:$L$17,D154)</f>
        <v>0</v>
      </c>
      <c r="M154" s="59">
        <f>countif('Current 2025 Points'!$G$11:$N$17,D154)</f>
        <v>0</v>
      </c>
    </row>
    <row r="155">
      <c r="A155" s="13">
        <v>154.0</v>
      </c>
      <c r="B155" s="13">
        <v>573.0</v>
      </c>
      <c r="C155" s="14" t="s">
        <v>4367</v>
      </c>
      <c r="D155" s="14" t="s">
        <v>283</v>
      </c>
      <c r="E155" s="14" t="s">
        <v>121</v>
      </c>
      <c r="F155" s="15">
        <v>410.0</v>
      </c>
      <c r="I155" t="str">
        <f t="array" ref="I155">INDEX('Current 2025 Points'!$F$11:$F$77,MATCH(1,MMULT(--('Current 2025 Points'!$G$11:$N$17=D155),TRANSPOSE(COLUMN('Current 2025 Points'!$G$11:$N$17)^0)),0))</f>
        <v>#N/A</v>
      </c>
      <c r="J155" s="58"/>
      <c r="K155" s="58">
        <f>F155-IFERROR(VLOOKUP(D155,'Pre-transfer 2025 Ranking'!$D:$F,3,0),0)</f>
        <v>121</v>
      </c>
      <c r="L155">
        <f>countif('Pre-transfer 2025 Points'!$E$11:$L$17,D155)</f>
        <v>0</v>
      </c>
      <c r="M155" s="59">
        <f>countif('Current 2025 Points'!$G$11:$N$17,D155)</f>
        <v>0</v>
      </c>
    </row>
    <row r="156">
      <c r="A156" s="13">
        <v>155.0</v>
      </c>
      <c r="B156" s="13">
        <v>55.0</v>
      </c>
      <c r="C156" s="14" t="s">
        <v>687</v>
      </c>
      <c r="D156" s="14" t="s">
        <v>1081</v>
      </c>
      <c r="E156" s="14" t="s">
        <v>4326</v>
      </c>
      <c r="F156" s="15">
        <v>409.0</v>
      </c>
      <c r="I156" t="str">
        <f t="array" ref="I156">INDEX('Current 2025 Points'!$F$11:$F$77,MATCH(1,MMULT(--('Current 2025 Points'!$G$11:$N$17=D156),TRANSPOSE(COLUMN('Current 2025 Points'!$G$11:$N$17)^0)),0))</f>
        <v>Andy</v>
      </c>
      <c r="J156" s="58"/>
      <c r="K156" s="58">
        <f>F156-IFERROR(VLOOKUP(D156,'Pre-transfer 2025 Ranking'!$D:$F,3,0),0)</f>
        <v>232</v>
      </c>
      <c r="L156">
        <f>countif('Pre-transfer 2025 Points'!$E$11:$L$17,D156)</f>
        <v>1</v>
      </c>
      <c r="M156" s="59">
        <f>countif('Current 2025 Points'!$G$11:$N$17,D156)</f>
        <v>1</v>
      </c>
    </row>
    <row r="157">
      <c r="A157" s="13">
        <v>156.0</v>
      </c>
      <c r="B157" s="13">
        <v>423.0</v>
      </c>
      <c r="C157" s="14" t="s">
        <v>4368</v>
      </c>
      <c r="D157" s="14" t="s">
        <v>1507</v>
      </c>
      <c r="E157" s="14" t="s">
        <v>98</v>
      </c>
      <c r="F157" s="15">
        <v>408.0</v>
      </c>
      <c r="I157" t="str">
        <f t="array" ref="I157">INDEX('Current 2025 Points'!$F$11:$F$77,MATCH(1,MMULT(--('Current 2025 Points'!$G$11:$N$17=D157),TRANSPOSE(COLUMN('Current 2025 Points'!$G$11:$N$17)^0)),0))</f>
        <v>#N/A</v>
      </c>
      <c r="J157" s="58"/>
      <c r="K157" s="58">
        <f>F157-IFERROR(VLOOKUP(D157,'Pre-transfer 2025 Ranking'!$D:$F,3,0),0)</f>
        <v>228</v>
      </c>
      <c r="L157">
        <f>countif('Pre-transfer 2025 Points'!$E$11:$L$17,D157)</f>
        <v>0</v>
      </c>
      <c r="M157" s="59">
        <f>countif('Current 2025 Points'!$G$11:$N$17,D157)</f>
        <v>0</v>
      </c>
    </row>
    <row r="158">
      <c r="A158" s="13">
        <v>157.0</v>
      </c>
      <c r="B158" s="13">
        <v>428.0</v>
      </c>
      <c r="C158" s="14" t="s">
        <v>4369</v>
      </c>
      <c r="D158" s="14" t="s">
        <v>572</v>
      </c>
      <c r="E158" s="14" t="s">
        <v>102</v>
      </c>
      <c r="F158" s="15">
        <v>407.0</v>
      </c>
      <c r="I158" t="str">
        <f t="array" ref="I158">INDEX('Current 2025 Points'!$F$11:$F$77,MATCH(1,MMULT(--('Current 2025 Points'!$G$11:$N$17=D158),TRANSPOSE(COLUMN('Current 2025 Points'!$G$11:$N$17)^0)),0))</f>
        <v>#N/A</v>
      </c>
      <c r="J158" s="58"/>
      <c r="K158" s="58">
        <f>F158-IFERROR(VLOOKUP(D158,'Pre-transfer 2025 Ranking'!$D:$F,3,0),0)</f>
        <v>44</v>
      </c>
      <c r="L158">
        <f>countif('Pre-transfer 2025 Points'!$E$11:$L$17,D158)</f>
        <v>0</v>
      </c>
      <c r="M158" s="59">
        <f>countif('Current 2025 Points'!$G$11:$N$17,D158)</f>
        <v>0</v>
      </c>
    </row>
    <row r="159">
      <c r="A159" s="13">
        <v>158.0</v>
      </c>
      <c r="B159" s="13">
        <v>189.0</v>
      </c>
      <c r="C159" s="14" t="s">
        <v>458</v>
      </c>
      <c r="D159" s="14" t="s">
        <v>1855</v>
      </c>
      <c r="E159" s="14" t="s">
        <v>121</v>
      </c>
      <c r="F159" s="15">
        <v>405.0</v>
      </c>
      <c r="I159" t="str">
        <f t="array" ref="I159">INDEX('Current 2025 Points'!$F$11:$F$77,MATCH(1,MMULT(--('Current 2025 Points'!$G$11:$N$17=D159),TRANSPOSE(COLUMN('Current 2025 Points'!$G$11:$N$17)^0)),0))</f>
        <v>#N/A</v>
      </c>
      <c r="J159" s="58"/>
      <c r="K159" s="58">
        <f>F159-IFERROR(VLOOKUP(D159,'Pre-transfer 2025 Ranking'!$D:$F,3,0),0)</f>
        <v>111</v>
      </c>
      <c r="L159">
        <f>countif('Pre-transfer 2025 Points'!$E$11:$L$17,D159)</f>
        <v>0</v>
      </c>
      <c r="M159" s="59">
        <f>countif('Current 2025 Points'!$G$11:$N$17,D159)</f>
        <v>0</v>
      </c>
    </row>
    <row r="160">
      <c r="A160" s="13">
        <v>159.0</v>
      </c>
      <c r="B160" s="13">
        <v>107.0</v>
      </c>
      <c r="C160" s="14" t="s">
        <v>4370</v>
      </c>
      <c r="D160" s="14" t="s">
        <v>789</v>
      </c>
      <c r="E160" s="14" t="s">
        <v>130</v>
      </c>
      <c r="F160" s="15">
        <v>405.0</v>
      </c>
      <c r="I160" t="str">
        <f t="array" ref="I160">INDEX('Current 2025 Points'!$F$11:$F$77,MATCH(1,MMULT(--('Current 2025 Points'!$G$11:$N$17=D160),TRANSPOSE(COLUMN('Current 2025 Points'!$G$11:$N$17)^0)),0))</f>
        <v>#N/A</v>
      </c>
      <c r="J160" s="58"/>
      <c r="K160" s="58">
        <f>F160-IFERROR(VLOOKUP(D160,'Pre-transfer 2025 Ranking'!$D:$F,3,0),0)</f>
        <v>166</v>
      </c>
      <c r="L160">
        <f>countif('Pre-transfer 2025 Points'!$E$11:$L$17,D160)</f>
        <v>0</v>
      </c>
      <c r="M160" s="59">
        <f>countif('Current 2025 Points'!$G$11:$N$17,D160)</f>
        <v>0</v>
      </c>
    </row>
    <row r="161">
      <c r="A161" s="13">
        <v>160.0</v>
      </c>
      <c r="B161" s="13">
        <v>192.0</v>
      </c>
      <c r="C161" s="14" t="s">
        <v>369</v>
      </c>
      <c r="D161" s="14" t="s">
        <v>813</v>
      </c>
      <c r="E161" s="14" t="s">
        <v>121</v>
      </c>
      <c r="F161" s="15">
        <v>404.0</v>
      </c>
      <c r="I161" t="str">
        <f t="array" ref="I161">INDEX('Current 2025 Points'!$F$11:$F$77,MATCH(1,MMULT(--('Current 2025 Points'!$G$11:$N$17=D161),TRANSPOSE(COLUMN('Current 2025 Points'!$G$11:$N$17)^0)),0))</f>
        <v>#N/A</v>
      </c>
      <c r="J161" s="58"/>
      <c r="K161" s="58">
        <f>F161-IFERROR(VLOOKUP(D161,'Pre-transfer 2025 Ranking'!$D:$F,3,0),0)</f>
        <v>178</v>
      </c>
      <c r="L161">
        <f>countif('Pre-transfer 2025 Points'!$E$11:$L$17,D161)</f>
        <v>0</v>
      </c>
      <c r="M161" s="59">
        <f>countif('Current 2025 Points'!$G$11:$N$17,D161)</f>
        <v>0</v>
      </c>
    </row>
    <row r="162">
      <c r="A162" s="13">
        <v>161.0</v>
      </c>
      <c r="B162" s="13">
        <v>435.0</v>
      </c>
      <c r="C162" s="14" t="s">
        <v>4371</v>
      </c>
      <c r="D162" s="14" t="s">
        <v>612</v>
      </c>
      <c r="E162" s="14" t="s">
        <v>90</v>
      </c>
      <c r="F162" s="15">
        <v>399.0</v>
      </c>
      <c r="I162" t="str">
        <f t="array" ref="I162">INDEX('Current 2025 Points'!$F$11:$F$77,MATCH(1,MMULT(--('Current 2025 Points'!$G$11:$N$17=D162),TRANSPOSE(COLUMN('Current 2025 Points'!$G$11:$N$17)^0)),0))</f>
        <v>#N/A</v>
      </c>
      <c r="J162" s="58"/>
      <c r="K162" s="58">
        <f>F162-IFERROR(VLOOKUP(D162,'Pre-transfer 2025 Ranking'!$D:$F,3,0),0)</f>
        <v>39</v>
      </c>
      <c r="L162">
        <f>countif('Pre-transfer 2025 Points'!$E$11:$L$17,D162)</f>
        <v>0</v>
      </c>
      <c r="M162" s="59">
        <f>countif('Current 2025 Points'!$G$11:$N$17,D162)</f>
        <v>0</v>
      </c>
    </row>
    <row r="163">
      <c r="A163" s="13">
        <v>162.0</v>
      </c>
      <c r="B163" s="13">
        <v>236.0</v>
      </c>
      <c r="C163" s="14" t="s">
        <v>124</v>
      </c>
      <c r="D163" s="14" t="s">
        <v>404</v>
      </c>
      <c r="E163" s="14" t="s">
        <v>4330</v>
      </c>
      <c r="F163" s="15">
        <v>399.0</v>
      </c>
      <c r="I163" t="str">
        <f t="array" ref="I163">INDEX('Current 2025 Points'!$F$11:$F$77,MATCH(1,MMULT(--('Current 2025 Points'!$G$11:$N$17=D163),TRANSPOSE(COLUMN('Current 2025 Points'!$G$11:$N$17)^0)),0))</f>
        <v>#N/A</v>
      </c>
      <c r="J163" s="58"/>
      <c r="K163" s="58">
        <f>F163-IFERROR(VLOOKUP(D163,'Pre-transfer 2025 Ranking'!$D:$F,3,0),0)</f>
        <v>24</v>
      </c>
      <c r="L163">
        <f>countif('Pre-transfer 2025 Points'!$E$11:$L$17,D163)</f>
        <v>0</v>
      </c>
      <c r="M163" s="59">
        <f>countif('Current 2025 Points'!$G$11:$N$17,D163)</f>
        <v>0</v>
      </c>
    </row>
    <row r="164">
      <c r="A164" s="13">
        <v>163.0</v>
      </c>
      <c r="B164" s="13">
        <v>169.0</v>
      </c>
      <c r="C164" s="14" t="s">
        <v>241</v>
      </c>
      <c r="D164" s="14" t="s">
        <v>377</v>
      </c>
      <c r="E164" s="14" t="s">
        <v>4315</v>
      </c>
      <c r="F164" s="15">
        <v>397.0</v>
      </c>
      <c r="I164" t="str">
        <f t="array" ref="I164">INDEX('Current 2025 Points'!$F$11:$F$77,MATCH(1,MMULT(--('Current 2025 Points'!$G$11:$N$17=D164),TRANSPOSE(COLUMN('Current 2025 Points'!$G$11:$N$17)^0)),0))</f>
        <v>#N/A</v>
      </c>
      <c r="J164" s="58"/>
      <c r="K164" s="58">
        <f>F164-IFERROR(VLOOKUP(D164,'Pre-transfer 2025 Ranking'!$D:$F,3,0),0)</f>
        <v>224</v>
      </c>
      <c r="L164">
        <f>countif('Pre-transfer 2025 Points'!$E$11:$L$17,D164)</f>
        <v>0</v>
      </c>
      <c r="M164" s="59">
        <f>countif('Current 2025 Points'!$G$11:$N$17,D164)</f>
        <v>0</v>
      </c>
    </row>
    <row r="165">
      <c r="A165" s="13">
        <v>164.0</v>
      </c>
      <c r="B165" s="13">
        <v>117.0</v>
      </c>
      <c r="C165" s="14" t="s">
        <v>1438</v>
      </c>
      <c r="D165" s="14" t="s">
        <v>503</v>
      </c>
      <c r="E165" s="14" t="s">
        <v>102</v>
      </c>
      <c r="F165" s="15">
        <v>395.0</v>
      </c>
      <c r="I165" t="str">
        <f t="array" ref="I165">INDEX('Current 2025 Points'!$F$11:$F$77,MATCH(1,MMULT(--('Current 2025 Points'!$G$11:$N$17=D165),TRANSPOSE(COLUMN('Current 2025 Points'!$G$11:$N$17)^0)),0))</f>
        <v>#N/A</v>
      </c>
      <c r="J165" s="58"/>
      <c r="K165" s="58">
        <f>F165-IFERROR(VLOOKUP(D165,'Pre-transfer 2025 Ranking'!$D:$F,3,0),0)</f>
        <v>134</v>
      </c>
      <c r="L165">
        <f>countif('Pre-transfer 2025 Points'!$E$11:$L$17,D165)</f>
        <v>0</v>
      </c>
      <c r="M165" s="59">
        <f>countif('Current 2025 Points'!$G$11:$N$17,D165)</f>
        <v>0</v>
      </c>
    </row>
    <row r="166">
      <c r="A166" s="13">
        <v>165.0</v>
      </c>
      <c r="B166" s="13">
        <v>1520.0</v>
      </c>
      <c r="C166" s="14" t="s">
        <v>4372</v>
      </c>
      <c r="D166" s="14" t="s">
        <v>544</v>
      </c>
      <c r="E166" s="14" t="s">
        <v>4373</v>
      </c>
      <c r="F166" s="15">
        <v>394.0</v>
      </c>
      <c r="I166" t="str">
        <f t="array" ref="I166">INDEX('Current 2025 Points'!$F$11:$F$77,MATCH(1,MMULT(--('Current 2025 Points'!$G$11:$N$17=D166),TRANSPOSE(COLUMN('Current 2025 Points'!$G$11:$N$17)^0)),0))</f>
        <v>#N/A</v>
      </c>
      <c r="J166" s="58"/>
      <c r="K166" s="58">
        <f>F166-IFERROR(VLOOKUP(D166,'Pre-transfer 2025 Ranking'!$D:$F,3,0),0)</f>
        <v>163</v>
      </c>
      <c r="L166">
        <f>countif('Pre-transfer 2025 Points'!$E$11:$L$17,D166)</f>
        <v>0</v>
      </c>
      <c r="M166" s="59">
        <f>countif('Current 2025 Points'!$G$11:$N$17,D166)</f>
        <v>0</v>
      </c>
    </row>
    <row r="167">
      <c r="A167" s="13">
        <v>166.0</v>
      </c>
      <c r="B167" s="13">
        <v>623.0</v>
      </c>
      <c r="C167" s="14" t="s">
        <v>4374</v>
      </c>
      <c r="D167" s="14" t="s">
        <v>1856</v>
      </c>
      <c r="E167" s="14" t="s">
        <v>4375</v>
      </c>
      <c r="F167" s="15">
        <v>393.0</v>
      </c>
      <c r="I167" t="str">
        <f t="array" ref="I167">INDEX('Current 2025 Points'!$F$11:$F$77,MATCH(1,MMULT(--('Current 2025 Points'!$G$11:$N$17=D167),TRANSPOSE(COLUMN('Current 2025 Points'!$G$11:$N$17)^0)),0))</f>
        <v>#N/A</v>
      </c>
      <c r="J167" s="58"/>
      <c r="K167" s="58">
        <f>F167-IFERROR(VLOOKUP(D167,'Pre-transfer 2025 Ranking'!$D:$F,3,0),0)</f>
        <v>156</v>
      </c>
      <c r="L167">
        <f>countif('Pre-transfer 2025 Points'!$E$11:$L$17,D167)</f>
        <v>0</v>
      </c>
      <c r="M167" s="59">
        <f>countif('Current 2025 Points'!$G$11:$N$17,D167)</f>
        <v>0</v>
      </c>
    </row>
    <row r="168">
      <c r="A168" s="13">
        <v>167.0</v>
      </c>
      <c r="B168" s="13">
        <v>139.0</v>
      </c>
      <c r="C168" s="14" t="s">
        <v>393</v>
      </c>
      <c r="D168" s="14" t="s">
        <v>231</v>
      </c>
      <c r="E168" s="14" t="s">
        <v>4322</v>
      </c>
      <c r="F168" s="15">
        <v>392.0</v>
      </c>
      <c r="I168" t="str">
        <f t="array" ref="I168">INDEX('Current 2025 Points'!$F$11:$F$77,MATCH(1,MMULT(--('Current 2025 Points'!$G$11:$N$17=D168),TRANSPOSE(COLUMN('Current 2025 Points'!$G$11:$N$17)^0)),0))</f>
        <v>#N/A</v>
      </c>
      <c r="J168" s="58"/>
      <c r="K168" s="58">
        <f>F168-IFERROR(VLOOKUP(D168,'Pre-transfer 2025 Ranking'!$D:$F,3,0),0)</f>
        <v>110</v>
      </c>
      <c r="L168">
        <f>countif('Pre-transfer 2025 Points'!$E$11:$L$17,D168)</f>
        <v>0</v>
      </c>
      <c r="M168" s="59">
        <f>countif('Current 2025 Points'!$G$11:$N$17,D168)</f>
        <v>0</v>
      </c>
    </row>
    <row r="169">
      <c r="A169" s="13">
        <v>168.0</v>
      </c>
      <c r="B169" s="13">
        <v>34.0</v>
      </c>
      <c r="C169" s="14" t="s">
        <v>4376</v>
      </c>
      <c r="D169" s="14" t="s">
        <v>926</v>
      </c>
      <c r="E169" s="14" t="s">
        <v>4326</v>
      </c>
      <c r="F169" s="15">
        <v>389.0</v>
      </c>
      <c r="I169" t="str">
        <f t="array" ref="I169">INDEX('Current 2025 Points'!$F$11:$F$77,MATCH(1,MMULT(--('Current 2025 Points'!$G$11:$N$17=D169),TRANSPOSE(COLUMN('Current 2025 Points'!$G$11:$N$17)^0)),0))</f>
        <v>#N/A</v>
      </c>
      <c r="J169" s="58"/>
      <c r="K169" s="58">
        <f>F169-IFERROR(VLOOKUP(D169,'Pre-transfer 2025 Ranking'!$D:$F,3,0),0)</f>
        <v>160</v>
      </c>
      <c r="L169">
        <f>countif('Pre-transfer 2025 Points'!$E$11:$L$17,D169)</f>
        <v>1</v>
      </c>
      <c r="M169" s="59">
        <f>countif('Current 2025 Points'!$G$11:$N$17,D169)</f>
        <v>0</v>
      </c>
    </row>
    <row r="170">
      <c r="A170" s="13">
        <v>169.0</v>
      </c>
      <c r="B170" s="13">
        <v>425.0</v>
      </c>
      <c r="C170" s="14" t="s">
        <v>204</v>
      </c>
      <c r="D170" s="14" t="s">
        <v>1413</v>
      </c>
      <c r="E170" s="14" t="s">
        <v>4314</v>
      </c>
      <c r="F170" s="15">
        <v>382.0</v>
      </c>
      <c r="I170" t="str">
        <f t="array" ref="I170">INDEX('Current 2025 Points'!$F$11:$F$77,MATCH(1,MMULT(--('Current 2025 Points'!$G$11:$N$17=D170),TRANSPOSE(COLUMN('Current 2025 Points'!$G$11:$N$17)^0)),0))</f>
        <v>#N/A</v>
      </c>
      <c r="J170" s="58"/>
      <c r="K170" s="58">
        <f>F170-IFERROR(VLOOKUP(D170,'Pre-transfer 2025 Ranking'!$D:$F,3,0),0)</f>
        <v>254</v>
      </c>
      <c r="L170">
        <f>countif('Pre-transfer 2025 Points'!$E$11:$L$17,D170)</f>
        <v>0</v>
      </c>
      <c r="M170" s="59">
        <f>countif('Current 2025 Points'!$G$11:$N$17,D170)</f>
        <v>0</v>
      </c>
    </row>
    <row r="171">
      <c r="A171" s="13">
        <v>170.0</v>
      </c>
      <c r="B171" s="13">
        <v>33.0</v>
      </c>
      <c r="C171" s="14" t="s">
        <v>4377</v>
      </c>
      <c r="D171" s="14" t="s">
        <v>1857</v>
      </c>
      <c r="E171" s="14" t="s">
        <v>121</v>
      </c>
      <c r="F171" s="15">
        <v>380.0</v>
      </c>
      <c r="I171" t="str">
        <f t="array" ref="I171">INDEX('Current 2025 Points'!$F$11:$F$77,MATCH(1,MMULT(--('Current 2025 Points'!$G$11:$N$17=D171),TRANSPOSE(COLUMN('Current 2025 Points'!$G$11:$N$17)^0)),0))</f>
        <v>#N/A</v>
      </c>
      <c r="J171" s="58"/>
      <c r="K171" s="58">
        <f>F171-IFERROR(VLOOKUP(D171,'Pre-transfer 2025 Ranking'!$D:$F,3,0),0)</f>
        <v>62</v>
      </c>
      <c r="L171">
        <f>countif('Pre-transfer 2025 Points'!$E$11:$L$17,D171)</f>
        <v>0</v>
      </c>
      <c r="M171" s="59">
        <f>countif('Current 2025 Points'!$G$11:$N$17,D171)</f>
        <v>0</v>
      </c>
    </row>
    <row r="172">
      <c r="A172" s="13">
        <v>171.0</v>
      </c>
      <c r="B172" s="13">
        <v>254.0</v>
      </c>
      <c r="C172" s="14" t="s">
        <v>131</v>
      </c>
      <c r="D172" s="14" t="s">
        <v>1225</v>
      </c>
      <c r="E172" s="14" t="s">
        <v>143</v>
      </c>
      <c r="F172" s="15">
        <v>380.0</v>
      </c>
      <c r="I172" t="str">
        <f t="array" ref="I172">INDEX('Current 2025 Points'!$F$11:$F$77,MATCH(1,MMULT(--('Current 2025 Points'!$G$11:$N$17=D172),TRANSPOSE(COLUMN('Current 2025 Points'!$G$11:$N$17)^0)),0))</f>
        <v>#N/A</v>
      </c>
      <c r="J172" s="58"/>
      <c r="K172" s="58">
        <f>F172-IFERROR(VLOOKUP(D172,'Pre-transfer 2025 Ranking'!$D:$F,3,0),0)</f>
        <v>157</v>
      </c>
      <c r="L172">
        <f>countif('Pre-transfer 2025 Points'!$E$11:$L$17,D172)</f>
        <v>0</v>
      </c>
      <c r="M172" s="59">
        <f>countif('Current 2025 Points'!$G$11:$N$17,D172)</f>
        <v>0</v>
      </c>
    </row>
    <row r="173">
      <c r="A173" s="13">
        <v>172.0</v>
      </c>
      <c r="B173" s="13">
        <v>300.0</v>
      </c>
      <c r="C173" s="14" t="s">
        <v>228</v>
      </c>
      <c r="D173" s="14" t="s">
        <v>680</v>
      </c>
      <c r="E173" s="14" t="s">
        <v>4325</v>
      </c>
      <c r="F173" s="15">
        <v>376.0</v>
      </c>
      <c r="I173" t="str">
        <f t="array" ref="I173">INDEX('Current 2025 Points'!$F$11:$F$77,MATCH(1,MMULT(--('Current 2025 Points'!$G$11:$N$17=D173),TRANSPOSE(COLUMN('Current 2025 Points'!$G$11:$N$17)^0)),0))</f>
        <v>#N/A</v>
      </c>
      <c r="J173" s="58"/>
      <c r="K173" s="58">
        <f>F173-IFERROR(VLOOKUP(D173,'Pre-transfer 2025 Ranking'!$D:$F,3,0),0)</f>
        <v>306</v>
      </c>
      <c r="L173">
        <f>countif('Pre-transfer 2025 Points'!$E$11:$L$17,D173)</f>
        <v>0</v>
      </c>
      <c r="M173" s="59">
        <f>countif('Current 2025 Points'!$G$11:$N$17,D173)</f>
        <v>0</v>
      </c>
    </row>
    <row r="174">
      <c r="A174" s="13">
        <v>173.0</v>
      </c>
      <c r="B174" s="13">
        <v>22.0</v>
      </c>
      <c r="C174" s="14" t="s">
        <v>595</v>
      </c>
      <c r="D174" s="14" t="s">
        <v>342</v>
      </c>
      <c r="E174" s="14" t="s">
        <v>99</v>
      </c>
      <c r="F174" s="15">
        <v>374.0</v>
      </c>
      <c r="I174" t="str">
        <f t="array" ref="I174">INDEX('Current 2025 Points'!$F$11:$F$77,MATCH(1,MMULT(--('Current 2025 Points'!$G$11:$N$17=D174),TRANSPOSE(COLUMN('Current 2025 Points'!$G$11:$N$17)^0)),0))</f>
        <v>#N/A</v>
      </c>
      <c r="J174" s="58"/>
      <c r="K174" s="58">
        <f>F174-IFERROR(VLOOKUP(D174,'Pre-transfer 2025 Ranking'!$D:$F,3,0),0)</f>
        <v>136</v>
      </c>
      <c r="L174">
        <f>countif('Pre-transfer 2025 Points'!$E$11:$L$17,D174)</f>
        <v>1</v>
      </c>
      <c r="M174" s="59">
        <f>countif('Current 2025 Points'!$G$11:$N$17,D174)</f>
        <v>0</v>
      </c>
    </row>
    <row r="175">
      <c r="A175" s="13">
        <v>174.0</v>
      </c>
      <c r="B175" s="13">
        <v>215.0</v>
      </c>
      <c r="C175" s="14" t="s">
        <v>456</v>
      </c>
      <c r="D175" s="14" t="s">
        <v>453</v>
      </c>
      <c r="E175" s="14" t="s">
        <v>4330</v>
      </c>
      <c r="F175" s="15">
        <v>369.0</v>
      </c>
      <c r="I175" t="str">
        <f t="array" ref="I175">INDEX('Current 2025 Points'!$F$11:$F$77,MATCH(1,MMULT(--('Current 2025 Points'!$G$11:$N$17=D175),TRANSPOSE(COLUMN('Current 2025 Points'!$G$11:$N$17)^0)),0))</f>
        <v>#N/A</v>
      </c>
      <c r="J175" s="58"/>
      <c r="K175" s="58">
        <f>F175-IFERROR(VLOOKUP(D175,'Pre-transfer 2025 Ranking'!$D:$F,3,0),0)</f>
        <v>337</v>
      </c>
      <c r="L175">
        <f>countif('Pre-transfer 2025 Points'!$E$11:$L$17,D175)</f>
        <v>0</v>
      </c>
      <c r="M175" s="59">
        <f>countif('Current 2025 Points'!$G$11:$N$17,D175)</f>
        <v>0</v>
      </c>
    </row>
    <row r="176">
      <c r="A176" s="13">
        <v>175.0</v>
      </c>
      <c r="B176" s="13">
        <v>134.0</v>
      </c>
      <c r="C176" s="14" t="s">
        <v>4378</v>
      </c>
      <c r="D176" s="14" t="s">
        <v>268</v>
      </c>
      <c r="E176" s="14" t="s">
        <v>128</v>
      </c>
      <c r="F176" s="15">
        <v>367.0</v>
      </c>
      <c r="I176" t="str">
        <f t="array" ref="I176">INDEX('Current 2025 Points'!$F$11:$F$77,MATCH(1,MMULT(--('Current 2025 Points'!$G$11:$N$17=D176),TRANSPOSE(COLUMN('Current 2025 Points'!$G$11:$N$17)^0)),0))</f>
        <v>#N/A</v>
      </c>
      <c r="J176" s="58"/>
      <c r="K176" s="58">
        <f>F176-IFERROR(VLOOKUP(D176,'Pre-transfer 2025 Ranking'!$D:$F,3,0),0)</f>
        <v>163</v>
      </c>
      <c r="L176">
        <f>countif('Pre-transfer 2025 Points'!$E$11:$L$17,D176)</f>
        <v>0</v>
      </c>
      <c r="M176" s="59">
        <f>countif('Current 2025 Points'!$G$11:$N$17,D176)</f>
        <v>0</v>
      </c>
    </row>
    <row r="177">
      <c r="A177" s="13">
        <v>176.0</v>
      </c>
      <c r="B177" s="13">
        <v>442.0</v>
      </c>
      <c r="C177" s="14" t="s">
        <v>816</v>
      </c>
      <c r="D177" s="14" t="s">
        <v>1858</v>
      </c>
      <c r="E177" s="14" t="s">
        <v>157</v>
      </c>
      <c r="F177" s="15">
        <v>366.0</v>
      </c>
      <c r="I177" t="str">
        <f t="array" ref="I177">INDEX('Current 2025 Points'!$F$11:$F$77,MATCH(1,MMULT(--('Current 2025 Points'!$G$11:$N$17=D177),TRANSPOSE(COLUMN('Current 2025 Points'!$G$11:$N$17)^0)),0))</f>
        <v>#N/A</v>
      </c>
      <c r="J177" s="58"/>
      <c r="K177" s="58">
        <f>F177-IFERROR(VLOOKUP(D177,'Pre-transfer 2025 Ranking'!$D:$F,3,0),0)</f>
        <v>173</v>
      </c>
      <c r="L177">
        <f>countif('Pre-transfer 2025 Points'!$E$11:$L$17,D177)</f>
        <v>0</v>
      </c>
      <c r="M177" s="59">
        <f>countif('Current 2025 Points'!$G$11:$N$17,D177)</f>
        <v>0</v>
      </c>
    </row>
    <row r="178">
      <c r="A178" s="13">
        <v>177.0</v>
      </c>
      <c r="B178" s="13">
        <v>66.0</v>
      </c>
      <c r="C178" s="14" t="s">
        <v>4379</v>
      </c>
      <c r="D178" s="14" t="s">
        <v>809</v>
      </c>
      <c r="E178" s="14" t="s">
        <v>4317</v>
      </c>
      <c r="F178" s="15">
        <v>361.0</v>
      </c>
      <c r="I178" t="str">
        <f t="array" ref="I178">INDEX('Current 2025 Points'!$F$11:$F$77,MATCH(1,MMULT(--('Current 2025 Points'!$G$11:$N$17=D178),TRANSPOSE(COLUMN('Current 2025 Points'!$G$11:$N$17)^0)),0))</f>
        <v>#N/A</v>
      </c>
      <c r="J178" s="58"/>
      <c r="K178" s="58">
        <f>F178-IFERROR(VLOOKUP(D178,'Pre-transfer 2025 Ranking'!$D:$F,3,0),0)</f>
        <v>154</v>
      </c>
      <c r="L178">
        <f>countif('Pre-transfer 2025 Points'!$E$11:$L$17,D178)</f>
        <v>0</v>
      </c>
      <c r="M178" s="59">
        <f>countif('Current 2025 Points'!$G$11:$N$17,D178)</f>
        <v>0</v>
      </c>
    </row>
    <row r="179">
      <c r="A179" s="13">
        <v>178.0</v>
      </c>
      <c r="B179" s="13">
        <v>529.0</v>
      </c>
      <c r="C179" s="14" t="s">
        <v>278</v>
      </c>
      <c r="D179" s="14" t="s">
        <v>1859</v>
      </c>
      <c r="E179" s="14" t="s">
        <v>121</v>
      </c>
      <c r="F179" s="15">
        <v>359.0</v>
      </c>
      <c r="I179" t="str">
        <f t="array" ref="I179">INDEX('Current 2025 Points'!$F$11:$F$77,MATCH(1,MMULT(--('Current 2025 Points'!$G$11:$N$17=D179),TRANSPOSE(COLUMN('Current 2025 Points'!$G$11:$N$17)^0)),0))</f>
        <v>#N/A</v>
      </c>
      <c r="J179" s="58"/>
      <c r="K179" s="58">
        <f>F179-IFERROR(VLOOKUP(D179,'Pre-transfer 2025 Ranking'!$D:$F,3,0),0)</f>
        <v>85</v>
      </c>
      <c r="L179">
        <f>countif('Pre-transfer 2025 Points'!$E$11:$L$17,D179)</f>
        <v>0</v>
      </c>
      <c r="M179" s="59">
        <f>countif('Current 2025 Points'!$G$11:$N$17,D179)</f>
        <v>0</v>
      </c>
    </row>
    <row r="180">
      <c r="A180" s="13">
        <v>179.0</v>
      </c>
      <c r="B180" s="13">
        <v>257.0</v>
      </c>
      <c r="C180" s="14" t="s">
        <v>267</v>
      </c>
      <c r="D180" s="14" t="s">
        <v>153</v>
      </c>
      <c r="E180" s="14" t="s">
        <v>98</v>
      </c>
      <c r="F180" s="15">
        <v>358.0</v>
      </c>
      <c r="I180" t="str">
        <f t="array" ref="I180">INDEX('Current 2025 Points'!$F$11:$F$77,MATCH(1,MMULT(--('Current 2025 Points'!$G$11:$N$17=D180),TRANSPOSE(COLUMN('Current 2025 Points'!$G$11:$N$17)^0)),0))</f>
        <v>#N/A</v>
      </c>
      <c r="J180" s="58"/>
      <c r="K180" s="58">
        <f>F180-IFERROR(VLOOKUP(D180,'Pre-transfer 2025 Ranking'!$D:$F,3,0),0)</f>
        <v>125</v>
      </c>
      <c r="L180">
        <f>countif('Pre-transfer 2025 Points'!$E$11:$L$17,D180)</f>
        <v>0</v>
      </c>
      <c r="M180" s="59">
        <f>countif('Current 2025 Points'!$G$11:$N$17,D180)</f>
        <v>0</v>
      </c>
    </row>
    <row r="181">
      <c r="A181" s="13">
        <v>180.0</v>
      </c>
      <c r="B181" s="13">
        <v>273.0</v>
      </c>
      <c r="C181" s="14" t="s">
        <v>630</v>
      </c>
      <c r="D181" s="14" t="s">
        <v>840</v>
      </c>
      <c r="E181" s="14" t="s">
        <v>137</v>
      </c>
      <c r="F181" s="15">
        <v>358.0</v>
      </c>
      <c r="I181" t="str">
        <f t="array" ref="I181">INDEX('Current 2025 Points'!$F$11:$F$77,MATCH(1,MMULT(--('Current 2025 Points'!$G$11:$N$17=D181),TRANSPOSE(COLUMN('Current 2025 Points'!$G$11:$N$17)^0)),0))</f>
        <v>#N/A</v>
      </c>
      <c r="J181" s="58"/>
      <c r="K181" s="58">
        <f>F181-IFERROR(VLOOKUP(D181,'Pre-transfer 2025 Ranking'!$D:$F,3,0),0)</f>
        <v>269</v>
      </c>
      <c r="L181">
        <f>countif('Pre-transfer 2025 Points'!$E$11:$L$17,D181)</f>
        <v>0</v>
      </c>
      <c r="M181" s="59">
        <f>countif('Current 2025 Points'!$G$11:$N$17,D181)</f>
        <v>0</v>
      </c>
    </row>
    <row r="182">
      <c r="A182" s="13">
        <v>181.0</v>
      </c>
      <c r="B182" s="13">
        <v>28.0</v>
      </c>
      <c r="C182" s="14" t="s">
        <v>835</v>
      </c>
      <c r="D182" s="14" t="s">
        <v>226</v>
      </c>
      <c r="E182" s="14" t="s">
        <v>4317</v>
      </c>
      <c r="F182" s="15">
        <v>355.0</v>
      </c>
      <c r="I182" t="str">
        <f t="array" ref="I182">INDEX('Current 2025 Points'!$F$11:$F$77,MATCH(1,MMULT(--('Current 2025 Points'!$G$11:$N$17=D182),TRANSPOSE(COLUMN('Current 2025 Points'!$G$11:$N$17)^0)),0))</f>
        <v>Tim</v>
      </c>
      <c r="J182" s="58"/>
      <c r="K182" s="58">
        <f>F182-IFERROR(VLOOKUP(D182,'Pre-transfer 2025 Ranking'!$D:$F,3,0),0)</f>
        <v>0</v>
      </c>
      <c r="L182">
        <f>countif('Pre-transfer 2025 Points'!$E$11:$L$17,D182)</f>
        <v>1</v>
      </c>
      <c r="M182" s="59">
        <f>countif('Current 2025 Points'!$G$11:$N$17,D182)</f>
        <v>1</v>
      </c>
    </row>
    <row r="183">
      <c r="A183" s="13">
        <v>182.0</v>
      </c>
      <c r="B183" s="13">
        <v>132.0</v>
      </c>
      <c r="C183" s="14" t="s">
        <v>1494</v>
      </c>
      <c r="D183" s="14" t="s">
        <v>18</v>
      </c>
      <c r="E183" s="14" t="s">
        <v>139</v>
      </c>
      <c r="F183" s="15">
        <v>355.0</v>
      </c>
      <c r="I183" t="str">
        <f t="array" ref="I183">INDEX('Current 2025 Points'!$F$11:$F$77,MATCH(1,MMULT(--('Current 2025 Points'!$G$11:$N$17=D183),TRANSPOSE(COLUMN('Current 2025 Points'!$G$11:$N$17)^0)),0))</f>
        <v>#N/A</v>
      </c>
      <c r="J183" s="58"/>
      <c r="K183" s="58">
        <f>F183-IFERROR(VLOOKUP(D183,'Pre-transfer 2025 Ranking'!$D:$F,3,0),0)</f>
        <v>95</v>
      </c>
      <c r="L183">
        <f>countif('Pre-transfer 2025 Points'!$E$11:$L$17,D183)</f>
        <v>0</v>
      </c>
      <c r="M183" s="59">
        <f>countif('Current 2025 Points'!$G$11:$N$17,D183)</f>
        <v>0</v>
      </c>
    </row>
    <row r="184">
      <c r="A184" s="13">
        <v>183.0</v>
      </c>
      <c r="B184" s="13">
        <v>431.0</v>
      </c>
      <c r="C184" s="14" t="s">
        <v>618</v>
      </c>
      <c r="D184" s="14" t="s">
        <v>291</v>
      </c>
      <c r="E184" s="14" t="s">
        <v>4333</v>
      </c>
      <c r="F184" s="15">
        <v>354.0</v>
      </c>
      <c r="I184" t="str">
        <f t="array" ref="I184">INDEX('Current 2025 Points'!$F$11:$F$77,MATCH(1,MMULT(--('Current 2025 Points'!$G$11:$N$17=D184),TRANSPOSE(COLUMN('Current 2025 Points'!$G$11:$N$17)^0)),0))</f>
        <v>#N/A</v>
      </c>
      <c r="J184" s="58"/>
      <c r="K184" s="58">
        <f>F184-IFERROR(VLOOKUP(D184,'Pre-transfer 2025 Ranking'!$D:$F,3,0),0)</f>
        <v>156</v>
      </c>
      <c r="L184">
        <f>countif('Pre-transfer 2025 Points'!$E$11:$L$17,D184)</f>
        <v>0</v>
      </c>
      <c r="M184" s="59">
        <f>countif('Current 2025 Points'!$G$11:$N$17,D184)</f>
        <v>0</v>
      </c>
    </row>
    <row r="185">
      <c r="A185" s="13">
        <v>184.0</v>
      </c>
      <c r="B185" s="13">
        <v>193.0</v>
      </c>
      <c r="C185" s="14" t="s">
        <v>4380</v>
      </c>
      <c r="D185" s="14" t="s">
        <v>1860</v>
      </c>
      <c r="E185" s="14" t="s">
        <v>4322</v>
      </c>
      <c r="F185" s="15">
        <v>348.0</v>
      </c>
      <c r="I185" t="str">
        <f t="array" ref="I185">INDEX('Current 2025 Points'!$F$11:$F$77,MATCH(1,MMULT(--('Current 2025 Points'!$G$11:$N$17=D185),TRANSPOSE(COLUMN('Current 2025 Points'!$G$11:$N$17)^0)),0))</f>
        <v>#N/A</v>
      </c>
      <c r="J185" s="58"/>
      <c r="K185" s="58">
        <f>F185-IFERROR(VLOOKUP(D185,'Pre-transfer 2025 Ranking'!$D:$F,3,0),0)</f>
        <v>62</v>
      </c>
      <c r="L185">
        <f>countif('Pre-transfer 2025 Points'!$E$11:$L$17,D185)</f>
        <v>0</v>
      </c>
      <c r="M185" s="59">
        <f>countif('Current 2025 Points'!$G$11:$N$17,D185)</f>
        <v>0</v>
      </c>
    </row>
    <row r="186">
      <c r="A186" s="13">
        <v>185.0</v>
      </c>
      <c r="B186" s="13">
        <v>249.0</v>
      </c>
      <c r="C186" s="14" t="s">
        <v>4381</v>
      </c>
      <c r="D186" s="14" t="s">
        <v>370</v>
      </c>
      <c r="E186" s="14" t="s">
        <v>143</v>
      </c>
      <c r="F186" s="15">
        <v>345.0</v>
      </c>
      <c r="I186" t="str">
        <f t="array" ref="I186">INDEX('Current 2025 Points'!$F$11:$F$77,MATCH(1,MMULT(--('Current 2025 Points'!$G$11:$N$17=D186),TRANSPOSE(COLUMN('Current 2025 Points'!$G$11:$N$17)^0)),0))</f>
        <v>#N/A</v>
      </c>
      <c r="J186" s="58"/>
      <c r="K186" s="58">
        <f>F186-IFERROR(VLOOKUP(D186,'Pre-transfer 2025 Ranking'!$D:$F,3,0),0)</f>
        <v>87</v>
      </c>
      <c r="L186">
        <f>countif('Pre-transfer 2025 Points'!$E$11:$L$17,D186)</f>
        <v>0</v>
      </c>
      <c r="M186" s="59">
        <f>countif('Current 2025 Points'!$G$11:$N$17,D186)</f>
        <v>0</v>
      </c>
    </row>
    <row r="187">
      <c r="A187" s="13">
        <v>186.0</v>
      </c>
      <c r="B187" s="13">
        <v>356.0</v>
      </c>
      <c r="C187" s="14" t="s">
        <v>4382</v>
      </c>
      <c r="D187" s="14" t="s">
        <v>783</v>
      </c>
      <c r="E187" s="14" t="s">
        <v>128</v>
      </c>
      <c r="F187" s="15">
        <v>343.0</v>
      </c>
      <c r="I187" t="str">
        <f t="array" ref="I187">INDEX('Current 2025 Points'!$F$11:$F$77,MATCH(1,MMULT(--('Current 2025 Points'!$G$11:$N$17=D187),TRANSPOSE(COLUMN('Current 2025 Points'!$G$11:$N$17)^0)),0))</f>
        <v>#N/A</v>
      </c>
      <c r="J187" s="58"/>
      <c r="K187" s="58">
        <f>F187-IFERROR(VLOOKUP(D187,'Pre-transfer 2025 Ranking'!$D:$F,3,0),0)</f>
        <v>98</v>
      </c>
      <c r="L187">
        <f>countif('Pre-transfer 2025 Points'!$E$11:$L$17,D187)</f>
        <v>0</v>
      </c>
      <c r="M187" s="59">
        <f>countif('Current 2025 Points'!$G$11:$N$17,D187)</f>
        <v>0</v>
      </c>
    </row>
    <row r="188">
      <c r="A188" s="13">
        <v>187.0</v>
      </c>
      <c r="B188" s="13">
        <v>289.0</v>
      </c>
      <c r="C188" s="14" t="s">
        <v>290</v>
      </c>
      <c r="D188" s="14" t="s">
        <v>177</v>
      </c>
      <c r="E188" s="14" t="s">
        <v>121</v>
      </c>
      <c r="F188" s="15">
        <v>340.0</v>
      </c>
      <c r="I188" t="str">
        <f t="array" ref="I188">INDEX('Current 2025 Points'!$F$11:$F$77,MATCH(1,MMULT(--('Current 2025 Points'!$G$11:$N$17=D188),TRANSPOSE(COLUMN('Current 2025 Points'!$G$11:$N$17)^0)),0))</f>
        <v>#N/A</v>
      </c>
      <c r="J188" s="58"/>
      <c r="K188" s="58">
        <f>F188-IFERROR(VLOOKUP(D188,'Pre-transfer 2025 Ranking'!$D:$F,3,0),0)</f>
        <v>178</v>
      </c>
      <c r="L188">
        <f>countif('Pre-transfer 2025 Points'!$E$11:$L$17,D188)</f>
        <v>0</v>
      </c>
      <c r="M188" s="59">
        <f>countif('Current 2025 Points'!$G$11:$N$17,D188)</f>
        <v>0</v>
      </c>
    </row>
    <row r="189">
      <c r="A189" s="13">
        <v>188.0</v>
      </c>
      <c r="B189" s="13">
        <v>228.0</v>
      </c>
      <c r="C189" s="14" t="s">
        <v>220</v>
      </c>
      <c r="D189" s="14" t="s">
        <v>1861</v>
      </c>
      <c r="E189" s="14" t="s">
        <v>90</v>
      </c>
      <c r="F189" s="15">
        <v>339.0</v>
      </c>
      <c r="I189" t="str">
        <f t="array" ref="I189">INDEX('Current 2025 Points'!$F$11:$F$77,MATCH(1,MMULT(--('Current 2025 Points'!$G$11:$N$17=D189),TRANSPOSE(COLUMN('Current 2025 Points'!$G$11:$N$17)^0)),0))</f>
        <v>#N/A</v>
      </c>
      <c r="J189" s="58"/>
      <c r="K189" s="58">
        <f>F189-IFERROR(VLOOKUP(D189,'Pre-transfer 2025 Ranking'!$D:$F,3,0),0)</f>
        <v>184</v>
      </c>
      <c r="L189">
        <f>countif('Pre-transfer 2025 Points'!$E$11:$L$17,D189)</f>
        <v>0</v>
      </c>
      <c r="M189" s="59">
        <f>countif('Current 2025 Points'!$G$11:$N$17,D189)</f>
        <v>0</v>
      </c>
    </row>
    <row r="190">
      <c r="A190" s="13">
        <v>189.0</v>
      </c>
      <c r="B190" s="13">
        <v>241.0</v>
      </c>
      <c r="C190" s="14" t="s">
        <v>4383</v>
      </c>
      <c r="D190" s="14" t="s">
        <v>340</v>
      </c>
      <c r="E190" s="14" t="s">
        <v>4331</v>
      </c>
      <c r="F190" s="15">
        <v>338.0</v>
      </c>
      <c r="I190" t="str">
        <f t="array" ref="I190">INDEX('Current 2025 Points'!$F$11:$F$77,MATCH(1,MMULT(--('Current 2025 Points'!$G$11:$N$17=D190),TRANSPOSE(COLUMN('Current 2025 Points'!$G$11:$N$17)^0)),0))</f>
        <v>#N/A</v>
      </c>
      <c r="J190" s="58"/>
      <c r="K190" s="58">
        <f>F190-IFERROR(VLOOKUP(D190,'Pre-transfer 2025 Ranking'!$D:$F,3,0),0)</f>
        <v>149</v>
      </c>
      <c r="L190">
        <f>countif('Pre-transfer 2025 Points'!$E$11:$L$17,D190)</f>
        <v>0</v>
      </c>
      <c r="M190" s="59">
        <f>countif('Current 2025 Points'!$G$11:$N$17,D190)</f>
        <v>0</v>
      </c>
    </row>
    <row r="191">
      <c r="A191" s="13">
        <v>190.0</v>
      </c>
      <c r="B191" s="13">
        <v>374.0</v>
      </c>
      <c r="C191" s="14" t="s">
        <v>144</v>
      </c>
      <c r="D191" s="14" t="s">
        <v>1579</v>
      </c>
      <c r="E191" s="14" t="s">
        <v>4314</v>
      </c>
      <c r="F191" s="15">
        <v>338.0</v>
      </c>
      <c r="I191" t="str">
        <f t="array" ref="I191">INDEX('Current 2025 Points'!$F$11:$F$77,MATCH(1,MMULT(--('Current 2025 Points'!$G$11:$N$17=D191),TRANSPOSE(COLUMN('Current 2025 Points'!$G$11:$N$17)^0)),0))</f>
        <v>#N/A</v>
      </c>
      <c r="J191" s="58"/>
      <c r="K191" s="58">
        <f>F191-IFERROR(VLOOKUP(D191,'Pre-transfer 2025 Ranking'!$D:$F,3,0),0)</f>
        <v>90</v>
      </c>
      <c r="L191">
        <f>countif('Pre-transfer 2025 Points'!$E$11:$L$17,D191)</f>
        <v>0</v>
      </c>
      <c r="M191" s="59">
        <f>countif('Current 2025 Points'!$G$11:$N$17,D191)</f>
        <v>0</v>
      </c>
    </row>
    <row r="192">
      <c r="A192" s="13">
        <v>191.0</v>
      </c>
      <c r="B192" s="13">
        <v>141.0</v>
      </c>
      <c r="C192" s="14" t="s">
        <v>1494</v>
      </c>
      <c r="D192" s="14" t="s">
        <v>811</v>
      </c>
      <c r="E192" s="14" t="s">
        <v>98</v>
      </c>
      <c r="F192" s="15">
        <v>334.0</v>
      </c>
      <c r="I192" t="str">
        <f t="array" ref="I192">INDEX('Current 2025 Points'!$F$11:$F$77,MATCH(1,MMULT(--('Current 2025 Points'!$G$11:$N$17=D192),TRANSPOSE(COLUMN('Current 2025 Points'!$G$11:$N$17)^0)),0))</f>
        <v>#N/A</v>
      </c>
      <c r="J192" s="58"/>
      <c r="K192" s="58">
        <f>F192-IFERROR(VLOOKUP(D192,'Pre-transfer 2025 Ranking'!$D:$F,3,0),0)</f>
        <v>30</v>
      </c>
      <c r="L192">
        <f>countif('Pre-transfer 2025 Points'!$E$11:$L$17,D192)</f>
        <v>0</v>
      </c>
      <c r="M192" s="59">
        <f>countif('Current 2025 Points'!$G$11:$N$17,D192)</f>
        <v>0</v>
      </c>
    </row>
    <row r="193">
      <c r="A193" s="13">
        <v>192.0</v>
      </c>
      <c r="B193" s="13">
        <v>438.0</v>
      </c>
      <c r="C193" s="14" t="s">
        <v>4384</v>
      </c>
      <c r="D193" s="14" t="s">
        <v>677</v>
      </c>
      <c r="E193" s="14" t="s">
        <v>102</v>
      </c>
      <c r="F193" s="15">
        <v>328.0</v>
      </c>
      <c r="I193" t="str">
        <f t="array" ref="I193">INDEX('Current 2025 Points'!$F$11:$F$77,MATCH(1,MMULT(--('Current 2025 Points'!$G$11:$N$17=D193),TRANSPOSE(COLUMN('Current 2025 Points'!$G$11:$N$17)^0)),0))</f>
        <v>#N/A</v>
      </c>
      <c r="J193" s="58"/>
      <c r="K193" s="58">
        <f>F193-IFERROR(VLOOKUP(D193,'Pre-transfer 2025 Ranking'!$D:$F,3,0),0)</f>
        <v>293</v>
      </c>
      <c r="L193">
        <f>countif('Pre-transfer 2025 Points'!$E$11:$L$17,D193)</f>
        <v>0</v>
      </c>
      <c r="M193" s="59">
        <f>countif('Current 2025 Points'!$G$11:$N$17,D193)</f>
        <v>0</v>
      </c>
    </row>
    <row r="194">
      <c r="A194" s="13">
        <v>193.0</v>
      </c>
      <c r="B194" s="13">
        <v>388.0</v>
      </c>
      <c r="C194" s="14" t="s">
        <v>939</v>
      </c>
      <c r="D194" s="14" t="s">
        <v>1280</v>
      </c>
      <c r="E194" s="14" t="s">
        <v>4325</v>
      </c>
      <c r="F194" s="15">
        <v>327.0</v>
      </c>
      <c r="I194" t="str">
        <f t="array" ref="I194">INDEX('Current 2025 Points'!$F$11:$F$77,MATCH(1,MMULT(--('Current 2025 Points'!$G$11:$N$17=D194),TRANSPOSE(COLUMN('Current 2025 Points'!$G$11:$N$17)^0)),0))</f>
        <v>#N/A</v>
      </c>
      <c r="J194" s="58"/>
      <c r="K194" s="58">
        <f>F194-IFERROR(VLOOKUP(D194,'Pre-transfer 2025 Ranking'!$D:$F,3,0),0)</f>
        <v>126</v>
      </c>
      <c r="L194">
        <f>countif('Pre-transfer 2025 Points'!$E$11:$L$17,D194)</f>
        <v>0</v>
      </c>
      <c r="M194" s="59">
        <f>countif('Current 2025 Points'!$G$11:$N$17,D194)</f>
        <v>0</v>
      </c>
    </row>
    <row r="195">
      <c r="A195" s="13">
        <v>194.0</v>
      </c>
      <c r="B195" s="13">
        <v>411.0</v>
      </c>
      <c r="C195" s="14" t="s">
        <v>1139</v>
      </c>
      <c r="D195" s="14" t="s">
        <v>277</v>
      </c>
      <c r="E195" s="14" t="s">
        <v>115</v>
      </c>
      <c r="F195" s="15">
        <v>326.0</v>
      </c>
      <c r="I195" t="str">
        <f t="array" ref="I195">INDEX('Current 2025 Points'!$F$11:$F$77,MATCH(1,MMULT(--('Current 2025 Points'!$G$11:$N$17=D195),TRANSPOSE(COLUMN('Current 2025 Points'!$G$11:$N$17)^0)),0))</f>
        <v>#N/A</v>
      </c>
      <c r="J195" s="58"/>
      <c r="K195" s="58">
        <f>F195-IFERROR(VLOOKUP(D195,'Pre-transfer 2025 Ranking'!$D:$F,3,0),0)</f>
        <v>65</v>
      </c>
      <c r="L195">
        <f>countif('Pre-transfer 2025 Points'!$E$11:$L$17,D195)</f>
        <v>0</v>
      </c>
      <c r="M195" s="59">
        <f>countif('Current 2025 Points'!$G$11:$N$17,D195)</f>
        <v>0</v>
      </c>
    </row>
    <row r="196">
      <c r="A196" s="13">
        <v>195.0</v>
      </c>
      <c r="B196" s="13">
        <v>153.0</v>
      </c>
      <c r="C196" s="14" t="s">
        <v>4385</v>
      </c>
      <c r="D196" s="14" t="s">
        <v>567</v>
      </c>
      <c r="E196" s="14" t="s">
        <v>4322</v>
      </c>
      <c r="F196" s="15">
        <v>323.0</v>
      </c>
      <c r="I196" t="str">
        <f t="array" ref="I196">INDEX('Current 2025 Points'!$F$11:$F$77,MATCH(1,MMULT(--('Current 2025 Points'!$G$11:$N$17=D196),TRANSPOSE(COLUMN('Current 2025 Points'!$G$11:$N$17)^0)),0))</f>
        <v>#N/A</v>
      </c>
      <c r="J196" s="58"/>
      <c r="K196" s="58">
        <f>F196-IFERROR(VLOOKUP(D196,'Pre-transfer 2025 Ranking'!$D:$F,3,0),0)</f>
        <v>92</v>
      </c>
      <c r="L196">
        <f>countif('Pre-transfer 2025 Points'!$E$11:$L$17,D196)</f>
        <v>0</v>
      </c>
      <c r="M196" s="59">
        <f>countif('Current 2025 Points'!$G$11:$N$17,D196)</f>
        <v>0</v>
      </c>
    </row>
    <row r="197">
      <c r="A197" s="13">
        <v>196.0</v>
      </c>
      <c r="B197" s="13">
        <v>155.0</v>
      </c>
      <c r="C197" s="14" t="s">
        <v>4378</v>
      </c>
      <c r="D197" s="14" t="s">
        <v>1156</v>
      </c>
      <c r="E197" s="14" t="s">
        <v>362</v>
      </c>
      <c r="F197" s="15">
        <v>322.0</v>
      </c>
      <c r="I197" t="str">
        <f t="array" ref="I197">INDEX('Current 2025 Points'!$F$11:$F$77,MATCH(1,MMULT(--('Current 2025 Points'!$G$11:$N$17=D197),TRANSPOSE(COLUMN('Current 2025 Points'!$G$11:$N$17)^0)),0))</f>
        <v>#N/A</v>
      </c>
      <c r="J197" s="58"/>
      <c r="K197" s="58">
        <f>F197-IFERROR(VLOOKUP(D197,'Pre-transfer 2025 Ranking'!$D:$F,3,0),0)</f>
        <v>161</v>
      </c>
      <c r="L197">
        <f>countif('Pre-transfer 2025 Points'!$E$11:$L$17,D197)</f>
        <v>0</v>
      </c>
      <c r="M197" s="59">
        <f>countif('Current 2025 Points'!$G$11:$N$17,D197)</f>
        <v>0</v>
      </c>
    </row>
    <row r="198">
      <c r="A198" s="13">
        <v>197.0</v>
      </c>
      <c r="B198" s="13">
        <v>271.0</v>
      </c>
      <c r="C198" s="14" t="s">
        <v>124</v>
      </c>
      <c r="D198" s="14" t="s">
        <v>494</v>
      </c>
      <c r="E198" s="14" t="s">
        <v>121</v>
      </c>
      <c r="F198" s="15">
        <v>319.0</v>
      </c>
      <c r="I198" t="str">
        <f t="array" ref="I198">INDEX('Current 2025 Points'!$F$11:$F$77,MATCH(1,MMULT(--('Current 2025 Points'!$G$11:$N$17=D198),TRANSPOSE(COLUMN('Current 2025 Points'!$G$11:$N$17)^0)),0))</f>
        <v>#N/A</v>
      </c>
      <c r="J198" s="58"/>
      <c r="K198" s="58">
        <f>F198-IFERROR(VLOOKUP(D198,'Pre-transfer 2025 Ranking'!$D:$F,3,0),0)</f>
        <v>105</v>
      </c>
      <c r="L198">
        <f>countif('Pre-transfer 2025 Points'!$E$11:$L$17,D198)</f>
        <v>0</v>
      </c>
      <c r="M198" s="59">
        <f>countif('Current 2025 Points'!$G$11:$N$17,D198)</f>
        <v>0</v>
      </c>
    </row>
    <row r="199">
      <c r="A199" s="13">
        <v>198.0</v>
      </c>
      <c r="B199" s="13">
        <v>306.0</v>
      </c>
      <c r="C199" s="14" t="s">
        <v>694</v>
      </c>
      <c r="D199" s="14" t="s">
        <v>855</v>
      </c>
      <c r="E199" s="14" t="s">
        <v>130</v>
      </c>
      <c r="F199" s="15">
        <v>317.0</v>
      </c>
      <c r="I199" t="str">
        <f t="array" ref="I199">INDEX('Current 2025 Points'!$F$11:$F$77,MATCH(1,MMULT(--('Current 2025 Points'!$G$11:$N$17=D199),TRANSPOSE(COLUMN('Current 2025 Points'!$G$11:$N$17)^0)),0))</f>
        <v>#N/A</v>
      </c>
      <c r="J199" s="58"/>
      <c r="K199" s="58">
        <f>F199-IFERROR(VLOOKUP(D199,'Pre-transfer 2025 Ranking'!$D:$F,3,0),0)</f>
        <v>90</v>
      </c>
      <c r="L199">
        <f>countif('Pre-transfer 2025 Points'!$E$11:$L$17,D199)</f>
        <v>0</v>
      </c>
      <c r="M199" s="59">
        <f>countif('Current 2025 Points'!$G$11:$N$17,D199)</f>
        <v>0</v>
      </c>
    </row>
    <row r="200">
      <c r="A200" s="13">
        <v>199.0</v>
      </c>
      <c r="B200" s="13">
        <v>499.0</v>
      </c>
      <c r="C200" s="14" t="s">
        <v>766</v>
      </c>
      <c r="D200" s="14" t="s">
        <v>953</v>
      </c>
      <c r="E200" s="14" t="s">
        <v>4331</v>
      </c>
      <c r="F200" s="15">
        <v>314.0</v>
      </c>
      <c r="I200" t="str">
        <f t="array" ref="I200">INDEX('Current 2025 Points'!$F$11:$F$77,MATCH(1,MMULT(--('Current 2025 Points'!$G$11:$N$17=D200),TRANSPOSE(COLUMN('Current 2025 Points'!$G$11:$N$17)^0)),0))</f>
        <v>#N/A</v>
      </c>
      <c r="J200" s="58"/>
      <c r="K200" s="58">
        <f>F200-IFERROR(VLOOKUP(D200,'Pre-transfer 2025 Ranking'!$D:$F,3,0),0)</f>
        <v>234</v>
      </c>
      <c r="L200">
        <f>countif('Pre-transfer 2025 Points'!$E$11:$L$17,D200)</f>
        <v>0</v>
      </c>
      <c r="M200" s="59">
        <f>countif('Current 2025 Points'!$G$11:$N$17,D200)</f>
        <v>0</v>
      </c>
    </row>
    <row r="201">
      <c r="A201" s="13">
        <v>200.0</v>
      </c>
      <c r="B201" s="13">
        <v>108.0</v>
      </c>
      <c r="C201" s="14" t="s">
        <v>1683</v>
      </c>
      <c r="D201" s="14" t="s">
        <v>1505</v>
      </c>
      <c r="E201" s="14" t="s">
        <v>4317</v>
      </c>
      <c r="F201" s="15">
        <v>314.0</v>
      </c>
      <c r="I201" t="str">
        <f t="array" ref="I201">INDEX('Current 2025 Points'!$F$11:$F$77,MATCH(1,MMULT(--('Current 2025 Points'!$G$11:$N$17=D201),TRANSPOSE(COLUMN('Current 2025 Points'!$G$11:$N$17)^0)),0))</f>
        <v>#N/A</v>
      </c>
      <c r="J201" s="58"/>
      <c r="K201" s="58">
        <f>F201-IFERROR(VLOOKUP(D201,'Pre-transfer 2025 Ranking'!$D:$F,3,0),0)</f>
        <v>143</v>
      </c>
      <c r="L201">
        <f>countif('Pre-transfer 2025 Points'!$E$11:$L$17,D201)</f>
        <v>0</v>
      </c>
      <c r="M201" s="59">
        <f>countif('Current 2025 Points'!$G$11:$N$17,D201)</f>
        <v>0</v>
      </c>
    </row>
    <row r="202">
      <c r="A202" s="13">
        <v>201.0</v>
      </c>
      <c r="B202" s="13">
        <v>56.0</v>
      </c>
      <c r="C202" s="14" t="s">
        <v>4386</v>
      </c>
      <c r="D202" s="14" t="s">
        <v>656</v>
      </c>
      <c r="E202" s="14" t="s">
        <v>4326</v>
      </c>
      <c r="F202" s="15">
        <v>312.0</v>
      </c>
      <c r="I202" t="str">
        <f t="array" ref="I202">INDEX('Current 2025 Points'!$F$11:$F$77,MATCH(1,MMULT(--('Current 2025 Points'!$G$11:$N$17=D202),TRANSPOSE(COLUMN('Current 2025 Points'!$G$11:$N$17)^0)),0))</f>
        <v>Cameron</v>
      </c>
      <c r="J202" s="58"/>
      <c r="K202" s="58">
        <f>F202-IFERROR(VLOOKUP(D202,'Pre-transfer 2025 Ranking'!$D:$F,3,0),0)</f>
        <v>147</v>
      </c>
      <c r="L202">
        <f>countif('Pre-transfer 2025 Points'!$E$11:$L$17,D202)</f>
        <v>1</v>
      </c>
      <c r="M202" s="59">
        <f>countif('Current 2025 Points'!$G$11:$N$17,D202)</f>
        <v>1</v>
      </c>
    </row>
    <row r="203">
      <c r="A203" s="13">
        <v>202.0</v>
      </c>
      <c r="B203" s="13">
        <v>213.0</v>
      </c>
      <c r="C203" s="14" t="s">
        <v>601</v>
      </c>
      <c r="D203" s="14" t="s">
        <v>212</v>
      </c>
      <c r="E203" s="14" t="s">
        <v>4322</v>
      </c>
      <c r="F203" s="15">
        <v>312.0</v>
      </c>
      <c r="I203" t="str">
        <f t="array" ref="I203">INDEX('Current 2025 Points'!$F$11:$F$77,MATCH(1,MMULT(--('Current 2025 Points'!$G$11:$N$17=D203),TRANSPOSE(COLUMN('Current 2025 Points'!$G$11:$N$17)^0)),0))</f>
        <v>#N/A</v>
      </c>
      <c r="J203" s="58"/>
      <c r="K203" s="58">
        <f>F203-IFERROR(VLOOKUP(D203,'Pre-transfer 2025 Ranking'!$D:$F,3,0),0)</f>
        <v>197</v>
      </c>
      <c r="L203">
        <f>countif('Pre-transfer 2025 Points'!$E$11:$L$17,D203)</f>
        <v>0</v>
      </c>
      <c r="M203" s="59">
        <f>countif('Current 2025 Points'!$G$11:$N$17,D203)</f>
        <v>0</v>
      </c>
    </row>
    <row r="204">
      <c r="A204" s="13">
        <v>203.0</v>
      </c>
      <c r="B204" s="13">
        <v>245.0</v>
      </c>
      <c r="C204" s="14" t="s">
        <v>103</v>
      </c>
      <c r="D204" s="14" t="s">
        <v>517</v>
      </c>
      <c r="E204" s="14" t="s">
        <v>415</v>
      </c>
      <c r="F204" s="15">
        <v>311.0</v>
      </c>
      <c r="I204" t="str">
        <f t="array" ref="I204">INDEX('Current 2025 Points'!$F$11:$F$77,MATCH(1,MMULT(--('Current 2025 Points'!$G$11:$N$17=D204),TRANSPOSE(COLUMN('Current 2025 Points'!$G$11:$N$17)^0)),0))</f>
        <v>#N/A</v>
      </c>
      <c r="J204" s="58"/>
      <c r="K204" s="58">
        <f>F204-IFERROR(VLOOKUP(D204,'Pre-transfer 2025 Ranking'!$D:$F,3,0),0)</f>
        <v>82</v>
      </c>
      <c r="L204">
        <f>countif('Pre-transfer 2025 Points'!$E$11:$L$17,D204)</f>
        <v>0</v>
      </c>
      <c r="M204" s="59">
        <f>countif('Current 2025 Points'!$G$11:$N$17,D204)</f>
        <v>0</v>
      </c>
    </row>
    <row r="205">
      <c r="A205" s="13">
        <v>204.0</v>
      </c>
      <c r="B205" s="14">
        <v>183.0</v>
      </c>
      <c r="C205" s="14" t="s">
        <v>1487</v>
      </c>
      <c r="D205" s="14" t="s">
        <v>229</v>
      </c>
      <c r="E205" s="14" t="s">
        <v>98</v>
      </c>
      <c r="F205" s="15">
        <v>311.0</v>
      </c>
      <c r="I205" t="str">
        <f t="array" ref="I205">INDEX('Current 2025 Points'!$F$11:$F$77,MATCH(1,MMULT(--('Current 2025 Points'!$G$11:$N$17=D205),TRANSPOSE(COLUMN('Current 2025 Points'!$G$11:$N$17)^0)),0))</f>
        <v>#N/A</v>
      </c>
      <c r="J205" s="58"/>
      <c r="K205" s="58">
        <f>F205-IFERROR(VLOOKUP(D205,'Pre-transfer 2025 Ranking'!$D:$F,3,0),0)</f>
        <v>247</v>
      </c>
      <c r="L205">
        <f>countif('Pre-transfer 2025 Points'!$E$11:$L$17,D205)</f>
        <v>0</v>
      </c>
      <c r="M205" s="59">
        <f>countif('Current 2025 Points'!$G$11:$N$17,D205)</f>
        <v>0</v>
      </c>
    </row>
    <row r="206">
      <c r="A206" s="13">
        <v>205.0</v>
      </c>
      <c r="B206" s="13">
        <v>180.0</v>
      </c>
      <c r="C206" s="14" t="s">
        <v>493</v>
      </c>
      <c r="D206" s="14" t="s">
        <v>798</v>
      </c>
      <c r="E206" s="14" t="s">
        <v>137</v>
      </c>
      <c r="F206" s="15">
        <v>311.0</v>
      </c>
      <c r="I206" t="str">
        <f t="array" ref="I206">INDEX('Current 2025 Points'!$F$11:$F$77,MATCH(1,MMULT(--('Current 2025 Points'!$G$11:$N$17=D206),TRANSPOSE(COLUMN('Current 2025 Points'!$G$11:$N$17)^0)),0))</f>
        <v>#N/A</v>
      </c>
      <c r="J206" s="58"/>
      <c r="K206" s="58">
        <f>F206-IFERROR(VLOOKUP(D206,'Pre-transfer 2025 Ranking'!$D:$F,3,0),0)</f>
        <v>90</v>
      </c>
      <c r="L206">
        <f>countif('Pre-transfer 2025 Points'!$E$11:$L$17,D206)</f>
        <v>0</v>
      </c>
      <c r="M206" s="59">
        <f>countif('Current 2025 Points'!$G$11:$N$17,D206)</f>
        <v>0</v>
      </c>
    </row>
    <row r="207">
      <c r="A207" s="13">
        <v>206.0</v>
      </c>
      <c r="B207" s="13">
        <v>78.0</v>
      </c>
      <c r="C207" s="14" t="s">
        <v>532</v>
      </c>
      <c r="D207" s="14" t="s">
        <v>726</v>
      </c>
      <c r="E207" s="14" t="s">
        <v>99</v>
      </c>
      <c r="F207" s="15">
        <v>309.0</v>
      </c>
      <c r="I207" t="str">
        <f t="array" ref="I207">INDEX('Current 2025 Points'!$F$11:$F$77,MATCH(1,MMULT(--('Current 2025 Points'!$G$11:$N$17=D207),TRANSPOSE(COLUMN('Current 2025 Points'!$G$11:$N$17)^0)),0))</f>
        <v>#N/A</v>
      </c>
      <c r="J207" s="58"/>
      <c r="K207" s="58">
        <f>F207-IFERROR(VLOOKUP(D207,'Pre-transfer 2025 Ranking'!$D:$F,3,0),0)</f>
        <v>151</v>
      </c>
      <c r="L207">
        <f>countif('Pre-transfer 2025 Points'!$E$11:$L$17,D207)</f>
        <v>0</v>
      </c>
      <c r="M207" s="59">
        <f>countif('Current 2025 Points'!$G$11:$N$17,D207)</f>
        <v>0</v>
      </c>
    </row>
    <row r="208">
      <c r="A208" s="13">
        <v>207.0</v>
      </c>
      <c r="B208" s="13">
        <v>199.0</v>
      </c>
      <c r="C208" s="14" t="s">
        <v>1391</v>
      </c>
      <c r="D208" s="14" t="s">
        <v>390</v>
      </c>
      <c r="E208" s="14" t="s">
        <v>208</v>
      </c>
      <c r="F208" s="15">
        <v>308.0</v>
      </c>
      <c r="I208" t="str">
        <f t="array" ref="I208">INDEX('Current 2025 Points'!$F$11:$F$77,MATCH(1,MMULT(--('Current 2025 Points'!$G$11:$N$17=D208),TRANSPOSE(COLUMN('Current 2025 Points'!$G$11:$N$17)^0)),0))</f>
        <v>#N/A</v>
      </c>
      <c r="J208" s="58"/>
      <c r="K208" s="58">
        <f>F208-IFERROR(VLOOKUP(D208,'Pre-transfer 2025 Ranking'!$D:$F,3,0),0)</f>
        <v>143</v>
      </c>
      <c r="L208">
        <f>countif('Pre-transfer 2025 Points'!$E$11:$L$17,D208)</f>
        <v>0</v>
      </c>
      <c r="M208" s="59">
        <f>countif('Current 2025 Points'!$G$11:$N$17,D208)</f>
        <v>0</v>
      </c>
    </row>
    <row r="209">
      <c r="A209" s="13">
        <v>208.0</v>
      </c>
      <c r="B209" s="13">
        <v>403.0</v>
      </c>
      <c r="C209" s="14" t="s">
        <v>939</v>
      </c>
      <c r="D209" s="14" t="s">
        <v>773</v>
      </c>
      <c r="E209" s="14" t="s">
        <v>130</v>
      </c>
      <c r="F209" s="15">
        <v>307.0</v>
      </c>
      <c r="I209" t="str">
        <f t="array" ref="I209">INDEX('Current 2025 Points'!$F$11:$F$77,MATCH(1,MMULT(--('Current 2025 Points'!$G$11:$N$17=D209),TRANSPOSE(COLUMN('Current 2025 Points'!$G$11:$N$17)^0)),0))</f>
        <v>#N/A</v>
      </c>
      <c r="J209" s="58"/>
      <c r="K209" s="58">
        <f>F209-IFERROR(VLOOKUP(D209,'Pre-transfer 2025 Ranking'!$D:$F,3,0),0)</f>
        <v>91</v>
      </c>
      <c r="L209">
        <f>countif('Pre-transfer 2025 Points'!$E$11:$L$17,D209)</f>
        <v>0</v>
      </c>
      <c r="M209" s="59">
        <f>countif('Current 2025 Points'!$G$11:$N$17,D209)</f>
        <v>0</v>
      </c>
    </row>
    <row r="210">
      <c r="A210" s="13">
        <v>209.0</v>
      </c>
      <c r="B210" s="13">
        <v>748.0</v>
      </c>
      <c r="C210" s="14" t="s">
        <v>4387</v>
      </c>
      <c r="D210" s="14" t="s">
        <v>1862</v>
      </c>
      <c r="E210" s="14" t="s">
        <v>4388</v>
      </c>
      <c r="F210" s="15">
        <v>305.0</v>
      </c>
      <c r="I210" t="str">
        <f t="array" ref="I210">INDEX('Current 2025 Points'!$F$11:$F$77,MATCH(1,MMULT(--('Current 2025 Points'!$G$11:$N$17=D210),TRANSPOSE(COLUMN('Current 2025 Points'!$G$11:$N$17)^0)),0))</f>
        <v>#N/A</v>
      </c>
      <c r="J210" s="58"/>
      <c r="K210" s="58">
        <f>F210-IFERROR(VLOOKUP(D210,'Pre-transfer 2025 Ranking'!$D:$F,3,0),0)</f>
        <v>123</v>
      </c>
      <c r="L210">
        <f>countif('Pre-transfer 2025 Points'!$E$11:$L$17,D210)</f>
        <v>0</v>
      </c>
      <c r="M210" s="59">
        <f>countif('Current 2025 Points'!$G$11:$N$17,D210)</f>
        <v>0</v>
      </c>
    </row>
    <row r="211">
      <c r="A211" s="13">
        <v>210.0</v>
      </c>
      <c r="B211" s="13">
        <v>188.0</v>
      </c>
      <c r="C211" s="14" t="s">
        <v>151</v>
      </c>
      <c r="D211" s="14" t="s">
        <v>237</v>
      </c>
      <c r="E211" s="14" t="s">
        <v>4333</v>
      </c>
      <c r="F211" s="15">
        <v>304.0</v>
      </c>
      <c r="I211" t="str">
        <f t="array" ref="I211">INDEX('Current 2025 Points'!$F$11:$F$77,MATCH(1,MMULT(--('Current 2025 Points'!$G$11:$N$17=D211),TRANSPOSE(COLUMN('Current 2025 Points'!$G$11:$N$17)^0)),0))</f>
        <v>#N/A</v>
      </c>
      <c r="J211" s="58"/>
      <c r="K211" s="58">
        <f>F211-IFERROR(VLOOKUP(D211,'Pre-transfer 2025 Ranking'!$D:$F,3,0),0)</f>
        <v>30</v>
      </c>
      <c r="L211">
        <f>countif('Pre-transfer 2025 Points'!$E$11:$L$17,D211)</f>
        <v>0</v>
      </c>
      <c r="M211" s="59">
        <f>countif('Current 2025 Points'!$G$11:$N$17,D211)</f>
        <v>0</v>
      </c>
    </row>
    <row r="212">
      <c r="A212" s="13">
        <v>211.0</v>
      </c>
      <c r="B212" s="13">
        <v>89.0</v>
      </c>
      <c r="C212" s="14" t="s">
        <v>712</v>
      </c>
      <c r="D212" s="14" t="s">
        <v>1271</v>
      </c>
      <c r="E212" s="14" t="s">
        <v>137</v>
      </c>
      <c r="F212" s="15">
        <v>303.0</v>
      </c>
      <c r="I212" t="str">
        <f t="array" ref="I212">INDEX('Current 2025 Points'!$F$11:$F$77,MATCH(1,MMULT(--('Current 2025 Points'!$G$11:$N$17=D212),TRANSPOSE(COLUMN('Current 2025 Points'!$G$11:$N$17)^0)),0))</f>
        <v>#N/A</v>
      </c>
      <c r="J212" s="58"/>
      <c r="K212" s="58">
        <f>F212-IFERROR(VLOOKUP(D212,'Pre-transfer 2025 Ranking'!$D:$F,3,0),0)</f>
        <v>115</v>
      </c>
      <c r="L212">
        <f>countif('Pre-transfer 2025 Points'!$E$11:$L$17,D212)</f>
        <v>0</v>
      </c>
      <c r="M212" s="59">
        <f>countif('Current 2025 Points'!$G$11:$N$17,D212)</f>
        <v>0</v>
      </c>
    </row>
    <row r="213">
      <c r="A213" s="13">
        <v>212.0</v>
      </c>
      <c r="B213" s="13">
        <v>422.0</v>
      </c>
      <c r="C213" s="14" t="s">
        <v>1252</v>
      </c>
      <c r="D213" s="14" t="s">
        <v>79</v>
      </c>
      <c r="E213" s="14" t="s">
        <v>106</v>
      </c>
      <c r="F213" s="15">
        <v>302.0</v>
      </c>
      <c r="I213" t="str">
        <f t="array" ref="I213">INDEX('Current 2025 Points'!$F$11:$F$77,MATCH(1,MMULT(--('Current 2025 Points'!$G$11:$N$17=D213),TRANSPOSE(COLUMN('Current 2025 Points'!$G$11:$N$17)^0)),0))</f>
        <v>#N/A</v>
      </c>
      <c r="J213" s="58"/>
      <c r="K213" s="58">
        <f>F213-IFERROR(VLOOKUP(D213,'Pre-transfer 2025 Ranking'!$D:$F,3,0),0)</f>
        <v>173</v>
      </c>
      <c r="L213">
        <f>countif('Pre-transfer 2025 Points'!$E$11:$L$17,D213)</f>
        <v>0</v>
      </c>
      <c r="M213" s="59">
        <f>countif('Current 2025 Points'!$G$11:$N$17,D213)</f>
        <v>0</v>
      </c>
    </row>
    <row r="214">
      <c r="A214" s="13">
        <v>213.0</v>
      </c>
      <c r="B214" s="13">
        <v>578.0</v>
      </c>
      <c r="C214" s="14" t="s">
        <v>301</v>
      </c>
      <c r="D214" s="14" t="s">
        <v>471</v>
      </c>
      <c r="E214" s="14" t="s">
        <v>4375</v>
      </c>
      <c r="F214" s="15">
        <v>300.0</v>
      </c>
      <c r="I214" t="str">
        <f t="array" ref="I214">INDEX('Current 2025 Points'!$F$11:$F$77,MATCH(1,MMULT(--('Current 2025 Points'!$G$11:$N$17=D214),TRANSPOSE(COLUMN('Current 2025 Points'!$G$11:$N$17)^0)),0))</f>
        <v>#N/A</v>
      </c>
      <c r="J214" s="58"/>
      <c r="K214" s="58">
        <f>F214-IFERROR(VLOOKUP(D214,'Pre-transfer 2025 Ranking'!$D:$F,3,0),0)</f>
        <v>61</v>
      </c>
      <c r="L214">
        <f>countif('Pre-transfer 2025 Points'!$E$11:$L$17,D214)</f>
        <v>0</v>
      </c>
      <c r="M214" s="59">
        <f>countif('Current 2025 Points'!$G$11:$N$17,D214)</f>
        <v>0</v>
      </c>
    </row>
    <row r="215">
      <c r="A215" s="13">
        <v>214.0</v>
      </c>
      <c r="B215" s="13">
        <v>182.0</v>
      </c>
      <c r="C215" s="14" t="s">
        <v>265</v>
      </c>
      <c r="D215" s="14" t="s">
        <v>145</v>
      </c>
      <c r="E215" s="14" t="s">
        <v>4325</v>
      </c>
      <c r="F215" s="15">
        <v>300.0</v>
      </c>
      <c r="I215" t="str">
        <f t="array" ref="I215">INDEX('Current 2025 Points'!$F$11:$F$77,MATCH(1,MMULT(--('Current 2025 Points'!$G$11:$N$17=D215),TRANSPOSE(COLUMN('Current 2025 Points'!$G$11:$N$17)^0)),0))</f>
        <v>#N/A</v>
      </c>
      <c r="J215" s="58"/>
      <c r="K215" s="58">
        <f>F215-IFERROR(VLOOKUP(D215,'Pre-transfer 2025 Ranking'!$D:$F,3,0),0)</f>
        <v>132</v>
      </c>
      <c r="L215">
        <f>countif('Pre-transfer 2025 Points'!$E$11:$L$17,D215)</f>
        <v>0</v>
      </c>
      <c r="M215" s="59">
        <f>countif('Current 2025 Points'!$G$11:$N$17,D215)</f>
        <v>0</v>
      </c>
    </row>
    <row r="216">
      <c r="A216" s="13">
        <v>215.0</v>
      </c>
      <c r="B216" s="13">
        <v>1279.0</v>
      </c>
      <c r="C216" s="14" t="s">
        <v>4389</v>
      </c>
      <c r="D216" s="14" t="s">
        <v>214</v>
      </c>
      <c r="E216" s="14" t="s">
        <v>4390</v>
      </c>
      <c r="F216" s="15">
        <v>299.0</v>
      </c>
      <c r="I216" t="str">
        <f t="array" ref="I216">INDEX('Current 2025 Points'!$F$11:$F$77,MATCH(1,MMULT(--('Current 2025 Points'!$G$11:$N$17=D216),TRANSPOSE(COLUMN('Current 2025 Points'!$G$11:$N$17)^0)),0))</f>
        <v>#N/A</v>
      </c>
      <c r="J216" s="58"/>
      <c r="K216" s="58">
        <f>F216-IFERROR(VLOOKUP(D216,'Pre-transfer 2025 Ranking'!$D:$F,3,0),0)</f>
        <v>62</v>
      </c>
      <c r="L216">
        <f>countif('Pre-transfer 2025 Points'!$E$11:$L$17,D216)</f>
        <v>0</v>
      </c>
      <c r="M216" s="59">
        <f>countif('Current 2025 Points'!$G$11:$N$17,D216)</f>
        <v>0</v>
      </c>
    </row>
    <row r="217">
      <c r="A217" s="13">
        <v>216.0</v>
      </c>
      <c r="B217" s="13">
        <v>375.0</v>
      </c>
      <c r="C217" s="14" t="s">
        <v>1317</v>
      </c>
      <c r="D217" s="14" t="s">
        <v>555</v>
      </c>
      <c r="E217" s="14" t="s">
        <v>4391</v>
      </c>
      <c r="F217" s="15">
        <v>299.0</v>
      </c>
      <c r="I217" t="str">
        <f t="array" ref="I217">INDEX('Current 2025 Points'!$F$11:$F$77,MATCH(1,MMULT(--('Current 2025 Points'!$G$11:$N$17=D217),TRANSPOSE(COLUMN('Current 2025 Points'!$G$11:$N$17)^0)),0))</f>
        <v>#N/A</v>
      </c>
      <c r="J217" s="58"/>
      <c r="K217" s="58">
        <f>F217-IFERROR(VLOOKUP(D217,'Pre-transfer 2025 Ranking'!$D:$F,3,0),0)</f>
        <v>131</v>
      </c>
      <c r="L217">
        <f>countif('Pre-transfer 2025 Points'!$E$11:$L$17,D217)</f>
        <v>0</v>
      </c>
      <c r="M217" s="59">
        <f>countif('Current 2025 Points'!$G$11:$N$17,D217)</f>
        <v>0</v>
      </c>
    </row>
    <row r="218">
      <c r="A218" s="13">
        <v>217.0</v>
      </c>
      <c r="B218" s="13">
        <v>381.0</v>
      </c>
      <c r="C218" s="14" t="s">
        <v>500</v>
      </c>
      <c r="D218" s="14" t="s">
        <v>73</v>
      </c>
      <c r="E218" s="14" t="s">
        <v>314</v>
      </c>
      <c r="F218" s="15">
        <v>298.0</v>
      </c>
      <c r="I218" t="str">
        <f t="array" ref="I218">INDEX('Current 2025 Points'!$F$11:$F$77,MATCH(1,MMULT(--('Current 2025 Points'!$G$11:$N$17=D218),TRANSPOSE(COLUMN('Current 2025 Points'!$G$11:$N$17)^0)),0))</f>
        <v>#N/A</v>
      </c>
      <c r="J218" s="58"/>
      <c r="K218" s="58">
        <f>F218-IFERROR(VLOOKUP(D218,'Pre-transfer 2025 Ranking'!$D:$F,3,0),0)</f>
        <v>246</v>
      </c>
      <c r="L218">
        <f>countif('Pre-transfer 2025 Points'!$E$11:$L$17,D218)</f>
        <v>0</v>
      </c>
      <c r="M218" s="59">
        <f>countif('Current 2025 Points'!$G$11:$N$17,D218)</f>
        <v>0</v>
      </c>
    </row>
    <row r="219">
      <c r="A219" s="13">
        <v>218.0</v>
      </c>
      <c r="B219" s="13">
        <v>256.0</v>
      </c>
      <c r="C219" s="14" t="s">
        <v>190</v>
      </c>
      <c r="D219" s="14" t="s">
        <v>1686</v>
      </c>
      <c r="E219" s="14" t="s">
        <v>415</v>
      </c>
      <c r="F219" s="15">
        <v>295.0</v>
      </c>
      <c r="I219" t="str">
        <f t="array" ref="I219">INDEX('Current 2025 Points'!$F$11:$F$77,MATCH(1,MMULT(--('Current 2025 Points'!$G$11:$N$17=D219),TRANSPOSE(COLUMN('Current 2025 Points'!$G$11:$N$17)^0)),0))</f>
        <v>#N/A</v>
      </c>
      <c r="J219" s="58"/>
      <c r="K219" s="58">
        <f>F219-IFERROR(VLOOKUP(D219,'Pre-transfer 2025 Ranking'!$D:$F,3,0),0)</f>
        <v>54</v>
      </c>
      <c r="L219">
        <f>countif('Pre-transfer 2025 Points'!$E$11:$L$17,D219)</f>
        <v>0</v>
      </c>
      <c r="M219" s="59">
        <f>countif('Current 2025 Points'!$G$11:$N$17,D219)</f>
        <v>0</v>
      </c>
    </row>
    <row r="220">
      <c r="A220" s="13">
        <v>219.0</v>
      </c>
      <c r="B220" s="13">
        <v>84.0</v>
      </c>
      <c r="C220" s="14" t="s">
        <v>4392</v>
      </c>
      <c r="D220" s="14" t="s">
        <v>713</v>
      </c>
      <c r="E220" s="14" t="s">
        <v>102</v>
      </c>
      <c r="F220" s="15">
        <v>292.0</v>
      </c>
      <c r="I220" t="str">
        <f t="array" ref="I220">INDEX('Current 2025 Points'!$F$11:$F$77,MATCH(1,MMULT(--('Current 2025 Points'!$G$11:$N$17=D220),TRANSPOSE(COLUMN('Current 2025 Points'!$G$11:$N$17)^0)),0))</f>
        <v>#N/A</v>
      </c>
      <c r="J220" s="58"/>
      <c r="K220" s="58">
        <f>F220-IFERROR(VLOOKUP(D220,'Pre-transfer 2025 Ranking'!$D:$F,3,0),0)</f>
        <v>166</v>
      </c>
      <c r="L220">
        <f>countif('Pre-transfer 2025 Points'!$E$11:$L$17,D220)</f>
        <v>1</v>
      </c>
      <c r="M220" s="59">
        <f>countif('Current 2025 Points'!$G$11:$N$17,D220)</f>
        <v>0</v>
      </c>
    </row>
    <row r="221">
      <c r="A221" s="13">
        <v>220.0</v>
      </c>
      <c r="B221" s="13">
        <v>384.0</v>
      </c>
      <c r="C221" s="14" t="s">
        <v>500</v>
      </c>
      <c r="D221" s="14" t="s">
        <v>1863</v>
      </c>
      <c r="E221" s="14" t="s">
        <v>362</v>
      </c>
      <c r="F221" s="15">
        <v>290.0</v>
      </c>
      <c r="I221" t="str">
        <f t="array" ref="I221">INDEX('Current 2025 Points'!$F$11:$F$77,MATCH(1,MMULT(--('Current 2025 Points'!$G$11:$N$17=D221),TRANSPOSE(COLUMN('Current 2025 Points'!$G$11:$N$17)^0)),0))</f>
        <v>#N/A</v>
      </c>
      <c r="J221" s="58"/>
      <c r="K221" s="58">
        <f>F221-IFERROR(VLOOKUP(D221,'Pre-transfer 2025 Ranking'!$D:$F,3,0),0)</f>
        <v>93</v>
      </c>
      <c r="L221">
        <f>countif('Pre-transfer 2025 Points'!$E$11:$L$17,D221)</f>
        <v>0</v>
      </c>
      <c r="M221" s="59">
        <f>countif('Current 2025 Points'!$G$11:$N$17,D221)</f>
        <v>0</v>
      </c>
    </row>
    <row r="222">
      <c r="A222" s="13">
        <v>221.0</v>
      </c>
      <c r="B222" s="13">
        <v>234.0</v>
      </c>
      <c r="C222" s="14" t="s">
        <v>4362</v>
      </c>
      <c r="D222" s="14" t="s">
        <v>219</v>
      </c>
      <c r="E222" s="14" t="s">
        <v>99</v>
      </c>
      <c r="F222" s="15">
        <v>289.0</v>
      </c>
      <c r="I222" t="str">
        <f t="array" ref="I222">INDEX('Current 2025 Points'!$F$11:$F$77,MATCH(1,MMULT(--('Current 2025 Points'!$G$11:$N$17=D222),TRANSPOSE(COLUMN('Current 2025 Points'!$G$11:$N$17)^0)),0))</f>
        <v>#N/A</v>
      </c>
      <c r="J222" s="58"/>
      <c r="K222" s="58">
        <f>F222-IFERROR(VLOOKUP(D222,'Pre-transfer 2025 Ranking'!$D:$F,3,0),0)</f>
        <v>0</v>
      </c>
      <c r="L222">
        <f>countif('Pre-transfer 2025 Points'!$E$11:$L$17,D222)</f>
        <v>0</v>
      </c>
      <c r="M222" s="59">
        <f>countif('Current 2025 Points'!$G$11:$N$17,D222)</f>
        <v>0</v>
      </c>
    </row>
    <row r="223">
      <c r="A223" s="13">
        <v>222.0</v>
      </c>
      <c r="B223" s="13">
        <v>437.0</v>
      </c>
      <c r="C223" s="14" t="s">
        <v>4393</v>
      </c>
      <c r="D223" s="14" t="s">
        <v>298</v>
      </c>
      <c r="E223" s="14" t="s">
        <v>99</v>
      </c>
      <c r="F223" s="15">
        <v>289.0</v>
      </c>
      <c r="I223" t="str">
        <f t="array" ref="I223">INDEX('Current 2025 Points'!$F$11:$F$77,MATCH(1,MMULT(--('Current 2025 Points'!$G$11:$N$17=D223),TRANSPOSE(COLUMN('Current 2025 Points'!$G$11:$N$17)^0)),0))</f>
        <v>#N/A</v>
      </c>
      <c r="J223" s="58"/>
      <c r="K223" s="58">
        <f>F223-IFERROR(VLOOKUP(D223,'Pre-transfer 2025 Ranking'!$D:$F,3,0),0)</f>
        <v>247</v>
      </c>
      <c r="L223">
        <f>countif('Pre-transfer 2025 Points'!$E$11:$L$17,D223)</f>
        <v>0</v>
      </c>
      <c r="M223" s="59">
        <f>countif('Current 2025 Points'!$G$11:$N$17,D223)</f>
        <v>0</v>
      </c>
    </row>
    <row r="224">
      <c r="A224" s="13">
        <v>223.0</v>
      </c>
      <c r="B224" s="13">
        <v>19.0</v>
      </c>
      <c r="C224" s="14" t="s">
        <v>1591</v>
      </c>
      <c r="D224" s="14" t="s">
        <v>259</v>
      </c>
      <c r="E224" s="14" t="s">
        <v>139</v>
      </c>
      <c r="F224" s="15">
        <v>287.0</v>
      </c>
      <c r="I224" t="str">
        <f t="array" ref="I224">INDEX('Current 2025 Points'!$F$11:$F$77,MATCH(1,MMULT(--('Current 2025 Points'!$G$11:$N$17=D224),TRANSPOSE(COLUMN('Current 2025 Points'!$G$11:$N$17)^0)),0))</f>
        <v>Chris</v>
      </c>
      <c r="J224" s="58"/>
      <c r="K224" s="58">
        <f>F224-IFERROR(VLOOKUP(D224,'Pre-transfer 2025 Ranking'!$D:$F,3,0),0)</f>
        <v>14</v>
      </c>
      <c r="L224">
        <f>countif('Pre-transfer 2025 Points'!$E$11:$L$17,D224)</f>
        <v>1</v>
      </c>
      <c r="M224" s="59">
        <f>countif('Current 2025 Points'!$G$11:$N$17,D224)</f>
        <v>1</v>
      </c>
    </row>
    <row r="225">
      <c r="A225" s="13">
        <v>224.0</v>
      </c>
      <c r="B225" s="13">
        <v>135.0</v>
      </c>
      <c r="C225" s="14" t="s">
        <v>4394</v>
      </c>
      <c r="D225" s="14" t="s">
        <v>195</v>
      </c>
      <c r="E225" s="14" t="s">
        <v>157</v>
      </c>
      <c r="F225" s="15">
        <v>286.0</v>
      </c>
      <c r="I225" t="str">
        <f t="array" ref="I225">INDEX('Current 2025 Points'!$F$11:$F$77,MATCH(1,MMULT(--('Current 2025 Points'!$G$11:$N$17=D225),TRANSPOSE(COLUMN('Current 2025 Points'!$G$11:$N$17)^0)),0))</f>
        <v>#N/A</v>
      </c>
      <c r="J225" s="58"/>
      <c r="K225" s="58">
        <f>F225-IFERROR(VLOOKUP(D225,'Pre-transfer 2025 Ranking'!$D:$F,3,0),0)</f>
        <v>227</v>
      </c>
      <c r="L225">
        <f>countif('Pre-transfer 2025 Points'!$E$11:$L$17,D225)</f>
        <v>0</v>
      </c>
      <c r="M225" s="59">
        <f>countif('Current 2025 Points'!$G$11:$N$17,D225)</f>
        <v>0</v>
      </c>
    </row>
    <row r="226">
      <c r="A226" s="13">
        <v>225.0</v>
      </c>
      <c r="B226" s="13">
        <v>292.0</v>
      </c>
      <c r="C226" s="14" t="s">
        <v>4395</v>
      </c>
      <c r="D226" s="14" t="s">
        <v>1864</v>
      </c>
      <c r="E226" s="14" t="s">
        <v>143</v>
      </c>
      <c r="F226" s="15">
        <v>285.0</v>
      </c>
      <c r="I226" t="str">
        <f t="array" ref="I226">INDEX('Current 2025 Points'!$F$11:$F$77,MATCH(1,MMULT(--('Current 2025 Points'!$G$11:$N$17=D226),TRANSPOSE(COLUMN('Current 2025 Points'!$G$11:$N$17)^0)),0))</f>
        <v>#N/A</v>
      </c>
      <c r="J226" s="58"/>
      <c r="K226" s="58">
        <f>F226-IFERROR(VLOOKUP(D226,'Pre-transfer 2025 Ranking'!$D:$F,3,0),0)</f>
        <v>185</v>
      </c>
      <c r="L226">
        <f>countif('Pre-transfer 2025 Points'!$E$11:$L$17,D226)</f>
        <v>0</v>
      </c>
      <c r="M226" s="59">
        <f>countif('Current 2025 Points'!$G$11:$N$17,D226)</f>
        <v>0</v>
      </c>
    </row>
    <row r="227">
      <c r="A227" s="13">
        <v>226.0</v>
      </c>
      <c r="B227" s="13">
        <v>476.0</v>
      </c>
      <c r="C227" s="14" t="s">
        <v>981</v>
      </c>
      <c r="D227" s="14" t="s">
        <v>462</v>
      </c>
      <c r="E227" s="14" t="s">
        <v>93</v>
      </c>
      <c r="F227" s="15">
        <v>283.0</v>
      </c>
      <c r="I227" t="str">
        <f t="array" ref="I227">INDEX('Current 2025 Points'!$F$11:$F$77,MATCH(1,MMULT(--('Current 2025 Points'!$G$11:$N$17=D227),TRANSPOSE(COLUMN('Current 2025 Points'!$G$11:$N$17)^0)),0))</f>
        <v>#N/A</v>
      </c>
      <c r="J227" s="58"/>
      <c r="K227" s="58">
        <f>F227-IFERROR(VLOOKUP(D227,'Pre-transfer 2025 Ranking'!$D:$F,3,0),0)</f>
        <v>200</v>
      </c>
      <c r="L227">
        <f>countif('Pre-transfer 2025 Points'!$E$11:$L$17,D227)</f>
        <v>0</v>
      </c>
      <c r="M227" s="59">
        <f>countif('Current 2025 Points'!$G$11:$N$17,D227)</f>
        <v>0</v>
      </c>
    </row>
    <row r="228">
      <c r="A228" s="13">
        <v>227.0</v>
      </c>
      <c r="B228" s="13">
        <v>345.0</v>
      </c>
      <c r="C228" s="14" t="s">
        <v>4349</v>
      </c>
      <c r="D228" s="14" t="s">
        <v>688</v>
      </c>
      <c r="E228" s="14" t="s">
        <v>388</v>
      </c>
      <c r="F228" s="15">
        <v>283.0</v>
      </c>
      <c r="I228" t="str">
        <f t="array" ref="I228">INDEX('Current 2025 Points'!$F$11:$F$77,MATCH(1,MMULT(--('Current 2025 Points'!$G$11:$N$17=D228),TRANSPOSE(COLUMN('Current 2025 Points'!$G$11:$N$17)^0)),0))</f>
        <v>#N/A</v>
      </c>
      <c r="J228" s="58"/>
      <c r="K228" s="58">
        <f>F228-IFERROR(VLOOKUP(D228,'Pre-transfer 2025 Ranking'!$D:$F,3,0),0)</f>
        <v>61</v>
      </c>
      <c r="L228">
        <f>countif('Pre-transfer 2025 Points'!$E$11:$L$17,D228)</f>
        <v>0</v>
      </c>
      <c r="M228" s="59">
        <f>countif('Current 2025 Points'!$G$11:$N$17,D228)</f>
        <v>0</v>
      </c>
    </row>
    <row r="229">
      <c r="A229" s="13">
        <v>228.0</v>
      </c>
      <c r="B229" s="13">
        <v>85.0</v>
      </c>
      <c r="C229" s="14" t="s">
        <v>821</v>
      </c>
      <c r="D229" s="14" t="s">
        <v>1865</v>
      </c>
      <c r="E229" s="14" t="s">
        <v>362</v>
      </c>
      <c r="F229" s="15">
        <v>281.0</v>
      </c>
      <c r="I229" t="str">
        <f t="array" ref="I229">INDEX('Current 2025 Points'!$F$11:$F$77,MATCH(1,MMULT(--('Current 2025 Points'!$G$11:$N$17=D229),TRANSPOSE(COLUMN('Current 2025 Points'!$G$11:$N$17)^0)),0))</f>
        <v>#N/A</v>
      </c>
      <c r="J229" s="58"/>
      <c r="K229" s="58">
        <f>F229-IFERROR(VLOOKUP(D229,'Pre-transfer 2025 Ranking'!$D:$F,3,0),0)</f>
        <v>0</v>
      </c>
      <c r="L229">
        <f>countif('Pre-transfer 2025 Points'!$E$11:$L$17,D229)</f>
        <v>0</v>
      </c>
      <c r="M229" s="59">
        <f>countif('Current 2025 Points'!$G$11:$N$17,D229)</f>
        <v>0</v>
      </c>
    </row>
    <row r="230">
      <c r="A230" s="13">
        <v>229.0</v>
      </c>
      <c r="B230" s="13">
        <v>217.0</v>
      </c>
      <c r="C230" s="14" t="s">
        <v>4396</v>
      </c>
      <c r="D230" s="14" t="s">
        <v>179</v>
      </c>
      <c r="E230" s="14" t="s">
        <v>115</v>
      </c>
      <c r="F230" s="15">
        <v>280.0</v>
      </c>
      <c r="I230" t="str">
        <f t="array" ref="I230">INDEX('Current 2025 Points'!$F$11:$F$77,MATCH(1,MMULT(--('Current 2025 Points'!$G$11:$N$17=D230),TRANSPOSE(COLUMN('Current 2025 Points'!$G$11:$N$17)^0)),0))</f>
        <v>#N/A</v>
      </c>
      <c r="J230" s="58"/>
      <c r="K230" s="58">
        <f>F230-IFERROR(VLOOKUP(D230,'Pre-transfer 2025 Ranking'!$D:$F,3,0),0)</f>
        <v>212</v>
      </c>
      <c r="L230">
        <f>countif('Pre-transfer 2025 Points'!$E$11:$L$17,D230)</f>
        <v>0</v>
      </c>
      <c r="M230" s="59">
        <f>countif('Current 2025 Points'!$G$11:$N$17,D230)</f>
        <v>0</v>
      </c>
    </row>
    <row r="231">
      <c r="A231" s="13">
        <v>230.0</v>
      </c>
      <c r="B231" s="13">
        <v>430.0</v>
      </c>
      <c r="C231" s="14" t="s">
        <v>4397</v>
      </c>
      <c r="D231" s="14" t="s">
        <v>304</v>
      </c>
      <c r="E231" s="14" t="s">
        <v>4317</v>
      </c>
      <c r="F231" s="15">
        <v>278.0</v>
      </c>
      <c r="I231" t="str">
        <f t="array" ref="I231">INDEX('Current 2025 Points'!$F$11:$F$77,MATCH(1,MMULT(--('Current 2025 Points'!$G$11:$N$17=D231),TRANSPOSE(COLUMN('Current 2025 Points'!$G$11:$N$17)^0)),0))</f>
        <v>#N/A</v>
      </c>
      <c r="J231" s="58"/>
      <c r="K231" s="58">
        <f>F231-IFERROR(VLOOKUP(D231,'Pre-transfer 2025 Ranking'!$D:$F,3,0),0)</f>
        <v>206</v>
      </c>
      <c r="L231">
        <f>countif('Pre-transfer 2025 Points'!$E$11:$L$17,D231)</f>
        <v>0</v>
      </c>
      <c r="M231" s="59">
        <f>countif('Current 2025 Points'!$G$11:$N$17,D231)</f>
        <v>0</v>
      </c>
    </row>
    <row r="232">
      <c r="A232" s="13">
        <v>231.0</v>
      </c>
      <c r="B232" s="13">
        <v>166.0</v>
      </c>
      <c r="C232" s="14" t="s">
        <v>1576</v>
      </c>
      <c r="D232" s="14" t="s">
        <v>261</v>
      </c>
      <c r="E232" s="14" t="s">
        <v>4315</v>
      </c>
      <c r="F232" s="15">
        <v>278.0</v>
      </c>
      <c r="I232" t="str">
        <f t="array" ref="I232">INDEX('Current 2025 Points'!$F$11:$F$77,MATCH(1,MMULT(--('Current 2025 Points'!$G$11:$N$17=D232),TRANSPOSE(COLUMN('Current 2025 Points'!$G$11:$N$17)^0)),0))</f>
        <v>#N/A</v>
      </c>
      <c r="J232" s="58"/>
      <c r="K232" s="58">
        <f>F232-IFERROR(VLOOKUP(D232,'Pre-transfer 2025 Ranking'!$D:$F,3,0),0)</f>
        <v>63</v>
      </c>
      <c r="L232">
        <f>countif('Pre-transfer 2025 Points'!$E$11:$L$17,D232)</f>
        <v>0</v>
      </c>
      <c r="M232" s="59">
        <f>countif('Current 2025 Points'!$G$11:$N$17,D232)</f>
        <v>0</v>
      </c>
    </row>
    <row r="233">
      <c r="A233" s="13">
        <v>232.0</v>
      </c>
      <c r="B233" s="13">
        <v>399.0</v>
      </c>
      <c r="C233" s="14" t="s">
        <v>222</v>
      </c>
      <c r="D233" s="14" t="s">
        <v>1116</v>
      </c>
      <c r="E233" s="14" t="s">
        <v>4330</v>
      </c>
      <c r="F233" s="15">
        <v>277.0</v>
      </c>
      <c r="I233" t="str">
        <f t="array" ref="I233">INDEX('Current 2025 Points'!$F$11:$F$77,MATCH(1,MMULT(--('Current 2025 Points'!$G$11:$N$17=D233),TRANSPOSE(COLUMN('Current 2025 Points'!$G$11:$N$17)^0)),0))</f>
        <v>#N/A</v>
      </c>
      <c r="J233" s="58"/>
      <c r="K233" s="58">
        <f>F233-IFERROR(VLOOKUP(D233,'Pre-transfer 2025 Ranking'!$D:$F,3,0),0)</f>
        <v>77</v>
      </c>
      <c r="L233">
        <f>countif('Pre-transfer 2025 Points'!$E$11:$L$17,D233)</f>
        <v>0</v>
      </c>
      <c r="M233" s="59">
        <f>countif('Current 2025 Points'!$G$11:$N$17,D233)</f>
        <v>0</v>
      </c>
    </row>
    <row r="234">
      <c r="A234" s="13">
        <v>233.0</v>
      </c>
      <c r="B234" s="13">
        <v>307.0</v>
      </c>
      <c r="C234" s="14" t="s">
        <v>124</v>
      </c>
      <c r="D234" s="14" t="s">
        <v>308</v>
      </c>
      <c r="E234" s="14" t="s">
        <v>4322</v>
      </c>
      <c r="F234" s="15">
        <v>276.0</v>
      </c>
      <c r="I234" t="str">
        <f t="array" ref="I234">INDEX('Current 2025 Points'!$F$11:$F$77,MATCH(1,MMULT(--('Current 2025 Points'!$G$11:$N$17=D234),TRANSPOSE(COLUMN('Current 2025 Points'!$G$11:$N$17)^0)),0))</f>
        <v>#N/A</v>
      </c>
      <c r="J234" s="58"/>
      <c r="K234" s="58">
        <f>F234-IFERROR(VLOOKUP(D234,'Pre-transfer 2025 Ranking'!$D:$F,3,0),0)</f>
        <v>139</v>
      </c>
      <c r="L234">
        <f>countif('Pre-transfer 2025 Points'!$E$11:$L$17,D234)</f>
        <v>0</v>
      </c>
      <c r="M234" s="59">
        <f>countif('Current 2025 Points'!$G$11:$N$17,D234)</f>
        <v>0</v>
      </c>
    </row>
    <row r="235">
      <c r="A235" s="13">
        <v>234.0</v>
      </c>
      <c r="B235" s="13">
        <v>31.0</v>
      </c>
      <c r="C235" s="14" t="s">
        <v>918</v>
      </c>
      <c r="D235" s="14" t="s">
        <v>398</v>
      </c>
      <c r="E235" s="14" t="s">
        <v>4325</v>
      </c>
      <c r="F235" s="15">
        <v>273.0</v>
      </c>
      <c r="I235" t="str">
        <f t="array" ref="I235">INDEX('Current 2025 Points'!$F$11:$F$77,MATCH(1,MMULT(--('Current 2025 Points'!$G$11:$N$17=D235),TRANSPOSE(COLUMN('Current 2025 Points'!$G$11:$N$17)^0)),0))</f>
        <v>Cameron</v>
      </c>
      <c r="J235" s="58"/>
      <c r="K235" s="58">
        <f>F235-IFERROR(VLOOKUP(D235,'Pre-transfer 2025 Ranking'!$D:$F,3,0),0)</f>
        <v>0</v>
      </c>
      <c r="L235">
        <f>countif('Pre-transfer 2025 Points'!$E$11:$L$17,D235)</f>
        <v>1</v>
      </c>
      <c r="M235" s="59">
        <f>countif('Current 2025 Points'!$G$11:$N$17,D235)</f>
        <v>1</v>
      </c>
    </row>
    <row r="236">
      <c r="A236" s="13">
        <v>235.0</v>
      </c>
      <c r="B236" s="13">
        <v>669.0</v>
      </c>
      <c r="C236" s="14" t="s">
        <v>4398</v>
      </c>
      <c r="D236" s="14" t="s">
        <v>459</v>
      </c>
      <c r="E236" s="14" t="s">
        <v>4375</v>
      </c>
      <c r="F236" s="15">
        <v>272.0</v>
      </c>
      <c r="I236" t="str">
        <f t="array" ref="I236">INDEX('Current 2025 Points'!$F$11:$F$77,MATCH(1,MMULT(--('Current 2025 Points'!$G$11:$N$17=D236),TRANSPOSE(COLUMN('Current 2025 Points'!$G$11:$N$17)^0)),0))</f>
        <v>#N/A</v>
      </c>
      <c r="J236" s="58"/>
      <c r="K236" s="58">
        <f>F236-IFERROR(VLOOKUP(D236,'Pre-transfer 2025 Ranking'!$D:$F,3,0),0)</f>
        <v>119</v>
      </c>
      <c r="L236">
        <f>countif('Pre-transfer 2025 Points'!$E$11:$L$17,D236)</f>
        <v>0</v>
      </c>
      <c r="M236" s="59">
        <f>countif('Current 2025 Points'!$G$11:$N$17,D236)</f>
        <v>0</v>
      </c>
    </row>
    <row r="237">
      <c r="A237" s="13">
        <v>236.0</v>
      </c>
      <c r="B237" s="13">
        <v>518.0</v>
      </c>
      <c r="C237" s="14" t="s">
        <v>4399</v>
      </c>
      <c r="D237" s="14" t="s">
        <v>1000</v>
      </c>
      <c r="E237" s="14" t="s">
        <v>90</v>
      </c>
      <c r="F237" s="15">
        <v>271.0</v>
      </c>
      <c r="I237" t="str">
        <f t="array" ref="I237">INDEX('Current 2025 Points'!$F$11:$F$77,MATCH(1,MMULT(--('Current 2025 Points'!$G$11:$N$17=D237),TRANSPOSE(COLUMN('Current 2025 Points'!$G$11:$N$17)^0)),0))</f>
        <v>#N/A</v>
      </c>
      <c r="J237" s="58"/>
      <c r="K237" s="58">
        <f>F237-IFERROR(VLOOKUP(D237,'Pre-transfer 2025 Ranking'!$D:$F,3,0),0)</f>
        <v>128</v>
      </c>
      <c r="L237">
        <f>countif('Pre-transfer 2025 Points'!$E$11:$L$17,D237)</f>
        <v>0</v>
      </c>
      <c r="M237" s="59">
        <f>countif('Current 2025 Points'!$G$11:$N$17,D237)</f>
        <v>0</v>
      </c>
    </row>
    <row r="238">
      <c r="A238" s="13">
        <v>237.0</v>
      </c>
      <c r="B238" s="13">
        <v>308.0</v>
      </c>
      <c r="C238" s="14" t="s">
        <v>4400</v>
      </c>
      <c r="D238" s="14" t="s">
        <v>1866</v>
      </c>
      <c r="E238" s="14" t="s">
        <v>4325</v>
      </c>
      <c r="F238" s="15">
        <v>271.0</v>
      </c>
      <c r="I238" t="str">
        <f t="array" ref="I238">INDEX('Current 2025 Points'!$F$11:$F$77,MATCH(1,MMULT(--('Current 2025 Points'!$G$11:$N$17=D238),TRANSPOSE(COLUMN('Current 2025 Points'!$G$11:$N$17)^0)),0))</f>
        <v>#N/A</v>
      </c>
      <c r="J238" s="58"/>
      <c r="K238" s="58">
        <f>F238-IFERROR(VLOOKUP(D238,'Pre-transfer 2025 Ranking'!$D:$F,3,0),0)</f>
        <v>225</v>
      </c>
      <c r="L238">
        <f>countif('Pre-transfer 2025 Points'!$E$11:$L$17,D238)</f>
        <v>0</v>
      </c>
      <c r="M238" s="59">
        <f>countif('Current 2025 Points'!$G$11:$N$17,D238)</f>
        <v>0</v>
      </c>
    </row>
    <row r="239">
      <c r="A239" s="13">
        <v>238.0</v>
      </c>
      <c r="B239" s="13">
        <v>82.0</v>
      </c>
      <c r="C239" s="14" t="s">
        <v>4401</v>
      </c>
      <c r="D239" s="14" t="s">
        <v>28</v>
      </c>
      <c r="E239" s="14" t="s">
        <v>4330</v>
      </c>
      <c r="F239" s="15">
        <v>271.0</v>
      </c>
      <c r="I239" t="str">
        <f t="array" ref="I239">INDEX('Current 2025 Points'!$F$11:$F$77,MATCH(1,MMULT(--('Current 2025 Points'!$G$11:$N$17=D239),TRANSPOSE(COLUMN('Current 2025 Points'!$G$11:$N$17)^0)),0))</f>
        <v>#N/A</v>
      </c>
      <c r="J239" s="58"/>
      <c r="K239" s="58">
        <f>F239-IFERROR(VLOOKUP(D239,'Pre-transfer 2025 Ranking'!$D:$F,3,0),0)</f>
        <v>93</v>
      </c>
      <c r="L239">
        <f>countif('Pre-transfer 2025 Points'!$E$11:$L$17,D239)</f>
        <v>0</v>
      </c>
      <c r="M239" s="59">
        <f>countif('Current 2025 Points'!$G$11:$N$17,D239)</f>
        <v>0</v>
      </c>
    </row>
    <row r="240">
      <c r="A240" s="13">
        <v>239.0</v>
      </c>
      <c r="B240" s="13">
        <v>1710.0</v>
      </c>
      <c r="C240" s="14" t="s">
        <v>4402</v>
      </c>
      <c r="D240" s="14" t="s">
        <v>861</v>
      </c>
      <c r="E240" s="14" t="s">
        <v>121</v>
      </c>
      <c r="F240" s="15">
        <v>271.0</v>
      </c>
      <c r="I240" t="str">
        <f t="array" ref="I240">INDEX('Current 2025 Points'!$F$11:$F$77,MATCH(1,MMULT(--('Current 2025 Points'!$G$11:$N$17=D240),TRANSPOSE(COLUMN('Current 2025 Points'!$G$11:$N$17)^0)),0))</f>
        <v>#N/A</v>
      </c>
      <c r="J240" s="58"/>
      <c r="K240" s="58">
        <f>F240-IFERROR(VLOOKUP(D240,'Pre-transfer 2025 Ranking'!$D:$F,3,0),0)</f>
        <v>151</v>
      </c>
      <c r="L240">
        <f>countif('Pre-transfer 2025 Points'!$E$11:$L$17,D240)</f>
        <v>0</v>
      </c>
      <c r="M240" s="59">
        <f>countif('Current 2025 Points'!$G$11:$N$17,D240)</f>
        <v>0</v>
      </c>
    </row>
    <row r="241">
      <c r="A241" s="13">
        <v>240.0</v>
      </c>
      <c r="B241" s="13">
        <v>53.0</v>
      </c>
      <c r="C241" s="14" t="s">
        <v>1433</v>
      </c>
      <c r="D241" s="14" t="s">
        <v>223</v>
      </c>
      <c r="E241" s="14" t="s">
        <v>106</v>
      </c>
      <c r="F241" s="15">
        <v>270.0</v>
      </c>
      <c r="I241" t="str">
        <f t="array" ref="I241">INDEX('Current 2025 Points'!$F$11:$F$77,MATCH(1,MMULT(--('Current 2025 Points'!$G$11:$N$17=D241),TRANSPOSE(COLUMN('Current 2025 Points'!$G$11:$N$17)^0)),0))</f>
        <v>#N/A</v>
      </c>
      <c r="J241" s="58"/>
      <c r="K241" s="58">
        <f>F241-IFERROR(VLOOKUP(D241,'Pre-transfer 2025 Ranking'!$D:$F,3,0),0)</f>
        <v>270</v>
      </c>
      <c r="L241">
        <f>countif('Pre-transfer 2025 Points'!$E$11:$L$17,D241)</f>
        <v>0</v>
      </c>
      <c r="M241" s="59">
        <f>countif('Current 2025 Points'!$G$11:$N$17,D241)</f>
        <v>0</v>
      </c>
    </row>
    <row r="242">
      <c r="A242" s="13">
        <v>241.0</v>
      </c>
      <c r="B242" s="13">
        <v>191.0</v>
      </c>
      <c r="C242" s="14" t="s">
        <v>1494</v>
      </c>
      <c r="D242" s="14" t="s">
        <v>580</v>
      </c>
      <c r="E242" s="14" t="s">
        <v>157</v>
      </c>
      <c r="F242" s="15">
        <v>269.0</v>
      </c>
      <c r="I242" t="str">
        <f t="array" ref="I242">INDEX('Current 2025 Points'!$F$11:$F$77,MATCH(1,MMULT(--('Current 2025 Points'!$G$11:$N$17=D242),TRANSPOSE(COLUMN('Current 2025 Points'!$G$11:$N$17)^0)),0))</f>
        <v>#N/A</v>
      </c>
      <c r="J242" s="58"/>
      <c r="K242" s="58">
        <f>F242-IFERROR(VLOOKUP(D242,'Pre-transfer 2025 Ranking'!$D:$F,3,0),0)</f>
        <v>113</v>
      </c>
      <c r="L242">
        <f>countif('Pre-transfer 2025 Points'!$E$11:$L$17,D242)</f>
        <v>0</v>
      </c>
      <c r="M242" s="59">
        <f>countif('Current 2025 Points'!$G$11:$N$17,D242)</f>
        <v>0</v>
      </c>
    </row>
    <row r="243">
      <c r="A243" s="13">
        <v>242.0</v>
      </c>
      <c r="B243" s="13">
        <v>1342.0</v>
      </c>
      <c r="C243" s="14" t="s">
        <v>4403</v>
      </c>
      <c r="D243" s="14" t="s">
        <v>736</v>
      </c>
      <c r="E243" s="14" t="s">
        <v>208</v>
      </c>
      <c r="F243" s="15">
        <v>268.0</v>
      </c>
      <c r="I243" t="str">
        <f t="array" ref="I243">INDEX('Current 2025 Points'!$F$11:$F$77,MATCH(1,MMULT(--('Current 2025 Points'!$G$11:$N$17=D243),TRANSPOSE(COLUMN('Current 2025 Points'!$G$11:$N$17)^0)),0))</f>
        <v>#N/A</v>
      </c>
      <c r="J243" s="58"/>
      <c r="K243" s="58">
        <f>F243-IFERROR(VLOOKUP(D243,'Pre-transfer 2025 Ranking'!$D:$F,3,0),0)</f>
        <v>227</v>
      </c>
      <c r="L243">
        <f>countif('Pre-transfer 2025 Points'!$E$11:$L$17,D243)</f>
        <v>0</v>
      </c>
      <c r="M243" s="59">
        <f>countif('Current 2025 Points'!$G$11:$N$17,D243)</f>
        <v>0</v>
      </c>
    </row>
    <row r="244">
      <c r="A244" s="13">
        <v>243.0</v>
      </c>
      <c r="B244" s="13">
        <v>255.0</v>
      </c>
      <c r="C244" s="14" t="s">
        <v>4404</v>
      </c>
      <c r="D244" s="14" t="s">
        <v>357</v>
      </c>
      <c r="E244" s="14" t="s">
        <v>93</v>
      </c>
      <c r="F244" s="15">
        <v>264.0</v>
      </c>
      <c r="I244" t="str">
        <f t="array" ref="I244">INDEX('Current 2025 Points'!$F$11:$F$77,MATCH(1,MMULT(--('Current 2025 Points'!$G$11:$N$17=D244),TRANSPOSE(COLUMN('Current 2025 Points'!$G$11:$N$17)^0)),0))</f>
        <v>#N/A</v>
      </c>
      <c r="J244" s="58"/>
      <c r="K244" s="58">
        <f>F244-IFERROR(VLOOKUP(D244,'Pre-transfer 2025 Ranking'!$D:$F,3,0),0)</f>
        <v>5</v>
      </c>
      <c r="L244">
        <f>countif('Pre-transfer 2025 Points'!$E$11:$L$17,D244)</f>
        <v>0</v>
      </c>
      <c r="M244" s="59">
        <f>countif('Current 2025 Points'!$G$11:$N$17,D244)</f>
        <v>0</v>
      </c>
    </row>
    <row r="245">
      <c r="A245" s="13">
        <v>244.0</v>
      </c>
      <c r="B245" s="13">
        <v>327.0</v>
      </c>
      <c r="C245" s="14" t="s">
        <v>131</v>
      </c>
      <c r="D245" s="14" t="s">
        <v>457</v>
      </c>
      <c r="E245" s="14" t="s">
        <v>115</v>
      </c>
      <c r="F245" s="15">
        <v>263.0</v>
      </c>
      <c r="I245" t="str">
        <f t="array" ref="I245">INDEX('Current 2025 Points'!$F$11:$F$77,MATCH(1,MMULT(--('Current 2025 Points'!$G$11:$N$17=D245),TRANSPOSE(COLUMN('Current 2025 Points'!$G$11:$N$17)^0)),0))</f>
        <v>#N/A</v>
      </c>
      <c r="J245" s="58"/>
      <c r="K245" s="58">
        <f>F245-IFERROR(VLOOKUP(D245,'Pre-transfer 2025 Ranking'!$D:$F,3,0),0)</f>
        <v>69</v>
      </c>
      <c r="L245">
        <f>countif('Pre-transfer 2025 Points'!$E$11:$L$17,D245)</f>
        <v>0</v>
      </c>
      <c r="M245" s="59">
        <f>countif('Current 2025 Points'!$G$11:$N$17,D245)</f>
        <v>0</v>
      </c>
    </row>
    <row r="246">
      <c r="A246" s="13">
        <v>245.0</v>
      </c>
      <c r="B246" s="13">
        <v>315.0</v>
      </c>
      <c r="C246" s="14" t="s">
        <v>1378</v>
      </c>
      <c r="D246" s="14" t="s">
        <v>1260</v>
      </c>
      <c r="E246" s="14" t="s">
        <v>4388</v>
      </c>
      <c r="F246" s="15">
        <v>263.0</v>
      </c>
      <c r="I246" t="str">
        <f t="array" ref="I246">INDEX('Current 2025 Points'!$F$11:$F$77,MATCH(1,MMULT(--('Current 2025 Points'!$G$11:$N$17=D246),TRANSPOSE(COLUMN('Current 2025 Points'!$G$11:$N$17)^0)),0))</f>
        <v>#N/A</v>
      </c>
      <c r="J246" s="58"/>
      <c r="K246" s="58">
        <f>F246-IFERROR(VLOOKUP(D246,'Pre-transfer 2025 Ranking'!$D:$F,3,0),0)</f>
        <v>201</v>
      </c>
      <c r="L246">
        <f>countif('Pre-transfer 2025 Points'!$E$11:$L$17,D246)</f>
        <v>0</v>
      </c>
      <c r="M246" s="59">
        <f>countif('Current 2025 Points'!$G$11:$N$17,D246)</f>
        <v>0</v>
      </c>
    </row>
    <row r="247">
      <c r="A247" s="13">
        <v>246.0</v>
      </c>
      <c r="B247" s="13">
        <v>230.0</v>
      </c>
      <c r="C247" s="14" t="s">
        <v>4405</v>
      </c>
      <c r="D247" s="14" t="s">
        <v>216</v>
      </c>
      <c r="E247" s="14" t="s">
        <v>143</v>
      </c>
      <c r="F247" s="15">
        <v>260.0</v>
      </c>
      <c r="I247" t="str">
        <f t="array" ref="I247">INDEX('Current 2025 Points'!$F$11:$F$77,MATCH(1,MMULT(--('Current 2025 Points'!$G$11:$N$17=D247),TRANSPOSE(COLUMN('Current 2025 Points'!$G$11:$N$17)^0)),0))</f>
        <v>#N/A</v>
      </c>
      <c r="J247" s="58"/>
      <c r="K247" s="58">
        <f>F247-IFERROR(VLOOKUP(D247,'Pre-transfer 2025 Ranking'!$D:$F,3,0),0)</f>
        <v>207</v>
      </c>
      <c r="L247">
        <f>countif('Pre-transfer 2025 Points'!$E$11:$L$17,D247)</f>
        <v>0</v>
      </c>
      <c r="M247" s="59">
        <f>countif('Current 2025 Points'!$G$11:$N$17,D247)</f>
        <v>0</v>
      </c>
    </row>
    <row r="248">
      <c r="A248" s="13">
        <v>247.0</v>
      </c>
      <c r="B248" s="13">
        <v>291.0</v>
      </c>
      <c r="C248" s="14" t="s">
        <v>4339</v>
      </c>
      <c r="D248" s="14" t="s">
        <v>1465</v>
      </c>
      <c r="E248" s="14" t="s">
        <v>388</v>
      </c>
      <c r="F248" s="15">
        <v>258.0</v>
      </c>
      <c r="I248" t="str">
        <f t="array" ref="I248">INDEX('Current 2025 Points'!$F$11:$F$77,MATCH(1,MMULT(--('Current 2025 Points'!$G$11:$N$17=D248),TRANSPOSE(COLUMN('Current 2025 Points'!$G$11:$N$17)^0)),0))</f>
        <v>#N/A</v>
      </c>
      <c r="J248" s="58"/>
      <c r="K248" s="58">
        <f>F248-IFERROR(VLOOKUP(D248,'Pre-transfer 2025 Ranking'!$D:$F,3,0),0)</f>
        <v>127</v>
      </c>
      <c r="L248">
        <f>countif('Pre-transfer 2025 Points'!$E$11:$L$17,D248)</f>
        <v>0</v>
      </c>
      <c r="M248" s="59">
        <f>countif('Current 2025 Points'!$G$11:$N$17,D248)</f>
        <v>0</v>
      </c>
    </row>
    <row r="249">
      <c r="A249" s="13">
        <v>248.0</v>
      </c>
      <c r="B249" s="13">
        <v>355.0</v>
      </c>
      <c r="C249" s="14" t="s">
        <v>4406</v>
      </c>
      <c r="D249" s="14" t="s">
        <v>1078</v>
      </c>
      <c r="E249" s="14" t="s">
        <v>4315</v>
      </c>
      <c r="F249" s="15">
        <v>258.0</v>
      </c>
      <c r="I249" t="str">
        <f t="array" ref="I249">INDEX('Current 2025 Points'!$F$11:$F$77,MATCH(1,MMULT(--('Current 2025 Points'!$G$11:$N$17=D249),TRANSPOSE(COLUMN('Current 2025 Points'!$G$11:$N$17)^0)),0))</f>
        <v>#N/A</v>
      </c>
      <c r="J249" s="58"/>
      <c r="K249" s="58">
        <f>F249-IFERROR(VLOOKUP(D249,'Pre-transfer 2025 Ranking'!$D:$F,3,0),0)</f>
        <v>75</v>
      </c>
      <c r="L249">
        <f>countif('Pre-transfer 2025 Points'!$E$11:$L$17,D249)</f>
        <v>0</v>
      </c>
      <c r="M249" s="59">
        <f>countif('Current 2025 Points'!$G$11:$N$17,D249)</f>
        <v>0</v>
      </c>
    </row>
    <row r="250">
      <c r="A250" s="13">
        <v>249.0</v>
      </c>
      <c r="B250" s="13">
        <v>86.0</v>
      </c>
      <c r="C250" s="14" t="s">
        <v>4407</v>
      </c>
      <c r="D250" s="14" t="s">
        <v>294</v>
      </c>
      <c r="E250" s="14" t="s">
        <v>4322</v>
      </c>
      <c r="F250" s="15">
        <v>256.0</v>
      </c>
      <c r="I250" t="str">
        <f t="array" ref="I250">INDEX('Current 2025 Points'!$F$11:$F$77,MATCH(1,MMULT(--('Current 2025 Points'!$G$11:$N$17=D250),TRANSPOSE(COLUMN('Current 2025 Points'!$G$11:$N$17)^0)),0))</f>
        <v>#N/A</v>
      </c>
      <c r="J250" s="58"/>
      <c r="K250" s="58">
        <f>F250-IFERROR(VLOOKUP(D250,'Pre-transfer 2025 Ranking'!$D:$F,3,0),0)</f>
        <v>115</v>
      </c>
      <c r="L250">
        <f>countif('Pre-transfer 2025 Points'!$E$11:$L$17,D250)</f>
        <v>0</v>
      </c>
      <c r="M250" s="59">
        <f>countif('Current 2025 Points'!$G$11:$N$17,D250)</f>
        <v>0</v>
      </c>
    </row>
    <row r="251">
      <c r="A251" s="13">
        <v>250.0</v>
      </c>
      <c r="B251" s="13">
        <v>110.0</v>
      </c>
      <c r="C251" s="14" t="s">
        <v>1417</v>
      </c>
      <c r="D251" s="14" t="s">
        <v>127</v>
      </c>
      <c r="E251" s="14" t="s">
        <v>93</v>
      </c>
      <c r="F251" s="15">
        <v>255.0</v>
      </c>
      <c r="I251" t="str">
        <f t="array" ref="I251">INDEX('Current 2025 Points'!$F$11:$F$77,MATCH(1,MMULT(--('Current 2025 Points'!$G$11:$N$17=D251),TRANSPOSE(COLUMN('Current 2025 Points'!$G$11:$N$17)^0)),0))</f>
        <v>#N/A</v>
      </c>
      <c r="J251" s="58"/>
      <c r="K251" s="58">
        <f>F251-IFERROR(VLOOKUP(D251,'Pre-transfer 2025 Ranking'!$D:$F,3,0),0)</f>
        <v>178</v>
      </c>
      <c r="L251">
        <f>countif('Pre-transfer 2025 Points'!$E$11:$L$17,D251)</f>
        <v>0</v>
      </c>
      <c r="M251" s="59">
        <f>countif('Current 2025 Points'!$G$11:$N$17,D251)</f>
        <v>0</v>
      </c>
    </row>
    <row r="252">
      <c r="A252" s="13">
        <v>251.0</v>
      </c>
      <c r="B252" s="13">
        <v>67.0</v>
      </c>
      <c r="C252" s="14" t="s">
        <v>860</v>
      </c>
      <c r="D252" s="14" t="s">
        <v>306</v>
      </c>
      <c r="E252" s="14" t="s">
        <v>137</v>
      </c>
      <c r="F252" s="15">
        <v>255.0</v>
      </c>
      <c r="I252" t="str">
        <f t="array" ref="I252">INDEX('Current 2025 Points'!$F$11:$F$77,MATCH(1,MMULT(--('Current 2025 Points'!$G$11:$N$17=D252),TRANSPOSE(COLUMN('Current 2025 Points'!$G$11:$N$17)^0)),0))</f>
        <v>#N/A</v>
      </c>
      <c r="J252" s="58"/>
      <c r="K252" s="58">
        <f>F252-IFERROR(VLOOKUP(D252,'Pre-transfer 2025 Ranking'!$D:$F,3,0),0)</f>
        <v>162</v>
      </c>
      <c r="L252">
        <f>countif('Pre-transfer 2025 Points'!$E$11:$L$17,D252)</f>
        <v>0</v>
      </c>
      <c r="M252" s="59">
        <f>countif('Current 2025 Points'!$G$11:$N$17,D252)</f>
        <v>0</v>
      </c>
    </row>
    <row r="253">
      <c r="A253" s="13">
        <v>252.0</v>
      </c>
      <c r="B253" s="13">
        <v>168.0</v>
      </c>
      <c r="C253" s="14" t="s">
        <v>1127</v>
      </c>
      <c r="D253" s="14" t="s">
        <v>706</v>
      </c>
      <c r="E253" s="14" t="s">
        <v>4333</v>
      </c>
      <c r="F253" s="15">
        <v>254.0</v>
      </c>
      <c r="I253" t="str">
        <f t="array" ref="I253">INDEX('Current 2025 Points'!$F$11:$F$77,MATCH(1,MMULT(--('Current 2025 Points'!$G$11:$N$17=D253),TRANSPOSE(COLUMN('Current 2025 Points'!$G$11:$N$17)^0)),0))</f>
        <v>#N/A</v>
      </c>
      <c r="J253" s="58"/>
      <c r="K253" s="58">
        <f>F253-IFERROR(VLOOKUP(D253,'Pre-transfer 2025 Ranking'!$D:$F,3,0),0)</f>
        <v>5</v>
      </c>
      <c r="L253">
        <f>countif('Pre-transfer 2025 Points'!$E$11:$L$17,D253)</f>
        <v>0</v>
      </c>
      <c r="M253" s="59">
        <f>countif('Current 2025 Points'!$G$11:$N$17,D253)</f>
        <v>0</v>
      </c>
    </row>
    <row r="254">
      <c r="A254" s="13">
        <v>253.0</v>
      </c>
      <c r="B254" s="13">
        <v>419.0</v>
      </c>
      <c r="C254" s="14" t="s">
        <v>194</v>
      </c>
      <c r="D254" s="14" t="s">
        <v>919</v>
      </c>
      <c r="E254" s="14" t="s">
        <v>4408</v>
      </c>
      <c r="F254" s="15">
        <v>254.0</v>
      </c>
      <c r="I254" t="str">
        <f t="array" ref="I254">INDEX('Current 2025 Points'!$F$11:$F$77,MATCH(1,MMULT(--('Current 2025 Points'!$G$11:$N$17=D254),TRANSPOSE(COLUMN('Current 2025 Points'!$G$11:$N$17)^0)),0))</f>
        <v>#N/A</v>
      </c>
      <c r="J254" s="58"/>
      <c r="K254" s="58">
        <f>F254-IFERROR(VLOOKUP(D254,'Pre-transfer 2025 Ranking'!$D:$F,3,0),0)</f>
        <v>52</v>
      </c>
      <c r="L254">
        <f>countif('Pre-transfer 2025 Points'!$E$11:$L$17,D254)</f>
        <v>0</v>
      </c>
      <c r="M254" s="59">
        <f>countif('Current 2025 Points'!$G$11:$N$17,D254)</f>
        <v>0</v>
      </c>
    </row>
    <row r="255">
      <c r="A255" s="13">
        <v>254.0</v>
      </c>
      <c r="B255" s="13">
        <v>187.0</v>
      </c>
      <c r="C255" s="14" t="s">
        <v>480</v>
      </c>
      <c r="D255" s="14" t="s">
        <v>1867</v>
      </c>
      <c r="E255" s="14" t="s">
        <v>90</v>
      </c>
      <c r="F255" s="15">
        <v>254.0</v>
      </c>
      <c r="I255" t="str">
        <f t="array" ref="I255">INDEX('Current 2025 Points'!$F$11:$F$77,MATCH(1,MMULT(--('Current 2025 Points'!$G$11:$N$17=D255),TRANSPOSE(COLUMN('Current 2025 Points'!$G$11:$N$17)^0)),0))</f>
        <v>#N/A</v>
      </c>
      <c r="J255" s="58"/>
      <c r="K255" s="58">
        <f>F255-IFERROR(VLOOKUP(D255,'Pre-transfer 2025 Ranking'!$D:$F,3,0),0)</f>
        <v>5</v>
      </c>
      <c r="L255">
        <f>countif('Pre-transfer 2025 Points'!$E$11:$L$17,D255)</f>
        <v>0</v>
      </c>
      <c r="M255" s="59">
        <f>countif('Current 2025 Points'!$G$11:$N$17,D255)</f>
        <v>0</v>
      </c>
    </row>
    <row r="256">
      <c r="A256" s="13">
        <v>255.0</v>
      </c>
      <c r="B256" s="13">
        <v>130.0</v>
      </c>
      <c r="C256" s="14" t="s">
        <v>4409</v>
      </c>
      <c r="D256" s="14" t="s">
        <v>1868</v>
      </c>
      <c r="E256" s="14" t="s">
        <v>139</v>
      </c>
      <c r="F256" s="15">
        <v>254.0</v>
      </c>
      <c r="I256" t="str">
        <f t="array" ref="I256">INDEX('Current 2025 Points'!$F$11:$F$77,MATCH(1,MMULT(--('Current 2025 Points'!$G$11:$N$17=D256),TRANSPOSE(COLUMN('Current 2025 Points'!$G$11:$N$17)^0)),0))</f>
        <v>#N/A</v>
      </c>
      <c r="J256" s="58"/>
      <c r="K256" s="58">
        <f>F256-IFERROR(VLOOKUP(D256,'Pre-transfer 2025 Ranking'!$D:$F,3,0),0)</f>
        <v>0</v>
      </c>
      <c r="L256">
        <f>countif('Pre-transfer 2025 Points'!$E$11:$L$17,D256)</f>
        <v>0</v>
      </c>
      <c r="M256" s="59">
        <f>countif('Current 2025 Points'!$G$11:$N$17,D256)</f>
        <v>0</v>
      </c>
    </row>
    <row r="257">
      <c r="A257" s="13">
        <v>256.0</v>
      </c>
      <c r="B257" s="13">
        <v>439.0</v>
      </c>
      <c r="C257" s="14" t="s">
        <v>4410</v>
      </c>
      <c r="D257" s="14" t="s">
        <v>836</v>
      </c>
      <c r="E257" s="14" t="s">
        <v>143</v>
      </c>
      <c r="F257" s="15">
        <v>251.0</v>
      </c>
      <c r="I257" t="str">
        <f t="array" ref="I257">INDEX('Current 2025 Points'!$F$11:$F$77,MATCH(1,MMULT(--('Current 2025 Points'!$G$11:$N$17=D257),TRANSPOSE(COLUMN('Current 2025 Points'!$G$11:$N$17)^0)),0))</f>
        <v>#N/A</v>
      </c>
      <c r="J257" s="58"/>
      <c r="K257" s="58">
        <f>F257-IFERROR(VLOOKUP(D257,'Pre-transfer 2025 Ranking'!$D:$F,3,0),0)</f>
        <v>5</v>
      </c>
      <c r="L257">
        <f>countif('Pre-transfer 2025 Points'!$E$11:$L$17,D257)</f>
        <v>0</v>
      </c>
      <c r="M257" s="59">
        <f>countif('Current 2025 Points'!$G$11:$N$17,D257)</f>
        <v>0</v>
      </c>
    </row>
    <row r="258">
      <c r="A258" s="13">
        <v>257.0</v>
      </c>
      <c r="B258" s="13">
        <v>207.0</v>
      </c>
      <c r="C258" s="14" t="s">
        <v>1494</v>
      </c>
      <c r="D258" s="14" t="s">
        <v>1274</v>
      </c>
      <c r="E258" s="14" t="s">
        <v>4315</v>
      </c>
      <c r="F258" s="15">
        <v>251.0</v>
      </c>
      <c r="I258" t="str">
        <f t="array" ref="I258">INDEX('Current 2025 Points'!$F$11:$F$77,MATCH(1,MMULT(--('Current 2025 Points'!$G$11:$N$17=D258),TRANSPOSE(COLUMN('Current 2025 Points'!$G$11:$N$17)^0)),0))</f>
        <v>#N/A</v>
      </c>
      <c r="J258" s="58"/>
      <c r="K258" s="58">
        <f>F258-IFERROR(VLOOKUP(D258,'Pre-transfer 2025 Ranking'!$D:$F,3,0),0)</f>
        <v>200</v>
      </c>
      <c r="L258">
        <f>countif('Pre-transfer 2025 Points'!$E$11:$L$17,D258)</f>
        <v>0</v>
      </c>
      <c r="M258" s="59">
        <f>countif('Current 2025 Points'!$G$11:$N$17,D258)</f>
        <v>0</v>
      </c>
    </row>
    <row r="259">
      <c r="A259" s="13">
        <v>258.0</v>
      </c>
      <c r="B259" s="13">
        <v>1338.0</v>
      </c>
      <c r="C259" s="14" t="s">
        <v>4411</v>
      </c>
      <c r="D259" s="14" t="s">
        <v>1869</v>
      </c>
      <c r="E259" s="14" t="s">
        <v>388</v>
      </c>
      <c r="F259" s="15">
        <v>251.0</v>
      </c>
      <c r="I259" t="str">
        <f t="array" ref="I259">INDEX('Current 2025 Points'!$F$11:$F$77,MATCH(1,MMULT(--('Current 2025 Points'!$G$11:$N$17=D259),TRANSPOSE(COLUMN('Current 2025 Points'!$G$11:$N$17)^0)),0))</f>
        <v>#N/A</v>
      </c>
      <c r="J259" s="58"/>
      <c r="K259" s="58">
        <f>F259-IFERROR(VLOOKUP(D259,'Pre-transfer 2025 Ranking'!$D:$F,3,0),0)</f>
        <v>134</v>
      </c>
      <c r="L259">
        <f>countif('Pre-transfer 2025 Points'!$E$11:$L$17,D259)</f>
        <v>0</v>
      </c>
      <c r="M259" s="59">
        <f>countif('Current 2025 Points'!$G$11:$N$17,D259)</f>
        <v>0</v>
      </c>
    </row>
    <row r="260">
      <c r="A260" s="13">
        <v>259.0</v>
      </c>
      <c r="B260" s="13">
        <v>186.0</v>
      </c>
      <c r="C260" s="14" t="s">
        <v>238</v>
      </c>
      <c r="D260" s="14" t="s">
        <v>822</v>
      </c>
      <c r="E260" s="14" t="s">
        <v>4325</v>
      </c>
      <c r="F260" s="15">
        <v>249.0</v>
      </c>
      <c r="I260" t="str">
        <f t="array" ref="I260">INDEX('Current 2025 Points'!$F$11:$F$77,MATCH(1,MMULT(--('Current 2025 Points'!$G$11:$N$17=D260),TRANSPOSE(COLUMN('Current 2025 Points'!$G$11:$N$17)^0)),0))</f>
        <v>#N/A</v>
      </c>
      <c r="J260" s="58"/>
      <c r="K260" s="58">
        <f>F260-IFERROR(VLOOKUP(D260,'Pre-transfer 2025 Ranking'!$D:$F,3,0),0)</f>
        <v>40</v>
      </c>
      <c r="L260">
        <f>countif('Pre-transfer 2025 Points'!$E$11:$L$17,D260)</f>
        <v>0</v>
      </c>
      <c r="M260" s="59">
        <f>countif('Current 2025 Points'!$G$11:$N$17,D260)</f>
        <v>0</v>
      </c>
    </row>
    <row r="261">
      <c r="A261" s="13">
        <v>260.0</v>
      </c>
      <c r="B261" s="13">
        <v>126.0</v>
      </c>
      <c r="C261" s="14" t="s">
        <v>4376</v>
      </c>
      <c r="D261" s="14" t="s">
        <v>80</v>
      </c>
      <c r="E261" s="14" t="s">
        <v>128</v>
      </c>
      <c r="F261" s="15">
        <v>249.0</v>
      </c>
      <c r="I261" t="str">
        <f t="array" ref="I261">INDEX('Current 2025 Points'!$F$11:$F$77,MATCH(1,MMULT(--('Current 2025 Points'!$G$11:$N$17=D261),TRANSPOSE(COLUMN('Current 2025 Points'!$G$11:$N$17)^0)),0))</f>
        <v>#N/A</v>
      </c>
      <c r="J261" s="58"/>
      <c r="K261" s="58">
        <f>F261-IFERROR(VLOOKUP(D261,'Pre-transfer 2025 Ranking'!$D:$F,3,0),0)</f>
        <v>39</v>
      </c>
      <c r="L261">
        <f>countif('Pre-transfer 2025 Points'!$E$11:$L$17,D261)</f>
        <v>0</v>
      </c>
      <c r="M261" s="59">
        <f>countif('Current 2025 Points'!$G$11:$N$17,D261)</f>
        <v>0</v>
      </c>
    </row>
    <row r="262">
      <c r="A262" s="13">
        <v>261.0</v>
      </c>
      <c r="B262" s="14">
        <v>246.0</v>
      </c>
      <c r="C262" s="14" t="s">
        <v>1226</v>
      </c>
      <c r="D262" s="14" t="s">
        <v>428</v>
      </c>
      <c r="E262" s="14" t="s">
        <v>208</v>
      </c>
      <c r="F262" s="15">
        <v>248.0</v>
      </c>
      <c r="I262" t="str">
        <f t="array" ref="I262">INDEX('Current 2025 Points'!$F$11:$F$77,MATCH(1,MMULT(--('Current 2025 Points'!$G$11:$N$17=D262),TRANSPOSE(COLUMN('Current 2025 Points'!$G$11:$N$17)^0)),0))</f>
        <v>#N/A</v>
      </c>
      <c r="J262" s="58"/>
      <c r="K262" s="58">
        <f>F262-IFERROR(VLOOKUP(D262,'Pre-transfer 2025 Ranking'!$D:$F,3,0),0)</f>
        <v>145</v>
      </c>
      <c r="L262">
        <f>countif('Pre-transfer 2025 Points'!$E$11:$L$17,D262)</f>
        <v>0</v>
      </c>
      <c r="M262" s="59">
        <f>countif('Current 2025 Points'!$G$11:$N$17,D262)</f>
        <v>0</v>
      </c>
    </row>
    <row r="263">
      <c r="A263" s="13">
        <v>262.0</v>
      </c>
      <c r="B263" s="13">
        <v>387.0</v>
      </c>
      <c r="C263" s="14" t="s">
        <v>1027</v>
      </c>
      <c r="D263" s="14" t="s">
        <v>193</v>
      </c>
      <c r="E263" s="14" t="s">
        <v>90</v>
      </c>
      <c r="F263" s="15">
        <v>246.0</v>
      </c>
      <c r="I263" t="str">
        <f t="array" ref="I263">INDEX('Current 2025 Points'!$F$11:$F$77,MATCH(1,MMULT(--('Current 2025 Points'!$G$11:$N$17=D263),TRANSPOSE(COLUMN('Current 2025 Points'!$G$11:$N$17)^0)),0))</f>
        <v>#N/A</v>
      </c>
      <c r="J263" s="58"/>
      <c r="K263" s="58">
        <f>F263-IFERROR(VLOOKUP(D263,'Pre-transfer 2025 Ranking'!$D:$F,3,0),0)</f>
        <v>90</v>
      </c>
      <c r="L263">
        <f>countif('Pre-transfer 2025 Points'!$E$11:$L$17,D263)</f>
        <v>0</v>
      </c>
      <c r="M263" s="59">
        <f>countif('Current 2025 Points'!$G$11:$N$17,D263)</f>
        <v>0</v>
      </c>
    </row>
    <row r="264">
      <c r="A264" s="13">
        <v>263.0</v>
      </c>
      <c r="B264" s="14">
        <v>630.0</v>
      </c>
      <c r="C264" s="14" t="s">
        <v>4412</v>
      </c>
      <c r="D264" s="14" t="s">
        <v>207</v>
      </c>
      <c r="E264" s="14" t="s">
        <v>208</v>
      </c>
      <c r="F264" s="15">
        <v>244.0</v>
      </c>
      <c r="I264" t="str">
        <f t="array" ref="I264">INDEX('Current 2025 Points'!$F$11:$F$77,MATCH(1,MMULT(--('Current 2025 Points'!$G$11:$N$17=D264),TRANSPOSE(COLUMN('Current 2025 Points'!$G$11:$N$17)^0)),0))</f>
        <v>#N/A</v>
      </c>
      <c r="J264" s="58"/>
      <c r="K264" s="58">
        <f>F264-IFERROR(VLOOKUP(D264,'Pre-transfer 2025 Ranking'!$D:$F,3,0),0)</f>
        <v>107</v>
      </c>
      <c r="L264">
        <f>countif('Pre-transfer 2025 Points'!$E$11:$L$17,D264)</f>
        <v>0</v>
      </c>
      <c r="M264" s="59">
        <f>countif('Current 2025 Points'!$G$11:$N$17,D264)</f>
        <v>0</v>
      </c>
    </row>
    <row r="265">
      <c r="A265" s="13">
        <v>264.0</v>
      </c>
      <c r="B265" s="13">
        <v>667.0</v>
      </c>
      <c r="C265" s="14" t="s">
        <v>4413</v>
      </c>
      <c r="D265" s="14" t="s">
        <v>1870</v>
      </c>
      <c r="E265" s="14" t="s">
        <v>4414</v>
      </c>
      <c r="F265" s="15">
        <v>243.0</v>
      </c>
      <c r="I265" t="str">
        <f t="array" ref="I265">INDEX('Current 2025 Points'!$F$11:$F$77,MATCH(1,MMULT(--('Current 2025 Points'!$G$11:$N$17=D265),TRANSPOSE(COLUMN('Current 2025 Points'!$G$11:$N$17)^0)),0))</f>
        <v>#N/A</v>
      </c>
      <c r="J265" s="58"/>
      <c r="K265" s="58">
        <f>F265-IFERROR(VLOOKUP(D265,'Pre-transfer 2025 Ranking'!$D:$F,3,0),0)</f>
        <v>165</v>
      </c>
      <c r="L265">
        <f>countif('Pre-transfer 2025 Points'!$E$11:$L$17,D265)</f>
        <v>0</v>
      </c>
      <c r="M265" s="59">
        <f>countif('Current 2025 Points'!$G$11:$N$17,D265)</f>
        <v>0</v>
      </c>
    </row>
    <row r="266">
      <c r="A266" s="13">
        <v>265.0</v>
      </c>
      <c r="B266" s="13">
        <v>350.0</v>
      </c>
      <c r="C266" s="14" t="s">
        <v>4415</v>
      </c>
      <c r="D266" s="14" t="s">
        <v>296</v>
      </c>
      <c r="E266" s="14" t="s">
        <v>98</v>
      </c>
      <c r="F266" s="15">
        <v>242.0</v>
      </c>
      <c r="I266" t="str">
        <f t="array" ref="I266">INDEX('Current 2025 Points'!$F$11:$F$77,MATCH(1,MMULT(--('Current 2025 Points'!$G$11:$N$17=D266),TRANSPOSE(COLUMN('Current 2025 Points'!$G$11:$N$17)^0)),0))</f>
        <v>#N/A</v>
      </c>
      <c r="J266" s="58"/>
      <c r="K266" s="58">
        <f>F266-IFERROR(VLOOKUP(D266,'Pre-transfer 2025 Ranking'!$D:$F,3,0),0)</f>
        <v>28</v>
      </c>
      <c r="L266">
        <f>countif('Pre-transfer 2025 Points'!$E$11:$L$17,D266)</f>
        <v>0</v>
      </c>
      <c r="M266" s="59">
        <f>countif('Current 2025 Points'!$G$11:$N$17,D266)</f>
        <v>0</v>
      </c>
    </row>
    <row r="267">
      <c r="A267" s="13">
        <v>266.0</v>
      </c>
      <c r="B267" s="13">
        <v>675.0</v>
      </c>
      <c r="C267" s="14" t="s">
        <v>4416</v>
      </c>
      <c r="D267" s="14" t="s">
        <v>504</v>
      </c>
      <c r="E267" s="14" t="s">
        <v>99</v>
      </c>
      <c r="F267" s="15">
        <v>241.0</v>
      </c>
      <c r="I267" t="str">
        <f t="array" ref="I267">INDEX('Current 2025 Points'!$F$11:$F$77,MATCH(1,MMULT(--('Current 2025 Points'!$G$11:$N$17=D267),TRANSPOSE(COLUMN('Current 2025 Points'!$G$11:$N$17)^0)),0))</f>
        <v>#N/A</v>
      </c>
      <c r="J267" s="58"/>
      <c r="K267" s="58">
        <f>F267-IFERROR(VLOOKUP(D267,'Pre-transfer 2025 Ranking'!$D:$F,3,0),0)</f>
        <v>76</v>
      </c>
      <c r="L267">
        <f>countif('Pre-transfer 2025 Points'!$E$11:$L$17,D267)</f>
        <v>0</v>
      </c>
      <c r="M267" s="59">
        <f>countif('Current 2025 Points'!$G$11:$N$17,D267)</f>
        <v>0</v>
      </c>
    </row>
    <row r="268">
      <c r="A268" s="13">
        <v>267.0</v>
      </c>
      <c r="B268" s="13">
        <v>330.0</v>
      </c>
      <c r="C268" s="14" t="s">
        <v>91</v>
      </c>
      <c r="D268" s="14" t="s">
        <v>1322</v>
      </c>
      <c r="E268" s="14" t="s">
        <v>157</v>
      </c>
      <c r="F268" s="15">
        <v>241.0</v>
      </c>
      <c r="I268" t="str">
        <f t="array" ref="I268">INDEX('Current 2025 Points'!$F$11:$F$77,MATCH(1,MMULT(--('Current 2025 Points'!$G$11:$N$17=D268),TRANSPOSE(COLUMN('Current 2025 Points'!$G$11:$N$17)^0)),0))</f>
        <v>#N/A</v>
      </c>
      <c r="J268" s="58"/>
      <c r="K268" s="58">
        <f>F268-IFERROR(VLOOKUP(D268,'Pre-transfer 2025 Ranking'!$D:$F,3,0),0)</f>
        <v>151</v>
      </c>
      <c r="L268">
        <f>countif('Pre-transfer 2025 Points'!$E$11:$L$17,D268)</f>
        <v>0</v>
      </c>
      <c r="M268" s="59">
        <f>countif('Current 2025 Points'!$G$11:$N$17,D268)</f>
        <v>0</v>
      </c>
    </row>
    <row r="269">
      <c r="A269" s="13">
        <v>268.0</v>
      </c>
      <c r="B269" s="13">
        <v>521.0</v>
      </c>
      <c r="C269" s="14" t="s">
        <v>4417</v>
      </c>
      <c r="D269" s="14" t="s">
        <v>1871</v>
      </c>
      <c r="E269" s="14" t="s">
        <v>4326</v>
      </c>
      <c r="F269" s="15">
        <v>240.0</v>
      </c>
      <c r="I269" t="str">
        <f t="array" ref="I269">INDEX('Current 2025 Points'!$F$11:$F$77,MATCH(1,MMULT(--('Current 2025 Points'!$G$11:$N$17=D269),TRANSPOSE(COLUMN('Current 2025 Points'!$G$11:$N$17)^0)),0))</f>
        <v>#N/A</v>
      </c>
      <c r="J269" s="58"/>
      <c r="K269" s="58">
        <f>F269-IFERROR(VLOOKUP(D269,'Pre-transfer 2025 Ranking'!$D:$F,3,0),0)</f>
        <v>63</v>
      </c>
      <c r="L269">
        <f>countif('Pre-transfer 2025 Points'!$E$11:$L$17,D269)</f>
        <v>0</v>
      </c>
      <c r="M269" s="59">
        <f>countif('Current 2025 Points'!$G$11:$N$17,D269)</f>
        <v>0</v>
      </c>
    </row>
    <row r="270">
      <c r="A270" s="13">
        <v>269.0</v>
      </c>
      <c r="B270" s="13">
        <v>302.0</v>
      </c>
      <c r="C270" s="14" t="s">
        <v>4418</v>
      </c>
      <c r="D270" s="14" t="s">
        <v>915</v>
      </c>
      <c r="E270" s="14" t="s">
        <v>130</v>
      </c>
      <c r="F270" s="15">
        <v>239.0</v>
      </c>
      <c r="I270" t="str">
        <f t="array" ref="I270">INDEX('Current 2025 Points'!$F$11:$F$77,MATCH(1,MMULT(--('Current 2025 Points'!$G$11:$N$17=D270),TRANSPOSE(COLUMN('Current 2025 Points'!$G$11:$N$17)^0)),0))</f>
        <v>#N/A</v>
      </c>
      <c r="J270" s="58"/>
      <c r="K270" s="58">
        <f>F270-IFERROR(VLOOKUP(D270,'Pre-transfer 2025 Ranking'!$D:$F,3,0),0)</f>
        <v>14</v>
      </c>
      <c r="L270">
        <f>countif('Pre-transfer 2025 Points'!$E$11:$L$17,D270)</f>
        <v>0</v>
      </c>
      <c r="M270" s="59">
        <f>countif('Current 2025 Points'!$G$11:$N$17,D270)</f>
        <v>0</v>
      </c>
    </row>
    <row r="271">
      <c r="A271" s="13">
        <v>270.0</v>
      </c>
      <c r="B271" s="13">
        <v>264.0</v>
      </c>
      <c r="C271" s="14" t="s">
        <v>1046</v>
      </c>
      <c r="D271" s="14" t="s">
        <v>1573</v>
      </c>
      <c r="E271" s="14" t="s">
        <v>4331</v>
      </c>
      <c r="F271" s="15">
        <v>238.0</v>
      </c>
      <c r="I271" t="str">
        <f t="array" ref="I271">INDEX('Current 2025 Points'!$F$11:$F$77,MATCH(1,MMULT(--('Current 2025 Points'!$G$11:$N$17=D271),TRANSPOSE(COLUMN('Current 2025 Points'!$G$11:$N$17)^0)),0))</f>
        <v>#N/A</v>
      </c>
      <c r="J271" s="58"/>
      <c r="K271" s="58">
        <f>F271-IFERROR(VLOOKUP(D271,'Pre-transfer 2025 Ranking'!$D:$F,3,0),0)</f>
        <v>44</v>
      </c>
      <c r="L271">
        <f>countif('Pre-transfer 2025 Points'!$E$11:$L$17,D271)</f>
        <v>0</v>
      </c>
      <c r="M271" s="59">
        <f>countif('Current 2025 Points'!$G$11:$N$17,D271)</f>
        <v>0</v>
      </c>
    </row>
    <row r="272">
      <c r="A272" s="13">
        <v>271.0</v>
      </c>
      <c r="B272" s="13">
        <v>413.0</v>
      </c>
      <c r="C272" s="14" t="s">
        <v>4419</v>
      </c>
      <c r="D272" s="14" t="s">
        <v>1234</v>
      </c>
      <c r="E272" s="14" t="s">
        <v>130</v>
      </c>
      <c r="F272" s="15">
        <v>238.0</v>
      </c>
      <c r="I272" t="str">
        <f t="array" ref="I272">INDEX('Current 2025 Points'!$F$11:$F$77,MATCH(1,MMULT(--('Current 2025 Points'!$G$11:$N$17=D272),TRANSPOSE(COLUMN('Current 2025 Points'!$G$11:$N$17)^0)),0))</f>
        <v>#N/A</v>
      </c>
      <c r="J272" s="58"/>
      <c r="K272" s="58">
        <f>F272-IFERROR(VLOOKUP(D272,'Pre-transfer 2025 Ranking'!$D:$F,3,0),0)</f>
        <v>76</v>
      </c>
      <c r="L272">
        <f>countif('Pre-transfer 2025 Points'!$E$11:$L$17,D272)</f>
        <v>0</v>
      </c>
      <c r="M272" s="59">
        <f>countif('Current 2025 Points'!$G$11:$N$17,D272)</f>
        <v>0</v>
      </c>
    </row>
    <row r="273">
      <c r="A273" s="13">
        <v>272.0</v>
      </c>
      <c r="B273" s="13">
        <v>696.0</v>
      </c>
      <c r="C273" s="14" t="s">
        <v>4420</v>
      </c>
      <c r="D273" s="14" t="s">
        <v>951</v>
      </c>
      <c r="E273" s="14" t="s">
        <v>510</v>
      </c>
      <c r="F273" s="15">
        <v>237.0</v>
      </c>
      <c r="I273" t="str">
        <f t="array" ref="I273">INDEX('Current 2025 Points'!$F$11:$F$77,MATCH(1,MMULT(--('Current 2025 Points'!$G$11:$N$17=D273),TRANSPOSE(COLUMN('Current 2025 Points'!$G$11:$N$17)^0)),0))</f>
        <v>#N/A</v>
      </c>
      <c r="J273" s="58"/>
      <c r="K273" s="58">
        <f>F273-IFERROR(VLOOKUP(D273,'Pre-transfer 2025 Ranking'!$D:$F,3,0),0)</f>
        <v>145</v>
      </c>
      <c r="L273">
        <f>countif('Pre-transfer 2025 Points'!$E$11:$L$17,D273)</f>
        <v>0</v>
      </c>
      <c r="M273" s="59">
        <f>countif('Current 2025 Points'!$G$11:$N$17,D273)</f>
        <v>0</v>
      </c>
    </row>
    <row r="274">
      <c r="A274" s="13">
        <v>273.0</v>
      </c>
      <c r="B274" s="13">
        <v>206.0</v>
      </c>
      <c r="C274" s="14" t="s">
        <v>480</v>
      </c>
      <c r="D274" s="14" t="s">
        <v>590</v>
      </c>
      <c r="E274" s="14" t="s">
        <v>106</v>
      </c>
      <c r="F274" s="15">
        <v>237.0</v>
      </c>
      <c r="I274" t="str">
        <f t="array" ref="I274">INDEX('Current 2025 Points'!$F$11:$F$77,MATCH(1,MMULT(--('Current 2025 Points'!$G$11:$N$17=D274),TRANSPOSE(COLUMN('Current 2025 Points'!$G$11:$N$17)^0)),0))</f>
        <v>#N/A</v>
      </c>
      <c r="J274" s="58"/>
      <c r="K274" s="58">
        <f>F274-IFERROR(VLOOKUP(D274,'Pre-transfer 2025 Ranking'!$D:$F,3,0),0)</f>
        <v>187</v>
      </c>
      <c r="L274">
        <f>countif('Pre-transfer 2025 Points'!$E$11:$L$17,D274)</f>
        <v>0</v>
      </c>
      <c r="M274" s="59">
        <f>countif('Current 2025 Points'!$G$11:$N$17,D274)</f>
        <v>0</v>
      </c>
    </row>
    <row r="275">
      <c r="A275" s="13">
        <v>274.0</v>
      </c>
      <c r="B275" s="13">
        <v>326.0</v>
      </c>
      <c r="C275" s="14" t="s">
        <v>4383</v>
      </c>
      <c r="D275" s="14" t="s">
        <v>1069</v>
      </c>
      <c r="E275" s="14" t="s">
        <v>115</v>
      </c>
      <c r="F275" s="15">
        <v>235.0</v>
      </c>
      <c r="I275" t="str">
        <f t="array" ref="I275">INDEX('Current 2025 Points'!$F$11:$F$77,MATCH(1,MMULT(--('Current 2025 Points'!$G$11:$N$17=D275),TRANSPOSE(COLUMN('Current 2025 Points'!$G$11:$N$17)^0)),0))</f>
        <v>#N/A</v>
      </c>
      <c r="J275" s="58"/>
      <c r="K275" s="58">
        <f>F275-IFERROR(VLOOKUP(D275,'Pre-transfer 2025 Ranking'!$D:$F,3,0),0)</f>
        <v>174</v>
      </c>
      <c r="L275">
        <f>countif('Pre-transfer 2025 Points'!$E$11:$L$17,D275)</f>
        <v>0</v>
      </c>
      <c r="M275" s="59">
        <f>countif('Current 2025 Points'!$G$11:$N$17,D275)</f>
        <v>0</v>
      </c>
    </row>
    <row r="276">
      <c r="A276" s="13">
        <v>275.0</v>
      </c>
      <c r="B276" s="13">
        <v>219.0</v>
      </c>
      <c r="C276" s="14" t="s">
        <v>4421</v>
      </c>
      <c r="D276" s="14" t="s">
        <v>1872</v>
      </c>
      <c r="E276" s="14" t="s">
        <v>362</v>
      </c>
      <c r="F276" s="15">
        <v>235.0</v>
      </c>
      <c r="I276" t="str">
        <f t="array" ref="I276">INDEX('Current 2025 Points'!$F$11:$F$77,MATCH(1,MMULT(--('Current 2025 Points'!$G$11:$N$17=D276),TRANSPOSE(COLUMN('Current 2025 Points'!$G$11:$N$17)^0)),0))</f>
        <v>#N/A</v>
      </c>
      <c r="J276" s="58"/>
      <c r="K276" s="58">
        <f>F276-IFERROR(VLOOKUP(D276,'Pre-transfer 2025 Ranking'!$D:$F,3,0),0)</f>
        <v>95</v>
      </c>
      <c r="L276">
        <f>countif('Pre-transfer 2025 Points'!$E$11:$L$17,D276)</f>
        <v>0</v>
      </c>
      <c r="M276" s="59">
        <f>countif('Current 2025 Points'!$G$11:$N$17,D276)</f>
        <v>0</v>
      </c>
    </row>
    <row r="277">
      <c r="A277" s="13">
        <v>276.0</v>
      </c>
      <c r="B277" s="13">
        <v>62.0</v>
      </c>
      <c r="C277" s="14" t="s">
        <v>1073</v>
      </c>
      <c r="D277" s="14" t="s">
        <v>167</v>
      </c>
      <c r="E277" s="14" t="s">
        <v>99</v>
      </c>
      <c r="F277" s="15">
        <v>234.0</v>
      </c>
      <c r="I277" t="str">
        <f t="array" ref="I277">INDEX('Current 2025 Points'!$F$11:$F$77,MATCH(1,MMULT(--('Current 2025 Points'!$G$11:$N$17=D277),TRANSPOSE(COLUMN('Current 2025 Points'!$G$11:$N$17)^0)),0))</f>
        <v>Andy</v>
      </c>
      <c r="J277" s="58"/>
      <c r="K277" s="58">
        <f>F277-IFERROR(VLOOKUP(D277,'Pre-transfer 2025 Ranking'!$D:$F,3,0),0)</f>
        <v>37</v>
      </c>
      <c r="L277">
        <f>countif('Pre-transfer 2025 Points'!$E$11:$L$17,D277)</f>
        <v>1</v>
      </c>
      <c r="M277" s="59">
        <f>countif('Current 2025 Points'!$G$11:$N$17,D277)</f>
        <v>1</v>
      </c>
    </row>
    <row r="278">
      <c r="A278" s="13">
        <v>277.0</v>
      </c>
      <c r="B278" s="13">
        <v>564.0</v>
      </c>
      <c r="C278" s="14" t="s">
        <v>358</v>
      </c>
      <c r="D278" s="14" t="s">
        <v>1873</v>
      </c>
      <c r="E278" s="14" t="s">
        <v>4331</v>
      </c>
      <c r="F278" s="15">
        <v>234.0</v>
      </c>
      <c r="I278" t="str">
        <f t="array" ref="I278">INDEX('Current 2025 Points'!$F$11:$F$77,MATCH(1,MMULT(--('Current 2025 Points'!$G$11:$N$17=D278),TRANSPOSE(COLUMN('Current 2025 Points'!$G$11:$N$17)^0)),0))</f>
        <v>#N/A</v>
      </c>
      <c r="J278" s="58"/>
      <c r="K278" s="58">
        <f>F278-IFERROR(VLOOKUP(D278,'Pre-transfer 2025 Ranking'!$D:$F,3,0),0)</f>
        <v>33</v>
      </c>
      <c r="L278">
        <f>countif('Pre-transfer 2025 Points'!$E$11:$L$17,D278)</f>
        <v>0</v>
      </c>
      <c r="M278" s="59">
        <f>countif('Current 2025 Points'!$G$11:$N$17,D278)</f>
        <v>0</v>
      </c>
    </row>
    <row r="279">
      <c r="A279" s="13">
        <v>278.0</v>
      </c>
      <c r="B279" s="13">
        <v>405.0</v>
      </c>
      <c r="C279" s="14" t="s">
        <v>4422</v>
      </c>
      <c r="D279" s="14" t="s">
        <v>74</v>
      </c>
      <c r="E279" s="14" t="s">
        <v>4423</v>
      </c>
      <c r="F279" s="15">
        <v>234.0</v>
      </c>
      <c r="I279" t="str">
        <f t="array" ref="I279">INDEX('Current 2025 Points'!$F$11:$F$77,MATCH(1,MMULT(--('Current 2025 Points'!$G$11:$N$17=D279),TRANSPOSE(COLUMN('Current 2025 Points'!$G$11:$N$17)^0)),0))</f>
        <v>#N/A</v>
      </c>
      <c r="J279" s="58"/>
      <c r="K279" s="58">
        <f>F279-IFERROR(VLOOKUP(D279,'Pre-transfer 2025 Ranking'!$D:$F,3,0),0)</f>
        <v>109</v>
      </c>
      <c r="L279">
        <f>countif('Pre-transfer 2025 Points'!$E$11:$L$17,D279)</f>
        <v>0</v>
      </c>
      <c r="M279" s="59">
        <f>countif('Current 2025 Points'!$G$11:$N$17,D279)</f>
        <v>0</v>
      </c>
    </row>
    <row r="280">
      <c r="A280" s="13">
        <v>279.0</v>
      </c>
      <c r="B280" s="13">
        <v>92.0</v>
      </c>
      <c r="C280" s="14" t="s">
        <v>1433</v>
      </c>
      <c r="D280" s="14" t="s">
        <v>348</v>
      </c>
      <c r="E280" s="14" t="s">
        <v>362</v>
      </c>
      <c r="F280" s="15">
        <v>233.0</v>
      </c>
      <c r="I280" t="str">
        <f t="array" ref="I280">INDEX('Current 2025 Points'!$F$11:$F$77,MATCH(1,MMULT(--('Current 2025 Points'!$G$11:$N$17=D280),TRANSPOSE(COLUMN('Current 2025 Points'!$G$11:$N$17)^0)),0))</f>
        <v>#N/A</v>
      </c>
      <c r="J280" s="58"/>
      <c r="K280" s="58">
        <f>F280-IFERROR(VLOOKUP(D280,'Pre-transfer 2025 Ranking'!$D:$F,3,0),0)</f>
        <v>199</v>
      </c>
      <c r="L280">
        <f>countif('Pre-transfer 2025 Points'!$E$11:$L$17,D280)</f>
        <v>0</v>
      </c>
      <c r="M280" s="59">
        <f>countif('Current 2025 Points'!$G$11:$N$17,D280)</f>
        <v>0</v>
      </c>
    </row>
    <row r="281">
      <c r="A281" s="13">
        <v>280.0</v>
      </c>
      <c r="B281" s="13">
        <v>406.0</v>
      </c>
      <c r="C281" s="14" t="s">
        <v>871</v>
      </c>
      <c r="D281" s="14" t="s">
        <v>248</v>
      </c>
      <c r="E281" s="14" t="s">
        <v>4331</v>
      </c>
      <c r="F281" s="15">
        <v>233.0</v>
      </c>
      <c r="I281" t="str">
        <f t="array" ref="I281">INDEX('Current 2025 Points'!$F$11:$F$77,MATCH(1,MMULT(--('Current 2025 Points'!$G$11:$N$17=D281),TRANSPOSE(COLUMN('Current 2025 Points'!$G$11:$N$17)^0)),0))</f>
        <v>#N/A</v>
      </c>
      <c r="J281" s="58"/>
      <c r="K281" s="58">
        <f>F281-IFERROR(VLOOKUP(D281,'Pre-transfer 2025 Ranking'!$D:$F,3,0),0)</f>
        <v>60</v>
      </c>
      <c r="L281">
        <f>countif('Pre-transfer 2025 Points'!$E$11:$L$17,D281)</f>
        <v>0</v>
      </c>
      <c r="M281" s="59">
        <f>countif('Current 2025 Points'!$G$11:$N$17,D281)</f>
        <v>0</v>
      </c>
    </row>
    <row r="282">
      <c r="A282" s="13">
        <v>281.0</v>
      </c>
      <c r="B282" s="13">
        <v>160.0</v>
      </c>
      <c r="C282" s="14" t="s">
        <v>4424</v>
      </c>
      <c r="D282" s="14" t="s">
        <v>610</v>
      </c>
      <c r="E282" s="14" t="s">
        <v>4325</v>
      </c>
      <c r="F282" s="15">
        <v>231.0</v>
      </c>
      <c r="I282" t="str">
        <f t="array" ref="I282">INDEX('Current 2025 Points'!$F$11:$F$77,MATCH(1,MMULT(--('Current 2025 Points'!$G$11:$N$17=D282),TRANSPOSE(COLUMN('Current 2025 Points'!$G$11:$N$17)^0)),0))</f>
        <v>#N/A</v>
      </c>
      <c r="J282" s="58"/>
      <c r="K282" s="58">
        <f>F282-IFERROR(VLOOKUP(D282,'Pre-transfer 2025 Ranking'!$D:$F,3,0),0)</f>
        <v>46</v>
      </c>
      <c r="L282">
        <f>countif('Pre-transfer 2025 Points'!$E$11:$L$17,D282)</f>
        <v>0</v>
      </c>
      <c r="M282" s="59">
        <f>countif('Current 2025 Points'!$G$11:$N$17,D282)</f>
        <v>0</v>
      </c>
    </row>
    <row r="283">
      <c r="A283" s="13">
        <v>282.0</v>
      </c>
      <c r="B283" s="13">
        <v>512.0</v>
      </c>
      <c r="C283" s="14" t="s">
        <v>255</v>
      </c>
      <c r="D283" s="14" t="s">
        <v>287</v>
      </c>
      <c r="E283" s="14" t="s">
        <v>102</v>
      </c>
      <c r="F283" s="15">
        <v>230.0</v>
      </c>
      <c r="I283" t="str">
        <f t="array" ref="I283">INDEX('Current 2025 Points'!$F$11:$F$77,MATCH(1,MMULT(--('Current 2025 Points'!$G$11:$N$17=D283),TRANSPOSE(COLUMN('Current 2025 Points'!$G$11:$N$17)^0)),0))</f>
        <v>#N/A</v>
      </c>
      <c r="J283" s="58"/>
      <c r="K283" s="58">
        <f>F283-IFERROR(VLOOKUP(D283,'Pre-transfer 2025 Ranking'!$D:$F,3,0),0)</f>
        <v>174</v>
      </c>
      <c r="L283">
        <f>countif('Pre-transfer 2025 Points'!$E$11:$L$17,D283)</f>
        <v>0</v>
      </c>
      <c r="M283" s="59">
        <f>countif('Current 2025 Points'!$G$11:$N$17,D283)</f>
        <v>0</v>
      </c>
    </row>
    <row r="284">
      <c r="A284" s="13">
        <v>283.0</v>
      </c>
      <c r="B284" s="13">
        <v>694.0</v>
      </c>
      <c r="C284" s="14" t="s">
        <v>665</v>
      </c>
      <c r="D284" s="14" t="s">
        <v>402</v>
      </c>
      <c r="E284" s="14" t="s">
        <v>388</v>
      </c>
      <c r="F284" s="15">
        <v>229.0</v>
      </c>
      <c r="I284" t="str">
        <f t="array" ref="I284">INDEX('Current 2025 Points'!$F$11:$F$77,MATCH(1,MMULT(--('Current 2025 Points'!$G$11:$N$17=D284),TRANSPOSE(COLUMN('Current 2025 Points'!$G$11:$N$17)^0)),0))</f>
        <v>#N/A</v>
      </c>
      <c r="J284" s="58"/>
      <c r="K284" s="58">
        <f>F284-IFERROR(VLOOKUP(D284,'Pre-transfer 2025 Ranking'!$D:$F,3,0),0)</f>
        <v>80</v>
      </c>
      <c r="L284">
        <f>countif('Pre-transfer 2025 Points'!$E$11:$L$17,D284)</f>
        <v>0</v>
      </c>
      <c r="M284" s="59">
        <f>countif('Current 2025 Points'!$G$11:$N$17,D284)</f>
        <v>0</v>
      </c>
    </row>
    <row r="285">
      <c r="A285" s="13">
        <v>284.0</v>
      </c>
      <c r="B285" s="13">
        <v>984.0</v>
      </c>
      <c r="C285" s="14" t="s">
        <v>4425</v>
      </c>
      <c r="D285" s="14" t="s">
        <v>78</v>
      </c>
      <c r="E285" s="14" t="s">
        <v>4325</v>
      </c>
      <c r="F285" s="15">
        <v>229.0</v>
      </c>
      <c r="I285" t="str">
        <f t="array" ref="I285">INDEX('Current 2025 Points'!$F$11:$F$77,MATCH(1,MMULT(--('Current 2025 Points'!$G$11:$N$17=D285),TRANSPOSE(COLUMN('Current 2025 Points'!$G$11:$N$17)^0)),0))</f>
        <v>#N/A</v>
      </c>
      <c r="J285" s="58"/>
      <c r="K285" s="58">
        <f>F285-IFERROR(VLOOKUP(D285,'Pre-transfer 2025 Ranking'!$D:$F,3,0),0)</f>
        <v>178</v>
      </c>
      <c r="L285">
        <f>countif('Pre-transfer 2025 Points'!$E$11:$L$17,D285)</f>
        <v>0</v>
      </c>
      <c r="M285" s="59">
        <f>countif('Current 2025 Points'!$G$11:$N$17,D285)</f>
        <v>0</v>
      </c>
    </row>
    <row r="286">
      <c r="A286" s="13">
        <v>285.0</v>
      </c>
      <c r="B286" s="13">
        <v>167.0</v>
      </c>
      <c r="C286" s="14" t="s">
        <v>4426</v>
      </c>
      <c r="D286" s="14" t="s">
        <v>1039</v>
      </c>
      <c r="E286" s="14" t="s">
        <v>93</v>
      </c>
      <c r="F286" s="15">
        <v>228.0</v>
      </c>
      <c r="I286" t="str">
        <f t="array" ref="I286">INDEX('Current 2025 Points'!$F$11:$F$77,MATCH(1,MMULT(--('Current 2025 Points'!$G$11:$N$17=D286),TRANSPOSE(COLUMN('Current 2025 Points'!$G$11:$N$17)^0)),0))</f>
        <v>#N/A</v>
      </c>
      <c r="J286" s="58"/>
      <c r="K286" s="58">
        <f>F286-IFERROR(VLOOKUP(D286,'Pre-transfer 2025 Ranking'!$D:$F,3,0),0)</f>
        <v>162</v>
      </c>
      <c r="L286">
        <f>countif('Pre-transfer 2025 Points'!$E$11:$L$17,D286)</f>
        <v>0</v>
      </c>
      <c r="M286" s="59">
        <f>countif('Current 2025 Points'!$G$11:$N$17,D286)</f>
        <v>0</v>
      </c>
    </row>
    <row r="287">
      <c r="A287" s="13">
        <v>286.0</v>
      </c>
      <c r="B287" s="13">
        <v>528.0</v>
      </c>
      <c r="C287" s="14" t="s">
        <v>4355</v>
      </c>
      <c r="D287" s="14" t="s">
        <v>1874</v>
      </c>
      <c r="E287" s="14" t="s">
        <v>4338</v>
      </c>
      <c r="F287" s="15">
        <v>228.0</v>
      </c>
      <c r="I287" t="str">
        <f t="array" ref="I287">INDEX('Current 2025 Points'!$F$11:$F$77,MATCH(1,MMULT(--('Current 2025 Points'!$G$11:$N$17=D287),TRANSPOSE(COLUMN('Current 2025 Points'!$G$11:$N$17)^0)),0))</f>
        <v>#N/A</v>
      </c>
      <c r="J287" s="58"/>
      <c r="K287" s="58">
        <f>F287-IFERROR(VLOOKUP(D287,'Pre-transfer 2025 Ranking'!$D:$F,3,0),0)</f>
        <v>19</v>
      </c>
      <c r="L287">
        <f>countif('Pre-transfer 2025 Points'!$E$11:$L$17,D287)</f>
        <v>0</v>
      </c>
      <c r="M287" s="59">
        <f>countif('Current 2025 Points'!$G$11:$N$17,D287)</f>
        <v>0</v>
      </c>
    </row>
    <row r="288">
      <c r="A288" s="13">
        <v>287.0</v>
      </c>
      <c r="B288" s="13">
        <v>527.0</v>
      </c>
      <c r="C288" s="14" t="s">
        <v>4427</v>
      </c>
      <c r="D288" s="14" t="s">
        <v>424</v>
      </c>
      <c r="E288" s="14" t="s">
        <v>347</v>
      </c>
      <c r="F288" s="15">
        <v>227.0</v>
      </c>
      <c r="I288" t="str">
        <f t="array" ref="I288">INDEX('Current 2025 Points'!$F$11:$F$77,MATCH(1,MMULT(--('Current 2025 Points'!$G$11:$N$17=D288),TRANSPOSE(COLUMN('Current 2025 Points'!$G$11:$N$17)^0)),0))</f>
        <v>#N/A</v>
      </c>
      <c r="J288" s="58"/>
      <c r="K288" s="58">
        <f>F288-IFERROR(VLOOKUP(D288,'Pre-transfer 2025 Ranking'!$D:$F,3,0),0)</f>
        <v>128</v>
      </c>
      <c r="L288">
        <f>countif('Pre-transfer 2025 Points'!$E$11:$L$17,D288)</f>
        <v>0</v>
      </c>
      <c r="M288" s="59">
        <f>countif('Current 2025 Points'!$G$11:$N$17,D288)</f>
        <v>0</v>
      </c>
    </row>
    <row r="289">
      <c r="A289" s="13">
        <v>288.0</v>
      </c>
      <c r="B289" s="13">
        <v>385.0</v>
      </c>
      <c r="C289" s="14" t="s">
        <v>356</v>
      </c>
      <c r="D289" s="14" t="s">
        <v>657</v>
      </c>
      <c r="E289" s="14" t="s">
        <v>4330</v>
      </c>
      <c r="F289" s="15">
        <v>227.0</v>
      </c>
      <c r="I289" t="str">
        <f t="array" ref="I289">INDEX('Current 2025 Points'!$F$11:$F$77,MATCH(1,MMULT(--('Current 2025 Points'!$G$11:$N$17=D289),TRANSPOSE(COLUMN('Current 2025 Points'!$G$11:$N$17)^0)),0))</f>
        <v>#N/A</v>
      </c>
      <c r="J289" s="58"/>
      <c r="K289" s="58">
        <f>F289-IFERROR(VLOOKUP(D289,'Pre-transfer 2025 Ranking'!$D:$F,3,0),0)</f>
        <v>156</v>
      </c>
      <c r="L289">
        <f>countif('Pre-transfer 2025 Points'!$E$11:$L$17,D289)</f>
        <v>0</v>
      </c>
      <c r="M289" s="59">
        <f>countif('Current 2025 Points'!$G$11:$N$17,D289)</f>
        <v>0</v>
      </c>
    </row>
    <row r="290">
      <c r="A290" s="13">
        <v>289.0</v>
      </c>
      <c r="B290" s="13">
        <v>116.0</v>
      </c>
      <c r="C290" s="14" t="s">
        <v>4428</v>
      </c>
      <c r="D290" s="14" t="s">
        <v>540</v>
      </c>
      <c r="E290" s="14" t="s">
        <v>4330</v>
      </c>
      <c r="F290" s="15">
        <v>226.0</v>
      </c>
      <c r="I290" t="str">
        <f t="array" ref="I290">INDEX('Current 2025 Points'!$F$11:$F$77,MATCH(1,MMULT(--('Current 2025 Points'!$G$11:$N$17=D290),TRANSPOSE(COLUMN('Current 2025 Points'!$G$11:$N$17)^0)),0))</f>
        <v>#N/A</v>
      </c>
      <c r="J290" s="58"/>
      <c r="K290" s="58">
        <f>F290-IFERROR(VLOOKUP(D290,'Pre-transfer 2025 Ranking'!$D:$F,3,0),0)</f>
        <v>94</v>
      </c>
      <c r="L290">
        <f>countif('Pre-transfer 2025 Points'!$E$11:$L$17,D290)</f>
        <v>0</v>
      </c>
      <c r="M290" s="59">
        <f>countif('Current 2025 Points'!$G$11:$N$17,D290)</f>
        <v>0</v>
      </c>
    </row>
    <row r="291">
      <c r="A291" s="13">
        <v>290.0</v>
      </c>
      <c r="B291" s="13">
        <v>40.0</v>
      </c>
      <c r="C291" s="14" t="s">
        <v>1786</v>
      </c>
      <c r="D291" s="14" t="s">
        <v>1875</v>
      </c>
      <c r="E291" s="14"/>
      <c r="F291" s="15">
        <v>224.0</v>
      </c>
      <c r="I291" t="str">
        <f t="array" ref="I291">INDEX('Current 2025 Points'!$F$11:$F$77,MATCH(1,MMULT(--('Current 2025 Points'!$G$11:$N$17=D291),TRANSPOSE(COLUMN('Current 2025 Points'!$G$11:$N$17)^0)),0))</f>
        <v>Cameron</v>
      </c>
      <c r="J291" s="58"/>
      <c r="K291" s="58">
        <f>F291-IFERROR(VLOOKUP(D291,'Pre-transfer 2025 Ranking'!$D:$F,3,0),0)</f>
        <v>0</v>
      </c>
      <c r="L291">
        <f>countif('Pre-transfer 2025 Points'!$E$11:$L$17,D291)</f>
        <v>1</v>
      </c>
      <c r="M291" s="59">
        <f>countif('Current 2025 Points'!$G$11:$N$17,D291)</f>
        <v>1</v>
      </c>
    </row>
    <row r="292">
      <c r="A292" s="13">
        <v>291.0</v>
      </c>
      <c r="B292" s="13">
        <v>466.0</v>
      </c>
      <c r="C292" s="14" t="s">
        <v>4429</v>
      </c>
      <c r="D292" s="14" t="s">
        <v>565</v>
      </c>
      <c r="E292" s="14" t="s">
        <v>115</v>
      </c>
      <c r="F292" s="15">
        <v>224.0</v>
      </c>
      <c r="I292" t="str">
        <f t="array" ref="I292">INDEX('Current 2025 Points'!$F$11:$F$77,MATCH(1,MMULT(--('Current 2025 Points'!$G$11:$N$17=D292),TRANSPOSE(COLUMN('Current 2025 Points'!$G$11:$N$17)^0)),0))</f>
        <v>#N/A</v>
      </c>
      <c r="J292" s="58"/>
      <c r="K292" s="58">
        <f>F292-IFERROR(VLOOKUP(D292,'Pre-transfer 2025 Ranking'!$D:$F,3,0),0)</f>
        <v>169</v>
      </c>
      <c r="L292">
        <f>countif('Pre-transfer 2025 Points'!$E$11:$L$17,D292)</f>
        <v>0</v>
      </c>
      <c r="M292" s="59">
        <f>countif('Current 2025 Points'!$G$11:$N$17,D292)</f>
        <v>0</v>
      </c>
    </row>
    <row r="293">
      <c r="A293" s="13">
        <v>292.0</v>
      </c>
      <c r="B293" s="13">
        <v>211.0</v>
      </c>
      <c r="C293" s="14" t="s">
        <v>934</v>
      </c>
      <c r="D293" s="14" t="s">
        <v>1876</v>
      </c>
      <c r="E293" s="14" t="s">
        <v>130</v>
      </c>
      <c r="F293" s="15">
        <v>223.0</v>
      </c>
      <c r="I293" t="str">
        <f t="array" ref="I293">INDEX('Current 2025 Points'!$F$11:$F$77,MATCH(1,MMULT(--('Current 2025 Points'!$G$11:$N$17=D293),TRANSPOSE(COLUMN('Current 2025 Points'!$G$11:$N$17)^0)),0))</f>
        <v>#N/A</v>
      </c>
      <c r="J293" s="58"/>
      <c r="K293" s="58">
        <f>F293-IFERROR(VLOOKUP(D293,'Pre-transfer 2025 Ranking'!$D:$F,3,0),0)</f>
        <v>5</v>
      </c>
      <c r="L293">
        <f>countif('Pre-transfer 2025 Points'!$E$11:$L$17,D293)</f>
        <v>0</v>
      </c>
      <c r="M293" s="59">
        <f>countif('Current 2025 Points'!$G$11:$N$17,D293)</f>
        <v>0</v>
      </c>
    </row>
    <row r="294">
      <c r="A294" s="13">
        <v>293.0</v>
      </c>
      <c r="B294" s="13">
        <v>546.0</v>
      </c>
      <c r="C294" s="14" t="s">
        <v>4417</v>
      </c>
      <c r="D294" s="14" t="s">
        <v>602</v>
      </c>
      <c r="E294" s="14" t="s">
        <v>157</v>
      </c>
      <c r="F294" s="15">
        <v>222.0</v>
      </c>
      <c r="I294" t="str">
        <f t="array" ref="I294">INDEX('Current 2025 Points'!$F$11:$F$77,MATCH(1,MMULT(--('Current 2025 Points'!$G$11:$N$17=D294),TRANSPOSE(COLUMN('Current 2025 Points'!$G$11:$N$17)^0)),0))</f>
        <v>#N/A</v>
      </c>
      <c r="J294" s="58"/>
      <c r="K294" s="58">
        <f>F294-IFERROR(VLOOKUP(D294,'Pre-transfer 2025 Ranking'!$D:$F,3,0),0)</f>
        <v>90</v>
      </c>
      <c r="L294">
        <f>countif('Pre-transfer 2025 Points'!$E$11:$L$17,D294)</f>
        <v>0</v>
      </c>
      <c r="M294" s="59">
        <f>countif('Current 2025 Points'!$G$11:$N$17,D294)</f>
        <v>0</v>
      </c>
    </row>
    <row r="295">
      <c r="A295" s="13">
        <v>294.0</v>
      </c>
      <c r="B295" s="14">
        <v>278.0</v>
      </c>
      <c r="C295" s="14" t="s">
        <v>4405</v>
      </c>
      <c r="D295" s="14" t="s">
        <v>408</v>
      </c>
      <c r="E295" s="14" t="s">
        <v>4314</v>
      </c>
      <c r="F295" s="15">
        <v>222.0</v>
      </c>
      <c r="I295" t="str">
        <f t="array" ref="I295">INDEX('Current 2025 Points'!$F$11:$F$77,MATCH(1,MMULT(--('Current 2025 Points'!$G$11:$N$17=D295),TRANSPOSE(COLUMN('Current 2025 Points'!$G$11:$N$17)^0)),0))</f>
        <v>#N/A</v>
      </c>
      <c r="J295" s="58"/>
      <c r="K295" s="58">
        <f>F295-IFERROR(VLOOKUP(D295,'Pre-transfer 2025 Ranking'!$D:$F,3,0),0)</f>
        <v>98</v>
      </c>
      <c r="L295">
        <f>countif('Pre-transfer 2025 Points'!$E$11:$L$17,D295)</f>
        <v>0</v>
      </c>
      <c r="M295" s="59">
        <f>countif('Current 2025 Points'!$G$11:$N$17,D295)</f>
        <v>0</v>
      </c>
    </row>
    <row r="296">
      <c r="A296" s="13">
        <v>295.0</v>
      </c>
      <c r="B296" s="13">
        <v>922.0</v>
      </c>
      <c r="C296" s="14" t="s">
        <v>4430</v>
      </c>
      <c r="D296" s="14" t="s">
        <v>417</v>
      </c>
      <c r="E296" s="14" t="s">
        <v>106</v>
      </c>
      <c r="F296" s="15">
        <v>221.0</v>
      </c>
      <c r="I296" t="str">
        <f t="array" ref="I296">INDEX('Current 2025 Points'!$F$11:$F$77,MATCH(1,MMULT(--('Current 2025 Points'!$G$11:$N$17=D296),TRANSPOSE(COLUMN('Current 2025 Points'!$G$11:$N$17)^0)),0))</f>
        <v>#N/A</v>
      </c>
      <c r="J296" s="58"/>
      <c r="K296" s="58">
        <f>F296-IFERROR(VLOOKUP(D296,'Pre-transfer 2025 Ranking'!$D:$F,3,0),0)</f>
        <v>112</v>
      </c>
      <c r="L296">
        <f>countif('Pre-transfer 2025 Points'!$E$11:$L$17,D296)</f>
        <v>0</v>
      </c>
      <c r="M296" s="59">
        <f>countif('Current 2025 Points'!$G$11:$N$17,D296)</f>
        <v>0</v>
      </c>
    </row>
    <row r="297">
      <c r="A297" s="13">
        <v>296.0</v>
      </c>
      <c r="B297" s="13">
        <v>395.0</v>
      </c>
      <c r="C297" s="14" t="s">
        <v>724</v>
      </c>
      <c r="D297" s="14" t="s">
        <v>626</v>
      </c>
      <c r="E297" s="14" t="s">
        <v>139</v>
      </c>
      <c r="F297" s="15">
        <v>221.0</v>
      </c>
      <c r="I297" t="str">
        <f t="array" ref="I297">INDEX('Current 2025 Points'!$F$11:$F$77,MATCH(1,MMULT(--('Current 2025 Points'!$G$11:$N$17=D297),TRANSPOSE(COLUMN('Current 2025 Points'!$G$11:$N$17)^0)),0))</f>
        <v>#N/A</v>
      </c>
      <c r="J297" s="58"/>
      <c r="K297" s="58">
        <f>F297-IFERROR(VLOOKUP(D297,'Pre-transfer 2025 Ranking'!$D:$F,3,0),0)</f>
        <v>110</v>
      </c>
      <c r="L297">
        <f>countif('Pre-transfer 2025 Points'!$E$11:$L$17,D297)</f>
        <v>0</v>
      </c>
      <c r="M297" s="59">
        <f>countif('Current 2025 Points'!$G$11:$N$17,D297)</f>
        <v>0</v>
      </c>
    </row>
    <row r="298">
      <c r="A298" s="13">
        <v>297.0</v>
      </c>
      <c r="B298" s="13">
        <v>845.0</v>
      </c>
      <c r="C298" s="14" t="s">
        <v>4431</v>
      </c>
      <c r="D298" s="14" t="s">
        <v>325</v>
      </c>
      <c r="E298" s="14" t="s">
        <v>4322</v>
      </c>
      <c r="F298" s="15">
        <v>220.0</v>
      </c>
      <c r="I298" t="str">
        <f t="array" ref="I298">INDEX('Current 2025 Points'!$F$11:$F$77,MATCH(1,MMULT(--('Current 2025 Points'!$G$11:$N$17=D298),TRANSPOSE(COLUMN('Current 2025 Points'!$G$11:$N$17)^0)),0))</f>
        <v>#N/A</v>
      </c>
      <c r="J298" s="58"/>
      <c r="K298" s="58">
        <f>F298-IFERROR(VLOOKUP(D298,'Pre-transfer 2025 Ranking'!$D:$F,3,0),0)</f>
        <v>83</v>
      </c>
      <c r="L298">
        <f>countif('Pre-transfer 2025 Points'!$E$11:$L$17,D298)</f>
        <v>0</v>
      </c>
      <c r="M298" s="59">
        <f>countif('Current 2025 Points'!$G$11:$N$17,D298)</f>
        <v>0</v>
      </c>
    </row>
    <row r="299">
      <c r="A299" s="13">
        <v>298.0</v>
      </c>
      <c r="B299" s="13">
        <v>473.0</v>
      </c>
      <c r="C299" s="14" t="s">
        <v>4429</v>
      </c>
      <c r="D299" s="14" t="s">
        <v>1877</v>
      </c>
      <c r="E299" s="14" t="s">
        <v>4325</v>
      </c>
      <c r="F299" s="15">
        <v>220.0</v>
      </c>
      <c r="I299" t="str">
        <f t="array" ref="I299">INDEX('Current 2025 Points'!$F$11:$F$77,MATCH(1,MMULT(--('Current 2025 Points'!$G$11:$N$17=D299),TRANSPOSE(COLUMN('Current 2025 Points'!$G$11:$N$17)^0)),0))</f>
        <v>#N/A</v>
      </c>
      <c r="J299" s="58"/>
      <c r="K299" s="58">
        <f>F299-IFERROR(VLOOKUP(D299,'Pre-transfer 2025 Ranking'!$D:$F,3,0),0)</f>
        <v>93</v>
      </c>
      <c r="L299">
        <f>countif('Pre-transfer 2025 Points'!$E$11:$L$17,D299)</f>
        <v>0</v>
      </c>
      <c r="M299" s="59">
        <f>countif('Current 2025 Points'!$G$11:$N$17,D299)</f>
        <v>0</v>
      </c>
    </row>
    <row r="300">
      <c r="A300" s="13">
        <v>299.0</v>
      </c>
      <c r="B300" s="13">
        <v>577.0</v>
      </c>
      <c r="C300" s="14" t="s">
        <v>4432</v>
      </c>
      <c r="D300" s="14" t="s">
        <v>1878</v>
      </c>
      <c r="E300" s="14" t="s">
        <v>4433</v>
      </c>
      <c r="F300" s="15">
        <v>218.0</v>
      </c>
      <c r="I300" t="str">
        <f t="array" ref="I300">INDEX('Current 2025 Points'!$F$11:$F$77,MATCH(1,MMULT(--('Current 2025 Points'!$G$11:$N$17=D300),TRANSPOSE(COLUMN('Current 2025 Points'!$G$11:$N$17)^0)),0))</f>
        <v>#N/A</v>
      </c>
      <c r="J300" s="58"/>
      <c r="K300" s="58">
        <f>F300-IFERROR(VLOOKUP(D300,'Pre-transfer 2025 Ranking'!$D:$F,3,0),0)</f>
        <v>98</v>
      </c>
      <c r="L300">
        <f>countif('Pre-transfer 2025 Points'!$E$11:$L$17,D300)</f>
        <v>0</v>
      </c>
      <c r="M300" s="59">
        <f>countif('Current 2025 Points'!$G$11:$N$17,D300)</f>
        <v>0</v>
      </c>
    </row>
    <row r="301">
      <c r="A301" s="13">
        <v>300.0</v>
      </c>
      <c r="B301" s="13">
        <v>159.0</v>
      </c>
      <c r="C301" s="14" t="s">
        <v>4434</v>
      </c>
      <c r="D301" s="14" t="s">
        <v>1879</v>
      </c>
      <c r="E301" s="14" t="s">
        <v>137</v>
      </c>
      <c r="F301" s="15">
        <v>217.0</v>
      </c>
      <c r="I301" t="str">
        <f t="array" ref="I301">INDEX('Current 2025 Points'!$F$11:$F$77,MATCH(1,MMULT(--('Current 2025 Points'!$G$11:$N$17=D301),TRANSPOSE(COLUMN('Current 2025 Points'!$G$11:$N$17)^0)),0))</f>
        <v>#N/A</v>
      </c>
      <c r="J301" s="58"/>
      <c r="K301" s="58">
        <f>F301-IFERROR(VLOOKUP(D301,'Pre-transfer 2025 Ranking'!$D:$F,3,0),0)</f>
        <v>155</v>
      </c>
      <c r="L301">
        <f>countif('Pre-transfer 2025 Points'!$E$11:$L$17,D301)</f>
        <v>0</v>
      </c>
      <c r="M301" s="59">
        <f>countif('Current 2025 Points'!$G$11:$N$17,D301)</f>
        <v>0</v>
      </c>
    </row>
    <row r="302">
      <c r="A302" s="13">
        <v>301.0</v>
      </c>
      <c r="B302" s="13">
        <v>341.0</v>
      </c>
      <c r="C302" s="14" t="s">
        <v>220</v>
      </c>
      <c r="D302" s="14" t="s">
        <v>1880</v>
      </c>
      <c r="E302" s="14" t="s">
        <v>4338</v>
      </c>
      <c r="F302" s="15">
        <v>215.0</v>
      </c>
      <c r="I302" t="str">
        <f t="array" ref="I302">INDEX('Current 2025 Points'!$F$11:$F$77,MATCH(1,MMULT(--('Current 2025 Points'!$G$11:$N$17=D302),TRANSPOSE(COLUMN('Current 2025 Points'!$G$11:$N$17)^0)),0))</f>
        <v>#N/A</v>
      </c>
      <c r="J302" s="58"/>
      <c r="K302" s="58">
        <f>F302-IFERROR(VLOOKUP(D302,'Pre-transfer 2025 Ranking'!$D:$F,3,0),0)</f>
        <v>15</v>
      </c>
      <c r="L302">
        <f>countif('Pre-transfer 2025 Points'!$E$11:$L$17,D302)</f>
        <v>0</v>
      </c>
      <c r="M302" s="59">
        <f>countif('Current 2025 Points'!$G$11:$N$17,D302)</f>
        <v>0</v>
      </c>
    </row>
    <row r="303">
      <c r="A303" s="13">
        <v>302.0</v>
      </c>
      <c r="B303" s="13"/>
      <c r="C303" s="14" t="s">
        <v>351</v>
      </c>
      <c r="D303" s="14" t="s">
        <v>83</v>
      </c>
      <c r="E303" s="14" t="s">
        <v>440</v>
      </c>
      <c r="F303" s="15">
        <v>212.0</v>
      </c>
      <c r="I303" t="str">
        <f t="array" ref="I303">INDEX('Current 2025 Points'!$F$11:$F$77,MATCH(1,MMULT(--('Current 2025 Points'!$G$11:$N$17=D303),TRANSPOSE(COLUMN('Current 2025 Points'!$G$11:$N$17)^0)),0))</f>
        <v>#N/A</v>
      </c>
      <c r="J303" s="58"/>
      <c r="K303" s="58">
        <f>F303-IFERROR(VLOOKUP(D303,'Pre-transfer 2025 Ranking'!$D:$F,3,0),0)</f>
        <v>127</v>
      </c>
      <c r="L303">
        <f>countif('Pre-transfer 2025 Points'!$E$11:$L$17,D303)</f>
        <v>0</v>
      </c>
      <c r="M303" s="59">
        <f>countif('Current 2025 Points'!$G$11:$N$17,D303)</f>
        <v>0</v>
      </c>
    </row>
    <row r="304">
      <c r="A304" s="13">
        <v>303.0</v>
      </c>
      <c r="B304" s="13">
        <v>162.0</v>
      </c>
      <c r="C304" s="14" t="s">
        <v>4434</v>
      </c>
      <c r="D304" s="14" t="s">
        <v>1568</v>
      </c>
      <c r="E304" s="14" t="s">
        <v>130</v>
      </c>
      <c r="F304" s="15">
        <v>211.0</v>
      </c>
      <c r="I304" t="str">
        <f t="array" ref="I304">INDEX('Current 2025 Points'!$F$11:$F$77,MATCH(1,MMULT(--('Current 2025 Points'!$G$11:$N$17=D304),TRANSPOSE(COLUMN('Current 2025 Points'!$G$11:$N$17)^0)),0))</f>
        <v>#N/A</v>
      </c>
      <c r="J304" s="58"/>
      <c r="K304" s="58">
        <f>F304-IFERROR(VLOOKUP(D304,'Pre-transfer 2025 Ranking'!$D:$F,3,0),0)</f>
        <v>146</v>
      </c>
      <c r="L304">
        <f>countif('Pre-transfer 2025 Points'!$E$11:$L$17,D304)</f>
        <v>0</v>
      </c>
      <c r="M304" s="59">
        <f>countif('Current 2025 Points'!$G$11:$N$17,D304)</f>
        <v>0</v>
      </c>
    </row>
    <row r="305">
      <c r="A305" s="13">
        <v>304.0</v>
      </c>
      <c r="B305" s="13">
        <v>366.0</v>
      </c>
      <c r="C305" s="14" t="s">
        <v>4435</v>
      </c>
      <c r="D305" s="14" t="s">
        <v>1881</v>
      </c>
      <c r="E305" s="14" t="s">
        <v>157</v>
      </c>
      <c r="F305" s="15">
        <v>211.0</v>
      </c>
      <c r="I305" t="str">
        <f t="array" ref="I305">INDEX('Current 2025 Points'!$F$11:$F$77,MATCH(1,MMULT(--('Current 2025 Points'!$G$11:$N$17=D305),TRANSPOSE(COLUMN('Current 2025 Points'!$G$11:$N$17)^0)),0))</f>
        <v>#N/A</v>
      </c>
      <c r="J305" s="58"/>
      <c r="K305" s="58">
        <f>F305-IFERROR(VLOOKUP(D305,'Pre-transfer 2025 Ranking'!$D:$F,3,0),0)</f>
        <v>75</v>
      </c>
      <c r="L305">
        <f>countif('Pre-transfer 2025 Points'!$E$11:$L$17,D305)</f>
        <v>0</v>
      </c>
      <c r="M305" s="59">
        <f>countif('Current 2025 Points'!$G$11:$N$17,D305)</f>
        <v>0</v>
      </c>
    </row>
    <row r="306">
      <c r="A306" s="13">
        <v>305.0</v>
      </c>
      <c r="B306" s="13">
        <v>265.0</v>
      </c>
      <c r="C306" s="14" t="s">
        <v>4436</v>
      </c>
      <c r="D306" s="14" t="s">
        <v>1501</v>
      </c>
      <c r="E306" s="14" t="s">
        <v>4315</v>
      </c>
      <c r="F306" s="15">
        <v>210.0</v>
      </c>
      <c r="I306" t="str">
        <f t="array" ref="I306">INDEX('Current 2025 Points'!$F$11:$F$77,MATCH(1,MMULT(--('Current 2025 Points'!$G$11:$N$17=D306),TRANSPOSE(COLUMN('Current 2025 Points'!$G$11:$N$17)^0)),0))</f>
        <v>#N/A</v>
      </c>
      <c r="J306" s="58"/>
      <c r="K306" s="58">
        <f>F306-IFERROR(VLOOKUP(D306,'Pre-transfer 2025 Ranking'!$D:$F,3,0),0)</f>
        <v>22</v>
      </c>
      <c r="L306">
        <f>countif('Pre-transfer 2025 Points'!$E$11:$L$17,D306)</f>
        <v>0</v>
      </c>
      <c r="M306" s="59">
        <f>countif('Current 2025 Points'!$G$11:$N$17,D306)</f>
        <v>0</v>
      </c>
    </row>
    <row r="307">
      <c r="A307" s="13">
        <v>306.0</v>
      </c>
      <c r="B307" s="13">
        <v>21.0</v>
      </c>
      <c r="C307" s="14" t="s">
        <v>4437</v>
      </c>
      <c r="D307" s="14" t="s">
        <v>174</v>
      </c>
      <c r="E307" s="14" t="s">
        <v>99</v>
      </c>
      <c r="F307" s="15">
        <v>210.0</v>
      </c>
      <c r="I307" t="str">
        <f t="array" ref="I307">INDEX('Current 2025 Points'!$F$11:$F$77,MATCH(1,MMULT(--('Current 2025 Points'!$G$11:$N$17=D307),TRANSPOSE(COLUMN('Current 2025 Points'!$G$11:$N$17)^0)),0))</f>
        <v>Chris</v>
      </c>
      <c r="J307" s="58"/>
      <c r="K307" s="58">
        <f>F307-IFERROR(VLOOKUP(D307,'Pre-transfer 2025 Ranking'!$D:$F,3,0),0)</f>
        <v>108</v>
      </c>
      <c r="L307">
        <f>countif('Pre-transfer 2025 Points'!$E$11:$L$17,D307)</f>
        <v>1</v>
      </c>
      <c r="M307" s="59">
        <f>countif('Current 2025 Points'!$G$11:$N$17,D307)</f>
        <v>1</v>
      </c>
    </row>
    <row r="308">
      <c r="A308" s="13">
        <v>307.0</v>
      </c>
      <c r="B308" s="13">
        <v>282.0</v>
      </c>
      <c r="C308" s="14" t="s">
        <v>493</v>
      </c>
      <c r="D308" s="14" t="s">
        <v>738</v>
      </c>
      <c r="E308" s="14" t="s">
        <v>143</v>
      </c>
      <c r="F308" s="15">
        <v>209.0</v>
      </c>
      <c r="I308" t="str">
        <f t="array" ref="I308">INDEX('Current 2025 Points'!$F$11:$F$77,MATCH(1,MMULT(--('Current 2025 Points'!$G$11:$N$17=D308),TRANSPOSE(COLUMN('Current 2025 Points'!$G$11:$N$17)^0)),0))</f>
        <v>#N/A</v>
      </c>
      <c r="J308" s="58"/>
      <c r="K308" s="58">
        <f>F308-IFERROR(VLOOKUP(D308,'Pre-transfer 2025 Ranking'!$D:$F,3,0),0)</f>
        <v>101</v>
      </c>
      <c r="L308">
        <f>countif('Pre-transfer 2025 Points'!$E$11:$L$17,D308)</f>
        <v>0</v>
      </c>
      <c r="M308" s="59">
        <f>countif('Current 2025 Points'!$G$11:$N$17,D308)</f>
        <v>0</v>
      </c>
    </row>
    <row r="309">
      <c r="A309" s="13">
        <v>308.0</v>
      </c>
      <c r="B309" s="13">
        <v>285.0</v>
      </c>
      <c r="C309" s="14" t="s">
        <v>326</v>
      </c>
      <c r="D309" s="14" t="s">
        <v>1284</v>
      </c>
      <c r="E309" s="14" t="s">
        <v>4317</v>
      </c>
      <c r="F309" s="15">
        <v>208.0</v>
      </c>
      <c r="I309" t="str">
        <f t="array" ref="I309">INDEX('Current 2025 Points'!$F$11:$F$77,MATCH(1,MMULT(--('Current 2025 Points'!$G$11:$N$17=D309),TRANSPOSE(COLUMN('Current 2025 Points'!$G$11:$N$17)^0)),0))</f>
        <v>#N/A</v>
      </c>
      <c r="J309" s="58"/>
      <c r="K309" s="58">
        <f>F309-IFERROR(VLOOKUP(D309,'Pre-transfer 2025 Ranking'!$D:$F,3,0),0)</f>
        <v>38</v>
      </c>
      <c r="L309">
        <f>countif('Pre-transfer 2025 Points'!$E$11:$L$17,D309)</f>
        <v>0</v>
      </c>
      <c r="M309" s="59">
        <f>countif('Current 2025 Points'!$G$11:$N$17,D309)</f>
        <v>0</v>
      </c>
    </row>
    <row r="310">
      <c r="A310" s="13">
        <v>309.0</v>
      </c>
      <c r="B310" s="13">
        <v>317.0</v>
      </c>
      <c r="C310" s="14" t="s">
        <v>4319</v>
      </c>
      <c r="D310" s="14" t="s">
        <v>1332</v>
      </c>
      <c r="E310" s="14" t="s">
        <v>208</v>
      </c>
      <c r="F310" s="15">
        <v>207.0</v>
      </c>
      <c r="I310" t="str">
        <f t="array" ref="I310">INDEX('Current 2025 Points'!$F$11:$F$77,MATCH(1,MMULT(--('Current 2025 Points'!$G$11:$N$17=D310),TRANSPOSE(COLUMN('Current 2025 Points'!$G$11:$N$17)^0)),0))</f>
        <v>#N/A</v>
      </c>
      <c r="J310" s="58"/>
      <c r="K310" s="58">
        <f>F310-IFERROR(VLOOKUP(D310,'Pre-transfer 2025 Ranking'!$D:$F,3,0),0)</f>
        <v>49</v>
      </c>
      <c r="L310">
        <f>countif('Pre-transfer 2025 Points'!$E$11:$L$17,D310)</f>
        <v>0</v>
      </c>
      <c r="M310" s="59">
        <f>countif('Current 2025 Points'!$G$11:$N$17,D310)</f>
        <v>0</v>
      </c>
    </row>
    <row r="311">
      <c r="A311" s="13">
        <v>310.0</v>
      </c>
      <c r="B311" s="13">
        <v>276.0</v>
      </c>
      <c r="C311" s="14" t="s">
        <v>4332</v>
      </c>
      <c r="D311" s="14" t="s">
        <v>1882</v>
      </c>
      <c r="E311" s="14" t="s">
        <v>1773</v>
      </c>
      <c r="F311" s="15">
        <v>207.0</v>
      </c>
      <c r="I311" t="str">
        <f t="array" ref="I311">INDEX('Current 2025 Points'!$F$11:$F$77,MATCH(1,MMULT(--('Current 2025 Points'!$G$11:$N$17=D311),TRANSPOSE(COLUMN('Current 2025 Points'!$G$11:$N$17)^0)),0))</f>
        <v>#N/A</v>
      </c>
      <c r="J311" s="58"/>
      <c r="K311" s="58">
        <f>F311-IFERROR(VLOOKUP(D311,'Pre-transfer 2025 Ranking'!$D:$F,3,0),0)</f>
        <v>153</v>
      </c>
      <c r="L311">
        <f>countif('Pre-transfer 2025 Points'!$E$11:$L$17,D311)</f>
        <v>0</v>
      </c>
      <c r="M311" s="59">
        <f>countif('Current 2025 Points'!$G$11:$N$17,D311)</f>
        <v>0</v>
      </c>
    </row>
    <row r="312">
      <c r="A312" s="13">
        <v>311.0</v>
      </c>
      <c r="B312" s="13">
        <v>309.0</v>
      </c>
      <c r="C312" s="14" t="s">
        <v>589</v>
      </c>
      <c r="D312" s="14" t="s">
        <v>1194</v>
      </c>
      <c r="E312" s="14" t="s">
        <v>4314</v>
      </c>
      <c r="F312" s="15">
        <v>206.0</v>
      </c>
      <c r="I312" t="str">
        <f t="array" ref="I312">INDEX('Current 2025 Points'!$F$11:$F$77,MATCH(1,MMULT(--('Current 2025 Points'!$G$11:$N$17=D312),TRANSPOSE(COLUMN('Current 2025 Points'!$G$11:$N$17)^0)),0))</f>
        <v>#N/A</v>
      </c>
      <c r="J312" s="58"/>
      <c r="K312" s="58">
        <f>F312-IFERROR(VLOOKUP(D312,'Pre-transfer 2025 Ranking'!$D:$F,3,0),0)</f>
        <v>49</v>
      </c>
      <c r="L312">
        <f>countif('Pre-transfer 2025 Points'!$E$11:$L$17,D312)</f>
        <v>0</v>
      </c>
      <c r="M312" s="59">
        <f>countif('Current 2025 Points'!$G$11:$N$17,D312)</f>
        <v>0</v>
      </c>
    </row>
    <row r="313">
      <c r="A313" s="13">
        <v>312.0</v>
      </c>
      <c r="B313" s="13">
        <v>620.0</v>
      </c>
      <c r="C313" s="14" t="s">
        <v>4438</v>
      </c>
      <c r="D313" s="14" t="s">
        <v>1121</v>
      </c>
      <c r="E313" s="14" t="s">
        <v>704</v>
      </c>
      <c r="F313" s="15">
        <v>206.0</v>
      </c>
      <c r="I313" t="str">
        <f t="array" ref="I313">INDEX('Current 2025 Points'!$F$11:$F$77,MATCH(1,MMULT(--('Current 2025 Points'!$G$11:$N$17=D313),TRANSPOSE(COLUMN('Current 2025 Points'!$G$11:$N$17)^0)),0))</f>
        <v>#N/A</v>
      </c>
      <c r="J313" s="58"/>
      <c r="K313" s="58">
        <f>F313-IFERROR(VLOOKUP(D313,'Pre-transfer 2025 Ranking'!$D:$F,3,0),0)</f>
        <v>99</v>
      </c>
      <c r="L313">
        <f>countif('Pre-transfer 2025 Points'!$E$11:$L$17,D313)</f>
        <v>0</v>
      </c>
      <c r="M313" s="59">
        <f>countif('Current 2025 Points'!$G$11:$N$17,D313)</f>
        <v>0</v>
      </c>
    </row>
    <row r="314">
      <c r="A314" s="13">
        <v>313.0</v>
      </c>
      <c r="B314" s="13">
        <v>83.0</v>
      </c>
      <c r="C314" s="14" t="s">
        <v>4439</v>
      </c>
      <c r="D314" s="14" t="s">
        <v>643</v>
      </c>
      <c r="E314" s="14" t="s">
        <v>4333</v>
      </c>
      <c r="F314" s="15">
        <v>205.0</v>
      </c>
      <c r="I314" t="str">
        <f t="array" ref="I314">INDEX('Current 2025 Points'!$F$11:$F$77,MATCH(1,MMULT(--('Current 2025 Points'!$G$11:$N$17=D314),TRANSPOSE(COLUMN('Current 2025 Points'!$G$11:$N$17)^0)),0))</f>
        <v>#N/A</v>
      </c>
      <c r="J314" s="58"/>
      <c r="K314" s="58">
        <f>F314-IFERROR(VLOOKUP(D314,'Pre-transfer 2025 Ranking'!$D:$F,3,0),0)</f>
        <v>96</v>
      </c>
      <c r="L314">
        <f>countif('Pre-transfer 2025 Points'!$E$11:$L$17,D314)</f>
        <v>0</v>
      </c>
      <c r="M314" s="59">
        <f>countif('Current 2025 Points'!$G$11:$N$17,D314)</f>
        <v>0</v>
      </c>
    </row>
    <row r="315">
      <c r="A315" s="13">
        <v>314.0</v>
      </c>
      <c r="B315" s="13">
        <v>235.0</v>
      </c>
      <c r="C315" s="14" t="s">
        <v>4440</v>
      </c>
      <c r="D315" s="14" t="s">
        <v>1883</v>
      </c>
      <c r="E315" s="14" t="s">
        <v>4333</v>
      </c>
      <c r="F315" s="15">
        <v>205.0</v>
      </c>
      <c r="I315" t="str">
        <f t="array" ref="I315">INDEX('Current 2025 Points'!$F$11:$F$77,MATCH(1,MMULT(--('Current 2025 Points'!$G$11:$N$17=D315),TRANSPOSE(COLUMN('Current 2025 Points'!$G$11:$N$17)^0)),0))</f>
        <v>#N/A</v>
      </c>
      <c r="J315" s="58"/>
      <c r="K315" s="58">
        <f>F315-IFERROR(VLOOKUP(D315,'Pre-transfer 2025 Ranking'!$D:$F,3,0),0)</f>
        <v>90</v>
      </c>
      <c r="L315">
        <f>countif('Pre-transfer 2025 Points'!$E$11:$L$17,D315)</f>
        <v>0</v>
      </c>
      <c r="M315" s="59">
        <f>countif('Current 2025 Points'!$G$11:$N$17,D315)</f>
        <v>0</v>
      </c>
    </row>
    <row r="316">
      <c r="A316" s="13">
        <v>315.0</v>
      </c>
      <c r="B316" s="13">
        <v>509.0</v>
      </c>
      <c r="C316" s="14" t="s">
        <v>489</v>
      </c>
      <c r="D316" s="14" t="s">
        <v>1256</v>
      </c>
      <c r="E316" s="14" t="s">
        <v>130</v>
      </c>
      <c r="F316" s="15">
        <v>204.0</v>
      </c>
      <c r="I316" t="str">
        <f t="array" ref="I316">INDEX('Current 2025 Points'!$F$11:$F$77,MATCH(1,MMULT(--('Current 2025 Points'!$G$11:$N$17=D316),TRANSPOSE(COLUMN('Current 2025 Points'!$G$11:$N$17)^0)),0))</f>
        <v>#N/A</v>
      </c>
      <c r="J316" s="58"/>
      <c r="K316" s="58">
        <f>F316-IFERROR(VLOOKUP(D316,'Pre-transfer 2025 Ranking'!$D:$F,3,0),0)</f>
        <v>25</v>
      </c>
      <c r="L316">
        <f>countif('Pre-transfer 2025 Points'!$E$11:$L$17,D316)</f>
        <v>0</v>
      </c>
      <c r="M316" s="59">
        <f>countif('Current 2025 Points'!$G$11:$N$17,D316)</f>
        <v>0</v>
      </c>
    </row>
    <row r="317">
      <c r="A317" s="13">
        <v>316.0</v>
      </c>
      <c r="B317" s="13">
        <v>569.0</v>
      </c>
      <c r="C317" s="14" t="s">
        <v>4417</v>
      </c>
      <c r="D317" s="14" t="s">
        <v>499</v>
      </c>
      <c r="E317" s="14" t="s">
        <v>879</v>
      </c>
      <c r="F317" s="15">
        <v>201.0</v>
      </c>
      <c r="I317" t="str">
        <f t="array" ref="I317">INDEX('Current 2025 Points'!$F$11:$F$77,MATCH(1,MMULT(--('Current 2025 Points'!$G$11:$N$17=D317),TRANSPOSE(COLUMN('Current 2025 Points'!$G$11:$N$17)^0)),0))</f>
        <v>#N/A</v>
      </c>
      <c r="J317" s="58"/>
      <c r="K317" s="58">
        <f>F317-IFERROR(VLOOKUP(D317,'Pre-transfer 2025 Ranking'!$D:$F,3,0),0)</f>
        <v>41</v>
      </c>
      <c r="L317">
        <f>countif('Pre-transfer 2025 Points'!$E$11:$L$17,D317)</f>
        <v>0</v>
      </c>
      <c r="M317" s="59">
        <f>countif('Current 2025 Points'!$G$11:$N$17,D317)</f>
        <v>0</v>
      </c>
    </row>
    <row r="318">
      <c r="A318" s="13">
        <v>317.0</v>
      </c>
      <c r="B318" s="13">
        <v>299.0</v>
      </c>
      <c r="C318" s="14" t="s">
        <v>1829</v>
      </c>
      <c r="D318" s="14" t="s">
        <v>1884</v>
      </c>
      <c r="E318" s="14" t="s">
        <v>115</v>
      </c>
      <c r="F318" s="15">
        <v>201.0</v>
      </c>
      <c r="I318" t="str">
        <f t="array" ref="I318">INDEX('Current 2025 Points'!$F$11:$F$77,MATCH(1,MMULT(--('Current 2025 Points'!$G$11:$N$17=D318),TRANSPOSE(COLUMN('Current 2025 Points'!$G$11:$N$17)^0)),0))</f>
        <v>#N/A</v>
      </c>
      <c r="J318" s="58"/>
      <c r="K318" s="58">
        <f>F318-IFERROR(VLOOKUP(D318,'Pre-transfer 2025 Ranking'!$D:$F,3,0),0)</f>
        <v>97</v>
      </c>
      <c r="L318">
        <f>countif('Pre-transfer 2025 Points'!$E$11:$L$17,D318)</f>
        <v>0</v>
      </c>
      <c r="M318" s="59">
        <f>countif('Current 2025 Points'!$G$11:$N$17,D318)</f>
        <v>0</v>
      </c>
    </row>
    <row r="319">
      <c r="A319" s="13">
        <v>318.0</v>
      </c>
      <c r="B319" s="13">
        <v>860.0</v>
      </c>
      <c r="C319" s="14" t="s">
        <v>4441</v>
      </c>
      <c r="D319" s="14" t="s">
        <v>702</v>
      </c>
      <c r="E319" s="14" t="s">
        <v>448</v>
      </c>
      <c r="F319" s="15">
        <v>201.0</v>
      </c>
      <c r="I319" t="str">
        <f t="array" ref="I319">INDEX('Current 2025 Points'!$F$11:$F$77,MATCH(1,MMULT(--('Current 2025 Points'!$G$11:$N$17=D319),TRANSPOSE(COLUMN('Current 2025 Points'!$G$11:$N$17)^0)),0))</f>
        <v>#N/A</v>
      </c>
      <c r="J319" s="58"/>
      <c r="K319" s="58">
        <f>F319-IFERROR(VLOOKUP(D319,'Pre-transfer 2025 Ranking'!$D:$F,3,0),0)</f>
        <v>151</v>
      </c>
      <c r="L319">
        <f>countif('Pre-transfer 2025 Points'!$E$11:$L$17,D319)</f>
        <v>0</v>
      </c>
      <c r="M319" s="59">
        <f>countif('Current 2025 Points'!$G$11:$N$17,D319)</f>
        <v>0</v>
      </c>
    </row>
    <row r="320">
      <c r="A320" s="13">
        <v>319.0</v>
      </c>
      <c r="B320" s="13">
        <v>370.0</v>
      </c>
      <c r="C320" s="14" t="s">
        <v>339</v>
      </c>
      <c r="D320" s="14" t="s">
        <v>205</v>
      </c>
      <c r="E320" s="14" t="s">
        <v>98</v>
      </c>
      <c r="F320" s="15">
        <v>200.0</v>
      </c>
      <c r="I320" t="str">
        <f t="array" ref="I320">INDEX('Current 2025 Points'!$F$11:$F$77,MATCH(1,MMULT(--('Current 2025 Points'!$G$11:$N$17=D320),TRANSPOSE(COLUMN('Current 2025 Points'!$G$11:$N$17)^0)),0))</f>
        <v>#N/A</v>
      </c>
      <c r="J320" s="58"/>
      <c r="K320" s="58">
        <f>F320-IFERROR(VLOOKUP(D320,'Pre-transfer 2025 Ranking'!$D:$F,3,0),0)</f>
        <v>126</v>
      </c>
      <c r="L320">
        <f>countif('Pre-transfer 2025 Points'!$E$11:$L$17,D320)</f>
        <v>0</v>
      </c>
      <c r="M320" s="59">
        <f>countif('Current 2025 Points'!$G$11:$N$17,D320)</f>
        <v>0</v>
      </c>
    </row>
    <row r="321">
      <c r="A321" s="13">
        <v>320.0</v>
      </c>
      <c r="B321" s="13"/>
      <c r="C321" s="14" t="s">
        <v>351</v>
      </c>
      <c r="D321" s="14" t="s">
        <v>791</v>
      </c>
      <c r="E321" s="14" t="s">
        <v>415</v>
      </c>
      <c r="F321" s="15">
        <v>199.0</v>
      </c>
      <c r="I321" t="str">
        <f t="array" ref="I321">INDEX('Current 2025 Points'!$F$11:$F$77,MATCH(1,MMULT(--('Current 2025 Points'!$G$11:$N$17=D321),TRANSPOSE(COLUMN('Current 2025 Points'!$G$11:$N$17)^0)),0))</f>
        <v>#N/A</v>
      </c>
      <c r="J321" s="58"/>
      <c r="K321" s="58">
        <f>F321-IFERROR(VLOOKUP(D321,'Pre-transfer 2025 Ranking'!$D:$F,3,0),0)</f>
        <v>133</v>
      </c>
      <c r="L321">
        <f>countif('Pre-transfer 2025 Points'!$E$11:$L$17,D321)</f>
        <v>0</v>
      </c>
      <c r="M321" s="59">
        <f>countif('Current 2025 Points'!$G$11:$N$17,D321)</f>
        <v>0</v>
      </c>
    </row>
    <row r="322">
      <c r="A322" s="13">
        <v>321.0</v>
      </c>
      <c r="B322" s="13">
        <v>346.0</v>
      </c>
      <c r="C322" s="14" t="s">
        <v>269</v>
      </c>
      <c r="D322" s="14" t="s">
        <v>256</v>
      </c>
      <c r="E322" s="14" t="s">
        <v>4408</v>
      </c>
      <c r="F322" s="15">
        <v>198.0</v>
      </c>
      <c r="I322" t="str">
        <f t="array" ref="I322">INDEX('Current 2025 Points'!$F$11:$F$77,MATCH(1,MMULT(--('Current 2025 Points'!$G$11:$N$17=D322),TRANSPOSE(COLUMN('Current 2025 Points'!$G$11:$N$17)^0)),0))</f>
        <v>#N/A</v>
      </c>
      <c r="J322" s="58"/>
      <c r="K322" s="58">
        <f>F322-IFERROR(VLOOKUP(D322,'Pre-transfer 2025 Ranking'!$D:$F,3,0),0)</f>
        <v>87</v>
      </c>
      <c r="L322">
        <f>countif('Pre-transfer 2025 Points'!$E$11:$L$17,D322)</f>
        <v>0</v>
      </c>
      <c r="M322" s="59">
        <f>countif('Current 2025 Points'!$G$11:$N$17,D322)</f>
        <v>0</v>
      </c>
    </row>
    <row r="323">
      <c r="A323" s="13">
        <v>322.0</v>
      </c>
      <c r="B323" s="13">
        <v>536.0</v>
      </c>
      <c r="C323" s="14" t="s">
        <v>420</v>
      </c>
      <c r="D323" s="14" t="s">
        <v>1103</v>
      </c>
      <c r="E323" s="14" t="s">
        <v>415</v>
      </c>
      <c r="F323" s="15">
        <v>197.0</v>
      </c>
      <c r="I323" t="str">
        <f t="array" ref="I323">INDEX('Current 2025 Points'!$F$11:$F$77,MATCH(1,MMULT(--('Current 2025 Points'!$G$11:$N$17=D323),TRANSPOSE(COLUMN('Current 2025 Points'!$G$11:$N$17)^0)),0))</f>
        <v>#N/A</v>
      </c>
      <c r="J323" s="58"/>
      <c r="K323" s="58">
        <f>F323-IFERROR(VLOOKUP(D323,'Pre-transfer 2025 Ranking'!$D:$F,3,0),0)</f>
        <v>70</v>
      </c>
      <c r="L323">
        <f>countif('Pre-transfer 2025 Points'!$E$11:$L$17,D323)</f>
        <v>0</v>
      </c>
      <c r="M323" s="59">
        <f>countif('Current 2025 Points'!$G$11:$N$17,D323)</f>
        <v>0</v>
      </c>
    </row>
    <row r="324">
      <c r="A324" s="13">
        <v>323.0</v>
      </c>
      <c r="B324" s="13">
        <v>174.0</v>
      </c>
      <c r="C324" s="14" t="s">
        <v>1619</v>
      </c>
      <c r="D324" s="14" t="s">
        <v>974</v>
      </c>
      <c r="E324" s="14" t="s">
        <v>93</v>
      </c>
      <c r="F324" s="15">
        <v>197.0</v>
      </c>
      <c r="I324" t="str">
        <f t="array" ref="I324">INDEX('Current 2025 Points'!$F$11:$F$77,MATCH(1,MMULT(--('Current 2025 Points'!$G$11:$N$17=D324),TRANSPOSE(COLUMN('Current 2025 Points'!$G$11:$N$17)^0)),0))</f>
        <v>#N/A</v>
      </c>
      <c r="J324" s="58"/>
      <c r="K324" s="58">
        <f>F324-IFERROR(VLOOKUP(D324,'Pre-transfer 2025 Ranking'!$D:$F,3,0),0)</f>
        <v>135</v>
      </c>
      <c r="L324">
        <f>countif('Pre-transfer 2025 Points'!$E$11:$L$17,D324)</f>
        <v>0</v>
      </c>
      <c r="M324" s="59">
        <f>countif('Current 2025 Points'!$G$11:$N$17,D324)</f>
        <v>0</v>
      </c>
    </row>
    <row r="325">
      <c r="A325" s="13">
        <v>324.0</v>
      </c>
      <c r="B325" s="13"/>
      <c r="C325" s="14" t="s">
        <v>351</v>
      </c>
      <c r="D325" s="14" t="s">
        <v>1885</v>
      </c>
      <c r="E325" s="14" t="s">
        <v>775</v>
      </c>
      <c r="F325" s="15">
        <v>195.0</v>
      </c>
      <c r="I325" t="str">
        <f t="array" ref="I325">INDEX('Current 2025 Points'!$F$11:$F$77,MATCH(1,MMULT(--('Current 2025 Points'!$G$11:$N$17=D325),TRANSPOSE(COLUMN('Current 2025 Points'!$G$11:$N$17)^0)),0))</f>
        <v>#N/A</v>
      </c>
      <c r="J325" s="58"/>
      <c r="K325" s="58">
        <f>F325-IFERROR(VLOOKUP(D325,'Pre-transfer 2025 Ranking'!$D:$F,3,0),0)</f>
        <v>49</v>
      </c>
      <c r="L325">
        <f>countif('Pre-transfer 2025 Points'!$E$11:$L$17,D325)</f>
        <v>0</v>
      </c>
      <c r="M325" s="59">
        <f>countif('Current 2025 Points'!$G$11:$N$17,D325)</f>
        <v>0</v>
      </c>
    </row>
    <row r="326">
      <c r="A326" s="13">
        <v>325.0</v>
      </c>
      <c r="B326" s="13">
        <v>203.0</v>
      </c>
      <c r="C326" s="14" t="s">
        <v>712</v>
      </c>
      <c r="D326" s="14" t="s">
        <v>425</v>
      </c>
      <c r="E326" s="14" t="s">
        <v>137</v>
      </c>
      <c r="F326" s="15">
        <v>193.0</v>
      </c>
      <c r="I326" t="str">
        <f t="array" ref="I326">INDEX('Current 2025 Points'!$F$11:$F$77,MATCH(1,MMULT(--('Current 2025 Points'!$G$11:$N$17=D326),TRANSPOSE(COLUMN('Current 2025 Points'!$G$11:$N$17)^0)),0))</f>
        <v>#N/A</v>
      </c>
      <c r="J326" s="58"/>
      <c r="K326" s="58">
        <f>F326-IFERROR(VLOOKUP(D326,'Pre-transfer 2025 Ranking'!$D:$F,3,0),0)</f>
        <v>152</v>
      </c>
      <c r="L326">
        <f>countif('Pre-transfer 2025 Points'!$E$11:$L$17,D326)</f>
        <v>0</v>
      </c>
      <c r="M326" s="59">
        <f>countif('Current 2025 Points'!$G$11:$N$17,D326)</f>
        <v>0</v>
      </c>
    </row>
    <row r="327">
      <c r="A327" s="13">
        <v>326.0</v>
      </c>
      <c r="B327" s="13">
        <v>181.0</v>
      </c>
      <c r="C327" s="14" t="s">
        <v>4386</v>
      </c>
      <c r="D327" s="14" t="s">
        <v>1114</v>
      </c>
      <c r="E327" s="14" t="s">
        <v>362</v>
      </c>
      <c r="F327" s="15">
        <v>193.0</v>
      </c>
      <c r="I327" t="str">
        <f t="array" ref="I327">INDEX('Current 2025 Points'!$F$11:$F$77,MATCH(1,MMULT(--('Current 2025 Points'!$G$11:$N$17=D327),TRANSPOSE(COLUMN('Current 2025 Points'!$G$11:$N$17)^0)),0))</f>
        <v>#N/A</v>
      </c>
      <c r="J327" s="58"/>
      <c r="K327" s="58">
        <f>F327-IFERROR(VLOOKUP(D327,'Pre-transfer 2025 Ranking'!$D:$F,3,0),0)</f>
        <v>11</v>
      </c>
      <c r="L327">
        <f>countif('Pre-transfer 2025 Points'!$E$11:$L$17,D327)</f>
        <v>0</v>
      </c>
      <c r="M327" s="59">
        <f>countif('Current 2025 Points'!$G$11:$N$17,D327)</f>
        <v>0</v>
      </c>
    </row>
    <row r="328">
      <c r="A328" s="13">
        <v>327.0</v>
      </c>
      <c r="B328" s="13"/>
      <c r="C328" s="14" t="s">
        <v>351</v>
      </c>
      <c r="D328" s="14" t="s">
        <v>438</v>
      </c>
      <c r="E328" s="14" t="s">
        <v>388</v>
      </c>
      <c r="F328" s="15">
        <v>191.0</v>
      </c>
      <c r="I328" t="str">
        <f t="array" ref="I328">INDEX('Current 2025 Points'!$F$11:$F$77,MATCH(1,MMULT(--('Current 2025 Points'!$G$11:$N$17=D328),TRANSPOSE(COLUMN('Current 2025 Points'!$G$11:$N$17)^0)),0))</f>
        <v>#N/A</v>
      </c>
      <c r="J328" s="58"/>
      <c r="K328" s="58">
        <f>F328-IFERROR(VLOOKUP(D328,'Pre-transfer 2025 Ranking'!$D:$F,3,0),0)</f>
        <v>0</v>
      </c>
      <c r="L328">
        <f>countif('Pre-transfer 2025 Points'!$E$11:$L$17,D328)</f>
        <v>0</v>
      </c>
      <c r="M328" s="59">
        <f>countif('Current 2025 Points'!$G$11:$N$17,D328)</f>
        <v>0</v>
      </c>
    </row>
    <row r="329">
      <c r="A329" s="13">
        <v>328.0</v>
      </c>
      <c r="B329" s="13">
        <v>303.0</v>
      </c>
      <c r="C329" s="14" t="s">
        <v>493</v>
      </c>
      <c r="D329" s="14" t="s">
        <v>365</v>
      </c>
      <c r="E329" s="14" t="s">
        <v>4408</v>
      </c>
      <c r="F329" s="15">
        <v>190.0</v>
      </c>
      <c r="I329" t="str">
        <f t="array" ref="I329">INDEX('Current 2025 Points'!$F$11:$F$77,MATCH(1,MMULT(--('Current 2025 Points'!$G$11:$N$17=D329),TRANSPOSE(COLUMN('Current 2025 Points'!$G$11:$N$17)^0)),0))</f>
        <v>#N/A</v>
      </c>
      <c r="J329" s="58"/>
      <c r="K329" s="58">
        <f>F329-IFERROR(VLOOKUP(D329,'Pre-transfer 2025 Ranking'!$D:$F,3,0),0)</f>
        <v>102</v>
      </c>
      <c r="L329">
        <f>countif('Pre-transfer 2025 Points'!$E$11:$L$17,D329)</f>
        <v>0</v>
      </c>
      <c r="M329" s="59">
        <f>countif('Current 2025 Points'!$G$11:$N$17,D329)</f>
        <v>0</v>
      </c>
    </row>
    <row r="330">
      <c r="A330" s="13">
        <v>329.0</v>
      </c>
      <c r="B330" s="13">
        <v>225.0</v>
      </c>
      <c r="C330" s="14" t="s">
        <v>1582</v>
      </c>
      <c r="D330" s="14" t="s">
        <v>163</v>
      </c>
      <c r="E330" s="14" t="s">
        <v>143</v>
      </c>
      <c r="F330" s="15">
        <v>190.0</v>
      </c>
      <c r="I330" t="str">
        <f t="array" ref="I330">INDEX('Current 2025 Points'!$F$11:$F$77,MATCH(1,MMULT(--('Current 2025 Points'!$G$11:$N$17=D330),TRANSPOSE(COLUMN('Current 2025 Points'!$G$11:$N$17)^0)),0))</f>
        <v>#N/A</v>
      </c>
      <c r="J330" s="58"/>
      <c r="K330" s="58">
        <f>F330-IFERROR(VLOOKUP(D330,'Pre-transfer 2025 Ranking'!$D:$F,3,0),0)</f>
        <v>4</v>
      </c>
      <c r="L330">
        <f>countif('Pre-transfer 2025 Points'!$E$11:$L$17,D330)</f>
        <v>0</v>
      </c>
      <c r="M330" s="59">
        <f>countif('Current 2025 Points'!$G$11:$N$17,D330)</f>
        <v>0</v>
      </c>
    </row>
    <row r="331">
      <c r="A331" s="13">
        <v>330.0</v>
      </c>
      <c r="B331" s="13">
        <v>293.0</v>
      </c>
      <c r="C331" s="14" t="s">
        <v>4442</v>
      </c>
      <c r="D331" s="14" t="s">
        <v>1074</v>
      </c>
      <c r="E331" s="14" t="s">
        <v>4408</v>
      </c>
      <c r="F331" s="15">
        <v>190.0</v>
      </c>
      <c r="I331" t="str">
        <f t="array" ref="I331">INDEX('Current 2025 Points'!$F$11:$F$77,MATCH(1,MMULT(--('Current 2025 Points'!$G$11:$N$17=D331),TRANSPOSE(COLUMN('Current 2025 Points'!$G$11:$N$17)^0)),0))</f>
        <v>#N/A</v>
      </c>
      <c r="J331" s="58"/>
      <c r="K331" s="58">
        <f>F331-IFERROR(VLOOKUP(D331,'Pre-transfer 2025 Ranking'!$D:$F,3,0),0)</f>
        <v>110</v>
      </c>
      <c r="L331">
        <f>countif('Pre-transfer 2025 Points'!$E$11:$L$17,D331)</f>
        <v>0</v>
      </c>
      <c r="M331" s="59">
        <f>countif('Current 2025 Points'!$G$11:$N$17,D331)</f>
        <v>0</v>
      </c>
    </row>
    <row r="332">
      <c r="A332" s="13">
        <v>331.0</v>
      </c>
      <c r="B332" s="13">
        <v>390.0</v>
      </c>
      <c r="C332" s="14" t="s">
        <v>903</v>
      </c>
      <c r="D332" s="14" t="s">
        <v>1705</v>
      </c>
      <c r="E332" s="14" t="s">
        <v>4338</v>
      </c>
      <c r="F332" s="15">
        <v>190.0</v>
      </c>
      <c r="I332" t="str">
        <f t="array" ref="I332">INDEX('Current 2025 Points'!$F$11:$F$77,MATCH(1,MMULT(--('Current 2025 Points'!$G$11:$N$17=D332),TRANSPOSE(COLUMN('Current 2025 Points'!$G$11:$N$17)^0)),0))</f>
        <v>#N/A</v>
      </c>
      <c r="J332" s="58"/>
      <c r="K332" s="58">
        <f>F332-IFERROR(VLOOKUP(D332,'Pre-transfer 2025 Ranking'!$D:$F,3,0),0)</f>
        <v>84</v>
      </c>
      <c r="L332">
        <f>countif('Pre-transfer 2025 Points'!$E$11:$L$17,D332)</f>
        <v>0</v>
      </c>
      <c r="M332" s="59">
        <f>countif('Current 2025 Points'!$G$11:$N$17,D332)</f>
        <v>0</v>
      </c>
    </row>
    <row r="333">
      <c r="A333" s="13">
        <v>332.0</v>
      </c>
      <c r="B333" s="13">
        <v>786.0</v>
      </c>
      <c r="C333" s="14" t="s">
        <v>4443</v>
      </c>
      <c r="D333" s="14" t="s">
        <v>1886</v>
      </c>
      <c r="E333" s="14" t="s">
        <v>625</v>
      </c>
      <c r="F333" s="15">
        <v>189.0</v>
      </c>
      <c r="I333" t="str">
        <f t="array" ref="I333">INDEX('Current 2025 Points'!$F$11:$F$77,MATCH(1,MMULT(--('Current 2025 Points'!$G$11:$N$17=D333),TRANSPOSE(COLUMN('Current 2025 Points'!$G$11:$N$17)^0)),0))</f>
        <v>#N/A</v>
      </c>
      <c r="J333" s="58"/>
      <c r="K333" s="58">
        <f>F333-IFERROR(VLOOKUP(D333,'Pre-transfer 2025 Ranking'!$D:$F,3,0),0)</f>
        <v>99</v>
      </c>
      <c r="L333">
        <f>countif('Pre-transfer 2025 Points'!$E$11:$L$17,D333)</f>
        <v>0</v>
      </c>
      <c r="M333" s="59">
        <f>countif('Current 2025 Points'!$G$11:$N$17,D333)</f>
        <v>0</v>
      </c>
    </row>
    <row r="334">
      <c r="A334" s="13">
        <v>333.0</v>
      </c>
      <c r="B334" s="13">
        <v>216.0</v>
      </c>
      <c r="C334" s="14" t="s">
        <v>318</v>
      </c>
      <c r="D334" s="14" t="s">
        <v>562</v>
      </c>
      <c r="E334" s="14" t="s">
        <v>4322</v>
      </c>
      <c r="F334" s="15">
        <v>188.0</v>
      </c>
      <c r="I334" t="str">
        <f t="array" ref="I334">INDEX('Current 2025 Points'!$F$11:$F$77,MATCH(1,MMULT(--('Current 2025 Points'!$G$11:$N$17=D334),TRANSPOSE(COLUMN('Current 2025 Points'!$G$11:$N$17)^0)),0))</f>
        <v>#N/A</v>
      </c>
      <c r="J334" s="58"/>
      <c r="K334" s="58">
        <f>F334-IFERROR(VLOOKUP(D334,'Pre-transfer 2025 Ranking'!$D:$F,3,0),0)</f>
        <v>51</v>
      </c>
      <c r="L334">
        <f>countif('Pre-transfer 2025 Points'!$E$11:$L$17,D334)</f>
        <v>0</v>
      </c>
      <c r="M334" s="59">
        <f>countif('Current 2025 Points'!$G$11:$N$17,D334)</f>
        <v>0</v>
      </c>
    </row>
    <row r="335">
      <c r="A335" s="13">
        <v>334.0</v>
      </c>
      <c r="B335" s="13">
        <v>263.0</v>
      </c>
      <c r="C335" s="14" t="s">
        <v>363</v>
      </c>
      <c r="D335" s="14" t="s">
        <v>445</v>
      </c>
      <c r="E335" s="14" t="s">
        <v>4333</v>
      </c>
      <c r="F335" s="15">
        <v>188.0</v>
      </c>
      <c r="I335" t="str">
        <f t="array" ref="I335">INDEX('Current 2025 Points'!$F$11:$F$77,MATCH(1,MMULT(--('Current 2025 Points'!$G$11:$N$17=D335),TRANSPOSE(COLUMN('Current 2025 Points'!$G$11:$N$17)^0)),0))</f>
        <v>#N/A</v>
      </c>
      <c r="J335" s="58"/>
      <c r="K335" s="58">
        <f>F335-IFERROR(VLOOKUP(D335,'Pre-transfer 2025 Ranking'!$D:$F,3,0),0)</f>
        <v>69</v>
      </c>
      <c r="L335">
        <f>countif('Pre-transfer 2025 Points'!$E$11:$L$17,D335)</f>
        <v>0</v>
      </c>
      <c r="M335" s="59">
        <f>countif('Current 2025 Points'!$G$11:$N$17,D335)</f>
        <v>0</v>
      </c>
    </row>
    <row r="336">
      <c r="A336" s="13">
        <v>335.0</v>
      </c>
      <c r="B336" s="13">
        <v>753.0</v>
      </c>
      <c r="C336" s="14" t="s">
        <v>4444</v>
      </c>
      <c r="D336" s="14" t="s">
        <v>1631</v>
      </c>
      <c r="E336" s="14" t="s">
        <v>4331</v>
      </c>
      <c r="F336" s="15">
        <v>188.0</v>
      </c>
      <c r="I336" t="str">
        <f t="array" ref="I336">INDEX('Current 2025 Points'!$F$11:$F$77,MATCH(1,MMULT(--('Current 2025 Points'!$G$11:$N$17=D336),TRANSPOSE(COLUMN('Current 2025 Points'!$G$11:$N$17)^0)),0))</f>
        <v>#N/A</v>
      </c>
      <c r="J336" s="58"/>
      <c r="K336" s="58">
        <f>F336-IFERROR(VLOOKUP(D336,'Pre-transfer 2025 Ranking'!$D:$F,3,0),0)</f>
        <v>18</v>
      </c>
      <c r="L336">
        <f>countif('Pre-transfer 2025 Points'!$E$11:$L$17,D336)</f>
        <v>0</v>
      </c>
      <c r="M336" s="59">
        <f>countif('Current 2025 Points'!$G$11:$N$17,D336)</f>
        <v>0</v>
      </c>
    </row>
    <row r="337">
      <c r="A337" s="13">
        <v>336.0</v>
      </c>
      <c r="B337" s="13">
        <v>421.0</v>
      </c>
      <c r="C337" s="14" t="s">
        <v>4415</v>
      </c>
      <c r="D337" s="14" t="s">
        <v>1887</v>
      </c>
      <c r="E337" s="14" t="s">
        <v>208</v>
      </c>
      <c r="F337" s="15">
        <v>187.0</v>
      </c>
      <c r="I337" t="str">
        <f t="array" ref="I337">INDEX('Current 2025 Points'!$F$11:$F$77,MATCH(1,MMULT(--('Current 2025 Points'!$G$11:$N$17=D337),TRANSPOSE(COLUMN('Current 2025 Points'!$G$11:$N$17)^0)),0))</f>
        <v>#N/A</v>
      </c>
      <c r="J337" s="58"/>
      <c r="K337" s="58">
        <f>F337-IFERROR(VLOOKUP(D337,'Pre-transfer 2025 Ranking'!$D:$F,3,0),0)</f>
        <v>16</v>
      </c>
      <c r="L337">
        <f>countif('Pre-transfer 2025 Points'!$E$11:$L$17,D337)</f>
        <v>0</v>
      </c>
      <c r="M337" s="59">
        <f>countif('Current 2025 Points'!$G$11:$N$17,D337)</f>
        <v>0</v>
      </c>
    </row>
    <row r="338">
      <c r="A338" s="13">
        <v>337.0</v>
      </c>
      <c r="B338" s="13">
        <v>500.0</v>
      </c>
      <c r="C338" s="14" t="s">
        <v>1023</v>
      </c>
      <c r="D338" s="14" t="s">
        <v>1416</v>
      </c>
      <c r="E338" s="14" t="s">
        <v>4317</v>
      </c>
      <c r="F338" s="15">
        <v>187.0</v>
      </c>
      <c r="I338" t="str">
        <f t="array" ref="I338">INDEX('Current 2025 Points'!$F$11:$F$77,MATCH(1,MMULT(--('Current 2025 Points'!$G$11:$N$17=D338),TRANSPOSE(COLUMN('Current 2025 Points'!$G$11:$N$17)^0)),0))</f>
        <v>#N/A</v>
      </c>
      <c r="J338" s="58"/>
      <c r="K338" s="58">
        <f>F338-IFERROR(VLOOKUP(D338,'Pre-transfer 2025 Ranking'!$D:$F,3,0),0)</f>
        <v>15</v>
      </c>
      <c r="L338">
        <f>countif('Pre-transfer 2025 Points'!$E$11:$L$17,D338)</f>
        <v>0</v>
      </c>
      <c r="M338" s="59">
        <f>countif('Current 2025 Points'!$G$11:$N$17,D338)</f>
        <v>0</v>
      </c>
    </row>
    <row r="339">
      <c r="A339" s="13">
        <v>338.0</v>
      </c>
      <c r="B339" s="13">
        <v>76.0</v>
      </c>
      <c r="C339" s="14" t="s">
        <v>4445</v>
      </c>
      <c r="D339" s="14" t="s">
        <v>659</v>
      </c>
      <c r="E339" s="14" t="s">
        <v>106</v>
      </c>
      <c r="F339" s="15">
        <v>187.0</v>
      </c>
      <c r="I339" t="str">
        <f t="array" ref="I339">INDEX('Current 2025 Points'!$F$11:$F$77,MATCH(1,MMULT(--('Current 2025 Points'!$G$11:$N$17=D339),TRANSPOSE(COLUMN('Current 2025 Points'!$G$11:$N$17)^0)),0))</f>
        <v>#N/A</v>
      </c>
      <c r="J339" s="58"/>
      <c r="K339" s="58">
        <f>F339-IFERROR(VLOOKUP(D339,'Pre-transfer 2025 Ranking'!$D:$F,3,0),0)</f>
        <v>62</v>
      </c>
      <c r="L339">
        <f>countif('Pre-transfer 2025 Points'!$E$11:$L$17,D339)</f>
        <v>0</v>
      </c>
      <c r="M339" s="59">
        <f>countif('Current 2025 Points'!$G$11:$N$17,D339)</f>
        <v>0</v>
      </c>
    </row>
    <row r="340">
      <c r="A340" s="13">
        <v>339.0</v>
      </c>
      <c r="B340" s="13">
        <v>101.0</v>
      </c>
      <c r="C340" s="14" t="s">
        <v>1102</v>
      </c>
      <c r="D340" s="14" t="s">
        <v>1888</v>
      </c>
      <c r="E340" s="14" t="s">
        <v>4325</v>
      </c>
      <c r="F340" s="15">
        <v>186.0</v>
      </c>
      <c r="I340" t="str">
        <f t="array" ref="I340">INDEX('Current 2025 Points'!$F$11:$F$77,MATCH(1,MMULT(--('Current 2025 Points'!$G$11:$N$17=D340),TRANSPOSE(COLUMN('Current 2025 Points'!$G$11:$N$17)^0)),0))</f>
        <v>#N/A</v>
      </c>
      <c r="J340" s="58"/>
      <c r="K340" s="58">
        <f>F340-IFERROR(VLOOKUP(D340,'Pre-transfer 2025 Ranking'!$D:$F,3,0),0)</f>
        <v>0</v>
      </c>
      <c r="L340">
        <f>countif('Pre-transfer 2025 Points'!$E$11:$L$17,D340)</f>
        <v>0</v>
      </c>
      <c r="M340" s="59">
        <f>countif('Current 2025 Points'!$G$11:$N$17,D340)</f>
        <v>0</v>
      </c>
    </row>
    <row r="341">
      <c r="A341" s="13">
        <v>340.0</v>
      </c>
      <c r="B341" s="13"/>
      <c r="C341" s="14" t="s">
        <v>351</v>
      </c>
      <c r="D341" s="14" t="s">
        <v>1657</v>
      </c>
      <c r="E341" s="14" t="s">
        <v>1658</v>
      </c>
      <c r="F341" s="15">
        <v>186.0</v>
      </c>
      <c r="I341" t="str">
        <f t="array" ref="I341">INDEX('Current 2025 Points'!$F$11:$F$77,MATCH(1,MMULT(--('Current 2025 Points'!$G$11:$N$17=D341),TRANSPOSE(COLUMN('Current 2025 Points'!$G$11:$N$17)^0)),0))</f>
        <v>#N/A</v>
      </c>
      <c r="J341" s="58"/>
      <c r="K341" s="58">
        <f>F341-IFERROR(VLOOKUP(D341,'Pre-transfer 2025 Ranking'!$D:$F,3,0),0)</f>
        <v>33</v>
      </c>
      <c r="L341">
        <f>countif('Pre-transfer 2025 Points'!$E$11:$L$17,D341)</f>
        <v>0</v>
      </c>
      <c r="M341" s="59">
        <f>countif('Current 2025 Points'!$G$11:$N$17,D341)</f>
        <v>0</v>
      </c>
    </row>
    <row r="342">
      <c r="A342" s="13">
        <v>341.0</v>
      </c>
      <c r="B342" s="13">
        <v>290.0</v>
      </c>
      <c r="C342" s="14" t="s">
        <v>1799</v>
      </c>
      <c r="D342" s="14" t="s">
        <v>442</v>
      </c>
      <c r="E342" s="14" t="s">
        <v>4338</v>
      </c>
      <c r="F342" s="15">
        <v>185.0</v>
      </c>
      <c r="I342" t="str">
        <f t="array" ref="I342">INDEX('Current 2025 Points'!$F$11:$F$77,MATCH(1,MMULT(--('Current 2025 Points'!$G$11:$N$17=D342),TRANSPOSE(COLUMN('Current 2025 Points'!$G$11:$N$17)^0)),0))</f>
        <v>#N/A</v>
      </c>
      <c r="J342" s="58"/>
      <c r="K342" s="58">
        <f>F342-IFERROR(VLOOKUP(D342,'Pre-transfer 2025 Ranking'!$D:$F,3,0),0)</f>
        <v>0</v>
      </c>
      <c r="L342">
        <f>countif('Pre-transfer 2025 Points'!$E$11:$L$17,D342)</f>
        <v>0</v>
      </c>
      <c r="M342" s="59">
        <f>countif('Current 2025 Points'!$G$11:$N$17,D342)</f>
        <v>0</v>
      </c>
    </row>
    <row r="343">
      <c r="A343" s="13">
        <v>342.0</v>
      </c>
      <c r="B343" s="13">
        <v>224.0</v>
      </c>
      <c r="C343" s="14" t="s">
        <v>4426</v>
      </c>
      <c r="D343" s="14" t="s">
        <v>1889</v>
      </c>
      <c r="E343" s="14" t="s">
        <v>139</v>
      </c>
      <c r="F343" s="15">
        <v>184.0</v>
      </c>
      <c r="I343" t="str">
        <f t="array" ref="I343">INDEX('Current 2025 Points'!$F$11:$F$77,MATCH(1,MMULT(--('Current 2025 Points'!$G$11:$N$17=D343),TRANSPOSE(COLUMN('Current 2025 Points'!$G$11:$N$17)^0)),0))</f>
        <v>#N/A</v>
      </c>
      <c r="J343" s="58"/>
      <c r="K343" s="58">
        <f>F343-IFERROR(VLOOKUP(D343,'Pre-transfer 2025 Ranking'!$D:$F,3,0),0)</f>
        <v>27</v>
      </c>
      <c r="L343">
        <f>countif('Pre-transfer 2025 Points'!$E$11:$L$17,D343)</f>
        <v>0</v>
      </c>
      <c r="M343" s="59">
        <f>countif('Current 2025 Points'!$G$11:$N$17,D343)</f>
        <v>0</v>
      </c>
    </row>
    <row r="344">
      <c r="A344" s="13">
        <v>343.0</v>
      </c>
      <c r="B344" s="13">
        <v>301.0</v>
      </c>
      <c r="C344" s="14" t="s">
        <v>4385</v>
      </c>
      <c r="D344" s="14" t="s">
        <v>1269</v>
      </c>
      <c r="E344" s="14" t="s">
        <v>4333</v>
      </c>
      <c r="F344" s="15">
        <v>182.0</v>
      </c>
      <c r="I344" t="str">
        <f t="array" ref="I344">INDEX('Current 2025 Points'!$F$11:$F$77,MATCH(1,MMULT(--('Current 2025 Points'!$G$11:$N$17=D344),TRANSPOSE(COLUMN('Current 2025 Points'!$G$11:$N$17)^0)),0))</f>
        <v>#N/A</v>
      </c>
      <c r="J344" s="58"/>
      <c r="K344" s="58">
        <f>F344-IFERROR(VLOOKUP(D344,'Pre-transfer 2025 Ranking'!$D:$F,3,0),0)</f>
        <v>79</v>
      </c>
      <c r="L344">
        <f>countif('Pre-transfer 2025 Points'!$E$11:$L$17,D344)</f>
        <v>0</v>
      </c>
      <c r="M344" s="59">
        <f>countif('Current 2025 Points'!$G$11:$N$17,D344)</f>
        <v>0</v>
      </c>
    </row>
    <row r="345">
      <c r="A345" s="13">
        <v>344.0</v>
      </c>
      <c r="B345" s="13">
        <v>312.0</v>
      </c>
      <c r="C345" s="14" t="s">
        <v>265</v>
      </c>
      <c r="D345" s="14" t="s">
        <v>492</v>
      </c>
      <c r="E345" s="14" t="s">
        <v>128</v>
      </c>
      <c r="F345" s="15">
        <v>182.0</v>
      </c>
      <c r="I345" t="str">
        <f t="array" ref="I345">INDEX('Current 2025 Points'!$F$11:$F$77,MATCH(1,MMULT(--('Current 2025 Points'!$G$11:$N$17=D345),TRANSPOSE(COLUMN('Current 2025 Points'!$G$11:$N$17)^0)),0))</f>
        <v>#N/A</v>
      </c>
      <c r="J345" s="58"/>
      <c r="K345" s="58">
        <f>F345-IFERROR(VLOOKUP(D345,'Pre-transfer 2025 Ranking'!$D:$F,3,0),0)</f>
        <v>43</v>
      </c>
      <c r="L345">
        <f>countif('Pre-transfer 2025 Points'!$E$11:$L$17,D345)</f>
        <v>0</v>
      </c>
      <c r="M345" s="59">
        <f>countif('Current 2025 Points'!$G$11:$N$17,D345)</f>
        <v>0</v>
      </c>
    </row>
    <row r="346">
      <c r="A346" s="13">
        <v>345.0</v>
      </c>
      <c r="B346" s="13">
        <v>119.0</v>
      </c>
      <c r="C346" s="14" t="s">
        <v>4446</v>
      </c>
      <c r="D346" s="14" t="s">
        <v>531</v>
      </c>
      <c r="E346" s="14" t="s">
        <v>106</v>
      </c>
      <c r="F346" s="15">
        <v>180.0</v>
      </c>
      <c r="I346" t="str">
        <f t="array" ref="I346">INDEX('Current 2025 Points'!$F$11:$F$77,MATCH(1,MMULT(--('Current 2025 Points'!$G$11:$N$17=D346),TRANSPOSE(COLUMN('Current 2025 Points'!$G$11:$N$17)^0)),0))</f>
        <v>#N/A</v>
      </c>
      <c r="J346" s="58"/>
      <c r="K346" s="58">
        <f>F346-IFERROR(VLOOKUP(D346,'Pre-transfer 2025 Ranking'!$D:$F,3,0),0)</f>
        <v>83</v>
      </c>
      <c r="L346">
        <f>countif('Pre-transfer 2025 Points'!$E$11:$L$17,D346)</f>
        <v>0</v>
      </c>
      <c r="M346" s="59">
        <f>countif('Current 2025 Points'!$G$11:$N$17,D346)</f>
        <v>0</v>
      </c>
    </row>
    <row r="347">
      <c r="A347" s="13">
        <v>346.0</v>
      </c>
      <c r="B347" s="13">
        <v>386.0</v>
      </c>
      <c r="C347" s="14" t="s">
        <v>220</v>
      </c>
      <c r="D347" s="14" t="s">
        <v>1195</v>
      </c>
      <c r="E347" s="14" t="s">
        <v>128</v>
      </c>
      <c r="F347" s="15">
        <v>179.0</v>
      </c>
      <c r="I347" t="str">
        <f t="array" ref="I347">INDEX('Current 2025 Points'!$F$11:$F$77,MATCH(1,MMULT(--('Current 2025 Points'!$G$11:$N$17=D347),TRANSPOSE(COLUMN('Current 2025 Points'!$G$11:$N$17)^0)),0))</f>
        <v>#N/A</v>
      </c>
      <c r="J347" s="58"/>
      <c r="K347" s="58">
        <f>F347-IFERROR(VLOOKUP(D347,'Pre-transfer 2025 Ranking'!$D:$F,3,0),0)</f>
        <v>129</v>
      </c>
      <c r="L347">
        <f>countif('Pre-transfer 2025 Points'!$E$11:$L$17,D347)</f>
        <v>0</v>
      </c>
      <c r="M347" s="59">
        <f>countif('Current 2025 Points'!$G$11:$N$17,D347)</f>
        <v>0</v>
      </c>
    </row>
    <row r="348">
      <c r="A348" s="13">
        <v>347.0</v>
      </c>
      <c r="B348" s="13">
        <v>240.0</v>
      </c>
      <c r="C348" s="14" t="s">
        <v>477</v>
      </c>
      <c r="D348" s="14" t="s">
        <v>1267</v>
      </c>
      <c r="E348" s="14" t="s">
        <v>137</v>
      </c>
      <c r="F348" s="15">
        <v>178.0</v>
      </c>
      <c r="I348" t="str">
        <f t="array" ref="I348">INDEX('Current 2025 Points'!$F$11:$F$77,MATCH(1,MMULT(--('Current 2025 Points'!$G$11:$N$17=D348),TRANSPOSE(COLUMN('Current 2025 Points'!$G$11:$N$17)^0)),0))</f>
        <v>#N/A</v>
      </c>
      <c r="J348" s="58"/>
      <c r="K348" s="58">
        <f>F348-IFERROR(VLOOKUP(D348,'Pre-transfer 2025 Ranking'!$D:$F,3,0),0)</f>
        <v>40</v>
      </c>
      <c r="L348">
        <f>countif('Pre-transfer 2025 Points'!$E$11:$L$17,D348)</f>
        <v>0</v>
      </c>
      <c r="M348" s="59">
        <f>countif('Current 2025 Points'!$G$11:$N$17,D348)</f>
        <v>0</v>
      </c>
    </row>
    <row r="349">
      <c r="A349" s="13">
        <v>348.0</v>
      </c>
      <c r="B349" s="13">
        <v>184.0</v>
      </c>
      <c r="C349" s="14" t="s">
        <v>1482</v>
      </c>
      <c r="D349" s="14" t="s">
        <v>1133</v>
      </c>
      <c r="E349" s="14" t="s">
        <v>106</v>
      </c>
      <c r="F349" s="15">
        <v>178.0</v>
      </c>
      <c r="I349" t="str">
        <f t="array" ref="I349">INDEX('Current 2025 Points'!$F$11:$F$77,MATCH(1,MMULT(--('Current 2025 Points'!$G$11:$N$17=D349),TRANSPOSE(COLUMN('Current 2025 Points'!$G$11:$N$17)^0)),0))</f>
        <v>#N/A</v>
      </c>
      <c r="J349" s="58"/>
      <c r="K349" s="58">
        <f>F349-IFERROR(VLOOKUP(D349,'Pre-transfer 2025 Ranking'!$D:$F,3,0),0)</f>
        <v>80</v>
      </c>
      <c r="L349">
        <f>countif('Pre-transfer 2025 Points'!$E$11:$L$17,D349)</f>
        <v>0</v>
      </c>
      <c r="M349" s="59">
        <f>countif('Current 2025 Points'!$G$11:$N$17,D349)</f>
        <v>0</v>
      </c>
    </row>
    <row r="350">
      <c r="A350" s="13">
        <v>349.0</v>
      </c>
      <c r="B350" s="13">
        <v>331.0</v>
      </c>
      <c r="C350" s="14" t="s">
        <v>1829</v>
      </c>
      <c r="D350" s="14" t="s">
        <v>1556</v>
      </c>
      <c r="E350" s="14" t="s">
        <v>99</v>
      </c>
      <c r="F350" s="15">
        <v>177.0</v>
      </c>
      <c r="I350" t="str">
        <f t="array" ref="I350">INDEX('Current 2025 Points'!$F$11:$F$77,MATCH(1,MMULT(--('Current 2025 Points'!$G$11:$N$17=D350),TRANSPOSE(COLUMN('Current 2025 Points'!$G$11:$N$17)^0)),0))</f>
        <v>#N/A</v>
      </c>
      <c r="J350" s="58"/>
      <c r="K350" s="58">
        <f>F350-IFERROR(VLOOKUP(D350,'Pre-transfer 2025 Ranking'!$D:$F,3,0),0)</f>
        <v>133</v>
      </c>
      <c r="L350">
        <f>countif('Pre-transfer 2025 Points'!$E$11:$L$17,D350)</f>
        <v>0</v>
      </c>
      <c r="M350" s="59">
        <f>countif('Current 2025 Points'!$G$11:$N$17,D350)</f>
        <v>0</v>
      </c>
    </row>
    <row r="351">
      <c r="A351" s="13">
        <v>350.0</v>
      </c>
      <c r="B351" s="13">
        <v>394.0</v>
      </c>
      <c r="C351" s="14" t="s">
        <v>4339</v>
      </c>
      <c r="D351" s="14" t="s">
        <v>1221</v>
      </c>
      <c r="E351" s="14" t="s">
        <v>4333</v>
      </c>
      <c r="F351" s="15">
        <v>177.0</v>
      </c>
      <c r="I351" t="str">
        <f t="array" ref="I351">INDEX('Current 2025 Points'!$F$11:$F$77,MATCH(1,MMULT(--('Current 2025 Points'!$G$11:$N$17=D351),TRANSPOSE(COLUMN('Current 2025 Points'!$G$11:$N$17)^0)),0))</f>
        <v>#N/A</v>
      </c>
      <c r="J351" s="58"/>
      <c r="K351" s="58">
        <f>F351-IFERROR(VLOOKUP(D351,'Pre-transfer 2025 Ranking'!$D:$F,3,0),0)</f>
        <v>43</v>
      </c>
      <c r="L351">
        <f>countif('Pre-transfer 2025 Points'!$E$11:$L$17,D351)</f>
        <v>0</v>
      </c>
      <c r="M351" s="59">
        <f>countif('Current 2025 Points'!$G$11:$N$17,D351)</f>
        <v>0</v>
      </c>
    </row>
    <row r="352">
      <c r="A352" s="13">
        <v>351.0</v>
      </c>
      <c r="B352" s="13">
        <v>322.0</v>
      </c>
      <c r="C352" s="14" t="s">
        <v>150</v>
      </c>
      <c r="D352" s="14" t="s">
        <v>642</v>
      </c>
      <c r="E352" s="14" t="s">
        <v>115</v>
      </c>
      <c r="F352" s="15">
        <v>176.0</v>
      </c>
      <c r="I352" t="str">
        <f t="array" ref="I352">INDEX('Current 2025 Points'!$F$11:$F$77,MATCH(1,MMULT(--('Current 2025 Points'!$G$11:$N$17=D352),TRANSPOSE(COLUMN('Current 2025 Points'!$G$11:$N$17)^0)),0))</f>
        <v>#N/A</v>
      </c>
      <c r="J352" s="58"/>
      <c r="K352" s="58">
        <f>F352-IFERROR(VLOOKUP(D352,'Pre-transfer 2025 Ranking'!$D:$F,3,0),0)</f>
        <v>61</v>
      </c>
      <c r="L352">
        <f>countif('Pre-transfer 2025 Points'!$E$11:$L$17,D352)</f>
        <v>0</v>
      </c>
      <c r="M352" s="59">
        <f>countif('Current 2025 Points'!$G$11:$N$17,D352)</f>
        <v>0</v>
      </c>
    </row>
    <row r="353">
      <c r="A353" s="13">
        <v>352.0</v>
      </c>
      <c r="B353" s="13">
        <v>712.0</v>
      </c>
      <c r="C353" s="14" t="s">
        <v>4447</v>
      </c>
      <c r="D353" s="14" t="s">
        <v>1666</v>
      </c>
      <c r="E353" s="14" t="s">
        <v>4448</v>
      </c>
      <c r="F353" s="15">
        <v>176.0</v>
      </c>
      <c r="I353" t="str">
        <f t="array" ref="I353">INDEX('Current 2025 Points'!$F$11:$F$77,MATCH(1,MMULT(--('Current 2025 Points'!$G$11:$N$17=D353),TRANSPOSE(COLUMN('Current 2025 Points'!$G$11:$N$17)^0)),0))</f>
        <v>#N/A</v>
      </c>
      <c r="J353" s="58"/>
      <c r="K353" s="58">
        <f>F353-IFERROR(VLOOKUP(D353,'Pre-transfer 2025 Ranking'!$D:$F,3,0),0)</f>
        <v>91</v>
      </c>
      <c r="L353">
        <f>countif('Pre-transfer 2025 Points'!$E$11:$L$17,D353)</f>
        <v>0</v>
      </c>
      <c r="M353" s="59">
        <f>countif('Current 2025 Points'!$G$11:$N$17,D353)</f>
        <v>0</v>
      </c>
    </row>
    <row r="354">
      <c r="A354" s="13">
        <v>353.0</v>
      </c>
      <c r="B354" s="13">
        <v>417.0</v>
      </c>
      <c r="C354" s="14" t="s">
        <v>4381</v>
      </c>
      <c r="D354" s="14" t="s">
        <v>1890</v>
      </c>
      <c r="E354" s="14" t="s">
        <v>137</v>
      </c>
      <c r="F354" s="15">
        <v>175.0</v>
      </c>
      <c r="I354" t="str">
        <f t="array" ref="I354">INDEX('Current 2025 Points'!$F$11:$F$77,MATCH(1,MMULT(--('Current 2025 Points'!$G$11:$N$17=D354),TRANSPOSE(COLUMN('Current 2025 Points'!$G$11:$N$17)^0)),0))</f>
        <v>#N/A</v>
      </c>
      <c r="J354" s="58"/>
      <c r="K354" s="58">
        <f>F354-IFERROR(VLOOKUP(D354,'Pre-transfer 2025 Ranking'!$D:$F,3,0),0)</f>
        <v>117</v>
      </c>
      <c r="L354">
        <f>countif('Pre-transfer 2025 Points'!$E$11:$L$17,D354)</f>
        <v>0</v>
      </c>
      <c r="M354" s="59">
        <f>countif('Current 2025 Points'!$G$11:$N$17,D354)</f>
        <v>0</v>
      </c>
    </row>
    <row r="355">
      <c r="A355" s="13">
        <v>354.0</v>
      </c>
      <c r="B355" s="13">
        <v>161.0</v>
      </c>
      <c r="C355" s="14" t="s">
        <v>1603</v>
      </c>
      <c r="D355" s="14" t="s">
        <v>1276</v>
      </c>
      <c r="E355" s="14" t="s">
        <v>4325</v>
      </c>
      <c r="F355" s="15">
        <v>175.0</v>
      </c>
      <c r="I355" t="str">
        <f t="array" ref="I355">INDEX('Current 2025 Points'!$F$11:$F$77,MATCH(1,MMULT(--('Current 2025 Points'!$G$11:$N$17=D355),TRANSPOSE(COLUMN('Current 2025 Points'!$G$11:$N$17)^0)),0))</f>
        <v>#N/A</v>
      </c>
      <c r="J355" s="58"/>
      <c r="K355" s="58">
        <f>F355-IFERROR(VLOOKUP(D355,'Pre-transfer 2025 Ranking'!$D:$F,3,0),0)</f>
        <v>85</v>
      </c>
      <c r="L355">
        <f>countif('Pre-transfer 2025 Points'!$E$11:$L$17,D355)</f>
        <v>0</v>
      </c>
      <c r="M355" s="59">
        <f>countif('Current 2025 Points'!$G$11:$N$17,D355)</f>
        <v>0</v>
      </c>
    </row>
    <row r="356">
      <c r="A356" s="13">
        <v>355.0</v>
      </c>
      <c r="B356" s="13">
        <v>368.0</v>
      </c>
      <c r="C356" s="14" t="s">
        <v>4362</v>
      </c>
      <c r="D356" s="14" t="s">
        <v>1891</v>
      </c>
      <c r="E356" s="14" t="s">
        <v>99</v>
      </c>
      <c r="F356" s="15">
        <v>175.0</v>
      </c>
      <c r="I356" t="str">
        <f t="array" ref="I356">INDEX('Current 2025 Points'!$F$11:$F$77,MATCH(1,MMULT(--('Current 2025 Points'!$G$11:$N$17=D356),TRANSPOSE(COLUMN('Current 2025 Points'!$G$11:$N$17)^0)),0))</f>
        <v>#N/A</v>
      </c>
      <c r="J356" s="58"/>
      <c r="K356" s="58">
        <f>F356-IFERROR(VLOOKUP(D356,'Pre-transfer 2025 Ranking'!$D:$F,3,0),0)</f>
        <v>72</v>
      </c>
      <c r="L356">
        <f>countif('Pre-transfer 2025 Points'!$E$11:$L$17,D356)</f>
        <v>0</v>
      </c>
      <c r="M356" s="59">
        <f>countif('Current 2025 Points'!$G$11:$N$17,D356)</f>
        <v>0</v>
      </c>
    </row>
    <row r="357">
      <c r="A357" s="13">
        <v>356.0</v>
      </c>
      <c r="B357" s="13">
        <v>140.0</v>
      </c>
      <c r="C357" s="14" t="s">
        <v>1145</v>
      </c>
      <c r="D357" s="14" t="s">
        <v>1585</v>
      </c>
      <c r="E357" s="14" t="s">
        <v>99</v>
      </c>
      <c r="F357" s="15">
        <v>174.0</v>
      </c>
      <c r="I357" t="str">
        <f t="array" ref="I357">INDEX('Current 2025 Points'!$F$11:$F$77,MATCH(1,MMULT(--('Current 2025 Points'!$G$11:$N$17=D357),TRANSPOSE(COLUMN('Current 2025 Points'!$G$11:$N$17)^0)),0))</f>
        <v>#N/A</v>
      </c>
      <c r="J357" s="58"/>
      <c r="K357" s="58">
        <f>F357-IFERROR(VLOOKUP(D357,'Pre-transfer 2025 Ranking'!$D:$F,3,0),0)</f>
        <v>101</v>
      </c>
      <c r="L357">
        <f>countif('Pre-transfer 2025 Points'!$E$11:$L$17,D357)</f>
        <v>0</v>
      </c>
      <c r="M357" s="59">
        <f>countif('Current 2025 Points'!$G$11:$N$17,D357)</f>
        <v>0</v>
      </c>
    </row>
    <row r="358">
      <c r="A358" s="13">
        <v>357.0</v>
      </c>
      <c r="B358" s="13">
        <v>488.0</v>
      </c>
      <c r="C358" s="14" t="s">
        <v>305</v>
      </c>
      <c r="D358" s="14" t="s">
        <v>1158</v>
      </c>
      <c r="E358" s="14" t="s">
        <v>4326</v>
      </c>
      <c r="F358" s="15">
        <v>173.0</v>
      </c>
      <c r="I358" t="str">
        <f t="array" ref="I358">INDEX('Current 2025 Points'!$F$11:$F$77,MATCH(1,MMULT(--('Current 2025 Points'!$G$11:$N$17=D358),TRANSPOSE(COLUMN('Current 2025 Points'!$G$11:$N$17)^0)),0))</f>
        <v>#N/A</v>
      </c>
      <c r="J358" s="58"/>
      <c r="K358" s="58">
        <f>F358-IFERROR(VLOOKUP(D358,'Pre-transfer 2025 Ranking'!$D:$F,3,0),0)</f>
        <v>82</v>
      </c>
      <c r="L358">
        <f>countif('Pre-transfer 2025 Points'!$E$11:$L$17,D358)</f>
        <v>0</v>
      </c>
      <c r="M358" s="59">
        <f>countif('Current 2025 Points'!$G$11:$N$17,D358)</f>
        <v>0</v>
      </c>
    </row>
    <row r="359">
      <c r="A359" s="13">
        <v>358.0</v>
      </c>
      <c r="B359" s="13">
        <v>321.0</v>
      </c>
      <c r="C359" s="14" t="s">
        <v>4442</v>
      </c>
      <c r="D359" s="14" t="s">
        <v>272</v>
      </c>
      <c r="E359" s="14" t="s">
        <v>121</v>
      </c>
      <c r="F359" s="15">
        <v>172.0</v>
      </c>
      <c r="I359" t="str">
        <f t="array" ref="I359">INDEX('Current 2025 Points'!$F$11:$F$77,MATCH(1,MMULT(--('Current 2025 Points'!$G$11:$N$17=D359),TRANSPOSE(COLUMN('Current 2025 Points'!$G$11:$N$17)^0)),0))</f>
        <v>#N/A</v>
      </c>
      <c r="J359" s="58"/>
      <c r="K359" s="58">
        <f>F359-IFERROR(VLOOKUP(D359,'Pre-transfer 2025 Ranking'!$D:$F,3,0),0)</f>
        <v>17</v>
      </c>
      <c r="L359">
        <f>countif('Pre-transfer 2025 Points'!$E$11:$L$17,D359)</f>
        <v>0</v>
      </c>
      <c r="M359" s="59">
        <f>countif('Current 2025 Points'!$G$11:$N$17,D359)</f>
        <v>0</v>
      </c>
    </row>
    <row r="360">
      <c r="A360" s="13">
        <v>359.0</v>
      </c>
      <c r="B360" s="13">
        <v>1323.0</v>
      </c>
      <c r="C360" s="14" t="s">
        <v>4449</v>
      </c>
      <c r="D360" s="14" t="s">
        <v>1015</v>
      </c>
      <c r="E360" s="14" t="s">
        <v>465</v>
      </c>
      <c r="F360" s="15">
        <v>171.0</v>
      </c>
      <c r="I360" t="str">
        <f t="array" ref="I360">INDEX('Current 2025 Points'!$F$11:$F$77,MATCH(1,MMULT(--('Current 2025 Points'!$G$11:$N$17=D360),TRANSPOSE(COLUMN('Current 2025 Points'!$G$11:$N$17)^0)),0))</f>
        <v>#N/A</v>
      </c>
      <c r="J360" s="58"/>
      <c r="K360" s="58">
        <f>F360-IFERROR(VLOOKUP(D360,'Pre-transfer 2025 Ranking'!$D:$F,3,0),0)</f>
        <v>9</v>
      </c>
      <c r="L360">
        <f>countif('Pre-transfer 2025 Points'!$E$11:$L$17,D360)</f>
        <v>0</v>
      </c>
      <c r="M360" s="59">
        <f>countif('Current 2025 Points'!$G$11:$N$17,D360)</f>
        <v>0</v>
      </c>
    </row>
    <row r="361">
      <c r="A361" s="13">
        <v>360.0</v>
      </c>
      <c r="B361" s="13">
        <v>115.0</v>
      </c>
      <c r="C361" s="14" t="s">
        <v>4450</v>
      </c>
      <c r="D361" s="14" t="s">
        <v>300</v>
      </c>
      <c r="E361" s="14" t="s">
        <v>115</v>
      </c>
      <c r="F361" s="15">
        <v>170.0</v>
      </c>
      <c r="I361" t="str">
        <f t="array" ref="I361">INDEX('Current 2025 Points'!$F$11:$F$77,MATCH(1,MMULT(--('Current 2025 Points'!$G$11:$N$17=D361),TRANSPOSE(COLUMN('Current 2025 Points'!$G$11:$N$17)^0)),0))</f>
        <v>#N/A</v>
      </c>
      <c r="J361" s="58"/>
      <c r="K361" s="58">
        <f>F361-IFERROR(VLOOKUP(D361,'Pre-transfer 2025 Ranking'!$D:$F,3,0),0)</f>
        <v>29</v>
      </c>
      <c r="L361">
        <f>countif('Pre-transfer 2025 Points'!$E$11:$L$17,D361)</f>
        <v>0</v>
      </c>
      <c r="M361" s="59">
        <f>countif('Current 2025 Points'!$G$11:$N$17,D361)</f>
        <v>0</v>
      </c>
    </row>
    <row r="362">
      <c r="A362" s="13">
        <v>361.0</v>
      </c>
      <c r="B362" s="13">
        <v>231.0</v>
      </c>
      <c r="C362" s="14" t="s">
        <v>1159</v>
      </c>
      <c r="D362" s="14" t="s">
        <v>1575</v>
      </c>
      <c r="E362" s="14" t="s">
        <v>4326</v>
      </c>
      <c r="F362" s="15">
        <v>170.0</v>
      </c>
      <c r="I362" t="str">
        <f t="array" ref="I362">INDEX('Current 2025 Points'!$F$11:$F$77,MATCH(1,MMULT(--('Current 2025 Points'!$G$11:$N$17=D362),TRANSPOSE(COLUMN('Current 2025 Points'!$G$11:$N$17)^0)),0))</f>
        <v>#N/A</v>
      </c>
      <c r="J362" s="58"/>
      <c r="K362" s="58">
        <f>F362-IFERROR(VLOOKUP(D362,'Pre-transfer 2025 Ranking'!$D:$F,3,0),0)</f>
        <v>146</v>
      </c>
      <c r="L362">
        <f>countif('Pre-transfer 2025 Points'!$E$11:$L$17,D362)</f>
        <v>0</v>
      </c>
      <c r="M362" s="59">
        <f>countif('Current 2025 Points'!$G$11:$N$17,D362)</f>
        <v>0</v>
      </c>
    </row>
    <row r="363">
      <c r="A363" s="13">
        <v>362.0</v>
      </c>
      <c r="B363" s="13">
        <v>429.0</v>
      </c>
      <c r="C363" s="14" t="s">
        <v>4395</v>
      </c>
      <c r="D363" s="14" t="s">
        <v>1136</v>
      </c>
      <c r="E363" s="14" t="s">
        <v>4326</v>
      </c>
      <c r="F363" s="15">
        <v>169.0</v>
      </c>
      <c r="I363" t="str">
        <f t="array" ref="I363">INDEX('Current 2025 Points'!$F$11:$F$77,MATCH(1,MMULT(--('Current 2025 Points'!$G$11:$N$17=D363),TRANSPOSE(COLUMN('Current 2025 Points'!$G$11:$N$17)^0)),0))</f>
        <v>#N/A</v>
      </c>
      <c r="J363" s="58"/>
      <c r="K363" s="58">
        <f>F363-IFERROR(VLOOKUP(D363,'Pre-transfer 2025 Ranking'!$D:$F,3,0),0)</f>
        <v>124</v>
      </c>
      <c r="L363">
        <f>countif('Pre-transfer 2025 Points'!$E$11:$L$17,D363)</f>
        <v>0</v>
      </c>
      <c r="M363" s="59">
        <f>countif('Current 2025 Points'!$G$11:$N$17,D363)</f>
        <v>0</v>
      </c>
    </row>
    <row r="364">
      <c r="A364" s="13">
        <v>363.0</v>
      </c>
      <c r="B364" s="13">
        <v>610.0</v>
      </c>
      <c r="C364" s="14" t="s">
        <v>4451</v>
      </c>
      <c r="D364" s="14" t="s">
        <v>1892</v>
      </c>
      <c r="E364" s="14" t="s">
        <v>976</v>
      </c>
      <c r="F364" s="15">
        <v>167.0</v>
      </c>
      <c r="I364" t="str">
        <f t="array" ref="I364">INDEX('Current 2025 Points'!$F$11:$F$77,MATCH(1,MMULT(--('Current 2025 Points'!$G$11:$N$17=D364),TRANSPOSE(COLUMN('Current 2025 Points'!$G$11:$N$17)^0)),0))</f>
        <v>#N/A</v>
      </c>
      <c r="J364" s="58"/>
      <c r="K364" s="58">
        <f>F364-IFERROR(VLOOKUP(D364,'Pre-transfer 2025 Ranking'!$D:$F,3,0),0)</f>
        <v>5</v>
      </c>
      <c r="L364">
        <f>countif('Pre-transfer 2025 Points'!$E$11:$L$17,D364)</f>
        <v>0</v>
      </c>
      <c r="M364" s="59">
        <f>countif('Current 2025 Points'!$G$11:$N$17,D364)</f>
        <v>0</v>
      </c>
    </row>
    <row r="365">
      <c r="A365" s="13">
        <v>364.0</v>
      </c>
      <c r="B365" s="13">
        <v>1155.0</v>
      </c>
      <c r="C365" s="14" t="s">
        <v>4452</v>
      </c>
      <c r="D365" s="14" t="s">
        <v>722</v>
      </c>
      <c r="E365" s="14" t="s">
        <v>415</v>
      </c>
      <c r="F365" s="15">
        <v>167.0</v>
      </c>
      <c r="I365" t="str">
        <f t="array" ref="I365">INDEX('Current 2025 Points'!$F$11:$F$77,MATCH(1,MMULT(--('Current 2025 Points'!$G$11:$N$17=D365),TRANSPOSE(COLUMN('Current 2025 Points'!$G$11:$N$17)^0)),0))</f>
        <v>#N/A</v>
      </c>
      <c r="J365" s="58"/>
      <c r="K365" s="58">
        <f>F365-IFERROR(VLOOKUP(D365,'Pre-transfer 2025 Ranking'!$D:$F,3,0),0)</f>
        <v>153</v>
      </c>
      <c r="L365">
        <f>countif('Pre-transfer 2025 Points'!$E$11:$L$17,D365)</f>
        <v>0</v>
      </c>
      <c r="M365" s="59">
        <f>countif('Current 2025 Points'!$G$11:$N$17,D365)</f>
        <v>0</v>
      </c>
    </row>
    <row r="366">
      <c r="A366" s="13">
        <v>365.0</v>
      </c>
      <c r="B366" s="13">
        <v>248.0</v>
      </c>
      <c r="C366" s="14" t="s">
        <v>318</v>
      </c>
      <c r="D366" s="14" t="s">
        <v>1146</v>
      </c>
      <c r="E366" s="14" t="s">
        <v>4333</v>
      </c>
      <c r="F366" s="15">
        <v>166.0</v>
      </c>
      <c r="I366" t="str">
        <f t="array" ref="I366">INDEX('Current 2025 Points'!$F$11:$F$77,MATCH(1,MMULT(--('Current 2025 Points'!$G$11:$N$17=D366),TRANSPOSE(COLUMN('Current 2025 Points'!$G$11:$N$17)^0)),0))</f>
        <v>#N/A</v>
      </c>
      <c r="J366" s="58"/>
      <c r="K366" s="58">
        <f>F366-IFERROR(VLOOKUP(D366,'Pre-transfer 2025 Ranking'!$D:$F,3,0),0)</f>
        <v>56</v>
      </c>
      <c r="L366">
        <f>countif('Pre-transfer 2025 Points'!$E$11:$L$17,D366)</f>
        <v>0</v>
      </c>
      <c r="M366" s="59">
        <f>countif('Current 2025 Points'!$G$11:$N$17,D366)</f>
        <v>0</v>
      </c>
    </row>
    <row r="367">
      <c r="A367" s="13">
        <v>366.0</v>
      </c>
      <c r="B367" s="13">
        <v>247.0</v>
      </c>
      <c r="C367" s="14" t="s">
        <v>4453</v>
      </c>
      <c r="D367" s="14" t="s">
        <v>1893</v>
      </c>
      <c r="E367" s="14" t="s">
        <v>130</v>
      </c>
      <c r="F367" s="15">
        <v>166.0</v>
      </c>
      <c r="I367" t="str">
        <f t="array" ref="I367">INDEX('Current 2025 Points'!$F$11:$F$77,MATCH(1,MMULT(--('Current 2025 Points'!$G$11:$N$17=D367),TRANSPOSE(COLUMN('Current 2025 Points'!$G$11:$N$17)^0)),0))</f>
        <v>#N/A</v>
      </c>
      <c r="J367" s="58"/>
      <c r="K367" s="58">
        <f>F367-IFERROR(VLOOKUP(D367,'Pre-transfer 2025 Ranking'!$D:$F,3,0),0)</f>
        <v>49</v>
      </c>
      <c r="L367">
        <f>countif('Pre-transfer 2025 Points'!$E$11:$L$17,D367)</f>
        <v>0</v>
      </c>
      <c r="M367" s="59">
        <f>countif('Current 2025 Points'!$G$11:$N$17,D367)</f>
        <v>0</v>
      </c>
    </row>
    <row r="368">
      <c r="A368" s="13">
        <v>367.0</v>
      </c>
      <c r="B368" s="13">
        <v>534.0</v>
      </c>
      <c r="C368" s="14" t="s">
        <v>222</v>
      </c>
      <c r="D368" s="14" t="s">
        <v>235</v>
      </c>
      <c r="E368" s="14" t="s">
        <v>128</v>
      </c>
      <c r="F368" s="15">
        <v>165.0</v>
      </c>
      <c r="I368" t="str">
        <f t="array" ref="I368">INDEX('Current 2025 Points'!$F$11:$F$77,MATCH(1,MMULT(--('Current 2025 Points'!$G$11:$N$17=D368),TRANSPOSE(COLUMN('Current 2025 Points'!$G$11:$N$17)^0)),0))</f>
        <v>#N/A</v>
      </c>
      <c r="J368" s="58"/>
      <c r="K368" s="58">
        <f>F368-IFERROR(VLOOKUP(D368,'Pre-transfer 2025 Ranking'!$D:$F,3,0),0)</f>
        <v>84</v>
      </c>
      <c r="L368">
        <f>countif('Pre-transfer 2025 Points'!$E$11:$L$17,D368)</f>
        <v>0</v>
      </c>
      <c r="M368" s="59">
        <f>countif('Current 2025 Points'!$G$11:$N$17,D368)</f>
        <v>0</v>
      </c>
    </row>
    <row r="369">
      <c r="A369" s="13">
        <v>368.0</v>
      </c>
      <c r="B369" s="13">
        <v>281.0</v>
      </c>
      <c r="C369" s="14" t="s">
        <v>292</v>
      </c>
      <c r="D369" s="14" t="s">
        <v>785</v>
      </c>
      <c r="E369" s="14" t="s">
        <v>130</v>
      </c>
      <c r="F369" s="15">
        <v>165.0</v>
      </c>
      <c r="I369" t="str">
        <f t="array" ref="I369">INDEX('Current 2025 Points'!$F$11:$F$77,MATCH(1,MMULT(--('Current 2025 Points'!$G$11:$N$17=D369),TRANSPOSE(COLUMN('Current 2025 Points'!$G$11:$N$17)^0)),0))</f>
        <v>#N/A</v>
      </c>
      <c r="J369" s="58"/>
      <c r="K369" s="58">
        <f>F369-IFERROR(VLOOKUP(D369,'Pre-transfer 2025 Ranking'!$D:$F,3,0),0)</f>
        <v>113</v>
      </c>
      <c r="L369">
        <f>countif('Pre-transfer 2025 Points'!$E$11:$L$17,D369)</f>
        <v>0</v>
      </c>
      <c r="M369" s="59">
        <f>countif('Current 2025 Points'!$G$11:$N$17,D369)</f>
        <v>0</v>
      </c>
    </row>
    <row r="370">
      <c r="A370" s="13">
        <v>369.0</v>
      </c>
      <c r="B370" s="13">
        <v>1467.0</v>
      </c>
      <c r="C370" s="14" t="s">
        <v>4454</v>
      </c>
      <c r="D370" s="14" t="s">
        <v>1894</v>
      </c>
      <c r="E370" s="14" t="s">
        <v>157</v>
      </c>
      <c r="F370" s="15">
        <v>164.0</v>
      </c>
      <c r="I370" t="str">
        <f t="array" ref="I370">INDEX('Current 2025 Points'!$F$11:$F$77,MATCH(1,MMULT(--('Current 2025 Points'!$G$11:$N$17=D370),TRANSPOSE(COLUMN('Current 2025 Points'!$G$11:$N$17)^0)),0))</f>
        <v>#N/A</v>
      </c>
      <c r="J370" s="58"/>
      <c r="K370" s="58">
        <f>F370-IFERROR(VLOOKUP(D370,'Pre-transfer 2025 Ranking'!$D:$F,3,0),0)</f>
        <v>147</v>
      </c>
      <c r="L370">
        <f>countif('Pre-transfer 2025 Points'!$E$11:$L$17,D370)</f>
        <v>0</v>
      </c>
      <c r="M370" s="59">
        <f>countif('Current 2025 Points'!$G$11:$N$17,D370)</f>
        <v>0</v>
      </c>
    </row>
    <row r="371">
      <c r="A371" s="13">
        <v>370.0</v>
      </c>
      <c r="B371" s="14">
        <v>519.0</v>
      </c>
      <c r="C371" s="14" t="s">
        <v>4353</v>
      </c>
      <c r="D371" s="14" t="s">
        <v>895</v>
      </c>
      <c r="E371" s="14" t="s">
        <v>130</v>
      </c>
      <c r="F371" s="15">
        <v>164.0</v>
      </c>
      <c r="I371" t="str">
        <f t="array" ref="I371">INDEX('Current 2025 Points'!$F$11:$F$77,MATCH(1,MMULT(--('Current 2025 Points'!$G$11:$N$17=D371),TRANSPOSE(COLUMN('Current 2025 Points'!$G$11:$N$17)^0)),0))</f>
        <v>#N/A</v>
      </c>
      <c r="J371" s="58"/>
      <c r="K371" s="58">
        <f>F371-IFERROR(VLOOKUP(D371,'Pre-transfer 2025 Ranking'!$D:$F,3,0),0)</f>
        <v>30</v>
      </c>
      <c r="L371">
        <f>countif('Pre-transfer 2025 Points'!$E$11:$L$17,D371)</f>
        <v>0</v>
      </c>
      <c r="M371" s="59">
        <f>countif('Current 2025 Points'!$G$11:$N$17,D371)</f>
        <v>0</v>
      </c>
    </row>
    <row r="372">
      <c r="A372" s="13">
        <v>371.0</v>
      </c>
      <c r="B372" s="13">
        <v>699.0</v>
      </c>
      <c r="C372" s="14" t="s">
        <v>243</v>
      </c>
      <c r="D372" s="14" t="s">
        <v>1895</v>
      </c>
      <c r="E372" s="14" t="s">
        <v>4455</v>
      </c>
      <c r="F372" s="15">
        <v>164.0</v>
      </c>
      <c r="I372" t="str">
        <f t="array" ref="I372">INDEX('Current 2025 Points'!$F$11:$F$77,MATCH(1,MMULT(--('Current 2025 Points'!$G$11:$N$17=D372),TRANSPOSE(COLUMN('Current 2025 Points'!$G$11:$N$17)^0)),0))</f>
        <v>#N/A</v>
      </c>
      <c r="J372" s="58"/>
      <c r="K372" s="58">
        <f>F372-IFERROR(VLOOKUP(D372,'Pre-transfer 2025 Ranking'!$D:$F,3,0),0)</f>
        <v>44</v>
      </c>
      <c r="L372">
        <f>countif('Pre-transfer 2025 Points'!$E$11:$L$17,D372)</f>
        <v>0</v>
      </c>
      <c r="M372" s="59">
        <f>countif('Current 2025 Points'!$G$11:$N$17,D372)</f>
        <v>0</v>
      </c>
    </row>
    <row r="373">
      <c r="A373" s="13">
        <v>372.0</v>
      </c>
      <c r="B373" s="13">
        <v>175.0</v>
      </c>
      <c r="C373" s="14" t="s">
        <v>4456</v>
      </c>
      <c r="D373" s="14" t="s">
        <v>1390</v>
      </c>
      <c r="E373" s="14" t="s">
        <v>93</v>
      </c>
      <c r="F373" s="15">
        <v>163.0</v>
      </c>
      <c r="I373" t="str">
        <f t="array" ref="I373">INDEX('Current 2025 Points'!$F$11:$F$77,MATCH(1,MMULT(--('Current 2025 Points'!$G$11:$N$17=D373),TRANSPOSE(COLUMN('Current 2025 Points'!$G$11:$N$17)^0)),0))</f>
        <v>#N/A</v>
      </c>
      <c r="J373" s="58"/>
      <c r="K373" s="58">
        <f>F373-IFERROR(VLOOKUP(D373,'Pre-transfer 2025 Ranking'!$D:$F,3,0),0)</f>
        <v>72</v>
      </c>
      <c r="L373">
        <f>countif('Pre-transfer 2025 Points'!$E$11:$L$17,D373)</f>
        <v>0</v>
      </c>
      <c r="M373" s="59">
        <f>countif('Current 2025 Points'!$G$11:$N$17,D373)</f>
        <v>0</v>
      </c>
    </row>
    <row r="374">
      <c r="A374" s="13">
        <v>373.0</v>
      </c>
      <c r="B374" s="13">
        <v>691.0</v>
      </c>
      <c r="C374" s="14" t="s">
        <v>4457</v>
      </c>
      <c r="D374" s="14" t="s">
        <v>955</v>
      </c>
      <c r="E374" s="14" t="s">
        <v>4315</v>
      </c>
      <c r="F374" s="15">
        <v>162.0</v>
      </c>
      <c r="I374" t="str">
        <f t="array" ref="I374">INDEX('Current 2025 Points'!$F$11:$F$77,MATCH(1,MMULT(--('Current 2025 Points'!$G$11:$N$17=D374),TRANSPOSE(COLUMN('Current 2025 Points'!$G$11:$N$17)^0)),0))</f>
        <v>#N/A</v>
      </c>
      <c r="J374" s="58"/>
      <c r="K374" s="58">
        <f>F374-IFERROR(VLOOKUP(D374,'Pre-transfer 2025 Ranking'!$D:$F,3,0),0)</f>
        <v>72</v>
      </c>
      <c r="L374">
        <f>countif('Pre-transfer 2025 Points'!$E$11:$L$17,D374)</f>
        <v>0</v>
      </c>
      <c r="M374" s="59">
        <f>countif('Current 2025 Points'!$G$11:$N$17,D374)</f>
        <v>0</v>
      </c>
    </row>
    <row r="375">
      <c r="A375" s="13">
        <v>374.0</v>
      </c>
      <c r="B375" s="13">
        <v>570.0</v>
      </c>
      <c r="C375" s="14" t="s">
        <v>4458</v>
      </c>
      <c r="D375" s="14" t="s">
        <v>912</v>
      </c>
      <c r="E375" s="14" t="s">
        <v>128</v>
      </c>
      <c r="F375" s="15">
        <v>161.0</v>
      </c>
      <c r="I375" t="str">
        <f t="array" ref="I375">INDEX('Current 2025 Points'!$F$11:$F$77,MATCH(1,MMULT(--('Current 2025 Points'!$G$11:$N$17=D375),TRANSPOSE(COLUMN('Current 2025 Points'!$G$11:$N$17)^0)),0))</f>
        <v>#N/A</v>
      </c>
      <c r="J375" s="58"/>
      <c r="K375" s="58">
        <f>F375-IFERROR(VLOOKUP(D375,'Pre-transfer 2025 Ranking'!$D:$F,3,0),0)</f>
        <v>5</v>
      </c>
      <c r="L375">
        <f>countif('Pre-transfer 2025 Points'!$E$11:$L$17,D375)</f>
        <v>0</v>
      </c>
      <c r="M375" s="59">
        <f>countif('Current 2025 Points'!$G$11:$N$17,D375)</f>
        <v>0</v>
      </c>
    </row>
    <row r="376">
      <c r="A376" s="13">
        <v>375.0</v>
      </c>
      <c r="B376" s="13">
        <v>342.0</v>
      </c>
      <c r="C376" s="14" t="s">
        <v>288</v>
      </c>
      <c r="D376" s="14" t="s">
        <v>741</v>
      </c>
      <c r="E376" s="14" t="s">
        <v>4326</v>
      </c>
      <c r="F376" s="15">
        <v>161.0</v>
      </c>
      <c r="I376" t="str">
        <f t="array" ref="I376">INDEX('Current 2025 Points'!$F$11:$F$77,MATCH(1,MMULT(--('Current 2025 Points'!$G$11:$N$17=D376),TRANSPOSE(COLUMN('Current 2025 Points'!$G$11:$N$17)^0)),0))</f>
        <v>#N/A</v>
      </c>
      <c r="J376" s="58"/>
      <c r="K376" s="58">
        <f>F376-IFERROR(VLOOKUP(D376,'Pre-transfer 2025 Ranking'!$D:$F,3,0),0)</f>
        <v>32</v>
      </c>
      <c r="L376">
        <f>countif('Pre-transfer 2025 Points'!$E$11:$L$17,D376)</f>
        <v>0</v>
      </c>
      <c r="M376" s="59">
        <f>countif('Current 2025 Points'!$G$11:$N$17,D376)</f>
        <v>0</v>
      </c>
    </row>
    <row r="377">
      <c r="A377" s="13">
        <v>376.0</v>
      </c>
      <c r="B377" s="13">
        <v>596.0</v>
      </c>
      <c r="C377" s="14" t="s">
        <v>4341</v>
      </c>
      <c r="D377" s="14" t="s">
        <v>1100</v>
      </c>
      <c r="E377" s="14" t="s">
        <v>4375</v>
      </c>
      <c r="F377" s="15">
        <v>161.0</v>
      </c>
      <c r="I377" t="str">
        <f t="array" ref="I377">INDEX('Current 2025 Points'!$F$11:$F$77,MATCH(1,MMULT(--('Current 2025 Points'!$G$11:$N$17=D377),TRANSPOSE(COLUMN('Current 2025 Points'!$G$11:$N$17)^0)),0))</f>
        <v>#N/A</v>
      </c>
      <c r="J377" s="58"/>
      <c r="K377" s="58">
        <f>F377-IFERROR(VLOOKUP(D377,'Pre-transfer 2025 Ranking'!$D:$F,3,0),0)</f>
        <v>58</v>
      </c>
      <c r="L377">
        <f>countif('Pre-transfer 2025 Points'!$E$11:$L$17,D377)</f>
        <v>0</v>
      </c>
      <c r="M377" s="59">
        <f>countif('Current 2025 Points'!$G$11:$N$17,D377)</f>
        <v>0</v>
      </c>
    </row>
    <row r="378">
      <c r="A378" s="13">
        <v>377.0</v>
      </c>
      <c r="B378" s="13">
        <v>372.0</v>
      </c>
      <c r="C378" s="14" t="s">
        <v>609</v>
      </c>
      <c r="D378" s="14" t="s">
        <v>1896</v>
      </c>
      <c r="E378" s="14" t="s">
        <v>115</v>
      </c>
      <c r="F378" s="15">
        <v>161.0</v>
      </c>
      <c r="I378" t="str">
        <f t="array" ref="I378">INDEX('Current 2025 Points'!$F$11:$F$77,MATCH(1,MMULT(--('Current 2025 Points'!$G$11:$N$17=D378),TRANSPOSE(COLUMN('Current 2025 Points'!$G$11:$N$17)^0)),0))</f>
        <v>#N/A</v>
      </c>
      <c r="J378" s="58"/>
      <c r="K378" s="58">
        <f>F378-IFERROR(VLOOKUP(D378,'Pre-transfer 2025 Ranking'!$D:$F,3,0),0)</f>
        <v>24</v>
      </c>
      <c r="L378">
        <f>countif('Pre-transfer 2025 Points'!$E$11:$L$17,D378)</f>
        <v>0</v>
      </c>
      <c r="M378" s="59">
        <f>countif('Current 2025 Points'!$G$11:$N$17,D378)</f>
        <v>0</v>
      </c>
    </row>
    <row r="379">
      <c r="A379" s="13">
        <v>378.0</v>
      </c>
      <c r="B379" s="13">
        <v>1502.0</v>
      </c>
      <c r="C379" s="14" t="s">
        <v>4459</v>
      </c>
      <c r="D379" s="14" t="s">
        <v>889</v>
      </c>
      <c r="E379" s="14" t="s">
        <v>362</v>
      </c>
      <c r="F379" s="15">
        <v>161.0</v>
      </c>
      <c r="I379" t="str">
        <f t="array" ref="I379">INDEX('Current 2025 Points'!$F$11:$F$77,MATCH(1,MMULT(--('Current 2025 Points'!$G$11:$N$17=D379),TRANSPOSE(COLUMN('Current 2025 Points'!$G$11:$N$17)^0)),0))</f>
        <v>#N/A</v>
      </c>
      <c r="J379" s="58"/>
      <c r="K379" s="58">
        <f>F379-IFERROR(VLOOKUP(D379,'Pre-transfer 2025 Ranking'!$D:$F,3,0),0)</f>
        <v>21</v>
      </c>
      <c r="L379">
        <f>countif('Pre-transfer 2025 Points'!$E$11:$L$17,D379)</f>
        <v>0</v>
      </c>
      <c r="M379" s="59">
        <f>countif('Current 2025 Points'!$G$11:$N$17,D379)</f>
        <v>0</v>
      </c>
    </row>
    <row r="380">
      <c r="A380" s="13">
        <v>379.0</v>
      </c>
      <c r="B380" s="13">
        <v>1826.0</v>
      </c>
      <c r="C380" s="14" t="s">
        <v>4460</v>
      </c>
      <c r="D380" s="14" t="s">
        <v>1775</v>
      </c>
      <c r="E380" s="14" t="s">
        <v>4461</v>
      </c>
      <c r="F380" s="15">
        <v>161.0</v>
      </c>
      <c r="I380" t="str">
        <f t="array" ref="I380">INDEX('Current 2025 Points'!$F$11:$F$77,MATCH(1,MMULT(--('Current 2025 Points'!$G$11:$N$17=D380),TRANSPOSE(COLUMN('Current 2025 Points'!$G$11:$N$17)^0)),0))</f>
        <v>#N/A</v>
      </c>
      <c r="J380" s="58"/>
      <c r="K380" s="58">
        <f>F380-IFERROR(VLOOKUP(D380,'Pre-transfer 2025 Ranking'!$D:$F,3,0),0)</f>
        <v>71</v>
      </c>
      <c r="L380">
        <f>countif('Pre-transfer 2025 Points'!$E$11:$L$17,D380)</f>
        <v>0</v>
      </c>
      <c r="M380" s="59">
        <f>countif('Current 2025 Points'!$G$11:$N$17,D380)</f>
        <v>0</v>
      </c>
    </row>
    <row r="381">
      <c r="A381" s="13">
        <v>380.0</v>
      </c>
      <c r="B381" s="13">
        <v>486.0</v>
      </c>
      <c r="C381" s="14" t="s">
        <v>225</v>
      </c>
      <c r="D381" s="14" t="s">
        <v>444</v>
      </c>
      <c r="E381" s="14" t="s">
        <v>324</v>
      </c>
      <c r="F381" s="15">
        <v>160.0</v>
      </c>
      <c r="I381" t="str">
        <f t="array" ref="I381">INDEX('Current 2025 Points'!$F$11:$F$77,MATCH(1,MMULT(--('Current 2025 Points'!$G$11:$N$17=D381),TRANSPOSE(COLUMN('Current 2025 Points'!$G$11:$N$17)^0)),0))</f>
        <v>#N/A</v>
      </c>
      <c r="J381" s="58"/>
      <c r="K381" s="58">
        <f>F381-IFERROR(VLOOKUP(D381,'Pre-transfer 2025 Ranking'!$D:$F,3,0),0)</f>
        <v>54</v>
      </c>
      <c r="L381">
        <f>countif('Pre-transfer 2025 Points'!$E$11:$L$17,D381)</f>
        <v>0</v>
      </c>
      <c r="M381" s="59">
        <f>countif('Current 2025 Points'!$G$11:$N$17,D381)</f>
        <v>0</v>
      </c>
    </row>
    <row r="382">
      <c r="A382" s="13">
        <v>381.0</v>
      </c>
      <c r="B382" s="13">
        <v>1445.0</v>
      </c>
      <c r="C382" s="14" t="s">
        <v>4389</v>
      </c>
      <c r="D382" s="14" t="s">
        <v>961</v>
      </c>
      <c r="E382" s="14" t="s">
        <v>102</v>
      </c>
      <c r="F382" s="15">
        <v>158.0</v>
      </c>
      <c r="I382" t="str">
        <f t="array" ref="I382">INDEX('Current 2025 Points'!$F$11:$F$77,MATCH(1,MMULT(--('Current 2025 Points'!$G$11:$N$17=D382),TRANSPOSE(COLUMN('Current 2025 Points'!$G$11:$N$17)^0)),0))</f>
        <v>#N/A</v>
      </c>
      <c r="J382" s="58"/>
      <c r="K382" s="58">
        <f>F382-IFERROR(VLOOKUP(D382,'Pre-transfer 2025 Ranking'!$D:$F,3,0),0)</f>
        <v>92</v>
      </c>
      <c r="L382">
        <f>countif('Pre-transfer 2025 Points'!$E$11:$L$17,D382)</f>
        <v>0</v>
      </c>
      <c r="M382" s="59">
        <f>countif('Current 2025 Points'!$G$11:$N$17,D382)</f>
        <v>0</v>
      </c>
    </row>
    <row r="383">
      <c r="A383" s="13">
        <v>382.0</v>
      </c>
      <c r="B383" s="13">
        <v>36.0</v>
      </c>
      <c r="C383" s="14" t="s">
        <v>4462</v>
      </c>
      <c r="D383" s="14" t="s">
        <v>935</v>
      </c>
      <c r="E383" s="14" t="s">
        <v>106</v>
      </c>
      <c r="F383" s="15">
        <v>158.0</v>
      </c>
      <c r="I383" t="str">
        <f t="array" ref="I383">INDEX('Current 2025 Points'!$F$11:$F$77,MATCH(1,MMULT(--('Current 2025 Points'!$G$11:$N$17=D383),TRANSPOSE(COLUMN('Current 2025 Points'!$G$11:$N$17)^0)),0))</f>
        <v>#N/A</v>
      </c>
      <c r="J383" s="58"/>
      <c r="K383" s="58">
        <f>F383-IFERROR(VLOOKUP(D383,'Pre-transfer 2025 Ranking'!$D:$F,3,0),0)</f>
        <v>42</v>
      </c>
      <c r="L383">
        <f>countif('Pre-transfer 2025 Points'!$E$11:$L$17,D383)</f>
        <v>0</v>
      </c>
      <c r="M383" s="59">
        <f>countif('Current 2025 Points'!$G$11:$N$17,D383)</f>
        <v>0</v>
      </c>
    </row>
    <row r="384">
      <c r="A384" s="13">
        <v>383.0</v>
      </c>
      <c r="B384" s="13">
        <v>871.0</v>
      </c>
      <c r="C384" s="14" t="s">
        <v>4463</v>
      </c>
      <c r="D384" s="14" t="s">
        <v>1511</v>
      </c>
      <c r="E384" s="14" t="s">
        <v>106</v>
      </c>
      <c r="F384" s="15">
        <v>158.0</v>
      </c>
      <c r="I384" t="str">
        <f t="array" ref="I384">INDEX('Current 2025 Points'!$F$11:$F$77,MATCH(1,MMULT(--('Current 2025 Points'!$G$11:$N$17=D384),TRANSPOSE(COLUMN('Current 2025 Points'!$G$11:$N$17)^0)),0))</f>
        <v>#N/A</v>
      </c>
      <c r="J384" s="58"/>
      <c r="K384" s="58">
        <f>F384-IFERROR(VLOOKUP(D384,'Pre-transfer 2025 Ranking'!$D:$F,3,0),0)</f>
        <v>89</v>
      </c>
      <c r="L384">
        <f>countif('Pre-transfer 2025 Points'!$E$11:$L$17,D384)</f>
        <v>0</v>
      </c>
      <c r="M384" s="59">
        <f>countif('Current 2025 Points'!$G$11:$N$17,D384)</f>
        <v>0</v>
      </c>
    </row>
    <row r="385">
      <c r="A385" s="13">
        <v>384.0</v>
      </c>
      <c r="B385" s="13">
        <v>458.0</v>
      </c>
      <c r="C385" s="14" t="s">
        <v>124</v>
      </c>
      <c r="D385" s="14" t="s">
        <v>1292</v>
      </c>
      <c r="E385" s="14" t="s">
        <v>4408</v>
      </c>
      <c r="F385" s="15">
        <v>157.0</v>
      </c>
      <c r="I385" t="str">
        <f t="array" ref="I385">INDEX('Current 2025 Points'!$F$11:$F$77,MATCH(1,MMULT(--('Current 2025 Points'!$G$11:$N$17=D385),TRANSPOSE(COLUMN('Current 2025 Points'!$G$11:$N$17)^0)),0))</f>
        <v>#N/A</v>
      </c>
      <c r="J385" s="58"/>
      <c r="K385" s="58">
        <f>F385-IFERROR(VLOOKUP(D385,'Pre-transfer 2025 Ranking'!$D:$F,3,0),0)</f>
        <v>0</v>
      </c>
      <c r="L385">
        <f>countif('Pre-transfer 2025 Points'!$E$11:$L$17,D385)</f>
        <v>0</v>
      </c>
      <c r="M385" s="59">
        <f>countif('Current 2025 Points'!$G$11:$N$17,D385)</f>
        <v>0</v>
      </c>
    </row>
    <row r="386">
      <c r="A386" s="13">
        <v>385.0</v>
      </c>
      <c r="B386" s="13">
        <v>424.0</v>
      </c>
      <c r="C386" s="14" t="s">
        <v>119</v>
      </c>
      <c r="D386" s="14" t="s">
        <v>631</v>
      </c>
      <c r="E386" s="14" t="s">
        <v>99</v>
      </c>
      <c r="F386" s="15">
        <v>157.0</v>
      </c>
      <c r="I386" t="str">
        <f t="array" ref="I386">INDEX('Current 2025 Points'!$F$11:$F$77,MATCH(1,MMULT(--('Current 2025 Points'!$G$11:$N$17=D386),TRANSPOSE(COLUMN('Current 2025 Points'!$G$11:$N$17)^0)),0))</f>
        <v>#N/A</v>
      </c>
      <c r="J386" s="58"/>
      <c r="K386" s="58">
        <f>F386-IFERROR(VLOOKUP(D386,'Pre-transfer 2025 Ranking'!$D:$F,3,0),0)</f>
        <v>50</v>
      </c>
      <c r="L386">
        <f>countif('Pre-transfer 2025 Points'!$E$11:$L$17,D386)</f>
        <v>0</v>
      </c>
      <c r="M386" s="59">
        <f>countif('Current 2025 Points'!$G$11:$N$17,D386)</f>
        <v>0</v>
      </c>
    </row>
    <row r="387">
      <c r="A387" s="13">
        <v>386.0</v>
      </c>
      <c r="B387" s="13">
        <v>267.0</v>
      </c>
      <c r="C387" s="14" t="s">
        <v>4453</v>
      </c>
      <c r="D387" s="14" t="s">
        <v>501</v>
      </c>
      <c r="E387" s="14" t="s">
        <v>157</v>
      </c>
      <c r="F387" s="15">
        <v>157.0</v>
      </c>
      <c r="I387" t="str">
        <f t="array" ref="I387">INDEX('Current 2025 Points'!$F$11:$F$77,MATCH(1,MMULT(--('Current 2025 Points'!$G$11:$N$17=D387),TRANSPOSE(COLUMN('Current 2025 Points'!$G$11:$N$17)^0)),0))</f>
        <v>#N/A</v>
      </c>
      <c r="J387" s="58"/>
      <c r="K387" s="58">
        <f>F387-IFERROR(VLOOKUP(D387,'Pre-transfer 2025 Ranking'!$D:$F,3,0),0)</f>
        <v>35</v>
      </c>
      <c r="L387">
        <f>countif('Pre-transfer 2025 Points'!$E$11:$L$17,D387)</f>
        <v>0</v>
      </c>
      <c r="M387" s="59">
        <f>countif('Current 2025 Points'!$G$11:$N$17,D387)</f>
        <v>0</v>
      </c>
    </row>
    <row r="388">
      <c r="A388" s="13">
        <v>387.0</v>
      </c>
      <c r="B388" s="13">
        <v>468.0</v>
      </c>
      <c r="C388" s="14" t="s">
        <v>148</v>
      </c>
      <c r="D388" s="14" t="s">
        <v>1035</v>
      </c>
      <c r="E388" s="14" t="s">
        <v>139</v>
      </c>
      <c r="F388" s="15">
        <v>156.0</v>
      </c>
      <c r="I388" t="str">
        <f t="array" ref="I388">INDEX('Current 2025 Points'!$F$11:$F$77,MATCH(1,MMULT(--('Current 2025 Points'!$G$11:$N$17=D388),TRANSPOSE(COLUMN('Current 2025 Points'!$G$11:$N$17)^0)),0))</f>
        <v>#N/A</v>
      </c>
      <c r="J388" s="58"/>
      <c r="K388" s="58">
        <f>F388-IFERROR(VLOOKUP(D388,'Pre-transfer 2025 Ranking'!$D:$F,3,0),0)</f>
        <v>65</v>
      </c>
      <c r="L388">
        <f>countif('Pre-transfer 2025 Points'!$E$11:$L$17,D388)</f>
        <v>0</v>
      </c>
      <c r="M388" s="59">
        <f>countif('Current 2025 Points'!$G$11:$N$17,D388)</f>
        <v>0</v>
      </c>
    </row>
    <row r="389">
      <c r="A389" s="13">
        <v>388.0</v>
      </c>
      <c r="B389" s="13">
        <v>165.0</v>
      </c>
      <c r="C389" s="14" t="s">
        <v>550</v>
      </c>
      <c r="D389" s="14" t="s">
        <v>1897</v>
      </c>
      <c r="E389" s="14" t="s">
        <v>4330</v>
      </c>
      <c r="F389" s="15">
        <v>156.0</v>
      </c>
      <c r="I389" t="str">
        <f t="array" ref="I389">INDEX('Current 2025 Points'!$F$11:$F$77,MATCH(1,MMULT(--('Current 2025 Points'!$G$11:$N$17=D389),TRANSPOSE(COLUMN('Current 2025 Points'!$G$11:$N$17)^0)),0))</f>
        <v>#N/A</v>
      </c>
      <c r="J389" s="58"/>
      <c r="K389" s="58">
        <f>F389-IFERROR(VLOOKUP(D389,'Pre-transfer 2025 Ranking'!$D:$F,3,0),0)</f>
        <v>25</v>
      </c>
      <c r="L389">
        <f>countif('Pre-transfer 2025 Points'!$E$11:$L$17,D389)</f>
        <v>0</v>
      </c>
      <c r="M389" s="59">
        <f>countif('Current 2025 Points'!$G$11:$N$17,D389)</f>
        <v>0</v>
      </c>
    </row>
    <row r="390">
      <c r="A390" s="13">
        <v>389.0</v>
      </c>
      <c r="B390" s="13">
        <v>416.0</v>
      </c>
      <c r="C390" s="14" t="s">
        <v>1029</v>
      </c>
      <c r="D390" s="14" t="s">
        <v>1615</v>
      </c>
      <c r="E390" s="14" t="s">
        <v>143</v>
      </c>
      <c r="F390" s="15">
        <v>156.0</v>
      </c>
      <c r="I390" t="str">
        <f t="array" ref="I390">INDEX('Current 2025 Points'!$F$11:$F$77,MATCH(1,MMULT(--('Current 2025 Points'!$G$11:$N$17=D390),TRANSPOSE(COLUMN('Current 2025 Points'!$G$11:$N$17)^0)),0))</f>
        <v>#N/A</v>
      </c>
      <c r="J390" s="58"/>
      <c r="K390" s="58">
        <f>F390-IFERROR(VLOOKUP(D390,'Pre-transfer 2025 Ranking'!$D:$F,3,0),0)</f>
        <v>18</v>
      </c>
      <c r="L390">
        <f>countif('Pre-transfer 2025 Points'!$E$11:$L$17,D390)</f>
        <v>0</v>
      </c>
      <c r="M390" s="59">
        <f>countif('Current 2025 Points'!$G$11:$N$17,D390)</f>
        <v>0</v>
      </c>
    </row>
    <row r="391">
      <c r="A391" s="13">
        <v>390.0</v>
      </c>
      <c r="B391" s="13">
        <v>353.0</v>
      </c>
      <c r="C391" s="14" t="s">
        <v>4442</v>
      </c>
      <c r="D391" s="14" t="s">
        <v>1581</v>
      </c>
      <c r="E391" s="14" t="s">
        <v>4333</v>
      </c>
      <c r="F391" s="15">
        <v>156.0</v>
      </c>
      <c r="I391" t="str">
        <f t="array" ref="I391">INDEX('Current 2025 Points'!$F$11:$F$77,MATCH(1,MMULT(--('Current 2025 Points'!$G$11:$N$17=D391),TRANSPOSE(COLUMN('Current 2025 Points'!$G$11:$N$17)^0)),0))</f>
        <v>#N/A</v>
      </c>
      <c r="J391" s="58"/>
      <c r="K391" s="58">
        <f>F391-IFERROR(VLOOKUP(D391,'Pre-transfer 2025 Ranking'!$D:$F,3,0),0)</f>
        <v>124</v>
      </c>
      <c r="L391">
        <f>countif('Pre-transfer 2025 Points'!$E$11:$L$17,D391)</f>
        <v>0</v>
      </c>
      <c r="M391" s="59">
        <f>countif('Current 2025 Points'!$G$11:$N$17,D391)</f>
        <v>0</v>
      </c>
    </row>
    <row r="392">
      <c r="A392" s="13">
        <v>391.0</v>
      </c>
      <c r="B392" s="14">
        <v>351.0</v>
      </c>
      <c r="C392" s="14" t="s">
        <v>4436</v>
      </c>
      <c r="D392" s="14" t="s">
        <v>1668</v>
      </c>
      <c r="E392" s="14" t="s">
        <v>625</v>
      </c>
      <c r="F392" s="15">
        <v>156.0</v>
      </c>
      <c r="I392" t="str">
        <f t="array" ref="I392">INDEX('Current 2025 Points'!$F$11:$F$77,MATCH(1,MMULT(--('Current 2025 Points'!$G$11:$N$17=D392),TRANSPOSE(COLUMN('Current 2025 Points'!$G$11:$N$17)^0)),0))</f>
        <v>#N/A</v>
      </c>
      <c r="J392" s="58"/>
      <c r="K392" s="58">
        <f>F392-IFERROR(VLOOKUP(D392,'Pre-transfer 2025 Ranking'!$D:$F,3,0),0)</f>
        <v>1</v>
      </c>
      <c r="L392">
        <f>countif('Pre-transfer 2025 Points'!$E$11:$L$17,D392)</f>
        <v>0</v>
      </c>
      <c r="M392" s="59">
        <f>countif('Current 2025 Points'!$G$11:$N$17,D392)</f>
        <v>0</v>
      </c>
    </row>
    <row r="393">
      <c r="A393" s="13">
        <v>392.0</v>
      </c>
      <c r="B393" s="13">
        <v>1105.0</v>
      </c>
      <c r="C393" s="14" t="s">
        <v>4464</v>
      </c>
      <c r="D393" s="14" t="s">
        <v>1898</v>
      </c>
      <c r="E393" s="14" t="s">
        <v>4465</v>
      </c>
      <c r="F393" s="15">
        <v>156.0</v>
      </c>
      <c r="I393" t="str">
        <f t="array" ref="I393">INDEX('Current 2025 Points'!$F$11:$F$77,MATCH(1,MMULT(--('Current 2025 Points'!$G$11:$N$17=D393),TRANSPOSE(COLUMN('Current 2025 Points'!$G$11:$N$17)^0)),0))</f>
        <v>#N/A</v>
      </c>
      <c r="J393" s="58"/>
      <c r="K393" s="58">
        <f>F393-IFERROR(VLOOKUP(D393,'Pre-transfer 2025 Ranking'!$D:$F,3,0),0)</f>
        <v>0</v>
      </c>
      <c r="L393">
        <f>countif('Pre-transfer 2025 Points'!$E$11:$L$17,D393)</f>
        <v>0</v>
      </c>
      <c r="M393" s="59">
        <f>countif('Current 2025 Points'!$G$11:$N$17,D393)</f>
        <v>0</v>
      </c>
    </row>
    <row r="394">
      <c r="A394" s="13">
        <v>393.0</v>
      </c>
      <c r="B394" s="13">
        <v>357.0</v>
      </c>
      <c r="C394" s="14" t="s">
        <v>4466</v>
      </c>
      <c r="D394" s="14" t="s">
        <v>421</v>
      </c>
      <c r="E394" s="14" t="s">
        <v>4315</v>
      </c>
      <c r="F394" s="15">
        <v>156.0</v>
      </c>
      <c r="I394" t="str">
        <f t="array" ref="I394">INDEX('Current 2025 Points'!$F$11:$F$77,MATCH(1,MMULT(--('Current 2025 Points'!$G$11:$N$17=D394),TRANSPOSE(COLUMN('Current 2025 Points'!$G$11:$N$17)^0)),0))</f>
        <v>#N/A</v>
      </c>
      <c r="J394" s="58"/>
      <c r="K394" s="58">
        <f>F394-IFERROR(VLOOKUP(D394,'Pre-transfer 2025 Ranking'!$D:$F,3,0),0)</f>
        <v>83</v>
      </c>
      <c r="L394">
        <f>countif('Pre-transfer 2025 Points'!$E$11:$L$17,D394)</f>
        <v>0</v>
      </c>
      <c r="M394" s="59">
        <f>countif('Current 2025 Points'!$G$11:$N$17,D394)</f>
        <v>0</v>
      </c>
    </row>
    <row r="395">
      <c r="A395" s="13">
        <v>394.0</v>
      </c>
      <c r="B395" s="13">
        <v>952.0</v>
      </c>
      <c r="C395" s="14" t="s">
        <v>4467</v>
      </c>
      <c r="D395" s="14" t="s">
        <v>246</v>
      </c>
      <c r="E395" s="14" t="s">
        <v>128</v>
      </c>
      <c r="F395" s="15">
        <v>155.0</v>
      </c>
      <c r="I395" t="str">
        <f t="array" ref="I395">INDEX('Current 2025 Points'!$F$11:$F$77,MATCH(1,MMULT(--('Current 2025 Points'!$G$11:$N$17=D395),TRANSPOSE(COLUMN('Current 2025 Points'!$G$11:$N$17)^0)),0))</f>
        <v>#N/A</v>
      </c>
      <c r="J395" s="58"/>
      <c r="K395" s="58">
        <f>F395-IFERROR(VLOOKUP(D395,'Pre-transfer 2025 Ranking'!$D:$F,3,0),0)</f>
        <v>137</v>
      </c>
      <c r="L395">
        <f>countif('Pre-transfer 2025 Points'!$E$11:$L$17,D395)</f>
        <v>0</v>
      </c>
      <c r="M395" s="59">
        <f>countif('Current 2025 Points'!$G$11:$N$17,D395)</f>
        <v>0</v>
      </c>
    </row>
    <row r="396">
      <c r="A396" s="13">
        <v>395.0</v>
      </c>
      <c r="B396" s="13">
        <v>376.0</v>
      </c>
      <c r="C396" s="14" t="s">
        <v>4350</v>
      </c>
      <c r="D396" s="14" t="s">
        <v>1899</v>
      </c>
      <c r="E396" s="14" t="s">
        <v>549</v>
      </c>
      <c r="F396" s="15">
        <v>153.0</v>
      </c>
      <c r="I396" t="str">
        <f t="array" ref="I396">INDEX('Current 2025 Points'!$F$11:$F$77,MATCH(1,MMULT(--('Current 2025 Points'!$G$11:$N$17=D396),TRANSPOSE(COLUMN('Current 2025 Points'!$G$11:$N$17)^0)),0))</f>
        <v>#N/A</v>
      </c>
      <c r="J396" s="58"/>
      <c r="K396" s="58">
        <f>F396-IFERROR(VLOOKUP(D396,'Pre-transfer 2025 Ranking'!$D:$F,3,0),0)</f>
        <v>0</v>
      </c>
      <c r="L396">
        <f>countif('Pre-transfer 2025 Points'!$E$11:$L$17,D396)</f>
        <v>0</v>
      </c>
      <c r="M396" s="59">
        <f>countif('Current 2025 Points'!$G$11:$N$17,D396)</f>
        <v>0</v>
      </c>
    </row>
    <row r="397">
      <c r="A397" s="13">
        <v>396.0</v>
      </c>
      <c r="B397" s="13">
        <v>472.0</v>
      </c>
      <c r="C397" s="14" t="s">
        <v>4340</v>
      </c>
      <c r="D397" s="14" t="s">
        <v>1043</v>
      </c>
      <c r="E397" s="14" t="s">
        <v>4333</v>
      </c>
      <c r="F397" s="15">
        <v>153.0</v>
      </c>
      <c r="I397" t="str">
        <f t="array" ref="I397">INDEX('Current 2025 Points'!$F$11:$F$77,MATCH(1,MMULT(--('Current 2025 Points'!$G$11:$N$17=D397),TRANSPOSE(COLUMN('Current 2025 Points'!$G$11:$N$17)^0)),0))</f>
        <v>#N/A</v>
      </c>
      <c r="J397" s="58"/>
      <c r="K397" s="58">
        <f>F397-IFERROR(VLOOKUP(D397,'Pre-transfer 2025 Ranking'!$D:$F,3,0),0)</f>
        <v>56</v>
      </c>
      <c r="L397">
        <f>countif('Pre-transfer 2025 Points'!$E$11:$L$17,D397)</f>
        <v>0</v>
      </c>
      <c r="M397" s="59">
        <f>countif('Current 2025 Points'!$G$11:$N$17,D397)</f>
        <v>0</v>
      </c>
    </row>
    <row r="398">
      <c r="A398" s="13">
        <v>397.0</v>
      </c>
      <c r="B398" s="13">
        <v>624.0</v>
      </c>
      <c r="C398" s="14" t="s">
        <v>593</v>
      </c>
      <c r="D398" s="14" t="s">
        <v>570</v>
      </c>
      <c r="E398" s="14" t="s">
        <v>4325</v>
      </c>
      <c r="F398" s="15">
        <v>152.0</v>
      </c>
      <c r="I398" t="str">
        <f t="array" ref="I398">INDEX('Current 2025 Points'!$F$11:$F$77,MATCH(1,MMULT(--('Current 2025 Points'!$G$11:$N$17=D398),TRANSPOSE(COLUMN('Current 2025 Points'!$G$11:$N$17)^0)),0))</f>
        <v>#N/A</v>
      </c>
      <c r="J398" s="58"/>
      <c r="K398" s="58">
        <f>F398-IFERROR(VLOOKUP(D398,'Pre-transfer 2025 Ranking'!$D:$F,3,0),0)</f>
        <v>68</v>
      </c>
      <c r="L398">
        <f>countif('Pre-transfer 2025 Points'!$E$11:$L$17,D398)</f>
        <v>0</v>
      </c>
      <c r="M398" s="59">
        <f>countif('Current 2025 Points'!$G$11:$N$17,D398)</f>
        <v>0</v>
      </c>
    </row>
    <row r="399">
      <c r="A399" s="13">
        <v>398.0</v>
      </c>
      <c r="B399" s="13">
        <v>479.0</v>
      </c>
      <c r="C399" s="14" t="s">
        <v>148</v>
      </c>
      <c r="D399" s="14" t="s">
        <v>985</v>
      </c>
      <c r="E399" s="14" t="s">
        <v>4325</v>
      </c>
      <c r="F399" s="15">
        <v>152.0</v>
      </c>
      <c r="I399" t="str">
        <f t="array" ref="I399">INDEX('Current 2025 Points'!$F$11:$F$77,MATCH(1,MMULT(--('Current 2025 Points'!$G$11:$N$17=D399),TRANSPOSE(COLUMN('Current 2025 Points'!$G$11:$N$17)^0)),0))</f>
        <v>#N/A</v>
      </c>
      <c r="J399" s="58"/>
      <c r="K399" s="58">
        <f>F399-IFERROR(VLOOKUP(D399,'Pre-transfer 2025 Ranking'!$D:$F,3,0),0)</f>
        <v>51</v>
      </c>
      <c r="L399">
        <f>countif('Pre-transfer 2025 Points'!$E$11:$L$17,D399)</f>
        <v>0</v>
      </c>
      <c r="M399" s="59">
        <f>countif('Current 2025 Points'!$G$11:$N$17,D399)</f>
        <v>0</v>
      </c>
    </row>
    <row r="400">
      <c r="A400" s="13">
        <v>399.0</v>
      </c>
      <c r="B400" s="13">
        <v>210.0</v>
      </c>
      <c r="C400" s="14" t="s">
        <v>4468</v>
      </c>
      <c r="D400" s="14" t="s">
        <v>535</v>
      </c>
      <c r="E400" s="14" t="s">
        <v>1658</v>
      </c>
      <c r="F400" s="15">
        <v>152.0</v>
      </c>
      <c r="I400" t="str">
        <f t="array" ref="I400">INDEX('Current 2025 Points'!$F$11:$F$77,MATCH(1,MMULT(--('Current 2025 Points'!$G$11:$N$17=D400),TRANSPOSE(COLUMN('Current 2025 Points'!$G$11:$N$17)^0)),0))</f>
        <v>#N/A</v>
      </c>
      <c r="J400" s="58"/>
      <c r="K400" s="58">
        <f>F400-IFERROR(VLOOKUP(D400,'Pre-transfer 2025 Ranking'!$D:$F,3,0),0)</f>
        <v>17</v>
      </c>
      <c r="L400">
        <f>countif('Pre-transfer 2025 Points'!$E$11:$L$17,D400)</f>
        <v>0</v>
      </c>
      <c r="M400" s="59">
        <f>countif('Current 2025 Points'!$G$11:$N$17,D400)</f>
        <v>0</v>
      </c>
    </row>
    <row r="401">
      <c r="A401" s="13">
        <v>400.0</v>
      </c>
      <c r="B401" s="13">
        <v>617.0</v>
      </c>
      <c r="C401" s="14" t="s">
        <v>1139</v>
      </c>
      <c r="D401" s="14" t="s">
        <v>281</v>
      </c>
      <c r="E401" s="14" t="s">
        <v>704</v>
      </c>
      <c r="F401" s="15">
        <v>151.0</v>
      </c>
      <c r="I401" t="str">
        <f t="array" ref="I401">INDEX('Current 2025 Points'!$F$11:$F$77,MATCH(1,MMULT(--('Current 2025 Points'!$G$11:$N$17=D401),TRANSPOSE(COLUMN('Current 2025 Points'!$G$11:$N$17)^0)),0))</f>
        <v>#N/A</v>
      </c>
      <c r="J401" s="58"/>
      <c r="K401" s="58">
        <f>F401-IFERROR(VLOOKUP(D401,'Pre-transfer 2025 Ranking'!$D:$F,3,0),0)</f>
        <v>21</v>
      </c>
      <c r="L401">
        <f>countif('Pre-transfer 2025 Points'!$E$11:$L$17,D401)</f>
        <v>0</v>
      </c>
      <c r="M401" s="59">
        <f>countif('Current 2025 Points'!$G$11:$N$17,D401)</f>
        <v>0</v>
      </c>
    </row>
    <row r="402">
      <c r="A402" s="13">
        <v>401.0</v>
      </c>
      <c r="B402" s="13">
        <v>93.0</v>
      </c>
      <c r="C402" s="14" t="s">
        <v>4469</v>
      </c>
      <c r="D402" s="14" t="s">
        <v>1900</v>
      </c>
      <c r="E402" s="14" t="s">
        <v>143</v>
      </c>
      <c r="F402" s="15">
        <v>150.0</v>
      </c>
      <c r="I402" t="str">
        <f t="array" ref="I402">INDEX('Current 2025 Points'!$F$11:$F$77,MATCH(1,MMULT(--('Current 2025 Points'!$G$11:$N$17=D402),TRANSPOSE(COLUMN('Current 2025 Points'!$G$11:$N$17)^0)),0))</f>
        <v>#N/A</v>
      </c>
      <c r="J402" s="58"/>
      <c r="K402" s="58">
        <f>F402-IFERROR(VLOOKUP(D402,'Pre-transfer 2025 Ranking'!$D:$F,3,0),0)</f>
        <v>148</v>
      </c>
      <c r="L402">
        <f>countif('Pre-transfer 2025 Points'!$E$11:$L$17,D402)</f>
        <v>0</v>
      </c>
      <c r="M402" s="59">
        <f>countif('Current 2025 Points'!$G$11:$N$17,D402)</f>
        <v>0</v>
      </c>
    </row>
    <row r="403">
      <c r="A403" s="13">
        <v>402.0</v>
      </c>
      <c r="B403" s="13">
        <v>194.0</v>
      </c>
      <c r="C403" s="14" t="s">
        <v>4470</v>
      </c>
      <c r="D403" s="14" t="s">
        <v>1901</v>
      </c>
      <c r="E403" s="14" t="s">
        <v>4330</v>
      </c>
      <c r="F403" s="15">
        <v>150.0</v>
      </c>
      <c r="I403" t="str">
        <f t="array" ref="I403">INDEX('Current 2025 Points'!$F$11:$F$77,MATCH(1,MMULT(--('Current 2025 Points'!$G$11:$N$17=D403),TRANSPOSE(COLUMN('Current 2025 Points'!$G$11:$N$17)^0)),0))</f>
        <v>#N/A</v>
      </c>
      <c r="J403" s="58"/>
      <c r="K403" s="58">
        <f>F403-IFERROR(VLOOKUP(D403,'Pre-transfer 2025 Ranking'!$D:$F,3,0),0)</f>
        <v>30</v>
      </c>
      <c r="L403">
        <f>countif('Pre-transfer 2025 Points'!$E$11:$L$17,D403)</f>
        <v>0</v>
      </c>
      <c r="M403" s="59">
        <f>countif('Current 2025 Points'!$G$11:$N$17,D403)</f>
        <v>0</v>
      </c>
    </row>
    <row r="404">
      <c r="A404" s="13">
        <v>403.0</v>
      </c>
      <c r="B404" s="13">
        <v>723.0</v>
      </c>
      <c r="C404" s="14" t="s">
        <v>4471</v>
      </c>
      <c r="D404" s="14" t="s">
        <v>1288</v>
      </c>
      <c r="E404" s="14" t="s">
        <v>137</v>
      </c>
      <c r="F404" s="15">
        <v>150.0</v>
      </c>
      <c r="I404" t="str">
        <f t="array" ref="I404">INDEX('Current 2025 Points'!$F$11:$F$77,MATCH(1,MMULT(--('Current 2025 Points'!$G$11:$N$17=D404),TRANSPOSE(COLUMN('Current 2025 Points'!$G$11:$N$17)^0)),0))</f>
        <v>#N/A</v>
      </c>
      <c r="J404" s="58"/>
      <c r="K404" s="58">
        <f>F404-IFERROR(VLOOKUP(D404,'Pre-transfer 2025 Ranking'!$D:$F,3,0),0)</f>
        <v>53</v>
      </c>
      <c r="L404">
        <f>countif('Pre-transfer 2025 Points'!$E$11:$L$17,D404)</f>
        <v>0</v>
      </c>
      <c r="M404" s="59">
        <f>countif('Current 2025 Points'!$G$11:$N$17,D404)</f>
        <v>0</v>
      </c>
    </row>
    <row r="405">
      <c r="A405" s="13">
        <v>404.0</v>
      </c>
      <c r="B405" s="13">
        <v>446.0</v>
      </c>
      <c r="C405" s="14" t="s">
        <v>103</v>
      </c>
      <c r="D405" s="14" t="s">
        <v>1902</v>
      </c>
      <c r="E405" s="14" t="s">
        <v>4317</v>
      </c>
      <c r="F405" s="15">
        <v>150.0</v>
      </c>
      <c r="I405" t="str">
        <f t="array" ref="I405">INDEX('Current 2025 Points'!$F$11:$F$77,MATCH(1,MMULT(--('Current 2025 Points'!$G$11:$N$17=D405),TRANSPOSE(COLUMN('Current 2025 Points'!$G$11:$N$17)^0)),0))</f>
        <v>#N/A</v>
      </c>
      <c r="J405" s="58"/>
      <c r="K405" s="58">
        <f>F405-IFERROR(VLOOKUP(D405,'Pre-transfer 2025 Ranking'!$D:$F,3,0),0)</f>
        <v>69</v>
      </c>
      <c r="L405">
        <f>countif('Pre-transfer 2025 Points'!$E$11:$L$17,D405)</f>
        <v>0</v>
      </c>
      <c r="M405" s="59">
        <f>countif('Current 2025 Points'!$G$11:$N$17,D405)</f>
        <v>0</v>
      </c>
    </row>
    <row r="406">
      <c r="A406" s="13">
        <v>405.0</v>
      </c>
      <c r="B406" s="13">
        <v>736.0</v>
      </c>
      <c r="C406" s="14" t="s">
        <v>4472</v>
      </c>
      <c r="D406" s="14" t="s">
        <v>566</v>
      </c>
      <c r="E406" s="14" t="s">
        <v>347</v>
      </c>
      <c r="F406" s="15">
        <v>150.0</v>
      </c>
      <c r="I406" t="str">
        <f t="array" ref="I406">INDEX('Current 2025 Points'!$F$11:$F$77,MATCH(1,MMULT(--('Current 2025 Points'!$G$11:$N$17=D406),TRANSPOSE(COLUMN('Current 2025 Points'!$G$11:$N$17)^0)),0))</f>
        <v>#N/A</v>
      </c>
      <c r="J406" s="58"/>
      <c r="K406" s="58">
        <f>F406-IFERROR(VLOOKUP(D406,'Pre-transfer 2025 Ranking'!$D:$F,3,0),0)</f>
        <v>90</v>
      </c>
      <c r="L406">
        <f>countif('Pre-transfer 2025 Points'!$E$11:$L$17,D406)</f>
        <v>0</v>
      </c>
      <c r="M406" s="59">
        <f>countif('Current 2025 Points'!$G$11:$N$17,D406)</f>
        <v>0</v>
      </c>
    </row>
    <row r="407">
      <c r="A407" s="13">
        <v>406.0</v>
      </c>
      <c r="B407" s="13">
        <v>913.0</v>
      </c>
      <c r="C407" s="14" t="s">
        <v>818</v>
      </c>
      <c r="D407" s="14" t="s">
        <v>1118</v>
      </c>
      <c r="E407" s="14" t="s">
        <v>324</v>
      </c>
      <c r="F407" s="15">
        <v>149.0</v>
      </c>
      <c r="I407" t="str">
        <f t="array" ref="I407">INDEX('Current 2025 Points'!$F$11:$F$77,MATCH(1,MMULT(--('Current 2025 Points'!$G$11:$N$17=D407),TRANSPOSE(COLUMN('Current 2025 Points'!$G$11:$N$17)^0)),0))</f>
        <v>#N/A</v>
      </c>
      <c r="J407" s="58"/>
      <c r="K407" s="58">
        <f>F407-IFERROR(VLOOKUP(D407,'Pre-transfer 2025 Ranking'!$D:$F,3,0),0)</f>
        <v>82</v>
      </c>
      <c r="L407">
        <f>countif('Pre-transfer 2025 Points'!$E$11:$L$17,D407)</f>
        <v>0</v>
      </c>
      <c r="M407" s="59">
        <f>countif('Current 2025 Points'!$G$11:$N$17,D407)</f>
        <v>0</v>
      </c>
    </row>
    <row r="408">
      <c r="A408" s="13">
        <v>407.0</v>
      </c>
      <c r="B408" s="13">
        <v>420.0</v>
      </c>
      <c r="C408" s="14" t="s">
        <v>4362</v>
      </c>
      <c r="D408" s="14" t="s">
        <v>1903</v>
      </c>
      <c r="E408" s="14" t="s">
        <v>208</v>
      </c>
      <c r="F408" s="15">
        <v>149.0</v>
      </c>
      <c r="I408" t="str">
        <f t="array" ref="I408">INDEX('Current 2025 Points'!$F$11:$F$77,MATCH(1,MMULT(--('Current 2025 Points'!$G$11:$N$17=D408),TRANSPOSE(COLUMN('Current 2025 Points'!$G$11:$N$17)^0)),0))</f>
        <v>#N/A</v>
      </c>
      <c r="J408" s="58"/>
      <c r="K408" s="58">
        <f>F408-IFERROR(VLOOKUP(D408,'Pre-transfer 2025 Ranking'!$D:$F,3,0),0)</f>
        <v>33</v>
      </c>
      <c r="L408">
        <f>countif('Pre-transfer 2025 Points'!$E$11:$L$17,D408)</f>
        <v>0</v>
      </c>
      <c r="M408" s="59">
        <f>countif('Current 2025 Points'!$G$11:$N$17,D408)</f>
        <v>0</v>
      </c>
    </row>
    <row r="409">
      <c r="A409" s="13">
        <v>408.0</v>
      </c>
      <c r="B409" s="14">
        <v>288.0</v>
      </c>
      <c r="C409" s="14" t="s">
        <v>1636</v>
      </c>
      <c r="D409" s="14" t="s">
        <v>1904</v>
      </c>
      <c r="E409" s="14" t="s">
        <v>1054</v>
      </c>
      <c r="F409" s="15">
        <v>149.0</v>
      </c>
      <c r="I409" t="str">
        <f t="array" ref="I409">INDEX('Current 2025 Points'!$F$11:$F$77,MATCH(1,MMULT(--('Current 2025 Points'!$G$11:$N$17=D409),TRANSPOSE(COLUMN('Current 2025 Points'!$G$11:$N$17)^0)),0))</f>
        <v>#N/A</v>
      </c>
      <c r="J409" s="58"/>
      <c r="K409" s="58">
        <f>F409-IFERROR(VLOOKUP(D409,'Pre-transfer 2025 Ranking'!$D:$F,3,0),0)</f>
        <v>107</v>
      </c>
      <c r="L409">
        <f>countif('Pre-transfer 2025 Points'!$E$11:$L$17,D409)</f>
        <v>0</v>
      </c>
      <c r="M409" s="59">
        <f>countif('Current 2025 Points'!$G$11:$N$17,D409)</f>
        <v>0</v>
      </c>
    </row>
    <row r="410">
      <c r="A410" s="13">
        <v>409.0</v>
      </c>
      <c r="B410" s="13">
        <v>557.0</v>
      </c>
      <c r="C410" s="14" t="s">
        <v>681</v>
      </c>
      <c r="D410" s="14" t="s">
        <v>1905</v>
      </c>
      <c r="E410" s="14" t="s">
        <v>4314</v>
      </c>
      <c r="F410" s="15">
        <v>148.0</v>
      </c>
      <c r="I410" t="str">
        <f t="array" ref="I410">INDEX('Current 2025 Points'!$F$11:$F$77,MATCH(1,MMULT(--('Current 2025 Points'!$G$11:$N$17=D410),TRANSPOSE(COLUMN('Current 2025 Points'!$G$11:$N$17)^0)),0))</f>
        <v>#N/A</v>
      </c>
      <c r="J410" s="58"/>
      <c r="K410" s="58">
        <f>F410-IFERROR(VLOOKUP(D410,'Pre-transfer 2025 Ranking'!$D:$F,3,0),0)</f>
        <v>22</v>
      </c>
      <c r="L410">
        <f>countif('Pre-transfer 2025 Points'!$E$11:$L$17,D410)</f>
        <v>0</v>
      </c>
      <c r="M410" s="59">
        <f>countif('Current 2025 Points'!$G$11:$N$17,D410)</f>
        <v>0</v>
      </c>
    </row>
    <row r="411">
      <c r="A411" s="13">
        <v>410.0</v>
      </c>
      <c r="B411" s="13">
        <v>531.0</v>
      </c>
      <c r="C411" s="14" t="s">
        <v>4473</v>
      </c>
      <c r="D411" s="14" t="s">
        <v>244</v>
      </c>
      <c r="E411" s="14" t="s">
        <v>4326</v>
      </c>
      <c r="F411" s="15">
        <v>148.0</v>
      </c>
      <c r="I411" t="str">
        <f t="array" ref="I411">INDEX('Current 2025 Points'!$F$11:$F$77,MATCH(1,MMULT(--('Current 2025 Points'!$G$11:$N$17=D411),TRANSPOSE(COLUMN('Current 2025 Points'!$G$11:$N$17)^0)),0))</f>
        <v>#N/A</v>
      </c>
      <c r="J411" s="58"/>
      <c r="K411" s="58">
        <f>F411-IFERROR(VLOOKUP(D411,'Pre-transfer 2025 Ranking'!$D:$F,3,0),0)</f>
        <v>46</v>
      </c>
      <c r="L411">
        <f>countif('Pre-transfer 2025 Points'!$E$11:$L$17,D411)</f>
        <v>0</v>
      </c>
      <c r="M411" s="59">
        <f>countif('Current 2025 Points'!$G$11:$N$17,D411)</f>
        <v>0</v>
      </c>
    </row>
    <row r="412">
      <c r="A412" s="13">
        <v>411.0</v>
      </c>
      <c r="B412" s="13">
        <v>1084.0</v>
      </c>
      <c r="C412" s="14" t="s">
        <v>4474</v>
      </c>
      <c r="D412" s="14" t="s">
        <v>490</v>
      </c>
      <c r="E412" s="14" t="s">
        <v>976</v>
      </c>
      <c r="F412" s="15">
        <v>148.0</v>
      </c>
      <c r="I412" t="str">
        <f t="array" ref="I412">INDEX('Current 2025 Points'!$F$11:$F$77,MATCH(1,MMULT(--('Current 2025 Points'!$G$11:$N$17=D412),TRANSPOSE(COLUMN('Current 2025 Points'!$G$11:$N$17)^0)),0))</f>
        <v>#N/A</v>
      </c>
      <c r="J412" s="58"/>
      <c r="K412" s="58">
        <f>F412-IFERROR(VLOOKUP(D412,'Pre-transfer 2025 Ranking'!$D:$F,3,0),0)</f>
        <v>36</v>
      </c>
      <c r="L412">
        <f>countif('Pre-transfer 2025 Points'!$E$11:$L$17,D412)</f>
        <v>0</v>
      </c>
      <c r="M412" s="59">
        <f>countif('Current 2025 Points'!$G$11:$N$17,D412)</f>
        <v>0</v>
      </c>
    </row>
    <row r="413">
      <c r="A413" s="13">
        <v>412.0</v>
      </c>
      <c r="B413" s="13">
        <v>412.0</v>
      </c>
      <c r="C413" s="14" t="s">
        <v>4312</v>
      </c>
      <c r="D413" s="14" t="s">
        <v>1906</v>
      </c>
      <c r="E413" s="14" t="s">
        <v>137</v>
      </c>
      <c r="F413" s="15">
        <v>147.0</v>
      </c>
      <c r="I413" t="str">
        <f t="array" ref="I413">INDEX('Current 2025 Points'!$F$11:$F$77,MATCH(1,MMULT(--('Current 2025 Points'!$G$11:$N$17=D413),TRANSPOSE(COLUMN('Current 2025 Points'!$G$11:$N$17)^0)),0))</f>
        <v>#N/A</v>
      </c>
      <c r="J413" s="58"/>
      <c r="K413" s="58">
        <f>F413-IFERROR(VLOOKUP(D413,'Pre-transfer 2025 Ranking'!$D:$F,3,0),0)</f>
        <v>28</v>
      </c>
      <c r="L413">
        <f>countif('Pre-transfer 2025 Points'!$E$11:$L$17,D413)</f>
        <v>0</v>
      </c>
      <c r="M413" s="59">
        <f>countif('Current 2025 Points'!$G$11:$N$17,D413)</f>
        <v>0</v>
      </c>
    </row>
    <row r="414">
      <c r="A414" s="13">
        <v>413.0</v>
      </c>
      <c r="B414" s="14">
        <v>1046.0</v>
      </c>
      <c r="C414" s="14" t="s">
        <v>4475</v>
      </c>
      <c r="D414" s="14" t="s">
        <v>786</v>
      </c>
      <c r="E414" s="14" t="s">
        <v>787</v>
      </c>
      <c r="F414" s="15">
        <v>147.0</v>
      </c>
      <c r="I414" t="str">
        <f t="array" ref="I414">INDEX('Current 2025 Points'!$F$11:$F$77,MATCH(1,MMULT(--('Current 2025 Points'!$G$11:$N$17=D414),TRANSPOSE(COLUMN('Current 2025 Points'!$G$11:$N$17)^0)),0))</f>
        <v>#N/A</v>
      </c>
      <c r="J414" s="58"/>
      <c r="K414" s="58">
        <f>F414-IFERROR(VLOOKUP(D414,'Pre-transfer 2025 Ranking'!$D:$F,3,0),0)</f>
        <v>96</v>
      </c>
      <c r="L414">
        <f>countif('Pre-transfer 2025 Points'!$E$11:$L$17,D414)</f>
        <v>0</v>
      </c>
      <c r="M414" s="59">
        <f>countif('Current 2025 Points'!$G$11:$N$17,D414)</f>
        <v>0</v>
      </c>
    </row>
    <row r="415">
      <c r="A415" s="13">
        <v>414.0</v>
      </c>
      <c r="B415" s="13">
        <v>692.0</v>
      </c>
      <c r="C415" s="14" t="s">
        <v>4432</v>
      </c>
      <c r="D415" s="14" t="s">
        <v>592</v>
      </c>
      <c r="E415" s="14" t="s">
        <v>388</v>
      </c>
      <c r="F415" s="15">
        <v>146.0</v>
      </c>
      <c r="I415" t="str">
        <f t="array" ref="I415">INDEX('Current 2025 Points'!$F$11:$F$77,MATCH(1,MMULT(--('Current 2025 Points'!$G$11:$N$17=D415),TRANSPOSE(COLUMN('Current 2025 Points'!$G$11:$N$17)^0)),0))</f>
        <v>#N/A</v>
      </c>
      <c r="J415" s="58"/>
      <c r="K415" s="58">
        <f>F415-IFERROR(VLOOKUP(D415,'Pre-transfer 2025 Ranking'!$D:$F,3,0),0)</f>
        <v>24</v>
      </c>
      <c r="L415">
        <f>countif('Pre-transfer 2025 Points'!$E$11:$L$17,D415)</f>
        <v>0</v>
      </c>
      <c r="M415" s="59">
        <f>countif('Current 2025 Points'!$G$11:$N$17,D415)</f>
        <v>0</v>
      </c>
    </row>
    <row r="416">
      <c r="A416" s="13">
        <v>415.0</v>
      </c>
      <c r="B416" s="13">
        <v>1169.0</v>
      </c>
      <c r="C416" s="14" t="s">
        <v>4476</v>
      </c>
      <c r="D416" s="14" t="s">
        <v>1135</v>
      </c>
      <c r="E416" s="14" t="s">
        <v>4408</v>
      </c>
      <c r="F416" s="15">
        <v>146.0</v>
      </c>
      <c r="I416" t="str">
        <f t="array" ref="I416">INDEX('Current 2025 Points'!$F$11:$F$77,MATCH(1,MMULT(--('Current 2025 Points'!$G$11:$N$17=D416),TRANSPOSE(COLUMN('Current 2025 Points'!$G$11:$N$17)^0)),0))</f>
        <v>#N/A</v>
      </c>
      <c r="J416" s="58"/>
      <c r="K416" s="58">
        <f>F416-IFERROR(VLOOKUP(D416,'Pre-transfer 2025 Ranking'!$D:$F,3,0),0)</f>
        <v>65</v>
      </c>
      <c r="L416">
        <f>countif('Pre-transfer 2025 Points'!$E$11:$L$17,D416)</f>
        <v>0</v>
      </c>
      <c r="M416" s="59">
        <f>countif('Current 2025 Points'!$G$11:$N$17,D416)</f>
        <v>0</v>
      </c>
    </row>
    <row r="417">
      <c r="A417" s="13">
        <v>416.0</v>
      </c>
      <c r="B417" s="13">
        <v>666.0</v>
      </c>
      <c r="C417" s="14" t="s">
        <v>981</v>
      </c>
      <c r="D417" s="14" t="s">
        <v>1405</v>
      </c>
      <c r="E417" s="14" t="s">
        <v>1350</v>
      </c>
      <c r="F417" s="15">
        <v>145.0</v>
      </c>
      <c r="I417" t="str">
        <f t="array" ref="I417">INDEX('Current 2025 Points'!$F$11:$F$77,MATCH(1,MMULT(--('Current 2025 Points'!$G$11:$N$17=D417),TRANSPOSE(COLUMN('Current 2025 Points'!$G$11:$N$17)^0)),0))</f>
        <v>#N/A</v>
      </c>
      <c r="J417" s="58"/>
      <c r="K417" s="58">
        <f>F417-IFERROR(VLOOKUP(D417,'Pre-transfer 2025 Ranking'!$D:$F,3,0),0)</f>
        <v>0</v>
      </c>
      <c r="L417">
        <f>countif('Pre-transfer 2025 Points'!$E$11:$L$17,D417)</f>
        <v>0</v>
      </c>
      <c r="M417" s="59">
        <f>countif('Current 2025 Points'!$G$11:$N$17,D417)</f>
        <v>0</v>
      </c>
    </row>
    <row r="418">
      <c r="A418" s="13">
        <v>417.0</v>
      </c>
      <c r="B418" s="13">
        <v>830.0</v>
      </c>
      <c r="C418" s="14" t="s">
        <v>463</v>
      </c>
      <c r="D418" s="14" t="s">
        <v>975</v>
      </c>
      <c r="E418" s="14" t="s">
        <v>976</v>
      </c>
      <c r="F418" s="15">
        <v>144.0</v>
      </c>
      <c r="I418" t="str">
        <f t="array" ref="I418">INDEX('Current 2025 Points'!$F$11:$F$77,MATCH(1,MMULT(--('Current 2025 Points'!$G$11:$N$17=D418),TRANSPOSE(COLUMN('Current 2025 Points'!$G$11:$N$17)^0)),0))</f>
        <v>#N/A</v>
      </c>
      <c r="J418" s="58"/>
      <c r="K418" s="58">
        <f>F418-IFERROR(VLOOKUP(D418,'Pre-transfer 2025 Ranking'!$D:$F,3,0),0)</f>
        <v>68</v>
      </c>
      <c r="L418">
        <f>countif('Pre-transfer 2025 Points'!$E$11:$L$17,D418)</f>
        <v>0</v>
      </c>
      <c r="M418" s="59">
        <f>countif('Current 2025 Points'!$G$11:$N$17,D418)</f>
        <v>0</v>
      </c>
    </row>
    <row r="419">
      <c r="A419" s="13">
        <v>418.0</v>
      </c>
      <c r="B419" s="13">
        <v>526.0</v>
      </c>
      <c r="C419" s="14" t="s">
        <v>694</v>
      </c>
      <c r="D419" s="14" t="s">
        <v>1286</v>
      </c>
      <c r="E419" s="14" t="s">
        <v>4330</v>
      </c>
      <c r="F419" s="15">
        <v>144.0</v>
      </c>
      <c r="I419" t="str">
        <f t="array" ref="I419">INDEX('Current 2025 Points'!$F$11:$F$77,MATCH(1,MMULT(--('Current 2025 Points'!$G$11:$N$17=D419),TRANSPOSE(COLUMN('Current 2025 Points'!$G$11:$N$17)^0)),0))</f>
        <v>#N/A</v>
      </c>
      <c r="J419" s="58"/>
      <c r="K419" s="58">
        <f>F419-IFERROR(VLOOKUP(D419,'Pre-transfer 2025 Ranking'!$D:$F,3,0),0)</f>
        <v>77</v>
      </c>
      <c r="L419">
        <f>countif('Pre-transfer 2025 Points'!$E$11:$L$17,D419)</f>
        <v>0</v>
      </c>
      <c r="M419" s="59">
        <f>countif('Current 2025 Points'!$G$11:$N$17,D419)</f>
        <v>0</v>
      </c>
    </row>
    <row r="420">
      <c r="A420" s="13">
        <v>419.0</v>
      </c>
      <c r="B420" s="13">
        <v>397.0</v>
      </c>
      <c r="C420" s="14" t="s">
        <v>151</v>
      </c>
      <c r="D420" s="14" t="s">
        <v>344</v>
      </c>
      <c r="E420" s="14" t="s">
        <v>157</v>
      </c>
      <c r="F420" s="15">
        <v>144.0</v>
      </c>
      <c r="I420" t="str">
        <f t="array" ref="I420">INDEX('Current 2025 Points'!$F$11:$F$77,MATCH(1,MMULT(--('Current 2025 Points'!$G$11:$N$17=D420),TRANSPOSE(COLUMN('Current 2025 Points'!$G$11:$N$17)^0)),0))</f>
        <v>#N/A</v>
      </c>
      <c r="J420" s="58"/>
      <c r="K420" s="58">
        <f>F420-IFERROR(VLOOKUP(D420,'Pre-transfer 2025 Ranking'!$D:$F,3,0),0)</f>
        <v>19</v>
      </c>
      <c r="L420">
        <f>countif('Pre-transfer 2025 Points'!$E$11:$L$17,D420)</f>
        <v>0</v>
      </c>
      <c r="M420" s="59">
        <f>countif('Current 2025 Points'!$G$11:$N$17,D420)</f>
        <v>0</v>
      </c>
    </row>
    <row r="421">
      <c r="A421" s="13">
        <v>420.0</v>
      </c>
      <c r="B421" s="13">
        <v>497.0</v>
      </c>
      <c r="C421" s="14" t="s">
        <v>109</v>
      </c>
      <c r="D421" s="14" t="s">
        <v>734</v>
      </c>
      <c r="E421" s="14" t="s">
        <v>98</v>
      </c>
      <c r="F421" s="15">
        <v>143.0</v>
      </c>
      <c r="I421" t="str">
        <f t="array" ref="I421">INDEX('Current 2025 Points'!$F$11:$F$77,MATCH(1,MMULT(--('Current 2025 Points'!$G$11:$N$17=D421),TRANSPOSE(COLUMN('Current 2025 Points'!$G$11:$N$17)^0)),0))</f>
        <v>#N/A</v>
      </c>
      <c r="J421" s="58"/>
      <c r="K421" s="58">
        <f>F421-IFERROR(VLOOKUP(D421,'Pre-transfer 2025 Ranking'!$D:$F,3,0),0)</f>
        <v>44</v>
      </c>
      <c r="L421">
        <f>countif('Pre-transfer 2025 Points'!$E$11:$L$17,D421)</f>
        <v>0</v>
      </c>
      <c r="M421" s="59">
        <f>countif('Current 2025 Points'!$G$11:$N$17,D421)</f>
        <v>0</v>
      </c>
    </row>
    <row r="422">
      <c r="A422" s="13">
        <v>421.0</v>
      </c>
      <c r="B422" s="13">
        <v>318.0</v>
      </c>
      <c r="C422" s="14" t="s">
        <v>4477</v>
      </c>
      <c r="D422" s="14" t="s">
        <v>1251</v>
      </c>
      <c r="E422" s="14" t="s">
        <v>4330</v>
      </c>
      <c r="F422" s="15">
        <v>142.0</v>
      </c>
      <c r="I422" t="str">
        <f t="array" ref="I422">INDEX('Current 2025 Points'!$F$11:$F$77,MATCH(1,MMULT(--('Current 2025 Points'!$G$11:$N$17=D422),TRANSPOSE(COLUMN('Current 2025 Points'!$G$11:$N$17)^0)),0))</f>
        <v>#N/A</v>
      </c>
      <c r="J422" s="58"/>
      <c r="K422" s="58">
        <f>F422-IFERROR(VLOOKUP(D422,'Pre-transfer 2025 Ranking'!$D:$F,3,0),0)</f>
        <v>35</v>
      </c>
      <c r="L422">
        <f>countif('Pre-transfer 2025 Points'!$E$11:$L$17,D422)</f>
        <v>0</v>
      </c>
      <c r="M422" s="59">
        <f>countif('Current 2025 Points'!$G$11:$N$17,D422)</f>
        <v>0</v>
      </c>
    </row>
    <row r="423">
      <c r="A423" s="13">
        <v>422.0</v>
      </c>
      <c r="B423" s="13">
        <v>151.0</v>
      </c>
      <c r="C423" s="14" t="s">
        <v>4478</v>
      </c>
      <c r="D423" s="14" t="s">
        <v>1907</v>
      </c>
      <c r="E423" s="14" t="s">
        <v>90</v>
      </c>
      <c r="F423" s="15">
        <v>141.0</v>
      </c>
      <c r="I423" t="str">
        <f t="array" ref="I423">INDEX('Current 2025 Points'!$F$11:$F$77,MATCH(1,MMULT(--('Current 2025 Points'!$G$11:$N$17=D423),TRANSPOSE(COLUMN('Current 2025 Points'!$G$11:$N$17)^0)),0))</f>
        <v>#N/A</v>
      </c>
      <c r="J423" s="58"/>
      <c r="K423" s="58">
        <f>F423-IFERROR(VLOOKUP(D423,'Pre-transfer 2025 Ranking'!$D:$F,3,0),0)</f>
        <v>88</v>
      </c>
      <c r="L423">
        <f>countif('Pre-transfer 2025 Points'!$E$11:$L$17,D423)</f>
        <v>0</v>
      </c>
      <c r="M423" s="59">
        <f>countif('Current 2025 Points'!$G$11:$N$17,D423)</f>
        <v>0</v>
      </c>
    </row>
    <row r="424">
      <c r="A424" s="13">
        <v>423.0</v>
      </c>
      <c r="B424" s="13">
        <v>496.0</v>
      </c>
      <c r="C424" s="14" t="s">
        <v>427</v>
      </c>
      <c r="D424" s="14" t="s">
        <v>1908</v>
      </c>
      <c r="E424" s="14" t="s">
        <v>4331</v>
      </c>
      <c r="F424" s="15">
        <v>141.0</v>
      </c>
      <c r="I424" t="str">
        <f t="array" ref="I424">INDEX('Current 2025 Points'!$F$11:$F$77,MATCH(1,MMULT(--('Current 2025 Points'!$G$11:$N$17=D424),TRANSPOSE(COLUMN('Current 2025 Points'!$G$11:$N$17)^0)),0))</f>
        <v>#N/A</v>
      </c>
      <c r="J424" s="58"/>
      <c r="K424" s="58">
        <f>F424-IFERROR(VLOOKUP(D424,'Pre-transfer 2025 Ranking'!$D:$F,3,0),0)</f>
        <v>120</v>
      </c>
      <c r="L424">
        <f>countif('Pre-transfer 2025 Points'!$E$11:$L$17,D424)</f>
        <v>0</v>
      </c>
      <c r="M424" s="59">
        <f>countif('Current 2025 Points'!$G$11:$N$17,D424)</f>
        <v>0</v>
      </c>
    </row>
    <row r="425">
      <c r="A425" s="13">
        <v>424.0</v>
      </c>
      <c r="B425" s="13">
        <v>613.0</v>
      </c>
      <c r="C425" s="14" t="s">
        <v>1177</v>
      </c>
      <c r="D425" s="14" t="s">
        <v>1909</v>
      </c>
      <c r="E425" s="14" t="s">
        <v>347</v>
      </c>
      <c r="F425" s="15">
        <v>141.0</v>
      </c>
      <c r="I425" t="str">
        <f t="array" ref="I425">INDEX('Current 2025 Points'!$F$11:$F$77,MATCH(1,MMULT(--('Current 2025 Points'!$G$11:$N$17=D425),TRANSPOSE(COLUMN('Current 2025 Points'!$G$11:$N$17)^0)),0))</f>
        <v>#N/A</v>
      </c>
      <c r="J425" s="58"/>
      <c r="K425" s="58">
        <f>F425-IFERROR(VLOOKUP(D425,'Pre-transfer 2025 Ranking'!$D:$F,3,0),0)</f>
        <v>85</v>
      </c>
      <c r="L425">
        <f>countif('Pre-transfer 2025 Points'!$E$11:$L$17,D425)</f>
        <v>0</v>
      </c>
      <c r="M425" s="59">
        <f>countif('Current 2025 Points'!$G$11:$N$17,D425)</f>
        <v>0</v>
      </c>
    </row>
    <row r="426">
      <c r="A426" s="13">
        <v>425.0</v>
      </c>
      <c r="B426" s="13"/>
      <c r="C426" s="14" t="s">
        <v>351</v>
      </c>
      <c r="D426" s="14" t="s">
        <v>1213</v>
      </c>
      <c r="E426" s="14" t="s">
        <v>415</v>
      </c>
      <c r="F426" s="15">
        <v>140.0</v>
      </c>
      <c r="I426" t="str">
        <f t="array" ref="I426">INDEX('Current 2025 Points'!$F$11:$F$77,MATCH(1,MMULT(--('Current 2025 Points'!$G$11:$N$17=D426),TRANSPOSE(COLUMN('Current 2025 Points'!$G$11:$N$17)^0)),0))</f>
        <v>#N/A</v>
      </c>
      <c r="J426" s="58"/>
      <c r="K426" s="58">
        <f>F426-IFERROR(VLOOKUP(D426,'Pre-transfer 2025 Ranking'!$D:$F,3,0),0)</f>
        <v>68</v>
      </c>
      <c r="L426">
        <f>countif('Pre-transfer 2025 Points'!$E$11:$L$17,D426)</f>
        <v>0</v>
      </c>
      <c r="M426" s="59">
        <f>countif('Current 2025 Points'!$G$11:$N$17,D426)</f>
        <v>0</v>
      </c>
    </row>
    <row r="427">
      <c r="A427" s="13">
        <v>426.0</v>
      </c>
      <c r="B427" s="13"/>
      <c r="C427" s="14" t="s">
        <v>351</v>
      </c>
      <c r="D427" s="14" t="s">
        <v>403</v>
      </c>
      <c r="E427" s="14" t="s">
        <v>4479</v>
      </c>
      <c r="F427" s="15">
        <v>140.0</v>
      </c>
      <c r="I427" t="str">
        <f t="array" ref="I427">INDEX('Current 2025 Points'!$F$11:$F$77,MATCH(1,MMULT(--('Current 2025 Points'!$G$11:$N$17=D427),TRANSPOSE(COLUMN('Current 2025 Points'!$G$11:$N$17)^0)),0))</f>
        <v>#N/A</v>
      </c>
      <c r="J427" s="58"/>
      <c r="K427" s="58">
        <f>F427-IFERROR(VLOOKUP(D427,'Pre-transfer 2025 Ranking'!$D:$F,3,0),0)</f>
        <v>86</v>
      </c>
      <c r="L427">
        <f>countif('Pre-transfer 2025 Points'!$E$11:$L$17,D427)</f>
        <v>0</v>
      </c>
      <c r="M427" s="59">
        <f>countif('Current 2025 Points'!$G$11:$N$17,D427)</f>
        <v>0</v>
      </c>
    </row>
    <row r="428">
      <c r="A428" s="13">
        <v>427.0</v>
      </c>
      <c r="B428" s="13">
        <v>389.0</v>
      </c>
      <c r="C428" s="14" t="s">
        <v>209</v>
      </c>
      <c r="D428" s="14" t="s">
        <v>485</v>
      </c>
      <c r="E428" s="14" t="s">
        <v>4330</v>
      </c>
      <c r="F428" s="15">
        <v>140.0</v>
      </c>
      <c r="I428" t="str">
        <f t="array" ref="I428">INDEX('Current 2025 Points'!$F$11:$F$77,MATCH(1,MMULT(--('Current 2025 Points'!$G$11:$N$17=D428),TRANSPOSE(COLUMN('Current 2025 Points'!$G$11:$N$17)^0)),0))</f>
        <v>#N/A</v>
      </c>
      <c r="J428" s="58"/>
      <c r="K428" s="58">
        <f>F428-IFERROR(VLOOKUP(D428,'Pre-transfer 2025 Ranking'!$D:$F,3,0),0)</f>
        <v>49</v>
      </c>
      <c r="L428">
        <f>countif('Pre-transfer 2025 Points'!$E$11:$L$17,D428)</f>
        <v>0</v>
      </c>
      <c r="M428" s="59">
        <f>countif('Current 2025 Points'!$G$11:$N$17,D428)</f>
        <v>0</v>
      </c>
    </row>
    <row r="429">
      <c r="A429" s="13">
        <v>428.0</v>
      </c>
      <c r="B429" s="13"/>
      <c r="C429" s="14" t="s">
        <v>351</v>
      </c>
      <c r="D429" s="14" t="s">
        <v>361</v>
      </c>
      <c r="E429" s="14" t="s">
        <v>362</v>
      </c>
      <c r="F429" s="15">
        <v>139.0</v>
      </c>
      <c r="I429" t="str">
        <f t="array" ref="I429">INDEX('Current 2025 Points'!$F$11:$F$77,MATCH(1,MMULT(--('Current 2025 Points'!$G$11:$N$17=D429),TRANSPOSE(COLUMN('Current 2025 Points'!$G$11:$N$17)^0)),0))</f>
        <v>#N/A</v>
      </c>
      <c r="J429" s="58"/>
      <c r="K429" s="58">
        <f>F429-IFERROR(VLOOKUP(D429,'Pre-transfer 2025 Ranking'!$D:$F,3,0),0)</f>
        <v>57</v>
      </c>
      <c r="L429">
        <f>countif('Pre-transfer 2025 Points'!$E$11:$L$17,D429)</f>
        <v>0</v>
      </c>
      <c r="M429" s="59">
        <f>countif('Current 2025 Points'!$G$11:$N$17,D429)</f>
        <v>0</v>
      </c>
    </row>
    <row r="430">
      <c r="A430" s="13">
        <v>429.0</v>
      </c>
      <c r="B430" s="13">
        <v>572.0</v>
      </c>
      <c r="C430" s="14" t="s">
        <v>714</v>
      </c>
      <c r="D430" s="14" t="s">
        <v>165</v>
      </c>
      <c r="E430" s="14" t="s">
        <v>98</v>
      </c>
      <c r="F430" s="15">
        <v>139.0</v>
      </c>
      <c r="I430" t="str">
        <f t="array" ref="I430">INDEX('Current 2025 Points'!$F$11:$F$77,MATCH(1,MMULT(--('Current 2025 Points'!$G$11:$N$17=D430),TRANSPOSE(COLUMN('Current 2025 Points'!$G$11:$N$17)^0)),0))</f>
        <v>#N/A</v>
      </c>
      <c r="J430" s="58"/>
      <c r="K430" s="58">
        <f>F430-IFERROR(VLOOKUP(D430,'Pre-transfer 2025 Ranking'!$D:$F,3,0),0)</f>
        <v>117</v>
      </c>
      <c r="L430">
        <f>countif('Pre-transfer 2025 Points'!$E$11:$L$17,D430)</f>
        <v>0</v>
      </c>
      <c r="M430" s="59">
        <f>countif('Current 2025 Points'!$G$11:$N$17,D430)</f>
        <v>0</v>
      </c>
    </row>
    <row r="431">
      <c r="A431" s="13">
        <v>430.0</v>
      </c>
      <c r="B431" s="13"/>
      <c r="C431" s="14" t="s">
        <v>351</v>
      </c>
      <c r="D431" s="14" t="s">
        <v>400</v>
      </c>
      <c r="E431" s="14" t="s">
        <v>4322</v>
      </c>
      <c r="F431" s="15">
        <v>138.0</v>
      </c>
      <c r="I431" t="str">
        <f t="array" ref="I431">INDEX('Current 2025 Points'!$F$11:$F$77,MATCH(1,MMULT(--('Current 2025 Points'!$G$11:$N$17=D431),TRANSPOSE(COLUMN('Current 2025 Points'!$G$11:$N$17)^0)),0))</f>
        <v>#N/A</v>
      </c>
      <c r="J431" s="58"/>
      <c r="K431" s="58">
        <f>F431-IFERROR(VLOOKUP(D431,'Pre-transfer 2025 Ranking'!$D:$F,3,0),0)</f>
        <v>90</v>
      </c>
      <c r="L431">
        <f>countif('Pre-transfer 2025 Points'!$E$11:$L$17,D431)</f>
        <v>0</v>
      </c>
      <c r="M431" s="59">
        <f>countif('Current 2025 Points'!$G$11:$N$17,D431)</f>
        <v>0</v>
      </c>
    </row>
    <row r="432">
      <c r="A432" s="13">
        <v>431.0</v>
      </c>
      <c r="B432" s="13">
        <v>114.0</v>
      </c>
      <c r="C432" s="14" t="s">
        <v>4480</v>
      </c>
      <c r="D432" s="14" t="s">
        <v>729</v>
      </c>
      <c r="E432" s="14" t="s">
        <v>106</v>
      </c>
      <c r="F432" s="15">
        <v>138.0</v>
      </c>
      <c r="I432" t="str">
        <f t="array" ref="I432">INDEX('Current 2025 Points'!$F$11:$F$77,MATCH(1,MMULT(--('Current 2025 Points'!$G$11:$N$17=D432),TRANSPOSE(COLUMN('Current 2025 Points'!$G$11:$N$17)^0)),0))</f>
        <v>#N/A</v>
      </c>
      <c r="J432" s="58"/>
      <c r="K432" s="58">
        <f>F432-IFERROR(VLOOKUP(D432,'Pre-transfer 2025 Ranking'!$D:$F,3,0),0)</f>
        <v>34</v>
      </c>
      <c r="L432">
        <f>countif('Pre-transfer 2025 Points'!$E$11:$L$17,D432)</f>
        <v>0</v>
      </c>
      <c r="M432" s="59">
        <f>countif('Current 2025 Points'!$G$11:$N$17,D432)</f>
        <v>0</v>
      </c>
    </row>
    <row r="433">
      <c r="A433" s="13">
        <v>432.0</v>
      </c>
      <c r="B433" s="13">
        <v>1674.0</v>
      </c>
      <c r="C433" s="14" t="s">
        <v>4481</v>
      </c>
      <c r="D433" s="14" t="s">
        <v>359</v>
      </c>
      <c r="E433" s="14" t="s">
        <v>93</v>
      </c>
      <c r="F433" s="15">
        <v>137.0</v>
      </c>
      <c r="I433" t="str">
        <f t="array" ref="I433">INDEX('Current 2025 Points'!$F$11:$F$77,MATCH(1,MMULT(--('Current 2025 Points'!$G$11:$N$17=D433),TRANSPOSE(COLUMN('Current 2025 Points'!$G$11:$N$17)^0)),0))</f>
        <v>#N/A</v>
      </c>
      <c r="J433" s="58"/>
      <c r="K433" s="58">
        <f>F433-IFERROR(VLOOKUP(D433,'Pre-transfer 2025 Ranking'!$D:$F,3,0),0)</f>
        <v>74</v>
      </c>
      <c r="L433">
        <f>countif('Pre-transfer 2025 Points'!$E$11:$L$17,D433)</f>
        <v>0</v>
      </c>
      <c r="M433" s="59">
        <f>countif('Current 2025 Points'!$G$11:$N$17,D433)</f>
        <v>0</v>
      </c>
    </row>
    <row r="434">
      <c r="A434" s="13">
        <v>433.0</v>
      </c>
      <c r="B434" s="13">
        <v>373.0</v>
      </c>
      <c r="C434" s="14" t="s">
        <v>4482</v>
      </c>
      <c r="D434" s="14" t="s">
        <v>1544</v>
      </c>
      <c r="E434" s="14" t="s">
        <v>157</v>
      </c>
      <c r="F434" s="15">
        <v>136.0</v>
      </c>
      <c r="I434" t="str">
        <f t="array" ref="I434">INDEX('Current 2025 Points'!$F$11:$F$77,MATCH(1,MMULT(--('Current 2025 Points'!$G$11:$N$17=D434),TRANSPOSE(COLUMN('Current 2025 Points'!$G$11:$N$17)^0)),0))</f>
        <v>#N/A</v>
      </c>
      <c r="J434" s="58"/>
      <c r="K434" s="58">
        <f>F434-IFERROR(VLOOKUP(D434,'Pre-transfer 2025 Ranking'!$D:$F,3,0),0)</f>
        <v>5</v>
      </c>
      <c r="L434">
        <f>countif('Pre-transfer 2025 Points'!$E$11:$L$17,D434)</f>
        <v>0</v>
      </c>
      <c r="M434" s="59">
        <f>countif('Current 2025 Points'!$G$11:$N$17,D434)</f>
        <v>0</v>
      </c>
    </row>
    <row r="435">
      <c r="A435" s="13">
        <v>434.0</v>
      </c>
      <c r="B435" s="13">
        <v>229.0</v>
      </c>
      <c r="C435" s="14" t="s">
        <v>810</v>
      </c>
      <c r="D435" s="14" t="s">
        <v>559</v>
      </c>
      <c r="E435" s="14" t="s">
        <v>4333</v>
      </c>
      <c r="F435" s="15">
        <v>136.0</v>
      </c>
      <c r="I435" t="str">
        <f t="array" ref="I435">INDEX('Current 2025 Points'!$F$11:$F$77,MATCH(1,MMULT(--('Current 2025 Points'!$G$11:$N$17=D435),TRANSPOSE(COLUMN('Current 2025 Points'!$G$11:$N$17)^0)),0))</f>
        <v>#N/A</v>
      </c>
      <c r="J435" s="58"/>
      <c r="K435" s="58">
        <f>F435-IFERROR(VLOOKUP(D435,'Pre-transfer 2025 Ranking'!$D:$F,3,0),0)</f>
        <v>35</v>
      </c>
      <c r="L435">
        <f>countif('Pre-transfer 2025 Points'!$E$11:$L$17,D435)</f>
        <v>0</v>
      </c>
      <c r="M435" s="59">
        <f>countif('Current 2025 Points'!$G$11:$N$17,D435)</f>
        <v>0</v>
      </c>
    </row>
    <row r="436">
      <c r="A436" s="13">
        <v>435.0</v>
      </c>
      <c r="B436" s="13">
        <v>1005.0</v>
      </c>
      <c r="C436" s="14" t="s">
        <v>4483</v>
      </c>
      <c r="D436" s="14" t="s">
        <v>1330</v>
      </c>
      <c r="E436" s="14" t="s">
        <v>347</v>
      </c>
      <c r="F436" s="15">
        <v>136.0</v>
      </c>
      <c r="I436" t="str">
        <f t="array" ref="I436">INDEX('Current 2025 Points'!$F$11:$F$77,MATCH(1,MMULT(--('Current 2025 Points'!$G$11:$N$17=D436),TRANSPOSE(COLUMN('Current 2025 Points'!$G$11:$N$17)^0)),0))</f>
        <v>#N/A</v>
      </c>
      <c r="J436" s="58"/>
      <c r="K436" s="58">
        <f>F436-IFERROR(VLOOKUP(D436,'Pre-transfer 2025 Ranking'!$D:$F,3,0),0)</f>
        <v>51</v>
      </c>
      <c r="L436">
        <f>countif('Pre-transfer 2025 Points'!$E$11:$L$17,D436)</f>
        <v>0</v>
      </c>
      <c r="M436" s="59">
        <f>countif('Current 2025 Points'!$G$11:$N$17,D436)</f>
        <v>0</v>
      </c>
    </row>
    <row r="437">
      <c r="A437" s="13">
        <v>436.0</v>
      </c>
      <c r="B437" s="13">
        <v>348.0</v>
      </c>
      <c r="C437" s="14" t="s">
        <v>4484</v>
      </c>
      <c r="D437" s="14" t="s">
        <v>171</v>
      </c>
      <c r="E437" s="14" t="s">
        <v>99</v>
      </c>
      <c r="F437" s="15">
        <v>135.0</v>
      </c>
      <c r="I437" t="str">
        <f t="array" ref="I437">INDEX('Current 2025 Points'!$F$11:$F$77,MATCH(1,MMULT(--('Current 2025 Points'!$G$11:$N$17=D437),TRANSPOSE(COLUMN('Current 2025 Points'!$G$11:$N$17)^0)),0))</f>
        <v>#N/A</v>
      </c>
      <c r="J437" s="58"/>
      <c r="K437" s="58">
        <f>F437-IFERROR(VLOOKUP(D437,'Pre-transfer 2025 Ranking'!$D:$F,3,0),0)</f>
        <v>49</v>
      </c>
      <c r="L437">
        <f>countif('Pre-transfer 2025 Points'!$E$11:$L$17,D437)</f>
        <v>0</v>
      </c>
      <c r="M437" s="59">
        <f>countif('Current 2025 Points'!$G$11:$N$17,D437)</f>
        <v>0</v>
      </c>
    </row>
    <row r="438">
      <c r="A438" s="13">
        <v>437.0</v>
      </c>
      <c r="B438" s="13">
        <v>540.0</v>
      </c>
      <c r="C438" s="14" t="s">
        <v>4485</v>
      </c>
      <c r="D438" s="14" t="s">
        <v>695</v>
      </c>
      <c r="E438" s="14" t="s">
        <v>4338</v>
      </c>
      <c r="F438" s="15">
        <v>135.0</v>
      </c>
      <c r="I438" t="str">
        <f t="array" ref="I438">INDEX('Current 2025 Points'!$F$11:$F$77,MATCH(1,MMULT(--('Current 2025 Points'!$G$11:$N$17=D438),TRANSPOSE(COLUMN('Current 2025 Points'!$G$11:$N$17)^0)),0))</f>
        <v>#N/A</v>
      </c>
      <c r="J438" s="58"/>
      <c r="K438" s="58">
        <f>F438-IFERROR(VLOOKUP(D438,'Pre-transfer 2025 Ranking'!$D:$F,3,0),0)</f>
        <v>64</v>
      </c>
      <c r="L438">
        <f>countif('Pre-transfer 2025 Points'!$E$11:$L$17,D438)</f>
        <v>0</v>
      </c>
      <c r="M438" s="59">
        <f>countif('Current 2025 Points'!$G$11:$N$17,D438)</f>
        <v>0</v>
      </c>
    </row>
    <row r="439">
      <c r="A439" s="13">
        <v>438.0</v>
      </c>
      <c r="B439" s="13">
        <v>1569.0</v>
      </c>
      <c r="C439" s="14" t="s">
        <v>4486</v>
      </c>
      <c r="D439" s="14" t="s">
        <v>509</v>
      </c>
      <c r="E439" s="14" t="s">
        <v>510</v>
      </c>
      <c r="F439" s="15">
        <v>135.0</v>
      </c>
      <c r="I439" t="str">
        <f t="array" ref="I439">INDEX('Current 2025 Points'!$F$11:$F$77,MATCH(1,MMULT(--('Current 2025 Points'!$G$11:$N$17=D439),TRANSPOSE(COLUMN('Current 2025 Points'!$G$11:$N$17)^0)),0))</f>
        <v>#N/A</v>
      </c>
      <c r="J439" s="58"/>
      <c r="K439" s="58">
        <f>F439-IFERROR(VLOOKUP(D439,'Pre-transfer 2025 Ranking'!$D:$F,3,0),0)</f>
        <v>105</v>
      </c>
      <c r="L439">
        <f>countif('Pre-transfer 2025 Points'!$E$11:$L$17,D439)</f>
        <v>0</v>
      </c>
      <c r="M439" s="59">
        <f>countif('Current 2025 Points'!$G$11:$N$17,D439)</f>
        <v>0</v>
      </c>
    </row>
    <row r="440">
      <c r="A440" s="13">
        <v>439.0</v>
      </c>
      <c r="B440" s="13">
        <v>491.0</v>
      </c>
      <c r="C440" s="14" t="s">
        <v>4383</v>
      </c>
      <c r="D440" s="14" t="s">
        <v>1910</v>
      </c>
      <c r="E440" s="14" t="s">
        <v>4322</v>
      </c>
      <c r="F440" s="15">
        <v>134.0</v>
      </c>
      <c r="I440" t="str">
        <f t="array" ref="I440">INDEX('Current 2025 Points'!$F$11:$F$77,MATCH(1,MMULT(--('Current 2025 Points'!$G$11:$N$17=D440),TRANSPOSE(COLUMN('Current 2025 Points'!$G$11:$N$17)^0)),0))</f>
        <v>#N/A</v>
      </c>
      <c r="J440" s="58"/>
      <c r="K440" s="58">
        <f>F440-IFERROR(VLOOKUP(D440,'Pre-transfer 2025 Ranking'!$D:$F,3,0),0)</f>
        <v>73</v>
      </c>
      <c r="L440">
        <f>countif('Pre-transfer 2025 Points'!$E$11:$L$17,D440)</f>
        <v>0</v>
      </c>
      <c r="M440" s="59">
        <f>countif('Current 2025 Points'!$G$11:$N$17,D440)</f>
        <v>0</v>
      </c>
    </row>
    <row r="441">
      <c r="A441" s="13">
        <v>440.0</v>
      </c>
      <c r="B441" s="13">
        <v>298.0</v>
      </c>
      <c r="C441" s="14" t="s">
        <v>429</v>
      </c>
      <c r="D441" s="14" t="s">
        <v>1513</v>
      </c>
      <c r="E441" s="14" t="s">
        <v>128</v>
      </c>
      <c r="F441" s="15">
        <v>134.0</v>
      </c>
      <c r="I441" t="str">
        <f t="array" ref="I441">INDEX('Current 2025 Points'!$F$11:$F$77,MATCH(1,MMULT(--('Current 2025 Points'!$G$11:$N$17=D441),TRANSPOSE(COLUMN('Current 2025 Points'!$G$11:$N$17)^0)),0))</f>
        <v>#N/A</v>
      </c>
      <c r="J441" s="58"/>
      <c r="K441" s="58">
        <f>F441-IFERROR(VLOOKUP(D441,'Pre-transfer 2025 Ranking'!$D:$F,3,0),0)</f>
        <v>57</v>
      </c>
      <c r="L441">
        <f>countif('Pre-transfer 2025 Points'!$E$11:$L$17,D441)</f>
        <v>0</v>
      </c>
      <c r="M441" s="59">
        <f>countif('Current 2025 Points'!$G$11:$N$17,D441)</f>
        <v>0</v>
      </c>
    </row>
    <row r="442">
      <c r="A442" s="13">
        <v>441.0</v>
      </c>
      <c r="B442" s="13">
        <v>779.0</v>
      </c>
      <c r="C442" s="14" t="s">
        <v>1052</v>
      </c>
      <c r="D442" s="14" t="s">
        <v>410</v>
      </c>
      <c r="E442" s="14" t="s">
        <v>4326</v>
      </c>
      <c r="F442" s="15">
        <v>133.0</v>
      </c>
      <c r="I442" t="str">
        <f t="array" ref="I442">INDEX('Current 2025 Points'!$F$11:$F$77,MATCH(1,MMULT(--('Current 2025 Points'!$G$11:$N$17=D442),TRANSPOSE(COLUMN('Current 2025 Points'!$G$11:$N$17)^0)),0))</f>
        <v>#N/A</v>
      </c>
      <c r="J442" s="58"/>
      <c r="K442" s="58">
        <f>F442-IFERROR(VLOOKUP(D442,'Pre-transfer 2025 Ranking'!$D:$F,3,0),0)</f>
        <v>75</v>
      </c>
      <c r="L442">
        <f>countif('Pre-transfer 2025 Points'!$E$11:$L$17,D442)</f>
        <v>0</v>
      </c>
      <c r="M442" s="59">
        <f>countif('Current 2025 Points'!$G$11:$N$17,D442)</f>
        <v>0</v>
      </c>
    </row>
    <row r="443">
      <c r="A443" s="13">
        <v>442.0</v>
      </c>
      <c r="B443" s="13">
        <v>398.0</v>
      </c>
      <c r="C443" s="14" t="s">
        <v>4487</v>
      </c>
      <c r="D443" s="14" t="s">
        <v>1703</v>
      </c>
      <c r="E443" s="14" t="s">
        <v>388</v>
      </c>
      <c r="F443" s="15">
        <v>133.0</v>
      </c>
      <c r="I443" t="str">
        <f t="array" ref="I443">INDEX('Current 2025 Points'!$F$11:$F$77,MATCH(1,MMULT(--('Current 2025 Points'!$G$11:$N$17=D443),TRANSPOSE(COLUMN('Current 2025 Points'!$G$11:$N$17)^0)),0))</f>
        <v>#N/A</v>
      </c>
      <c r="J443" s="58"/>
      <c r="K443" s="58">
        <f>F443-IFERROR(VLOOKUP(D443,'Pre-transfer 2025 Ranking'!$D:$F,3,0),0)</f>
        <v>62</v>
      </c>
      <c r="L443">
        <f>countif('Pre-transfer 2025 Points'!$E$11:$L$17,D443)</f>
        <v>0</v>
      </c>
      <c r="M443" s="59">
        <f>countif('Current 2025 Points'!$G$11:$N$17,D443)</f>
        <v>0</v>
      </c>
    </row>
    <row r="444">
      <c r="A444" s="13">
        <v>443.0</v>
      </c>
      <c r="B444" s="13"/>
      <c r="C444" s="14" t="s">
        <v>351</v>
      </c>
      <c r="D444" s="14" t="s">
        <v>1911</v>
      </c>
      <c r="E444" s="14" t="s">
        <v>4488</v>
      </c>
      <c r="F444" s="15">
        <v>133.0</v>
      </c>
      <c r="I444" t="str">
        <f t="array" ref="I444">INDEX('Current 2025 Points'!$F$11:$F$77,MATCH(1,MMULT(--('Current 2025 Points'!$G$11:$N$17=D444),TRANSPOSE(COLUMN('Current 2025 Points'!$G$11:$N$17)^0)),0))</f>
        <v>#N/A</v>
      </c>
      <c r="J444" s="58"/>
      <c r="K444" s="58">
        <f>F444-IFERROR(VLOOKUP(D444,'Pre-transfer 2025 Ranking'!$D:$F,3,0),0)</f>
        <v>5</v>
      </c>
      <c r="L444">
        <f>countif('Pre-transfer 2025 Points'!$E$11:$L$17,D444)</f>
        <v>0</v>
      </c>
      <c r="M444" s="59">
        <f>countif('Current 2025 Points'!$G$11:$N$17,D444)</f>
        <v>0</v>
      </c>
    </row>
    <row r="445">
      <c r="A445" s="13">
        <v>444.0</v>
      </c>
      <c r="B445" s="13">
        <v>418.0</v>
      </c>
      <c r="C445" s="14" t="s">
        <v>273</v>
      </c>
      <c r="D445" s="14" t="s">
        <v>725</v>
      </c>
      <c r="E445" s="14" t="s">
        <v>4315</v>
      </c>
      <c r="F445" s="15">
        <v>132.0</v>
      </c>
      <c r="I445" t="str">
        <f t="array" ref="I445">INDEX('Current 2025 Points'!$F$11:$F$77,MATCH(1,MMULT(--('Current 2025 Points'!$G$11:$N$17=D445),TRANSPOSE(COLUMN('Current 2025 Points'!$G$11:$N$17)^0)),0))</f>
        <v>#N/A</v>
      </c>
      <c r="J445" s="58"/>
      <c r="K445" s="58">
        <f>F445-IFERROR(VLOOKUP(D445,'Pre-transfer 2025 Ranking'!$D:$F,3,0),0)</f>
        <v>23</v>
      </c>
      <c r="L445">
        <f>countif('Pre-transfer 2025 Points'!$E$11:$L$17,D445)</f>
        <v>0</v>
      </c>
      <c r="M445" s="59">
        <f>countif('Current 2025 Points'!$G$11:$N$17,D445)</f>
        <v>0</v>
      </c>
    </row>
    <row r="446">
      <c r="A446" s="13">
        <v>445.0</v>
      </c>
      <c r="B446" s="13">
        <v>156.0</v>
      </c>
      <c r="C446" s="14" t="s">
        <v>4489</v>
      </c>
      <c r="D446" s="14" t="s">
        <v>649</v>
      </c>
      <c r="E446" s="14" t="s">
        <v>4326</v>
      </c>
      <c r="F446" s="15">
        <v>132.0</v>
      </c>
      <c r="I446" t="str">
        <f t="array" ref="I446">INDEX('Current 2025 Points'!$F$11:$F$77,MATCH(1,MMULT(--('Current 2025 Points'!$G$11:$N$17=D446),TRANSPOSE(COLUMN('Current 2025 Points'!$G$11:$N$17)^0)),0))</f>
        <v>#N/A</v>
      </c>
      <c r="J446" s="58"/>
      <c r="K446" s="58">
        <f>F446-IFERROR(VLOOKUP(D446,'Pre-transfer 2025 Ranking'!$D:$F,3,0),0)</f>
        <v>25</v>
      </c>
      <c r="L446">
        <f>countif('Pre-transfer 2025 Points'!$E$11:$L$17,D446)</f>
        <v>0</v>
      </c>
      <c r="M446" s="59">
        <f>countif('Current 2025 Points'!$G$11:$N$17,D446)</f>
        <v>0</v>
      </c>
    </row>
    <row r="447">
      <c r="A447" s="13">
        <v>446.0</v>
      </c>
      <c r="B447" s="13">
        <v>582.0</v>
      </c>
      <c r="C447" s="14" t="s">
        <v>293</v>
      </c>
      <c r="D447" s="14" t="s">
        <v>1049</v>
      </c>
      <c r="E447" s="14" t="s">
        <v>4333</v>
      </c>
      <c r="F447" s="15">
        <v>132.0</v>
      </c>
      <c r="I447" t="str">
        <f t="array" ref="I447">INDEX('Current 2025 Points'!$F$11:$F$77,MATCH(1,MMULT(--('Current 2025 Points'!$G$11:$N$17=D447),TRANSPOSE(COLUMN('Current 2025 Points'!$G$11:$N$17)^0)),0))</f>
        <v>#N/A</v>
      </c>
      <c r="J447" s="58"/>
      <c r="K447" s="58">
        <f>F447-IFERROR(VLOOKUP(D447,'Pre-transfer 2025 Ranking'!$D:$F,3,0),0)</f>
        <v>20</v>
      </c>
      <c r="L447">
        <f>countif('Pre-transfer 2025 Points'!$E$11:$L$17,D447)</f>
        <v>0</v>
      </c>
      <c r="M447" s="59">
        <f>countif('Current 2025 Points'!$G$11:$N$17,D447)</f>
        <v>0</v>
      </c>
    </row>
    <row r="448">
      <c r="A448" s="13">
        <v>447.0</v>
      </c>
      <c r="B448" s="13">
        <v>801.0</v>
      </c>
      <c r="C448" s="14" t="s">
        <v>4490</v>
      </c>
      <c r="D448" s="14" t="s">
        <v>1912</v>
      </c>
      <c r="E448" s="14" t="s">
        <v>324</v>
      </c>
      <c r="F448" s="15">
        <v>132.0</v>
      </c>
      <c r="I448" t="str">
        <f t="array" ref="I448">INDEX('Current 2025 Points'!$F$11:$F$77,MATCH(1,MMULT(--('Current 2025 Points'!$G$11:$N$17=D448),TRANSPOSE(COLUMN('Current 2025 Points'!$G$11:$N$17)^0)),0))</f>
        <v>#N/A</v>
      </c>
      <c r="J448" s="58"/>
      <c r="K448" s="58">
        <f>F448-IFERROR(VLOOKUP(D448,'Pre-transfer 2025 Ranking'!$D:$F,3,0),0)</f>
        <v>5</v>
      </c>
      <c r="L448">
        <f>countif('Pre-transfer 2025 Points'!$E$11:$L$17,D448)</f>
        <v>0</v>
      </c>
      <c r="M448" s="59">
        <f>countif('Current 2025 Points'!$G$11:$N$17,D448)</f>
        <v>0</v>
      </c>
    </row>
    <row r="449">
      <c r="A449" s="13">
        <v>448.0</v>
      </c>
      <c r="B449" s="13">
        <v>402.0</v>
      </c>
      <c r="C449" s="14" t="s">
        <v>232</v>
      </c>
      <c r="D449" s="14" t="s">
        <v>742</v>
      </c>
      <c r="E449" s="14" t="s">
        <v>347</v>
      </c>
      <c r="F449" s="15">
        <v>132.0</v>
      </c>
      <c r="I449" t="str">
        <f t="array" ref="I449">INDEX('Current 2025 Points'!$F$11:$F$77,MATCH(1,MMULT(--('Current 2025 Points'!$G$11:$N$17=D449),TRANSPOSE(COLUMN('Current 2025 Points'!$G$11:$N$17)^0)),0))</f>
        <v>#N/A</v>
      </c>
      <c r="J449" s="58"/>
      <c r="K449" s="58">
        <f>F449-IFERROR(VLOOKUP(D449,'Pre-transfer 2025 Ranking'!$D:$F,3,0),0)</f>
        <v>16</v>
      </c>
      <c r="L449">
        <f>countif('Pre-transfer 2025 Points'!$E$11:$L$17,D449)</f>
        <v>0</v>
      </c>
      <c r="M449" s="59">
        <f>countif('Current 2025 Points'!$G$11:$N$17,D449)</f>
        <v>0</v>
      </c>
    </row>
    <row r="450">
      <c r="A450" s="13">
        <v>449.0</v>
      </c>
      <c r="B450" s="14">
        <v>269.0</v>
      </c>
      <c r="C450" s="14" t="s">
        <v>4491</v>
      </c>
      <c r="D450" s="14" t="s">
        <v>1913</v>
      </c>
      <c r="E450" s="14" t="s">
        <v>4331</v>
      </c>
      <c r="F450" s="15">
        <v>132.0</v>
      </c>
      <c r="I450" t="str">
        <f t="array" ref="I450">INDEX('Current 2025 Points'!$F$11:$F$77,MATCH(1,MMULT(--('Current 2025 Points'!$G$11:$N$17=D450),TRANSPOSE(COLUMN('Current 2025 Points'!$G$11:$N$17)^0)),0))</f>
        <v>#N/A</v>
      </c>
      <c r="J450" s="58"/>
      <c r="K450" s="58">
        <f>F450-IFERROR(VLOOKUP(D450,'Pre-transfer 2025 Ranking'!$D:$F,3,0),0)</f>
        <v>58</v>
      </c>
      <c r="L450">
        <f>countif('Pre-transfer 2025 Points'!$E$11:$L$17,D450)</f>
        <v>0</v>
      </c>
      <c r="M450" s="59">
        <f>countif('Current 2025 Points'!$G$11:$N$17,D450)</f>
        <v>0</v>
      </c>
    </row>
    <row r="451">
      <c r="A451" s="13">
        <v>450.0</v>
      </c>
      <c r="B451" s="13">
        <v>1135.0</v>
      </c>
      <c r="C451" s="14" t="s">
        <v>4492</v>
      </c>
      <c r="D451" s="14" t="s">
        <v>1914</v>
      </c>
      <c r="E451" s="14" t="s">
        <v>1086</v>
      </c>
      <c r="F451" s="15">
        <v>132.0</v>
      </c>
      <c r="I451" t="str">
        <f t="array" ref="I451">INDEX('Current 2025 Points'!$F$11:$F$77,MATCH(1,MMULT(--('Current 2025 Points'!$G$11:$N$17=D451),TRANSPOSE(COLUMN('Current 2025 Points'!$G$11:$N$17)^0)),0))</f>
        <v>#N/A</v>
      </c>
      <c r="J451" s="58"/>
      <c r="K451" s="58">
        <f>F451-IFERROR(VLOOKUP(D451,'Pre-transfer 2025 Ranking'!$D:$F,3,0),0)</f>
        <v>130</v>
      </c>
      <c r="L451">
        <f>countif('Pre-transfer 2025 Points'!$E$11:$L$17,D451)</f>
        <v>0</v>
      </c>
      <c r="M451" s="59">
        <f>countif('Current 2025 Points'!$G$11:$N$17,D451)</f>
        <v>0</v>
      </c>
    </row>
    <row r="452">
      <c r="A452" s="13">
        <v>451.0</v>
      </c>
      <c r="B452" s="13">
        <v>371.0</v>
      </c>
      <c r="C452" s="14" t="s">
        <v>4493</v>
      </c>
      <c r="D452" s="14" t="s">
        <v>414</v>
      </c>
      <c r="E452" s="14" t="s">
        <v>415</v>
      </c>
      <c r="F452" s="15">
        <v>131.0</v>
      </c>
      <c r="I452" t="str">
        <f t="array" ref="I452">INDEX('Current 2025 Points'!$F$11:$F$77,MATCH(1,MMULT(--('Current 2025 Points'!$G$11:$N$17=D452),TRANSPOSE(COLUMN('Current 2025 Points'!$G$11:$N$17)^0)),0))</f>
        <v>#N/A</v>
      </c>
      <c r="J452" s="58"/>
      <c r="K452" s="58">
        <f>F452-IFERROR(VLOOKUP(D452,'Pre-transfer 2025 Ranking'!$D:$F,3,0),0)</f>
        <v>13</v>
      </c>
      <c r="L452">
        <f>countif('Pre-transfer 2025 Points'!$E$11:$L$17,D452)</f>
        <v>0</v>
      </c>
      <c r="M452" s="59">
        <f>countif('Current 2025 Points'!$G$11:$N$17,D452)</f>
        <v>0</v>
      </c>
    </row>
    <row r="453">
      <c r="A453" s="13">
        <v>452.0</v>
      </c>
      <c r="B453" s="13">
        <v>197.0</v>
      </c>
      <c r="C453" s="14" t="s">
        <v>1329</v>
      </c>
      <c r="D453" s="14" t="s">
        <v>317</v>
      </c>
      <c r="E453" s="14" t="s">
        <v>139</v>
      </c>
      <c r="F453" s="15">
        <v>131.0</v>
      </c>
      <c r="I453" t="str">
        <f t="array" ref="I453">INDEX('Current 2025 Points'!$F$11:$F$77,MATCH(1,MMULT(--('Current 2025 Points'!$G$11:$N$17=D453),TRANSPOSE(COLUMN('Current 2025 Points'!$G$11:$N$17)^0)),0))</f>
        <v>#N/A</v>
      </c>
      <c r="J453" s="58"/>
      <c r="K453" s="58">
        <f>F453-IFERROR(VLOOKUP(D453,'Pre-transfer 2025 Ranking'!$D:$F,3,0),0)</f>
        <v>64</v>
      </c>
      <c r="L453">
        <f>countif('Pre-transfer 2025 Points'!$E$11:$L$17,D453)</f>
        <v>0</v>
      </c>
      <c r="M453" s="59">
        <f>countif('Current 2025 Points'!$G$11:$N$17,D453)</f>
        <v>0</v>
      </c>
    </row>
    <row r="454">
      <c r="A454" s="13">
        <v>453.0</v>
      </c>
      <c r="B454" s="13">
        <v>1171.0</v>
      </c>
      <c r="C454" s="14" t="s">
        <v>4494</v>
      </c>
      <c r="D454" s="14" t="s">
        <v>279</v>
      </c>
      <c r="E454" s="14" t="s">
        <v>4390</v>
      </c>
      <c r="F454" s="15">
        <v>131.0</v>
      </c>
      <c r="I454" t="str">
        <f t="array" ref="I454">INDEX('Current 2025 Points'!$F$11:$F$77,MATCH(1,MMULT(--('Current 2025 Points'!$G$11:$N$17=D454),TRANSPOSE(COLUMN('Current 2025 Points'!$G$11:$N$17)^0)),0))</f>
        <v>#N/A</v>
      </c>
      <c r="J454" s="58"/>
      <c r="K454" s="58">
        <f>F454-IFERROR(VLOOKUP(D454,'Pre-transfer 2025 Ranking'!$D:$F,3,0),0)</f>
        <v>80</v>
      </c>
      <c r="L454">
        <f>countif('Pre-transfer 2025 Points'!$E$11:$L$17,D454)</f>
        <v>0</v>
      </c>
      <c r="M454" s="59">
        <f>countif('Current 2025 Points'!$G$11:$N$17,D454)</f>
        <v>0</v>
      </c>
    </row>
    <row r="455">
      <c r="A455" s="13">
        <v>454.0</v>
      </c>
      <c r="B455" s="13">
        <v>908.0</v>
      </c>
      <c r="C455" s="14" t="s">
        <v>4443</v>
      </c>
      <c r="D455" s="14" t="s">
        <v>1915</v>
      </c>
      <c r="E455" s="14" t="s">
        <v>1751</v>
      </c>
      <c r="F455" s="15">
        <v>131.0</v>
      </c>
      <c r="I455" t="str">
        <f t="array" ref="I455">INDEX('Current 2025 Points'!$F$11:$F$77,MATCH(1,MMULT(--('Current 2025 Points'!$G$11:$N$17=D455),TRANSPOSE(COLUMN('Current 2025 Points'!$G$11:$N$17)^0)),0))</f>
        <v>#N/A</v>
      </c>
      <c r="J455" s="58"/>
      <c r="K455" s="58">
        <f>F455-IFERROR(VLOOKUP(D455,'Pre-transfer 2025 Ranking'!$D:$F,3,0),0)</f>
        <v>70</v>
      </c>
      <c r="L455">
        <f>countif('Pre-transfer 2025 Points'!$E$11:$L$17,D455)</f>
        <v>0</v>
      </c>
      <c r="M455" s="59">
        <f>countif('Current 2025 Points'!$G$11:$N$17,D455)</f>
        <v>0</v>
      </c>
    </row>
    <row r="456">
      <c r="A456" s="13">
        <v>455.0</v>
      </c>
      <c r="B456" s="13">
        <v>2496.0</v>
      </c>
      <c r="C456" s="14" t="s">
        <v>4495</v>
      </c>
      <c r="D456" s="14" t="s">
        <v>1599</v>
      </c>
      <c r="E456" s="14" t="s">
        <v>625</v>
      </c>
      <c r="F456" s="15">
        <v>130.0</v>
      </c>
      <c r="I456" t="str">
        <f t="array" ref="I456">INDEX('Current 2025 Points'!$F$11:$F$77,MATCH(1,MMULT(--('Current 2025 Points'!$G$11:$N$17=D456),TRANSPOSE(COLUMN('Current 2025 Points'!$G$11:$N$17)^0)),0))</f>
        <v>#N/A</v>
      </c>
      <c r="J456" s="58"/>
      <c r="K456" s="58">
        <f>F456-IFERROR(VLOOKUP(D456,'Pre-transfer 2025 Ranking'!$D:$F,3,0),0)</f>
        <v>50</v>
      </c>
      <c r="L456">
        <f>countif('Pre-transfer 2025 Points'!$E$11:$L$17,D456)</f>
        <v>0</v>
      </c>
      <c r="M456" s="59">
        <f>countif('Current 2025 Points'!$G$11:$N$17,D456)</f>
        <v>0</v>
      </c>
    </row>
    <row r="457">
      <c r="A457" s="13">
        <v>456.0</v>
      </c>
      <c r="B457" s="13">
        <v>149.0</v>
      </c>
      <c r="C457" s="14" t="s">
        <v>1275</v>
      </c>
      <c r="D457" s="14" t="s">
        <v>853</v>
      </c>
      <c r="E457" s="14" t="s">
        <v>4330</v>
      </c>
      <c r="F457" s="15">
        <v>130.0</v>
      </c>
      <c r="I457" t="str">
        <f t="array" ref="I457">INDEX('Current 2025 Points'!$F$11:$F$77,MATCH(1,MMULT(--('Current 2025 Points'!$G$11:$N$17=D457),TRANSPOSE(COLUMN('Current 2025 Points'!$G$11:$N$17)^0)),0))</f>
        <v>#N/A</v>
      </c>
      <c r="J457" s="58"/>
      <c r="K457" s="58">
        <f>F457-IFERROR(VLOOKUP(D457,'Pre-transfer 2025 Ranking'!$D:$F,3,0),0)</f>
        <v>37</v>
      </c>
      <c r="L457">
        <f>countif('Pre-transfer 2025 Points'!$E$11:$L$17,D457)</f>
        <v>0</v>
      </c>
      <c r="M457" s="59">
        <f>countif('Current 2025 Points'!$G$11:$N$17,D457)</f>
        <v>0</v>
      </c>
    </row>
    <row r="458">
      <c r="A458" s="13">
        <v>457.0</v>
      </c>
      <c r="B458" s="13">
        <v>404.0</v>
      </c>
      <c r="C458" s="14" t="s">
        <v>4351</v>
      </c>
      <c r="D458" s="14" t="s">
        <v>1093</v>
      </c>
      <c r="E458" s="14" t="s">
        <v>4317</v>
      </c>
      <c r="F458" s="15">
        <v>130.0</v>
      </c>
      <c r="I458" t="str">
        <f t="array" ref="I458">INDEX('Current 2025 Points'!$F$11:$F$77,MATCH(1,MMULT(--('Current 2025 Points'!$G$11:$N$17=D458),TRANSPOSE(COLUMN('Current 2025 Points'!$G$11:$N$17)^0)),0))</f>
        <v>#N/A</v>
      </c>
      <c r="J458" s="58"/>
      <c r="K458" s="58">
        <f>F458-IFERROR(VLOOKUP(D458,'Pre-transfer 2025 Ranking'!$D:$F,3,0),0)</f>
        <v>77</v>
      </c>
      <c r="L458">
        <f>countif('Pre-transfer 2025 Points'!$E$11:$L$17,D458)</f>
        <v>0</v>
      </c>
      <c r="M458" s="59">
        <f>countif('Current 2025 Points'!$G$11:$N$17,D458)</f>
        <v>0</v>
      </c>
    </row>
    <row r="459">
      <c r="A459" s="13">
        <v>458.0</v>
      </c>
      <c r="B459" s="13">
        <v>806.0</v>
      </c>
      <c r="C459" s="14" t="s">
        <v>4496</v>
      </c>
      <c r="D459" s="14" t="s">
        <v>1916</v>
      </c>
      <c r="E459" s="14" t="s">
        <v>549</v>
      </c>
      <c r="F459" s="15">
        <v>130.0</v>
      </c>
      <c r="I459" t="str">
        <f t="array" ref="I459">INDEX('Current 2025 Points'!$F$11:$F$77,MATCH(1,MMULT(--('Current 2025 Points'!$G$11:$N$17=D459),TRANSPOSE(COLUMN('Current 2025 Points'!$G$11:$N$17)^0)),0))</f>
        <v>#N/A</v>
      </c>
      <c r="J459" s="58"/>
      <c r="K459" s="58">
        <f>F459-IFERROR(VLOOKUP(D459,'Pre-transfer 2025 Ranking'!$D:$F,3,0),0)</f>
        <v>55</v>
      </c>
      <c r="L459">
        <f>countif('Pre-transfer 2025 Points'!$E$11:$L$17,D459)</f>
        <v>0</v>
      </c>
      <c r="M459" s="59">
        <f>countif('Current 2025 Points'!$G$11:$N$17,D459)</f>
        <v>0</v>
      </c>
    </row>
    <row r="460">
      <c r="A460" s="13">
        <v>459.0</v>
      </c>
      <c r="B460" s="13">
        <v>284.0</v>
      </c>
      <c r="C460" s="14" t="s">
        <v>4497</v>
      </c>
      <c r="D460" s="14" t="s">
        <v>1917</v>
      </c>
      <c r="E460" s="14" t="s">
        <v>99</v>
      </c>
      <c r="F460" s="15">
        <v>128.0</v>
      </c>
      <c r="I460" t="str">
        <f t="array" ref="I460">INDEX('Current 2025 Points'!$F$11:$F$77,MATCH(1,MMULT(--('Current 2025 Points'!$G$11:$N$17=D460),TRANSPOSE(COLUMN('Current 2025 Points'!$G$11:$N$17)^0)),0))</f>
        <v>#N/A</v>
      </c>
      <c r="J460" s="58"/>
      <c r="K460" s="58">
        <f>F460-IFERROR(VLOOKUP(D460,'Pre-transfer 2025 Ranking'!$D:$F,3,0),0)</f>
        <v>0</v>
      </c>
      <c r="L460">
        <f>countif('Pre-transfer 2025 Points'!$E$11:$L$17,D460)</f>
        <v>0</v>
      </c>
      <c r="M460" s="59">
        <f>countif('Current 2025 Points'!$G$11:$N$17,D460)</f>
        <v>0</v>
      </c>
    </row>
    <row r="461">
      <c r="A461" s="13">
        <v>460.0</v>
      </c>
      <c r="B461" s="13">
        <v>1016.0</v>
      </c>
      <c r="C461" s="14" t="s">
        <v>4498</v>
      </c>
      <c r="D461" s="14" t="s">
        <v>1918</v>
      </c>
      <c r="E461" s="14" t="s">
        <v>157</v>
      </c>
      <c r="F461" s="15">
        <v>127.0</v>
      </c>
      <c r="I461" t="str">
        <f t="array" ref="I461">INDEX('Current 2025 Points'!$F$11:$F$77,MATCH(1,MMULT(--('Current 2025 Points'!$G$11:$N$17=D461),TRANSPOSE(COLUMN('Current 2025 Points'!$G$11:$N$17)^0)),0))</f>
        <v>#N/A</v>
      </c>
      <c r="J461" s="58"/>
      <c r="K461" s="58">
        <f>F461-IFERROR(VLOOKUP(D461,'Pre-transfer 2025 Ranking'!$D:$F,3,0),0)</f>
        <v>64</v>
      </c>
      <c r="L461">
        <f>countif('Pre-transfer 2025 Points'!$E$11:$L$17,D461)</f>
        <v>0</v>
      </c>
      <c r="M461" s="59">
        <f>countif('Current 2025 Points'!$G$11:$N$17,D461)</f>
        <v>0</v>
      </c>
    </row>
    <row r="462">
      <c r="A462" s="13">
        <v>461.0</v>
      </c>
      <c r="B462" s="13">
        <v>410.0</v>
      </c>
      <c r="C462" s="14" t="s">
        <v>1799</v>
      </c>
      <c r="D462" s="14" t="s">
        <v>857</v>
      </c>
      <c r="E462" s="14" t="s">
        <v>4325</v>
      </c>
      <c r="F462" s="15">
        <v>127.0</v>
      </c>
      <c r="I462" t="str">
        <f t="array" ref="I462">INDEX('Current 2025 Points'!$F$11:$F$77,MATCH(1,MMULT(--('Current 2025 Points'!$G$11:$N$17=D462),TRANSPOSE(COLUMN('Current 2025 Points'!$G$11:$N$17)^0)),0))</f>
        <v>#N/A</v>
      </c>
      <c r="J462" s="58"/>
      <c r="K462" s="58">
        <f>F462-IFERROR(VLOOKUP(D462,'Pre-transfer 2025 Ranking'!$D:$F,3,0),0)</f>
        <v>55</v>
      </c>
      <c r="L462">
        <f>countif('Pre-transfer 2025 Points'!$E$11:$L$17,D462)</f>
        <v>0</v>
      </c>
      <c r="M462" s="59">
        <f>countif('Current 2025 Points'!$G$11:$N$17,D462)</f>
        <v>0</v>
      </c>
    </row>
    <row r="463">
      <c r="A463" s="13">
        <v>462.0</v>
      </c>
      <c r="B463" s="13">
        <v>1965.0</v>
      </c>
      <c r="C463" s="14" t="s">
        <v>4499</v>
      </c>
      <c r="D463" s="14" t="s">
        <v>730</v>
      </c>
      <c r="E463" s="14" t="s">
        <v>4423</v>
      </c>
      <c r="F463" s="15">
        <v>127.0</v>
      </c>
      <c r="I463" t="str">
        <f t="array" ref="I463">INDEX('Current 2025 Points'!$F$11:$F$77,MATCH(1,MMULT(--('Current 2025 Points'!$G$11:$N$17=D463),TRANSPOSE(COLUMN('Current 2025 Points'!$G$11:$N$17)^0)),0))</f>
        <v>#N/A</v>
      </c>
      <c r="J463" s="58"/>
      <c r="K463" s="58">
        <f>F463-IFERROR(VLOOKUP(D463,'Pre-transfer 2025 Ranking'!$D:$F,3,0),0)</f>
        <v>125</v>
      </c>
      <c r="L463">
        <f>countif('Pre-transfer 2025 Points'!$E$11:$L$17,D463)</f>
        <v>0</v>
      </c>
      <c r="M463" s="59">
        <f>countif('Current 2025 Points'!$G$11:$N$17,D463)</f>
        <v>0</v>
      </c>
    </row>
    <row r="464">
      <c r="A464" s="13">
        <v>463.0</v>
      </c>
      <c r="B464" s="13">
        <v>929.0</v>
      </c>
      <c r="C464" s="14" t="s">
        <v>4500</v>
      </c>
      <c r="D464" s="14" t="s">
        <v>1919</v>
      </c>
      <c r="E464" s="14" t="s">
        <v>347</v>
      </c>
      <c r="F464" s="15">
        <v>127.0</v>
      </c>
      <c r="I464" t="str">
        <f t="array" ref="I464">INDEX('Current 2025 Points'!$F$11:$F$77,MATCH(1,MMULT(--('Current 2025 Points'!$G$11:$N$17=D464),TRANSPOSE(COLUMN('Current 2025 Points'!$G$11:$N$17)^0)),0))</f>
        <v>#N/A</v>
      </c>
      <c r="J464" s="58"/>
      <c r="K464" s="58">
        <f>F464-IFERROR(VLOOKUP(D464,'Pre-transfer 2025 Ranking'!$D:$F,3,0),0)</f>
        <v>38</v>
      </c>
      <c r="L464">
        <f>countif('Pre-transfer 2025 Points'!$E$11:$L$17,D464)</f>
        <v>0</v>
      </c>
      <c r="M464" s="59">
        <f>countif('Current 2025 Points'!$G$11:$N$17,D464)</f>
        <v>0</v>
      </c>
    </row>
    <row r="465">
      <c r="A465" s="13">
        <v>464.0</v>
      </c>
      <c r="B465" s="13">
        <v>501.0</v>
      </c>
      <c r="C465" s="14" t="s">
        <v>94</v>
      </c>
      <c r="D465" s="14" t="s">
        <v>1920</v>
      </c>
      <c r="E465" s="14" t="s">
        <v>139</v>
      </c>
      <c r="F465" s="15">
        <v>125.0</v>
      </c>
      <c r="I465" t="str">
        <f t="array" ref="I465">INDEX('Current 2025 Points'!$F$11:$F$77,MATCH(1,MMULT(--('Current 2025 Points'!$G$11:$N$17=D465),TRANSPOSE(COLUMN('Current 2025 Points'!$G$11:$N$17)^0)),0))</f>
        <v>#N/A</v>
      </c>
      <c r="J465" s="58"/>
      <c r="K465" s="58">
        <f>F465-IFERROR(VLOOKUP(D465,'Pre-transfer 2025 Ranking'!$D:$F,3,0),0)</f>
        <v>67</v>
      </c>
      <c r="L465">
        <f>countif('Pre-transfer 2025 Points'!$E$11:$L$17,D465)</f>
        <v>0</v>
      </c>
      <c r="M465" s="59">
        <f>countif('Current 2025 Points'!$G$11:$N$17,D465)</f>
        <v>0</v>
      </c>
    </row>
    <row r="466">
      <c r="A466" s="13">
        <v>465.0</v>
      </c>
      <c r="B466" s="13">
        <v>1217.0</v>
      </c>
      <c r="C466" s="14" t="s">
        <v>831</v>
      </c>
      <c r="D466" s="14" t="s">
        <v>547</v>
      </c>
      <c r="E466" s="14" t="s">
        <v>4322</v>
      </c>
      <c r="F466" s="15">
        <v>124.0</v>
      </c>
      <c r="I466" t="str">
        <f t="array" ref="I466">INDEX('Current 2025 Points'!$F$11:$F$77,MATCH(1,MMULT(--('Current 2025 Points'!$G$11:$N$17=D466),TRANSPOSE(COLUMN('Current 2025 Points'!$G$11:$N$17)^0)),0))</f>
        <v>#N/A</v>
      </c>
      <c r="J466" s="58"/>
      <c r="K466" s="58">
        <f>F466-IFERROR(VLOOKUP(D466,'Pre-transfer 2025 Ranking'!$D:$F,3,0),0)</f>
        <v>97</v>
      </c>
      <c r="L466">
        <f>countif('Pre-transfer 2025 Points'!$E$11:$L$17,D466)</f>
        <v>0</v>
      </c>
      <c r="M466" s="59">
        <f>countif('Current 2025 Points'!$G$11:$N$17,D466)</f>
        <v>0</v>
      </c>
    </row>
    <row r="467">
      <c r="A467" s="13">
        <v>466.0</v>
      </c>
      <c r="B467" s="13">
        <v>872.0</v>
      </c>
      <c r="C467" s="14" t="s">
        <v>623</v>
      </c>
      <c r="D467" s="14" t="s">
        <v>81</v>
      </c>
      <c r="E467" s="14" t="s">
        <v>139</v>
      </c>
      <c r="F467" s="15">
        <v>124.0</v>
      </c>
      <c r="I467" t="str">
        <f t="array" ref="I467">INDEX('Current 2025 Points'!$F$11:$F$77,MATCH(1,MMULT(--('Current 2025 Points'!$G$11:$N$17=D467),TRANSPOSE(COLUMN('Current 2025 Points'!$G$11:$N$17)^0)),0))</f>
        <v>#N/A</v>
      </c>
      <c r="J467" s="58"/>
      <c r="K467" s="58">
        <f>F467-IFERROR(VLOOKUP(D467,'Pre-transfer 2025 Ranking'!$D:$F,3,0),0)</f>
        <v>116</v>
      </c>
      <c r="L467">
        <f>countif('Pre-transfer 2025 Points'!$E$11:$L$17,D467)</f>
        <v>0</v>
      </c>
      <c r="M467" s="59">
        <f>countif('Current 2025 Points'!$G$11:$N$17,D467)</f>
        <v>0</v>
      </c>
    </row>
    <row r="468">
      <c r="A468" s="13">
        <v>467.0</v>
      </c>
      <c r="B468" s="13"/>
      <c r="C468" s="14" t="s">
        <v>351</v>
      </c>
      <c r="D468" s="14" t="s">
        <v>1921</v>
      </c>
      <c r="E468" s="14" t="s">
        <v>625</v>
      </c>
      <c r="F468" s="15">
        <v>124.0</v>
      </c>
      <c r="I468" t="str">
        <f t="array" ref="I468">INDEX('Current 2025 Points'!$F$11:$F$77,MATCH(1,MMULT(--('Current 2025 Points'!$G$11:$N$17=D468),TRANSPOSE(COLUMN('Current 2025 Points'!$G$11:$N$17)^0)),0))</f>
        <v>#N/A</v>
      </c>
      <c r="J468" s="58"/>
      <c r="K468" s="58">
        <f>F468-IFERROR(VLOOKUP(D468,'Pre-transfer 2025 Ranking'!$D:$F,3,0),0)</f>
        <v>124</v>
      </c>
      <c r="L468">
        <f>countif('Pre-transfer 2025 Points'!$E$11:$L$17,D468)</f>
        <v>0</v>
      </c>
      <c r="M468" s="59">
        <f>countif('Current 2025 Points'!$G$11:$N$17,D468)</f>
        <v>0</v>
      </c>
    </row>
    <row r="469">
      <c r="A469" s="13">
        <v>468.0</v>
      </c>
      <c r="B469" s="13">
        <v>559.0</v>
      </c>
      <c r="C469" s="14" t="s">
        <v>104</v>
      </c>
      <c r="D469" s="14" t="s">
        <v>682</v>
      </c>
      <c r="E469" s="14" t="s">
        <v>128</v>
      </c>
      <c r="F469" s="15">
        <v>123.0</v>
      </c>
      <c r="I469" t="str">
        <f t="array" ref="I469">INDEX('Current 2025 Points'!$F$11:$F$77,MATCH(1,MMULT(--('Current 2025 Points'!$G$11:$N$17=D469),TRANSPOSE(COLUMN('Current 2025 Points'!$G$11:$N$17)^0)),0))</f>
        <v>#N/A</v>
      </c>
      <c r="J469" s="58"/>
      <c r="K469" s="58">
        <f>F469-IFERROR(VLOOKUP(D469,'Pre-transfer 2025 Ranking'!$D:$F,3,0),0)</f>
        <v>70</v>
      </c>
      <c r="L469">
        <f>countif('Pre-transfer 2025 Points'!$E$11:$L$17,D469)</f>
        <v>0</v>
      </c>
      <c r="M469" s="59">
        <f>countif('Current 2025 Points'!$G$11:$N$17,D469)</f>
        <v>0</v>
      </c>
    </row>
    <row r="470">
      <c r="A470" s="13">
        <v>469.0</v>
      </c>
      <c r="B470" s="13">
        <v>1000.0</v>
      </c>
      <c r="C470" s="14" t="s">
        <v>814</v>
      </c>
      <c r="D470" s="14" t="s">
        <v>1142</v>
      </c>
      <c r="E470" s="14" t="s">
        <v>139</v>
      </c>
      <c r="F470" s="15">
        <v>121.0</v>
      </c>
      <c r="I470" t="str">
        <f t="array" ref="I470">INDEX('Current 2025 Points'!$F$11:$F$77,MATCH(1,MMULT(--('Current 2025 Points'!$G$11:$N$17=D470),TRANSPOSE(COLUMN('Current 2025 Points'!$G$11:$N$17)^0)),0))</f>
        <v>#N/A</v>
      </c>
      <c r="J470" s="58"/>
      <c r="K470" s="58">
        <f>F470-IFERROR(VLOOKUP(D470,'Pre-transfer 2025 Ranking'!$D:$F,3,0),0)</f>
        <v>65</v>
      </c>
      <c r="L470">
        <f>countif('Pre-transfer 2025 Points'!$E$11:$L$17,D470)</f>
        <v>0</v>
      </c>
      <c r="M470" s="59">
        <f>countif('Current 2025 Points'!$G$11:$N$17,D470)</f>
        <v>0</v>
      </c>
    </row>
    <row r="471">
      <c r="A471" s="13">
        <v>470.0</v>
      </c>
      <c r="B471" s="13">
        <v>671.0</v>
      </c>
      <c r="C471" s="14" t="s">
        <v>4501</v>
      </c>
      <c r="D471" s="14" t="s">
        <v>1922</v>
      </c>
      <c r="E471" s="14" t="s">
        <v>4465</v>
      </c>
      <c r="F471" s="15">
        <v>121.0</v>
      </c>
      <c r="I471" t="str">
        <f t="array" ref="I471">INDEX('Current 2025 Points'!$F$11:$F$77,MATCH(1,MMULT(--('Current 2025 Points'!$G$11:$N$17=D471),TRANSPOSE(COLUMN('Current 2025 Points'!$G$11:$N$17)^0)),0))</f>
        <v>#N/A</v>
      </c>
      <c r="J471" s="58"/>
      <c r="K471" s="58">
        <f>F471-IFERROR(VLOOKUP(D471,'Pre-transfer 2025 Ranking'!$D:$F,3,0),0)</f>
        <v>64</v>
      </c>
      <c r="L471">
        <f>countif('Pre-transfer 2025 Points'!$E$11:$L$17,D471)</f>
        <v>0</v>
      </c>
      <c r="M471" s="59">
        <f>countif('Current 2025 Points'!$G$11:$N$17,D471)</f>
        <v>0</v>
      </c>
    </row>
    <row r="472">
      <c r="A472" s="13">
        <v>471.0</v>
      </c>
      <c r="B472" s="13">
        <v>329.0</v>
      </c>
      <c r="C472" s="14" t="s">
        <v>429</v>
      </c>
      <c r="D472" s="14" t="s">
        <v>703</v>
      </c>
      <c r="E472" s="14" t="s">
        <v>704</v>
      </c>
      <c r="F472" s="15">
        <v>120.0</v>
      </c>
      <c r="I472" t="str">
        <f t="array" ref="I472">INDEX('Current 2025 Points'!$F$11:$F$77,MATCH(1,MMULT(--('Current 2025 Points'!$G$11:$N$17=D472),TRANSPOSE(COLUMN('Current 2025 Points'!$G$11:$N$17)^0)),0))</f>
        <v>#N/A</v>
      </c>
      <c r="J472" s="58"/>
      <c r="K472" s="58">
        <f>F472-IFERROR(VLOOKUP(D472,'Pre-transfer 2025 Ranking'!$D:$F,3,0),0)</f>
        <v>62</v>
      </c>
      <c r="L472">
        <f>countif('Pre-transfer 2025 Points'!$E$11:$L$17,D472)</f>
        <v>0</v>
      </c>
      <c r="M472" s="59">
        <f>countif('Current 2025 Points'!$G$11:$N$17,D472)</f>
        <v>0</v>
      </c>
    </row>
    <row r="473">
      <c r="A473" s="13">
        <v>472.0</v>
      </c>
      <c r="B473" s="13">
        <v>598.0</v>
      </c>
      <c r="C473" s="14" t="s">
        <v>871</v>
      </c>
      <c r="D473" s="14" t="s">
        <v>909</v>
      </c>
      <c r="E473" s="14" t="s">
        <v>130</v>
      </c>
      <c r="F473" s="15">
        <v>120.0</v>
      </c>
      <c r="I473" t="str">
        <f t="array" ref="I473">INDEX('Current 2025 Points'!$F$11:$F$77,MATCH(1,MMULT(--('Current 2025 Points'!$G$11:$N$17=D473),TRANSPOSE(COLUMN('Current 2025 Points'!$G$11:$N$17)^0)),0))</f>
        <v>#N/A</v>
      </c>
      <c r="J473" s="58"/>
      <c r="K473" s="58">
        <f>F473-IFERROR(VLOOKUP(D473,'Pre-transfer 2025 Ranking'!$D:$F,3,0),0)</f>
        <v>64</v>
      </c>
      <c r="L473">
        <f>countif('Pre-transfer 2025 Points'!$E$11:$L$17,D473)</f>
        <v>0</v>
      </c>
      <c r="M473" s="59">
        <f>countif('Current 2025 Points'!$G$11:$N$17,D473)</f>
        <v>0</v>
      </c>
    </row>
    <row r="474">
      <c r="A474" s="13">
        <v>473.0</v>
      </c>
      <c r="B474" s="13">
        <v>1270.0</v>
      </c>
      <c r="C474" s="14" t="s">
        <v>4502</v>
      </c>
      <c r="D474" s="14" t="s">
        <v>1923</v>
      </c>
      <c r="E474" s="14" t="s">
        <v>4373</v>
      </c>
      <c r="F474" s="15">
        <v>120.0</v>
      </c>
      <c r="I474" t="str">
        <f t="array" ref="I474">INDEX('Current 2025 Points'!$F$11:$F$77,MATCH(1,MMULT(--('Current 2025 Points'!$G$11:$N$17=D474),TRANSPOSE(COLUMN('Current 2025 Points'!$G$11:$N$17)^0)),0))</f>
        <v>#N/A</v>
      </c>
      <c r="J474" s="58"/>
      <c r="K474" s="58">
        <f>F474-IFERROR(VLOOKUP(D474,'Pre-transfer 2025 Ranking'!$D:$F,3,0),0)</f>
        <v>0</v>
      </c>
      <c r="L474">
        <f>countif('Pre-transfer 2025 Points'!$E$11:$L$17,D474)</f>
        <v>0</v>
      </c>
      <c r="M474" s="59">
        <f>countif('Current 2025 Points'!$G$11:$N$17,D474)</f>
        <v>0</v>
      </c>
    </row>
    <row r="475">
      <c r="A475" s="13">
        <v>474.0</v>
      </c>
      <c r="B475" s="14">
        <v>380.0</v>
      </c>
      <c r="C475" s="14" t="s">
        <v>4503</v>
      </c>
      <c r="D475" s="14" t="s">
        <v>1924</v>
      </c>
      <c r="E475" s="14" t="s">
        <v>157</v>
      </c>
      <c r="F475" s="15">
        <v>119.0</v>
      </c>
      <c r="I475" t="str">
        <f t="array" ref="I475">INDEX('Current 2025 Points'!$F$11:$F$77,MATCH(1,MMULT(--('Current 2025 Points'!$G$11:$N$17=D475),TRANSPOSE(COLUMN('Current 2025 Points'!$G$11:$N$17)^0)),0))</f>
        <v>#N/A</v>
      </c>
      <c r="J475" s="58"/>
      <c r="K475" s="58">
        <f>F475-IFERROR(VLOOKUP(D475,'Pre-transfer 2025 Ranking'!$D:$F,3,0),0)</f>
        <v>40</v>
      </c>
      <c r="L475">
        <f>countif('Pre-transfer 2025 Points'!$E$11:$L$17,D475)</f>
        <v>0</v>
      </c>
      <c r="M475" s="59">
        <f>countif('Current 2025 Points'!$G$11:$N$17,D475)</f>
        <v>0</v>
      </c>
    </row>
    <row r="476">
      <c r="A476" s="13">
        <v>475.0</v>
      </c>
      <c r="B476" s="13">
        <v>272.0</v>
      </c>
      <c r="C476" s="14" t="s">
        <v>918</v>
      </c>
      <c r="D476" s="14" t="s">
        <v>321</v>
      </c>
      <c r="E476" s="14" t="s">
        <v>137</v>
      </c>
      <c r="F476" s="15">
        <v>119.0</v>
      </c>
      <c r="I476" t="str">
        <f t="array" ref="I476">INDEX('Current 2025 Points'!$F$11:$F$77,MATCH(1,MMULT(--('Current 2025 Points'!$G$11:$N$17=D476),TRANSPOSE(COLUMN('Current 2025 Points'!$G$11:$N$17)^0)),0))</f>
        <v>#N/A</v>
      </c>
      <c r="J476" s="58"/>
      <c r="K476" s="58">
        <f>F476-IFERROR(VLOOKUP(D476,'Pre-transfer 2025 Ranking'!$D:$F,3,0),0)</f>
        <v>54</v>
      </c>
      <c r="L476">
        <f>countif('Pre-transfer 2025 Points'!$E$11:$L$17,D476)</f>
        <v>0</v>
      </c>
      <c r="M476" s="59">
        <f>countif('Current 2025 Points'!$G$11:$N$17,D476)</f>
        <v>0</v>
      </c>
    </row>
    <row r="477">
      <c r="A477" s="13">
        <v>476.0</v>
      </c>
      <c r="B477" s="13">
        <v>747.0</v>
      </c>
      <c r="C477" s="14" t="s">
        <v>4369</v>
      </c>
      <c r="D477" s="14" t="s">
        <v>1925</v>
      </c>
      <c r="E477" s="14" t="s">
        <v>4408</v>
      </c>
      <c r="F477" s="15">
        <v>119.0</v>
      </c>
      <c r="I477" t="str">
        <f t="array" ref="I477">INDEX('Current 2025 Points'!$F$11:$F$77,MATCH(1,MMULT(--('Current 2025 Points'!$G$11:$N$17=D477),TRANSPOSE(COLUMN('Current 2025 Points'!$G$11:$N$17)^0)),0))</f>
        <v>#N/A</v>
      </c>
      <c r="J477" s="58"/>
      <c r="K477" s="58">
        <f>F477-IFERROR(VLOOKUP(D477,'Pre-transfer 2025 Ranking'!$D:$F,3,0),0)</f>
        <v>34</v>
      </c>
      <c r="L477">
        <f>countif('Pre-transfer 2025 Points'!$E$11:$L$17,D477)</f>
        <v>0</v>
      </c>
      <c r="M477" s="59">
        <f>countif('Current 2025 Points'!$G$11:$N$17,D477)</f>
        <v>0</v>
      </c>
    </row>
    <row r="478">
      <c r="A478" s="13">
        <v>477.0</v>
      </c>
      <c r="B478" s="13">
        <v>633.0</v>
      </c>
      <c r="C478" s="14" t="s">
        <v>916</v>
      </c>
      <c r="D478" s="14" t="s">
        <v>1926</v>
      </c>
      <c r="E478" s="14" t="s">
        <v>388</v>
      </c>
      <c r="F478" s="15">
        <v>119.0</v>
      </c>
      <c r="I478" t="str">
        <f t="array" ref="I478">INDEX('Current 2025 Points'!$F$11:$F$77,MATCH(1,MMULT(--('Current 2025 Points'!$G$11:$N$17=D478),TRANSPOSE(COLUMN('Current 2025 Points'!$G$11:$N$17)^0)),0))</f>
        <v>#N/A</v>
      </c>
      <c r="J478" s="58"/>
      <c r="K478" s="58">
        <f>F478-IFERROR(VLOOKUP(D478,'Pre-transfer 2025 Ranking'!$D:$F,3,0),0)</f>
        <v>114</v>
      </c>
      <c r="L478">
        <f>countif('Pre-transfer 2025 Points'!$E$11:$L$17,D478)</f>
        <v>0</v>
      </c>
      <c r="M478" s="59">
        <f>countif('Current 2025 Points'!$G$11:$N$17,D478)</f>
        <v>0</v>
      </c>
    </row>
    <row r="479">
      <c r="A479" s="13">
        <v>478.0</v>
      </c>
      <c r="B479" s="14">
        <v>877.0</v>
      </c>
      <c r="C479" s="14" t="s">
        <v>4504</v>
      </c>
      <c r="D479" s="14" t="s">
        <v>779</v>
      </c>
      <c r="E479" s="14" t="s">
        <v>4505</v>
      </c>
      <c r="F479" s="15">
        <v>118.0</v>
      </c>
      <c r="I479" t="str">
        <f t="array" ref="I479">INDEX('Current 2025 Points'!$F$11:$F$77,MATCH(1,MMULT(--('Current 2025 Points'!$G$11:$N$17=D479),TRANSPOSE(COLUMN('Current 2025 Points'!$G$11:$N$17)^0)),0))</f>
        <v>#N/A</v>
      </c>
      <c r="J479" s="58"/>
      <c r="K479" s="58">
        <f>F479-IFERROR(VLOOKUP(D479,'Pre-transfer 2025 Ranking'!$D:$F,3,0),0)</f>
        <v>13</v>
      </c>
      <c r="L479">
        <f>countif('Pre-transfer 2025 Points'!$E$11:$L$17,D479)</f>
        <v>0</v>
      </c>
      <c r="M479" s="59">
        <f>countif('Current 2025 Points'!$G$11:$N$17,D479)</f>
        <v>0</v>
      </c>
    </row>
    <row r="480">
      <c r="A480" s="13">
        <v>479.0</v>
      </c>
      <c r="B480" s="13">
        <v>333.0</v>
      </c>
      <c r="C480" s="14" t="s">
        <v>4506</v>
      </c>
      <c r="D480" s="14" t="s">
        <v>302</v>
      </c>
      <c r="E480" s="14" t="s">
        <v>115</v>
      </c>
      <c r="F480" s="15">
        <v>118.0</v>
      </c>
      <c r="I480" t="str">
        <f t="array" ref="I480">INDEX('Current 2025 Points'!$F$11:$F$77,MATCH(1,MMULT(--('Current 2025 Points'!$G$11:$N$17=D480),TRANSPOSE(COLUMN('Current 2025 Points'!$G$11:$N$17)^0)),0))</f>
        <v>#N/A</v>
      </c>
      <c r="J480" s="58"/>
      <c r="K480" s="58">
        <f>F480-IFERROR(VLOOKUP(D480,'Pre-transfer 2025 Ranking'!$D:$F,3,0),0)</f>
        <v>15</v>
      </c>
      <c r="L480">
        <f>countif('Pre-transfer 2025 Points'!$E$11:$L$17,D480)</f>
        <v>0</v>
      </c>
      <c r="M480" s="59">
        <f>countif('Current 2025 Points'!$G$11:$N$17,D480)</f>
        <v>0</v>
      </c>
    </row>
    <row r="481">
      <c r="A481" s="13">
        <v>480.0</v>
      </c>
      <c r="B481" s="13">
        <v>489.0</v>
      </c>
      <c r="C481" s="14" t="s">
        <v>4380</v>
      </c>
      <c r="D481" s="14" t="s">
        <v>1244</v>
      </c>
      <c r="E481" s="14" t="s">
        <v>4448</v>
      </c>
      <c r="F481" s="15">
        <v>118.0</v>
      </c>
      <c r="I481" t="str">
        <f t="array" ref="I481">INDEX('Current 2025 Points'!$F$11:$F$77,MATCH(1,MMULT(--('Current 2025 Points'!$G$11:$N$17=D481),TRANSPOSE(COLUMN('Current 2025 Points'!$G$11:$N$17)^0)),0))</f>
        <v>#N/A</v>
      </c>
      <c r="J481" s="58"/>
      <c r="K481" s="58">
        <f>F481-IFERROR(VLOOKUP(D481,'Pre-transfer 2025 Ranking'!$D:$F,3,0),0)</f>
        <v>29</v>
      </c>
      <c r="L481">
        <f>countif('Pre-transfer 2025 Points'!$E$11:$L$17,D481)</f>
        <v>0</v>
      </c>
      <c r="M481" s="59">
        <f>countif('Current 2025 Points'!$G$11:$N$17,D481)</f>
        <v>0</v>
      </c>
    </row>
    <row r="482">
      <c r="A482" s="13">
        <v>481.0</v>
      </c>
      <c r="B482" s="13">
        <v>340.0</v>
      </c>
      <c r="C482" s="14" t="s">
        <v>4434</v>
      </c>
      <c r="D482" s="14" t="s">
        <v>715</v>
      </c>
      <c r="E482" s="14" t="s">
        <v>130</v>
      </c>
      <c r="F482" s="15">
        <v>118.0</v>
      </c>
      <c r="I482" t="str">
        <f t="array" ref="I482">INDEX('Current 2025 Points'!$F$11:$F$77,MATCH(1,MMULT(--('Current 2025 Points'!$G$11:$N$17=D482),TRANSPOSE(COLUMN('Current 2025 Points'!$G$11:$N$17)^0)),0))</f>
        <v>#N/A</v>
      </c>
      <c r="J482" s="58"/>
      <c r="K482" s="58">
        <f>F482-IFERROR(VLOOKUP(D482,'Pre-transfer 2025 Ranking'!$D:$F,3,0),0)</f>
        <v>80</v>
      </c>
      <c r="L482">
        <f>countif('Pre-transfer 2025 Points'!$E$11:$L$17,D482)</f>
        <v>0</v>
      </c>
      <c r="M482" s="59">
        <f>countif('Current 2025 Points'!$G$11:$N$17,D482)</f>
        <v>0</v>
      </c>
    </row>
    <row r="483">
      <c r="A483" s="13">
        <v>482.0</v>
      </c>
      <c r="B483" s="14">
        <v>619.0</v>
      </c>
      <c r="C483" s="14" t="s">
        <v>260</v>
      </c>
      <c r="D483" s="14" t="s">
        <v>1070</v>
      </c>
      <c r="E483" s="14" t="s">
        <v>139</v>
      </c>
      <c r="F483" s="15">
        <v>117.0</v>
      </c>
      <c r="I483" t="str">
        <f t="array" ref="I483">INDEX('Current 2025 Points'!$F$11:$F$77,MATCH(1,MMULT(--('Current 2025 Points'!$G$11:$N$17=D483),TRANSPOSE(COLUMN('Current 2025 Points'!$G$11:$N$17)^0)),0))</f>
        <v>#N/A</v>
      </c>
      <c r="J483" s="58"/>
      <c r="K483" s="58">
        <f>F483-IFERROR(VLOOKUP(D483,'Pre-transfer 2025 Ranking'!$D:$F,3,0),0)</f>
        <v>30</v>
      </c>
      <c r="L483">
        <f>countif('Pre-transfer 2025 Points'!$E$11:$L$17,D483)</f>
        <v>0</v>
      </c>
      <c r="M483" s="59">
        <f>countif('Current 2025 Points'!$G$11:$N$17,D483)</f>
        <v>0</v>
      </c>
    </row>
    <row r="484">
      <c r="A484" s="13">
        <v>483.0</v>
      </c>
      <c r="B484" s="13">
        <v>79.0</v>
      </c>
      <c r="C484" s="14" t="s">
        <v>1415</v>
      </c>
      <c r="D484" s="14" t="s">
        <v>355</v>
      </c>
      <c r="E484" s="14" t="s">
        <v>90</v>
      </c>
      <c r="F484" s="15">
        <v>117.0</v>
      </c>
      <c r="I484" t="str">
        <f t="array" ref="I484">INDEX('Current 2025 Points'!$F$11:$F$77,MATCH(1,MMULT(--('Current 2025 Points'!$G$11:$N$17=D484),TRANSPOSE(COLUMN('Current 2025 Points'!$G$11:$N$17)^0)),0))</f>
        <v>#N/A</v>
      </c>
      <c r="J484" s="58"/>
      <c r="K484" s="58">
        <f>F484-IFERROR(VLOOKUP(D484,'Pre-transfer 2025 Ranking'!$D:$F,3,0),0)</f>
        <v>65</v>
      </c>
      <c r="L484">
        <f>countif('Pre-transfer 2025 Points'!$E$11:$L$17,D484)</f>
        <v>0</v>
      </c>
      <c r="M484" s="59">
        <f>countif('Current 2025 Points'!$G$11:$N$17,D484)</f>
        <v>0</v>
      </c>
    </row>
    <row r="485">
      <c r="A485" s="13">
        <v>484.0</v>
      </c>
      <c r="B485" s="13">
        <v>595.0</v>
      </c>
      <c r="C485" s="14" t="s">
        <v>303</v>
      </c>
      <c r="D485" s="14" t="s">
        <v>1128</v>
      </c>
      <c r="E485" s="14" t="s">
        <v>4326</v>
      </c>
      <c r="F485" s="15">
        <v>117.0</v>
      </c>
      <c r="I485" t="str">
        <f t="array" ref="I485">INDEX('Current 2025 Points'!$F$11:$F$77,MATCH(1,MMULT(--('Current 2025 Points'!$G$11:$N$17=D485),TRANSPOSE(COLUMN('Current 2025 Points'!$G$11:$N$17)^0)),0))</f>
        <v>#N/A</v>
      </c>
      <c r="J485" s="58"/>
      <c r="K485" s="58">
        <f>F485-IFERROR(VLOOKUP(D485,'Pre-transfer 2025 Ranking'!$D:$F,3,0),0)</f>
        <v>73</v>
      </c>
      <c r="L485">
        <f>countif('Pre-transfer 2025 Points'!$E$11:$L$17,D485)</f>
        <v>0</v>
      </c>
      <c r="M485" s="59">
        <f>countif('Current 2025 Points'!$G$11:$N$17,D485)</f>
        <v>0</v>
      </c>
    </row>
    <row r="486">
      <c r="A486" s="13">
        <v>485.0</v>
      </c>
      <c r="B486" s="13">
        <v>58.0</v>
      </c>
      <c r="C486" s="14" t="s">
        <v>4507</v>
      </c>
      <c r="D486" s="14" t="s">
        <v>123</v>
      </c>
      <c r="E486" s="14" t="s">
        <v>99</v>
      </c>
      <c r="F486" s="15">
        <v>117.0</v>
      </c>
      <c r="I486" t="str">
        <f t="array" ref="I486">INDEX('Current 2025 Points'!$F$11:$F$77,MATCH(1,MMULT(--('Current 2025 Points'!$G$11:$N$17=D486),TRANSPOSE(COLUMN('Current 2025 Points'!$G$11:$N$17)^0)),0))</f>
        <v>#N/A</v>
      </c>
      <c r="J486" s="58"/>
      <c r="K486" s="58">
        <f>F486-IFERROR(VLOOKUP(D486,'Pre-transfer 2025 Ranking'!$D:$F,3,0),0)</f>
        <v>5</v>
      </c>
      <c r="L486">
        <f>countif('Pre-transfer 2025 Points'!$E$11:$L$17,D486)</f>
        <v>0</v>
      </c>
      <c r="M486" s="59">
        <f>countif('Current 2025 Points'!$G$11:$N$17,D486)</f>
        <v>0</v>
      </c>
    </row>
    <row r="487">
      <c r="A487" s="13">
        <v>486.0</v>
      </c>
      <c r="B487" s="13">
        <v>668.0</v>
      </c>
      <c r="C487" s="14" t="s">
        <v>4346</v>
      </c>
      <c r="D487" s="14" t="s">
        <v>1927</v>
      </c>
      <c r="E487" s="14" t="s">
        <v>128</v>
      </c>
      <c r="F487" s="15">
        <v>116.0</v>
      </c>
      <c r="I487" t="str">
        <f t="array" ref="I487">INDEX('Current 2025 Points'!$F$11:$F$77,MATCH(1,MMULT(--('Current 2025 Points'!$G$11:$N$17=D487),TRANSPOSE(COLUMN('Current 2025 Points'!$G$11:$N$17)^0)),0))</f>
        <v>#N/A</v>
      </c>
      <c r="J487" s="58"/>
      <c r="K487" s="58">
        <f>F487-IFERROR(VLOOKUP(D487,'Pre-transfer 2025 Ranking'!$D:$F,3,0),0)</f>
        <v>84</v>
      </c>
      <c r="L487">
        <f>countif('Pre-transfer 2025 Points'!$E$11:$L$17,D487)</f>
        <v>0</v>
      </c>
      <c r="M487" s="59">
        <f>countif('Current 2025 Points'!$G$11:$N$17,D487)</f>
        <v>0</v>
      </c>
    </row>
    <row r="488">
      <c r="A488" s="13">
        <v>487.0</v>
      </c>
      <c r="B488" s="13">
        <v>190.0</v>
      </c>
      <c r="C488" s="14" t="s">
        <v>4508</v>
      </c>
      <c r="D488" s="14" t="s">
        <v>337</v>
      </c>
      <c r="E488" s="14" t="s">
        <v>4331</v>
      </c>
      <c r="F488" s="15">
        <v>116.0</v>
      </c>
      <c r="I488" t="str">
        <f t="array" ref="I488">INDEX('Current 2025 Points'!$F$11:$F$77,MATCH(1,MMULT(--('Current 2025 Points'!$G$11:$N$17=D488),TRANSPOSE(COLUMN('Current 2025 Points'!$G$11:$N$17)^0)),0))</f>
        <v>#N/A</v>
      </c>
      <c r="J488" s="58"/>
      <c r="K488" s="58">
        <f>F488-IFERROR(VLOOKUP(D488,'Pre-transfer 2025 Ranking'!$D:$F,3,0),0)</f>
        <v>86</v>
      </c>
      <c r="L488">
        <f>countif('Pre-transfer 2025 Points'!$E$11:$L$17,D488)</f>
        <v>0</v>
      </c>
      <c r="M488" s="59">
        <f>countif('Current 2025 Points'!$G$11:$N$17,D488)</f>
        <v>0</v>
      </c>
    </row>
    <row r="489">
      <c r="A489" s="13">
        <v>488.0</v>
      </c>
      <c r="B489" s="13"/>
      <c r="C489" s="14" t="s">
        <v>351</v>
      </c>
      <c r="D489" s="14" t="s">
        <v>313</v>
      </c>
      <c r="E489" s="14" t="s">
        <v>314</v>
      </c>
      <c r="F489" s="15">
        <v>116.0</v>
      </c>
      <c r="I489" t="str">
        <f t="array" ref="I489">INDEX('Current 2025 Points'!$F$11:$F$77,MATCH(1,MMULT(--('Current 2025 Points'!$G$11:$N$17=D489),TRANSPOSE(COLUMN('Current 2025 Points'!$G$11:$N$17)^0)),0))</f>
        <v>#N/A</v>
      </c>
      <c r="J489" s="58"/>
      <c r="K489" s="58">
        <f>F489-IFERROR(VLOOKUP(D489,'Pre-transfer 2025 Ranking'!$D:$F,3,0),0)</f>
        <v>104</v>
      </c>
      <c r="L489">
        <f>countif('Pre-transfer 2025 Points'!$E$11:$L$17,D489)</f>
        <v>0</v>
      </c>
      <c r="M489" s="59">
        <f>countif('Current 2025 Points'!$G$11:$N$17,D489)</f>
        <v>0</v>
      </c>
    </row>
    <row r="490">
      <c r="A490" s="13">
        <v>489.0</v>
      </c>
      <c r="B490" s="13">
        <v>275.0</v>
      </c>
      <c r="C490" s="14" t="s">
        <v>1073</v>
      </c>
      <c r="D490" s="14" t="s">
        <v>910</v>
      </c>
      <c r="E490" s="14" t="s">
        <v>102</v>
      </c>
      <c r="F490" s="15">
        <v>115.0</v>
      </c>
      <c r="I490" t="str">
        <f t="array" ref="I490">INDEX('Current 2025 Points'!$F$11:$F$77,MATCH(1,MMULT(--('Current 2025 Points'!$G$11:$N$17=D490),TRANSPOSE(COLUMN('Current 2025 Points'!$G$11:$N$17)^0)),0))</f>
        <v>#N/A</v>
      </c>
      <c r="J490" s="58"/>
      <c r="K490" s="58">
        <f>F490-IFERROR(VLOOKUP(D490,'Pre-transfer 2025 Ranking'!$D:$F,3,0),0)</f>
        <v>25</v>
      </c>
      <c r="L490">
        <f>countif('Pre-transfer 2025 Points'!$E$11:$L$17,D490)</f>
        <v>0</v>
      </c>
      <c r="M490" s="59">
        <f>countif('Current 2025 Points'!$G$11:$N$17,D490)</f>
        <v>0</v>
      </c>
    </row>
    <row r="491">
      <c r="A491" s="13">
        <v>490.0</v>
      </c>
      <c r="B491" s="13">
        <v>464.0</v>
      </c>
      <c r="C491" s="14" t="s">
        <v>273</v>
      </c>
      <c r="D491" s="14" t="s">
        <v>1295</v>
      </c>
      <c r="E491" s="14" t="s">
        <v>143</v>
      </c>
      <c r="F491" s="15">
        <v>115.0</v>
      </c>
      <c r="I491" t="str">
        <f t="array" ref="I491">INDEX('Current 2025 Points'!$F$11:$F$77,MATCH(1,MMULT(--('Current 2025 Points'!$G$11:$N$17=D491),TRANSPOSE(COLUMN('Current 2025 Points'!$G$11:$N$17)^0)),0))</f>
        <v>#N/A</v>
      </c>
      <c r="J491" s="58"/>
      <c r="K491" s="58">
        <f>F491-IFERROR(VLOOKUP(D491,'Pre-transfer 2025 Ranking'!$D:$F,3,0),0)</f>
        <v>62</v>
      </c>
      <c r="L491">
        <f>countif('Pre-transfer 2025 Points'!$E$11:$L$17,D491)</f>
        <v>0</v>
      </c>
      <c r="M491" s="59">
        <f>countif('Current 2025 Points'!$G$11:$N$17,D491)</f>
        <v>0</v>
      </c>
    </row>
    <row r="492">
      <c r="A492" s="13">
        <v>491.0</v>
      </c>
      <c r="B492" s="13">
        <v>768.0</v>
      </c>
      <c r="C492" s="14" t="s">
        <v>4509</v>
      </c>
      <c r="D492" s="14" t="s">
        <v>1532</v>
      </c>
      <c r="E492" s="14" t="s">
        <v>139</v>
      </c>
      <c r="F492" s="15">
        <v>115.0</v>
      </c>
      <c r="I492" t="str">
        <f t="array" ref="I492">INDEX('Current 2025 Points'!$F$11:$F$77,MATCH(1,MMULT(--('Current 2025 Points'!$G$11:$N$17=D492),TRANSPOSE(COLUMN('Current 2025 Points'!$G$11:$N$17)^0)),0))</f>
        <v>#N/A</v>
      </c>
      <c r="J492" s="58"/>
      <c r="K492" s="58">
        <f>F492-IFERROR(VLOOKUP(D492,'Pre-transfer 2025 Ranking'!$D:$F,3,0),0)</f>
        <v>68</v>
      </c>
      <c r="L492">
        <f>countif('Pre-transfer 2025 Points'!$E$11:$L$17,D492)</f>
        <v>0</v>
      </c>
      <c r="M492" s="59">
        <f>countif('Current 2025 Points'!$G$11:$N$17,D492)</f>
        <v>0</v>
      </c>
    </row>
    <row r="493">
      <c r="A493" s="13">
        <v>492.0</v>
      </c>
      <c r="B493" s="13">
        <v>1905.0</v>
      </c>
      <c r="C493" s="14" t="s">
        <v>4510</v>
      </c>
      <c r="D493" s="14" t="s">
        <v>1928</v>
      </c>
      <c r="E493" s="14" t="s">
        <v>4326</v>
      </c>
      <c r="F493" s="15">
        <v>114.0</v>
      </c>
      <c r="I493" t="str">
        <f t="array" ref="I493">INDEX('Current 2025 Points'!$F$11:$F$77,MATCH(1,MMULT(--('Current 2025 Points'!$G$11:$N$17=D493),TRANSPOSE(COLUMN('Current 2025 Points'!$G$11:$N$17)^0)),0))</f>
        <v>#N/A</v>
      </c>
      <c r="J493" s="58"/>
      <c r="K493" s="58">
        <f>F493-IFERROR(VLOOKUP(D493,'Pre-transfer 2025 Ranking'!$D:$F,3,0),0)</f>
        <v>46</v>
      </c>
      <c r="L493">
        <f>countif('Pre-transfer 2025 Points'!$E$11:$L$17,D493)</f>
        <v>0</v>
      </c>
      <c r="M493" s="59">
        <f>countif('Current 2025 Points'!$G$11:$N$17,D493)</f>
        <v>0</v>
      </c>
    </row>
    <row r="494">
      <c r="A494" s="13">
        <v>493.0</v>
      </c>
      <c r="B494" s="13">
        <v>338.0</v>
      </c>
      <c r="C494" s="14" t="s">
        <v>4511</v>
      </c>
      <c r="D494" s="14" t="s">
        <v>385</v>
      </c>
      <c r="E494" s="14" t="s">
        <v>102</v>
      </c>
      <c r="F494" s="15">
        <v>114.0</v>
      </c>
      <c r="I494" t="str">
        <f t="array" ref="I494">INDEX('Current 2025 Points'!$F$11:$F$77,MATCH(1,MMULT(--('Current 2025 Points'!$G$11:$N$17=D494),TRANSPOSE(COLUMN('Current 2025 Points'!$G$11:$N$17)^0)),0))</f>
        <v>#N/A</v>
      </c>
      <c r="J494" s="58"/>
      <c r="K494" s="58">
        <f>F494-IFERROR(VLOOKUP(D494,'Pre-transfer 2025 Ranking'!$D:$F,3,0),0)</f>
        <v>28</v>
      </c>
      <c r="L494">
        <f>countif('Pre-transfer 2025 Points'!$E$11:$L$17,D494)</f>
        <v>0</v>
      </c>
      <c r="M494" s="59">
        <f>countif('Current 2025 Points'!$G$11:$N$17,D494)</f>
        <v>0</v>
      </c>
    </row>
    <row r="495">
      <c r="A495" s="13">
        <v>494.0</v>
      </c>
      <c r="B495" s="13">
        <v>697.0</v>
      </c>
      <c r="C495" s="14" t="s">
        <v>4512</v>
      </c>
      <c r="D495" s="14" t="s">
        <v>1654</v>
      </c>
      <c r="E495" s="14" t="s">
        <v>1655</v>
      </c>
      <c r="F495" s="15">
        <v>113.0</v>
      </c>
      <c r="I495" t="str">
        <f t="array" ref="I495">INDEX('Current 2025 Points'!$F$11:$F$77,MATCH(1,MMULT(--('Current 2025 Points'!$G$11:$N$17=D495),TRANSPOSE(COLUMN('Current 2025 Points'!$G$11:$N$17)^0)),0))</f>
        <v>#N/A</v>
      </c>
      <c r="J495" s="58"/>
      <c r="K495" s="58">
        <f>F495-IFERROR(VLOOKUP(D495,'Pre-transfer 2025 Ranking'!$D:$F,3,0),0)</f>
        <v>76</v>
      </c>
      <c r="L495">
        <f>countif('Pre-transfer 2025 Points'!$E$11:$L$17,D495)</f>
        <v>0</v>
      </c>
      <c r="M495" s="59">
        <f>countif('Current 2025 Points'!$G$11:$N$17,D495)</f>
        <v>0</v>
      </c>
    </row>
    <row r="496">
      <c r="A496" s="13">
        <v>495.0</v>
      </c>
      <c r="B496" s="13">
        <v>237.0</v>
      </c>
      <c r="C496" s="14" t="s">
        <v>4513</v>
      </c>
      <c r="D496" s="14" t="s">
        <v>136</v>
      </c>
      <c r="E496" s="14" t="s">
        <v>137</v>
      </c>
      <c r="F496" s="15">
        <v>113.0</v>
      </c>
      <c r="I496" t="str">
        <f t="array" ref="I496">INDEX('Current 2025 Points'!$F$11:$F$77,MATCH(1,MMULT(--('Current 2025 Points'!$G$11:$N$17=D496),TRANSPOSE(COLUMN('Current 2025 Points'!$G$11:$N$17)^0)),0))</f>
        <v>#N/A</v>
      </c>
      <c r="J496" s="58"/>
      <c r="K496" s="58">
        <f>F496-IFERROR(VLOOKUP(D496,'Pre-transfer 2025 Ranking'!$D:$F,3,0),0)</f>
        <v>0</v>
      </c>
      <c r="L496">
        <f>countif('Pre-transfer 2025 Points'!$E$11:$L$17,D496)</f>
        <v>0</v>
      </c>
      <c r="M496" s="59">
        <f>countif('Current 2025 Points'!$G$11:$N$17,D496)</f>
        <v>0</v>
      </c>
    </row>
    <row r="497">
      <c r="A497" s="13">
        <v>496.0</v>
      </c>
      <c r="B497" s="13">
        <v>1688.0</v>
      </c>
      <c r="C497" s="14" t="s">
        <v>4514</v>
      </c>
      <c r="D497" s="14" t="s">
        <v>1340</v>
      </c>
      <c r="E497" s="14" t="s">
        <v>4408</v>
      </c>
      <c r="F497" s="15">
        <v>113.0</v>
      </c>
      <c r="I497" t="str">
        <f t="array" ref="I497">INDEX('Current 2025 Points'!$F$11:$F$77,MATCH(1,MMULT(--('Current 2025 Points'!$G$11:$N$17=D497),TRANSPOSE(COLUMN('Current 2025 Points'!$G$11:$N$17)^0)),0))</f>
        <v>#N/A</v>
      </c>
      <c r="J497" s="58"/>
      <c r="K497" s="58">
        <f>F497-IFERROR(VLOOKUP(D497,'Pre-transfer 2025 Ranking'!$D:$F,3,0),0)</f>
        <v>33</v>
      </c>
      <c r="L497">
        <f>countif('Pre-transfer 2025 Points'!$E$11:$L$17,D497)</f>
        <v>0</v>
      </c>
      <c r="M497" s="59">
        <f>countif('Current 2025 Points'!$G$11:$N$17,D497)</f>
        <v>0</v>
      </c>
    </row>
    <row r="498">
      <c r="A498" s="13">
        <v>497.0</v>
      </c>
      <c r="B498" s="13">
        <v>1526.0</v>
      </c>
      <c r="C498" s="14" t="s">
        <v>4515</v>
      </c>
      <c r="D498" s="14" t="s">
        <v>469</v>
      </c>
      <c r="E498" s="14" t="s">
        <v>157</v>
      </c>
      <c r="F498" s="15">
        <v>112.0</v>
      </c>
      <c r="I498" t="str">
        <f t="array" ref="I498">INDEX('Current 2025 Points'!$F$11:$F$77,MATCH(1,MMULT(--('Current 2025 Points'!$G$11:$N$17=D498),TRANSPOSE(COLUMN('Current 2025 Points'!$G$11:$N$17)^0)),0))</f>
        <v>#N/A</v>
      </c>
      <c r="J498" s="58"/>
      <c r="K498" s="58">
        <f>F498-IFERROR(VLOOKUP(D498,'Pre-transfer 2025 Ranking'!$D:$F,3,0),0)</f>
        <v>32</v>
      </c>
      <c r="L498">
        <f>countif('Pre-transfer 2025 Points'!$E$11:$L$17,D498)</f>
        <v>0</v>
      </c>
      <c r="M498" s="59">
        <f>countif('Current 2025 Points'!$G$11:$N$17,D498)</f>
        <v>0</v>
      </c>
    </row>
    <row r="499">
      <c r="A499" s="13">
        <v>498.0</v>
      </c>
      <c r="B499" s="13">
        <v>171.0</v>
      </c>
      <c r="C499" s="14" t="s">
        <v>4516</v>
      </c>
      <c r="D499" s="14" t="s">
        <v>856</v>
      </c>
      <c r="E499" s="14" t="s">
        <v>106</v>
      </c>
      <c r="F499" s="15">
        <v>112.0</v>
      </c>
      <c r="I499" t="str">
        <f t="array" ref="I499">INDEX('Current 2025 Points'!$F$11:$F$77,MATCH(1,MMULT(--('Current 2025 Points'!$G$11:$N$17=D499),TRANSPOSE(COLUMN('Current 2025 Points'!$G$11:$N$17)^0)),0))</f>
        <v>#N/A</v>
      </c>
      <c r="J499" s="58"/>
      <c r="K499" s="58">
        <f>F499-IFERROR(VLOOKUP(D499,'Pre-transfer 2025 Ranking'!$D:$F,3,0),0)</f>
        <v>0</v>
      </c>
      <c r="L499">
        <f>countif('Pre-transfer 2025 Points'!$E$11:$L$17,D499)</f>
        <v>0</v>
      </c>
      <c r="M499" s="59">
        <f>countif('Current 2025 Points'!$G$11:$N$17,D499)</f>
        <v>0</v>
      </c>
    </row>
    <row r="500">
      <c r="A500" s="13">
        <v>499.0</v>
      </c>
      <c r="B500" s="13">
        <v>297.0</v>
      </c>
      <c r="C500" s="14" t="s">
        <v>4517</v>
      </c>
      <c r="D500" s="14" t="s">
        <v>594</v>
      </c>
      <c r="E500" s="14" t="s">
        <v>90</v>
      </c>
      <c r="F500" s="15">
        <v>111.0</v>
      </c>
      <c r="I500" t="str">
        <f t="array" ref="I500">INDEX('Current 2025 Points'!$F$11:$F$77,MATCH(1,MMULT(--('Current 2025 Points'!$G$11:$N$17=D500),TRANSPOSE(COLUMN('Current 2025 Points'!$G$11:$N$17)^0)),0))</f>
        <v>#N/A</v>
      </c>
      <c r="J500" s="58"/>
      <c r="K500" s="58">
        <f>F500-IFERROR(VLOOKUP(D500,'Pre-transfer 2025 Ranking'!$D:$F,3,0),0)</f>
        <v>77</v>
      </c>
      <c r="L500">
        <f>countif('Pre-transfer 2025 Points'!$E$11:$L$17,D500)</f>
        <v>0</v>
      </c>
      <c r="M500" s="59">
        <f>countif('Current 2025 Points'!$G$11:$N$17,D500)</f>
        <v>0</v>
      </c>
    </row>
    <row r="501">
      <c r="A501" s="13">
        <v>500.0</v>
      </c>
      <c r="B501" s="13">
        <v>316.0</v>
      </c>
      <c r="C501" s="14" t="s">
        <v>860</v>
      </c>
      <c r="D501" s="14" t="s">
        <v>904</v>
      </c>
      <c r="E501" s="14" t="s">
        <v>137</v>
      </c>
      <c r="F501" s="15">
        <v>111.0</v>
      </c>
      <c r="I501" t="str">
        <f t="array" ref="I501">INDEX('Current 2025 Points'!$F$11:$F$77,MATCH(1,MMULT(--('Current 2025 Points'!$G$11:$N$17=D501),TRANSPOSE(COLUMN('Current 2025 Points'!$G$11:$N$17)^0)),0))</f>
        <v>#N/A</v>
      </c>
      <c r="J501" s="58"/>
      <c r="K501" s="58">
        <f>F501-IFERROR(VLOOKUP(D501,'Pre-transfer 2025 Ranking'!$D:$F,3,0),0)</f>
        <v>12</v>
      </c>
      <c r="L501">
        <f>countif('Pre-transfer 2025 Points'!$E$11:$L$17,D501)</f>
        <v>0</v>
      </c>
      <c r="M501" s="59">
        <f>countif('Current 2025 Points'!$G$11:$N$17,D501)</f>
        <v>0</v>
      </c>
    </row>
    <row r="502">
      <c r="A502" s="13">
        <v>501.0</v>
      </c>
      <c r="B502" s="13"/>
      <c r="C502" s="14" t="s">
        <v>351</v>
      </c>
      <c r="D502" s="14" t="s">
        <v>664</v>
      </c>
      <c r="E502" s="14" t="s">
        <v>4338</v>
      </c>
      <c r="F502" s="15">
        <v>111.0</v>
      </c>
      <c r="I502" t="str">
        <f t="array" ref="I502">INDEX('Current 2025 Points'!$F$11:$F$77,MATCH(1,MMULT(--('Current 2025 Points'!$G$11:$N$17=D502),TRANSPOSE(COLUMN('Current 2025 Points'!$G$11:$N$17)^0)),0))</f>
        <v>#N/A</v>
      </c>
      <c r="J502" s="58"/>
      <c r="K502" s="58">
        <f>F502-IFERROR(VLOOKUP(D502,'Pre-transfer 2025 Ranking'!$D:$F,3,0),0)</f>
        <v>71</v>
      </c>
      <c r="L502">
        <f>countif('Pre-transfer 2025 Points'!$E$11:$L$17,D502)</f>
        <v>0</v>
      </c>
      <c r="M502" s="59">
        <f>countif('Current 2025 Points'!$G$11:$N$17,D502)</f>
        <v>0</v>
      </c>
    </row>
    <row r="503">
      <c r="A503" s="13">
        <v>502.0</v>
      </c>
      <c r="B503" s="13">
        <v>227.0</v>
      </c>
      <c r="C503" s="14" t="s">
        <v>4518</v>
      </c>
      <c r="D503" s="14" t="s">
        <v>1929</v>
      </c>
      <c r="E503" s="14" t="s">
        <v>415</v>
      </c>
      <c r="F503" s="15">
        <v>111.0</v>
      </c>
      <c r="I503" t="str">
        <f t="array" ref="I503">INDEX('Current 2025 Points'!$F$11:$F$77,MATCH(1,MMULT(--('Current 2025 Points'!$G$11:$N$17=D503),TRANSPOSE(COLUMN('Current 2025 Points'!$G$11:$N$17)^0)),0))</f>
        <v>#N/A</v>
      </c>
      <c r="J503" s="58"/>
      <c r="K503" s="58">
        <f>F503-IFERROR(VLOOKUP(D503,'Pre-transfer 2025 Ranking'!$D:$F,3,0),0)</f>
        <v>86</v>
      </c>
      <c r="L503">
        <f>countif('Pre-transfer 2025 Points'!$E$11:$L$17,D503)</f>
        <v>0</v>
      </c>
      <c r="M503" s="59">
        <f>countif('Current 2025 Points'!$G$11:$N$17,D503)</f>
        <v>0</v>
      </c>
    </row>
    <row r="504">
      <c r="A504" s="13">
        <v>503.0</v>
      </c>
      <c r="B504" s="13">
        <v>382.0</v>
      </c>
      <c r="C504" s="14" t="s">
        <v>4424</v>
      </c>
      <c r="D504" s="14" t="s">
        <v>373</v>
      </c>
      <c r="E504" s="14" t="s">
        <v>4322</v>
      </c>
      <c r="F504" s="15">
        <v>110.0</v>
      </c>
      <c r="I504" t="str">
        <f t="array" ref="I504">INDEX('Current 2025 Points'!$F$11:$F$77,MATCH(1,MMULT(--('Current 2025 Points'!$G$11:$N$17=D504),TRANSPOSE(COLUMN('Current 2025 Points'!$G$11:$N$17)^0)),0))</f>
        <v>#N/A</v>
      </c>
      <c r="J504" s="58"/>
      <c r="K504" s="58">
        <f>F504-IFERROR(VLOOKUP(D504,'Pre-transfer 2025 Ranking'!$D:$F,3,0),0)</f>
        <v>25</v>
      </c>
      <c r="L504">
        <f>countif('Pre-transfer 2025 Points'!$E$11:$L$17,D504)</f>
        <v>0</v>
      </c>
      <c r="M504" s="59">
        <f>countif('Current 2025 Points'!$G$11:$N$17,D504)</f>
        <v>0</v>
      </c>
    </row>
    <row r="505">
      <c r="A505" s="13">
        <v>504.0</v>
      </c>
      <c r="B505" s="13">
        <v>706.0</v>
      </c>
      <c r="C505" s="14" t="s">
        <v>4519</v>
      </c>
      <c r="D505" s="14" t="s">
        <v>1312</v>
      </c>
      <c r="E505" s="14" t="s">
        <v>4326</v>
      </c>
      <c r="F505" s="15">
        <v>110.0</v>
      </c>
      <c r="I505" t="str">
        <f t="array" ref="I505">INDEX('Current 2025 Points'!$F$11:$F$77,MATCH(1,MMULT(--('Current 2025 Points'!$G$11:$N$17=D505),TRANSPOSE(COLUMN('Current 2025 Points'!$G$11:$N$17)^0)),0))</f>
        <v>#N/A</v>
      </c>
      <c r="J505" s="58"/>
      <c r="K505" s="58">
        <f>F505-IFERROR(VLOOKUP(D505,'Pre-transfer 2025 Ranking'!$D:$F,3,0),0)</f>
        <v>55</v>
      </c>
      <c r="L505">
        <f>countif('Pre-transfer 2025 Points'!$E$11:$L$17,D505)</f>
        <v>0</v>
      </c>
      <c r="M505" s="59">
        <f>countif('Current 2025 Points'!$G$11:$N$17,D505)</f>
        <v>0</v>
      </c>
    </row>
    <row r="506">
      <c r="A506" s="13">
        <v>505.0</v>
      </c>
      <c r="B506" s="13">
        <v>857.0</v>
      </c>
      <c r="C506" s="14" t="s">
        <v>372</v>
      </c>
      <c r="D506" s="14" t="s">
        <v>1930</v>
      </c>
      <c r="E506" s="14" t="s">
        <v>388</v>
      </c>
      <c r="F506" s="15">
        <v>110.0</v>
      </c>
      <c r="I506" t="str">
        <f t="array" ref="I506">INDEX('Current 2025 Points'!$F$11:$F$77,MATCH(1,MMULT(--('Current 2025 Points'!$G$11:$N$17=D506),TRANSPOSE(COLUMN('Current 2025 Points'!$G$11:$N$17)^0)),0))</f>
        <v>#N/A</v>
      </c>
      <c r="J506" s="58"/>
      <c r="K506" s="58">
        <f>F506-IFERROR(VLOOKUP(D506,'Pre-transfer 2025 Ranking'!$D:$F,3,0),0)</f>
        <v>5</v>
      </c>
      <c r="L506">
        <f>countif('Pre-transfer 2025 Points'!$E$11:$L$17,D506)</f>
        <v>0</v>
      </c>
      <c r="M506" s="59">
        <f>countif('Current 2025 Points'!$G$11:$N$17,D506)</f>
        <v>0</v>
      </c>
    </row>
    <row r="507">
      <c r="A507" s="13">
        <v>506.0</v>
      </c>
      <c r="B507" s="13">
        <v>522.0</v>
      </c>
      <c r="C507" s="14" t="s">
        <v>112</v>
      </c>
      <c r="D507" s="14" t="s">
        <v>948</v>
      </c>
      <c r="E507" s="14" t="s">
        <v>4322</v>
      </c>
      <c r="F507" s="15">
        <v>110.0</v>
      </c>
      <c r="I507" t="str">
        <f t="array" ref="I507">INDEX('Current 2025 Points'!$F$11:$F$77,MATCH(1,MMULT(--('Current 2025 Points'!$G$11:$N$17=D507),TRANSPOSE(COLUMN('Current 2025 Points'!$G$11:$N$17)^0)),0))</f>
        <v>#N/A</v>
      </c>
      <c r="J507" s="58"/>
      <c r="K507" s="58">
        <f>F507-IFERROR(VLOOKUP(D507,'Pre-transfer 2025 Ranking'!$D:$F,3,0),0)</f>
        <v>75</v>
      </c>
      <c r="L507">
        <f>countif('Pre-transfer 2025 Points'!$E$11:$L$17,D507)</f>
        <v>0</v>
      </c>
      <c r="M507" s="59">
        <f>countif('Current 2025 Points'!$G$11:$N$17,D507)</f>
        <v>0</v>
      </c>
    </row>
    <row r="508">
      <c r="A508" s="13">
        <v>507.0</v>
      </c>
      <c r="B508" s="13">
        <v>1855.0</v>
      </c>
      <c r="C508" s="14" t="s">
        <v>4520</v>
      </c>
      <c r="D508" s="14" t="s">
        <v>1806</v>
      </c>
      <c r="E508" s="14" t="s">
        <v>1442</v>
      </c>
      <c r="F508" s="15">
        <v>110.0</v>
      </c>
      <c r="I508" t="str">
        <f t="array" ref="I508">INDEX('Current 2025 Points'!$F$11:$F$77,MATCH(1,MMULT(--('Current 2025 Points'!$G$11:$N$17=D508),TRANSPOSE(COLUMN('Current 2025 Points'!$G$11:$N$17)^0)),0))</f>
        <v>#N/A</v>
      </c>
      <c r="J508" s="58"/>
      <c r="K508" s="58">
        <f>F508-IFERROR(VLOOKUP(D508,'Pre-transfer 2025 Ranking'!$D:$F,3,0),0)</f>
        <v>73</v>
      </c>
      <c r="L508">
        <f>countif('Pre-transfer 2025 Points'!$E$11:$L$17,D508)</f>
        <v>0</v>
      </c>
      <c r="M508" s="59">
        <f>countif('Current 2025 Points'!$G$11:$N$17,D508)</f>
        <v>0</v>
      </c>
    </row>
    <row r="509">
      <c r="A509" s="13">
        <v>508.0</v>
      </c>
      <c r="B509" s="13">
        <v>586.0</v>
      </c>
      <c r="C509" s="14" t="s">
        <v>267</v>
      </c>
      <c r="D509" s="14" t="s">
        <v>1931</v>
      </c>
      <c r="E509" s="14" t="s">
        <v>4521</v>
      </c>
      <c r="F509" s="15">
        <v>109.0</v>
      </c>
      <c r="I509" t="str">
        <f t="array" ref="I509">INDEX('Current 2025 Points'!$F$11:$F$77,MATCH(1,MMULT(--('Current 2025 Points'!$G$11:$N$17=D509),TRANSPOSE(COLUMN('Current 2025 Points'!$G$11:$N$17)^0)),0))</f>
        <v>#N/A</v>
      </c>
      <c r="J509" s="58"/>
      <c r="K509" s="58">
        <f>F509-IFERROR(VLOOKUP(D509,'Pre-transfer 2025 Ranking'!$D:$F,3,0),0)</f>
        <v>5</v>
      </c>
      <c r="L509">
        <f>countif('Pre-transfer 2025 Points'!$E$11:$L$17,D509)</f>
        <v>0</v>
      </c>
      <c r="M509" s="59">
        <f>countif('Current 2025 Points'!$G$11:$N$17,D509)</f>
        <v>0</v>
      </c>
    </row>
    <row r="510">
      <c r="A510" s="13">
        <v>509.0</v>
      </c>
      <c r="B510" s="13">
        <v>177.0</v>
      </c>
      <c r="C510" s="14" t="s">
        <v>4522</v>
      </c>
      <c r="D510" s="14" t="s">
        <v>1932</v>
      </c>
      <c r="E510" s="14" t="s">
        <v>4331</v>
      </c>
      <c r="F510" s="15">
        <v>109.0</v>
      </c>
      <c r="I510" t="str">
        <f t="array" ref="I510">INDEX('Current 2025 Points'!$F$11:$F$77,MATCH(1,MMULT(--('Current 2025 Points'!$G$11:$N$17=D510),TRANSPOSE(COLUMN('Current 2025 Points'!$G$11:$N$17)^0)),0))</f>
        <v>#N/A</v>
      </c>
      <c r="J510" s="58"/>
      <c r="K510" s="58">
        <f>F510-IFERROR(VLOOKUP(D510,'Pre-transfer 2025 Ranking'!$D:$F,3,0),0)</f>
        <v>51</v>
      </c>
      <c r="L510">
        <f>countif('Pre-transfer 2025 Points'!$E$11:$L$17,D510)</f>
        <v>0</v>
      </c>
      <c r="M510" s="59">
        <f>countif('Current 2025 Points'!$G$11:$N$17,D510)</f>
        <v>0</v>
      </c>
    </row>
    <row r="511">
      <c r="A511" s="13">
        <v>510.0</v>
      </c>
      <c r="B511" s="13">
        <v>562.0</v>
      </c>
      <c r="C511" s="14" t="s">
        <v>4383</v>
      </c>
      <c r="D511" s="14" t="s">
        <v>1933</v>
      </c>
      <c r="E511" s="14" t="s">
        <v>1398</v>
      </c>
      <c r="F511" s="15">
        <v>109.0</v>
      </c>
      <c r="I511" t="str">
        <f t="array" ref="I511">INDEX('Current 2025 Points'!$F$11:$F$77,MATCH(1,MMULT(--('Current 2025 Points'!$G$11:$N$17=D511),TRANSPOSE(COLUMN('Current 2025 Points'!$G$11:$N$17)^0)),0))</f>
        <v>#N/A</v>
      </c>
      <c r="J511" s="58"/>
      <c r="K511" s="58">
        <f>F511-IFERROR(VLOOKUP(D511,'Pre-transfer 2025 Ranking'!$D:$F,3,0),0)</f>
        <v>21</v>
      </c>
      <c r="L511">
        <f>countif('Pre-transfer 2025 Points'!$E$11:$L$17,D511)</f>
        <v>0</v>
      </c>
      <c r="M511" s="59">
        <f>countif('Current 2025 Points'!$G$11:$N$17,D511)</f>
        <v>0</v>
      </c>
    </row>
    <row r="512">
      <c r="A512" s="13">
        <v>511.0</v>
      </c>
      <c r="B512" s="13">
        <v>605.0</v>
      </c>
      <c r="C512" s="14" t="s">
        <v>1050</v>
      </c>
      <c r="D512" s="14" t="s">
        <v>436</v>
      </c>
      <c r="E512" s="14" t="s">
        <v>93</v>
      </c>
      <c r="F512" s="15">
        <v>108.0</v>
      </c>
      <c r="I512" t="str">
        <f t="array" ref="I512">INDEX('Current 2025 Points'!$F$11:$F$77,MATCH(1,MMULT(--('Current 2025 Points'!$G$11:$N$17=D512),TRANSPOSE(COLUMN('Current 2025 Points'!$G$11:$N$17)^0)),0))</f>
        <v>#N/A</v>
      </c>
      <c r="J512" s="58"/>
      <c r="K512" s="58">
        <f>F512-IFERROR(VLOOKUP(D512,'Pre-transfer 2025 Ranking'!$D:$F,3,0),0)</f>
        <v>61</v>
      </c>
      <c r="L512">
        <f>countif('Pre-transfer 2025 Points'!$E$11:$L$17,D512)</f>
        <v>0</v>
      </c>
      <c r="M512" s="59">
        <f>countif('Current 2025 Points'!$G$11:$N$17,D512)</f>
        <v>0</v>
      </c>
    </row>
    <row r="513">
      <c r="A513" s="13">
        <v>512.0</v>
      </c>
      <c r="B513" s="13">
        <v>456.0</v>
      </c>
      <c r="C513" s="14" t="s">
        <v>4421</v>
      </c>
      <c r="D513" s="14" t="s">
        <v>1934</v>
      </c>
      <c r="E513" s="14" t="s">
        <v>4317</v>
      </c>
      <c r="F513" s="15">
        <v>108.0</v>
      </c>
      <c r="I513" t="str">
        <f t="array" ref="I513">INDEX('Current 2025 Points'!$F$11:$F$77,MATCH(1,MMULT(--('Current 2025 Points'!$G$11:$N$17=D513),TRANSPOSE(COLUMN('Current 2025 Points'!$G$11:$N$17)^0)),0))</f>
        <v>#N/A</v>
      </c>
      <c r="J513" s="58"/>
      <c r="K513" s="58">
        <f>F513-IFERROR(VLOOKUP(D513,'Pre-transfer 2025 Ranking'!$D:$F,3,0),0)</f>
        <v>64</v>
      </c>
      <c r="L513">
        <f>countif('Pre-transfer 2025 Points'!$E$11:$L$17,D513)</f>
        <v>0</v>
      </c>
      <c r="M513" s="59">
        <f>countif('Current 2025 Points'!$G$11:$N$17,D513)</f>
        <v>0</v>
      </c>
    </row>
    <row r="514">
      <c r="A514" s="13">
        <v>513.0</v>
      </c>
      <c r="B514" s="13">
        <v>392.0</v>
      </c>
      <c r="C514" s="14" t="s">
        <v>4424</v>
      </c>
      <c r="D514" s="14" t="s">
        <v>1316</v>
      </c>
      <c r="E514" s="14" t="s">
        <v>4315</v>
      </c>
      <c r="F514" s="15">
        <v>108.0</v>
      </c>
      <c r="I514" t="str">
        <f t="array" ref="I514">INDEX('Current 2025 Points'!$F$11:$F$77,MATCH(1,MMULT(--('Current 2025 Points'!$G$11:$N$17=D514),TRANSPOSE(COLUMN('Current 2025 Points'!$G$11:$N$17)^0)),0))</f>
        <v>#N/A</v>
      </c>
      <c r="J514" s="58"/>
      <c r="K514" s="58">
        <f>F514-IFERROR(VLOOKUP(D514,'Pre-transfer 2025 Ranking'!$D:$F,3,0),0)</f>
        <v>27</v>
      </c>
      <c r="L514">
        <f>countif('Pre-transfer 2025 Points'!$E$11:$L$17,D514)</f>
        <v>0</v>
      </c>
      <c r="M514" s="59">
        <f>countif('Current 2025 Points'!$G$11:$N$17,D514)</f>
        <v>0</v>
      </c>
    </row>
    <row r="515">
      <c r="A515" s="13">
        <v>514.0</v>
      </c>
      <c r="B515" s="13">
        <v>581.0</v>
      </c>
      <c r="C515" s="14" t="s">
        <v>4395</v>
      </c>
      <c r="D515" s="14" t="s">
        <v>455</v>
      </c>
      <c r="E515" s="14" t="s">
        <v>208</v>
      </c>
      <c r="F515" s="15">
        <v>108.0</v>
      </c>
      <c r="I515" t="str">
        <f t="array" ref="I515">INDEX('Current 2025 Points'!$F$11:$F$77,MATCH(1,MMULT(--('Current 2025 Points'!$G$11:$N$17=D515),TRANSPOSE(COLUMN('Current 2025 Points'!$G$11:$N$17)^0)),0))</f>
        <v>#N/A</v>
      </c>
      <c r="J515" s="58"/>
      <c r="K515" s="58">
        <f>F515-IFERROR(VLOOKUP(D515,'Pre-transfer 2025 Ranking'!$D:$F,3,0),0)</f>
        <v>6</v>
      </c>
      <c r="L515">
        <f>countif('Pre-transfer 2025 Points'!$E$11:$L$17,D515)</f>
        <v>0</v>
      </c>
      <c r="M515" s="59">
        <f>countif('Current 2025 Points'!$G$11:$N$17,D515)</f>
        <v>0</v>
      </c>
    </row>
    <row r="516">
      <c r="A516" s="13">
        <v>515.0</v>
      </c>
      <c r="B516" s="13">
        <v>443.0</v>
      </c>
      <c r="C516" s="14" t="s">
        <v>4523</v>
      </c>
      <c r="D516" s="14" t="s">
        <v>187</v>
      </c>
      <c r="E516" s="14" t="s">
        <v>137</v>
      </c>
      <c r="F516" s="15">
        <v>108.0</v>
      </c>
      <c r="I516" t="str">
        <f t="array" ref="I516">INDEX('Current 2025 Points'!$F$11:$F$77,MATCH(1,MMULT(--('Current 2025 Points'!$G$11:$N$17=D516),TRANSPOSE(COLUMN('Current 2025 Points'!$G$11:$N$17)^0)),0))</f>
        <v>#N/A</v>
      </c>
      <c r="J516" s="58"/>
      <c r="K516" s="58">
        <f>F516-IFERROR(VLOOKUP(D516,'Pre-transfer 2025 Ranking'!$D:$F,3,0),0)</f>
        <v>53</v>
      </c>
      <c r="L516">
        <f>countif('Pre-transfer 2025 Points'!$E$11:$L$17,D516)</f>
        <v>0</v>
      </c>
      <c r="M516" s="59">
        <f>countif('Current 2025 Points'!$G$11:$N$17,D516)</f>
        <v>0</v>
      </c>
    </row>
    <row r="517">
      <c r="A517" s="13">
        <v>516.0</v>
      </c>
      <c r="B517" s="13">
        <v>785.0</v>
      </c>
      <c r="C517" s="14" t="s">
        <v>4524</v>
      </c>
      <c r="D517" s="14" t="s">
        <v>563</v>
      </c>
      <c r="E517" s="14" t="s">
        <v>4331</v>
      </c>
      <c r="F517" s="15">
        <v>107.0</v>
      </c>
      <c r="I517" t="str">
        <f t="array" ref="I517">INDEX('Current 2025 Points'!$F$11:$F$77,MATCH(1,MMULT(--('Current 2025 Points'!$G$11:$N$17=D517),TRANSPOSE(COLUMN('Current 2025 Points'!$G$11:$N$17)^0)),0))</f>
        <v>#N/A</v>
      </c>
      <c r="J517" s="58"/>
      <c r="K517" s="58">
        <f>F517-IFERROR(VLOOKUP(D517,'Pre-transfer 2025 Ranking'!$D:$F,3,0),0)</f>
        <v>15</v>
      </c>
      <c r="L517">
        <f>countif('Pre-transfer 2025 Points'!$E$11:$L$17,D517)</f>
        <v>0</v>
      </c>
      <c r="M517" s="59">
        <f>countif('Current 2025 Points'!$G$11:$N$17,D517)</f>
        <v>0</v>
      </c>
    </row>
    <row r="518">
      <c r="A518" s="13">
        <v>517.0</v>
      </c>
      <c r="B518" s="13">
        <v>477.0</v>
      </c>
      <c r="C518" s="14" t="s">
        <v>4436</v>
      </c>
      <c r="D518" s="14" t="s">
        <v>1935</v>
      </c>
      <c r="E518" s="14" t="s">
        <v>143</v>
      </c>
      <c r="F518" s="15">
        <v>107.0</v>
      </c>
      <c r="I518" t="str">
        <f t="array" ref="I518">INDEX('Current 2025 Points'!$F$11:$F$77,MATCH(1,MMULT(--('Current 2025 Points'!$G$11:$N$17=D518),TRANSPOSE(COLUMN('Current 2025 Points'!$G$11:$N$17)^0)),0))</f>
        <v>#N/A</v>
      </c>
      <c r="J518" s="58"/>
      <c r="K518" s="58">
        <f>F518-IFERROR(VLOOKUP(D518,'Pre-transfer 2025 Ranking'!$D:$F,3,0),0)</f>
        <v>27</v>
      </c>
      <c r="L518">
        <f>countif('Pre-transfer 2025 Points'!$E$11:$L$17,D518)</f>
        <v>0</v>
      </c>
      <c r="M518" s="59">
        <f>countif('Current 2025 Points'!$G$11:$N$17,D518)</f>
        <v>0</v>
      </c>
    </row>
    <row r="519">
      <c r="A519" s="13">
        <v>518.0</v>
      </c>
      <c r="B519" s="13">
        <v>1127.0</v>
      </c>
      <c r="C519" s="14" t="s">
        <v>4525</v>
      </c>
      <c r="D519" s="14" t="s">
        <v>1936</v>
      </c>
      <c r="E519" s="14" t="s">
        <v>102</v>
      </c>
      <c r="F519" s="15">
        <v>107.0</v>
      </c>
      <c r="I519" t="str">
        <f t="array" ref="I519">INDEX('Current 2025 Points'!$F$11:$F$77,MATCH(1,MMULT(--('Current 2025 Points'!$G$11:$N$17=D519),TRANSPOSE(COLUMN('Current 2025 Points'!$G$11:$N$17)^0)),0))</f>
        <v>#N/A</v>
      </c>
      <c r="J519" s="58"/>
      <c r="K519" s="58">
        <f>F519-IFERROR(VLOOKUP(D519,'Pre-transfer 2025 Ranking'!$D:$F,3,0),0)</f>
        <v>50</v>
      </c>
      <c r="L519">
        <f>countif('Pre-transfer 2025 Points'!$E$11:$L$17,D519)</f>
        <v>0</v>
      </c>
      <c r="M519" s="59">
        <f>countif('Current 2025 Points'!$G$11:$N$17,D519)</f>
        <v>0</v>
      </c>
    </row>
    <row r="520">
      <c r="A520" s="13">
        <v>519.0</v>
      </c>
      <c r="B520" s="13">
        <v>583.0</v>
      </c>
      <c r="C520" s="14" t="s">
        <v>4381</v>
      </c>
      <c r="D520" s="14" t="s">
        <v>1047</v>
      </c>
      <c r="E520" s="14" t="s">
        <v>102</v>
      </c>
      <c r="F520" s="15">
        <v>106.0</v>
      </c>
      <c r="I520" t="str">
        <f t="array" ref="I520">INDEX('Current 2025 Points'!$F$11:$F$77,MATCH(1,MMULT(--('Current 2025 Points'!$G$11:$N$17=D520),TRANSPOSE(COLUMN('Current 2025 Points'!$G$11:$N$17)^0)),0))</f>
        <v>#N/A</v>
      </c>
      <c r="J520" s="58"/>
      <c r="K520" s="58">
        <f>F520-IFERROR(VLOOKUP(D520,'Pre-transfer 2025 Ranking'!$D:$F,3,0),0)</f>
        <v>2</v>
      </c>
      <c r="L520">
        <f>countif('Pre-transfer 2025 Points'!$E$11:$L$17,D520)</f>
        <v>0</v>
      </c>
      <c r="M520" s="59">
        <f>countif('Current 2025 Points'!$G$11:$N$17,D520)</f>
        <v>0</v>
      </c>
    </row>
    <row r="521">
      <c r="A521" s="13">
        <v>520.0</v>
      </c>
      <c r="B521" s="13"/>
      <c r="C521" s="14" t="s">
        <v>351</v>
      </c>
      <c r="D521" s="14" t="s">
        <v>1564</v>
      </c>
      <c r="E521" s="14" t="s">
        <v>4526</v>
      </c>
      <c r="F521" s="15">
        <v>106.0</v>
      </c>
      <c r="I521" t="str">
        <f t="array" ref="I521">INDEX('Current 2025 Points'!$F$11:$F$77,MATCH(1,MMULT(--('Current 2025 Points'!$G$11:$N$17=D521),TRANSPOSE(COLUMN('Current 2025 Points'!$G$11:$N$17)^0)),0))</f>
        <v>#N/A</v>
      </c>
      <c r="J521" s="58"/>
      <c r="K521" s="58">
        <f>F521-IFERROR(VLOOKUP(D521,'Pre-transfer 2025 Ranking'!$D:$F,3,0),0)</f>
        <v>67</v>
      </c>
      <c r="L521">
        <f>countif('Pre-transfer 2025 Points'!$E$11:$L$17,D521)</f>
        <v>0</v>
      </c>
      <c r="M521" s="59">
        <f>countif('Current 2025 Points'!$G$11:$N$17,D521)</f>
        <v>0</v>
      </c>
    </row>
    <row r="522">
      <c r="A522" s="13">
        <v>521.0</v>
      </c>
      <c r="B522" s="13">
        <v>196.0</v>
      </c>
      <c r="C522" s="14" t="s">
        <v>4527</v>
      </c>
      <c r="D522" s="14" t="s">
        <v>662</v>
      </c>
      <c r="E522" s="14" t="s">
        <v>4330</v>
      </c>
      <c r="F522" s="15">
        <v>105.0</v>
      </c>
      <c r="I522" t="str">
        <f t="array" ref="I522">INDEX('Current 2025 Points'!$F$11:$F$77,MATCH(1,MMULT(--('Current 2025 Points'!$G$11:$N$17=D522),TRANSPOSE(COLUMN('Current 2025 Points'!$G$11:$N$17)^0)),0))</f>
        <v>#N/A</v>
      </c>
      <c r="J522" s="58"/>
      <c r="K522" s="58">
        <f>F522-IFERROR(VLOOKUP(D522,'Pre-transfer 2025 Ranking'!$D:$F,3,0),0)</f>
        <v>12</v>
      </c>
      <c r="L522">
        <f>countif('Pre-transfer 2025 Points'!$E$11:$L$17,D522)</f>
        <v>0</v>
      </c>
      <c r="M522" s="59">
        <f>countif('Current 2025 Points'!$G$11:$N$17,D522)</f>
        <v>0</v>
      </c>
    </row>
    <row r="523">
      <c r="A523" s="13">
        <v>522.0</v>
      </c>
      <c r="B523" s="13"/>
      <c r="C523" s="14" t="s">
        <v>351</v>
      </c>
      <c r="D523" s="14" t="s">
        <v>803</v>
      </c>
      <c r="E523" s="14" t="s">
        <v>329</v>
      </c>
      <c r="F523" s="15">
        <v>105.0</v>
      </c>
      <c r="I523" t="str">
        <f t="array" ref="I523">INDEX('Current 2025 Points'!$F$11:$F$77,MATCH(1,MMULT(--('Current 2025 Points'!$G$11:$N$17=D523),TRANSPOSE(COLUMN('Current 2025 Points'!$G$11:$N$17)^0)),0))</f>
        <v>#N/A</v>
      </c>
      <c r="J523" s="58"/>
      <c r="K523" s="58">
        <f>F523-IFERROR(VLOOKUP(D523,'Pre-transfer 2025 Ranking'!$D:$F,3,0),0)</f>
        <v>16</v>
      </c>
      <c r="L523">
        <f>countif('Pre-transfer 2025 Points'!$E$11:$L$17,D523)</f>
        <v>0</v>
      </c>
      <c r="M523" s="59">
        <f>countif('Current 2025 Points'!$G$11:$N$17,D523)</f>
        <v>0</v>
      </c>
    </row>
    <row r="524">
      <c r="A524" s="13">
        <v>523.0</v>
      </c>
      <c r="B524" s="13">
        <v>460.0</v>
      </c>
      <c r="C524" s="14" t="s">
        <v>502</v>
      </c>
      <c r="D524" s="14" t="s">
        <v>1744</v>
      </c>
      <c r="E524" s="14" t="s">
        <v>4408</v>
      </c>
      <c r="F524" s="15">
        <v>105.0</v>
      </c>
      <c r="I524" t="str">
        <f t="array" ref="I524">INDEX('Current 2025 Points'!$F$11:$F$77,MATCH(1,MMULT(--('Current 2025 Points'!$G$11:$N$17=D524),TRANSPOSE(COLUMN('Current 2025 Points'!$G$11:$N$17)^0)),0))</f>
        <v>#N/A</v>
      </c>
      <c r="J524" s="58"/>
      <c r="K524" s="58">
        <f>F524-IFERROR(VLOOKUP(D524,'Pre-transfer 2025 Ranking'!$D:$F,3,0),0)</f>
        <v>66</v>
      </c>
      <c r="L524">
        <f>countif('Pre-transfer 2025 Points'!$E$11:$L$17,D524)</f>
        <v>0</v>
      </c>
      <c r="M524" s="59">
        <f>countif('Current 2025 Points'!$G$11:$N$17,D524)</f>
        <v>0</v>
      </c>
    </row>
    <row r="525">
      <c r="A525" s="13">
        <v>524.0</v>
      </c>
      <c r="B525" s="13">
        <v>1469.0</v>
      </c>
      <c r="C525" s="14" t="s">
        <v>4528</v>
      </c>
      <c r="D525" s="14" t="s">
        <v>505</v>
      </c>
      <c r="E525" s="14" t="s">
        <v>4408</v>
      </c>
      <c r="F525" s="15">
        <v>105.0</v>
      </c>
      <c r="I525" t="str">
        <f t="array" ref="I525">INDEX('Current 2025 Points'!$F$11:$F$77,MATCH(1,MMULT(--('Current 2025 Points'!$G$11:$N$17=D525),TRANSPOSE(COLUMN('Current 2025 Points'!$G$11:$N$17)^0)),0))</f>
        <v>#N/A</v>
      </c>
      <c r="J525" s="58"/>
      <c r="K525" s="58">
        <f>F525-IFERROR(VLOOKUP(D525,'Pre-transfer 2025 Ranking'!$D:$F,3,0),0)</f>
        <v>55</v>
      </c>
      <c r="L525">
        <f>countif('Pre-transfer 2025 Points'!$E$11:$L$17,D525)</f>
        <v>0</v>
      </c>
      <c r="M525" s="59">
        <f>countif('Current 2025 Points'!$G$11:$N$17,D525)</f>
        <v>0</v>
      </c>
    </row>
    <row r="526">
      <c r="A526" s="13">
        <v>525.0</v>
      </c>
      <c r="B526" s="13">
        <v>558.0</v>
      </c>
      <c r="C526" s="14" t="s">
        <v>4418</v>
      </c>
      <c r="D526" s="14" t="s">
        <v>1101</v>
      </c>
      <c r="E526" s="14" t="s">
        <v>4330</v>
      </c>
      <c r="F526" s="15">
        <v>105.0</v>
      </c>
      <c r="I526" t="str">
        <f t="array" ref="I526">INDEX('Current 2025 Points'!$F$11:$F$77,MATCH(1,MMULT(--('Current 2025 Points'!$G$11:$N$17=D526),TRANSPOSE(COLUMN('Current 2025 Points'!$G$11:$N$17)^0)),0))</f>
        <v>#N/A</v>
      </c>
      <c r="J526" s="58"/>
      <c r="K526" s="58">
        <f>F526-IFERROR(VLOOKUP(D526,'Pre-transfer 2025 Ranking'!$D:$F,3,0),0)</f>
        <v>20</v>
      </c>
      <c r="L526">
        <f>countif('Pre-transfer 2025 Points'!$E$11:$L$17,D526)</f>
        <v>0</v>
      </c>
      <c r="M526" s="59">
        <f>countif('Current 2025 Points'!$G$11:$N$17,D526)</f>
        <v>0</v>
      </c>
    </row>
    <row r="527">
      <c r="A527" s="13">
        <v>526.0</v>
      </c>
      <c r="B527" s="13">
        <v>722.0</v>
      </c>
      <c r="C527" s="14" t="s">
        <v>4458</v>
      </c>
      <c r="D527" s="14" t="s">
        <v>1523</v>
      </c>
      <c r="E527" s="14" t="s">
        <v>4333</v>
      </c>
      <c r="F527" s="15">
        <v>104.0</v>
      </c>
      <c r="I527" t="str">
        <f t="array" ref="I527">INDEX('Current 2025 Points'!$F$11:$F$77,MATCH(1,MMULT(--('Current 2025 Points'!$G$11:$N$17=D527),TRANSPOSE(COLUMN('Current 2025 Points'!$G$11:$N$17)^0)),0))</f>
        <v>#N/A</v>
      </c>
      <c r="J527" s="58"/>
      <c r="K527" s="58">
        <f>F527-IFERROR(VLOOKUP(D527,'Pre-transfer 2025 Ranking'!$D:$F,3,0),0)</f>
        <v>78</v>
      </c>
      <c r="L527">
        <f>countif('Pre-transfer 2025 Points'!$E$11:$L$17,D527)</f>
        <v>0</v>
      </c>
      <c r="M527" s="59">
        <f>countif('Current 2025 Points'!$G$11:$N$17,D527)</f>
        <v>0</v>
      </c>
    </row>
    <row r="528">
      <c r="A528" s="13">
        <v>527.0</v>
      </c>
      <c r="B528" s="13">
        <v>1209.0</v>
      </c>
      <c r="C528" s="14" t="s">
        <v>4529</v>
      </c>
      <c r="D528" s="14" t="s">
        <v>1148</v>
      </c>
      <c r="E528" s="14" t="s">
        <v>4315</v>
      </c>
      <c r="F528" s="15">
        <v>104.0</v>
      </c>
      <c r="I528" t="str">
        <f t="array" ref="I528">INDEX('Current 2025 Points'!$F$11:$F$77,MATCH(1,MMULT(--('Current 2025 Points'!$G$11:$N$17=D528),TRANSPOSE(COLUMN('Current 2025 Points'!$G$11:$N$17)^0)),0))</f>
        <v>#N/A</v>
      </c>
      <c r="J528" s="58"/>
      <c r="K528" s="58">
        <f>F528-IFERROR(VLOOKUP(D528,'Pre-transfer 2025 Ranking'!$D:$F,3,0),0)</f>
        <v>66</v>
      </c>
      <c r="L528">
        <f>countif('Pre-transfer 2025 Points'!$E$11:$L$17,D528)</f>
        <v>0</v>
      </c>
      <c r="M528" s="59">
        <f>countif('Current 2025 Points'!$G$11:$N$17,D528)</f>
        <v>0</v>
      </c>
    </row>
    <row r="529">
      <c r="A529" s="13">
        <v>528.0</v>
      </c>
      <c r="B529" s="13">
        <v>195.0</v>
      </c>
      <c r="C529" s="14" t="s">
        <v>4530</v>
      </c>
      <c r="D529" s="14" t="s">
        <v>557</v>
      </c>
      <c r="E529" s="14" t="s">
        <v>115</v>
      </c>
      <c r="F529" s="15">
        <v>104.0</v>
      </c>
      <c r="I529" t="str">
        <f t="array" ref="I529">INDEX('Current 2025 Points'!$F$11:$F$77,MATCH(1,MMULT(--('Current 2025 Points'!$G$11:$N$17=D529),TRANSPOSE(COLUMN('Current 2025 Points'!$G$11:$N$17)^0)),0))</f>
        <v>#N/A</v>
      </c>
      <c r="J529" s="58"/>
      <c r="K529" s="58">
        <f>F529-IFERROR(VLOOKUP(D529,'Pre-transfer 2025 Ranking'!$D:$F,3,0),0)</f>
        <v>53</v>
      </c>
      <c r="L529">
        <f>countif('Pre-transfer 2025 Points'!$E$11:$L$17,D529)</f>
        <v>0</v>
      </c>
      <c r="M529" s="59">
        <f>countif('Current 2025 Points'!$G$11:$N$17,D529)</f>
        <v>0</v>
      </c>
    </row>
    <row r="530">
      <c r="A530" s="13">
        <v>529.0</v>
      </c>
      <c r="B530" s="13">
        <v>622.0</v>
      </c>
      <c r="C530" s="14" t="s">
        <v>630</v>
      </c>
      <c r="D530" s="14" t="s">
        <v>1937</v>
      </c>
      <c r="E530" s="14" t="s">
        <v>510</v>
      </c>
      <c r="F530" s="15">
        <v>104.0</v>
      </c>
      <c r="I530" t="str">
        <f t="array" ref="I530">INDEX('Current 2025 Points'!$F$11:$F$77,MATCH(1,MMULT(--('Current 2025 Points'!$G$11:$N$17=D530),TRANSPOSE(COLUMN('Current 2025 Points'!$G$11:$N$17)^0)),0))</f>
        <v>#N/A</v>
      </c>
      <c r="J530" s="58"/>
      <c r="K530" s="58">
        <f>F530-IFERROR(VLOOKUP(D530,'Pre-transfer 2025 Ranking'!$D:$F,3,0),0)</f>
        <v>10</v>
      </c>
      <c r="L530">
        <f>countif('Pre-transfer 2025 Points'!$E$11:$L$17,D530)</f>
        <v>0</v>
      </c>
      <c r="M530" s="59">
        <f>countif('Current 2025 Points'!$G$11:$N$17,D530)</f>
        <v>0</v>
      </c>
    </row>
    <row r="531">
      <c r="A531" s="13">
        <v>530.0</v>
      </c>
      <c r="B531" s="13">
        <v>842.0</v>
      </c>
      <c r="C531" s="14" t="s">
        <v>245</v>
      </c>
      <c r="D531" s="14" t="s">
        <v>1429</v>
      </c>
      <c r="E531" s="14" t="s">
        <v>4531</v>
      </c>
      <c r="F531" s="15">
        <v>104.0</v>
      </c>
      <c r="I531" t="str">
        <f t="array" ref="I531">INDEX('Current 2025 Points'!$F$11:$F$77,MATCH(1,MMULT(--('Current 2025 Points'!$G$11:$N$17=D531),TRANSPOSE(COLUMN('Current 2025 Points'!$G$11:$N$17)^0)),0))</f>
        <v>#N/A</v>
      </c>
      <c r="J531" s="58"/>
      <c r="K531" s="58">
        <f>F531-IFERROR(VLOOKUP(D531,'Pre-transfer 2025 Ranking'!$D:$F,3,0),0)</f>
        <v>45</v>
      </c>
      <c r="L531">
        <f>countif('Pre-transfer 2025 Points'!$E$11:$L$17,D531)</f>
        <v>0</v>
      </c>
      <c r="M531" s="59">
        <f>countif('Current 2025 Points'!$G$11:$N$17,D531)</f>
        <v>0</v>
      </c>
    </row>
    <row r="532">
      <c r="A532" s="13">
        <v>531.0</v>
      </c>
      <c r="B532" s="13">
        <v>760.0</v>
      </c>
      <c r="C532" s="14" t="s">
        <v>4532</v>
      </c>
      <c r="D532" s="14" t="s">
        <v>1938</v>
      </c>
      <c r="E532" s="14" t="s">
        <v>1265</v>
      </c>
      <c r="F532" s="15">
        <v>104.0</v>
      </c>
      <c r="I532" t="str">
        <f t="array" ref="I532">INDEX('Current 2025 Points'!$F$11:$F$77,MATCH(1,MMULT(--('Current 2025 Points'!$G$11:$N$17=D532),TRANSPOSE(COLUMN('Current 2025 Points'!$G$11:$N$17)^0)),0))</f>
        <v>#N/A</v>
      </c>
      <c r="J532" s="58"/>
      <c r="K532" s="58">
        <f>F532-IFERROR(VLOOKUP(D532,'Pre-transfer 2025 Ranking'!$D:$F,3,0),0)</f>
        <v>97</v>
      </c>
      <c r="L532">
        <f>countif('Pre-transfer 2025 Points'!$E$11:$L$17,D532)</f>
        <v>0</v>
      </c>
      <c r="M532" s="59">
        <f>countif('Current 2025 Points'!$G$11:$N$17,D532)</f>
        <v>0</v>
      </c>
    </row>
    <row r="533">
      <c r="A533" s="13">
        <v>532.0</v>
      </c>
      <c r="B533" s="13"/>
      <c r="C533" s="14" t="s">
        <v>351</v>
      </c>
      <c r="D533" s="14" t="s">
        <v>1939</v>
      </c>
      <c r="E533" s="14" t="s">
        <v>1054</v>
      </c>
      <c r="F533" s="15">
        <v>104.0</v>
      </c>
      <c r="I533" t="str">
        <f t="array" ref="I533">INDEX('Current 2025 Points'!$F$11:$F$77,MATCH(1,MMULT(--('Current 2025 Points'!$G$11:$N$17=D533),TRANSPOSE(COLUMN('Current 2025 Points'!$G$11:$N$17)^0)),0))</f>
        <v>#N/A</v>
      </c>
      <c r="J533" s="58"/>
      <c r="K533" s="58">
        <f>F533-IFERROR(VLOOKUP(D533,'Pre-transfer 2025 Ranking'!$D:$F,3,0),0)</f>
        <v>84</v>
      </c>
      <c r="L533">
        <f>countif('Pre-transfer 2025 Points'!$E$11:$L$17,D533)</f>
        <v>0</v>
      </c>
      <c r="M533" s="59">
        <f>countif('Current 2025 Points'!$G$11:$N$17,D533)</f>
        <v>0</v>
      </c>
    </row>
    <row r="534">
      <c r="A534" s="13">
        <v>533.0</v>
      </c>
      <c r="B534" s="13">
        <v>220.0</v>
      </c>
      <c r="C534" s="14" t="s">
        <v>4533</v>
      </c>
      <c r="D534" s="14" t="s">
        <v>761</v>
      </c>
      <c r="E534" s="14" t="s">
        <v>93</v>
      </c>
      <c r="F534" s="15">
        <v>103.0</v>
      </c>
      <c r="I534" t="str">
        <f t="array" ref="I534">INDEX('Current 2025 Points'!$F$11:$F$77,MATCH(1,MMULT(--('Current 2025 Points'!$G$11:$N$17=D534),TRANSPOSE(COLUMN('Current 2025 Points'!$G$11:$N$17)^0)),0))</f>
        <v>#N/A</v>
      </c>
      <c r="J534" s="58"/>
      <c r="K534" s="58">
        <f>F534-IFERROR(VLOOKUP(D534,'Pre-transfer 2025 Ranking'!$D:$F,3,0),0)</f>
        <v>25</v>
      </c>
      <c r="L534">
        <f>countif('Pre-transfer 2025 Points'!$E$11:$L$17,D534)</f>
        <v>0</v>
      </c>
      <c r="M534" s="59">
        <f>countif('Current 2025 Points'!$G$11:$N$17,D534)</f>
        <v>0</v>
      </c>
    </row>
    <row r="535">
      <c r="A535" s="13">
        <v>534.0</v>
      </c>
      <c r="B535" s="13">
        <v>535.0</v>
      </c>
      <c r="C535" s="14" t="s">
        <v>89</v>
      </c>
      <c r="D535" s="14" t="s">
        <v>619</v>
      </c>
      <c r="E535" s="14" t="s">
        <v>324</v>
      </c>
      <c r="F535" s="15">
        <v>103.0</v>
      </c>
      <c r="I535" t="str">
        <f t="array" ref="I535">INDEX('Current 2025 Points'!$F$11:$F$77,MATCH(1,MMULT(--('Current 2025 Points'!$G$11:$N$17=D535),TRANSPOSE(COLUMN('Current 2025 Points'!$G$11:$N$17)^0)),0))</f>
        <v>#N/A</v>
      </c>
      <c r="J535" s="58"/>
      <c r="K535" s="58">
        <f>F535-IFERROR(VLOOKUP(D535,'Pre-transfer 2025 Ranking'!$D:$F,3,0),0)</f>
        <v>9</v>
      </c>
      <c r="L535">
        <f>countif('Pre-transfer 2025 Points'!$E$11:$L$17,D535)</f>
        <v>0</v>
      </c>
      <c r="M535" s="59">
        <f>countif('Current 2025 Points'!$G$11:$N$17,D535)</f>
        <v>0</v>
      </c>
    </row>
    <row r="536">
      <c r="A536" s="13">
        <v>535.0</v>
      </c>
      <c r="B536" s="13">
        <v>434.0</v>
      </c>
      <c r="C536" s="14" t="s">
        <v>954</v>
      </c>
      <c r="D536" s="14" t="s">
        <v>1940</v>
      </c>
      <c r="E536" s="14" t="s">
        <v>4465</v>
      </c>
      <c r="F536" s="15">
        <v>102.0</v>
      </c>
      <c r="I536" t="str">
        <f t="array" ref="I536">INDEX('Current 2025 Points'!$F$11:$F$77,MATCH(1,MMULT(--('Current 2025 Points'!$G$11:$N$17=D536),TRANSPOSE(COLUMN('Current 2025 Points'!$G$11:$N$17)^0)),0))</f>
        <v>#N/A</v>
      </c>
      <c r="J536" s="58"/>
      <c r="K536" s="58">
        <f>F536-IFERROR(VLOOKUP(D536,'Pre-transfer 2025 Ranking'!$D:$F,3,0),0)</f>
        <v>35</v>
      </c>
      <c r="L536">
        <f>countif('Pre-transfer 2025 Points'!$E$11:$L$17,D536)</f>
        <v>0</v>
      </c>
      <c r="M536" s="59">
        <f>countif('Current 2025 Points'!$G$11:$N$17,D536)</f>
        <v>0</v>
      </c>
    </row>
    <row r="537">
      <c r="A537" s="13">
        <v>536.0</v>
      </c>
      <c r="B537" s="13">
        <v>1239.0</v>
      </c>
      <c r="C537" s="14" t="s">
        <v>1526</v>
      </c>
      <c r="D537" s="14" t="s">
        <v>1596</v>
      </c>
      <c r="E537" s="14" t="s">
        <v>98</v>
      </c>
      <c r="F537" s="15">
        <v>102.0</v>
      </c>
      <c r="I537" t="str">
        <f t="array" ref="I537">INDEX('Current 2025 Points'!$F$11:$F$77,MATCH(1,MMULT(--('Current 2025 Points'!$G$11:$N$17=D537),TRANSPOSE(COLUMN('Current 2025 Points'!$G$11:$N$17)^0)),0))</f>
        <v>#N/A</v>
      </c>
      <c r="J537" s="58"/>
      <c r="K537" s="58">
        <f>F537-IFERROR(VLOOKUP(D537,'Pre-transfer 2025 Ranking'!$D:$F,3,0),0)</f>
        <v>5</v>
      </c>
      <c r="L537">
        <f>countif('Pre-transfer 2025 Points'!$E$11:$L$17,D537)</f>
        <v>0</v>
      </c>
      <c r="M537" s="59">
        <f>countif('Current 2025 Points'!$G$11:$N$17,D537)</f>
        <v>0</v>
      </c>
    </row>
    <row r="538">
      <c r="A538" s="13">
        <v>537.0</v>
      </c>
      <c r="B538" s="13">
        <v>1188.0</v>
      </c>
      <c r="C538" s="14" t="s">
        <v>4534</v>
      </c>
      <c r="D538" s="14" t="s">
        <v>263</v>
      </c>
      <c r="E538" s="14" t="s">
        <v>4390</v>
      </c>
      <c r="F538" s="15">
        <v>102.0</v>
      </c>
      <c r="I538" t="str">
        <f t="array" ref="I538">INDEX('Current 2025 Points'!$F$11:$F$77,MATCH(1,MMULT(--('Current 2025 Points'!$G$11:$N$17=D538),TRANSPOSE(COLUMN('Current 2025 Points'!$G$11:$N$17)^0)),0))</f>
        <v>#N/A</v>
      </c>
      <c r="J538" s="58"/>
      <c r="K538" s="58">
        <f>F538-IFERROR(VLOOKUP(D538,'Pre-transfer 2025 Ranking'!$D:$F,3,0),0)</f>
        <v>4</v>
      </c>
      <c r="L538">
        <f>countif('Pre-transfer 2025 Points'!$E$11:$L$17,D538)</f>
        <v>0</v>
      </c>
      <c r="M538" s="59">
        <f>countif('Current 2025 Points'!$G$11:$N$17,D538)</f>
        <v>0</v>
      </c>
    </row>
    <row r="539">
      <c r="A539" s="13">
        <v>538.0</v>
      </c>
      <c r="B539" s="13"/>
      <c r="C539" s="14" t="s">
        <v>351</v>
      </c>
      <c r="D539" s="14" t="s">
        <v>1519</v>
      </c>
      <c r="E539" s="14" t="s">
        <v>4331</v>
      </c>
      <c r="F539" s="15">
        <v>101.0</v>
      </c>
      <c r="I539" t="str">
        <f t="array" ref="I539">INDEX('Current 2025 Points'!$F$11:$F$77,MATCH(1,MMULT(--('Current 2025 Points'!$G$11:$N$17=D539),TRANSPOSE(COLUMN('Current 2025 Points'!$G$11:$N$17)^0)),0))</f>
        <v>#N/A</v>
      </c>
      <c r="J539" s="58"/>
      <c r="K539" s="58">
        <f>F539-IFERROR(VLOOKUP(D539,'Pre-transfer 2025 Ranking'!$D:$F,3,0),0)</f>
        <v>6</v>
      </c>
      <c r="L539">
        <f>countif('Pre-transfer 2025 Points'!$E$11:$L$17,D539)</f>
        <v>0</v>
      </c>
      <c r="M539" s="59">
        <f>countif('Current 2025 Points'!$G$11:$N$17,D539)</f>
        <v>0</v>
      </c>
    </row>
    <row r="540">
      <c r="A540" s="13">
        <v>539.0</v>
      </c>
      <c r="B540" s="13">
        <v>847.0</v>
      </c>
      <c r="C540" s="14" t="s">
        <v>4438</v>
      </c>
      <c r="D540" s="14" t="s">
        <v>575</v>
      </c>
      <c r="E540" s="14" t="s">
        <v>106</v>
      </c>
      <c r="F540" s="15">
        <v>101.0</v>
      </c>
      <c r="I540" t="str">
        <f t="array" ref="I540">INDEX('Current 2025 Points'!$F$11:$F$77,MATCH(1,MMULT(--('Current 2025 Points'!$G$11:$N$17=D540),TRANSPOSE(COLUMN('Current 2025 Points'!$G$11:$N$17)^0)),0))</f>
        <v>#N/A</v>
      </c>
      <c r="J540" s="58"/>
      <c r="K540" s="58">
        <f>F540-IFERROR(VLOOKUP(D540,'Pre-transfer 2025 Ranking'!$D:$F,3,0),0)</f>
        <v>64</v>
      </c>
      <c r="L540">
        <f>countif('Pre-transfer 2025 Points'!$E$11:$L$17,D540)</f>
        <v>0</v>
      </c>
      <c r="M540" s="59">
        <f>countif('Current 2025 Points'!$G$11:$N$17,D540)</f>
        <v>0</v>
      </c>
    </row>
    <row r="541">
      <c r="A541" s="13">
        <v>540.0</v>
      </c>
      <c r="B541" s="14">
        <v>615.0</v>
      </c>
      <c r="C541" s="14" t="s">
        <v>4336</v>
      </c>
      <c r="D541" s="14" t="s">
        <v>1797</v>
      </c>
      <c r="E541" s="14" t="s">
        <v>90</v>
      </c>
      <c r="F541" s="15">
        <v>100.0</v>
      </c>
      <c r="I541" t="str">
        <f t="array" ref="I541">INDEX('Current 2025 Points'!$F$11:$F$77,MATCH(1,MMULT(--('Current 2025 Points'!$G$11:$N$17=D541),TRANSPOSE(COLUMN('Current 2025 Points'!$G$11:$N$17)^0)),0))</f>
        <v>#N/A</v>
      </c>
      <c r="J541" s="58"/>
      <c r="K541" s="58">
        <f>F541-IFERROR(VLOOKUP(D541,'Pre-transfer 2025 Ranking'!$D:$F,3,0),0)</f>
        <v>8</v>
      </c>
      <c r="L541">
        <f>countif('Pre-transfer 2025 Points'!$E$11:$L$17,D541)</f>
        <v>0</v>
      </c>
      <c r="M541" s="59">
        <f>countif('Current 2025 Points'!$G$11:$N$17,D541)</f>
        <v>0</v>
      </c>
    </row>
    <row r="542">
      <c r="A542" s="13">
        <v>541.0</v>
      </c>
      <c r="B542" s="13">
        <v>959.0</v>
      </c>
      <c r="C542" s="14" t="s">
        <v>4444</v>
      </c>
      <c r="D542" s="14" t="s">
        <v>1941</v>
      </c>
      <c r="E542" s="14" t="s">
        <v>1804</v>
      </c>
      <c r="F542" s="15">
        <v>100.0</v>
      </c>
      <c r="I542" t="str">
        <f t="array" ref="I542">INDEX('Current 2025 Points'!$F$11:$F$77,MATCH(1,MMULT(--('Current 2025 Points'!$G$11:$N$17=D542),TRANSPOSE(COLUMN('Current 2025 Points'!$G$11:$N$17)^0)),0))</f>
        <v>#N/A</v>
      </c>
      <c r="J542" s="58"/>
      <c r="K542" s="58">
        <f>F542-IFERROR(VLOOKUP(D542,'Pre-transfer 2025 Ranking'!$D:$F,3,0),0)</f>
        <v>59</v>
      </c>
      <c r="L542">
        <f>countif('Pre-transfer 2025 Points'!$E$11:$L$17,D542)</f>
        <v>0</v>
      </c>
      <c r="M542" s="59">
        <f>countif('Current 2025 Points'!$G$11:$N$17,D542)</f>
        <v>0</v>
      </c>
    </row>
    <row r="543">
      <c r="A543" s="13">
        <v>542.0</v>
      </c>
      <c r="B543" s="13">
        <v>426.0</v>
      </c>
      <c r="C543" s="14" t="s">
        <v>1508</v>
      </c>
      <c r="D543" s="14" t="s">
        <v>310</v>
      </c>
      <c r="E543" s="14" t="s">
        <v>4535</v>
      </c>
      <c r="F543" s="15">
        <v>100.0</v>
      </c>
      <c r="I543" t="str">
        <f t="array" ref="I543">INDEX('Current 2025 Points'!$F$11:$F$77,MATCH(1,MMULT(--('Current 2025 Points'!$G$11:$N$17=D543),TRANSPOSE(COLUMN('Current 2025 Points'!$G$11:$N$17)^0)),0))</f>
        <v>#N/A</v>
      </c>
      <c r="J543" s="58"/>
      <c r="K543" s="58">
        <f>F543-IFERROR(VLOOKUP(D543,'Pre-transfer 2025 Ranking'!$D:$F,3,0),0)</f>
        <v>70</v>
      </c>
      <c r="L543">
        <f>countif('Pre-transfer 2025 Points'!$E$11:$L$17,D543)</f>
        <v>0</v>
      </c>
      <c r="M543" s="59">
        <f>countif('Current 2025 Points'!$G$11:$N$17,D543)</f>
        <v>0</v>
      </c>
    </row>
    <row r="544">
      <c r="A544" s="13">
        <v>543.0</v>
      </c>
      <c r="B544" s="13">
        <v>730.0</v>
      </c>
      <c r="C544" s="14" t="s">
        <v>443</v>
      </c>
      <c r="D544" s="14" t="s">
        <v>1942</v>
      </c>
      <c r="E544" s="14" t="s">
        <v>4536</v>
      </c>
      <c r="F544" s="15">
        <v>100.0</v>
      </c>
      <c r="I544" t="str">
        <f t="array" ref="I544">INDEX('Current 2025 Points'!$F$11:$F$77,MATCH(1,MMULT(--('Current 2025 Points'!$G$11:$N$17=D544),TRANSPOSE(COLUMN('Current 2025 Points'!$G$11:$N$17)^0)),0))</f>
        <v>#N/A</v>
      </c>
      <c r="J544" s="58"/>
      <c r="K544" s="58">
        <f>F544-IFERROR(VLOOKUP(D544,'Pre-transfer 2025 Ranking'!$D:$F,3,0),0)</f>
        <v>0</v>
      </c>
      <c r="L544">
        <f>countif('Pre-transfer 2025 Points'!$E$11:$L$17,D544)</f>
        <v>0</v>
      </c>
      <c r="M544" s="59">
        <f>countif('Current 2025 Points'!$G$11:$N$17,D544)</f>
        <v>0</v>
      </c>
    </row>
    <row r="545">
      <c r="A545" s="13">
        <v>544.0</v>
      </c>
      <c r="B545" s="14">
        <v>407.0</v>
      </c>
      <c r="C545" s="14" t="s">
        <v>4377</v>
      </c>
      <c r="D545" s="14" t="s">
        <v>423</v>
      </c>
      <c r="E545" s="14" t="s">
        <v>362</v>
      </c>
      <c r="F545" s="15">
        <v>99.0</v>
      </c>
      <c r="I545" t="str">
        <f t="array" ref="I545">INDEX('Current 2025 Points'!$F$11:$F$77,MATCH(1,MMULT(--('Current 2025 Points'!$G$11:$N$17=D545),TRANSPOSE(COLUMN('Current 2025 Points'!$G$11:$N$17)^0)),0))</f>
        <v>#N/A</v>
      </c>
      <c r="J545" s="58"/>
      <c r="K545" s="58">
        <f>F545-IFERROR(VLOOKUP(D545,'Pre-transfer 2025 Ranking'!$D:$F,3,0),0)</f>
        <v>53</v>
      </c>
      <c r="L545">
        <f>countif('Pre-transfer 2025 Points'!$E$11:$L$17,D545)</f>
        <v>0</v>
      </c>
      <c r="M545" s="59">
        <f>countif('Current 2025 Points'!$G$11:$N$17,D545)</f>
        <v>0</v>
      </c>
    </row>
    <row r="546">
      <c r="A546" s="13">
        <v>545.0</v>
      </c>
      <c r="B546" s="14">
        <v>636.0</v>
      </c>
      <c r="C546" s="14" t="s">
        <v>104</v>
      </c>
      <c r="D546" s="14" t="s">
        <v>1030</v>
      </c>
      <c r="E546" s="14" t="s">
        <v>4315</v>
      </c>
      <c r="F546" s="15">
        <v>98.0</v>
      </c>
      <c r="I546" t="str">
        <f t="array" ref="I546">INDEX('Current 2025 Points'!$F$11:$F$77,MATCH(1,MMULT(--('Current 2025 Points'!$G$11:$N$17=D546),TRANSPOSE(COLUMN('Current 2025 Points'!$G$11:$N$17)^0)),0))</f>
        <v>#N/A</v>
      </c>
      <c r="J546" s="58"/>
      <c r="K546" s="58">
        <f>F546-IFERROR(VLOOKUP(D546,'Pre-transfer 2025 Ranking'!$D:$F,3,0),0)</f>
        <v>27</v>
      </c>
      <c r="L546">
        <f>countif('Pre-transfer 2025 Points'!$E$11:$L$17,D546)</f>
        <v>0</v>
      </c>
      <c r="M546" s="59">
        <f>countif('Current 2025 Points'!$G$11:$N$17,D546)</f>
        <v>0</v>
      </c>
    </row>
    <row r="547">
      <c r="A547" s="13">
        <v>546.0</v>
      </c>
      <c r="B547" s="13">
        <v>907.0</v>
      </c>
      <c r="C547" s="14" t="s">
        <v>4537</v>
      </c>
      <c r="D547" s="14" t="s">
        <v>350</v>
      </c>
      <c r="E547" s="14" t="s">
        <v>4538</v>
      </c>
      <c r="F547" s="15">
        <v>98.0</v>
      </c>
      <c r="I547" t="str">
        <f t="array" ref="I547">INDEX('Current 2025 Points'!$F$11:$F$77,MATCH(1,MMULT(--('Current 2025 Points'!$G$11:$N$17=D547),TRANSPOSE(COLUMN('Current 2025 Points'!$G$11:$N$17)^0)),0))</f>
        <v>#N/A</v>
      </c>
      <c r="J547" s="58"/>
      <c r="K547" s="58">
        <f>F547-IFERROR(VLOOKUP(D547,'Pre-transfer 2025 Ranking'!$D:$F,3,0),0)</f>
        <v>28</v>
      </c>
      <c r="L547">
        <f>countif('Pre-transfer 2025 Points'!$E$11:$L$17,D547)</f>
        <v>0</v>
      </c>
      <c r="M547" s="59">
        <f>countif('Current 2025 Points'!$G$11:$N$17,D547)</f>
        <v>0</v>
      </c>
    </row>
    <row r="548">
      <c r="A548" s="13">
        <v>547.0</v>
      </c>
      <c r="B548" s="13">
        <v>2154.0</v>
      </c>
      <c r="C548" s="14" t="s">
        <v>4539</v>
      </c>
      <c r="D548" s="14" t="s">
        <v>1179</v>
      </c>
      <c r="E548" s="14" t="s">
        <v>465</v>
      </c>
      <c r="F548" s="15">
        <v>98.0</v>
      </c>
      <c r="I548" t="str">
        <f t="array" ref="I548">INDEX('Current 2025 Points'!$F$11:$F$77,MATCH(1,MMULT(--('Current 2025 Points'!$G$11:$N$17=D548),TRANSPOSE(COLUMN('Current 2025 Points'!$G$11:$N$17)^0)),0))</f>
        <v>#N/A</v>
      </c>
      <c r="J548" s="58"/>
      <c r="K548" s="58">
        <f>F548-IFERROR(VLOOKUP(D548,'Pre-transfer 2025 Ranking'!$D:$F,3,0),0)</f>
        <v>0</v>
      </c>
      <c r="L548">
        <f>countif('Pre-transfer 2025 Points'!$E$11:$L$17,D548)</f>
        <v>0</v>
      </c>
      <c r="M548" s="59">
        <f>countif('Current 2025 Points'!$G$11:$N$17,D548)</f>
        <v>0</v>
      </c>
    </row>
    <row r="549">
      <c r="A549" s="13">
        <v>548.0</v>
      </c>
      <c r="B549" s="13">
        <v>328.0</v>
      </c>
      <c r="C549" s="14" t="s">
        <v>678</v>
      </c>
      <c r="D549" s="14" t="s">
        <v>1711</v>
      </c>
      <c r="E549" s="14" t="s">
        <v>1712</v>
      </c>
      <c r="F549" s="15">
        <v>98.0</v>
      </c>
      <c r="I549" t="str">
        <f t="array" ref="I549">INDEX('Current 2025 Points'!$F$11:$F$77,MATCH(1,MMULT(--('Current 2025 Points'!$G$11:$N$17=D549),TRANSPOSE(COLUMN('Current 2025 Points'!$G$11:$N$17)^0)),0))</f>
        <v>#N/A</v>
      </c>
      <c r="J549" s="58"/>
      <c r="K549" s="58">
        <f>F549-IFERROR(VLOOKUP(D549,'Pre-transfer 2025 Ranking'!$D:$F,3,0),0)</f>
        <v>41</v>
      </c>
      <c r="L549">
        <f>countif('Pre-transfer 2025 Points'!$E$11:$L$17,D549)</f>
        <v>0</v>
      </c>
      <c r="M549" s="59">
        <f>countif('Current 2025 Points'!$G$11:$N$17,D549)</f>
        <v>0</v>
      </c>
    </row>
    <row r="550">
      <c r="A550" s="13">
        <v>549.0</v>
      </c>
      <c r="B550" s="13">
        <v>674.0</v>
      </c>
      <c r="C550" s="14" t="s">
        <v>1027</v>
      </c>
      <c r="D550" s="14" t="s">
        <v>323</v>
      </c>
      <c r="E550" s="14" t="s">
        <v>324</v>
      </c>
      <c r="F550" s="15">
        <v>97.0</v>
      </c>
      <c r="I550" t="str">
        <f t="array" ref="I550">INDEX('Current 2025 Points'!$F$11:$F$77,MATCH(1,MMULT(--('Current 2025 Points'!$G$11:$N$17=D550),TRANSPOSE(COLUMN('Current 2025 Points'!$G$11:$N$17)^0)),0))</f>
        <v>#N/A</v>
      </c>
      <c r="J550" s="58"/>
      <c r="K550" s="58">
        <f>F550-IFERROR(VLOOKUP(D550,'Pre-transfer 2025 Ranking'!$D:$F,3,0),0)</f>
        <v>13</v>
      </c>
      <c r="L550">
        <f>countif('Pre-transfer 2025 Points'!$E$11:$L$17,D550)</f>
        <v>0</v>
      </c>
      <c r="M550" s="59">
        <f>countif('Current 2025 Points'!$G$11:$N$17,D550)</f>
        <v>0</v>
      </c>
    </row>
    <row r="551">
      <c r="A551" s="13">
        <v>550.0</v>
      </c>
      <c r="B551" s="13">
        <v>252.0</v>
      </c>
      <c r="C551" s="14" t="s">
        <v>1077</v>
      </c>
      <c r="D551" s="14" t="s">
        <v>884</v>
      </c>
      <c r="E551" s="14" t="s">
        <v>4314</v>
      </c>
      <c r="F551" s="15">
        <v>97.0</v>
      </c>
      <c r="I551" t="str">
        <f t="array" ref="I551">INDEX('Current 2025 Points'!$F$11:$F$77,MATCH(1,MMULT(--('Current 2025 Points'!$G$11:$N$17=D551),TRANSPOSE(COLUMN('Current 2025 Points'!$G$11:$N$17)^0)),0))</f>
        <v>#N/A</v>
      </c>
      <c r="J551" s="58"/>
      <c r="K551" s="58">
        <f>F551-IFERROR(VLOOKUP(D551,'Pre-transfer 2025 Ranking'!$D:$F,3,0),0)</f>
        <v>28</v>
      </c>
      <c r="L551">
        <f>countif('Pre-transfer 2025 Points'!$E$11:$L$17,D551)</f>
        <v>0</v>
      </c>
      <c r="M551" s="59">
        <f>countif('Current 2025 Points'!$G$11:$N$17,D551)</f>
        <v>0</v>
      </c>
    </row>
    <row r="552">
      <c r="A552" s="13">
        <v>551.0</v>
      </c>
      <c r="B552" s="13">
        <v>715.0</v>
      </c>
      <c r="C552" s="14" t="s">
        <v>500</v>
      </c>
      <c r="D552" s="14" t="s">
        <v>1943</v>
      </c>
      <c r="E552" s="14" t="s">
        <v>1054</v>
      </c>
      <c r="F552" s="15">
        <v>97.0</v>
      </c>
      <c r="I552" t="str">
        <f t="array" ref="I552">INDEX('Current 2025 Points'!$F$11:$F$77,MATCH(1,MMULT(--('Current 2025 Points'!$G$11:$N$17=D552),TRANSPOSE(COLUMN('Current 2025 Points'!$G$11:$N$17)^0)),0))</f>
        <v>#N/A</v>
      </c>
      <c r="J552" s="58"/>
      <c r="K552" s="58">
        <f>F552-IFERROR(VLOOKUP(D552,'Pre-transfer 2025 Ranking'!$D:$F,3,0),0)</f>
        <v>45</v>
      </c>
      <c r="L552">
        <f>countif('Pre-transfer 2025 Points'!$E$11:$L$17,D552)</f>
        <v>0</v>
      </c>
      <c r="M552" s="59">
        <f>countif('Current 2025 Points'!$G$11:$N$17,D552)</f>
        <v>0</v>
      </c>
    </row>
    <row r="553">
      <c r="A553" s="13">
        <v>552.0</v>
      </c>
      <c r="B553" s="13">
        <v>1093.0</v>
      </c>
      <c r="C553" s="14" t="s">
        <v>4540</v>
      </c>
      <c r="D553" s="14" t="s">
        <v>872</v>
      </c>
      <c r="E553" s="14" t="s">
        <v>4541</v>
      </c>
      <c r="F553" s="15">
        <v>97.0</v>
      </c>
      <c r="I553" t="str">
        <f t="array" ref="I553">INDEX('Current 2025 Points'!$F$11:$F$77,MATCH(1,MMULT(--('Current 2025 Points'!$G$11:$N$17=D553),TRANSPOSE(COLUMN('Current 2025 Points'!$G$11:$N$17)^0)),0))</f>
        <v>#N/A</v>
      </c>
      <c r="J553" s="58"/>
      <c r="K553" s="58">
        <f>F553-IFERROR(VLOOKUP(D553,'Pre-transfer 2025 Ranking'!$D:$F,3,0),0)</f>
        <v>10</v>
      </c>
      <c r="L553">
        <f>countif('Pre-transfer 2025 Points'!$E$11:$L$17,D553)</f>
        <v>0</v>
      </c>
      <c r="M553" s="59">
        <f>countif('Current 2025 Points'!$G$11:$N$17,D553)</f>
        <v>0</v>
      </c>
    </row>
    <row r="554">
      <c r="A554" s="13">
        <v>553.0</v>
      </c>
      <c r="B554" s="13">
        <v>764.0</v>
      </c>
      <c r="C554" s="14" t="s">
        <v>661</v>
      </c>
      <c r="D554" s="14" t="s">
        <v>1944</v>
      </c>
      <c r="E554" s="14" t="s">
        <v>157</v>
      </c>
      <c r="F554" s="15">
        <v>96.0</v>
      </c>
      <c r="I554" t="str">
        <f t="array" ref="I554">INDEX('Current 2025 Points'!$F$11:$F$77,MATCH(1,MMULT(--('Current 2025 Points'!$G$11:$N$17=D554),TRANSPOSE(COLUMN('Current 2025 Points'!$G$11:$N$17)^0)),0))</f>
        <v>#N/A</v>
      </c>
      <c r="J554" s="58"/>
      <c r="K554" s="58">
        <f>F554-IFERROR(VLOOKUP(D554,'Pre-transfer 2025 Ranking'!$D:$F,3,0),0)</f>
        <v>0</v>
      </c>
      <c r="L554">
        <f>countif('Pre-transfer 2025 Points'!$E$11:$L$17,D554)</f>
        <v>0</v>
      </c>
      <c r="M554" s="59">
        <f>countif('Current 2025 Points'!$G$11:$N$17,D554)</f>
        <v>0</v>
      </c>
    </row>
    <row r="555">
      <c r="A555" s="13">
        <v>554.0</v>
      </c>
      <c r="B555" s="13">
        <v>2112.0</v>
      </c>
      <c r="C555" s="14" t="s">
        <v>4542</v>
      </c>
      <c r="D555" s="14" t="s">
        <v>905</v>
      </c>
      <c r="E555" s="14" t="s">
        <v>1091</v>
      </c>
      <c r="F555" s="15">
        <v>96.0</v>
      </c>
      <c r="I555" t="str">
        <f t="array" ref="I555">INDEX('Current 2025 Points'!$F$11:$F$77,MATCH(1,MMULT(--('Current 2025 Points'!$G$11:$N$17=D555),TRANSPOSE(COLUMN('Current 2025 Points'!$G$11:$N$17)^0)),0))</f>
        <v>#N/A</v>
      </c>
      <c r="J555" s="58"/>
      <c r="K555" s="58">
        <f>F555-IFERROR(VLOOKUP(D555,'Pre-transfer 2025 Ranking'!$D:$F,3,0),0)</f>
        <v>41</v>
      </c>
      <c r="L555">
        <f>countif('Pre-transfer 2025 Points'!$E$11:$L$17,D555)</f>
        <v>0</v>
      </c>
      <c r="M555" s="59">
        <f>countif('Current 2025 Points'!$G$11:$N$17,D555)</f>
        <v>0</v>
      </c>
    </row>
    <row r="556">
      <c r="A556" s="13">
        <v>555.0</v>
      </c>
      <c r="B556" s="13">
        <v>1013.0</v>
      </c>
      <c r="C556" s="14" t="s">
        <v>4543</v>
      </c>
      <c r="D556" s="14" t="s">
        <v>691</v>
      </c>
      <c r="E556" s="14" t="s">
        <v>121</v>
      </c>
      <c r="F556" s="15">
        <v>96.0</v>
      </c>
      <c r="I556" t="str">
        <f t="array" ref="I556">INDEX('Current 2025 Points'!$F$11:$F$77,MATCH(1,MMULT(--('Current 2025 Points'!$G$11:$N$17=D556),TRANSPOSE(COLUMN('Current 2025 Points'!$G$11:$N$17)^0)),0))</f>
        <v>#N/A</v>
      </c>
      <c r="J556" s="58"/>
      <c r="K556" s="58">
        <f>F556-IFERROR(VLOOKUP(D556,'Pre-transfer 2025 Ranking'!$D:$F,3,0),0)</f>
        <v>89</v>
      </c>
      <c r="L556">
        <f>countif('Pre-transfer 2025 Points'!$E$11:$L$17,D556)</f>
        <v>0</v>
      </c>
      <c r="M556" s="59">
        <f>countif('Current 2025 Points'!$G$11:$N$17,D556)</f>
        <v>0</v>
      </c>
    </row>
    <row r="557">
      <c r="A557" s="13">
        <v>556.0</v>
      </c>
      <c r="B557" s="13">
        <v>323.0</v>
      </c>
      <c r="C557" s="14" t="s">
        <v>1524</v>
      </c>
      <c r="D557" s="14" t="s">
        <v>1594</v>
      </c>
      <c r="E557" s="14" t="s">
        <v>4330</v>
      </c>
      <c r="F557" s="15">
        <v>96.0</v>
      </c>
      <c r="I557" t="str">
        <f t="array" ref="I557">INDEX('Current 2025 Points'!$F$11:$F$77,MATCH(1,MMULT(--('Current 2025 Points'!$G$11:$N$17=D557),TRANSPOSE(COLUMN('Current 2025 Points'!$G$11:$N$17)^0)),0))</f>
        <v>#N/A</v>
      </c>
      <c r="J557" s="58"/>
      <c r="K557" s="58">
        <f>F557-IFERROR(VLOOKUP(D557,'Pre-transfer 2025 Ranking'!$D:$F,3,0),0)</f>
        <v>69</v>
      </c>
      <c r="L557">
        <f>countif('Pre-transfer 2025 Points'!$E$11:$L$17,D557)</f>
        <v>0</v>
      </c>
      <c r="M557" s="59">
        <f>countif('Current 2025 Points'!$G$11:$N$17,D557)</f>
        <v>0</v>
      </c>
    </row>
    <row r="558">
      <c r="A558" s="13">
        <v>557.0</v>
      </c>
      <c r="B558" s="13">
        <v>525.0</v>
      </c>
      <c r="C558" s="14" t="s">
        <v>265</v>
      </c>
      <c r="D558" s="14" t="s">
        <v>1945</v>
      </c>
      <c r="E558" s="14" t="s">
        <v>208</v>
      </c>
      <c r="F558" s="15">
        <v>95.0</v>
      </c>
      <c r="I558" t="str">
        <f t="array" ref="I558">INDEX('Current 2025 Points'!$F$11:$F$77,MATCH(1,MMULT(--('Current 2025 Points'!$G$11:$N$17=D558),TRANSPOSE(COLUMN('Current 2025 Points'!$G$11:$N$17)^0)),0))</f>
        <v>#N/A</v>
      </c>
      <c r="J558" s="58"/>
      <c r="K558" s="58">
        <f>F558-IFERROR(VLOOKUP(D558,'Pre-transfer 2025 Ranking'!$D:$F,3,0),0)</f>
        <v>72</v>
      </c>
      <c r="L558">
        <f>countif('Pre-transfer 2025 Points'!$E$11:$L$17,D558)</f>
        <v>0</v>
      </c>
      <c r="M558" s="59">
        <f>countif('Current 2025 Points'!$G$11:$N$17,D558)</f>
        <v>0</v>
      </c>
    </row>
    <row r="559">
      <c r="A559" s="13">
        <v>558.0</v>
      </c>
      <c r="B559" s="13">
        <v>1015.0</v>
      </c>
      <c r="C559" s="14" t="s">
        <v>4374</v>
      </c>
      <c r="D559" s="14" t="s">
        <v>1946</v>
      </c>
      <c r="E559" s="14" t="s">
        <v>976</v>
      </c>
      <c r="F559" s="15">
        <v>95.0</v>
      </c>
      <c r="I559" t="str">
        <f t="array" ref="I559">INDEX('Current 2025 Points'!$F$11:$F$77,MATCH(1,MMULT(--('Current 2025 Points'!$G$11:$N$17=D559),TRANSPOSE(COLUMN('Current 2025 Points'!$G$11:$N$17)^0)),0))</f>
        <v>#N/A</v>
      </c>
      <c r="J559" s="58"/>
      <c r="K559" s="58">
        <f>F559-IFERROR(VLOOKUP(D559,'Pre-transfer 2025 Ranking'!$D:$F,3,0),0)</f>
        <v>2</v>
      </c>
      <c r="L559">
        <f>countif('Pre-transfer 2025 Points'!$E$11:$L$17,D559)</f>
        <v>0</v>
      </c>
      <c r="M559" s="59">
        <f>countif('Current 2025 Points'!$G$11:$N$17,D559)</f>
        <v>0</v>
      </c>
    </row>
    <row r="560">
      <c r="A560" s="13">
        <v>559.0</v>
      </c>
      <c r="B560" s="13">
        <v>112.0</v>
      </c>
      <c r="C560" s="14" t="s">
        <v>1270</v>
      </c>
      <c r="D560" s="14" t="s">
        <v>240</v>
      </c>
      <c r="E560" s="14" t="s">
        <v>128</v>
      </c>
      <c r="F560" s="15">
        <v>94.0</v>
      </c>
      <c r="I560" t="str">
        <f t="array" ref="I560">INDEX('Current 2025 Points'!$F$11:$F$77,MATCH(1,MMULT(--('Current 2025 Points'!$G$11:$N$17=D560),TRANSPOSE(COLUMN('Current 2025 Points'!$G$11:$N$17)^0)),0))</f>
        <v>#N/A</v>
      </c>
      <c r="J560" s="58"/>
      <c r="K560" s="58">
        <f>F560-IFERROR(VLOOKUP(D560,'Pre-transfer 2025 Ranking'!$D:$F,3,0),0)</f>
        <v>30</v>
      </c>
      <c r="L560">
        <f>countif('Pre-transfer 2025 Points'!$E$11:$L$17,D560)</f>
        <v>0</v>
      </c>
      <c r="M560" s="59">
        <f>countif('Current 2025 Points'!$G$11:$N$17,D560)</f>
        <v>0</v>
      </c>
    </row>
    <row r="561">
      <c r="A561" s="13">
        <v>560.0</v>
      </c>
      <c r="B561" s="13">
        <v>1440.0</v>
      </c>
      <c r="C561" s="14" t="s">
        <v>1125</v>
      </c>
      <c r="D561" s="14" t="s">
        <v>383</v>
      </c>
      <c r="E561" s="14" t="s">
        <v>4544</v>
      </c>
      <c r="F561" s="15">
        <v>94.0</v>
      </c>
      <c r="I561" t="str">
        <f t="array" ref="I561">INDEX('Current 2025 Points'!$F$11:$F$77,MATCH(1,MMULT(--('Current 2025 Points'!$G$11:$N$17=D561),TRANSPOSE(COLUMN('Current 2025 Points'!$G$11:$N$17)^0)),0))</f>
        <v>#N/A</v>
      </c>
      <c r="J561" s="58"/>
      <c r="K561" s="58">
        <f>F561-IFERROR(VLOOKUP(D561,'Pre-transfer 2025 Ranking'!$D:$F,3,0),0)</f>
        <v>89</v>
      </c>
      <c r="L561">
        <f>countif('Pre-transfer 2025 Points'!$E$11:$L$17,D561)</f>
        <v>0</v>
      </c>
      <c r="M561" s="59">
        <f>countif('Current 2025 Points'!$G$11:$N$17,D561)</f>
        <v>0</v>
      </c>
    </row>
    <row r="562">
      <c r="A562" s="13">
        <v>561.0</v>
      </c>
      <c r="B562" s="13">
        <v>862.0</v>
      </c>
      <c r="C562" s="14" t="s">
        <v>1130</v>
      </c>
      <c r="D562" s="14" t="s">
        <v>1947</v>
      </c>
      <c r="E562" s="14" t="s">
        <v>549</v>
      </c>
      <c r="F562" s="15">
        <v>94.0</v>
      </c>
      <c r="I562" t="str">
        <f t="array" ref="I562">INDEX('Current 2025 Points'!$F$11:$F$77,MATCH(1,MMULT(--('Current 2025 Points'!$G$11:$N$17=D562),TRANSPOSE(COLUMN('Current 2025 Points'!$G$11:$N$17)^0)),0))</f>
        <v>#N/A</v>
      </c>
      <c r="J562" s="58"/>
      <c r="K562" s="58">
        <f>F562-IFERROR(VLOOKUP(D562,'Pre-transfer 2025 Ranking'!$D:$F,3,0),0)</f>
        <v>94</v>
      </c>
      <c r="L562">
        <f>countif('Pre-transfer 2025 Points'!$E$11:$L$17,D562)</f>
        <v>0</v>
      </c>
      <c r="M562" s="59">
        <f>countif('Current 2025 Points'!$G$11:$N$17,D562)</f>
        <v>0</v>
      </c>
    </row>
    <row r="563">
      <c r="A563" s="13">
        <v>562.0</v>
      </c>
      <c r="B563" s="13">
        <v>314.0</v>
      </c>
      <c r="C563" s="14" t="s">
        <v>4545</v>
      </c>
      <c r="D563" s="14" t="s">
        <v>1434</v>
      </c>
      <c r="E563" s="14" t="s">
        <v>415</v>
      </c>
      <c r="F563" s="15">
        <v>93.0</v>
      </c>
      <c r="I563" t="str">
        <f t="array" ref="I563">INDEX('Current 2025 Points'!$F$11:$F$77,MATCH(1,MMULT(--('Current 2025 Points'!$G$11:$N$17=D563),TRANSPOSE(COLUMN('Current 2025 Points'!$G$11:$N$17)^0)),0))</f>
        <v>#N/A</v>
      </c>
      <c r="J563" s="58"/>
      <c r="K563" s="58">
        <f>F563-IFERROR(VLOOKUP(D563,'Pre-transfer 2025 Ranking'!$D:$F,3,0),0)</f>
        <v>58</v>
      </c>
      <c r="L563">
        <f>countif('Pre-transfer 2025 Points'!$E$11:$L$17,D563)</f>
        <v>0</v>
      </c>
      <c r="M563" s="59">
        <f>countif('Current 2025 Points'!$G$11:$N$17,D563)</f>
        <v>0</v>
      </c>
    </row>
    <row r="564">
      <c r="A564" s="13">
        <v>563.0</v>
      </c>
      <c r="B564" s="13">
        <v>336.0</v>
      </c>
      <c r="C564" s="14" t="s">
        <v>4546</v>
      </c>
      <c r="D564" s="14" t="s">
        <v>1598</v>
      </c>
      <c r="E564" s="14" t="s">
        <v>362</v>
      </c>
      <c r="F564" s="15">
        <v>93.0</v>
      </c>
      <c r="I564" t="str">
        <f t="array" ref="I564">INDEX('Current 2025 Points'!$F$11:$F$77,MATCH(1,MMULT(--('Current 2025 Points'!$G$11:$N$17=D564),TRANSPOSE(COLUMN('Current 2025 Points'!$G$11:$N$17)^0)),0))</f>
        <v>#N/A</v>
      </c>
      <c r="J564" s="58"/>
      <c r="K564" s="58">
        <f>F564-IFERROR(VLOOKUP(D564,'Pre-transfer 2025 Ranking'!$D:$F,3,0),0)</f>
        <v>46</v>
      </c>
      <c r="L564">
        <f>countif('Pre-transfer 2025 Points'!$E$11:$L$17,D564)</f>
        <v>0</v>
      </c>
      <c r="M564" s="59">
        <f>countif('Current 2025 Points'!$G$11:$N$17,D564)</f>
        <v>0</v>
      </c>
    </row>
    <row r="565">
      <c r="A565" s="13">
        <v>564.0</v>
      </c>
      <c r="B565" s="13">
        <v>1205.0</v>
      </c>
      <c r="C565" s="14" t="s">
        <v>4547</v>
      </c>
      <c r="D565" s="14" t="s">
        <v>1948</v>
      </c>
      <c r="E565" s="14" t="s">
        <v>549</v>
      </c>
      <c r="F565" s="15">
        <v>93.0</v>
      </c>
      <c r="I565" t="str">
        <f t="array" ref="I565">INDEX('Current 2025 Points'!$F$11:$F$77,MATCH(1,MMULT(--('Current 2025 Points'!$G$11:$N$17=D565),TRANSPOSE(COLUMN('Current 2025 Points'!$G$11:$N$17)^0)),0))</f>
        <v>#N/A</v>
      </c>
      <c r="J565" s="58"/>
      <c r="K565" s="58">
        <f>F565-IFERROR(VLOOKUP(D565,'Pre-transfer 2025 Ranking'!$D:$F,3,0),0)</f>
        <v>26</v>
      </c>
      <c r="L565">
        <f>countif('Pre-transfer 2025 Points'!$E$11:$L$17,D565)</f>
        <v>0</v>
      </c>
      <c r="M565" s="59">
        <f>countif('Current 2025 Points'!$G$11:$N$17,D565)</f>
        <v>0</v>
      </c>
    </row>
    <row r="566">
      <c r="A566" s="13">
        <v>565.0</v>
      </c>
      <c r="B566" s="13">
        <v>705.0</v>
      </c>
      <c r="C566" s="14" t="s">
        <v>1203</v>
      </c>
      <c r="D566" s="14" t="s">
        <v>1542</v>
      </c>
      <c r="E566" s="14" t="s">
        <v>4330</v>
      </c>
      <c r="F566" s="15">
        <v>93.0</v>
      </c>
      <c r="I566" t="str">
        <f t="array" ref="I566">INDEX('Current 2025 Points'!$F$11:$F$77,MATCH(1,MMULT(--('Current 2025 Points'!$G$11:$N$17=D566),TRANSPOSE(COLUMN('Current 2025 Points'!$G$11:$N$17)^0)),0))</f>
        <v>#N/A</v>
      </c>
      <c r="J566" s="58"/>
      <c r="K566" s="58">
        <f>F566-IFERROR(VLOOKUP(D566,'Pre-transfer 2025 Ranking'!$D:$F,3,0),0)</f>
        <v>73</v>
      </c>
      <c r="L566">
        <f>countif('Pre-transfer 2025 Points'!$E$11:$L$17,D566)</f>
        <v>0</v>
      </c>
      <c r="M566" s="59">
        <f>countif('Current 2025 Points'!$G$11:$N$17,D566)</f>
        <v>0</v>
      </c>
    </row>
    <row r="567">
      <c r="A567" s="13">
        <v>566.0</v>
      </c>
      <c r="B567" s="13">
        <v>592.0</v>
      </c>
      <c r="C567" s="14" t="s">
        <v>658</v>
      </c>
      <c r="D567" s="14" t="s">
        <v>1949</v>
      </c>
      <c r="E567" s="14" t="s">
        <v>208</v>
      </c>
      <c r="F567" s="15">
        <v>93.0</v>
      </c>
      <c r="I567" t="str">
        <f t="array" ref="I567">INDEX('Current 2025 Points'!$F$11:$F$77,MATCH(1,MMULT(--('Current 2025 Points'!$G$11:$N$17=D567),TRANSPOSE(COLUMN('Current 2025 Points'!$G$11:$N$17)^0)),0))</f>
        <v>#N/A</v>
      </c>
      <c r="J567" s="58"/>
      <c r="K567" s="58">
        <f>F567-IFERROR(VLOOKUP(D567,'Pre-transfer 2025 Ranking'!$D:$F,3,0),0)</f>
        <v>77</v>
      </c>
      <c r="L567">
        <f>countif('Pre-transfer 2025 Points'!$E$11:$L$17,D567)</f>
        <v>0</v>
      </c>
      <c r="M567" s="59">
        <f>countif('Current 2025 Points'!$G$11:$N$17,D567)</f>
        <v>0</v>
      </c>
    </row>
    <row r="568">
      <c r="A568" s="13">
        <v>567.0</v>
      </c>
      <c r="B568" s="13">
        <v>2081.0</v>
      </c>
      <c r="C568" s="14" t="s">
        <v>4548</v>
      </c>
      <c r="D568" s="14" t="s">
        <v>1538</v>
      </c>
      <c r="E568" s="14" t="s">
        <v>465</v>
      </c>
      <c r="F568" s="15">
        <v>93.0</v>
      </c>
      <c r="I568" t="str">
        <f t="array" ref="I568">INDEX('Current 2025 Points'!$F$11:$F$77,MATCH(1,MMULT(--('Current 2025 Points'!$G$11:$N$17=D568),TRANSPOSE(COLUMN('Current 2025 Points'!$G$11:$N$17)^0)),0))</f>
        <v>#N/A</v>
      </c>
      <c r="J568" s="58"/>
      <c r="K568" s="58">
        <f>F568-IFERROR(VLOOKUP(D568,'Pre-transfer 2025 Ranking'!$D:$F,3,0),0)</f>
        <v>56</v>
      </c>
      <c r="L568">
        <f>countif('Pre-transfer 2025 Points'!$E$11:$L$17,D568)</f>
        <v>0</v>
      </c>
      <c r="M568" s="59">
        <f>countif('Current 2025 Points'!$G$11:$N$17,D568)</f>
        <v>0</v>
      </c>
    </row>
    <row r="569">
      <c r="A569" s="13">
        <v>568.0</v>
      </c>
      <c r="B569" s="13">
        <v>608.0</v>
      </c>
      <c r="C569" s="14" t="s">
        <v>220</v>
      </c>
      <c r="D569" s="14" t="s">
        <v>1525</v>
      </c>
      <c r="E569" s="14" t="s">
        <v>99</v>
      </c>
      <c r="F569" s="15">
        <v>92.0</v>
      </c>
      <c r="I569" t="str">
        <f t="array" ref="I569">INDEX('Current 2025 Points'!$F$11:$F$77,MATCH(1,MMULT(--('Current 2025 Points'!$G$11:$N$17=D569),TRANSPOSE(COLUMN('Current 2025 Points'!$G$11:$N$17)^0)),0))</f>
        <v>#N/A</v>
      </c>
      <c r="J569" s="58"/>
      <c r="K569" s="58">
        <f>F569-IFERROR(VLOOKUP(D569,'Pre-transfer 2025 Ranking'!$D:$F,3,0),0)</f>
        <v>28</v>
      </c>
      <c r="L569">
        <f>countif('Pre-transfer 2025 Points'!$E$11:$L$17,D569)</f>
        <v>0</v>
      </c>
      <c r="M569" s="59">
        <f>countif('Current 2025 Points'!$G$11:$N$17,D569)</f>
        <v>0</v>
      </c>
    </row>
    <row r="570">
      <c r="A570" s="13">
        <v>569.0</v>
      </c>
      <c r="B570" s="13">
        <v>1832.0</v>
      </c>
      <c r="C570" s="14" t="s">
        <v>4549</v>
      </c>
      <c r="D570" s="14" t="s">
        <v>1521</v>
      </c>
      <c r="E570" s="14" t="s">
        <v>4331</v>
      </c>
      <c r="F570" s="15">
        <v>92.0</v>
      </c>
      <c r="I570" t="str">
        <f t="array" ref="I570">INDEX('Current 2025 Points'!$F$11:$F$77,MATCH(1,MMULT(--('Current 2025 Points'!$G$11:$N$17=D570),TRANSPOSE(COLUMN('Current 2025 Points'!$G$11:$N$17)^0)),0))</f>
        <v>#N/A</v>
      </c>
      <c r="J570" s="58"/>
      <c r="K570" s="58">
        <f>F570-IFERROR(VLOOKUP(D570,'Pre-transfer 2025 Ranking'!$D:$F,3,0),0)</f>
        <v>91</v>
      </c>
      <c r="L570">
        <f>countif('Pre-transfer 2025 Points'!$E$11:$L$17,D570)</f>
        <v>0</v>
      </c>
      <c r="M570" s="59">
        <f>countif('Current 2025 Points'!$G$11:$N$17,D570)</f>
        <v>0</v>
      </c>
    </row>
    <row r="571">
      <c r="A571" s="13">
        <v>570.0</v>
      </c>
      <c r="B571" s="13">
        <v>639.0</v>
      </c>
      <c r="C571" s="14" t="s">
        <v>4550</v>
      </c>
      <c r="D571" s="14" t="s">
        <v>1071</v>
      </c>
      <c r="E571" s="14" t="s">
        <v>4326</v>
      </c>
      <c r="F571" s="15">
        <v>92.0</v>
      </c>
      <c r="I571" t="str">
        <f t="array" ref="I571">INDEX('Current 2025 Points'!$F$11:$F$77,MATCH(1,MMULT(--('Current 2025 Points'!$G$11:$N$17=D571),TRANSPOSE(COLUMN('Current 2025 Points'!$G$11:$N$17)^0)),0))</f>
        <v>#N/A</v>
      </c>
      <c r="J571" s="58"/>
      <c r="K571" s="58">
        <f>F571-IFERROR(VLOOKUP(D571,'Pre-transfer 2025 Ranking'!$D:$F,3,0),0)</f>
        <v>49</v>
      </c>
      <c r="L571">
        <f>countif('Pre-transfer 2025 Points'!$E$11:$L$17,D571)</f>
        <v>0</v>
      </c>
      <c r="M571" s="59">
        <f>countif('Current 2025 Points'!$G$11:$N$17,D571)</f>
        <v>0</v>
      </c>
    </row>
    <row r="572">
      <c r="A572" s="13">
        <v>571.0</v>
      </c>
      <c r="B572" s="13">
        <v>1483.0</v>
      </c>
      <c r="C572" s="14" t="s">
        <v>4551</v>
      </c>
      <c r="D572" s="14" t="s">
        <v>1441</v>
      </c>
      <c r="E572" s="14" t="s">
        <v>4552</v>
      </c>
      <c r="F572" s="15">
        <v>92.0</v>
      </c>
      <c r="I572" t="str">
        <f t="array" ref="I572">INDEX('Current 2025 Points'!$F$11:$F$77,MATCH(1,MMULT(--('Current 2025 Points'!$G$11:$N$17=D572),TRANSPOSE(COLUMN('Current 2025 Points'!$G$11:$N$17)^0)),0))</f>
        <v>#N/A</v>
      </c>
      <c r="J572" s="58"/>
      <c r="K572" s="58">
        <f>F572-IFERROR(VLOOKUP(D572,'Pre-transfer 2025 Ranking'!$D:$F,3,0),0)</f>
        <v>18</v>
      </c>
      <c r="L572">
        <f>countif('Pre-transfer 2025 Points'!$E$11:$L$17,D572)</f>
        <v>0</v>
      </c>
      <c r="M572" s="59">
        <f>countif('Current 2025 Points'!$G$11:$N$17,D572)</f>
        <v>0</v>
      </c>
    </row>
    <row r="573">
      <c r="A573" s="13">
        <v>572.0</v>
      </c>
      <c r="B573" s="13">
        <v>1269.0</v>
      </c>
      <c r="C573" s="14" t="s">
        <v>4553</v>
      </c>
      <c r="D573" s="14" t="s">
        <v>1950</v>
      </c>
      <c r="E573" s="14" t="s">
        <v>4322</v>
      </c>
      <c r="F573" s="15">
        <v>91.0</v>
      </c>
      <c r="I573" t="str">
        <f t="array" ref="I573">INDEX('Current 2025 Points'!$F$11:$F$77,MATCH(1,MMULT(--('Current 2025 Points'!$G$11:$N$17=D573),TRANSPOSE(COLUMN('Current 2025 Points'!$G$11:$N$17)^0)),0))</f>
        <v>#N/A</v>
      </c>
      <c r="J573" s="58"/>
      <c r="K573" s="58">
        <f>F573-IFERROR(VLOOKUP(D573,'Pre-transfer 2025 Ranking'!$D:$F,3,0),0)</f>
        <v>27</v>
      </c>
      <c r="L573">
        <f>countif('Pre-transfer 2025 Points'!$E$11:$L$17,D573)</f>
        <v>0</v>
      </c>
      <c r="M573" s="59">
        <f>countif('Current 2025 Points'!$G$11:$N$17,D573)</f>
        <v>0</v>
      </c>
    </row>
    <row r="574">
      <c r="A574" s="13">
        <v>573.0</v>
      </c>
      <c r="B574" s="13">
        <v>561.0</v>
      </c>
      <c r="C574" s="14" t="s">
        <v>4396</v>
      </c>
      <c r="D574" s="14" t="s">
        <v>1018</v>
      </c>
      <c r="E574" s="14" t="s">
        <v>376</v>
      </c>
      <c r="F574" s="15">
        <v>91.0</v>
      </c>
      <c r="I574" t="str">
        <f t="array" ref="I574">INDEX('Current 2025 Points'!$F$11:$F$77,MATCH(1,MMULT(--('Current 2025 Points'!$G$11:$N$17=D574),TRANSPOSE(COLUMN('Current 2025 Points'!$G$11:$N$17)^0)),0))</f>
        <v>#N/A</v>
      </c>
      <c r="J574" s="58"/>
      <c r="K574" s="58">
        <f>F574-IFERROR(VLOOKUP(D574,'Pre-transfer 2025 Ranking'!$D:$F,3,0),0)</f>
        <v>91</v>
      </c>
      <c r="L574">
        <f>countif('Pre-transfer 2025 Points'!$E$11:$L$17,D574)</f>
        <v>0</v>
      </c>
      <c r="M574" s="59">
        <f>countif('Current 2025 Points'!$G$11:$N$17,D574)</f>
        <v>0</v>
      </c>
    </row>
    <row r="575">
      <c r="A575" s="13">
        <v>574.0</v>
      </c>
      <c r="B575" s="13">
        <v>436.0</v>
      </c>
      <c r="C575" s="14" t="s">
        <v>1516</v>
      </c>
      <c r="D575" s="14" t="s">
        <v>978</v>
      </c>
      <c r="E575" s="14" t="s">
        <v>93</v>
      </c>
      <c r="F575" s="15">
        <v>90.0</v>
      </c>
      <c r="I575" t="str">
        <f t="array" ref="I575">INDEX('Current 2025 Points'!$F$11:$F$77,MATCH(1,MMULT(--('Current 2025 Points'!$G$11:$N$17=D575),TRANSPOSE(COLUMN('Current 2025 Points'!$G$11:$N$17)^0)),0))</f>
        <v>#N/A</v>
      </c>
      <c r="J575" s="58"/>
      <c r="K575" s="58">
        <f>F575-IFERROR(VLOOKUP(D575,'Pre-transfer 2025 Ranking'!$D:$F,3,0),0)</f>
        <v>32</v>
      </c>
      <c r="L575">
        <f>countif('Pre-transfer 2025 Points'!$E$11:$L$17,D575)</f>
        <v>0</v>
      </c>
      <c r="M575" s="59">
        <f>countif('Current 2025 Points'!$G$11:$N$17,D575)</f>
        <v>0</v>
      </c>
    </row>
    <row r="576">
      <c r="A576" s="13">
        <v>575.0</v>
      </c>
      <c r="B576" s="13">
        <v>816.0</v>
      </c>
      <c r="C576" s="14" t="s">
        <v>4554</v>
      </c>
      <c r="D576" s="14" t="s">
        <v>1026</v>
      </c>
      <c r="E576" s="14" t="s">
        <v>128</v>
      </c>
      <c r="F576" s="15">
        <v>90.0</v>
      </c>
      <c r="I576" t="str">
        <f t="array" ref="I576">INDEX('Current 2025 Points'!$F$11:$F$77,MATCH(1,MMULT(--('Current 2025 Points'!$G$11:$N$17=D576),TRANSPOSE(COLUMN('Current 2025 Points'!$G$11:$N$17)^0)),0))</f>
        <v>#N/A</v>
      </c>
      <c r="J576" s="58"/>
      <c r="K576" s="58">
        <f>F576-IFERROR(VLOOKUP(D576,'Pre-transfer 2025 Ranking'!$D:$F,3,0),0)</f>
        <v>0</v>
      </c>
      <c r="L576">
        <f>countif('Pre-transfer 2025 Points'!$E$11:$L$17,D576)</f>
        <v>0</v>
      </c>
      <c r="M576" s="59">
        <f>countif('Current 2025 Points'!$G$11:$N$17,D576)</f>
        <v>0</v>
      </c>
    </row>
    <row r="577">
      <c r="A577" s="13">
        <v>576.0</v>
      </c>
      <c r="B577" s="13">
        <v>463.0</v>
      </c>
      <c r="C577" s="14" t="s">
        <v>735</v>
      </c>
      <c r="D577" s="14" t="s">
        <v>1951</v>
      </c>
      <c r="E577" s="14" t="s">
        <v>4325</v>
      </c>
      <c r="F577" s="15">
        <v>90.0</v>
      </c>
      <c r="I577" t="str">
        <f t="array" ref="I577">INDEX('Current 2025 Points'!$F$11:$F$77,MATCH(1,MMULT(--('Current 2025 Points'!$G$11:$N$17=D577),TRANSPOSE(COLUMN('Current 2025 Points'!$G$11:$N$17)^0)),0))</f>
        <v>#N/A</v>
      </c>
      <c r="J577" s="58"/>
      <c r="K577" s="58">
        <f>F577-IFERROR(VLOOKUP(D577,'Pre-transfer 2025 Ranking'!$D:$F,3,0),0)</f>
        <v>37</v>
      </c>
      <c r="L577">
        <f>countif('Pre-transfer 2025 Points'!$E$11:$L$17,D577)</f>
        <v>0</v>
      </c>
      <c r="M577" s="59">
        <f>countif('Current 2025 Points'!$G$11:$N$17,D577)</f>
        <v>0</v>
      </c>
    </row>
    <row r="578">
      <c r="A578" s="13">
        <v>577.0</v>
      </c>
      <c r="B578" s="13">
        <v>678.0</v>
      </c>
      <c r="C578" s="14" t="s">
        <v>113</v>
      </c>
      <c r="D578" s="14" t="s">
        <v>1952</v>
      </c>
      <c r="E578" s="14" t="s">
        <v>4338</v>
      </c>
      <c r="F578" s="15">
        <v>89.0</v>
      </c>
      <c r="I578" t="str">
        <f t="array" ref="I578">INDEX('Current 2025 Points'!$F$11:$F$77,MATCH(1,MMULT(--('Current 2025 Points'!$G$11:$N$17=D578),TRANSPOSE(COLUMN('Current 2025 Points'!$G$11:$N$17)^0)),0))</f>
        <v>#N/A</v>
      </c>
      <c r="J578" s="58"/>
      <c r="K578" s="58">
        <f>F578-IFERROR(VLOOKUP(D578,'Pre-transfer 2025 Ranking'!$D:$F,3,0),0)</f>
        <v>2</v>
      </c>
      <c r="L578">
        <f>countif('Pre-transfer 2025 Points'!$E$11:$L$17,D578)</f>
        <v>0</v>
      </c>
      <c r="M578" s="59">
        <f>countif('Current 2025 Points'!$G$11:$N$17,D578)</f>
        <v>0</v>
      </c>
    </row>
    <row r="579">
      <c r="A579" s="13">
        <v>578.0</v>
      </c>
      <c r="B579" s="13">
        <v>611.0</v>
      </c>
      <c r="C579" s="14" t="s">
        <v>4418</v>
      </c>
      <c r="D579" s="14" t="s">
        <v>1588</v>
      </c>
      <c r="E579" s="14" t="s">
        <v>4314</v>
      </c>
      <c r="F579" s="15">
        <v>89.0</v>
      </c>
      <c r="I579" t="str">
        <f t="array" ref="I579">INDEX('Current 2025 Points'!$F$11:$F$77,MATCH(1,MMULT(--('Current 2025 Points'!$G$11:$N$17=D579),TRANSPOSE(COLUMN('Current 2025 Points'!$G$11:$N$17)^0)),0))</f>
        <v>#N/A</v>
      </c>
      <c r="J579" s="58"/>
      <c r="K579" s="58">
        <f>F579-IFERROR(VLOOKUP(D579,'Pre-transfer 2025 Ranking'!$D:$F,3,0),0)</f>
        <v>59</v>
      </c>
      <c r="L579">
        <f>countif('Pre-transfer 2025 Points'!$E$11:$L$17,D579)</f>
        <v>0</v>
      </c>
      <c r="M579" s="59">
        <f>countif('Current 2025 Points'!$G$11:$N$17,D579)</f>
        <v>0</v>
      </c>
    </row>
    <row r="580">
      <c r="A580" s="13">
        <v>579.0</v>
      </c>
      <c r="B580" s="13">
        <v>266.0</v>
      </c>
      <c r="C580" s="14" t="s">
        <v>4533</v>
      </c>
      <c r="D580" s="14" t="s">
        <v>1953</v>
      </c>
      <c r="E580" s="14" t="s">
        <v>4314</v>
      </c>
      <c r="F580" s="15">
        <v>89.0</v>
      </c>
      <c r="I580" t="str">
        <f t="array" ref="I580">INDEX('Current 2025 Points'!$F$11:$F$77,MATCH(1,MMULT(--('Current 2025 Points'!$G$11:$N$17=D580),TRANSPOSE(COLUMN('Current 2025 Points'!$G$11:$N$17)^0)),0))</f>
        <v>#N/A</v>
      </c>
      <c r="J580" s="58"/>
      <c r="K580" s="58">
        <f>F580-IFERROR(VLOOKUP(D580,'Pre-transfer 2025 Ranking'!$D:$F,3,0),0)</f>
        <v>84</v>
      </c>
      <c r="L580">
        <f>countif('Pre-transfer 2025 Points'!$E$11:$L$17,D580)</f>
        <v>0</v>
      </c>
      <c r="M580" s="59">
        <f>countif('Current 2025 Points'!$G$11:$N$17,D580)</f>
        <v>0</v>
      </c>
    </row>
    <row r="581">
      <c r="A581" s="13">
        <v>580.0</v>
      </c>
      <c r="B581" s="13">
        <v>1729.0</v>
      </c>
      <c r="C581" s="14" t="s">
        <v>4555</v>
      </c>
      <c r="D581" s="14" t="s">
        <v>1549</v>
      </c>
      <c r="E581" s="14" t="s">
        <v>510</v>
      </c>
      <c r="F581" s="15">
        <v>88.0</v>
      </c>
      <c r="I581" t="str">
        <f t="array" ref="I581">INDEX('Current 2025 Points'!$F$11:$F$77,MATCH(1,MMULT(--('Current 2025 Points'!$G$11:$N$17=D581),TRANSPOSE(COLUMN('Current 2025 Points'!$G$11:$N$17)^0)),0))</f>
        <v>#N/A</v>
      </c>
      <c r="J581" s="58"/>
      <c r="K581" s="58">
        <f>F581-IFERROR(VLOOKUP(D581,'Pre-transfer 2025 Ranking'!$D:$F,3,0),0)</f>
        <v>8</v>
      </c>
      <c r="L581">
        <f>countif('Pre-transfer 2025 Points'!$E$11:$L$17,D581)</f>
        <v>0</v>
      </c>
      <c r="M581" s="59">
        <f>countif('Current 2025 Points'!$G$11:$N$17,D581)</f>
        <v>0</v>
      </c>
    </row>
    <row r="582">
      <c r="A582" s="13">
        <v>581.0</v>
      </c>
      <c r="B582" s="13">
        <v>587.0</v>
      </c>
      <c r="C582" s="14" t="s">
        <v>241</v>
      </c>
      <c r="D582" s="14" t="s">
        <v>748</v>
      </c>
      <c r="E582" s="14" t="s">
        <v>99</v>
      </c>
      <c r="F582" s="15">
        <v>88.0</v>
      </c>
      <c r="I582" t="str">
        <f t="array" ref="I582">INDEX('Current 2025 Points'!$F$11:$F$77,MATCH(1,MMULT(--('Current 2025 Points'!$G$11:$N$17=D582),TRANSPOSE(COLUMN('Current 2025 Points'!$G$11:$N$17)^0)),0))</f>
        <v>#N/A</v>
      </c>
      <c r="J582" s="58"/>
      <c r="K582" s="58">
        <f>F582-IFERROR(VLOOKUP(D582,'Pre-transfer 2025 Ranking'!$D:$F,3,0),0)</f>
        <v>11</v>
      </c>
      <c r="L582">
        <f>countif('Pre-transfer 2025 Points'!$E$11:$L$17,D582)</f>
        <v>0</v>
      </c>
      <c r="M582" s="59">
        <f>countif('Current 2025 Points'!$G$11:$N$17,D582)</f>
        <v>0</v>
      </c>
    </row>
    <row r="583">
      <c r="A583" s="13">
        <v>582.0</v>
      </c>
      <c r="B583" s="13">
        <v>2282.0</v>
      </c>
      <c r="C583" s="14" t="s">
        <v>4556</v>
      </c>
      <c r="D583" s="14" t="s">
        <v>1954</v>
      </c>
      <c r="E583" s="14" t="s">
        <v>787</v>
      </c>
      <c r="F583" s="15">
        <v>88.0</v>
      </c>
      <c r="I583" t="str">
        <f t="array" ref="I583">INDEX('Current 2025 Points'!$F$11:$F$77,MATCH(1,MMULT(--('Current 2025 Points'!$G$11:$N$17=D583),TRANSPOSE(COLUMN('Current 2025 Points'!$G$11:$N$17)^0)),0))</f>
        <v>#N/A</v>
      </c>
      <c r="J583" s="58"/>
      <c r="K583" s="58">
        <f>F583-IFERROR(VLOOKUP(D583,'Pre-transfer 2025 Ranking'!$D:$F,3,0),0)</f>
        <v>5</v>
      </c>
      <c r="L583">
        <f>countif('Pre-transfer 2025 Points'!$E$11:$L$17,D583)</f>
        <v>0</v>
      </c>
      <c r="M583" s="59">
        <f>countif('Current 2025 Points'!$G$11:$N$17,D583)</f>
        <v>0</v>
      </c>
    </row>
    <row r="584">
      <c r="A584" s="13">
        <v>583.0</v>
      </c>
      <c r="B584" s="13">
        <v>1196.0</v>
      </c>
      <c r="C584" s="14" t="s">
        <v>1608</v>
      </c>
      <c r="D584" s="14" t="s">
        <v>1955</v>
      </c>
      <c r="E584" s="14" t="s">
        <v>4317</v>
      </c>
      <c r="F584" s="15">
        <v>88.0</v>
      </c>
      <c r="I584" t="str">
        <f t="array" ref="I584">INDEX('Current 2025 Points'!$F$11:$F$77,MATCH(1,MMULT(--('Current 2025 Points'!$G$11:$N$17=D584),TRANSPOSE(COLUMN('Current 2025 Points'!$G$11:$N$17)^0)),0))</f>
        <v>#N/A</v>
      </c>
      <c r="J584" s="58"/>
      <c r="K584" s="58">
        <f>F584-IFERROR(VLOOKUP(D584,'Pre-transfer 2025 Ranking'!$D:$F,3,0),0)</f>
        <v>60</v>
      </c>
      <c r="L584">
        <f>countif('Pre-transfer 2025 Points'!$E$11:$L$17,D584)</f>
        <v>0</v>
      </c>
      <c r="M584" s="59">
        <f>countif('Current 2025 Points'!$G$11:$N$17,D584)</f>
        <v>0</v>
      </c>
    </row>
    <row r="585">
      <c r="A585" s="13">
        <v>584.0</v>
      </c>
      <c r="B585" s="13">
        <v>1069.0</v>
      </c>
      <c r="C585" s="14" t="s">
        <v>432</v>
      </c>
      <c r="D585" s="14" t="s">
        <v>1427</v>
      </c>
      <c r="E585" s="14" t="s">
        <v>1054</v>
      </c>
      <c r="F585" s="15">
        <v>87.0</v>
      </c>
      <c r="I585" t="str">
        <f t="array" ref="I585">INDEX('Current 2025 Points'!$F$11:$F$77,MATCH(1,MMULT(--('Current 2025 Points'!$G$11:$N$17=D585),TRANSPOSE(COLUMN('Current 2025 Points'!$G$11:$N$17)^0)),0))</f>
        <v>#N/A</v>
      </c>
      <c r="J585" s="58"/>
      <c r="K585" s="58">
        <f>F585-IFERROR(VLOOKUP(D585,'Pre-transfer 2025 Ranking'!$D:$F,3,0),0)</f>
        <v>25</v>
      </c>
      <c r="L585">
        <f>countif('Pre-transfer 2025 Points'!$E$11:$L$17,D585)</f>
        <v>0</v>
      </c>
      <c r="M585" s="59">
        <f>countif('Current 2025 Points'!$G$11:$N$17,D585)</f>
        <v>0</v>
      </c>
    </row>
    <row r="586">
      <c r="A586" s="13">
        <v>585.0</v>
      </c>
      <c r="B586" s="13">
        <v>378.0</v>
      </c>
      <c r="C586" s="14" t="s">
        <v>4557</v>
      </c>
      <c r="D586" s="14" t="s">
        <v>684</v>
      </c>
      <c r="E586" s="14" t="s">
        <v>4326</v>
      </c>
      <c r="F586" s="15">
        <v>87.0</v>
      </c>
      <c r="I586" t="str">
        <f t="array" ref="I586">INDEX('Current 2025 Points'!$F$11:$F$77,MATCH(1,MMULT(--('Current 2025 Points'!$G$11:$N$17=D586),TRANSPOSE(COLUMN('Current 2025 Points'!$G$11:$N$17)^0)),0))</f>
        <v>#N/A</v>
      </c>
      <c r="J586" s="58"/>
      <c r="K586" s="58">
        <f>F586-IFERROR(VLOOKUP(D586,'Pre-transfer 2025 Ranking'!$D:$F,3,0),0)</f>
        <v>32</v>
      </c>
      <c r="L586">
        <f>countif('Pre-transfer 2025 Points'!$E$11:$L$17,D586)</f>
        <v>0</v>
      </c>
      <c r="M586" s="59">
        <f>countif('Current 2025 Points'!$G$11:$N$17,D586)</f>
        <v>0</v>
      </c>
    </row>
    <row r="587">
      <c r="A587" s="13">
        <v>586.0</v>
      </c>
      <c r="B587" s="13">
        <v>1176.0</v>
      </c>
      <c r="C587" s="14" t="s">
        <v>4558</v>
      </c>
      <c r="D587" s="14" t="s">
        <v>950</v>
      </c>
      <c r="E587" s="14" t="s">
        <v>139</v>
      </c>
      <c r="F587" s="15">
        <v>87.0</v>
      </c>
      <c r="I587" t="str">
        <f t="array" ref="I587">INDEX('Current 2025 Points'!$F$11:$F$77,MATCH(1,MMULT(--('Current 2025 Points'!$G$11:$N$17=D587),TRANSPOSE(COLUMN('Current 2025 Points'!$G$11:$N$17)^0)),0))</f>
        <v>#N/A</v>
      </c>
      <c r="J587" s="58"/>
      <c r="K587" s="58">
        <f>F587-IFERROR(VLOOKUP(D587,'Pre-transfer 2025 Ranking'!$D:$F,3,0),0)</f>
        <v>39</v>
      </c>
      <c r="L587">
        <f>countif('Pre-transfer 2025 Points'!$E$11:$L$17,D587)</f>
        <v>0</v>
      </c>
      <c r="M587" s="59">
        <f>countif('Current 2025 Points'!$G$11:$N$17,D587)</f>
        <v>0</v>
      </c>
    </row>
    <row r="588">
      <c r="A588" s="13">
        <v>587.0</v>
      </c>
      <c r="B588" s="13">
        <v>1145.0</v>
      </c>
      <c r="C588" s="14" t="s">
        <v>4467</v>
      </c>
      <c r="D588" s="14" t="s">
        <v>1956</v>
      </c>
      <c r="E588" s="14" t="s">
        <v>4559</v>
      </c>
      <c r="F588" s="15">
        <v>87.0</v>
      </c>
      <c r="I588" t="str">
        <f t="array" ref="I588">INDEX('Current 2025 Points'!$F$11:$F$77,MATCH(1,MMULT(--('Current 2025 Points'!$G$11:$N$17=D588),TRANSPOSE(COLUMN('Current 2025 Points'!$G$11:$N$17)^0)),0))</f>
        <v>#N/A</v>
      </c>
      <c r="J588" s="58"/>
      <c r="K588" s="58">
        <f>F588-IFERROR(VLOOKUP(D588,'Pre-transfer 2025 Ranking'!$D:$F,3,0),0)</f>
        <v>60</v>
      </c>
      <c r="L588">
        <f>countif('Pre-transfer 2025 Points'!$E$11:$L$17,D588)</f>
        <v>0</v>
      </c>
      <c r="M588" s="59">
        <f>countif('Current 2025 Points'!$G$11:$N$17,D588)</f>
        <v>0</v>
      </c>
    </row>
    <row r="589">
      <c r="A589" s="13">
        <v>588.0</v>
      </c>
      <c r="B589" s="13">
        <v>520.0</v>
      </c>
      <c r="C589" s="14" t="s">
        <v>338</v>
      </c>
      <c r="D589" s="14" t="s">
        <v>995</v>
      </c>
      <c r="E589" s="14" t="s">
        <v>324</v>
      </c>
      <c r="F589" s="15">
        <v>86.0</v>
      </c>
      <c r="I589" t="str">
        <f t="array" ref="I589">INDEX('Current 2025 Points'!$F$11:$F$77,MATCH(1,MMULT(--('Current 2025 Points'!$G$11:$N$17=D589),TRANSPOSE(COLUMN('Current 2025 Points'!$G$11:$N$17)^0)),0))</f>
        <v>#N/A</v>
      </c>
      <c r="J589" s="58"/>
      <c r="K589" s="58">
        <f>F589-IFERROR(VLOOKUP(D589,'Pre-transfer 2025 Ranking'!$D:$F,3,0),0)</f>
        <v>69</v>
      </c>
      <c r="L589">
        <f>countif('Pre-transfer 2025 Points'!$E$11:$L$17,D589)</f>
        <v>0</v>
      </c>
      <c r="M589" s="59">
        <f>countif('Current 2025 Points'!$G$11:$N$17,D589)</f>
        <v>0</v>
      </c>
    </row>
    <row r="590">
      <c r="A590" s="13">
        <v>589.0</v>
      </c>
      <c r="B590" s="13">
        <v>204.0</v>
      </c>
      <c r="C590" s="14" t="s">
        <v>4560</v>
      </c>
      <c r="D590" s="14" t="s">
        <v>968</v>
      </c>
      <c r="E590" s="14" t="s">
        <v>4333</v>
      </c>
      <c r="F590" s="15">
        <v>86.0</v>
      </c>
      <c r="I590" t="str">
        <f t="array" ref="I590">INDEX('Current 2025 Points'!$F$11:$F$77,MATCH(1,MMULT(--('Current 2025 Points'!$G$11:$N$17=D590),TRANSPOSE(COLUMN('Current 2025 Points'!$G$11:$N$17)^0)),0))</f>
        <v>#N/A</v>
      </c>
      <c r="J590" s="58"/>
      <c r="K590" s="58">
        <f>F590-IFERROR(VLOOKUP(D590,'Pre-transfer 2025 Ranking'!$D:$F,3,0),0)</f>
        <v>54</v>
      </c>
      <c r="L590">
        <f>countif('Pre-transfer 2025 Points'!$E$11:$L$17,D590)</f>
        <v>0</v>
      </c>
      <c r="M590" s="59">
        <f>countif('Current 2025 Points'!$G$11:$N$17,D590)</f>
        <v>0</v>
      </c>
    </row>
    <row r="591">
      <c r="A591" s="13">
        <v>590.0</v>
      </c>
      <c r="B591" s="13">
        <v>502.0</v>
      </c>
      <c r="C591" s="14" t="s">
        <v>4484</v>
      </c>
      <c r="D591" s="14" t="s">
        <v>1957</v>
      </c>
      <c r="E591" s="14" t="s">
        <v>362</v>
      </c>
      <c r="F591" s="15">
        <v>85.0</v>
      </c>
      <c r="I591" t="str">
        <f t="array" ref="I591">INDEX('Current 2025 Points'!$F$11:$F$77,MATCH(1,MMULT(--('Current 2025 Points'!$G$11:$N$17=D591),TRANSPOSE(COLUMN('Current 2025 Points'!$G$11:$N$17)^0)),0))</f>
        <v>#N/A</v>
      </c>
      <c r="J591" s="58"/>
      <c r="K591" s="58">
        <f>F591-IFERROR(VLOOKUP(D591,'Pre-transfer 2025 Ranking'!$D:$F,3,0),0)</f>
        <v>32</v>
      </c>
      <c r="L591">
        <f>countif('Pre-transfer 2025 Points'!$E$11:$L$17,D591)</f>
        <v>0</v>
      </c>
      <c r="M591" s="59">
        <f>countif('Current 2025 Points'!$G$11:$N$17,D591)</f>
        <v>0</v>
      </c>
    </row>
    <row r="592">
      <c r="A592" s="13">
        <v>591.0</v>
      </c>
      <c r="B592" s="13">
        <v>1168.0</v>
      </c>
      <c r="C592" s="14" t="s">
        <v>4561</v>
      </c>
      <c r="D592" s="14" t="s">
        <v>875</v>
      </c>
      <c r="E592" s="14" t="s">
        <v>137</v>
      </c>
      <c r="F592" s="15">
        <v>85.0</v>
      </c>
      <c r="I592" t="str">
        <f t="array" ref="I592">INDEX('Current 2025 Points'!$F$11:$F$77,MATCH(1,MMULT(--('Current 2025 Points'!$G$11:$N$17=D592),TRANSPOSE(COLUMN('Current 2025 Points'!$G$11:$N$17)^0)),0))</f>
        <v>#N/A</v>
      </c>
      <c r="J592" s="58"/>
      <c r="K592" s="58">
        <f>F592-IFERROR(VLOOKUP(D592,'Pre-transfer 2025 Ranking'!$D:$F,3,0),0)</f>
        <v>80</v>
      </c>
      <c r="L592">
        <f>countif('Pre-transfer 2025 Points'!$E$11:$L$17,D592)</f>
        <v>0</v>
      </c>
      <c r="M592" s="59">
        <f>countif('Current 2025 Points'!$G$11:$N$17,D592)</f>
        <v>0</v>
      </c>
    </row>
    <row r="593">
      <c r="A593" s="13">
        <v>592.0</v>
      </c>
      <c r="B593" s="13">
        <v>524.0</v>
      </c>
      <c r="C593" s="14" t="s">
        <v>338</v>
      </c>
      <c r="D593" s="14" t="s">
        <v>1958</v>
      </c>
      <c r="E593" s="14" t="s">
        <v>4330</v>
      </c>
      <c r="F593" s="15">
        <v>85.0</v>
      </c>
      <c r="I593" t="str">
        <f t="array" ref="I593">INDEX('Current 2025 Points'!$F$11:$F$77,MATCH(1,MMULT(--('Current 2025 Points'!$G$11:$N$17=D593),TRANSPOSE(COLUMN('Current 2025 Points'!$G$11:$N$17)^0)),0))</f>
        <v>#N/A</v>
      </c>
      <c r="J593" s="58"/>
      <c r="K593" s="58">
        <f>F593-IFERROR(VLOOKUP(D593,'Pre-transfer 2025 Ranking'!$D:$F,3,0),0)</f>
        <v>15</v>
      </c>
      <c r="L593">
        <f>countif('Pre-transfer 2025 Points'!$E$11:$L$17,D593)</f>
        <v>0</v>
      </c>
      <c r="M593" s="59">
        <f>countif('Current 2025 Points'!$G$11:$N$17,D593)</f>
        <v>0</v>
      </c>
    </row>
    <row r="594">
      <c r="A594" s="13">
        <v>593.0</v>
      </c>
      <c r="B594" s="13">
        <v>950.0</v>
      </c>
      <c r="C594" s="14" t="s">
        <v>4562</v>
      </c>
      <c r="D594" s="14" t="s">
        <v>1310</v>
      </c>
      <c r="E594" s="14" t="s">
        <v>329</v>
      </c>
      <c r="F594" s="15">
        <v>84.0</v>
      </c>
      <c r="I594" t="str">
        <f t="array" ref="I594">INDEX('Current 2025 Points'!$F$11:$F$77,MATCH(1,MMULT(--('Current 2025 Points'!$G$11:$N$17=D594),TRANSPOSE(COLUMN('Current 2025 Points'!$G$11:$N$17)^0)),0))</f>
        <v>#N/A</v>
      </c>
      <c r="J594" s="58"/>
      <c r="K594" s="58">
        <f>F594-IFERROR(VLOOKUP(D594,'Pre-transfer 2025 Ranking'!$D:$F,3,0),0)</f>
        <v>5</v>
      </c>
      <c r="L594">
        <f>countif('Pre-transfer 2025 Points'!$E$11:$L$17,D594)</f>
        <v>0</v>
      </c>
      <c r="M594" s="59">
        <f>countif('Current 2025 Points'!$G$11:$N$17,D594)</f>
        <v>0</v>
      </c>
    </row>
    <row r="595">
      <c r="A595" s="13">
        <v>594.0</v>
      </c>
      <c r="B595" s="14">
        <v>563.0</v>
      </c>
      <c r="C595" s="14" t="s">
        <v>516</v>
      </c>
      <c r="D595" s="14" t="s">
        <v>1959</v>
      </c>
      <c r="E595" s="14" t="s">
        <v>157</v>
      </c>
      <c r="F595" s="15">
        <v>84.0</v>
      </c>
      <c r="I595" t="str">
        <f t="array" ref="I595">INDEX('Current 2025 Points'!$F$11:$F$77,MATCH(1,MMULT(--('Current 2025 Points'!$G$11:$N$17=D595),TRANSPOSE(COLUMN('Current 2025 Points'!$G$11:$N$17)^0)),0))</f>
        <v>#N/A</v>
      </c>
      <c r="J595" s="58"/>
      <c r="K595" s="58">
        <f>F595-IFERROR(VLOOKUP(D595,'Pre-transfer 2025 Ranking'!$D:$F,3,0),0)</f>
        <v>30</v>
      </c>
      <c r="L595">
        <f>countif('Pre-transfer 2025 Points'!$E$11:$L$17,D595)</f>
        <v>0</v>
      </c>
      <c r="M595" s="59">
        <f>countif('Current 2025 Points'!$G$11:$N$17,D595)</f>
        <v>0</v>
      </c>
    </row>
    <row r="596">
      <c r="A596" s="13">
        <v>595.0</v>
      </c>
      <c r="B596" s="13">
        <v>1746.0</v>
      </c>
      <c r="C596" s="14" t="s">
        <v>4563</v>
      </c>
      <c r="D596" s="14" t="s">
        <v>1960</v>
      </c>
      <c r="E596" s="14" t="s">
        <v>4564</v>
      </c>
      <c r="F596" s="15">
        <v>84.0</v>
      </c>
      <c r="I596" t="str">
        <f t="array" ref="I596">INDEX('Current 2025 Points'!$F$11:$F$77,MATCH(1,MMULT(--('Current 2025 Points'!$G$11:$N$17=D596),TRANSPOSE(COLUMN('Current 2025 Points'!$G$11:$N$17)^0)),0))</f>
        <v>#N/A</v>
      </c>
      <c r="J596" s="58"/>
      <c r="K596" s="58">
        <f>F596-IFERROR(VLOOKUP(D596,'Pre-transfer 2025 Ranking'!$D:$F,3,0),0)</f>
        <v>41</v>
      </c>
      <c r="L596">
        <f>countif('Pre-transfer 2025 Points'!$E$11:$L$17,D596)</f>
        <v>0</v>
      </c>
      <c r="M596" s="59">
        <f>countif('Current 2025 Points'!$G$11:$N$17,D596)</f>
        <v>0</v>
      </c>
    </row>
    <row r="597">
      <c r="A597" s="13">
        <v>596.0</v>
      </c>
      <c r="B597" s="13">
        <v>1095.0</v>
      </c>
      <c r="C597" s="14" t="s">
        <v>4565</v>
      </c>
      <c r="D597" s="14" t="s">
        <v>1289</v>
      </c>
      <c r="E597" s="14" t="s">
        <v>4315</v>
      </c>
      <c r="F597" s="15">
        <v>84.0</v>
      </c>
      <c r="I597" t="str">
        <f t="array" ref="I597">INDEX('Current 2025 Points'!$F$11:$F$77,MATCH(1,MMULT(--('Current 2025 Points'!$G$11:$N$17=D597),TRANSPOSE(COLUMN('Current 2025 Points'!$G$11:$N$17)^0)),0))</f>
        <v>#N/A</v>
      </c>
      <c r="J597" s="58"/>
      <c r="K597" s="58">
        <f>F597-IFERROR(VLOOKUP(D597,'Pre-transfer 2025 Ranking'!$D:$F,3,0),0)</f>
        <v>25</v>
      </c>
      <c r="L597">
        <f>countif('Pre-transfer 2025 Points'!$E$11:$L$17,D597)</f>
        <v>0</v>
      </c>
      <c r="M597" s="59">
        <f>countif('Current 2025 Points'!$G$11:$N$17,D597)</f>
        <v>0</v>
      </c>
    </row>
    <row r="598">
      <c r="A598" s="13">
        <v>597.0</v>
      </c>
      <c r="B598" s="13">
        <v>270.0</v>
      </c>
      <c r="C598" s="14" t="s">
        <v>4516</v>
      </c>
      <c r="D598" s="14" t="s">
        <v>1418</v>
      </c>
      <c r="E598" s="14" t="s">
        <v>376</v>
      </c>
      <c r="F598" s="15">
        <v>83.0</v>
      </c>
      <c r="I598" t="str">
        <f t="array" ref="I598">INDEX('Current 2025 Points'!$F$11:$F$77,MATCH(1,MMULT(--('Current 2025 Points'!$G$11:$N$17=D598),TRANSPOSE(COLUMN('Current 2025 Points'!$G$11:$N$17)^0)),0))</f>
        <v>#N/A</v>
      </c>
      <c r="J598" s="58"/>
      <c r="K598" s="58">
        <f>F598-IFERROR(VLOOKUP(D598,'Pre-transfer 2025 Ranking'!$D:$F,3,0),0)</f>
        <v>8</v>
      </c>
      <c r="L598">
        <f>countif('Pre-transfer 2025 Points'!$E$11:$L$17,D598)</f>
        <v>0</v>
      </c>
      <c r="M598" s="59">
        <f>countif('Current 2025 Points'!$G$11:$N$17,D598)</f>
        <v>0</v>
      </c>
    </row>
    <row r="599">
      <c r="A599" s="13">
        <v>598.0</v>
      </c>
      <c r="B599" s="14">
        <v>233.0</v>
      </c>
      <c r="C599" s="14" t="s">
        <v>4566</v>
      </c>
      <c r="D599" s="14" t="s">
        <v>1173</v>
      </c>
      <c r="E599" s="14" t="s">
        <v>130</v>
      </c>
      <c r="F599" s="15">
        <v>82.0</v>
      </c>
      <c r="I599" t="str">
        <f t="array" ref="I599">INDEX('Current 2025 Points'!$F$11:$F$77,MATCH(1,MMULT(--('Current 2025 Points'!$G$11:$N$17=D599),TRANSPOSE(COLUMN('Current 2025 Points'!$G$11:$N$17)^0)),0))</f>
        <v>#N/A</v>
      </c>
      <c r="J599" s="58"/>
      <c r="K599" s="58">
        <f>F599-IFERROR(VLOOKUP(D599,'Pre-transfer 2025 Ranking'!$D:$F,3,0),0)</f>
        <v>30</v>
      </c>
      <c r="L599">
        <f>countif('Pre-transfer 2025 Points'!$E$11:$L$17,D599)</f>
        <v>0</v>
      </c>
      <c r="M599" s="59">
        <f>countif('Current 2025 Points'!$G$11:$N$17,D599)</f>
        <v>0</v>
      </c>
    </row>
    <row r="600">
      <c r="A600" s="13">
        <v>599.0</v>
      </c>
      <c r="B600" s="13">
        <v>1522.0</v>
      </c>
      <c r="C600" s="14" t="s">
        <v>4567</v>
      </c>
      <c r="D600" s="14" t="s">
        <v>723</v>
      </c>
      <c r="E600" s="14" t="s">
        <v>4408</v>
      </c>
      <c r="F600" s="15">
        <v>82.0</v>
      </c>
      <c r="I600" t="str">
        <f t="array" ref="I600">INDEX('Current 2025 Points'!$F$11:$F$77,MATCH(1,MMULT(--('Current 2025 Points'!$G$11:$N$17=D600),TRANSPOSE(COLUMN('Current 2025 Points'!$G$11:$N$17)^0)),0))</f>
        <v>#N/A</v>
      </c>
      <c r="J600" s="58"/>
      <c r="K600" s="58">
        <f>F600-IFERROR(VLOOKUP(D600,'Pre-transfer 2025 Ranking'!$D:$F,3,0),0)</f>
        <v>32</v>
      </c>
      <c r="L600">
        <f>countif('Pre-transfer 2025 Points'!$E$11:$L$17,D600)</f>
        <v>0</v>
      </c>
      <c r="M600" s="59">
        <f>countif('Current 2025 Points'!$G$11:$N$17,D600)</f>
        <v>0</v>
      </c>
    </row>
    <row r="601">
      <c r="A601" s="13">
        <v>600.0</v>
      </c>
      <c r="B601" s="13">
        <v>1153.0</v>
      </c>
      <c r="C601" s="14" t="s">
        <v>1731</v>
      </c>
      <c r="D601" s="14" t="s">
        <v>1484</v>
      </c>
      <c r="E601" s="14" t="s">
        <v>4315</v>
      </c>
      <c r="F601" s="15">
        <v>82.0</v>
      </c>
      <c r="I601" t="str">
        <f t="array" ref="I601">INDEX('Current 2025 Points'!$F$11:$F$77,MATCH(1,MMULT(--('Current 2025 Points'!$G$11:$N$17=D601),TRANSPOSE(COLUMN('Current 2025 Points'!$G$11:$N$17)^0)),0))</f>
        <v>#N/A</v>
      </c>
      <c r="J601" s="58"/>
      <c r="K601" s="58">
        <f>F601-IFERROR(VLOOKUP(D601,'Pre-transfer 2025 Ranking'!$D:$F,3,0),0)</f>
        <v>52</v>
      </c>
      <c r="L601">
        <f>countif('Pre-transfer 2025 Points'!$E$11:$L$17,D601)</f>
        <v>0</v>
      </c>
      <c r="M601" s="59">
        <f>countif('Current 2025 Points'!$G$11:$N$17,D601)</f>
        <v>0</v>
      </c>
    </row>
    <row r="602">
      <c r="A602" s="13">
        <v>601.0</v>
      </c>
      <c r="B602" s="13">
        <v>1066.0</v>
      </c>
      <c r="C602" s="14" t="s">
        <v>186</v>
      </c>
      <c r="D602" s="14" t="s">
        <v>1961</v>
      </c>
      <c r="E602" s="14" t="s">
        <v>4448</v>
      </c>
      <c r="F602" s="15">
        <v>82.0</v>
      </c>
      <c r="I602" t="str">
        <f t="array" ref="I602">INDEX('Current 2025 Points'!$F$11:$F$77,MATCH(1,MMULT(--('Current 2025 Points'!$G$11:$N$17=D602),TRANSPOSE(COLUMN('Current 2025 Points'!$G$11:$N$17)^0)),0))</f>
        <v>#N/A</v>
      </c>
      <c r="J602" s="58"/>
      <c r="K602" s="58">
        <f>F602-IFERROR(VLOOKUP(D602,'Pre-transfer 2025 Ranking'!$D:$F,3,0),0)</f>
        <v>60</v>
      </c>
      <c r="L602">
        <f>countif('Pre-transfer 2025 Points'!$E$11:$L$17,D602)</f>
        <v>0</v>
      </c>
      <c r="M602" s="59">
        <f>countif('Current 2025 Points'!$G$11:$N$17,D602)</f>
        <v>0</v>
      </c>
    </row>
    <row r="603">
      <c r="A603" s="13">
        <v>602.0</v>
      </c>
      <c r="B603" s="13"/>
      <c r="C603" s="14" t="s">
        <v>351</v>
      </c>
      <c r="D603" s="14" t="s">
        <v>1962</v>
      </c>
      <c r="E603" s="14" t="s">
        <v>1795</v>
      </c>
      <c r="F603" s="15">
        <v>82.0</v>
      </c>
      <c r="I603" t="str">
        <f t="array" ref="I603">INDEX('Current 2025 Points'!$F$11:$F$77,MATCH(1,MMULT(--('Current 2025 Points'!$G$11:$N$17=D603),TRANSPOSE(COLUMN('Current 2025 Points'!$G$11:$N$17)^0)),0))</f>
        <v>#N/A</v>
      </c>
      <c r="J603" s="58"/>
      <c r="K603" s="58">
        <f>F603-IFERROR(VLOOKUP(D603,'Pre-transfer 2025 Ranking'!$D:$F,3,0),0)</f>
        <v>82</v>
      </c>
      <c r="L603">
        <f>countif('Pre-transfer 2025 Points'!$E$11:$L$17,D603)</f>
        <v>0</v>
      </c>
      <c r="M603" s="59">
        <f>countif('Current 2025 Points'!$G$11:$N$17,D603)</f>
        <v>0</v>
      </c>
    </row>
    <row r="604">
      <c r="A604" s="13">
        <v>603.0</v>
      </c>
      <c r="B604" s="13">
        <v>1638.0</v>
      </c>
      <c r="C604" s="14" t="s">
        <v>932</v>
      </c>
      <c r="D604" s="14" t="s">
        <v>1963</v>
      </c>
      <c r="E604" s="14" t="s">
        <v>324</v>
      </c>
      <c r="F604" s="15">
        <v>81.0</v>
      </c>
      <c r="I604" t="str">
        <f t="array" ref="I604">INDEX('Current 2025 Points'!$F$11:$F$77,MATCH(1,MMULT(--('Current 2025 Points'!$G$11:$N$17=D604),TRANSPOSE(COLUMN('Current 2025 Points'!$G$11:$N$17)^0)),0))</f>
        <v>#N/A</v>
      </c>
      <c r="J604" s="58"/>
      <c r="K604" s="58">
        <f>F604-IFERROR(VLOOKUP(D604,'Pre-transfer 2025 Ranking'!$D:$F,3,0),0)</f>
        <v>0</v>
      </c>
      <c r="L604">
        <f>countif('Pre-transfer 2025 Points'!$E$11:$L$17,D604)</f>
        <v>0</v>
      </c>
      <c r="M604" s="59">
        <f>countif('Current 2025 Points'!$G$11:$N$17,D604)</f>
        <v>0</v>
      </c>
    </row>
    <row r="605">
      <c r="A605" s="13">
        <v>604.0</v>
      </c>
      <c r="B605" s="13">
        <v>475.0</v>
      </c>
      <c r="C605" s="14" t="s">
        <v>676</v>
      </c>
      <c r="D605" s="14" t="s">
        <v>447</v>
      </c>
      <c r="E605" s="14" t="s">
        <v>510</v>
      </c>
      <c r="F605" s="15">
        <v>81.0</v>
      </c>
      <c r="I605" t="str">
        <f t="array" ref="I605">INDEX('Current 2025 Points'!$F$11:$F$77,MATCH(1,MMULT(--('Current 2025 Points'!$G$11:$N$17=D605),TRANSPOSE(COLUMN('Current 2025 Points'!$G$11:$N$17)^0)),0))</f>
        <v>#N/A</v>
      </c>
      <c r="J605" s="58"/>
      <c r="K605" s="58">
        <f>F605-IFERROR(VLOOKUP(D605,'Pre-transfer 2025 Ranking'!$D:$F,3,0),0)</f>
        <v>0</v>
      </c>
      <c r="L605">
        <f>countif('Pre-transfer 2025 Points'!$E$11:$L$17,D605)</f>
        <v>0</v>
      </c>
      <c r="M605" s="59">
        <f>countif('Current 2025 Points'!$G$11:$N$17,D605)</f>
        <v>0</v>
      </c>
    </row>
    <row r="606">
      <c r="A606" s="13">
        <v>605.0</v>
      </c>
      <c r="B606" s="13">
        <v>676.0</v>
      </c>
      <c r="C606" s="14" t="s">
        <v>4400</v>
      </c>
      <c r="D606" s="14" t="s">
        <v>917</v>
      </c>
      <c r="E606" s="14" t="s">
        <v>128</v>
      </c>
      <c r="F606" s="15">
        <v>81.0</v>
      </c>
      <c r="I606" t="str">
        <f t="array" ref="I606">INDEX('Current 2025 Points'!$F$11:$F$77,MATCH(1,MMULT(--('Current 2025 Points'!$G$11:$N$17=D606),TRANSPOSE(COLUMN('Current 2025 Points'!$G$11:$N$17)^0)),0))</f>
        <v>#N/A</v>
      </c>
      <c r="J606" s="58"/>
      <c r="K606" s="58">
        <f>F606-IFERROR(VLOOKUP(D606,'Pre-transfer 2025 Ranking'!$D:$F,3,0),0)</f>
        <v>46</v>
      </c>
      <c r="L606">
        <f>countif('Pre-transfer 2025 Points'!$E$11:$L$17,D606)</f>
        <v>0</v>
      </c>
      <c r="M606" s="59">
        <f>countif('Current 2025 Points'!$G$11:$N$17,D606)</f>
        <v>0</v>
      </c>
    </row>
    <row r="607">
      <c r="A607" s="13">
        <v>606.0</v>
      </c>
      <c r="B607" s="13">
        <v>728.0</v>
      </c>
      <c r="C607" s="14" t="s">
        <v>4568</v>
      </c>
      <c r="D607" s="14" t="s">
        <v>1729</v>
      </c>
      <c r="E607" s="14" t="s">
        <v>647</v>
      </c>
      <c r="F607" s="15">
        <v>81.0</v>
      </c>
      <c r="I607" t="str">
        <f t="array" ref="I607">INDEX('Current 2025 Points'!$F$11:$F$77,MATCH(1,MMULT(--('Current 2025 Points'!$G$11:$N$17=D607),TRANSPOSE(COLUMN('Current 2025 Points'!$G$11:$N$17)^0)),0))</f>
        <v>#N/A</v>
      </c>
      <c r="J607" s="58"/>
      <c r="K607" s="58">
        <f>F607-IFERROR(VLOOKUP(D607,'Pre-transfer 2025 Ranking'!$D:$F,3,0),0)</f>
        <v>7</v>
      </c>
      <c r="L607">
        <f>countif('Pre-transfer 2025 Points'!$E$11:$L$17,D607)</f>
        <v>0</v>
      </c>
      <c r="M607" s="59">
        <f>countif('Current 2025 Points'!$G$11:$N$17,D607)</f>
        <v>0</v>
      </c>
    </row>
    <row r="608">
      <c r="A608" s="13">
        <v>607.0</v>
      </c>
      <c r="B608" s="13">
        <v>887.0</v>
      </c>
      <c r="C608" s="14" t="s">
        <v>907</v>
      </c>
      <c r="D608" s="14" t="s">
        <v>1445</v>
      </c>
      <c r="E608" s="14" t="s">
        <v>4314</v>
      </c>
      <c r="F608" s="15">
        <v>81.0</v>
      </c>
      <c r="I608" t="str">
        <f t="array" ref="I608">INDEX('Current 2025 Points'!$F$11:$F$77,MATCH(1,MMULT(--('Current 2025 Points'!$G$11:$N$17=D608),TRANSPOSE(COLUMN('Current 2025 Points'!$G$11:$N$17)^0)),0))</f>
        <v>#N/A</v>
      </c>
      <c r="J608" s="58"/>
      <c r="K608" s="58">
        <f>F608-IFERROR(VLOOKUP(D608,'Pre-transfer 2025 Ranking'!$D:$F,3,0),0)</f>
        <v>28</v>
      </c>
      <c r="L608">
        <f>countif('Pre-transfer 2025 Points'!$E$11:$L$17,D608)</f>
        <v>0</v>
      </c>
      <c r="M608" s="59">
        <f>countif('Current 2025 Points'!$G$11:$N$17,D608)</f>
        <v>0</v>
      </c>
    </row>
    <row r="609">
      <c r="A609" s="13">
        <v>608.0</v>
      </c>
      <c r="B609" s="13">
        <v>809.0</v>
      </c>
      <c r="C609" s="14" t="s">
        <v>4501</v>
      </c>
      <c r="D609" s="14" t="s">
        <v>1327</v>
      </c>
      <c r="E609" s="14" t="s">
        <v>941</v>
      </c>
      <c r="F609" s="15">
        <v>80.0</v>
      </c>
      <c r="I609" t="str">
        <f t="array" ref="I609">INDEX('Current 2025 Points'!$F$11:$F$77,MATCH(1,MMULT(--('Current 2025 Points'!$G$11:$N$17=D609),TRANSPOSE(COLUMN('Current 2025 Points'!$G$11:$N$17)^0)),0))</f>
        <v>#N/A</v>
      </c>
      <c r="J609" s="58"/>
      <c r="K609" s="58">
        <f>F609-IFERROR(VLOOKUP(D609,'Pre-transfer 2025 Ranking'!$D:$F,3,0),0)</f>
        <v>52</v>
      </c>
      <c r="L609">
        <f>countif('Pre-transfer 2025 Points'!$E$11:$L$17,D609)</f>
        <v>0</v>
      </c>
      <c r="M609" s="59">
        <f>countif('Current 2025 Points'!$G$11:$N$17,D609)</f>
        <v>0</v>
      </c>
    </row>
    <row r="610">
      <c r="A610" s="13">
        <v>609.0</v>
      </c>
      <c r="B610" s="13">
        <v>571.0</v>
      </c>
      <c r="C610" s="14" t="s">
        <v>209</v>
      </c>
      <c r="D610" s="14" t="s">
        <v>1964</v>
      </c>
      <c r="E610" s="14" t="s">
        <v>121</v>
      </c>
      <c r="F610" s="15">
        <v>80.0</v>
      </c>
      <c r="I610" t="str">
        <f t="array" ref="I610">INDEX('Current 2025 Points'!$F$11:$F$77,MATCH(1,MMULT(--('Current 2025 Points'!$G$11:$N$17=D610),TRANSPOSE(COLUMN('Current 2025 Points'!$G$11:$N$17)^0)),0))</f>
        <v>#N/A</v>
      </c>
      <c r="J610" s="58"/>
      <c r="K610" s="58">
        <f>F610-IFERROR(VLOOKUP(D610,'Pre-transfer 2025 Ranking'!$D:$F,3,0),0)</f>
        <v>17</v>
      </c>
      <c r="L610">
        <f>countif('Pre-transfer 2025 Points'!$E$11:$L$17,D610)</f>
        <v>0</v>
      </c>
      <c r="M610" s="59">
        <f>countif('Current 2025 Points'!$G$11:$N$17,D610)</f>
        <v>0</v>
      </c>
    </row>
    <row r="611">
      <c r="A611" s="13">
        <v>610.0</v>
      </c>
      <c r="B611" s="13">
        <v>770.0</v>
      </c>
      <c r="C611" s="14" t="s">
        <v>534</v>
      </c>
      <c r="D611" s="14" t="s">
        <v>1483</v>
      </c>
      <c r="E611" s="14" t="s">
        <v>4330</v>
      </c>
      <c r="F611" s="15">
        <v>80.0</v>
      </c>
      <c r="I611" t="str">
        <f t="array" ref="I611">INDEX('Current 2025 Points'!$F$11:$F$77,MATCH(1,MMULT(--('Current 2025 Points'!$G$11:$N$17=D611),TRANSPOSE(COLUMN('Current 2025 Points'!$G$11:$N$17)^0)),0))</f>
        <v>#N/A</v>
      </c>
      <c r="J611" s="58"/>
      <c r="K611" s="58">
        <f>F611-IFERROR(VLOOKUP(D611,'Pre-transfer 2025 Ranking'!$D:$F,3,0),0)</f>
        <v>45</v>
      </c>
      <c r="L611">
        <f>countif('Pre-transfer 2025 Points'!$E$11:$L$17,D611)</f>
        <v>0</v>
      </c>
      <c r="M611" s="59">
        <f>countif('Current 2025 Points'!$G$11:$N$17,D611)</f>
        <v>0</v>
      </c>
    </row>
    <row r="612">
      <c r="A612" s="13">
        <v>611.0</v>
      </c>
      <c r="B612" s="13">
        <v>1863.0</v>
      </c>
      <c r="C612" s="14" t="s">
        <v>4569</v>
      </c>
      <c r="D612" s="14" t="s">
        <v>947</v>
      </c>
      <c r="E612" s="14" t="s">
        <v>440</v>
      </c>
      <c r="F612" s="15">
        <v>80.0</v>
      </c>
      <c r="I612" t="str">
        <f t="array" ref="I612">INDEX('Current 2025 Points'!$F$11:$F$77,MATCH(1,MMULT(--('Current 2025 Points'!$G$11:$N$17=D612),TRANSPOSE(COLUMN('Current 2025 Points'!$G$11:$N$17)^0)),0))</f>
        <v>#N/A</v>
      </c>
      <c r="J612" s="58"/>
      <c r="K612" s="58">
        <f>F612-IFERROR(VLOOKUP(D612,'Pre-transfer 2025 Ranking'!$D:$F,3,0),0)</f>
        <v>41</v>
      </c>
      <c r="L612">
        <f>countif('Pre-transfer 2025 Points'!$E$11:$L$17,D612)</f>
        <v>0</v>
      </c>
      <c r="M612" s="59">
        <f>countif('Current 2025 Points'!$G$11:$N$17,D612)</f>
        <v>0</v>
      </c>
    </row>
    <row r="613">
      <c r="A613" s="13">
        <v>612.0</v>
      </c>
      <c r="B613" s="13">
        <v>812.0</v>
      </c>
      <c r="C613" s="14" t="s">
        <v>4397</v>
      </c>
      <c r="D613" s="14" t="s">
        <v>1227</v>
      </c>
      <c r="E613" s="14" t="s">
        <v>4326</v>
      </c>
      <c r="F613" s="15">
        <v>80.0</v>
      </c>
      <c r="I613" t="str">
        <f t="array" ref="I613">INDEX('Current 2025 Points'!$F$11:$F$77,MATCH(1,MMULT(--('Current 2025 Points'!$G$11:$N$17=D613),TRANSPOSE(COLUMN('Current 2025 Points'!$G$11:$N$17)^0)),0))</f>
        <v>#N/A</v>
      </c>
      <c r="J613" s="58"/>
      <c r="K613" s="58">
        <f>F613-IFERROR(VLOOKUP(D613,'Pre-transfer 2025 Ranking'!$D:$F,3,0),0)</f>
        <v>30</v>
      </c>
      <c r="L613">
        <f>countif('Pre-transfer 2025 Points'!$E$11:$L$17,D613)</f>
        <v>0</v>
      </c>
      <c r="M613" s="59">
        <f>countif('Current 2025 Points'!$G$11:$N$17,D613)</f>
        <v>0</v>
      </c>
    </row>
    <row r="614">
      <c r="A614" s="13">
        <v>613.0</v>
      </c>
      <c r="B614" s="13"/>
      <c r="C614" s="14" t="s">
        <v>351</v>
      </c>
      <c r="D614" s="14" t="s">
        <v>464</v>
      </c>
      <c r="E614" s="14" t="s">
        <v>465</v>
      </c>
      <c r="F614" s="15">
        <v>79.0</v>
      </c>
      <c r="I614" t="str">
        <f t="array" ref="I614">INDEX('Current 2025 Points'!$F$11:$F$77,MATCH(1,MMULT(--('Current 2025 Points'!$G$11:$N$17=D614),TRANSPOSE(COLUMN('Current 2025 Points'!$G$11:$N$17)^0)),0))</f>
        <v>#N/A</v>
      </c>
      <c r="J614" s="58"/>
      <c r="K614" s="58">
        <f>F614-IFERROR(VLOOKUP(D614,'Pre-transfer 2025 Ranking'!$D:$F,3,0),0)</f>
        <v>53</v>
      </c>
      <c r="L614">
        <f>countif('Pre-transfer 2025 Points'!$E$11:$L$17,D614)</f>
        <v>0</v>
      </c>
      <c r="M614" s="59">
        <f>countif('Current 2025 Points'!$G$11:$N$17,D614)</f>
        <v>0</v>
      </c>
    </row>
    <row r="615">
      <c r="A615" s="13">
        <v>614.0</v>
      </c>
      <c r="B615" s="13">
        <v>493.0</v>
      </c>
      <c r="C615" s="14" t="s">
        <v>4424</v>
      </c>
      <c r="D615" s="14" t="s">
        <v>1965</v>
      </c>
      <c r="E615" s="14" t="s">
        <v>704</v>
      </c>
      <c r="F615" s="15">
        <v>79.0</v>
      </c>
      <c r="I615" t="str">
        <f t="array" ref="I615">INDEX('Current 2025 Points'!$F$11:$F$77,MATCH(1,MMULT(--('Current 2025 Points'!$G$11:$N$17=D615),TRANSPOSE(COLUMN('Current 2025 Points'!$G$11:$N$17)^0)),0))</f>
        <v>#N/A</v>
      </c>
      <c r="J615" s="58"/>
      <c r="K615" s="58">
        <f>F615-IFERROR(VLOOKUP(D615,'Pre-transfer 2025 Ranking'!$D:$F,3,0),0)</f>
        <v>79</v>
      </c>
      <c r="L615">
        <f>countif('Pre-transfer 2025 Points'!$E$11:$L$17,D615)</f>
        <v>0</v>
      </c>
      <c r="M615" s="59">
        <f>countif('Current 2025 Points'!$G$11:$N$17,D615)</f>
        <v>0</v>
      </c>
    </row>
    <row r="616">
      <c r="A616" s="13">
        <v>615.0</v>
      </c>
      <c r="B616" s="13">
        <v>414.0</v>
      </c>
      <c r="C616" s="14" t="s">
        <v>4570</v>
      </c>
      <c r="D616" s="14" t="s">
        <v>708</v>
      </c>
      <c r="E616" s="14" t="s">
        <v>98</v>
      </c>
      <c r="F616" s="15">
        <v>79.0</v>
      </c>
      <c r="I616" t="str">
        <f t="array" ref="I616">INDEX('Current 2025 Points'!$F$11:$F$77,MATCH(1,MMULT(--('Current 2025 Points'!$G$11:$N$17=D616),TRANSPOSE(COLUMN('Current 2025 Points'!$G$11:$N$17)^0)),0))</f>
        <v>#N/A</v>
      </c>
      <c r="J616" s="58"/>
      <c r="K616" s="58">
        <f>F616-IFERROR(VLOOKUP(D616,'Pre-transfer 2025 Ranking'!$D:$F,3,0),0)</f>
        <v>5</v>
      </c>
      <c r="L616">
        <f>countif('Pre-transfer 2025 Points'!$E$11:$L$17,D616)</f>
        <v>0</v>
      </c>
      <c r="M616" s="59">
        <f>countif('Current 2025 Points'!$G$11:$N$17,D616)</f>
        <v>0</v>
      </c>
    </row>
    <row r="617">
      <c r="A617" s="13">
        <v>616.0</v>
      </c>
      <c r="B617" s="13">
        <v>700.0</v>
      </c>
      <c r="C617" s="14" t="s">
        <v>4571</v>
      </c>
      <c r="D617" s="14" t="s">
        <v>1764</v>
      </c>
      <c r="E617" s="14" t="s">
        <v>324</v>
      </c>
      <c r="F617" s="15">
        <v>79.0</v>
      </c>
      <c r="I617" t="str">
        <f t="array" ref="I617">INDEX('Current 2025 Points'!$F$11:$F$77,MATCH(1,MMULT(--('Current 2025 Points'!$G$11:$N$17=D617),TRANSPOSE(COLUMN('Current 2025 Points'!$G$11:$N$17)^0)),0))</f>
        <v>#N/A</v>
      </c>
      <c r="J617" s="58"/>
      <c r="K617" s="58">
        <f>F617-IFERROR(VLOOKUP(D617,'Pre-transfer 2025 Ranking'!$D:$F,3,0),0)</f>
        <v>9</v>
      </c>
      <c r="L617">
        <f>countif('Pre-transfer 2025 Points'!$E$11:$L$17,D617)</f>
        <v>0</v>
      </c>
      <c r="M617" s="59">
        <f>countif('Current 2025 Points'!$G$11:$N$17,D617)</f>
        <v>0</v>
      </c>
    </row>
    <row r="618">
      <c r="A618" s="13">
        <v>617.0</v>
      </c>
      <c r="B618" s="13">
        <v>1190.0</v>
      </c>
      <c r="C618" s="14" t="s">
        <v>616</v>
      </c>
      <c r="D618" s="14" t="s">
        <v>201</v>
      </c>
      <c r="E618" s="14" t="s">
        <v>115</v>
      </c>
      <c r="F618" s="15">
        <v>78.0</v>
      </c>
      <c r="I618" t="str">
        <f t="array" ref="I618">INDEX('Current 2025 Points'!$F$11:$F$77,MATCH(1,MMULT(--('Current 2025 Points'!$G$11:$N$17=D618),TRANSPOSE(COLUMN('Current 2025 Points'!$G$11:$N$17)^0)),0))</f>
        <v>#N/A</v>
      </c>
      <c r="J618" s="58"/>
      <c r="K618" s="58">
        <f>F618-IFERROR(VLOOKUP(D618,'Pre-transfer 2025 Ranking'!$D:$F,3,0),0)</f>
        <v>28</v>
      </c>
      <c r="L618">
        <f>countif('Pre-transfer 2025 Points'!$E$11:$L$17,D618)</f>
        <v>0</v>
      </c>
      <c r="M618" s="59">
        <f>countif('Current 2025 Points'!$G$11:$N$17,D618)</f>
        <v>0</v>
      </c>
    </row>
    <row r="619">
      <c r="A619" s="13">
        <v>618.0</v>
      </c>
      <c r="B619" s="13">
        <v>1079.0</v>
      </c>
      <c r="C619" s="14" t="s">
        <v>1565</v>
      </c>
      <c r="D619" s="14" t="s">
        <v>1966</v>
      </c>
      <c r="E619" s="14" t="s">
        <v>879</v>
      </c>
      <c r="F619" s="15">
        <v>78.0</v>
      </c>
      <c r="I619" t="str">
        <f t="array" ref="I619">INDEX('Current 2025 Points'!$F$11:$F$77,MATCH(1,MMULT(--('Current 2025 Points'!$G$11:$N$17=D619),TRANSPOSE(COLUMN('Current 2025 Points'!$G$11:$N$17)^0)),0))</f>
        <v>#N/A</v>
      </c>
      <c r="J619" s="58"/>
      <c r="K619" s="58">
        <f>F619-IFERROR(VLOOKUP(D619,'Pre-transfer 2025 Ranking'!$D:$F,3,0),0)</f>
        <v>2</v>
      </c>
      <c r="L619">
        <f>countif('Pre-transfer 2025 Points'!$E$11:$L$17,D619)</f>
        <v>0</v>
      </c>
      <c r="M619" s="59">
        <f>countif('Current 2025 Points'!$G$11:$N$17,D619)</f>
        <v>0</v>
      </c>
    </row>
    <row r="620">
      <c r="A620" s="13">
        <v>619.0</v>
      </c>
      <c r="B620" s="13">
        <v>1353.0</v>
      </c>
      <c r="C620" s="14" t="s">
        <v>962</v>
      </c>
      <c r="D620" s="14" t="s">
        <v>1051</v>
      </c>
      <c r="E620" s="14" t="s">
        <v>137</v>
      </c>
      <c r="F620" s="15">
        <v>77.0</v>
      </c>
      <c r="I620" t="str">
        <f t="array" ref="I620">INDEX('Current 2025 Points'!$F$11:$F$77,MATCH(1,MMULT(--('Current 2025 Points'!$G$11:$N$17=D620),TRANSPOSE(COLUMN('Current 2025 Points'!$G$11:$N$17)^0)),0))</f>
        <v>#N/A</v>
      </c>
      <c r="J620" s="58"/>
      <c r="K620" s="58">
        <f>F620-IFERROR(VLOOKUP(D620,'Pre-transfer 2025 Ranking'!$D:$F,3,0),0)</f>
        <v>62</v>
      </c>
      <c r="L620">
        <f>countif('Pre-transfer 2025 Points'!$E$11:$L$17,D620)</f>
        <v>0</v>
      </c>
      <c r="M620" s="59">
        <f>countif('Current 2025 Points'!$G$11:$N$17,D620)</f>
        <v>0</v>
      </c>
    </row>
    <row r="621">
      <c r="A621" s="13">
        <v>620.0</v>
      </c>
      <c r="B621" s="13">
        <v>1192.0</v>
      </c>
      <c r="C621" s="14" t="s">
        <v>573</v>
      </c>
      <c r="D621" s="14" t="s">
        <v>1967</v>
      </c>
      <c r="E621" s="14" t="s">
        <v>1398</v>
      </c>
      <c r="F621" s="15">
        <v>77.0</v>
      </c>
      <c r="I621" t="str">
        <f t="array" ref="I621">INDEX('Current 2025 Points'!$F$11:$F$77,MATCH(1,MMULT(--('Current 2025 Points'!$G$11:$N$17=D621),TRANSPOSE(COLUMN('Current 2025 Points'!$G$11:$N$17)^0)),0))</f>
        <v>#N/A</v>
      </c>
      <c r="J621" s="58"/>
      <c r="K621" s="58">
        <f>F621-IFERROR(VLOOKUP(D621,'Pre-transfer 2025 Ranking'!$D:$F,3,0),0)</f>
        <v>40</v>
      </c>
      <c r="L621">
        <f>countif('Pre-transfer 2025 Points'!$E$11:$L$17,D621)</f>
        <v>0</v>
      </c>
      <c r="M621" s="59">
        <f>countif('Current 2025 Points'!$G$11:$N$17,D621)</f>
        <v>0</v>
      </c>
    </row>
    <row r="622">
      <c r="A622" s="13">
        <v>621.0</v>
      </c>
      <c r="B622" s="13">
        <v>1251.0</v>
      </c>
      <c r="C622" s="14" t="s">
        <v>1063</v>
      </c>
      <c r="D622" s="14" t="s">
        <v>1968</v>
      </c>
      <c r="E622" s="14" t="s">
        <v>115</v>
      </c>
      <c r="F622" s="15">
        <v>77.0</v>
      </c>
      <c r="I622" t="str">
        <f t="array" ref="I622">INDEX('Current 2025 Points'!$F$11:$F$77,MATCH(1,MMULT(--('Current 2025 Points'!$G$11:$N$17=D622),TRANSPOSE(COLUMN('Current 2025 Points'!$G$11:$N$17)^0)),0))</f>
        <v>#N/A</v>
      </c>
      <c r="J622" s="58"/>
      <c r="K622" s="58">
        <f>F622-IFERROR(VLOOKUP(D622,'Pre-transfer 2025 Ranking'!$D:$F,3,0),0)</f>
        <v>62</v>
      </c>
      <c r="L622">
        <f>countif('Pre-transfer 2025 Points'!$E$11:$L$17,D622)</f>
        <v>0</v>
      </c>
      <c r="M622" s="59">
        <f>countif('Current 2025 Points'!$G$11:$N$17,D622)</f>
        <v>0</v>
      </c>
    </row>
    <row r="623">
      <c r="A623" s="13">
        <v>622.0</v>
      </c>
      <c r="B623" s="13">
        <v>260.0</v>
      </c>
      <c r="C623" s="14" t="s">
        <v>4572</v>
      </c>
      <c r="D623" s="14" t="s">
        <v>997</v>
      </c>
      <c r="E623" s="14" t="s">
        <v>998</v>
      </c>
      <c r="F623" s="15">
        <v>77.0</v>
      </c>
      <c r="I623" t="str">
        <f t="array" ref="I623">INDEX('Current 2025 Points'!$F$11:$F$77,MATCH(1,MMULT(--('Current 2025 Points'!$G$11:$N$17=D623),TRANSPOSE(COLUMN('Current 2025 Points'!$G$11:$N$17)^0)),0))</f>
        <v>#N/A</v>
      </c>
      <c r="J623" s="58"/>
      <c r="K623" s="58">
        <f>F623-IFERROR(VLOOKUP(D623,'Pre-transfer 2025 Ranking'!$D:$F,3,0),0)</f>
        <v>46</v>
      </c>
      <c r="L623">
        <f>countif('Pre-transfer 2025 Points'!$E$11:$L$17,D623)</f>
        <v>0</v>
      </c>
      <c r="M623" s="59">
        <f>countif('Current 2025 Points'!$G$11:$N$17,D623)</f>
        <v>0</v>
      </c>
    </row>
    <row r="624">
      <c r="A624" s="13">
        <v>623.0</v>
      </c>
      <c r="B624" s="13">
        <v>2228.0</v>
      </c>
      <c r="C624" s="14" t="s">
        <v>4573</v>
      </c>
      <c r="D624" s="14" t="s">
        <v>1166</v>
      </c>
      <c r="E624" s="14" t="s">
        <v>1086</v>
      </c>
      <c r="F624" s="15">
        <v>77.0</v>
      </c>
      <c r="I624" t="str">
        <f t="array" ref="I624">INDEX('Current 2025 Points'!$F$11:$F$77,MATCH(1,MMULT(--('Current 2025 Points'!$G$11:$N$17=D624),TRANSPOSE(COLUMN('Current 2025 Points'!$G$11:$N$17)^0)),0))</f>
        <v>#N/A</v>
      </c>
      <c r="J624" s="58"/>
      <c r="K624" s="58">
        <f>F624-IFERROR(VLOOKUP(D624,'Pre-transfer 2025 Ranking'!$D:$F,3,0),0)</f>
        <v>27</v>
      </c>
      <c r="L624">
        <f>countif('Pre-transfer 2025 Points'!$E$11:$L$17,D624)</f>
        <v>0</v>
      </c>
      <c r="M624" s="59">
        <f>countif('Current 2025 Points'!$G$11:$N$17,D624)</f>
        <v>0</v>
      </c>
    </row>
    <row r="625">
      <c r="A625" s="13">
        <v>624.0</v>
      </c>
      <c r="B625" s="13">
        <v>948.0</v>
      </c>
      <c r="C625" s="14" t="s">
        <v>1061</v>
      </c>
      <c r="D625" s="14" t="s">
        <v>1969</v>
      </c>
      <c r="E625" s="14" t="s">
        <v>4574</v>
      </c>
      <c r="F625" s="15">
        <v>77.0</v>
      </c>
      <c r="I625" t="str">
        <f t="array" ref="I625">INDEX('Current 2025 Points'!$F$11:$F$77,MATCH(1,MMULT(--('Current 2025 Points'!$G$11:$N$17=D625),TRANSPOSE(COLUMN('Current 2025 Points'!$G$11:$N$17)^0)),0))</f>
        <v>#N/A</v>
      </c>
      <c r="J625" s="58"/>
      <c r="K625" s="58">
        <f>F625-IFERROR(VLOOKUP(D625,'Pre-transfer 2025 Ranking'!$D:$F,3,0),0)</f>
        <v>0</v>
      </c>
      <c r="L625">
        <f>countif('Pre-transfer 2025 Points'!$E$11:$L$17,D625)</f>
        <v>0</v>
      </c>
      <c r="M625" s="59">
        <f>countif('Current 2025 Points'!$G$11:$N$17,D625)</f>
        <v>0</v>
      </c>
    </row>
    <row r="626">
      <c r="A626" s="13">
        <v>625.0</v>
      </c>
      <c r="B626" s="13">
        <v>1161.0</v>
      </c>
      <c r="C626" s="14" t="s">
        <v>4575</v>
      </c>
      <c r="D626" s="14" t="s">
        <v>969</v>
      </c>
      <c r="E626" s="14" t="s">
        <v>208</v>
      </c>
      <c r="F626" s="15">
        <v>76.0</v>
      </c>
      <c r="I626" t="str">
        <f t="array" ref="I626">INDEX('Current 2025 Points'!$F$11:$F$77,MATCH(1,MMULT(--('Current 2025 Points'!$G$11:$N$17=D626),TRANSPOSE(COLUMN('Current 2025 Points'!$G$11:$N$17)^0)),0))</f>
        <v>#N/A</v>
      </c>
      <c r="J626" s="58"/>
      <c r="K626" s="58">
        <f>F626-IFERROR(VLOOKUP(D626,'Pre-transfer 2025 Ranking'!$D:$F,3,0),0)</f>
        <v>21</v>
      </c>
      <c r="L626">
        <f>countif('Pre-transfer 2025 Points'!$E$11:$L$17,D626)</f>
        <v>0</v>
      </c>
      <c r="M626" s="59">
        <f>countif('Current 2025 Points'!$G$11:$N$17,D626)</f>
        <v>0</v>
      </c>
    </row>
    <row r="627">
      <c r="A627" s="13">
        <v>626.0</v>
      </c>
      <c r="B627" s="13"/>
      <c r="C627" s="14" t="s">
        <v>351</v>
      </c>
      <c r="D627" s="14" t="s">
        <v>1970</v>
      </c>
      <c r="E627" s="14" t="s">
        <v>93</v>
      </c>
      <c r="F627" s="15">
        <v>76.0</v>
      </c>
      <c r="I627" t="str">
        <f t="array" ref="I627">INDEX('Current 2025 Points'!$F$11:$F$77,MATCH(1,MMULT(--('Current 2025 Points'!$G$11:$N$17=D627),TRANSPOSE(COLUMN('Current 2025 Points'!$G$11:$N$17)^0)),0))</f>
        <v>#N/A</v>
      </c>
      <c r="J627" s="58"/>
      <c r="K627" s="58">
        <f>F627-IFERROR(VLOOKUP(D627,'Pre-transfer 2025 Ranking'!$D:$F,3,0),0)</f>
        <v>36</v>
      </c>
      <c r="L627">
        <f>countif('Pre-transfer 2025 Points'!$E$11:$L$17,D627)</f>
        <v>0</v>
      </c>
      <c r="M627" s="59">
        <f>countif('Current 2025 Points'!$G$11:$N$17,D627)</f>
        <v>0</v>
      </c>
    </row>
    <row r="628">
      <c r="A628" s="13">
        <v>627.0</v>
      </c>
      <c r="B628" s="14">
        <v>311.0</v>
      </c>
      <c r="C628" s="14" t="s">
        <v>4576</v>
      </c>
      <c r="D628" s="14" t="s">
        <v>1971</v>
      </c>
      <c r="E628" s="14" t="s">
        <v>324</v>
      </c>
      <c r="F628" s="15">
        <v>76.0</v>
      </c>
      <c r="I628" t="str">
        <f t="array" ref="I628">INDEX('Current 2025 Points'!$F$11:$F$77,MATCH(1,MMULT(--('Current 2025 Points'!$G$11:$N$17=D628),TRANSPOSE(COLUMN('Current 2025 Points'!$G$11:$N$17)^0)),0))</f>
        <v>#N/A</v>
      </c>
      <c r="J628" s="58"/>
      <c r="K628" s="58">
        <f>F628-IFERROR(VLOOKUP(D628,'Pre-transfer 2025 Ranking'!$D:$F,3,0),0)</f>
        <v>14</v>
      </c>
      <c r="L628">
        <f>countif('Pre-transfer 2025 Points'!$E$11:$L$17,D628)</f>
        <v>0</v>
      </c>
      <c r="M628" s="59">
        <f>countif('Current 2025 Points'!$G$11:$N$17,D628)</f>
        <v>0</v>
      </c>
    </row>
    <row r="629">
      <c r="A629" s="13">
        <v>628.0</v>
      </c>
      <c r="B629" s="13">
        <v>996.0</v>
      </c>
      <c r="C629" s="14" t="s">
        <v>4577</v>
      </c>
      <c r="D629" s="14" t="s">
        <v>1972</v>
      </c>
      <c r="E629" s="14" t="s">
        <v>157</v>
      </c>
      <c r="F629" s="15">
        <v>75.0</v>
      </c>
      <c r="I629" t="str">
        <f t="array" ref="I629">INDEX('Current 2025 Points'!$F$11:$F$77,MATCH(1,MMULT(--('Current 2025 Points'!$G$11:$N$17=D629),TRANSPOSE(COLUMN('Current 2025 Points'!$G$11:$N$17)^0)),0))</f>
        <v>#N/A</v>
      </c>
      <c r="J629" s="58"/>
      <c r="K629" s="58">
        <f>F629-IFERROR(VLOOKUP(D629,'Pre-transfer 2025 Ranking'!$D:$F,3,0),0)</f>
        <v>15</v>
      </c>
      <c r="L629">
        <f>countif('Pre-transfer 2025 Points'!$E$11:$L$17,D629)</f>
        <v>0</v>
      </c>
      <c r="M629" s="59">
        <f>countif('Current 2025 Points'!$G$11:$N$17,D629)</f>
        <v>0</v>
      </c>
    </row>
    <row r="630">
      <c r="A630" s="13">
        <v>629.0</v>
      </c>
      <c r="B630" s="13">
        <v>614.0</v>
      </c>
      <c r="C630" s="14" t="s">
        <v>1226</v>
      </c>
      <c r="D630" s="14" t="s">
        <v>746</v>
      </c>
      <c r="E630" s="14" t="s">
        <v>4325</v>
      </c>
      <c r="F630" s="15">
        <v>75.0</v>
      </c>
      <c r="I630" t="str">
        <f t="array" ref="I630">INDEX('Current 2025 Points'!$F$11:$F$77,MATCH(1,MMULT(--('Current 2025 Points'!$G$11:$N$17=D630),TRANSPOSE(COLUMN('Current 2025 Points'!$G$11:$N$17)^0)),0))</f>
        <v>#N/A</v>
      </c>
      <c r="J630" s="58"/>
      <c r="K630" s="58">
        <f>F630-IFERROR(VLOOKUP(D630,'Pre-transfer 2025 Ranking'!$D:$F,3,0),0)</f>
        <v>25</v>
      </c>
      <c r="L630">
        <f>countif('Pre-transfer 2025 Points'!$E$11:$L$17,D630)</f>
        <v>0</v>
      </c>
      <c r="M630" s="59">
        <f>countif('Current 2025 Points'!$G$11:$N$17,D630)</f>
        <v>0</v>
      </c>
    </row>
    <row r="631">
      <c r="A631" s="13">
        <v>630.0</v>
      </c>
      <c r="B631" s="13">
        <v>1237.0</v>
      </c>
      <c r="C631" s="14" t="s">
        <v>553</v>
      </c>
      <c r="D631" s="14" t="s">
        <v>387</v>
      </c>
      <c r="E631" s="14" t="s">
        <v>388</v>
      </c>
      <c r="F631" s="15">
        <v>75.0</v>
      </c>
      <c r="I631" t="str">
        <f t="array" ref="I631">INDEX('Current 2025 Points'!$F$11:$F$77,MATCH(1,MMULT(--('Current 2025 Points'!$G$11:$N$17=D631),TRANSPOSE(COLUMN('Current 2025 Points'!$G$11:$N$17)^0)),0))</f>
        <v>#N/A</v>
      </c>
      <c r="J631" s="58"/>
      <c r="K631" s="58">
        <f>F631-IFERROR(VLOOKUP(D631,'Pre-transfer 2025 Ranking'!$D:$F,3,0),0)</f>
        <v>36</v>
      </c>
      <c r="L631">
        <f>countif('Pre-transfer 2025 Points'!$E$11:$L$17,D631)</f>
        <v>0</v>
      </c>
      <c r="M631" s="59">
        <f>countif('Current 2025 Points'!$G$11:$N$17,D631)</f>
        <v>0</v>
      </c>
    </row>
    <row r="632">
      <c r="A632" s="13">
        <v>631.0</v>
      </c>
      <c r="B632" s="13">
        <v>646.0</v>
      </c>
      <c r="C632" s="14" t="s">
        <v>140</v>
      </c>
      <c r="D632" s="14" t="s">
        <v>1272</v>
      </c>
      <c r="E632" s="14" t="s">
        <v>4317</v>
      </c>
      <c r="F632" s="15">
        <v>75.0</v>
      </c>
      <c r="I632" t="str">
        <f t="array" ref="I632">INDEX('Current 2025 Points'!$F$11:$F$77,MATCH(1,MMULT(--('Current 2025 Points'!$G$11:$N$17=D632),TRANSPOSE(COLUMN('Current 2025 Points'!$G$11:$N$17)^0)),0))</f>
        <v>#N/A</v>
      </c>
      <c r="J632" s="58"/>
      <c r="K632" s="58">
        <f>F632-IFERROR(VLOOKUP(D632,'Pre-transfer 2025 Ranking'!$D:$F,3,0),0)</f>
        <v>40</v>
      </c>
      <c r="L632">
        <f>countif('Pre-transfer 2025 Points'!$E$11:$L$17,D632)</f>
        <v>0</v>
      </c>
      <c r="M632" s="59">
        <f>countif('Current 2025 Points'!$G$11:$N$17,D632)</f>
        <v>0</v>
      </c>
    </row>
    <row r="633">
      <c r="A633" s="13">
        <v>632.0</v>
      </c>
      <c r="B633" s="13">
        <v>1888.0</v>
      </c>
      <c r="C633" s="14" t="s">
        <v>4578</v>
      </c>
      <c r="D633" s="14" t="s">
        <v>1973</v>
      </c>
      <c r="E633" s="14" t="s">
        <v>347</v>
      </c>
      <c r="F633" s="15">
        <v>75.0</v>
      </c>
      <c r="I633" t="str">
        <f t="array" ref="I633">INDEX('Current 2025 Points'!$F$11:$F$77,MATCH(1,MMULT(--('Current 2025 Points'!$G$11:$N$17=D633),TRANSPOSE(COLUMN('Current 2025 Points'!$G$11:$N$17)^0)),0))</f>
        <v>#N/A</v>
      </c>
      <c r="J633" s="58"/>
      <c r="K633" s="58">
        <f>F633-IFERROR(VLOOKUP(D633,'Pre-transfer 2025 Ranking'!$D:$F,3,0),0)</f>
        <v>33</v>
      </c>
      <c r="L633">
        <f>countif('Pre-transfer 2025 Points'!$E$11:$L$17,D633)</f>
        <v>0</v>
      </c>
      <c r="M633" s="59">
        <f>countif('Current 2025 Points'!$G$11:$N$17,D633)</f>
        <v>0</v>
      </c>
    </row>
    <row r="634">
      <c r="A634" s="13">
        <v>633.0</v>
      </c>
      <c r="B634" s="13">
        <v>1234.0</v>
      </c>
      <c r="C634" s="14" t="s">
        <v>1296</v>
      </c>
      <c r="D634" s="14" t="s">
        <v>1245</v>
      </c>
      <c r="E634" s="14" t="s">
        <v>388</v>
      </c>
      <c r="F634" s="15">
        <v>74.0</v>
      </c>
      <c r="I634" t="str">
        <f t="array" ref="I634">INDEX('Current 2025 Points'!$F$11:$F$77,MATCH(1,MMULT(--('Current 2025 Points'!$G$11:$N$17=D634),TRANSPOSE(COLUMN('Current 2025 Points'!$G$11:$N$17)^0)),0))</f>
        <v>#N/A</v>
      </c>
      <c r="J634" s="58"/>
      <c r="K634" s="58">
        <f>F634-IFERROR(VLOOKUP(D634,'Pre-transfer 2025 Ranking'!$D:$F,3,0),0)</f>
        <v>62</v>
      </c>
      <c r="L634">
        <f>countif('Pre-transfer 2025 Points'!$E$11:$L$17,D634)</f>
        <v>0</v>
      </c>
      <c r="M634" s="59">
        <f>countif('Current 2025 Points'!$G$11:$N$17,D634)</f>
        <v>0</v>
      </c>
    </row>
    <row r="635">
      <c r="A635" s="13">
        <v>634.0</v>
      </c>
      <c r="B635" s="14">
        <v>740.0</v>
      </c>
      <c r="C635" s="14" t="s">
        <v>225</v>
      </c>
      <c r="D635" s="14" t="s">
        <v>829</v>
      </c>
      <c r="E635" s="14" t="s">
        <v>347</v>
      </c>
      <c r="F635" s="15">
        <v>74.0</v>
      </c>
      <c r="I635" t="str">
        <f t="array" ref="I635">INDEX('Current 2025 Points'!$F$11:$F$77,MATCH(1,MMULT(--('Current 2025 Points'!$G$11:$N$17=D635),TRANSPOSE(COLUMN('Current 2025 Points'!$G$11:$N$17)^0)),0))</f>
        <v>#N/A</v>
      </c>
      <c r="J635" s="58"/>
      <c r="K635" s="58">
        <f>F635-IFERROR(VLOOKUP(D635,'Pre-transfer 2025 Ranking'!$D:$F,3,0),0)</f>
        <v>29</v>
      </c>
      <c r="L635">
        <f>countif('Pre-transfer 2025 Points'!$E$11:$L$17,D635)</f>
        <v>0</v>
      </c>
      <c r="M635" s="59">
        <f>countif('Current 2025 Points'!$G$11:$N$17,D635)</f>
        <v>0</v>
      </c>
    </row>
    <row r="636">
      <c r="A636" s="13">
        <v>635.0</v>
      </c>
      <c r="B636" s="13">
        <v>638.0</v>
      </c>
      <c r="C636" s="14" t="s">
        <v>118</v>
      </c>
      <c r="D636" s="14" t="s">
        <v>1592</v>
      </c>
      <c r="E636" s="14" t="s">
        <v>388</v>
      </c>
      <c r="F636" s="15">
        <v>74.0</v>
      </c>
      <c r="I636" t="str">
        <f t="array" ref="I636">INDEX('Current 2025 Points'!$F$11:$F$77,MATCH(1,MMULT(--('Current 2025 Points'!$G$11:$N$17=D636),TRANSPOSE(COLUMN('Current 2025 Points'!$G$11:$N$17)^0)),0))</f>
        <v>#N/A</v>
      </c>
      <c r="J636" s="58"/>
      <c r="K636" s="58">
        <f>F636-IFERROR(VLOOKUP(D636,'Pre-transfer 2025 Ranking'!$D:$F,3,0),0)</f>
        <v>25</v>
      </c>
      <c r="L636">
        <f>countif('Pre-transfer 2025 Points'!$E$11:$L$17,D636)</f>
        <v>0</v>
      </c>
      <c r="M636" s="59">
        <f>countif('Current 2025 Points'!$G$11:$N$17,D636)</f>
        <v>0</v>
      </c>
    </row>
    <row r="637">
      <c r="A637" s="13">
        <v>636.0</v>
      </c>
      <c r="B637" s="13">
        <v>214.0</v>
      </c>
      <c r="C637" s="14" t="s">
        <v>4579</v>
      </c>
      <c r="D637" s="14" t="s">
        <v>1974</v>
      </c>
      <c r="E637" s="14" t="s">
        <v>4465</v>
      </c>
      <c r="F637" s="15">
        <v>74.0</v>
      </c>
      <c r="I637" t="str">
        <f t="array" ref="I637">INDEX('Current 2025 Points'!$F$11:$F$77,MATCH(1,MMULT(--('Current 2025 Points'!$G$11:$N$17=D637),TRANSPOSE(COLUMN('Current 2025 Points'!$G$11:$N$17)^0)),0))</f>
        <v>#N/A</v>
      </c>
      <c r="J637" s="58"/>
      <c r="K637" s="58">
        <f>F637-IFERROR(VLOOKUP(D637,'Pre-transfer 2025 Ranking'!$D:$F,3,0),0)</f>
        <v>27</v>
      </c>
      <c r="L637">
        <f>countif('Pre-transfer 2025 Points'!$E$11:$L$17,D637)</f>
        <v>0</v>
      </c>
      <c r="M637" s="59">
        <f>countif('Current 2025 Points'!$G$11:$N$17,D637)</f>
        <v>0</v>
      </c>
    </row>
    <row r="638">
      <c r="A638" s="13">
        <v>637.0</v>
      </c>
      <c r="B638" s="13">
        <v>503.0</v>
      </c>
      <c r="C638" s="14" t="s">
        <v>4376</v>
      </c>
      <c r="D638" s="14" t="s">
        <v>71</v>
      </c>
      <c r="E638" s="14" t="s">
        <v>4317</v>
      </c>
      <c r="F638" s="15">
        <v>74.0</v>
      </c>
      <c r="I638" t="str">
        <f t="array" ref="I638">INDEX('Current 2025 Points'!$F$11:$F$77,MATCH(1,MMULT(--('Current 2025 Points'!$G$11:$N$17=D638),TRANSPOSE(COLUMN('Current 2025 Points'!$G$11:$N$17)^0)),0))</f>
        <v>#N/A</v>
      </c>
      <c r="J638" s="58"/>
      <c r="K638" s="58">
        <f>F638-IFERROR(VLOOKUP(D638,'Pre-transfer 2025 Ranking'!$D:$F,3,0),0)</f>
        <v>74</v>
      </c>
      <c r="L638">
        <f>countif('Pre-transfer 2025 Points'!$E$11:$L$17,D638)</f>
        <v>0</v>
      </c>
      <c r="M638" s="59">
        <f>countif('Current 2025 Points'!$G$11:$N$17,D638)</f>
        <v>0</v>
      </c>
    </row>
    <row r="639">
      <c r="A639" s="13">
        <v>638.0</v>
      </c>
      <c r="B639" s="13">
        <v>766.0</v>
      </c>
      <c r="C639" s="14" t="s">
        <v>228</v>
      </c>
      <c r="D639" s="14" t="s">
        <v>1028</v>
      </c>
      <c r="E639" s="14" t="s">
        <v>130</v>
      </c>
      <c r="F639" s="15">
        <v>73.0</v>
      </c>
      <c r="I639" t="str">
        <f t="array" ref="I639">INDEX('Current 2025 Points'!$F$11:$F$77,MATCH(1,MMULT(--('Current 2025 Points'!$G$11:$N$17=D639),TRANSPOSE(COLUMN('Current 2025 Points'!$G$11:$N$17)^0)),0))</f>
        <v>#N/A</v>
      </c>
      <c r="J639" s="58"/>
      <c r="K639" s="58">
        <f>F639-IFERROR(VLOOKUP(D639,'Pre-transfer 2025 Ranking'!$D:$F,3,0),0)</f>
        <v>27</v>
      </c>
      <c r="L639">
        <f>countif('Pre-transfer 2025 Points'!$E$11:$L$17,D639)</f>
        <v>0</v>
      </c>
      <c r="M639" s="59">
        <f>countif('Current 2025 Points'!$G$11:$N$17,D639)</f>
        <v>0</v>
      </c>
    </row>
    <row r="640">
      <c r="A640" s="13">
        <v>639.0</v>
      </c>
      <c r="B640" s="13">
        <v>447.0</v>
      </c>
      <c r="C640" s="14" t="s">
        <v>4580</v>
      </c>
      <c r="D640" s="14" t="s">
        <v>1975</v>
      </c>
      <c r="E640" s="14" t="s">
        <v>976</v>
      </c>
      <c r="F640" s="15">
        <v>73.0</v>
      </c>
      <c r="I640" t="str">
        <f t="array" ref="I640">INDEX('Current 2025 Points'!$F$11:$F$77,MATCH(1,MMULT(--('Current 2025 Points'!$G$11:$N$17=D640),TRANSPOSE(COLUMN('Current 2025 Points'!$G$11:$N$17)^0)),0))</f>
        <v>#N/A</v>
      </c>
      <c r="J640" s="58"/>
      <c r="K640" s="58">
        <f>F640-IFERROR(VLOOKUP(D640,'Pre-transfer 2025 Ranking'!$D:$F,3,0),0)</f>
        <v>0</v>
      </c>
      <c r="L640">
        <f>countif('Pre-transfer 2025 Points'!$E$11:$L$17,D640)</f>
        <v>0</v>
      </c>
      <c r="M640" s="59">
        <f>countif('Current 2025 Points'!$G$11:$N$17,D640)</f>
        <v>0</v>
      </c>
    </row>
    <row r="641">
      <c r="A641" s="13">
        <v>640.0</v>
      </c>
      <c r="B641" s="13">
        <v>313.0</v>
      </c>
      <c r="C641" s="14" t="s">
        <v>4516</v>
      </c>
      <c r="D641" s="14" t="s">
        <v>380</v>
      </c>
      <c r="E641" s="14" t="s">
        <v>4325</v>
      </c>
      <c r="F641" s="15">
        <v>73.0</v>
      </c>
      <c r="I641" t="str">
        <f t="array" ref="I641">INDEX('Current 2025 Points'!$F$11:$F$77,MATCH(1,MMULT(--('Current 2025 Points'!$G$11:$N$17=D641),TRANSPOSE(COLUMN('Current 2025 Points'!$G$11:$N$17)^0)),0))</f>
        <v>#N/A</v>
      </c>
      <c r="J641" s="58"/>
      <c r="K641" s="58">
        <f>F641-IFERROR(VLOOKUP(D641,'Pre-transfer 2025 Ranking'!$D:$F,3,0),0)</f>
        <v>30</v>
      </c>
      <c r="L641">
        <f>countif('Pre-transfer 2025 Points'!$E$11:$L$17,D641)</f>
        <v>0</v>
      </c>
      <c r="M641" s="59">
        <f>countif('Current 2025 Points'!$G$11:$N$17,D641)</f>
        <v>0</v>
      </c>
    </row>
    <row r="642">
      <c r="A642" s="13">
        <v>641.0</v>
      </c>
      <c r="B642" s="13">
        <v>538.0</v>
      </c>
      <c r="C642" s="14" t="s">
        <v>4477</v>
      </c>
      <c r="D642" s="14" t="s">
        <v>1072</v>
      </c>
      <c r="E642" s="14" t="s">
        <v>99</v>
      </c>
      <c r="F642" s="15">
        <v>72.0</v>
      </c>
      <c r="I642" t="str">
        <f t="array" ref="I642">INDEX('Current 2025 Points'!$F$11:$F$77,MATCH(1,MMULT(--('Current 2025 Points'!$G$11:$N$17=D642),TRANSPOSE(COLUMN('Current 2025 Points'!$G$11:$N$17)^0)),0))</f>
        <v>#N/A</v>
      </c>
      <c r="J642" s="58"/>
      <c r="K642" s="58">
        <f>F642-IFERROR(VLOOKUP(D642,'Pre-transfer 2025 Ranking'!$D:$F,3,0),0)</f>
        <v>15</v>
      </c>
      <c r="L642">
        <f>countif('Pre-transfer 2025 Points'!$E$11:$L$17,D642)</f>
        <v>0</v>
      </c>
      <c r="M642" s="59">
        <f>countif('Current 2025 Points'!$G$11:$N$17,D642)</f>
        <v>0</v>
      </c>
    </row>
    <row r="643">
      <c r="A643" s="13">
        <v>642.0</v>
      </c>
      <c r="B643" s="13">
        <v>362.0</v>
      </c>
      <c r="C643" s="14" t="s">
        <v>1220</v>
      </c>
      <c r="D643" s="14" t="s">
        <v>1976</v>
      </c>
      <c r="E643" s="14" t="s">
        <v>4581</v>
      </c>
      <c r="F643" s="15">
        <v>72.0</v>
      </c>
      <c r="I643" t="str">
        <f t="array" ref="I643">INDEX('Current 2025 Points'!$F$11:$F$77,MATCH(1,MMULT(--('Current 2025 Points'!$G$11:$N$17=D643),TRANSPOSE(COLUMN('Current 2025 Points'!$G$11:$N$17)^0)),0))</f>
        <v>#N/A</v>
      </c>
      <c r="J643" s="58"/>
      <c r="K643" s="58">
        <f>F643-IFERROR(VLOOKUP(D643,'Pre-transfer 2025 Ranking'!$D:$F,3,0),0)</f>
        <v>70</v>
      </c>
      <c r="L643">
        <f>countif('Pre-transfer 2025 Points'!$E$11:$L$17,D643)</f>
        <v>0</v>
      </c>
      <c r="M643" s="59">
        <f>countif('Current 2025 Points'!$G$11:$N$17,D643)</f>
        <v>0</v>
      </c>
    </row>
    <row r="644">
      <c r="A644" s="13">
        <v>643.0</v>
      </c>
      <c r="B644" s="13">
        <v>427.0</v>
      </c>
      <c r="C644" s="14" t="s">
        <v>1145</v>
      </c>
      <c r="D644" s="14" t="s">
        <v>1354</v>
      </c>
      <c r="E644" s="14" t="s">
        <v>4338</v>
      </c>
      <c r="F644" s="15">
        <v>72.0</v>
      </c>
      <c r="I644" t="str">
        <f t="array" ref="I644">INDEX('Current 2025 Points'!$F$11:$F$77,MATCH(1,MMULT(--('Current 2025 Points'!$G$11:$N$17=D644),TRANSPOSE(COLUMN('Current 2025 Points'!$G$11:$N$17)^0)),0))</f>
        <v>#N/A</v>
      </c>
      <c r="J644" s="58"/>
      <c r="K644" s="58">
        <f>F644-IFERROR(VLOOKUP(D644,'Pre-transfer 2025 Ranking'!$D:$F,3,0),0)</f>
        <v>31</v>
      </c>
      <c r="L644">
        <f>countif('Pre-transfer 2025 Points'!$E$11:$L$17,D644)</f>
        <v>0</v>
      </c>
      <c r="M644" s="59">
        <f>countif('Current 2025 Points'!$G$11:$N$17,D644)</f>
        <v>0</v>
      </c>
    </row>
    <row r="645">
      <c r="A645" s="13">
        <v>644.0</v>
      </c>
      <c r="B645" s="13">
        <v>631.0</v>
      </c>
      <c r="C645" s="14" t="s">
        <v>345</v>
      </c>
      <c r="D645" s="14" t="s">
        <v>561</v>
      </c>
      <c r="E645" s="14" t="s">
        <v>93</v>
      </c>
      <c r="F645" s="15">
        <v>72.0</v>
      </c>
      <c r="I645" t="str">
        <f t="array" ref="I645">INDEX('Current 2025 Points'!$F$11:$F$77,MATCH(1,MMULT(--('Current 2025 Points'!$G$11:$N$17=D645),TRANSPOSE(COLUMN('Current 2025 Points'!$G$11:$N$17)^0)),0))</f>
        <v>#N/A</v>
      </c>
      <c r="J645" s="58"/>
      <c r="K645" s="58">
        <f>F645-IFERROR(VLOOKUP(D645,'Pre-transfer 2025 Ranking'!$D:$F,3,0),0)</f>
        <v>30</v>
      </c>
      <c r="L645">
        <f>countif('Pre-transfer 2025 Points'!$E$11:$L$17,D645)</f>
        <v>0</v>
      </c>
      <c r="M645" s="59">
        <f>countif('Current 2025 Points'!$G$11:$N$17,D645)</f>
        <v>0</v>
      </c>
    </row>
    <row r="646">
      <c r="A646" s="13">
        <v>645.0</v>
      </c>
      <c r="B646" s="13">
        <v>492.0</v>
      </c>
      <c r="C646" s="14" t="s">
        <v>835</v>
      </c>
      <c r="D646" s="14" t="s">
        <v>1254</v>
      </c>
      <c r="E646" s="14" t="s">
        <v>137</v>
      </c>
      <c r="F646" s="15">
        <v>72.0</v>
      </c>
      <c r="I646" t="str">
        <f t="array" ref="I646">INDEX('Current 2025 Points'!$F$11:$F$77,MATCH(1,MMULT(--('Current 2025 Points'!$G$11:$N$17=D646),TRANSPOSE(COLUMN('Current 2025 Points'!$G$11:$N$17)^0)),0))</f>
        <v>#N/A</v>
      </c>
      <c r="J646" s="58"/>
      <c r="K646" s="58">
        <f>F646-IFERROR(VLOOKUP(D646,'Pre-transfer 2025 Ranking'!$D:$F,3,0),0)</f>
        <v>10</v>
      </c>
      <c r="L646">
        <f>countif('Pre-transfer 2025 Points'!$E$11:$L$17,D646)</f>
        <v>0</v>
      </c>
      <c r="M646" s="59">
        <f>countif('Current 2025 Points'!$G$11:$N$17,D646)</f>
        <v>0</v>
      </c>
    </row>
    <row r="647">
      <c r="A647" s="13">
        <v>646.0</v>
      </c>
      <c r="B647" s="13">
        <v>1076.0</v>
      </c>
      <c r="C647" s="14" t="s">
        <v>4582</v>
      </c>
      <c r="D647" s="14" t="s">
        <v>1977</v>
      </c>
      <c r="E647" s="14" t="s">
        <v>4338</v>
      </c>
      <c r="F647" s="15">
        <v>72.0</v>
      </c>
      <c r="I647" t="str">
        <f t="array" ref="I647">INDEX('Current 2025 Points'!$F$11:$F$77,MATCH(1,MMULT(--('Current 2025 Points'!$G$11:$N$17=D647),TRANSPOSE(COLUMN('Current 2025 Points'!$G$11:$N$17)^0)),0))</f>
        <v>#N/A</v>
      </c>
      <c r="J647" s="58"/>
      <c r="K647" s="58">
        <f>F647-IFERROR(VLOOKUP(D647,'Pre-transfer 2025 Ranking'!$D:$F,3,0),0)</f>
        <v>20</v>
      </c>
      <c r="L647">
        <f>countif('Pre-transfer 2025 Points'!$E$11:$L$17,D647)</f>
        <v>0</v>
      </c>
      <c r="M647" s="59">
        <f>countif('Current 2025 Points'!$G$11:$N$17,D647)</f>
        <v>0</v>
      </c>
    </row>
    <row r="648">
      <c r="A648" s="13">
        <v>647.0</v>
      </c>
      <c r="B648" s="13">
        <v>459.0</v>
      </c>
      <c r="C648" s="14" t="s">
        <v>4583</v>
      </c>
      <c r="D648" s="14" t="s">
        <v>1978</v>
      </c>
      <c r="E648" s="14" t="s">
        <v>1442</v>
      </c>
      <c r="F648" s="15">
        <v>72.0</v>
      </c>
      <c r="I648" t="str">
        <f t="array" ref="I648">INDEX('Current 2025 Points'!$F$11:$F$77,MATCH(1,MMULT(--('Current 2025 Points'!$G$11:$N$17=D648),TRANSPOSE(COLUMN('Current 2025 Points'!$G$11:$N$17)^0)),0))</f>
        <v>#N/A</v>
      </c>
      <c r="J648" s="58"/>
      <c r="K648" s="58">
        <f>F648-IFERROR(VLOOKUP(D648,'Pre-transfer 2025 Ranking'!$D:$F,3,0),0)</f>
        <v>23</v>
      </c>
      <c r="L648">
        <f>countif('Pre-transfer 2025 Points'!$E$11:$L$17,D648)</f>
        <v>0</v>
      </c>
      <c r="M648" s="59">
        <f>countif('Current 2025 Points'!$G$11:$N$17,D648)</f>
        <v>0</v>
      </c>
    </row>
    <row r="649">
      <c r="A649" s="13">
        <v>648.0</v>
      </c>
      <c r="B649" s="13">
        <v>1696.0</v>
      </c>
      <c r="C649" s="14" t="s">
        <v>4584</v>
      </c>
      <c r="D649" s="14" t="s">
        <v>1979</v>
      </c>
      <c r="E649" s="14" t="s">
        <v>4585</v>
      </c>
      <c r="F649" s="15">
        <v>72.0</v>
      </c>
      <c r="I649" t="str">
        <f t="array" ref="I649">INDEX('Current 2025 Points'!$F$11:$F$77,MATCH(1,MMULT(--('Current 2025 Points'!$G$11:$N$17=D649),TRANSPOSE(COLUMN('Current 2025 Points'!$G$11:$N$17)^0)),0))</f>
        <v>#N/A</v>
      </c>
      <c r="J649" s="58"/>
      <c r="K649" s="58">
        <f>F649-IFERROR(VLOOKUP(D649,'Pre-transfer 2025 Ranking'!$D:$F,3,0),0)</f>
        <v>72</v>
      </c>
      <c r="L649">
        <f>countif('Pre-transfer 2025 Points'!$E$11:$L$17,D649)</f>
        <v>0</v>
      </c>
      <c r="M649" s="59">
        <f>countif('Current 2025 Points'!$G$11:$N$17,D649)</f>
        <v>0</v>
      </c>
    </row>
    <row r="650">
      <c r="A650" s="13">
        <v>649.0</v>
      </c>
      <c r="B650" s="13">
        <v>725.0</v>
      </c>
      <c r="C650" s="14" t="s">
        <v>4340</v>
      </c>
      <c r="D650" s="14" t="s">
        <v>542</v>
      </c>
      <c r="E650" s="14" t="s">
        <v>99</v>
      </c>
      <c r="F650" s="15">
        <v>71.0</v>
      </c>
      <c r="I650" t="str">
        <f t="array" ref="I650">INDEX('Current 2025 Points'!$F$11:$F$77,MATCH(1,MMULT(--('Current 2025 Points'!$G$11:$N$17=D650),TRANSPOSE(COLUMN('Current 2025 Points'!$G$11:$N$17)^0)),0))</f>
        <v>#N/A</v>
      </c>
      <c r="J650" s="58"/>
      <c r="K650" s="58">
        <f>F650-IFERROR(VLOOKUP(D650,'Pre-transfer 2025 Ranking'!$D:$F,3,0),0)</f>
        <v>25</v>
      </c>
      <c r="L650">
        <f>countif('Pre-transfer 2025 Points'!$E$11:$L$17,D650)</f>
        <v>0</v>
      </c>
      <c r="M650" s="59">
        <f>countif('Current 2025 Points'!$G$11:$N$17,D650)</f>
        <v>0</v>
      </c>
    </row>
    <row r="651">
      <c r="A651" s="13">
        <v>650.0</v>
      </c>
      <c r="B651" s="13">
        <v>644.0</v>
      </c>
      <c r="C651" s="14" t="s">
        <v>1046</v>
      </c>
      <c r="D651" s="14" t="s">
        <v>1037</v>
      </c>
      <c r="E651" s="14" t="s">
        <v>362</v>
      </c>
      <c r="F651" s="15">
        <v>71.0</v>
      </c>
      <c r="I651" t="str">
        <f t="array" ref="I651">INDEX('Current 2025 Points'!$F$11:$F$77,MATCH(1,MMULT(--('Current 2025 Points'!$G$11:$N$17=D651),TRANSPOSE(COLUMN('Current 2025 Points'!$G$11:$N$17)^0)),0))</f>
        <v>#N/A</v>
      </c>
      <c r="J651" s="58"/>
      <c r="K651" s="58">
        <f>F651-IFERROR(VLOOKUP(D651,'Pre-transfer 2025 Ranking'!$D:$F,3,0),0)</f>
        <v>29</v>
      </c>
      <c r="L651">
        <f>countif('Pre-transfer 2025 Points'!$E$11:$L$17,D651)</f>
        <v>0</v>
      </c>
      <c r="M651" s="59">
        <f>countif('Current 2025 Points'!$G$11:$N$17,D651)</f>
        <v>0</v>
      </c>
    </row>
    <row r="652">
      <c r="A652" s="13">
        <v>651.0</v>
      </c>
      <c r="B652" s="13">
        <v>649.0</v>
      </c>
      <c r="C652" s="14" t="s">
        <v>589</v>
      </c>
      <c r="D652" s="14" t="s">
        <v>873</v>
      </c>
      <c r="E652" s="14" t="s">
        <v>102</v>
      </c>
      <c r="F652" s="15">
        <v>70.0</v>
      </c>
      <c r="I652" t="str">
        <f t="array" ref="I652">INDEX('Current 2025 Points'!$F$11:$F$77,MATCH(1,MMULT(--('Current 2025 Points'!$G$11:$N$17=D652),TRANSPOSE(COLUMN('Current 2025 Points'!$G$11:$N$17)^0)),0))</f>
        <v>#N/A</v>
      </c>
      <c r="J652" s="58"/>
      <c r="K652" s="58">
        <f>F652-IFERROR(VLOOKUP(D652,'Pre-transfer 2025 Ranking'!$D:$F,3,0),0)</f>
        <v>35</v>
      </c>
      <c r="L652">
        <f>countif('Pre-transfer 2025 Points'!$E$11:$L$17,D652)</f>
        <v>0</v>
      </c>
      <c r="M652" s="59">
        <f>countif('Current 2025 Points'!$G$11:$N$17,D652)</f>
        <v>0</v>
      </c>
    </row>
    <row r="653">
      <c r="A653" s="13">
        <v>652.0</v>
      </c>
      <c r="B653" s="13">
        <v>1679.0</v>
      </c>
      <c r="C653" s="14" t="s">
        <v>4586</v>
      </c>
      <c r="D653" s="14" t="s">
        <v>1706</v>
      </c>
      <c r="E653" s="14" t="s">
        <v>4322</v>
      </c>
      <c r="F653" s="15">
        <v>70.0</v>
      </c>
      <c r="I653" t="str">
        <f t="array" ref="I653">INDEX('Current 2025 Points'!$F$11:$F$77,MATCH(1,MMULT(--('Current 2025 Points'!$G$11:$N$17=D653),TRANSPOSE(COLUMN('Current 2025 Points'!$G$11:$N$17)^0)),0))</f>
        <v>#N/A</v>
      </c>
      <c r="J653" s="58"/>
      <c r="K653" s="58">
        <f>F653-IFERROR(VLOOKUP(D653,'Pre-transfer 2025 Ranking'!$D:$F,3,0),0)</f>
        <v>15</v>
      </c>
      <c r="L653">
        <f>countif('Pre-transfer 2025 Points'!$E$11:$L$17,D653)</f>
        <v>0</v>
      </c>
      <c r="M653" s="59">
        <f>countif('Current 2025 Points'!$G$11:$N$17,D653)</f>
        <v>0</v>
      </c>
    </row>
    <row r="654">
      <c r="A654" s="13">
        <v>653.0</v>
      </c>
      <c r="B654" s="13">
        <v>796.0</v>
      </c>
      <c r="C654" s="14" t="s">
        <v>714</v>
      </c>
      <c r="D654" s="14" t="s">
        <v>512</v>
      </c>
      <c r="E654" s="14" t="s">
        <v>102</v>
      </c>
      <c r="F654" s="15">
        <v>70.0</v>
      </c>
      <c r="I654" t="str">
        <f t="array" ref="I654">INDEX('Current 2025 Points'!$F$11:$F$77,MATCH(1,MMULT(--('Current 2025 Points'!$G$11:$N$17=D654),TRANSPOSE(COLUMN('Current 2025 Points'!$G$11:$N$17)^0)),0))</f>
        <v>#N/A</v>
      </c>
      <c r="J654" s="58"/>
      <c r="K654" s="58">
        <f>F654-IFERROR(VLOOKUP(D654,'Pre-transfer 2025 Ranking'!$D:$F,3,0),0)</f>
        <v>27</v>
      </c>
      <c r="L654">
        <f>countif('Pre-transfer 2025 Points'!$E$11:$L$17,D654)</f>
        <v>0</v>
      </c>
      <c r="M654" s="59">
        <f>countif('Current 2025 Points'!$G$11:$N$17,D654)</f>
        <v>0</v>
      </c>
    </row>
    <row r="655">
      <c r="A655" s="13">
        <v>654.0</v>
      </c>
      <c r="B655" s="14">
        <v>580.0</v>
      </c>
      <c r="C655" s="14" t="s">
        <v>620</v>
      </c>
      <c r="D655" s="14" t="s">
        <v>1604</v>
      </c>
      <c r="E655" s="14" t="s">
        <v>90</v>
      </c>
      <c r="F655" s="15">
        <v>70.0</v>
      </c>
      <c r="I655" t="str">
        <f t="array" ref="I655">INDEX('Current 2025 Points'!$F$11:$F$77,MATCH(1,MMULT(--('Current 2025 Points'!$G$11:$N$17=D655),TRANSPOSE(COLUMN('Current 2025 Points'!$G$11:$N$17)^0)),0))</f>
        <v>#N/A</v>
      </c>
      <c r="J655" s="58"/>
      <c r="K655" s="58">
        <f>F655-IFERROR(VLOOKUP(D655,'Pre-transfer 2025 Ranking'!$D:$F,3,0),0)</f>
        <v>60</v>
      </c>
      <c r="L655">
        <f>countif('Pre-transfer 2025 Points'!$E$11:$L$17,D655)</f>
        <v>0</v>
      </c>
      <c r="M655" s="59">
        <f>countif('Current 2025 Points'!$G$11:$N$17,D655)</f>
        <v>0</v>
      </c>
    </row>
    <row r="656">
      <c r="A656" s="13">
        <v>655.0</v>
      </c>
      <c r="B656" s="13">
        <v>853.0</v>
      </c>
      <c r="C656" s="14" t="s">
        <v>4587</v>
      </c>
      <c r="D656" s="14" t="s">
        <v>1517</v>
      </c>
      <c r="E656" s="14" t="s">
        <v>102</v>
      </c>
      <c r="F656" s="15">
        <v>70.0</v>
      </c>
      <c r="I656" t="str">
        <f t="array" ref="I656">INDEX('Current 2025 Points'!$F$11:$F$77,MATCH(1,MMULT(--('Current 2025 Points'!$G$11:$N$17=D656),TRANSPOSE(COLUMN('Current 2025 Points'!$G$11:$N$17)^0)),0))</f>
        <v>#N/A</v>
      </c>
      <c r="J656" s="58"/>
      <c r="K656" s="58">
        <f>F656-IFERROR(VLOOKUP(D656,'Pre-transfer 2025 Ranking'!$D:$F,3,0),0)</f>
        <v>35</v>
      </c>
      <c r="L656">
        <f>countif('Pre-transfer 2025 Points'!$E$11:$L$17,D656)</f>
        <v>0</v>
      </c>
      <c r="M656" s="59">
        <f>countif('Current 2025 Points'!$G$11:$N$17,D656)</f>
        <v>0</v>
      </c>
    </row>
    <row r="657">
      <c r="A657" s="13">
        <v>656.0</v>
      </c>
      <c r="B657" s="13">
        <v>251.0</v>
      </c>
      <c r="C657" s="14" t="s">
        <v>4588</v>
      </c>
      <c r="D657" s="14" t="s">
        <v>1980</v>
      </c>
      <c r="E657" s="14"/>
      <c r="F657" s="15">
        <v>70.0</v>
      </c>
      <c r="I657" t="str">
        <f t="array" ref="I657">INDEX('Current 2025 Points'!$F$11:$F$77,MATCH(1,MMULT(--('Current 2025 Points'!$G$11:$N$17=D657),TRANSPOSE(COLUMN('Current 2025 Points'!$G$11:$N$17)^0)),0))</f>
        <v>#N/A</v>
      </c>
      <c r="J657" s="58"/>
      <c r="K657" s="58">
        <f>F657-IFERROR(VLOOKUP(D657,'Pre-transfer 2025 Ranking'!$D:$F,3,0),0)</f>
        <v>0</v>
      </c>
      <c r="L657">
        <f>countif('Pre-transfer 2025 Points'!$E$11:$L$17,D657)</f>
        <v>1</v>
      </c>
      <c r="M657" s="59">
        <f>countif('Current 2025 Points'!$G$11:$N$17,D657)</f>
        <v>0</v>
      </c>
    </row>
    <row r="658">
      <c r="A658" s="13">
        <v>657.0</v>
      </c>
      <c r="B658" s="13">
        <v>903.0</v>
      </c>
      <c r="C658" s="14" t="s">
        <v>4384</v>
      </c>
      <c r="D658" s="14" t="s">
        <v>940</v>
      </c>
      <c r="E658" s="14" t="s">
        <v>941</v>
      </c>
      <c r="F658" s="15">
        <v>69.0</v>
      </c>
      <c r="I658" t="str">
        <f t="array" ref="I658">INDEX('Current 2025 Points'!$F$11:$F$77,MATCH(1,MMULT(--('Current 2025 Points'!$G$11:$N$17=D658),TRANSPOSE(COLUMN('Current 2025 Points'!$G$11:$N$17)^0)),0))</f>
        <v>#N/A</v>
      </c>
      <c r="J658" s="58"/>
      <c r="K658" s="58">
        <f>F658-IFERROR(VLOOKUP(D658,'Pre-transfer 2025 Ranking'!$D:$F,3,0),0)</f>
        <v>20</v>
      </c>
      <c r="L658">
        <f>countif('Pre-transfer 2025 Points'!$E$11:$L$17,D658)</f>
        <v>0</v>
      </c>
      <c r="M658" s="59">
        <f>countif('Current 2025 Points'!$G$11:$N$17,D658)</f>
        <v>0</v>
      </c>
    </row>
    <row r="659">
      <c r="A659" s="13">
        <v>658.0</v>
      </c>
      <c r="B659" s="13">
        <v>849.0</v>
      </c>
      <c r="C659" s="14" t="s">
        <v>663</v>
      </c>
      <c r="D659" s="14" t="s">
        <v>817</v>
      </c>
      <c r="E659" s="14" t="s">
        <v>4314</v>
      </c>
      <c r="F659" s="15">
        <v>69.0</v>
      </c>
      <c r="I659" t="str">
        <f t="array" ref="I659">INDEX('Current 2025 Points'!$F$11:$F$77,MATCH(1,MMULT(--('Current 2025 Points'!$G$11:$N$17=D659),TRANSPOSE(COLUMN('Current 2025 Points'!$G$11:$N$17)^0)),0))</f>
        <v>#N/A</v>
      </c>
      <c r="J659" s="58"/>
      <c r="K659" s="58">
        <f>F659-IFERROR(VLOOKUP(D659,'Pre-transfer 2025 Ranking'!$D:$F,3,0),0)</f>
        <v>16</v>
      </c>
      <c r="L659">
        <f>countif('Pre-transfer 2025 Points'!$E$11:$L$17,D659)</f>
        <v>0</v>
      </c>
      <c r="M659" s="59">
        <f>countif('Current 2025 Points'!$G$11:$N$17,D659)</f>
        <v>0</v>
      </c>
    </row>
    <row r="660">
      <c r="A660" s="13">
        <v>659.0</v>
      </c>
      <c r="B660" s="13">
        <v>1512.0</v>
      </c>
      <c r="C660" s="14" t="s">
        <v>4589</v>
      </c>
      <c r="D660" s="14" t="s">
        <v>1677</v>
      </c>
      <c r="E660" s="14" t="s">
        <v>208</v>
      </c>
      <c r="F660" s="15">
        <v>68.0</v>
      </c>
      <c r="I660" t="str">
        <f t="array" ref="I660">INDEX('Current 2025 Points'!$F$11:$F$77,MATCH(1,MMULT(--('Current 2025 Points'!$G$11:$N$17=D660),TRANSPOSE(COLUMN('Current 2025 Points'!$G$11:$N$17)^0)),0))</f>
        <v>#N/A</v>
      </c>
      <c r="J660" s="58"/>
      <c r="K660" s="58">
        <f>F660-IFERROR(VLOOKUP(D660,'Pre-transfer 2025 Ranking'!$D:$F,3,0),0)</f>
        <v>12</v>
      </c>
      <c r="L660">
        <f>countif('Pre-transfer 2025 Points'!$E$11:$L$17,D660)</f>
        <v>0</v>
      </c>
      <c r="M660" s="59">
        <f>countif('Current 2025 Points'!$G$11:$N$17,D660)</f>
        <v>0</v>
      </c>
    </row>
    <row r="661">
      <c r="A661" s="13">
        <v>660.0</v>
      </c>
      <c r="B661" s="13">
        <v>1043.0</v>
      </c>
      <c r="C661" s="14" t="s">
        <v>689</v>
      </c>
      <c r="D661" s="14" t="s">
        <v>439</v>
      </c>
      <c r="E661" s="14" t="s">
        <v>440</v>
      </c>
      <c r="F661" s="15">
        <v>68.0</v>
      </c>
      <c r="I661" t="str">
        <f t="array" ref="I661">INDEX('Current 2025 Points'!$F$11:$F$77,MATCH(1,MMULT(--('Current 2025 Points'!$G$11:$N$17=D661),TRANSPOSE(COLUMN('Current 2025 Points'!$G$11:$N$17)^0)),0))</f>
        <v>#N/A</v>
      </c>
      <c r="J661" s="58"/>
      <c r="K661" s="58">
        <f>F661-IFERROR(VLOOKUP(D661,'Pre-transfer 2025 Ranking'!$D:$F,3,0),0)</f>
        <v>47</v>
      </c>
      <c r="L661">
        <f>countif('Pre-transfer 2025 Points'!$E$11:$L$17,D661)</f>
        <v>0</v>
      </c>
      <c r="M661" s="59">
        <f>countif('Current 2025 Points'!$G$11:$N$17,D661)</f>
        <v>0</v>
      </c>
    </row>
    <row r="662">
      <c r="A662" s="13">
        <v>661.0</v>
      </c>
      <c r="B662" s="13">
        <v>1118.0</v>
      </c>
      <c r="C662" s="14" t="s">
        <v>4374</v>
      </c>
      <c r="D662" s="14" t="s">
        <v>1981</v>
      </c>
      <c r="E662" s="14" t="s">
        <v>4423</v>
      </c>
      <c r="F662" s="15">
        <v>68.0</v>
      </c>
      <c r="I662" t="str">
        <f t="array" ref="I662">INDEX('Current 2025 Points'!$F$11:$F$77,MATCH(1,MMULT(--('Current 2025 Points'!$G$11:$N$17=D662),TRANSPOSE(COLUMN('Current 2025 Points'!$G$11:$N$17)^0)),0))</f>
        <v>#N/A</v>
      </c>
      <c r="J662" s="58"/>
      <c r="K662" s="58">
        <f>F662-IFERROR(VLOOKUP(D662,'Pre-transfer 2025 Ranking'!$D:$F,3,0),0)</f>
        <v>12</v>
      </c>
      <c r="L662">
        <f>countif('Pre-transfer 2025 Points'!$E$11:$L$17,D662)</f>
        <v>0</v>
      </c>
      <c r="M662" s="59">
        <f>countif('Current 2025 Points'!$G$11:$N$17,D662)</f>
        <v>0</v>
      </c>
    </row>
    <row r="663">
      <c r="A663" s="13">
        <v>662.0</v>
      </c>
      <c r="B663" s="13">
        <v>1387.0</v>
      </c>
      <c r="C663" s="14" t="s">
        <v>4590</v>
      </c>
      <c r="D663" s="14" t="s">
        <v>1982</v>
      </c>
      <c r="E663" s="14" t="s">
        <v>787</v>
      </c>
      <c r="F663" s="15">
        <v>68.0</v>
      </c>
      <c r="I663" t="str">
        <f t="array" ref="I663">INDEX('Current 2025 Points'!$F$11:$F$77,MATCH(1,MMULT(--('Current 2025 Points'!$G$11:$N$17=D663),TRANSPOSE(COLUMN('Current 2025 Points'!$G$11:$N$17)^0)),0))</f>
        <v>#N/A</v>
      </c>
      <c r="J663" s="58"/>
      <c r="K663" s="58">
        <f>F663-IFERROR(VLOOKUP(D663,'Pre-transfer 2025 Ranking'!$D:$F,3,0),0)</f>
        <v>47</v>
      </c>
      <c r="L663">
        <f>countif('Pre-transfer 2025 Points'!$E$11:$L$17,D663)</f>
        <v>0</v>
      </c>
      <c r="M663" s="59">
        <f>countif('Current 2025 Points'!$G$11:$N$17,D663)</f>
        <v>0</v>
      </c>
    </row>
    <row r="664">
      <c r="A664" s="13">
        <v>663.0</v>
      </c>
      <c r="B664" s="13">
        <v>2484.0</v>
      </c>
      <c r="C664" s="14" t="s">
        <v>4591</v>
      </c>
      <c r="D664" s="14" t="s">
        <v>767</v>
      </c>
      <c r="E664" s="14" t="s">
        <v>4559</v>
      </c>
      <c r="F664" s="15">
        <v>68.0</v>
      </c>
      <c r="I664" t="str">
        <f t="array" ref="I664">INDEX('Current 2025 Points'!$F$11:$F$77,MATCH(1,MMULT(--('Current 2025 Points'!$G$11:$N$17=D664),TRANSPOSE(COLUMN('Current 2025 Points'!$G$11:$N$17)^0)),0))</f>
        <v>#N/A</v>
      </c>
      <c r="J664" s="58"/>
      <c r="K664" s="58">
        <f>F664-IFERROR(VLOOKUP(D664,'Pre-transfer 2025 Ranking'!$D:$F,3,0),0)</f>
        <v>10</v>
      </c>
      <c r="L664">
        <f>countif('Pre-transfer 2025 Points'!$E$11:$L$17,D664)</f>
        <v>0</v>
      </c>
      <c r="M664" s="59">
        <f>countif('Current 2025 Points'!$G$11:$N$17,D664)</f>
        <v>0</v>
      </c>
    </row>
    <row r="665">
      <c r="A665" s="13">
        <v>664.0</v>
      </c>
      <c r="B665" s="13">
        <v>1897.0</v>
      </c>
      <c r="C665" s="14" t="s">
        <v>4592</v>
      </c>
      <c r="D665" s="14" t="s">
        <v>1983</v>
      </c>
      <c r="E665" s="14" t="s">
        <v>1658</v>
      </c>
      <c r="F665" s="15">
        <v>68.0</v>
      </c>
      <c r="I665" t="str">
        <f t="array" ref="I665">INDEX('Current 2025 Points'!$F$11:$F$77,MATCH(1,MMULT(--('Current 2025 Points'!$G$11:$N$17=D665),TRANSPOSE(COLUMN('Current 2025 Points'!$G$11:$N$17)^0)),0))</f>
        <v>#N/A</v>
      </c>
      <c r="J665" s="58"/>
      <c r="K665" s="58">
        <f>F665-IFERROR(VLOOKUP(D665,'Pre-transfer 2025 Ranking'!$D:$F,3,0),0)</f>
        <v>43</v>
      </c>
      <c r="L665">
        <f>countif('Pre-transfer 2025 Points'!$E$11:$L$17,D665)</f>
        <v>0</v>
      </c>
      <c r="M665" s="59">
        <f>countif('Current 2025 Points'!$G$11:$N$17,D665)</f>
        <v>0</v>
      </c>
    </row>
    <row r="666">
      <c r="A666" s="13">
        <v>665.0</v>
      </c>
      <c r="B666" s="13">
        <v>652.0</v>
      </c>
      <c r="C666" s="14" t="s">
        <v>345</v>
      </c>
      <c r="D666" s="14" t="s">
        <v>1984</v>
      </c>
      <c r="E666" s="14" t="s">
        <v>1658</v>
      </c>
      <c r="F666" s="15">
        <v>68.0</v>
      </c>
      <c r="I666" t="str">
        <f t="array" ref="I666">INDEX('Current 2025 Points'!$F$11:$F$77,MATCH(1,MMULT(--('Current 2025 Points'!$G$11:$N$17=D666),TRANSPOSE(COLUMN('Current 2025 Points'!$G$11:$N$17)^0)),0))</f>
        <v>#N/A</v>
      </c>
      <c r="J666" s="58"/>
      <c r="K666" s="58">
        <f>F666-IFERROR(VLOOKUP(D666,'Pre-transfer 2025 Ranking'!$D:$F,3,0),0)</f>
        <v>65</v>
      </c>
      <c r="L666">
        <f>countif('Pre-transfer 2025 Points'!$E$11:$L$17,D666)</f>
        <v>0</v>
      </c>
      <c r="M666" s="59">
        <f>countif('Current 2025 Points'!$G$11:$N$17,D666)</f>
        <v>0</v>
      </c>
    </row>
    <row r="667">
      <c r="A667" s="13">
        <v>666.0</v>
      </c>
      <c r="B667" s="13">
        <v>1309.0</v>
      </c>
      <c r="C667" s="14" t="s">
        <v>4593</v>
      </c>
      <c r="D667" s="14" t="s">
        <v>1985</v>
      </c>
      <c r="E667" s="14" t="s">
        <v>4541</v>
      </c>
      <c r="F667" s="15">
        <v>68.0</v>
      </c>
      <c r="I667" t="str">
        <f t="array" ref="I667">INDEX('Current 2025 Points'!$F$11:$F$77,MATCH(1,MMULT(--('Current 2025 Points'!$G$11:$N$17=D667),TRANSPOSE(COLUMN('Current 2025 Points'!$G$11:$N$17)^0)),0))</f>
        <v>#N/A</v>
      </c>
      <c r="J667" s="58"/>
      <c r="K667" s="58">
        <f>F667-IFERROR(VLOOKUP(D667,'Pre-transfer 2025 Ranking'!$D:$F,3,0),0)</f>
        <v>68</v>
      </c>
      <c r="L667">
        <f>countif('Pre-transfer 2025 Points'!$E$11:$L$17,D667)</f>
        <v>0</v>
      </c>
      <c r="M667" s="59">
        <f>countif('Current 2025 Points'!$G$11:$N$17,D667)</f>
        <v>0</v>
      </c>
    </row>
    <row r="668">
      <c r="A668" s="13">
        <v>667.0</v>
      </c>
      <c r="B668" s="13">
        <v>993.0</v>
      </c>
      <c r="C668" s="14" t="s">
        <v>1200</v>
      </c>
      <c r="D668" s="14" t="s">
        <v>1639</v>
      </c>
      <c r="E668" s="14" t="s">
        <v>1076</v>
      </c>
      <c r="F668" s="15">
        <v>67.0</v>
      </c>
      <c r="I668" t="str">
        <f t="array" ref="I668">INDEX('Current 2025 Points'!$F$11:$F$77,MATCH(1,MMULT(--('Current 2025 Points'!$G$11:$N$17=D668),TRANSPOSE(COLUMN('Current 2025 Points'!$G$11:$N$17)^0)),0))</f>
        <v>#N/A</v>
      </c>
      <c r="J668" s="58"/>
      <c r="K668" s="58">
        <f>F668-IFERROR(VLOOKUP(D668,'Pre-transfer 2025 Ranking'!$D:$F,3,0),0)</f>
        <v>18</v>
      </c>
      <c r="L668">
        <f>countif('Pre-transfer 2025 Points'!$E$11:$L$17,D668)</f>
        <v>0</v>
      </c>
      <c r="M668" s="59">
        <f>countif('Current 2025 Points'!$G$11:$N$17,D668)</f>
        <v>0</v>
      </c>
    </row>
    <row r="669">
      <c r="A669" s="13">
        <v>668.0</v>
      </c>
      <c r="B669" s="13">
        <v>912.0</v>
      </c>
      <c r="C669" s="14" t="s">
        <v>299</v>
      </c>
      <c r="D669" s="14" t="s">
        <v>433</v>
      </c>
      <c r="E669" s="14" t="s">
        <v>362</v>
      </c>
      <c r="F669" s="15">
        <v>67.0</v>
      </c>
      <c r="I669" t="str">
        <f t="array" ref="I669">INDEX('Current 2025 Points'!$F$11:$F$77,MATCH(1,MMULT(--('Current 2025 Points'!$G$11:$N$17=D669),TRANSPOSE(COLUMN('Current 2025 Points'!$G$11:$N$17)^0)),0))</f>
        <v>#N/A</v>
      </c>
      <c r="J669" s="58"/>
      <c r="K669" s="58">
        <f>F669-IFERROR(VLOOKUP(D669,'Pre-transfer 2025 Ranking'!$D:$F,3,0),0)</f>
        <v>31</v>
      </c>
      <c r="L669">
        <f>countif('Pre-transfer 2025 Points'!$E$11:$L$17,D669)</f>
        <v>0</v>
      </c>
      <c r="M669" s="59">
        <f>countif('Current 2025 Points'!$G$11:$N$17,D669)</f>
        <v>0</v>
      </c>
    </row>
    <row r="670">
      <c r="A670" s="13">
        <v>669.0</v>
      </c>
      <c r="B670" s="13">
        <v>825.0</v>
      </c>
      <c r="C670" s="14" t="s">
        <v>916</v>
      </c>
      <c r="D670" s="14" t="s">
        <v>1302</v>
      </c>
      <c r="E670" s="14" t="s">
        <v>415</v>
      </c>
      <c r="F670" s="15">
        <v>67.0</v>
      </c>
      <c r="I670" t="str">
        <f t="array" ref="I670">INDEX('Current 2025 Points'!$F$11:$F$77,MATCH(1,MMULT(--('Current 2025 Points'!$G$11:$N$17=D670),TRANSPOSE(COLUMN('Current 2025 Points'!$G$11:$N$17)^0)),0))</f>
        <v>#N/A</v>
      </c>
      <c r="J670" s="58"/>
      <c r="K670" s="58">
        <f>F670-IFERROR(VLOOKUP(D670,'Pre-transfer 2025 Ranking'!$D:$F,3,0),0)</f>
        <v>25</v>
      </c>
      <c r="L670">
        <f>countif('Pre-transfer 2025 Points'!$E$11:$L$17,D670)</f>
        <v>0</v>
      </c>
      <c r="M670" s="59">
        <f>countif('Current 2025 Points'!$G$11:$N$17,D670)</f>
        <v>0</v>
      </c>
    </row>
    <row r="671">
      <c r="A671" s="13">
        <v>670.0</v>
      </c>
      <c r="B671" s="13">
        <v>1002.0</v>
      </c>
      <c r="C671" s="14" t="s">
        <v>944</v>
      </c>
      <c r="D671" s="14" t="s">
        <v>1067</v>
      </c>
      <c r="E671" s="14" t="s">
        <v>143</v>
      </c>
      <c r="F671" s="15">
        <v>67.0</v>
      </c>
      <c r="I671" t="str">
        <f t="array" ref="I671">INDEX('Current 2025 Points'!$F$11:$F$77,MATCH(1,MMULT(--('Current 2025 Points'!$G$11:$N$17=D671),TRANSPOSE(COLUMN('Current 2025 Points'!$G$11:$N$17)^0)),0))</f>
        <v>#N/A</v>
      </c>
      <c r="J671" s="58"/>
      <c r="K671" s="58">
        <f>F671-IFERROR(VLOOKUP(D671,'Pre-transfer 2025 Ranking'!$D:$F,3,0),0)</f>
        <v>32</v>
      </c>
      <c r="L671">
        <f>countif('Pre-transfer 2025 Points'!$E$11:$L$17,D671)</f>
        <v>0</v>
      </c>
      <c r="M671" s="59">
        <f>countif('Current 2025 Points'!$G$11:$N$17,D671)</f>
        <v>0</v>
      </c>
    </row>
    <row r="672">
      <c r="A672" s="13">
        <v>671.0</v>
      </c>
      <c r="B672" s="13">
        <v>239.0</v>
      </c>
      <c r="C672" s="14" t="s">
        <v>1796</v>
      </c>
      <c r="D672" s="14" t="s">
        <v>1509</v>
      </c>
      <c r="E672" s="14" t="s">
        <v>4325</v>
      </c>
      <c r="F672" s="15">
        <v>67.0</v>
      </c>
      <c r="I672" t="str">
        <f t="array" ref="I672">INDEX('Current 2025 Points'!$F$11:$F$77,MATCH(1,MMULT(--('Current 2025 Points'!$G$11:$N$17=D672),TRANSPOSE(COLUMN('Current 2025 Points'!$G$11:$N$17)^0)),0))</f>
        <v>#N/A</v>
      </c>
      <c r="J672" s="58"/>
      <c r="K672" s="58">
        <f>F672-IFERROR(VLOOKUP(D672,'Pre-transfer 2025 Ranking'!$D:$F,3,0),0)</f>
        <v>42</v>
      </c>
      <c r="L672">
        <f>countif('Pre-transfer 2025 Points'!$E$11:$L$17,D672)</f>
        <v>0</v>
      </c>
      <c r="M672" s="59">
        <f>countif('Current 2025 Points'!$G$11:$N$17,D672)</f>
        <v>0</v>
      </c>
    </row>
    <row r="673">
      <c r="A673" s="13">
        <v>672.0</v>
      </c>
      <c r="B673" s="13">
        <v>545.0</v>
      </c>
      <c r="C673" s="14" t="s">
        <v>1042</v>
      </c>
      <c r="D673" s="14" t="s">
        <v>1024</v>
      </c>
      <c r="E673" s="14" t="s">
        <v>4326</v>
      </c>
      <c r="F673" s="15">
        <v>67.0</v>
      </c>
      <c r="I673" t="str">
        <f t="array" ref="I673">INDEX('Current 2025 Points'!$F$11:$F$77,MATCH(1,MMULT(--('Current 2025 Points'!$G$11:$N$17=D673),TRANSPOSE(COLUMN('Current 2025 Points'!$G$11:$N$17)^0)),0))</f>
        <v>#N/A</v>
      </c>
      <c r="J673" s="58"/>
      <c r="K673" s="58">
        <f>F673-IFERROR(VLOOKUP(D673,'Pre-transfer 2025 Ranking'!$D:$F,3,0),0)</f>
        <v>32</v>
      </c>
      <c r="L673">
        <f>countif('Pre-transfer 2025 Points'!$E$11:$L$17,D673)</f>
        <v>0</v>
      </c>
      <c r="M673" s="59">
        <f>countif('Current 2025 Points'!$G$11:$N$17,D673)</f>
        <v>0</v>
      </c>
    </row>
    <row r="674">
      <c r="A674" s="13">
        <v>673.0</v>
      </c>
      <c r="B674" s="13">
        <v>683.0</v>
      </c>
      <c r="C674" s="14" t="s">
        <v>97</v>
      </c>
      <c r="D674" s="14" t="s">
        <v>1249</v>
      </c>
      <c r="E674" s="14" t="s">
        <v>93</v>
      </c>
      <c r="F674" s="15">
        <v>67.0</v>
      </c>
      <c r="I674" t="str">
        <f t="array" ref="I674">INDEX('Current 2025 Points'!$F$11:$F$77,MATCH(1,MMULT(--('Current 2025 Points'!$G$11:$N$17=D674),TRANSPOSE(COLUMN('Current 2025 Points'!$G$11:$N$17)^0)),0))</f>
        <v>#N/A</v>
      </c>
      <c r="J674" s="58"/>
      <c r="K674" s="58">
        <f>F674-IFERROR(VLOOKUP(D674,'Pre-transfer 2025 Ranking'!$D:$F,3,0),0)</f>
        <v>35</v>
      </c>
      <c r="L674">
        <f>countif('Pre-transfer 2025 Points'!$E$11:$L$17,D674)</f>
        <v>0</v>
      </c>
      <c r="M674" s="59">
        <f>countif('Current 2025 Points'!$G$11:$N$17,D674)</f>
        <v>0</v>
      </c>
    </row>
    <row r="675">
      <c r="A675" s="13">
        <v>674.0</v>
      </c>
      <c r="B675" s="13">
        <v>969.0</v>
      </c>
      <c r="C675" s="14" t="s">
        <v>4594</v>
      </c>
      <c r="D675" s="14" t="s">
        <v>1477</v>
      </c>
      <c r="E675" s="14" t="s">
        <v>143</v>
      </c>
      <c r="F675" s="15">
        <v>67.0</v>
      </c>
      <c r="I675" t="str">
        <f t="array" ref="I675">INDEX('Current 2025 Points'!$F$11:$F$77,MATCH(1,MMULT(--('Current 2025 Points'!$G$11:$N$17=D675),TRANSPOSE(COLUMN('Current 2025 Points'!$G$11:$N$17)^0)),0))</f>
        <v>#N/A</v>
      </c>
      <c r="J675" s="58"/>
      <c r="K675" s="58">
        <f>F675-IFERROR(VLOOKUP(D675,'Pre-transfer 2025 Ranking'!$D:$F,3,0),0)</f>
        <v>23</v>
      </c>
      <c r="L675">
        <f>countif('Pre-transfer 2025 Points'!$E$11:$L$17,D675)</f>
        <v>0</v>
      </c>
      <c r="M675" s="59">
        <f>countif('Current 2025 Points'!$G$11:$N$17,D675)</f>
        <v>0</v>
      </c>
    </row>
    <row r="676">
      <c r="A676" s="13">
        <v>675.0</v>
      </c>
      <c r="B676" s="13">
        <v>600.0</v>
      </c>
      <c r="C676" s="14" t="s">
        <v>911</v>
      </c>
      <c r="D676" s="14" t="s">
        <v>1333</v>
      </c>
      <c r="E676" s="14" t="s">
        <v>157</v>
      </c>
      <c r="F676" s="15">
        <v>67.0</v>
      </c>
      <c r="I676" t="str">
        <f t="array" ref="I676">INDEX('Current 2025 Points'!$F$11:$F$77,MATCH(1,MMULT(--('Current 2025 Points'!$G$11:$N$17=D676),TRANSPOSE(COLUMN('Current 2025 Points'!$G$11:$N$17)^0)),0))</f>
        <v>#N/A</v>
      </c>
      <c r="J676" s="58"/>
      <c r="K676" s="58">
        <f>F676-IFERROR(VLOOKUP(D676,'Pre-transfer 2025 Ranking'!$D:$F,3,0),0)</f>
        <v>17</v>
      </c>
      <c r="L676">
        <f>countif('Pre-transfer 2025 Points'!$E$11:$L$17,D676)</f>
        <v>0</v>
      </c>
      <c r="M676" s="59">
        <f>countif('Current 2025 Points'!$G$11:$N$17,D676)</f>
        <v>0</v>
      </c>
    </row>
    <row r="677">
      <c r="A677" s="13">
        <v>676.0</v>
      </c>
      <c r="B677" s="13"/>
      <c r="C677" s="14" t="s">
        <v>351</v>
      </c>
      <c r="D677" s="14" t="s">
        <v>1986</v>
      </c>
      <c r="E677" s="14" t="s">
        <v>4595</v>
      </c>
      <c r="F677" s="15">
        <v>67.0</v>
      </c>
      <c r="I677" t="str">
        <f t="array" ref="I677">INDEX('Current 2025 Points'!$F$11:$F$77,MATCH(1,MMULT(--('Current 2025 Points'!$G$11:$N$17=D677),TRANSPOSE(COLUMN('Current 2025 Points'!$G$11:$N$17)^0)),0))</f>
        <v>#N/A</v>
      </c>
      <c r="J677" s="58"/>
      <c r="K677" s="58">
        <f>F677-IFERROR(VLOOKUP(D677,'Pre-transfer 2025 Ranking'!$D:$F,3,0),0)</f>
        <v>50</v>
      </c>
      <c r="L677">
        <f>countif('Pre-transfer 2025 Points'!$E$11:$L$17,D677)</f>
        <v>0</v>
      </c>
      <c r="M677" s="59">
        <f>countif('Current 2025 Points'!$G$11:$N$17,D677)</f>
        <v>0</v>
      </c>
    </row>
    <row r="678">
      <c r="A678" s="13">
        <v>677.0</v>
      </c>
      <c r="B678" s="13">
        <v>893.0</v>
      </c>
      <c r="C678" s="14" t="s">
        <v>4596</v>
      </c>
      <c r="D678" s="14" t="s">
        <v>990</v>
      </c>
      <c r="E678" s="14" t="s">
        <v>90</v>
      </c>
      <c r="F678" s="15">
        <v>66.0</v>
      </c>
      <c r="I678" t="str">
        <f t="array" ref="I678">INDEX('Current 2025 Points'!$F$11:$F$77,MATCH(1,MMULT(--('Current 2025 Points'!$G$11:$N$17=D678),TRANSPOSE(COLUMN('Current 2025 Points'!$G$11:$N$17)^0)),0))</f>
        <v>#N/A</v>
      </c>
      <c r="J678" s="58"/>
      <c r="K678" s="58">
        <f>F678-IFERROR(VLOOKUP(D678,'Pre-transfer 2025 Ranking'!$D:$F,3,0),0)</f>
        <v>30</v>
      </c>
      <c r="L678">
        <f>countif('Pre-transfer 2025 Points'!$E$11:$L$17,D678)</f>
        <v>0</v>
      </c>
      <c r="M678" s="59">
        <f>countif('Current 2025 Points'!$G$11:$N$17,D678)</f>
        <v>0</v>
      </c>
    </row>
    <row r="679">
      <c r="A679" s="13">
        <v>678.0</v>
      </c>
      <c r="B679" s="14">
        <v>805.0</v>
      </c>
      <c r="C679" s="14" t="s">
        <v>4422</v>
      </c>
      <c r="D679" s="14" t="s">
        <v>1987</v>
      </c>
      <c r="E679" s="14" t="s">
        <v>93</v>
      </c>
      <c r="F679" s="15">
        <v>66.0</v>
      </c>
      <c r="I679" t="str">
        <f t="array" ref="I679">INDEX('Current 2025 Points'!$F$11:$F$77,MATCH(1,MMULT(--('Current 2025 Points'!$G$11:$N$17=D679),TRANSPOSE(COLUMN('Current 2025 Points'!$G$11:$N$17)^0)),0))</f>
        <v>#N/A</v>
      </c>
      <c r="J679" s="58"/>
      <c r="K679" s="58">
        <f>F679-IFERROR(VLOOKUP(D679,'Pre-transfer 2025 Ranking'!$D:$F,3,0),0)</f>
        <v>0</v>
      </c>
      <c r="L679">
        <f>countif('Pre-transfer 2025 Points'!$E$11:$L$17,D679)</f>
        <v>0</v>
      </c>
      <c r="M679" s="59">
        <f>countif('Current 2025 Points'!$G$11:$N$17,D679)</f>
        <v>0</v>
      </c>
    </row>
    <row r="680">
      <c r="A680" s="13">
        <v>679.0</v>
      </c>
      <c r="B680" s="13">
        <v>1518.0</v>
      </c>
      <c r="C680" s="14" t="s">
        <v>275</v>
      </c>
      <c r="D680" s="14" t="s">
        <v>1988</v>
      </c>
      <c r="E680" s="14" t="s">
        <v>843</v>
      </c>
      <c r="F680" s="15">
        <v>66.0</v>
      </c>
      <c r="I680" t="str">
        <f t="array" ref="I680">INDEX('Current 2025 Points'!$F$11:$F$77,MATCH(1,MMULT(--('Current 2025 Points'!$G$11:$N$17=D680),TRANSPOSE(COLUMN('Current 2025 Points'!$G$11:$N$17)^0)),0))</f>
        <v>#N/A</v>
      </c>
      <c r="J680" s="58"/>
      <c r="K680" s="58">
        <f>F680-IFERROR(VLOOKUP(D680,'Pre-transfer 2025 Ranking'!$D:$F,3,0),0)</f>
        <v>0</v>
      </c>
      <c r="L680">
        <f>countif('Pre-transfer 2025 Points'!$E$11:$L$17,D680)</f>
        <v>0</v>
      </c>
      <c r="M680" s="59">
        <f>countif('Current 2025 Points'!$G$11:$N$17,D680)</f>
        <v>0</v>
      </c>
    </row>
    <row r="681">
      <c r="A681" s="13">
        <v>680.0</v>
      </c>
      <c r="B681" s="13">
        <v>757.0</v>
      </c>
      <c r="C681" s="14" t="s">
        <v>109</v>
      </c>
      <c r="D681" s="14" t="s">
        <v>1989</v>
      </c>
      <c r="E681" s="14" t="s">
        <v>208</v>
      </c>
      <c r="F681" s="15">
        <v>66.0</v>
      </c>
      <c r="I681" t="str">
        <f t="array" ref="I681">INDEX('Current 2025 Points'!$F$11:$F$77,MATCH(1,MMULT(--('Current 2025 Points'!$G$11:$N$17=D681),TRANSPOSE(COLUMN('Current 2025 Points'!$G$11:$N$17)^0)),0))</f>
        <v>#N/A</v>
      </c>
      <c r="J681" s="58"/>
      <c r="K681" s="58">
        <f>F681-IFERROR(VLOOKUP(D681,'Pre-transfer 2025 Ranking'!$D:$F,3,0),0)</f>
        <v>41</v>
      </c>
      <c r="L681">
        <f>countif('Pre-transfer 2025 Points'!$E$11:$L$17,D681)</f>
        <v>0</v>
      </c>
      <c r="M681" s="59">
        <f>countif('Current 2025 Points'!$G$11:$N$17,D681)</f>
        <v>0</v>
      </c>
    </row>
    <row r="682">
      <c r="A682" s="13">
        <v>681.0</v>
      </c>
      <c r="B682" s="13">
        <v>661.0</v>
      </c>
      <c r="C682" s="14" t="s">
        <v>4597</v>
      </c>
      <c r="D682" s="14" t="s">
        <v>1088</v>
      </c>
      <c r="E682" s="14" t="s">
        <v>465</v>
      </c>
      <c r="F682" s="15">
        <v>66.0</v>
      </c>
      <c r="I682" t="str">
        <f t="array" ref="I682">INDEX('Current 2025 Points'!$F$11:$F$77,MATCH(1,MMULT(--('Current 2025 Points'!$G$11:$N$17=D682),TRANSPOSE(COLUMN('Current 2025 Points'!$G$11:$N$17)^0)),0))</f>
        <v>#N/A</v>
      </c>
      <c r="J682" s="58"/>
      <c r="K682" s="58">
        <f>F682-IFERROR(VLOOKUP(D682,'Pre-transfer 2025 Ranking'!$D:$F,3,0),0)</f>
        <v>7</v>
      </c>
      <c r="L682">
        <f>countif('Pre-transfer 2025 Points'!$E$11:$L$17,D682)</f>
        <v>0</v>
      </c>
      <c r="M682" s="59">
        <f>countif('Current 2025 Points'!$G$11:$N$17,D682)</f>
        <v>0</v>
      </c>
    </row>
    <row r="683">
      <c r="A683" s="13">
        <v>682.0</v>
      </c>
      <c r="B683" s="13">
        <v>799.0</v>
      </c>
      <c r="C683" s="14" t="s">
        <v>407</v>
      </c>
      <c r="D683" s="14" t="s">
        <v>1990</v>
      </c>
      <c r="E683" s="14" t="s">
        <v>4598</v>
      </c>
      <c r="F683" s="15">
        <v>66.0</v>
      </c>
      <c r="I683" t="str">
        <f t="array" ref="I683">INDEX('Current 2025 Points'!$F$11:$F$77,MATCH(1,MMULT(--('Current 2025 Points'!$G$11:$N$17=D683),TRANSPOSE(COLUMN('Current 2025 Points'!$G$11:$N$17)^0)),0))</f>
        <v>#N/A</v>
      </c>
      <c r="J683" s="58"/>
      <c r="K683" s="58">
        <f>F683-IFERROR(VLOOKUP(D683,'Pre-transfer 2025 Ranking'!$D:$F,3,0),0)</f>
        <v>28</v>
      </c>
      <c r="L683">
        <f>countif('Pre-transfer 2025 Points'!$E$11:$L$17,D683)</f>
        <v>0</v>
      </c>
      <c r="M683" s="59">
        <f>countif('Current 2025 Points'!$G$11:$N$17,D683)</f>
        <v>0</v>
      </c>
    </row>
    <row r="684">
      <c r="A684" s="13">
        <v>683.0</v>
      </c>
      <c r="B684" s="14">
        <v>482.0</v>
      </c>
      <c r="C684" s="14" t="s">
        <v>4570</v>
      </c>
      <c r="D684" s="14" t="s">
        <v>1991</v>
      </c>
      <c r="E684" s="14"/>
      <c r="F684" s="15">
        <v>65.0</v>
      </c>
      <c r="I684" t="str">
        <f t="array" ref="I684">INDEX('Current 2025 Points'!$F$11:$F$77,MATCH(1,MMULT(--('Current 2025 Points'!$G$11:$N$17=D684),TRANSPOSE(COLUMN('Current 2025 Points'!$G$11:$N$17)^0)),0))</f>
        <v>#N/A</v>
      </c>
      <c r="J684" s="58"/>
      <c r="K684" s="58">
        <f>F684-IFERROR(VLOOKUP(D684,'Pre-transfer 2025 Ranking'!$D:$F,3,0),0)</f>
        <v>0</v>
      </c>
      <c r="L684">
        <f>countif('Pre-transfer 2025 Points'!$E$11:$L$17,D684)</f>
        <v>0</v>
      </c>
      <c r="M684" s="59">
        <f>countif('Current 2025 Points'!$G$11:$N$17,D684)</f>
        <v>0</v>
      </c>
    </row>
    <row r="685">
      <c r="A685" s="13">
        <v>684.0</v>
      </c>
      <c r="B685" s="14"/>
      <c r="C685" s="14" t="s">
        <v>351</v>
      </c>
      <c r="D685" s="14" t="s">
        <v>1992</v>
      </c>
      <c r="E685" s="14" t="s">
        <v>510</v>
      </c>
      <c r="F685" s="15">
        <v>65.0</v>
      </c>
      <c r="I685" t="str">
        <f t="array" ref="I685">INDEX('Current 2025 Points'!$F$11:$F$77,MATCH(1,MMULT(--('Current 2025 Points'!$G$11:$N$17=D685),TRANSPOSE(COLUMN('Current 2025 Points'!$G$11:$N$17)^0)),0))</f>
        <v>#N/A</v>
      </c>
      <c r="J685" s="58"/>
      <c r="K685" s="58">
        <f>F685-IFERROR(VLOOKUP(D685,'Pre-transfer 2025 Ranking'!$D:$F,3,0),0)</f>
        <v>0</v>
      </c>
      <c r="L685">
        <f>countif('Pre-transfer 2025 Points'!$E$11:$L$17,D685)</f>
        <v>0</v>
      </c>
      <c r="M685" s="59">
        <f>countif('Current 2025 Points'!$G$11:$N$17,D685)</f>
        <v>0</v>
      </c>
    </row>
    <row r="686">
      <c r="A686" s="13">
        <v>685.0</v>
      </c>
      <c r="B686" s="13">
        <v>896.0</v>
      </c>
      <c r="C686" s="14" t="s">
        <v>661</v>
      </c>
      <c r="D686" s="14" t="s">
        <v>1993</v>
      </c>
      <c r="E686" s="14" t="s">
        <v>121</v>
      </c>
      <c r="F686" s="15">
        <v>65.0</v>
      </c>
      <c r="I686" t="str">
        <f t="array" ref="I686">INDEX('Current 2025 Points'!$F$11:$F$77,MATCH(1,MMULT(--('Current 2025 Points'!$G$11:$N$17=D686),TRANSPOSE(COLUMN('Current 2025 Points'!$G$11:$N$17)^0)),0))</f>
        <v>#N/A</v>
      </c>
      <c r="J686" s="58"/>
      <c r="K686" s="58">
        <f>F686-IFERROR(VLOOKUP(D686,'Pre-transfer 2025 Ranking'!$D:$F,3,0),0)</f>
        <v>0</v>
      </c>
      <c r="L686">
        <f>countif('Pre-transfer 2025 Points'!$E$11:$L$17,D686)</f>
        <v>0</v>
      </c>
      <c r="M686" s="59">
        <f>countif('Current 2025 Points'!$G$11:$N$17,D686)</f>
        <v>0</v>
      </c>
    </row>
    <row r="687">
      <c r="A687" s="13">
        <v>686.0</v>
      </c>
      <c r="B687" s="13">
        <v>339.0</v>
      </c>
      <c r="C687" s="14" t="s">
        <v>4599</v>
      </c>
      <c r="D687" s="14" t="s">
        <v>1553</v>
      </c>
      <c r="E687" s="14" t="s">
        <v>324</v>
      </c>
      <c r="F687" s="15">
        <v>65.0</v>
      </c>
      <c r="I687" t="str">
        <f t="array" ref="I687">INDEX('Current 2025 Points'!$F$11:$F$77,MATCH(1,MMULT(--('Current 2025 Points'!$G$11:$N$17=D687),TRANSPOSE(COLUMN('Current 2025 Points'!$G$11:$N$17)^0)),0))</f>
        <v>#N/A</v>
      </c>
      <c r="J687" s="58"/>
      <c r="K687" s="58">
        <f>F687-IFERROR(VLOOKUP(D687,'Pre-transfer 2025 Ranking'!$D:$F,3,0),0)</f>
        <v>7</v>
      </c>
      <c r="L687">
        <f>countif('Pre-transfer 2025 Points'!$E$11:$L$17,D687)</f>
        <v>0</v>
      </c>
      <c r="M687" s="59">
        <f>countif('Current 2025 Points'!$G$11:$N$17,D687)</f>
        <v>0</v>
      </c>
    </row>
    <row r="688">
      <c r="A688" s="13">
        <v>687.0</v>
      </c>
      <c r="B688" s="13"/>
      <c r="C688" s="14" t="s">
        <v>351</v>
      </c>
      <c r="D688" s="14" t="s">
        <v>1994</v>
      </c>
      <c r="E688" s="14" t="s">
        <v>4600</v>
      </c>
      <c r="F688" s="15">
        <v>65.0</v>
      </c>
      <c r="I688" t="str">
        <f t="array" ref="I688">INDEX('Current 2025 Points'!$F$11:$F$77,MATCH(1,MMULT(--('Current 2025 Points'!$G$11:$N$17=D688),TRANSPOSE(COLUMN('Current 2025 Points'!$G$11:$N$17)^0)),0))</f>
        <v>#N/A</v>
      </c>
      <c r="J688" s="58"/>
      <c r="K688" s="58">
        <f>F688-IFERROR(VLOOKUP(D688,'Pre-transfer 2025 Ranking'!$D:$F,3,0),0)</f>
        <v>0</v>
      </c>
      <c r="L688">
        <f>countif('Pre-transfer 2025 Points'!$E$11:$L$17,D688)</f>
        <v>0</v>
      </c>
      <c r="M688" s="59">
        <f>countif('Current 2025 Points'!$G$11:$N$17,D688)</f>
        <v>0</v>
      </c>
    </row>
    <row r="689">
      <c r="A689" s="13">
        <v>688.0</v>
      </c>
      <c r="B689" s="13">
        <v>1708.0</v>
      </c>
      <c r="C689" s="14" t="s">
        <v>4343</v>
      </c>
      <c r="D689" s="14" t="s">
        <v>1995</v>
      </c>
      <c r="E689" s="14" t="s">
        <v>1231</v>
      </c>
      <c r="F689" s="15">
        <v>65.0</v>
      </c>
      <c r="I689" t="str">
        <f t="array" ref="I689">INDEX('Current 2025 Points'!$F$11:$F$77,MATCH(1,MMULT(--('Current 2025 Points'!$G$11:$N$17=D689),TRANSPOSE(COLUMN('Current 2025 Points'!$G$11:$N$17)^0)),0))</f>
        <v>#N/A</v>
      </c>
      <c r="J689" s="58"/>
      <c r="K689" s="58">
        <f>F689-IFERROR(VLOOKUP(D689,'Pre-transfer 2025 Ranking'!$D:$F,3,0),0)</f>
        <v>0</v>
      </c>
      <c r="L689">
        <f>countif('Pre-transfer 2025 Points'!$E$11:$L$17,D689)</f>
        <v>0</v>
      </c>
      <c r="M689" s="59">
        <f>countif('Current 2025 Points'!$G$11:$N$17,D689)</f>
        <v>0</v>
      </c>
    </row>
    <row r="690">
      <c r="A690" s="13">
        <v>689.0</v>
      </c>
      <c r="B690" s="13">
        <v>2444.0</v>
      </c>
      <c r="C690" s="14" t="s">
        <v>4601</v>
      </c>
      <c r="D690" s="14" t="s">
        <v>1996</v>
      </c>
      <c r="E690" s="14" t="s">
        <v>440</v>
      </c>
      <c r="F690" s="15">
        <v>65.0</v>
      </c>
      <c r="I690" t="str">
        <f t="array" ref="I690">INDEX('Current 2025 Points'!$F$11:$F$77,MATCH(1,MMULT(--('Current 2025 Points'!$G$11:$N$17=D690),TRANSPOSE(COLUMN('Current 2025 Points'!$G$11:$N$17)^0)),0))</f>
        <v>#N/A</v>
      </c>
      <c r="J690" s="58"/>
      <c r="K690" s="58">
        <f>F690-IFERROR(VLOOKUP(D690,'Pre-transfer 2025 Ranking'!$D:$F,3,0),0)</f>
        <v>55</v>
      </c>
      <c r="L690">
        <f>countif('Pre-transfer 2025 Points'!$E$11:$L$17,D690)</f>
        <v>0</v>
      </c>
      <c r="M690" s="59">
        <f>countif('Current 2025 Points'!$G$11:$N$17,D690)</f>
        <v>0</v>
      </c>
    </row>
    <row r="691">
      <c r="A691" s="13">
        <v>690.0</v>
      </c>
      <c r="B691" s="14">
        <v>742.0</v>
      </c>
      <c r="C691" s="14" t="s">
        <v>4383</v>
      </c>
      <c r="D691" s="14" t="s">
        <v>1997</v>
      </c>
      <c r="E691" s="14" t="s">
        <v>549</v>
      </c>
      <c r="F691" s="15">
        <v>65.0</v>
      </c>
      <c r="I691" t="str">
        <f t="array" ref="I691">INDEX('Current 2025 Points'!$F$11:$F$77,MATCH(1,MMULT(--('Current 2025 Points'!$G$11:$N$17=D691),TRANSPOSE(COLUMN('Current 2025 Points'!$G$11:$N$17)^0)),0))</f>
        <v>#N/A</v>
      </c>
      <c r="J691" s="58"/>
      <c r="K691" s="58">
        <f>F691-IFERROR(VLOOKUP(D691,'Pre-transfer 2025 Ranking'!$D:$F,3,0),0)</f>
        <v>59</v>
      </c>
      <c r="L691">
        <f>countif('Pre-transfer 2025 Points'!$E$11:$L$17,D691)</f>
        <v>0</v>
      </c>
      <c r="M691" s="59">
        <f>countif('Current 2025 Points'!$G$11:$N$17,D691)</f>
        <v>0</v>
      </c>
    </row>
    <row r="692">
      <c r="A692" s="13">
        <v>691.0</v>
      </c>
      <c r="B692" s="13">
        <v>956.0</v>
      </c>
      <c r="C692" s="14" t="s">
        <v>409</v>
      </c>
      <c r="D692" s="14" t="s">
        <v>624</v>
      </c>
      <c r="E692" s="14" t="s">
        <v>625</v>
      </c>
      <c r="F692" s="15">
        <v>65.0</v>
      </c>
      <c r="I692" t="str">
        <f t="array" ref="I692">INDEX('Current 2025 Points'!$F$11:$F$77,MATCH(1,MMULT(--('Current 2025 Points'!$G$11:$N$17=D692),TRANSPOSE(COLUMN('Current 2025 Points'!$G$11:$N$17)^0)),0))</f>
        <v>#N/A</v>
      </c>
      <c r="J692" s="58"/>
      <c r="K692" s="58">
        <f>F692-IFERROR(VLOOKUP(D692,'Pre-transfer 2025 Ranking'!$D:$F,3,0),0)</f>
        <v>65</v>
      </c>
      <c r="L692">
        <f>countif('Pre-transfer 2025 Points'!$E$11:$L$17,D692)</f>
        <v>0</v>
      </c>
      <c r="M692" s="59">
        <f>countif('Current 2025 Points'!$G$11:$N$17,D692)</f>
        <v>0</v>
      </c>
    </row>
    <row r="693">
      <c r="A693" s="13">
        <v>692.0</v>
      </c>
      <c r="B693" s="13">
        <v>523.0</v>
      </c>
      <c r="C693" s="14" t="s">
        <v>426</v>
      </c>
      <c r="D693" s="14" t="s">
        <v>1998</v>
      </c>
      <c r="E693" s="14" t="s">
        <v>704</v>
      </c>
      <c r="F693" s="15">
        <v>64.0</v>
      </c>
      <c r="I693" t="str">
        <f t="array" ref="I693">INDEX('Current 2025 Points'!$F$11:$F$77,MATCH(1,MMULT(--('Current 2025 Points'!$G$11:$N$17=D693),TRANSPOSE(COLUMN('Current 2025 Points'!$G$11:$N$17)^0)),0))</f>
        <v>#N/A</v>
      </c>
      <c r="J693" s="58"/>
      <c r="K693" s="58">
        <f>F693-IFERROR(VLOOKUP(D693,'Pre-transfer 2025 Ranking'!$D:$F,3,0),0)</f>
        <v>18</v>
      </c>
      <c r="L693">
        <f>countif('Pre-transfer 2025 Points'!$E$11:$L$17,D693)</f>
        <v>0</v>
      </c>
      <c r="M693" s="59">
        <f>countif('Current 2025 Points'!$G$11:$N$17,D693)</f>
        <v>0</v>
      </c>
    </row>
    <row r="694">
      <c r="A694" s="13">
        <v>693.0</v>
      </c>
      <c r="B694" s="13">
        <v>1242.0</v>
      </c>
      <c r="C694" s="14" t="s">
        <v>4602</v>
      </c>
      <c r="D694" s="14" t="s">
        <v>1999</v>
      </c>
      <c r="E694" s="14" t="s">
        <v>4338</v>
      </c>
      <c r="F694" s="15">
        <v>64.0</v>
      </c>
      <c r="I694" t="str">
        <f t="array" ref="I694">INDEX('Current 2025 Points'!$F$11:$F$77,MATCH(1,MMULT(--('Current 2025 Points'!$G$11:$N$17=D694),TRANSPOSE(COLUMN('Current 2025 Points'!$G$11:$N$17)^0)),0))</f>
        <v>#N/A</v>
      </c>
      <c r="J694" s="58"/>
      <c r="K694" s="58">
        <f>F694-IFERROR(VLOOKUP(D694,'Pre-transfer 2025 Ranking'!$D:$F,3,0),0)</f>
        <v>39</v>
      </c>
      <c r="L694">
        <f>countif('Pre-transfer 2025 Points'!$E$11:$L$17,D694)</f>
        <v>0</v>
      </c>
      <c r="M694" s="59">
        <f>countif('Current 2025 Points'!$G$11:$N$17,D694)</f>
        <v>0</v>
      </c>
    </row>
    <row r="695">
      <c r="A695" s="13">
        <v>694.0</v>
      </c>
      <c r="B695" s="13">
        <v>655.0</v>
      </c>
      <c r="C695" s="14" t="s">
        <v>180</v>
      </c>
      <c r="D695" s="14" t="s">
        <v>967</v>
      </c>
      <c r="E695" s="14" t="s">
        <v>4338</v>
      </c>
      <c r="F695" s="15">
        <v>64.0</v>
      </c>
      <c r="I695" t="str">
        <f t="array" ref="I695">INDEX('Current 2025 Points'!$F$11:$F$77,MATCH(1,MMULT(--('Current 2025 Points'!$G$11:$N$17=D695),TRANSPOSE(COLUMN('Current 2025 Points'!$G$11:$N$17)^0)),0))</f>
        <v>#N/A</v>
      </c>
      <c r="J695" s="58"/>
      <c r="K695" s="58">
        <f>F695-IFERROR(VLOOKUP(D695,'Pre-transfer 2025 Ranking'!$D:$F,3,0),0)</f>
        <v>7</v>
      </c>
      <c r="L695">
        <f>countif('Pre-transfer 2025 Points'!$E$11:$L$17,D695)</f>
        <v>0</v>
      </c>
      <c r="M695" s="59">
        <f>countif('Current 2025 Points'!$G$11:$N$17,D695)</f>
        <v>0</v>
      </c>
    </row>
    <row r="696">
      <c r="A696" s="13">
        <v>695.0</v>
      </c>
      <c r="B696" s="13">
        <v>440.0</v>
      </c>
      <c r="C696" s="14" t="s">
        <v>1329</v>
      </c>
      <c r="D696" s="14" t="s">
        <v>2000</v>
      </c>
      <c r="E696" s="14"/>
      <c r="F696" s="15">
        <v>64.0</v>
      </c>
      <c r="I696" t="str">
        <f t="array" ref="I696">INDEX('Current 2025 Points'!$F$11:$F$77,MATCH(1,MMULT(--('Current 2025 Points'!$G$11:$N$17=D696),TRANSPOSE(COLUMN('Current 2025 Points'!$G$11:$N$17)^0)),0))</f>
        <v>#N/A</v>
      </c>
      <c r="J696" s="58"/>
      <c r="K696" s="58">
        <f>F696-IFERROR(VLOOKUP(D696,'Pre-transfer 2025 Ranking'!$D:$F,3,0),0)</f>
        <v>16</v>
      </c>
      <c r="L696">
        <f>countif('Pre-transfer 2025 Points'!$E$11:$L$17,D696)</f>
        <v>0</v>
      </c>
      <c r="M696" s="59">
        <f>countif('Current 2025 Points'!$G$11:$N$17,D696)</f>
        <v>0</v>
      </c>
    </row>
    <row r="697">
      <c r="A697" s="13">
        <v>696.0</v>
      </c>
      <c r="B697" s="13">
        <v>609.0</v>
      </c>
      <c r="C697" s="14" t="s">
        <v>292</v>
      </c>
      <c r="D697" s="14" t="s">
        <v>392</v>
      </c>
      <c r="E697" s="14" t="s">
        <v>4315</v>
      </c>
      <c r="F697" s="15">
        <v>63.0</v>
      </c>
      <c r="I697" t="str">
        <f t="array" ref="I697">INDEX('Current 2025 Points'!$F$11:$F$77,MATCH(1,MMULT(--('Current 2025 Points'!$G$11:$N$17=D697),TRANSPOSE(COLUMN('Current 2025 Points'!$G$11:$N$17)^0)),0))</f>
        <v>#N/A</v>
      </c>
      <c r="J697" s="58"/>
      <c r="K697" s="58">
        <f>F697-IFERROR(VLOOKUP(D697,'Pre-transfer 2025 Ranking'!$D:$F,3,0),0)</f>
        <v>20</v>
      </c>
      <c r="L697">
        <f>countif('Pre-transfer 2025 Points'!$E$11:$L$17,D697)</f>
        <v>0</v>
      </c>
      <c r="M697" s="59">
        <f>countif('Current 2025 Points'!$G$11:$N$17,D697)</f>
        <v>0</v>
      </c>
    </row>
    <row r="698">
      <c r="A698" s="13">
        <v>697.0</v>
      </c>
      <c r="B698" s="13">
        <v>1206.0</v>
      </c>
      <c r="C698" s="14" t="s">
        <v>4603</v>
      </c>
      <c r="D698" s="14" t="s">
        <v>2001</v>
      </c>
      <c r="E698" s="14" t="s">
        <v>362</v>
      </c>
      <c r="F698" s="15">
        <v>63.0</v>
      </c>
      <c r="I698" t="str">
        <f t="array" ref="I698">INDEX('Current 2025 Points'!$F$11:$F$77,MATCH(1,MMULT(--('Current 2025 Points'!$G$11:$N$17=D698),TRANSPOSE(COLUMN('Current 2025 Points'!$G$11:$N$17)^0)),0))</f>
        <v>#N/A</v>
      </c>
      <c r="J698" s="58"/>
      <c r="K698" s="58">
        <f>F698-IFERROR(VLOOKUP(D698,'Pre-transfer 2025 Ranking'!$D:$F,3,0),0)</f>
        <v>10</v>
      </c>
      <c r="L698">
        <f>countif('Pre-transfer 2025 Points'!$E$11:$L$17,D698)</f>
        <v>0</v>
      </c>
      <c r="M698" s="59">
        <f>countif('Current 2025 Points'!$G$11:$N$17,D698)</f>
        <v>0</v>
      </c>
    </row>
    <row r="699">
      <c r="A699" s="13">
        <v>698.0</v>
      </c>
      <c r="B699" s="13">
        <v>1481.0</v>
      </c>
      <c r="C699" s="14" t="s">
        <v>1681</v>
      </c>
      <c r="D699" s="14" t="s">
        <v>1439</v>
      </c>
      <c r="E699" s="14" t="s">
        <v>4604</v>
      </c>
      <c r="F699" s="15">
        <v>63.0</v>
      </c>
      <c r="I699" t="str">
        <f t="array" ref="I699">INDEX('Current 2025 Points'!$F$11:$F$77,MATCH(1,MMULT(--('Current 2025 Points'!$G$11:$N$17=D699),TRANSPOSE(COLUMN('Current 2025 Points'!$G$11:$N$17)^0)),0))</f>
        <v>#N/A</v>
      </c>
      <c r="J699" s="58"/>
      <c r="K699" s="58">
        <f>F699-IFERROR(VLOOKUP(D699,'Pre-transfer 2025 Ranking'!$D:$F,3,0),0)</f>
        <v>55</v>
      </c>
      <c r="L699">
        <f>countif('Pre-transfer 2025 Points'!$E$11:$L$17,D699)</f>
        <v>0</v>
      </c>
      <c r="M699" s="59">
        <f>countif('Current 2025 Points'!$G$11:$N$17,D699)</f>
        <v>0</v>
      </c>
    </row>
    <row r="700">
      <c r="A700" s="13">
        <v>699.0</v>
      </c>
      <c r="B700" s="13"/>
      <c r="C700" s="14" t="s">
        <v>351</v>
      </c>
      <c r="D700" s="14" t="s">
        <v>2002</v>
      </c>
      <c r="E700" s="14"/>
      <c r="F700" s="15">
        <v>63.0</v>
      </c>
      <c r="I700" t="str">
        <f t="array" ref="I700">INDEX('Current 2025 Points'!$F$11:$F$77,MATCH(1,MMULT(--('Current 2025 Points'!$G$11:$N$17=D700),TRANSPOSE(COLUMN('Current 2025 Points'!$G$11:$N$17)^0)),0))</f>
        <v>#N/A</v>
      </c>
      <c r="J700" s="58"/>
      <c r="K700" s="58">
        <f>F700-IFERROR(VLOOKUP(D700,'Pre-transfer 2025 Ranking'!$D:$F,3,0),0)</f>
        <v>63</v>
      </c>
      <c r="L700">
        <f>countif('Pre-transfer 2025 Points'!$E$11:$L$17,D700)</f>
        <v>0</v>
      </c>
      <c r="M700" s="59">
        <f>countif('Current 2025 Points'!$G$11:$N$17,D700)</f>
        <v>0</v>
      </c>
    </row>
    <row r="701">
      <c r="A701" s="13">
        <v>700.0</v>
      </c>
      <c r="B701" s="13">
        <v>358.0</v>
      </c>
      <c r="C701" s="14" t="s">
        <v>890</v>
      </c>
      <c r="D701" s="14" t="s">
        <v>1202</v>
      </c>
      <c r="E701" s="14" t="s">
        <v>4330</v>
      </c>
      <c r="F701" s="15">
        <v>62.0</v>
      </c>
      <c r="I701" t="str">
        <f t="array" ref="I701">INDEX('Current 2025 Points'!$F$11:$F$77,MATCH(1,MMULT(--('Current 2025 Points'!$G$11:$N$17=D701),TRANSPOSE(COLUMN('Current 2025 Points'!$G$11:$N$17)^0)),0))</f>
        <v>#N/A</v>
      </c>
      <c r="J701" s="58"/>
      <c r="K701" s="58">
        <f>F701-IFERROR(VLOOKUP(D701,'Pre-transfer 2025 Ranking'!$D:$F,3,0),0)</f>
        <v>17</v>
      </c>
      <c r="L701">
        <f>countif('Pre-transfer 2025 Points'!$E$11:$L$17,D701)</f>
        <v>0</v>
      </c>
      <c r="M701" s="59">
        <f>countif('Current 2025 Points'!$G$11:$N$17,D701)</f>
        <v>0</v>
      </c>
    </row>
    <row r="702">
      <c r="A702" s="13">
        <v>701.0</v>
      </c>
      <c r="B702" s="13">
        <v>710.0</v>
      </c>
      <c r="C702" s="14" t="s">
        <v>4380</v>
      </c>
      <c r="D702" s="14" t="s">
        <v>690</v>
      </c>
      <c r="E702" s="14" t="s">
        <v>93</v>
      </c>
      <c r="F702" s="15">
        <v>62.0</v>
      </c>
      <c r="I702" t="str">
        <f t="array" ref="I702">INDEX('Current 2025 Points'!$F$11:$F$77,MATCH(1,MMULT(--('Current 2025 Points'!$G$11:$N$17=D702),TRANSPOSE(COLUMN('Current 2025 Points'!$G$11:$N$17)^0)),0))</f>
        <v>#N/A</v>
      </c>
      <c r="J702" s="58"/>
      <c r="K702" s="58">
        <f>F702-IFERROR(VLOOKUP(D702,'Pre-transfer 2025 Ranking'!$D:$F,3,0),0)</f>
        <v>25</v>
      </c>
      <c r="L702">
        <f>countif('Pre-transfer 2025 Points'!$E$11:$L$17,D702)</f>
        <v>0</v>
      </c>
      <c r="M702" s="59">
        <f>countif('Current 2025 Points'!$G$11:$N$17,D702)</f>
        <v>0</v>
      </c>
    </row>
    <row r="703">
      <c r="A703" s="13">
        <v>702.0</v>
      </c>
      <c r="B703" s="13">
        <v>1767.0</v>
      </c>
      <c r="C703" s="14" t="s">
        <v>4605</v>
      </c>
      <c r="D703" s="14" t="s">
        <v>2003</v>
      </c>
      <c r="E703" s="14" t="s">
        <v>4390</v>
      </c>
      <c r="F703" s="15">
        <v>62.0</v>
      </c>
      <c r="I703" t="str">
        <f t="array" ref="I703">INDEX('Current 2025 Points'!$F$11:$F$77,MATCH(1,MMULT(--('Current 2025 Points'!$G$11:$N$17=D703),TRANSPOSE(COLUMN('Current 2025 Points'!$G$11:$N$17)^0)),0))</f>
        <v>#N/A</v>
      </c>
      <c r="J703" s="58"/>
      <c r="K703" s="58">
        <f>F703-IFERROR(VLOOKUP(D703,'Pre-transfer 2025 Ranking'!$D:$F,3,0),0)</f>
        <v>45</v>
      </c>
      <c r="L703">
        <f>countif('Pre-transfer 2025 Points'!$E$11:$L$17,D703)</f>
        <v>0</v>
      </c>
      <c r="M703" s="59">
        <f>countif('Current 2025 Points'!$G$11:$N$17,D703)</f>
        <v>0</v>
      </c>
    </row>
    <row r="704">
      <c r="A704" s="13">
        <v>703.0</v>
      </c>
      <c r="B704" s="13">
        <v>1042.0</v>
      </c>
      <c r="C704" s="14" t="s">
        <v>4606</v>
      </c>
      <c r="D704" s="14" t="s">
        <v>1143</v>
      </c>
      <c r="E704" s="14" t="s">
        <v>121</v>
      </c>
      <c r="F704" s="15">
        <v>62.0</v>
      </c>
      <c r="I704" t="str">
        <f t="array" ref="I704">INDEX('Current 2025 Points'!$F$11:$F$77,MATCH(1,MMULT(--('Current 2025 Points'!$G$11:$N$17=D704),TRANSPOSE(COLUMN('Current 2025 Points'!$G$11:$N$17)^0)),0))</f>
        <v>#N/A</v>
      </c>
      <c r="J704" s="58"/>
      <c r="K704" s="58">
        <f>F704-IFERROR(VLOOKUP(D704,'Pre-transfer 2025 Ranking'!$D:$F,3,0),0)</f>
        <v>9</v>
      </c>
      <c r="L704">
        <f>countif('Pre-transfer 2025 Points'!$E$11:$L$17,D704)</f>
        <v>0</v>
      </c>
      <c r="M704" s="59">
        <f>countif('Current 2025 Points'!$G$11:$N$17,D704)</f>
        <v>0</v>
      </c>
    </row>
    <row r="705">
      <c r="A705" s="13">
        <v>704.0</v>
      </c>
      <c r="B705" s="13">
        <v>1091.0</v>
      </c>
      <c r="C705" s="14" t="s">
        <v>4607</v>
      </c>
      <c r="D705" s="14" t="s">
        <v>1620</v>
      </c>
      <c r="E705" s="14" t="s">
        <v>137</v>
      </c>
      <c r="F705" s="15">
        <v>62.0</v>
      </c>
      <c r="I705" t="str">
        <f t="array" ref="I705">INDEX('Current 2025 Points'!$F$11:$F$77,MATCH(1,MMULT(--('Current 2025 Points'!$G$11:$N$17=D705),TRANSPOSE(COLUMN('Current 2025 Points'!$G$11:$N$17)^0)),0))</f>
        <v>#N/A</v>
      </c>
      <c r="J705" s="58"/>
      <c r="K705" s="58">
        <f>F705-IFERROR(VLOOKUP(D705,'Pre-transfer 2025 Ranking'!$D:$F,3,0),0)</f>
        <v>27</v>
      </c>
      <c r="L705">
        <f>countif('Pre-transfer 2025 Points'!$E$11:$L$17,D705)</f>
        <v>0</v>
      </c>
      <c r="M705" s="59">
        <f>countif('Current 2025 Points'!$G$11:$N$17,D705)</f>
        <v>0</v>
      </c>
    </row>
    <row r="706">
      <c r="A706" s="13">
        <v>705.0</v>
      </c>
      <c r="B706" s="13">
        <v>554.0</v>
      </c>
      <c r="C706" s="14" t="s">
        <v>595</v>
      </c>
      <c r="D706" s="14" t="s">
        <v>2004</v>
      </c>
      <c r="E706" s="14" t="s">
        <v>4322</v>
      </c>
      <c r="F706" s="15">
        <v>62.0</v>
      </c>
      <c r="I706" t="str">
        <f t="array" ref="I706">INDEX('Current 2025 Points'!$F$11:$F$77,MATCH(1,MMULT(--('Current 2025 Points'!$G$11:$N$17=D706),TRANSPOSE(COLUMN('Current 2025 Points'!$G$11:$N$17)^0)),0))</f>
        <v>#N/A</v>
      </c>
      <c r="J706" s="58"/>
      <c r="K706" s="58">
        <f>F706-IFERROR(VLOOKUP(D706,'Pre-transfer 2025 Ranking'!$D:$F,3,0),0)</f>
        <v>22</v>
      </c>
      <c r="L706">
        <f>countif('Pre-transfer 2025 Points'!$E$11:$L$17,D706)</f>
        <v>0</v>
      </c>
      <c r="M706" s="59">
        <f>countif('Current 2025 Points'!$G$11:$N$17,D706)</f>
        <v>0</v>
      </c>
    </row>
    <row r="707">
      <c r="A707" s="13">
        <v>706.0</v>
      </c>
      <c r="B707" s="13">
        <v>1543.0</v>
      </c>
      <c r="C707" s="14" t="s">
        <v>1222</v>
      </c>
      <c r="D707" s="14" t="s">
        <v>1147</v>
      </c>
      <c r="E707" s="14" t="s">
        <v>332</v>
      </c>
      <c r="F707" s="15">
        <v>62.0</v>
      </c>
      <c r="I707" t="str">
        <f t="array" ref="I707">INDEX('Current 2025 Points'!$F$11:$F$77,MATCH(1,MMULT(--('Current 2025 Points'!$G$11:$N$17=D707),TRANSPOSE(COLUMN('Current 2025 Points'!$G$11:$N$17)^0)),0))</f>
        <v>#N/A</v>
      </c>
      <c r="J707" s="58"/>
      <c r="K707" s="58">
        <f>F707-IFERROR(VLOOKUP(D707,'Pre-transfer 2025 Ranking'!$D:$F,3,0),0)</f>
        <v>29</v>
      </c>
      <c r="L707">
        <f>countif('Pre-transfer 2025 Points'!$E$11:$L$17,D707)</f>
        <v>0</v>
      </c>
      <c r="M707" s="59">
        <f>countif('Current 2025 Points'!$G$11:$N$17,D707)</f>
        <v>0</v>
      </c>
    </row>
    <row r="708">
      <c r="A708" s="13">
        <v>707.0</v>
      </c>
      <c r="B708" s="13"/>
      <c r="C708" s="14" t="s">
        <v>351</v>
      </c>
      <c r="D708" s="14" t="s">
        <v>614</v>
      </c>
      <c r="E708" s="14" t="s">
        <v>4608</v>
      </c>
      <c r="F708" s="15">
        <v>62.0</v>
      </c>
      <c r="I708" t="str">
        <f t="array" ref="I708">INDEX('Current 2025 Points'!$F$11:$F$77,MATCH(1,MMULT(--('Current 2025 Points'!$G$11:$N$17=D708),TRANSPOSE(COLUMN('Current 2025 Points'!$G$11:$N$17)^0)),0))</f>
        <v>#N/A</v>
      </c>
      <c r="J708" s="58"/>
      <c r="K708" s="58">
        <f>F708-IFERROR(VLOOKUP(D708,'Pre-transfer 2025 Ranking'!$D:$F,3,0),0)</f>
        <v>55</v>
      </c>
      <c r="L708">
        <f>countif('Pre-transfer 2025 Points'!$E$11:$L$17,D708)</f>
        <v>0</v>
      </c>
      <c r="M708" s="59">
        <f>countif('Current 2025 Points'!$G$11:$N$17,D708)</f>
        <v>0</v>
      </c>
    </row>
    <row r="709">
      <c r="A709" s="13">
        <v>708.0</v>
      </c>
      <c r="B709" s="13">
        <v>552.0</v>
      </c>
      <c r="C709" s="14" t="s">
        <v>4401</v>
      </c>
      <c r="D709" s="14" t="s">
        <v>536</v>
      </c>
      <c r="E709" s="14" t="s">
        <v>130</v>
      </c>
      <c r="F709" s="15">
        <v>61.0</v>
      </c>
      <c r="I709" t="str">
        <f t="array" ref="I709">INDEX('Current 2025 Points'!$F$11:$F$77,MATCH(1,MMULT(--('Current 2025 Points'!$G$11:$N$17=D709),TRANSPOSE(COLUMN('Current 2025 Points'!$G$11:$N$17)^0)),0))</f>
        <v>#N/A</v>
      </c>
      <c r="J709" s="58"/>
      <c r="K709" s="58">
        <f>F709-IFERROR(VLOOKUP(D709,'Pre-transfer 2025 Ranking'!$D:$F,3,0),0)</f>
        <v>35</v>
      </c>
      <c r="L709">
        <f>countif('Pre-transfer 2025 Points'!$E$11:$L$17,D709)</f>
        <v>0</v>
      </c>
      <c r="M709" s="59">
        <f>countif('Current 2025 Points'!$G$11:$N$17,D709)</f>
        <v>0</v>
      </c>
    </row>
    <row r="710">
      <c r="A710" s="13">
        <v>709.0</v>
      </c>
      <c r="B710" s="13">
        <v>1177.0</v>
      </c>
      <c r="C710" s="14" t="s">
        <v>4609</v>
      </c>
      <c r="D710" s="14" t="s">
        <v>1392</v>
      </c>
      <c r="E710" s="14" t="s">
        <v>4610</v>
      </c>
      <c r="F710" s="15">
        <v>61.0</v>
      </c>
      <c r="I710" t="str">
        <f t="array" ref="I710">INDEX('Current 2025 Points'!$F$11:$F$77,MATCH(1,MMULT(--('Current 2025 Points'!$G$11:$N$17=D710),TRANSPOSE(COLUMN('Current 2025 Points'!$G$11:$N$17)^0)),0))</f>
        <v>#N/A</v>
      </c>
      <c r="J710" s="58"/>
      <c r="K710" s="58">
        <f>F710-IFERROR(VLOOKUP(D710,'Pre-transfer 2025 Ranking'!$D:$F,3,0),0)</f>
        <v>44</v>
      </c>
      <c r="L710">
        <f>countif('Pre-transfer 2025 Points'!$E$11:$L$17,D710)</f>
        <v>0</v>
      </c>
      <c r="M710" s="59">
        <f>countif('Current 2025 Points'!$G$11:$N$17,D710)</f>
        <v>0</v>
      </c>
    </row>
    <row r="711">
      <c r="A711" s="13">
        <v>710.0</v>
      </c>
      <c r="B711" s="13">
        <v>1117.0</v>
      </c>
      <c r="C711" s="14" t="s">
        <v>4611</v>
      </c>
      <c r="D711" s="14" t="s">
        <v>1787</v>
      </c>
      <c r="E711" s="14" t="s">
        <v>4612</v>
      </c>
      <c r="F711" s="15">
        <v>61.0</v>
      </c>
      <c r="I711" t="str">
        <f t="array" ref="I711">INDEX('Current 2025 Points'!$F$11:$F$77,MATCH(1,MMULT(--('Current 2025 Points'!$G$11:$N$17=D711),TRANSPOSE(COLUMN('Current 2025 Points'!$G$11:$N$17)^0)),0))</f>
        <v>#N/A</v>
      </c>
      <c r="J711" s="58"/>
      <c r="K711" s="58">
        <f>F711-IFERROR(VLOOKUP(D711,'Pre-transfer 2025 Ranking'!$D:$F,3,0),0)</f>
        <v>47</v>
      </c>
      <c r="L711">
        <f>countif('Pre-transfer 2025 Points'!$E$11:$L$17,D711)</f>
        <v>0</v>
      </c>
      <c r="M711" s="59">
        <f>countif('Current 2025 Points'!$G$11:$N$17,D711)</f>
        <v>0</v>
      </c>
    </row>
    <row r="712">
      <c r="A712" s="13">
        <v>711.0</v>
      </c>
      <c r="B712" s="13">
        <v>1056.0</v>
      </c>
      <c r="C712" s="14" t="s">
        <v>4613</v>
      </c>
      <c r="D712" s="14" t="s">
        <v>1211</v>
      </c>
      <c r="E712" s="14" t="s">
        <v>139</v>
      </c>
      <c r="F712" s="15">
        <v>60.0</v>
      </c>
      <c r="I712" t="str">
        <f t="array" ref="I712">INDEX('Current 2025 Points'!$F$11:$F$77,MATCH(1,MMULT(--('Current 2025 Points'!$G$11:$N$17=D712),TRANSPOSE(COLUMN('Current 2025 Points'!$G$11:$N$17)^0)),0))</f>
        <v>#N/A</v>
      </c>
      <c r="J712" s="58"/>
      <c r="K712" s="58">
        <f>F712-IFERROR(VLOOKUP(D712,'Pre-transfer 2025 Ranking'!$D:$F,3,0),0)</f>
        <v>15</v>
      </c>
      <c r="L712">
        <f>countif('Pre-transfer 2025 Points'!$E$11:$L$17,D712)</f>
        <v>0</v>
      </c>
      <c r="M712" s="59">
        <f>countif('Current 2025 Points'!$G$11:$N$17,D712)</f>
        <v>0</v>
      </c>
    </row>
    <row r="713">
      <c r="A713" s="13">
        <v>712.0</v>
      </c>
      <c r="B713" s="14">
        <v>597.0</v>
      </c>
      <c r="C713" s="14" t="s">
        <v>4614</v>
      </c>
      <c r="D713" s="14" t="s">
        <v>2005</v>
      </c>
      <c r="E713" s="14" t="s">
        <v>4333</v>
      </c>
      <c r="F713" s="15">
        <v>60.0</v>
      </c>
      <c r="I713" t="str">
        <f t="array" ref="I713">INDEX('Current 2025 Points'!$F$11:$F$77,MATCH(1,MMULT(--('Current 2025 Points'!$G$11:$N$17=D713),TRANSPOSE(COLUMN('Current 2025 Points'!$G$11:$N$17)^0)),0))</f>
        <v>#N/A</v>
      </c>
      <c r="J713" s="58"/>
      <c r="K713" s="58">
        <f>F713-IFERROR(VLOOKUP(D713,'Pre-transfer 2025 Ranking'!$D:$F,3,0),0)</f>
        <v>0</v>
      </c>
      <c r="L713">
        <f>countif('Pre-transfer 2025 Points'!$E$11:$L$17,D713)</f>
        <v>0</v>
      </c>
      <c r="M713" s="59">
        <f>countif('Current 2025 Points'!$G$11:$N$17,D713)</f>
        <v>0</v>
      </c>
    </row>
    <row r="714">
      <c r="A714" s="13">
        <v>713.0</v>
      </c>
      <c r="B714" s="13">
        <v>774.0</v>
      </c>
      <c r="C714" s="14" t="s">
        <v>1229</v>
      </c>
      <c r="D714" s="14" t="s">
        <v>2006</v>
      </c>
      <c r="E714" s="14" t="s">
        <v>4333</v>
      </c>
      <c r="F714" s="15">
        <v>60.0</v>
      </c>
      <c r="I714" t="str">
        <f t="array" ref="I714">INDEX('Current 2025 Points'!$F$11:$F$77,MATCH(1,MMULT(--('Current 2025 Points'!$G$11:$N$17=D714),TRANSPOSE(COLUMN('Current 2025 Points'!$G$11:$N$17)^0)),0))</f>
        <v>#N/A</v>
      </c>
      <c r="J714" s="58"/>
      <c r="K714" s="58">
        <f>F714-IFERROR(VLOOKUP(D714,'Pre-transfer 2025 Ranking'!$D:$F,3,0),0)</f>
        <v>30</v>
      </c>
      <c r="L714">
        <f>countif('Pre-transfer 2025 Points'!$E$11:$L$17,D714)</f>
        <v>0</v>
      </c>
      <c r="M714" s="59">
        <f>countif('Current 2025 Points'!$G$11:$N$17,D714)</f>
        <v>0</v>
      </c>
    </row>
    <row r="715">
      <c r="A715" s="13">
        <v>714.0</v>
      </c>
      <c r="B715" s="13">
        <v>650.0</v>
      </c>
      <c r="C715" s="14" t="s">
        <v>790</v>
      </c>
      <c r="D715" s="14" t="s">
        <v>2007</v>
      </c>
      <c r="E715" s="14" t="s">
        <v>128</v>
      </c>
      <c r="F715" s="15">
        <v>60.0</v>
      </c>
      <c r="I715" t="str">
        <f t="array" ref="I715">INDEX('Current 2025 Points'!$F$11:$F$77,MATCH(1,MMULT(--('Current 2025 Points'!$G$11:$N$17=D715),TRANSPOSE(COLUMN('Current 2025 Points'!$G$11:$N$17)^0)),0))</f>
        <v>#N/A</v>
      </c>
      <c r="J715" s="58"/>
      <c r="K715" s="58">
        <f>F715-IFERROR(VLOOKUP(D715,'Pre-transfer 2025 Ranking'!$D:$F,3,0),0)</f>
        <v>5</v>
      </c>
      <c r="L715">
        <f>countif('Pre-transfer 2025 Points'!$E$11:$L$17,D715)</f>
        <v>0</v>
      </c>
      <c r="M715" s="59">
        <f>countif('Current 2025 Points'!$G$11:$N$17,D715)</f>
        <v>0</v>
      </c>
    </row>
    <row r="716">
      <c r="A716" s="13">
        <v>715.0</v>
      </c>
      <c r="B716" s="13">
        <v>1457.0</v>
      </c>
      <c r="C716" s="14" t="s">
        <v>4615</v>
      </c>
      <c r="D716" s="14" t="s">
        <v>2008</v>
      </c>
      <c r="E716" s="14" t="s">
        <v>4331</v>
      </c>
      <c r="F716" s="15">
        <v>60.0</v>
      </c>
      <c r="I716" t="str">
        <f t="array" ref="I716">INDEX('Current 2025 Points'!$F$11:$F$77,MATCH(1,MMULT(--('Current 2025 Points'!$G$11:$N$17=D716),TRANSPOSE(COLUMN('Current 2025 Points'!$G$11:$N$17)^0)),0))</f>
        <v>#N/A</v>
      </c>
      <c r="J716" s="58"/>
      <c r="K716" s="58">
        <f>F716-IFERROR(VLOOKUP(D716,'Pre-transfer 2025 Ranking'!$D:$F,3,0),0)</f>
        <v>40</v>
      </c>
      <c r="L716">
        <f>countif('Pre-transfer 2025 Points'!$E$11:$L$17,D716)</f>
        <v>0</v>
      </c>
      <c r="M716" s="59">
        <f>countif('Current 2025 Points'!$G$11:$N$17,D716)</f>
        <v>0</v>
      </c>
    </row>
    <row r="717">
      <c r="A717" s="13">
        <v>716.0</v>
      </c>
      <c r="B717" s="13">
        <v>391.0</v>
      </c>
      <c r="C717" s="14" t="s">
        <v>4527</v>
      </c>
      <c r="D717" s="14" t="s">
        <v>2009</v>
      </c>
      <c r="E717" s="14" t="s">
        <v>4616</v>
      </c>
      <c r="F717" s="15">
        <v>60.0</v>
      </c>
      <c r="I717" t="str">
        <f t="array" ref="I717">INDEX('Current 2025 Points'!$F$11:$F$77,MATCH(1,MMULT(--('Current 2025 Points'!$G$11:$N$17=D717),TRANSPOSE(COLUMN('Current 2025 Points'!$G$11:$N$17)^0)),0))</f>
        <v>#N/A</v>
      </c>
      <c r="J717" s="58"/>
      <c r="K717" s="58">
        <f>F717-IFERROR(VLOOKUP(D717,'Pre-transfer 2025 Ranking'!$D:$F,3,0),0)</f>
        <v>14</v>
      </c>
      <c r="L717">
        <f>countif('Pre-transfer 2025 Points'!$E$11:$L$17,D717)</f>
        <v>0</v>
      </c>
      <c r="M717" s="59">
        <f>countif('Current 2025 Points'!$G$11:$N$17,D717)</f>
        <v>0</v>
      </c>
    </row>
    <row r="718">
      <c r="A718" s="13">
        <v>717.0</v>
      </c>
      <c r="B718" s="13">
        <v>287.0</v>
      </c>
      <c r="C718" s="14" t="s">
        <v>4617</v>
      </c>
      <c r="D718" s="14" t="s">
        <v>666</v>
      </c>
      <c r="E718" s="14" t="s">
        <v>115</v>
      </c>
      <c r="F718" s="15">
        <v>60.0</v>
      </c>
      <c r="I718" t="str">
        <f t="array" ref="I718">INDEX('Current 2025 Points'!$F$11:$F$77,MATCH(1,MMULT(--('Current 2025 Points'!$G$11:$N$17=D718),TRANSPOSE(COLUMN('Current 2025 Points'!$G$11:$N$17)^0)),0))</f>
        <v>#N/A</v>
      </c>
      <c r="J718" s="58"/>
      <c r="K718" s="58">
        <f>F718-IFERROR(VLOOKUP(D718,'Pre-transfer 2025 Ranking'!$D:$F,3,0),0)</f>
        <v>31</v>
      </c>
      <c r="L718">
        <f>countif('Pre-transfer 2025 Points'!$E$11:$L$17,D718)</f>
        <v>0</v>
      </c>
      <c r="M718" s="59">
        <f>countif('Current 2025 Points'!$G$11:$N$17,D718)</f>
        <v>0</v>
      </c>
    </row>
    <row r="719">
      <c r="A719" s="13">
        <v>718.0</v>
      </c>
      <c r="B719" s="13">
        <v>455.0</v>
      </c>
      <c r="C719" s="14" t="s">
        <v>660</v>
      </c>
      <c r="D719" s="14" t="s">
        <v>2010</v>
      </c>
      <c r="E719" s="14" t="s">
        <v>4618</v>
      </c>
      <c r="F719" s="15">
        <v>60.0</v>
      </c>
      <c r="I719" t="str">
        <f t="array" ref="I719">INDEX('Current 2025 Points'!$F$11:$F$77,MATCH(1,MMULT(--('Current 2025 Points'!$G$11:$N$17=D719),TRANSPOSE(COLUMN('Current 2025 Points'!$G$11:$N$17)^0)),0))</f>
        <v>#N/A</v>
      </c>
      <c r="J719" s="58"/>
      <c r="K719" s="58">
        <f>F719-IFERROR(VLOOKUP(D719,'Pre-transfer 2025 Ranking'!$D:$F,3,0),0)</f>
        <v>8</v>
      </c>
      <c r="L719">
        <f>countif('Pre-transfer 2025 Points'!$E$11:$L$17,D719)</f>
        <v>0</v>
      </c>
      <c r="M719" s="59">
        <f>countif('Current 2025 Points'!$G$11:$N$17,D719)</f>
        <v>0</v>
      </c>
    </row>
    <row r="720">
      <c r="A720" s="13">
        <v>719.0</v>
      </c>
      <c r="B720" s="13">
        <v>279.0</v>
      </c>
      <c r="C720" s="14" t="s">
        <v>4619</v>
      </c>
      <c r="D720" s="14" t="s">
        <v>908</v>
      </c>
      <c r="E720" s="14" t="s">
        <v>4330</v>
      </c>
      <c r="F720" s="15">
        <v>59.0</v>
      </c>
      <c r="I720" t="str">
        <f t="array" ref="I720">INDEX('Current 2025 Points'!$F$11:$F$77,MATCH(1,MMULT(--('Current 2025 Points'!$G$11:$N$17=D720),TRANSPOSE(COLUMN('Current 2025 Points'!$G$11:$N$17)^0)),0))</f>
        <v>#N/A</v>
      </c>
      <c r="J720" s="58"/>
      <c r="K720" s="58">
        <f>F720-IFERROR(VLOOKUP(D720,'Pre-transfer 2025 Ranking'!$D:$F,3,0),0)</f>
        <v>19</v>
      </c>
      <c r="L720">
        <f>countif('Pre-transfer 2025 Points'!$E$11:$L$17,D720)</f>
        <v>0</v>
      </c>
      <c r="M720" s="59">
        <f>countif('Current 2025 Points'!$G$11:$N$17,D720)</f>
        <v>0</v>
      </c>
    </row>
    <row r="721">
      <c r="A721" s="13">
        <v>720.0</v>
      </c>
      <c r="B721" s="14">
        <v>1031.0</v>
      </c>
      <c r="C721" s="14" t="s">
        <v>4620</v>
      </c>
      <c r="D721" s="14" t="s">
        <v>1414</v>
      </c>
      <c r="E721" s="14" t="s">
        <v>376</v>
      </c>
      <c r="F721" s="15">
        <v>59.0</v>
      </c>
      <c r="I721" t="str">
        <f t="array" ref="I721">INDEX('Current 2025 Points'!$F$11:$F$77,MATCH(1,MMULT(--('Current 2025 Points'!$G$11:$N$17=D721),TRANSPOSE(COLUMN('Current 2025 Points'!$G$11:$N$17)^0)),0))</f>
        <v>#N/A</v>
      </c>
      <c r="J721" s="58"/>
      <c r="K721" s="58">
        <f>F721-IFERROR(VLOOKUP(D721,'Pre-transfer 2025 Ranking'!$D:$F,3,0),0)</f>
        <v>18</v>
      </c>
      <c r="L721">
        <f>countif('Pre-transfer 2025 Points'!$E$11:$L$17,D721)</f>
        <v>0</v>
      </c>
      <c r="M721" s="59">
        <f>countif('Current 2025 Points'!$G$11:$N$17,D721)</f>
        <v>0</v>
      </c>
    </row>
    <row r="722">
      <c r="A722" s="13">
        <v>721.0</v>
      </c>
      <c r="B722" s="13">
        <v>792.0</v>
      </c>
      <c r="C722" s="14" t="s">
        <v>4400</v>
      </c>
      <c r="D722" s="14" t="s">
        <v>921</v>
      </c>
      <c r="E722" s="14" t="s">
        <v>4317</v>
      </c>
      <c r="F722" s="15">
        <v>59.0</v>
      </c>
      <c r="I722" t="str">
        <f t="array" ref="I722">INDEX('Current 2025 Points'!$F$11:$F$77,MATCH(1,MMULT(--('Current 2025 Points'!$G$11:$N$17=D722),TRANSPOSE(COLUMN('Current 2025 Points'!$G$11:$N$17)^0)),0))</f>
        <v>#N/A</v>
      </c>
      <c r="J722" s="58"/>
      <c r="K722" s="58">
        <f>F722-IFERROR(VLOOKUP(D722,'Pre-transfer 2025 Ranking'!$D:$F,3,0),0)</f>
        <v>44</v>
      </c>
      <c r="L722">
        <f>countif('Pre-transfer 2025 Points'!$E$11:$L$17,D722)</f>
        <v>0</v>
      </c>
      <c r="M722" s="59">
        <f>countif('Current 2025 Points'!$G$11:$N$17,D722)</f>
        <v>0</v>
      </c>
    </row>
    <row r="723">
      <c r="A723" s="13">
        <v>722.0</v>
      </c>
      <c r="B723" s="13">
        <v>704.0</v>
      </c>
      <c r="C723" s="14" t="s">
        <v>1829</v>
      </c>
      <c r="D723" s="14" t="s">
        <v>984</v>
      </c>
      <c r="E723" s="14" t="s">
        <v>4488</v>
      </c>
      <c r="F723" s="15">
        <v>59.0</v>
      </c>
      <c r="I723" t="str">
        <f t="array" ref="I723">INDEX('Current 2025 Points'!$F$11:$F$77,MATCH(1,MMULT(--('Current 2025 Points'!$G$11:$N$17=D723),TRANSPOSE(COLUMN('Current 2025 Points'!$G$11:$N$17)^0)),0))</f>
        <v>#N/A</v>
      </c>
      <c r="J723" s="58"/>
      <c r="K723" s="58">
        <f>F723-IFERROR(VLOOKUP(D723,'Pre-transfer 2025 Ranking'!$D:$F,3,0),0)</f>
        <v>27</v>
      </c>
      <c r="L723">
        <f>countif('Pre-transfer 2025 Points'!$E$11:$L$17,D723)</f>
        <v>0</v>
      </c>
      <c r="M723" s="59">
        <f>countif('Current 2025 Points'!$G$11:$N$17,D723)</f>
        <v>0</v>
      </c>
    </row>
    <row r="724">
      <c r="A724" s="13">
        <v>723.0</v>
      </c>
      <c r="B724" s="13">
        <v>880.0</v>
      </c>
      <c r="C724" s="14" t="s">
        <v>4621</v>
      </c>
      <c r="D724" s="14" t="s">
        <v>328</v>
      </c>
      <c r="E724" s="14" t="s">
        <v>329</v>
      </c>
      <c r="F724" s="15">
        <v>58.0</v>
      </c>
      <c r="I724" t="str">
        <f t="array" ref="I724">INDEX('Current 2025 Points'!$F$11:$F$77,MATCH(1,MMULT(--('Current 2025 Points'!$G$11:$N$17=D724),TRANSPOSE(COLUMN('Current 2025 Points'!$G$11:$N$17)^0)),0))</f>
        <v>#N/A</v>
      </c>
      <c r="J724" s="58"/>
      <c r="K724" s="58">
        <f>F724-IFERROR(VLOOKUP(D724,'Pre-transfer 2025 Ranking'!$D:$F,3,0),0)</f>
        <v>38</v>
      </c>
      <c r="L724">
        <f>countif('Pre-transfer 2025 Points'!$E$11:$L$17,D724)</f>
        <v>0</v>
      </c>
      <c r="M724" s="59">
        <f>countif('Current 2025 Points'!$G$11:$N$17,D724)</f>
        <v>0</v>
      </c>
    </row>
    <row r="725">
      <c r="A725" s="13">
        <v>724.0</v>
      </c>
      <c r="B725" s="13">
        <v>408.0</v>
      </c>
      <c r="C725" s="14" t="s">
        <v>4576</v>
      </c>
      <c r="D725" s="14" t="s">
        <v>1239</v>
      </c>
      <c r="E725" s="14" t="s">
        <v>208</v>
      </c>
      <c r="F725" s="15">
        <v>58.0</v>
      </c>
      <c r="I725" t="str">
        <f t="array" ref="I725">INDEX('Current 2025 Points'!$F$11:$F$77,MATCH(1,MMULT(--('Current 2025 Points'!$G$11:$N$17=D725),TRANSPOSE(COLUMN('Current 2025 Points'!$G$11:$N$17)^0)),0))</f>
        <v>#N/A</v>
      </c>
      <c r="J725" s="58"/>
      <c r="K725" s="58">
        <f>F725-IFERROR(VLOOKUP(D725,'Pre-transfer 2025 Ranking'!$D:$F,3,0),0)</f>
        <v>0</v>
      </c>
      <c r="L725">
        <f>countif('Pre-transfer 2025 Points'!$E$11:$L$17,D725)</f>
        <v>0</v>
      </c>
      <c r="M725" s="59">
        <f>countif('Current 2025 Points'!$G$11:$N$17,D725)</f>
        <v>0</v>
      </c>
    </row>
    <row r="726">
      <c r="A726" s="13">
        <v>725.0</v>
      </c>
      <c r="B726" s="13">
        <v>1533.0</v>
      </c>
      <c r="C726" s="14" t="s">
        <v>4622</v>
      </c>
      <c r="D726" s="14" t="s">
        <v>1583</v>
      </c>
      <c r="E726" s="14" t="s">
        <v>4375</v>
      </c>
      <c r="F726" s="15">
        <v>58.0</v>
      </c>
      <c r="I726" t="str">
        <f t="array" ref="I726">INDEX('Current 2025 Points'!$F$11:$F$77,MATCH(1,MMULT(--('Current 2025 Points'!$G$11:$N$17=D726),TRANSPOSE(COLUMN('Current 2025 Points'!$G$11:$N$17)^0)),0))</f>
        <v>#N/A</v>
      </c>
      <c r="J726" s="58"/>
      <c r="K726" s="58">
        <f>F726-IFERROR(VLOOKUP(D726,'Pre-transfer 2025 Ranking'!$D:$F,3,0),0)</f>
        <v>20</v>
      </c>
      <c r="L726">
        <f>countif('Pre-transfer 2025 Points'!$E$11:$L$17,D726)</f>
        <v>0</v>
      </c>
      <c r="M726" s="59">
        <f>countif('Current 2025 Points'!$G$11:$N$17,D726)</f>
        <v>0</v>
      </c>
    </row>
    <row r="727">
      <c r="A727" s="13">
        <v>726.0</v>
      </c>
      <c r="B727" s="13">
        <v>415.0</v>
      </c>
      <c r="C727" s="14" t="s">
        <v>826</v>
      </c>
      <c r="D727" s="14" t="s">
        <v>1176</v>
      </c>
      <c r="E727" s="14" t="s">
        <v>362</v>
      </c>
      <c r="F727" s="15">
        <v>58.0</v>
      </c>
      <c r="I727" t="str">
        <f t="array" ref="I727">INDEX('Current 2025 Points'!$F$11:$F$77,MATCH(1,MMULT(--('Current 2025 Points'!$G$11:$N$17=D727),TRANSPOSE(COLUMN('Current 2025 Points'!$G$11:$N$17)^0)),0))</f>
        <v>#N/A</v>
      </c>
      <c r="J727" s="58"/>
      <c r="K727" s="58">
        <f>F727-IFERROR(VLOOKUP(D727,'Pre-transfer 2025 Ranking'!$D:$F,3,0),0)</f>
        <v>0</v>
      </c>
      <c r="L727">
        <f>countif('Pre-transfer 2025 Points'!$E$11:$L$17,D727)</f>
        <v>0</v>
      </c>
      <c r="M727" s="59">
        <f>countif('Current 2025 Points'!$G$11:$N$17,D727)</f>
        <v>0</v>
      </c>
    </row>
    <row r="728">
      <c r="A728" s="13">
        <v>727.0</v>
      </c>
      <c r="B728" s="13">
        <v>1895.0</v>
      </c>
      <c r="C728" s="14" t="s">
        <v>4623</v>
      </c>
      <c r="D728" s="14" t="s">
        <v>1495</v>
      </c>
      <c r="E728" s="14" t="s">
        <v>4375</v>
      </c>
      <c r="F728" s="15">
        <v>58.0</v>
      </c>
      <c r="I728" t="str">
        <f t="array" ref="I728">INDEX('Current 2025 Points'!$F$11:$F$77,MATCH(1,MMULT(--('Current 2025 Points'!$G$11:$N$17=D728),TRANSPOSE(COLUMN('Current 2025 Points'!$G$11:$N$17)^0)),0))</f>
        <v>#N/A</v>
      </c>
      <c r="J728" s="58"/>
      <c r="K728" s="58">
        <f>F728-IFERROR(VLOOKUP(D728,'Pre-transfer 2025 Ranking'!$D:$F,3,0),0)</f>
        <v>2</v>
      </c>
      <c r="L728">
        <f>countif('Pre-transfer 2025 Points'!$E$11:$L$17,D728)</f>
        <v>0</v>
      </c>
      <c r="M728" s="59">
        <f>countif('Current 2025 Points'!$G$11:$N$17,D728)</f>
        <v>0</v>
      </c>
    </row>
    <row r="729">
      <c r="A729" s="13">
        <v>728.0</v>
      </c>
      <c r="B729" s="13">
        <v>810.0</v>
      </c>
      <c r="C729" s="14" t="s">
        <v>4624</v>
      </c>
      <c r="D729" s="14" t="s">
        <v>2011</v>
      </c>
      <c r="E729" s="14" t="s">
        <v>143</v>
      </c>
      <c r="F729" s="15">
        <v>58.0</v>
      </c>
      <c r="I729" t="str">
        <f t="array" ref="I729">INDEX('Current 2025 Points'!$F$11:$F$77,MATCH(1,MMULT(--('Current 2025 Points'!$G$11:$N$17=D729),TRANSPOSE(COLUMN('Current 2025 Points'!$G$11:$N$17)^0)),0))</f>
        <v>#N/A</v>
      </c>
      <c r="J729" s="58"/>
      <c r="K729" s="58">
        <f>F729-IFERROR(VLOOKUP(D729,'Pre-transfer 2025 Ranking'!$D:$F,3,0),0)</f>
        <v>12</v>
      </c>
      <c r="L729">
        <f>countif('Pre-transfer 2025 Points'!$E$11:$L$17,D729)</f>
        <v>0</v>
      </c>
      <c r="M729" s="59">
        <f>countif('Current 2025 Points'!$G$11:$N$17,D729)</f>
        <v>0</v>
      </c>
    </row>
    <row r="730">
      <c r="A730" s="13">
        <v>729.0</v>
      </c>
      <c r="B730" s="14">
        <v>383.0</v>
      </c>
      <c r="C730" s="14" t="s">
        <v>4462</v>
      </c>
      <c r="D730" s="14" t="s">
        <v>1129</v>
      </c>
      <c r="E730" s="14" t="s">
        <v>4317</v>
      </c>
      <c r="F730" s="15">
        <v>58.0</v>
      </c>
      <c r="I730" t="str">
        <f t="array" ref="I730">INDEX('Current 2025 Points'!$F$11:$F$77,MATCH(1,MMULT(--('Current 2025 Points'!$G$11:$N$17=D730),TRANSPOSE(COLUMN('Current 2025 Points'!$G$11:$N$17)^0)),0))</f>
        <v>#N/A</v>
      </c>
      <c r="J730" s="58"/>
      <c r="K730" s="58">
        <f>F730-IFERROR(VLOOKUP(D730,'Pre-transfer 2025 Ranking'!$D:$F,3,0),0)</f>
        <v>53</v>
      </c>
      <c r="L730">
        <f>countif('Pre-transfer 2025 Points'!$E$11:$L$17,D730)</f>
        <v>0</v>
      </c>
      <c r="M730" s="59">
        <f>countif('Current 2025 Points'!$G$11:$N$17,D730)</f>
        <v>0</v>
      </c>
    </row>
    <row r="731">
      <c r="A731" s="13">
        <v>730.0</v>
      </c>
      <c r="B731" s="14">
        <v>627.0</v>
      </c>
      <c r="C731" s="14" t="s">
        <v>4477</v>
      </c>
      <c r="D731" s="14" t="s">
        <v>1531</v>
      </c>
      <c r="E731" s="14" t="s">
        <v>4315</v>
      </c>
      <c r="F731" s="15">
        <v>57.0</v>
      </c>
      <c r="I731" t="str">
        <f t="array" ref="I731">INDEX('Current 2025 Points'!$F$11:$F$77,MATCH(1,MMULT(--('Current 2025 Points'!$G$11:$N$17=D731),TRANSPOSE(COLUMN('Current 2025 Points'!$G$11:$N$17)^0)),0))</f>
        <v>#N/A</v>
      </c>
      <c r="J731" s="58"/>
      <c r="K731" s="58">
        <f>F731-IFERROR(VLOOKUP(D731,'Pre-transfer 2025 Ranking'!$D:$F,3,0),0)</f>
        <v>20</v>
      </c>
      <c r="L731">
        <f>countif('Pre-transfer 2025 Points'!$E$11:$L$17,D731)</f>
        <v>0</v>
      </c>
      <c r="M731" s="59">
        <f>countif('Current 2025 Points'!$G$11:$N$17,D731)</f>
        <v>0</v>
      </c>
    </row>
    <row r="732">
      <c r="A732" s="13">
        <v>731.0</v>
      </c>
      <c r="B732" s="13">
        <v>90.0</v>
      </c>
      <c r="C732" s="14" t="s">
        <v>4625</v>
      </c>
      <c r="D732" s="14" t="s">
        <v>1154</v>
      </c>
      <c r="E732" s="14" t="s">
        <v>99</v>
      </c>
      <c r="F732" s="15">
        <v>57.0</v>
      </c>
      <c r="I732" t="str">
        <f t="array" ref="I732">INDEX('Current 2025 Points'!$F$11:$F$77,MATCH(1,MMULT(--('Current 2025 Points'!$G$11:$N$17=D732),TRANSPOSE(COLUMN('Current 2025 Points'!$G$11:$N$17)^0)),0))</f>
        <v>#N/A</v>
      </c>
      <c r="J732" s="58"/>
      <c r="K732" s="58">
        <f>F732-IFERROR(VLOOKUP(D732,'Pre-transfer 2025 Ranking'!$D:$F,3,0),0)</f>
        <v>13</v>
      </c>
      <c r="L732">
        <f>countif('Pre-transfer 2025 Points'!$E$11:$L$17,D732)</f>
        <v>0</v>
      </c>
      <c r="M732" s="59">
        <f>countif('Current 2025 Points'!$G$11:$N$17,D732)</f>
        <v>0</v>
      </c>
    </row>
    <row r="733">
      <c r="A733" s="13">
        <v>732.0</v>
      </c>
      <c r="B733" s="13">
        <v>607.0</v>
      </c>
      <c r="C733" s="14" t="s">
        <v>4409</v>
      </c>
      <c r="D733" s="14" t="s">
        <v>982</v>
      </c>
      <c r="E733" s="14" t="s">
        <v>115</v>
      </c>
      <c r="F733" s="15">
        <v>57.0</v>
      </c>
      <c r="I733" t="str">
        <f t="array" ref="I733">INDEX('Current 2025 Points'!$F$11:$F$77,MATCH(1,MMULT(--('Current 2025 Points'!$G$11:$N$17=D733),TRANSPOSE(COLUMN('Current 2025 Points'!$G$11:$N$17)^0)),0))</f>
        <v>#N/A</v>
      </c>
      <c r="J733" s="58"/>
      <c r="K733" s="58">
        <f>F733-IFERROR(VLOOKUP(D733,'Pre-transfer 2025 Ranking'!$D:$F,3,0),0)</f>
        <v>5</v>
      </c>
      <c r="L733">
        <f>countif('Pre-transfer 2025 Points'!$E$11:$L$17,D733)</f>
        <v>0</v>
      </c>
      <c r="M733" s="59">
        <f>countif('Current 2025 Points'!$G$11:$N$17,D733)</f>
        <v>0</v>
      </c>
    </row>
    <row r="734">
      <c r="A734" s="13">
        <v>733.0</v>
      </c>
      <c r="B734" s="13">
        <v>920.0</v>
      </c>
      <c r="C734" s="14" t="s">
        <v>443</v>
      </c>
      <c r="D734" s="14" t="s">
        <v>928</v>
      </c>
      <c r="E734" s="14" t="s">
        <v>4322</v>
      </c>
      <c r="F734" s="15">
        <v>57.0</v>
      </c>
      <c r="I734" t="str">
        <f t="array" ref="I734">INDEX('Current 2025 Points'!$F$11:$F$77,MATCH(1,MMULT(--('Current 2025 Points'!$G$11:$N$17=D734),TRANSPOSE(COLUMN('Current 2025 Points'!$G$11:$N$17)^0)),0))</f>
        <v>#N/A</v>
      </c>
      <c r="J734" s="58"/>
      <c r="K734" s="58">
        <f>F734-IFERROR(VLOOKUP(D734,'Pre-transfer 2025 Ranking'!$D:$F,3,0),0)</f>
        <v>27</v>
      </c>
      <c r="L734">
        <f>countif('Pre-transfer 2025 Points'!$E$11:$L$17,D734)</f>
        <v>0</v>
      </c>
      <c r="M734" s="59">
        <f>countif('Current 2025 Points'!$G$11:$N$17,D734)</f>
        <v>0</v>
      </c>
    </row>
    <row r="735">
      <c r="A735" s="13">
        <v>734.0</v>
      </c>
      <c r="B735" s="13">
        <v>1228.0</v>
      </c>
      <c r="C735" s="14" t="s">
        <v>1802</v>
      </c>
      <c r="D735" s="14" t="s">
        <v>2012</v>
      </c>
      <c r="E735" s="14" t="s">
        <v>4626</v>
      </c>
      <c r="F735" s="15">
        <v>57.0</v>
      </c>
      <c r="I735" t="str">
        <f t="array" ref="I735">INDEX('Current 2025 Points'!$F$11:$F$77,MATCH(1,MMULT(--('Current 2025 Points'!$G$11:$N$17=D735),TRANSPOSE(COLUMN('Current 2025 Points'!$G$11:$N$17)^0)),0))</f>
        <v>#N/A</v>
      </c>
      <c r="J735" s="58"/>
      <c r="K735" s="58">
        <f>F735-IFERROR(VLOOKUP(D735,'Pre-transfer 2025 Ranking'!$D:$F,3,0),0)</f>
        <v>50</v>
      </c>
      <c r="L735">
        <f>countif('Pre-transfer 2025 Points'!$E$11:$L$17,D735)</f>
        <v>0</v>
      </c>
      <c r="M735" s="59">
        <f>countif('Current 2025 Points'!$G$11:$N$17,D735)</f>
        <v>0</v>
      </c>
    </row>
    <row r="736">
      <c r="A736" s="13">
        <v>735.0</v>
      </c>
      <c r="B736" s="13">
        <v>1579.0</v>
      </c>
      <c r="C736" s="14" t="s">
        <v>645</v>
      </c>
      <c r="D736" s="14" t="s">
        <v>1813</v>
      </c>
      <c r="E736" s="14" t="s">
        <v>1712</v>
      </c>
      <c r="F736" s="15">
        <v>57.0</v>
      </c>
      <c r="I736" t="str">
        <f t="array" ref="I736">INDEX('Current 2025 Points'!$F$11:$F$77,MATCH(1,MMULT(--('Current 2025 Points'!$G$11:$N$17=D736),TRANSPOSE(COLUMN('Current 2025 Points'!$G$11:$N$17)^0)),0))</f>
        <v>#N/A</v>
      </c>
      <c r="J736" s="58"/>
      <c r="K736" s="58">
        <f>F736-IFERROR(VLOOKUP(D736,'Pre-transfer 2025 Ranking'!$D:$F,3,0),0)</f>
        <v>2</v>
      </c>
      <c r="L736">
        <f>countif('Pre-transfer 2025 Points'!$E$11:$L$17,D736)</f>
        <v>0</v>
      </c>
      <c r="M736" s="59">
        <f>countif('Current 2025 Points'!$G$11:$N$17,D736)</f>
        <v>0</v>
      </c>
    </row>
    <row r="737">
      <c r="A737" s="13">
        <v>736.0</v>
      </c>
      <c r="B737" s="13">
        <v>1110.0</v>
      </c>
      <c r="C737" s="14" t="s">
        <v>4361</v>
      </c>
      <c r="D737" s="14" t="s">
        <v>883</v>
      </c>
      <c r="E737" s="14" t="s">
        <v>4314</v>
      </c>
      <c r="F737" s="15">
        <v>56.0</v>
      </c>
      <c r="I737" t="str">
        <f t="array" ref="I737">INDEX('Current 2025 Points'!$F$11:$F$77,MATCH(1,MMULT(--('Current 2025 Points'!$G$11:$N$17=D737),TRANSPOSE(COLUMN('Current 2025 Points'!$G$11:$N$17)^0)),0))</f>
        <v>#N/A</v>
      </c>
      <c r="J737" s="58"/>
      <c r="K737" s="58">
        <f>F737-IFERROR(VLOOKUP(D737,'Pre-transfer 2025 Ranking'!$D:$F,3,0),0)</f>
        <v>18</v>
      </c>
      <c r="L737">
        <f>countif('Pre-transfer 2025 Points'!$E$11:$L$17,D737)</f>
        <v>0</v>
      </c>
      <c r="M737" s="59">
        <f>countif('Current 2025 Points'!$G$11:$N$17,D737)</f>
        <v>0</v>
      </c>
    </row>
    <row r="738">
      <c r="A738" s="13">
        <v>737.0</v>
      </c>
      <c r="B738" s="13">
        <v>794.0</v>
      </c>
      <c r="C738" s="14" t="s">
        <v>1383</v>
      </c>
      <c r="D738" s="14" t="s">
        <v>2013</v>
      </c>
      <c r="E738" s="14" t="s">
        <v>4455</v>
      </c>
      <c r="F738" s="15">
        <v>56.0</v>
      </c>
      <c r="I738" t="str">
        <f t="array" ref="I738">INDEX('Current 2025 Points'!$F$11:$F$77,MATCH(1,MMULT(--('Current 2025 Points'!$G$11:$N$17=D738),TRANSPOSE(COLUMN('Current 2025 Points'!$G$11:$N$17)^0)),0))</f>
        <v>#N/A</v>
      </c>
      <c r="J738" s="58"/>
      <c r="K738" s="58">
        <f>F738-IFERROR(VLOOKUP(D738,'Pre-transfer 2025 Ranking'!$D:$F,3,0),0)</f>
        <v>0</v>
      </c>
      <c r="L738">
        <f>countif('Pre-transfer 2025 Points'!$E$11:$L$17,D738)</f>
        <v>0</v>
      </c>
      <c r="M738" s="59">
        <f>countif('Current 2025 Points'!$G$11:$N$17,D738)</f>
        <v>0</v>
      </c>
    </row>
    <row r="739">
      <c r="A739" s="13">
        <v>738.0</v>
      </c>
      <c r="B739" s="13">
        <v>588.0</v>
      </c>
      <c r="C739" s="14" t="s">
        <v>1726</v>
      </c>
      <c r="D739" s="14" t="s">
        <v>2014</v>
      </c>
      <c r="E739" s="14" t="s">
        <v>102</v>
      </c>
      <c r="F739" s="15">
        <v>56.0</v>
      </c>
      <c r="I739" t="str">
        <f t="array" ref="I739">INDEX('Current 2025 Points'!$F$11:$F$77,MATCH(1,MMULT(--('Current 2025 Points'!$G$11:$N$17=D739),TRANSPOSE(COLUMN('Current 2025 Points'!$G$11:$N$17)^0)),0))</f>
        <v>#N/A</v>
      </c>
      <c r="J739" s="58"/>
      <c r="K739" s="58">
        <f>F739-IFERROR(VLOOKUP(D739,'Pre-transfer 2025 Ranking'!$D:$F,3,0),0)</f>
        <v>16</v>
      </c>
      <c r="L739">
        <f>countif('Pre-transfer 2025 Points'!$E$11:$L$17,D739)</f>
        <v>0</v>
      </c>
      <c r="M739" s="59">
        <f>countif('Current 2025 Points'!$G$11:$N$17,D739)</f>
        <v>0</v>
      </c>
    </row>
    <row r="740">
      <c r="A740" s="13">
        <v>739.0</v>
      </c>
      <c r="B740" s="13">
        <v>320.0</v>
      </c>
      <c r="C740" s="14" t="s">
        <v>4627</v>
      </c>
      <c r="D740" s="14" t="s">
        <v>2015</v>
      </c>
      <c r="E740" s="14" t="s">
        <v>1773</v>
      </c>
      <c r="F740" s="15">
        <v>56.0</v>
      </c>
      <c r="I740" t="str">
        <f t="array" ref="I740">INDEX('Current 2025 Points'!$F$11:$F$77,MATCH(1,MMULT(--('Current 2025 Points'!$G$11:$N$17=D740),TRANSPOSE(COLUMN('Current 2025 Points'!$G$11:$N$17)^0)),0))</f>
        <v>#N/A</v>
      </c>
      <c r="J740" s="58"/>
      <c r="K740" s="58">
        <f>F740-IFERROR(VLOOKUP(D740,'Pre-transfer 2025 Ranking'!$D:$F,3,0),0)</f>
        <v>46</v>
      </c>
      <c r="L740">
        <f>countif('Pre-transfer 2025 Points'!$E$11:$L$17,D740)</f>
        <v>0</v>
      </c>
      <c r="M740" s="59">
        <f>countif('Current 2025 Points'!$G$11:$N$17,D740)</f>
        <v>0</v>
      </c>
    </row>
    <row r="741">
      <c r="A741" s="13">
        <v>740.0</v>
      </c>
      <c r="B741" s="13">
        <v>2084.0</v>
      </c>
      <c r="C741" s="14" t="s">
        <v>4628</v>
      </c>
      <c r="D741" s="14" t="s">
        <v>1031</v>
      </c>
      <c r="E741" s="14" t="s">
        <v>4559</v>
      </c>
      <c r="F741" s="15">
        <v>56.0</v>
      </c>
      <c r="I741" t="str">
        <f t="array" ref="I741">INDEX('Current 2025 Points'!$F$11:$F$77,MATCH(1,MMULT(--('Current 2025 Points'!$G$11:$N$17=D741),TRANSPOSE(COLUMN('Current 2025 Points'!$G$11:$N$17)^0)),0))</f>
        <v>#N/A</v>
      </c>
      <c r="J741" s="58"/>
      <c r="K741" s="58">
        <f>F741-IFERROR(VLOOKUP(D741,'Pre-transfer 2025 Ranking'!$D:$F,3,0),0)</f>
        <v>0</v>
      </c>
      <c r="L741">
        <f>countif('Pre-transfer 2025 Points'!$E$11:$L$17,D741)</f>
        <v>0</v>
      </c>
      <c r="M741" s="59">
        <f>countif('Current 2025 Points'!$G$11:$N$17,D741)</f>
        <v>0</v>
      </c>
    </row>
    <row r="742">
      <c r="A742" s="13">
        <v>741.0</v>
      </c>
      <c r="B742" s="13">
        <v>467.0</v>
      </c>
      <c r="C742" s="14" t="s">
        <v>4629</v>
      </c>
      <c r="D742" s="14" t="s">
        <v>2016</v>
      </c>
      <c r="E742" s="14" t="s">
        <v>4314</v>
      </c>
      <c r="F742" s="15">
        <v>56.0</v>
      </c>
      <c r="I742" t="str">
        <f t="array" ref="I742">INDEX('Current 2025 Points'!$F$11:$F$77,MATCH(1,MMULT(--('Current 2025 Points'!$G$11:$N$17=D742),TRANSPOSE(COLUMN('Current 2025 Points'!$G$11:$N$17)^0)),0))</f>
        <v>#N/A</v>
      </c>
      <c r="J742" s="58"/>
      <c r="K742" s="58">
        <f>F742-IFERROR(VLOOKUP(D742,'Pre-transfer 2025 Ranking'!$D:$F,3,0),0)</f>
        <v>5</v>
      </c>
      <c r="L742">
        <f>countif('Pre-transfer 2025 Points'!$E$11:$L$17,D742)</f>
        <v>0</v>
      </c>
      <c r="M742" s="59">
        <f>countif('Current 2025 Points'!$G$11:$N$17,D742)</f>
        <v>0</v>
      </c>
    </row>
    <row r="743">
      <c r="A743" s="13">
        <v>742.0</v>
      </c>
      <c r="B743" s="13">
        <v>396.0</v>
      </c>
      <c r="C743" s="14" t="s">
        <v>4462</v>
      </c>
      <c r="D743" s="14" t="s">
        <v>1618</v>
      </c>
      <c r="E743" s="14" t="s">
        <v>137</v>
      </c>
      <c r="F743" s="15">
        <v>56.0</v>
      </c>
      <c r="I743" t="str">
        <f t="array" ref="I743">INDEX('Current 2025 Points'!$F$11:$F$77,MATCH(1,MMULT(--('Current 2025 Points'!$G$11:$N$17=D743),TRANSPOSE(COLUMN('Current 2025 Points'!$G$11:$N$17)^0)),0))</f>
        <v>#N/A</v>
      </c>
      <c r="J743" s="58"/>
      <c r="K743" s="58">
        <f>F743-IFERROR(VLOOKUP(D743,'Pre-transfer 2025 Ranking'!$D:$F,3,0),0)</f>
        <v>20</v>
      </c>
      <c r="L743">
        <f>countif('Pre-transfer 2025 Points'!$E$11:$L$17,D743)</f>
        <v>0</v>
      </c>
      <c r="M743" s="59">
        <f>countif('Current 2025 Points'!$G$11:$N$17,D743)</f>
        <v>0</v>
      </c>
    </row>
    <row r="744">
      <c r="A744" s="13">
        <v>743.0</v>
      </c>
      <c r="B744" s="13">
        <v>480.0</v>
      </c>
      <c r="C744" s="14" t="s">
        <v>660</v>
      </c>
      <c r="D744" s="14" t="s">
        <v>1637</v>
      </c>
      <c r="E744" s="14" t="s">
        <v>415</v>
      </c>
      <c r="F744" s="15">
        <v>56.0</v>
      </c>
      <c r="I744" t="str">
        <f t="array" ref="I744">INDEX('Current 2025 Points'!$F$11:$F$77,MATCH(1,MMULT(--('Current 2025 Points'!$G$11:$N$17=D744),TRANSPOSE(COLUMN('Current 2025 Points'!$G$11:$N$17)^0)),0))</f>
        <v>#N/A</v>
      </c>
      <c r="J744" s="58"/>
      <c r="K744" s="58">
        <f>F744-IFERROR(VLOOKUP(D744,'Pre-transfer 2025 Ranking'!$D:$F,3,0),0)</f>
        <v>33</v>
      </c>
      <c r="L744">
        <f>countif('Pre-transfer 2025 Points'!$E$11:$L$17,D744)</f>
        <v>0</v>
      </c>
      <c r="M744" s="59">
        <f>countif('Current 2025 Points'!$G$11:$N$17,D744)</f>
        <v>0</v>
      </c>
    </row>
    <row r="745">
      <c r="A745" s="13">
        <v>744.0</v>
      </c>
      <c r="B745" s="14">
        <v>1083.0</v>
      </c>
      <c r="C745" s="14" t="s">
        <v>4606</v>
      </c>
      <c r="D745" s="14" t="s">
        <v>2017</v>
      </c>
      <c r="E745" s="14" t="s">
        <v>4630</v>
      </c>
      <c r="F745" s="15">
        <v>56.0</v>
      </c>
      <c r="I745" t="str">
        <f t="array" ref="I745">INDEX('Current 2025 Points'!$F$11:$F$77,MATCH(1,MMULT(--('Current 2025 Points'!$G$11:$N$17=D745),TRANSPOSE(COLUMN('Current 2025 Points'!$G$11:$N$17)^0)),0))</f>
        <v>#N/A</v>
      </c>
      <c r="J745" s="58"/>
      <c r="K745" s="58">
        <f>F745-IFERROR(VLOOKUP(D745,'Pre-transfer 2025 Ranking'!$D:$F,3,0),0)</f>
        <v>0</v>
      </c>
      <c r="L745">
        <f>countif('Pre-transfer 2025 Points'!$E$11:$L$17,D745)</f>
        <v>0</v>
      </c>
      <c r="M745" s="59">
        <f>countif('Current 2025 Points'!$G$11:$N$17,D745)</f>
        <v>0</v>
      </c>
    </row>
    <row r="746">
      <c r="A746" s="13">
        <v>745.0</v>
      </c>
      <c r="B746" s="13">
        <v>566.0</v>
      </c>
      <c r="C746" s="14" t="s">
        <v>1099</v>
      </c>
      <c r="D746" s="14" t="s">
        <v>2018</v>
      </c>
      <c r="E746" s="14" t="s">
        <v>1658</v>
      </c>
      <c r="F746" s="15">
        <v>56.0</v>
      </c>
      <c r="I746" t="str">
        <f t="array" ref="I746">INDEX('Current 2025 Points'!$F$11:$F$77,MATCH(1,MMULT(--('Current 2025 Points'!$G$11:$N$17=D746),TRANSPOSE(COLUMN('Current 2025 Points'!$G$11:$N$17)^0)),0))</f>
        <v>#N/A</v>
      </c>
      <c r="J746" s="58"/>
      <c r="K746" s="58">
        <f>F746-IFERROR(VLOOKUP(D746,'Pre-transfer 2025 Ranking'!$D:$F,3,0),0)</f>
        <v>29</v>
      </c>
      <c r="L746">
        <f>countif('Pre-transfer 2025 Points'!$E$11:$L$17,D746)</f>
        <v>0</v>
      </c>
      <c r="M746" s="59">
        <f>countif('Current 2025 Points'!$G$11:$N$17,D746)</f>
        <v>0</v>
      </c>
    </row>
    <row r="747">
      <c r="A747" s="13">
        <v>746.0</v>
      </c>
      <c r="B747" s="13">
        <v>755.0</v>
      </c>
      <c r="C747" s="14" t="s">
        <v>4380</v>
      </c>
      <c r="D747" s="14" t="s">
        <v>2019</v>
      </c>
      <c r="E747" s="14" t="s">
        <v>1658</v>
      </c>
      <c r="F747" s="15">
        <v>56.0</v>
      </c>
      <c r="I747" t="str">
        <f t="array" ref="I747">INDEX('Current 2025 Points'!$F$11:$F$77,MATCH(1,MMULT(--('Current 2025 Points'!$G$11:$N$17=D747),TRANSPOSE(COLUMN('Current 2025 Points'!$G$11:$N$17)^0)),0))</f>
        <v>#N/A</v>
      </c>
      <c r="J747" s="58"/>
      <c r="K747" s="58">
        <f>F747-IFERROR(VLOOKUP(D747,'Pre-transfer 2025 Ranking'!$D:$F,3,0),0)</f>
        <v>54</v>
      </c>
      <c r="L747">
        <f>countif('Pre-transfer 2025 Points'!$E$11:$L$17,D747)</f>
        <v>0</v>
      </c>
      <c r="M747" s="59">
        <f>countif('Current 2025 Points'!$G$11:$N$17,D747)</f>
        <v>0</v>
      </c>
    </row>
    <row r="748">
      <c r="A748" s="13">
        <v>747.0</v>
      </c>
      <c r="B748" s="13">
        <v>1271.0</v>
      </c>
      <c r="C748" s="14" t="s">
        <v>936</v>
      </c>
      <c r="D748" s="14" t="s">
        <v>2020</v>
      </c>
      <c r="E748" s="14" t="s">
        <v>1658</v>
      </c>
      <c r="F748" s="15">
        <v>56.0</v>
      </c>
      <c r="I748" t="str">
        <f t="array" ref="I748">INDEX('Current 2025 Points'!$F$11:$F$77,MATCH(1,MMULT(--('Current 2025 Points'!$G$11:$N$17=D748),TRANSPOSE(COLUMN('Current 2025 Points'!$G$11:$N$17)^0)),0))</f>
        <v>#N/A</v>
      </c>
      <c r="J748" s="58"/>
      <c r="K748" s="58">
        <f>F748-IFERROR(VLOOKUP(D748,'Pre-transfer 2025 Ranking'!$D:$F,3,0),0)</f>
        <v>48</v>
      </c>
      <c r="L748">
        <f>countif('Pre-transfer 2025 Points'!$E$11:$L$17,D748)</f>
        <v>0</v>
      </c>
      <c r="M748" s="59">
        <f>countif('Current 2025 Points'!$G$11:$N$17,D748)</f>
        <v>0</v>
      </c>
    </row>
    <row r="749">
      <c r="A749" s="13">
        <v>748.0</v>
      </c>
      <c r="B749" s="13"/>
      <c r="C749" s="14" t="s">
        <v>351</v>
      </c>
      <c r="D749" s="14" t="s">
        <v>1066</v>
      </c>
      <c r="E749" s="14" t="s">
        <v>4631</v>
      </c>
      <c r="F749" s="15">
        <v>56.0</v>
      </c>
      <c r="I749" t="str">
        <f t="array" ref="I749">INDEX('Current 2025 Points'!$F$11:$F$77,MATCH(1,MMULT(--('Current 2025 Points'!$G$11:$N$17=D749),TRANSPOSE(COLUMN('Current 2025 Points'!$G$11:$N$17)^0)),0))</f>
        <v>#N/A</v>
      </c>
      <c r="J749" s="58"/>
      <c r="K749" s="58">
        <f>F749-IFERROR(VLOOKUP(D749,'Pre-transfer 2025 Ranking'!$D:$F,3,0),0)</f>
        <v>19</v>
      </c>
      <c r="L749">
        <f>countif('Pre-transfer 2025 Points'!$E$11:$L$17,D749)</f>
        <v>0</v>
      </c>
      <c r="M749" s="59">
        <f>countif('Current 2025 Points'!$G$11:$N$17,D749)</f>
        <v>0</v>
      </c>
    </row>
    <row r="750">
      <c r="A750" s="13">
        <v>749.0</v>
      </c>
      <c r="B750" s="13">
        <v>677.0</v>
      </c>
      <c r="C750" s="14" t="s">
        <v>4523</v>
      </c>
      <c r="D750" s="14" t="s">
        <v>1204</v>
      </c>
      <c r="E750" s="14" t="s">
        <v>93</v>
      </c>
      <c r="F750" s="15">
        <v>55.0</v>
      </c>
      <c r="I750" t="str">
        <f t="array" ref="I750">INDEX('Current 2025 Points'!$F$11:$F$77,MATCH(1,MMULT(--('Current 2025 Points'!$G$11:$N$17=D750),TRANSPOSE(COLUMN('Current 2025 Points'!$G$11:$N$17)^0)),0))</f>
        <v>#N/A</v>
      </c>
      <c r="J750" s="58"/>
      <c r="K750" s="58">
        <f>F750-IFERROR(VLOOKUP(D750,'Pre-transfer 2025 Ranking'!$D:$F,3,0),0)</f>
        <v>25</v>
      </c>
      <c r="L750">
        <f>countif('Pre-transfer 2025 Points'!$E$11:$L$17,D750)</f>
        <v>0</v>
      </c>
      <c r="M750" s="59">
        <f>countif('Current 2025 Points'!$G$11:$N$17,D750)</f>
        <v>0</v>
      </c>
    </row>
    <row r="751">
      <c r="A751" s="13">
        <v>750.0</v>
      </c>
      <c r="B751" s="13">
        <v>1034.0</v>
      </c>
      <c r="C751" s="14" t="s">
        <v>4632</v>
      </c>
      <c r="D751" s="14" t="s">
        <v>1601</v>
      </c>
      <c r="E751" s="14" t="s">
        <v>102</v>
      </c>
      <c r="F751" s="15">
        <v>55.0</v>
      </c>
      <c r="I751" t="str">
        <f t="array" ref="I751">INDEX('Current 2025 Points'!$F$11:$F$77,MATCH(1,MMULT(--('Current 2025 Points'!$G$11:$N$17=D751),TRANSPOSE(COLUMN('Current 2025 Points'!$G$11:$N$17)^0)),0))</f>
        <v>#N/A</v>
      </c>
      <c r="J751" s="58"/>
      <c r="K751" s="58">
        <f>F751-IFERROR(VLOOKUP(D751,'Pre-transfer 2025 Ranking'!$D:$F,3,0),0)</f>
        <v>30</v>
      </c>
      <c r="L751">
        <f>countif('Pre-transfer 2025 Points'!$E$11:$L$17,D751)</f>
        <v>0</v>
      </c>
      <c r="M751" s="59">
        <f>countif('Current 2025 Points'!$G$11:$N$17,D751)</f>
        <v>0</v>
      </c>
    </row>
    <row r="752">
      <c r="A752" s="13">
        <v>751.0</v>
      </c>
      <c r="B752" s="13">
        <v>964.0</v>
      </c>
      <c r="C752" s="14" t="s">
        <v>175</v>
      </c>
      <c r="D752" s="14" t="s">
        <v>1488</v>
      </c>
      <c r="E752" s="14" t="s">
        <v>102</v>
      </c>
      <c r="F752" s="15">
        <v>55.0</v>
      </c>
      <c r="I752" t="str">
        <f t="array" ref="I752">INDEX('Current 2025 Points'!$F$11:$F$77,MATCH(1,MMULT(--('Current 2025 Points'!$G$11:$N$17=D752),TRANSPOSE(COLUMN('Current 2025 Points'!$G$11:$N$17)^0)),0))</f>
        <v>#N/A</v>
      </c>
      <c r="J752" s="58"/>
      <c r="K752" s="58">
        <f>F752-IFERROR(VLOOKUP(D752,'Pre-transfer 2025 Ranking'!$D:$F,3,0),0)</f>
        <v>25</v>
      </c>
      <c r="L752">
        <f>countif('Pre-transfer 2025 Points'!$E$11:$L$17,D752)</f>
        <v>0</v>
      </c>
      <c r="M752" s="59">
        <f>countif('Current 2025 Points'!$G$11:$N$17,D752)</f>
        <v>0</v>
      </c>
    </row>
    <row r="753">
      <c r="A753" s="13">
        <v>752.0</v>
      </c>
      <c r="B753" s="13">
        <v>474.0</v>
      </c>
      <c r="C753" s="14" t="s">
        <v>4633</v>
      </c>
      <c r="D753" s="14" t="s">
        <v>1219</v>
      </c>
      <c r="E753" s="14" t="s">
        <v>137</v>
      </c>
      <c r="F753" s="15">
        <v>55.0</v>
      </c>
      <c r="I753" t="str">
        <f t="array" ref="I753">INDEX('Current 2025 Points'!$F$11:$F$77,MATCH(1,MMULT(--('Current 2025 Points'!$G$11:$N$17=D753),TRANSPOSE(COLUMN('Current 2025 Points'!$G$11:$N$17)^0)),0))</f>
        <v>#N/A</v>
      </c>
      <c r="J753" s="58"/>
      <c r="K753" s="58">
        <f>F753-IFERROR(VLOOKUP(D753,'Pre-transfer 2025 Ranking'!$D:$F,3,0),0)</f>
        <v>15</v>
      </c>
      <c r="L753">
        <f>countif('Pre-transfer 2025 Points'!$E$11:$L$17,D753)</f>
        <v>0</v>
      </c>
      <c r="M753" s="59">
        <f>countif('Current 2025 Points'!$G$11:$N$17,D753)</f>
        <v>0</v>
      </c>
    </row>
    <row r="754">
      <c r="A754" s="13">
        <v>753.0</v>
      </c>
      <c r="B754" s="13">
        <v>560.0</v>
      </c>
      <c r="C754" s="14" t="s">
        <v>1603</v>
      </c>
      <c r="D754" s="14" t="s">
        <v>2021</v>
      </c>
      <c r="E754" s="14" t="s">
        <v>115</v>
      </c>
      <c r="F754" s="15">
        <v>55.0</v>
      </c>
      <c r="I754" t="str">
        <f t="array" ref="I754">INDEX('Current 2025 Points'!$F$11:$F$77,MATCH(1,MMULT(--('Current 2025 Points'!$G$11:$N$17=D754),TRANSPOSE(COLUMN('Current 2025 Points'!$G$11:$N$17)^0)),0))</f>
        <v>#N/A</v>
      </c>
      <c r="J754" s="58"/>
      <c r="K754" s="58">
        <f>F754-IFERROR(VLOOKUP(D754,'Pre-transfer 2025 Ranking'!$D:$F,3,0),0)</f>
        <v>15</v>
      </c>
      <c r="L754">
        <f>countif('Pre-transfer 2025 Points'!$E$11:$L$17,D754)</f>
        <v>0</v>
      </c>
      <c r="M754" s="59">
        <f>countif('Current 2025 Points'!$G$11:$N$17,D754)</f>
        <v>0</v>
      </c>
    </row>
    <row r="755">
      <c r="A755" s="13">
        <v>754.0</v>
      </c>
      <c r="B755" s="13">
        <v>550.0</v>
      </c>
      <c r="C755" s="14" t="s">
        <v>1591</v>
      </c>
      <c r="D755" s="14" t="s">
        <v>2022</v>
      </c>
      <c r="E755" s="14" t="s">
        <v>157</v>
      </c>
      <c r="F755" s="15">
        <v>55.0</v>
      </c>
      <c r="I755" t="str">
        <f t="array" ref="I755">INDEX('Current 2025 Points'!$F$11:$F$77,MATCH(1,MMULT(--('Current 2025 Points'!$G$11:$N$17=D755),TRANSPOSE(COLUMN('Current 2025 Points'!$G$11:$N$17)^0)),0))</f>
        <v>#N/A</v>
      </c>
      <c r="J755" s="58"/>
      <c r="K755" s="58">
        <f>F755-IFERROR(VLOOKUP(D755,'Pre-transfer 2025 Ranking'!$D:$F,3,0),0)</f>
        <v>18</v>
      </c>
      <c r="L755">
        <f>countif('Pre-transfer 2025 Points'!$E$11:$L$17,D755)</f>
        <v>0</v>
      </c>
      <c r="M755" s="59">
        <f>countif('Current 2025 Points'!$G$11:$N$17,D755)</f>
        <v>0</v>
      </c>
    </row>
    <row r="756">
      <c r="A756" s="13">
        <v>755.0</v>
      </c>
      <c r="B756" s="13">
        <v>547.0</v>
      </c>
      <c r="C756" s="14" t="s">
        <v>4470</v>
      </c>
      <c r="D756" s="14" t="s">
        <v>2023</v>
      </c>
      <c r="E756" s="14" t="s">
        <v>4314</v>
      </c>
      <c r="F756" s="15">
        <v>55.0</v>
      </c>
      <c r="I756" t="str">
        <f t="array" ref="I756">INDEX('Current 2025 Points'!$F$11:$F$77,MATCH(1,MMULT(--('Current 2025 Points'!$G$11:$N$17=D756),TRANSPOSE(COLUMN('Current 2025 Points'!$G$11:$N$17)^0)),0))</f>
        <v>#N/A</v>
      </c>
      <c r="J756" s="58"/>
      <c r="K756" s="58">
        <f>F756-IFERROR(VLOOKUP(D756,'Pre-transfer 2025 Ranking'!$D:$F,3,0),0)</f>
        <v>0</v>
      </c>
      <c r="L756">
        <f>countif('Pre-transfer 2025 Points'!$E$11:$L$17,D756)</f>
        <v>0</v>
      </c>
      <c r="M756" s="59">
        <f>countif('Current 2025 Points'!$G$11:$N$17,D756)</f>
        <v>0</v>
      </c>
    </row>
    <row r="757">
      <c r="A757" s="13">
        <v>756.0</v>
      </c>
      <c r="B757" s="13">
        <v>1448.0</v>
      </c>
      <c r="C757" s="14" t="s">
        <v>4354</v>
      </c>
      <c r="D757" s="14" t="s">
        <v>2024</v>
      </c>
      <c r="E757" s="14" t="s">
        <v>4331</v>
      </c>
      <c r="F757" s="15">
        <v>55.0</v>
      </c>
      <c r="I757" t="str">
        <f t="array" ref="I757">INDEX('Current 2025 Points'!$F$11:$F$77,MATCH(1,MMULT(--('Current 2025 Points'!$G$11:$N$17=D757),TRANSPOSE(COLUMN('Current 2025 Points'!$G$11:$N$17)^0)),0))</f>
        <v>#N/A</v>
      </c>
      <c r="J757" s="58"/>
      <c r="K757" s="58">
        <f>F757-IFERROR(VLOOKUP(D757,'Pre-transfer 2025 Ranking'!$D:$F,3,0),0)</f>
        <v>21</v>
      </c>
      <c r="L757">
        <f>countif('Pre-transfer 2025 Points'!$E$11:$L$17,D757)</f>
        <v>0</v>
      </c>
      <c r="M757" s="59">
        <f>countif('Current 2025 Points'!$G$11:$N$17,D757)</f>
        <v>0</v>
      </c>
    </row>
    <row r="758">
      <c r="A758" s="13">
        <v>757.0</v>
      </c>
      <c r="B758" s="13">
        <v>590.0</v>
      </c>
      <c r="C758" s="14" t="s">
        <v>4634</v>
      </c>
      <c r="D758" s="14" t="s">
        <v>2025</v>
      </c>
      <c r="E758" s="14" t="s">
        <v>4333</v>
      </c>
      <c r="F758" s="15">
        <v>55.0</v>
      </c>
      <c r="I758" t="str">
        <f t="array" ref="I758">INDEX('Current 2025 Points'!$F$11:$F$77,MATCH(1,MMULT(--('Current 2025 Points'!$G$11:$N$17=D758),TRANSPOSE(COLUMN('Current 2025 Points'!$G$11:$N$17)^0)),0))</f>
        <v>#N/A</v>
      </c>
      <c r="J758" s="58"/>
      <c r="K758" s="58">
        <f>F758-IFERROR(VLOOKUP(D758,'Pre-transfer 2025 Ranking'!$D:$F,3,0),0)</f>
        <v>15</v>
      </c>
      <c r="L758">
        <f>countif('Pre-transfer 2025 Points'!$E$11:$L$17,D758)</f>
        <v>0</v>
      </c>
      <c r="M758" s="59">
        <f>countif('Current 2025 Points'!$G$11:$N$17,D758)</f>
        <v>0</v>
      </c>
    </row>
    <row r="759">
      <c r="A759" s="13">
        <v>758.0</v>
      </c>
      <c r="B759" s="14">
        <v>685.0</v>
      </c>
      <c r="C759" s="14" t="s">
        <v>238</v>
      </c>
      <c r="D759" s="14" t="s">
        <v>1258</v>
      </c>
      <c r="E759" s="14" t="s">
        <v>4315</v>
      </c>
      <c r="F759" s="15">
        <v>55.0</v>
      </c>
      <c r="I759" t="str">
        <f t="array" ref="I759">INDEX('Current 2025 Points'!$F$11:$F$77,MATCH(1,MMULT(--('Current 2025 Points'!$G$11:$N$17=D759),TRANSPOSE(COLUMN('Current 2025 Points'!$G$11:$N$17)^0)),0))</f>
        <v>#N/A</v>
      </c>
      <c r="J759" s="58"/>
      <c r="K759" s="58">
        <f>F759-IFERROR(VLOOKUP(D759,'Pre-transfer 2025 Ranking'!$D:$F,3,0),0)</f>
        <v>35</v>
      </c>
      <c r="L759">
        <f>countif('Pre-transfer 2025 Points'!$E$11:$L$17,D759)</f>
        <v>0</v>
      </c>
      <c r="M759" s="59">
        <f>countif('Current 2025 Points'!$G$11:$N$17,D759)</f>
        <v>0</v>
      </c>
    </row>
    <row r="760">
      <c r="A760" s="13">
        <v>759.0</v>
      </c>
      <c r="B760" s="13">
        <v>2346.0</v>
      </c>
      <c r="C760" s="14" t="s">
        <v>4635</v>
      </c>
      <c r="D760" s="14" t="s">
        <v>498</v>
      </c>
      <c r="E760" s="14" t="s">
        <v>4314</v>
      </c>
      <c r="F760" s="15">
        <v>55.0</v>
      </c>
      <c r="I760" t="str">
        <f t="array" ref="I760">INDEX('Current 2025 Points'!$F$11:$F$77,MATCH(1,MMULT(--('Current 2025 Points'!$G$11:$N$17=D760),TRANSPOSE(COLUMN('Current 2025 Points'!$G$11:$N$17)^0)),0))</f>
        <v>#N/A</v>
      </c>
      <c r="J760" s="58"/>
      <c r="K760" s="58">
        <f>F760-IFERROR(VLOOKUP(D760,'Pre-transfer 2025 Ranking'!$D:$F,3,0),0)</f>
        <v>40</v>
      </c>
      <c r="L760">
        <f>countif('Pre-transfer 2025 Points'!$E$11:$L$17,D760)</f>
        <v>0</v>
      </c>
      <c r="M760" s="59">
        <f>countif('Current 2025 Points'!$G$11:$N$17,D760)</f>
        <v>0</v>
      </c>
    </row>
    <row r="761">
      <c r="A761" s="13">
        <v>760.0</v>
      </c>
      <c r="B761" s="14">
        <v>731.0</v>
      </c>
      <c r="C761" s="14" t="s">
        <v>150</v>
      </c>
      <c r="D761" s="14" t="s">
        <v>1577</v>
      </c>
      <c r="E761" s="14" t="s">
        <v>121</v>
      </c>
      <c r="F761" s="15">
        <v>55.0</v>
      </c>
      <c r="I761" t="str">
        <f t="array" ref="I761">INDEX('Current 2025 Points'!$F$11:$F$77,MATCH(1,MMULT(--('Current 2025 Points'!$G$11:$N$17=D761),TRANSPOSE(COLUMN('Current 2025 Points'!$G$11:$N$17)^0)),0))</f>
        <v>#N/A</v>
      </c>
      <c r="J761" s="58"/>
      <c r="K761" s="58">
        <f>F761-IFERROR(VLOOKUP(D761,'Pre-transfer 2025 Ranking'!$D:$F,3,0),0)</f>
        <v>30</v>
      </c>
      <c r="L761">
        <f>countif('Pre-transfer 2025 Points'!$E$11:$L$17,D761)</f>
        <v>0</v>
      </c>
      <c r="M761" s="59">
        <f>countif('Current 2025 Points'!$G$11:$N$17,D761)</f>
        <v>0</v>
      </c>
    </row>
    <row r="762">
      <c r="A762" s="13">
        <v>761.0</v>
      </c>
      <c r="B762" s="13"/>
      <c r="C762" s="14" t="s">
        <v>351</v>
      </c>
      <c r="D762" s="14" t="s">
        <v>2026</v>
      </c>
      <c r="E762" s="14" t="s">
        <v>4636</v>
      </c>
      <c r="F762" s="15">
        <v>55.0</v>
      </c>
      <c r="I762" t="str">
        <f t="array" ref="I762">INDEX('Current 2025 Points'!$F$11:$F$77,MATCH(1,MMULT(--('Current 2025 Points'!$G$11:$N$17=D762),TRANSPOSE(COLUMN('Current 2025 Points'!$G$11:$N$17)^0)),0))</f>
        <v>#N/A</v>
      </c>
      <c r="J762" s="58"/>
      <c r="K762" s="58">
        <f>F762-IFERROR(VLOOKUP(D762,'Pre-transfer 2025 Ranking'!$D:$F,3,0),0)</f>
        <v>0</v>
      </c>
      <c r="L762">
        <f>countif('Pre-transfer 2025 Points'!$E$11:$L$17,D762)</f>
        <v>0</v>
      </c>
      <c r="M762" s="59">
        <f>countif('Current 2025 Points'!$G$11:$N$17,D762)</f>
        <v>0</v>
      </c>
    </row>
    <row r="763">
      <c r="A763" s="13">
        <v>762.0</v>
      </c>
      <c r="B763" s="13">
        <v>775.0</v>
      </c>
      <c r="C763" s="14" t="s">
        <v>4362</v>
      </c>
      <c r="D763" s="14" t="s">
        <v>1033</v>
      </c>
      <c r="E763" s="14" t="s">
        <v>102</v>
      </c>
      <c r="F763" s="15">
        <v>55.0</v>
      </c>
      <c r="I763" t="str">
        <f t="array" ref="I763">INDEX('Current 2025 Points'!$F$11:$F$77,MATCH(1,MMULT(--('Current 2025 Points'!$G$11:$N$17=D763),TRANSPOSE(COLUMN('Current 2025 Points'!$G$11:$N$17)^0)),0))</f>
        <v>#N/A</v>
      </c>
      <c r="J763" s="58"/>
      <c r="K763" s="58">
        <f>F763-IFERROR(VLOOKUP(D763,'Pre-transfer 2025 Ranking'!$D:$F,3,0),0)</f>
        <v>15</v>
      </c>
      <c r="L763">
        <f>countif('Pre-transfer 2025 Points'!$E$11:$L$17,D763)</f>
        <v>0</v>
      </c>
      <c r="M763" s="59">
        <f>countif('Current 2025 Points'!$G$11:$N$17,D763)</f>
        <v>0</v>
      </c>
    </row>
    <row r="764">
      <c r="A764" s="13">
        <v>763.0</v>
      </c>
      <c r="B764" s="13">
        <v>498.0</v>
      </c>
      <c r="C764" s="14" t="s">
        <v>4637</v>
      </c>
      <c r="D764" s="14" t="s">
        <v>927</v>
      </c>
      <c r="E764" s="14" t="s">
        <v>4333</v>
      </c>
      <c r="F764" s="15">
        <v>55.0</v>
      </c>
      <c r="I764" t="str">
        <f t="array" ref="I764">INDEX('Current 2025 Points'!$F$11:$F$77,MATCH(1,MMULT(--('Current 2025 Points'!$G$11:$N$17=D764),TRANSPOSE(COLUMN('Current 2025 Points'!$G$11:$N$17)^0)),0))</f>
        <v>#N/A</v>
      </c>
      <c r="J764" s="58"/>
      <c r="K764" s="58">
        <f>F764-IFERROR(VLOOKUP(D764,'Pre-transfer 2025 Ranking'!$D:$F,3,0),0)</f>
        <v>30</v>
      </c>
      <c r="L764">
        <f>countif('Pre-transfer 2025 Points'!$E$11:$L$17,D764)</f>
        <v>0</v>
      </c>
      <c r="M764" s="59">
        <f>countif('Current 2025 Points'!$G$11:$N$17,D764)</f>
        <v>0</v>
      </c>
    </row>
    <row r="765">
      <c r="A765" s="13">
        <v>764.0</v>
      </c>
      <c r="B765" s="13"/>
      <c r="C765" s="14" t="s">
        <v>351</v>
      </c>
      <c r="D765" s="14" t="s">
        <v>2027</v>
      </c>
      <c r="E765" s="14" t="s">
        <v>4638</v>
      </c>
      <c r="F765" s="15">
        <v>55.0</v>
      </c>
      <c r="I765" t="str">
        <f t="array" ref="I765">INDEX('Current 2025 Points'!$F$11:$F$77,MATCH(1,MMULT(--('Current 2025 Points'!$G$11:$N$17=D765),TRANSPOSE(COLUMN('Current 2025 Points'!$G$11:$N$17)^0)),0))</f>
        <v>#N/A</v>
      </c>
      <c r="J765" s="58"/>
      <c r="K765" s="58">
        <f>F765-IFERROR(VLOOKUP(D765,'Pre-transfer 2025 Ranking'!$D:$F,3,0),0)</f>
        <v>42</v>
      </c>
      <c r="L765">
        <f>countif('Pre-transfer 2025 Points'!$E$11:$L$17,D765)</f>
        <v>0</v>
      </c>
      <c r="M765" s="59">
        <f>countif('Current 2025 Points'!$G$11:$N$17,D765)</f>
        <v>0</v>
      </c>
    </row>
    <row r="766">
      <c r="A766" s="13">
        <v>765.0</v>
      </c>
      <c r="B766" s="13">
        <v>767.0</v>
      </c>
      <c r="C766" s="14" t="s">
        <v>160</v>
      </c>
      <c r="D766" s="14" t="s">
        <v>1443</v>
      </c>
      <c r="E766" s="14" t="s">
        <v>98</v>
      </c>
      <c r="F766" s="15">
        <v>55.0</v>
      </c>
      <c r="I766" t="str">
        <f t="array" ref="I766">INDEX('Current 2025 Points'!$F$11:$F$77,MATCH(1,MMULT(--('Current 2025 Points'!$G$11:$N$17=D766),TRANSPOSE(COLUMN('Current 2025 Points'!$G$11:$N$17)^0)),0))</f>
        <v>#N/A</v>
      </c>
      <c r="J766" s="58"/>
      <c r="K766" s="58">
        <f>F766-IFERROR(VLOOKUP(D766,'Pre-transfer 2025 Ranking'!$D:$F,3,0),0)</f>
        <v>30</v>
      </c>
      <c r="L766">
        <f>countif('Pre-transfer 2025 Points'!$E$11:$L$17,D766)</f>
        <v>0</v>
      </c>
      <c r="M766" s="59">
        <f>countif('Current 2025 Points'!$G$11:$N$17,D766)</f>
        <v>0</v>
      </c>
    </row>
    <row r="767">
      <c r="A767" s="13">
        <v>766.0</v>
      </c>
      <c r="B767" s="13">
        <v>616.0</v>
      </c>
      <c r="C767" s="14" t="s">
        <v>1726</v>
      </c>
      <c r="D767" s="14" t="s">
        <v>2028</v>
      </c>
      <c r="E767" s="14" t="s">
        <v>1658</v>
      </c>
      <c r="F767" s="15">
        <v>55.0</v>
      </c>
      <c r="I767" t="str">
        <f t="array" ref="I767">INDEX('Current 2025 Points'!$F$11:$F$77,MATCH(1,MMULT(--('Current 2025 Points'!$G$11:$N$17=D767),TRANSPOSE(COLUMN('Current 2025 Points'!$G$11:$N$17)^0)),0))</f>
        <v>#N/A</v>
      </c>
      <c r="J767" s="58"/>
      <c r="K767" s="58">
        <f>F767-IFERROR(VLOOKUP(D767,'Pre-transfer 2025 Ranking'!$D:$F,3,0),0)</f>
        <v>55</v>
      </c>
      <c r="L767">
        <f>countif('Pre-transfer 2025 Points'!$E$11:$L$17,D767)</f>
        <v>0</v>
      </c>
      <c r="M767" s="59">
        <f>countif('Current 2025 Points'!$G$11:$N$17,D767)</f>
        <v>0</v>
      </c>
    </row>
    <row r="768">
      <c r="A768" s="13">
        <v>767.0</v>
      </c>
      <c r="B768" s="13">
        <v>1001.0</v>
      </c>
      <c r="C768" s="14" t="s">
        <v>166</v>
      </c>
      <c r="D768" s="14" t="s">
        <v>1282</v>
      </c>
      <c r="E768" s="14" t="s">
        <v>362</v>
      </c>
      <c r="F768" s="15">
        <v>54.0</v>
      </c>
      <c r="I768" t="str">
        <f t="array" ref="I768">INDEX('Current 2025 Points'!$F$11:$F$77,MATCH(1,MMULT(--('Current 2025 Points'!$G$11:$N$17=D768),TRANSPOSE(COLUMN('Current 2025 Points'!$G$11:$N$17)^0)),0))</f>
        <v>#N/A</v>
      </c>
      <c r="J768" s="58"/>
      <c r="K768" s="58">
        <f>F768-IFERROR(VLOOKUP(D768,'Pre-transfer 2025 Ranking'!$D:$F,3,0),0)</f>
        <v>0</v>
      </c>
      <c r="L768">
        <f>countif('Pre-transfer 2025 Points'!$E$11:$L$17,D768)</f>
        <v>0</v>
      </c>
      <c r="M768" s="59">
        <f>countif('Current 2025 Points'!$G$11:$N$17,D768)</f>
        <v>0</v>
      </c>
    </row>
    <row r="769">
      <c r="A769" s="13">
        <v>768.0</v>
      </c>
      <c r="B769" s="14">
        <v>484.0</v>
      </c>
      <c r="C769" s="14" t="s">
        <v>1597</v>
      </c>
      <c r="D769" s="14" t="s">
        <v>1384</v>
      </c>
      <c r="E769" s="14" t="s">
        <v>4325</v>
      </c>
      <c r="F769" s="15">
        <v>54.0</v>
      </c>
      <c r="I769" t="str">
        <f t="array" ref="I769">INDEX('Current 2025 Points'!$F$11:$F$77,MATCH(1,MMULT(--('Current 2025 Points'!$G$11:$N$17=D769),TRANSPOSE(COLUMN('Current 2025 Points'!$G$11:$N$17)^0)),0))</f>
        <v>#N/A</v>
      </c>
      <c r="J769" s="58"/>
      <c r="K769" s="58">
        <f>F769-IFERROR(VLOOKUP(D769,'Pre-transfer 2025 Ranking'!$D:$F,3,0),0)</f>
        <v>17</v>
      </c>
      <c r="L769">
        <f>countif('Pre-transfer 2025 Points'!$E$11:$L$17,D769)</f>
        <v>0</v>
      </c>
      <c r="M769" s="59">
        <f>countif('Current 2025 Points'!$G$11:$N$17,D769)</f>
        <v>0</v>
      </c>
    </row>
    <row r="770">
      <c r="A770" s="13">
        <v>769.0</v>
      </c>
      <c r="B770" s="13">
        <v>1650.0</v>
      </c>
      <c r="C770" s="14" t="s">
        <v>4639</v>
      </c>
      <c r="D770" s="14" t="s">
        <v>2029</v>
      </c>
      <c r="E770" s="14" t="s">
        <v>704</v>
      </c>
      <c r="F770" s="15">
        <v>54.0</v>
      </c>
      <c r="I770" t="str">
        <f t="array" ref="I770">INDEX('Current 2025 Points'!$F$11:$F$77,MATCH(1,MMULT(--('Current 2025 Points'!$G$11:$N$17=D770),TRANSPOSE(COLUMN('Current 2025 Points'!$G$11:$N$17)^0)),0))</f>
        <v>#N/A</v>
      </c>
      <c r="J770" s="58"/>
      <c r="K770" s="58">
        <f>F770-IFERROR(VLOOKUP(D770,'Pre-transfer 2025 Ranking'!$D:$F,3,0),0)</f>
        <v>9</v>
      </c>
      <c r="L770">
        <f>countif('Pre-transfer 2025 Points'!$E$11:$L$17,D770)</f>
        <v>0</v>
      </c>
      <c r="M770" s="59">
        <f>countif('Current 2025 Points'!$G$11:$N$17,D770)</f>
        <v>0</v>
      </c>
    </row>
    <row r="771">
      <c r="A771" s="13">
        <v>770.0</v>
      </c>
      <c r="B771" s="13"/>
      <c r="C771" s="14" t="s">
        <v>351</v>
      </c>
      <c r="D771" s="14" t="s">
        <v>1727</v>
      </c>
      <c r="E771" s="14" t="s">
        <v>415</v>
      </c>
      <c r="F771" s="15">
        <v>54.0</v>
      </c>
      <c r="I771" t="str">
        <f t="array" ref="I771">INDEX('Current 2025 Points'!$F$11:$F$77,MATCH(1,MMULT(--('Current 2025 Points'!$G$11:$N$17=D771),TRANSPOSE(COLUMN('Current 2025 Points'!$G$11:$N$17)^0)),0))</f>
        <v>#N/A</v>
      </c>
      <c r="J771" s="58"/>
      <c r="K771" s="58">
        <f>F771-IFERROR(VLOOKUP(D771,'Pre-transfer 2025 Ranking'!$D:$F,3,0),0)</f>
        <v>31</v>
      </c>
      <c r="L771">
        <f>countif('Pre-transfer 2025 Points'!$E$11:$L$17,D771)</f>
        <v>0</v>
      </c>
      <c r="M771" s="59">
        <f>countif('Current 2025 Points'!$G$11:$N$17,D771)</f>
        <v>0</v>
      </c>
    </row>
    <row r="772">
      <c r="A772" s="13">
        <v>771.0</v>
      </c>
      <c r="B772" s="14"/>
      <c r="C772" s="14" t="s">
        <v>351</v>
      </c>
      <c r="D772" s="14" t="s">
        <v>2030</v>
      </c>
      <c r="E772" s="14" t="s">
        <v>4640</v>
      </c>
      <c r="F772" s="15">
        <v>54.0</v>
      </c>
      <c r="I772" t="str">
        <f t="array" ref="I772">INDEX('Current 2025 Points'!$F$11:$F$77,MATCH(1,MMULT(--('Current 2025 Points'!$G$11:$N$17=D772),TRANSPOSE(COLUMN('Current 2025 Points'!$G$11:$N$17)^0)),0))</f>
        <v>#N/A</v>
      </c>
      <c r="J772" s="58"/>
      <c r="K772" s="58">
        <f>F772-IFERROR(VLOOKUP(D772,'Pre-transfer 2025 Ranking'!$D:$F,3,0),0)</f>
        <v>0</v>
      </c>
      <c r="L772">
        <f>countif('Pre-transfer 2025 Points'!$E$11:$L$17,D772)</f>
        <v>0</v>
      </c>
      <c r="M772" s="59">
        <f>countif('Current 2025 Points'!$G$11:$N$17,D772)</f>
        <v>0</v>
      </c>
    </row>
    <row r="773">
      <c r="A773" s="13">
        <v>772.0</v>
      </c>
      <c r="B773" s="13">
        <v>2062.0</v>
      </c>
      <c r="C773" s="14" t="s">
        <v>4641</v>
      </c>
      <c r="D773" s="14" t="s">
        <v>1424</v>
      </c>
      <c r="E773" s="14" t="s">
        <v>1680</v>
      </c>
      <c r="F773" s="15">
        <v>54.0</v>
      </c>
      <c r="I773" t="str">
        <f t="array" ref="I773">INDEX('Current 2025 Points'!$F$11:$F$77,MATCH(1,MMULT(--('Current 2025 Points'!$G$11:$N$17=D773),TRANSPOSE(COLUMN('Current 2025 Points'!$G$11:$N$17)^0)),0))</f>
        <v>#N/A</v>
      </c>
      <c r="J773" s="58"/>
      <c r="K773" s="58">
        <f>F773-IFERROR(VLOOKUP(D773,'Pre-transfer 2025 Ranking'!$D:$F,3,0),0)</f>
        <v>2</v>
      </c>
      <c r="L773">
        <f>countif('Pre-transfer 2025 Points'!$E$11:$L$17,D773)</f>
        <v>0</v>
      </c>
      <c r="M773" s="59">
        <f>countif('Current 2025 Points'!$G$11:$N$17,D773)</f>
        <v>0</v>
      </c>
    </row>
    <row r="774">
      <c r="A774" s="13">
        <v>773.0</v>
      </c>
      <c r="B774" s="13">
        <v>1322.0</v>
      </c>
      <c r="C774" s="14" t="s">
        <v>4602</v>
      </c>
      <c r="D774" s="14" t="s">
        <v>2031</v>
      </c>
      <c r="E774" s="14" t="s">
        <v>4375</v>
      </c>
      <c r="F774" s="15">
        <v>54.0</v>
      </c>
      <c r="I774" t="str">
        <f t="array" ref="I774">INDEX('Current 2025 Points'!$F$11:$F$77,MATCH(1,MMULT(--('Current 2025 Points'!$G$11:$N$17=D774),TRANSPOSE(COLUMN('Current 2025 Points'!$G$11:$N$17)^0)),0))</f>
        <v>#N/A</v>
      </c>
      <c r="J774" s="58"/>
      <c r="K774" s="58">
        <f>F774-IFERROR(VLOOKUP(D774,'Pre-transfer 2025 Ranking'!$D:$F,3,0),0)</f>
        <v>16</v>
      </c>
      <c r="L774">
        <f>countif('Pre-transfer 2025 Points'!$E$11:$L$17,D774)</f>
        <v>0</v>
      </c>
      <c r="M774" s="59">
        <f>countif('Current 2025 Points'!$G$11:$N$17,D774)</f>
        <v>0</v>
      </c>
    </row>
    <row r="775">
      <c r="A775" s="13">
        <v>774.0</v>
      </c>
      <c r="B775" s="13">
        <v>1132.0</v>
      </c>
      <c r="C775" s="14" t="s">
        <v>942</v>
      </c>
      <c r="D775" s="14" t="s">
        <v>2032</v>
      </c>
      <c r="E775" s="14" t="s">
        <v>4322</v>
      </c>
      <c r="F775" s="15">
        <v>54.0</v>
      </c>
      <c r="I775" t="str">
        <f t="array" ref="I775">INDEX('Current 2025 Points'!$F$11:$F$77,MATCH(1,MMULT(--('Current 2025 Points'!$G$11:$N$17=D775),TRANSPOSE(COLUMN('Current 2025 Points'!$G$11:$N$17)^0)),0))</f>
        <v>#N/A</v>
      </c>
      <c r="J775" s="58"/>
      <c r="K775" s="58">
        <f>F775-IFERROR(VLOOKUP(D775,'Pre-transfer 2025 Ranking'!$D:$F,3,0),0)</f>
        <v>24</v>
      </c>
      <c r="L775">
        <f>countif('Pre-transfer 2025 Points'!$E$11:$L$17,D775)</f>
        <v>0</v>
      </c>
      <c r="M775" s="59">
        <f>countif('Current 2025 Points'!$G$11:$N$17,D775)</f>
        <v>0</v>
      </c>
    </row>
    <row r="776">
      <c r="A776" s="13">
        <v>775.0</v>
      </c>
      <c r="B776" s="13"/>
      <c r="C776" s="14" t="s">
        <v>351</v>
      </c>
      <c r="D776" s="14" t="s">
        <v>419</v>
      </c>
      <c r="E776" s="14" t="s">
        <v>376</v>
      </c>
      <c r="F776" s="15">
        <v>54.0</v>
      </c>
      <c r="I776" t="str">
        <f t="array" ref="I776">INDEX('Current 2025 Points'!$F$11:$F$77,MATCH(1,MMULT(--('Current 2025 Points'!$G$11:$N$17=D776),TRANSPOSE(COLUMN('Current 2025 Points'!$G$11:$N$17)^0)),0))</f>
        <v>#N/A</v>
      </c>
      <c r="J776" s="58"/>
      <c r="K776" s="58">
        <f>F776-IFERROR(VLOOKUP(D776,'Pre-transfer 2025 Ranking'!$D:$F,3,0),0)</f>
        <v>18</v>
      </c>
      <c r="L776">
        <f>countif('Pre-transfer 2025 Points'!$E$11:$L$17,D776)</f>
        <v>0</v>
      </c>
      <c r="M776" s="59">
        <f>countif('Current 2025 Points'!$G$11:$N$17,D776)</f>
        <v>0</v>
      </c>
    </row>
    <row r="777">
      <c r="A777" s="13">
        <v>776.0</v>
      </c>
      <c r="B777" s="13">
        <v>659.0</v>
      </c>
      <c r="C777" s="14" t="s">
        <v>318</v>
      </c>
      <c r="D777" s="14" t="s">
        <v>2033</v>
      </c>
      <c r="E777" s="14" t="s">
        <v>4465</v>
      </c>
      <c r="F777" s="15">
        <v>54.0</v>
      </c>
      <c r="I777" t="str">
        <f t="array" ref="I777">INDEX('Current 2025 Points'!$F$11:$F$77,MATCH(1,MMULT(--('Current 2025 Points'!$G$11:$N$17=D777),TRANSPOSE(COLUMN('Current 2025 Points'!$G$11:$N$17)^0)),0))</f>
        <v>#N/A</v>
      </c>
      <c r="J777" s="58"/>
      <c r="K777" s="58">
        <f>F777-IFERROR(VLOOKUP(D777,'Pre-transfer 2025 Ranking'!$D:$F,3,0),0)</f>
        <v>0</v>
      </c>
      <c r="L777">
        <f>countif('Pre-transfer 2025 Points'!$E$11:$L$17,D777)</f>
        <v>0</v>
      </c>
      <c r="M777" s="59">
        <f>countif('Current 2025 Points'!$G$11:$N$17,D777)</f>
        <v>0</v>
      </c>
    </row>
    <row r="778">
      <c r="A778" s="13">
        <v>777.0</v>
      </c>
      <c r="B778" s="13">
        <v>2528.0</v>
      </c>
      <c r="C778" s="14" t="s">
        <v>4642</v>
      </c>
      <c r="D778" s="14" t="s">
        <v>2034</v>
      </c>
      <c r="E778" s="14" t="s">
        <v>4643</v>
      </c>
      <c r="F778" s="15">
        <v>54.0</v>
      </c>
      <c r="I778" t="str">
        <f t="array" ref="I778">INDEX('Current 2025 Points'!$F$11:$F$77,MATCH(1,MMULT(--('Current 2025 Points'!$G$11:$N$17=D778),TRANSPOSE(COLUMN('Current 2025 Points'!$G$11:$N$17)^0)),0))</f>
        <v>#N/A</v>
      </c>
      <c r="J778" s="58"/>
      <c r="K778" s="58">
        <f>F778-IFERROR(VLOOKUP(D778,'Pre-transfer 2025 Ranking'!$D:$F,3,0),0)</f>
        <v>37</v>
      </c>
      <c r="L778">
        <f>countif('Pre-transfer 2025 Points'!$E$11:$L$17,D778)</f>
        <v>0</v>
      </c>
      <c r="M778" s="59">
        <f>countif('Current 2025 Points'!$G$11:$N$17,D778)</f>
        <v>0</v>
      </c>
    </row>
    <row r="779">
      <c r="A779" s="13">
        <v>778.0</v>
      </c>
      <c r="B779" s="13">
        <v>349.0</v>
      </c>
      <c r="C779" s="14" t="s">
        <v>4644</v>
      </c>
      <c r="D779" s="14" t="s">
        <v>2035</v>
      </c>
      <c r="E779" s="14" t="s">
        <v>4521</v>
      </c>
      <c r="F779" s="15">
        <v>53.0</v>
      </c>
      <c r="I779" t="str">
        <f t="array" ref="I779">INDEX('Current 2025 Points'!$F$11:$F$77,MATCH(1,MMULT(--('Current 2025 Points'!$G$11:$N$17=D779),TRANSPOSE(COLUMN('Current 2025 Points'!$G$11:$N$17)^0)),0))</f>
        <v>#N/A</v>
      </c>
      <c r="J779" s="58"/>
      <c r="K779" s="58">
        <f>F779-IFERROR(VLOOKUP(D779,'Pre-transfer 2025 Ranking'!$D:$F,3,0),0)</f>
        <v>22</v>
      </c>
      <c r="L779">
        <f>countif('Pre-transfer 2025 Points'!$E$11:$L$17,D779)</f>
        <v>0</v>
      </c>
      <c r="M779" s="59">
        <f>countif('Current 2025 Points'!$G$11:$N$17,D779)</f>
        <v>0</v>
      </c>
    </row>
    <row r="780">
      <c r="A780" s="13">
        <v>779.0</v>
      </c>
      <c r="B780" s="13">
        <v>978.0</v>
      </c>
      <c r="C780" s="14" t="s">
        <v>206</v>
      </c>
      <c r="D780" s="14" t="s">
        <v>792</v>
      </c>
      <c r="E780" s="14" t="s">
        <v>121</v>
      </c>
      <c r="F780" s="15">
        <v>53.0</v>
      </c>
      <c r="I780" t="str">
        <f t="array" ref="I780">INDEX('Current 2025 Points'!$F$11:$F$77,MATCH(1,MMULT(--('Current 2025 Points'!$G$11:$N$17=D780),TRANSPOSE(COLUMN('Current 2025 Points'!$G$11:$N$17)^0)),0))</f>
        <v>#N/A</v>
      </c>
      <c r="J780" s="58"/>
      <c r="K780" s="58">
        <f>F780-IFERROR(VLOOKUP(D780,'Pre-transfer 2025 Ranking'!$D:$F,3,0),0)</f>
        <v>28</v>
      </c>
      <c r="L780">
        <f>countif('Pre-transfer 2025 Points'!$E$11:$L$17,D780)</f>
        <v>0</v>
      </c>
      <c r="M780" s="59">
        <f>countif('Current 2025 Points'!$G$11:$N$17,D780)</f>
        <v>0</v>
      </c>
    </row>
    <row r="781">
      <c r="A781" s="13">
        <v>780.0</v>
      </c>
      <c r="B781" s="13">
        <v>927.0</v>
      </c>
      <c r="C781" s="14" t="s">
        <v>213</v>
      </c>
      <c r="D781" s="14" t="s">
        <v>1379</v>
      </c>
      <c r="E781" s="14" t="s">
        <v>347</v>
      </c>
      <c r="F781" s="15">
        <v>53.0</v>
      </c>
      <c r="I781" t="str">
        <f t="array" ref="I781">INDEX('Current 2025 Points'!$F$11:$F$77,MATCH(1,MMULT(--('Current 2025 Points'!$G$11:$N$17=D781),TRANSPOSE(COLUMN('Current 2025 Points'!$G$11:$N$17)^0)),0))</f>
        <v>#N/A</v>
      </c>
      <c r="J781" s="58"/>
      <c r="K781" s="58">
        <f>F781-IFERROR(VLOOKUP(D781,'Pre-transfer 2025 Ranking'!$D:$F,3,0),0)</f>
        <v>22</v>
      </c>
      <c r="L781">
        <f>countif('Pre-transfer 2025 Points'!$E$11:$L$17,D781)</f>
        <v>0</v>
      </c>
      <c r="M781" s="59">
        <f>countif('Current 2025 Points'!$G$11:$N$17,D781)</f>
        <v>0</v>
      </c>
    </row>
    <row r="782">
      <c r="A782" s="13">
        <v>781.0</v>
      </c>
      <c r="B782" s="13">
        <v>539.0</v>
      </c>
      <c r="C782" s="14" t="s">
        <v>4645</v>
      </c>
      <c r="D782" s="14" t="s">
        <v>1178</v>
      </c>
      <c r="E782" s="14" t="s">
        <v>4314</v>
      </c>
      <c r="F782" s="15">
        <v>53.0</v>
      </c>
      <c r="I782" t="str">
        <f t="array" ref="I782">INDEX('Current 2025 Points'!$F$11:$F$77,MATCH(1,MMULT(--('Current 2025 Points'!$G$11:$N$17=D782),TRANSPOSE(COLUMN('Current 2025 Points'!$G$11:$N$17)^0)),0))</f>
        <v>#N/A</v>
      </c>
      <c r="J782" s="58"/>
      <c r="K782" s="58">
        <f>F782-IFERROR(VLOOKUP(D782,'Pre-transfer 2025 Ranking'!$D:$F,3,0),0)</f>
        <v>0</v>
      </c>
      <c r="L782">
        <f>countif('Pre-transfer 2025 Points'!$E$11:$L$17,D782)</f>
        <v>0</v>
      </c>
      <c r="M782" s="59">
        <f>countif('Current 2025 Points'!$G$11:$N$17,D782)</f>
        <v>0</v>
      </c>
    </row>
    <row r="783">
      <c r="A783" s="13">
        <v>782.0</v>
      </c>
      <c r="B783" s="13">
        <v>1220.0</v>
      </c>
      <c r="C783" s="14" t="s">
        <v>4646</v>
      </c>
      <c r="D783" s="14" t="s">
        <v>2036</v>
      </c>
      <c r="E783" s="14" t="s">
        <v>4559</v>
      </c>
      <c r="F783" s="15">
        <v>53.0</v>
      </c>
      <c r="I783" t="str">
        <f t="array" ref="I783">INDEX('Current 2025 Points'!$F$11:$F$77,MATCH(1,MMULT(--('Current 2025 Points'!$G$11:$N$17=D783),TRANSPOSE(COLUMN('Current 2025 Points'!$G$11:$N$17)^0)),0))</f>
        <v>#N/A</v>
      </c>
      <c r="J783" s="58"/>
      <c r="K783" s="58">
        <f>F783-IFERROR(VLOOKUP(D783,'Pre-transfer 2025 Ranking'!$D:$F,3,0),0)</f>
        <v>52</v>
      </c>
      <c r="L783">
        <f>countif('Pre-transfer 2025 Points'!$E$11:$L$17,D783)</f>
        <v>0</v>
      </c>
      <c r="M783" s="59">
        <f>countif('Current 2025 Points'!$G$11:$N$17,D783)</f>
        <v>0</v>
      </c>
    </row>
    <row r="784">
      <c r="A784" s="13">
        <v>783.0</v>
      </c>
      <c r="B784" s="14">
        <v>137.0</v>
      </c>
      <c r="C784" s="14" t="s">
        <v>4647</v>
      </c>
      <c r="D784" s="14" t="s">
        <v>2037</v>
      </c>
      <c r="E784" s="14" t="s">
        <v>139</v>
      </c>
      <c r="F784" s="15">
        <v>52.0</v>
      </c>
      <c r="I784" t="str">
        <f t="array" ref="I784">INDEX('Current 2025 Points'!$F$11:$F$77,MATCH(1,MMULT(--('Current 2025 Points'!$G$11:$N$17=D784),TRANSPOSE(COLUMN('Current 2025 Points'!$G$11:$N$17)^0)),0))</f>
        <v>#N/A</v>
      </c>
      <c r="J784" s="58"/>
      <c r="K784" s="58">
        <f>F784-IFERROR(VLOOKUP(D784,'Pre-transfer 2025 Ranking'!$D:$F,3,0),0)</f>
        <v>25</v>
      </c>
      <c r="L784">
        <f>countif('Pre-transfer 2025 Points'!$E$11:$L$17,D784)</f>
        <v>0</v>
      </c>
      <c r="M784" s="59">
        <f>countif('Current 2025 Points'!$G$11:$N$17,D784)</f>
        <v>0</v>
      </c>
    </row>
    <row r="785">
      <c r="A785" s="13">
        <v>784.0</v>
      </c>
      <c r="B785" s="14">
        <v>840.0</v>
      </c>
      <c r="C785" s="14" t="s">
        <v>4342</v>
      </c>
      <c r="D785" s="14" t="s">
        <v>640</v>
      </c>
      <c r="E785" s="14" t="s">
        <v>102</v>
      </c>
      <c r="F785" s="15">
        <v>52.0</v>
      </c>
      <c r="I785" t="str">
        <f t="array" ref="I785">INDEX('Current 2025 Points'!$F$11:$F$77,MATCH(1,MMULT(--('Current 2025 Points'!$G$11:$N$17=D785),TRANSPOSE(COLUMN('Current 2025 Points'!$G$11:$N$17)^0)),0))</f>
        <v>#N/A</v>
      </c>
      <c r="J785" s="58"/>
      <c r="K785" s="58">
        <f>F785-IFERROR(VLOOKUP(D785,'Pre-transfer 2025 Ranking'!$D:$F,3,0),0)</f>
        <v>28</v>
      </c>
      <c r="L785">
        <f>countif('Pre-transfer 2025 Points'!$E$11:$L$17,D785)</f>
        <v>0</v>
      </c>
      <c r="M785" s="59">
        <f>countif('Current 2025 Points'!$G$11:$N$17,D785)</f>
        <v>0</v>
      </c>
    </row>
    <row r="786">
      <c r="A786" s="13">
        <v>785.0</v>
      </c>
      <c r="B786" s="13">
        <v>909.0</v>
      </c>
      <c r="C786" s="14" t="s">
        <v>1633</v>
      </c>
      <c r="D786" s="14" t="s">
        <v>2038</v>
      </c>
      <c r="E786" s="14" t="s">
        <v>4505</v>
      </c>
      <c r="F786" s="15">
        <v>52.0</v>
      </c>
      <c r="I786" t="str">
        <f t="array" ref="I786">INDEX('Current 2025 Points'!$F$11:$F$77,MATCH(1,MMULT(--('Current 2025 Points'!$G$11:$N$17=D786),TRANSPOSE(COLUMN('Current 2025 Points'!$G$11:$N$17)^0)),0))</f>
        <v>#N/A</v>
      </c>
      <c r="J786" s="58"/>
      <c r="K786" s="58">
        <f>F786-IFERROR(VLOOKUP(D786,'Pre-transfer 2025 Ranking'!$D:$F,3,0),0)</f>
        <v>7</v>
      </c>
      <c r="L786">
        <f>countif('Pre-transfer 2025 Points'!$E$11:$L$17,D786)</f>
        <v>0</v>
      </c>
      <c r="M786" s="59">
        <f>countif('Current 2025 Points'!$G$11:$N$17,D786)</f>
        <v>0</v>
      </c>
    </row>
    <row r="787">
      <c r="A787" s="13">
        <v>786.0</v>
      </c>
      <c r="B787" s="13">
        <v>1061.0</v>
      </c>
      <c r="C787" s="14" t="s">
        <v>1746</v>
      </c>
      <c r="D787" s="14" t="s">
        <v>2039</v>
      </c>
      <c r="E787" s="14" t="s">
        <v>4521</v>
      </c>
      <c r="F787" s="15">
        <v>52.0</v>
      </c>
      <c r="I787" t="str">
        <f t="array" ref="I787">INDEX('Current 2025 Points'!$F$11:$F$77,MATCH(1,MMULT(--('Current 2025 Points'!$G$11:$N$17=D787),TRANSPOSE(COLUMN('Current 2025 Points'!$G$11:$N$17)^0)),0))</f>
        <v>#N/A</v>
      </c>
      <c r="J787" s="58"/>
      <c r="K787" s="58">
        <f>F787-IFERROR(VLOOKUP(D787,'Pre-transfer 2025 Ranking'!$D:$F,3,0),0)</f>
        <v>11</v>
      </c>
      <c r="L787">
        <f>countif('Pre-transfer 2025 Points'!$E$11:$L$17,D787)</f>
        <v>0</v>
      </c>
      <c r="M787" s="59">
        <f>countif('Current 2025 Points'!$G$11:$N$17,D787)</f>
        <v>0</v>
      </c>
    </row>
    <row r="788">
      <c r="A788" s="13">
        <v>787.0</v>
      </c>
      <c r="B788" s="14">
        <v>1909.0</v>
      </c>
      <c r="C788" s="14" t="s">
        <v>4648</v>
      </c>
      <c r="D788" s="14" t="s">
        <v>1140</v>
      </c>
      <c r="E788" s="14" t="s">
        <v>388</v>
      </c>
      <c r="F788" s="15">
        <v>52.0</v>
      </c>
      <c r="I788" t="str">
        <f t="array" ref="I788">INDEX('Current 2025 Points'!$F$11:$F$77,MATCH(1,MMULT(--('Current 2025 Points'!$G$11:$N$17=D788),TRANSPOSE(COLUMN('Current 2025 Points'!$G$11:$N$17)^0)),0))</f>
        <v>#N/A</v>
      </c>
      <c r="J788" s="58"/>
      <c r="K788" s="58">
        <f>F788-IFERROR(VLOOKUP(D788,'Pre-transfer 2025 Ranking'!$D:$F,3,0),0)</f>
        <v>12</v>
      </c>
      <c r="L788">
        <f>countif('Pre-transfer 2025 Points'!$E$11:$L$17,D788)</f>
        <v>0</v>
      </c>
      <c r="M788" s="59">
        <f>countif('Current 2025 Points'!$G$11:$N$17,D788)</f>
        <v>0</v>
      </c>
    </row>
    <row r="789">
      <c r="A789" s="13">
        <v>788.0</v>
      </c>
      <c r="B789" s="13">
        <v>451.0</v>
      </c>
      <c r="C789" s="14" t="s">
        <v>4649</v>
      </c>
      <c r="D789" s="14" t="s">
        <v>644</v>
      </c>
      <c r="E789" s="14" t="s">
        <v>347</v>
      </c>
      <c r="F789" s="15">
        <v>52.0</v>
      </c>
      <c r="I789" t="str">
        <f t="array" ref="I789">INDEX('Current 2025 Points'!$F$11:$F$77,MATCH(1,MMULT(--('Current 2025 Points'!$G$11:$N$17=D789),TRANSPOSE(COLUMN('Current 2025 Points'!$G$11:$N$17)^0)),0))</f>
        <v>#N/A</v>
      </c>
      <c r="J789" s="58"/>
      <c r="K789" s="58">
        <f>F789-IFERROR(VLOOKUP(D789,'Pre-transfer 2025 Ranking'!$D:$F,3,0),0)</f>
        <v>6</v>
      </c>
      <c r="L789">
        <f>countif('Pre-transfer 2025 Points'!$E$11:$L$17,D789)</f>
        <v>0</v>
      </c>
      <c r="M789" s="59">
        <f>countif('Current 2025 Points'!$G$11:$N$17,D789)</f>
        <v>0</v>
      </c>
    </row>
    <row r="790">
      <c r="A790" s="13">
        <v>789.0</v>
      </c>
      <c r="B790" s="13">
        <v>568.0</v>
      </c>
      <c r="C790" s="14" t="s">
        <v>854</v>
      </c>
      <c r="D790" s="14" t="s">
        <v>2040</v>
      </c>
      <c r="E790" s="14" t="s">
        <v>4322</v>
      </c>
      <c r="F790" s="15">
        <v>52.0</v>
      </c>
      <c r="I790" t="str">
        <f t="array" ref="I790">INDEX('Current 2025 Points'!$F$11:$F$77,MATCH(1,MMULT(--('Current 2025 Points'!$G$11:$N$17=D790),TRANSPOSE(COLUMN('Current 2025 Points'!$G$11:$N$17)^0)),0))</f>
        <v>#N/A</v>
      </c>
      <c r="J790" s="58"/>
      <c r="K790" s="58">
        <f>F790-IFERROR(VLOOKUP(D790,'Pre-transfer 2025 Ranking'!$D:$F,3,0),0)</f>
        <v>13</v>
      </c>
      <c r="L790">
        <f>countif('Pre-transfer 2025 Points'!$E$11:$L$17,D790)</f>
        <v>0</v>
      </c>
      <c r="M790" s="59">
        <f>countif('Current 2025 Points'!$G$11:$N$17,D790)</f>
        <v>0</v>
      </c>
    </row>
    <row r="791">
      <c r="A791" s="13">
        <v>790.0</v>
      </c>
      <c r="B791" s="13">
        <v>640.0</v>
      </c>
      <c r="C791" s="14" t="s">
        <v>1726</v>
      </c>
      <c r="D791" s="14" t="s">
        <v>2041</v>
      </c>
      <c r="E791" s="14" t="s">
        <v>4612</v>
      </c>
      <c r="F791" s="15">
        <v>52.0</v>
      </c>
      <c r="I791" t="str">
        <f t="array" ref="I791">INDEX('Current 2025 Points'!$F$11:$F$77,MATCH(1,MMULT(--('Current 2025 Points'!$G$11:$N$17=D791),TRANSPOSE(COLUMN('Current 2025 Points'!$G$11:$N$17)^0)),0))</f>
        <v>#N/A</v>
      </c>
      <c r="J791" s="58"/>
      <c r="K791" s="58">
        <f>F791-IFERROR(VLOOKUP(D791,'Pre-transfer 2025 Ranking'!$D:$F,3,0),0)</f>
        <v>12</v>
      </c>
      <c r="L791">
        <f>countif('Pre-transfer 2025 Points'!$E$11:$L$17,D791)</f>
        <v>0</v>
      </c>
      <c r="M791" s="59">
        <f>countif('Current 2025 Points'!$G$11:$N$17,D791)</f>
        <v>0</v>
      </c>
    </row>
    <row r="792">
      <c r="A792" s="13">
        <v>791.0</v>
      </c>
      <c r="B792" s="13">
        <v>784.0</v>
      </c>
      <c r="C792" s="14" t="s">
        <v>107</v>
      </c>
      <c r="D792" s="14" t="s">
        <v>2042</v>
      </c>
      <c r="E792" s="14" t="s">
        <v>4388</v>
      </c>
      <c r="F792" s="15">
        <v>52.0</v>
      </c>
      <c r="I792" t="str">
        <f t="array" ref="I792">INDEX('Current 2025 Points'!$F$11:$F$77,MATCH(1,MMULT(--('Current 2025 Points'!$G$11:$N$17=D792),TRANSPOSE(COLUMN('Current 2025 Points'!$G$11:$N$17)^0)),0))</f>
        <v>#N/A</v>
      </c>
      <c r="J792" s="58"/>
      <c r="K792" s="58">
        <f>F792-IFERROR(VLOOKUP(D792,'Pre-transfer 2025 Ranking'!$D:$F,3,0),0)</f>
        <v>45</v>
      </c>
      <c r="L792">
        <f>countif('Pre-transfer 2025 Points'!$E$11:$L$17,D792)</f>
        <v>0</v>
      </c>
      <c r="M792" s="59">
        <f>countif('Current 2025 Points'!$G$11:$N$17,D792)</f>
        <v>0</v>
      </c>
    </row>
    <row r="793">
      <c r="A793" s="13">
        <v>792.0</v>
      </c>
      <c r="B793" s="13">
        <v>651.0</v>
      </c>
      <c r="C793" s="14" t="s">
        <v>4434</v>
      </c>
      <c r="D793" s="14" t="s">
        <v>2043</v>
      </c>
      <c r="E793" s="14" t="s">
        <v>879</v>
      </c>
      <c r="F793" s="15">
        <v>51.0</v>
      </c>
      <c r="I793" t="str">
        <f t="array" ref="I793">INDEX('Current 2025 Points'!$F$11:$F$77,MATCH(1,MMULT(--('Current 2025 Points'!$G$11:$N$17=D793),TRANSPOSE(COLUMN('Current 2025 Points'!$G$11:$N$17)^0)),0))</f>
        <v>#N/A</v>
      </c>
      <c r="J793" s="58"/>
      <c r="K793" s="58">
        <f>F793-IFERROR(VLOOKUP(D793,'Pre-transfer 2025 Ranking'!$D:$F,3,0),0)</f>
        <v>23</v>
      </c>
      <c r="L793">
        <f>countif('Pre-transfer 2025 Points'!$E$11:$L$17,D793)</f>
        <v>0</v>
      </c>
      <c r="M793" s="59">
        <f>countif('Current 2025 Points'!$G$11:$N$17,D793)</f>
        <v>0</v>
      </c>
    </row>
    <row r="794">
      <c r="A794" s="13">
        <v>793.0</v>
      </c>
      <c r="B794" s="13">
        <v>2246.0</v>
      </c>
      <c r="C794" s="14" t="s">
        <v>4650</v>
      </c>
      <c r="D794" s="14" t="s">
        <v>584</v>
      </c>
      <c r="E794" s="14" t="s">
        <v>585</v>
      </c>
      <c r="F794" s="15">
        <v>51.0</v>
      </c>
      <c r="I794" t="str">
        <f t="array" ref="I794">INDEX('Current 2025 Points'!$F$11:$F$77,MATCH(1,MMULT(--('Current 2025 Points'!$G$11:$N$17=D794),TRANSPOSE(COLUMN('Current 2025 Points'!$G$11:$N$17)^0)),0))</f>
        <v>#N/A</v>
      </c>
      <c r="J794" s="58"/>
      <c r="K794" s="58">
        <f>F794-IFERROR(VLOOKUP(D794,'Pre-transfer 2025 Ranking'!$D:$F,3,0),0)</f>
        <v>-3</v>
      </c>
      <c r="L794">
        <f>countif('Pre-transfer 2025 Points'!$E$11:$L$17,D794)</f>
        <v>0</v>
      </c>
      <c r="M794" s="59">
        <f>countif('Current 2025 Points'!$G$11:$N$17,D794)</f>
        <v>0</v>
      </c>
    </row>
    <row r="795">
      <c r="A795" s="13">
        <v>794.0</v>
      </c>
      <c r="B795" s="13">
        <v>549.0</v>
      </c>
      <c r="C795" s="14" t="s">
        <v>4450</v>
      </c>
      <c r="D795" s="14" t="s">
        <v>945</v>
      </c>
      <c r="E795" s="14" t="s">
        <v>4317</v>
      </c>
      <c r="F795" s="15">
        <v>51.0</v>
      </c>
      <c r="I795" t="str">
        <f t="array" ref="I795">INDEX('Current 2025 Points'!$F$11:$F$77,MATCH(1,MMULT(--('Current 2025 Points'!$G$11:$N$17=D795),TRANSPOSE(COLUMN('Current 2025 Points'!$G$11:$N$17)^0)),0))</f>
        <v>#N/A</v>
      </c>
      <c r="J795" s="58"/>
      <c r="K795" s="58">
        <f>F795-IFERROR(VLOOKUP(D795,'Pre-transfer 2025 Ranking'!$D:$F,3,0),0)</f>
        <v>16</v>
      </c>
      <c r="L795">
        <f>countif('Pre-transfer 2025 Points'!$E$11:$L$17,D795)</f>
        <v>0</v>
      </c>
      <c r="M795" s="59">
        <f>countif('Current 2025 Points'!$G$11:$N$17,D795)</f>
        <v>0</v>
      </c>
    </row>
    <row r="796">
      <c r="A796" s="13">
        <v>795.0</v>
      </c>
      <c r="B796" s="14">
        <v>724.0</v>
      </c>
      <c r="C796" s="14" t="s">
        <v>363</v>
      </c>
      <c r="D796" s="14" t="s">
        <v>740</v>
      </c>
      <c r="E796" s="14" t="s">
        <v>143</v>
      </c>
      <c r="F796" s="15">
        <v>51.0</v>
      </c>
      <c r="I796" t="str">
        <f t="array" ref="I796">INDEX('Current 2025 Points'!$F$11:$F$77,MATCH(1,MMULT(--('Current 2025 Points'!$G$11:$N$17=D796),TRANSPOSE(COLUMN('Current 2025 Points'!$G$11:$N$17)^0)),0))</f>
        <v>#N/A</v>
      </c>
      <c r="J796" s="58"/>
      <c r="K796" s="58">
        <f>F796-IFERROR(VLOOKUP(D796,'Pre-transfer 2025 Ranking'!$D:$F,3,0),0)</f>
        <v>7</v>
      </c>
      <c r="L796">
        <f>countif('Pre-transfer 2025 Points'!$E$11:$L$17,D796)</f>
        <v>0</v>
      </c>
      <c r="M796" s="59">
        <f>countif('Current 2025 Points'!$G$11:$N$17,D796)</f>
        <v>0</v>
      </c>
    </row>
    <row r="797">
      <c r="A797" s="13">
        <v>796.0</v>
      </c>
      <c r="B797" s="13">
        <v>1262.0</v>
      </c>
      <c r="C797" s="14" t="s">
        <v>4500</v>
      </c>
      <c r="D797" s="14" t="s">
        <v>1570</v>
      </c>
      <c r="E797" s="14" t="s">
        <v>1442</v>
      </c>
      <c r="F797" s="15">
        <v>51.0</v>
      </c>
      <c r="I797" t="str">
        <f t="array" ref="I797">INDEX('Current 2025 Points'!$F$11:$F$77,MATCH(1,MMULT(--('Current 2025 Points'!$G$11:$N$17=D797),TRANSPOSE(COLUMN('Current 2025 Points'!$G$11:$N$17)^0)),0))</f>
        <v>#N/A</v>
      </c>
      <c r="J797" s="58"/>
      <c r="K797" s="58">
        <f>F797-IFERROR(VLOOKUP(D797,'Pre-transfer 2025 Ranking'!$D:$F,3,0),0)</f>
        <v>10</v>
      </c>
      <c r="L797">
        <f>countif('Pre-transfer 2025 Points'!$E$11:$L$17,D797)</f>
        <v>0</v>
      </c>
      <c r="M797" s="59">
        <f>countif('Current 2025 Points'!$G$11:$N$17,D797)</f>
        <v>0</v>
      </c>
    </row>
    <row r="798">
      <c r="A798" s="13">
        <v>797.0</v>
      </c>
      <c r="B798" s="13">
        <v>664.0</v>
      </c>
      <c r="C798" s="14" t="s">
        <v>4651</v>
      </c>
      <c r="D798" s="14" t="s">
        <v>2044</v>
      </c>
      <c r="E798" s="14" t="s">
        <v>4652</v>
      </c>
      <c r="F798" s="15">
        <v>51.0</v>
      </c>
      <c r="I798" t="str">
        <f t="array" ref="I798">INDEX('Current 2025 Points'!$F$11:$F$77,MATCH(1,MMULT(--('Current 2025 Points'!$G$11:$N$17=D798),TRANSPOSE(COLUMN('Current 2025 Points'!$G$11:$N$17)^0)),0))</f>
        <v>#N/A</v>
      </c>
      <c r="J798" s="58"/>
      <c r="K798" s="58">
        <f>F798-IFERROR(VLOOKUP(D798,'Pre-transfer 2025 Ranking'!$D:$F,3,0),0)</f>
        <v>11</v>
      </c>
      <c r="L798">
        <f>countif('Pre-transfer 2025 Points'!$E$11:$L$17,D798)</f>
        <v>0</v>
      </c>
      <c r="M798" s="59">
        <f>countif('Current 2025 Points'!$G$11:$N$17,D798)</f>
        <v>0</v>
      </c>
    </row>
    <row r="799">
      <c r="A799" s="13">
        <v>798.0</v>
      </c>
      <c r="B799" s="13">
        <v>1098.0</v>
      </c>
      <c r="C799" s="14" t="s">
        <v>766</v>
      </c>
      <c r="D799" s="14" t="s">
        <v>2045</v>
      </c>
      <c r="E799" s="14" t="s">
        <v>4643</v>
      </c>
      <c r="F799" s="15">
        <v>51.0</v>
      </c>
      <c r="I799" t="str">
        <f t="array" ref="I799">INDEX('Current 2025 Points'!$F$11:$F$77,MATCH(1,MMULT(--('Current 2025 Points'!$G$11:$N$17=D799),TRANSPOSE(COLUMN('Current 2025 Points'!$G$11:$N$17)^0)),0))</f>
        <v>#N/A</v>
      </c>
      <c r="J799" s="58"/>
      <c r="K799" s="58">
        <f>F799-IFERROR(VLOOKUP(D799,'Pre-transfer 2025 Ranking'!$D:$F,3,0),0)</f>
        <v>25</v>
      </c>
      <c r="L799">
        <f>countif('Pre-transfer 2025 Points'!$E$11:$L$17,D799)</f>
        <v>0</v>
      </c>
      <c r="M799" s="59">
        <f>countif('Current 2025 Points'!$G$11:$N$17,D799)</f>
        <v>0</v>
      </c>
    </row>
    <row r="800">
      <c r="A800" s="13">
        <v>799.0</v>
      </c>
      <c r="B800" s="13">
        <v>553.0</v>
      </c>
      <c r="C800" s="14" t="s">
        <v>1285</v>
      </c>
      <c r="D800" s="14" t="s">
        <v>2046</v>
      </c>
      <c r="E800" s="14" t="s">
        <v>520</v>
      </c>
      <c r="F800" s="15">
        <v>51.0</v>
      </c>
      <c r="I800" t="str">
        <f t="array" ref="I800">INDEX('Current 2025 Points'!$F$11:$F$77,MATCH(1,MMULT(--('Current 2025 Points'!$G$11:$N$17=D800),TRANSPOSE(COLUMN('Current 2025 Points'!$G$11:$N$17)^0)),0))</f>
        <v>#N/A</v>
      </c>
      <c r="J800" s="58"/>
      <c r="K800" s="58">
        <f>F800-IFERROR(VLOOKUP(D800,'Pre-transfer 2025 Ranking'!$D:$F,3,0),0)</f>
        <v>44</v>
      </c>
      <c r="L800">
        <f>countif('Pre-transfer 2025 Points'!$E$11:$L$17,D800)</f>
        <v>0</v>
      </c>
      <c r="M800" s="59">
        <f>countif('Current 2025 Points'!$G$11:$N$17,D800)</f>
        <v>0</v>
      </c>
    </row>
    <row r="801">
      <c r="A801" s="13">
        <v>800.0</v>
      </c>
      <c r="B801" s="13">
        <v>2080.0</v>
      </c>
      <c r="C801" s="14" t="s">
        <v>4653</v>
      </c>
      <c r="D801" s="14" t="s">
        <v>2047</v>
      </c>
      <c r="E801" s="14" t="s">
        <v>4654</v>
      </c>
      <c r="F801" s="15">
        <v>51.0</v>
      </c>
      <c r="I801" t="str">
        <f t="array" ref="I801">INDEX('Current 2025 Points'!$F$11:$F$77,MATCH(1,MMULT(--('Current 2025 Points'!$G$11:$N$17=D801),TRANSPOSE(COLUMN('Current 2025 Points'!$G$11:$N$17)^0)),0))</f>
        <v>#N/A</v>
      </c>
      <c r="J801" s="58"/>
      <c r="K801" s="58">
        <f>F801-IFERROR(VLOOKUP(D801,'Pre-transfer 2025 Ranking'!$D:$F,3,0),0)</f>
        <v>35</v>
      </c>
      <c r="L801">
        <f>countif('Pre-transfer 2025 Points'!$E$11:$L$17,D801)</f>
        <v>0</v>
      </c>
      <c r="M801" s="59">
        <f>countif('Current 2025 Points'!$G$11:$N$17,D801)</f>
        <v>0</v>
      </c>
    </row>
    <row r="802">
      <c r="A802" s="13">
        <v>801.0</v>
      </c>
      <c r="B802" s="13">
        <v>918.0</v>
      </c>
      <c r="C802" s="14" t="s">
        <v>407</v>
      </c>
      <c r="D802" s="14" t="s">
        <v>2048</v>
      </c>
      <c r="E802" s="14" t="s">
        <v>106</v>
      </c>
      <c r="F802" s="15">
        <v>50.0</v>
      </c>
      <c r="I802" t="str">
        <f t="array" ref="I802">INDEX('Current 2025 Points'!$F$11:$F$77,MATCH(1,MMULT(--('Current 2025 Points'!$G$11:$N$17=D802),TRANSPOSE(COLUMN('Current 2025 Points'!$G$11:$N$17)^0)),0))</f>
        <v>#N/A</v>
      </c>
      <c r="J802" s="58"/>
      <c r="K802" s="58">
        <f>F802-IFERROR(VLOOKUP(D802,'Pre-transfer 2025 Ranking'!$D:$F,3,0),0)</f>
        <v>32</v>
      </c>
      <c r="L802">
        <f>countif('Pre-transfer 2025 Points'!$E$11:$L$17,D802)</f>
        <v>0</v>
      </c>
      <c r="M802" s="59">
        <f>countif('Current 2025 Points'!$G$11:$N$17,D802)</f>
        <v>0</v>
      </c>
    </row>
    <row r="803">
      <c r="A803" s="13">
        <v>802.0</v>
      </c>
      <c r="B803" s="13">
        <v>991.0</v>
      </c>
      <c r="C803" s="14" t="s">
        <v>1177</v>
      </c>
      <c r="D803" s="14" t="s">
        <v>1684</v>
      </c>
      <c r="E803" s="14" t="s">
        <v>4326</v>
      </c>
      <c r="F803" s="15">
        <v>50.0</v>
      </c>
      <c r="I803" t="str">
        <f t="array" ref="I803">INDEX('Current 2025 Points'!$F$11:$F$77,MATCH(1,MMULT(--('Current 2025 Points'!$G$11:$N$17=D803),TRANSPOSE(COLUMN('Current 2025 Points'!$G$11:$N$17)^0)),0))</f>
        <v>#N/A</v>
      </c>
      <c r="J803" s="58"/>
      <c r="K803" s="58">
        <f>F803-IFERROR(VLOOKUP(D803,'Pre-transfer 2025 Ranking'!$D:$F,3,0),0)</f>
        <v>10</v>
      </c>
      <c r="L803">
        <f>countif('Pre-transfer 2025 Points'!$E$11:$L$17,D803)</f>
        <v>0</v>
      </c>
      <c r="M803" s="59">
        <f>countif('Current 2025 Points'!$G$11:$N$17,D803)</f>
        <v>0</v>
      </c>
    </row>
    <row r="804">
      <c r="A804" s="13">
        <v>803.0</v>
      </c>
      <c r="B804" s="13"/>
      <c r="C804" s="14" t="s">
        <v>351</v>
      </c>
      <c r="D804" s="14" t="s">
        <v>1013</v>
      </c>
      <c r="E804" s="14" t="s">
        <v>4655</v>
      </c>
      <c r="F804" s="15">
        <v>50.0</v>
      </c>
      <c r="I804" t="str">
        <f t="array" ref="I804">INDEX('Current 2025 Points'!$F$11:$F$77,MATCH(1,MMULT(--('Current 2025 Points'!$G$11:$N$17=D804),TRANSPOSE(COLUMN('Current 2025 Points'!$G$11:$N$17)^0)),0))</f>
        <v>#N/A</v>
      </c>
      <c r="J804" s="58"/>
      <c r="K804" s="58">
        <f>F804-IFERROR(VLOOKUP(D804,'Pre-transfer 2025 Ranking'!$D:$F,3,0),0)</f>
        <v>15</v>
      </c>
      <c r="L804">
        <f>countif('Pre-transfer 2025 Points'!$E$11:$L$17,D804)</f>
        <v>0</v>
      </c>
      <c r="M804" s="59">
        <f>countif('Current 2025 Points'!$G$11:$N$17,D804)</f>
        <v>0</v>
      </c>
    </row>
    <row r="805">
      <c r="A805" s="13">
        <v>804.0</v>
      </c>
      <c r="B805" s="14"/>
      <c r="C805" s="14" t="s">
        <v>351</v>
      </c>
      <c r="D805" s="14" t="s">
        <v>2049</v>
      </c>
      <c r="E805" s="14" t="s">
        <v>329</v>
      </c>
      <c r="F805" s="15">
        <v>50.0</v>
      </c>
      <c r="I805" t="str">
        <f t="array" ref="I805">INDEX('Current 2025 Points'!$F$11:$F$77,MATCH(1,MMULT(--('Current 2025 Points'!$G$11:$N$17=D805),TRANSPOSE(COLUMN('Current 2025 Points'!$G$11:$N$17)^0)),0))</f>
        <v>#N/A</v>
      </c>
      <c r="J805" s="58"/>
      <c r="K805" s="58">
        <f>F805-IFERROR(VLOOKUP(D805,'Pre-transfer 2025 Ranking'!$D:$F,3,0),0)</f>
        <v>50</v>
      </c>
      <c r="L805">
        <f>countif('Pre-transfer 2025 Points'!$E$11:$L$17,D805)</f>
        <v>0</v>
      </c>
      <c r="M805" s="59">
        <f>countif('Current 2025 Points'!$G$11:$N$17,D805)</f>
        <v>0</v>
      </c>
    </row>
    <row r="806">
      <c r="A806" s="13">
        <v>805.0</v>
      </c>
      <c r="B806" s="13">
        <v>732.0</v>
      </c>
      <c r="C806" s="14" t="s">
        <v>238</v>
      </c>
      <c r="D806" s="14" t="s">
        <v>878</v>
      </c>
      <c r="E806" s="14" t="s">
        <v>879</v>
      </c>
      <c r="F806" s="15">
        <v>50.0</v>
      </c>
      <c r="I806" t="str">
        <f t="array" ref="I806">INDEX('Current 2025 Points'!$F$11:$F$77,MATCH(1,MMULT(--('Current 2025 Points'!$G$11:$N$17=D806),TRANSPOSE(COLUMN('Current 2025 Points'!$G$11:$N$17)^0)),0))</f>
        <v>#N/A</v>
      </c>
      <c r="J806" s="58"/>
      <c r="K806" s="58">
        <f>F806-IFERROR(VLOOKUP(D806,'Pre-transfer 2025 Ranking'!$D:$F,3,0),0)</f>
        <v>20</v>
      </c>
      <c r="L806">
        <f>countif('Pre-transfer 2025 Points'!$E$11:$L$17,D806)</f>
        <v>0</v>
      </c>
      <c r="M806" s="59">
        <f>countif('Current 2025 Points'!$G$11:$N$17,D806)</f>
        <v>0</v>
      </c>
    </row>
    <row r="807">
      <c r="A807" s="13">
        <v>806.0</v>
      </c>
      <c r="B807" s="13">
        <v>603.0</v>
      </c>
      <c r="C807" s="14" t="s">
        <v>918</v>
      </c>
      <c r="D807" s="14" t="s">
        <v>2050</v>
      </c>
      <c r="E807" s="14" t="s">
        <v>510</v>
      </c>
      <c r="F807" s="15">
        <v>50.0</v>
      </c>
      <c r="I807" t="str">
        <f t="array" ref="I807">INDEX('Current 2025 Points'!$F$11:$F$77,MATCH(1,MMULT(--('Current 2025 Points'!$G$11:$N$17=D807),TRANSPOSE(COLUMN('Current 2025 Points'!$G$11:$N$17)^0)),0))</f>
        <v>#N/A</v>
      </c>
      <c r="J807" s="58"/>
      <c r="K807" s="58">
        <f>F807-IFERROR(VLOOKUP(D807,'Pre-transfer 2025 Ranking'!$D:$F,3,0),0)</f>
        <v>0</v>
      </c>
      <c r="L807">
        <f>countif('Pre-transfer 2025 Points'!$E$11:$L$17,D807)</f>
        <v>0</v>
      </c>
      <c r="M807" s="59">
        <f>countif('Current 2025 Points'!$G$11:$N$17,D807)</f>
        <v>0</v>
      </c>
    </row>
    <row r="808">
      <c r="A808" s="13">
        <v>807.0</v>
      </c>
      <c r="B808" s="13">
        <v>765.0</v>
      </c>
      <c r="C808" s="14" t="s">
        <v>4385</v>
      </c>
      <c r="D808" s="14" t="s">
        <v>2051</v>
      </c>
      <c r="E808" s="14"/>
      <c r="F808" s="15">
        <v>50.0</v>
      </c>
      <c r="I808" t="str">
        <f t="array" ref="I808">INDEX('Current 2025 Points'!$F$11:$F$77,MATCH(1,MMULT(--('Current 2025 Points'!$G$11:$N$17=D808),TRANSPOSE(COLUMN('Current 2025 Points'!$G$11:$N$17)^0)),0))</f>
        <v>#N/A</v>
      </c>
      <c r="J808" s="58"/>
      <c r="K808" s="58">
        <f>F808-IFERROR(VLOOKUP(D808,'Pre-transfer 2025 Ranking'!$D:$F,3,0),0)</f>
        <v>10</v>
      </c>
      <c r="L808">
        <f>countif('Pre-transfer 2025 Points'!$E$11:$L$17,D808)</f>
        <v>0</v>
      </c>
      <c r="M808" s="59">
        <f>countif('Current 2025 Points'!$G$11:$N$17,D808)</f>
        <v>0</v>
      </c>
    </row>
    <row r="809">
      <c r="A809" s="13">
        <v>808.0</v>
      </c>
      <c r="B809" s="13">
        <v>829.0</v>
      </c>
      <c r="C809" s="14" t="s">
        <v>461</v>
      </c>
      <c r="D809" s="14" t="s">
        <v>2052</v>
      </c>
      <c r="E809" s="14" t="s">
        <v>4333</v>
      </c>
      <c r="F809" s="15">
        <v>50.0</v>
      </c>
      <c r="I809" t="str">
        <f t="array" ref="I809">INDEX('Current 2025 Points'!$F$11:$F$77,MATCH(1,MMULT(--('Current 2025 Points'!$G$11:$N$17=D809),TRANSPOSE(COLUMN('Current 2025 Points'!$G$11:$N$17)^0)),0))</f>
        <v>#N/A</v>
      </c>
      <c r="J809" s="58"/>
      <c r="K809" s="58">
        <f>F809-IFERROR(VLOOKUP(D809,'Pre-transfer 2025 Ranking'!$D:$F,3,0),0)</f>
        <v>10</v>
      </c>
      <c r="L809">
        <f>countif('Pre-transfer 2025 Points'!$E$11:$L$17,D809)</f>
        <v>0</v>
      </c>
      <c r="M809" s="59">
        <f>countif('Current 2025 Points'!$G$11:$N$17,D809)</f>
        <v>0</v>
      </c>
    </row>
    <row r="810">
      <c r="A810" s="13">
        <v>809.0</v>
      </c>
      <c r="B810" s="13">
        <v>1004.0</v>
      </c>
      <c r="C810" s="14" t="s">
        <v>939</v>
      </c>
      <c r="D810" s="14" t="s">
        <v>2053</v>
      </c>
      <c r="E810" s="14" t="s">
        <v>4315</v>
      </c>
      <c r="F810" s="15">
        <v>50.0</v>
      </c>
      <c r="I810" t="str">
        <f t="array" ref="I810">INDEX('Current 2025 Points'!$F$11:$F$77,MATCH(1,MMULT(--('Current 2025 Points'!$G$11:$N$17=D810),TRANSPOSE(COLUMN('Current 2025 Points'!$G$11:$N$17)^0)),0))</f>
        <v>#N/A</v>
      </c>
      <c r="J810" s="58"/>
      <c r="K810" s="58">
        <f>F810-IFERROR(VLOOKUP(D810,'Pre-transfer 2025 Ranking'!$D:$F,3,0),0)</f>
        <v>0</v>
      </c>
      <c r="L810">
        <f>countif('Pre-transfer 2025 Points'!$E$11:$L$17,D810)</f>
        <v>0</v>
      </c>
      <c r="M810" s="59">
        <f>countif('Current 2025 Points'!$G$11:$N$17,D810)</f>
        <v>0</v>
      </c>
    </row>
    <row r="811">
      <c r="A811" s="13">
        <v>810.0</v>
      </c>
      <c r="B811" s="13">
        <v>1202.0</v>
      </c>
      <c r="C811" s="14" t="s">
        <v>560</v>
      </c>
      <c r="D811" s="14" t="s">
        <v>920</v>
      </c>
      <c r="E811" s="14" t="s">
        <v>115</v>
      </c>
      <c r="F811" s="15">
        <v>50.0</v>
      </c>
      <c r="I811" t="str">
        <f t="array" ref="I811">INDEX('Current 2025 Points'!$F$11:$F$77,MATCH(1,MMULT(--('Current 2025 Points'!$G$11:$N$17=D811),TRANSPOSE(COLUMN('Current 2025 Points'!$G$11:$N$17)^0)),0))</f>
        <v>#N/A</v>
      </c>
      <c r="J811" s="58"/>
      <c r="K811" s="58">
        <f>F811-IFERROR(VLOOKUP(D811,'Pre-transfer 2025 Ranking'!$D:$F,3,0),0)</f>
        <v>10</v>
      </c>
      <c r="L811">
        <f>countif('Pre-transfer 2025 Points'!$E$11:$L$17,D811)</f>
        <v>0</v>
      </c>
      <c r="M811" s="59">
        <f>countif('Current 2025 Points'!$G$11:$N$17,D811)</f>
        <v>0</v>
      </c>
    </row>
    <row r="812">
      <c r="A812" s="13">
        <v>811.0</v>
      </c>
      <c r="B812" s="13">
        <v>841.0</v>
      </c>
      <c r="C812" s="14" t="s">
        <v>564</v>
      </c>
      <c r="D812" s="14" t="s">
        <v>2054</v>
      </c>
      <c r="E812" s="14" t="s">
        <v>4317</v>
      </c>
      <c r="F812" s="15">
        <v>50.0</v>
      </c>
      <c r="I812" t="str">
        <f t="array" ref="I812">INDEX('Current 2025 Points'!$F$11:$F$77,MATCH(1,MMULT(--('Current 2025 Points'!$G$11:$N$17=D812),TRANSPOSE(COLUMN('Current 2025 Points'!$G$11:$N$17)^0)),0))</f>
        <v>#N/A</v>
      </c>
      <c r="J812" s="58"/>
      <c r="K812" s="58">
        <f>F812-IFERROR(VLOOKUP(D812,'Pre-transfer 2025 Ranking'!$D:$F,3,0),0)</f>
        <v>20</v>
      </c>
      <c r="L812">
        <f>countif('Pre-transfer 2025 Points'!$E$11:$L$17,D812)</f>
        <v>0</v>
      </c>
      <c r="M812" s="59">
        <f>countif('Current 2025 Points'!$G$11:$N$17,D812)</f>
        <v>0</v>
      </c>
    </row>
    <row r="813">
      <c r="A813" s="13">
        <v>812.0</v>
      </c>
      <c r="B813" s="13">
        <v>1371.0</v>
      </c>
      <c r="C813" s="14" t="s">
        <v>699</v>
      </c>
      <c r="D813" s="14" t="s">
        <v>2055</v>
      </c>
      <c r="E813" s="14" t="s">
        <v>143</v>
      </c>
      <c r="F813" s="15">
        <v>50.0</v>
      </c>
      <c r="I813" t="str">
        <f t="array" ref="I813">INDEX('Current 2025 Points'!$F$11:$F$77,MATCH(1,MMULT(--('Current 2025 Points'!$G$11:$N$17=D813),TRANSPOSE(COLUMN('Current 2025 Points'!$G$11:$N$17)^0)),0))</f>
        <v>#N/A</v>
      </c>
      <c r="J813" s="58"/>
      <c r="K813" s="58">
        <f>F813-IFERROR(VLOOKUP(D813,'Pre-transfer 2025 Ranking'!$D:$F,3,0),0)</f>
        <v>0</v>
      </c>
      <c r="L813">
        <f>countif('Pre-transfer 2025 Points'!$E$11:$L$17,D813)</f>
        <v>0</v>
      </c>
      <c r="M813" s="59">
        <f>countif('Current 2025 Points'!$G$11:$N$17,D813)</f>
        <v>0</v>
      </c>
    </row>
    <row r="814">
      <c r="A814" s="13">
        <v>813.0</v>
      </c>
      <c r="B814" s="13">
        <v>783.0</v>
      </c>
      <c r="C814" s="14" t="s">
        <v>579</v>
      </c>
      <c r="D814" s="14" t="s">
        <v>2056</v>
      </c>
      <c r="E814" s="14" t="s">
        <v>362</v>
      </c>
      <c r="F814" s="15">
        <v>50.0</v>
      </c>
      <c r="I814" t="str">
        <f t="array" ref="I814">INDEX('Current 2025 Points'!$F$11:$F$77,MATCH(1,MMULT(--('Current 2025 Points'!$G$11:$N$17=D814),TRANSPOSE(COLUMN('Current 2025 Points'!$G$11:$N$17)^0)),0))</f>
        <v>#N/A</v>
      </c>
      <c r="J814" s="58"/>
      <c r="K814" s="58">
        <f>F814-IFERROR(VLOOKUP(D814,'Pre-transfer 2025 Ranking'!$D:$F,3,0),0)</f>
        <v>15</v>
      </c>
      <c r="L814">
        <f>countif('Pre-transfer 2025 Points'!$E$11:$L$17,D814)</f>
        <v>0</v>
      </c>
      <c r="M814" s="59">
        <f>countif('Current 2025 Points'!$G$11:$N$17,D814)</f>
        <v>0</v>
      </c>
    </row>
    <row r="815">
      <c r="A815" s="13">
        <v>814.0</v>
      </c>
      <c r="B815" s="13"/>
      <c r="C815" s="14" t="s">
        <v>351</v>
      </c>
      <c r="D815" s="14" t="s">
        <v>526</v>
      </c>
      <c r="E815" s="14" t="s">
        <v>4636</v>
      </c>
      <c r="F815" s="15">
        <v>50.0</v>
      </c>
      <c r="I815" t="str">
        <f t="array" ref="I815">INDEX('Current 2025 Points'!$F$11:$F$77,MATCH(1,MMULT(--('Current 2025 Points'!$G$11:$N$17=D815),TRANSPOSE(COLUMN('Current 2025 Points'!$G$11:$N$17)^0)),0))</f>
        <v>#N/A</v>
      </c>
      <c r="J815" s="58"/>
      <c r="K815" s="58">
        <f>F815-IFERROR(VLOOKUP(D815,'Pre-transfer 2025 Ranking'!$D:$F,3,0),0)</f>
        <v>19</v>
      </c>
      <c r="L815">
        <f>countif('Pre-transfer 2025 Points'!$E$11:$L$17,D815)</f>
        <v>0</v>
      </c>
      <c r="M815" s="59">
        <f>countif('Current 2025 Points'!$G$11:$N$17,D815)</f>
        <v>0</v>
      </c>
    </row>
    <row r="816">
      <c r="A816" s="13">
        <v>815.0</v>
      </c>
      <c r="B816" s="13">
        <v>1275.0</v>
      </c>
      <c r="C816" s="14" t="s">
        <v>4656</v>
      </c>
      <c r="D816" s="14" t="s">
        <v>2057</v>
      </c>
      <c r="E816" s="14" t="s">
        <v>465</v>
      </c>
      <c r="F816" s="15">
        <v>50.0</v>
      </c>
      <c r="I816" t="str">
        <f t="array" ref="I816">INDEX('Current 2025 Points'!$F$11:$F$77,MATCH(1,MMULT(--('Current 2025 Points'!$G$11:$N$17=D816),TRANSPOSE(COLUMN('Current 2025 Points'!$G$11:$N$17)^0)),0))</f>
        <v>#N/A</v>
      </c>
      <c r="J816" s="58"/>
      <c r="K816" s="58">
        <f>F816-IFERROR(VLOOKUP(D816,'Pre-transfer 2025 Ranking'!$D:$F,3,0),0)</f>
        <v>0</v>
      </c>
      <c r="L816">
        <f>countif('Pre-transfer 2025 Points'!$E$11:$L$17,D816)</f>
        <v>0</v>
      </c>
      <c r="M816" s="59">
        <f>countif('Current 2025 Points'!$G$11:$N$17,D816)</f>
        <v>0</v>
      </c>
    </row>
    <row r="817">
      <c r="A817" s="13">
        <v>816.0</v>
      </c>
      <c r="B817" s="14">
        <v>2220.0</v>
      </c>
      <c r="C817" s="14" t="s">
        <v>4657</v>
      </c>
      <c r="D817" s="14" t="s">
        <v>2058</v>
      </c>
      <c r="E817" s="14" t="s">
        <v>4658</v>
      </c>
      <c r="F817" s="15">
        <v>50.0</v>
      </c>
      <c r="I817" t="str">
        <f t="array" ref="I817">INDEX('Current 2025 Points'!$F$11:$F$77,MATCH(1,MMULT(--('Current 2025 Points'!$G$11:$N$17=D817),TRANSPOSE(COLUMN('Current 2025 Points'!$G$11:$N$17)^0)),0))</f>
        <v>#N/A</v>
      </c>
      <c r="J817" s="58"/>
      <c r="K817" s="58">
        <f>F817-IFERROR(VLOOKUP(D817,'Pre-transfer 2025 Ranking'!$D:$F,3,0),0)</f>
        <v>14</v>
      </c>
      <c r="L817">
        <f>countif('Pre-transfer 2025 Points'!$E$11:$L$17,D817)</f>
        <v>0</v>
      </c>
      <c r="M817" s="59">
        <f>countif('Current 2025 Points'!$G$11:$N$17,D817)</f>
        <v>0</v>
      </c>
    </row>
    <row r="818">
      <c r="A818" s="13">
        <v>817.0</v>
      </c>
      <c r="B818" s="13">
        <v>1359.0</v>
      </c>
      <c r="C818" s="14" t="s">
        <v>4441</v>
      </c>
      <c r="D818" s="14" t="s">
        <v>943</v>
      </c>
      <c r="E818" s="14"/>
      <c r="F818" s="15">
        <v>49.0</v>
      </c>
      <c r="I818" t="str">
        <f t="array" ref="I818">INDEX('Current 2025 Points'!$F$11:$F$77,MATCH(1,MMULT(--('Current 2025 Points'!$G$11:$N$17=D818),TRANSPOSE(COLUMN('Current 2025 Points'!$G$11:$N$17)^0)),0))</f>
        <v>#N/A</v>
      </c>
      <c r="J818" s="58"/>
      <c r="K818" s="58">
        <f>F818-IFERROR(VLOOKUP(D818,'Pre-transfer 2025 Ranking'!$D:$F,3,0),0)</f>
        <v>0</v>
      </c>
      <c r="L818">
        <f>countif('Pre-transfer 2025 Points'!$E$11:$L$17,D818)</f>
        <v>0</v>
      </c>
      <c r="M818" s="59">
        <f>countif('Current 2025 Points'!$G$11:$N$17,D818)</f>
        <v>0</v>
      </c>
    </row>
    <row r="819">
      <c r="A819" s="13">
        <v>818.0</v>
      </c>
      <c r="B819" s="13">
        <v>1082.0</v>
      </c>
      <c r="C819" s="14" t="s">
        <v>683</v>
      </c>
      <c r="D819" s="14" t="s">
        <v>2059</v>
      </c>
      <c r="E819" s="14" t="s">
        <v>208</v>
      </c>
      <c r="F819" s="15">
        <v>49.0</v>
      </c>
      <c r="I819" t="str">
        <f t="array" ref="I819">INDEX('Current 2025 Points'!$F$11:$F$77,MATCH(1,MMULT(--('Current 2025 Points'!$G$11:$N$17=D819),TRANSPOSE(COLUMN('Current 2025 Points'!$G$11:$N$17)^0)),0))</f>
        <v>#N/A</v>
      </c>
      <c r="J819" s="58"/>
      <c r="K819" s="58">
        <f>F819-IFERROR(VLOOKUP(D819,'Pre-transfer 2025 Ranking'!$D:$F,3,0),0)</f>
        <v>18</v>
      </c>
      <c r="L819">
        <f>countif('Pre-transfer 2025 Points'!$E$11:$L$17,D819)</f>
        <v>0</v>
      </c>
      <c r="M819" s="59">
        <f>countif('Current 2025 Points'!$G$11:$N$17,D819)</f>
        <v>0</v>
      </c>
    </row>
    <row r="820">
      <c r="A820" s="13">
        <v>819.0</v>
      </c>
      <c r="B820" s="13">
        <v>1252.0</v>
      </c>
      <c r="C820" s="14" t="s">
        <v>1409</v>
      </c>
      <c r="D820" s="14" t="s">
        <v>1602</v>
      </c>
      <c r="E820" s="14" t="s">
        <v>4375</v>
      </c>
      <c r="F820" s="15">
        <v>49.0</v>
      </c>
      <c r="I820" t="str">
        <f t="array" ref="I820">INDEX('Current 2025 Points'!$F$11:$F$77,MATCH(1,MMULT(--('Current 2025 Points'!$G$11:$N$17=D820),TRANSPOSE(COLUMN('Current 2025 Points'!$G$11:$N$17)^0)),0))</f>
        <v>#N/A</v>
      </c>
      <c r="J820" s="58"/>
      <c r="K820" s="58">
        <f>F820-IFERROR(VLOOKUP(D820,'Pre-transfer 2025 Ranking'!$D:$F,3,0),0)</f>
        <v>1</v>
      </c>
      <c r="L820">
        <f>countif('Pre-transfer 2025 Points'!$E$11:$L$17,D820)</f>
        <v>0</v>
      </c>
      <c r="M820" s="59">
        <f>countif('Current 2025 Points'!$G$11:$N$17,D820)</f>
        <v>0</v>
      </c>
    </row>
    <row r="821">
      <c r="A821" s="13">
        <v>820.0</v>
      </c>
      <c r="B821" s="13"/>
      <c r="C821" s="14" t="s">
        <v>351</v>
      </c>
      <c r="D821" s="14" t="s">
        <v>2060</v>
      </c>
      <c r="E821" s="14" t="s">
        <v>4535</v>
      </c>
      <c r="F821" s="15">
        <v>49.0</v>
      </c>
      <c r="I821" t="str">
        <f t="array" ref="I821">INDEX('Current 2025 Points'!$F$11:$F$77,MATCH(1,MMULT(--('Current 2025 Points'!$G$11:$N$17=D821),TRANSPOSE(COLUMN('Current 2025 Points'!$G$11:$N$17)^0)),0))</f>
        <v>#N/A</v>
      </c>
      <c r="J821" s="58"/>
      <c r="K821" s="58">
        <f>F821-IFERROR(VLOOKUP(D821,'Pre-transfer 2025 Ranking'!$D:$F,3,0),0)</f>
        <v>0</v>
      </c>
      <c r="L821">
        <f>countif('Pre-transfer 2025 Points'!$E$11:$L$17,D821)</f>
        <v>0</v>
      </c>
      <c r="M821" s="59">
        <f>countif('Current 2025 Points'!$G$11:$N$17,D821)</f>
        <v>0</v>
      </c>
    </row>
    <row r="822">
      <c r="A822" s="13">
        <v>821.0</v>
      </c>
      <c r="B822" s="14">
        <v>470.0</v>
      </c>
      <c r="C822" s="14" t="s">
        <v>1389</v>
      </c>
      <c r="D822" s="14" t="s">
        <v>2061</v>
      </c>
      <c r="E822" s="14" t="s">
        <v>128</v>
      </c>
      <c r="F822" s="15">
        <v>49.0</v>
      </c>
      <c r="I822" t="str">
        <f t="array" ref="I822">INDEX('Current 2025 Points'!$F$11:$F$77,MATCH(1,MMULT(--('Current 2025 Points'!$G$11:$N$17=D822),TRANSPOSE(COLUMN('Current 2025 Points'!$G$11:$N$17)^0)),0))</f>
        <v>#N/A</v>
      </c>
      <c r="J822" s="58"/>
      <c r="K822" s="58">
        <f>F822-IFERROR(VLOOKUP(D822,'Pre-transfer 2025 Ranking'!$D:$F,3,0),0)</f>
        <v>31</v>
      </c>
      <c r="L822">
        <f>countif('Pre-transfer 2025 Points'!$E$11:$L$17,D822)</f>
        <v>0</v>
      </c>
      <c r="M822" s="59">
        <f>countif('Current 2025 Points'!$G$11:$N$17,D822)</f>
        <v>0</v>
      </c>
    </row>
    <row r="823">
      <c r="A823" s="13">
        <v>822.0</v>
      </c>
      <c r="B823" s="13">
        <v>1318.0</v>
      </c>
      <c r="C823" s="14" t="s">
        <v>1196</v>
      </c>
      <c r="D823" s="14" t="s">
        <v>1138</v>
      </c>
      <c r="E823" s="14" t="s">
        <v>102</v>
      </c>
      <c r="F823" s="15">
        <v>49.0</v>
      </c>
      <c r="I823" t="str">
        <f t="array" ref="I823">INDEX('Current 2025 Points'!$F$11:$F$77,MATCH(1,MMULT(--('Current 2025 Points'!$G$11:$N$17=D823),TRANSPOSE(COLUMN('Current 2025 Points'!$G$11:$N$17)^0)),0))</f>
        <v>#N/A</v>
      </c>
      <c r="J823" s="58"/>
      <c r="K823" s="58">
        <f>F823-IFERROR(VLOOKUP(D823,'Pre-transfer 2025 Ranking'!$D:$F,3,0),0)</f>
        <v>6</v>
      </c>
      <c r="L823">
        <f>countif('Pre-transfer 2025 Points'!$E$11:$L$17,D823)</f>
        <v>0</v>
      </c>
      <c r="M823" s="59">
        <f>countif('Current 2025 Points'!$G$11:$N$17,D823)</f>
        <v>0</v>
      </c>
    </row>
    <row r="824">
      <c r="A824" s="13">
        <v>823.0</v>
      </c>
      <c r="B824" s="13">
        <v>833.0</v>
      </c>
      <c r="C824" s="14" t="s">
        <v>97</v>
      </c>
      <c r="D824" s="14" t="s">
        <v>2062</v>
      </c>
      <c r="E824" s="14" t="s">
        <v>4659</v>
      </c>
      <c r="F824" s="15">
        <v>49.0</v>
      </c>
      <c r="I824" t="str">
        <f t="array" ref="I824">INDEX('Current 2025 Points'!$F$11:$F$77,MATCH(1,MMULT(--('Current 2025 Points'!$G$11:$N$17=D824),TRANSPOSE(COLUMN('Current 2025 Points'!$G$11:$N$17)^0)),0))</f>
        <v>#N/A</v>
      </c>
      <c r="J824" s="58"/>
      <c r="K824" s="58">
        <f>F824-IFERROR(VLOOKUP(D824,'Pre-transfer 2025 Ranking'!$D:$F,3,0),0)</f>
        <v>39</v>
      </c>
      <c r="L824">
        <f>countif('Pre-transfer 2025 Points'!$E$11:$L$17,D824)</f>
        <v>0</v>
      </c>
      <c r="M824" s="59">
        <f>countif('Current 2025 Points'!$G$11:$N$17,D824)</f>
        <v>0</v>
      </c>
    </row>
    <row r="825">
      <c r="A825" s="13">
        <v>824.0</v>
      </c>
      <c r="B825" s="13">
        <v>846.0</v>
      </c>
      <c r="C825" s="14" t="s">
        <v>721</v>
      </c>
      <c r="D825" s="14" t="s">
        <v>2063</v>
      </c>
      <c r="E825" s="14" t="s">
        <v>4333</v>
      </c>
      <c r="F825" s="15">
        <v>49.0</v>
      </c>
      <c r="I825" t="str">
        <f t="array" ref="I825">INDEX('Current 2025 Points'!$F$11:$F$77,MATCH(1,MMULT(--('Current 2025 Points'!$G$11:$N$17=D825),TRANSPOSE(COLUMN('Current 2025 Points'!$G$11:$N$17)^0)),0))</f>
        <v>#N/A</v>
      </c>
      <c r="J825" s="58"/>
      <c r="K825" s="58">
        <f>F825-IFERROR(VLOOKUP(D825,'Pre-transfer 2025 Ranking'!$D:$F,3,0),0)</f>
        <v>22</v>
      </c>
      <c r="L825">
        <f>countif('Pre-transfer 2025 Points'!$E$11:$L$17,D825)</f>
        <v>0</v>
      </c>
      <c r="M825" s="59">
        <f>countif('Current 2025 Points'!$G$11:$N$17,D825)</f>
        <v>0</v>
      </c>
    </row>
    <row r="826">
      <c r="A826" s="13">
        <v>825.0</v>
      </c>
      <c r="B826" s="13">
        <v>936.0</v>
      </c>
      <c r="C826" s="14" t="s">
        <v>303</v>
      </c>
      <c r="D826" s="14" t="s">
        <v>2064</v>
      </c>
      <c r="E826" s="14" t="s">
        <v>4660</v>
      </c>
      <c r="F826" s="15">
        <v>49.0</v>
      </c>
      <c r="I826" t="str">
        <f t="array" ref="I826">INDEX('Current 2025 Points'!$F$11:$F$77,MATCH(1,MMULT(--('Current 2025 Points'!$G$11:$N$17=D826),TRANSPOSE(COLUMN('Current 2025 Points'!$G$11:$N$17)^0)),0))</f>
        <v>#N/A</v>
      </c>
      <c r="J826" s="58"/>
      <c r="K826" s="58">
        <f>F826-IFERROR(VLOOKUP(D826,'Pre-transfer 2025 Ranking'!$D:$F,3,0),0)</f>
        <v>15</v>
      </c>
      <c r="L826">
        <f>countif('Pre-transfer 2025 Points'!$E$11:$L$17,D826)</f>
        <v>0</v>
      </c>
      <c r="M826" s="59">
        <f>countif('Current 2025 Points'!$G$11:$N$17,D826)</f>
        <v>0</v>
      </c>
    </row>
    <row r="827">
      <c r="A827" s="13">
        <v>826.0</v>
      </c>
      <c r="B827" s="13">
        <v>690.0</v>
      </c>
      <c r="C827" s="14" t="s">
        <v>521</v>
      </c>
      <c r="D827" s="14" t="s">
        <v>1772</v>
      </c>
      <c r="E827" s="14" t="s">
        <v>4448</v>
      </c>
      <c r="F827" s="15">
        <v>49.0</v>
      </c>
      <c r="I827" t="str">
        <f t="array" ref="I827">INDEX('Current 2025 Points'!$F$11:$F$77,MATCH(1,MMULT(--('Current 2025 Points'!$G$11:$N$17=D827),TRANSPOSE(COLUMN('Current 2025 Points'!$G$11:$N$17)^0)),0))</f>
        <v>#N/A</v>
      </c>
      <c r="J827" s="58"/>
      <c r="K827" s="58">
        <f>F827-IFERROR(VLOOKUP(D827,'Pre-transfer 2025 Ranking'!$D:$F,3,0),0)</f>
        <v>0</v>
      </c>
      <c r="L827">
        <f>countif('Pre-transfer 2025 Points'!$E$11:$L$17,D827)</f>
        <v>0</v>
      </c>
      <c r="M827" s="59">
        <f>countif('Current 2025 Points'!$G$11:$N$17,D827)</f>
        <v>0</v>
      </c>
    </row>
    <row r="828">
      <c r="A828" s="13">
        <v>827.0</v>
      </c>
      <c r="B828" s="13">
        <v>716.0</v>
      </c>
      <c r="C828" s="14" t="s">
        <v>4379</v>
      </c>
      <c r="D828" s="14" t="s">
        <v>1499</v>
      </c>
      <c r="E828" s="14" t="s">
        <v>4317</v>
      </c>
      <c r="F828" s="15">
        <v>48.0</v>
      </c>
      <c r="I828" t="str">
        <f t="array" ref="I828">INDEX('Current 2025 Points'!$F$11:$F$77,MATCH(1,MMULT(--('Current 2025 Points'!$G$11:$N$17=D828),TRANSPOSE(COLUMN('Current 2025 Points'!$G$11:$N$17)^0)),0))</f>
        <v>#N/A</v>
      </c>
      <c r="J828" s="58"/>
      <c r="K828" s="58">
        <f>F828-IFERROR(VLOOKUP(D828,'Pre-transfer 2025 Ranking'!$D:$F,3,0),0)</f>
        <v>25</v>
      </c>
      <c r="L828">
        <f>countif('Pre-transfer 2025 Points'!$E$11:$L$17,D828)</f>
        <v>0</v>
      </c>
      <c r="M828" s="59">
        <f>countif('Current 2025 Points'!$G$11:$N$17,D828)</f>
        <v>0</v>
      </c>
    </row>
    <row r="829">
      <c r="A829" s="13">
        <v>828.0</v>
      </c>
      <c r="B829" s="13">
        <v>963.0</v>
      </c>
      <c r="C829" s="14" t="s">
        <v>211</v>
      </c>
      <c r="D829" s="14" t="s">
        <v>574</v>
      </c>
      <c r="E829" s="14" t="s">
        <v>376</v>
      </c>
      <c r="F829" s="15">
        <v>48.0</v>
      </c>
      <c r="I829" t="str">
        <f t="array" ref="I829">INDEX('Current 2025 Points'!$F$11:$F$77,MATCH(1,MMULT(--('Current 2025 Points'!$G$11:$N$17=D829),TRANSPOSE(COLUMN('Current 2025 Points'!$G$11:$N$17)^0)),0))</f>
        <v>#N/A</v>
      </c>
      <c r="J829" s="58"/>
      <c r="K829" s="58">
        <f>F829-IFERROR(VLOOKUP(D829,'Pre-transfer 2025 Ranking'!$D:$F,3,0),0)</f>
        <v>19</v>
      </c>
      <c r="L829">
        <f>countif('Pre-transfer 2025 Points'!$E$11:$L$17,D829)</f>
        <v>0</v>
      </c>
      <c r="M829" s="59">
        <f>countif('Current 2025 Points'!$G$11:$N$17,D829)</f>
        <v>0</v>
      </c>
    </row>
    <row r="830">
      <c r="A830" s="13">
        <v>829.0</v>
      </c>
      <c r="B830" s="13"/>
      <c r="C830" s="14" t="s">
        <v>351</v>
      </c>
      <c r="D830" s="14" t="s">
        <v>2065</v>
      </c>
      <c r="E830" s="14" t="s">
        <v>4661</v>
      </c>
      <c r="F830" s="15">
        <v>48.0</v>
      </c>
      <c r="I830" t="str">
        <f t="array" ref="I830">INDEX('Current 2025 Points'!$F$11:$F$77,MATCH(1,MMULT(--('Current 2025 Points'!$G$11:$N$17=D830),TRANSPOSE(COLUMN('Current 2025 Points'!$G$11:$N$17)^0)),0))</f>
        <v>#N/A</v>
      </c>
      <c r="J830" s="58"/>
      <c r="K830" s="58">
        <f>F830-IFERROR(VLOOKUP(D830,'Pre-transfer 2025 Ranking'!$D:$F,3,0),0)</f>
        <v>48</v>
      </c>
      <c r="L830">
        <f>countif('Pre-transfer 2025 Points'!$E$11:$L$17,D830)</f>
        <v>0</v>
      </c>
      <c r="M830" s="59">
        <f>countif('Current 2025 Points'!$G$11:$N$17,D830)</f>
        <v>0</v>
      </c>
    </row>
    <row r="831">
      <c r="A831" s="13">
        <v>830.0</v>
      </c>
      <c r="B831" s="13">
        <v>242.0</v>
      </c>
      <c r="C831" s="14" t="s">
        <v>4662</v>
      </c>
      <c r="D831" s="14" t="s">
        <v>1181</v>
      </c>
      <c r="E831" s="14" t="s">
        <v>130</v>
      </c>
      <c r="F831" s="15">
        <v>47.0</v>
      </c>
      <c r="I831" t="str">
        <f t="array" ref="I831">INDEX('Current 2025 Points'!$F$11:$F$77,MATCH(1,MMULT(--('Current 2025 Points'!$G$11:$N$17=D831),TRANSPOSE(COLUMN('Current 2025 Points'!$G$11:$N$17)^0)),0))</f>
        <v>#N/A</v>
      </c>
      <c r="J831" s="58"/>
      <c r="K831" s="58">
        <f>F831-IFERROR(VLOOKUP(D831,'Pre-transfer 2025 Ranking'!$D:$F,3,0),0)</f>
        <v>2</v>
      </c>
      <c r="L831">
        <f>countif('Pre-transfer 2025 Points'!$E$11:$L$17,D831)</f>
        <v>0</v>
      </c>
      <c r="M831" s="59">
        <f>countif('Current 2025 Points'!$G$11:$N$17,D831)</f>
        <v>0</v>
      </c>
    </row>
    <row r="832">
      <c r="A832" s="13">
        <v>831.0</v>
      </c>
      <c r="B832" s="13">
        <v>892.0</v>
      </c>
      <c r="C832" s="14" t="s">
        <v>1229</v>
      </c>
      <c r="D832" s="14" t="s">
        <v>1679</v>
      </c>
      <c r="E832" s="14" t="s">
        <v>1680</v>
      </c>
      <c r="F832" s="15">
        <v>47.0</v>
      </c>
      <c r="I832" t="str">
        <f t="array" ref="I832">INDEX('Current 2025 Points'!$F$11:$F$77,MATCH(1,MMULT(--('Current 2025 Points'!$G$11:$N$17=D832),TRANSPOSE(COLUMN('Current 2025 Points'!$G$11:$N$17)^0)),0))</f>
        <v>#N/A</v>
      </c>
      <c r="J832" s="58"/>
      <c r="K832" s="58">
        <f>F832-IFERROR(VLOOKUP(D832,'Pre-transfer 2025 Ranking'!$D:$F,3,0),0)</f>
        <v>7</v>
      </c>
      <c r="L832">
        <f>countif('Pre-transfer 2025 Points'!$E$11:$L$17,D832)</f>
        <v>0</v>
      </c>
      <c r="M832" s="59">
        <f>countif('Current 2025 Points'!$G$11:$N$17,D832)</f>
        <v>0</v>
      </c>
    </row>
    <row r="833">
      <c r="A833" s="13">
        <v>832.0</v>
      </c>
      <c r="B833" s="14">
        <v>915.0</v>
      </c>
      <c r="C833" s="14" t="s">
        <v>131</v>
      </c>
      <c r="D833" s="14" t="s">
        <v>1318</v>
      </c>
      <c r="E833" s="14" t="s">
        <v>465</v>
      </c>
      <c r="F833" s="15">
        <v>47.0</v>
      </c>
      <c r="I833" t="str">
        <f t="array" ref="I833">INDEX('Current 2025 Points'!$F$11:$F$77,MATCH(1,MMULT(--('Current 2025 Points'!$G$11:$N$17=D833),TRANSPOSE(COLUMN('Current 2025 Points'!$G$11:$N$17)^0)),0))</f>
        <v>#N/A</v>
      </c>
      <c r="J833" s="58"/>
      <c r="K833" s="58">
        <f>F833-IFERROR(VLOOKUP(D833,'Pre-transfer 2025 Ranking'!$D:$F,3,0),0)</f>
        <v>26</v>
      </c>
      <c r="L833">
        <f>countif('Pre-transfer 2025 Points'!$E$11:$L$17,D833)</f>
        <v>0</v>
      </c>
      <c r="M833" s="59">
        <f>countif('Current 2025 Points'!$G$11:$N$17,D833)</f>
        <v>0</v>
      </c>
    </row>
    <row r="834">
      <c r="A834" s="13">
        <v>833.0</v>
      </c>
      <c r="B834" s="13">
        <v>133.0</v>
      </c>
      <c r="C834" s="14" t="s">
        <v>4663</v>
      </c>
      <c r="D834" s="14" t="s">
        <v>467</v>
      </c>
      <c r="E834" s="14" t="s">
        <v>93</v>
      </c>
      <c r="F834" s="15">
        <v>46.0</v>
      </c>
      <c r="I834" t="str">
        <f t="array" ref="I834">INDEX('Current 2025 Points'!$F$11:$F$77,MATCH(1,MMULT(--('Current 2025 Points'!$G$11:$N$17=D834),TRANSPOSE(COLUMN('Current 2025 Points'!$G$11:$N$17)^0)),0))</f>
        <v>#N/A</v>
      </c>
      <c r="J834" s="58"/>
      <c r="K834" s="58">
        <f>F834-IFERROR(VLOOKUP(D834,'Pre-transfer 2025 Ranking'!$D:$F,3,0),0)</f>
        <v>4</v>
      </c>
      <c r="L834">
        <f>countif('Pre-transfer 2025 Points'!$E$11:$L$17,D834)</f>
        <v>0</v>
      </c>
      <c r="M834" s="59">
        <f>countif('Current 2025 Points'!$G$11:$N$17,D834)</f>
        <v>0</v>
      </c>
    </row>
    <row r="835">
      <c r="A835" s="13">
        <v>834.0</v>
      </c>
      <c r="B835" s="13">
        <v>1183.0</v>
      </c>
      <c r="C835" s="14" t="s">
        <v>1393</v>
      </c>
      <c r="D835" s="14" t="s">
        <v>2066</v>
      </c>
      <c r="E835" s="14" t="s">
        <v>415</v>
      </c>
      <c r="F835" s="15">
        <v>46.0</v>
      </c>
      <c r="I835" t="str">
        <f t="array" ref="I835">INDEX('Current 2025 Points'!$F$11:$F$77,MATCH(1,MMULT(--('Current 2025 Points'!$G$11:$N$17=D835),TRANSPOSE(COLUMN('Current 2025 Points'!$G$11:$N$17)^0)),0))</f>
        <v>#N/A</v>
      </c>
      <c r="J835" s="58"/>
      <c r="K835" s="58">
        <f>F835-IFERROR(VLOOKUP(D835,'Pre-transfer 2025 Ranking'!$D:$F,3,0),0)</f>
        <v>40</v>
      </c>
      <c r="L835">
        <f>countif('Pre-transfer 2025 Points'!$E$11:$L$17,D835)</f>
        <v>0</v>
      </c>
      <c r="M835" s="59">
        <f>countif('Current 2025 Points'!$G$11:$N$17,D835)</f>
        <v>0</v>
      </c>
    </row>
    <row r="836">
      <c r="A836" s="13">
        <v>835.0</v>
      </c>
      <c r="B836" s="13">
        <v>461.0</v>
      </c>
      <c r="C836" s="14" t="s">
        <v>4664</v>
      </c>
      <c r="D836" s="14" t="s">
        <v>885</v>
      </c>
      <c r="E836" s="14" t="s">
        <v>93</v>
      </c>
      <c r="F836" s="15">
        <v>46.0</v>
      </c>
      <c r="I836" t="str">
        <f t="array" ref="I836">INDEX('Current 2025 Points'!$F$11:$F$77,MATCH(1,MMULT(--('Current 2025 Points'!$G$11:$N$17=D836),TRANSPOSE(COLUMN('Current 2025 Points'!$G$11:$N$17)^0)),0))</f>
        <v>#N/A</v>
      </c>
      <c r="J836" s="58"/>
      <c r="K836" s="58">
        <f>F836-IFERROR(VLOOKUP(D836,'Pre-transfer 2025 Ranking'!$D:$F,3,0),0)</f>
        <v>30</v>
      </c>
      <c r="L836">
        <f>countif('Pre-transfer 2025 Points'!$E$11:$L$17,D836)</f>
        <v>0</v>
      </c>
      <c r="M836" s="59">
        <f>countif('Current 2025 Points'!$G$11:$N$17,D836)</f>
        <v>0</v>
      </c>
    </row>
    <row r="837">
      <c r="A837" s="13">
        <v>836.0</v>
      </c>
      <c r="B837" s="13">
        <v>364.0</v>
      </c>
      <c r="C837" s="14" t="s">
        <v>4665</v>
      </c>
      <c r="D837" s="14" t="s">
        <v>2067</v>
      </c>
      <c r="E837" s="14" t="s">
        <v>324</v>
      </c>
      <c r="F837" s="15">
        <v>46.0</v>
      </c>
      <c r="I837" t="str">
        <f t="array" ref="I837">INDEX('Current 2025 Points'!$F$11:$F$77,MATCH(1,MMULT(--('Current 2025 Points'!$G$11:$N$17=D837),TRANSPOSE(COLUMN('Current 2025 Points'!$G$11:$N$17)^0)),0))</f>
        <v>#N/A</v>
      </c>
      <c r="J837" s="58"/>
      <c r="K837" s="58">
        <f>F837-IFERROR(VLOOKUP(D837,'Pre-transfer 2025 Ranking'!$D:$F,3,0),0)</f>
        <v>0</v>
      </c>
      <c r="L837">
        <f>countif('Pre-transfer 2025 Points'!$E$11:$L$17,D837)</f>
        <v>0</v>
      </c>
      <c r="M837" s="59">
        <f>countif('Current 2025 Points'!$G$11:$N$17,D837)</f>
        <v>0</v>
      </c>
    </row>
    <row r="838">
      <c r="A838" s="13">
        <v>837.0</v>
      </c>
      <c r="B838" s="13"/>
      <c r="C838" s="14" t="s">
        <v>351</v>
      </c>
      <c r="D838" s="14" t="s">
        <v>2068</v>
      </c>
      <c r="E838" s="14" t="s">
        <v>4666</v>
      </c>
      <c r="F838" s="15">
        <v>46.0</v>
      </c>
      <c r="I838" t="str">
        <f t="array" ref="I838">INDEX('Current 2025 Points'!$F$11:$F$77,MATCH(1,MMULT(--('Current 2025 Points'!$G$11:$N$17=D838),TRANSPOSE(COLUMN('Current 2025 Points'!$G$11:$N$17)^0)),0))</f>
        <v>#N/A</v>
      </c>
      <c r="J838" s="58"/>
      <c r="K838" s="58">
        <f>F838-IFERROR(VLOOKUP(D838,'Pre-transfer 2025 Ranking'!$D:$F,3,0),0)</f>
        <v>46</v>
      </c>
      <c r="L838">
        <f>countif('Pre-transfer 2025 Points'!$E$11:$L$17,D838)</f>
        <v>0</v>
      </c>
      <c r="M838" s="59">
        <f>countif('Current 2025 Points'!$G$11:$N$17,D838)</f>
        <v>0</v>
      </c>
    </row>
    <row r="839">
      <c r="A839" s="13">
        <v>838.0</v>
      </c>
      <c r="B839" s="14">
        <v>584.0</v>
      </c>
      <c r="C839" s="14" t="s">
        <v>4667</v>
      </c>
      <c r="D839" s="14" t="s">
        <v>1472</v>
      </c>
      <c r="E839" s="14" t="s">
        <v>137</v>
      </c>
      <c r="F839" s="15">
        <v>46.0</v>
      </c>
      <c r="I839" t="str">
        <f t="array" ref="I839">INDEX('Current 2025 Points'!$F$11:$F$77,MATCH(1,MMULT(--('Current 2025 Points'!$G$11:$N$17=D839),TRANSPOSE(COLUMN('Current 2025 Points'!$G$11:$N$17)^0)),0))</f>
        <v>#N/A</v>
      </c>
      <c r="J839" s="58"/>
      <c r="K839" s="58">
        <f>F839-IFERROR(VLOOKUP(D839,'Pre-transfer 2025 Ranking'!$D:$F,3,0),0)</f>
        <v>46</v>
      </c>
      <c r="L839">
        <f>countif('Pre-transfer 2025 Points'!$E$11:$L$17,D839)</f>
        <v>0</v>
      </c>
      <c r="M839" s="59">
        <f>countif('Current 2025 Points'!$G$11:$N$17,D839)</f>
        <v>0</v>
      </c>
    </row>
    <row r="840">
      <c r="A840" s="13">
        <v>839.0</v>
      </c>
      <c r="B840" s="13">
        <v>1926.0</v>
      </c>
      <c r="C840" s="14" t="s">
        <v>1149</v>
      </c>
      <c r="D840" s="14" t="s">
        <v>70</v>
      </c>
      <c r="E840" s="14" t="s">
        <v>4314</v>
      </c>
      <c r="F840" s="15">
        <v>46.0</v>
      </c>
      <c r="I840" t="str">
        <f t="array" ref="I840">INDEX('Current 2025 Points'!$F$11:$F$77,MATCH(1,MMULT(--('Current 2025 Points'!$G$11:$N$17=D840),TRANSPOSE(COLUMN('Current 2025 Points'!$G$11:$N$17)^0)),0))</f>
        <v>#N/A</v>
      </c>
      <c r="J840" s="58"/>
      <c r="K840" s="58">
        <f>F840-IFERROR(VLOOKUP(D840,'Pre-transfer 2025 Ranking'!$D:$F,3,0),0)</f>
        <v>46</v>
      </c>
      <c r="L840">
        <f>countif('Pre-transfer 2025 Points'!$E$11:$L$17,D840)</f>
        <v>0</v>
      </c>
      <c r="M840" s="59">
        <f>countif('Current 2025 Points'!$G$11:$N$17,D840)</f>
        <v>0</v>
      </c>
    </row>
    <row r="841">
      <c r="A841" s="13">
        <v>840.0</v>
      </c>
      <c r="B841" s="13">
        <v>1020.0</v>
      </c>
      <c r="C841" s="14" t="s">
        <v>178</v>
      </c>
      <c r="D841" s="14" t="s">
        <v>778</v>
      </c>
      <c r="E841" s="14" t="s">
        <v>1054</v>
      </c>
      <c r="F841" s="15">
        <v>45.0</v>
      </c>
      <c r="I841" t="str">
        <f t="array" ref="I841">INDEX('Current 2025 Points'!$F$11:$F$77,MATCH(1,MMULT(--('Current 2025 Points'!$G$11:$N$17=D841),TRANSPOSE(COLUMN('Current 2025 Points'!$G$11:$N$17)^0)),0))</f>
        <v>#N/A</v>
      </c>
      <c r="J841" s="58"/>
      <c r="K841" s="58">
        <f>F841-IFERROR(VLOOKUP(D841,'Pre-transfer 2025 Ranking'!$D:$F,3,0),0)</f>
        <v>45</v>
      </c>
      <c r="L841">
        <f>countif('Pre-transfer 2025 Points'!$E$11:$L$17,D841)</f>
        <v>0</v>
      </c>
      <c r="M841" s="59">
        <f>countif('Current 2025 Points'!$G$11:$N$17,D841)</f>
        <v>0</v>
      </c>
    </row>
    <row r="842">
      <c r="A842" s="13">
        <v>841.0</v>
      </c>
      <c r="B842" s="14">
        <v>514.0</v>
      </c>
      <c r="C842" s="14" t="s">
        <v>4516</v>
      </c>
      <c r="D842" s="14" t="s">
        <v>906</v>
      </c>
      <c r="E842" s="14" t="s">
        <v>98</v>
      </c>
      <c r="F842" s="15">
        <v>45.0</v>
      </c>
      <c r="I842" t="str">
        <f t="array" ref="I842">INDEX('Current 2025 Points'!$F$11:$F$77,MATCH(1,MMULT(--('Current 2025 Points'!$G$11:$N$17=D842),TRANSPOSE(COLUMN('Current 2025 Points'!$G$11:$N$17)^0)),0))</f>
        <v>#N/A</v>
      </c>
      <c r="J842" s="58"/>
      <c r="K842" s="58">
        <f>F842-IFERROR(VLOOKUP(D842,'Pre-transfer 2025 Ranking'!$D:$F,3,0),0)</f>
        <v>0</v>
      </c>
      <c r="L842">
        <f>countif('Pre-transfer 2025 Points'!$E$11:$L$17,D842)</f>
        <v>0</v>
      </c>
      <c r="M842" s="59">
        <f>countif('Current 2025 Points'!$G$11:$N$17,D842)</f>
        <v>0</v>
      </c>
    </row>
    <row r="843">
      <c r="A843" s="13">
        <v>842.0</v>
      </c>
      <c r="B843" s="14">
        <v>780.0</v>
      </c>
      <c r="C843" s="14" t="s">
        <v>284</v>
      </c>
      <c r="D843" s="14" t="s">
        <v>1419</v>
      </c>
      <c r="E843" s="14" t="s">
        <v>128</v>
      </c>
      <c r="F843" s="15">
        <v>45.0</v>
      </c>
      <c r="I843" t="str">
        <f t="array" ref="I843">INDEX('Current 2025 Points'!$F$11:$F$77,MATCH(1,MMULT(--('Current 2025 Points'!$G$11:$N$17=D843),TRANSPOSE(COLUMN('Current 2025 Points'!$G$11:$N$17)^0)),0))</f>
        <v>#N/A</v>
      </c>
      <c r="J843" s="58"/>
      <c r="K843" s="58">
        <f>F843-IFERROR(VLOOKUP(D843,'Pre-transfer 2025 Ranking'!$D:$F,3,0),0)</f>
        <v>25</v>
      </c>
      <c r="L843">
        <f>countif('Pre-transfer 2025 Points'!$E$11:$L$17,D843)</f>
        <v>0</v>
      </c>
      <c r="M843" s="59">
        <f>countif('Current 2025 Points'!$G$11:$N$17,D843)</f>
        <v>0</v>
      </c>
    </row>
    <row r="844">
      <c r="A844" s="13">
        <v>843.0</v>
      </c>
      <c r="B844" s="13">
        <v>1012.0</v>
      </c>
      <c r="C844" s="14" t="s">
        <v>760</v>
      </c>
      <c r="D844" s="14" t="s">
        <v>1253</v>
      </c>
      <c r="E844" s="14" t="s">
        <v>362</v>
      </c>
      <c r="F844" s="15">
        <v>45.0</v>
      </c>
      <c r="I844" t="str">
        <f t="array" ref="I844">INDEX('Current 2025 Points'!$F$11:$F$77,MATCH(1,MMULT(--('Current 2025 Points'!$G$11:$N$17=D844),TRANSPOSE(COLUMN('Current 2025 Points'!$G$11:$N$17)^0)),0))</f>
        <v>#N/A</v>
      </c>
      <c r="J844" s="58"/>
      <c r="K844" s="58">
        <f>F844-IFERROR(VLOOKUP(D844,'Pre-transfer 2025 Ranking'!$D:$F,3,0),0)</f>
        <v>40</v>
      </c>
      <c r="L844">
        <f>countif('Pre-transfer 2025 Points'!$E$11:$L$17,D844)</f>
        <v>0</v>
      </c>
      <c r="M844" s="59">
        <f>countif('Current 2025 Points'!$G$11:$N$17,D844)</f>
        <v>0</v>
      </c>
    </row>
    <row r="845">
      <c r="A845" s="13">
        <v>844.0</v>
      </c>
      <c r="B845" s="13">
        <v>2520.0</v>
      </c>
      <c r="C845" s="14" t="s">
        <v>4668</v>
      </c>
      <c r="D845" s="14" t="s">
        <v>2069</v>
      </c>
      <c r="E845" s="14" t="s">
        <v>4669</v>
      </c>
      <c r="F845" s="15">
        <v>45.0</v>
      </c>
      <c r="I845" t="str">
        <f t="array" ref="I845">INDEX('Current 2025 Points'!$F$11:$F$77,MATCH(1,MMULT(--('Current 2025 Points'!$G$11:$N$17=D845),TRANSPOSE(COLUMN('Current 2025 Points'!$G$11:$N$17)^0)),0))</f>
        <v>#N/A</v>
      </c>
      <c r="J845" s="58"/>
      <c r="K845" s="58">
        <f>F845-IFERROR(VLOOKUP(D845,'Pre-transfer 2025 Ranking'!$D:$F,3,0),0)</f>
        <v>45</v>
      </c>
      <c r="L845">
        <f>countif('Pre-transfer 2025 Points'!$E$11:$L$17,D845)</f>
        <v>0</v>
      </c>
      <c r="M845" s="59">
        <f>countif('Current 2025 Points'!$G$11:$N$17,D845)</f>
        <v>0</v>
      </c>
    </row>
    <row r="846">
      <c r="A846" s="13">
        <v>845.0</v>
      </c>
      <c r="B846" s="13">
        <v>334.0</v>
      </c>
      <c r="C846" s="14" t="s">
        <v>4670</v>
      </c>
      <c r="D846" s="14" t="s">
        <v>1062</v>
      </c>
      <c r="E846" s="14" t="s">
        <v>4671</v>
      </c>
      <c r="F846" s="15">
        <v>44.0</v>
      </c>
      <c r="I846" t="str">
        <f t="array" ref="I846">INDEX('Current 2025 Points'!$F$11:$F$77,MATCH(1,MMULT(--('Current 2025 Points'!$G$11:$N$17=D846),TRANSPOSE(COLUMN('Current 2025 Points'!$G$11:$N$17)^0)),0))</f>
        <v>#N/A</v>
      </c>
      <c r="J846" s="58"/>
      <c r="K846" s="58">
        <f>F846-IFERROR(VLOOKUP(D846,'Pre-transfer 2025 Ranking'!$D:$F,3,0),0)</f>
        <v>0</v>
      </c>
      <c r="L846">
        <f>countif('Pre-transfer 2025 Points'!$E$11:$L$17,D846)</f>
        <v>0</v>
      </c>
      <c r="M846" s="59">
        <f>countif('Current 2025 Points'!$G$11:$N$17,D846)</f>
        <v>0</v>
      </c>
    </row>
    <row r="847">
      <c r="A847" s="13">
        <v>846.0</v>
      </c>
      <c r="B847" s="13">
        <v>781.0</v>
      </c>
      <c r="C847" s="14" t="s">
        <v>1576</v>
      </c>
      <c r="D847" s="14" t="s">
        <v>554</v>
      </c>
      <c r="E847" s="14" t="s">
        <v>93</v>
      </c>
      <c r="F847" s="15">
        <v>44.0</v>
      </c>
      <c r="I847" t="str">
        <f t="array" ref="I847">INDEX('Current 2025 Points'!$F$11:$F$77,MATCH(1,MMULT(--('Current 2025 Points'!$G$11:$N$17=D847),TRANSPOSE(COLUMN('Current 2025 Points'!$G$11:$N$17)^0)),0))</f>
        <v>#N/A</v>
      </c>
      <c r="J847" s="58"/>
      <c r="K847" s="58">
        <f>F847-IFERROR(VLOOKUP(D847,'Pre-transfer 2025 Ranking'!$D:$F,3,0),0)</f>
        <v>12</v>
      </c>
      <c r="L847">
        <f>countif('Pre-transfer 2025 Points'!$E$11:$L$17,D847)</f>
        <v>0</v>
      </c>
      <c r="M847" s="59">
        <f>countif('Current 2025 Points'!$G$11:$N$17,D847)</f>
        <v>0</v>
      </c>
    </row>
    <row r="848">
      <c r="A848" s="13">
        <v>847.0</v>
      </c>
      <c r="B848" s="13"/>
      <c r="C848" s="14" t="s">
        <v>351</v>
      </c>
      <c r="D848" s="14" t="s">
        <v>617</v>
      </c>
      <c r="E848" s="14" t="s">
        <v>4672</v>
      </c>
      <c r="F848" s="15">
        <v>44.0</v>
      </c>
      <c r="I848" t="str">
        <f t="array" ref="I848">INDEX('Current 2025 Points'!$F$11:$F$77,MATCH(1,MMULT(--('Current 2025 Points'!$G$11:$N$17=D848),TRANSPOSE(COLUMN('Current 2025 Points'!$G$11:$N$17)^0)),0))</f>
        <v>#N/A</v>
      </c>
      <c r="J848" s="58"/>
      <c r="K848" s="58">
        <f>F848-IFERROR(VLOOKUP(D848,'Pre-transfer 2025 Ranking'!$D:$F,3,0),0)</f>
        <v>0</v>
      </c>
      <c r="L848">
        <f>countif('Pre-transfer 2025 Points'!$E$11:$L$17,D848)</f>
        <v>0</v>
      </c>
      <c r="M848" s="59">
        <f>countif('Current 2025 Points'!$G$11:$N$17,D848)</f>
        <v>0</v>
      </c>
    </row>
    <row r="849">
      <c r="A849" s="13">
        <v>848.0</v>
      </c>
      <c r="B849" s="14">
        <v>1554.0</v>
      </c>
      <c r="C849" s="14" t="s">
        <v>1480</v>
      </c>
      <c r="D849" s="14" t="s">
        <v>1257</v>
      </c>
      <c r="E849" s="14" t="s">
        <v>143</v>
      </c>
      <c r="F849" s="15">
        <v>44.0</v>
      </c>
      <c r="I849" t="str">
        <f t="array" ref="I849">INDEX('Current 2025 Points'!$F$11:$F$77,MATCH(1,MMULT(--('Current 2025 Points'!$G$11:$N$17=D849),TRANSPOSE(COLUMN('Current 2025 Points'!$G$11:$N$17)^0)),0))</f>
        <v>#N/A</v>
      </c>
      <c r="J849" s="58"/>
      <c r="K849" s="58">
        <f>F849-IFERROR(VLOOKUP(D849,'Pre-transfer 2025 Ranking'!$D:$F,3,0),0)</f>
        <v>10</v>
      </c>
      <c r="L849">
        <f>countif('Pre-transfer 2025 Points'!$E$11:$L$17,D849)</f>
        <v>0</v>
      </c>
      <c r="M849" s="59">
        <f>countif('Current 2025 Points'!$G$11:$N$17,D849)</f>
        <v>0</v>
      </c>
    </row>
    <row r="850">
      <c r="A850" s="13">
        <v>849.0</v>
      </c>
      <c r="B850" s="14">
        <v>653.0</v>
      </c>
      <c r="C850" s="14" t="s">
        <v>696</v>
      </c>
      <c r="D850" s="14" t="s">
        <v>2070</v>
      </c>
      <c r="E850" s="14" t="s">
        <v>324</v>
      </c>
      <c r="F850" s="15">
        <v>44.0</v>
      </c>
      <c r="I850" t="str">
        <f t="array" ref="I850">INDEX('Current 2025 Points'!$F$11:$F$77,MATCH(1,MMULT(--('Current 2025 Points'!$G$11:$N$17=D850),TRANSPOSE(COLUMN('Current 2025 Points'!$G$11:$N$17)^0)),0))</f>
        <v>#N/A</v>
      </c>
      <c r="J850" s="58"/>
      <c r="K850" s="58">
        <f>F850-IFERROR(VLOOKUP(D850,'Pre-transfer 2025 Ranking'!$D:$F,3,0),0)</f>
        <v>31</v>
      </c>
      <c r="L850">
        <f>countif('Pre-transfer 2025 Points'!$E$11:$L$17,D850)</f>
        <v>0</v>
      </c>
      <c r="M850" s="59">
        <f>countif('Current 2025 Points'!$G$11:$N$17,D850)</f>
        <v>0</v>
      </c>
    </row>
    <row r="851">
      <c r="A851" s="13">
        <v>850.0</v>
      </c>
      <c r="B851" s="13">
        <v>369.0</v>
      </c>
      <c r="C851" s="14" t="s">
        <v>4673</v>
      </c>
      <c r="D851" s="14" t="s">
        <v>1584</v>
      </c>
      <c r="E851" s="14" t="s">
        <v>388</v>
      </c>
      <c r="F851" s="15">
        <v>44.0</v>
      </c>
      <c r="I851" t="str">
        <f t="array" ref="I851">INDEX('Current 2025 Points'!$F$11:$F$77,MATCH(1,MMULT(--('Current 2025 Points'!$G$11:$N$17=D851),TRANSPOSE(COLUMN('Current 2025 Points'!$G$11:$N$17)^0)),0))</f>
        <v>#N/A</v>
      </c>
      <c r="J851" s="58"/>
      <c r="K851" s="58">
        <f>F851-IFERROR(VLOOKUP(D851,'Pre-transfer 2025 Ranking'!$D:$F,3,0),0)</f>
        <v>24</v>
      </c>
      <c r="L851">
        <f>countif('Pre-transfer 2025 Points'!$E$11:$L$17,D851)</f>
        <v>0</v>
      </c>
      <c r="M851" s="59">
        <f>countif('Current 2025 Points'!$G$11:$N$17,D851)</f>
        <v>0</v>
      </c>
    </row>
    <row r="852">
      <c r="A852" s="13">
        <v>851.0</v>
      </c>
      <c r="B852" s="13">
        <v>1008.0</v>
      </c>
      <c r="C852" s="14" t="s">
        <v>4621</v>
      </c>
      <c r="D852" s="14" t="s">
        <v>507</v>
      </c>
      <c r="E852" s="14" t="s">
        <v>347</v>
      </c>
      <c r="F852" s="15">
        <v>44.0</v>
      </c>
      <c r="I852" t="str">
        <f t="array" ref="I852">INDEX('Current 2025 Points'!$F$11:$F$77,MATCH(1,MMULT(--('Current 2025 Points'!$G$11:$N$17=D852),TRANSPOSE(COLUMN('Current 2025 Points'!$G$11:$N$17)^0)),0))</f>
        <v>#N/A</v>
      </c>
      <c r="J852" s="58"/>
      <c r="K852" s="58">
        <f>F852-IFERROR(VLOOKUP(D852,'Pre-transfer 2025 Ranking'!$D:$F,3,0),0)</f>
        <v>28</v>
      </c>
      <c r="L852">
        <f>countif('Pre-transfer 2025 Points'!$E$11:$L$17,D852)</f>
        <v>0</v>
      </c>
      <c r="M852" s="59">
        <f>countif('Current 2025 Points'!$G$11:$N$17,D852)</f>
        <v>0</v>
      </c>
    </row>
    <row r="853">
      <c r="A853" s="13">
        <v>852.0</v>
      </c>
      <c r="B853" s="13">
        <v>335.0</v>
      </c>
      <c r="C853" s="14" t="s">
        <v>4674</v>
      </c>
      <c r="D853" s="14" t="s">
        <v>900</v>
      </c>
      <c r="E853" s="14" t="s">
        <v>4448</v>
      </c>
      <c r="F853" s="15">
        <v>44.0</v>
      </c>
      <c r="I853" t="str">
        <f t="array" ref="I853">INDEX('Current 2025 Points'!$F$11:$F$77,MATCH(1,MMULT(--('Current 2025 Points'!$G$11:$N$17=D853),TRANSPOSE(COLUMN('Current 2025 Points'!$G$11:$N$17)^0)),0))</f>
        <v>#N/A</v>
      </c>
      <c r="J853" s="58"/>
      <c r="K853" s="58">
        <f>F853-IFERROR(VLOOKUP(D853,'Pre-transfer 2025 Ranking'!$D:$F,3,0),0)</f>
        <v>14</v>
      </c>
      <c r="L853">
        <f>countif('Pre-transfer 2025 Points'!$E$11:$L$17,D853)</f>
        <v>0</v>
      </c>
      <c r="M853" s="59">
        <f>countif('Current 2025 Points'!$G$11:$N$17,D853)</f>
        <v>0</v>
      </c>
    </row>
    <row r="854">
      <c r="A854" s="13">
        <v>853.0</v>
      </c>
      <c r="B854" s="13">
        <v>744.0</v>
      </c>
      <c r="C854" s="14" t="s">
        <v>571</v>
      </c>
      <c r="D854" s="14" t="s">
        <v>2071</v>
      </c>
      <c r="E854" s="14" t="s">
        <v>4675</v>
      </c>
      <c r="F854" s="15">
        <v>44.0</v>
      </c>
      <c r="I854" t="str">
        <f t="array" ref="I854">INDEX('Current 2025 Points'!$F$11:$F$77,MATCH(1,MMULT(--('Current 2025 Points'!$G$11:$N$17=D854),TRANSPOSE(COLUMN('Current 2025 Points'!$G$11:$N$17)^0)),0))</f>
        <v>#N/A</v>
      </c>
      <c r="J854" s="58"/>
      <c r="K854" s="58">
        <f>F854-IFERROR(VLOOKUP(D854,'Pre-transfer 2025 Ranking'!$D:$F,3,0),0)</f>
        <v>20</v>
      </c>
      <c r="L854">
        <f>countif('Pre-transfer 2025 Points'!$E$11:$L$17,D854)</f>
        <v>0</v>
      </c>
      <c r="M854" s="59">
        <f>countif('Current 2025 Points'!$G$11:$N$17,D854)</f>
        <v>0</v>
      </c>
    </row>
    <row r="855">
      <c r="A855" s="13">
        <v>854.0</v>
      </c>
      <c r="B855" s="13">
        <v>1444.0</v>
      </c>
      <c r="C855" s="14" t="s">
        <v>4558</v>
      </c>
      <c r="D855" s="14" t="s">
        <v>1053</v>
      </c>
      <c r="E855" s="14" t="s">
        <v>4671</v>
      </c>
      <c r="F855" s="15">
        <v>43.0</v>
      </c>
      <c r="I855" t="str">
        <f t="array" ref="I855">INDEX('Current 2025 Points'!$F$11:$F$77,MATCH(1,MMULT(--('Current 2025 Points'!$G$11:$N$17=D855),TRANSPOSE(COLUMN('Current 2025 Points'!$G$11:$N$17)^0)),0))</f>
        <v>#N/A</v>
      </c>
      <c r="J855" s="58"/>
      <c r="K855" s="58">
        <f>F855-IFERROR(VLOOKUP(D855,'Pre-transfer 2025 Ranking'!$D:$F,3,0),0)</f>
        <v>20</v>
      </c>
      <c r="L855">
        <f>countif('Pre-transfer 2025 Points'!$E$11:$L$17,D855)</f>
        <v>0</v>
      </c>
      <c r="M855" s="59">
        <f>countif('Current 2025 Points'!$G$11:$N$17,D855)</f>
        <v>0</v>
      </c>
    </row>
    <row r="856">
      <c r="A856" s="13">
        <v>855.0</v>
      </c>
      <c r="B856" s="13">
        <v>1037.0</v>
      </c>
      <c r="C856" s="14" t="s">
        <v>4346</v>
      </c>
      <c r="D856" s="14" t="s">
        <v>2072</v>
      </c>
      <c r="E856" s="14" t="s">
        <v>629</v>
      </c>
      <c r="F856" s="15">
        <v>43.0</v>
      </c>
      <c r="I856" t="str">
        <f t="array" ref="I856">INDEX('Current 2025 Points'!$F$11:$F$77,MATCH(1,MMULT(--('Current 2025 Points'!$G$11:$N$17=D856),TRANSPOSE(COLUMN('Current 2025 Points'!$G$11:$N$17)^0)),0))</f>
        <v>#N/A</v>
      </c>
      <c r="J856" s="58"/>
      <c r="K856" s="58">
        <f>F856-IFERROR(VLOOKUP(D856,'Pre-transfer 2025 Ranking'!$D:$F,3,0),0)</f>
        <v>0</v>
      </c>
      <c r="L856">
        <f>countif('Pre-transfer 2025 Points'!$E$11:$L$17,D856)</f>
        <v>0</v>
      </c>
      <c r="M856" s="59">
        <f>countif('Current 2025 Points'!$G$11:$N$17,D856)</f>
        <v>0</v>
      </c>
    </row>
    <row r="857">
      <c r="A857" s="13">
        <v>856.0</v>
      </c>
      <c r="B857" s="13"/>
      <c r="C857" s="14" t="s">
        <v>351</v>
      </c>
      <c r="D857" s="14" t="s">
        <v>2073</v>
      </c>
      <c r="E857" s="14" t="s">
        <v>1265</v>
      </c>
      <c r="F857" s="15">
        <v>43.0</v>
      </c>
      <c r="I857" t="str">
        <f t="array" ref="I857">INDEX('Current 2025 Points'!$F$11:$F$77,MATCH(1,MMULT(--('Current 2025 Points'!$G$11:$N$17=D857),TRANSPOSE(COLUMN('Current 2025 Points'!$G$11:$N$17)^0)),0))</f>
        <v>#N/A</v>
      </c>
      <c r="J857" s="58"/>
      <c r="K857" s="58">
        <f>F857-IFERROR(VLOOKUP(D857,'Pre-transfer 2025 Ranking'!$D:$F,3,0),0)</f>
        <v>0</v>
      </c>
      <c r="L857">
        <f>countif('Pre-transfer 2025 Points'!$E$11:$L$17,D857)</f>
        <v>0</v>
      </c>
      <c r="M857" s="59">
        <f>countif('Current 2025 Points'!$G$11:$N$17,D857)</f>
        <v>0</v>
      </c>
    </row>
    <row r="858">
      <c r="A858" s="13">
        <v>857.0</v>
      </c>
      <c r="B858" s="13">
        <v>575.0</v>
      </c>
      <c r="C858" s="14" t="s">
        <v>1291</v>
      </c>
      <c r="D858" s="14" t="s">
        <v>2074</v>
      </c>
      <c r="E858" s="14" t="s">
        <v>106</v>
      </c>
      <c r="F858" s="15">
        <v>43.0</v>
      </c>
      <c r="I858" t="str">
        <f t="array" ref="I858">INDEX('Current 2025 Points'!$F$11:$F$77,MATCH(1,MMULT(--('Current 2025 Points'!$G$11:$N$17=D858),TRANSPOSE(COLUMN('Current 2025 Points'!$G$11:$N$17)^0)),0))</f>
        <v>#N/A</v>
      </c>
      <c r="J858" s="58"/>
      <c r="K858" s="58">
        <f>F858-IFERROR(VLOOKUP(D858,'Pre-transfer 2025 Ranking'!$D:$F,3,0),0)</f>
        <v>0</v>
      </c>
      <c r="L858">
        <f>countif('Pre-transfer 2025 Points'!$E$11:$L$17,D858)</f>
        <v>0</v>
      </c>
      <c r="M858" s="59">
        <f>countif('Current 2025 Points'!$G$11:$N$17,D858)</f>
        <v>0</v>
      </c>
    </row>
    <row r="859">
      <c r="A859" s="13">
        <v>858.0</v>
      </c>
      <c r="B859" s="13">
        <v>450.0</v>
      </c>
      <c r="C859" s="14" t="s">
        <v>1259</v>
      </c>
      <c r="D859" s="14" t="s">
        <v>2075</v>
      </c>
      <c r="E859" s="14"/>
      <c r="F859" s="15">
        <v>43.0</v>
      </c>
      <c r="I859" t="str">
        <f t="array" ref="I859">INDEX('Current 2025 Points'!$F$11:$F$77,MATCH(1,MMULT(--('Current 2025 Points'!$G$11:$N$17=D859),TRANSPOSE(COLUMN('Current 2025 Points'!$G$11:$N$17)^0)),0))</f>
        <v>#N/A</v>
      </c>
      <c r="J859" s="58"/>
      <c r="K859" s="58">
        <f>F859-IFERROR(VLOOKUP(D859,'Pre-transfer 2025 Ranking'!$D:$F,3,0),0)</f>
        <v>0</v>
      </c>
      <c r="L859">
        <f>countif('Pre-transfer 2025 Points'!$E$11:$L$17,D859)</f>
        <v>0</v>
      </c>
      <c r="M859" s="59">
        <f>countif('Current 2025 Points'!$G$11:$N$17,D859)</f>
        <v>0</v>
      </c>
    </row>
    <row r="860">
      <c r="A860" s="13">
        <v>859.0</v>
      </c>
      <c r="B860" s="13">
        <v>1113.0</v>
      </c>
      <c r="C860" s="14" t="s">
        <v>1137</v>
      </c>
      <c r="D860" s="14" t="s">
        <v>989</v>
      </c>
      <c r="E860" s="14" t="s">
        <v>347</v>
      </c>
      <c r="F860" s="15">
        <v>43.0</v>
      </c>
      <c r="I860" t="str">
        <f t="array" ref="I860">INDEX('Current 2025 Points'!$F$11:$F$77,MATCH(1,MMULT(--('Current 2025 Points'!$G$11:$N$17=D860),TRANSPOSE(COLUMN('Current 2025 Points'!$G$11:$N$17)^0)),0))</f>
        <v>#N/A</v>
      </c>
      <c r="J860" s="58"/>
      <c r="K860" s="58">
        <f>F860-IFERROR(VLOOKUP(D860,'Pre-transfer 2025 Ranking'!$D:$F,3,0),0)</f>
        <v>18</v>
      </c>
      <c r="L860">
        <f>countif('Pre-transfer 2025 Points'!$E$11:$L$17,D860)</f>
        <v>0</v>
      </c>
      <c r="M860" s="59">
        <f>countif('Current 2025 Points'!$G$11:$N$17,D860)</f>
        <v>0</v>
      </c>
    </row>
    <row r="861">
      <c r="A861" s="13">
        <v>860.0</v>
      </c>
      <c r="B861" s="13"/>
      <c r="C861" s="14" t="s">
        <v>351</v>
      </c>
      <c r="D861" s="14" t="s">
        <v>1131</v>
      </c>
      <c r="E861" s="14" t="s">
        <v>314</v>
      </c>
      <c r="F861" s="15">
        <v>43.0</v>
      </c>
      <c r="I861" t="str">
        <f t="array" ref="I861">INDEX('Current 2025 Points'!$F$11:$F$77,MATCH(1,MMULT(--('Current 2025 Points'!$G$11:$N$17=D861),TRANSPOSE(COLUMN('Current 2025 Points'!$G$11:$N$17)^0)),0))</f>
        <v>#N/A</v>
      </c>
      <c r="J861" s="58"/>
      <c r="K861" s="58">
        <f>F861-IFERROR(VLOOKUP(D861,'Pre-transfer 2025 Ranking'!$D:$F,3,0),0)</f>
        <v>8</v>
      </c>
      <c r="L861">
        <f>countif('Pre-transfer 2025 Points'!$E$11:$L$17,D861)</f>
        <v>0</v>
      </c>
      <c r="M861" s="59">
        <f>countif('Current 2025 Points'!$G$11:$N$17,D861)</f>
        <v>0</v>
      </c>
    </row>
    <row r="862">
      <c r="A862" s="13">
        <v>861.0</v>
      </c>
      <c r="B862" s="13">
        <v>1813.0</v>
      </c>
      <c r="C862" s="14" t="s">
        <v>4676</v>
      </c>
      <c r="D862" s="14" t="s">
        <v>2076</v>
      </c>
      <c r="E862" s="14" t="s">
        <v>415</v>
      </c>
      <c r="F862" s="15">
        <v>43.0</v>
      </c>
      <c r="I862" t="str">
        <f t="array" ref="I862">INDEX('Current 2025 Points'!$F$11:$F$77,MATCH(1,MMULT(--('Current 2025 Points'!$G$11:$N$17=D862),TRANSPOSE(COLUMN('Current 2025 Points'!$G$11:$N$17)^0)),0))</f>
        <v>#N/A</v>
      </c>
      <c r="J862" s="58"/>
      <c r="K862" s="58">
        <f>F862-IFERROR(VLOOKUP(D862,'Pre-transfer 2025 Ranking'!$D:$F,3,0),0)</f>
        <v>23</v>
      </c>
      <c r="L862">
        <f>countif('Pre-transfer 2025 Points'!$E$11:$L$17,D862)</f>
        <v>0</v>
      </c>
      <c r="M862" s="59">
        <f>countif('Current 2025 Points'!$G$11:$N$17,D862)</f>
        <v>0</v>
      </c>
    </row>
    <row r="863">
      <c r="A863" s="13">
        <v>862.0</v>
      </c>
      <c r="B863" s="14">
        <v>1157.0</v>
      </c>
      <c r="C863" s="14" t="s">
        <v>4594</v>
      </c>
      <c r="D863" s="14" t="s">
        <v>1660</v>
      </c>
      <c r="E863" s="14" t="s">
        <v>994</v>
      </c>
      <c r="F863" s="15">
        <v>43.0</v>
      </c>
      <c r="I863" t="str">
        <f t="array" ref="I863">INDEX('Current 2025 Points'!$F$11:$F$77,MATCH(1,MMULT(--('Current 2025 Points'!$G$11:$N$17=D863),TRANSPOSE(COLUMN('Current 2025 Points'!$G$11:$N$17)^0)),0))</f>
        <v>#N/A</v>
      </c>
      <c r="J863" s="58"/>
      <c r="K863" s="58">
        <f>F863-IFERROR(VLOOKUP(D863,'Pre-transfer 2025 Ranking'!$D:$F,3,0),0)</f>
        <v>0</v>
      </c>
      <c r="L863">
        <f>countif('Pre-transfer 2025 Points'!$E$11:$L$17,D863)</f>
        <v>0</v>
      </c>
      <c r="M863" s="59">
        <f>countif('Current 2025 Points'!$G$11:$N$17,D863)</f>
        <v>0</v>
      </c>
    </row>
    <row r="864">
      <c r="A864" s="13">
        <v>863.0</v>
      </c>
      <c r="B864" s="13">
        <v>508.0</v>
      </c>
      <c r="C864" s="14" t="s">
        <v>1512</v>
      </c>
      <c r="D864" s="14" t="s">
        <v>2077</v>
      </c>
      <c r="E864" s="14" t="s">
        <v>4388</v>
      </c>
      <c r="F864" s="15">
        <v>42.0</v>
      </c>
      <c r="I864" t="str">
        <f t="array" ref="I864">INDEX('Current 2025 Points'!$F$11:$F$77,MATCH(1,MMULT(--('Current 2025 Points'!$G$11:$N$17=D864),TRANSPOSE(COLUMN('Current 2025 Points'!$G$11:$N$17)^0)),0))</f>
        <v>#N/A</v>
      </c>
      <c r="J864" s="58"/>
      <c r="K864" s="58">
        <f>F864-IFERROR(VLOOKUP(D864,'Pre-transfer 2025 Ranking'!$D:$F,3,0),0)</f>
        <v>26</v>
      </c>
      <c r="L864">
        <f>countif('Pre-transfer 2025 Points'!$E$11:$L$17,D864)</f>
        <v>0</v>
      </c>
      <c r="M864" s="59">
        <f>countif('Current 2025 Points'!$G$11:$N$17,D864)</f>
        <v>0</v>
      </c>
    </row>
    <row r="865">
      <c r="A865" s="13">
        <v>864.0</v>
      </c>
      <c r="B865" s="13">
        <v>305.0</v>
      </c>
      <c r="C865" s="14" t="s">
        <v>4677</v>
      </c>
      <c r="D865" s="14" t="s">
        <v>1777</v>
      </c>
      <c r="E865" s="14" t="s">
        <v>332</v>
      </c>
      <c r="F865" s="15">
        <v>42.0</v>
      </c>
      <c r="I865" t="str">
        <f t="array" ref="I865">INDEX('Current 2025 Points'!$F$11:$F$77,MATCH(1,MMULT(--('Current 2025 Points'!$G$11:$N$17=D865),TRANSPOSE(COLUMN('Current 2025 Points'!$G$11:$N$17)^0)),0))</f>
        <v>#N/A</v>
      </c>
      <c r="J865" s="58"/>
      <c r="K865" s="58">
        <f>F865-IFERROR(VLOOKUP(D865,'Pre-transfer 2025 Ranking'!$D:$F,3,0),0)</f>
        <v>4</v>
      </c>
      <c r="L865">
        <f>countif('Pre-transfer 2025 Points'!$E$11:$L$17,D865)</f>
        <v>0</v>
      </c>
      <c r="M865" s="59">
        <f>countif('Current 2025 Points'!$G$11:$N$17,D865)</f>
        <v>0</v>
      </c>
    </row>
    <row r="866">
      <c r="A866" s="13">
        <v>865.0</v>
      </c>
      <c r="B866" s="13">
        <v>606.0</v>
      </c>
      <c r="C866" s="14" t="s">
        <v>1518</v>
      </c>
      <c r="D866" s="14" t="s">
        <v>1205</v>
      </c>
      <c r="E866" s="14" t="s">
        <v>4595</v>
      </c>
      <c r="F866" s="15">
        <v>42.0</v>
      </c>
      <c r="I866" t="str">
        <f t="array" ref="I866">INDEX('Current 2025 Points'!$F$11:$F$77,MATCH(1,MMULT(--('Current 2025 Points'!$G$11:$N$17=D866),TRANSPOSE(COLUMN('Current 2025 Points'!$G$11:$N$17)^0)),0))</f>
        <v>#N/A</v>
      </c>
      <c r="J866" s="58"/>
      <c r="K866" s="58">
        <f>F866-IFERROR(VLOOKUP(D866,'Pre-transfer 2025 Ranking'!$D:$F,3,0),0)</f>
        <v>6</v>
      </c>
      <c r="L866">
        <f>countif('Pre-transfer 2025 Points'!$E$11:$L$17,D866)</f>
        <v>0</v>
      </c>
      <c r="M866" s="59">
        <f>countif('Current 2025 Points'!$G$11:$N$17,D866)</f>
        <v>0</v>
      </c>
    </row>
    <row r="867">
      <c r="A867" s="13">
        <v>866.0</v>
      </c>
      <c r="B867" s="13">
        <v>970.0</v>
      </c>
      <c r="C867" s="14" t="s">
        <v>530</v>
      </c>
      <c r="D867" s="14" t="s">
        <v>2078</v>
      </c>
      <c r="E867" s="14" t="s">
        <v>4448</v>
      </c>
      <c r="F867" s="15">
        <v>42.0</v>
      </c>
      <c r="I867" t="str">
        <f t="array" ref="I867">INDEX('Current 2025 Points'!$F$11:$F$77,MATCH(1,MMULT(--('Current 2025 Points'!$G$11:$N$17=D867),TRANSPOSE(COLUMN('Current 2025 Points'!$G$11:$N$17)^0)),0))</f>
        <v>#N/A</v>
      </c>
      <c r="J867" s="58"/>
      <c r="K867" s="58">
        <f>F867-IFERROR(VLOOKUP(D867,'Pre-transfer 2025 Ranking'!$D:$F,3,0),0)</f>
        <v>0</v>
      </c>
      <c r="L867">
        <f>countif('Pre-transfer 2025 Points'!$E$11:$L$17,D867)</f>
        <v>0</v>
      </c>
      <c r="M867" s="59">
        <f>countif('Current 2025 Points'!$G$11:$N$17,D867)</f>
        <v>0</v>
      </c>
    </row>
    <row r="868">
      <c r="A868" s="13">
        <v>867.0</v>
      </c>
      <c r="B868" s="13">
        <v>1681.0</v>
      </c>
      <c r="C868" s="14" t="s">
        <v>4678</v>
      </c>
      <c r="D868" s="14" t="s">
        <v>1172</v>
      </c>
      <c r="E868" s="14" t="s">
        <v>4331</v>
      </c>
      <c r="F868" s="15">
        <v>42.0</v>
      </c>
      <c r="I868" t="str">
        <f t="array" ref="I868">INDEX('Current 2025 Points'!$F$11:$F$77,MATCH(1,MMULT(--('Current 2025 Points'!$G$11:$N$17=D868),TRANSPOSE(COLUMN('Current 2025 Points'!$G$11:$N$17)^0)),0))</f>
        <v>#N/A</v>
      </c>
      <c r="J868" s="58"/>
      <c r="K868" s="58">
        <f>F868-IFERROR(VLOOKUP(D868,'Pre-transfer 2025 Ranking'!$D:$F,3,0),0)</f>
        <v>7</v>
      </c>
      <c r="L868">
        <f>countif('Pre-transfer 2025 Points'!$E$11:$L$17,D868)</f>
        <v>0</v>
      </c>
      <c r="M868" s="59">
        <f>countif('Current 2025 Points'!$G$11:$N$17,D868)</f>
        <v>0</v>
      </c>
    </row>
    <row r="869">
      <c r="A869" s="13">
        <v>868.0</v>
      </c>
      <c r="B869" s="13">
        <v>1507.0</v>
      </c>
      <c r="C869" s="14" t="s">
        <v>718</v>
      </c>
      <c r="D869" s="14" t="s">
        <v>2079</v>
      </c>
      <c r="E869" s="14" t="s">
        <v>4631</v>
      </c>
      <c r="F869" s="15">
        <v>42.0</v>
      </c>
      <c r="I869" t="str">
        <f t="array" ref="I869">INDEX('Current 2025 Points'!$F$11:$F$77,MATCH(1,MMULT(--('Current 2025 Points'!$G$11:$N$17=D869),TRANSPOSE(COLUMN('Current 2025 Points'!$G$11:$N$17)^0)),0))</f>
        <v>#N/A</v>
      </c>
      <c r="J869" s="58"/>
      <c r="K869" s="58">
        <f>F869-IFERROR(VLOOKUP(D869,'Pre-transfer 2025 Ranking'!$D:$F,3,0),0)</f>
        <v>15</v>
      </c>
      <c r="L869">
        <f>countif('Pre-transfer 2025 Points'!$E$11:$L$17,D869)</f>
        <v>0</v>
      </c>
      <c r="M869" s="59">
        <f>countif('Current 2025 Points'!$G$11:$N$17,D869)</f>
        <v>0</v>
      </c>
    </row>
    <row r="870">
      <c r="A870" s="13">
        <v>869.0</v>
      </c>
      <c r="B870" s="13"/>
      <c r="C870" s="14" t="s">
        <v>351</v>
      </c>
      <c r="D870" s="14" t="s">
        <v>605</v>
      </c>
      <c r="E870" s="14" t="s">
        <v>115</v>
      </c>
      <c r="F870" s="15">
        <v>42.0</v>
      </c>
      <c r="I870" t="str">
        <f t="array" ref="I870">INDEX('Current 2025 Points'!$F$11:$F$77,MATCH(1,MMULT(--('Current 2025 Points'!$G$11:$N$17=D870),TRANSPOSE(COLUMN('Current 2025 Points'!$G$11:$N$17)^0)),0))</f>
        <v>#N/A</v>
      </c>
      <c r="J870" s="58"/>
      <c r="K870" s="58">
        <f>F870-IFERROR(VLOOKUP(D870,'Pre-transfer 2025 Ranking'!$D:$F,3,0),0)</f>
        <v>22</v>
      </c>
      <c r="L870">
        <f>countif('Pre-transfer 2025 Points'!$E$11:$L$17,D870)</f>
        <v>0</v>
      </c>
      <c r="M870" s="59">
        <f>countif('Current 2025 Points'!$G$11:$N$17,D870)</f>
        <v>0</v>
      </c>
    </row>
    <row r="871">
      <c r="A871" s="13">
        <v>870.0</v>
      </c>
      <c r="B871" s="13">
        <v>1919.0</v>
      </c>
      <c r="C871" s="14" t="s">
        <v>4679</v>
      </c>
      <c r="D871" s="14" t="s">
        <v>1328</v>
      </c>
      <c r="E871" s="14" t="s">
        <v>4338</v>
      </c>
      <c r="F871" s="15">
        <v>42.0</v>
      </c>
      <c r="I871" t="str">
        <f t="array" ref="I871">INDEX('Current 2025 Points'!$F$11:$F$77,MATCH(1,MMULT(--('Current 2025 Points'!$G$11:$N$17=D871),TRANSPOSE(COLUMN('Current 2025 Points'!$G$11:$N$17)^0)),0))</f>
        <v>#N/A</v>
      </c>
      <c r="J871" s="58"/>
      <c r="K871" s="58">
        <f>F871-IFERROR(VLOOKUP(D871,'Pre-transfer 2025 Ranking'!$D:$F,3,0),0)</f>
        <v>33</v>
      </c>
      <c r="L871">
        <f>countif('Pre-transfer 2025 Points'!$E$11:$L$17,D871)</f>
        <v>0</v>
      </c>
      <c r="M871" s="59">
        <f>countif('Current 2025 Points'!$G$11:$N$17,D871)</f>
        <v>0</v>
      </c>
    </row>
    <row r="872">
      <c r="A872" s="13">
        <v>871.0</v>
      </c>
      <c r="B872" s="13">
        <v>635.0</v>
      </c>
      <c r="C872" s="14" t="s">
        <v>1167</v>
      </c>
      <c r="D872" s="14" t="s">
        <v>2080</v>
      </c>
      <c r="E872" s="14" t="s">
        <v>4671</v>
      </c>
      <c r="F872" s="15">
        <v>42.0</v>
      </c>
      <c r="I872" t="str">
        <f t="array" ref="I872">INDEX('Current 2025 Points'!$F$11:$F$77,MATCH(1,MMULT(--('Current 2025 Points'!$G$11:$N$17=D872),TRANSPOSE(COLUMN('Current 2025 Points'!$G$11:$N$17)^0)),0))</f>
        <v>#N/A</v>
      </c>
      <c r="J872" s="58"/>
      <c r="K872" s="58">
        <f>F872-IFERROR(VLOOKUP(D872,'Pre-transfer 2025 Ranking'!$D:$F,3,0),0)</f>
        <v>0</v>
      </c>
      <c r="L872">
        <f>countif('Pre-transfer 2025 Points'!$E$11:$L$17,D872)</f>
        <v>0</v>
      </c>
      <c r="M872" s="59">
        <f>countif('Current 2025 Points'!$G$11:$N$17,D872)</f>
        <v>0</v>
      </c>
    </row>
    <row r="873">
      <c r="A873" s="13">
        <v>872.0</v>
      </c>
      <c r="B873" s="13">
        <v>2199.0</v>
      </c>
      <c r="C873" s="14" t="s">
        <v>4680</v>
      </c>
      <c r="D873" s="14" t="s">
        <v>2081</v>
      </c>
      <c r="E873" s="14" t="s">
        <v>4559</v>
      </c>
      <c r="F873" s="15">
        <v>42.0</v>
      </c>
      <c r="I873" t="str">
        <f t="array" ref="I873">INDEX('Current 2025 Points'!$F$11:$F$77,MATCH(1,MMULT(--('Current 2025 Points'!$G$11:$N$17=D873),TRANSPOSE(COLUMN('Current 2025 Points'!$G$11:$N$17)^0)),0))</f>
        <v>#N/A</v>
      </c>
      <c r="J873" s="58"/>
      <c r="K873" s="58">
        <f>F873-IFERROR(VLOOKUP(D873,'Pre-transfer 2025 Ranking'!$D:$F,3,0),0)</f>
        <v>0</v>
      </c>
      <c r="L873">
        <f>countif('Pre-transfer 2025 Points'!$E$11:$L$17,D873)</f>
        <v>0</v>
      </c>
      <c r="M873" s="59">
        <f>countif('Current 2025 Points'!$G$11:$N$17,D873)</f>
        <v>0</v>
      </c>
    </row>
    <row r="874">
      <c r="A874" s="13">
        <v>873.0</v>
      </c>
      <c r="B874" s="13"/>
      <c r="C874" s="14" t="s">
        <v>351</v>
      </c>
      <c r="D874" s="14" t="s">
        <v>2082</v>
      </c>
      <c r="E874" s="14" t="s">
        <v>4408</v>
      </c>
      <c r="F874" s="15">
        <v>42.0</v>
      </c>
      <c r="I874" t="str">
        <f t="array" ref="I874">INDEX('Current 2025 Points'!$F$11:$F$77,MATCH(1,MMULT(--('Current 2025 Points'!$G$11:$N$17=D874),TRANSPOSE(COLUMN('Current 2025 Points'!$G$11:$N$17)^0)),0))</f>
        <v>#N/A</v>
      </c>
      <c r="J874" s="58"/>
      <c r="K874" s="58">
        <f>F874-IFERROR(VLOOKUP(D874,'Pre-transfer 2025 Ranking'!$D:$F,3,0),0)</f>
        <v>42</v>
      </c>
      <c r="L874">
        <f>countif('Pre-transfer 2025 Points'!$E$11:$L$17,D874)</f>
        <v>0</v>
      </c>
      <c r="M874" s="59">
        <f>countif('Current 2025 Points'!$G$11:$N$17,D874)</f>
        <v>0</v>
      </c>
    </row>
    <row r="875">
      <c r="A875" s="13">
        <v>874.0</v>
      </c>
      <c r="B875" s="13"/>
      <c r="C875" s="14" t="s">
        <v>351</v>
      </c>
      <c r="D875" s="14" t="s">
        <v>474</v>
      </c>
      <c r="E875" s="14" t="s">
        <v>329</v>
      </c>
      <c r="F875" s="15">
        <v>41.0</v>
      </c>
      <c r="I875" t="str">
        <f t="array" ref="I875">INDEX('Current 2025 Points'!$F$11:$F$77,MATCH(1,MMULT(--('Current 2025 Points'!$G$11:$N$17=D875),TRANSPOSE(COLUMN('Current 2025 Points'!$G$11:$N$17)^0)),0))</f>
        <v>#N/A</v>
      </c>
      <c r="J875" s="58"/>
      <c r="K875" s="58">
        <f>F875-IFERROR(VLOOKUP(D875,'Pre-transfer 2025 Ranking'!$D:$F,3,0),0)</f>
        <v>0</v>
      </c>
      <c r="L875">
        <f>countif('Pre-transfer 2025 Points'!$E$11:$L$17,D875)</f>
        <v>0</v>
      </c>
      <c r="M875" s="59">
        <f>countif('Current 2025 Points'!$G$11:$N$17,D875)</f>
        <v>0</v>
      </c>
    </row>
    <row r="876">
      <c r="A876" s="13">
        <v>875.0</v>
      </c>
      <c r="B876" s="13">
        <v>1420.0</v>
      </c>
      <c r="C876" s="14" t="s">
        <v>1192</v>
      </c>
      <c r="D876" s="14" t="s">
        <v>2083</v>
      </c>
      <c r="E876" s="14" t="s">
        <v>1054</v>
      </c>
      <c r="F876" s="15">
        <v>41.0</v>
      </c>
      <c r="I876" t="str">
        <f t="array" ref="I876">INDEX('Current 2025 Points'!$F$11:$F$77,MATCH(1,MMULT(--('Current 2025 Points'!$G$11:$N$17=D876),TRANSPOSE(COLUMN('Current 2025 Points'!$G$11:$N$17)^0)),0))</f>
        <v>#N/A</v>
      </c>
      <c r="J876" s="58"/>
      <c r="K876" s="58">
        <f>F876-IFERROR(VLOOKUP(D876,'Pre-transfer 2025 Ranking'!$D:$F,3,0),0)</f>
        <v>41</v>
      </c>
      <c r="L876">
        <f>countif('Pre-transfer 2025 Points'!$E$11:$L$17,D876)</f>
        <v>0</v>
      </c>
      <c r="M876" s="59">
        <f>countif('Current 2025 Points'!$G$11:$N$17,D876)</f>
        <v>0</v>
      </c>
    </row>
    <row r="877">
      <c r="A877" s="13">
        <v>876.0</v>
      </c>
      <c r="B877" s="13">
        <v>1894.0</v>
      </c>
      <c r="C877" s="14" t="s">
        <v>4681</v>
      </c>
      <c r="D877" s="14" t="s">
        <v>1094</v>
      </c>
      <c r="E877" s="14" t="s">
        <v>4317</v>
      </c>
      <c r="F877" s="15">
        <v>41.0</v>
      </c>
      <c r="I877" t="str">
        <f t="array" ref="I877">INDEX('Current 2025 Points'!$F$11:$F$77,MATCH(1,MMULT(--('Current 2025 Points'!$G$11:$N$17=D877),TRANSPOSE(COLUMN('Current 2025 Points'!$G$11:$N$17)^0)),0))</f>
        <v>#N/A</v>
      </c>
      <c r="J877" s="58"/>
      <c r="K877" s="58">
        <f>F877-IFERROR(VLOOKUP(D877,'Pre-transfer 2025 Ranking'!$D:$F,3,0),0)</f>
        <v>5</v>
      </c>
      <c r="L877">
        <f>countif('Pre-transfer 2025 Points'!$E$11:$L$17,D877)</f>
        <v>0</v>
      </c>
      <c r="M877" s="59">
        <f>countif('Current 2025 Points'!$G$11:$N$17,D877)</f>
        <v>0</v>
      </c>
    </row>
    <row r="878">
      <c r="A878" s="13">
        <v>877.0</v>
      </c>
      <c r="B878" s="13">
        <v>1830.0</v>
      </c>
      <c r="C878" s="14" t="s">
        <v>4682</v>
      </c>
      <c r="D878" s="14" t="s">
        <v>2084</v>
      </c>
      <c r="E878" s="14" t="s">
        <v>4683</v>
      </c>
      <c r="F878" s="15">
        <v>41.0</v>
      </c>
      <c r="I878" t="str">
        <f t="array" ref="I878">INDEX('Current 2025 Points'!$F$11:$F$77,MATCH(1,MMULT(--('Current 2025 Points'!$G$11:$N$17=D878),TRANSPOSE(COLUMN('Current 2025 Points'!$G$11:$N$17)^0)),0))</f>
        <v>#N/A</v>
      </c>
      <c r="J878" s="58"/>
      <c r="K878" s="58">
        <f>F878-IFERROR(VLOOKUP(D878,'Pre-transfer 2025 Ranking'!$D:$F,3,0),0)</f>
        <v>1</v>
      </c>
      <c r="L878">
        <f>countif('Pre-transfer 2025 Points'!$E$11:$L$17,D878)</f>
        <v>0</v>
      </c>
      <c r="M878" s="59">
        <f>countif('Current 2025 Points'!$G$11:$N$17,D878)</f>
        <v>0</v>
      </c>
    </row>
    <row r="879">
      <c r="A879" s="13">
        <v>878.0</v>
      </c>
      <c r="B879" s="13">
        <v>793.0</v>
      </c>
      <c r="C879" s="14" t="s">
        <v>705</v>
      </c>
      <c r="D879" s="14" t="s">
        <v>700</v>
      </c>
      <c r="E879" s="14" t="s">
        <v>329</v>
      </c>
      <c r="F879" s="15">
        <v>41.0</v>
      </c>
      <c r="I879" t="str">
        <f t="array" ref="I879">INDEX('Current 2025 Points'!$F$11:$F$77,MATCH(1,MMULT(--('Current 2025 Points'!$G$11:$N$17=D879),TRANSPOSE(COLUMN('Current 2025 Points'!$G$11:$N$17)^0)),0))</f>
        <v>#N/A</v>
      </c>
      <c r="J879" s="58"/>
      <c r="K879" s="58">
        <f>F879-IFERROR(VLOOKUP(D879,'Pre-transfer 2025 Ranking'!$D:$F,3,0),0)</f>
        <v>15</v>
      </c>
      <c r="L879">
        <f>countif('Pre-transfer 2025 Points'!$E$11:$L$17,D879)</f>
        <v>0</v>
      </c>
      <c r="M879" s="59">
        <f>countif('Current 2025 Points'!$G$11:$N$17,D879)</f>
        <v>0</v>
      </c>
    </row>
    <row r="880">
      <c r="A880" s="13">
        <v>879.0</v>
      </c>
      <c r="B880" s="13">
        <v>163.0</v>
      </c>
      <c r="C880" s="14" t="s">
        <v>4684</v>
      </c>
      <c r="D880" s="14" t="s">
        <v>1303</v>
      </c>
      <c r="E880" s="14" t="s">
        <v>4317</v>
      </c>
      <c r="F880" s="15">
        <v>41.0</v>
      </c>
      <c r="I880" t="str">
        <f t="array" ref="I880">INDEX('Current 2025 Points'!$F$11:$F$77,MATCH(1,MMULT(--('Current 2025 Points'!$G$11:$N$17=D880),TRANSPOSE(COLUMN('Current 2025 Points'!$G$11:$N$17)^0)),0))</f>
        <v>#N/A</v>
      </c>
      <c r="J880" s="58"/>
      <c r="K880" s="58">
        <f>F880-IFERROR(VLOOKUP(D880,'Pre-transfer 2025 Ranking'!$D:$F,3,0),0)</f>
        <v>5</v>
      </c>
      <c r="L880">
        <f>countif('Pre-transfer 2025 Points'!$E$11:$L$17,D880)</f>
        <v>0</v>
      </c>
      <c r="M880" s="59">
        <f>countif('Current 2025 Points'!$G$11:$N$17,D880)</f>
        <v>0</v>
      </c>
    </row>
    <row r="881">
      <c r="A881" s="13">
        <v>880.0</v>
      </c>
      <c r="B881" s="13">
        <v>1324.0</v>
      </c>
      <c r="C881" s="14" t="s">
        <v>4685</v>
      </c>
      <c r="D881" s="14" t="s">
        <v>2085</v>
      </c>
      <c r="E881" s="14" t="s">
        <v>4521</v>
      </c>
      <c r="F881" s="15">
        <v>41.0</v>
      </c>
      <c r="I881" t="str">
        <f t="array" ref="I881">INDEX('Current 2025 Points'!$F$11:$F$77,MATCH(1,MMULT(--('Current 2025 Points'!$G$11:$N$17=D881),TRANSPOSE(COLUMN('Current 2025 Points'!$G$11:$N$17)^0)),0))</f>
        <v>#N/A</v>
      </c>
      <c r="J881" s="58"/>
      <c r="K881" s="58">
        <f>F881-IFERROR(VLOOKUP(D881,'Pre-transfer 2025 Ranking'!$D:$F,3,0),0)</f>
        <v>0</v>
      </c>
      <c r="L881">
        <f>countif('Pre-transfer 2025 Points'!$E$11:$L$17,D881)</f>
        <v>0</v>
      </c>
      <c r="M881" s="59">
        <f>countif('Current 2025 Points'!$G$11:$N$17,D881)</f>
        <v>0</v>
      </c>
    </row>
    <row r="882">
      <c r="A882" s="13">
        <v>881.0</v>
      </c>
      <c r="B882" s="13">
        <v>1260.0</v>
      </c>
      <c r="C882" s="14" t="s">
        <v>4686</v>
      </c>
      <c r="D882" s="14" t="s">
        <v>582</v>
      </c>
      <c r="E882" s="14" t="s">
        <v>332</v>
      </c>
      <c r="F882" s="15">
        <v>41.0</v>
      </c>
      <c r="I882" t="str">
        <f t="array" ref="I882">INDEX('Current 2025 Points'!$F$11:$F$77,MATCH(1,MMULT(--('Current 2025 Points'!$G$11:$N$17=D882),TRANSPOSE(COLUMN('Current 2025 Points'!$G$11:$N$17)^0)),0))</f>
        <v>#N/A</v>
      </c>
      <c r="J882" s="58"/>
      <c r="K882" s="58">
        <f>F882-IFERROR(VLOOKUP(D882,'Pre-transfer 2025 Ranking'!$D:$F,3,0),0)</f>
        <v>0</v>
      </c>
      <c r="L882">
        <f>countif('Pre-transfer 2025 Points'!$E$11:$L$17,D882)</f>
        <v>0</v>
      </c>
      <c r="M882" s="59">
        <f>countif('Current 2025 Points'!$G$11:$N$17,D882)</f>
        <v>0</v>
      </c>
    </row>
    <row r="883">
      <c r="A883" s="13">
        <v>882.0</v>
      </c>
      <c r="B883" s="13"/>
      <c r="C883" s="14" t="s">
        <v>351</v>
      </c>
      <c r="D883" s="14" t="s">
        <v>2086</v>
      </c>
      <c r="E883" s="14" t="s">
        <v>775</v>
      </c>
      <c r="F883" s="15">
        <v>41.0</v>
      </c>
      <c r="I883" t="str">
        <f t="array" ref="I883">INDEX('Current 2025 Points'!$F$11:$F$77,MATCH(1,MMULT(--('Current 2025 Points'!$G$11:$N$17=D883),TRANSPOSE(COLUMN('Current 2025 Points'!$G$11:$N$17)^0)),0))</f>
        <v>#N/A</v>
      </c>
      <c r="J883" s="58"/>
      <c r="K883" s="58">
        <f>F883-IFERROR(VLOOKUP(D883,'Pre-transfer 2025 Ranking'!$D:$F,3,0),0)</f>
        <v>14</v>
      </c>
      <c r="L883">
        <f>countif('Pre-transfer 2025 Points'!$E$11:$L$17,D883)</f>
        <v>0</v>
      </c>
      <c r="M883" s="59">
        <f>countif('Current 2025 Points'!$G$11:$N$17,D883)</f>
        <v>0</v>
      </c>
    </row>
    <row r="884">
      <c r="A884" s="13">
        <v>883.0</v>
      </c>
      <c r="B884" s="13">
        <v>672.0</v>
      </c>
      <c r="C884" s="14" t="s">
        <v>4687</v>
      </c>
      <c r="D884" s="14" t="s">
        <v>2087</v>
      </c>
      <c r="E884" s="14" t="s">
        <v>376</v>
      </c>
      <c r="F884" s="15">
        <v>41.0</v>
      </c>
      <c r="I884" t="str">
        <f t="array" ref="I884">INDEX('Current 2025 Points'!$F$11:$F$77,MATCH(1,MMULT(--('Current 2025 Points'!$G$11:$N$17=D884),TRANSPOSE(COLUMN('Current 2025 Points'!$G$11:$N$17)^0)),0))</f>
        <v>#N/A</v>
      </c>
      <c r="J884" s="58"/>
      <c r="K884" s="58">
        <f>F884-IFERROR(VLOOKUP(D884,'Pre-transfer 2025 Ranking'!$D:$F,3,0),0)</f>
        <v>0</v>
      </c>
      <c r="L884">
        <f>countif('Pre-transfer 2025 Points'!$E$11:$L$17,D884)</f>
        <v>0</v>
      </c>
      <c r="M884" s="59">
        <f>countif('Current 2025 Points'!$G$11:$N$17,D884)</f>
        <v>0</v>
      </c>
    </row>
    <row r="885">
      <c r="A885" s="13">
        <v>884.0</v>
      </c>
      <c r="B885" s="13">
        <v>859.0</v>
      </c>
      <c r="C885" s="14" t="s">
        <v>493</v>
      </c>
      <c r="D885" s="14" t="s">
        <v>2088</v>
      </c>
      <c r="E885" s="14" t="s">
        <v>415</v>
      </c>
      <c r="F885" s="15">
        <v>41.0</v>
      </c>
      <c r="I885" t="str">
        <f t="array" ref="I885">INDEX('Current 2025 Points'!$F$11:$F$77,MATCH(1,MMULT(--('Current 2025 Points'!$G$11:$N$17=D885),TRANSPOSE(COLUMN('Current 2025 Points'!$G$11:$N$17)^0)),0))</f>
        <v>#N/A</v>
      </c>
      <c r="J885" s="58"/>
      <c r="K885" s="58">
        <f>F885-IFERROR(VLOOKUP(D885,'Pre-transfer 2025 Ranking'!$D:$F,3,0),0)</f>
        <v>15</v>
      </c>
      <c r="L885">
        <f>countif('Pre-transfer 2025 Points'!$E$11:$L$17,D885)</f>
        <v>0</v>
      </c>
      <c r="M885" s="59">
        <f>countif('Current 2025 Points'!$G$11:$N$17,D885)</f>
        <v>0</v>
      </c>
    </row>
    <row r="886">
      <c r="A886" s="13">
        <v>885.0</v>
      </c>
      <c r="B886" s="13">
        <v>2027.0</v>
      </c>
      <c r="C886" s="14" t="s">
        <v>4688</v>
      </c>
      <c r="D886" s="14" t="s">
        <v>2089</v>
      </c>
      <c r="E886" s="14"/>
      <c r="F886" s="15">
        <v>41.0</v>
      </c>
      <c r="I886" t="str">
        <f t="array" ref="I886">INDEX('Current 2025 Points'!$F$11:$F$77,MATCH(1,MMULT(--('Current 2025 Points'!$G$11:$N$17=D886),TRANSPOSE(COLUMN('Current 2025 Points'!$G$11:$N$17)^0)),0))</f>
        <v>#N/A</v>
      </c>
      <c r="J886" s="58"/>
      <c r="K886" s="58">
        <f>F886-IFERROR(VLOOKUP(D886,'Pre-transfer 2025 Ranking'!$D:$F,3,0),0)</f>
        <v>5</v>
      </c>
      <c r="L886">
        <f>countif('Pre-transfer 2025 Points'!$E$11:$L$17,D886)</f>
        <v>0</v>
      </c>
      <c r="M886" s="59">
        <f>countif('Current 2025 Points'!$G$11:$N$17,D886)</f>
        <v>0</v>
      </c>
    </row>
    <row r="887">
      <c r="A887" s="13">
        <v>886.0</v>
      </c>
      <c r="B887" s="13">
        <v>2333.0</v>
      </c>
      <c r="C887" s="14" t="s">
        <v>4460</v>
      </c>
      <c r="D887" s="14" t="s">
        <v>1120</v>
      </c>
      <c r="E887" s="14" t="s">
        <v>4689</v>
      </c>
      <c r="F887" s="15">
        <v>41.0</v>
      </c>
      <c r="I887" t="str">
        <f t="array" ref="I887">INDEX('Current 2025 Points'!$F$11:$F$77,MATCH(1,MMULT(--('Current 2025 Points'!$G$11:$N$17=D887),TRANSPOSE(COLUMN('Current 2025 Points'!$G$11:$N$17)^0)),0))</f>
        <v>#N/A</v>
      </c>
      <c r="J887" s="58"/>
      <c r="K887" s="58">
        <f>F887-IFERROR(VLOOKUP(D887,'Pre-transfer 2025 Ranking'!$D:$F,3,0),0)</f>
        <v>29</v>
      </c>
      <c r="L887">
        <f>countif('Pre-transfer 2025 Points'!$E$11:$L$17,D887)</f>
        <v>0</v>
      </c>
      <c r="M887" s="59">
        <f>countif('Current 2025 Points'!$G$11:$N$17,D887)</f>
        <v>0</v>
      </c>
    </row>
    <row r="888">
      <c r="A888" s="13">
        <v>887.0</v>
      </c>
      <c r="B888" s="13">
        <v>1225.0</v>
      </c>
      <c r="C888" s="14" t="s">
        <v>1052</v>
      </c>
      <c r="D888" s="14" t="s">
        <v>1397</v>
      </c>
      <c r="E888" s="14" t="s">
        <v>1398</v>
      </c>
      <c r="F888" s="15">
        <v>41.0</v>
      </c>
      <c r="I888" t="str">
        <f t="array" ref="I888">INDEX('Current 2025 Points'!$F$11:$F$77,MATCH(1,MMULT(--('Current 2025 Points'!$G$11:$N$17=D888),TRANSPOSE(COLUMN('Current 2025 Points'!$G$11:$N$17)^0)),0))</f>
        <v>#N/A</v>
      </c>
      <c r="J888" s="58"/>
      <c r="K888" s="58">
        <f>F888-IFERROR(VLOOKUP(D888,'Pre-transfer 2025 Ranking'!$D:$F,3,0),0)</f>
        <v>16</v>
      </c>
      <c r="L888">
        <f>countif('Pre-transfer 2025 Points'!$E$11:$L$17,D888)</f>
        <v>0</v>
      </c>
      <c r="M888" s="59">
        <f>countif('Current 2025 Points'!$G$11:$N$17,D888)</f>
        <v>0</v>
      </c>
    </row>
    <row r="889">
      <c r="A889" s="13">
        <v>888.0</v>
      </c>
      <c r="B889" s="13"/>
      <c r="C889" s="14" t="s">
        <v>351</v>
      </c>
      <c r="D889" s="14" t="s">
        <v>2090</v>
      </c>
      <c r="E889" s="14" t="s">
        <v>4690</v>
      </c>
      <c r="F889" s="15">
        <v>41.0</v>
      </c>
      <c r="I889" t="str">
        <f t="array" ref="I889">INDEX('Current 2025 Points'!$F$11:$F$77,MATCH(1,MMULT(--('Current 2025 Points'!$G$11:$N$17=D889),TRANSPOSE(COLUMN('Current 2025 Points'!$G$11:$N$17)^0)),0))</f>
        <v>#N/A</v>
      </c>
      <c r="J889" s="58"/>
      <c r="K889" s="58">
        <f>F889-IFERROR(VLOOKUP(D889,'Pre-transfer 2025 Ranking'!$D:$F,3,0),0)</f>
        <v>41</v>
      </c>
      <c r="L889">
        <f>countif('Pre-transfer 2025 Points'!$E$11:$L$17,D889)</f>
        <v>0</v>
      </c>
      <c r="M889" s="59">
        <f>countif('Current 2025 Points'!$G$11:$N$17,D889)</f>
        <v>0</v>
      </c>
    </row>
    <row r="890">
      <c r="A890" s="13">
        <v>889.0</v>
      </c>
      <c r="B890" s="13">
        <v>454.0</v>
      </c>
      <c r="C890" s="14" t="s">
        <v>4691</v>
      </c>
      <c r="D890" s="14" t="s">
        <v>2091</v>
      </c>
      <c r="E890" s="14" t="s">
        <v>1350</v>
      </c>
      <c r="F890" s="15">
        <v>40.0</v>
      </c>
      <c r="I890" t="str">
        <f t="array" ref="I890">INDEX('Current 2025 Points'!$F$11:$F$77,MATCH(1,MMULT(--('Current 2025 Points'!$G$11:$N$17=D890),TRANSPOSE(COLUMN('Current 2025 Points'!$G$11:$N$17)^0)),0))</f>
        <v>#N/A</v>
      </c>
      <c r="J890" s="58"/>
      <c r="K890" s="58">
        <f>F890-IFERROR(VLOOKUP(D890,'Pre-transfer 2025 Ranking'!$D:$F,3,0),0)</f>
        <v>9</v>
      </c>
      <c r="L890">
        <f>countif('Pre-transfer 2025 Points'!$E$11:$L$17,D890)</f>
        <v>0</v>
      </c>
      <c r="M890" s="59">
        <f>countif('Current 2025 Points'!$G$11:$N$17,D890)</f>
        <v>0</v>
      </c>
    </row>
    <row r="891">
      <c r="A891" s="13">
        <v>890.0</v>
      </c>
      <c r="B891" s="13">
        <v>791.0</v>
      </c>
      <c r="C891" s="14" t="s">
        <v>4692</v>
      </c>
      <c r="D891" s="14" t="s">
        <v>2092</v>
      </c>
      <c r="E891" s="14" t="s">
        <v>106</v>
      </c>
      <c r="F891" s="15">
        <v>40.0</v>
      </c>
      <c r="I891" t="str">
        <f t="array" ref="I891">INDEX('Current 2025 Points'!$F$11:$F$77,MATCH(1,MMULT(--('Current 2025 Points'!$G$11:$N$17=D891),TRANSPOSE(COLUMN('Current 2025 Points'!$G$11:$N$17)^0)),0))</f>
        <v>#N/A</v>
      </c>
      <c r="J891" s="58"/>
      <c r="K891" s="58">
        <f>F891-IFERROR(VLOOKUP(D891,'Pre-transfer 2025 Ranking'!$D:$F,3,0),0)</f>
        <v>10</v>
      </c>
      <c r="L891">
        <f>countif('Pre-transfer 2025 Points'!$E$11:$L$17,D891)</f>
        <v>0</v>
      </c>
      <c r="M891" s="59">
        <f>countif('Current 2025 Points'!$G$11:$N$17,D891)</f>
        <v>0</v>
      </c>
    </row>
    <row r="892">
      <c r="A892" s="13">
        <v>891.0</v>
      </c>
      <c r="B892" s="13">
        <v>555.0</v>
      </c>
      <c r="C892" s="14" t="s">
        <v>4693</v>
      </c>
      <c r="D892" s="14" t="s">
        <v>251</v>
      </c>
      <c r="E892" s="14" t="s">
        <v>4338</v>
      </c>
      <c r="F892" s="15">
        <v>40.0</v>
      </c>
      <c r="I892" t="str">
        <f t="array" ref="I892">INDEX('Current 2025 Points'!$F$11:$F$77,MATCH(1,MMULT(--('Current 2025 Points'!$G$11:$N$17=D892),TRANSPOSE(COLUMN('Current 2025 Points'!$G$11:$N$17)^0)),0))</f>
        <v>#N/A</v>
      </c>
      <c r="J892" s="58"/>
      <c r="K892" s="58">
        <f>F892-IFERROR(VLOOKUP(D892,'Pre-transfer 2025 Ranking'!$D:$F,3,0),0)</f>
        <v>0</v>
      </c>
      <c r="L892">
        <f>countif('Pre-transfer 2025 Points'!$E$11:$L$17,D892)</f>
        <v>0</v>
      </c>
      <c r="M892" s="59">
        <f>countif('Current 2025 Points'!$G$11:$N$17,D892)</f>
        <v>0</v>
      </c>
    </row>
    <row r="893">
      <c r="A893" s="13">
        <v>892.0</v>
      </c>
      <c r="B893" s="13">
        <v>1384.0</v>
      </c>
      <c r="C893" s="14" t="s">
        <v>4694</v>
      </c>
      <c r="D893" s="14" t="s">
        <v>819</v>
      </c>
      <c r="E893" s="14" t="s">
        <v>4585</v>
      </c>
      <c r="F893" s="15">
        <v>40.0</v>
      </c>
      <c r="I893" t="str">
        <f t="array" ref="I893">INDEX('Current 2025 Points'!$F$11:$F$77,MATCH(1,MMULT(--('Current 2025 Points'!$G$11:$N$17=D893),TRANSPOSE(COLUMN('Current 2025 Points'!$G$11:$N$17)^0)),0))</f>
        <v>#N/A</v>
      </c>
      <c r="J893" s="58"/>
      <c r="K893" s="58">
        <f>F893-IFERROR(VLOOKUP(D893,'Pre-transfer 2025 Ranking'!$D:$F,3,0),0)</f>
        <v>15</v>
      </c>
      <c r="L893">
        <f>countif('Pre-transfer 2025 Points'!$E$11:$L$17,D893)</f>
        <v>0</v>
      </c>
      <c r="M893" s="59">
        <f>countif('Current 2025 Points'!$G$11:$N$17,D893)</f>
        <v>0</v>
      </c>
    </row>
    <row r="894">
      <c r="A894" s="13">
        <v>893.0</v>
      </c>
      <c r="B894" s="13">
        <v>884.0</v>
      </c>
      <c r="C894" s="14" t="s">
        <v>116</v>
      </c>
      <c r="D894" s="14" t="s">
        <v>1550</v>
      </c>
      <c r="E894" s="14" t="s">
        <v>347</v>
      </c>
      <c r="F894" s="15">
        <v>40.0</v>
      </c>
      <c r="I894" t="str">
        <f t="array" ref="I894">INDEX('Current 2025 Points'!$F$11:$F$77,MATCH(1,MMULT(--('Current 2025 Points'!$G$11:$N$17=D894),TRANSPOSE(COLUMN('Current 2025 Points'!$G$11:$N$17)^0)),0))</f>
        <v>#N/A</v>
      </c>
      <c r="J894" s="58"/>
      <c r="K894" s="58">
        <f>F894-IFERROR(VLOOKUP(D894,'Pre-transfer 2025 Ranking'!$D:$F,3,0),0)</f>
        <v>17</v>
      </c>
      <c r="L894">
        <f>countif('Pre-transfer 2025 Points'!$E$11:$L$17,D894)</f>
        <v>0</v>
      </c>
      <c r="M894" s="59">
        <f>countif('Current 2025 Points'!$G$11:$N$17,D894)</f>
        <v>0</v>
      </c>
    </row>
    <row r="895">
      <c r="A895" s="13">
        <v>894.0</v>
      </c>
      <c r="B895" s="13">
        <v>717.0</v>
      </c>
      <c r="C895" s="14" t="s">
        <v>495</v>
      </c>
      <c r="D895" s="14" t="s">
        <v>2093</v>
      </c>
      <c r="E895" s="14" t="s">
        <v>362</v>
      </c>
      <c r="F895" s="15">
        <v>40.0</v>
      </c>
      <c r="I895" t="str">
        <f t="array" ref="I895">INDEX('Current 2025 Points'!$F$11:$F$77,MATCH(1,MMULT(--('Current 2025 Points'!$G$11:$N$17=D895),TRANSPOSE(COLUMN('Current 2025 Points'!$G$11:$N$17)^0)),0))</f>
        <v>#N/A</v>
      </c>
      <c r="J895" s="58"/>
      <c r="K895" s="58">
        <f>F895-IFERROR(VLOOKUP(D895,'Pre-transfer 2025 Ranking'!$D:$F,3,0),0)</f>
        <v>5</v>
      </c>
      <c r="L895">
        <f>countif('Pre-transfer 2025 Points'!$E$11:$L$17,D895)</f>
        <v>0</v>
      </c>
      <c r="M895" s="59">
        <f>countif('Current 2025 Points'!$G$11:$N$17,D895)</f>
        <v>0</v>
      </c>
    </row>
    <row r="896">
      <c r="A896" s="13">
        <v>895.0</v>
      </c>
      <c r="B896" s="14">
        <v>621.0</v>
      </c>
      <c r="C896" s="14" t="s">
        <v>4629</v>
      </c>
      <c r="D896" s="14" t="s">
        <v>2094</v>
      </c>
      <c r="E896" s="14" t="s">
        <v>4315</v>
      </c>
      <c r="F896" s="15">
        <v>40.0</v>
      </c>
      <c r="I896" t="str">
        <f t="array" ref="I896">INDEX('Current 2025 Points'!$F$11:$F$77,MATCH(1,MMULT(--('Current 2025 Points'!$G$11:$N$17=D896),TRANSPOSE(COLUMN('Current 2025 Points'!$G$11:$N$17)^0)),0))</f>
        <v>#N/A</v>
      </c>
      <c r="J896" s="58"/>
      <c r="K896" s="58">
        <f>F896-IFERROR(VLOOKUP(D896,'Pre-transfer 2025 Ranking'!$D:$F,3,0),0)</f>
        <v>4</v>
      </c>
      <c r="L896">
        <f>countif('Pre-transfer 2025 Points'!$E$11:$L$17,D896)</f>
        <v>0</v>
      </c>
      <c r="M896" s="59">
        <f>countif('Current 2025 Points'!$G$11:$N$17,D896)</f>
        <v>0</v>
      </c>
    </row>
    <row r="897">
      <c r="A897" s="13">
        <v>896.0</v>
      </c>
      <c r="B897" s="13"/>
      <c r="C897" s="14" t="s">
        <v>351</v>
      </c>
      <c r="D897" s="14" t="s">
        <v>2095</v>
      </c>
      <c r="E897" s="14" t="s">
        <v>4423</v>
      </c>
      <c r="F897" s="15">
        <v>40.0</v>
      </c>
      <c r="I897" t="str">
        <f t="array" ref="I897">INDEX('Current 2025 Points'!$F$11:$F$77,MATCH(1,MMULT(--('Current 2025 Points'!$G$11:$N$17=D897),TRANSPOSE(COLUMN('Current 2025 Points'!$G$11:$N$17)^0)),0))</f>
        <v>#N/A</v>
      </c>
      <c r="J897" s="58"/>
      <c r="K897" s="58">
        <f>F897-IFERROR(VLOOKUP(D897,'Pre-transfer 2025 Ranking'!$D:$F,3,0),0)</f>
        <v>20</v>
      </c>
      <c r="L897">
        <f>countif('Pre-transfer 2025 Points'!$E$11:$L$17,D897)</f>
        <v>0</v>
      </c>
      <c r="M897" s="59">
        <f>countif('Current 2025 Points'!$G$11:$N$17,D897)</f>
        <v>0</v>
      </c>
    </row>
    <row r="898">
      <c r="A898" s="13">
        <v>897.0</v>
      </c>
      <c r="B898" s="13">
        <v>828.0</v>
      </c>
      <c r="C898" s="14" t="s">
        <v>894</v>
      </c>
      <c r="D898" s="14" t="s">
        <v>2096</v>
      </c>
      <c r="E898" s="14" t="s">
        <v>4315</v>
      </c>
      <c r="F898" s="15">
        <v>40.0</v>
      </c>
      <c r="I898" t="str">
        <f t="array" ref="I898">INDEX('Current 2025 Points'!$F$11:$F$77,MATCH(1,MMULT(--('Current 2025 Points'!$G$11:$N$17=D898),TRANSPOSE(COLUMN('Current 2025 Points'!$G$11:$N$17)^0)),0))</f>
        <v>#N/A</v>
      </c>
      <c r="J898" s="58"/>
      <c r="K898" s="58">
        <f>F898-IFERROR(VLOOKUP(D898,'Pre-transfer 2025 Ranking'!$D:$F,3,0),0)</f>
        <v>20</v>
      </c>
      <c r="L898">
        <f>countif('Pre-transfer 2025 Points'!$E$11:$L$17,D898)</f>
        <v>0</v>
      </c>
      <c r="M898" s="59">
        <f>countif('Current 2025 Points'!$G$11:$N$17,D898)</f>
        <v>0</v>
      </c>
    </row>
    <row r="899">
      <c r="A899" s="13">
        <v>898.0</v>
      </c>
      <c r="B899" s="14">
        <v>867.0</v>
      </c>
      <c r="C899" s="14" t="s">
        <v>516</v>
      </c>
      <c r="D899" s="14" t="s">
        <v>2097</v>
      </c>
      <c r="E899" s="14" t="s">
        <v>4322</v>
      </c>
      <c r="F899" s="15">
        <v>40.0</v>
      </c>
      <c r="I899" t="str">
        <f t="array" ref="I899">INDEX('Current 2025 Points'!$F$11:$F$77,MATCH(1,MMULT(--('Current 2025 Points'!$G$11:$N$17=D899),TRANSPOSE(COLUMN('Current 2025 Points'!$G$11:$N$17)^0)),0))</f>
        <v>#N/A</v>
      </c>
      <c r="J899" s="58"/>
      <c r="K899" s="58">
        <f>F899-IFERROR(VLOOKUP(D899,'Pre-transfer 2025 Ranking'!$D:$F,3,0),0)</f>
        <v>10</v>
      </c>
      <c r="L899">
        <f>countif('Pre-transfer 2025 Points'!$E$11:$L$17,D899)</f>
        <v>0</v>
      </c>
      <c r="M899" s="59">
        <f>countif('Current 2025 Points'!$G$11:$N$17,D899)</f>
        <v>0</v>
      </c>
    </row>
    <row r="900">
      <c r="A900" s="13">
        <v>899.0</v>
      </c>
      <c r="B900" s="13">
        <v>890.0</v>
      </c>
      <c r="C900" s="14" t="s">
        <v>116</v>
      </c>
      <c r="D900" s="14" t="s">
        <v>965</v>
      </c>
      <c r="E900" s="14" t="s">
        <v>143</v>
      </c>
      <c r="F900" s="15">
        <v>40.0</v>
      </c>
      <c r="I900" t="str">
        <f t="array" ref="I900">INDEX('Current 2025 Points'!$F$11:$F$77,MATCH(1,MMULT(--('Current 2025 Points'!$G$11:$N$17=D900),TRANSPOSE(COLUMN('Current 2025 Points'!$G$11:$N$17)^0)),0))</f>
        <v>#N/A</v>
      </c>
      <c r="J900" s="58"/>
      <c r="K900" s="58">
        <f>F900-IFERROR(VLOOKUP(D900,'Pre-transfer 2025 Ranking'!$D:$F,3,0),0)</f>
        <v>15</v>
      </c>
      <c r="L900">
        <f>countif('Pre-transfer 2025 Points'!$E$11:$L$17,D900)</f>
        <v>0</v>
      </c>
      <c r="M900" s="59">
        <f>countif('Current 2025 Points'!$G$11:$N$17,D900)</f>
        <v>0</v>
      </c>
    </row>
    <row r="901">
      <c r="A901" s="13">
        <v>900.0</v>
      </c>
      <c r="B901" s="13">
        <v>955.0</v>
      </c>
      <c r="C901" s="14" t="s">
        <v>4695</v>
      </c>
      <c r="D901" s="14" t="s">
        <v>1183</v>
      </c>
      <c r="E901" s="14" t="s">
        <v>4696</v>
      </c>
      <c r="F901" s="15">
        <v>40.0</v>
      </c>
      <c r="I901" t="str">
        <f t="array" ref="I901">INDEX('Current 2025 Points'!$F$11:$F$77,MATCH(1,MMULT(--('Current 2025 Points'!$G$11:$N$17=D901),TRANSPOSE(COLUMN('Current 2025 Points'!$G$11:$N$17)^0)),0))</f>
        <v>#N/A</v>
      </c>
      <c r="J901" s="58"/>
      <c r="K901" s="58">
        <f>F901-IFERROR(VLOOKUP(D901,'Pre-transfer 2025 Ranking'!$D:$F,3,0),0)</f>
        <v>4</v>
      </c>
      <c r="L901">
        <f>countif('Pre-transfer 2025 Points'!$E$11:$L$17,D901)</f>
        <v>0</v>
      </c>
      <c r="M901" s="59">
        <f>countif('Current 2025 Points'!$G$11:$N$17,D901)</f>
        <v>0</v>
      </c>
    </row>
    <row r="902">
      <c r="A902" s="13">
        <v>901.0</v>
      </c>
      <c r="B902" s="13">
        <v>1385.0</v>
      </c>
      <c r="C902" s="14" t="s">
        <v>4697</v>
      </c>
      <c r="D902" s="14" t="s">
        <v>2098</v>
      </c>
      <c r="E902" s="14" t="s">
        <v>4698</v>
      </c>
      <c r="F902" s="15">
        <v>40.0</v>
      </c>
      <c r="I902" t="str">
        <f t="array" ref="I902">INDEX('Current 2025 Points'!$F$11:$F$77,MATCH(1,MMULT(--('Current 2025 Points'!$G$11:$N$17=D902),TRANSPOSE(COLUMN('Current 2025 Points'!$G$11:$N$17)^0)),0))</f>
        <v>#N/A</v>
      </c>
      <c r="J902" s="58"/>
      <c r="K902" s="58">
        <f>F902-IFERROR(VLOOKUP(D902,'Pre-transfer 2025 Ranking'!$D:$F,3,0),0)</f>
        <v>0</v>
      </c>
      <c r="L902">
        <f>countif('Pre-transfer 2025 Points'!$E$11:$L$17,D902)</f>
        <v>0</v>
      </c>
      <c r="M902" s="59">
        <f>countif('Current 2025 Points'!$G$11:$N$17,D902)</f>
        <v>0</v>
      </c>
    </row>
    <row r="903">
      <c r="A903" s="13">
        <v>902.0</v>
      </c>
      <c r="B903" s="13"/>
      <c r="C903" s="14" t="s">
        <v>351</v>
      </c>
      <c r="D903" s="14" t="s">
        <v>2099</v>
      </c>
      <c r="E903" s="14" t="s">
        <v>4699</v>
      </c>
      <c r="F903" s="15">
        <v>40.0</v>
      </c>
      <c r="I903" t="str">
        <f t="array" ref="I903">INDEX('Current 2025 Points'!$F$11:$F$77,MATCH(1,MMULT(--('Current 2025 Points'!$G$11:$N$17=D903),TRANSPOSE(COLUMN('Current 2025 Points'!$G$11:$N$17)^0)),0))</f>
        <v>#N/A</v>
      </c>
      <c r="J903" s="58"/>
      <c r="K903" s="58">
        <f>F903-IFERROR(VLOOKUP(D903,'Pre-transfer 2025 Ranking'!$D:$F,3,0),0)</f>
        <v>0</v>
      </c>
      <c r="L903">
        <f>countif('Pre-transfer 2025 Points'!$E$11:$L$17,D903)</f>
        <v>0</v>
      </c>
      <c r="M903" s="59">
        <f>countif('Current 2025 Points'!$G$11:$N$17,D903)</f>
        <v>0</v>
      </c>
    </row>
    <row r="904">
      <c r="A904" s="13">
        <v>903.0</v>
      </c>
      <c r="B904" s="13">
        <v>1024.0</v>
      </c>
      <c r="C904" s="14" t="s">
        <v>4473</v>
      </c>
      <c r="D904" s="14" t="s">
        <v>2100</v>
      </c>
      <c r="E904" s="14"/>
      <c r="F904" s="15">
        <v>40.0</v>
      </c>
      <c r="I904" t="str">
        <f t="array" ref="I904">INDEX('Current 2025 Points'!$F$11:$F$77,MATCH(1,MMULT(--('Current 2025 Points'!$G$11:$N$17=D904),TRANSPOSE(COLUMN('Current 2025 Points'!$G$11:$N$17)^0)),0))</f>
        <v>#N/A</v>
      </c>
      <c r="J904" s="58"/>
      <c r="K904" s="58">
        <f>F904-IFERROR(VLOOKUP(D904,'Pre-transfer 2025 Ranking'!$D:$F,3,0),0)</f>
        <v>10</v>
      </c>
      <c r="L904">
        <f>countif('Pre-transfer 2025 Points'!$E$11:$L$17,D904)</f>
        <v>0</v>
      </c>
      <c r="M904" s="59">
        <f>countif('Current 2025 Points'!$G$11:$N$17,D904)</f>
        <v>0</v>
      </c>
    </row>
    <row r="905">
      <c r="A905" s="13">
        <v>904.0</v>
      </c>
      <c r="B905" s="13">
        <v>453.0</v>
      </c>
      <c r="C905" s="14" t="s">
        <v>4700</v>
      </c>
      <c r="D905" s="14" t="s">
        <v>2101</v>
      </c>
      <c r="E905" s="14" t="s">
        <v>4701</v>
      </c>
      <c r="F905" s="15">
        <v>40.0</v>
      </c>
      <c r="I905" t="str">
        <f t="array" ref="I905">INDEX('Current 2025 Points'!$F$11:$F$77,MATCH(1,MMULT(--('Current 2025 Points'!$G$11:$N$17=D905),TRANSPOSE(COLUMN('Current 2025 Points'!$G$11:$N$17)^0)),0))</f>
        <v>#N/A</v>
      </c>
      <c r="J905" s="58"/>
      <c r="K905" s="58">
        <f>F905-IFERROR(VLOOKUP(D905,'Pre-transfer 2025 Ranking'!$D:$F,3,0),0)</f>
        <v>10</v>
      </c>
      <c r="L905">
        <f>countif('Pre-transfer 2025 Points'!$E$11:$L$17,D905)</f>
        <v>0</v>
      </c>
      <c r="M905" s="59">
        <f>countif('Current 2025 Points'!$G$11:$N$17,D905)</f>
        <v>0</v>
      </c>
    </row>
    <row r="906">
      <c r="A906" s="13">
        <v>905.0</v>
      </c>
      <c r="B906" s="13"/>
      <c r="C906" s="14" t="s">
        <v>351</v>
      </c>
      <c r="D906" s="14" t="s">
        <v>2102</v>
      </c>
      <c r="E906" s="14"/>
      <c r="F906" s="15">
        <v>40.0</v>
      </c>
      <c r="I906" t="str">
        <f t="array" ref="I906">INDEX('Current 2025 Points'!$F$11:$F$77,MATCH(1,MMULT(--('Current 2025 Points'!$G$11:$N$17=D906),TRANSPOSE(COLUMN('Current 2025 Points'!$G$11:$N$17)^0)),0))</f>
        <v>#N/A</v>
      </c>
      <c r="J906" s="58"/>
      <c r="K906" s="58">
        <f>F906-IFERROR(VLOOKUP(D906,'Pre-transfer 2025 Ranking'!$D:$F,3,0),0)</f>
        <v>10</v>
      </c>
      <c r="L906">
        <f>countif('Pre-transfer 2025 Points'!$E$11:$L$17,D906)</f>
        <v>0</v>
      </c>
      <c r="M906" s="59">
        <f>countif('Current 2025 Points'!$G$11:$N$17,D906)</f>
        <v>0</v>
      </c>
    </row>
    <row r="907">
      <c r="A907" s="13">
        <v>906.0</v>
      </c>
      <c r="B907" s="13">
        <v>2222.0</v>
      </c>
      <c r="C907" s="14" t="s">
        <v>4702</v>
      </c>
      <c r="D907" s="14" t="s">
        <v>1695</v>
      </c>
      <c r="E907" s="14" t="s">
        <v>720</v>
      </c>
      <c r="F907" s="15">
        <v>40.0</v>
      </c>
      <c r="I907" t="str">
        <f t="array" ref="I907">INDEX('Current 2025 Points'!$F$11:$F$77,MATCH(1,MMULT(--('Current 2025 Points'!$G$11:$N$17=D907),TRANSPOSE(COLUMN('Current 2025 Points'!$G$11:$N$17)^0)),0))</f>
        <v>#N/A</v>
      </c>
      <c r="J907" s="58"/>
      <c r="K907" s="58">
        <f>F907-IFERROR(VLOOKUP(D907,'Pre-transfer 2025 Ranking'!$D:$F,3,0),0)</f>
        <v>40</v>
      </c>
      <c r="L907">
        <f>countif('Pre-transfer 2025 Points'!$E$11:$L$17,D907)</f>
        <v>0</v>
      </c>
      <c r="M907" s="59">
        <f>countif('Current 2025 Points'!$G$11:$N$17,D907)</f>
        <v>0</v>
      </c>
    </row>
    <row r="908">
      <c r="A908" s="13">
        <v>907.0</v>
      </c>
      <c r="B908" s="13">
        <v>858.0</v>
      </c>
      <c r="C908" s="14" t="s">
        <v>737</v>
      </c>
      <c r="D908" s="14" t="s">
        <v>2103</v>
      </c>
      <c r="E908" s="14" t="s">
        <v>4703</v>
      </c>
      <c r="F908" s="15">
        <v>40.0</v>
      </c>
      <c r="I908" t="str">
        <f t="array" ref="I908">INDEX('Current 2025 Points'!$F$11:$F$77,MATCH(1,MMULT(--('Current 2025 Points'!$G$11:$N$17=D908),TRANSPOSE(COLUMN('Current 2025 Points'!$G$11:$N$17)^0)),0))</f>
        <v>#N/A</v>
      </c>
      <c r="J908" s="58"/>
      <c r="K908" s="58">
        <f>F908-IFERROR(VLOOKUP(D908,'Pre-transfer 2025 Ranking'!$D:$F,3,0),0)</f>
        <v>40</v>
      </c>
      <c r="L908">
        <f>countif('Pre-transfer 2025 Points'!$E$11:$L$17,D908)</f>
        <v>0</v>
      </c>
      <c r="M908" s="59">
        <f>countif('Current 2025 Points'!$G$11:$N$17,D908)</f>
        <v>0</v>
      </c>
    </row>
    <row r="909">
      <c r="A909" s="13">
        <v>908.0</v>
      </c>
      <c r="B909" s="13">
        <v>1073.0</v>
      </c>
      <c r="C909" s="14" t="s">
        <v>874</v>
      </c>
      <c r="D909" s="14" t="s">
        <v>2104</v>
      </c>
      <c r="E909" s="14" t="s">
        <v>4630</v>
      </c>
      <c r="F909" s="15">
        <v>40.0</v>
      </c>
      <c r="I909" t="str">
        <f t="array" ref="I909">INDEX('Current 2025 Points'!$F$11:$F$77,MATCH(1,MMULT(--('Current 2025 Points'!$G$11:$N$17=D909),TRANSPOSE(COLUMN('Current 2025 Points'!$G$11:$N$17)^0)),0))</f>
        <v>#N/A</v>
      </c>
      <c r="J909" s="58"/>
      <c r="K909" s="58">
        <f>F909-IFERROR(VLOOKUP(D909,'Pre-transfer 2025 Ranking'!$D:$F,3,0),0)</f>
        <v>40</v>
      </c>
      <c r="L909">
        <f>countif('Pre-transfer 2025 Points'!$E$11:$L$17,D909)</f>
        <v>0</v>
      </c>
      <c r="M909" s="59">
        <f>countif('Current 2025 Points'!$G$11:$N$17,D909)</f>
        <v>0</v>
      </c>
    </row>
    <row r="910">
      <c r="A910" s="13">
        <v>909.0</v>
      </c>
      <c r="B910" s="13">
        <v>505.0</v>
      </c>
      <c r="C910" s="14" t="s">
        <v>1415</v>
      </c>
      <c r="D910" s="14" t="s">
        <v>2105</v>
      </c>
      <c r="E910" s="14" t="s">
        <v>4671</v>
      </c>
      <c r="F910" s="15">
        <v>39.0</v>
      </c>
      <c r="I910" t="str">
        <f t="array" ref="I910">INDEX('Current 2025 Points'!$F$11:$F$77,MATCH(1,MMULT(--('Current 2025 Points'!$G$11:$N$17=D910),TRANSPOSE(COLUMN('Current 2025 Points'!$G$11:$N$17)^0)),0))</f>
        <v>#N/A</v>
      </c>
      <c r="J910" s="58"/>
      <c r="K910" s="58">
        <f>F910-IFERROR(VLOOKUP(D910,'Pre-transfer 2025 Ranking'!$D:$F,3,0),0)</f>
        <v>7</v>
      </c>
      <c r="L910">
        <f>countif('Pre-transfer 2025 Points'!$E$11:$L$17,D910)</f>
        <v>0</v>
      </c>
      <c r="M910" s="59">
        <f>countif('Current 2025 Points'!$G$11:$N$17,D910)</f>
        <v>0</v>
      </c>
    </row>
    <row r="911">
      <c r="A911" s="13">
        <v>910.0</v>
      </c>
      <c r="B911" s="13">
        <v>1163.0</v>
      </c>
      <c r="C911" s="14" t="s">
        <v>4417</v>
      </c>
      <c r="D911" s="14" t="s">
        <v>1800</v>
      </c>
      <c r="E911" s="14" t="s">
        <v>4704</v>
      </c>
      <c r="F911" s="15">
        <v>39.0</v>
      </c>
      <c r="I911" t="str">
        <f t="array" ref="I911">INDEX('Current 2025 Points'!$F$11:$F$77,MATCH(1,MMULT(--('Current 2025 Points'!$G$11:$N$17=D911),TRANSPOSE(COLUMN('Current 2025 Points'!$G$11:$N$17)^0)),0))</f>
        <v>#N/A</v>
      </c>
      <c r="J911" s="58"/>
      <c r="K911" s="58">
        <f>F911-IFERROR(VLOOKUP(D911,'Pre-transfer 2025 Ranking'!$D:$F,3,0),0)</f>
        <v>7</v>
      </c>
      <c r="L911">
        <f>countif('Pre-transfer 2025 Points'!$E$11:$L$17,D911)</f>
        <v>0</v>
      </c>
      <c r="M911" s="59">
        <f>countif('Current 2025 Points'!$G$11:$N$17,D911)</f>
        <v>0</v>
      </c>
    </row>
    <row r="912">
      <c r="A912" s="13">
        <v>911.0</v>
      </c>
      <c r="B912" s="14">
        <v>934.0</v>
      </c>
      <c r="C912" s="14" t="s">
        <v>4313</v>
      </c>
      <c r="D912" s="14" t="s">
        <v>2106</v>
      </c>
      <c r="E912" s="14" t="s">
        <v>4521</v>
      </c>
      <c r="F912" s="15">
        <v>39.0</v>
      </c>
      <c r="I912" t="str">
        <f t="array" ref="I912">INDEX('Current 2025 Points'!$F$11:$F$77,MATCH(1,MMULT(--('Current 2025 Points'!$G$11:$N$17=D912),TRANSPOSE(COLUMN('Current 2025 Points'!$G$11:$N$17)^0)),0))</f>
        <v>#N/A</v>
      </c>
      <c r="J912" s="58"/>
      <c r="K912" s="58">
        <f>F912-IFERROR(VLOOKUP(D912,'Pre-transfer 2025 Ranking'!$D:$F,3,0),0)</f>
        <v>1</v>
      </c>
      <c r="L912">
        <f>countif('Pre-transfer 2025 Points'!$E$11:$L$17,D912)</f>
        <v>0</v>
      </c>
      <c r="M912" s="59">
        <f>countif('Current 2025 Points'!$G$11:$N$17,D912)</f>
        <v>0</v>
      </c>
    </row>
    <row r="913">
      <c r="A913" s="13">
        <v>912.0</v>
      </c>
      <c r="B913" s="13">
        <v>1375.0</v>
      </c>
      <c r="C913" s="14" t="s">
        <v>1016</v>
      </c>
      <c r="D913" s="14" t="s">
        <v>1539</v>
      </c>
      <c r="E913" s="14" t="s">
        <v>465</v>
      </c>
      <c r="F913" s="15">
        <v>39.0</v>
      </c>
      <c r="I913" t="str">
        <f t="array" ref="I913">INDEX('Current 2025 Points'!$F$11:$F$77,MATCH(1,MMULT(--('Current 2025 Points'!$G$11:$N$17=D913),TRANSPOSE(COLUMN('Current 2025 Points'!$G$11:$N$17)^0)),0))</f>
        <v>#N/A</v>
      </c>
      <c r="J913" s="58"/>
      <c r="K913" s="58">
        <f>F913-IFERROR(VLOOKUP(D913,'Pre-transfer 2025 Ranking'!$D:$F,3,0),0)</f>
        <v>0</v>
      </c>
      <c r="L913">
        <f>countif('Pre-transfer 2025 Points'!$E$11:$L$17,D913)</f>
        <v>0</v>
      </c>
      <c r="M913" s="59">
        <f>countif('Current 2025 Points'!$G$11:$N$17,D913)</f>
        <v>0</v>
      </c>
    </row>
    <row r="914">
      <c r="A914" s="13">
        <v>913.0</v>
      </c>
      <c r="B914" s="13">
        <v>507.0</v>
      </c>
      <c r="C914" s="14" t="s">
        <v>4705</v>
      </c>
      <c r="D914" s="14" t="s">
        <v>815</v>
      </c>
      <c r="E914" s="14" t="s">
        <v>4317</v>
      </c>
      <c r="F914" s="15">
        <v>39.0</v>
      </c>
      <c r="I914" t="str">
        <f t="array" ref="I914">INDEX('Current 2025 Points'!$F$11:$F$77,MATCH(1,MMULT(--('Current 2025 Points'!$G$11:$N$17=D914),TRANSPOSE(COLUMN('Current 2025 Points'!$G$11:$N$17)^0)),0))</f>
        <v>#N/A</v>
      </c>
      <c r="J914" s="58"/>
      <c r="K914" s="58">
        <f>F914-IFERROR(VLOOKUP(D914,'Pre-transfer 2025 Ranking'!$D:$F,3,0),0)</f>
        <v>10</v>
      </c>
      <c r="L914">
        <f>countif('Pre-transfer 2025 Points'!$E$11:$L$17,D914)</f>
        <v>0</v>
      </c>
      <c r="M914" s="59">
        <f>countif('Current 2025 Points'!$G$11:$N$17,D914)</f>
        <v>0</v>
      </c>
    </row>
    <row r="915">
      <c r="A915" s="13">
        <v>914.0</v>
      </c>
      <c r="B915" s="14">
        <v>1075.0</v>
      </c>
      <c r="C915" s="14" t="s">
        <v>4706</v>
      </c>
      <c r="D915" s="14" t="s">
        <v>777</v>
      </c>
      <c r="E915" s="14" t="s">
        <v>4671</v>
      </c>
      <c r="F915" s="15">
        <v>39.0</v>
      </c>
      <c r="I915" t="str">
        <f t="array" ref="I915">INDEX('Current 2025 Points'!$F$11:$F$77,MATCH(1,MMULT(--('Current 2025 Points'!$G$11:$N$17=D915),TRANSPOSE(COLUMN('Current 2025 Points'!$G$11:$N$17)^0)),0))</f>
        <v>#N/A</v>
      </c>
      <c r="J915" s="58"/>
      <c r="K915" s="58">
        <f>F915-IFERROR(VLOOKUP(D915,'Pre-transfer 2025 Ranking'!$D:$F,3,0),0)</f>
        <v>15</v>
      </c>
      <c r="L915">
        <f>countif('Pre-transfer 2025 Points'!$E$11:$L$17,D915)</f>
        <v>0</v>
      </c>
      <c r="M915" s="59">
        <f>countif('Current 2025 Points'!$G$11:$N$17,D915)</f>
        <v>0</v>
      </c>
    </row>
    <row r="916">
      <c r="A916" s="13">
        <v>915.0</v>
      </c>
      <c r="B916" s="13">
        <v>778.0</v>
      </c>
      <c r="C916" s="14" t="s">
        <v>4377</v>
      </c>
      <c r="D916" s="14" t="s">
        <v>2107</v>
      </c>
      <c r="E916" s="14" t="s">
        <v>998</v>
      </c>
      <c r="F916" s="15">
        <v>39.0</v>
      </c>
      <c r="I916" t="str">
        <f t="array" ref="I916">INDEX('Current 2025 Points'!$F$11:$F$77,MATCH(1,MMULT(--('Current 2025 Points'!$G$11:$N$17=D916),TRANSPOSE(COLUMN('Current 2025 Points'!$G$11:$N$17)^0)),0))</f>
        <v>#N/A</v>
      </c>
      <c r="J916" s="58"/>
      <c r="K916" s="58">
        <f>F916-IFERROR(VLOOKUP(D916,'Pre-transfer 2025 Ranking'!$D:$F,3,0),0)</f>
        <v>30</v>
      </c>
      <c r="L916">
        <f>countif('Pre-transfer 2025 Points'!$E$11:$L$17,D916)</f>
        <v>0</v>
      </c>
      <c r="M916" s="59">
        <f>countif('Current 2025 Points'!$G$11:$N$17,D916)</f>
        <v>0</v>
      </c>
    </row>
    <row r="917">
      <c r="A917" s="13">
        <v>916.0</v>
      </c>
      <c r="B917" s="13">
        <v>762.0</v>
      </c>
      <c r="C917" s="14" t="s">
        <v>632</v>
      </c>
      <c r="D917" s="14" t="s">
        <v>2108</v>
      </c>
      <c r="E917" s="14" t="s">
        <v>332</v>
      </c>
      <c r="F917" s="15">
        <v>39.0</v>
      </c>
      <c r="I917" t="str">
        <f t="array" ref="I917">INDEX('Current 2025 Points'!$F$11:$F$77,MATCH(1,MMULT(--('Current 2025 Points'!$G$11:$N$17=D917),TRANSPOSE(COLUMN('Current 2025 Points'!$G$11:$N$17)^0)),0))</f>
        <v>#N/A</v>
      </c>
      <c r="J917" s="58"/>
      <c r="K917" s="58">
        <f>F917-IFERROR(VLOOKUP(D917,'Pre-transfer 2025 Ranking'!$D:$F,3,0),0)</f>
        <v>28</v>
      </c>
      <c r="L917">
        <f>countif('Pre-transfer 2025 Points'!$E$11:$L$17,D917)</f>
        <v>0</v>
      </c>
      <c r="M917" s="59">
        <f>countif('Current 2025 Points'!$G$11:$N$17,D917)</f>
        <v>0</v>
      </c>
    </row>
    <row r="918">
      <c r="A918" s="13">
        <v>917.0</v>
      </c>
      <c r="B918" s="14"/>
      <c r="C918" s="14" t="s">
        <v>351</v>
      </c>
      <c r="D918" s="14" t="s">
        <v>2109</v>
      </c>
      <c r="E918" s="14" t="s">
        <v>4388</v>
      </c>
      <c r="F918" s="15">
        <v>39.0</v>
      </c>
      <c r="I918" t="str">
        <f t="array" ref="I918">INDEX('Current 2025 Points'!$F$11:$F$77,MATCH(1,MMULT(--('Current 2025 Points'!$G$11:$N$17=D918),TRANSPOSE(COLUMN('Current 2025 Points'!$G$11:$N$17)^0)),0))</f>
        <v>#N/A</v>
      </c>
      <c r="J918" s="58"/>
      <c r="K918" s="58">
        <f>F918-IFERROR(VLOOKUP(D918,'Pre-transfer 2025 Ranking'!$D:$F,3,0),0)</f>
        <v>29</v>
      </c>
      <c r="L918">
        <f>countif('Pre-transfer 2025 Points'!$E$11:$L$17,D918)</f>
        <v>0</v>
      </c>
      <c r="M918" s="59">
        <f>countif('Current 2025 Points'!$G$11:$N$17,D918)</f>
        <v>0</v>
      </c>
    </row>
    <row r="919">
      <c r="A919" s="13">
        <v>918.0</v>
      </c>
      <c r="B919" s="13">
        <v>2008.0</v>
      </c>
      <c r="C919" s="14" t="s">
        <v>4707</v>
      </c>
      <c r="D919" s="14" t="s">
        <v>2110</v>
      </c>
      <c r="E919" s="14" t="s">
        <v>4708</v>
      </c>
      <c r="F919" s="15">
        <v>38.0</v>
      </c>
      <c r="I919" t="str">
        <f t="array" ref="I919">INDEX('Current 2025 Points'!$F$11:$F$77,MATCH(1,MMULT(--('Current 2025 Points'!$G$11:$N$17=D919),TRANSPOSE(COLUMN('Current 2025 Points'!$G$11:$N$17)^0)),0))</f>
        <v>#N/A</v>
      </c>
      <c r="J919" s="58"/>
      <c r="K919" s="58">
        <f>F919-IFERROR(VLOOKUP(D919,'Pre-transfer 2025 Ranking'!$D:$F,3,0),0)</f>
        <v>15</v>
      </c>
      <c r="L919">
        <f>countif('Pre-transfer 2025 Points'!$E$11:$L$17,D919)</f>
        <v>0</v>
      </c>
      <c r="M919" s="59">
        <f>countif('Current 2025 Points'!$G$11:$N$17,D919)</f>
        <v>0</v>
      </c>
    </row>
    <row r="920">
      <c r="A920" s="13">
        <v>919.0</v>
      </c>
      <c r="B920" s="13">
        <v>718.0</v>
      </c>
      <c r="C920" s="14" t="s">
        <v>4570</v>
      </c>
      <c r="D920" s="14" t="s">
        <v>2111</v>
      </c>
      <c r="E920" s="14" t="s">
        <v>139</v>
      </c>
      <c r="F920" s="15">
        <v>38.0</v>
      </c>
      <c r="I920" t="str">
        <f t="array" ref="I920">INDEX('Current 2025 Points'!$F$11:$F$77,MATCH(1,MMULT(--('Current 2025 Points'!$G$11:$N$17=D920),TRANSPOSE(COLUMN('Current 2025 Points'!$G$11:$N$17)^0)),0))</f>
        <v>#N/A</v>
      </c>
      <c r="J920" s="58"/>
      <c r="K920" s="58">
        <f>F920-IFERROR(VLOOKUP(D920,'Pre-transfer 2025 Ranking'!$D:$F,3,0),0)</f>
        <v>10</v>
      </c>
      <c r="L920">
        <f>countif('Pre-transfer 2025 Points'!$E$11:$L$17,D920)</f>
        <v>0</v>
      </c>
      <c r="M920" s="59">
        <f>countif('Current 2025 Points'!$G$11:$N$17,D920)</f>
        <v>0</v>
      </c>
    </row>
    <row r="921">
      <c r="A921" s="13">
        <v>920.0</v>
      </c>
      <c r="B921" s="13">
        <v>739.0</v>
      </c>
      <c r="C921" s="14" t="s">
        <v>523</v>
      </c>
      <c r="D921" s="14" t="s">
        <v>2112</v>
      </c>
      <c r="E921" s="14" t="s">
        <v>99</v>
      </c>
      <c r="F921" s="15">
        <v>38.0</v>
      </c>
      <c r="I921" t="str">
        <f t="array" ref="I921">INDEX('Current 2025 Points'!$F$11:$F$77,MATCH(1,MMULT(--('Current 2025 Points'!$G$11:$N$17=D921),TRANSPOSE(COLUMN('Current 2025 Points'!$G$11:$N$17)^0)),0))</f>
        <v>#N/A</v>
      </c>
      <c r="J921" s="58"/>
      <c r="K921" s="58">
        <f>F921-IFERROR(VLOOKUP(D921,'Pre-transfer 2025 Ranking'!$D:$F,3,0),0)</f>
        <v>5</v>
      </c>
      <c r="L921">
        <f>countif('Pre-transfer 2025 Points'!$E$11:$L$17,D921)</f>
        <v>0</v>
      </c>
      <c r="M921" s="59">
        <f>countif('Current 2025 Points'!$G$11:$N$17,D921)</f>
        <v>0</v>
      </c>
    </row>
    <row r="922">
      <c r="A922" s="13">
        <v>921.0</v>
      </c>
      <c r="B922" s="13"/>
      <c r="C922" s="14" t="s">
        <v>351</v>
      </c>
      <c r="D922" s="14" t="s">
        <v>2113</v>
      </c>
      <c r="E922" s="14" t="s">
        <v>4541</v>
      </c>
      <c r="F922" s="15">
        <v>38.0</v>
      </c>
      <c r="I922" t="str">
        <f t="array" ref="I922">INDEX('Current 2025 Points'!$F$11:$F$77,MATCH(1,MMULT(--('Current 2025 Points'!$G$11:$N$17=D922),TRANSPOSE(COLUMN('Current 2025 Points'!$G$11:$N$17)^0)),0))</f>
        <v>#N/A</v>
      </c>
      <c r="J922" s="58"/>
      <c r="K922" s="58">
        <f>F922-IFERROR(VLOOKUP(D922,'Pre-transfer 2025 Ranking'!$D:$F,3,0),0)</f>
        <v>10</v>
      </c>
      <c r="L922">
        <f>countif('Pre-transfer 2025 Points'!$E$11:$L$17,D922)</f>
        <v>0</v>
      </c>
      <c r="M922" s="59">
        <f>countif('Current 2025 Points'!$G$11:$N$17,D922)</f>
        <v>0</v>
      </c>
    </row>
    <row r="923">
      <c r="A923" s="13">
        <v>922.0</v>
      </c>
      <c r="B923" s="13">
        <v>637.0</v>
      </c>
      <c r="C923" s="14" t="s">
        <v>4437</v>
      </c>
      <c r="D923" s="14" t="s">
        <v>159</v>
      </c>
      <c r="E923" s="14" t="s">
        <v>121</v>
      </c>
      <c r="F923" s="15">
        <v>38.0</v>
      </c>
      <c r="I923" t="str">
        <f t="array" ref="I923">INDEX('Current 2025 Points'!$F$11:$F$77,MATCH(1,MMULT(--('Current 2025 Points'!$G$11:$N$17=D923),TRANSPOSE(COLUMN('Current 2025 Points'!$G$11:$N$17)^0)),0))</f>
        <v>#N/A</v>
      </c>
      <c r="J923" s="58"/>
      <c r="K923" s="58">
        <f>F923-IFERROR(VLOOKUP(D923,'Pre-transfer 2025 Ranking'!$D:$F,3,0),0)</f>
        <v>34</v>
      </c>
      <c r="L923">
        <f>countif('Pre-transfer 2025 Points'!$E$11:$L$17,D923)</f>
        <v>0</v>
      </c>
      <c r="M923" s="59">
        <f>countif('Current 2025 Points'!$G$11:$N$17,D923)</f>
        <v>0</v>
      </c>
    </row>
    <row r="924">
      <c r="A924" s="13">
        <v>923.0</v>
      </c>
      <c r="B924" s="13">
        <v>750.0</v>
      </c>
      <c r="C924" s="14" t="s">
        <v>4428</v>
      </c>
      <c r="D924" s="14" t="s">
        <v>2114</v>
      </c>
      <c r="E924" s="14" t="s">
        <v>629</v>
      </c>
      <c r="F924" s="15">
        <v>38.0</v>
      </c>
      <c r="I924" t="str">
        <f t="array" ref="I924">INDEX('Current 2025 Points'!$F$11:$F$77,MATCH(1,MMULT(--('Current 2025 Points'!$G$11:$N$17=D924),TRANSPOSE(COLUMN('Current 2025 Points'!$G$11:$N$17)^0)),0))</f>
        <v>#N/A</v>
      </c>
      <c r="J924" s="58"/>
      <c r="K924" s="58">
        <f>F924-IFERROR(VLOOKUP(D924,'Pre-transfer 2025 Ranking'!$D:$F,3,0),0)</f>
        <v>15</v>
      </c>
      <c r="L924">
        <f>countif('Pre-transfer 2025 Points'!$E$11:$L$17,D924)</f>
        <v>0</v>
      </c>
      <c r="M924" s="59">
        <f>countif('Current 2025 Points'!$G$11:$N$17,D924)</f>
        <v>0</v>
      </c>
    </row>
    <row r="925">
      <c r="A925" s="13">
        <v>924.0</v>
      </c>
      <c r="B925" s="13">
        <v>1646.0</v>
      </c>
      <c r="C925" s="14" t="s">
        <v>4709</v>
      </c>
      <c r="D925" s="14" t="s">
        <v>487</v>
      </c>
      <c r="E925" s="14" t="s">
        <v>4423</v>
      </c>
      <c r="F925" s="15">
        <v>38.0</v>
      </c>
      <c r="I925" t="str">
        <f t="array" ref="I925">INDEX('Current 2025 Points'!$F$11:$F$77,MATCH(1,MMULT(--('Current 2025 Points'!$G$11:$N$17=D925),TRANSPOSE(COLUMN('Current 2025 Points'!$G$11:$N$17)^0)),0))</f>
        <v>#N/A</v>
      </c>
      <c r="J925" s="58"/>
      <c r="K925" s="58">
        <f>F925-IFERROR(VLOOKUP(D925,'Pre-transfer 2025 Ranking'!$D:$F,3,0),0)</f>
        <v>35</v>
      </c>
      <c r="L925">
        <f>countif('Pre-transfer 2025 Points'!$E$11:$L$17,D925)</f>
        <v>0</v>
      </c>
      <c r="M925" s="59">
        <f>countif('Current 2025 Points'!$G$11:$N$17,D925)</f>
        <v>0</v>
      </c>
    </row>
    <row r="926">
      <c r="A926" s="13">
        <v>925.0</v>
      </c>
      <c r="B926" s="13">
        <v>1847.0</v>
      </c>
      <c r="C926" s="14" t="s">
        <v>4710</v>
      </c>
      <c r="D926" s="14" t="s">
        <v>2115</v>
      </c>
      <c r="E926" s="14" t="s">
        <v>440</v>
      </c>
      <c r="F926" s="15">
        <v>38.0</v>
      </c>
      <c r="I926" t="str">
        <f t="array" ref="I926">INDEX('Current 2025 Points'!$F$11:$F$77,MATCH(1,MMULT(--('Current 2025 Points'!$G$11:$N$17=D926),TRANSPOSE(COLUMN('Current 2025 Points'!$G$11:$N$17)^0)),0))</f>
        <v>#N/A</v>
      </c>
      <c r="J926" s="58"/>
      <c r="K926" s="58">
        <f>F926-IFERROR(VLOOKUP(D926,'Pre-transfer 2025 Ranking'!$D:$F,3,0),0)</f>
        <v>34</v>
      </c>
      <c r="L926">
        <f>countif('Pre-transfer 2025 Points'!$E$11:$L$17,D926)</f>
        <v>0</v>
      </c>
      <c r="M926" s="59">
        <f>countif('Current 2025 Points'!$G$11:$N$17,D926)</f>
        <v>0</v>
      </c>
    </row>
    <row r="927">
      <c r="A927" s="13">
        <v>926.0</v>
      </c>
      <c r="B927" s="14">
        <v>656.0</v>
      </c>
      <c r="C927" s="14" t="s">
        <v>4711</v>
      </c>
      <c r="D927" s="14" t="s">
        <v>1188</v>
      </c>
      <c r="E927" s="14"/>
      <c r="F927" s="15">
        <v>37.0</v>
      </c>
      <c r="I927" t="str">
        <f t="array" ref="I927">INDEX('Current 2025 Points'!$F$11:$F$77,MATCH(1,MMULT(--('Current 2025 Points'!$G$11:$N$17=D927),TRANSPOSE(COLUMN('Current 2025 Points'!$G$11:$N$17)^0)),0))</f>
        <v>#N/A</v>
      </c>
      <c r="J927" s="58"/>
      <c r="K927" s="58">
        <f>F927-IFERROR(VLOOKUP(D927,'Pre-transfer 2025 Ranking'!$D:$F,3,0),0)</f>
        <v>1</v>
      </c>
      <c r="L927">
        <f>countif('Pre-transfer 2025 Points'!$E$11:$L$17,D927)</f>
        <v>0</v>
      </c>
      <c r="M927" s="59">
        <f>countif('Current 2025 Points'!$G$11:$N$17,D927)</f>
        <v>0</v>
      </c>
    </row>
    <row r="928">
      <c r="A928" s="13">
        <v>927.0</v>
      </c>
      <c r="B928" s="13">
        <v>1422.0</v>
      </c>
      <c r="C928" s="14" t="s">
        <v>639</v>
      </c>
      <c r="D928" s="14" t="s">
        <v>276</v>
      </c>
      <c r="E928" s="14" t="s">
        <v>98</v>
      </c>
      <c r="F928" s="15">
        <v>37.0</v>
      </c>
      <c r="I928" t="str">
        <f t="array" ref="I928">INDEX('Current 2025 Points'!$F$11:$F$77,MATCH(1,MMULT(--('Current 2025 Points'!$G$11:$N$17=D928),TRANSPOSE(COLUMN('Current 2025 Points'!$G$11:$N$17)^0)),0))</f>
        <v>#N/A</v>
      </c>
      <c r="J928" s="58"/>
      <c r="K928" s="58">
        <f>F928-IFERROR(VLOOKUP(D928,'Pre-transfer 2025 Ranking'!$D:$F,3,0),0)</f>
        <v>15</v>
      </c>
      <c r="L928">
        <f>countif('Pre-transfer 2025 Points'!$E$11:$L$17,D928)</f>
        <v>0</v>
      </c>
      <c r="M928" s="59">
        <f>countif('Current 2025 Points'!$G$11:$N$17,D928)</f>
        <v>0</v>
      </c>
    </row>
    <row r="929">
      <c r="A929" s="13">
        <v>928.0</v>
      </c>
      <c r="B929" s="13">
        <v>277.0</v>
      </c>
      <c r="C929" s="14" t="s">
        <v>4712</v>
      </c>
      <c r="D929" s="14" t="s">
        <v>1595</v>
      </c>
      <c r="E929" s="14" t="s">
        <v>4408</v>
      </c>
      <c r="F929" s="15">
        <v>37.0</v>
      </c>
      <c r="I929" t="str">
        <f t="array" ref="I929">INDEX('Current 2025 Points'!$F$11:$F$77,MATCH(1,MMULT(--('Current 2025 Points'!$G$11:$N$17=D929),TRANSPOSE(COLUMN('Current 2025 Points'!$G$11:$N$17)^0)),0))</f>
        <v>#N/A</v>
      </c>
      <c r="J929" s="58"/>
      <c r="K929" s="58">
        <f>F929-IFERROR(VLOOKUP(D929,'Pre-transfer 2025 Ranking'!$D:$F,3,0),0)</f>
        <v>0</v>
      </c>
      <c r="L929">
        <f>countif('Pre-transfer 2025 Points'!$E$11:$L$17,D929)</f>
        <v>0</v>
      </c>
      <c r="M929" s="59">
        <f>countif('Current 2025 Points'!$G$11:$N$17,D929)</f>
        <v>0</v>
      </c>
    </row>
    <row r="930">
      <c r="A930" s="13">
        <v>929.0</v>
      </c>
      <c r="B930" s="13">
        <v>1152.0</v>
      </c>
      <c r="C930" s="14" t="s">
        <v>747</v>
      </c>
      <c r="D930" s="14" t="s">
        <v>2116</v>
      </c>
      <c r="E930" s="14" t="s">
        <v>128</v>
      </c>
      <c r="F930" s="15">
        <v>37.0</v>
      </c>
      <c r="I930" t="str">
        <f t="array" ref="I930">INDEX('Current 2025 Points'!$F$11:$F$77,MATCH(1,MMULT(--('Current 2025 Points'!$G$11:$N$17=D930),TRANSPOSE(COLUMN('Current 2025 Points'!$G$11:$N$17)^0)),0))</f>
        <v>#N/A</v>
      </c>
      <c r="J930" s="58"/>
      <c r="K930" s="58">
        <f>F930-IFERROR(VLOOKUP(D930,'Pre-transfer 2025 Ranking'!$D:$F,3,0),0)</f>
        <v>15</v>
      </c>
      <c r="L930">
        <f>countif('Pre-transfer 2025 Points'!$E$11:$L$17,D930)</f>
        <v>0</v>
      </c>
      <c r="M930" s="59">
        <f>countif('Current 2025 Points'!$G$11:$N$17,D930)</f>
        <v>0</v>
      </c>
    </row>
    <row r="931">
      <c r="A931" s="13">
        <v>930.0</v>
      </c>
      <c r="B931" s="13">
        <v>1996.0</v>
      </c>
      <c r="C931" s="14" t="s">
        <v>4713</v>
      </c>
      <c r="D931" s="14" t="s">
        <v>1201</v>
      </c>
      <c r="E931" s="14" t="s">
        <v>4689</v>
      </c>
      <c r="F931" s="15">
        <v>37.0</v>
      </c>
      <c r="I931" t="str">
        <f t="array" ref="I931">INDEX('Current 2025 Points'!$F$11:$F$77,MATCH(1,MMULT(--('Current 2025 Points'!$G$11:$N$17=D931),TRANSPOSE(COLUMN('Current 2025 Points'!$G$11:$N$17)^0)),0))</f>
        <v>#N/A</v>
      </c>
      <c r="J931" s="58"/>
      <c r="K931" s="58">
        <f>F931-IFERROR(VLOOKUP(D931,'Pre-transfer 2025 Ranking'!$D:$F,3,0),0)</f>
        <v>0</v>
      </c>
      <c r="L931">
        <f>countif('Pre-transfer 2025 Points'!$E$11:$L$17,D931)</f>
        <v>0</v>
      </c>
      <c r="M931" s="59">
        <f>countif('Current 2025 Points'!$G$11:$N$17,D931)</f>
        <v>0</v>
      </c>
    </row>
    <row r="932">
      <c r="A932" s="13">
        <v>931.0</v>
      </c>
      <c r="B932" s="13"/>
      <c r="C932" s="14" t="s">
        <v>351</v>
      </c>
      <c r="D932" s="14" t="s">
        <v>2117</v>
      </c>
      <c r="E932" s="14" t="s">
        <v>4689</v>
      </c>
      <c r="F932" s="15">
        <v>37.0</v>
      </c>
      <c r="I932" t="str">
        <f t="array" ref="I932">INDEX('Current 2025 Points'!$F$11:$F$77,MATCH(1,MMULT(--('Current 2025 Points'!$G$11:$N$17=D932),TRANSPOSE(COLUMN('Current 2025 Points'!$G$11:$N$17)^0)),0))</f>
        <v>#N/A</v>
      </c>
      <c r="J932" s="58"/>
      <c r="K932" s="58">
        <f>F932-IFERROR(VLOOKUP(D932,'Pre-transfer 2025 Ranking'!$D:$F,3,0),0)</f>
        <v>32</v>
      </c>
      <c r="L932">
        <f>countif('Pre-transfer 2025 Points'!$E$11:$L$17,D932)</f>
        <v>0</v>
      </c>
      <c r="M932" s="59">
        <f>countif('Current 2025 Points'!$G$11:$N$17,D932)</f>
        <v>0</v>
      </c>
    </row>
    <row r="933">
      <c r="A933" s="13">
        <v>932.0</v>
      </c>
      <c r="B933" s="14">
        <v>910.0</v>
      </c>
      <c r="C933" s="14" t="s">
        <v>151</v>
      </c>
      <c r="D933" s="14" t="s">
        <v>2118</v>
      </c>
      <c r="E933" s="14"/>
      <c r="F933" s="15">
        <v>37.0</v>
      </c>
      <c r="I933" t="str">
        <f t="array" ref="I933">INDEX('Current 2025 Points'!$F$11:$F$77,MATCH(1,MMULT(--('Current 2025 Points'!$G$11:$N$17=D933),TRANSPOSE(COLUMN('Current 2025 Points'!$G$11:$N$17)^0)),0))</f>
        <v>#N/A</v>
      </c>
      <c r="J933" s="58"/>
      <c r="K933" s="58">
        <f>F933-IFERROR(VLOOKUP(D933,'Pre-transfer 2025 Ranking'!$D:$F,3,0),0)</f>
        <v>0</v>
      </c>
      <c r="L933">
        <f>countif('Pre-transfer 2025 Points'!$E$11:$L$17,D933)</f>
        <v>0</v>
      </c>
      <c r="M933" s="59">
        <f>countif('Current 2025 Points'!$G$11:$N$17,D933)</f>
        <v>0</v>
      </c>
    </row>
    <row r="934">
      <c r="A934" s="13">
        <v>933.0</v>
      </c>
      <c r="B934" s="13">
        <v>1121.0</v>
      </c>
      <c r="C934" s="14" t="s">
        <v>4714</v>
      </c>
      <c r="D934" s="14" t="s">
        <v>1083</v>
      </c>
      <c r="E934" s="14" t="s">
        <v>994</v>
      </c>
      <c r="F934" s="15">
        <v>37.0</v>
      </c>
      <c r="I934" t="str">
        <f t="array" ref="I934">INDEX('Current 2025 Points'!$F$11:$F$77,MATCH(1,MMULT(--('Current 2025 Points'!$G$11:$N$17=D934),TRANSPOSE(COLUMN('Current 2025 Points'!$G$11:$N$17)^0)),0))</f>
        <v>#N/A</v>
      </c>
      <c r="J934" s="58"/>
      <c r="K934" s="58">
        <f>F934-IFERROR(VLOOKUP(D934,'Pre-transfer 2025 Ranking'!$D:$F,3,0),0)</f>
        <v>0</v>
      </c>
      <c r="L934">
        <f>countif('Pre-transfer 2025 Points'!$E$11:$L$17,D934)</f>
        <v>0</v>
      </c>
      <c r="M934" s="59">
        <f>countif('Current 2025 Points'!$G$11:$N$17,D934)</f>
        <v>0</v>
      </c>
    </row>
    <row r="935">
      <c r="A935" s="13">
        <v>934.0</v>
      </c>
      <c r="B935" s="13">
        <v>2185.0</v>
      </c>
      <c r="C935" s="14" t="s">
        <v>4715</v>
      </c>
      <c r="D935" s="14" t="s">
        <v>2119</v>
      </c>
      <c r="E935" s="14" t="s">
        <v>4716</v>
      </c>
      <c r="F935" s="15">
        <v>36.0</v>
      </c>
      <c r="I935" t="str">
        <f t="array" ref="I935">INDEX('Current 2025 Points'!$F$11:$F$77,MATCH(1,MMULT(--('Current 2025 Points'!$G$11:$N$17=D935),TRANSPOSE(COLUMN('Current 2025 Points'!$G$11:$N$17)^0)),0))</f>
        <v>#N/A</v>
      </c>
      <c r="J935" s="58"/>
      <c r="K935" s="58">
        <f>F935-IFERROR(VLOOKUP(D935,'Pre-transfer 2025 Ranking'!$D:$F,3,0),0)</f>
        <v>6</v>
      </c>
      <c r="L935">
        <f>countif('Pre-transfer 2025 Points'!$E$11:$L$17,D935)</f>
        <v>0</v>
      </c>
      <c r="M935" s="59">
        <f>countif('Current 2025 Points'!$G$11:$N$17,D935)</f>
        <v>0</v>
      </c>
    </row>
    <row r="936">
      <c r="A936" s="13">
        <v>935.0</v>
      </c>
      <c r="B936" s="14"/>
      <c r="C936" s="14" t="s">
        <v>351</v>
      </c>
      <c r="D936" s="14" t="s">
        <v>412</v>
      </c>
      <c r="E936" s="14" t="s">
        <v>440</v>
      </c>
      <c r="F936" s="15">
        <v>36.0</v>
      </c>
      <c r="I936" t="str">
        <f t="array" ref="I936">INDEX('Current 2025 Points'!$F$11:$F$77,MATCH(1,MMULT(--('Current 2025 Points'!$G$11:$N$17=D936),TRANSPOSE(COLUMN('Current 2025 Points'!$G$11:$N$17)^0)),0))</f>
        <v>#N/A</v>
      </c>
      <c r="J936" s="58"/>
      <c r="K936" s="58">
        <f>F936-IFERROR(VLOOKUP(D936,'Pre-transfer 2025 Ranking'!$D:$F,3,0),0)</f>
        <v>3</v>
      </c>
      <c r="L936">
        <f>countif('Pre-transfer 2025 Points'!$E$11:$L$17,D936)</f>
        <v>0</v>
      </c>
      <c r="M936" s="59">
        <f>countif('Current 2025 Points'!$G$11:$N$17,D936)</f>
        <v>0</v>
      </c>
    </row>
    <row r="937">
      <c r="A937" s="13">
        <v>936.0</v>
      </c>
      <c r="B937" s="14">
        <v>949.0</v>
      </c>
      <c r="C937" s="14" t="s">
        <v>4362</v>
      </c>
      <c r="D937" s="14" t="s">
        <v>2120</v>
      </c>
      <c r="E937" s="14" t="s">
        <v>4612</v>
      </c>
      <c r="F937" s="15">
        <v>36.0</v>
      </c>
      <c r="I937" t="str">
        <f t="array" ref="I937">INDEX('Current 2025 Points'!$F$11:$F$77,MATCH(1,MMULT(--('Current 2025 Points'!$G$11:$N$17=D937),TRANSPOSE(COLUMN('Current 2025 Points'!$G$11:$N$17)^0)),0))</f>
        <v>#N/A</v>
      </c>
      <c r="J937" s="58"/>
      <c r="K937" s="58">
        <f>F937-IFERROR(VLOOKUP(D937,'Pre-transfer 2025 Ranking'!$D:$F,3,0),0)</f>
        <v>21</v>
      </c>
      <c r="L937">
        <f>countif('Pre-transfer 2025 Points'!$E$11:$L$17,D937)</f>
        <v>0</v>
      </c>
      <c r="M937" s="59">
        <f>countif('Current 2025 Points'!$G$11:$N$17,D937)</f>
        <v>0</v>
      </c>
    </row>
    <row r="938">
      <c r="A938" s="13">
        <v>937.0</v>
      </c>
      <c r="B938" s="13">
        <v>576.0</v>
      </c>
      <c r="C938" s="14" t="s">
        <v>958</v>
      </c>
      <c r="D938" s="14" t="s">
        <v>2121</v>
      </c>
      <c r="E938" s="14" t="s">
        <v>4322</v>
      </c>
      <c r="F938" s="15">
        <v>36.0</v>
      </c>
      <c r="I938" t="str">
        <f t="array" ref="I938">INDEX('Current 2025 Points'!$F$11:$F$77,MATCH(1,MMULT(--('Current 2025 Points'!$G$11:$N$17=D938),TRANSPOSE(COLUMN('Current 2025 Points'!$G$11:$N$17)^0)),0))</f>
        <v>#N/A</v>
      </c>
      <c r="J938" s="58"/>
      <c r="K938" s="58">
        <f>F938-IFERROR(VLOOKUP(D938,'Pre-transfer 2025 Ranking'!$D:$F,3,0),0)</f>
        <v>15</v>
      </c>
      <c r="L938">
        <f>countif('Pre-transfer 2025 Points'!$E$11:$L$17,D938)</f>
        <v>0</v>
      </c>
      <c r="M938" s="59">
        <f>countif('Current 2025 Points'!$G$11:$N$17,D938)</f>
        <v>0</v>
      </c>
    </row>
    <row r="939">
      <c r="A939" s="13">
        <v>938.0</v>
      </c>
      <c r="B939" s="13">
        <v>776.0</v>
      </c>
      <c r="C939" s="14" t="s">
        <v>4717</v>
      </c>
      <c r="D939" s="14" t="s">
        <v>2122</v>
      </c>
      <c r="E939" s="14" t="s">
        <v>998</v>
      </c>
      <c r="F939" s="15">
        <v>36.0</v>
      </c>
      <c r="I939" t="str">
        <f t="array" ref="I939">INDEX('Current 2025 Points'!$F$11:$F$77,MATCH(1,MMULT(--('Current 2025 Points'!$G$11:$N$17=D939),TRANSPOSE(COLUMN('Current 2025 Points'!$G$11:$N$17)^0)),0))</f>
        <v>#N/A</v>
      </c>
      <c r="J939" s="58"/>
      <c r="K939" s="58">
        <f>F939-IFERROR(VLOOKUP(D939,'Pre-transfer 2025 Ranking'!$D:$F,3,0),0)</f>
        <v>14</v>
      </c>
      <c r="L939">
        <f>countif('Pre-transfer 2025 Points'!$E$11:$L$17,D939)</f>
        <v>0</v>
      </c>
      <c r="M939" s="59">
        <f>countif('Current 2025 Points'!$G$11:$N$17,D939)</f>
        <v>0</v>
      </c>
    </row>
    <row r="940">
      <c r="A940" s="13">
        <v>939.0</v>
      </c>
      <c r="B940" s="13">
        <v>771.0</v>
      </c>
      <c r="C940" s="14" t="s">
        <v>1315</v>
      </c>
      <c r="D940" s="14" t="s">
        <v>1307</v>
      </c>
      <c r="E940" s="14" t="s">
        <v>704</v>
      </c>
      <c r="F940" s="15">
        <v>36.0</v>
      </c>
      <c r="I940" t="str">
        <f t="array" ref="I940">INDEX('Current 2025 Points'!$F$11:$F$77,MATCH(1,MMULT(--('Current 2025 Points'!$G$11:$N$17=D940),TRANSPOSE(COLUMN('Current 2025 Points'!$G$11:$N$17)^0)),0))</f>
        <v>#N/A</v>
      </c>
      <c r="J940" s="58"/>
      <c r="K940" s="58">
        <f>F940-IFERROR(VLOOKUP(D940,'Pre-transfer 2025 Ranking'!$D:$F,3,0),0)</f>
        <v>19</v>
      </c>
      <c r="L940">
        <f>countif('Pre-transfer 2025 Points'!$E$11:$L$17,D940)</f>
        <v>0</v>
      </c>
      <c r="M940" s="59">
        <f>countif('Current 2025 Points'!$G$11:$N$17,D940)</f>
        <v>0</v>
      </c>
    </row>
    <row r="941">
      <c r="A941" s="13">
        <v>940.0</v>
      </c>
      <c r="B941" s="13">
        <v>1134.0</v>
      </c>
      <c r="C941" s="14" t="s">
        <v>489</v>
      </c>
      <c r="D941" s="14" t="s">
        <v>2123</v>
      </c>
      <c r="E941" s="14"/>
      <c r="F941" s="15">
        <v>36.0</v>
      </c>
      <c r="I941" t="str">
        <f t="array" ref="I941">INDEX('Current 2025 Points'!$F$11:$F$77,MATCH(1,MMULT(--('Current 2025 Points'!$G$11:$N$17=D941),TRANSPOSE(COLUMN('Current 2025 Points'!$G$11:$N$17)^0)),0))</f>
        <v>#N/A</v>
      </c>
      <c r="J941" s="58"/>
      <c r="K941" s="58">
        <f>F941-IFERROR(VLOOKUP(D941,'Pre-transfer 2025 Ranking'!$D:$F,3,0),0)</f>
        <v>0</v>
      </c>
      <c r="L941">
        <f>countif('Pre-transfer 2025 Points'!$E$11:$L$17,D941)</f>
        <v>0</v>
      </c>
      <c r="M941" s="59">
        <f>countif('Current 2025 Points'!$G$11:$N$17,D941)</f>
        <v>0</v>
      </c>
    </row>
    <row r="942">
      <c r="A942" s="13">
        <v>941.0</v>
      </c>
      <c r="B942" s="13">
        <v>1119.0</v>
      </c>
      <c r="C942" s="14" t="s">
        <v>4718</v>
      </c>
      <c r="D942" s="14" t="s">
        <v>2124</v>
      </c>
      <c r="E942" s="14" t="s">
        <v>4719</v>
      </c>
      <c r="F942" s="15">
        <v>36.0</v>
      </c>
      <c r="I942" t="str">
        <f t="array" ref="I942">INDEX('Current 2025 Points'!$F$11:$F$77,MATCH(1,MMULT(--('Current 2025 Points'!$G$11:$N$17=D942),TRANSPOSE(COLUMN('Current 2025 Points'!$G$11:$N$17)^0)),0))</f>
        <v>#N/A</v>
      </c>
      <c r="J942" s="58"/>
      <c r="K942" s="58">
        <f>F942-IFERROR(VLOOKUP(D942,'Pre-transfer 2025 Ranking'!$D:$F,3,0),0)</f>
        <v>10</v>
      </c>
      <c r="L942">
        <f>countif('Pre-transfer 2025 Points'!$E$11:$L$17,D942)</f>
        <v>0</v>
      </c>
      <c r="M942" s="59">
        <f>countif('Current 2025 Points'!$G$11:$N$17,D942)</f>
        <v>0</v>
      </c>
    </row>
    <row r="943">
      <c r="A943" s="13">
        <v>942.0</v>
      </c>
      <c r="B943" s="13"/>
      <c r="C943" s="14" t="s">
        <v>351</v>
      </c>
      <c r="D943" s="14" t="s">
        <v>1722</v>
      </c>
      <c r="E943" s="14" t="s">
        <v>4526</v>
      </c>
      <c r="F943" s="15">
        <v>36.0</v>
      </c>
      <c r="I943" t="str">
        <f t="array" ref="I943">INDEX('Current 2025 Points'!$F$11:$F$77,MATCH(1,MMULT(--('Current 2025 Points'!$G$11:$N$17=D943),TRANSPOSE(COLUMN('Current 2025 Points'!$G$11:$N$17)^0)),0))</f>
        <v>#N/A</v>
      </c>
      <c r="J943" s="58"/>
      <c r="K943" s="58">
        <f>F943-IFERROR(VLOOKUP(D943,'Pre-transfer 2025 Ranking'!$D:$F,3,0),0)</f>
        <v>2</v>
      </c>
      <c r="L943">
        <f>countif('Pre-transfer 2025 Points'!$E$11:$L$17,D943)</f>
        <v>0</v>
      </c>
      <c r="M943" s="59">
        <f>countif('Current 2025 Points'!$G$11:$N$17,D943)</f>
        <v>0</v>
      </c>
    </row>
    <row r="944">
      <c r="A944" s="13">
        <v>943.0</v>
      </c>
      <c r="B944" s="13">
        <v>1186.0</v>
      </c>
      <c r="C944" s="14" t="s">
        <v>4720</v>
      </c>
      <c r="D944" s="14" t="s">
        <v>2125</v>
      </c>
      <c r="E944" s="14" t="s">
        <v>4721</v>
      </c>
      <c r="F944" s="15">
        <v>36.0</v>
      </c>
      <c r="I944" t="str">
        <f t="array" ref="I944">INDEX('Current 2025 Points'!$F$11:$F$77,MATCH(1,MMULT(--('Current 2025 Points'!$G$11:$N$17=D944),TRANSPOSE(COLUMN('Current 2025 Points'!$G$11:$N$17)^0)),0))</f>
        <v>#N/A</v>
      </c>
      <c r="J944" s="58"/>
      <c r="K944" s="58">
        <f>F944-IFERROR(VLOOKUP(D944,'Pre-transfer 2025 Ranking'!$D:$F,3,0),0)</f>
        <v>32</v>
      </c>
      <c r="L944">
        <f>countif('Pre-transfer 2025 Points'!$E$11:$L$17,D944)</f>
        <v>0</v>
      </c>
      <c r="M944" s="59">
        <f>countif('Current 2025 Points'!$G$11:$N$17,D944)</f>
        <v>0</v>
      </c>
    </row>
    <row r="945">
      <c r="A945" s="13">
        <v>944.0</v>
      </c>
      <c r="B945" s="13">
        <v>1474.0</v>
      </c>
      <c r="C945" s="14" t="s">
        <v>4722</v>
      </c>
      <c r="D945" s="14" t="s">
        <v>914</v>
      </c>
      <c r="E945" s="14" t="s">
        <v>137</v>
      </c>
      <c r="F945" s="15">
        <v>35.0</v>
      </c>
      <c r="I945" t="str">
        <f t="array" ref="I945">INDEX('Current 2025 Points'!$F$11:$F$77,MATCH(1,MMULT(--('Current 2025 Points'!$G$11:$N$17=D945),TRANSPOSE(COLUMN('Current 2025 Points'!$G$11:$N$17)^0)),0))</f>
        <v>#N/A</v>
      </c>
      <c r="J945" s="58"/>
      <c r="K945" s="58">
        <f>F945-IFERROR(VLOOKUP(D945,'Pre-transfer 2025 Ranking'!$D:$F,3,0),0)</f>
        <v>5</v>
      </c>
      <c r="L945">
        <f>countif('Pre-transfer 2025 Points'!$E$11:$L$17,D945)</f>
        <v>0</v>
      </c>
      <c r="M945" s="59">
        <f>countif('Current 2025 Points'!$G$11:$N$17,D945)</f>
        <v>0</v>
      </c>
    </row>
    <row r="946">
      <c r="A946" s="13">
        <v>945.0</v>
      </c>
      <c r="B946" s="13">
        <v>688.0</v>
      </c>
      <c r="C946" s="14" t="s">
        <v>727</v>
      </c>
      <c r="D946" s="14" t="s">
        <v>2126</v>
      </c>
      <c r="E946" s="14" t="s">
        <v>157</v>
      </c>
      <c r="F946" s="15">
        <v>35.0</v>
      </c>
      <c r="I946" t="str">
        <f t="array" ref="I946">INDEX('Current 2025 Points'!$F$11:$F$77,MATCH(1,MMULT(--('Current 2025 Points'!$G$11:$N$17=D946),TRANSPOSE(COLUMN('Current 2025 Points'!$G$11:$N$17)^0)),0))</f>
        <v>#N/A</v>
      </c>
      <c r="J946" s="58"/>
      <c r="K946" s="58">
        <f>F946-IFERROR(VLOOKUP(D946,'Pre-transfer 2025 Ranking'!$D:$F,3,0),0)</f>
        <v>0</v>
      </c>
      <c r="L946">
        <f>countif('Pre-transfer 2025 Points'!$E$11:$L$17,D946)</f>
        <v>0</v>
      </c>
      <c r="M946" s="59">
        <f>countif('Current 2025 Points'!$G$11:$N$17,D946)</f>
        <v>0</v>
      </c>
    </row>
    <row r="947">
      <c r="A947" s="13">
        <v>946.0</v>
      </c>
      <c r="B947" s="13">
        <v>1138.0</v>
      </c>
      <c r="C947" s="14" t="s">
        <v>4723</v>
      </c>
      <c r="D947" s="14" t="s">
        <v>1678</v>
      </c>
      <c r="E947" s="14" t="s">
        <v>4325</v>
      </c>
      <c r="F947" s="15">
        <v>35.0</v>
      </c>
      <c r="I947" t="str">
        <f t="array" ref="I947">INDEX('Current 2025 Points'!$F$11:$F$77,MATCH(1,MMULT(--('Current 2025 Points'!$G$11:$N$17=D947),TRANSPOSE(COLUMN('Current 2025 Points'!$G$11:$N$17)^0)),0))</f>
        <v>#N/A</v>
      </c>
      <c r="J947" s="58"/>
      <c r="K947" s="58">
        <f>F947-IFERROR(VLOOKUP(D947,'Pre-transfer 2025 Ranking'!$D:$F,3,0),0)</f>
        <v>20</v>
      </c>
      <c r="L947">
        <f>countif('Pre-transfer 2025 Points'!$E$11:$L$17,D947)</f>
        <v>0</v>
      </c>
      <c r="M947" s="59">
        <f>countif('Current 2025 Points'!$G$11:$N$17,D947)</f>
        <v>0</v>
      </c>
    </row>
    <row r="948">
      <c r="A948" s="13">
        <v>947.0</v>
      </c>
      <c r="B948" s="13"/>
      <c r="C948" s="14" t="s">
        <v>351</v>
      </c>
      <c r="D948" s="14" t="s">
        <v>732</v>
      </c>
      <c r="E948" s="14" t="s">
        <v>4724</v>
      </c>
      <c r="F948" s="15">
        <v>35.0</v>
      </c>
      <c r="I948" t="str">
        <f t="array" ref="I948">INDEX('Current 2025 Points'!$F$11:$F$77,MATCH(1,MMULT(--('Current 2025 Points'!$G$11:$N$17=D948),TRANSPOSE(COLUMN('Current 2025 Points'!$G$11:$N$17)^0)),0))</f>
        <v>#N/A</v>
      </c>
      <c r="J948" s="58"/>
      <c r="K948" s="58">
        <f>F948-IFERROR(VLOOKUP(D948,'Pre-transfer 2025 Ranking'!$D:$F,3,0),0)</f>
        <v>0</v>
      </c>
      <c r="L948">
        <f>countif('Pre-transfer 2025 Points'!$E$11:$L$17,D948)</f>
        <v>0</v>
      </c>
      <c r="M948" s="59">
        <f>countif('Current 2025 Points'!$G$11:$N$17,D948)</f>
        <v>0</v>
      </c>
    </row>
    <row r="949">
      <c r="A949" s="13">
        <v>948.0</v>
      </c>
      <c r="B949" s="14">
        <v>2430.0</v>
      </c>
      <c r="C949" s="14" t="s">
        <v>4725</v>
      </c>
      <c r="D949" s="14" t="s">
        <v>1402</v>
      </c>
      <c r="E949" s="14" t="s">
        <v>510</v>
      </c>
      <c r="F949" s="15">
        <v>35.0</v>
      </c>
      <c r="I949" t="str">
        <f t="array" ref="I949">INDEX('Current 2025 Points'!$F$11:$F$77,MATCH(1,MMULT(--('Current 2025 Points'!$G$11:$N$17=D949),TRANSPOSE(COLUMN('Current 2025 Points'!$G$11:$N$17)^0)),0))</f>
        <v>#N/A</v>
      </c>
      <c r="J949" s="58"/>
      <c r="K949" s="58">
        <f>F949-IFERROR(VLOOKUP(D949,'Pre-transfer 2025 Ranking'!$D:$F,3,0),0)</f>
        <v>0</v>
      </c>
      <c r="L949">
        <f>countif('Pre-transfer 2025 Points'!$E$11:$L$17,D949)</f>
        <v>0</v>
      </c>
      <c r="M949" s="59">
        <f>countif('Current 2025 Points'!$G$11:$N$17,D949)</f>
        <v>0</v>
      </c>
    </row>
    <row r="950">
      <c r="A950" s="13">
        <v>949.0</v>
      </c>
      <c r="B950" s="13">
        <v>997.0</v>
      </c>
      <c r="C950" s="14" t="s">
        <v>111</v>
      </c>
      <c r="D950" s="14" t="s">
        <v>2127</v>
      </c>
      <c r="E950" s="14" t="s">
        <v>106</v>
      </c>
      <c r="F950" s="15">
        <v>35.0</v>
      </c>
      <c r="I950" t="str">
        <f t="array" ref="I950">INDEX('Current 2025 Points'!$F$11:$F$77,MATCH(1,MMULT(--('Current 2025 Points'!$G$11:$N$17=D950),TRANSPOSE(COLUMN('Current 2025 Points'!$G$11:$N$17)^0)),0))</f>
        <v>#N/A</v>
      </c>
      <c r="J950" s="58"/>
      <c r="K950" s="58">
        <f>F950-IFERROR(VLOOKUP(D950,'Pre-transfer 2025 Ranking'!$D:$F,3,0),0)</f>
        <v>0</v>
      </c>
      <c r="L950">
        <f>countif('Pre-transfer 2025 Points'!$E$11:$L$17,D950)</f>
        <v>0</v>
      </c>
      <c r="M950" s="59">
        <f>countif('Current 2025 Points'!$G$11:$N$17,D950)</f>
        <v>0</v>
      </c>
    </row>
    <row r="951">
      <c r="A951" s="13">
        <v>950.0</v>
      </c>
      <c r="B951" s="13">
        <v>1216.0</v>
      </c>
      <c r="C951" s="14" t="s">
        <v>816</v>
      </c>
      <c r="D951" s="14" t="s">
        <v>2128</v>
      </c>
      <c r="E951" s="14" t="s">
        <v>157</v>
      </c>
      <c r="F951" s="15">
        <v>35.0</v>
      </c>
      <c r="I951" t="str">
        <f t="array" ref="I951">INDEX('Current 2025 Points'!$F$11:$F$77,MATCH(1,MMULT(--('Current 2025 Points'!$G$11:$N$17=D951),TRANSPOSE(COLUMN('Current 2025 Points'!$G$11:$N$17)^0)),0))</f>
        <v>#N/A</v>
      </c>
      <c r="J951" s="58"/>
      <c r="K951" s="58">
        <f>F951-IFERROR(VLOOKUP(D951,'Pre-transfer 2025 Ranking'!$D:$F,3,0),0)</f>
        <v>5</v>
      </c>
      <c r="L951">
        <f>countif('Pre-transfer 2025 Points'!$E$11:$L$17,D951)</f>
        <v>0</v>
      </c>
      <c r="M951" s="59">
        <f>countif('Current 2025 Points'!$G$11:$N$17,D951)</f>
        <v>0</v>
      </c>
    </row>
    <row r="952">
      <c r="A952" s="13">
        <v>951.0</v>
      </c>
      <c r="B952" s="13">
        <v>377.0</v>
      </c>
      <c r="C952" s="14" t="s">
        <v>4726</v>
      </c>
      <c r="D952" s="14" t="s">
        <v>2129</v>
      </c>
      <c r="E952" s="14" t="s">
        <v>4375</v>
      </c>
      <c r="F952" s="15">
        <v>35.0</v>
      </c>
      <c r="I952" t="str">
        <f t="array" ref="I952">INDEX('Current 2025 Points'!$F$11:$F$77,MATCH(1,MMULT(--('Current 2025 Points'!$G$11:$N$17=D952),TRANSPOSE(COLUMN('Current 2025 Points'!$G$11:$N$17)^0)),0))</f>
        <v>#N/A</v>
      </c>
      <c r="J952" s="58"/>
      <c r="K952" s="58">
        <f>F952-IFERROR(VLOOKUP(D952,'Pre-transfer 2025 Ranking'!$D:$F,3,0),0)</f>
        <v>7</v>
      </c>
      <c r="L952">
        <f>countif('Pre-transfer 2025 Points'!$E$11:$L$17,D952)</f>
        <v>0</v>
      </c>
      <c r="M952" s="59">
        <f>countif('Current 2025 Points'!$G$11:$N$17,D952)</f>
        <v>0</v>
      </c>
    </row>
    <row r="953">
      <c r="A953" s="13">
        <v>952.0</v>
      </c>
      <c r="B953" s="13">
        <v>1096.0</v>
      </c>
      <c r="C953" s="14" t="s">
        <v>152</v>
      </c>
      <c r="D953" s="14" t="s">
        <v>651</v>
      </c>
      <c r="E953" s="14" t="s">
        <v>4326</v>
      </c>
      <c r="F953" s="15">
        <v>35.0</v>
      </c>
      <c r="I953" t="str">
        <f t="array" ref="I953">INDEX('Current 2025 Points'!$F$11:$F$77,MATCH(1,MMULT(--('Current 2025 Points'!$G$11:$N$17=D953),TRANSPOSE(COLUMN('Current 2025 Points'!$G$11:$N$17)^0)),0))</f>
        <v>#N/A</v>
      </c>
      <c r="J953" s="58"/>
      <c r="K953" s="58">
        <f>F953-IFERROR(VLOOKUP(D953,'Pre-transfer 2025 Ranking'!$D:$F,3,0),0)</f>
        <v>8</v>
      </c>
      <c r="L953">
        <f>countif('Pre-transfer 2025 Points'!$E$11:$L$17,D953)</f>
        <v>0</v>
      </c>
      <c r="M953" s="59">
        <f>countif('Current 2025 Points'!$G$11:$N$17,D953)</f>
        <v>0</v>
      </c>
    </row>
    <row r="954">
      <c r="A954" s="13">
        <v>953.0</v>
      </c>
      <c r="B954" s="13">
        <v>1215.0</v>
      </c>
      <c r="C954" s="14" t="s">
        <v>399</v>
      </c>
      <c r="D954" s="14" t="s">
        <v>2130</v>
      </c>
      <c r="E954" s="14" t="s">
        <v>4683</v>
      </c>
      <c r="F954" s="15">
        <v>35.0</v>
      </c>
      <c r="I954" t="str">
        <f t="array" ref="I954">INDEX('Current 2025 Points'!$F$11:$F$77,MATCH(1,MMULT(--('Current 2025 Points'!$G$11:$N$17=D954),TRANSPOSE(COLUMN('Current 2025 Points'!$G$11:$N$17)^0)),0))</f>
        <v>#N/A</v>
      </c>
      <c r="J954" s="58"/>
      <c r="K954" s="58">
        <f>F954-IFERROR(VLOOKUP(D954,'Pre-transfer 2025 Ranking'!$D:$F,3,0),0)</f>
        <v>0</v>
      </c>
      <c r="L954">
        <f>countif('Pre-transfer 2025 Points'!$E$11:$L$17,D954)</f>
        <v>0</v>
      </c>
      <c r="M954" s="59">
        <f>countif('Current 2025 Points'!$G$11:$N$17,D954)</f>
        <v>0</v>
      </c>
    </row>
    <row r="955">
      <c r="A955" s="13">
        <v>954.0</v>
      </c>
      <c r="B955" s="13">
        <v>773.0</v>
      </c>
      <c r="C955" s="14" t="s">
        <v>523</v>
      </c>
      <c r="D955" s="14" t="s">
        <v>1545</v>
      </c>
      <c r="E955" s="14" t="s">
        <v>4338</v>
      </c>
      <c r="F955" s="15">
        <v>35.0</v>
      </c>
      <c r="I955" t="str">
        <f t="array" ref="I955">INDEX('Current 2025 Points'!$F$11:$F$77,MATCH(1,MMULT(--('Current 2025 Points'!$G$11:$N$17=D955),TRANSPOSE(COLUMN('Current 2025 Points'!$G$11:$N$17)^0)),0))</f>
        <v>#N/A</v>
      </c>
      <c r="J955" s="58"/>
      <c r="K955" s="58">
        <f>F955-IFERROR(VLOOKUP(D955,'Pre-transfer 2025 Ranking'!$D:$F,3,0),0)</f>
        <v>25</v>
      </c>
      <c r="L955">
        <f>countif('Pre-transfer 2025 Points'!$E$11:$L$17,D955)</f>
        <v>0</v>
      </c>
      <c r="M955" s="59">
        <f>countif('Current 2025 Points'!$G$11:$N$17,D955)</f>
        <v>0</v>
      </c>
    </row>
    <row r="956">
      <c r="A956" s="13">
        <v>955.0</v>
      </c>
      <c r="B956" s="13">
        <v>743.0</v>
      </c>
      <c r="C956" s="14" t="s">
        <v>4727</v>
      </c>
      <c r="D956" s="14" t="s">
        <v>2131</v>
      </c>
      <c r="E956" s="14" t="s">
        <v>4314</v>
      </c>
      <c r="F956" s="15">
        <v>35.0</v>
      </c>
      <c r="I956" t="str">
        <f t="array" ref="I956">INDEX('Current 2025 Points'!$F$11:$F$77,MATCH(1,MMULT(--('Current 2025 Points'!$G$11:$N$17=D956),TRANSPOSE(COLUMN('Current 2025 Points'!$G$11:$N$17)^0)),0))</f>
        <v>#N/A</v>
      </c>
      <c r="J956" s="58"/>
      <c r="K956" s="58">
        <f>F956-IFERROR(VLOOKUP(D956,'Pre-transfer 2025 Ranking'!$D:$F,3,0),0)</f>
        <v>0</v>
      </c>
      <c r="L956">
        <f>countif('Pre-transfer 2025 Points'!$E$11:$L$17,D956)</f>
        <v>0</v>
      </c>
      <c r="M956" s="59">
        <f>countif('Current 2025 Points'!$G$11:$N$17,D956)</f>
        <v>0</v>
      </c>
    </row>
    <row r="957">
      <c r="A957" s="13">
        <v>956.0</v>
      </c>
      <c r="B957" s="14">
        <v>745.0</v>
      </c>
      <c r="C957" s="14" t="s">
        <v>4687</v>
      </c>
      <c r="D957" s="14" t="s">
        <v>2132</v>
      </c>
      <c r="E957" s="14"/>
      <c r="F957" s="15">
        <v>35.0</v>
      </c>
      <c r="I957" t="str">
        <f t="array" ref="I957">INDEX('Current 2025 Points'!$F$11:$F$77,MATCH(1,MMULT(--('Current 2025 Points'!$G$11:$N$17=D957),TRANSPOSE(COLUMN('Current 2025 Points'!$G$11:$N$17)^0)),0))</f>
        <v>#N/A</v>
      </c>
      <c r="J957" s="58"/>
      <c r="K957" s="58">
        <f>F957-IFERROR(VLOOKUP(D957,'Pre-transfer 2025 Ranking'!$D:$F,3,0),0)</f>
        <v>10</v>
      </c>
      <c r="L957">
        <f>countif('Pre-transfer 2025 Points'!$E$11:$L$17,D957)</f>
        <v>0</v>
      </c>
      <c r="M957" s="59">
        <f>countif('Current 2025 Points'!$G$11:$N$17,D957)</f>
        <v>0</v>
      </c>
    </row>
    <row r="958">
      <c r="A958" s="13">
        <v>957.0</v>
      </c>
      <c r="B958" s="13">
        <v>701.0</v>
      </c>
      <c r="C958" s="14" t="s">
        <v>4728</v>
      </c>
      <c r="D958" s="14" t="s">
        <v>2133</v>
      </c>
      <c r="E958" s="14" t="s">
        <v>4315</v>
      </c>
      <c r="F958" s="15">
        <v>35.0</v>
      </c>
      <c r="I958" t="str">
        <f t="array" ref="I958">INDEX('Current 2025 Points'!$F$11:$F$77,MATCH(1,MMULT(--('Current 2025 Points'!$G$11:$N$17=D958),TRANSPOSE(COLUMN('Current 2025 Points'!$G$11:$N$17)^0)),0))</f>
        <v>#N/A</v>
      </c>
      <c r="J958" s="58"/>
      <c r="K958" s="58">
        <f>F958-IFERROR(VLOOKUP(D958,'Pre-transfer 2025 Ranking'!$D:$F,3,0),0)</f>
        <v>5</v>
      </c>
      <c r="L958">
        <f>countif('Pre-transfer 2025 Points'!$E$11:$L$17,D958)</f>
        <v>0</v>
      </c>
      <c r="M958" s="59">
        <f>countif('Current 2025 Points'!$G$11:$N$17,D958)</f>
        <v>0</v>
      </c>
    </row>
    <row r="959">
      <c r="A959" s="13">
        <v>958.0</v>
      </c>
      <c r="B959" s="13">
        <v>1365.0</v>
      </c>
      <c r="C959" s="14" t="s">
        <v>4611</v>
      </c>
      <c r="D959" s="14" t="s">
        <v>2134</v>
      </c>
      <c r="E959" s="14" t="s">
        <v>362</v>
      </c>
      <c r="F959" s="15">
        <v>35.0</v>
      </c>
      <c r="I959" t="str">
        <f t="array" ref="I959">INDEX('Current 2025 Points'!$F$11:$F$77,MATCH(1,MMULT(--('Current 2025 Points'!$G$11:$N$17=D959),TRANSPOSE(COLUMN('Current 2025 Points'!$G$11:$N$17)^0)),0))</f>
        <v>#N/A</v>
      </c>
      <c r="J959" s="58"/>
      <c r="K959" s="58">
        <f>F959-IFERROR(VLOOKUP(D959,'Pre-transfer 2025 Ranking'!$D:$F,3,0),0)</f>
        <v>25</v>
      </c>
      <c r="L959">
        <f>countif('Pre-transfer 2025 Points'!$E$11:$L$17,D959)</f>
        <v>0</v>
      </c>
      <c r="M959" s="59">
        <f>countif('Current 2025 Points'!$G$11:$N$17,D959)</f>
        <v>0</v>
      </c>
    </row>
    <row r="960">
      <c r="A960" s="13">
        <v>959.0</v>
      </c>
      <c r="B960" s="13">
        <v>1394.0</v>
      </c>
      <c r="C960" s="14" t="s">
        <v>4729</v>
      </c>
      <c r="D960" s="14" t="s">
        <v>2135</v>
      </c>
      <c r="E960" s="14"/>
      <c r="F960" s="15">
        <v>35.0</v>
      </c>
      <c r="I960" t="str">
        <f t="array" ref="I960">INDEX('Current 2025 Points'!$F$11:$F$77,MATCH(1,MMULT(--('Current 2025 Points'!$G$11:$N$17=D960),TRANSPOSE(COLUMN('Current 2025 Points'!$G$11:$N$17)^0)),0))</f>
        <v>#N/A</v>
      </c>
      <c r="J960" s="58"/>
      <c r="K960" s="58">
        <f>F960-IFERROR(VLOOKUP(D960,'Pre-transfer 2025 Ranking'!$D:$F,3,0),0)</f>
        <v>8</v>
      </c>
      <c r="L960">
        <f>countif('Pre-transfer 2025 Points'!$E$11:$L$17,D960)</f>
        <v>0</v>
      </c>
      <c r="M960" s="59">
        <f>countif('Current 2025 Points'!$G$11:$N$17,D960)</f>
        <v>0</v>
      </c>
    </row>
    <row r="961">
      <c r="A961" s="13">
        <v>960.0</v>
      </c>
      <c r="B961" s="14">
        <v>1531.0</v>
      </c>
      <c r="C961" s="14" t="s">
        <v>4730</v>
      </c>
      <c r="D961" s="14" t="s">
        <v>2136</v>
      </c>
      <c r="E961" s="14" t="s">
        <v>1451</v>
      </c>
      <c r="F961" s="15">
        <v>35.0</v>
      </c>
      <c r="I961" t="str">
        <f t="array" ref="I961">INDEX('Current 2025 Points'!$F$11:$F$77,MATCH(1,MMULT(--('Current 2025 Points'!$G$11:$N$17=D961),TRANSPOSE(COLUMN('Current 2025 Points'!$G$11:$N$17)^0)),0))</f>
        <v>#N/A</v>
      </c>
      <c r="J961" s="58"/>
      <c r="K961" s="58">
        <f>F961-IFERROR(VLOOKUP(D961,'Pre-transfer 2025 Ranking'!$D:$F,3,0),0)</f>
        <v>0</v>
      </c>
      <c r="L961">
        <f>countif('Pre-transfer 2025 Points'!$E$11:$L$17,D961)</f>
        <v>0</v>
      </c>
      <c r="M961" s="59">
        <f>countif('Current 2025 Points'!$G$11:$N$17,D961)</f>
        <v>0</v>
      </c>
    </row>
    <row r="962">
      <c r="A962" s="13">
        <v>961.0</v>
      </c>
      <c r="B962" s="13">
        <v>567.0</v>
      </c>
      <c r="C962" s="14" t="s">
        <v>1155</v>
      </c>
      <c r="D962" s="14" t="s">
        <v>2137</v>
      </c>
      <c r="E962" s="14" t="s">
        <v>4731</v>
      </c>
      <c r="F962" s="15">
        <v>35.0</v>
      </c>
      <c r="I962" t="str">
        <f t="array" ref="I962">INDEX('Current 2025 Points'!$F$11:$F$77,MATCH(1,MMULT(--('Current 2025 Points'!$G$11:$N$17=D962),TRANSPOSE(COLUMN('Current 2025 Points'!$G$11:$N$17)^0)),0))</f>
        <v>#N/A</v>
      </c>
      <c r="J962" s="58"/>
      <c r="K962" s="58">
        <f>F962-IFERROR(VLOOKUP(D962,'Pre-transfer 2025 Ranking'!$D:$F,3,0),0)</f>
        <v>20</v>
      </c>
      <c r="L962">
        <f>countif('Pre-transfer 2025 Points'!$E$11:$L$17,D962)</f>
        <v>0</v>
      </c>
      <c r="M962" s="59">
        <f>countif('Current 2025 Points'!$G$11:$N$17,D962)</f>
        <v>0</v>
      </c>
    </row>
    <row r="963">
      <c r="A963" s="13">
        <v>962.0</v>
      </c>
      <c r="B963" s="13">
        <v>1428.0</v>
      </c>
      <c r="C963" s="14" t="s">
        <v>4500</v>
      </c>
      <c r="D963" s="14" t="s">
        <v>1163</v>
      </c>
      <c r="E963" s="14" t="s">
        <v>314</v>
      </c>
      <c r="F963" s="15">
        <v>35.0</v>
      </c>
      <c r="I963" t="str">
        <f t="array" ref="I963">INDEX('Current 2025 Points'!$F$11:$F$77,MATCH(1,MMULT(--('Current 2025 Points'!$G$11:$N$17=D963),TRANSPOSE(COLUMN('Current 2025 Points'!$G$11:$N$17)^0)),0))</f>
        <v>#N/A</v>
      </c>
      <c r="J963" s="58"/>
      <c r="K963" s="58">
        <f>F963-IFERROR(VLOOKUP(D963,'Pre-transfer 2025 Ranking'!$D:$F,3,0),0)</f>
        <v>14</v>
      </c>
      <c r="L963">
        <f>countif('Pre-transfer 2025 Points'!$E$11:$L$17,D963)</f>
        <v>0</v>
      </c>
      <c r="M963" s="59">
        <f>countif('Current 2025 Points'!$G$11:$N$17,D963)</f>
        <v>0</v>
      </c>
    </row>
    <row r="964">
      <c r="A964" s="13">
        <v>963.0</v>
      </c>
      <c r="B964" s="13"/>
      <c r="C964" s="14" t="s">
        <v>351</v>
      </c>
      <c r="D964" s="14" t="s">
        <v>1017</v>
      </c>
      <c r="E964" s="14" t="s">
        <v>4479</v>
      </c>
      <c r="F964" s="15">
        <v>35.0</v>
      </c>
      <c r="I964" t="str">
        <f t="array" ref="I964">INDEX('Current 2025 Points'!$F$11:$F$77,MATCH(1,MMULT(--('Current 2025 Points'!$G$11:$N$17=D964),TRANSPOSE(COLUMN('Current 2025 Points'!$G$11:$N$17)^0)),0))</f>
        <v>#N/A</v>
      </c>
      <c r="J964" s="58"/>
      <c r="K964" s="58">
        <f>F964-IFERROR(VLOOKUP(D964,'Pre-transfer 2025 Ranking'!$D:$F,3,0),0)</f>
        <v>27</v>
      </c>
      <c r="L964">
        <f>countif('Pre-transfer 2025 Points'!$E$11:$L$17,D964)</f>
        <v>0</v>
      </c>
      <c r="M964" s="59">
        <f>countif('Current 2025 Points'!$G$11:$N$17,D964)</f>
        <v>0</v>
      </c>
    </row>
    <row r="965">
      <c r="A965" s="13">
        <v>964.0</v>
      </c>
      <c r="B965" s="14"/>
      <c r="C965" s="14" t="s">
        <v>351</v>
      </c>
      <c r="D965" s="14" t="s">
        <v>1830</v>
      </c>
      <c r="E965" s="14" t="s">
        <v>4390</v>
      </c>
      <c r="F965" s="15">
        <v>35.0</v>
      </c>
      <c r="I965" t="str">
        <f t="array" ref="I965">INDEX('Current 2025 Points'!$F$11:$F$77,MATCH(1,MMULT(--('Current 2025 Points'!$G$11:$N$17=D965),TRANSPOSE(COLUMN('Current 2025 Points'!$G$11:$N$17)^0)),0))</f>
        <v>#N/A</v>
      </c>
      <c r="J965" s="58"/>
      <c r="K965" s="58">
        <f>F965-IFERROR(VLOOKUP(D965,'Pre-transfer 2025 Ranking'!$D:$F,3,0),0)</f>
        <v>5</v>
      </c>
      <c r="L965">
        <f>countif('Pre-transfer 2025 Points'!$E$11:$L$17,D965)</f>
        <v>0</v>
      </c>
      <c r="M965" s="59">
        <f>countif('Current 2025 Points'!$G$11:$N$17,D965)</f>
        <v>0</v>
      </c>
    </row>
    <row r="966">
      <c r="A966" s="13">
        <v>965.0</v>
      </c>
      <c r="B966" s="13">
        <v>720.0</v>
      </c>
      <c r="C966" s="14" t="s">
        <v>4450</v>
      </c>
      <c r="D966" s="14" t="s">
        <v>2138</v>
      </c>
      <c r="E966" s="14" t="s">
        <v>4708</v>
      </c>
      <c r="F966" s="15">
        <v>34.0</v>
      </c>
      <c r="I966" t="str">
        <f t="array" ref="I966">INDEX('Current 2025 Points'!$F$11:$F$77,MATCH(1,MMULT(--('Current 2025 Points'!$G$11:$N$17=D966),TRANSPOSE(COLUMN('Current 2025 Points'!$G$11:$N$17)^0)),0))</f>
        <v>#N/A</v>
      </c>
      <c r="J966" s="58"/>
      <c r="K966" s="58">
        <f>F966-IFERROR(VLOOKUP(D966,'Pre-transfer 2025 Ranking'!$D:$F,3,0),0)</f>
        <v>0</v>
      </c>
      <c r="L966">
        <f>countif('Pre-transfer 2025 Points'!$E$11:$L$17,D966)</f>
        <v>0</v>
      </c>
      <c r="M966" s="59">
        <f>countif('Current 2025 Points'!$G$11:$N$17,D966)</f>
        <v>0</v>
      </c>
    </row>
    <row r="967">
      <c r="A967" s="13">
        <v>966.0</v>
      </c>
      <c r="B967" s="13">
        <v>737.0</v>
      </c>
      <c r="C967" s="14" t="s">
        <v>1520</v>
      </c>
      <c r="D967" s="14" t="s">
        <v>2139</v>
      </c>
      <c r="E967" s="14" t="s">
        <v>4326</v>
      </c>
      <c r="F967" s="15">
        <v>34.0</v>
      </c>
      <c r="I967" t="str">
        <f t="array" ref="I967">INDEX('Current 2025 Points'!$F$11:$F$77,MATCH(1,MMULT(--('Current 2025 Points'!$G$11:$N$17=D967),TRANSPOSE(COLUMN('Current 2025 Points'!$G$11:$N$17)^0)),0))</f>
        <v>#N/A</v>
      </c>
      <c r="J967" s="58"/>
      <c r="K967" s="58">
        <f>F967-IFERROR(VLOOKUP(D967,'Pre-transfer 2025 Ranking'!$D:$F,3,0),0)</f>
        <v>0</v>
      </c>
      <c r="L967">
        <f>countif('Pre-transfer 2025 Points'!$E$11:$L$17,D967)</f>
        <v>0</v>
      </c>
      <c r="M967" s="59">
        <f>countif('Current 2025 Points'!$G$11:$N$17,D967)</f>
        <v>0</v>
      </c>
    </row>
    <row r="968">
      <c r="A968" s="13">
        <v>967.0</v>
      </c>
      <c r="B968" s="13">
        <v>831.0</v>
      </c>
      <c r="C968" s="14" t="s">
        <v>521</v>
      </c>
      <c r="D968" s="14" t="s">
        <v>2140</v>
      </c>
      <c r="E968" s="14"/>
      <c r="F968" s="15">
        <v>34.0</v>
      </c>
      <c r="I968" t="str">
        <f t="array" ref="I968">INDEX('Current 2025 Points'!$F$11:$F$77,MATCH(1,MMULT(--('Current 2025 Points'!$G$11:$N$17=D968),TRANSPOSE(COLUMN('Current 2025 Points'!$G$11:$N$17)^0)),0))</f>
        <v>#N/A</v>
      </c>
      <c r="J968" s="58"/>
      <c r="K968" s="58">
        <f>F968-IFERROR(VLOOKUP(D968,'Pre-transfer 2025 Ranking'!$D:$F,3,0),0)</f>
        <v>0</v>
      </c>
      <c r="L968">
        <f>countif('Pre-transfer 2025 Points'!$E$11:$L$17,D968)</f>
        <v>0</v>
      </c>
      <c r="M968" s="59">
        <f>countif('Current 2025 Points'!$G$11:$N$17,D968)</f>
        <v>0</v>
      </c>
    </row>
    <row r="969">
      <c r="A969" s="13">
        <v>968.0</v>
      </c>
      <c r="B969" s="14">
        <v>693.0</v>
      </c>
      <c r="C969" s="14" t="s">
        <v>4518</v>
      </c>
      <c r="D969" s="14" t="s">
        <v>1171</v>
      </c>
      <c r="E969" s="14" t="s">
        <v>98</v>
      </c>
      <c r="F969" s="15">
        <v>34.0</v>
      </c>
      <c r="I969" t="str">
        <f t="array" ref="I969">INDEX('Current 2025 Points'!$F$11:$F$77,MATCH(1,MMULT(--('Current 2025 Points'!$G$11:$N$17=D969),TRANSPOSE(COLUMN('Current 2025 Points'!$G$11:$N$17)^0)),0))</f>
        <v>#N/A</v>
      </c>
      <c r="J969" s="58"/>
      <c r="K969" s="58">
        <f>F969-IFERROR(VLOOKUP(D969,'Pre-transfer 2025 Ranking'!$D:$F,3,0),0)</f>
        <v>6</v>
      </c>
      <c r="L969">
        <f>countif('Pre-transfer 2025 Points'!$E$11:$L$17,D969)</f>
        <v>0</v>
      </c>
      <c r="M969" s="59">
        <f>countif('Current 2025 Points'!$G$11:$N$17,D969)</f>
        <v>0</v>
      </c>
    </row>
    <row r="970">
      <c r="A970" s="13">
        <v>969.0</v>
      </c>
      <c r="B970" s="14"/>
      <c r="C970" s="14" t="s">
        <v>351</v>
      </c>
      <c r="D970" s="14" t="s">
        <v>2141</v>
      </c>
      <c r="E970" s="14" t="s">
        <v>4423</v>
      </c>
      <c r="F970" s="15">
        <v>34.0</v>
      </c>
      <c r="I970" t="str">
        <f t="array" ref="I970">INDEX('Current 2025 Points'!$F$11:$F$77,MATCH(1,MMULT(--('Current 2025 Points'!$G$11:$N$17=D970),TRANSPOSE(COLUMN('Current 2025 Points'!$G$11:$N$17)^0)),0))</f>
        <v>#N/A</v>
      </c>
      <c r="J970" s="58"/>
      <c r="K970" s="58">
        <f>F970-IFERROR(VLOOKUP(D970,'Pre-transfer 2025 Ranking'!$D:$F,3,0),0)</f>
        <v>19</v>
      </c>
      <c r="L970">
        <f>countif('Pre-transfer 2025 Points'!$E$11:$L$17,D970)</f>
        <v>0</v>
      </c>
      <c r="M970" s="59">
        <f>countif('Current 2025 Points'!$G$11:$N$17,D970)</f>
        <v>0</v>
      </c>
    </row>
    <row r="971">
      <c r="A971" s="13">
        <v>970.0</v>
      </c>
      <c r="B971" s="13"/>
      <c r="C971" s="14" t="s">
        <v>351</v>
      </c>
      <c r="D971" s="14" t="s">
        <v>719</v>
      </c>
      <c r="E971" s="14" t="s">
        <v>720</v>
      </c>
      <c r="F971" s="15">
        <v>34.0</v>
      </c>
      <c r="I971" t="str">
        <f t="array" ref="I971">INDEX('Current 2025 Points'!$F$11:$F$77,MATCH(1,MMULT(--('Current 2025 Points'!$G$11:$N$17=D971),TRANSPOSE(COLUMN('Current 2025 Points'!$G$11:$N$17)^0)),0))</f>
        <v>#N/A</v>
      </c>
      <c r="J971" s="58"/>
      <c r="K971" s="58">
        <f>F971-IFERROR(VLOOKUP(D971,'Pre-transfer 2025 Ranking'!$D:$F,3,0),0)</f>
        <v>26</v>
      </c>
      <c r="L971">
        <f>countif('Pre-transfer 2025 Points'!$E$11:$L$17,D971)</f>
        <v>0</v>
      </c>
      <c r="M971" s="59">
        <f>countif('Current 2025 Points'!$G$11:$N$17,D971)</f>
        <v>0</v>
      </c>
    </row>
    <row r="972">
      <c r="A972" s="13">
        <v>971.0</v>
      </c>
      <c r="B972" s="13">
        <v>1259.0</v>
      </c>
      <c r="C972" s="14" t="s">
        <v>4732</v>
      </c>
      <c r="D972" s="14" t="s">
        <v>2142</v>
      </c>
      <c r="E972" s="14" t="s">
        <v>4671</v>
      </c>
      <c r="F972" s="15">
        <v>34.0</v>
      </c>
      <c r="I972" t="str">
        <f t="array" ref="I972">INDEX('Current 2025 Points'!$F$11:$F$77,MATCH(1,MMULT(--('Current 2025 Points'!$G$11:$N$17=D972),TRANSPOSE(COLUMN('Current 2025 Points'!$G$11:$N$17)^0)),0))</f>
        <v>#N/A</v>
      </c>
      <c r="J972" s="58"/>
      <c r="K972" s="58">
        <f>F972-IFERROR(VLOOKUP(D972,'Pre-transfer 2025 Ranking'!$D:$F,3,0),0)</f>
        <v>5</v>
      </c>
      <c r="L972">
        <f>countif('Pre-transfer 2025 Points'!$E$11:$L$17,D972)</f>
        <v>0</v>
      </c>
      <c r="M972" s="59">
        <f>countif('Current 2025 Points'!$G$11:$N$17,D972)</f>
        <v>0</v>
      </c>
    </row>
    <row r="973">
      <c r="A973" s="13">
        <v>972.0</v>
      </c>
      <c r="B973" s="13">
        <v>2410.0</v>
      </c>
      <c r="C973" s="14" t="s">
        <v>4733</v>
      </c>
      <c r="D973" s="14" t="s">
        <v>638</v>
      </c>
      <c r="E973" s="14" t="s">
        <v>4325</v>
      </c>
      <c r="F973" s="15">
        <v>34.0</v>
      </c>
      <c r="I973" t="str">
        <f t="array" ref="I973">INDEX('Current 2025 Points'!$F$11:$F$77,MATCH(1,MMULT(--('Current 2025 Points'!$G$11:$N$17=D973),TRANSPOSE(COLUMN('Current 2025 Points'!$G$11:$N$17)^0)),0))</f>
        <v>#N/A</v>
      </c>
      <c r="J973" s="58"/>
      <c r="K973" s="58">
        <f>F973-IFERROR(VLOOKUP(D973,'Pre-transfer 2025 Ranking'!$D:$F,3,0),0)</f>
        <v>14</v>
      </c>
      <c r="L973">
        <f>countif('Pre-transfer 2025 Points'!$E$11:$L$17,D973)</f>
        <v>0</v>
      </c>
      <c r="M973" s="59">
        <f>countif('Current 2025 Points'!$G$11:$N$17,D973)</f>
        <v>0</v>
      </c>
    </row>
    <row r="974">
      <c r="A974" s="13">
        <v>973.0</v>
      </c>
      <c r="B974" s="13">
        <v>1845.0</v>
      </c>
      <c r="C974" s="14" t="s">
        <v>4734</v>
      </c>
      <c r="D974" s="14" t="s">
        <v>2143</v>
      </c>
      <c r="E974" s="14"/>
      <c r="F974" s="15">
        <v>34.0</v>
      </c>
      <c r="I974" t="str">
        <f t="array" ref="I974">INDEX('Current 2025 Points'!$F$11:$F$77,MATCH(1,MMULT(--('Current 2025 Points'!$G$11:$N$17=D974),TRANSPOSE(COLUMN('Current 2025 Points'!$G$11:$N$17)^0)),0))</f>
        <v>#N/A</v>
      </c>
      <c r="J974" s="58"/>
      <c r="K974" s="58">
        <f>F974-IFERROR(VLOOKUP(D974,'Pre-transfer 2025 Ranking'!$D:$F,3,0),0)</f>
        <v>0</v>
      </c>
      <c r="L974">
        <f>countif('Pre-transfer 2025 Points'!$E$11:$L$17,D974)</f>
        <v>0</v>
      </c>
      <c r="M974" s="59">
        <f>countif('Current 2025 Points'!$G$11:$N$17,D974)</f>
        <v>0</v>
      </c>
    </row>
    <row r="975">
      <c r="A975" s="13">
        <v>974.0</v>
      </c>
      <c r="B975" s="13">
        <v>702.0</v>
      </c>
      <c r="C975" s="14" t="s">
        <v>1522</v>
      </c>
      <c r="D975" s="14" t="s">
        <v>2144</v>
      </c>
      <c r="E975" s="14" t="s">
        <v>4735</v>
      </c>
      <c r="F975" s="15">
        <v>34.0</v>
      </c>
      <c r="I975" t="str">
        <f t="array" ref="I975">INDEX('Current 2025 Points'!$F$11:$F$77,MATCH(1,MMULT(--('Current 2025 Points'!$G$11:$N$17=D975),TRANSPOSE(COLUMN('Current 2025 Points'!$G$11:$N$17)^0)),0))</f>
        <v>#N/A</v>
      </c>
      <c r="J975" s="58"/>
      <c r="K975" s="58">
        <f>F975-IFERROR(VLOOKUP(D975,'Pre-transfer 2025 Ranking'!$D:$F,3,0),0)</f>
        <v>4</v>
      </c>
      <c r="L975">
        <f>countif('Pre-transfer 2025 Points'!$E$11:$L$17,D975)</f>
        <v>0</v>
      </c>
      <c r="M975" s="59">
        <f>countif('Current 2025 Points'!$G$11:$N$17,D975)</f>
        <v>0</v>
      </c>
    </row>
    <row r="976">
      <c r="A976" s="13">
        <v>975.0</v>
      </c>
      <c r="B976" s="13"/>
      <c r="C976" s="14" t="s">
        <v>351</v>
      </c>
      <c r="D976" s="14" t="s">
        <v>2145</v>
      </c>
      <c r="E976" s="14" t="s">
        <v>1054</v>
      </c>
      <c r="F976" s="15">
        <v>33.0</v>
      </c>
      <c r="I976" t="str">
        <f t="array" ref="I976">INDEX('Current 2025 Points'!$F$11:$F$77,MATCH(1,MMULT(--('Current 2025 Points'!$G$11:$N$17=D976),TRANSPOSE(COLUMN('Current 2025 Points'!$G$11:$N$17)^0)),0))</f>
        <v>#N/A</v>
      </c>
      <c r="J976" s="58"/>
      <c r="K976" s="58">
        <f>F976-IFERROR(VLOOKUP(D976,'Pre-transfer 2025 Ranking'!$D:$F,3,0),0)</f>
        <v>15</v>
      </c>
      <c r="L976">
        <f>countif('Pre-transfer 2025 Points'!$E$11:$L$17,D976)</f>
        <v>0</v>
      </c>
      <c r="M976" s="59">
        <f>countif('Current 2025 Points'!$G$11:$N$17,D976)</f>
        <v>0</v>
      </c>
    </row>
    <row r="977">
      <c r="A977" s="13">
        <v>976.0</v>
      </c>
      <c r="B977" s="13">
        <v>1516.0</v>
      </c>
      <c r="C977" s="14" t="s">
        <v>4736</v>
      </c>
      <c r="D977" s="14" t="s">
        <v>2146</v>
      </c>
      <c r="E977" s="14" t="s">
        <v>415</v>
      </c>
      <c r="F977" s="15">
        <v>33.0</v>
      </c>
      <c r="I977" t="str">
        <f t="array" ref="I977">INDEX('Current 2025 Points'!$F$11:$F$77,MATCH(1,MMULT(--('Current 2025 Points'!$G$11:$N$17=D977),TRANSPOSE(COLUMN('Current 2025 Points'!$G$11:$N$17)^0)),0))</f>
        <v>#N/A</v>
      </c>
      <c r="J977" s="58"/>
      <c r="K977" s="58">
        <f>F977-IFERROR(VLOOKUP(D977,'Pre-transfer 2025 Ranking'!$D:$F,3,0),0)</f>
        <v>21</v>
      </c>
      <c r="L977">
        <f>countif('Pre-transfer 2025 Points'!$E$11:$L$17,D977)</f>
        <v>0</v>
      </c>
      <c r="M977" s="59">
        <f>countif('Current 2025 Points'!$G$11:$N$17,D977)</f>
        <v>0</v>
      </c>
    </row>
    <row r="978">
      <c r="A978" s="13">
        <v>977.0</v>
      </c>
      <c r="B978" s="13">
        <v>1838.0</v>
      </c>
      <c r="C978" s="14" t="s">
        <v>4737</v>
      </c>
      <c r="D978" s="14" t="s">
        <v>937</v>
      </c>
      <c r="E978" s="14" t="s">
        <v>938</v>
      </c>
      <c r="F978" s="15">
        <v>33.0</v>
      </c>
      <c r="I978" t="str">
        <f t="array" ref="I978">INDEX('Current 2025 Points'!$F$11:$F$77,MATCH(1,MMULT(--('Current 2025 Points'!$G$11:$N$17=D978),TRANSPOSE(COLUMN('Current 2025 Points'!$G$11:$N$17)^0)),0))</f>
        <v>#N/A</v>
      </c>
      <c r="J978" s="58"/>
      <c r="K978" s="58">
        <f>F978-IFERROR(VLOOKUP(D978,'Pre-transfer 2025 Ranking'!$D:$F,3,0),0)</f>
        <v>20</v>
      </c>
      <c r="L978">
        <f>countif('Pre-transfer 2025 Points'!$E$11:$L$17,D978)</f>
        <v>0</v>
      </c>
      <c r="M978" s="59">
        <f>countif('Current 2025 Points'!$G$11:$N$17,D978)</f>
        <v>0</v>
      </c>
    </row>
    <row r="979">
      <c r="A979" s="13">
        <v>978.0</v>
      </c>
      <c r="B979" s="13">
        <v>296.0</v>
      </c>
      <c r="C979" s="14" t="s">
        <v>4738</v>
      </c>
      <c r="D979" s="14" t="s">
        <v>2147</v>
      </c>
      <c r="E979" s="14" t="s">
        <v>4552</v>
      </c>
      <c r="F979" s="15">
        <v>33.0</v>
      </c>
      <c r="I979" t="str">
        <f t="array" ref="I979">INDEX('Current 2025 Points'!$F$11:$F$77,MATCH(1,MMULT(--('Current 2025 Points'!$G$11:$N$17=D979),TRANSPOSE(COLUMN('Current 2025 Points'!$G$11:$N$17)^0)),0))</f>
        <v>#N/A</v>
      </c>
      <c r="J979" s="58"/>
      <c r="K979" s="58">
        <f>F979-IFERROR(VLOOKUP(D979,'Pre-transfer 2025 Ranking'!$D:$F,3,0),0)</f>
        <v>0</v>
      </c>
      <c r="L979">
        <f>countif('Pre-transfer 2025 Points'!$E$11:$L$17,D979)</f>
        <v>0</v>
      </c>
      <c r="M979" s="59">
        <f>countif('Current 2025 Points'!$G$11:$N$17,D979)</f>
        <v>0</v>
      </c>
    </row>
    <row r="980">
      <c r="A980" s="13">
        <v>979.0</v>
      </c>
      <c r="B980" s="14">
        <v>2160.0</v>
      </c>
      <c r="C980" s="14" t="s">
        <v>4739</v>
      </c>
      <c r="D980" s="14" t="s">
        <v>2148</v>
      </c>
      <c r="E980" s="14" t="s">
        <v>4488</v>
      </c>
      <c r="F980" s="15">
        <v>33.0</v>
      </c>
      <c r="I980" t="str">
        <f t="array" ref="I980">INDEX('Current 2025 Points'!$F$11:$F$77,MATCH(1,MMULT(--('Current 2025 Points'!$G$11:$N$17=D980),TRANSPOSE(COLUMN('Current 2025 Points'!$G$11:$N$17)^0)),0))</f>
        <v>#N/A</v>
      </c>
      <c r="J980" s="58"/>
      <c r="K980" s="58">
        <f>F980-IFERROR(VLOOKUP(D980,'Pre-transfer 2025 Ranking'!$D:$F,3,0),0)</f>
        <v>32</v>
      </c>
      <c r="L980">
        <f>countif('Pre-transfer 2025 Points'!$E$11:$L$17,D980)</f>
        <v>0</v>
      </c>
      <c r="M980" s="59">
        <f>countif('Current 2025 Points'!$G$11:$N$17,D980)</f>
        <v>0</v>
      </c>
    </row>
    <row r="981">
      <c r="A981" s="13">
        <v>980.0</v>
      </c>
      <c r="B981" s="13">
        <v>1931.0</v>
      </c>
      <c r="C981" s="14" t="s">
        <v>4740</v>
      </c>
      <c r="D981" s="14" t="s">
        <v>2149</v>
      </c>
      <c r="E981" s="14" t="s">
        <v>4541</v>
      </c>
      <c r="F981" s="15">
        <v>33.0</v>
      </c>
      <c r="I981" t="str">
        <f t="array" ref="I981">INDEX('Current 2025 Points'!$F$11:$F$77,MATCH(1,MMULT(--('Current 2025 Points'!$G$11:$N$17=D981),TRANSPOSE(COLUMN('Current 2025 Points'!$G$11:$N$17)^0)),0))</f>
        <v>#N/A</v>
      </c>
      <c r="J981" s="58"/>
      <c r="K981" s="58">
        <f>F981-IFERROR(VLOOKUP(D981,'Pre-transfer 2025 Ranking'!$D:$F,3,0),0)</f>
        <v>14</v>
      </c>
      <c r="L981">
        <f>countif('Pre-transfer 2025 Points'!$E$11:$L$17,D981)</f>
        <v>0</v>
      </c>
      <c r="M981" s="59">
        <f>countif('Current 2025 Points'!$G$11:$N$17,D981)</f>
        <v>0</v>
      </c>
    </row>
    <row r="982">
      <c r="A982" s="13">
        <v>981.0</v>
      </c>
      <c r="B982" s="13"/>
      <c r="C982" s="14" t="s">
        <v>351</v>
      </c>
      <c r="D982" s="14" t="s">
        <v>2150</v>
      </c>
      <c r="E982" s="14" t="s">
        <v>720</v>
      </c>
      <c r="F982" s="15">
        <v>33.0</v>
      </c>
      <c r="I982" t="str">
        <f t="array" ref="I982">INDEX('Current 2025 Points'!$F$11:$F$77,MATCH(1,MMULT(--('Current 2025 Points'!$G$11:$N$17=D982),TRANSPOSE(COLUMN('Current 2025 Points'!$G$11:$N$17)^0)),0))</f>
        <v>#N/A</v>
      </c>
      <c r="J982" s="58"/>
      <c r="K982" s="58">
        <f>F982-IFERROR(VLOOKUP(D982,'Pre-transfer 2025 Ranking'!$D:$F,3,0),0)</f>
        <v>26</v>
      </c>
      <c r="L982">
        <f>countif('Pre-transfer 2025 Points'!$E$11:$L$17,D982)</f>
        <v>0</v>
      </c>
      <c r="M982" s="59">
        <f>countif('Current 2025 Points'!$G$11:$N$17,D982)</f>
        <v>0</v>
      </c>
    </row>
    <row r="983">
      <c r="A983" s="13">
        <v>982.0</v>
      </c>
      <c r="B983" s="13">
        <v>751.0</v>
      </c>
      <c r="C983" s="14" t="s">
        <v>839</v>
      </c>
      <c r="D983" s="14" t="s">
        <v>1634</v>
      </c>
      <c r="E983" s="14" t="s">
        <v>4741</v>
      </c>
      <c r="F983" s="15">
        <v>33.0</v>
      </c>
      <c r="I983" t="str">
        <f t="array" ref="I983">INDEX('Current 2025 Points'!$F$11:$F$77,MATCH(1,MMULT(--('Current 2025 Points'!$G$11:$N$17=D983),TRANSPOSE(COLUMN('Current 2025 Points'!$G$11:$N$17)^0)),0))</f>
        <v>#N/A</v>
      </c>
      <c r="J983" s="58"/>
      <c r="K983" s="58">
        <f>F983-IFERROR(VLOOKUP(D983,'Pre-transfer 2025 Ranking'!$D:$F,3,0),0)</f>
        <v>19</v>
      </c>
      <c r="L983">
        <f>countif('Pre-transfer 2025 Points'!$E$11:$L$17,D983)</f>
        <v>0</v>
      </c>
      <c r="M983" s="59">
        <f>countif('Current 2025 Points'!$G$11:$N$17,D983)</f>
        <v>0</v>
      </c>
    </row>
    <row r="984">
      <c r="A984" s="13">
        <v>983.0</v>
      </c>
      <c r="B984" s="14">
        <v>1339.0</v>
      </c>
      <c r="C984" s="14" t="s">
        <v>336</v>
      </c>
      <c r="D984" s="14" t="s">
        <v>2151</v>
      </c>
      <c r="E984" s="14" t="s">
        <v>4643</v>
      </c>
      <c r="F984" s="15">
        <v>33.0</v>
      </c>
      <c r="I984" t="str">
        <f t="array" ref="I984">INDEX('Current 2025 Points'!$F$11:$F$77,MATCH(1,MMULT(--('Current 2025 Points'!$G$11:$N$17=D984),TRANSPOSE(COLUMN('Current 2025 Points'!$G$11:$N$17)^0)),0))</f>
        <v>#N/A</v>
      </c>
      <c r="J984" s="58"/>
      <c r="K984" s="58">
        <f>F984-IFERROR(VLOOKUP(D984,'Pre-transfer 2025 Ranking'!$D:$F,3,0),0)</f>
        <v>13</v>
      </c>
      <c r="L984">
        <f>countif('Pre-transfer 2025 Points'!$E$11:$L$17,D984)</f>
        <v>0</v>
      </c>
      <c r="M984" s="59">
        <f>countif('Current 2025 Points'!$G$11:$N$17,D984)</f>
        <v>0</v>
      </c>
    </row>
    <row r="985">
      <c r="A985" s="13">
        <v>984.0</v>
      </c>
      <c r="B985" s="13">
        <v>1975.0</v>
      </c>
      <c r="C985" s="14" t="s">
        <v>4742</v>
      </c>
      <c r="D985" s="14" t="s">
        <v>2152</v>
      </c>
      <c r="E985" s="14" t="s">
        <v>4743</v>
      </c>
      <c r="F985" s="15">
        <v>32.0</v>
      </c>
      <c r="I985" t="str">
        <f t="array" ref="I985">INDEX('Current 2025 Points'!$F$11:$F$77,MATCH(1,MMULT(--('Current 2025 Points'!$G$11:$N$17=D985),TRANSPOSE(COLUMN('Current 2025 Points'!$G$11:$N$17)^0)),0))</f>
        <v>#N/A</v>
      </c>
      <c r="J985" s="58"/>
      <c r="K985" s="58">
        <f>F985-IFERROR(VLOOKUP(D985,'Pre-transfer 2025 Ranking'!$D:$F,3,0),0)</f>
        <v>0</v>
      </c>
      <c r="L985">
        <f>countif('Pre-transfer 2025 Points'!$E$11:$L$17,D985)</f>
        <v>0</v>
      </c>
      <c r="M985" s="59">
        <f>countif('Current 2025 Points'!$G$11:$N$17,D985)</f>
        <v>0</v>
      </c>
    </row>
    <row r="986">
      <c r="A986" s="13">
        <v>985.0</v>
      </c>
      <c r="B986" s="13">
        <v>643.0</v>
      </c>
      <c r="C986" s="14" t="s">
        <v>890</v>
      </c>
      <c r="D986" s="14" t="s">
        <v>604</v>
      </c>
      <c r="E986" s="14" t="s">
        <v>102</v>
      </c>
      <c r="F986" s="15">
        <v>32.0</v>
      </c>
      <c r="I986" t="str">
        <f t="array" ref="I986">INDEX('Current 2025 Points'!$F$11:$F$77,MATCH(1,MMULT(--('Current 2025 Points'!$G$11:$N$17=D986),TRANSPOSE(COLUMN('Current 2025 Points'!$G$11:$N$17)^0)),0))</f>
        <v>#N/A</v>
      </c>
      <c r="J986" s="58"/>
      <c r="K986" s="58">
        <f>F986-IFERROR(VLOOKUP(D986,'Pre-transfer 2025 Ranking'!$D:$F,3,0),0)</f>
        <v>14</v>
      </c>
      <c r="L986">
        <f>countif('Pre-transfer 2025 Points'!$E$11:$L$17,D986)</f>
        <v>0</v>
      </c>
      <c r="M986" s="59">
        <f>countif('Current 2025 Points'!$G$11:$N$17,D986)</f>
        <v>0</v>
      </c>
    </row>
    <row r="987">
      <c r="A987" s="13">
        <v>986.0</v>
      </c>
      <c r="B987" s="13">
        <v>1664.0</v>
      </c>
      <c r="C987" s="14" t="s">
        <v>473</v>
      </c>
      <c r="D987" s="14" t="s">
        <v>2153</v>
      </c>
      <c r="E987" s="14" t="s">
        <v>4535</v>
      </c>
      <c r="F987" s="15">
        <v>32.0</v>
      </c>
      <c r="I987" t="str">
        <f t="array" ref="I987">INDEX('Current 2025 Points'!$F$11:$F$77,MATCH(1,MMULT(--('Current 2025 Points'!$G$11:$N$17=D987),TRANSPOSE(COLUMN('Current 2025 Points'!$G$11:$N$17)^0)),0))</f>
        <v>#N/A</v>
      </c>
      <c r="J987" s="58"/>
      <c r="K987" s="58">
        <f>F987-IFERROR(VLOOKUP(D987,'Pre-transfer 2025 Ranking'!$D:$F,3,0),0)</f>
        <v>9</v>
      </c>
      <c r="L987">
        <f>countif('Pre-transfer 2025 Points'!$E$11:$L$17,D987)</f>
        <v>0</v>
      </c>
      <c r="M987" s="59">
        <f>countif('Current 2025 Points'!$G$11:$N$17,D987)</f>
        <v>0</v>
      </c>
    </row>
    <row r="988">
      <c r="A988" s="13">
        <v>987.0</v>
      </c>
      <c r="B988" s="14"/>
      <c r="C988" s="14" t="s">
        <v>351</v>
      </c>
      <c r="D988" s="14" t="s">
        <v>2154</v>
      </c>
      <c r="E988" s="14" t="s">
        <v>4744</v>
      </c>
      <c r="F988" s="15">
        <v>32.0</v>
      </c>
      <c r="I988" t="str">
        <f t="array" ref="I988">INDEX('Current 2025 Points'!$F$11:$F$77,MATCH(1,MMULT(--('Current 2025 Points'!$G$11:$N$17=D988),TRANSPOSE(COLUMN('Current 2025 Points'!$G$11:$N$17)^0)),0))</f>
        <v>#N/A</v>
      </c>
      <c r="J988" s="58"/>
      <c r="K988" s="58">
        <f>F988-IFERROR(VLOOKUP(D988,'Pre-transfer 2025 Ranking'!$D:$F,3,0),0)</f>
        <v>0</v>
      </c>
      <c r="L988">
        <f>countif('Pre-transfer 2025 Points'!$E$11:$L$17,D988)</f>
        <v>0</v>
      </c>
      <c r="M988" s="59">
        <f>countif('Current 2025 Points'!$G$11:$N$17,D988)</f>
        <v>0</v>
      </c>
    </row>
    <row r="989">
      <c r="A989" s="13">
        <v>988.0</v>
      </c>
      <c r="B989" s="13"/>
      <c r="C989" s="14" t="s">
        <v>351</v>
      </c>
      <c r="D989" s="14" t="s">
        <v>2155</v>
      </c>
      <c r="E989" s="14"/>
      <c r="F989" s="15">
        <v>32.0</v>
      </c>
      <c r="I989" t="str">
        <f t="array" ref="I989">INDEX('Current 2025 Points'!$F$11:$F$77,MATCH(1,MMULT(--('Current 2025 Points'!$G$11:$N$17=D989),TRANSPOSE(COLUMN('Current 2025 Points'!$G$11:$N$17)^0)),0))</f>
        <v>#N/A</v>
      </c>
      <c r="J989" s="58"/>
      <c r="K989" s="58">
        <f>F989-IFERROR(VLOOKUP(D989,'Pre-transfer 2025 Ranking'!$D:$F,3,0),0)</f>
        <v>0</v>
      </c>
      <c r="L989">
        <f>countif('Pre-transfer 2025 Points'!$E$11:$L$17,D989)</f>
        <v>0</v>
      </c>
      <c r="M989" s="59">
        <f>countif('Current 2025 Points'!$G$11:$N$17,D989)</f>
        <v>0</v>
      </c>
    </row>
    <row r="990">
      <c r="A990" s="13">
        <v>989.0</v>
      </c>
      <c r="B990" s="13">
        <v>542.0</v>
      </c>
      <c r="C990" s="14" t="s">
        <v>1270</v>
      </c>
      <c r="D990" s="14" t="s">
        <v>2156</v>
      </c>
      <c r="E990" s="14" t="s">
        <v>4333</v>
      </c>
      <c r="F990" s="15">
        <v>32.0</v>
      </c>
      <c r="I990" t="str">
        <f t="array" ref="I990">INDEX('Current 2025 Points'!$F$11:$F$77,MATCH(1,MMULT(--('Current 2025 Points'!$G$11:$N$17=D990),TRANSPOSE(COLUMN('Current 2025 Points'!$G$11:$N$17)^0)),0))</f>
        <v>#N/A</v>
      </c>
      <c r="J990" s="58"/>
      <c r="K990" s="58">
        <f>F990-IFERROR(VLOOKUP(D990,'Pre-transfer 2025 Ranking'!$D:$F,3,0),0)</f>
        <v>0</v>
      </c>
      <c r="L990">
        <f>countif('Pre-transfer 2025 Points'!$E$11:$L$17,D990)</f>
        <v>0</v>
      </c>
      <c r="M990" s="59">
        <f>countif('Current 2025 Points'!$G$11:$N$17,D990)</f>
        <v>0</v>
      </c>
    </row>
    <row r="991">
      <c r="A991" s="13">
        <v>990.0</v>
      </c>
      <c r="B991" s="13">
        <v>945.0</v>
      </c>
      <c r="C991" s="14" t="s">
        <v>315</v>
      </c>
      <c r="D991" s="14" t="s">
        <v>759</v>
      </c>
      <c r="E991" s="14" t="s">
        <v>4322</v>
      </c>
      <c r="F991" s="15">
        <v>32.0</v>
      </c>
      <c r="I991" t="str">
        <f t="array" ref="I991">INDEX('Current 2025 Points'!$F$11:$F$77,MATCH(1,MMULT(--('Current 2025 Points'!$G$11:$N$17=D991),TRANSPOSE(COLUMN('Current 2025 Points'!$G$11:$N$17)^0)),0))</f>
        <v>#N/A</v>
      </c>
      <c r="J991" s="58"/>
      <c r="K991" s="58">
        <f>F991-IFERROR(VLOOKUP(D991,'Pre-transfer 2025 Ranking'!$D:$F,3,0),0)</f>
        <v>14</v>
      </c>
      <c r="L991">
        <f>countif('Pre-transfer 2025 Points'!$E$11:$L$17,D991)</f>
        <v>0</v>
      </c>
      <c r="M991" s="59">
        <f>countif('Current 2025 Points'!$G$11:$N$17,D991)</f>
        <v>0</v>
      </c>
    </row>
    <row r="992">
      <c r="A992" s="13">
        <v>991.0</v>
      </c>
      <c r="B992" s="13">
        <v>379.0</v>
      </c>
      <c r="C992" s="14" t="s">
        <v>1314</v>
      </c>
      <c r="D992" s="14" t="s">
        <v>2157</v>
      </c>
      <c r="E992" s="14" t="s">
        <v>137</v>
      </c>
      <c r="F992" s="15">
        <v>32.0</v>
      </c>
      <c r="I992" t="str">
        <f t="array" ref="I992">INDEX('Current 2025 Points'!$F$11:$F$77,MATCH(1,MMULT(--('Current 2025 Points'!$G$11:$N$17=D992),TRANSPOSE(COLUMN('Current 2025 Points'!$G$11:$N$17)^0)),0))</f>
        <v>#N/A</v>
      </c>
      <c r="J992" s="58"/>
      <c r="K992" s="58">
        <f>F992-IFERROR(VLOOKUP(D992,'Pre-transfer 2025 Ranking'!$D:$F,3,0),0)</f>
        <v>10</v>
      </c>
      <c r="L992">
        <f>countif('Pre-transfer 2025 Points'!$E$11:$L$17,D992)</f>
        <v>0</v>
      </c>
      <c r="M992" s="59">
        <f>countif('Current 2025 Points'!$G$11:$N$17,D992)</f>
        <v>0</v>
      </c>
    </row>
    <row r="993">
      <c r="A993" s="13">
        <v>992.0</v>
      </c>
      <c r="B993" s="13">
        <v>343.0</v>
      </c>
      <c r="C993" s="14" t="s">
        <v>4745</v>
      </c>
      <c r="D993" s="14" t="s">
        <v>1367</v>
      </c>
      <c r="E993" s="14" t="s">
        <v>347</v>
      </c>
      <c r="F993" s="15">
        <v>32.0</v>
      </c>
      <c r="I993" t="str">
        <f t="array" ref="I993">INDEX('Current 2025 Points'!$F$11:$F$77,MATCH(1,MMULT(--('Current 2025 Points'!$G$11:$N$17=D993),TRANSPOSE(COLUMN('Current 2025 Points'!$G$11:$N$17)^0)),0))</f>
        <v>#N/A</v>
      </c>
      <c r="J993" s="58"/>
      <c r="K993" s="58">
        <f>F993-IFERROR(VLOOKUP(D993,'Pre-transfer 2025 Ranking'!$D:$F,3,0),0)</f>
        <v>7</v>
      </c>
      <c r="L993">
        <f>countif('Pre-transfer 2025 Points'!$E$11:$L$17,D993)</f>
        <v>0</v>
      </c>
      <c r="M993" s="59">
        <f>countif('Current 2025 Points'!$G$11:$N$17,D993)</f>
        <v>0</v>
      </c>
    </row>
    <row r="994">
      <c r="A994" s="13">
        <v>993.0</v>
      </c>
      <c r="B994" s="13">
        <v>1682.0</v>
      </c>
      <c r="C994" s="14" t="s">
        <v>4746</v>
      </c>
      <c r="D994" s="14" t="s">
        <v>1214</v>
      </c>
      <c r="E994" s="14" t="s">
        <v>4317</v>
      </c>
      <c r="F994" s="15">
        <v>32.0</v>
      </c>
      <c r="I994" t="str">
        <f t="array" ref="I994">INDEX('Current 2025 Points'!$F$11:$F$77,MATCH(1,MMULT(--('Current 2025 Points'!$G$11:$N$17=D994),TRANSPOSE(COLUMN('Current 2025 Points'!$G$11:$N$17)^0)),0))</f>
        <v>#N/A</v>
      </c>
      <c r="J994" s="58"/>
      <c r="K994" s="58">
        <f>F994-IFERROR(VLOOKUP(D994,'Pre-transfer 2025 Ranking'!$D:$F,3,0),0)</f>
        <v>5</v>
      </c>
      <c r="L994">
        <f>countif('Pre-transfer 2025 Points'!$E$11:$L$17,D994)</f>
        <v>0</v>
      </c>
      <c r="M994" s="59">
        <f>countif('Current 2025 Points'!$G$11:$N$17,D994)</f>
        <v>0</v>
      </c>
    </row>
    <row r="995">
      <c r="A995" s="13">
        <v>994.0</v>
      </c>
      <c r="B995" s="13">
        <v>1583.0</v>
      </c>
      <c r="C995" s="14" t="s">
        <v>4747</v>
      </c>
      <c r="D995" s="14" t="s">
        <v>2158</v>
      </c>
      <c r="E995" s="14" t="s">
        <v>4748</v>
      </c>
      <c r="F995" s="15">
        <v>32.0</v>
      </c>
      <c r="I995" t="str">
        <f t="array" ref="I995">INDEX('Current 2025 Points'!$F$11:$F$77,MATCH(1,MMULT(--('Current 2025 Points'!$G$11:$N$17=D995),TRANSPOSE(COLUMN('Current 2025 Points'!$G$11:$N$17)^0)),0))</f>
        <v>#N/A</v>
      </c>
      <c r="J995" s="58"/>
      <c r="K995" s="58">
        <f>F995-IFERROR(VLOOKUP(D995,'Pre-transfer 2025 Ranking'!$D:$F,3,0),0)</f>
        <v>7</v>
      </c>
      <c r="L995">
        <f>countif('Pre-transfer 2025 Points'!$E$11:$L$17,D995)</f>
        <v>0</v>
      </c>
      <c r="M995" s="59">
        <f>countif('Current 2025 Points'!$G$11:$N$17,D995)</f>
        <v>0</v>
      </c>
    </row>
    <row r="996">
      <c r="A996" s="13">
        <v>995.0</v>
      </c>
      <c r="B996" s="13"/>
      <c r="C996" s="14" t="s">
        <v>351</v>
      </c>
      <c r="D996" s="14" t="s">
        <v>1755</v>
      </c>
      <c r="E996" s="14" t="s">
        <v>335</v>
      </c>
      <c r="F996" s="15">
        <v>32.0</v>
      </c>
      <c r="I996" t="str">
        <f t="array" ref="I996">INDEX('Current 2025 Points'!$F$11:$F$77,MATCH(1,MMULT(--('Current 2025 Points'!$G$11:$N$17=D996),TRANSPOSE(COLUMN('Current 2025 Points'!$G$11:$N$17)^0)),0))</f>
        <v>#N/A</v>
      </c>
      <c r="J996" s="58"/>
      <c r="K996" s="58">
        <f>F996-IFERROR(VLOOKUP(D996,'Pre-transfer 2025 Ranking'!$D:$F,3,0),0)</f>
        <v>25</v>
      </c>
      <c r="L996">
        <f>countif('Pre-transfer 2025 Points'!$E$11:$L$17,D996)</f>
        <v>0</v>
      </c>
      <c r="M996" s="59">
        <f>countif('Current 2025 Points'!$G$11:$N$17,D996)</f>
        <v>0</v>
      </c>
    </row>
    <row r="997">
      <c r="A997" s="13">
        <v>996.0</v>
      </c>
      <c r="B997" s="13">
        <v>1382.0</v>
      </c>
      <c r="C997" s="14" t="s">
        <v>1475</v>
      </c>
      <c r="D997" s="14" t="s">
        <v>1356</v>
      </c>
      <c r="E997" s="14" t="s">
        <v>4749</v>
      </c>
      <c r="F997" s="15">
        <v>32.0</v>
      </c>
      <c r="I997" t="str">
        <f t="array" ref="I997">INDEX('Current 2025 Points'!$F$11:$F$77,MATCH(1,MMULT(--('Current 2025 Points'!$G$11:$N$17=D997),TRANSPOSE(COLUMN('Current 2025 Points'!$G$11:$N$17)^0)),0))</f>
        <v>#N/A</v>
      </c>
      <c r="J997" s="58"/>
      <c r="K997" s="58">
        <f>F997-IFERROR(VLOOKUP(D997,'Pre-transfer 2025 Ranking'!$D:$F,3,0),0)</f>
        <v>12</v>
      </c>
      <c r="L997">
        <f>countif('Pre-transfer 2025 Points'!$E$11:$L$17,D997)</f>
        <v>0</v>
      </c>
      <c r="M997" s="59">
        <f>countif('Current 2025 Points'!$G$11:$N$17,D997)</f>
        <v>0</v>
      </c>
    </row>
    <row r="998">
      <c r="A998" s="13">
        <v>997.0</v>
      </c>
      <c r="B998" s="13">
        <v>822.0</v>
      </c>
      <c r="C998" s="14" t="s">
        <v>4497</v>
      </c>
      <c r="D998" s="14" t="s">
        <v>2159</v>
      </c>
      <c r="E998" s="14" t="s">
        <v>4338</v>
      </c>
      <c r="F998" s="15">
        <v>32.0</v>
      </c>
      <c r="I998" t="str">
        <f t="array" ref="I998">INDEX('Current 2025 Points'!$F$11:$F$77,MATCH(1,MMULT(--('Current 2025 Points'!$G$11:$N$17=D998),TRANSPOSE(COLUMN('Current 2025 Points'!$G$11:$N$17)^0)),0))</f>
        <v>#N/A</v>
      </c>
      <c r="J998" s="58"/>
      <c r="K998" s="58">
        <f>F998-IFERROR(VLOOKUP(D998,'Pre-transfer 2025 Ranking'!$D:$F,3,0),0)</f>
        <v>15</v>
      </c>
      <c r="L998">
        <f>countif('Pre-transfer 2025 Points'!$E$11:$L$17,D998)</f>
        <v>0</v>
      </c>
      <c r="M998" s="59">
        <f>countif('Current 2025 Points'!$G$11:$N$17,D998)</f>
        <v>0</v>
      </c>
    </row>
    <row r="999">
      <c r="A999" s="13">
        <v>998.0</v>
      </c>
      <c r="B999" s="14"/>
      <c r="C999" s="14" t="s">
        <v>351</v>
      </c>
      <c r="D999" s="14" t="s">
        <v>1632</v>
      </c>
      <c r="E999" s="14" t="s">
        <v>157</v>
      </c>
      <c r="F999" s="15">
        <v>32.0</v>
      </c>
      <c r="I999" t="str">
        <f t="array" ref="I999">INDEX('Current 2025 Points'!$F$11:$F$77,MATCH(1,MMULT(--('Current 2025 Points'!$G$11:$N$17=D999),TRANSPOSE(COLUMN('Current 2025 Points'!$G$11:$N$17)^0)),0))</f>
        <v>#N/A</v>
      </c>
      <c r="J999" s="58"/>
      <c r="K999" s="58">
        <f>F999-IFERROR(VLOOKUP(D999,'Pre-transfer 2025 Ranking'!$D:$F,3,0),0)</f>
        <v>20</v>
      </c>
      <c r="L999">
        <f>countif('Pre-transfer 2025 Points'!$E$11:$L$17,D999)</f>
        <v>0</v>
      </c>
      <c r="M999" s="59">
        <f>countif('Current 2025 Points'!$G$11:$N$17,D999)</f>
        <v>0</v>
      </c>
    </row>
    <row r="1000">
      <c r="A1000" s="13">
        <v>999.0</v>
      </c>
      <c r="B1000" s="14">
        <v>363.0</v>
      </c>
      <c r="C1000" s="14" t="s">
        <v>1370</v>
      </c>
      <c r="D1000" s="14" t="s">
        <v>1653</v>
      </c>
      <c r="E1000" s="14" t="s">
        <v>4315</v>
      </c>
      <c r="F1000" s="15">
        <v>32.0</v>
      </c>
      <c r="I1000" t="str">
        <f t="array" ref="I1000">INDEX('Current 2025 Points'!$F$11:$F$77,MATCH(1,MMULT(--('Current 2025 Points'!$G$11:$N$17=D1000),TRANSPOSE(COLUMN('Current 2025 Points'!$G$11:$N$17)^0)),0))</f>
        <v>#N/A</v>
      </c>
      <c r="J1000" s="58"/>
      <c r="K1000" s="58">
        <f>F1000-IFERROR(VLOOKUP(D1000,'Pre-transfer 2025 Ranking'!$D:$F,3,0),0)</f>
        <v>14</v>
      </c>
      <c r="L1000">
        <f>countif('Pre-transfer 2025 Points'!$E$11:$L$17,D1000)</f>
        <v>0</v>
      </c>
      <c r="M1000" s="59">
        <f>countif('Current 2025 Points'!$G$11:$N$17,D1000)</f>
        <v>0</v>
      </c>
    </row>
    <row r="1001">
      <c r="A1001" s="13">
        <v>1000.0</v>
      </c>
      <c r="B1001" s="13">
        <v>663.0</v>
      </c>
      <c r="C1001" s="14" t="s">
        <v>4649</v>
      </c>
      <c r="D1001" s="14" t="s">
        <v>2160</v>
      </c>
      <c r="E1001" s="14" t="s">
        <v>4750</v>
      </c>
      <c r="F1001" s="15">
        <v>32.0</v>
      </c>
      <c r="I1001" t="str">
        <f t="array" ref="I1001">INDEX('Current 2025 Points'!$F$11:$F$77,MATCH(1,MMULT(--('Current 2025 Points'!$G$11:$N$17=D1001),TRANSPOSE(COLUMN('Current 2025 Points'!$G$11:$N$17)^0)),0))</f>
        <v>#N/A</v>
      </c>
      <c r="J1001" s="58"/>
      <c r="K1001" s="58">
        <f>F1001-IFERROR(VLOOKUP(D1001,'Pre-transfer 2025 Ranking'!$D:$F,3,0),0)</f>
        <v>10</v>
      </c>
      <c r="L1001">
        <f>countif('Pre-transfer 2025 Points'!$E$11:$L$17,D1001)</f>
        <v>0</v>
      </c>
      <c r="M1001" s="59">
        <f>countif('Current 2025 Points'!$G$11:$N$17,D1001)</f>
        <v>0</v>
      </c>
    </row>
    <row r="1002">
      <c r="A1002" s="13">
        <v>1001.0</v>
      </c>
      <c r="B1002" s="14">
        <v>2100.0</v>
      </c>
      <c r="C1002" s="14" t="s">
        <v>4751</v>
      </c>
      <c r="D1002" s="14" t="s">
        <v>2161</v>
      </c>
      <c r="E1002" s="14" t="s">
        <v>4752</v>
      </c>
      <c r="F1002" s="15">
        <v>32.0</v>
      </c>
      <c r="I1002" t="str">
        <f t="array" ref="I1002">INDEX('Current 2025 Points'!$F$11:$F$77,MATCH(1,MMULT(--('Current 2025 Points'!$G$11:$N$17=D1002),TRANSPOSE(COLUMN('Current 2025 Points'!$G$11:$N$17)^0)),0))</f>
        <v>#N/A</v>
      </c>
      <c r="J1002" s="58"/>
      <c r="K1002" s="58">
        <f>F1002-IFERROR(VLOOKUP(D1002,'Pre-transfer 2025 Ranking'!$D:$F,3,0),0)</f>
        <v>7</v>
      </c>
      <c r="L1002">
        <f>countif('Pre-transfer 2025 Points'!$E$11:$L$17,D1002)</f>
        <v>0</v>
      </c>
      <c r="M1002" s="59">
        <f>countif('Current 2025 Points'!$G$11:$N$17,D1002)</f>
        <v>0</v>
      </c>
    </row>
    <row r="1003">
      <c r="A1003" s="13">
        <v>1002.0</v>
      </c>
      <c r="B1003" s="14">
        <v>530.0</v>
      </c>
      <c r="C1003" s="14" t="s">
        <v>4665</v>
      </c>
      <c r="D1003" s="14" t="s">
        <v>1421</v>
      </c>
      <c r="E1003" s="14" t="s">
        <v>388</v>
      </c>
      <c r="F1003" s="15">
        <v>32.0</v>
      </c>
      <c r="I1003" t="str">
        <f t="array" ref="I1003">INDEX('Current 2025 Points'!$F$11:$F$77,MATCH(1,MMULT(--('Current 2025 Points'!$G$11:$N$17=D1003),TRANSPOSE(COLUMN('Current 2025 Points'!$G$11:$N$17)^0)),0))</f>
        <v>#N/A</v>
      </c>
      <c r="J1003" s="58"/>
      <c r="K1003" s="58">
        <f>F1003-IFERROR(VLOOKUP(D1003,'Pre-transfer 2025 Ranking'!$D:$F,3,0),0)</f>
        <v>32</v>
      </c>
      <c r="L1003">
        <f>countif('Pre-transfer 2025 Points'!$E$11:$L$17,D1003)</f>
        <v>0</v>
      </c>
      <c r="M1003" s="59">
        <f>countif('Current 2025 Points'!$G$11:$N$17,D1003)</f>
        <v>0</v>
      </c>
    </row>
    <row r="1004">
      <c r="A1004" s="13">
        <v>1003.0</v>
      </c>
      <c r="B1004" s="14">
        <v>1172.0</v>
      </c>
      <c r="C1004" s="14" t="s">
        <v>760</v>
      </c>
      <c r="D1004" s="14" t="s">
        <v>2162</v>
      </c>
      <c r="E1004" s="14" t="s">
        <v>4643</v>
      </c>
      <c r="F1004" s="15">
        <v>32.0</v>
      </c>
      <c r="I1004" t="str">
        <f t="array" ref="I1004">INDEX('Current 2025 Points'!$F$11:$F$77,MATCH(1,MMULT(--('Current 2025 Points'!$G$11:$N$17=D1004),TRANSPOSE(COLUMN('Current 2025 Points'!$G$11:$N$17)^0)),0))</f>
        <v>#N/A</v>
      </c>
      <c r="J1004" s="58"/>
      <c r="K1004" s="58">
        <f>F1004-IFERROR(VLOOKUP(D1004,'Pre-transfer 2025 Ranking'!$D:$F,3,0),0)</f>
        <v>32</v>
      </c>
      <c r="L1004">
        <f>countif('Pre-transfer 2025 Points'!$E$11:$L$17,D1004)</f>
        <v>0</v>
      </c>
      <c r="M1004" s="59">
        <f>countif('Current 2025 Points'!$G$11:$N$17,D1004)</f>
        <v>0</v>
      </c>
    </row>
    <row r="1005">
      <c r="A1005" s="13">
        <v>1004.0</v>
      </c>
      <c r="B1005" s="13">
        <v>1969.0</v>
      </c>
      <c r="C1005" s="14" t="s">
        <v>762</v>
      </c>
      <c r="D1005" s="14" t="s">
        <v>2163</v>
      </c>
      <c r="E1005" s="14" t="s">
        <v>1712</v>
      </c>
      <c r="F1005" s="15">
        <v>32.0</v>
      </c>
      <c r="I1005" t="str">
        <f t="array" ref="I1005">INDEX('Current 2025 Points'!$F$11:$F$77,MATCH(1,MMULT(--('Current 2025 Points'!$G$11:$N$17=D1005),TRANSPOSE(COLUMN('Current 2025 Points'!$G$11:$N$17)^0)),0))</f>
        <v>#N/A</v>
      </c>
      <c r="J1005" s="58"/>
      <c r="K1005" s="58">
        <f>F1005-IFERROR(VLOOKUP(D1005,'Pre-transfer 2025 Ranking'!$D:$F,3,0),0)</f>
        <v>32</v>
      </c>
      <c r="L1005">
        <f>countif('Pre-transfer 2025 Points'!$E$11:$L$17,D1005)</f>
        <v>0</v>
      </c>
      <c r="M1005" s="59">
        <f>countif('Current 2025 Points'!$G$11:$N$17,D1005)</f>
        <v>0</v>
      </c>
    </row>
    <row r="1006">
      <c r="A1006" s="13">
        <v>1005.0</v>
      </c>
      <c r="B1006" s="13">
        <v>2225.0</v>
      </c>
      <c r="C1006" s="14" t="s">
        <v>4753</v>
      </c>
      <c r="D1006" s="14" t="s">
        <v>2164</v>
      </c>
      <c r="E1006" s="14" t="s">
        <v>4658</v>
      </c>
      <c r="F1006" s="15">
        <v>32.0</v>
      </c>
      <c r="I1006" t="str">
        <f t="array" ref="I1006">INDEX('Current 2025 Points'!$F$11:$F$77,MATCH(1,MMULT(--('Current 2025 Points'!$G$11:$N$17=D1006),TRANSPOSE(COLUMN('Current 2025 Points'!$G$11:$N$17)^0)),0))</f>
        <v>#N/A</v>
      </c>
      <c r="J1006" s="58"/>
      <c r="K1006" s="58">
        <f>F1006-IFERROR(VLOOKUP(D1006,'Pre-transfer 2025 Ranking'!$D:$F,3,0),0)</f>
        <v>32</v>
      </c>
      <c r="L1006">
        <f>countif('Pre-transfer 2025 Points'!$E$11:$L$17,D1006)</f>
        <v>0</v>
      </c>
      <c r="M1006" s="59">
        <f>countif('Current 2025 Points'!$G$11:$N$17,D1006)</f>
        <v>0</v>
      </c>
    </row>
    <row r="1007">
      <c r="A1007" s="13">
        <v>1006.0</v>
      </c>
      <c r="B1007" s="13">
        <v>1910.0</v>
      </c>
      <c r="C1007" s="14" t="s">
        <v>4754</v>
      </c>
      <c r="D1007" s="14" t="s">
        <v>2165</v>
      </c>
      <c r="E1007" s="14" t="s">
        <v>4703</v>
      </c>
      <c r="F1007" s="15">
        <v>32.0</v>
      </c>
      <c r="I1007" t="str">
        <f t="array" ref="I1007">INDEX('Current 2025 Points'!$F$11:$F$77,MATCH(1,MMULT(--('Current 2025 Points'!$G$11:$N$17=D1007),TRANSPOSE(COLUMN('Current 2025 Points'!$G$11:$N$17)^0)),0))</f>
        <v>#N/A</v>
      </c>
      <c r="J1007" s="58"/>
      <c r="K1007" s="58">
        <f>F1007-IFERROR(VLOOKUP(D1007,'Pre-transfer 2025 Ranking'!$D:$F,3,0),0)</f>
        <v>32</v>
      </c>
      <c r="L1007">
        <f>countif('Pre-transfer 2025 Points'!$E$11:$L$17,D1007)</f>
        <v>0</v>
      </c>
      <c r="M1007" s="59">
        <f>countif('Current 2025 Points'!$G$11:$N$17,D1007)</f>
        <v>0</v>
      </c>
    </row>
    <row r="1008">
      <c r="A1008" s="13">
        <v>1007.0</v>
      </c>
      <c r="B1008" s="13">
        <v>2434.0</v>
      </c>
      <c r="C1008" s="14" t="s">
        <v>4755</v>
      </c>
      <c r="D1008" s="14" t="s">
        <v>2166</v>
      </c>
      <c r="E1008" s="14" t="s">
        <v>4756</v>
      </c>
      <c r="F1008" s="15">
        <v>31.0</v>
      </c>
      <c r="I1008" t="str">
        <f t="array" ref="I1008">INDEX('Current 2025 Points'!$F$11:$F$77,MATCH(1,MMULT(--('Current 2025 Points'!$G$11:$N$17=D1008),TRANSPOSE(COLUMN('Current 2025 Points'!$G$11:$N$17)^0)),0))</f>
        <v>#N/A</v>
      </c>
      <c r="J1008" s="58"/>
      <c r="K1008" s="58">
        <f>F1008-IFERROR(VLOOKUP(D1008,'Pre-transfer 2025 Ranking'!$D:$F,3,0),0)</f>
        <v>0</v>
      </c>
      <c r="L1008">
        <f>countif('Pre-transfer 2025 Points'!$E$11:$L$17,D1008)</f>
        <v>0</v>
      </c>
      <c r="M1008" s="59">
        <f>countif('Current 2025 Points'!$G$11:$N$17,D1008)</f>
        <v>0</v>
      </c>
    </row>
    <row r="1009">
      <c r="A1009" s="13">
        <v>1008.0</v>
      </c>
      <c r="B1009" s="13">
        <v>863.0</v>
      </c>
      <c r="C1009" s="14" t="s">
        <v>4386</v>
      </c>
      <c r="D1009" s="14" t="s">
        <v>368</v>
      </c>
      <c r="E1009" s="14" t="s">
        <v>4448</v>
      </c>
      <c r="F1009" s="15">
        <v>31.0</v>
      </c>
      <c r="I1009" t="str">
        <f t="array" ref="I1009">INDEX('Current 2025 Points'!$F$11:$F$77,MATCH(1,MMULT(--('Current 2025 Points'!$G$11:$N$17=D1009),TRANSPOSE(COLUMN('Current 2025 Points'!$G$11:$N$17)^0)),0))</f>
        <v>#N/A</v>
      </c>
      <c r="J1009" s="58"/>
      <c r="K1009" s="58">
        <f>F1009-IFERROR(VLOOKUP(D1009,'Pre-transfer 2025 Ranking'!$D:$F,3,0),0)</f>
        <v>0</v>
      </c>
      <c r="L1009">
        <f>countif('Pre-transfer 2025 Points'!$E$11:$L$17,D1009)</f>
        <v>0</v>
      </c>
      <c r="M1009" s="59">
        <f>countif('Current 2025 Points'!$G$11:$N$17,D1009)</f>
        <v>0</v>
      </c>
    </row>
    <row r="1010">
      <c r="A1010" s="13">
        <v>1009.0</v>
      </c>
      <c r="B1010" s="14">
        <v>445.0</v>
      </c>
      <c r="C1010" s="14" t="s">
        <v>1572</v>
      </c>
      <c r="D1010" s="14" t="s">
        <v>2167</v>
      </c>
      <c r="E1010" s="14" t="s">
        <v>4671</v>
      </c>
      <c r="F1010" s="15">
        <v>31.0</v>
      </c>
      <c r="I1010" t="str">
        <f t="array" ref="I1010">INDEX('Current 2025 Points'!$F$11:$F$77,MATCH(1,MMULT(--('Current 2025 Points'!$G$11:$N$17=D1010),TRANSPOSE(COLUMN('Current 2025 Points'!$G$11:$N$17)^0)),0))</f>
        <v>#N/A</v>
      </c>
      <c r="J1010" s="58"/>
      <c r="K1010" s="58">
        <f>F1010-IFERROR(VLOOKUP(D1010,'Pre-transfer 2025 Ranking'!$D:$F,3,0),0)</f>
        <v>1</v>
      </c>
      <c r="L1010">
        <f>countif('Pre-transfer 2025 Points'!$E$11:$L$17,D1010)</f>
        <v>0</v>
      </c>
      <c r="M1010" s="59">
        <f>countif('Current 2025 Points'!$G$11:$N$17,D1010)</f>
        <v>0</v>
      </c>
    </row>
    <row r="1011">
      <c r="A1011" s="13">
        <v>1010.0</v>
      </c>
      <c r="B1011" s="14"/>
      <c r="C1011" s="14" t="s">
        <v>351</v>
      </c>
      <c r="D1011" s="14" t="s">
        <v>1045</v>
      </c>
      <c r="E1011" s="14" t="s">
        <v>4538</v>
      </c>
      <c r="F1011" s="15">
        <v>31.0</v>
      </c>
      <c r="I1011" t="str">
        <f t="array" ref="I1011">INDEX('Current 2025 Points'!$F$11:$F$77,MATCH(1,MMULT(--('Current 2025 Points'!$G$11:$N$17=D1011),TRANSPOSE(COLUMN('Current 2025 Points'!$G$11:$N$17)^0)),0))</f>
        <v>#N/A</v>
      </c>
      <c r="J1011" s="58"/>
      <c r="K1011" s="58">
        <f>F1011-IFERROR(VLOOKUP(D1011,'Pre-transfer 2025 Ranking'!$D:$F,3,0),0)</f>
        <v>0</v>
      </c>
      <c r="L1011">
        <f>countif('Pre-transfer 2025 Points'!$E$11:$L$17,D1011)</f>
        <v>0</v>
      </c>
      <c r="M1011" s="59">
        <f>countif('Current 2025 Points'!$G$11:$N$17,D1011)</f>
        <v>0</v>
      </c>
    </row>
    <row r="1012">
      <c r="A1012" s="13">
        <v>1011.0</v>
      </c>
      <c r="B1012" s="13">
        <v>1742.0</v>
      </c>
      <c r="C1012" s="14" t="s">
        <v>4757</v>
      </c>
      <c r="D1012" s="14" t="s">
        <v>2168</v>
      </c>
      <c r="E1012" s="14" t="s">
        <v>4643</v>
      </c>
      <c r="F1012" s="15">
        <v>31.0</v>
      </c>
      <c r="I1012" t="str">
        <f t="array" ref="I1012">INDEX('Current 2025 Points'!$F$11:$F$77,MATCH(1,MMULT(--('Current 2025 Points'!$G$11:$N$17=D1012),TRANSPOSE(COLUMN('Current 2025 Points'!$G$11:$N$17)^0)),0))</f>
        <v>#N/A</v>
      </c>
      <c r="J1012" s="58"/>
      <c r="K1012" s="58">
        <f>F1012-IFERROR(VLOOKUP(D1012,'Pre-transfer 2025 Ranking'!$D:$F,3,0),0)</f>
        <v>16</v>
      </c>
      <c r="L1012">
        <f>countif('Pre-transfer 2025 Points'!$E$11:$L$17,D1012)</f>
        <v>0</v>
      </c>
      <c r="M1012" s="59">
        <f>countif('Current 2025 Points'!$G$11:$N$17,D1012)</f>
        <v>0</v>
      </c>
    </row>
    <row r="1013">
      <c r="A1013" s="13">
        <v>1012.0</v>
      </c>
      <c r="B1013" s="13">
        <v>2024.0</v>
      </c>
      <c r="C1013" s="14" t="s">
        <v>1341</v>
      </c>
      <c r="D1013" s="14" t="s">
        <v>2169</v>
      </c>
      <c r="E1013" s="14" t="s">
        <v>830</v>
      </c>
      <c r="F1013" s="15">
        <v>31.0</v>
      </c>
      <c r="I1013" t="str">
        <f t="array" ref="I1013">INDEX('Current 2025 Points'!$F$11:$F$77,MATCH(1,MMULT(--('Current 2025 Points'!$G$11:$N$17=D1013),TRANSPOSE(COLUMN('Current 2025 Points'!$G$11:$N$17)^0)),0))</f>
        <v>#N/A</v>
      </c>
      <c r="J1013" s="58"/>
      <c r="K1013" s="58">
        <f>F1013-IFERROR(VLOOKUP(D1013,'Pre-transfer 2025 Ranking'!$D:$F,3,0),0)</f>
        <v>27</v>
      </c>
      <c r="L1013">
        <f>countif('Pre-transfer 2025 Points'!$E$11:$L$17,D1013)</f>
        <v>0</v>
      </c>
      <c r="M1013" s="59">
        <f>countif('Current 2025 Points'!$G$11:$N$17,D1013)</f>
        <v>0</v>
      </c>
    </row>
    <row r="1014">
      <c r="A1014" s="13">
        <v>1013.0</v>
      </c>
      <c r="B1014" s="14">
        <v>1049.0</v>
      </c>
      <c r="C1014" s="14" t="s">
        <v>1248</v>
      </c>
      <c r="D1014" s="14" t="s">
        <v>1790</v>
      </c>
      <c r="E1014" s="14" t="s">
        <v>1791</v>
      </c>
      <c r="F1014" s="15">
        <v>31.0</v>
      </c>
      <c r="I1014" t="str">
        <f t="array" ref="I1014">INDEX('Current 2025 Points'!$F$11:$F$77,MATCH(1,MMULT(--('Current 2025 Points'!$G$11:$N$17=D1014),TRANSPOSE(COLUMN('Current 2025 Points'!$G$11:$N$17)^0)),0))</f>
        <v>#N/A</v>
      </c>
      <c r="J1014" s="58"/>
      <c r="K1014" s="58">
        <f>F1014-IFERROR(VLOOKUP(D1014,'Pre-transfer 2025 Ranking'!$D:$F,3,0),0)</f>
        <v>1</v>
      </c>
      <c r="L1014">
        <f>countif('Pre-transfer 2025 Points'!$E$11:$L$17,D1014)</f>
        <v>0</v>
      </c>
      <c r="M1014" s="59">
        <f>countif('Current 2025 Points'!$G$11:$N$17,D1014)</f>
        <v>0</v>
      </c>
    </row>
    <row r="1015">
      <c r="A1015" s="13">
        <v>1014.0</v>
      </c>
      <c r="B1015" s="13">
        <v>556.0</v>
      </c>
      <c r="C1015" s="14" t="s">
        <v>4758</v>
      </c>
      <c r="D1015" s="14" t="s">
        <v>1004</v>
      </c>
      <c r="E1015" s="14" t="s">
        <v>4375</v>
      </c>
      <c r="F1015" s="15">
        <v>31.0</v>
      </c>
      <c r="I1015" t="str">
        <f t="array" ref="I1015">INDEX('Current 2025 Points'!$F$11:$F$77,MATCH(1,MMULT(--('Current 2025 Points'!$G$11:$N$17=D1015),TRANSPOSE(COLUMN('Current 2025 Points'!$G$11:$N$17)^0)),0))</f>
        <v>#N/A</v>
      </c>
      <c r="J1015" s="58"/>
      <c r="K1015" s="58">
        <f>F1015-IFERROR(VLOOKUP(D1015,'Pre-transfer 2025 Ranking'!$D:$F,3,0),0)</f>
        <v>30</v>
      </c>
      <c r="L1015">
        <f>countif('Pre-transfer 2025 Points'!$E$11:$L$17,D1015)</f>
        <v>0</v>
      </c>
      <c r="M1015" s="59">
        <f>countif('Current 2025 Points'!$G$11:$N$17,D1015)</f>
        <v>0</v>
      </c>
    </row>
    <row r="1016">
      <c r="A1016" s="13">
        <v>1015.0</v>
      </c>
      <c r="B1016" s="13"/>
      <c r="C1016" s="14" t="s">
        <v>351</v>
      </c>
      <c r="D1016" s="14" t="s">
        <v>2170</v>
      </c>
      <c r="E1016" s="14" t="s">
        <v>4479</v>
      </c>
      <c r="F1016" s="15">
        <v>31.0</v>
      </c>
      <c r="I1016" t="str">
        <f t="array" ref="I1016">INDEX('Current 2025 Points'!$F$11:$F$77,MATCH(1,MMULT(--('Current 2025 Points'!$G$11:$N$17=D1016),TRANSPOSE(COLUMN('Current 2025 Points'!$G$11:$N$17)^0)),0))</f>
        <v>#N/A</v>
      </c>
      <c r="J1016" s="58"/>
      <c r="K1016" s="58">
        <f>F1016-IFERROR(VLOOKUP(D1016,'Pre-transfer 2025 Ranking'!$D:$F,3,0),0)</f>
        <v>31</v>
      </c>
      <c r="L1016">
        <f>countif('Pre-transfer 2025 Points'!$E$11:$L$17,D1016)</f>
        <v>0</v>
      </c>
      <c r="M1016" s="59">
        <f>countif('Current 2025 Points'!$G$11:$N$17,D1016)</f>
        <v>0</v>
      </c>
    </row>
    <row r="1017">
      <c r="A1017" s="13">
        <v>1016.0</v>
      </c>
      <c r="B1017" s="13"/>
      <c r="C1017" s="14" t="s">
        <v>351</v>
      </c>
      <c r="D1017" s="14" t="s">
        <v>2171</v>
      </c>
      <c r="E1017" s="14"/>
      <c r="F1017" s="15">
        <v>30.0</v>
      </c>
      <c r="I1017" t="str">
        <f t="array" ref="I1017">INDEX('Current 2025 Points'!$F$11:$F$77,MATCH(1,MMULT(--('Current 2025 Points'!$G$11:$N$17=D1017),TRANSPOSE(COLUMN('Current 2025 Points'!$G$11:$N$17)^0)),0))</f>
        <v>#N/A</v>
      </c>
      <c r="J1017" s="58"/>
      <c r="K1017" s="58">
        <f>F1017-IFERROR(VLOOKUP(D1017,'Pre-transfer 2025 Ranking'!$D:$F,3,0),0)</f>
        <v>0</v>
      </c>
      <c r="L1017">
        <f>countif('Pre-transfer 2025 Points'!$E$11:$L$17,D1017)</f>
        <v>0</v>
      </c>
      <c r="M1017" s="59">
        <f>countif('Current 2025 Points'!$G$11:$N$17,D1017)</f>
        <v>0</v>
      </c>
    </row>
    <row r="1018">
      <c r="A1018" s="13">
        <v>1017.0</v>
      </c>
      <c r="B1018" s="13">
        <v>752.0</v>
      </c>
      <c r="C1018" s="14" t="s">
        <v>4637</v>
      </c>
      <c r="D1018" s="14" t="s">
        <v>2172</v>
      </c>
      <c r="E1018" s="14" t="s">
        <v>98</v>
      </c>
      <c r="F1018" s="15">
        <v>30.0</v>
      </c>
      <c r="I1018" t="str">
        <f t="array" ref="I1018">INDEX('Current 2025 Points'!$F$11:$F$77,MATCH(1,MMULT(--('Current 2025 Points'!$G$11:$N$17=D1018),TRANSPOSE(COLUMN('Current 2025 Points'!$G$11:$N$17)^0)),0))</f>
        <v>#N/A</v>
      </c>
      <c r="J1018" s="58"/>
      <c r="K1018" s="58">
        <f>F1018-IFERROR(VLOOKUP(D1018,'Pre-transfer 2025 Ranking'!$D:$F,3,0),0)</f>
        <v>10</v>
      </c>
      <c r="L1018">
        <f>countif('Pre-transfer 2025 Points'!$E$11:$L$17,D1018)</f>
        <v>0</v>
      </c>
      <c r="M1018" s="59">
        <f>countif('Current 2025 Points'!$G$11:$N$17,D1018)</f>
        <v>0</v>
      </c>
    </row>
    <row r="1019">
      <c r="A1019" s="13">
        <v>1018.0</v>
      </c>
      <c r="B1019" s="13">
        <v>1106.0</v>
      </c>
      <c r="C1019" s="14" t="s">
        <v>431</v>
      </c>
      <c r="D1019" s="14" t="s">
        <v>2173</v>
      </c>
      <c r="E1019" s="14" t="s">
        <v>4333</v>
      </c>
      <c r="F1019" s="15">
        <v>30.0</v>
      </c>
      <c r="I1019" t="str">
        <f t="array" ref="I1019">INDEX('Current 2025 Points'!$F$11:$F$77,MATCH(1,MMULT(--('Current 2025 Points'!$G$11:$N$17=D1019),TRANSPOSE(COLUMN('Current 2025 Points'!$G$11:$N$17)^0)),0))</f>
        <v>#N/A</v>
      </c>
      <c r="J1019" s="58"/>
      <c r="K1019" s="58">
        <f>F1019-IFERROR(VLOOKUP(D1019,'Pre-transfer 2025 Ranking'!$D:$F,3,0),0)</f>
        <v>10</v>
      </c>
      <c r="L1019">
        <f>countif('Pre-transfer 2025 Points'!$E$11:$L$17,D1019)</f>
        <v>0</v>
      </c>
      <c r="M1019" s="59">
        <f>countif('Current 2025 Points'!$G$11:$N$17,D1019)</f>
        <v>0</v>
      </c>
    </row>
    <row r="1020">
      <c r="A1020" s="13">
        <v>1019.0</v>
      </c>
      <c r="B1020" s="13">
        <v>1360.0</v>
      </c>
      <c r="C1020" s="14" t="s">
        <v>1561</v>
      </c>
      <c r="D1020" s="14" t="s">
        <v>1240</v>
      </c>
      <c r="E1020" s="14" t="s">
        <v>4631</v>
      </c>
      <c r="F1020" s="15">
        <v>30.0</v>
      </c>
      <c r="I1020" t="str">
        <f t="array" ref="I1020">INDEX('Current 2025 Points'!$F$11:$F$77,MATCH(1,MMULT(--('Current 2025 Points'!$G$11:$N$17=D1020),TRANSPOSE(COLUMN('Current 2025 Points'!$G$11:$N$17)^0)),0))</f>
        <v>#N/A</v>
      </c>
      <c r="J1020" s="58"/>
      <c r="K1020" s="58">
        <f>F1020-IFERROR(VLOOKUP(D1020,'Pre-transfer 2025 Ranking'!$D:$F,3,0),0)</f>
        <v>0</v>
      </c>
      <c r="L1020">
        <f>countif('Pre-transfer 2025 Points'!$E$11:$L$17,D1020)</f>
        <v>0</v>
      </c>
      <c r="M1020" s="59">
        <f>countif('Current 2025 Points'!$G$11:$N$17,D1020)</f>
        <v>0</v>
      </c>
    </row>
    <row r="1021">
      <c r="A1021" s="13">
        <v>1020.0</v>
      </c>
      <c r="B1021" s="13">
        <v>1331.0</v>
      </c>
      <c r="C1021" s="14" t="s">
        <v>4620</v>
      </c>
      <c r="D1021" s="14" t="s">
        <v>2174</v>
      </c>
      <c r="E1021" s="14" t="s">
        <v>1408</v>
      </c>
      <c r="F1021" s="15">
        <v>30.0</v>
      </c>
      <c r="I1021" t="str">
        <f t="array" ref="I1021">INDEX('Current 2025 Points'!$F$11:$F$77,MATCH(1,MMULT(--('Current 2025 Points'!$G$11:$N$17=D1021),TRANSPOSE(COLUMN('Current 2025 Points'!$G$11:$N$17)^0)),0))</f>
        <v>#N/A</v>
      </c>
      <c r="J1021" s="58"/>
      <c r="K1021" s="58">
        <f>F1021-IFERROR(VLOOKUP(D1021,'Pre-transfer 2025 Ranking'!$D:$F,3,0),0)</f>
        <v>0</v>
      </c>
      <c r="L1021">
        <f>countif('Pre-transfer 2025 Points'!$E$11:$L$17,D1021)</f>
        <v>0</v>
      </c>
      <c r="M1021" s="59">
        <f>countif('Current 2025 Points'!$G$11:$N$17,D1021)</f>
        <v>0</v>
      </c>
    </row>
    <row r="1022">
      <c r="A1022" s="13">
        <v>1021.0</v>
      </c>
      <c r="B1022" s="14"/>
      <c r="C1022" s="14" t="s">
        <v>351</v>
      </c>
      <c r="D1022" s="14" t="s">
        <v>2175</v>
      </c>
      <c r="E1022" s="14"/>
      <c r="F1022" s="15">
        <v>30.0</v>
      </c>
      <c r="I1022" t="str">
        <f t="array" ref="I1022">INDEX('Current 2025 Points'!$F$11:$F$77,MATCH(1,MMULT(--('Current 2025 Points'!$G$11:$N$17=D1022),TRANSPOSE(COLUMN('Current 2025 Points'!$G$11:$N$17)^0)),0))</f>
        <v>#N/A</v>
      </c>
      <c r="J1022" s="58"/>
      <c r="K1022" s="58">
        <f>F1022-IFERROR(VLOOKUP(D1022,'Pre-transfer 2025 Ranking'!$D:$F,3,0),0)</f>
        <v>0</v>
      </c>
      <c r="L1022">
        <f>countif('Pre-transfer 2025 Points'!$E$11:$L$17,D1022)</f>
        <v>0</v>
      </c>
      <c r="M1022" s="59">
        <f>countif('Current 2025 Points'!$G$11:$N$17,D1022)</f>
        <v>0</v>
      </c>
    </row>
    <row r="1023">
      <c r="A1023" s="13">
        <v>1022.0</v>
      </c>
      <c r="B1023" s="13">
        <v>259.0</v>
      </c>
      <c r="C1023" s="14" t="s">
        <v>4759</v>
      </c>
      <c r="D1023" s="14" t="s">
        <v>2176</v>
      </c>
      <c r="E1023" s="14" t="s">
        <v>115</v>
      </c>
      <c r="F1023" s="15">
        <v>30.0</v>
      </c>
      <c r="I1023" t="str">
        <f t="array" ref="I1023">INDEX('Current 2025 Points'!$F$11:$F$77,MATCH(1,MMULT(--('Current 2025 Points'!$G$11:$N$17=D1023),TRANSPOSE(COLUMN('Current 2025 Points'!$G$11:$N$17)^0)),0))</f>
        <v>#N/A</v>
      </c>
      <c r="J1023" s="58"/>
      <c r="K1023" s="58">
        <f>F1023-IFERROR(VLOOKUP(D1023,'Pre-transfer 2025 Ranking'!$D:$F,3,0),0)</f>
        <v>15</v>
      </c>
      <c r="L1023">
        <f>countif('Pre-transfer 2025 Points'!$E$11:$L$17,D1023)</f>
        <v>0</v>
      </c>
      <c r="M1023" s="59">
        <f>countif('Current 2025 Points'!$G$11:$N$17,D1023)</f>
        <v>0</v>
      </c>
    </row>
    <row r="1024">
      <c r="A1024" s="13">
        <v>1023.0</v>
      </c>
      <c r="B1024" s="13">
        <v>1112.0</v>
      </c>
      <c r="C1024" s="14" t="s">
        <v>181</v>
      </c>
      <c r="D1024" s="14" t="s">
        <v>1250</v>
      </c>
      <c r="E1024" s="14" t="s">
        <v>128</v>
      </c>
      <c r="F1024" s="15">
        <v>30.0</v>
      </c>
      <c r="I1024" t="str">
        <f t="array" ref="I1024">INDEX('Current 2025 Points'!$F$11:$F$77,MATCH(1,MMULT(--('Current 2025 Points'!$G$11:$N$17=D1024),TRANSPOSE(COLUMN('Current 2025 Points'!$G$11:$N$17)^0)),0))</f>
        <v>#N/A</v>
      </c>
      <c r="J1024" s="58"/>
      <c r="K1024" s="58">
        <f>F1024-IFERROR(VLOOKUP(D1024,'Pre-transfer 2025 Ranking'!$D:$F,3,0),0)</f>
        <v>5</v>
      </c>
      <c r="L1024">
        <f>countif('Pre-transfer 2025 Points'!$E$11:$L$17,D1024)</f>
        <v>0</v>
      </c>
      <c r="M1024" s="59">
        <f>countif('Current 2025 Points'!$G$11:$N$17,D1024)</f>
        <v>0</v>
      </c>
    </row>
    <row r="1025">
      <c r="A1025" s="13">
        <v>1024.0</v>
      </c>
      <c r="B1025" s="13">
        <v>352.0</v>
      </c>
      <c r="C1025" s="14" t="s">
        <v>4760</v>
      </c>
      <c r="D1025" s="14" t="s">
        <v>2177</v>
      </c>
      <c r="E1025" s="14" t="s">
        <v>4314</v>
      </c>
      <c r="F1025" s="15">
        <v>30.0</v>
      </c>
      <c r="I1025" t="str">
        <f t="array" ref="I1025">INDEX('Current 2025 Points'!$F$11:$F$77,MATCH(1,MMULT(--('Current 2025 Points'!$G$11:$N$17=D1025),TRANSPOSE(COLUMN('Current 2025 Points'!$G$11:$N$17)^0)),0))</f>
        <v>#N/A</v>
      </c>
      <c r="J1025" s="58"/>
      <c r="K1025" s="58">
        <f>F1025-IFERROR(VLOOKUP(D1025,'Pre-transfer 2025 Ranking'!$D:$F,3,0),0)</f>
        <v>5</v>
      </c>
      <c r="L1025">
        <f>countif('Pre-transfer 2025 Points'!$E$11:$L$17,D1025)</f>
        <v>0</v>
      </c>
      <c r="M1025" s="59">
        <f>countif('Current 2025 Points'!$G$11:$N$17,D1025)</f>
        <v>0</v>
      </c>
    </row>
    <row r="1026">
      <c r="A1026" s="13">
        <v>1025.0</v>
      </c>
      <c r="B1026" s="13">
        <v>850.0</v>
      </c>
      <c r="C1026" s="14" t="s">
        <v>4497</v>
      </c>
      <c r="D1026" s="14" t="s">
        <v>2178</v>
      </c>
      <c r="E1026" s="14" t="s">
        <v>98</v>
      </c>
      <c r="F1026" s="15">
        <v>30.0</v>
      </c>
      <c r="I1026" t="str">
        <f t="array" ref="I1026">INDEX('Current 2025 Points'!$F$11:$F$77,MATCH(1,MMULT(--('Current 2025 Points'!$G$11:$N$17=D1026),TRANSPOSE(COLUMN('Current 2025 Points'!$G$11:$N$17)^0)),0))</f>
        <v>#N/A</v>
      </c>
      <c r="J1026" s="58"/>
      <c r="K1026" s="58">
        <f>F1026-IFERROR(VLOOKUP(D1026,'Pre-transfer 2025 Ranking'!$D:$F,3,0),0)</f>
        <v>5</v>
      </c>
      <c r="L1026">
        <f>countif('Pre-transfer 2025 Points'!$E$11:$L$17,D1026)</f>
        <v>0</v>
      </c>
      <c r="M1026" s="59">
        <f>countif('Current 2025 Points'!$G$11:$N$17,D1026)</f>
        <v>0</v>
      </c>
    </row>
    <row r="1027">
      <c r="A1027" s="13">
        <v>1026.0</v>
      </c>
      <c r="B1027" s="13">
        <v>541.0</v>
      </c>
      <c r="C1027" s="14" t="s">
        <v>1500</v>
      </c>
      <c r="D1027" s="14" t="s">
        <v>1247</v>
      </c>
      <c r="E1027" s="14" t="s">
        <v>106</v>
      </c>
      <c r="F1027" s="15">
        <v>30.0</v>
      </c>
      <c r="I1027" t="str">
        <f t="array" ref="I1027">INDEX('Current 2025 Points'!$F$11:$F$77,MATCH(1,MMULT(--('Current 2025 Points'!$G$11:$N$17=D1027),TRANSPOSE(COLUMN('Current 2025 Points'!$G$11:$N$17)^0)),0))</f>
        <v>#N/A</v>
      </c>
      <c r="J1027" s="58"/>
      <c r="K1027" s="58">
        <f>F1027-IFERROR(VLOOKUP(D1027,'Pre-transfer 2025 Ranking'!$D:$F,3,0),0)</f>
        <v>5</v>
      </c>
      <c r="L1027">
        <f>countif('Pre-transfer 2025 Points'!$E$11:$L$17,D1027)</f>
        <v>0</v>
      </c>
      <c r="M1027" s="59">
        <f>countif('Current 2025 Points'!$G$11:$N$17,D1027)</f>
        <v>0</v>
      </c>
    </row>
    <row r="1028">
      <c r="A1028" s="13">
        <v>1027.0</v>
      </c>
      <c r="B1028" s="14">
        <v>648.0</v>
      </c>
      <c r="C1028" s="14" t="s">
        <v>1543</v>
      </c>
      <c r="D1028" s="14" t="s">
        <v>2179</v>
      </c>
      <c r="E1028" s="14" t="s">
        <v>347</v>
      </c>
      <c r="F1028" s="15">
        <v>30.0</v>
      </c>
      <c r="I1028" t="str">
        <f t="array" ref="I1028">INDEX('Current 2025 Points'!$F$11:$F$77,MATCH(1,MMULT(--('Current 2025 Points'!$G$11:$N$17=D1028),TRANSPOSE(COLUMN('Current 2025 Points'!$G$11:$N$17)^0)),0))</f>
        <v>#N/A</v>
      </c>
      <c r="J1028" s="58"/>
      <c r="K1028" s="58">
        <f>F1028-IFERROR(VLOOKUP(D1028,'Pre-transfer 2025 Ranking'!$D:$F,3,0),0)</f>
        <v>0</v>
      </c>
      <c r="L1028">
        <f>countif('Pre-transfer 2025 Points'!$E$11:$L$17,D1028)</f>
        <v>0</v>
      </c>
      <c r="M1028" s="59">
        <f>countif('Current 2025 Points'!$G$11:$N$17,D1028)</f>
        <v>0</v>
      </c>
    </row>
    <row r="1029">
      <c r="A1029" s="13">
        <v>1028.0</v>
      </c>
      <c r="B1029" s="13"/>
      <c r="C1029" s="14" t="s">
        <v>351</v>
      </c>
      <c r="D1029" s="14" t="s">
        <v>1571</v>
      </c>
      <c r="E1029" s="14" t="s">
        <v>335</v>
      </c>
      <c r="F1029" s="15">
        <v>30.0</v>
      </c>
      <c r="I1029" t="str">
        <f t="array" ref="I1029">INDEX('Current 2025 Points'!$F$11:$F$77,MATCH(1,MMULT(--('Current 2025 Points'!$G$11:$N$17=D1029),TRANSPOSE(COLUMN('Current 2025 Points'!$G$11:$N$17)^0)),0))</f>
        <v>#N/A</v>
      </c>
      <c r="J1029" s="58"/>
      <c r="K1029" s="58">
        <f>F1029-IFERROR(VLOOKUP(D1029,'Pre-transfer 2025 Ranking'!$D:$F,3,0),0)</f>
        <v>0</v>
      </c>
      <c r="L1029">
        <f>countif('Pre-transfer 2025 Points'!$E$11:$L$17,D1029)</f>
        <v>0</v>
      </c>
      <c r="M1029" s="59">
        <f>countif('Current 2025 Points'!$G$11:$N$17,D1029)</f>
        <v>0</v>
      </c>
    </row>
    <row r="1030">
      <c r="A1030" s="13">
        <v>1029.0</v>
      </c>
      <c r="B1030" s="14">
        <v>1241.0</v>
      </c>
      <c r="C1030" s="14" t="s">
        <v>484</v>
      </c>
      <c r="D1030" s="14" t="s">
        <v>538</v>
      </c>
      <c r="E1030" s="14" t="s">
        <v>4317</v>
      </c>
      <c r="F1030" s="15">
        <v>30.0</v>
      </c>
      <c r="I1030" t="str">
        <f t="array" ref="I1030">INDEX('Current 2025 Points'!$F$11:$F$77,MATCH(1,MMULT(--('Current 2025 Points'!$G$11:$N$17=D1030),TRANSPOSE(COLUMN('Current 2025 Points'!$G$11:$N$17)^0)),0))</f>
        <v>#N/A</v>
      </c>
      <c r="J1030" s="58"/>
      <c r="K1030" s="58">
        <f>F1030-IFERROR(VLOOKUP(D1030,'Pre-transfer 2025 Ranking'!$D:$F,3,0),0)</f>
        <v>5</v>
      </c>
      <c r="L1030">
        <f>countif('Pre-transfer 2025 Points'!$E$11:$L$17,D1030)</f>
        <v>0</v>
      </c>
      <c r="M1030" s="59">
        <f>countif('Current 2025 Points'!$G$11:$N$17,D1030)</f>
        <v>0</v>
      </c>
    </row>
    <row r="1031">
      <c r="A1031" s="13">
        <v>1030.0</v>
      </c>
      <c r="B1031" s="13">
        <v>2003.0</v>
      </c>
      <c r="C1031" s="14" t="s">
        <v>4761</v>
      </c>
      <c r="D1031" s="14" t="s">
        <v>2180</v>
      </c>
      <c r="E1031" s="14" t="s">
        <v>4762</v>
      </c>
      <c r="F1031" s="15">
        <v>30.0</v>
      </c>
      <c r="I1031" t="str">
        <f t="array" ref="I1031">INDEX('Current 2025 Points'!$F$11:$F$77,MATCH(1,MMULT(--('Current 2025 Points'!$G$11:$N$17=D1031),TRANSPOSE(COLUMN('Current 2025 Points'!$G$11:$N$17)^0)),0))</f>
        <v>#N/A</v>
      </c>
      <c r="J1031" s="58"/>
      <c r="K1031" s="58">
        <f>F1031-IFERROR(VLOOKUP(D1031,'Pre-transfer 2025 Ranking'!$D:$F,3,0),0)</f>
        <v>0</v>
      </c>
      <c r="L1031">
        <f>countif('Pre-transfer 2025 Points'!$E$11:$L$17,D1031)</f>
        <v>0</v>
      </c>
      <c r="M1031" s="59">
        <f>countif('Current 2025 Points'!$G$11:$N$17,D1031)</f>
        <v>0</v>
      </c>
    </row>
    <row r="1032">
      <c r="A1032" s="13">
        <v>1031.0</v>
      </c>
      <c r="B1032" s="14">
        <v>1906.0</v>
      </c>
      <c r="C1032" s="14" t="s">
        <v>654</v>
      </c>
      <c r="D1032" s="14" t="s">
        <v>2181</v>
      </c>
      <c r="E1032" s="14" t="s">
        <v>4331</v>
      </c>
      <c r="F1032" s="15">
        <v>30.0</v>
      </c>
      <c r="I1032" t="str">
        <f t="array" ref="I1032">INDEX('Current 2025 Points'!$F$11:$F$77,MATCH(1,MMULT(--('Current 2025 Points'!$G$11:$N$17=D1032),TRANSPOSE(COLUMN('Current 2025 Points'!$G$11:$N$17)^0)),0))</f>
        <v>#N/A</v>
      </c>
      <c r="J1032" s="58"/>
      <c r="K1032" s="58">
        <f>F1032-IFERROR(VLOOKUP(D1032,'Pre-transfer 2025 Ranking'!$D:$F,3,0),0)</f>
        <v>7</v>
      </c>
      <c r="L1032">
        <f>countif('Pre-transfer 2025 Points'!$E$11:$L$17,D1032)</f>
        <v>0</v>
      </c>
      <c r="M1032" s="59">
        <f>countif('Current 2025 Points'!$G$11:$N$17,D1032)</f>
        <v>0</v>
      </c>
    </row>
    <row r="1033">
      <c r="A1033" s="13">
        <v>1032.0</v>
      </c>
      <c r="B1033" s="13">
        <v>894.0</v>
      </c>
      <c r="C1033" s="14" t="s">
        <v>1516</v>
      </c>
      <c r="D1033" s="14" t="s">
        <v>2182</v>
      </c>
      <c r="E1033" s="14" t="s">
        <v>137</v>
      </c>
      <c r="F1033" s="15">
        <v>30.0</v>
      </c>
      <c r="I1033" t="str">
        <f t="array" ref="I1033">INDEX('Current 2025 Points'!$F$11:$F$77,MATCH(1,MMULT(--('Current 2025 Points'!$G$11:$N$17=D1033),TRANSPOSE(COLUMN('Current 2025 Points'!$G$11:$N$17)^0)),0))</f>
        <v>#N/A</v>
      </c>
      <c r="J1033" s="58"/>
      <c r="K1033" s="58">
        <f>F1033-IFERROR(VLOOKUP(D1033,'Pre-transfer 2025 Ranking'!$D:$F,3,0),0)</f>
        <v>15</v>
      </c>
      <c r="L1033">
        <f>countif('Pre-transfer 2025 Points'!$E$11:$L$17,D1033)</f>
        <v>0</v>
      </c>
      <c r="M1033" s="59">
        <f>countif('Current 2025 Points'!$G$11:$N$17,D1033)</f>
        <v>0</v>
      </c>
    </row>
    <row r="1034">
      <c r="A1034" s="13">
        <v>1033.0</v>
      </c>
      <c r="B1034" s="14">
        <v>594.0</v>
      </c>
      <c r="C1034" s="14" t="s">
        <v>4763</v>
      </c>
      <c r="D1034" s="14" t="s">
        <v>2183</v>
      </c>
      <c r="E1034" s="14" t="s">
        <v>335</v>
      </c>
      <c r="F1034" s="15">
        <v>30.0</v>
      </c>
      <c r="I1034" t="str">
        <f t="array" ref="I1034">INDEX('Current 2025 Points'!$F$11:$F$77,MATCH(1,MMULT(--('Current 2025 Points'!$G$11:$N$17=D1034),TRANSPOSE(COLUMN('Current 2025 Points'!$G$11:$N$17)^0)),0))</f>
        <v>#N/A</v>
      </c>
      <c r="J1034" s="58"/>
      <c r="K1034" s="58">
        <f>F1034-IFERROR(VLOOKUP(D1034,'Pre-transfer 2025 Ranking'!$D:$F,3,0),0)</f>
        <v>21</v>
      </c>
      <c r="L1034">
        <f>countif('Pre-transfer 2025 Points'!$E$11:$L$17,D1034)</f>
        <v>0</v>
      </c>
      <c r="M1034" s="59">
        <f>countif('Current 2025 Points'!$G$11:$N$17,D1034)</f>
        <v>0</v>
      </c>
    </row>
    <row r="1035">
      <c r="A1035" s="13">
        <v>1034.0</v>
      </c>
      <c r="B1035" s="13">
        <v>319.0</v>
      </c>
      <c r="C1035" s="14" t="s">
        <v>4764</v>
      </c>
      <c r="D1035" s="14" t="s">
        <v>2184</v>
      </c>
      <c r="E1035" s="14" t="s">
        <v>93</v>
      </c>
      <c r="F1035" s="15">
        <v>30.0</v>
      </c>
      <c r="I1035" t="str">
        <f t="array" ref="I1035">INDEX('Current 2025 Points'!$F$11:$F$77,MATCH(1,MMULT(--('Current 2025 Points'!$G$11:$N$17=D1035),TRANSPOSE(COLUMN('Current 2025 Points'!$G$11:$N$17)^0)),0))</f>
        <v>#N/A</v>
      </c>
      <c r="J1035" s="58"/>
      <c r="K1035" s="58">
        <f>F1035-IFERROR(VLOOKUP(D1035,'Pre-transfer 2025 Ranking'!$D:$F,3,0),0)</f>
        <v>0</v>
      </c>
      <c r="L1035">
        <f>countif('Pre-transfer 2025 Points'!$E$11:$L$17,D1035)</f>
        <v>0</v>
      </c>
      <c r="M1035" s="59">
        <f>countif('Current 2025 Points'!$G$11:$N$17,D1035)</f>
        <v>0</v>
      </c>
    </row>
    <row r="1036">
      <c r="A1036" s="13">
        <v>1035.0</v>
      </c>
      <c r="B1036" s="13">
        <v>813.0</v>
      </c>
      <c r="C1036" s="14" t="s">
        <v>4765</v>
      </c>
      <c r="D1036" s="14" t="s">
        <v>519</v>
      </c>
      <c r="E1036" s="14" t="s">
        <v>520</v>
      </c>
      <c r="F1036" s="15">
        <v>30.0</v>
      </c>
      <c r="I1036" t="str">
        <f t="array" ref="I1036">INDEX('Current 2025 Points'!$F$11:$F$77,MATCH(1,MMULT(--('Current 2025 Points'!$G$11:$N$17=D1036),TRANSPOSE(COLUMN('Current 2025 Points'!$G$11:$N$17)^0)),0))</f>
        <v>#N/A</v>
      </c>
      <c r="J1036" s="58"/>
      <c r="K1036" s="58">
        <f>F1036-IFERROR(VLOOKUP(D1036,'Pre-transfer 2025 Ranking'!$D:$F,3,0),0)</f>
        <v>0</v>
      </c>
      <c r="L1036">
        <f>countif('Pre-transfer 2025 Points'!$E$11:$L$17,D1036)</f>
        <v>0</v>
      </c>
      <c r="M1036" s="59">
        <f>countif('Current 2025 Points'!$G$11:$N$17,D1036)</f>
        <v>0</v>
      </c>
    </row>
    <row r="1037">
      <c r="A1037" s="13">
        <v>1036.0</v>
      </c>
      <c r="B1037" s="14">
        <v>2253.0</v>
      </c>
      <c r="C1037" s="14" t="s">
        <v>4766</v>
      </c>
      <c r="D1037" s="14" t="s">
        <v>2185</v>
      </c>
      <c r="E1037" s="14"/>
      <c r="F1037" s="15">
        <v>30.0</v>
      </c>
      <c r="I1037" t="str">
        <f t="array" ref="I1037">INDEX('Current 2025 Points'!$F$11:$F$77,MATCH(1,MMULT(--('Current 2025 Points'!$G$11:$N$17=D1037),TRANSPOSE(COLUMN('Current 2025 Points'!$G$11:$N$17)^0)),0))</f>
        <v>#N/A</v>
      </c>
      <c r="J1037" s="58"/>
      <c r="K1037" s="58">
        <f>F1037-IFERROR(VLOOKUP(D1037,'Pre-transfer 2025 Ranking'!$D:$F,3,0),0)</f>
        <v>17</v>
      </c>
      <c r="L1037">
        <f>countif('Pre-transfer 2025 Points'!$E$11:$L$17,D1037)</f>
        <v>0</v>
      </c>
      <c r="M1037" s="59">
        <f>countif('Current 2025 Points'!$G$11:$N$17,D1037)</f>
        <v>0</v>
      </c>
    </row>
    <row r="1038">
      <c r="A1038" s="13">
        <v>1037.0</v>
      </c>
      <c r="B1038" s="13">
        <v>687.0</v>
      </c>
      <c r="C1038" s="14" t="s">
        <v>4767</v>
      </c>
      <c r="D1038" s="14" t="s">
        <v>2186</v>
      </c>
      <c r="E1038" s="14" t="s">
        <v>4322</v>
      </c>
      <c r="F1038" s="15">
        <v>30.0</v>
      </c>
      <c r="I1038" t="str">
        <f t="array" ref="I1038">INDEX('Current 2025 Points'!$F$11:$F$77,MATCH(1,MMULT(--('Current 2025 Points'!$G$11:$N$17=D1038),TRANSPOSE(COLUMN('Current 2025 Points'!$G$11:$N$17)^0)),0))</f>
        <v>#N/A</v>
      </c>
      <c r="J1038" s="58"/>
      <c r="K1038" s="58">
        <f>F1038-IFERROR(VLOOKUP(D1038,'Pre-transfer 2025 Ranking'!$D:$F,3,0),0)</f>
        <v>10</v>
      </c>
      <c r="L1038">
        <f>countif('Pre-transfer 2025 Points'!$E$11:$L$17,D1038)</f>
        <v>0</v>
      </c>
      <c r="M1038" s="59">
        <f>countif('Current 2025 Points'!$G$11:$N$17,D1038)</f>
        <v>0</v>
      </c>
    </row>
    <row r="1039">
      <c r="A1039" s="13">
        <v>1038.0</v>
      </c>
      <c r="B1039" s="13">
        <v>1300.0</v>
      </c>
      <c r="C1039" s="14" t="s">
        <v>399</v>
      </c>
      <c r="D1039" s="14" t="s">
        <v>2187</v>
      </c>
      <c r="E1039" s="14"/>
      <c r="F1039" s="15">
        <v>30.0</v>
      </c>
      <c r="I1039" t="str">
        <f t="array" ref="I1039">INDEX('Current 2025 Points'!$F$11:$F$77,MATCH(1,MMULT(--('Current 2025 Points'!$G$11:$N$17=D1039),TRANSPOSE(COLUMN('Current 2025 Points'!$G$11:$N$17)^0)),0))</f>
        <v>#N/A</v>
      </c>
      <c r="J1039" s="58"/>
      <c r="K1039" s="58">
        <f>F1039-IFERROR(VLOOKUP(D1039,'Pre-transfer 2025 Ranking'!$D:$F,3,0),0)</f>
        <v>0</v>
      </c>
      <c r="L1039">
        <f>countif('Pre-transfer 2025 Points'!$E$11:$L$17,D1039)</f>
        <v>0</v>
      </c>
      <c r="M1039" s="59">
        <f>countif('Current 2025 Points'!$G$11:$N$17,D1039)</f>
        <v>0</v>
      </c>
    </row>
    <row r="1040">
      <c r="A1040" s="13">
        <v>1039.0</v>
      </c>
      <c r="B1040" s="13">
        <v>223.0</v>
      </c>
      <c r="C1040" s="14" t="s">
        <v>4768</v>
      </c>
      <c r="D1040" s="14" t="s">
        <v>2188</v>
      </c>
      <c r="E1040" s="14" t="s">
        <v>608</v>
      </c>
      <c r="F1040" s="15">
        <v>30.0</v>
      </c>
      <c r="I1040" t="str">
        <f t="array" ref="I1040">INDEX('Current 2025 Points'!$F$11:$F$77,MATCH(1,MMULT(--('Current 2025 Points'!$G$11:$N$17=D1040),TRANSPOSE(COLUMN('Current 2025 Points'!$G$11:$N$17)^0)),0))</f>
        <v>#N/A</v>
      </c>
      <c r="J1040" s="58"/>
      <c r="K1040" s="58">
        <f>F1040-IFERROR(VLOOKUP(D1040,'Pre-transfer 2025 Ranking'!$D:$F,3,0),0)</f>
        <v>0</v>
      </c>
      <c r="L1040">
        <f>countif('Pre-transfer 2025 Points'!$E$11:$L$17,D1040)</f>
        <v>0</v>
      </c>
      <c r="M1040" s="59">
        <f>countif('Current 2025 Points'!$G$11:$N$17,D1040)</f>
        <v>0</v>
      </c>
    </row>
    <row r="1041">
      <c r="A1041" s="13">
        <v>1040.0</v>
      </c>
      <c r="B1041" s="14">
        <v>947.0</v>
      </c>
      <c r="C1041" s="14" t="s">
        <v>319</v>
      </c>
      <c r="D1041" s="14" t="s">
        <v>2189</v>
      </c>
      <c r="E1041" s="14"/>
      <c r="F1041" s="15">
        <v>30.0</v>
      </c>
      <c r="I1041" t="str">
        <f t="array" ref="I1041">INDEX('Current 2025 Points'!$F$11:$F$77,MATCH(1,MMULT(--('Current 2025 Points'!$G$11:$N$17=D1041),TRANSPOSE(COLUMN('Current 2025 Points'!$G$11:$N$17)^0)),0))</f>
        <v>#N/A</v>
      </c>
      <c r="J1041" s="58"/>
      <c r="K1041" s="58">
        <f>F1041-IFERROR(VLOOKUP(D1041,'Pre-transfer 2025 Ranking'!$D:$F,3,0),0)</f>
        <v>30</v>
      </c>
      <c r="L1041">
        <f>countif('Pre-transfer 2025 Points'!$E$11:$L$17,D1041)</f>
        <v>0</v>
      </c>
      <c r="M1041" s="59">
        <f>countif('Current 2025 Points'!$G$11:$N$17,D1041)</f>
        <v>0</v>
      </c>
    </row>
    <row r="1042">
      <c r="A1042" s="13">
        <v>1041.0</v>
      </c>
      <c r="B1042" s="13">
        <v>1029.0</v>
      </c>
      <c r="C1042" s="14" t="s">
        <v>4396</v>
      </c>
      <c r="D1042" s="14" t="s">
        <v>2190</v>
      </c>
      <c r="E1042" s="14"/>
      <c r="F1042" s="15">
        <v>30.0</v>
      </c>
      <c r="I1042" t="str">
        <f t="array" ref="I1042">INDEX('Current 2025 Points'!$F$11:$F$77,MATCH(1,MMULT(--('Current 2025 Points'!$G$11:$N$17=D1042),TRANSPOSE(COLUMN('Current 2025 Points'!$G$11:$N$17)^0)),0))</f>
        <v>#N/A</v>
      </c>
      <c r="J1042" s="58"/>
      <c r="K1042" s="58">
        <f>F1042-IFERROR(VLOOKUP(D1042,'Pre-transfer 2025 Ranking'!$D:$F,3,0),0)</f>
        <v>0</v>
      </c>
      <c r="L1042">
        <f>countif('Pre-transfer 2025 Points'!$E$11:$L$17,D1042)</f>
        <v>0</v>
      </c>
      <c r="M1042" s="59">
        <f>countif('Current 2025 Points'!$G$11:$N$17,D1042)</f>
        <v>0</v>
      </c>
    </row>
    <row r="1043">
      <c r="A1043" s="13">
        <v>1042.0</v>
      </c>
      <c r="B1043" s="13">
        <v>1663.0</v>
      </c>
      <c r="C1043" s="14" t="s">
        <v>1235</v>
      </c>
      <c r="D1043" s="14" t="s">
        <v>2191</v>
      </c>
      <c r="E1043" s="14"/>
      <c r="F1043" s="15">
        <v>30.0</v>
      </c>
      <c r="I1043" t="str">
        <f t="array" ref="I1043">INDEX('Current 2025 Points'!$F$11:$F$77,MATCH(1,MMULT(--('Current 2025 Points'!$G$11:$N$17=D1043),TRANSPOSE(COLUMN('Current 2025 Points'!$G$11:$N$17)^0)),0))</f>
        <v>#N/A</v>
      </c>
      <c r="J1043" s="58"/>
      <c r="K1043" s="58">
        <f>F1043-IFERROR(VLOOKUP(D1043,'Pre-transfer 2025 Ranking'!$D:$F,3,0),0)</f>
        <v>0</v>
      </c>
      <c r="L1043">
        <f>countif('Pre-transfer 2025 Points'!$E$11:$L$17,D1043)</f>
        <v>0</v>
      </c>
      <c r="M1043" s="59">
        <f>countif('Current 2025 Points'!$G$11:$N$17,D1043)</f>
        <v>0</v>
      </c>
    </row>
    <row r="1044">
      <c r="A1044" s="13">
        <v>1043.0</v>
      </c>
      <c r="B1044" s="13"/>
      <c r="C1044" s="14" t="s">
        <v>351</v>
      </c>
      <c r="D1044" s="14" t="s">
        <v>2192</v>
      </c>
      <c r="E1044" s="14" t="s">
        <v>347</v>
      </c>
      <c r="F1044" s="15">
        <v>30.0</v>
      </c>
      <c r="I1044" t="str">
        <f t="array" ref="I1044">INDEX('Current 2025 Points'!$F$11:$F$77,MATCH(1,MMULT(--('Current 2025 Points'!$G$11:$N$17=D1044),TRANSPOSE(COLUMN('Current 2025 Points'!$G$11:$N$17)^0)),0))</f>
        <v>#N/A</v>
      </c>
      <c r="J1044" s="58"/>
      <c r="K1044" s="58">
        <f>F1044-IFERROR(VLOOKUP(D1044,'Pre-transfer 2025 Ranking'!$D:$F,3,0),0)</f>
        <v>30</v>
      </c>
      <c r="L1044">
        <f>countif('Pre-transfer 2025 Points'!$E$11:$L$17,D1044)</f>
        <v>0</v>
      </c>
      <c r="M1044" s="59">
        <f>countif('Current 2025 Points'!$G$11:$N$17,D1044)</f>
        <v>0</v>
      </c>
    </row>
    <row r="1045">
      <c r="A1045" s="13">
        <v>1044.0</v>
      </c>
      <c r="B1045" s="13">
        <v>1021.0</v>
      </c>
      <c r="C1045" s="14" t="s">
        <v>326</v>
      </c>
      <c r="D1045" s="14" t="s">
        <v>2193</v>
      </c>
      <c r="E1045" s="14"/>
      <c r="F1045" s="15">
        <v>30.0</v>
      </c>
      <c r="I1045" t="str">
        <f t="array" ref="I1045">INDEX('Current 2025 Points'!$F$11:$F$77,MATCH(1,MMULT(--('Current 2025 Points'!$G$11:$N$17=D1045),TRANSPOSE(COLUMN('Current 2025 Points'!$G$11:$N$17)^0)),0))</f>
        <v>#N/A</v>
      </c>
      <c r="J1045" s="58"/>
      <c r="K1045" s="58">
        <f>F1045-IFERROR(VLOOKUP(D1045,'Pre-transfer 2025 Ranking'!$D:$F,3,0),0)</f>
        <v>30</v>
      </c>
      <c r="L1045">
        <f>countif('Pre-transfer 2025 Points'!$E$11:$L$17,D1045)</f>
        <v>0</v>
      </c>
      <c r="M1045" s="59">
        <f>countif('Current 2025 Points'!$G$11:$N$17,D1045)</f>
        <v>0</v>
      </c>
    </row>
    <row r="1046">
      <c r="A1046" s="13">
        <v>1045.0</v>
      </c>
      <c r="B1046" s="13"/>
      <c r="C1046" s="14" t="s">
        <v>351</v>
      </c>
      <c r="D1046" s="14" t="s">
        <v>2194</v>
      </c>
      <c r="E1046" s="14" t="s">
        <v>4769</v>
      </c>
      <c r="F1046" s="15">
        <v>30.0</v>
      </c>
      <c r="I1046" t="str">
        <f t="array" ref="I1046">INDEX('Current 2025 Points'!$F$11:$F$77,MATCH(1,MMULT(--('Current 2025 Points'!$G$11:$N$17=D1046),TRANSPOSE(COLUMN('Current 2025 Points'!$G$11:$N$17)^0)),0))</f>
        <v>#N/A</v>
      </c>
      <c r="J1046" s="58"/>
      <c r="K1046" s="58">
        <f>F1046-IFERROR(VLOOKUP(D1046,'Pre-transfer 2025 Ranking'!$D:$F,3,0),0)</f>
        <v>30</v>
      </c>
      <c r="L1046">
        <f>countif('Pre-transfer 2025 Points'!$E$11:$L$17,D1046)</f>
        <v>0</v>
      </c>
      <c r="M1046" s="59">
        <f>countif('Current 2025 Points'!$G$11:$N$17,D1046)</f>
        <v>0</v>
      </c>
    </row>
    <row r="1047">
      <c r="A1047" s="13">
        <v>1046.0</v>
      </c>
      <c r="B1047" s="13">
        <v>746.0</v>
      </c>
      <c r="C1047" s="14" t="s">
        <v>698</v>
      </c>
      <c r="D1047" s="14" t="s">
        <v>2195</v>
      </c>
      <c r="E1047" s="14" t="s">
        <v>4708</v>
      </c>
      <c r="F1047" s="15">
        <v>29.0</v>
      </c>
      <c r="I1047" t="str">
        <f t="array" ref="I1047">INDEX('Current 2025 Points'!$F$11:$F$77,MATCH(1,MMULT(--('Current 2025 Points'!$G$11:$N$17=D1047),TRANSPOSE(COLUMN('Current 2025 Points'!$G$11:$N$17)^0)),0))</f>
        <v>#N/A</v>
      </c>
      <c r="J1047" s="58"/>
      <c r="K1047" s="58">
        <f>F1047-IFERROR(VLOOKUP(D1047,'Pre-transfer 2025 Ranking'!$D:$F,3,0),0)</f>
        <v>0</v>
      </c>
      <c r="L1047">
        <f>countif('Pre-transfer 2025 Points'!$E$11:$L$17,D1047)</f>
        <v>0</v>
      </c>
      <c r="M1047" s="59">
        <f>countif('Current 2025 Points'!$G$11:$N$17,D1047)</f>
        <v>0</v>
      </c>
    </row>
    <row r="1048">
      <c r="A1048" s="13">
        <v>1047.0</v>
      </c>
      <c r="B1048" s="14">
        <v>789.0</v>
      </c>
      <c r="C1048" s="14" t="s">
        <v>4513</v>
      </c>
      <c r="D1048" s="14" t="s">
        <v>1232</v>
      </c>
      <c r="E1048" s="14" t="s">
        <v>415</v>
      </c>
      <c r="F1048" s="15">
        <v>29.0</v>
      </c>
      <c r="I1048" t="str">
        <f t="array" ref="I1048">INDEX('Current 2025 Points'!$F$11:$F$77,MATCH(1,MMULT(--('Current 2025 Points'!$G$11:$N$17=D1048),TRANSPOSE(COLUMN('Current 2025 Points'!$G$11:$N$17)^0)),0))</f>
        <v>#N/A</v>
      </c>
      <c r="J1048" s="58"/>
      <c r="K1048" s="58">
        <f>F1048-IFERROR(VLOOKUP(D1048,'Pre-transfer 2025 Ranking'!$D:$F,3,0),0)</f>
        <v>0</v>
      </c>
      <c r="L1048">
        <f>countif('Pre-transfer 2025 Points'!$E$11:$L$17,D1048)</f>
        <v>0</v>
      </c>
      <c r="M1048" s="59">
        <f>countif('Current 2025 Points'!$G$11:$N$17,D1048)</f>
        <v>0</v>
      </c>
    </row>
    <row r="1049">
      <c r="A1049" s="13">
        <v>1048.0</v>
      </c>
      <c r="B1049" s="14"/>
      <c r="C1049" s="14" t="s">
        <v>351</v>
      </c>
      <c r="D1049" s="14" t="s">
        <v>1807</v>
      </c>
      <c r="E1049" s="14" t="s">
        <v>4626</v>
      </c>
      <c r="F1049" s="15">
        <v>29.0</v>
      </c>
      <c r="I1049" t="str">
        <f t="array" ref="I1049">INDEX('Current 2025 Points'!$F$11:$F$77,MATCH(1,MMULT(--('Current 2025 Points'!$G$11:$N$17=D1049),TRANSPOSE(COLUMN('Current 2025 Points'!$G$11:$N$17)^0)),0))</f>
        <v>#N/A</v>
      </c>
      <c r="J1049" s="58"/>
      <c r="K1049" s="58">
        <f>F1049-IFERROR(VLOOKUP(D1049,'Pre-transfer 2025 Ranking'!$D:$F,3,0),0)</f>
        <v>16</v>
      </c>
      <c r="L1049">
        <f>countif('Pre-transfer 2025 Points'!$E$11:$L$17,D1049)</f>
        <v>0</v>
      </c>
      <c r="M1049" s="59">
        <f>countif('Current 2025 Points'!$G$11:$N$17,D1049)</f>
        <v>0</v>
      </c>
    </row>
    <row r="1050">
      <c r="A1050" s="13">
        <v>1049.0</v>
      </c>
      <c r="B1050" s="13">
        <v>294.0</v>
      </c>
      <c r="C1050" s="14" t="s">
        <v>4770</v>
      </c>
      <c r="D1050" s="14" t="s">
        <v>1002</v>
      </c>
      <c r="E1050" s="14" t="s">
        <v>128</v>
      </c>
      <c r="F1050" s="15">
        <v>29.0</v>
      </c>
      <c r="I1050" t="str">
        <f t="array" ref="I1050">INDEX('Current 2025 Points'!$F$11:$F$77,MATCH(1,MMULT(--('Current 2025 Points'!$G$11:$N$17=D1050),TRANSPOSE(COLUMN('Current 2025 Points'!$G$11:$N$17)^0)),0))</f>
        <v>#N/A</v>
      </c>
      <c r="J1050" s="58"/>
      <c r="K1050" s="58">
        <f>F1050-IFERROR(VLOOKUP(D1050,'Pre-transfer 2025 Ranking'!$D:$F,3,0),0)</f>
        <v>19</v>
      </c>
      <c r="L1050">
        <f>countif('Pre-transfer 2025 Points'!$E$11:$L$17,D1050)</f>
        <v>0</v>
      </c>
      <c r="M1050" s="59">
        <f>countif('Current 2025 Points'!$G$11:$N$17,D1050)</f>
        <v>0</v>
      </c>
    </row>
    <row r="1051">
      <c r="A1051" s="13">
        <v>1050.0</v>
      </c>
      <c r="B1051" s="13">
        <v>483.0</v>
      </c>
      <c r="C1051" s="14" t="s">
        <v>4771</v>
      </c>
      <c r="D1051" s="14" t="s">
        <v>2196</v>
      </c>
      <c r="E1051" s="14"/>
      <c r="F1051" s="15">
        <v>29.0</v>
      </c>
      <c r="I1051" t="str">
        <f t="array" ref="I1051">INDEX('Current 2025 Points'!$F$11:$F$77,MATCH(1,MMULT(--('Current 2025 Points'!$G$11:$N$17=D1051),TRANSPOSE(COLUMN('Current 2025 Points'!$G$11:$N$17)^0)),0))</f>
        <v>#N/A</v>
      </c>
      <c r="J1051" s="58"/>
      <c r="K1051" s="58">
        <f>F1051-IFERROR(VLOOKUP(D1051,'Pre-transfer 2025 Ranking'!$D:$F,3,0),0)</f>
        <v>22</v>
      </c>
      <c r="L1051">
        <f>countif('Pre-transfer 2025 Points'!$E$11:$L$17,D1051)</f>
        <v>0</v>
      </c>
      <c r="M1051" s="59">
        <f>countif('Current 2025 Points'!$G$11:$N$17,D1051)</f>
        <v>0</v>
      </c>
    </row>
    <row r="1052">
      <c r="A1052" s="13">
        <v>1051.0</v>
      </c>
      <c r="B1052" s="13">
        <v>1011.0</v>
      </c>
      <c r="C1052" s="14" t="s">
        <v>4436</v>
      </c>
      <c r="D1052" s="14" t="s">
        <v>2197</v>
      </c>
      <c r="E1052" s="14" t="s">
        <v>324</v>
      </c>
      <c r="F1052" s="15">
        <v>29.0</v>
      </c>
      <c r="I1052" t="str">
        <f t="array" ref="I1052">INDEX('Current 2025 Points'!$F$11:$F$77,MATCH(1,MMULT(--('Current 2025 Points'!$G$11:$N$17=D1052),TRANSPOSE(COLUMN('Current 2025 Points'!$G$11:$N$17)^0)),0))</f>
        <v>#N/A</v>
      </c>
      <c r="J1052" s="58"/>
      <c r="K1052" s="58">
        <f>F1052-IFERROR(VLOOKUP(D1052,'Pre-transfer 2025 Ranking'!$D:$F,3,0),0)</f>
        <v>5</v>
      </c>
      <c r="L1052">
        <f>countif('Pre-transfer 2025 Points'!$E$11:$L$17,D1052)</f>
        <v>0</v>
      </c>
      <c r="M1052" s="59">
        <f>countif('Current 2025 Points'!$G$11:$N$17,D1052)</f>
        <v>0</v>
      </c>
    </row>
    <row r="1053">
      <c r="A1053" s="13">
        <v>1052.0</v>
      </c>
      <c r="B1053" s="13">
        <v>886.0</v>
      </c>
      <c r="C1053" s="14" t="s">
        <v>772</v>
      </c>
      <c r="D1053" s="14" t="s">
        <v>1351</v>
      </c>
      <c r="E1053" s="14" t="s">
        <v>4671</v>
      </c>
      <c r="F1053" s="15">
        <v>29.0</v>
      </c>
      <c r="I1053" t="str">
        <f t="array" ref="I1053">INDEX('Current 2025 Points'!$F$11:$F$77,MATCH(1,MMULT(--('Current 2025 Points'!$G$11:$N$17=D1053),TRANSPOSE(COLUMN('Current 2025 Points'!$G$11:$N$17)^0)),0))</f>
        <v>#N/A</v>
      </c>
      <c r="J1053" s="58"/>
      <c r="K1053" s="58">
        <f>F1053-IFERROR(VLOOKUP(D1053,'Pre-transfer 2025 Ranking'!$D:$F,3,0),0)</f>
        <v>0</v>
      </c>
      <c r="L1053">
        <f>countif('Pre-transfer 2025 Points'!$E$11:$L$17,D1053)</f>
        <v>0</v>
      </c>
      <c r="M1053" s="59">
        <f>countif('Current 2025 Points'!$G$11:$N$17,D1053)</f>
        <v>0</v>
      </c>
    </row>
    <row r="1054">
      <c r="A1054" s="13">
        <v>1053.0</v>
      </c>
      <c r="B1054" s="14">
        <v>1707.0</v>
      </c>
      <c r="C1054" s="14" t="s">
        <v>4772</v>
      </c>
      <c r="D1054" s="14" t="s">
        <v>2198</v>
      </c>
      <c r="E1054" s="14" t="s">
        <v>4331</v>
      </c>
      <c r="F1054" s="15">
        <v>29.0</v>
      </c>
      <c r="I1054" t="str">
        <f t="array" ref="I1054">INDEX('Current 2025 Points'!$F$11:$F$77,MATCH(1,MMULT(--('Current 2025 Points'!$G$11:$N$17=D1054),TRANSPOSE(COLUMN('Current 2025 Points'!$G$11:$N$17)^0)),0))</f>
        <v>#N/A</v>
      </c>
      <c r="J1054" s="58"/>
      <c r="K1054" s="58">
        <f>F1054-IFERROR(VLOOKUP(D1054,'Pre-transfer 2025 Ranking'!$D:$F,3,0),0)</f>
        <v>19</v>
      </c>
      <c r="L1054">
        <f>countif('Pre-transfer 2025 Points'!$E$11:$L$17,D1054)</f>
        <v>0</v>
      </c>
      <c r="M1054" s="59">
        <f>countif('Current 2025 Points'!$G$11:$N$17,D1054)</f>
        <v>0</v>
      </c>
    </row>
    <row r="1055">
      <c r="A1055" s="13">
        <v>1054.0</v>
      </c>
      <c r="B1055" s="13"/>
      <c r="C1055" s="14" t="s">
        <v>351</v>
      </c>
      <c r="D1055" s="14" t="s">
        <v>2199</v>
      </c>
      <c r="E1055" s="14" t="s">
        <v>4762</v>
      </c>
      <c r="F1055" s="15">
        <v>29.0</v>
      </c>
      <c r="I1055" t="str">
        <f t="array" ref="I1055">INDEX('Current 2025 Points'!$F$11:$F$77,MATCH(1,MMULT(--('Current 2025 Points'!$G$11:$N$17=D1055),TRANSPOSE(COLUMN('Current 2025 Points'!$G$11:$N$17)^0)),0))</f>
        <v>#N/A</v>
      </c>
      <c r="J1055" s="58"/>
      <c r="K1055" s="58">
        <f>F1055-IFERROR(VLOOKUP(D1055,'Pre-transfer 2025 Ranking'!$D:$F,3,0),0)</f>
        <v>0</v>
      </c>
      <c r="L1055">
        <f>countif('Pre-transfer 2025 Points'!$E$11:$L$17,D1055)</f>
        <v>0</v>
      </c>
      <c r="M1055" s="59">
        <f>countif('Current 2025 Points'!$G$11:$N$17,D1055)</f>
        <v>0</v>
      </c>
    </row>
    <row r="1056">
      <c r="A1056" s="13">
        <v>1055.0</v>
      </c>
      <c r="B1056" s="13">
        <v>714.0</v>
      </c>
      <c r="C1056" s="14" t="s">
        <v>4773</v>
      </c>
      <c r="D1056" s="14" t="s">
        <v>2200</v>
      </c>
      <c r="E1056" s="14" t="s">
        <v>4774</v>
      </c>
      <c r="F1056" s="15">
        <v>29.0</v>
      </c>
      <c r="I1056" t="str">
        <f t="array" ref="I1056">INDEX('Current 2025 Points'!$F$11:$F$77,MATCH(1,MMULT(--('Current 2025 Points'!$G$11:$N$17=D1056),TRANSPOSE(COLUMN('Current 2025 Points'!$G$11:$N$17)^0)),0))</f>
        <v>#N/A</v>
      </c>
      <c r="J1056" s="58"/>
      <c r="K1056" s="58">
        <f>F1056-IFERROR(VLOOKUP(D1056,'Pre-transfer 2025 Ranking'!$D:$F,3,0),0)</f>
        <v>4</v>
      </c>
      <c r="L1056">
        <f>countif('Pre-transfer 2025 Points'!$E$11:$L$17,D1056)</f>
        <v>0</v>
      </c>
      <c r="M1056" s="59">
        <f>countif('Current 2025 Points'!$G$11:$N$17,D1056)</f>
        <v>0</v>
      </c>
    </row>
    <row r="1057">
      <c r="A1057" s="13">
        <v>1056.0</v>
      </c>
      <c r="B1057" s="14">
        <v>942.0</v>
      </c>
      <c r="C1057" s="14" t="s">
        <v>1740</v>
      </c>
      <c r="D1057" s="14" t="s">
        <v>2201</v>
      </c>
      <c r="E1057" s="14" t="s">
        <v>324</v>
      </c>
      <c r="F1057" s="15">
        <v>29.0</v>
      </c>
      <c r="I1057" t="str">
        <f t="array" ref="I1057">INDEX('Current 2025 Points'!$F$11:$F$77,MATCH(1,MMULT(--('Current 2025 Points'!$G$11:$N$17=D1057),TRANSPOSE(COLUMN('Current 2025 Points'!$G$11:$N$17)^0)),0))</f>
        <v>#N/A</v>
      </c>
      <c r="J1057" s="58"/>
      <c r="K1057" s="58">
        <f>F1057-IFERROR(VLOOKUP(D1057,'Pre-transfer 2025 Ranking'!$D:$F,3,0),0)</f>
        <v>24</v>
      </c>
      <c r="L1057">
        <f>countif('Pre-transfer 2025 Points'!$E$11:$L$17,D1057)</f>
        <v>0</v>
      </c>
      <c r="M1057" s="59">
        <f>countif('Current 2025 Points'!$G$11:$N$17,D1057)</f>
        <v>0</v>
      </c>
    </row>
    <row r="1058">
      <c r="A1058" s="13">
        <v>1057.0</v>
      </c>
      <c r="B1058" s="13">
        <v>1255.0</v>
      </c>
      <c r="C1058" s="14" t="s">
        <v>4587</v>
      </c>
      <c r="D1058" s="14" t="s">
        <v>2202</v>
      </c>
      <c r="E1058" s="14" t="s">
        <v>4652</v>
      </c>
      <c r="F1058" s="15">
        <v>29.0</v>
      </c>
      <c r="I1058" t="str">
        <f t="array" ref="I1058">INDEX('Current 2025 Points'!$F$11:$F$77,MATCH(1,MMULT(--('Current 2025 Points'!$G$11:$N$17=D1058),TRANSPOSE(COLUMN('Current 2025 Points'!$G$11:$N$17)^0)),0))</f>
        <v>#N/A</v>
      </c>
      <c r="J1058" s="58"/>
      <c r="K1058" s="58">
        <f>F1058-IFERROR(VLOOKUP(D1058,'Pre-transfer 2025 Ranking'!$D:$F,3,0),0)</f>
        <v>29</v>
      </c>
      <c r="L1058">
        <f>countif('Pre-transfer 2025 Points'!$E$11:$L$17,D1058)</f>
        <v>0</v>
      </c>
      <c r="M1058" s="59">
        <f>countif('Current 2025 Points'!$G$11:$N$17,D1058)</f>
        <v>0</v>
      </c>
    </row>
    <row r="1059">
      <c r="A1059" s="13">
        <v>1058.0</v>
      </c>
      <c r="B1059" s="13">
        <v>1060.0</v>
      </c>
      <c r="C1059" s="14" t="s">
        <v>160</v>
      </c>
      <c r="D1059" s="14" t="s">
        <v>2203</v>
      </c>
      <c r="E1059" s="14" t="s">
        <v>157</v>
      </c>
      <c r="F1059" s="15">
        <v>28.0</v>
      </c>
      <c r="I1059" t="str">
        <f t="array" ref="I1059">INDEX('Current 2025 Points'!$F$11:$F$77,MATCH(1,MMULT(--('Current 2025 Points'!$G$11:$N$17=D1059),TRANSPOSE(COLUMN('Current 2025 Points'!$G$11:$N$17)^0)),0))</f>
        <v>#N/A</v>
      </c>
      <c r="J1059" s="58"/>
      <c r="K1059" s="58">
        <f>F1059-IFERROR(VLOOKUP(D1059,'Pre-transfer 2025 Ranking'!$D:$F,3,0),0)</f>
        <v>8</v>
      </c>
      <c r="L1059">
        <f>countif('Pre-transfer 2025 Points'!$E$11:$L$17,D1059)</f>
        <v>0</v>
      </c>
      <c r="M1059" s="59">
        <f>countif('Current 2025 Points'!$G$11:$N$17,D1059)</f>
        <v>0</v>
      </c>
    </row>
    <row r="1060">
      <c r="A1060" s="13">
        <v>1059.0</v>
      </c>
      <c r="B1060" s="13">
        <v>1210.0</v>
      </c>
      <c r="C1060" s="14" t="s">
        <v>295</v>
      </c>
      <c r="D1060" s="14" t="s">
        <v>2204</v>
      </c>
      <c r="E1060" s="14" t="s">
        <v>102</v>
      </c>
      <c r="F1060" s="15">
        <v>28.0</v>
      </c>
      <c r="I1060" t="str">
        <f t="array" ref="I1060">INDEX('Current 2025 Points'!$F$11:$F$77,MATCH(1,MMULT(--('Current 2025 Points'!$G$11:$N$17=D1060),TRANSPOSE(COLUMN('Current 2025 Points'!$G$11:$N$17)^0)),0))</f>
        <v>#N/A</v>
      </c>
      <c r="J1060" s="58"/>
      <c r="K1060" s="58">
        <f>F1060-IFERROR(VLOOKUP(D1060,'Pre-transfer 2025 Ranking'!$D:$F,3,0),0)</f>
        <v>5</v>
      </c>
      <c r="L1060">
        <f>countif('Pre-transfer 2025 Points'!$E$11:$L$17,D1060)</f>
        <v>0</v>
      </c>
      <c r="M1060" s="59">
        <f>countif('Current 2025 Points'!$G$11:$N$17,D1060)</f>
        <v>0</v>
      </c>
    </row>
    <row r="1061">
      <c r="A1061" s="13">
        <v>1060.0</v>
      </c>
      <c r="B1061" s="13">
        <v>844.0</v>
      </c>
      <c r="C1061" s="14" t="s">
        <v>1145</v>
      </c>
      <c r="D1061" s="14" t="s">
        <v>2205</v>
      </c>
      <c r="E1061" s="14" t="s">
        <v>1712</v>
      </c>
      <c r="F1061" s="15">
        <v>28.0</v>
      </c>
      <c r="I1061" t="str">
        <f t="array" ref="I1061">INDEX('Current 2025 Points'!$F$11:$F$77,MATCH(1,MMULT(--('Current 2025 Points'!$G$11:$N$17=D1061),TRANSPOSE(COLUMN('Current 2025 Points'!$G$11:$N$17)^0)),0))</f>
        <v>#N/A</v>
      </c>
      <c r="J1061" s="58"/>
      <c r="K1061" s="58">
        <f>F1061-IFERROR(VLOOKUP(D1061,'Pre-transfer 2025 Ranking'!$D:$F,3,0),0)</f>
        <v>0</v>
      </c>
      <c r="L1061">
        <f>countif('Pre-transfer 2025 Points'!$E$11:$L$17,D1061)</f>
        <v>0</v>
      </c>
      <c r="M1061" s="59">
        <f>countif('Current 2025 Points'!$G$11:$N$17,D1061)</f>
        <v>0</v>
      </c>
    </row>
    <row r="1062">
      <c r="A1062" s="13">
        <v>1061.0</v>
      </c>
      <c r="B1062" s="13">
        <v>2140.0</v>
      </c>
      <c r="C1062" s="14" t="s">
        <v>4775</v>
      </c>
      <c r="D1062" s="14" t="s">
        <v>756</v>
      </c>
      <c r="E1062" s="14" t="s">
        <v>757</v>
      </c>
      <c r="F1062" s="15">
        <v>28.0</v>
      </c>
      <c r="I1062" t="str">
        <f t="array" ref="I1062">INDEX('Current 2025 Points'!$F$11:$F$77,MATCH(1,MMULT(--('Current 2025 Points'!$G$11:$N$17=D1062),TRANSPOSE(COLUMN('Current 2025 Points'!$G$11:$N$17)^0)),0))</f>
        <v>#N/A</v>
      </c>
      <c r="J1062" s="58"/>
      <c r="K1062" s="58">
        <f>F1062-IFERROR(VLOOKUP(D1062,'Pre-transfer 2025 Ranking'!$D:$F,3,0),0)</f>
        <v>18</v>
      </c>
      <c r="L1062">
        <f>countif('Pre-transfer 2025 Points'!$E$11:$L$17,D1062)</f>
        <v>0</v>
      </c>
      <c r="M1062" s="59">
        <f>countif('Current 2025 Points'!$G$11:$N$17,D1062)</f>
        <v>0</v>
      </c>
    </row>
    <row r="1063">
      <c r="A1063" s="13">
        <v>1062.0</v>
      </c>
      <c r="B1063" s="13"/>
      <c r="C1063" s="14" t="s">
        <v>351</v>
      </c>
      <c r="D1063" s="14" t="s">
        <v>1160</v>
      </c>
      <c r="E1063" s="14" t="s">
        <v>4703</v>
      </c>
      <c r="F1063" s="15">
        <v>28.0</v>
      </c>
      <c r="I1063" t="str">
        <f t="array" ref="I1063">INDEX('Current 2025 Points'!$F$11:$F$77,MATCH(1,MMULT(--('Current 2025 Points'!$G$11:$N$17=D1063),TRANSPOSE(COLUMN('Current 2025 Points'!$G$11:$N$17)^0)),0))</f>
        <v>#N/A</v>
      </c>
      <c r="J1063" s="58"/>
      <c r="K1063" s="58">
        <f>F1063-IFERROR(VLOOKUP(D1063,'Pre-transfer 2025 Ranking'!$D:$F,3,0),0)</f>
        <v>0</v>
      </c>
      <c r="L1063">
        <f>countif('Pre-transfer 2025 Points'!$E$11:$L$17,D1063)</f>
        <v>0</v>
      </c>
      <c r="M1063" s="59">
        <f>countif('Current 2025 Points'!$G$11:$N$17,D1063)</f>
        <v>0</v>
      </c>
    </row>
    <row r="1064">
      <c r="A1064" s="13">
        <v>1063.0</v>
      </c>
      <c r="B1064" s="13">
        <v>1942.0</v>
      </c>
      <c r="C1064" s="14" t="s">
        <v>4776</v>
      </c>
      <c r="D1064" s="14" t="s">
        <v>1394</v>
      </c>
      <c r="E1064" s="14" t="s">
        <v>4777</v>
      </c>
      <c r="F1064" s="15">
        <v>28.0</v>
      </c>
      <c r="I1064" t="str">
        <f t="array" ref="I1064">INDEX('Current 2025 Points'!$F$11:$F$77,MATCH(1,MMULT(--('Current 2025 Points'!$G$11:$N$17=D1064),TRANSPOSE(COLUMN('Current 2025 Points'!$G$11:$N$17)^0)),0))</f>
        <v>#N/A</v>
      </c>
      <c r="J1064" s="58"/>
      <c r="K1064" s="58">
        <f>F1064-IFERROR(VLOOKUP(D1064,'Pre-transfer 2025 Ranking'!$D:$F,3,0),0)</f>
        <v>10</v>
      </c>
      <c r="L1064">
        <f>countif('Pre-transfer 2025 Points'!$E$11:$L$17,D1064)</f>
        <v>0</v>
      </c>
      <c r="M1064" s="59">
        <f>countif('Current 2025 Points'!$G$11:$N$17,D1064)</f>
        <v>0</v>
      </c>
    </row>
    <row r="1065">
      <c r="A1065" s="13">
        <v>1064.0</v>
      </c>
      <c r="B1065" s="13">
        <v>782.0</v>
      </c>
      <c r="C1065" s="14" t="s">
        <v>1291</v>
      </c>
      <c r="D1065" s="14" t="s">
        <v>2206</v>
      </c>
      <c r="E1065" s="14" t="s">
        <v>130</v>
      </c>
      <c r="F1065" s="15">
        <v>28.0</v>
      </c>
      <c r="I1065" t="str">
        <f t="array" ref="I1065">INDEX('Current 2025 Points'!$F$11:$F$77,MATCH(1,MMULT(--('Current 2025 Points'!$G$11:$N$17=D1065),TRANSPOSE(COLUMN('Current 2025 Points'!$G$11:$N$17)^0)),0))</f>
        <v>#N/A</v>
      </c>
      <c r="J1065" s="58"/>
      <c r="K1065" s="58">
        <f>F1065-IFERROR(VLOOKUP(D1065,'Pre-transfer 2025 Ranking'!$D:$F,3,0),0)</f>
        <v>10</v>
      </c>
      <c r="L1065">
        <f>countif('Pre-transfer 2025 Points'!$E$11:$L$17,D1065)</f>
        <v>0</v>
      </c>
      <c r="M1065" s="59">
        <f>countif('Current 2025 Points'!$G$11:$N$17,D1065)</f>
        <v>0</v>
      </c>
    </row>
    <row r="1066">
      <c r="A1066" s="13">
        <v>1065.0</v>
      </c>
      <c r="B1066" s="14">
        <v>820.0</v>
      </c>
      <c r="C1066" s="14" t="s">
        <v>4450</v>
      </c>
      <c r="D1066" s="14" t="s">
        <v>2207</v>
      </c>
      <c r="E1066" s="14" t="s">
        <v>4535</v>
      </c>
      <c r="F1066" s="15">
        <v>28.0</v>
      </c>
      <c r="I1066" t="str">
        <f t="array" ref="I1066">INDEX('Current 2025 Points'!$F$11:$F$77,MATCH(1,MMULT(--('Current 2025 Points'!$G$11:$N$17=D1066),TRANSPOSE(COLUMN('Current 2025 Points'!$G$11:$N$17)^0)),0))</f>
        <v>#N/A</v>
      </c>
      <c r="J1066" s="58"/>
      <c r="K1066" s="58">
        <f>F1066-IFERROR(VLOOKUP(D1066,'Pre-transfer 2025 Ranking'!$D:$F,3,0),0)</f>
        <v>8</v>
      </c>
      <c r="L1066">
        <f>countif('Pre-transfer 2025 Points'!$E$11:$L$17,D1066)</f>
        <v>0</v>
      </c>
      <c r="M1066" s="59">
        <f>countif('Current 2025 Points'!$G$11:$N$17,D1066)</f>
        <v>0</v>
      </c>
    </row>
    <row r="1067">
      <c r="A1067" s="13">
        <v>1066.0</v>
      </c>
      <c r="B1067" s="13">
        <v>795.0</v>
      </c>
      <c r="C1067" s="14" t="s">
        <v>4478</v>
      </c>
      <c r="D1067" s="14" t="s">
        <v>2208</v>
      </c>
      <c r="E1067" s="14" t="s">
        <v>1231</v>
      </c>
      <c r="F1067" s="15">
        <v>28.0</v>
      </c>
      <c r="I1067" t="str">
        <f t="array" ref="I1067">INDEX('Current 2025 Points'!$F$11:$F$77,MATCH(1,MMULT(--('Current 2025 Points'!$G$11:$N$17=D1067),TRANSPOSE(COLUMN('Current 2025 Points'!$G$11:$N$17)^0)),0))</f>
        <v>#N/A</v>
      </c>
      <c r="J1067" s="58"/>
      <c r="K1067" s="58">
        <f>F1067-IFERROR(VLOOKUP(D1067,'Pre-transfer 2025 Ranking'!$D:$F,3,0),0)</f>
        <v>10</v>
      </c>
      <c r="L1067">
        <f>countif('Pre-transfer 2025 Points'!$E$11:$L$17,D1067)</f>
        <v>0</v>
      </c>
      <c r="M1067" s="59">
        <f>countif('Current 2025 Points'!$G$11:$N$17,D1067)</f>
        <v>0</v>
      </c>
    </row>
    <row r="1068">
      <c r="A1068" s="13">
        <v>1067.0</v>
      </c>
      <c r="B1068" s="14">
        <v>980.0</v>
      </c>
      <c r="C1068" s="14" t="s">
        <v>292</v>
      </c>
      <c r="D1068" s="14" t="s">
        <v>2209</v>
      </c>
      <c r="E1068" s="14" t="s">
        <v>4630</v>
      </c>
      <c r="F1068" s="15">
        <v>28.0</v>
      </c>
      <c r="I1068" t="str">
        <f t="array" ref="I1068">INDEX('Current 2025 Points'!$F$11:$F$77,MATCH(1,MMULT(--('Current 2025 Points'!$G$11:$N$17=D1068),TRANSPOSE(COLUMN('Current 2025 Points'!$G$11:$N$17)^0)),0))</f>
        <v>#N/A</v>
      </c>
      <c r="J1068" s="58"/>
      <c r="K1068" s="58">
        <f>F1068-IFERROR(VLOOKUP(D1068,'Pre-transfer 2025 Ranking'!$D:$F,3,0),0)</f>
        <v>0</v>
      </c>
      <c r="L1068">
        <f>countif('Pre-transfer 2025 Points'!$E$11:$L$17,D1068)</f>
        <v>0</v>
      </c>
      <c r="M1068" s="59">
        <f>countif('Current 2025 Points'!$G$11:$N$17,D1068)</f>
        <v>0</v>
      </c>
    </row>
    <row r="1069">
      <c r="A1069" s="13">
        <v>1068.0</v>
      </c>
      <c r="B1069" s="13">
        <v>1777.0</v>
      </c>
      <c r="C1069" s="14" t="s">
        <v>4778</v>
      </c>
      <c r="D1069" s="14" t="s">
        <v>2210</v>
      </c>
      <c r="E1069" s="14" t="s">
        <v>4779</v>
      </c>
      <c r="F1069" s="15">
        <v>28.0</v>
      </c>
      <c r="I1069" t="str">
        <f t="array" ref="I1069">INDEX('Current 2025 Points'!$F$11:$F$77,MATCH(1,MMULT(--('Current 2025 Points'!$G$11:$N$17=D1069),TRANSPOSE(COLUMN('Current 2025 Points'!$G$11:$N$17)^0)),0))</f>
        <v>#N/A</v>
      </c>
      <c r="J1069" s="58"/>
      <c r="K1069" s="58">
        <f>F1069-IFERROR(VLOOKUP(D1069,'Pre-transfer 2025 Ranking'!$D:$F,3,0),0)</f>
        <v>1</v>
      </c>
      <c r="L1069">
        <f>countif('Pre-transfer 2025 Points'!$E$11:$L$17,D1069)</f>
        <v>0</v>
      </c>
      <c r="M1069" s="59">
        <f>countif('Current 2025 Points'!$G$11:$N$17,D1069)</f>
        <v>0</v>
      </c>
    </row>
    <row r="1070">
      <c r="A1070" s="13">
        <v>1069.0</v>
      </c>
      <c r="B1070" s="13"/>
      <c r="C1070" s="14" t="s">
        <v>351</v>
      </c>
      <c r="D1070" s="14" t="s">
        <v>82</v>
      </c>
      <c r="E1070" s="14" t="s">
        <v>4749</v>
      </c>
      <c r="F1070" s="15">
        <v>28.0</v>
      </c>
      <c r="I1070" t="str">
        <f t="array" ref="I1070">INDEX('Current 2025 Points'!$F$11:$F$77,MATCH(1,MMULT(--('Current 2025 Points'!$G$11:$N$17=D1070),TRANSPOSE(COLUMN('Current 2025 Points'!$G$11:$N$17)^0)),0))</f>
        <v>#N/A</v>
      </c>
      <c r="J1070" s="58"/>
      <c r="K1070" s="58">
        <f>F1070-IFERROR(VLOOKUP(D1070,'Pre-transfer 2025 Ranking'!$D:$F,3,0),0)</f>
        <v>10</v>
      </c>
      <c r="L1070">
        <f>countif('Pre-transfer 2025 Points'!$E$11:$L$17,D1070)</f>
        <v>0</v>
      </c>
      <c r="M1070" s="59">
        <f>countif('Current 2025 Points'!$G$11:$N$17,D1070)</f>
        <v>0</v>
      </c>
    </row>
    <row r="1071">
      <c r="A1071" s="13">
        <v>1070.0</v>
      </c>
      <c r="B1071" s="13"/>
      <c r="C1071" s="14" t="s">
        <v>351</v>
      </c>
      <c r="D1071" s="14" t="s">
        <v>2211</v>
      </c>
      <c r="E1071" s="14" t="s">
        <v>4780</v>
      </c>
      <c r="F1071" s="15">
        <v>28.0</v>
      </c>
      <c r="I1071" t="str">
        <f t="array" ref="I1071">INDEX('Current 2025 Points'!$F$11:$F$77,MATCH(1,MMULT(--('Current 2025 Points'!$G$11:$N$17=D1071),TRANSPOSE(COLUMN('Current 2025 Points'!$G$11:$N$17)^0)),0))</f>
        <v>#N/A</v>
      </c>
      <c r="J1071" s="58"/>
      <c r="K1071" s="58">
        <f>F1071-IFERROR(VLOOKUP(D1071,'Pre-transfer 2025 Ranking'!$D:$F,3,0),0)</f>
        <v>0</v>
      </c>
      <c r="L1071">
        <f>countif('Pre-transfer 2025 Points'!$E$11:$L$17,D1071)</f>
        <v>0</v>
      </c>
      <c r="M1071" s="59">
        <f>countif('Current 2025 Points'!$G$11:$N$17,D1071)</f>
        <v>0</v>
      </c>
    </row>
    <row r="1072">
      <c r="A1072" s="13">
        <v>1071.0</v>
      </c>
      <c r="B1072" s="14">
        <v>975.0</v>
      </c>
      <c r="C1072" s="14" t="s">
        <v>4781</v>
      </c>
      <c r="D1072" s="14" t="s">
        <v>2212</v>
      </c>
      <c r="E1072" s="14" t="s">
        <v>578</v>
      </c>
      <c r="F1072" s="15">
        <v>27.0</v>
      </c>
      <c r="I1072" t="str">
        <f t="array" ref="I1072">INDEX('Current 2025 Points'!$F$11:$F$77,MATCH(1,MMULT(--('Current 2025 Points'!$G$11:$N$17=D1072),TRANSPOSE(COLUMN('Current 2025 Points'!$G$11:$N$17)^0)),0))</f>
        <v>#N/A</v>
      </c>
      <c r="J1072" s="58"/>
      <c r="K1072" s="58">
        <f>F1072-IFERROR(VLOOKUP(D1072,'Pre-transfer 2025 Ranking'!$D:$F,3,0),0)</f>
        <v>0</v>
      </c>
      <c r="L1072">
        <f>countif('Pre-transfer 2025 Points'!$E$11:$L$17,D1072)</f>
        <v>0</v>
      </c>
      <c r="M1072" s="59">
        <f>countif('Current 2025 Points'!$G$11:$N$17,D1072)</f>
        <v>0</v>
      </c>
    </row>
    <row r="1073">
      <c r="A1073" s="13">
        <v>1072.0</v>
      </c>
      <c r="B1073" s="14">
        <v>2152.0</v>
      </c>
      <c r="C1073" s="14" t="s">
        <v>4411</v>
      </c>
      <c r="D1073" s="14" t="s">
        <v>1707</v>
      </c>
      <c r="E1073" s="14" t="s">
        <v>879</v>
      </c>
      <c r="F1073" s="15">
        <v>27.0</v>
      </c>
      <c r="I1073" t="str">
        <f t="array" ref="I1073">INDEX('Current 2025 Points'!$F$11:$F$77,MATCH(1,MMULT(--('Current 2025 Points'!$G$11:$N$17=D1073),TRANSPOSE(COLUMN('Current 2025 Points'!$G$11:$N$17)^0)),0))</f>
        <v>#N/A</v>
      </c>
      <c r="J1073" s="58"/>
      <c r="K1073" s="58">
        <f>F1073-IFERROR(VLOOKUP(D1073,'Pre-transfer 2025 Ranking'!$D:$F,3,0),0)</f>
        <v>27</v>
      </c>
      <c r="L1073">
        <f>countif('Pre-transfer 2025 Points'!$E$11:$L$17,D1073)</f>
        <v>0</v>
      </c>
      <c r="M1073" s="59">
        <f>countif('Current 2025 Points'!$G$11:$N$17,D1073)</f>
        <v>0</v>
      </c>
    </row>
    <row r="1074">
      <c r="A1074" s="13">
        <v>1073.0</v>
      </c>
      <c r="B1074" s="13">
        <v>360.0</v>
      </c>
      <c r="C1074" s="14" t="s">
        <v>4782</v>
      </c>
      <c r="D1074" s="14" t="s">
        <v>587</v>
      </c>
      <c r="E1074" s="14" t="s">
        <v>588</v>
      </c>
      <c r="F1074" s="15">
        <v>27.0</v>
      </c>
      <c r="I1074" t="str">
        <f t="array" ref="I1074">INDEX('Current 2025 Points'!$F$11:$F$77,MATCH(1,MMULT(--('Current 2025 Points'!$G$11:$N$17=D1074),TRANSPOSE(COLUMN('Current 2025 Points'!$G$11:$N$17)^0)),0))</f>
        <v>#N/A</v>
      </c>
      <c r="J1074" s="58"/>
      <c r="K1074" s="58">
        <f>F1074-IFERROR(VLOOKUP(D1074,'Pre-transfer 2025 Ranking'!$D:$F,3,0),0)</f>
        <v>3</v>
      </c>
      <c r="L1074">
        <f>countif('Pre-transfer 2025 Points'!$E$11:$L$17,D1074)</f>
        <v>0</v>
      </c>
      <c r="M1074" s="59">
        <f>countif('Current 2025 Points'!$G$11:$N$17,D1074)</f>
        <v>0</v>
      </c>
    </row>
    <row r="1075">
      <c r="A1075" s="13">
        <v>1074.0</v>
      </c>
      <c r="B1075" s="13"/>
      <c r="C1075" s="14" t="s">
        <v>351</v>
      </c>
      <c r="D1075" s="14" t="s">
        <v>2213</v>
      </c>
      <c r="E1075" s="14" t="s">
        <v>4779</v>
      </c>
      <c r="F1075" s="15">
        <v>27.0</v>
      </c>
      <c r="I1075" t="str">
        <f t="array" ref="I1075">INDEX('Current 2025 Points'!$F$11:$F$77,MATCH(1,MMULT(--('Current 2025 Points'!$G$11:$N$17=D1075),TRANSPOSE(COLUMN('Current 2025 Points'!$G$11:$N$17)^0)),0))</f>
        <v>#N/A</v>
      </c>
      <c r="J1075" s="58"/>
      <c r="K1075" s="58">
        <f>F1075-IFERROR(VLOOKUP(D1075,'Pre-transfer 2025 Ranking'!$D:$F,3,0),0)</f>
        <v>0</v>
      </c>
      <c r="L1075">
        <f>countif('Pre-transfer 2025 Points'!$E$11:$L$17,D1075)</f>
        <v>0</v>
      </c>
      <c r="M1075" s="59">
        <f>countif('Current 2025 Points'!$G$11:$N$17,D1075)</f>
        <v>0</v>
      </c>
    </row>
    <row r="1076">
      <c r="A1076" s="13">
        <v>1075.0</v>
      </c>
      <c r="B1076" s="14">
        <v>457.0</v>
      </c>
      <c r="C1076" s="14" t="s">
        <v>4783</v>
      </c>
      <c r="D1076" s="14" t="s">
        <v>2214</v>
      </c>
      <c r="E1076" s="14" t="s">
        <v>520</v>
      </c>
      <c r="F1076" s="15">
        <v>27.0</v>
      </c>
      <c r="I1076" t="str">
        <f t="array" ref="I1076">INDEX('Current 2025 Points'!$F$11:$F$77,MATCH(1,MMULT(--('Current 2025 Points'!$G$11:$N$17=D1076),TRANSPOSE(COLUMN('Current 2025 Points'!$G$11:$N$17)^0)),0))</f>
        <v>#N/A</v>
      </c>
      <c r="J1076" s="58"/>
      <c r="K1076" s="58">
        <f>F1076-IFERROR(VLOOKUP(D1076,'Pre-transfer 2025 Ranking'!$D:$F,3,0),0)</f>
        <v>8</v>
      </c>
      <c r="L1076">
        <f>countif('Pre-transfer 2025 Points'!$E$11:$L$17,D1076)</f>
        <v>0</v>
      </c>
      <c r="M1076" s="59">
        <f>countif('Current 2025 Points'!$G$11:$N$17,D1076)</f>
        <v>0</v>
      </c>
    </row>
    <row r="1077">
      <c r="A1077" s="13">
        <v>1076.0</v>
      </c>
      <c r="B1077" s="13">
        <v>698.0</v>
      </c>
      <c r="C1077" s="14" t="s">
        <v>4784</v>
      </c>
      <c r="D1077" s="14" t="s">
        <v>2215</v>
      </c>
      <c r="E1077" s="14" t="s">
        <v>4671</v>
      </c>
      <c r="F1077" s="15">
        <v>27.0</v>
      </c>
      <c r="I1077" t="str">
        <f t="array" ref="I1077">INDEX('Current 2025 Points'!$F$11:$F$77,MATCH(1,MMULT(--('Current 2025 Points'!$G$11:$N$17=D1077),TRANSPOSE(COLUMN('Current 2025 Points'!$G$11:$N$17)^0)),0))</f>
        <v>#N/A</v>
      </c>
      <c r="J1077" s="58"/>
      <c r="K1077" s="58">
        <f>F1077-IFERROR(VLOOKUP(D1077,'Pre-transfer 2025 Ranking'!$D:$F,3,0),0)</f>
        <v>0</v>
      </c>
      <c r="L1077">
        <f>countif('Pre-transfer 2025 Points'!$E$11:$L$17,D1077)</f>
        <v>0</v>
      </c>
      <c r="M1077" s="59">
        <f>countif('Current 2025 Points'!$G$11:$N$17,D1077)</f>
        <v>0</v>
      </c>
    </row>
    <row r="1078">
      <c r="A1078" s="13">
        <v>1077.0</v>
      </c>
      <c r="B1078" s="13">
        <v>2322.0</v>
      </c>
      <c r="C1078" s="14" t="s">
        <v>685</v>
      </c>
      <c r="D1078" s="14" t="s">
        <v>2216</v>
      </c>
      <c r="E1078" s="14" t="s">
        <v>4643</v>
      </c>
      <c r="F1078" s="15">
        <v>27.0</v>
      </c>
      <c r="I1078" t="str">
        <f t="array" ref="I1078">INDEX('Current 2025 Points'!$F$11:$F$77,MATCH(1,MMULT(--('Current 2025 Points'!$G$11:$N$17=D1078),TRANSPOSE(COLUMN('Current 2025 Points'!$G$11:$N$17)^0)),0))</f>
        <v>#N/A</v>
      </c>
      <c r="J1078" s="58"/>
      <c r="K1078" s="58">
        <f>F1078-IFERROR(VLOOKUP(D1078,'Pre-transfer 2025 Ranking'!$D:$F,3,0),0)</f>
        <v>26</v>
      </c>
      <c r="L1078">
        <f>countif('Pre-transfer 2025 Points'!$E$11:$L$17,D1078)</f>
        <v>0</v>
      </c>
      <c r="M1078" s="59">
        <f>countif('Current 2025 Points'!$G$11:$N$17,D1078)</f>
        <v>0</v>
      </c>
    </row>
    <row r="1079">
      <c r="A1079" s="13">
        <v>1078.0</v>
      </c>
      <c r="B1079" s="13">
        <v>1278.0</v>
      </c>
      <c r="C1079" s="14" t="s">
        <v>4397</v>
      </c>
      <c r="D1079" s="14" t="s">
        <v>2217</v>
      </c>
      <c r="E1079" s="14" t="s">
        <v>4414</v>
      </c>
      <c r="F1079" s="15">
        <v>27.0</v>
      </c>
      <c r="I1079" t="str">
        <f t="array" ref="I1079">INDEX('Current 2025 Points'!$F$11:$F$77,MATCH(1,MMULT(--('Current 2025 Points'!$G$11:$N$17=D1079),TRANSPOSE(COLUMN('Current 2025 Points'!$G$11:$N$17)^0)),0))</f>
        <v>#N/A</v>
      </c>
      <c r="J1079" s="58"/>
      <c r="K1079" s="58">
        <f>F1079-IFERROR(VLOOKUP(D1079,'Pre-transfer 2025 Ranking'!$D:$F,3,0),0)</f>
        <v>12</v>
      </c>
      <c r="L1079">
        <f>countif('Pre-transfer 2025 Points'!$E$11:$L$17,D1079)</f>
        <v>0</v>
      </c>
      <c r="M1079" s="59">
        <f>countif('Current 2025 Points'!$G$11:$N$17,D1079)</f>
        <v>0</v>
      </c>
    </row>
    <row r="1080">
      <c r="A1080" s="13">
        <v>1079.0</v>
      </c>
      <c r="B1080" s="14">
        <v>861.0</v>
      </c>
      <c r="C1080" s="14" t="s">
        <v>808</v>
      </c>
      <c r="D1080" s="14" t="s">
        <v>2218</v>
      </c>
      <c r="E1080" s="14" t="s">
        <v>4785</v>
      </c>
      <c r="F1080" s="15">
        <v>27.0</v>
      </c>
      <c r="I1080" t="str">
        <f t="array" ref="I1080">INDEX('Current 2025 Points'!$F$11:$F$77,MATCH(1,MMULT(--('Current 2025 Points'!$G$11:$N$17=D1080),TRANSPOSE(COLUMN('Current 2025 Points'!$G$11:$N$17)^0)),0))</f>
        <v>#N/A</v>
      </c>
      <c r="J1080" s="58"/>
      <c r="K1080" s="58">
        <f>F1080-IFERROR(VLOOKUP(D1080,'Pre-transfer 2025 Ranking'!$D:$F,3,0),0)</f>
        <v>7</v>
      </c>
      <c r="L1080">
        <f>countif('Pre-transfer 2025 Points'!$E$11:$L$17,D1080)</f>
        <v>0</v>
      </c>
      <c r="M1080" s="59">
        <f>countif('Current 2025 Points'!$G$11:$N$17,D1080)</f>
        <v>0</v>
      </c>
    </row>
    <row r="1081">
      <c r="A1081" s="13">
        <v>1080.0</v>
      </c>
      <c r="B1081" s="13"/>
      <c r="C1081" s="14" t="s">
        <v>351</v>
      </c>
      <c r="D1081" s="14" t="s">
        <v>2219</v>
      </c>
      <c r="E1081" s="14" t="s">
        <v>4564</v>
      </c>
      <c r="F1081" s="15">
        <v>27.0</v>
      </c>
      <c r="I1081" t="str">
        <f t="array" ref="I1081">INDEX('Current 2025 Points'!$F$11:$F$77,MATCH(1,MMULT(--('Current 2025 Points'!$G$11:$N$17=D1081),TRANSPOSE(COLUMN('Current 2025 Points'!$G$11:$N$17)^0)),0))</f>
        <v>#N/A</v>
      </c>
      <c r="J1081" s="58"/>
      <c r="K1081" s="58">
        <f>F1081-IFERROR(VLOOKUP(D1081,'Pre-transfer 2025 Ranking'!$D:$F,3,0),0)</f>
        <v>12</v>
      </c>
      <c r="L1081">
        <f>countif('Pre-transfer 2025 Points'!$E$11:$L$17,D1081)</f>
        <v>0</v>
      </c>
      <c r="M1081" s="59">
        <f>countif('Current 2025 Points'!$G$11:$N$17,D1081)</f>
        <v>0</v>
      </c>
    </row>
    <row r="1082">
      <c r="A1082" s="13">
        <v>1081.0</v>
      </c>
      <c r="B1082" s="13">
        <v>891.0</v>
      </c>
      <c r="C1082" s="14" t="s">
        <v>4786</v>
      </c>
      <c r="D1082" s="14" t="s">
        <v>1515</v>
      </c>
      <c r="E1082" s="14" t="s">
        <v>1086</v>
      </c>
      <c r="F1082" s="15">
        <v>27.0</v>
      </c>
      <c r="I1082" t="str">
        <f t="array" ref="I1082">INDEX('Current 2025 Points'!$F$11:$F$77,MATCH(1,MMULT(--('Current 2025 Points'!$G$11:$N$17=D1082),TRANSPOSE(COLUMN('Current 2025 Points'!$G$11:$N$17)^0)),0))</f>
        <v>#N/A</v>
      </c>
      <c r="J1082" s="58"/>
      <c r="K1082" s="58">
        <f>F1082-IFERROR(VLOOKUP(D1082,'Pre-transfer 2025 Ranking'!$D:$F,3,0),0)</f>
        <v>0</v>
      </c>
      <c r="L1082">
        <f>countif('Pre-transfer 2025 Points'!$E$11:$L$17,D1082)</f>
        <v>0</v>
      </c>
      <c r="M1082" s="59">
        <f>countif('Current 2025 Points'!$G$11:$N$17,D1082)</f>
        <v>0</v>
      </c>
    </row>
    <row r="1083">
      <c r="A1083" s="13">
        <v>1082.0</v>
      </c>
      <c r="B1083" s="13">
        <v>968.0</v>
      </c>
      <c r="C1083" s="14" t="s">
        <v>1740</v>
      </c>
      <c r="D1083" s="14" t="s">
        <v>2220</v>
      </c>
      <c r="E1083" s="14" t="s">
        <v>4787</v>
      </c>
      <c r="F1083" s="15">
        <v>27.0</v>
      </c>
      <c r="I1083" t="str">
        <f t="array" ref="I1083">INDEX('Current 2025 Points'!$F$11:$F$77,MATCH(1,MMULT(--('Current 2025 Points'!$G$11:$N$17=D1083),TRANSPOSE(COLUMN('Current 2025 Points'!$G$11:$N$17)^0)),0))</f>
        <v>#N/A</v>
      </c>
      <c r="J1083" s="58"/>
      <c r="K1083" s="58">
        <f>F1083-IFERROR(VLOOKUP(D1083,'Pre-transfer 2025 Ranking'!$D:$F,3,0),0)</f>
        <v>0</v>
      </c>
      <c r="L1083">
        <f>countif('Pre-transfer 2025 Points'!$E$11:$L$17,D1083)</f>
        <v>0</v>
      </c>
      <c r="M1083" s="59">
        <f>countif('Current 2025 Points'!$G$11:$N$17,D1083)</f>
        <v>0</v>
      </c>
    </row>
    <row r="1084">
      <c r="A1084" s="13">
        <v>1083.0</v>
      </c>
      <c r="B1084" s="13"/>
      <c r="C1084" s="14" t="s">
        <v>351</v>
      </c>
      <c r="D1084" s="14" t="s">
        <v>2221</v>
      </c>
      <c r="E1084" s="14" t="s">
        <v>4526</v>
      </c>
      <c r="F1084" s="15">
        <v>27.0</v>
      </c>
      <c r="I1084" t="str">
        <f t="array" ref="I1084">INDEX('Current 2025 Points'!$F$11:$F$77,MATCH(1,MMULT(--('Current 2025 Points'!$G$11:$N$17=D1084),TRANSPOSE(COLUMN('Current 2025 Points'!$G$11:$N$17)^0)),0))</f>
        <v>#N/A</v>
      </c>
      <c r="J1084" s="58"/>
      <c r="K1084" s="58">
        <f>F1084-IFERROR(VLOOKUP(D1084,'Pre-transfer 2025 Ranking'!$D:$F,3,0),0)</f>
        <v>4</v>
      </c>
      <c r="L1084">
        <f>countif('Pre-transfer 2025 Points'!$E$11:$L$17,D1084)</f>
        <v>0</v>
      </c>
      <c r="M1084" s="59">
        <f>countif('Current 2025 Points'!$G$11:$N$17,D1084)</f>
        <v>0</v>
      </c>
    </row>
    <row r="1085">
      <c r="A1085" s="13">
        <v>1084.0</v>
      </c>
      <c r="B1085" s="13">
        <v>1814.0</v>
      </c>
      <c r="C1085" s="14" t="s">
        <v>4788</v>
      </c>
      <c r="D1085" s="14" t="s">
        <v>2222</v>
      </c>
      <c r="E1085" s="14" t="s">
        <v>4789</v>
      </c>
      <c r="F1085" s="15">
        <v>27.0</v>
      </c>
      <c r="I1085" t="str">
        <f t="array" ref="I1085">INDEX('Current 2025 Points'!$F$11:$F$77,MATCH(1,MMULT(--('Current 2025 Points'!$G$11:$N$17=D1085),TRANSPOSE(COLUMN('Current 2025 Points'!$G$11:$N$17)^0)),0))</f>
        <v>#N/A</v>
      </c>
      <c r="J1085" s="58"/>
      <c r="K1085" s="58">
        <f>F1085-IFERROR(VLOOKUP(D1085,'Pre-transfer 2025 Ranking'!$D:$F,3,0),0)</f>
        <v>23</v>
      </c>
      <c r="L1085">
        <f>countif('Pre-transfer 2025 Points'!$E$11:$L$17,D1085)</f>
        <v>0</v>
      </c>
      <c r="M1085" s="59">
        <f>countif('Current 2025 Points'!$G$11:$N$17,D1085)</f>
        <v>0</v>
      </c>
    </row>
    <row r="1086">
      <c r="A1086" s="13">
        <v>1085.0</v>
      </c>
      <c r="B1086" s="14">
        <v>979.0</v>
      </c>
      <c r="C1086" s="14" t="s">
        <v>4790</v>
      </c>
      <c r="D1086" s="14" t="s">
        <v>2223</v>
      </c>
      <c r="E1086" s="14" t="s">
        <v>4791</v>
      </c>
      <c r="F1086" s="15">
        <v>27.0</v>
      </c>
      <c r="I1086" t="str">
        <f t="array" ref="I1086">INDEX('Current 2025 Points'!$F$11:$F$77,MATCH(1,MMULT(--('Current 2025 Points'!$G$11:$N$17=D1086),TRANSPOSE(COLUMN('Current 2025 Points'!$G$11:$N$17)^0)),0))</f>
        <v>#N/A</v>
      </c>
      <c r="J1086" s="58"/>
      <c r="K1086" s="58">
        <f>F1086-IFERROR(VLOOKUP(D1086,'Pre-transfer 2025 Ranking'!$D:$F,3,0),0)</f>
        <v>25</v>
      </c>
      <c r="L1086">
        <f>countif('Pre-transfer 2025 Points'!$E$11:$L$17,D1086)</f>
        <v>0</v>
      </c>
      <c r="M1086" s="59">
        <f>countif('Current 2025 Points'!$G$11:$N$17,D1086)</f>
        <v>0</v>
      </c>
    </row>
    <row r="1087">
      <c r="A1087" s="13">
        <v>1086.0</v>
      </c>
      <c r="B1087" s="13">
        <v>2010.0</v>
      </c>
      <c r="C1087" s="14" t="s">
        <v>4792</v>
      </c>
      <c r="D1087" s="14" t="s">
        <v>2224</v>
      </c>
      <c r="E1087" s="14" t="s">
        <v>4793</v>
      </c>
      <c r="F1087" s="15">
        <v>27.0</v>
      </c>
      <c r="I1087" t="str">
        <f t="array" ref="I1087">INDEX('Current 2025 Points'!$F$11:$F$77,MATCH(1,MMULT(--('Current 2025 Points'!$G$11:$N$17=D1087),TRANSPOSE(COLUMN('Current 2025 Points'!$G$11:$N$17)^0)),0))</f>
        <v>#N/A</v>
      </c>
      <c r="J1087" s="58"/>
      <c r="K1087" s="58">
        <f>F1087-IFERROR(VLOOKUP(D1087,'Pre-transfer 2025 Ranking'!$D:$F,3,0),0)</f>
        <v>27</v>
      </c>
      <c r="L1087">
        <f>countif('Pre-transfer 2025 Points'!$E$11:$L$17,D1087)</f>
        <v>0</v>
      </c>
      <c r="M1087" s="59">
        <f>countif('Current 2025 Points'!$G$11:$N$17,D1087)</f>
        <v>0</v>
      </c>
    </row>
    <row r="1088">
      <c r="A1088" s="13">
        <v>1087.0</v>
      </c>
      <c r="B1088" s="13">
        <v>2126.0</v>
      </c>
      <c r="C1088" s="14" t="s">
        <v>4794</v>
      </c>
      <c r="D1088" s="14" t="s">
        <v>2225</v>
      </c>
      <c r="E1088" s="14" t="s">
        <v>4795</v>
      </c>
      <c r="F1088" s="15">
        <v>27.0</v>
      </c>
      <c r="I1088" t="str">
        <f t="array" ref="I1088">INDEX('Current 2025 Points'!$F$11:$F$77,MATCH(1,MMULT(--('Current 2025 Points'!$G$11:$N$17=D1088),TRANSPOSE(COLUMN('Current 2025 Points'!$G$11:$N$17)^0)),0))</f>
        <v>#N/A</v>
      </c>
      <c r="J1088" s="58"/>
      <c r="K1088" s="58">
        <f>F1088-IFERROR(VLOOKUP(D1088,'Pre-transfer 2025 Ranking'!$D:$F,3,0),0)</f>
        <v>27</v>
      </c>
      <c r="L1088">
        <f>countif('Pre-transfer 2025 Points'!$E$11:$L$17,D1088)</f>
        <v>0</v>
      </c>
      <c r="M1088" s="59">
        <f>countif('Current 2025 Points'!$G$11:$N$17,D1088)</f>
        <v>0</v>
      </c>
    </row>
    <row r="1089">
      <c r="A1089" s="13">
        <v>1088.0</v>
      </c>
      <c r="B1089" s="14"/>
      <c r="C1089" s="14" t="s">
        <v>351</v>
      </c>
      <c r="D1089" s="14" t="s">
        <v>2226</v>
      </c>
      <c r="E1089" s="14" t="s">
        <v>4658</v>
      </c>
      <c r="F1089" s="15">
        <v>27.0</v>
      </c>
      <c r="I1089" t="str">
        <f t="array" ref="I1089">INDEX('Current 2025 Points'!$F$11:$F$77,MATCH(1,MMULT(--('Current 2025 Points'!$G$11:$N$17=D1089),TRANSPOSE(COLUMN('Current 2025 Points'!$G$11:$N$17)^0)),0))</f>
        <v>#N/A</v>
      </c>
      <c r="J1089" s="58"/>
      <c r="K1089" s="58">
        <f>F1089-IFERROR(VLOOKUP(D1089,'Pre-transfer 2025 Ranking'!$D:$F,3,0),0)</f>
        <v>27</v>
      </c>
      <c r="L1089">
        <f>countif('Pre-transfer 2025 Points'!$E$11:$L$17,D1089)</f>
        <v>0</v>
      </c>
      <c r="M1089" s="59">
        <f>countif('Current 2025 Points'!$G$11:$N$17,D1089)</f>
        <v>0</v>
      </c>
    </row>
    <row r="1090">
      <c r="A1090" s="13">
        <v>1089.0</v>
      </c>
      <c r="B1090" s="14"/>
      <c r="C1090" s="14" t="s">
        <v>351</v>
      </c>
      <c r="D1090" s="14" t="s">
        <v>2227</v>
      </c>
      <c r="E1090" s="14" t="s">
        <v>1655</v>
      </c>
      <c r="F1090" s="15">
        <v>26.0</v>
      </c>
      <c r="I1090" t="str">
        <f t="array" ref="I1090">INDEX('Current 2025 Points'!$F$11:$F$77,MATCH(1,MMULT(--('Current 2025 Points'!$G$11:$N$17=D1090),TRANSPOSE(COLUMN('Current 2025 Points'!$G$11:$N$17)^0)),0))</f>
        <v>#N/A</v>
      </c>
      <c r="J1090" s="58"/>
      <c r="K1090" s="58">
        <f>F1090-IFERROR(VLOOKUP(D1090,'Pre-transfer 2025 Ranking'!$D:$F,3,0),0)</f>
        <v>9</v>
      </c>
      <c r="L1090">
        <f>countif('Pre-transfer 2025 Points'!$E$11:$L$17,D1090)</f>
        <v>0</v>
      </c>
      <c r="M1090" s="59">
        <f>countif('Current 2025 Points'!$G$11:$N$17,D1090)</f>
        <v>0</v>
      </c>
    </row>
    <row r="1091">
      <c r="A1091" s="13">
        <v>1090.0</v>
      </c>
      <c r="B1091" s="13">
        <v>1308.0</v>
      </c>
      <c r="C1091" s="14" t="s">
        <v>546</v>
      </c>
      <c r="D1091" s="14" t="s">
        <v>2228</v>
      </c>
      <c r="E1091" s="14" t="s">
        <v>578</v>
      </c>
      <c r="F1091" s="15">
        <v>26.0</v>
      </c>
      <c r="I1091" t="str">
        <f t="array" ref="I1091">INDEX('Current 2025 Points'!$F$11:$F$77,MATCH(1,MMULT(--('Current 2025 Points'!$G$11:$N$17=D1091),TRANSPOSE(COLUMN('Current 2025 Points'!$G$11:$N$17)^0)),0))</f>
        <v>#N/A</v>
      </c>
      <c r="J1091" s="58"/>
      <c r="K1091" s="58">
        <f>F1091-IFERROR(VLOOKUP(D1091,'Pre-transfer 2025 Ranking'!$D:$F,3,0),0)</f>
        <v>0</v>
      </c>
      <c r="L1091">
        <f>countif('Pre-transfer 2025 Points'!$E$11:$L$17,D1091)</f>
        <v>0</v>
      </c>
      <c r="M1091" s="59">
        <f>countif('Current 2025 Points'!$G$11:$N$17,D1091)</f>
        <v>0</v>
      </c>
    </row>
    <row r="1092">
      <c r="A1092" s="13">
        <v>1091.0</v>
      </c>
      <c r="B1092" s="13">
        <v>684.0</v>
      </c>
      <c r="C1092" s="14" t="s">
        <v>4796</v>
      </c>
      <c r="D1092" s="14" t="s">
        <v>2229</v>
      </c>
      <c r="E1092" s="14" t="s">
        <v>4326</v>
      </c>
      <c r="F1092" s="15">
        <v>26.0</v>
      </c>
      <c r="I1092" t="str">
        <f t="array" ref="I1092">INDEX('Current 2025 Points'!$F$11:$F$77,MATCH(1,MMULT(--('Current 2025 Points'!$G$11:$N$17=D1092),TRANSPOSE(COLUMN('Current 2025 Points'!$G$11:$N$17)^0)),0))</f>
        <v>#N/A</v>
      </c>
      <c r="J1092" s="58"/>
      <c r="K1092" s="58">
        <f>F1092-IFERROR(VLOOKUP(D1092,'Pre-transfer 2025 Ranking'!$D:$F,3,0),0)</f>
        <v>6</v>
      </c>
      <c r="L1092">
        <f>countif('Pre-transfer 2025 Points'!$E$11:$L$17,D1092)</f>
        <v>0</v>
      </c>
      <c r="M1092" s="59">
        <f>countif('Current 2025 Points'!$G$11:$N$17,D1092)</f>
        <v>0</v>
      </c>
    </row>
    <row r="1093">
      <c r="A1093" s="13">
        <v>1092.0</v>
      </c>
      <c r="B1093" s="13">
        <v>2485.0</v>
      </c>
      <c r="C1093" s="14" t="s">
        <v>4797</v>
      </c>
      <c r="D1093" s="14" t="s">
        <v>2230</v>
      </c>
      <c r="E1093" s="14" t="s">
        <v>4636</v>
      </c>
      <c r="F1093" s="15">
        <v>26.0</v>
      </c>
      <c r="I1093" t="str">
        <f t="array" ref="I1093">INDEX('Current 2025 Points'!$F$11:$F$77,MATCH(1,MMULT(--('Current 2025 Points'!$G$11:$N$17=D1093),TRANSPOSE(COLUMN('Current 2025 Points'!$G$11:$N$17)^0)),0))</f>
        <v>#N/A</v>
      </c>
      <c r="J1093" s="58"/>
      <c r="K1093" s="58">
        <f>F1093-IFERROR(VLOOKUP(D1093,'Pre-transfer 2025 Ranking'!$D:$F,3,0),0)</f>
        <v>13</v>
      </c>
      <c r="L1093">
        <f>countif('Pre-transfer 2025 Points'!$E$11:$L$17,D1093)</f>
        <v>0</v>
      </c>
      <c r="M1093" s="59">
        <f>countif('Current 2025 Points'!$G$11:$N$17,D1093)</f>
        <v>0</v>
      </c>
    </row>
    <row r="1094">
      <c r="A1094" s="13">
        <v>1093.0</v>
      </c>
      <c r="B1094" s="13">
        <v>2130.0</v>
      </c>
      <c r="C1094" s="14" t="s">
        <v>4798</v>
      </c>
      <c r="D1094" s="14" t="s">
        <v>2231</v>
      </c>
      <c r="E1094" s="14" t="s">
        <v>4769</v>
      </c>
      <c r="F1094" s="15">
        <v>26.0</v>
      </c>
      <c r="I1094" t="str">
        <f t="array" ref="I1094">INDEX('Current 2025 Points'!$F$11:$F$77,MATCH(1,MMULT(--('Current 2025 Points'!$G$11:$N$17=D1094),TRANSPOSE(COLUMN('Current 2025 Points'!$G$11:$N$17)^0)),0))</f>
        <v>#N/A</v>
      </c>
      <c r="J1094" s="58"/>
      <c r="K1094" s="58">
        <f>F1094-IFERROR(VLOOKUP(D1094,'Pre-transfer 2025 Ranking'!$D:$F,3,0),0)</f>
        <v>10</v>
      </c>
      <c r="L1094">
        <f>countif('Pre-transfer 2025 Points'!$E$11:$L$17,D1094)</f>
        <v>0</v>
      </c>
      <c r="M1094" s="59">
        <f>countif('Current 2025 Points'!$G$11:$N$17,D1094)</f>
        <v>0</v>
      </c>
    </row>
    <row r="1095">
      <c r="A1095" s="13">
        <v>1094.0</v>
      </c>
      <c r="B1095" s="13">
        <v>1766.0</v>
      </c>
      <c r="C1095" s="14" t="s">
        <v>4799</v>
      </c>
      <c r="D1095" s="14" t="s">
        <v>2232</v>
      </c>
      <c r="E1095" s="14" t="s">
        <v>4800</v>
      </c>
      <c r="F1095" s="15">
        <v>26.0</v>
      </c>
      <c r="I1095" t="str">
        <f t="array" ref="I1095">INDEX('Current 2025 Points'!$F$11:$F$77,MATCH(1,MMULT(--('Current 2025 Points'!$G$11:$N$17=D1095),TRANSPOSE(COLUMN('Current 2025 Points'!$G$11:$N$17)^0)),0))</f>
        <v>#N/A</v>
      </c>
      <c r="J1095" s="58"/>
      <c r="K1095" s="58">
        <f>F1095-IFERROR(VLOOKUP(D1095,'Pre-transfer 2025 Ranking'!$D:$F,3,0),0)</f>
        <v>22</v>
      </c>
      <c r="L1095">
        <f>countif('Pre-transfer 2025 Points'!$E$11:$L$17,D1095)</f>
        <v>0</v>
      </c>
      <c r="M1095" s="59">
        <f>countif('Current 2025 Points'!$G$11:$N$17,D1095)</f>
        <v>0</v>
      </c>
    </row>
    <row r="1096">
      <c r="A1096" s="13">
        <v>1095.0</v>
      </c>
      <c r="B1096" s="13">
        <v>883.0</v>
      </c>
      <c r="C1096" s="14" t="s">
        <v>4727</v>
      </c>
      <c r="D1096" s="14" t="s">
        <v>2233</v>
      </c>
      <c r="E1096" s="14" t="s">
        <v>128</v>
      </c>
      <c r="F1096" s="15">
        <v>25.0</v>
      </c>
      <c r="I1096" t="str">
        <f t="array" ref="I1096">INDEX('Current 2025 Points'!$F$11:$F$77,MATCH(1,MMULT(--('Current 2025 Points'!$G$11:$N$17=D1096),TRANSPOSE(COLUMN('Current 2025 Points'!$G$11:$N$17)^0)),0))</f>
        <v>#N/A</v>
      </c>
      <c r="J1096" s="58"/>
      <c r="K1096" s="58">
        <f>F1096-IFERROR(VLOOKUP(D1096,'Pre-transfer 2025 Ranking'!$D:$F,3,0),0)</f>
        <v>0</v>
      </c>
      <c r="L1096">
        <f>countif('Pre-transfer 2025 Points'!$E$11:$L$17,D1096)</f>
        <v>0</v>
      </c>
      <c r="M1096" s="59">
        <f>countif('Current 2025 Points'!$G$11:$N$17,D1096)</f>
        <v>0</v>
      </c>
    </row>
    <row r="1097">
      <c r="A1097" s="13">
        <v>1096.0</v>
      </c>
      <c r="B1097" s="13">
        <v>1644.0</v>
      </c>
      <c r="C1097" s="14" t="s">
        <v>4431</v>
      </c>
      <c r="D1097" s="14" t="s">
        <v>1197</v>
      </c>
      <c r="E1097" s="14" t="s">
        <v>440</v>
      </c>
      <c r="F1097" s="15">
        <v>25.0</v>
      </c>
      <c r="I1097" t="str">
        <f t="array" ref="I1097">INDEX('Current 2025 Points'!$F$11:$F$77,MATCH(1,MMULT(--('Current 2025 Points'!$G$11:$N$17=D1097),TRANSPOSE(COLUMN('Current 2025 Points'!$G$11:$N$17)^0)),0))</f>
        <v>#N/A</v>
      </c>
      <c r="J1097" s="58"/>
      <c r="K1097" s="58">
        <f>F1097-IFERROR(VLOOKUP(D1097,'Pre-transfer 2025 Ranking'!$D:$F,3,0),0)</f>
        <v>5</v>
      </c>
      <c r="L1097">
        <f>countif('Pre-transfer 2025 Points'!$E$11:$L$17,D1097)</f>
        <v>0</v>
      </c>
      <c r="M1097" s="59">
        <f>countif('Current 2025 Points'!$G$11:$N$17,D1097)</f>
        <v>0</v>
      </c>
    </row>
    <row r="1098">
      <c r="A1098" s="13">
        <v>1097.0</v>
      </c>
      <c r="B1098" s="13">
        <v>170.0</v>
      </c>
      <c r="C1098" s="14" t="s">
        <v>4801</v>
      </c>
      <c r="D1098" s="14" t="s">
        <v>2234</v>
      </c>
      <c r="E1098" s="14" t="s">
        <v>4330</v>
      </c>
      <c r="F1098" s="15">
        <v>25.0</v>
      </c>
      <c r="I1098" t="str">
        <f t="array" ref="I1098">INDEX('Current 2025 Points'!$F$11:$F$77,MATCH(1,MMULT(--('Current 2025 Points'!$G$11:$N$17=D1098),TRANSPOSE(COLUMN('Current 2025 Points'!$G$11:$N$17)^0)),0))</f>
        <v>#N/A</v>
      </c>
      <c r="J1098" s="58"/>
      <c r="K1098" s="58">
        <f>F1098-IFERROR(VLOOKUP(D1098,'Pre-transfer 2025 Ranking'!$D:$F,3,0),0)</f>
        <v>20</v>
      </c>
      <c r="L1098">
        <f>countif('Pre-transfer 2025 Points'!$E$11:$L$17,D1098)</f>
        <v>0</v>
      </c>
      <c r="M1098" s="59">
        <f>countif('Current 2025 Points'!$G$11:$N$17,D1098)</f>
        <v>0</v>
      </c>
    </row>
    <row r="1099">
      <c r="A1099" s="13">
        <v>1098.0</v>
      </c>
      <c r="B1099" s="13">
        <v>1576.0</v>
      </c>
      <c r="C1099" s="14" t="s">
        <v>239</v>
      </c>
      <c r="D1099" s="14" t="s">
        <v>2235</v>
      </c>
      <c r="E1099" s="14" t="s">
        <v>4333</v>
      </c>
      <c r="F1099" s="15">
        <v>25.0</v>
      </c>
      <c r="I1099" t="str">
        <f t="array" ref="I1099">INDEX('Current 2025 Points'!$F$11:$F$77,MATCH(1,MMULT(--('Current 2025 Points'!$G$11:$N$17=D1099),TRANSPOSE(COLUMN('Current 2025 Points'!$G$11:$N$17)^0)),0))</f>
        <v>#N/A</v>
      </c>
      <c r="J1099" s="58"/>
      <c r="K1099" s="58">
        <f>F1099-IFERROR(VLOOKUP(D1099,'Pre-transfer 2025 Ranking'!$D:$F,3,0),0)</f>
        <v>0</v>
      </c>
      <c r="L1099">
        <f>countif('Pre-transfer 2025 Points'!$E$11:$L$17,D1099)</f>
        <v>0</v>
      </c>
      <c r="M1099" s="59">
        <f>countif('Current 2025 Points'!$G$11:$N$17,D1099)</f>
        <v>0</v>
      </c>
    </row>
    <row r="1100">
      <c r="A1100" s="13">
        <v>1099.0</v>
      </c>
      <c r="B1100" s="13">
        <v>837.0</v>
      </c>
      <c r="C1100" s="14" t="s">
        <v>4445</v>
      </c>
      <c r="D1100" s="14" t="s">
        <v>2236</v>
      </c>
      <c r="E1100" s="14"/>
      <c r="F1100" s="15">
        <v>25.0</v>
      </c>
      <c r="I1100" t="str">
        <f t="array" ref="I1100">INDEX('Current 2025 Points'!$F$11:$F$77,MATCH(1,MMULT(--('Current 2025 Points'!$G$11:$N$17=D1100),TRANSPOSE(COLUMN('Current 2025 Points'!$G$11:$N$17)^0)),0))</f>
        <v>#N/A</v>
      </c>
      <c r="J1100" s="58"/>
      <c r="K1100" s="58">
        <f>F1100-IFERROR(VLOOKUP(D1100,'Pre-transfer 2025 Ranking'!$D:$F,3,0),0)</f>
        <v>0</v>
      </c>
      <c r="L1100">
        <f>countif('Pre-transfer 2025 Points'!$E$11:$L$17,D1100)</f>
        <v>0</v>
      </c>
      <c r="M1100" s="59">
        <f>countif('Current 2025 Points'!$G$11:$N$17,D1100)</f>
        <v>0</v>
      </c>
    </row>
    <row r="1101">
      <c r="A1101" s="13">
        <v>1100.0</v>
      </c>
      <c r="B1101" s="13"/>
      <c r="C1101" s="14" t="s">
        <v>351</v>
      </c>
      <c r="D1101" s="14" t="s">
        <v>1319</v>
      </c>
      <c r="E1101" s="14" t="s">
        <v>4779</v>
      </c>
      <c r="F1101" s="15">
        <v>25.0</v>
      </c>
      <c r="I1101" t="str">
        <f t="array" ref="I1101">INDEX('Current 2025 Points'!$F$11:$F$77,MATCH(1,MMULT(--('Current 2025 Points'!$G$11:$N$17=D1101),TRANSPOSE(COLUMN('Current 2025 Points'!$G$11:$N$17)^0)),0))</f>
        <v>#N/A</v>
      </c>
      <c r="J1101" s="58"/>
      <c r="K1101" s="58">
        <f>F1101-IFERROR(VLOOKUP(D1101,'Pre-transfer 2025 Ranking'!$D:$F,3,0),0)</f>
        <v>2</v>
      </c>
      <c r="L1101">
        <f>countif('Pre-transfer 2025 Points'!$E$11:$L$17,D1101)</f>
        <v>0</v>
      </c>
      <c r="M1101" s="59">
        <f>countif('Current 2025 Points'!$G$11:$N$17,D1101)</f>
        <v>0</v>
      </c>
    </row>
    <row r="1102">
      <c r="A1102" s="13">
        <v>1101.0</v>
      </c>
      <c r="B1102" s="13">
        <v>1193.0</v>
      </c>
      <c r="C1102" s="14" t="s">
        <v>198</v>
      </c>
      <c r="D1102" s="14" t="s">
        <v>1092</v>
      </c>
      <c r="E1102" s="14" t="s">
        <v>4408</v>
      </c>
      <c r="F1102" s="15">
        <v>25.0</v>
      </c>
      <c r="I1102" t="str">
        <f t="array" ref="I1102">INDEX('Current 2025 Points'!$F$11:$F$77,MATCH(1,MMULT(--('Current 2025 Points'!$G$11:$N$17=D1102),TRANSPOSE(COLUMN('Current 2025 Points'!$G$11:$N$17)^0)),0))</f>
        <v>#N/A</v>
      </c>
      <c r="J1102" s="58"/>
      <c r="K1102" s="58">
        <f>F1102-IFERROR(VLOOKUP(D1102,'Pre-transfer 2025 Ranking'!$D:$F,3,0),0)</f>
        <v>13</v>
      </c>
      <c r="L1102">
        <f>countif('Pre-transfer 2025 Points'!$E$11:$L$17,D1102)</f>
        <v>0</v>
      </c>
      <c r="M1102" s="59">
        <f>countif('Current 2025 Points'!$G$11:$N$17,D1102)</f>
        <v>0</v>
      </c>
    </row>
    <row r="1103">
      <c r="A1103" s="13">
        <v>1102.0</v>
      </c>
      <c r="B1103" s="14">
        <v>999.0</v>
      </c>
      <c r="C1103" s="14" t="s">
        <v>4477</v>
      </c>
      <c r="D1103" s="14" t="s">
        <v>2237</v>
      </c>
      <c r="E1103" s="14" t="s">
        <v>90</v>
      </c>
      <c r="F1103" s="15">
        <v>25.0</v>
      </c>
      <c r="I1103" t="str">
        <f t="array" ref="I1103">INDEX('Current 2025 Points'!$F$11:$F$77,MATCH(1,MMULT(--('Current 2025 Points'!$G$11:$N$17=D1103),TRANSPOSE(COLUMN('Current 2025 Points'!$G$11:$N$17)^0)),0))</f>
        <v>#N/A</v>
      </c>
      <c r="J1103" s="58"/>
      <c r="K1103" s="58">
        <f>F1103-IFERROR(VLOOKUP(D1103,'Pre-transfer 2025 Ranking'!$D:$F,3,0),0)</f>
        <v>5</v>
      </c>
      <c r="L1103">
        <f>countif('Pre-transfer 2025 Points'!$E$11:$L$17,D1103)</f>
        <v>0</v>
      </c>
      <c r="M1103" s="59">
        <f>countif('Current 2025 Points'!$G$11:$N$17,D1103)</f>
        <v>0</v>
      </c>
    </row>
    <row r="1104">
      <c r="A1104" s="13">
        <v>1103.0</v>
      </c>
      <c r="B1104" s="13">
        <v>2078.0</v>
      </c>
      <c r="C1104" s="14" t="s">
        <v>4802</v>
      </c>
      <c r="D1104" s="14" t="s">
        <v>2238</v>
      </c>
      <c r="E1104" s="14" t="s">
        <v>4626</v>
      </c>
      <c r="F1104" s="15">
        <v>25.0</v>
      </c>
      <c r="I1104" t="str">
        <f t="array" ref="I1104">INDEX('Current 2025 Points'!$F$11:$F$77,MATCH(1,MMULT(--('Current 2025 Points'!$G$11:$N$17=D1104),TRANSPOSE(COLUMN('Current 2025 Points'!$G$11:$N$17)^0)),0))</f>
        <v>#N/A</v>
      </c>
      <c r="J1104" s="58"/>
      <c r="K1104" s="58">
        <f>F1104-IFERROR(VLOOKUP(D1104,'Pre-transfer 2025 Ranking'!$D:$F,3,0),0)</f>
        <v>1</v>
      </c>
      <c r="L1104">
        <f>countif('Pre-transfer 2025 Points'!$E$11:$L$17,D1104)</f>
        <v>0</v>
      </c>
      <c r="M1104" s="59">
        <f>countif('Current 2025 Points'!$G$11:$N$17,D1104)</f>
        <v>0</v>
      </c>
    </row>
    <row r="1105">
      <c r="A1105" s="13">
        <v>1104.0</v>
      </c>
      <c r="B1105" s="13">
        <v>409.0</v>
      </c>
      <c r="C1105" s="14" t="s">
        <v>4803</v>
      </c>
      <c r="D1105" s="14" t="s">
        <v>1617</v>
      </c>
      <c r="E1105" s="14" t="s">
        <v>4671</v>
      </c>
      <c r="F1105" s="15">
        <v>25.0</v>
      </c>
      <c r="I1105" t="str">
        <f t="array" ref="I1105">INDEX('Current 2025 Points'!$F$11:$F$77,MATCH(1,MMULT(--('Current 2025 Points'!$G$11:$N$17=D1105),TRANSPOSE(COLUMN('Current 2025 Points'!$G$11:$N$17)^0)),0))</f>
        <v>#N/A</v>
      </c>
      <c r="J1105" s="58"/>
      <c r="K1105" s="58">
        <f>F1105-IFERROR(VLOOKUP(D1105,'Pre-transfer 2025 Ranking'!$D:$F,3,0),0)</f>
        <v>5</v>
      </c>
      <c r="L1105">
        <f>countif('Pre-transfer 2025 Points'!$E$11:$L$17,D1105)</f>
        <v>0</v>
      </c>
      <c r="M1105" s="59">
        <f>countif('Current 2025 Points'!$G$11:$N$17,D1105)</f>
        <v>0</v>
      </c>
    </row>
    <row r="1106">
      <c r="A1106" s="13">
        <v>1105.0</v>
      </c>
      <c r="B1106" s="13">
        <v>808.0</v>
      </c>
      <c r="C1106" s="14" t="s">
        <v>4508</v>
      </c>
      <c r="D1106" s="14" t="s">
        <v>2239</v>
      </c>
      <c r="E1106" s="14" t="s">
        <v>465</v>
      </c>
      <c r="F1106" s="15">
        <v>25.0</v>
      </c>
      <c r="I1106" t="str">
        <f t="array" ref="I1106">INDEX('Current 2025 Points'!$F$11:$F$77,MATCH(1,MMULT(--('Current 2025 Points'!$G$11:$N$17=D1106),TRANSPOSE(COLUMN('Current 2025 Points'!$G$11:$N$17)^0)),0))</f>
        <v>#N/A</v>
      </c>
      <c r="J1106" s="58"/>
      <c r="K1106" s="58">
        <f>F1106-IFERROR(VLOOKUP(D1106,'Pre-transfer 2025 Ranking'!$D:$F,3,0),0)</f>
        <v>20</v>
      </c>
      <c r="L1106">
        <f>countif('Pre-transfer 2025 Points'!$E$11:$L$17,D1106)</f>
        <v>0</v>
      </c>
      <c r="M1106" s="59">
        <f>countif('Current 2025 Points'!$G$11:$N$17,D1106)</f>
        <v>0</v>
      </c>
    </row>
    <row r="1107">
      <c r="A1107" s="13">
        <v>1106.0</v>
      </c>
      <c r="B1107" s="13">
        <v>1070.0</v>
      </c>
      <c r="C1107" s="14" t="s">
        <v>4466</v>
      </c>
      <c r="D1107" s="14" t="s">
        <v>2240</v>
      </c>
      <c r="E1107" s="14" t="s">
        <v>121</v>
      </c>
      <c r="F1107" s="15">
        <v>25.0</v>
      </c>
      <c r="I1107" t="str">
        <f t="array" ref="I1107">INDEX('Current 2025 Points'!$F$11:$F$77,MATCH(1,MMULT(--('Current 2025 Points'!$G$11:$N$17=D1107),TRANSPOSE(COLUMN('Current 2025 Points'!$G$11:$N$17)^0)),0))</f>
        <v>#N/A</v>
      </c>
      <c r="J1107" s="58"/>
      <c r="K1107" s="58">
        <f>F1107-IFERROR(VLOOKUP(D1107,'Pre-transfer 2025 Ranking'!$D:$F,3,0),0)</f>
        <v>3</v>
      </c>
      <c r="L1107">
        <f>countif('Pre-transfer 2025 Points'!$E$11:$L$17,D1107)</f>
        <v>0</v>
      </c>
      <c r="M1107" s="59">
        <f>countif('Current 2025 Points'!$G$11:$N$17,D1107)</f>
        <v>0</v>
      </c>
    </row>
    <row r="1108">
      <c r="A1108" s="13">
        <v>1107.0</v>
      </c>
      <c r="B1108" s="13">
        <v>1489.0</v>
      </c>
      <c r="C1108" s="14" t="s">
        <v>877</v>
      </c>
      <c r="D1108" s="14" t="s">
        <v>2241</v>
      </c>
      <c r="E1108" s="14" t="s">
        <v>4804</v>
      </c>
      <c r="F1108" s="15">
        <v>25.0</v>
      </c>
      <c r="I1108" t="str">
        <f t="array" ref="I1108">INDEX('Current 2025 Points'!$F$11:$F$77,MATCH(1,MMULT(--('Current 2025 Points'!$G$11:$N$17=D1108),TRANSPOSE(COLUMN('Current 2025 Points'!$G$11:$N$17)^0)),0))</f>
        <v>#N/A</v>
      </c>
      <c r="J1108" s="58"/>
      <c r="K1108" s="58">
        <f>F1108-IFERROR(VLOOKUP(D1108,'Pre-transfer 2025 Ranking'!$D:$F,3,0),0)</f>
        <v>0</v>
      </c>
      <c r="L1108">
        <f>countif('Pre-transfer 2025 Points'!$E$11:$L$17,D1108)</f>
        <v>0</v>
      </c>
      <c r="M1108" s="59">
        <f>countif('Current 2025 Points'!$G$11:$N$17,D1108)</f>
        <v>0</v>
      </c>
    </row>
    <row r="1109">
      <c r="A1109" s="13">
        <v>1108.0</v>
      </c>
      <c r="B1109" s="14">
        <v>1970.0</v>
      </c>
      <c r="C1109" s="14" t="s">
        <v>4805</v>
      </c>
      <c r="D1109" s="14" t="s">
        <v>2242</v>
      </c>
      <c r="E1109" s="14"/>
      <c r="F1109" s="15">
        <v>25.0</v>
      </c>
      <c r="I1109" t="str">
        <f t="array" ref="I1109">INDEX('Current 2025 Points'!$F$11:$F$77,MATCH(1,MMULT(--('Current 2025 Points'!$G$11:$N$17=D1109),TRANSPOSE(COLUMN('Current 2025 Points'!$G$11:$N$17)^0)),0))</f>
        <v>#N/A</v>
      </c>
      <c r="J1109" s="58"/>
      <c r="K1109" s="58">
        <f>F1109-IFERROR(VLOOKUP(D1109,'Pre-transfer 2025 Ranking'!$D:$F,3,0),0)</f>
        <v>2</v>
      </c>
      <c r="L1109">
        <f>countif('Pre-transfer 2025 Points'!$E$11:$L$17,D1109)</f>
        <v>0</v>
      </c>
      <c r="M1109" s="59">
        <f>countif('Current 2025 Points'!$G$11:$N$17,D1109)</f>
        <v>0</v>
      </c>
    </row>
    <row r="1110">
      <c r="A1110" s="13">
        <v>1109.0</v>
      </c>
      <c r="B1110" s="13">
        <v>1453.0</v>
      </c>
      <c r="C1110" s="14" t="s">
        <v>4806</v>
      </c>
      <c r="D1110" s="14" t="s">
        <v>1469</v>
      </c>
      <c r="E1110" s="14" t="s">
        <v>4479</v>
      </c>
      <c r="F1110" s="15">
        <v>25.0</v>
      </c>
      <c r="I1110" t="str">
        <f t="array" ref="I1110">INDEX('Current 2025 Points'!$F$11:$F$77,MATCH(1,MMULT(--('Current 2025 Points'!$G$11:$N$17=D1110),TRANSPOSE(COLUMN('Current 2025 Points'!$G$11:$N$17)^0)),0))</f>
        <v>#N/A</v>
      </c>
      <c r="J1110" s="58"/>
      <c r="K1110" s="58">
        <f>F1110-IFERROR(VLOOKUP(D1110,'Pre-transfer 2025 Ranking'!$D:$F,3,0),0)</f>
        <v>2</v>
      </c>
      <c r="L1110">
        <f>countif('Pre-transfer 2025 Points'!$E$11:$L$17,D1110)</f>
        <v>0</v>
      </c>
      <c r="M1110" s="59">
        <f>countif('Current 2025 Points'!$G$11:$N$17,D1110)</f>
        <v>0</v>
      </c>
    </row>
    <row r="1111">
      <c r="A1111" s="13">
        <v>1110.0</v>
      </c>
      <c r="B1111" s="14">
        <v>1577.0</v>
      </c>
      <c r="C1111" s="14" t="s">
        <v>4807</v>
      </c>
      <c r="D1111" s="14" t="s">
        <v>2243</v>
      </c>
      <c r="E1111" s="14" t="s">
        <v>4808</v>
      </c>
      <c r="F1111" s="15">
        <v>25.0</v>
      </c>
      <c r="I1111" t="str">
        <f t="array" ref="I1111">INDEX('Current 2025 Points'!$F$11:$F$77,MATCH(1,MMULT(--('Current 2025 Points'!$G$11:$N$17=D1111),TRANSPOSE(COLUMN('Current 2025 Points'!$G$11:$N$17)^0)),0))</f>
        <v>#N/A</v>
      </c>
      <c r="J1111" s="58"/>
      <c r="K1111" s="58">
        <f>F1111-IFERROR(VLOOKUP(D1111,'Pre-transfer 2025 Ranking'!$D:$F,3,0),0)</f>
        <v>0</v>
      </c>
      <c r="L1111">
        <f>countif('Pre-transfer 2025 Points'!$E$11:$L$17,D1111)</f>
        <v>0</v>
      </c>
      <c r="M1111" s="59">
        <f>countif('Current 2025 Points'!$G$11:$N$17,D1111)</f>
        <v>0</v>
      </c>
    </row>
    <row r="1112">
      <c r="A1112" s="13">
        <v>1111.0</v>
      </c>
      <c r="B1112" s="14"/>
      <c r="C1112" s="14" t="s">
        <v>351</v>
      </c>
      <c r="D1112" s="14" t="s">
        <v>2244</v>
      </c>
      <c r="E1112" s="14" t="s">
        <v>4479</v>
      </c>
      <c r="F1112" s="15">
        <v>25.0</v>
      </c>
      <c r="I1112" t="str">
        <f t="array" ref="I1112">INDEX('Current 2025 Points'!$F$11:$F$77,MATCH(1,MMULT(--('Current 2025 Points'!$G$11:$N$17=D1112),TRANSPOSE(COLUMN('Current 2025 Points'!$G$11:$N$17)^0)),0))</f>
        <v>#N/A</v>
      </c>
      <c r="J1112" s="58"/>
      <c r="K1112" s="58">
        <f>F1112-IFERROR(VLOOKUP(D1112,'Pre-transfer 2025 Ranking'!$D:$F,3,0),0)</f>
        <v>20</v>
      </c>
      <c r="L1112">
        <f>countif('Pre-transfer 2025 Points'!$E$11:$L$17,D1112)</f>
        <v>0</v>
      </c>
      <c r="M1112" s="59">
        <f>countif('Current 2025 Points'!$G$11:$N$17,D1112)</f>
        <v>0</v>
      </c>
    </row>
    <row r="1113">
      <c r="A1113" s="13">
        <v>1112.0</v>
      </c>
      <c r="B1113" s="14">
        <v>1146.0</v>
      </c>
      <c r="C1113" s="14" t="s">
        <v>341</v>
      </c>
      <c r="D1113" s="14" t="s">
        <v>2245</v>
      </c>
      <c r="E1113" s="14" t="s">
        <v>843</v>
      </c>
      <c r="F1113" s="15">
        <v>25.0</v>
      </c>
      <c r="I1113" t="str">
        <f t="array" ref="I1113">INDEX('Current 2025 Points'!$F$11:$F$77,MATCH(1,MMULT(--('Current 2025 Points'!$G$11:$N$17=D1113),TRANSPOSE(COLUMN('Current 2025 Points'!$G$11:$N$17)^0)),0))</f>
        <v>#N/A</v>
      </c>
      <c r="J1113" s="58"/>
      <c r="K1113" s="58">
        <f>F1113-IFERROR(VLOOKUP(D1113,'Pre-transfer 2025 Ranking'!$D:$F,3,0),0)</f>
        <v>0</v>
      </c>
      <c r="L1113">
        <f>countif('Pre-transfer 2025 Points'!$E$11:$L$17,D1113)</f>
        <v>0</v>
      </c>
      <c r="M1113" s="59">
        <f>countif('Current 2025 Points'!$G$11:$N$17,D1113)</f>
        <v>0</v>
      </c>
    </row>
    <row r="1114">
      <c r="A1114" s="13">
        <v>1113.0</v>
      </c>
      <c r="B1114" s="13">
        <v>726.0</v>
      </c>
      <c r="C1114" s="14" t="s">
        <v>4809</v>
      </c>
      <c r="D1114" s="14" t="s">
        <v>2246</v>
      </c>
      <c r="E1114" s="14" t="s">
        <v>4373</v>
      </c>
      <c r="F1114" s="15">
        <v>25.0</v>
      </c>
      <c r="I1114" t="str">
        <f t="array" ref="I1114">INDEX('Current 2025 Points'!$F$11:$F$77,MATCH(1,MMULT(--('Current 2025 Points'!$G$11:$N$17=D1114),TRANSPOSE(COLUMN('Current 2025 Points'!$G$11:$N$17)^0)),0))</f>
        <v>#N/A</v>
      </c>
      <c r="J1114" s="58"/>
      <c r="K1114" s="58">
        <f>F1114-IFERROR(VLOOKUP(D1114,'Pre-transfer 2025 Ranking'!$D:$F,3,0),0)</f>
        <v>10</v>
      </c>
      <c r="L1114">
        <f>countif('Pre-transfer 2025 Points'!$E$11:$L$17,D1114)</f>
        <v>0</v>
      </c>
      <c r="M1114" s="59">
        <f>countif('Current 2025 Points'!$G$11:$N$17,D1114)</f>
        <v>0</v>
      </c>
    </row>
    <row r="1115">
      <c r="A1115" s="13">
        <v>1114.0</v>
      </c>
      <c r="B1115" s="14"/>
      <c r="C1115" s="14" t="s">
        <v>351</v>
      </c>
      <c r="D1115" s="14" t="s">
        <v>2247</v>
      </c>
      <c r="E1115" s="14" t="s">
        <v>4769</v>
      </c>
      <c r="F1115" s="15">
        <v>25.0</v>
      </c>
      <c r="I1115" t="str">
        <f t="array" ref="I1115">INDEX('Current 2025 Points'!$F$11:$F$77,MATCH(1,MMULT(--('Current 2025 Points'!$G$11:$N$17=D1115),TRANSPOSE(COLUMN('Current 2025 Points'!$G$11:$N$17)^0)),0))</f>
        <v>#N/A</v>
      </c>
      <c r="J1115" s="58"/>
      <c r="K1115" s="58">
        <f>F1115-IFERROR(VLOOKUP(D1115,'Pre-transfer 2025 Ranking'!$D:$F,3,0),0)</f>
        <v>0</v>
      </c>
      <c r="L1115">
        <f>countif('Pre-transfer 2025 Points'!$E$11:$L$17,D1115)</f>
        <v>0</v>
      </c>
      <c r="M1115" s="59">
        <f>countif('Current 2025 Points'!$G$11:$N$17,D1115)</f>
        <v>0</v>
      </c>
    </row>
    <row r="1116">
      <c r="A1116" s="13">
        <v>1115.0</v>
      </c>
      <c r="B1116" s="14">
        <v>933.0</v>
      </c>
      <c r="C1116" s="14" t="s">
        <v>4810</v>
      </c>
      <c r="D1116" s="14" t="s">
        <v>2248</v>
      </c>
      <c r="E1116" s="14" t="s">
        <v>157</v>
      </c>
      <c r="F1116" s="15">
        <v>25.0</v>
      </c>
      <c r="I1116" t="str">
        <f t="array" ref="I1116">INDEX('Current 2025 Points'!$F$11:$F$77,MATCH(1,MMULT(--('Current 2025 Points'!$G$11:$N$17=D1116),TRANSPOSE(COLUMN('Current 2025 Points'!$G$11:$N$17)^0)),0))</f>
        <v>#N/A</v>
      </c>
      <c r="J1116" s="58"/>
      <c r="K1116" s="58">
        <f>F1116-IFERROR(VLOOKUP(D1116,'Pre-transfer 2025 Ranking'!$D:$F,3,0),0)</f>
        <v>5</v>
      </c>
      <c r="L1116">
        <f>countif('Pre-transfer 2025 Points'!$E$11:$L$17,D1116)</f>
        <v>0</v>
      </c>
      <c r="M1116" s="59">
        <f>countif('Current 2025 Points'!$G$11:$N$17,D1116)</f>
        <v>0</v>
      </c>
    </row>
    <row r="1117">
      <c r="A1117" s="13">
        <v>1116.0</v>
      </c>
      <c r="B1117" s="13"/>
      <c r="C1117" s="14" t="s">
        <v>351</v>
      </c>
      <c r="D1117" s="14" t="s">
        <v>2249</v>
      </c>
      <c r="E1117" s="14"/>
      <c r="F1117" s="15">
        <v>25.0</v>
      </c>
      <c r="I1117" t="str">
        <f t="array" ref="I1117">INDEX('Current 2025 Points'!$F$11:$F$77,MATCH(1,MMULT(--('Current 2025 Points'!$G$11:$N$17=D1117),TRANSPOSE(COLUMN('Current 2025 Points'!$G$11:$N$17)^0)),0))</f>
        <v>#N/A</v>
      </c>
      <c r="J1117" s="58"/>
      <c r="K1117" s="58">
        <f>F1117-IFERROR(VLOOKUP(D1117,'Pre-transfer 2025 Ranking'!$D:$F,3,0),0)</f>
        <v>0</v>
      </c>
      <c r="L1117">
        <f>countif('Pre-transfer 2025 Points'!$E$11:$L$17,D1117)</f>
        <v>0</v>
      </c>
      <c r="M1117" s="59">
        <f>countif('Current 2025 Points'!$G$11:$N$17,D1117)</f>
        <v>0</v>
      </c>
    </row>
    <row r="1118">
      <c r="A1118" s="13">
        <v>1117.0</v>
      </c>
      <c r="B1118" s="13">
        <v>1492.0</v>
      </c>
      <c r="C1118" s="14" t="s">
        <v>4811</v>
      </c>
      <c r="D1118" s="14" t="s">
        <v>2250</v>
      </c>
      <c r="E1118" s="14" t="s">
        <v>787</v>
      </c>
      <c r="F1118" s="15">
        <v>25.0</v>
      </c>
      <c r="I1118" t="str">
        <f t="array" ref="I1118">INDEX('Current 2025 Points'!$F$11:$F$77,MATCH(1,MMULT(--('Current 2025 Points'!$G$11:$N$17=D1118),TRANSPOSE(COLUMN('Current 2025 Points'!$G$11:$N$17)^0)),0))</f>
        <v>#N/A</v>
      </c>
      <c r="J1118" s="58"/>
      <c r="K1118" s="58">
        <f>F1118-IFERROR(VLOOKUP(D1118,'Pre-transfer 2025 Ranking'!$D:$F,3,0),0)</f>
        <v>10</v>
      </c>
      <c r="L1118">
        <f>countif('Pre-transfer 2025 Points'!$E$11:$L$17,D1118)</f>
        <v>0</v>
      </c>
      <c r="M1118" s="59">
        <f>countif('Current 2025 Points'!$G$11:$N$17,D1118)</f>
        <v>0</v>
      </c>
    </row>
    <row r="1119">
      <c r="A1119" s="13">
        <v>1118.0</v>
      </c>
      <c r="B1119" s="13">
        <v>911.0</v>
      </c>
      <c r="C1119" s="14" t="s">
        <v>4557</v>
      </c>
      <c r="D1119" s="14" t="s">
        <v>2251</v>
      </c>
      <c r="E1119" s="14" t="s">
        <v>4812</v>
      </c>
      <c r="F1119" s="15">
        <v>25.0</v>
      </c>
      <c r="I1119" t="str">
        <f t="array" ref="I1119">INDEX('Current 2025 Points'!$F$11:$F$77,MATCH(1,MMULT(--('Current 2025 Points'!$G$11:$N$17=D1119),TRANSPOSE(COLUMN('Current 2025 Points'!$G$11:$N$17)^0)),0))</f>
        <v>#N/A</v>
      </c>
      <c r="J1119" s="58"/>
      <c r="K1119" s="58">
        <f>F1119-IFERROR(VLOOKUP(D1119,'Pre-transfer 2025 Ranking'!$D:$F,3,0),0)</f>
        <v>0</v>
      </c>
      <c r="L1119">
        <f>countif('Pre-transfer 2025 Points'!$E$11:$L$17,D1119)</f>
        <v>0</v>
      </c>
      <c r="M1119" s="59">
        <f>countif('Current 2025 Points'!$G$11:$N$17,D1119)</f>
        <v>0</v>
      </c>
    </row>
    <row r="1120">
      <c r="A1120" s="13">
        <v>1119.0</v>
      </c>
      <c r="B1120" s="13"/>
      <c r="C1120" s="14" t="s">
        <v>351</v>
      </c>
      <c r="D1120" s="14" t="s">
        <v>2252</v>
      </c>
      <c r="E1120" s="14" t="s">
        <v>4813</v>
      </c>
      <c r="F1120" s="15">
        <v>25.0</v>
      </c>
      <c r="I1120" t="str">
        <f t="array" ref="I1120">INDEX('Current 2025 Points'!$F$11:$F$77,MATCH(1,MMULT(--('Current 2025 Points'!$G$11:$N$17=D1120),TRANSPOSE(COLUMN('Current 2025 Points'!$G$11:$N$17)^0)),0))</f>
        <v>#N/A</v>
      </c>
      <c r="J1120" s="58"/>
      <c r="K1120" s="58">
        <f>F1120-IFERROR(VLOOKUP(D1120,'Pre-transfer 2025 Ranking'!$D:$F,3,0),0)</f>
        <v>25</v>
      </c>
      <c r="L1120">
        <f>countif('Pre-transfer 2025 Points'!$E$11:$L$17,D1120)</f>
        <v>0</v>
      </c>
      <c r="M1120" s="59">
        <f>countif('Current 2025 Points'!$G$11:$N$17,D1120)</f>
        <v>0</v>
      </c>
    </row>
    <row r="1121">
      <c r="A1121" s="13">
        <v>1120.0</v>
      </c>
      <c r="B1121" s="13"/>
      <c r="C1121" s="14" t="s">
        <v>351</v>
      </c>
      <c r="D1121" s="14" t="s">
        <v>2253</v>
      </c>
      <c r="E1121" s="14" t="s">
        <v>4461</v>
      </c>
      <c r="F1121" s="15">
        <v>25.0</v>
      </c>
      <c r="I1121" t="str">
        <f t="array" ref="I1121">INDEX('Current 2025 Points'!$F$11:$F$77,MATCH(1,MMULT(--('Current 2025 Points'!$G$11:$N$17=D1121),TRANSPOSE(COLUMN('Current 2025 Points'!$G$11:$N$17)^0)),0))</f>
        <v>#N/A</v>
      </c>
      <c r="J1121" s="58"/>
      <c r="K1121" s="58">
        <f>F1121-IFERROR(VLOOKUP(D1121,'Pre-transfer 2025 Ranking'!$D:$F,3,0),0)</f>
        <v>25</v>
      </c>
      <c r="L1121">
        <f>countif('Pre-transfer 2025 Points'!$E$11:$L$17,D1121)</f>
        <v>0</v>
      </c>
      <c r="M1121" s="59">
        <f>countif('Current 2025 Points'!$G$11:$N$17,D1121)</f>
        <v>0</v>
      </c>
    </row>
    <row r="1122">
      <c r="A1122" s="13">
        <v>1121.0</v>
      </c>
      <c r="B1122" s="14">
        <v>1775.0</v>
      </c>
      <c r="C1122" s="14" t="s">
        <v>4772</v>
      </c>
      <c r="D1122" s="14" t="s">
        <v>2254</v>
      </c>
      <c r="E1122" s="14" t="s">
        <v>4814</v>
      </c>
      <c r="F1122" s="15">
        <v>25.0</v>
      </c>
      <c r="I1122" t="str">
        <f t="array" ref="I1122">INDEX('Current 2025 Points'!$F$11:$F$77,MATCH(1,MMULT(--('Current 2025 Points'!$G$11:$N$17=D1122),TRANSPOSE(COLUMN('Current 2025 Points'!$G$11:$N$17)^0)),0))</f>
        <v>#N/A</v>
      </c>
      <c r="J1122" s="58"/>
      <c r="K1122" s="58">
        <f>F1122-IFERROR(VLOOKUP(D1122,'Pre-transfer 2025 Ranking'!$D:$F,3,0),0)</f>
        <v>25</v>
      </c>
      <c r="L1122">
        <f>countif('Pre-transfer 2025 Points'!$E$11:$L$17,D1122)</f>
        <v>0</v>
      </c>
      <c r="M1122" s="59">
        <f>countif('Current 2025 Points'!$G$11:$N$17,D1122)</f>
        <v>0</v>
      </c>
    </row>
    <row r="1123">
      <c r="A1123" s="13">
        <v>1122.0</v>
      </c>
      <c r="B1123" s="14">
        <v>1268.0</v>
      </c>
      <c r="C1123" s="14" t="s">
        <v>441</v>
      </c>
      <c r="D1123" s="14" t="s">
        <v>2255</v>
      </c>
      <c r="E1123" s="14" t="s">
        <v>4538</v>
      </c>
      <c r="F1123" s="15">
        <v>25.0</v>
      </c>
      <c r="I1123" t="str">
        <f t="array" ref="I1123">INDEX('Current 2025 Points'!$F$11:$F$77,MATCH(1,MMULT(--('Current 2025 Points'!$G$11:$N$17=D1123),TRANSPOSE(COLUMN('Current 2025 Points'!$G$11:$N$17)^0)),0))</f>
        <v>#N/A</v>
      </c>
      <c r="J1123" s="58"/>
      <c r="K1123" s="58">
        <f>F1123-IFERROR(VLOOKUP(D1123,'Pre-transfer 2025 Ranking'!$D:$F,3,0),0)</f>
        <v>25</v>
      </c>
      <c r="L1123">
        <f>countif('Pre-transfer 2025 Points'!$E$11:$L$17,D1123)</f>
        <v>0</v>
      </c>
      <c r="M1123" s="59">
        <f>countif('Current 2025 Points'!$G$11:$N$17,D1123)</f>
        <v>0</v>
      </c>
    </row>
    <row r="1124">
      <c r="A1124" s="13">
        <v>1123.0</v>
      </c>
      <c r="B1124" s="13"/>
      <c r="C1124" s="14" t="s">
        <v>351</v>
      </c>
      <c r="D1124" s="14" t="s">
        <v>980</v>
      </c>
      <c r="E1124" s="14" t="s">
        <v>362</v>
      </c>
      <c r="F1124" s="15">
        <v>25.0</v>
      </c>
      <c r="I1124" t="str">
        <f t="array" ref="I1124">INDEX('Current 2025 Points'!$F$11:$F$77,MATCH(1,MMULT(--('Current 2025 Points'!$G$11:$N$17=D1124),TRANSPOSE(COLUMN('Current 2025 Points'!$G$11:$N$17)^0)),0))</f>
        <v>#N/A</v>
      </c>
      <c r="J1124" s="58"/>
      <c r="K1124" s="58">
        <f>F1124-IFERROR(VLOOKUP(D1124,'Pre-transfer 2025 Ranking'!$D:$F,3,0),0)</f>
        <v>25</v>
      </c>
      <c r="L1124">
        <f>countif('Pre-transfer 2025 Points'!$E$11:$L$17,D1124)</f>
        <v>0</v>
      </c>
      <c r="M1124" s="59">
        <f>countif('Current 2025 Points'!$G$11:$N$17,D1124)</f>
        <v>0</v>
      </c>
    </row>
    <row r="1125">
      <c r="A1125" s="13">
        <v>1124.0</v>
      </c>
      <c r="B1125" s="13">
        <v>1231.0</v>
      </c>
      <c r="C1125" s="14" t="s">
        <v>4406</v>
      </c>
      <c r="D1125" s="14" t="s">
        <v>2256</v>
      </c>
      <c r="E1125" s="14" t="s">
        <v>4660</v>
      </c>
      <c r="F1125" s="15">
        <v>25.0</v>
      </c>
      <c r="I1125" t="str">
        <f t="array" ref="I1125">INDEX('Current 2025 Points'!$F$11:$F$77,MATCH(1,MMULT(--('Current 2025 Points'!$G$11:$N$17=D1125),TRANSPOSE(COLUMN('Current 2025 Points'!$G$11:$N$17)^0)),0))</f>
        <v>#N/A</v>
      </c>
      <c r="J1125" s="58"/>
      <c r="K1125" s="58">
        <f>F1125-IFERROR(VLOOKUP(D1125,'Pre-transfer 2025 Ranking'!$D:$F,3,0),0)</f>
        <v>25</v>
      </c>
      <c r="L1125">
        <f>countif('Pre-transfer 2025 Points'!$E$11:$L$17,D1125)</f>
        <v>0</v>
      </c>
      <c r="M1125" s="59">
        <f>countif('Current 2025 Points'!$G$11:$N$17,D1125)</f>
        <v>0</v>
      </c>
    </row>
    <row r="1126">
      <c r="A1126" s="13">
        <v>1125.0</v>
      </c>
      <c r="B1126" s="13">
        <v>1235.0</v>
      </c>
      <c r="C1126" s="14" t="s">
        <v>4357</v>
      </c>
      <c r="D1126" s="14" t="s">
        <v>2257</v>
      </c>
      <c r="E1126" s="14" t="s">
        <v>775</v>
      </c>
      <c r="F1126" s="15">
        <v>24.0</v>
      </c>
      <c r="I1126" t="str">
        <f t="array" ref="I1126">INDEX('Current 2025 Points'!$F$11:$F$77,MATCH(1,MMULT(--('Current 2025 Points'!$G$11:$N$17=D1126),TRANSPOSE(COLUMN('Current 2025 Points'!$G$11:$N$17)^0)),0))</f>
        <v>#N/A</v>
      </c>
      <c r="J1126" s="58"/>
      <c r="K1126" s="58">
        <f>F1126-IFERROR(VLOOKUP(D1126,'Pre-transfer 2025 Ranking'!$D:$F,3,0),0)</f>
        <v>0</v>
      </c>
      <c r="L1126">
        <f>countif('Pre-transfer 2025 Points'!$E$11:$L$17,D1126)</f>
        <v>0</v>
      </c>
      <c r="M1126" s="59">
        <f>countif('Current 2025 Points'!$G$11:$N$17,D1126)</f>
        <v>0</v>
      </c>
    </row>
    <row r="1127">
      <c r="A1127" s="13">
        <v>1126.0</v>
      </c>
      <c r="B1127" s="13">
        <v>268.0</v>
      </c>
      <c r="C1127" s="14" t="s">
        <v>4815</v>
      </c>
      <c r="D1127" s="14" t="s">
        <v>72</v>
      </c>
      <c r="E1127" s="14" t="s">
        <v>362</v>
      </c>
      <c r="F1127" s="15">
        <v>24.0</v>
      </c>
      <c r="I1127" t="str">
        <f t="array" ref="I1127">INDEX('Current 2025 Points'!$F$11:$F$77,MATCH(1,MMULT(--('Current 2025 Points'!$G$11:$N$17=D1127),TRANSPOSE(COLUMN('Current 2025 Points'!$G$11:$N$17)^0)),0))</f>
        <v>#N/A</v>
      </c>
      <c r="J1127" s="58"/>
      <c r="K1127" s="58">
        <f>F1127-IFERROR(VLOOKUP(D1127,'Pre-transfer 2025 Ranking'!$D:$F,3,0),0)</f>
        <v>0</v>
      </c>
      <c r="L1127">
        <f>countif('Pre-transfer 2025 Points'!$E$11:$L$17,D1127)</f>
        <v>0</v>
      </c>
      <c r="M1127" s="59">
        <f>countif('Current 2025 Points'!$G$11:$N$17,D1127)</f>
        <v>0</v>
      </c>
    </row>
    <row r="1128">
      <c r="A1128" s="13">
        <v>1127.0</v>
      </c>
      <c r="B1128" s="14">
        <v>2227.0</v>
      </c>
      <c r="C1128" s="14" t="s">
        <v>4403</v>
      </c>
      <c r="D1128" s="14" t="s">
        <v>847</v>
      </c>
      <c r="E1128" s="14" t="s">
        <v>314</v>
      </c>
      <c r="F1128" s="15">
        <v>24.0</v>
      </c>
      <c r="I1128" t="str">
        <f t="array" ref="I1128">INDEX('Current 2025 Points'!$F$11:$F$77,MATCH(1,MMULT(--('Current 2025 Points'!$G$11:$N$17=D1128),TRANSPOSE(COLUMN('Current 2025 Points'!$G$11:$N$17)^0)),0))</f>
        <v>#N/A</v>
      </c>
      <c r="J1128" s="58"/>
      <c r="K1128" s="58">
        <f>F1128-IFERROR(VLOOKUP(D1128,'Pre-transfer 2025 Ranking'!$D:$F,3,0),0)</f>
        <v>0</v>
      </c>
      <c r="L1128">
        <f>countif('Pre-transfer 2025 Points'!$E$11:$L$17,D1128)</f>
        <v>0</v>
      </c>
      <c r="M1128" s="59">
        <f>countif('Current 2025 Points'!$G$11:$N$17,D1128)</f>
        <v>0</v>
      </c>
    </row>
    <row r="1129">
      <c r="A1129" s="13">
        <v>1128.0</v>
      </c>
      <c r="B1129" s="13">
        <v>2418.0</v>
      </c>
      <c r="C1129" s="14" t="s">
        <v>4641</v>
      </c>
      <c r="D1129" s="14" t="s">
        <v>2258</v>
      </c>
      <c r="E1129" s="14" t="s">
        <v>4816</v>
      </c>
      <c r="F1129" s="15">
        <v>24.0</v>
      </c>
      <c r="I1129" t="str">
        <f t="array" ref="I1129">INDEX('Current 2025 Points'!$F$11:$F$77,MATCH(1,MMULT(--('Current 2025 Points'!$G$11:$N$17=D1129),TRANSPOSE(COLUMN('Current 2025 Points'!$G$11:$N$17)^0)),0))</f>
        <v>#N/A</v>
      </c>
      <c r="J1129" s="58"/>
      <c r="K1129" s="58">
        <f>F1129-IFERROR(VLOOKUP(D1129,'Pre-transfer 2025 Ranking'!$D:$F,3,0),0)</f>
        <v>12</v>
      </c>
      <c r="L1129">
        <f>countif('Pre-transfer 2025 Points'!$E$11:$L$17,D1129)</f>
        <v>0</v>
      </c>
      <c r="M1129" s="59">
        <f>countif('Current 2025 Points'!$G$11:$N$17,D1129)</f>
        <v>0</v>
      </c>
    </row>
    <row r="1130">
      <c r="A1130" s="13">
        <v>1129.0</v>
      </c>
      <c r="B1130" s="13"/>
      <c r="C1130" s="14" t="s">
        <v>351</v>
      </c>
      <c r="D1130" s="14" t="s">
        <v>2259</v>
      </c>
      <c r="E1130" s="14" t="s">
        <v>4630</v>
      </c>
      <c r="F1130" s="15">
        <v>24.0</v>
      </c>
      <c r="I1130" t="str">
        <f t="array" ref="I1130">INDEX('Current 2025 Points'!$F$11:$F$77,MATCH(1,MMULT(--('Current 2025 Points'!$G$11:$N$17=D1130),TRANSPOSE(COLUMN('Current 2025 Points'!$G$11:$N$17)^0)),0))</f>
        <v>#N/A</v>
      </c>
      <c r="J1130" s="58"/>
      <c r="K1130" s="58">
        <f>F1130-IFERROR(VLOOKUP(D1130,'Pre-transfer 2025 Ranking'!$D:$F,3,0),0)</f>
        <v>3</v>
      </c>
      <c r="L1130">
        <f>countif('Pre-transfer 2025 Points'!$E$11:$L$17,D1130)</f>
        <v>0</v>
      </c>
      <c r="M1130" s="59">
        <f>countif('Current 2025 Points'!$G$11:$N$17,D1130)</f>
        <v>0</v>
      </c>
    </row>
    <row r="1131">
      <c r="A1131" s="13">
        <v>1130.0</v>
      </c>
      <c r="B1131" s="14"/>
      <c r="C1131" s="14" t="s">
        <v>351</v>
      </c>
      <c r="D1131" s="14" t="s">
        <v>2260</v>
      </c>
      <c r="E1131" s="14"/>
      <c r="F1131" s="15">
        <v>24.0</v>
      </c>
      <c r="I1131" t="str">
        <f t="array" ref="I1131">INDEX('Current 2025 Points'!$F$11:$F$77,MATCH(1,MMULT(--('Current 2025 Points'!$G$11:$N$17=D1131),TRANSPOSE(COLUMN('Current 2025 Points'!$G$11:$N$17)^0)),0))</f>
        <v>#N/A</v>
      </c>
      <c r="J1131" s="58"/>
      <c r="K1131" s="58">
        <f>F1131-IFERROR(VLOOKUP(D1131,'Pre-transfer 2025 Ranking'!$D:$F,3,0),0)</f>
        <v>0</v>
      </c>
      <c r="L1131">
        <f>countif('Pre-transfer 2025 Points'!$E$11:$L$17,D1131)</f>
        <v>0</v>
      </c>
      <c r="M1131" s="59">
        <f>countif('Current 2025 Points'!$G$11:$N$17,D1131)</f>
        <v>0</v>
      </c>
    </row>
    <row r="1132">
      <c r="A1132" s="13">
        <v>1131.0</v>
      </c>
      <c r="B1132" s="13">
        <v>879.0</v>
      </c>
      <c r="C1132" s="14" t="s">
        <v>837</v>
      </c>
      <c r="D1132" s="14" t="s">
        <v>2261</v>
      </c>
      <c r="E1132" s="14" t="s">
        <v>4817</v>
      </c>
      <c r="F1132" s="15">
        <v>24.0</v>
      </c>
      <c r="I1132" t="str">
        <f t="array" ref="I1132">INDEX('Current 2025 Points'!$F$11:$F$77,MATCH(1,MMULT(--('Current 2025 Points'!$G$11:$N$17=D1132),TRANSPOSE(COLUMN('Current 2025 Points'!$G$11:$N$17)^0)),0))</f>
        <v>#N/A</v>
      </c>
      <c r="J1132" s="58"/>
      <c r="K1132" s="58">
        <f>F1132-IFERROR(VLOOKUP(D1132,'Pre-transfer 2025 Ranking'!$D:$F,3,0),0)</f>
        <v>1</v>
      </c>
      <c r="L1132">
        <f>countif('Pre-transfer 2025 Points'!$E$11:$L$17,D1132)</f>
        <v>0</v>
      </c>
      <c r="M1132" s="59">
        <f>countif('Current 2025 Points'!$G$11:$N$17,D1132)</f>
        <v>0</v>
      </c>
    </row>
    <row r="1133">
      <c r="A1133" s="13">
        <v>1132.0</v>
      </c>
      <c r="B1133" s="13">
        <v>2412.0</v>
      </c>
      <c r="C1133" s="14" t="s">
        <v>4653</v>
      </c>
      <c r="D1133" s="14" t="s">
        <v>2262</v>
      </c>
      <c r="E1133" s="14" t="s">
        <v>4756</v>
      </c>
      <c r="F1133" s="15">
        <v>24.0</v>
      </c>
      <c r="I1133" t="str">
        <f t="array" ref="I1133">INDEX('Current 2025 Points'!$F$11:$F$77,MATCH(1,MMULT(--('Current 2025 Points'!$G$11:$N$17=D1133),TRANSPOSE(COLUMN('Current 2025 Points'!$G$11:$N$17)^0)),0))</f>
        <v>#N/A</v>
      </c>
      <c r="J1133" s="58"/>
      <c r="K1133" s="58">
        <f>F1133-IFERROR(VLOOKUP(D1133,'Pre-transfer 2025 Ranking'!$D:$F,3,0),0)</f>
        <v>0</v>
      </c>
      <c r="L1133">
        <f>countif('Pre-transfer 2025 Points'!$E$11:$L$17,D1133)</f>
        <v>0</v>
      </c>
      <c r="M1133" s="59">
        <f>countif('Current 2025 Points'!$G$11:$N$17,D1133)</f>
        <v>0</v>
      </c>
    </row>
    <row r="1134">
      <c r="A1134" s="13">
        <v>1133.0</v>
      </c>
      <c r="B1134" s="14"/>
      <c r="C1134" s="14" t="s">
        <v>351</v>
      </c>
      <c r="D1134" s="14" t="s">
        <v>646</v>
      </c>
      <c r="E1134" s="14" t="s">
        <v>1791</v>
      </c>
      <c r="F1134" s="15">
        <v>24.0</v>
      </c>
      <c r="I1134" t="str">
        <f t="array" ref="I1134">INDEX('Current 2025 Points'!$F$11:$F$77,MATCH(1,MMULT(--('Current 2025 Points'!$G$11:$N$17=D1134),TRANSPOSE(COLUMN('Current 2025 Points'!$G$11:$N$17)^0)),0))</f>
        <v>#N/A</v>
      </c>
      <c r="J1134" s="58"/>
      <c r="K1134" s="58">
        <f>F1134-IFERROR(VLOOKUP(D1134,'Pre-transfer 2025 Ranking'!$D:$F,3,0),0)</f>
        <v>0</v>
      </c>
      <c r="L1134">
        <f>countif('Pre-transfer 2025 Points'!$E$11:$L$17,D1134)</f>
        <v>0</v>
      </c>
      <c r="M1134" s="59">
        <f>countif('Current 2025 Points'!$G$11:$N$17,D1134)</f>
        <v>0</v>
      </c>
    </row>
    <row r="1135">
      <c r="A1135" s="13">
        <v>1134.0</v>
      </c>
      <c r="B1135" s="13">
        <v>1048.0</v>
      </c>
      <c r="C1135" s="14" t="s">
        <v>4818</v>
      </c>
      <c r="D1135" s="14" t="s">
        <v>2263</v>
      </c>
      <c r="E1135" s="14" t="s">
        <v>1447</v>
      </c>
      <c r="F1135" s="15">
        <v>24.0</v>
      </c>
      <c r="I1135" t="str">
        <f t="array" ref="I1135">INDEX('Current 2025 Points'!$F$11:$F$77,MATCH(1,MMULT(--('Current 2025 Points'!$G$11:$N$17=D1135),TRANSPOSE(COLUMN('Current 2025 Points'!$G$11:$N$17)^0)),0))</f>
        <v>#N/A</v>
      </c>
      <c r="J1135" s="58"/>
      <c r="K1135" s="58">
        <f>F1135-IFERROR(VLOOKUP(D1135,'Pre-transfer 2025 Ranking'!$D:$F,3,0),0)</f>
        <v>20</v>
      </c>
      <c r="L1135">
        <f>countif('Pre-transfer 2025 Points'!$E$11:$L$17,D1135)</f>
        <v>0</v>
      </c>
      <c r="M1135" s="59">
        <f>countif('Current 2025 Points'!$G$11:$N$17,D1135)</f>
        <v>0</v>
      </c>
    </row>
    <row r="1136">
      <c r="A1136" s="13">
        <v>1135.0</v>
      </c>
      <c r="B1136" s="14">
        <v>1181.0</v>
      </c>
      <c r="C1136" s="14" t="s">
        <v>188</v>
      </c>
      <c r="D1136" s="14" t="s">
        <v>2264</v>
      </c>
      <c r="E1136" s="14"/>
      <c r="F1136" s="15">
        <v>24.0</v>
      </c>
      <c r="I1136" t="str">
        <f t="array" ref="I1136">INDEX('Current 2025 Points'!$F$11:$F$77,MATCH(1,MMULT(--('Current 2025 Points'!$G$11:$N$17=D1136),TRANSPOSE(COLUMN('Current 2025 Points'!$G$11:$N$17)^0)),0))</f>
        <v>#N/A</v>
      </c>
      <c r="J1136" s="58"/>
      <c r="K1136" s="58">
        <f>F1136-IFERROR(VLOOKUP(D1136,'Pre-transfer 2025 Ranking'!$D:$F,3,0),0)</f>
        <v>2</v>
      </c>
      <c r="L1136">
        <f>countif('Pre-transfer 2025 Points'!$E$11:$L$17,D1136)</f>
        <v>0</v>
      </c>
      <c r="M1136" s="59">
        <f>countif('Current 2025 Points'!$G$11:$N$17,D1136)</f>
        <v>0</v>
      </c>
    </row>
    <row r="1137">
      <c r="A1137" s="13">
        <v>1136.0</v>
      </c>
      <c r="B1137" s="13"/>
      <c r="C1137" s="14" t="s">
        <v>351</v>
      </c>
      <c r="D1137" s="14" t="s">
        <v>2265</v>
      </c>
      <c r="E1137" s="14" t="s">
        <v>4488</v>
      </c>
      <c r="F1137" s="15">
        <v>24.0</v>
      </c>
      <c r="I1137" t="str">
        <f t="array" ref="I1137">INDEX('Current 2025 Points'!$F$11:$F$77,MATCH(1,MMULT(--('Current 2025 Points'!$G$11:$N$17=D1137),TRANSPOSE(COLUMN('Current 2025 Points'!$G$11:$N$17)^0)),0))</f>
        <v>#N/A</v>
      </c>
      <c r="J1137" s="58"/>
      <c r="K1137" s="58">
        <f>F1137-IFERROR(VLOOKUP(D1137,'Pre-transfer 2025 Ranking'!$D:$F,3,0),0)</f>
        <v>24</v>
      </c>
      <c r="L1137">
        <f>countif('Pre-transfer 2025 Points'!$E$11:$L$17,D1137)</f>
        <v>0</v>
      </c>
      <c r="M1137" s="59">
        <f>countif('Current 2025 Points'!$G$11:$N$17,D1137)</f>
        <v>0</v>
      </c>
    </row>
    <row r="1138">
      <c r="A1138" s="13">
        <v>1137.0</v>
      </c>
      <c r="B1138" s="13">
        <v>800.0</v>
      </c>
      <c r="C1138" s="14" t="s">
        <v>4649</v>
      </c>
      <c r="D1138" s="14" t="s">
        <v>1837</v>
      </c>
      <c r="E1138" s="14" t="s">
        <v>4819</v>
      </c>
      <c r="F1138" s="15">
        <v>23.0</v>
      </c>
      <c r="I1138" t="str">
        <f t="array" ref="I1138">INDEX('Current 2025 Points'!$F$11:$F$77,MATCH(1,MMULT(--('Current 2025 Points'!$G$11:$N$17=D1138),TRANSPOSE(COLUMN('Current 2025 Points'!$G$11:$N$17)^0)),0))</f>
        <v>#N/A</v>
      </c>
      <c r="J1138" s="58"/>
      <c r="K1138" s="58">
        <f>F1138-IFERROR(VLOOKUP(D1138,'Pre-transfer 2025 Ranking'!$D:$F,3,0),0)</f>
        <v>0</v>
      </c>
      <c r="L1138">
        <f>countif('Pre-transfer 2025 Points'!$E$11:$L$17,D1138)</f>
        <v>0</v>
      </c>
      <c r="M1138" s="59">
        <f>countif('Current 2025 Points'!$G$11:$N$17,D1138)</f>
        <v>0</v>
      </c>
    </row>
    <row r="1139">
      <c r="A1139" s="13">
        <v>1138.0</v>
      </c>
      <c r="B1139" s="13">
        <v>2028.0</v>
      </c>
      <c r="C1139" s="14" t="s">
        <v>4820</v>
      </c>
      <c r="D1139" s="14" t="s">
        <v>1801</v>
      </c>
      <c r="E1139" s="14" t="s">
        <v>549</v>
      </c>
      <c r="F1139" s="15">
        <v>23.0</v>
      </c>
      <c r="I1139" t="str">
        <f t="array" ref="I1139">INDEX('Current 2025 Points'!$F$11:$F$77,MATCH(1,MMULT(--('Current 2025 Points'!$G$11:$N$17=D1139),TRANSPOSE(COLUMN('Current 2025 Points'!$G$11:$N$17)^0)),0))</f>
        <v>#N/A</v>
      </c>
      <c r="J1139" s="58"/>
      <c r="K1139" s="58">
        <f>F1139-IFERROR(VLOOKUP(D1139,'Pre-transfer 2025 Ranking'!$D:$F,3,0),0)</f>
        <v>0</v>
      </c>
      <c r="L1139">
        <f>countif('Pre-transfer 2025 Points'!$E$11:$L$17,D1139)</f>
        <v>0</v>
      </c>
      <c r="M1139" s="59">
        <f>countif('Current 2025 Points'!$G$11:$N$17,D1139)</f>
        <v>0</v>
      </c>
    </row>
    <row r="1140">
      <c r="A1140" s="13">
        <v>1139.0</v>
      </c>
      <c r="B1140" s="13">
        <v>836.0</v>
      </c>
      <c r="C1140" s="14" t="s">
        <v>864</v>
      </c>
      <c r="D1140" s="14" t="s">
        <v>972</v>
      </c>
      <c r="E1140" s="14" t="s">
        <v>4408</v>
      </c>
      <c r="F1140" s="15">
        <v>23.0</v>
      </c>
      <c r="I1140" t="str">
        <f t="array" ref="I1140">INDEX('Current 2025 Points'!$F$11:$F$77,MATCH(1,MMULT(--('Current 2025 Points'!$G$11:$N$17=D1140),TRANSPOSE(COLUMN('Current 2025 Points'!$G$11:$N$17)^0)),0))</f>
        <v>#N/A</v>
      </c>
      <c r="J1140" s="58"/>
      <c r="K1140" s="58">
        <f>F1140-IFERROR(VLOOKUP(D1140,'Pre-transfer 2025 Ranking'!$D:$F,3,0),0)</f>
        <v>2</v>
      </c>
      <c r="L1140">
        <f>countif('Pre-transfer 2025 Points'!$E$11:$L$17,D1140)</f>
        <v>0</v>
      </c>
      <c r="M1140" s="59">
        <f>countif('Current 2025 Points'!$G$11:$N$17,D1140)</f>
        <v>0</v>
      </c>
    </row>
    <row r="1141">
      <c r="A1141" s="13">
        <v>1140.0</v>
      </c>
      <c r="B1141" s="14">
        <v>2533.0</v>
      </c>
      <c r="C1141" s="14" t="s">
        <v>4797</v>
      </c>
      <c r="D1141" s="14" t="s">
        <v>1193</v>
      </c>
      <c r="E1141" s="14" t="s">
        <v>515</v>
      </c>
      <c r="F1141" s="15">
        <v>23.0</v>
      </c>
      <c r="I1141" t="str">
        <f t="array" ref="I1141">INDEX('Current 2025 Points'!$F$11:$F$77,MATCH(1,MMULT(--('Current 2025 Points'!$G$11:$N$17=D1141),TRANSPOSE(COLUMN('Current 2025 Points'!$G$11:$N$17)^0)),0))</f>
        <v>#N/A</v>
      </c>
      <c r="J1141" s="58"/>
      <c r="K1141" s="58">
        <f>F1141-IFERROR(VLOOKUP(D1141,'Pre-transfer 2025 Ranking'!$D:$F,3,0),0)</f>
        <v>0</v>
      </c>
      <c r="L1141">
        <f>countif('Pre-transfer 2025 Points'!$E$11:$L$17,D1141)</f>
        <v>0</v>
      </c>
      <c r="M1141" s="59">
        <f>countif('Current 2025 Points'!$G$11:$N$17,D1141)</f>
        <v>0</v>
      </c>
    </row>
    <row r="1142">
      <c r="A1142" s="13">
        <v>1141.0</v>
      </c>
      <c r="B1142" s="14">
        <v>515.0</v>
      </c>
      <c r="C1142" s="14" t="s">
        <v>4821</v>
      </c>
      <c r="D1142" s="14" t="s">
        <v>2266</v>
      </c>
      <c r="E1142" s="14" t="s">
        <v>4612</v>
      </c>
      <c r="F1142" s="15">
        <v>23.0</v>
      </c>
      <c r="I1142" t="str">
        <f t="array" ref="I1142">INDEX('Current 2025 Points'!$F$11:$F$77,MATCH(1,MMULT(--('Current 2025 Points'!$G$11:$N$17=D1142),TRANSPOSE(COLUMN('Current 2025 Points'!$G$11:$N$17)^0)),0))</f>
        <v>#N/A</v>
      </c>
      <c r="J1142" s="58"/>
      <c r="K1142" s="58">
        <f>F1142-IFERROR(VLOOKUP(D1142,'Pre-transfer 2025 Ranking'!$D:$F,3,0),0)</f>
        <v>1</v>
      </c>
      <c r="L1142">
        <f>countif('Pre-transfer 2025 Points'!$E$11:$L$17,D1142)</f>
        <v>0</v>
      </c>
      <c r="M1142" s="59">
        <f>countif('Current 2025 Points'!$G$11:$N$17,D1142)</f>
        <v>0</v>
      </c>
    </row>
    <row r="1143">
      <c r="A1143" s="13">
        <v>1142.0</v>
      </c>
      <c r="B1143" s="13">
        <v>1369.0</v>
      </c>
      <c r="C1143" s="14" t="s">
        <v>593</v>
      </c>
      <c r="D1143" s="14" t="s">
        <v>832</v>
      </c>
      <c r="E1143" s="14" t="s">
        <v>720</v>
      </c>
      <c r="F1143" s="15">
        <v>23.0</v>
      </c>
      <c r="I1143" t="str">
        <f t="array" ref="I1143">INDEX('Current 2025 Points'!$F$11:$F$77,MATCH(1,MMULT(--('Current 2025 Points'!$G$11:$N$17=D1143),TRANSPOSE(COLUMN('Current 2025 Points'!$G$11:$N$17)^0)),0))</f>
        <v>#N/A</v>
      </c>
      <c r="J1143" s="58"/>
      <c r="K1143" s="58">
        <f>F1143-IFERROR(VLOOKUP(D1143,'Pre-transfer 2025 Ranking'!$D:$F,3,0),0)</f>
        <v>2</v>
      </c>
      <c r="L1143">
        <f>countif('Pre-transfer 2025 Points'!$E$11:$L$17,D1143)</f>
        <v>0</v>
      </c>
      <c r="M1143" s="59">
        <f>countif('Current 2025 Points'!$G$11:$N$17,D1143)</f>
        <v>0</v>
      </c>
    </row>
    <row r="1144">
      <c r="A1144" s="13">
        <v>1143.0</v>
      </c>
      <c r="B1144" s="13">
        <v>1521.0</v>
      </c>
      <c r="C1144" s="14" t="s">
        <v>988</v>
      </c>
      <c r="D1144" s="14" t="s">
        <v>2267</v>
      </c>
      <c r="E1144" s="14" t="s">
        <v>4465</v>
      </c>
      <c r="F1144" s="15">
        <v>23.0</v>
      </c>
      <c r="I1144" t="str">
        <f t="array" ref="I1144">INDEX('Current 2025 Points'!$F$11:$F$77,MATCH(1,MMULT(--('Current 2025 Points'!$G$11:$N$17=D1144),TRANSPOSE(COLUMN('Current 2025 Points'!$G$11:$N$17)^0)),0))</f>
        <v>#N/A</v>
      </c>
      <c r="J1144" s="58"/>
      <c r="K1144" s="58">
        <f>F1144-IFERROR(VLOOKUP(D1144,'Pre-transfer 2025 Ranking'!$D:$F,3,0),0)</f>
        <v>0</v>
      </c>
      <c r="L1144">
        <f>countif('Pre-transfer 2025 Points'!$E$11:$L$17,D1144)</f>
        <v>0</v>
      </c>
      <c r="M1144" s="59">
        <f>countif('Current 2025 Points'!$G$11:$N$17,D1144)</f>
        <v>0</v>
      </c>
    </row>
    <row r="1145">
      <c r="A1145" s="13">
        <v>1144.0</v>
      </c>
      <c r="B1145" s="13"/>
      <c r="C1145" s="14" t="s">
        <v>351</v>
      </c>
      <c r="D1145" s="14" t="s">
        <v>2268</v>
      </c>
      <c r="E1145" s="14" t="s">
        <v>830</v>
      </c>
      <c r="F1145" s="15">
        <v>23.0</v>
      </c>
      <c r="I1145" t="str">
        <f t="array" ref="I1145">INDEX('Current 2025 Points'!$F$11:$F$77,MATCH(1,MMULT(--('Current 2025 Points'!$G$11:$N$17=D1145),TRANSPOSE(COLUMN('Current 2025 Points'!$G$11:$N$17)^0)),0))</f>
        <v>#N/A</v>
      </c>
      <c r="J1145" s="58"/>
      <c r="K1145" s="58">
        <f>F1145-IFERROR(VLOOKUP(D1145,'Pre-transfer 2025 Ranking'!$D:$F,3,0),0)</f>
        <v>0</v>
      </c>
      <c r="L1145">
        <f>countif('Pre-transfer 2025 Points'!$E$11:$L$17,D1145)</f>
        <v>0</v>
      </c>
      <c r="M1145" s="59">
        <f>countif('Current 2025 Points'!$G$11:$N$17,D1145)</f>
        <v>0</v>
      </c>
    </row>
    <row r="1146">
      <c r="A1146" s="13">
        <v>1145.0</v>
      </c>
      <c r="B1146" s="14">
        <v>1292.0</v>
      </c>
      <c r="C1146" s="14" t="s">
        <v>213</v>
      </c>
      <c r="D1146" s="14" t="s">
        <v>1476</v>
      </c>
      <c r="E1146" s="14" t="s">
        <v>139</v>
      </c>
      <c r="F1146" s="15">
        <v>23.0</v>
      </c>
      <c r="I1146" t="str">
        <f t="array" ref="I1146">INDEX('Current 2025 Points'!$F$11:$F$77,MATCH(1,MMULT(--('Current 2025 Points'!$G$11:$N$17=D1146),TRANSPOSE(COLUMN('Current 2025 Points'!$G$11:$N$17)^0)),0))</f>
        <v>#N/A</v>
      </c>
      <c r="J1146" s="58"/>
      <c r="K1146" s="58">
        <f>F1146-IFERROR(VLOOKUP(D1146,'Pre-transfer 2025 Ranking'!$D:$F,3,0),0)</f>
        <v>12</v>
      </c>
      <c r="L1146">
        <f>countif('Pre-transfer 2025 Points'!$E$11:$L$17,D1146)</f>
        <v>0</v>
      </c>
      <c r="M1146" s="59">
        <f>countif('Current 2025 Points'!$G$11:$N$17,D1146)</f>
        <v>0</v>
      </c>
    </row>
    <row r="1147">
      <c r="A1147" s="13">
        <v>1146.0</v>
      </c>
      <c r="B1147" s="14">
        <v>1450.0</v>
      </c>
      <c r="C1147" s="14" t="s">
        <v>4822</v>
      </c>
      <c r="D1147" s="14" t="s">
        <v>2269</v>
      </c>
      <c r="E1147" s="14"/>
      <c r="F1147" s="15">
        <v>23.0</v>
      </c>
      <c r="I1147" t="str">
        <f t="array" ref="I1147">INDEX('Current 2025 Points'!$F$11:$F$77,MATCH(1,MMULT(--('Current 2025 Points'!$G$11:$N$17=D1147),TRANSPOSE(COLUMN('Current 2025 Points'!$G$11:$N$17)^0)),0))</f>
        <v>#N/A</v>
      </c>
      <c r="J1147" s="58"/>
      <c r="K1147" s="58">
        <f>F1147-IFERROR(VLOOKUP(D1147,'Pre-transfer 2025 Ranking'!$D:$F,3,0),0)</f>
        <v>4</v>
      </c>
      <c r="L1147">
        <f>countif('Pre-transfer 2025 Points'!$E$11:$L$17,D1147)</f>
        <v>0</v>
      </c>
      <c r="M1147" s="59">
        <f>countif('Current 2025 Points'!$G$11:$N$17,D1147)</f>
        <v>0</v>
      </c>
    </row>
    <row r="1148">
      <c r="A1148" s="13">
        <v>1147.0</v>
      </c>
      <c r="B1148" s="14"/>
      <c r="C1148" s="14" t="s">
        <v>351</v>
      </c>
      <c r="D1148" s="14" t="s">
        <v>2270</v>
      </c>
      <c r="E1148" s="14" t="s">
        <v>4823</v>
      </c>
      <c r="F1148" s="15">
        <v>23.0</v>
      </c>
      <c r="I1148" t="str">
        <f t="array" ref="I1148">INDEX('Current 2025 Points'!$F$11:$F$77,MATCH(1,MMULT(--('Current 2025 Points'!$G$11:$N$17=D1148),TRANSPOSE(COLUMN('Current 2025 Points'!$G$11:$N$17)^0)),0))</f>
        <v>#N/A</v>
      </c>
      <c r="J1148" s="58"/>
      <c r="K1148" s="58">
        <f>F1148-IFERROR(VLOOKUP(D1148,'Pre-transfer 2025 Ranking'!$D:$F,3,0),0)</f>
        <v>0</v>
      </c>
      <c r="L1148">
        <f>countif('Pre-transfer 2025 Points'!$E$11:$L$17,D1148)</f>
        <v>0</v>
      </c>
      <c r="M1148" s="59">
        <f>countif('Current 2025 Points'!$G$11:$N$17,D1148)</f>
        <v>0</v>
      </c>
    </row>
    <row r="1149">
      <c r="A1149" s="13">
        <v>1148.0</v>
      </c>
      <c r="B1149" s="13">
        <v>2224.0</v>
      </c>
      <c r="C1149" s="14" t="s">
        <v>4824</v>
      </c>
      <c r="D1149" s="14" t="s">
        <v>2271</v>
      </c>
      <c r="E1149" s="14" t="s">
        <v>1447</v>
      </c>
      <c r="F1149" s="15">
        <v>23.0</v>
      </c>
      <c r="I1149" t="str">
        <f t="array" ref="I1149">INDEX('Current 2025 Points'!$F$11:$F$77,MATCH(1,MMULT(--('Current 2025 Points'!$G$11:$N$17=D1149),TRANSPOSE(COLUMN('Current 2025 Points'!$G$11:$N$17)^0)),0))</f>
        <v>#N/A</v>
      </c>
      <c r="J1149" s="58"/>
      <c r="K1149" s="58">
        <f>F1149-IFERROR(VLOOKUP(D1149,'Pre-transfer 2025 Ranking'!$D:$F,3,0),0)</f>
        <v>23</v>
      </c>
      <c r="L1149">
        <f>countif('Pre-transfer 2025 Points'!$E$11:$L$17,D1149)</f>
        <v>0</v>
      </c>
      <c r="M1149" s="59">
        <f>countif('Current 2025 Points'!$G$11:$N$17,D1149)</f>
        <v>0</v>
      </c>
    </row>
    <row r="1150">
      <c r="A1150" s="13">
        <v>1149.0</v>
      </c>
      <c r="B1150" s="14"/>
      <c r="C1150" s="14" t="s">
        <v>351</v>
      </c>
      <c r="D1150" s="14" t="s">
        <v>2272</v>
      </c>
      <c r="E1150" s="14" t="s">
        <v>4825</v>
      </c>
      <c r="F1150" s="15">
        <v>23.0</v>
      </c>
      <c r="I1150" t="str">
        <f t="array" ref="I1150">INDEX('Current 2025 Points'!$F$11:$F$77,MATCH(1,MMULT(--('Current 2025 Points'!$G$11:$N$17=D1150),TRANSPOSE(COLUMN('Current 2025 Points'!$G$11:$N$17)^0)),0))</f>
        <v>#N/A</v>
      </c>
      <c r="J1150" s="58"/>
      <c r="K1150" s="58">
        <f>F1150-IFERROR(VLOOKUP(D1150,'Pre-transfer 2025 Ranking'!$D:$F,3,0),0)</f>
        <v>23</v>
      </c>
      <c r="L1150">
        <f>countif('Pre-transfer 2025 Points'!$E$11:$L$17,D1150)</f>
        <v>0</v>
      </c>
      <c r="M1150" s="59">
        <f>countif('Current 2025 Points'!$G$11:$N$17,D1150)</f>
        <v>0</v>
      </c>
    </row>
    <row r="1151">
      <c r="A1151" s="13">
        <v>1150.0</v>
      </c>
      <c r="B1151" s="14">
        <v>2274.0</v>
      </c>
      <c r="C1151" s="14" t="s">
        <v>4459</v>
      </c>
      <c r="D1151" s="14" t="s">
        <v>1064</v>
      </c>
      <c r="E1151" s="14" t="s">
        <v>578</v>
      </c>
      <c r="F1151" s="15">
        <v>22.0</v>
      </c>
      <c r="I1151" t="str">
        <f t="array" ref="I1151">INDEX('Current 2025 Points'!$F$11:$F$77,MATCH(1,MMULT(--('Current 2025 Points'!$G$11:$N$17=D1151),TRANSPOSE(COLUMN('Current 2025 Points'!$G$11:$N$17)^0)),0))</f>
        <v>#N/A</v>
      </c>
      <c r="J1151" s="58"/>
      <c r="K1151" s="58">
        <f>F1151-IFERROR(VLOOKUP(D1151,'Pre-transfer 2025 Ranking'!$D:$F,3,0),0)</f>
        <v>2</v>
      </c>
      <c r="L1151">
        <f>countif('Pre-transfer 2025 Points'!$E$11:$L$17,D1151)</f>
        <v>0</v>
      </c>
      <c r="M1151" s="59">
        <f>countif('Current 2025 Points'!$G$11:$N$17,D1151)</f>
        <v>0</v>
      </c>
    </row>
    <row r="1152">
      <c r="A1152" s="13">
        <v>1151.0</v>
      </c>
      <c r="B1152" s="13">
        <v>1519.0</v>
      </c>
      <c r="C1152" s="14" t="s">
        <v>4577</v>
      </c>
      <c r="D1152" s="14" t="s">
        <v>1562</v>
      </c>
      <c r="E1152" s="14" t="s">
        <v>4408</v>
      </c>
      <c r="F1152" s="15">
        <v>22.0</v>
      </c>
      <c r="I1152" t="str">
        <f t="array" ref="I1152">INDEX('Current 2025 Points'!$F$11:$F$77,MATCH(1,MMULT(--('Current 2025 Points'!$G$11:$N$17=D1152),TRANSPOSE(COLUMN('Current 2025 Points'!$G$11:$N$17)^0)),0))</f>
        <v>#N/A</v>
      </c>
      <c r="J1152" s="58"/>
      <c r="K1152" s="58">
        <f>F1152-IFERROR(VLOOKUP(D1152,'Pre-transfer 2025 Ranking'!$D:$F,3,0),0)</f>
        <v>8</v>
      </c>
      <c r="L1152">
        <f>countif('Pre-transfer 2025 Points'!$E$11:$L$17,D1152)</f>
        <v>0</v>
      </c>
      <c r="M1152" s="59">
        <f>countif('Current 2025 Points'!$G$11:$N$17,D1152)</f>
        <v>0</v>
      </c>
    </row>
    <row r="1153">
      <c r="A1153" s="13">
        <v>1152.0</v>
      </c>
      <c r="B1153" s="14"/>
      <c r="C1153" s="14" t="s">
        <v>351</v>
      </c>
      <c r="D1153" s="14" t="s">
        <v>2273</v>
      </c>
      <c r="E1153" s="14" t="s">
        <v>4762</v>
      </c>
      <c r="F1153" s="15">
        <v>22.0</v>
      </c>
      <c r="I1153" t="str">
        <f t="array" ref="I1153">INDEX('Current 2025 Points'!$F$11:$F$77,MATCH(1,MMULT(--('Current 2025 Points'!$G$11:$N$17=D1153),TRANSPOSE(COLUMN('Current 2025 Points'!$G$11:$N$17)^0)),0))</f>
        <v>#N/A</v>
      </c>
      <c r="J1153" s="58"/>
      <c r="K1153" s="58">
        <f>F1153-IFERROR(VLOOKUP(D1153,'Pre-transfer 2025 Ranking'!$D:$F,3,0),0)</f>
        <v>13</v>
      </c>
      <c r="L1153">
        <f>countif('Pre-transfer 2025 Points'!$E$11:$L$17,D1153)</f>
        <v>0</v>
      </c>
      <c r="M1153" s="59">
        <f>countif('Current 2025 Points'!$G$11:$N$17,D1153)</f>
        <v>0</v>
      </c>
    </row>
    <row r="1154">
      <c r="A1154" s="13">
        <v>1153.0</v>
      </c>
      <c r="B1154" s="14">
        <v>645.0</v>
      </c>
      <c r="C1154" s="14" t="s">
        <v>4826</v>
      </c>
      <c r="D1154" s="14" t="s">
        <v>1410</v>
      </c>
      <c r="E1154" s="14" t="s">
        <v>4331</v>
      </c>
      <c r="F1154" s="15">
        <v>22.0</v>
      </c>
      <c r="I1154" t="str">
        <f t="array" ref="I1154">INDEX('Current 2025 Points'!$F$11:$F$77,MATCH(1,MMULT(--('Current 2025 Points'!$G$11:$N$17=D1154),TRANSPOSE(COLUMN('Current 2025 Points'!$G$11:$N$17)^0)),0))</f>
        <v>#N/A</v>
      </c>
      <c r="J1154" s="58"/>
      <c r="K1154" s="58">
        <f>F1154-IFERROR(VLOOKUP(D1154,'Pre-transfer 2025 Ranking'!$D:$F,3,0),0)</f>
        <v>0</v>
      </c>
      <c r="L1154">
        <f>countif('Pre-transfer 2025 Points'!$E$11:$L$17,D1154)</f>
        <v>0</v>
      </c>
      <c r="M1154" s="59">
        <f>countif('Current 2025 Points'!$G$11:$N$17,D1154)</f>
        <v>0</v>
      </c>
    </row>
    <row r="1155">
      <c r="A1155" s="13">
        <v>1154.0</v>
      </c>
      <c r="B1155" s="13">
        <v>2407.0</v>
      </c>
      <c r="C1155" s="14" t="s">
        <v>1208</v>
      </c>
      <c r="D1155" s="14" t="s">
        <v>1218</v>
      </c>
      <c r="E1155" s="14" t="s">
        <v>4538</v>
      </c>
      <c r="F1155" s="15">
        <v>22.0</v>
      </c>
      <c r="I1155" t="str">
        <f t="array" ref="I1155">INDEX('Current 2025 Points'!$F$11:$F$77,MATCH(1,MMULT(--('Current 2025 Points'!$G$11:$N$17=D1155),TRANSPOSE(COLUMN('Current 2025 Points'!$G$11:$N$17)^0)),0))</f>
        <v>#N/A</v>
      </c>
      <c r="J1155" s="58"/>
      <c r="K1155" s="58">
        <f>F1155-IFERROR(VLOOKUP(D1155,'Pre-transfer 2025 Ranking'!$D:$F,3,0),0)</f>
        <v>0</v>
      </c>
      <c r="L1155">
        <f>countif('Pre-transfer 2025 Points'!$E$11:$L$17,D1155)</f>
        <v>0</v>
      </c>
      <c r="M1155" s="59">
        <f>countif('Current 2025 Points'!$G$11:$N$17,D1155)</f>
        <v>0</v>
      </c>
    </row>
    <row r="1156">
      <c r="A1156" s="13">
        <v>1155.0</v>
      </c>
      <c r="B1156" s="14"/>
      <c r="C1156" s="14" t="s">
        <v>351</v>
      </c>
      <c r="D1156" s="14" t="s">
        <v>2274</v>
      </c>
      <c r="E1156" s="14" t="s">
        <v>440</v>
      </c>
      <c r="F1156" s="15">
        <v>22.0</v>
      </c>
      <c r="I1156" t="str">
        <f t="array" ref="I1156">INDEX('Current 2025 Points'!$F$11:$F$77,MATCH(1,MMULT(--('Current 2025 Points'!$G$11:$N$17=D1156),TRANSPOSE(COLUMN('Current 2025 Points'!$G$11:$N$17)^0)),0))</f>
        <v>#N/A</v>
      </c>
      <c r="J1156" s="58"/>
      <c r="K1156" s="58">
        <f>F1156-IFERROR(VLOOKUP(D1156,'Pre-transfer 2025 Ranking'!$D:$F,3,0),0)</f>
        <v>4</v>
      </c>
      <c r="L1156">
        <f>countif('Pre-transfer 2025 Points'!$E$11:$L$17,D1156)</f>
        <v>0</v>
      </c>
      <c r="M1156" s="59">
        <f>countif('Current 2025 Points'!$G$11:$N$17,D1156)</f>
        <v>0</v>
      </c>
    </row>
    <row r="1157">
      <c r="A1157" s="13">
        <v>1156.0</v>
      </c>
      <c r="B1157" s="14"/>
      <c r="C1157" s="14" t="s">
        <v>351</v>
      </c>
      <c r="D1157" s="14" t="s">
        <v>2275</v>
      </c>
      <c r="E1157" s="14" t="s">
        <v>4827</v>
      </c>
      <c r="F1157" s="15">
        <v>22.0</v>
      </c>
      <c r="I1157" t="str">
        <f t="array" ref="I1157">INDEX('Current 2025 Points'!$F$11:$F$77,MATCH(1,MMULT(--('Current 2025 Points'!$G$11:$N$17=D1157),TRANSPOSE(COLUMN('Current 2025 Points'!$G$11:$N$17)^0)),0))</f>
        <v>#N/A</v>
      </c>
      <c r="J1157" s="58"/>
      <c r="K1157" s="58">
        <f>F1157-IFERROR(VLOOKUP(D1157,'Pre-transfer 2025 Ranking'!$D:$F,3,0),0)</f>
        <v>0</v>
      </c>
      <c r="L1157">
        <f>countif('Pre-transfer 2025 Points'!$E$11:$L$17,D1157)</f>
        <v>0</v>
      </c>
      <c r="M1157" s="59">
        <f>countif('Current 2025 Points'!$G$11:$N$17,D1157)</f>
        <v>0</v>
      </c>
    </row>
    <row r="1158">
      <c r="A1158" s="13">
        <v>1157.0</v>
      </c>
      <c r="B1158" s="14">
        <v>1027.0</v>
      </c>
      <c r="C1158" s="14" t="s">
        <v>1159</v>
      </c>
      <c r="D1158" s="14" t="s">
        <v>2276</v>
      </c>
      <c r="E1158" s="14"/>
      <c r="F1158" s="15">
        <v>22.0</v>
      </c>
      <c r="I1158" t="str">
        <f t="array" ref="I1158">INDEX('Current 2025 Points'!$F$11:$F$77,MATCH(1,MMULT(--('Current 2025 Points'!$G$11:$N$17=D1158),TRANSPOSE(COLUMN('Current 2025 Points'!$G$11:$N$17)^0)),0))</f>
        <v>#N/A</v>
      </c>
      <c r="J1158" s="58"/>
      <c r="K1158" s="58">
        <f>F1158-IFERROR(VLOOKUP(D1158,'Pre-transfer 2025 Ranking'!$D:$F,3,0),0)</f>
        <v>0</v>
      </c>
      <c r="L1158">
        <f>countif('Pre-transfer 2025 Points'!$E$11:$L$17,D1158)</f>
        <v>0</v>
      </c>
      <c r="M1158" s="59">
        <f>countif('Current 2025 Points'!$G$11:$N$17,D1158)</f>
        <v>0</v>
      </c>
    </row>
    <row r="1159">
      <c r="A1159" s="13">
        <v>1158.0</v>
      </c>
      <c r="B1159" s="13">
        <v>504.0</v>
      </c>
      <c r="C1159" s="14" t="s">
        <v>4828</v>
      </c>
      <c r="D1159" s="14" t="s">
        <v>2277</v>
      </c>
      <c r="E1159" s="14" t="s">
        <v>388</v>
      </c>
      <c r="F1159" s="15">
        <v>22.0</v>
      </c>
      <c r="I1159" t="str">
        <f t="array" ref="I1159">INDEX('Current 2025 Points'!$F$11:$F$77,MATCH(1,MMULT(--('Current 2025 Points'!$G$11:$N$17=D1159),TRANSPOSE(COLUMN('Current 2025 Points'!$G$11:$N$17)^0)),0))</f>
        <v>#N/A</v>
      </c>
      <c r="J1159" s="58"/>
      <c r="K1159" s="58">
        <f>F1159-IFERROR(VLOOKUP(D1159,'Pre-transfer 2025 Ranking'!$D:$F,3,0),0)</f>
        <v>0</v>
      </c>
      <c r="L1159">
        <f>countif('Pre-transfer 2025 Points'!$E$11:$L$17,D1159)</f>
        <v>0</v>
      </c>
      <c r="M1159" s="59">
        <f>countif('Current 2025 Points'!$G$11:$N$17,D1159)</f>
        <v>0</v>
      </c>
    </row>
    <row r="1160">
      <c r="A1160" s="13">
        <v>1159.0</v>
      </c>
      <c r="B1160" s="13">
        <v>2038.0</v>
      </c>
      <c r="C1160" s="14" t="s">
        <v>4776</v>
      </c>
      <c r="D1160" s="14" t="s">
        <v>1375</v>
      </c>
      <c r="E1160" s="14" t="s">
        <v>4538</v>
      </c>
      <c r="F1160" s="15">
        <v>22.0</v>
      </c>
      <c r="I1160" t="str">
        <f t="array" ref="I1160">INDEX('Current 2025 Points'!$F$11:$F$77,MATCH(1,MMULT(--('Current 2025 Points'!$G$11:$N$17=D1160),TRANSPOSE(COLUMN('Current 2025 Points'!$G$11:$N$17)^0)),0))</f>
        <v>#N/A</v>
      </c>
      <c r="J1160" s="58"/>
      <c r="K1160" s="58">
        <f>F1160-IFERROR(VLOOKUP(D1160,'Pre-transfer 2025 Ranking'!$D:$F,3,0),0)</f>
        <v>22</v>
      </c>
      <c r="L1160">
        <f>countif('Pre-transfer 2025 Points'!$E$11:$L$17,D1160)</f>
        <v>0</v>
      </c>
      <c r="M1160" s="59">
        <f>countif('Current 2025 Points'!$G$11:$N$17,D1160)</f>
        <v>0</v>
      </c>
    </row>
    <row r="1161">
      <c r="A1161" s="13">
        <v>1160.0</v>
      </c>
      <c r="B1161" s="14">
        <v>673.0</v>
      </c>
      <c r="C1161" s="14" t="s">
        <v>4829</v>
      </c>
      <c r="D1161" s="14" t="s">
        <v>2278</v>
      </c>
      <c r="E1161" s="14"/>
      <c r="F1161" s="15">
        <v>22.0</v>
      </c>
      <c r="I1161" t="str">
        <f t="array" ref="I1161">INDEX('Current 2025 Points'!$F$11:$F$77,MATCH(1,MMULT(--('Current 2025 Points'!$G$11:$N$17=D1161),TRANSPOSE(COLUMN('Current 2025 Points'!$G$11:$N$17)^0)),0))</f>
        <v>#N/A</v>
      </c>
      <c r="J1161" s="58"/>
      <c r="K1161" s="58">
        <f>F1161-IFERROR(VLOOKUP(D1161,'Pre-transfer 2025 Ranking'!$D:$F,3,0),0)</f>
        <v>0</v>
      </c>
      <c r="L1161">
        <f>countif('Pre-transfer 2025 Points'!$E$11:$L$17,D1161)</f>
        <v>0</v>
      </c>
      <c r="M1161" s="59">
        <f>countif('Current 2025 Points'!$G$11:$N$17,D1161)</f>
        <v>0</v>
      </c>
    </row>
    <row r="1162">
      <c r="A1162" s="13">
        <v>1161.0</v>
      </c>
      <c r="B1162" s="13">
        <v>1672.0</v>
      </c>
      <c r="C1162" s="14" t="s">
        <v>1589</v>
      </c>
      <c r="D1162" s="14" t="s">
        <v>2279</v>
      </c>
      <c r="E1162" s="14" t="s">
        <v>4830</v>
      </c>
      <c r="F1162" s="15">
        <v>22.0</v>
      </c>
      <c r="I1162" t="str">
        <f t="array" ref="I1162">INDEX('Current 2025 Points'!$F$11:$F$77,MATCH(1,MMULT(--('Current 2025 Points'!$G$11:$N$17=D1162),TRANSPOSE(COLUMN('Current 2025 Points'!$G$11:$N$17)^0)),0))</f>
        <v>#N/A</v>
      </c>
      <c r="J1162" s="58"/>
      <c r="K1162" s="58">
        <f>F1162-IFERROR(VLOOKUP(D1162,'Pre-transfer 2025 Ranking'!$D:$F,3,0),0)</f>
        <v>5</v>
      </c>
      <c r="L1162">
        <f>countif('Pre-transfer 2025 Points'!$E$11:$L$17,D1162)</f>
        <v>0</v>
      </c>
      <c r="M1162" s="59">
        <f>countif('Current 2025 Points'!$G$11:$N$17,D1162)</f>
        <v>0</v>
      </c>
    </row>
    <row r="1163">
      <c r="A1163" s="13">
        <v>1162.0</v>
      </c>
      <c r="B1163" s="13">
        <v>1261.0</v>
      </c>
      <c r="C1163" s="14" t="s">
        <v>724</v>
      </c>
      <c r="D1163" s="14" t="s">
        <v>2280</v>
      </c>
      <c r="E1163" s="14"/>
      <c r="F1163" s="15">
        <v>22.0</v>
      </c>
      <c r="I1163" t="str">
        <f t="array" ref="I1163">INDEX('Current 2025 Points'!$F$11:$F$77,MATCH(1,MMULT(--('Current 2025 Points'!$G$11:$N$17=D1163),TRANSPOSE(COLUMN('Current 2025 Points'!$G$11:$N$17)^0)),0))</f>
        <v>#N/A</v>
      </c>
      <c r="J1163" s="58"/>
      <c r="K1163" s="58">
        <f>F1163-IFERROR(VLOOKUP(D1163,'Pre-transfer 2025 Ranking'!$D:$F,3,0),0)</f>
        <v>0</v>
      </c>
      <c r="L1163">
        <f>countif('Pre-transfer 2025 Points'!$E$11:$L$17,D1163)</f>
        <v>0</v>
      </c>
      <c r="M1163" s="59">
        <f>countif('Current 2025 Points'!$G$11:$N$17,D1163)</f>
        <v>0</v>
      </c>
    </row>
    <row r="1164">
      <c r="A1164" s="13">
        <v>1163.0</v>
      </c>
      <c r="B1164" s="14"/>
      <c r="C1164" s="14" t="s">
        <v>351</v>
      </c>
      <c r="D1164" s="14" t="s">
        <v>2281</v>
      </c>
      <c r="E1164" s="14" t="s">
        <v>4793</v>
      </c>
      <c r="F1164" s="15">
        <v>22.0</v>
      </c>
      <c r="I1164" t="str">
        <f t="array" ref="I1164">INDEX('Current 2025 Points'!$F$11:$F$77,MATCH(1,MMULT(--('Current 2025 Points'!$G$11:$N$17=D1164),TRANSPOSE(COLUMN('Current 2025 Points'!$G$11:$N$17)^0)),0))</f>
        <v>#N/A</v>
      </c>
      <c r="J1164" s="58"/>
      <c r="K1164" s="58">
        <f>F1164-IFERROR(VLOOKUP(D1164,'Pre-transfer 2025 Ranking'!$D:$F,3,0),0)</f>
        <v>20</v>
      </c>
      <c r="L1164">
        <f>countif('Pre-transfer 2025 Points'!$E$11:$L$17,D1164)</f>
        <v>0</v>
      </c>
      <c r="M1164" s="59">
        <f>countif('Current 2025 Points'!$G$11:$N$17,D1164)</f>
        <v>0</v>
      </c>
    </row>
    <row r="1165">
      <c r="A1165" s="13">
        <v>1164.0</v>
      </c>
      <c r="B1165" s="13">
        <v>1488.0</v>
      </c>
      <c r="C1165" s="14" t="s">
        <v>1061</v>
      </c>
      <c r="D1165" s="14" t="s">
        <v>2282</v>
      </c>
      <c r="E1165" s="14" t="s">
        <v>4831</v>
      </c>
      <c r="F1165" s="15">
        <v>22.0</v>
      </c>
      <c r="I1165" t="str">
        <f t="array" ref="I1165">INDEX('Current 2025 Points'!$F$11:$F$77,MATCH(1,MMULT(--('Current 2025 Points'!$G$11:$N$17=D1165),TRANSPOSE(COLUMN('Current 2025 Points'!$G$11:$N$17)^0)),0))</f>
        <v>#N/A</v>
      </c>
      <c r="J1165" s="58"/>
      <c r="K1165" s="58">
        <f>F1165-IFERROR(VLOOKUP(D1165,'Pre-transfer 2025 Ranking'!$D:$F,3,0),0)</f>
        <v>20</v>
      </c>
      <c r="L1165">
        <f>countif('Pre-transfer 2025 Points'!$E$11:$L$17,D1165)</f>
        <v>0</v>
      </c>
      <c r="M1165" s="59">
        <f>countif('Current 2025 Points'!$G$11:$N$17,D1165)</f>
        <v>0</v>
      </c>
    </row>
    <row r="1166">
      <c r="A1166" s="13">
        <v>1165.0</v>
      </c>
      <c r="B1166" s="13">
        <v>1649.0</v>
      </c>
      <c r="C1166" s="14" t="s">
        <v>4697</v>
      </c>
      <c r="D1166" s="14" t="s">
        <v>2283</v>
      </c>
      <c r="E1166" s="14" t="s">
        <v>4817</v>
      </c>
      <c r="F1166" s="15">
        <v>22.0</v>
      </c>
      <c r="I1166" t="str">
        <f t="array" ref="I1166">INDEX('Current 2025 Points'!$F$11:$F$77,MATCH(1,MMULT(--('Current 2025 Points'!$G$11:$N$17=D1166),TRANSPOSE(COLUMN('Current 2025 Points'!$G$11:$N$17)^0)),0))</f>
        <v>#N/A</v>
      </c>
      <c r="J1166" s="58"/>
      <c r="K1166" s="58">
        <f>F1166-IFERROR(VLOOKUP(D1166,'Pre-transfer 2025 Ranking'!$D:$F,3,0),0)</f>
        <v>7</v>
      </c>
      <c r="L1166">
        <f>countif('Pre-transfer 2025 Points'!$E$11:$L$17,D1166)</f>
        <v>0</v>
      </c>
      <c r="M1166" s="59">
        <f>countif('Current 2025 Points'!$G$11:$N$17,D1166)</f>
        <v>0</v>
      </c>
    </row>
    <row r="1167">
      <c r="A1167" s="13">
        <v>1166.0</v>
      </c>
      <c r="B1167" s="13"/>
      <c r="C1167" s="14" t="s">
        <v>351</v>
      </c>
      <c r="D1167" s="14" t="s">
        <v>2284</v>
      </c>
      <c r="E1167" s="14" t="s">
        <v>1091</v>
      </c>
      <c r="F1167" s="15">
        <v>22.0</v>
      </c>
      <c r="I1167" t="str">
        <f t="array" ref="I1167">INDEX('Current 2025 Points'!$F$11:$F$77,MATCH(1,MMULT(--('Current 2025 Points'!$G$11:$N$17=D1167),TRANSPOSE(COLUMN('Current 2025 Points'!$G$11:$N$17)^0)),0))</f>
        <v>#N/A</v>
      </c>
      <c r="J1167" s="58"/>
      <c r="K1167" s="58">
        <f>F1167-IFERROR(VLOOKUP(D1167,'Pre-transfer 2025 Ranking'!$D:$F,3,0),0)</f>
        <v>22</v>
      </c>
      <c r="L1167">
        <f>countif('Pre-transfer 2025 Points'!$E$11:$L$17,D1167)</f>
        <v>0</v>
      </c>
      <c r="M1167" s="59">
        <f>countif('Current 2025 Points'!$G$11:$N$17,D1167)</f>
        <v>0</v>
      </c>
    </row>
    <row r="1168">
      <c r="A1168" s="13">
        <v>1167.0</v>
      </c>
      <c r="B1168" s="13"/>
      <c r="C1168" s="14" t="s">
        <v>351</v>
      </c>
      <c r="D1168" s="14" t="s">
        <v>2285</v>
      </c>
      <c r="E1168" s="14"/>
      <c r="F1168" s="15">
        <v>22.0</v>
      </c>
      <c r="I1168" t="str">
        <f t="array" ref="I1168">INDEX('Current 2025 Points'!$F$11:$F$77,MATCH(1,MMULT(--('Current 2025 Points'!$G$11:$N$17=D1168),TRANSPOSE(COLUMN('Current 2025 Points'!$G$11:$N$17)^0)),0))</f>
        <v>#N/A</v>
      </c>
      <c r="J1168" s="58"/>
      <c r="K1168" s="58">
        <f>F1168-IFERROR(VLOOKUP(D1168,'Pre-transfer 2025 Ranking'!$D:$F,3,0),0)</f>
        <v>22</v>
      </c>
      <c r="L1168">
        <f>countif('Pre-transfer 2025 Points'!$E$11:$L$17,D1168)</f>
        <v>0</v>
      </c>
      <c r="M1168" s="59">
        <f>countif('Current 2025 Points'!$G$11:$N$17,D1168)</f>
        <v>0</v>
      </c>
    </row>
    <row r="1169">
      <c r="A1169" s="13">
        <v>1168.0</v>
      </c>
      <c r="B1169" s="13">
        <v>1749.0</v>
      </c>
      <c r="C1169" s="14" t="s">
        <v>4832</v>
      </c>
      <c r="D1169" s="14" t="s">
        <v>2286</v>
      </c>
      <c r="E1169" s="14"/>
      <c r="F1169" s="15">
        <v>22.0</v>
      </c>
      <c r="I1169" t="str">
        <f t="array" ref="I1169">INDEX('Current 2025 Points'!$F$11:$F$77,MATCH(1,MMULT(--('Current 2025 Points'!$G$11:$N$17=D1169),TRANSPOSE(COLUMN('Current 2025 Points'!$G$11:$N$17)^0)),0))</f>
        <v>#N/A</v>
      </c>
      <c r="J1169" s="58"/>
      <c r="K1169" s="58">
        <f>F1169-IFERROR(VLOOKUP(D1169,'Pre-transfer 2025 Ranking'!$D:$F,3,0),0)</f>
        <v>22</v>
      </c>
      <c r="L1169">
        <f>countif('Pre-transfer 2025 Points'!$E$11:$L$17,D1169)</f>
        <v>0</v>
      </c>
      <c r="M1169" s="59">
        <f>countif('Current 2025 Points'!$G$11:$N$17,D1169)</f>
        <v>0</v>
      </c>
    </row>
    <row r="1170">
      <c r="A1170" s="13">
        <v>1169.0</v>
      </c>
      <c r="B1170" s="13"/>
      <c r="C1170" s="14" t="s">
        <v>351</v>
      </c>
      <c r="D1170" s="14" t="s">
        <v>655</v>
      </c>
      <c r="E1170" s="14" t="s">
        <v>4833</v>
      </c>
      <c r="F1170" s="15">
        <v>21.0</v>
      </c>
      <c r="I1170" t="str">
        <f t="array" ref="I1170">INDEX('Current 2025 Points'!$F$11:$F$77,MATCH(1,MMULT(--('Current 2025 Points'!$G$11:$N$17=D1170),TRANSPOSE(COLUMN('Current 2025 Points'!$G$11:$N$17)^0)),0))</f>
        <v>#N/A</v>
      </c>
      <c r="J1170" s="58"/>
      <c r="K1170" s="58">
        <f>F1170-IFERROR(VLOOKUP(D1170,'Pre-transfer 2025 Ranking'!$D:$F,3,0),0)</f>
        <v>0</v>
      </c>
      <c r="L1170">
        <f>countif('Pre-transfer 2025 Points'!$E$11:$L$17,D1170)</f>
        <v>0</v>
      </c>
      <c r="M1170" s="59">
        <f>countif('Current 2025 Points'!$G$11:$N$17,D1170)</f>
        <v>0</v>
      </c>
    </row>
    <row r="1171">
      <c r="A1171" s="13">
        <v>1170.0</v>
      </c>
      <c r="B1171" s="13"/>
      <c r="C1171" s="14" t="s">
        <v>351</v>
      </c>
      <c r="D1171" s="14" t="s">
        <v>2287</v>
      </c>
      <c r="E1171" s="14" t="s">
        <v>4834</v>
      </c>
      <c r="F1171" s="15">
        <v>21.0</v>
      </c>
      <c r="I1171" t="str">
        <f t="array" ref="I1171">INDEX('Current 2025 Points'!$F$11:$F$77,MATCH(1,MMULT(--('Current 2025 Points'!$G$11:$N$17=D1171),TRANSPOSE(COLUMN('Current 2025 Points'!$G$11:$N$17)^0)),0))</f>
        <v>#N/A</v>
      </c>
      <c r="J1171" s="58"/>
      <c r="K1171" s="58">
        <f>F1171-IFERROR(VLOOKUP(D1171,'Pre-transfer 2025 Ranking'!$D:$F,3,0),0)</f>
        <v>20</v>
      </c>
      <c r="L1171">
        <f>countif('Pre-transfer 2025 Points'!$E$11:$L$17,D1171)</f>
        <v>0</v>
      </c>
      <c r="M1171" s="59">
        <f>countif('Current 2025 Points'!$G$11:$N$17,D1171)</f>
        <v>0</v>
      </c>
    </row>
    <row r="1172">
      <c r="A1172" s="13">
        <v>1171.0</v>
      </c>
      <c r="B1172" s="13"/>
      <c r="C1172" s="14" t="s">
        <v>351</v>
      </c>
      <c r="D1172" s="14" t="s">
        <v>2288</v>
      </c>
      <c r="E1172" s="14" t="s">
        <v>324</v>
      </c>
      <c r="F1172" s="15">
        <v>21.0</v>
      </c>
      <c r="I1172" t="str">
        <f t="array" ref="I1172">INDEX('Current 2025 Points'!$F$11:$F$77,MATCH(1,MMULT(--('Current 2025 Points'!$G$11:$N$17=D1172),TRANSPOSE(COLUMN('Current 2025 Points'!$G$11:$N$17)^0)),0))</f>
        <v>#N/A</v>
      </c>
      <c r="J1172" s="58"/>
      <c r="K1172" s="58">
        <f>F1172-IFERROR(VLOOKUP(D1172,'Pre-transfer 2025 Ranking'!$D:$F,3,0),0)</f>
        <v>10</v>
      </c>
      <c r="L1172">
        <f>countif('Pre-transfer 2025 Points'!$E$11:$L$17,D1172)</f>
        <v>0</v>
      </c>
      <c r="M1172" s="59">
        <f>countif('Current 2025 Points'!$G$11:$N$17,D1172)</f>
        <v>0</v>
      </c>
    </row>
    <row r="1173">
      <c r="A1173" s="13">
        <v>1172.0</v>
      </c>
      <c r="B1173" s="13">
        <v>1246.0</v>
      </c>
      <c r="C1173" s="14" t="s">
        <v>124</v>
      </c>
      <c r="D1173" s="14" t="s">
        <v>2289</v>
      </c>
      <c r="E1173" s="14" t="s">
        <v>4835</v>
      </c>
      <c r="F1173" s="15">
        <v>21.0</v>
      </c>
      <c r="I1173" t="str">
        <f t="array" ref="I1173">INDEX('Current 2025 Points'!$F$11:$F$77,MATCH(1,MMULT(--('Current 2025 Points'!$G$11:$N$17=D1173),TRANSPOSE(COLUMN('Current 2025 Points'!$G$11:$N$17)^0)),0))</f>
        <v>#N/A</v>
      </c>
      <c r="J1173" s="58"/>
      <c r="K1173" s="58">
        <f>F1173-IFERROR(VLOOKUP(D1173,'Pre-transfer 2025 Ranking'!$D:$F,3,0),0)</f>
        <v>4</v>
      </c>
      <c r="L1173">
        <f>countif('Pre-transfer 2025 Points'!$E$11:$L$17,D1173)</f>
        <v>0</v>
      </c>
      <c r="M1173" s="59">
        <f>countif('Current 2025 Points'!$G$11:$N$17,D1173)</f>
        <v>0</v>
      </c>
    </row>
    <row r="1174">
      <c r="A1174" s="13">
        <v>1173.0</v>
      </c>
      <c r="B1174" s="14"/>
      <c r="C1174" s="14" t="s">
        <v>351</v>
      </c>
      <c r="D1174" s="14" t="s">
        <v>2290</v>
      </c>
      <c r="E1174" s="14" t="s">
        <v>4541</v>
      </c>
      <c r="F1174" s="15">
        <v>21.0</v>
      </c>
      <c r="I1174" t="str">
        <f t="array" ref="I1174">INDEX('Current 2025 Points'!$F$11:$F$77,MATCH(1,MMULT(--('Current 2025 Points'!$G$11:$N$17=D1174),TRANSPOSE(COLUMN('Current 2025 Points'!$G$11:$N$17)^0)),0))</f>
        <v>#N/A</v>
      </c>
      <c r="J1174" s="58"/>
      <c r="K1174" s="58">
        <f>F1174-IFERROR(VLOOKUP(D1174,'Pre-transfer 2025 Ranking'!$D:$F,3,0),0)</f>
        <v>0</v>
      </c>
      <c r="L1174">
        <f>countif('Pre-transfer 2025 Points'!$E$11:$L$17,D1174)</f>
        <v>0</v>
      </c>
      <c r="M1174" s="59">
        <f>countif('Current 2025 Points'!$G$11:$N$17,D1174)</f>
        <v>0</v>
      </c>
    </row>
    <row r="1175">
      <c r="A1175" s="13">
        <v>1174.0</v>
      </c>
      <c r="B1175" s="13"/>
      <c r="C1175" s="14" t="s">
        <v>351</v>
      </c>
      <c r="D1175" s="14" t="s">
        <v>2291</v>
      </c>
      <c r="E1175" s="14" t="s">
        <v>4836</v>
      </c>
      <c r="F1175" s="15">
        <v>21.0</v>
      </c>
      <c r="I1175" t="str">
        <f t="array" ref="I1175">INDEX('Current 2025 Points'!$F$11:$F$77,MATCH(1,MMULT(--('Current 2025 Points'!$G$11:$N$17=D1175),TRANSPOSE(COLUMN('Current 2025 Points'!$G$11:$N$17)^0)),0))</f>
        <v>#N/A</v>
      </c>
      <c r="J1175" s="58"/>
      <c r="K1175" s="58">
        <f>F1175-IFERROR(VLOOKUP(D1175,'Pre-transfer 2025 Ranking'!$D:$F,3,0),0)</f>
        <v>11</v>
      </c>
      <c r="L1175">
        <f>countif('Pre-transfer 2025 Points'!$E$11:$L$17,D1175)</f>
        <v>0</v>
      </c>
      <c r="M1175" s="59">
        <f>countif('Current 2025 Points'!$G$11:$N$17,D1175)</f>
        <v>0</v>
      </c>
    </row>
    <row r="1176">
      <c r="A1176" s="13">
        <v>1175.0</v>
      </c>
      <c r="B1176" s="13">
        <v>2033.0</v>
      </c>
      <c r="C1176" s="14" t="s">
        <v>4837</v>
      </c>
      <c r="D1176" s="14" t="s">
        <v>1486</v>
      </c>
      <c r="E1176" s="14" t="s">
        <v>1754</v>
      </c>
      <c r="F1176" s="15">
        <v>21.0</v>
      </c>
      <c r="I1176" t="str">
        <f t="array" ref="I1176">INDEX('Current 2025 Points'!$F$11:$F$77,MATCH(1,MMULT(--('Current 2025 Points'!$G$11:$N$17=D1176),TRANSPOSE(COLUMN('Current 2025 Points'!$G$11:$N$17)^0)),0))</f>
        <v>#N/A</v>
      </c>
      <c r="J1176" s="58"/>
      <c r="K1176" s="58">
        <f>F1176-IFERROR(VLOOKUP(D1176,'Pre-transfer 2025 Ranking'!$D:$F,3,0),0)</f>
        <v>0</v>
      </c>
      <c r="L1176">
        <f>countif('Pre-transfer 2025 Points'!$E$11:$L$17,D1176)</f>
        <v>0</v>
      </c>
      <c r="M1176" s="59">
        <f>countif('Current 2025 Points'!$G$11:$N$17,D1176)</f>
        <v>0</v>
      </c>
    </row>
    <row r="1177">
      <c r="A1177" s="13">
        <v>1176.0</v>
      </c>
      <c r="B1177" s="13"/>
      <c r="C1177" s="14" t="s">
        <v>351</v>
      </c>
      <c r="D1177" s="14" t="s">
        <v>2292</v>
      </c>
      <c r="E1177" s="14"/>
      <c r="F1177" s="15">
        <v>21.0</v>
      </c>
      <c r="I1177" t="str">
        <f t="array" ref="I1177">INDEX('Current 2025 Points'!$F$11:$F$77,MATCH(1,MMULT(--('Current 2025 Points'!$G$11:$N$17=D1177),TRANSPOSE(COLUMN('Current 2025 Points'!$G$11:$N$17)^0)),0))</f>
        <v>#N/A</v>
      </c>
      <c r="J1177" s="58"/>
      <c r="K1177" s="58">
        <f>F1177-IFERROR(VLOOKUP(D1177,'Pre-transfer 2025 Ranking'!$D:$F,3,0),0)</f>
        <v>6</v>
      </c>
      <c r="L1177">
        <f>countif('Pre-transfer 2025 Points'!$E$11:$L$17,D1177)</f>
        <v>0</v>
      </c>
      <c r="M1177" s="59">
        <f>countif('Current 2025 Points'!$G$11:$N$17,D1177)</f>
        <v>0</v>
      </c>
    </row>
    <row r="1178">
      <c r="A1178" s="13">
        <v>1177.0</v>
      </c>
      <c r="B1178" s="14">
        <v>1820.0</v>
      </c>
      <c r="C1178" s="14" t="s">
        <v>4593</v>
      </c>
      <c r="D1178" s="14" t="s">
        <v>2293</v>
      </c>
      <c r="E1178" s="14" t="s">
        <v>4636</v>
      </c>
      <c r="F1178" s="15">
        <v>21.0</v>
      </c>
      <c r="I1178" t="str">
        <f t="array" ref="I1178">INDEX('Current 2025 Points'!$F$11:$F$77,MATCH(1,MMULT(--('Current 2025 Points'!$G$11:$N$17=D1178),TRANSPOSE(COLUMN('Current 2025 Points'!$G$11:$N$17)^0)),0))</f>
        <v>#N/A</v>
      </c>
      <c r="J1178" s="58"/>
      <c r="K1178" s="58">
        <f>F1178-IFERROR(VLOOKUP(D1178,'Pre-transfer 2025 Ranking'!$D:$F,3,0),0)</f>
        <v>0</v>
      </c>
      <c r="L1178">
        <f>countif('Pre-transfer 2025 Points'!$E$11:$L$17,D1178)</f>
        <v>0</v>
      </c>
      <c r="M1178" s="59">
        <f>countif('Current 2025 Points'!$G$11:$N$17,D1178)</f>
        <v>0</v>
      </c>
    </row>
    <row r="1179">
      <c r="A1179" s="13">
        <v>1178.0</v>
      </c>
      <c r="B1179" s="14"/>
      <c r="C1179" s="14" t="s">
        <v>351</v>
      </c>
      <c r="D1179" s="14" t="s">
        <v>2294</v>
      </c>
      <c r="E1179" s="14" t="s">
        <v>4643</v>
      </c>
      <c r="F1179" s="15">
        <v>21.0</v>
      </c>
      <c r="I1179" t="str">
        <f t="array" ref="I1179">INDEX('Current 2025 Points'!$F$11:$F$77,MATCH(1,MMULT(--('Current 2025 Points'!$G$11:$N$17=D1179),TRANSPOSE(COLUMN('Current 2025 Points'!$G$11:$N$17)^0)),0))</f>
        <v>#N/A</v>
      </c>
      <c r="J1179" s="58"/>
      <c r="K1179" s="58">
        <f>F1179-IFERROR(VLOOKUP(D1179,'Pre-transfer 2025 Ranking'!$D:$F,3,0),0)</f>
        <v>0</v>
      </c>
      <c r="L1179">
        <f>countif('Pre-transfer 2025 Points'!$E$11:$L$17,D1179)</f>
        <v>0</v>
      </c>
      <c r="M1179" s="59">
        <f>countif('Current 2025 Points'!$G$11:$N$17,D1179)</f>
        <v>0</v>
      </c>
    </row>
    <row r="1180">
      <c r="A1180" s="13">
        <v>1179.0</v>
      </c>
      <c r="B1180" s="13"/>
      <c r="C1180" s="14" t="s">
        <v>351</v>
      </c>
      <c r="D1180" s="14" t="s">
        <v>765</v>
      </c>
      <c r="E1180" s="14" t="s">
        <v>515</v>
      </c>
      <c r="F1180" s="15">
        <v>21.0</v>
      </c>
      <c r="I1180" t="str">
        <f t="array" ref="I1180">INDEX('Current 2025 Points'!$F$11:$F$77,MATCH(1,MMULT(--('Current 2025 Points'!$G$11:$N$17=D1180),TRANSPOSE(COLUMN('Current 2025 Points'!$G$11:$N$17)^0)),0))</f>
        <v>#N/A</v>
      </c>
      <c r="J1180" s="58"/>
      <c r="K1180" s="58">
        <f>F1180-IFERROR(VLOOKUP(D1180,'Pre-transfer 2025 Ranking'!$D:$F,3,0),0)</f>
        <v>4</v>
      </c>
      <c r="L1180">
        <f>countif('Pre-transfer 2025 Points'!$E$11:$L$17,D1180)</f>
        <v>0</v>
      </c>
      <c r="M1180" s="59">
        <f>countif('Current 2025 Points'!$G$11:$N$17,D1180)</f>
        <v>0</v>
      </c>
    </row>
    <row r="1181">
      <c r="A1181" s="13">
        <v>1180.0</v>
      </c>
      <c r="B1181" s="13"/>
      <c r="C1181" s="14" t="s">
        <v>351</v>
      </c>
      <c r="D1181" s="14" t="s">
        <v>2295</v>
      </c>
      <c r="E1181" s="14"/>
      <c r="F1181" s="15">
        <v>21.0</v>
      </c>
      <c r="I1181" t="str">
        <f t="array" ref="I1181">INDEX('Current 2025 Points'!$F$11:$F$77,MATCH(1,MMULT(--('Current 2025 Points'!$G$11:$N$17=D1181),TRANSPOSE(COLUMN('Current 2025 Points'!$G$11:$N$17)^0)),0))</f>
        <v>#N/A</v>
      </c>
      <c r="J1181" s="58"/>
      <c r="K1181" s="58">
        <f>F1181-IFERROR(VLOOKUP(D1181,'Pre-transfer 2025 Ranking'!$D:$F,3,0),0)</f>
        <v>0</v>
      </c>
      <c r="L1181">
        <f>countif('Pre-transfer 2025 Points'!$E$11:$L$17,D1181)</f>
        <v>0</v>
      </c>
      <c r="M1181" s="59">
        <f>countif('Current 2025 Points'!$G$11:$N$17,D1181)</f>
        <v>0</v>
      </c>
    </row>
    <row r="1182">
      <c r="A1182" s="13">
        <v>1181.0</v>
      </c>
      <c r="B1182" s="13">
        <v>2357.0</v>
      </c>
      <c r="C1182" s="14" t="s">
        <v>4838</v>
      </c>
      <c r="D1182" s="14" t="s">
        <v>867</v>
      </c>
      <c r="E1182" s="14" t="s">
        <v>868</v>
      </c>
      <c r="F1182" s="15">
        <v>21.0</v>
      </c>
      <c r="I1182" t="str">
        <f t="array" ref="I1182">INDEX('Current 2025 Points'!$F$11:$F$77,MATCH(1,MMULT(--('Current 2025 Points'!$G$11:$N$17=D1182),TRANSPOSE(COLUMN('Current 2025 Points'!$G$11:$N$17)^0)),0))</f>
        <v>#N/A</v>
      </c>
      <c r="J1182" s="58"/>
      <c r="K1182" s="58">
        <f>F1182-IFERROR(VLOOKUP(D1182,'Pre-transfer 2025 Ranking'!$D:$F,3,0),0)</f>
        <v>6</v>
      </c>
      <c r="L1182">
        <f>countif('Pre-transfer 2025 Points'!$E$11:$L$17,D1182)</f>
        <v>0</v>
      </c>
      <c r="M1182" s="59">
        <f>countif('Current 2025 Points'!$G$11:$N$17,D1182)</f>
        <v>0</v>
      </c>
    </row>
    <row r="1183">
      <c r="A1183" s="13">
        <v>1182.0</v>
      </c>
      <c r="B1183" s="13">
        <v>1130.0</v>
      </c>
      <c r="C1183" s="14" t="s">
        <v>4370</v>
      </c>
      <c r="D1183" s="14" t="s">
        <v>2296</v>
      </c>
      <c r="E1183" s="14" t="s">
        <v>1301</v>
      </c>
      <c r="F1183" s="15">
        <v>21.0</v>
      </c>
      <c r="I1183" t="str">
        <f t="array" ref="I1183">INDEX('Current 2025 Points'!$F$11:$F$77,MATCH(1,MMULT(--('Current 2025 Points'!$G$11:$N$17=D1183),TRANSPOSE(COLUMN('Current 2025 Points'!$G$11:$N$17)^0)),0))</f>
        <v>#N/A</v>
      </c>
      <c r="J1183" s="58"/>
      <c r="K1183" s="58">
        <f>F1183-IFERROR(VLOOKUP(D1183,'Pre-transfer 2025 Ranking'!$D:$F,3,0),0)</f>
        <v>6</v>
      </c>
      <c r="L1183">
        <f>countif('Pre-transfer 2025 Points'!$E$11:$L$17,D1183)</f>
        <v>0</v>
      </c>
      <c r="M1183" s="59">
        <f>countif('Current 2025 Points'!$G$11:$N$17,D1183)</f>
        <v>0</v>
      </c>
    </row>
    <row r="1184">
      <c r="A1184" s="13">
        <v>1183.0</v>
      </c>
      <c r="B1184" s="13"/>
      <c r="C1184" s="14" t="s">
        <v>351</v>
      </c>
      <c r="D1184" s="14" t="s">
        <v>2297</v>
      </c>
      <c r="E1184" s="14" t="s">
        <v>608</v>
      </c>
      <c r="F1184" s="15">
        <v>21.0</v>
      </c>
      <c r="I1184" t="str">
        <f t="array" ref="I1184">INDEX('Current 2025 Points'!$F$11:$F$77,MATCH(1,MMULT(--('Current 2025 Points'!$G$11:$N$17=D1184),TRANSPOSE(COLUMN('Current 2025 Points'!$G$11:$N$17)^0)),0))</f>
        <v>#N/A</v>
      </c>
      <c r="J1184" s="58"/>
      <c r="K1184" s="58">
        <f>F1184-IFERROR(VLOOKUP(D1184,'Pre-transfer 2025 Ranking'!$D:$F,3,0),0)</f>
        <v>6</v>
      </c>
      <c r="L1184">
        <f>countif('Pre-transfer 2025 Points'!$E$11:$L$17,D1184)</f>
        <v>0</v>
      </c>
      <c r="M1184" s="59">
        <f>countif('Current 2025 Points'!$G$11:$N$17,D1184)</f>
        <v>0</v>
      </c>
    </row>
    <row r="1185">
      <c r="A1185" s="13">
        <v>1184.0</v>
      </c>
      <c r="B1185" s="13">
        <v>1045.0</v>
      </c>
      <c r="C1185" s="14" t="s">
        <v>4839</v>
      </c>
      <c r="D1185" s="14" t="s">
        <v>1335</v>
      </c>
      <c r="E1185" s="14" t="s">
        <v>4314</v>
      </c>
      <c r="F1185" s="15">
        <v>21.0</v>
      </c>
      <c r="I1185" t="str">
        <f t="array" ref="I1185">INDEX('Current 2025 Points'!$F$11:$F$77,MATCH(1,MMULT(--('Current 2025 Points'!$G$11:$N$17=D1185),TRANSPOSE(COLUMN('Current 2025 Points'!$G$11:$N$17)^0)),0))</f>
        <v>#N/A</v>
      </c>
      <c r="J1185" s="58"/>
      <c r="K1185" s="58">
        <f>F1185-IFERROR(VLOOKUP(D1185,'Pre-transfer 2025 Ranking'!$D:$F,3,0),0)</f>
        <v>21</v>
      </c>
      <c r="L1185">
        <f>countif('Pre-transfer 2025 Points'!$E$11:$L$17,D1185)</f>
        <v>0</v>
      </c>
      <c r="M1185" s="59">
        <f>countif('Current 2025 Points'!$G$11:$N$17,D1185)</f>
        <v>0</v>
      </c>
    </row>
    <row r="1186">
      <c r="A1186" s="13">
        <v>1185.0</v>
      </c>
      <c r="B1186" s="13"/>
      <c r="C1186" s="14" t="s">
        <v>351</v>
      </c>
      <c r="D1186" s="14" t="s">
        <v>2298</v>
      </c>
      <c r="E1186" s="14" t="s">
        <v>4840</v>
      </c>
      <c r="F1186" s="15">
        <v>21.0</v>
      </c>
      <c r="I1186" t="str">
        <f t="array" ref="I1186">INDEX('Current 2025 Points'!$F$11:$F$77,MATCH(1,MMULT(--('Current 2025 Points'!$G$11:$N$17=D1186),TRANSPOSE(COLUMN('Current 2025 Points'!$G$11:$N$17)^0)),0))</f>
        <v>#N/A</v>
      </c>
      <c r="J1186" s="58"/>
      <c r="K1186" s="58">
        <f>F1186-IFERROR(VLOOKUP(D1186,'Pre-transfer 2025 Ranking'!$D:$F,3,0),0)</f>
        <v>21</v>
      </c>
      <c r="L1186">
        <f>countif('Pre-transfer 2025 Points'!$E$11:$L$17,D1186)</f>
        <v>0</v>
      </c>
      <c r="M1186" s="59">
        <f>countif('Current 2025 Points'!$G$11:$N$17,D1186)</f>
        <v>0</v>
      </c>
    </row>
    <row r="1187">
      <c r="A1187" s="13">
        <v>1186.0</v>
      </c>
      <c r="B1187" s="14">
        <v>2182.0</v>
      </c>
      <c r="C1187" s="14" t="s">
        <v>1769</v>
      </c>
      <c r="D1187" s="14" t="s">
        <v>635</v>
      </c>
      <c r="E1187" s="14"/>
      <c r="F1187" s="15">
        <v>20.0</v>
      </c>
      <c r="I1187" t="str">
        <f t="array" ref="I1187">INDEX('Current 2025 Points'!$F$11:$F$77,MATCH(1,MMULT(--('Current 2025 Points'!$G$11:$N$17=D1187),TRANSPOSE(COLUMN('Current 2025 Points'!$G$11:$N$17)^0)),0))</f>
        <v>#N/A</v>
      </c>
      <c r="J1187" s="58"/>
      <c r="K1187" s="58">
        <f>F1187-IFERROR(VLOOKUP(D1187,'Pre-transfer 2025 Ranking'!$D:$F,3,0),0)</f>
        <v>0</v>
      </c>
      <c r="L1187">
        <f>countif('Pre-transfer 2025 Points'!$E$11:$L$17,D1187)</f>
        <v>0</v>
      </c>
      <c r="M1187" s="59">
        <f>countif('Current 2025 Points'!$G$11:$N$17,D1187)</f>
        <v>0</v>
      </c>
    </row>
    <row r="1188">
      <c r="A1188" s="13">
        <v>1187.0</v>
      </c>
      <c r="B1188" s="14">
        <v>889.0</v>
      </c>
      <c r="C1188" s="14" t="s">
        <v>1077</v>
      </c>
      <c r="D1188" s="14" t="s">
        <v>1294</v>
      </c>
      <c r="E1188" s="14" t="s">
        <v>4375</v>
      </c>
      <c r="F1188" s="15">
        <v>20.0</v>
      </c>
      <c r="I1188" t="str">
        <f t="array" ref="I1188">INDEX('Current 2025 Points'!$F$11:$F$77,MATCH(1,MMULT(--('Current 2025 Points'!$G$11:$N$17=D1188),TRANSPOSE(COLUMN('Current 2025 Points'!$G$11:$N$17)^0)),0))</f>
        <v>#N/A</v>
      </c>
      <c r="J1188" s="58"/>
      <c r="K1188" s="58">
        <f>F1188-IFERROR(VLOOKUP(D1188,'Pre-transfer 2025 Ranking'!$D:$F,3,0),0)</f>
        <v>0</v>
      </c>
      <c r="L1188">
        <f>countif('Pre-transfer 2025 Points'!$E$11:$L$17,D1188)</f>
        <v>0</v>
      </c>
      <c r="M1188" s="59">
        <f>countif('Current 2025 Points'!$G$11:$N$17,D1188)</f>
        <v>0</v>
      </c>
    </row>
    <row r="1189">
      <c r="A1189" s="13">
        <v>1188.0</v>
      </c>
      <c r="B1189" s="13">
        <v>1748.0</v>
      </c>
      <c r="C1189" s="14" t="s">
        <v>4841</v>
      </c>
      <c r="D1189" s="14" t="s">
        <v>802</v>
      </c>
      <c r="E1189" s="14" t="s">
        <v>745</v>
      </c>
      <c r="F1189" s="15">
        <v>20.0</v>
      </c>
      <c r="I1189" t="str">
        <f t="array" ref="I1189">INDEX('Current 2025 Points'!$F$11:$F$77,MATCH(1,MMULT(--('Current 2025 Points'!$G$11:$N$17=D1189),TRANSPOSE(COLUMN('Current 2025 Points'!$G$11:$N$17)^0)),0))</f>
        <v>#N/A</v>
      </c>
      <c r="J1189" s="58"/>
      <c r="K1189" s="58">
        <f>F1189-IFERROR(VLOOKUP(D1189,'Pre-transfer 2025 Ranking'!$D:$F,3,0),0)</f>
        <v>0</v>
      </c>
      <c r="L1189">
        <f>countif('Pre-transfer 2025 Points'!$E$11:$L$17,D1189)</f>
        <v>0</v>
      </c>
      <c r="M1189" s="59">
        <f>countif('Current 2025 Points'!$G$11:$N$17,D1189)</f>
        <v>0</v>
      </c>
    </row>
    <row r="1190">
      <c r="A1190" s="13">
        <v>1189.0</v>
      </c>
      <c r="B1190" s="13"/>
      <c r="C1190" s="14" t="s">
        <v>351</v>
      </c>
      <c r="D1190" s="14" t="s">
        <v>2299</v>
      </c>
      <c r="E1190" s="14" t="s">
        <v>1725</v>
      </c>
      <c r="F1190" s="15">
        <v>20.0</v>
      </c>
      <c r="I1190" t="str">
        <f t="array" ref="I1190">INDEX('Current 2025 Points'!$F$11:$F$77,MATCH(1,MMULT(--('Current 2025 Points'!$G$11:$N$17=D1190),TRANSPOSE(COLUMN('Current 2025 Points'!$G$11:$N$17)^0)),0))</f>
        <v>#N/A</v>
      </c>
      <c r="J1190" s="58"/>
      <c r="K1190" s="58">
        <f>F1190-IFERROR(VLOOKUP(D1190,'Pre-transfer 2025 Ranking'!$D:$F,3,0),0)</f>
        <v>0</v>
      </c>
      <c r="L1190">
        <f>countif('Pre-transfer 2025 Points'!$E$11:$L$17,D1190)</f>
        <v>0</v>
      </c>
      <c r="M1190" s="59">
        <f>countif('Current 2025 Points'!$G$11:$N$17,D1190)</f>
        <v>0</v>
      </c>
    </row>
    <row r="1191">
      <c r="A1191" s="13">
        <v>1190.0</v>
      </c>
      <c r="B1191" s="13">
        <v>703.0</v>
      </c>
      <c r="C1191" s="14" t="s">
        <v>4829</v>
      </c>
      <c r="D1191" s="14" t="s">
        <v>2300</v>
      </c>
      <c r="E1191" s="14" t="s">
        <v>4703</v>
      </c>
      <c r="F1191" s="15">
        <v>20.0</v>
      </c>
      <c r="I1191" t="str">
        <f t="array" ref="I1191">INDEX('Current 2025 Points'!$F$11:$F$77,MATCH(1,MMULT(--('Current 2025 Points'!$G$11:$N$17=D1191),TRANSPOSE(COLUMN('Current 2025 Points'!$G$11:$N$17)^0)),0))</f>
        <v>#N/A</v>
      </c>
      <c r="J1191" s="58"/>
      <c r="K1191" s="58">
        <f>F1191-IFERROR(VLOOKUP(D1191,'Pre-transfer 2025 Ranking'!$D:$F,3,0),0)</f>
        <v>0</v>
      </c>
      <c r="L1191">
        <f>countif('Pre-transfer 2025 Points'!$E$11:$L$17,D1191)</f>
        <v>0</v>
      </c>
      <c r="M1191" s="59">
        <f>countif('Current 2025 Points'!$G$11:$N$17,D1191)</f>
        <v>0</v>
      </c>
    </row>
    <row r="1192">
      <c r="A1192" s="13">
        <v>1191.0</v>
      </c>
      <c r="B1192" s="13">
        <v>1317.0</v>
      </c>
      <c r="C1192" s="14" t="s">
        <v>871</v>
      </c>
      <c r="D1192" s="14" t="s">
        <v>2301</v>
      </c>
      <c r="E1192" s="14" t="s">
        <v>4338</v>
      </c>
      <c r="F1192" s="15">
        <v>20.0</v>
      </c>
      <c r="I1192" t="str">
        <f t="array" ref="I1192">INDEX('Current 2025 Points'!$F$11:$F$77,MATCH(1,MMULT(--('Current 2025 Points'!$G$11:$N$17=D1192),TRANSPOSE(COLUMN('Current 2025 Points'!$G$11:$N$17)^0)),0))</f>
        <v>#N/A</v>
      </c>
      <c r="J1192" s="58"/>
      <c r="K1192" s="58">
        <f>F1192-IFERROR(VLOOKUP(D1192,'Pre-transfer 2025 Ranking'!$D:$F,3,0),0)</f>
        <v>0</v>
      </c>
      <c r="L1192">
        <f>countif('Pre-transfer 2025 Points'!$E$11:$L$17,D1192)</f>
        <v>0</v>
      </c>
      <c r="M1192" s="59">
        <f>countif('Current 2025 Points'!$G$11:$N$17,D1192)</f>
        <v>0</v>
      </c>
    </row>
    <row r="1193">
      <c r="A1193" s="13">
        <v>1192.0</v>
      </c>
      <c r="B1193" s="13">
        <v>729.0</v>
      </c>
      <c r="C1193" s="14" t="s">
        <v>4842</v>
      </c>
      <c r="D1193" s="14" t="s">
        <v>2302</v>
      </c>
      <c r="E1193" s="14" t="s">
        <v>465</v>
      </c>
      <c r="F1193" s="15">
        <v>20.0</v>
      </c>
      <c r="I1193" t="str">
        <f t="array" ref="I1193">INDEX('Current 2025 Points'!$F$11:$F$77,MATCH(1,MMULT(--('Current 2025 Points'!$G$11:$N$17=D1193),TRANSPOSE(COLUMN('Current 2025 Points'!$G$11:$N$17)^0)),0))</f>
        <v>#N/A</v>
      </c>
      <c r="J1193" s="58"/>
      <c r="K1193" s="58">
        <f>F1193-IFERROR(VLOOKUP(D1193,'Pre-transfer 2025 Ranking'!$D:$F,3,0),0)</f>
        <v>5</v>
      </c>
      <c r="L1193">
        <f>countif('Pre-transfer 2025 Points'!$E$11:$L$17,D1193)</f>
        <v>0</v>
      </c>
      <c r="M1193" s="59">
        <f>countif('Current 2025 Points'!$G$11:$N$17,D1193)</f>
        <v>0</v>
      </c>
    </row>
    <row r="1194">
      <c r="A1194" s="13">
        <v>1193.0</v>
      </c>
      <c r="B1194" s="13">
        <v>695.0</v>
      </c>
      <c r="C1194" s="14" t="s">
        <v>1667</v>
      </c>
      <c r="D1194" s="14" t="s">
        <v>709</v>
      </c>
      <c r="E1194" s="14" t="s">
        <v>143</v>
      </c>
      <c r="F1194" s="15">
        <v>20.0</v>
      </c>
      <c r="I1194" t="str">
        <f t="array" ref="I1194">INDEX('Current 2025 Points'!$F$11:$F$77,MATCH(1,MMULT(--('Current 2025 Points'!$G$11:$N$17=D1194),TRANSPOSE(COLUMN('Current 2025 Points'!$G$11:$N$17)^0)),0))</f>
        <v>#N/A</v>
      </c>
      <c r="J1194" s="58"/>
      <c r="K1194" s="58">
        <f>F1194-IFERROR(VLOOKUP(D1194,'Pre-transfer 2025 Ranking'!$D:$F,3,0),0)</f>
        <v>10</v>
      </c>
      <c r="L1194">
        <f>countif('Pre-transfer 2025 Points'!$E$11:$L$17,D1194)</f>
        <v>0</v>
      </c>
      <c r="M1194" s="59">
        <f>countif('Current 2025 Points'!$G$11:$N$17,D1194)</f>
        <v>0</v>
      </c>
    </row>
    <row r="1195">
      <c r="A1195" s="13">
        <v>1194.0</v>
      </c>
      <c r="B1195" s="13"/>
      <c r="C1195" s="14" t="s">
        <v>351</v>
      </c>
      <c r="D1195" s="14" t="s">
        <v>2303</v>
      </c>
      <c r="E1195" s="14" t="s">
        <v>465</v>
      </c>
      <c r="F1195" s="15">
        <v>20.0</v>
      </c>
      <c r="I1195" t="str">
        <f t="array" ref="I1195">INDEX('Current 2025 Points'!$F$11:$F$77,MATCH(1,MMULT(--('Current 2025 Points'!$G$11:$N$17=D1195),TRANSPOSE(COLUMN('Current 2025 Points'!$G$11:$N$17)^0)),0))</f>
        <v>#N/A</v>
      </c>
      <c r="J1195" s="58"/>
      <c r="K1195" s="58">
        <f>F1195-IFERROR(VLOOKUP(D1195,'Pre-transfer 2025 Ranking'!$D:$F,3,0),0)</f>
        <v>0</v>
      </c>
      <c r="L1195">
        <f>countif('Pre-transfer 2025 Points'!$E$11:$L$17,D1195)</f>
        <v>0</v>
      </c>
      <c r="M1195" s="59">
        <f>countif('Current 2025 Points'!$G$11:$N$17,D1195)</f>
        <v>0</v>
      </c>
    </row>
    <row r="1196">
      <c r="A1196" s="13">
        <v>1195.0</v>
      </c>
      <c r="B1196" s="13"/>
      <c r="C1196" s="14" t="s">
        <v>351</v>
      </c>
      <c r="D1196" s="14" t="s">
        <v>2304</v>
      </c>
      <c r="E1196" s="14" t="s">
        <v>720</v>
      </c>
      <c r="F1196" s="15">
        <v>20.0</v>
      </c>
      <c r="I1196" t="str">
        <f t="array" ref="I1196">INDEX('Current 2025 Points'!$F$11:$F$77,MATCH(1,MMULT(--('Current 2025 Points'!$G$11:$N$17=D1196),TRANSPOSE(COLUMN('Current 2025 Points'!$G$11:$N$17)^0)),0))</f>
        <v>#N/A</v>
      </c>
      <c r="J1196" s="58"/>
      <c r="K1196" s="58">
        <f>F1196-IFERROR(VLOOKUP(D1196,'Pre-transfer 2025 Ranking'!$D:$F,3,0),0)</f>
        <v>8</v>
      </c>
      <c r="L1196">
        <f>countif('Pre-transfer 2025 Points'!$E$11:$L$17,D1196)</f>
        <v>0</v>
      </c>
      <c r="M1196" s="59">
        <f>countif('Current 2025 Points'!$G$11:$N$17,D1196)</f>
        <v>0</v>
      </c>
    </row>
    <row r="1197">
      <c r="A1197" s="13">
        <v>1196.0</v>
      </c>
      <c r="B1197" s="13">
        <v>832.0</v>
      </c>
      <c r="C1197" s="14" t="s">
        <v>4843</v>
      </c>
      <c r="D1197" s="14" t="s">
        <v>1587</v>
      </c>
      <c r="E1197" s="14" t="s">
        <v>115</v>
      </c>
      <c r="F1197" s="15">
        <v>20.0</v>
      </c>
      <c r="I1197" t="str">
        <f t="array" ref="I1197">INDEX('Current 2025 Points'!$F$11:$F$77,MATCH(1,MMULT(--('Current 2025 Points'!$G$11:$N$17=D1197),TRANSPOSE(COLUMN('Current 2025 Points'!$G$11:$N$17)^0)),0))</f>
        <v>#N/A</v>
      </c>
      <c r="J1197" s="58"/>
      <c r="K1197" s="58">
        <f>F1197-IFERROR(VLOOKUP(D1197,'Pre-transfer 2025 Ranking'!$D:$F,3,0),0)</f>
        <v>0</v>
      </c>
      <c r="L1197">
        <f>countif('Pre-transfer 2025 Points'!$E$11:$L$17,D1197)</f>
        <v>0</v>
      </c>
      <c r="M1197" s="59">
        <f>countif('Current 2025 Points'!$G$11:$N$17,D1197)</f>
        <v>0</v>
      </c>
    </row>
    <row r="1198">
      <c r="A1198" s="13">
        <v>1197.0</v>
      </c>
      <c r="B1198" s="14">
        <v>1865.0</v>
      </c>
      <c r="C1198" s="14" t="s">
        <v>4844</v>
      </c>
      <c r="D1198" s="14" t="s">
        <v>2305</v>
      </c>
      <c r="E1198" s="14" t="s">
        <v>1754</v>
      </c>
      <c r="F1198" s="15">
        <v>20.0</v>
      </c>
      <c r="I1198" t="str">
        <f t="array" ref="I1198">INDEX('Current 2025 Points'!$F$11:$F$77,MATCH(1,MMULT(--('Current 2025 Points'!$G$11:$N$17=D1198),TRANSPOSE(COLUMN('Current 2025 Points'!$G$11:$N$17)^0)),0))</f>
        <v>#N/A</v>
      </c>
      <c r="J1198" s="58"/>
      <c r="K1198" s="58">
        <f>F1198-IFERROR(VLOOKUP(D1198,'Pre-transfer 2025 Ranking'!$D:$F,3,0),0)</f>
        <v>4</v>
      </c>
      <c r="L1198">
        <f>countif('Pre-transfer 2025 Points'!$E$11:$L$17,D1198)</f>
        <v>0</v>
      </c>
      <c r="M1198" s="59">
        <f>countif('Current 2025 Points'!$G$11:$N$17,D1198)</f>
        <v>0</v>
      </c>
    </row>
    <row r="1199">
      <c r="A1199" s="13">
        <v>1198.0</v>
      </c>
      <c r="B1199" s="13">
        <v>1559.0</v>
      </c>
      <c r="C1199" s="14" t="s">
        <v>4537</v>
      </c>
      <c r="D1199" s="14" t="s">
        <v>963</v>
      </c>
      <c r="E1199" s="14" t="s">
        <v>775</v>
      </c>
      <c r="F1199" s="15">
        <v>20.0</v>
      </c>
      <c r="I1199" t="str">
        <f t="array" ref="I1199">INDEX('Current 2025 Points'!$F$11:$F$77,MATCH(1,MMULT(--('Current 2025 Points'!$G$11:$N$17=D1199),TRANSPOSE(COLUMN('Current 2025 Points'!$G$11:$N$17)^0)),0))</f>
        <v>#N/A</v>
      </c>
      <c r="J1199" s="58"/>
      <c r="K1199" s="58">
        <f>F1199-IFERROR(VLOOKUP(D1199,'Pre-transfer 2025 Ranking'!$D:$F,3,0),0)</f>
        <v>12</v>
      </c>
      <c r="L1199">
        <f>countif('Pre-transfer 2025 Points'!$E$11:$L$17,D1199)</f>
        <v>0</v>
      </c>
      <c r="M1199" s="59">
        <f>countif('Current 2025 Points'!$G$11:$N$17,D1199)</f>
        <v>0</v>
      </c>
    </row>
    <row r="1200">
      <c r="A1200" s="13">
        <v>1199.0</v>
      </c>
      <c r="B1200" s="14">
        <v>1383.0</v>
      </c>
      <c r="C1200" s="14" t="s">
        <v>144</v>
      </c>
      <c r="D1200" s="14" t="s">
        <v>1411</v>
      </c>
      <c r="E1200" s="14" t="s">
        <v>329</v>
      </c>
      <c r="F1200" s="15">
        <v>20.0</v>
      </c>
      <c r="I1200" t="str">
        <f t="array" ref="I1200">INDEX('Current 2025 Points'!$F$11:$F$77,MATCH(1,MMULT(--('Current 2025 Points'!$G$11:$N$17=D1200),TRANSPOSE(COLUMN('Current 2025 Points'!$G$11:$N$17)^0)),0))</f>
        <v>#N/A</v>
      </c>
      <c r="J1200" s="58"/>
      <c r="K1200" s="58">
        <f>F1200-IFERROR(VLOOKUP(D1200,'Pre-transfer 2025 Ranking'!$D:$F,3,0),0)</f>
        <v>0</v>
      </c>
      <c r="L1200">
        <f>countif('Pre-transfer 2025 Points'!$E$11:$L$17,D1200)</f>
        <v>0</v>
      </c>
      <c r="M1200" s="59">
        <f>countif('Current 2025 Points'!$G$11:$N$17,D1200)</f>
        <v>0</v>
      </c>
    </row>
    <row r="1201">
      <c r="A1201" s="13">
        <v>1200.0</v>
      </c>
      <c r="B1201" s="14">
        <v>1047.0</v>
      </c>
      <c r="C1201" s="14" t="s">
        <v>835</v>
      </c>
      <c r="D1201" s="14" t="s">
        <v>2306</v>
      </c>
      <c r="E1201" s="14" t="s">
        <v>143</v>
      </c>
      <c r="F1201" s="15">
        <v>20.0</v>
      </c>
      <c r="I1201" t="str">
        <f t="array" ref="I1201">INDEX('Current 2025 Points'!$F$11:$F$77,MATCH(1,MMULT(--('Current 2025 Points'!$G$11:$N$17=D1201),TRANSPOSE(COLUMN('Current 2025 Points'!$G$11:$N$17)^0)),0))</f>
        <v>#N/A</v>
      </c>
      <c r="J1201" s="58"/>
      <c r="K1201" s="58">
        <f>F1201-IFERROR(VLOOKUP(D1201,'Pre-transfer 2025 Ranking'!$D:$F,3,0),0)</f>
        <v>10</v>
      </c>
      <c r="L1201">
        <f>countif('Pre-transfer 2025 Points'!$E$11:$L$17,D1201)</f>
        <v>0</v>
      </c>
      <c r="M1201" s="59">
        <f>countif('Current 2025 Points'!$G$11:$N$17,D1201)</f>
        <v>0</v>
      </c>
    </row>
    <row r="1202">
      <c r="A1202" s="13">
        <v>1201.0</v>
      </c>
      <c r="B1202" s="13">
        <v>565.0</v>
      </c>
      <c r="C1202" s="14" t="s">
        <v>1370</v>
      </c>
      <c r="D1202" s="14" t="s">
        <v>2307</v>
      </c>
      <c r="E1202" s="14" t="s">
        <v>93</v>
      </c>
      <c r="F1202" s="15">
        <v>20.0</v>
      </c>
      <c r="I1202" t="str">
        <f t="array" ref="I1202">INDEX('Current 2025 Points'!$F$11:$F$77,MATCH(1,MMULT(--('Current 2025 Points'!$G$11:$N$17=D1202),TRANSPOSE(COLUMN('Current 2025 Points'!$G$11:$N$17)^0)),0))</f>
        <v>#N/A</v>
      </c>
      <c r="J1202" s="58"/>
      <c r="K1202" s="58">
        <f>F1202-IFERROR(VLOOKUP(D1202,'Pre-transfer 2025 Ranking'!$D:$F,3,0),0)</f>
        <v>10</v>
      </c>
      <c r="L1202">
        <f>countif('Pre-transfer 2025 Points'!$E$11:$L$17,D1202)</f>
        <v>0</v>
      </c>
      <c r="M1202" s="59">
        <f>countif('Current 2025 Points'!$G$11:$N$17,D1202)</f>
        <v>0</v>
      </c>
    </row>
    <row r="1203">
      <c r="A1203" s="13">
        <v>1202.0</v>
      </c>
      <c r="B1203" s="13">
        <v>1539.0</v>
      </c>
      <c r="C1203" s="14" t="s">
        <v>4845</v>
      </c>
      <c r="D1203" s="14" t="s">
        <v>2308</v>
      </c>
      <c r="E1203" s="14" t="s">
        <v>4804</v>
      </c>
      <c r="F1203" s="15">
        <v>20.0</v>
      </c>
      <c r="I1203" t="str">
        <f t="array" ref="I1203">INDEX('Current 2025 Points'!$F$11:$F$77,MATCH(1,MMULT(--('Current 2025 Points'!$G$11:$N$17=D1203),TRANSPOSE(COLUMN('Current 2025 Points'!$G$11:$N$17)^0)),0))</f>
        <v>#N/A</v>
      </c>
      <c r="J1203" s="58"/>
      <c r="K1203" s="58">
        <f>F1203-IFERROR(VLOOKUP(D1203,'Pre-transfer 2025 Ranking'!$D:$F,3,0),0)</f>
        <v>7</v>
      </c>
      <c r="L1203">
        <f>countif('Pre-transfer 2025 Points'!$E$11:$L$17,D1203)</f>
        <v>0</v>
      </c>
      <c r="M1203" s="59">
        <f>countif('Current 2025 Points'!$G$11:$N$17,D1203)</f>
        <v>0</v>
      </c>
    </row>
    <row r="1204">
      <c r="A1204" s="13">
        <v>1203.0</v>
      </c>
      <c r="B1204" s="13">
        <v>1986.0</v>
      </c>
      <c r="C1204" s="14" t="s">
        <v>1681</v>
      </c>
      <c r="D1204" s="14" t="s">
        <v>1702</v>
      </c>
      <c r="E1204" s="14" t="s">
        <v>998</v>
      </c>
      <c r="F1204" s="15">
        <v>20.0</v>
      </c>
      <c r="I1204" t="str">
        <f t="array" ref="I1204">INDEX('Current 2025 Points'!$F$11:$F$77,MATCH(1,MMULT(--('Current 2025 Points'!$G$11:$N$17=D1204),TRANSPOSE(COLUMN('Current 2025 Points'!$G$11:$N$17)^0)),0))</f>
        <v>#N/A</v>
      </c>
      <c r="J1204" s="58"/>
      <c r="K1204" s="58">
        <f>F1204-IFERROR(VLOOKUP(D1204,'Pre-transfer 2025 Ranking'!$D:$F,3,0),0)</f>
        <v>3</v>
      </c>
      <c r="L1204">
        <f>countif('Pre-transfer 2025 Points'!$E$11:$L$17,D1204)</f>
        <v>0</v>
      </c>
      <c r="M1204" s="59">
        <f>countif('Current 2025 Points'!$G$11:$N$17,D1204)</f>
        <v>0</v>
      </c>
    </row>
    <row r="1205">
      <c r="A1205" s="13">
        <v>1204.0</v>
      </c>
      <c r="B1205" s="14"/>
      <c r="C1205" s="14" t="s">
        <v>351</v>
      </c>
      <c r="D1205" s="14" t="s">
        <v>1747</v>
      </c>
      <c r="E1205" s="14" t="s">
        <v>775</v>
      </c>
      <c r="F1205" s="15">
        <v>20.0</v>
      </c>
      <c r="I1205" t="str">
        <f t="array" ref="I1205">INDEX('Current 2025 Points'!$F$11:$F$77,MATCH(1,MMULT(--('Current 2025 Points'!$G$11:$N$17=D1205),TRANSPOSE(COLUMN('Current 2025 Points'!$G$11:$N$17)^0)),0))</f>
        <v>#N/A</v>
      </c>
      <c r="J1205" s="58"/>
      <c r="K1205" s="58">
        <f>F1205-IFERROR(VLOOKUP(D1205,'Pre-transfer 2025 Ranking'!$D:$F,3,0),0)</f>
        <v>8</v>
      </c>
      <c r="L1205">
        <f>countif('Pre-transfer 2025 Points'!$E$11:$L$17,D1205)</f>
        <v>0</v>
      </c>
      <c r="M1205" s="59">
        <f>countif('Current 2025 Points'!$G$11:$N$17,D1205)</f>
        <v>0</v>
      </c>
    </row>
    <row r="1206">
      <c r="A1206" s="13">
        <v>1205.0</v>
      </c>
      <c r="B1206" s="13"/>
      <c r="C1206" s="14" t="s">
        <v>351</v>
      </c>
      <c r="D1206" s="14" t="s">
        <v>2309</v>
      </c>
      <c r="E1206" s="14" t="s">
        <v>4658</v>
      </c>
      <c r="F1206" s="15">
        <v>20.0</v>
      </c>
      <c r="I1206" t="str">
        <f t="array" ref="I1206">INDEX('Current 2025 Points'!$F$11:$F$77,MATCH(1,MMULT(--('Current 2025 Points'!$G$11:$N$17=D1206),TRANSPOSE(COLUMN('Current 2025 Points'!$G$11:$N$17)^0)),0))</f>
        <v>#N/A</v>
      </c>
      <c r="J1206" s="58"/>
      <c r="K1206" s="58">
        <f>F1206-IFERROR(VLOOKUP(D1206,'Pre-transfer 2025 Ranking'!$D:$F,3,0),0)</f>
        <v>0</v>
      </c>
      <c r="L1206">
        <f>countif('Pre-transfer 2025 Points'!$E$11:$L$17,D1206)</f>
        <v>0</v>
      </c>
      <c r="M1206" s="59">
        <f>countif('Current 2025 Points'!$G$11:$N$17,D1206)</f>
        <v>0</v>
      </c>
    </row>
    <row r="1207">
      <c r="A1207" s="13">
        <v>1206.0</v>
      </c>
      <c r="B1207" s="13"/>
      <c r="C1207" s="14" t="s">
        <v>351</v>
      </c>
      <c r="D1207" s="14" t="s">
        <v>2310</v>
      </c>
      <c r="E1207" s="14"/>
      <c r="F1207" s="15">
        <v>20.0</v>
      </c>
      <c r="I1207" t="str">
        <f t="array" ref="I1207">INDEX('Current 2025 Points'!$F$11:$F$77,MATCH(1,MMULT(--('Current 2025 Points'!$G$11:$N$17=D1207),TRANSPOSE(COLUMN('Current 2025 Points'!$G$11:$N$17)^0)),0))</f>
        <v>#N/A</v>
      </c>
      <c r="J1207" s="58"/>
      <c r="K1207" s="58">
        <f>F1207-IFERROR(VLOOKUP(D1207,'Pre-transfer 2025 Ranking'!$D:$F,3,0),0)</f>
        <v>0</v>
      </c>
      <c r="L1207">
        <f>countif('Pre-transfer 2025 Points'!$E$11:$L$17,D1207)</f>
        <v>0</v>
      </c>
      <c r="M1207" s="59">
        <f>countif('Current 2025 Points'!$G$11:$N$17,D1207)</f>
        <v>0</v>
      </c>
    </row>
    <row r="1208">
      <c r="A1208" s="13">
        <v>1207.0</v>
      </c>
      <c r="B1208" s="13"/>
      <c r="C1208" s="14" t="s">
        <v>351</v>
      </c>
      <c r="D1208" s="14" t="s">
        <v>2311</v>
      </c>
      <c r="E1208" s="14" t="s">
        <v>4817</v>
      </c>
      <c r="F1208" s="15">
        <v>20.0</v>
      </c>
      <c r="I1208" t="str">
        <f t="array" ref="I1208">INDEX('Current 2025 Points'!$F$11:$F$77,MATCH(1,MMULT(--('Current 2025 Points'!$G$11:$N$17=D1208),TRANSPOSE(COLUMN('Current 2025 Points'!$G$11:$N$17)^0)),0))</f>
        <v>#N/A</v>
      </c>
      <c r="J1208" s="58"/>
      <c r="K1208" s="58">
        <f>F1208-IFERROR(VLOOKUP(D1208,'Pre-transfer 2025 Ranking'!$D:$F,3,0),0)</f>
        <v>0</v>
      </c>
      <c r="L1208">
        <f>countif('Pre-transfer 2025 Points'!$E$11:$L$17,D1208)</f>
        <v>0</v>
      </c>
      <c r="M1208" s="59">
        <f>countif('Current 2025 Points'!$G$11:$N$17,D1208)</f>
        <v>0</v>
      </c>
    </row>
    <row r="1209">
      <c r="A1209" s="13">
        <v>1208.0</v>
      </c>
      <c r="B1209" s="13">
        <v>1109.0</v>
      </c>
      <c r="C1209" s="14" t="s">
        <v>4692</v>
      </c>
      <c r="D1209" s="14" t="s">
        <v>1216</v>
      </c>
      <c r="E1209" s="14" t="s">
        <v>4538</v>
      </c>
      <c r="F1209" s="15">
        <v>20.0</v>
      </c>
      <c r="I1209" t="str">
        <f t="array" ref="I1209">INDEX('Current 2025 Points'!$F$11:$F$77,MATCH(1,MMULT(--('Current 2025 Points'!$G$11:$N$17=D1209),TRANSPOSE(COLUMN('Current 2025 Points'!$G$11:$N$17)^0)),0))</f>
        <v>#N/A</v>
      </c>
      <c r="J1209" s="58"/>
      <c r="K1209" s="58">
        <f>F1209-IFERROR(VLOOKUP(D1209,'Pre-transfer 2025 Ranking'!$D:$F,3,0),0)</f>
        <v>18</v>
      </c>
      <c r="L1209">
        <f>countif('Pre-transfer 2025 Points'!$E$11:$L$17,D1209)</f>
        <v>0</v>
      </c>
      <c r="M1209" s="59">
        <f>countif('Current 2025 Points'!$G$11:$N$17,D1209)</f>
        <v>0</v>
      </c>
    </row>
    <row r="1210">
      <c r="A1210" s="13">
        <v>1209.0</v>
      </c>
      <c r="B1210" s="14">
        <v>759.0</v>
      </c>
      <c r="C1210" s="14" t="s">
        <v>4846</v>
      </c>
      <c r="D1210" s="14" t="s">
        <v>1493</v>
      </c>
      <c r="E1210" s="14" t="s">
        <v>115</v>
      </c>
      <c r="F1210" s="15">
        <v>20.0</v>
      </c>
      <c r="I1210" t="str">
        <f t="array" ref="I1210">INDEX('Current 2025 Points'!$F$11:$F$77,MATCH(1,MMULT(--('Current 2025 Points'!$G$11:$N$17=D1210),TRANSPOSE(COLUMN('Current 2025 Points'!$G$11:$N$17)^0)),0))</f>
        <v>#N/A</v>
      </c>
      <c r="J1210" s="58"/>
      <c r="K1210" s="58">
        <f>F1210-IFERROR(VLOOKUP(D1210,'Pre-transfer 2025 Ranking'!$D:$F,3,0),0)</f>
        <v>0</v>
      </c>
      <c r="L1210">
        <f>countif('Pre-transfer 2025 Points'!$E$11:$L$17,D1210)</f>
        <v>0</v>
      </c>
      <c r="M1210" s="59">
        <f>countif('Current 2025 Points'!$G$11:$N$17,D1210)</f>
        <v>0</v>
      </c>
    </row>
    <row r="1211">
      <c r="A1211" s="13">
        <v>1210.0</v>
      </c>
      <c r="B1211" s="13">
        <v>393.0</v>
      </c>
      <c r="C1211" s="14" t="s">
        <v>4847</v>
      </c>
      <c r="D1211" s="14" t="s">
        <v>2312</v>
      </c>
      <c r="E1211" s="14" t="s">
        <v>106</v>
      </c>
      <c r="F1211" s="15">
        <v>20.0</v>
      </c>
      <c r="I1211" t="str">
        <f t="array" ref="I1211">INDEX('Current 2025 Points'!$F$11:$F$77,MATCH(1,MMULT(--('Current 2025 Points'!$G$11:$N$17=D1211),TRANSPOSE(COLUMN('Current 2025 Points'!$G$11:$N$17)^0)),0))</f>
        <v>#N/A</v>
      </c>
      <c r="J1211" s="58"/>
      <c r="K1211" s="58">
        <f>F1211-IFERROR(VLOOKUP(D1211,'Pre-transfer 2025 Ranking'!$D:$F,3,0),0)</f>
        <v>15</v>
      </c>
      <c r="L1211">
        <f>countif('Pre-transfer 2025 Points'!$E$11:$L$17,D1211)</f>
        <v>0</v>
      </c>
      <c r="M1211" s="59">
        <f>countif('Current 2025 Points'!$G$11:$N$17,D1211)</f>
        <v>0</v>
      </c>
    </row>
    <row r="1212">
      <c r="A1212" s="13">
        <v>1211.0</v>
      </c>
      <c r="B1212" s="14">
        <v>769.0</v>
      </c>
      <c r="C1212" s="14" t="s">
        <v>4848</v>
      </c>
      <c r="D1212" s="14" t="s">
        <v>2313</v>
      </c>
      <c r="E1212" s="14" t="s">
        <v>93</v>
      </c>
      <c r="F1212" s="15">
        <v>20.0</v>
      </c>
      <c r="I1212" t="str">
        <f t="array" ref="I1212">INDEX('Current 2025 Points'!$F$11:$F$77,MATCH(1,MMULT(--('Current 2025 Points'!$G$11:$N$17=D1212),TRANSPOSE(COLUMN('Current 2025 Points'!$G$11:$N$17)^0)),0))</f>
        <v>#N/A</v>
      </c>
      <c r="J1212" s="58"/>
      <c r="K1212" s="58">
        <f>F1212-IFERROR(VLOOKUP(D1212,'Pre-transfer 2025 Ranking'!$D:$F,3,0),0)</f>
        <v>5</v>
      </c>
      <c r="L1212">
        <f>countif('Pre-transfer 2025 Points'!$E$11:$L$17,D1212)</f>
        <v>0</v>
      </c>
      <c r="M1212" s="59">
        <f>countif('Current 2025 Points'!$G$11:$N$17,D1212)</f>
        <v>0</v>
      </c>
    </row>
    <row r="1213">
      <c r="A1213" s="13">
        <v>1212.0</v>
      </c>
      <c r="B1213" s="13">
        <v>1804.0</v>
      </c>
      <c r="C1213" s="14" t="s">
        <v>4849</v>
      </c>
      <c r="D1213" s="14" t="s">
        <v>2314</v>
      </c>
      <c r="E1213" s="14" t="s">
        <v>608</v>
      </c>
      <c r="F1213" s="15">
        <v>20.0</v>
      </c>
      <c r="I1213" t="str">
        <f t="array" ref="I1213">INDEX('Current 2025 Points'!$F$11:$F$77,MATCH(1,MMULT(--('Current 2025 Points'!$G$11:$N$17=D1213),TRANSPOSE(COLUMN('Current 2025 Points'!$G$11:$N$17)^0)),0))</f>
        <v>#N/A</v>
      </c>
      <c r="J1213" s="58"/>
      <c r="K1213" s="58">
        <f>F1213-IFERROR(VLOOKUP(D1213,'Pre-transfer 2025 Ranking'!$D:$F,3,0),0)</f>
        <v>10</v>
      </c>
      <c r="L1213">
        <f>countif('Pre-transfer 2025 Points'!$E$11:$L$17,D1213)</f>
        <v>0</v>
      </c>
      <c r="M1213" s="59">
        <f>countif('Current 2025 Points'!$G$11:$N$17,D1213)</f>
        <v>0</v>
      </c>
    </row>
    <row r="1214">
      <c r="A1214" s="13">
        <v>1213.0</v>
      </c>
      <c r="B1214" s="14">
        <v>1824.0</v>
      </c>
      <c r="C1214" s="14" t="s">
        <v>4850</v>
      </c>
      <c r="D1214" s="14" t="s">
        <v>2315</v>
      </c>
      <c r="E1214" s="14" t="s">
        <v>4851</v>
      </c>
      <c r="F1214" s="15">
        <v>20.0</v>
      </c>
      <c r="I1214" t="str">
        <f t="array" ref="I1214">INDEX('Current 2025 Points'!$F$11:$F$77,MATCH(1,MMULT(--('Current 2025 Points'!$G$11:$N$17=D1214),TRANSPOSE(COLUMN('Current 2025 Points'!$G$11:$N$17)^0)),0))</f>
        <v>#N/A</v>
      </c>
      <c r="J1214" s="58"/>
      <c r="K1214" s="58">
        <f>F1214-IFERROR(VLOOKUP(D1214,'Pre-transfer 2025 Ranking'!$D:$F,3,0),0)</f>
        <v>20</v>
      </c>
      <c r="L1214">
        <f>countif('Pre-transfer 2025 Points'!$E$11:$L$17,D1214)</f>
        <v>0</v>
      </c>
      <c r="M1214" s="59">
        <f>countif('Current 2025 Points'!$G$11:$N$17,D1214)</f>
        <v>0</v>
      </c>
    </row>
    <row r="1215">
      <c r="A1215" s="13">
        <v>1214.0</v>
      </c>
      <c r="B1215" s="13"/>
      <c r="C1215" s="14" t="s">
        <v>351</v>
      </c>
      <c r="D1215" s="14" t="s">
        <v>2316</v>
      </c>
      <c r="E1215" s="14" t="s">
        <v>4683</v>
      </c>
      <c r="F1215" s="15">
        <v>20.0</v>
      </c>
      <c r="I1215" t="str">
        <f t="array" ref="I1215">INDEX('Current 2025 Points'!$F$11:$F$77,MATCH(1,MMULT(--('Current 2025 Points'!$G$11:$N$17=D1215),TRANSPOSE(COLUMN('Current 2025 Points'!$G$11:$N$17)^0)),0))</f>
        <v>#N/A</v>
      </c>
      <c r="J1215" s="58"/>
      <c r="K1215" s="58">
        <f>F1215-IFERROR(VLOOKUP(D1215,'Pre-transfer 2025 Ranking'!$D:$F,3,0),0)</f>
        <v>20</v>
      </c>
      <c r="L1215">
        <f>countif('Pre-transfer 2025 Points'!$E$11:$L$17,D1215)</f>
        <v>0</v>
      </c>
      <c r="M1215" s="59">
        <f>countif('Current 2025 Points'!$G$11:$N$17,D1215)</f>
        <v>0</v>
      </c>
    </row>
    <row r="1216">
      <c r="A1216" s="13">
        <v>1215.0</v>
      </c>
      <c r="B1216" s="13">
        <v>1990.0</v>
      </c>
      <c r="C1216" s="14" t="s">
        <v>4852</v>
      </c>
      <c r="D1216" s="14" t="s">
        <v>2317</v>
      </c>
      <c r="E1216" s="14" t="s">
        <v>4465</v>
      </c>
      <c r="F1216" s="15">
        <v>20.0</v>
      </c>
      <c r="I1216" t="str">
        <f t="array" ref="I1216">INDEX('Current 2025 Points'!$F$11:$F$77,MATCH(1,MMULT(--('Current 2025 Points'!$G$11:$N$17=D1216),TRANSPOSE(COLUMN('Current 2025 Points'!$G$11:$N$17)^0)),0))</f>
        <v>#N/A</v>
      </c>
      <c r="J1216" s="58"/>
      <c r="K1216" s="58">
        <f>F1216-IFERROR(VLOOKUP(D1216,'Pre-transfer 2025 Ranking'!$D:$F,3,0),0)</f>
        <v>20</v>
      </c>
      <c r="L1216">
        <f>countif('Pre-transfer 2025 Points'!$E$11:$L$17,D1216)</f>
        <v>0</v>
      </c>
      <c r="M1216" s="59">
        <f>countif('Current 2025 Points'!$G$11:$N$17,D1216)</f>
        <v>0</v>
      </c>
    </row>
    <row r="1217">
      <c r="A1217" s="13">
        <v>1216.0</v>
      </c>
      <c r="B1217" s="13"/>
      <c r="C1217" s="14" t="s">
        <v>351</v>
      </c>
      <c r="D1217" s="14" t="s">
        <v>2318</v>
      </c>
      <c r="E1217" s="14" t="s">
        <v>549</v>
      </c>
      <c r="F1217" s="15">
        <v>19.0</v>
      </c>
      <c r="I1217" t="str">
        <f t="array" ref="I1217">INDEX('Current 2025 Points'!$F$11:$F$77,MATCH(1,MMULT(--('Current 2025 Points'!$G$11:$N$17=D1217),TRANSPOSE(COLUMN('Current 2025 Points'!$G$11:$N$17)^0)),0))</f>
        <v>#N/A</v>
      </c>
      <c r="J1217" s="58"/>
      <c r="K1217" s="58">
        <f>F1217-IFERROR(VLOOKUP(D1217,'Pre-transfer 2025 Ranking'!$D:$F,3,0),0)</f>
        <v>9</v>
      </c>
      <c r="L1217">
        <f>countif('Pre-transfer 2025 Points'!$E$11:$L$17,D1217)</f>
        <v>0</v>
      </c>
      <c r="M1217" s="59">
        <f>countif('Current 2025 Points'!$G$11:$N$17,D1217)</f>
        <v>0</v>
      </c>
    </row>
    <row r="1218">
      <c r="A1218" s="13">
        <v>1217.0</v>
      </c>
      <c r="B1218" s="14">
        <v>1561.0</v>
      </c>
      <c r="C1218" s="14" t="s">
        <v>4806</v>
      </c>
      <c r="D1218" s="14" t="s">
        <v>1547</v>
      </c>
      <c r="E1218" s="14" t="s">
        <v>465</v>
      </c>
      <c r="F1218" s="15">
        <v>19.0</v>
      </c>
      <c r="I1218" t="str">
        <f t="array" ref="I1218">INDEX('Current 2025 Points'!$F$11:$F$77,MATCH(1,MMULT(--('Current 2025 Points'!$G$11:$N$17=D1218),TRANSPOSE(COLUMN('Current 2025 Points'!$G$11:$N$17)^0)),0))</f>
        <v>#N/A</v>
      </c>
      <c r="J1218" s="58"/>
      <c r="K1218" s="58">
        <f>F1218-IFERROR(VLOOKUP(D1218,'Pre-transfer 2025 Ranking'!$D:$F,3,0),0)</f>
        <v>8</v>
      </c>
      <c r="L1218">
        <f>countif('Pre-transfer 2025 Points'!$E$11:$L$17,D1218)</f>
        <v>0</v>
      </c>
      <c r="M1218" s="59">
        <f>countif('Current 2025 Points'!$G$11:$N$17,D1218)</f>
        <v>0</v>
      </c>
    </row>
    <row r="1219">
      <c r="A1219" s="13">
        <v>1218.0</v>
      </c>
      <c r="B1219" s="13"/>
      <c r="C1219" s="14" t="s">
        <v>351</v>
      </c>
      <c r="D1219" s="14" t="s">
        <v>2319</v>
      </c>
      <c r="E1219" s="14" t="s">
        <v>1662</v>
      </c>
      <c r="F1219" s="15">
        <v>19.0</v>
      </c>
      <c r="I1219" t="str">
        <f t="array" ref="I1219">INDEX('Current 2025 Points'!$F$11:$F$77,MATCH(1,MMULT(--('Current 2025 Points'!$G$11:$N$17=D1219),TRANSPOSE(COLUMN('Current 2025 Points'!$G$11:$N$17)^0)),0))</f>
        <v>#N/A</v>
      </c>
      <c r="J1219" s="58"/>
      <c r="K1219" s="58">
        <f>F1219-IFERROR(VLOOKUP(D1219,'Pre-transfer 2025 Ranking'!$D:$F,3,0),0)</f>
        <v>0</v>
      </c>
      <c r="L1219">
        <f>countif('Pre-transfer 2025 Points'!$E$11:$L$17,D1219)</f>
        <v>0</v>
      </c>
      <c r="M1219" s="59">
        <f>countif('Current 2025 Points'!$G$11:$N$17,D1219)</f>
        <v>0</v>
      </c>
    </row>
    <row r="1220">
      <c r="A1220" s="13">
        <v>1219.0</v>
      </c>
      <c r="B1220" s="13"/>
      <c r="C1220" s="14" t="s">
        <v>351</v>
      </c>
      <c r="D1220" s="14" t="s">
        <v>2320</v>
      </c>
      <c r="E1220" s="14" t="s">
        <v>4423</v>
      </c>
      <c r="F1220" s="15">
        <v>19.0</v>
      </c>
      <c r="I1220" t="str">
        <f t="array" ref="I1220">INDEX('Current 2025 Points'!$F$11:$F$77,MATCH(1,MMULT(--('Current 2025 Points'!$G$11:$N$17=D1220),TRANSPOSE(COLUMN('Current 2025 Points'!$G$11:$N$17)^0)),0))</f>
        <v>#N/A</v>
      </c>
      <c r="J1220" s="58"/>
      <c r="K1220" s="58">
        <f>F1220-IFERROR(VLOOKUP(D1220,'Pre-transfer 2025 Ranking'!$D:$F,3,0),0)</f>
        <v>0</v>
      </c>
      <c r="L1220">
        <f>countif('Pre-transfer 2025 Points'!$E$11:$L$17,D1220)</f>
        <v>0</v>
      </c>
      <c r="M1220" s="59">
        <f>countif('Current 2025 Points'!$G$11:$N$17,D1220)</f>
        <v>0</v>
      </c>
    </row>
    <row r="1221">
      <c r="A1221" s="13">
        <v>1220.0</v>
      </c>
      <c r="B1221" s="14">
        <v>1844.0</v>
      </c>
      <c r="C1221" s="14" t="s">
        <v>581</v>
      </c>
      <c r="D1221" s="14" t="s">
        <v>2321</v>
      </c>
      <c r="E1221" s="14" t="s">
        <v>879</v>
      </c>
      <c r="F1221" s="15">
        <v>19.0</v>
      </c>
      <c r="I1221" t="str">
        <f t="array" ref="I1221">INDEX('Current 2025 Points'!$F$11:$F$77,MATCH(1,MMULT(--('Current 2025 Points'!$G$11:$N$17=D1221),TRANSPOSE(COLUMN('Current 2025 Points'!$G$11:$N$17)^0)),0))</f>
        <v>#N/A</v>
      </c>
      <c r="J1221" s="58"/>
      <c r="K1221" s="58">
        <f>F1221-IFERROR(VLOOKUP(D1221,'Pre-transfer 2025 Ranking'!$D:$F,3,0),0)</f>
        <v>3</v>
      </c>
      <c r="L1221">
        <f>countif('Pre-transfer 2025 Points'!$E$11:$L$17,D1221)</f>
        <v>0</v>
      </c>
      <c r="M1221" s="59">
        <f>countif('Current 2025 Points'!$G$11:$N$17,D1221)</f>
        <v>0</v>
      </c>
    </row>
    <row r="1222">
      <c r="A1222" s="13">
        <v>1221.0</v>
      </c>
      <c r="B1222" s="14">
        <v>2097.0</v>
      </c>
      <c r="C1222" s="14" t="s">
        <v>4853</v>
      </c>
      <c r="D1222" s="14" t="s">
        <v>2322</v>
      </c>
      <c r="E1222" s="14" t="s">
        <v>1054</v>
      </c>
      <c r="F1222" s="15">
        <v>19.0</v>
      </c>
      <c r="I1222" t="str">
        <f t="array" ref="I1222">INDEX('Current 2025 Points'!$F$11:$F$77,MATCH(1,MMULT(--('Current 2025 Points'!$G$11:$N$17=D1222),TRANSPOSE(COLUMN('Current 2025 Points'!$G$11:$N$17)^0)),0))</f>
        <v>#N/A</v>
      </c>
      <c r="J1222" s="58"/>
      <c r="K1222" s="58">
        <f>F1222-IFERROR(VLOOKUP(D1222,'Pre-transfer 2025 Ranking'!$D:$F,3,0),0)</f>
        <v>12</v>
      </c>
      <c r="L1222">
        <f>countif('Pre-transfer 2025 Points'!$E$11:$L$17,D1222)</f>
        <v>0</v>
      </c>
      <c r="M1222" s="59">
        <f>countif('Current 2025 Points'!$G$11:$N$17,D1222)</f>
        <v>0</v>
      </c>
    </row>
    <row r="1223">
      <c r="A1223" s="13">
        <v>1222.0</v>
      </c>
      <c r="B1223" s="13"/>
      <c r="C1223" s="14" t="s">
        <v>351</v>
      </c>
      <c r="D1223" s="14" t="s">
        <v>675</v>
      </c>
      <c r="E1223" s="14" t="s">
        <v>4854</v>
      </c>
      <c r="F1223" s="15">
        <v>19.0</v>
      </c>
      <c r="I1223" t="str">
        <f t="array" ref="I1223">INDEX('Current 2025 Points'!$F$11:$F$77,MATCH(1,MMULT(--('Current 2025 Points'!$G$11:$N$17=D1223),TRANSPOSE(COLUMN('Current 2025 Points'!$G$11:$N$17)^0)),0))</f>
        <v>#N/A</v>
      </c>
      <c r="J1223" s="58"/>
      <c r="K1223" s="58">
        <f>F1223-IFERROR(VLOOKUP(D1223,'Pre-transfer 2025 Ranking'!$D:$F,3,0),0)</f>
        <v>17</v>
      </c>
      <c r="L1223">
        <f>countif('Pre-transfer 2025 Points'!$E$11:$L$17,D1223)</f>
        <v>0</v>
      </c>
      <c r="M1223" s="59">
        <f>countif('Current 2025 Points'!$G$11:$N$17,D1223)</f>
        <v>0</v>
      </c>
    </row>
    <row r="1224">
      <c r="A1224" s="13">
        <v>1223.0</v>
      </c>
      <c r="B1224" s="14"/>
      <c r="C1224" s="14" t="s">
        <v>351</v>
      </c>
      <c r="D1224" s="14" t="s">
        <v>2323</v>
      </c>
      <c r="E1224" s="14" t="s">
        <v>4750</v>
      </c>
      <c r="F1224" s="15">
        <v>19.0</v>
      </c>
      <c r="I1224" t="str">
        <f t="array" ref="I1224">INDEX('Current 2025 Points'!$F$11:$F$77,MATCH(1,MMULT(--('Current 2025 Points'!$G$11:$N$17=D1224),TRANSPOSE(COLUMN('Current 2025 Points'!$G$11:$N$17)^0)),0))</f>
        <v>#N/A</v>
      </c>
      <c r="J1224" s="58"/>
      <c r="K1224" s="58">
        <f>F1224-IFERROR(VLOOKUP(D1224,'Pre-transfer 2025 Ranking'!$D:$F,3,0),0)</f>
        <v>15</v>
      </c>
      <c r="L1224">
        <f>countif('Pre-transfer 2025 Points'!$E$11:$L$17,D1224)</f>
        <v>0</v>
      </c>
      <c r="M1224" s="59">
        <f>countif('Current 2025 Points'!$G$11:$N$17,D1224)</f>
        <v>0</v>
      </c>
    </row>
    <row r="1225">
      <c r="A1225" s="13">
        <v>1224.0</v>
      </c>
      <c r="B1225" s="14">
        <v>1357.0</v>
      </c>
      <c r="C1225" s="14" t="s">
        <v>4318</v>
      </c>
      <c r="D1225" s="14" t="s">
        <v>1058</v>
      </c>
      <c r="E1225" s="14"/>
      <c r="F1225" s="15">
        <v>19.0</v>
      </c>
      <c r="I1225" t="str">
        <f t="array" ref="I1225">INDEX('Current 2025 Points'!$F$11:$F$77,MATCH(1,MMULT(--('Current 2025 Points'!$G$11:$N$17=D1225),TRANSPOSE(COLUMN('Current 2025 Points'!$G$11:$N$17)^0)),0))</f>
        <v>#N/A</v>
      </c>
      <c r="J1225" s="58"/>
      <c r="K1225" s="58">
        <f>F1225-IFERROR(VLOOKUP(D1225,'Pre-transfer 2025 Ranking'!$D:$F,3,0),0)</f>
        <v>5</v>
      </c>
      <c r="L1225">
        <f>countif('Pre-transfer 2025 Points'!$E$11:$L$17,D1225)</f>
        <v>0</v>
      </c>
      <c r="M1225" s="59">
        <f>countif('Current 2025 Points'!$G$11:$N$17,D1225)</f>
        <v>0</v>
      </c>
    </row>
    <row r="1226">
      <c r="A1226" s="13">
        <v>1225.0</v>
      </c>
      <c r="B1226" s="13"/>
      <c r="C1226" s="14" t="s">
        <v>351</v>
      </c>
      <c r="D1226" s="14" t="s">
        <v>2324</v>
      </c>
      <c r="E1226" s="14"/>
      <c r="F1226" s="15">
        <v>19.0</v>
      </c>
      <c r="I1226" t="str">
        <f t="array" ref="I1226">INDEX('Current 2025 Points'!$F$11:$F$77,MATCH(1,MMULT(--('Current 2025 Points'!$G$11:$N$17=D1226),TRANSPOSE(COLUMN('Current 2025 Points'!$G$11:$N$17)^0)),0))</f>
        <v>#N/A</v>
      </c>
      <c r="J1226" s="58"/>
      <c r="K1226" s="58">
        <f>F1226-IFERROR(VLOOKUP(D1226,'Pre-transfer 2025 Ranking'!$D:$F,3,0),0)</f>
        <v>0</v>
      </c>
      <c r="L1226">
        <f>countif('Pre-transfer 2025 Points'!$E$11:$L$17,D1226)</f>
        <v>0</v>
      </c>
      <c r="M1226" s="59">
        <f>countif('Current 2025 Points'!$G$11:$N$17,D1226)</f>
        <v>0</v>
      </c>
    </row>
    <row r="1227">
      <c r="A1227" s="13">
        <v>1226.0</v>
      </c>
      <c r="B1227" s="13">
        <v>1274.0</v>
      </c>
      <c r="C1227" s="14" t="s">
        <v>111</v>
      </c>
      <c r="D1227" s="14" t="s">
        <v>2325</v>
      </c>
      <c r="E1227" s="14" t="s">
        <v>4719</v>
      </c>
      <c r="F1227" s="15">
        <v>19.0</v>
      </c>
      <c r="I1227" t="str">
        <f t="array" ref="I1227">INDEX('Current 2025 Points'!$F$11:$F$77,MATCH(1,MMULT(--('Current 2025 Points'!$G$11:$N$17=D1227),TRANSPOSE(COLUMN('Current 2025 Points'!$G$11:$N$17)^0)),0))</f>
        <v>#N/A</v>
      </c>
      <c r="J1227" s="58"/>
      <c r="K1227" s="58">
        <f>F1227-IFERROR(VLOOKUP(D1227,'Pre-transfer 2025 Ranking'!$D:$F,3,0),0)</f>
        <v>18</v>
      </c>
      <c r="L1227">
        <f>countif('Pre-transfer 2025 Points'!$E$11:$L$17,D1227)</f>
        <v>0</v>
      </c>
      <c r="M1227" s="59">
        <f>countif('Current 2025 Points'!$G$11:$N$17,D1227)</f>
        <v>0</v>
      </c>
    </row>
    <row r="1228">
      <c r="A1228" s="13">
        <v>1227.0</v>
      </c>
      <c r="B1228" s="14"/>
      <c r="C1228" s="14" t="s">
        <v>351</v>
      </c>
      <c r="D1228" s="14" t="s">
        <v>2326</v>
      </c>
      <c r="E1228" s="14" t="s">
        <v>4538</v>
      </c>
      <c r="F1228" s="15">
        <v>19.0</v>
      </c>
      <c r="I1228" t="str">
        <f t="array" ref="I1228">INDEX('Current 2025 Points'!$F$11:$F$77,MATCH(1,MMULT(--('Current 2025 Points'!$G$11:$N$17=D1228),TRANSPOSE(COLUMN('Current 2025 Points'!$G$11:$N$17)^0)),0))</f>
        <v>#N/A</v>
      </c>
      <c r="J1228" s="58"/>
      <c r="K1228" s="58">
        <f>F1228-IFERROR(VLOOKUP(D1228,'Pre-transfer 2025 Ranking'!$D:$F,3,0),0)</f>
        <v>10</v>
      </c>
      <c r="L1228">
        <f>countif('Pre-transfer 2025 Points'!$E$11:$L$17,D1228)</f>
        <v>0</v>
      </c>
      <c r="M1228" s="59">
        <f>countif('Current 2025 Points'!$G$11:$N$17,D1228)</f>
        <v>0</v>
      </c>
    </row>
    <row r="1229">
      <c r="A1229" s="13">
        <v>1228.0</v>
      </c>
      <c r="B1229" s="13">
        <v>1922.0</v>
      </c>
      <c r="C1229" s="14" t="s">
        <v>4855</v>
      </c>
      <c r="D1229" s="14" t="s">
        <v>2327</v>
      </c>
      <c r="E1229" s="14" t="s">
        <v>4856</v>
      </c>
      <c r="F1229" s="15">
        <v>19.0</v>
      </c>
      <c r="I1229" t="str">
        <f t="array" ref="I1229">INDEX('Current 2025 Points'!$F$11:$F$77,MATCH(1,MMULT(--('Current 2025 Points'!$G$11:$N$17=D1229),TRANSPOSE(COLUMN('Current 2025 Points'!$G$11:$N$17)^0)),0))</f>
        <v>#N/A</v>
      </c>
      <c r="J1229" s="58"/>
      <c r="K1229" s="58">
        <f>F1229-IFERROR(VLOOKUP(D1229,'Pre-transfer 2025 Ranking'!$D:$F,3,0),0)</f>
        <v>0</v>
      </c>
      <c r="L1229">
        <f>countif('Pre-transfer 2025 Points'!$E$11:$L$17,D1229)</f>
        <v>0</v>
      </c>
      <c r="M1229" s="59">
        <f>countif('Current 2025 Points'!$G$11:$N$17,D1229)</f>
        <v>0</v>
      </c>
    </row>
    <row r="1230">
      <c r="A1230" s="13">
        <v>1229.0</v>
      </c>
      <c r="B1230" s="13">
        <v>881.0</v>
      </c>
      <c r="C1230" s="14" t="s">
        <v>4857</v>
      </c>
      <c r="D1230" s="14" t="s">
        <v>2328</v>
      </c>
      <c r="E1230" s="14" t="s">
        <v>1658</v>
      </c>
      <c r="F1230" s="15">
        <v>19.0</v>
      </c>
      <c r="I1230" t="str">
        <f t="array" ref="I1230">INDEX('Current 2025 Points'!$F$11:$F$77,MATCH(1,MMULT(--('Current 2025 Points'!$G$11:$N$17=D1230),TRANSPOSE(COLUMN('Current 2025 Points'!$G$11:$N$17)^0)),0))</f>
        <v>#N/A</v>
      </c>
      <c r="J1230" s="58"/>
      <c r="K1230" s="58">
        <f>F1230-IFERROR(VLOOKUP(D1230,'Pre-transfer 2025 Ranking'!$D:$F,3,0),0)</f>
        <v>0</v>
      </c>
      <c r="L1230">
        <f>countif('Pre-transfer 2025 Points'!$E$11:$L$17,D1230)</f>
        <v>0</v>
      </c>
      <c r="M1230" s="59">
        <f>countif('Current 2025 Points'!$G$11:$N$17,D1230)</f>
        <v>0</v>
      </c>
    </row>
    <row r="1231">
      <c r="A1231" s="13">
        <v>1230.0</v>
      </c>
      <c r="B1231" s="14">
        <v>1458.0</v>
      </c>
      <c r="C1231" s="14" t="s">
        <v>126</v>
      </c>
      <c r="D1231" s="14" t="s">
        <v>744</v>
      </c>
      <c r="E1231" s="14" t="s">
        <v>745</v>
      </c>
      <c r="F1231" s="15">
        <v>19.0</v>
      </c>
      <c r="I1231" t="str">
        <f t="array" ref="I1231">INDEX('Current 2025 Points'!$F$11:$F$77,MATCH(1,MMULT(--('Current 2025 Points'!$G$11:$N$17=D1231),TRANSPOSE(COLUMN('Current 2025 Points'!$G$11:$N$17)^0)),0))</f>
        <v>#N/A</v>
      </c>
      <c r="J1231" s="58"/>
      <c r="K1231" s="58">
        <f>F1231-IFERROR(VLOOKUP(D1231,'Pre-transfer 2025 Ranking'!$D:$F,3,0),0)</f>
        <v>0</v>
      </c>
      <c r="L1231">
        <f>countif('Pre-transfer 2025 Points'!$E$11:$L$17,D1231)</f>
        <v>0</v>
      </c>
      <c r="M1231" s="59">
        <f>countif('Current 2025 Points'!$G$11:$N$17,D1231)</f>
        <v>0</v>
      </c>
    </row>
    <row r="1232">
      <c r="A1232" s="13">
        <v>1231.0</v>
      </c>
      <c r="B1232" s="13"/>
      <c r="C1232" s="14" t="s">
        <v>351</v>
      </c>
      <c r="D1232" s="14" t="s">
        <v>1713</v>
      </c>
      <c r="E1232" s="14" t="s">
        <v>588</v>
      </c>
      <c r="F1232" s="15">
        <v>19.0</v>
      </c>
      <c r="I1232" t="str">
        <f t="array" ref="I1232">INDEX('Current 2025 Points'!$F$11:$F$77,MATCH(1,MMULT(--('Current 2025 Points'!$G$11:$N$17=D1232),TRANSPOSE(COLUMN('Current 2025 Points'!$G$11:$N$17)^0)),0))</f>
        <v>#N/A</v>
      </c>
      <c r="J1232" s="58"/>
      <c r="K1232" s="58">
        <f>F1232-IFERROR(VLOOKUP(D1232,'Pre-transfer 2025 Ranking'!$D:$F,3,0),0)</f>
        <v>9</v>
      </c>
      <c r="L1232">
        <f>countif('Pre-transfer 2025 Points'!$E$11:$L$17,D1232)</f>
        <v>0</v>
      </c>
      <c r="M1232" s="59">
        <f>countif('Current 2025 Points'!$G$11:$N$17,D1232)</f>
        <v>0</v>
      </c>
    </row>
    <row r="1233">
      <c r="A1233" s="13">
        <v>1232.0</v>
      </c>
      <c r="B1233" s="14">
        <v>1148.0</v>
      </c>
      <c r="C1233" s="14" t="s">
        <v>1127</v>
      </c>
      <c r="D1233" s="14" t="s">
        <v>2329</v>
      </c>
      <c r="E1233" s="14" t="s">
        <v>4858</v>
      </c>
      <c r="F1233" s="15">
        <v>19.0</v>
      </c>
      <c r="I1233" t="str">
        <f t="array" ref="I1233">INDEX('Current 2025 Points'!$F$11:$F$77,MATCH(1,MMULT(--('Current 2025 Points'!$G$11:$N$17=D1233),TRANSPOSE(COLUMN('Current 2025 Points'!$G$11:$N$17)^0)),0))</f>
        <v>#N/A</v>
      </c>
      <c r="J1233" s="58"/>
      <c r="K1233" s="58">
        <f>F1233-IFERROR(VLOOKUP(D1233,'Pre-transfer 2025 Ranking'!$D:$F,3,0),0)</f>
        <v>15</v>
      </c>
      <c r="L1233">
        <f>countif('Pre-transfer 2025 Points'!$E$11:$L$17,D1233)</f>
        <v>0</v>
      </c>
      <c r="M1233" s="59">
        <f>countif('Current 2025 Points'!$G$11:$N$17,D1233)</f>
        <v>0</v>
      </c>
    </row>
    <row r="1234">
      <c r="A1234" s="13">
        <v>1233.0</v>
      </c>
      <c r="B1234" s="13"/>
      <c r="C1234" s="14" t="s">
        <v>351</v>
      </c>
      <c r="D1234" s="14" t="s">
        <v>2330</v>
      </c>
      <c r="E1234" s="14" t="s">
        <v>1754</v>
      </c>
      <c r="F1234" s="15">
        <v>19.0</v>
      </c>
      <c r="I1234" t="str">
        <f t="array" ref="I1234">INDEX('Current 2025 Points'!$F$11:$F$77,MATCH(1,MMULT(--('Current 2025 Points'!$G$11:$N$17=D1234),TRANSPOSE(COLUMN('Current 2025 Points'!$G$11:$N$17)^0)),0))</f>
        <v>#N/A</v>
      </c>
      <c r="J1234" s="58"/>
      <c r="K1234" s="58">
        <f>F1234-IFERROR(VLOOKUP(D1234,'Pre-transfer 2025 Ranking'!$D:$F,3,0),0)</f>
        <v>18</v>
      </c>
      <c r="L1234">
        <f>countif('Pre-transfer 2025 Points'!$E$11:$L$17,D1234)</f>
        <v>0</v>
      </c>
      <c r="M1234" s="59">
        <f>countif('Current 2025 Points'!$G$11:$N$17,D1234)</f>
        <v>0</v>
      </c>
    </row>
    <row r="1235">
      <c r="A1235" s="13">
        <v>1234.0</v>
      </c>
      <c r="B1235" s="14">
        <v>1463.0</v>
      </c>
      <c r="C1235" s="14" t="s">
        <v>4532</v>
      </c>
      <c r="D1235" s="14" t="s">
        <v>2331</v>
      </c>
      <c r="E1235" s="14" t="s">
        <v>4859</v>
      </c>
      <c r="F1235" s="15">
        <v>19.0</v>
      </c>
      <c r="I1235" t="str">
        <f t="array" ref="I1235">INDEX('Current 2025 Points'!$F$11:$F$77,MATCH(1,MMULT(--('Current 2025 Points'!$G$11:$N$17=D1235),TRANSPOSE(COLUMN('Current 2025 Points'!$G$11:$N$17)^0)),0))</f>
        <v>#N/A</v>
      </c>
      <c r="J1235" s="58"/>
      <c r="K1235" s="58">
        <f>F1235-IFERROR(VLOOKUP(D1235,'Pre-transfer 2025 Ranking'!$D:$F,3,0),0)</f>
        <v>19</v>
      </c>
      <c r="L1235">
        <f>countif('Pre-transfer 2025 Points'!$E$11:$L$17,D1235)</f>
        <v>0</v>
      </c>
      <c r="M1235" s="59">
        <f>countif('Current 2025 Points'!$G$11:$N$17,D1235)</f>
        <v>0</v>
      </c>
    </row>
    <row r="1236">
      <c r="A1236" s="13">
        <v>1235.0</v>
      </c>
      <c r="B1236" s="14"/>
      <c r="C1236" s="14" t="s">
        <v>351</v>
      </c>
      <c r="D1236" s="14" t="s">
        <v>2332</v>
      </c>
      <c r="E1236" s="14" t="s">
        <v>448</v>
      </c>
      <c r="F1236" s="15">
        <v>19.0</v>
      </c>
      <c r="I1236" t="str">
        <f t="array" ref="I1236">INDEX('Current 2025 Points'!$F$11:$F$77,MATCH(1,MMULT(--('Current 2025 Points'!$G$11:$N$17=D1236),TRANSPOSE(COLUMN('Current 2025 Points'!$G$11:$N$17)^0)),0))</f>
        <v>#N/A</v>
      </c>
      <c r="J1236" s="58"/>
      <c r="K1236" s="58">
        <f>F1236-IFERROR(VLOOKUP(D1236,'Pre-transfer 2025 Ranking'!$D:$F,3,0),0)</f>
        <v>19</v>
      </c>
      <c r="L1236">
        <f>countif('Pre-transfer 2025 Points'!$E$11:$L$17,D1236)</f>
        <v>0</v>
      </c>
      <c r="M1236" s="59">
        <f>countif('Current 2025 Points'!$G$11:$N$17,D1236)</f>
        <v>0</v>
      </c>
    </row>
    <row r="1237">
      <c r="A1237" s="13">
        <v>1236.0</v>
      </c>
      <c r="B1237" s="13"/>
      <c r="C1237" s="14" t="s">
        <v>351</v>
      </c>
      <c r="D1237" s="14" t="s">
        <v>2333</v>
      </c>
      <c r="E1237" s="14" t="s">
        <v>1658</v>
      </c>
      <c r="F1237" s="15">
        <v>19.0</v>
      </c>
      <c r="I1237" t="str">
        <f t="array" ref="I1237">INDEX('Current 2025 Points'!$F$11:$F$77,MATCH(1,MMULT(--('Current 2025 Points'!$G$11:$N$17=D1237),TRANSPOSE(COLUMN('Current 2025 Points'!$G$11:$N$17)^0)),0))</f>
        <v>#N/A</v>
      </c>
      <c r="J1237" s="58"/>
      <c r="K1237" s="58">
        <f>F1237-IFERROR(VLOOKUP(D1237,'Pre-transfer 2025 Ranking'!$D:$F,3,0),0)</f>
        <v>19</v>
      </c>
      <c r="L1237">
        <f>countif('Pre-transfer 2025 Points'!$E$11:$L$17,D1237)</f>
        <v>0</v>
      </c>
      <c r="M1237" s="59">
        <f>countif('Current 2025 Points'!$G$11:$N$17,D1237)</f>
        <v>0</v>
      </c>
    </row>
    <row r="1238">
      <c r="A1238" s="13">
        <v>1237.0</v>
      </c>
      <c r="B1238" s="14">
        <v>1227.0</v>
      </c>
      <c r="C1238" s="14" t="s">
        <v>784</v>
      </c>
      <c r="D1238" s="14" t="s">
        <v>1106</v>
      </c>
      <c r="E1238" s="14" t="s">
        <v>314</v>
      </c>
      <c r="F1238" s="15">
        <v>19.0</v>
      </c>
      <c r="I1238" t="str">
        <f t="array" ref="I1238">INDEX('Current 2025 Points'!$F$11:$F$77,MATCH(1,MMULT(--('Current 2025 Points'!$G$11:$N$17=D1238),TRANSPOSE(COLUMN('Current 2025 Points'!$G$11:$N$17)^0)),0))</f>
        <v>#N/A</v>
      </c>
      <c r="J1238" s="58"/>
      <c r="K1238" s="58">
        <f>F1238-IFERROR(VLOOKUP(D1238,'Pre-transfer 2025 Ranking'!$D:$F,3,0),0)</f>
        <v>19</v>
      </c>
      <c r="L1238">
        <f>countif('Pre-transfer 2025 Points'!$E$11:$L$17,D1238)</f>
        <v>0</v>
      </c>
      <c r="M1238" s="59">
        <f>countif('Current 2025 Points'!$G$11:$N$17,D1238)</f>
        <v>0</v>
      </c>
    </row>
    <row r="1239">
      <c r="A1239" s="13">
        <v>1238.0</v>
      </c>
      <c r="B1239" s="13">
        <v>1010.0</v>
      </c>
      <c r="C1239" s="14" t="s">
        <v>1132</v>
      </c>
      <c r="D1239" s="14" t="s">
        <v>2334</v>
      </c>
      <c r="E1239" s="14" t="s">
        <v>515</v>
      </c>
      <c r="F1239" s="15">
        <v>19.0</v>
      </c>
      <c r="I1239" t="str">
        <f t="array" ref="I1239">INDEX('Current 2025 Points'!$F$11:$F$77,MATCH(1,MMULT(--('Current 2025 Points'!$G$11:$N$17=D1239),TRANSPOSE(COLUMN('Current 2025 Points'!$G$11:$N$17)^0)),0))</f>
        <v>#N/A</v>
      </c>
      <c r="J1239" s="58"/>
      <c r="K1239" s="58">
        <f>F1239-IFERROR(VLOOKUP(D1239,'Pre-transfer 2025 Ranking'!$D:$F,3,0),0)</f>
        <v>19</v>
      </c>
      <c r="L1239">
        <f>countif('Pre-transfer 2025 Points'!$E$11:$L$17,D1239)</f>
        <v>0</v>
      </c>
      <c r="M1239" s="59">
        <f>countif('Current 2025 Points'!$G$11:$N$17,D1239)</f>
        <v>0</v>
      </c>
    </row>
    <row r="1240">
      <c r="A1240" s="13">
        <v>1239.0</v>
      </c>
      <c r="B1240" s="13">
        <v>1544.0</v>
      </c>
      <c r="C1240" s="14" t="s">
        <v>4365</v>
      </c>
      <c r="D1240" s="14" t="s">
        <v>2335</v>
      </c>
      <c r="E1240" s="14" t="s">
        <v>4859</v>
      </c>
      <c r="F1240" s="15">
        <v>19.0</v>
      </c>
      <c r="I1240" t="str">
        <f t="array" ref="I1240">INDEX('Current 2025 Points'!$F$11:$F$77,MATCH(1,MMULT(--('Current 2025 Points'!$G$11:$N$17=D1240),TRANSPOSE(COLUMN('Current 2025 Points'!$G$11:$N$17)^0)),0))</f>
        <v>#N/A</v>
      </c>
      <c r="J1240" s="58"/>
      <c r="K1240" s="58">
        <f>F1240-IFERROR(VLOOKUP(D1240,'Pre-transfer 2025 Ranking'!$D:$F,3,0),0)</f>
        <v>19</v>
      </c>
      <c r="L1240">
        <f>countif('Pre-transfer 2025 Points'!$E$11:$L$17,D1240)</f>
        <v>0</v>
      </c>
      <c r="M1240" s="59">
        <f>countif('Current 2025 Points'!$G$11:$N$17,D1240)</f>
        <v>0</v>
      </c>
    </row>
    <row r="1241">
      <c r="A1241" s="13">
        <v>1240.0</v>
      </c>
      <c r="B1241" s="14">
        <v>1140.0</v>
      </c>
      <c r="C1241" s="14" t="s">
        <v>687</v>
      </c>
      <c r="D1241" s="14" t="s">
        <v>2336</v>
      </c>
      <c r="E1241" s="14" t="s">
        <v>4721</v>
      </c>
      <c r="F1241" s="15">
        <v>18.0</v>
      </c>
      <c r="I1241" t="str">
        <f t="array" ref="I1241">INDEX('Current 2025 Points'!$F$11:$F$77,MATCH(1,MMULT(--('Current 2025 Points'!$G$11:$N$17=D1241),TRANSPOSE(COLUMN('Current 2025 Points'!$G$11:$N$17)^0)),0))</f>
        <v>#N/A</v>
      </c>
      <c r="J1241" s="58"/>
      <c r="K1241" s="58">
        <f>F1241-IFERROR(VLOOKUP(D1241,'Pre-transfer 2025 Ranking'!$D:$F,3,0),0)</f>
        <v>15</v>
      </c>
      <c r="L1241">
        <f>countif('Pre-transfer 2025 Points'!$E$11:$L$17,D1241)</f>
        <v>0</v>
      </c>
      <c r="M1241" s="59">
        <f>countif('Current 2025 Points'!$G$11:$N$17,D1241)</f>
        <v>0</v>
      </c>
    </row>
    <row r="1242">
      <c r="A1242" s="13">
        <v>1241.0</v>
      </c>
      <c r="B1242" s="14">
        <v>1328.0</v>
      </c>
      <c r="C1242" s="14" t="s">
        <v>4356</v>
      </c>
      <c r="D1242" s="14" t="s">
        <v>2337</v>
      </c>
      <c r="E1242" s="14" t="s">
        <v>4375</v>
      </c>
      <c r="F1242" s="15">
        <v>18.0</v>
      </c>
      <c r="I1242" t="str">
        <f t="array" ref="I1242">INDEX('Current 2025 Points'!$F$11:$F$77,MATCH(1,MMULT(--('Current 2025 Points'!$G$11:$N$17=D1242),TRANSPOSE(COLUMN('Current 2025 Points'!$G$11:$N$17)^0)),0))</f>
        <v>#N/A</v>
      </c>
      <c r="J1242" s="58"/>
      <c r="K1242" s="58">
        <f>F1242-IFERROR(VLOOKUP(D1242,'Pre-transfer 2025 Ranking'!$D:$F,3,0),0)</f>
        <v>7</v>
      </c>
      <c r="L1242">
        <f>countif('Pre-transfer 2025 Points'!$E$11:$L$17,D1242)</f>
        <v>0</v>
      </c>
      <c r="M1242" s="59">
        <f>countif('Current 2025 Points'!$G$11:$N$17,D1242)</f>
        <v>0</v>
      </c>
    </row>
    <row r="1243">
      <c r="A1243" s="13">
        <v>1242.0</v>
      </c>
      <c r="B1243" s="13">
        <v>432.0</v>
      </c>
      <c r="C1243" s="14" t="s">
        <v>4860</v>
      </c>
      <c r="D1243" s="14" t="s">
        <v>1236</v>
      </c>
      <c r="E1243" s="14" t="s">
        <v>130</v>
      </c>
      <c r="F1243" s="15">
        <v>18.0</v>
      </c>
      <c r="I1243" t="str">
        <f t="array" ref="I1243">INDEX('Current 2025 Points'!$F$11:$F$77,MATCH(1,MMULT(--('Current 2025 Points'!$G$11:$N$17=D1243),TRANSPOSE(COLUMN('Current 2025 Points'!$G$11:$N$17)^0)),0))</f>
        <v>#N/A</v>
      </c>
      <c r="J1243" s="58"/>
      <c r="K1243" s="58">
        <f>F1243-IFERROR(VLOOKUP(D1243,'Pre-transfer 2025 Ranking'!$D:$F,3,0),0)</f>
        <v>5</v>
      </c>
      <c r="L1243">
        <f>countif('Pre-transfer 2025 Points'!$E$11:$L$17,D1243)</f>
        <v>0</v>
      </c>
      <c r="M1243" s="59">
        <f>countif('Current 2025 Points'!$G$11:$N$17,D1243)</f>
        <v>0</v>
      </c>
    </row>
    <row r="1244">
      <c r="A1244" s="13">
        <v>1243.0</v>
      </c>
      <c r="B1244" s="14">
        <v>654.0</v>
      </c>
      <c r="C1244" s="14" t="s">
        <v>4861</v>
      </c>
      <c r="D1244" s="14" t="s">
        <v>2338</v>
      </c>
      <c r="E1244" s="14" t="s">
        <v>1398</v>
      </c>
      <c r="F1244" s="15">
        <v>18.0</v>
      </c>
      <c r="I1244" t="str">
        <f t="array" ref="I1244">INDEX('Current 2025 Points'!$F$11:$F$77,MATCH(1,MMULT(--('Current 2025 Points'!$G$11:$N$17=D1244),TRANSPOSE(COLUMN('Current 2025 Points'!$G$11:$N$17)^0)),0))</f>
        <v>#N/A</v>
      </c>
      <c r="J1244" s="58"/>
      <c r="K1244" s="58">
        <f>F1244-IFERROR(VLOOKUP(D1244,'Pre-transfer 2025 Ranking'!$D:$F,3,0),0)</f>
        <v>10</v>
      </c>
      <c r="L1244">
        <f>countif('Pre-transfer 2025 Points'!$E$11:$L$17,D1244)</f>
        <v>0</v>
      </c>
      <c r="M1244" s="59">
        <f>countif('Current 2025 Points'!$G$11:$N$17,D1244)</f>
        <v>0</v>
      </c>
    </row>
    <row r="1245">
      <c r="A1245" s="13">
        <v>1244.0</v>
      </c>
      <c r="B1245" s="13">
        <v>2119.0</v>
      </c>
      <c r="C1245" s="14" t="s">
        <v>654</v>
      </c>
      <c r="D1245" s="14" t="s">
        <v>2339</v>
      </c>
      <c r="E1245" s="14"/>
      <c r="F1245" s="15">
        <v>18.0</v>
      </c>
      <c r="I1245" t="str">
        <f t="array" ref="I1245">INDEX('Current 2025 Points'!$F$11:$F$77,MATCH(1,MMULT(--('Current 2025 Points'!$G$11:$N$17=D1245),TRANSPOSE(COLUMN('Current 2025 Points'!$G$11:$N$17)^0)),0))</f>
        <v>#N/A</v>
      </c>
      <c r="J1245" s="58"/>
      <c r="K1245" s="58">
        <f>F1245-IFERROR(VLOOKUP(D1245,'Pre-transfer 2025 Ranking'!$D:$F,3,0),0)</f>
        <v>18</v>
      </c>
      <c r="L1245">
        <f>countif('Pre-transfer 2025 Points'!$E$11:$L$17,D1245)</f>
        <v>0</v>
      </c>
      <c r="M1245" s="59">
        <f>countif('Current 2025 Points'!$G$11:$N$17,D1245)</f>
        <v>0</v>
      </c>
    </row>
    <row r="1246">
      <c r="A1246" s="13">
        <v>1245.0</v>
      </c>
      <c r="B1246" s="13">
        <v>2002.0</v>
      </c>
      <c r="C1246" s="14" t="s">
        <v>4862</v>
      </c>
      <c r="D1246" s="14" t="s">
        <v>2340</v>
      </c>
      <c r="E1246" s="14" t="s">
        <v>4423</v>
      </c>
      <c r="F1246" s="15">
        <v>18.0</v>
      </c>
      <c r="I1246" t="str">
        <f t="array" ref="I1246">INDEX('Current 2025 Points'!$F$11:$F$77,MATCH(1,MMULT(--('Current 2025 Points'!$G$11:$N$17=D1246),TRANSPOSE(COLUMN('Current 2025 Points'!$G$11:$N$17)^0)),0))</f>
        <v>#N/A</v>
      </c>
      <c r="J1246" s="58"/>
      <c r="K1246" s="58">
        <f>F1246-IFERROR(VLOOKUP(D1246,'Pre-transfer 2025 Ranking'!$D:$F,3,0),0)</f>
        <v>11</v>
      </c>
      <c r="L1246">
        <f>countif('Pre-transfer 2025 Points'!$E$11:$L$17,D1246)</f>
        <v>0</v>
      </c>
      <c r="M1246" s="59">
        <f>countif('Current 2025 Points'!$G$11:$N$17,D1246)</f>
        <v>0</v>
      </c>
    </row>
    <row r="1247">
      <c r="A1247" s="13">
        <v>1246.0</v>
      </c>
      <c r="B1247" s="14"/>
      <c r="C1247" s="14" t="s">
        <v>351</v>
      </c>
      <c r="D1247" s="14" t="s">
        <v>2341</v>
      </c>
      <c r="E1247" s="14" t="s">
        <v>4526</v>
      </c>
      <c r="F1247" s="15">
        <v>18.0</v>
      </c>
      <c r="I1247" t="str">
        <f t="array" ref="I1247">INDEX('Current 2025 Points'!$F$11:$F$77,MATCH(1,MMULT(--('Current 2025 Points'!$G$11:$N$17=D1247),TRANSPOSE(COLUMN('Current 2025 Points'!$G$11:$N$17)^0)),0))</f>
        <v>#N/A</v>
      </c>
      <c r="J1247" s="58"/>
      <c r="K1247" s="58">
        <f>F1247-IFERROR(VLOOKUP(D1247,'Pre-transfer 2025 Ranking'!$D:$F,3,0),0)</f>
        <v>0</v>
      </c>
      <c r="L1247">
        <f>countif('Pre-transfer 2025 Points'!$E$11:$L$17,D1247)</f>
        <v>0</v>
      </c>
      <c r="M1247" s="59">
        <f>countif('Current 2025 Points'!$G$11:$N$17,D1247)</f>
        <v>0</v>
      </c>
    </row>
    <row r="1248">
      <c r="A1248" s="13">
        <v>1247.0</v>
      </c>
      <c r="B1248" s="13">
        <v>873.0</v>
      </c>
      <c r="C1248" s="14" t="s">
        <v>4664</v>
      </c>
      <c r="D1248" s="14" t="s">
        <v>1207</v>
      </c>
      <c r="E1248" s="14" t="s">
        <v>143</v>
      </c>
      <c r="F1248" s="15">
        <v>18.0</v>
      </c>
      <c r="I1248" t="str">
        <f t="array" ref="I1248">INDEX('Current 2025 Points'!$F$11:$F$77,MATCH(1,MMULT(--('Current 2025 Points'!$G$11:$N$17=D1248),TRANSPOSE(COLUMN('Current 2025 Points'!$G$11:$N$17)^0)),0))</f>
        <v>#N/A</v>
      </c>
      <c r="J1248" s="58"/>
      <c r="K1248" s="58">
        <f>F1248-IFERROR(VLOOKUP(D1248,'Pre-transfer 2025 Ranking'!$D:$F,3,0),0)</f>
        <v>0</v>
      </c>
      <c r="L1248">
        <f>countif('Pre-transfer 2025 Points'!$E$11:$L$17,D1248)</f>
        <v>0</v>
      </c>
      <c r="M1248" s="59">
        <f>countif('Current 2025 Points'!$G$11:$N$17,D1248)</f>
        <v>0</v>
      </c>
    </row>
    <row r="1249">
      <c r="A1249" s="13">
        <v>1248.0</v>
      </c>
      <c r="B1249" s="13">
        <v>1451.0</v>
      </c>
      <c r="C1249" s="14" t="s">
        <v>4512</v>
      </c>
      <c r="D1249" s="14" t="s">
        <v>1541</v>
      </c>
      <c r="E1249" s="14" t="s">
        <v>4314</v>
      </c>
      <c r="F1249" s="15">
        <v>18.0</v>
      </c>
      <c r="I1249" t="str">
        <f t="array" ref="I1249">INDEX('Current 2025 Points'!$F$11:$F$77,MATCH(1,MMULT(--('Current 2025 Points'!$G$11:$N$17=D1249),TRANSPOSE(COLUMN('Current 2025 Points'!$G$11:$N$17)^0)),0))</f>
        <v>#N/A</v>
      </c>
      <c r="J1249" s="58"/>
      <c r="K1249" s="58">
        <f>F1249-IFERROR(VLOOKUP(D1249,'Pre-transfer 2025 Ranking'!$D:$F,3,0),0)</f>
        <v>5</v>
      </c>
      <c r="L1249">
        <f>countif('Pre-transfer 2025 Points'!$E$11:$L$17,D1249)</f>
        <v>0</v>
      </c>
      <c r="M1249" s="59">
        <f>countif('Current 2025 Points'!$G$11:$N$17,D1249)</f>
        <v>0</v>
      </c>
    </row>
    <row r="1250">
      <c r="A1250" s="13">
        <v>1249.0</v>
      </c>
      <c r="B1250" s="13">
        <v>513.0</v>
      </c>
      <c r="C1250" s="14" t="s">
        <v>4863</v>
      </c>
      <c r="D1250" s="14" t="s">
        <v>2342</v>
      </c>
      <c r="E1250" s="14" t="s">
        <v>520</v>
      </c>
      <c r="F1250" s="15">
        <v>18.0</v>
      </c>
      <c r="I1250" t="str">
        <f t="array" ref="I1250">INDEX('Current 2025 Points'!$F$11:$F$77,MATCH(1,MMULT(--('Current 2025 Points'!$G$11:$N$17=D1250),TRANSPOSE(COLUMN('Current 2025 Points'!$G$11:$N$17)^0)),0))</f>
        <v>#N/A</v>
      </c>
      <c r="J1250" s="58"/>
      <c r="K1250" s="58">
        <f>F1250-IFERROR(VLOOKUP(D1250,'Pre-transfer 2025 Ranking'!$D:$F,3,0),0)</f>
        <v>5</v>
      </c>
      <c r="L1250">
        <f>countif('Pre-transfer 2025 Points'!$E$11:$L$17,D1250)</f>
        <v>0</v>
      </c>
      <c r="M1250" s="59">
        <f>countif('Current 2025 Points'!$G$11:$N$17,D1250)</f>
        <v>0</v>
      </c>
    </row>
    <row r="1251">
      <c r="A1251" s="13">
        <v>1250.0</v>
      </c>
      <c r="B1251" s="13">
        <v>772.0</v>
      </c>
      <c r="C1251" s="14" t="s">
        <v>4864</v>
      </c>
      <c r="D1251" s="14" t="s">
        <v>2343</v>
      </c>
      <c r="E1251" s="14" t="s">
        <v>4658</v>
      </c>
      <c r="F1251" s="15">
        <v>18.0</v>
      </c>
      <c r="I1251" t="str">
        <f t="array" ref="I1251">INDEX('Current 2025 Points'!$F$11:$F$77,MATCH(1,MMULT(--('Current 2025 Points'!$G$11:$N$17=D1251),TRANSPOSE(COLUMN('Current 2025 Points'!$G$11:$N$17)^0)),0))</f>
        <v>#N/A</v>
      </c>
      <c r="J1251" s="58"/>
      <c r="K1251" s="58">
        <f>F1251-IFERROR(VLOOKUP(D1251,'Pre-transfer 2025 Ranking'!$D:$F,3,0),0)</f>
        <v>9</v>
      </c>
      <c r="L1251">
        <f>countif('Pre-transfer 2025 Points'!$E$11:$L$17,D1251)</f>
        <v>0</v>
      </c>
      <c r="M1251" s="59">
        <f>countif('Current 2025 Points'!$G$11:$N$17,D1251)</f>
        <v>0</v>
      </c>
    </row>
    <row r="1252">
      <c r="A1252" s="13">
        <v>1251.0</v>
      </c>
      <c r="B1252" s="13">
        <v>1724.0</v>
      </c>
      <c r="C1252" s="14" t="s">
        <v>4865</v>
      </c>
      <c r="D1252" s="14" t="s">
        <v>2344</v>
      </c>
      <c r="E1252" s="14"/>
      <c r="F1252" s="15">
        <v>18.0</v>
      </c>
      <c r="I1252" t="str">
        <f t="array" ref="I1252">INDEX('Current 2025 Points'!$F$11:$F$77,MATCH(1,MMULT(--('Current 2025 Points'!$G$11:$N$17=D1252),TRANSPOSE(COLUMN('Current 2025 Points'!$G$11:$N$17)^0)),0))</f>
        <v>#N/A</v>
      </c>
      <c r="J1252" s="58"/>
      <c r="K1252" s="58">
        <f>F1252-IFERROR(VLOOKUP(D1252,'Pre-transfer 2025 Ranking'!$D:$F,3,0),0)</f>
        <v>0</v>
      </c>
      <c r="L1252">
        <f>countif('Pre-transfer 2025 Points'!$E$11:$L$17,D1252)</f>
        <v>0</v>
      </c>
      <c r="M1252" s="59">
        <f>countif('Current 2025 Points'!$G$11:$N$17,D1252)</f>
        <v>0</v>
      </c>
    </row>
    <row r="1253">
      <c r="A1253" s="13">
        <v>1252.0</v>
      </c>
      <c r="B1253" s="13">
        <v>1978.0</v>
      </c>
      <c r="C1253" s="14" t="s">
        <v>4866</v>
      </c>
      <c r="D1253" s="14" t="s">
        <v>2345</v>
      </c>
      <c r="E1253" s="14" t="s">
        <v>1712</v>
      </c>
      <c r="F1253" s="15">
        <v>18.0</v>
      </c>
      <c r="I1253" t="str">
        <f t="array" ref="I1253">INDEX('Current 2025 Points'!$F$11:$F$77,MATCH(1,MMULT(--('Current 2025 Points'!$G$11:$N$17=D1253),TRANSPOSE(COLUMN('Current 2025 Points'!$G$11:$N$17)^0)),0))</f>
        <v>#N/A</v>
      </c>
      <c r="J1253" s="58"/>
      <c r="K1253" s="58">
        <f>F1253-IFERROR(VLOOKUP(D1253,'Pre-transfer 2025 Ranking'!$D:$F,3,0),0)</f>
        <v>15</v>
      </c>
      <c r="L1253">
        <f>countif('Pre-transfer 2025 Points'!$E$11:$L$17,D1253)</f>
        <v>0</v>
      </c>
      <c r="M1253" s="59">
        <f>countif('Current 2025 Points'!$G$11:$N$17,D1253)</f>
        <v>0</v>
      </c>
    </row>
    <row r="1254">
      <c r="A1254" s="13">
        <v>1253.0</v>
      </c>
      <c r="B1254" s="13">
        <v>1368.0</v>
      </c>
      <c r="C1254" s="14" t="s">
        <v>1281</v>
      </c>
      <c r="D1254" s="14" t="s">
        <v>653</v>
      </c>
      <c r="E1254" s="14" t="s">
        <v>4867</v>
      </c>
      <c r="F1254" s="15">
        <v>18.0</v>
      </c>
      <c r="I1254" t="str">
        <f t="array" ref="I1254">INDEX('Current 2025 Points'!$F$11:$F$77,MATCH(1,MMULT(--('Current 2025 Points'!$G$11:$N$17=D1254),TRANSPOSE(COLUMN('Current 2025 Points'!$G$11:$N$17)^0)),0))</f>
        <v>#N/A</v>
      </c>
      <c r="J1254" s="58"/>
      <c r="K1254" s="58">
        <f>F1254-IFERROR(VLOOKUP(D1254,'Pre-transfer 2025 Ranking'!$D:$F,3,0),0)</f>
        <v>15</v>
      </c>
      <c r="L1254">
        <f>countif('Pre-transfer 2025 Points'!$E$11:$L$17,D1254)</f>
        <v>0</v>
      </c>
      <c r="M1254" s="59">
        <f>countif('Current 2025 Points'!$G$11:$N$17,D1254)</f>
        <v>0</v>
      </c>
    </row>
    <row r="1255">
      <c r="A1255" s="13">
        <v>1254.0</v>
      </c>
      <c r="B1255" s="14">
        <v>1562.0</v>
      </c>
      <c r="C1255" s="14" t="s">
        <v>4438</v>
      </c>
      <c r="D1255" s="14" t="s">
        <v>1750</v>
      </c>
      <c r="E1255" s="14" t="s">
        <v>1751</v>
      </c>
      <c r="F1255" s="15">
        <v>18.0</v>
      </c>
      <c r="I1255" t="str">
        <f t="array" ref="I1255">INDEX('Current 2025 Points'!$F$11:$F$77,MATCH(1,MMULT(--('Current 2025 Points'!$G$11:$N$17=D1255),TRANSPOSE(COLUMN('Current 2025 Points'!$G$11:$N$17)^0)),0))</f>
        <v>#N/A</v>
      </c>
      <c r="J1255" s="58"/>
      <c r="K1255" s="58">
        <f>F1255-IFERROR(VLOOKUP(D1255,'Pre-transfer 2025 Ranking'!$D:$F,3,0),0)</f>
        <v>8</v>
      </c>
      <c r="L1255">
        <f>countif('Pre-transfer 2025 Points'!$E$11:$L$17,D1255)</f>
        <v>0</v>
      </c>
      <c r="M1255" s="59">
        <f>countif('Current 2025 Points'!$G$11:$N$17,D1255)</f>
        <v>0</v>
      </c>
    </row>
    <row r="1256">
      <c r="A1256" s="13">
        <v>1255.0</v>
      </c>
      <c r="B1256" s="13">
        <v>1952.0</v>
      </c>
      <c r="C1256" s="14" t="s">
        <v>4553</v>
      </c>
      <c r="D1256" s="14" t="s">
        <v>2346</v>
      </c>
      <c r="E1256" s="14" t="s">
        <v>314</v>
      </c>
      <c r="F1256" s="15">
        <v>18.0</v>
      </c>
      <c r="I1256" t="str">
        <f t="array" ref="I1256">INDEX('Current 2025 Points'!$F$11:$F$77,MATCH(1,MMULT(--('Current 2025 Points'!$G$11:$N$17=D1256),TRANSPOSE(COLUMN('Current 2025 Points'!$G$11:$N$17)^0)),0))</f>
        <v>#N/A</v>
      </c>
      <c r="J1256" s="58"/>
      <c r="K1256" s="58">
        <f>F1256-IFERROR(VLOOKUP(D1256,'Pre-transfer 2025 Ranking'!$D:$F,3,0),0)</f>
        <v>17</v>
      </c>
      <c r="L1256">
        <f>countif('Pre-transfer 2025 Points'!$E$11:$L$17,D1256)</f>
        <v>0</v>
      </c>
      <c r="M1256" s="59">
        <f>countif('Current 2025 Points'!$G$11:$N$17,D1256)</f>
        <v>0</v>
      </c>
    </row>
    <row r="1257">
      <c r="A1257" s="13">
        <v>1256.0</v>
      </c>
      <c r="B1257" s="13">
        <v>1195.0</v>
      </c>
      <c r="C1257" s="14" t="s">
        <v>224</v>
      </c>
      <c r="D1257" s="14" t="s">
        <v>2347</v>
      </c>
      <c r="E1257" s="14" t="s">
        <v>4868</v>
      </c>
      <c r="F1257" s="15">
        <v>18.0</v>
      </c>
      <c r="I1257" t="str">
        <f t="array" ref="I1257">INDEX('Current 2025 Points'!$F$11:$F$77,MATCH(1,MMULT(--('Current 2025 Points'!$G$11:$N$17=D1257),TRANSPOSE(COLUMN('Current 2025 Points'!$G$11:$N$17)^0)),0))</f>
        <v>#N/A</v>
      </c>
      <c r="J1257" s="58"/>
      <c r="K1257" s="58">
        <f>F1257-IFERROR(VLOOKUP(D1257,'Pre-transfer 2025 Ranking'!$D:$F,3,0),0)</f>
        <v>6</v>
      </c>
      <c r="L1257">
        <f>countif('Pre-transfer 2025 Points'!$E$11:$L$17,D1257)</f>
        <v>0</v>
      </c>
      <c r="M1257" s="59">
        <f>countif('Current 2025 Points'!$G$11:$N$17,D1257)</f>
        <v>0</v>
      </c>
    </row>
    <row r="1258">
      <c r="A1258" s="13">
        <v>1257.0</v>
      </c>
      <c r="B1258" s="13">
        <v>176.0</v>
      </c>
      <c r="C1258" s="14" t="s">
        <v>4869</v>
      </c>
      <c r="D1258" s="14" t="s">
        <v>1168</v>
      </c>
      <c r="E1258" s="14" t="s">
        <v>415</v>
      </c>
      <c r="F1258" s="15">
        <v>18.0</v>
      </c>
      <c r="I1258" t="str">
        <f t="array" ref="I1258">INDEX('Current 2025 Points'!$F$11:$F$77,MATCH(1,MMULT(--('Current 2025 Points'!$G$11:$N$17=D1258),TRANSPOSE(COLUMN('Current 2025 Points'!$G$11:$N$17)^0)),0))</f>
        <v>#N/A</v>
      </c>
      <c r="J1258" s="58"/>
      <c r="K1258" s="58">
        <f>F1258-IFERROR(VLOOKUP(D1258,'Pre-transfer 2025 Ranking'!$D:$F,3,0),0)</f>
        <v>16</v>
      </c>
      <c r="L1258">
        <f>countif('Pre-transfer 2025 Points'!$E$11:$L$17,D1258)</f>
        <v>0</v>
      </c>
      <c r="M1258" s="59">
        <f>countif('Current 2025 Points'!$G$11:$N$17,D1258)</f>
        <v>0</v>
      </c>
    </row>
    <row r="1259">
      <c r="A1259" s="13">
        <v>1258.0</v>
      </c>
      <c r="B1259" s="14">
        <v>1464.0</v>
      </c>
      <c r="C1259" s="14" t="s">
        <v>4870</v>
      </c>
      <c r="D1259" s="14" t="s">
        <v>1297</v>
      </c>
      <c r="E1259" s="14" t="s">
        <v>4659</v>
      </c>
      <c r="F1259" s="15">
        <v>18.0</v>
      </c>
      <c r="I1259" t="str">
        <f t="array" ref="I1259">INDEX('Current 2025 Points'!$F$11:$F$77,MATCH(1,MMULT(--('Current 2025 Points'!$G$11:$N$17=D1259),TRANSPOSE(COLUMN('Current 2025 Points'!$G$11:$N$17)^0)),0))</f>
        <v>#N/A</v>
      </c>
      <c r="J1259" s="58"/>
      <c r="K1259" s="58">
        <f>F1259-IFERROR(VLOOKUP(D1259,'Pre-transfer 2025 Ranking'!$D:$F,3,0),0)</f>
        <v>18</v>
      </c>
      <c r="L1259">
        <f>countif('Pre-transfer 2025 Points'!$E$11:$L$17,D1259)</f>
        <v>0</v>
      </c>
      <c r="M1259" s="59">
        <f>countif('Current 2025 Points'!$G$11:$N$17,D1259)</f>
        <v>0</v>
      </c>
    </row>
    <row r="1260">
      <c r="A1260" s="13">
        <v>1259.0</v>
      </c>
      <c r="B1260" s="13"/>
      <c r="C1260" s="14" t="s">
        <v>351</v>
      </c>
      <c r="D1260" s="14" t="s">
        <v>2348</v>
      </c>
      <c r="E1260" s="14" t="s">
        <v>4871</v>
      </c>
      <c r="F1260" s="15">
        <v>18.0</v>
      </c>
      <c r="I1260" t="str">
        <f t="array" ref="I1260">INDEX('Current 2025 Points'!$F$11:$F$77,MATCH(1,MMULT(--('Current 2025 Points'!$G$11:$N$17=D1260),TRANSPOSE(COLUMN('Current 2025 Points'!$G$11:$N$17)^0)),0))</f>
        <v>#N/A</v>
      </c>
      <c r="J1260" s="58"/>
      <c r="K1260" s="58">
        <f>F1260-IFERROR(VLOOKUP(D1260,'Pre-transfer 2025 Ranking'!$D:$F,3,0),0)</f>
        <v>18</v>
      </c>
      <c r="L1260">
        <f>countif('Pre-transfer 2025 Points'!$E$11:$L$17,D1260)</f>
        <v>0</v>
      </c>
      <c r="M1260" s="59">
        <f>countif('Current 2025 Points'!$G$11:$N$17,D1260)</f>
        <v>0</v>
      </c>
    </row>
    <row r="1261">
      <c r="A1261" s="13">
        <v>1260.0</v>
      </c>
      <c r="B1261" s="14"/>
      <c r="C1261" s="14" t="s">
        <v>351</v>
      </c>
      <c r="D1261" s="14" t="s">
        <v>2349</v>
      </c>
      <c r="E1261" s="14" t="s">
        <v>1086</v>
      </c>
      <c r="F1261" s="15">
        <v>18.0</v>
      </c>
      <c r="I1261" t="str">
        <f t="array" ref="I1261">INDEX('Current 2025 Points'!$F$11:$F$77,MATCH(1,MMULT(--('Current 2025 Points'!$G$11:$N$17=D1261),TRANSPOSE(COLUMN('Current 2025 Points'!$G$11:$N$17)^0)),0))</f>
        <v>#N/A</v>
      </c>
      <c r="J1261" s="58"/>
      <c r="K1261" s="58">
        <f>F1261-IFERROR(VLOOKUP(D1261,'Pre-transfer 2025 Ranking'!$D:$F,3,0),0)</f>
        <v>18</v>
      </c>
      <c r="L1261">
        <f>countif('Pre-transfer 2025 Points'!$E$11:$L$17,D1261)</f>
        <v>0</v>
      </c>
      <c r="M1261" s="59">
        <f>countif('Current 2025 Points'!$G$11:$N$17,D1261)</f>
        <v>0</v>
      </c>
    </row>
    <row r="1262">
      <c r="A1262" s="13">
        <v>1261.0</v>
      </c>
      <c r="B1262" s="14"/>
      <c r="C1262" s="14" t="s">
        <v>351</v>
      </c>
      <c r="D1262" s="14" t="s">
        <v>2350</v>
      </c>
      <c r="E1262" s="14"/>
      <c r="F1262" s="15">
        <v>17.0</v>
      </c>
      <c r="I1262" t="str">
        <f t="array" ref="I1262">INDEX('Current 2025 Points'!$F$11:$F$77,MATCH(1,MMULT(--('Current 2025 Points'!$G$11:$N$17=D1262),TRANSPOSE(COLUMN('Current 2025 Points'!$G$11:$N$17)^0)),0))</f>
        <v>#N/A</v>
      </c>
      <c r="J1262" s="58"/>
      <c r="K1262" s="58">
        <f>F1262-IFERROR(VLOOKUP(D1262,'Pre-transfer 2025 Ranking'!$D:$F,3,0),0)</f>
        <v>0</v>
      </c>
      <c r="L1262">
        <f>countif('Pre-transfer 2025 Points'!$E$11:$L$17,D1262)</f>
        <v>0</v>
      </c>
      <c r="M1262" s="59">
        <f>countif('Current 2025 Points'!$G$11:$N$17,D1262)</f>
        <v>0</v>
      </c>
    </row>
    <row r="1263">
      <c r="A1263" s="13">
        <v>1262.0</v>
      </c>
      <c r="B1263" s="13">
        <v>337.0</v>
      </c>
      <c r="C1263" s="14" t="s">
        <v>4872</v>
      </c>
      <c r="D1263" s="14" t="s">
        <v>552</v>
      </c>
      <c r="E1263" s="14" t="s">
        <v>90</v>
      </c>
      <c r="F1263" s="15">
        <v>17.0</v>
      </c>
      <c r="I1263" t="str">
        <f t="array" ref="I1263">INDEX('Current 2025 Points'!$F$11:$F$77,MATCH(1,MMULT(--('Current 2025 Points'!$G$11:$N$17=D1263),TRANSPOSE(COLUMN('Current 2025 Points'!$G$11:$N$17)^0)),0))</f>
        <v>#N/A</v>
      </c>
      <c r="J1263" s="58"/>
      <c r="K1263" s="58">
        <f>F1263-IFERROR(VLOOKUP(D1263,'Pre-transfer 2025 Ranking'!$D:$F,3,0),0)</f>
        <v>2</v>
      </c>
      <c r="L1263">
        <f>countif('Pre-transfer 2025 Points'!$E$11:$L$17,D1263)</f>
        <v>0</v>
      </c>
      <c r="M1263" s="59">
        <f>countif('Current 2025 Points'!$G$11:$N$17,D1263)</f>
        <v>0</v>
      </c>
    </row>
    <row r="1264">
      <c r="A1264" s="13">
        <v>1263.0</v>
      </c>
      <c r="B1264" s="13">
        <v>1355.0</v>
      </c>
      <c r="C1264" s="14" t="s">
        <v>198</v>
      </c>
      <c r="D1264" s="14" t="s">
        <v>2351</v>
      </c>
      <c r="E1264" s="14" t="s">
        <v>93</v>
      </c>
      <c r="F1264" s="15">
        <v>17.0</v>
      </c>
      <c r="I1264" t="str">
        <f t="array" ref="I1264">INDEX('Current 2025 Points'!$F$11:$F$77,MATCH(1,MMULT(--('Current 2025 Points'!$G$11:$N$17=D1264),TRANSPOSE(COLUMN('Current 2025 Points'!$G$11:$N$17)^0)),0))</f>
        <v>#N/A</v>
      </c>
      <c r="J1264" s="58"/>
      <c r="K1264" s="58">
        <f>F1264-IFERROR(VLOOKUP(D1264,'Pre-transfer 2025 Ranking'!$D:$F,3,0),0)</f>
        <v>1</v>
      </c>
      <c r="L1264">
        <f>countif('Pre-transfer 2025 Points'!$E$11:$L$17,D1264)</f>
        <v>0</v>
      </c>
      <c r="M1264" s="59">
        <f>countif('Current 2025 Points'!$G$11:$N$17,D1264)</f>
        <v>0</v>
      </c>
    </row>
    <row r="1265">
      <c r="A1265" s="13">
        <v>1264.0</v>
      </c>
      <c r="B1265" s="13">
        <v>994.0</v>
      </c>
      <c r="C1265" s="14" t="s">
        <v>4711</v>
      </c>
      <c r="D1265" s="14" t="s">
        <v>2352</v>
      </c>
      <c r="E1265" s="14" t="s">
        <v>143</v>
      </c>
      <c r="F1265" s="15">
        <v>17.0</v>
      </c>
      <c r="I1265" t="str">
        <f t="array" ref="I1265">INDEX('Current 2025 Points'!$F$11:$F$77,MATCH(1,MMULT(--('Current 2025 Points'!$G$11:$N$17=D1265),TRANSPOSE(COLUMN('Current 2025 Points'!$G$11:$N$17)^0)),0))</f>
        <v>#N/A</v>
      </c>
      <c r="J1265" s="58"/>
      <c r="K1265" s="58">
        <f>F1265-IFERROR(VLOOKUP(D1265,'Pre-transfer 2025 Ranking'!$D:$F,3,0),0)</f>
        <v>5</v>
      </c>
      <c r="L1265">
        <f>countif('Pre-transfer 2025 Points'!$E$11:$L$17,D1265)</f>
        <v>0</v>
      </c>
      <c r="M1265" s="59">
        <f>countif('Current 2025 Points'!$G$11:$N$17,D1265)</f>
        <v>0</v>
      </c>
    </row>
    <row r="1266">
      <c r="A1266" s="13">
        <v>1265.0</v>
      </c>
      <c r="B1266" s="14">
        <v>1468.0</v>
      </c>
      <c r="C1266" s="14" t="s">
        <v>4512</v>
      </c>
      <c r="D1266" s="14" t="s">
        <v>863</v>
      </c>
      <c r="E1266" s="14"/>
      <c r="F1266" s="15">
        <v>17.0</v>
      </c>
      <c r="I1266" t="str">
        <f t="array" ref="I1266">INDEX('Current 2025 Points'!$F$11:$F$77,MATCH(1,MMULT(--('Current 2025 Points'!$G$11:$N$17=D1266),TRANSPOSE(COLUMN('Current 2025 Points'!$G$11:$N$17)^0)),0))</f>
        <v>#N/A</v>
      </c>
      <c r="J1266" s="58"/>
      <c r="K1266" s="58">
        <f>F1266-IFERROR(VLOOKUP(D1266,'Pre-transfer 2025 Ranking'!$D:$F,3,0),0)</f>
        <v>0</v>
      </c>
      <c r="L1266">
        <f>countif('Pre-transfer 2025 Points'!$E$11:$L$17,D1266)</f>
        <v>0</v>
      </c>
      <c r="M1266" s="59">
        <f>countif('Current 2025 Points'!$G$11:$N$17,D1266)</f>
        <v>0</v>
      </c>
    </row>
    <row r="1267">
      <c r="A1267" s="13">
        <v>1266.0</v>
      </c>
      <c r="B1267" s="14"/>
      <c r="C1267" s="14" t="s">
        <v>351</v>
      </c>
      <c r="D1267" s="14" t="s">
        <v>2353</v>
      </c>
      <c r="E1267" s="14" t="s">
        <v>1265</v>
      </c>
      <c r="F1267" s="15">
        <v>17.0</v>
      </c>
      <c r="I1267" t="str">
        <f t="array" ref="I1267">INDEX('Current 2025 Points'!$F$11:$F$77,MATCH(1,MMULT(--('Current 2025 Points'!$G$11:$N$17=D1267),TRANSPOSE(COLUMN('Current 2025 Points'!$G$11:$N$17)^0)),0))</f>
        <v>#N/A</v>
      </c>
      <c r="J1267" s="58"/>
      <c r="K1267" s="58">
        <f>F1267-IFERROR(VLOOKUP(D1267,'Pre-transfer 2025 Ranking'!$D:$F,3,0),0)</f>
        <v>7</v>
      </c>
      <c r="L1267">
        <f>countif('Pre-transfer 2025 Points'!$E$11:$L$17,D1267)</f>
        <v>0</v>
      </c>
      <c r="M1267" s="59">
        <f>countif('Current 2025 Points'!$G$11:$N$17,D1267)</f>
        <v>0</v>
      </c>
    </row>
    <row r="1268">
      <c r="A1268" s="13">
        <v>1267.0</v>
      </c>
      <c r="B1268" s="13">
        <v>897.0</v>
      </c>
      <c r="C1268" s="14" t="s">
        <v>1404</v>
      </c>
      <c r="D1268" s="14" t="s">
        <v>2354</v>
      </c>
      <c r="E1268" s="14" t="s">
        <v>4521</v>
      </c>
      <c r="F1268" s="15">
        <v>17.0</v>
      </c>
      <c r="I1268" t="str">
        <f t="array" ref="I1268">INDEX('Current 2025 Points'!$F$11:$F$77,MATCH(1,MMULT(--('Current 2025 Points'!$G$11:$N$17=D1268),TRANSPOSE(COLUMN('Current 2025 Points'!$G$11:$N$17)^0)),0))</f>
        <v>#N/A</v>
      </c>
      <c r="J1268" s="58"/>
      <c r="K1268" s="58">
        <f>F1268-IFERROR(VLOOKUP(D1268,'Pre-transfer 2025 Ranking'!$D:$F,3,0),0)</f>
        <v>10</v>
      </c>
      <c r="L1268">
        <f>countif('Pre-transfer 2025 Points'!$E$11:$L$17,D1268)</f>
        <v>0</v>
      </c>
      <c r="M1268" s="59">
        <f>countif('Current 2025 Points'!$G$11:$N$17,D1268)</f>
        <v>0</v>
      </c>
    </row>
    <row r="1269">
      <c r="A1269" s="13">
        <v>1268.0</v>
      </c>
      <c r="B1269" s="13">
        <v>1761.0</v>
      </c>
      <c r="C1269" s="14" t="s">
        <v>4873</v>
      </c>
      <c r="D1269" s="14" t="s">
        <v>2355</v>
      </c>
      <c r="E1269" s="14" t="s">
        <v>4521</v>
      </c>
      <c r="F1269" s="15">
        <v>17.0</v>
      </c>
      <c r="I1269" t="str">
        <f t="array" ref="I1269">INDEX('Current 2025 Points'!$F$11:$F$77,MATCH(1,MMULT(--('Current 2025 Points'!$G$11:$N$17=D1269),TRANSPOSE(COLUMN('Current 2025 Points'!$G$11:$N$17)^0)),0))</f>
        <v>#N/A</v>
      </c>
      <c r="J1269" s="58"/>
      <c r="K1269" s="58">
        <f>F1269-IFERROR(VLOOKUP(D1269,'Pre-transfer 2025 Ranking'!$D:$F,3,0),0)</f>
        <v>0</v>
      </c>
      <c r="L1269">
        <f>countif('Pre-transfer 2025 Points'!$E$11:$L$17,D1269)</f>
        <v>0</v>
      </c>
      <c r="M1269" s="59">
        <f>countif('Current 2025 Points'!$G$11:$N$17,D1269)</f>
        <v>0</v>
      </c>
    </row>
    <row r="1270">
      <c r="A1270" s="13">
        <v>1269.0</v>
      </c>
      <c r="B1270" s="13"/>
      <c r="C1270" s="14" t="s">
        <v>351</v>
      </c>
      <c r="D1270" s="14" t="s">
        <v>2356</v>
      </c>
      <c r="E1270" s="14" t="s">
        <v>941</v>
      </c>
      <c r="F1270" s="15">
        <v>17.0</v>
      </c>
      <c r="I1270" t="str">
        <f t="array" ref="I1270">INDEX('Current 2025 Points'!$F$11:$F$77,MATCH(1,MMULT(--('Current 2025 Points'!$G$11:$N$17=D1270),TRANSPOSE(COLUMN('Current 2025 Points'!$G$11:$N$17)^0)),0))</f>
        <v>#N/A</v>
      </c>
      <c r="J1270" s="58"/>
      <c r="K1270" s="58">
        <f>F1270-IFERROR(VLOOKUP(D1270,'Pre-transfer 2025 Ranking'!$D:$F,3,0),0)</f>
        <v>0</v>
      </c>
      <c r="L1270">
        <f>countif('Pre-transfer 2025 Points'!$E$11:$L$17,D1270)</f>
        <v>0</v>
      </c>
      <c r="M1270" s="59">
        <f>countif('Current 2025 Points'!$G$11:$N$17,D1270)</f>
        <v>0</v>
      </c>
    </row>
    <row r="1271">
      <c r="A1271" s="13">
        <v>1270.0</v>
      </c>
      <c r="B1271" s="14">
        <v>1953.0</v>
      </c>
      <c r="C1271" s="14" t="s">
        <v>1466</v>
      </c>
      <c r="D1271" s="14" t="s">
        <v>1198</v>
      </c>
      <c r="E1271" s="14" t="s">
        <v>4671</v>
      </c>
      <c r="F1271" s="15">
        <v>17.0</v>
      </c>
      <c r="I1271" t="str">
        <f t="array" ref="I1271">INDEX('Current 2025 Points'!$F$11:$F$77,MATCH(1,MMULT(--('Current 2025 Points'!$G$11:$N$17=D1271),TRANSPOSE(COLUMN('Current 2025 Points'!$G$11:$N$17)^0)),0))</f>
        <v>#N/A</v>
      </c>
      <c r="J1271" s="58"/>
      <c r="K1271" s="58">
        <f>F1271-IFERROR(VLOOKUP(D1271,'Pre-transfer 2025 Ranking'!$D:$F,3,0),0)</f>
        <v>0</v>
      </c>
      <c r="L1271">
        <f>countif('Pre-transfer 2025 Points'!$E$11:$L$17,D1271)</f>
        <v>0</v>
      </c>
      <c r="M1271" s="59">
        <f>countif('Current 2025 Points'!$G$11:$N$17,D1271)</f>
        <v>0</v>
      </c>
    </row>
    <row r="1272">
      <c r="A1272" s="13">
        <v>1271.0</v>
      </c>
      <c r="B1272" s="14"/>
      <c r="C1272" s="14" t="s">
        <v>351</v>
      </c>
      <c r="D1272" s="14" t="s">
        <v>2357</v>
      </c>
      <c r="E1272" s="14"/>
      <c r="F1272" s="15">
        <v>17.0</v>
      </c>
      <c r="I1272" t="str">
        <f t="array" ref="I1272">INDEX('Current 2025 Points'!$F$11:$F$77,MATCH(1,MMULT(--('Current 2025 Points'!$G$11:$N$17=D1272),TRANSPOSE(COLUMN('Current 2025 Points'!$G$11:$N$17)^0)),0))</f>
        <v>#N/A</v>
      </c>
      <c r="J1272" s="58"/>
      <c r="K1272" s="58">
        <f>F1272-IFERROR(VLOOKUP(D1272,'Pre-transfer 2025 Ranking'!$D:$F,3,0),0)</f>
        <v>0</v>
      </c>
      <c r="L1272">
        <f>countif('Pre-transfer 2025 Points'!$E$11:$L$17,D1272)</f>
        <v>0</v>
      </c>
      <c r="M1272" s="59">
        <f>countif('Current 2025 Points'!$G$11:$N$17,D1272)</f>
        <v>0</v>
      </c>
    </row>
    <row r="1273">
      <c r="A1273" s="13">
        <v>1272.0</v>
      </c>
      <c r="B1273" s="14">
        <v>1030.0</v>
      </c>
      <c r="C1273" s="14" t="s">
        <v>4645</v>
      </c>
      <c r="D1273" s="14" t="s">
        <v>2358</v>
      </c>
      <c r="E1273" s="14"/>
      <c r="F1273" s="15">
        <v>17.0</v>
      </c>
      <c r="I1273" t="str">
        <f t="array" ref="I1273">INDEX('Current 2025 Points'!$F$11:$F$77,MATCH(1,MMULT(--('Current 2025 Points'!$G$11:$N$17=D1273),TRANSPOSE(COLUMN('Current 2025 Points'!$G$11:$N$17)^0)),0))</f>
        <v>#N/A</v>
      </c>
      <c r="J1273" s="58"/>
      <c r="K1273" s="58">
        <f>F1273-IFERROR(VLOOKUP(D1273,'Pre-transfer 2025 Ranking'!$D:$F,3,0),0)</f>
        <v>0</v>
      </c>
      <c r="L1273">
        <f>countif('Pre-transfer 2025 Points'!$E$11:$L$17,D1273)</f>
        <v>0</v>
      </c>
      <c r="M1273" s="59">
        <f>countif('Current 2025 Points'!$G$11:$N$17,D1273)</f>
        <v>0</v>
      </c>
    </row>
    <row r="1274">
      <c r="A1274" s="13">
        <v>1273.0</v>
      </c>
      <c r="B1274" s="13">
        <v>2110.0</v>
      </c>
      <c r="C1274" s="14" t="s">
        <v>1222</v>
      </c>
      <c r="D1274" s="14" t="s">
        <v>2359</v>
      </c>
      <c r="E1274" s="14" t="s">
        <v>704</v>
      </c>
      <c r="F1274" s="15">
        <v>17.0</v>
      </c>
      <c r="I1274" t="str">
        <f t="array" ref="I1274">INDEX('Current 2025 Points'!$F$11:$F$77,MATCH(1,MMULT(--('Current 2025 Points'!$G$11:$N$17=D1274),TRANSPOSE(COLUMN('Current 2025 Points'!$G$11:$N$17)^0)),0))</f>
        <v>#N/A</v>
      </c>
      <c r="J1274" s="58"/>
      <c r="K1274" s="58">
        <f>F1274-IFERROR(VLOOKUP(D1274,'Pre-transfer 2025 Ranking'!$D:$F,3,0),0)</f>
        <v>0</v>
      </c>
      <c r="L1274">
        <f>countif('Pre-transfer 2025 Points'!$E$11:$L$17,D1274)</f>
        <v>0</v>
      </c>
      <c r="M1274" s="59">
        <f>countif('Current 2025 Points'!$G$11:$N$17,D1274)</f>
        <v>0</v>
      </c>
    </row>
    <row r="1275">
      <c r="A1275" s="13">
        <v>1274.0</v>
      </c>
      <c r="B1275" s="14">
        <v>761.0</v>
      </c>
      <c r="C1275" s="14" t="s">
        <v>4874</v>
      </c>
      <c r="D1275" s="14" t="s">
        <v>2360</v>
      </c>
      <c r="E1275" s="14"/>
      <c r="F1275" s="15">
        <v>17.0</v>
      </c>
      <c r="I1275" t="str">
        <f t="array" ref="I1275">INDEX('Current 2025 Points'!$F$11:$F$77,MATCH(1,MMULT(--('Current 2025 Points'!$G$11:$N$17=D1275),TRANSPOSE(COLUMN('Current 2025 Points'!$G$11:$N$17)^0)),0))</f>
        <v>#N/A</v>
      </c>
      <c r="J1275" s="58"/>
      <c r="K1275" s="58">
        <f>F1275-IFERROR(VLOOKUP(D1275,'Pre-transfer 2025 Ranking'!$D:$F,3,0),0)</f>
        <v>17</v>
      </c>
      <c r="L1275">
        <f>countif('Pre-transfer 2025 Points'!$E$11:$L$17,D1275)</f>
        <v>0</v>
      </c>
      <c r="M1275" s="59">
        <f>countif('Current 2025 Points'!$G$11:$N$17,D1275)</f>
        <v>0</v>
      </c>
    </row>
    <row r="1276">
      <c r="A1276" s="13">
        <v>1275.0</v>
      </c>
      <c r="B1276" s="13">
        <v>1128.0</v>
      </c>
      <c r="C1276" s="14" t="s">
        <v>4875</v>
      </c>
      <c r="D1276" s="14" t="s">
        <v>2361</v>
      </c>
      <c r="E1276" s="14" t="s">
        <v>4876</v>
      </c>
      <c r="F1276" s="15">
        <v>17.0</v>
      </c>
      <c r="I1276" t="str">
        <f t="array" ref="I1276">INDEX('Current 2025 Points'!$F$11:$F$77,MATCH(1,MMULT(--('Current 2025 Points'!$G$11:$N$17=D1276),TRANSPOSE(COLUMN('Current 2025 Points'!$G$11:$N$17)^0)),0))</f>
        <v>#N/A</v>
      </c>
      <c r="J1276" s="58"/>
      <c r="K1276" s="58">
        <f>F1276-IFERROR(VLOOKUP(D1276,'Pre-transfer 2025 Ranking'!$D:$F,3,0),0)</f>
        <v>0</v>
      </c>
      <c r="L1276">
        <f>countif('Pre-transfer 2025 Points'!$E$11:$L$17,D1276)</f>
        <v>0</v>
      </c>
      <c r="M1276" s="59">
        <f>countif('Current 2025 Points'!$G$11:$N$17,D1276)</f>
        <v>0</v>
      </c>
    </row>
    <row r="1277">
      <c r="A1277" s="13">
        <v>1276.0</v>
      </c>
      <c r="B1277" s="14">
        <v>543.0</v>
      </c>
      <c r="C1277" s="14" t="s">
        <v>4877</v>
      </c>
      <c r="D1277" s="14" t="s">
        <v>1566</v>
      </c>
      <c r="E1277" s="14" t="s">
        <v>128</v>
      </c>
      <c r="F1277" s="15">
        <v>17.0</v>
      </c>
      <c r="I1277" t="str">
        <f t="array" ref="I1277">INDEX('Current 2025 Points'!$F$11:$F$77,MATCH(1,MMULT(--('Current 2025 Points'!$G$11:$N$17=D1277),TRANSPOSE(COLUMN('Current 2025 Points'!$G$11:$N$17)^0)),0))</f>
        <v>#N/A</v>
      </c>
      <c r="J1277" s="58"/>
      <c r="K1277" s="58">
        <f>F1277-IFERROR(VLOOKUP(D1277,'Pre-transfer 2025 Ranking'!$D:$F,3,0),0)</f>
        <v>5</v>
      </c>
      <c r="L1277">
        <f>countif('Pre-transfer 2025 Points'!$E$11:$L$17,D1277)</f>
        <v>0</v>
      </c>
      <c r="M1277" s="59">
        <f>countif('Current 2025 Points'!$G$11:$N$17,D1277)</f>
        <v>0</v>
      </c>
    </row>
    <row r="1278">
      <c r="A1278" s="13">
        <v>1277.0</v>
      </c>
      <c r="B1278" s="13">
        <v>1803.0</v>
      </c>
      <c r="C1278" s="14" t="s">
        <v>1003</v>
      </c>
      <c r="D1278" s="14" t="s">
        <v>2362</v>
      </c>
      <c r="E1278" s="14" t="s">
        <v>4878</v>
      </c>
      <c r="F1278" s="15">
        <v>17.0</v>
      </c>
      <c r="I1278" t="str">
        <f t="array" ref="I1278">INDEX('Current 2025 Points'!$F$11:$F$77,MATCH(1,MMULT(--('Current 2025 Points'!$G$11:$N$17=D1278),TRANSPOSE(COLUMN('Current 2025 Points'!$G$11:$N$17)^0)),0))</f>
        <v>#N/A</v>
      </c>
      <c r="J1278" s="58"/>
      <c r="K1278" s="58">
        <f>F1278-IFERROR(VLOOKUP(D1278,'Pre-transfer 2025 Ranking'!$D:$F,3,0),0)</f>
        <v>10</v>
      </c>
      <c r="L1278">
        <f>countif('Pre-transfer 2025 Points'!$E$11:$L$17,D1278)</f>
        <v>0</v>
      </c>
      <c r="M1278" s="59">
        <f>countif('Current 2025 Points'!$G$11:$N$17,D1278)</f>
        <v>0</v>
      </c>
    </row>
    <row r="1279">
      <c r="A1279" s="13">
        <v>1278.0</v>
      </c>
      <c r="B1279" s="13">
        <v>1870.0</v>
      </c>
      <c r="C1279" s="14" t="s">
        <v>4849</v>
      </c>
      <c r="D1279" s="14" t="s">
        <v>2363</v>
      </c>
      <c r="E1279" s="14"/>
      <c r="F1279" s="15">
        <v>17.0</v>
      </c>
      <c r="I1279" t="str">
        <f t="array" ref="I1279">INDEX('Current 2025 Points'!$F$11:$F$77,MATCH(1,MMULT(--('Current 2025 Points'!$G$11:$N$17=D1279),TRANSPOSE(COLUMN('Current 2025 Points'!$G$11:$N$17)^0)),0))</f>
        <v>#N/A</v>
      </c>
      <c r="J1279" s="58"/>
      <c r="K1279" s="58">
        <f>F1279-IFERROR(VLOOKUP(D1279,'Pre-transfer 2025 Ranking'!$D:$F,3,0),0)</f>
        <v>15</v>
      </c>
      <c r="L1279">
        <f>countif('Pre-transfer 2025 Points'!$E$11:$L$17,D1279)</f>
        <v>0</v>
      </c>
      <c r="M1279" s="59">
        <f>countif('Current 2025 Points'!$G$11:$N$17,D1279)</f>
        <v>0</v>
      </c>
    </row>
    <row r="1280">
      <c r="A1280" s="13">
        <v>1279.0</v>
      </c>
      <c r="B1280" s="13"/>
      <c r="C1280" s="14" t="s">
        <v>351</v>
      </c>
      <c r="D1280" s="14" t="s">
        <v>2364</v>
      </c>
      <c r="E1280" s="14"/>
      <c r="F1280" s="15">
        <v>17.0</v>
      </c>
      <c r="I1280" t="str">
        <f t="array" ref="I1280">INDEX('Current 2025 Points'!$F$11:$F$77,MATCH(1,MMULT(--('Current 2025 Points'!$G$11:$N$17=D1280),TRANSPOSE(COLUMN('Current 2025 Points'!$G$11:$N$17)^0)),0))</f>
        <v>#N/A</v>
      </c>
      <c r="J1280" s="58"/>
      <c r="K1280" s="58">
        <f>F1280-IFERROR(VLOOKUP(D1280,'Pre-transfer 2025 Ranking'!$D:$F,3,0),0)</f>
        <v>0</v>
      </c>
      <c r="L1280">
        <f>countif('Pre-transfer 2025 Points'!$E$11:$L$17,D1280)</f>
        <v>0</v>
      </c>
      <c r="M1280" s="59">
        <f>countif('Current 2025 Points'!$G$11:$N$17,D1280)</f>
        <v>0</v>
      </c>
    </row>
    <row r="1281">
      <c r="A1281" s="13">
        <v>1280.0</v>
      </c>
      <c r="B1281" s="13">
        <v>1299.0</v>
      </c>
      <c r="C1281" s="14" t="s">
        <v>4328</v>
      </c>
      <c r="D1281" s="14" t="s">
        <v>2365</v>
      </c>
      <c r="E1281" s="14"/>
      <c r="F1281" s="15">
        <v>17.0</v>
      </c>
      <c r="I1281" t="str">
        <f t="array" ref="I1281">INDEX('Current 2025 Points'!$F$11:$F$77,MATCH(1,MMULT(--('Current 2025 Points'!$G$11:$N$17=D1281),TRANSPOSE(COLUMN('Current 2025 Points'!$G$11:$N$17)^0)),0))</f>
        <v>#N/A</v>
      </c>
      <c r="J1281" s="58"/>
      <c r="K1281" s="58">
        <f>F1281-IFERROR(VLOOKUP(D1281,'Pre-transfer 2025 Ranking'!$D:$F,3,0),0)</f>
        <v>0</v>
      </c>
      <c r="L1281">
        <f>countif('Pre-transfer 2025 Points'!$E$11:$L$17,D1281)</f>
        <v>0</v>
      </c>
      <c r="M1281" s="59">
        <f>countif('Current 2025 Points'!$G$11:$N$17,D1281)</f>
        <v>0</v>
      </c>
    </row>
    <row r="1282">
      <c r="A1282" s="13">
        <v>1281.0</v>
      </c>
      <c r="B1282" s="13">
        <v>1302.0</v>
      </c>
      <c r="C1282" s="14" t="s">
        <v>461</v>
      </c>
      <c r="D1282" s="14" t="s">
        <v>2366</v>
      </c>
      <c r="E1282" s="14"/>
      <c r="F1282" s="15">
        <v>17.0</v>
      </c>
      <c r="I1282" t="str">
        <f t="array" ref="I1282">INDEX('Current 2025 Points'!$F$11:$F$77,MATCH(1,MMULT(--('Current 2025 Points'!$G$11:$N$17=D1282),TRANSPOSE(COLUMN('Current 2025 Points'!$G$11:$N$17)^0)),0))</f>
        <v>#N/A</v>
      </c>
      <c r="J1282" s="58"/>
      <c r="K1282" s="58">
        <f>F1282-IFERROR(VLOOKUP(D1282,'Pre-transfer 2025 Ranking'!$D:$F,3,0),0)</f>
        <v>17</v>
      </c>
      <c r="L1282">
        <f>countif('Pre-transfer 2025 Points'!$E$11:$L$17,D1282)</f>
        <v>0</v>
      </c>
      <c r="M1282" s="59">
        <f>countif('Current 2025 Points'!$G$11:$N$17,D1282)</f>
        <v>0</v>
      </c>
    </row>
    <row r="1283">
      <c r="A1283" s="13">
        <v>1282.0</v>
      </c>
      <c r="B1283" s="13">
        <v>1301.0</v>
      </c>
      <c r="C1283" s="14" t="s">
        <v>4328</v>
      </c>
      <c r="D1283" s="14" t="s">
        <v>2367</v>
      </c>
      <c r="E1283" s="14"/>
      <c r="F1283" s="15">
        <v>17.0</v>
      </c>
      <c r="I1283" t="str">
        <f t="array" ref="I1283">INDEX('Current 2025 Points'!$F$11:$F$77,MATCH(1,MMULT(--('Current 2025 Points'!$G$11:$N$17=D1283),TRANSPOSE(COLUMN('Current 2025 Points'!$G$11:$N$17)^0)),0))</f>
        <v>#N/A</v>
      </c>
      <c r="J1283" s="58"/>
      <c r="K1283" s="58">
        <f>F1283-IFERROR(VLOOKUP(D1283,'Pre-transfer 2025 Ranking'!$D:$F,3,0),0)</f>
        <v>17</v>
      </c>
      <c r="L1283">
        <f>countif('Pre-transfer 2025 Points'!$E$11:$L$17,D1283)</f>
        <v>0</v>
      </c>
      <c r="M1283" s="59">
        <f>countif('Current 2025 Points'!$G$11:$N$17,D1283)</f>
        <v>0</v>
      </c>
    </row>
    <row r="1284">
      <c r="A1284" s="13">
        <v>1283.0</v>
      </c>
      <c r="B1284" s="13">
        <v>2459.0</v>
      </c>
      <c r="C1284" s="14" t="s">
        <v>4838</v>
      </c>
      <c r="D1284" s="14" t="s">
        <v>2368</v>
      </c>
      <c r="E1284" s="14" t="s">
        <v>4879</v>
      </c>
      <c r="F1284" s="15">
        <v>17.0</v>
      </c>
      <c r="I1284" t="str">
        <f t="array" ref="I1284">INDEX('Current 2025 Points'!$F$11:$F$77,MATCH(1,MMULT(--('Current 2025 Points'!$G$11:$N$17=D1284),TRANSPOSE(COLUMN('Current 2025 Points'!$G$11:$N$17)^0)),0))</f>
        <v>#N/A</v>
      </c>
      <c r="J1284" s="58"/>
      <c r="K1284" s="58">
        <f>F1284-IFERROR(VLOOKUP(D1284,'Pre-transfer 2025 Ranking'!$D:$F,3,0),0)</f>
        <v>0</v>
      </c>
      <c r="L1284">
        <f>countif('Pre-transfer 2025 Points'!$E$11:$L$17,D1284)</f>
        <v>0</v>
      </c>
      <c r="M1284" s="59">
        <f>countif('Current 2025 Points'!$G$11:$N$17,D1284)</f>
        <v>0</v>
      </c>
    </row>
    <row r="1285">
      <c r="A1285" s="13">
        <v>1284.0</v>
      </c>
      <c r="B1285" s="13">
        <v>2159.0</v>
      </c>
      <c r="C1285" s="14" t="s">
        <v>654</v>
      </c>
      <c r="D1285" s="14" t="s">
        <v>2369</v>
      </c>
      <c r="E1285" s="14" t="s">
        <v>4638</v>
      </c>
      <c r="F1285" s="15">
        <v>17.0</v>
      </c>
      <c r="I1285" t="str">
        <f t="array" ref="I1285">INDEX('Current 2025 Points'!$F$11:$F$77,MATCH(1,MMULT(--('Current 2025 Points'!$G$11:$N$17=D1285),TRANSPOSE(COLUMN('Current 2025 Points'!$G$11:$N$17)^0)),0))</f>
        <v>#N/A</v>
      </c>
      <c r="J1285" s="58"/>
      <c r="K1285" s="58">
        <f>F1285-IFERROR(VLOOKUP(D1285,'Pre-transfer 2025 Ranking'!$D:$F,3,0),0)</f>
        <v>16</v>
      </c>
      <c r="L1285">
        <f>countif('Pre-transfer 2025 Points'!$E$11:$L$17,D1285)</f>
        <v>0</v>
      </c>
      <c r="M1285" s="59">
        <f>countif('Current 2025 Points'!$G$11:$N$17,D1285)</f>
        <v>0</v>
      </c>
    </row>
    <row r="1286">
      <c r="A1286" s="13">
        <v>1285.0</v>
      </c>
      <c r="B1286" s="13">
        <v>1589.0</v>
      </c>
      <c r="C1286" s="14" t="s">
        <v>4822</v>
      </c>
      <c r="D1286" s="14" t="s">
        <v>2370</v>
      </c>
      <c r="E1286" s="14"/>
      <c r="F1286" s="15">
        <v>17.0</v>
      </c>
      <c r="I1286" t="str">
        <f t="array" ref="I1286">INDEX('Current 2025 Points'!$F$11:$F$77,MATCH(1,MMULT(--('Current 2025 Points'!$G$11:$N$17=D1286),TRANSPOSE(COLUMN('Current 2025 Points'!$G$11:$N$17)^0)),0))</f>
        <v>#N/A</v>
      </c>
      <c r="J1286" s="58"/>
      <c r="K1286" s="58">
        <f>F1286-IFERROR(VLOOKUP(D1286,'Pre-transfer 2025 Ranking'!$D:$F,3,0),0)</f>
        <v>17</v>
      </c>
      <c r="L1286">
        <f>countif('Pre-transfer 2025 Points'!$E$11:$L$17,D1286)</f>
        <v>0</v>
      </c>
      <c r="M1286" s="59">
        <f>countif('Current 2025 Points'!$G$11:$N$17,D1286)</f>
        <v>0</v>
      </c>
    </row>
    <row r="1287">
      <c r="A1287" s="13">
        <v>1286.0</v>
      </c>
      <c r="B1287" s="13"/>
      <c r="C1287" s="14" t="s">
        <v>351</v>
      </c>
      <c r="D1287" s="14" t="s">
        <v>2371</v>
      </c>
      <c r="E1287" s="14" t="s">
        <v>4631</v>
      </c>
      <c r="F1287" s="15">
        <v>17.0</v>
      </c>
      <c r="I1287" t="str">
        <f t="array" ref="I1287">INDEX('Current 2025 Points'!$F$11:$F$77,MATCH(1,MMULT(--('Current 2025 Points'!$G$11:$N$17=D1287),TRANSPOSE(COLUMN('Current 2025 Points'!$G$11:$N$17)^0)),0))</f>
        <v>#N/A</v>
      </c>
      <c r="J1287" s="58"/>
      <c r="K1287" s="58">
        <f>F1287-IFERROR(VLOOKUP(D1287,'Pre-transfer 2025 Ranking'!$D:$F,3,0),0)</f>
        <v>17</v>
      </c>
      <c r="L1287">
        <f>countif('Pre-transfer 2025 Points'!$E$11:$L$17,D1287)</f>
        <v>0</v>
      </c>
      <c r="M1287" s="59">
        <f>countif('Current 2025 Points'!$G$11:$N$17,D1287)</f>
        <v>0</v>
      </c>
    </row>
    <row r="1288">
      <c r="A1288" s="13">
        <v>1287.0</v>
      </c>
      <c r="B1288" s="14">
        <v>1254.0</v>
      </c>
      <c r="C1288" s="14" t="s">
        <v>288</v>
      </c>
      <c r="D1288" s="14" t="s">
        <v>2372</v>
      </c>
      <c r="E1288" s="14" t="s">
        <v>4880</v>
      </c>
      <c r="F1288" s="15">
        <v>17.0</v>
      </c>
      <c r="I1288" t="str">
        <f t="array" ref="I1288">INDEX('Current 2025 Points'!$F$11:$F$77,MATCH(1,MMULT(--('Current 2025 Points'!$G$11:$N$17=D1288),TRANSPOSE(COLUMN('Current 2025 Points'!$G$11:$N$17)^0)),0))</f>
        <v>#N/A</v>
      </c>
      <c r="J1288" s="58"/>
      <c r="K1288" s="58">
        <f>F1288-IFERROR(VLOOKUP(D1288,'Pre-transfer 2025 Ranking'!$D:$F,3,0),0)</f>
        <v>17</v>
      </c>
      <c r="L1288">
        <f>countif('Pre-transfer 2025 Points'!$E$11:$L$17,D1288)</f>
        <v>0</v>
      </c>
      <c r="M1288" s="59">
        <f>countif('Current 2025 Points'!$G$11:$N$17,D1288)</f>
        <v>0</v>
      </c>
    </row>
    <row r="1289">
      <c r="A1289" s="13">
        <v>1288.0</v>
      </c>
      <c r="B1289" s="13">
        <v>1441.0</v>
      </c>
      <c r="C1289" s="14" t="s">
        <v>4881</v>
      </c>
      <c r="D1289" s="14" t="s">
        <v>2373</v>
      </c>
      <c r="E1289" s="14" t="s">
        <v>4414</v>
      </c>
      <c r="F1289" s="15">
        <v>16.0</v>
      </c>
      <c r="I1289" t="str">
        <f t="array" ref="I1289">INDEX('Current 2025 Points'!$F$11:$F$77,MATCH(1,MMULT(--('Current 2025 Points'!$G$11:$N$17=D1289),TRANSPOSE(COLUMN('Current 2025 Points'!$G$11:$N$17)^0)),0))</f>
        <v>#N/A</v>
      </c>
      <c r="J1289" s="58"/>
      <c r="K1289" s="58">
        <f>F1289-IFERROR(VLOOKUP(D1289,'Pre-transfer 2025 Ranking'!$D:$F,3,0),0)</f>
        <v>3</v>
      </c>
      <c r="L1289">
        <f>countif('Pre-transfer 2025 Points'!$E$11:$L$17,D1289)</f>
        <v>0</v>
      </c>
      <c r="M1289" s="59">
        <f>countif('Current 2025 Points'!$G$11:$N$17,D1289)</f>
        <v>0</v>
      </c>
    </row>
    <row r="1290">
      <c r="A1290" s="13">
        <v>1289.0</v>
      </c>
      <c r="B1290" s="13">
        <v>2401.0</v>
      </c>
      <c r="C1290" s="14" t="s">
        <v>4882</v>
      </c>
      <c r="D1290" s="14" t="s">
        <v>1664</v>
      </c>
      <c r="E1290" s="14" t="s">
        <v>4658</v>
      </c>
      <c r="F1290" s="15">
        <v>16.0</v>
      </c>
      <c r="I1290" t="str">
        <f t="array" ref="I1290">INDEX('Current 2025 Points'!$F$11:$F$77,MATCH(1,MMULT(--('Current 2025 Points'!$G$11:$N$17=D1290),TRANSPOSE(COLUMN('Current 2025 Points'!$G$11:$N$17)^0)),0))</f>
        <v>#N/A</v>
      </c>
      <c r="J1290" s="58"/>
      <c r="K1290" s="58">
        <f>F1290-IFERROR(VLOOKUP(D1290,'Pre-transfer 2025 Ranking'!$D:$F,3,0),0)</f>
        <v>11</v>
      </c>
      <c r="L1290">
        <f>countif('Pre-transfer 2025 Points'!$E$11:$L$17,D1290)</f>
        <v>0</v>
      </c>
      <c r="M1290" s="59">
        <f>countif('Current 2025 Points'!$G$11:$N$17,D1290)</f>
        <v>0</v>
      </c>
    </row>
    <row r="1291">
      <c r="A1291" s="13">
        <v>1290.0</v>
      </c>
      <c r="B1291" s="14">
        <v>487.0</v>
      </c>
      <c r="C1291" s="14" t="s">
        <v>4883</v>
      </c>
      <c r="D1291" s="14" t="s">
        <v>673</v>
      </c>
      <c r="E1291" s="14" t="s">
        <v>4671</v>
      </c>
      <c r="F1291" s="15">
        <v>16.0</v>
      </c>
      <c r="I1291" t="str">
        <f t="array" ref="I1291">INDEX('Current 2025 Points'!$F$11:$F$77,MATCH(1,MMULT(--('Current 2025 Points'!$G$11:$N$17=D1291),TRANSPOSE(COLUMN('Current 2025 Points'!$G$11:$N$17)^0)),0))</f>
        <v>#N/A</v>
      </c>
      <c r="J1291" s="58"/>
      <c r="K1291" s="58">
        <f>F1291-IFERROR(VLOOKUP(D1291,'Pre-transfer 2025 Ranking'!$D:$F,3,0),0)</f>
        <v>0</v>
      </c>
      <c r="L1291">
        <f>countif('Pre-transfer 2025 Points'!$E$11:$L$17,D1291)</f>
        <v>0</v>
      </c>
      <c r="M1291" s="59">
        <f>countif('Current 2025 Points'!$G$11:$N$17,D1291)</f>
        <v>0</v>
      </c>
    </row>
    <row r="1292">
      <c r="A1292" s="13">
        <v>1291.0</v>
      </c>
      <c r="B1292" s="14">
        <v>686.0</v>
      </c>
      <c r="C1292" s="14" t="s">
        <v>4884</v>
      </c>
      <c r="D1292" s="14" t="s">
        <v>2374</v>
      </c>
      <c r="E1292" s="14" t="s">
        <v>415</v>
      </c>
      <c r="F1292" s="15">
        <v>16.0</v>
      </c>
      <c r="I1292" t="str">
        <f t="array" ref="I1292">INDEX('Current 2025 Points'!$F$11:$F$77,MATCH(1,MMULT(--('Current 2025 Points'!$G$11:$N$17=D1292),TRANSPOSE(COLUMN('Current 2025 Points'!$G$11:$N$17)^0)),0))</f>
        <v>#N/A</v>
      </c>
      <c r="J1292" s="58"/>
      <c r="K1292" s="58">
        <f>F1292-IFERROR(VLOOKUP(D1292,'Pre-transfer 2025 Ranking'!$D:$F,3,0),0)</f>
        <v>1</v>
      </c>
      <c r="L1292">
        <f>countif('Pre-transfer 2025 Points'!$E$11:$L$17,D1292)</f>
        <v>0</v>
      </c>
      <c r="M1292" s="59">
        <f>countif('Current 2025 Points'!$G$11:$N$17,D1292)</f>
        <v>0</v>
      </c>
    </row>
    <row r="1293">
      <c r="A1293" s="13">
        <v>1292.0</v>
      </c>
      <c r="B1293" s="13">
        <v>2091.0</v>
      </c>
      <c r="C1293" s="14" t="s">
        <v>537</v>
      </c>
      <c r="D1293" s="14" t="s">
        <v>2375</v>
      </c>
      <c r="E1293" s="14" t="s">
        <v>4448</v>
      </c>
      <c r="F1293" s="15">
        <v>16.0</v>
      </c>
      <c r="I1293" t="str">
        <f t="array" ref="I1293">INDEX('Current 2025 Points'!$F$11:$F$77,MATCH(1,MMULT(--('Current 2025 Points'!$G$11:$N$17=D1293),TRANSPOSE(COLUMN('Current 2025 Points'!$G$11:$N$17)^0)),0))</f>
        <v>#N/A</v>
      </c>
      <c r="J1293" s="58"/>
      <c r="K1293" s="58">
        <f>F1293-IFERROR(VLOOKUP(D1293,'Pre-transfer 2025 Ranking'!$D:$F,3,0),0)</f>
        <v>0</v>
      </c>
      <c r="L1293">
        <f>countif('Pre-transfer 2025 Points'!$E$11:$L$17,D1293)</f>
        <v>0</v>
      </c>
      <c r="M1293" s="59">
        <f>countif('Current 2025 Points'!$G$11:$N$17,D1293)</f>
        <v>0</v>
      </c>
    </row>
    <row r="1294">
      <c r="A1294" s="13">
        <v>1293.0</v>
      </c>
      <c r="B1294" s="14">
        <v>433.0</v>
      </c>
      <c r="C1294" s="14" t="s">
        <v>4885</v>
      </c>
      <c r="D1294" s="14" t="s">
        <v>2376</v>
      </c>
      <c r="E1294" s="14" t="s">
        <v>4375</v>
      </c>
      <c r="F1294" s="15">
        <v>16.0</v>
      </c>
      <c r="I1294" t="str">
        <f t="array" ref="I1294">INDEX('Current 2025 Points'!$F$11:$F$77,MATCH(1,MMULT(--('Current 2025 Points'!$G$11:$N$17=D1294),TRANSPOSE(COLUMN('Current 2025 Points'!$G$11:$N$17)^0)),0))</f>
        <v>#N/A</v>
      </c>
      <c r="J1294" s="58"/>
      <c r="K1294" s="58">
        <f>F1294-IFERROR(VLOOKUP(D1294,'Pre-transfer 2025 Ranking'!$D:$F,3,0),0)</f>
        <v>1</v>
      </c>
      <c r="L1294">
        <f>countif('Pre-transfer 2025 Points'!$E$11:$L$17,D1294)</f>
        <v>0</v>
      </c>
      <c r="M1294" s="59">
        <f>countif('Current 2025 Points'!$G$11:$N$17,D1294)</f>
        <v>0</v>
      </c>
    </row>
    <row r="1295">
      <c r="A1295" s="13">
        <v>1294.0</v>
      </c>
      <c r="B1295" s="13">
        <v>689.0</v>
      </c>
      <c r="C1295" s="14" t="s">
        <v>4884</v>
      </c>
      <c r="D1295" s="14" t="s">
        <v>1497</v>
      </c>
      <c r="E1295" s="14" t="s">
        <v>4325</v>
      </c>
      <c r="F1295" s="15">
        <v>16.0</v>
      </c>
      <c r="I1295" t="str">
        <f t="array" ref="I1295">INDEX('Current 2025 Points'!$F$11:$F$77,MATCH(1,MMULT(--('Current 2025 Points'!$G$11:$N$17=D1295),TRANSPOSE(COLUMN('Current 2025 Points'!$G$11:$N$17)^0)),0))</f>
        <v>#N/A</v>
      </c>
      <c r="J1295" s="58"/>
      <c r="K1295" s="58">
        <f>F1295-IFERROR(VLOOKUP(D1295,'Pre-transfer 2025 Ranking'!$D:$F,3,0),0)</f>
        <v>6</v>
      </c>
      <c r="L1295">
        <f>countif('Pre-transfer 2025 Points'!$E$11:$L$17,D1295)</f>
        <v>0</v>
      </c>
      <c r="M1295" s="59">
        <f>countif('Current 2025 Points'!$G$11:$N$17,D1295)</f>
        <v>0</v>
      </c>
    </row>
    <row r="1296">
      <c r="A1296" s="13">
        <v>1295.0</v>
      </c>
      <c r="B1296" s="13"/>
      <c r="C1296" s="14" t="s">
        <v>351</v>
      </c>
      <c r="D1296" s="14" t="s">
        <v>2377</v>
      </c>
      <c r="E1296" s="14" t="s">
        <v>4375</v>
      </c>
      <c r="F1296" s="15">
        <v>16.0</v>
      </c>
      <c r="I1296" t="str">
        <f t="array" ref="I1296">INDEX('Current 2025 Points'!$F$11:$F$77,MATCH(1,MMULT(--('Current 2025 Points'!$G$11:$N$17=D1296),TRANSPOSE(COLUMN('Current 2025 Points'!$G$11:$N$17)^0)),0))</f>
        <v>#N/A</v>
      </c>
      <c r="J1296" s="58"/>
      <c r="K1296" s="58">
        <f>F1296-IFERROR(VLOOKUP(D1296,'Pre-transfer 2025 Ranking'!$D:$F,3,0),0)</f>
        <v>0</v>
      </c>
      <c r="L1296">
        <f>countif('Pre-transfer 2025 Points'!$E$11:$L$17,D1296)</f>
        <v>0</v>
      </c>
      <c r="M1296" s="59">
        <f>countif('Current 2025 Points'!$G$11:$N$17,D1296)</f>
        <v>0</v>
      </c>
    </row>
    <row r="1297">
      <c r="A1297" s="13">
        <v>1296.0</v>
      </c>
      <c r="B1297" s="13"/>
      <c r="C1297" s="14" t="s">
        <v>351</v>
      </c>
      <c r="D1297" s="14" t="s">
        <v>902</v>
      </c>
      <c r="E1297" s="14" t="s">
        <v>4541</v>
      </c>
      <c r="F1297" s="15">
        <v>16.0</v>
      </c>
      <c r="I1297" t="str">
        <f t="array" ref="I1297">INDEX('Current 2025 Points'!$F$11:$F$77,MATCH(1,MMULT(--('Current 2025 Points'!$G$11:$N$17=D1297),TRANSPOSE(COLUMN('Current 2025 Points'!$G$11:$N$17)^0)),0))</f>
        <v>#N/A</v>
      </c>
      <c r="J1297" s="58"/>
      <c r="K1297" s="58">
        <f>F1297-IFERROR(VLOOKUP(D1297,'Pre-transfer 2025 Ranking'!$D:$F,3,0),0)</f>
        <v>0</v>
      </c>
      <c r="L1297">
        <f>countif('Pre-transfer 2025 Points'!$E$11:$L$17,D1297)</f>
        <v>0</v>
      </c>
      <c r="M1297" s="59">
        <f>countif('Current 2025 Points'!$G$11:$N$17,D1297)</f>
        <v>0</v>
      </c>
    </row>
    <row r="1298">
      <c r="A1298" s="13">
        <v>1297.0</v>
      </c>
      <c r="B1298" s="13">
        <v>2153.0</v>
      </c>
      <c r="C1298" s="14" t="s">
        <v>4886</v>
      </c>
      <c r="D1298" s="14" t="s">
        <v>2378</v>
      </c>
      <c r="E1298" s="14" t="s">
        <v>4661</v>
      </c>
      <c r="F1298" s="15">
        <v>16.0</v>
      </c>
      <c r="I1298" t="str">
        <f t="array" ref="I1298">INDEX('Current 2025 Points'!$F$11:$F$77,MATCH(1,MMULT(--('Current 2025 Points'!$G$11:$N$17=D1298),TRANSPOSE(COLUMN('Current 2025 Points'!$G$11:$N$17)^0)),0))</f>
        <v>#N/A</v>
      </c>
      <c r="J1298" s="58"/>
      <c r="K1298" s="58">
        <f>F1298-IFERROR(VLOOKUP(D1298,'Pre-transfer 2025 Ranking'!$D:$F,3,0),0)</f>
        <v>15</v>
      </c>
      <c r="L1298">
        <f>countif('Pre-transfer 2025 Points'!$E$11:$L$17,D1298)</f>
        <v>0</v>
      </c>
      <c r="M1298" s="59">
        <f>countif('Current 2025 Points'!$G$11:$N$17,D1298)</f>
        <v>0</v>
      </c>
    </row>
    <row r="1299">
      <c r="A1299" s="13">
        <v>1298.0</v>
      </c>
      <c r="B1299" s="13"/>
      <c r="C1299" s="14" t="s">
        <v>351</v>
      </c>
      <c r="D1299" s="14" t="s">
        <v>2379</v>
      </c>
      <c r="E1299" s="14" t="s">
        <v>388</v>
      </c>
      <c r="F1299" s="15">
        <v>16.0</v>
      </c>
      <c r="I1299" t="str">
        <f t="array" ref="I1299">INDEX('Current 2025 Points'!$F$11:$F$77,MATCH(1,MMULT(--('Current 2025 Points'!$G$11:$N$17=D1299),TRANSPOSE(COLUMN('Current 2025 Points'!$G$11:$N$17)^0)),0))</f>
        <v>#N/A</v>
      </c>
      <c r="J1299" s="58"/>
      <c r="K1299" s="58">
        <f>F1299-IFERROR(VLOOKUP(D1299,'Pre-transfer 2025 Ranking'!$D:$F,3,0),0)</f>
        <v>8</v>
      </c>
      <c r="L1299">
        <f>countif('Pre-transfer 2025 Points'!$E$11:$L$17,D1299)</f>
        <v>0</v>
      </c>
      <c r="M1299" s="59">
        <f>countif('Current 2025 Points'!$G$11:$N$17,D1299)</f>
        <v>0</v>
      </c>
    </row>
    <row r="1300">
      <c r="A1300" s="13">
        <v>1299.0</v>
      </c>
      <c r="B1300" s="13">
        <v>900.0</v>
      </c>
      <c r="C1300" s="14" t="s">
        <v>4887</v>
      </c>
      <c r="D1300" s="14" t="s">
        <v>2380</v>
      </c>
      <c r="E1300" s="14"/>
      <c r="F1300" s="15">
        <v>16.0</v>
      </c>
      <c r="I1300" t="str">
        <f t="array" ref="I1300">INDEX('Current 2025 Points'!$F$11:$F$77,MATCH(1,MMULT(--('Current 2025 Points'!$G$11:$N$17=D1300),TRANSPOSE(COLUMN('Current 2025 Points'!$G$11:$N$17)^0)),0))</f>
        <v>#N/A</v>
      </c>
      <c r="J1300" s="58"/>
      <c r="K1300" s="58">
        <f>F1300-IFERROR(VLOOKUP(D1300,'Pre-transfer 2025 Ranking'!$D:$F,3,0),0)</f>
        <v>0</v>
      </c>
      <c r="L1300">
        <f>countif('Pre-transfer 2025 Points'!$E$11:$L$17,D1300)</f>
        <v>0</v>
      </c>
      <c r="M1300" s="59">
        <f>countif('Current 2025 Points'!$G$11:$N$17,D1300)</f>
        <v>0</v>
      </c>
    </row>
    <row r="1301">
      <c r="A1301" s="13">
        <v>1300.0</v>
      </c>
      <c r="B1301" s="14"/>
      <c r="C1301" s="14" t="s">
        <v>351</v>
      </c>
      <c r="D1301" s="14" t="s">
        <v>2381</v>
      </c>
      <c r="E1301" s="14"/>
      <c r="F1301" s="15">
        <v>16.0</v>
      </c>
      <c r="I1301" t="str">
        <f t="array" ref="I1301">INDEX('Current 2025 Points'!$F$11:$F$77,MATCH(1,MMULT(--('Current 2025 Points'!$G$11:$N$17=D1301),TRANSPOSE(COLUMN('Current 2025 Points'!$G$11:$N$17)^0)),0))</f>
        <v>#N/A</v>
      </c>
      <c r="J1301" s="58"/>
      <c r="K1301" s="58">
        <f>F1301-IFERROR(VLOOKUP(D1301,'Pre-transfer 2025 Ranking'!$D:$F,3,0),0)</f>
        <v>0</v>
      </c>
      <c r="L1301">
        <f>countif('Pre-transfer 2025 Points'!$E$11:$L$17,D1301)</f>
        <v>0</v>
      </c>
      <c r="M1301" s="59">
        <f>countif('Current 2025 Points'!$G$11:$N$17,D1301)</f>
        <v>0</v>
      </c>
    </row>
    <row r="1302">
      <c r="A1302" s="13">
        <v>1301.0</v>
      </c>
      <c r="B1302" s="13">
        <v>1837.0</v>
      </c>
      <c r="C1302" s="14" t="s">
        <v>4575</v>
      </c>
      <c r="D1302" s="14" t="s">
        <v>2382</v>
      </c>
      <c r="E1302" s="14" t="s">
        <v>4391</v>
      </c>
      <c r="F1302" s="15">
        <v>16.0</v>
      </c>
      <c r="I1302" t="str">
        <f t="array" ref="I1302">INDEX('Current 2025 Points'!$F$11:$F$77,MATCH(1,MMULT(--('Current 2025 Points'!$G$11:$N$17=D1302),TRANSPOSE(COLUMN('Current 2025 Points'!$G$11:$N$17)^0)),0))</f>
        <v>#N/A</v>
      </c>
      <c r="J1302" s="58"/>
      <c r="K1302" s="58">
        <f>F1302-IFERROR(VLOOKUP(D1302,'Pre-transfer 2025 Ranking'!$D:$F,3,0),0)</f>
        <v>6</v>
      </c>
      <c r="L1302">
        <f>countif('Pre-transfer 2025 Points'!$E$11:$L$17,D1302)</f>
        <v>0</v>
      </c>
      <c r="M1302" s="59">
        <f>countif('Current 2025 Points'!$G$11:$N$17,D1302)</f>
        <v>0</v>
      </c>
    </row>
    <row r="1303">
      <c r="A1303" s="13">
        <v>1302.0</v>
      </c>
      <c r="B1303" s="13"/>
      <c r="C1303" s="14" t="s">
        <v>351</v>
      </c>
      <c r="D1303" s="14" t="s">
        <v>2383</v>
      </c>
      <c r="E1303" s="14" t="s">
        <v>4800</v>
      </c>
      <c r="F1303" s="15">
        <v>16.0</v>
      </c>
      <c r="I1303" t="str">
        <f t="array" ref="I1303">INDEX('Current 2025 Points'!$F$11:$F$77,MATCH(1,MMULT(--('Current 2025 Points'!$G$11:$N$17=D1303),TRANSPOSE(COLUMN('Current 2025 Points'!$G$11:$N$17)^0)),0))</f>
        <v>#N/A</v>
      </c>
      <c r="J1303" s="58"/>
      <c r="K1303" s="58">
        <f>F1303-IFERROR(VLOOKUP(D1303,'Pre-transfer 2025 Ranking'!$D:$F,3,0),0)</f>
        <v>5</v>
      </c>
      <c r="L1303">
        <f>countif('Pre-transfer 2025 Points'!$E$11:$L$17,D1303)</f>
        <v>0</v>
      </c>
      <c r="M1303" s="59">
        <f>countif('Current 2025 Points'!$G$11:$N$17,D1303)</f>
        <v>0</v>
      </c>
    </row>
    <row r="1304">
      <c r="A1304" s="13">
        <v>1303.0</v>
      </c>
      <c r="B1304" s="13"/>
      <c r="C1304" s="14" t="s">
        <v>351</v>
      </c>
      <c r="D1304" s="14" t="s">
        <v>2384</v>
      </c>
      <c r="E1304" s="14"/>
      <c r="F1304" s="15">
        <v>16.0</v>
      </c>
      <c r="I1304" t="str">
        <f t="array" ref="I1304">INDEX('Current 2025 Points'!$F$11:$F$77,MATCH(1,MMULT(--('Current 2025 Points'!$G$11:$N$17=D1304),TRANSPOSE(COLUMN('Current 2025 Points'!$G$11:$N$17)^0)),0))</f>
        <v>#N/A</v>
      </c>
      <c r="J1304" s="58"/>
      <c r="K1304" s="58">
        <f>F1304-IFERROR(VLOOKUP(D1304,'Pre-transfer 2025 Ranking'!$D:$F,3,0),0)</f>
        <v>0</v>
      </c>
      <c r="L1304">
        <f>countif('Pre-transfer 2025 Points'!$E$11:$L$17,D1304)</f>
        <v>0</v>
      </c>
      <c r="M1304" s="59">
        <f>countif('Current 2025 Points'!$G$11:$N$17,D1304)</f>
        <v>0</v>
      </c>
    </row>
    <row r="1305">
      <c r="A1305" s="13">
        <v>1304.0</v>
      </c>
      <c r="B1305" s="13">
        <v>1785.0</v>
      </c>
      <c r="C1305" s="14" t="s">
        <v>4888</v>
      </c>
      <c r="D1305" s="14" t="s">
        <v>2385</v>
      </c>
      <c r="E1305" s="14" t="s">
        <v>4675</v>
      </c>
      <c r="F1305" s="15">
        <v>16.0</v>
      </c>
      <c r="I1305" t="str">
        <f t="array" ref="I1305">INDEX('Current 2025 Points'!$F$11:$F$77,MATCH(1,MMULT(--('Current 2025 Points'!$G$11:$N$17=D1305),TRANSPOSE(COLUMN('Current 2025 Points'!$G$11:$N$17)^0)),0))</f>
        <v>#N/A</v>
      </c>
      <c r="J1305" s="58"/>
      <c r="K1305" s="58">
        <f>F1305-IFERROR(VLOOKUP(D1305,'Pre-transfer 2025 Ranking'!$D:$F,3,0),0)</f>
        <v>0</v>
      </c>
      <c r="L1305">
        <f>countif('Pre-transfer 2025 Points'!$E$11:$L$17,D1305)</f>
        <v>0</v>
      </c>
      <c r="M1305" s="59">
        <f>countif('Current 2025 Points'!$G$11:$N$17,D1305)</f>
        <v>0</v>
      </c>
    </row>
    <row r="1306">
      <c r="A1306" s="13">
        <v>1305.0</v>
      </c>
      <c r="B1306" s="13">
        <v>1736.0</v>
      </c>
      <c r="C1306" s="14" t="s">
        <v>4889</v>
      </c>
      <c r="D1306" s="14" t="s">
        <v>2386</v>
      </c>
      <c r="E1306" s="14" t="s">
        <v>4564</v>
      </c>
      <c r="F1306" s="15">
        <v>16.0</v>
      </c>
      <c r="I1306" t="str">
        <f t="array" ref="I1306">INDEX('Current 2025 Points'!$F$11:$F$77,MATCH(1,MMULT(--('Current 2025 Points'!$G$11:$N$17=D1306),TRANSPOSE(COLUMN('Current 2025 Points'!$G$11:$N$17)^0)),0))</f>
        <v>#N/A</v>
      </c>
      <c r="J1306" s="58"/>
      <c r="K1306" s="58">
        <f>F1306-IFERROR(VLOOKUP(D1306,'Pre-transfer 2025 Ranking'!$D:$F,3,0),0)</f>
        <v>0</v>
      </c>
      <c r="L1306">
        <f>countif('Pre-transfer 2025 Points'!$E$11:$L$17,D1306)</f>
        <v>0</v>
      </c>
      <c r="M1306" s="59">
        <f>countif('Current 2025 Points'!$G$11:$N$17,D1306)</f>
        <v>0</v>
      </c>
    </row>
    <row r="1307">
      <c r="A1307" s="13">
        <v>1306.0</v>
      </c>
      <c r="B1307" s="13"/>
      <c r="C1307" s="14" t="s">
        <v>351</v>
      </c>
      <c r="D1307" s="14" t="s">
        <v>2387</v>
      </c>
      <c r="E1307" s="14" t="s">
        <v>4608</v>
      </c>
      <c r="F1307" s="15">
        <v>16.0</v>
      </c>
      <c r="I1307" t="str">
        <f t="array" ref="I1307">INDEX('Current 2025 Points'!$F$11:$F$77,MATCH(1,MMULT(--('Current 2025 Points'!$G$11:$N$17=D1307),TRANSPOSE(COLUMN('Current 2025 Points'!$G$11:$N$17)^0)),0))</f>
        <v>#N/A</v>
      </c>
      <c r="J1307" s="58"/>
      <c r="K1307" s="58">
        <f>F1307-IFERROR(VLOOKUP(D1307,'Pre-transfer 2025 Ranking'!$D:$F,3,0),0)</f>
        <v>0</v>
      </c>
      <c r="L1307">
        <f>countif('Pre-transfer 2025 Points'!$E$11:$L$17,D1307)</f>
        <v>0</v>
      </c>
      <c r="M1307" s="59">
        <f>countif('Current 2025 Points'!$G$11:$N$17,D1307)</f>
        <v>0</v>
      </c>
    </row>
    <row r="1308">
      <c r="A1308" s="13">
        <v>1307.0</v>
      </c>
      <c r="B1308" s="13">
        <v>1143.0</v>
      </c>
      <c r="C1308" s="14" t="s">
        <v>1482</v>
      </c>
      <c r="D1308" s="14" t="s">
        <v>1781</v>
      </c>
      <c r="E1308" s="14" t="s">
        <v>208</v>
      </c>
      <c r="F1308" s="15">
        <v>16.0</v>
      </c>
      <c r="I1308" t="str">
        <f t="array" ref="I1308">INDEX('Current 2025 Points'!$F$11:$F$77,MATCH(1,MMULT(--('Current 2025 Points'!$G$11:$N$17=D1308),TRANSPOSE(COLUMN('Current 2025 Points'!$G$11:$N$17)^0)),0))</f>
        <v>#N/A</v>
      </c>
      <c r="J1308" s="58"/>
      <c r="K1308" s="58">
        <f>F1308-IFERROR(VLOOKUP(D1308,'Pre-transfer 2025 Ranking'!$D:$F,3,0),0)</f>
        <v>5</v>
      </c>
      <c r="L1308">
        <f>countif('Pre-transfer 2025 Points'!$E$11:$L$17,D1308)</f>
        <v>0</v>
      </c>
      <c r="M1308" s="59">
        <f>countif('Current 2025 Points'!$G$11:$N$17,D1308)</f>
        <v>0</v>
      </c>
    </row>
    <row r="1309">
      <c r="A1309" s="13">
        <v>1308.0</v>
      </c>
      <c r="B1309" s="13"/>
      <c r="C1309" s="14" t="s">
        <v>351</v>
      </c>
      <c r="D1309" s="14" t="s">
        <v>2388</v>
      </c>
      <c r="E1309" s="14" t="s">
        <v>4890</v>
      </c>
      <c r="F1309" s="15">
        <v>16.0</v>
      </c>
      <c r="I1309" t="str">
        <f t="array" ref="I1309">INDEX('Current 2025 Points'!$F$11:$F$77,MATCH(1,MMULT(--('Current 2025 Points'!$G$11:$N$17=D1309),TRANSPOSE(COLUMN('Current 2025 Points'!$G$11:$N$17)^0)),0))</f>
        <v>#N/A</v>
      </c>
      <c r="J1309" s="58"/>
      <c r="K1309" s="58">
        <f>F1309-IFERROR(VLOOKUP(D1309,'Pre-transfer 2025 Ranking'!$D:$F,3,0),0)</f>
        <v>1</v>
      </c>
      <c r="L1309">
        <f>countif('Pre-transfer 2025 Points'!$E$11:$L$17,D1309)</f>
        <v>0</v>
      </c>
      <c r="M1309" s="59">
        <f>countif('Current 2025 Points'!$G$11:$N$17,D1309)</f>
        <v>0</v>
      </c>
    </row>
    <row r="1310">
      <c r="A1310" s="13">
        <v>1309.0</v>
      </c>
      <c r="B1310" s="13">
        <v>1290.0</v>
      </c>
      <c r="C1310" s="14" t="s">
        <v>4350</v>
      </c>
      <c r="D1310" s="14" t="s">
        <v>1300</v>
      </c>
      <c r="E1310" s="14" t="s">
        <v>1301</v>
      </c>
      <c r="F1310" s="15">
        <v>16.0</v>
      </c>
      <c r="I1310" t="str">
        <f t="array" ref="I1310">INDEX('Current 2025 Points'!$F$11:$F$77,MATCH(1,MMULT(--('Current 2025 Points'!$G$11:$N$17=D1310),TRANSPOSE(COLUMN('Current 2025 Points'!$G$11:$N$17)^0)),0))</f>
        <v>#N/A</v>
      </c>
      <c r="J1310" s="58"/>
      <c r="K1310" s="58">
        <f>F1310-IFERROR(VLOOKUP(D1310,'Pre-transfer 2025 Ranking'!$D:$F,3,0),0)</f>
        <v>1</v>
      </c>
      <c r="L1310">
        <f>countif('Pre-transfer 2025 Points'!$E$11:$L$17,D1310)</f>
        <v>0</v>
      </c>
      <c r="M1310" s="59">
        <f>countif('Current 2025 Points'!$G$11:$N$17,D1310)</f>
        <v>0</v>
      </c>
    </row>
    <row r="1311">
      <c r="A1311" s="13">
        <v>1310.0</v>
      </c>
      <c r="B1311" s="14">
        <v>957.0</v>
      </c>
      <c r="C1311" s="14" t="s">
        <v>828</v>
      </c>
      <c r="D1311" s="14" t="s">
        <v>2389</v>
      </c>
      <c r="E1311" s="14"/>
      <c r="F1311" s="15">
        <v>16.0</v>
      </c>
      <c r="I1311" t="str">
        <f t="array" ref="I1311">INDEX('Current 2025 Points'!$F$11:$F$77,MATCH(1,MMULT(--('Current 2025 Points'!$G$11:$N$17=D1311),TRANSPOSE(COLUMN('Current 2025 Points'!$G$11:$N$17)^0)),0))</f>
        <v>#N/A</v>
      </c>
      <c r="J1311" s="58"/>
      <c r="K1311" s="58">
        <f>F1311-IFERROR(VLOOKUP(D1311,'Pre-transfer 2025 Ranking'!$D:$F,3,0),0)</f>
        <v>0</v>
      </c>
      <c r="L1311">
        <f>countif('Pre-transfer 2025 Points'!$E$11:$L$17,D1311)</f>
        <v>0</v>
      </c>
      <c r="M1311" s="59">
        <f>countif('Current 2025 Points'!$G$11:$N$17,D1311)</f>
        <v>0</v>
      </c>
    </row>
    <row r="1312">
      <c r="A1312" s="13">
        <v>1311.0</v>
      </c>
      <c r="B1312" s="13">
        <v>2037.0</v>
      </c>
      <c r="C1312" s="14" t="s">
        <v>4866</v>
      </c>
      <c r="D1312" s="14" t="s">
        <v>2390</v>
      </c>
      <c r="E1312" s="14" t="s">
        <v>4448</v>
      </c>
      <c r="F1312" s="15">
        <v>16.0</v>
      </c>
      <c r="I1312" t="str">
        <f t="array" ref="I1312">INDEX('Current 2025 Points'!$F$11:$F$77,MATCH(1,MMULT(--('Current 2025 Points'!$G$11:$N$17=D1312),TRANSPOSE(COLUMN('Current 2025 Points'!$G$11:$N$17)^0)),0))</f>
        <v>#N/A</v>
      </c>
      <c r="J1312" s="58"/>
      <c r="K1312" s="58">
        <f>F1312-IFERROR(VLOOKUP(D1312,'Pre-transfer 2025 Ranking'!$D:$F,3,0),0)</f>
        <v>10</v>
      </c>
      <c r="L1312">
        <f>countif('Pre-transfer 2025 Points'!$E$11:$L$17,D1312)</f>
        <v>0</v>
      </c>
      <c r="M1312" s="59">
        <f>countif('Current 2025 Points'!$G$11:$N$17,D1312)</f>
        <v>0</v>
      </c>
    </row>
    <row r="1313">
      <c r="A1313" s="13">
        <v>1312.0</v>
      </c>
      <c r="B1313" s="14">
        <v>941.0</v>
      </c>
      <c r="C1313" s="14" t="s">
        <v>888</v>
      </c>
      <c r="D1313" s="14" t="s">
        <v>2391</v>
      </c>
      <c r="E1313" s="14" t="s">
        <v>4731</v>
      </c>
      <c r="F1313" s="15">
        <v>16.0</v>
      </c>
      <c r="I1313" t="str">
        <f t="array" ref="I1313">INDEX('Current 2025 Points'!$F$11:$F$77,MATCH(1,MMULT(--('Current 2025 Points'!$G$11:$N$17=D1313),TRANSPOSE(COLUMN('Current 2025 Points'!$G$11:$N$17)^0)),0))</f>
        <v>#N/A</v>
      </c>
      <c r="J1313" s="58"/>
      <c r="K1313" s="58">
        <f>F1313-IFERROR(VLOOKUP(D1313,'Pre-transfer 2025 Ranking'!$D:$F,3,0),0)</f>
        <v>16</v>
      </c>
      <c r="L1313">
        <f>countif('Pre-transfer 2025 Points'!$E$11:$L$17,D1313)</f>
        <v>0</v>
      </c>
      <c r="M1313" s="59">
        <f>countif('Current 2025 Points'!$G$11:$N$17,D1313)</f>
        <v>0</v>
      </c>
    </row>
    <row r="1314">
      <c r="A1314" s="13">
        <v>1313.0</v>
      </c>
      <c r="B1314" s="13"/>
      <c r="C1314" s="14" t="s">
        <v>351</v>
      </c>
      <c r="D1314" s="14" t="s">
        <v>2392</v>
      </c>
      <c r="E1314" s="14" t="s">
        <v>4585</v>
      </c>
      <c r="F1314" s="15">
        <v>16.0</v>
      </c>
      <c r="I1314" t="str">
        <f t="array" ref="I1314">INDEX('Current 2025 Points'!$F$11:$F$77,MATCH(1,MMULT(--('Current 2025 Points'!$G$11:$N$17=D1314),TRANSPOSE(COLUMN('Current 2025 Points'!$G$11:$N$17)^0)),0))</f>
        <v>#N/A</v>
      </c>
      <c r="J1314" s="58"/>
      <c r="K1314" s="58">
        <f>F1314-IFERROR(VLOOKUP(D1314,'Pre-transfer 2025 Ranking'!$D:$F,3,0),0)</f>
        <v>16</v>
      </c>
      <c r="L1314">
        <f>countif('Pre-transfer 2025 Points'!$E$11:$L$17,D1314)</f>
        <v>0</v>
      </c>
      <c r="M1314" s="59">
        <f>countif('Current 2025 Points'!$G$11:$N$17,D1314)</f>
        <v>0</v>
      </c>
    </row>
    <row r="1315">
      <c r="A1315" s="13">
        <v>1314.0</v>
      </c>
      <c r="B1315" s="13">
        <v>2162.0</v>
      </c>
      <c r="C1315" s="14" t="s">
        <v>1778</v>
      </c>
      <c r="D1315" s="14" t="s">
        <v>2393</v>
      </c>
      <c r="E1315" s="14" t="s">
        <v>4891</v>
      </c>
      <c r="F1315" s="15">
        <v>16.0</v>
      </c>
      <c r="I1315" t="str">
        <f t="array" ref="I1315">INDEX('Current 2025 Points'!$F$11:$F$77,MATCH(1,MMULT(--('Current 2025 Points'!$G$11:$N$17=D1315),TRANSPOSE(COLUMN('Current 2025 Points'!$G$11:$N$17)^0)),0))</f>
        <v>#N/A</v>
      </c>
      <c r="J1315" s="58"/>
      <c r="K1315" s="58">
        <f>F1315-IFERROR(VLOOKUP(D1315,'Pre-transfer 2025 Ranking'!$D:$F,3,0),0)</f>
        <v>16</v>
      </c>
      <c r="L1315">
        <f>countif('Pre-transfer 2025 Points'!$E$11:$L$17,D1315)</f>
        <v>0</v>
      </c>
      <c r="M1315" s="59">
        <f>countif('Current 2025 Points'!$G$11:$N$17,D1315)</f>
        <v>0</v>
      </c>
    </row>
    <row r="1316">
      <c r="A1316" s="13">
        <v>1315.0</v>
      </c>
      <c r="B1316" s="13"/>
      <c r="C1316" s="14" t="s">
        <v>351</v>
      </c>
      <c r="D1316" s="14" t="s">
        <v>2394</v>
      </c>
      <c r="E1316" s="14" t="s">
        <v>4892</v>
      </c>
      <c r="F1316" s="15">
        <v>16.0</v>
      </c>
      <c r="I1316" t="str">
        <f t="array" ref="I1316">INDEX('Current 2025 Points'!$F$11:$F$77,MATCH(1,MMULT(--('Current 2025 Points'!$G$11:$N$17=D1316),TRANSPOSE(COLUMN('Current 2025 Points'!$G$11:$N$17)^0)),0))</f>
        <v>#N/A</v>
      </c>
      <c r="J1316" s="58"/>
      <c r="K1316" s="58">
        <f>F1316-IFERROR(VLOOKUP(D1316,'Pre-transfer 2025 Ranking'!$D:$F,3,0),0)</f>
        <v>16</v>
      </c>
      <c r="L1316">
        <f>countif('Pre-transfer 2025 Points'!$E$11:$L$17,D1316)</f>
        <v>0</v>
      </c>
      <c r="M1316" s="59">
        <f>countif('Current 2025 Points'!$G$11:$N$17,D1316)</f>
        <v>0</v>
      </c>
    </row>
    <row r="1317">
      <c r="A1317" s="13">
        <v>1316.0</v>
      </c>
      <c r="B1317" s="14"/>
      <c r="C1317" s="14" t="s">
        <v>351</v>
      </c>
      <c r="D1317" s="14" t="s">
        <v>2395</v>
      </c>
      <c r="E1317" s="14" t="s">
        <v>1773</v>
      </c>
      <c r="F1317" s="15">
        <v>16.0</v>
      </c>
      <c r="I1317" t="str">
        <f t="array" ref="I1317">INDEX('Current 2025 Points'!$F$11:$F$77,MATCH(1,MMULT(--('Current 2025 Points'!$G$11:$N$17=D1317),TRANSPOSE(COLUMN('Current 2025 Points'!$G$11:$N$17)^0)),0))</f>
        <v>#N/A</v>
      </c>
      <c r="J1317" s="58"/>
      <c r="K1317" s="58">
        <f>F1317-IFERROR(VLOOKUP(D1317,'Pre-transfer 2025 Ranking'!$D:$F,3,0),0)</f>
        <v>16</v>
      </c>
      <c r="L1317">
        <f>countif('Pre-transfer 2025 Points'!$E$11:$L$17,D1317)</f>
        <v>0</v>
      </c>
      <c r="M1317" s="59">
        <f>countif('Current 2025 Points'!$G$11:$N$17,D1317)</f>
        <v>0</v>
      </c>
    </row>
    <row r="1318">
      <c r="A1318" s="13">
        <v>1317.0</v>
      </c>
      <c r="B1318" s="13"/>
      <c r="C1318" s="14" t="s">
        <v>351</v>
      </c>
      <c r="D1318" s="14" t="s">
        <v>2396</v>
      </c>
      <c r="E1318" s="14" t="s">
        <v>4893</v>
      </c>
      <c r="F1318" s="15">
        <v>16.0</v>
      </c>
      <c r="I1318" t="str">
        <f t="array" ref="I1318">INDEX('Current 2025 Points'!$F$11:$F$77,MATCH(1,MMULT(--('Current 2025 Points'!$G$11:$N$17=D1318),TRANSPOSE(COLUMN('Current 2025 Points'!$G$11:$N$17)^0)),0))</f>
        <v>#N/A</v>
      </c>
      <c r="J1318" s="58"/>
      <c r="K1318" s="58">
        <f>F1318-IFERROR(VLOOKUP(D1318,'Pre-transfer 2025 Ranking'!$D:$F,3,0),0)</f>
        <v>16</v>
      </c>
      <c r="L1318">
        <f>countif('Pre-transfer 2025 Points'!$E$11:$L$17,D1318)</f>
        <v>0</v>
      </c>
      <c r="M1318" s="59">
        <f>countif('Current 2025 Points'!$G$11:$N$17,D1318)</f>
        <v>0</v>
      </c>
    </row>
    <row r="1319">
      <c r="A1319" s="13">
        <v>1318.0</v>
      </c>
      <c r="B1319" s="14"/>
      <c r="C1319" s="14" t="s">
        <v>351</v>
      </c>
      <c r="D1319" s="14" t="s">
        <v>2397</v>
      </c>
      <c r="E1319" s="14" t="s">
        <v>4894</v>
      </c>
      <c r="F1319" s="15">
        <v>16.0</v>
      </c>
      <c r="I1319" t="str">
        <f t="array" ref="I1319">INDEX('Current 2025 Points'!$F$11:$F$77,MATCH(1,MMULT(--('Current 2025 Points'!$G$11:$N$17=D1319),TRANSPOSE(COLUMN('Current 2025 Points'!$G$11:$N$17)^0)),0))</f>
        <v>#N/A</v>
      </c>
      <c r="J1319" s="58"/>
      <c r="K1319" s="58">
        <f>F1319-IFERROR(VLOOKUP(D1319,'Pre-transfer 2025 Ranking'!$D:$F,3,0),0)</f>
        <v>16</v>
      </c>
      <c r="L1319">
        <f>countif('Pre-transfer 2025 Points'!$E$11:$L$17,D1319)</f>
        <v>0</v>
      </c>
      <c r="M1319" s="59">
        <f>countif('Current 2025 Points'!$G$11:$N$17,D1319)</f>
        <v>0</v>
      </c>
    </row>
    <row r="1320">
      <c r="A1320" s="13">
        <v>1319.0</v>
      </c>
      <c r="B1320" s="13"/>
      <c r="C1320" s="14" t="s">
        <v>351</v>
      </c>
      <c r="D1320" s="14" t="s">
        <v>763</v>
      </c>
      <c r="E1320" s="14" t="s">
        <v>4423</v>
      </c>
      <c r="F1320" s="15">
        <v>16.0</v>
      </c>
      <c r="I1320" t="str">
        <f t="array" ref="I1320">INDEX('Current 2025 Points'!$F$11:$F$77,MATCH(1,MMULT(--('Current 2025 Points'!$G$11:$N$17=D1320),TRANSPOSE(COLUMN('Current 2025 Points'!$G$11:$N$17)^0)),0))</f>
        <v>#N/A</v>
      </c>
      <c r="J1320" s="58"/>
      <c r="K1320" s="58">
        <f>F1320-IFERROR(VLOOKUP(D1320,'Pre-transfer 2025 Ranking'!$D:$F,3,0),0)</f>
        <v>16</v>
      </c>
      <c r="L1320">
        <f>countif('Pre-transfer 2025 Points'!$E$11:$L$17,D1320)</f>
        <v>0</v>
      </c>
      <c r="M1320" s="59">
        <f>countif('Current 2025 Points'!$G$11:$N$17,D1320)</f>
        <v>0</v>
      </c>
    </row>
    <row r="1321">
      <c r="A1321" s="13">
        <v>1320.0</v>
      </c>
      <c r="B1321" s="14"/>
      <c r="C1321" s="14" t="s">
        <v>351</v>
      </c>
      <c r="D1321" s="14" t="s">
        <v>514</v>
      </c>
      <c r="E1321" s="14" t="s">
        <v>515</v>
      </c>
      <c r="F1321" s="15">
        <v>16.0</v>
      </c>
      <c r="I1321" t="str">
        <f t="array" ref="I1321">INDEX('Current 2025 Points'!$F$11:$F$77,MATCH(1,MMULT(--('Current 2025 Points'!$G$11:$N$17=D1321),TRANSPOSE(COLUMN('Current 2025 Points'!$G$11:$N$17)^0)),0))</f>
        <v>#N/A</v>
      </c>
      <c r="J1321" s="58"/>
      <c r="K1321" s="58">
        <f>F1321-IFERROR(VLOOKUP(D1321,'Pre-transfer 2025 Ranking'!$D:$F,3,0),0)</f>
        <v>16</v>
      </c>
      <c r="L1321">
        <f>countif('Pre-transfer 2025 Points'!$E$11:$L$17,D1321)</f>
        <v>0</v>
      </c>
      <c r="M1321" s="59">
        <f>countif('Current 2025 Points'!$G$11:$N$17,D1321)</f>
        <v>0</v>
      </c>
    </row>
    <row r="1322">
      <c r="A1322" s="13">
        <v>1321.0</v>
      </c>
      <c r="B1322" s="14">
        <v>1051.0</v>
      </c>
      <c r="C1322" s="14" t="s">
        <v>4711</v>
      </c>
      <c r="D1322" s="14" t="s">
        <v>771</v>
      </c>
      <c r="E1322" s="14" t="s">
        <v>4331</v>
      </c>
      <c r="F1322" s="15">
        <v>16.0</v>
      </c>
      <c r="I1322" t="str">
        <f t="array" ref="I1322">INDEX('Current 2025 Points'!$F$11:$F$77,MATCH(1,MMULT(--('Current 2025 Points'!$G$11:$N$17=D1322),TRANSPOSE(COLUMN('Current 2025 Points'!$G$11:$N$17)^0)),0))</f>
        <v>#N/A</v>
      </c>
      <c r="J1322" s="58"/>
      <c r="K1322" s="58">
        <f>F1322-IFERROR(VLOOKUP(D1322,'Pre-transfer 2025 Ranking'!$D:$F,3,0),0)</f>
        <v>16</v>
      </c>
      <c r="L1322">
        <f>countif('Pre-transfer 2025 Points'!$E$11:$L$17,D1322)</f>
        <v>0</v>
      </c>
      <c r="M1322" s="59">
        <f>countif('Current 2025 Points'!$G$11:$N$17,D1322)</f>
        <v>0</v>
      </c>
    </row>
    <row r="1323">
      <c r="A1323" s="13">
        <v>1322.0</v>
      </c>
      <c r="B1323" s="13"/>
      <c r="C1323" s="14" t="s">
        <v>351</v>
      </c>
      <c r="D1323" s="14" t="s">
        <v>2398</v>
      </c>
      <c r="E1323" s="14" t="s">
        <v>4895</v>
      </c>
      <c r="F1323" s="15">
        <v>15.0</v>
      </c>
      <c r="I1323" t="str">
        <f t="array" ref="I1323">INDEX('Current 2025 Points'!$F$11:$F$77,MATCH(1,MMULT(--('Current 2025 Points'!$G$11:$N$17=D1323),TRANSPOSE(COLUMN('Current 2025 Points'!$G$11:$N$17)^0)),0))</f>
        <v>#N/A</v>
      </c>
      <c r="J1323" s="58"/>
      <c r="K1323" s="58">
        <f>F1323-IFERROR(VLOOKUP(D1323,'Pre-transfer 2025 Ranking'!$D:$F,3,0),0)</f>
        <v>0</v>
      </c>
      <c r="L1323">
        <f>countif('Pre-transfer 2025 Points'!$E$11:$L$17,D1323)</f>
        <v>0</v>
      </c>
      <c r="M1323" s="59">
        <f>countif('Current 2025 Points'!$G$11:$N$17,D1323)</f>
        <v>0</v>
      </c>
    </row>
    <row r="1324">
      <c r="A1324" s="13">
        <v>1323.0</v>
      </c>
      <c r="B1324" s="14">
        <v>1273.0</v>
      </c>
      <c r="C1324" s="14" t="s">
        <v>1494</v>
      </c>
      <c r="D1324" s="14" t="s">
        <v>2399</v>
      </c>
      <c r="E1324" s="14" t="s">
        <v>745</v>
      </c>
      <c r="F1324" s="15">
        <v>15.0</v>
      </c>
      <c r="I1324" t="str">
        <f t="array" ref="I1324">INDEX('Current 2025 Points'!$F$11:$F$77,MATCH(1,MMULT(--('Current 2025 Points'!$G$11:$N$17=D1324),TRANSPOSE(COLUMN('Current 2025 Points'!$G$11:$N$17)^0)),0))</f>
        <v>#N/A</v>
      </c>
      <c r="J1324" s="58"/>
      <c r="K1324" s="58">
        <f>F1324-IFERROR(VLOOKUP(D1324,'Pre-transfer 2025 Ranking'!$D:$F,3,0),0)</f>
        <v>0</v>
      </c>
      <c r="L1324">
        <f>countif('Pre-transfer 2025 Points'!$E$11:$L$17,D1324)</f>
        <v>0</v>
      </c>
      <c r="M1324" s="59">
        <f>countif('Current 2025 Points'!$G$11:$N$17,D1324)</f>
        <v>0</v>
      </c>
    </row>
    <row r="1325">
      <c r="A1325" s="13">
        <v>1324.0</v>
      </c>
      <c r="B1325" s="14"/>
      <c r="C1325" s="14" t="s">
        <v>351</v>
      </c>
      <c r="D1325" s="14" t="s">
        <v>2400</v>
      </c>
      <c r="E1325" s="14" t="s">
        <v>1076</v>
      </c>
      <c r="F1325" s="15">
        <v>15.0</v>
      </c>
      <c r="I1325" t="str">
        <f t="array" ref="I1325">INDEX('Current 2025 Points'!$F$11:$F$77,MATCH(1,MMULT(--('Current 2025 Points'!$G$11:$N$17=D1325),TRANSPOSE(COLUMN('Current 2025 Points'!$G$11:$N$17)^0)),0))</f>
        <v>#N/A</v>
      </c>
      <c r="J1325" s="58"/>
      <c r="K1325" s="58">
        <f>F1325-IFERROR(VLOOKUP(D1325,'Pre-transfer 2025 Ranking'!$D:$F,3,0),0)</f>
        <v>0</v>
      </c>
      <c r="L1325">
        <f>countif('Pre-transfer 2025 Points'!$E$11:$L$17,D1325)</f>
        <v>0</v>
      </c>
      <c r="M1325" s="59">
        <f>countif('Current 2025 Points'!$G$11:$N$17,D1325)</f>
        <v>0</v>
      </c>
    </row>
    <row r="1326">
      <c r="A1326" s="13">
        <v>1325.0</v>
      </c>
      <c r="B1326" s="14">
        <v>1315.0</v>
      </c>
      <c r="C1326" s="14" t="s">
        <v>784</v>
      </c>
      <c r="D1326" s="14" t="s">
        <v>2401</v>
      </c>
      <c r="E1326" s="14" t="s">
        <v>99</v>
      </c>
      <c r="F1326" s="15">
        <v>15.0</v>
      </c>
      <c r="I1326" t="str">
        <f t="array" ref="I1326">INDEX('Current 2025 Points'!$F$11:$F$77,MATCH(1,MMULT(--('Current 2025 Points'!$G$11:$N$17=D1326),TRANSPOSE(COLUMN('Current 2025 Points'!$G$11:$N$17)^0)),0))</f>
        <v>#N/A</v>
      </c>
      <c r="J1326" s="58"/>
      <c r="K1326" s="58">
        <f>F1326-IFERROR(VLOOKUP(D1326,'Pre-transfer 2025 Ranking'!$D:$F,3,0),0)</f>
        <v>5</v>
      </c>
      <c r="L1326">
        <f>countif('Pre-transfer 2025 Points'!$E$11:$L$17,D1326)</f>
        <v>0</v>
      </c>
      <c r="M1326" s="59">
        <f>countif('Current 2025 Points'!$G$11:$N$17,D1326)</f>
        <v>0</v>
      </c>
    </row>
    <row r="1327">
      <c r="A1327" s="13">
        <v>1326.0</v>
      </c>
      <c r="B1327" s="13"/>
      <c r="C1327" s="14" t="s">
        <v>351</v>
      </c>
      <c r="D1327" s="14" t="s">
        <v>842</v>
      </c>
      <c r="E1327" s="14" t="s">
        <v>843</v>
      </c>
      <c r="F1327" s="15">
        <v>15.0</v>
      </c>
      <c r="I1327" t="str">
        <f t="array" ref="I1327">INDEX('Current 2025 Points'!$F$11:$F$77,MATCH(1,MMULT(--('Current 2025 Points'!$G$11:$N$17=D1327),TRANSPOSE(COLUMN('Current 2025 Points'!$G$11:$N$17)^0)),0))</f>
        <v>#N/A</v>
      </c>
      <c r="J1327" s="58"/>
      <c r="K1327" s="58">
        <f>F1327-IFERROR(VLOOKUP(D1327,'Pre-transfer 2025 Ranking'!$D:$F,3,0),0)</f>
        <v>0</v>
      </c>
      <c r="L1327">
        <f>countif('Pre-transfer 2025 Points'!$E$11:$L$17,D1327)</f>
        <v>0</v>
      </c>
      <c r="M1327" s="59">
        <f>countif('Current 2025 Points'!$G$11:$N$17,D1327)</f>
        <v>0</v>
      </c>
    </row>
    <row r="1328">
      <c r="A1328" s="13">
        <v>1327.0</v>
      </c>
      <c r="B1328" s="13">
        <v>930.0</v>
      </c>
      <c r="C1328" s="14" t="s">
        <v>4896</v>
      </c>
      <c r="D1328" s="14" t="s">
        <v>2402</v>
      </c>
      <c r="E1328" s="14" t="s">
        <v>130</v>
      </c>
      <c r="F1328" s="15">
        <v>15.0</v>
      </c>
      <c r="I1328" t="str">
        <f t="array" ref="I1328">INDEX('Current 2025 Points'!$F$11:$F$77,MATCH(1,MMULT(--('Current 2025 Points'!$G$11:$N$17=D1328),TRANSPOSE(COLUMN('Current 2025 Points'!$G$11:$N$17)^0)),0))</f>
        <v>#N/A</v>
      </c>
      <c r="J1328" s="58"/>
      <c r="K1328" s="58">
        <f>F1328-IFERROR(VLOOKUP(D1328,'Pre-transfer 2025 Ranking'!$D:$F,3,0),0)</f>
        <v>0</v>
      </c>
      <c r="L1328">
        <f>countif('Pre-transfer 2025 Points'!$E$11:$L$17,D1328)</f>
        <v>0</v>
      </c>
      <c r="M1328" s="59">
        <f>countif('Current 2025 Points'!$G$11:$N$17,D1328)</f>
        <v>0</v>
      </c>
    </row>
    <row r="1329">
      <c r="A1329" s="13">
        <v>1328.0</v>
      </c>
      <c r="B1329" s="14">
        <v>1204.0</v>
      </c>
      <c r="C1329" s="14" t="s">
        <v>1771</v>
      </c>
      <c r="D1329" s="14" t="s">
        <v>1096</v>
      </c>
      <c r="E1329" s="14" t="s">
        <v>121</v>
      </c>
      <c r="F1329" s="15">
        <v>15.0</v>
      </c>
      <c r="I1329" t="str">
        <f t="array" ref="I1329">INDEX('Current 2025 Points'!$F$11:$F$77,MATCH(1,MMULT(--('Current 2025 Points'!$G$11:$N$17=D1329),TRANSPOSE(COLUMN('Current 2025 Points'!$G$11:$N$17)^0)),0))</f>
        <v>#N/A</v>
      </c>
      <c r="J1329" s="58"/>
      <c r="K1329" s="58">
        <f>F1329-IFERROR(VLOOKUP(D1329,'Pre-transfer 2025 Ranking'!$D:$F,3,0),0)</f>
        <v>5</v>
      </c>
      <c r="L1329">
        <f>countif('Pre-transfer 2025 Points'!$E$11:$L$17,D1329)</f>
        <v>0</v>
      </c>
      <c r="M1329" s="59">
        <f>countif('Current 2025 Points'!$G$11:$N$17,D1329)</f>
        <v>0</v>
      </c>
    </row>
    <row r="1330">
      <c r="A1330" s="13">
        <v>1329.0</v>
      </c>
      <c r="B1330" s="13">
        <v>147.0</v>
      </c>
      <c r="C1330" s="14" t="s">
        <v>4897</v>
      </c>
      <c r="D1330" s="14" t="s">
        <v>2403</v>
      </c>
      <c r="E1330" s="14" t="s">
        <v>99</v>
      </c>
      <c r="F1330" s="15">
        <v>15.0</v>
      </c>
      <c r="I1330" t="str">
        <f t="array" ref="I1330">INDEX('Current 2025 Points'!$F$11:$F$77,MATCH(1,MMULT(--('Current 2025 Points'!$G$11:$N$17=D1330),TRANSPOSE(COLUMN('Current 2025 Points'!$G$11:$N$17)^0)),0))</f>
        <v>#N/A</v>
      </c>
      <c r="J1330" s="58"/>
      <c r="K1330" s="58">
        <f>F1330-IFERROR(VLOOKUP(D1330,'Pre-transfer 2025 Ranking'!$D:$F,3,0),0)</f>
        <v>0</v>
      </c>
      <c r="L1330">
        <f>countif('Pre-transfer 2025 Points'!$E$11:$L$17,D1330)</f>
        <v>0</v>
      </c>
      <c r="M1330" s="59">
        <f>countif('Current 2025 Points'!$G$11:$N$17,D1330)</f>
        <v>0</v>
      </c>
    </row>
    <row r="1331">
      <c r="A1331" s="13">
        <v>1330.0</v>
      </c>
      <c r="B1331" s="14">
        <v>1038.0</v>
      </c>
      <c r="C1331" s="14" t="s">
        <v>4898</v>
      </c>
      <c r="D1331" s="14" t="s">
        <v>1199</v>
      </c>
      <c r="E1331" s="14" t="s">
        <v>143</v>
      </c>
      <c r="F1331" s="15">
        <v>15.0</v>
      </c>
      <c r="I1331" t="str">
        <f t="array" ref="I1331">INDEX('Current 2025 Points'!$F$11:$F$77,MATCH(1,MMULT(--('Current 2025 Points'!$G$11:$N$17=D1331),TRANSPOSE(COLUMN('Current 2025 Points'!$G$11:$N$17)^0)),0))</f>
        <v>#N/A</v>
      </c>
      <c r="J1331" s="58"/>
      <c r="K1331" s="58">
        <f>F1331-IFERROR(VLOOKUP(D1331,'Pre-transfer 2025 Ranking'!$D:$F,3,0),0)</f>
        <v>5</v>
      </c>
      <c r="L1331">
        <f>countif('Pre-transfer 2025 Points'!$E$11:$L$17,D1331)</f>
        <v>0</v>
      </c>
      <c r="M1331" s="59">
        <f>countif('Current 2025 Points'!$G$11:$N$17,D1331)</f>
        <v>0</v>
      </c>
    </row>
    <row r="1332">
      <c r="A1332" s="13">
        <v>1331.0</v>
      </c>
      <c r="B1332" s="14">
        <v>811.0</v>
      </c>
      <c r="C1332" s="14" t="s">
        <v>4899</v>
      </c>
      <c r="D1332" s="14" t="s">
        <v>2404</v>
      </c>
      <c r="E1332" s="14" t="s">
        <v>143</v>
      </c>
      <c r="F1332" s="15">
        <v>15.0</v>
      </c>
      <c r="I1332" t="str">
        <f t="array" ref="I1332">INDEX('Current 2025 Points'!$F$11:$F$77,MATCH(1,MMULT(--('Current 2025 Points'!$G$11:$N$17=D1332),TRANSPOSE(COLUMN('Current 2025 Points'!$G$11:$N$17)^0)),0))</f>
        <v>#N/A</v>
      </c>
      <c r="J1332" s="58"/>
      <c r="K1332" s="58">
        <f>F1332-IFERROR(VLOOKUP(D1332,'Pre-transfer 2025 Ranking'!$D:$F,3,0),0)</f>
        <v>0</v>
      </c>
      <c r="L1332">
        <f>countif('Pre-transfer 2025 Points'!$E$11:$L$17,D1332)</f>
        <v>0</v>
      </c>
      <c r="M1332" s="59">
        <f>countif('Current 2025 Points'!$G$11:$N$17,D1332)</f>
        <v>0</v>
      </c>
    </row>
    <row r="1333">
      <c r="A1333" s="13">
        <v>1332.0</v>
      </c>
      <c r="B1333" s="13">
        <v>1961.0</v>
      </c>
      <c r="C1333" s="14" t="s">
        <v>4900</v>
      </c>
      <c r="D1333" s="14" t="s">
        <v>2405</v>
      </c>
      <c r="E1333" s="14" t="s">
        <v>4315</v>
      </c>
      <c r="F1333" s="15">
        <v>15.0</v>
      </c>
      <c r="I1333" t="str">
        <f t="array" ref="I1333">INDEX('Current 2025 Points'!$F$11:$F$77,MATCH(1,MMULT(--('Current 2025 Points'!$G$11:$N$17=D1333),TRANSPOSE(COLUMN('Current 2025 Points'!$G$11:$N$17)^0)),0))</f>
        <v>#N/A</v>
      </c>
      <c r="J1333" s="58"/>
      <c r="K1333" s="58">
        <f>F1333-IFERROR(VLOOKUP(D1333,'Pre-transfer 2025 Ranking'!$D:$F,3,0),0)</f>
        <v>5</v>
      </c>
      <c r="L1333">
        <f>countif('Pre-transfer 2025 Points'!$E$11:$L$17,D1333)</f>
        <v>0</v>
      </c>
      <c r="M1333" s="59">
        <f>countif('Current 2025 Points'!$G$11:$N$17,D1333)</f>
        <v>0</v>
      </c>
    </row>
    <row r="1334">
      <c r="A1334" s="13">
        <v>1333.0</v>
      </c>
      <c r="B1334" s="13">
        <v>469.0</v>
      </c>
      <c r="C1334" s="14" t="s">
        <v>4901</v>
      </c>
      <c r="D1334" s="14" t="s">
        <v>2406</v>
      </c>
      <c r="E1334" s="14" t="s">
        <v>376</v>
      </c>
      <c r="F1334" s="15">
        <v>15.0</v>
      </c>
      <c r="I1334" t="str">
        <f t="array" ref="I1334">INDEX('Current 2025 Points'!$F$11:$F$77,MATCH(1,MMULT(--('Current 2025 Points'!$G$11:$N$17=D1334),TRANSPOSE(COLUMN('Current 2025 Points'!$G$11:$N$17)^0)),0))</f>
        <v>#N/A</v>
      </c>
      <c r="J1334" s="58"/>
      <c r="K1334" s="58">
        <f>F1334-IFERROR(VLOOKUP(D1334,'Pre-transfer 2025 Ranking'!$D:$F,3,0),0)</f>
        <v>0</v>
      </c>
      <c r="L1334">
        <f>countif('Pre-transfer 2025 Points'!$E$11:$L$17,D1334)</f>
        <v>0</v>
      </c>
      <c r="M1334" s="59">
        <f>countif('Current 2025 Points'!$G$11:$N$17,D1334)</f>
        <v>0</v>
      </c>
    </row>
    <row r="1335">
      <c r="A1335" s="13">
        <v>1334.0</v>
      </c>
      <c r="B1335" s="13">
        <v>662.0</v>
      </c>
      <c r="C1335" s="14" t="s">
        <v>4760</v>
      </c>
      <c r="D1335" s="14" t="s">
        <v>2407</v>
      </c>
      <c r="E1335" s="14" t="s">
        <v>4789</v>
      </c>
      <c r="F1335" s="15">
        <v>15.0</v>
      </c>
      <c r="I1335" t="str">
        <f t="array" ref="I1335">INDEX('Current 2025 Points'!$F$11:$F$77,MATCH(1,MMULT(--('Current 2025 Points'!$G$11:$N$17=D1335),TRANSPOSE(COLUMN('Current 2025 Points'!$G$11:$N$17)^0)),0))</f>
        <v>#N/A</v>
      </c>
      <c r="J1335" s="58"/>
      <c r="K1335" s="58">
        <f>F1335-IFERROR(VLOOKUP(D1335,'Pre-transfer 2025 Ranking'!$D:$F,3,0),0)</f>
        <v>0</v>
      </c>
      <c r="L1335">
        <f>countif('Pre-transfer 2025 Points'!$E$11:$L$17,D1335)</f>
        <v>0</v>
      </c>
      <c r="M1335" s="59">
        <f>countif('Current 2025 Points'!$G$11:$N$17,D1335)</f>
        <v>0</v>
      </c>
    </row>
    <row r="1336">
      <c r="A1336" s="13">
        <v>1335.0</v>
      </c>
      <c r="B1336" s="13">
        <v>1207.0</v>
      </c>
      <c r="C1336" s="14" t="s">
        <v>532</v>
      </c>
      <c r="D1336" s="14" t="s">
        <v>2408</v>
      </c>
      <c r="E1336" s="14" t="s">
        <v>4330</v>
      </c>
      <c r="F1336" s="15">
        <v>15.0</v>
      </c>
      <c r="I1336" t="str">
        <f t="array" ref="I1336">INDEX('Current 2025 Points'!$F$11:$F$77,MATCH(1,MMULT(--('Current 2025 Points'!$G$11:$N$17=D1336),TRANSPOSE(COLUMN('Current 2025 Points'!$G$11:$N$17)^0)),0))</f>
        <v>#N/A</v>
      </c>
      <c r="J1336" s="58"/>
      <c r="K1336" s="58">
        <f>F1336-IFERROR(VLOOKUP(D1336,'Pre-transfer 2025 Ranking'!$D:$F,3,0),0)</f>
        <v>0</v>
      </c>
      <c r="L1336">
        <f>countif('Pre-transfer 2025 Points'!$E$11:$L$17,D1336)</f>
        <v>0</v>
      </c>
      <c r="M1336" s="59">
        <f>countif('Current 2025 Points'!$G$11:$N$17,D1336)</f>
        <v>0</v>
      </c>
    </row>
    <row r="1337">
      <c r="A1337" s="13">
        <v>1336.0</v>
      </c>
      <c r="B1337" s="14">
        <v>1039.0</v>
      </c>
      <c r="C1337" s="14" t="s">
        <v>4508</v>
      </c>
      <c r="D1337" s="14" t="s">
        <v>2409</v>
      </c>
      <c r="E1337" s="14" t="s">
        <v>4333</v>
      </c>
      <c r="F1337" s="15">
        <v>15.0</v>
      </c>
      <c r="I1337" t="str">
        <f t="array" ref="I1337">INDEX('Current 2025 Points'!$F$11:$F$77,MATCH(1,MMULT(--('Current 2025 Points'!$G$11:$N$17=D1337),TRANSPOSE(COLUMN('Current 2025 Points'!$G$11:$N$17)^0)),0))</f>
        <v>#N/A</v>
      </c>
      <c r="J1337" s="58"/>
      <c r="K1337" s="58">
        <f>F1337-IFERROR(VLOOKUP(D1337,'Pre-transfer 2025 Ranking'!$D:$F,3,0),0)</f>
        <v>5</v>
      </c>
      <c r="L1337">
        <f>countif('Pre-transfer 2025 Points'!$E$11:$L$17,D1337)</f>
        <v>0</v>
      </c>
      <c r="M1337" s="59">
        <f>countif('Current 2025 Points'!$G$11:$N$17,D1337)</f>
        <v>0</v>
      </c>
    </row>
    <row r="1338">
      <c r="A1338" s="13">
        <v>1337.0</v>
      </c>
      <c r="B1338" s="13">
        <v>618.0</v>
      </c>
      <c r="C1338" s="14" t="s">
        <v>4902</v>
      </c>
      <c r="D1338" s="14" t="s">
        <v>2410</v>
      </c>
      <c r="E1338" s="14" t="s">
        <v>4315</v>
      </c>
      <c r="F1338" s="15">
        <v>15.0</v>
      </c>
      <c r="I1338" t="str">
        <f t="array" ref="I1338">INDEX('Current 2025 Points'!$F$11:$F$77,MATCH(1,MMULT(--('Current 2025 Points'!$G$11:$N$17=D1338),TRANSPOSE(COLUMN('Current 2025 Points'!$G$11:$N$17)^0)),0))</f>
        <v>#N/A</v>
      </c>
      <c r="J1338" s="58"/>
      <c r="K1338" s="58">
        <f>F1338-IFERROR(VLOOKUP(D1338,'Pre-transfer 2025 Ranking'!$D:$F,3,0),0)</f>
        <v>0</v>
      </c>
      <c r="L1338">
        <f>countif('Pre-transfer 2025 Points'!$E$11:$L$17,D1338)</f>
        <v>0</v>
      </c>
      <c r="M1338" s="59">
        <f>countif('Current 2025 Points'!$G$11:$N$17,D1338)</f>
        <v>0</v>
      </c>
    </row>
    <row r="1339">
      <c r="A1339" s="13">
        <v>1338.0</v>
      </c>
      <c r="B1339" s="13"/>
      <c r="C1339" s="14" t="s">
        <v>351</v>
      </c>
      <c r="D1339" s="14" t="s">
        <v>2411</v>
      </c>
      <c r="E1339" s="14" t="s">
        <v>4526</v>
      </c>
      <c r="F1339" s="15">
        <v>15.0</v>
      </c>
      <c r="I1339" t="str">
        <f t="array" ref="I1339">INDEX('Current 2025 Points'!$F$11:$F$77,MATCH(1,MMULT(--('Current 2025 Points'!$G$11:$N$17=D1339),TRANSPOSE(COLUMN('Current 2025 Points'!$G$11:$N$17)^0)),0))</f>
        <v>#N/A</v>
      </c>
      <c r="J1339" s="58"/>
      <c r="K1339" s="58">
        <f>F1339-IFERROR(VLOOKUP(D1339,'Pre-transfer 2025 Ranking'!$D:$F,3,0),0)</f>
        <v>0</v>
      </c>
      <c r="L1339">
        <f>countif('Pre-transfer 2025 Points'!$E$11:$L$17,D1339)</f>
        <v>0</v>
      </c>
      <c r="M1339" s="59">
        <f>countif('Current 2025 Points'!$G$11:$N$17,D1339)</f>
        <v>0</v>
      </c>
    </row>
    <row r="1340">
      <c r="A1340" s="13">
        <v>1339.0</v>
      </c>
      <c r="B1340" s="14">
        <v>1142.0</v>
      </c>
      <c r="C1340" s="14" t="s">
        <v>4456</v>
      </c>
      <c r="D1340" s="14" t="s">
        <v>2412</v>
      </c>
      <c r="E1340" s="14" t="s">
        <v>139</v>
      </c>
      <c r="F1340" s="15">
        <v>15.0</v>
      </c>
      <c r="I1340" t="str">
        <f t="array" ref="I1340">INDEX('Current 2025 Points'!$F$11:$F$77,MATCH(1,MMULT(--('Current 2025 Points'!$G$11:$N$17=D1340),TRANSPOSE(COLUMN('Current 2025 Points'!$G$11:$N$17)^0)),0))</f>
        <v>#N/A</v>
      </c>
      <c r="J1340" s="58"/>
      <c r="K1340" s="58">
        <f>F1340-IFERROR(VLOOKUP(D1340,'Pre-transfer 2025 Ranking'!$D:$F,3,0),0)</f>
        <v>5</v>
      </c>
      <c r="L1340">
        <f>countif('Pre-transfer 2025 Points'!$E$11:$L$17,D1340)</f>
        <v>0</v>
      </c>
      <c r="M1340" s="59">
        <f>countif('Current 2025 Points'!$G$11:$N$17,D1340)</f>
        <v>0</v>
      </c>
    </row>
    <row r="1341">
      <c r="A1341" s="13">
        <v>1340.0</v>
      </c>
      <c r="B1341" s="14">
        <v>707.0</v>
      </c>
      <c r="C1341" s="14" t="s">
        <v>4903</v>
      </c>
      <c r="D1341" s="14" t="s">
        <v>1590</v>
      </c>
      <c r="E1341" s="14" t="s">
        <v>4333</v>
      </c>
      <c r="F1341" s="15">
        <v>15.0</v>
      </c>
      <c r="I1341" t="str">
        <f t="array" ref="I1341">INDEX('Current 2025 Points'!$F$11:$F$77,MATCH(1,MMULT(--('Current 2025 Points'!$G$11:$N$17=D1341),TRANSPOSE(COLUMN('Current 2025 Points'!$G$11:$N$17)^0)),0))</f>
        <v>#N/A</v>
      </c>
      <c r="J1341" s="58"/>
      <c r="K1341" s="58">
        <f>F1341-IFERROR(VLOOKUP(D1341,'Pre-transfer 2025 Ranking'!$D:$F,3,0),0)</f>
        <v>5</v>
      </c>
      <c r="L1341">
        <f>countif('Pre-transfer 2025 Points'!$E$11:$L$17,D1341)</f>
        <v>0</v>
      </c>
      <c r="M1341" s="59">
        <f>countif('Current 2025 Points'!$G$11:$N$17,D1341)</f>
        <v>0</v>
      </c>
    </row>
    <row r="1342">
      <c r="A1342" s="13">
        <v>1341.0</v>
      </c>
      <c r="B1342" s="14">
        <v>2431.0</v>
      </c>
      <c r="C1342" s="14" t="s">
        <v>4707</v>
      </c>
      <c r="D1342" s="14" t="s">
        <v>2413</v>
      </c>
      <c r="E1342" s="14" t="s">
        <v>4904</v>
      </c>
      <c r="F1342" s="15">
        <v>15.0</v>
      </c>
      <c r="I1342" t="str">
        <f t="array" ref="I1342">INDEX('Current 2025 Points'!$F$11:$F$77,MATCH(1,MMULT(--('Current 2025 Points'!$G$11:$N$17=D1342),TRANSPOSE(COLUMN('Current 2025 Points'!$G$11:$N$17)^0)),0))</f>
        <v>#N/A</v>
      </c>
      <c r="J1342" s="58"/>
      <c r="K1342" s="58">
        <f>F1342-IFERROR(VLOOKUP(D1342,'Pre-transfer 2025 Ranking'!$D:$F,3,0),0)</f>
        <v>0</v>
      </c>
      <c r="L1342">
        <f>countif('Pre-transfer 2025 Points'!$E$11:$L$17,D1342)</f>
        <v>0</v>
      </c>
      <c r="M1342" s="59">
        <f>countif('Current 2025 Points'!$G$11:$N$17,D1342)</f>
        <v>0</v>
      </c>
    </row>
    <row r="1343">
      <c r="A1343" s="13">
        <v>1342.0</v>
      </c>
      <c r="B1343" s="14">
        <v>2543.0</v>
      </c>
      <c r="C1343" s="14" t="s">
        <v>4905</v>
      </c>
      <c r="D1343" s="14" t="s">
        <v>2414</v>
      </c>
      <c r="E1343" s="14" t="s">
        <v>4906</v>
      </c>
      <c r="F1343" s="15">
        <v>15.0</v>
      </c>
      <c r="I1343" t="str">
        <f t="array" ref="I1343">INDEX('Current 2025 Points'!$F$11:$F$77,MATCH(1,MMULT(--('Current 2025 Points'!$G$11:$N$17=D1343),TRANSPOSE(COLUMN('Current 2025 Points'!$G$11:$N$17)^0)),0))</f>
        <v>#N/A</v>
      </c>
      <c r="J1343" s="58"/>
      <c r="K1343" s="58">
        <f>F1343-IFERROR(VLOOKUP(D1343,'Pre-transfer 2025 Ranking'!$D:$F,3,0),0)</f>
        <v>0</v>
      </c>
      <c r="L1343">
        <f>countif('Pre-transfer 2025 Points'!$E$11:$L$17,D1343)</f>
        <v>0</v>
      </c>
      <c r="M1343" s="59">
        <f>countif('Current 2025 Points'!$G$11:$N$17,D1343)</f>
        <v>0</v>
      </c>
    </row>
    <row r="1344">
      <c r="A1344" s="13">
        <v>1343.0</v>
      </c>
      <c r="B1344" s="14">
        <v>763.0</v>
      </c>
      <c r="C1344" s="14" t="s">
        <v>1774</v>
      </c>
      <c r="D1344" s="14" t="s">
        <v>2415</v>
      </c>
      <c r="E1344" s="14" t="s">
        <v>4331</v>
      </c>
      <c r="F1344" s="15">
        <v>15.0</v>
      </c>
      <c r="I1344" t="str">
        <f t="array" ref="I1344">INDEX('Current 2025 Points'!$F$11:$F$77,MATCH(1,MMULT(--('Current 2025 Points'!$G$11:$N$17=D1344),TRANSPOSE(COLUMN('Current 2025 Points'!$G$11:$N$17)^0)),0))</f>
        <v>#N/A</v>
      </c>
      <c r="J1344" s="58"/>
      <c r="K1344" s="58">
        <f>F1344-IFERROR(VLOOKUP(D1344,'Pre-transfer 2025 Ranking'!$D:$F,3,0),0)</f>
        <v>5</v>
      </c>
      <c r="L1344">
        <f>countif('Pre-transfer 2025 Points'!$E$11:$L$17,D1344)</f>
        <v>0</v>
      </c>
      <c r="M1344" s="59">
        <f>countif('Current 2025 Points'!$G$11:$N$17,D1344)</f>
        <v>0</v>
      </c>
    </row>
    <row r="1345">
      <c r="A1345" s="13">
        <v>1344.0</v>
      </c>
      <c r="B1345" s="14"/>
      <c r="C1345" s="14" t="s">
        <v>351</v>
      </c>
      <c r="D1345" s="14" t="s">
        <v>2416</v>
      </c>
      <c r="E1345" s="14" t="s">
        <v>4640</v>
      </c>
      <c r="F1345" s="15">
        <v>15.0</v>
      </c>
      <c r="I1345" t="str">
        <f t="array" ref="I1345">INDEX('Current 2025 Points'!$F$11:$F$77,MATCH(1,MMULT(--('Current 2025 Points'!$G$11:$N$17=D1345),TRANSPOSE(COLUMN('Current 2025 Points'!$G$11:$N$17)^0)),0))</f>
        <v>#N/A</v>
      </c>
      <c r="J1345" s="58"/>
      <c r="K1345" s="58">
        <f>F1345-IFERROR(VLOOKUP(D1345,'Pre-transfer 2025 Ranking'!$D:$F,3,0),0)</f>
        <v>0</v>
      </c>
      <c r="L1345">
        <f>countif('Pre-transfer 2025 Points'!$E$11:$L$17,D1345)</f>
        <v>0</v>
      </c>
      <c r="M1345" s="59">
        <f>countif('Current 2025 Points'!$G$11:$N$17,D1345)</f>
        <v>0</v>
      </c>
    </row>
    <row r="1346">
      <c r="A1346" s="13">
        <v>1345.0</v>
      </c>
      <c r="B1346" s="14">
        <v>2016.0</v>
      </c>
      <c r="C1346" s="14" t="s">
        <v>4907</v>
      </c>
      <c r="D1346" s="14" t="s">
        <v>2417</v>
      </c>
      <c r="E1346" s="14" t="s">
        <v>4658</v>
      </c>
      <c r="F1346" s="15">
        <v>15.0</v>
      </c>
      <c r="I1346" t="str">
        <f t="array" ref="I1346">INDEX('Current 2025 Points'!$F$11:$F$77,MATCH(1,MMULT(--('Current 2025 Points'!$G$11:$N$17=D1346),TRANSPOSE(COLUMN('Current 2025 Points'!$G$11:$N$17)^0)),0))</f>
        <v>#N/A</v>
      </c>
      <c r="J1346" s="58"/>
      <c r="K1346" s="58">
        <f>F1346-IFERROR(VLOOKUP(D1346,'Pre-transfer 2025 Ranking'!$D:$F,3,0),0)</f>
        <v>0</v>
      </c>
      <c r="L1346">
        <f>countif('Pre-transfer 2025 Points'!$E$11:$L$17,D1346)</f>
        <v>0</v>
      </c>
      <c r="M1346" s="59">
        <f>countif('Current 2025 Points'!$G$11:$N$17,D1346)</f>
        <v>0</v>
      </c>
    </row>
    <row r="1347">
      <c r="A1347" s="13">
        <v>1346.0</v>
      </c>
      <c r="B1347" s="13"/>
      <c r="C1347" s="14" t="s">
        <v>351</v>
      </c>
      <c r="D1347" s="14" t="s">
        <v>2418</v>
      </c>
      <c r="E1347" s="14"/>
      <c r="F1347" s="15">
        <v>15.0</v>
      </c>
      <c r="I1347" t="str">
        <f t="array" ref="I1347">INDEX('Current 2025 Points'!$F$11:$F$77,MATCH(1,MMULT(--('Current 2025 Points'!$G$11:$N$17=D1347),TRANSPOSE(COLUMN('Current 2025 Points'!$G$11:$N$17)^0)),0))</f>
        <v>#N/A</v>
      </c>
      <c r="J1347" s="58"/>
      <c r="K1347" s="58">
        <f>F1347-IFERROR(VLOOKUP(D1347,'Pre-transfer 2025 Ranking'!$D:$F,3,0),0)</f>
        <v>0</v>
      </c>
      <c r="L1347">
        <f>countif('Pre-transfer 2025 Points'!$E$11:$L$17,D1347)</f>
        <v>0</v>
      </c>
      <c r="M1347" s="59">
        <f>countif('Current 2025 Points'!$G$11:$N$17,D1347)</f>
        <v>0</v>
      </c>
    </row>
    <row r="1348">
      <c r="A1348" s="13">
        <v>1347.0</v>
      </c>
      <c r="B1348" s="13"/>
      <c r="C1348" s="14" t="s">
        <v>351</v>
      </c>
      <c r="D1348" s="14" t="s">
        <v>2419</v>
      </c>
      <c r="E1348" s="14"/>
      <c r="F1348" s="15">
        <v>15.0</v>
      </c>
      <c r="I1348" t="str">
        <f t="array" ref="I1348">INDEX('Current 2025 Points'!$F$11:$F$77,MATCH(1,MMULT(--('Current 2025 Points'!$G$11:$N$17=D1348),TRANSPOSE(COLUMN('Current 2025 Points'!$G$11:$N$17)^0)),0))</f>
        <v>#N/A</v>
      </c>
      <c r="J1348" s="58"/>
      <c r="K1348" s="58">
        <f>F1348-IFERROR(VLOOKUP(D1348,'Pre-transfer 2025 Ranking'!$D:$F,3,0),0)</f>
        <v>0</v>
      </c>
      <c r="L1348">
        <f>countif('Pre-transfer 2025 Points'!$E$11:$L$17,D1348)</f>
        <v>0</v>
      </c>
      <c r="M1348" s="59">
        <f>countif('Current 2025 Points'!$G$11:$N$17,D1348)</f>
        <v>0</v>
      </c>
    </row>
    <row r="1349">
      <c r="A1349" s="13">
        <v>1348.0</v>
      </c>
      <c r="B1349" s="14">
        <v>1074.0</v>
      </c>
      <c r="C1349" s="14" t="s">
        <v>4629</v>
      </c>
      <c r="D1349" s="14" t="s">
        <v>2420</v>
      </c>
      <c r="E1349" s="14" t="s">
        <v>4675</v>
      </c>
      <c r="F1349" s="15">
        <v>15.0</v>
      </c>
      <c r="I1349" t="str">
        <f t="array" ref="I1349">INDEX('Current 2025 Points'!$F$11:$F$77,MATCH(1,MMULT(--('Current 2025 Points'!$G$11:$N$17=D1349),TRANSPOSE(COLUMN('Current 2025 Points'!$G$11:$N$17)^0)),0))</f>
        <v>#N/A</v>
      </c>
      <c r="J1349" s="58"/>
      <c r="K1349" s="58">
        <f>F1349-IFERROR(VLOOKUP(D1349,'Pre-transfer 2025 Ranking'!$D:$F,3,0),0)</f>
        <v>3</v>
      </c>
      <c r="L1349">
        <f>countif('Pre-transfer 2025 Points'!$E$11:$L$17,D1349)</f>
        <v>0</v>
      </c>
      <c r="M1349" s="59">
        <f>countif('Current 2025 Points'!$G$11:$N$17,D1349)</f>
        <v>0</v>
      </c>
    </row>
    <row r="1350">
      <c r="A1350" s="13">
        <v>1349.0</v>
      </c>
      <c r="B1350" s="14"/>
      <c r="C1350" s="14" t="s">
        <v>351</v>
      </c>
      <c r="D1350" s="14" t="s">
        <v>2421</v>
      </c>
      <c r="E1350" s="14" t="s">
        <v>4908</v>
      </c>
      <c r="F1350" s="15">
        <v>15.0</v>
      </c>
      <c r="I1350" t="str">
        <f t="array" ref="I1350">INDEX('Current 2025 Points'!$F$11:$F$77,MATCH(1,MMULT(--('Current 2025 Points'!$G$11:$N$17=D1350),TRANSPOSE(COLUMN('Current 2025 Points'!$G$11:$N$17)^0)),0))</f>
        <v>#N/A</v>
      </c>
      <c r="J1350" s="58"/>
      <c r="K1350" s="58">
        <f>F1350-IFERROR(VLOOKUP(D1350,'Pre-transfer 2025 Ranking'!$D:$F,3,0),0)</f>
        <v>0</v>
      </c>
      <c r="L1350">
        <f>countif('Pre-transfer 2025 Points'!$E$11:$L$17,D1350)</f>
        <v>0</v>
      </c>
      <c r="M1350" s="59">
        <f>countif('Current 2025 Points'!$G$11:$N$17,D1350)</f>
        <v>0</v>
      </c>
    </row>
    <row r="1351">
      <c r="A1351" s="13">
        <v>1350.0</v>
      </c>
      <c r="B1351" s="14"/>
      <c r="C1351" s="14" t="s">
        <v>351</v>
      </c>
      <c r="D1351" s="14" t="s">
        <v>2422</v>
      </c>
      <c r="E1351" s="14" t="s">
        <v>4909</v>
      </c>
      <c r="F1351" s="15">
        <v>15.0</v>
      </c>
      <c r="I1351" t="str">
        <f t="array" ref="I1351">INDEX('Current 2025 Points'!$F$11:$F$77,MATCH(1,MMULT(--('Current 2025 Points'!$G$11:$N$17=D1351),TRANSPOSE(COLUMN('Current 2025 Points'!$G$11:$N$17)^0)),0))</f>
        <v>#N/A</v>
      </c>
      <c r="J1351" s="58"/>
      <c r="K1351" s="58">
        <f>F1351-IFERROR(VLOOKUP(D1351,'Pre-transfer 2025 Ranking'!$D:$F,3,0),0)</f>
        <v>0</v>
      </c>
      <c r="L1351">
        <f>countif('Pre-transfer 2025 Points'!$E$11:$L$17,D1351)</f>
        <v>0</v>
      </c>
      <c r="M1351" s="59">
        <f>countif('Current 2025 Points'!$G$11:$N$17,D1351)</f>
        <v>0</v>
      </c>
    </row>
    <row r="1352">
      <c r="A1352" s="13">
        <v>1351.0</v>
      </c>
      <c r="B1352" s="13">
        <v>1660.0</v>
      </c>
      <c r="C1352" s="14" t="s">
        <v>1182</v>
      </c>
      <c r="D1352" s="14" t="s">
        <v>2423</v>
      </c>
      <c r="E1352" s="14" t="s">
        <v>4600</v>
      </c>
      <c r="F1352" s="15">
        <v>15.0</v>
      </c>
      <c r="I1352" t="str">
        <f t="array" ref="I1352">INDEX('Current 2025 Points'!$F$11:$F$77,MATCH(1,MMULT(--('Current 2025 Points'!$G$11:$N$17=D1352),TRANSPOSE(COLUMN('Current 2025 Points'!$G$11:$N$17)^0)),0))</f>
        <v>#N/A</v>
      </c>
      <c r="J1352" s="58"/>
      <c r="K1352" s="58">
        <f>F1352-IFERROR(VLOOKUP(D1352,'Pre-transfer 2025 Ranking'!$D:$F,3,0),0)</f>
        <v>0</v>
      </c>
      <c r="L1352">
        <f>countif('Pre-transfer 2025 Points'!$E$11:$L$17,D1352)</f>
        <v>0</v>
      </c>
      <c r="M1352" s="59">
        <f>countif('Current 2025 Points'!$G$11:$N$17,D1352)</f>
        <v>0</v>
      </c>
    </row>
    <row r="1353">
      <c r="A1353" s="13">
        <v>1352.0</v>
      </c>
      <c r="B1353" s="13">
        <v>2494.0</v>
      </c>
      <c r="C1353" s="14" t="s">
        <v>4688</v>
      </c>
      <c r="D1353" s="14" t="s">
        <v>2424</v>
      </c>
      <c r="E1353" s="14" t="s">
        <v>4526</v>
      </c>
      <c r="F1353" s="15">
        <v>15.0</v>
      </c>
      <c r="I1353" t="str">
        <f t="array" ref="I1353">INDEX('Current 2025 Points'!$F$11:$F$77,MATCH(1,MMULT(--('Current 2025 Points'!$G$11:$N$17=D1353),TRANSPOSE(COLUMN('Current 2025 Points'!$G$11:$N$17)^0)),0))</f>
        <v>#N/A</v>
      </c>
      <c r="J1353" s="58"/>
      <c r="K1353" s="58">
        <f>F1353-IFERROR(VLOOKUP(D1353,'Pre-transfer 2025 Ranking'!$D:$F,3,0),0)</f>
        <v>0</v>
      </c>
      <c r="L1353">
        <f>countif('Pre-transfer 2025 Points'!$E$11:$L$17,D1353)</f>
        <v>0</v>
      </c>
      <c r="M1353" s="59">
        <f>countif('Current 2025 Points'!$G$11:$N$17,D1353)</f>
        <v>0</v>
      </c>
    </row>
    <row r="1354">
      <c r="A1354" s="13">
        <v>1353.0</v>
      </c>
      <c r="B1354" s="14">
        <v>1116.0</v>
      </c>
      <c r="C1354" s="14" t="s">
        <v>812</v>
      </c>
      <c r="D1354" s="14" t="s">
        <v>2425</v>
      </c>
      <c r="E1354" s="14"/>
      <c r="F1354" s="15">
        <v>15.0</v>
      </c>
      <c r="I1354" t="str">
        <f t="array" ref="I1354">INDEX('Current 2025 Points'!$F$11:$F$77,MATCH(1,MMULT(--('Current 2025 Points'!$G$11:$N$17=D1354),TRANSPOSE(COLUMN('Current 2025 Points'!$G$11:$N$17)^0)),0))</f>
        <v>#N/A</v>
      </c>
      <c r="J1354" s="58"/>
      <c r="K1354" s="58">
        <f>F1354-IFERROR(VLOOKUP(D1354,'Pre-transfer 2025 Ranking'!$D:$F,3,0),0)</f>
        <v>0</v>
      </c>
      <c r="L1354">
        <f>countif('Pre-transfer 2025 Points'!$E$11:$L$17,D1354)</f>
        <v>0</v>
      </c>
      <c r="M1354" s="59">
        <f>countif('Current 2025 Points'!$G$11:$N$17,D1354)</f>
        <v>0</v>
      </c>
    </row>
    <row r="1355">
      <c r="A1355" s="13">
        <v>1354.0</v>
      </c>
      <c r="B1355" s="13">
        <v>1129.0</v>
      </c>
      <c r="C1355" s="14" t="s">
        <v>4910</v>
      </c>
      <c r="D1355" s="14" t="s">
        <v>2426</v>
      </c>
      <c r="E1355" s="14" t="s">
        <v>4911</v>
      </c>
      <c r="F1355" s="15">
        <v>15.0</v>
      </c>
      <c r="I1355" t="str">
        <f t="array" ref="I1355">INDEX('Current 2025 Points'!$F$11:$F$77,MATCH(1,MMULT(--('Current 2025 Points'!$G$11:$N$17=D1355),TRANSPOSE(COLUMN('Current 2025 Points'!$G$11:$N$17)^0)),0))</f>
        <v>#N/A</v>
      </c>
      <c r="J1355" s="58"/>
      <c r="K1355" s="58">
        <f>F1355-IFERROR(VLOOKUP(D1355,'Pre-transfer 2025 Ranking'!$D:$F,3,0),0)</f>
        <v>0</v>
      </c>
      <c r="L1355">
        <f>countif('Pre-transfer 2025 Points'!$E$11:$L$17,D1355)</f>
        <v>0</v>
      </c>
      <c r="M1355" s="59">
        <f>countif('Current 2025 Points'!$G$11:$N$17,D1355)</f>
        <v>0</v>
      </c>
    </row>
    <row r="1356">
      <c r="A1356" s="13">
        <v>1355.0</v>
      </c>
      <c r="B1356" s="14"/>
      <c r="C1356" s="14" t="s">
        <v>351</v>
      </c>
      <c r="D1356" s="14" t="s">
        <v>2427</v>
      </c>
      <c r="E1356" s="14" t="s">
        <v>4655</v>
      </c>
      <c r="F1356" s="15">
        <v>15.0</v>
      </c>
      <c r="I1356" t="str">
        <f t="array" ref="I1356">INDEX('Current 2025 Points'!$F$11:$F$77,MATCH(1,MMULT(--('Current 2025 Points'!$G$11:$N$17=D1356),TRANSPOSE(COLUMN('Current 2025 Points'!$G$11:$N$17)^0)),0))</f>
        <v>#N/A</v>
      </c>
      <c r="J1356" s="58"/>
      <c r="K1356" s="58">
        <f>F1356-IFERROR(VLOOKUP(D1356,'Pre-transfer 2025 Ranking'!$D:$F,3,0),0)</f>
        <v>1</v>
      </c>
      <c r="L1356">
        <f>countif('Pre-transfer 2025 Points'!$E$11:$L$17,D1356)</f>
        <v>0</v>
      </c>
      <c r="M1356" s="59">
        <f>countif('Current 2025 Points'!$G$11:$N$17,D1356)</f>
        <v>0</v>
      </c>
    </row>
    <row r="1357">
      <c r="A1357" s="13">
        <v>1356.0</v>
      </c>
      <c r="B1357" s="14">
        <v>1807.0</v>
      </c>
      <c r="C1357" s="14" t="s">
        <v>4912</v>
      </c>
      <c r="D1357" s="14" t="s">
        <v>2428</v>
      </c>
      <c r="E1357" s="14" t="s">
        <v>4913</v>
      </c>
      <c r="F1357" s="15">
        <v>15.0</v>
      </c>
      <c r="I1357" t="str">
        <f t="array" ref="I1357">INDEX('Current 2025 Points'!$F$11:$F$77,MATCH(1,MMULT(--('Current 2025 Points'!$G$11:$N$17=D1357),TRANSPOSE(COLUMN('Current 2025 Points'!$G$11:$N$17)^0)),0))</f>
        <v>#N/A</v>
      </c>
      <c r="J1357" s="58"/>
      <c r="K1357" s="58">
        <f>F1357-IFERROR(VLOOKUP(D1357,'Pre-transfer 2025 Ranking'!$D:$F,3,0),0)</f>
        <v>11</v>
      </c>
      <c r="L1357">
        <f>countif('Pre-transfer 2025 Points'!$E$11:$L$17,D1357)</f>
        <v>0</v>
      </c>
      <c r="M1357" s="59">
        <f>countif('Current 2025 Points'!$G$11:$N$17,D1357)</f>
        <v>0</v>
      </c>
    </row>
    <row r="1358">
      <c r="A1358" s="13">
        <v>1357.0</v>
      </c>
      <c r="B1358" s="14"/>
      <c r="C1358" s="14" t="s">
        <v>351</v>
      </c>
      <c r="D1358" s="14" t="s">
        <v>2429</v>
      </c>
      <c r="E1358" s="14" t="s">
        <v>4816</v>
      </c>
      <c r="F1358" s="15">
        <v>15.0</v>
      </c>
      <c r="I1358" t="str">
        <f t="array" ref="I1358">INDEX('Current 2025 Points'!$F$11:$F$77,MATCH(1,MMULT(--('Current 2025 Points'!$G$11:$N$17=D1358),TRANSPOSE(COLUMN('Current 2025 Points'!$G$11:$N$17)^0)),0))</f>
        <v>#N/A</v>
      </c>
      <c r="J1358" s="58"/>
      <c r="K1358" s="58">
        <f>F1358-IFERROR(VLOOKUP(D1358,'Pre-transfer 2025 Ranking'!$D:$F,3,0),0)</f>
        <v>0</v>
      </c>
      <c r="L1358">
        <f>countif('Pre-transfer 2025 Points'!$E$11:$L$17,D1358)</f>
        <v>0</v>
      </c>
      <c r="M1358" s="59">
        <f>countif('Current 2025 Points'!$G$11:$N$17,D1358)</f>
        <v>0</v>
      </c>
    </row>
    <row r="1359">
      <c r="A1359" s="13">
        <v>1358.0</v>
      </c>
      <c r="B1359" s="14">
        <v>2446.0</v>
      </c>
      <c r="C1359" s="14" t="s">
        <v>4914</v>
      </c>
      <c r="D1359" s="14" t="s">
        <v>2430</v>
      </c>
      <c r="E1359" s="14"/>
      <c r="F1359" s="15">
        <v>15.0</v>
      </c>
      <c r="I1359" t="str">
        <f t="array" ref="I1359">INDEX('Current 2025 Points'!$F$11:$F$77,MATCH(1,MMULT(--('Current 2025 Points'!$G$11:$N$17=D1359),TRANSPOSE(COLUMN('Current 2025 Points'!$G$11:$N$17)^0)),0))</f>
        <v>#N/A</v>
      </c>
      <c r="J1359" s="58"/>
      <c r="K1359" s="58">
        <f>F1359-IFERROR(VLOOKUP(D1359,'Pre-transfer 2025 Ranking'!$D:$F,3,0),0)</f>
        <v>15</v>
      </c>
      <c r="L1359">
        <f>countif('Pre-transfer 2025 Points'!$E$11:$L$17,D1359)</f>
        <v>0</v>
      </c>
      <c r="M1359" s="59">
        <f>countif('Current 2025 Points'!$G$11:$N$17,D1359)</f>
        <v>0</v>
      </c>
    </row>
    <row r="1360">
      <c r="A1360" s="13">
        <v>1359.0</v>
      </c>
      <c r="B1360" s="13">
        <v>1643.0</v>
      </c>
      <c r="C1360" s="14" t="s">
        <v>4632</v>
      </c>
      <c r="D1360" s="14" t="s">
        <v>2431</v>
      </c>
      <c r="E1360" s="14" t="s">
        <v>1447</v>
      </c>
      <c r="F1360" s="15">
        <v>15.0</v>
      </c>
      <c r="I1360" t="str">
        <f t="array" ref="I1360">INDEX('Current 2025 Points'!$F$11:$F$77,MATCH(1,MMULT(--('Current 2025 Points'!$G$11:$N$17=D1360),TRANSPOSE(COLUMN('Current 2025 Points'!$G$11:$N$17)^0)),0))</f>
        <v>#N/A</v>
      </c>
      <c r="J1360" s="58"/>
      <c r="K1360" s="58">
        <f>F1360-IFERROR(VLOOKUP(D1360,'Pre-transfer 2025 Ranking'!$D:$F,3,0),0)</f>
        <v>0</v>
      </c>
      <c r="L1360">
        <f>countif('Pre-transfer 2025 Points'!$E$11:$L$17,D1360)</f>
        <v>0</v>
      </c>
      <c r="M1360" s="59">
        <f>countif('Current 2025 Points'!$G$11:$N$17,D1360)</f>
        <v>0</v>
      </c>
    </row>
    <row r="1361">
      <c r="A1361" s="13">
        <v>1360.0</v>
      </c>
      <c r="B1361" s="13">
        <v>2439.0</v>
      </c>
      <c r="C1361" s="14" t="s">
        <v>4775</v>
      </c>
      <c r="D1361" s="14" t="s">
        <v>2432</v>
      </c>
      <c r="E1361" s="14" t="s">
        <v>4819</v>
      </c>
      <c r="F1361" s="15">
        <v>15.0</v>
      </c>
      <c r="I1361" t="str">
        <f t="array" ref="I1361">INDEX('Current 2025 Points'!$F$11:$F$77,MATCH(1,MMULT(--('Current 2025 Points'!$G$11:$N$17=D1361),TRANSPOSE(COLUMN('Current 2025 Points'!$G$11:$N$17)^0)),0))</f>
        <v>#N/A</v>
      </c>
      <c r="J1361" s="58"/>
      <c r="K1361" s="58">
        <f>F1361-IFERROR(VLOOKUP(D1361,'Pre-transfer 2025 Ranking'!$D:$F,3,0),0)</f>
        <v>0</v>
      </c>
      <c r="L1361">
        <f>countif('Pre-transfer 2025 Points'!$E$11:$L$17,D1361)</f>
        <v>0</v>
      </c>
      <c r="M1361" s="59">
        <f>countif('Current 2025 Points'!$G$11:$N$17,D1361)</f>
        <v>0</v>
      </c>
    </row>
    <row r="1362">
      <c r="A1362" s="13">
        <v>1361.0</v>
      </c>
      <c r="B1362" s="13">
        <v>1391.0</v>
      </c>
      <c r="C1362" s="14" t="s">
        <v>564</v>
      </c>
      <c r="D1362" s="14" t="s">
        <v>2433</v>
      </c>
      <c r="E1362" s="14"/>
      <c r="F1362" s="15">
        <v>15.0</v>
      </c>
      <c r="I1362" t="str">
        <f t="array" ref="I1362">INDEX('Current 2025 Points'!$F$11:$F$77,MATCH(1,MMULT(--('Current 2025 Points'!$G$11:$N$17=D1362),TRANSPOSE(COLUMN('Current 2025 Points'!$G$11:$N$17)^0)),0))</f>
        <v>#N/A</v>
      </c>
      <c r="J1362" s="58"/>
      <c r="K1362" s="58">
        <f>F1362-IFERROR(VLOOKUP(D1362,'Pre-transfer 2025 Ranking'!$D:$F,3,0),0)</f>
        <v>0</v>
      </c>
      <c r="L1362">
        <f>countif('Pre-transfer 2025 Points'!$E$11:$L$17,D1362)</f>
        <v>0</v>
      </c>
      <c r="M1362" s="59">
        <f>countif('Current 2025 Points'!$G$11:$N$17,D1362)</f>
        <v>0</v>
      </c>
    </row>
    <row r="1363">
      <c r="A1363" s="13">
        <v>1362.0</v>
      </c>
      <c r="B1363" s="13">
        <v>274.0</v>
      </c>
      <c r="C1363" s="14" t="s">
        <v>4915</v>
      </c>
      <c r="D1363" s="14" t="s">
        <v>2434</v>
      </c>
      <c r="E1363" s="14" t="s">
        <v>139</v>
      </c>
      <c r="F1363" s="15">
        <v>15.0</v>
      </c>
      <c r="I1363" t="str">
        <f t="array" ref="I1363">INDEX('Current 2025 Points'!$F$11:$F$77,MATCH(1,MMULT(--('Current 2025 Points'!$G$11:$N$17=D1363),TRANSPOSE(COLUMN('Current 2025 Points'!$G$11:$N$17)^0)),0))</f>
        <v>#N/A</v>
      </c>
      <c r="J1363" s="58"/>
      <c r="K1363" s="58">
        <f>F1363-IFERROR(VLOOKUP(D1363,'Pre-transfer 2025 Ranking'!$D:$F,3,0),0)</f>
        <v>10</v>
      </c>
      <c r="L1363">
        <f>countif('Pre-transfer 2025 Points'!$E$11:$L$17,D1363)</f>
        <v>0</v>
      </c>
      <c r="M1363" s="59">
        <f>countif('Current 2025 Points'!$G$11:$N$17,D1363)</f>
        <v>0</v>
      </c>
    </row>
    <row r="1364">
      <c r="A1364" s="13">
        <v>1363.0</v>
      </c>
      <c r="B1364" s="13">
        <v>2145.0</v>
      </c>
      <c r="C1364" s="14" t="s">
        <v>4916</v>
      </c>
      <c r="D1364" s="14" t="s">
        <v>2435</v>
      </c>
      <c r="E1364" s="14" t="s">
        <v>4917</v>
      </c>
      <c r="F1364" s="15">
        <v>15.0</v>
      </c>
      <c r="I1364" t="str">
        <f t="array" ref="I1364">INDEX('Current 2025 Points'!$F$11:$F$77,MATCH(1,MMULT(--('Current 2025 Points'!$G$11:$N$17=D1364),TRANSPOSE(COLUMN('Current 2025 Points'!$G$11:$N$17)^0)),0))</f>
        <v>#N/A</v>
      </c>
      <c r="J1364" s="58"/>
      <c r="K1364" s="58">
        <f>F1364-IFERROR(VLOOKUP(D1364,'Pre-transfer 2025 Ranking'!$D:$F,3,0),0)</f>
        <v>0</v>
      </c>
      <c r="L1364">
        <f>countif('Pre-transfer 2025 Points'!$E$11:$L$17,D1364)</f>
        <v>0</v>
      </c>
      <c r="M1364" s="59">
        <f>countif('Current 2025 Points'!$G$11:$N$17,D1364)</f>
        <v>0</v>
      </c>
    </row>
    <row r="1365">
      <c r="A1365" s="13">
        <v>1364.0</v>
      </c>
      <c r="B1365" s="13"/>
      <c r="C1365" s="14" t="s">
        <v>351</v>
      </c>
      <c r="D1365" s="14" t="s">
        <v>2436</v>
      </c>
      <c r="E1365" s="14"/>
      <c r="F1365" s="15">
        <v>15.0</v>
      </c>
      <c r="I1365" t="str">
        <f t="array" ref="I1365">INDEX('Current 2025 Points'!$F$11:$F$77,MATCH(1,MMULT(--('Current 2025 Points'!$G$11:$N$17=D1365),TRANSPOSE(COLUMN('Current 2025 Points'!$G$11:$N$17)^0)),0))</f>
        <v>#N/A</v>
      </c>
      <c r="J1365" s="58"/>
      <c r="K1365" s="58">
        <f>F1365-IFERROR(VLOOKUP(D1365,'Pre-transfer 2025 Ranking'!$D:$F,3,0),0)</f>
        <v>0</v>
      </c>
      <c r="L1365">
        <f>countif('Pre-transfer 2025 Points'!$E$11:$L$17,D1365)</f>
        <v>0</v>
      </c>
      <c r="M1365" s="59">
        <f>countif('Current 2025 Points'!$G$11:$N$17,D1365)</f>
        <v>0</v>
      </c>
    </row>
    <row r="1366">
      <c r="A1366" s="13">
        <v>1365.0</v>
      </c>
      <c r="B1366" s="13">
        <v>1298.0</v>
      </c>
      <c r="C1366" s="14" t="s">
        <v>480</v>
      </c>
      <c r="D1366" s="14" t="s">
        <v>2437</v>
      </c>
      <c r="E1366" s="14"/>
      <c r="F1366" s="15">
        <v>15.0</v>
      </c>
      <c r="I1366" t="str">
        <f t="array" ref="I1366">INDEX('Current 2025 Points'!$F$11:$F$77,MATCH(1,MMULT(--('Current 2025 Points'!$G$11:$N$17=D1366),TRANSPOSE(COLUMN('Current 2025 Points'!$G$11:$N$17)^0)),0))</f>
        <v>#N/A</v>
      </c>
      <c r="J1366" s="58"/>
      <c r="K1366" s="58">
        <f>F1366-IFERROR(VLOOKUP(D1366,'Pre-transfer 2025 Ranking'!$D:$F,3,0),0)</f>
        <v>0</v>
      </c>
      <c r="L1366">
        <f>countif('Pre-transfer 2025 Points'!$E$11:$L$17,D1366)</f>
        <v>0</v>
      </c>
      <c r="M1366" s="59">
        <f>countif('Current 2025 Points'!$G$11:$N$17,D1366)</f>
        <v>0</v>
      </c>
    </row>
    <row r="1367">
      <c r="A1367" s="13">
        <v>1366.0</v>
      </c>
      <c r="B1367" s="14">
        <v>2326.0</v>
      </c>
      <c r="C1367" s="14" t="s">
        <v>4918</v>
      </c>
      <c r="D1367" s="14" t="s">
        <v>2438</v>
      </c>
      <c r="E1367" s="14"/>
      <c r="F1367" s="15">
        <v>15.0</v>
      </c>
      <c r="I1367" t="str">
        <f t="array" ref="I1367">INDEX('Current 2025 Points'!$F$11:$F$77,MATCH(1,MMULT(--('Current 2025 Points'!$G$11:$N$17=D1367),TRANSPOSE(COLUMN('Current 2025 Points'!$G$11:$N$17)^0)),0))</f>
        <v>#N/A</v>
      </c>
      <c r="J1367" s="58"/>
      <c r="K1367" s="58">
        <f>F1367-IFERROR(VLOOKUP(D1367,'Pre-transfer 2025 Ranking'!$D:$F,3,0),0)</f>
        <v>0</v>
      </c>
      <c r="L1367">
        <f>countif('Pre-transfer 2025 Points'!$E$11:$L$17,D1367)</f>
        <v>0</v>
      </c>
      <c r="M1367" s="59">
        <f>countif('Current 2025 Points'!$G$11:$N$17,D1367)</f>
        <v>0</v>
      </c>
    </row>
    <row r="1368">
      <c r="A1368" s="13">
        <v>1367.0</v>
      </c>
      <c r="B1368" s="13"/>
      <c r="C1368" s="14" t="s">
        <v>351</v>
      </c>
      <c r="D1368" s="14" t="s">
        <v>807</v>
      </c>
      <c r="E1368" s="14"/>
      <c r="F1368" s="15">
        <v>15.0</v>
      </c>
      <c r="I1368" t="str">
        <f t="array" ref="I1368">INDEX('Current 2025 Points'!$F$11:$F$77,MATCH(1,MMULT(--('Current 2025 Points'!$G$11:$N$17=D1368),TRANSPOSE(COLUMN('Current 2025 Points'!$G$11:$N$17)^0)),0))</f>
        <v>#N/A</v>
      </c>
      <c r="J1368" s="58"/>
      <c r="K1368" s="58">
        <f>F1368-IFERROR(VLOOKUP(D1368,'Pre-transfer 2025 Ranking'!$D:$F,3,0),0)</f>
        <v>0</v>
      </c>
      <c r="L1368">
        <f>countif('Pre-transfer 2025 Points'!$E$11:$L$17,D1368)</f>
        <v>0</v>
      </c>
      <c r="M1368" s="59">
        <f>countif('Current 2025 Points'!$G$11:$N$17,D1368)</f>
        <v>0</v>
      </c>
    </row>
    <row r="1369">
      <c r="A1369" s="13">
        <v>1368.0</v>
      </c>
      <c r="B1369" s="14">
        <v>2079.0</v>
      </c>
      <c r="C1369" s="14" t="s">
        <v>4919</v>
      </c>
      <c r="D1369" s="14" t="s">
        <v>2439</v>
      </c>
      <c r="E1369" s="14" t="s">
        <v>4814</v>
      </c>
      <c r="F1369" s="15">
        <v>15.0</v>
      </c>
      <c r="I1369" t="str">
        <f t="array" ref="I1369">INDEX('Current 2025 Points'!$F$11:$F$77,MATCH(1,MMULT(--('Current 2025 Points'!$G$11:$N$17=D1369),TRANSPOSE(COLUMN('Current 2025 Points'!$G$11:$N$17)^0)),0))</f>
        <v>#N/A</v>
      </c>
      <c r="J1369" s="58"/>
      <c r="K1369" s="58">
        <f>F1369-IFERROR(VLOOKUP(D1369,'Pre-transfer 2025 Ranking'!$D:$F,3,0),0)</f>
        <v>0</v>
      </c>
      <c r="L1369">
        <f>countif('Pre-transfer 2025 Points'!$E$11:$L$17,D1369)</f>
        <v>0</v>
      </c>
      <c r="M1369" s="59">
        <f>countif('Current 2025 Points'!$G$11:$N$17,D1369)</f>
        <v>0</v>
      </c>
    </row>
    <row r="1370">
      <c r="A1370" s="13">
        <v>1369.0</v>
      </c>
      <c r="B1370" s="13">
        <v>937.0</v>
      </c>
      <c r="C1370" s="14" t="s">
        <v>1796</v>
      </c>
      <c r="D1370" s="14" t="s">
        <v>2440</v>
      </c>
      <c r="E1370" s="14" t="s">
        <v>787</v>
      </c>
      <c r="F1370" s="15">
        <v>15.0</v>
      </c>
      <c r="I1370" t="str">
        <f t="array" ref="I1370">INDEX('Current 2025 Points'!$F$11:$F$77,MATCH(1,MMULT(--('Current 2025 Points'!$G$11:$N$17=D1370),TRANSPOSE(COLUMN('Current 2025 Points'!$G$11:$N$17)^0)),0))</f>
        <v>#N/A</v>
      </c>
      <c r="J1370" s="58"/>
      <c r="K1370" s="58">
        <f>F1370-IFERROR(VLOOKUP(D1370,'Pre-transfer 2025 Ranking'!$D:$F,3,0),0)</f>
        <v>0</v>
      </c>
      <c r="L1370">
        <f>countif('Pre-transfer 2025 Points'!$E$11:$L$17,D1370)</f>
        <v>0</v>
      </c>
      <c r="M1370" s="59">
        <f>countif('Current 2025 Points'!$G$11:$N$17,D1370)</f>
        <v>0</v>
      </c>
    </row>
    <row r="1371">
      <c r="A1371" s="13">
        <v>1370.0</v>
      </c>
      <c r="B1371" s="14"/>
      <c r="C1371" s="14" t="s">
        <v>351</v>
      </c>
      <c r="D1371" s="14" t="s">
        <v>2441</v>
      </c>
      <c r="E1371" s="14"/>
      <c r="F1371" s="15">
        <v>15.0</v>
      </c>
      <c r="I1371" t="str">
        <f t="array" ref="I1371">INDEX('Current 2025 Points'!$F$11:$F$77,MATCH(1,MMULT(--('Current 2025 Points'!$G$11:$N$17=D1371),TRANSPOSE(COLUMN('Current 2025 Points'!$G$11:$N$17)^0)),0))</f>
        <v>#N/A</v>
      </c>
      <c r="J1371" s="58"/>
      <c r="K1371" s="58">
        <f>F1371-IFERROR(VLOOKUP(D1371,'Pre-transfer 2025 Ranking'!$D:$F,3,0),0)</f>
        <v>0</v>
      </c>
      <c r="L1371">
        <f>countif('Pre-transfer 2025 Points'!$E$11:$L$17,D1371)</f>
        <v>0</v>
      </c>
      <c r="M1371" s="59">
        <f>countif('Current 2025 Points'!$G$11:$N$17,D1371)</f>
        <v>0</v>
      </c>
    </row>
    <row r="1372">
      <c r="A1372" s="13">
        <v>1371.0</v>
      </c>
      <c r="B1372" s="13">
        <v>1162.0</v>
      </c>
      <c r="C1372" s="14" t="s">
        <v>4920</v>
      </c>
      <c r="D1372" s="14" t="s">
        <v>2442</v>
      </c>
      <c r="E1372" s="14"/>
      <c r="F1372" s="15">
        <v>15.0</v>
      </c>
      <c r="I1372" t="str">
        <f t="array" ref="I1372">INDEX('Current 2025 Points'!$F$11:$F$77,MATCH(1,MMULT(--('Current 2025 Points'!$G$11:$N$17=D1372),TRANSPOSE(COLUMN('Current 2025 Points'!$G$11:$N$17)^0)),0))</f>
        <v>#N/A</v>
      </c>
      <c r="J1372" s="58"/>
      <c r="K1372" s="58">
        <f>F1372-IFERROR(VLOOKUP(D1372,'Pre-transfer 2025 Ranking'!$D:$F,3,0),0)</f>
        <v>0</v>
      </c>
      <c r="L1372">
        <f>countif('Pre-transfer 2025 Points'!$E$11:$L$17,D1372)</f>
        <v>0</v>
      </c>
      <c r="M1372" s="59">
        <f>countif('Current 2025 Points'!$G$11:$N$17,D1372)</f>
        <v>0</v>
      </c>
    </row>
    <row r="1373">
      <c r="A1373" s="13">
        <v>1372.0</v>
      </c>
      <c r="B1373" s="13"/>
      <c r="C1373" s="14" t="s">
        <v>351</v>
      </c>
      <c r="D1373" s="14" t="s">
        <v>2443</v>
      </c>
      <c r="E1373" s="14"/>
      <c r="F1373" s="15">
        <v>15.0</v>
      </c>
      <c r="I1373" t="str">
        <f t="array" ref="I1373">INDEX('Current 2025 Points'!$F$11:$F$77,MATCH(1,MMULT(--('Current 2025 Points'!$G$11:$N$17=D1373),TRANSPOSE(COLUMN('Current 2025 Points'!$G$11:$N$17)^0)),0))</f>
        <v>#N/A</v>
      </c>
      <c r="J1373" s="58"/>
      <c r="K1373" s="58">
        <f>F1373-IFERROR(VLOOKUP(D1373,'Pre-transfer 2025 Ranking'!$D:$F,3,0),0)</f>
        <v>0</v>
      </c>
      <c r="L1373">
        <f>countif('Pre-transfer 2025 Points'!$E$11:$L$17,D1373)</f>
        <v>0</v>
      </c>
      <c r="M1373" s="59">
        <f>countif('Current 2025 Points'!$G$11:$N$17,D1373)</f>
        <v>0</v>
      </c>
    </row>
    <row r="1374">
      <c r="A1374" s="13">
        <v>1373.0</v>
      </c>
      <c r="B1374" s="13">
        <v>1247.0</v>
      </c>
      <c r="C1374" s="14" t="s">
        <v>611</v>
      </c>
      <c r="D1374" s="14" t="s">
        <v>881</v>
      </c>
      <c r="E1374" s="14"/>
      <c r="F1374" s="15">
        <v>15.0</v>
      </c>
      <c r="I1374" t="str">
        <f t="array" ref="I1374">INDEX('Current 2025 Points'!$F$11:$F$77,MATCH(1,MMULT(--('Current 2025 Points'!$G$11:$N$17=D1374),TRANSPOSE(COLUMN('Current 2025 Points'!$G$11:$N$17)^0)),0))</f>
        <v>#N/A</v>
      </c>
      <c r="J1374" s="58"/>
      <c r="K1374" s="58">
        <f>F1374-IFERROR(VLOOKUP(D1374,'Pre-transfer 2025 Ranking'!$D:$F,3,0),0)</f>
        <v>0</v>
      </c>
      <c r="L1374">
        <f>countif('Pre-transfer 2025 Points'!$E$11:$L$17,D1374)</f>
        <v>0</v>
      </c>
      <c r="M1374" s="59">
        <f>countif('Current 2025 Points'!$G$11:$N$17,D1374)</f>
        <v>0</v>
      </c>
    </row>
    <row r="1375">
      <c r="A1375" s="13">
        <v>1374.0</v>
      </c>
      <c r="B1375" s="14">
        <v>485.0</v>
      </c>
      <c r="C1375" s="14" t="s">
        <v>4921</v>
      </c>
      <c r="D1375" s="14" t="s">
        <v>2444</v>
      </c>
      <c r="E1375" s="14" t="s">
        <v>4922</v>
      </c>
      <c r="F1375" s="15">
        <v>15.0</v>
      </c>
      <c r="I1375" t="str">
        <f t="array" ref="I1375">INDEX('Current 2025 Points'!$F$11:$F$77,MATCH(1,MMULT(--('Current 2025 Points'!$G$11:$N$17=D1375),TRANSPOSE(COLUMN('Current 2025 Points'!$G$11:$N$17)^0)),0))</f>
        <v>#N/A</v>
      </c>
      <c r="J1375" s="58"/>
      <c r="K1375" s="58">
        <f>F1375-IFERROR(VLOOKUP(D1375,'Pre-transfer 2025 Ranking'!$D:$F,3,0),0)</f>
        <v>0</v>
      </c>
      <c r="L1375">
        <f>countif('Pre-transfer 2025 Points'!$E$11:$L$17,D1375)</f>
        <v>0</v>
      </c>
      <c r="M1375" s="59">
        <f>countif('Current 2025 Points'!$G$11:$N$17,D1375)</f>
        <v>0</v>
      </c>
    </row>
    <row r="1376">
      <c r="A1376" s="13">
        <v>1375.0</v>
      </c>
      <c r="B1376" s="13"/>
      <c r="C1376" s="14" t="s">
        <v>351</v>
      </c>
      <c r="D1376" s="14" t="s">
        <v>845</v>
      </c>
      <c r="E1376" s="14" t="s">
        <v>4505</v>
      </c>
      <c r="F1376" s="15">
        <v>15.0</v>
      </c>
      <c r="I1376" t="str">
        <f t="array" ref="I1376">INDEX('Current 2025 Points'!$F$11:$F$77,MATCH(1,MMULT(--('Current 2025 Points'!$G$11:$N$17=D1376),TRANSPOSE(COLUMN('Current 2025 Points'!$G$11:$N$17)^0)),0))</f>
        <v>#N/A</v>
      </c>
      <c r="J1376" s="58"/>
      <c r="K1376" s="58">
        <f>F1376-IFERROR(VLOOKUP(D1376,'Pre-transfer 2025 Ranking'!$D:$F,3,0),0)</f>
        <v>0</v>
      </c>
      <c r="L1376">
        <f>countif('Pre-transfer 2025 Points'!$E$11:$L$17,D1376)</f>
        <v>0</v>
      </c>
      <c r="M1376" s="59">
        <f>countif('Current 2025 Points'!$G$11:$N$17,D1376)</f>
        <v>0</v>
      </c>
    </row>
    <row r="1377">
      <c r="A1377" s="13">
        <v>1376.0</v>
      </c>
      <c r="B1377" s="13">
        <v>1305.0</v>
      </c>
      <c r="C1377" s="14" t="s">
        <v>363</v>
      </c>
      <c r="D1377" s="14" t="s">
        <v>2445</v>
      </c>
      <c r="E1377" s="14" t="s">
        <v>4923</v>
      </c>
      <c r="F1377" s="15">
        <v>15.0</v>
      </c>
      <c r="I1377" t="str">
        <f t="array" ref="I1377">INDEX('Current 2025 Points'!$F$11:$F$77,MATCH(1,MMULT(--('Current 2025 Points'!$G$11:$N$17=D1377),TRANSPOSE(COLUMN('Current 2025 Points'!$G$11:$N$17)^0)),0))</f>
        <v>#N/A</v>
      </c>
      <c r="J1377" s="58"/>
      <c r="K1377" s="58">
        <f>F1377-IFERROR(VLOOKUP(D1377,'Pre-transfer 2025 Ranking'!$D:$F,3,0),0)</f>
        <v>0</v>
      </c>
      <c r="L1377">
        <f>countif('Pre-transfer 2025 Points'!$E$11:$L$17,D1377)</f>
        <v>0</v>
      </c>
      <c r="M1377" s="59">
        <f>countif('Current 2025 Points'!$G$11:$N$17,D1377)</f>
        <v>0</v>
      </c>
    </row>
    <row r="1378">
      <c r="A1378" s="13">
        <v>1377.0</v>
      </c>
      <c r="B1378" s="13">
        <v>1306.0</v>
      </c>
      <c r="C1378" s="14" t="s">
        <v>363</v>
      </c>
      <c r="D1378" s="14" t="s">
        <v>2446</v>
      </c>
      <c r="E1378" s="14"/>
      <c r="F1378" s="15">
        <v>15.0</v>
      </c>
      <c r="I1378" t="str">
        <f t="array" ref="I1378">INDEX('Current 2025 Points'!$F$11:$F$77,MATCH(1,MMULT(--('Current 2025 Points'!$G$11:$N$17=D1378),TRANSPOSE(COLUMN('Current 2025 Points'!$G$11:$N$17)^0)),0))</f>
        <v>#N/A</v>
      </c>
      <c r="J1378" s="58"/>
      <c r="K1378" s="58">
        <f>F1378-IFERROR(VLOOKUP(D1378,'Pre-transfer 2025 Ranking'!$D:$F,3,0),0)</f>
        <v>0</v>
      </c>
      <c r="L1378">
        <f>countif('Pre-transfer 2025 Points'!$E$11:$L$17,D1378)</f>
        <v>0</v>
      </c>
      <c r="M1378" s="59">
        <f>countif('Current 2025 Points'!$G$11:$N$17,D1378)</f>
        <v>0</v>
      </c>
    </row>
    <row r="1379">
      <c r="A1379" s="13">
        <v>1378.0</v>
      </c>
      <c r="B1379" s="14"/>
      <c r="C1379" s="14" t="s">
        <v>351</v>
      </c>
      <c r="D1379" s="14" t="s">
        <v>2447</v>
      </c>
      <c r="E1379" s="14"/>
      <c r="F1379" s="15">
        <v>15.0</v>
      </c>
      <c r="I1379" t="str">
        <f t="array" ref="I1379">INDEX('Current 2025 Points'!$F$11:$F$77,MATCH(1,MMULT(--('Current 2025 Points'!$G$11:$N$17=D1379),TRANSPOSE(COLUMN('Current 2025 Points'!$G$11:$N$17)^0)),0))</f>
        <v>#N/A</v>
      </c>
      <c r="J1379" s="58"/>
      <c r="K1379" s="58">
        <f>F1379-IFERROR(VLOOKUP(D1379,'Pre-transfer 2025 Ranking'!$D:$F,3,0),0)</f>
        <v>0</v>
      </c>
      <c r="L1379">
        <f>countif('Pre-transfer 2025 Points'!$E$11:$L$17,D1379)</f>
        <v>0</v>
      </c>
      <c r="M1379" s="59">
        <f>countif('Current 2025 Points'!$G$11:$N$17,D1379)</f>
        <v>0</v>
      </c>
    </row>
    <row r="1380">
      <c r="A1380" s="13">
        <v>1379.0</v>
      </c>
      <c r="B1380" s="13"/>
      <c r="C1380" s="14" t="s">
        <v>351</v>
      </c>
      <c r="D1380" s="14" t="s">
        <v>2448</v>
      </c>
      <c r="E1380" s="14"/>
      <c r="F1380" s="15">
        <v>15.0</v>
      </c>
      <c r="I1380" t="str">
        <f t="array" ref="I1380">INDEX('Current 2025 Points'!$F$11:$F$77,MATCH(1,MMULT(--('Current 2025 Points'!$G$11:$N$17=D1380),TRANSPOSE(COLUMN('Current 2025 Points'!$G$11:$N$17)^0)),0))</f>
        <v>#N/A</v>
      </c>
      <c r="J1380" s="58"/>
      <c r="K1380" s="58">
        <f>F1380-IFERROR(VLOOKUP(D1380,'Pre-transfer 2025 Ranking'!$D:$F,3,0),0)</f>
        <v>0</v>
      </c>
      <c r="L1380">
        <f>countif('Pre-transfer 2025 Points'!$E$11:$L$17,D1380)</f>
        <v>0</v>
      </c>
      <c r="M1380" s="59">
        <f>countif('Current 2025 Points'!$G$11:$N$17,D1380)</f>
        <v>0</v>
      </c>
    </row>
    <row r="1381">
      <c r="A1381" s="13">
        <v>1380.0</v>
      </c>
      <c r="B1381" s="14"/>
      <c r="C1381" s="14" t="s">
        <v>351</v>
      </c>
      <c r="D1381" s="14" t="s">
        <v>2449</v>
      </c>
      <c r="E1381" s="14"/>
      <c r="F1381" s="15">
        <v>15.0</v>
      </c>
      <c r="I1381" t="str">
        <f t="array" ref="I1381">INDEX('Current 2025 Points'!$F$11:$F$77,MATCH(1,MMULT(--('Current 2025 Points'!$G$11:$N$17=D1381),TRANSPOSE(COLUMN('Current 2025 Points'!$G$11:$N$17)^0)),0))</f>
        <v>#N/A</v>
      </c>
      <c r="J1381" s="58"/>
      <c r="K1381" s="58">
        <f>F1381-IFERROR(VLOOKUP(D1381,'Pre-transfer 2025 Ranking'!$D:$F,3,0),0)</f>
        <v>0</v>
      </c>
      <c r="L1381">
        <f>countif('Pre-transfer 2025 Points'!$E$11:$L$17,D1381)</f>
        <v>0</v>
      </c>
      <c r="M1381" s="59">
        <f>countif('Current 2025 Points'!$G$11:$N$17,D1381)</f>
        <v>0</v>
      </c>
    </row>
    <row r="1382">
      <c r="A1382" s="13">
        <v>1381.0</v>
      </c>
      <c r="B1382" s="13"/>
      <c r="C1382" s="14" t="s">
        <v>351</v>
      </c>
      <c r="D1382" s="14" t="s">
        <v>2450</v>
      </c>
      <c r="E1382" s="14"/>
      <c r="F1382" s="15">
        <v>15.0</v>
      </c>
      <c r="I1382" t="str">
        <f t="array" ref="I1382">INDEX('Current 2025 Points'!$F$11:$F$77,MATCH(1,MMULT(--('Current 2025 Points'!$G$11:$N$17=D1382),TRANSPOSE(COLUMN('Current 2025 Points'!$G$11:$N$17)^0)),0))</f>
        <v>#N/A</v>
      </c>
      <c r="J1382" s="58"/>
      <c r="K1382" s="58">
        <f>F1382-IFERROR(VLOOKUP(D1382,'Pre-transfer 2025 Ranking'!$D:$F,3,0),0)</f>
        <v>15</v>
      </c>
      <c r="L1382">
        <f>countif('Pre-transfer 2025 Points'!$E$11:$L$17,D1382)</f>
        <v>0</v>
      </c>
      <c r="M1382" s="59">
        <f>countif('Current 2025 Points'!$G$11:$N$17,D1382)</f>
        <v>0</v>
      </c>
    </row>
    <row r="1383">
      <c r="A1383" s="13">
        <v>1382.0</v>
      </c>
      <c r="B1383" s="14"/>
      <c r="C1383" s="14" t="s">
        <v>351</v>
      </c>
      <c r="D1383" s="14" t="s">
        <v>2451</v>
      </c>
      <c r="E1383" s="14" t="s">
        <v>1091</v>
      </c>
      <c r="F1383" s="15">
        <v>15.0</v>
      </c>
      <c r="I1383" t="str">
        <f t="array" ref="I1383">INDEX('Current 2025 Points'!$F$11:$F$77,MATCH(1,MMULT(--('Current 2025 Points'!$G$11:$N$17=D1383),TRANSPOSE(COLUMN('Current 2025 Points'!$G$11:$N$17)^0)),0))</f>
        <v>#N/A</v>
      </c>
      <c r="J1383" s="58"/>
      <c r="K1383" s="58">
        <f>F1383-IFERROR(VLOOKUP(D1383,'Pre-transfer 2025 Ranking'!$D:$F,3,0),0)</f>
        <v>0</v>
      </c>
      <c r="L1383">
        <f>countif('Pre-transfer 2025 Points'!$E$11:$L$17,D1383)</f>
        <v>0</v>
      </c>
      <c r="M1383" s="59">
        <f>countif('Current 2025 Points'!$G$11:$N$17,D1383)</f>
        <v>0</v>
      </c>
    </row>
    <row r="1384">
      <c r="A1384" s="13">
        <v>1383.0</v>
      </c>
      <c r="B1384" s="13"/>
      <c r="C1384" s="14" t="s">
        <v>351</v>
      </c>
      <c r="D1384" s="14" t="s">
        <v>2452</v>
      </c>
      <c r="E1384" s="14" t="s">
        <v>4924</v>
      </c>
      <c r="F1384" s="15">
        <v>15.0</v>
      </c>
      <c r="I1384" t="str">
        <f t="array" ref="I1384">INDEX('Current 2025 Points'!$F$11:$F$77,MATCH(1,MMULT(--('Current 2025 Points'!$G$11:$N$17=D1384),TRANSPOSE(COLUMN('Current 2025 Points'!$G$11:$N$17)^0)),0))</f>
        <v>#N/A</v>
      </c>
      <c r="J1384" s="58"/>
      <c r="K1384" s="58">
        <f>F1384-IFERROR(VLOOKUP(D1384,'Pre-transfer 2025 Ranking'!$D:$F,3,0),0)</f>
        <v>0</v>
      </c>
      <c r="L1384">
        <f>countif('Pre-transfer 2025 Points'!$E$11:$L$17,D1384)</f>
        <v>0</v>
      </c>
      <c r="M1384" s="59">
        <f>countif('Current 2025 Points'!$G$11:$N$17,D1384)</f>
        <v>0</v>
      </c>
    </row>
    <row r="1385">
      <c r="A1385" s="13">
        <v>1384.0</v>
      </c>
      <c r="B1385" s="13"/>
      <c r="C1385" s="14" t="s">
        <v>351</v>
      </c>
      <c r="D1385" s="14" t="s">
        <v>2453</v>
      </c>
      <c r="E1385" s="14"/>
      <c r="F1385" s="15">
        <v>15.0</v>
      </c>
      <c r="I1385" t="str">
        <f t="array" ref="I1385">INDEX('Current 2025 Points'!$F$11:$F$77,MATCH(1,MMULT(--('Current 2025 Points'!$G$11:$N$17=D1385),TRANSPOSE(COLUMN('Current 2025 Points'!$G$11:$N$17)^0)),0))</f>
        <v>#N/A</v>
      </c>
      <c r="J1385" s="58"/>
      <c r="K1385" s="58">
        <f>F1385-IFERROR(VLOOKUP(D1385,'Pre-transfer 2025 Ranking'!$D:$F,3,0),0)</f>
        <v>0</v>
      </c>
      <c r="L1385">
        <f>countif('Pre-transfer 2025 Points'!$E$11:$L$17,D1385)</f>
        <v>0</v>
      </c>
      <c r="M1385" s="59">
        <f>countif('Current 2025 Points'!$G$11:$N$17,D1385)</f>
        <v>0</v>
      </c>
    </row>
    <row r="1386">
      <c r="A1386" s="13">
        <v>1385.0</v>
      </c>
      <c r="B1386" s="13"/>
      <c r="C1386" s="14" t="s">
        <v>351</v>
      </c>
      <c r="D1386" s="14" t="s">
        <v>2454</v>
      </c>
      <c r="E1386" s="14" t="s">
        <v>4719</v>
      </c>
      <c r="F1386" s="15">
        <v>15.0</v>
      </c>
      <c r="I1386" t="str">
        <f t="array" ref="I1386">INDEX('Current 2025 Points'!$F$11:$F$77,MATCH(1,MMULT(--('Current 2025 Points'!$G$11:$N$17=D1386),TRANSPOSE(COLUMN('Current 2025 Points'!$G$11:$N$17)^0)),0))</f>
        <v>#N/A</v>
      </c>
      <c r="J1386" s="58"/>
      <c r="K1386" s="58">
        <f>F1386-IFERROR(VLOOKUP(D1386,'Pre-transfer 2025 Ranking'!$D:$F,3,0),0)</f>
        <v>0</v>
      </c>
      <c r="L1386">
        <f>countif('Pre-transfer 2025 Points'!$E$11:$L$17,D1386)</f>
        <v>0</v>
      </c>
      <c r="M1386" s="59">
        <f>countif('Current 2025 Points'!$G$11:$N$17,D1386)</f>
        <v>0</v>
      </c>
    </row>
    <row r="1387">
      <c r="A1387" s="13">
        <v>1386.0</v>
      </c>
      <c r="B1387" s="13">
        <v>2275.0</v>
      </c>
      <c r="C1387" s="14" t="s">
        <v>4925</v>
      </c>
      <c r="D1387" s="14" t="s">
        <v>2455</v>
      </c>
      <c r="E1387" s="14" t="s">
        <v>4926</v>
      </c>
      <c r="F1387" s="15">
        <v>15.0</v>
      </c>
      <c r="I1387" t="str">
        <f t="array" ref="I1387">INDEX('Current 2025 Points'!$F$11:$F$77,MATCH(1,MMULT(--('Current 2025 Points'!$G$11:$N$17=D1387),TRANSPOSE(COLUMN('Current 2025 Points'!$G$11:$N$17)^0)),0))</f>
        <v>#N/A</v>
      </c>
      <c r="J1387" s="58"/>
      <c r="K1387" s="58">
        <f>F1387-IFERROR(VLOOKUP(D1387,'Pre-transfer 2025 Ranking'!$D:$F,3,0),0)</f>
        <v>0</v>
      </c>
      <c r="L1387">
        <f>countif('Pre-transfer 2025 Points'!$E$11:$L$17,D1387)</f>
        <v>0</v>
      </c>
      <c r="M1387" s="59">
        <f>countif('Current 2025 Points'!$G$11:$N$17,D1387)</f>
        <v>0</v>
      </c>
    </row>
    <row r="1388">
      <c r="A1388" s="13">
        <v>1387.0</v>
      </c>
      <c r="B1388" s="14"/>
      <c r="C1388" s="14" t="s">
        <v>351</v>
      </c>
      <c r="D1388" s="14" t="s">
        <v>2456</v>
      </c>
      <c r="E1388" s="14" t="s">
        <v>4927</v>
      </c>
      <c r="F1388" s="15">
        <v>15.0</v>
      </c>
      <c r="I1388" t="str">
        <f t="array" ref="I1388">INDEX('Current 2025 Points'!$F$11:$F$77,MATCH(1,MMULT(--('Current 2025 Points'!$G$11:$N$17=D1388),TRANSPOSE(COLUMN('Current 2025 Points'!$G$11:$N$17)^0)),0))</f>
        <v>#N/A</v>
      </c>
      <c r="J1388" s="58"/>
      <c r="K1388" s="58">
        <f>F1388-IFERROR(VLOOKUP(D1388,'Pre-transfer 2025 Ranking'!$D:$F,3,0),0)</f>
        <v>0</v>
      </c>
      <c r="L1388">
        <f>countif('Pre-transfer 2025 Points'!$E$11:$L$17,D1388)</f>
        <v>0</v>
      </c>
      <c r="M1388" s="59">
        <f>countif('Current 2025 Points'!$G$11:$N$17,D1388)</f>
        <v>0</v>
      </c>
    </row>
    <row r="1389">
      <c r="A1389" s="13">
        <v>1388.0</v>
      </c>
      <c r="B1389" s="14"/>
      <c r="C1389" s="14" t="s">
        <v>351</v>
      </c>
      <c r="D1389" s="14" t="s">
        <v>2457</v>
      </c>
      <c r="E1389" s="14" t="s">
        <v>4928</v>
      </c>
      <c r="F1389" s="15">
        <v>15.0</v>
      </c>
      <c r="I1389" t="str">
        <f t="array" ref="I1389">INDEX('Current 2025 Points'!$F$11:$F$77,MATCH(1,MMULT(--('Current 2025 Points'!$G$11:$N$17=D1389),TRANSPOSE(COLUMN('Current 2025 Points'!$G$11:$N$17)^0)),0))</f>
        <v>#N/A</v>
      </c>
      <c r="J1389" s="58"/>
      <c r="K1389" s="58">
        <f>F1389-IFERROR(VLOOKUP(D1389,'Pre-transfer 2025 Ranking'!$D:$F,3,0),0)</f>
        <v>0</v>
      </c>
      <c r="L1389">
        <f>countif('Pre-transfer 2025 Points'!$E$11:$L$17,D1389)</f>
        <v>0</v>
      </c>
      <c r="M1389" s="59">
        <f>countif('Current 2025 Points'!$G$11:$N$17,D1389)</f>
        <v>0</v>
      </c>
    </row>
    <row r="1390">
      <c r="A1390" s="13">
        <v>1389.0</v>
      </c>
      <c r="B1390" s="13">
        <v>1182.0</v>
      </c>
      <c r="C1390" s="14" t="s">
        <v>4557</v>
      </c>
      <c r="D1390" s="14" t="s">
        <v>2458</v>
      </c>
      <c r="E1390" s="14"/>
      <c r="F1390" s="15">
        <v>15.0</v>
      </c>
      <c r="I1390" t="str">
        <f t="array" ref="I1390">INDEX('Current 2025 Points'!$F$11:$F$77,MATCH(1,MMULT(--('Current 2025 Points'!$G$11:$N$17=D1390),TRANSPOSE(COLUMN('Current 2025 Points'!$G$11:$N$17)^0)),0))</f>
        <v>#N/A</v>
      </c>
      <c r="J1390" s="58"/>
      <c r="K1390" s="58">
        <f>F1390-IFERROR(VLOOKUP(D1390,'Pre-transfer 2025 Ranking'!$D:$F,3,0),0)</f>
        <v>0</v>
      </c>
      <c r="L1390">
        <f>countif('Pre-transfer 2025 Points'!$E$11:$L$17,D1390)</f>
        <v>0</v>
      </c>
      <c r="M1390" s="59">
        <f>countif('Current 2025 Points'!$G$11:$N$17,D1390)</f>
        <v>0</v>
      </c>
    </row>
    <row r="1391">
      <c r="A1391" s="13">
        <v>1390.0</v>
      </c>
      <c r="B1391" s="14"/>
      <c r="C1391" s="14" t="s">
        <v>351</v>
      </c>
      <c r="D1391" s="14" t="s">
        <v>2459</v>
      </c>
      <c r="E1391" s="14"/>
      <c r="F1391" s="15">
        <v>15.0</v>
      </c>
      <c r="I1391" t="str">
        <f t="array" ref="I1391">INDEX('Current 2025 Points'!$F$11:$F$77,MATCH(1,MMULT(--('Current 2025 Points'!$G$11:$N$17=D1391),TRANSPOSE(COLUMN('Current 2025 Points'!$G$11:$N$17)^0)),0))</f>
        <v>#N/A</v>
      </c>
      <c r="J1391" s="58"/>
      <c r="K1391" s="58">
        <f>F1391-IFERROR(VLOOKUP(D1391,'Pre-transfer 2025 Ranking'!$D:$F,3,0),0)</f>
        <v>15</v>
      </c>
      <c r="L1391">
        <f>countif('Pre-transfer 2025 Points'!$E$11:$L$17,D1391)</f>
        <v>0</v>
      </c>
      <c r="M1391" s="59">
        <f>countif('Current 2025 Points'!$G$11:$N$17,D1391)</f>
        <v>0</v>
      </c>
    </row>
    <row r="1392">
      <c r="A1392" s="13">
        <v>1391.0</v>
      </c>
      <c r="B1392" s="13"/>
      <c r="C1392" s="14" t="s">
        <v>351</v>
      </c>
      <c r="D1392" s="14" t="s">
        <v>2460</v>
      </c>
      <c r="E1392" s="14"/>
      <c r="F1392" s="15">
        <v>15.0</v>
      </c>
      <c r="I1392" t="str">
        <f t="array" ref="I1392">INDEX('Current 2025 Points'!$F$11:$F$77,MATCH(1,MMULT(--('Current 2025 Points'!$G$11:$N$17=D1392),TRANSPOSE(COLUMN('Current 2025 Points'!$G$11:$N$17)^0)),0))</f>
        <v>#N/A</v>
      </c>
      <c r="J1392" s="58"/>
      <c r="K1392" s="58">
        <f>F1392-IFERROR(VLOOKUP(D1392,'Pre-transfer 2025 Ranking'!$D:$F,3,0),0)</f>
        <v>15</v>
      </c>
      <c r="L1392">
        <f>countif('Pre-transfer 2025 Points'!$E$11:$L$17,D1392)</f>
        <v>0</v>
      </c>
      <c r="M1392" s="59">
        <f>countif('Current 2025 Points'!$G$11:$N$17,D1392)</f>
        <v>0</v>
      </c>
    </row>
    <row r="1393">
      <c r="A1393" s="13">
        <v>1392.0</v>
      </c>
      <c r="B1393" s="13"/>
      <c r="C1393" s="14" t="s">
        <v>351</v>
      </c>
      <c r="D1393" s="14" t="s">
        <v>2461</v>
      </c>
      <c r="E1393" s="14"/>
      <c r="F1393" s="15">
        <v>15.0</v>
      </c>
      <c r="I1393" t="str">
        <f t="array" ref="I1393">INDEX('Current 2025 Points'!$F$11:$F$77,MATCH(1,MMULT(--('Current 2025 Points'!$G$11:$N$17=D1393),TRANSPOSE(COLUMN('Current 2025 Points'!$G$11:$N$17)^0)),0))</f>
        <v>#N/A</v>
      </c>
      <c r="J1393" s="58"/>
      <c r="K1393" s="58">
        <f>F1393-IFERROR(VLOOKUP(D1393,'Pre-transfer 2025 Ranking'!$D:$F,3,0),0)</f>
        <v>5</v>
      </c>
      <c r="L1393">
        <f>countif('Pre-transfer 2025 Points'!$E$11:$L$17,D1393)</f>
        <v>0</v>
      </c>
      <c r="M1393" s="59">
        <f>countif('Current 2025 Points'!$G$11:$N$17,D1393)</f>
        <v>0</v>
      </c>
    </row>
    <row r="1394">
      <c r="A1394" s="13">
        <v>1393.0</v>
      </c>
      <c r="B1394" s="13"/>
      <c r="C1394" s="14" t="s">
        <v>351</v>
      </c>
      <c r="D1394" s="14" t="s">
        <v>2462</v>
      </c>
      <c r="E1394" s="14" t="s">
        <v>4929</v>
      </c>
      <c r="F1394" s="15">
        <v>15.0</v>
      </c>
      <c r="I1394" t="str">
        <f t="array" ref="I1394">INDEX('Current 2025 Points'!$F$11:$F$77,MATCH(1,MMULT(--('Current 2025 Points'!$G$11:$N$17=D1394),TRANSPOSE(COLUMN('Current 2025 Points'!$G$11:$N$17)^0)),0))</f>
        <v>#N/A</v>
      </c>
      <c r="J1394" s="58"/>
      <c r="K1394" s="58">
        <f>F1394-IFERROR(VLOOKUP(D1394,'Pre-transfer 2025 Ranking'!$D:$F,3,0),0)</f>
        <v>15</v>
      </c>
      <c r="L1394">
        <f>countif('Pre-transfer 2025 Points'!$E$11:$L$17,D1394)</f>
        <v>0</v>
      </c>
      <c r="M1394" s="59">
        <f>countif('Current 2025 Points'!$G$11:$N$17,D1394)</f>
        <v>0</v>
      </c>
    </row>
    <row r="1395">
      <c r="A1395" s="13">
        <v>1394.0</v>
      </c>
      <c r="B1395" s="13">
        <v>1852.0</v>
      </c>
      <c r="C1395" s="14" t="s">
        <v>4543</v>
      </c>
      <c r="D1395" s="14" t="s">
        <v>2463</v>
      </c>
      <c r="E1395" s="14" t="s">
        <v>4595</v>
      </c>
      <c r="F1395" s="15">
        <v>15.0</v>
      </c>
      <c r="I1395" t="str">
        <f t="array" ref="I1395">INDEX('Current 2025 Points'!$F$11:$F$77,MATCH(1,MMULT(--('Current 2025 Points'!$G$11:$N$17=D1395),TRANSPOSE(COLUMN('Current 2025 Points'!$G$11:$N$17)^0)),0))</f>
        <v>#N/A</v>
      </c>
      <c r="J1395" s="58"/>
      <c r="K1395" s="58">
        <f>F1395-IFERROR(VLOOKUP(D1395,'Pre-transfer 2025 Ranking'!$D:$F,3,0),0)</f>
        <v>15</v>
      </c>
      <c r="L1395">
        <f>countif('Pre-transfer 2025 Points'!$E$11:$L$17,D1395)</f>
        <v>0</v>
      </c>
      <c r="M1395" s="59">
        <f>countif('Current 2025 Points'!$G$11:$N$17,D1395)</f>
        <v>0</v>
      </c>
    </row>
    <row r="1396">
      <c r="A1396" s="13">
        <v>1395.0</v>
      </c>
      <c r="B1396" s="14"/>
      <c r="C1396" s="14" t="s">
        <v>351</v>
      </c>
      <c r="D1396" s="14" t="s">
        <v>2464</v>
      </c>
      <c r="E1396" s="14" t="s">
        <v>4930</v>
      </c>
      <c r="F1396" s="15">
        <v>15.0</v>
      </c>
      <c r="I1396" t="str">
        <f t="array" ref="I1396">INDEX('Current 2025 Points'!$F$11:$F$77,MATCH(1,MMULT(--('Current 2025 Points'!$G$11:$N$17=D1396),TRANSPOSE(COLUMN('Current 2025 Points'!$G$11:$N$17)^0)),0))</f>
        <v>#N/A</v>
      </c>
      <c r="J1396" s="58"/>
      <c r="K1396" s="58">
        <f>F1396-IFERROR(VLOOKUP(D1396,'Pre-transfer 2025 Ranking'!$D:$F,3,0),0)</f>
        <v>15</v>
      </c>
      <c r="L1396">
        <f>countif('Pre-transfer 2025 Points'!$E$11:$L$17,D1396)</f>
        <v>0</v>
      </c>
      <c r="M1396" s="59">
        <f>countif('Current 2025 Points'!$G$11:$N$17,D1396)</f>
        <v>0</v>
      </c>
    </row>
    <row r="1397">
      <c r="A1397" s="13">
        <v>1396.0</v>
      </c>
      <c r="B1397" s="13">
        <v>1136.0</v>
      </c>
      <c r="C1397" s="14" t="s">
        <v>1287</v>
      </c>
      <c r="D1397" s="14" t="s">
        <v>2465</v>
      </c>
      <c r="E1397" s="14"/>
      <c r="F1397" s="15">
        <v>15.0</v>
      </c>
      <c r="I1397" t="str">
        <f t="array" ref="I1397">INDEX('Current 2025 Points'!$F$11:$F$77,MATCH(1,MMULT(--('Current 2025 Points'!$G$11:$N$17=D1397),TRANSPOSE(COLUMN('Current 2025 Points'!$G$11:$N$17)^0)),0))</f>
        <v>#N/A</v>
      </c>
      <c r="J1397" s="58"/>
      <c r="K1397" s="58">
        <f>F1397-IFERROR(VLOOKUP(D1397,'Pre-transfer 2025 Ranking'!$D:$F,3,0),0)</f>
        <v>15</v>
      </c>
      <c r="L1397">
        <f>countif('Pre-transfer 2025 Points'!$E$11:$L$17,D1397)</f>
        <v>0</v>
      </c>
      <c r="M1397" s="59">
        <f>countif('Current 2025 Points'!$G$11:$N$17,D1397)</f>
        <v>0</v>
      </c>
    </row>
    <row r="1398">
      <c r="A1398" s="13">
        <v>1397.0</v>
      </c>
      <c r="B1398" s="13"/>
      <c r="C1398" s="14" t="s">
        <v>351</v>
      </c>
      <c r="D1398" s="14" t="s">
        <v>2466</v>
      </c>
      <c r="E1398" s="14" t="s">
        <v>4595</v>
      </c>
      <c r="F1398" s="15">
        <v>15.0</v>
      </c>
      <c r="I1398" t="str">
        <f t="array" ref="I1398">INDEX('Current 2025 Points'!$F$11:$F$77,MATCH(1,MMULT(--('Current 2025 Points'!$G$11:$N$17=D1398),TRANSPOSE(COLUMN('Current 2025 Points'!$G$11:$N$17)^0)),0))</f>
        <v>#N/A</v>
      </c>
      <c r="J1398" s="58"/>
      <c r="K1398" s="58">
        <f>F1398-IFERROR(VLOOKUP(D1398,'Pre-transfer 2025 Ranking'!$D:$F,3,0),0)</f>
        <v>15</v>
      </c>
      <c r="L1398">
        <f>countif('Pre-transfer 2025 Points'!$E$11:$L$17,D1398)</f>
        <v>0</v>
      </c>
      <c r="M1398" s="59">
        <f>countif('Current 2025 Points'!$G$11:$N$17,D1398)</f>
        <v>0</v>
      </c>
    </row>
    <row r="1399">
      <c r="A1399" s="13">
        <v>1398.0</v>
      </c>
      <c r="B1399" s="14"/>
      <c r="C1399" s="14" t="s">
        <v>351</v>
      </c>
      <c r="D1399" s="14" t="s">
        <v>2467</v>
      </c>
      <c r="E1399" s="14" t="s">
        <v>4669</v>
      </c>
      <c r="F1399" s="15">
        <v>15.0</v>
      </c>
      <c r="I1399" t="str">
        <f t="array" ref="I1399">INDEX('Current 2025 Points'!$F$11:$F$77,MATCH(1,MMULT(--('Current 2025 Points'!$G$11:$N$17=D1399),TRANSPOSE(COLUMN('Current 2025 Points'!$G$11:$N$17)^0)),0))</f>
        <v>#N/A</v>
      </c>
      <c r="J1399" s="58"/>
      <c r="K1399" s="58">
        <f>F1399-IFERROR(VLOOKUP(D1399,'Pre-transfer 2025 Ranking'!$D:$F,3,0),0)</f>
        <v>15</v>
      </c>
      <c r="L1399">
        <f>countif('Pre-transfer 2025 Points'!$E$11:$L$17,D1399)</f>
        <v>0</v>
      </c>
      <c r="M1399" s="59">
        <f>countif('Current 2025 Points'!$G$11:$N$17,D1399)</f>
        <v>0</v>
      </c>
    </row>
    <row r="1400">
      <c r="A1400" s="13">
        <v>1399.0</v>
      </c>
      <c r="B1400" s="14"/>
      <c r="C1400" s="14" t="s">
        <v>351</v>
      </c>
      <c r="D1400" s="14" t="s">
        <v>2468</v>
      </c>
      <c r="E1400" s="14" t="s">
        <v>4636</v>
      </c>
      <c r="F1400" s="15">
        <v>15.0</v>
      </c>
      <c r="I1400" t="str">
        <f t="array" ref="I1400">INDEX('Current 2025 Points'!$F$11:$F$77,MATCH(1,MMULT(--('Current 2025 Points'!$G$11:$N$17=D1400),TRANSPOSE(COLUMN('Current 2025 Points'!$G$11:$N$17)^0)),0))</f>
        <v>#N/A</v>
      </c>
      <c r="J1400" s="58"/>
      <c r="K1400" s="58">
        <f>F1400-IFERROR(VLOOKUP(D1400,'Pre-transfer 2025 Ranking'!$D:$F,3,0),0)</f>
        <v>15</v>
      </c>
      <c r="L1400">
        <f>countif('Pre-transfer 2025 Points'!$E$11:$L$17,D1400)</f>
        <v>0</v>
      </c>
      <c r="M1400" s="59">
        <f>countif('Current 2025 Points'!$G$11:$N$17,D1400)</f>
        <v>0</v>
      </c>
    </row>
    <row r="1401">
      <c r="A1401" s="13">
        <v>1400.0</v>
      </c>
      <c r="B1401" s="13"/>
      <c r="C1401" s="14" t="s">
        <v>351</v>
      </c>
      <c r="D1401" s="14" t="s">
        <v>2469</v>
      </c>
      <c r="E1401" s="14" t="s">
        <v>4777</v>
      </c>
      <c r="F1401" s="15">
        <v>15.0</v>
      </c>
      <c r="I1401" t="str">
        <f t="array" ref="I1401">INDEX('Current 2025 Points'!$F$11:$F$77,MATCH(1,MMULT(--('Current 2025 Points'!$G$11:$N$17=D1401),TRANSPOSE(COLUMN('Current 2025 Points'!$G$11:$N$17)^0)),0))</f>
        <v>#N/A</v>
      </c>
      <c r="J1401" s="58"/>
      <c r="K1401" s="58">
        <f>F1401-IFERROR(VLOOKUP(D1401,'Pre-transfer 2025 Ranking'!$D:$F,3,0),0)</f>
        <v>15</v>
      </c>
      <c r="L1401">
        <f>countif('Pre-transfer 2025 Points'!$E$11:$L$17,D1401)</f>
        <v>0</v>
      </c>
      <c r="M1401" s="59">
        <f>countif('Current 2025 Points'!$G$11:$N$17,D1401)</f>
        <v>0</v>
      </c>
    </row>
    <row r="1402">
      <c r="A1402" s="13">
        <v>1401.0</v>
      </c>
      <c r="B1402" s="13"/>
      <c r="C1402" s="14" t="s">
        <v>351</v>
      </c>
      <c r="D1402" s="14" t="s">
        <v>1765</v>
      </c>
      <c r="E1402" s="14" t="s">
        <v>208</v>
      </c>
      <c r="F1402" s="15">
        <v>15.0</v>
      </c>
      <c r="I1402" t="str">
        <f t="array" ref="I1402">INDEX('Current 2025 Points'!$F$11:$F$77,MATCH(1,MMULT(--('Current 2025 Points'!$G$11:$N$17=D1402),TRANSPOSE(COLUMN('Current 2025 Points'!$G$11:$N$17)^0)),0))</f>
        <v>#N/A</v>
      </c>
      <c r="J1402" s="58"/>
      <c r="K1402" s="58">
        <f>F1402-IFERROR(VLOOKUP(D1402,'Pre-transfer 2025 Ranking'!$D:$F,3,0),0)</f>
        <v>15</v>
      </c>
      <c r="L1402">
        <f>countif('Pre-transfer 2025 Points'!$E$11:$L$17,D1402)</f>
        <v>0</v>
      </c>
      <c r="M1402" s="59">
        <f>countif('Current 2025 Points'!$G$11:$N$17,D1402)</f>
        <v>0</v>
      </c>
    </row>
    <row r="1403">
      <c r="A1403" s="13">
        <v>1402.0</v>
      </c>
      <c r="B1403" s="13"/>
      <c r="C1403" s="14" t="s">
        <v>351</v>
      </c>
      <c r="D1403" s="14" t="s">
        <v>2470</v>
      </c>
      <c r="E1403" s="14" t="s">
        <v>1723</v>
      </c>
      <c r="F1403" s="15">
        <v>15.0</v>
      </c>
      <c r="I1403" t="str">
        <f t="array" ref="I1403">INDEX('Current 2025 Points'!$F$11:$F$77,MATCH(1,MMULT(--('Current 2025 Points'!$G$11:$N$17=D1403),TRANSPOSE(COLUMN('Current 2025 Points'!$G$11:$N$17)^0)),0))</f>
        <v>#N/A</v>
      </c>
      <c r="J1403" s="58"/>
      <c r="K1403" s="58">
        <f>F1403-IFERROR(VLOOKUP(D1403,'Pre-transfer 2025 Ranking'!$D:$F,3,0),0)</f>
        <v>15</v>
      </c>
      <c r="L1403">
        <f>countif('Pre-transfer 2025 Points'!$E$11:$L$17,D1403)</f>
        <v>0</v>
      </c>
      <c r="M1403" s="59">
        <f>countif('Current 2025 Points'!$G$11:$N$17,D1403)</f>
        <v>0</v>
      </c>
    </row>
    <row r="1404">
      <c r="A1404" s="13">
        <v>1403.0</v>
      </c>
      <c r="B1404" s="13"/>
      <c r="C1404" s="14" t="s">
        <v>351</v>
      </c>
      <c r="D1404" s="14" t="s">
        <v>2471</v>
      </c>
      <c r="E1404" s="14" t="s">
        <v>4721</v>
      </c>
      <c r="F1404" s="15">
        <v>14.0</v>
      </c>
      <c r="I1404" t="str">
        <f t="array" ref="I1404">INDEX('Current 2025 Points'!$F$11:$F$77,MATCH(1,MMULT(--('Current 2025 Points'!$G$11:$N$17=D1404),TRANSPOSE(COLUMN('Current 2025 Points'!$G$11:$N$17)^0)),0))</f>
        <v>#N/A</v>
      </c>
      <c r="J1404" s="58"/>
      <c r="K1404" s="58">
        <f>F1404-IFERROR(VLOOKUP(D1404,'Pre-transfer 2025 Ranking'!$D:$F,3,0),0)</f>
        <v>0</v>
      </c>
      <c r="L1404">
        <f>countif('Pre-transfer 2025 Points'!$E$11:$L$17,D1404)</f>
        <v>0</v>
      </c>
      <c r="M1404" s="59">
        <f>countif('Current 2025 Points'!$G$11:$N$17,D1404)</f>
        <v>0</v>
      </c>
    </row>
    <row r="1405">
      <c r="A1405" s="13">
        <v>1404.0</v>
      </c>
      <c r="B1405" s="13">
        <v>1417.0</v>
      </c>
      <c r="C1405" s="14" t="s">
        <v>4362</v>
      </c>
      <c r="D1405" s="14" t="s">
        <v>2472</v>
      </c>
      <c r="E1405" s="14" t="s">
        <v>4931</v>
      </c>
      <c r="F1405" s="15">
        <v>14.0</v>
      </c>
      <c r="I1405" t="str">
        <f t="array" ref="I1405">INDEX('Current 2025 Points'!$F$11:$F$77,MATCH(1,MMULT(--('Current 2025 Points'!$G$11:$N$17=D1405),TRANSPOSE(COLUMN('Current 2025 Points'!$G$11:$N$17)^0)),0))</f>
        <v>#N/A</v>
      </c>
      <c r="J1405" s="58"/>
      <c r="K1405" s="58">
        <f>F1405-IFERROR(VLOOKUP(D1405,'Pre-transfer 2025 Ranking'!$D:$F,3,0),0)</f>
        <v>0</v>
      </c>
      <c r="L1405">
        <f>countif('Pre-transfer 2025 Points'!$E$11:$L$17,D1405)</f>
        <v>0</v>
      </c>
      <c r="M1405" s="59">
        <f>countif('Current 2025 Points'!$G$11:$N$17,D1405)</f>
        <v>0</v>
      </c>
    </row>
    <row r="1406">
      <c r="A1406" s="13">
        <v>1405.0</v>
      </c>
      <c r="B1406" s="13">
        <v>855.0</v>
      </c>
      <c r="C1406" s="14" t="s">
        <v>4932</v>
      </c>
      <c r="D1406" s="14" t="s">
        <v>2473</v>
      </c>
      <c r="E1406" s="14" t="s">
        <v>704</v>
      </c>
      <c r="F1406" s="15">
        <v>14.0</v>
      </c>
      <c r="I1406" t="str">
        <f t="array" ref="I1406">INDEX('Current 2025 Points'!$F$11:$F$77,MATCH(1,MMULT(--('Current 2025 Points'!$G$11:$N$17=D1406),TRANSPOSE(COLUMN('Current 2025 Points'!$G$11:$N$17)^0)),0))</f>
        <v>#N/A</v>
      </c>
      <c r="J1406" s="58"/>
      <c r="K1406" s="58">
        <f>F1406-IFERROR(VLOOKUP(D1406,'Pre-transfer 2025 Ranking'!$D:$F,3,0),0)</f>
        <v>2</v>
      </c>
      <c r="L1406">
        <f>countif('Pre-transfer 2025 Points'!$E$11:$L$17,D1406)</f>
        <v>0</v>
      </c>
      <c r="M1406" s="59">
        <f>countif('Current 2025 Points'!$G$11:$N$17,D1406)</f>
        <v>0</v>
      </c>
    </row>
    <row r="1407">
      <c r="A1407" s="13">
        <v>1406.0</v>
      </c>
      <c r="B1407" s="14">
        <v>1849.0</v>
      </c>
      <c r="C1407" s="14" t="s">
        <v>4933</v>
      </c>
      <c r="D1407" s="14" t="s">
        <v>1557</v>
      </c>
      <c r="E1407" s="14" t="s">
        <v>4338</v>
      </c>
      <c r="F1407" s="15">
        <v>14.0</v>
      </c>
      <c r="I1407" t="str">
        <f t="array" ref="I1407">INDEX('Current 2025 Points'!$F$11:$F$77,MATCH(1,MMULT(--('Current 2025 Points'!$G$11:$N$17=D1407),TRANSPOSE(COLUMN('Current 2025 Points'!$G$11:$N$17)^0)),0))</f>
        <v>#N/A</v>
      </c>
      <c r="J1407" s="58"/>
      <c r="K1407" s="58">
        <f>F1407-IFERROR(VLOOKUP(D1407,'Pre-transfer 2025 Ranking'!$D:$F,3,0),0)</f>
        <v>4</v>
      </c>
      <c r="L1407">
        <f>countif('Pre-transfer 2025 Points'!$E$11:$L$17,D1407)</f>
        <v>0</v>
      </c>
      <c r="M1407" s="59">
        <f>countif('Current 2025 Points'!$G$11:$N$17,D1407)</f>
        <v>0</v>
      </c>
    </row>
    <row r="1408">
      <c r="A1408" s="13">
        <v>1407.0</v>
      </c>
      <c r="B1408" s="13"/>
      <c r="C1408" s="14" t="s">
        <v>351</v>
      </c>
      <c r="D1408" s="14" t="s">
        <v>2474</v>
      </c>
      <c r="E1408" s="14" t="s">
        <v>4934</v>
      </c>
      <c r="F1408" s="15">
        <v>14.0</v>
      </c>
      <c r="I1408" t="str">
        <f t="array" ref="I1408">INDEX('Current 2025 Points'!$F$11:$F$77,MATCH(1,MMULT(--('Current 2025 Points'!$G$11:$N$17=D1408),TRANSPOSE(COLUMN('Current 2025 Points'!$G$11:$N$17)^0)),0))</f>
        <v>#N/A</v>
      </c>
      <c r="J1408" s="58"/>
      <c r="K1408" s="58">
        <f>F1408-IFERROR(VLOOKUP(D1408,'Pre-transfer 2025 Ranking'!$D:$F,3,0),0)</f>
        <v>0</v>
      </c>
      <c r="L1408">
        <f>countif('Pre-transfer 2025 Points'!$E$11:$L$17,D1408)</f>
        <v>0</v>
      </c>
      <c r="M1408" s="59">
        <f>countif('Current 2025 Points'!$G$11:$N$17,D1408)</f>
        <v>0</v>
      </c>
    </row>
    <row r="1409">
      <c r="A1409" s="13">
        <v>1408.0</v>
      </c>
      <c r="B1409" s="14">
        <v>1560.0</v>
      </c>
      <c r="C1409" s="14" t="s">
        <v>1153</v>
      </c>
      <c r="D1409" s="14" t="s">
        <v>2475</v>
      </c>
      <c r="E1409" s="14" t="s">
        <v>465</v>
      </c>
      <c r="F1409" s="15">
        <v>14.0</v>
      </c>
      <c r="I1409" t="str">
        <f t="array" ref="I1409">INDEX('Current 2025 Points'!$F$11:$F$77,MATCH(1,MMULT(--('Current 2025 Points'!$G$11:$N$17=D1409),TRANSPOSE(COLUMN('Current 2025 Points'!$G$11:$N$17)^0)),0))</f>
        <v>#N/A</v>
      </c>
      <c r="J1409" s="58"/>
      <c r="K1409" s="58">
        <f>F1409-IFERROR(VLOOKUP(D1409,'Pre-transfer 2025 Ranking'!$D:$F,3,0),0)</f>
        <v>0</v>
      </c>
      <c r="L1409">
        <f>countif('Pre-transfer 2025 Points'!$E$11:$L$17,D1409)</f>
        <v>0</v>
      </c>
      <c r="M1409" s="59">
        <f>countif('Current 2025 Points'!$G$11:$N$17,D1409)</f>
        <v>0</v>
      </c>
    </row>
    <row r="1410">
      <c r="A1410" s="13">
        <v>1409.0</v>
      </c>
      <c r="B1410" s="13">
        <v>1616.0</v>
      </c>
      <c r="C1410" s="14" t="s">
        <v>4935</v>
      </c>
      <c r="D1410" s="14" t="s">
        <v>2476</v>
      </c>
      <c r="E1410" s="14" t="s">
        <v>1642</v>
      </c>
      <c r="F1410" s="15">
        <v>14.0</v>
      </c>
      <c r="I1410" t="str">
        <f t="array" ref="I1410">INDEX('Current 2025 Points'!$F$11:$F$77,MATCH(1,MMULT(--('Current 2025 Points'!$G$11:$N$17=D1410),TRANSPOSE(COLUMN('Current 2025 Points'!$G$11:$N$17)^0)),0))</f>
        <v>#N/A</v>
      </c>
      <c r="J1410" s="58"/>
      <c r="K1410" s="58">
        <f>F1410-IFERROR(VLOOKUP(D1410,'Pre-transfer 2025 Ranking'!$D:$F,3,0),0)</f>
        <v>0</v>
      </c>
      <c r="L1410">
        <f>countif('Pre-transfer 2025 Points'!$E$11:$L$17,D1410)</f>
        <v>0</v>
      </c>
      <c r="M1410" s="59">
        <f>countif('Current 2025 Points'!$G$11:$N$17,D1410)</f>
        <v>0</v>
      </c>
    </row>
    <row r="1411">
      <c r="A1411" s="13">
        <v>1410.0</v>
      </c>
      <c r="B1411" s="14">
        <v>2167.0</v>
      </c>
      <c r="C1411" s="14" t="s">
        <v>4862</v>
      </c>
      <c r="D1411" s="14" t="s">
        <v>2477</v>
      </c>
      <c r="E1411" s="14" t="s">
        <v>4448</v>
      </c>
      <c r="F1411" s="15">
        <v>14.0</v>
      </c>
      <c r="I1411" t="str">
        <f t="array" ref="I1411">INDEX('Current 2025 Points'!$F$11:$F$77,MATCH(1,MMULT(--('Current 2025 Points'!$G$11:$N$17=D1411),TRANSPOSE(COLUMN('Current 2025 Points'!$G$11:$N$17)^0)),0))</f>
        <v>#N/A</v>
      </c>
      <c r="J1411" s="58"/>
      <c r="K1411" s="58">
        <f>F1411-IFERROR(VLOOKUP(D1411,'Pre-transfer 2025 Ranking'!$D:$F,3,0),0)</f>
        <v>0</v>
      </c>
      <c r="L1411">
        <f>countif('Pre-transfer 2025 Points'!$E$11:$L$17,D1411)</f>
        <v>0</v>
      </c>
      <c r="M1411" s="59">
        <f>countif('Current 2025 Points'!$G$11:$N$17,D1411)</f>
        <v>0</v>
      </c>
    </row>
    <row r="1412">
      <c r="A1412" s="13">
        <v>1411.0</v>
      </c>
      <c r="B1412" s="14"/>
      <c r="C1412" s="14" t="s">
        <v>351</v>
      </c>
      <c r="D1412" s="14" t="s">
        <v>2478</v>
      </c>
      <c r="E1412" s="14" t="s">
        <v>4631</v>
      </c>
      <c r="F1412" s="15">
        <v>14.0</v>
      </c>
      <c r="I1412" t="str">
        <f t="array" ref="I1412">INDEX('Current 2025 Points'!$F$11:$F$77,MATCH(1,MMULT(--('Current 2025 Points'!$G$11:$N$17=D1412),TRANSPOSE(COLUMN('Current 2025 Points'!$G$11:$N$17)^0)),0))</f>
        <v>#N/A</v>
      </c>
      <c r="J1412" s="58"/>
      <c r="K1412" s="58">
        <f>F1412-IFERROR(VLOOKUP(D1412,'Pre-transfer 2025 Ranking'!$D:$F,3,0),0)</f>
        <v>12</v>
      </c>
      <c r="L1412">
        <f>countif('Pre-transfer 2025 Points'!$E$11:$L$17,D1412)</f>
        <v>0</v>
      </c>
      <c r="M1412" s="59">
        <f>countif('Current 2025 Points'!$G$11:$N$17,D1412)</f>
        <v>0</v>
      </c>
    </row>
    <row r="1413">
      <c r="A1413" s="13">
        <v>1412.0</v>
      </c>
      <c r="B1413" s="13"/>
      <c r="C1413" s="14" t="s">
        <v>351</v>
      </c>
      <c r="D1413" s="14" t="s">
        <v>2479</v>
      </c>
      <c r="E1413" s="14" t="s">
        <v>1712</v>
      </c>
      <c r="F1413" s="15">
        <v>14.0</v>
      </c>
      <c r="I1413" t="str">
        <f t="array" ref="I1413">INDEX('Current 2025 Points'!$F$11:$F$77,MATCH(1,MMULT(--('Current 2025 Points'!$G$11:$N$17=D1413),TRANSPOSE(COLUMN('Current 2025 Points'!$G$11:$N$17)^0)),0))</f>
        <v>#N/A</v>
      </c>
      <c r="J1413" s="58"/>
      <c r="K1413" s="58">
        <f>F1413-IFERROR(VLOOKUP(D1413,'Pre-transfer 2025 Ranking'!$D:$F,3,0),0)</f>
        <v>6</v>
      </c>
      <c r="L1413">
        <f>countif('Pre-transfer 2025 Points'!$E$11:$L$17,D1413)</f>
        <v>0</v>
      </c>
      <c r="M1413" s="59">
        <f>countif('Current 2025 Points'!$G$11:$N$17,D1413)</f>
        <v>0</v>
      </c>
    </row>
    <row r="1414">
      <c r="A1414" s="13">
        <v>1413.0</v>
      </c>
      <c r="B1414" s="13">
        <v>1044.0</v>
      </c>
      <c r="C1414" s="14" t="s">
        <v>4936</v>
      </c>
      <c r="D1414" s="14" t="s">
        <v>2480</v>
      </c>
      <c r="E1414" s="14"/>
      <c r="F1414" s="15">
        <v>14.0</v>
      </c>
      <c r="I1414" t="str">
        <f t="array" ref="I1414">INDEX('Current 2025 Points'!$F$11:$F$77,MATCH(1,MMULT(--('Current 2025 Points'!$G$11:$N$17=D1414),TRANSPOSE(COLUMN('Current 2025 Points'!$G$11:$N$17)^0)),0))</f>
        <v>#N/A</v>
      </c>
      <c r="J1414" s="58"/>
      <c r="K1414" s="58">
        <f>F1414-IFERROR(VLOOKUP(D1414,'Pre-transfer 2025 Ranking'!$D:$F,3,0),0)</f>
        <v>0</v>
      </c>
      <c r="L1414">
        <f>countif('Pre-transfer 2025 Points'!$E$11:$L$17,D1414)</f>
        <v>0</v>
      </c>
      <c r="M1414" s="59">
        <f>countif('Current 2025 Points'!$G$11:$N$17,D1414)</f>
        <v>0</v>
      </c>
    </row>
    <row r="1415">
      <c r="A1415" s="13">
        <v>1414.0</v>
      </c>
      <c r="B1415" s="14">
        <v>1928.0</v>
      </c>
      <c r="C1415" s="14" t="s">
        <v>4937</v>
      </c>
      <c r="D1415" s="14" t="s">
        <v>1823</v>
      </c>
      <c r="E1415" s="14" t="s">
        <v>1447</v>
      </c>
      <c r="F1415" s="15">
        <v>14.0</v>
      </c>
      <c r="I1415" t="str">
        <f t="array" ref="I1415">INDEX('Current 2025 Points'!$F$11:$F$77,MATCH(1,MMULT(--('Current 2025 Points'!$G$11:$N$17=D1415),TRANSPOSE(COLUMN('Current 2025 Points'!$G$11:$N$17)^0)),0))</f>
        <v>#N/A</v>
      </c>
      <c r="J1415" s="58"/>
      <c r="K1415" s="58">
        <f>F1415-IFERROR(VLOOKUP(D1415,'Pre-transfer 2025 Ranking'!$D:$F,3,0),0)</f>
        <v>3</v>
      </c>
      <c r="L1415">
        <f>countif('Pre-transfer 2025 Points'!$E$11:$L$17,D1415)</f>
        <v>0</v>
      </c>
      <c r="M1415" s="59">
        <f>countif('Current 2025 Points'!$G$11:$N$17,D1415)</f>
        <v>0</v>
      </c>
    </row>
    <row r="1416">
      <c r="A1416" s="13">
        <v>1415.0</v>
      </c>
      <c r="B1416" s="14">
        <v>2147.0</v>
      </c>
      <c r="C1416" s="14" t="s">
        <v>4938</v>
      </c>
      <c r="D1416" s="14" t="s">
        <v>2481</v>
      </c>
      <c r="E1416" s="14" t="s">
        <v>4939</v>
      </c>
      <c r="F1416" s="15">
        <v>14.0</v>
      </c>
      <c r="I1416" t="str">
        <f t="array" ref="I1416">INDEX('Current 2025 Points'!$F$11:$F$77,MATCH(1,MMULT(--('Current 2025 Points'!$G$11:$N$17=D1416),TRANSPOSE(COLUMN('Current 2025 Points'!$G$11:$N$17)^0)),0))</f>
        <v>#N/A</v>
      </c>
      <c r="J1416" s="58"/>
      <c r="K1416" s="58">
        <f>F1416-IFERROR(VLOOKUP(D1416,'Pre-transfer 2025 Ranking'!$D:$F,3,0),0)</f>
        <v>0</v>
      </c>
      <c r="L1416">
        <f>countif('Pre-transfer 2025 Points'!$E$11:$L$17,D1416)</f>
        <v>0</v>
      </c>
      <c r="M1416" s="59">
        <f>countif('Current 2025 Points'!$G$11:$N$17,D1416)</f>
        <v>0</v>
      </c>
    </row>
    <row r="1417">
      <c r="A1417" s="13">
        <v>1416.0</v>
      </c>
      <c r="B1417" s="14">
        <v>1314.0</v>
      </c>
      <c r="C1417" s="14" t="s">
        <v>4358</v>
      </c>
      <c r="D1417" s="14" t="s">
        <v>1401</v>
      </c>
      <c r="E1417" s="14" t="s">
        <v>1795</v>
      </c>
      <c r="F1417" s="15">
        <v>14.0</v>
      </c>
      <c r="I1417" t="str">
        <f t="array" ref="I1417">INDEX('Current 2025 Points'!$F$11:$F$77,MATCH(1,MMULT(--('Current 2025 Points'!$G$11:$N$17=D1417),TRANSPOSE(COLUMN('Current 2025 Points'!$G$11:$N$17)^0)),0))</f>
        <v>#N/A</v>
      </c>
      <c r="J1417" s="58"/>
      <c r="K1417" s="58">
        <f>F1417-IFERROR(VLOOKUP(D1417,'Pre-transfer 2025 Ranking'!$D:$F,3,0),0)</f>
        <v>4</v>
      </c>
      <c r="L1417">
        <f>countif('Pre-transfer 2025 Points'!$E$11:$L$17,D1417)</f>
        <v>0</v>
      </c>
      <c r="M1417" s="59">
        <f>countif('Current 2025 Points'!$G$11:$N$17,D1417)</f>
        <v>0</v>
      </c>
    </row>
    <row r="1418">
      <c r="A1418" s="13">
        <v>1417.0</v>
      </c>
      <c r="B1418" s="13">
        <v>1131.0</v>
      </c>
      <c r="C1418" s="14" t="s">
        <v>4940</v>
      </c>
      <c r="D1418" s="14" t="s">
        <v>2482</v>
      </c>
      <c r="E1418" s="14"/>
      <c r="F1418" s="15">
        <v>14.0</v>
      </c>
      <c r="I1418" t="str">
        <f t="array" ref="I1418">INDEX('Current 2025 Points'!$F$11:$F$77,MATCH(1,MMULT(--('Current 2025 Points'!$G$11:$N$17=D1418),TRANSPOSE(COLUMN('Current 2025 Points'!$G$11:$N$17)^0)),0))</f>
        <v>#N/A</v>
      </c>
      <c r="J1418" s="58"/>
      <c r="K1418" s="58">
        <f>F1418-IFERROR(VLOOKUP(D1418,'Pre-transfer 2025 Ranking'!$D:$F,3,0),0)</f>
        <v>0</v>
      </c>
      <c r="L1418">
        <f>countif('Pre-transfer 2025 Points'!$E$11:$L$17,D1418)</f>
        <v>0</v>
      </c>
      <c r="M1418" s="59">
        <f>countif('Current 2025 Points'!$G$11:$N$17,D1418)</f>
        <v>0</v>
      </c>
    </row>
    <row r="1419">
      <c r="A1419" s="13">
        <v>1418.0</v>
      </c>
      <c r="B1419" s="14">
        <v>2150.0</v>
      </c>
      <c r="C1419" s="14" t="s">
        <v>4938</v>
      </c>
      <c r="D1419" s="14" t="s">
        <v>2483</v>
      </c>
      <c r="E1419" s="14"/>
      <c r="F1419" s="15">
        <v>14.0</v>
      </c>
      <c r="I1419" t="str">
        <f t="array" ref="I1419">INDEX('Current 2025 Points'!$F$11:$F$77,MATCH(1,MMULT(--('Current 2025 Points'!$G$11:$N$17=D1419),TRANSPOSE(COLUMN('Current 2025 Points'!$G$11:$N$17)^0)),0))</f>
        <v>#N/A</v>
      </c>
      <c r="J1419" s="58"/>
      <c r="K1419" s="58">
        <f>F1419-IFERROR(VLOOKUP(D1419,'Pre-transfer 2025 Ranking'!$D:$F,3,0),0)</f>
        <v>0</v>
      </c>
      <c r="L1419">
        <f>countif('Pre-transfer 2025 Points'!$E$11:$L$17,D1419)</f>
        <v>0</v>
      </c>
      <c r="M1419" s="59">
        <f>countif('Current 2025 Points'!$G$11:$N$17,D1419)</f>
        <v>0</v>
      </c>
    </row>
    <row r="1420">
      <c r="A1420" s="13">
        <v>1419.0</v>
      </c>
      <c r="B1420" s="14">
        <v>1703.0</v>
      </c>
      <c r="C1420" s="14" t="s">
        <v>4632</v>
      </c>
      <c r="D1420" s="14" t="s">
        <v>2484</v>
      </c>
      <c r="E1420" s="14"/>
      <c r="F1420" s="15">
        <v>14.0</v>
      </c>
      <c r="I1420" t="str">
        <f t="array" ref="I1420">INDEX('Current 2025 Points'!$F$11:$F$77,MATCH(1,MMULT(--('Current 2025 Points'!$G$11:$N$17=D1420),TRANSPOSE(COLUMN('Current 2025 Points'!$G$11:$N$17)^0)),0))</f>
        <v>#N/A</v>
      </c>
      <c r="J1420" s="58"/>
      <c r="K1420" s="58">
        <f>F1420-IFERROR(VLOOKUP(D1420,'Pre-transfer 2025 Ranking'!$D:$F,3,0),0)</f>
        <v>0</v>
      </c>
      <c r="L1420">
        <f>countif('Pre-transfer 2025 Points'!$E$11:$L$17,D1420)</f>
        <v>0</v>
      </c>
      <c r="M1420" s="59">
        <f>countif('Current 2025 Points'!$G$11:$N$17,D1420)</f>
        <v>0</v>
      </c>
    </row>
    <row r="1421">
      <c r="A1421" s="13">
        <v>1420.0</v>
      </c>
      <c r="B1421" s="13">
        <v>1336.0</v>
      </c>
      <c r="C1421" s="14" t="s">
        <v>1127</v>
      </c>
      <c r="D1421" s="14" t="s">
        <v>2485</v>
      </c>
      <c r="E1421" s="14" t="s">
        <v>4696</v>
      </c>
      <c r="F1421" s="15">
        <v>14.0</v>
      </c>
      <c r="I1421" t="str">
        <f t="array" ref="I1421">INDEX('Current 2025 Points'!$F$11:$F$77,MATCH(1,MMULT(--('Current 2025 Points'!$G$11:$N$17=D1421),TRANSPOSE(COLUMN('Current 2025 Points'!$G$11:$N$17)^0)),0))</f>
        <v>#N/A</v>
      </c>
      <c r="J1421" s="58"/>
      <c r="K1421" s="58">
        <f>F1421-IFERROR(VLOOKUP(D1421,'Pre-transfer 2025 Ranking'!$D:$F,3,0),0)</f>
        <v>7</v>
      </c>
      <c r="L1421">
        <f>countif('Pre-transfer 2025 Points'!$E$11:$L$17,D1421)</f>
        <v>0</v>
      </c>
      <c r="M1421" s="59">
        <f>countif('Current 2025 Points'!$G$11:$N$17,D1421)</f>
        <v>0</v>
      </c>
    </row>
    <row r="1422">
      <c r="A1422" s="13">
        <v>1421.0</v>
      </c>
      <c r="B1422" s="14"/>
      <c r="C1422" s="14" t="s">
        <v>351</v>
      </c>
      <c r="D1422" s="14" t="s">
        <v>2486</v>
      </c>
      <c r="E1422" s="14"/>
      <c r="F1422" s="15">
        <v>14.0</v>
      </c>
      <c r="I1422" t="str">
        <f t="array" ref="I1422">INDEX('Current 2025 Points'!$F$11:$F$77,MATCH(1,MMULT(--('Current 2025 Points'!$G$11:$N$17=D1422),TRANSPOSE(COLUMN('Current 2025 Points'!$G$11:$N$17)^0)),0))</f>
        <v>#N/A</v>
      </c>
      <c r="J1422" s="58"/>
      <c r="K1422" s="58">
        <f>F1422-IFERROR(VLOOKUP(D1422,'Pre-transfer 2025 Ranking'!$D:$F,3,0),0)</f>
        <v>0</v>
      </c>
      <c r="L1422">
        <f>countif('Pre-transfer 2025 Points'!$E$11:$L$17,D1422)</f>
        <v>0</v>
      </c>
      <c r="M1422" s="59">
        <f>countif('Current 2025 Points'!$G$11:$N$17,D1422)</f>
        <v>0</v>
      </c>
    </row>
    <row r="1423">
      <c r="A1423" s="13">
        <v>1422.0</v>
      </c>
      <c r="B1423" s="14"/>
      <c r="C1423" s="14" t="s">
        <v>351</v>
      </c>
      <c r="D1423" s="14" t="s">
        <v>2487</v>
      </c>
      <c r="E1423" s="14"/>
      <c r="F1423" s="15">
        <v>14.0</v>
      </c>
      <c r="I1423" t="str">
        <f t="array" ref="I1423">INDEX('Current 2025 Points'!$F$11:$F$77,MATCH(1,MMULT(--('Current 2025 Points'!$G$11:$N$17=D1423),TRANSPOSE(COLUMN('Current 2025 Points'!$G$11:$N$17)^0)),0))</f>
        <v>#N/A</v>
      </c>
      <c r="J1423" s="58"/>
      <c r="K1423" s="58">
        <f>F1423-IFERROR(VLOOKUP(D1423,'Pre-transfer 2025 Ranking'!$D:$F,3,0),0)</f>
        <v>0</v>
      </c>
      <c r="L1423">
        <f>countif('Pre-transfer 2025 Points'!$E$11:$L$17,D1423)</f>
        <v>0</v>
      </c>
      <c r="M1423" s="59">
        <f>countif('Current 2025 Points'!$G$11:$N$17,D1423)</f>
        <v>0</v>
      </c>
    </row>
    <row r="1424">
      <c r="A1424" s="13">
        <v>1423.0</v>
      </c>
      <c r="B1424" s="13">
        <v>882.0</v>
      </c>
      <c r="C1424" s="14" t="s">
        <v>4941</v>
      </c>
      <c r="D1424" s="14" t="s">
        <v>1689</v>
      </c>
      <c r="E1424" s="14" t="s">
        <v>608</v>
      </c>
      <c r="F1424" s="15">
        <v>14.0</v>
      </c>
      <c r="I1424" t="str">
        <f t="array" ref="I1424">INDEX('Current 2025 Points'!$F$11:$F$77,MATCH(1,MMULT(--('Current 2025 Points'!$G$11:$N$17=D1424),TRANSPOSE(COLUMN('Current 2025 Points'!$G$11:$N$17)^0)),0))</f>
        <v>#N/A</v>
      </c>
      <c r="J1424" s="58"/>
      <c r="K1424" s="58">
        <f>F1424-IFERROR(VLOOKUP(D1424,'Pre-transfer 2025 Ranking'!$D:$F,3,0),0)</f>
        <v>0</v>
      </c>
      <c r="L1424">
        <f>countif('Pre-transfer 2025 Points'!$E$11:$L$17,D1424)</f>
        <v>0</v>
      </c>
      <c r="M1424" s="59">
        <f>countif('Current 2025 Points'!$G$11:$N$17,D1424)</f>
        <v>0</v>
      </c>
    </row>
    <row r="1425">
      <c r="A1425" s="13">
        <v>1424.0</v>
      </c>
      <c r="B1425" s="14">
        <v>888.0</v>
      </c>
      <c r="C1425" s="14" t="s">
        <v>1630</v>
      </c>
      <c r="D1425" s="14" t="s">
        <v>2488</v>
      </c>
      <c r="E1425" s="14" t="s">
        <v>608</v>
      </c>
      <c r="F1425" s="15">
        <v>14.0</v>
      </c>
      <c r="I1425" t="str">
        <f t="array" ref="I1425">INDEX('Current 2025 Points'!$F$11:$F$77,MATCH(1,MMULT(--('Current 2025 Points'!$G$11:$N$17=D1425),TRANSPOSE(COLUMN('Current 2025 Points'!$G$11:$N$17)^0)),0))</f>
        <v>#N/A</v>
      </c>
      <c r="J1425" s="58"/>
      <c r="K1425" s="58">
        <f>F1425-IFERROR(VLOOKUP(D1425,'Pre-transfer 2025 Ranking'!$D:$F,3,0),0)</f>
        <v>0</v>
      </c>
      <c r="L1425">
        <f>countif('Pre-transfer 2025 Points'!$E$11:$L$17,D1425)</f>
        <v>0</v>
      </c>
      <c r="M1425" s="59">
        <f>countif('Current 2025 Points'!$G$11:$N$17,D1425)</f>
        <v>0</v>
      </c>
    </row>
    <row r="1426">
      <c r="A1426" s="13">
        <v>1425.0</v>
      </c>
      <c r="B1426" s="14"/>
      <c r="C1426" s="14" t="s">
        <v>351</v>
      </c>
      <c r="D1426" s="14" t="s">
        <v>2489</v>
      </c>
      <c r="E1426" s="14"/>
      <c r="F1426" s="15">
        <v>14.0</v>
      </c>
      <c r="I1426" t="str">
        <f t="array" ref="I1426">INDEX('Current 2025 Points'!$F$11:$F$77,MATCH(1,MMULT(--('Current 2025 Points'!$G$11:$N$17=D1426),TRANSPOSE(COLUMN('Current 2025 Points'!$G$11:$N$17)^0)),0))</f>
        <v>#N/A</v>
      </c>
      <c r="J1426" s="58"/>
      <c r="K1426" s="58">
        <f>F1426-IFERROR(VLOOKUP(D1426,'Pre-transfer 2025 Ranking'!$D:$F,3,0),0)</f>
        <v>14</v>
      </c>
      <c r="L1426">
        <f>countif('Pre-transfer 2025 Points'!$E$11:$L$17,D1426)</f>
        <v>0</v>
      </c>
      <c r="M1426" s="59">
        <f>countif('Current 2025 Points'!$G$11:$N$17,D1426)</f>
        <v>0</v>
      </c>
    </row>
    <row r="1427">
      <c r="A1427" s="13">
        <v>1426.0</v>
      </c>
      <c r="B1427" s="13">
        <v>1607.0</v>
      </c>
      <c r="C1427" s="14" t="s">
        <v>4942</v>
      </c>
      <c r="D1427" s="14" t="s">
        <v>2490</v>
      </c>
      <c r="E1427" s="14" t="s">
        <v>4943</v>
      </c>
      <c r="F1427" s="15">
        <v>14.0</v>
      </c>
      <c r="I1427" t="str">
        <f t="array" ref="I1427">INDEX('Current 2025 Points'!$F$11:$F$77,MATCH(1,MMULT(--('Current 2025 Points'!$G$11:$N$17=D1427),TRANSPOSE(COLUMN('Current 2025 Points'!$G$11:$N$17)^0)),0))</f>
        <v>#N/A</v>
      </c>
      <c r="J1427" s="58"/>
      <c r="K1427" s="58">
        <f>F1427-IFERROR(VLOOKUP(D1427,'Pre-transfer 2025 Ranking'!$D:$F,3,0),0)</f>
        <v>0</v>
      </c>
      <c r="L1427">
        <f>countif('Pre-transfer 2025 Points'!$E$11:$L$17,D1427)</f>
        <v>0</v>
      </c>
      <c r="M1427" s="59">
        <f>countif('Current 2025 Points'!$G$11:$N$17,D1427)</f>
        <v>0</v>
      </c>
    </row>
    <row r="1428">
      <c r="A1428" s="13">
        <v>1427.0</v>
      </c>
      <c r="B1428" s="13"/>
      <c r="C1428" s="14" t="s">
        <v>351</v>
      </c>
      <c r="D1428" s="14" t="s">
        <v>2491</v>
      </c>
      <c r="E1428" s="14" t="s">
        <v>4544</v>
      </c>
      <c r="F1428" s="15">
        <v>14.0</v>
      </c>
      <c r="I1428" t="str">
        <f t="array" ref="I1428">INDEX('Current 2025 Points'!$F$11:$F$77,MATCH(1,MMULT(--('Current 2025 Points'!$G$11:$N$17=D1428),TRANSPOSE(COLUMN('Current 2025 Points'!$G$11:$N$17)^0)),0))</f>
        <v>#N/A</v>
      </c>
      <c r="J1428" s="58"/>
      <c r="K1428" s="58">
        <f>F1428-IFERROR(VLOOKUP(D1428,'Pre-transfer 2025 Ranking'!$D:$F,3,0),0)</f>
        <v>7</v>
      </c>
      <c r="L1428">
        <f>countif('Pre-transfer 2025 Points'!$E$11:$L$17,D1428)</f>
        <v>0</v>
      </c>
      <c r="M1428" s="59">
        <f>countif('Current 2025 Points'!$G$11:$N$17,D1428)</f>
        <v>0</v>
      </c>
    </row>
    <row r="1429">
      <c r="A1429" s="13">
        <v>1428.0</v>
      </c>
      <c r="B1429" s="13">
        <v>444.0</v>
      </c>
      <c r="C1429" s="14" t="s">
        <v>4944</v>
      </c>
      <c r="D1429" s="14" t="s">
        <v>483</v>
      </c>
      <c r="E1429" s="14" t="s">
        <v>157</v>
      </c>
      <c r="F1429" s="15">
        <v>14.0</v>
      </c>
      <c r="I1429" t="str">
        <f t="array" ref="I1429">INDEX('Current 2025 Points'!$F$11:$F$77,MATCH(1,MMULT(--('Current 2025 Points'!$G$11:$N$17=D1429),TRANSPOSE(COLUMN('Current 2025 Points'!$G$11:$N$17)^0)),0))</f>
        <v>#N/A</v>
      </c>
      <c r="J1429" s="58"/>
      <c r="K1429" s="58">
        <f>F1429-IFERROR(VLOOKUP(D1429,'Pre-transfer 2025 Ranking'!$D:$F,3,0),0)</f>
        <v>14</v>
      </c>
      <c r="L1429">
        <f>countif('Pre-transfer 2025 Points'!$E$11:$L$17,D1429)</f>
        <v>0</v>
      </c>
      <c r="M1429" s="59">
        <f>countif('Current 2025 Points'!$G$11:$N$17,D1429)</f>
        <v>0</v>
      </c>
    </row>
    <row r="1430">
      <c r="A1430" s="13">
        <v>1429.0</v>
      </c>
      <c r="B1430" s="13">
        <v>2144.0</v>
      </c>
      <c r="C1430" s="14" t="s">
        <v>4945</v>
      </c>
      <c r="D1430" s="14" t="s">
        <v>2492</v>
      </c>
      <c r="E1430" s="14" t="s">
        <v>4612</v>
      </c>
      <c r="F1430" s="15">
        <v>14.0</v>
      </c>
      <c r="I1430" t="str">
        <f t="array" ref="I1430">INDEX('Current 2025 Points'!$F$11:$F$77,MATCH(1,MMULT(--('Current 2025 Points'!$G$11:$N$17=D1430),TRANSPOSE(COLUMN('Current 2025 Points'!$G$11:$N$17)^0)),0))</f>
        <v>#N/A</v>
      </c>
      <c r="J1430" s="58"/>
      <c r="K1430" s="58">
        <f>F1430-IFERROR(VLOOKUP(D1430,'Pre-transfer 2025 Ranking'!$D:$F,3,0),0)</f>
        <v>14</v>
      </c>
      <c r="L1430">
        <f>countif('Pre-transfer 2025 Points'!$E$11:$L$17,D1430)</f>
        <v>0</v>
      </c>
      <c r="M1430" s="59">
        <f>countif('Current 2025 Points'!$G$11:$N$17,D1430)</f>
        <v>0</v>
      </c>
    </row>
    <row r="1431">
      <c r="A1431" s="13">
        <v>1430.0</v>
      </c>
      <c r="B1431" s="13">
        <v>838.0</v>
      </c>
      <c r="C1431" s="14" t="s">
        <v>4946</v>
      </c>
      <c r="D1431" s="14" t="s">
        <v>1645</v>
      </c>
      <c r="E1431" s="14" t="s">
        <v>335</v>
      </c>
      <c r="F1431" s="15">
        <v>14.0</v>
      </c>
      <c r="I1431" t="str">
        <f t="array" ref="I1431">INDEX('Current 2025 Points'!$F$11:$F$77,MATCH(1,MMULT(--('Current 2025 Points'!$G$11:$N$17=D1431),TRANSPOSE(COLUMN('Current 2025 Points'!$G$11:$N$17)^0)),0))</f>
        <v>#N/A</v>
      </c>
      <c r="J1431" s="58"/>
      <c r="K1431" s="58">
        <f>F1431-IFERROR(VLOOKUP(D1431,'Pre-transfer 2025 Ranking'!$D:$F,3,0),0)</f>
        <v>14</v>
      </c>
      <c r="L1431">
        <f>countif('Pre-transfer 2025 Points'!$E$11:$L$17,D1431)</f>
        <v>0</v>
      </c>
      <c r="M1431" s="59">
        <f>countif('Current 2025 Points'!$G$11:$N$17,D1431)</f>
        <v>0</v>
      </c>
    </row>
    <row r="1432">
      <c r="A1432" s="13">
        <v>1431.0</v>
      </c>
      <c r="B1432" s="13"/>
      <c r="C1432" s="14" t="s">
        <v>351</v>
      </c>
      <c r="D1432" s="14" t="s">
        <v>2493</v>
      </c>
      <c r="E1432" s="14" t="s">
        <v>510</v>
      </c>
      <c r="F1432" s="15">
        <v>14.0</v>
      </c>
      <c r="I1432" t="str">
        <f t="array" ref="I1432">INDEX('Current 2025 Points'!$F$11:$F$77,MATCH(1,MMULT(--('Current 2025 Points'!$G$11:$N$17=D1432),TRANSPOSE(COLUMN('Current 2025 Points'!$G$11:$N$17)^0)),0))</f>
        <v>#N/A</v>
      </c>
      <c r="J1432" s="58"/>
      <c r="K1432" s="58">
        <f>F1432-IFERROR(VLOOKUP(D1432,'Pre-transfer 2025 Ranking'!$D:$F,3,0),0)</f>
        <v>14</v>
      </c>
      <c r="L1432">
        <f>countif('Pre-transfer 2025 Points'!$E$11:$L$17,D1432)</f>
        <v>0</v>
      </c>
      <c r="M1432" s="59">
        <f>countif('Current 2025 Points'!$G$11:$N$17,D1432)</f>
        <v>0</v>
      </c>
    </row>
    <row r="1433">
      <c r="A1433" s="13">
        <v>1432.0</v>
      </c>
      <c r="B1433" s="14">
        <v>1973.0</v>
      </c>
      <c r="C1433" s="14" t="s">
        <v>4540</v>
      </c>
      <c r="D1433" s="14" t="s">
        <v>1324</v>
      </c>
      <c r="E1433" s="14"/>
      <c r="F1433" s="15">
        <v>13.0</v>
      </c>
      <c r="I1433" t="str">
        <f t="array" ref="I1433">INDEX('Current 2025 Points'!$F$11:$F$77,MATCH(1,MMULT(--('Current 2025 Points'!$G$11:$N$17=D1433),TRANSPOSE(COLUMN('Current 2025 Points'!$G$11:$N$17)^0)),0))</f>
        <v>#N/A</v>
      </c>
      <c r="J1433" s="58"/>
      <c r="K1433" s="58">
        <f>F1433-IFERROR(VLOOKUP(D1433,'Pre-transfer 2025 Ranking'!$D:$F,3,0),0)</f>
        <v>0</v>
      </c>
      <c r="L1433">
        <f>countif('Pre-transfer 2025 Points'!$E$11:$L$17,D1433)</f>
        <v>0</v>
      </c>
      <c r="M1433" s="59">
        <f>countif('Current 2025 Points'!$G$11:$N$17,D1433)</f>
        <v>0</v>
      </c>
    </row>
    <row r="1434">
      <c r="A1434" s="13">
        <v>1433.0</v>
      </c>
      <c r="B1434" s="13"/>
      <c r="C1434" s="14" t="s">
        <v>351</v>
      </c>
      <c r="D1434" s="14" t="s">
        <v>2494</v>
      </c>
      <c r="E1434" s="14" t="s">
        <v>4743</v>
      </c>
      <c r="F1434" s="15">
        <v>13.0</v>
      </c>
      <c r="I1434" t="str">
        <f t="array" ref="I1434">INDEX('Current 2025 Points'!$F$11:$F$77,MATCH(1,MMULT(--('Current 2025 Points'!$G$11:$N$17=D1434),TRANSPOSE(COLUMN('Current 2025 Points'!$G$11:$N$17)^0)),0))</f>
        <v>#N/A</v>
      </c>
      <c r="J1434" s="58"/>
      <c r="K1434" s="58">
        <f>F1434-IFERROR(VLOOKUP(D1434,'Pre-transfer 2025 Ranking'!$D:$F,3,0),0)</f>
        <v>12</v>
      </c>
      <c r="L1434">
        <f>countif('Pre-transfer 2025 Points'!$E$11:$L$17,D1434)</f>
        <v>0</v>
      </c>
      <c r="M1434" s="59">
        <f>countif('Current 2025 Points'!$G$11:$N$17,D1434)</f>
        <v>0</v>
      </c>
    </row>
    <row r="1435">
      <c r="A1435" s="13">
        <v>1434.0</v>
      </c>
      <c r="B1435" s="13">
        <v>1141.0</v>
      </c>
      <c r="C1435" s="14" t="s">
        <v>925</v>
      </c>
      <c r="D1435" s="14" t="s">
        <v>1698</v>
      </c>
      <c r="E1435" s="14" t="s">
        <v>4825</v>
      </c>
      <c r="F1435" s="15">
        <v>13.0</v>
      </c>
      <c r="I1435" t="str">
        <f t="array" ref="I1435">INDEX('Current 2025 Points'!$F$11:$F$77,MATCH(1,MMULT(--('Current 2025 Points'!$G$11:$N$17=D1435),TRANSPOSE(COLUMN('Current 2025 Points'!$G$11:$N$17)^0)),0))</f>
        <v>#N/A</v>
      </c>
      <c r="J1435" s="58"/>
      <c r="K1435" s="58">
        <f>F1435-IFERROR(VLOOKUP(D1435,'Pre-transfer 2025 Ranking'!$D:$F,3,0),0)</f>
        <v>9</v>
      </c>
      <c r="L1435">
        <f>countif('Pre-transfer 2025 Points'!$E$11:$L$17,D1435)</f>
        <v>0</v>
      </c>
      <c r="M1435" s="59">
        <f>countif('Current 2025 Points'!$G$11:$N$17,D1435)</f>
        <v>0</v>
      </c>
    </row>
    <row r="1436">
      <c r="A1436" s="13">
        <v>1435.0</v>
      </c>
      <c r="B1436" s="14">
        <v>1528.0</v>
      </c>
      <c r="C1436" s="14" t="s">
        <v>630</v>
      </c>
      <c r="D1436" s="14" t="s">
        <v>2495</v>
      </c>
      <c r="E1436" s="14"/>
      <c r="F1436" s="15">
        <v>13.0</v>
      </c>
      <c r="I1436" t="str">
        <f t="array" ref="I1436">INDEX('Current 2025 Points'!$F$11:$F$77,MATCH(1,MMULT(--('Current 2025 Points'!$G$11:$N$17=D1436),TRANSPOSE(COLUMN('Current 2025 Points'!$G$11:$N$17)^0)),0))</f>
        <v>#N/A</v>
      </c>
      <c r="J1436" s="58"/>
      <c r="K1436" s="58">
        <f>F1436-IFERROR(VLOOKUP(D1436,'Pre-transfer 2025 Ranking'!$D:$F,3,0),0)</f>
        <v>0</v>
      </c>
      <c r="L1436">
        <f>countif('Pre-transfer 2025 Points'!$E$11:$L$17,D1436)</f>
        <v>0</v>
      </c>
      <c r="M1436" s="59">
        <f>countif('Current 2025 Points'!$G$11:$N$17,D1436)</f>
        <v>0</v>
      </c>
    </row>
    <row r="1437">
      <c r="A1437" s="13">
        <v>1436.0</v>
      </c>
      <c r="B1437" s="14">
        <v>983.0</v>
      </c>
      <c r="C1437" s="14" t="s">
        <v>1019</v>
      </c>
      <c r="D1437" s="14" t="s">
        <v>1126</v>
      </c>
      <c r="E1437" s="14" t="s">
        <v>1076</v>
      </c>
      <c r="F1437" s="15">
        <v>13.0</v>
      </c>
      <c r="I1437" t="str">
        <f t="array" ref="I1437">INDEX('Current 2025 Points'!$F$11:$F$77,MATCH(1,MMULT(--('Current 2025 Points'!$G$11:$N$17=D1437),TRANSPOSE(COLUMN('Current 2025 Points'!$G$11:$N$17)^0)),0))</f>
        <v>#N/A</v>
      </c>
      <c r="J1437" s="58"/>
      <c r="K1437" s="58">
        <f>F1437-IFERROR(VLOOKUP(D1437,'Pre-transfer 2025 Ranking'!$D:$F,3,0),0)</f>
        <v>0</v>
      </c>
      <c r="L1437">
        <f>countif('Pre-transfer 2025 Points'!$E$11:$L$17,D1437)</f>
        <v>0</v>
      </c>
      <c r="M1437" s="59">
        <f>countif('Current 2025 Points'!$G$11:$N$17,D1437)</f>
        <v>0</v>
      </c>
    </row>
    <row r="1438">
      <c r="A1438" s="13">
        <v>1437.0</v>
      </c>
      <c r="B1438" s="13"/>
      <c r="C1438" s="14" t="s">
        <v>351</v>
      </c>
      <c r="D1438" s="14" t="s">
        <v>1467</v>
      </c>
      <c r="E1438" s="14" t="s">
        <v>745</v>
      </c>
      <c r="F1438" s="15">
        <v>13.0</v>
      </c>
      <c r="I1438" t="str">
        <f t="array" ref="I1438">INDEX('Current 2025 Points'!$F$11:$F$77,MATCH(1,MMULT(--('Current 2025 Points'!$G$11:$N$17=D1438),TRANSPOSE(COLUMN('Current 2025 Points'!$G$11:$N$17)^0)),0))</f>
        <v>#N/A</v>
      </c>
      <c r="J1438" s="58"/>
      <c r="K1438" s="58">
        <f>F1438-IFERROR(VLOOKUP(D1438,'Pre-transfer 2025 Ranking'!$D:$F,3,0),0)</f>
        <v>0</v>
      </c>
      <c r="L1438">
        <f>countif('Pre-transfer 2025 Points'!$E$11:$L$17,D1438)</f>
        <v>0</v>
      </c>
      <c r="M1438" s="59">
        <f>countif('Current 2025 Points'!$G$11:$N$17,D1438)</f>
        <v>0</v>
      </c>
    </row>
    <row r="1439">
      <c r="A1439" s="13">
        <v>1438.0</v>
      </c>
      <c r="B1439" s="14">
        <v>1795.0</v>
      </c>
      <c r="C1439" s="14" t="s">
        <v>4562</v>
      </c>
      <c r="D1439" s="14" t="s">
        <v>2496</v>
      </c>
      <c r="E1439" s="14" t="s">
        <v>1086</v>
      </c>
      <c r="F1439" s="15">
        <v>13.0</v>
      </c>
      <c r="I1439" t="str">
        <f t="array" ref="I1439">INDEX('Current 2025 Points'!$F$11:$F$77,MATCH(1,MMULT(--('Current 2025 Points'!$G$11:$N$17=D1439),TRANSPOSE(COLUMN('Current 2025 Points'!$G$11:$N$17)^0)),0))</f>
        <v>#N/A</v>
      </c>
      <c r="J1439" s="58"/>
      <c r="K1439" s="58">
        <f>F1439-IFERROR(VLOOKUP(D1439,'Pre-transfer 2025 Ranking'!$D:$F,3,0),0)</f>
        <v>6</v>
      </c>
      <c r="L1439">
        <f>countif('Pre-transfer 2025 Points'!$E$11:$L$17,D1439)</f>
        <v>0</v>
      </c>
      <c r="M1439" s="59">
        <f>countif('Current 2025 Points'!$G$11:$N$17,D1439)</f>
        <v>0</v>
      </c>
    </row>
    <row r="1440">
      <c r="A1440" s="13">
        <v>1439.0</v>
      </c>
      <c r="B1440" s="14">
        <v>641.0</v>
      </c>
      <c r="C1440" s="14" t="s">
        <v>4947</v>
      </c>
      <c r="D1440" s="14" t="s">
        <v>2497</v>
      </c>
      <c r="E1440" s="14" t="s">
        <v>4671</v>
      </c>
      <c r="F1440" s="15">
        <v>13.0</v>
      </c>
      <c r="I1440" t="str">
        <f t="array" ref="I1440">INDEX('Current 2025 Points'!$F$11:$F$77,MATCH(1,MMULT(--('Current 2025 Points'!$G$11:$N$17=D1440),TRANSPOSE(COLUMN('Current 2025 Points'!$G$11:$N$17)^0)),0))</f>
        <v>#N/A</v>
      </c>
      <c r="J1440" s="58"/>
      <c r="K1440" s="58">
        <f>F1440-IFERROR(VLOOKUP(D1440,'Pre-transfer 2025 Ranking'!$D:$F,3,0),0)</f>
        <v>5</v>
      </c>
      <c r="L1440">
        <f>countif('Pre-transfer 2025 Points'!$E$11:$L$17,D1440)</f>
        <v>0</v>
      </c>
      <c r="M1440" s="59">
        <f>countif('Current 2025 Points'!$G$11:$N$17,D1440)</f>
        <v>0</v>
      </c>
    </row>
    <row r="1441">
      <c r="A1441" s="13">
        <v>1440.0</v>
      </c>
      <c r="B1441" s="14">
        <v>1932.0</v>
      </c>
      <c r="C1441" s="14" t="s">
        <v>4694</v>
      </c>
      <c r="D1441" s="14" t="s">
        <v>1085</v>
      </c>
      <c r="E1441" s="14" t="s">
        <v>1086</v>
      </c>
      <c r="F1441" s="15">
        <v>13.0</v>
      </c>
      <c r="I1441" t="str">
        <f t="array" ref="I1441">INDEX('Current 2025 Points'!$F$11:$F$77,MATCH(1,MMULT(--('Current 2025 Points'!$G$11:$N$17=D1441),TRANSPOSE(COLUMN('Current 2025 Points'!$G$11:$N$17)^0)),0))</f>
        <v>#N/A</v>
      </c>
      <c r="J1441" s="58"/>
      <c r="K1441" s="58">
        <f>F1441-IFERROR(VLOOKUP(D1441,'Pre-transfer 2025 Ranking'!$D:$F,3,0),0)</f>
        <v>0</v>
      </c>
      <c r="L1441">
        <f>countif('Pre-transfer 2025 Points'!$E$11:$L$17,D1441)</f>
        <v>0</v>
      </c>
      <c r="M1441" s="59">
        <f>countif('Current 2025 Points'!$G$11:$N$17,D1441)</f>
        <v>0</v>
      </c>
    </row>
    <row r="1442">
      <c r="A1442" s="13">
        <v>1441.0</v>
      </c>
      <c r="B1442" s="14">
        <v>1240.0</v>
      </c>
      <c r="C1442" s="14" t="s">
        <v>4570</v>
      </c>
      <c r="D1442" s="14" t="s">
        <v>2498</v>
      </c>
      <c r="E1442" s="14" t="s">
        <v>4465</v>
      </c>
      <c r="F1442" s="15">
        <v>13.0</v>
      </c>
      <c r="I1442" t="str">
        <f t="array" ref="I1442">INDEX('Current 2025 Points'!$F$11:$F$77,MATCH(1,MMULT(--('Current 2025 Points'!$G$11:$N$17=D1442),TRANSPOSE(COLUMN('Current 2025 Points'!$G$11:$N$17)^0)),0))</f>
        <v>#N/A</v>
      </c>
      <c r="J1442" s="58"/>
      <c r="K1442" s="58">
        <f>F1442-IFERROR(VLOOKUP(D1442,'Pre-transfer 2025 Ranking'!$D:$F,3,0),0)</f>
        <v>0</v>
      </c>
      <c r="L1442">
        <f>countif('Pre-transfer 2025 Points'!$E$11:$L$17,D1442)</f>
        <v>0</v>
      </c>
      <c r="M1442" s="59">
        <f>countif('Current 2025 Points'!$G$11:$N$17,D1442)</f>
        <v>0</v>
      </c>
    </row>
    <row r="1443">
      <c r="A1443" s="13">
        <v>1442.0</v>
      </c>
      <c r="B1443" s="14">
        <v>1557.0</v>
      </c>
      <c r="C1443" s="14" t="s">
        <v>1281</v>
      </c>
      <c r="D1443" s="14" t="s">
        <v>794</v>
      </c>
      <c r="E1443" s="14" t="s">
        <v>720</v>
      </c>
      <c r="F1443" s="15">
        <v>13.0</v>
      </c>
      <c r="I1443" t="str">
        <f t="array" ref="I1443">INDEX('Current 2025 Points'!$F$11:$F$77,MATCH(1,MMULT(--('Current 2025 Points'!$G$11:$N$17=D1443),TRANSPOSE(COLUMN('Current 2025 Points'!$G$11:$N$17)^0)),0))</f>
        <v>#N/A</v>
      </c>
      <c r="J1443" s="58"/>
      <c r="K1443" s="58">
        <f>F1443-IFERROR(VLOOKUP(D1443,'Pre-transfer 2025 Ranking'!$D:$F,3,0),0)</f>
        <v>4</v>
      </c>
      <c r="L1443">
        <f>countif('Pre-transfer 2025 Points'!$E$11:$L$17,D1443)</f>
        <v>0</v>
      </c>
      <c r="M1443" s="59">
        <f>countif('Current 2025 Points'!$G$11:$N$17,D1443)</f>
        <v>0</v>
      </c>
    </row>
    <row r="1444">
      <c r="A1444" s="13">
        <v>1443.0</v>
      </c>
      <c r="B1444" s="14"/>
      <c r="C1444" s="14" t="s">
        <v>351</v>
      </c>
      <c r="D1444" s="14" t="s">
        <v>2499</v>
      </c>
      <c r="E1444" s="14" t="s">
        <v>4536</v>
      </c>
      <c r="F1444" s="15">
        <v>13.0</v>
      </c>
      <c r="I1444" t="str">
        <f t="array" ref="I1444">INDEX('Current 2025 Points'!$F$11:$F$77,MATCH(1,MMULT(--('Current 2025 Points'!$G$11:$N$17=D1444),TRANSPOSE(COLUMN('Current 2025 Points'!$G$11:$N$17)^0)),0))</f>
        <v>#N/A</v>
      </c>
      <c r="J1444" s="58"/>
      <c r="K1444" s="58">
        <f>F1444-IFERROR(VLOOKUP(D1444,'Pre-transfer 2025 Ranking'!$D:$F,3,0),0)</f>
        <v>0</v>
      </c>
      <c r="L1444">
        <f>countif('Pre-transfer 2025 Points'!$E$11:$L$17,D1444)</f>
        <v>0</v>
      </c>
      <c r="M1444" s="59">
        <f>countif('Current 2025 Points'!$G$11:$N$17,D1444)</f>
        <v>0</v>
      </c>
    </row>
    <row r="1445">
      <c r="A1445" s="13">
        <v>1444.0</v>
      </c>
      <c r="B1445" s="14">
        <v>1222.0</v>
      </c>
      <c r="C1445" s="14" t="s">
        <v>4765</v>
      </c>
      <c r="D1445" s="14" t="s">
        <v>2500</v>
      </c>
      <c r="E1445" s="14" t="s">
        <v>4795</v>
      </c>
      <c r="F1445" s="15">
        <v>13.0</v>
      </c>
      <c r="I1445" t="str">
        <f t="array" ref="I1445">INDEX('Current 2025 Points'!$F$11:$F$77,MATCH(1,MMULT(--('Current 2025 Points'!$G$11:$N$17=D1445),TRANSPOSE(COLUMN('Current 2025 Points'!$G$11:$N$17)^0)),0))</f>
        <v>#N/A</v>
      </c>
      <c r="J1445" s="58"/>
      <c r="K1445" s="58">
        <f>F1445-IFERROR(VLOOKUP(D1445,'Pre-transfer 2025 Ranking'!$D:$F,3,0),0)</f>
        <v>6</v>
      </c>
      <c r="L1445">
        <f>countif('Pre-transfer 2025 Points'!$E$11:$L$17,D1445)</f>
        <v>0</v>
      </c>
      <c r="M1445" s="59">
        <f>countif('Current 2025 Points'!$G$11:$N$17,D1445)</f>
        <v>0</v>
      </c>
    </row>
    <row r="1446">
      <c r="A1446" s="13">
        <v>1445.0</v>
      </c>
      <c r="B1446" s="14">
        <v>1856.0</v>
      </c>
      <c r="C1446" s="14" t="s">
        <v>665</v>
      </c>
      <c r="D1446" s="14" t="s">
        <v>2501</v>
      </c>
      <c r="E1446" s="14" t="s">
        <v>1086</v>
      </c>
      <c r="F1446" s="15">
        <v>13.0</v>
      </c>
      <c r="I1446" t="str">
        <f t="array" ref="I1446">INDEX('Current 2025 Points'!$F$11:$F$77,MATCH(1,MMULT(--('Current 2025 Points'!$G$11:$N$17=D1446),TRANSPOSE(COLUMN('Current 2025 Points'!$G$11:$N$17)^0)),0))</f>
        <v>#N/A</v>
      </c>
      <c r="J1446" s="58"/>
      <c r="K1446" s="58">
        <f>F1446-IFERROR(VLOOKUP(D1446,'Pre-transfer 2025 Ranking'!$D:$F,3,0),0)</f>
        <v>12</v>
      </c>
      <c r="L1446">
        <f>countif('Pre-transfer 2025 Points'!$E$11:$L$17,D1446)</f>
        <v>0</v>
      </c>
      <c r="M1446" s="59">
        <f>countif('Current 2025 Points'!$G$11:$N$17,D1446)</f>
        <v>0</v>
      </c>
    </row>
    <row r="1447">
      <c r="A1447" s="13">
        <v>1446.0</v>
      </c>
      <c r="B1447" s="13">
        <v>1058.0</v>
      </c>
      <c r="C1447" s="14" t="s">
        <v>4948</v>
      </c>
      <c r="D1447" s="14" t="s">
        <v>2502</v>
      </c>
      <c r="E1447" s="14" t="s">
        <v>4564</v>
      </c>
      <c r="F1447" s="15">
        <v>13.0</v>
      </c>
      <c r="I1447" t="str">
        <f t="array" ref="I1447">INDEX('Current 2025 Points'!$F$11:$F$77,MATCH(1,MMULT(--('Current 2025 Points'!$G$11:$N$17=D1447),TRANSPOSE(COLUMN('Current 2025 Points'!$G$11:$N$17)^0)),0))</f>
        <v>#N/A</v>
      </c>
      <c r="J1447" s="58"/>
      <c r="K1447" s="58">
        <f>F1447-IFERROR(VLOOKUP(D1447,'Pre-transfer 2025 Ranking'!$D:$F,3,0),0)</f>
        <v>0</v>
      </c>
      <c r="L1447">
        <f>countif('Pre-transfer 2025 Points'!$E$11:$L$17,D1447)</f>
        <v>0</v>
      </c>
      <c r="M1447" s="59">
        <f>countif('Current 2025 Points'!$G$11:$N$17,D1447)</f>
        <v>0</v>
      </c>
    </row>
    <row r="1448">
      <c r="A1448" s="13">
        <v>1447.0</v>
      </c>
      <c r="B1448" s="13"/>
      <c r="C1448" s="14" t="s">
        <v>351</v>
      </c>
      <c r="D1448" s="14" t="s">
        <v>2503</v>
      </c>
      <c r="E1448" s="14" t="s">
        <v>4675</v>
      </c>
      <c r="F1448" s="15">
        <v>13.0</v>
      </c>
      <c r="I1448" t="str">
        <f t="array" ref="I1448">INDEX('Current 2025 Points'!$F$11:$F$77,MATCH(1,MMULT(--('Current 2025 Points'!$G$11:$N$17=D1448),TRANSPOSE(COLUMN('Current 2025 Points'!$G$11:$N$17)^0)),0))</f>
        <v>#N/A</v>
      </c>
      <c r="J1448" s="58"/>
      <c r="K1448" s="58">
        <f>F1448-IFERROR(VLOOKUP(D1448,'Pre-transfer 2025 Ranking'!$D:$F,3,0),0)</f>
        <v>0</v>
      </c>
      <c r="L1448">
        <f>countif('Pre-transfer 2025 Points'!$E$11:$L$17,D1448)</f>
        <v>0</v>
      </c>
      <c r="M1448" s="59">
        <f>countif('Current 2025 Points'!$G$11:$N$17,D1448)</f>
        <v>0</v>
      </c>
    </row>
    <row r="1449">
      <c r="A1449" s="13">
        <v>1448.0</v>
      </c>
      <c r="B1449" s="14">
        <v>1839.0</v>
      </c>
      <c r="C1449" s="14" t="s">
        <v>4949</v>
      </c>
      <c r="D1449" s="14" t="s">
        <v>2504</v>
      </c>
      <c r="E1449" s="14" t="s">
        <v>4626</v>
      </c>
      <c r="F1449" s="15">
        <v>13.0</v>
      </c>
      <c r="I1449" t="str">
        <f t="array" ref="I1449">INDEX('Current 2025 Points'!$F$11:$F$77,MATCH(1,MMULT(--('Current 2025 Points'!$G$11:$N$17=D1449),TRANSPOSE(COLUMN('Current 2025 Points'!$G$11:$N$17)^0)),0))</f>
        <v>#N/A</v>
      </c>
      <c r="J1449" s="58"/>
      <c r="K1449" s="58">
        <f>F1449-IFERROR(VLOOKUP(D1449,'Pre-transfer 2025 Ranking'!$D:$F,3,0),0)</f>
        <v>5</v>
      </c>
      <c r="L1449">
        <f>countif('Pre-transfer 2025 Points'!$E$11:$L$17,D1449)</f>
        <v>0</v>
      </c>
      <c r="M1449" s="59">
        <f>countif('Current 2025 Points'!$G$11:$N$17,D1449)</f>
        <v>0</v>
      </c>
    </row>
    <row r="1450">
      <c r="A1450" s="13">
        <v>1449.0</v>
      </c>
      <c r="B1450" s="13"/>
      <c r="C1450" s="14" t="s">
        <v>351</v>
      </c>
      <c r="D1450" s="14" t="s">
        <v>1753</v>
      </c>
      <c r="E1450" s="14" t="s">
        <v>4950</v>
      </c>
      <c r="F1450" s="15">
        <v>13.0</v>
      </c>
      <c r="I1450" t="str">
        <f t="array" ref="I1450">INDEX('Current 2025 Points'!$F$11:$F$77,MATCH(1,MMULT(--('Current 2025 Points'!$G$11:$N$17=D1450),TRANSPOSE(COLUMN('Current 2025 Points'!$G$11:$N$17)^0)),0))</f>
        <v>#N/A</v>
      </c>
      <c r="J1450" s="58"/>
      <c r="K1450" s="58">
        <f>F1450-IFERROR(VLOOKUP(D1450,'Pre-transfer 2025 Ranking'!$D:$F,3,0),0)</f>
        <v>6</v>
      </c>
      <c r="L1450">
        <f>countif('Pre-transfer 2025 Points'!$E$11:$L$17,D1450)</f>
        <v>0</v>
      </c>
      <c r="M1450" s="59">
        <f>countif('Current 2025 Points'!$G$11:$N$17,D1450)</f>
        <v>0</v>
      </c>
    </row>
    <row r="1451">
      <c r="A1451" s="13">
        <v>1450.0</v>
      </c>
      <c r="B1451" s="14">
        <v>817.0</v>
      </c>
      <c r="C1451" s="14" t="s">
        <v>4903</v>
      </c>
      <c r="D1451" s="14" t="s">
        <v>2505</v>
      </c>
      <c r="E1451" s="14" t="s">
        <v>4655</v>
      </c>
      <c r="F1451" s="15">
        <v>13.0</v>
      </c>
      <c r="I1451" t="str">
        <f t="array" ref="I1451">INDEX('Current 2025 Points'!$F$11:$F$77,MATCH(1,MMULT(--('Current 2025 Points'!$G$11:$N$17=D1451),TRANSPOSE(COLUMN('Current 2025 Points'!$G$11:$N$17)^0)),0))</f>
        <v>#N/A</v>
      </c>
      <c r="J1451" s="58"/>
      <c r="K1451" s="58">
        <f>F1451-IFERROR(VLOOKUP(D1451,'Pre-transfer 2025 Ranking'!$D:$F,3,0),0)</f>
        <v>0</v>
      </c>
      <c r="L1451">
        <f>countif('Pre-transfer 2025 Points'!$E$11:$L$17,D1451)</f>
        <v>0</v>
      </c>
      <c r="M1451" s="59">
        <f>countif('Current 2025 Points'!$G$11:$N$17,D1451)</f>
        <v>0</v>
      </c>
    </row>
    <row r="1452">
      <c r="A1452" s="13">
        <v>1451.0</v>
      </c>
      <c r="B1452" s="14"/>
      <c r="C1452" s="14" t="s">
        <v>351</v>
      </c>
      <c r="D1452" s="14" t="s">
        <v>2506</v>
      </c>
      <c r="E1452" s="14" t="s">
        <v>440</v>
      </c>
      <c r="F1452" s="15">
        <v>13.0</v>
      </c>
      <c r="I1452" t="str">
        <f t="array" ref="I1452">INDEX('Current 2025 Points'!$F$11:$F$77,MATCH(1,MMULT(--('Current 2025 Points'!$G$11:$N$17=D1452),TRANSPOSE(COLUMN('Current 2025 Points'!$G$11:$N$17)^0)),0))</f>
        <v>#N/A</v>
      </c>
      <c r="J1452" s="58"/>
      <c r="K1452" s="58">
        <f>F1452-IFERROR(VLOOKUP(D1452,'Pre-transfer 2025 Ranking'!$D:$F,3,0),0)</f>
        <v>3</v>
      </c>
      <c r="L1452">
        <f>countif('Pre-transfer 2025 Points'!$E$11:$L$17,D1452)</f>
        <v>0</v>
      </c>
      <c r="M1452" s="59">
        <f>countif('Current 2025 Points'!$G$11:$N$17,D1452)</f>
        <v>0</v>
      </c>
    </row>
    <row r="1453">
      <c r="A1453" s="13">
        <v>1452.0</v>
      </c>
      <c r="B1453" s="13"/>
      <c r="C1453" s="14" t="s">
        <v>351</v>
      </c>
      <c r="D1453" s="14" t="s">
        <v>2507</v>
      </c>
      <c r="E1453" s="14" t="s">
        <v>830</v>
      </c>
      <c r="F1453" s="15">
        <v>13.0</v>
      </c>
      <c r="I1453" t="str">
        <f t="array" ref="I1453">INDEX('Current 2025 Points'!$F$11:$F$77,MATCH(1,MMULT(--('Current 2025 Points'!$G$11:$N$17=D1453),TRANSPOSE(COLUMN('Current 2025 Points'!$G$11:$N$17)^0)),0))</f>
        <v>#N/A</v>
      </c>
      <c r="J1453" s="58"/>
      <c r="K1453" s="58">
        <f>F1453-IFERROR(VLOOKUP(D1453,'Pre-transfer 2025 Ranking'!$D:$F,3,0),0)</f>
        <v>6</v>
      </c>
      <c r="L1453">
        <f>countif('Pre-transfer 2025 Points'!$E$11:$L$17,D1453)</f>
        <v>0</v>
      </c>
      <c r="M1453" s="59">
        <f>countif('Current 2025 Points'!$G$11:$N$17,D1453)</f>
        <v>0</v>
      </c>
    </row>
    <row r="1454">
      <c r="A1454" s="13">
        <v>1453.0</v>
      </c>
      <c r="B1454" s="14">
        <v>585.0</v>
      </c>
      <c r="C1454" s="14" t="s">
        <v>4951</v>
      </c>
      <c r="D1454" s="14" t="s">
        <v>1223</v>
      </c>
      <c r="E1454" s="14" t="s">
        <v>4315</v>
      </c>
      <c r="F1454" s="15">
        <v>13.0</v>
      </c>
      <c r="I1454" t="str">
        <f t="array" ref="I1454">INDEX('Current 2025 Points'!$F$11:$F$77,MATCH(1,MMULT(--('Current 2025 Points'!$G$11:$N$17=D1454),TRANSPOSE(COLUMN('Current 2025 Points'!$G$11:$N$17)^0)),0))</f>
        <v>#N/A</v>
      </c>
      <c r="J1454" s="58"/>
      <c r="K1454" s="58">
        <f>F1454-IFERROR(VLOOKUP(D1454,'Pre-transfer 2025 Ranking'!$D:$F,3,0),0)</f>
        <v>8</v>
      </c>
      <c r="L1454">
        <f>countif('Pre-transfer 2025 Points'!$E$11:$L$17,D1454)</f>
        <v>0</v>
      </c>
      <c r="M1454" s="59">
        <f>countif('Current 2025 Points'!$G$11:$N$17,D1454)</f>
        <v>0</v>
      </c>
    </row>
    <row r="1455">
      <c r="A1455" s="13">
        <v>1454.0</v>
      </c>
      <c r="B1455" s="13">
        <v>998.0</v>
      </c>
      <c r="C1455" s="14" t="s">
        <v>4952</v>
      </c>
      <c r="D1455" s="14" t="s">
        <v>1609</v>
      </c>
      <c r="E1455" s="14" t="s">
        <v>4375</v>
      </c>
      <c r="F1455" s="15">
        <v>13.0</v>
      </c>
      <c r="I1455" t="str">
        <f t="array" ref="I1455">INDEX('Current 2025 Points'!$F$11:$F$77,MATCH(1,MMULT(--('Current 2025 Points'!$G$11:$N$17=D1455),TRANSPOSE(COLUMN('Current 2025 Points'!$G$11:$N$17)^0)),0))</f>
        <v>#N/A</v>
      </c>
      <c r="J1455" s="58"/>
      <c r="K1455" s="58">
        <f>F1455-IFERROR(VLOOKUP(D1455,'Pre-transfer 2025 Ranking'!$D:$F,3,0),0)</f>
        <v>8</v>
      </c>
      <c r="L1455">
        <f>countif('Pre-transfer 2025 Points'!$E$11:$L$17,D1455)</f>
        <v>0</v>
      </c>
      <c r="M1455" s="59">
        <f>countif('Current 2025 Points'!$G$11:$N$17,D1455)</f>
        <v>0</v>
      </c>
    </row>
    <row r="1456">
      <c r="A1456" s="13">
        <v>1455.0</v>
      </c>
      <c r="B1456" s="14">
        <v>1966.0</v>
      </c>
      <c r="C1456" s="14" t="s">
        <v>1589</v>
      </c>
      <c r="D1456" s="14" t="s">
        <v>2508</v>
      </c>
      <c r="E1456" s="14"/>
      <c r="F1456" s="15">
        <v>13.0</v>
      </c>
      <c r="I1456" t="str">
        <f t="array" ref="I1456">INDEX('Current 2025 Points'!$F$11:$F$77,MATCH(1,MMULT(--('Current 2025 Points'!$G$11:$N$17=D1456),TRANSPOSE(COLUMN('Current 2025 Points'!$G$11:$N$17)^0)),0))</f>
        <v>#N/A</v>
      </c>
      <c r="J1456" s="58"/>
      <c r="K1456" s="58">
        <f>F1456-IFERROR(VLOOKUP(D1456,'Pre-transfer 2025 Ranking'!$D:$F,3,0),0)</f>
        <v>4</v>
      </c>
      <c r="L1456">
        <f>countif('Pre-transfer 2025 Points'!$E$11:$L$17,D1456)</f>
        <v>0</v>
      </c>
      <c r="M1456" s="59">
        <f>countif('Current 2025 Points'!$G$11:$N$17,D1456)</f>
        <v>0</v>
      </c>
    </row>
    <row r="1457">
      <c r="A1457" s="13">
        <v>1456.0</v>
      </c>
      <c r="B1457" s="14"/>
      <c r="C1457" s="14" t="s">
        <v>351</v>
      </c>
      <c r="D1457" s="14" t="s">
        <v>2509</v>
      </c>
      <c r="E1457" s="14" t="s">
        <v>4953</v>
      </c>
      <c r="F1457" s="15">
        <v>13.0</v>
      </c>
      <c r="I1457" t="str">
        <f t="array" ref="I1457">INDEX('Current 2025 Points'!$F$11:$F$77,MATCH(1,MMULT(--('Current 2025 Points'!$G$11:$N$17=D1457),TRANSPOSE(COLUMN('Current 2025 Points'!$G$11:$N$17)^0)),0))</f>
        <v>#N/A</v>
      </c>
      <c r="J1457" s="58"/>
      <c r="K1457" s="58">
        <f>F1457-IFERROR(VLOOKUP(D1457,'Pre-transfer 2025 Ranking'!$D:$F,3,0),0)</f>
        <v>13</v>
      </c>
      <c r="L1457">
        <f>countif('Pre-transfer 2025 Points'!$E$11:$L$17,D1457)</f>
        <v>0</v>
      </c>
      <c r="M1457" s="59">
        <f>countif('Current 2025 Points'!$G$11:$N$17,D1457)</f>
        <v>0</v>
      </c>
    </row>
    <row r="1458">
      <c r="A1458" s="13">
        <v>1457.0</v>
      </c>
      <c r="B1458" s="14">
        <v>1064.0</v>
      </c>
      <c r="C1458" s="14" t="s">
        <v>1040</v>
      </c>
      <c r="D1458" s="14" t="s">
        <v>2510</v>
      </c>
      <c r="E1458" s="14" t="s">
        <v>1791</v>
      </c>
      <c r="F1458" s="15">
        <v>13.0</v>
      </c>
      <c r="I1458" t="str">
        <f t="array" ref="I1458">INDEX('Current 2025 Points'!$F$11:$F$77,MATCH(1,MMULT(--('Current 2025 Points'!$G$11:$N$17=D1458),TRANSPOSE(COLUMN('Current 2025 Points'!$G$11:$N$17)^0)),0))</f>
        <v>#N/A</v>
      </c>
      <c r="J1458" s="58"/>
      <c r="K1458" s="58">
        <f>F1458-IFERROR(VLOOKUP(D1458,'Pre-transfer 2025 Ranking'!$D:$F,3,0),0)</f>
        <v>13</v>
      </c>
      <c r="L1458">
        <f>countif('Pre-transfer 2025 Points'!$E$11:$L$17,D1458)</f>
        <v>0</v>
      </c>
      <c r="M1458" s="59">
        <f>countif('Current 2025 Points'!$G$11:$N$17,D1458)</f>
        <v>0</v>
      </c>
    </row>
    <row r="1459">
      <c r="A1459" s="13">
        <v>1458.0</v>
      </c>
      <c r="B1459" s="13">
        <v>958.0</v>
      </c>
      <c r="C1459" s="14" t="s">
        <v>4954</v>
      </c>
      <c r="D1459" s="14" t="s">
        <v>1803</v>
      </c>
      <c r="E1459" s="14" t="s">
        <v>1804</v>
      </c>
      <c r="F1459" s="15">
        <v>13.0</v>
      </c>
      <c r="I1459" t="str">
        <f t="array" ref="I1459">INDEX('Current 2025 Points'!$F$11:$F$77,MATCH(1,MMULT(--('Current 2025 Points'!$G$11:$N$17=D1459),TRANSPOSE(COLUMN('Current 2025 Points'!$G$11:$N$17)^0)),0))</f>
        <v>#N/A</v>
      </c>
      <c r="J1459" s="58"/>
      <c r="K1459" s="58">
        <f>F1459-IFERROR(VLOOKUP(D1459,'Pre-transfer 2025 Ranking'!$D:$F,3,0),0)</f>
        <v>13</v>
      </c>
      <c r="L1459">
        <f>countif('Pre-transfer 2025 Points'!$E$11:$L$17,D1459)</f>
        <v>0</v>
      </c>
      <c r="M1459" s="59">
        <f>countif('Current 2025 Points'!$G$11:$N$17,D1459)</f>
        <v>0</v>
      </c>
    </row>
    <row r="1460">
      <c r="A1460" s="13">
        <v>1459.0</v>
      </c>
      <c r="B1460" s="13"/>
      <c r="C1460" s="14" t="s">
        <v>351</v>
      </c>
      <c r="D1460" s="14" t="s">
        <v>2511</v>
      </c>
      <c r="E1460" s="14" t="s">
        <v>4433</v>
      </c>
      <c r="F1460" s="15">
        <v>13.0</v>
      </c>
      <c r="I1460" t="str">
        <f t="array" ref="I1460">INDEX('Current 2025 Points'!$F$11:$F$77,MATCH(1,MMULT(--('Current 2025 Points'!$G$11:$N$17=D1460),TRANSPOSE(COLUMN('Current 2025 Points'!$G$11:$N$17)^0)),0))</f>
        <v>#N/A</v>
      </c>
      <c r="J1460" s="58"/>
      <c r="K1460" s="58">
        <f>F1460-IFERROR(VLOOKUP(D1460,'Pre-transfer 2025 Ranking'!$D:$F,3,0),0)</f>
        <v>13</v>
      </c>
      <c r="L1460">
        <f>countif('Pre-transfer 2025 Points'!$E$11:$L$17,D1460)</f>
        <v>0</v>
      </c>
      <c r="M1460" s="59">
        <f>countif('Current 2025 Points'!$G$11:$N$17,D1460)</f>
        <v>0</v>
      </c>
    </row>
    <row r="1461">
      <c r="A1461" s="13">
        <v>1460.0</v>
      </c>
      <c r="B1461" s="14"/>
      <c r="C1461" s="14" t="s">
        <v>351</v>
      </c>
      <c r="D1461" s="14" t="s">
        <v>1462</v>
      </c>
      <c r="E1461" s="14" t="s">
        <v>376</v>
      </c>
      <c r="F1461" s="15">
        <v>13.0</v>
      </c>
      <c r="I1461" t="str">
        <f t="array" ref="I1461">INDEX('Current 2025 Points'!$F$11:$F$77,MATCH(1,MMULT(--('Current 2025 Points'!$G$11:$N$17=D1461),TRANSPOSE(COLUMN('Current 2025 Points'!$G$11:$N$17)^0)),0))</f>
        <v>#N/A</v>
      </c>
      <c r="J1461" s="58"/>
      <c r="K1461" s="58">
        <f>F1461-IFERROR(VLOOKUP(D1461,'Pre-transfer 2025 Ranking'!$D:$F,3,0),0)</f>
        <v>13</v>
      </c>
      <c r="L1461">
        <f>countif('Pre-transfer 2025 Points'!$E$11:$L$17,D1461)</f>
        <v>0</v>
      </c>
      <c r="M1461" s="59">
        <f>countif('Current 2025 Points'!$G$11:$N$17,D1461)</f>
        <v>0</v>
      </c>
    </row>
    <row r="1462">
      <c r="A1462" s="13">
        <v>1461.0</v>
      </c>
      <c r="B1462" s="14">
        <v>1418.0</v>
      </c>
      <c r="C1462" s="14" t="s">
        <v>4955</v>
      </c>
      <c r="D1462" s="14" t="s">
        <v>897</v>
      </c>
      <c r="E1462" s="14" t="s">
        <v>4658</v>
      </c>
      <c r="F1462" s="15">
        <v>12.0</v>
      </c>
      <c r="I1462" t="str">
        <f t="array" ref="I1462">INDEX('Current 2025 Points'!$F$11:$F$77,MATCH(1,MMULT(--('Current 2025 Points'!$G$11:$N$17=D1462),TRANSPOSE(COLUMN('Current 2025 Points'!$G$11:$N$17)^0)),0))</f>
        <v>#N/A</v>
      </c>
      <c r="J1462" s="58"/>
      <c r="K1462" s="58">
        <f>F1462-IFERROR(VLOOKUP(D1462,'Pre-transfer 2025 Ranking'!$D:$F,3,0),0)</f>
        <v>1</v>
      </c>
      <c r="L1462">
        <f>countif('Pre-transfer 2025 Points'!$E$11:$L$17,D1462)</f>
        <v>0</v>
      </c>
      <c r="M1462" s="59">
        <f>countif('Current 2025 Points'!$G$11:$N$17,D1462)</f>
        <v>0</v>
      </c>
    </row>
    <row r="1463">
      <c r="A1463" s="13">
        <v>1462.0</v>
      </c>
      <c r="B1463" s="14"/>
      <c r="C1463" s="14" t="s">
        <v>351</v>
      </c>
      <c r="D1463" s="14" t="s">
        <v>2512</v>
      </c>
      <c r="E1463" s="14"/>
      <c r="F1463" s="15">
        <v>12.0</v>
      </c>
      <c r="I1463" t="str">
        <f t="array" ref="I1463">INDEX('Current 2025 Points'!$F$11:$F$77,MATCH(1,MMULT(--('Current 2025 Points'!$G$11:$N$17=D1463),TRANSPOSE(COLUMN('Current 2025 Points'!$G$11:$N$17)^0)),0))</f>
        <v>#N/A</v>
      </c>
      <c r="J1463" s="58"/>
      <c r="K1463" s="58">
        <f>F1463-IFERROR(VLOOKUP(D1463,'Pre-transfer 2025 Ranking'!$D:$F,3,0),0)</f>
        <v>0</v>
      </c>
      <c r="L1463">
        <f>countif('Pre-transfer 2025 Points'!$E$11:$L$17,D1463)</f>
        <v>0</v>
      </c>
      <c r="M1463" s="59">
        <f>countif('Current 2025 Points'!$G$11:$N$17,D1463)</f>
        <v>0</v>
      </c>
    </row>
    <row r="1464">
      <c r="A1464" s="13">
        <v>1463.0</v>
      </c>
      <c r="B1464" s="14"/>
      <c r="C1464" s="14" t="s">
        <v>351</v>
      </c>
      <c r="D1464" s="14" t="s">
        <v>2513</v>
      </c>
      <c r="E1464" s="14" t="s">
        <v>4956</v>
      </c>
      <c r="F1464" s="15">
        <v>12.0</v>
      </c>
      <c r="I1464" t="str">
        <f t="array" ref="I1464">INDEX('Current 2025 Points'!$F$11:$F$77,MATCH(1,MMULT(--('Current 2025 Points'!$G$11:$N$17=D1464),TRANSPOSE(COLUMN('Current 2025 Points'!$G$11:$N$17)^0)),0))</f>
        <v>#N/A</v>
      </c>
      <c r="J1464" s="58"/>
      <c r="K1464" s="58">
        <f>F1464-IFERROR(VLOOKUP(D1464,'Pre-transfer 2025 Ranking'!$D:$F,3,0),0)</f>
        <v>10</v>
      </c>
      <c r="L1464">
        <f>countif('Pre-transfer 2025 Points'!$E$11:$L$17,D1464)</f>
        <v>0</v>
      </c>
      <c r="M1464" s="59">
        <f>countif('Current 2025 Points'!$G$11:$N$17,D1464)</f>
        <v>0</v>
      </c>
    </row>
    <row r="1465">
      <c r="A1465" s="13">
        <v>1464.0</v>
      </c>
      <c r="B1465" s="13"/>
      <c r="C1465" s="14" t="s">
        <v>351</v>
      </c>
      <c r="D1465" s="14" t="s">
        <v>569</v>
      </c>
      <c r="E1465" s="14" t="s">
        <v>757</v>
      </c>
      <c r="F1465" s="15">
        <v>12.0</v>
      </c>
      <c r="I1465" t="str">
        <f t="array" ref="I1465">INDEX('Current 2025 Points'!$F$11:$F$77,MATCH(1,MMULT(--('Current 2025 Points'!$G$11:$N$17=D1465),TRANSPOSE(COLUMN('Current 2025 Points'!$G$11:$N$17)^0)),0))</f>
        <v>#N/A</v>
      </c>
      <c r="J1465" s="58"/>
      <c r="K1465" s="58">
        <f>F1465-IFERROR(VLOOKUP(D1465,'Pre-transfer 2025 Ranking'!$D:$F,3,0),0)</f>
        <v>7</v>
      </c>
      <c r="L1465">
        <f>countif('Pre-transfer 2025 Points'!$E$11:$L$17,D1465)</f>
        <v>0</v>
      </c>
      <c r="M1465" s="59">
        <f>countif('Current 2025 Points'!$G$11:$N$17,D1465)</f>
        <v>0</v>
      </c>
    </row>
    <row r="1466">
      <c r="A1466" s="13">
        <v>1465.0</v>
      </c>
      <c r="B1466" s="13">
        <v>1199.0</v>
      </c>
      <c r="C1466" s="14" t="s">
        <v>1068</v>
      </c>
      <c r="D1466" s="14" t="s">
        <v>2514</v>
      </c>
      <c r="E1466" s="14" t="s">
        <v>520</v>
      </c>
      <c r="F1466" s="15">
        <v>12.0</v>
      </c>
      <c r="I1466" t="str">
        <f t="array" ref="I1466">INDEX('Current 2025 Points'!$F$11:$F$77,MATCH(1,MMULT(--('Current 2025 Points'!$G$11:$N$17=D1466),TRANSPOSE(COLUMN('Current 2025 Points'!$G$11:$N$17)^0)),0))</f>
        <v>#N/A</v>
      </c>
      <c r="J1466" s="58"/>
      <c r="K1466" s="58">
        <f>F1466-IFERROR(VLOOKUP(D1466,'Pre-transfer 2025 Ranking'!$D:$F,3,0),0)</f>
        <v>0</v>
      </c>
      <c r="L1466">
        <f>countif('Pre-transfer 2025 Points'!$E$11:$L$17,D1466)</f>
        <v>0</v>
      </c>
      <c r="M1466" s="59">
        <f>countif('Current 2025 Points'!$G$11:$N$17,D1466)</f>
        <v>0</v>
      </c>
    </row>
    <row r="1467">
      <c r="A1467" s="13">
        <v>1466.0</v>
      </c>
      <c r="B1467" s="14"/>
      <c r="C1467" s="14" t="s">
        <v>351</v>
      </c>
      <c r="D1467" s="14" t="s">
        <v>2515</v>
      </c>
      <c r="E1467" s="14"/>
      <c r="F1467" s="15">
        <v>12.0</v>
      </c>
      <c r="I1467" t="str">
        <f t="array" ref="I1467">INDEX('Current 2025 Points'!$F$11:$F$77,MATCH(1,MMULT(--('Current 2025 Points'!$G$11:$N$17=D1467),TRANSPOSE(COLUMN('Current 2025 Points'!$G$11:$N$17)^0)),0))</f>
        <v>#N/A</v>
      </c>
      <c r="J1467" s="58"/>
      <c r="K1467" s="58">
        <f>F1467-IFERROR(VLOOKUP(D1467,'Pre-transfer 2025 Ranking'!$D:$F,3,0),0)</f>
        <v>0</v>
      </c>
      <c r="L1467">
        <f>countif('Pre-transfer 2025 Points'!$E$11:$L$17,D1467)</f>
        <v>0</v>
      </c>
      <c r="M1467" s="59">
        <f>countif('Current 2025 Points'!$G$11:$N$17,D1467)</f>
        <v>0</v>
      </c>
    </row>
    <row r="1468">
      <c r="A1468" s="13">
        <v>1467.0</v>
      </c>
      <c r="B1468" s="14">
        <v>1283.0</v>
      </c>
      <c r="C1468" s="14" t="s">
        <v>860</v>
      </c>
      <c r="D1468" s="14" t="s">
        <v>2516</v>
      </c>
      <c r="E1468" s="14"/>
      <c r="F1468" s="15">
        <v>12.0</v>
      </c>
      <c r="I1468" t="str">
        <f t="array" ref="I1468">INDEX('Current 2025 Points'!$F$11:$F$77,MATCH(1,MMULT(--('Current 2025 Points'!$G$11:$N$17=D1468),TRANSPOSE(COLUMN('Current 2025 Points'!$G$11:$N$17)^0)),0))</f>
        <v>#N/A</v>
      </c>
      <c r="J1468" s="58"/>
      <c r="K1468" s="58">
        <f>F1468-IFERROR(VLOOKUP(D1468,'Pre-transfer 2025 Ranking'!$D:$F,3,0),0)</f>
        <v>0</v>
      </c>
      <c r="L1468">
        <f>countif('Pre-transfer 2025 Points'!$E$11:$L$17,D1468)</f>
        <v>0</v>
      </c>
      <c r="M1468" s="59">
        <f>countif('Current 2025 Points'!$G$11:$N$17,D1468)</f>
        <v>0</v>
      </c>
    </row>
    <row r="1469">
      <c r="A1469" s="13">
        <v>1468.0</v>
      </c>
      <c r="B1469" s="14"/>
      <c r="C1469" s="14" t="s">
        <v>351</v>
      </c>
      <c r="D1469" s="14" t="s">
        <v>1763</v>
      </c>
      <c r="E1469" s="14" t="s">
        <v>4867</v>
      </c>
      <c r="F1469" s="15">
        <v>12.0</v>
      </c>
      <c r="I1469" t="str">
        <f t="array" ref="I1469">INDEX('Current 2025 Points'!$F$11:$F$77,MATCH(1,MMULT(--('Current 2025 Points'!$G$11:$N$17=D1469),TRANSPOSE(COLUMN('Current 2025 Points'!$G$11:$N$17)^0)),0))</f>
        <v>#N/A</v>
      </c>
      <c r="J1469" s="58"/>
      <c r="K1469" s="58">
        <f>F1469-IFERROR(VLOOKUP(D1469,'Pre-transfer 2025 Ranking'!$D:$F,3,0),0)</f>
        <v>0</v>
      </c>
      <c r="L1469">
        <f>countif('Pre-transfer 2025 Points'!$E$11:$L$17,D1469)</f>
        <v>0</v>
      </c>
      <c r="M1469" s="59">
        <f>countif('Current 2025 Points'!$G$11:$N$17,D1469)</f>
        <v>0</v>
      </c>
    </row>
    <row r="1470">
      <c r="A1470" s="13">
        <v>1469.0</v>
      </c>
      <c r="B1470" s="14">
        <v>441.0</v>
      </c>
      <c r="C1470" s="14" t="s">
        <v>4957</v>
      </c>
      <c r="D1470" s="14" t="s">
        <v>1481</v>
      </c>
      <c r="E1470" s="14" t="s">
        <v>128</v>
      </c>
      <c r="F1470" s="15">
        <v>12.0</v>
      </c>
      <c r="I1470" t="str">
        <f t="array" ref="I1470">INDEX('Current 2025 Points'!$F$11:$F$77,MATCH(1,MMULT(--('Current 2025 Points'!$G$11:$N$17=D1470),TRANSPOSE(COLUMN('Current 2025 Points'!$G$11:$N$17)^0)),0))</f>
        <v>#N/A</v>
      </c>
      <c r="J1470" s="58"/>
      <c r="K1470" s="58">
        <f>F1470-IFERROR(VLOOKUP(D1470,'Pre-transfer 2025 Ranking'!$D:$F,3,0),0)</f>
        <v>0</v>
      </c>
      <c r="L1470">
        <f>countif('Pre-transfer 2025 Points'!$E$11:$L$17,D1470)</f>
        <v>0</v>
      </c>
      <c r="M1470" s="59">
        <f>countif('Current 2025 Points'!$G$11:$N$17,D1470)</f>
        <v>0</v>
      </c>
    </row>
    <row r="1471">
      <c r="A1471" s="13">
        <v>1470.0</v>
      </c>
      <c r="B1471" s="14">
        <v>1987.0</v>
      </c>
      <c r="C1471" s="14" t="s">
        <v>4958</v>
      </c>
      <c r="D1471" s="14" t="s">
        <v>2517</v>
      </c>
      <c r="E1471" s="14" t="s">
        <v>704</v>
      </c>
      <c r="F1471" s="15">
        <v>12.0</v>
      </c>
      <c r="I1471" t="str">
        <f t="array" ref="I1471">INDEX('Current 2025 Points'!$F$11:$F$77,MATCH(1,MMULT(--('Current 2025 Points'!$G$11:$N$17=D1471),TRANSPOSE(COLUMN('Current 2025 Points'!$G$11:$N$17)^0)),0))</f>
        <v>#N/A</v>
      </c>
      <c r="J1471" s="58"/>
      <c r="K1471" s="58">
        <f>F1471-IFERROR(VLOOKUP(D1471,'Pre-transfer 2025 Ranking'!$D:$F,3,0),0)</f>
        <v>0</v>
      </c>
      <c r="L1471">
        <f>countif('Pre-transfer 2025 Points'!$E$11:$L$17,D1471)</f>
        <v>0</v>
      </c>
      <c r="M1471" s="59">
        <f>countif('Current 2025 Points'!$G$11:$N$17,D1471)</f>
        <v>0</v>
      </c>
    </row>
    <row r="1472">
      <c r="A1472" s="13">
        <v>1471.0</v>
      </c>
      <c r="B1472" s="13">
        <v>1189.0</v>
      </c>
      <c r="C1472" s="14" t="s">
        <v>1291</v>
      </c>
      <c r="D1472" s="14" t="s">
        <v>957</v>
      </c>
      <c r="E1472" s="14" t="s">
        <v>440</v>
      </c>
      <c r="F1472" s="15">
        <v>12.0</v>
      </c>
      <c r="I1472" t="str">
        <f t="array" ref="I1472">INDEX('Current 2025 Points'!$F$11:$F$77,MATCH(1,MMULT(--('Current 2025 Points'!$G$11:$N$17=D1472),TRANSPOSE(COLUMN('Current 2025 Points'!$G$11:$N$17)^0)),0))</f>
        <v>#N/A</v>
      </c>
      <c r="J1472" s="58"/>
      <c r="K1472" s="58">
        <f>F1472-IFERROR(VLOOKUP(D1472,'Pre-transfer 2025 Ranking'!$D:$F,3,0),0)</f>
        <v>5</v>
      </c>
      <c r="L1472">
        <f>countif('Pre-transfer 2025 Points'!$E$11:$L$17,D1472)</f>
        <v>0</v>
      </c>
      <c r="M1472" s="59">
        <f>countif('Current 2025 Points'!$G$11:$N$17,D1472)</f>
        <v>0</v>
      </c>
    </row>
    <row r="1473">
      <c r="A1473" s="13">
        <v>1472.0</v>
      </c>
      <c r="B1473" s="13"/>
      <c r="C1473" s="14" t="s">
        <v>351</v>
      </c>
      <c r="D1473" s="14" t="s">
        <v>1732</v>
      </c>
      <c r="E1473" s="14" t="s">
        <v>332</v>
      </c>
      <c r="F1473" s="15">
        <v>12.0</v>
      </c>
      <c r="I1473" t="str">
        <f t="array" ref="I1473">INDEX('Current 2025 Points'!$F$11:$F$77,MATCH(1,MMULT(--('Current 2025 Points'!$G$11:$N$17=D1473),TRANSPOSE(COLUMN('Current 2025 Points'!$G$11:$N$17)^0)),0))</f>
        <v>#N/A</v>
      </c>
      <c r="J1473" s="58"/>
      <c r="K1473" s="58">
        <f>F1473-IFERROR(VLOOKUP(D1473,'Pre-transfer 2025 Ranking'!$D:$F,3,0),0)</f>
        <v>0</v>
      </c>
      <c r="L1473">
        <f>countif('Pre-transfer 2025 Points'!$E$11:$L$17,D1473)</f>
        <v>0</v>
      </c>
      <c r="M1473" s="59">
        <f>countif('Current 2025 Points'!$G$11:$N$17,D1473)</f>
        <v>0</v>
      </c>
    </row>
    <row r="1474">
      <c r="A1474" s="13">
        <v>1473.0</v>
      </c>
      <c r="B1474" s="13">
        <v>899.0</v>
      </c>
      <c r="C1474" s="14" t="s">
        <v>4726</v>
      </c>
      <c r="D1474" s="14" t="s">
        <v>2518</v>
      </c>
      <c r="E1474" s="14"/>
      <c r="F1474" s="15">
        <v>12.0</v>
      </c>
      <c r="I1474" t="str">
        <f t="array" ref="I1474">INDEX('Current 2025 Points'!$F$11:$F$77,MATCH(1,MMULT(--('Current 2025 Points'!$G$11:$N$17=D1474),TRANSPOSE(COLUMN('Current 2025 Points'!$G$11:$N$17)^0)),0))</f>
        <v>#N/A</v>
      </c>
      <c r="J1474" s="58"/>
      <c r="K1474" s="58">
        <f>F1474-IFERROR(VLOOKUP(D1474,'Pre-transfer 2025 Ranking'!$D:$F,3,0),0)</f>
        <v>0</v>
      </c>
      <c r="L1474">
        <f>countif('Pre-transfer 2025 Points'!$E$11:$L$17,D1474)</f>
        <v>0</v>
      </c>
      <c r="M1474" s="59">
        <f>countif('Current 2025 Points'!$G$11:$N$17,D1474)</f>
        <v>0</v>
      </c>
    </row>
    <row r="1475">
      <c r="A1475" s="13">
        <v>1474.0</v>
      </c>
      <c r="B1475" s="14">
        <v>1741.0</v>
      </c>
      <c r="C1475" s="14" t="s">
        <v>4368</v>
      </c>
      <c r="D1475" s="14" t="s">
        <v>2519</v>
      </c>
      <c r="E1475" s="14" t="s">
        <v>1642</v>
      </c>
      <c r="F1475" s="15">
        <v>12.0</v>
      </c>
      <c r="I1475" t="str">
        <f t="array" ref="I1475">INDEX('Current 2025 Points'!$F$11:$F$77,MATCH(1,MMULT(--('Current 2025 Points'!$G$11:$N$17=D1475),TRANSPOSE(COLUMN('Current 2025 Points'!$G$11:$N$17)^0)),0))</f>
        <v>#N/A</v>
      </c>
      <c r="J1475" s="58"/>
      <c r="K1475" s="58">
        <f>F1475-IFERROR(VLOOKUP(D1475,'Pre-transfer 2025 Ranking'!$D:$F,3,0),0)</f>
        <v>0</v>
      </c>
      <c r="L1475">
        <f>countif('Pre-transfer 2025 Points'!$E$11:$L$17,D1475)</f>
        <v>0</v>
      </c>
      <c r="M1475" s="59">
        <f>countif('Current 2025 Points'!$G$11:$N$17,D1475)</f>
        <v>0</v>
      </c>
    </row>
    <row r="1476">
      <c r="A1476" s="13">
        <v>1475.0</v>
      </c>
      <c r="B1476" s="14"/>
      <c r="C1476" s="14" t="s">
        <v>351</v>
      </c>
      <c r="D1476" s="14" t="s">
        <v>2520</v>
      </c>
      <c r="E1476" s="14" t="s">
        <v>4959</v>
      </c>
      <c r="F1476" s="15">
        <v>12.0</v>
      </c>
      <c r="I1476" t="str">
        <f t="array" ref="I1476">INDEX('Current 2025 Points'!$F$11:$F$77,MATCH(1,MMULT(--('Current 2025 Points'!$G$11:$N$17=D1476),TRANSPOSE(COLUMN('Current 2025 Points'!$G$11:$N$17)^0)),0))</f>
        <v>#N/A</v>
      </c>
      <c r="J1476" s="58"/>
      <c r="K1476" s="58">
        <f>F1476-IFERROR(VLOOKUP(D1476,'Pre-transfer 2025 Ranking'!$D:$F,3,0),0)</f>
        <v>0</v>
      </c>
      <c r="L1476">
        <f>countif('Pre-transfer 2025 Points'!$E$11:$L$17,D1476)</f>
        <v>0</v>
      </c>
      <c r="M1476" s="59">
        <f>countif('Current 2025 Points'!$G$11:$N$17,D1476)</f>
        <v>0</v>
      </c>
    </row>
    <row r="1477">
      <c r="A1477" s="13">
        <v>1476.0</v>
      </c>
      <c r="B1477" s="14"/>
      <c r="C1477" s="14" t="s">
        <v>351</v>
      </c>
      <c r="D1477" s="14" t="s">
        <v>2521</v>
      </c>
      <c r="E1477" s="14" t="s">
        <v>4541</v>
      </c>
      <c r="F1477" s="15">
        <v>12.0</v>
      </c>
      <c r="I1477" t="str">
        <f t="array" ref="I1477">INDEX('Current 2025 Points'!$F$11:$F$77,MATCH(1,MMULT(--('Current 2025 Points'!$G$11:$N$17=D1477),TRANSPOSE(COLUMN('Current 2025 Points'!$G$11:$N$17)^0)),0))</f>
        <v>#N/A</v>
      </c>
      <c r="J1477" s="58"/>
      <c r="K1477" s="58">
        <f>F1477-IFERROR(VLOOKUP(D1477,'Pre-transfer 2025 Ranking'!$D:$F,3,0),0)</f>
        <v>0</v>
      </c>
      <c r="L1477">
        <f>countif('Pre-transfer 2025 Points'!$E$11:$L$17,D1477)</f>
        <v>0</v>
      </c>
      <c r="M1477" s="59">
        <f>countif('Current 2025 Points'!$G$11:$N$17,D1477)</f>
        <v>0</v>
      </c>
    </row>
    <row r="1478">
      <c r="A1478" s="13">
        <v>1477.0</v>
      </c>
      <c r="B1478" s="13"/>
      <c r="C1478" s="14" t="s">
        <v>351</v>
      </c>
      <c r="D1478" s="14" t="s">
        <v>1358</v>
      </c>
      <c r="E1478" s="14" t="s">
        <v>1054</v>
      </c>
      <c r="F1478" s="15">
        <v>12.0</v>
      </c>
      <c r="I1478" t="str">
        <f t="array" ref="I1478">INDEX('Current 2025 Points'!$F$11:$F$77,MATCH(1,MMULT(--('Current 2025 Points'!$G$11:$N$17=D1478),TRANSPOSE(COLUMN('Current 2025 Points'!$G$11:$N$17)^0)),0))</f>
        <v>#N/A</v>
      </c>
      <c r="J1478" s="58"/>
      <c r="K1478" s="58">
        <f>F1478-IFERROR(VLOOKUP(D1478,'Pre-transfer 2025 Ranking'!$D:$F,3,0),0)</f>
        <v>2</v>
      </c>
      <c r="L1478">
        <f>countif('Pre-transfer 2025 Points'!$E$11:$L$17,D1478)</f>
        <v>0</v>
      </c>
      <c r="M1478" s="59">
        <f>countif('Current 2025 Points'!$G$11:$N$17,D1478)</f>
        <v>0</v>
      </c>
    </row>
    <row r="1479">
      <c r="A1479" s="13">
        <v>1478.0</v>
      </c>
      <c r="B1479" s="14"/>
      <c r="C1479" s="14" t="s">
        <v>351</v>
      </c>
      <c r="D1479" s="14" t="s">
        <v>2522</v>
      </c>
      <c r="E1479" s="14" t="s">
        <v>4960</v>
      </c>
      <c r="F1479" s="15">
        <v>12.0</v>
      </c>
      <c r="I1479" t="str">
        <f t="array" ref="I1479">INDEX('Current 2025 Points'!$F$11:$F$77,MATCH(1,MMULT(--('Current 2025 Points'!$G$11:$N$17=D1479),TRANSPOSE(COLUMN('Current 2025 Points'!$G$11:$N$17)^0)),0))</f>
        <v>#N/A</v>
      </c>
      <c r="J1479" s="58"/>
      <c r="K1479" s="58">
        <f>F1479-IFERROR(VLOOKUP(D1479,'Pre-transfer 2025 Ranking'!$D:$F,3,0),0)</f>
        <v>0</v>
      </c>
      <c r="L1479">
        <f>countif('Pre-transfer 2025 Points'!$E$11:$L$17,D1479)</f>
        <v>0</v>
      </c>
      <c r="M1479" s="59">
        <f>countif('Current 2025 Points'!$G$11:$N$17,D1479)</f>
        <v>0</v>
      </c>
    </row>
    <row r="1480">
      <c r="A1480" s="13">
        <v>1479.0</v>
      </c>
      <c r="B1480" s="14">
        <v>2348.0</v>
      </c>
      <c r="C1480" s="14" t="s">
        <v>4961</v>
      </c>
      <c r="D1480" s="14" t="s">
        <v>2523</v>
      </c>
      <c r="E1480" s="14" t="s">
        <v>4541</v>
      </c>
      <c r="F1480" s="15">
        <v>12.0</v>
      </c>
      <c r="I1480" t="str">
        <f t="array" ref="I1480">INDEX('Current 2025 Points'!$F$11:$F$77,MATCH(1,MMULT(--('Current 2025 Points'!$G$11:$N$17=D1480),TRANSPOSE(COLUMN('Current 2025 Points'!$G$11:$N$17)^0)),0))</f>
        <v>#N/A</v>
      </c>
      <c r="J1480" s="58"/>
      <c r="K1480" s="58">
        <f>F1480-IFERROR(VLOOKUP(D1480,'Pre-transfer 2025 Ranking'!$D:$F,3,0),0)</f>
        <v>0</v>
      </c>
      <c r="L1480">
        <f>countif('Pre-transfer 2025 Points'!$E$11:$L$17,D1480)</f>
        <v>0</v>
      </c>
      <c r="M1480" s="59">
        <f>countif('Current 2025 Points'!$G$11:$N$17,D1480)</f>
        <v>0</v>
      </c>
    </row>
    <row r="1481">
      <c r="A1481" s="13">
        <v>1480.0</v>
      </c>
      <c r="B1481" s="13"/>
      <c r="C1481" s="14" t="s">
        <v>351</v>
      </c>
      <c r="D1481" s="14" t="s">
        <v>2524</v>
      </c>
      <c r="E1481" s="14"/>
      <c r="F1481" s="15">
        <v>12.0</v>
      </c>
      <c r="I1481" t="str">
        <f t="array" ref="I1481">INDEX('Current 2025 Points'!$F$11:$F$77,MATCH(1,MMULT(--('Current 2025 Points'!$G$11:$N$17=D1481),TRANSPOSE(COLUMN('Current 2025 Points'!$G$11:$N$17)^0)),0))</f>
        <v>#N/A</v>
      </c>
      <c r="J1481" s="58"/>
      <c r="K1481" s="58">
        <f>F1481-IFERROR(VLOOKUP(D1481,'Pre-transfer 2025 Ranking'!$D:$F,3,0),0)</f>
        <v>0</v>
      </c>
      <c r="L1481">
        <f>countif('Pre-transfer 2025 Points'!$E$11:$L$17,D1481)</f>
        <v>0</v>
      </c>
      <c r="M1481" s="59">
        <f>countif('Current 2025 Points'!$G$11:$N$17,D1481)</f>
        <v>0</v>
      </c>
    </row>
    <row r="1482">
      <c r="A1482" s="13">
        <v>1481.0</v>
      </c>
      <c r="B1482" s="14"/>
      <c r="C1482" s="14" t="s">
        <v>351</v>
      </c>
      <c r="D1482" s="14" t="s">
        <v>2525</v>
      </c>
      <c r="E1482" s="14" t="s">
        <v>4962</v>
      </c>
      <c r="F1482" s="15">
        <v>12.0</v>
      </c>
      <c r="I1482" t="str">
        <f t="array" ref="I1482">INDEX('Current 2025 Points'!$F$11:$F$77,MATCH(1,MMULT(--('Current 2025 Points'!$G$11:$N$17=D1482),TRANSPOSE(COLUMN('Current 2025 Points'!$G$11:$N$17)^0)),0))</f>
        <v>#N/A</v>
      </c>
      <c r="J1482" s="58"/>
      <c r="K1482" s="58">
        <f>F1482-IFERROR(VLOOKUP(D1482,'Pre-transfer 2025 Ranking'!$D:$F,3,0),0)</f>
        <v>7</v>
      </c>
      <c r="L1482">
        <f>countif('Pre-transfer 2025 Points'!$E$11:$L$17,D1482)</f>
        <v>0</v>
      </c>
      <c r="M1482" s="59">
        <f>countif('Current 2025 Points'!$G$11:$N$17,D1482)</f>
        <v>0</v>
      </c>
    </row>
    <row r="1483">
      <c r="A1483" s="13">
        <v>1482.0</v>
      </c>
      <c r="B1483" s="14">
        <v>843.0</v>
      </c>
      <c r="C1483" s="14" t="s">
        <v>4963</v>
      </c>
      <c r="D1483" s="14" t="s">
        <v>2526</v>
      </c>
      <c r="E1483" s="14" t="s">
        <v>757</v>
      </c>
      <c r="F1483" s="15">
        <v>12.0</v>
      </c>
      <c r="I1483" t="str">
        <f t="array" ref="I1483">INDEX('Current 2025 Points'!$F$11:$F$77,MATCH(1,MMULT(--('Current 2025 Points'!$G$11:$N$17=D1483),TRANSPOSE(COLUMN('Current 2025 Points'!$G$11:$N$17)^0)),0))</f>
        <v>#N/A</v>
      </c>
      <c r="J1483" s="58"/>
      <c r="K1483" s="58">
        <f>F1483-IFERROR(VLOOKUP(D1483,'Pre-transfer 2025 Ranking'!$D:$F,3,0),0)</f>
        <v>0</v>
      </c>
      <c r="L1483">
        <f>countif('Pre-transfer 2025 Points'!$E$11:$L$17,D1483)</f>
        <v>0</v>
      </c>
      <c r="M1483" s="59">
        <f>countif('Current 2025 Points'!$G$11:$N$17,D1483)</f>
        <v>0</v>
      </c>
    </row>
    <row r="1484">
      <c r="A1484" s="13">
        <v>1483.0</v>
      </c>
      <c r="B1484" s="13">
        <v>1725.0</v>
      </c>
      <c r="C1484" s="14" t="s">
        <v>4355</v>
      </c>
      <c r="D1484" s="14" t="s">
        <v>2527</v>
      </c>
      <c r="E1484" s="14" t="s">
        <v>4338</v>
      </c>
      <c r="F1484" s="15">
        <v>12.0</v>
      </c>
      <c r="I1484" t="str">
        <f t="array" ref="I1484">INDEX('Current 2025 Points'!$F$11:$F$77,MATCH(1,MMULT(--('Current 2025 Points'!$G$11:$N$17=D1484),TRANSPOSE(COLUMN('Current 2025 Points'!$G$11:$N$17)^0)),0))</f>
        <v>#N/A</v>
      </c>
      <c r="J1484" s="58"/>
      <c r="K1484" s="58">
        <f>F1484-IFERROR(VLOOKUP(D1484,'Pre-transfer 2025 Ranking'!$D:$F,3,0),0)</f>
        <v>2</v>
      </c>
      <c r="L1484">
        <f>countif('Pre-transfer 2025 Points'!$E$11:$L$17,D1484)</f>
        <v>0</v>
      </c>
      <c r="M1484" s="59">
        <f>countif('Current 2025 Points'!$G$11:$N$17,D1484)</f>
        <v>0</v>
      </c>
    </row>
    <row r="1485">
      <c r="A1485" s="13">
        <v>1484.0</v>
      </c>
      <c r="B1485" s="13">
        <v>1598.0</v>
      </c>
      <c r="C1485" s="14" t="s">
        <v>416</v>
      </c>
      <c r="D1485" s="14" t="s">
        <v>2528</v>
      </c>
      <c r="E1485" s="14"/>
      <c r="F1485" s="15">
        <v>12.0</v>
      </c>
      <c r="I1485" t="str">
        <f t="array" ref="I1485">INDEX('Current 2025 Points'!$F$11:$F$77,MATCH(1,MMULT(--('Current 2025 Points'!$G$11:$N$17=D1485),TRANSPOSE(COLUMN('Current 2025 Points'!$G$11:$N$17)^0)),0))</f>
        <v>#N/A</v>
      </c>
      <c r="J1485" s="58"/>
      <c r="K1485" s="58">
        <f>F1485-IFERROR(VLOOKUP(D1485,'Pre-transfer 2025 Ranking'!$D:$F,3,0),0)</f>
        <v>0</v>
      </c>
      <c r="L1485">
        <f>countif('Pre-transfer 2025 Points'!$E$11:$L$17,D1485)</f>
        <v>0</v>
      </c>
      <c r="M1485" s="59">
        <f>countif('Current 2025 Points'!$G$11:$N$17,D1485)</f>
        <v>0</v>
      </c>
    </row>
    <row r="1486">
      <c r="A1486" s="13">
        <v>1485.0</v>
      </c>
      <c r="B1486" s="13">
        <v>2124.0</v>
      </c>
      <c r="C1486" s="14" t="s">
        <v>718</v>
      </c>
      <c r="D1486" s="14" t="s">
        <v>933</v>
      </c>
      <c r="E1486" s="14" t="s">
        <v>825</v>
      </c>
      <c r="F1486" s="15">
        <v>12.0</v>
      </c>
      <c r="I1486" t="str">
        <f t="array" ref="I1486">INDEX('Current 2025 Points'!$F$11:$F$77,MATCH(1,MMULT(--('Current 2025 Points'!$G$11:$N$17=D1486),TRANSPOSE(COLUMN('Current 2025 Points'!$G$11:$N$17)^0)),0))</f>
        <v>#N/A</v>
      </c>
      <c r="J1486" s="58"/>
      <c r="K1486" s="58">
        <f>F1486-IFERROR(VLOOKUP(D1486,'Pre-transfer 2025 Ranking'!$D:$F,3,0),0)</f>
        <v>0</v>
      </c>
      <c r="L1486">
        <f>countif('Pre-transfer 2025 Points'!$E$11:$L$17,D1486)</f>
        <v>0</v>
      </c>
      <c r="M1486" s="59">
        <f>countif('Current 2025 Points'!$G$11:$N$17,D1486)</f>
        <v>0</v>
      </c>
    </row>
    <row r="1487">
      <c r="A1487" s="13">
        <v>1486.0</v>
      </c>
      <c r="B1487" s="14">
        <v>1949.0</v>
      </c>
      <c r="C1487" s="14" t="s">
        <v>1016</v>
      </c>
      <c r="D1487" s="14" t="s">
        <v>2529</v>
      </c>
      <c r="E1487" s="14" t="s">
        <v>4964</v>
      </c>
      <c r="F1487" s="15">
        <v>12.0</v>
      </c>
      <c r="I1487" t="str">
        <f t="array" ref="I1487">INDEX('Current 2025 Points'!$F$11:$F$77,MATCH(1,MMULT(--('Current 2025 Points'!$G$11:$N$17=D1487),TRANSPOSE(COLUMN('Current 2025 Points'!$G$11:$N$17)^0)),0))</f>
        <v>#N/A</v>
      </c>
      <c r="J1487" s="58"/>
      <c r="K1487" s="58">
        <f>F1487-IFERROR(VLOOKUP(D1487,'Pre-transfer 2025 Ranking'!$D:$F,3,0),0)</f>
        <v>5</v>
      </c>
      <c r="L1487">
        <f>countif('Pre-transfer 2025 Points'!$E$11:$L$17,D1487)</f>
        <v>0</v>
      </c>
      <c r="M1487" s="59">
        <f>countif('Current 2025 Points'!$G$11:$N$17,D1487)</f>
        <v>0</v>
      </c>
    </row>
    <row r="1488">
      <c r="A1488" s="13">
        <v>1487.0</v>
      </c>
      <c r="B1488" s="13"/>
      <c r="C1488" s="14" t="s">
        <v>351</v>
      </c>
      <c r="D1488" s="14" t="s">
        <v>2530</v>
      </c>
      <c r="E1488" s="14" t="s">
        <v>4964</v>
      </c>
      <c r="F1488" s="15">
        <v>12.0</v>
      </c>
      <c r="I1488" t="str">
        <f t="array" ref="I1488">INDEX('Current 2025 Points'!$F$11:$F$77,MATCH(1,MMULT(--('Current 2025 Points'!$G$11:$N$17=D1488),TRANSPOSE(COLUMN('Current 2025 Points'!$G$11:$N$17)^0)),0))</f>
        <v>#N/A</v>
      </c>
      <c r="J1488" s="58"/>
      <c r="K1488" s="58">
        <f>F1488-IFERROR(VLOOKUP(D1488,'Pre-transfer 2025 Ranking'!$D:$F,3,0),0)</f>
        <v>0</v>
      </c>
      <c r="L1488">
        <f>countif('Pre-transfer 2025 Points'!$E$11:$L$17,D1488)</f>
        <v>0</v>
      </c>
      <c r="M1488" s="59">
        <f>countif('Current 2025 Points'!$G$11:$N$17,D1488)</f>
        <v>0</v>
      </c>
    </row>
    <row r="1489">
      <c r="A1489" s="13">
        <v>1488.0</v>
      </c>
      <c r="B1489" s="14">
        <v>2422.0</v>
      </c>
      <c r="C1489" s="14" t="s">
        <v>4965</v>
      </c>
      <c r="D1489" s="14" t="s">
        <v>2531</v>
      </c>
      <c r="E1489" s="14"/>
      <c r="F1489" s="15">
        <v>12.0</v>
      </c>
      <c r="I1489" t="str">
        <f t="array" ref="I1489">INDEX('Current 2025 Points'!$F$11:$F$77,MATCH(1,MMULT(--('Current 2025 Points'!$G$11:$N$17=D1489),TRANSPOSE(COLUMN('Current 2025 Points'!$G$11:$N$17)^0)),0))</f>
        <v>#N/A</v>
      </c>
      <c r="J1489" s="58"/>
      <c r="K1489" s="58">
        <f>F1489-IFERROR(VLOOKUP(D1489,'Pre-transfer 2025 Ranking'!$D:$F,3,0),0)</f>
        <v>0</v>
      </c>
      <c r="L1489">
        <f>countif('Pre-transfer 2025 Points'!$E$11:$L$17,D1489)</f>
        <v>0</v>
      </c>
      <c r="M1489" s="59">
        <f>countif('Current 2025 Points'!$G$11:$N$17,D1489)</f>
        <v>0</v>
      </c>
    </row>
    <row r="1490">
      <c r="A1490" s="13">
        <v>1489.0</v>
      </c>
      <c r="B1490" s="13"/>
      <c r="C1490" s="14" t="s">
        <v>351</v>
      </c>
      <c r="D1490" s="14" t="s">
        <v>2532</v>
      </c>
      <c r="E1490" s="14"/>
      <c r="F1490" s="15">
        <v>12.0</v>
      </c>
      <c r="I1490" t="str">
        <f t="array" ref="I1490">INDEX('Current 2025 Points'!$F$11:$F$77,MATCH(1,MMULT(--('Current 2025 Points'!$G$11:$N$17=D1490),TRANSPOSE(COLUMN('Current 2025 Points'!$G$11:$N$17)^0)),0))</f>
        <v>#N/A</v>
      </c>
      <c r="J1490" s="58"/>
      <c r="K1490" s="58">
        <f>F1490-IFERROR(VLOOKUP(D1490,'Pre-transfer 2025 Ranking'!$D:$F,3,0),0)</f>
        <v>0</v>
      </c>
      <c r="L1490">
        <f>countif('Pre-transfer 2025 Points'!$E$11:$L$17,D1490)</f>
        <v>0</v>
      </c>
      <c r="M1490" s="59">
        <f>countif('Current 2025 Points'!$G$11:$N$17,D1490)</f>
        <v>0</v>
      </c>
    </row>
    <row r="1491">
      <c r="A1491" s="13">
        <v>1490.0</v>
      </c>
      <c r="B1491" s="13"/>
      <c r="C1491" s="14" t="s">
        <v>351</v>
      </c>
      <c r="D1491" s="14" t="s">
        <v>2533</v>
      </c>
      <c r="E1491" s="14" t="s">
        <v>868</v>
      </c>
      <c r="F1491" s="15">
        <v>12.0</v>
      </c>
      <c r="I1491" t="str">
        <f t="array" ref="I1491">INDEX('Current 2025 Points'!$F$11:$F$77,MATCH(1,MMULT(--('Current 2025 Points'!$G$11:$N$17=D1491),TRANSPOSE(COLUMN('Current 2025 Points'!$G$11:$N$17)^0)),0))</f>
        <v>#N/A</v>
      </c>
      <c r="J1491" s="58"/>
      <c r="K1491" s="58">
        <f>F1491-IFERROR(VLOOKUP(D1491,'Pre-transfer 2025 Ranking'!$D:$F,3,0),0)</f>
        <v>0</v>
      </c>
      <c r="L1491">
        <f>countif('Pre-transfer 2025 Points'!$E$11:$L$17,D1491)</f>
        <v>0</v>
      </c>
      <c r="M1491" s="59">
        <f>countif('Current 2025 Points'!$G$11:$N$17,D1491)</f>
        <v>0</v>
      </c>
    </row>
    <row r="1492">
      <c r="A1492" s="13">
        <v>1491.0</v>
      </c>
      <c r="B1492" s="13">
        <v>601.0</v>
      </c>
      <c r="C1492" s="14" t="s">
        <v>4966</v>
      </c>
      <c r="D1492" s="14" t="s">
        <v>1527</v>
      </c>
      <c r="E1492" s="14" t="s">
        <v>4314</v>
      </c>
      <c r="F1492" s="15">
        <v>12.0</v>
      </c>
      <c r="I1492" t="str">
        <f t="array" ref="I1492">INDEX('Current 2025 Points'!$F$11:$F$77,MATCH(1,MMULT(--('Current 2025 Points'!$G$11:$N$17=D1492),TRANSPOSE(COLUMN('Current 2025 Points'!$G$11:$N$17)^0)),0))</f>
        <v>#N/A</v>
      </c>
      <c r="J1492" s="58"/>
      <c r="K1492" s="58">
        <f>F1492-IFERROR(VLOOKUP(D1492,'Pre-transfer 2025 Ranking'!$D:$F,3,0),0)</f>
        <v>0</v>
      </c>
      <c r="L1492">
        <f>countif('Pre-transfer 2025 Points'!$E$11:$L$17,D1492)</f>
        <v>0</v>
      </c>
      <c r="M1492" s="59">
        <f>countif('Current 2025 Points'!$G$11:$N$17,D1492)</f>
        <v>0</v>
      </c>
    </row>
    <row r="1493">
      <c r="A1493" s="13">
        <v>1492.0</v>
      </c>
      <c r="B1493" s="14"/>
      <c r="C1493" s="14" t="s">
        <v>351</v>
      </c>
      <c r="D1493" s="14" t="s">
        <v>2534</v>
      </c>
      <c r="E1493" s="14" t="s">
        <v>448</v>
      </c>
      <c r="F1493" s="15">
        <v>12.0</v>
      </c>
      <c r="I1493" t="str">
        <f t="array" ref="I1493">INDEX('Current 2025 Points'!$F$11:$F$77,MATCH(1,MMULT(--('Current 2025 Points'!$G$11:$N$17=D1493),TRANSPOSE(COLUMN('Current 2025 Points'!$G$11:$N$17)^0)),0))</f>
        <v>#N/A</v>
      </c>
      <c r="J1493" s="58"/>
      <c r="K1493" s="58">
        <f>F1493-IFERROR(VLOOKUP(D1493,'Pre-transfer 2025 Ranking'!$D:$F,3,0),0)</f>
        <v>2</v>
      </c>
      <c r="L1493">
        <f>countif('Pre-transfer 2025 Points'!$E$11:$L$17,D1493)</f>
        <v>0</v>
      </c>
      <c r="M1493" s="59">
        <f>countif('Current 2025 Points'!$G$11:$N$17,D1493)</f>
        <v>0</v>
      </c>
    </row>
    <row r="1494">
      <c r="A1494" s="13">
        <v>1493.0</v>
      </c>
      <c r="B1494" s="14">
        <v>802.0</v>
      </c>
      <c r="C1494" s="14" t="s">
        <v>4967</v>
      </c>
      <c r="D1494" s="14" t="s">
        <v>2535</v>
      </c>
      <c r="E1494" s="14"/>
      <c r="F1494" s="15">
        <v>12.0</v>
      </c>
      <c r="I1494" t="str">
        <f t="array" ref="I1494">INDEX('Current 2025 Points'!$F$11:$F$77,MATCH(1,MMULT(--('Current 2025 Points'!$G$11:$N$17=D1494),TRANSPOSE(COLUMN('Current 2025 Points'!$G$11:$N$17)^0)),0))</f>
        <v>#N/A</v>
      </c>
      <c r="J1494" s="58"/>
      <c r="K1494" s="58">
        <f>F1494-IFERROR(VLOOKUP(D1494,'Pre-transfer 2025 Ranking'!$D:$F,3,0),0)</f>
        <v>8</v>
      </c>
      <c r="L1494">
        <f>countif('Pre-transfer 2025 Points'!$E$11:$L$17,D1494)</f>
        <v>0</v>
      </c>
      <c r="M1494" s="59">
        <f>countif('Current 2025 Points'!$G$11:$N$17,D1494)</f>
        <v>0</v>
      </c>
    </row>
    <row r="1495">
      <c r="A1495" s="13">
        <v>1494.0</v>
      </c>
      <c r="B1495" s="14"/>
      <c r="C1495" s="14" t="s">
        <v>351</v>
      </c>
      <c r="D1495" s="14" t="s">
        <v>2536</v>
      </c>
      <c r="E1495" s="14"/>
      <c r="F1495" s="15">
        <v>12.0</v>
      </c>
      <c r="I1495" t="str">
        <f t="array" ref="I1495">INDEX('Current 2025 Points'!$F$11:$F$77,MATCH(1,MMULT(--('Current 2025 Points'!$G$11:$N$17=D1495),TRANSPOSE(COLUMN('Current 2025 Points'!$G$11:$N$17)^0)),0))</f>
        <v>#N/A</v>
      </c>
      <c r="J1495" s="58"/>
      <c r="K1495" s="58">
        <f>F1495-IFERROR(VLOOKUP(D1495,'Pre-transfer 2025 Ranking'!$D:$F,3,0),0)</f>
        <v>0</v>
      </c>
      <c r="L1495">
        <f>countif('Pre-transfer 2025 Points'!$E$11:$L$17,D1495)</f>
        <v>0</v>
      </c>
      <c r="M1495" s="59">
        <f>countif('Current 2025 Points'!$G$11:$N$17,D1495)</f>
        <v>0</v>
      </c>
    </row>
    <row r="1496">
      <c r="A1496" s="13">
        <v>1495.0</v>
      </c>
      <c r="B1496" s="14">
        <v>1538.0</v>
      </c>
      <c r="C1496" s="14" t="s">
        <v>539</v>
      </c>
      <c r="D1496" s="14" t="s">
        <v>2537</v>
      </c>
      <c r="E1496" s="14"/>
      <c r="F1496" s="15">
        <v>12.0</v>
      </c>
      <c r="I1496" t="str">
        <f t="array" ref="I1496">INDEX('Current 2025 Points'!$F$11:$F$77,MATCH(1,MMULT(--('Current 2025 Points'!$G$11:$N$17=D1496),TRANSPOSE(COLUMN('Current 2025 Points'!$G$11:$N$17)^0)),0))</f>
        <v>#N/A</v>
      </c>
      <c r="J1496" s="58"/>
      <c r="K1496" s="58">
        <f>F1496-IFERROR(VLOOKUP(D1496,'Pre-transfer 2025 Ranking'!$D:$F,3,0),0)</f>
        <v>0</v>
      </c>
      <c r="L1496">
        <f>countif('Pre-transfer 2025 Points'!$E$11:$L$17,D1496)</f>
        <v>0</v>
      </c>
      <c r="M1496" s="59">
        <f>countif('Current 2025 Points'!$G$11:$N$17,D1496)</f>
        <v>0</v>
      </c>
    </row>
    <row r="1497">
      <c r="A1497" s="13">
        <v>1496.0</v>
      </c>
      <c r="B1497" s="14"/>
      <c r="C1497" s="14" t="s">
        <v>351</v>
      </c>
      <c r="D1497" s="14" t="s">
        <v>2538</v>
      </c>
      <c r="E1497" s="14"/>
      <c r="F1497" s="15">
        <v>12.0</v>
      </c>
      <c r="I1497" t="str">
        <f t="array" ref="I1497">INDEX('Current 2025 Points'!$F$11:$F$77,MATCH(1,MMULT(--('Current 2025 Points'!$G$11:$N$17=D1497),TRANSPOSE(COLUMN('Current 2025 Points'!$G$11:$N$17)^0)),0))</f>
        <v>#N/A</v>
      </c>
      <c r="J1497" s="58"/>
      <c r="K1497" s="58">
        <f>F1497-IFERROR(VLOOKUP(D1497,'Pre-transfer 2025 Ranking'!$D:$F,3,0),0)</f>
        <v>0</v>
      </c>
      <c r="L1497">
        <f>countif('Pre-transfer 2025 Points'!$E$11:$L$17,D1497)</f>
        <v>0</v>
      </c>
      <c r="M1497" s="59">
        <f>countif('Current 2025 Points'!$G$11:$N$17,D1497)</f>
        <v>0</v>
      </c>
    </row>
    <row r="1498">
      <c r="A1498" s="13">
        <v>1497.0</v>
      </c>
      <c r="B1498" s="14">
        <v>2480.0</v>
      </c>
      <c r="C1498" s="14" t="s">
        <v>4968</v>
      </c>
      <c r="D1498" s="14" t="s">
        <v>2539</v>
      </c>
      <c r="E1498" s="14" t="s">
        <v>4461</v>
      </c>
      <c r="F1498" s="15">
        <v>12.0</v>
      </c>
      <c r="I1498" t="str">
        <f t="array" ref="I1498">INDEX('Current 2025 Points'!$F$11:$F$77,MATCH(1,MMULT(--('Current 2025 Points'!$G$11:$N$17=D1498),TRANSPOSE(COLUMN('Current 2025 Points'!$G$11:$N$17)^0)),0))</f>
        <v>#N/A</v>
      </c>
      <c r="J1498" s="58"/>
      <c r="K1498" s="58">
        <f>F1498-IFERROR(VLOOKUP(D1498,'Pre-transfer 2025 Ranking'!$D:$F,3,0),0)</f>
        <v>2</v>
      </c>
      <c r="L1498">
        <f>countif('Pre-transfer 2025 Points'!$E$11:$L$17,D1498)</f>
        <v>0</v>
      </c>
      <c r="M1498" s="59">
        <f>countif('Current 2025 Points'!$G$11:$N$17,D1498)</f>
        <v>0</v>
      </c>
    </row>
    <row r="1499">
      <c r="A1499" s="13">
        <v>1498.0</v>
      </c>
      <c r="B1499" s="14"/>
      <c r="C1499" s="14" t="s">
        <v>351</v>
      </c>
      <c r="D1499" s="14" t="s">
        <v>2540</v>
      </c>
      <c r="E1499" s="14" t="s">
        <v>4969</v>
      </c>
      <c r="F1499" s="15">
        <v>12.0</v>
      </c>
      <c r="I1499" t="str">
        <f t="array" ref="I1499">INDEX('Current 2025 Points'!$F$11:$F$77,MATCH(1,MMULT(--('Current 2025 Points'!$G$11:$N$17=D1499),TRANSPOSE(COLUMN('Current 2025 Points'!$G$11:$N$17)^0)),0))</f>
        <v>#N/A</v>
      </c>
      <c r="J1499" s="58"/>
      <c r="K1499" s="58">
        <f>F1499-IFERROR(VLOOKUP(D1499,'Pre-transfer 2025 Ranking'!$D:$F,3,0),0)</f>
        <v>12</v>
      </c>
      <c r="L1499">
        <f>countif('Pre-transfer 2025 Points'!$E$11:$L$17,D1499)</f>
        <v>0</v>
      </c>
      <c r="M1499" s="59">
        <f>countif('Current 2025 Points'!$G$11:$N$17,D1499)</f>
        <v>0</v>
      </c>
    </row>
    <row r="1500">
      <c r="A1500" s="13">
        <v>1499.0</v>
      </c>
      <c r="B1500" s="13"/>
      <c r="C1500" s="14" t="s">
        <v>351</v>
      </c>
      <c r="D1500" s="14" t="s">
        <v>2541</v>
      </c>
      <c r="E1500" s="14" t="s">
        <v>4724</v>
      </c>
      <c r="F1500" s="15">
        <v>12.0</v>
      </c>
      <c r="I1500" t="str">
        <f t="array" ref="I1500">INDEX('Current 2025 Points'!$F$11:$F$77,MATCH(1,MMULT(--('Current 2025 Points'!$G$11:$N$17=D1500),TRANSPOSE(COLUMN('Current 2025 Points'!$G$11:$N$17)^0)),0))</f>
        <v>#N/A</v>
      </c>
      <c r="J1500" s="58"/>
      <c r="K1500" s="58">
        <f>F1500-IFERROR(VLOOKUP(D1500,'Pre-transfer 2025 Ranking'!$D:$F,3,0),0)</f>
        <v>12</v>
      </c>
      <c r="L1500">
        <f>countif('Pre-transfer 2025 Points'!$E$11:$L$17,D1500)</f>
        <v>0</v>
      </c>
      <c r="M1500" s="59">
        <f>countif('Current 2025 Points'!$G$11:$N$17,D1500)</f>
        <v>0</v>
      </c>
    </row>
    <row r="1501">
      <c r="A1501" s="13">
        <v>1500.0</v>
      </c>
      <c r="B1501" s="13"/>
      <c r="C1501" s="14" t="s">
        <v>351</v>
      </c>
      <c r="D1501" s="14" t="s">
        <v>1369</v>
      </c>
      <c r="E1501" s="14"/>
      <c r="F1501" s="15">
        <v>12.0</v>
      </c>
      <c r="I1501" t="str">
        <f t="array" ref="I1501">INDEX('Current 2025 Points'!$F$11:$F$77,MATCH(1,MMULT(--('Current 2025 Points'!$G$11:$N$17=D1501),TRANSPOSE(COLUMN('Current 2025 Points'!$G$11:$N$17)^0)),0))</f>
        <v>#N/A</v>
      </c>
      <c r="J1501" s="58"/>
      <c r="K1501" s="58">
        <f>F1501-IFERROR(VLOOKUP(D1501,'Pre-transfer 2025 Ranking'!$D:$F,3,0),0)</f>
        <v>12</v>
      </c>
      <c r="L1501">
        <f>countif('Pre-transfer 2025 Points'!$E$11:$L$17,D1501)</f>
        <v>0</v>
      </c>
      <c r="M1501" s="59">
        <f>countif('Current 2025 Points'!$G$11:$N$17,D1501)</f>
        <v>0</v>
      </c>
    </row>
    <row r="1502">
      <c r="A1502" s="13">
        <v>1501.0</v>
      </c>
      <c r="B1502" s="14"/>
      <c r="C1502" s="14" t="s">
        <v>351</v>
      </c>
      <c r="D1502" s="14" t="s">
        <v>1305</v>
      </c>
      <c r="E1502" s="14" t="s">
        <v>704</v>
      </c>
      <c r="F1502" s="15">
        <v>12.0</v>
      </c>
      <c r="I1502" t="str">
        <f t="array" ref="I1502">INDEX('Current 2025 Points'!$F$11:$F$77,MATCH(1,MMULT(--('Current 2025 Points'!$G$11:$N$17=D1502),TRANSPOSE(COLUMN('Current 2025 Points'!$G$11:$N$17)^0)),0))</f>
        <v>#N/A</v>
      </c>
      <c r="J1502" s="58"/>
      <c r="K1502" s="58">
        <f>F1502-IFERROR(VLOOKUP(D1502,'Pre-transfer 2025 Ranking'!$D:$F,3,0),0)</f>
        <v>12</v>
      </c>
      <c r="L1502">
        <f>countif('Pre-transfer 2025 Points'!$E$11:$L$17,D1502)</f>
        <v>0</v>
      </c>
      <c r="M1502" s="59">
        <f>countif('Current 2025 Points'!$G$11:$N$17,D1502)</f>
        <v>0</v>
      </c>
    </row>
    <row r="1503">
      <c r="A1503" s="13">
        <v>1502.0</v>
      </c>
      <c r="B1503" s="13"/>
      <c r="C1503" s="14" t="s">
        <v>351</v>
      </c>
      <c r="D1503" s="14" t="s">
        <v>2542</v>
      </c>
      <c r="E1503" s="14" t="s">
        <v>4735</v>
      </c>
      <c r="F1503" s="15">
        <v>12.0</v>
      </c>
      <c r="I1503" t="str">
        <f t="array" ref="I1503">INDEX('Current 2025 Points'!$F$11:$F$77,MATCH(1,MMULT(--('Current 2025 Points'!$G$11:$N$17=D1503),TRANSPOSE(COLUMN('Current 2025 Points'!$G$11:$N$17)^0)),0))</f>
        <v>#N/A</v>
      </c>
      <c r="J1503" s="58"/>
      <c r="K1503" s="58">
        <f>F1503-IFERROR(VLOOKUP(D1503,'Pre-transfer 2025 Ranking'!$D:$F,3,0),0)</f>
        <v>12</v>
      </c>
      <c r="L1503">
        <f>countif('Pre-transfer 2025 Points'!$E$11:$L$17,D1503)</f>
        <v>0</v>
      </c>
      <c r="M1503" s="59">
        <f>countif('Current 2025 Points'!$G$11:$N$17,D1503)</f>
        <v>0</v>
      </c>
    </row>
    <row r="1504">
      <c r="A1504" s="13">
        <v>1503.0</v>
      </c>
      <c r="B1504" s="14">
        <v>1514.0</v>
      </c>
      <c r="C1504" s="14" t="s">
        <v>601</v>
      </c>
      <c r="D1504" s="14" t="s">
        <v>2543</v>
      </c>
      <c r="E1504" s="14" t="s">
        <v>4658</v>
      </c>
      <c r="F1504" s="15">
        <v>11.0</v>
      </c>
      <c r="I1504" t="str">
        <f t="array" ref="I1504">INDEX('Current 2025 Points'!$F$11:$F$77,MATCH(1,MMULT(--('Current 2025 Points'!$G$11:$N$17=D1504),TRANSPOSE(COLUMN('Current 2025 Points'!$G$11:$N$17)^0)),0))</f>
        <v>#N/A</v>
      </c>
      <c r="J1504" s="58"/>
      <c r="K1504" s="58">
        <f>F1504-IFERROR(VLOOKUP(D1504,'Pre-transfer 2025 Ranking'!$D:$F,3,0),0)</f>
        <v>5</v>
      </c>
      <c r="L1504">
        <f>countif('Pre-transfer 2025 Points'!$E$11:$L$17,D1504)</f>
        <v>0</v>
      </c>
      <c r="M1504" s="59">
        <f>countif('Current 2025 Points'!$G$11:$N$17,D1504)</f>
        <v>0</v>
      </c>
    </row>
    <row r="1505">
      <c r="A1505" s="13">
        <v>1504.0</v>
      </c>
      <c r="B1505" s="14">
        <v>1550.0</v>
      </c>
      <c r="C1505" s="14" t="s">
        <v>188</v>
      </c>
      <c r="D1505" s="14" t="s">
        <v>2544</v>
      </c>
      <c r="E1505" s="14" t="s">
        <v>4970</v>
      </c>
      <c r="F1505" s="15">
        <v>11.0</v>
      </c>
      <c r="I1505" t="str">
        <f t="array" ref="I1505">INDEX('Current 2025 Points'!$F$11:$F$77,MATCH(1,MMULT(--('Current 2025 Points'!$G$11:$N$17=D1505),TRANSPOSE(COLUMN('Current 2025 Points'!$G$11:$N$17)^0)),0))</f>
        <v>#N/A</v>
      </c>
      <c r="J1505" s="58"/>
      <c r="K1505" s="58">
        <f>F1505-IFERROR(VLOOKUP(D1505,'Pre-transfer 2025 Ranking'!$D:$F,3,0),0)</f>
        <v>0</v>
      </c>
      <c r="L1505">
        <f>countif('Pre-transfer 2025 Points'!$E$11:$L$17,D1505)</f>
        <v>0</v>
      </c>
      <c r="M1505" s="59">
        <f>countif('Current 2025 Points'!$G$11:$N$17,D1505)</f>
        <v>0</v>
      </c>
    </row>
    <row r="1506">
      <c r="A1506" s="13">
        <v>1505.0</v>
      </c>
      <c r="B1506" s="14"/>
      <c r="C1506" s="14" t="s">
        <v>351</v>
      </c>
      <c r="D1506" s="14" t="s">
        <v>2545</v>
      </c>
      <c r="E1506" s="14" t="s">
        <v>4971</v>
      </c>
      <c r="F1506" s="15">
        <v>11.0</v>
      </c>
      <c r="I1506" t="str">
        <f t="array" ref="I1506">INDEX('Current 2025 Points'!$F$11:$F$77,MATCH(1,MMULT(--('Current 2025 Points'!$G$11:$N$17=D1506),TRANSPOSE(COLUMN('Current 2025 Points'!$G$11:$N$17)^0)),0))</f>
        <v>#N/A</v>
      </c>
      <c r="J1506" s="58"/>
      <c r="K1506" s="58">
        <f>F1506-IFERROR(VLOOKUP(D1506,'Pre-transfer 2025 Ranking'!$D:$F,3,0),0)</f>
        <v>0</v>
      </c>
      <c r="L1506">
        <f>countif('Pre-transfer 2025 Points'!$E$11:$L$17,D1506)</f>
        <v>0</v>
      </c>
      <c r="M1506" s="59">
        <f>countif('Current 2025 Points'!$G$11:$N$17,D1506)</f>
        <v>0</v>
      </c>
    </row>
    <row r="1507">
      <c r="A1507" s="13">
        <v>1506.0</v>
      </c>
      <c r="B1507" s="14">
        <v>1456.0</v>
      </c>
      <c r="C1507" s="14" t="s">
        <v>1494</v>
      </c>
      <c r="D1507" s="14" t="s">
        <v>2546</v>
      </c>
      <c r="E1507" s="14" t="s">
        <v>4716</v>
      </c>
      <c r="F1507" s="15">
        <v>11.0</v>
      </c>
      <c r="I1507" t="str">
        <f t="array" ref="I1507">INDEX('Current 2025 Points'!$F$11:$F$77,MATCH(1,MMULT(--('Current 2025 Points'!$G$11:$N$17=D1507),TRANSPOSE(COLUMN('Current 2025 Points'!$G$11:$N$17)^0)),0))</f>
        <v>#N/A</v>
      </c>
      <c r="J1507" s="58"/>
      <c r="K1507" s="58">
        <f>F1507-IFERROR(VLOOKUP(D1507,'Pre-transfer 2025 Ranking'!$D:$F,3,0),0)</f>
        <v>0</v>
      </c>
      <c r="L1507">
        <f>countif('Pre-transfer 2025 Points'!$E$11:$L$17,D1507)</f>
        <v>0</v>
      </c>
      <c r="M1507" s="59">
        <f>countif('Current 2025 Points'!$G$11:$N$17,D1507)</f>
        <v>0</v>
      </c>
    </row>
    <row r="1508">
      <c r="A1508" s="13">
        <v>1507.0</v>
      </c>
      <c r="B1508" s="14"/>
      <c r="C1508" s="14" t="s">
        <v>351</v>
      </c>
      <c r="D1508" s="14" t="s">
        <v>2547</v>
      </c>
      <c r="E1508" s="14" t="s">
        <v>329</v>
      </c>
      <c r="F1508" s="15">
        <v>11.0</v>
      </c>
      <c r="I1508" t="str">
        <f t="array" ref="I1508">INDEX('Current 2025 Points'!$F$11:$F$77,MATCH(1,MMULT(--('Current 2025 Points'!$G$11:$N$17=D1508),TRANSPOSE(COLUMN('Current 2025 Points'!$G$11:$N$17)^0)),0))</f>
        <v>#N/A</v>
      </c>
      <c r="J1508" s="58"/>
      <c r="K1508" s="58">
        <f>F1508-IFERROR(VLOOKUP(D1508,'Pre-transfer 2025 Ranking'!$D:$F,3,0),0)</f>
        <v>1</v>
      </c>
      <c r="L1508">
        <f>countif('Pre-transfer 2025 Points'!$E$11:$L$17,D1508)</f>
        <v>0</v>
      </c>
      <c r="M1508" s="59">
        <f>countif('Current 2025 Points'!$G$11:$N$17,D1508)</f>
        <v>0</v>
      </c>
    </row>
    <row r="1509">
      <c r="A1509" s="13">
        <v>1508.0</v>
      </c>
      <c r="B1509" s="14">
        <v>1614.0</v>
      </c>
      <c r="C1509" s="14" t="s">
        <v>225</v>
      </c>
      <c r="D1509" s="14" t="s">
        <v>2548</v>
      </c>
      <c r="E1509" s="14" t="s">
        <v>376</v>
      </c>
      <c r="F1509" s="15">
        <v>11.0</v>
      </c>
      <c r="I1509" t="str">
        <f t="array" ref="I1509">INDEX('Current 2025 Points'!$F$11:$F$77,MATCH(1,MMULT(--('Current 2025 Points'!$G$11:$N$17=D1509),TRANSPOSE(COLUMN('Current 2025 Points'!$G$11:$N$17)^0)),0))</f>
        <v>#N/A</v>
      </c>
      <c r="J1509" s="58"/>
      <c r="K1509" s="58">
        <f>F1509-IFERROR(VLOOKUP(D1509,'Pre-transfer 2025 Ranking'!$D:$F,3,0),0)</f>
        <v>0</v>
      </c>
      <c r="L1509">
        <f>countif('Pre-transfer 2025 Points'!$E$11:$L$17,D1509)</f>
        <v>0</v>
      </c>
      <c r="M1509" s="59">
        <f>countif('Current 2025 Points'!$G$11:$N$17,D1509)</f>
        <v>0</v>
      </c>
    </row>
    <row r="1510">
      <c r="A1510" s="13">
        <v>1509.0</v>
      </c>
      <c r="B1510" s="13">
        <v>1734.0</v>
      </c>
      <c r="C1510" s="14" t="s">
        <v>4972</v>
      </c>
      <c r="D1510" s="14" t="s">
        <v>396</v>
      </c>
      <c r="E1510" s="14" t="s">
        <v>4423</v>
      </c>
      <c r="F1510" s="15">
        <v>11.0</v>
      </c>
      <c r="I1510" t="str">
        <f t="array" ref="I1510">INDEX('Current 2025 Points'!$F$11:$F$77,MATCH(1,MMULT(--('Current 2025 Points'!$G$11:$N$17=D1510),TRANSPOSE(COLUMN('Current 2025 Points'!$G$11:$N$17)^0)),0))</f>
        <v>#N/A</v>
      </c>
      <c r="J1510" s="58"/>
      <c r="K1510" s="58">
        <f>F1510-IFERROR(VLOOKUP(D1510,'Pre-transfer 2025 Ranking'!$D:$F,3,0),0)</f>
        <v>4</v>
      </c>
      <c r="L1510">
        <f>countif('Pre-transfer 2025 Points'!$E$11:$L$17,D1510)</f>
        <v>0</v>
      </c>
      <c r="M1510" s="59">
        <f>countif('Current 2025 Points'!$G$11:$N$17,D1510)</f>
        <v>0</v>
      </c>
    </row>
    <row r="1511">
      <c r="A1511" s="13">
        <v>1510.0</v>
      </c>
      <c r="B1511" s="13">
        <v>1860.0</v>
      </c>
      <c r="C1511" s="14" t="s">
        <v>320</v>
      </c>
      <c r="D1511" s="14" t="s">
        <v>1170</v>
      </c>
      <c r="E1511" s="14" t="s">
        <v>324</v>
      </c>
      <c r="F1511" s="15">
        <v>11.0</v>
      </c>
      <c r="I1511" t="str">
        <f t="array" ref="I1511">INDEX('Current 2025 Points'!$F$11:$F$77,MATCH(1,MMULT(--('Current 2025 Points'!$G$11:$N$17=D1511),TRANSPOSE(COLUMN('Current 2025 Points'!$G$11:$N$17)^0)),0))</f>
        <v>#N/A</v>
      </c>
      <c r="J1511" s="58"/>
      <c r="K1511" s="58">
        <f>F1511-IFERROR(VLOOKUP(D1511,'Pre-transfer 2025 Ranking'!$D:$F,3,0),0)</f>
        <v>0</v>
      </c>
      <c r="L1511">
        <f>countif('Pre-transfer 2025 Points'!$E$11:$L$17,D1511)</f>
        <v>0</v>
      </c>
      <c r="M1511" s="59">
        <f>countif('Current 2025 Points'!$G$11:$N$17,D1511)</f>
        <v>0</v>
      </c>
    </row>
    <row r="1512">
      <c r="A1512" s="13">
        <v>1511.0</v>
      </c>
      <c r="B1512" s="13"/>
      <c r="C1512" s="14" t="s">
        <v>351</v>
      </c>
      <c r="D1512" s="14" t="s">
        <v>1607</v>
      </c>
      <c r="E1512" s="14" t="s">
        <v>4375</v>
      </c>
      <c r="F1512" s="15">
        <v>11.0</v>
      </c>
      <c r="I1512" t="str">
        <f t="array" ref="I1512">INDEX('Current 2025 Points'!$F$11:$F$77,MATCH(1,MMULT(--('Current 2025 Points'!$G$11:$N$17=D1512),TRANSPOSE(COLUMN('Current 2025 Points'!$G$11:$N$17)^0)),0))</f>
        <v>#N/A</v>
      </c>
      <c r="J1512" s="58"/>
      <c r="K1512" s="58">
        <f>F1512-IFERROR(VLOOKUP(D1512,'Pre-transfer 2025 Ranking'!$D:$F,3,0),0)</f>
        <v>1</v>
      </c>
      <c r="L1512">
        <f>countif('Pre-transfer 2025 Points'!$E$11:$L$17,D1512)</f>
        <v>0</v>
      </c>
      <c r="M1512" s="59">
        <f>countif('Current 2025 Points'!$G$11:$N$17,D1512)</f>
        <v>0</v>
      </c>
    </row>
    <row r="1513">
      <c r="A1513" s="13">
        <v>1512.0</v>
      </c>
      <c r="B1513" s="13">
        <v>612.0</v>
      </c>
      <c r="C1513" s="14" t="s">
        <v>4973</v>
      </c>
      <c r="D1513" s="14" t="s">
        <v>2549</v>
      </c>
      <c r="E1513" s="14" t="s">
        <v>4388</v>
      </c>
      <c r="F1513" s="15">
        <v>11.0</v>
      </c>
      <c r="I1513" t="str">
        <f t="array" ref="I1513">INDEX('Current 2025 Points'!$F$11:$F$77,MATCH(1,MMULT(--('Current 2025 Points'!$G$11:$N$17=D1513),TRANSPOSE(COLUMN('Current 2025 Points'!$G$11:$N$17)^0)),0))</f>
        <v>#N/A</v>
      </c>
      <c r="J1513" s="58"/>
      <c r="K1513" s="58">
        <f>F1513-IFERROR(VLOOKUP(D1513,'Pre-transfer 2025 Ranking'!$D:$F,3,0),0)</f>
        <v>0</v>
      </c>
      <c r="L1513">
        <f>countif('Pre-transfer 2025 Points'!$E$11:$L$17,D1513)</f>
        <v>0</v>
      </c>
      <c r="M1513" s="59">
        <f>countif('Current 2025 Points'!$G$11:$N$17,D1513)</f>
        <v>0</v>
      </c>
    </row>
    <row r="1514">
      <c r="A1514" s="13">
        <v>1513.0</v>
      </c>
      <c r="B1514" s="14">
        <v>819.0</v>
      </c>
      <c r="C1514" s="14" t="s">
        <v>4974</v>
      </c>
      <c r="D1514" s="14" t="s">
        <v>2550</v>
      </c>
      <c r="E1514" s="14" t="s">
        <v>4564</v>
      </c>
      <c r="F1514" s="15">
        <v>11.0</v>
      </c>
      <c r="I1514" t="str">
        <f t="array" ref="I1514">INDEX('Current 2025 Points'!$F$11:$F$77,MATCH(1,MMULT(--('Current 2025 Points'!$G$11:$N$17=D1514),TRANSPOSE(COLUMN('Current 2025 Points'!$G$11:$N$17)^0)),0))</f>
        <v>#N/A</v>
      </c>
      <c r="J1514" s="58"/>
      <c r="K1514" s="58">
        <f>F1514-IFERROR(VLOOKUP(D1514,'Pre-transfer 2025 Ranking'!$D:$F,3,0),0)</f>
        <v>0</v>
      </c>
      <c r="L1514">
        <f>countif('Pre-transfer 2025 Points'!$E$11:$L$17,D1514)</f>
        <v>0</v>
      </c>
      <c r="M1514" s="59">
        <f>countif('Current 2025 Points'!$G$11:$N$17,D1514)</f>
        <v>0</v>
      </c>
    </row>
    <row r="1515">
      <c r="A1515" s="13">
        <v>1514.0</v>
      </c>
      <c r="B1515" s="13">
        <v>1843.0</v>
      </c>
      <c r="C1515" s="14" t="s">
        <v>4975</v>
      </c>
      <c r="D1515" s="14" t="s">
        <v>2551</v>
      </c>
      <c r="E1515" s="14" t="s">
        <v>415</v>
      </c>
      <c r="F1515" s="15">
        <v>11.0</v>
      </c>
      <c r="I1515" t="str">
        <f t="array" ref="I1515">INDEX('Current 2025 Points'!$F$11:$F$77,MATCH(1,MMULT(--('Current 2025 Points'!$G$11:$N$17=D1515),TRANSPOSE(COLUMN('Current 2025 Points'!$G$11:$N$17)^0)),0))</f>
        <v>#N/A</v>
      </c>
      <c r="J1515" s="58"/>
      <c r="K1515" s="58">
        <f>F1515-IFERROR(VLOOKUP(D1515,'Pre-transfer 2025 Ranking'!$D:$F,3,0),0)</f>
        <v>0</v>
      </c>
      <c r="L1515">
        <f>countif('Pre-transfer 2025 Points'!$E$11:$L$17,D1515)</f>
        <v>0</v>
      </c>
      <c r="M1515" s="59">
        <f>countif('Current 2025 Points'!$G$11:$N$17,D1515)</f>
        <v>0</v>
      </c>
    </row>
    <row r="1516">
      <c r="A1516" s="13">
        <v>1515.0</v>
      </c>
      <c r="B1516" s="14">
        <v>1487.0</v>
      </c>
      <c r="C1516" s="14" t="s">
        <v>393</v>
      </c>
      <c r="D1516" s="14" t="s">
        <v>2552</v>
      </c>
      <c r="E1516" s="14" t="s">
        <v>4719</v>
      </c>
      <c r="F1516" s="15">
        <v>11.0</v>
      </c>
      <c r="I1516" t="str">
        <f t="array" ref="I1516">INDEX('Current 2025 Points'!$F$11:$F$77,MATCH(1,MMULT(--('Current 2025 Points'!$G$11:$N$17=D1516),TRANSPOSE(COLUMN('Current 2025 Points'!$G$11:$N$17)^0)),0))</f>
        <v>#N/A</v>
      </c>
      <c r="J1516" s="58"/>
      <c r="K1516" s="58">
        <f>F1516-IFERROR(VLOOKUP(D1516,'Pre-transfer 2025 Ranking'!$D:$F,3,0),0)</f>
        <v>0</v>
      </c>
      <c r="L1516">
        <f>countif('Pre-transfer 2025 Points'!$E$11:$L$17,D1516)</f>
        <v>0</v>
      </c>
      <c r="M1516" s="59">
        <f>countif('Current 2025 Points'!$G$11:$N$17,D1516)</f>
        <v>0</v>
      </c>
    </row>
    <row r="1517">
      <c r="A1517" s="13">
        <v>1516.0</v>
      </c>
      <c r="B1517" s="13"/>
      <c r="C1517" s="14" t="s">
        <v>351</v>
      </c>
      <c r="D1517" s="14" t="s">
        <v>2553</v>
      </c>
      <c r="E1517" s="14"/>
      <c r="F1517" s="15">
        <v>11.0</v>
      </c>
      <c r="I1517" t="str">
        <f t="array" ref="I1517">INDEX('Current 2025 Points'!$F$11:$F$77,MATCH(1,MMULT(--('Current 2025 Points'!$G$11:$N$17=D1517),TRANSPOSE(COLUMN('Current 2025 Points'!$G$11:$N$17)^0)),0))</f>
        <v>#N/A</v>
      </c>
      <c r="J1517" s="58"/>
      <c r="K1517" s="58">
        <f>F1517-IFERROR(VLOOKUP(D1517,'Pre-transfer 2025 Ranking'!$D:$F,3,0),0)</f>
        <v>0</v>
      </c>
      <c r="L1517">
        <f>countif('Pre-transfer 2025 Points'!$E$11:$L$17,D1517)</f>
        <v>0</v>
      </c>
      <c r="M1517" s="59">
        <f>countif('Current 2025 Points'!$G$11:$N$17,D1517)</f>
        <v>0</v>
      </c>
    </row>
    <row r="1518">
      <c r="A1518" s="13">
        <v>1517.0</v>
      </c>
      <c r="B1518" s="13">
        <v>1479.0</v>
      </c>
      <c r="C1518" s="14" t="s">
        <v>209</v>
      </c>
      <c r="D1518" s="14" t="s">
        <v>2554</v>
      </c>
      <c r="E1518" s="14" t="s">
        <v>4762</v>
      </c>
      <c r="F1518" s="15">
        <v>11.0</v>
      </c>
      <c r="I1518" t="str">
        <f t="array" ref="I1518">INDEX('Current 2025 Points'!$F$11:$F$77,MATCH(1,MMULT(--('Current 2025 Points'!$G$11:$N$17=D1518),TRANSPOSE(COLUMN('Current 2025 Points'!$G$11:$N$17)^0)),0))</f>
        <v>#N/A</v>
      </c>
      <c r="J1518" s="58"/>
      <c r="K1518" s="58">
        <f>F1518-IFERROR(VLOOKUP(D1518,'Pre-transfer 2025 Ranking'!$D:$F,3,0),0)</f>
        <v>5</v>
      </c>
      <c r="L1518">
        <f>countif('Pre-transfer 2025 Points'!$E$11:$L$17,D1518)</f>
        <v>0</v>
      </c>
      <c r="M1518" s="59">
        <f>countif('Current 2025 Points'!$G$11:$N$17,D1518)</f>
        <v>0</v>
      </c>
    </row>
    <row r="1519">
      <c r="A1519" s="13">
        <v>1518.0</v>
      </c>
      <c r="B1519" s="13"/>
      <c r="C1519" s="14" t="s">
        <v>351</v>
      </c>
      <c r="D1519" s="14" t="s">
        <v>2555</v>
      </c>
      <c r="E1519" s="14" t="s">
        <v>4600</v>
      </c>
      <c r="F1519" s="15">
        <v>11.0</v>
      </c>
      <c r="I1519" t="str">
        <f t="array" ref="I1519">INDEX('Current 2025 Points'!$F$11:$F$77,MATCH(1,MMULT(--('Current 2025 Points'!$G$11:$N$17=D1519),TRANSPOSE(COLUMN('Current 2025 Points'!$G$11:$N$17)^0)),0))</f>
        <v>#N/A</v>
      </c>
      <c r="J1519" s="58"/>
      <c r="K1519" s="58">
        <f>F1519-IFERROR(VLOOKUP(D1519,'Pre-transfer 2025 Ranking'!$D:$F,3,0),0)</f>
        <v>0</v>
      </c>
      <c r="L1519">
        <f>countif('Pre-transfer 2025 Points'!$E$11:$L$17,D1519)</f>
        <v>0</v>
      </c>
      <c r="M1519" s="59">
        <f>countif('Current 2025 Points'!$G$11:$N$17,D1519)</f>
        <v>0</v>
      </c>
    </row>
    <row r="1520">
      <c r="A1520" s="13">
        <v>1519.0</v>
      </c>
      <c r="B1520" s="13">
        <v>869.0</v>
      </c>
      <c r="C1520" s="14" t="s">
        <v>4976</v>
      </c>
      <c r="D1520" s="14" t="s">
        <v>2556</v>
      </c>
      <c r="E1520" s="14" t="s">
        <v>879</v>
      </c>
      <c r="F1520" s="15">
        <v>11.0</v>
      </c>
      <c r="I1520" t="str">
        <f t="array" ref="I1520">INDEX('Current 2025 Points'!$F$11:$F$77,MATCH(1,MMULT(--('Current 2025 Points'!$G$11:$N$17=D1520),TRANSPOSE(COLUMN('Current 2025 Points'!$G$11:$N$17)^0)),0))</f>
        <v>#N/A</v>
      </c>
      <c r="J1520" s="58"/>
      <c r="K1520" s="58">
        <f>F1520-IFERROR(VLOOKUP(D1520,'Pre-transfer 2025 Ranking'!$D:$F,3,0),0)</f>
        <v>5</v>
      </c>
      <c r="L1520">
        <f>countif('Pre-transfer 2025 Points'!$E$11:$L$17,D1520)</f>
        <v>0</v>
      </c>
      <c r="M1520" s="59">
        <f>countif('Current 2025 Points'!$G$11:$N$17,D1520)</f>
        <v>0</v>
      </c>
    </row>
    <row r="1521">
      <c r="A1521" s="13">
        <v>1520.0</v>
      </c>
      <c r="B1521" s="13">
        <v>1819.0</v>
      </c>
      <c r="C1521" s="14" t="s">
        <v>280</v>
      </c>
      <c r="D1521" s="14" t="s">
        <v>2557</v>
      </c>
      <c r="E1521" s="14" t="s">
        <v>4779</v>
      </c>
      <c r="F1521" s="15">
        <v>11.0</v>
      </c>
      <c r="I1521" t="str">
        <f t="array" ref="I1521">INDEX('Current 2025 Points'!$F$11:$F$77,MATCH(1,MMULT(--('Current 2025 Points'!$G$11:$N$17=D1521),TRANSPOSE(COLUMN('Current 2025 Points'!$G$11:$N$17)^0)),0))</f>
        <v>#N/A</v>
      </c>
      <c r="J1521" s="58"/>
      <c r="K1521" s="58">
        <f>F1521-IFERROR(VLOOKUP(D1521,'Pre-transfer 2025 Ranking'!$D:$F,3,0),0)</f>
        <v>10</v>
      </c>
      <c r="L1521">
        <f>countif('Pre-transfer 2025 Points'!$E$11:$L$17,D1521)</f>
        <v>0</v>
      </c>
      <c r="M1521" s="59">
        <f>countif('Current 2025 Points'!$G$11:$N$17,D1521)</f>
        <v>0</v>
      </c>
    </row>
    <row r="1522">
      <c r="A1522" s="13">
        <v>1521.0</v>
      </c>
      <c r="B1522" s="14">
        <v>1452.0</v>
      </c>
      <c r="C1522" s="14" t="s">
        <v>894</v>
      </c>
      <c r="D1522" s="14" t="s">
        <v>2558</v>
      </c>
      <c r="E1522" s="14" t="s">
        <v>4661</v>
      </c>
      <c r="F1522" s="15">
        <v>11.0</v>
      </c>
      <c r="I1522" t="str">
        <f t="array" ref="I1522">INDEX('Current 2025 Points'!$F$11:$F$77,MATCH(1,MMULT(--('Current 2025 Points'!$G$11:$N$17=D1522),TRANSPOSE(COLUMN('Current 2025 Points'!$G$11:$N$17)^0)),0))</f>
        <v>#N/A</v>
      </c>
      <c r="J1522" s="58"/>
      <c r="K1522" s="58">
        <f>F1522-IFERROR(VLOOKUP(D1522,'Pre-transfer 2025 Ranking'!$D:$F,3,0),0)</f>
        <v>7</v>
      </c>
      <c r="L1522">
        <f>countif('Pre-transfer 2025 Points'!$E$11:$L$17,D1522)</f>
        <v>0</v>
      </c>
      <c r="M1522" s="59">
        <f>countif('Current 2025 Points'!$G$11:$N$17,D1522)</f>
        <v>0</v>
      </c>
    </row>
    <row r="1523">
      <c r="A1523" s="13">
        <v>1522.0</v>
      </c>
      <c r="B1523" s="13">
        <v>495.0</v>
      </c>
      <c r="C1523" s="14" t="s">
        <v>4977</v>
      </c>
      <c r="D1523" s="14" t="s">
        <v>2559</v>
      </c>
      <c r="E1523" s="14" t="s">
        <v>388</v>
      </c>
      <c r="F1523" s="15">
        <v>11.0</v>
      </c>
      <c r="I1523" t="str">
        <f t="array" ref="I1523">INDEX('Current 2025 Points'!$F$11:$F$77,MATCH(1,MMULT(--('Current 2025 Points'!$G$11:$N$17=D1523),TRANSPOSE(COLUMN('Current 2025 Points'!$G$11:$N$17)^0)),0))</f>
        <v>#N/A</v>
      </c>
      <c r="J1523" s="58"/>
      <c r="K1523" s="58">
        <f>F1523-IFERROR(VLOOKUP(D1523,'Pre-transfer 2025 Ranking'!$D:$F,3,0),0)</f>
        <v>7</v>
      </c>
      <c r="L1523">
        <f>countif('Pre-transfer 2025 Points'!$E$11:$L$17,D1523)</f>
        <v>0</v>
      </c>
      <c r="M1523" s="59">
        <f>countif('Current 2025 Points'!$G$11:$N$17,D1523)</f>
        <v>0</v>
      </c>
    </row>
    <row r="1524">
      <c r="A1524" s="13">
        <v>1523.0</v>
      </c>
      <c r="B1524" s="13"/>
      <c r="C1524" s="14" t="s">
        <v>351</v>
      </c>
      <c r="D1524" s="14" t="s">
        <v>2560</v>
      </c>
      <c r="E1524" s="14" t="s">
        <v>4819</v>
      </c>
      <c r="F1524" s="15">
        <v>11.0</v>
      </c>
      <c r="I1524" t="str">
        <f t="array" ref="I1524">INDEX('Current 2025 Points'!$F$11:$F$77,MATCH(1,MMULT(--('Current 2025 Points'!$G$11:$N$17=D1524),TRANSPOSE(COLUMN('Current 2025 Points'!$G$11:$N$17)^0)),0))</f>
        <v>#N/A</v>
      </c>
      <c r="J1524" s="58"/>
      <c r="K1524" s="58">
        <f>F1524-IFERROR(VLOOKUP(D1524,'Pre-transfer 2025 Ranking'!$D:$F,3,0),0)</f>
        <v>0</v>
      </c>
      <c r="L1524">
        <f>countif('Pre-transfer 2025 Points'!$E$11:$L$17,D1524)</f>
        <v>0</v>
      </c>
      <c r="M1524" s="59">
        <f>countif('Current 2025 Points'!$G$11:$N$17,D1524)</f>
        <v>0</v>
      </c>
    </row>
    <row r="1525">
      <c r="A1525" s="13">
        <v>1524.0</v>
      </c>
      <c r="B1525" s="13"/>
      <c r="C1525" s="14" t="s">
        <v>351</v>
      </c>
      <c r="D1525" s="14" t="s">
        <v>2561</v>
      </c>
      <c r="E1525" s="14" t="s">
        <v>4762</v>
      </c>
      <c r="F1525" s="15">
        <v>11.0</v>
      </c>
      <c r="I1525" t="str">
        <f t="array" ref="I1525">INDEX('Current 2025 Points'!$F$11:$F$77,MATCH(1,MMULT(--('Current 2025 Points'!$G$11:$N$17=D1525),TRANSPOSE(COLUMN('Current 2025 Points'!$G$11:$N$17)^0)),0))</f>
        <v>#N/A</v>
      </c>
      <c r="J1525" s="58"/>
      <c r="K1525" s="58">
        <f>F1525-IFERROR(VLOOKUP(D1525,'Pre-transfer 2025 Ranking'!$D:$F,3,0),0)</f>
        <v>10</v>
      </c>
      <c r="L1525">
        <f>countif('Pre-transfer 2025 Points'!$E$11:$L$17,D1525)</f>
        <v>0</v>
      </c>
      <c r="M1525" s="59">
        <f>countif('Current 2025 Points'!$G$11:$N$17,D1525)</f>
        <v>0</v>
      </c>
    </row>
    <row r="1526">
      <c r="A1526" s="13">
        <v>1525.0</v>
      </c>
      <c r="B1526" s="14"/>
      <c r="C1526" s="14" t="s">
        <v>351</v>
      </c>
      <c r="D1526" s="14" t="s">
        <v>2562</v>
      </c>
      <c r="E1526" s="14"/>
      <c r="F1526" s="15">
        <v>11.0</v>
      </c>
      <c r="I1526" t="str">
        <f t="array" ref="I1526">INDEX('Current 2025 Points'!$F$11:$F$77,MATCH(1,MMULT(--('Current 2025 Points'!$G$11:$N$17=D1526),TRANSPOSE(COLUMN('Current 2025 Points'!$G$11:$N$17)^0)),0))</f>
        <v>#N/A</v>
      </c>
      <c r="J1526" s="58"/>
      <c r="K1526" s="58">
        <f>F1526-IFERROR(VLOOKUP(D1526,'Pre-transfer 2025 Ranking'!$D:$F,3,0),0)</f>
        <v>0</v>
      </c>
      <c r="L1526">
        <f>countif('Pre-transfer 2025 Points'!$E$11:$L$17,D1526)</f>
        <v>0</v>
      </c>
      <c r="M1526" s="59">
        <f>countif('Current 2025 Points'!$G$11:$N$17,D1526)</f>
        <v>0</v>
      </c>
    </row>
    <row r="1527">
      <c r="A1527" s="13">
        <v>1526.0</v>
      </c>
      <c r="B1527" s="14">
        <v>1701.0</v>
      </c>
      <c r="C1527" s="14" t="s">
        <v>4429</v>
      </c>
      <c r="D1527" s="14" t="s">
        <v>2563</v>
      </c>
      <c r="E1527" s="14" t="s">
        <v>4978</v>
      </c>
      <c r="F1527" s="15">
        <v>11.0</v>
      </c>
      <c r="I1527" t="str">
        <f t="array" ref="I1527">INDEX('Current 2025 Points'!$F$11:$F$77,MATCH(1,MMULT(--('Current 2025 Points'!$G$11:$N$17=D1527),TRANSPOSE(COLUMN('Current 2025 Points'!$G$11:$N$17)^0)),0))</f>
        <v>#N/A</v>
      </c>
      <c r="J1527" s="58"/>
      <c r="K1527" s="58">
        <f>F1527-IFERROR(VLOOKUP(D1527,'Pre-transfer 2025 Ranking'!$D:$F,3,0),0)</f>
        <v>0</v>
      </c>
      <c r="L1527">
        <f>countif('Pre-transfer 2025 Points'!$E$11:$L$17,D1527)</f>
        <v>0</v>
      </c>
      <c r="M1527" s="59">
        <f>countif('Current 2025 Points'!$G$11:$N$17,D1527)</f>
        <v>0</v>
      </c>
    </row>
    <row r="1528">
      <c r="A1528" s="13">
        <v>1527.0</v>
      </c>
      <c r="B1528" s="13">
        <v>1429.0</v>
      </c>
      <c r="C1528" s="14" t="s">
        <v>307</v>
      </c>
      <c r="D1528" s="14" t="s">
        <v>2564</v>
      </c>
      <c r="E1528" s="14" t="s">
        <v>4971</v>
      </c>
      <c r="F1528" s="15">
        <v>11.0</v>
      </c>
      <c r="I1528" t="str">
        <f t="array" ref="I1528">INDEX('Current 2025 Points'!$F$11:$F$77,MATCH(1,MMULT(--('Current 2025 Points'!$G$11:$N$17=D1528),TRANSPOSE(COLUMN('Current 2025 Points'!$G$11:$N$17)^0)),0))</f>
        <v>#N/A</v>
      </c>
      <c r="J1528" s="58"/>
      <c r="K1528" s="58">
        <f>F1528-IFERROR(VLOOKUP(D1528,'Pre-transfer 2025 Ranking'!$D:$F,3,0),0)</f>
        <v>0</v>
      </c>
      <c r="L1528">
        <f>countif('Pre-transfer 2025 Points'!$E$11:$L$17,D1528)</f>
        <v>0</v>
      </c>
      <c r="M1528" s="59">
        <f>countif('Current 2025 Points'!$G$11:$N$17,D1528)</f>
        <v>0</v>
      </c>
    </row>
    <row r="1529">
      <c r="A1529" s="13">
        <v>1528.0</v>
      </c>
      <c r="B1529" s="13">
        <v>2298.0</v>
      </c>
      <c r="C1529" s="14" t="s">
        <v>4979</v>
      </c>
      <c r="D1529" s="14" t="s">
        <v>1338</v>
      </c>
      <c r="E1529" s="14" t="s">
        <v>4448</v>
      </c>
      <c r="F1529" s="15">
        <v>11.0</v>
      </c>
      <c r="I1529" t="str">
        <f t="array" ref="I1529">INDEX('Current 2025 Points'!$F$11:$F$77,MATCH(1,MMULT(--('Current 2025 Points'!$G$11:$N$17=D1529),TRANSPOSE(COLUMN('Current 2025 Points'!$G$11:$N$17)^0)),0))</f>
        <v>#N/A</v>
      </c>
      <c r="J1529" s="58"/>
      <c r="K1529" s="58">
        <f>F1529-IFERROR(VLOOKUP(D1529,'Pre-transfer 2025 Ranking'!$D:$F,3,0),0)</f>
        <v>2</v>
      </c>
      <c r="L1529">
        <f>countif('Pre-transfer 2025 Points'!$E$11:$L$17,D1529)</f>
        <v>0</v>
      </c>
      <c r="M1529" s="59">
        <f>countif('Current 2025 Points'!$G$11:$N$17,D1529)</f>
        <v>0</v>
      </c>
    </row>
    <row r="1530">
      <c r="A1530" s="13">
        <v>1529.0</v>
      </c>
      <c r="B1530" s="13">
        <v>1341.0</v>
      </c>
      <c r="C1530" s="14" t="s">
        <v>4583</v>
      </c>
      <c r="D1530" s="14" t="s">
        <v>2565</v>
      </c>
      <c r="E1530" s="14" t="s">
        <v>4980</v>
      </c>
      <c r="F1530" s="15">
        <v>11.0</v>
      </c>
      <c r="I1530" t="str">
        <f t="array" ref="I1530">INDEX('Current 2025 Points'!$F$11:$F$77,MATCH(1,MMULT(--('Current 2025 Points'!$G$11:$N$17=D1530),TRANSPOSE(COLUMN('Current 2025 Points'!$G$11:$N$17)^0)),0))</f>
        <v>#N/A</v>
      </c>
      <c r="J1530" s="58"/>
      <c r="K1530" s="58">
        <f>F1530-IFERROR(VLOOKUP(D1530,'Pre-transfer 2025 Ranking'!$D:$F,3,0),0)</f>
        <v>11</v>
      </c>
      <c r="L1530">
        <f>countif('Pre-transfer 2025 Points'!$E$11:$L$17,D1530)</f>
        <v>0</v>
      </c>
      <c r="M1530" s="59">
        <f>countif('Current 2025 Points'!$G$11:$N$17,D1530)</f>
        <v>0</v>
      </c>
    </row>
    <row r="1531">
      <c r="A1531" s="13">
        <v>1530.0</v>
      </c>
      <c r="B1531" s="13">
        <v>591.0</v>
      </c>
      <c r="C1531" s="14" t="s">
        <v>4981</v>
      </c>
      <c r="D1531" s="14" t="s">
        <v>2566</v>
      </c>
      <c r="E1531" s="14" t="s">
        <v>4666</v>
      </c>
      <c r="F1531" s="15">
        <v>11.0</v>
      </c>
      <c r="I1531" t="str">
        <f t="array" ref="I1531">INDEX('Current 2025 Points'!$F$11:$F$77,MATCH(1,MMULT(--('Current 2025 Points'!$G$11:$N$17=D1531),TRANSPOSE(COLUMN('Current 2025 Points'!$G$11:$N$17)^0)),0))</f>
        <v>#N/A</v>
      </c>
      <c r="J1531" s="58"/>
      <c r="K1531" s="58">
        <f>F1531-IFERROR(VLOOKUP(D1531,'Pre-transfer 2025 Ranking'!$D:$F,3,0),0)</f>
        <v>11</v>
      </c>
      <c r="L1531">
        <f>countif('Pre-transfer 2025 Points'!$E$11:$L$17,D1531)</f>
        <v>0</v>
      </c>
      <c r="M1531" s="59">
        <f>countif('Current 2025 Points'!$G$11:$N$17,D1531)</f>
        <v>0</v>
      </c>
    </row>
    <row r="1532">
      <c r="A1532" s="13">
        <v>1531.0</v>
      </c>
      <c r="B1532" s="14">
        <v>1337.0</v>
      </c>
      <c r="C1532" s="14" t="s">
        <v>782</v>
      </c>
      <c r="D1532" s="14" t="s">
        <v>1344</v>
      </c>
      <c r="E1532" s="14" t="s">
        <v>4982</v>
      </c>
      <c r="F1532" s="15">
        <v>11.0</v>
      </c>
      <c r="I1532" t="str">
        <f t="array" ref="I1532">INDEX('Current 2025 Points'!$F$11:$F$77,MATCH(1,MMULT(--('Current 2025 Points'!$G$11:$N$17=D1532),TRANSPOSE(COLUMN('Current 2025 Points'!$G$11:$N$17)^0)),0))</f>
        <v>#N/A</v>
      </c>
      <c r="J1532" s="58"/>
      <c r="K1532" s="58">
        <f>F1532-IFERROR(VLOOKUP(D1532,'Pre-transfer 2025 Ranking'!$D:$F,3,0),0)</f>
        <v>11</v>
      </c>
      <c r="L1532">
        <f>countif('Pre-transfer 2025 Points'!$E$11:$L$17,D1532)</f>
        <v>0</v>
      </c>
      <c r="M1532" s="59">
        <f>countif('Current 2025 Points'!$G$11:$N$17,D1532)</f>
        <v>0</v>
      </c>
    </row>
    <row r="1533">
      <c r="A1533" s="13">
        <v>1532.0</v>
      </c>
      <c r="B1533" s="14">
        <v>854.0</v>
      </c>
      <c r="C1533" s="14" t="s">
        <v>4983</v>
      </c>
      <c r="D1533" s="14" t="s">
        <v>2567</v>
      </c>
      <c r="E1533" s="14" t="s">
        <v>4984</v>
      </c>
      <c r="F1533" s="15">
        <v>11.0</v>
      </c>
      <c r="I1533" t="str">
        <f t="array" ref="I1533">INDEX('Current 2025 Points'!$F$11:$F$77,MATCH(1,MMULT(--('Current 2025 Points'!$G$11:$N$17=D1533),TRANSPOSE(COLUMN('Current 2025 Points'!$G$11:$N$17)^0)),0))</f>
        <v>#N/A</v>
      </c>
      <c r="J1533" s="58"/>
      <c r="K1533" s="58">
        <f>F1533-IFERROR(VLOOKUP(D1533,'Pre-transfer 2025 Ranking'!$D:$F,3,0),0)</f>
        <v>11</v>
      </c>
      <c r="L1533">
        <f>countif('Pre-transfer 2025 Points'!$E$11:$L$17,D1533)</f>
        <v>0</v>
      </c>
      <c r="M1533" s="59">
        <f>countif('Current 2025 Points'!$G$11:$N$17,D1533)</f>
        <v>0</v>
      </c>
    </row>
    <row r="1534">
      <c r="A1534" s="13">
        <v>1533.0</v>
      </c>
      <c r="B1534" s="14">
        <v>1201.0</v>
      </c>
      <c r="C1534" s="14" t="s">
        <v>4522</v>
      </c>
      <c r="D1534" s="14" t="s">
        <v>1697</v>
      </c>
      <c r="E1534" s="14" t="s">
        <v>4982</v>
      </c>
      <c r="F1534" s="15">
        <v>10.0</v>
      </c>
      <c r="I1534" t="str">
        <f t="array" ref="I1534">INDEX('Current 2025 Points'!$F$11:$F$77,MATCH(1,MMULT(--('Current 2025 Points'!$G$11:$N$17=D1534),TRANSPOSE(COLUMN('Current 2025 Points'!$G$11:$N$17)^0)),0))</f>
        <v>#N/A</v>
      </c>
      <c r="J1534" s="58"/>
      <c r="K1534" s="58">
        <f>F1534-IFERROR(VLOOKUP(D1534,'Pre-transfer 2025 Ranking'!$D:$F,3,0),0)</f>
        <v>3</v>
      </c>
      <c r="L1534">
        <f>countif('Pre-transfer 2025 Points'!$E$11:$L$17,D1534)</f>
        <v>0</v>
      </c>
      <c r="M1534" s="59">
        <f>countif('Current 2025 Points'!$G$11:$N$17,D1534)</f>
        <v>0</v>
      </c>
    </row>
    <row r="1535">
      <c r="A1535" s="13">
        <v>1534.0</v>
      </c>
      <c r="B1535" s="13">
        <v>35.0</v>
      </c>
      <c r="C1535" s="14" t="s">
        <v>4985</v>
      </c>
      <c r="D1535" s="14" t="s">
        <v>19</v>
      </c>
      <c r="E1535" s="14" t="s">
        <v>4330</v>
      </c>
      <c r="F1535" s="15">
        <v>10.0</v>
      </c>
      <c r="I1535" t="str">
        <f t="array" ref="I1535">INDEX('Current 2025 Points'!$F$11:$F$77,MATCH(1,MMULT(--('Current 2025 Points'!$G$11:$N$17=D1535),TRANSPOSE(COLUMN('Current 2025 Points'!$G$11:$N$17)^0)),0))</f>
        <v>#N/A</v>
      </c>
      <c r="J1535" s="58"/>
      <c r="K1535" s="58">
        <f>F1535-IFERROR(VLOOKUP(D1535,'Pre-transfer 2025 Ranking'!$D:$F,3,0),0)</f>
        <v>0</v>
      </c>
      <c r="L1535">
        <f>countif('Pre-transfer 2025 Points'!$E$11:$L$17,D1535)</f>
        <v>1</v>
      </c>
      <c r="M1535" s="59">
        <f>countif('Current 2025 Points'!$G$11:$N$17,D1535)</f>
        <v>0</v>
      </c>
    </row>
    <row r="1536">
      <c r="A1536" s="13">
        <v>1535.0</v>
      </c>
      <c r="B1536" s="13"/>
      <c r="C1536" s="14" t="s">
        <v>351</v>
      </c>
      <c r="D1536" s="14" t="s">
        <v>598</v>
      </c>
      <c r="E1536" s="14" t="s">
        <v>4868</v>
      </c>
      <c r="F1536" s="15">
        <v>10.0</v>
      </c>
      <c r="I1536" t="str">
        <f t="array" ref="I1536">INDEX('Current 2025 Points'!$F$11:$F$77,MATCH(1,MMULT(--('Current 2025 Points'!$G$11:$N$17=D1536),TRANSPOSE(COLUMN('Current 2025 Points'!$G$11:$N$17)^0)),0))</f>
        <v>#N/A</v>
      </c>
      <c r="J1536" s="58"/>
      <c r="K1536" s="58">
        <f>F1536-IFERROR(VLOOKUP(D1536,'Pre-transfer 2025 Ranking'!$D:$F,3,0),0)</f>
        <v>0</v>
      </c>
      <c r="L1536">
        <f>countif('Pre-transfer 2025 Points'!$E$11:$L$17,D1536)</f>
        <v>0</v>
      </c>
      <c r="M1536" s="59">
        <f>countif('Current 2025 Points'!$G$11:$N$17,D1536)</f>
        <v>0</v>
      </c>
    </row>
    <row r="1537">
      <c r="A1537" s="13">
        <v>1536.0</v>
      </c>
      <c r="B1537" s="13">
        <v>960.0</v>
      </c>
      <c r="C1537" s="14" t="s">
        <v>4986</v>
      </c>
      <c r="D1537" s="14" t="s">
        <v>2568</v>
      </c>
      <c r="E1537" s="14" t="s">
        <v>1791</v>
      </c>
      <c r="F1537" s="15">
        <v>10.0</v>
      </c>
      <c r="I1537" t="str">
        <f t="array" ref="I1537">INDEX('Current 2025 Points'!$F$11:$F$77,MATCH(1,MMULT(--('Current 2025 Points'!$G$11:$N$17=D1537),TRANSPOSE(COLUMN('Current 2025 Points'!$G$11:$N$17)^0)),0))</f>
        <v>#N/A</v>
      </c>
      <c r="J1537" s="58"/>
      <c r="K1537" s="58">
        <f>F1537-IFERROR(VLOOKUP(D1537,'Pre-transfer 2025 Ranking'!$D:$F,3,0),0)</f>
        <v>2</v>
      </c>
      <c r="L1537">
        <f>countif('Pre-transfer 2025 Points'!$E$11:$L$17,D1537)</f>
        <v>0</v>
      </c>
      <c r="M1537" s="59">
        <f>countif('Current 2025 Points'!$G$11:$N$17,D1537)</f>
        <v>0</v>
      </c>
    </row>
    <row r="1538">
      <c r="A1538" s="13">
        <v>1537.0</v>
      </c>
      <c r="B1538" s="14"/>
      <c r="C1538" s="14" t="s">
        <v>351</v>
      </c>
      <c r="D1538" s="14" t="s">
        <v>2569</v>
      </c>
      <c r="E1538" s="14" t="s">
        <v>4987</v>
      </c>
      <c r="F1538" s="15">
        <v>10.0</v>
      </c>
      <c r="I1538" t="str">
        <f t="array" ref="I1538">INDEX('Current 2025 Points'!$F$11:$F$77,MATCH(1,MMULT(--('Current 2025 Points'!$G$11:$N$17=D1538),TRANSPOSE(COLUMN('Current 2025 Points'!$G$11:$N$17)^0)),0))</f>
        <v>#N/A</v>
      </c>
      <c r="J1538" s="58"/>
      <c r="K1538" s="58">
        <f>F1538-IFERROR(VLOOKUP(D1538,'Pre-transfer 2025 Ranking'!$D:$F,3,0),0)</f>
        <v>0</v>
      </c>
      <c r="L1538">
        <f>countif('Pre-transfer 2025 Points'!$E$11:$L$17,D1538)</f>
        <v>0</v>
      </c>
      <c r="M1538" s="59">
        <f>countif('Current 2025 Points'!$G$11:$N$17,D1538)</f>
        <v>0</v>
      </c>
    </row>
    <row r="1539">
      <c r="A1539" s="13">
        <v>1538.0</v>
      </c>
      <c r="B1539" s="13">
        <v>803.0</v>
      </c>
      <c r="C1539" s="14" t="s">
        <v>4988</v>
      </c>
      <c r="D1539" s="14" t="s">
        <v>2570</v>
      </c>
      <c r="E1539" s="14" t="s">
        <v>4455</v>
      </c>
      <c r="F1539" s="15">
        <v>10.0</v>
      </c>
      <c r="I1539" t="str">
        <f t="array" ref="I1539">INDEX('Current 2025 Points'!$F$11:$F$77,MATCH(1,MMULT(--('Current 2025 Points'!$G$11:$N$17=D1539),TRANSPOSE(COLUMN('Current 2025 Points'!$G$11:$N$17)^0)),0))</f>
        <v>#N/A</v>
      </c>
      <c r="J1539" s="58"/>
      <c r="K1539" s="58">
        <f>F1539-IFERROR(VLOOKUP(D1539,'Pre-transfer 2025 Ranking'!$D:$F,3,0),0)</f>
        <v>0</v>
      </c>
      <c r="L1539">
        <f>countif('Pre-transfer 2025 Points'!$E$11:$L$17,D1539)</f>
        <v>0</v>
      </c>
      <c r="M1539" s="59">
        <f>countif('Current 2025 Points'!$G$11:$N$17,D1539)</f>
        <v>0</v>
      </c>
    </row>
    <row r="1540">
      <c r="A1540" s="13">
        <v>1539.0</v>
      </c>
      <c r="B1540" s="13">
        <v>797.0</v>
      </c>
      <c r="C1540" s="14" t="s">
        <v>4989</v>
      </c>
      <c r="D1540" s="14" t="s">
        <v>2571</v>
      </c>
      <c r="E1540" s="14" t="s">
        <v>137</v>
      </c>
      <c r="F1540" s="15">
        <v>10.0</v>
      </c>
      <c r="I1540" t="str">
        <f t="array" ref="I1540">INDEX('Current 2025 Points'!$F$11:$F$77,MATCH(1,MMULT(--('Current 2025 Points'!$G$11:$N$17=D1540),TRANSPOSE(COLUMN('Current 2025 Points'!$G$11:$N$17)^0)),0))</f>
        <v>#N/A</v>
      </c>
      <c r="J1540" s="58"/>
      <c r="K1540" s="58">
        <f>F1540-IFERROR(VLOOKUP(D1540,'Pre-transfer 2025 Ranking'!$D:$F,3,0),0)</f>
        <v>0</v>
      </c>
      <c r="L1540">
        <f>countif('Pre-transfer 2025 Points'!$E$11:$L$17,D1540)</f>
        <v>0</v>
      </c>
      <c r="M1540" s="59">
        <f>countif('Current 2025 Points'!$G$11:$N$17,D1540)</f>
        <v>0</v>
      </c>
    </row>
    <row r="1541">
      <c r="A1541" s="13">
        <v>1540.0</v>
      </c>
      <c r="B1541" s="14">
        <v>1108.0</v>
      </c>
      <c r="C1541" s="14" t="s">
        <v>1796</v>
      </c>
      <c r="D1541" s="14" t="s">
        <v>1381</v>
      </c>
      <c r="E1541" s="14" t="s">
        <v>1382</v>
      </c>
      <c r="F1541" s="15">
        <v>10.0</v>
      </c>
      <c r="I1541" t="str">
        <f t="array" ref="I1541">INDEX('Current 2025 Points'!$F$11:$F$77,MATCH(1,MMULT(--('Current 2025 Points'!$G$11:$N$17=D1541),TRANSPOSE(COLUMN('Current 2025 Points'!$G$11:$N$17)^0)),0))</f>
        <v>#N/A</v>
      </c>
      <c r="J1541" s="58"/>
      <c r="K1541" s="58">
        <f>F1541-IFERROR(VLOOKUP(D1541,'Pre-transfer 2025 Ranking'!$D:$F,3,0),0)</f>
        <v>0</v>
      </c>
      <c r="L1541">
        <f>countif('Pre-transfer 2025 Points'!$E$11:$L$17,D1541)</f>
        <v>0</v>
      </c>
      <c r="M1541" s="59">
        <f>countif('Current 2025 Points'!$G$11:$N$17,D1541)</f>
        <v>0</v>
      </c>
    </row>
    <row r="1542">
      <c r="A1542" s="13">
        <v>1541.0</v>
      </c>
      <c r="B1542" s="14"/>
      <c r="C1542" s="14" t="s">
        <v>351</v>
      </c>
      <c r="D1542" s="14" t="s">
        <v>2572</v>
      </c>
      <c r="E1542" s="14" t="s">
        <v>998</v>
      </c>
      <c r="F1542" s="15">
        <v>10.0</v>
      </c>
      <c r="I1542" t="str">
        <f t="array" ref="I1542">INDEX('Current 2025 Points'!$F$11:$F$77,MATCH(1,MMULT(--('Current 2025 Points'!$G$11:$N$17=D1542),TRANSPOSE(COLUMN('Current 2025 Points'!$G$11:$N$17)^0)),0))</f>
        <v>#N/A</v>
      </c>
      <c r="J1542" s="58"/>
      <c r="K1542" s="58">
        <f>F1542-IFERROR(VLOOKUP(D1542,'Pre-transfer 2025 Ranking'!$D:$F,3,0),0)</f>
        <v>0</v>
      </c>
      <c r="L1542">
        <f>countif('Pre-transfer 2025 Points'!$E$11:$L$17,D1542)</f>
        <v>0</v>
      </c>
      <c r="M1542" s="59">
        <f>countif('Current 2025 Points'!$G$11:$N$17,D1542)</f>
        <v>0</v>
      </c>
    </row>
    <row r="1543">
      <c r="A1543" s="13">
        <v>1542.0</v>
      </c>
      <c r="B1543" s="13"/>
      <c r="C1543" s="14" t="s">
        <v>351</v>
      </c>
      <c r="D1543" s="14" t="s">
        <v>1818</v>
      </c>
      <c r="E1543" s="14" t="s">
        <v>830</v>
      </c>
      <c r="F1543" s="15">
        <v>10.0</v>
      </c>
      <c r="I1543" t="str">
        <f t="array" ref="I1543">INDEX('Current 2025 Points'!$F$11:$F$77,MATCH(1,MMULT(--('Current 2025 Points'!$G$11:$N$17=D1543),TRANSPOSE(COLUMN('Current 2025 Points'!$G$11:$N$17)^0)),0))</f>
        <v>#N/A</v>
      </c>
      <c r="J1543" s="58"/>
      <c r="K1543" s="58">
        <f>F1543-IFERROR(VLOOKUP(D1543,'Pre-transfer 2025 Ranking'!$D:$F,3,0),0)</f>
        <v>0</v>
      </c>
      <c r="L1543">
        <f>countif('Pre-transfer 2025 Points'!$E$11:$L$17,D1543)</f>
        <v>0</v>
      </c>
      <c r="M1543" s="59">
        <f>countif('Current 2025 Points'!$G$11:$N$17,D1543)</f>
        <v>0</v>
      </c>
    </row>
    <row r="1544">
      <c r="A1544" s="13">
        <v>1543.0</v>
      </c>
      <c r="B1544" s="13">
        <v>973.0</v>
      </c>
      <c r="C1544" s="14" t="s">
        <v>1412</v>
      </c>
      <c r="D1544" s="14" t="s">
        <v>2573</v>
      </c>
      <c r="E1544" s="14" t="s">
        <v>106</v>
      </c>
      <c r="F1544" s="15">
        <v>10.0</v>
      </c>
      <c r="I1544" t="str">
        <f t="array" ref="I1544">INDEX('Current 2025 Points'!$F$11:$F$77,MATCH(1,MMULT(--('Current 2025 Points'!$G$11:$N$17=D1544),TRANSPOSE(COLUMN('Current 2025 Points'!$G$11:$N$17)^0)),0))</f>
        <v>#N/A</v>
      </c>
      <c r="J1544" s="58"/>
      <c r="K1544" s="58">
        <f>F1544-IFERROR(VLOOKUP(D1544,'Pre-transfer 2025 Ranking'!$D:$F,3,0),0)</f>
        <v>0</v>
      </c>
      <c r="L1544">
        <f>countif('Pre-transfer 2025 Points'!$E$11:$L$17,D1544)</f>
        <v>0</v>
      </c>
      <c r="M1544" s="59">
        <f>countif('Current 2025 Points'!$G$11:$N$17,D1544)</f>
        <v>0</v>
      </c>
    </row>
    <row r="1545">
      <c r="A1545" s="13">
        <v>1544.0</v>
      </c>
      <c r="B1545" s="13"/>
      <c r="C1545" s="14" t="s">
        <v>351</v>
      </c>
      <c r="D1545" s="14" t="s">
        <v>2574</v>
      </c>
      <c r="E1545" s="14" t="s">
        <v>465</v>
      </c>
      <c r="F1545" s="15">
        <v>10.0</v>
      </c>
      <c r="I1545" t="str">
        <f t="array" ref="I1545">INDEX('Current 2025 Points'!$F$11:$F$77,MATCH(1,MMULT(--('Current 2025 Points'!$G$11:$N$17=D1545),TRANSPOSE(COLUMN('Current 2025 Points'!$G$11:$N$17)^0)),0))</f>
        <v>#N/A</v>
      </c>
      <c r="J1545" s="58"/>
      <c r="K1545" s="58">
        <f>F1545-IFERROR(VLOOKUP(D1545,'Pre-transfer 2025 Ranking'!$D:$F,3,0),0)</f>
        <v>0</v>
      </c>
      <c r="L1545">
        <f>countif('Pre-transfer 2025 Points'!$E$11:$L$17,D1545)</f>
        <v>0</v>
      </c>
      <c r="M1545" s="59">
        <f>countif('Current 2025 Points'!$G$11:$N$17,D1545)</f>
        <v>0</v>
      </c>
    </row>
    <row r="1546">
      <c r="A1546" s="13">
        <v>1545.0</v>
      </c>
      <c r="B1546" s="13">
        <v>681.0</v>
      </c>
      <c r="C1546" s="14" t="s">
        <v>4901</v>
      </c>
      <c r="D1546" s="14" t="s">
        <v>2575</v>
      </c>
      <c r="E1546" s="14" t="s">
        <v>362</v>
      </c>
      <c r="F1546" s="15">
        <v>10.0</v>
      </c>
      <c r="I1546" t="str">
        <f t="array" ref="I1546">INDEX('Current 2025 Points'!$F$11:$F$77,MATCH(1,MMULT(--('Current 2025 Points'!$G$11:$N$17=D1546),TRANSPOSE(COLUMN('Current 2025 Points'!$G$11:$N$17)^0)),0))</f>
        <v>#N/A</v>
      </c>
      <c r="J1546" s="58"/>
      <c r="K1546" s="58">
        <f>F1546-IFERROR(VLOOKUP(D1546,'Pre-transfer 2025 Ranking'!$D:$F,3,0),0)</f>
        <v>0</v>
      </c>
      <c r="L1546">
        <f>countif('Pre-transfer 2025 Points'!$E$11:$L$17,D1546)</f>
        <v>0</v>
      </c>
      <c r="M1546" s="59">
        <f>countif('Current 2025 Points'!$G$11:$N$17,D1546)</f>
        <v>0</v>
      </c>
    </row>
    <row r="1547">
      <c r="A1547" s="13">
        <v>1546.0</v>
      </c>
      <c r="B1547" s="13"/>
      <c r="C1547" s="14" t="s">
        <v>351</v>
      </c>
      <c r="D1547" s="14" t="s">
        <v>2576</v>
      </c>
      <c r="E1547" s="14" t="s">
        <v>4990</v>
      </c>
      <c r="F1547" s="15">
        <v>10.0</v>
      </c>
      <c r="I1547" t="str">
        <f t="array" ref="I1547">INDEX('Current 2025 Points'!$F$11:$F$77,MATCH(1,MMULT(--('Current 2025 Points'!$G$11:$N$17=D1547),TRANSPOSE(COLUMN('Current 2025 Points'!$G$11:$N$17)^0)),0))</f>
        <v>#N/A</v>
      </c>
      <c r="J1547" s="58"/>
      <c r="K1547" s="58">
        <f>F1547-IFERROR(VLOOKUP(D1547,'Pre-transfer 2025 Ranking'!$D:$F,3,0),0)</f>
        <v>0</v>
      </c>
      <c r="L1547">
        <f>countif('Pre-transfer 2025 Points'!$E$11:$L$17,D1547)</f>
        <v>0</v>
      </c>
      <c r="M1547" s="59">
        <f>countif('Current 2025 Points'!$G$11:$N$17,D1547)</f>
        <v>0</v>
      </c>
    </row>
    <row r="1548">
      <c r="A1548" s="13">
        <v>1547.0</v>
      </c>
      <c r="B1548" s="13">
        <v>711.0</v>
      </c>
      <c r="C1548" s="14" t="s">
        <v>4991</v>
      </c>
      <c r="D1548" s="14" t="s">
        <v>686</v>
      </c>
      <c r="E1548" s="14" t="s">
        <v>98</v>
      </c>
      <c r="F1548" s="15">
        <v>10.0</v>
      </c>
      <c r="I1548" t="str">
        <f t="array" ref="I1548">INDEX('Current 2025 Points'!$F$11:$F$77,MATCH(1,MMULT(--('Current 2025 Points'!$G$11:$N$17=D1548),TRANSPOSE(COLUMN('Current 2025 Points'!$G$11:$N$17)^0)),0))</f>
        <v>#N/A</v>
      </c>
      <c r="J1548" s="58"/>
      <c r="K1548" s="58">
        <f>F1548-IFERROR(VLOOKUP(D1548,'Pre-transfer 2025 Ranking'!$D:$F,3,0),0)</f>
        <v>0</v>
      </c>
      <c r="L1548">
        <f>countif('Pre-transfer 2025 Points'!$E$11:$L$17,D1548)</f>
        <v>0</v>
      </c>
      <c r="M1548" s="59">
        <f>countif('Current 2025 Points'!$G$11:$N$17,D1548)</f>
        <v>0</v>
      </c>
    </row>
    <row r="1549">
      <c r="A1549" s="13">
        <v>1548.0</v>
      </c>
      <c r="B1549" s="13">
        <v>2416.0</v>
      </c>
      <c r="C1549" s="14" t="s">
        <v>4992</v>
      </c>
      <c r="D1549" s="14" t="s">
        <v>2577</v>
      </c>
      <c r="E1549" s="14" t="s">
        <v>362</v>
      </c>
      <c r="F1549" s="15">
        <v>10.0</v>
      </c>
      <c r="I1549" t="str">
        <f t="array" ref="I1549">INDEX('Current 2025 Points'!$F$11:$F$77,MATCH(1,MMULT(--('Current 2025 Points'!$G$11:$N$17=D1549),TRANSPOSE(COLUMN('Current 2025 Points'!$G$11:$N$17)^0)),0))</f>
        <v>#N/A</v>
      </c>
      <c r="J1549" s="58"/>
      <c r="K1549" s="58">
        <f>F1549-IFERROR(VLOOKUP(D1549,'Pre-transfer 2025 Ranking'!$D:$F,3,0),0)</f>
        <v>0</v>
      </c>
      <c r="L1549">
        <f>countif('Pre-transfer 2025 Points'!$E$11:$L$17,D1549)</f>
        <v>0</v>
      </c>
      <c r="M1549" s="59">
        <f>countif('Current 2025 Points'!$G$11:$N$17,D1549)</f>
        <v>0</v>
      </c>
    </row>
    <row r="1550">
      <c r="A1550" s="13">
        <v>1549.0</v>
      </c>
      <c r="B1550" s="13">
        <v>1293.0</v>
      </c>
      <c r="C1550" s="14" t="s">
        <v>4728</v>
      </c>
      <c r="D1550" s="14" t="s">
        <v>2578</v>
      </c>
      <c r="E1550" s="14" t="s">
        <v>4906</v>
      </c>
      <c r="F1550" s="15">
        <v>10.0</v>
      </c>
      <c r="I1550" t="str">
        <f t="array" ref="I1550">INDEX('Current 2025 Points'!$F$11:$F$77,MATCH(1,MMULT(--('Current 2025 Points'!$G$11:$N$17=D1550),TRANSPOSE(COLUMN('Current 2025 Points'!$G$11:$N$17)^0)),0))</f>
        <v>#N/A</v>
      </c>
      <c r="J1550" s="58"/>
      <c r="K1550" s="58">
        <f>F1550-IFERROR(VLOOKUP(D1550,'Pre-transfer 2025 Ranking'!$D:$F,3,0),0)</f>
        <v>0</v>
      </c>
      <c r="L1550">
        <f>countif('Pre-transfer 2025 Points'!$E$11:$L$17,D1550)</f>
        <v>0</v>
      </c>
      <c r="M1550" s="59">
        <f>countif('Current 2025 Points'!$G$11:$N$17,D1550)</f>
        <v>0</v>
      </c>
    </row>
    <row r="1551">
      <c r="A1551" s="13">
        <v>1550.0</v>
      </c>
      <c r="B1551" s="14"/>
      <c r="C1551" s="14" t="s">
        <v>351</v>
      </c>
      <c r="D1551" s="14" t="s">
        <v>2579</v>
      </c>
      <c r="E1551" s="14"/>
      <c r="F1551" s="15">
        <v>10.0</v>
      </c>
      <c r="I1551" t="str">
        <f t="array" ref="I1551">INDEX('Current 2025 Points'!$F$11:$F$77,MATCH(1,MMULT(--('Current 2025 Points'!$G$11:$N$17=D1551),TRANSPOSE(COLUMN('Current 2025 Points'!$G$11:$N$17)^0)),0))</f>
        <v>#N/A</v>
      </c>
      <c r="J1551" s="58"/>
      <c r="K1551" s="58">
        <f>F1551-IFERROR(VLOOKUP(D1551,'Pre-transfer 2025 Ranking'!$D:$F,3,0),0)</f>
        <v>10</v>
      </c>
      <c r="L1551">
        <f>countif('Pre-transfer 2025 Points'!$E$11:$L$17,D1551)</f>
        <v>0</v>
      </c>
      <c r="M1551" s="59">
        <f>countif('Current 2025 Points'!$G$11:$N$17,D1551)</f>
        <v>0</v>
      </c>
    </row>
    <row r="1552">
      <c r="A1552" s="13">
        <v>1551.0</v>
      </c>
      <c r="B1552" s="13">
        <v>1743.0</v>
      </c>
      <c r="C1552" s="14" t="s">
        <v>4723</v>
      </c>
      <c r="D1552" s="14" t="s">
        <v>2580</v>
      </c>
      <c r="E1552" s="14" t="s">
        <v>1054</v>
      </c>
      <c r="F1552" s="15">
        <v>10.0</v>
      </c>
      <c r="I1552" t="str">
        <f t="array" ref="I1552">INDEX('Current 2025 Points'!$F$11:$F$77,MATCH(1,MMULT(--('Current 2025 Points'!$G$11:$N$17=D1552),TRANSPOSE(COLUMN('Current 2025 Points'!$G$11:$N$17)^0)),0))</f>
        <v>#N/A</v>
      </c>
      <c r="J1552" s="58"/>
      <c r="K1552" s="58">
        <f>F1552-IFERROR(VLOOKUP(D1552,'Pre-transfer 2025 Ranking'!$D:$F,3,0),0)</f>
        <v>0</v>
      </c>
      <c r="L1552">
        <f>countif('Pre-transfer 2025 Points'!$E$11:$L$17,D1552)</f>
        <v>0</v>
      </c>
      <c r="M1552" s="59">
        <f>countif('Current 2025 Points'!$G$11:$N$17,D1552)</f>
        <v>0</v>
      </c>
    </row>
    <row r="1553">
      <c r="A1553" s="13">
        <v>1552.0</v>
      </c>
      <c r="B1553" s="13">
        <v>1873.0</v>
      </c>
      <c r="C1553" s="14" t="s">
        <v>4993</v>
      </c>
      <c r="D1553" s="14" t="s">
        <v>1185</v>
      </c>
      <c r="E1553" s="14" t="s">
        <v>647</v>
      </c>
      <c r="F1553" s="15">
        <v>10.0</v>
      </c>
      <c r="I1553" t="str">
        <f t="array" ref="I1553">INDEX('Current 2025 Points'!$F$11:$F$77,MATCH(1,MMULT(--('Current 2025 Points'!$G$11:$N$17=D1553),TRANSPOSE(COLUMN('Current 2025 Points'!$G$11:$N$17)^0)),0))</f>
        <v>#N/A</v>
      </c>
      <c r="J1553" s="58"/>
      <c r="K1553" s="58">
        <f>F1553-IFERROR(VLOOKUP(D1553,'Pre-transfer 2025 Ranking'!$D:$F,3,0),0)</f>
        <v>1</v>
      </c>
      <c r="L1553">
        <f>countif('Pre-transfer 2025 Points'!$E$11:$L$17,D1553)</f>
        <v>0</v>
      </c>
      <c r="M1553" s="59">
        <f>countif('Current 2025 Points'!$G$11:$N$17,D1553)</f>
        <v>0</v>
      </c>
    </row>
    <row r="1554">
      <c r="A1554" s="13">
        <v>1553.0</v>
      </c>
      <c r="B1554" s="14">
        <v>1595.0</v>
      </c>
      <c r="C1554" s="14" t="s">
        <v>103</v>
      </c>
      <c r="D1554" s="14" t="s">
        <v>2581</v>
      </c>
      <c r="E1554" s="14"/>
      <c r="F1554" s="15">
        <v>10.0</v>
      </c>
      <c r="I1554" t="str">
        <f t="array" ref="I1554">INDEX('Current 2025 Points'!$F$11:$F$77,MATCH(1,MMULT(--('Current 2025 Points'!$G$11:$N$17=D1554),TRANSPOSE(COLUMN('Current 2025 Points'!$G$11:$N$17)^0)),0))</f>
        <v>#N/A</v>
      </c>
      <c r="J1554" s="58"/>
      <c r="K1554" s="58">
        <f>F1554-IFERROR(VLOOKUP(D1554,'Pre-transfer 2025 Ranking'!$D:$F,3,0),0)</f>
        <v>0</v>
      </c>
      <c r="L1554">
        <f>countif('Pre-transfer 2025 Points'!$E$11:$L$17,D1554)</f>
        <v>0</v>
      </c>
      <c r="M1554" s="59">
        <f>countif('Current 2025 Points'!$G$11:$N$17,D1554)</f>
        <v>0</v>
      </c>
    </row>
    <row r="1555">
      <c r="A1555" s="13">
        <v>1554.0</v>
      </c>
      <c r="B1555" s="13">
        <v>2359.0</v>
      </c>
      <c r="C1555" s="14" t="s">
        <v>4994</v>
      </c>
      <c r="D1555" s="14" t="s">
        <v>2582</v>
      </c>
      <c r="E1555" s="14"/>
      <c r="F1555" s="15">
        <v>10.0</v>
      </c>
      <c r="I1555" t="str">
        <f t="array" ref="I1555">INDEX('Current 2025 Points'!$F$11:$F$77,MATCH(1,MMULT(--('Current 2025 Points'!$G$11:$N$17=D1555),TRANSPOSE(COLUMN('Current 2025 Points'!$G$11:$N$17)^0)),0))</f>
        <v>#N/A</v>
      </c>
      <c r="J1555" s="58"/>
      <c r="K1555" s="58">
        <f>F1555-IFERROR(VLOOKUP(D1555,'Pre-transfer 2025 Ranking'!$D:$F,3,0),0)</f>
        <v>0</v>
      </c>
      <c r="L1555">
        <f>countif('Pre-transfer 2025 Points'!$E$11:$L$17,D1555)</f>
        <v>0</v>
      </c>
      <c r="M1555" s="59">
        <f>countif('Current 2025 Points'!$G$11:$N$17,D1555)</f>
        <v>0</v>
      </c>
    </row>
    <row r="1556">
      <c r="A1556" s="13">
        <v>1555.0</v>
      </c>
      <c r="B1556" s="13">
        <v>593.0</v>
      </c>
      <c r="C1556" s="14" t="s">
        <v>4995</v>
      </c>
      <c r="D1556" s="14" t="s">
        <v>2583</v>
      </c>
      <c r="E1556" s="14" t="s">
        <v>1447</v>
      </c>
      <c r="F1556" s="15">
        <v>10.0</v>
      </c>
      <c r="I1556" t="str">
        <f t="array" ref="I1556">INDEX('Current 2025 Points'!$F$11:$F$77,MATCH(1,MMULT(--('Current 2025 Points'!$G$11:$N$17=D1556),TRANSPOSE(COLUMN('Current 2025 Points'!$G$11:$N$17)^0)),0))</f>
        <v>#N/A</v>
      </c>
      <c r="J1556" s="58"/>
      <c r="K1556" s="58">
        <f>F1556-IFERROR(VLOOKUP(D1556,'Pre-transfer 2025 Ranking'!$D:$F,3,0),0)</f>
        <v>0</v>
      </c>
      <c r="L1556">
        <f>countif('Pre-transfer 2025 Points'!$E$11:$L$17,D1556)</f>
        <v>0</v>
      </c>
      <c r="M1556" s="59">
        <f>countif('Current 2025 Points'!$G$11:$N$17,D1556)</f>
        <v>0</v>
      </c>
    </row>
    <row r="1557">
      <c r="A1557" s="13">
        <v>1556.0</v>
      </c>
      <c r="B1557" s="13">
        <v>1294.0</v>
      </c>
      <c r="C1557" s="14" t="s">
        <v>4445</v>
      </c>
      <c r="D1557" s="14" t="s">
        <v>2584</v>
      </c>
      <c r="E1557" s="14" t="s">
        <v>1712</v>
      </c>
      <c r="F1557" s="15">
        <v>10.0</v>
      </c>
      <c r="I1557" t="str">
        <f t="array" ref="I1557">INDEX('Current 2025 Points'!$F$11:$F$77,MATCH(1,MMULT(--('Current 2025 Points'!$G$11:$N$17=D1557),TRANSPOSE(COLUMN('Current 2025 Points'!$G$11:$N$17)^0)),0))</f>
        <v>#N/A</v>
      </c>
      <c r="J1557" s="58"/>
      <c r="K1557" s="58">
        <f>F1557-IFERROR(VLOOKUP(D1557,'Pre-transfer 2025 Ranking'!$D:$F,3,0),0)</f>
        <v>5</v>
      </c>
      <c r="L1557">
        <f>countif('Pre-transfer 2025 Points'!$E$11:$L$17,D1557)</f>
        <v>0</v>
      </c>
      <c r="M1557" s="59">
        <f>countif('Current 2025 Points'!$G$11:$N$17,D1557)</f>
        <v>0</v>
      </c>
    </row>
    <row r="1558">
      <c r="A1558" s="13">
        <v>1557.0</v>
      </c>
      <c r="B1558" s="13">
        <v>1426.0</v>
      </c>
      <c r="C1558" s="14" t="s">
        <v>4996</v>
      </c>
      <c r="D1558" s="14" t="s">
        <v>2585</v>
      </c>
      <c r="E1558" s="14" t="s">
        <v>4408</v>
      </c>
      <c r="F1558" s="15">
        <v>10.0</v>
      </c>
      <c r="I1558" t="str">
        <f t="array" ref="I1558">INDEX('Current 2025 Points'!$F$11:$F$77,MATCH(1,MMULT(--('Current 2025 Points'!$G$11:$N$17=D1558),TRANSPOSE(COLUMN('Current 2025 Points'!$G$11:$N$17)^0)),0))</f>
        <v>#N/A</v>
      </c>
      <c r="J1558" s="58"/>
      <c r="K1558" s="58">
        <f>F1558-IFERROR(VLOOKUP(D1558,'Pre-transfer 2025 Ranking'!$D:$F,3,0),0)</f>
        <v>0</v>
      </c>
      <c r="L1558">
        <f>countif('Pre-transfer 2025 Points'!$E$11:$L$17,D1558)</f>
        <v>0</v>
      </c>
      <c r="M1558" s="59">
        <f>countif('Current 2025 Points'!$G$11:$N$17,D1558)</f>
        <v>0</v>
      </c>
    </row>
    <row r="1559">
      <c r="A1559" s="13">
        <v>1558.0</v>
      </c>
      <c r="B1559" s="13"/>
      <c r="C1559" s="14" t="s">
        <v>351</v>
      </c>
      <c r="D1559" s="14" t="s">
        <v>2586</v>
      </c>
      <c r="E1559" s="14" t="s">
        <v>4564</v>
      </c>
      <c r="F1559" s="15">
        <v>10.0</v>
      </c>
      <c r="I1559" t="str">
        <f t="array" ref="I1559">INDEX('Current 2025 Points'!$F$11:$F$77,MATCH(1,MMULT(--('Current 2025 Points'!$G$11:$N$17=D1559),TRANSPOSE(COLUMN('Current 2025 Points'!$G$11:$N$17)^0)),0))</f>
        <v>#N/A</v>
      </c>
      <c r="J1559" s="58"/>
      <c r="K1559" s="58">
        <f>F1559-IFERROR(VLOOKUP(D1559,'Pre-transfer 2025 Ranking'!$D:$F,3,0),0)</f>
        <v>0</v>
      </c>
      <c r="L1559">
        <f>countif('Pre-transfer 2025 Points'!$E$11:$L$17,D1559)</f>
        <v>0</v>
      </c>
      <c r="M1559" s="59">
        <f>countif('Current 2025 Points'!$G$11:$N$17,D1559)</f>
        <v>0</v>
      </c>
    </row>
    <row r="1560">
      <c r="A1560" s="13">
        <v>1559.0</v>
      </c>
      <c r="B1560" s="14"/>
      <c r="C1560" s="14" t="s">
        <v>351</v>
      </c>
      <c r="D1560" s="14" t="s">
        <v>2587</v>
      </c>
      <c r="E1560" s="14"/>
      <c r="F1560" s="15">
        <v>10.0</v>
      </c>
      <c r="I1560" t="str">
        <f t="array" ref="I1560">INDEX('Current 2025 Points'!$F$11:$F$77,MATCH(1,MMULT(--('Current 2025 Points'!$G$11:$N$17=D1560),TRANSPOSE(COLUMN('Current 2025 Points'!$G$11:$N$17)^0)),0))</f>
        <v>#N/A</v>
      </c>
      <c r="J1560" s="58"/>
      <c r="K1560" s="58">
        <f>F1560-IFERROR(VLOOKUP(D1560,'Pre-transfer 2025 Ranking'!$D:$F,3,0),0)</f>
        <v>0</v>
      </c>
      <c r="L1560">
        <f>countif('Pre-transfer 2025 Points'!$E$11:$L$17,D1560)</f>
        <v>0</v>
      </c>
      <c r="M1560" s="59">
        <f>countif('Current 2025 Points'!$G$11:$N$17,D1560)</f>
        <v>0</v>
      </c>
    </row>
    <row r="1561">
      <c r="A1561" s="13">
        <v>1560.0</v>
      </c>
      <c r="B1561" s="13"/>
      <c r="C1561" s="14" t="s">
        <v>351</v>
      </c>
      <c r="D1561" s="14" t="s">
        <v>2588</v>
      </c>
      <c r="E1561" s="14" t="s">
        <v>1791</v>
      </c>
      <c r="F1561" s="15">
        <v>10.0</v>
      </c>
      <c r="I1561" t="str">
        <f t="array" ref="I1561">INDEX('Current 2025 Points'!$F$11:$F$77,MATCH(1,MMULT(--('Current 2025 Points'!$G$11:$N$17=D1561),TRANSPOSE(COLUMN('Current 2025 Points'!$G$11:$N$17)^0)),0))</f>
        <v>#N/A</v>
      </c>
      <c r="J1561" s="58"/>
      <c r="K1561" s="58">
        <f>F1561-IFERROR(VLOOKUP(D1561,'Pre-transfer 2025 Ranking'!$D:$F,3,0),0)</f>
        <v>0</v>
      </c>
      <c r="L1561">
        <f>countif('Pre-transfer 2025 Points'!$E$11:$L$17,D1561)</f>
        <v>0</v>
      </c>
      <c r="M1561" s="59">
        <f>countif('Current 2025 Points'!$G$11:$N$17,D1561)</f>
        <v>0</v>
      </c>
    </row>
    <row r="1562">
      <c r="A1562" s="13">
        <v>1561.0</v>
      </c>
      <c r="B1562" s="14"/>
      <c r="C1562" s="14" t="s">
        <v>351</v>
      </c>
      <c r="D1562" s="14" t="s">
        <v>2589</v>
      </c>
      <c r="E1562" s="14" t="s">
        <v>938</v>
      </c>
      <c r="F1562" s="15">
        <v>10.0</v>
      </c>
      <c r="I1562" t="str">
        <f t="array" ref="I1562">INDEX('Current 2025 Points'!$F$11:$F$77,MATCH(1,MMULT(--('Current 2025 Points'!$G$11:$N$17=D1562),TRANSPOSE(COLUMN('Current 2025 Points'!$G$11:$N$17)^0)),0))</f>
        <v>#N/A</v>
      </c>
      <c r="J1562" s="58"/>
      <c r="K1562" s="58">
        <f>F1562-IFERROR(VLOOKUP(D1562,'Pre-transfer 2025 Ranking'!$D:$F,3,0),0)</f>
        <v>0</v>
      </c>
      <c r="L1562">
        <f>countif('Pre-transfer 2025 Points'!$E$11:$L$17,D1562)</f>
        <v>0</v>
      </c>
      <c r="M1562" s="59">
        <f>countif('Current 2025 Points'!$G$11:$N$17,D1562)</f>
        <v>0</v>
      </c>
    </row>
    <row r="1563">
      <c r="A1563" s="13">
        <v>1562.0</v>
      </c>
      <c r="B1563" s="14"/>
      <c r="C1563" s="14" t="s">
        <v>351</v>
      </c>
      <c r="D1563" s="14" t="s">
        <v>2590</v>
      </c>
      <c r="E1563" s="14" t="s">
        <v>4997</v>
      </c>
      <c r="F1563" s="15">
        <v>10.0</v>
      </c>
      <c r="I1563" t="str">
        <f t="array" ref="I1563">INDEX('Current 2025 Points'!$F$11:$F$77,MATCH(1,MMULT(--('Current 2025 Points'!$G$11:$N$17=D1563),TRANSPOSE(COLUMN('Current 2025 Points'!$G$11:$N$17)^0)),0))</f>
        <v>#N/A</v>
      </c>
      <c r="J1563" s="58"/>
      <c r="K1563" s="58">
        <f>F1563-IFERROR(VLOOKUP(D1563,'Pre-transfer 2025 Ranking'!$D:$F,3,0),0)</f>
        <v>0</v>
      </c>
      <c r="L1563">
        <f>countif('Pre-transfer 2025 Points'!$E$11:$L$17,D1563)</f>
        <v>0</v>
      </c>
      <c r="M1563" s="59">
        <f>countif('Current 2025 Points'!$G$11:$N$17,D1563)</f>
        <v>0</v>
      </c>
    </row>
    <row r="1564">
      <c r="A1564" s="13">
        <v>1563.0</v>
      </c>
      <c r="B1564" s="13">
        <v>719.0</v>
      </c>
      <c r="C1564" s="14" t="s">
        <v>4998</v>
      </c>
      <c r="D1564" s="14" t="s">
        <v>2591</v>
      </c>
      <c r="E1564" s="14"/>
      <c r="F1564" s="15">
        <v>10.0</v>
      </c>
      <c r="I1564" t="str">
        <f t="array" ref="I1564">INDEX('Current 2025 Points'!$F$11:$F$77,MATCH(1,MMULT(--('Current 2025 Points'!$G$11:$N$17=D1564),TRANSPOSE(COLUMN('Current 2025 Points'!$G$11:$N$17)^0)),0))</f>
        <v>#N/A</v>
      </c>
      <c r="J1564" s="58"/>
      <c r="K1564" s="58">
        <f>F1564-IFERROR(VLOOKUP(D1564,'Pre-transfer 2025 Ranking'!$D:$F,3,0),0)</f>
        <v>0</v>
      </c>
      <c r="L1564">
        <f>countif('Pre-transfer 2025 Points'!$E$11:$L$17,D1564)</f>
        <v>0</v>
      </c>
      <c r="M1564" s="59">
        <f>countif('Current 2025 Points'!$G$11:$N$17,D1564)</f>
        <v>0</v>
      </c>
    </row>
    <row r="1565">
      <c r="A1565" s="13">
        <v>1564.0</v>
      </c>
      <c r="B1565" s="13"/>
      <c r="C1565" s="14" t="s">
        <v>351</v>
      </c>
      <c r="D1565" s="14" t="s">
        <v>2592</v>
      </c>
      <c r="E1565" s="14"/>
      <c r="F1565" s="15">
        <v>10.0</v>
      </c>
      <c r="I1565" t="str">
        <f t="array" ref="I1565">INDEX('Current 2025 Points'!$F$11:$F$77,MATCH(1,MMULT(--('Current 2025 Points'!$G$11:$N$17=D1565),TRANSPOSE(COLUMN('Current 2025 Points'!$G$11:$N$17)^0)),0))</f>
        <v>#N/A</v>
      </c>
      <c r="J1565" s="58"/>
      <c r="K1565" s="58">
        <f>F1565-IFERROR(VLOOKUP(D1565,'Pre-transfer 2025 Ranking'!$D:$F,3,0),0)</f>
        <v>10</v>
      </c>
      <c r="L1565">
        <f>countif('Pre-transfer 2025 Points'!$E$11:$L$17,D1565)</f>
        <v>0</v>
      </c>
      <c r="M1565" s="59">
        <f>countif('Current 2025 Points'!$G$11:$N$17,D1565)</f>
        <v>0</v>
      </c>
    </row>
    <row r="1566">
      <c r="A1566" s="13">
        <v>1565.0</v>
      </c>
      <c r="B1566" s="13"/>
      <c r="C1566" s="14" t="s">
        <v>351</v>
      </c>
      <c r="D1566" s="14" t="s">
        <v>2593</v>
      </c>
      <c r="E1566" s="14" t="s">
        <v>4819</v>
      </c>
      <c r="F1566" s="15">
        <v>10.0</v>
      </c>
      <c r="I1566" t="str">
        <f t="array" ref="I1566">INDEX('Current 2025 Points'!$F$11:$F$77,MATCH(1,MMULT(--('Current 2025 Points'!$G$11:$N$17=D1566),TRANSPOSE(COLUMN('Current 2025 Points'!$G$11:$N$17)^0)),0))</f>
        <v>#N/A</v>
      </c>
      <c r="J1566" s="58"/>
      <c r="K1566" s="58">
        <f>F1566-IFERROR(VLOOKUP(D1566,'Pre-transfer 2025 Ranking'!$D:$F,3,0),0)</f>
        <v>0</v>
      </c>
      <c r="L1566">
        <f>countif('Pre-transfer 2025 Points'!$E$11:$L$17,D1566)</f>
        <v>0</v>
      </c>
      <c r="M1566" s="59">
        <f>countif('Current 2025 Points'!$G$11:$N$17,D1566)</f>
        <v>0</v>
      </c>
    </row>
    <row r="1567">
      <c r="A1567" s="13">
        <v>1566.0</v>
      </c>
      <c r="B1567" s="13"/>
      <c r="C1567" s="14" t="s">
        <v>351</v>
      </c>
      <c r="D1567" s="14" t="s">
        <v>2594</v>
      </c>
      <c r="E1567" s="14" t="s">
        <v>4999</v>
      </c>
      <c r="F1567" s="15">
        <v>10.0</v>
      </c>
      <c r="I1567" t="str">
        <f t="array" ref="I1567">INDEX('Current 2025 Points'!$F$11:$F$77,MATCH(1,MMULT(--('Current 2025 Points'!$G$11:$N$17=D1567),TRANSPOSE(COLUMN('Current 2025 Points'!$G$11:$N$17)^0)),0))</f>
        <v>#N/A</v>
      </c>
      <c r="J1567" s="58"/>
      <c r="K1567" s="58">
        <f>F1567-IFERROR(VLOOKUP(D1567,'Pre-transfer 2025 Ranking'!$D:$F,3,0),0)</f>
        <v>0</v>
      </c>
      <c r="L1567">
        <f>countif('Pre-transfer 2025 Points'!$E$11:$L$17,D1567)</f>
        <v>0</v>
      </c>
      <c r="M1567" s="59">
        <f>countif('Current 2025 Points'!$G$11:$N$17,D1567)</f>
        <v>0</v>
      </c>
    </row>
    <row r="1568">
      <c r="A1568" s="13">
        <v>1567.0</v>
      </c>
      <c r="B1568" s="14"/>
      <c r="C1568" s="14" t="s">
        <v>351</v>
      </c>
      <c r="D1568" s="14" t="s">
        <v>2595</v>
      </c>
      <c r="E1568" s="14"/>
      <c r="F1568" s="15">
        <v>10.0</v>
      </c>
      <c r="I1568" t="str">
        <f t="array" ref="I1568">INDEX('Current 2025 Points'!$F$11:$F$77,MATCH(1,MMULT(--('Current 2025 Points'!$G$11:$N$17=D1568),TRANSPOSE(COLUMN('Current 2025 Points'!$G$11:$N$17)^0)),0))</f>
        <v>#N/A</v>
      </c>
      <c r="J1568" s="58"/>
      <c r="K1568" s="58">
        <f>F1568-IFERROR(VLOOKUP(D1568,'Pre-transfer 2025 Ranking'!$D:$F,3,0),0)</f>
        <v>0</v>
      </c>
      <c r="L1568">
        <f>countif('Pre-transfer 2025 Points'!$E$11:$L$17,D1568)</f>
        <v>0</v>
      </c>
      <c r="M1568" s="59">
        <f>countif('Current 2025 Points'!$G$11:$N$17,D1568)</f>
        <v>0</v>
      </c>
    </row>
    <row r="1569">
      <c r="A1569" s="13">
        <v>1568.0</v>
      </c>
      <c r="B1569" s="13">
        <v>2056.0</v>
      </c>
      <c r="C1569" s="14" t="s">
        <v>4463</v>
      </c>
      <c r="D1569" s="14" t="s">
        <v>2596</v>
      </c>
      <c r="E1569" s="14" t="s">
        <v>5000</v>
      </c>
      <c r="F1569" s="15">
        <v>10.0</v>
      </c>
      <c r="I1569" t="str">
        <f t="array" ref="I1569">INDEX('Current 2025 Points'!$F$11:$F$77,MATCH(1,MMULT(--('Current 2025 Points'!$G$11:$N$17=D1569),TRANSPOSE(COLUMN('Current 2025 Points'!$G$11:$N$17)^0)),0))</f>
        <v>#N/A</v>
      </c>
      <c r="J1569" s="58"/>
      <c r="K1569" s="58">
        <f>F1569-IFERROR(VLOOKUP(D1569,'Pre-transfer 2025 Ranking'!$D:$F,3,0),0)</f>
        <v>0</v>
      </c>
      <c r="L1569">
        <f>countif('Pre-transfer 2025 Points'!$E$11:$L$17,D1569)</f>
        <v>0</v>
      </c>
      <c r="M1569" s="59">
        <f>countif('Current 2025 Points'!$G$11:$N$17,D1569)</f>
        <v>0</v>
      </c>
    </row>
    <row r="1570">
      <c r="A1570" s="13">
        <v>1569.0</v>
      </c>
      <c r="B1570" s="13">
        <v>1817.0</v>
      </c>
      <c r="C1570" s="14" t="s">
        <v>618</v>
      </c>
      <c r="D1570" s="14" t="s">
        <v>2597</v>
      </c>
      <c r="E1570" s="14" t="s">
        <v>415</v>
      </c>
      <c r="F1570" s="15">
        <v>10.0</v>
      </c>
      <c r="I1570" t="str">
        <f t="array" ref="I1570">INDEX('Current 2025 Points'!$F$11:$F$77,MATCH(1,MMULT(--('Current 2025 Points'!$G$11:$N$17=D1570),TRANSPOSE(COLUMN('Current 2025 Points'!$G$11:$N$17)^0)),0))</f>
        <v>#N/A</v>
      </c>
      <c r="J1570" s="58"/>
      <c r="K1570" s="58">
        <f>F1570-IFERROR(VLOOKUP(D1570,'Pre-transfer 2025 Ranking'!$D:$F,3,0),0)</f>
        <v>0</v>
      </c>
      <c r="L1570">
        <f>countif('Pre-transfer 2025 Points'!$E$11:$L$17,D1570)</f>
        <v>0</v>
      </c>
      <c r="M1570" s="59">
        <f>countif('Current 2025 Points'!$G$11:$N$17,D1570)</f>
        <v>0</v>
      </c>
    </row>
    <row r="1571">
      <c r="A1571" s="13">
        <v>1570.0</v>
      </c>
      <c r="B1571" s="13">
        <v>1006.0</v>
      </c>
      <c r="C1571" s="14" t="s">
        <v>1572</v>
      </c>
      <c r="D1571" s="14" t="s">
        <v>2598</v>
      </c>
      <c r="E1571" s="14"/>
      <c r="F1571" s="15">
        <v>10.0</v>
      </c>
      <c r="I1571" t="str">
        <f t="array" ref="I1571">INDEX('Current 2025 Points'!$F$11:$F$77,MATCH(1,MMULT(--('Current 2025 Points'!$G$11:$N$17=D1571),TRANSPOSE(COLUMN('Current 2025 Points'!$G$11:$N$17)^0)),0))</f>
        <v>#N/A</v>
      </c>
      <c r="J1571" s="58"/>
      <c r="K1571" s="58">
        <f>F1571-IFERROR(VLOOKUP(D1571,'Pre-transfer 2025 Ranking'!$D:$F,3,0),0)</f>
        <v>0</v>
      </c>
      <c r="L1571">
        <f>countif('Pre-transfer 2025 Points'!$E$11:$L$17,D1571)</f>
        <v>0</v>
      </c>
      <c r="M1571" s="59">
        <f>countif('Current 2025 Points'!$G$11:$N$17,D1571)</f>
        <v>0</v>
      </c>
    </row>
    <row r="1572">
      <c r="A1572" s="13">
        <v>1571.0</v>
      </c>
      <c r="B1572" s="13">
        <v>1588.0</v>
      </c>
      <c r="C1572" s="14" t="s">
        <v>105</v>
      </c>
      <c r="D1572" s="14" t="s">
        <v>2599</v>
      </c>
      <c r="E1572" s="14" t="s">
        <v>4330</v>
      </c>
      <c r="F1572" s="15">
        <v>10.0</v>
      </c>
      <c r="I1572" t="str">
        <f t="array" ref="I1572">INDEX('Current 2025 Points'!$F$11:$F$77,MATCH(1,MMULT(--('Current 2025 Points'!$G$11:$N$17=D1572),TRANSPOSE(COLUMN('Current 2025 Points'!$G$11:$N$17)^0)),0))</f>
        <v>#N/A</v>
      </c>
      <c r="J1572" s="58"/>
      <c r="K1572" s="58">
        <f>F1572-IFERROR(VLOOKUP(D1572,'Pre-transfer 2025 Ranking'!$D:$F,3,0),0)</f>
        <v>5</v>
      </c>
      <c r="L1572">
        <f>countif('Pre-transfer 2025 Points'!$E$11:$L$17,D1572)</f>
        <v>0</v>
      </c>
      <c r="M1572" s="59">
        <f>countif('Current 2025 Points'!$G$11:$N$17,D1572)</f>
        <v>0</v>
      </c>
    </row>
    <row r="1573">
      <c r="A1573" s="13">
        <v>1572.0</v>
      </c>
      <c r="B1573" s="13">
        <v>951.0</v>
      </c>
      <c r="C1573" s="14" t="s">
        <v>5001</v>
      </c>
      <c r="D1573" s="14" t="s">
        <v>2600</v>
      </c>
      <c r="E1573" s="14" t="s">
        <v>4317</v>
      </c>
      <c r="F1573" s="15">
        <v>10.0</v>
      </c>
      <c r="I1573" t="str">
        <f t="array" ref="I1573">INDEX('Current 2025 Points'!$F$11:$F$77,MATCH(1,MMULT(--('Current 2025 Points'!$G$11:$N$17=D1573),TRANSPOSE(COLUMN('Current 2025 Points'!$G$11:$N$17)^0)),0))</f>
        <v>#N/A</v>
      </c>
      <c r="J1573" s="58"/>
      <c r="K1573" s="58">
        <f>F1573-IFERROR(VLOOKUP(D1573,'Pre-transfer 2025 Ranking'!$D:$F,3,0),0)</f>
        <v>5</v>
      </c>
      <c r="L1573">
        <f>countif('Pre-transfer 2025 Points'!$E$11:$L$17,D1573)</f>
        <v>0</v>
      </c>
      <c r="M1573" s="59">
        <f>countif('Current 2025 Points'!$G$11:$N$17,D1573)</f>
        <v>0</v>
      </c>
    </row>
    <row r="1574">
      <c r="A1574" s="13">
        <v>1573.0</v>
      </c>
      <c r="B1574" s="13">
        <v>1297.0</v>
      </c>
      <c r="C1574" s="14" t="s">
        <v>5002</v>
      </c>
      <c r="D1574" s="14" t="s">
        <v>2601</v>
      </c>
      <c r="E1574" s="14"/>
      <c r="F1574" s="15">
        <v>10.0</v>
      </c>
      <c r="I1574" t="str">
        <f t="array" ref="I1574">INDEX('Current 2025 Points'!$F$11:$F$77,MATCH(1,MMULT(--('Current 2025 Points'!$G$11:$N$17=D1574),TRANSPOSE(COLUMN('Current 2025 Points'!$G$11:$N$17)^0)),0))</f>
        <v>#N/A</v>
      </c>
      <c r="J1574" s="58"/>
      <c r="K1574" s="58">
        <f>F1574-IFERROR(VLOOKUP(D1574,'Pre-transfer 2025 Ranking'!$D:$F,3,0),0)</f>
        <v>0</v>
      </c>
      <c r="L1574">
        <f>countif('Pre-transfer 2025 Points'!$E$11:$L$17,D1574)</f>
        <v>0</v>
      </c>
      <c r="M1574" s="59">
        <f>countif('Current 2025 Points'!$G$11:$N$17,D1574)</f>
        <v>0</v>
      </c>
    </row>
    <row r="1575">
      <c r="A1575" s="13">
        <v>1574.0</v>
      </c>
      <c r="B1575" s="14"/>
      <c r="C1575" s="14" t="s">
        <v>351</v>
      </c>
      <c r="D1575" s="14" t="s">
        <v>2602</v>
      </c>
      <c r="E1575" s="14" t="s">
        <v>4814</v>
      </c>
      <c r="F1575" s="15">
        <v>10.0</v>
      </c>
      <c r="I1575" t="str">
        <f t="array" ref="I1575">INDEX('Current 2025 Points'!$F$11:$F$77,MATCH(1,MMULT(--('Current 2025 Points'!$G$11:$N$17=D1575),TRANSPOSE(COLUMN('Current 2025 Points'!$G$11:$N$17)^0)),0))</f>
        <v>#N/A</v>
      </c>
      <c r="J1575" s="58"/>
      <c r="K1575" s="58">
        <f>F1575-IFERROR(VLOOKUP(D1575,'Pre-transfer 2025 Ranking'!$D:$F,3,0),0)</f>
        <v>0</v>
      </c>
      <c r="L1575">
        <f>countif('Pre-transfer 2025 Points'!$E$11:$L$17,D1575)</f>
        <v>0</v>
      </c>
      <c r="M1575" s="59">
        <f>countif('Current 2025 Points'!$G$11:$N$17,D1575)</f>
        <v>0</v>
      </c>
    </row>
    <row r="1576">
      <c r="A1576" s="13">
        <v>1575.0</v>
      </c>
      <c r="B1576" s="13">
        <v>1028.0</v>
      </c>
      <c r="C1576" s="14" t="s">
        <v>5003</v>
      </c>
      <c r="D1576" s="14" t="s">
        <v>2603</v>
      </c>
      <c r="E1576" s="14"/>
      <c r="F1576" s="15">
        <v>10.0</v>
      </c>
      <c r="I1576" t="str">
        <f t="array" ref="I1576">INDEX('Current 2025 Points'!$F$11:$F$77,MATCH(1,MMULT(--('Current 2025 Points'!$G$11:$N$17=D1576),TRANSPOSE(COLUMN('Current 2025 Points'!$G$11:$N$17)^0)),0))</f>
        <v>#N/A</v>
      </c>
      <c r="J1576" s="58"/>
      <c r="K1576" s="58">
        <f>F1576-IFERROR(VLOOKUP(D1576,'Pre-transfer 2025 Ranking'!$D:$F,3,0),0)</f>
        <v>0</v>
      </c>
      <c r="L1576">
        <f>countif('Pre-transfer 2025 Points'!$E$11:$L$17,D1576)</f>
        <v>0</v>
      </c>
      <c r="M1576" s="59">
        <f>countif('Current 2025 Points'!$G$11:$N$17,D1576)</f>
        <v>0</v>
      </c>
    </row>
    <row r="1577">
      <c r="A1577" s="13">
        <v>1576.0</v>
      </c>
      <c r="B1577" s="13">
        <v>1090.0</v>
      </c>
      <c r="C1577" s="14" t="s">
        <v>5004</v>
      </c>
      <c r="D1577" s="14" t="s">
        <v>2604</v>
      </c>
      <c r="E1577" s="14"/>
      <c r="F1577" s="15">
        <v>10.0</v>
      </c>
      <c r="I1577" t="str">
        <f t="array" ref="I1577">INDEX('Current 2025 Points'!$F$11:$F$77,MATCH(1,MMULT(--('Current 2025 Points'!$G$11:$N$17=D1577),TRANSPOSE(COLUMN('Current 2025 Points'!$G$11:$N$17)^0)),0))</f>
        <v>#N/A</v>
      </c>
      <c r="J1577" s="58"/>
      <c r="K1577" s="58">
        <f>F1577-IFERROR(VLOOKUP(D1577,'Pre-transfer 2025 Ranking'!$D:$F,3,0),0)</f>
        <v>0</v>
      </c>
      <c r="L1577">
        <f>countif('Pre-transfer 2025 Points'!$E$11:$L$17,D1577)</f>
        <v>0</v>
      </c>
      <c r="M1577" s="59">
        <f>countif('Current 2025 Points'!$G$11:$N$17,D1577)</f>
        <v>0</v>
      </c>
    </row>
    <row r="1578">
      <c r="A1578" s="13">
        <v>1577.0</v>
      </c>
      <c r="B1578" s="14"/>
      <c r="C1578" s="14" t="s">
        <v>351</v>
      </c>
      <c r="D1578" s="14" t="s">
        <v>2605</v>
      </c>
      <c r="E1578" s="14"/>
      <c r="F1578" s="15">
        <v>10.0</v>
      </c>
      <c r="I1578" t="str">
        <f t="array" ref="I1578">INDEX('Current 2025 Points'!$F$11:$F$77,MATCH(1,MMULT(--('Current 2025 Points'!$G$11:$N$17=D1578),TRANSPOSE(COLUMN('Current 2025 Points'!$G$11:$N$17)^0)),0))</f>
        <v>#N/A</v>
      </c>
      <c r="J1578" s="58"/>
      <c r="K1578" s="58">
        <f>F1578-IFERROR(VLOOKUP(D1578,'Pre-transfer 2025 Ranking'!$D:$F,3,0),0)</f>
        <v>0</v>
      </c>
      <c r="L1578">
        <f>countif('Pre-transfer 2025 Points'!$E$11:$L$17,D1578)</f>
        <v>0</v>
      </c>
      <c r="M1578" s="59">
        <f>countif('Current 2025 Points'!$G$11:$N$17,D1578)</f>
        <v>0</v>
      </c>
    </row>
    <row r="1579">
      <c r="A1579" s="13">
        <v>1578.0</v>
      </c>
      <c r="B1579" s="13"/>
      <c r="C1579" s="14" t="s">
        <v>351</v>
      </c>
      <c r="D1579" s="14" t="s">
        <v>2606</v>
      </c>
      <c r="E1579" s="14"/>
      <c r="F1579" s="15">
        <v>10.0</v>
      </c>
      <c r="I1579" t="str">
        <f t="array" ref="I1579">INDEX('Current 2025 Points'!$F$11:$F$77,MATCH(1,MMULT(--('Current 2025 Points'!$G$11:$N$17=D1579),TRANSPOSE(COLUMN('Current 2025 Points'!$G$11:$N$17)^0)),0))</f>
        <v>#N/A</v>
      </c>
      <c r="J1579" s="58"/>
      <c r="K1579" s="58">
        <f>F1579-IFERROR(VLOOKUP(D1579,'Pre-transfer 2025 Ranking'!$D:$F,3,0),0)</f>
        <v>0</v>
      </c>
      <c r="L1579">
        <f>countif('Pre-transfer 2025 Points'!$E$11:$L$17,D1579)</f>
        <v>0</v>
      </c>
      <c r="M1579" s="59">
        <f>countif('Current 2025 Points'!$G$11:$N$17,D1579)</f>
        <v>0</v>
      </c>
    </row>
    <row r="1580">
      <c r="A1580" s="13">
        <v>1579.0</v>
      </c>
      <c r="B1580" s="14"/>
      <c r="C1580" s="14" t="s">
        <v>351</v>
      </c>
      <c r="D1580" s="14" t="s">
        <v>2607</v>
      </c>
      <c r="E1580" s="14"/>
      <c r="F1580" s="15">
        <v>10.0</v>
      </c>
      <c r="I1580" t="str">
        <f t="array" ref="I1580">INDEX('Current 2025 Points'!$F$11:$F$77,MATCH(1,MMULT(--('Current 2025 Points'!$G$11:$N$17=D1580),TRANSPOSE(COLUMN('Current 2025 Points'!$G$11:$N$17)^0)),0))</f>
        <v>#N/A</v>
      </c>
      <c r="J1580" s="58"/>
      <c r="K1580" s="58">
        <f>F1580-IFERROR(VLOOKUP(D1580,'Pre-transfer 2025 Ranking'!$D:$F,3,0),0)</f>
        <v>0</v>
      </c>
      <c r="L1580">
        <f>countif('Pre-transfer 2025 Points'!$E$11:$L$17,D1580)</f>
        <v>0</v>
      </c>
      <c r="M1580" s="59">
        <f>countif('Current 2025 Points'!$G$11:$N$17,D1580)</f>
        <v>0</v>
      </c>
    </row>
    <row r="1581">
      <c r="A1581" s="13">
        <v>1580.0</v>
      </c>
      <c r="B1581" s="14"/>
      <c r="C1581" s="14" t="s">
        <v>351</v>
      </c>
      <c r="D1581" s="14" t="s">
        <v>2608</v>
      </c>
      <c r="E1581" s="14" t="s">
        <v>5005</v>
      </c>
      <c r="F1581" s="15">
        <v>10.0</v>
      </c>
      <c r="I1581" t="str">
        <f t="array" ref="I1581">INDEX('Current 2025 Points'!$F$11:$F$77,MATCH(1,MMULT(--('Current 2025 Points'!$G$11:$N$17=D1581),TRANSPOSE(COLUMN('Current 2025 Points'!$G$11:$N$17)^0)),0))</f>
        <v>#N/A</v>
      </c>
      <c r="J1581" s="58"/>
      <c r="K1581" s="58">
        <f>F1581-IFERROR(VLOOKUP(D1581,'Pre-transfer 2025 Ranking'!$D:$F,3,0),0)</f>
        <v>0</v>
      </c>
      <c r="L1581">
        <f>countif('Pre-transfer 2025 Points'!$E$11:$L$17,D1581)</f>
        <v>0</v>
      </c>
      <c r="M1581" s="59">
        <f>countif('Current 2025 Points'!$G$11:$N$17,D1581)</f>
        <v>0</v>
      </c>
    </row>
    <row r="1582">
      <c r="A1582" s="13">
        <v>1581.0</v>
      </c>
      <c r="B1582" s="14">
        <v>1266.0</v>
      </c>
      <c r="C1582" s="14" t="s">
        <v>768</v>
      </c>
      <c r="D1582" s="14" t="s">
        <v>2609</v>
      </c>
      <c r="E1582" s="14"/>
      <c r="F1582" s="15">
        <v>10.0</v>
      </c>
      <c r="I1582" t="str">
        <f t="array" ref="I1582">INDEX('Current 2025 Points'!$F$11:$F$77,MATCH(1,MMULT(--('Current 2025 Points'!$G$11:$N$17=D1582),TRANSPOSE(COLUMN('Current 2025 Points'!$G$11:$N$17)^0)),0))</f>
        <v>#N/A</v>
      </c>
      <c r="J1582" s="58"/>
      <c r="K1582" s="58">
        <f>F1582-IFERROR(VLOOKUP(D1582,'Pre-transfer 2025 Ranking'!$D:$F,3,0),0)</f>
        <v>0</v>
      </c>
      <c r="L1582">
        <f>countif('Pre-transfer 2025 Points'!$E$11:$L$17,D1582)</f>
        <v>0</v>
      </c>
      <c r="M1582" s="59">
        <f>countif('Current 2025 Points'!$G$11:$N$17,D1582)</f>
        <v>0</v>
      </c>
    </row>
    <row r="1583">
      <c r="A1583" s="13">
        <v>1582.0</v>
      </c>
      <c r="B1583" s="13">
        <v>1232.0</v>
      </c>
      <c r="C1583" s="14" t="s">
        <v>4767</v>
      </c>
      <c r="D1583" s="14" t="s">
        <v>2610</v>
      </c>
      <c r="E1583" s="14" t="s">
        <v>5006</v>
      </c>
      <c r="F1583" s="15">
        <v>10.0</v>
      </c>
      <c r="I1583" t="str">
        <f t="array" ref="I1583">INDEX('Current 2025 Points'!$F$11:$F$77,MATCH(1,MMULT(--('Current 2025 Points'!$G$11:$N$17=D1583),TRANSPOSE(COLUMN('Current 2025 Points'!$G$11:$N$17)^0)),0))</f>
        <v>#N/A</v>
      </c>
      <c r="J1583" s="58"/>
      <c r="K1583" s="58">
        <f>F1583-IFERROR(VLOOKUP(D1583,'Pre-transfer 2025 Ranking'!$D:$F,3,0),0)</f>
        <v>0</v>
      </c>
      <c r="L1583">
        <f>countif('Pre-transfer 2025 Points'!$E$11:$L$17,D1583)</f>
        <v>0</v>
      </c>
      <c r="M1583" s="59">
        <f>countif('Current 2025 Points'!$G$11:$N$17,D1583)</f>
        <v>0</v>
      </c>
    </row>
    <row r="1584">
      <c r="A1584" s="13">
        <v>1583.0</v>
      </c>
      <c r="B1584" s="13"/>
      <c r="C1584" s="14" t="s">
        <v>351</v>
      </c>
      <c r="D1584" s="14" t="s">
        <v>2611</v>
      </c>
      <c r="E1584" s="14" t="s">
        <v>4787</v>
      </c>
      <c r="F1584" s="15">
        <v>10.0</v>
      </c>
      <c r="I1584" t="str">
        <f t="array" ref="I1584">INDEX('Current 2025 Points'!$F$11:$F$77,MATCH(1,MMULT(--('Current 2025 Points'!$G$11:$N$17=D1584),TRANSPOSE(COLUMN('Current 2025 Points'!$G$11:$N$17)^0)),0))</f>
        <v>#N/A</v>
      </c>
      <c r="J1584" s="58"/>
      <c r="K1584" s="58">
        <f>F1584-IFERROR(VLOOKUP(D1584,'Pre-transfer 2025 Ranking'!$D:$F,3,0),0)</f>
        <v>-2</v>
      </c>
      <c r="L1584">
        <f>countif('Pre-transfer 2025 Points'!$E$11:$L$17,D1584)</f>
        <v>0</v>
      </c>
      <c r="M1584" s="59">
        <f>countif('Current 2025 Points'!$G$11:$N$17,D1584)</f>
        <v>0</v>
      </c>
    </row>
    <row r="1585">
      <c r="A1585" s="13">
        <v>1584.0</v>
      </c>
      <c r="B1585" s="14">
        <v>1612.0</v>
      </c>
      <c r="C1585" s="14" t="s">
        <v>4316</v>
      </c>
      <c r="D1585" s="14" t="s">
        <v>1306</v>
      </c>
      <c r="E1585" s="14" t="s">
        <v>608</v>
      </c>
      <c r="F1585" s="15">
        <v>10.0</v>
      </c>
      <c r="I1585" t="str">
        <f t="array" ref="I1585">INDEX('Current 2025 Points'!$F$11:$F$77,MATCH(1,MMULT(--('Current 2025 Points'!$G$11:$N$17=D1585),TRANSPOSE(COLUMN('Current 2025 Points'!$G$11:$N$17)^0)),0))</f>
        <v>#N/A</v>
      </c>
      <c r="J1585" s="58"/>
      <c r="K1585" s="58">
        <f>F1585-IFERROR(VLOOKUP(D1585,'Pre-transfer 2025 Ranking'!$D:$F,3,0),0)</f>
        <v>8</v>
      </c>
      <c r="L1585">
        <f>countif('Pre-transfer 2025 Points'!$E$11:$L$17,D1585)</f>
        <v>0</v>
      </c>
      <c r="M1585" s="59">
        <f>countif('Current 2025 Points'!$G$11:$N$17,D1585)</f>
        <v>0</v>
      </c>
    </row>
    <row r="1586">
      <c r="A1586" s="13">
        <v>1585.0</v>
      </c>
      <c r="B1586" s="13"/>
      <c r="C1586" s="14" t="s">
        <v>351</v>
      </c>
      <c r="D1586" s="14" t="s">
        <v>2612</v>
      </c>
      <c r="E1586" s="14"/>
      <c r="F1586" s="15">
        <v>10.0</v>
      </c>
      <c r="I1586" t="str">
        <f t="array" ref="I1586">INDEX('Current 2025 Points'!$F$11:$F$77,MATCH(1,MMULT(--('Current 2025 Points'!$G$11:$N$17=D1586),TRANSPOSE(COLUMN('Current 2025 Points'!$G$11:$N$17)^0)),0))</f>
        <v>#N/A</v>
      </c>
      <c r="J1586" s="58"/>
      <c r="K1586" s="58">
        <f>F1586-IFERROR(VLOOKUP(D1586,'Pre-transfer 2025 Ranking'!$D:$F,3,0),0)</f>
        <v>0</v>
      </c>
      <c r="L1586">
        <f>countif('Pre-transfer 2025 Points'!$E$11:$L$17,D1586)</f>
        <v>0</v>
      </c>
      <c r="M1586" s="59">
        <f>countif('Current 2025 Points'!$G$11:$N$17,D1586)</f>
        <v>0</v>
      </c>
    </row>
    <row r="1587">
      <c r="A1587" s="13">
        <v>1586.0</v>
      </c>
      <c r="B1587" s="14"/>
      <c r="C1587" s="14" t="s">
        <v>351</v>
      </c>
      <c r="D1587" s="14" t="s">
        <v>2613</v>
      </c>
      <c r="E1587" s="14" t="s">
        <v>5007</v>
      </c>
      <c r="F1587" s="15">
        <v>10.0</v>
      </c>
      <c r="I1587" t="str">
        <f t="array" ref="I1587">INDEX('Current 2025 Points'!$F$11:$F$77,MATCH(1,MMULT(--('Current 2025 Points'!$G$11:$N$17=D1587),TRANSPOSE(COLUMN('Current 2025 Points'!$G$11:$N$17)^0)),0))</f>
        <v>#N/A</v>
      </c>
      <c r="J1587" s="58"/>
      <c r="K1587" s="58">
        <f>F1587-IFERROR(VLOOKUP(D1587,'Pre-transfer 2025 Ranking'!$D:$F,3,0),0)</f>
        <v>0</v>
      </c>
      <c r="L1587">
        <f>countif('Pre-transfer 2025 Points'!$E$11:$L$17,D1587)</f>
        <v>0</v>
      </c>
      <c r="M1587" s="59">
        <f>countif('Current 2025 Points'!$G$11:$N$17,D1587)</f>
        <v>0</v>
      </c>
    </row>
    <row r="1588">
      <c r="A1588" s="13">
        <v>1587.0</v>
      </c>
      <c r="B1588" s="14"/>
      <c r="C1588" s="14" t="s">
        <v>351</v>
      </c>
      <c r="D1588" s="14" t="s">
        <v>2614</v>
      </c>
      <c r="E1588" s="14" t="s">
        <v>608</v>
      </c>
      <c r="F1588" s="15">
        <v>10.0</v>
      </c>
      <c r="I1588" t="str">
        <f t="array" ref="I1588">INDEX('Current 2025 Points'!$F$11:$F$77,MATCH(1,MMULT(--('Current 2025 Points'!$G$11:$N$17=D1588),TRANSPOSE(COLUMN('Current 2025 Points'!$G$11:$N$17)^0)),0))</f>
        <v>#N/A</v>
      </c>
      <c r="J1588" s="58"/>
      <c r="K1588" s="58">
        <f>F1588-IFERROR(VLOOKUP(D1588,'Pre-transfer 2025 Ranking'!$D:$F,3,0),0)</f>
        <v>0</v>
      </c>
      <c r="L1588">
        <f>countif('Pre-transfer 2025 Points'!$E$11:$L$17,D1588)</f>
        <v>0</v>
      </c>
      <c r="M1588" s="59">
        <f>countif('Current 2025 Points'!$G$11:$N$17,D1588)</f>
        <v>0</v>
      </c>
    </row>
    <row r="1589">
      <c r="A1589" s="13">
        <v>1588.0</v>
      </c>
      <c r="B1589" s="13">
        <v>1657.0</v>
      </c>
      <c r="C1589" s="14" t="s">
        <v>4550</v>
      </c>
      <c r="D1589" s="14" t="s">
        <v>2615</v>
      </c>
      <c r="E1589" s="14"/>
      <c r="F1589" s="15">
        <v>10.0</v>
      </c>
      <c r="I1589" t="str">
        <f t="array" ref="I1589">INDEX('Current 2025 Points'!$F$11:$F$77,MATCH(1,MMULT(--('Current 2025 Points'!$G$11:$N$17=D1589),TRANSPOSE(COLUMN('Current 2025 Points'!$G$11:$N$17)^0)),0))</f>
        <v>#N/A</v>
      </c>
      <c r="J1589" s="58"/>
      <c r="K1589" s="58">
        <f>F1589-IFERROR(VLOOKUP(D1589,'Pre-transfer 2025 Ranking'!$D:$F,3,0),0)</f>
        <v>10</v>
      </c>
      <c r="L1589">
        <f>countif('Pre-transfer 2025 Points'!$E$11:$L$17,D1589)</f>
        <v>0</v>
      </c>
      <c r="M1589" s="59">
        <f>countif('Current 2025 Points'!$G$11:$N$17,D1589)</f>
        <v>0</v>
      </c>
    </row>
    <row r="1590">
      <c r="A1590" s="13">
        <v>1589.0</v>
      </c>
      <c r="B1590" s="14"/>
      <c r="C1590" s="14" t="s">
        <v>351</v>
      </c>
      <c r="D1590" s="14" t="s">
        <v>2616</v>
      </c>
      <c r="E1590" s="14" t="s">
        <v>5008</v>
      </c>
      <c r="F1590" s="15">
        <v>10.0</v>
      </c>
      <c r="I1590" t="str">
        <f t="array" ref="I1590">INDEX('Current 2025 Points'!$F$11:$F$77,MATCH(1,MMULT(--('Current 2025 Points'!$G$11:$N$17=D1590),TRANSPOSE(COLUMN('Current 2025 Points'!$G$11:$N$17)^0)),0))</f>
        <v>#N/A</v>
      </c>
      <c r="J1590" s="58"/>
      <c r="K1590" s="58">
        <f>F1590-IFERROR(VLOOKUP(D1590,'Pre-transfer 2025 Ranking'!$D:$F,3,0),0)</f>
        <v>0</v>
      </c>
      <c r="L1590">
        <f>countif('Pre-transfer 2025 Points'!$E$11:$L$17,D1590)</f>
        <v>0</v>
      </c>
      <c r="M1590" s="59">
        <f>countif('Current 2025 Points'!$G$11:$N$17,D1590)</f>
        <v>0</v>
      </c>
    </row>
    <row r="1591">
      <c r="A1591" s="13">
        <v>1590.0</v>
      </c>
      <c r="B1591" s="13">
        <v>2067.0</v>
      </c>
      <c r="C1591" s="14" t="s">
        <v>5009</v>
      </c>
      <c r="D1591" s="14" t="s">
        <v>2617</v>
      </c>
      <c r="E1591" s="14"/>
      <c r="F1591" s="15">
        <v>10.0</v>
      </c>
      <c r="I1591" t="str">
        <f t="array" ref="I1591">INDEX('Current 2025 Points'!$F$11:$F$77,MATCH(1,MMULT(--('Current 2025 Points'!$G$11:$N$17=D1591),TRANSPOSE(COLUMN('Current 2025 Points'!$G$11:$N$17)^0)),0))</f>
        <v>#N/A</v>
      </c>
      <c r="J1591" s="58"/>
      <c r="K1591" s="58">
        <f>F1591-IFERROR(VLOOKUP(D1591,'Pre-transfer 2025 Ranking'!$D:$F,3,0),0)</f>
        <v>0</v>
      </c>
      <c r="L1591">
        <f>countif('Pre-transfer 2025 Points'!$E$11:$L$17,D1591)</f>
        <v>0</v>
      </c>
      <c r="M1591" s="59">
        <f>countif('Current 2025 Points'!$G$11:$N$17,D1591)</f>
        <v>0</v>
      </c>
    </row>
    <row r="1592">
      <c r="A1592" s="13">
        <v>1591.0</v>
      </c>
      <c r="B1592" s="13"/>
      <c r="C1592" s="14" t="s">
        <v>351</v>
      </c>
      <c r="D1592" s="14" t="s">
        <v>2618</v>
      </c>
      <c r="E1592" s="14"/>
      <c r="F1592" s="15">
        <v>10.0</v>
      </c>
      <c r="I1592" t="str">
        <f t="array" ref="I1592">INDEX('Current 2025 Points'!$F$11:$F$77,MATCH(1,MMULT(--('Current 2025 Points'!$G$11:$N$17=D1592),TRANSPOSE(COLUMN('Current 2025 Points'!$G$11:$N$17)^0)),0))</f>
        <v>#N/A</v>
      </c>
      <c r="J1592" s="58"/>
      <c r="K1592" s="58">
        <f>F1592-IFERROR(VLOOKUP(D1592,'Pre-transfer 2025 Ranking'!$D:$F,3,0),0)</f>
        <v>0</v>
      </c>
      <c r="L1592">
        <f>countif('Pre-transfer 2025 Points'!$E$11:$L$17,D1592)</f>
        <v>0</v>
      </c>
      <c r="M1592" s="59">
        <f>countif('Current 2025 Points'!$G$11:$N$17,D1592)</f>
        <v>0</v>
      </c>
    </row>
    <row r="1593">
      <c r="A1593" s="13">
        <v>1592.0</v>
      </c>
      <c r="B1593" s="13"/>
      <c r="C1593" s="14" t="s">
        <v>351</v>
      </c>
      <c r="D1593" s="14" t="s">
        <v>2619</v>
      </c>
      <c r="E1593" s="14"/>
      <c r="F1593" s="15">
        <v>10.0</v>
      </c>
      <c r="I1593" t="str">
        <f t="array" ref="I1593">INDEX('Current 2025 Points'!$F$11:$F$77,MATCH(1,MMULT(--('Current 2025 Points'!$G$11:$N$17=D1593),TRANSPOSE(COLUMN('Current 2025 Points'!$G$11:$N$17)^0)),0))</f>
        <v>#N/A</v>
      </c>
      <c r="J1593" s="58"/>
      <c r="K1593" s="58">
        <f>F1593-IFERROR(VLOOKUP(D1593,'Pre-transfer 2025 Ranking'!$D:$F,3,0),0)</f>
        <v>10</v>
      </c>
      <c r="L1593">
        <f>countif('Pre-transfer 2025 Points'!$E$11:$L$17,D1593)</f>
        <v>0</v>
      </c>
      <c r="M1593" s="59">
        <f>countif('Current 2025 Points'!$G$11:$N$17,D1593)</f>
        <v>0</v>
      </c>
    </row>
    <row r="1594">
      <c r="A1594" s="13">
        <v>1593.0</v>
      </c>
      <c r="B1594" s="13"/>
      <c r="C1594" s="14" t="s">
        <v>351</v>
      </c>
      <c r="D1594" s="14" t="s">
        <v>2620</v>
      </c>
      <c r="E1594" s="14"/>
      <c r="F1594" s="15">
        <v>10.0</v>
      </c>
      <c r="I1594" t="str">
        <f t="array" ref="I1594">INDEX('Current 2025 Points'!$F$11:$F$77,MATCH(1,MMULT(--('Current 2025 Points'!$G$11:$N$17=D1594),TRANSPOSE(COLUMN('Current 2025 Points'!$G$11:$N$17)^0)),0))</f>
        <v>#N/A</v>
      </c>
      <c r="J1594" s="58"/>
      <c r="K1594" s="58">
        <f>F1594-IFERROR(VLOOKUP(D1594,'Pre-transfer 2025 Ranking'!$D:$F,3,0),0)</f>
        <v>10</v>
      </c>
      <c r="L1594">
        <f>countif('Pre-transfer 2025 Points'!$E$11:$L$17,D1594)</f>
        <v>0</v>
      </c>
      <c r="M1594" s="59">
        <f>countif('Current 2025 Points'!$G$11:$N$17,D1594)</f>
        <v>0</v>
      </c>
    </row>
    <row r="1595">
      <c r="A1595" s="13">
        <v>1594.0</v>
      </c>
      <c r="B1595" s="13">
        <v>2075.0</v>
      </c>
      <c r="C1595" s="14" t="s">
        <v>4888</v>
      </c>
      <c r="D1595" s="14" t="s">
        <v>2621</v>
      </c>
      <c r="E1595" s="14" t="s">
        <v>4595</v>
      </c>
      <c r="F1595" s="15">
        <v>10.0</v>
      </c>
      <c r="I1595" t="str">
        <f t="array" ref="I1595">INDEX('Current 2025 Points'!$F$11:$F$77,MATCH(1,MMULT(--('Current 2025 Points'!$G$11:$N$17=D1595),TRANSPOSE(COLUMN('Current 2025 Points'!$G$11:$N$17)^0)),0))</f>
        <v>#N/A</v>
      </c>
      <c r="J1595" s="58"/>
      <c r="K1595" s="58">
        <f>F1595-IFERROR(VLOOKUP(D1595,'Pre-transfer 2025 Ranking'!$D:$F,3,0),0)</f>
        <v>10</v>
      </c>
      <c r="L1595">
        <f>countif('Pre-transfer 2025 Points'!$E$11:$L$17,D1595)</f>
        <v>0</v>
      </c>
      <c r="M1595" s="59">
        <f>countif('Current 2025 Points'!$G$11:$N$17,D1595)</f>
        <v>0</v>
      </c>
    </row>
    <row r="1596">
      <c r="A1596" s="13">
        <v>1595.0</v>
      </c>
      <c r="B1596" s="13">
        <v>1627.0</v>
      </c>
      <c r="C1596" s="14" t="s">
        <v>369</v>
      </c>
      <c r="D1596" s="14" t="s">
        <v>2622</v>
      </c>
      <c r="E1596" s="14" t="s">
        <v>4669</v>
      </c>
      <c r="F1596" s="15">
        <v>10.0</v>
      </c>
      <c r="I1596" t="str">
        <f t="array" ref="I1596">INDEX('Current 2025 Points'!$F$11:$F$77,MATCH(1,MMULT(--('Current 2025 Points'!$G$11:$N$17=D1596),TRANSPOSE(COLUMN('Current 2025 Points'!$G$11:$N$17)^0)),0))</f>
        <v>#N/A</v>
      </c>
      <c r="J1596" s="58"/>
      <c r="K1596" s="58">
        <f>F1596-IFERROR(VLOOKUP(D1596,'Pre-transfer 2025 Ranking'!$D:$F,3,0),0)</f>
        <v>10</v>
      </c>
      <c r="L1596">
        <f>countif('Pre-transfer 2025 Points'!$E$11:$L$17,D1596)</f>
        <v>0</v>
      </c>
      <c r="M1596" s="59">
        <f>countif('Current 2025 Points'!$G$11:$N$17,D1596)</f>
        <v>0</v>
      </c>
    </row>
    <row r="1597">
      <c r="A1597" s="13">
        <v>1596.0</v>
      </c>
      <c r="B1597" s="13"/>
      <c r="C1597" s="14" t="s">
        <v>351</v>
      </c>
      <c r="D1597" s="14" t="s">
        <v>2623</v>
      </c>
      <c r="E1597" s="14" t="s">
        <v>4793</v>
      </c>
      <c r="F1597" s="15">
        <v>10.0</v>
      </c>
      <c r="I1597" t="str">
        <f t="array" ref="I1597">INDEX('Current 2025 Points'!$F$11:$F$77,MATCH(1,MMULT(--('Current 2025 Points'!$G$11:$N$17=D1597),TRANSPOSE(COLUMN('Current 2025 Points'!$G$11:$N$17)^0)),0))</f>
        <v>#N/A</v>
      </c>
      <c r="J1597" s="58"/>
      <c r="K1597" s="58">
        <f>F1597-IFERROR(VLOOKUP(D1597,'Pre-transfer 2025 Ranking'!$D:$F,3,0),0)</f>
        <v>10</v>
      </c>
      <c r="L1597">
        <f>countif('Pre-transfer 2025 Points'!$E$11:$L$17,D1597)</f>
        <v>0</v>
      </c>
      <c r="M1597" s="59">
        <f>countif('Current 2025 Points'!$G$11:$N$17,D1597)</f>
        <v>0</v>
      </c>
    </row>
    <row r="1598">
      <c r="A1598" s="13">
        <v>1597.0</v>
      </c>
      <c r="B1598" s="13">
        <v>1398.0</v>
      </c>
      <c r="C1598" s="14" t="s">
        <v>5010</v>
      </c>
      <c r="D1598" s="14" t="s">
        <v>2624</v>
      </c>
      <c r="E1598" s="14" t="s">
        <v>4840</v>
      </c>
      <c r="F1598" s="15">
        <v>10.0</v>
      </c>
      <c r="I1598" t="str">
        <f t="array" ref="I1598">INDEX('Current 2025 Points'!$F$11:$F$77,MATCH(1,MMULT(--('Current 2025 Points'!$G$11:$N$17=D1598),TRANSPOSE(COLUMN('Current 2025 Points'!$G$11:$N$17)^0)),0))</f>
        <v>#N/A</v>
      </c>
      <c r="J1598" s="58"/>
      <c r="K1598" s="58">
        <f>F1598-IFERROR(VLOOKUP(D1598,'Pre-transfer 2025 Ranking'!$D:$F,3,0),0)</f>
        <v>10</v>
      </c>
      <c r="L1598">
        <f>countif('Pre-transfer 2025 Points'!$E$11:$L$17,D1598)</f>
        <v>0</v>
      </c>
      <c r="M1598" s="59">
        <f>countif('Current 2025 Points'!$G$11:$N$17,D1598)</f>
        <v>0</v>
      </c>
    </row>
    <row r="1599">
      <c r="A1599" s="13">
        <v>1598.0</v>
      </c>
      <c r="B1599" s="13">
        <v>995.0</v>
      </c>
      <c r="C1599" s="14" t="s">
        <v>5011</v>
      </c>
      <c r="D1599" s="14" t="s">
        <v>2625</v>
      </c>
      <c r="E1599" s="14" t="s">
        <v>139</v>
      </c>
      <c r="F1599" s="15">
        <v>10.0</v>
      </c>
      <c r="I1599" t="str">
        <f t="array" ref="I1599">INDEX('Current 2025 Points'!$F$11:$F$77,MATCH(1,MMULT(--('Current 2025 Points'!$G$11:$N$17=D1599),TRANSPOSE(COLUMN('Current 2025 Points'!$G$11:$N$17)^0)),0))</f>
        <v>#N/A</v>
      </c>
      <c r="J1599" s="58"/>
      <c r="K1599" s="58">
        <f>F1599-IFERROR(VLOOKUP(D1599,'Pre-transfer 2025 Ranking'!$D:$F,3,0),0)</f>
        <v>10</v>
      </c>
      <c r="L1599">
        <f>countif('Pre-transfer 2025 Points'!$E$11:$L$17,D1599)</f>
        <v>0</v>
      </c>
      <c r="M1599" s="59">
        <f>countif('Current 2025 Points'!$G$11:$N$17,D1599)</f>
        <v>0</v>
      </c>
    </row>
    <row r="1600">
      <c r="A1600" s="13">
        <v>1599.0</v>
      </c>
      <c r="B1600" s="13"/>
      <c r="C1600" s="14" t="s">
        <v>351</v>
      </c>
      <c r="D1600" s="14" t="s">
        <v>2626</v>
      </c>
      <c r="E1600" s="14" t="s">
        <v>4626</v>
      </c>
      <c r="F1600" s="15">
        <v>10.0</v>
      </c>
      <c r="I1600" t="str">
        <f t="array" ref="I1600">INDEX('Current 2025 Points'!$F$11:$F$77,MATCH(1,MMULT(--('Current 2025 Points'!$G$11:$N$17=D1600),TRANSPOSE(COLUMN('Current 2025 Points'!$G$11:$N$17)^0)),0))</f>
        <v>#N/A</v>
      </c>
      <c r="J1600" s="58"/>
      <c r="K1600" s="58">
        <f>F1600-IFERROR(VLOOKUP(D1600,'Pre-transfer 2025 Ranking'!$D:$F,3,0),0)</f>
        <v>10</v>
      </c>
      <c r="L1600">
        <f>countif('Pre-transfer 2025 Points'!$E$11:$L$17,D1600)</f>
        <v>0</v>
      </c>
      <c r="M1600" s="59">
        <f>countif('Current 2025 Points'!$G$11:$N$17,D1600)</f>
        <v>0</v>
      </c>
    </row>
    <row r="1601">
      <c r="A1601" s="13">
        <v>1600.0</v>
      </c>
      <c r="B1601" s="13">
        <v>1050.0</v>
      </c>
      <c r="C1601" s="14" t="s">
        <v>4932</v>
      </c>
      <c r="D1601" s="14" t="s">
        <v>2627</v>
      </c>
      <c r="E1601" s="14" t="s">
        <v>5012</v>
      </c>
      <c r="F1601" s="15">
        <v>10.0</v>
      </c>
      <c r="I1601" t="str">
        <f t="array" ref="I1601">INDEX('Current 2025 Points'!$F$11:$F$77,MATCH(1,MMULT(--('Current 2025 Points'!$G$11:$N$17=D1601),TRANSPOSE(COLUMN('Current 2025 Points'!$G$11:$N$17)^0)),0))</f>
        <v>#N/A</v>
      </c>
      <c r="J1601" s="58"/>
      <c r="K1601" s="58">
        <f>F1601-IFERROR(VLOOKUP(D1601,'Pre-transfer 2025 Ranking'!$D:$F,3,0),0)</f>
        <v>10</v>
      </c>
      <c r="L1601">
        <f>countif('Pre-transfer 2025 Points'!$E$11:$L$17,D1601)</f>
        <v>0</v>
      </c>
      <c r="M1601" s="59">
        <f>countif('Current 2025 Points'!$G$11:$N$17,D1601)</f>
        <v>0</v>
      </c>
    </row>
    <row r="1602">
      <c r="A1602" s="13">
        <v>1601.0</v>
      </c>
      <c r="B1602" s="13"/>
      <c r="C1602" s="14" t="s">
        <v>351</v>
      </c>
      <c r="D1602" s="14" t="s">
        <v>2628</v>
      </c>
      <c r="E1602" s="14" t="s">
        <v>5013</v>
      </c>
      <c r="F1602" s="15">
        <v>10.0</v>
      </c>
      <c r="I1602" t="str">
        <f t="array" ref="I1602">INDEX('Current 2025 Points'!$F$11:$F$77,MATCH(1,MMULT(--('Current 2025 Points'!$G$11:$N$17=D1602),TRANSPOSE(COLUMN('Current 2025 Points'!$G$11:$N$17)^0)),0))</f>
        <v>#N/A</v>
      </c>
      <c r="J1602" s="58"/>
      <c r="K1602" s="58">
        <f>F1602-IFERROR(VLOOKUP(D1602,'Pre-transfer 2025 Ranking'!$D:$F,3,0),0)</f>
        <v>10</v>
      </c>
      <c r="L1602">
        <f>countif('Pre-transfer 2025 Points'!$E$11:$L$17,D1602)</f>
        <v>0</v>
      </c>
      <c r="M1602" s="59">
        <f>countif('Current 2025 Points'!$G$11:$N$17,D1602)</f>
        <v>0</v>
      </c>
    </row>
    <row r="1603">
      <c r="A1603" s="13">
        <v>1602.0</v>
      </c>
      <c r="B1603" s="14"/>
      <c r="C1603" s="14" t="s">
        <v>351</v>
      </c>
      <c r="D1603" s="14" t="s">
        <v>2629</v>
      </c>
      <c r="E1603" s="14" t="s">
        <v>4690</v>
      </c>
      <c r="F1603" s="15">
        <v>10.0</v>
      </c>
      <c r="I1603" t="str">
        <f t="array" ref="I1603">INDEX('Current 2025 Points'!$F$11:$F$77,MATCH(1,MMULT(--('Current 2025 Points'!$G$11:$N$17=D1603),TRANSPOSE(COLUMN('Current 2025 Points'!$G$11:$N$17)^0)),0))</f>
        <v>#N/A</v>
      </c>
      <c r="J1603" s="58"/>
      <c r="K1603" s="58">
        <f>F1603-IFERROR(VLOOKUP(D1603,'Pre-transfer 2025 Ranking'!$D:$F,3,0),0)</f>
        <v>10</v>
      </c>
      <c r="L1603">
        <f>countif('Pre-transfer 2025 Points'!$E$11:$L$17,D1603)</f>
        <v>0</v>
      </c>
      <c r="M1603" s="59">
        <f>countif('Current 2025 Points'!$G$11:$N$17,D1603)</f>
        <v>0</v>
      </c>
    </row>
    <row r="1604">
      <c r="A1604" s="13">
        <v>1603.0</v>
      </c>
      <c r="B1604" s="14">
        <v>1621.0</v>
      </c>
      <c r="C1604" s="14" t="s">
        <v>155</v>
      </c>
      <c r="D1604" s="14" t="s">
        <v>2630</v>
      </c>
      <c r="E1604" s="14"/>
      <c r="F1604" s="15">
        <v>10.0</v>
      </c>
      <c r="I1604" t="str">
        <f t="array" ref="I1604">INDEX('Current 2025 Points'!$F$11:$F$77,MATCH(1,MMULT(--('Current 2025 Points'!$G$11:$N$17=D1604),TRANSPOSE(COLUMN('Current 2025 Points'!$G$11:$N$17)^0)),0))</f>
        <v>#N/A</v>
      </c>
      <c r="J1604" s="58"/>
      <c r="K1604" s="58">
        <f>F1604-IFERROR(VLOOKUP(D1604,'Pre-transfer 2025 Ranking'!$D:$F,3,0),0)</f>
        <v>10</v>
      </c>
      <c r="L1604">
        <f>countif('Pre-transfer 2025 Points'!$E$11:$L$17,D1604)</f>
        <v>0</v>
      </c>
      <c r="M1604" s="59">
        <f>countif('Current 2025 Points'!$G$11:$N$17,D1604)</f>
        <v>0</v>
      </c>
    </row>
    <row r="1605">
      <c r="A1605" s="13">
        <v>1604.0</v>
      </c>
      <c r="B1605" s="13">
        <v>2541.0</v>
      </c>
      <c r="C1605" s="14" t="s">
        <v>1718</v>
      </c>
      <c r="D1605" s="14" t="s">
        <v>2631</v>
      </c>
      <c r="E1605" s="14"/>
      <c r="F1605" s="15">
        <v>10.0</v>
      </c>
      <c r="I1605" t="str">
        <f t="array" ref="I1605">INDEX('Current 2025 Points'!$F$11:$F$77,MATCH(1,MMULT(--('Current 2025 Points'!$G$11:$N$17=D1605),TRANSPOSE(COLUMN('Current 2025 Points'!$G$11:$N$17)^0)),0))</f>
        <v>#N/A</v>
      </c>
      <c r="J1605" s="58"/>
      <c r="K1605" s="58">
        <f>F1605-IFERROR(VLOOKUP(D1605,'Pre-transfer 2025 Ranking'!$D:$F,3,0),0)</f>
        <v>10</v>
      </c>
      <c r="L1605">
        <f>countif('Pre-transfer 2025 Points'!$E$11:$L$17,D1605)</f>
        <v>0</v>
      </c>
      <c r="M1605" s="59">
        <f>countif('Current 2025 Points'!$G$11:$N$17,D1605)</f>
        <v>0</v>
      </c>
    </row>
    <row r="1606">
      <c r="A1606" s="13">
        <v>1605.0</v>
      </c>
      <c r="B1606" s="14">
        <v>2102.0</v>
      </c>
      <c r="C1606" s="14" t="s">
        <v>5014</v>
      </c>
      <c r="D1606" s="14" t="s">
        <v>2632</v>
      </c>
      <c r="E1606" s="14" t="s">
        <v>5015</v>
      </c>
      <c r="F1606" s="15">
        <v>10.0</v>
      </c>
      <c r="I1606" t="str">
        <f t="array" ref="I1606">INDEX('Current 2025 Points'!$F$11:$F$77,MATCH(1,MMULT(--('Current 2025 Points'!$G$11:$N$17=D1606),TRANSPOSE(COLUMN('Current 2025 Points'!$G$11:$N$17)^0)),0))</f>
        <v>#N/A</v>
      </c>
      <c r="J1606" s="58"/>
      <c r="K1606" s="58">
        <f>F1606-IFERROR(VLOOKUP(D1606,'Pre-transfer 2025 Ranking'!$D:$F,3,0),0)</f>
        <v>10</v>
      </c>
      <c r="L1606">
        <f>countif('Pre-transfer 2025 Points'!$E$11:$L$17,D1606)</f>
        <v>0</v>
      </c>
      <c r="M1606" s="59">
        <f>countif('Current 2025 Points'!$G$11:$N$17,D1606)</f>
        <v>0</v>
      </c>
    </row>
    <row r="1607">
      <c r="A1607" s="13">
        <v>1606.0</v>
      </c>
      <c r="B1607" s="14"/>
      <c r="C1607" s="14" t="s">
        <v>351</v>
      </c>
      <c r="D1607" s="14" t="s">
        <v>2633</v>
      </c>
      <c r="E1607" s="14"/>
      <c r="F1607" s="15">
        <v>10.0</v>
      </c>
      <c r="I1607" t="str">
        <f t="array" ref="I1607">INDEX('Current 2025 Points'!$F$11:$F$77,MATCH(1,MMULT(--('Current 2025 Points'!$G$11:$N$17=D1607),TRANSPOSE(COLUMN('Current 2025 Points'!$G$11:$N$17)^0)),0))</f>
        <v>#N/A</v>
      </c>
      <c r="J1607" s="58"/>
      <c r="K1607" s="58">
        <f>F1607-IFERROR(VLOOKUP(D1607,'Pre-transfer 2025 Ranking'!$D:$F,3,0),0)</f>
        <v>10</v>
      </c>
      <c r="L1607">
        <f>countif('Pre-transfer 2025 Points'!$E$11:$L$17,D1607)</f>
        <v>0</v>
      </c>
      <c r="M1607" s="59">
        <f>countif('Current 2025 Points'!$G$11:$N$17,D1607)</f>
        <v>0</v>
      </c>
    </row>
    <row r="1608">
      <c r="A1608" s="13">
        <v>1607.0</v>
      </c>
      <c r="B1608" s="13">
        <v>2417.0</v>
      </c>
      <c r="C1608" s="14" t="s">
        <v>5016</v>
      </c>
      <c r="D1608" s="14" t="s">
        <v>2634</v>
      </c>
      <c r="E1608" s="14"/>
      <c r="F1608" s="15">
        <v>10.0</v>
      </c>
      <c r="I1608" t="str">
        <f t="array" ref="I1608">INDEX('Current 2025 Points'!$F$11:$F$77,MATCH(1,MMULT(--('Current 2025 Points'!$G$11:$N$17=D1608),TRANSPOSE(COLUMN('Current 2025 Points'!$G$11:$N$17)^0)),0))</f>
        <v>#N/A</v>
      </c>
      <c r="J1608" s="58"/>
      <c r="K1608" s="58">
        <f>F1608-IFERROR(VLOOKUP(D1608,'Pre-transfer 2025 Ranking'!$D:$F,3,0),0)</f>
        <v>10</v>
      </c>
      <c r="L1608">
        <f>countif('Pre-transfer 2025 Points'!$E$11:$L$17,D1608)</f>
        <v>0</v>
      </c>
      <c r="M1608" s="59">
        <f>countif('Current 2025 Points'!$G$11:$N$17,D1608)</f>
        <v>0</v>
      </c>
    </row>
    <row r="1609">
      <c r="A1609" s="13">
        <v>1608.0</v>
      </c>
      <c r="B1609" s="14"/>
      <c r="C1609" s="14" t="s">
        <v>351</v>
      </c>
      <c r="D1609" s="14" t="s">
        <v>2635</v>
      </c>
      <c r="E1609" s="14"/>
      <c r="F1609" s="15">
        <v>10.0</v>
      </c>
      <c r="I1609" t="str">
        <f t="array" ref="I1609">INDEX('Current 2025 Points'!$F$11:$F$77,MATCH(1,MMULT(--('Current 2025 Points'!$G$11:$N$17=D1609),TRANSPOSE(COLUMN('Current 2025 Points'!$G$11:$N$17)^0)),0))</f>
        <v>#N/A</v>
      </c>
      <c r="J1609" s="58"/>
      <c r="K1609" s="58">
        <f>F1609-IFERROR(VLOOKUP(D1609,'Pre-transfer 2025 Ranking'!$D:$F,3,0),0)</f>
        <v>10</v>
      </c>
      <c r="L1609">
        <f>countif('Pre-transfer 2025 Points'!$E$11:$L$17,D1609)</f>
        <v>0</v>
      </c>
      <c r="M1609" s="59">
        <f>countif('Current 2025 Points'!$G$11:$N$17,D1609)</f>
        <v>0</v>
      </c>
    </row>
    <row r="1610">
      <c r="A1610" s="13">
        <v>1609.0</v>
      </c>
      <c r="B1610" s="13"/>
      <c r="C1610" s="14" t="s">
        <v>351</v>
      </c>
      <c r="D1610" s="14" t="s">
        <v>2636</v>
      </c>
      <c r="E1610" s="14"/>
      <c r="F1610" s="15">
        <v>10.0</v>
      </c>
      <c r="I1610" t="str">
        <f t="array" ref="I1610">INDEX('Current 2025 Points'!$F$11:$F$77,MATCH(1,MMULT(--('Current 2025 Points'!$G$11:$N$17=D1610),TRANSPOSE(COLUMN('Current 2025 Points'!$G$11:$N$17)^0)),0))</f>
        <v>#N/A</v>
      </c>
      <c r="J1610" s="58"/>
      <c r="K1610" s="58">
        <f>F1610-IFERROR(VLOOKUP(D1610,'Pre-transfer 2025 Ranking'!$D:$F,3,0),0)</f>
        <v>10</v>
      </c>
      <c r="L1610">
        <f>countif('Pre-transfer 2025 Points'!$E$11:$L$17,D1610)</f>
        <v>0</v>
      </c>
      <c r="M1610" s="59">
        <f>countif('Current 2025 Points'!$G$11:$N$17,D1610)</f>
        <v>0</v>
      </c>
    </row>
    <row r="1611">
      <c r="A1611" s="13">
        <v>1610.0</v>
      </c>
      <c r="B1611" s="13"/>
      <c r="C1611" s="14" t="s">
        <v>351</v>
      </c>
      <c r="D1611" s="14" t="s">
        <v>2637</v>
      </c>
      <c r="E1611" s="14"/>
      <c r="F1611" s="15">
        <v>10.0</v>
      </c>
      <c r="I1611" t="str">
        <f t="array" ref="I1611">INDEX('Current 2025 Points'!$F$11:$F$77,MATCH(1,MMULT(--('Current 2025 Points'!$G$11:$N$17=D1611),TRANSPOSE(COLUMN('Current 2025 Points'!$G$11:$N$17)^0)),0))</f>
        <v>#N/A</v>
      </c>
      <c r="J1611" s="58"/>
      <c r="K1611" s="58">
        <f>F1611-IFERROR(VLOOKUP(D1611,'Pre-transfer 2025 Ranking'!$D:$F,3,0),0)</f>
        <v>10</v>
      </c>
      <c r="L1611">
        <f>countif('Pre-transfer 2025 Points'!$E$11:$L$17,D1611)</f>
        <v>0</v>
      </c>
      <c r="M1611" s="59">
        <f>countif('Current 2025 Points'!$G$11:$N$17,D1611)</f>
        <v>0</v>
      </c>
    </row>
    <row r="1612">
      <c r="A1612" s="13">
        <v>1611.0</v>
      </c>
      <c r="B1612" s="13"/>
      <c r="C1612" s="14" t="s">
        <v>351</v>
      </c>
      <c r="D1612" s="14" t="s">
        <v>2638</v>
      </c>
      <c r="E1612" s="14"/>
      <c r="F1612" s="15">
        <v>10.0</v>
      </c>
      <c r="I1612" t="str">
        <f t="array" ref="I1612">INDEX('Current 2025 Points'!$F$11:$F$77,MATCH(1,MMULT(--('Current 2025 Points'!$G$11:$N$17=D1612),TRANSPOSE(COLUMN('Current 2025 Points'!$G$11:$N$17)^0)),0))</f>
        <v>#N/A</v>
      </c>
      <c r="J1612" s="58"/>
      <c r="K1612" s="58">
        <f>F1612-IFERROR(VLOOKUP(D1612,'Pre-transfer 2025 Ranking'!$D:$F,3,0),0)</f>
        <v>10</v>
      </c>
      <c r="L1612">
        <f>countif('Pre-transfer 2025 Points'!$E$11:$L$17,D1612)</f>
        <v>0</v>
      </c>
      <c r="M1612" s="59">
        <f>countif('Current 2025 Points'!$G$11:$N$17,D1612)</f>
        <v>0</v>
      </c>
    </row>
    <row r="1613">
      <c r="A1613" s="13">
        <v>1612.0</v>
      </c>
      <c r="B1613" s="13"/>
      <c r="C1613" s="14" t="s">
        <v>351</v>
      </c>
      <c r="D1613" s="14" t="s">
        <v>2639</v>
      </c>
      <c r="E1613" s="14"/>
      <c r="F1613" s="15">
        <v>10.0</v>
      </c>
      <c r="I1613" t="str">
        <f t="array" ref="I1613">INDEX('Current 2025 Points'!$F$11:$F$77,MATCH(1,MMULT(--('Current 2025 Points'!$G$11:$N$17=D1613),TRANSPOSE(COLUMN('Current 2025 Points'!$G$11:$N$17)^0)),0))</f>
        <v>#N/A</v>
      </c>
      <c r="J1613" s="58"/>
      <c r="K1613" s="58">
        <f>F1613-IFERROR(VLOOKUP(D1613,'Pre-transfer 2025 Ranking'!$D:$F,3,0),0)</f>
        <v>10</v>
      </c>
      <c r="L1613">
        <f>countif('Pre-transfer 2025 Points'!$E$11:$L$17,D1613)</f>
        <v>0</v>
      </c>
      <c r="M1613" s="59">
        <f>countif('Current 2025 Points'!$G$11:$N$17,D1613)</f>
        <v>0</v>
      </c>
    </row>
    <row r="1614">
      <c r="A1614" s="13">
        <v>1613.0</v>
      </c>
      <c r="B1614" s="13"/>
      <c r="C1614" s="14" t="s">
        <v>351</v>
      </c>
      <c r="D1614" s="14" t="s">
        <v>2640</v>
      </c>
      <c r="E1614" s="14"/>
      <c r="F1614" s="15">
        <v>10.0</v>
      </c>
      <c r="I1614" t="str">
        <f t="array" ref="I1614">INDEX('Current 2025 Points'!$F$11:$F$77,MATCH(1,MMULT(--('Current 2025 Points'!$G$11:$N$17=D1614),TRANSPOSE(COLUMN('Current 2025 Points'!$G$11:$N$17)^0)),0))</f>
        <v>#N/A</v>
      </c>
      <c r="J1614" s="58"/>
      <c r="K1614" s="58">
        <f>F1614-IFERROR(VLOOKUP(D1614,'Pre-transfer 2025 Ranking'!$D:$F,3,0),0)</f>
        <v>10</v>
      </c>
      <c r="L1614">
        <f>countif('Pre-transfer 2025 Points'!$E$11:$L$17,D1614)</f>
        <v>0</v>
      </c>
      <c r="M1614" s="59">
        <f>countif('Current 2025 Points'!$G$11:$N$17,D1614)</f>
        <v>0</v>
      </c>
    </row>
    <row r="1615">
      <c r="A1615" s="13">
        <v>1614.0</v>
      </c>
      <c r="B1615" s="14"/>
      <c r="C1615" s="14" t="s">
        <v>351</v>
      </c>
      <c r="D1615" s="14" t="s">
        <v>2641</v>
      </c>
      <c r="E1615" s="14"/>
      <c r="F1615" s="15">
        <v>10.0</v>
      </c>
      <c r="I1615" t="str">
        <f t="array" ref="I1615">INDEX('Current 2025 Points'!$F$11:$F$77,MATCH(1,MMULT(--('Current 2025 Points'!$G$11:$N$17=D1615),TRANSPOSE(COLUMN('Current 2025 Points'!$G$11:$N$17)^0)),0))</f>
        <v>#N/A</v>
      </c>
      <c r="J1615" s="58"/>
      <c r="K1615" s="58">
        <f>F1615-IFERROR(VLOOKUP(D1615,'Pre-transfer 2025 Ranking'!$D:$F,3,0),0)</f>
        <v>10</v>
      </c>
      <c r="L1615">
        <f>countif('Pre-transfer 2025 Points'!$E$11:$L$17,D1615)</f>
        <v>0</v>
      </c>
      <c r="M1615" s="59">
        <f>countif('Current 2025 Points'!$G$11:$N$17,D1615)</f>
        <v>0</v>
      </c>
    </row>
    <row r="1616">
      <c r="A1616" s="13">
        <v>1615.0</v>
      </c>
      <c r="B1616" s="13"/>
      <c r="C1616" s="14" t="s">
        <v>351</v>
      </c>
      <c r="D1616" s="14" t="s">
        <v>2642</v>
      </c>
      <c r="E1616" s="14"/>
      <c r="F1616" s="15">
        <v>10.0</v>
      </c>
      <c r="I1616" t="str">
        <f t="array" ref="I1616">INDEX('Current 2025 Points'!$F$11:$F$77,MATCH(1,MMULT(--('Current 2025 Points'!$G$11:$N$17=D1616),TRANSPOSE(COLUMN('Current 2025 Points'!$G$11:$N$17)^0)),0))</f>
        <v>#N/A</v>
      </c>
      <c r="J1616" s="58"/>
      <c r="K1616" s="58">
        <f>F1616-IFERROR(VLOOKUP(D1616,'Pre-transfer 2025 Ranking'!$D:$F,3,0),0)</f>
        <v>10</v>
      </c>
      <c r="L1616">
        <f>countif('Pre-transfer 2025 Points'!$E$11:$L$17,D1616)</f>
        <v>0</v>
      </c>
      <c r="M1616" s="59">
        <f>countif('Current 2025 Points'!$G$11:$N$17,D1616)</f>
        <v>0</v>
      </c>
    </row>
    <row r="1617">
      <c r="A1617" s="13">
        <v>1616.0</v>
      </c>
      <c r="B1617" s="14"/>
      <c r="C1617" s="14" t="s">
        <v>351</v>
      </c>
      <c r="D1617" s="14" t="s">
        <v>2643</v>
      </c>
      <c r="E1617" s="14"/>
      <c r="F1617" s="15">
        <v>10.0</v>
      </c>
      <c r="I1617" t="str">
        <f t="array" ref="I1617">INDEX('Current 2025 Points'!$F$11:$F$77,MATCH(1,MMULT(--('Current 2025 Points'!$G$11:$N$17=D1617),TRANSPOSE(COLUMN('Current 2025 Points'!$G$11:$N$17)^0)),0))</f>
        <v>#N/A</v>
      </c>
      <c r="J1617" s="58"/>
      <c r="K1617" s="58">
        <f>F1617-IFERROR(VLOOKUP(D1617,'Pre-transfer 2025 Ranking'!$D:$F,3,0),0)</f>
        <v>10</v>
      </c>
      <c r="L1617">
        <f>countif('Pre-transfer 2025 Points'!$E$11:$L$17,D1617)</f>
        <v>0</v>
      </c>
      <c r="M1617" s="59">
        <f>countif('Current 2025 Points'!$G$11:$N$17,D1617)</f>
        <v>0</v>
      </c>
    </row>
    <row r="1618">
      <c r="A1618" s="13">
        <v>1617.0</v>
      </c>
      <c r="B1618" s="14"/>
      <c r="C1618" s="14" t="s">
        <v>351</v>
      </c>
      <c r="D1618" s="14" t="s">
        <v>2644</v>
      </c>
      <c r="E1618" s="14"/>
      <c r="F1618" s="15">
        <v>10.0</v>
      </c>
      <c r="I1618" t="str">
        <f t="array" ref="I1618">INDEX('Current 2025 Points'!$F$11:$F$77,MATCH(1,MMULT(--('Current 2025 Points'!$G$11:$N$17=D1618),TRANSPOSE(COLUMN('Current 2025 Points'!$G$11:$N$17)^0)),0))</f>
        <v>#N/A</v>
      </c>
      <c r="J1618" s="58"/>
      <c r="K1618" s="58">
        <f>F1618-IFERROR(VLOOKUP(D1618,'Pre-transfer 2025 Ranking'!$D:$F,3,0),0)</f>
        <v>10</v>
      </c>
      <c r="L1618">
        <f>countif('Pre-transfer 2025 Points'!$E$11:$L$17,D1618)</f>
        <v>0</v>
      </c>
      <c r="M1618" s="59">
        <f>countif('Current 2025 Points'!$G$11:$N$17,D1618)</f>
        <v>0</v>
      </c>
    </row>
    <row r="1619">
      <c r="A1619" s="13">
        <v>1618.0</v>
      </c>
      <c r="B1619" s="13"/>
      <c r="C1619" s="14" t="s">
        <v>351</v>
      </c>
      <c r="D1619" s="14" t="s">
        <v>2645</v>
      </c>
      <c r="E1619" s="14" t="s">
        <v>830</v>
      </c>
      <c r="F1619" s="15">
        <v>10.0</v>
      </c>
      <c r="I1619" t="str">
        <f t="array" ref="I1619">INDEX('Current 2025 Points'!$F$11:$F$77,MATCH(1,MMULT(--('Current 2025 Points'!$G$11:$N$17=D1619),TRANSPOSE(COLUMN('Current 2025 Points'!$G$11:$N$17)^0)),0))</f>
        <v>#N/A</v>
      </c>
      <c r="J1619" s="58"/>
      <c r="K1619" s="58">
        <f>F1619-IFERROR(VLOOKUP(D1619,'Pre-transfer 2025 Ranking'!$D:$F,3,0),0)</f>
        <v>10</v>
      </c>
      <c r="L1619">
        <f>countif('Pre-transfer 2025 Points'!$E$11:$L$17,D1619)</f>
        <v>0</v>
      </c>
      <c r="M1619" s="59">
        <f>countif('Current 2025 Points'!$G$11:$N$17,D1619)</f>
        <v>0</v>
      </c>
    </row>
    <row r="1620">
      <c r="A1620" s="13">
        <v>1619.0</v>
      </c>
      <c r="B1620" s="13">
        <v>928.0</v>
      </c>
      <c r="C1620" s="14" t="s">
        <v>4967</v>
      </c>
      <c r="D1620" s="14" t="s">
        <v>2646</v>
      </c>
      <c r="E1620" s="14" t="s">
        <v>448</v>
      </c>
      <c r="F1620" s="15">
        <v>10.0</v>
      </c>
      <c r="I1620" t="str">
        <f t="array" ref="I1620">INDEX('Current 2025 Points'!$F$11:$F$77,MATCH(1,MMULT(--('Current 2025 Points'!$G$11:$N$17=D1620),TRANSPOSE(COLUMN('Current 2025 Points'!$G$11:$N$17)^0)),0))</f>
        <v>#N/A</v>
      </c>
      <c r="J1620" s="58"/>
      <c r="K1620" s="58">
        <f>F1620-IFERROR(VLOOKUP(D1620,'Pre-transfer 2025 Ranking'!$D:$F,3,0),0)</f>
        <v>10</v>
      </c>
      <c r="L1620">
        <f>countif('Pre-transfer 2025 Points'!$E$11:$L$17,D1620)</f>
        <v>0</v>
      </c>
      <c r="M1620" s="59">
        <f>countif('Current 2025 Points'!$G$11:$N$17,D1620)</f>
        <v>0</v>
      </c>
    </row>
    <row r="1621">
      <c r="A1621" s="13">
        <v>1620.0</v>
      </c>
      <c r="B1621" s="13"/>
      <c r="C1621" s="14" t="s">
        <v>351</v>
      </c>
      <c r="D1621" s="14" t="s">
        <v>1098</v>
      </c>
      <c r="E1621" s="14" t="s">
        <v>4749</v>
      </c>
      <c r="F1621" s="15">
        <v>10.0</v>
      </c>
      <c r="I1621" t="str">
        <f t="array" ref="I1621">INDEX('Current 2025 Points'!$F$11:$F$77,MATCH(1,MMULT(--('Current 2025 Points'!$G$11:$N$17=D1621),TRANSPOSE(COLUMN('Current 2025 Points'!$G$11:$N$17)^0)),0))</f>
        <v>#N/A</v>
      </c>
      <c r="J1621" s="58"/>
      <c r="K1621" s="58">
        <f>F1621-IFERROR(VLOOKUP(D1621,'Pre-transfer 2025 Ranking'!$D:$F,3,0),0)</f>
        <v>10</v>
      </c>
      <c r="L1621">
        <f>countif('Pre-transfer 2025 Points'!$E$11:$L$17,D1621)</f>
        <v>0</v>
      </c>
      <c r="M1621" s="59">
        <f>countif('Current 2025 Points'!$G$11:$N$17,D1621)</f>
        <v>0</v>
      </c>
    </row>
    <row r="1622">
      <c r="A1622" s="13">
        <v>1621.0</v>
      </c>
      <c r="B1622" s="13">
        <v>1778.0</v>
      </c>
      <c r="C1622" s="14" t="s">
        <v>4621</v>
      </c>
      <c r="D1622" s="14" t="s">
        <v>2647</v>
      </c>
      <c r="E1622" s="14"/>
      <c r="F1622" s="15">
        <v>10.0</v>
      </c>
      <c r="I1622" t="str">
        <f t="array" ref="I1622">INDEX('Current 2025 Points'!$F$11:$F$77,MATCH(1,MMULT(--('Current 2025 Points'!$G$11:$N$17=D1622),TRANSPOSE(COLUMN('Current 2025 Points'!$G$11:$N$17)^0)),0))</f>
        <v>#N/A</v>
      </c>
      <c r="J1622" s="58"/>
      <c r="K1622" s="58">
        <f>F1622-IFERROR(VLOOKUP(D1622,'Pre-transfer 2025 Ranking'!$D:$F,3,0),0)</f>
        <v>10</v>
      </c>
      <c r="L1622">
        <f>countif('Pre-transfer 2025 Points'!$E$11:$L$17,D1622)</f>
        <v>0</v>
      </c>
      <c r="M1622" s="59">
        <f>countif('Current 2025 Points'!$G$11:$N$17,D1622)</f>
        <v>0</v>
      </c>
    </row>
    <row r="1623">
      <c r="A1623" s="13">
        <v>1622.0</v>
      </c>
      <c r="B1623" s="14"/>
      <c r="C1623" s="14" t="s">
        <v>351</v>
      </c>
      <c r="D1623" s="14" t="s">
        <v>2648</v>
      </c>
      <c r="E1623" s="14"/>
      <c r="F1623" s="15">
        <v>10.0</v>
      </c>
      <c r="I1623" t="str">
        <f t="array" ref="I1623">INDEX('Current 2025 Points'!$F$11:$F$77,MATCH(1,MMULT(--('Current 2025 Points'!$G$11:$N$17=D1623),TRANSPOSE(COLUMN('Current 2025 Points'!$G$11:$N$17)^0)),0))</f>
        <v>#N/A</v>
      </c>
      <c r="J1623" s="58"/>
      <c r="K1623" s="58">
        <f>F1623-IFERROR(VLOOKUP(D1623,'Pre-transfer 2025 Ranking'!$D:$F,3,0),0)</f>
        <v>10</v>
      </c>
      <c r="L1623">
        <f>countif('Pre-transfer 2025 Points'!$E$11:$L$17,D1623)</f>
        <v>0</v>
      </c>
      <c r="M1623" s="59">
        <f>countif('Current 2025 Points'!$G$11:$N$17,D1623)</f>
        <v>0</v>
      </c>
    </row>
    <row r="1624">
      <c r="A1624" s="13">
        <v>1623.0</v>
      </c>
      <c r="B1624" s="13">
        <v>2355.0</v>
      </c>
      <c r="C1624" s="14" t="s">
        <v>4938</v>
      </c>
      <c r="D1624" s="14" t="s">
        <v>2649</v>
      </c>
      <c r="E1624" s="14" t="s">
        <v>5017</v>
      </c>
      <c r="F1624" s="15">
        <v>10.0</v>
      </c>
      <c r="I1624" t="str">
        <f t="array" ref="I1624">INDEX('Current 2025 Points'!$F$11:$F$77,MATCH(1,MMULT(--('Current 2025 Points'!$G$11:$N$17=D1624),TRANSPOSE(COLUMN('Current 2025 Points'!$G$11:$N$17)^0)),0))</f>
        <v>#N/A</v>
      </c>
      <c r="J1624" s="58"/>
      <c r="K1624" s="58">
        <f>F1624-IFERROR(VLOOKUP(D1624,'Pre-transfer 2025 Ranking'!$D:$F,3,0),0)</f>
        <v>10</v>
      </c>
      <c r="L1624">
        <f>countif('Pre-transfer 2025 Points'!$E$11:$L$17,D1624)</f>
        <v>0</v>
      </c>
      <c r="M1624" s="59">
        <f>countif('Current 2025 Points'!$G$11:$N$17,D1624)</f>
        <v>0</v>
      </c>
    </row>
    <row r="1625">
      <c r="A1625" s="13">
        <v>1624.0</v>
      </c>
      <c r="B1625" s="14"/>
      <c r="C1625" s="14" t="s">
        <v>351</v>
      </c>
      <c r="D1625" s="14" t="s">
        <v>2650</v>
      </c>
      <c r="E1625" s="14" t="s">
        <v>4631</v>
      </c>
      <c r="F1625" s="15">
        <v>10.0</v>
      </c>
      <c r="I1625" t="str">
        <f t="array" ref="I1625">INDEX('Current 2025 Points'!$F$11:$F$77,MATCH(1,MMULT(--('Current 2025 Points'!$G$11:$N$17=D1625),TRANSPOSE(COLUMN('Current 2025 Points'!$G$11:$N$17)^0)),0))</f>
        <v>#N/A</v>
      </c>
      <c r="J1625" s="58"/>
      <c r="K1625" s="58">
        <f>F1625-IFERROR(VLOOKUP(D1625,'Pre-transfer 2025 Ranking'!$D:$F,3,0),0)</f>
        <v>10</v>
      </c>
      <c r="L1625">
        <f>countif('Pre-transfer 2025 Points'!$E$11:$L$17,D1625)</f>
        <v>0</v>
      </c>
      <c r="M1625" s="59">
        <f>countif('Current 2025 Points'!$G$11:$N$17,D1625)</f>
        <v>0</v>
      </c>
    </row>
    <row r="1626">
      <c r="A1626" s="13">
        <v>1625.0</v>
      </c>
      <c r="B1626" s="14"/>
      <c r="C1626" s="14" t="s">
        <v>351</v>
      </c>
      <c r="D1626" s="14" t="s">
        <v>2651</v>
      </c>
      <c r="E1626" s="14"/>
      <c r="F1626" s="15">
        <v>9.0</v>
      </c>
      <c r="I1626" t="str">
        <f t="array" ref="I1626">INDEX('Current 2025 Points'!$F$11:$F$77,MATCH(1,MMULT(--('Current 2025 Points'!$G$11:$N$17=D1626),TRANSPOSE(COLUMN('Current 2025 Points'!$G$11:$N$17)^0)),0))</f>
        <v>#N/A</v>
      </c>
      <c r="J1626" s="58"/>
      <c r="K1626" s="58">
        <f>F1626-IFERROR(VLOOKUP(D1626,'Pre-transfer 2025 Ranking'!$D:$F,3,0),0)</f>
        <v>0</v>
      </c>
      <c r="L1626">
        <f>countif('Pre-transfer 2025 Points'!$E$11:$L$17,D1626)</f>
        <v>0</v>
      </c>
      <c r="M1626" s="59">
        <f>countif('Current 2025 Points'!$G$11:$N$17,D1626)</f>
        <v>0</v>
      </c>
    </row>
    <row r="1627">
      <c r="A1627" s="13">
        <v>1626.0</v>
      </c>
      <c r="B1627" s="14"/>
      <c r="C1627" s="14" t="s">
        <v>351</v>
      </c>
      <c r="D1627" s="14" t="s">
        <v>2652</v>
      </c>
      <c r="E1627" s="14" t="s">
        <v>4708</v>
      </c>
      <c r="F1627" s="15">
        <v>9.0</v>
      </c>
      <c r="I1627" t="str">
        <f t="array" ref="I1627">INDEX('Current 2025 Points'!$F$11:$F$77,MATCH(1,MMULT(--('Current 2025 Points'!$G$11:$N$17=D1627),TRANSPOSE(COLUMN('Current 2025 Points'!$G$11:$N$17)^0)),0))</f>
        <v>#N/A</v>
      </c>
      <c r="J1627" s="58"/>
      <c r="K1627" s="58">
        <f>F1627-IFERROR(VLOOKUP(D1627,'Pre-transfer 2025 Ranking'!$D:$F,3,0),0)</f>
        <v>0</v>
      </c>
      <c r="L1627">
        <f>countif('Pre-transfer 2025 Points'!$E$11:$L$17,D1627)</f>
        <v>0</v>
      </c>
      <c r="M1627" s="59">
        <f>countif('Current 2025 Points'!$G$11:$N$17,D1627)</f>
        <v>0</v>
      </c>
    </row>
    <row r="1628">
      <c r="A1628" s="13">
        <v>1627.0</v>
      </c>
      <c r="B1628" s="14">
        <v>1257.0</v>
      </c>
      <c r="C1628" s="14" t="s">
        <v>1404</v>
      </c>
      <c r="D1628" s="14" t="s">
        <v>1008</v>
      </c>
      <c r="E1628" s="14" t="s">
        <v>137</v>
      </c>
      <c r="F1628" s="15">
        <v>9.0</v>
      </c>
      <c r="I1628" t="str">
        <f t="array" ref="I1628">INDEX('Current 2025 Points'!$F$11:$F$77,MATCH(1,MMULT(--('Current 2025 Points'!$G$11:$N$17=D1628),TRANSPOSE(COLUMN('Current 2025 Points'!$G$11:$N$17)^0)),0))</f>
        <v>#N/A</v>
      </c>
      <c r="J1628" s="58"/>
      <c r="K1628" s="58">
        <f>F1628-IFERROR(VLOOKUP(D1628,'Pre-transfer 2025 Ranking'!$D:$F,3,0),0)</f>
        <v>4</v>
      </c>
      <c r="L1628">
        <f>countif('Pre-transfer 2025 Points'!$E$11:$L$17,D1628)</f>
        <v>0</v>
      </c>
      <c r="M1628" s="59">
        <f>countif('Current 2025 Points'!$G$11:$N$17,D1628)</f>
        <v>0</v>
      </c>
    </row>
    <row r="1629">
      <c r="A1629" s="13">
        <v>1628.0</v>
      </c>
      <c r="B1629" s="13">
        <v>734.0</v>
      </c>
      <c r="C1629" s="14" t="s">
        <v>5018</v>
      </c>
      <c r="D1629" s="14" t="s">
        <v>2653</v>
      </c>
      <c r="E1629" s="14" t="s">
        <v>332</v>
      </c>
      <c r="F1629" s="15">
        <v>9.0</v>
      </c>
      <c r="I1629" t="str">
        <f t="array" ref="I1629">INDEX('Current 2025 Points'!$F$11:$F$77,MATCH(1,MMULT(--('Current 2025 Points'!$G$11:$N$17=D1629),TRANSPOSE(COLUMN('Current 2025 Points'!$G$11:$N$17)^0)),0))</f>
        <v>#N/A</v>
      </c>
      <c r="J1629" s="58"/>
      <c r="K1629" s="58">
        <f>F1629-IFERROR(VLOOKUP(D1629,'Pre-transfer 2025 Ranking'!$D:$F,3,0),0)</f>
        <v>5</v>
      </c>
      <c r="L1629">
        <f>countif('Pre-transfer 2025 Points'!$E$11:$L$17,D1629)</f>
        <v>0</v>
      </c>
      <c r="M1629" s="59">
        <f>countif('Current 2025 Points'!$G$11:$N$17,D1629)</f>
        <v>0</v>
      </c>
    </row>
    <row r="1630">
      <c r="A1630" s="13">
        <v>1629.0</v>
      </c>
      <c r="B1630" s="14">
        <v>1940.0</v>
      </c>
      <c r="C1630" s="14" t="s">
        <v>4620</v>
      </c>
      <c r="D1630" s="14" t="s">
        <v>2654</v>
      </c>
      <c r="E1630" s="14" t="s">
        <v>1398</v>
      </c>
      <c r="F1630" s="15">
        <v>9.0</v>
      </c>
      <c r="I1630" t="str">
        <f t="array" ref="I1630">INDEX('Current 2025 Points'!$F$11:$F$77,MATCH(1,MMULT(--('Current 2025 Points'!$G$11:$N$17=D1630),TRANSPOSE(COLUMN('Current 2025 Points'!$G$11:$N$17)^0)),0))</f>
        <v>#N/A</v>
      </c>
      <c r="J1630" s="58"/>
      <c r="K1630" s="58">
        <f>F1630-IFERROR(VLOOKUP(D1630,'Pre-transfer 2025 Ranking'!$D:$F,3,0),0)</f>
        <v>0</v>
      </c>
      <c r="L1630">
        <f>countif('Pre-transfer 2025 Points'!$E$11:$L$17,D1630)</f>
        <v>0</v>
      </c>
      <c r="M1630" s="59">
        <f>countif('Current 2025 Points'!$G$11:$N$17,D1630)</f>
        <v>0</v>
      </c>
    </row>
    <row r="1631">
      <c r="A1631" s="13">
        <v>1630.0</v>
      </c>
      <c r="B1631" s="14">
        <v>1907.0</v>
      </c>
      <c r="C1631" s="14" t="s">
        <v>4509</v>
      </c>
      <c r="D1631" s="14" t="s">
        <v>2655</v>
      </c>
      <c r="E1631" s="14" t="s">
        <v>465</v>
      </c>
      <c r="F1631" s="15">
        <v>9.0</v>
      </c>
      <c r="I1631" t="str">
        <f t="array" ref="I1631">INDEX('Current 2025 Points'!$F$11:$F$77,MATCH(1,MMULT(--('Current 2025 Points'!$G$11:$N$17=D1631),TRANSPOSE(COLUMN('Current 2025 Points'!$G$11:$N$17)^0)),0))</f>
        <v>#N/A</v>
      </c>
      <c r="J1631" s="58"/>
      <c r="K1631" s="58">
        <f>F1631-IFERROR(VLOOKUP(D1631,'Pre-transfer 2025 Ranking'!$D:$F,3,0),0)</f>
        <v>0</v>
      </c>
      <c r="L1631">
        <f>countif('Pre-transfer 2025 Points'!$E$11:$L$17,D1631)</f>
        <v>0</v>
      </c>
      <c r="M1631" s="59">
        <f>countif('Current 2025 Points'!$G$11:$N$17,D1631)</f>
        <v>0</v>
      </c>
    </row>
    <row r="1632">
      <c r="A1632" s="13">
        <v>1631.0</v>
      </c>
      <c r="B1632" s="13"/>
      <c r="C1632" s="14" t="s">
        <v>351</v>
      </c>
      <c r="D1632" s="14" t="s">
        <v>2656</v>
      </c>
      <c r="E1632" s="14" t="s">
        <v>5019</v>
      </c>
      <c r="F1632" s="15">
        <v>9.0</v>
      </c>
      <c r="I1632" t="str">
        <f t="array" ref="I1632">INDEX('Current 2025 Points'!$F$11:$F$77,MATCH(1,MMULT(--('Current 2025 Points'!$G$11:$N$17=D1632),TRANSPOSE(COLUMN('Current 2025 Points'!$G$11:$N$17)^0)),0))</f>
        <v>#N/A</v>
      </c>
      <c r="J1632" s="58"/>
      <c r="K1632" s="58">
        <f>F1632-IFERROR(VLOOKUP(D1632,'Pre-transfer 2025 Ranking'!$D:$F,3,0),0)</f>
        <v>0</v>
      </c>
      <c r="L1632">
        <f>countif('Pre-transfer 2025 Points'!$E$11:$L$17,D1632)</f>
        <v>0</v>
      </c>
      <c r="M1632" s="59">
        <f>countif('Current 2025 Points'!$G$11:$N$17,D1632)</f>
        <v>0</v>
      </c>
    </row>
    <row r="1633">
      <c r="A1633" s="13">
        <v>1632.0</v>
      </c>
      <c r="B1633" s="13"/>
      <c r="C1633" s="14" t="s">
        <v>351</v>
      </c>
      <c r="D1633" s="14" t="s">
        <v>2657</v>
      </c>
      <c r="E1633" s="14" t="s">
        <v>4636</v>
      </c>
      <c r="F1633" s="15">
        <v>9.0</v>
      </c>
      <c r="I1633" t="str">
        <f t="array" ref="I1633">INDEX('Current 2025 Points'!$F$11:$F$77,MATCH(1,MMULT(--('Current 2025 Points'!$G$11:$N$17=D1633),TRANSPOSE(COLUMN('Current 2025 Points'!$G$11:$N$17)^0)),0))</f>
        <v>#N/A</v>
      </c>
      <c r="J1633" s="58"/>
      <c r="K1633" s="58">
        <f>F1633-IFERROR(VLOOKUP(D1633,'Pre-transfer 2025 Ranking'!$D:$F,3,0),0)</f>
        <v>7</v>
      </c>
      <c r="L1633">
        <f>countif('Pre-transfer 2025 Points'!$E$11:$L$17,D1633)</f>
        <v>0</v>
      </c>
      <c r="M1633" s="59">
        <f>countif('Current 2025 Points'!$G$11:$N$17,D1633)</f>
        <v>0</v>
      </c>
    </row>
    <row r="1634">
      <c r="A1634" s="13">
        <v>1633.0</v>
      </c>
      <c r="B1634" s="13">
        <v>2331.0</v>
      </c>
      <c r="C1634" s="14" t="s">
        <v>5020</v>
      </c>
      <c r="D1634" s="14" t="s">
        <v>2658</v>
      </c>
      <c r="E1634" s="14" t="s">
        <v>335</v>
      </c>
      <c r="F1634" s="15">
        <v>9.0</v>
      </c>
      <c r="I1634" t="str">
        <f t="array" ref="I1634">INDEX('Current 2025 Points'!$F$11:$F$77,MATCH(1,MMULT(--('Current 2025 Points'!$G$11:$N$17=D1634),TRANSPOSE(COLUMN('Current 2025 Points'!$G$11:$N$17)^0)),0))</f>
        <v>#N/A</v>
      </c>
      <c r="J1634" s="58"/>
      <c r="K1634" s="58">
        <f>F1634-IFERROR(VLOOKUP(D1634,'Pre-transfer 2025 Ranking'!$D:$F,3,0),0)</f>
        <v>6</v>
      </c>
      <c r="L1634">
        <f>countif('Pre-transfer 2025 Points'!$E$11:$L$17,D1634)</f>
        <v>0</v>
      </c>
      <c r="M1634" s="59">
        <f>countif('Current 2025 Points'!$G$11:$N$17,D1634)</f>
        <v>0</v>
      </c>
    </row>
    <row r="1635">
      <c r="A1635" s="13">
        <v>1634.0</v>
      </c>
      <c r="B1635" s="13">
        <v>2507.0</v>
      </c>
      <c r="C1635" s="14" t="s">
        <v>5021</v>
      </c>
      <c r="D1635" s="14" t="s">
        <v>2659</v>
      </c>
      <c r="E1635" s="14" t="s">
        <v>4880</v>
      </c>
      <c r="F1635" s="15">
        <v>9.0</v>
      </c>
      <c r="I1635" t="str">
        <f t="array" ref="I1635">INDEX('Current 2025 Points'!$F$11:$F$77,MATCH(1,MMULT(--('Current 2025 Points'!$G$11:$N$17=D1635),TRANSPOSE(COLUMN('Current 2025 Points'!$G$11:$N$17)^0)),0))</f>
        <v>#N/A</v>
      </c>
      <c r="J1635" s="58"/>
      <c r="K1635" s="58">
        <f>F1635-IFERROR(VLOOKUP(D1635,'Pre-transfer 2025 Ranking'!$D:$F,3,0),0)</f>
        <v>7</v>
      </c>
      <c r="L1635">
        <f>countif('Pre-transfer 2025 Points'!$E$11:$L$17,D1635)</f>
        <v>0</v>
      </c>
      <c r="M1635" s="59">
        <f>countif('Current 2025 Points'!$G$11:$N$17,D1635)</f>
        <v>0</v>
      </c>
    </row>
    <row r="1636">
      <c r="A1636" s="13">
        <v>1635.0</v>
      </c>
      <c r="B1636" s="14">
        <v>602.0</v>
      </c>
      <c r="C1636" s="14" t="s">
        <v>5022</v>
      </c>
      <c r="D1636" s="14" t="s">
        <v>334</v>
      </c>
      <c r="E1636" s="14" t="s">
        <v>335</v>
      </c>
      <c r="F1636" s="15">
        <v>9.0</v>
      </c>
      <c r="I1636" t="str">
        <f t="array" ref="I1636">INDEX('Current 2025 Points'!$F$11:$F$77,MATCH(1,MMULT(--('Current 2025 Points'!$G$11:$N$17=D1636),TRANSPOSE(COLUMN('Current 2025 Points'!$G$11:$N$17)^0)),0))</f>
        <v>#N/A</v>
      </c>
      <c r="J1636" s="58"/>
      <c r="K1636" s="58">
        <f>F1636-IFERROR(VLOOKUP(D1636,'Pre-transfer 2025 Ranking'!$D:$F,3,0),0)</f>
        <v>5</v>
      </c>
      <c r="L1636">
        <f>countif('Pre-transfer 2025 Points'!$E$11:$L$17,D1636)</f>
        <v>0</v>
      </c>
      <c r="M1636" s="59">
        <f>countif('Current 2025 Points'!$G$11:$N$17,D1636)</f>
        <v>0</v>
      </c>
    </row>
    <row r="1637">
      <c r="A1637" s="13">
        <v>1636.0</v>
      </c>
      <c r="B1637" s="13">
        <v>733.0</v>
      </c>
      <c r="C1637" s="14" t="s">
        <v>5023</v>
      </c>
      <c r="D1637" s="14" t="s">
        <v>824</v>
      </c>
      <c r="E1637" s="14" t="s">
        <v>825</v>
      </c>
      <c r="F1637" s="15">
        <v>9.0</v>
      </c>
      <c r="I1637" t="str">
        <f t="array" ref="I1637">INDEX('Current 2025 Points'!$F$11:$F$77,MATCH(1,MMULT(--('Current 2025 Points'!$G$11:$N$17=D1637),TRANSPOSE(COLUMN('Current 2025 Points'!$G$11:$N$17)^0)),0))</f>
        <v>#N/A</v>
      </c>
      <c r="J1637" s="58"/>
      <c r="K1637" s="58">
        <f>F1637-IFERROR(VLOOKUP(D1637,'Pre-transfer 2025 Ranking'!$D:$F,3,0),0)</f>
        <v>0</v>
      </c>
      <c r="L1637">
        <f>countif('Pre-transfer 2025 Points'!$E$11:$L$17,D1637)</f>
        <v>0</v>
      </c>
      <c r="M1637" s="59">
        <f>countif('Current 2025 Points'!$G$11:$N$17,D1637)</f>
        <v>0</v>
      </c>
    </row>
    <row r="1638">
      <c r="A1638" s="13">
        <v>1637.0</v>
      </c>
      <c r="B1638" s="13">
        <v>1286.0</v>
      </c>
      <c r="C1638" s="14" t="s">
        <v>1389</v>
      </c>
      <c r="D1638" s="14" t="s">
        <v>1450</v>
      </c>
      <c r="E1638" s="14" t="s">
        <v>1451</v>
      </c>
      <c r="F1638" s="15">
        <v>9.0</v>
      </c>
      <c r="I1638" t="str">
        <f t="array" ref="I1638">INDEX('Current 2025 Points'!$F$11:$F$77,MATCH(1,MMULT(--('Current 2025 Points'!$G$11:$N$17=D1638),TRANSPOSE(COLUMN('Current 2025 Points'!$G$11:$N$17)^0)),0))</f>
        <v>#N/A</v>
      </c>
      <c r="J1638" s="58"/>
      <c r="K1638" s="58">
        <f>F1638-IFERROR(VLOOKUP(D1638,'Pre-transfer 2025 Ranking'!$D:$F,3,0),0)</f>
        <v>0</v>
      </c>
      <c r="L1638">
        <f>countif('Pre-transfer 2025 Points'!$E$11:$L$17,D1638)</f>
        <v>0</v>
      </c>
      <c r="M1638" s="59">
        <f>countif('Current 2025 Points'!$G$11:$N$17,D1638)</f>
        <v>0</v>
      </c>
    </row>
    <row r="1639">
      <c r="A1639" s="13">
        <v>1638.0</v>
      </c>
      <c r="B1639" s="13"/>
      <c r="C1639" s="14" t="s">
        <v>351</v>
      </c>
      <c r="D1639" s="14" t="s">
        <v>2660</v>
      </c>
      <c r="E1639" s="14" t="s">
        <v>5024</v>
      </c>
      <c r="F1639" s="15">
        <v>9.0</v>
      </c>
      <c r="I1639" t="str">
        <f t="array" ref="I1639">INDEX('Current 2025 Points'!$F$11:$F$77,MATCH(1,MMULT(--('Current 2025 Points'!$G$11:$N$17=D1639),TRANSPOSE(COLUMN('Current 2025 Points'!$G$11:$N$17)^0)),0))</f>
        <v>#N/A</v>
      </c>
      <c r="J1639" s="58"/>
      <c r="K1639" s="58">
        <f>F1639-IFERROR(VLOOKUP(D1639,'Pre-transfer 2025 Ranking'!$D:$F,3,0),0)</f>
        <v>7</v>
      </c>
      <c r="L1639">
        <f>countif('Pre-transfer 2025 Points'!$E$11:$L$17,D1639)</f>
        <v>0</v>
      </c>
      <c r="M1639" s="59">
        <f>countif('Current 2025 Points'!$G$11:$N$17,D1639)</f>
        <v>0</v>
      </c>
    </row>
    <row r="1640">
      <c r="A1640" s="13">
        <v>1639.0</v>
      </c>
      <c r="B1640" s="13">
        <v>1868.0</v>
      </c>
      <c r="C1640" s="14" t="s">
        <v>4532</v>
      </c>
      <c r="D1640" s="14" t="s">
        <v>2661</v>
      </c>
      <c r="E1640" s="14"/>
      <c r="F1640" s="15">
        <v>9.0</v>
      </c>
      <c r="I1640" t="str">
        <f t="array" ref="I1640">INDEX('Current 2025 Points'!$F$11:$F$77,MATCH(1,MMULT(--('Current 2025 Points'!$G$11:$N$17=D1640),TRANSPOSE(COLUMN('Current 2025 Points'!$G$11:$N$17)^0)),0))</f>
        <v>#N/A</v>
      </c>
      <c r="J1640" s="58"/>
      <c r="K1640" s="58">
        <f>F1640-IFERROR(VLOOKUP(D1640,'Pre-transfer 2025 Ranking'!$D:$F,3,0),0)</f>
        <v>0</v>
      </c>
      <c r="L1640">
        <f>countif('Pre-transfer 2025 Points'!$E$11:$L$17,D1640)</f>
        <v>0</v>
      </c>
      <c r="M1640" s="59">
        <f>countif('Current 2025 Points'!$G$11:$N$17,D1640)</f>
        <v>0</v>
      </c>
    </row>
    <row r="1641">
      <c r="A1641" s="13">
        <v>1640.0</v>
      </c>
      <c r="B1641" s="13"/>
      <c r="C1641" s="14" t="s">
        <v>351</v>
      </c>
      <c r="D1641" s="14" t="s">
        <v>2662</v>
      </c>
      <c r="E1641" s="14"/>
      <c r="F1641" s="15">
        <v>9.0</v>
      </c>
      <c r="I1641" t="str">
        <f t="array" ref="I1641">INDEX('Current 2025 Points'!$F$11:$F$77,MATCH(1,MMULT(--('Current 2025 Points'!$G$11:$N$17=D1641),TRANSPOSE(COLUMN('Current 2025 Points'!$G$11:$N$17)^0)),0))</f>
        <v>#N/A</v>
      </c>
      <c r="J1641" s="58"/>
      <c r="K1641" s="58">
        <f>F1641-IFERROR(VLOOKUP(D1641,'Pre-transfer 2025 Ranking'!$D:$F,3,0),0)</f>
        <v>0</v>
      </c>
      <c r="L1641">
        <f>countif('Pre-transfer 2025 Points'!$E$11:$L$17,D1641)</f>
        <v>0</v>
      </c>
      <c r="M1641" s="59">
        <f>countif('Current 2025 Points'!$G$11:$N$17,D1641)</f>
        <v>0</v>
      </c>
    </row>
    <row r="1642">
      <c r="A1642" s="13">
        <v>1641.0</v>
      </c>
      <c r="B1642" s="13"/>
      <c r="C1642" s="14" t="s">
        <v>351</v>
      </c>
      <c r="D1642" s="14" t="s">
        <v>1709</v>
      </c>
      <c r="E1642" s="14" t="s">
        <v>4375</v>
      </c>
      <c r="F1642" s="15">
        <v>9.0</v>
      </c>
      <c r="I1642" t="str">
        <f t="array" ref="I1642">INDEX('Current 2025 Points'!$F$11:$F$77,MATCH(1,MMULT(--('Current 2025 Points'!$G$11:$N$17=D1642),TRANSPOSE(COLUMN('Current 2025 Points'!$G$11:$N$17)^0)),0))</f>
        <v>#N/A</v>
      </c>
      <c r="J1642" s="58"/>
      <c r="K1642" s="58">
        <f>F1642-IFERROR(VLOOKUP(D1642,'Pre-transfer 2025 Ranking'!$D:$F,3,0),0)</f>
        <v>4</v>
      </c>
      <c r="L1642">
        <f>countif('Pre-transfer 2025 Points'!$E$11:$L$17,D1642)</f>
        <v>0</v>
      </c>
      <c r="M1642" s="59">
        <f>countif('Current 2025 Points'!$G$11:$N$17,D1642)</f>
        <v>0</v>
      </c>
    </row>
    <row r="1643">
      <c r="A1643" s="13">
        <v>1642.0</v>
      </c>
      <c r="B1643" s="14">
        <v>1590.0</v>
      </c>
      <c r="C1643" s="14" t="s">
        <v>4370</v>
      </c>
      <c r="D1643" s="14" t="s">
        <v>2663</v>
      </c>
      <c r="E1643" s="14" t="s">
        <v>5025</v>
      </c>
      <c r="F1643" s="15">
        <v>9.0</v>
      </c>
      <c r="I1643" t="str">
        <f t="array" ref="I1643">INDEX('Current 2025 Points'!$F$11:$F$77,MATCH(1,MMULT(--('Current 2025 Points'!$G$11:$N$17=D1643),TRANSPOSE(COLUMN('Current 2025 Points'!$G$11:$N$17)^0)),0))</f>
        <v>#N/A</v>
      </c>
      <c r="J1643" s="58"/>
      <c r="K1643" s="58">
        <f>F1643-IFERROR(VLOOKUP(D1643,'Pre-transfer 2025 Ranking'!$D:$F,3,0),0)</f>
        <v>0</v>
      </c>
      <c r="L1643">
        <f>countif('Pre-transfer 2025 Points'!$E$11:$L$17,D1643)</f>
        <v>0</v>
      </c>
      <c r="M1643" s="59">
        <f>countif('Current 2025 Points'!$G$11:$N$17,D1643)</f>
        <v>0</v>
      </c>
    </row>
    <row r="1644">
      <c r="A1644" s="13">
        <v>1643.0</v>
      </c>
      <c r="B1644" s="14">
        <v>1149.0</v>
      </c>
      <c r="C1644" s="14" t="s">
        <v>5026</v>
      </c>
      <c r="D1644" s="14" t="s">
        <v>2664</v>
      </c>
      <c r="E1644" s="14" t="s">
        <v>5027</v>
      </c>
      <c r="F1644" s="15">
        <v>9.0</v>
      </c>
      <c r="I1644" t="str">
        <f t="array" ref="I1644">INDEX('Current 2025 Points'!$F$11:$F$77,MATCH(1,MMULT(--('Current 2025 Points'!$G$11:$N$17=D1644),TRANSPOSE(COLUMN('Current 2025 Points'!$G$11:$N$17)^0)),0))</f>
        <v>#N/A</v>
      </c>
      <c r="J1644" s="58"/>
      <c r="K1644" s="58">
        <f>F1644-IFERROR(VLOOKUP(D1644,'Pre-transfer 2025 Ranking'!$D:$F,3,0),0)</f>
        <v>0</v>
      </c>
      <c r="L1644">
        <f>countif('Pre-transfer 2025 Points'!$E$11:$L$17,D1644)</f>
        <v>0</v>
      </c>
      <c r="M1644" s="59">
        <f>countif('Current 2025 Points'!$G$11:$N$17,D1644)</f>
        <v>0</v>
      </c>
    </row>
    <row r="1645">
      <c r="A1645" s="13">
        <v>1644.0</v>
      </c>
      <c r="B1645" s="14"/>
      <c r="C1645" s="14" t="s">
        <v>351</v>
      </c>
      <c r="D1645" s="14" t="s">
        <v>2665</v>
      </c>
      <c r="E1645" s="14"/>
      <c r="F1645" s="15">
        <v>9.0</v>
      </c>
      <c r="I1645" t="str">
        <f t="array" ref="I1645">INDEX('Current 2025 Points'!$F$11:$F$77,MATCH(1,MMULT(--('Current 2025 Points'!$G$11:$N$17=D1645),TRANSPOSE(COLUMN('Current 2025 Points'!$G$11:$N$17)^0)),0))</f>
        <v>#N/A</v>
      </c>
      <c r="J1645" s="58"/>
      <c r="K1645" s="58">
        <f>F1645-IFERROR(VLOOKUP(D1645,'Pre-transfer 2025 Ranking'!$D:$F,3,0),0)</f>
        <v>9</v>
      </c>
      <c r="L1645">
        <f>countif('Pre-transfer 2025 Points'!$E$11:$L$17,D1645)</f>
        <v>0</v>
      </c>
      <c r="M1645" s="59">
        <f>countif('Current 2025 Points'!$G$11:$N$17,D1645)</f>
        <v>0</v>
      </c>
    </row>
    <row r="1646">
      <c r="A1646" s="13">
        <v>1645.0</v>
      </c>
      <c r="B1646" s="13"/>
      <c r="C1646" s="14" t="s">
        <v>351</v>
      </c>
      <c r="D1646" s="14" t="s">
        <v>2666</v>
      </c>
      <c r="E1646" s="14" t="s">
        <v>4939</v>
      </c>
      <c r="F1646" s="15">
        <v>9.0</v>
      </c>
      <c r="I1646" t="str">
        <f t="array" ref="I1646">INDEX('Current 2025 Points'!$F$11:$F$77,MATCH(1,MMULT(--('Current 2025 Points'!$G$11:$N$17=D1646),TRANSPOSE(COLUMN('Current 2025 Points'!$G$11:$N$17)^0)),0))</f>
        <v>#N/A</v>
      </c>
      <c r="J1646" s="58"/>
      <c r="K1646" s="58">
        <f>F1646-IFERROR(VLOOKUP(D1646,'Pre-transfer 2025 Ranking'!$D:$F,3,0),0)</f>
        <v>0</v>
      </c>
      <c r="L1646">
        <f>countif('Pre-transfer 2025 Points'!$E$11:$L$17,D1646)</f>
        <v>0</v>
      </c>
      <c r="M1646" s="59">
        <f>countif('Current 2025 Points'!$G$11:$N$17,D1646)</f>
        <v>0</v>
      </c>
    </row>
    <row r="1647">
      <c r="A1647" s="13">
        <v>1646.0</v>
      </c>
      <c r="B1647" s="14"/>
      <c r="C1647" s="14" t="s">
        <v>351</v>
      </c>
      <c r="D1647" s="14" t="s">
        <v>2667</v>
      </c>
      <c r="E1647" s="14"/>
      <c r="F1647" s="15">
        <v>9.0</v>
      </c>
      <c r="I1647" t="str">
        <f t="array" ref="I1647">INDEX('Current 2025 Points'!$F$11:$F$77,MATCH(1,MMULT(--('Current 2025 Points'!$G$11:$N$17=D1647),TRANSPOSE(COLUMN('Current 2025 Points'!$G$11:$N$17)^0)),0))</f>
        <v>#N/A</v>
      </c>
      <c r="J1647" s="58"/>
      <c r="K1647" s="58">
        <f>F1647-IFERROR(VLOOKUP(D1647,'Pre-transfer 2025 Ranking'!$D:$F,3,0),0)</f>
        <v>9</v>
      </c>
      <c r="L1647">
        <f>countif('Pre-transfer 2025 Points'!$E$11:$L$17,D1647)</f>
        <v>0</v>
      </c>
      <c r="M1647" s="59">
        <f>countif('Current 2025 Points'!$G$11:$N$17,D1647)</f>
        <v>0</v>
      </c>
    </row>
    <row r="1648">
      <c r="A1648" s="13">
        <v>1647.0</v>
      </c>
      <c r="B1648" s="14">
        <v>1661.0</v>
      </c>
      <c r="C1648" s="14" t="s">
        <v>4329</v>
      </c>
      <c r="D1648" s="14" t="s">
        <v>2668</v>
      </c>
      <c r="E1648" s="14"/>
      <c r="F1648" s="15">
        <v>9.0</v>
      </c>
      <c r="I1648" t="str">
        <f t="array" ref="I1648">INDEX('Current 2025 Points'!$F$11:$F$77,MATCH(1,MMULT(--('Current 2025 Points'!$G$11:$N$17=D1648),TRANSPOSE(COLUMN('Current 2025 Points'!$G$11:$N$17)^0)),0))</f>
        <v>#N/A</v>
      </c>
      <c r="J1648" s="58"/>
      <c r="K1648" s="58">
        <f>F1648-IFERROR(VLOOKUP(D1648,'Pre-transfer 2025 Ranking'!$D:$F,3,0),0)</f>
        <v>2</v>
      </c>
      <c r="L1648">
        <f>countif('Pre-transfer 2025 Points'!$E$11:$L$17,D1648)</f>
        <v>0</v>
      </c>
      <c r="M1648" s="59">
        <f>countif('Current 2025 Points'!$G$11:$N$17,D1648)</f>
        <v>0</v>
      </c>
    </row>
    <row r="1649">
      <c r="A1649" s="13">
        <v>1648.0</v>
      </c>
      <c r="B1649" s="13">
        <v>1258.0</v>
      </c>
      <c r="C1649" s="14" t="s">
        <v>5028</v>
      </c>
      <c r="D1649" s="14" t="s">
        <v>2669</v>
      </c>
      <c r="E1649" s="14" t="s">
        <v>4433</v>
      </c>
      <c r="F1649" s="15">
        <v>9.0</v>
      </c>
      <c r="I1649" t="str">
        <f t="array" ref="I1649">INDEX('Current 2025 Points'!$F$11:$F$77,MATCH(1,MMULT(--('Current 2025 Points'!$G$11:$N$17=D1649),TRANSPOSE(COLUMN('Current 2025 Points'!$G$11:$N$17)^0)),0))</f>
        <v>#N/A</v>
      </c>
      <c r="J1649" s="58"/>
      <c r="K1649" s="58">
        <f>F1649-IFERROR(VLOOKUP(D1649,'Pre-transfer 2025 Ranking'!$D:$F,3,0),0)</f>
        <v>9</v>
      </c>
      <c r="L1649">
        <f>countif('Pre-transfer 2025 Points'!$E$11:$L$17,D1649)</f>
        <v>0</v>
      </c>
      <c r="M1649" s="59">
        <f>countif('Current 2025 Points'!$G$11:$N$17,D1649)</f>
        <v>0</v>
      </c>
    </row>
    <row r="1650">
      <c r="A1650" s="13">
        <v>1649.0</v>
      </c>
      <c r="B1650" s="14">
        <v>1150.0</v>
      </c>
      <c r="C1650" s="14" t="s">
        <v>5029</v>
      </c>
      <c r="D1650" s="14" t="s">
        <v>2670</v>
      </c>
      <c r="E1650" s="14" t="s">
        <v>5030</v>
      </c>
      <c r="F1650" s="15">
        <v>9.0</v>
      </c>
      <c r="I1650" t="str">
        <f t="array" ref="I1650">INDEX('Current 2025 Points'!$F$11:$F$77,MATCH(1,MMULT(--('Current 2025 Points'!$G$11:$N$17=D1650),TRANSPOSE(COLUMN('Current 2025 Points'!$G$11:$N$17)^0)),0))</f>
        <v>#N/A</v>
      </c>
      <c r="J1650" s="58"/>
      <c r="K1650" s="58">
        <f>F1650-IFERROR(VLOOKUP(D1650,'Pre-transfer 2025 Ranking'!$D:$F,3,0),0)</f>
        <v>9</v>
      </c>
      <c r="L1650">
        <f>countif('Pre-transfer 2025 Points'!$E$11:$L$17,D1650)</f>
        <v>0</v>
      </c>
      <c r="M1650" s="59">
        <f>countif('Current 2025 Points'!$G$11:$N$17,D1650)</f>
        <v>0</v>
      </c>
    </row>
    <row r="1651">
      <c r="A1651" s="13">
        <v>1650.0</v>
      </c>
      <c r="B1651" s="13"/>
      <c r="C1651" s="14" t="s">
        <v>351</v>
      </c>
      <c r="D1651" s="14" t="s">
        <v>1150</v>
      </c>
      <c r="E1651" s="14" t="s">
        <v>332</v>
      </c>
      <c r="F1651" s="15">
        <v>9.0</v>
      </c>
      <c r="I1651" t="str">
        <f t="array" ref="I1651">INDEX('Current 2025 Points'!$F$11:$F$77,MATCH(1,MMULT(--('Current 2025 Points'!$G$11:$N$17=D1651),TRANSPOSE(COLUMN('Current 2025 Points'!$G$11:$N$17)^0)),0))</f>
        <v>#N/A</v>
      </c>
      <c r="J1651" s="58"/>
      <c r="K1651" s="58">
        <f>F1651-IFERROR(VLOOKUP(D1651,'Pre-transfer 2025 Ranking'!$D:$F,3,0),0)</f>
        <v>9</v>
      </c>
      <c r="L1651">
        <f>countif('Pre-transfer 2025 Points'!$E$11:$L$17,D1651)</f>
        <v>0</v>
      </c>
      <c r="M1651" s="59">
        <f>countif('Current 2025 Points'!$G$11:$N$17,D1651)</f>
        <v>0</v>
      </c>
    </row>
    <row r="1652">
      <c r="A1652" s="13">
        <v>1651.0</v>
      </c>
      <c r="B1652" s="14"/>
      <c r="C1652" s="14" t="s">
        <v>351</v>
      </c>
      <c r="D1652" s="14" t="s">
        <v>2671</v>
      </c>
      <c r="E1652" s="14" t="s">
        <v>5031</v>
      </c>
      <c r="F1652" s="15">
        <v>9.0</v>
      </c>
      <c r="I1652" t="str">
        <f t="array" ref="I1652">INDEX('Current 2025 Points'!$F$11:$F$77,MATCH(1,MMULT(--('Current 2025 Points'!$G$11:$N$17=D1652),TRANSPOSE(COLUMN('Current 2025 Points'!$G$11:$N$17)^0)),0))</f>
        <v>#N/A</v>
      </c>
      <c r="J1652" s="58"/>
      <c r="K1652" s="58">
        <f>F1652-IFERROR(VLOOKUP(D1652,'Pre-transfer 2025 Ranking'!$D:$F,3,0),0)</f>
        <v>9</v>
      </c>
      <c r="L1652">
        <f>countif('Pre-transfer 2025 Points'!$E$11:$L$17,D1652)</f>
        <v>0</v>
      </c>
      <c r="M1652" s="59">
        <f>countif('Current 2025 Points'!$G$11:$N$17,D1652)</f>
        <v>0</v>
      </c>
    </row>
    <row r="1653">
      <c r="A1653" s="13">
        <v>1652.0</v>
      </c>
      <c r="B1653" s="13">
        <v>1068.0</v>
      </c>
      <c r="C1653" s="14" t="s">
        <v>1290</v>
      </c>
      <c r="D1653" s="14" t="s">
        <v>2672</v>
      </c>
      <c r="E1653" s="14" t="s">
        <v>976</v>
      </c>
      <c r="F1653" s="15">
        <v>9.0</v>
      </c>
      <c r="I1653" t="str">
        <f t="array" ref="I1653">INDEX('Current 2025 Points'!$F$11:$F$77,MATCH(1,MMULT(--('Current 2025 Points'!$G$11:$N$17=D1653),TRANSPOSE(COLUMN('Current 2025 Points'!$G$11:$N$17)^0)),0))</f>
        <v>#N/A</v>
      </c>
      <c r="J1653" s="58"/>
      <c r="K1653" s="58">
        <f>F1653-IFERROR(VLOOKUP(D1653,'Pre-transfer 2025 Ranking'!$D:$F,3,0),0)</f>
        <v>9</v>
      </c>
      <c r="L1653">
        <f>countif('Pre-transfer 2025 Points'!$E$11:$L$17,D1653)</f>
        <v>0</v>
      </c>
      <c r="M1653" s="59">
        <f>countif('Current 2025 Points'!$G$11:$N$17,D1653)</f>
        <v>0</v>
      </c>
    </row>
    <row r="1654">
      <c r="A1654" s="13">
        <v>1653.0</v>
      </c>
      <c r="B1654" s="14"/>
      <c r="C1654" s="14" t="s">
        <v>351</v>
      </c>
      <c r="D1654" s="14" t="s">
        <v>2673</v>
      </c>
      <c r="E1654" s="14" t="s">
        <v>5032</v>
      </c>
      <c r="F1654" s="15">
        <v>9.0</v>
      </c>
      <c r="I1654" t="str">
        <f t="array" ref="I1654">INDEX('Current 2025 Points'!$F$11:$F$77,MATCH(1,MMULT(--('Current 2025 Points'!$G$11:$N$17=D1654),TRANSPOSE(COLUMN('Current 2025 Points'!$G$11:$N$17)^0)),0))</f>
        <v>#N/A</v>
      </c>
      <c r="J1654" s="58"/>
      <c r="K1654" s="58">
        <f>F1654-IFERROR(VLOOKUP(D1654,'Pre-transfer 2025 Ranking'!$D:$F,3,0),0)</f>
        <v>9</v>
      </c>
      <c r="L1654">
        <f>countif('Pre-transfer 2025 Points'!$E$11:$L$17,D1654)</f>
        <v>0</v>
      </c>
      <c r="M1654" s="59">
        <f>countif('Current 2025 Points'!$G$11:$N$17,D1654)</f>
        <v>0</v>
      </c>
    </row>
    <row r="1655">
      <c r="A1655" s="13">
        <v>1654.0</v>
      </c>
      <c r="B1655" s="13"/>
      <c r="C1655" s="14" t="s">
        <v>351</v>
      </c>
      <c r="D1655" s="14" t="s">
        <v>2674</v>
      </c>
      <c r="E1655" s="14" t="s">
        <v>4616</v>
      </c>
      <c r="F1655" s="15">
        <v>9.0</v>
      </c>
      <c r="I1655" t="str">
        <f t="array" ref="I1655">INDEX('Current 2025 Points'!$F$11:$F$77,MATCH(1,MMULT(--('Current 2025 Points'!$G$11:$N$17=D1655),TRANSPOSE(COLUMN('Current 2025 Points'!$G$11:$N$17)^0)),0))</f>
        <v>#N/A</v>
      </c>
      <c r="J1655" s="58"/>
      <c r="K1655" s="58">
        <f>F1655-IFERROR(VLOOKUP(D1655,'Pre-transfer 2025 Ranking'!$D:$F,3,0),0)</f>
        <v>9</v>
      </c>
      <c r="L1655">
        <f>countif('Pre-transfer 2025 Points'!$E$11:$L$17,D1655)</f>
        <v>0</v>
      </c>
      <c r="M1655" s="59">
        <f>countif('Current 2025 Points'!$G$11:$N$17,D1655)</f>
        <v>0</v>
      </c>
    </row>
    <row r="1656">
      <c r="A1656" s="13">
        <v>1655.0</v>
      </c>
      <c r="B1656" s="14">
        <v>1460.0</v>
      </c>
      <c r="C1656" s="14" t="s">
        <v>5033</v>
      </c>
      <c r="D1656" s="14" t="s">
        <v>2675</v>
      </c>
      <c r="E1656" s="14" t="s">
        <v>549</v>
      </c>
      <c r="F1656" s="15">
        <v>9.0</v>
      </c>
      <c r="I1656" t="str">
        <f t="array" ref="I1656">INDEX('Current 2025 Points'!$F$11:$F$77,MATCH(1,MMULT(--('Current 2025 Points'!$G$11:$N$17=D1656),TRANSPOSE(COLUMN('Current 2025 Points'!$G$11:$N$17)^0)),0))</f>
        <v>#N/A</v>
      </c>
      <c r="J1656" s="58"/>
      <c r="K1656" s="58">
        <f>F1656-IFERROR(VLOOKUP(D1656,'Pre-transfer 2025 Ranking'!$D:$F,3,0),0)</f>
        <v>9</v>
      </c>
      <c r="L1656">
        <f>countif('Pre-transfer 2025 Points'!$E$11:$L$17,D1656)</f>
        <v>0</v>
      </c>
      <c r="M1656" s="59">
        <f>countif('Current 2025 Points'!$G$11:$N$17,D1656)</f>
        <v>0</v>
      </c>
    </row>
    <row r="1657">
      <c r="A1657" s="13">
        <v>1656.0</v>
      </c>
      <c r="B1657" s="13">
        <v>1637.0</v>
      </c>
      <c r="C1657" s="14" t="s">
        <v>4350</v>
      </c>
      <c r="D1657" s="14" t="s">
        <v>2676</v>
      </c>
      <c r="E1657" s="14" t="s">
        <v>5006</v>
      </c>
      <c r="F1657" s="15">
        <v>8.0</v>
      </c>
      <c r="I1657" t="str">
        <f t="array" ref="I1657">INDEX('Current 2025 Points'!$F$11:$F$77,MATCH(1,MMULT(--('Current 2025 Points'!$G$11:$N$17=D1657),TRANSPOSE(COLUMN('Current 2025 Points'!$G$11:$N$17)^0)),0))</f>
        <v>#N/A</v>
      </c>
      <c r="J1657" s="58"/>
      <c r="K1657" s="58">
        <f>F1657-IFERROR(VLOOKUP(D1657,'Pre-transfer 2025 Ranking'!$D:$F,3,0),0)</f>
        <v>0</v>
      </c>
      <c r="L1657">
        <f>countif('Pre-transfer 2025 Points'!$E$11:$L$17,D1657)</f>
        <v>0</v>
      </c>
      <c r="M1657" s="59">
        <f>countif('Current 2025 Points'!$G$11:$N$17,D1657)</f>
        <v>0</v>
      </c>
    </row>
    <row r="1658">
      <c r="A1658" s="13">
        <v>1657.0</v>
      </c>
      <c r="B1658" s="13"/>
      <c r="C1658" s="14" t="s">
        <v>351</v>
      </c>
      <c r="D1658" s="14" t="s">
        <v>2677</v>
      </c>
      <c r="E1658" s="14" t="s">
        <v>4756</v>
      </c>
      <c r="F1658" s="15">
        <v>8.0</v>
      </c>
      <c r="I1658" t="str">
        <f t="array" ref="I1658">INDEX('Current 2025 Points'!$F$11:$F$77,MATCH(1,MMULT(--('Current 2025 Points'!$G$11:$N$17=D1658),TRANSPOSE(COLUMN('Current 2025 Points'!$G$11:$N$17)^0)),0))</f>
        <v>#N/A</v>
      </c>
      <c r="J1658" s="58"/>
      <c r="K1658" s="58">
        <f>F1658-IFERROR(VLOOKUP(D1658,'Pre-transfer 2025 Ranking'!$D:$F,3,0),0)</f>
        <v>0</v>
      </c>
      <c r="L1658">
        <f>countif('Pre-transfer 2025 Points'!$E$11:$L$17,D1658)</f>
        <v>0</v>
      </c>
      <c r="M1658" s="59">
        <f>countif('Current 2025 Points'!$G$11:$N$17,D1658)</f>
        <v>0</v>
      </c>
    </row>
    <row r="1659">
      <c r="A1659" s="13">
        <v>1658.0</v>
      </c>
      <c r="B1659" s="13">
        <v>1619.0</v>
      </c>
      <c r="C1659" s="14" t="s">
        <v>180</v>
      </c>
      <c r="D1659" s="14" t="s">
        <v>2678</v>
      </c>
      <c r="E1659" s="14" t="s">
        <v>4322</v>
      </c>
      <c r="F1659" s="15">
        <v>8.0</v>
      </c>
      <c r="I1659" t="str">
        <f t="array" ref="I1659">INDEX('Current 2025 Points'!$F$11:$F$77,MATCH(1,MMULT(--('Current 2025 Points'!$G$11:$N$17=D1659),TRANSPOSE(COLUMN('Current 2025 Points'!$G$11:$N$17)^0)),0))</f>
        <v>#N/A</v>
      </c>
      <c r="J1659" s="58"/>
      <c r="K1659" s="58">
        <f>F1659-IFERROR(VLOOKUP(D1659,'Pre-transfer 2025 Ranking'!$D:$F,3,0),0)</f>
        <v>0</v>
      </c>
      <c r="L1659">
        <f>countif('Pre-transfer 2025 Points'!$E$11:$L$17,D1659)</f>
        <v>0</v>
      </c>
      <c r="M1659" s="59">
        <f>countif('Current 2025 Points'!$G$11:$N$17,D1659)</f>
        <v>0</v>
      </c>
    </row>
    <row r="1660">
      <c r="A1660" s="13">
        <v>1659.0</v>
      </c>
      <c r="B1660" s="14">
        <v>1067.0</v>
      </c>
      <c r="C1660" s="14" t="s">
        <v>4946</v>
      </c>
      <c r="D1660" s="14" t="s">
        <v>2679</v>
      </c>
      <c r="E1660" s="14" t="s">
        <v>1076</v>
      </c>
      <c r="F1660" s="15">
        <v>8.0</v>
      </c>
      <c r="I1660" t="str">
        <f t="array" ref="I1660">INDEX('Current 2025 Points'!$F$11:$F$77,MATCH(1,MMULT(--('Current 2025 Points'!$G$11:$N$17=D1660),TRANSPOSE(COLUMN('Current 2025 Points'!$G$11:$N$17)^0)),0))</f>
        <v>#N/A</v>
      </c>
      <c r="J1660" s="58"/>
      <c r="K1660" s="58">
        <f>F1660-IFERROR(VLOOKUP(D1660,'Pre-transfer 2025 Ranking'!$D:$F,3,0),0)</f>
        <v>0</v>
      </c>
      <c r="L1660">
        <f>countif('Pre-transfer 2025 Points'!$E$11:$L$17,D1660)</f>
        <v>0</v>
      </c>
      <c r="M1660" s="59">
        <f>countif('Current 2025 Points'!$G$11:$N$17,D1660)</f>
        <v>0</v>
      </c>
    </row>
    <row r="1661">
      <c r="A1661" s="13">
        <v>1660.0</v>
      </c>
      <c r="B1661" s="14">
        <v>1327.0</v>
      </c>
      <c r="C1661" s="14" t="s">
        <v>4530</v>
      </c>
      <c r="D1661" s="14" t="s">
        <v>1682</v>
      </c>
      <c r="E1661" s="14" t="s">
        <v>4461</v>
      </c>
      <c r="F1661" s="15">
        <v>8.0</v>
      </c>
      <c r="I1661" t="str">
        <f t="array" ref="I1661">INDEX('Current 2025 Points'!$F$11:$F$77,MATCH(1,MMULT(--('Current 2025 Points'!$G$11:$N$17=D1661),TRANSPOSE(COLUMN('Current 2025 Points'!$G$11:$N$17)^0)),0))</f>
        <v>#N/A</v>
      </c>
      <c r="J1661" s="58"/>
      <c r="K1661" s="58">
        <f>F1661-IFERROR(VLOOKUP(D1661,'Pre-transfer 2025 Ranking'!$D:$F,3,0),0)</f>
        <v>4</v>
      </c>
      <c r="L1661">
        <f>countif('Pre-transfer 2025 Points'!$E$11:$L$17,D1661)</f>
        <v>0</v>
      </c>
      <c r="M1661" s="59">
        <f>countif('Current 2025 Points'!$G$11:$N$17,D1661)</f>
        <v>0</v>
      </c>
    </row>
    <row r="1662">
      <c r="A1662" s="13">
        <v>1661.0</v>
      </c>
      <c r="B1662" s="13"/>
      <c r="C1662" s="14" t="s">
        <v>351</v>
      </c>
      <c r="D1662" s="14" t="s">
        <v>2680</v>
      </c>
      <c r="E1662" s="14" t="s">
        <v>324</v>
      </c>
      <c r="F1662" s="15">
        <v>8.0</v>
      </c>
      <c r="I1662" t="str">
        <f t="array" ref="I1662">INDEX('Current 2025 Points'!$F$11:$F$77,MATCH(1,MMULT(--('Current 2025 Points'!$G$11:$N$17=D1662),TRANSPOSE(COLUMN('Current 2025 Points'!$G$11:$N$17)^0)),0))</f>
        <v>#N/A</v>
      </c>
      <c r="J1662" s="58"/>
      <c r="K1662" s="58">
        <f>F1662-IFERROR(VLOOKUP(D1662,'Pre-transfer 2025 Ranking'!$D:$F,3,0),0)</f>
        <v>0</v>
      </c>
      <c r="L1662">
        <f>countif('Pre-transfer 2025 Points'!$E$11:$L$17,D1662)</f>
        <v>0</v>
      </c>
      <c r="M1662" s="59">
        <f>countif('Current 2025 Points'!$G$11:$N$17,D1662)</f>
        <v>0</v>
      </c>
    </row>
    <row r="1663">
      <c r="A1663" s="13">
        <v>1662.0</v>
      </c>
      <c r="B1663" s="13"/>
      <c r="C1663" s="14" t="s">
        <v>351</v>
      </c>
      <c r="D1663" s="14" t="s">
        <v>2681</v>
      </c>
      <c r="E1663" s="14" t="s">
        <v>5034</v>
      </c>
      <c r="F1663" s="15">
        <v>8.0</v>
      </c>
      <c r="I1663" t="str">
        <f t="array" ref="I1663">INDEX('Current 2025 Points'!$F$11:$F$77,MATCH(1,MMULT(--('Current 2025 Points'!$G$11:$N$17=D1663),TRANSPOSE(COLUMN('Current 2025 Points'!$G$11:$N$17)^0)),0))</f>
        <v>#N/A</v>
      </c>
      <c r="J1663" s="58"/>
      <c r="K1663" s="58">
        <f>F1663-IFERROR(VLOOKUP(D1663,'Pre-transfer 2025 Ranking'!$D:$F,3,0),0)</f>
        <v>0</v>
      </c>
      <c r="L1663">
        <f>countif('Pre-transfer 2025 Points'!$E$11:$L$17,D1663)</f>
        <v>0</v>
      </c>
      <c r="M1663" s="59">
        <f>countif('Current 2025 Points'!$G$11:$N$17,D1663)</f>
        <v>0</v>
      </c>
    </row>
    <row r="1664">
      <c r="A1664" s="13">
        <v>1663.0</v>
      </c>
      <c r="B1664" s="13">
        <v>966.0</v>
      </c>
      <c r="C1664" s="14" t="s">
        <v>5035</v>
      </c>
      <c r="D1664" s="14" t="s">
        <v>2682</v>
      </c>
      <c r="E1664" s="14"/>
      <c r="F1664" s="15">
        <v>8.0</v>
      </c>
      <c r="I1664" t="str">
        <f t="array" ref="I1664">INDEX('Current 2025 Points'!$F$11:$F$77,MATCH(1,MMULT(--('Current 2025 Points'!$G$11:$N$17=D1664),TRANSPOSE(COLUMN('Current 2025 Points'!$G$11:$N$17)^0)),0))</f>
        <v>#N/A</v>
      </c>
      <c r="J1664" s="58"/>
      <c r="K1664" s="58">
        <f>F1664-IFERROR(VLOOKUP(D1664,'Pre-transfer 2025 Ranking'!$D:$F,3,0),0)</f>
        <v>2</v>
      </c>
      <c r="L1664">
        <f>countif('Pre-transfer 2025 Points'!$E$11:$L$17,D1664)</f>
        <v>0</v>
      </c>
      <c r="M1664" s="59">
        <f>countif('Current 2025 Points'!$G$11:$N$17,D1664)</f>
        <v>0</v>
      </c>
    </row>
    <row r="1665">
      <c r="A1665" s="13">
        <v>1664.0</v>
      </c>
      <c r="B1665" s="13">
        <v>1238.0</v>
      </c>
      <c r="C1665" s="14" t="s">
        <v>5036</v>
      </c>
      <c r="D1665" s="14" t="s">
        <v>2683</v>
      </c>
      <c r="E1665" s="14" t="s">
        <v>448</v>
      </c>
      <c r="F1665" s="15">
        <v>8.0</v>
      </c>
      <c r="I1665" t="str">
        <f t="array" ref="I1665">INDEX('Current 2025 Points'!$F$11:$F$77,MATCH(1,MMULT(--('Current 2025 Points'!$G$11:$N$17=D1665),TRANSPOSE(COLUMN('Current 2025 Points'!$G$11:$N$17)^0)),0))</f>
        <v>#N/A</v>
      </c>
      <c r="J1665" s="58"/>
      <c r="K1665" s="58">
        <f>F1665-IFERROR(VLOOKUP(D1665,'Pre-transfer 2025 Ranking'!$D:$F,3,0),0)</f>
        <v>3</v>
      </c>
      <c r="L1665">
        <f>countif('Pre-transfer 2025 Points'!$E$11:$L$17,D1665)</f>
        <v>0</v>
      </c>
      <c r="M1665" s="59">
        <f>countif('Current 2025 Points'!$G$11:$N$17,D1665)</f>
        <v>0</v>
      </c>
    </row>
    <row r="1666">
      <c r="A1666" s="13">
        <v>1665.0</v>
      </c>
      <c r="B1666" s="14">
        <v>1198.0</v>
      </c>
      <c r="C1666" s="14" t="s">
        <v>1614</v>
      </c>
      <c r="D1666" s="14" t="s">
        <v>1560</v>
      </c>
      <c r="E1666" s="14" t="s">
        <v>4338</v>
      </c>
      <c r="F1666" s="15">
        <v>8.0</v>
      </c>
      <c r="I1666" t="str">
        <f t="array" ref="I1666">INDEX('Current 2025 Points'!$F$11:$F$77,MATCH(1,MMULT(--('Current 2025 Points'!$G$11:$N$17=D1666),TRANSPOSE(COLUMN('Current 2025 Points'!$G$11:$N$17)^0)),0))</f>
        <v>#N/A</v>
      </c>
      <c r="J1666" s="58"/>
      <c r="K1666" s="58">
        <f>F1666-IFERROR(VLOOKUP(D1666,'Pre-transfer 2025 Ranking'!$D:$F,3,0),0)</f>
        <v>0</v>
      </c>
      <c r="L1666">
        <f>countif('Pre-transfer 2025 Points'!$E$11:$L$17,D1666)</f>
        <v>0</v>
      </c>
      <c r="M1666" s="59">
        <f>countif('Current 2025 Points'!$G$11:$N$17,D1666)</f>
        <v>0</v>
      </c>
    </row>
    <row r="1667">
      <c r="A1667" s="13">
        <v>1666.0</v>
      </c>
      <c r="B1667" s="13">
        <v>1541.0</v>
      </c>
      <c r="C1667" s="14" t="s">
        <v>4409</v>
      </c>
      <c r="D1667" s="14" t="s">
        <v>2684</v>
      </c>
      <c r="E1667" s="14" t="s">
        <v>1642</v>
      </c>
      <c r="F1667" s="15">
        <v>8.0</v>
      </c>
      <c r="I1667" t="str">
        <f t="array" ref="I1667">INDEX('Current 2025 Points'!$F$11:$F$77,MATCH(1,MMULT(--('Current 2025 Points'!$G$11:$N$17=D1667),TRANSPOSE(COLUMN('Current 2025 Points'!$G$11:$N$17)^0)),0))</f>
        <v>#N/A</v>
      </c>
      <c r="J1667" s="58"/>
      <c r="K1667" s="58">
        <f>F1667-IFERROR(VLOOKUP(D1667,'Pre-transfer 2025 Ranking'!$D:$F,3,0),0)</f>
        <v>0</v>
      </c>
      <c r="L1667">
        <f>countif('Pre-transfer 2025 Points'!$E$11:$L$17,D1667)</f>
        <v>0</v>
      </c>
      <c r="M1667" s="59">
        <f>countif('Current 2025 Points'!$G$11:$N$17,D1667)</f>
        <v>0</v>
      </c>
    </row>
    <row r="1668">
      <c r="A1668" s="13">
        <v>1667.0</v>
      </c>
      <c r="B1668" s="13">
        <v>2347.0</v>
      </c>
      <c r="C1668" s="14" t="s">
        <v>5037</v>
      </c>
      <c r="D1668" s="14" t="s">
        <v>2685</v>
      </c>
      <c r="E1668" s="14" t="s">
        <v>324</v>
      </c>
      <c r="F1668" s="15">
        <v>8.0</v>
      </c>
      <c r="I1668" t="str">
        <f t="array" ref="I1668">INDEX('Current 2025 Points'!$F$11:$F$77,MATCH(1,MMULT(--('Current 2025 Points'!$G$11:$N$17=D1668),TRANSPOSE(COLUMN('Current 2025 Points'!$G$11:$N$17)^0)),0))</f>
        <v>#N/A</v>
      </c>
      <c r="J1668" s="58"/>
      <c r="K1668" s="58">
        <f>F1668-IFERROR(VLOOKUP(D1668,'Pre-transfer 2025 Ranking'!$D:$F,3,0),0)</f>
        <v>0</v>
      </c>
      <c r="L1668">
        <f>countif('Pre-transfer 2025 Points'!$E$11:$L$17,D1668)</f>
        <v>0</v>
      </c>
      <c r="M1668" s="59">
        <f>countif('Current 2025 Points'!$G$11:$N$17,D1668)</f>
        <v>0</v>
      </c>
    </row>
    <row r="1669">
      <c r="A1669" s="13">
        <v>1668.0</v>
      </c>
      <c r="B1669" s="13"/>
      <c r="C1669" s="14" t="s">
        <v>351</v>
      </c>
      <c r="D1669" s="14" t="s">
        <v>2686</v>
      </c>
      <c r="E1669" s="14" t="s">
        <v>5038</v>
      </c>
      <c r="F1669" s="15">
        <v>8.0</v>
      </c>
      <c r="I1669" t="str">
        <f t="array" ref="I1669">INDEX('Current 2025 Points'!$F$11:$F$77,MATCH(1,MMULT(--('Current 2025 Points'!$G$11:$N$17=D1669),TRANSPOSE(COLUMN('Current 2025 Points'!$G$11:$N$17)^0)),0))</f>
        <v>#N/A</v>
      </c>
      <c r="J1669" s="58"/>
      <c r="K1669" s="58">
        <f>F1669-IFERROR(VLOOKUP(D1669,'Pre-transfer 2025 Ranking'!$D:$F,3,0),0)</f>
        <v>0</v>
      </c>
      <c r="L1669">
        <f>countif('Pre-transfer 2025 Points'!$E$11:$L$17,D1669)</f>
        <v>0</v>
      </c>
      <c r="M1669" s="59">
        <f>countif('Current 2025 Points'!$G$11:$N$17,D1669)</f>
        <v>0</v>
      </c>
    </row>
    <row r="1670">
      <c r="A1670" s="13">
        <v>1669.0</v>
      </c>
      <c r="B1670" s="13">
        <v>1925.0</v>
      </c>
      <c r="C1670" s="14" t="s">
        <v>204</v>
      </c>
      <c r="D1670" s="14" t="s">
        <v>2687</v>
      </c>
      <c r="E1670" s="14" t="s">
        <v>4465</v>
      </c>
      <c r="F1670" s="15">
        <v>8.0</v>
      </c>
      <c r="I1670" t="str">
        <f t="array" ref="I1670">INDEX('Current 2025 Points'!$F$11:$F$77,MATCH(1,MMULT(--('Current 2025 Points'!$G$11:$N$17=D1670),TRANSPOSE(COLUMN('Current 2025 Points'!$G$11:$N$17)^0)),0))</f>
        <v>#N/A</v>
      </c>
      <c r="J1670" s="58"/>
      <c r="K1670" s="58">
        <f>F1670-IFERROR(VLOOKUP(D1670,'Pre-transfer 2025 Ranking'!$D:$F,3,0),0)</f>
        <v>0</v>
      </c>
      <c r="L1670">
        <f>countif('Pre-transfer 2025 Points'!$E$11:$L$17,D1670)</f>
        <v>0</v>
      </c>
      <c r="M1670" s="59">
        <f>countif('Current 2025 Points'!$G$11:$N$17,D1670)</f>
        <v>0</v>
      </c>
    </row>
    <row r="1671">
      <c r="A1671" s="13">
        <v>1670.0</v>
      </c>
      <c r="B1671" s="13">
        <v>2323.0</v>
      </c>
      <c r="C1671" s="14" t="s">
        <v>5039</v>
      </c>
      <c r="D1671" s="14" t="s">
        <v>931</v>
      </c>
      <c r="E1671" s="14" t="s">
        <v>4423</v>
      </c>
      <c r="F1671" s="15">
        <v>8.0</v>
      </c>
      <c r="I1671" t="str">
        <f t="array" ref="I1671">INDEX('Current 2025 Points'!$F$11:$F$77,MATCH(1,MMULT(--('Current 2025 Points'!$G$11:$N$17=D1671),TRANSPOSE(COLUMN('Current 2025 Points'!$G$11:$N$17)^0)),0))</f>
        <v>#N/A</v>
      </c>
      <c r="J1671" s="58"/>
      <c r="K1671" s="58">
        <f>F1671-IFERROR(VLOOKUP(D1671,'Pre-transfer 2025 Ranking'!$D:$F,3,0),0)</f>
        <v>7</v>
      </c>
      <c r="L1671">
        <f>countif('Pre-transfer 2025 Points'!$E$11:$L$17,D1671)</f>
        <v>0</v>
      </c>
      <c r="M1671" s="59">
        <f>countif('Current 2025 Points'!$G$11:$N$17,D1671)</f>
        <v>0</v>
      </c>
    </row>
    <row r="1672">
      <c r="A1672" s="13">
        <v>1671.0</v>
      </c>
      <c r="B1672" s="13">
        <v>1810.0</v>
      </c>
      <c r="C1672" s="14" t="s">
        <v>176</v>
      </c>
      <c r="D1672" s="14" t="s">
        <v>2688</v>
      </c>
      <c r="E1672" s="14" t="s">
        <v>1231</v>
      </c>
      <c r="F1672" s="15">
        <v>8.0</v>
      </c>
      <c r="I1672" t="str">
        <f t="array" ref="I1672">INDEX('Current 2025 Points'!$F$11:$F$77,MATCH(1,MMULT(--('Current 2025 Points'!$G$11:$N$17=D1672),TRANSPOSE(COLUMN('Current 2025 Points'!$G$11:$N$17)^0)),0))</f>
        <v>#N/A</v>
      </c>
      <c r="J1672" s="58"/>
      <c r="K1672" s="58">
        <f>F1672-IFERROR(VLOOKUP(D1672,'Pre-transfer 2025 Ranking'!$D:$F,3,0),0)</f>
        <v>0</v>
      </c>
      <c r="L1672">
        <f>countif('Pre-transfer 2025 Points'!$E$11:$L$17,D1672)</f>
        <v>0</v>
      </c>
      <c r="M1672" s="59">
        <f>countif('Current 2025 Points'!$G$11:$N$17,D1672)</f>
        <v>0</v>
      </c>
    </row>
    <row r="1673">
      <c r="A1673" s="13">
        <v>1672.0</v>
      </c>
      <c r="B1673" s="13">
        <v>2370.0</v>
      </c>
      <c r="C1673" s="14" t="s">
        <v>5020</v>
      </c>
      <c r="D1673" s="14" t="s">
        <v>2689</v>
      </c>
      <c r="E1673" s="14" t="s">
        <v>329</v>
      </c>
      <c r="F1673" s="15">
        <v>8.0</v>
      </c>
      <c r="I1673" t="str">
        <f t="array" ref="I1673">INDEX('Current 2025 Points'!$F$11:$F$77,MATCH(1,MMULT(--('Current 2025 Points'!$G$11:$N$17=D1673),TRANSPOSE(COLUMN('Current 2025 Points'!$G$11:$N$17)^0)),0))</f>
        <v>#N/A</v>
      </c>
      <c r="J1673" s="58"/>
      <c r="K1673" s="58">
        <f>F1673-IFERROR(VLOOKUP(D1673,'Pre-transfer 2025 Ranking'!$D:$F,3,0),0)</f>
        <v>1</v>
      </c>
      <c r="L1673">
        <f>countif('Pre-transfer 2025 Points'!$E$11:$L$17,D1673)</f>
        <v>0</v>
      </c>
      <c r="M1673" s="59">
        <f>countif('Current 2025 Points'!$G$11:$N$17,D1673)</f>
        <v>0</v>
      </c>
    </row>
    <row r="1674">
      <c r="A1674" s="13">
        <v>1673.0</v>
      </c>
      <c r="B1674" s="14">
        <v>935.0</v>
      </c>
      <c r="C1674" s="14" t="s">
        <v>5040</v>
      </c>
      <c r="D1674" s="14" t="s">
        <v>2690</v>
      </c>
      <c r="E1674" s="14" t="s">
        <v>4612</v>
      </c>
      <c r="F1674" s="15">
        <v>8.0</v>
      </c>
      <c r="I1674" t="str">
        <f t="array" ref="I1674">INDEX('Current 2025 Points'!$F$11:$F$77,MATCH(1,MMULT(--('Current 2025 Points'!$G$11:$N$17=D1674),TRANSPOSE(COLUMN('Current 2025 Points'!$G$11:$N$17)^0)),0))</f>
        <v>#N/A</v>
      </c>
      <c r="J1674" s="58"/>
      <c r="K1674" s="58">
        <f>F1674-IFERROR(VLOOKUP(D1674,'Pre-transfer 2025 Ranking'!$D:$F,3,0),0)</f>
        <v>0</v>
      </c>
      <c r="L1674">
        <f>countif('Pre-transfer 2025 Points'!$E$11:$L$17,D1674)</f>
        <v>0</v>
      </c>
      <c r="M1674" s="59">
        <f>countif('Current 2025 Points'!$G$11:$N$17,D1674)</f>
        <v>0</v>
      </c>
    </row>
    <row r="1675">
      <c r="A1675" s="13">
        <v>1674.0</v>
      </c>
      <c r="B1675" s="14">
        <v>2139.0</v>
      </c>
      <c r="C1675" s="14" t="s">
        <v>186</v>
      </c>
      <c r="D1675" s="14" t="s">
        <v>2691</v>
      </c>
      <c r="E1675" s="14"/>
      <c r="F1675" s="15">
        <v>8.0</v>
      </c>
      <c r="I1675" t="str">
        <f t="array" ref="I1675">INDEX('Current 2025 Points'!$F$11:$F$77,MATCH(1,MMULT(--('Current 2025 Points'!$G$11:$N$17=D1675),TRANSPOSE(COLUMN('Current 2025 Points'!$G$11:$N$17)^0)),0))</f>
        <v>#N/A</v>
      </c>
      <c r="J1675" s="58"/>
      <c r="K1675" s="58">
        <f>F1675-IFERROR(VLOOKUP(D1675,'Pre-transfer 2025 Ranking'!$D:$F,3,0),0)</f>
        <v>0</v>
      </c>
      <c r="L1675">
        <f>countif('Pre-transfer 2025 Points'!$E$11:$L$17,D1675)</f>
        <v>0</v>
      </c>
      <c r="M1675" s="59">
        <f>countif('Current 2025 Points'!$G$11:$N$17,D1675)</f>
        <v>0</v>
      </c>
    </row>
    <row r="1676">
      <c r="A1676" s="13">
        <v>1675.0</v>
      </c>
      <c r="B1676" s="14"/>
      <c r="C1676" s="14" t="s">
        <v>351</v>
      </c>
      <c r="D1676" s="14" t="s">
        <v>2692</v>
      </c>
      <c r="E1676" s="14" t="s">
        <v>4699</v>
      </c>
      <c r="F1676" s="15">
        <v>8.0</v>
      </c>
      <c r="I1676" t="str">
        <f t="array" ref="I1676">INDEX('Current 2025 Points'!$F$11:$F$77,MATCH(1,MMULT(--('Current 2025 Points'!$G$11:$N$17=D1676),TRANSPOSE(COLUMN('Current 2025 Points'!$G$11:$N$17)^0)),0))</f>
        <v>#N/A</v>
      </c>
      <c r="J1676" s="58"/>
      <c r="K1676" s="58">
        <f>F1676-IFERROR(VLOOKUP(D1676,'Pre-transfer 2025 Ranking'!$D:$F,3,0),0)</f>
        <v>0</v>
      </c>
      <c r="L1676">
        <f>countif('Pre-transfer 2025 Points'!$E$11:$L$17,D1676)</f>
        <v>0</v>
      </c>
      <c r="M1676" s="59">
        <f>countif('Current 2025 Points'!$G$11:$N$17,D1676)</f>
        <v>0</v>
      </c>
    </row>
    <row r="1677">
      <c r="A1677" s="13">
        <v>1676.0</v>
      </c>
      <c r="B1677" s="13">
        <v>1230.0</v>
      </c>
      <c r="C1677" s="14" t="s">
        <v>5041</v>
      </c>
      <c r="D1677" s="14" t="s">
        <v>2693</v>
      </c>
      <c r="E1677" s="14" t="s">
        <v>4762</v>
      </c>
      <c r="F1677" s="15">
        <v>8.0</v>
      </c>
      <c r="I1677" t="str">
        <f t="array" ref="I1677">INDEX('Current 2025 Points'!$F$11:$F$77,MATCH(1,MMULT(--('Current 2025 Points'!$G$11:$N$17=D1677),TRANSPOSE(COLUMN('Current 2025 Points'!$G$11:$N$17)^0)),0))</f>
        <v>#N/A</v>
      </c>
      <c r="J1677" s="58"/>
      <c r="K1677" s="58">
        <f>F1677-IFERROR(VLOOKUP(D1677,'Pre-transfer 2025 Ranking'!$D:$F,3,0),0)</f>
        <v>0</v>
      </c>
      <c r="L1677">
        <f>countif('Pre-transfer 2025 Points'!$E$11:$L$17,D1677)</f>
        <v>0</v>
      </c>
      <c r="M1677" s="59">
        <f>countif('Current 2025 Points'!$G$11:$N$17,D1677)</f>
        <v>0</v>
      </c>
    </row>
    <row r="1678">
      <c r="A1678" s="13">
        <v>1677.0</v>
      </c>
      <c r="B1678" s="13">
        <v>1532.0</v>
      </c>
      <c r="C1678" s="14" t="s">
        <v>4386</v>
      </c>
      <c r="D1678" s="14" t="s">
        <v>2694</v>
      </c>
      <c r="E1678" s="14" t="s">
        <v>1436</v>
      </c>
      <c r="F1678" s="15">
        <v>8.0</v>
      </c>
      <c r="I1678" t="str">
        <f t="array" ref="I1678">INDEX('Current 2025 Points'!$F$11:$F$77,MATCH(1,MMULT(--('Current 2025 Points'!$G$11:$N$17=D1678),TRANSPOSE(COLUMN('Current 2025 Points'!$G$11:$N$17)^0)),0))</f>
        <v>#N/A</v>
      </c>
      <c r="J1678" s="58"/>
      <c r="K1678" s="58">
        <f>F1678-IFERROR(VLOOKUP(D1678,'Pre-transfer 2025 Ranking'!$D:$F,3,0),0)</f>
        <v>4</v>
      </c>
      <c r="L1678">
        <f>countif('Pre-transfer 2025 Points'!$E$11:$L$17,D1678)</f>
        <v>0</v>
      </c>
      <c r="M1678" s="59">
        <f>countif('Current 2025 Points'!$G$11:$N$17,D1678)</f>
        <v>0</v>
      </c>
    </row>
    <row r="1679">
      <c r="A1679" s="13">
        <v>1678.0</v>
      </c>
      <c r="B1679" s="14"/>
      <c r="C1679" s="14" t="s">
        <v>351</v>
      </c>
      <c r="D1679" s="14" t="s">
        <v>2695</v>
      </c>
      <c r="E1679" s="14"/>
      <c r="F1679" s="15">
        <v>8.0</v>
      </c>
      <c r="I1679" t="str">
        <f t="array" ref="I1679">INDEX('Current 2025 Points'!$F$11:$F$77,MATCH(1,MMULT(--('Current 2025 Points'!$G$11:$N$17=D1679),TRANSPOSE(COLUMN('Current 2025 Points'!$G$11:$N$17)^0)),0))</f>
        <v>#N/A</v>
      </c>
      <c r="J1679" s="58"/>
      <c r="K1679" s="58">
        <f>F1679-IFERROR(VLOOKUP(D1679,'Pre-transfer 2025 Ranking'!$D:$F,3,0),0)</f>
        <v>0</v>
      </c>
      <c r="L1679">
        <f>countif('Pre-transfer 2025 Points'!$E$11:$L$17,D1679)</f>
        <v>0</v>
      </c>
      <c r="M1679" s="59">
        <f>countif('Current 2025 Points'!$G$11:$N$17,D1679)</f>
        <v>0</v>
      </c>
    </row>
    <row r="1680">
      <c r="A1680" s="13">
        <v>1679.0</v>
      </c>
      <c r="B1680" s="13">
        <v>1264.0</v>
      </c>
      <c r="C1680" s="14" t="s">
        <v>5042</v>
      </c>
      <c r="D1680" s="14" t="s">
        <v>2696</v>
      </c>
      <c r="E1680" s="14" t="s">
        <v>4598</v>
      </c>
      <c r="F1680" s="15">
        <v>8.0</v>
      </c>
      <c r="I1680" t="str">
        <f t="array" ref="I1680">INDEX('Current 2025 Points'!$F$11:$F$77,MATCH(1,MMULT(--('Current 2025 Points'!$G$11:$N$17=D1680),TRANSPOSE(COLUMN('Current 2025 Points'!$G$11:$N$17)^0)),0))</f>
        <v>#N/A</v>
      </c>
      <c r="J1680" s="58"/>
      <c r="K1680" s="58">
        <f>F1680-IFERROR(VLOOKUP(D1680,'Pre-transfer 2025 Ranking'!$D:$F,3,0),0)</f>
        <v>7</v>
      </c>
      <c r="L1680">
        <f>countif('Pre-transfer 2025 Points'!$E$11:$L$17,D1680)</f>
        <v>0</v>
      </c>
      <c r="M1680" s="59">
        <f>countif('Current 2025 Points'!$G$11:$N$17,D1680)</f>
        <v>0</v>
      </c>
    </row>
    <row r="1681">
      <c r="A1681" s="13">
        <v>1680.0</v>
      </c>
      <c r="B1681" s="14"/>
      <c r="C1681" s="14" t="s">
        <v>351</v>
      </c>
      <c r="D1681" s="14" t="s">
        <v>2697</v>
      </c>
      <c r="E1681" s="14" t="s">
        <v>1773</v>
      </c>
      <c r="F1681" s="15">
        <v>8.0</v>
      </c>
      <c r="I1681" t="str">
        <f t="array" ref="I1681">INDEX('Current 2025 Points'!$F$11:$F$77,MATCH(1,MMULT(--('Current 2025 Points'!$G$11:$N$17=D1681),TRANSPOSE(COLUMN('Current 2025 Points'!$G$11:$N$17)^0)),0))</f>
        <v>#N/A</v>
      </c>
      <c r="J1681" s="58"/>
      <c r="K1681" s="58">
        <f>F1681-IFERROR(VLOOKUP(D1681,'Pre-transfer 2025 Ranking'!$D:$F,3,0),0)</f>
        <v>1</v>
      </c>
      <c r="L1681">
        <f>countif('Pre-transfer 2025 Points'!$E$11:$L$17,D1681)</f>
        <v>0</v>
      </c>
      <c r="M1681" s="59">
        <f>countif('Current 2025 Points'!$G$11:$N$17,D1681)</f>
        <v>0</v>
      </c>
    </row>
    <row r="1682">
      <c r="A1682" s="13">
        <v>1681.0</v>
      </c>
      <c r="B1682" s="13"/>
      <c r="C1682" s="14" t="s">
        <v>351</v>
      </c>
      <c r="D1682" s="14" t="s">
        <v>2698</v>
      </c>
      <c r="E1682" s="14" t="s">
        <v>4598</v>
      </c>
      <c r="F1682" s="15">
        <v>8.0</v>
      </c>
      <c r="I1682" t="str">
        <f t="array" ref="I1682">INDEX('Current 2025 Points'!$F$11:$F$77,MATCH(1,MMULT(--('Current 2025 Points'!$G$11:$N$17=D1682),TRANSPOSE(COLUMN('Current 2025 Points'!$G$11:$N$17)^0)),0))</f>
        <v>#N/A</v>
      </c>
      <c r="J1682" s="58"/>
      <c r="K1682" s="58">
        <f>F1682-IFERROR(VLOOKUP(D1682,'Pre-transfer 2025 Ranking'!$D:$F,3,0),0)</f>
        <v>0</v>
      </c>
      <c r="L1682">
        <f>countif('Pre-transfer 2025 Points'!$E$11:$L$17,D1682)</f>
        <v>0</v>
      </c>
      <c r="M1682" s="59">
        <f>countif('Current 2025 Points'!$G$11:$N$17,D1682)</f>
        <v>0</v>
      </c>
    </row>
    <row r="1683">
      <c r="A1683" s="13">
        <v>1682.0</v>
      </c>
      <c r="B1683" s="14"/>
      <c r="C1683" s="14" t="s">
        <v>351</v>
      </c>
      <c r="D1683" s="14" t="s">
        <v>2699</v>
      </c>
      <c r="E1683" s="14" t="s">
        <v>208</v>
      </c>
      <c r="F1683" s="15">
        <v>8.0</v>
      </c>
      <c r="I1683" t="str">
        <f t="array" ref="I1683">INDEX('Current 2025 Points'!$F$11:$F$77,MATCH(1,MMULT(--('Current 2025 Points'!$G$11:$N$17=D1683),TRANSPOSE(COLUMN('Current 2025 Points'!$G$11:$N$17)^0)),0))</f>
        <v>#N/A</v>
      </c>
      <c r="J1683" s="58"/>
      <c r="K1683" s="58">
        <f>F1683-IFERROR(VLOOKUP(D1683,'Pre-transfer 2025 Ranking'!$D:$F,3,0),0)</f>
        <v>8</v>
      </c>
      <c r="L1683">
        <f>countif('Pre-transfer 2025 Points'!$E$11:$L$17,D1683)</f>
        <v>0</v>
      </c>
      <c r="M1683" s="59">
        <f>countif('Current 2025 Points'!$G$11:$N$17,D1683)</f>
        <v>0</v>
      </c>
    </row>
    <row r="1684">
      <c r="A1684" s="13">
        <v>1683.0</v>
      </c>
      <c r="B1684" s="14">
        <v>2004.0</v>
      </c>
      <c r="C1684" s="14" t="s">
        <v>4993</v>
      </c>
      <c r="D1684" s="14" t="s">
        <v>2700</v>
      </c>
      <c r="E1684" s="14" t="s">
        <v>5043</v>
      </c>
      <c r="F1684" s="15">
        <v>8.0</v>
      </c>
      <c r="I1684" t="str">
        <f t="array" ref="I1684">INDEX('Current 2025 Points'!$F$11:$F$77,MATCH(1,MMULT(--('Current 2025 Points'!$G$11:$N$17=D1684),TRANSPOSE(COLUMN('Current 2025 Points'!$G$11:$N$17)^0)),0))</f>
        <v>#N/A</v>
      </c>
      <c r="J1684" s="58"/>
      <c r="K1684" s="58">
        <f>F1684-IFERROR(VLOOKUP(D1684,'Pre-transfer 2025 Ranking'!$D:$F,3,0),0)</f>
        <v>8</v>
      </c>
      <c r="L1684">
        <f>countif('Pre-transfer 2025 Points'!$E$11:$L$17,D1684)</f>
        <v>0</v>
      </c>
      <c r="M1684" s="59">
        <f>countif('Current 2025 Points'!$G$11:$N$17,D1684)</f>
        <v>0</v>
      </c>
    </row>
    <row r="1685">
      <c r="A1685" s="13">
        <v>1684.0</v>
      </c>
      <c r="B1685" s="13"/>
      <c r="C1685" s="14" t="s">
        <v>351</v>
      </c>
      <c r="D1685" s="14" t="s">
        <v>2701</v>
      </c>
      <c r="E1685" s="14" t="s">
        <v>1712</v>
      </c>
      <c r="F1685" s="15">
        <v>8.0</v>
      </c>
      <c r="I1685" t="str">
        <f t="array" ref="I1685">INDEX('Current 2025 Points'!$F$11:$F$77,MATCH(1,MMULT(--('Current 2025 Points'!$G$11:$N$17=D1685),TRANSPOSE(COLUMN('Current 2025 Points'!$G$11:$N$17)^0)),0))</f>
        <v>#N/A</v>
      </c>
      <c r="J1685" s="58"/>
      <c r="K1685" s="58">
        <f>F1685-IFERROR(VLOOKUP(D1685,'Pre-transfer 2025 Ranking'!$D:$F,3,0),0)</f>
        <v>8</v>
      </c>
      <c r="L1685">
        <f>countif('Pre-transfer 2025 Points'!$E$11:$L$17,D1685)</f>
        <v>0</v>
      </c>
      <c r="M1685" s="59">
        <f>countif('Current 2025 Points'!$G$11:$N$17,D1685)</f>
        <v>0</v>
      </c>
    </row>
    <row r="1686">
      <c r="A1686" s="13">
        <v>1685.0</v>
      </c>
      <c r="B1686" s="14">
        <v>856.0</v>
      </c>
      <c r="C1686" s="14" t="s">
        <v>5044</v>
      </c>
      <c r="D1686" s="14" t="s">
        <v>2702</v>
      </c>
      <c r="E1686" s="14" t="s">
        <v>4793</v>
      </c>
      <c r="F1686" s="15">
        <v>8.0</v>
      </c>
      <c r="I1686" t="str">
        <f t="array" ref="I1686">INDEX('Current 2025 Points'!$F$11:$F$77,MATCH(1,MMULT(--('Current 2025 Points'!$G$11:$N$17=D1686),TRANSPOSE(COLUMN('Current 2025 Points'!$G$11:$N$17)^0)),0))</f>
        <v>#N/A</v>
      </c>
      <c r="J1686" s="58"/>
      <c r="K1686" s="58">
        <f>F1686-IFERROR(VLOOKUP(D1686,'Pre-transfer 2025 Ranking'!$D:$F,3,0),0)</f>
        <v>8</v>
      </c>
      <c r="L1686">
        <f>countif('Pre-transfer 2025 Points'!$E$11:$L$17,D1686)</f>
        <v>0</v>
      </c>
      <c r="M1686" s="59">
        <f>countif('Current 2025 Points'!$G$11:$N$17,D1686)</f>
        <v>0</v>
      </c>
    </row>
    <row r="1687">
      <c r="A1687" s="13">
        <v>1686.0</v>
      </c>
      <c r="B1687" s="13">
        <v>1103.0</v>
      </c>
      <c r="C1687" s="14" t="s">
        <v>5045</v>
      </c>
      <c r="D1687" s="14" t="s">
        <v>2703</v>
      </c>
      <c r="E1687" s="14" t="s">
        <v>1804</v>
      </c>
      <c r="F1687" s="15">
        <v>8.0</v>
      </c>
      <c r="I1687" t="str">
        <f t="array" ref="I1687">INDEX('Current 2025 Points'!$F$11:$F$77,MATCH(1,MMULT(--('Current 2025 Points'!$G$11:$N$17=D1687),TRANSPOSE(COLUMN('Current 2025 Points'!$G$11:$N$17)^0)),0))</f>
        <v>#N/A</v>
      </c>
      <c r="J1687" s="58"/>
      <c r="K1687" s="58">
        <f>F1687-IFERROR(VLOOKUP(D1687,'Pre-transfer 2025 Ranking'!$D:$F,3,0),0)</f>
        <v>8</v>
      </c>
      <c r="L1687">
        <f>countif('Pre-transfer 2025 Points'!$E$11:$L$17,D1687)</f>
        <v>0</v>
      </c>
      <c r="M1687" s="59">
        <f>countif('Current 2025 Points'!$G$11:$N$17,D1687)</f>
        <v>0</v>
      </c>
    </row>
    <row r="1688">
      <c r="A1688" s="13">
        <v>1687.0</v>
      </c>
      <c r="B1688" s="13">
        <v>878.0</v>
      </c>
      <c r="C1688" s="14" t="s">
        <v>5046</v>
      </c>
      <c r="D1688" s="14" t="s">
        <v>2704</v>
      </c>
      <c r="E1688" s="14" t="s">
        <v>1773</v>
      </c>
      <c r="F1688" s="15">
        <v>8.0</v>
      </c>
      <c r="I1688" t="str">
        <f t="array" ref="I1688">INDEX('Current 2025 Points'!$F$11:$F$77,MATCH(1,MMULT(--('Current 2025 Points'!$G$11:$N$17=D1688),TRANSPOSE(COLUMN('Current 2025 Points'!$G$11:$N$17)^0)),0))</f>
        <v>#N/A</v>
      </c>
      <c r="J1688" s="58"/>
      <c r="K1688" s="58">
        <f>F1688-IFERROR(VLOOKUP(D1688,'Pre-transfer 2025 Ranking'!$D:$F,3,0),0)</f>
        <v>8</v>
      </c>
      <c r="L1688">
        <f>countif('Pre-transfer 2025 Points'!$E$11:$L$17,D1688)</f>
        <v>0</v>
      </c>
      <c r="M1688" s="59">
        <f>countif('Current 2025 Points'!$G$11:$N$17,D1688)</f>
        <v>0</v>
      </c>
    </row>
    <row r="1689">
      <c r="A1689" s="13">
        <v>1688.0</v>
      </c>
      <c r="B1689" s="13">
        <v>2121.0</v>
      </c>
      <c r="C1689" s="14" t="s">
        <v>1409</v>
      </c>
      <c r="D1689" s="14" t="s">
        <v>1342</v>
      </c>
      <c r="E1689" s="14" t="s">
        <v>332</v>
      </c>
      <c r="F1689" s="15">
        <v>8.0</v>
      </c>
      <c r="I1689" t="str">
        <f t="array" ref="I1689">INDEX('Current 2025 Points'!$F$11:$F$77,MATCH(1,MMULT(--('Current 2025 Points'!$G$11:$N$17=D1689),TRANSPOSE(COLUMN('Current 2025 Points'!$G$11:$N$17)^0)),0))</f>
        <v>#N/A</v>
      </c>
      <c r="J1689" s="58"/>
      <c r="K1689" s="58">
        <f>F1689-IFERROR(VLOOKUP(D1689,'Pre-transfer 2025 Ranking'!$D:$F,3,0),0)</f>
        <v>8</v>
      </c>
      <c r="L1689">
        <f>countif('Pre-transfer 2025 Points'!$E$11:$L$17,D1689)</f>
        <v>0</v>
      </c>
      <c r="M1689" s="59">
        <f>countif('Current 2025 Points'!$G$11:$N$17,D1689)</f>
        <v>0</v>
      </c>
    </row>
    <row r="1690">
      <c r="A1690" s="13">
        <v>1689.0</v>
      </c>
      <c r="B1690" s="14">
        <v>1321.0</v>
      </c>
      <c r="C1690" s="14" t="s">
        <v>5047</v>
      </c>
      <c r="D1690" s="14" t="s">
        <v>2705</v>
      </c>
      <c r="E1690" s="14" t="s">
        <v>4749</v>
      </c>
      <c r="F1690" s="15">
        <v>8.0</v>
      </c>
      <c r="I1690" t="str">
        <f t="array" ref="I1690">INDEX('Current 2025 Points'!$F$11:$F$77,MATCH(1,MMULT(--('Current 2025 Points'!$G$11:$N$17=D1690),TRANSPOSE(COLUMN('Current 2025 Points'!$G$11:$N$17)^0)),0))</f>
        <v>#N/A</v>
      </c>
      <c r="J1690" s="58"/>
      <c r="K1690" s="58">
        <f>F1690-IFERROR(VLOOKUP(D1690,'Pre-transfer 2025 Ranking'!$D:$F,3,0),0)</f>
        <v>8</v>
      </c>
      <c r="L1690">
        <f>countif('Pre-transfer 2025 Points'!$E$11:$L$17,D1690)</f>
        <v>0</v>
      </c>
      <c r="M1690" s="59">
        <f>countif('Current 2025 Points'!$G$11:$N$17,D1690)</f>
        <v>0</v>
      </c>
    </row>
    <row r="1691">
      <c r="A1691" s="13">
        <v>1690.0</v>
      </c>
      <c r="B1691" s="14">
        <v>2174.0</v>
      </c>
      <c r="C1691" s="14" t="s">
        <v>4697</v>
      </c>
      <c r="D1691" s="14" t="s">
        <v>2706</v>
      </c>
      <c r="E1691" s="14"/>
      <c r="F1691" s="15">
        <v>8.0</v>
      </c>
      <c r="I1691" t="str">
        <f t="array" ref="I1691">INDEX('Current 2025 Points'!$F$11:$F$77,MATCH(1,MMULT(--('Current 2025 Points'!$G$11:$N$17=D1691),TRANSPOSE(COLUMN('Current 2025 Points'!$G$11:$N$17)^0)),0))</f>
        <v>#N/A</v>
      </c>
      <c r="J1691" s="58"/>
      <c r="K1691" s="58">
        <f>F1691-IFERROR(VLOOKUP(D1691,'Pre-transfer 2025 Ranking'!$D:$F,3,0),0)</f>
        <v>8</v>
      </c>
      <c r="L1691">
        <f>countif('Pre-transfer 2025 Points'!$E$11:$L$17,D1691)</f>
        <v>0</v>
      </c>
      <c r="M1691" s="59">
        <f>countif('Current 2025 Points'!$G$11:$N$17,D1691)</f>
        <v>0</v>
      </c>
    </row>
    <row r="1692">
      <c r="A1692" s="13">
        <v>1691.0</v>
      </c>
      <c r="B1692" s="14">
        <v>1714.0</v>
      </c>
      <c r="C1692" s="14" t="s">
        <v>4313</v>
      </c>
      <c r="D1692" s="14" t="s">
        <v>1347</v>
      </c>
      <c r="E1692" s="14" t="s">
        <v>4448</v>
      </c>
      <c r="F1692" s="15">
        <v>7.0</v>
      </c>
      <c r="I1692" t="str">
        <f t="array" ref="I1692">INDEX('Current 2025 Points'!$F$11:$F$77,MATCH(1,MMULT(--('Current 2025 Points'!$G$11:$N$17=D1692),TRANSPOSE(COLUMN('Current 2025 Points'!$G$11:$N$17)^0)),0))</f>
        <v>#N/A</v>
      </c>
      <c r="J1692" s="58"/>
      <c r="K1692" s="58">
        <f>F1692-IFERROR(VLOOKUP(D1692,'Pre-transfer 2025 Ranking'!$D:$F,3,0),0)</f>
        <v>0</v>
      </c>
      <c r="L1692">
        <f>countif('Pre-transfer 2025 Points'!$E$11:$L$17,D1692)</f>
        <v>0</v>
      </c>
      <c r="M1692" s="59">
        <f>countif('Current 2025 Points'!$G$11:$N$17,D1692)</f>
        <v>0</v>
      </c>
    </row>
    <row r="1693">
      <c r="A1693" s="13">
        <v>1692.0</v>
      </c>
      <c r="B1693" s="14">
        <v>1517.0</v>
      </c>
      <c r="C1693" s="14" t="s">
        <v>4497</v>
      </c>
      <c r="D1693" s="14" t="s">
        <v>2707</v>
      </c>
      <c r="E1693" s="14" t="s">
        <v>4671</v>
      </c>
      <c r="F1693" s="15">
        <v>7.0</v>
      </c>
      <c r="I1693" t="str">
        <f t="array" ref="I1693">INDEX('Current 2025 Points'!$F$11:$F$77,MATCH(1,MMULT(--('Current 2025 Points'!$G$11:$N$17=D1693),TRANSPOSE(COLUMN('Current 2025 Points'!$G$11:$N$17)^0)),0))</f>
        <v>#N/A</v>
      </c>
      <c r="J1693" s="58"/>
      <c r="K1693" s="58">
        <f>F1693-IFERROR(VLOOKUP(D1693,'Pre-transfer 2025 Ranking'!$D:$F,3,0),0)</f>
        <v>2</v>
      </c>
      <c r="L1693">
        <f>countif('Pre-transfer 2025 Points'!$E$11:$L$17,D1693)</f>
        <v>0</v>
      </c>
      <c r="M1693" s="59">
        <f>countif('Current 2025 Points'!$G$11:$N$17,D1693)</f>
        <v>0</v>
      </c>
    </row>
    <row r="1694">
      <c r="A1694" s="13">
        <v>1693.0</v>
      </c>
      <c r="B1694" s="13"/>
      <c r="C1694" s="14" t="s">
        <v>351</v>
      </c>
      <c r="D1694" s="14" t="s">
        <v>2708</v>
      </c>
      <c r="E1694" s="14"/>
      <c r="F1694" s="15">
        <v>7.0</v>
      </c>
      <c r="I1694" t="str">
        <f t="array" ref="I1694">INDEX('Current 2025 Points'!$F$11:$F$77,MATCH(1,MMULT(--('Current 2025 Points'!$G$11:$N$17=D1694),TRANSPOSE(COLUMN('Current 2025 Points'!$G$11:$N$17)^0)),0))</f>
        <v>#N/A</v>
      </c>
      <c r="J1694" s="58"/>
      <c r="K1694" s="58">
        <f>F1694-IFERROR(VLOOKUP(D1694,'Pre-transfer 2025 Ranking'!$D:$F,3,0),0)</f>
        <v>0</v>
      </c>
      <c r="L1694">
        <f>countif('Pre-transfer 2025 Points'!$E$11:$L$17,D1694)</f>
        <v>0</v>
      </c>
      <c r="M1694" s="59">
        <f>countif('Current 2025 Points'!$G$11:$N$17,D1694)</f>
        <v>0</v>
      </c>
    </row>
    <row r="1695">
      <c r="A1695" s="13">
        <v>1694.0</v>
      </c>
      <c r="B1695" s="14"/>
      <c r="C1695" s="14" t="s">
        <v>351</v>
      </c>
      <c r="D1695" s="14" t="s">
        <v>2709</v>
      </c>
      <c r="E1695" s="14" t="s">
        <v>578</v>
      </c>
      <c r="F1695" s="15">
        <v>7.0</v>
      </c>
      <c r="I1695" t="str">
        <f t="array" ref="I1695">INDEX('Current 2025 Points'!$F$11:$F$77,MATCH(1,MMULT(--('Current 2025 Points'!$G$11:$N$17=D1695),TRANSPOSE(COLUMN('Current 2025 Points'!$G$11:$N$17)^0)),0))</f>
        <v>#N/A</v>
      </c>
      <c r="J1695" s="58"/>
      <c r="K1695" s="58">
        <f>F1695-IFERROR(VLOOKUP(D1695,'Pre-transfer 2025 Ranking'!$D:$F,3,0),0)</f>
        <v>0</v>
      </c>
      <c r="L1695">
        <f>countif('Pre-transfer 2025 Points'!$E$11:$L$17,D1695)</f>
        <v>0</v>
      </c>
      <c r="M1695" s="59">
        <f>countif('Current 2025 Points'!$G$11:$N$17,D1695)</f>
        <v>0</v>
      </c>
    </row>
    <row r="1696">
      <c r="A1696" s="13">
        <v>1695.0</v>
      </c>
      <c r="B1696" s="14">
        <v>1683.0</v>
      </c>
      <c r="C1696" s="14" t="s">
        <v>4396</v>
      </c>
      <c r="D1696" s="14" t="s">
        <v>2710</v>
      </c>
      <c r="E1696" s="14" t="s">
        <v>549</v>
      </c>
      <c r="F1696" s="15">
        <v>7.0</v>
      </c>
      <c r="I1696" t="str">
        <f t="array" ref="I1696">INDEX('Current 2025 Points'!$F$11:$F$77,MATCH(1,MMULT(--('Current 2025 Points'!$G$11:$N$17=D1696),TRANSPOSE(COLUMN('Current 2025 Points'!$G$11:$N$17)^0)),0))</f>
        <v>#N/A</v>
      </c>
      <c r="J1696" s="58"/>
      <c r="K1696" s="58">
        <f>F1696-IFERROR(VLOOKUP(D1696,'Pre-transfer 2025 Ranking'!$D:$F,3,0),0)</f>
        <v>0</v>
      </c>
      <c r="L1696">
        <f>countif('Pre-transfer 2025 Points'!$E$11:$L$17,D1696)</f>
        <v>0</v>
      </c>
      <c r="M1696" s="59">
        <f>countif('Current 2025 Points'!$G$11:$N$17,D1696)</f>
        <v>0</v>
      </c>
    </row>
    <row r="1697">
      <c r="A1697" s="13">
        <v>1696.0</v>
      </c>
      <c r="B1697" s="14"/>
      <c r="C1697" s="14" t="s">
        <v>351</v>
      </c>
      <c r="D1697" s="14" t="s">
        <v>800</v>
      </c>
      <c r="E1697" s="14"/>
      <c r="F1697" s="15">
        <v>7.0</v>
      </c>
      <c r="I1697" t="str">
        <f t="array" ref="I1697">INDEX('Current 2025 Points'!$F$11:$F$77,MATCH(1,MMULT(--('Current 2025 Points'!$G$11:$N$17=D1697),TRANSPOSE(COLUMN('Current 2025 Points'!$G$11:$N$17)^0)),0))</f>
        <v>#N/A</v>
      </c>
      <c r="J1697" s="58"/>
      <c r="K1697" s="58">
        <f>F1697-IFERROR(VLOOKUP(D1697,'Pre-transfer 2025 Ranking'!$D:$F,3,0),0)</f>
        <v>0</v>
      </c>
      <c r="L1697">
        <f>countif('Pre-transfer 2025 Points'!$E$11:$L$17,D1697)</f>
        <v>0</v>
      </c>
      <c r="M1697" s="59">
        <f>countif('Current 2025 Points'!$G$11:$N$17,D1697)</f>
        <v>0</v>
      </c>
    </row>
    <row r="1698">
      <c r="A1698" s="13">
        <v>1697.0</v>
      </c>
      <c r="B1698" s="13"/>
      <c r="C1698" s="14" t="s">
        <v>351</v>
      </c>
      <c r="D1698" s="14" t="s">
        <v>2711</v>
      </c>
      <c r="E1698" s="14"/>
      <c r="F1698" s="15">
        <v>7.0</v>
      </c>
      <c r="I1698" t="str">
        <f t="array" ref="I1698">INDEX('Current 2025 Points'!$F$11:$F$77,MATCH(1,MMULT(--('Current 2025 Points'!$G$11:$N$17=D1698),TRANSPOSE(COLUMN('Current 2025 Points'!$G$11:$N$17)^0)),0))</f>
        <v>#N/A</v>
      </c>
      <c r="J1698" s="58"/>
      <c r="K1698" s="58">
        <f>F1698-IFERROR(VLOOKUP(D1698,'Pre-transfer 2025 Ranking'!$D:$F,3,0),0)</f>
        <v>0</v>
      </c>
      <c r="L1698">
        <f>countif('Pre-transfer 2025 Points'!$E$11:$L$17,D1698)</f>
        <v>0</v>
      </c>
      <c r="M1698" s="59">
        <f>countif('Current 2025 Points'!$G$11:$N$17,D1698)</f>
        <v>0</v>
      </c>
    </row>
    <row r="1699">
      <c r="A1699" s="13">
        <v>1698.0</v>
      </c>
      <c r="B1699" s="13"/>
      <c r="C1699" s="14" t="s">
        <v>351</v>
      </c>
      <c r="D1699" s="14" t="s">
        <v>2712</v>
      </c>
      <c r="E1699" s="14"/>
      <c r="F1699" s="15">
        <v>7.0</v>
      </c>
      <c r="I1699" t="str">
        <f t="array" ref="I1699">INDEX('Current 2025 Points'!$F$11:$F$77,MATCH(1,MMULT(--('Current 2025 Points'!$G$11:$N$17=D1699),TRANSPOSE(COLUMN('Current 2025 Points'!$G$11:$N$17)^0)),0))</f>
        <v>#N/A</v>
      </c>
      <c r="J1699" s="58"/>
      <c r="K1699" s="58">
        <f>F1699-IFERROR(VLOOKUP(D1699,'Pre-transfer 2025 Ranking'!$D:$F,3,0),0)</f>
        <v>0</v>
      </c>
      <c r="L1699">
        <f>countif('Pre-transfer 2025 Points'!$E$11:$L$17,D1699)</f>
        <v>0</v>
      </c>
      <c r="M1699" s="59">
        <f>countif('Current 2025 Points'!$G$11:$N$17,D1699)</f>
        <v>0</v>
      </c>
    </row>
    <row r="1700">
      <c r="A1700" s="13">
        <v>1699.0</v>
      </c>
      <c r="B1700" s="13"/>
      <c r="C1700" s="14" t="s">
        <v>351</v>
      </c>
      <c r="D1700" s="14" t="s">
        <v>2713</v>
      </c>
      <c r="E1700" s="14"/>
      <c r="F1700" s="15">
        <v>7.0</v>
      </c>
      <c r="I1700" t="str">
        <f t="array" ref="I1700">INDEX('Current 2025 Points'!$F$11:$F$77,MATCH(1,MMULT(--('Current 2025 Points'!$G$11:$N$17=D1700),TRANSPOSE(COLUMN('Current 2025 Points'!$G$11:$N$17)^0)),0))</f>
        <v>#N/A</v>
      </c>
      <c r="J1700" s="58"/>
      <c r="K1700" s="58">
        <f>F1700-IFERROR(VLOOKUP(D1700,'Pre-transfer 2025 Ranking'!$D:$F,3,0),0)</f>
        <v>0</v>
      </c>
      <c r="L1700">
        <f>countif('Pre-transfer 2025 Points'!$E$11:$L$17,D1700)</f>
        <v>0</v>
      </c>
      <c r="M1700" s="59">
        <f>countif('Current 2025 Points'!$G$11:$N$17,D1700)</f>
        <v>0</v>
      </c>
    </row>
    <row r="1701">
      <c r="A1701" s="13">
        <v>1700.0</v>
      </c>
      <c r="B1701" s="13">
        <v>1361.0</v>
      </c>
      <c r="C1701" s="14" t="s">
        <v>5048</v>
      </c>
      <c r="D1701" s="14" t="s">
        <v>1688</v>
      </c>
      <c r="E1701" s="14" t="s">
        <v>1265</v>
      </c>
      <c r="F1701" s="15">
        <v>7.0</v>
      </c>
      <c r="I1701" t="str">
        <f t="array" ref="I1701">INDEX('Current 2025 Points'!$F$11:$F$77,MATCH(1,MMULT(--('Current 2025 Points'!$G$11:$N$17=D1701),TRANSPOSE(COLUMN('Current 2025 Points'!$G$11:$N$17)^0)),0))</f>
        <v>#N/A</v>
      </c>
      <c r="J1701" s="58"/>
      <c r="K1701" s="58">
        <f>F1701-IFERROR(VLOOKUP(D1701,'Pre-transfer 2025 Ranking'!$D:$F,3,0),0)</f>
        <v>0</v>
      </c>
      <c r="L1701">
        <f>countif('Pre-transfer 2025 Points'!$E$11:$L$17,D1701)</f>
        <v>0</v>
      </c>
      <c r="M1701" s="59">
        <f>countif('Current 2025 Points'!$G$11:$N$17,D1701)</f>
        <v>0</v>
      </c>
    </row>
    <row r="1702">
      <c r="A1702" s="13">
        <v>1701.0</v>
      </c>
      <c r="B1702" s="13"/>
      <c r="C1702" s="14" t="s">
        <v>351</v>
      </c>
      <c r="D1702" s="14" t="s">
        <v>1734</v>
      </c>
      <c r="E1702" s="14" t="s">
        <v>329</v>
      </c>
      <c r="F1702" s="15">
        <v>7.0</v>
      </c>
      <c r="I1702" t="str">
        <f t="array" ref="I1702">INDEX('Current 2025 Points'!$F$11:$F$77,MATCH(1,MMULT(--('Current 2025 Points'!$G$11:$N$17=D1702),TRANSPOSE(COLUMN('Current 2025 Points'!$G$11:$N$17)^0)),0))</f>
        <v>#N/A</v>
      </c>
      <c r="J1702" s="58"/>
      <c r="K1702" s="58">
        <f>F1702-IFERROR(VLOOKUP(D1702,'Pre-transfer 2025 Ranking'!$D:$F,3,0),0)</f>
        <v>0</v>
      </c>
      <c r="L1702">
        <f>countif('Pre-transfer 2025 Points'!$E$11:$L$17,D1702)</f>
        <v>0</v>
      </c>
      <c r="M1702" s="59">
        <f>countif('Current 2025 Points'!$G$11:$N$17,D1702)</f>
        <v>0</v>
      </c>
    </row>
    <row r="1703">
      <c r="A1703" s="13">
        <v>1702.0</v>
      </c>
      <c r="B1703" s="13"/>
      <c r="C1703" s="14" t="s">
        <v>351</v>
      </c>
      <c r="D1703" s="14" t="s">
        <v>2714</v>
      </c>
      <c r="E1703" s="14" t="s">
        <v>5049</v>
      </c>
      <c r="F1703" s="15">
        <v>7.0</v>
      </c>
      <c r="I1703" t="str">
        <f t="array" ref="I1703">INDEX('Current 2025 Points'!$F$11:$F$77,MATCH(1,MMULT(--('Current 2025 Points'!$G$11:$N$17=D1703),TRANSPOSE(COLUMN('Current 2025 Points'!$G$11:$N$17)^0)),0))</f>
        <v>#N/A</v>
      </c>
      <c r="J1703" s="58"/>
      <c r="K1703" s="58">
        <f>F1703-IFERROR(VLOOKUP(D1703,'Pre-transfer 2025 Ranking'!$D:$F,3,0),0)</f>
        <v>0</v>
      </c>
      <c r="L1703">
        <f>countif('Pre-transfer 2025 Points'!$E$11:$L$17,D1703)</f>
        <v>0</v>
      </c>
      <c r="M1703" s="59">
        <f>countif('Current 2025 Points'!$G$11:$N$17,D1703)</f>
        <v>0</v>
      </c>
    </row>
    <row r="1704">
      <c r="A1704" s="13">
        <v>1703.0</v>
      </c>
      <c r="B1704" s="13">
        <v>1018.0</v>
      </c>
      <c r="C1704" s="14" t="s">
        <v>5050</v>
      </c>
      <c r="D1704" s="14" t="s">
        <v>2715</v>
      </c>
      <c r="E1704" s="14" t="s">
        <v>4689</v>
      </c>
      <c r="F1704" s="15">
        <v>7.0</v>
      </c>
      <c r="I1704" t="str">
        <f t="array" ref="I1704">INDEX('Current 2025 Points'!$F$11:$F$77,MATCH(1,MMULT(--('Current 2025 Points'!$G$11:$N$17=D1704),TRANSPOSE(COLUMN('Current 2025 Points'!$G$11:$N$17)^0)),0))</f>
        <v>#N/A</v>
      </c>
      <c r="J1704" s="58"/>
      <c r="K1704" s="58">
        <f>F1704-IFERROR(VLOOKUP(D1704,'Pre-transfer 2025 Ranking'!$D:$F,3,0),0)</f>
        <v>0</v>
      </c>
      <c r="L1704">
        <f>countif('Pre-transfer 2025 Points'!$E$11:$L$17,D1704)</f>
        <v>0</v>
      </c>
      <c r="M1704" s="59">
        <f>countif('Current 2025 Points'!$G$11:$N$17,D1704)</f>
        <v>0</v>
      </c>
    </row>
    <row r="1705">
      <c r="A1705" s="13">
        <v>1704.0</v>
      </c>
      <c r="B1705" s="13"/>
      <c r="C1705" s="14" t="s">
        <v>351</v>
      </c>
      <c r="D1705" s="14" t="s">
        <v>2716</v>
      </c>
      <c r="E1705" s="14" t="s">
        <v>4630</v>
      </c>
      <c r="F1705" s="15">
        <v>7.0</v>
      </c>
      <c r="I1705" t="str">
        <f t="array" ref="I1705">INDEX('Current 2025 Points'!$F$11:$F$77,MATCH(1,MMULT(--('Current 2025 Points'!$G$11:$N$17=D1705),TRANSPOSE(COLUMN('Current 2025 Points'!$G$11:$N$17)^0)),0))</f>
        <v>#N/A</v>
      </c>
      <c r="J1705" s="58"/>
      <c r="K1705" s="58">
        <f>F1705-IFERROR(VLOOKUP(D1705,'Pre-transfer 2025 Ranking'!$D:$F,3,0),0)</f>
        <v>0</v>
      </c>
      <c r="L1705">
        <f>countif('Pre-transfer 2025 Points'!$E$11:$L$17,D1705)</f>
        <v>0</v>
      </c>
      <c r="M1705" s="59">
        <f>countif('Current 2025 Points'!$G$11:$N$17,D1705)</f>
        <v>0</v>
      </c>
    </row>
    <row r="1706">
      <c r="A1706" s="13">
        <v>1705.0</v>
      </c>
      <c r="B1706" s="14"/>
      <c r="C1706" s="14" t="s">
        <v>351</v>
      </c>
      <c r="D1706" s="14" t="s">
        <v>2717</v>
      </c>
      <c r="E1706" s="14" t="s">
        <v>585</v>
      </c>
      <c r="F1706" s="15">
        <v>7.0</v>
      </c>
      <c r="I1706" t="str">
        <f t="array" ref="I1706">INDEX('Current 2025 Points'!$F$11:$F$77,MATCH(1,MMULT(--('Current 2025 Points'!$G$11:$N$17=D1706),TRANSPOSE(COLUMN('Current 2025 Points'!$G$11:$N$17)^0)),0))</f>
        <v>#N/A</v>
      </c>
      <c r="J1706" s="58"/>
      <c r="K1706" s="58">
        <f>F1706-IFERROR(VLOOKUP(D1706,'Pre-transfer 2025 Ranking'!$D:$F,3,0),0)</f>
        <v>4</v>
      </c>
      <c r="L1706">
        <f>countif('Pre-transfer 2025 Points'!$E$11:$L$17,D1706)</f>
        <v>0</v>
      </c>
      <c r="M1706" s="59">
        <f>countif('Current 2025 Points'!$G$11:$N$17,D1706)</f>
        <v>0</v>
      </c>
    </row>
    <row r="1707">
      <c r="A1707" s="13">
        <v>1706.0</v>
      </c>
      <c r="B1707" s="13"/>
      <c r="C1707" s="14" t="s">
        <v>351</v>
      </c>
      <c r="D1707" s="14" t="s">
        <v>2718</v>
      </c>
      <c r="E1707" s="14" t="s">
        <v>4595</v>
      </c>
      <c r="F1707" s="15">
        <v>7.0</v>
      </c>
      <c r="I1707" t="str">
        <f t="array" ref="I1707">INDEX('Current 2025 Points'!$F$11:$F$77,MATCH(1,MMULT(--('Current 2025 Points'!$G$11:$N$17=D1707),TRANSPOSE(COLUMN('Current 2025 Points'!$G$11:$N$17)^0)),0))</f>
        <v>#N/A</v>
      </c>
      <c r="J1707" s="58"/>
      <c r="K1707" s="58">
        <f>F1707-IFERROR(VLOOKUP(D1707,'Pre-transfer 2025 Ranking'!$D:$F,3,0),0)</f>
        <v>0</v>
      </c>
      <c r="L1707">
        <f>countif('Pre-transfer 2025 Points'!$E$11:$L$17,D1707)</f>
        <v>0</v>
      </c>
      <c r="M1707" s="59">
        <f>countif('Current 2025 Points'!$G$11:$N$17,D1707)</f>
        <v>0</v>
      </c>
    </row>
    <row r="1708">
      <c r="A1708" s="13">
        <v>1707.0</v>
      </c>
      <c r="B1708" s="14"/>
      <c r="C1708" s="14" t="s">
        <v>351</v>
      </c>
      <c r="D1708" s="14" t="s">
        <v>2719</v>
      </c>
      <c r="E1708" s="14" t="s">
        <v>5051</v>
      </c>
      <c r="F1708" s="15">
        <v>7.0</v>
      </c>
      <c r="I1708" t="str">
        <f t="array" ref="I1708">INDEX('Current 2025 Points'!$F$11:$F$77,MATCH(1,MMULT(--('Current 2025 Points'!$G$11:$N$17=D1708),TRANSPOSE(COLUMN('Current 2025 Points'!$G$11:$N$17)^0)),0))</f>
        <v>#N/A</v>
      </c>
      <c r="J1708" s="58"/>
      <c r="K1708" s="58">
        <f>F1708-IFERROR(VLOOKUP(D1708,'Pre-transfer 2025 Ranking'!$D:$F,3,0),0)</f>
        <v>0</v>
      </c>
      <c r="L1708">
        <f>countif('Pre-transfer 2025 Points'!$E$11:$L$17,D1708)</f>
        <v>0</v>
      </c>
      <c r="M1708" s="59">
        <f>countif('Current 2025 Points'!$G$11:$N$17,D1708)</f>
        <v>0</v>
      </c>
    </row>
    <row r="1709">
      <c r="A1709" s="13">
        <v>1708.0</v>
      </c>
      <c r="B1709" s="14"/>
      <c r="C1709" s="14" t="s">
        <v>351</v>
      </c>
      <c r="D1709" s="14" t="s">
        <v>2720</v>
      </c>
      <c r="E1709" s="14"/>
      <c r="F1709" s="15">
        <v>7.0</v>
      </c>
      <c r="I1709" t="str">
        <f t="array" ref="I1709">INDEX('Current 2025 Points'!$F$11:$F$77,MATCH(1,MMULT(--('Current 2025 Points'!$G$11:$N$17=D1709),TRANSPOSE(COLUMN('Current 2025 Points'!$G$11:$N$17)^0)),0))</f>
        <v>#N/A</v>
      </c>
      <c r="J1709" s="58"/>
      <c r="K1709" s="58">
        <f>F1709-IFERROR(VLOOKUP(D1709,'Pre-transfer 2025 Ranking'!$D:$F,3,0),0)</f>
        <v>0</v>
      </c>
      <c r="L1709">
        <f>countif('Pre-transfer 2025 Points'!$E$11:$L$17,D1709)</f>
        <v>0</v>
      </c>
      <c r="M1709" s="59">
        <f>countif('Current 2025 Points'!$G$11:$N$17,D1709)</f>
        <v>0</v>
      </c>
    </row>
    <row r="1710">
      <c r="A1710" s="13">
        <v>1709.0</v>
      </c>
      <c r="B1710" s="13"/>
      <c r="C1710" s="14" t="s">
        <v>351</v>
      </c>
      <c r="D1710" s="14" t="s">
        <v>2721</v>
      </c>
      <c r="E1710" s="14"/>
      <c r="F1710" s="15">
        <v>7.0</v>
      </c>
      <c r="I1710" t="str">
        <f t="array" ref="I1710">INDEX('Current 2025 Points'!$F$11:$F$77,MATCH(1,MMULT(--('Current 2025 Points'!$G$11:$N$17=D1710),TRANSPOSE(COLUMN('Current 2025 Points'!$G$11:$N$17)^0)),0))</f>
        <v>#N/A</v>
      </c>
      <c r="J1710" s="58"/>
      <c r="K1710" s="58">
        <f>F1710-IFERROR(VLOOKUP(D1710,'Pre-transfer 2025 Ranking'!$D:$F,3,0),0)</f>
        <v>0</v>
      </c>
      <c r="L1710">
        <f>countif('Pre-transfer 2025 Points'!$E$11:$L$17,D1710)</f>
        <v>0</v>
      </c>
      <c r="M1710" s="59">
        <f>countif('Current 2025 Points'!$G$11:$N$17,D1710)</f>
        <v>0</v>
      </c>
    </row>
    <row r="1711">
      <c r="A1711" s="13">
        <v>1710.0</v>
      </c>
      <c r="B1711" s="14"/>
      <c r="C1711" s="14" t="s">
        <v>351</v>
      </c>
      <c r="D1711" s="14" t="s">
        <v>2722</v>
      </c>
      <c r="E1711" s="14"/>
      <c r="F1711" s="15">
        <v>7.0</v>
      </c>
      <c r="I1711" t="str">
        <f t="array" ref="I1711">INDEX('Current 2025 Points'!$F$11:$F$77,MATCH(1,MMULT(--('Current 2025 Points'!$G$11:$N$17=D1711),TRANSPOSE(COLUMN('Current 2025 Points'!$G$11:$N$17)^0)),0))</f>
        <v>#N/A</v>
      </c>
      <c r="J1711" s="58"/>
      <c r="K1711" s="58">
        <f>F1711-IFERROR(VLOOKUP(D1711,'Pre-transfer 2025 Ranking'!$D:$F,3,0),0)</f>
        <v>0</v>
      </c>
      <c r="L1711">
        <f>countif('Pre-transfer 2025 Points'!$E$11:$L$17,D1711)</f>
        <v>0</v>
      </c>
      <c r="M1711" s="59">
        <f>countif('Current 2025 Points'!$G$11:$N$17,D1711)</f>
        <v>0</v>
      </c>
    </row>
    <row r="1712">
      <c r="A1712" s="13">
        <v>1711.0</v>
      </c>
      <c r="B1712" s="14"/>
      <c r="C1712" s="14" t="s">
        <v>351</v>
      </c>
      <c r="D1712" s="14" t="s">
        <v>2723</v>
      </c>
      <c r="E1712" s="14" t="s">
        <v>5052</v>
      </c>
      <c r="F1712" s="15">
        <v>7.0</v>
      </c>
      <c r="I1712" t="str">
        <f t="array" ref="I1712">INDEX('Current 2025 Points'!$F$11:$F$77,MATCH(1,MMULT(--('Current 2025 Points'!$G$11:$N$17=D1712),TRANSPOSE(COLUMN('Current 2025 Points'!$G$11:$N$17)^0)),0))</f>
        <v>#N/A</v>
      </c>
      <c r="J1712" s="58"/>
      <c r="K1712" s="58">
        <f>F1712-IFERROR(VLOOKUP(D1712,'Pre-transfer 2025 Ranking'!$D:$F,3,0),0)</f>
        <v>0</v>
      </c>
      <c r="L1712">
        <f>countif('Pre-transfer 2025 Points'!$E$11:$L$17,D1712)</f>
        <v>0</v>
      </c>
      <c r="M1712" s="59">
        <f>countif('Current 2025 Points'!$G$11:$N$17,D1712)</f>
        <v>0</v>
      </c>
    </row>
    <row r="1713">
      <c r="A1713" s="13">
        <v>1712.0</v>
      </c>
      <c r="B1713" s="13"/>
      <c r="C1713" s="14" t="s">
        <v>351</v>
      </c>
      <c r="D1713" s="14" t="s">
        <v>2724</v>
      </c>
      <c r="E1713" s="14"/>
      <c r="F1713" s="15">
        <v>7.0</v>
      </c>
      <c r="I1713" t="str">
        <f t="array" ref="I1713">INDEX('Current 2025 Points'!$F$11:$F$77,MATCH(1,MMULT(--('Current 2025 Points'!$G$11:$N$17=D1713),TRANSPOSE(COLUMN('Current 2025 Points'!$G$11:$N$17)^0)),0))</f>
        <v>#N/A</v>
      </c>
      <c r="J1713" s="58"/>
      <c r="K1713" s="58">
        <f>F1713-IFERROR(VLOOKUP(D1713,'Pre-transfer 2025 Ranking'!$D:$F,3,0),0)</f>
        <v>0</v>
      </c>
      <c r="L1713">
        <f>countif('Pre-transfer 2025 Points'!$E$11:$L$17,D1713)</f>
        <v>0</v>
      </c>
      <c r="M1713" s="59">
        <f>countif('Current 2025 Points'!$G$11:$N$17,D1713)</f>
        <v>0</v>
      </c>
    </row>
    <row r="1714">
      <c r="A1714" s="13">
        <v>1713.0</v>
      </c>
      <c r="B1714" s="13"/>
      <c r="C1714" s="14" t="s">
        <v>351</v>
      </c>
      <c r="D1714" s="14" t="s">
        <v>2725</v>
      </c>
      <c r="E1714" s="14"/>
      <c r="F1714" s="15">
        <v>7.0</v>
      </c>
      <c r="I1714" t="str">
        <f t="array" ref="I1714">INDEX('Current 2025 Points'!$F$11:$F$77,MATCH(1,MMULT(--('Current 2025 Points'!$G$11:$N$17=D1714),TRANSPOSE(COLUMN('Current 2025 Points'!$G$11:$N$17)^0)),0))</f>
        <v>#N/A</v>
      </c>
      <c r="J1714" s="58"/>
      <c r="K1714" s="58">
        <f>F1714-IFERROR(VLOOKUP(D1714,'Pre-transfer 2025 Ranking'!$D:$F,3,0),0)</f>
        <v>0</v>
      </c>
      <c r="L1714">
        <f>countif('Pre-transfer 2025 Points'!$E$11:$L$17,D1714)</f>
        <v>0</v>
      </c>
      <c r="M1714" s="59">
        <f>countif('Current 2025 Points'!$G$11:$N$17,D1714)</f>
        <v>0</v>
      </c>
    </row>
    <row r="1715">
      <c r="A1715" s="13">
        <v>1714.0</v>
      </c>
      <c r="B1715" s="14">
        <v>1022.0</v>
      </c>
      <c r="C1715" s="14" t="s">
        <v>5053</v>
      </c>
      <c r="D1715" s="14" t="s">
        <v>711</v>
      </c>
      <c r="E1715" s="14"/>
      <c r="F1715" s="15">
        <v>7.0</v>
      </c>
      <c r="I1715" t="str">
        <f t="array" ref="I1715">INDEX('Current 2025 Points'!$F$11:$F$77,MATCH(1,MMULT(--('Current 2025 Points'!$G$11:$N$17=D1715),TRANSPOSE(COLUMN('Current 2025 Points'!$G$11:$N$17)^0)),0))</f>
        <v>#N/A</v>
      </c>
      <c r="J1715" s="58"/>
      <c r="K1715" s="58">
        <f>F1715-IFERROR(VLOOKUP(D1715,'Pre-transfer 2025 Ranking'!$D:$F,3,0),0)</f>
        <v>0</v>
      </c>
      <c r="L1715">
        <f>countif('Pre-transfer 2025 Points'!$E$11:$L$17,D1715)</f>
        <v>0</v>
      </c>
      <c r="M1715" s="59">
        <f>countif('Current 2025 Points'!$G$11:$N$17,D1715)</f>
        <v>0</v>
      </c>
    </row>
    <row r="1716">
      <c r="A1716" s="13">
        <v>1715.0</v>
      </c>
      <c r="B1716" s="13"/>
      <c r="C1716" s="14" t="s">
        <v>351</v>
      </c>
      <c r="D1716" s="14" t="s">
        <v>1832</v>
      </c>
      <c r="E1716" s="14"/>
      <c r="F1716" s="15">
        <v>7.0</v>
      </c>
      <c r="I1716" t="str">
        <f t="array" ref="I1716">INDEX('Current 2025 Points'!$F$11:$F$77,MATCH(1,MMULT(--('Current 2025 Points'!$G$11:$N$17=D1716),TRANSPOSE(COLUMN('Current 2025 Points'!$G$11:$N$17)^0)),0))</f>
        <v>#N/A</v>
      </c>
      <c r="J1716" s="58"/>
      <c r="K1716" s="58">
        <f>F1716-IFERROR(VLOOKUP(D1716,'Pre-transfer 2025 Ranking'!$D:$F,3,0),0)</f>
        <v>0</v>
      </c>
      <c r="L1716">
        <f>countif('Pre-transfer 2025 Points'!$E$11:$L$17,D1716)</f>
        <v>0</v>
      </c>
      <c r="M1716" s="59">
        <f>countif('Current 2025 Points'!$G$11:$N$17,D1716)</f>
        <v>0</v>
      </c>
    </row>
    <row r="1717">
      <c r="A1717" s="13">
        <v>1716.0</v>
      </c>
      <c r="B1717" s="14">
        <v>727.0</v>
      </c>
      <c r="C1717" s="14" t="s">
        <v>5054</v>
      </c>
      <c r="D1717" s="14" t="s">
        <v>2726</v>
      </c>
      <c r="E1717" s="14" t="s">
        <v>4595</v>
      </c>
      <c r="F1717" s="15">
        <v>7.0</v>
      </c>
      <c r="I1717" t="str">
        <f t="array" ref="I1717">INDEX('Current 2025 Points'!$F$11:$F$77,MATCH(1,MMULT(--('Current 2025 Points'!$G$11:$N$17=D1717),TRANSPOSE(COLUMN('Current 2025 Points'!$G$11:$N$17)^0)),0))</f>
        <v>#N/A</v>
      </c>
      <c r="J1717" s="58"/>
      <c r="K1717" s="58">
        <f>F1717-IFERROR(VLOOKUP(D1717,'Pre-transfer 2025 Ranking'!$D:$F,3,0),0)</f>
        <v>0</v>
      </c>
      <c r="L1717">
        <f>countif('Pre-transfer 2025 Points'!$E$11:$L$17,D1717)</f>
        <v>0</v>
      </c>
      <c r="M1717" s="59">
        <f>countif('Current 2025 Points'!$G$11:$N$17,D1717)</f>
        <v>0</v>
      </c>
    </row>
    <row r="1718">
      <c r="A1718" s="13">
        <v>1717.0</v>
      </c>
      <c r="B1718" s="13"/>
      <c r="C1718" s="14" t="s">
        <v>351</v>
      </c>
      <c r="D1718" s="14" t="s">
        <v>2727</v>
      </c>
      <c r="E1718" s="14"/>
      <c r="F1718" s="15">
        <v>7.0</v>
      </c>
      <c r="I1718" t="str">
        <f t="array" ref="I1718">INDEX('Current 2025 Points'!$F$11:$F$77,MATCH(1,MMULT(--('Current 2025 Points'!$G$11:$N$17=D1718),TRANSPOSE(COLUMN('Current 2025 Points'!$G$11:$N$17)^0)),0))</f>
        <v>#N/A</v>
      </c>
      <c r="J1718" s="58"/>
      <c r="K1718" s="58">
        <f>F1718-IFERROR(VLOOKUP(D1718,'Pre-transfer 2025 Ranking'!$D:$F,3,0),0)</f>
        <v>0</v>
      </c>
      <c r="L1718">
        <f>countif('Pre-transfer 2025 Points'!$E$11:$L$17,D1718)</f>
        <v>0</v>
      </c>
      <c r="M1718" s="59">
        <f>countif('Current 2025 Points'!$G$11:$N$17,D1718)</f>
        <v>0</v>
      </c>
    </row>
    <row r="1719">
      <c r="A1719" s="13">
        <v>1718.0</v>
      </c>
      <c r="B1719" s="13"/>
      <c r="C1719" s="14" t="s">
        <v>351</v>
      </c>
      <c r="D1719" s="14" t="s">
        <v>2728</v>
      </c>
      <c r="E1719" s="14" t="s">
        <v>4600</v>
      </c>
      <c r="F1719" s="15">
        <v>7.0</v>
      </c>
      <c r="I1719" t="str">
        <f t="array" ref="I1719">INDEX('Current 2025 Points'!$F$11:$F$77,MATCH(1,MMULT(--('Current 2025 Points'!$G$11:$N$17=D1719),TRANSPOSE(COLUMN('Current 2025 Points'!$G$11:$N$17)^0)),0))</f>
        <v>#N/A</v>
      </c>
      <c r="J1719" s="58"/>
      <c r="K1719" s="58">
        <f>F1719-IFERROR(VLOOKUP(D1719,'Pre-transfer 2025 Ranking'!$D:$F,3,0),0)</f>
        <v>0</v>
      </c>
      <c r="L1719">
        <f>countif('Pre-transfer 2025 Points'!$E$11:$L$17,D1719)</f>
        <v>0</v>
      </c>
      <c r="M1719" s="59">
        <f>countif('Current 2025 Points'!$G$11:$N$17,D1719)</f>
        <v>0</v>
      </c>
    </row>
    <row r="1720">
      <c r="A1720" s="13">
        <v>1719.0</v>
      </c>
      <c r="B1720" s="14">
        <v>1156.0</v>
      </c>
      <c r="C1720" s="14" t="s">
        <v>5055</v>
      </c>
      <c r="D1720" s="14" t="s">
        <v>1671</v>
      </c>
      <c r="E1720" s="14" t="s">
        <v>4585</v>
      </c>
      <c r="F1720" s="15">
        <v>7.0</v>
      </c>
      <c r="I1720" t="str">
        <f t="array" ref="I1720">INDEX('Current 2025 Points'!$F$11:$F$77,MATCH(1,MMULT(--('Current 2025 Points'!$G$11:$N$17=D1720),TRANSPOSE(COLUMN('Current 2025 Points'!$G$11:$N$17)^0)),0))</f>
        <v>#N/A</v>
      </c>
      <c r="J1720" s="58"/>
      <c r="K1720" s="58">
        <f>F1720-IFERROR(VLOOKUP(D1720,'Pre-transfer 2025 Ranking'!$D:$F,3,0),0)</f>
        <v>2</v>
      </c>
      <c r="L1720">
        <f>countif('Pre-transfer 2025 Points'!$E$11:$L$17,D1720)</f>
        <v>0</v>
      </c>
      <c r="M1720" s="59">
        <f>countif('Current 2025 Points'!$G$11:$N$17,D1720)</f>
        <v>0</v>
      </c>
    </row>
    <row r="1721">
      <c r="A1721" s="13">
        <v>1720.0</v>
      </c>
      <c r="B1721" s="13">
        <v>2305.0</v>
      </c>
      <c r="C1721" s="14" t="s">
        <v>525</v>
      </c>
      <c r="D1721" s="14" t="s">
        <v>2729</v>
      </c>
      <c r="E1721" s="14"/>
      <c r="F1721" s="15">
        <v>7.0</v>
      </c>
      <c r="I1721" t="str">
        <f t="array" ref="I1721">INDEX('Current 2025 Points'!$F$11:$F$77,MATCH(1,MMULT(--('Current 2025 Points'!$G$11:$N$17=D1721),TRANSPOSE(COLUMN('Current 2025 Points'!$G$11:$N$17)^0)),0))</f>
        <v>#N/A</v>
      </c>
      <c r="J1721" s="58"/>
      <c r="K1721" s="58">
        <f>F1721-IFERROR(VLOOKUP(D1721,'Pre-transfer 2025 Ranking'!$D:$F,3,0),0)</f>
        <v>0</v>
      </c>
      <c r="L1721">
        <f>countif('Pre-transfer 2025 Points'!$E$11:$L$17,D1721)</f>
        <v>0</v>
      </c>
      <c r="M1721" s="59">
        <f>countif('Current 2025 Points'!$G$11:$N$17,D1721)</f>
        <v>0</v>
      </c>
    </row>
    <row r="1722">
      <c r="A1722" s="13">
        <v>1721.0</v>
      </c>
      <c r="B1722" s="13"/>
      <c r="C1722" s="14" t="s">
        <v>351</v>
      </c>
      <c r="D1722" s="14" t="s">
        <v>2730</v>
      </c>
      <c r="E1722" s="14"/>
      <c r="F1722" s="15">
        <v>7.0</v>
      </c>
      <c r="I1722" t="str">
        <f t="array" ref="I1722">INDEX('Current 2025 Points'!$F$11:$F$77,MATCH(1,MMULT(--('Current 2025 Points'!$G$11:$N$17=D1722),TRANSPOSE(COLUMN('Current 2025 Points'!$G$11:$N$17)^0)),0))</f>
        <v>#N/A</v>
      </c>
      <c r="J1722" s="58"/>
      <c r="K1722" s="58">
        <f>F1722-IFERROR(VLOOKUP(D1722,'Pre-transfer 2025 Ranking'!$D:$F,3,0),0)</f>
        <v>0</v>
      </c>
      <c r="L1722">
        <f>countif('Pre-transfer 2025 Points'!$E$11:$L$17,D1722)</f>
        <v>0</v>
      </c>
      <c r="M1722" s="59">
        <f>countif('Current 2025 Points'!$G$11:$N$17,D1722)</f>
        <v>0</v>
      </c>
    </row>
    <row r="1723">
      <c r="A1723" s="13">
        <v>1722.0</v>
      </c>
      <c r="B1723" s="14">
        <v>2070.0</v>
      </c>
      <c r="C1723" s="14" t="s">
        <v>4496</v>
      </c>
      <c r="D1723" s="14" t="s">
        <v>2731</v>
      </c>
      <c r="E1723" s="14" t="s">
        <v>5056</v>
      </c>
      <c r="F1723" s="15">
        <v>7.0</v>
      </c>
      <c r="I1723" t="str">
        <f t="array" ref="I1723">INDEX('Current 2025 Points'!$F$11:$F$77,MATCH(1,MMULT(--('Current 2025 Points'!$G$11:$N$17=D1723),TRANSPOSE(COLUMN('Current 2025 Points'!$G$11:$N$17)^0)),0))</f>
        <v>#N/A</v>
      </c>
      <c r="J1723" s="58"/>
      <c r="K1723" s="58">
        <f>F1723-IFERROR(VLOOKUP(D1723,'Pre-transfer 2025 Ranking'!$D:$F,3,0),0)</f>
        <v>0</v>
      </c>
      <c r="L1723">
        <f>countif('Pre-transfer 2025 Points'!$E$11:$L$17,D1723)</f>
        <v>0</v>
      </c>
      <c r="M1723" s="59">
        <f>countif('Current 2025 Points'!$G$11:$N$17,D1723)</f>
        <v>0</v>
      </c>
    </row>
    <row r="1724">
      <c r="A1724" s="13">
        <v>1723.0</v>
      </c>
      <c r="B1724" s="13"/>
      <c r="C1724" s="14" t="s">
        <v>351</v>
      </c>
      <c r="D1724" s="14" t="s">
        <v>2732</v>
      </c>
      <c r="E1724" s="14"/>
      <c r="F1724" s="15">
        <v>7.0</v>
      </c>
      <c r="I1724" t="str">
        <f t="array" ref="I1724">INDEX('Current 2025 Points'!$F$11:$F$77,MATCH(1,MMULT(--('Current 2025 Points'!$G$11:$N$17=D1724),TRANSPOSE(COLUMN('Current 2025 Points'!$G$11:$N$17)^0)),0))</f>
        <v>#N/A</v>
      </c>
      <c r="J1724" s="58"/>
      <c r="K1724" s="58">
        <f>F1724-IFERROR(VLOOKUP(D1724,'Pre-transfer 2025 Ranking'!$D:$F,3,0),0)</f>
        <v>0</v>
      </c>
      <c r="L1724">
        <f>countif('Pre-transfer 2025 Points'!$E$11:$L$17,D1724)</f>
        <v>0</v>
      </c>
      <c r="M1724" s="59">
        <f>countif('Current 2025 Points'!$G$11:$N$17,D1724)</f>
        <v>0</v>
      </c>
    </row>
    <row r="1725">
      <c r="A1725" s="13">
        <v>1724.0</v>
      </c>
      <c r="B1725" s="13">
        <v>2406.0</v>
      </c>
      <c r="C1725" s="14" t="s">
        <v>4529</v>
      </c>
      <c r="D1725" s="14" t="s">
        <v>1816</v>
      </c>
      <c r="E1725" s="14" t="s">
        <v>647</v>
      </c>
      <c r="F1725" s="15">
        <v>7.0</v>
      </c>
      <c r="I1725" t="str">
        <f t="array" ref="I1725">INDEX('Current 2025 Points'!$F$11:$F$77,MATCH(1,MMULT(--('Current 2025 Points'!$G$11:$N$17=D1725),TRANSPOSE(COLUMN('Current 2025 Points'!$G$11:$N$17)^0)),0))</f>
        <v>#N/A</v>
      </c>
      <c r="J1725" s="58"/>
      <c r="K1725" s="58">
        <f>F1725-IFERROR(VLOOKUP(D1725,'Pre-transfer 2025 Ranking'!$D:$F,3,0),0)</f>
        <v>0</v>
      </c>
      <c r="L1725">
        <f>countif('Pre-transfer 2025 Points'!$E$11:$L$17,D1725)</f>
        <v>0</v>
      </c>
      <c r="M1725" s="59">
        <f>countif('Current 2025 Points'!$G$11:$N$17,D1725)</f>
        <v>0</v>
      </c>
    </row>
    <row r="1726">
      <c r="A1726" s="13">
        <v>1725.0</v>
      </c>
      <c r="B1726" s="14"/>
      <c r="C1726" s="14" t="s">
        <v>351</v>
      </c>
      <c r="D1726" s="14" t="s">
        <v>2733</v>
      </c>
      <c r="E1726" s="14" t="s">
        <v>4830</v>
      </c>
      <c r="F1726" s="15">
        <v>7.0</v>
      </c>
      <c r="I1726" t="str">
        <f t="array" ref="I1726">INDEX('Current 2025 Points'!$F$11:$F$77,MATCH(1,MMULT(--('Current 2025 Points'!$G$11:$N$17=D1726),TRANSPOSE(COLUMN('Current 2025 Points'!$G$11:$N$17)^0)),0))</f>
        <v>#N/A</v>
      </c>
      <c r="J1726" s="58"/>
      <c r="K1726" s="58">
        <f>F1726-IFERROR(VLOOKUP(D1726,'Pre-transfer 2025 Ranking'!$D:$F,3,0),0)</f>
        <v>0</v>
      </c>
      <c r="L1726">
        <f>countif('Pre-transfer 2025 Points'!$E$11:$L$17,D1726)</f>
        <v>0</v>
      </c>
      <c r="M1726" s="59">
        <f>countif('Current 2025 Points'!$G$11:$N$17,D1726)</f>
        <v>0</v>
      </c>
    </row>
    <row r="1727">
      <c r="A1727" s="13">
        <v>1726.0</v>
      </c>
      <c r="B1727" s="13">
        <v>906.0</v>
      </c>
      <c r="C1727" s="14" t="s">
        <v>5057</v>
      </c>
      <c r="D1727" s="14" t="s">
        <v>2734</v>
      </c>
      <c r="E1727" s="14" t="s">
        <v>938</v>
      </c>
      <c r="F1727" s="15">
        <v>7.0</v>
      </c>
      <c r="I1727" t="str">
        <f t="array" ref="I1727">INDEX('Current 2025 Points'!$F$11:$F$77,MATCH(1,MMULT(--('Current 2025 Points'!$G$11:$N$17=D1727),TRANSPOSE(COLUMN('Current 2025 Points'!$G$11:$N$17)^0)),0))</f>
        <v>#N/A</v>
      </c>
      <c r="J1727" s="58"/>
      <c r="K1727" s="58">
        <f>F1727-IFERROR(VLOOKUP(D1727,'Pre-transfer 2025 Ranking'!$D:$F,3,0),0)</f>
        <v>4</v>
      </c>
      <c r="L1727">
        <f>countif('Pre-transfer 2025 Points'!$E$11:$L$17,D1727)</f>
        <v>0</v>
      </c>
      <c r="M1727" s="59">
        <f>countif('Current 2025 Points'!$G$11:$N$17,D1727)</f>
        <v>0</v>
      </c>
    </row>
    <row r="1728">
      <c r="A1728" s="13">
        <v>1727.0</v>
      </c>
      <c r="B1728" s="13"/>
      <c r="C1728" s="14" t="s">
        <v>351</v>
      </c>
      <c r="D1728" s="14" t="s">
        <v>2735</v>
      </c>
      <c r="E1728" s="14"/>
      <c r="F1728" s="15">
        <v>7.0</v>
      </c>
      <c r="I1728" t="str">
        <f t="array" ref="I1728">INDEX('Current 2025 Points'!$F$11:$F$77,MATCH(1,MMULT(--('Current 2025 Points'!$G$11:$N$17=D1728),TRANSPOSE(COLUMN('Current 2025 Points'!$G$11:$N$17)^0)),0))</f>
        <v>#N/A</v>
      </c>
      <c r="J1728" s="58"/>
      <c r="K1728" s="58">
        <f>F1728-IFERROR(VLOOKUP(D1728,'Pre-transfer 2025 Ranking'!$D:$F,3,0),0)</f>
        <v>0</v>
      </c>
      <c r="L1728">
        <f>countif('Pre-transfer 2025 Points'!$E$11:$L$17,D1728)</f>
        <v>0</v>
      </c>
      <c r="M1728" s="59">
        <f>countif('Current 2025 Points'!$G$11:$N$17,D1728)</f>
        <v>0</v>
      </c>
    </row>
    <row r="1729">
      <c r="A1729" s="13">
        <v>1728.0</v>
      </c>
      <c r="B1729" s="14">
        <v>665.0</v>
      </c>
      <c r="C1729" s="14" t="s">
        <v>5058</v>
      </c>
      <c r="D1729" s="14" t="s">
        <v>2736</v>
      </c>
      <c r="E1729" s="14"/>
      <c r="F1729" s="15">
        <v>7.0</v>
      </c>
      <c r="I1729" t="str">
        <f t="array" ref="I1729">INDEX('Current 2025 Points'!$F$11:$F$77,MATCH(1,MMULT(--('Current 2025 Points'!$G$11:$N$17=D1729),TRANSPOSE(COLUMN('Current 2025 Points'!$G$11:$N$17)^0)),0))</f>
        <v>#N/A</v>
      </c>
      <c r="J1729" s="58"/>
      <c r="K1729" s="58">
        <f>F1729-IFERROR(VLOOKUP(D1729,'Pre-transfer 2025 Ranking'!$D:$F,3,0),0)</f>
        <v>7</v>
      </c>
      <c r="L1729">
        <f>countif('Pre-transfer 2025 Points'!$E$11:$L$17,D1729)</f>
        <v>0</v>
      </c>
      <c r="M1729" s="59">
        <f>countif('Current 2025 Points'!$G$11:$N$17,D1729)</f>
        <v>0</v>
      </c>
    </row>
    <row r="1730">
      <c r="A1730" s="13">
        <v>1729.0</v>
      </c>
      <c r="B1730" s="13">
        <v>1461.0</v>
      </c>
      <c r="C1730" s="14" t="s">
        <v>751</v>
      </c>
      <c r="D1730" s="14" t="s">
        <v>2737</v>
      </c>
      <c r="E1730" s="14" t="s">
        <v>1754</v>
      </c>
      <c r="F1730" s="15">
        <v>7.0</v>
      </c>
      <c r="I1730" t="str">
        <f t="array" ref="I1730">INDEX('Current 2025 Points'!$F$11:$F$77,MATCH(1,MMULT(--('Current 2025 Points'!$G$11:$N$17=D1730),TRANSPOSE(COLUMN('Current 2025 Points'!$G$11:$N$17)^0)),0))</f>
        <v>#N/A</v>
      </c>
      <c r="J1730" s="58"/>
      <c r="K1730" s="58">
        <f>F1730-IFERROR(VLOOKUP(D1730,'Pre-transfer 2025 Ranking'!$D:$F,3,0),0)</f>
        <v>2</v>
      </c>
      <c r="L1730">
        <f>countif('Pre-transfer 2025 Points'!$E$11:$L$17,D1730)</f>
        <v>0</v>
      </c>
      <c r="M1730" s="59">
        <f>countif('Current 2025 Points'!$G$11:$N$17,D1730)</f>
        <v>0</v>
      </c>
    </row>
    <row r="1731">
      <c r="A1731" s="13">
        <v>1730.0</v>
      </c>
      <c r="B1731" s="14"/>
      <c r="C1731" s="14" t="s">
        <v>351</v>
      </c>
      <c r="D1731" s="14" t="s">
        <v>2738</v>
      </c>
      <c r="E1731" s="14"/>
      <c r="F1731" s="15">
        <v>7.0</v>
      </c>
      <c r="I1731" t="str">
        <f t="array" ref="I1731">INDEX('Current 2025 Points'!$F$11:$F$77,MATCH(1,MMULT(--('Current 2025 Points'!$G$11:$N$17=D1731),TRANSPOSE(COLUMN('Current 2025 Points'!$G$11:$N$17)^0)),0))</f>
        <v>#N/A</v>
      </c>
      <c r="J1731" s="58"/>
      <c r="K1731" s="58">
        <f>F1731-IFERROR(VLOOKUP(D1731,'Pre-transfer 2025 Ranking'!$D:$F,3,0),0)</f>
        <v>0</v>
      </c>
      <c r="L1731">
        <f>countif('Pre-transfer 2025 Points'!$E$11:$L$17,D1731)</f>
        <v>0</v>
      </c>
      <c r="M1731" s="59">
        <f>countif('Current 2025 Points'!$G$11:$N$17,D1731)</f>
        <v>0</v>
      </c>
    </row>
    <row r="1732">
      <c r="A1732" s="13">
        <v>1731.0</v>
      </c>
      <c r="B1732" s="14"/>
      <c r="C1732" s="14" t="s">
        <v>351</v>
      </c>
      <c r="D1732" s="14" t="s">
        <v>2739</v>
      </c>
      <c r="E1732" s="14"/>
      <c r="F1732" s="15">
        <v>7.0</v>
      </c>
      <c r="I1732" t="str">
        <f t="array" ref="I1732">INDEX('Current 2025 Points'!$F$11:$F$77,MATCH(1,MMULT(--('Current 2025 Points'!$G$11:$N$17=D1732),TRANSPOSE(COLUMN('Current 2025 Points'!$G$11:$N$17)^0)),0))</f>
        <v>#N/A</v>
      </c>
      <c r="J1732" s="58"/>
      <c r="K1732" s="58">
        <f>F1732-IFERROR(VLOOKUP(D1732,'Pre-transfer 2025 Ranking'!$D:$F,3,0),0)</f>
        <v>0</v>
      </c>
      <c r="L1732">
        <f>countif('Pre-transfer 2025 Points'!$E$11:$L$17,D1732)</f>
        <v>0</v>
      </c>
      <c r="M1732" s="59">
        <f>countif('Current 2025 Points'!$G$11:$N$17,D1732)</f>
        <v>0</v>
      </c>
    </row>
    <row r="1733">
      <c r="A1733" s="13">
        <v>1732.0</v>
      </c>
      <c r="B1733" s="13"/>
      <c r="C1733" s="14" t="s">
        <v>351</v>
      </c>
      <c r="D1733" s="14" t="s">
        <v>2740</v>
      </c>
      <c r="E1733" s="14"/>
      <c r="F1733" s="15">
        <v>7.0</v>
      </c>
      <c r="I1733" t="str">
        <f t="array" ref="I1733">INDEX('Current 2025 Points'!$F$11:$F$77,MATCH(1,MMULT(--('Current 2025 Points'!$G$11:$N$17=D1733),TRANSPOSE(COLUMN('Current 2025 Points'!$G$11:$N$17)^0)),0))</f>
        <v>#N/A</v>
      </c>
      <c r="J1733" s="58"/>
      <c r="K1733" s="58">
        <f>F1733-IFERROR(VLOOKUP(D1733,'Pre-transfer 2025 Ranking'!$D:$F,3,0),0)</f>
        <v>0</v>
      </c>
      <c r="L1733">
        <f>countif('Pre-transfer 2025 Points'!$E$11:$L$17,D1733)</f>
        <v>0</v>
      </c>
      <c r="M1733" s="59">
        <f>countif('Current 2025 Points'!$G$11:$N$17,D1733)</f>
        <v>0</v>
      </c>
    </row>
    <row r="1734">
      <c r="A1734" s="13">
        <v>1733.0</v>
      </c>
      <c r="B1734" s="14"/>
      <c r="C1734" s="14" t="s">
        <v>351</v>
      </c>
      <c r="D1734" s="14" t="s">
        <v>2741</v>
      </c>
      <c r="E1734" s="14" t="s">
        <v>5059</v>
      </c>
      <c r="F1734" s="15">
        <v>7.0</v>
      </c>
      <c r="I1734" t="str">
        <f t="array" ref="I1734">INDEX('Current 2025 Points'!$F$11:$F$77,MATCH(1,MMULT(--('Current 2025 Points'!$G$11:$N$17=D1734),TRANSPOSE(COLUMN('Current 2025 Points'!$G$11:$N$17)^0)),0))</f>
        <v>#N/A</v>
      </c>
      <c r="J1734" s="58"/>
      <c r="K1734" s="58">
        <f>F1734-IFERROR(VLOOKUP(D1734,'Pre-transfer 2025 Ranking'!$D:$F,3,0),0)</f>
        <v>0</v>
      </c>
      <c r="L1734">
        <f>countif('Pre-transfer 2025 Points'!$E$11:$L$17,D1734)</f>
        <v>0</v>
      </c>
      <c r="M1734" s="59">
        <f>countif('Current 2025 Points'!$G$11:$N$17,D1734)</f>
        <v>0</v>
      </c>
    </row>
    <row r="1735">
      <c r="A1735" s="13">
        <v>1734.0</v>
      </c>
      <c r="B1735" s="13"/>
      <c r="C1735" s="14" t="s">
        <v>351</v>
      </c>
      <c r="D1735" s="14" t="s">
        <v>2742</v>
      </c>
      <c r="E1735" s="14"/>
      <c r="F1735" s="15">
        <v>7.0</v>
      </c>
      <c r="I1735" t="str">
        <f t="array" ref="I1735">INDEX('Current 2025 Points'!$F$11:$F$77,MATCH(1,MMULT(--('Current 2025 Points'!$G$11:$N$17=D1735),TRANSPOSE(COLUMN('Current 2025 Points'!$G$11:$N$17)^0)),0))</f>
        <v>#N/A</v>
      </c>
      <c r="J1735" s="58"/>
      <c r="K1735" s="58">
        <f>F1735-IFERROR(VLOOKUP(D1735,'Pre-transfer 2025 Ranking'!$D:$F,3,0),0)</f>
        <v>0</v>
      </c>
      <c r="L1735">
        <f>countif('Pre-transfer 2025 Points'!$E$11:$L$17,D1735)</f>
        <v>0</v>
      </c>
      <c r="M1735" s="59">
        <f>countif('Current 2025 Points'!$G$11:$N$17,D1735)</f>
        <v>0</v>
      </c>
    </row>
    <row r="1736">
      <c r="A1736" s="13">
        <v>1735.0</v>
      </c>
      <c r="B1736" s="13">
        <v>2377.0</v>
      </c>
      <c r="C1736" s="14" t="s">
        <v>1206</v>
      </c>
      <c r="D1736" s="14" t="s">
        <v>2743</v>
      </c>
      <c r="E1736" s="14"/>
      <c r="F1736" s="15">
        <v>7.0</v>
      </c>
      <c r="I1736" t="str">
        <f t="array" ref="I1736">INDEX('Current 2025 Points'!$F$11:$F$77,MATCH(1,MMULT(--('Current 2025 Points'!$G$11:$N$17=D1736),TRANSPOSE(COLUMN('Current 2025 Points'!$G$11:$N$17)^0)),0))</f>
        <v>#N/A</v>
      </c>
      <c r="J1736" s="58"/>
      <c r="K1736" s="58">
        <f>F1736-IFERROR(VLOOKUP(D1736,'Pre-transfer 2025 Ranking'!$D:$F,3,0),0)</f>
        <v>0</v>
      </c>
      <c r="L1736">
        <f>countif('Pre-transfer 2025 Points'!$E$11:$L$17,D1736)</f>
        <v>0</v>
      </c>
      <c r="M1736" s="59">
        <f>countif('Current 2025 Points'!$G$11:$N$17,D1736)</f>
        <v>0</v>
      </c>
    </row>
    <row r="1737">
      <c r="A1737" s="13">
        <v>1736.0</v>
      </c>
      <c r="B1737" s="13">
        <v>1244.0</v>
      </c>
      <c r="C1737" s="14" t="s">
        <v>5060</v>
      </c>
      <c r="D1737" s="14" t="s">
        <v>2744</v>
      </c>
      <c r="E1737" s="14" t="s">
        <v>5061</v>
      </c>
      <c r="F1737" s="15">
        <v>7.0</v>
      </c>
      <c r="I1737" t="str">
        <f t="array" ref="I1737">INDEX('Current 2025 Points'!$F$11:$F$77,MATCH(1,MMULT(--('Current 2025 Points'!$G$11:$N$17=D1737),TRANSPOSE(COLUMN('Current 2025 Points'!$G$11:$N$17)^0)),0))</f>
        <v>#N/A</v>
      </c>
      <c r="J1737" s="58"/>
      <c r="K1737" s="58">
        <f>F1737-IFERROR(VLOOKUP(D1737,'Pre-transfer 2025 Ranking'!$D:$F,3,0),0)</f>
        <v>0</v>
      </c>
      <c r="L1737">
        <f>countif('Pre-transfer 2025 Points'!$E$11:$L$17,D1737)</f>
        <v>0</v>
      </c>
      <c r="M1737" s="59">
        <f>countif('Current 2025 Points'!$G$11:$N$17,D1737)</f>
        <v>0</v>
      </c>
    </row>
    <row r="1738">
      <c r="A1738" s="13">
        <v>1737.0</v>
      </c>
      <c r="B1738" s="14"/>
      <c r="C1738" s="14" t="s">
        <v>351</v>
      </c>
      <c r="D1738" s="14" t="s">
        <v>2745</v>
      </c>
      <c r="E1738" s="14" t="s">
        <v>787</v>
      </c>
      <c r="F1738" s="15">
        <v>7.0</v>
      </c>
      <c r="I1738" t="str">
        <f t="array" ref="I1738">INDEX('Current 2025 Points'!$F$11:$F$77,MATCH(1,MMULT(--('Current 2025 Points'!$G$11:$N$17=D1738),TRANSPOSE(COLUMN('Current 2025 Points'!$G$11:$N$17)^0)),0))</f>
        <v>#N/A</v>
      </c>
      <c r="J1738" s="58"/>
      <c r="K1738" s="58">
        <f>F1738-IFERROR(VLOOKUP(D1738,'Pre-transfer 2025 Ranking'!$D:$F,3,0),0)</f>
        <v>0</v>
      </c>
      <c r="L1738">
        <f>countif('Pre-transfer 2025 Points'!$E$11:$L$17,D1738)</f>
        <v>0</v>
      </c>
      <c r="M1738" s="59">
        <f>countif('Current 2025 Points'!$G$11:$N$17,D1738)</f>
        <v>0</v>
      </c>
    </row>
    <row r="1739">
      <c r="A1739" s="13">
        <v>1738.0</v>
      </c>
      <c r="B1739" s="14"/>
      <c r="C1739" s="14" t="s">
        <v>351</v>
      </c>
      <c r="D1739" s="14" t="s">
        <v>2746</v>
      </c>
      <c r="E1739" s="14" t="s">
        <v>4814</v>
      </c>
      <c r="F1739" s="15">
        <v>7.0</v>
      </c>
      <c r="I1739" t="str">
        <f t="array" ref="I1739">INDEX('Current 2025 Points'!$F$11:$F$77,MATCH(1,MMULT(--('Current 2025 Points'!$G$11:$N$17=D1739),TRANSPOSE(COLUMN('Current 2025 Points'!$G$11:$N$17)^0)),0))</f>
        <v>#N/A</v>
      </c>
      <c r="J1739" s="58"/>
      <c r="K1739" s="58">
        <f>F1739-IFERROR(VLOOKUP(D1739,'Pre-transfer 2025 Ranking'!$D:$F,3,0),0)</f>
        <v>3</v>
      </c>
      <c r="L1739">
        <f>countif('Pre-transfer 2025 Points'!$E$11:$L$17,D1739)</f>
        <v>0</v>
      </c>
      <c r="M1739" s="59">
        <f>countif('Current 2025 Points'!$G$11:$N$17,D1739)</f>
        <v>0</v>
      </c>
    </row>
    <row r="1740">
      <c r="A1740" s="13">
        <v>1739.0</v>
      </c>
      <c r="B1740" s="14"/>
      <c r="C1740" s="14" t="s">
        <v>351</v>
      </c>
      <c r="D1740" s="14" t="s">
        <v>2747</v>
      </c>
      <c r="E1740" s="14" t="s">
        <v>745</v>
      </c>
      <c r="F1740" s="15">
        <v>7.0</v>
      </c>
      <c r="I1740" t="str">
        <f t="array" ref="I1740">INDEX('Current 2025 Points'!$F$11:$F$77,MATCH(1,MMULT(--('Current 2025 Points'!$G$11:$N$17=D1740),TRANSPOSE(COLUMN('Current 2025 Points'!$G$11:$N$17)^0)),0))</f>
        <v>#N/A</v>
      </c>
      <c r="J1740" s="58"/>
      <c r="K1740" s="58">
        <f>F1740-IFERROR(VLOOKUP(D1740,'Pre-transfer 2025 Ranking'!$D:$F,3,0),0)</f>
        <v>0</v>
      </c>
      <c r="L1740">
        <f>countif('Pre-transfer 2025 Points'!$E$11:$L$17,D1740)</f>
        <v>0</v>
      </c>
      <c r="M1740" s="59">
        <f>countif('Current 2025 Points'!$G$11:$N$17,D1740)</f>
        <v>0</v>
      </c>
    </row>
    <row r="1741">
      <c r="A1741" s="13">
        <v>1740.0</v>
      </c>
      <c r="B1741" s="13"/>
      <c r="C1741" s="14" t="s">
        <v>351</v>
      </c>
      <c r="D1741" s="14" t="s">
        <v>2748</v>
      </c>
      <c r="E1741" s="14"/>
      <c r="F1741" s="15">
        <v>7.0</v>
      </c>
      <c r="I1741" t="str">
        <f t="array" ref="I1741">INDEX('Current 2025 Points'!$F$11:$F$77,MATCH(1,MMULT(--('Current 2025 Points'!$G$11:$N$17=D1741),TRANSPOSE(COLUMN('Current 2025 Points'!$G$11:$N$17)^0)),0))</f>
        <v>#N/A</v>
      </c>
      <c r="J1741" s="58"/>
      <c r="K1741" s="58">
        <f>F1741-IFERROR(VLOOKUP(D1741,'Pre-transfer 2025 Ranking'!$D:$F,3,0),0)</f>
        <v>0</v>
      </c>
      <c r="L1741">
        <f>countif('Pre-transfer 2025 Points'!$E$11:$L$17,D1741)</f>
        <v>0</v>
      </c>
      <c r="M1741" s="59">
        <f>countif('Current 2025 Points'!$G$11:$N$17,D1741)</f>
        <v>0</v>
      </c>
    </row>
    <row r="1742">
      <c r="A1742" s="13">
        <v>1741.0</v>
      </c>
      <c r="B1742" s="14">
        <v>2292.0</v>
      </c>
      <c r="C1742" s="14" t="s">
        <v>5062</v>
      </c>
      <c r="D1742" s="14" t="s">
        <v>2749</v>
      </c>
      <c r="E1742" s="14"/>
      <c r="F1742" s="15">
        <v>7.0</v>
      </c>
      <c r="I1742" t="str">
        <f t="array" ref="I1742">INDEX('Current 2025 Points'!$F$11:$F$77,MATCH(1,MMULT(--('Current 2025 Points'!$G$11:$N$17=D1742),TRANSPOSE(COLUMN('Current 2025 Points'!$G$11:$N$17)^0)),0))</f>
        <v>#N/A</v>
      </c>
      <c r="J1742" s="58"/>
      <c r="K1742" s="58">
        <f>F1742-IFERROR(VLOOKUP(D1742,'Pre-transfer 2025 Ranking'!$D:$F,3,0),0)</f>
        <v>0</v>
      </c>
      <c r="L1742">
        <f>countif('Pre-transfer 2025 Points'!$E$11:$L$17,D1742)</f>
        <v>0</v>
      </c>
      <c r="M1742" s="59">
        <f>countif('Current 2025 Points'!$G$11:$N$17,D1742)</f>
        <v>0</v>
      </c>
    </row>
    <row r="1743">
      <c r="A1743" s="13">
        <v>1742.0</v>
      </c>
      <c r="B1743" s="13"/>
      <c r="C1743" s="14" t="s">
        <v>351</v>
      </c>
      <c r="D1743" s="14" t="s">
        <v>2750</v>
      </c>
      <c r="E1743" s="14"/>
      <c r="F1743" s="15">
        <v>7.0</v>
      </c>
      <c r="I1743" t="str">
        <f t="array" ref="I1743">INDEX('Current 2025 Points'!$F$11:$F$77,MATCH(1,MMULT(--('Current 2025 Points'!$G$11:$N$17=D1743),TRANSPOSE(COLUMN('Current 2025 Points'!$G$11:$N$17)^0)),0))</f>
        <v>#N/A</v>
      </c>
      <c r="J1743" s="58"/>
      <c r="K1743" s="58">
        <f>F1743-IFERROR(VLOOKUP(D1743,'Pre-transfer 2025 Ranking'!$D:$F,3,0),0)</f>
        <v>0</v>
      </c>
      <c r="L1743">
        <f>countif('Pre-transfer 2025 Points'!$E$11:$L$17,D1743)</f>
        <v>0</v>
      </c>
      <c r="M1743" s="59">
        <f>countif('Current 2025 Points'!$G$11:$N$17,D1743)</f>
        <v>0</v>
      </c>
    </row>
    <row r="1744">
      <c r="A1744" s="13">
        <v>1743.0</v>
      </c>
      <c r="B1744" s="13"/>
      <c r="C1744" s="14" t="s">
        <v>351</v>
      </c>
      <c r="D1744" s="14" t="s">
        <v>2751</v>
      </c>
      <c r="E1744" s="14"/>
      <c r="F1744" s="15">
        <v>7.0</v>
      </c>
      <c r="I1744" t="str">
        <f t="array" ref="I1744">INDEX('Current 2025 Points'!$F$11:$F$77,MATCH(1,MMULT(--('Current 2025 Points'!$G$11:$N$17=D1744),TRANSPOSE(COLUMN('Current 2025 Points'!$G$11:$N$17)^0)),0))</f>
        <v>#N/A</v>
      </c>
      <c r="J1744" s="58"/>
      <c r="K1744" s="58">
        <f>F1744-IFERROR(VLOOKUP(D1744,'Pre-transfer 2025 Ranking'!$D:$F,3,0),0)</f>
        <v>0</v>
      </c>
      <c r="L1744">
        <f>countif('Pre-transfer 2025 Points'!$E$11:$L$17,D1744)</f>
        <v>0</v>
      </c>
      <c r="M1744" s="59">
        <f>countif('Current 2025 Points'!$G$11:$N$17,D1744)</f>
        <v>0</v>
      </c>
    </row>
    <row r="1745">
      <c r="A1745" s="13">
        <v>1744.0</v>
      </c>
      <c r="B1745" s="13">
        <v>982.0</v>
      </c>
      <c r="C1745" s="14" t="s">
        <v>5063</v>
      </c>
      <c r="D1745" s="14" t="s">
        <v>2752</v>
      </c>
      <c r="E1745" s="14" t="s">
        <v>5064</v>
      </c>
      <c r="F1745" s="15">
        <v>7.0</v>
      </c>
      <c r="I1745" t="str">
        <f t="array" ref="I1745">INDEX('Current 2025 Points'!$F$11:$F$77,MATCH(1,MMULT(--('Current 2025 Points'!$G$11:$N$17=D1745),TRANSPOSE(COLUMN('Current 2025 Points'!$G$11:$N$17)^0)),0))</f>
        <v>#N/A</v>
      </c>
      <c r="J1745" s="58"/>
      <c r="K1745" s="58">
        <f>F1745-IFERROR(VLOOKUP(D1745,'Pre-transfer 2025 Ranking'!$D:$F,3,0),0)</f>
        <v>0</v>
      </c>
      <c r="L1745">
        <f>countif('Pre-transfer 2025 Points'!$E$11:$L$17,D1745)</f>
        <v>0</v>
      </c>
      <c r="M1745" s="59">
        <f>countif('Current 2025 Points'!$G$11:$N$17,D1745)</f>
        <v>0</v>
      </c>
    </row>
    <row r="1746">
      <c r="A1746" s="13">
        <v>1745.0</v>
      </c>
      <c r="B1746" s="13"/>
      <c r="C1746" s="14" t="s">
        <v>351</v>
      </c>
      <c r="D1746" s="14" t="s">
        <v>1821</v>
      </c>
      <c r="E1746" s="14" t="s">
        <v>868</v>
      </c>
      <c r="F1746" s="15">
        <v>7.0</v>
      </c>
      <c r="I1746" t="str">
        <f t="array" ref="I1746">INDEX('Current 2025 Points'!$F$11:$F$77,MATCH(1,MMULT(--('Current 2025 Points'!$G$11:$N$17=D1746),TRANSPOSE(COLUMN('Current 2025 Points'!$G$11:$N$17)^0)),0))</f>
        <v>#N/A</v>
      </c>
      <c r="J1746" s="58"/>
      <c r="K1746" s="58">
        <f>F1746-IFERROR(VLOOKUP(D1746,'Pre-transfer 2025 Ranking'!$D:$F,3,0),0)</f>
        <v>0</v>
      </c>
      <c r="L1746">
        <f>countif('Pre-transfer 2025 Points'!$E$11:$L$17,D1746)</f>
        <v>0</v>
      </c>
      <c r="M1746" s="59">
        <f>countif('Current 2025 Points'!$G$11:$N$17,D1746)</f>
        <v>0</v>
      </c>
    </row>
    <row r="1747">
      <c r="A1747" s="13">
        <v>1746.0</v>
      </c>
      <c r="B1747" s="13"/>
      <c r="C1747" s="14" t="s">
        <v>351</v>
      </c>
      <c r="D1747" s="14" t="s">
        <v>2753</v>
      </c>
      <c r="E1747" s="14"/>
      <c r="F1747" s="15">
        <v>7.0</v>
      </c>
      <c r="I1747" t="str">
        <f t="array" ref="I1747">INDEX('Current 2025 Points'!$F$11:$F$77,MATCH(1,MMULT(--('Current 2025 Points'!$G$11:$N$17=D1747),TRANSPOSE(COLUMN('Current 2025 Points'!$G$11:$N$17)^0)),0))</f>
        <v>#N/A</v>
      </c>
      <c r="J1747" s="58"/>
      <c r="K1747" s="58">
        <f>F1747-IFERROR(VLOOKUP(D1747,'Pre-transfer 2025 Ranking'!$D:$F,3,0),0)</f>
        <v>0</v>
      </c>
      <c r="L1747">
        <f>countif('Pre-transfer 2025 Points'!$E$11:$L$17,D1747)</f>
        <v>0</v>
      </c>
      <c r="M1747" s="59">
        <f>countif('Current 2025 Points'!$G$11:$N$17,D1747)</f>
        <v>0</v>
      </c>
    </row>
    <row r="1748">
      <c r="A1748" s="13">
        <v>1747.0</v>
      </c>
      <c r="B1748" s="14">
        <v>2344.0</v>
      </c>
      <c r="C1748" s="14" t="s">
        <v>1215</v>
      </c>
      <c r="D1748" s="14" t="s">
        <v>2754</v>
      </c>
      <c r="E1748" s="14" t="s">
        <v>5005</v>
      </c>
      <c r="F1748" s="15">
        <v>7.0</v>
      </c>
      <c r="I1748" t="str">
        <f t="array" ref="I1748">INDEX('Current 2025 Points'!$F$11:$F$77,MATCH(1,MMULT(--('Current 2025 Points'!$G$11:$N$17=D1748),TRANSPOSE(COLUMN('Current 2025 Points'!$G$11:$N$17)^0)),0))</f>
        <v>#N/A</v>
      </c>
      <c r="J1748" s="58"/>
      <c r="K1748" s="58">
        <f>F1748-IFERROR(VLOOKUP(D1748,'Pre-transfer 2025 Ranking'!$D:$F,3,0),0)</f>
        <v>0</v>
      </c>
      <c r="L1748">
        <f>countif('Pre-transfer 2025 Points'!$E$11:$L$17,D1748)</f>
        <v>0</v>
      </c>
      <c r="M1748" s="59">
        <f>countif('Current 2025 Points'!$G$11:$N$17,D1748)</f>
        <v>0</v>
      </c>
    </row>
    <row r="1749">
      <c r="A1749" s="13">
        <v>1748.0</v>
      </c>
      <c r="B1749" s="14">
        <v>2314.0</v>
      </c>
      <c r="C1749" s="14" t="s">
        <v>5065</v>
      </c>
      <c r="D1749" s="14" t="s">
        <v>2755</v>
      </c>
      <c r="E1749" s="14" t="s">
        <v>608</v>
      </c>
      <c r="F1749" s="15">
        <v>7.0</v>
      </c>
      <c r="I1749" t="str">
        <f t="array" ref="I1749">INDEX('Current 2025 Points'!$F$11:$F$77,MATCH(1,MMULT(--('Current 2025 Points'!$G$11:$N$17=D1749),TRANSPOSE(COLUMN('Current 2025 Points'!$G$11:$N$17)^0)),0))</f>
        <v>#N/A</v>
      </c>
      <c r="J1749" s="58"/>
      <c r="K1749" s="58">
        <f>F1749-IFERROR(VLOOKUP(D1749,'Pre-transfer 2025 Ranking'!$D:$F,3,0),0)</f>
        <v>0</v>
      </c>
      <c r="L1749">
        <f>countif('Pre-transfer 2025 Points'!$E$11:$L$17,D1749)</f>
        <v>0</v>
      </c>
      <c r="M1749" s="59">
        <f>countif('Current 2025 Points'!$G$11:$N$17,D1749)</f>
        <v>0</v>
      </c>
    </row>
    <row r="1750">
      <c r="A1750" s="13">
        <v>1749.0</v>
      </c>
      <c r="B1750" s="14">
        <v>2268.0</v>
      </c>
      <c r="C1750" s="14" t="s">
        <v>5066</v>
      </c>
      <c r="D1750" s="14" t="s">
        <v>2756</v>
      </c>
      <c r="E1750" s="14" t="s">
        <v>5067</v>
      </c>
      <c r="F1750" s="15">
        <v>7.0</v>
      </c>
      <c r="I1750" t="str">
        <f t="array" ref="I1750">INDEX('Current 2025 Points'!$F$11:$F$77,MATCH(1,MMULT(--('Current 2025 Points'!$G$11:$N$17=D1750),TRANSPOSE(COLUMN('Current 2025 Points'!$G$11:$N$17)^0)),0))</f>
        <v>#N/A</v>
      </c>
      <c r="J1750" s="58"/>
      <c r="K1750" s="58">
        <f>F1750-IFERROR(VLOOKUP(D1750,'Pre-transfer 2025 Ranking'!$D:$F,3,0),0)</f>
        <v>0</v>
      </c>
      <c r="L1750">
        <f>countif('Pre-transfer 2025 Points'!$E$11:$L$17,D1750)</f>
        <v>0</v>
      </c>
      <c r="M1750" s="59">
        <f>countif('Current 2025 Points'!$G$11:$N$17,D1750)</f>
        <v>0</v>
      </c>
    </row>
    <row r="1751">
      <c r="A1751" s="13">
        <v>1750.0</v>
      </c>
      <c r="B1751" s="13"/>
      <c r="C1751" s="14" t="s">
        <v>351</v>
      </c>
      <c r="D1751" s="14" t="s">
        <v>2757</v>
      </c>
      <c r="E1751" s="14"/>
      <c r="F1751" s="15">
        <v>7.0</v>
      </c>
      <c r="I1751" t="str">
        <f t="array" ref="I1751">INDEX('Current 2025 Points'!$F$11:$F$77,MATCH(1,MMULT(--('Current 2025 Points'!$G$11:$N$17=D1751),TRANSPOSE(COLUMN('Current 2025 Points'!$G$11:$N$17)^0)),0))</f>
        <v>#N/A</v>
      </c>
      <c r="J1751" s="58"/>
      <c r="K1751" s="58">
        <f>F1751-IFERROR(VLOOKUP(D1751,'Pre-transfer 2025 Ranking'!$D:$F,3,0),0)</f>
        <v>0</v>
      </c>
      <c r="L1751">
        <f>countif('Pre-transfer 2025 Points'!$E$11:$L$17,D1751)</f>
        <v>0</v>
      </c>
      <c r="M1751" s="59">
        <f>countif('Current 2025 Points'!$G$11:$N$17,D1751)</f>
        <v>0</v>
      </c>
    </row>
    <row r="1752">
      <c r="A1752" s="13">
        <v>1751.0</v>
      </c>
      <c r="B1752" s="13">
        <v>2302.0</v>
      </c>
      <c r="C1752" s="14" t="s">
        <v>5062</v>
      </c>
      <c r="D1752" s="14" t="s">
        <v>1242</v>
      </c>
      <c r="E1752" s="14" t="s">
        <v>4505</v>
      </c>
      <c r="F1752" s="15">
        <v>7.0</v>
      </c>
      <c r="I1752" t="str">
        <f t="array" ref="I1752">INDEX('Current 2025 Points'!$F$11:$F$77,MATCH(1,MMULT(--('Current 2025 Points'!$G$11:$N$17=D1752),TRANSPOSE(COLUMN('Current 2025 Points'!$G$11:$N$17)^0)),0))</f>
        <v>#N/A</v>
      </c>
      <c r="J1752" s="58"/>
      <c r="K1752" s="58">
        <f>F1752-IFERROR(VLOOKUP(D1752,'Pre-transfer 2025 Ranking'!$D:$F,3,0),0)</f>
        <v>0</v>
      </c>
      <c r="L1752">
        <f>countif('Pre-transfer 2025 Points'!$E$11:$L$17,D1752)</f>
        <v>0</v>
      </c>
      <c r="M1752" s="59">
        <f>countif('Current 2025 Points'!$G$11:$N$17,D1752)</f>
        <v>0</v>
      </c>
    </row>
    <row r="1753">
      <c r="A1753" s="13">
        <v>1752.0</v>
      </c>
      <c r="B1753" s="14"/>
      <c r="C1753" s="14" t="s">
        <v>351</v>
      </c>
      <c r="D1753" s="14" t="s">
        <v>2758</v>
      </c>
      <c r="E1753" s="14"/>
      <c r="F1753" s="15">
        <v>7.0</v>
      </c>
      <c r="I1753" t="str">
        <f t="array" ref="I1753">INDEX('Current 2025 Points'!$F$11:$F$77,MATCH(1,MMULT(--('Current 2025 Points'!$G$11:$N$17=D1753),TRANSPOSE(COLUMN('Current 2025 Points'!$G$11:$N$17)^0)),0))</f>
        <v>#N/A</v>
      </c>
      <c r="J1753" s="58"/>
      <c r="K1753" s="58">
        <f>F1753-IFERROR(VLOOKUP(D1753,'Pre-transfer 2025 Ranking'!$D:$F,3,0),0)</f>
        <v>0</v>
      </c>
      <c r="L1753">
        <f>countif('Pre-transfer 2025 Points'!$E$11:$L$17,D1753)</f>
        <v>0</v>
      </c>
      <c r="M1753" s="59">
        <f>countif('Current 2025 Points'!$G$11:$N$17,D1753)</f>
        <v>0</v>
      </c>
    </row>
    <row r="1754">
      <c r="A1754" s="13">
        <v>1753.0</v>
      </c>
      <c r="B1754" s="13"/>
      <c r="C1754" s="14" t="s">
        <v>351</v>
      </c>
      <c r="D1754" s="14" t="s">
        <v>2759</v>
      </c>
      <c r="E1754" s="14" t="s">
        <v>578</v>
      </c>
      <c r="F1754" s="15">
        <v>7.0</v>
      </c>
      <c r="I1754" t="str">
        <f t="array" ref="I1754">INDEX('Current 2025 Points'!$F$11:$F$77,MATCH(1,MMULT(--('Current 2025 Points'!$G$11:$N$17=D1754),TRANSPOSE(COLUMN('Current 2025 Points'!$G$11:$N$17)^0)),0))</f>
        <v>#N/A</v>
      </c>
      <c r="J1754" s="58"/>
      <c r="K1754" s="58">
        <f>F1754-IFERROR(VLOOKUP(D1754,'Pre-transfer 2025 Ranking'!$D:$F,3,0),0)</f>
        <v>0</v>
      </c>
      <c r="L1754">
        <f>countif('Pre-transfer 2025 Points'!$E$11:$L$17,D1754)</f>
        <v>0</v>
      </c>
      <c r="M1754" s="59">
        <f>countif('Current 2025 Points'!$G$11:$N$17,D1754)</f>
        <v>0</v>
      </c>
    </row>
    <row r="1755">
      <c r="A1755" s="13">
        <v>1754.0</v>
      </c>
      <c r="B1755" s="14"/>
      <c r="C1755" s="14" t="s">
        <v>351</v>
      </c>
      <c r="D1755" s="14" t="s">
        <v>2760</v>
      </c>
      <c r="E1755" s="14"/>
      <c r="F1755" s="15">
        <v>7.0</v>
      </c>
      <c r="I1755" t="str">
        <f t="array" ref="I1755">INDEX('Current 2025 Points'!$F$11:$F$77,MATCH(1,MMULT(--('Current 2025 Points'!$G$11:$N$17=D1755),TRANSPOSE(COLUMN('Current 2025 Points'!$G$11:$N$17)^0)),0))</f>
        <v>#N/A</v>
      </c>
      <c r="J1755" s="58"/>
      <c r="K1755" s="58">
        <f>F1755-IFERROR(VLOOKUP(D1755,'Pre-transfer 2025 Ranking'!$D:$F,3,0),0)</f>
        <v>0</v>
      </c>
      <c r="L1755">
        <f>countif('Pre-transfer 2025 Points'!$E$11:$L$17,D1755)</f>
        <v>0</v>
      </c>
      <c r="M1755" s="59">
        <f>countif('Current 2025 Points'!$G$11:$N$17,D1755)</f>
        <v>0</v>
      </c>
    </row>
    <row r="1756">
      <c r="A1756" s="13">
        <v>1755.0</v>
      </c>
      <c r="B1756" s="13"/>
      <c r="C1756" s="14" t="s">
        <v>351</v>
      </c>
      <c r="D1756" s="14" t="s">
        <v>2761</v>
      </c>
      <c r="E1756" s="14"/>
      <c r="F1756" s="15">
        <v>7.0</v>
      </c>
      <c r="I1756" t="str">
        <f t="array" ref="I1756">INDEX('Current 2025 Points'!$F$11:$F$77,MATCH(1,MMULT(--('Current 2025 Points'!$G$11:$N$17=D1756),TRANSPOSE(COLUMN('Current 2025 Points'!$G$11:$N$17)^0)),0))</f>
        <v>#N/A</v>
      </c>
      <c r="J1756" s="58"/>
      <c r="K1756" s="58">
        <f>F1756-IFERROR(VLOOKUP(D1756,'Pre-transfer 2025 Ranking'!$D:$F,3,0),0)</f>
        <v>7</v>
      </c>
      <c r="L1756">
        <f>countif('Pre-transfer 2025 Points'!$E$11:$L$17,D1756)</f>
        <v>0</v>
      </c>
      <c r="M1756" s="59">
        <f>countif('Current 2025 Points'!$G$11:$N$17,D1756)</f>
        <v>0</v>
      </c>
    </row>
    <row r="1757">
      <c r="A1757" s="13">
        <v>1756.0</v>
      </c>
      <c r="B1757" s="13"/>
      <c r="C1757" s="14" t="s">
        <v>351</v>
      </c>
      <c r="D1757" s="14" t="s">
        <v>2762</v>
      </c>
      <c r="E1757" s="14" t="s">
        <v>4390</v>
      </c>
      <c r="F1757" s="15">
        <v>7.0</v>
      </c>
      <c r="I1757" t="str">
        <f t="array" ref="I1757">INDEX('Current 2025 Points'!$F$11:$F$77,MATCH(1,MMULT(--('Current 2025 Points'!$G$11:$N$17=D1757),TRANSPOSE(COLUMN('Current 2025 Points'!$G$11:$N$17)^0)),0))</f>
        <v>#N/A</v>
      </c>
      <c r="J1757" s="58"/>
      <c r="K1757" s="58">
        <f>F1757-IFERROR(VLOOKUP(D1757,'Pre-transfer 2025 Ranking'!$D:$F,3,0),0)</f>
        <v>0</v>
      </c>
      <c r="L1757">
        <f>countif('Pre-transfer 2025 Points'!$E$11:$L$17,D1757)</f>
        <v>0</v>
      </c>
      <c r="M1757" s="59">
        <f>countif('Current 2025 Points'!$G$11:$N$17,D1757)</f>
        <v>0</v>
      </c>
    </row>
    <row r="1758">
      <c r="A1758" s="13">
        <v>1757.0</v>
      </c>
      <c r="B1758" s="13"/>
      <c r="C1758" s="14" t="s">
        <v>351</v>
      </c>
      <c r="D1758" s="14" t="s">
        <v>2763</v>
      </c>
      <c r="E1758" s="14" t="s">
        <v>5068</v>
      </c>
      <c r="F1758" s="15">
        <v>7.0</v>
      </c>
      <c r="I1758" t="str">
        <f t="array" ref="I1758">INDEX('Current 2025 Points'!$F$11:$F$77,MATCH(1,MMULT(--('Current 2025 Points'!$G$11:$N$17=D1758),TRANSPOSE(COLUMN('Current 2025 Points'!$G$11:$N$17)^0)),0))</f>
        <v>#N/A</v>
      </c>
      <c r="J1758" s="58"/>
      <c r="K1758" s="58">
        <f>F1758-IFERROR(VLOOKUP(D1758,'Pre-transfer 2025 Ranking'!$D:$F,3,0),0)</f>
        <v>5</v>
      </c>
      <c r="L1758">
        <f>countif('Pre-transfer 2025 Points'!$E$11:$L$17,D1758)</f>
        <v>0</v>
      </c>
      <c r="M1758" s="59">
        <f>countif('Current 2025 Points'!$G$11:$N$17,D1758)</f>
        <v>0</v>
      </c>
    </row>
    <row r="1759">
      <c r="A1759" s="13">
        <v>1758.0</v>
      </c>
      <c r="B1759" s="13"/>
      <c r="C1759" s="14" t="s">
        <v>351</v>
      </c>
      <c r="D1759" s="14" t="s">
        <v>2764</v>
      </c>
      <c r="E1759" s="14" t="s">
        <v>5005</v>
      </c>
      <c r="F1759" s="15">
        <v>7.0</v>
      </c>
      <c r="I1759" t="str">
        <f t="array" ref="I1759">INDEX('Current 2025 Points'!$F$11:$F$77,MATCH(1,MMULT(--('Current 2025 Points'!$G$11:$N$17=D1759),TRANSPOSE(COLUMN('Current 2025 Points'!$G$11:$N$17)^0)),0))</f>
        <v>#N/A</v>
      </c>
      <c r="J1759" s="58"/>
      <c r="K1759" s="58">
        <f>F1759-IFERROR(VLOOKUP(D1759,'Pre-transfer 2025 Ranking'!$D:$F,3,0),0)</f>
        <v>0</v>
      </c>
      <c r="L1759">
        <f>countif('Pre-transfer 2025 Points'!$E$11:$L$17,D1759)</f>
        <v>0</v>
      </c>
      <c r="M1759" s="59">
        <f>countif('Current 2025 Points'!$G$11:$N$17,D1759)</f>
        <v>0</v>
      </c>
    </row>
    <row r="1760">
      <c r="A1760" s="13">
        <v>1759.0</v>
      </c>
      <c r="B1760" s="13"/>
      <c r="C1760" s="14" t="s">
        <v>351</v>
      </c>
      <c r="D1760" s="14" t="s">
        <v>2765</v>
      </c>
      <c r="E1760" s="14" t="s">
        <v>5069</v>
      </c>
      <c r="F1760" s="15">
        <v>7.0</v>
      </c>
      <c r="I1760" t="str">
        <f t="array" ref="I1760">INDEX('Current 2025 Points'!$F$11:$F$77,MATCH(1,MMULT(--('Current 2025 Points'!$G$11:$N$17=D1760),TRANSPOSE(COLUMN('Current 2025 Points'!$G$11:$N$17)^0)),0))</f>
        <v>#N/A</v>
      </c>
      <c r="J1760" s="58"/>
      <c r="K1760" s="58">
        <f>F1760-IFERROR(VLOOKUP(D1760,'Pre-transfer 2025 Ranking'!$D:$F,3,0),0)</f>
        <v>0</v>
      </c>
      <c r="L1760">
        <f>countif('Pre-transfer 2025 Points'!$E$11:$L$17,D1760)</f>
        <v>0</v>
      </c>
      <c r="M1760" s="59">
        <f>countif('Current 2025 Points'!$G$11:$N$17,D1760)</f>
        <v>0</v>
      </c>
    </row>
    <row r="1761">
      <c r="A1761" s="13">
        <v>1760.0</v>
      </c>
      <c r="B1761" s="13">
        <v>2538.0</v>
      </c>
      <c r="C1761" s="14" t="s">
        <v>5070</v>
      </c>
      <c r="D1761" s="14" t="s">
        <v>2766</v>
      </c>
      <c r="E1761" s="14" t="s">
        <v>4791</v>
      </c>
      <c r="F1761" s="15">
        <v>7.0</v>
      </c>
      <c r="I1761" t="str">
        <f t="array" ref="I1761">INDEX('Current 2025 Points'!$F$11:$F$77,MATCH(1,MMULT(--('Current 2025 Points'!$G$11:$N$17=D1761),TRANSPOSE(COLUMN('Current 2025 Points'!$G$11:$N$17)^0)),0))</f>
        <v>#N/A</v>
      </c>
      <c r="J1761" s="58"/>
      <c r="K1761" s="58">
        <f>F1761-IFERROR(VLOOKUP(D1761,'Pre-transfer 2025 Ranking'!$D:$F,3,0),0)</f>
        <v>0</v>
      </c>
      <c r="L1761">
        <f>countif('Pre-transfer 2025 Points'!$E$11:$L$17,D1761)</f>
        <v>0</v>
      </c>
      <c r="M1761" s="59">
        <f>countif('Current 2025 Points'!$G$11:$N$17,D1761)</f>
        <v>0</v>
      </c>
    </row>
    <row r="1762">
      <c r="A1762" s="13">
        <v>1761.0</v>
      </c>
      <c r="B1762" s="13">
        <v>2517.0</v>
      </c>
      <c r="C1762" s="14" t="s">
        <v>5071</v>
      </c>
      <c r="D1762" s="14" t="s">
        <v>2767</v>
      </c>
      <c r="E1762" s="14" t="s">
        <v>5072</v>
      </c>
      <c r="F1762" s="15">
        <v>7.0</v>
      </c>
      <c r="I1762" t="str">
        <f t="array" ref="I1762">INDEX('Current 2025 Points'!$F$11:$F$77,MATCH(1,MMULT(--('Current 2025 Points'!$G$11:$N$17=D1762),TRANSPOSE(COLUMN('Current 2025 Points'!$G$11:$N$17)^0)),0))</f>
        <v>#N/A</v>
      </c>
      <c r="J1762" s="58"/>
      <c r="K1762" s="58">
        <f>F1762-IFERROR(VLOOKUP(D1762,'Pre-transfer 2025 Ranking'!$D:$F,3,0),0)</f>
        <v>0</v>
      </c>
      <c r="L1762">
        <f>countif('Pre-transfer 2025 Points'!$E$11:$L$17,D1762)</f>
        <v>0</v>
      </c>
      <c r="M1762" s="59">
        <f>countif('Current 2025 Points'!$G$11:$N$17,D1762)</f>
        <v>0</v>
      </c>
    </row>
    <row r="1763">
      <c r="A1763" s="13">
        <v>1762.0</v>
      </c>
      <c r="B1763" s="14"/>
      <c r="C1763" s="14" t="s">
        <v>351</v>
      </c>
      <c r="D1763" s="14" t="s">
        <v>2768</v>
      </c>
      <c r="E1763" s="14"/>
      <c r="F1763" s="15">
        <v>7.0</v>
      </c>
      <c r="I1763" t="str">
        <f t="array" ref="I1763">INDEX('Current 2025 Points'!$F$11:$F$77,MATCH(1,MMULT(--('Current 2025 Points'!$G$11:$N$17=D1763),TRANSPOSE(COLUMN('Current 2025 Points'!$G$11:$N$17)^0)),0))</f>
        <v>#N/A</v>
      </c>
      <c r="J1763" s="58"/>
      <c r="K1763" s="58">
        <f>F1763-IFERROR(VLOOKUP(D1763,'Pre-transfer 2025 Ranking'!$D:$F,3,0),0)</f>
        <v>0</v>
      </c>
      <c r="L1763">
        <f>countif('Pre-transfer 2025 Points'!$E$11:$L$17,D1763)</f>
        <v>0</v>
      </c>
      <c r="M1763" s="59">
        <f>countif('Current 2025 Points'!$G$11:$N$17,D1763)</f>
        <v>0</v>
      </c>
    </row>
    <row r="1764">
      <c r="A1764" s="13">
        <v>1763.0</v>
      </c>
      <c r="B1764" s="14">
        <v>2471.0</v>
      </c>
      <c r="C1764" s="14" t="s">
        <v>1461</v>
      </c>
      <c r="D1764" s="14" t="s">
        <v>2769</v>
      </c>
      <c r="E1764" s="14" t="s">
        <v>4927</v>
      </c>
      <c r="F1764" s="15">
        <v>7.0</v>
      </c>
      <c r="I1764" t="str">
        <f t="array" ref="I1764">INDEX('Current 2025 Points'!$F$11:$F$77,MATCH(1,MMULT(--('Current 2025 Points'!$G$11:$N$17=D1764),TRANSPOSE(COLUMN('Current 2025 Points'!$G$11:$N$17)^0)),0))</f>
        <v>#N/A</v>
      </c>
      <c r="J1764" s="58"/>
      <c r="K1764" s="58">
        <f>F1764-IFERROR(VLOOKUP(D1764,'Pre-transfer 2025 Ranking'!$D:$F,3,0),0)</f>
        <v>0</v>
      </c>
      <c r="L1764">
        <f>countif('Pre-transfer 2025 Points'!$E$11:$L$17,D1764)</f>
        <v>0</v>
      </c>
      <c r="M1764" s="59">
        <f>countif('Current 2025 Points'!$G$11:$N$17,D1764)</f>
        <v>0</v>
      </c>
    </row>
    <row r="1765">
      <c r="A1765" s="13">
        <v>1764.0</v>
      </c>
      <c r="B1765" s="14">
        <v>2324.0</v>
      </c>
      <c r="C1765" s="14" t="s">
        <v>4841</v>
      </c>
      <c r="D1765" s="14" t="s">
        <v>2770</v>
      </c>
      <c r="E1765" s="14"/>
      <c r="F1765" s="15">
        <v>7.0</v>
      </c>
      <c r="I1765" t="str">
        <f t="array" ref="I1765">INDEX('Current 2025 Points'!$F$11:$F$77,MATCH(1,MMULT(--('Current 2025 Points'!$G$11:$N$17=D1765),TRANSPOSE(COLUMN('Current 2025 Points'!$G$11:$N$17)^0)),0))</f>
        <v>#N/A</v>
      </c>
      <c r="J1765" s="58"/>
      <c r="K1765" s="58">
        <f>F1765-IFERROR(VLOOKUP(D1765,'Pre-transfer 2025 Ranking'!$D:$F,3,0),0)</f>
        <v>0</v>
      </c>
      <c r="L1765">
        <f>countif('Pre-transfer 2025 Points'!$E$11:$L$17,D1765)</f>
        <v>0</v>
      </c>
      <c r="M1765" s="59">
        <f>countif('Current 2025 Points'!$G$11:$N$17,D1765)</f>
        <v>0</v>
      </c>
    </row>
    <row r="1766">
      <c r="A1766" s="13">
        <v>1765.0</v>
      </c>
      <c r="B1766" s="14"/>
      <c r="C1766" s="14" t="s">
        <v>351</v>
      </c>
      <c r="D1766" s="14" t="s">
        <v>2771</v>
      </c>
      <c r="E1766" s="14" t="s">
        <v>5073</v>
      </c>
      <c r="F1766" s="15">
        <v>7.0</v>
      </c>
      <c r="I1766" t="str">
        <f t="array" ref="I1766">INDEX('Current 2025 Points'!$F$11:$F$77,MATCH(1,MMULT(--('Current 2025 Points'!$G$11:$N$17=D1766),TRANSPOSE(COLUMN('Current 2025 Points'!$G$11:$N$17)^0)),0))</f>
        <v>#N/A</v>
      </c>
      <c r="J1766" s="58"/>
      <c r="K1766" s="58">
        <f>F1766-IFERROR(VLOOKUP(D1766,'Pre-transfer 2025 Ranking'!$D:$F,3,0),0)</f>
        <v>0</v>
      </c>
      <c r="L1766">
        <f>countif('Pre-transfer 2025 Points'!$E$11:$L$17,D1766)</f>
        <v>0</v>
      </c>
      <c r="M1766" s="59">
        <f>countif('Current 2025 Points'!$G$11:$N$17,D1766)</f>
        <v>0</v>
      </c>
    </row>
    <row r="1767">
      <c r="A1767" s="13">
        <v>1766.0</v>
      </c>
      <c r="B1767" s="13"/>
      <c r="C1767" s="14" t="s">
        <v>351</v>
      </c>
      <c r="D1767" s="14" t="s">
        <v>2772</v>
      </c>
      <c r="E1767" s="14" t="s">
        <v>5038</v>
      </c>
      <c r="F1767" s="15">
        <v>7.0</v>
      </c>
      <c r="I1767" t="str">
        <f t="array" ref="I1767">INDEX('Current 2025 Points'!$F$11:$F$77,MATCH(1,MMULT(--('Current 2025 Points'!$G$11:$N$17=D1767),TRANSPOSE(COLUMN('Current 2025 Points'!$G$11:$N$17)^0)),0))</f>
        <v>#N/A</v>
      </c>
      <c r="J1767" s="58"/>
      <c r="K1767" s="58">
        <f>F1767-IFERROR(VLOOKUP(D1767,'Pre-transfer 2025 Ranking'!$D:$F,3,0),0)</f>
        <v>0</v>
      </c>
      <c r="L1767">
        <f>countif('Pre-transfer 2025 Points'!$E$11:$L$17,D1767)</f>
        <v>0</v>
      </c>
      <c r="M1767" s="59">
        <f>countif('Current 2025 Points'!$G$11:$N$17,D1767)</f>
        <v>0</v>
      </c>
    </row>
    <row r="1768">
      <c r="A1768" s="13">
        <v>1767.0</v>
      </c>
      <c r="B1768" s="14"/>
      <c r="C1768" s="14" t="s">
        <v>351</v>
      </c>
      <c r="D1768" s="14" t="s">
        <v>2773</v>
      </c>
      <c r="E1768" s="14"/>
      <c r="F1768" s="15">
        <v>7.0</v>
      </c>
      <c r="I1768" t="str">
        <f t="array" ref="I1768">INDEX('Current 2025 Points'!$F$11:$F$77,MATCH(1,MMULT(--('Current 2025 Points'!$G$11:$N$17=D1768),TRANSPOSE(COLUMN('Current 2025 Points'!$G$11:$N$17)^0)),0))</f>
        <v>#N/A</v>
      </c>
      <c r="J1768" s="58"/>
      <c r="K1768" s="58">
        <f>F1768-IFERROR(VLOOKUP(D1768,'Pre-transfer 2025 Ranking'!$D:$F,3,0),0)</f>
        <v>0</v>
      </c>
      <c r="L1768">
        <f>countif('Pre-transfer 2025 Points'!$E$11:$L$17,D1768)</f>
        <v>0</v>
      </c>
      <c r="M1768" s="59">
        <f>countif('Current 2025 Points'!$G$11:$N$17,D1768)</f>
        <v>0</v>
      </c>
    </row>
    <row r="1769">
      <c r="A1769" s="13">
        <v>1768.0</v>
      </c>
      <c r="B1769" s="14"/>
      <c r="C1769" s="14" t="s">
        <v>351</v>
      </c>
      <c r="D1769" s="14" t="s">
        <v>2774</v>
      </c>
      <c r="E1769" s="14"/>
      <c r="F1769" s="15">
        <v>7.0</v>
      </c>
      <c r="I1769" t="str">
        <f t="array" ref="I1769">INDEX('Current 2025 Points'!$F$11:$F$77,MATCH(1,MMULT(--('Current 2025 Points'!$G$11:$N$17=D1769),TRANSPOSE(COLUMN('Current 2025 Points'!$G$11:$N$17)^0)),0))</f>
        <v>#N/A</v>
      </c>
      <c r="J1769" s="58"/>
      <c r="K1769" s="58">
        <f>F1769-IFERROR(VLOOKUP(D1769,'Pre-transfer 2025 Ranking'!$D:$F,3,0),0)</f>
        <v>0</v>
      </c>
      <c r="L1769">
        <f>countif('Pre-transfer 2025 Points'!$E$11:$L$17,D1769)</f>
        <v>0</v>
      </c>
      <c r="M1769" s="59">
        <f>countif('Current 2025 Points'!$G$11:$N$17,D1769)</f>
        <v>0</v>
      </c>
    </row>
    <row r="1770">
      <c r="A1770" s="13">
        <v>1769.0</v>
      </c>
      <c r="B1770" s="14"/>
      <c r="C1770" s="14" t="s">
        <v>351</v>
      </c>
      <c r="D1770" s="14" t="s">
        <v>2775</v>
      </c>
      <c r="E1770" s="14"/>
      <c r="F1770" s="15">
        <v>7.0</v>
      </c>
      <c r="I1770" t="str">
        <f t="array" ref="I1770">INDEX('Current 2025 Points'!$F$11:$F$77,MATCH(1,MMULT(--('Current 2025 Points'!$G$11:$N$17=D1770),TRANSPOSE(COLUMN('Current 2025 Points'!$G$11:$N$17)^0)),0))</f>
        <v>#N/A</v>
      </c>
      <c r="J1770" s="58"/>
      <c r="K1770" s="58">
        <f>F1770-IFERROR(VLOOKUP(D1770,'Pre-transfer 2025 Ranking'!$D:$F,3,0),0)</f>
        <v>7</v>
      </c>
      <c r="L1770">
        <f>countif('Pre-transfer 2025 Points'!$E$11:$L$17,D1770)</f>
        <v>0</v>
      </c>
      <c r="M1770" s="59">
        <f>countif('Current 2025 Points'!$G$11:$N$17,D1770)</f>
        <v>0</v>
      </c>
    </row>
    <row r="1771">
      <c r="A1771" s="13">
        <v>1770.0</v>
      </c>
      <c r="B1771" s="13">
        <v>1609.0</v>
      </c>
      <c r="C1771" s="14" t="s">
        <v>5074</v>
      </c>
      <c r="D1771" s="14" t="s">
        <v>2776</v>
      </c>
      <c r="E1771" s="14"/>
      <c r="F1771" s="15">
        <v>7.0</v>
      </c>
      <c r="I1771" t="str">
        <f t="array" ref="I1771">INDEX('Current 2025 Points'!$F$11:$F$77,MATCH(1,MMULT(--('Current 2025 Points'!$G$11:$N$17=D1771),TRANSPOSE(COLUMN('Current 2025 Points'!$G$11:$N$17)^0)),0))</f>
        <v>#N/A</v>
      </c>
      <c r="J1771" s="58"/>
      <c r="K1771" s="58">
        <f>F1771-IFERROR(VLOOKUP(D1771,'Pre-transfer 2025 Ranking'!$D:$F,3,0),0)</f>
        <v>7</v>
      </c>
      <c r="L1771">
        <f>countif('Pre-transfer 2025 Points'!$E$11:$L$17,D1771)</f>
        <v>0</v>
      </c>
      <c r="M1771" s="59">
        <f>countif('Current 2025 Points'!$G$11:$N$17,D1771)</f>
        <v>0</v>
      </c>
    </row>
    <row r="1772">
      <c r="A1772" s="13">
        <v>1771.0</v>
      </c>
      <c r="B1772" s="14"/>
      <c r="C1772" s="14" t="s">
        <v>351</v>
      </c>
      <c r="D1772" s="14" t="s">
        <v>1641</v>
      </c>
      <c r="E1772" s="14" t="s">
        <v>5052</v>
      </c>
      <c r="F1772" s="15">
        <v>7.0</v>
      </c>
      <c r="I1772" t="str">
        <f t="array" ref="I1772">INDEX('Current 2025 Points'!$F$11:$F$77,MATCH(1,MMULT(--('Current 2025 Points'!$G$11:$N$17=D1772),TRANSPOSE(COLUMN('Current 2025 Points'!$G$11:$N$17)^0)),0))</f>
        <v>#N/A</v>
      </c>
      <c r="J1772" s="58"/>
      <c r="K1772" s="58">
        <f>F1772-IFERROR(VLOOKUP(D1772,'Pre-transfer 2025 Ranking'!$D:$F,3,0),0)</f>
        <v>0</v>
      </c>
      <c r="L1772">
        <f>countif('Pre-transfer 2025 Points'!$E$11:$L$17,D1772)</f>
        <v>0</v>
      </c>
      <c r="M1772" s="59">
        <f>countif('Current 2025 Points'!$G$11:$N$17,D1772)</f>
        <v>0</v>
      </c>
    </row>
    <row r="1773">
      <c r="A1773" s="13">
        <v>1772.0</v>
      </c>
      <c r="B1773" s="13">
        <v>2300.0</v>
      </c>
      <c r="C1773" s="14" t="s">
        <v>5075</v>
      </c>
      <c r="D1773" s="14" t="s">
        <v>2777</v>
      </c>
      <c r="E1773" s="14"/>
      <c r="F1773" s="15">
        <v>7.0</v>
      </c>
      <c r="I1773" t="str">
        <f t="array" ref="I1773">INDEX('Current 2025 Points'!$F$11:$F$77,MATCH(1,MMULT(--('Current 2025 Points'!$G$11:$N$17=D1773),TRANSPOSE(COLUMN('Current 2025 Points'!$G$11:$N$17)^0)),0))</f>
        <v>#N/A</v>
      </c>
      <c r="J1773" s="58"/>
      <c r="K1773" s="58">
        <f>F1773-IFERROR(VLOOKUP(D1773,'Pre-transfer 2025 Ranking'!$D:$F,3,0),0)</f>
        <v>7</v>
      </c>
      <c r="L1773">
        <f>countif('Pre-transfer 2025 Points'!$E$11:$L$17,D1773)</f>
        <v>0</v>
      </c>
      <c r="M1773" s="59">
        <f>countif('Current 2025 Points'!$G$11:$N$17,D1773)</f>
        <v>0</v>
      </c>
    </row>
    <row r="1774">
      <c r="A1774" s="13">
        <v>1773.0</v>
      </c>
      <c r="B1774" s="13"/>
      <c r="C1774" s="14" t="s">
        <v>351</v>
      </c>
      <c r="D1774" s="14" t="s">
        <v>2778</v>
      </c>
      <c r="E1774" s="14" t="s">
        <v>4929</v>
      </c>
      <c r="F1774" s="15">
        <v>7.0</v>
      </c>
      <c r="I1774" t="str">
        <f t="array" ref="I1774">INDEX('Current 2025 Points'!$F$11:$F$77,MATCH(1,MMULT(--('Current 2025 Points'!$G$11:$N$17=D1774),TRANSPOSE(COLUMN('Current 2025 Points'!$G$11:$N$17)^0)),0))</f>
        <v>#N/A</v>
      </c>
      <c r="J1774" s="58"/>
      <c r="K1774" s="58">
        <f>F1774-IFERROR(VLOOKUP(D1774,'Pre-transfer 2025 Ranking'!$D:$F,3,0),0)</f>
        <v>7</v>
      </c>
      <c r="L1774">
        <f>countif('Pre-transfer 2025 Points'!$E$11:$L$17,D1774)</f>
        <v>0</v>
      </c>
      <c r="M1774" s="59">
        <f>countif('Current 2025 Points'!$G$11:$N$17,D1774)</f>
        <v>0</v>
      </c>
    </row>
    <row r="1775">
      <c r="A1775" s="13">
        <v>1774.0</v>
      </c>
      <c r="B1775" s="13"/>
      <c r="C1775" s="14" t="s">
        <v>351</v>
      </c>
      <c r="D1775" s="14" t="s">
        <v>2779</v>
      </c>
      <c r="E1775" s="14" t="s">
        <v>5076</v>
      </c>
      <c r="F1775" s="15">
        <v>7.0</v>
      </c>
      <c r="I1775" t="str">
        <f t="array" ref="I1775">INDEX('Current 2025 Points'!$F$11:$F$77,MATCH(1,MMULT(--('Current 2025 Points'!$G$11:$N$17=D1775),TRANSPOSE(COLUMN('Current 2025 Points'!$G$11:$N$17)^0)),0))</f>
        <v>#N/A</v>
      </c>
      <c r="J1775" s="58"/>
      <c r="K1775" s="58">
        <f>F1775-IFERROR(VLOOKUP(D1775,'Pre-transfer 2025 Ranking'!$D:$F,3,0),0)</f>
        <v>7</v>
      </c>
      <c r="L1775">
        <f>countif('Pre-transfer 2025 Points'!$E$11:$L$17,D1775)</f>
        <v>0</v>
      </c>
      <c r="M1775" s="59">
        <f>countif('Current 2025 Points'!$G$11:$N$17,D1775)</f>
        <v>0</v>
      </c>
    </row>
    <row r="1776">
      <c r="A1776" s="13">
        <v>1775.0</v>
      </c>
      <c r="B1776" s="14"/>
      <c r="C1776" s="14" t="s">
        <v>351</v>
      </c>
      <c r="D1776" s="14" t="s">
        <v>2780</v>
      </c>
      <c r="E1776" s="14" t="s">
        <v>1086</v>
      </c>
      <c r="F1776" s="15">
        <v>7.0</v>
      </c>
      <c r="I1776" t="str">
        <f t="array" ref="I1776">INDEX('Current 2025 Points'!$F$11:$F$77,MATCH(1,MMULT(--('Current 2025 Points'!$G$11:$N$17=D1776),TRANSPOSE(COLUMN('Current 2025 Points'!$G$11:$N$17)^0)),0))</f>
        <v>#N/A</v>
      </c>
      <c r="J1776" s="58"/>
      <c r="K1776" s="58">
        <f>F1776-IFERROR(VLOOKUP(D1776,'Pre-transfer 2025 Ranking'!$D:$F,3,0),0)</f>
        <v>7</v>
      </c>
      <c r="L1776">
        <f>countif('Pre-transfer 2025 Points'!$E$11:$L$17,D1776)</f>
        <v>0</v>
      </c>
      <c r="M1776" s="59">
        <f>countif('Current 2025 Points'!$G$11:$N$17,D1776)</f>
        <v>0</v>
      </c>
    </row>
    <row r="1777">
      <c r="A1777" s="13">
        <v>1776.0</v>
      </c>
      <c r="B1777" s="14"/>
      <c r="C1777" s="14" t="s">
        <v>351</v>
      </c>
      <c r="D1777" s="14" t="s">
        <v>2781</v>
      </c>
      <c r="E1777" s="14" t="s">
        <v>4930</v>
      </c>
      <c r="F1777" s="15">
        <v>7.0</v>
      </c>
      <c r="I1777" t="str">
        <f t="array" ref="I1777">INDEX('Current 2025 Points'!$F$11:$F$77,MATCH(1,MMULT(--('Current 2025 Points'!$G$11:$N$17=D1777),TRANSPOSE(COLUMN('Current 2025 Points'!$G$11:$N$17)^0)),0))</f>
        <v>#N/A</v>
      </c>
      <c r="J1777" s="58"/>
      <c r="K1777" s="58">
        <f>F1777-IFERROR(VLOOKUP(D1777,'Pre-transfer 2025 Ranking'!$D:$F,3,0),0)</f>
        <v>7</v>
      </c>
      <c r="L1777">
        <f>countif('Pre-transfer 2025 Points'!$E$11:$L$17,D1777)</f>
        <v>0</v>
      </c>
      <c r="M1777" s="59">
        <f>countif('Current 2025 Points'!$G$11:$N$17,D1777)</f>
        <v>0</v>
      </c>
    </row>
    <row r="1778">
      <c r="A1778" s="13">
        <v>1777.0</v>
      </c>
      <c r="B1778" s="14"/>
      <c r="C1778" s="14" t="s">
        <v>351</v>
      </c>
      <c r="D1778" s="14" t="s">
        <v>2782</v>
      </c>
      <c r="E1778" s="14"/>
      <c r="F1778" s="15">
        <v>7.0</v>
      </c>
      <c r="I1778" t="str">
        <f t="array" ref="I1778">INDEX('Current 2025 Points'!$F$11:$F$77,MATCH(1,MMULT(--('Current 2025 Points'!$G$11:$N$17=D1778),TRANSPOSE(COLUMN('Current 2025 Points'!$G$11:$N$17)^0)),0))</f>
        <v>#N/A</v>
      </c>
      <c r="J1778" s="58"/>
      <c r="K1778" s="58">
        <f>F1778-IFERROR(VLOOKUP(D1778,'Pre-transfer 2025 Ranking'!$D:$F,3,0),0)</f>
        <v>7</v>
      </c>
      <c r="L1778">
        <f>countif('Pre-transfer 2025 Points'!$E$11:$L$17,D1778)</f>
        <v>0</v>
      </c>
      <c r="M1778" s="59">
        <f>countif('Current 2025 Points'!$G$11:$N$17,D1778)</f>
        <v>0</v>
      </c>
    </row>
    <row r="1779">
      <c r="A1779" s="13">
        <v>1778.0</v>
      </c>
      <c r="B1779" s="13"/>
      <c r="C1779" s="14" t="s">
        <v>351</v>
      </c>
      <c r="D1779" s="14" t="s">
        <v>331</v>
      </c>
      <c r="E1779" s="14" t="s">
        <v>332</v>
      </c>
      <c r="F1779" s="15">
        <v>7.0</v>
      </c>
      <c r="I1779" t="str">
        <f t="array" ref="I1779">INDEX('Current 2025 Points'!$F$11:$F$77,MATCH(1,MMULT(--('Current 2025 Points'!$G$11:$N$17=D1779),TRANSPOSE(COLUMN('Current 2025 Points'!$G$11:$N$17)^0)),0))</f>
        <v>#N/A</v>
      </c>
      <c r="J1779" s="58"/>
      <c r="K1779" s="58">
        <f>F1779-IFERROR(VLOOKUP(D1779,'Pre-transfer 2025 Ranking'!$D:$F,3,0),0)</f>
        <v>7</v>
      </c>
      <c r="L1779">
        <f>countif('Pre-transfer 2025 Points'!$E$11:$L$17,D1779)</f>
        <v>0</v>
      </c>
      <c r="M1779" s="59">
        <f>countif('Current 2025 Points'!$G$11:$N$17,D1779)</f>
        <v>0</v>
      </c>
    </row>
    <row r="1780">
      <c r="A1780" s="13">
        <v>1779.0</v>
      </c>
      <c r="B1780" s="14"/>
      <c r="C1780" s="14" t="s">
        <v>351</v>
      </c>
      <c r="D1780" s="14" t="s">
        <v>2783</v>
      </c>
      <c r="E1780" s="14"/>
      <c r="F1780" s="15">
        <v>7.0</v>
      </c>
      <c r="I1780" t="str">
        <f t="array" ref="I1780">INDEX('Current 2025 Points'!$F$11:$F$77,MATCH(1,MMULT(--('Current 2025 Points'!$G$11:$N$17=D1780),TRANSPOSE(COLUMN('Current 2025 Points'!$G$11:$N$17)^0)),0))</f>
        <v>#N/A</v>
      </c>
      <c r="J1780" s="58"/>
      <c r="K1780" s="58">
        <f>F1780-IFERROR(VLOOKUP(D1780,'Pre-transfer 2025 Ranking'!$D:$F,3,0),0)</f>
        <v>7</v>
      </c>
      <c r="L1780">
        <f>countif('Pre-transfer 2025 Points'!$E$11:$L$17,D1780)</f>
        <v>0</v>
      </c>
      <c r="M1780" s="59">
        <f>countif('Current 2025 Points'!$G$11:$N$17,D1780)</f>
        <v>0</v>
      </c>
    </row>
    <row r="1781">
      <c r="A1781" s="13">
        <v>1780.0</v>
      </c>
      <c r="B1781" s="14"/>
      <c r="C1781" s="14" t="s">
        <v>351</v>
      </c>
      <c r="D1781" s="14" t="s">
        <v>2784</v>
      </c>
      <c r="E1781" s="14" t="s">
        <v>4913</v>
      </c>
      <c r="F1781" s="15">
        <v>7.0</v>
      </c>
      <c r="I1781" t="str">
        <f t="array" ref="I1781">INDEX('Current 2025 Points'!$F$11:$F$77,MATCH(1,MMULT(--('Current 2025 Points'!$G$11:$N$17=D1781),TRANSPOSE(COLUMN('Current 2025 Points'!$G$11:$N$17)^0)),0))</f>
        <v>#N/A</v>
      </c>
      <c r="J1781" s="58"/>
      <c r="K1781" s="58">
        <f>F1781-IFERROR(VLOOKUP(D1781,'Pre-transfer 2025 Ranking'!$D:$F,3,0),0)</f>
        <v>7</v>
      </c>
      <c r="L1781">
        <f>countif('Pre-transfer 2025 Points'!$E$11:$L$17,D1781)</f>
        <v>0</v>
      </c>
      <c r="M1781" s="59">
        <f>countif('Current 2025 Points'!$G$11:$N$17,D1781)</f>
        <v>0</v>
      </c>
    </row>
    <row r="1782">
      <c r="A1782" s="13">
        <v>1781.0</v>
      </c>
      <c r="B1782" s="14"/>
      <c r="C1782" s="14" t="s">
        <v>351</v>
      </c>
      <c r="D1782" s="14" t="s">
        <v>2785</v>
      </c>
      <c r="E1782" s="14" t="s">
        <v>4669</v>
      </c>
      <c r="F1782" s="15">
        <v>7.0</v>
      </c>
      <c r="I1782" t="str">
        <f t="array" ref="I1782">INDEX('Current 2025 Points'!$F$11:$F$77,MATCH(1,MMULT(--('Current 2025 Points'!$G$11:$N$17=D1782),TRANSPOSE(COLUMN('Current 2025 Points'!$G$11:$N$17)^0)),0))</f>
        <v>#N/A</v>
      </c>
      <c r="J1782" s="58"/>
      <c r="K1782" s="58">
        <f>F1782-IFERROR(VLOOKUP(D1782,'Pre-transfer 2025 Ranking'!$D:$F,3,0),0)</f>
        <v>7</v>
      </c>
      <c r="L1782">
        <f>countif('Pre-transfer 2025 Points'!$E$11:$L$17,D1782)</f>
        <v>0</v>
      </c>
      <c r="M1782" s="59">
        <f>countif('Current 2025 Points'!$G$11:$N$17,D1782)</f>
        <v>0</v>
      </c>
    </row>
    <row r="1783">
      <c r="A1783" s="13">
        <v>1782.0</v>
      </c>
      <c r="B1783" s="14"/>
      <c r="C1783" s="14" t="s">
        <v>351</v>
      </c>
      <c r="D1783" s="14" t="s">
        <v>2786</v>
      </c>
      <c r="E1783" s="14" t="s">
        <v>4390</v>
      </c>
      <c r="F1783" s="15">
        <v>7.0</v>
      </c>
      <c r="I1783" t="str">
        <f t="array" ref="I1783">INDEX('Current 2025 Points'!$F$11:$F$77,MATCH(1,MMULT(--('Current 2025 Points'!$G$11:$N$17=D1783),TRANSPOSE(COLUMN('Current 2025 Points'!$G$11:$N$17)^0)),0))</f>
        <v>#N/A</v>
      </c>
      <c r="J1783" s="58"/>
      <c r="K1783" s="58">
        <f>F1783-IFERROR(VLOOKUP(D1783,'Pre-transfer 2025 Ranking'!$D:$F,3,0),0)</f>
        <v>7</v>
      </c>
      <c r="L1783">
        <f>countif('Pre-transfer 2025 Points'!$E$11:$L$17,D1783)</f>
        <v>0</v>
      </c>
      <c r="M1783" s="59">
        <f>countif('Current 2025 Points'!$G$11:$N$17,D1783)</f>
        <v>0</v>
      </c>
    </row>
    <row r="1784">
      <c r="A1784" s="13">
        <v>1783.0</v>
      </c>
      <c r="B1784" s="13"/>
      <c r="C1784" s="14" t="s">
        <v>351</v>
      </c>
      <c r="D1784" s="14" t="s">
        <v>2787</v>
      </c>
      <c r="E1784" s="14" t="s">
        <v>5077</v>
      </c>
      <c r="F1784" s="15">
        <v>7.0</v>
      </c>
      <c r="I1784" t="str">
        <f t="array" ref="I1784">INDEX('Current 2025 Points'!$F$11:$F$77,MATCH(1,MMULT(--('Current 2025 Points'!$G$11:$N$17=D1784),TRANSPOSE(COLUMN('Current 2025 Points'!$G$11:$N$17)^0)),0))</f>
        <v>#N/A</v>
      </c>
      <c r="J1784" s="58"/>
      <c r="K1784" s="58">
        <f>F1784-IFERROR(VLOOKUP(D1784,'Pre-transfer 2025 Ranking'!$D:$F,3,0),0)</f>
        <v>7</v>
      </c>
      <c r="L1784">
        <f>countif('Pre-transfer 2025 Points'!$E$11:$L$17,D1784)</f>
        <v>0</v>
      </c>
      <c r="M1784" s="59">
        <f>countif('Current 2025 Points'!$G$11:$N$17,D1784)</f>
        <v>0</v>
      </c>
    </row>
    <row r="1785">
      <c r="A1785" s="13">
        <v>1784.0</v>
      </c>
      <c r="B1785" s="14"/>
      <c r="C1785" s="14" t="s">
        <v>351</v>
      </c>
      <c r="D1785" s="14" t="s">
        <v>2788</v>
      </c>
      <c r="E1785" s="14" t="s">
        <v>4659</v>
      </c>
      <c r="F1785" s="15">
        <v>7.0</v>
      </c>
      <c r="I1785" t="str">
        <f t="array" ref="I1785">INDEX('Current 2025 Points'!$F$11:$F$77,MATCH(1,MMULT(--('Current 2025 Points'!$G$11:$N$17=D1785),TRANSPOSE(COLUMN('Current 2025 Points'!$G$11:$N$17)^0)),0))</f>
        <v>#N/A</v>
      </c>
      <c r="J1785" s="58"/>
      <c r="K1785" s="58">
        <f>F1785-IFERROR(VLOOKUP(D1785,'Pre-transfer 2025 Ranking'!$D:$F,3,0),0)</f>
        <v>7</v>
      </c>
      <c r="L1785">
        <f>countif('Pre-transfer 2025 Points'!$E$11:$L$17,D1785)</f>
        <v>0</v>
      </c>
      <c r="M1785" s="59">
        <f>countif('Current 2025 Points'!$G$11:$N$17,D1785)</f>
        <v>0</v>
      </c>
    </row>
    <row r="1786">
      <c r="A1786" s="13">
        <v>1785.0</v>
      </c>
      <c r="B1786" s="13"/>
      <c r="C1786" s="14" t="s">
        <v>351</v>
      </c>
      <c r="D1786" s="14" t="s">
        <v>2789</v>
      </c>
      <c r="E1786" s="14" t="s">
        <v>4795</v>
      </c>
      <c r="F1786" s="15">
        <v>7.0</v>
      </c>
      <c r="I1786" t="str">
        <f t="array" ref="I1786">INDEX('Current 2025 Points'!$F$11:$F$77,MATCH(1,MMULT(--('Current 2025 Points'!$G$11:$N$17=D1786),TRANSPOSE(COLUMN('Current 2025 Points'!$G$11:$N$17)^0)),0))</f>
        <v>#N/A</v>
      </c>
      <c r="J1786" s="58"/>
      <c r="K1786" s="58">
        <f>F1786-IFERROR(VLOOKUP(D1786,'Pre-transfer 2025 Ranking'!$D:$F,3,0),0)</f>
        <v>7</v>
      </c>
      <c r="L1786">
        <f>countif('Pre-transfer 2025 Points'!$E$11:$L$17,D1786)</f>
        <v>0</v>
      </c>
      <c r="M1786" s="59">
        <f>countif('Current 2025 Points'!$G$11:$N$17,D1786)</f>
        <v>0</v>
      </c>
    </row>
    <row r="1787">
      <c r="A1787" s="13">
        <v>1786.0</v>
      </c>
      <c r="B1787" s="14">
        <v>2099.0</v>
      </c>
      <c r="C1787" s="14" t="s">
        <v>882</v>
      </c>
      <c r="D1787" s="14" t="s">
        <v>2790</v>
      </c>
      <c r="E1787" s="14" t="s">
        <v>5030</v>
      </c>
      <c r="F1787" s="15">
        <v>7.0</v>
      </c>
      <c r="I1787" t="str">
        <f t="array" ref="I1787">INDEX('Current 2025 Points'!$F$11:$F$77,MATCH(1,MMULT(--('Current 2025 Points'!$G$11:$N$17=D1787),TRANSPOSE(COLUMN('Current 2025 Points'!$G$11:$N$17)^0)),0))</f>
        <v>#N/A</v>
      </c>
      <c r="J1787" s="58"/>
      <c r="K1787" s="58">
        <f>F1787-IFERROR(VLOOKUP(D1787,'Pre-transfer 2025 Ranking'!$D:$F,3,0),0)</f>
        <v>7</v>
      </c>
      <c r="L1787">
        <f>countif('Pre-transfer 2025 Points'!$E$11:$L$17,D1787)</f>
        <v>0</v>
      </c>
      <c r="M1787" s="59">
        <f>countif('Current 2025 Points'!$G$11:$N$17,D1787)</f>
        <v>0</v>
      </c>
    </row>
    <row r="1788">
      <c r="A1788" s="13">
        <v>1787.0</v>
      </c>
      <c r="B1788" s="13">
        <v>2532.0</v>
      </c>
      <c r="C1788" s="14" t="s">
        <v>5078</v>
      </c>
      <c r="D1788" s="14" t="s">
        <v>2791</v>
      </c>
      <c r="E1788" s="14" t="s">
        <v>5079</v>
      </c>
      <c r="F1788" s="15">
        <v>7.0</v>
      </c>
      <c r="I1788" t="str">
        <f t="array" ref="I1788">INDEX('Current 2025 Points'!$F$11:$F$77,MATCH(1,MMULT(--('Current 2025 Points'!$G$11:$N$17=D1788),TRANSPOSE(COLUMN('Current 2025 Points'!$G$11:$N$17)^0)),0))</f>
        <v>#N/A</v>
      </c>
      <c r="J1788" s="58"/>
      <c r="K1788" s="58">
        <f>F1788-IFERROR(VLOOKUP(D1788,'Pre-transfer 2025 Ranking'!$D:$F,3,0),0)</f>
        <v>7</v>
      </c>
      <c r="L1788">
        <f>countif('Pre-transfer 2025 Points'!$E$11:$L$17,D1788)</f>
        <v>0</v>
      </c>
      <c r="M1788" s="59">
        <f>countif('Current 2025 Points'!$G$11:$N$17,D1788)</f>
        <v>0</v>
      </c>
    </row>
    <row r="1789">
      <c r="A1789" s="13">
        <v>1788.0</v>
      </c>
      <c r="B1789" s="13">
        <v>1197.0</v>
      </c>
      <c r="C1789" s="14" t="s">
        <v>5080</v>
      </c>
      <c r="D1789" s="14" t="s">
        <v>2792</v>
      </c>
      <c r="E1789" s="14" t="s">
        <v>1086</v>
      </c>
      <c r="F1789" s="15">
        <v>7.0</v>
      </c>
      <c r="I1789" t="str">
        <f t="array" ref="I1789">INDEX('Current 2025 Points'!$F$11:$F$77,MATCH(1,MMULT(--('Current 2025 Points'!$G$11:$N$17=D1789),TRANSPOSE(COLUMN('Current 2025 Points'!$G$11:$N$17)^0)),0))</f>
        <v>#N/A</v>
      </c>
      <c r="J1789" s="58"/>
      <c r="K1789" s="58">
        <f>F1789-IFERROR(VLOOKUP(D1789,'Pre-transfer 2025 Ranking'!$D:$F,3,0),0)</f>
        <v>7</v>
      </c>
      <c r="L1789">
        <f>countif('Pre-transfer 2025 Points'!$E$11:$L$17,D1789)</f>
        <v>0</v>
      </c>
      <c r="M1789" s="59">
        <f>countif('Current 2025 Points'!$G$11:$N$17,D1789)</f>
        <v>0</v>
      </c>
    </row>
    <row r="1790">
      <c r="A1790" s="13">
        <v>1789.0</v>
      </c>
      <c r="B1790" s="14"/>
      <c r="C1790" s="14" t="s">
        <v>351</v>
      </c>
      <c r="D1790" s="14" t="s">
        <v>1779</v>
      </c>
      <c r="E1790" s="14" t="s">
        <v>5081</v>
      </c>
      <c r="F1790" s="15">
        <v>7.0</v>
      </c>
      <c r="I1790" t="str">
        <f t="array" ref="I1790">INDEX('Current 2025 Points'!$F$11:$F$77,MATCH(1,MMULT(--('Current 2025 Points'!$G$11:$N$17=D1790),TRANSPOSE(COLUMN('Current 2025 Points'!$G$11:$N$17)^0)),0))</f>
        <v>#N/A</v>
      </c>
      <c r="J1790" s="58"/>
      <c r="K1790" s="58">
        <f>F1790-IFERROR(VLOOKUP(D1790,'Pre-transfer 2025 Ranking'!$D:$F,3,0),0)</f>
        <v>7</v>
      </c>
      <c r="L1790">
        <f>countif('Pre-transfer 2025 Points'!$E$11:$L$17,D1790)</f>
        <v>0</v>
      </c>
      <c r="M1790" s="59">
        <f>countif('Current 2025 Points'!$G$11:$N$17,D1790)</f>
        <v>0</v>
      </c>
    </row>
    <row r="1791">
      <c r="A1791" s="13">
        <v>1790.0</v>
      </c>
      <c r="B1791" s="13">
        <v>1923.0</v>
      </c>
      <c r="C1791" s="14" t="s">
        <v>4318</v>
      </c>
      <c r="D1791" s="14" t="s">
        <v>1458</v>
      </c>
      <c r="E1791" s="14" t="s">
        <v>143</v>
      </c>
      <c r="F1791" s="15">
        <v>7.0</v>
      </c>
      <c r="I1791" t="str">
        <f t="array" ref="I1791">INDEX('Current 2025 Points'!$F$11:$F$77,MATCH(1,MMULT(--('Current 2025 Points'!$G$11:$N$17=D1791),TRANSPOSE(COLUMN('Current 2025 Points'!$G$11:$N$17)^0)),0))</f>
        <v>#N/A</v>
      </c>
      <c r="J1791" s="58"/>
      <c r="K1791" s="58">
        <f>F1791-IFERROR(VLOOKUP(D1791,'Pre-transfer 2025 Ranking'!$D:$F,3,0),0)</f>
        <v>7</v>
      </c>
      <c r="L1791">
        <f>countif('Pre-transfer 2025 Points'!$E$11:$L$17,D1791)</f>
        <v>0</v>
      </c>
      <c r="M1791" s="59">
        <f>countif('Current 2025 Points'!$G$11:$N$17,D1791)</f>
        <v>0</v>
      </c>
    </row>
    <row r="1792">
      <c r="A1792" s="13">
        <v>1791.0</v>
      </c>
      <c r="B1792" s="13"/>
      <c r="C1792" s="14" t="s">
        <v>351</v>
      </c>
      <c r="D1792" s="14" t="s">
        <v>2793</v>
      </c>
      <c r="E1792" s="14"/>
      <c r="F1792" s="15">
        <v>7.0</v>
      </c>
      <c r="I1792" t="str">
        <f t="array" ref="I1792">INDEX('Current 2025 Points'!$F$11:$F$77,MATCH(1,MMULT(--('Current 2025 Points'!$G$11:$N$17=D1792),TRANSPOSE(COLUMN('Current 2025 Points'!$G$11:$N$17)^0)),0))</f>
        <v>#N/A</v>
      </c>
      <c r="J1792" s="58"/>
      <c r="K1792" s="58">
        <f>F1792-IFERROR(VLOOKUP(D1792,'Pre-transfer 2025 Ranking'!$D:$F,3,0),0)</f>
        <v>7</v>
      </c>
      <c r="L1792">
        <f>countif('Pre-transfer 2025 Points'!$E$11:$L$17,D1792)</f>
        <v>0</v>
      </c>
      <c r="M1792" s="59">
        <f>countif('Current 2025 Points'!$G$11:$N$17,D1792)</f>
        <v>0</v>
      </c>
    </row>
    <row r="1793">
      <c r="A1793" s="13">
        <v>1792.0</v>
      </c>
      <c r="B1793" s="13">
        <v>901.0</v>
      </c>
      <c r="C1793" s="14" t="s">
        <v>5082</v>
      </c>
      <c r="D1793" s="14" t="s">
        <v>2794</v>
      </c>
      <c r="E1793" s="14"/>
      <c r="F1793" s="15">
        <v>7.0</v>
      </c>
      <c r="I1793" t="str">
        <f t="array" ref="I1793">INDEX('Current 2025 Points'!$F$11:$F$77,MATCH(1,MMULT(--('Current 2025 Points'!$G$11:$N$17=D1793),TRANSPOSE(COLUMN('Current 2025 Points'!$G$11:$N$17)^0)),0))</f>
        <v>#N/A</v>
      </c>
      <c r="J1793" s="58"/>
      <c r="K1793" s="58">
        <f>F1793-IFERROR(VLOOKUP(D1793,'Pre-transfer 2025 Ranking'!$D:$F,3,0),0)</f>
        <v>7</v>
      </c>
      <c r="L1793">
        <f>countif('Pre-transfer 2025 Points'!$E$11:$L$17,D1793)</f>
        <v>0</v>
      </c>
      <c r="M1793" s="59">
        <f>countif('Current 2025 Points'!$G$11:$N$17,D1793)</f>
        <v>0</v>
      </c>
    </row>
    <row r="1794">
      <c r="A1794" s="13">
        <v>1793.0</v>
      </c>
      <c r="B1794" s="13">
        <v>1603.0</v>
      </c>
      <c r="C1794" s="14" t="s">
        <v>4786</v>
      </c>
      <c r="D1794" s="14" t="s">
        <v>2795</v>
      </c>
      <c r="E1794" s="14" t="s">
        <v>4721</v>
      </c>
      <c r="F1794" s="15">
        <v>6.0</v>
      </c>
      <c r="I1794" t="str">
        <f t="array" ref="I1794">INDEX('Current 2025 Points'!$F$11:$F$77,MATCH(1,MMULT(--('Current 2025 Points'!$G$11:$N$17=D1794),TRANSPOSE(COLUMN('Current 2025 Points'!$G$11:$N$17)^0)),0))</f>
        <v>#N/A</v>
      </c>
      <c r="J1794" s="58"/>
      <c r="K1794" s="58">
        <f>F1794-IFERROR(VLOOKUP(D1794,'Pre-transfer 2025 Ranking'!$D:$F,3,0),0)</f>
        <v>0</v>
      </c>
      <c r="L1794">
        <f>countif('Pre-transfer 2025 Points'!$E$11:$L$17,D1794)</f>
        <v>0</v>
      </c>
      <c r="M1794" s="59">
        <f>countif('Current 2025 Points'!$G$11:$N$17,D1794)</f>
        <v>0</v>
      </c>
    </row>
    <row r="1795">
      <c r="A1795" s="13">
        <v>1794.0</v>
      </c>
      <c r="B1795" s="14">
        <v>1668.0</v>
      </c>
      <c r="C1795" s="14" t="s">
        <v>611</v>
      </c>
      <c r="D1795" s="14" t="s">
        <v>1453</v>
      </c>
      <c r="E1795" s="14" t="s">
        <v>5083</v>
      </c>
      <c r="F1795" s="15">
        <v>6.0</v>
      </c>
      <c r="I1795" t="str">
        <f t="array" ref="I1795">INDEX('Current 2025 Points'!$F$11:$F$77,MATCH(1,MMULT(--('Current 2025 Points'!$G$11:$N$17=D1795),TRANSPOSE(COLUMN('Current 2025 Points'!$G$11:$N$17)^0)),0))</f>
        <v>#N/A</v>
      </c>
      <c r="J1795" s="58"/>
      <c r="K1795" s="58">
        <f>F1795-IFERROR(VLOOKUP(D1795,'Pre-transfer 2025 Ranking'!$D:$F,3,0),0)</f>
        <v>0</v>
      </c>
      <c r="L1795">
        <f>countif('Pre-transfer 2025 Points'!$E$11:$L$17,D1795)</f>
        <v>0</v>
      </c>
      <c r="M1795" s="59">
        <f>countif('Current 2025 Points'!$G$11:$N$17,D1795)</f>
        <v>0</v>
      </c>
    </row>
    <row r="1796">
      <c r="A1796" s="13">
        <v>1795.0</v>
      </c>
      <c r="B1796" s="13"/>
      <c r="C1796" s="14" t="s">
        <v>351</v>
      </c>
      <c r="D1796" s="14" t="s">
        <v>2796</v>
      </c>
      <c r="E1796" s="14" t="s">
        <v>5006</v>
      </c>
      <c r="F1796" s="15">
        <v>6.0</v>
      </c>
      <c r="I1796" t="str">
        <f t="array" ref="I1796">INDEX('Current 2025 Points'!$F$11:$F$77,MATCH(1,MMULT(--('Current 2025 Points'!$G$11:$N$17=D1796),TRANSPOSE(COLUMN('Current 2025 Points'!$G$11:$N$17)^0)),0))</f>
        <v>#N/A</v>
      </c>
      <c r="J1796" s="58"/>
      <c r="K1796" s="58">
        <f>F1796-IFERROR(VLOOKUP(D1796,'Pre-transfer 2025 Ranking'!$D:$F,3,0),0)</f>
        <v>0</v>
      </c>
      <c r="L1796">
        <f>countif('Pre-transfer 2025 Points'!$E$11:$L$17,D1796)</f>
        <v>0</v>
      </c>
      <c r="M1796" s="59">
        <f>countif('Current 2025 Points'!$G$11:$N$17,D1796)</f>
        <v>0</v>
      </c>
    </row>
    <row r="1797">
      <c r="A1797" s="13">
        <v>1796.0</v>
      </c>
      <c r="B1797" s="14"/>
      <c r="C1797" s="14" t="s">
        <v>351</v>
      </c>
      <c r="D1797" s="14" t="s">
        <v>2797</v>
      </c>
      <c r="E1797" s="14" t="s">
        <v>324</v>
      </c>
      <c r="F1797" s="15">
        <v>6.0</v>
      </c>
      <c r="I1797" t="str">
        <f t="array" ref="I1797">INDEX('Current 2025 Points'!$F$11:$F$77,MATCH(1,MMULT(--('Current 2025 Points'!$G$11:$N$17=D1797),TRANSPOSE(COLUMN('Current 2025 Points'!$G$11:$N$17)^0)),0))</f>
        <v>#N/A</v>
      </c>
      <c r="J1797" s="58"/>
      <c r="K1797" s="58">
        <f>F1797-IFERROR(VLOOKUP(D1797,'Pre-transfer 2025 Ranking'!$D:$F,3,0),0)</f>
        <v>0</v>
      </c>
      <c r="L1797">
        <f>countif('Pre-transfer 2025 Points'!$E$11:$L$17,D1797)</f>
        <v>0</v>
      </c>
      <c r="M1797" s="59">
        <f>countif('Current 2025 Points'!$G$11:$N$17,D1797)</f>
        <v>0</v>
      </c>
    </row>
    <row r="1798">
      <c r="A1798" s="13">
        <v>1797.0</v>
      </c>
      <c r="B1798" s="14">
        <v>1115.0</v>
      </c>
      <c r="C1798" s="14" t="s">
        <v>4738</v>
      </c>
      <c r="D1798" s="14" t="s">
        <v>2798</v>
      </c>
      <c r="E1798" s="14" t="s">
        <v>5084</v>
      </c>
      <c r="F1798" s="15">
        <v>6.0</v>
      </c>
      <c r="I1798" t="str">
        <f t="array" ref="I1798">INDEX('Current 2025 Points'!$F$11:$F$77,MATCH(1,MMULT(--('Current 2025 Points'!$G$11:$N$17=D1798),TRANSPOSE(COLUMN('Current 2025 Points'!$G$11:$N$17)^0)),0))</f>
        <v>#N/A</v>
      </c>
      <c r="J1798" s="58"/>
      <c r="K1798" s="58">
        <f>F1798-IFERROR(VLOOKUP(D1798,'Pre-transfer 2025 Ranking'!$D:$F,3,0),0)</f>
        <v>0</v>
      </c>
      <c r="L1798">
        <f>countif('Pre-transfer 2025 Points'!$E$11:$L$17,D1798)</f>
        <v>0</v>
      </c>
      <c r="M1798" s="59">
        <f>countif('Current 2025 Points'!$G$11:$N$17,D1798)</f>
        <v>0</v>
      </c>
    </row>
    <row r="1799">
      <c r="A1799" s="13">
        <v>1798.0</v>
      </c>
      <c r="B1799" s="13">
        <v>1913.0</v>
      </c>
      <c r="C1799" s="14" t="s">
        <v>1281</v>
      </c>
      <c r="D1799" s="14" t="s">
        <v>2799</v>
      </c>
      <c r="E1799" s="14" t="s">
        <v>4819</v>
      </c>
      <c r="F1799" s="15">
        <v>6.0</v>
      </c>
      <c r="I1799" t="str">
        <f t="array" ref="I1799">INDEX('Current 2025 Points'!$F$11:$F$77,MATCH(1,MMULT(--('Current 2025 Points'!$G$11:$N$17=D1799),TRANSPOSE(COLUMN('Current 2025 Points'!$G$11:$N$17)^0)),0))</f>
        <v>#N/A</v>
      </c>
      <c r="J1799" s="58"/>
      <c r="K1799" s="58">
        <f>F1799-IFERROR(VLOOKUP(D1799,'Pre-transfer 2025 Ranking'!$D:$F,3,0),0)</f>
        <v>0</v>
      </c>
      <c r="L1799">
        <f>countif('Pre-transfer 2025 Points'!$E$11:$L$17,D1799)</f>
        <v>0</v>
      </c>
      <c r="M1799" s="59">
        <f>countif('Current 2025 Points'!$G$11:$N$17,D1799)</f>
        <v>0</v>
      </c>
    </row>
    <row r="1800">
      <c r="A1800" s="13">
        <v>1799.0</v>
      </c>
      <c r="B1800" s="13">
        <v>1556.0</v>
      </c>
      <c r="C1800" s="14" t="s">
        <v>667</v>
      </c>
      <c r="D1800" s="14" t="s">
        <v>76</v>
      </c>
      <c r="E1800" s="14" t="s">
        <v>376</v>
      </c>
      <c r="F1800" s="15">
        <v>6.0</v>
      </c>
      <c r="I1800" t="str">
        <f t="array" ref="I1800">INDEX('Current 2025 Points'!$F$11:$F$77,MATCH(1,MMULT(--('Current 2025 Points'!$G$11:$N$17=D1800),TRANSPOSE(COLUMN('Current 2025 Points'!$G$11:$N$17)^0)),0))</f>
        <v>#N/A</v>
      </c>
      <c r="J1800" s="58"/>
      <c r="K1800" s="58">
        <f>F1800-IFERROR(VLOOKUP(D1800,'Pre-transfer 2025 Ranking'!$D:$F,3,0),0)</f>
        <v>0</v>
      </c>
      <c r="L1800">
        <f>countif('Pre-transfer 2025 Points'!$E$11:$L$17,D1800)</f>
        <v>0</v>
      </c>
      <c r="M1800" s="59">
        <f>countif('Current 2025 Points'!$G$11:$N$17,D1800)</f>
        <v>0</v>
      </c>
    </row>
    <row r="1801">
      <c r="A1801" s="13">
        <v>1800.0</v>
      </c>
      <c r="B1801" s="14"/>
      <c r="C1801" s="14" t="s">
        <v>351</v>
      </c>
      <c r="D1801" s="14" t="s">
        <v>2800</v>
      </c>
      <c r="E1801" s="14" t="s">
        <v>4631</v>
      </c>
      <c r="F1801" s="15">
        <v>6.0</v>
      </c>
      <c r="I1801" t="str">
        <f t="array" ref="I1801">INDEX('Current 2025 Points'!$F$11:$F$77,MATCH(1,MMULT(--('Current 2025 Points'!$G$11:$N$17=D1801),TRANSPOSE(COLUMN('Current 2025 Points'!$G$11:$N$17)^0)),0))</f>
        <v>#N/A</v>
      </c>
      <c r="J1801" s="58"/>
      <c r="K1801" s="58">
        <f>F1801-IFERROR(VLOOKUP(D1801,'Pre-transfer 2025 Ranking'!$D:$F,3,0),0)</f>
        <v>5</v>
      </c>
      <c r="L1801">
        <f>countif('Pre-transfer 2025 Points'!$E$11:$L$17,D1801)</f>
        <v>0</v>
      </c>
      <c r="M1801" s="59">
        <f>countif('Current 2025 Points'!$G$11:$N$17,D1801)</f>
        <v>0</v>
      </c>
    </row>
    <row r="1802">
      <c r="A1802" s="13">
        <v>1801.0</v>
      </c>
      <c r="B1802" s="14">
        <v>1738.0</v>
      </c>
      <c r="C1802" s="14" t="s">
        <v>502</v>
      </c>
      <c r="D1802" s="14" t="s">
        <v>2801</v>
      </c>
      <c r="E1802" s="14" t="s">
        <v>1662</v>
      </c>
      <c r="F1802" s="15">
        <v>6.0</v>
      </c>
      <c r="I1802" t="str">
        <f t="array" ref="I1802">INDEX('Current 2025 Points'!$F$11:$F$77,MATCH(1,MMULT(--('Current 2025 Points'!$G$11:$N$17=D1802),TRANSPOSE(COLUMN('Current 2025 Points'!$G$11:$N$17)^0)),0))</f>
        <v>#N/A</v>
      </c>
      <c r="J1802" s="58"/>
      <c r="K1802" s="58">
        <f>F1802-IFERROR(VLOOKUP(D1802,'Pre-transfer 2025 Ranking'!$D:$F,3,0),0)</f>
        <v>0</v>
      </c>
      <c r="L1802">
        <f>countif('Pre-transfer 2025 Points'!$E$11:$L$17,D1802)</f>
        <v>0</v>
      </c>
      <c r="M1802" s="59">
        <f>countif('Current 2025 Points'!$G$11:$N$17,D1802)</f>
        <v>0</v>
      </c>
    </row>
    <row r="1803">
      <c r="A1803" s="13">
        <v>1802.0</v>
      </c>
      <c r="B1803" s="13"/>
      <c r="C1803" s="14" t="s">
        <v>351</v>
      </c>
      <c r="D1803" s="14" t="s">
        <v>2802</v>
      </c>
      <c r="E1803" s="14" t="s">
        <v>5034</v>
      </c>
      <c r="F1803" s="15">
        <v>6.0</v>
      </c>
      <c r="I1803" t="str">
        <f t="array" ref="I1803">INDEX('Current 2025 Points'!$F$11:$F$77,MATCH(1,MMULT(--('Current 2025 Points'!$G$11:$N$17=D1803),TRANSPOSE(COLUMN('Current 2025 Points'!$G$11:$N$17)^0)),0))</f>
        <v>#N/A</v>
      </c>
      <c r="J1803" s="58"/>
      <c r="K1803" s="58">
        <f>F1803-IFERROR(VLOOKUP(D1803,'Pre-transfer 2025 Ranking'!$D:$F,3,0),0)</f>
        <v>0</v>
      </c>
      <c r="L1803">
        <f>countif('Pre-transfer 2025 Points'!$E$11:$L$17,D1803)</f>
        <v>0</v>
      </c>
      <c r="M1803" s="59">
        <f>countif('Current 2025 Points'!$G$11:$N$17,D1803)</f>
        <v>0</v>
      </c>
    </row>
    <row r="1804">
      <c r="A1804" s="13">
        <v>1803.0</v>
      </c>
      <c r="B1804" s="13">
        <v>2077.0</v>
      </c>
      <c r="C1804" s="14" t="s">
        <v>4371</v>
      </c>
      <c r="D1804" s="14" t="s">
        <v>2803</v>
      </c>
      <c r="E1804" s="14" t="s">
        <v>329</v>
      </c>
      <c r="F1804" s="15">
        <v>6.0</v>
      </c>
      <c r="I1804" t="str">
        <f t="array" ref="I1804">INDEX('Current 2025 Points'!$F$11:$F$77,MATCH(1,MMULT(--('Current 2025 Points'!$G$11:$N$17=D1804),TRANSPOSE(COLUMN('Current 2025 Points'!$G$11:$N$17)^0)),0))</f>
        <v>#N/A</v>
      </c>
      <c r="J1804" s="58"/>
      <c r="K1804" s="58">
        <f>F1804-IFERROR(VLOOKUP(D1804,'Pre-transfer 2025 Ranking'!$D:$F,3,0),0)</f>
        <v>0</v>
      </c>
      <c r="L1804">
        <f>countif('Pre-transfer 2025 Points'!$E$11:$L$17,D1804)</f>
        <v>0</v>
      </c>
      <c r="M1804" s="59">
        <f>countif('Current 2025 Points'!$G$11:$N$17,D1804)</f>
        <v>0</v>
      </c>
    </row>
    <row r="1805">
      <c r="A1805" s="13">
        <v>1804.0</v>
      </c>
      <c r="B1805" s="14">
        <v>682.0</v>
      </c>
      <c r="C1805" s="14" t="s">
        <v>5085</v>
      </c>
      <c r="D1805" s="14" t="s">
        <v>2804</v>
      </c>
      <c r="E1805" s="14" t="s">
        <v>4683</v>
      </c>
      <c r="F1805" s="15">
        <v>6.0</v>
      </c>
      <c r="I1805" t="str">
        <f t="array" ref="I1805">INDEX('Current 2025 Points'!$F$11:$F$77,MATCH(1,MMULT(--('Current 2025 Points'!$G$11:$N$17=D1805),TRANSPOSE(COLUMN('Current 2025 Points'!$G$11:$N$17)^0)),0))</f>
        <v>#N/A</v>
      </c>
      <c r="J1805" s="58"/>
      <c r="K1805" s="58">
        <f>F1805-IFERROR(VLOOKUP(D1805,'Pre-transfer 2025 Ranking'!$D:$F,3,0),0)</f>
        <v>0</v>
      </c>
      <c r="L1805">
        <f>countif('Pre-transfer 2025 Points'!$E$11:$L$17,D1805)</f>
        <v>0</v>
      </c>
      <c r="M1805" s="59">
        <f>countif('Current 2025 Points'!$G$11:$N$17,D1805)</f>
        <v>0</v>
      </c>
    </row>
    <row r="1806">
      <c r="A1806" s="13">
        <v>1805.0</v>
      </c>
      <c r="B1806" s="14"/>
      <c r="C1806" s="14" t="s">
        <v>351</v>
      </c>
      <c r="D1806" s="14" t="s">
        <v>2805</v>
      </c>
      <c r="E1806" s="14" t="s">
        <v>388</v>
      </c>
      <c r="F1806" s="15">
        <v>6.0</v>
      </c>
      <c r="I1806" t="str">
        <f t="array" ref="I1806">INDEX('Current 2025 Points'!$F$11:$F$77,MATCH(1,MMULT(--('Current 2025 Points'!$G$11:$N$17=D1806),TRANSPOSE(COLUMN('Current 2025 Points'!$G$11:$N$17)^0)),0))</f>
        <v>#N/A</v>
      </c>
      <c r="J1806" s="58"/>
      <c r="K1806" s="58">
        <f>F1806-IFERROR(VLOOKUP(D1806,'Pre-transfer 2025 Ranking'!$D:$F,3,0),0)</f>
        <v>0</v>
      </c>
      <c r="L1806">
        <f>countif('Pre-transfer 2025 Points'!$E$11:$L$17,D1806)</f>
        <v>0</v>
      </c>
      <c r="M1806" s="59">
        <f>countif('Current 2025 Points'!$G$11:$N$17,D1806)</f>
        <v>0</v>
      </c>
    </row>
    <row r="1807">
      <c r="A1807" s="13">
        <v>1806.0</v>
      </c>
      <c r="B1807" s="14">
        <v>2232.0</v>
      </c>
      <c r="C1807" s="14" t="s">
        <v>5086</v>
      </c>
      <c r="D1807" s="14" t="s">
        <v>2806</v>
      </c>
      <c r="E1807" s="14" t="s">
        <v>4595</v>
      </c>
      <c r="F1807" s="15">
        <v>6.0</v>
      </c>
      <c r="I1807" t="str">
        <f t="array" ref="I1807">INDEX('Current 2025 Points'!$F$11:$F$77,MATCH(1,MMULT(--('Current 2025 Points'!$G$11:$N$17=D1807),TRANSPOSE(COLUMN('Current 2025 Points'!$G$11:$N$17)^0)),0))</f>
        <v>#N/A</v>
      </c>
      <c r="J1807" s="58"/>
      <c r="K1807" s="58">
        <f>F1807-IFERROR(VLOOKUP(D1807,'Pre-transfer 2025 Ranking'!$D:$F,3,0),0)</f>
        <v>2</v>
      </c>
      <c r="L1807">
        <f>countif('Pre-transfer 2025 Points'!$E$11:$L$17,D1807)</f>
        <v>0</v>
      </c>
      <c r="M1807" s="59">
        <f>countif('Current 2025 Points'!$G$11:$N$17,D1807)</f>
        <v>0</v>
      </c>
    </row>
    <row r="1808">
      <c r="A1808" s="13">
        <v>1807.0</v>
      </c>
      <c r="B1808" s="14"/>
      <c r="C1808" s="14" t="s">
        <v>351</v>
      </c>
      <c r="D1808" s="14" t="s">
        <v>1124</v>
      </c>
      <c r="E1808" s="14" t="s">
        <v>5087</v>
      </c>
      <c r="F1808" s="15">
        <v>6.0</v>
      </c>
      <c r="I1808" t="str">
        <f t="array" ref="I1808">INDEX('Current 2025 Points'!$F$11:$F$77,MATCH(1,MMULT(--('Current 2025 Points'!$G$11:$N$17=D1808),TRANSPOSE(COLUMN('Current 2025 Points'!$G$11:$N$17)^0)),0))</f>
        <v>#N/A</v>
      </c>
      <c r="J1808" s="58"/>
      <c r="K1808" s="58">
        <f>F1808-IFERROR(VLOOKUP(D1808,'Pre-transfer 2025 Ranking'!$D:$F,3,0),0)</f>
        <v>4</v>
      </c>
      <c r="L1808">
        <f>countif('Pre-transfer 2025 Points'!$E$11:$L$17,D1808)</f>
        <v>0</v>
      </c>
      <c r="M1808" s="59">
        <f>countif('Current 2025 Points'!$G$11:$N$17,D1808)</f>
        <v>0</v>
      </c>
    </row>
    <row r="1809">
      <c r="A1809" s="13">
        <v>1808.0</v>
      </c>
      <c r="B1809" s="13"/>
      <c r="C1809" s="14" t="s">
        <v>351</v>
      </c>
      <c r="D1809" s="14" t="s">
        <v>2807</v>
      </c>
      <c r="E1809" s="14" t="s">
        <v>1712</v>
      </c>
      <c r="F1809" s="15">
        <v>6.0</v>
      </c>
      <c r="I1809" t="str">
        <f t="array" ref="I1809">INDEX('Current 2025 Points'!$F$11:$F$77,MATCH(1,MMULT(--('Current 2025 Points'!$G$11:$N$17=D1809),TRANSPOSE(COLUMN('Current 2025 Points'!$G$11:$N$17)^0)),0))</f>
        <v>#N/A</v>
      </c>
      <c r="J1809" s="58"/>
      <c r="K1809" s="58">
        <f>F1809-IFERROR(VLOOKUP(D1809,'Pre-transfer 2025 Ranking'!$D:$F,3,0),0)</f>
        <v>0</v>
      </c>
      <c r="L1809">
        <f>countif('Pre-transfer 2025 Points'!$E$11:$L$17,D1809)</f>
        <v>0</v>
      </c>
      <c r="M1809" s="59">
        <f>countif('Current 2025 Points'!$G$11:$N$17,D1809)</f>
        <v>0</v>
      </c>
    </row>
    <row r="1810">
      <c r="A1810" s="13">
        <v>1809.0</v>
      </c>
      <c r="B1810" s="13">
        <v>1862.0</v>
      </c>
      <c r="C1810" s="14" t="s">
        <v>4321</v>
      </c>
      <c r="D1810" s="14" t="s">
        <v>2808</v>
      </c>
      <c r="E1810" s="14" t="s">
        <v>4675</v>
      </c>
      <c r="F1810" s="15">
        <v>6.0</v>
      </c>
      <c r="I1810" t="str">
        <f t="array" ref="I1810">INDEX('Current 2025 Points'!$F$11:$F$77,MATCH(1,MMULT(--('Current 2025 Points'!$G$11:$N$17=D1810),TRANSPOSE(COLUMN('Current 2025 Points'!$G$11:$N$17)^0)),0))</f>
        <v>#N/A</v>
      </c>
      <c r="J1810" s="58"/>
      <c r="K1810" s="58">
        <f>F1810-IFERROR(VLOOKUP(D1810,'Pre-transfer 2025 Ranking'!$D:$F,3,0),0)</f>
        <v>3</v>
      </c>
      <c r="L1810">
        <f>countif('Pre-transfer 2025 Points'!$E$11:$L$17,D1810)</f>
        <v>0</v>
      </c>
      <c r="M1810" s="59">
        <f>countif('Current 2025 Points'!$G$11:$N$17,D1810)</f>
        <v>0</v>
      </c>
    </row>
    <row r="1811">
      <c r="A1811" s="13">
        <v>1810.0</v>
      </c>
      <c r="B1811" s="13">
        <v>2457.0</v>
      </c>
      <c r="C1811" s="14" t="s">
        <v>979</v>
      </c>
      <c r="D1811" s="14" t="s">
        <v>2809</v>
      </c>
      <c r="E1811" s="14" t="s">
        <v>1791</v>
      </c>
      <c r="F1811" s="15">
        <v>6.0</v>
      </c>
      <c r="I1811" t="str">
        <f t="array" ref="I1811">INDEX('Current 2025 Points'!$F$11:$F$77,MATCH(1,MMULT(--('Current 2025 Points'!$G$11:$N$17=D1811),TRANSPOSE(COLUMN('Current 2025 Points'!$G$11:$N$17)^0)),0))</f>
        <v>#N/A</v>
      </c>
      <c r="J1811" s="58"/>
      <c r="K1811" s="58">
        <f>F1811-IFERROR(VLOOKUP(D1811,'Pre-transfer 2025 Ranking'!$D:$F,3,0),0)</f>
        <v>0</v>
      </c>
      <c r="L1811">
        <f>countif('Pre-transfer 2025 Points'!$E$11:$L$17,D1811)</f>
        <v>0</v>
      </c>
      <c r="M1811" s="59">
        <f>countif('Current 2025 Points'!$G$11:$N$17,D1811)</f>
        <v>0</v>
      </c>
    </row>
    <row r="1812">
      <c r="A1812" s="13">
        <v>1811.0</v>
      </c>
      <c r="B1812" s="13">
        <v>1930.0</v>
      </c>
      <c r="C1812" s="14" t="s">
        <v>5088</v>
      </c>
      <c r="D1812" s="14" t="s">
        <v>2810</v>
      </c>
      <c r="E1812" s="14" t="s">
        <v>4731</v>
      </c>
      <c r="F1812" s="15">
        <v>6.0</v>
      </c>
      <c r="I1812" t="str">
        <f t="array" ref="I1812">INDEX('Current 2025 Points'!$F$11:$F$77,MATCH(1,MMULT(--('Current 2025 Points'!$G$11:$N$17=D1812),TRANSPOSE(COLUMN('Current 2025 Points'!$G$11:$N$17)^0)),0))</f>
        <v>#N/A</v>
      </c>
      <c r="J1812" s="58"/>
      <c r="K1812" s="58">
        <f>F1812-IFERROR(VLOOKUP(D1812,'Pre-transfer 2025 Ranking'!$D:$F,3,0),0)</f>
        <v>0</v>
      </c>
      <c r="L1812">
        <f>countif('Pre-transfer 2025 Points'!$E$11:$L$17,D1812)</f>
        <v>0</v>
      </c>
      <c r="M1812" s="59">
        <f>countif('Current 2025 Points'!$G$11:$N$17,D1812)</f>
        <v>0</v>
      </c>
    </row>
    <row r="1813">
      <c r="A1813" s="13">
        <v>1812.0</v>
      </c>
      <c r="B1813" s="14"/>
      <c r="C1813" s="14" t="s">
        <v>351</v>
      </c>
      <c r="D1813" s="14" t="s">
        <v>2811</v>
      </c>
      <c r="E1813" s="14" t="s">
        <v>5089</v>
      </c>
      <c r="F1813" s="15">
        <v>6.0</v>
      </c>
      <c r="I1813" t="str">
        <f t="array" ref="I1813">INDEX('Current 2025 Points'!$F$11:$F$77,MATCH(1,MMULT(--('Current 2025 Points'!$G$11:$N$17=D1813),TRANSPOSE(COLUMN('Current 2025 Points'!$G$11:$N$17)^0)),0))</f>
        <v>#N/A</v>
      </c>
      <c r="J1813" s="58"/>
      <c r="K1813" s="58">
        <f>F1813-IFERROR(VLOOKUP(D1813,'Pre-transfer 2025 Ranking'!$D:$F,3,0),0)</f>
        <v>0</v>
      </c>
      <c r="L1813">
        <f>countif('Pre-transfer 2025 Points'!$E$11:$L$17,D1813)</f>
        <v>0</v>
      </c>
      <c r="M1813" s="59">
        <f>countif('Current 2025 Points'!$G$11:$N$17,D1813)</f>
        <v>0</v>
      </c>
    </row>
    <row r="1814">
      <c r="A1814" s="13">
        <v>1813.0</v>
      </c>
      <c r="B1814" s="14">
        <v>1123.0</v>
      </c>
      <c r="C1814" s="14" t="s">
        <v>5090</v>
      </c>
      <c r="D1814" s="14" t="s">
        <v>2812</v>
      </c>
      <c r="E1814" s="14" t="s">
        <v>5061</v>
      </c>
      <c r="F1814" s="15">
        <v>6.0</v>
      </c>
      <c r="I1814" t="str">
        <f t="array" ref="I1814">INDEX('Current 2025 Points'!$F$11:$F$77,MATCH(1,MMULT(--('Current 2025 Points'!$G$11:$N$17=D1814),TRANSPOSE(COLUMN('Current 2025 Points'!$G$11:$N$17)^0)),0))</f>
        <v>#N/A</v>
      </c>
      <c r="J1814" s="58"/>
      <c r="K1814" s="58">
        <f>F1814-IFERROR(VLOOKUP(D1814,'Pre-transfer 2025 Ranking'!$D:$F,3,0),0)</f>
        <v>-2</v>
      </c>
      <c r="L1814">
        <f>countif('Pre-transfer 2025 Points'!$E$11:$L$17,D1814)</f>
        <v>0</v>
      </c>
      <c r="M1814" s="59">
        <f>countif('Current 2025 Points'!$G$11:$N$17,D1814)</f>
        <v>0</v>
      </c>
    </row>
    <row r="1815">
      <c r="A1815" s="13">
        <v>1814.0</v>
      </c>
      <c r="B1815" s="14">
        <v>1187.0</v>
      </c>
      <c r="C1815" s="14" t="s">
        <v>5091</v>
      </c>
      <c r="D1815" s="14" t="s">
        <v>2813</v>
      </c>
      <c r="E1815" s="14" t="s">
        <v>976</v>
      </c>
      <c r="F1815" s="15">
        <v>6.0</v>
      </c>
      <c r="I1815" t="str">
        <f t="array" ref="I1815">INDEX('Current 2025 Points'!$F$11:$F$77,MATCH(1,MMULT(--('Current 2025 Points'!$G$11:$N$17=D1815),TRANSPOSE(COLUMN('Current 2025 Points'!$G$11:$N$17)^0)),0))</f>
        <v>#N/A</v>
      </c>
      <c r="J1815" s="58"/>
      <c r="K1815" s="58">
        <f>F1815-IFERROR(VLOOKUP(D1815,'Pre-transfer 2025 Ranking'!$D:$F,3,0),0)</f>
        <v>4</v>
      </c>
      <c r="L1815">
        <f>countif('Pre-transfer 2025 Points'!$E$11:$L$17,D1815)</f>
        <v>0</v>
      </c>
      <c r="M1815" s="59">
        <f>countif('Current 2025 Points'!$G$11:$N$17,D1815)</f>
        <v>0</v>
      </c>
    </row>
    <row r="1816">
      <c r="A1816" s="13">
        <v>1815.0</v>
      </c>
      <c r="B1816" s="14"/>
      <c r="C1816" s="14" t="s">
        <v>351</v>
      </c>
      <c r="D1816" s="14" t="s">
        <v>2814</v>
      </c>
      <c r="E1816" s="14" t="s">
        <v>5092</v>
      </c>
      <c r="F1816" s="15">
        <v>6.0</v>
      </c>
      <c r="I1816" t="str">
        <f t="array" ref="I1816">INDEX('Current 2025 Points'!$F$11:$F$77,MATCH(1,MMULT(--('Current 2025 Points'!$G$11:$N$17=D1816),TRANSPOSE(COLUMN('Current 2025 Points'!$G$11:$N$17)^0)),0))</f>
        <v>#N/A</v>
      </c>
      <c r="J1816" s="58"/>
      <c r="K1816" s="58">
        <f>F1816-IFERROR(VLOOKUP(D1816,'Pre-transfer 2025 Ranking'!$D:$F,3,0),0)</f>
        <v>0</v>
      </c>
      <c r="L1816">
        <f>countif('Pre-transfer 2025 Points'!$E$11:$L$17,D1816)</f>
        <v>0</v>
      </c>
      <c r="M1816" s="59">
        <f>countif('Current 2025 Points'!$G$11:$N$17,D1816)</f>
        <v>0</v>
      </c>
    </row>
    <row r="1817">
      <c r="A1817" s="13">
        <v>1816.0</v>
      </c>
      <c r="B1817" s="14"/>
      <c r="C1817" s="14" t="s">
        <v>351</v>
      </c>
      <c r="D1817" s="14" t="s">
        <v>2815</v>
      </c>
      <c r="E1817" s="14" t="s">
        <v>4699</v>
      </c>
      <c r="F1817" s="15">
        <v>6.0</v>
      </c>
      <c r="I1817" t="str">
        <f t="array" ref="I1817">INDEX('Current 2025 Points'!$F$11:$F$77,MATCH(1,MMULT(--('Current 2025 Points'!$G$11:$N$17=D1817),TRANSPOSE(COLUMN('Current 2025 Points'!$G$11:$N$17)^0)),0))</f>
        <v>#N/A</v>
      </c>
      <c r="J1817" s="58"/>
      <c r="K1817" s="58">
        <f>F1817-IFERROR(VLOOKUP(D1817,'Pre-transfer 2025 Ranking'!$D:$F,3,0),0)</f>
        <v>0</v>
      </c>
      <c r="L1817">
        <f>countif('Pre-transfer 2025 Points'!$E$11:$L$17,D1817)</f>
        <v>0</v>
      </c>
      <c r="M1817" s="59">
        <f>countif('Current 2025 Points'!$G$11:$N$17,D1817)</f>
        <v>0</v>
      </c>
    </row>
    <row r="1818">
      <c r="A1818" s="13">
        <v>1817.0</v>
      </c>
      <c r="B1818" s="14">
        <v>1393.0</v>
      </c>
      <c r="C1818" s="14" t="s">
        <v>5093</v>
      </c>
      <c r="D1818" s="14" t="s">
        <v>2816</v>
      </c>
      <c r="E1818" s="14"/>
      <c r="F1818" s="15">
        <v>6.0</v>
      </c>
      <c r="I1818" t="str">
        <f t="array" ref="I1818">INDEX('Current 2025 Points'!$F$11:$F$77,MATCH(1,MMULT(--('Current 2025 Points'!$G$11:$N$17=D1818),TRANSPOSE(COLUMN('Current 2025 Points'!$G$11:$N$17)^0)),0))</f>
        <v>#N/A</v>
      </c>
      <c r="J1818" s="58"/>
      <c r="K1818" s="58">
        <f>F1818-IFERROR(VLOOKUP(D1818,'Pre-transfer 2025 Ranking'!$D:$F,3,0),0)</f>
        <v>0</v>
      </c>
      <c r="L1818">
        <f>countif('Pre-transfer 2025 Points'!$E$11:$L$17,D1818)</f>
        <v>0</v>
      </c>
      <c r="M1818" s="59">
        <f>countif('Current 2025 Points'!$G$11:$N$17,D1818)</f>
        <v>0</v>
      </c>
    </row>
    <row r="1819">
      <c r="A1819" s="13">
        <v>1818.0</v>
      </c>
      <c r="B1819" s="13">
        <v>1951.0</v>
      </c>
      <c r="C1819" s="14" t="s">
        <v>4318</v>
      </c>
      <c r="D1819" s="14" t="s">
        <v>2817</v>
      </c>
      <c r="E1819" s="14"/>
      <c r="F1819" s="15">
        <v>6.0</v>
      </c>
      <c r="I1819" t="str">
        <f t="array" ref="I1819">INDEX('Current 2025 Points'!$F$11:$F$77,MATCH(1,MMULT(--('Current 2025 Points'!$G$11:$N$17=D1819),TRANSPOSE(COLUMN('Current 2025 Points'!$G$11:$N$17)^0)),0))</f>
        <v>#N/A</v>
      </c>
      <c r="J1819" s="58"/>
      <c r="K1819" s="58">
        <f>F1819-IFERROR(VLOOKUP(D1819,'Pre-transfer 2025 Ranking'!$D:$F,3,0),0)</f>
        <v>0</v>
      </c>
      <c r="L1819">
        <f>countif('Pre-transfer 2025 Points'!$E$11:$L$17,D1819)</f>
        <v>0</v>
      </c>
      <c r="M1819" s="59">
        <f>countif('Current 2025 Points'!$G$11:$N$17,D1819)</f>
        <v>0</v>
      </c>
    </row>
    <row r="1820">
      <c r="A1820" s="13">
        <v>1819.0</v>
      </c>
      <c r="B1820" s="14">
        <v>2312.0</v>
      </c>
      <c r="C1820" s="14" t="s">
        <v>4873</v>
      </c>
      <c r="D1820" s="14" t="s">
        <v>2818</v>
      </c>
      <c r="E1820" s="14" t="s">
        <v>5094</v>
      </c>
      <c r="F1820" s="15">
        <v>6.0</v>
      </c>
      <c r="I1820" t="str">
        <f t="array" ref="I1820">INDEX('Current 2025 Points'!$F$11:$F$77,MATCH(1,MMULT(--('Current 2025 Points'!$G$11:$N$17=D1820),TRANSPOSE(COLUMN('Current 2025 Points'!$G$11:$N$17)^0)),0))</f>
        <v>#N/A</v>
      </c>
      <c r="J1820" s="58"/>
      <c r="K1820" s="58">
        <f>F1820-IFERROR(VLOOKUP(D1820,'Pre-transfer 2025 Ranking'!$D:$F,3,0),0)</f>
        <v>2</v>
      </c>
      <c r="L1820">
        <f>countif('Pre-transfer 2025 Points'!$E$11:$L$17,D1820)</f>
        <v>0</v>
      </c>
      <c r="M1820" s="59">
        <f>countif('Current 2025 Points'!$G$11:$N$17,D1820)</f>
        <v>0</v>
      </c>
    </row>
    <row r="1821">
      <c r="A1821" s="13">
        <v>1820.0</v>
      </c>
      <c r="B1821" s="14"/>
      <c r="C1821" s="14" t="s">
        <v>351</v>
      </c>
      <c r="D1821" s="14" t="s">
        <v>2819</v>
      </c>
      <c r="E1821" s="14" t="s">
        <v>5095</v>
      </c>
      <c r="F1821" s="15">
        <v>6.0</v>
      </c>
      <c r="I1821" t="str">
        <f t="array" ref="I1821">INDEX('Current 2025 Points'!$F$11:$F$77,MATCH(1,MMULT(--('Current 2025 Points'!$G$11:$N$17=D1821),TRANSPOSE(COLUMN('Current 2025 Points'!$G$11:$N$17)^0)),0))</f>
        <v>#N/A</v>
      </c>
      <c r="J1821" s="58"/>
      <c r="K1821" s="58">
        <f>F1821-IFERROR(VLOOKUP(D1821,'Pre-transfer 2025 Ranking'!$D:$F,3,0),0)</f>
        <v>2</v>
      </c>
      <c r="L1821">
        <f>countif('Pre-transfer 2025 Points'!$E$11:$L$17,D1821)</f>
        <v>0</v>
      </c>
      <c r="M1821" s="59">
        <f>countif('Current 2025 Points'!$G$11:$N$17,D1821)</f>
        <v>0</v>
      </c>
    </row>
    <row r="1822">
      <c r="A1822" s="13">
        <v>1821.0</v>
      </c>
      <c r="B1822" s="13"/>
      <c r="C1822" s="14" t="s">
        <v>351</v>
      </c>
      <c r="D1822" s="14" t="s">
        <v>2820</v>
      </c>
      <c r="E1822" s="14" t="s">
        <v>4749</v>
      </c>
      <c r="F1822" s="15">
        <v>6.0</v>
      </c>
      <c r="I1822" t="str">
        <f t="array" ref="I1822">INDEX('Current 2025 Points'!$F$11:$F$77,MATCH(1,MMULT(--('Current 2025 Points'!$G$11:$N$17=D1822),TRANSPOSE(COLUMN('Current 2025 Points'!$G$11:$N$17)^0)),0))</f>
        <v>#N/A</v>
      </c>
      <c r="J1822" s="58"/>
      <c r="K1822" s="58">
        <f>F1822-IFERROR(VLOOKUP(D1822,'Pre-transfer 2025 Ranking'!$D:$F,3,0),0)</f>
        <v>1</v>
      </c>
      <c r="L1822">
        <f>countif('Pre-transfer 2025 Points'!$E$11:$L$17,D1822)</f>
        <v>0</v>
      </c>
      <c r="M1822" s="59">
        <f>countif('Current 2025 Points'!$G$11:$N$17,D1822)</f>
        <v>0</v>
      </c>
    </row>
    <row r="1823">
      <c r="A1823" s="13">
        <v>1822.0</v>
      </c>
      <c r="B1823" s="13"/>
      <c r="C1823" s="14" t="s">
        <v>351</v>
      </c>
      <c r="D1823" s="14" t="s">
        <v>2821</v>
      </c>
      <c r="E1823" s="14"/>
      <c r="F1823" s="15">
        <v>6.0</v>
      </c>
      <c r="I1823" t="str">
        <f t="array" ref="I1823">INDEX('Current 2025 Points'!$F$11:$F$77,MATCH(1,MMULT(--('Current 2025 Points'!$G$11:$N$17=D1823),TRANSPOSE(COLUMN('Current 2025 Points'!$G$11:$N$17)^0)),0))</f>
        <v>#N/A</v>
      </c>
      <c r="J1823" s="58"/>
      <c r="K1823" s="58">
        <f>F1823-IFERROR(VLOOKUP(D1823,'Pre-transfer 2025 Ranking'!$D:$F,3,0),0)</f>
        <v>0</v>
      </c>
      <c r="L1823">
        <f>countif('Pre-transfer 2025 Points'!$E$11:$L$17,D1823)</f>
        <v>0</v>
      </c>
      <c r="M1823" s="59">
        <f>countif('Current 2025 Points'!$G$11:$N$17,D1823)</f>
        <v>0</v>
      </c>
    </row>
    <row r="1824">
      <c r="A1824" s="13">
        <v>1823.0</v>
      </c>
      <c r="B1824" s="14">
        <v>1500.0</v>
      </c>
      <c r="C1824" s="14" t="s">
        <v>5096</v>
      </c>
      <c r="D1824" s="14" t="s">
        <v>2822</v>
      </c>
      <c r="E1824" s="14"/>
      <c r="F1824" s="15">
        <v>6.0</v>
      </c>
      <c r="I1824" t="str">
        <f t="array" ref="I1824">INDEX('Current 2025 Points'!$F$11:$F$77,MATCH(1,MMULT(--('Current 2025 Points'!$G$11:$N$17=D1824),TRANSPOSE(COLUMN('Current 2025 Points'!$G$11:$N$17)^0)),0))</f>
        <v>#N/A</v>
      </c>
      <c r="J1824" s="58"/>
      <c r="K1824" s="58">
        <f>F1824-IFERROR(VLOOKUP(D1824,'Pre-transfer 2025 Ranking'!$D:$F,3,0),0)</f>
        <v>0</v>
      </c>
      <c r="L1824">
        <f>countif('Pre-transfer 2025 Points'!$E$11:$L$17,D1824)</f>
        <v>0</v>
      </c>
      <c r="M1824" s="59">
        <f>countif('Current 2025 Points'!$G$11:$N$17,D1824)</f>
        <v>0</v>
      </c>
    </row>
    <row r="1825">
      <c r="A1825" s="13">
        <v>1824.0</v>
      </c>
      <c r="B1825" s="13">
        <v>1485.0</v>
      </c>
      <c r="C1825" s="14" t="s">
        <v>5048</v>
      </c>
      <c r="D1825" s="14" t="s">
        <v>2823</v>
      </c>
      <c r="E1825" s="14" t="s">
        <v>4741</v>
      </c>
      <c r="F1825" s="15">
        <v>6.0</v>
      </c>
      <c r="I1825" t="str">
        <f t="array" ref="I1825">INDEX('Current 2025 Points'!$F$11:$F$77,MATCH(1,MMULT(--('Current 2025 Points'!$G$11:$N$17=D1825),TRANSPOSE(COLUMN('Current 2025 Points'!$G$11:$N$17)^0)),0))</f>
        <v>#N/A</v>
      </c>
      <c r="J1825" s="58"/>
      <c r="K1825" s="58">
        <f>F1825-IFERROR(VLOOKUP(D1825,'Pre-transfer 2025 Ranking'!$D:$F,3,0),0)</f>
        <v>2</v>
      </c>
      <c r="L1825">
        <f>countif('Pre-transfer 2025 Points'!$E$11:$L$17,D1825)</f>
        <v>0</v>
      </c>
      <c r="M1825" s="59">
        <f>countif('Current 2025 Points'!$G$11:$N$17,D1825)</f>
        <v>0</v>
      </c>
    </row>
    <row r="1826">
      <c r="A1826" s="13">
        <v>1825.0</v>
      </c>
      <c r="B1826" s="13">
        <v>670.0</v>
      </c>
      <c r="C1826" s="14" t="s">
        <v>5097</v>
      </c>
      <c r="D1826" s="14" t="s">
        <v>2824</v>
      </c>
      <c r="E1826" s="14" t="s">
        <v>5098</v>
      </c>
      <c r="F1826" s="15">
        <v>6.0</v>
      </c>
      <c r="I1826" t="str">
        <f t="array" ref="I1826">INDEX('Current 2025 Points'!$F$11:$F$77,MATCH(1,MMULT(--('Current 2025 Points'!$G$11:$N$17=D1826),TRANSPOSE(COLUMN('Current 2025 Points'!$G$11:$N$17)^0)),0))</f>
        <v>#N/A</v>
      </c>
      <c r="J1826" s="58"/>
      <c r="K1826" s="58">
        <f>F1826-IFERROR(VLOOKUP(D1826,'Pre-transfer 2025 Ranking'!$D:$F,3,0),0)</f>
        <v>6</v>
      </c>
      <c r="L1826">
        <f>countif('Pre-transfer 2025 Points'!$E$11:$L$17,D1826)</f>
        <v>0</v>
      </c>
      <c r="M1826" s="59">
        <f>countif('Current 2025 Points'!$G$11:$N$17,D1826)</f>
        <v>0</v>
      </c>
    </row>
    <row r="1827">
      <c r="A1827" s="13">
        <v>1826.0</v>
      </c>
      <c r="B1827" s="13"/>
      <c r="C1827" s="14" t="s">
        <v>351</v>
      </c>
      <c r="D1827" s="14" t="s">
        <v>2825</v>
      </c>
      <c r="E1827" s="14" t="s">
        <v>1723</v>
      </c>
      <c r="F1827" s="15">
        <v>6.0</v>
      </c>
      <c r="I1827" t="str">
        <f t="array" ref="I1827">INDEX('Current 2025 Points'!$F$11:$F$77,MATCH(1,MMULT(--('Current 2025 Points'!$G$11:$N$17=D1827),TRANSPOSE(COLUMN('Current 2025 Points'!$G$11:$N$17)^0)),0))</f>
        <v>#N/A</v>
      </c>
      <c r="J1827" s="58"/>
      <c r="K1827" s="58">
        <f>F1827-IFERROR(VLOOKUP(D1827,'Pre-transfer 2025 Ranking'!$D:$F,3,0),0)</f>
        <v>6</v>
      </c>
      <c r="L1827">
        <f>countif('Pre-transfer 2025 Points'!$E$11:$L$17,D1827)</f>
        <v>0</v>
      </c>
      <c r="M1827" s="59">
        <f>countif('Current 2025 Points'!$G$11:$N$17,D1827)</f>
        <v>0</v>
      </c>
    </row>
    <row r="1828">
      <c r="A1828" s="13">
        <v>1827.0</v>
      </c>
      <c r="B1828" s="13"/>
      <c r="C1828" s="14" t="s">
        <v>351</v>
      </c>
      <c r="D1828" s="14" t="s">
        <v>2826</v>
      </c>
      <c r="E1828" s="14" t="s">
        <v>4895</v>
      </c>
      <c r="F1828" s="15">
        <v>6.0</v>
      </c>
      <c r="I1828" t="str">
        <f t="array" ref="I1828">INDEX('Current 2025 Points'!$F$11:$F$77,MATCH(1,MMULT(--('Current 2025 Points'!$G$11:$N$17=D1828),TRANSPOSE(COLUMN('Current 2025 Points'!$G$11:$N$17)^0)),0))</f>
        <v>#N/A</v>
      </c>
      <c r="J1828" s="58"/>
      <c r="K1828" s="58">
        <f>F1828-IFERROR(VLOOKUP(D1828,'Pre-transfer 2025 Ranking'!$D:$F,3,0),0)</f>
        <v>6</v>
      </c>
      <c r="L1828">
        <f>countif('Pre-transfer 2025 Points'!$E$11:$L$17,D1828)</f>
        <v>0</v>
      </c>
      <c r="M1828" s="59">
        <f>countif('Current 2025 Points'!$G$11:$N$17,D1828)</f>
        <v>0</v>
      </c>
    </row>
    <row r="1829">
      <c r="A1829" s="13">
        <v>1828.0</v>
      </c>
      <c r="B1829" s="14"/>
      <c r="C1829" s="14" t="s">
        <v>351</v>
      </c>
      <c r="D1829" s="14" t="s">
        <v>2827</v>
      </c>
      <c r="E1829" s="14" t="s">
        <v>5099</v>
      </c>
      <c r="F1829" s="15">
        <v>6.0</v>
      </c>
      <c r="I1829" t="str">
        <f t="array" ref="I1829">INDEX('Current 2025 Points'!$F$11:$F$77,MATCH(1,MMULT(--('Current 2025 Points'!$G$11:$N$17=D1829),TRANSPOSE(COLUMN('Current 2025 Points'!$G$11:$N$17)^0)),0))</f>
        <v>#N/A</v>
      </c>
      <c r="J1829" s="58"/>
      <c r="K1829" s="58">
        <f>F1829-IFERROR(VLOOKUP(D1829,'Pre-transfer 2025 Ranking'!$D:$F,3,0),0)</f>
        <v>6</v>
      </c>
      <c r="L1829">
        <f>countif('Pre-transfer 2025 Points'!$E$11:$L$17,D1829)</f>
        <v>0</v>
      </c>
      <c r="M1829" s="59">
        <f>countif('Current 2025 Points'!$G$11:$N$17,D1829)</f>
        <v>0</v>
      </c>
    </row>
    <row r="1830">
      <c r="A1830" s="13">
        <v>1829.0</v>
      </c>
      <c r="B1830" s="14">
        <v>2320.0</v>
      </c>
      <c r="C1830" s="14" t="s">
        <v>5100</v>
      </c>
      <c r="D1830" s="14" t="s">
        <v>2828</v>
      </c>
      <c r="E1830" s="14" t="s">
        <v>4616</v>
      </c>
      <c r="F1830" s="15">
        <v>6.0</v>
      </c>
      <c r="I1830" t="str">
        <f t="array" ref="I1830">INDEX('Current 2025 Points'!$F$11:$F$77,MATCH(1,MMULT(--('Current 2025 Points'!$G$11:$N$17=D1830),TRANSPOSE(COLUMN('Current 2025 Points'!$G$11:$N$17)^0)),0))</f>
        <v>#N/A</v>
      </c>
      <c r="J1830" s="58"/>
      <c r="K1830" s="58">
        <f>F1830-IFERROR(VLOOKUP(D1830,'Pre-transfer 2025 Ranking'!$D:$F,3,0),0)</f>
        <v>6</v>
      </c>
      <c r="L1830">
        <f>countif('Pre-transfer 2025 Points'!$E$11:$L$17,D1830)</f>
        <v>0</v>
      </c>
      <c r="M1830" s="59">
        <f>countif('Current 2025 Points'!$G$11:$N$17,D1830)</f>
        <v>0</v>
      </c>
    </row>
    <row r="1831">
      <c r="A1831" s="13">
        <v>1830.0</v>
      </c>
      <c r="B1831" s="14"/>
      <c r="C1831" s="14" t="s">
        <v>351</v>
      </c>
      <c r="D1831" s="14" t="s">
        <v>2829</v>
      </c>
      <c r="E1831" s="14" t="s">
        <v>1436</v>
      </c>
      <c r="F1831" s="15">
        <v>6.0</v>
      </c>
      <c r="I1831" t="str">
        <f t="array" ref="I1831">INDEX('Current 2025 Points'!$F$11:$F$77,MATCH(1,MMULT(--('Current 2025 Points'!$G$11:$N$17=D1831),TRANSPOSE(COLUMN('Current 2025 Points'!$G$11:$N$17)^0)),0))</f>
        <v>#N/A</v>
      </c>
      <c r="J1831" s="58"/>
      <c r="K1831" s="58">
        <f>F1831-IFERROR(VLOOKUP(D1831,'Pre-transfer 2025 Ranking'!$D:$F,3,0),0)</f>
        <v>6</v>
      </c>
      <c r="L1831">
        <f>countif('Pre-transfer 2025 Points'!$E$11:$L$17,D1831)</f>
        <v>0</v>
      </c>
      <c r="M1831" s="59">
        <f>countif('Current 2025 Points'!$G$11:$N$17,D1831)</f>
        <v>0</v>
      </c>
    </row>
    <row r="1832">
      <c r="A1832" s="13">
        <v>1831.0</v>
      </c>
      <c r="B1832" s="14">
        <v>2498.0</v>
      </c>
      <c r="C1832" s="14" t="s">
        <v>5101</v>
      </c>
      <c r="D1832" s="14" t="s">
        <v>2830</v>
      </c>
      <c r="E1832" s="14" t="s">
        <v>5102</v>
      </c>
      <c r="F1832" s="15">
        <v>6.0</v>
      </c>
      <c r="I1832" t="str">
        <f t="array" ref="I1832">INDEX('Current 2025 Points'!$F$11:$F$77,MATCH(1,MMULT(--('Current 2025 Points'!$G$11:$N$17=D1832),TRANSPOSE(COLUMN('Current 2025 Points'!$G$11:$N$17)^0)),0))</f>
        <v>#N/A</v>
      </c>
      <c r="J1832" s="58"/>
      <c r="K1832" s="58">
        <f>F1832-IFERROR(VLOOKUP(D1832,'Pre-transfer 2025 Ranking'!$D:$F,3,0),0)</f>
        <v>6</v>
      </c>
      <c r="L1832">
        <f>countif('Pre-transfer 2025 Points'!$E$11:$L$17,D1832)</f>
        <v>0</v>
      </c>
      <c r="M1832" s="59">
        <f>countif('Current 2025 Points'!$G$11:$N$17,D1832)</f>
        <v>0</v>
      </c>
    </row>
    <row r="1833">
      <c r="A1833" s="13">
        <v>1832.0</v>
      </c>
      <c r="B1833" s="13"/>
      <c r="C1833" s="14" t="s">
        <v>351</v>
      </c>
      <c r="D1833" s="14" t="s">
        <v>2831</v>
      </c>
      <c r="E1833" s="14" t="s">
        <v>332</v>
      </c>
      <c r="F1833" s="15">
        <v>6.0</v>
      </c>
      <c r="I1833" t="str">
        <f t="array" ref="I1833">INDEX('Current 2025 Points'!$F$11:$F$77,MATCH(1,MMULT(--('Current 2025 Points'!$G$11:$N$17=D1833),TRANSPOSE(COLUMN('Current 2025 Points'!$G$11:$N$17)^0)),0))</f>
        <v>#N/A</v>
      </c>
      <c r="J1833" s="58"/>
      <c r="K1833" s="58">
        <f>F1833-IFERROR(VLOOKUP(D1833,'Pre-transfer 2025 Ranking'!$D:$F,3,0),0)</f>
        <v>6</v>
      </c>
      <c r="L1833">
        <f>countif('Pre-transfer 2025 Points'!$E$11:$L$17,D1833)</f>
        <v>0</v>
      </c>
      <c r="M1833" s="59">
        <f>countif('Current 2025 Points'!$G$11:$N$17,D1833)</f>
        <v>0</v>
      </c>
    </row>
    <row r="1834">
      <c r="A1834" s="13">
        <v>1833.0</v>
      </c>
      <c r="B1834" s="14">
        <v>632.0</v>
      </c>
      <c r="C1834" s="14" t="s">
        <v>5103</v>
      </c>
      <c r="D1834" s="14" t="s">
        <v>1309</v>
      </c>
      <c r="E1834" s="14" t="s">
        <v>4338</v>
      </c>
      <c r="F1834" s="15">
        <v>6.0</v>
      </c>
      <c r="I1834" t="str">
        <f t="array" ref="I1834">INDEX('Current 2025 Points'!$F$11:$F$77,MATCH(1,MMULT(--('Current 2025 Points'!$G$11:$N$17=D1834),TRANSPOSE(COLUMN('Current 2025 Points'!$G$11:$N$17)^0)),0))</f>
        <v>#N/A</v>
      </c>
      <c r="J1834" s="58"/>
      <c r="K1834" s="58">
        <f>F1834-IFERROR(VLOOKUP(D1834,'Pre-transfer 2025 Ranking'!$D:$F,3,0),0)</f>
        <v>6</v>
      </c>
      <c r="L1834">
        <f>countif('Pre-transfer 2025 Points'!$E$11:$L$17,D1834)</f>
        <v>0</v>
      </c>
      <c r="M1834" s="59">
        <f>countif('Current 2025 Points'!$G$11:$N$17,D1834)</f>
        <v>0</v>
      </c>
    </row>
    <row r="1835">
      <c r="A1835" s="13">
        <v>1834.0</v>
      </c>
      <c r="B1835" s="14">
        <v>2170.0</v>
      </c>
      <c r="C1835" s="14" t="s">
        <v>384</v>
      </c>
      <c r="D1835" s="14" t="s">
        <v>2832</v>
      </c>
      <c r="E1835" s="14" t="s">
        <v>5104</v>
      </c>
      <c r="F1835" s="15">
        <v>6.0</v>
      </c>
      <c r="I1835" t="str">
        <f t="array" ref="I1835">INDEX('Current 2025 Points'!$F$11:$F$77,MATCH(1,MMULT(--('Current 2025 Points'!$G$11:$N$17=D1835),TRANSPOSE(COLUMN('Current 2025 Points'!$G$11:$N$17)^0)),0))</f>
        <v>#N/A</v>
      </c>
      <c r="J1835" s="58"/>
      <c r="K1835" s="58">
        <f>F1835-IFERROR(VLOOKUP(D1835,'Pre-transfer 2025 Ranking'!$D:$F,3,0),0)</f>
        <v>6</v>
      </c>
      <c r="L1835">
        <f>countif('Pre-transfer 2025 Points'!$E$11:$L$17,D1835)</f>
        <v>0</v>
      </c>
      <c r="M1835" s="59">
        <f>countif('Current 2025 Points'!$G$11:$N$17,D1835)</f>
        <v>0</v>
      </c>
    </row>
    <row r="1836">
      <c r="A1836" s="13">
        <v>1835.0</v>
      </c>
      <c r="B1836" s="14">
        <v>1265.0</v>
      </c>
      <c r="C1836" s="14" t="s">
        <v>1412</v>
      </c>
      <c r="D1836" s="14" t="s">
        <v>2833</v>
      </c>
      <c r="E1836" s="14" t="s">
        <v>4541</v>
      </c>
      <c r="F1836" s="15">
        <v>6.0</v>
      </c>
      <c r="I1836" t="str">
        <f t="array" ref="I1836">INDEX('Current 2025 Points'!$F$11:$F$77,MATCH(1,MMULT(--('Current 2025 Points'!$G$11:$N$17=D1836),TRANSPOSE(COLUMN('Current 2025 Points'!$G$11:$N$17)^0)),0))</f>
        <v>#N/A</v>
      </c>
      <c r="J1836" s="58"/>
      <c r="K1836" s="58">
        <f>F1836-IFERROR(VLOOKUP(D1836,'Pre-transfer 2025 Ranking'!$D:$F,3,0),0)</f>
        <v>6</v>
      </c>
      <c r="L1836">
        <f>countif('Pre-transfer 2025 Points'!$E$11:$L$17,D1836)</f>
        <v>0</v>
      </c>
      <c r="M1836" s="59">
        <f>countif('Current 2025 Points'!$G$11:$N$17,D1836)</f>
        <v>0</v>
      </c>
    </row>
    <row r="1837">
      <c r="A1837" s="13">
        <v>1836.0</v>
      </c>
      <c r="B1837" s="13">
        <v>1883.0</v>
      </c>
      <c r="C1837" s="14" t="s">
        <v>5105</v>
      </c>
      <c r="D1837" s="14" t="s">
        <v>2834</v>
      </c>
      <c r="E1837" s="14" t="s">
        <v>4814</v>
      </c>
      <c r="F1837" s="15">
        <v>6.0</v>
      </c>
      <c r="I1837" t="str">
        <f t="array" ref="I1837">INDEX('Current 2025 Points'!$F$11:$F$77,MATCH(1,MMULT(--('Current 2025 Points'!$G$11:$N$17=D1837),TRANSPOSE(COLUMN('Current 2025 Points'!$G$11:$N$17)^0)),0))</f>
        <v>#N/A</v>
      </c>
      <c r="J1837" s="58"/>
      <c r="K1837" s="58">
        <f>F1837-IFERROR(VLOOKUP(D1837,'Pre-transfer 2025 Ranking'!$D:$F,3,0),0)</f>
        <v>6</v>
      </c>
      <c r="L1837">
        <f>countif('Pre-transfer 2025 Points'!$E$11:$L$17,D1837)</f>
        <v>0</v>
      </c>
      <c r="M1837" s="59">
        <f>countif('Current 2025 Points'!$G$11:$N$17,D1837)</f>
        <v>0</v>
      </c>
    </row>
    <row r="1838">
      <c r="A1838" s="13">
        <v>1837.0</v>
      </c>
      <c r="B1838" s="14"/>
      <c r="C1838" s="14" t="s">
        <v>351</v>
      </c>
      <c r="D1838" s="14" t="s">
        <v>2835</v>
      </c>
      <c r="E1838" s="14"/>
      <c r="F1838" s="15">
        <v>6.0</v>
      </c>
      <c r="I1838" t="str">
        <f t="array" ref="I1838">INDEX('Current 2025 Points'!$F$11:$F$77,MATCH(1,MMULT(--('Current 2025 Points'!$G$11:$N$17=D1838),TRANSPOSE(COLUMN('Current 2025 Points'!$G$11:$N$17)^0)),0))</f>
        <v>#N/A</v>
      </c>
      <c r="J1838" s="58"/>
      <c r="K1838" s="58">
        <f>F1838-IFERROR(VLOOKUP(D1838,'Pre-transfer 2025 Ranking'!$D:$F,3,0),0)</f>
        <v>6</v>
      </c>
      <c r="L1838">
        <f>countif('Pre-transfer 2025 Points'!$E$11:$L$17,D1838)</f>
        <v>0</v>
      </c>
      <c r="M1838" s="59">
        <f>countif('Current 2025 Points'!$G$11:$N$17,D1838)</f>
        <v>0</v>
      </c>
    </row>
    <row r="1839">
      <c r="A1839" s="13">
        <v>1838.0</v>
      </c>
      <c r="B1839" s="13"/>
      <c r="C1839" s="14" t="s">
        <v>351</v>
      </c>
      <c r="D1839" s="14" t="s">
        <v>2836</v>
      </c>
      <c r="E1839" s="14" t="s">
        <v>5059</v>
      </c>
      <c r="F1839" s="15">
        <v>6.0</v>
      </c>
      <c r="I1839" t="str">
        <f t="array" ref="I1839">INDEX('Current 2025 Points'!$F$11:$F$77,MATCH(1,MMULT(--('Current 2025 Points'!$G$11:$N$17=D1839),TRANSPOSE(COLUMN('Current 2025 Points'!$G$11:$N$17)^0)),0))</f>
        <v>#N/A</v>
      </c>
      <c r="J1839" s="58"/>
      <c r="K1839" s="58">
        <f>F1839-IFERROR(VLOOKUP(D1839,'Pre-transfer 2025 Ranking'!$D:$F,3,0),0)</f>
        <v>6</v>
      </c>
      <c r="L1839">
        <f>countif('Pre-transfer 2025 Points'!$E$11:$L$17,D1839)</f>
        <v>0</v>
      </c>
      <c r="M1839" s="59">
        <f>countif('Current 2025 Points'!$G$11:$N$17,D1839)</f>
        <v>0</v>
      </c>
    </row>
    <row r="1840">
      <c r="A1840" s="13">
        <v>1839.0</v>
      </c>
      <c r="B1840" s="13"/>
      <c r="C1840" s="14" t="s">
        <v>351</v>
      </c>
      <c r="D1840" s="14" t="s">
        <v>2837</v>
      </c>
      <c r="E1840" s="14" t="s">
        <v>4982</v>
      </c>
      <c r="F1840" s="15">
        <v>5.0</v>
      </c>
      <c r="I1840" t="str">
        <f t="array" ref="I1840">INDEX('Current 2025 Points'!$F$11:$F$77,MATCH(1,MMULT(--('Current 2025 Points'!$G$11:$N$17=D1840),TRANSPOSE(COLUMN('Current 2025 Points'!$G$11:$N$17)^0)),0))</f>
        <v>#N/A</v>
      </c>
      <c r="J1840" s="58"/>
      <c r="K1840" s="58">
        <f>F1840-IFERROR(VLOOKUP(D1840,'Pre-transfer 2025 Ranking'!$D:$F,3,0),0)</f>
        <v>0</v>
      </c>
      <c r="L1840">
        <f>countif('Pre-transfer 2025 Points'!$E$11:$L$17,D1840)</f>
        <v>0</v>
      </c>
      <c r="M1840" s="59">
        <f>countif('Current 2025 Points'!$G$11:$N$17,D1840)</f>
        <v>0</v>
      </c>
    </row>
    <row r="1841">
      <c r="A1841" s="13">
        <v>1840.0</v>
      </c>
      <c r="B1841" s="14"/>
      <c r="C1841" s="14" t="s">
        <v>351</v>
      </c>
      <c r="D1841" s="14" t="s">
        <v>2838</v>
      </c>
      <c r="E1841" s="14" t="s">
        <v>4743</v>
      </c>
      <c r="F1841" s="15">
        <v>5.0</v>
      </c>
      <c r="I1841" t="str">
        <f t="array" ref="I1841">INDEX('Current 2025 Points'!$F$11:$F$77,MATCH(1,MMULT(--('Current 2025 Points'!$G$11:$N$17=D1841),TRANSPOSE(COLUMN('Current 2025 Points'!$G$11:$N$17)^0)),0))</f>
        <v>#N/A</v>
      </c>
      <c r="J1841" s="58"/>
      <c r="K1841" s="58">
        <f>F1841-IFERROR(VLOOKUP(D1841,'Pre-transfer 2025 Ranking'!$D:$F,3,0),0)</f>
        <v>0</v>
      </c>
      <c r="L1841">
        <f>countif('Pre-transfer 2025 Points'!$E$11:$L$17,D1841)</f>
        <v>0</v>
      </c>
      <c r="M1841" s="59">
        <f>countif('Current 2025 Points'!$G$11:$N$17,D1841)</f>
        <v>0</v>
      </c>
    </row>
    <row r="1842">
      <c r="A1842" s="13">
        <v>1841.0</v>
      </c>
      <c r="B1842" s="14">
        <v>1194.0</v>
      </c>
      <c r="C1842" s="14" t="s">
        <v>1578</v>
      </c>
      <c r="D1842" s="14" t="s">
        <v>1021</v>
      </c>
      <c r="E1842" s="14" t="s">
        <v>938</v>
      </c>
      <c r="F1842" s="15">
        <v>5.0</v>
      </c>
      <c r="I1842" t="str">
        <f t="array" ref="I1842">INDEX('Current 2025 Points'!$F$11:$F$77,MATCH(1,MMULT(--('Current 2025 Points'!$G$11:$N$17=D1842),TRANSPOSE(COLUMN('Current 2025 Points'!$G$11:$N$17)^0)),0))</f>
        <v>#N/A</v>
      </c>
      <c r="J1842" s="58"/>
      <c r="K1842" s="58">
        <f>F1842-IFERROR(VLOOKUP(D1842,'Pre-transfer 2025 Ranking'!$D:$F,3,0),0)</f>
        <v>0</v>
      </c>
      <c r="L1842">
        <f>countif('Pre-transfer 2025 Points'!$E$11:$L$17,D1842)</f>
        <v>0</v>
      </c>
      <c r="M1842" s="59">
        <f>countif('Current 2025 Points'!$G$11:$N$17,D1842)</f>
        <v>0</v>
      </c>
    </row>
    <row r="1843">
      <c r="A1843" s="13">
        <v>1842.0</v>
      </c>
      <c r="B1843" s="14">
        <v>548.0</v>
      </c>
      <c r="C1843" s="14" t="s">
        <v>5106</v>
      </c>
      <c r="D1843" s="14" t="s">
        <v>2839</v>
      </c>
      <c r="E1843" s="14" t="s">
        <v>4315</v>
      </c>
      <c r="F1843" s="15">
        <v>5.0</v>
      </c>
      <c r="I1843" t="str">
        <f t="array" ref="I1843">INDEX('Current 2025 Points'!$F$11:$F$77,MATCH(1,MMULT(--('Current 2025 Points'!$G$11:$N$17=D1843),TRANSPOSE(COLUMN('Current 2025 Points'!$G$11:$N$17)^0)),0))</f>
        <v>#N/A</v>
      </c>
      <c r="J1843" s="58"/>
      <c r="K1843" s="58">
        <f>F1843-IFERROR(VLOOKUP(D1843,'Pre-transfer 2025 Ranking'!$D:$F,3,0),0)</f>
        <v>0</v>
      </c>
      <c r="L1843">
        <f>countif('Pre-transfer 2025 Points'!$E$11:$L$17,D1843)</f>
        <v>0</v>
      </c>
      <c r="M1843" s="59">
        <f>countif('Current 2025 Points'!$G$11:$N$17,D1843)</f>
        <v>0</v>
      </c>
    </row>
    <row r="1844">
      <c r="A1844" s="13">
        <v>1843.0</v>
      </c>
      <c r="B1844" s="14">
        <v>478.0</v>
      </c>
      <c r="C1844" s="14" t="s">
        <v>5107</v>
      </c>
      <c r="D1844" s="14" t="s">
        <v>1479</v>
      </c>
      <c r="E1844" s="14" t="s">
        <v>102</v>
      </c>
      <c r="F1844" s="15">
        <v>5.0</v>
      </c>
      <c r="I1844" t="str">
        <f t="array" ref="I1844">INDEX('Current 2025 Points'!$F$11:$F$77,MATCH(1,MMULT(--('Current 2025 Points'!$G$11:$N$17=D1844),TRANSPOSE(COLUMN('Current 2025 Points'!$G$11:$N$17)^0)),0))</f>
        <v>#N/A</v>
      </c>
      <c r="J1844" s="58"/>
      <c r="K1844" s="58">
        <f>F1844-IFERROR(VLOOKUP(D1844,'Pre-transfer 2025 Ranking'!$D:$F,3,0),0)</f>
        <v>0</v>
      </c>
      <c r="L1844">
        <f>countif('Pre-transfer 2025 Points'!$E$11:$L$17,D1844)</f>
        <v>0</v>
      </c>
      <c r="M1844" s="59">
        <f>countif('Current 2025 Points'!$G$11:$N$17,D1844)</f>
        <v>0</v>
      </c>
    </row>
    <row r="1845">
      <c r="A1845" s="13">
        <v>1844.0</v>
      </c>
      <c r="B1845" s="14">
        <v>821.0</v>
      </c>
      <c r="C1845" s="14" t="s">
        <v>5108</v>
      </c>
      <c r="D1845" s="14" t="s">
        <v>2840</v>
      </c>
      <c r="E1845" s="14" t="s">
        <v>4322</v>
      </c>
      <c r="F1845" s="15">
        <v>5.0</v>
      </c>
      <c r="I1845" t="str">
        <f t="array" ref="I1845">INDEX('Current 2025 Points'!$F$11:$F$77,MATCH(1,MMULT(--('Current 2025 Points'!$G$11:$N$17=D1845),TRANSPOSE(COLUMN('Current 2025 Points'!$G$11:$N$17)^0)),0))</f>
        <v>#N/A</v>
      </c>
      <c r="J1845" s="58"/>
      <c r="K1845" s="58">
        <f>F1845-IFERROR(VLOOKUP(D1845,'Pre-transfer 2025 Ranking'!$D:$F,3,0),0)</f>
        <v>0</v>
      </c>
      <c r="L1845">
        <f>countif('Pre-transfer 2025 Points'!$E$11:$L$17,D1845)</f>
        <v>0</v>
      </c>
      <c r="M1845" s="59">
        <f>countif('Current 2025 Points'!$G$11:$N$17,D1845)</f>
        <v>0</v>
      </c>
    </row>
    <row r="1846">
      <c r="A1846" s="13">
        <v>1845.0</v>
      </c>
      <c r="B1846" s="14">
        <v>1003.0</v>
      </c>
      <c r="C1846" s="14" t="s">
        <v>5109</v>
      </c>
      <c r="D1846" s="14" t="s">
        <v>2841</v>
      </c>
      <c r="E1846" s="14" t="s">
        <v>775</v>
      </c>
      <c r="F1846" s="15">
        <v>5.0</v>
      </c>
      <c r="I1846" t="str">
        <f t="array" ref="I1846">INDEX('Current 2025 Points'!$F$11:$F$77,MATCH(1,MMULT(--('Current 2025 Points'!$G$11:$N$17=D1846),TRANSPOSE(COLUMN('Current 2025 Points'!$G$11:$N$17)^0)),0))</f>
        <v>#N/A</v>
      </c>
      <c r="J1846" s="58"/>
      <c r="K1846" s="58">
        <f>F1846-IFERROR(VLOOKUP(D1846,'Pre-transfer 2025 Ranking'!$D:$F,3,0),0)</f>
        <v>0</v>
      </c>
      <c r="L1846">
        <f>countif('Pre-transfer 2025 Points'!$E$11:$L$17,D1846)</f>
        <v>0</v>
      </c>
      <c r="M1846" s="59">
        <f>countif('Current 2025 Points'!$G$11:$N$17,D1846)</f>
        <v>0</v>
      </c>
    </row>
    <row r="1847">
      <c r="A1847" s="13">
        <v>1846.0</v>
      </c>
      <c r="B1847" s="13">
        <v>1423.0</v>
      </c>
      <c r="C1847" s="14" t="s">
        <v>5110</v>
      </c>
      <c r="D1847" s="14" t="s">
        <v>2842</v>
      </c>
      <c r="E1847" s="14" t="s">
        <v>4683</v>
      </c>
      <c r="F1847" s="15">
        <v>5.0</v>
      </c>
      <c r="I1847" t="str">
        <f t="array" ref="I1847">INDEX('Current 2025 Points'!$F$11:$F$77,MATCH(1,MMULT(--('Current 2025 Points'!$G$11:$N$17=D1847),TRANSPOSE(COLUMN('Current 2025 Points'!$G$11:$N$17)^0)),0))</f>
        <v>#N/A</v>
      </c>
      <c r="J1847" s="58"/>
      <c r="K1847" s="58">
        <f>F1847-IFERROR(VLOOKUP(D1847,'Pre-transfer 2025 Ranking'!$D:$F,3,0),0)</f>
        <v>0</v>
      </c>
      <c r="L1847">
        <f>countif('Pre-transfer 2025 Points'!$E$11:$L$17,D1847)</f>
        <v>0</v>
      </c>
      <c r="M1847" s="59">
        <f>countif('Current 2025 Points'!$G$11:$N$17,D1847)</f>
        <v>0</v>
      </c>
    </row>
    <row r="1848">
      <c r="A1848" s="13">
        <v>1847.0</v>
      </c>
      <c r="B1848" s="14"/>
      <c r="C1848" s="14" t="s">
        <v>351</v>
      </c>
      <c r="D1848" s="14" t="s">
        <v>2843</v>
      </c>
      <c r="E1848" s="14"/>
      <c r="F1848" s="15">
        <v>5.0</v>
      </c>
      <c r="I1848" t="str">
        <f t="array" ref="I1848">INDEX('Current 2025 Points'!$F$11:$F$77,MATCH(1,MMULT(--('Current 2025 Points'!$G$11:$N$17=D1848),TRANSPOSE(COLUMN('Current 2025 Points'!$G$11:$N$17)^0)),0))</f>
        <v>#N/A</v>
      </c>
      <c r="J1848" s="58"/>
      <c r="K1848" s="58">
        <f>F1848-IFERROR(VLOOKUP(D1848,'Pre-transfer 2025 Ranking'!$D:$F,3,0),0)</f>
        <v>0</v>
      </c>
      <c r="L1848">
        <f>countif('Pre-transfer 2025 Points'!$E$11:$L$17,D1848)</f>
        <v>0</v>
      </c>
      <c r="M1848" s="59">
        <f>countif('Current 2025 Points'!$G$11:$N$17,D1848)</f>
        <v>0</v>
      </c>
    </row>
    <row r="1849">
      <c r="A1849" s="13">
        <v>1848.0</v>
      </c>
      <c r="B1849" s="14">
        <v>798.0</v>
      </c>
      <c r="C1849" s="14" t="s">
        <v>5111</v>
      </c>
      <c r="D1849" s="14" t="s">
        <v>1423</v>
      </c>
      <c r="E1849" s="14" t="s">
        <v>4408</v>
      </c>
      <c r="F1849" s="15">
        <v>5.0</v>
      </c>
      <c r="I1849" t="str">
        <f t="array" ref="I1849">INDEX('Current 2025 Points'!$F$11:$F$77,MATCH(1,MMULT(--('Current 2025 Points'!$G$11:$N$17=D1849),TRANSPOSE(COLUMN('Current 2025 Points'!$G$11:$N$17)^0)),0))</f>
        <v>#N/A</v>
      </c>
      <c r="J1849" s="58"/>
      <c r="K1849" s="58">
        <f>F1849-IFERROR(VLOOKUP(D1849,'Pre-transfer 2025 Ranking'!$D:$F,3,0),0)</f>
        <v>0</v>
      </c>
      <c r="L1849">
        <f>countif('Pre-transfer 2025 Points'!$E$11:$L$17,D1849)</f>
        <v>0</v>
      </c>
      <c r="M1849" s="59">
        <f>countif('Current 2025 Points'!$G$11:$N$17,D1849)</f>
        <v>0</v>
      </c>
    </row>
    <row r="1850">
      <c r="A1850" s="13">
        <v>1849.0</v>
      </c>
      <c r="B1850" s="13">
        <v>931.0</v>
      </c>
      <c r="C1850" s="14" t="s">
        <v>5112</v>
      </c>
      <c r="D1850" s="14" t="s">
        <v>2844</v>
      </c>
      <c r="E1850" s="14" t="s">
        <v>121</v>
      </c>
      <c r="F1850" s="15">
        <v>5.0</v>
      </c>
      <c r="I1850" t="str">
        <f t="array" ref="I1850">INDEX('Current 2025 Points'!$F$11:$F$77,MATCH(1,MMULT(--('Current 2025 Points'!$G$11:$N$17=D1850),TRANSPOSE(COLUMN('Current 2025 Points'!$G$11:$N$17)^0)),0))</f>
        <v>#N/A</v>
      </c>
      <c r="J1850" s="58"/>
      <c r="K1850" s="58">
        <f>F1850-IFERROR(VLOOKUP(D1850,'Pre-transfer 2025 Ranking'!$D:$F,3,0),0)</f>
        <v>0</v>
      </c>
      <c r="L1850">
        <f>countif('Pre-transfer 2025 Points'!$E$11:$L$17,D1850)</f>
        <v>0</v>
      </c>
      <c r="M1850" s="59">
        <f>countif('Current 2025 Points'!$G$11:$N$17,D1850)</f>
        <v>0</v>
      </c>
    </row>
    <row r="1851">
      <c r="A1851" s="13">
        <v>1850.0</v>
      </c>
      <c r="B1851" s="13">
        <v>628.0</v>
      </c>
      <c r="C1851" s="14" t="s">
        <v>5113</v>
      </c>
      <c r="D1851" s="14" t="s">
        <v>1209</v>
      </c>
      <c r="E1851" s="14" t="s">
        <v>121</v>
      </c>
      <c r="F1851" s="15">
        <v>5.0</v>
      </c>
      <c r="I1851" t="str">
        <f t="array" ref="I1851">INDEX('Current 2025 Points'!$F$11:$F$77,MATCH(1,MMULT(--('Current 2025 Points'!$G$11:$N$17=D1851),TRANSPOSE(COLUMN('Current 2025 Points'!$G$11:$N$17)^0)),0))</f>
        <v>#N/A</v>
      </c>
      <c r="J1851" s="58"/>
      <c r="K1851" s="58">
        <f>F1851-IFERROR(VLOOKUP(D1851,'Pre-transfer 2025 Ranking'!$D:$F,3,0),0)</f>
        <v>0</v>
      </c>
      <c r="L1851">
        <f>countif('Pre-transfer 2025 Points'!$E$11:$L$17,D1851)</f>
        <v>0</v>
      </c>
      <c r="M1851" s="59">
        <f>countif('Current 2025 Points'!$G$11:$N$17,D1851)</f>
        <v>0</v>
      </c>
    </row>
    <row r="1852">
      <c r="A1852" s="13">
        <v>1851.0</v>
      </c>
      <c r="B1852" s="14">
        <v>1596.0</v>
      </c>
      <c r="C1852" s="14" t="s">
        <v>1329</v>
      </c>
      <c r="D1852" s="14" t="s">
        <v>1388</v>
      </c>
      <c r="E1852" s="14" t="s">
        <v>787</v>
      </c>
      <c r="F1852" s="15">
        <v>5.0</v>
      </c>
      <c r="I1852" t="str">
        <f t="array" ref="I1852">INDEX('Current 2025 Points'!$F$11:$F$77,MATCH(1,MMULT(--('Current 2025 Points'!$G$11:$N$17=D1852),TRANSPOSE(COLUMN('Current 2025 Points'!$G$11:$N$17)^0)),0))</f>
        <v>#N/A</v>
      </c>
      <c r="J1852" s="58"/>
      <c r="K1852" s="58">
        <f>F1852-IFERROR(VLOOKUP(D1852,'Pre-transfer 2025 Ranking'!$D:$F,3,0),0)</f>
        <v>0</v>
      </c>
      <c r="L1852">
        <f>countif('Pre-transfer 2025 Points'!$E$11:$L$17,D1852)</f>
        <v>0</v>
      </c>
      <c r="M1852" s="59">
        <f>countif('Current 2025 Points'!$G$11:$N$17,D1852)</f>
        <v>0</v>
      </c>
    </row>
    <row r="1853">
      <c r="A1853" s="13">
        <v>1852.0</v>
      </c>
      <c r="B1853" s="14"/>
      <c r="C1853" s="14" t="s">
        <v>351</v>
      </c>
      <c r="D1853" s="14" t="s">
        <v>2845</v>
      </c>
      <c r="E1853" s="14" t="s">
        <v>4331</v>
      </c>
      <c r="F1853" s="15">
        <v>5.0</v>
      </c>
      <c r="I1853" t="str">
        <f t="array" ref="I1853">INDEX('Current 2025 Points'!$F$11:$F$77,MATCH(1,MMULT(--('Current 2025 Points'!$G$11:$N$17=D1853),TRANSPOSE(COLUMN('Current 2025 Points'!$G$11:$N$17)^0)),0))</f>
        <v>#N/A</v>
      </c>
      <c r="J1853" s="58"/>
      <c r="K1853" s="58">
        <f>F1853-IFERROR(VLOOKUP(D1853,'Pre-transfer 2025 Ranking'!$D:$F,3,0),0)</f>
        <v>0</v>
      </c>
      <c r="L1853">
        <f>countif('Pre-transfer 2025 Points'!$E$11:$L$17,D1853)</f>
        <v>0</v>
      </c>
      <c r="M1853" s="59">
        <f>countif('Current 2025 Points'!$G$11:$N$17,D1853)</f>
        <v>0</v>
      </c>
    </row>
    <row r="1854">
      <c r="A1854" s="13">
        <v>1853.0</v>
      </c>
      <c r="B1854" s="13"/>
      <c r="C1854" s="14" t="s">
        <v>351</v>
      </c>
      <c r="D1854" s="14" t="s">
        <v>2846</v>
      </c>
      <c r="E1854" s="14" t="s">
        <v>465</v>
      </c>
      <c r="F1854" s="15">
        <v>5.0</v>
      </c>
      <c r="I1854" t="str">
        <f t="array" ref="I1854">INDEX('Current 2025 Points'!$F$11:$F$77,MATCH(1,MMULT(--('Current 2025 Points'!$G$11:$N$17=D1854),TRANSPOSE(COLUMN('Current 2025 Points'!$G$11:$N$17)^0)),0))</f>
        <v>#N/A</v>
      </c>
      <c r="J1854" s="58"/>
      <c r="K1854" s="58">
        <f>F1854-IFERROR(VLOOKUP(D1854,'Pre-transfer 2025 Ranking'!$D:$F,3,0),0)</f>
        <v>0</v>
      </c>
      <c r="L1854">
        <f>countif('Pre-transfer 2025 Points'!$E$11:$L$17,D1854)</f>
        <v>0</v>
      </c>
      <c r="M1854" s="59">
        <f>countif('Current 2025 Points'!$G$11:$N$17,D1854)</f>
        <v>0</v>
      </c>
    </row>
    <row r="1855">
      <c r="A1855" s="13">
        <v>1854.0</v>
      </c>
      <c r="B1855" s="14">
        <v>1332.0</v>
      </c>
      <c r="C1855" s="14" t="s">
        <v>1464</v>
      </c>
      <c r="D1855" s="14" t="s">
        <v>2847</v>
      </c>
      <c r="E1855" s="14" t="s">
        <v>1398</v>
      </c>
      <c r="F1855" s="15">
        <v>5.0</v>
      </c>
      <c r="I1855" t="str">
        <f t="array" ref="I1855">INDEX('Current 2025 Points'!$F$11:$F$77,MATCH(1,MMULT(--('Current 2025 Points'!$G$11:$N$17=D1855),TRANSPOSE(COLUMN('Current 2025 Points'!$G$11:$N$17)^0)),0))</f>
        <v>#N/A</v>
      </c>
      <c r="J1855" s="58"/>
      <c r="K1855" s="58">
        <f>F1855-IFERROR(VLOOKUP(D1855,'Pre-transfer 2025 Ranking'!$D:$F,3,0),0)</f>
        <v>0</v>
      </c>
      <c r="L1855">
        <f>countif('Pre-transfer 2025 Points'!$E$11:$L$17,D1855)</f>
        <v>0</v>
      </c>
      <c r="M1855" s="59">
        <f>countif('Current 2025 Points'!$G$11:$N$17,D1855)</f>
        <v>0</v>
      </c>
    </row>
    <row r="1856">
      <c r="A1856" s="13">
        <v>1855.0</v>
      </c>
      <c r="B1856" s="14">
        <v>1470.0</v>
      </c>
      <c r="C1856" s="14" t="s">
        <v>4560</v>
      </c>
      <c r="D1856" s="14" t="s">
        <v>2848</v>
      </c>
      <c r="E1856" s="14" t="s">
        <v>157</v>
      </c>
      <c r="F1856" s="15">
        <v>5.0</v>
      </c>
      <c r="I1856" t="str">
        <f t="array" ref="I1856">INDEX('Current 2025 Points'!$F$11:$F$77,MATCH(1,MMULT(--('Current 2025 Points'!$G$11:$N$17=D1856),TRANSPOSE(COLUMN('Current 2025 Points'!$G$11:$N$17)^0)),0))</f>
        <v>#N/A</v>
      </c>
      <c r="J1856" s="58"/>
      <c r="K1856" s="58">
        <f>F1856-IFERROR(VLOOKUP(D1856,'Pre-transfer 2025 Ranking'!$D:$F,3,0),0)</f>
        <v>0</v>
      </c>
      <c r="L1856">
        <f>countif('Pre-transfer 2025 Points'!$E$11:$L$17,D1856)</f>
        <v>0</v>
      </c>
      <c r="M1856" s="59">
        <f>countif('Current 2025 Points'!$G$11:$N$17,D1856)</f>
        <v>0</v>
      </c>
    </row>
    <row r="1857">
      <c r="A1857" s="13">
        <v>1856.0</v>
      </c>
      <c r="B1857" s="13"/>
      <c r="C1857" s="14" t="s">
        <v>351</v>
      </c>
      <c r="D1857" s="14" t="s">
        <v>2849</v>
      </c>
      <c r="E1857" s="14" t="s">
        <v>376</v>
      </c>
      <c r="F1857" s="15">
        <v>5.0</v>
      </c>
      <c r="I1857" t="str">
        <f t="array" ref="I1857">INDEX('Current 2025 Points'!$F$11:$F$77,MATCH(1,MMULT(--('Current 2025 Points'!$G$11:$N$17=D1857),TRANSPOSE(COLUMN('Current 2025 Points'!$G$11:$N$17)^0)),0))</f>
        <v>#N/A</v>
      </c>
      <c r="J1857" s="58"/>
      <c r="K1857" s="58">
        <f>F1857-IFERROR(VLOOKUP(D1857,'Pre-transfer 2025 Ranking'!$D:$F,3,0),0)</f>
        <v>1</v>
      </c>
      <c r="L1857">
        <f>countif('Pre-transfer 2025 Points'!$E$11:$L$17,D1857)</f>
        <v>0</v>
      </c>
      <c r="M1857" s="59">
        <f>countif('Current 2025 Points'!$G$11:$N$17,D1857)</f>
        <v>0</v>
      </c>
    </row>
    <row r="1858">
      <c r="A1858" s="13">
        <v>1857.0</v>
      </c>
      <c r="B1858" s="13"/>
      <c r="C1858" s="14" t="s">
        <v>351</v>
      </c>
      <c r="D1858" s="14" t="s">
        <v>2850</v>
      </c>
      <c r="E1858" s="14" t="s">
        <v>4671</v>
      </c>
      <c r="F1858" s="15">
        <v>5.0</v>
      </c>
      <c r="I1858" t="str">
        <f t="array" ref="I1858">INDEX('Current 2025 Points'!$F$11:$F$77,MATCH(1,MMULT(--('Current 2025 Points'!$G$11:$N$17=D1858),TRANSPOSE(COLUMN('Current 2025 Points'!$G$11:$N$17)^0)),0))</f>
        <v>#N/A</v>
      </c>
      <c r="J1858" s="58"/>
      <c r="K1858" s="58">
        <f>F1858-IFERROR(VLOOKUP(D1858,'Pre-transfer 2025 Ranking'!$D:$F,3,0),0)</f>
        <v>0</v>
      </c>
      <c r="L1858">
        <f>countif('Pre-transfer 2025 Points'!$E$11:$L$17,D1858)</f>
        <v>0</v>
      </c>
      <c r="M1858" s="59">
        <f>countif('Current 2025 Points'!$G$11:$N$17,D1858)</f>
        <v>0</v>
      </c>
    </row>
    <row r="1859">
      <c r="A1859" s="13">
        <v>1858.0</v>
      </c>
      <c r="B1859" s="14">
        <v>2426.0</v>
      </c>
      <c r="C1859" s="14" t="s">
        <v>1644</v>
      </c>
      <c r="D1859" s="14" t="s">
        <v>2851</v>
      </c>
      <c r="E1859" s="14" t="s">
        <v>998</v>
      </c>
      <c r="F1859" s="15">
        <v>5.0</v>
      </c>
      <c r="I1859" t="str">
        <f t="array" ref="I1859">INDEX('Current 2025 Points'!$F$11:$F$77,MATCH(1,MMULT(--('Current 2025 Points'!$G$11:$N$17=D1859),TRANSPOSE(COLUMN('Current 2025 Points'!$G$11:$N$17)^0)),0))</f>
        <v>#N/A</v>
      </c>
      <c r="J1859" s="58"/>
      <c r="K1859" s="58">
        <f>F1859-IFERROR(VLOOKUP(D1859,'Pre-transfer 2025 Ranking'!$D:$F,3,0),0)</f>
        <v>0</v>
      </c>
      <c r="L1859">
        <f>countif('Pre-transfer 2025 Points'!$E$11:$L$17,D1859)</f>
        <v>0</v>
      </c>
      <c r="M1859" s="59">
        <f>countif('Current 2025 Points'!$G$11:$N$17,D1859)</f>
        <v>0</v>
      </c>
    </row>
    <row r="1860">
      <c r="A1860" s="13">
        <v>1859.0</v>
      </c>
      <c r="B1860" s="14">
        <v>787.0</v>
      </c>
      <c r="C1860" s="14" t="s">
        <v>5114</v>
      </c>
      <c r="D1860" s="14" t="s">
        <v>2852</v>
      </c>
      <c r="E1860" s="14"/>
      <c r="F1860" s="15">
        <v>5.0</v>
      </c>
      <c r="I1860" t="str">
        <f t="array" ref="I1860">INDEX('Current 2025 Points'!$F$11:$F$77,MATCH(1,MMULT(--('Current 2025 Points'!$G$11:$N$17=D1860),TRANSPOSE(COLUMN('Current 2025 Points'!$G$11:$N$17)^0)),0))</f>
        <v>#N/A</v>
      </c>
      <c r="J1860" s="58"/>
      <c r="K1860" s="58">
        <f>F1860-IFERROR(VLOOKUP(D1860,'Pre-transfer 2025 Ranking'!$D:$F,3,0),0)</f>
        <v>1</v>
      </c>
      <c r="L1860">
        <f>countif('Pre-transfer 2025 Points'!$E$11:$L$17,D1860)</f>
        <v>0</v>
      </c>
      <c r="M1860" s="59">
        <f>countif('Current 2025 Points'!$G$11:$N$17,D1860)</f>
        <v>0</v>
      </c>
    </row>
    <row r="1861">
      <c r="A1861" s="13">
        <v>1860.0</v>
      </c>
      <c r="B1861" s="13">
        <v>2026.0</v>
      </c>
      <c r="C1861" s="14" t="s">
        <v>194</v>
      </c>
      <c r="D1861" s="14" t="s">
        <v>2853</v>
      </c>
      <c r="E1861" s="14" t="s">
        <v>4689</v>
      </c>
      <c r="F1861" s="15">
        <v>5.0</v>
      </c>
      <c r="I1861" t="str">
        <f t="array" ref="I1861">INDEX('Current 2025 Points'!$F$11:$F$77,MATCH(1,MMULT(--('Current 2025 Points'!$G$11:$N$17=D1861),TRANSPOSE(COLUMN('Current 2025 Points'!$G$11:$N$17)^0)),0))</f>
        <v>#N/A</v>
      </c>
      <c r="J1861" s="58"/>
      <c r="K1861" s="58">
        <f>F1861-IFERROR(VLOOKUP(D1861,'Pre-transfer 2025 Ranking'!$D:$F,3,0),0)</f>
        <v>0</v>
      </c>
      <c r="L1861">
        <f>countif('Pre-transfer 2025 Points'!$E$11:$L$17,D1861)</f>
        <v>0</v>
      </c>
      <c r="M1861" s="59">
        <f>countif('Current 2025 Points'!$G$11:$N$17,D1861)</f>
        <v>0</v>
      </c>
    </row>
    <row r="1862">
      <c r="A1862" s="13">
        <v>1861.0</v>
      </c>
      <c r="B1862" s="14">
        <v>2549.0</v>
      </c>
      <c r="C1862" s="14" t="s">
        <v>5115</v>
      </c>
      <c r="D1862" s="14" t="s">
        <v>2854</v>
      </c>
      <c r="E1862" s="14"/>
      <c r="F1862" s="15">
        <v>5.0</v>
      </c>
      <c r="I1862" t="str">
        <f t="array" ref="I1862">INDEX('Current 2025 Points'!$F$11:$F$77,MATCH(1,MMULT(--('Current 2025 Points'!$G$11:$N$17=D1862),TRANSPOSE(COLUMN('Current 2025 Points'!$G$11:$N$17)^0)),0))</f>
        <v>#N/A</v>
      </c>
      <c r="J1862" s="58"/>
      <c r="K1862" s="58">
        <f>F1862-IFERROR(VLOOKUP(D1862,'Pre-transfer 2025 Ranking'!$D:$F,3,0),0)</f>
        <v>0</v>
      </c>
      <c r="L1862">
        <f>countif('Pre-transfer 2025 Points'!$E$11:$L$17,D1862)</f>
        <v>0</v>
      </c>
      <c r="M1862" s="59">
        <f>countif('Current 2025 Points'!$G$11:$N$17,D1862)</f>
        <v>0</v>
      </c>
    </row>
    <row r="1863">
      <c r="A1863" s="13">
        <v>1862.0</v>
      </c>
      <c r="B1863" s="14">
        <v>876.0</v>
      </c>
      <c r="C1863" s="14" t="s">
        <v>5116</v>
      </c>
      <c r="D1863" s="14" t="s">
        <v>2855</v>
      </c>
      <c r="E1863" s="14" t="s">
        <v>208</v>
      </c>
      <c r="F1863" s="15">
        <v>5.0</v>
      </c>
      <c r="I1863" t="str">
        <f t="array" ref="I1863">INDEX('Current 2025 Points'!$F$11:$F$77,MATCH(1,MMULT(--('Current 2025 Points'!$G$11:$N$17=D1863),TRANSPOSE(COLUMN('Current 2025 Points'!$G$11:$N$17)^0)),0))</f>
        <v>#N/A</v>
      </c>
      <c r="J1863" s="58"/>
      <c r="K1863" s="58">
        <f>F1863-IFERROR(VLOOKUP(D1863,'Pre-transfer 2025 Ranking'!$D:$F,3,0),0)</f>
        <v>0</v>
      </c>
      <c r="L1863">
        <f>countif('Pre-transfer 2025 Points'!$E$11:$L$17,D1863)</f>
        <v>0</v>
      </c>
      <c r="M1863" s="59">
        <f>countif('Current 2025 Points'!$G$11:$N$17,D1863)</f>
        <v>0</v>
      </c>
    </row>
    <row r="1864">
      <c r="A1864" s="13">
        <v>1863.0</v>
      </c>
      <c r="B1864" s="13">
        <v>2211.0</v>
      </c>
      <c r="C1864" s="14" t="s">
        <v>4496</v>
      </c>
      <c r="D1864" s="14" t="s">
        <v>2856</v>
      </c>
      <c r="E1864" s="14" t="s">
        <v>4604</v>
      </c>
      <c r="F1864" s="15">
        <v>5.0</v>
      </c>
      <c r="I1864" t="str">
        <f t="array" ref="I1864">INDEX('Current 2025 Points'!$F$11:$F$77,MATCH(1,MMULT(--('Current 2025 Points'!$G$11:$N$17=D1864),TRANSPOSE(COLUMN('Current 2025 Points'!$G$11:$N$17)^0)),0))</f>
        <v>#N/A</v>
      </c>
      <c r="J1864" s="58"/>
      <c r="K1864" s="58">
        <f>F1864-IFERROR(VLOOKUP(D1864,'Pre-transfer 2025 Ranking'!$D:$F,3,0),0)</f>
        <v>0</v>
      </c>
      <c r="L1864">
        <f>countif('Pre-transfer 2025 Points'!$E$11:$L$17,D1864)</f>
        <v>0</v>
      </c>
      <c r="M1864" s="59">
        <f>countif('Current 2025 Points'!$G$11:$N$17,D1864)</f>
        <v>0</v>
      </c>
    </row>
    <row r="1865">
      <c r="A1865" s="13">
        <v>1864.0</v>
      </c>
      <c r="B1865" s="14">
        <v>401.0</v>
      </c>
      <c r="C1865" s="14" t="s">
        <v>5117</v>
      </c>
      <c r="D1865" s="14" t="s">
        <v>2857</v>
      </c>
      <c r="E1865" s="14" t="s">
        <v>4643</v>
      </c>
      <c r="F1865" s="15">
        <v>5.0</v>
      </c>
      <c r="I1865" t="str">
        <f t="array" ref="I1865">INDEX('Current 2025 Points'!$F$11:$F$77,MATCH(1,MMULT(--('Current 2025 Points'!$G$11:$N$17=D1865),TRANSPOSE(COLUMN('Current 2025 Points'!$G$11:$N$17)^0)),0))</f>
        <v>#N/A</v>
      </c>
      <c r="J1865" s="58"/>
      <c r="K1865" s="58">
        <f>F1865-IFERROR(VLOOKUP(D1865,'Pre-transfer 2025 Ranking'!$D:$F,3,0),0)</f>
        <v>0</v>
      </c>
      <c r="L1865">
        <f>countif('Pre-transfer 2025 Points'!$E$11:$L$17,D1865)</f>
        <v>0</v>
      </c>
      <c r="M1865" s="59">
        <f>countif('Current 2025 Points'!$G$11:$N$17,D1865)</f>
        <v>0</v>
      </c>
    </row>
    <row r="1866">
      <c r="A1866" s="13">
        <v>1865.0</v>
      </c>
      <c r="B1866" s="13"/>
      <c r="C1866" s="14" t="s">
        <v>351</v>
      </c>
      <c r="D1866" s="14" t="s">
        <v>528</v>
      </c>
      <c r="E1866" s="14" t="s">
        <v>332</v>
      </c>
      <c r="F1866" s="15">
        <v>5.0</v>
      </c>
      <c r="I1866" t="str">
        <f t="array" ref="I1866">INDEX('Current 2025 Points'!$F$11:$F$77,MATCH(1,MMULT(--('Current 2025 Points'!$G$11:$N$17=D1866),TRANSPOSE(COLUMN('Current 2025 Points'!$G$11:$N$17)^0)),0))</f>
        <v>#N/A</v>
      </c>
      <c r="J1866" s="58"/>
      <c r="K1866" s="58">
        <f>F1866-IFERROR(VLOOKUP(D1866,'Pre-transfer 2025 Ranking'!$D:$F,3,0),0)</f>
        <v>0</v>
      </c>
      <c r="L1866">
        <f>countif('Pre-transfer 2025 Points'!$E$11:$L$17,D1866)</f>
        <v>0</v>
      </c>
      <c r="M1866" s="59">
        <f>countif('Current 2025 Points'!$G$11:$N$17,D1866)</f>
        <v>0</v>
      </c>
    </row>
    <row r="1867">
      <c r="A1867" s="13">
        <v>1866.0</v>
      </c>
      <c r="B1867" s="14">
        <v>1364.0</v>
      </c>
      <c r="C1867" s="14" t="s">
        <v>5118</v>
      </c>
      <c r="D1867" s="14" t="s">
        <v>2858</v>
      </c>
      <c r="E1867" s="14" t="s">
        <v>4671</v>
      </c>
      <c r="F1867" s="15">
        <v>5.0</v>
      </c>
      <c r="I1867" t="str">
        <f t="array" ref="I1867">INDEX('Current 2025 Points'!$F$11:$F$77,MATCH(1,MMULT(--('Current 2025 Points'!$G$11:$N$17=D1867),TRANSPOSE(COLUMN('Current 2025 Points'!$G$11:$N$17)^0)),0))</f>
        <v>#N/A</v>
      </c>
      <c r="J1867" s="58"/>
      <c r="K1867" s="58">
        <f>F1867-IFERROR(VLOOKUP(D1867,'Pre-transfer 2025 Ranking'!$D:$F,3,0),0)</f>
        <v>0</v>
      </c>
      <c r="L1867">
        <f>countif('Pre-transfer 2025 Points'!$E$11:$L$17,D1867)</f>
        <v>0</v>
      </c>
      <c r="M1867" s="59">
        <f>countif('Current 2025 Points'!$G$11:$N$17,D1867)</f>
        <v>0</v>
      </c>
    </row>
    <row r="1868">
      <c r="A1868" s="13">
        <v>1867.0</v>
      </c>
      <c r="B1868" s="13">
        <v>2365.0</v>
      </c>
      <c r="C1868" s="14" t="s">
        <v>1044</v>
      </c>
      <c r="D1868" s="14" t="s">
        <v>1346</v>
      </c>
      <c r="E1868" s="14" t="s">
        <v>5104</v>
      </c>
      <c r="F1868" s="15">
        <v>5.0</v>
      </c>
      <c r="I1868" t="str">
        <f t="array" ref="I1868">INDEX('Current 2025 Points'!$F$11:$F$77,MATCH(1,MMULT(--('Current 2025 Points'!$G$11:$N$17=D1868),TRANSPOSE(COLUMN('Current 2025 Points'!$G$11:$N$17)^0)),0))</f>
        <v>#N/A</v>
      </c>
      <c r="J1868" s="58"/>
      <c r="K1868" s="58">
        <f>F1868-IFERROR(VLOOKUP(D1868,'Pre-transfer 2025 Ranking'!$D:$F,3,0),0)</f>
        <v>0</v>
      </c>
      <c r="L1868">
        <f>countif('Pre-transfer 2025 Points'!$E$11:$L$17,D1868)</f>
        <v>0</v>
      </c>
      <c r="M1868" s="59">
        <f>countif('Current 2025 Points'!$G$11:$N$17,D1868)</f>
        <v>0</v>
      </c>
    </row>
    <row r="1869">
      <c r="A1869" s="13">
        <v>1868.0</v>
      </c>
      <c r="B1869" s="13"/>
      <c r="C1869" s="14" t="s">
        <v>351</v>
      </c>
      <c r="D1869" s="14" t="s">
        <v>1407</v>
      </c>
      <c r="E1869" s="14" t="s">
        <v>1454</v>
      </c>
      <c r="F1869" s="15">
        <v>5.0</v>
      </c>
      <c r="I1869" t="str">
        <f t="array" ref="I1869">INDEX('Current 2025 Points'!$F$11:$F$77,MATCH(1,MMULT(--('Current 2025 Points'!$G$11:$N$17=D1869),TRANSPOSE(COLUMN('Current 2025 Points'!$G$11:$N$17)^0)),0))</f>
        <v>#N/A</v>
      </c>
      <c r="J1869" s="58"/>
      <c r="K1869" s="58">
        <f>F1869-IFERROR(VLOOKUP(D1869,'Pre-transfer 2025 Ranking'!$D:$F,3,0),0)</f>
        <v>2</v>
      </c>
      <c r="L1869">
        <f>countif('Pre-transfer 2025 Points'!$E$11:$L$17,D1869)</f>
        <v>0</v>
      </c>
      <c r="M1869" s="59">
        <f>countif('Current 2025 Points'!$G$11:$N$17,D1869)</f>
        <v>0</v>
      </c>
    </row>
    <row r="1870">
      <c r="A1870" s="13">
        <v>1869.0</v>
      </c>
      <c r="B1870" s="13"/>
      <c r="C1870" s="14" t="s">
        <v>351</v>
      </c>
      <c r="D1870" s="14" t="s">
        <v>2859</v>
      </c>
      <c r="E1870" s="14" t="s">
        <v>4785</v>
      </c>
      <c r="F1870" s="15">
        <v>5.0</v>
      </c>
      <c r="I1870" t="str">
        <f t="array" ref="I1870">INDEX('Current 2025 Points'!$F$11:$F$77,MATCH(1,MMULT(--('Current 2025 Points'!$G$11:$N$17=D1870),TRANSPOSE(COLUMN('Current 2025 Points'!$G$11:$N$17)^0)),0))</f>
        <v>#N/A</v>
      </c>
      <c r="J1870" s="58"/>
      <c r="K1870" s="58">
        <f>F1870-IFERROR(VLOOKUP(D1870,'Pre-transfer 2025 Ranking'!$D:$F,3,0),0)</f>
        <v>0</v>
      </c>
      <c r="L1870">
        <f>countif('Pre-transfer 2025 Points'!$E$11:$L$17,D1870)</f>
        <v>0</v>
      </c>
      <c r="M1870" s="59">
        <f>countif('Current 2025 Points'!$G$11:$N$17,D1870)</f>
        <v>0</v>
      </c>
    </row>
    <row r="1871">
      <c r="A1871" s="13">
        <v>1870.0</v>
      </c>
      <c r="B1871" s="13">
        <v>2171.0</v>
      </c>
      <c r="C1871" s="14" t="s">
        <v>1130</v>
      </c>
      <c r="D1871" s="14" t="s">
        <v>2860</v>
      </c>
      <c r="E1871" s="14" t="s">
        <v>4724</v>
      </c>
      <c r="F1871" s="15">
        <v>5.0</v>
      </c>
      <c r="I1871" t="str">
        <f t="array" ref="I1871">INDEX('Current 2025 Points'!$F$11:$F$77,MATCH(1,MMULT(--('Current 2025 Points'!$G$11:$N$17=D1871),TRANSPOSE(COLUMN('Current 2025 Points'!$G$11:$N$17)^0)),0))</f>
        <v>#N/A</v>
      </c>
      <c r="J1871" s="58"/>
      <c r="K1871" s="58">
        <f>F1871-IFERROR(VLOOKUP(D1871,'Pre-transfer 2025 Ranking'!$D:$F,3,0),0)</f>
        <v>0</v>
      </c>
      <c r="L1871">
        <f>countif('Pre-transfer 2025 Points'!$E$11:$L$17,D1871)</f>
        <v>0</v>
      </c>
      <c r="M1871" s="59">
        <f>countif('Current 2025 Points'!$G$11:$N$17,D1871)</f>
        <v>0</v>
      </c>
    </row>
    <row r="1872">
      <c r="A1872" s="13">
        <v>1871.0</v>
      </c>
      <c r="B1872" s="14"/>
      <c r="C1872" s="14" t="s">
        <v>351</v>
      </c>
      <c r="D1872" s="14" t="s">
        <v>2861</v>
      </c>
      <c r="E1872" s="14" t="s">
        <v>4708</v>
      </c>
      <c r="F1872" s="15">
        <v>5.0</v>
      </c>
      <c r="I1872" t="str">
        <f t="array" ref="I1872">INDEX('Current 2025 Points'!$F$11:$F$77,MATCH(1,MMULT(--('Current 2025 Points'!$G$11:$N$17=D1872),TRANSPOSE(COLUMN('Current 2025 Points'!$G$11:$N$17)^0)),0))</f>
        <v>#N/A</v>
      </c>
      <c r="J1872" s="58"/>
      <c r="K1872" s="58">
        <f>F1872-IFERROR(VLOOKUP(D1872,'Pre-transfer 2025 Ranking'!$D:$F,3,0),0)</f>
        <v>0</v>
      </c>
      <c r="L1872">
        <f>countif('Pre-transfer 2025 Points'!$E$11:$L$17,D1872)</f>
        <v>0</v>
      </c>
      <c r="M1872" s="59">
        <f>countif('Current 2025 Points'!$G$11:$N$17,D1872)</f>
        <v>0</v>
      </c>
    </row>
    <row r="1873">
      <c r="A1873" s="13">
        <v>1872.0</v>
      </c>
      <c r="B1873" s="14"/>
      <c r="C1873" s="14" t="s">
        <v>351</v>
      </c>
      <c r="D1873" s="14" t="s">
        <v>2862</v>
      </c>
      <c r="E1873" s="14" t="s">
        <v>1076</v>
      </c>
      <c r="F1873" s="15">
        <v>5.0</v>
      </c>
      <c r="I1873" t="str">
        <f t="array" ref="I1873">INDEX('Current 2025 Points'!$F$11:$F$77,MATCH(1,MMULT(--('Current 2025 Points'!$G$11:$N$17=D1873),TRANSPOSE(COLUMN('Current 2025 Points'!$G$11:$N$17)^0)),0))</f>
        <v>#N/A</v>
      </c>
      <c r="J1873" s="58"/>
      <c r="K1873" s="58">
        <f>F1873-IFERROR(VLOOKUP(D1873,'Pre-transfer 2025 Ranking'!$D:$F,3,0),0)</f>
        <v>0</v>
      </c>
      <c r="L1873">
        <f>countif('Pre-transfer 2025 Points'!$E$11:$L$17,D1873)</f>
        <v>0</v>
      </c>
      <c r="M1873" s="59">
        <f>countif('Current 2025 Points'!$G$11:$N$17,D1873)</f>
        <v>0</v>
      </c>
    </row>
    <row r="1874">
      <c r="A1874" s="13">
        <v>1873.0</v>
      </c>
      <c r="B1874" s="14">
        <v>2083.0</v>
      </c>
      <c r="C1874" s="14" t="s">
        <v>1252</v>
      </c>
      <c r="D1874" s="14" t="s">
        <v>796</v>
      </c>
      <c r="E1874" s="14" t="s">
        <v>520</v>
      </c>
      <c r="F1874" s="15">
        <v>5.0</v>
      </c>
      <c r="I1874" t="str">
        <f t="array" ref="I1874">INDEX('Current 2025 Points'!$F$11:$F$77,MATCH(1,MMULT(--('Current 2025 Points'!$G$11:$N$17=D1874),TRANSPOSE(COLUMN('Current 2025 Points'!$G$11:$N$17)^0)),0))</f>
        <v>#N/A</v>
      </c>
      <c r="J1874" s="58"/>
      <c r="K1874" s="58">
        <f>F1874-IFERROR(VLOOKUP(D1874,'Pre-transfer 2025 Ranking'!$D:$F,3,0),0)</f>
        <v>4</v>
      </c>
      <c r="L1874">
        <f>countif('Pre-transfer 2025 Points'!$E$11:$L$17,D1874)</f>
        <v>0</v>
      </c>
      <c r="M1874" s="59">
        <f>countif('Current 2025 Points'!$G$11:$N$17,D1874)</f>
        <v>0</v>
      </c>
    </row>
    <row r="1875">
      <c r="A1875" s="13">
        <v>1874.0</v>
      </c>
      <c r="B1875" s="13"/>
      <c r="C1875" s="14" t="s">
        <v>351</v>
      </c>
      <c r="D1875" s="14" t="s">
        <v>2863</v>
      </c>
      <c r="E1875" s="14" t="s">
        <v>1009</v>
      </c>
      <c r="F1875" s="15">
        <v>5.0</v>
      </c>
      <c r="I1875" t="str">
        <f t="array" ref="I1875">INDEX('Current 2025 Points'!$F$11:$F$77,MATCH(1,MMULT(--('Current 2025 Points'!$G$11:$N$17=D1875),TRANSPOSE(COLUMN('Current 2025 Points'!$G$11:$N$17)^0)),0))</f>
        <v>#N/A</v>
      </c>
      <c r="J1875" s="58"/>
      <c r="K1875" s="58">
        <f>F1875-IFERROR(VLOOKUP(D1875,'Pre-transfer 2025 Ranking'!$D:$F,3,0),0)</f>
        <v>0</v>
      </c>
      <c r="L1875">
        <f>countif('Pre-transfer 2025 Points'!$E$11:$L$17,D1875)</f>
        <v>0</v>
      </c>
      <c r="M1875" s="59">
        <f>countif('Current 2025 Points'!$G$11:$N$17,D1875)</f>
        <v>0</v>
      </c>
    </row>
    <row r="1876">
      <c r="A1876" s="13">
        <v>1875.0</v>
      </c>
      <c r="B1876" s="13"/>
      <c r="C1876" s="14" t="s">
        <v>351</v>
      </c>
      <c r="D1876" s="14" t="s">
        <v>1090</v>
      </c>
      <c r="E1876" s="14" t="s">
        <v>4390</v>
      </c>
      <c r="F1876" s="15">
        <v>5.0</v>
      </c>
      <c r="I1876" t="str">
        <f t="array" ref="I1876">INDEX('Current 2025 Points'!$F$11:$F$77,MATCH(1,MMULT(--('Current 2025 Points'!$G$11:$N$17=D1876),TRANSPOSE(COLUMN('Current 2025 Points'!$G$11:$N$17)^0)),0))</f>
        <v>#N/A</v>
      </c>
      <c r="J1876" s="58"/>
      <c r="K1876" s="58">
        <f>F1876-IFERROR(VLOOKUP(D1876,'Pre-transfer 2025 Ranking'!$D:$F,3,0),0)</f>
        <v>0</v>
      </c>
      <c r="L1876">
        <f>countif('Pre-transfer 2025 Points'!$E$11:$L$17,D1876)</f>
        <v>0</v>
      </c>
      <c r="M1876" s="59">
        <f>countif('Current 2025 Points'!$G$11:$N$17,D1876)</f>
        <v>0</v>
      </c>
    </row>
    <row r="1877">
      <c r="A1877" s="13">
        <v>1876.0</v>
      </c>
      <c r="B1877" s="14">
        <v>1389.0</v>
      </c>
      <c r="C1877" s="14" t="s">
        <v>4829</v>
      </c>
      <c r="D1877" s="14" t="s">
        <v>2864</v>
      </c>
      <c r="E1877" s="14" t="s">
        <v>830</v>
      </c>
      <c r="F1877" s="15">
        <v>5.0</v>
      </c>
      <c r="I1877" t="str">
        <f t="array" ref="I1877">INDEX('Current 2025 Points'!$F$11:$F$77,MATCH(1,MMULT(--('Current 2025 Points'!$G$11:$N$17=D1877),TRANSPOSE(COLUMN('Current 2025 Points'!$G$11:$N$17)^0)),0))</f>
        <v>#N/A</v>
      </c>
      <c r="J1877" s="58"/>
      <c r="K1877" s="58">
        <f>F1877-IFERROR(VLOOKUP(D1877,'Pre-transfer 2025 Ranking'!$D:$F,3,0),0)</f>
        <v>0</v>
      </c>
      <c r="L1877">
        <f>countif('Pre-transfer 2025 Points'!$E$11:$L$17,D1877)</f>
        <v>0</v>
      </c>
      <c r="M1877" s="59">
        <f>countif('Current 2025 Points'!$G$11:$N$17,D1877)</f>
        <v>0</v>
      </c>
    </row>
    <row r="1878">
      <c r="A1878" s="13">
        <v>1877.0</v>
      </c>
      <c r="B1878" s="14"/>
      <c r="C1878" s="14" t="s">
        <v>351</v>
      </c>
      <c r="D1878" s="14" t="s">
        <v>2865</v>
      </c>
      <c r="E1878" s="14" t="s">
        <v>1436</v>
      </c>
      <c r="F1878" s="15">
        <v>5.0</v>
      </c>
      <c r="I1878" t="str">
        <f t="array" ref="I1878">INDEX('Current 2025 Points'!$F$11:$F$77,MATCH(1,MMULT(--('Current 2025 Points'!$G$11:$N$17=D1878),TRANSPOSE(COLUMN('Current 2025 Points'!$G$11:$N$17)^0)),0))</f>
        <v>#N/A</v>
      </c>
      <c r="J1878" s="58"/>
      <c r="K1878" s="58">
        <f>F1878-IFERROR(VLOOKUP(D1878,'Pre-transfer 2025 Ranking'!$D:$F,3,0),0)</f>
        <v>0</v>
      </c>
      <c r="L1878">
        <f>countif('Pre-transfer 2025 Points'!$E$11:$L$17,D1878)</f>
        <v>0</v>
      </c>
      <c r="M1878" s="59">
        <f>countif('Current 2025 Points'!$G$11:$N$17,D1878)</f>
        <v>0</v>
      </c>
    </row>
    <row r="1879">
      <c r="A1879" s="13">
        <v>1878.0</v>
      </c>
      <c r="B1879" s="14">
        <v>1695.0</v>
      </c>
      <c r="C1879" s="14" t="s">
        <v>797</v>
      </c>
      <c r="D1879" s="14" t="s">
        <v>2866</v>
      </c>
      <c r="E1879" s="14"/>
      <c r="F1879" s="15">
        <v>5.0</v>
      </c>
      <c r="I1879" t="str">
        <f t="array" ref="I1879">INDEX('Current 2025 Points'!$F$11:$F$77,MATCH(1,MMULT(--('Current 2025 Points'!$G$11:$N$17=D1879),TRANSPOSE(COLUMN('Current 2025 Points'!$G$11:$N$17)^0)),0))</f>
        <v>#N/A</v>
      </c>
      <c r="J1879" s="58"/>
      <c r="K1879" s="58">
        <f>F1879-IFERROR(VLOOKUP(D1879,'Pre-transfer 2025 Ranking'!$D:$F,3,0),0)</f>
        <v>0</v>
      </c>
      <c r="L1879">
        <f>countif('Pre-transfer 2025 Points'!$E$11:$L$17,D1879)</f>
        <v>0</v>
      </c>
      <c r="M1879" s="59">
        <f>countif('Current 2025 Points'!$G$11:$N$17,D1879)</f>
        <v>0</v>
      </c>
    </row>
    <row r="1880">
      <c r="A1880" s="13">
        <v>1879.0</v>
      </c>
      <c r="B1880" s="14">
        <v>2156.0</v>
      </c>
      <c r="C1880" s="14" t="s">
        <v>4509</v>
      </c>
      <c r="D1880" s="14" t="s">
        <v>2867</v>
      </c>
      <c r="E1880" s="14" t="s">
        <v>1398</v>
      </c>
      <c r="F1880" s="15">
        <v>5.0</v>
      </c>
      <c r="I1880" t="str">
        <f t="array" ref="I1880">INDEX('Current 2025 Points'!$F$11:$F$77,MATCH(1,MMULT(--('Current 2025 Points'!$G$11:$N$17=D1880),TRANSPOSE(COLUMN('Current 2025 Points'!$G$11:$N$17)^0)),0))</f>
        <v>#N/A</v>
      </c>
      <c r="J1880" s="58"/>
      <c r="K1880" s="58">
        <f>F1880-IFERROR(VLOOKUP(D1880,'Pre-transfer 2025 Ranking'!$D:$F,3,0),0)</f>
        <v>0</v>
      </c>
      <c r="L1880">
        <f>countif('Pre-transfer 2025 Points'!$E$11:$L$17,D1880)</f>
        <v>0</v>
      </c>
      <c r="M1880" s="59">
        <f>countif('Current 2025 Points'!$G$11:$N$17,D1880)</f>
        <v>0</v>
      </c>
    </row>
    <row r="1881">
      <c r="A1881" s="13">
        <v>1880.0</v>
      </c>
      <c r="B1881" s="13">
        <v>2161.0</v>
      </c>
      <c r="C1881" s="14" t="s">
        <v>343</v>
      </c>
      <c r="D1881" s="14" t="s">
        <v>2868</v>
      </c>
      <c r="E1881" s="14" t="s">
        <v>5119</v>
      </c>
      <c r="F1881" s="15">
        <v>5.0</v>
      </c>
      <c r="I1881" t="str">
        <f t="array" ref="I1881">INDEX('Current 2025 Points'!$F$11:$F$77,MATCH(1,MMULT(--('Current 2025 Points'!$G$11:$N$17=D1881),TRANSPOSE(COLUMN('Current 2025 Points'!$G$11:$N$17)^0)),0))</f>
        <v>#N/A</v>
      </c>
      <c r="J1881" s="58"/>
      <c r="K1881" s="58">
        <f>F1881-IFERROR(VLOOKUP(D1881,'Pre-transfer 2025 Ranking'!$D:$F,3,0),0)</f>
        <v>0</v>
      </c>
      <c r="L1881">
        <f>countif('Pre-transfer 2025 Points'!$E$11:$L$17,D1881)</f>
        <v>0</v>
      </c>
      <c r="M1881" s="59">
        <f>countif('Current 2025 Points'!$G$11:$N$17,D1881)</f>
        <v>0</v>
      </c>
    </row>
    <row r="1882">
      <c r="A1882" s="13">
        <v>1881.0</v>
      </c>
      <c r="B1882" s="13">
        <v>1373.0</v>
      </c>
      <c r="C1882" s="14" t="s">
        <v>4826</v>
      </c>
      <c r="D1882" s="14" t="s">
        <v>2869</v>
      </c>
      <c r="E1882" s="14" t="s">
        <v>465</v>
      </c>
      <c r="F1882" s="15">
        <v>5.0</v>
      </c>
      <c r="I1882" t="str">
        <f t="array" ref="I1882">INDEX('Current 2025 Points'!$F$11:$F$77,MATCH(1,MMULT(--('Current 2025 Points'!$G$11:$N$17=D1882),TRANSPOSE(COLUMN('Current 2025 Points'!$G$11:$N$17)^0)),0))</f>
        <v>#N/A</v>
      </c>
      <c r="J1882" s="58"/>
      <c r="K1882" s="58">
        <f>F1882-IFERROR(VLOOKUP(D1882,'Pre-transfer 2025 Ranking'!$D:$F,3,0),0)</f>
        <v>0</v>
      </c>
      <c r="L1882">
        <f>countif('Pre-transfer 2025 Points'!$E$11:$L$17,D1882)</f>
        <v>0</v>
      </c>
      <c r="M1882" s="59">
        <f>countif('Current 2025 Points'!$G$11:$N$17,D1882)</f>
        <v>0</v>
      </c>
    </row>
    <row r="1883">
      <c r="A1883" s="13">
        <v>1882.0</v>
      </c>
      <c r="B1883" s="14">
        <v>1578.0</v>
      </c>
      <c r="C1883" s="14" t="s">
        <v>1563</v>
      </c>
      <c r="D1883" s="14" t="s">
        <v>1459</v>
      </c>
      <c r="E1883" s="14" t="s">
        <v>102</v>
      </c>
      <c r="F1883" s="15">
        <v>5.0</v>
      </c>
      <c r="I1883" t="str">
        <f t="array" ref="I1883">INDEX('Current 2025 Points'!$F$11:$F$77,MATCH(1,MMULT(--('Current 2025 Points'!$G$11:$N$17=D1883),TRANSPOSE(COLUMN('Current 2025 Points'!$G$11:$N$17)^0)),0))</f>
        <v>#N/A</v>
      </c>
      <c r="J1883" s="58"/>
      <c r="K1883" s="58">
        <f>F1883-IFERROR(VLOOKUP(D1883,'Pre-transfer 2025 Ranking'!$D:$F,3,0),0)</f>
        <v>0</v>
      </c>
      <c r="L1883">
        <f>countif('Pre-transfer 2025 Points'!$E$11:$L$17,D1883)</f>
        <v>0</v>
      </c>
      <c r="M1883" s="59">
        <f>countif('Current 2025 Points'!$G$11:$N$17,D1883)</f>
        <v>0</v>
      </c>
    </row>
    <row r="1884">
      <c r="A1884" s="13">
        <v>1883.0</v>
      </c>
      <c r="B1884" s="14"/>
      <c r="C1884" s="14" t="s">
        <v>351</v>
      </c>
      <c r="D1884" s="14" t="s">
        <v>2870</v>
      </c>
      <c r="E1884" s="14" t="s">
        <v>4338</v>
      </c>
      <c r="F1884" s="15">
        <v>5.0</v>
      </c>
      <c r="I1884" t="str">
        <f t="array" ref="I1884">INDEX('Current 2025 Points'!$F$11:$F$77,MATCH(1,MMULT(--('Current 2025 Points'!$G$11:$N$17=D1884),TRANSPOSE(COLUMN('Current 2025 Points'!$G$11:$N$17)^0)),0))</f>
        <v>#N/A</v>
      </c>
      <c r="J1884" s="58"/>
      <c r="K1884" s="58">
        <f>F1884-IFERROR(VLOOKUP(D1884,'Pre-transfer 2025 Ranking'!$D:$F,3,0),0)</f>
        <v>0</v>
      </c>
      <c r="L1884">
        <f>countif('Pre-transfer 2025 Points'!$E$11:$L$17,D1884)</f>
        <v>0</v>
      </c>
      <c r="M1884" s="59">
        <f>countif('Current 2025 Points'!$G$11:$N$17,D1884)</f>
        <v>0</v>
      </c>
    </row>
    <row r="1885">
      <c r="A1885" s="13">
        <v>1884.0</v>
      </c>
      <c r="B1885" s="14"/>
      <c r="C1885" s="14" t="s">
        <v>351</v>
      </c>
      <c r="D1885" s="14" t="s">
        <v>2871</v>
      </c>
      <c r="E1885" s="14" t="s">
        <v>388</v>
      </c>
      <c r="F1885" s="15">
        <v>5.0</v>
      </c>
      <c r="I1885" t="str">
        <f t="array" ref="I1885">INDEX('Current 2025 Points'!$F$11:$F$77,MATCH(1,MMULT(--('Current 2025 Points'!$G$11:$N$17=D1885),TRANSPOSE(COLUMN('Current 2025 Points'!$G$11:$N$17)^0)),0))</f>
        <v>#N/A</v>
      </c>
      <c r="J1885" s="58"/>
      <c r="K1885" s="58">
        <f>F1885-IFERROR(VLOOKUP(D1885,'Pre-transfer 2025 Ranking'!$D:$F,3,0),0)</f>
        <v>0</v>
      </c>
      <c r="L1885">
        <f>countif('Pre-transfer 2025 Points'!$E$11:$L$17,D1885)</f>
        <v>0</v>
      </c>
      <c r="M1885" s="59">
        <f>countif('Current 2025 Points'!$G$11:$N$17,D1885)</f>
        <v>0</v>
      </c>
    </row>
    <row r="1886">
      <c r="A1886" s="13">
        <v>1885.0</v>
      </c>
      <c r="B1886" s="13">
        <v>944.0</v>
      </c>
      <c r="C1886" s="14" t="s">
        <v>5120</v>
      </c>
      <c r="D1886" s="14" t="s">
        <v>2872</v>
      </c>
      <c r="E1886" s="14" t="s">
        <v>388</v>
      </c>
      <c r="F1886" s="15">
        <v>5.0</v>
      </c>
      <c r="I1886" t="str">
        <f t="array" ref="I1886">INDEX('Current 2025 Points'!$F$11:$F$77,MATCH(1,MMULT(--('Current 2025 Points'!$G$11:$N$17=D1886),TRANSPOSE(COLUMN('Current 2025 Points'!$G$11:$N$17)^0)),0))</f>
        <v>#N/A</v>
      </c>
      <c r="J1886" s="58"/>
      <c r="K1886" s="58">
        <f>F1886-IFERROR(VLOOKUP(D1886,'Pre-transfer 2025 Ranking'!$D:$F,3,0),0)</f>
        <v>0</v>
      </c>
      <c r="L1886">
        <f>countif('Pre-transfer 2025 Points'!$E$11:$L$17,D1886)</f>
        <v>0</v>
      </c>
      <c r="M1886" s="59">
        <f>countif('Current 2025 Points'!$G$11:$N$17,D1886)</f>
        <v>0</v>
      </c>
    </row>
    <row r="1887">
      <c r="A1887" s="13">
        <v>1886.0</v>
      </c>
      <c r="B1887" s="14"/>
      <c r="C1887" s="14" t="s">
        <v>351</v>
      </c>
      <c r="D1887" s="14" t="s">
        <v>2873</v>
      </c>
      <c r="E1887" s="14" t="s">
        <v>4375</v>
      </c>
      <c r="F1887" s="15">
        <v>5.0</v>
      </c>
      <c r="I1887" t="str">
        <f t="array" ref="I1887">INDEX('Current 2025 Points'!$F$11:$F$77,MATCH(1,MMULT(--('Current 2025 Points'!$G$11:$N$17=D1887),TRANSPOSE(COLUMN('Current 2025 Points'!$G$11:$N$17)^0)),0))</f>
        <v>#N/A</v>
      </c>
      <c r="J1887" s="58"/>
      <c r="K1887" s="58">
        <f>F1887-IFERROR(VLOOKUP(D1887,'Pre-transfer 2025 Ranking'!$D:$F,3,0),0)</f>
        <v>0</v>
      </c>
      <c r="L1887">
        <f>countif('Pre-transfer 2025 Points'!$E$11:$L$17,D1887)</f>
        <v>0</v>
      </c>
      <c r="M1887" s="59">
        <f>countif('Current 2025 Points'!$G$11:$N$17,D1887)</f>
        <v>0</v>
      </c>
    </row>
    <row r="1888">
      <c r="A1888" s="13">
        <v>1887.0</v>
      </c>
      <c r="B1888" s="14"/>
      <c r="C1888" s="14" t="s">
        <v>351</v>
      </c>
      <c r="D1888" s="14" t="s">
        <v>2874</v>
      </c>
      <c r="E1888" s="14" t="s">
        <v>4338</v>
      </c>
      <c r="F1888" s="15">
        <v>5.0</v>
      </c>
      <c r="I1888" t="str">
        <f t="array" ref="I1888">INDEX('Current 2025 Points'!$F$11:$F$77,MATCH(1,MMULT(--('Current 2025 Points'!$G$11:$N$17=D1888),TRANSPOSE(COLUMN('Current 2025 Points'!$G$11:$N$17)^0)),0))</f>
        <v>#N/A</v>
      </c>
      <c r="J1888" s="58"/>
      <c r="K1888" s="58">
        <f>F1888-IFERROR(VLOOKUP(D1888,'Pre-transfer 2025 Ranking'!$D:$F,3,0),0)</f>
        <v>0</v>
      </c>
      <c r="L1888">
        <f>countif('Pre-transfer 2025 Points'!$E$11:$L$17,D1888)</f>
        <v>0</v>
      </c>
      <c r="M1888" s="59">
        <f>countif('Current 2025 Points'!$G$11:$N$17,D1888)</f>
        <v>0</v>
      </c>
    </row>
    <row r="1889">
      <c r="A1889" s="13">
        <v>1888.0</v>
      </c>
      <c r="B1889" s="14">
        <v>721.0</v>
      </c>
      <c r="C1889" s="14" t="s">
        <v>5121</v>
      </c>
      <c r="D1889" s="14" t="s">
        <v>2875</v>
      </c>
      <c r="E1889" s="14" t="s">
        <v>388</v>
      </c>
      <c r="F1889" s="15">
        <v>5.0</v>
      </c>
      <c r="I1889" t="str">
        <f t="array" ref="I1889">INDEX('Current 2025 Points'!$F$11:$F$77,MATCH(1,MMULT(--('Current 2025 Points'!$G$11:$N$17=D1889),TRANSPOSE(COLUMN('Current 2025 Points'!$G$11:$N$17)^0)),0))</f>
        <v>#N/A</v>
      </c>
      <c r="J1889" s="58"/>
      <c r="K1889" s="58">
        <f>F1889-IFERROR(VLOOKUP(D1889,'Pre-transfer 2025 Ranking'!$D:$F,3,0),0)</f>
        <v>0</v>
      </c>
      <c r="L1889">
        <f>countif('Pre-transfer 2025 Points'!$E$11:$L$17,D1889)</f>
        <v>0</v>
      </c>
      <c r="M1889" s="59">
        <f>countif('Current 2025 Points'!$G$11:$N$17,D1889)</f>
        <v>0</v>
      </c>
    </row>
    <row r="1890">
      <c r="A1890" s="13">
        <v>1889.0</v>
      </c>
      <c r="B1890" s="13">
        <v>1774.0</v>
      </c>
      <c r="C1890" s="14" t="s">
        <v>4614</v>
      </c>
      <c r="D1890" s="14" t="s">
        <v>1529</v>
      </c>
      <c r="E1890" s="14" t="s">
        <v>415</v>
      </c>
      <c r="F1890" s="15">
        <v>5.0</v>
      </c>
      <c r="I1890" t="str">
        <f t="array" ref="I1890">INDEX('Current 2025 Points'!$F$11:$F$77,MATCH(1,MMULT(--('Current 2025 Points'!$G$11:$N$17=D1890),TRANSPOSE(COLUMN('Current 2025 Points'!$G$11:$N$17)^0)),0))</f>
        <v>#N/A</v>
      </c>
      <c r="J1890" s="58"/>
      <c r="K1890" s="58">
        <f>F1890-IFERROR(VLOOKUP(D1890,'Pre-transfer 2025 Ranking'!$D:$F,3,0),0)</f>
        <v>0</v>
      </c>
      <c r="L1890">
        <f>countif('Pre-transfer 2025 Points'!$E$11:$L$17,D1890)</f>
        <v>0</v>
      </c>
      <c r="M1890" s="59">
        <f>countif('Current 2025 Points'!$G$11:$N$17,D1890)</f>
        <v>0</v>
      </c>
    </row>
    <row r="1891">
      <c r="A1891" s="13">
        <v>1890.0</v>
      </c>
      <c r="B1891" s="13">
        <v>1151.0</v>
      </c>
      <c r="C1891" s="14" t="s">
        <v>5122</v>
      </c>
      <c r="D1891" s="14" t="s">
        <v>2876</v>
      </c>
      <c r="E1891" s="14" t="s">
        <v>415</v>
      </c>
      <c r="F1891" s="15">
        <v>5.0</v>
      </c>
      <c r="I1891" t="str">
        <f t="array" ref="I1891">INDEX('Current 2025 Points'!$F$11:$F$77,MATCH(1,MMULT(--('Current 2025 Points'!$G$11:$N$17=D1891),TRANSPOSE(COLUMN('Current 2025 Points'!$G$11:$N$17)^0)),0))</f>
        <v>#N/A</v>
      </c>
      <c r="J1891" s="58"/>
      <c r="K1891" s="58">
        <f>F1891-IFERROR(VLOOKUP(D1891,'Pre-transfer 2025 Ranking'!$D:$F,3,0),0)</f>
        <v>0</v>
      </c>
      <c r="L1891">
        <f>countif('Pre-transfer 2025 Points'!$E$11:$L$17,D1891)</f>
        <v>0</v>
      </c>
      <c r="M1891" s="59">
        <f>countif('Current 2025 Points'!$G$11:$N$17,D1891)</f>
        <v>0</v>
      </c>
    </row>
    <row r="1892">
      <c r="A1892" s="13">
        <v>1891.0</v>
      </c>
      <c r="B1892" s="13"/>
      <c r="C1892" s="14" t="s">
        <v>351</v>
      </c>
      <c r="D1892" s="14" t="s">
        <v>2877</v>
      </c>
      <c r="E1892" s="14" t="s">
        <v>4375</v>
      </c>
      <c r="F1892" s="15">
        <v>5.0</v>
      </c>
      <c r="I1892" t="str">
        <f t="array" ref="I1892">INDEX('Current 2025 Points'!$F$11:$F$77,MATCH(1,MMULT(--('Current 2025 Points'!$G$11:$N$17=D1892),TRANSPOSE(COLUMN('Current 2025 Points'!$G$11:$N$17)^0)),0))</f>
        <v>#N/A</v>
      </c>
      <c r="J1892" s="58"/>
      <c r="K1892" s="58">
        <f>F1892-IFERROR(VLOOKUP(D1892,'Pre-transfer 2025 Ranking'!$D:$F,3,0),0)</f>
        <v>0</v>
      </c>
      <c r="L1892">
        <f>countif('Pre-transfer 2025 Points'!$E$11:$L$17,D1892)</f>
        <v>0</v>
      </c>
      <c r="M1892" s="59">
        <f>countif('Current 2025 Points'!$G$11:$N$17,D1892)</f>
        <v>0</v>
      </c>
    </row>
    <row r="1893">
      <c r="A1893" s="13">
        <v>1892.0</v>
      </c>
      <c r="B1893" s="14"/>
      <c r="C1893" s="14" t="s">
        <v>351</v>
      </c>
      <c r="D1893" s="14" t="s">
        <v>2878</v>
      </c>
      <c r="E1893" s="14" t="s">
        <v>1436</v>
      </c>
      <c r="F1893" s="15">
        <v>5.0</v>
      </c>
      <c r="I1893" t="str">
        <f t="array" ref="I1893">INDEX('Current 2025 Points'!$F$11:$F$77,MATCH(1,MMULT(--('Current 2025 Points'!$G$11:$N$17=D1893),TRANSPOSE(COLUMN('Current 2025 Points'!$G$11:$N$17)^0)),0))</f>
        <v>#N/A</v>
      </c>
      <c r="J1893" s="58"/>
      <c r="K1893" s="58">
        <f>F1893-IFERROR(VLOOKUP(D1893,'Pre-transfer 2025 Ranking'!$D:$F,3,0),0)</f>
        <v>4</v>
      </c>
      <c r="L1893">
        <f>countif('Pre-transfer 2025 Points'!$E$11:$L$17,D1893)</f>
        <v>0</v>
      </c>
      <c r="M1893" s="59">
        <f>countif('Current 2025 Points'!$G$11:$N$17,D1893)</f>
        <v>0</v>
      </c>
    </row>
    <row r="1894">
      <c r="A1894" s="13">
        <v>1893.0</v>
      </c>
      <c r="B1894" s="14">
        <v>1358.0</v>
      </c>
      <c r="C1894" s="14" t="s">
        <v>5123</v>
      </c>
      <c r="D1894" s="14" t="s">
        <v>1363</v>
      </c>
      <c r="E1894" s="14" t="s">
        <v>5124</v>
      </c>
      <c r="F1894" s="15">
        <v>5.0</v>
      </c>
      <c r="I1894" t="str">
        <f t="array" ref="I1894">INDEX('Current 2025 Points'!$F$11:$F$77,MATCH(1,MMULT(--('Current 2025 Points'!$G$11:$N$17=D1894),TRANSPOSE(COLUMN('Current 2025 Points'!$G$11:$N$17)^0)),0))</f>
        <v>#N/A</v>
      </c>
      <c r="J1894" s="58"/>
      <c r="K1894" s="58">
        <f>F1894-IFERROR(VLOOKUP(D1894,'Pre-transfer 2025 Ranking'!$D:$F,3,0),0)</f>
        <v>4</v>
      </c>
      <c r="L1894">
        <f>countif('Pre-transfer 2025 Points'!$E$11:$L$17,D1894)</f>
        <v>0</v>
      </c>
      <c r="M1894" s="59">
        <f>countif('Current 2025 Points'!$G$11:$N$17,D1894)</f>
        <v>0</v>
      </c>
    </row>
    <row r="1895">
      <c r="A1895" s="13">
        <v>1894.0</v>
      </c>
      <c r="B1895" s="14">
        <v>2531.0</v>
      </c>
      <c r="C1895" s="14" t="s">
        <v>5125</v>
      </c>
      <c r="D1895" s="14" t="s">
        <v>2879</v>
      </c>
      <c r="E1895" s="14" t="s">
        <v>4585</v>
      </c>
      <c r="F1895" s="15">
        <v>5.0</v>
      </c>
      <c r="I1895" t="str">
        <f t="array" ref="I1895">INDEX('Current 2025 Points'!$F$11:$F$77,MATCH(1,MMULT(--('Current 2025 Points'!$G$11:$N$17=D1895),TRANSPOSE(COLUMN('Current 2025 Points'!$G$11:$N$17)^0)),0))</f>
        <v>#N/A</v>
      </c>
      <c r="J1895" s="58"/>
      <c r="K1895" s="58">
        <f>F1895-IFERROR(VLOOKUP(D1895,'Pre-transfer 2025 Ranking'!$D:$F,3,0),0)</f>
        <v>5</v>
      </c>
      <c r="L1895">
        <f>countif('Pre-transfer 2025 Points'!$E$11:$L$17,D1895)</f>
        <v>0</v>
      </c>
      <c r="M1895" s="59">
        <f>countif('Current 2025 Points'!$G$11:$N$17,D1895)</f>
        <v>0</v>
      </c>
    </row>
    <row r="1896">
      <c r="A1896" s="13">
        <v>1895.0</v>
      </c>
      <c r="B1896" s="14"/>
      <c r="C1896" s="14" t="s">
        <v>351</v>
      </c>
      <c r="D1896" s="14" t="s">
        <v>2880</v>
      </c>
      <c r="E1896" s="14" t="s">
        <v>4585</v>
      </c>
      <c r="F1896" s="15">
        <v>5.0</v>
      </c>
      <c r="I1896" t="str">
        <f t="array" ref="I1896">INDEX('Current 2025 Points'!$F$11:$F$77,MATCH(1,MMULT(--('Current 2025 Points'!$G$11:$N$17=D1896),TRANSPOSE(COLUMN('Current 2025 Points'!$G$11:$N$17)^0)),0))</f>
        <v>#N/A</v>
      </c>
      <c r="J1896" s="58"/>
      <c r="K1896" s="58">
        <f>F1896-IFERROR(VLOOKUP(D1896,'Pre-transfer 2025 Ranking'!$D:$F,3,0),0)</f>
        <v>5</v>
      </c>
      <c r="L1896">
        <f>countif('Pre-transfer 2025 Points'!$E$11:$L$17,D1896)</f>
        <v>0</v>
      </c>
      <c r="M1896" s="59">
        <f>countif('Current 2025 Points'!$G$11:$N$17,D1896)</f>
        <v>0</v>
      </c>
    </row>
    <row r="1897">
      <c r="A1897" s="13">
        <v>1896.0</v>
      </c>
      <c r="B1897" s="13"/>
      <c r="C1897" s="14" t="s">
        <v>351</v>
      </c>
      <c r="D1897" s="14" t="s">
        <v>1749</v>
      </c>
      <c r="E1897" s="14" t="s">
        <v>1447</v>
      </c>
      <c r="F1897" s="15">
        <v>5.0</v>
      </c>
      <c r="I1897" t="str">
        <f t="array" ref="I1897">INDEX('Current 2025 Points'!$F$11:$F$77,MATCH(1,MMULT(--('Current 2025 Points'!$G$11:$N$17=D1897),TRANSPOSE(COLUMN('Current 2025 Points'!$G$11:$N$17)^0)),0))</f>
        <v>#N/A</v>
      </c>
      <c r="J1897" s="58"/>
      <c r="K1897" s="58">
        <f>F1897-IFERROR(VLOOKUP(D1897,'Pre-transfer 2025 Ranking'!$D:$F,3,0),0)</f>
        <v>5</v>
      </c>
      <c r="L1897">
        <f>countif('Pre-transfer 2025 Points'!$E$11:$L$17,D1897)</f>
        <v>0</v>
      </c>
      <c r="M1897" s="59">
        <f>countif('Current 2025 Points'!$G$11:$N$17,D1897)</f>
        <v>0</v>
      </c>
    </row>
    <row r="1898">
      <c r="A1898" s="13">
        <v>1897.0</v>
      </c>
      <c r="B1898" s="14">
        <v>1009.0</v>
      </c>
      <c r="C1898" s="14" t="s">
        <v>5126</v>
      </c>
      <c r="D1898" s="14" t="s">
        <v>2881</v>
      </c>
      <c r="E1898" s="14" t="s">
        <v>4724</v>
      </c>
      <c r="F1898" s="15">
        <v>5.0</v>
      </c>
      <c r="I1898" t="str">
        <f t="array" ref="I1898">INDEX('Current 2025 Points'!$F$11:$F$77,MATCH(1,MMULT(--('Current 2025 Points'!$G$11:$N$17=D1898),TRANSPOSE(COLUMN('Current 2025 Points'!$G$11:$N$17)^0)),0))</f>
        <v>#N/A</v>
      </c>
      <c r="J1898" s="58"/>
      <c r="K1898" s="58">
        <f>F1898-IFERROR(VLOOKUP(D1898,'Pre-transfer 2025 Ranking'!$D:$F,3,0),0)</f>
        <v>5</v>
      </c>
      <c r="L1898">
        <f>countif('Pre-transfer 2025 Points'!$E$11:$L$17,D1898)</f>
        <v>0</v>
      </c>
      <c r="M1898" s="59">
        <f>countif('Current 2025 Points'!$G$11:$N$17,D1898)</f>
        <v>0</v>
      </c>
    </row>
    <row r="1899">
      <c r="A1899" s="13">
        <v>1898.0</v>
      </c>
      <c r="B1899" s="13"/>
      <c r="C1899" s="14" t="s">
        <v>351</v>
      </c>
      <c r="D1899" s="14" t="s">
        <v>2882</v>
      </c>
      <c r="E1899" s="14" t="s">
        <v>5127</v>
      </c>
      <c r="F1899" s="15">
        <v>5.0</v>
      </c>
      <c r="I1899" t="str">
        <f t="array" ref="I1899">INDEX('Current 2025 Points'!$F$11:$F$77,MATCH(1,MMULT(--('Current 2025 Points'!$G$11:$N$17=D1899),TRANSPOSE(COLUMN('Current 2025 Points'!$G$11:$N$17)^0)),0))</f>
        <v>#N/A</v>
      </c>
      <c r="J1899" s="58"/>
      <c r="K1899" s="58">
        <f>F1899-IFERROR(VLOOKUP(D1899,'Pre-transfer 2025 Ranking'!$D:$F,3,0),0)</f>
        <v>5</v>
      </c>
      <c r="L1899">
        <f>countif('Pre-transfer 2025 Points'!$E$11:$L$17,D1899)</f>
        <v>0</v>
      </c>
      <c r="M1899" s="59">
        <f>countif('Current 2025 Points'!$G$11:$N$17,D1899)</f>
        <v>0</v>
      </c>
    </row>
    <row r="1900">
      <c r="A1900" s="13">
        <v>1899.0</v>
      </c>
      <c r="B1900" s="14"/>
      <c r="C1900" s="14" t="s">
        <v>351</v>
      </c>
      <c r="D1900" s="14" t="s">
        <v>2883</v>
      </c>
      <c r="E1900" s="14" t="s">
        <v>4891</v>
      </c>
      <c r="F1900" s="15">
        <v>5.0</v>
      </c>
      <c r="I1900" t="str">
        <f t="array" ref="I1900">INDEX('Current 2025 Points'!$F$11:$F$77,MATCH(1,MMULT(--('Current 2025 Points'!$G$11:$N$17=D1900),TRANSPOSE(COLUMN('Current 2025 Points'!$G$11:$N$17)^0)),0))</f>
        <v>#N/A</v>
      </c>
      <c r="J1900" s="58"/>
      <c r="K1900" s="58">
        <f>F1900-IFERROR(VLOOKUP(D1900,'Pre-transfer 2025 Ranking'!$D:$F,3,0),0)</f>
        <v>5</v>
      </c>
      <c r="L1900">
        <f>countif('Pre-transfer 2025 Points'!$E$11:$L$17,D1900)</f>
        <v>0</v>
      </c>
      <c r="M1900" s="59">
        <f>countif('Current 2025 Points'!$G$11:$N$17,D1900)</f>
        <v>0</v>
      </c>
    </row>
    <row r="1901">
      <c r="A1901" s="13">
        <v>1900.0</v>
      </c>
      <c r="B1901" s="14"/>
      <c r="C1901" s="14" t="s">
        <v>351</v>
      </c>
      <c r="D1901" s="14" t="s">
        <v>2884</v>
      </c>
      <c r="E1901" s="14" t="s">
        <v>4661</v>
      </c>
      <c r="F1901" s="15">
        <v>5.0</v>
      </c>
      <c r="I1901" t="str">
        <f t="array" ref="I1901">INDEX('Current 2025 Points'!$F$11:$F$77,MATCH(1,MMULT(--('Current 2025 Points'!$G$11:$N$17=D1901),TRANSPOSE(COLUMN('Current 2025 Points'!$G$11:$N$17)^0)),0))</f>
        <v>#N/A</v>
      </c>
      <c r="J1901" s="58"/>
      <c r="K1901" s="58">
        <f>F1901-IFERROR(VLOOKUP(D1901,'Pre-transfer 2025 Ranking'!$D:$F,3,0),0)</f>
        <v>5</v>
      </c>
      <c r="L1901">
        <f>countif('Pre-transfer 2025 Points'!$E$11:$L$17,D1901)</f>
        <v>0</v>
      </c>
      <c r="M1901" s="59">
        <f>countif('Current 2025 Points'!$G$11:$N$17,D1901)</f>
        <v>0</v>
      </c>
    </row>
    <row r="1902">
      <c r="A1902" s="13">
        <v>1901.0</v>
      </c>
      <c r="B1902" s="17"/>
      <c r="C1902" s="14" t="s">
        <v>351</v>
      </c>
      <c r="D1902" s="14" t="s">
        <v>2885</v>
      </c>
      <c r="E1902" s="14" t="s">
        <v>4643</v>
      </c>
      <c r="F1902" s="15">
        <v>5.0</v>
      </c>
      <c r="I1902" t="str">
        <f t="array" ref="I1902">INDEX('Current 2025 Points'!$F$11:$F$77,MATCH(1,MMULT(--('Current 2025 Points'!$G$11:$N$17=D1902),TRANSPOSE(COLUMN('Current 2025 Points'!$G$11:$N$17)^0)),0))</f>
        <v>#N/A</v>
      </c>
      <c r="J1902" s="58"/>
      <c r="K1902" s="58">
        <f>F1902-IFERROR(VLOOKUP(D1902,'Pre-transfer 2025 Ranking'!$D:$F,3,0),0)</f>
        <v>5</v>
      </c>
      <c r="L1902">
        <f>countif('Pre-transfer 2025 Points'!$E$11:$L$17,D1902)</f>
        <v>0</v>
      </c>
      <c r="M1902" s="59">
        <f>countif('Current 2025 Points'!$G$11:$N$17,D1902)</f>
        <v>0</v>
      </c>
    </row>
    <row r="1903">
      <c r="A1903" s="13">
        <v>1902.0</v>
      </c>
      <c r="B1903" s="14"/>
      <c r="C1903" s="14" t="s">
        <v>351</v>
      </c>
      <c r="D1903" s="14" t="s">
        <v>2886</v>
      </c>
      <c r="E1903" s="14"/>
      <c r="F1903" s="15">
        <v>5.0</v>
      </c>
      <c r="I1903" t="str">
        <f t="array" ref="I1903">INDEX('Current 2025 Points'!$F$11:$F$77,MATCH(1,MMULT(--('Current 2025 Points'!$G$11:$N$17=D1903),TRANSPOSE(COLUMN('Current 2025 Points'!$G$11:$N$17)^0)),0))</f>
        <v>#N/A</v>
      </c>
      <c r="J1903" s="58"/>
      <c r="K1903" s="58">
        <f>F1903-IFERROR(VLOOKUP(D1903,'Pre-transfer 2025 Ranking'!$D:$F,3,0),0)</f>
        <v>5</v>
      </c>
      <c r="L1903">
        <f>countif('Pre-transfer 2025 Points'!$E$11:$L$17,D1903)</f>
        <v>0</v>
      </c>
      <c r="M1903" s="59">
        <f>countif('Current 2025 Points'!$G$11:$N$17,D1903)</f>
        <v>0</v>
      </c>
    </row>
    <row r="1904">
      <c r="A1904" s="13">
        <v>1903.0</v>
      </c>
      <c r="B1904" s="13"/>
      <c r="C1904" s="14" t="s">
        <v>351</v>
      </c>
      <c r="D1904" s="14" t="s">
        <v>2887</v>
      </c>
      <c r="E1904" s="14" t="s">
        <v>4455</v>
      </c>
      <c r="F1904" s="15">
        <v>5.0</v>
      </c>
      <c r="I1904" t="str">
        <f t="array" ref="I1904">INDEX('Current 2025 Points'!$F$11:$F$77,MATCH(1,MMULT(--('Current 2025 Points'!$G$11:$N$17=D1904),TRANSPOSE(COLUMN('Current 2025 Points'!$G$11:$N$17)^0)),0))</f>
        <v>#N/A</v>
      </c>
      <c r="J1904" s="58"/>
      <c r="K1904" s="58">
        <f>F1904-IFERROR(VLOOKUP(D1904,'Pre-transfer 2025 Ranking'!$D:$F,3,0),0)</f>
        <v>5</v>
      </c>
      <c r="L1904">
        <f>countif('Pre-transfer 2025 Points'!$E$11:$L$17,D1904)</f>
        <v>0</v>
      </c>
      <c r="M1904" s="59">
        <f>countif('Current 2025 Points'!$G$11:$N$17,D1904)</f>
        <v>0</v>
      </c>
    </row>
    <row r="1905">
      <c r="A1905" s="13">
        <v>1904.0</v>
      </c>
      <c r="B1905" s="13">
        <v>1346.0</v>
      </c>
      <c r="C1905" s="14" t="s">
        <v>5128</v>
      </c>
      <c r="D1905" s="14" t="s">
        <v>2888</v>
      </c>
      <c r="E1905" s="14" t="s">
        <v>5077</v>
      </c>
      <c r="F1905" s="15">
        <v>5.0</v>
      </c>
      <c r="I1905" t="str">
        <f t="array" ref="I1905">INDEX('Current 2025 Points'!$F$11:$F$77,MATCH(1,MMULT(--('Current 2025 Points'!$G$11:$N$17=D1905),TRANSPOSE(COLUMN('Current 2025 Points'!$G$11:$N$17)^0)),0))</f>
        <v>#N/A</v>
      </c>
      <c r="J1905" s="58"/>
      <c r="K1905" s="58">
        <f>F1905-IFERROR(VLOOKUP(D1905,'Pre-transfer 2025 Ranking'!$D:$F,3,0),0)</f>
        <v>5</v>
      </c>
      <c r="L1905">
        <f>countif('Pre-transfer 2025 Points'!$E$11:$L$17,D1905)</f>
        <v>0</v>
      </c>
      <c r="M1905" s="59">
        <f>countif('Current 2025 Points'!$G$11:$N$17,D1905)</f>
        <v>0</v>
      </c>
    </row>
    <row r="1906">
      <c r="A1906" s="13">
        <v>1905.0</v>
      </c>
      <c r="B1906" s="13"/>
      <c r="C1906" s="14" t="s">
        <v>351</v>
      </c>
      <c r="D1906" s="14" t="s">
        <v>2889</v>
      </c>
      <c r="E1906" s="14" t="s">
        <v>647</v>
      </c>
      <c r="F1906" s="15">
        <v>5.0</v>
      </c>
      <c r="I1906" t="str">
        <f t="array" ref="I1906">INDEX('Current 2025 Points'!$F$11:$F$77,MATCH(1,MMULT(--('Current 2025 Points'!$G$11:$N$17=D1906),TRANSPOSE(COLUMN('Current 2025 Points'!$G$11:$N$17)^0)),0))</f>
        <v>#N/A</v>
      </c>
      <c r="J1906" s="58"/>
      <c r="K1906" s="58">
        <f>F1906-IFERROR(VLOOKUP(D1906,'Pre-transfer 2025 Ranking'!$D:$F,3,0),0)</f>
        <v>5</v>
      </c>
      <c r="L1906">
        <f>countif('Pre-transfer 2025 Points'!$E$11:$L$17,D1906)</f>
        <v>0</v>
      </c>
      <c r="M1906" s="59">
        <f>countif('Current 2025 Points'!$G$11:$N$17,D1906)</f>
        <v>0</v>
      </c>
    </row>
    <row r="1907">
      <c r="A1907" s="13">
        <v>1906.0</v>
      </c>
      <c r="B1907" s="14"/>
      <c r="C1907" s="14" t="s">
        <v>351</v>
      </c>
      <c r="D1907" s="14" t="s">
        <v>893</v>
      </c>
      <c r="E1907" s="14" t="s">
        <v>5052</v>
      </c>
      <c r="F1907" s="15">
        <v>5.0</v>
      </c>
      <c r="I1907" t="str">
        <f t="array" ref="I1907">INDEX('Current 2025 Points'!$F$11:$F$77,MATCH(1,MMULT(--('Current 2025 Points'!$G$11:$N$17=D1907),TRANSPOSE(COLUMN('Current 2025 Points'!$G$11:$N$17)^0)),0))</f>
        <v>#N/A</v>
      </c>
      <c r="J1907" s="58"/>
      <c r="K1907" s="58">
        <f>F1907-IFERROR(VLOOKUP(D1907,'Pre-transfer 2025 Ranking'!$D:$F,3,0),0)</f>
        <v>5</v>
      </c>
      <c r="L1907">
        <f>countif('Pre-transfer 2025 Points'!$E$11:$L$17,D1907)</f>
        <v>0</v>
      </c>
      <c r="M1907" s="59">
        <f>countif('Current 2025 Points'!$G$11:$N$17,D1907)</f>
        <v>0</v>
      </c>
    </row>
    <row r="1908">
      <c r="A1908" s="13">
        <v>1907.0</v>
      </c>
      <c r="B1908" s="14"/>
      <c r="C1908" s="14" t="s">
        <v>351</v>
      </c>
      <c r="D1908" s="14" t="s">
        <v>2890</v>
      </c>
      <c r="E1908" s="14" t="s">
        <v>4762</v>
      </c>
      <c r="F1908" s="15">
        <v>5.0</v>
      </c>
      <c r="I1908" t="str">
        <f t="array" ref="I1908">INDEX('Current 2025 Points'!$F$11:$F$77,MATCH(1,MMULT(--('Current 2025 Points'!$G$11:$N$17=D1908),TRANSPOSE(COLUMN('Current 2025 Points'!$G$11:$N$17)^0)),0))</f>
        <v>#N/A</v>
      </c>
      <c r="J1908" s="58"/>
      <c r="K1908" s="58">
        <f>F1908-IFERROR(VLOOKUP(D1908,'Pre-transfer 2025 Ranking'!$D:$F,3,0),0)</f>
        <v>5</v>
      </c>
      <c r="L1908">
        <f>countif('Pre-transfer 2025 Points'!$E$11:$L$17,D1908)</f>
        <v>0</v>
      </c>
      <c r="M1908" s="59">
        <f>countif('Current 2025 Points'!$G$11:$N$17,D1908)</f>
        <v>0</v>
      </c>
    </row>
    <row r="1909">
      <c r="A1909" s="13">
        <v>1908.0</v>
      </c>
      <c r="B1909" s="14"/>
      <c r="C1909" s="14" t="s">
        <v>351</v>
      </c>
      <c r="D1909" s="14" t="s">
        <v>2891</v>
      </c>
      <c r="E1909" s="14" t="s">
        <v>4630</v>
      </c>
      <c r="F1909" s="15">
        <v>5.0</v>
      </c>
      <c r="I1909" t="str">
        <f t="array" ref="I1909">INDEX('Current 2025 Points'!$F$11:$F$77,MATCH(1,MMULT(--('Current 2025 Points'!$G$11:$N$17=D1909),TRANSPOSE(COLUMN('Current 2025 Points'!$G$11:$N$17)^0)),0))</f>
        <v>#N/A</v>
      </c>
      <c r="J1909" s="58"/>
      <c r="K1909" s="58">
        <f>F1909-IFERROR(VLOOKUP(D1909,'Pre-transfer 2025 Ranking'!$D:$F,3,0),0)</f>
        <v>5</v>
      </c>
      <c r="L1909">
        <f>countif('Pre-transfer 2025 Points'!$E$11:$L$17,D1909)</f>
        <v>0</v>
      </c>
      <c r="M1909" s="59">
        <f>countif('Current 2025 Points'!$G$11:$N$17,D1909)</f>
        <v>0</v>
      </c>
    </row>
    <row r="1910">
      <c r="A1910" s="13">
        <v>1909.0</v>
      </c>
      <c r="B1910" s="14"/>
      <c r="C1910" s="14" t="s">
        <v>351</v>
      </c>
      <c r="D1910" s="14" t="s">
        <v>2892</v>
      </c>
      <c r="E1910" s="14" t="s">
        <v>4836</v>
      </c>
      <c r="F1910" s="15">
        <v>5.0</v>
      </c>
      <c r="I1910" t="str">
        <f t="array" ref="I1910">INDEX('Current 2025 Points'!$F$11:$F$77,MATCH(1,MMULT(--('Current 2025 Points'!$G$11:$N$17=D1910),TRANSPOSE(COLUMN('Current 2025 Points'!$G$11:$N$17)^0)),0))</f>
        <v>#N/A</v>
      </c>
      <c r="J1910" s="58"/>
      <c r="K1910" s="58">
        <f>F1910-IFERROR(VLOOKUP(D1910,'Pre-transfer 2025 Ranking'!$D:$F,3,0),0)</f>
        <v>5</v>
      </c>
      <c r="L1910">
        <f>countif('Pre-transfer 2025 Points'!$E$11:$L$17,D1910)</f>
        <v>0</v>
      </c>
      <c r="M1910" s="59">
        <f>countif('Current 2025 Points'!$G$11:$N$17,D1910)</f>
        <v>0</v>
      </c>
    </row>
    <row r="1911">
      <c r="A1911" s="13">
        <v>1910.0</v>
      </c>
      <c r="B1911" s="14"/>
      <c r="C1911" s="14" t="s">
        <v>351</v>
      </c>
      <c r="D1911" s="14" t="s">
        <v>2893</v>
      </c>
      <c r="E1911" s="14" t="s">
        <v>4616</v>
      </c>
      <c r="F1911" s="15">
        <v>5.0</v>
      </c>
      <c r="I1911" t="str">
        <f t="array" ref="I1911">INDEX('Current 2025 Points'!$F$11:$F$77,MATCH(1,MMULT(--('Current 2025 Points'!$G$11:$N$17=D1911),TRANSPOSE(COLUMN('Current 2025 Points'!$G$11:$N$17)^0)),0))</f>
        <v>#N/A</v>
      </c>
      <c r="J1911" s="58"/>
      <c r="K1911" s="58">
        <f>F1911-IFERROR(VLOOKUP(D1911,'Pre-transfer 2025 Ranking'!$D:$F,3,0),0)</f>
        <v>5</v>
      </c>
      <c r="L1911">
        <f>countif('Pre-transfer 2025 Points'!$E$11:$L$17,D1911)</f>
        <v>0</v>
      </c>
      <c r="M1911" s="59">
        <f>countif('Current 2025 Points'!$G$11:$N$17,D1911)</f>
        <v>0</v>
      </c>
    </row>
    <row r="1912">
      <c r="A1912" s="13">
        <v>1911.0</v>
      </c>
      <c r="B1912" s="14"/>
      <c r="C1912" s="14" t="s">
        <v>351</v>
      </c>
      <c r="D1912" s="14" t="s">
        <v>2894</v>
      </c>
      <c r="E1912" s="14"/>
      <c r="F1912" s="15">
        <v>5.0</v>
      </c>
      <c r="I1912" t="str">
        <f t="array" ref="I1912">INDEX('Current 2025 Points'!$F$11:$F$77,MATCH(1,MMULT(--('Current 2025 Points'!$G$11:$N$17=D1912),TRANSPOSE(COLUMN('Current 2025 Points'!$G$11:$N$17)^0)),0))</f>
        <v>#N/A</v>
      </c>
      <c r="J1912" s="58"/>
      <c r="K1912" s="58">
        <f>F1912-IFERROR(VLOOKUP(D1912,'Pre-transfer 2025 Ranking'!$D:$F,3,0),0)</f>
        <v>5</v>
      </c>
      <c r="L1912">
        <f>countif('Pre-transfer 2025 Points'!$E$11:$L$17,D1912)</f>
        <v>0</v>
      </c>
      <c r="M1912" s="59">
        <f>countif('Current 2025 Points'!$G$11:$N$17,D1912)</f>
        <v>0</v>
      </c>
    </row>
    <row r="1913">
      <c r="A1913" s="13">
        <v>1912.0</v>
      </c>
      <c r="B1913" s="14">
        <v>1454.0</v>
      </c>
      <c r="C1913" s="14" t="s">
        <v>4758</v>
      </c>
      <c r="D1913" s="14" t="s">
        <v>2895</v>
      </c>
      <c r="E1913" s="14" t="s">
        <v>1086</v>
      </c>
      <c r="F1913" s="15">
        <v>5.0</v>
      </c>
      <c r="I1913" t="str">
        <f t="array" ref="I1913">INDEX('Current 2025 Points'!$F$11:$F$77,MATCH(1,MMULT(--('Current 2025 Points'!$G$11:$N$17=D1913),TRANSPOSE(COLUMN('Current 2025 Points'!$G$11:$N$17)^0)),0))</f>
        <v>#N/A</v>
      </c>
      <c r="J1913" s="58"/>
      <c r="K1913" s="58">
        <f>F1913-IFERROR(VLOOKUP(D1913,'Pre-transfer 2025 Ranking'!$D:$F,3,0),0)</f>
        <v>5</v>
      </c>
      <c r="L1913">
        <f>countif('Pre-transfer 2025 Points'!$E$11:$L$17,D1913)</f>
        <v>0</v>
      </c>
      <c r="M1913" s="59">
        <f>countif('Current 2025 Points'!$G$11:$N$17,D1913)</f>
        <v>0</v>
      </c>
    </row>
    <row r="1914">
      <c r="A1914" s="13">
        <v>1913.0</v>
      </c>
      <c r="B1914" s="14">
        <v>1958.0</v>
      </c>
      <c r="C1914" s="14" t="s">
        <v>5129</v>
      </c>
      <c r="D1914" s="14" t="s">
        <v>2896</v>
      </c>
      <c r="E1914" s="14" t="s">
        <v>4414</v>
      </c>
      <c r="F1914" s="15">
        <v>5.0</v>
      </c>
      <c r="I1914" t="str">
        <f t="array" ref="I1914">INDEX('Current 2025 Points'!$F$11:$F$77,MATCH(1,MMULT(--('Current 2025 Points'!$G$11:$N$17=D1914),TRANSPOSE(COLUMN('Current 2025 Points'!$G$11:$N$17)^0)),0))</f>
        <v>#N/A</v>
      </c>
      <c r="J1914" s="58"/>
      <c r="K1914" s="58">
        <f>F1914-IFERROR(VLOOKUP(D1914,'Pre-transfer 2025 Ranking'!$D:$F,3,0),0)</f>
        <v>5</v>
      </c>
      <c r="L1914">
        <f>countif('Pre-transfer 2025 Points'!$E$11:$L$17,D1914)</f>
        <v>0</v>
      </c>
      <c r="M1914" s="59">
        <f>countif('Current 2025 Points'!$G$11:$N$17,D1914)</f>
        <v>0</v>
      </c>
    </row>
    <row r="1915">
      <c r="A1915" s="13">
        <v>1914.0</v>
      </c>
      <c r="B1915" s="13">
        <v>902.0</v>
      </c>
      <c r="C1915" s="14" t="s">
        <v>5130</v>
      </c>
      <c r="D1915" s="14" t="s">
        <v>2897</v>
      </c>
      <c r="E1915" s="14" t="s">
        <v>4414</v>
      </c>
      <c r="F1915" s="15">
        <v>5.0</v>
      </c>
      <c r="I1915" t="str">
        <f t="array" ref="I1915">INDEX('Current 2025 Points'!$F$11:$F$77,MATCH(1,MMULT(--('Current 2025 Points'!$G$11:$N$17=D1915),TRANSPOSE(COLUMN('Current 2025 Points'!$G$11:$N$17)^0)),0))</f>
        <v>#N/A</v>
      </c>
      <c r="J1915" s="58"/>
      <c r="K1915" s="58">
        <f>F1915-IFERROR(VLOOKUP(D1915,'Pre-transfer 2025 Ranking'!$D:$F,3,0),0)</f>
        <v>5</v>
      </c>
      <c r="L1915">
        <f>countif('Pre-transfer 2025 Points'!$E$11:$L$17,D1915)</f>
        <v>0</v>
      </c>
      <c r="M1915" s="59">
        <f>countif('Current 2025 Points'!$G$11:$N$17,D1915)</f>
        <v>0</v>
      </c>
    </row>
    <row r="1916">
      <c r="A1916" s="13">
        <v>1915.0</v>
      </c>
      <c r="B1916" s="13">
        <v>1959.0</v>
      </c>
      <c r="C1916" s="14" t="s">
        <v>4339</v>
      </c>
      <c r="D1916" s="14" t="s">
        <v>2898</v>
      </c>
      <c r="E1916" s="14" t="s">
        <v>4414</v>
      </c>
      <c r="F1916" s="15">
        <v>5.0</v>
      </c>
      <c r="I1916" t="str">
        <f t="array" ref="I1916">INDEX('Current 2025 Points'!$F$11:$F$77,MATCH(1,MMULT(--('Current 2025 Points'!$G$11:$N$17=D1916),TRANSPOSE(COLUMN('Current 2025 Points'!$G$11:$N$17)^0)),0))</f>
        <v>#N/A</v>
      </c>
      <c r="J1916" s="58"/>
      <c r="K1916" s="58">
        <f>F1916-IFERROR(VLOOKUP(D1916,'Pre-transfer 2025 Ranking'!$D:$F,3,0),0)</f>
        <v>5</v>
      </c>
      <c r="L1916">
        <f>countif('Pre-transfer 2025 Points'!$E$11:$L$17,D1916)</f>
        <v>0</v>
      </c>
      <c r="M1916" s="59">
        <f>countif('Current 2025 Points'!$G$11:$N$17,D1916)</f>
        <v>0</v>
      </c>
    </row>
    <row r="1917">
      <c r="A1917" s="13">
        <v>1916.0</v>
      </c>
      <c r="B1917" s="14">
        <v>1184.0</v>
      </c>
      <c r="C1917" s="14" t="s">
        <v>5131</v>
      </c>
      <c r="D1917" s="14" t="s">
        <v>2899</v>
      </c>
      <c r="E1917" s="14" t="s">
        <v>4414</v>
      </c>
      <c r="F1917" s="15">
        <v>5.0</v>
      </c>
      <c r="I1917" t="str">
        <f t="array" ref="I1917">INDEX('Current 2025 Points'!$F$11:$F$77,MATCH(1,MMULT(--('Current 2025 Points'!$G$11:$N$17=D1917),TRANSPOSE(COLUMN('Current 2025 Points'!$G$11:$N$17)^0)),0))</f>
        <v>#N/A</v>
      </c>
      <c r="J1917" s="58"/>
      <c r="K1917" s="58">
        <f>F1917-IFERROR(VLOOKUP(D1917,'Pre-transfer 2025 Ranking'!$D:$F,3,0),0)</f>
        <v>5</v>
      </c>
      <c r="L1917">
        <f>countif('Pre-transfer 2025 Points'!$E$11:$L$17,D1917)</f>
        <v>0</v>
      </c>
      <c r="M1917" s="59">
        <f>countif('Current 2025 Points'!$G$11:$N$17,D1917)</f>
        <v>0</v>
      </c>
    </row>
    <row r="1918">
      <c r="A1918" s="13">
        <v>1917.0</v>
      </c>
      <c r="B1918" s="13">
        <v>818.0</v>
      </c>
      <c r="C1918" s="14" t="s">
        <v>5132</v>
      </c>
      <c r="D1918" s="14" t="s">
        <v>2900</v>
      </c>
      <c r="E1918" s="14" t="s">
        <v>4671</v>
      </c>
      <c r="F1918" s="15">
        <v>5.0</v>
      </c>
      <c r="I1918" t="str">
        <f t="array" ref="I1918">INDEX('Current 2025 Points'!$F$11:$F$77,MATCH(1,MMULT(--('Current 2025 Points'!$G$11:$N$17=D1918),TRANSPOSE(COLUMN('Current 2025 Points'!$G$11:$N$17)^0)),0))</f>
        <v>#N/A</v>
      </c>
      <c r="J1918" s="58"/>
      <c r="K1918" s="58">
        <f>F1918-IFERROR(VLOOKUP(D1918,'Pre-transfer 2025 Ranking'!$D:$F,3,0),0)</f>
        <v>5</v>
      </c>
      <c r="L1918">
        <f>countif('Pre-transfer 2025 Points'!$E$11:$L$17,D1918)</f>
        <v>0</v>
      </c>
      <c r="M1918" s="59">
        <f>countif('Current 2025 Points'!$G$11:$N$17,D1918)</f>
        <v>0</v>
      </c>
    </row>
    <row r="1919">
      <c r="A1919" s="13">
        <v>1918.0</v>
      </c>
      <c r="B1919" s="14"/>
      <c r="C1919" s="14" t="s">
        <v>351</v>
      </c>
      <c r="D1919" s="14" t="s">
        <v>2901</v>
      </c>
      <c r="E1919" s="14" t="s">
        <v>941</v>
      </c>
      <c r="F1919" s="15">
        <v>5.0</v>
      </c>
      <c r="I1919" t="str">
        <f t="array" ref="I1919">INDEX('Current 2025 Points'!$F$11:$F$77,MATCH(1,MMULT(--('Current 2025 Points'!$G$11:$N$17=D1919),TRANSPOSE(COLUMN('Current 2025 Points'!$G$11:$N$17)^0)),0))</f>
        <v>#N/A</v>
      </c>
      <c r="J1919" s="58"/>
      <c r="K1919" s="58">
        <f>F1919-IFERROR(VLOOKUP(D1919,'Pre-transfer 2025 Ranking'!$D:$F,3,0),0)</f>
        <v>5</v>
      </c>
      <c r="L1919">
        <f>countif('Pre-transfer 2025 Points'!$E$11:$L$17,D1919)</f>
        <v>0</v>
      </c>
      <c r="M1919" s="59">
        <f>countif('Current 2025 Points'!$G$11:$N$17,D1919)</f>
        <v>0</v>
      </c>
    </row>
    <row r="1920">
      <c r="A1920" s="13">
        <v>1919.0</v>
      </c>
      <c r="B1920" s="13"/>
      <c r="C1920" s="14" t="s">
        <v>351</v>
      </c>
      <c r="D1920" s="14" t="s">
        <v>1152</v>
      </c>
      <c r="E1920" s="14" t="s">
        <v>549</v>
      </c>
      <c r="F1920" s="15">
        <v>5.0</v>
      </c>
      <c r="I1920" t="str">
        <f t="array" ref="I1920">INDEX('Current 2025 Points'!$F$11:$F$77,MATCH(1,MMULT(--('Current 2025 Points'!$G$11:$N$17=D1920),TRANSPOSE(COLUMN('Current 2025 Points'!$G$11:$N$17)^0)),0))</f>
        <v>#N/A</v>
      </c>
      <c r="J1920" s="58"/>
      <c r="K1920" s="58">
        <f>F1920-IFERROR(VLOOKUP(D1920,'Pre-transfer 2025 Ranking'!$D:$F,3,0),0)</f>
        <v>5</v>
      </c>
      <c r="L1920">
        <f>countif('Pre-transfer 2025 Points'!$E$11:$L$17,D1920)</f>
        <v>0</v>
      </c>
      <c r="M1920" s="59">
        <f>countif('Current 2025 Points'!$G$11:$N$17,D1920)</f>
        <v>0</v>
      </c>
    </row>
    <row r="1921">
      <c r="A1921" s="13">
        <v>1920.0</v>
      </c>
      <c r="B1921" s="14"/>
      <c r="C1921" s="14" t="s">
        <v>351</v>
      </c>
      <c r="D1921" s="14" t="s">
        <v>2902</v>
      </c>
      <c r="E1921" s="14" t="s">
        <v>549</v>
      </c>
      <c r="F1921" s="15">
        <v>5.0</v>
      </c>
      <c r="I1921" t="str">
        <f t="array" ref="I1921">INDEX('Current 2025 Points'!$F$11:$F$77,MATCH(1,MMULT(--('Current 2025 Points'!$G$11:$N$17=D1921),TRANSPOSE(COLUMN('Current 2025 Points'!$G$11:$N$17)^0)),0))</f>
        <v>#N/A</v>
      </c>
      <c r="J1921" s="58"/>
      <c r="K1921" s="58">
        <f>F1921-IFERROR(VLOOKUP(D1921,'Pre-transfer 2025 Ranking'!$D:$F,3,0),0)</f>
        <v>5</v>
      </c>
      <c r="L1921">
        <f>countif('Pre-transfer 2025 Points'!$E$11:$L$17,D1921)</f>
        <v>0</v>
      </c>
      <c r="M1921" s="59">
        <f>countif('Current 2025 Points'!$G$11:$N$17,D1921)</f>
        <v>0</v>
      </c>
    </row>
    <row r="1922">
      <c r="A1922" s="13">
        <v>1921.0</v>
      </c>
      <c r="B1922" s="13">
        <v>1476.0</v>
      </c>
      <c r="C1922" s="14" t="s">
        <v>5133</v>
      </c>
      <c r="D1922" s="14" t="s">
        <v>2903</v>
      </c>
      <c r="E1922" s="14" t="s">
        <v>549</v>
      </c>
      <c r="F1922" s="15">
        <v>5.0</v>
      </c>
      <c r="I1922" t="str">
        <f t="array" ref="I1922">INDEX('Current 2025 Points'!$F$11:$F$77,MATCH(1,MMULT(--('Current 2025 Points'!$G$11:$N$17=D1922),TRANSPOSE(COLUMN('Current 2025 Points'!$G$11:$N$17)^0)),0))</f>
        <v>#N/A</v>
      </c>
      <c r="J1922" s="58"/>
      <c r="K1922" s="58">
        <f>F1922-IFERROR(VLOOKUP(D1922,'Pre-transfer 2025 Ranking'!$D:$F,3,0),0)</f>
        <v>5</v>
      </c>
      <c r="L1922">
        <f>countif('Pre-transfer 2025 Points'!$E$11:$L$17,D1922)</f>
        <v>0</v>
      </c>
      <c r="M1922" s="59">
        <f>countif('Current 2025 Points'!$G$11:$N$17,D1922)</f>
        <v>0</v>
      </c>
    </row>
    <row r="1923">
      <c r="A1923" s="13">
        <v>1922.0</v>
      </c>
      <c r="B1923" s="14"/>
      <c r="C1923" s="14" t="s">
        <v>351</v>
      </c>
      <c r="D1923" s="14" t="s">
        <v>2904</v>
      </c>
      <c r="E1923" s="14" t="s">
        <v>549</v>
      </c>
      <c r="F1923" s="15">
        <v>5.0</v>
      </c>
      <c r="I1923" t="str">
        <f t="array" ref="I1923">INDEX('Current 2025 Points'!$F$11:$F$77,MATCH(1,MMULT(--('Current 2025 Points'!$G$11:$N$17=D1923),TRANSPOSE(COLUMN('Current 2025 Points'!$G$11:$N$17)^0)),0))</f>
        <v>#N/A</v>
      </c>
      <c r="J1923" s="58"/>
      <c r="K1923" s="58">
        <f>F1923-IFERROR(VLOOKUP(D1923,'Pre-transfer 2025 Ranking'!$D:$F,3,0),0)</f>
        <v>5</v>
      </c>
      <c r="L1923">
        <f>countif('Pre-transfer 2025 Points'!$E$11:$L$17,D1923)</f>
        <v>0</v>
      </c>
      <c r="M1923" s="59">
        <f>countif('Current 2025 Points'!$G$11:$N$17,D1923)</f>
        <v>0</v>
      </c>
    </row>
    <row r="1924">
      <c r="A1924" s="13">
        <v>1923.0</v>
      </c>
      <c r="B1924" s="14"/>
      <c r="C1924" s="14" t="s">
        <v>351</v>
      </c>
      <c r="D1924" s="14" t="s">
        <v>2905</v>
      </c>
      <c r="E1924" s="14" t="s">
        <v>4390</v>
      </c>
      <c r="F1924" s="15">
        <v>5.0</v>
      </c>
      <c r="I1924" t="str">
        <f t="array" ref="I1924">INDEX('Current 2025 Points'!$F$11:$F$77,MATCH(1,MMULT(--('Current 2025 Points'!$G$11:$N$17=D1924),TRANSPOSE(COLUMN('Current 2025 Points'!$G$11:$N$17)^0)),0))</f>
        <v>#N/A</v>
      </c>
      <c r="J1924" s="58"/>
      <c r="K1924" s="58">
        <f>F1924-IFERROR(VLOOKUP(D1924,'Pre-transfer 2025 Ranking'!$D:$F,3,0),0)</f>
        <v>5</v>
      </c>
      <c r="L1924">
        <f>countif('Pre-transfer 2025 Points'!$E$11:$L$17,D1924)</f>
        <v>0</v>
      </c>
      <c r="M1924" s="59">
        <f>countif('Current 2025 Points'!$G$11:$N$17,D1924)</f>
        <v>0</v>
      </c>
    </row>
    <row r="1925">
      <c r="A1925" s="13">
        <v>1924.0</v>
      </c>
      <c r="B1925" s="14">
        <v>1281.0</v>
      </c>
      <c r="C1925" s="14" t="s">
        <v>5134</v>
      </c>
      <c r="D1925" s="14" t="s">
        <v>2906</v>
      </c>
      <c r="E1925" s="14" t="s">
        <v>4719</v>
      </c>
      <c r="F1925" s="15">
        <v>5.0</v>
      </c>
      <c r="I1925" t="str">
        <f t="array" ref="I1925">INDEX('Current 2025 Points'!$F$11:$F$77,MATCH(1,MMULT(--('Current 2025 Points'!$G$11:$N$17=D1925),TRANSPOSE(COLUMN('Current 2025 Points'!$G$11:$N$17)^0)),0))</f>
        <v>#N/A</v>
      </c>
      <c r="J1925" s="58"/>
      <c r="K1925" s="58">
        <f>F1925-IFERROR(VLOOKUP(D1925,'Pre-transfer 2025 Ranking'!$D:$F,3,0),0)</f>
        <v>5</v>
      </c>
      <c r="L1925">
        <f>countif('Pre-transfer 2025 Points'!$E$11:$L$17,D1925)</f>
        <v>0</v>
      </c>
      <c r="M1925" s="59">
        <f>countif('Current 2025 Points'!$G$11:$N$17,D1925)</f>
        <v>0</v>
      </c>
    </row>
    <row r="1926">
      <c r="A1926" s="13">
        <v>1925.0</v>
      </c>
      <c r="B1926" s="14"/>
      <c r="C1926" s="14" t="s">
        <v>351</v>
      </c>
      <c r="D1926" s="14" t="s">
        <v>2907</v>
      </c>
      <c r="E1926" s="14" t="s">
        <v>4785</v>
      </c>
      <c r="F1926" s="15">
        <v>5.0</v>
      </c>
      <c r="I1926" t="str">
        <f t="array" ref="I1926">INDEX('Current 2025 Points'!$F$11:$F$77,MATCH(1,MMULT(--('Current 2025 Points'!$G$11:$N$17=D1926),TRANSPOSE(COLUMN('Current 2025 Points'!$G$11:$N$17)^0)),0))</f>
        <v>#N/A</v>
      </c>
      <c r="J1926" s="58"/>
      <c r="K1926" s="58">
        <f>F1926-IFERROR(VLOOKUP(D1926,'Pre-transfer 2025 Ranking'!$D:$F,3,0),0)</f>
        <v>5</v>
      </c>
      <c r="L1926">
        <f>countif('Pre-transfer 2025 Points'!$E$11:$L$17,D1926)</f>
        <v>0</v>
      </c>
      <c r="M1926" s="59">
        <f>countif('Current 2025 Points'!$G$11:$N$17,D1926)</f>
        <v>0</v>
      </c>
    </row>
    <row r="1927">
      <c r="A1927" s="13">
        <v>1926.0</v>
      </c>
      <c r="B1927" s="14">
        <v>1971.0</v>
      </c>
      <c r="C1927" s="14" t="s">
        <v>5129</v>
      </c>
      <c r="D1927" s="14" t="s">
        <v>2908</v>
      </c>
      <c r="E1927" s="14" t="s">
        <v>5135</v>
      </c>
      <c r="F1927" s="15">
        <v>5.0</v>
      </c>
      <c r="I1927" t="str">
        <f t="array" ref="I1927">INDEX('Current 2025 Points'!$F$11:$F$77,MATCH(1,MMULT(--('Current 2025 Points'!$G$11:$N$17=D1927),TRANSPOSE(COLUMN('Current 2025 Points'!$G$11:$N$17)^0)),0))</f>
        <v>#N/A</v>
      </c>
      <c r="J1927" s="58"/>
      <c r="K1927" s="58">
        <f>F1927-IFERROR(VLOOKUP(D1927,'Pre-transfer 2025 Ranking'!$D:$F,3,0),0)</f>
        <v>5</v>
      </c>
      <c r="L1927">
        <f>countif('Pre-transfer 2025 Points'!$E$11:$L$17,D1927)</f>
        <v>0</v>
      </c>
      <c r="M1927" s="59">
        <f>countif('Current 2025 Points'!$G$11:$N$17,D1927)</f>
        <v>0</v>
      </c>
    </row>
    <row r="1928">
      <c r="A1928" s="13">
        <v>1927.0</v>
      </c>
      <c r="B1928" s="14"/>
      <c r="C1928" s="14" t="s">
        <v>351</v>
      </c>
      <c r="D1928" s="14" t="s">
        <v>2909</v>
      </c>
      <c r="E1928" s="14" t="s">
        <v>5135</v>
      </c>
      <c r="F1928" s="15">
        <v>5.0</v>
      </c>
      <c r="I1928" t="str">
        <f t="array" ref="I1928">INDEX('Current 2025 Points'!$F$11:$F$77,MATCH(1,MMULT(--('Current 2025 Points'!$G$11:$N$17=D1928),TRANSPOSE(COLUMN('Current 2025 Points'!$G$11:$N$17)^0)),0))</f>
        <v>#N/A</v>
      </c>
      <c r="J1928" s="58"/>
      <c r="K1928" s="58">
        <f>F1928-IFERROR(VLOOKUP(D1928,'Pre-transfer 2025 Ranking'!$D:$F,3,0),0)</f>
        <v>5</v>
      </c>
      <c r="L1928">
        <f>countif('Pre-transfer 2025 Points'!$E$11:$L$17,D1928)</f>
        <v>0</v>
      </c>
      <c r="M1928" s="59">
        <f>countif('Current 2025 Points'!$G$11:$N$17,D1928)</f>
        <v>0</v>
      </c>
    </row>
    <row r="1929">
      <c r="A1929" s="13">
        <v>1928.0</v>
      </c>
      <c r="B1929" s="14">
        <v>972.0</v>
      </c>
      <c r="C1929" s="14" t="s">
        <v>5136</v>
      </c>
      <c r="D1929" s="14" t="s">
        <v>2910</v>
      </c>
      <c r="E1929" s="14" t="s">
        <v>4703</v>
      </c>
      <c r="F1929" s="15">
        <v>5.0</v>
      </c>
      <c r="I1929" t="str">
        <f t="array" ref="I1929">INDEX('Current 2025 Points'!$F$11:$F$77,MATCH(1,MMULT(--('Current 2025 Points'!$G$11:$N$17=D1929),TRANSPOSE(COLUMN('Current 2025 Points'!$G$11:$N$17)^0)),0))</f>
        <v>#N/A</v>
      </c>
      <c r="J1929" s="58"/>
      <c r="K1929" s="58">
        <f>F1929-IFERROR(VLOOKUP(D1929,'Pre-transfer 2025 Ranking'!$D:$F,3,0),0)</f>
        <v>5</v>
      </c>
      <c r="L1929">
        <f>countif('Pre-transfer 2025 Points'!$E$11:$L$17,D1929)</f>
        <v>0</v>
      </c>
      <c r="M1929" s="59">
        <f>countif('Current 2025 Points'!$G$11:$N$17,D1929)</f>
        <v>0</v>
      </c>
    </row>
    <row r="1930">
      <c r="A1930" s="13">
        <v>1929.0</v>
      </c>
      <c r="B1930" s="14"/>
      <c r="C1930" s="14" t="s">
        <v>351</v>
      </c>
      <c r="D1930" s="14" t="s">
        <v>2911</v>
      </c>
      <c r="E1930" s="14"/>
      <c r="F1930" s="15">
        <v>4.0</v>
      </c>
      <c r="I1930" t="str">
        <f t="array" ref="I1930">INDEX('Current 2025 Points'!$F$11:$F$77,MATCH(1,MMULT(--('Current 2025 Points'!$G$11:$N$17=D1930),TRANSPOSE(COLUMN('Current 2025 Points'!$G$11:$N$17)^0)),0))</f>
        <v>#N/A</v>
      </c>
      <c r="J1930" s="58"/>
      <c r="K1930" s="58">
        <f>F1930-IFERROR(VLOOKUP(D1930,'Pre-transfer 2025 Ranking'!$D:$F,3,0),0)</f>
        <v>0</v>
      </c>
      <c r="L1930">
        <f>countif('Pre-transfer 2025 Points'!$E$11:$L$17,D1930)</f>
        <v>0</v>
      </c>
      <c r="M1930" s="59">
        <f>countif('Current 2025 Points'!$G$11:$N$17,D1930)</f>
        <v>0</v>
      </c>
    </row>
    <row r="1931">
      <c r="A1931" s="13">
        <v>1930.0</v>
      </c>
      <c r="B1931" s="14">
        <v>1282.0</v>
      </c>
      <c r="C1931" s="14" t="s">
        <v>5137</v>
      </c>
      <c r="D1931" s="14" t="s">
        <v>1770</v>
      </c>
      <c r="E1931" s="14" t="s">
        <v>1350</v>
      </c>
      <c r="F1931" s="15">
        <v>4.0</v>
      </c>
      <c r="I1931" t="str">
        <f t="array" ref="I1931">INDEX('Current 2025 Points'!$F$11:$F$77,MATCH(1,MMULT(--('Current 2025 Points'!$G$11:$N$17=D1931),TRANSPOSE(COLUMN('Current 2025 Points'!$G$11:$N$17)^0)),0))</f>
        <v>#N/A</v>
      </c>
      <c r="J1931" s="58"/>
      <c r="K1931" s="58">
        <f>F1931-IFERROR(VLOOKUP(D1931,'Pre-transfer 2025 Ranking'!$D:$F,3,0),0)</f>
        <v>0</v>
      </c>
      <c r="L1931">
        <f>countif('Pre-transfer 2025 Points'!$E$11:$L$17,D1931)</f>
        <v>0</v>
      </c>
      <c r="M1931" s="59">
        <f>countif('Current 2025 Points'!$G$11:$N$17,D1931)</f>
        <v>0</v>
      </c>
    </row>
    <row r="1932">
      <c r="A1932" s="13">
        <v>1931.0</v>
      </c>
      <c r="B1932" s="14">
        <v>1017.0</v>
      </c>
      <c r="C1932" s="14" t="s">
        <v>5138</v>
      </c>
      <c r="D1932" s="14" t="s">
        <v>2912</v>
      </c>
      <c r="E1932" s="14" t="s">
        <v>4756</v>
      </c>
      <c r="F1932" s="15">
        <v>4.0</v>
      </c>
      <c r="I1932" t="str">
        <f t="array" ref="I1932">INDEX('Current 2025 Points'!$F$11:$F$77,MATCH(1,MMULT(--('Current 2025 Points'!$G$11:$N$17=D1932),TRANSPOSE(COLUMN('Current 2025 Points'!$G$11:$N$17)^0)),0))</f>
        <v>#N/A</v>
      </c>
      <c r="J1932" s="58"/>
      <c r="K1932" s="58">
        <f>F1932-IFERROR(VLOOKUP(D1932,'Pre-transfer 2025 Ranking'!$D:$F,3,0),0)</f>
        <v>2</v>
      </c>
      <c r="L1932">
        <f>countif('Pre-transfer 2025 Points'!$E$11:$L$17,D1932)</f>
        <v>0</v>
      </c>
      <c r="M1932" s="59">
        <f>countif('Current 2025 Points'!$G$11:$N$17,D1932)</f>
        <v>0</v>
      </c>
    </row>
    <row r="1933">
      <c r="A1933" s="13">
        <v>1932.0</v>
      </c>
      <c r="B1933" s="14">
        <v>827.0</v>
      </c>
      <c r="C1933" s="14" t="s">
        <v>5139</v>
      </c>
      <c r="D1933" s="14" t="s">
        <v>2913</v>
      </c>
      <c r="E1933" s="14" t="s">
        <v>879</v>
      </c>
      <c r="F1933" s="15">
        <v>4.0</v>
      </c>
      <c r="I1933" t="str">
        <f t="array" ref="I1933">INDEX('Current 2025 Points'!$F$11:$F$77,MATCH(1,MMULT(--('Current 2025 Points'!$G$11:$N$17=D1933),TRANSPOSE(COLUMN('Current 2025 Points'!$G$11:$N$17)^0)),0))</f>
        <v>#N/A</v>
      </c>
      <c r="J1933" s="58"/>
      <c r="K1933" s="58">
        <f>F1933-IFERROR(VLOOKUP(D1933,'Pre-transfer 2025 Ranking'!$D:$F,3,0),0)</f>
        <v>0</v>
      </c>
      <c r="L1933">
        <f>countif('Pre-transfer 2025 Points'!$E$11:$L$17,D1933)</f>
        <v>0</v>
      </c>
      <c r="M1933" s="59">
        <f>countif('Current 2025 Points'!$G$11:$N$17,D1933)</f>
        <v>0</v>
      </c>
    </row>
    <row r="1934">
      <c r="A1934" s="13">
        <v>1933.0</v>
      </c>
      <c r="B1934" s="14">
        <v>2369.0</v>
      </c>
      <c r="C1934" s="14" t="s">
        <v>4363</v>
      </c>
      <c r="D1934" s="14" t="s">
        <v>1426</v>
      </c>
      <c r="E1934" s="14"/>
      <c r="F1934" s="15">
        <v>4.0</v>
      </c>
      <c r="I1934" t="str">
        <f t="array" ref="I1934">INDEX('Current 2025 Points'!$F$11:$F$77,MATCH(1,MMULT(--('Current 2025 Points'!$G$11:$N$17=D1934),TRANSPOSE(COLUMN('Current 2025 Points'!$G$11:$N$17)^0)),0))</f>
        <v>#N/A</v>
      </c>
      <c r="J1934" s="58"/>
      <c r="K1934" s="58">
        <f>F1934-IFERROR(VLOOKUP(D1934,'Pre-transfer 2025 Ranking'!$D:$F,3,0),0)</f>
        <v>0</v>
      </c>
      <c r="L1934">
        <f>countif('Pre-transfer 2025 Points'!$E$11:$L$17,D1934)</f>
        <v>0</v>
      </c>
      <c r="M1934" s="59">
        <f>countif('Current 2025 Points'!$G$11:$N$17,D1934)</f>
        <v>0</v>
      </c>
    </row>
    <row r="1935">
      <c r="A1935" s="13">
        <v>1934.0</v>
      </c>
      <c r="B1935" s="14"/>
      <c r="C1935" s="14" t="s">
        <v>351</v>
      </c>
      <c r="D1935" s="14" t="s">
        <v>2914</v>
      </c>
      <c r="E1935" s="14" t="s">
        <v>4959</v>
      </c>
      <c r="F1935" s="15">
        <v>4.0</v>
      </c>
      <c r="I1935" t="str">
        <f t="array" ref="I1935">INDEX('Current 2025 Points'!$F$11:$F$77,MATCH(1,MMULT(--('Current 2025 Points'!$G$11:$N$17=D1935),TRANSPOSE(COLUMN('Current 2025 Points'!$G$11:$N$17)^0)),0))</f>
        <v>#N/A</v>
      </c>
      <c r="J1935" s="58"/>
      <c r="K1935" s="58">
        <f>F1935-IFERROR(VLOOKUP(D1935,'Pre-transfer 2025 Ranking'!$D:$F,3,0),0)</f>
        <v>0</v>
      </c>
      <c r="L1935">
        <f>countif('Pre-transfer 2025 Points'!$E$11:$L$17,D1935)</f>
        <v>0</v>
      </c>
      <c r="M1935" s="59">
        <f>countif('Current 2025 Points'!$G$11:$N$17,D1935)</f>
        <v>0</v>
      </c>
    </row>
    <row r="1936">
      <c r="A1936" s="13">
        <v>1935.0</v>
      </c>
      <c r="B1936" s="14">
        <v>1233.0</v>
      </c>
      <c r="C1936" s="14" t="s">
        <v>5140</v>
      </c>
      <c r="D1936" s="14" t="s">
        <v>2915</v>
      </c>
      <c r="E1936" s="14" t="s">
        <v>757</v>
      </c>
      <c r="F1936" s="15">
        <v>4.0</v>
      </c>
      <c r="I1936" t="str">
        <f t="array" ref="I1936">INDEX('Current 2025 Points'!$F$11:$F$77,MATCH(1,MMULT(--('Current 2025 Points'!$G$11:$N$17=D1936),TRANSPOSE(COLUMN('Current 2025 Points'!$G$11:$N$17)^0)),0))</f>
        <v>#N/A</v>
      </c>
      <c r="J1936" s="58"/>
      <c r="K1936" s="58">
        <f>F1936-IFERROR(VLOOKUP(D1936,'Pre-transfer 2025 Ranking'!$D:$F,3,0),0)</f>
        <v>0</v>
      </c>
      <c r="L1936">
        <f>countif('Pre-transfer 2025 Points'!$E$11:$L$17,D1936)</f>
        <v>0</v>
      </c>
      <c r="M1936" s="59">
        <f>countif('Current 2025 Points'!$G$11:$N$17,D1936)</f>
        <v>0</v>
      </c>
    </row>
    <row r="1937">
      <c r="A1937" s="13">
        <v>1936.0</v>
      </c>
      <c r="B1937" s="14"/>
      <c r="C1937" s="14" t="s">
        <v>351</v>
      </c>
      <c r="D1937" s="14" t="s">
        <v>2916</v>
      </c>
      <c r="E1937" s="14"/>
      <c r="F1937" s="15">
        <v>4.0</v>
      </c>
      <c r="I1937" t="str">
        <f t="array" ref="I1937">INDEX('Current 2025 Points'!$F$11:$F$77,MATCH(1,MMULT(--('Current 2025 Points'!$G$11:$N$17=D1937),TRANSPOSE(COLUMN('Current 2025 Points'!$G$11:$N$17)^0)),0))</f>
        <v>#N/A</v>
      </c>
      <c r="J1937" s="58"/>
      <c r="K1937" s="58">
        <f>F1937-IFERROR(VLOOKUP(D1937,'Pre-transfer 2025 Ranking'!$D:$F,3,0),0)</f>
        <v>0</v>
      </c>
      <c r="L1937">
        <f>countif('Pre-transfer 2025 Points'!$E$11:$L$17,D1937)</f>
        <v>0</v>
      </c>
      <c r="M1937" s="59">
        <f>countif('Current 2025 Points'!$G$11:$N$17,D1937)</f>
        <v>0</v>
      </c>
    </row>
    <row r="1938">
      <c r="A1938" s="13">
        <v>1937.0</v>
      </c>
      <c r="B1938" s="13"/>
      <c r="C1938" s="14" t="s">
        <v>351</v>
      </c>
      <c r="D1938" s="14" t="s">
        <v>2917</v>
      </c>
      <c r="E1938" s="14" t="s">
        <v>4521</v>
      </c>
      <c r="F1938" s="15">
        <v>4.0</v>
      </c>
      <c r="I1938" t="str">
        <f t="array" ref="I1938">INDEX('Current 2025 Points'!$F$11:$F$77,MATCH(1,MMULT(--('Current 2025 Points'!$G$11:$N$17=D1938),TRANSPOSE(COLUMN('Current 2025 Points'!$G$11:$N$17)^0)),0))</f>
        <v>#N/A</v>
      </c>
      <c r="J1938" s="58"/>
      <c r="K1938" s="58">
        <f>F1938-IFERROR(VLOOKUP(D1938,'Pre-transfer 2025 Ranking'!$D:$F,3,0),0)</f>
        <v>0</v>
      </c>
      <c r="L1938">
        <f>countif('Pre-transfer 2025 Points'!$E$11:$L$17,D1938)</f>
        <v>0</v>
      </c>
      <c r="M1938" s="59">
        <f>countif('Current 2025 Points'!$G$11:$N$17,D1938)</f>
        <v>0</v>
      </c>
    </row>
    <row r="1939">
      <c r="A1939" s="13">
        <v>1938.0</v>
      </c>
      <c r="B1939" s="14"/>
      <c r="C1939" s="14" t="s">
        <v>351</v>
      </c>
      <c r="D1939" s="14" t="s">
        <v>2918</v>
      </c>
      <c r="E1939" s="14"/>
      <c r="F1939" s="15">
        <v>4.0</v>
      </c>
      <c r="I1939" t="str">
        <f t="array" ref="I1939">INDEX('Current 2025 Points'!$F$11:$F$77,MATCH(1,MMULT(--('Current 2025 Points'!$G$11:$N$17=D1939),TRANSPOSE(COLUMN('Current 2025 Points'!$G$11:$N$17)^0)),0))</f>
        <v>#N/A</v>
      </c>
      <c r="J1939" s="58"/>
      <c r="K1939" s="58">
        <f>F1939-IFERROR(VLOOKUP(D1939,'Pre-transfer 2025 Ranking'!$D:$F,3,0),0)</f>
        <v>0</v>
      </c>
      <c r="L1939">
        <f>countif('Pre-transfer 2025 Points'!$E$11:$L$17,D1939)</f>
        <v>0</v>
      </c>
      <c r="M1939" s="59">
        <f>countif('Current 2025 Points'!$G$11:$N$17,D1939)</f>
        <v>0</v>
      </c>
    </row>
    <row r="1940">
      <c r="A1940" s="13">
        <v>1939.0</v>
      </c>
      <c r="B1940" s="13"/>
      <c r="C1940" s="14" t="s">
        <v>351</v>
      </c>
      <c r="D1940" s="14" t="s">
        <v>2919</v>
      </c>
      <c r="E1940" s="14" t="s">
        <v>5141</v>
      </c>
      <c r="F1940" s="15">
        <v>4.0</v>
      </c>
      <c r="I1940" t="str">
        <f t="array" ref="I1940">INDEX('Current 2025 Points'!$F$11:$F$77,MATCH(1,MMULT(--('Current 2025 Points'!$G$11:$N$17=D1940),TRANSPOSE(COLUMN('Current 2025 Points'!$G$11:$N$17)^0)),0))</f>
        <v>#N/A</v>
      </c>
      <c r="J1940" s="58"/>
      <c r="K1940" s="58">
        <f>F1940-IFERROR(VLOOKUP(D1940,'Pre-transfer 2025 Ranking'!$D:$F,3,0),0)</f>
        <v>0</v>
      </c>
      <c r="L1940">
        <f>countif('Pre-transfer 2025 Points'!$E$11:$L$17,D1940)</f>
        <v>0</v>
      </c>
      <c r="M1940" s="59">
        <f>countif('Current 2025 Points'!$G$11:$N$17,D1940)</f>
        <v>0</v>
      </c>
    </row>
    <row r="1941">
      <c r="A1941" s="13">
        <v>1940.0</v>
      </c>
      <c r="B1941" s="14"/>
      <c r="C1941" s="14" t="s">
        <v>351</v>
      </c>
      <c r="D1941" s="14" t="s">
        <v>2920</v>
      </c>
      <c r="E1941" s="14" t="s">
        <v>5142</v>
      </c>
      <c r="F1941" s="15">
        <v>4.0</v>
      </c>
      <c r="I1941" t="str">
        <f t="array" ref="I1941">INDEX('Current 2025 Points'!$F$11:$F$77,MATCH(1,MMULT(--('Current 2025 Points'!$G$11:$N$17=D1941),TRANSPOSE(COLUMN('Current 2025 Points'!$G$11:$N$17)^0)),0))</f>
        <v>#N/A</v>
      </c>
      <c r="J1941" s="58"/>
      <c r="K1941" s="58">
        <f>F1941-IFERROR(VLOOKUP(D1941,'Pre-transfer 2025 Ranking'!$D:$F,3,0),0)</f>
        <v>0</v>
      </c>
      <c r="L1941">
        <f>countif('Pre-transfer 2025 Points'!$E$11:$L$17,D1941)</f>
        <v>0</v>
      </c>
      <c r="M1941" s="59">
        <f>countif('Current 2025 Points'!$G$11:$N$17,D1941)</f>
        <v>0</v>
      </c>
    </row>
    <row r="1942">
      <c r="A1942" s="13">
        <v>1941.0</v>
      </c>
      <c r="B1942" s="14"/>
      <c r="C1942" s="14" t="s">
        <v>351</v>
      </c>
      <c r="D1942" s="14" t="s">
        <v>2921</v>
      </c>
      <c r="E1942" s="14"/>
      <c r="F1942" s="15">
        <v>4.0</v>
      </c>
      <c r="I1942" t="str">
        <f t="array" ref="I1942">INDEX('Current 2025 Points'!$F$11:$F$77,MATCH(1,MMULT(--('Current 2025 Points'!$G$11:$N$17=D1942),TRANSPOSE(COLUMN('Current 2025 Points'!$G$11:$N$17)^0)),0))</f>
        <v>#N/A</v>
      </c>
      <c r="J1942" s="58"/>
      <c r="K1942" s="58">
        <f>F1942-IFERROR(VLOOKUP(D1942,'Pre-transfer 2025 Ranking'!$D:$F,3,0),0)</f>
        <v>0</v>
      </c>
      <c r="L1942">
        <f>countif('Pre-transfer 2025 Points'!$E$11:$L$17,D1942)</f>
        <v>0</v>
      </c>
      <c r="M1942" s="59">
        <f>countif('Current 2025 Points'!$G$11:$N$17,D1942)</f>
        <v>0</v>
      </c>
    </row>
    <row r="1943">
      <c r="A1943" s="13">
        <v>1942.0</v>
      </c>
      <c r="B1943" s="14">
        <v>2383.0</v>
      </c>
      <c r="C1943" s="14" t="s">
        <v>1822</v>
      </c>
      <c r="D1943" s="14" t="s">
        <v>2922</v>
      </c>
      <c r="E1943" s="14"/>
      <c r="F1943" s="15">
        <v>4.0</v>
      </c>
      <c r="I1943" t="str">
        <f t="array" ref="I1943">INDEX('Current 2025 Points'!$F$11:$F$77,MATCH(1,MMULT(--('Current 2025 Points'!$G$11:$N$17=D1943),TRANSPOSE(COLUMN('Current 2025 Points'!$G$11:$N$17)^0)),0))</f>
        <v>#N/A</v>
      </c>
      <c r="J1943" s="58"/>
      <c r="K1943" s="58">
        <f>F1943-IFERROR(VLOOKUP(D1943,'Pre-transfer 2025 Ranking'!$D:$F,3,0),0)</f>
        <v>0</v>
      </c>
      <c r="L1943">
        <f>countif('Pre-transfer 2025 Points'!$E$11:$L$17,D1943)</f>
        <v>0</v>
      </c>
      <c r="M1943" s="59">
        <f>countif('Current 2025 Points'!$G$11:$N$17,D1943)</f>
        <v>0</v>
      </c>
    </row>
    <row r="1944">
      <c r="A1944" s="13">
        <v>1943.0</v>
      </c>
      <c r="B1944" s="13">
        <v>2088.0</v>
      </c>
      <c r="C1944" s="14" t="s">
        <v>946</v>
      </c>
      <c r="D1944" s="14" t="s">
        <v>2923</v>
      </c>
      <c r="E1944" s="14" t="s">
        <v>976</v>
      </c>
      <c r="F1944" s="15">
        <v>4.0</v>
      </c>
      <c r="I1944" t="str">
        <f t="array" ref="I1944">INDEX('Current 2025 Points'!$F$11:$F$77,MATCH(1,MMULT(--('Current 2025 Points'!$G$11:$N$17=D1944),TRANSPOSE(COLUMN('Current 2025 Points'!$G$11:$N$17)^0)),0))</f>
        <v>#N/A</v>
      </c>
      <c r="J1944" s="58"/>
      <c r="K1944" s="58">
        <f>F1944-IFERROR(VLOOKUP(D1944,'Pre-transfer 2025 Ranking'!$D:$F,3,0),0)</f>
        <v>0</v>
      </c>
      <c r="L1944">
        <f>countif('Pre-transfer 2025 Points'!$E$11:$L$17,D1944)</f>
        <v>0</v>
      </c>
      <c r="M1944" s="59">
        <f>countif('Current 2025 Points'!$G$11:$N$17,D1944)</f>
        <v>0</v>
      </c>
    </row>
    <row r="1945">
      <c r="A1945" s="13">
        <v>1944.0</v>
      </c>
      <c r="B1945" s="14">
        <v>626.0</v>
      </c>
      <c r="C1945" s="14" t="s">
        <v>5143</v>
      </c>
      <c r="D1945" s="14" t="s">
        <v>2924</v>
      </c>
      <c r="E1945" s="14" t="s">
        <v>448</v>
      </c>
      <c r="F1945" s="15">
        <v>4.0</v>
      </c>
      <c r="I1945" t="str">
        <f t="array" ref="I1945">INDEX('Current 2025 Points'!$F$11:$F$77,MATCH(1,MMULT(--('Current 2025 Points'!$G$11:$N$17=D1945),TRANSPOSE(COLUMN('Current 2025 Points'!$G$11:$N$17)^0)),0))</f>
        <v>#N/A</v>
      </c>
      <c r="J1945" s="58"/>
      <c r="K1945" s="58">
        <f>F1945-IFERROR(VLOOKUP(D1945,'Pre-transfer 2025 Ranking'!$D:$F,3,0),0)</f>
        <v>0</v>
      </c>
      <c r="L1945">
        <f>countif('Pre-transfer 2025 Points'!$E$11:$L$17,D1945)</f>
        <v>0</v>
      </c>
      <c r="M1945" s="59">
        <f>countif('Current 2025 Points'!$G$11:$N$17,D1945)</f>
        <v>0</v>
      </c>
    </row>
    <row r="1946">
      <c r="A1946" s="13">
        <v>1945.0</v>
      </c>
      <c r="B1946" s="14">
        <v>2137.0</v>
      </c>
      <c r="C1946" s="14" t="s">
        <v>4723</v>
      </c>
      <c r="D1946" s="14" t="s">
        <v>2925</v>
      </c>
      <c r="E1946" s="14"/>
      <c r="F1946" s="15">
        <v>4.0</v>
      </c>
      <c r="I1946" t="str">
        <f t="array" ref="I1946">INDEX('Current 2025 Points'!$F$11:$F$77,MATCH(1,MMULT(--('Current 2025 Points'!$G$11:$N$17=D1946),TRANSPOSE(COLUMN('Current 2025 Points'!$G$11:$N$17)^0)),0))</f>
        <v>#N/A</v>
      </c>
      <c r="J1946" s="58"/>
      <c r="K1946" s="58">
        <f>F1946-IFERROR(VLOOKUP(D1946,'Pre-transfer 2025 Ranking'!$D:$F,3,0),0)</f>
        <v>0</v>
      </c>
      <c r="L1946">
        <f>countif('Pre-transfer 2025 Points'!$E$11:$L$17,D1946)</f>
        <v>0</v>
      </c>
      <c r="M1946" s="59">
        <f>countif('Current 2025 Points'!$G$11:$N$17,D1946)</f>
        <v>0</v>
      </c>
    </row>
    <row r="1947">
      <c r="A1947" s="13">
        <v>1946.0</v>
      </c>
      <c r="B1947" s="14">
        <v>1164.0</v>
      </c>
      <c r="C1947" s="14" t="s">
        <v>5144</v>
      </c>
      <c r="D1947" s="14" t="s">
        <v>2926</v>
      </c>
      <c r="E1947" s="14" t="s">
        <v>5145</v>
      </c>
      <c r="F1947" s="15">
        <v>4.0</v>
      </c>
      <c r="I1947" t="str">
        <f t="array" ref="I1947">INDEX('Current 2025 Points'!$F$11:$F$77,MATCH(1,MMULT(--('Current 2025 Points'!$G$11:$N$17=D1947),TRANSPOSE(COLUMN('Current 2025 Points'!$G$11:$N$17)^0)),0))</f>
        <v>#N/A</v>
      </c>
      <c r="J1947" s="58"/>
      <c r="K1947" s="58">
        <f>F1947-IFERROR(VLOOKUP(D1947,'Pre-transfer 2025 Ranking'!$D:$F,3,0),0)</f>
        <v>0</v>
      </c>
      <c r="L1947">
        <f>countif('Pre-transfer 2025 Points'!$E$11:$L$17,D1947)</f>
        <v>0</v>
      </c>
      <c r="M1947" s="59">
        <f>countif('Current 2025 Points'!$G$11:$N$17,D1947)</f>
        <v>0</v>
      </c>
    </row>
    <row r="1948">
      <c r="A1948" s="13">
        <v>1947.0</v>
      </c>
      <c r="B1948" s="13">
        <v>1407.0</v>
      </c>
      <c r="C1948" s="14" t="s">
        <v>1665</v>
      </c>
      <c r="D1948" s="14" t="s">
        <v>2927</v>
      </c>
      <c r="E1948" s="14"/>
      <c r="F1948" s="15">
        <v>4.0</v>
      </c>
      <c r="I1948" t="str">
        <f t="array" ref="I1948">INDEX('Current 2025 Points'!$F$11:$F$77,MATCH(1,MMULT(--('Current 2025 Points'!$G$11:$N$17=D1948),TRANSPOSE(COLUMN('Current 2025 Points'!$G$11:$N$17)^0)),0))</f>
        <v>#N/A</v>
      </c>
      <c r="J1948" s="58"/>
      <c r="K1948" s="58">
        <f>F1948-IFERROR(VLOOKUP(D1948,'Pre-transfer 2025 Ranking'!$D:$F,3,0),0)</f>
        <v>0</v>
      </c>
      <c r="L1948">
        <f>countif('Pre-transfer 2025 Points'!$E$11:$L$17,D1948)</f>
        <v>0</v>
      </c>
      <c r="M1948" s="59">
        <f>countif('Current 2025 Points'!$G$11:$N$17,D1948)</f>
        <v>0</v>
      </c>
    </row>
    <row r="1949">
      <c r="A1949" s="13">
        <v>1948.0</v>
      </c>
      <c r="B1949" s="14">
        <v>1733.0</v>
      </c>
      <c r="C1949" s="14" t="s">
        <v>5146</v>
      </c>
      <c r="D1949" s="14" t="s">
        <v>2928</v>
      </c>
      <c r="E1949" s="14"/>
      <c r="F1949" s="15">
        <v>4.0</v>
      </c>
      <c r="I1949" t="str">
        <f t="array" ref="I1949">INDEX('Current 2025 Points'!$F$11:$F$77,MATCH(1,MMULT(--('Current 2025 Points'!$G$11:$N$17=D1949),TRANSPOSE(COLUMN('Current 2025 Points'!$G$11:$N$17)^0)),0))</f>
        <v>#N/A</v>
      </c>
      <c r="J1949" s="58"/>
      <c r="K1949" s="58">
        <f>F1949-IFERROR(VLOOKUP(D1949,'Pre-transfer 2025 Ranking'!$D:$F,3,0),0)</f>
        <v>0</v>
      </c>
      <c r="L1949">
        <f>countif('Pre-transfer 2025 Points'!$E$11:$L$17,D1949)</f>
        <v>0</v>
      </c>
      <c r="M1949" s="59">
        <f>countif('Current 2025 Points'!$G$11:$N$17,D1949)</f>
        <v>0</v>
      </c>
    </row>
    <row r="1950">
      <c r="A1950" s="13">
        <v>1949.0</v>
      </c>
      <c r="B1950" s="14"/>
      <c r="C1950" s="14" t="s">
        <v>351</v>
      </c>
      <c r="D1950" s="14" t="s">
        <v>2929</v>
      </c>
      <c r="E1950" s="14"/>
      <c r="F1950" s="15">
        <v>4.0</v>
      </c>
      <c r="I1950" t="str">
        <f t="array" ref="I1950">INDEX('Current 2025 Points'!$F$11:$F$77,MATCH(1,MMULT(--('Current 2025 Points'!$G$11:$N$17=D1950),TRANSPOSE(COLUMN('Current 2025 Points'!$G$11:$N$17)^0)),0))</f>
        <v>#N/A</v>
      </c>
      <c r="J1950" s="58"/>
      <c r="K1950" s="58">
        <f>F1950-IFERROR(VLOOKUP(D1950,'Pre-transfer 2025 Ranking'!$D:$F,3,0),0)</f>
        <v>0</v>
      </c>
      <c r="L1950">
        <f>countif('Pre-transfer 2025 Points'!$E$11:$L$17,D1950)</f>
        <v>0</v>
      </c>
      <c r="M1950" s="59">
        <f>countif('Current 2025 Points'!$G$11:$N$17,D1950)</f>
        <v>0</v>
      </c>
    </row>
    <row r="1951">
      <c r="A1951" s="13">
        <v>1950.0</v>
      </c>
      <c r="B1951" s="13"/>
      <c r="C1951" s="14" t="s">
        <v>351</v>
      </c>
      <c r="D1951" s="14" t="s">
        <v>2930</v>
      </c>
      <c r="E1951" s="14"/>
      <c r="F1951" s="15">
        <v>4.0</v>
      </c>
      <c r="I1951" t="str">
        <f t="array" ref="I1951">INDEX('Current 2025 Points'!$F$11:$F$77,MATCH(1,MMULT(--('Current 2025 Points'!$G$11:$N$17=D1951),TRANSPOSE(COLUMN('Current 2025 Points'!$G$11:$N$17)^0)),0))</f>
        <v>#N/A</v>
      </c>
      <c r="J1951" s="58"/>
      <c r="K1951" s="58">
        <f>F1951-IFERROR(VLOOKUP(D1951,'Pre-transfer 2025 Ranking'!$D:$F,3,0),0)</f>
        <v>0</v>
      </c>
      <c r="L1951">
        <f>countif('Pre-transfer 2025 Points'!$E$11:$L$17,D1951)</f>
        <v>0</v>
      </c>
      <c r="M1951" s="59">
        <f>countif('Current 2025 Points'!$G$11:$N$17,D1951)</f>
        <v>0</v>
      </c>
    </row>
    <row r="1952">
      <c r="A1952" s="13">
        <v>1951.0</v>
      </c>
      <c r="B1952" s="14"/>
      <c r="C1952" s="14" t="s">
        <v>351</v>
      </c>
      <c r="D1952" s="14" t="s">
        <v>2931</v>
      </c>
      <c r="E1952" s="14"/>
      <c r="F1952" s="15">
        <v>4.0</v>
      </c>
      <c r="I1952" t="str">
        <f t="array" ref="I1952">INDEX('Current 2025 Points'!$F$11:$F$77,MATCH(1,MMULT(--('Current 2025 Points'!$G$11:$N$17=D1952),TRANSPOSE(COLUMN('Current 2025 Points'!$G$11:$N$17)^0)),0))</f>
        <v>#N/A</v>
      </c>
      <c r="J1952" s="58"/>
      <c r="K1952" s="58">
        <f>F1952-IFERROR(VLOOKUP(D1952,'Pre-transfer 2025 Ranking'!$D:$F,3,0),0)</f>
        <v>0</v>
      </c>
      <c r="L1952">
        <f>countif('Pre-transfer 2025 Points'!$E$11:$L$17,D1952)</f>
        <v>0</v>
      </c>
      <c r="M1952" s="59">
        <f>countif('Current 2025 Points'!$G$11:$N$17,D1952)</f>
        <v>0</v>
      </c>
    </row>
    <row r="1953">
      <c r="A1953" s="13">
        <v>1952.0</v>
      </c>
      <c r="B1953" s="13">
        <v>2046.0</v>
      </c>
      <c r="C1953" s="14" t="s">
        <v>1050</v>
      </c>
      <c r="D1953" s="14" t="s">
        <v>1717</v>
      </c>
      <c r="E1953" s="14"/>
      <c r="F1953" s="15">
        <v>4.0</v>
      </c>
      <c r="I1953" t="str">
        <f t="array" ref="I1953">INDEX('Current 2025 Points'!$F$11:$F$77,MATCH(1,MMULT(--('Current 2025 Points'!$G$11:$N$17=D1953),TRANSPOSE(COLUMN('Current 2025 Points'!$G$11:$N$17)^0)),0))</f>
        <v>#N/A</v>
      </c>
      <c r="J1953" s="58"/>
      <c r="K1953" s="58">
        <f>F1953-IFERROR(VLOOKUP(D1953,'Pre-transfer 2025 Ranking'!$D:$F,3,0),0)</f>
        <v>0</v>
      </c>
      <c r="L1953">
        <f>countif('Pre-transfer 2025 Points'!$E$11:$L$17,D1953)</f>
        <v>0</v>
      </c>
      <c r="M1953" s="59">
        <f>countif('Current 2025 Points'!$G$11:$N$17,D1953)</f>
        <v>0</v>
      </c>
    </row>
    <row r="1954">
      <c r="A1954" s="13">
        <v>1953.0</v>
      </c>
      <c r="B1954" s="13"/>
      <c r="C1954" s="14" t="s">
        <v>351</v>
      </c>
      <c r="D1954" s="14" t="s">
        <v>2932</v>
      </c>
      <c r="E1954" s="14" t="s">
        <v>5147</v>
      </c>
      <c r="F1954" s="15">
        <v>4.0</v>
      </c>
      <c r="I1954" t="str">
        <f t="array" ref="I1954">INDEX('Current 2025 Points'!$F$11:$F$77,MATCH(1,MMULT(--('Current 2025 Points'!$G$11:$N$17=D1954),TRANSPOSE(COLUMN('Current 2025 Points'!$G$11:$N$17)^0)),0))</f>
        <v>#N/A</v>
      </c>
      <c r="J1954" s="58"/>
      <c r="K1954" s="58">
        <f>F1954-IFERROR(VLOOKUP(D1954,'Pre-transfer 2025 Ranking'!$D:$F,3,0),0)</f>
        <v>0</v>
      </c>
      <c r="L1954">
        <f>countif('Pre-transfer 2025 Points'!$E$11:$L$17,D1954)</f>
        <v>0</v>
      </c>
      <c r="M1954" s="59">
        <f>countif('Current 2025 Points'!$G$11:$N$17,D1954)</f>
        <v>0</v>
      </c>
    </row>
    <row r="1955">
      <c r="A1955" s="13">
        <v>1954.0</v>
      </c>
      <c r="B1955" s="13"/>
      <c r="C1955" s="14" t="s">
        <v>351</v>
      </c>
      <c r="D1955" s="14" t="s">
        <v>2933</v>
      </c>
      <c r="E1955" s="14" t="s">
        <v>388</v>
      </c>
      <c r="F1955" s="15">
        <v>4.0</v>
      </c>
      <c r="I1955" t="str">
        <f t="array" ref="I1955">INDEX('Current 2025 Points'!$F$11:$F$77,MATCH(1,MMULT(--('Current 2025 Points'!$G$11:$N$17=D1955),TRANSPOSE(COLUMN('Current 2025 Points'!$G$11:$N$17)^0)),0))</f>
        <v>#N/A</v>
      </c>
      <c r="J1955" s="58"/>
      <c r="K1955" s="58">
        <f>F1955-IFERROR(VLOOKUP(D1955,'Pre-transfer 2025 Ranking'!$D:$F,3,0),0)</f>
        <v>0</v>
      </c>
      <c r="L1955">
        <f>countif('Pre-transfer 2025 Points'!$E$11:$L$17,D1955)</f>
        <v>0</v>
      </c>
      <c r="M1955" s="59">
        <f>countif('Current 2025 Points'!$G$11:$N$17,D1955)</f>
        <v>0</v>
      </c>
    </row>
    <row r="1956">
      <c r="A1956" s="13">
        <v>1955.0</v>
      </c>
      <c r="B1956" s="14">
        <v>1311.0</v>
      </c>
      <c r="C1956" s="14" t="s">
        <v>5148</v>
      </c>
      <c r="D1956" s="14" t="s">
        <v>2934</v>
      </c>
      <c r="E1956" s="14" t="s">
        <v>4825</v>
      </c>
      <c r="F1956" s="15">
        <v>4.0</v>
      </c>
      <c r="I1956" t="str">
        <f t="array" ref="I1956">INDEX('Current 2025 Points'!$F$11:$F$77,MATCH(1,MMULT(--('Current 2025 Points'!$G$11:$N$17=D1956),TRANSPOSE(COLUMN('Current 2025 Points'!$G$11:$N$17)^0)),0))</f>
        <v>#N/A</v>
      </c>
      <c r="J1956" s="58"/>
      <c r="K1956" s="58">
        <f>F1956-IFERROR(VLOOKUP(D1956,'Pre-transfer 2025 Ranking'!$D:$F,3,0),0)</f>
        <v>1</v>
      </c>
      <c r="L1956">
        <f>countif('Pre-transfer 2025 Points'!$E$11:$L$17,D1956)</f>
        <v>0</v>
      </c>
      <c r="M1956" s="59">
        <f>countif('Current 2025 Points'!$G$11:$N$17,D1956)</f>
        <v>0</v>
      </c>
    </row>
    <row r="1957">
      <c r="A1957" s="13">
        <v>1956.0</v>
      </c>
      <c r="B1957" s="13"/>
      <c r="C1957" s="14" t="s">
        <v>351</v>
      </c>
      <c r="D1957" s="14" t="s">
        <v>2935</v>
      </c>
      <c r="E1957" s="14" t="s">
        <v>1076</v>
      </c>
      <c r="F1957" s="15">
        <v>4.0</v>
      </c>
      <c r="I1957" t="str">
        <f t="array" ref="I1957">INDEX('Current 2025 Points'!$F$11:$F$77,MATCH(1,MMULT(--('Current 2025 Points'!$G$11:$N$17=D1957),TRANSPOSE(COLUMN('Current 2025 Points'!$G$11:$N$17)^0)),0))</f>
        <v>#N/A</v>
      </c>
      <c r="J1957" s="58"/>
      <c r="K1957" s="58">
        <f>F1957-IFERROR(VLOOKUP(D1957,'Pre-transfer 2025 Ranking'!$D:$F,3,0),0)</f>
        <v>0</v>
      </c>
      <c r="L1957">
        <f>countif('Pre-transfer 2025 Points'!$E$11:$L$17,D1957)</f>
        <v>0</v>
      </c>
      <c r="M1957" s="59">
        <f>countif('Current 2025 Points'!$G$11:$N$17,D1957)</f>
        <v>0</v>
      </c>
    </row>
    <row r="1958">
      <c r="A1958" s="13">
        <v>1957.0</v>
      </c>
      <c r="B1958" s="14">
        <v>1466.0</v>
      </c>
      <c r="C1958" s="14" t="s">
        <v>5149</v>
      </c>
      <c r="D1958" s="14" t="s">
        <v>2936</v>
      </c>
      <c r="E1958" s="14"/>
      <c r="F1958" s="15">
        <v>4.0</v>
      </c>
      <c r="I1958" t="str">
        <f t="array" ref="I1958">INDEX('Current 2025 Points'!$F$11:$F$77,MATCH(1,MMULT(--('Current 2025 Points'!$G$11:$N$17=D1958),TRANSPOSE(COLUMN('Current 2025 Points'!$G$11:$N$17)^0)),0))</f>
        <v>#N/A</v>
      </c>
      <c r="J1958" s="58"/>
      <c r="K1958" s="58">
        <f>F1958-IFERROR(VLOOKUP(D1958,'Pre-transfer 2025 Ranking'!$D:$F,3,0),0)</f>
        <v>0</v>
      </c>
      <c r="L1958">
        <f>countif('Pre-transfer 2025 Points'!$E$11:$L$17,D1958)</f>
        <v>0</v>
      </c>
      <c r="M1958" s="59">
        <f>countif('Current 2025 Points'!$G$11:$N$17,D1958)</f>
        <v>0</v>
      </c>
    </row>
    <row r="1959">
      <c r="A1959" s="13">
        <v>1958.0</v>
      </c>
      <c r="B1959" s="13"/>
      <c r="C1959" s="14" t="s">
        <v>351</v>
      </c>
      <c r="D1959" s="14" t="s">
        <v>2937</v>
      </c>
      <c r="E1959" s="14" t="s">
        <v>5150</v>
      </c>
      <c r="F1959" s="15">
        <v>4.0</v>
      </c>
      <c r="I1959" t="str">
        <f t="array" ref="I1959">INDEX('Current 2025 Points'!$F$11:$F$77,MATCH(1,MMULT(--('Current 2025 Points'!$G$11:$N$17=D1959),TRANSPOSE(COLUMN('Current 2025 Points'!$G$11:$N$17)^0)),0))</f>
        <v>#N/A</v>
      </c>
      <c r="J1959" s="58"/>
      <c r="K1959" s="58">
        <f>F1959-IFERROR(VLOOKUP(D1959,'Pre-transfer 2025 Ranking'!$D:$F,3,0),0)</f>
        <v>0</v>
      </c>
      <c r="L1959">
        <f>countif('Pre-transfer 2025 Points'!$E$11:$L$17,D1959)</f>
        <v>0</v>
      </c>
      <c r="M1959" s="59">
        <f>countif('Current 2025 Points'!$G$11:$N$17,D1959)</f>
        <v>0</v>
      </c>
    </row>
    <row r="1960">
      <c r="A1960" s="13">
        <v>1959.0</v>
      </c>
      <c r="B1960" s="13">
        <v>1160.0</v>
      </c>
      <c r="C1960" s="14" t="s">
        <v>5151</v>
      </c>
      <c r="D1960" s="14" t="s">
        <v>2938</v>
      </c>
      <c r="E1960" s="14" t="s">
        <v>787</v>
      </c>
      <c r="F1960" s="15">
        <v>4.0</v>
      </c>
      <c r="I1960" t="str">
        <f t="array" ref="I1960">INDEX('Current 2025 Points'!$F$11:$F$77,MATCH(1,MMULT(--('Current 2025 Points'!$G$11:$N$17=D1960),TRANSPOSE(COLUMN('Current 2025 Points'!$G$11:$N$17)^0)),0))</f>
        <v>#N/A</v>
      </c>
      <c r="J1960" s="58"/>
      <c r="K1960" s="58">
        <f>F1960-IFERROR(VLOOKUP(D1960,'Pre-transfer 2025 Ranking'!$D:$F,3,0),0)</f>
        <v>0</v>
      </c>
      <c r="L1960">
        <f>countif('Pre-transfer 2025 Points'!$E$11:$L$17,D1960)</f>
        <v>0</v>
      </c>
      <c r="M1960" s="59">
        <f>countif('Current 2025 Points'!$G$11:$N$17,D1960)</f>
        <v>0</v>
      </c>
    </row>
    <row r="1961">
      <c r="A1961" s="13">
        <v>1960.0</v>
      </c>
      <c r="B1961" s="14"/>
      <c r="C1961" s="14" t="s">
        <v>351</v>
      </c>
      <c r="D1961" s="14" t="s">
        <v>2939</v>
      </c>
      <c r="E1961" s="14" t="s">
        <v>4465</v>
      </c>
      <c r="F1961" s="15">
        <v>4.0</v>
      </c>
      <c r="I1961" t="str">
        <f t="array" ref="I1961">INDEX('Current 2025 Points'!$F$11:$F$77,MATCH(1,MMULT(--('Current 2025 Points'!$G$11:$N$17=D1961),TRANSPOSE(COLUMN('Current 2025 Points'!$G$11:$N$17)^0)),0))</f>
        <v>#N/A</v>
      </c>
      <c r="J1961" s="58"/>
      <c r="K1961" s="58">
        <f>F1961-IFERROR(VLOOKUP(D1961,'Pre-transfer 2025 Ranking'!$D:$F,3,0),0)</f>
        <v>0</v>
      </c>
      <c r="L1961">
        <f>countif('Pre-transfer 2025 Points'!$E$11:$L$17,D1961)</f>
        <v>0</v>
      </c>
      <c r="M1961" s="59">
        <f>countif('Current 2025 Points'!$G$11:$N$17,D1961)</f>
        <v>0</v>
      </c>
    </row>
    <row r="1962">
      <c r="A1962" s="13">
        <v>1961.0</v>
      </c>
      <c r="B1962" s="13">
        <v>2216.0</v>
      </c>
      <c r="C1962" s="14" t="s">
        <v>5152</v>
      </c>
      <c r="D1962" s="14" t="s">
        <v>2940</v>
      </c>
      <c r="E1962" s="14"/>
      <c r="F1962" s="15">
        <v>4.0</v>
      </c>
      <c r="I1962" t="str">
        <f t="array" ref="I1962">INDEX('Current 2025 Points'!$F$11:$F$77,MATCH(1,MMULT(--('Current 2025 Points'!$G$11:$N$17=D1962),TRANSPOSE(COLUMN('Current 2025 Points'!$G$11:$N$17)^0)),0))</f>
        <v>#N/A</v>
      </c>
      <c r="J1962" s="58"/>
      <c r="K1962" s="58">
        <f>F1962-IFERROR(VLOOKUP(D1962,'Pre-transfer 2025 Ranking'!$D:$F,3,0),0)</f>
        <v>0</v>
      </c>
      <c r="L1962">
        <f>countif('Pre-transfer 2025 Points'!$E$11:$L$17,D1962)</f>
        <v>0</v>
      </c>
      <c r="M1962" s="59">
        <f>countif('Current 2025 Points'!$G$11:$N$17,D1962)</f>
        <v>0</v>
      </c>
    </row>
    <row r="1963">
      <c r="A1963" s="13">
        <v>1962.0</v>
      </c>
      <c r="B1963" s="14">
        <v>2508.0</v>
      </c>
      <c r="C1963" s="14" t="s">
        <v>497</v>
      </c>
      <c r="D1963" s="14" t="s">
        <v>2941</v>
      </c>
      <c r="E1963" s="14" t="s">
        <v>5153</v>
      </c>
      <c r="F1963" s="15">
        <v>4.0</v>
      </c>
      <c r="I1963" t="str">
        <f t="array" ref="I1963">INDEX('Current 2025 Points'!$F$11:$F$77,MATCH(1,MMULT(--('Current 2025 Points'!$G$11:$N$17=D1963),TRANSPOSE(COLUMN('Current 2025 Points'!$G$11:$N$17)^0)),0))</f>
        <v>#N/A</v>
      </c>
      <c r="J1963" s="58"/>
      <c r="K1963" s="58">
        <f>F1963-IFERROR(VLOOKUP(D1963,'Pre-transfer 2025 Ranking'!$D:$F,3,0),0)</f>
        <v>0</v>
      </c>
      <c r="L1963">
        <f>countif('Pre-transfer 2025 Points'!$E$11:$L$17,D1963)</f>
        <v>0</v>
      </c>
      <c r="M1963" s="59">
        <f>countif('Current 2025 Points'!$G$11:$N$17,D1963)</f>
        <v>0</v>
      </c>
    </row>
    <row r="1964">
      <c r="A1964" s="13">
        <v>1963.0</v>
      </c>
      <c r="B1964" s="14">
        <v>2096.0</v>
      </c>
      <c r="C1964" s="14" t="s">
        <v>4318</v>
      </c>
      <c r="D1964" s="14" t="s">
        <v>2942</v>
      </c>
      <c r="E1964" s="14" t="s">
        <v>4585</v>
      </c>
      <c r="F1964" s="15">
        <v>4.0</v>
      </c>
      <c r="I1964" t="str">
        <f t="array" ref="I1964">INDEX('Current 2025 Points'!$F$11:$F$77,MATCH(1,MMULT(--('Current 2025 Points'!$G$11:$N$17=D1964),TRANSPOSE(COLUMN('Current 2025 Points'!$G$11:$N$17)^0)),0))</f>
        <v>#N/A</v>
      </c>
      <c r="J1964" s="58"/>
      <c r="K1964" s="58">
        <f>F1964-IFERROR(VLOOKUP(D1964,'Pre-transfer 2025 Ranking'!$D:$F,3,0),0)</f>
        <v>0</v>
      </c>
      <c r="L1964">
        <f>countif('Pre-transfer 2025 Points'!$E$11:$L$17,D1964)</f>
        <v>0</v>
      </c>
      <c r="M1964" s="59">
        <f>countif('Current 2025 Points'!$G$11:$N$17,D1964)</f>
        <v>0</v>
      </c>
    </row>
    <row r="1965">
      <c r="A1965" s="13">
        <v>1964.0</v>
      </c>
      <c r="B1965" s="14"/>
      <c r="C1965" s="14" t="s">
        <v>351</v>
      </c>
      <c r="D1965" s="14" t="s">
        <v>2943</v>
      </c>
      <c r="E1965" s="14" t="s">
        <v>4541</v>
      </c>
      <c r="F1965" s="15">
        <v>4.0</v>
      </c>
      <c r="I1965" t="str">
        <f t="array" ref="I1965">INDEX('Current 2025 Points'!$F$11:$F$77,MATCH(1,MMULT(--('Current 2025 Points'!$G$11:$N$17=D1965),TRANSPOSE(COLUMN('Current 2025 Points'!$G$11:$N$17)^0)),0))</f>
        <v>#N/A</v>
      </c>
      <c r="J1965" s="58"/>
      <c r="K1965" s="58">
        <f>F1965-IFERROR(VLOOKUP(D1965,'Pre-transfer 2025 Ranking'!$D:$F,3,0),0)</f>
        <v>0</v>
      </c>
      <c r="L1965">
        <f>countif('Pre-transfer 2025 Points'!$E$11:$L$17,D1965)</f>
        <v>0</v>
      </c>
      <c r="M1965" s="59">
        <f>countif('Current 2025 Points'!$G$11:$N$17,D1965)</f>
        <v>0</v>
      </c>
    </row>
    <row r="1966">
      <c r="A1966" s="13">
        <v>1965.0</v>
      </c>
      <c r="B1966" s="14"/>
      <c r="C1966" s="14" t="s">
        <v>351</v>
      </c>
      <c r="D1966" s="14" t="s">
        <v>2944</v>
      </c>
      <c r="E1966" s="14" t="s">
        <v>1754</v>
      </c>
      <c r="F1966" s="15">
        <v>4.0</v>
      </c>
      <c r="I1966" t="str">
        <f t="array" ref="I1966">INDEX('Current 2025 Points'!$F$11:$F$77,MATCH(1,MMULT(--('Current 2025 Points'!$G$11:$N$17=D1966),TRANSPOSE(COLUMN('Current 2025 Points'!$G$11:$N$17)^0)),0))</f>
        <v>#N/A</v>
      </c>
      <c r="J1966" s="58"/>
      <c r="K1966" s="58">
        <f>F1966-IFERROR(VLOOKUP(D1966,'Pre-transfer 2025 Ranking'!$D:$F,3,0),0)</f>
        <v>0</v>
      </c>
      <c r="L1966">
        <f>countif('Pre-transfer 2025 Points'!$E$11:$L$17,D1966)</f>
        <v>0</v>
      </c>
      <c r="M1966" s="59">
        <f>countif('Current 2025 Points'!$G$11:$N$17,D1966)</f>
        <v>0</v>
      </c>
    </row>
    <row r="1967">
      <c r="A1967" s="13">
        <v>1966.0</v>
      </c>
      <c r="B1967" s="14"/>
      <c r="C1967" s="14" t="s">
        <v>351</v>
      </c>
      <c r="D1967" s="14" t="s">
        <v>2945</v>
      </c>
      <c r="E1967" s="14"/>
      <c r="F1967" s="15">
        <v>4.0</v>
      </c>
      <c r="I1967" t="str">
        <f t="array" ref="I1967">INDEX('Current 2025 Points'!$F$11:$F$77,MATCH(1,MMULT(--('Current 2025 Points'!$G$11:$N$17=D1967),TRANSPOSE(COLUMN('Current 2025 Points'!$G$11:$N$17)^0)),0))</f>
        <v>#N/A</v>
      </c>
      <c r="J1967" s="58"/>
      <c r="K1967" s="58">
        <f>F1967-IFERROR(VLOOKUP(D1967,'Pre-transfer 2025 Ranking'!$D:$F,3,0),0)</f>
        <v>4</v>
      </c>
      <c r="L1967">
        <f>countif('Pre-transfer 2025 Points'!$E$11:$L$17,D1967)</f>
        <v>0</v>
      </c>
      <c r="M1967" s="59">
        <f>countif('Current 2025 Points'!$G$11:$N$17,D1967)</f>
        <v>0</v>
      </c>
    </row>
    <row r="1968">
      <c r="A1968" s="13">
        <v>1967.0</v>
      </c>
      <c r="B1968" s="13">
        <v>1610.0</v>
      </c>
      <c r="C1968" s="14" t="s">
        <v>1283</v>
      </c>
      <c r="D1968" s="14" t="s">
        <v>2946</v>
      </c>
      <c r="E1968" s="14"/>
      <c r="F1968" s="15">
        <v>4.0</v>
      </c>
      <c r="I1968" t="str">
        <f t="array" ref="I1968">INDEX('Current 2025 Points'!$F$11:$F$77,MATCH(1,MMULT(--('Current 2025 Points'!$G$11:$N$17=D1968),TRANSPOSE(COLUMN('Current 2025 Points'!$G$11:$N$17)^0)),0))</f>
        <v>#N/A</v>
      </c>
      <c r="J1968" s="58"/>
      <c r="K1968" s="58">
        <f>F1968-IFERROR(VLOOKUP(D1968,'Pre-transfer 2025 Ranking'!$D:$F,3,0),0)</f>
        <v>0</v>
      </c>
      <c r="L1968">
        <f>countif('Pre-transfer 2025 Points'!$E$11:$L$17,D1968)</f>
        <v>0</v>
      </c>
      <c r="M1968" s="59">
        <f>countif('Current 2025 Points'!$G$11:$N$17,D1968)</f>
        <v>0</v>
      </c>
    </row>
    <row r="1969">
      <c r="A1969" s="13">
        <v>1968.0</v>
      </c>
      <c r="B1969" s="14">
        <v>1170.0</v>
      </c>
      <c r="C1969" s="14" t="s">
        <v>4947</v>
      </c>
      <c r="D1969" s="14" t="s">
        <v>2947</v>
      </c>
      <c r="E1969" s="14"/>
      <c r="F1969" s="15">
        <v>4.0</v>
      </c>
      <c r="I1969" t="str">
        <f t="array" ref="I1969">INDEX('Current 2025 Points'!$F$11:$F$77,MATCH(1,MMULT(--('Current 2025 Points'!$G$11:$N$17=D1969),TRANSPOSE(COLUMN('Current 2025 Points'!$G$11:$N$17)^0)),0))</f>
        <v>#N/A</v>
      </c>
      <c r="J1969" s="58"/>
      <c r="K1969" s="58">
        <f>F1969-IFERROR(VLOOKUP(D1969,'Pre-transfer 2025 Ranking'!$D:$F,3,0),0)</f>
        <v>0</v>
      </c>
      <c r="L1969">
        <f>countif('Pre-transfer 2025 Points'!$E$11:$L$17,D1969)</f>
        <v>0</v>
      </c>
      <c r="M1969" s="59">
        <f>countif('Current 2025 Points'!$G$11:$N$17,D1969)</f>
        <v>0</v>
      </c>
    </row>
    <row r="1970">
      <c r="A1970" s="13">
        <v>1969.0</v>
      </c>
      <c r="B1970" s="13"/>
      <c r="C1970" s="14" t="s">
        <v>351</v>
      </c>
      <c r="D1970" s="14" t="s">
        <v>2948</v>
      </c>
      <c r="E1970" s="14" t="s">
        <v>4769</v>
      </c>
      <c r="F1970" s="15">
        <v>4.0</v>
      </c>
      <c r="I1970" t="str">
        <f t="array" ref="I1970">INDEX('Current 2025 Points'!$F$11:$F$77,MATCH(1,MMULT(--('Current 2025 Points'!$G$11:$N$17=D1970),TRANSPOSE(COLUMN('Current 2025 Points'!$G$11:$N$17)^0)),0))</f>
        <v>#N/A</v>
      </c>
      <c r="J1970" s="58"/>
      <c r="K1970" s="58">
        <f>F1970-IFERROR(VLOOKUP(D1970,'Pre-transfer 2025 Ranking'!$D:$F,3,0),0)</f>
        <v>0</v>
      </c>
      <c r="L1970">
        <f>countif('Pre-transfer 2025 Points'!$E$11:$L$17,D1970)</f>
        <v>0</v>
      </c>
      <c r="M1970" s="59">
        <f>countif('Current 2025 Points'!$G$11:$N$17,D1970)</f>
        <v>0</v>
      </c>
    </row>
    <row r="1971">
      <c r="A1971" s="13">
        <v>1970.0</v>
      </c>
      <c r="B1971" s="14">
        <v>1647.0</v>
      </c>
      <c r="C1971" s="14" t="s">
        <v>5096</v>
      </c>
      <c r="D1971" s="14" t="s">
        <v>2949</v>
      </c>
      <c r="E1971" s="14" t="s">
        <v>5154</v>
      </c>
      <c r="F1971" s="15">
        <v>4.0</v>
      </c>
      <c r="I1971" t="str">
        <f t="array" ref="I1971">INDEX('Current 2025 Points'!$F$11:$F$77,MATCH(1,MMULT(--('Current 2025 Points'!$G$11:$N$17=D1971),TRANSPOSE(COLUMN('Current 2025 Points'!$G$11:$N$17)^0)),0))</f>
        <v>#N/A</v>
      </c>
      <c r="J1971" s="58"/>
      <c r="K1971" s="58">
        <f>F1971-IFERROR(VLOOKUP(D1971,'Pre-transfer 2025 Ranking'!$D:$F,3,0),0)</f>
        <v>0</v>
      </c>
      <c r="L1971">
        <f>countif('Pre-transfer 2025 Points'!$E$11:$L$17,D1971)</f>
        <v>0</v>
      </c>
      <c r="M1971" s="59">
        <f>countif('Current 2025 Points'!$G$11:$N$17,D1971)</f>
        <v>0</v>
      </c>
    </row>
    <row r="1972">
      <c r="A1972" s="13">
        <v>1971.0</v>
      </c>
      <c r="B1972" s="14">
        <v>2214.0</v>
      </c>
      <c r="C1972" s="14" t="s">
        <v>4720</v>
      </c>
      <c r="D1972" s="14" t="s">
        <v>2950</v>
      </c>
      <c r="E1972" s="14" t="s">
        <v>4934</v>
      </c>
      <c r="F1972" s="15">
        <v>4.0</v>
      </c>
      <c r="I1972" t="str">
        <f t="array" ref="I1972">INDEX('Current 2025 Points'!$F$11:$F$77,MATCH(1,MMULT(--('Current 2025 Points'!$G$11:$N$17=D1972),TRANSPOSE(COLUMN('Current 2025 Points'!$G$11:$N$17)^0)),0))</f>
        <v>#N/A</v>
      </c>
      <c r="J1972" s="58"/>
      <c r="K1972" s="58">
        <f>F1972-IFERROR(VLOOKUP(D1972,'Pre-transfer 2025 Ranking'!$D:$F,3,0),0)</f>
        <v>0</v>
      </c>
      <c r="L1972">
        <f>countif('Pre-transfer 2025 Points'!$E$11:$L$17,D1972)</f>
        <v>0</v>
      </c>
      <c r="M1972" s="59">
        <f>countif('Current 2025 Points'!$G$11:$N$17,D1972)</f>
        <v>0</v>
      </c>
    </row>
    <row r="1973">
      <c r="A1973" s="13">
        <v>1972.0</v>
      </c>
      <c r="B1973" s="13"/>
      <c r="C1973" s="14" t="s">
        <v>351</v>
      </c>
      <c r="D1973" s="14" t="s">
        <v>781</v>
      </c>
      <c r="E1973" s="14" t="s">
        <v>4479</v>
      </c>
      <c r="F1973" s="15">
        <v>4.0</v>
      </c>
      <c r="I1973" t="str">
        <f t="array" ref="I1973">INDEX('Current 2025 Points'!$F$11:$F$77,MATCH(1,MMULT(--('Current 2025 Points'!$G$11:$N$17=D1973),TRANSPOSE(COLUMN('Current 2025 Points'!$G$11:$N$17)^0)),0))</f>
        <v>#N/A</v>
      </c>
      <c r="J1973" s="58"/>
      <c r="K1973" s="58">
        <f>F1973-IFERROR(VLOOKUP(D1973,'Pre-transfer 2025 Ranking'!$D:$F,3,0),0)</f>
        <v>3</v>
      </c>
      <c r="L1973">
        <f>countif('Pre-transfer 2025 Points'!$E$11:$L$17,D1973)</f>
        <v>0</v>
      </c>
      <c r="M1973" s="59">
        <f>countif('Current 2025 Points'!$G$11:$N$17,D1973)</f>
        <v>0</v>
      </c>
    </row>
    <row r="1974">
      <c r="A1974" s="13">
        <v>1973.0</v>
      </c>
      <c r="B1974" s="13">
        <v>1902.0</v>
      </c>
      <c r="C1974" s="14" t="s">
        <v>363</v>
      </c>
      <c r="D1974" s="14" t="s">
        <v>2951</v>
      </c>
      <c r="E1974" s="14" t="s">
        <v>4390</v>
      </c>
      <c r="F1974" s="15">
        <v>4.0</v>
      </c>
      <c r="I1974" t="str">
        <f t="array" ref="I1974">INDEX('Current 2025 Points'!$F$11:$F$77,MATCH(1,MMULT(--('Current 2025 Points'!$G$11:$N$17=D1974),TRANSPOSE(COLUMN('Current 2025 Points'!$G$11:$N$17)^0)),0))</f>
        <v>#N/A</v>
      </c>
      <c r="J1974" s="58"/>
      <c r="K1974" s="58">
        <f>F1974-IFERROR(VLOOKUP(D1974,'Pre-transfer 2025 Ranking'!$D:$F,3,0),0)</f>
        <v>0</v>
      </c>
      <c r="L1974">
        <f>countif('Pre-transfer 2025 Points'!$E$11:$L$17,D1974)</f>
        <v>0</v>
      </c>
      <c r="M1974" s="59">
        <f>countif('Current 2025 Points'!$G$11:$N$17,D1974)</f>
        <v>0</v>
      </c>
    </row>
    <row r="1975">
      <c r="A1975" s="13">
        <v>1974.0</v>
      </c>
      <c r="B1975" s="14"/>
      <c r="C1975" s="14" t="s">
        <v>351</v>
      </c>
      <c r="D1975" s="14" t="s">
        <v>2952</v>
      </c>
      <c r="E1975" s="14" t="s">
        <v>5155</v>
      </c>
      <c r="F1975" s="15">
        <v>4.0</v>
      </c>
      <c r="I1975" t="str">
        <f t="array" ref="I1975">INDEX('Current 2025 Points'!$F$11:$F$77,MATCH(1,MMULT(--('Current 2025 Points'!$G$11:$N$17=D1975),TRANSPOSE(COLUMN('Current 2025 Points'!$G$11:$N$17)^0)),0))</f>
        <v>#N/A</v>
      </c>
      <c r="J1975" s="58"/>
      <c r="K1975" s="58">
        <f>F1975-IFERROR(VLOOKUP(D1975,'Pre-transfer 2025 Ranking'!$D:$F,3,0),0)</f>
        <v>0</v>
      </c>
      <c r="L1975">
        <f>countif('Pre-transfer 2025 Points'!$E$11:$L$17,D1975)</f>
        <v>0</v>
      </c>
      <c r="M1975" s="59">
        <f>countif('Current 2025 Points'!$G$11:$N$17,D1975)</f>
        <v>0</v>
      </c>
    </row>
    <row r="1976">
      <c r="A1976" s="13">
        <v>1975.0</v>
      </c>
      <c r="B1976" s="13"/>
      <c r="C1976" s="14" t="s">
        <v>351</v>
      </c>
      <c r="D1976" s="14" t="s">
        <v>2953</v>
      </c>
      <c r="E1976" s="14" t="s">
        <v>4984</v>
      </c>
      <c r="F1976" s="15">
        <v>4.0</v>
      </c>
      <c r="I1976" t="str">
        <f t="array" ref="I1976">INDEX('Current 2025 Points'!$F$11:$F$77,MATCH(1,MMULT(--('Current 2025 Points'!$G$11:$N$17=D1976),TRANSPOSE(COLUMN('Current 2025 Points'!$G$11:$N$17)^0)),0))</f>
        <v>#N/A</v>
      </c>
      <c r="J1976" s="58"/>
      <c r="K1976" s="58">
        <f>F1976-IFERROR(VLOOKUP(D1976,'Pre-transfer 2025 Ranking'!$D:$F,3,0),0)</f>
        <v>0</v>
      </c>
      <c r="L1976">
        <f>countif('Pre-transfer 2025 Points'!$E$11:$L$17,D1976)</f>
        <v>0</v>
      </c>
      <c r="M1976" s="59">
        <f>countif('Current 2025 Points'!$G$11:$N$17,D1976)</f>
        <v>0</v>
      </c>
    </row>
    <row r="1977">
      <c r="A1977" s="13">
        <v>1976.0</v>
      </c>
      <c r="B1977" s="13">
        <v>2526.0</v>
      </c>
      <c r="C1977" s="14" t="s">
        <v>5156</v>
      </c>
      <c r="D1977" s="14" t="s">
        <v>2954</v>
      </c>
      <c r="E1977" s="14" t="s">
        <v>1398</v>
      </c>
      <c r="F1977" s="15">
        <v>4.0</v>
      </c>
      <c r="I1977" t="str">
        <f t="array" ref="I1977">INDEX('Current 2025 Points'!$F$11:$F$77,MATCH(1,MMULT(--('Current 2025 Points'!$G$11:$N$17=D1977),TRANSPOSE(COLUMN('Current 2025 Points'!$G$11:$N$17)^0)),0))</f>
        <v>#N/A</v>
      </c>
      <c r="J1977" s="58"/>
      <c r="K1977" s="58">
        <f>F1977-IFERROR(VLOOKUP(D1977,'Pre-transfer 2025 Ranking'!$D:$F,3,0),0)</f>
        <v>2</v>
      </c>
      <c r="L1977">
        <f>countif('Pre-transfer 2025 Points'!$E$11:$L$17,D1977)</f>
        <v>0</v>
      </c>
      <c r="M1977" s="59">
        <f>countif('Current 2025 Points'!$G$11:$N$17,D1977)</f>
        <v>0</v>
      </c>
    </row>
    <row r="1978">
      <c r="A1978" s="13">
        <v>1977.0</v>
      </c>
      <c r="B1978" s="14"/>
      <c r="C1978" s="14" t="s">
        <v>351</v>
      </c>
      <c r="D1978" s="14" t="s">
        <v>2955</v>
      </c>
      <c r="E1978" s="14"/>
      <c r="F1978" s="15">
        <v>4.0</v>
      </c>
      <c r="I1978" t="str">
        <f t="array" ref="I1978">INDEX('Current 2025 Points'!$F$11:$F$77,MATCH(1,MMULT(--('Current 2025 Points'!$G$11:$N$17=D1978),TRANSPOSE(COLUMN('Current 2025 Points'!$G$11:$N$17)^0)),0))</f>
        <v>#N/A</v>
      </c>
      <c r="J1978" s="58"/>
      <c r="K1978" s="58">
        <f>F1978-IFERROR(VLOOKUP(D1978,'Pre-transfer 2025 Ranking'!$D:$F,3,0),0)</f>
        <v>4</v>
      </c>
      <c r="L1978">
        <f>countif('Pre-transfer 2025 Points'!$E$11:$L$17,D1978)</f>
        <v>0</v>
      </c>
      <c r="M1978" s="59">
        <f>countif('Current 2025 Points'!$G$11:$N$17,D1978)</f>
        <v>0</v>
      </c>
    </row>
    <row r="1979">
      <c r="A1979" s="13">
        <v>1978.0</v>
      </c>
      <c r="B1979" s="13"/>
      <c r="C1979" s="14" t="s">
        <v>351</v>
      </c>
      <c r="D1979" s="14" t="s">
        <v>1652</v>
      </c>
      <c r="E1979" s="14" t="s">
        <v>515</v>
      </c>
      <c r="F1979" s="15">
        <v>4.0</v>
      </c>
      <c r="I1979" t="str">
        <f t="array" ref="I1979">INDEX('Current 2025 Points'!$F$11:$F$77,MATCH(1,MMULT(--('Current 2025 Points'!$G$11:$N$17=D1979),TRANSPOSE(COLUMN('Current 2025 Points'!$G$11:$N$17)^0)),0))</f>
        <v>#N/A</v>
      </c>
      <c r="J1979" s="58"/>
      <c r="K1979" s="58">
        <f>F1979-IFERROR(VLOOKUP(D1979,'Pre-transfer 2025 Ranking'!$D:$F,3,0),0)</f>
        <v>0</v>
      </c>
      <c r="L1979">
        <f>countif('Pre-transfer 2025 Points'!$E$11:$L$17,D1979)</f>
        <v>0</v>
      </c>
      <c r="M1979" s="59">
        <f>countif('Current 2025 Points'!$G$11:$N$17,D1979)</f>
        <v>0</v>
      </c>
    </row>
    <row r="1980">
      <c r="A1980" s="13">
        <v>1979.0</v>
      </c>
      <c r="B1980" s="14">
        <v>2403.0</v>
      </c>
      <c r="C1980" s="14" t="s">
        <v>4420</v>
      </c>
      <c r="D1980" s="14" t="s">
        <v>2956</v>
      </c>
      <c r="E1980" s="14"/>
      <c r="F1980" s="15">
        <v>4.0</v>
      </c>
      <c r="I1980" t="str">
        <f t="array" ref="I1980">INDEX('Current 2025 Points'!$F$11:$F$77,MATCH(1,MMULT(--('Current 2025 Points'!$G$11:$N$17=D1980),TRANSPOSE(COLUMN('Current 2025 Points'!$G$11:$N$17)^0)),0))</f>
        <v>#N/A</v>
      </c>
      <c r="J1980" s="58"/>
      <c r="K1980" s="58">
        <f>F1980-IFERROR(VLOOKUP(D1980,'Pre-transfer 2025 Ranking'!$D:$F,3,0),0)</f>
        <v>0</v>
      </c>
      <c r="L1980">
        <f>countif('Pre-transfer 2025 Points'!$E$11:$L$17,D1980)</f>
        <v>0</v>
      </c>
      <c r="M1980" s="59">
        <f>countif('Current 2025 Points'!$G$11:$N$17,D1980)</f>
        <v>0</v>
      </c>
    </row>
    <row r="1981">
      <c r="A1981" s="13">
        <v>1980.0</v>
      </c>
      <c r="B1981" s="14"/>
      <c r="C1981" s="14" t="s">
        <v>351</v>
      </c>
      <c r="D1981" s="14" t="s">
        <v>2957</v>
      </c>
      <c r="E1981" s="14"/>
      <c r="F1981" s="15">
        <v>4.0</v>
      </c>
      <c r="I1981" t="str">
        <f t="array" ref="I1981">INDEX('Current 2025 Points'!$F$11:$F$77,MATCH(1,MMULT(--('Current 2025 Points'!$G$11:$N$17=D1981),TRANSPOSE(COLUMN('Current 2025 Points'!$G$11:$N$17)^0)),0))</f>
        <v>#N/A</v>
      </c>
      <c r="J1981" s="58"/>
      <c r="K1981" s="58">
        <f>F1981-IFERROR(VLOOKUP(D1981,'Pre-transfer 2025 Ranking'!$D:$F,3,0),0)</f>
        <v>0</v>
      </c>
      <c r="L1981">
        <f>countif('Pre-transfer 2025 Points'!$E$11:$L$17,D1981)</f>
        <v>0</v>
      </c>
      <c r="M1981" s="59">
        <f>countif('Current 2025 Points'!$G$11:$N$17,D1981)</f>
        <v>0</v>
      </c>
    </row>
    <row r="1982">
      <c r="A1982" s="13">
        <v>1981.0</v>
      </c>
      <c r="B1982" s="14">
        <v>2469.0</v>
      </c>
      <c r="C1982" s="14" t="s">
        <v>4463</v>
      </c>
      <c r="D1982" s="14" t="s">
        <v>2958</v>
      </c>
      <c r="E1982" s="14"/>
      <c r="F1982" s="15">
        <v>4.0</v>
      </c>
      <c r="I1982" t="str">
        <f t="array" ref="I1982">INDEX('Current 2025 Points'!$F$11:$F$77,MATCH(1,MMULT(--('Current 2025 Points'!$G$11:$N$17=D1982),TRANSPOSE(COLUMN('Current 2025 Points'!$G$11:$N$17)^0)),0))</f>
        <v>#N/A</v>
      </c>
      <c r="J1982" s="58"/>
      <c r="K1982" s="58">
        <f>F1982-IFERROR(VLOOKUP(D1982,'Pre-transfer 2025 Ranking'!$D:$F,3,0),0)</f>
        <v>0</v>
      </c>
      <c r="L1982">
        <f>countif('Pre-transfer 2025 Points'!$E$11:$L$17,D1982)</f>
        <v>0</v>
      </c>
      <c r="M1982" s="59">
        <f>countif('Current 2025 Points'!$G$11:$N$17,D1982)</f>
        <v>0</v>
      </c>
    </row>
    <row r="1983">
      <c r="A1983" s="13">
        <v>1982.0</v>
      </c>
      <c r="B1983" s="14"/>
      <c r="C1983" s="14" t="s">
        <v>351</v>
      </c>
      <c r="D1983" s="14" t="s">
        <v>2959</v>
      </c>
      <c r="E1983" s="14"/>
      <c r="F1983" s="15">
        <v>4.0</v>
      </c>
      <c r="I1983" t="str">
        <f t="array" ref="I1983">INDEX('Current 2025 Points'!$F$11:$F$77,MATCH(1,MMULT(--('Current 2025 Points'!$G$11:$N$17=D1983),TRANSPOSE(COLUMN('Current 2025 Points'!$G$11:$N$17)^0)),0))</f>
        <v>#N/A</v>
      </c>
      <c r="J1983" s="58"/>
      <c r="K1983" s="58">
        <f>F1983-IFERROR(VLOOKUP(D1983,'Pre-transfer 2025 Ranking'!$D:$F,3,0),0)</f>
        <v>0</v>
      </c>
      <c r="L1983">
        <f>countif('Pre-transfer 2025 Points'!$E$11:$L$17,D1983)</f>
        <v>0</v>
      </c>
      <c r="M1983" s="59">
        <f>countif('Current 2025 Points'!$G$11:$N$17,D1983)</f>
        <v>0</v>
      </c>
    </row>
    <row r="1984">
      <c r="A1984" s="13">
        <v>1983.0</v>
      </c>
      <c r="B1984" s="13">
        <v>1670.0</v>
      </c>
      <c r="C1984" s="14" t="s">
        <v>4533</v>
      </c>
      <c r="D1984" s="14" t="s">
        <v>2960</v>
      </c>
      <c r="E1984" s="14" t="s">
        <v>5019</v>
      </c>
      <c r="F1984" s="15">
        <v>4.0</v>
      </c>
      <c r="I1984" t="str">
        <f t="array" ref="I1984">INDEX('Current 2025 Points'!$F$11:$F$77,MATCH(1,MMULT(--('Current 2025 Points'!$G$11:$N$17=D1984),TRANSPOSE(COLUMN('Current 2025 Points'!$G$11:$N$17)^0)),0))</f>
        <v>#N/A</v>
      </c>
      <c r="J1984" s="58"/>
      <c r="K1984" s="58">
        <f>F1984-IFERROR(VLOOKUP(D1984,'Pre-transfer 2025 Ranking'!$D:$F,3,0),0)</f>
        <v>0</v>
      </c>
      <c r="L1984">
        <f>countif('Pre-transfer 2025 Points'!$E$11:$L$17,D1984)</f>
        <v>0</v>
      </c>
      <c r="M1984" s="59">
        <f>countif('Current 2025 Points'!$G$11:$N$17,D1984)</f>
        <v>0</v>
      </c>
    </row>
    <row r="1985">
      <c r="A1985" s="13">
        <v>1984.0</v>
      </c>
      <c r="B1985" s="13"/>
      <c r="C1985" s="14" t="s">
        <v>351</v>
      </c>
      <c r="D1985" s="14" t="s">
        <v>2961</v>
      </c>
      <c r="E1985" s="14"/>
      <c r="F1985" s="15">
        <v>4.0</v>
      </c>
      <c r="I1985" t="str">
        <f t="array" ref="I1985">INDEX('Current 2025 Points'!$F$11:$F$77,MATCH(1,MMULT(--('Current 2025 Points'!$G$11:$N$17=D1985),TRANSPOSE(COLUMN('Current 2025 Points'!$G$11:$N$17)^0)),0))</f>
        <v>#N/A</v>
      </c>
      <c r="J1985" s="58"/>
      <c r="K1985" s="58">
        <f>F1985-IFERROR(VLOOKUP(D1985,'Pre-transfer 2025 Ranking'!$D:$F,3,0),0)</f>
        <v>0</v>
      </c>
      <c r="L1985">
        <f>countif('Pre-transfer 2025 Points'!$E$11:$L$17,D1985)</f>
        <v>0</v>
      </c>
      <c r="M1985" s="59">
        <f>countif('Current 2025 Points'!$G$11:$N$17,D1985)</f>
        <v>0</v>
      </c>
    </row>
    <row r="1986">
      <c r="A1986" s="13">
        <v>1985.0</v>
      </c>
      <c r="B1986" s="13">
        <v>2293.0</v>
      </c>
      <c r="C1986" s="14" t="s">
        <v>4438</v>
      </c>
      <c r="D1986" s="14" t="s">
        <v>2962</v>
      </c>
      <c r="E1986" s="14"/>
      <c r="F1986" s="15">
        <v>4.0</v>
      </c>
      <c r="I1986" t="str">
        <f t="array" ref="I1986">INDEX('Current 2025 Points'!$F$11:$F$77,MATCH(1,MMULT(--('Current 2025 Points'!$G$11:$N$17=D1986),TRANSPOSE(COLUMN('Current 2025 Points'!$G$11:$N$17)^0)),0))</f>
        <v>#N/A</v>
      </c>
      <c r="J1986" s="58"/>
      <c r="K1986" s="58">
        <f>F1986-IFERROR(VLOOKUP(D1986,'Pre-transfer 2025 Ranking'!$D:$F,3,0),0)</f>
        <v>0</v>
      </c>
      <c r="L1986">
        <f>countif('Pre-transfer 2025 Points'!$E$11:$L$17,D1986)</f>
        <v>0</v>
      </c>
      <c r="M1986" s="59">
        <f>countif('Current 2025 Points'!$G$11:$N$17,D1986)</f>
        <v>0</v>
      </c>
    </row>
    <row r="1987">
      <c r="A1987" s="13">
        <v>1986.0</v>
      </c>
      <c r="B1987" s="13"/>
      <c r="C1987" s="14" t="s">
        <v>351</v>
      </c>
      <c r="D1987" s="14" t="s">
        <v>2963</v>
      </c>
      <c r="E1987" s="14"/>
      <c r="F1987" s="15">
        <v>4.0</v>
      </c>
      <c r="I1987" t="str">
        <f t="array" ref="I1987">INDEX('Current 2025 Points'!$F$11:$F$77,MATCH(1,MMULT(--('Current 2025 Points'!$G$11:$N$17=D1987),TRANSPOSE(COLUMN('Current 2025 Points'!$G$11:$N$17)^0)),0))</f>
        <v>#N/A</v>
      </c>
      <c r="J1987" s="58"/>
      <c r="K1987" s="58">
        <f>F1987-IFERROR(VLOOKUP(D1987,'Pre-transfer 2025 Ranking'!$D:$F,3,0),0)</f>
        <v>0</v>
      </c>
      <c r="L1987">
        <f>countif('Pre-transfer 2025 Points'!$E$11:$L$17,D1987)</f>
        <v>0</v>
      </c>
      <c r="M1987" s="59">
        <f>countif('Current 2025 Points'!$G$11:$N$17,D1987)</f>
        <v>0</v>
      </c>
    </row>
    <row r="1988">
      <c r="A1988" s="13">
        <v>1987.0</v>
      </c>
      <c r="B1988" s="13">
        <v>2230.0</v>
      </c>
      <c r="C1988" s="14" t="s">
        <v>4720</v>
      </c>
      <c r="D1988" s="14" t="s">
        <v>2964</v>
      </c>
      <c r="E1988" s="14" t="s">
        <v>629</v>
      </c>
      <c r="F1988" s="15">
        <v>4.0</v>
      </c>
      <c r="I1988" t="str">
        <f t="array" ref="I1988">INDEX('Current 2025 Points'!$F$11:$F$77,MATCH(1,MMULT(--('Current 2025 Points'!$G$11:$N$17=D1988),TRANSPOSE(COLUMN('Current 2025 Points'!$G$11:$N$17)^0)),0))</f>
        <v>#N/A</v>
      </c>
      <c r="J1988" s="58"/>
      <c r="K1988" s="58">
        <f>F1988-IFERROR(VLOOKUP(D1988,'Pre-transfer 2025 Ranking'!$D:$F,3,0),0)</f>
        <v>0</v>
      </c>
      <c r="L1988">
        <f>countif('Pre-transfer 2025 Points'!$E$11:$L$17,D1988)</f>
        <v>0</v>
      </c>
      <c r="M1988" s="59">
        <f>countif('Current 2025 Points'!$G$11:$N$17,D1988)</f>
        <v>0</v>
      </c>
    </row>
    <row r="1989">
      <c r="A1989" s="13">
        <v>1988.0</v>
      </c>
      <c r="B1989" s="13">
        <v>1782.0</v>
      </c>
      <c r="C1989" s="14" t="s">
        <v>5157</v>
      </c>
      <c r="D1989" s="14" t="s">
        <v>2965</v>
      </c>
      <c r="E1989" s="14" t="s">
        <v>5064</v>
      </c>
      <c r="F1989" s="15">
        <v>4.0</v>
      </c>
      <c r="I1989" t="str">
        <f t="array" ref="I1989">INDEX('Current 2025 Points'!$F$11:$F$77,MATCH(1,MMULT(--('Current 2025 Points'!$G$11:$N$17=D1989),TRANSPOSE(COLUMN('Current 2025 Points'!$G$11:$N$17)^0)),0))</f>
        <v>#N/A</v>
      </c>
      <c r="J1989" s="58"/>
      <c r="K1989" s="58">
        <f>F1989-IFERROR(VLOOKUP(D1989,'Pre-transfer 2025 Ranking'!$D:$F,3,0),0)</f>
        <v>0</v>
      </c>
      <c r="L1989">
        <f>countif('Pre-transfer 2025 Points'!$E$11:$L$17,D1989)</f>
        <v>0</v>
      </c>
      <c r="M1989" s="59">
        <f>countif('Current 2025 Points'!$G$11:$N$17,D1989)</f>
        <v>0</v>
      </c>
    </row>
    <row r="1990">
      <c r="A1990" s="13">
        <v>1989.0</v>
      </c>
      <c r="B1990" s="13"/>
      <c r="C1990" s="14" t="s">
        <v>351</v>
      </c>
      <c r="D1990" s="14" t="s">
        <v>2966</v>
      </c>
      <c r="E1990" s="14"/>
      <c r="F1990" s="15">
        <v>4.0</v>
      </c>
      <c r="I1990" t="str">
        <f t="array" ref="I1990">INDEX('Current 2025 Points'!$F$11:$F$77,MATCH(1,MMULT(--('Current 2025 Points'!$G$11:$N$17=D1990),TRANSPOSE(COLUMN('Current 2025 Points'!$G$11:$N$17)^0)),0))</f>
        <v>#N/A</v>
      </c>
      <c r="J1990" s="58"/>
      <c r="K1990" s="58">
        <f>F1990-IFERROR(VLOOKUP(D1990,'Pre-transfer 2025 Ranking'!$D:$F,3,0),0)</f>
        <v>0</v>
      </c>
      <c r="L1990">
        <f>countif('Pre-transfer 2025 Points'!$E$11:$L$17,D1990)</f>
        <v>0</v>
      </c>
      <c r="M1990" s="59">
        <f>countif('Current 2025 Points'!$G$11:$N$17,D1990)</f>
        <v>0</v>
      </c>
    </row>
    <row r="1991">
      <c r="A1991" s="13">
        <v>1990.0</v>
      </c>
      <c r="B1991" s="13"/>
      <c r="C1991" s="14" t="s">
        <v>351</v>
      </c>
      <c r="D1991" s="14" t="s">
        <v>2967</v>
      </c>
      <c r="E1991" s="14"/>
      <c r="F1991" s="15">
        <v>4.0</v>
      </c>
      <c r="I1991" t="str">
        <f t="array" ref="I1991">INDEX('Current 2025 Points'!$F$11:$F$77,MATCH(1,MMULT(--('Current 2025 Points'!$G$11:$N$17=D1991),TRANSPOSE(COLUMN('Current 2025 Points'!$G$11:$N$17)^0)),0))</f>
        <v>#N/A</v>
      </c>
      <c r="J1991" s="58"/>
      <c r="K1991" s="58">
        <f>F1991-IFERROR(VLOOKUP(D1991,'Pre-transfer 2025 Ranking'!$D:$F,3,0),0)</f>
        <v>0</v>
      </c>
      <c r="L1991">
        <f>countif('Pre-transfer 2025 Points'!$E$11:$L$17,D1991)</f>
        <v>0</v>
      </c>
      <c r="M1991" s="59">
        <f>countif('Current 2025 Points'!$G$11:$N$17,D1991)</f>
        <v>0</v>
      </c>
    </row>
    <row r="1992">
      <c r="A1992" s="13">
        <v>1991.0</v>
      </c>
      <c r="B1992" s="14"/>
      <c r="C1992" s="14" t="s">
        <v>351</v>
      </c>
      <c r="D1992" s="14" t="s">
        <v>2968</v>
      </c>
      <c r="E1992" s="14"/>
      <c r="F1992" s="15">
        <v>4.0</v>
      </c>
      <c r="I1992" t="str">
        <f t="array" ref="I1992">INDEX('Current 2025 Points'!$F$11:$F$77,MATCH(1,MMULT(--('Current 2025 Points'!$G$11:$N$17=D1992),TRANSPOSE(COLUMN('Current 2025 Points'!$G$11:$N$17)^0)),0))</f>
        <v>#N/A</v>
      </c>
      <c r="J1992" s="58"/>
      <c r="K1992" s="58">
        <f>F1992-IFERROR(VLOOKUP(D1992,'Pre-transfer 2025 Ranking'!$D:$F,3,0),0)</f>
        <v>0</v>
      </c>
      <c r="L1992">
        <f>countif('Pre-transfer 2025 Points'!$E$11:$L$17,D1992)</f>
        <v>0</v>
      </c>
      <c r="M1992" s="59">
        <f>countif('Current 2025 Points'!$G$11:$N$17,D1992)</f>
        <v>0</v>
      </c>
    </row>
    <row r="1993">
      <c r="A1993" s="13">
        <v>1992.0</v>
      </c>
      <c r="B1993" s="14"/>
      <c r="C1993" s="14" t="s">
        <v>351</v>
      </c>
      <c r="D1993" s="14" t="s">
        <v>2969</v>
      </c>
      <c r="E1993" s="14"/>
      <c r="F1993" s="15">
        <v>4.0</v>
      </c>
      <c r="I1993" t="str">
        <f t="array" ref="I1993">INDEX('Current 2025 Points'!$F$11:$F$77,MATCH(1,MMULT(--('Current 2025 Points'!$G$11:$N$17=D1993),TRANSPOSE(COLUMN('Current 2025 Points'!$G$11:$N$17)^0)),0))</f>
        <v>#N/A</v>
      </c>
      <c r="J1993" s="58"/>
      <c r="K1993" s="58">
        <f>F1993-IFERROR(VLOOKUP(D1993,'Pre-transfer 2025 Ranking'!$D:$F,3,0),0)</f>
        <v>0</v>
      </c>
      <c r="L1993">
        <f>countif('Pre-transfer 2025 Points'!$E$11:$L$17,D1993)</f>
        <v>0</v>
      </c>
      <c r="M1993" s="59">
        <f>countif('Current 2025 Points'!$G$11:$N$17,D1993)</f>
        <v>0</v>
      </c>
    </row>
    <row r="1994">
      <c r="A1994" s="13">
        <v>1993.0</v>
      </c>
      <c r="B1994" s="14"/>
      <c r="C1994" s="14" t="s">
        <v>351</v>
      </c>
      <c r="D1994" s="14" t="s">
        <v>2970</v>
      </c>
      <c r="E1994" s="14"/>
      <c r="F1994" s="15">
        <v>4.0</v>
      </c>
      <c r="I1994" t="str">
        <f t="array" ref="I1994">INDEX('Current 2025 Points'!$F$11:$F$77,MATCH(1,MMULT(--('Current 2025 Points'!$G$11:$N$17=D1994),TRANSPOSE(COLUMN('Current 2025 Points'!$G$11:$N$17)^0)),0))</f>
        <v>#N/A</v>
      </c>
      <c r="J1994" s="58"/>
      <c r="K1994" s="58">
        <f>F1994-IFERROR(VLOOKUP(D1994,'Pre-transfer 2025 Ranking'!$D:$F,3,0),0)</f>
        <v>0</v>
      </c>
      <c r="L1994">
        <f>countif('Pre-transfer 2025 Points'!$E$11:$L$17,D1994)</f>
        <v>0</v>
      </c>
      <c r="M1994" s="59">
        <f>countif('Current 2025 Points'!$G$11:$N$17,D1994)</f>
        <v>0</v>
      </c>
    </row>
    <row r="1995">
      <c r="A1995" s="13">
        <v>1994.0</v>
      </c>
      <c r="B1995" s="14"/>
      <c r="C1995" s="14" t="s">
        <v>351</v>
      </c>
      <c r="D1995" s="14" t="s">
        <v>2971</v>
      </c>
      <c r="E1995" s="14"/>
      <c r="F1995" s="15">
        <v>4.0</v>
      </c>
      <c r="I1995" t="str">
        <f t="array" ref="I1995">INDEX('Current 2025 Points'!$F$11:$F$77,MATCH(1,MMULT(--('Current 2025 Points'!$G$11:$N$17=D1995),TRANSPOSE(COLUMN('Current 2025 Points'!$G$11:$N$17)^0)),0))</f>
        <v>#N/A</v>
      </c>
      <c r="J1995" s="58"/>
      <c r="K1995" s="58">
        <f>F1995-IFERROR(VLOOKUP(D1995,'Pre-transfer 2025 Ranking'!$D:$F,3,0),0)</f>
        <v>0</v>
      </c>
      <c r="L1995">
        <f>countif('Pre-transfer 2025 Points'!$E$11:$L$17,D1995)</f>
        <v>0</v>
      </c>
      <c r="M1995" s="59">
        <f>countif('Current 2025 Points'!$G$11:$N$17,D1995)</f>
        <v>0</v>
      </c>
    </row>
    <row r="1996">
      <c r="A1996" s="13">
        <v>1995.0</v>
      </c>
      <c r="B1996" s="14"/>
      <c r="C1996" s="14" t="s">
        <v>351</v>
      </c>
      <c r="D1996" s="14" t="s">
        <v>2972</v>
      </c>
      <c r="E1996" s="14" t="s">
        <v>5043</v>
      </c>
      <c r="F1996" s="15">
        <v>4.0</v>
      </c>
      <c r="I1996" t="str">
        <f t="array" ref="I1996">INDEX('Current 2025 Points'!$F$11:$F$77,MATCH(1,MMULT(--('Current 2025 Points'!$G$11:$N$17=D1996),TRANSPOSE(COLUMN('Current 2025 Points'!$G$11:$N$17)^0)),0))</f>
        <v>#N/A</v>
      </c>
      <c r="J1996" s="58"/>
      <c r="K1996" s="58">
        <f>F1996-IFERROR(VLOOKUP(D1996,'Pre-transfer 2025 Ranking'!$D:$F,3,0),0)</f>
        <v>0</v>
      </c>
      <c r="L1996">
        <f>countif('Pre-transfer 2025 Points'!$E$11:$L$17,D1996)</f>
        <v>0</v>
      </c>
      <c r="M1996" s="59">
        <f>countif('Current 2025 Points'!$G$11:$N$17,D1996)</f>
        <v>0</v>
      </c>
    </row>
    <row r="1997">
      <c r="A1997" s="13">
        <v>1996.0</v>
      </c>
      <c r="B1997" s="14">
        <v>2514.0</v>
      </c>
      <c r="C1997" s="14" t="s">
        <v>5158</v>
      </c>
      <c r="D1997" s="14" t="s">
        <v>2973</v>
      </c>
      <c r="E1997" s="14" t="s">
        <v>4598</v>
      </c>
      <c r="F1997" s="15">
        <v>4.0</v>
      </c>
      <c r="I1997" t="str">
        <f t="array" ref="I1997">INDEX('Current 2025 Points'!$F$11:$F$77,MATCH(1,MMULT(--('Current 2025 Points'!$G$11:$N$17=D1997),TRANSPOSE(COLUMN('Current 2025 Points'!$G$11:$N$17)^0)),0))</f>
        <v>#N/A</v>
      </c>
      <c r="J1997" s="58"/>
      <c r="K1997" s="58">
        <f>F1997-IFERROR(VLOOKUP(D1997,'Pre-transfer 2025 Ranking'!$D:$F,3,0),0)</f>
        <v>0</v>
      </c>
      <c r="L1997">
        <f>countif('Pre-transfer 2025 Points'!$E$11:$L$17,D1997)</f>
        <v>0</v>
      </c>
      <c r="M1997" s="59">
        <f>countif('Current 2025 Points'!$G$11:$N$17,D1997)</f>
        <v>0</v>
      </c>
    </row>
    <row r="1998">
      <c r="A1998" s="13">
        <v>1997.0</v>
      </c>
      <c r="B1998" s="14">
        <v>1399.0</v>
      </c>
      <c r="C1998" s="14" t="s">
        <v>5159</v>
      </c>
      <c r="D1998" s="14" t="s">
        <v>2974</v>
      </c>
      <c r="E1998" s="14" t="s">
        <v>4893</v>
      </c>
      <c r="F1998" s="15">
        <v>4.0</v>
      </c>
      <c r="I1998" t="str">
        <f t="array" ref="I1998">INDEX('Current 2025 Points'!$F$11:$F$77,MATCH(1,MMULT(--('Current 2025 Points'!$G$11:$N$17=D1998),TRANSPOSE(COLUMN('Current 2025 Points'!$G$11:$N$17)^0)),0))</f>
        <v>#N/A</v>
      </c>
      <c r="J1998" s="58"/>
      <c r="K1998" s="58">
        <f>F1998-IFERROR(VLOOKUP(D1998,'Pre-transfer 2025 Ranking'!$D:$F,3,0),0)</f>
        <v>0</v>
      </c>
      <c r="L1998">
        <f>countif('Pre-transfer 2025 Points'!$E$11:$L$17,D1998)</f>
        <v>0</v>
      </c>
      <c r="M1998" s="59">
        <f>countif('Current 2025 Points'!$G$11:$N$17,D1998)</f>
        <v>0</v>
      </c>
    </row>
    <row r="1999">
      <c r="A1999" s="13">
        <v>1998.0</v>
      </c>
      <c r="B1999" s="14">
        <v>1534.0</v>
      </c>
      <c r="C1999" s="14" t="s">
        <v>5160</v>
      </c>
      <c r="D1999" s="14" t="s">
        <v>2975</v>
      </c>
      <c r="E1999" s="14" t="s">
        <v>1301</v>
      </c>
      <c r="F1999" s="15">
        <v>4.0</v>
      </c>
      <c r="I1999" t="str">
        <f t="array" ref="I1999">INDEX('Current 2025 Points'!$F$11:$F$77,MATCH(1,MMULT(--('Current 2025 Points'!$G$11:$N$17=D1999),TRANSPOSE(COLUMN('Current 2025 Points'!$G$11:$N$17)^0)),0))</f>
        <v>#N/A</v>
      </c>
      <c r="J1999" s="58"/>
      <c r="K1999" s="58">
        <f>F1999-IFERROR(VLOOKUP(D1999,'Pre-transfer 2025 Ranking'!$D:$F,3,0),0)</f>
        <v>0</v>
      </c>
      <c r="L1999">
        <f>countif('Pre-transfer 2025 Points'!$E$11:$L$17,D1999)</f>
        <v>0</v>
      </c>
      <c r="M1999" s="59">
        <f>countif('Current 2025 Points'!$G$11:$N$17,D1999)</f>
        <v>0</v>
      </c>
    </row>
    <row r="2000">
      <c r="A2000" s="13">
        <v>1999.0</v>
      </c>
      <c r="B2000" s="14">
        <v>815.0</v>
      </c>
      <c r="C2000" s="14" t="s">
        <v>5161</v>
      </c>
      <c r="D2000" s="14" t="s">
        <v>2976</v>
      </c>
      <c r="E2000" s="14"/>
      <c r="F2000" s="15">
        <v>4.0</v>
      </c>
      <c r="I2000" t="str">
        <f t="array" ref="I2000">INDEX('Current 2025 Points'!$F$11:$F$77,MATCH(1,MMULT(--('Current 2025 Points'!$G$11:$N$17=D2000),TRANSPOSE(COLUMN('Current 2025 Points'!$G$11:$N$17)^0)),0))</f>
        <v>#N/A</v>
      </c>
      <c r="J2000" s="58"/>
      <c r="K2000" s="58">
        <f>F2000-IFERROR(VLOOKUP(D2000,'Pre-transfer 2025 Ranking'!$D:$F,3,0),0)</f>
        <v>0</v>
      </c>
      <c r="L2000">
        <f>countif('Pre-transfer 2025 Points'!$E$11:$L$17,D2000)</f>
        <v>0</v>
      </c>
      <c r="M2000" s="59">
        <f>countif('Current 2025 Points'!$G$11:$N$17,D2000)</f>
        <v>0</v>
      </c>
    </row>
    <row r="2001">
      <c r="A2001" s="13">
        <v>2000.0</v>
      </c>
      <c r="B2001" s="14">
        <v>2413.0</v>
      </c>
      <c r="C2001" s="14" t="s">
        <v>463</v>
      </c>
      <c r="D2001" s="14" t="s">
        <v>2977</v>
      </c>
      <c r="E2001" s="14" t="s">
        <v>4716</v>
      </c>
      <c r="F2001" s="15">
        <v>4.0</v>
      </c>
      <c r="I2001" t="str">
        <f t="array" ref="I2001">INDEX('Current 2025 Points'!$F$11:$F$77,MATCH(1,MMULT(--('Current 2025 Points'!$G$11:$N$17=D2001),TRANSPOSE(COLUMN('Current 2025 Points'!$G$11:$N$17)^0)),0))</f>
        <v>#N/A</v>
      </c>
      <c r="J2001" s="58"/>
      <c r="K2001" s="58">
        <f>F2001-IFERROR(VLOOKUP(D2001,'Pre-transfer 2025 Ranking'!$D:$F,3,0),0)</f>
        <v>0</v>
      </c>
      <c r="L2001">
        <f>countif('Pre-transfer 2025 Points'!$E$11:$L$17,D2001)</f>
        <v>0</v>
      </c>
      <c r="M2001" s="59">
        <f>countif('Current 2025 Points'!$G$11:$N$17,D2001)</f>
        <v>0</v>
      </c>
    </row>
    <row r="2002">
      <c r="A2002" s="13">
        <v>2001.0</v>
      </c>
      <c r="B2002" s="14">
        <v>2052.0</v>
      </c>
      <c r="C2002" s="14" t="s">
        <v>339</v>
      </c>
      <c r="D2002" s="14" t="s">
        <v>2978</v>
      </c>
      <c r="E2002" s="14" t="s">
        <v>4835</v>
      </c>
      <c r="F2002" s="15">
        <v>4.0</v>
      </c>
      <c r="I2002" t="str">
        <f t="array" ref="I2002">INDEX('Current 2025 Points'!$F$11:$F$77,MATCH(1,MMULT(--('Current 2025 Points'!$G$11:$N$17=D2002),TRANSPOSE(COLUMN('Current 2025 Points'!$G$11:$N$17)^0)),0))</f>
        <v>#N/A</v>
      </c>
      <c r="J2002" s="58"/>
      <c r="K2002" s="58">
        <f>F2002-IFERROR(VLOOKUP(D2002,'Pre-transfer 2025 Ranking'!$D:$F,3,0),0)</f>
        <v>0</v>
      </c>
      <c r="L2002">
        <f>countif('Pre-transfer 2025 Points'!$E$11:$L$17,D2002)</f>
        <v>0</v>
      </c>
      <c r="M2002" s="59">
        <f>countif('Current 2025 Points'!$G$11:$N$17,D2002)</f>
        <v>0</v>
      </c>
    </row>
    <row r="2003">
      <c r="A2003" s="13">
        <v>2002.0</v>
      </c>
      <c r="B2003" s="13"/>
      <c r="C2003" s="14" t="s">
        <v>351</v>
      </c>
      <c r="D2003" s="14" t="s">
        <v>2979</v>
      </c>
      <c r="E2003" s="14" t="s">
        <v>4541</v>
      </c>
      <c r="F2003" s="15">
        <v>4.0</v>
      </c>
      <c r="I2003" t="str">
        <f t="array" ref="I2003">INDEX('Current 2025 Points'!$F$11:$F$77,MATCH(1,MMULT(--('Current 2025 Points'!$G$11:$N$17=D2003),TRANSPOSE(COLUMN('Current 2025 Points'!$G$11:$N$17)^0)),0))</f>
        <v>#N/A</v>
      </c>
      <c r="J2003" s="58"/>
      <c r="K2003" s="58">
        <f>F2003-IFERROR(VLOOKUP(D2003,'Pre-transfer 2025 Ranking'!$D:$F,3,0),0)</f>
        <v>0</v>
      </c>
      <c r="L2003">
        <f>countif('Pre-transfer 2025 Points'!$E$11:$L$17,D2003)</f>
        <v>0</v>
      </c>
      <c r="M2003" s="59">
        <f>countif('Current 2025 Points'!$G$11:$N$17,D2003)</f>
        <v>0</v>
      </c>
    </row>
    <row r="2004">
      <c r="A2004" s="13">
        <v>2003.0</v>
      </c>
      <c r="B2004" s="17"/>
      <c r="C2004" s="14" t="s">
        <v>351</v>
      </c>
      <c r="D2004" s="14" t="s">
        <v>2980</v>
      </c>
      <c r="E2004" s="14" t="s">
        <v>5124</v>
      </c>
      <c r="F2004" s="15">
        <v>4.0</v>
      </c>
      <c r="I2004" t="str">
        <f t="array" ref="I2004">INDEX('Current 2025 Points'!$F$11:$F$77,MATCH(1,MMULT(--('Current 2025 Points'!$G$11:$N$17=D2004),TRANSPOSE(COLUMN('Current 2025 Points'!$G$11:$N$17)^0)),0))</f>
        <v>#N/A</v>
      </c>
      <c r="J2004" s="58"/>
      <c r="K2004" s="58">
        <f>F2004-IFERROR(VLOOKUP(D2004,'Pre-transfer 2025 Ranking'!$D:$F,3,0),0)</f>
        <v>3</v>
      </c>
      <c r="L2004">
        <f>countif('Pre-transfer 2025 Points'!$E$11:$L$17,D2004)</f>
        <v>0</v>
      </c>
      <c r="M2004" s="59">
        <f>countif('Current 2025 Points'!$G$11:$N$17,D2004)</f>
        <v>0</v>
      </c>
    </row>
    <row r="2005">
      <c r="A2005" s="13">
        <v>2004.0</v>
      </c>
      <c r="B2005" s="14">
        <v>2534.0</v>
      </c>
      <c r="C2005" s="14" t="s">
        <v>4722</v>
      </c>
      <c r="D2005" s="14" t="s">
        <v>2981</v>
      </c>
      <c r="E2005" s="14"/>
      <c r="F2005" s="15">
        <v>4.0</v>
      </c>
      <c r="I2005" t="str">
        <f t="array" ref="I2005">INDEX('Current 2025 Points'!$F$11:$F$77,MATCH(1,MMULT(--('Current 2025 Points'!$G$11:$N$17=D2005),TRANSPOSE(COLUMN('Current 2025 Points'!$G$11:$N$17)^0)),0))</f>
        <v>#N/A</v>
      </c>
      <c r="J2005" s="58"/>
      <c r="K2005" s="58">
        <f>F2005-IFERROR(VLOOKUP(D2005,'Pre-transfer 2025 Ranking'!$D:$F,3,0),0)</f>
        <v>0</v>
      </c>
      <c r="L2005">
        <f>countif('Pre-transfer 2025 Points'!$E$11:$L$17,D2005)</f>
        <v>0</v>
      </c>
      <c r="M2005" s="59">
        <f>countif('Current 2025 Points'!$G$11:$N$17,D2005)</f>
        <v>0</v>
      </c>
    </row>
    <row r="2006">
      <c r="A2006" s="13">
        <v>2005.0</v>
      </c>
      <c r="B2006" s="14">
        <v>2295.0</v>
      </c>
      <c r="C2006" s="14" t="s">
        <v>234</v>
      </c>
      <c r="D2006" s="14" t="s">
        <v>2982</v>
      </c>
      <c r="E2006" s="14"/>
      <c r="F2006" s="15">
        <v>4.0</v>
      </c>
      <c r="I2006" t="str">
        <f t="array" ref="I2006">INDEX('Current 2025 Points'!$F$11:$F$77,MATCH(1,MMULT(--('Current 2025 Points'!$G$11:$N$17=D2006),TRANSPOSE(COLUMN('Current 2025 Points'!$G$11:$N$17)^0)),0))</f>
        <v>#N/A</v>
      </c>
      <c r="J2006" s="58"/>
      <c r="K2006" s="58">
        <f>F2006-IFERROR(VLOOKUP(D2006,'Pre-transfer 2025 Ranking'!$D:$F,3,0),0)</f>
        <v>4</v>
      </c>
      <c r="L2006">
        <f>countif('Pre-transfer 2025 Points'!$E$11:$L$17,D2006)</f>
        <v>0</v>
      </c>
      <c r="M2006" s="59">
        <f>countif('Current 2025 Points'!$G$11:$N$17,D2006)</f>
        <v>0</v>
      </c>
    </row>
    <row r="2007">
      <c r="A2007" s="13">
        <v>2006.0</v>
      </c>
      <c r="B2007" s="14"/>
      <c r="C2007" s="14" t="s">
        <v>351</v>
      </c>
      <c r="D2007" s="14" t="s">
        <v>2983</v>
      </c>
      <c r="E2007" s="14" t="s">
        <v>5162</v>
      </c>
      <c r="F2007" s="15">
        <v>4.0</v>
      </c>
      <c r="I2007" t="str">
        <f t="array" ref="I2007">INDEX('Current 2025 Points'!$F$11:$F$77,MATCH(1,MMULT(--('Current 2025 Points'!$G$11:$N$17=D2007),TRANSPOSE(COLUMN('Current 2025 Points'!$G$11:$N$17)^0)),0))</f>
        <v>#N/A</v>
      </c>
      <c r="J2007" s="58"/>
      <c r="K2007" s="58">
        <f>F2007-IFERROR(VLOOKUP(D2007,'Pre-transfer 2025 Ranking'!$D:$F,3,0),0)</f>
        <v>0</v>
      </c>
      <c r="L2007">
        <f>countif('Pre-transfer 2025 Points'!$E$11:$L$17,D2007)</f>
        <v>0</v>
      </c>
      <c r="M2007" s="59">
        <f>countif('Current 2025 Points'!$G$11:$N$17,D2007)</f>
        <v>0</v>
      </c>
    </row>
    <row r="2008">
      <c r="A2008" s="13">
        <v>2007.0</v>
      </c>
      <c r="B2008" s="14"/>
      <c r="C2008" s="14" t="s">
        <v>351</v>
      </c>
      <c r="D2008" s="14" t="s">
        <v>2984</v>
      </c>
      <c r="E2008" s="14"/>
      <c r="F2008" s="15">
        <v>4.0</v>
      </c>
      <c r="I2008" t="str">
        <f t="array" ref="I2008">INDEX('Current 2025 Points'!$F$11:$F$77,MATCH(1,MMULT(--('Current 2025 Points'!$G$11:$N$17=D2008),TRANSPOSE(COLUMN('Current 2025 Points'!$G$11:$N$17)^0)),0))</f>
        <v>#N/A</v>
      </c>
      <c r="J2008" s="58"/>
      <c r="K2008" s="58">
        <f>F2008-IFERROR(VLOOKUP(D2008,'Pre-transfer 2025 Ranking'!$D:$F,3,0),0)</f>
        <v>0</v>
      </c>
      <c r="L2008">
        <f>countif('Pre-transfer 2025 Points'!$E$11:$L$17,D2008)</f>
        <v>0</v>
      </c>
      <c r="M2008" s="59">
        <f>countif('Current 2025 Points'!$G$11:$N$17,D2008)</f>
        <v>0</v>
      </c>
    </row>
    <row r="2009">
      <c r="A2009" s="13">
        <v>2008.0</v>
      </c>
      <c r="B2009" s="13">
        <v>1798.0</v>
      </c>
      <c r="C2009" s="14" t="s">
        <v>5163</v>
      </c>
      <c r="D2009" s="14" t="s">
        <v>2985</v>
      </c>
      <c r="E2009" s="14"/>
      <c r="F2009" s="15">
        <v>4.0</v>
      </c>
      <c r="I2009" t="str">
        <f t="array" ref="I2009">INDEX('Current 2025 Points'!$F$11:$F$77,MATCH(1,MMULT(--('Current 2025 Points'!$G$11:$N$17=D2009),TRANSPOSE(COLUMN('Current 2025 Points'!$G$11:$N$17)^0)),0))</f>
        <v>#N/A</v>
      </c>
      <c r="J2009" s="58"/>
      <c r="K2009" s="58">
        <f>F2009-IFERROR(VLOOKUP(D2009,'Pre-transfer 2025 Ranking'!$D:$F,3,0),0)</f>
        <v>0</v>
      </c>
      <c r="L2009">
        <f>countif('Pre-transfer 2025 Points'!$E$11:$L$17,D2009)</f>
        <v>0</v>
      </c>
      <c r="M2009" s="59">
        <f>countif('Current 2025 Points'!$G$11:$N$17,D2009)</f>
        <v>0</v>
      </c>
    </row>
    <row r="2010">
      <c r="A2010" s="13">
        <v>2009.0</v>
      </c>
      <c r="B2010" s="14"/>
      <c r="C2010" s="14" t="s">
        <v>351</v>
      </c>
      <c r="D2010" s="14" t="s">
        <v>2986</v>
      </c>
      <c r="E2010" s="14"/>
      <c r="F2010" s="15">
        <v>4.0</v>
      </c>
      <c r="I2010" t="str">
        <f t="array" ref="I2010">INDEX('Current 2025 Points'!$F$11:$F$77,MATCH(1,MMULT(--('Current 2025 Points'!$G$11:$N$17=D2010),TRANSPOSE(COLUMN('Current 2025 Points'!$G$11:$N$17)^0)),0))</f>
        <v>#N/A</v>
      </c>
      <c r="J2010" s="58"/>
      <c r="K2010" s="58">
        <f>F2010-IFERROR(VLOOKUP(D2010,'Pre-transfer 2025 Ranking'!$D:$F,3,0),0)</f>
        <v>0</v>
      </c>
      <c r="L2010">
        <f>countif('Pre-transfer 2025 Points'!$E$11:$L$17,D2010)</f>
        <v>0</v>
      </c>
      <c r="M2010" s="59">
        <f>countif('Current 2025 Points'!$G$11:$N$17,D2010)</f>
        <v>0</v>
      </c>
    </row>
    <row r="2011">
      <c r="A2011" s="13">
        <v>2010.0</v>
      </c>
      <c r="B2011" s="14"/>
      <c r="C2011" s="14" t="s">
        <v>351</v>
      </c>
      <c r="D2011" s="14" t="s">
        <v>2987</v>
      </c>
      <c r="E2011" s="14"/>
      <c r="F2011" s="15">
        <v>4.0</v>
      </c>
      <c r="I2011" t="str">
        <f t="array" ref="I2011">INDEX('Current 2025 Points'!$F$11:$F$77,MATCH(1,MMULT(--('Current 2025 Points'!$G$11:$N$17=D2011),TRANSPOSE(COLUMN('Current 2025 Points'!$G$11:$N$17)^0)),0))</f>
        <v>#N/A</v>
      </c>
      <c r="J2011" s="58"/>
      <c r="K2011" s="58">
        <f>F2011-IFERROR(VLOOKUP(D2011,'Pre-transfer 2025 Ranking'!$D:$F,3,0),0)</f>
        <v>0</v>
      </c>
      <c r="L2011">
        <f>countif('Pre-transfer 2025 Points'!$E$11:$L$17,D2011)</f>
        <v>0</v>
      </c>
      <c r="M2011" s="59">
        <f>countif('Current 2025 Points'!$G$11:$N$17,D2011)</f>
        <v>0</v>
      </c>
    </row>
    <row r="2012">
      <c r="A2012" s="13">
        <v>2011.0</v>
      </c>
      <c r="B2012" s="14"/>
      <c r="C2012" s="14" t="s">
        <v>351</v>
      </c>
      <c r="D2012" s="14" t="s">
        <v>2988</v>
      </c>
      <c r="E2012" s="14"/>
      <c r="F2012" s="15">
        <v>4.0</v>
      </c>
      <c r="I2012" t="str">
        <f t="array" ref="I2012">INDEX('Current 2025 Points'!$F$11:$F$77,MATCH(1,MMULT(--('Current 2025 Points'!$G$11:$N$17=D2012),TRANSPOSE(COLUMN('Current 2025 Points'!$G$11:$N$17)^0)),0))</f>
        <v>#N/A</v>
      </c>
      <c r="J2012" s="58"/>
      <c r="K2012" s="58">
        <f>F2012-IFERROR(VLOOKUP(D2012,'Pre-transfer 2025 Ranking'!$D:$F,3,0),0)</f>
        <v>0</v>
      </c>
      <c r="L2012">
        <f>countif('Pre-transfer 2025 Points'!$E$11:$L$17,D2012)</f>
        <v>0</v>
      </c>
      <c r="M2012" s="59">
        <f>countif('Current 2025 Points'!$G$11:$N$17,D2012)</f>
        <v>0</v>
      </c>
    </row>
    <row r="2013">
      <c r="A2013" s="13">
        <v>2012.0</v>
      </c>
      <c r="B2013" s="14"/>
      <c r="C2013" s="14" t="s">
        <v>351</v>
      </c>
      <c r="D2013" s="14" t="s">
        <v>2989</v>
      </c>
      <c r="E2013" s="14"/>
      <c r="F2013" s="15">
        <v>4.0</v>
      </c>
      <c r="I2013" t="str">
        <f t="array" ref="I2013">INDEX('Current 2025 Points'!$F$11:$F$77,MATCH(1,MMULT(--('Current 2025 Points'!$G$11:$N$17=D2013),TRANSPOSE(COLUMN('Current 2025 Points'!$G$11:$N$17)^0)),0))</f>
        <v>#N/A</v>
      </c>
      <c r="J2013" s="58"/>
      <c r="K2013" s="58">
        <f>F2013-IFERROR(VLOOKUP(D2013,'Pre-transfer 2025 Ranking'!$D:$F,3,0),0)</f>
        <v>2</v>
      </c>
      <c r="L2013">
        <f>countif('Pre-transfer 2025 Points'!$E$11:$L$17,D2013)</f>
        <v>0</v>
      </c>
      <c r="M2013" s="59">
        <f>countif('Current 2025 Points'!$G$11:$N$17,D2013)</f>
        <v>0</v>
      </c>
    </row>
    <row r="2014">
      <c r="A2014" s="13">
        <v>2013.0</v>
      </c>
      <c r="B2014" s="14"/>
      <c r="C2014" s="14" t="s">
        <v>351</v>
      </c>
      <c r="D2014" s="14" t="s">
        <v>2990</v>
      </c>
      <c r="E2014" s="14"/>
      <c r="F2014" s="15">
        <v>4.0</v>
      </c>
      <c r="I2014" t="str">
        <f t="array" ref="I2014">INDEX('Current 2025 Points'!$F$11:$F$77,MATCH(1,MMULT(--('Current 2025 Points'!$G$11:$N$17=D2014),TRANSPOSE(COLUMN('Current 2025 Points'!$G$11:$N$17)^0)),0))</f>
        <v>#N/A</v>
      </c>
      <c r="J2014" s="58"/>
      <c r="K2014" s="58">
        <f>F2014-IFERROR(VLOOKUP(D2014,'Pre-transfer 2025 Ranking'!$D:$F,3,0),0)</f>
        <v>4</v>
      </c>
      <c r="L2014">
        <f>countif('Pre-transfer 2025 Points'!$E$11:$L$17,D2014)</f>
        <v>0</v>
      </c>
      <c r="M2014" s="59">
        <f>countif('Current 2025 Points'!$G$11:$N$17,D2014)</f>
        <v>0</v>
      </c>
    </row>
    <row r="2015">
      <c r="A2015" s="13">
        <v>2014.0</v>
      </c>
      <c r="B2015" s="14"/>
      <c r="C2015" s="14" t="s">
        <v>351</v>
      </c>
      <c r="D2015" s="14" t="s">
        <v>2991</v>
      </c>
      <c r="E2015" s="14"/>
      <c r="F2015" s="15">
        <v>4.0</v>
      </c>
      <c r="I2015" t="str">
        <f t="array" ref="I2015">INDEX('Current 2025 Points'!$F$11:$F$77,MATCH(1,MMULT(--('Current 2025 Points'!$G$11:$N$17=D2015),TRANSPOSE(COLUMN('Current 2025 Points'!$G$11:$N$17)^0)),0))</f>
        <v>#N/A</v>
      </c>
      <c r="J2015" s="58"/>
      <c r="K2015" s="58">
        <f>F2015-IFERROR(VLOOKUP(D2015,'Pre-transfer 2025 Ranking'!$D:$F,3,0),0)</f>
        <v>4</v>
      </c>
      <c r="L2015">
        <f>countif('Pre-transfer 2025 Points'!$E$11:$L$17,D2015)</f>
        <v>0</v>
      </c>
      <c r="M2015" s="59">
        <f>countif('Current 2025 Points'!$G$11:$N$17,D2015)</f>
        <v>0</v>
      </c>
    </row>
    <row r="2016">
      <c r="A2016" s="13">
        <v>2015.0</v>
      </c>
      <c r="B2016" s="14"/>
      <c r="C2016" s="14" t="s">
        <v>351</v>
      </c>
      <c r="D2016" s="14" t="s">
        <v>2992</v>
      </c>
      <c r="E2016" s="14"/>
      <c r="F2016" s="15">
        <v>4.0</v>
      </c>
      <c r="I2016" t="str">
        <f t="array" ref="I2016">INDEX('Current 2025 Points'!$F$11:$F$77,MATCH(1,MMULT(--('Current 2025 Points'!$G$11:$N$17=D2016),TRANSPOSE(COLUMN('Current 2025 Points'!$G$11:$N$17)^0)),0))</f>
        <v>#N/A</v>
      </c>
      <c r="J2016" s="58"/>
      <c r="K2016" s="58">
        <f>F2016-IFERROR(VLOOKUP(D2016,'Pre-transfer 2025 Ranking'!$D:$F,3,0),0)</f>
        <v>4</v>
      </c>
      <c r="L2016">
        <f>countif('Pre-transfer 2025 Points'!$E$11:$L$17,D2016)</f>
        <v>0</v>
      </c>
      <c r="M2016" s="59">
        <f>countif('Current 2025 Points'!$G$11:$N$17,D2016)</f>
        <v>0</v>
      </c>
    </row>
    <row r="2017">
      <c r="A2017" s="13">
        <v>2016.0</v>
      </c>
      <c r="B2017" s="14">
        <v>1179.0</v>
      </c>
      <c r="C2017" s="14" t="s">
        <v>5164</v>
      </c>
      <c r="D2017" s="14" t="s">
        <v>2993</v>
      </c>
      <c r="E2017" s="14" t="s">
        <v>4878</v>
      </c>
      <c r="F2017" s="15">
        <v>4.0</v>
      </c>
      <c r="I2017" t="str">
        <f t="array" ref="I2017">INDEX('Current 2025 Points'!$F$11:$F$77,MATCH(1,MMULT(--('Current 2025 Points'!$G$11:$N$17=D2017),TRANSPOSE(COLUMN('Current 2025 Points'!$G$11:$N$17)^0)),0))</f>
        <v>#N/A</v>
      </c>
      <c r="J2017" s="58"/>
      <c r="K2017" s="58">
        <f>F2017-IFERROR(VLOOKUP(D2017,'Pre-transfer 2025 Ranking'!$D:$F,3,0),0)</f>
        <v>4</v>
      </c>
      <c r="L2017">
        <f>countif('Pre-transfer 2025 Points'!$E$11:$L$17,D2017)</f>
        <v>0</v>
      </c>
      <c r="M2017" s="59">
        <f>countif('Current 2025 Points'!$G$11:$N$17,D2017)</f>
        <v>0</v>
      </c>
    </row>
    <row r="2018">
      <c r="A2018" s="13">
        <v>2017.0</v>
      </c>
      <c r="B2018" s="14"/>
      <c r="C2018" s="14" t="s">
        <v>351</v>
      </c>
      <c r="D2018" s="14" t="s">
        <v>2994</v>
      </c>
      <c r="E2018" s="14" t="s">
        <v>5165</v>
      </c>
      <c r="F2018" s="15">
        <v>4.0</v>
      </c>
      <c r="I2018" t="str">
        <f t="array" ref="I2018">INDEX('Current 2025 Points'!$F$11:$F$77,MATCH(1,MMULT(--('Current 2025 Points'!$G$11:$N$17=D2018),TRANSPOSE(COLUMN('Current 2025 Points'!$G$11:$N$17)^0)),0))</f>
        <v>#N/A</v>
      </c>
      <c r="J2018" s="58"/>
      <c r="K2018" s="58">
        <f>F2018-IFERROR(VLOOKUP(D2018,'Pre-transfer 2025 Ranking'!$D:$F,3,0),0)</f>
        <v>0</v>
      </c>
      <c r="L2018">
        <f>countif('Pre-transfer 2025 Points'!$E$11:$L$17,D2018)</f>
        <v>0</v>
      </c>
      <c r="M2018" s="59">
        <f>countif('Current 2025 Points'!$G$11:$N$17,D2018)</f>
        <v>0</v>
      </c>
    </row>
    <row r="2019">
      <c r="A2019" s="13">
        <v>2018.0</v>
      </c>
      <c r="B2019" s="14">
        <v>1122.0</v>
      </c>
      <c r="C2019" s="14" t="s">
        <v>5166</v>
      </c>
      <c r="D2019" s="14" t="s">
        <v>2995</v>
      </c>
      <c r="E2019" s="14" t="s">
        <v>4780</v>
      </c>
      <c r="F2019" s="15">
        <v>4.0</v>
      </c>
      <c r="I2019" t="str">
        <f t="array" ref="I2019">INDEX('Current 2025 Points'!$F$11:$F$77,MATCH(1,MMULT(--('Current 2025 Points'!$G$11:$N$17=D2019),TRANSPOSE(COLUMN('Current 2025 Points'!$G$11:$N$17)^0)),0))</f>
        <v>#N/A</v>
      </c>
      <c r="J2019" s="58"/>
      <c r="K2019" s="58">
        <f>F2019-IFERROR(VLOOKUP(D2019,'Pre-transfer 2025 Ranking'!$D:$F,3,0),0)</f>
        <v>3</v>
      </c>
      <c r="L2019">
        <f>countif('Pre-transfer 2025 Points'!$E$11:$L$17,D2019)</f>
        <v>0</v>
      </c>
      <c r="M2019" s="59">
        <f>countif('Current 2025 Points'!$G$11:$N$17,D2019)</f>
        <v>0</v>
      </c>
    </row>
    <row r="2020">
      <c r="A2020" s="13">
        <v>2019.0</v>
      </c>
      <c r="B2020" s="14"/>
      <c r="C2020" s="14" t="s">
        <v>351</v>
      </c>
      <c r="D2020" s="14" t="s">
        <v>2996</v>
      </c>
      <c r="E2020" s="14" t="s">
        <v>440</v>
      </c>
      <c r="F2020" s="15">
        <v>4.0</v>
      </c>
      <c r="I2020" t="str">
        <f t="array" ref="I2020">INDEX('Current 2025 Points'!$F$11:$F$77,MATCH(1,MMULT(--('Current 2025 Points'!$G$11:$N$17=D2020),TRANSPOSE(COLUMN('Current 2025 Points'!$G$11:$N$17)^0)),0))</f>
        <v>#N/A</v>
      </c>
      <c r="J2020" s="58"/>
      <c r="K2020" s="58">
        <f>F2020-IFERROR(VLOOKUP(D2020,'Pre-transfer 2025 Ranking'!$D:$F,3,0),0)</f>
        <v>4</v>
      </c>
      <c r="L2020">
        <f>countif('Pre-transfer 2025 Points'!$E$11:$L$17,D2020)</f>
        <v>0</v>
      </c>
      <c r="M2020" s="59">
        <f>countif('Current 2025 Points'!$G$11:$N$17,D2020)</f>
        <v>0</v>
      </c>
    </row>
    <row r="2021">
      <c r="A2021" s="13">
        <v>2020.0</v>
      </c>
      <c r="B2021" s="14">
        <v>895.0</v>
      </c>
      <c r="C2021" s="14" t="s">
        <v>5167</v>
      </c>
      <c r="D2021" s="14" t="s">
        <v>2997</v>
      </c>
      <c r="E2021" s="14" t="s">
        <v>5168</v>
      </c>
      <c r="F2021" s="15">
        <v>4.0</v>
      </c>
      <c r="I2021" t="str">
        <f t="array" ref="I2021">INDEX('Current 2025 Points'!$F$11:$F$77,MATCH(1,MMULT(--('Current 2025 Points'!$G$11:$N$17=D2021),TRANSPOSE(COLUMN('Current 2025 Points'!$G$11:$N$17)^0)),0))</f>
        <v>#N/A</v>
      </c>
      <c r="J2021" s="58"/>
      <c r="K2021" s="58">
        <f>F2021-IFERROR(VLOOKUP(D2021,'Pre-transfer 2025 Ranking'!$D:$F,3,0),0)</f>
        <v>4</v>
      </c>
      <c r="L2021">
        <f>countif('Pre-transfer 2025 Points'!$E$11:$L$17,D2021)</f>
        <v>0</v>
      </c>
      <c r="M2021" s="59">
        <f>countif('Current 2025 Points'!$G$11:$N$17,D2021)</f>
        <v>0</v>
      </c>
    </row>
    <row r="2022">
      <c r="A2022" s="13">
        <v>2021.0</v>
      </c>
      <c r="B2022" s="14"/>
      <c r="C2022" s="14" t="s">
        <v>351</v>
      </c>
      <c r="D2022" s="14" t="s">
        <v>2998</v>
      </c>
      <c r="E2022" s="14" t="s">
        <v>4813</v>
      </c>
      <c r="F2022" s="15">
        <v>4.0</v>
      </c>
      <c r="I2022" t="str">
        <f t="array" ref="I2022">INDEX('Current 2025 Points'!$F$11:$F$77,MATCH(1,MMULT(--('Current 2025 Points'!$G$11:$N$17=D2022),TRANSPOSE(COLUMN('Current 2025 Points'!$G$11:$N$17)^0)),0))</f>
        <v>#N/A</v>
      </c>
      <c r="J2022" s="58"/>
      <c r="K2022" s="58">
        <f>F2022-IFERROR(VLOOKUP(D2022,'Pre-transfer 2025 Ranking'!$D:$F,3,0),0)</f>
        <v>4</v>
      </c>
      <c r="L2022">
        <f>countif('Pre-transfer 2025 Points'!$E$11:$L$17,D2022)</f>
        <v>0</v>
      </c>
      <c r="M2022" s="59">
        <f>countif('Current 2025 Points'!$G$11:$N$17,D2022)</f>
        <v>0</v>
      </c>
    </row>
    <row r="2023">
      <c r="A2023" s="13">
        <v>2022.0</v>
      </c>
      <c r="B2023" s="14"/>
      <c r="C2023" s="14" t="s">
        <v>351</v>
      </c>
      <c r="D2023" s="14" t="s">
        <v>2999</v>
      </c>
      <c r="E2023" s="14" t="s">
        <v>629</v>
      </c>
      <c r="F2023" s="15">
        <v>4.0</v>
      </c>
      <c r="I2023" t="str">
        <f t="array" ref="I2023">INDEX('Current 2025 Points'!$F$11:$F$77,MATCH(1,MMULT(--('Current 2025 Points'!$G$11:$N$17=D2023),TRANSPOSE(COLUMN('Current 2025 Points'!$G$11:$N$17)^0)),0))</f>
        <v>#N/A</v>
      </c>
      <c r="J2023" s="58"/>
      <c r="K2023" s="58">
        <f>F2023-IFERROR(VLOOKUP(D2023,'Pre-transfer 2025 Ranking'!$D:$F,3,0),0)</f>
        <v>4</v>
      </c>
      <c r="L2023">
        <f>countif('Pre-transfer 2025 Points'!$E$11:$L$17,D2023)</f>
        <v>0</v>
      </c>
      <c r="M2023" s="59">
        <f>countif('Current 2025 Points'!$G$11:$N$17,D2023)</f>
        <v>0</v>
      </c>
    </row>
    <row r="2024">
      <c r="A2024" s="13">
        <v>2023.0</v>
      </c>
      <c r="B2024" s="14"/>
      <c r="C2024" s="14" t="s">
        <v>351</v>
      </c>
      <c r="D2024" s="14" t="s">
        <v>3000</v>
      </c>
      <c r="E2024" s="14" t="s">
        <v>4608</v>
      </c>
      <c r="F2024" s="15">
        <v>4.0</v>
      </c>
      <c r="I2024" t="str">
        <f t="array" ref="I2024">INDEX('Current 2025 Points'!$F$11:$F$77,MATCH(1,MMULT(--('Current 2025 Points'!$G$11:$N$17=D2024),TRANSPOSE(COLUMN('Current 2025 Points'!$G$11:$N$17)^0)),0))</f>
        <v>#N/A</v>
      </c>
      <c r="J2024" s="58"/>
      <c r="K2024" s="58">
        <f>F2024-IFERROR(VLOOKUP(D2024,'Pre-transfer 2025 Ranking'!$D:$F,3,0),0)</f>
        <v>4</v>
      </c>
      <c r="L2024">
        <f>countif('Pre-transfer 2025 Points'!$E$11:$L$17,D2024)</f>
        <v>0</v>
      </c>
      <c r="M2024" s="59">
        <f>countif('Current 2025 Points'!$G$11:$N$17,D2024)</f>
        <v>0</v>
      </c>
    </row>
    <row r="2025">
      <c r="A2025" s="13">
        <v>2024.0</v>
      </c>
      <c r="B2025" s="14"/>
      <c r="C2025" s="14" t="s">
        <v>351</v>
      </c>
      <c r="D2025" s="14" t="s">
        <v>3001</v>
      </c>
      <c r="E2025" s="14" t="s">
        <v>5169</v>
      </c>
      <c r="F2025" s="15">
        <v>4.0</v>
      </c>
      <c r="I2025" t="str">
        <f t="array" ref="I2025">INDEX('Current 2025 Points'!$F$11:$F$77,MATCH(1,MMULT(--('Current 2025 Points'!$G$11:$N$17=D2025),TRANSPOSE(COLUMN('Current 2025 Points'!$G$11:$N$17)^0)),0))</f>
        <v>#N/A</v>
      </c>
      <c r="J2025" s="58"/>
      <c r="K2025" s="58">
        <f>F2025-IFERROR(VLOOKUP(D2025,'Pre-transfer 2025 Ranking'!$D:$F,3,0),0)</f>
        <v>4</v>
      </c>
      <c r="L2025">
        <f>countif('Pre-transfer 2025 Points'!$E$11:$L$17,D2025)</f>
        <v>0</v>
      </c>
      <c r="M2025" s="59">
        <f>countif('Current 2025 Points'!$G$11:$N$17,D2025)</f>
        <v>0</v>
      </c>
    </row>
    <row r="2026">
      <c r="A2026" s="13">
        <v>2025.0</v>
      </c>
      <c r="B2026" s="14"/>
      <c r="C2026" s="14" t="s">
        <v>351</v>
      </c>
      <c r="D2026" s="14" t="s">
        <v>3002</v>
      </c>
      <c r="E2026" s="14" t="s">
        <v>4777</v>
      </c>
      <c r="F2026" s="15">
        <v>4.0</v>
      </c>
      <c r="I2026" t="str">
        <f t="array" ref="I2026">INDEX('Current 2025 Points'!$F$11:$F$77,MATCH(1,MMULT(--('Current 2025 Points'!$G$11:$N$17=D2026),TRANSPOSE(COLUMN('Current 2025 Points'!$G$11:$N$17)^0)),0))</f>
        <v>#N/A</v>
      </c>
      <c r="J2026" s="58"/>
      <c r="K2026" s="58">
        <f>F2026-IFERROR(VLOOKUP(D2026,'Pre-transfer 2025 Ranking'!$D:$F,3,0),0)</f>
        <v>4</v>
      </c>
      <c r="L2026">
        <f>countif('Pre-transfer 2025 Points'!$E$11:$L$17,D2026)</f>
        <v>0</v>
      </c>
      <c r="M2026" s="59">
        <f>countif('Current 2025 Points'!$G$11:$N$17,D2026)</f>
        <v>0</v>
      </c>
    </row>
    <row r="2027">
      <c r="A2027" s="13">
        <v>2026.0</v>
      </c>
      <c r="B2027" s="13"/>
      <c r="C2027" s="14" t="s">
        <v>351</v>
      </c>
      <c r="D2027" s="14" t="s">
        <v>3003</v>
      </c>
      <c r="E2027" s="14"/>
      <c r="F2027" s="15">
        <v>4.0</v>
      </c>
      <c r="I2027" t="str">
        <f t="array" ref="I2027">INDEX('Current 2025 Points'!$F$11:$F$77,MATCH(1,MMULT(--('Current 2025 Points'!$G$11:$N$17=D2027),TRANSPOSE(COLUMN('Current 2025 Points'!$G$11:$N$17)^0)),0))</f>
        <v>#N/A</v>
      </c>
      <c r="J2027" s="58"/>
      <c r="K2027" s="58">
        <f>F2027-IFERROR(VLOOKUP(D2027,'Pre-transfer 2025 Ranking'!$D:$F,3,0),0)</f>
        <v>4</v>
      </c>
      <c r="L2027">
        <f>countif('Pre-transfer 2025 Points'!$E$11:$L$17,D2027)</f>
        <v>0</v>
      </c>
      <c r="M2027" s="59">
        <f>countif('Current 2025 Points'!$G$11:$N$17,D2027)</f>
        <v>0</v>
      </c>
    </row>
    <row r="2028">
      <c r="A2028" s="13">
        <v>2027.0</v>
      </c>
      <c r="B2028" s="14"/>
      <c r="C2028" s="14" t="s">
        <v>351</v>
      </c>
      <c r="D2028" s="14" t="s">
        <v>3004</v>
      </c>
      <c r="E2028" s="14" t="s">
        <v>5170</v>
      </c>
      <c r="F2028" s="15">
        <v>4.0</v>
      </c>
      <c r="I2028" t="str">
        <f t="array" ref="I2028">INDEX('Current 2025 Points'!$F$11:$F$77,MATCH(1,MMULT(--('Current 2025 Points'!$G$11:$N$17=D2028),TRANSPOSE(COLUMN('Current 2025 Points'!$G$11:$N$17)^0)),0))</f>
        <v>#N/A</v>
      </c>
      <c r="J2028" s="58"/>
      <c r="K2028" s="58">
        <f>F2028-IFERROR(VLOOKUP(D2028,'Pre-transfer 2025 Ranking'!$D:$F,3,0),0)</f>
        <v>4</v>
      </c>
      <c r="L2028">
        <f>countif('Pre-transfer 2025 Points'!$E$11:$L$17,D2028)</f>
        <v>0</v>
      </c>
      <c r="M2028" s="59">
        <f>countif('Current 2025 Points'!$G$11:$N$17,D2028)</f>
        <v>0</v>
      </c>
    </row>
    <row r="2029">
      <c r="A2029" s="13">
        <v>2028.0</v>
      </c>
      <c r="B2029" s="14"/>
      <c r="C2029" s="14" t="s">
        <v>351</v>
      </c>
      <c r="D2029" s="14" t="s">
        <v>3005</v>
      </c>
      <c r="E2029" s="14" t="s">
        <v>5027</v>
      </c>
      <c r="F2029" s="15">
        <v>4.0</v>
      </c>
      <c r="I2029" t="str">
        <f t="array" ref="I2029">INDEX('Current 2025 Points'!$F$11:$F$77,MATCH(1,MMULT(--('Current 2025 Points'!$G$11:$N$17=D2029),TRANSPOSE(COLUMN('Current 2025 Points'!$G$11:$N$17)^0)),0))</f>
        <v>#N/A</v>
      </c>
      <c r="J2029" s="58"/>
      <c r="K2029" s="58">
        <f>F2029-IFERROR(VLOOKUP(D2029,'Pre-transfer 2025 Ranking'!$D:$F,3,0),0)</f>
        <v>4</v>
      </c>
      <c r="L2029">
        <f>countif('Pre-transfer 2025 Points'!$E$11:$L$17,D2029)</f>
        <v>0</v>
      </c>
      <c r="M2029" s="59">
        <f>countif('Current 2025 Points'!$G$11:$N$17,D2029)</f>
        <v>0</v>
      </c>
    </row>
    <row r="2030">
      <c r="A2030" s="13">
        <v>2029.0</v>
      </c>
      <c r="B2030" s="14">
        <v>1615.0</v>
      </c>
      <c r="C2030" s="14" t="s">
        <v>5171</v>
      </c>
      <c r="D2030" s="14" t="s">
        <v>3006</v>
      </c>
      <c r="E2030" s="14" t="s">
        <v>4891</v>
      </c>
      <c r="F2030" s="15">
        <v>4.0</v>
      </c>
      <c r="I2030" t="str">
        <f t="array" ref="I2030">INDEX('Current 2025 Points'!$F$11:$F$77,MATCH(1,MMULT(--('Current 2025 Points'!$G$11:$N$17=D2030),TRANSPOSE(COLUMN('Current 2025 Points'!$G$11:$N$17)^0)),0))</f>
        <v>#N/A</v>
      </c>
      <c r="J2030" s="58"/>
      <c r="K2030" s="58">
        <f>F2030-IFERROR(VLOOKUP(D2030,'Pre-transfer 2025 Ranking'!$D:$F,3,0),0)</f>
        <v>4</v>
      </c>
      <c r="L2030">
        <f>countif('Pre-transfer 2025 Points'!$E$11:$L$17,D2030)</f>
        <v>0</v>
      </c>
      <c r="M2030" s="59">
        <f>countif('Current 2025 Points'!$G$11:$N$17,D2030)</f>
        <v>0</v>
      </c>
    </row>
    <row r="2031">
      <c r="A2031" s="13">
        <v>2030.0</v>
      </c>
      <c r="B2031" s="14"/>
      <c r="C2031" s="14" t="s">
        <v>351</v>
      </c>
      <c r="D2031" s="14" t="s">
        <v>3007</v>
      </c>
      <c r="E2031" s="14" t="s">
        <v>1804</v>
      </c>
      <c r="F2031" s="15">
        <v>4.0</v>
      </c>
      <c r="I2031" t="str">
        <f t="array" ref="I2031">INDEX('Current 2025 Points'!$F$11:$F$77,MATCH(1,MMULT(--('Current 2025 Points'!$G$11:$N$17=D2031),TRANSPOSE(COLUMN('Current 2025 Points'!$G$11:$N$17)^0)),0))</f>
        <v>#N/A</v>
      </c>
      <c r="J2031" s="58"/>
      <c r="K2031" s="58">
        <f>F2031-IFERROR(VLOOKUP(D2031,'Pre-transfer 2025 Ranking'!$D:$F,3,0),0)</f>
        <v>4</v>
      </c>
      <c r="L2031">
        <f>countif('Pre-transfer 2025 Points'!$E$11:$L$17,D2031)</f>
        <v>0</v>
      </c>
      <c r="M2031" s="59">
        <f>countif('Current 2025 Points'!$G$11:$N$17,D2031)</f>
        <v>0</v>
      </c>
    </row>
    <row r="2032">
      <c r="A2032" s="13">
        <v>2031.0</v>
      </c>
      <c r="B2032" s="14"/>
      <c r="C2032" s="14" t="s">
        <v>351</v>
      </c>
      <c r="D2032" s="14" t="s">
        <v>3008</v>
      </c>
      <c r="E2032" s="14" t="s">
        <v>1436</v>
      </c>
      <c r="F2032" s="15">
        <v>4.0</v>
      </c>
      <c r="I2032" t="str">
        <f t="array" ref="I2032">INDEX('Current 2025 Points'!$F$11:$F$77,MATCH(1,MMULT(--('Current 2025 Points'!$G$11:$N$17=D2032),TRANSPOSE(COLUMN('Current 2025 Points'!$G$11:$N$17)^0)),0))</f>
        <v>#N/A</v>
      </c>
      <c r="J2032" s="58"/>
      <c r="K2032" s="58">
        <f>F2032-IFERROR(VLOOKUP(D2032,'Pre-transfer 2025 Ranking'!$D:$F,3,0),0)</f>
        <v>4</v>
      </c>
      <c r="L2032">
        <f>countif('Pre-transfer 2025 Points'!$E$11:$L$17,D2032)</f>
        <v>0</v>
      </c>
      <c r="M2032" s="59">
        <f>countif('Current 2025 Points'!$G$11:$N$17,D2032)</f>
        <v>0</v>
      </c>
    </row>
    <row r="2033">
      <c r="A2033" s="13">
        <v>2032.0</v>
      </c>
      <c r="B2033" s="14"/>
      <c r="C2033" s="14" t="s">
        <v>351</v>
      </c>
      <c r="D2033" s="14" t="s">
        <v>3009</v>
      </c>
      <c r="E2033" s="14" t="s">
        <v>1436</v>
      </c>
      <c r="F2033" s="15">
        <v>4.0</v>
      </c>
      <c r="I2033" t="str">
        <f t="array" ref="I2033">INDEX('Current 2025 Points'!$F$11:$F$77,MATCH(1,MMULT(--('Current 2025 Points'!$G$11:$N$17=D2033),TRANSPOSE(COLUMN('Current 2025 Points'!$G$11:$N$17)^0)),0))</f>
        <v>#N/A</v>
      </c>
      <c r="J2033" s="58"/>
      <c r="K2033" s="58">
        <f>F2033-IFERROR(VLOOKUP(D2033,'Pre-transfer 2025 Ranking'!$D:$F,3,0),0)</f>
        <v>4</v>
      </c>
      <c r="L2033">
        <f>countif('Pre-transfer 2025 Points'!$E$11:$L$17,D2033)</f>
        <v>0</v>
      </c>
      <c r="M2033" s="59">
        <f>countif('Current 2025 Points'!$G$11:$N$17,D2033)</f>
        <v>0</v>
      </c>
    </row>
    <row r="2034">
      <c r="A2034" s="13">
        <v>2033.0</v>
      </c>
      <c r="B2034" s="14"/>
      <c r="C2034" s="14" t="s">
        <v>351</v>
      </c>
      <c r="D2034" s="14" t="s">
        <v>3010</v>
      </c>
      <c r="E2034" s="14" t="s">
        <v>1436</v>
      </c>
      <c r="F2034" s="15">
        <v>4.0</v>
      </c>
      <c r="I2034" t="str">
        <f t="array" ref="I2034">INDEX('Current 2025 Points'!$F$11:$F$77,MATCH(1,MMULT(--('Current 2025 Points'!$G$11:$N$17=D2034),TRANSPOSE(COLUMN('Current 2025 Points'!$G$11:$N$17)^0)),0))</f>
        <v>#N/A</v>
      </c>
      <c r="J2034" s="58"/>
      <c r="K2034" s="58">
        <f>F2034-IFERROR(VLOOKUP(D2034,'Pre-transfer 2025 Ranking'!$D:$F,3,0),0)</f>
        <v>4</v>
      </c>
      <c r="L2034">
        <f>countif('Pre-transfer 2025 Points'!$E$11:$L$17,D2034)</f>
        <v>0</v>
      </c>
      <c r="M2034" s="59">
        <f>countif('Current 2025 Points'!$G$11:$N$17,D2034)</f>
        <v>0</v>
      </c>
    </row>
    <row r="2035">
      <c r="A2035" s="13">
        <v>2034.0</v>
      </c>
      <c r="B2035" s="13">
        <v>2198.0</v>
      </c>
      <c r="C2035" s="14" t="s">
        <v>500</v>
      </c>
      <c r="D2035" s="14" t="s">
        <v>3011</v>
      </c>
      <c r="E2035" s="14" t="s">
        <v>520</v>
      </c>
      <c r="F2035" s="15">
        <v>4.0</v>
      </c>
      <c r="I2035" t="str">
        <f t="array" ref="I2035">INDEX('Current 2025 Points'!$F$11:$F$77,MATCH(1,MMULT(--('Current 2025 Points'!$G$11:$N$17=D2035),TRANSPOSE(COLUMN('Current 2025 Points'!$G$11:$N$17)^0)),0))</f>
        <v>#N/A</v>
      </c>
      <c r="J2035" s="58"/>
      <c r="K2035" s="58">
        <f>F2035-IFERROR(VLOOKUP(D2035,'Pre-transfer 2025 Ranking'!$D:$F,3,0),0)</f>
        <v>4</v>
      </c>
      <c r="L2035">
        <f>countif('Pre-transfer 2025 Points'!$E$11:$L$17,D2035)</f>
        <v>0</v>
      </c>
      <c r="M2035" s="59">
        <f>countif('Current 2025 Points'!$G$11:$N$17,D2035)</f>
        <v>0</v>
      </c>
    </row>
    <row r="2036">
      <c r="A2036" s="13">
        <v>2035.0</v>
      </c>
      <c r="B2036" s="14"/>
      <c r="C2036" s="14" t="s">
        <v>351</v>
      </c>
      <c r="D2036" s="14" t="s">
        <v>3012</v>
      </c>
      <c r="E2036" s="14" t="s">
        <v>5077</v>
      </c>
      <c r="F2036" s="15">
        <v>4.0</v>
      </c>
      <c r="I2036" t="str">
        <f t="array" ref="I2036">INDEX('Current 2025 Points'!$F$11:$F$77,MATCH(1,MMULT(--('Current 2025 Points'!$G$11:$N$17=D2036),TRANSPOSE(COLUMN('Current 2025 Points'!$G$11:$N$17)^0)),0))</f>
        <v>#N/A</v>
      </c>
      <c r="J2036" s="58"/>
      <c r="K2036" s="58">
        <f>F2036-IFERROR(VLOOKUP(D2036,'Pre-transfer 2025 Ranking'!$D:$F,3,0),0)</f>
        <v>4</v>
      </c>
      <c r="L2036">
        <f>countif('Pre-transfer 2025 Points'!$E$11:$L$17,D2036)</f>
        <v>0</v>
      </c>
      <c r="M2036" s="59">
        <f>countif('Current 2025 Points'!$G$11:$N$17,D2036)</f>
        <v>0</v>
      </c>
    </row>
    <row r="2037">
      <c r="A2037" s="13">
        <v>2036.0</v>
      </c>
      <c r="B2037" s="14"/>
      <c r="C2037" s="14" t="s">
        <v>351</v>
      </c>
      <c r="D2037" s="14" t="s">
        <v>3013</v>
      </c>
      <c r="E2037" s="14" t="s">
        <v>4595</v>
      </c>
      <c r="F2037" s="15">
        <v>4.0</v>
      </c>
      <c r="I2037" t="str">
        <f t="array" ref="I2037">INDEX('Current 2025 Points'!$F$11:$F$77,MATCH(1,MMULT(--('Current 2025 Points'!$G$11:$N$17=D2037),TRANSPOSE(COLUMN('Current 2025 Points'!$G$11:$N$17)^0)),0))</f>
        <v>#N/A</v>
      </c>
      <c r="J2037" s="58"/>
      <c r="K2037" s="58">
        <f>F2037-IFERROR(VLOOKUP(D2037,'Pre-transfer 2025 Ranking'!$D:$F,3,0),0)</f>
        <v>4</v>
      </c>
      <c r="L2037">
        <f>countif('Pre-transfer 2025 Points'!$E$11:$L$17,D2037)</f>
        <v>0</v>
      </c>
      <c r="M2037" s="59">
        <f>countif('Current 2025 Points'!$G$11:$N$17,D2037)</f>
        <v>0</v>
      </c>
    </row>
    <row r="2038">
      <c r="A2038" s="13">
        <v>2037.0</v>
      </c>
      <c r="B2038" s="13"/>
      <c r="C2038" s="14" t="s">
        <v>351</v>
      </c>
      <c r="D2038" s="14" t="s">
        <v>3014</v>
      </c>
      <c r="E2038" s="14" t="s">
        <v>5172</v>
      </c>
      <c r="F2038" s="15">
        <v>4.0</v>
      </c>
      <c r="I2038" t="str">
        <f t="array" ref="I2038">INDEX('Current 2025 Points'!$F$11:$F$77,MATCH(1,MMULT(--('Current 2025 Points'!$G$11:$N$17=D2038),TRANSPOSE(COLUMN('Current 2025 Points'!$G$11:$N$17)^0)),0))</f>
        <v>#N/A</v>
      </c>
      <c r="J2038" s="58"/>
      <c r="K2038" s="58">
        <f>F2038-IFERROR(VLOOKUP(D2038,'Pre-transfer 2025 Ranking'!$D:$F,3,0),0)</f>
        <v>4</v>
      </c>
      <c r="L2038">
        <f>countif('Pre-transfer 2025 Points'!$E$11:$L$17,D2038)</f>
        <v>0</v>
      </c>
      <c r="M2038" s="59">
        <f>countif('Current 2025 Points'!$G$11:$N$17,D2038)</f>
        <v>0</v>
      </c>
    </row>
    <row r="2039">
      <c r="A2039" s="13">
        <v>2038.0</v>
      </c>
      <c r="B2039" s="14"/>
      <c r="C2039" s="14" t="s">
        <v>351</v>
      </c>
      <c r="D2039" s="14" t="s">
        <v>3015</v>
      </c>
      <c r="E2039" s="14" t="s">
        <v>4604</v>
      </c>
      <c r="F2039" s="15">
        <v>4.0</v>
      </c>
      <c r="I2039" t="str">
        <f t="array" ref="I2039">INDEX('Current 2025 Points'!$F$11:$F$77,MATCH(1,MMULT(--('Current 2025 Points'!$G$11:$N$17=D2039),TRANSPOSE(COLUMN('Current 2025 Points'!$G$11:$N$17)^0)),0))</f>
        <v>#N/A</v>
      </c>
      <c r="J2039" s="58"/>
      <c r="K2039" s="58">
        <f>F2039-IFERROR(VLOOKUP(D2039,'Pre-transfer 2025 Ranking'!$D:$F,3,0),0)</f>
        <v>4</v>
      </c>
      <c r="L2039">
        <f>countif('Pre-transfer 2025 Points'!$E$11:$L$17,D2039)</f>
        <v>0</v>
      </c>
      <c r="M2039" s="59">
        <f>countif('Current 2025 Points'!$G$11:$N$17,D2039)</f>
        <v>0</v>
      </c>
    </row>
    <row r="2040">
      <c r="A2040" s="13">
        <v>2039.0</v>
      </c>
      <c r="B2040" s="13"/>
      <c r="C2040" s="14" t="s">
        <v>351</v>
      </c>
      <c r="D2040" s="14" t="s">
        <v>3016</v>
      </c>
      <c r="E2040" s="14" t="s">
        <v>347</v>
      </c>
      <c r="F2040" s="15">
        <v>4.0</v>
      </c>
      <c r="I2040" t="str">
        <f t="array" ref="I2040">INDEX('Current 2025 Points'!$F$11:$F$77,MATCH(1,MMULT(--('Current 2025 Points'!$G$11:$N$17=D2040),TRANSPOSE(COLUMN('Current 2025 Points'!$G$11:$N$17)^0)),0))</f>
        <v>#N/A</v>
      </c>
      <c r="J2040" s="58"/>
      <c r="K2040" s="58">
        <f>F2040-IFERROR(VLOOKUP(D2040,'Pre-transfer 2025 Ranking'!$D:$F,3,0),0)</f>
        <v>4</v>
      </c>
      <c r="L2040">
        <f>countif('Pre-transfer 2025 Points'!$E$11:$L$17,D2040)</f>
        <v>0</v>
      </c>
      <c r="M2040" s="59">
        <f>countif('Current 2025 Points'!$G$11:$N$17,D2040)</f>
        <v>0</v>
      </c>
    </row>
    <row r="2041">
      <c r="A2041" s="13">
        <v>2040.0</v>
      </c>
      <c r="B2041" s="13">
        <v>1918.0</v>
      </c>
      <c r="C2041" s="14" t="s">
        <v>712</v>
      </c>
      <c r="D2041" s="14" t="s">
        <v>3017</v>
      </c>
      <c r="E2041" s="14" t="s">
        <v>941</v>
      </c>
      <c r="F2041" s="15">
        <v>4.0</v>
      </c>
      <c r="I2041" t="str">
        <f t="array" ref="I2041">INDEX('Current 2025 Points'!$F$11:$F$77,MATCH(1,MMULT(--('Current 2025 Points'!$G$11:$N$17=D2041),TRANSPOSE(COLUMN('Current 2025 Points'!$G$11:$N$17)^0)),0))</f>
        <v>#N/A</v>
      </c>
      <c r="J2041" s="58"/>
      <c r="K2041" s="58">
        <f>F2041-IFERROR(VLOOKUP(D2041,'Pre-transfer 2025 Ranking'!$D:$F,3,0),0)</f>
        <v>4</v>
      </c>
      <c r="L2041">
        <f>countif('Pre-transfer 2025 Points'!$E$11:$L$17,D2041)</f>
        <v>0</v>
      </c>
      <c r="M2041" s="59">
        <f>countif('Current 2025 Points'!$G$11:$N$17,D2041)</f>
        <v>0</v>
      </c>
    </row>
    <row r="2042">
      <c r="A2042" s="13">
        <v>2041.0</v>
      </c>
      <c r="B2042" s="13"/>
      <c r="C2042" s="14" t="s">
        <v>351</v>
      </c>
      <c r="D2042" s="14" t="s">
        <v>3018</v>
      </c>
      <c r="E2042" s="14" t="s">
        <v>4658</v>
      </c>
      <c r="F2042" s="15">
        <v>4.0</v>
      </c>
      <c r="I2042" t="str">
        <f t="array" ref="I2042">INDEX('Current 2025 Points'!$F$11:$F$77,MATCH(1,MMULT(--('Current 2025 Points'!$G$11:$N$17=D2042),TRANSPOSE(COLUMN('Current 2025 Points'!$G$11:$N$17)^0)),0))</f>
        <v>#N/A</v>
      </c>
      <c r="J2042" s="58"/>
      <c r="K2042" s="58">
        <f>F2042-IFERROR(VLOOKUP(D2042,'Pre-transfer 2025 Ranking'!$D:$F,3,0),0)</f>
        <v>4</v>
      </c>
      <c r="L2042">
        <f>countif('Pre-transfer 2025 Points'!$E$11:$L$17,D2042)</f>
        <v>0</v>
      </c>
      <c r="M2042" s="59">
        <f>countif('Current 2025 Points'!$G$11:$N$17,D2042)</f>
        <v>0</v>
      </c>
    </row>
    <row r="2043">
      <c r="A2043" s="13">
        <v>2042.0</v>
      </c>
      <c r="B2043" s="14"/>
      <c r="C2043" s="14" t="s">
        <v>351</v>
      </c>
      <c r="D2043" s="14" t="s">
        <v>3019</v>
      </c>
      <c r="E2043" s="14" t="s">
        <v>549</v>
      </c>
      <c r="F2043" s="15">
        <v>4.0</v>
      </c>
      <c r="I2043" t="str">
        <f t="array" ref="I2043">INDEX('Current 2025 Points'!$F$11:$F$77,MATCH(1,MMULT(--('Current 2025 Points'!$G$11:$N$17=D2043),TRANSPOSE(COLUMN('Current 2025 Points'!$G$11:$N$17)^0)),0))</f>
        <v>#N/A</v>
      </c>
      <c r="J2043" s="58"/>
      <c r="K2043" s="58">
        <f>F2043-IFERROR(VLOOKUP(D2043,'Pre-transfer 2025 Ranking'!$D:$F,3,0),0)</f>
        <v>4</v>
      </c>
      <c r="L2043">
        <f>countif('Pre-transfer 2025 Points'!$E$11:$L$17,D2043)</f>
        <v>0</v>
      </c>
      <c r="M2043" s="59">
        <f>countif('Current 2025 Points'!$G$11:$N$17,D2043)</f>
        <v>0</v>
      </c>
    </row>
    <row r="2044">
      <c r="A2044" s="13">
        <v>2043.0</v>
      </c>
      <c r="B2044" s="14">
        <v>516.0</v>
      </c>
      <c r="C2044" s="14" t="s">
        <v>5173</v>
      </c>
      <c r="D2044" s="14" t="s">
        <v>1191</v>
      </c>
      <c r="E2044" s="14" t="s">
        <v>4488</v>
      </c>
      <c r="F2044" s="15">
        <v>4.0</v>
      </c>
      <c r="I2044" t="str">
        <f t="array" ref="I2044">INDEX('Current 2025 Points'!$F$11:$F$77,MATCH(1,MMULT(--('Current 2025 Points'!$G$11:$N$17=D2044),TRANSPOSE(COLUMN('Current 2025 Points'!$G$11:$N$17)^0)),0))</f>
        <v>#N/A</v>
      </c>
      <c r="J2044" s="58"/>
      <c r="K2044" s="58">
        <f>F2044-IFERROR(VLOOKUP(D2044,'Pre-transfer 2025 Ranking'!$D:$F,3,0),0)</f>
        <v>4</v>
      </c>
      <c r="L2044">
        <f>countif('Pre-transfer 2025 Points'!$E$11:$L$17,D2044)</f>
        <v>0</v>
      </c>
      <c r="M2044" s="59">
        <f>countif('Current 2025 Points'!$G$11:$N$17,D2044)</f>
        <v>0</v>
      </c>
    </row>
    <row r="2045">
      <c r="A2045" s="13">
        <v>2044.0</v>
      </c>
      <c r="B2045" s="14">
        <v>1120.0</v>
      </c>
      <c r="C2045" s="14" t="s">
        <v>5174</v>
      </c>
      <c r="D2045" s="14" t="s">
        <v>3020</v>
      </c>
      <c r="E2045" s="14" t="s">
        <v>4330</v>
      </c>
      <c r="F2045" s="15">
        <v>4.0</v>
      </c>
      <c r="I2045" t="str">
        <f t="array" ref="I2045">INDEX('Current 2025 Points'!$F$11:$F$77,MATCH(1,MMULT(--('Current 2025 Points'!$G$11:$N$17=D2045),TRANSPOSE(COLUMN('Current 2025 Points'!$G$11:$N$17)^0)),0))</f>
        <v>#N/A</v>
      </c>
      <c r="J2045" s="58"/>
      <c r="K2045" s="58">
        <f>F2045-IFERROR(VLOOKUP(D2045,'Pre-transfer 2025 Ranking'!$D:$F,3,0),0)</f>
        <v>4</v>
      </c>
      <c r="L2045">
        <f>countif('Pre-transfer 2025 Points'!$E$11:$L$17,D2045)</f>
        <v>0</v>
      </c>
      <c r="M2045" s="59">
        <f>countif('Current 2025 Points'!$G$11:$N$17,D2045)</f>
        <v>0</v>
      </c>
    </row>
    <row r="2046">
      <c r="A2046" s="13">
        <v>2045.0</v>
      </c>
      <c r="B2046" s="14"/>
      <c r="C2046" s="14" t="s">
        <v>351</v>
      </c>
      <c r="D2046" s="14" t="s">
        <v>3021</v>
      </c>
      <c r="E2046" s="14"/>
      <c r="F2046" s="15">
        <v>4.0</v>
      </c>
      <c r="I2046" t="str">
        <f t="array" ref="I2046">INDEX('Current 2025 Points'!$F$11:$F$77,MATCH(1,MMULT(--('Current 2025 Points'!$G$11:$N$17=D2046),TRANSPOSE(COLUMN('Current 2025 Points'!$G$11:$N$17)^0)),0))</f>
        <v>#N/A</v>
      </c>
      <c r="J2046" s="58"/>
      <c r="K2046" s="58">
        <f>F2046-IFERROR(VLOOKUP(D2046,'Pre-transfer 2025 Ranking'!$D:$F,3,0),0)</f>
        <v>4</v>
      </c>
      <c r="L2046">
        <f>countif('Pre-transfer 2025 Points'!$E$11:$L$17,D2046)</f>
        <v>0</v>
      </c>
      <c r="M2046" s="59">
        <f>countif('Current 2025 Points'!$G$11:$N$17,D2046)</f>
        <v>0</v>
      </c>
    </row>
    <row r="2047">
      <c r="A2047" s="13">
        <v>2046.0</v>
      </c>
      <c r="B2047" s="14"/>
      <c r="C2047" s="14" t="s">
        <v>351</v>
      </c>
      <c r="D2047" s="14" t="s">
        <v>3022</v>
      </c>
      <c r="E2047" s="14"/>
      <c r="F2047" s="15">
        <v>4.0</v>
      </c>
      <c r="I2047" t="str">
        <f t="array" ref="I2047">INDEX('Current 2025 Points'!$F$11:$F$77,MATCH(1,MMULT(--('Current 2025 Points'!$G$11:$N$17=D2047),TRANSPOSE(COLUMN('Current 2025 Points'!$G$11:$N$17)^0)),0))</f>
        <v>#N/A</v>
      </c>
      <c r="J2047" s="58"/>
      <c r="K2047" s="58">
        <f>F2047-IFERROR(VLOOKUP(D2047,'Pre-transfer 2025 Ranking'!$D:$F,3,0),0)</f>
        <v>4</v>
      </c>
      <c r="L2047">
        <f>countif('Pre-transfer 2025 Points'!$E$11:$L$17,D2047)</f>
        <v>0</v>
      </c>
      <c r="M2047" s="59">
        <f>countif('Current 2025 Points'!$G$11:$N$17,D2047)</f>
        <v>0</v>
      </c>
    </row>
    <row r="2048">
      <c r="A2048" s="13">
        <v>2047.0</v>
      </c>
      <c r="B2048" s="14"/>
      <c r="C2048" s="14" t="s">
        <v>351</v>
      </c>
      <c r="D2048" s="14" t="s">
        <v>3023</v>
      </c>
      <c r="E2048" s="14"/>
      <c r="F2048" s="15">
        <v>4.0</v>
      </c>
      <c r="I2048" t="str">
        <f t="array" ref="I2048">INDEX('Current 2025 Points'!$F$11:$F$77,MATCH(1,MMULT(--('Current 2025 Points'!$G$11:$N$17=D2048),TRANSPOSE(COLUMN('Current 2025 Points'!$G$11:$N$17)^0)),0))</f>
        <v>#N/A</v>
      </c>
      <c r="J2048" s="58"/>
      <c r="K2048" s="58">
        <f>F2048-IFERROR(VLOOKUP(D2048,'Pre-transfer 2025 Ranking'!$D:$F,3,0),0)</f>
        <v>4</v>
      </c>
      <c r="L2048">
        <f>countif('Pre-transfer 2025 Points'!$E$11:$L$17,D2048)</f>
        <v>0</v>
      </c>
      <c r="M2048" s="59">
        <f>countif('Current 2025 Points'!$G$11:$N$17,D2048)</f>
        <v>0</v>
      </c>
    </row>
    <row r="2049">
      <c r="A2049" s="13">
        <v>2048.0</v>
      </c>
      <c r="B2049" s="14">
        <v>1055.0</v>
      </c>
      <c r="C2049" s="14" t="s">
        <v>5175</v>
      </c>
      <c r="D2049" s="14" t="s">
        <v>3024</v>
      </c>
      <c r="E2049" s="14" t="s">
        <v>4521</v>
      </c>
      <c r="F2049" s="15">
        <v>3.0</v>
      </c>
      <c r="I2049" t="str">
        <f t="array" ref="I2049">INDEX('Current 2025 Points'!$F$11:$F$77,MATCH(1,MMULT(--('Current 2025 Points'!$G$11:$N$17=D2049),TRANSPOSE(COLUMN('Current 2025 Points'!$G$11:$N$17)^0)),0))</f>
        <v>#N/A</v>
      </c>
      <c r="J2049" s="58"/>
      <c r="K2049" s="58">
        <f>F2049-IFERROR(VLOOKUP(D2049,'Pre-transfer 2025 Ranking'!$D:$F,3,0),0)</f>
        <v>0</v>
      </c>
      <c r="L2049">
        <f>countif('Pre-transfer 2025 Points'!$E$11:$L$17,D2049)</f>
        <v>0</v>
      </c>
      <c r="M2049" s="59">
        <f>countif('Current 2025 Points'!$G$11:$N$17,D2049)</f>
        <v>0</v>
      </c>
    </row>
    <row r="2050">
      <c r="A2050" s="13">
        <v>2049.0</v>
      </c>
      <c r="B2050" s="14"/>
      <c r="C2050" s="14" t="s">
        <v>351</v>
      </c>
      <c r="D2050" s="14" t="s">
        <v>3025</v>
      </c>
      <c r="E2050" s="14" t="s">
        <v>5176</v>
      </c>
      <c r="F2050" s="15">
        <v>3.0</v>
      </c>
      <c r="I2050" t="str">
        <f t="array" ref="I2050">INDEX('Current 2025 Points'!$F$11:$F$77,MATCH(1,MMULT(--('Current 2025 Points'!$G$11:$N$17=D2050),TRANSPOSE(COLUMN('Current 2025 Points'!$G$11:$N$17)^0)),0))</f>
        <v>#N/A</v>
      </c>
      <c r="J2050" s="58"/>
      <c r="K2050" s="58">
        <f>F2050-IFERROR(VLOOKUP(D2050,'Pre-transfer 2025 Ranking'!$D:$F,3,0),0)</f>
        <v>0</v>
      </c>
      <c r="L2050">
        <f>countif('Pre-transfer 2025 Points'!$E$11:$L$17,D2050)</f>
        <v>0</v>
      </c>
      <c r="M2050" s="59">
        <f>countif('Current 2025 Points'!$G$11:$N$17,D2050)</f>
        <v>0</v>
      </c>
    </row>
    <row r="2051">
      <c r="A2051" s="13">
        <v>2050.0</v>
      </c>
      <c r="B2051" s="14">
        <v>2397.0</v>
      </c>
      <c r="C2051" s="14" t="s">
        <v>5177</v>
      </c>
      <c r="D2051" s="14" t="s">
        <v>3026</v>
      </c>
      <c r="E2051" s="14" t="s">
        <v>4538</v>
      </c>
      <c r="F2051" s="15">
        <v>3.0</v>
      </c>
      <c r="I2051" t="str">
        <f t="array" ref="I2051">INDEX('Current 2025 Points'!$F$11:$F$77,MATCH(1,MMULT(--('Current 2025 Points'!$G$11:$N$17=D2051),TRANSPOSE(COLUMN('Current 2025 Points'!$G$11:$N$17)^0)),0))</f>
        <v>#N/A</v>
      </c>
      <c r="J2051" s="58"/>
      <c r="K2051" s="58">
        <f>F2051-IFERROR(VLOOKUP(D2051,'Pre-transfer 2025 Ranking'!$D:$F,3,0),0)</f>
        <v>0</v>
      </c>
      <c r="L2051">
        <f>countif('Pre-transfer 2025 Points'!$E$11:$L$17,D2051)</f>
        <v>0</v>
      </c>
      <c r="M2051" s="59">
        <f>countif('Current 2025 Points'!$G$11:$N$17,D2051)</f>
        <v>0</v>
      </c>
    </row>
    <row r="2052">
      <c r="A2052" s="13">
        <v>2051.0</v>
      </c>
      <c r="B2052" s="14">
        <v>1984.0</v>
      </c>
      <c r="C2052" s="14" t="s">
        <v>480</v>
      </c>
      <c r="D2052" s="14" t="s">
        <v>3027</v>
      </c>
      <c r="E2052" s="14" t="s">
        <v>5049</v>
      </c>
      <c r="F2052" s="15">
        <v>3.0</v>
      </c>
      <c r="I2052" t="str">
        <f t="array" ref="I2052">INDEX('Current 2025 Points'!$F$11:$F$77,MATCH(1,MMULT(--('Current 2025 Points'!$G$11:$N$17=D2052),TRANSPOSE(COLUMN('Current 2025 Points'!$G$11:$N$17)^0)),0))</f>
        <v>#N/A</v>
      </c>
      <c r="J2052" s="58"/>
      <c r="K2052" s="58">
        <f>F2052-IFERROR(VLOOKUP(D2052,'Pre-transfer 2025 Ranking'!$D:$F,3,0),0)</f>
        <v>0</v>
      </c>
      <c r="L2052">
        <f>countif('Pre-transfer 2025 Points'!$E$11:$L$17,D2052)</f>
        <v>0</v>
      </c>
      <c r="M2052" s="59">
        <f>countif('Current 2025 Points'!$G$11:$N$17,D2052)</f>
        <v>0</v>
      </c>
    </row>
    <row r="2053">
      <c r="A2053" s="13">
        <v>2052.0</v>
      </c>
      <c r="B2053" s="14"/>
      <c r="C2053" s="14" t="s">
        <v>351</v>
      </c>
      <c r="D2053" s="14" t="s">
        <v>3028</v>
      </c>
      <c r="E2053" s="14" t="s">
        <v>515</v>
      </c>
      <c r="F2053" s="15">
        <v>3.0</v>
      </c>
      <c r="I2053" t="str">
        <f t="array" ref="I2053">INDEX('Current 2025 Points'!$F$11:$F$77,MATCH(1,MMULT(--('Current 2025 Points'!$G$11:$N$17=D2053),TRANSPOSE(COLUMN('Current 2025 Points'!$G$11:$N$17)^0)),0))</f>
        <v>#N/A</v>
      </c>
      <c r="J2053" s="58"/>
      <c r="K2053" s="58">
        <f>F2053-IFERROR(VLOOKUP(D2053,'Pre-transfer 2025 Ranking'!$D:$F,3,0),0)</f>
        <v>0</v>
      </c>
      <c r="L2053">
        <f>countif('Pre-transfer 2025 Points'!$E$11:$L$17,D2053)</f>
        <v>0</v>
      </c>
      <c r="M2053" s="59">
        <f>countif('Current 2025 Points'!$G$11:$N$17,D2053)</f>
        <v>0</v>
      </c>
    </row>
    <row r="2054">
      <c r="A2054" s="13">
        <v>2053.0</v>
      </c>
      <c r="B2054" s="14">
        <v>814.0</v>
      </c>
      <c r="C2054" s="14" t="s">
        <v>5178</v>
      </c>
      <c r="D2054" s="14" t="s">
        <v>3029</v>
      </c>
      <c r="E2054" s="14" t="s">
        <v>4388</v>
      </c>
      <c r="F2054" s="15">
        <v>3.0</v>
      </c>
      <c r="I2054" t="str">
        <f t="array" ref="I2054">INDEX('Current 2025 Points'!$F$11:$F$77,MATCH(1,MMULT(--('Current 2025 Points'!$G$11:$N$17=D2054),TRANSPOSE(COLUMN('Current 2025 Points'!$G$11:$N$17)^0)),0))</f>
        <v>#N/A</v>
      </c>
      <c r="J2054" s="58"/>
      <c r="K2054" s="58">
        <f>F2054-IFERROR(VLOOKUP(D2054,'Pre-transfer 2025 Ranking'!$D:$F,3,0),0)</f>
        <v>0</v>
      </c>
      <c r="L2054">
        <f>countif('Pre-transfer 2025 Points'!$E$11:$L$17,D2054)</f>
        <v>0</v>
      </c>
      <c r="M2054" s="59">
        <f>countif('Current 2025 Points'!$G$11:$N$17,D2054)</f>
        <v>0</v>
      </c>
    </row>
    <row r="2055">
      <c r="A2055" s="13">
        <v>2054.0</v>
      </c>
      <c r="B2055" s="14">
        <v>1175.0</v>
      </c>
      <c r="C2055" s="14" t="s">
        <v>5179</v>
      </c>
      <c r="D2055" s="14" t="s">
        <v>3030</v>
      </c>
      <c r="E2055" s="14" t="s">
        <v>4659</v>
      </c>
      <c r="F2055" s="15">
        <v>3.0</v>
      </c>
      <c r="I2055" t="str">
        <f t="array" ref="I2055">INDEX('Current 2025 Points'!$F$11:$F$77,MATCH(1,MMULT(--('Current 2025 Points'!$G$11:$N$17=D2055),TRANSPOSE(COLUMN('Current 2025 Points'!$G$11:$N$17)^0)),0))</f>
        <v>#N/A</v>
      </c>
      <c r="J2055" s="58"/>
      <c r="K2055" s="58">
        <f>F2055-IFERROR(VLOOKUP(D2055,'Pre-transfer 2025 Ranking'!$D:$F,3,0),0)</f>
        <v>0</v>
      </c>
      <c r="L2055">
        <f>countif('Pre-transfer 2025 Points'!$E$11:$L$17,D2055)</f>
        <v>0</v>
      </c>
      <c r="M2055" s="59">
        <f>countif('Current 2025 Points'!$G$11:$N$17,D2055)</f>
        <v>0</v>
      </c>
    </row>
    <row r="2056">
      <c r="A2056" s="13">
        <v>2055.0</v>
      </c>
      <c r="B2056" s="14">
        <v>1858.0</v>
      </c>
      <c r="C2056" s="14" t="s">
        <v>4456</v>
      </c>
      <c r="D2056" s="14" t="s">
        <v>3031</v>
      </c>
      <c r="E2056" s="14" t="s">
        <v>4391</v>
      </c>
      <c r="F2056" s="15">
        <v>3.0</v>
      </c>
      <c r="I2056" t="str">
        <f t="array" ref="I2056">INDEX('Current 2025 Points'!$F$11:$F$77,MATCH(1,MMULT(--('Current 2025 Points'!$G$11:$N$17=D2056),TRANSPOSE(COLUMN('Current 2025 Points'!$G$11:$N$17)^0)),0))</f>
        <v>#N/A</v>
      </c>
      <c r="J2056" s="58"/>
      <c r="K2056" s="58">
        <f>F2056-IFERROR(VLOOKUP(D2056,'Pre-transfer 2025 Ranking'!$D:$F,3,0),0)</f>
        <v>0</v>
      </c>
      <c r="L2056">
        <f>countif('Pre-transfer 2025 Points'!$E$11:$L$17,D2056)</f>
        <v>0</v>
      </c>
      <c r="M2056" s="59">
        <f>countif('Current 2025 Points'!$G$11:$N$17,D2056)</f>
        <v>0</v>
      </c>
    </row>
    <row r="2057">
      <c r="A2057" s="13">
        <v>2056.0</v>
      </c>
      <c r="B2057" s="14"/>
      <c r="C2057" s="14" t="s">
        <v>351</v>
      </c>
      <c r="D2057" s="14" t="s">
        <v>3032</v>
      </c>
      <c r="E2057" s="14"/>
      <c r="F2057" s="15">
        <v>3.0</v>
      </c>
      <c r="I2057" t="str">
        <f t="array" ref="I2057">INDEX('Current 2025 Points'!$F$11:$F$77,MATCH(1,MMULT(--('Current 2025 Points'!$G$11:$N$17=D2057),TRANSPOSE(COLUMN('Current 2025 Points'!$G$11:$N$17)^0)),0))</f>
        <v>#N/A</v>
      </c>
      <c r="J2057" s="58"/>
      <c r="K2057" s="58">
        <f>F2057-IFERROR(VLOOKUP(D2057,'Pre-transfer 2025 Ranking'!$D:$F,3,0),0)</f>
        <v>0</v>
      </c>
      <c r="L2057">
        <f>countif('Pre-transfer 2025 Points'!$E$11:$L$17,D2057)</f>
        <v>0</v>
      </c>
      <c r="M2057" s="59">
        <f>countif('Current 2025 Points'!$G$11:$N$17,D2057)</f>
        <v>0</v>
      </c>
    </row>
    <row r="2058">
      <c r="A2058" s="13">
        <v>2057.0</v>
      </c>
      <c r="B2058" s="14"/>
      <c r="C2058" s="14" t="s">
        <v>351</v>
      </c>
      <c r="D2058" s="14" t="s">
        <v>3033</v>
      </c>
      <c r="E2058" s="14" t="s">
        <v>5180</v>
      </c>
      <c r="F2058" s="15">
        <v>3.0</v>
      </c>
      <c r="I2058" t="str">
        <f t="array" ref="I2058">INDEX('Current 2025 Points'!$F$11:$F$77,MATCH(1,MMULT(--('Current 2025 Points'!$G$11:$N$17=D2058),TRANSPOSE(COLUMN('Current 2025 Points'!$G$11:$N$17)^0)),0))</f>
        <v>#N/A</v>
      </c>
      <c r="J2058" s="58"/>
      <c r="K2058" s="58">
        <f>F2058-IFERROR(VLOOKUP(D2058,'Pre-transfer 2025 Ranking'!$D:$F,3,0),0)</f>
        <v>0</v>
      </c>
      <c r="L2058">
        <f>countif('Pre-transfer 2025 Points'!$E$11:$L$17,D2058)</f>
        <v>0</v>
      </c>
      <c r="M2058" s="59">
        <f>countif('Current 2025 Points'!$G$11:$N$17,D2058)</f>
        <v>0</v>
      </c>
    </row>
    <row r="2059">
      <c r="A2059" s="13">
        <v>2058.0</v>
      </c>
      <c r="B2059" s="14">
        <v>1471.0</v>
      </c>
      <c r="C2059" s="14" t="s">
        <v>1704</v>
      </c>
      <c r="D2059" s="14" t="s">
        <v>3034</v>
      </c>
      <c r="E2059" s="14" t="s">
        <v>4655</v>
      </c>
      <c r="F2059" s="15">
        <v>3.0</v>
      </c>
      <c r="I2059" t="str">
        <f t="array" ref="I2059">INDEX('Current 2025 Points'!$F$11:$F$77,MATCH(1,MMULT(--('Current 2025 Points'!$G$11:$N$17=D2059),TRANSPOSE(COLUMN('Current 2025 Points'!$G$11:$N$17)^0)),0))</f>
        <v>#N/A</v>
      </c>
      <c r="J2059" s="58"/>
      <c r="K2059" s="58">
        <f>F2059-IFERROR(VLOOKUP(D2059,'Pre-transfer 2025 Ranking'!$D:$F,3,0),0)</f>
        <v>0</v>
      </c>
      <c r="L2059">
        <f>countif('Pre-transfer 2025 Points'!$E$11:$L$17,D2059)</f>
        <v>0</v>
      </c>
      <c r="M2059" s="59">
        <f>countif('Current 2025 Points'!$G$11:$N$17,D2059)</f>
        <v>0</v>
      </c>
    </row>
    <row r="2060">
      <c r="A2060" s="13">
        <v>2059.0</v>
      </c>
      <c r="B2060" s="14">
        <v>1582.0</v>
      </c>
      <c r="C2060" s="14" t="s">
        <v>5181</v>
      </c>
      <c r="D2060" s="14" t="s">
        <v>3035</v>
      </c>
      <c r="E2060" s="14" t="s">
        <v>4600</v>
      </c>
      <c r="F2060" s="15">
        <v>3.0</v>
      </c>
      <c r="I2060" t="str">
        <f t="array" ref="I2060">INDEX('Current 2025 Points'!$F$11:$F$77,MATCH(1,MMULT(--('Current 2025 Points'!$G$11:$N$17=D2060),TRANSPOSE(COLUMN('Current 2025 Points'!$G$11:$N$17)^0)),0))</f>
        <v>#N/A</v>
      </c>
      <c r="J2060" s="58"/>
      <c r="K2060" s="58">
        <f>F2060-IFERROR(VLOOKUP(D2060,'Pre-transfer 2025 Ranking'!$D:$F,3,0),0)</f>
        <v>0</v>
      </c>
      <c r="L2060">
        <f>countif('Pre-transfer 2025 Points'!$E$11:$L$17,D2060)</f>
        <v>0</v>
      </c>
      <c r="M2060" s="59">
        <f>countif('Current 2025 Points'!$G$11:$N$17,D2060)</f>
        <v>0</v>
      </c>
    </row>
    <row r="2061">
      <c r="A2061" s="13">
        <v>2060.0</v>
      </c>
      <c r="B2061" s="13">
        <v>1478.0</v>
      </c>
      <c r="C2061" s="14" t="s">
        <v>5182</v>
      </c>
      <c r="D2061" s="14" t="s">
        <v>3036</v>
      </c>
      <c r="E2061" s="14" t="s">
        <v>4756</v>
      </c>
      <c r="F2061" s="15">
        <v>3.0</v>
      </c>
      <c r="I2061" t="str">
        <f t="array" ref="I2061">INDEX('Current 2025 Points'!$F$11:$F$77,MATCH(1,MMULT(--('Current 2025 Points'!$G$11:$N$17=D2061),TRANSPOSE(COLUMN('Current 2025 Points'!$G$11:$N$17)^0)),0))</f>
        <v>#N/A</v>
      </c>
      <c r="J2061" s="58"/>
      <c r="K2061" s="58">
        <f>F2061-IFERROR(VLOOKUP(D2061,'Pre-transfer 2025 Ranking'!$D:$F,3,0),0)</f>
        <v>0</v>
      </c>
      <c r="L2061">
        <f>countif('Pre-transfer 2025 Points'!$E$11:$L$17,D2061)</f>
        <v>0</v>
      </c>
      <c r="M2061" s="59">
        <f>countif('Current 2025 Points'!$G$11:$N$17,D2061)</f>
        <v>0</v>
      </c>
    </row>
    <row r="2062">
      <c r="A2062" s="13">
        <v>2061.0</v>
      </c>
      <c r="B2062" s="13"/>
      <c r="C2062" s="14" t="s">
        <v>351</v>
      </c>
      <c r="D2062" s="14" t="s">
        <v>3037</v>
      </c>
      <c r="E2062" s="14" t="s">
        <v>4756</v>
      </c>
      <c r="F2062" s="15">
        <v>3.0</v>
      </c>
      <c r="I2062" t="str">
        <f t="array" ref="I2062">INDEX('Current 2025 Points'!$F$11:$F$77,MATCH(1,MMULT(--('Current 2025 Points'!$G$11:$N$17=D2062),TRANSPOSE(COLUMN('Current 2025 Points'!$G$11:$N$17)^0)),0))</f>
        <v>#N/A</v>
      </c>
      <c r="J2062" s="58"/>
      <c r="K2062" s="58">
        <f>F2062-IFERROR(VLOOKUP(D2062,'Pre-transfer 2025 Ranking'!$D:$F,3,0),0)</f>
        <v>0</v>
      </c>
      <c r="L2062">
        <f>countif('Pre-transfer 2025 Points'!$E$11:$L$17,D2062)</f>
        <v>0</v>
      </c>
      <c r="M2062" s="59">
        <f>countif('Current 2025 Points'!$G$11:$N$17,D2062)</f>
        <v>0</v>
      </c>
    </row>
    <row r="2063">
      <c r="A2063" s="13">
        <v>2062.0</v>
      </c>
      <c r="B2063" s="13"/>
      <c r="C2063" s="14" t="s">
        <v>351</v>
      </c>
      <c r="D2063" s="14" t="s">
        <v>3038</v>
      </c>
      <c r="E2063" s="14" t="s">
        <v>4756</v>
      </c>
      <c r="F2063" s="15">
        <v>3.0</v>
      </c>
      <c r="I2063" t="str">
        <f t="array" ref="I2063">INDEX('Current 2025 Points'!$F$11:$F$77,MATCH(1,MMULT(--('Current 2025 Points'!$G$11:$N$17=D2063),TRANSPOSE(COLUMN('Current 2025 Points'!$G$11:$N$17)^0)),0))</f>
        <v>#N/A</v>
      </c>
      <c r="J2063" s="58"/>
      <c r="K2063" s="58">
        <f>F2063-IFERROR(VLOOKUP(D2063,'Pre-transfer 2025 Ranking'!$D:$F,3,0),0)</f>
        <v>0</v>
      </c>
      <c r="L2063">
        <f>countif('Pre-transfer 2025 Points'!$E$11:$L$17,D2063)</f>
        <v>0</v>
      </c>
      <c r="M2063" s="59">
        <f>countif('Current 2025 Points'!$G$11:$N$17,D2063)</f>
        <v>0</v>
      </c>
    </row>
    <row r="2064">
      <c r="A2064" s="13">
        <v>2063.0</v>
      </c>
      <c r="B2064" s="13"/>
      <c r="C2064" s="14" t="s">
        <v>351</v>
      </c>
      <c r="D2064" s="14" t="s">
        <v>3039</v>
      </c>
      <c r="E2064" s="14" t="s">
        <v>4756</v>
      </c>
      <c r="F2064" s="15">
        <v>3.0</v>
      </c>
      <c r="I2064" t="str">
        <f t="array" ref="I2064">INDEX('Current 2025 Points'!$F$11:$F$77,MATCH(1,MMULT(--('Current 2025 Points'!$G$11:$N$17=D2064),TRANSPOSE(COLUMN('Current 2025 Points'!$G$11:$N$17)^0)),0))</f>
        <v>#N/A</v>
      </c>
      <c r="J2064" s="58"/>
      <c r="K2064" s="58">
        <f>F2064-IFERROR(VLOOKUP(D2064,'Pre-transfer 2025 Ranking'!$D:$F,3,0),0)</f>
        <v>0</v>
      </c>
      <c r="L2064">
        <f>countif('Pre-transfer 2025 Points'!$E$11:$L$17,D2064)</f>
        <v>0</v>
      </c>
      <c r="M2064" s="59">
        <f>countif('Current 2025 Points'!$G$11:$N$17,D2064)</f>
        <v>0</v>
      </c>
    </row>
    <row r="2065">
      <c r="A2065" s="13">
        <v>2064.0</v>
      </c>
      <c r="B2065" s="14"/>
      <c r="C2065" s="14" t="s">
        <v>351</v>
      </c>
      <c r="D2065" s="14" t="s">
        <v>3040</v>
      </c>
      <c r="E2065" s="14"/>
      <c r="F2065" s="15">
        <v>3.0</v>
      </c>
      <c r="I2065" t="str">
        <f t="array" ref="I2065">INDEX('Current 2025 Points'!$F$11:$F$77,MATCH(1,MMULT(--('Current 2025 Points'!$G$11:$N$17=D2065),TRANSPOSE(COLUMN('Current 2025 Points'!$G$11:$N$17)^0)),0))</f>
        <v>#N/A</v>
      </c>
      <c r="J2065" s="58"/>
      <c r="K2065" s="58">
        <f>F2065-IFERROR(VLOOKUP(D2065,'Pre-transfer 2025 Ranking'!$D:$F,3,0),0)</f>
        <v>0</v>
      </c>
      <c r="L2065">
        <f>countif('Pre-transfer 2025 Points'!$E$11:$L$17,D2065)</f>
        <v>0</v>
      </c>
      <c r="M2065" s="59">
        <f>countif('Current 2025 Points'!$G$11:$N$17,D2065)</f>
        <v>0</v>
      </c>
    </row>
    <row r="2066">
      <c r="A2066" s="13">
        <v>2065.0</v>
      </c>
      <c r="B2066" s="13">
        <v>629.0</v>
      </c>
      <c r="C2066" s="14" t="s">
        <v>5183</v>
      </c>
      <c r="D2066" s="14" t="s">
        <v>1721</v>
      </c>
      <c r="E2066" s="14" t="s">
        <v>1712</v>
      </c>
      <c r="F2066" s="15">
        <v>3.0</v>
      </c>
      <c r="I2066" t="str">
        <f t="array" ref="I2066">INDEX('Current 2025 Points'!$F$11:$F$77,MATCH(1,MMULT(--('Current 2025 Points'!$G$11:$N$17=D2066),TRANSPOSE(COLUMN('Current 2025 Points'!$G$11:$N$17)^0)),0))</f>
        <v>#N/A</v>
      </c>
      <c r="J2066" s="58"/>
      <c r="K2066" s="58">
        <f>F2066-IFERROR(VLOOKUP(D2066,'Pre-transfer 2025 Ranking'!$D:$F,3,0),0)</f>
        <v>1</v>
      </c>
      <c r="L2066">
        <f>countif('Pre-transfer 2025 Points'!$E$11:$L$17,D2066)</f>
        <v>0</v>
      </c>
      <c r="M2066" s="59">
        <f>countif('Current 2025 Points'!$G$11:$N$17,D2066)</f>
        <v>0</v>
      </c>
    </row>
    <row r="2067">
      <c r="A2067" s="4">
        <v>2066.0</v>
      </c>
      <c r="B2067" s="4">
        <v>2386.0</v>
      </c>
      <c r="C2067" s="4" t="s">
        <v>4471</v>
      </c>
      <c r="D2067" s="4" t="s">
        <v>3041</v>
      </c>
      <c r="E2067" s="4"/>
      <c r="F2067" s="4">
        <v>3.0</v>
      </c>
      <c r="J2067" s="58"/>
      <c r="K2067" s="58"/>
      <c r="M2067" s="59"/>
    </row>
    <row r="2068">
      <c r="A2068" s="4">
        <v>2067.0</v>
      </c>
      <c r="C2068" s="4" t="s">
        <v>351</v>
      </c>
      <c r="D2068" s="4" t="s">
        <v>3042</v>
      </c>
      <c r="E2068" s="4" t="s">
        <v>1723</v>
      </c>
      <c r="F2068" s="4">
        <v>3.0</v>
      </c>
      <c r="J2068" s="58"/>
      <c r="K2068" s="58"/>
      <c r="M2068" s="59"/>
    </row>
    <row r="2069">
      <c r="A2069" s="4">
        <v>2068.0</v>
      </c>
      <c r="B2069" s="4"/>
      <c r="C2069" s="4" t="s">
        <v>351</v>
      </c>
      <c r="D2069" s="4" t="s">
        <v>3043</v>
      </c>
      <c r="E2069" s="4" t="s">
        <v>4800</v>
      </c>
      <c r="F2069" s="4">
        <v>3.0</v>
      </c>
      <c r="J2069" s="58"/>
      <c r="K2069" s="58"/>
      <c r="M2069" s="59"/>
    </row>
    <row r="2070">
      <c r="A2070" s="4">
        <v>2069.0</v>
      </c>
      <c r="B2070" s="4"/>
      <c r="C2070" s="4" t="s">
        <v>351</v>
      </c>
      <c r="D2070" s="4" t="s">
        <v>3044</v>
      </c>
      <c r="E2070" s="4" t="s">
        <v>4390</v>
      </c>
      <c r="F2070" s="4">
        <v>3.0</v>
      </c>
    </row>
    <row r="2071">
      <c r="A2071" s="4">
        <v>2070.0</v>
      </c>
      <c r="B2071" s="4">
        <v>1878.0</v>
      </c>
      <c r="C2071" s="4" t="s">
        <v>4580</v>
      </c>
      <c r="D2071" s="4" t="s">
        <v>3045</v>
      </c>
      <c r="E2071" s="4" t="s">
        <v>4564</v>
      </c>
      <c r="F2071" s="4">
        <v>3.0</v>
      </c>
    </row>
    <row r="2072">
      <c r="A2072" s="4">
        <v>2071.0</v>
      </c>
      <c r="C2072" s="4" t="s">
        <v>351</v>
      </c>
      <c r="D2072" s="4" t="s">
        <v>3046</v>
      </c>
      <c r="E2072" s="4" t="s">
        <v>4816</v>
      </c>
      <c r="F2072" s="4">
        <v>3.0</v>
      </c>
    </row>
    <row r="2073">
      <c r="A2073" s="4">
        <v>2072.0</v>
      </c>
      <c r="B2073" s="4">
        <v>1014.0</v>
      </c>
      <c r="C2073" s="4" t="s">
        <v>5184</v>
      </c>
      <c r="D2073" s="4" t="s">
        <v>3047</v>
      </c>
      <c r="E2073" s="4" t="s">
        <v>1442</v>
      </c>
      <c r="F2073" s="4">
        <v>3.0</v>
      </c>
    </row>
    <row r="2074">
      <c r="A2074" s="4">
        <v>2073.0</v>
      </c>
      <c r="B2074" s="4"/>
      <c r="C2074" s="4" t="s">
        <v>351</v>
      </c>
      <c r="D2074" s="4" t="s">
        <v>3048</v>
      </c>
      <c r="E2074" s="4" t="s">
        <v>4819</v>
      </c>
      <c r="F2074" s="4">
        <v>3.0</v>
      </c>
    </row>
    <row r="2075">
      <c r="A2075" s="4">
        <v>2074.0</v>
      </c>
      <c r="B2075" s="4">
        <v>1334.0</v>
      </c>
      <c r="C2075" s="4" t="s">
        <v>5185</v>
      </c>
      <c r="D2075" s="4" t="s">
        <v>3049</v>
      </c>
      <c r="E2075" s="4" t="s">
        <v>4964</v>
      </c>
      <c r="F2075" s="4">
        <v>3.0</v>
      </c>
    </row>
    <row r="2076">
      <c r="A2076" s="4">
        <v>2075.0</v>
      </c>
      <c r="B2076" s="4">
        <v>2436.0</v>
      </c>
      <c r="C2076" s="4" t="s">
        <v>4537</v>
      </c>
      <c r="D2076" s="4" t="s">
        <v>3050</v>
      </c>
      <c r="E2076" s="4" t="s">
        <v>5119</v>
      </c>
      <c r="F2076" s="4">
        <v>3.0</v>
      </c>
    </row>
    <row r="2077">
      <c r="A2077" s="4">
        <v>2076.0</v>
      </c>
      <c r="B2077" s="4">
        <v>642.0</v>
      </c>
      <c r="C2077" s="4" t="s">
        <v>5186</v>
      </c>
      <c r="D2077" s="4" t="s">
        <v>3051</v>
      </c>
      <c r="E2077" s="4" t="s">
        <v>879</v>
      </c>
      <c r="F2077" s="4">
        <v>3.0</v>
      </c>
    </row>
    <row r="2078">
      <c r="A2078" s="4">
        <v>2077.0</v>
      </c>
      <c r="B2078" s="4">
        <v>1700.0</v>
      </c>
      <c r="C2078" s="4" t="s">
        <v>5187</v>
      </c>
      <c r="D2078" s="4" t="s">
        <v>3052</v>
      </c>
      <c r="E2078" s="4"/>
      <c r="F2078" s="4">
        <v>3.0</v>
      </c>
    </row>
    <row r="2079">
      <c r="A2079" s="4">
        <v>2078.0</v>
      </c>
      <c r="B2079" s="4">
        <v>1602.0</v>
      </c>
      <c r="C2079" s="4" t="s">
        <v>5188</v>
      </c>
      <c r="D2079" s="4" t="s">
        <v>3053</v>
      </c>
      <c r="E2079" s="4"/>
      <c r="F2079" s="4">
        <v>3.0</v>
      </c>
    </row>
    <row r="2080">
      <c r="A2080" s="4">
        <v>2079.0</v>
      </c>
      <c r="B2080" s="4"/>
      <c r="C2080" s="4" t="s">
        <v>351</v>
      </c>
      <c r="D2080" s="4" t="s">
        <v>3054</v>
      </c>
      <c r="E2080" s="4" t="s">
        <v>4835</v>
      </c>
      <c r="F2080" s="4">
        <v>3.0</v>
      </c>
    </row>
    <row r="2081">
      <c r="A2081" s="4">
        <v>2080.0</v>
      </c>
      <c r="B2081" s="4">
        <v>2280.0</v>
      </c>
      <c r="C2081" s="4" t="s">
        <v>4397</v>
      </c>
      <c r="D2081" s="4" t="s">
        <v>3055</v>
      </c>
      <c r="E2081" s="4"/>
      <c r="F2081" s="4">
        <v>3.0</v>
      </c>
    </row>
    <row r="2082">
      <c r="A2082" s="4">
        <v>2081.0</v>
      </c>
      <c r="B2082" s="4">
        <v>1571.0</v>
      </c>
      <c r="C2082" s="4" t="s">
        <v>5189</v>
      </c>
      <c r="D2082" s="4" t="s">
        <v>1165</v>
      </c>
      <c r="E2082" s="4" t="s">
        <v>5168</v>
      </c>
      <c r="F2082" s="4">
        <v>3.0</v>
      </c>
    </row>
    <row r="2083">
      <c r="A2083" s="4">
        <v>2082.0</v>
      </c>
      <c r="B2083" s="4">
        <v>1035.0</v>
      </c>
      <c r="C2083" s="4" t="s">
        <v>5190</v>
      </c>
      <c r="D2083" s="4" t="s">
        <v>3056</v>
      </c>
      <c r="E2083" s="4" t="s">
        <v>5191</v>
      </c>
      <c r="F2083" s="4">
        <v>3.0</v>
      </c>
    </row>
    <row r="2084">
      <c r="A2084" s="4">
        <v>2083.0</v>
      </c>
      <c r="B2084" s="4">
        <v>647.0</v>
      </c>
      <c r="C2084" s="4" t="s">
        <v>5183</v>
      </c>
      <c r="D2084" s="4" t="s">
        <v>3057</v>
      </c>
      <c r="E2084" s="4" t="s">
        <v>1265</v>
      </c>
      <c r="F2084" s="4">
        <v>3.0</v>
      </c>
    </row>
    <row r="2085">
      <c r="A2085" s="4">
        <v>2084.0</v>
      </c>
      <c r="B2085" s="4">
        <v>517.0</v>
      </c>
      <c r="C2085" s="4" t="s">
        <v>5192</v>
      </c>
      <c r="D2085" s="4" t="s">
        <v>3058</v>
      </c>
      <c r="E2085" s="4" t="s">
        <v>4924</v>
      </c>
      <c r="F2085" s="4">
        <v>3.0</v>
      </c>
    </row>
    <row r="2086">
      <c r="A2086" s="4">
        <v>2085.0</v>
      </c>
      <c r="B2086" s="4"/>
      <c r="C2086" s="4" t="s">
        <v>351</v>
      </c>
      <c r="D2086" s="4" t="s">
        <v>3059</v>
      </c>
      <c r="E2086" s="4" t="s">
        <v>332</v>
      </c>
      <c r="F2086" s="4">
        <v>3.0</v>
      </c>
    </row>
    <row r="2087">
      <c r="A2087" s="4">
        <v>2086.0</v>
      </c>
      <c r="B2087" s="4"/>
      <c r="C2087" s="4" t="s">
        <v>351</v>
      </c>
      <c r="D2087" s="4" t="s">
        <v>3060</v>
      </c>
      <c r="E2087" s="4" t="s">
        <v>5193</v>
      </c>
      <c r="F2087" s="4">
        <v>3.0</v>
      </c>
    </row>
    <row r="2088">
      <c r="A2088" s="4">
        <v>2087.0</v>
      </c>
      <c r="B2088" s="4">
        <v>1816.0</v>
      </c>
      <c r="C2088" s="4" t="s">
        <v>4478</v>
      </c>
      <c r="D2088" s="4" t="s">
        <v>3061</v>
      </c>
      <c r="E2088" s="4" t="s">
        <v>4433</v>
      </c>
      <c r="F2088" s="4">
        <v>3.0</v>
      </c>
    </row>
    <row r="2089">
      <c r="A2089" s="4">
        <v>2088.0</v>
      </c>
      <c r="B2089" s="4"/>
      <c r="C2089" s="4" t="s">
        <v>351</v>
      </c>
      <c r="D2089" s="4" t="s">
        <v>3062</v>
      </c>
      <c r="E2089" s="4" t="s">
        <v>5194</v>
      </c>
      <c r="F2089" s="4">
        <v>3.0</v>
      </c>
    </row>
    <row r="2090">
      <c r="A2090" s="4">
        <v>2089.0</v>
      </c>
      <c r="B2090" s="4"/>
      <c r="C2090" s="4" t="s">
        <v>351</v>
      </c>
      <c r="D2090" s="4" t="s">
        <v>3063</v>
      </c>
      <c r="E2090" s="4" t="s">
        <v>510</v>
      </c>
      <c r="F2090" s="4">
        <v>3.0</v>
      </c>
    </row>
    <row r="2091">
      <c r="A2091" s="4">
        <v>2090.0</v>
      </c>
      <c r="B2091" s="4"/>
      <c r="C2091" s="4" t="s">
        <v>351</v>
      </c>
      <c r="D2091" s="4" t="s">
        <v>3064</v>
      </c>
      <c r="E2091" s="4" t="s">
        <v>4980</v>
      </c>
      <c r="F2091" s="4">
        <v>3.0</v>
      </c>
    </row>
    <row r="2092">
      <c r="A2092" s="4">
        <v>2091.0</v>
      </c>
      <c r="B2092" s="4"/>
      <c r="C2092" s="4" t="s">
        <v>351</v>
      </c>
      <c r="D2092" s="4" t="s">
        <v>3065</v>
      </c>
      <c r="E2092" s="4" t="s">
        <v>4980</v>
      </c>
      <c r="F2092" s="4">
        <v>3.0</v>
      </c>
    </row>
    <row r="2093">
      <c r="A2093" s="4">
        <v>2092.0</v>
      </c>
      <c r="B2093" s="4"/>
      <c r="C2093" s="4" t="s">
        <v>351</v>
      </c>
      <c r="D2093" s="4" t="s">
        <v>3066</v>
      </c>
      <c r="E2093" s="4" t="s">
        <v>4980</v>
      </c>
      <c r="F2093" s="4">
        <v>3.0</v>
      </c>
    </row>
    <row r="2094">
      <c r="A2094" s="4">
        <v>2093.0</v>
      </c>
      <c r="B2094" s="4"/>
      <c r="C2094" s="4" t="s">
        <v>351</v>
      </c>
      <c r="D2094" s="4" t="s">
        <v>3067</v>
      </c>
      <c r="E2094" s="4" t="s">
        <v>4980</v>
      </c>
      <c r="F2094" s="4">
        <v>3.0</v>
      </c>
    </row>
    <row r="2095">
      <c r="A2095" s="4">
        <v>2094.0</v>
      </c>
      <c r="B2095" s="4"/>
      <c r="C2095" s="4" t="s">
        <v>351</v>
      </c>
      <c r="D2095" s="4" t="s">
        <v>3068</v>
      </c>
      <c r="E2095" s="4" t="s">
        <v>4980</v>
      </c>
      <c r="F2095" s="4">
        <v>3.0</v>
      </c>
    </row>
    <row r="2096">
      <c r="A2096" s="4">
        <v>2095.0</v>
      </c>
      <c r="B2096" s="4">
        <v>2523.0</v>
      </c>
      <c r="C2096" s="4" t="s">
        <v>5195</v>
      </c>
      <c r="D2096" s="4" t="s">
        <v>3069</v>
      </c>
      <c r="E2096" s="4" t="s">
        <v>1773</v>
      </c>
      <c r="F2096" s="4">
        <v>3.0</v>
      </c>
    </row>
    <row r="2097">
      <c r="A2097" s="4">
        <v>2096.0</v>
      </c>
      <c r="B2097" s="4">
        <v>1772.0</v>
      </c>
      <c r="C2097" s="4" t="s">
        <v>5196</v>
      </c>
      <c r="D2097" s="4" t="s">
        <v>3070</v>
      </c>
      <c r="E2097" s="4" t="s">
        <v>4552</v>
      </c>
      <c r="F2097" s="4">
        <v>3.0</v>
      </c>
    </row>
    <row r="2098">
      <c r="A2098" s="4">
        <v>2097.0</v>
      </c>
      <c r="B2098" s="4">
        <v>2114.0</v>
      </c>
      <c r="C2098" s="4" t="s">
        <v>105</v>
      </c>
      <c r="D2098" s="4" t="s">
        <v>3071</v>
      </c>
      <c r="E2098" s="4" t="s">
        <v>5197</v>
      </c>
      <c r="F2098" s="4">
        <v>3.0</v>
      </c>
    </row>
    <row r="2099">
      <c r="A2099" s="4">
        <v>2098.0</v>
      </c>
      <c r="B2099" s="4"/>
      <c r="C2099" s="4" t="s">
        <v>351</v>
      </c>
      <c r="D2099" s="4" t="s">
        <v>3072</v>
      </c>
      <c r="E2099" s="4" t="s">
        <v>4819</v>
      </c>
      <c r="F2099" s="4">
        <v>3.0</v>
      </c>
    </row>
    <row r="2100">
      <c r="A2100" s="4">
        <v>2099.0</v>
      </c>
      <c r="B2100" s="4"/>
      <c r="C2100" s="4" t="s">
        <v>351</v>
      </c>
      <c r="D2100" s="4" t="s">
        <v>3073</v>
      </c>
      <c r="E2100" s="4" t="s">
        <v>5198</v>
      </c>
      <c r="F2100" s="4">
        <v>3.0</v>
      </c>
    </row>
    <row r="2101">
      <c r="A2101" s="4">
        <v>2100.0</v>
      </c>
      <c r="B2101" s="4"/>
      <c r="C2101" s="4" t="s">
        <v>351</v>
      </c>
      <c r="D2101" s="4" t="s">
        <v>3074</v>
      </c>
      <c r="E2101" s="4" t="s">
        <v>5199</v>
      </c>
      <c r="F2101" s="4">
        <v>3.0</v>
      </c>
    </row>
    <row r="2102">
      <c r="A2102" s="4">
        <v>2101.0</v>
      </c>
      <c r="B2102" s="4">
        <v>1325.0</v>
      </c>
      <c r="C2102" s="4" t="s">
        <v>5200</v>
      </c>
      <c r="D2102" s="4" t="s">
        <v>3075</v>
      </c>
      <c r="E2102" s="4" t="s">
        <v>1086</v>
      </c>
      <c r="F2102" s="4">
        <v>3.0</v>
      </c>
    </row>
    <row r="2103">
      <c r="A2103" s="4">
        <v>2102.0</v>
      </c>
      <c r="C2103" s="4" t="s">
        <v>351</v>
      </c>
      <c r="D2103" s="4" t="s">
        <v>3076</v>
      </c>
      <c r="E2103" s="4" t="s">
        <v>1086</v>
      </c>
      <c r="F2103" s="4">
        <v>3.0</v>
      </c>
    </row>
    <row r="2104">
      <c r="A2104" s="4">
        <v>2103.0</v>
      </c>
      <c r="B2104" s="4">
        <v>1948.0</v>
      </c>
      <c r="C2104" s="4" t="s">
        <v>4511</v>
      </c>
      <c r="D2104" s="4" t="s">
        <v>3077</v>
      </c>
      <c r="E2104" s="4" t="s">
        <v>4461</v>
      </c>
      <c r="F2104" s="4">
        <v>3.0</v>
      </c>
    </row>
    <row r="2105">
      <c r="A2105" s="4">
        <v>2104.0</v>
      </c>
      <c r="B2105" s="4">
        <v>834.0</v>
      </c>
      <c r="C2105" s="4" t="s">
        <v>5201</v>
      </c>
      <c r="D2105" s="4" t="s">
        <v>3078</v>
      </c>
      <c r="E2105" s="4" t="s">
        <v>4461</v>
      </c>
      <c r="F2105" s="4">
        <v>3.0</v>
      </c>
    </row>
    <row r="2106">
      <c r="A2106" s="4">
        <v>2105.0</v>
      </c>
      <c r="B2106" s="4"/>
      <c r="C2106" s="4" t="s">
        <v>351</v>
      </c>
      <c r="D2106" s="4" t="s">
        <v>3079</v>
      </c>
      <c r="E2106" s="4" t="s">
        <v>4666</v>
      </c>
      <c r="F2106" s="4">
        <v>3.0</v>
      </c>
    </row>
    <row r="2107">
      <c r="A2107" s="4">
        <v>2106.0</v>
      </c>
      <c r="B2107" s="4"/>
      <c r="C2107" s="4" t="s">
        <v>351</v>
      </c>
      <c r="D2107" s="4" t="s">
        <v>3080</v>
      </c>
      <c r="E2107" s="4" t="s">
        <v>4659</v>
      </c>
      <c r="F2107" s="4">
        <v>3.0</v>
      </c>
    </row>
    <row r="2108">
      <c r="A2108" s="4">
        <v>2107.0</v>
      </c>
      <c r="B2108" s="4"/>
      <c r="C2108" s="4" t="s">
        <v>351</v>
      </c>
      <c r="D2108" s="4" t="s">
        <v>3081</v>
      </c>
      <c r="E2108" s="4" t="s">
        <v>5202</v>
      </c>
      <c r="F2108" s="4">
        <v>3.0</v>
      </c>
    </row>
    <row r="2109">
      <c r="A2109" s="4">
        <v>2108.0</v>
      </c>
      <c r="B2109" s="4"/>
      <c r="C2109" s="4" t="s">
        <v>351</v>
      </c>
      <c r="D2109" s="4" t="s">
        <v>3082</v>
      </c>
      <c r="E2109" s="4"/>
      <c r="F2109" s="4">
        <v>2.0</v>
      </c>
    </row>
    <row r="2110">
      <c r="A2110" s="4">
        <v>2109.0</v>
      </c>
      <c r="B2110" s="4"/>
      <c r="C2110" s="4" t="s">
        <v>351</v>
      </c>
      <c r="D2110" s="4" t="s">
        <v>3083</v>
      </c>
      <c r="E2110" s="4" t="s">
        <v>5203</v>
      </c>
      <c r="F2110" s="4">
        <v>2.0</v>
      </c>
    </row>
    <row r="2111">
      <c r="A2111" s="4">
        <v>2110.0</v>
      </c>
      <c r="B2111" s="4"/>
      <c r="C2111" s="4" t="s">
        <v>351</v>
      </c>
      <c r="D2111" s="4" t="s">
        <v>3084</v>
      </c>
      <c r="E2111" s="4" t="s">
        <v>1454</v>
      </c>
      <c r="F2111" s="4">
        <v>2.0</v>
      </c>
    </row>
    <row r="2112">
      <c r="A2112" s="4">
        <v>2111.0</v>
      </c>
      <c r="B2112" s="4"/>
      <c r="C2112" s="4" t="s">
        <v>351</v>
      </c>
      <c r="D2112" s="4" t="s">
        <v>3085</v>
      </c>
      <c r="E2112" s="4" t="s">
        <v>4658</v>
      </c>
      <c r="F2112" s="4">
        <v>2.0</v>
      </c>
    </row>
    <row r="2113">
      <c r="A2113" s="4">
        <v>2112.0</v>
      </c>
      <c r="B2113" s="4">
        <v>2022.0</v>
      </c>
      <c r="C2113" s="4" t="s">
        <v>1600</v>
      </c>
      <c r="D2113" s="4" t="s">
        <v>3086</v>
      </c>
      <c r="E2113" s="4" t="s">
        <v>4658</v>
      </c>
      <c r="F2113" s="4">
        <v>2.0</v>
      </c>
    </row>
    <row r="2114">
      <c r="A2114" s="4">
        <v>2113.0</v>
      </c>
      <c r="B2114" s="4"/>
      <c r="C2114" s="4" t="s">
        <v>351</v>
      </c>
      <c r="D2114" s="4" t="s">
        <v>1349</v>
      </c>
      <c r="E2114" s="4" t="s">
        <v>1350</v>
      </c>
      <c r="F2114" s="4">
        <v>2.0</v>
      </c>
    </row>
    <row r="2115">
      <c r="A2115" s="4">
        <v>2114.0</v>
      </c>
      <c r="B2115" s="4"/>
      <c r="C2115" s="4" t="s">
        <v>351</v>
      </c>
      <c r="D2115" s="4" t="s">
        <v>3087</v>
      </c>
      <c r="E2115" s="4" t="s">
        <v>4716</v>
      </c>
      <c r="F2115" s="4">
        <v>2.0</v>
      </c>
    </row>
    <row r="2116">
      <c r="A2116" s="4">
        <v>2115.0</v>
      </c>
      <c r="B2116" s="4"/>
      <c r="C2116" s="4" t="s">
        <v>351</v>
      </c>
      <c r="D2116" s="4" t="s">
        <v>3088</v>
      </c>
      <c r="E2116" s="4" t="s">
        <v>4716</v>
      </c>
      <c r="F2116" s="4">
        <v>2.0</v>
      </c>
    </row>
    <row r="2117">
      <c r="A2117" s="4">
        <v>2116.0</v>
      </c>
      <c r="B2117" s="4"/>
      <c r="C2117" s="4" t="s">
        <v>351</v>
      </c>
      <c r="D2117" s="4" t="s">
        <v>3089</v>
      </c>
      <c r="E2117" s="4" t="s">
        <v>5204</v>
      </c>
      <c r="F2117" s="4">
        <v>2.0</v>
      </c>
    </row>
    <row r="2118">
      <c r="A2118" s="4">
        <v>2117.0</v>
      </c>
      <c r="B2118" s="4">
        <v>1351.0</v>
      </c>
      <c r="C2118" s="4" t="s">
        <v>5205</v>
      </c>
      <c r="D2118" s="4" t="s">
        <v>1175</v>
      </c>
      <c r="E2118" s="4"/>
      <c r="F2118" s="4">
        <v>2.0</v>
      </c>
    </row>
    <row r="2119">
      <c r="A2119" s="4">
        <v>2118.0</v>
      </c>
      <c r="B2119" s="4"/>
      <c r="C2119" s="4" t="s">
        <v>351</v>
      </c>
      <c r="D2119" s="4" t="s">
        <v>3090</v>
      </c>
      <c r="E2119" s="4"/>
      <c r="F2119" s="4">
        <v>2.0</v>
      </c>
    </row>
    <row r="2120">
      <c r="A2120" s="4">
        <v>2119.0</v>
      </c>
      <c r="B2120" s="4"/>
      <c r="C2120" s="4" t="s">
        <v>351</v>
      </c>
      <c r="D2120" s="4" t="s">
        <v>3091</v>
      </c>
      <c r="E2120" s="4" t="s">
        <v>4833</v>
      </c>
      <c r="F2120" s="4">
        <v>2.0</v>
      </c>
    </row>
    <row r="2121">
      <c r="A2121" s="4">
        <v>2120.0</v>
      </c>
      <c r="B2121" s="4">
        <v>1551.0</v>
      </c>
      <c r="C2121" s="4" t="s">
        <v>5206</v>
      </c>
      <c r="D2121" s="4" t="s">
        <v>3092</v>
      </c>
      <c r="E2121" s="4"/>
      <c r="F2121" s="4">
        <v>2.0</v>
      </c>
    </row>
    <row r="2122">
      <c r="A2122" s="4">
        <v>2121.0</v>
      </c>
      <c r="B2122" s="4"/>
      <c r="C2122" s="4" t="s">
        <v>351</v>
      </c>
      <c r="D2122" s="4" t="s">
        <v>3093</v>
      </c>
      <c r="E2122" s="4" t="s">
        <v>4531</v>
      </c>
      <c r="F2122" s="4">
        <v>2.0</v>
      </c>
    </row>
    <row r="2123">
      <c r="A2123" s="4">
        <v>2122.0</v>
      </c>
      <c r="B2123" s="4"/>
      <c r="C2123" s="4" t="s">
        <v>351</v>
      </c>
      <c r="D2123" s="4" t="s">
        <v>1468</v>
      </c>
      <c r="E2123" s="4"/>
      <c r="F2123" s="4">
        <v>2.0</v>
      </c>
    </row>
    <row r="2124">
      <c r="A2124" s="4">
        <v>2123.0</v>
      </c>
      <c r="B2124" s="4"/>
      <c r="C2124" s="4" t="s">
        <v>351</v>
      </c>
      <c r="D2124" s="4" t="s">
        <v>3094</v>
      </c>
      <c r="E2124" s="4" t="s">
        <v>5207</v>
      </c>
      <c r="F2124" s="4">
        <v>2.0</v>
      </c>
    </row>
    <row r="2125">
      <c r="A2125" s="4">
        <v>2124.0</v>
      </c>
      <c r="B2125" s="4"/>
      <c r="C2125" s="4" t="s">
        <v>351</v>
      </c>
      <c r="D2125" s="4" t="s">
        <v>3095</v>
      </c>
      <c r="E2125" s="4"/>
      <c r="F2125" s="4">
        <v>2.0</v>
      </c>
    </row>
    <row r="2126">
      <c r="A2126" s="4">
        <v>2125.0</v>
      </c>
      <c r="B2126" s="4">
        <v>471.0</v>
      </c>
      <c r="C2126" s="4" t="s">
        <v>5208</v>
      </c>
      <c r="D2126" s="4" t="s">
        <v>3096</v>
      </c>
      <c r="E2126" s="4" t="s">
        <v>93</v>
      </c>
      <c r="F2126" s="4">
        <v>2.0</v>
      </c>
    </row>
    <row r="2127">
      <c r="A2127" s="4">
        <v>2126.0</v>
      </c>
      <c r="B2127" s="4"/>
      <c r="C2127" s="4" t="s">
        <v>351</v>
      </c>
      <c r="D2127" s="4" t="s">
        <v>3097</v>
      </c>
      <c r="E2127" s="4"/>
      <c r="F2127" s="4">
        <v>2.0</v>
      </c>
    </row>
    <row r="2128">
      <c r="A2128" s="4">
        <v>2127.0</v>
      </c>
      <c r="B2128" s="4"/>
      <c r="C2128" s="4" t="s">
        <v>351</v>
      </c>
      <c r="D2128" s="4" t="s">
        <v>3098</v>
      </c>
      <c r="E2128" s="4" t="s">
        <v>5049</v>
      </c>
      <c r="F2128" s="4">
        <v>2.0</v>
      </c>
    </row>
    <row r="2129">
      <c r="A2129" s="4">
        <v>2128.0</v>
      </c>
      <c r="B2129" s="4">
        <v>2189.0</v>
      </c>
      <c r="C2129" s="4" t="s">
        <v>1229</v>
      </c>
      <c r="D2129" s="4" t="s">
        <v>3099</v>
      </c>
      <c r="E2129" s="4" t="s">
        <v>1265</v>
      </c>
      <c r="F2129" s="4">
        <v>2.0</v>
      </c>
    </row>
    <row r="2130">
      <c r="A2130" s="4">
        <v>2129.0</v>
      </c>
      <c r="B2130" s="4">
        <v>2327.0</v>
      </c>
      <c r="C2130" s="4" t="s">
        <v>4587</v>
      </c>
      <c r="D2130" s="4" t="s">
        <v>3100</v>
      </c>
      <c r="E2130" s="4"/>
      <c r="F2130" s="4">
        <v>2.0</v>
      </c>
    </row>
    <row r="2131">
      <c r="A2131" s="4">
        <v>2130.0</v>
      </c>
      <c r="B2131" s="4"/>
      <c r="C2131" s="4" t="s">
        <v>351</v>
      </c>
      <c r="D2131" s="4" t="s">
        <v>3101</v>
      </c>
      <c r="E2131" s="4" t="s">
        <v>1751</v>
      </c>
      <c r="F2131" s="4">
        <v>2.0</v>
      </c>
    </row>
    <row r="2132">
      <c r="A2132" s="4">
        <v>2131.0</v>
      </c>
      <c r="B2132" s="4">
        <v>2440.0</v>
      </c>
      <c r="C2132" s="4" t="s">
        <v>1182</v>
      </c>
      <c r="D2132" s="4" t="s">
        <v>3102</v>
      </c>
      <c r="E2132" s="4" t="s">
        <v>938</v>
      </c>
      <c r="F2132" s="4">
        <v>2.0</v>
      </c>
    </row>
    <row r="2133">
      <c r="A2133" s="4">
        <v>2132.0</v>
      </c>
      <c r="B2133" s="4">
        <v>2006.0</v>
      </c>
      <c r="C2133" s="4" t="s">
        <v>611</v>
      </c>
      <c r="D2133" s="4" t="s">
        <v>3103</v>
      </c>
      <c r="E2133" s="4"/>
      <c r="F2133" s="4">
        <v>2.0</v>
      </c>
    </row>
    <row r="2134">
      <c r="A2134" s="4">
        <v>2133.0</v>
      </c>
      <c r="B2134" s="4">
        <v>1846.0</v>
      </c>
      <c r="C2134" s="4" t="s">
        <v>5209</v>
      </c>
      <c r="D2134" s="4" t="s">
        <v>3104</v>
      </c>
      <c r="E2134" s="4" t="s">
        <v>578</v>
      </c>
      <c r="F2134" s="4">
        <v>2.0</v>
      </c>
    </row>
    <row r="2135">
      <c r="A2135" s="4">
        <v>2134.0</v>
      </c>
      <c r="B2135" s="4">
        <v>1063.0</v>
      </c>
      <c r="C2135" s="4" t="s">
        <v>5210</v>
      </c>
      <c r="D2135" s="4" t="s">
        <v>3105</v>
      </c>
      <c r="E2135" s="4" t="s">
        <v>1350</v>
      </c>
      <c r="F2135" s="4">
        <v>2.0</v>
      </c>
    </row>
    <row r="2136">
      <c r="A2136" s="4">
        <v>2135.0</v>
      </c>
      <c r="B2136" s="4"/>
      <c r="C2136" s="4" t="s">
        <v>351</v>
      </c>
      <c r="D2136" s="4" t="s">
        <v>3106</v>
      </c>
      <c r="E2136" s="4" t="s">
        <v>314</v>
      </c>
      <c r="F2136" s="4">
        <v>2.0</v>
      </c>
    </row>
    <row r="2137">
      <c r="A2137" s="4">
        <v>2136.0</v>
      </c>
      <c r="B2137" s="4">
        <v>875.0</v>
      </c>
      <c r="C2137" s="4" t="s">
        <v>5211</v>
      </c>
      <c r="D2137" s="4" t="s">
        <v>3107</v>
      </c>
      <c r="E2137" s="4" t="s">
        <v>4338</v>
      </c>
      <c r="F2137" s="4">
        <v>2.0</v>
      </c>
    </row>
    <row r="2138">
      <c r="A2138" s="4">
        <v>2137.0</v>
      </c>
      <c r="B2138" s="4"/>
      <c r="C2138" s="4" t="s">
        <v>351</v>
      </c>
      <c r="D2138" s="4" t="s">
        <v>3108</v>
      </c>
      <c r="E2138" s="4" t="s">
        <v>1658</v>
      </c>
      <c r="F2138" s="4">
        <v>2.0</v>
      </c>
    </row>
    <row r="2139">
      <c r="A2139" s="4">
        <v>2138.0</v>
      </c>
      <c r="B2139" s="4"/>
      <c r="C2139" s="4" t="s">
        <v>351</v>
      </c>
      <c r="D2139" s="4" t="s">
        <v>3109</v>
      </c>
      <c r="E2139" s="4"/>
      <c r="F2139" s="4">
        <v>2.0</v>
      </c>
    </row>
    <row r="2140">
      <c r="A2140" s="4">
        <v>2139.0</v>
      </c>
      <c r="B2140" s="4">
        <v>1527.0</v>
      </c>
      <c r="C2140" s="4" t="s">
        <v>1314</v>
      </c>
      <c r="D2140" s="4" t="s">
        <v>3110</v>
      </c>
      <c r="E2140" s="4" t="s">
        <v>4748</v>
      </c>
      <c r="F2140" s="4">
        <v>2.0</v>
      </c>
    </row>
    <row r="2141">
      <c r="A2141" s="4">
        <v>2140.0</v>
      </c>
      <c r="B2141" s="4"/>
      <c r="C2141" s="4" t="s">
        <v>351</v>
      </c>
      <c r="D2141" s="4" t="s">
        <v>3111</v>
      </c>
      <c r="E2141" s="4" t="s">
        <v>4835</v>
      </c>
      <c r="F2141" s="4">
        <v>2.0</v>
      </c>
    </row>
    <row r="2142">
      <c r="A2142" s="4">
        <v>2141.0</v>
      </c>
      <c r="B2142" s="4"/>
      <c r="C2142" s="4" t="s">
        <v>351</v>
      </c>
      <c r="D2142" s="4" t="s">
        <v>3112</v>
      </c>
      <c r="E2142" s="4" t="s">
        <v>4749</v>
      </c>
      <c r="F2142" s="4">
        <v>2.0</v>
      </c>
    </row>
    <row r="2143">
      <c r="A2143" s="4">
        <v>2142.0</v>
      </c>
      <c r="B2143" s="4">
        <v>2467.0</v>
      </c>
      <c r="C2143" s="4" t="s">
        <v>5212</v>
      </c>
      <c r="D2143" s="4" t="s">
        <v>3113</v>
      </c>
      <c r="E2143" s="4" t="s">
        <v>5213</v>
      </c>
      <c r="F2143" s="4">
        <v>2.0</v>
      </c>
    </row>
    <row r="2144">
      <c r="A2144" s="4">
        <v>2143.0</v>
      </c>
      <c r="C2144" s="4" t="s">
        <v>351</v>
      </c>
      <c r="D2144" s="4" t="s">
        <v>3114</v>
      </c>
      <c r="E2144" s="4"/>
      <c r="F2144" s="4">
        <v>2.0</v>
      </c>
    </row>
    <row r="2145">
      <c r="A2145" s="4">
        <v>2144.0</v>
      </c>
      <c r="B2145" s="4"/>
      <c r="C2145" s="4" t="s">
        <v>351</v>
      </c>
      <c r="D2145" s="4" t="s">
        <v>3115</v>
      </c>
      <c r="E2145" s="4"/>
      <c r="F2145" s="4">
        <v>2.0</v>
      </c>
    </row>
    <row r="2146">
      <c r="A2146" s="4">
        <v>2145.0</v>
      </c>
      <c r="B2146" s="4">
        <v>1381.0</v>
      </c>
      <c r="C2146" s="4" t="s">
        <v>5214</v>
      </c>
      <c r="D2146" s="4" t="s">
        <v>3116</v>
      </c>
      <c r="E2146" s="4" t="s">
        <v>4808</v>
      </c>
      <c r="F2146" s="4">
        <v>2.0</v>
      </c>
    </row>
    <row r="2147">
      <c r="A2147" s="4">
        <v>2146.0</v>
      </c>
      <c r="B2147" s="4">
        <v>1421.0</v>
      </c>
      <c r="C2147" s="4" t="s">
        <v>5215</v>
      </c>
      <c r="D2147" s="4" t="s">
        <v>3117</v>
      </c>
      <c r="E2147" s="4" t="s">
        <v>1658</v>
      </c>
      <c r="F2147" s="4">
        <v>2.0</v>
      </c>
    </row>
    <row r="2148">
      <c r="A2148" s="4">
        <v>2147.0</v>
      </c>
      <c r="B2148" s="4">
        <v>2414.0</v>
      </c>
      <c r="C2148" s="4" t="s">
        <v>4368</v>
      </c>
      <c r="D2148" s="4" t="s">
        <v>3118</v>
      </c>
      <c r="E2148" s="4" t="s">
        <v>1795</v>
      </c>
      <c r="F2148" s="4">
        <v>2.0</v>
      </c>
    </row>
    <row r="2149">
      <c r="A2149" s="4">
        <v>2148.0</v>
      </c>
      <c r="B2149" s="4">
        <v>2223.0</v>
      </c>
      <c r="C2149" s="4" t="s">
        <v>4336</v>
      </c>
      <c r="D2149" s="4" t="s">
        <v>3119</v>
      </c>
      <c r="E2149" s="4" t="s">
        <v>4808</v>
      </c>
      <c r="F2149" s="4">
        <v>2.0</v>
      </c>
    </row>
    <row r="2150">
      <c r="A2150" s="4">
        <v>2149.0</v>
      </c>
      <c r="B2150" s="4">
        <v>2042.0</v>
      </c>
      <c r="C2150" s="4" t="s">
        <v>477</v>
      </c>
      <c r="D2150" s="4" t="s">
        <v>987</v>
      </c>
      <c r="E2150" s="4"/>
      <c r="F2150" s="4">
        <v>2.0</v>
      </c>
    </row>
    <row r="2151">
      <c r="A2151" s="4">
        <v>2150.0</v>
      </c>
      <c r="B2151" s="4"/>
      <c r="C2151" s="4" t="s">
        <v>351</v>
      </c>
      <c r="D2151" s="4" t="s">
        <v>3120</v>
      </c>
      <c r="E2151" s="4" t="s">
        <v>4526</v>
      </c>
      <c r="F2151" s="4">
        <v>2.0</v>
      </c>
    </row>
    <row r="2152">
      <c r="A2152" s="4">
        <v>2151.0</v>
      </c>
      <c r="C2152" s="4" t="s">
        <v>351</v>
      </c>
      <c r="D2152" s="4" t="s">
        <v>3121</v>
      </c>
      <c r="E2152" s="4" t="s">
        <v>4531</v>
      </c>
      <c r="F2152" s="4">
        <v>2.0</v>
      </c>
    </row>
    <row r="2153">
      <c r="A2153" s="4">
        <v>2152.0</v>
      </c>
      <c r="C2153" s="4" t="s">
        <v>351</v>
      </c>
      <c r="D2153" s="4" t="s">
        <v>3122</v>
      </c>
      <c r="E2153" s="4" t="s">
        <v>4531</v>
      </c>
      <c r="F2153" s="4">
        <v>2.0</v>
      </c>
    </row>
    <row r="2154">
      <c r="A2154" s="4">
        <v>2153.0</v>
      </c>
      <c r="B2154" s="4"/>
      <c r="C2154" s="4" t="s">
        <v>351</v>
      </c>
      <c r="D2154" s="4" t="s">
        <v>3123</v>
      </c>
      <c r="E2154" s="4"/>
      <c r="F2154" s="4">
        <v>2.0</v>
      </c>
    </row>
    <row r="2155">
      <c r="A2155" s="4">
        <v>2154.0</v>
      </c>
      <c r="B2155" s="4"/>
      <c r="C2155" s="4" t="s">
        <v>351</v>
      </c>
      <c r="D2155" s="4" t="s">
        <v>3124</v>
      </c>
      <c r="E2155" s="4"/>
      <c r="F2155" s="4">
        <v>2.0</v>
      </c>
    </row>
    <row r="2156">
      <c r="A2156" s="4">
        <v>2155.0</v>
      </c>
      <c r="B2156" s="4"/>
      <c r="C2156" s="4" t="s">
        <v>351</v>
      </c>
      <c r="D2156" s="4" t="s">
        <v>3125</v>
      </c>
      <c r="E2156" s="4" t="s">
        <v>5216</v>
      </c>
      <c r="F2156" s="4">
        <v>2.0</v>
      </c>
    </row>
    <row r="2157">
      <c r="A2157" s="4">
        <v>2156.0</v>
      </c>
      <c r="B2157" s="4">
        <v>2015.0</v>
      </c>
      <c r="C2157" s="4" t="s">
        <v>4434</v>
      </c>
      <c r="D2157" s="4" t="s">
        <v>3126</v>
      </c>
      <c r="E2157" s="4"/>
      <c r="F2157" s="4">
        <v>2.0</v>
      </c>
    </row>
    <row r="2158">
      <c r="A2158" s="4">
        <v>2157.0</v>
      </c>
      <c r="B2158" s="4"/>
      <c r="C2158" s="4" t="s">
        <v>351</v>
      </c>
      <c r="D2158" s="4" t="s">
        <v>3127</v>
      </c>
      <c r="E2158" s="4" t="s">
        <v>4816</v>
      </c>
      <c r="F2158" s="4">
        <v>2.0</v>
      </c>
    </row>
    <row r="2159">
      <c r="A2159" s="4">
        <v>2158.0</v>
      </c>
      <c r="B2159" s="4">
        <v>1212.0</v>
      </c>
      <c r="C2159" s="4" t="s">
        <v>5217</v>
      </c>
      <c r="D2159" s="4" t="s">
        <v>3128</v>
      </c>
      <c r="E2159" s="4" t="s">
        <v>4612</v>
      </c>
      <c r="F2159" s="4">
        <v>2.0</v>
      </c>
    </row>
    <row r="2160">
      <c r="A2160" s="4">
        <v>2159.0</v>
      </c>
      <c r="B2160" s="4">
        <v>2005.0</v>
      </c>
      <c r="C2160" s="4" t="s">
        <v>632</v>
      </c>
      <c r="D2160" s="4" t="s">
        <v>3129</v>
      </c>
      <c r="E2160" s="4"/>
      <c r="F2160" s="4">
        <v>2.0</v>
      </c>
    </row>
    <row r="2161">
      <c r="A2161" s="4">
        <v>2160.0</v>
      </c>
      <c r="B2161" s="4">
        <v>2537.0</v>
      </c>
      <c r="C2161" s="4" t="s">
        <v>5218</v>
      </c>
      <c r="D2161" s="4" t="s">
        <v>3130</v>
      </c>
      <c r="E2161" s="4" t="s">
        <v>4971</v>
      </c>
      <c r="F2161" s="4">
        <v>2.0</v>
      </c>
    </row>
    <row r="2162">
      <c r="A2162" s="4">
        <v>2161.0</v>
      </c>
      <c r="C2162" s="4" t="s">
        <v>351</v>
      </c>
      <c r="D2162" s="4" t="s">
        <v>3131</v>
      </c>
      <c r="E2162" s="4" t="s">
        <v>4959</v>
      </c>
      <c r="F2162" s="4">
        <v>2.0</v>
      </c>
    </row>
    <row r="2163">
      <c r="A2163" s="4">
        <v>2162.0</v>
      </c>
      <c r="B2163" s="4"/>
      <c r="C2163" s="4" t="s">
        <v>351</v>
      </c>
      <c r="D2163" s="4" t="s">
        <v>3132</v>
      </c>
      <c r="E2163" s="4"/>
      <c r="F2163" s="4">
        <v>2.0</v>
      </c>
    </row>
    <row r="2164">
      <c r="A2164" s="4">
        <v>2163.0</v>
      </c>
      <c r="C2164" s="4" t="s">
        <v>351</v>
      </c>
      <c r="D2164" s="4" t="s">
        <v>3133</v>
      </c>
      <c r="E2164" s="4" t="s">
        <v>4816</v>
      </c>
      <c r="F2164" s="4">
        <v>2.0</v>
      </c>
    </row>
    <row r="2165">
      <c r="A2165" s="4">
        <v>2164.0</v>
      </c>
      <c r="B2165" s="4"/>
      <c r="C2165" s="4" t="s">
        <v>351</v>
      </c>
      <c r="D2165" s="4" t="s">
        <v>3134</v>
      </c>
      <c r="E2165" s="4" t="s">
        <v>720</v>
      </c>
      <c r="F2165" s="4">
        <v>2.0</v>
      </c>
    </row>
    <row r="2166">
      <c r="A2166" s="4">
        <v>2165.0</v>
      </c>
      <c r="B2166" s="4">
        <v>1662.0</v>
      </c>
      <c r="C2166" s="4" t="s">
        <v>5219</v>
      </c>
      <c r="D2166" s="4" t="s">
        <v>3135</v>
      </c>
      <c r="E2166" s="4" t="s">
        <v>4595</v>
      </c>
      <c r="F2166" s="4">
        <v>2.0</v>
      </c>
    </row>
    <row r="2167">
      <c r="A2167" s="4">
        <v>2166.0</v>
      </c>
      <c r="B2167" s="4"/>
      <c r="C2167" s="4" t="s">
        <v>351</v>
      </c>
      <c r="D2167" s="4" t="s">
        <v>3136</v>
      </c>
      <c r="E2167" s="4" t="s">
        <v>4423</v>
      </c>
      <c r="F2167" s="4">
        <v>2.0</v>
      </c>
    </row>
    <row r="2168">
      <c r="A2168" s="4">
        <v>2167.0</v>
      </c>
      <c r="B2168" s="4"/>
      <c r="C2168" s="4" t="s">
        <v>351</v>
      </c>
      <c r="D2168" s="4" t="s">
        <v>3137</v>
      </c>
      <c r="E2168" s="4" t="s">
        <v>5220</v>
      </c>
      <c r="F2168" s="4">
        <v>2.0</v>
      </c>
    </row>
    <row r="2169">
      <c r="A2169" s="4">
        <v>2168.0</v>
      </c>
      <c r="B2169" s="4"/>
      <c r="C2169" s="4" t="s">
        <v>351</v>
      </c>
      <c r="D2169" s="4" t="s">
        <v>3138</v>
      </c>
      <c r="E2169" s="4"/>
      <c r="F2169" s="4">
        <v>2.0</v>
      </c>
    </row>
    <row r="2170">
      <c r="A2170" s="4">
        <v>2169.0</v>
      </c>
      <c r="B2170" s="4"/>
      <c r="C2170" s="4" t="s">
        <v>351</v>
      </c>
      <c r="D2170" s="4" t="s">
        <v>3139</v>
      </c>
      <c r="E2170" s="4" t="s">
        <v>335</v>
      </c>
      <c r="F2170" s="4">
        <v>2.0</v>
      </c>
    </row>
    <row r="2171">
      <c r="A2171" s="4">
        <v>2170.0</v>
      </c>
      <c r="B2171" s="4">
        <v>2120.0</v>
      </c>
      <c r="C2171" s="4" t="s">
        <v>1494</v>
      </c>
      <c r="D2171" s="4" t="s">
        <v>3140</v>
      </c>
      <c r="E2171" s="4" t="s">
        <v>5221</v>
      </c>
      <c r="F2171" s="4">
        <v>2.0</v>
      </c>
    </row>
    <row r="2172">
      <c r="A2172" s="4">
        <v>2171.0</v>
      </c>
      <c r="B2172" s="4"/>
      <c r="C2172" s="4" t="s">
        <v>351</v>
      </c>
      <c r="D2172" s="4" t="s">
        <v>3141</v>
      </c>
      <c r="E2172" s="4" t="s">
        <v>5222</v>
      </c>
      <c r="F2172" s="4">
        <v>2.0</v>
      </c>
    </row>
    <row r="2173">
      <c r="A2173" s="4">
        <v>2172.0</v>
      </c>
      <c r="B2173" s="4">
        <v>1836.0</v>
      </c>
      <c r="C2173" s="4" t="s">
        <v>4693</v>
      </c>
      <c r="D2173" s="4" t="s">
        <v>3142</v>
      </c>
      <c r="E2173" s="4" t="s">
        <v>4538</v>
      </c>
      <c r="F2173" s="4">
        <v>2.0</v>
      </c>
    </row>
    <row r="2174">
      <c r="A2174" s="4">
        <v>2173.0</v>
      </c>
      <c r="B2174" s="4"/>
      <c r="C2174" s="4" t="s">
        <v>351</v>
      </c>
      <c r="D2174" s="4" t="s">
        <v>3143</v>
      </c>
      <c r="E2174" s="4" t="s">
        <v>4608</v>
      </c>
      <c r="F2174" s="4">
        <v>2.0</v>
      </c>
    </row>
    <row r="2175">
      <c r="A2175" s="4">
        <v>2174.0</v>
      </c>
      <c r="B2175" s="4"/>
      <c r="C2175" s="4" t="s">
        <v>351</v>
      </c>
      <c r="D2175" s="4" t="s">
        <v>3144</v>
      </c>
      <c r="E2175" s="4" t="s">
        <v>4408</v>
      </c>
      <c r="F2175" s="4">
        <v>2.0</v>
      </c>
    </row>
    <row r="2176">
      <c r="A2176" s="4">
        <v>2175.0</v>
      </c>
      <c r="B2176" s="4"/>
      <c r="C2176" s="4" t="s">
        <v>351</v>
      </c>
      <c r="D2176" s="4" t="s">
        <v>3145</v>
      </c>
      <c r="E2176" s="4" t="s">
        <v>1231</v>
      </c>
      <c r="F2176" s="4">
        <v>2.0</v>
      </c>
    </row>
    <row r="2177">
      <c r="A2177" s="4">
        <v>2176.0</v>
      </c>
      <c r="B2177" s="4"/>
      <c r="C2177" s="4" t="s">
        <v>351</v>
      </c>
      <c r="D2177" s="4" t="s">
        <v>3146</v>
      </c>
      <c r="E2177" s="4" t="s">
        <v>4769</v>
      </c>
      <c r="F2177" s="4">
        <v>2.0</v>
      </c>
    </row>
    <row r="2178">
      <c r="A2178" s="4">
        <v>2177.0</v>
      </c>
      <c r="C2178" s="4" t="s">
        <v>351</v>
      </c>
      <c r="D2178" s="4" t="s">
        <v>3147</v>
      </c>
      <c r="E2178" s="4" t="s">
        <v>4787</v>
      </c>
      <c r="F2178" s="4">
        <v>2.0</v>
      </c>
    </row>
    <row r="2179">
      <c r="A2179" s="4">
        <v>2178.0</v>
      </c>
      <c r="B2179" s="4"/>
      <c r="C2179" s="4" t="s">
        <v>351</v>
      </c>
      <c r="D2179" s="4" t="s">
        <v>3148</v>
      </c>
      <c r="E2179" s="4" t="s">
        <v>5223</v>
      </c>
      <c r="F2179" s="4">
        <v>2.0</v>
      </c>
    </row>
    <row r="2180">
      <c r="A2180" s="4">
        <v>2179.0</v>
      </c>
      <c r="B2180" s="4">
        <v>1296.0</v>
      </c>
      <c r="C2180" s="4" t="s">
        <v>5224</v>
      </c>
      <c r="D2180" s="4" t="s">
        <v>3149</v>
      </c>
      <c r="E2180" s="4" t="s">
        <v>5027</v>
      </c>
      <c r="F2180" s="4">
        <v>2.0</v>
      </c>
    </row>
    <row r="2181">
      <c r="A2181" s="4">
        <v>2180.0</v>
      </c>
      <c r="B2181" s="4"/>
      <c r="C2181" s="4" t="s">
        <v>351</v>
      </c>
      <c r="D2181" s="4" t="s">
        <v>3150</v>
      </c>
      <c r="E2181" s="4" t="s">
        <v>4984</v>
      </c>
      <c r="F2181" s="4">
        <v>2.0</v>
      </c>
    </row>
    <row r="2182">
      <c r="A2182" s="4">
        <v>2181.0</v>
      </c>
      <c r="B2182" s="4"/>
      <c r="C2182" s="4" t="s">
        <v>351</v>
      </c>
      <c r="D2182" s="4" t="s">
        <v>3151</v>
      </c>
      <c r="E2182" s="4" t="s">
        <v>4391</v>
      </c>
      <c r="F2182" s="4">
        <v>2.0</v>
      </c>
    </row>
    <row r="2183">
      <c r="A2183" s="4">
        <v>2182.0</v>
      </c>
      <c r="B2183" s="4"/>
      <c r="C2183" s="4" t="s">
        <v>351</v>
      </c>
      <c r="D2183" s="4" t="s">
        <v>3152</v>
      </c>
      <c r="E2183" s="4" t="s">
        <v>5061</v>
      </c>
      <c r="F2183" s="4">
        <v>2.0</v>
      </c>
    </row>
    <row r="2184">
      <c r="A2184" s="4">
        <v>2183.0</v>
      </c>
      <c r="B2184" s="4">
        <v>1694.0</v>
      </c>
      <c r="C2184" s="4" t="s">
        <v>5225</v>
      </c>
      <c r="D2184" s="4" t="s">
        <v>3153</v>
      </c>
      <c r="E2184" s="4" t="s">
        <v>4724</v>
      </c>
      <c r="F2184" s="4">
        <v>2.0</v>
      </c>
    </row>
    <row r="2185">
      <c r="A2185" s="4">
        <v>2184.0</v>
      </c>
      <c r="B2185" s="4"/>
      <c r="C2185" s="4" t="s">
        <v>351</v>
      </c>
      <c r="D2185" s="4" t="s">
        <v>3154</v>
      </c>
      <c r="E2185" s="4" t="s">
        <v>4997</v>
      </c>
      <c r="F2185" s="4">
        <v>2.0</v>
      </c>
    </row>
    <row r="2186">
      <c r="A2186" s="4">
        <v>2185.0</v>
      </c>
      <c r="B2186" s="4"/>
      <c r="C2186" s="4" t="s">
        <v>351</v>
      </c>
      <c r="D2186" s="4" t="s">
        <v>3155</v>
      </c>
      <c r="E2186" s="4" t="s">
        <v>4984</v>
      </c>
      <c r="F2186" s="4">
        <v>2.0</v>
      </c>
    </row>
    <row r="2187">
      <c r="A2187" s="4">
        <v>2186.0</v>
      </c>
      <c r="B2187" s="4"/>
      <c r="C2187" s="4" t="s">
        <v>351</v>
      </c>
      <c r="D2187" s="4" t="s">
        <v>3156</v>
      </c>
      <c r="E2187" s="4"/>
      <c r="F2187" s="4">
        <v>2.0</v>
      </c>
    </row>
    <row r="2188">
      <c r="A2188" s="4">
        <v>2187.0</v>
      </c>
      <c r="B2188" s="4"/>
      <c r="C2188" s="4" t="s">
        <v>351</v>
      </c>
      <c r="D2188" s="4" t="s">
        <v>3157</v>
      </c>
      <c r="E2188" s="4" t="s">
        <v>4552</v>
      </c>
      <c r="F2188" s="4">
        <v>2.0</v>
      </c>
    </row>
    <row r="2189">
      <c r="A2189" s="4">
        <v>2188.0</v>
      </c>
      <c r="B2189" s="4">
        <v>2262.0</v>
      </c>
      <c r="C2189" s="4" t="s">
        <v>124</v>
      </c>
      <c r="D2189" s="4" t="s">
        <v>3158</v>
      </c>
      <c r="E2189" s="4"/>
      <c r="F2189" s="4">
        <v>2.0</v>
      </c>
    </row>
    <row r="2190">
      <c r="A2190" s="4">
        <v>2189.0</v>
      </c>
      <c r="B2190" s="4">
        <v>2111.0</v>
      </c>
      <c r="C2190" s="4" t="s">
        <v>5226</v>
      </c>
      <c r="D2190" s="4" t="s">
        <v>3159</v>
      </c>
      <c r="E2190" s="4" t="s">
        <v>4744</v>
      </c>
      <c r="F2190" s="4">
        <v>2.0</v>
      </c>
    </row>
    <row r="2191">
      <c r="A2191" s="4">
        <v>2190.0</v>
      </c>
      <c r="B2191" s="4">
        <v>2186.0</v>
      </c>
      <c r="C2191" s="4" t="s">
        <v>129</v>
      </c>
      <c r="D2191" s="4" t="s">
        <v>3160</v>
      </c>
      <c r="E2191" s="4" t="s">
        <v>4904</v>
      </c>
      <c r="F2191" s="4">
        <v>2.0</v>
      </c>
    </row>
    <row r="2192">
      <c r="A2192" s="4">
        <v>2191.0</v>
      </c>
      <c r="C2192" s="4" t="s">
        <v>351</v>
      </c>
      <c r="D2192" s="4" t="s">
        <v>3161</v>
      </c>
      <c r="E2192" s="4" t="s">
        <v>4610</v>
      </c>
      <c r="F2192" s="4">
        <v>2.0</v>
      </c>
    </row>
    <row r="2193">
      <c r="A2193" s="4">
        <v>2192.0</v>
      </c>
      <c r="B2193" s="4"/>
      <c r="C2193" s="4" t="s">
        <v>351</v>
      </c>
      <c r="D2193" s="4" t="s">
        <v>3162</v>
      </c>
      <c r="E2193" s="4"/>
      <c r="F2193" s="4">
        <v>2.0</v>
      </c>
    </row>
    <row r="2194">
      <c r="A2194" s="4">
        <v>2193.0</v>
      </c>
      <c r="B2194" s="4">
        <v>1617.0</v>
      </c>
      <c r="C2194" s="4" t="s">
        <v>4986</v>
      </c>
      <c r="D2194" s="4" t="s">
        <v>3163</v>
      </c>
      <c r="E2194" s="4" t="s">
        <v>4785</v>
      </c>
      <c r="F2194" s="4">
        <v>2.0</v>
      </c>
    </row>
    <row r="2195">
      <c r="A2195" s="4">
        <v>2194.0</v>
      </c>
      <c r="B2195" s="4"/>
      <c r="C2195" s="4" t="s">
        <v>351</v>
      </c>
      <c r="D2195" s="4" t="s">
        <v>3164</v>
      </c>
      <c r="E2195" s="4" t="s">
        <v>4574</v>
      </c>
      <c r="F2195" s="4">
        <v>2.0</v>
      </c>
    </row>
    <row r="2196">
      <c r="A2196" s="4">
        <v>2195.0</v>
      </c>
      <c r="B2196" s="4"/>
      <c r="C2196" s="4" t="s">
        <v>351</v>
      </c>
      <c r="D2196" s="4" t="s">
        <v>3165</v>
      </c>
      <c r="E2196" s="4"/>
      <c r="F2196" s="4">
        <v>2.0</v>
      </c>
    </row>
    <row r="2197">
      <c r="A2197" s="4">
        <v>2196.0</v>
      </c>
      <c r="B2197" s="4">
        <v>1436.0</v>
      </c>
      <c r="C2197" s="4" t="s">
        <v>5227</v>
      </c>
      <c r="D2197" s="4" t="s">
        <v>3166</v>
      </c>
      <c r="E2197" s="4" t="s">
        <v>5000</v>
      </c>
      <c r="F2197" s="4">
        <v>2.0</v>
      </c>
    </row>
    <row r="2198">
      <c r="A2198" s="4">
        <v>2197.0</v>
      </c>
      <c r="B2198" s="4"/>
      <c r="C2198" s="4" t="s">
        <v>351</v>
      </c>
      <c r="D2198" s="4" t="s">
        <v>3167</v>
      </c>
      <c r="E2198" s="4"/>
      <c r="F2198" s="4">
        <v>2.0</v>
      </c>
    </row>
    <row r="2199">
      <c r="A2199" s="4">
        <v>2198.0</v>
      </c>
      <c r="B2199" s="4">
        <v>2463.0</v>
      </c>
      <c r="C2199" s="4" t="s">
        <v>409</v>
      </c>
      <c r="D2199" s="4" t="s">
        <v>3168</v>
      </c>
      <c r="E2199" s="4" t="s">
        <v>5059</v>
      </c>
      <c r="F2199" s="4">
        <v>2.0</v>
      </c>
    </row>
    <row r="2200">
      <c r="A2200" s="4">
        <v>2199.0</v>
      </c>
      <c r="B2200" s="4"/>
      <c r="C2200" s="4" t="s">
        <v>351</v>
      </c>
      <c r="D2200" s="4" t="s">
        <v>3169</v>
      </c>
      <c r="E2200" s="4" t="s">
        <v>4610</v>
      </c>
      <c r="F2200" s="4">
        <v>2.0</v>
      </c>
    </row>
    <row r="2201">
      <c r="A2201" s="4">
        <v>2200.0</v>
      </c>
      <c r="B2201" s="4">
        <v>1818.0</v>
      </c>
      <c r="C2201" s="4" t="s">
        <v>5228</v>
      </c>
      <c r="D2201" s="4" t="s">
        <v>3170</v>
      </c>
      <c r="E2201" s="4"/>
      <c r="F2201" s="4">
        <v>2.0</v>
      </c>
    </row>
    <row r="2202">
      <c r="A2202" s="4">
        <v>2201.0</v>
      </c>
      <c r="B2202" s="4">
        <v>2289.0</v>
      </c>
      <c r="C2202" s="4" t="s">
        <v>431</v>
      </c>
      <c r="D2202" s="4" t="s">
        <v>3171</v>
      </c>
      <c r="E2202" s="4"/>
      <c r="F2202" s="4">
        <v>2.0</v>
      </c>
    </row>
    <row r="2203">
      <c r="A2203" s="4">
        <v>2202.0</v>
      </c>
      <c r="B2203" s="4">
        <v>1497.0</v>
      </c>
      <c r="C2203" s="4" t="s">
        <v>5229</v>
      </c>
      <c r="D2203" s="4" t="s">
        <v>3172</v>
      </c>
      <c r="E2203" s="4" t="s">
        <v>745</v>
      </c>
      <c r="F2203" s="4">
        <v>2.0</v>
      </c>
    </row>
    <row r="2204">
      <c r="A2204" s="4">
        <v>2203.0</v>
      </c>
      <c r="B2204" s="4">
        <v>2276.0</v>
      </c>
      <c r="C2204" s="4" t="s">
        <v>427</v>
      </c>
      <c r="D2204" s="4" t="s">
        <v>3173</v>
      </c>
      <c r="E2204" s="4" t="s">
        <v>5230</v>
      </c>
      <c r="F2204" s="4">
        <v>2.0</v>
      </c>
    </row>
    <row r="2205">
      <c r="A2205" s="4">
        <v>2204.0</v>
      </c>
      <c r="B2205" s="4"/>
      <c r="C2205" s="4" t="s">
        <v>351</v>
      </c>
      <c r="D2205" s="4" t="s">
        <v>3174</v>
      </c>
      <c r="E2205" s="4"/>
      <c r="F2205" s="4">
        <v>2.0</v>
      </c>
    </row>
    <row r="2206">
      <c r="A2206" s="4">
        <v>2205.0</v>
      </c>
      <c r="B2206" s="4"/>
      <c r="C2206" s="4" t="s">
        <v>351</v>
      </c>
      <c r="D2206" s="4" t="s">
        <v>3175</v>
      </c>
      <c r="E2206" s="4"/>
      <c r="F2206" s="4">
        <v>2.0</v>
      </c>
    </row>
    <row r="2207">
      <c r="A2207" s="4">
        <v>2206.0</v>
      </c>
      <c r="B2207" s="4"/>
      <c r="C2207" s="4" t="s">
        <v>351</v>
      </c>
      <c r="D2207" s="4" t="s">
        <v>3176</v>
      </c>
      <c r="E2207" s="4" t="s">
        <v>1754</v>
      </c>
      <c r="F2207" s="4">
        <v>2.0</v>
      </c>
    </row>
    <row r="2208">
      <c r="A2208" s="4">
        <v>2207.0</v>
      </c>
      <c r="B2208" s="4">
        <v>1786.0</v>
      </c>
      <c r="C2208" s="4" t="s">
        <v>1321</v>
      </c>
      <c r="D2208" s="4" t="s">
        <v>3177</v>
      </c>
      <c r="E2208" s="4"/>
      <c r="F2208" s="4">
        <v>2.0</v>
      </c>
    </row>
    <row r="2209">
      <c r="A2209" s="4">
        <v>2208.0</v>
      </c>
      <c r="B2209" s="4">
        <v>2281.0</v>
      </c>
      <c r="C2209" s="4" t="s">
        <v>427</v>
      </c>
      <c r="D2209" s="4" t="s">
        <v>3178</v>
      </c>
      <c r="E2209" s="4"/>
      <c r="F2209" s="4">
        <v>2.0</v>
      </c>
    </row>
    <row r="2210">
      <c r="A2210" s="4">
        <v>2209.0</v>
      </c>
      <c r="B2210" s="4"/>
      <c r="C2210" s="4" t="s">
        <v>351</v>
      </c>
      <c r="D2210" s="4" t="s">
        <v>3179</v>
      </c>
      <c r="E2210" s="4"/>
      <c r="F2210" s="4">
        <v>2.0</v>
      </c>
    </row>
    <row r="2211">
      <c r="A2211" s="4">
        <v>2210.0</v>
      </c>
      <c r="B2211" s="4"/>
      <c r="C2211" s="4" t="s">
        <v>351</v>
      </c>
      <c r="D2211" s="4" t="s">
        <v>3180</v>
      </c>
      <c r="E2211" s="4"/>
      <c r="F2211" s="4">
        <v>2.0</v>
      </c>
    </row>
    <row r="2212">
      <c r="A2212" s="4">
        <v>2211.0</v>
      </c>
      <c r="B2212" s="4"/>
      <c r="C2212" s="4" t="s">
        <v>351</v>
      </c>
      <c r="D2212" s="4" t="s">
        <v>3181</v>
      </c>
      <c r="E2212" s="4"/>
      <c r="F2212" s="4">
        <v>2.0</v>
      </c>
    </row>
    <row r="2213">
      <c r="A2213" s="4">
        <v>2212.0</v>
      </c>
      <c r="B2213" s="4"/>
      <c r="C2213" s="4" t="s">
        <v>351</v>
      </c>
      <c r="D2213" s="4" t="s">
        <v>3182</v>
      </c>
      <c r="E2213" s="4"/>
      <c r="F2213" s="4">
        <v>2.0</v>
      </c>
    </row>
    <row r="2214">
      <c r="A2214" s="4">
        <v>2213.0</v>
      </c>
      <c r="B2214" s="4">
        <v>1078.0</v>
      </c>
      <c r="C2214" s="4" t="s">
        <v>5231</v>
      </c>
      <c r="D2214" s="4" t="s">
        <v>3183</v>
      </c>
      <c r="E2214" s="4"/>
      <c r="F2214" s="4">
        <v>2.0</v>
      </c>
    </row>
    <row r="2215">
      <c r="A2215" s="4">
        <v>2214.0</v>
      </c>
      <c r="B2215" s="4">
        <v>824.0</v>
      </c>
      <c r="C2215" s="4" t="s">
        <v>5232</v>
      </c>
      <c r="D2215" s="4" t="s">
        <v>3184</v>
      </c>
      <c r="E2215" s="4"/>
      <c r="F2215" s="4">
        <v>2.0</v>
      </c>
    </row>
    <row r="2216">
      <c r="A2216" s="4">
        <v>2215.0</v>
      </c>
      <c r="B2216" s="4"/>
      <c r="C2216" s="4" t="s">
        <v>351</v>
      </c>
      <c r="D2216" s="4" t="s">
        <v>3185</v>
      </c>
      <c r="E2216" s="4"/>
      <c r="F2216" s="4">
        <v>2.0</v>
      </c>
    </row>
    <row r="2217">
      <c r="A2217" s="4">
        <v>2216.0</v>
      </c>
      <c r="B2217" s="4"/>
      <c r="C2217" s="4" t="s">
        <v>351</v>
      </c>
      <c r="D2217" s="4" t="s">
        <v>3186</v>
      </c>
      <c r="E2217" s="4" t="s">
        <v>578</v>
      </c>
      <c r="F2217" s="4">
        <v>2.0</v>
      </c>
    </row>
    <row r="2218">
      <c r="A2218" s="4">
        <v>2217.0</v>
      </c>
      <c r="B2218" s="4"/>
      <c r="C2218" s="4" t="s">
        <v>351</v>
      </c>
      <c r="D2218" s="4" t="s">
        <v>3187</v>
      </c>
      <c r="E2218" s="4"/>
      <c r="F2218" s="4">
        <v>2.0</v>
      </c>
    </row>
    <row r="2219">
      <c r="A2219" s="4">
        <v>2218.0</v>
      </c>
      <c r="B2219" s="4">
        <v>2058.0</v>
      </c>
      <c r="C2219" s="4" t="s">
        <v>479</v>
      </c>
      <c r="D2219" s="4" t="s">
        <v>3188</v>
      </c>
      <c r="E2219" s="4" t="s">
        <v>5073</v>
      </c>
      <c r="F2219" s="4">
        <v>2.0</v>
      </c>
    </row>
    <row r="2220">
      <c r="A2220" s="4">
        <v>2219.0</v>
      </c>
      <c r="B2220" s="4"/>
      <c r="C2220" s="4" t="s">
        <v>351</v>
      </c>
      <c r="D2220" s="4" t="s">
        <v>3189</v>
      </c>
      <c r="E2220" s="4"/>
      <c r="F2220" s="4">
        <v>2.0</v>
      </c>
    </row>
    <row r="2221">
      <c r="A2221" s="4">
        <v>2220.0</v>
      </c>
      <c r="B2221" s="4"/>
      <c r="C2221" s="4" t="s">
        <v>351</v>
      </c>
      <c r="D2221" s="4" t="s">
        <v>3190</v>
      </c>
      <c r="E2221" s="4"/>
      <c r="F2221" s="4">
        <v>2.0</v>
      </c>
    </row>
    <row r="2222">
      <c r="A2222" s="4">
        <v>2221.0</v>
      </c>
      <c r="B2222" s="4"/>
      <c r="C2222" s="4" t="s">
        <v>351</v>
      </c>
      <c r="D2222" s="4" t="s">
        <v>3191</v>
      </c>
      <c r="E2222" s="4" t="s">
        <v>5233</v>
      </c>
      <c r="F2222" s="4">
        <v>2.0</v>
      </c>
    </row>
    <row r="2223">
      <c r="A2223" s="4">
        <v>2222.0</v>
      </c>
      <c r="B2223" s="4"/>
      <c r="C2223" s="4" t="s">
        <v>351</v>
      </c>
      <c r="D2223" s="4" t="s">
        <v>3192</v>
      </c>
      <c r="E2223" s="4" t="s">
        <v>5234</v>
      </c>
      <c r="F2223" s="4">
        <v>2.0</v>
      </c>
    </row>
    <row r="2224">
      <c r="A2224" s="4">
        <v>2223.0</v>
      </c>
      <c r="B2224" s="4">
        <v>1402.0</v>
      </c>
      <c r="C2224" s="4" t="s">
        <v>5235</v>
      </c>
      <c r="D2224" s="4" t="s">
        <v>3193</v>
      </c>
      <c r="E2224" s="4" t="s">
        <v>4923</v>
      </c>
      <c r="F2224" s="4">
        <v>2.0</v>
      </c>
    </row>
    <row r="2225">
      <c r="A2225" s="4">
        <v>2224.0</v>
      </c>
      <c r="C2225" s="4" t="s">
        <v>351</v>
      </c>
      <c r="D2225" s="4" t="s">
        <v>3194</v>
      </c>
      <c r="E2225" s="4"/>
      <c r="F2225" s="4">
        <v>2.0</v>
      </c>
    </row>
    <row r="2226">
      <c r="A2226" s="4">
        <v>2225.0</v>
      </c>
      <c r="C2226" s="4" t="s">
        <v>351</v>
      </c>
      <c r="D2226" s="4" t="s">
        <v>3195</v>
      </c>
      <c r="E2226" s="4"/>
      <c r="F2226" s="4">
        <v>2.0</v>
      </c>
    </row>
    <row r="2227">
      <c r="A2227" s="4">
        <v>2226.0</v>
      </c>
      <c r="B2227" s="4"/>
      <c r="C2227" s="4" t="s">
        <v>351</v>
      </c>
      <c r="D2227" s="4" t="s">
        <v>3196</v>
      </c>
      <c r="E2227" s="4" t="s">
        <v>5236</v>
      </c>
      <c r="F2227" s="4">
        <v>2.0</v>
      </c>
    </row>
    <row r="2228">
      <c r="A2228" s="4">
        <v>2227.0</v>
      </c>
      <c r="B2228" s="4"/>
      <c r="C2228" s="4" t="s">
        <v>351</v>
      </c>
      <c r="D2228" s="4" t="s">
        <v>3197</v>
      </c>
      <c r="E2228" s="4"/>
      <c r="F2228" s="4">
        <v>2.0</v>
      </c>
    </row>
    <row r="2229">
      <c r="A2229" s="4">
        <v>2228.0</v>
      </c>
      <c r="B2229" s="4"/>
      <c r="C2229" s="4" t="s">
        <v>351</v>
      </c>
      <c r="D2229" s="4" t="s">
        <v>3198</v>
      </c>
      <c r="E2229" s="4" t="s">
        <v>4521</v>
      </c>
      <c r="F2229" s="4">
        <v>2.0</v>
      </c>
    </row>
    <row r="2230">
      <c r="A2230" s="4">
        <v>2229.0</v>
      </c>
      <c r="B2230" s="4">
        <v>2169.0</v>
      </c>
      <c r="C2230" s="4" t="s">
        <v>4482</v>
      </c>
      <c r="D2230" s="4" t="s">
        <v>3199</v>
      </c>
      <c r="E2230" s="4" t="s">
        <v>4654</v>
      </c>
      <c r="F2230" s="4">
        <v>2.0</v>
      </c>
    </row>
    <row r="2231">
      <c r="A2231" s="4">
        <v>2230.0</v>
      </c>
      <c r="B2231" s="4"/>
      <c r="C2231" s="4" t="s">
        <v>351</v>
      </c>
      <c r="D2231" s="4" t="s">
        <v>3200</v>
      </c>
      <c r="E2231" s="4"/>
      <c r="F2231" s="4">
        <v>2.0</v>
      </c>
    </row>
    <row r="2232">
      <c r="A2232" s="4">
        <v>2231.0</v>
      </c>
      <c r="B2232" s="4"/>
      <c r="C2232" s="4" t="s">
        <v>351</v>
      </c>
      <c r="D2232" s="4" t="s">
        <v>3201</v>
      </c>
      <c r="E2232" s="4"/>
      <c r="F2232" s="4">
        <v>2.0</v>
      </c>
    </row>
    <row r="2233">
      <c r="A2233" s="4">
        <v>2232.0</v>
      </c>
      <c r="B2233" s="4"/>
      <c r="C2233" s="4" t="s">
        <v>351</v>
      </c>
      <c r="D2233" s="4" t="s">
        <v>3202</v>
      </c>
      <c r="E2233" s="4"/>
      <c r="F2233" s="4">
        <v>2.0</v>
      </c>
    </row>
    <row r="2234">
      <c r="A2234" s="4">
        <v>2233.0</v>
      </c>
      <c r="B2234" s="4">
        <v>1101.0</v>
      </c>
      <c r="C2234" s="4" t="s">
        <v>5237</v>
      </c>
      <c r="D2234" s="4" t="s">
        <v>3203</v>
      </c>
      <c r="E2234" s="4" t="s">
        <v>4448</v>
      </c>
      <c r="F2234" s="4">
        <v>2.0</v>
      </c>
    </row>
    <row r="2235">
      <c r="A2235" s="4">
        <v>2234.0</v>
      </c>
      <c r="B2235" s="4"/>
      <c r="C2235" s="4" t="s">
        <v>351</v>
      </c>
      <c r="D2235" s="4" t="s">
        <v>3204</v>
      </c>
      <c r="E2235" s="4" t="s">
        <v>5238</v>
      </c>
      <c r="F2235" s="4">
        <v>2.0</v>
      </c>
    </row>
    <row r="2236">
      <c r="A2236" s="4">
        <v>2235.0</v>
      </c>
      <c r="C2236" s="4" t="s">
        <v>351</v>
      </c>
      <c r="D2236" s="4" t="s">
        <v>3205</v>
      </c>
      <c r="E2236" s="4" t="s">
        <v>5239</v>
      </c>
      <c r="F2236" s="4">
        <v>2.0</v>
      </c>
    </row>
    <row r="2237">
      <c r="A2237" s="4">
        <v>2236.0</v>
      </c>
      <c r="B2237" s="4">
        <v>2043.0</v>
      </c>
      <c r="C2237" s="4" t="s">
        <v>1603</v>
      </c>
      <c r="D2237" s="4" t="s">
        <v>3206</v>
      </c>
      <c r="E2237" s="4" t="s">
        <v>5240</v>
      </c>
      <c r="F2237" s="4">
        <v>2.0</v>
      </c>
    </row>
    <row r="2238">
      <c r="A2238" s="4">
        <v>2237.0</v>
      </c>
      <c r="B2238" s="4"/>
      <c r="C2238" s="4" t="s">
        <v>351</v>
      </c>
      <c r="D2238" s="4" t="s">
        <v>3207</v>
      </c>
      <c r="E2238" s="4" t="s">
        <v>5051</v>
      </c>
      <c r="F2238" s="4">
        <v>2.0</v>
      </c>
    </row>
    <row r="2239">
      <c r="A2239" s="4">
        <v>2238.0</v>
      </c>
      <c r="C2239" s="4" t="s">
        <v>351</v>
      </c>
      <c r="D2239" s="4" t="s">
        <v>3208</v>
      </c>
      <c r="E2239" s="4" t="s">
        <v>4541</v>
      </c>
      <c r="F2239" s="4">
        <v>2.0</v>
      </c>
    </row>
    <row r="2240">
      <c r="A2240" s="4">
        <v>2239.0</v>
      </c>
      <c r="B2240" s="4"/>
      <c r="C2240" s="4" t="s">
        <v>351</v>
      </c>
      <c r="D2240" s="4" t="s">
        <v>3209</v>
      </c>
      <c r="E2240" s="4"/>
      <c r="F2240" s="4">
        <v>2.0</v>
      </c>
    </row>
    <row r="2241">
      <c r="A2241" s="4">
        <v>2240.0</v>
      </c>
      <c r="B2241" s="4"/>
      <c r="C2241" s="4" t="s">
        <v>351</v>
      </c>
      <c r="D2241" s="4" t="s">
        <v>3210</v>
      </c>
      <c r="E2241" s="4"/>
      <c r="F2241" s="4">
        <v>2.0</v>
      </c>
    </row>
    <row r="2242">
      <c r="A2242" s="4">
        <v>2241.0</v>
      </c>
      <c r="B2242" s="4"/>
      <c r="C2242" s="4" t="s">
        <v>351</v>
      </c>
      <c r="D2242" s="4" t="s">
        <v>1794</v>
      </c>
      <c r="E2242" s="4" t="s">
        <v>4414</v>
      </c>
      <c r="F2242" s="4">
        <v>2.0</v>
      </c>
    </row>
    <row r="2243">
      <c r="A2243" s="4">
        <v>2242.0</v>
      </c>
      <c r="B2243" s="4"/>
      <c r="C2243" s="4" t="s">
        <v>351</v>
      </c>
      <c r="D2243" s="4" t="s">
        <v>3211</v>
      </c>
      <c r="E2243" s="4"/>
      <c r="F2243" s="4">
        <v>2.0</v>
      </c>
    </row>
    <row r="2244">
      <c r="A2244" s="4">
        <v>2243.0</v>
      </c>
      <c r="B2244" s="4"/>
      <c r="C2244" s="4" t="s">
        <v>351</v>
      </c>
      <c r="D2244" s="4" t="s">
        <v>3212</v>
      </c>
      <c r="E2244" s="4"/>
      <c r="F2244" s="4">
        <v>2.0</v>
      </c>
    </row>
    <row r="2245">
      <c r="A2245" s="4">
        <v>2244.0</v>
      </c>
      <c r="C2245" s="4" t="s">
        <v>351</v>
      </c>
      <c r="D2245" s="4" t="s">
        <v>3213</v>
      </c>
      <c r="E2245" s="4"/>
      <c r="F2245" s="4">
        <v>2.0</v>
      </c>
    </row>
    <row r="2246">
      <c r="A2246" s="4">
        <v>2245.0</v>
      </c>
      <c r="B2246" s="4"/>
      <c r="C2246" s="4" t="s">
        <v>351</v>
      </c>
      <c r="D2246" s="4" t="s">
        <v>3214</v>
      </c>
      <c r="E2246" s="4" t="s">
        <v>5000</v>
      </c>
      <c r="F2246" s="4">
        <v>2.0</v>
      </c>
    </row>
    <row r="2247">
      <c r="A2247" s="4">
        <v>2246.0</v>
      </c>
      <c r="B2247" s="4">
        <v>1410.0</v>
      </c>
      <c r="C2247" s="4" t="s">
        <v>4991</v>
      </c>
      <c r="D2247" s="4" t="s">
        <v>3215</v>
      </c>
      <c r="E2247" s="4"/>
      <c r="F2247" s="4">
        <v>2.0</v>
      </c>
    </row>
    <row r="2248">
      <c r="A2248" s="4">
        <v>2247.0</v>
      </c>
      <c r="B2248" s="4">
        <v>1601.0</v>
      </c>
      <c r="C2248" s="4" t="s">
        <v>4647</v>
      </c>
      <c r="D2248" s="4" t="s">
        <v>3216</v>
      </c>
      <c r="E2248" s="4" t="s">
        <v>5241</v>
      </c>
      <c r="F2248" s="4">
        <v>2.0</v>
      </c>
    </row>
    <row r="2249">
      <c r="A2249" s="4">
        <v>2248.0</v>
      </c>
      <c r="B2249" s="4">
        <v>1248.0</v>
      </c>
      <c r="C2249" s="4" t="s">
        <v>5242</v>
      </c>
      <c r="D2249" s="4" t="s">
        <v>3217</v>
      </c>
      <c r="E2249" s="4"/>
      <c r="F2249" s="4">
        <v>2.0</v>
      </c>
    </row>
    <row r="2250">
      <c r="A2250" s="4">
        <v>2249.0</v>
      </c>
      <c r="C2250" s="4" t="s">
        <v>351</v>
      </c>
      <c r="D2250" s="4" t="s">
        <v>3218</v>
      </c>
      <c r="E2250" s="4"/>
      <c r="F2250" s="4">
        <v>2.0</v>
      </c>
    </row>
    <row r="2251">
      <c r="A2251" s="4">
        <v>2250.0</v>
      </c>
      <c r="B2251" s="4">
        <v>2303.0</v>
      </c>
      <c r="C2251" s="4" t="s">
        <v>4321</v>
      </c>
      <c r="D2251" s="4" t="s">
        <v>3219</v>
      </c>
      <c r="E2251" s="4" t="s">
        <v>5154</v>
      </c>
      <c r="F2251" s="4">
        <v>2.0</v>
      </c>
    </row>
    <row r="2252">
      <c r="A2252" s="4">
        <v>2251.0</v>
      </c>
      <c r="B2252" s="4">
        <v>2066.0</v>
      </c>
      <c r="C2252" s="4" t="s">
        <v>692</v>
      </c>
      <c r="D2252" s="4" t="s">
        <v>3220</v>
      </c>
      <c r="E2252" s="4"/>
      <c r="F2252" s="4">
        <v>2.0</v>
      </c>
    </row>
    <row r="2253">
      <c r="A2253" s="4">
        <v>2252.0</v>
      </c>
      <c r="C2253" s="4" t="s">
        <v>351</v>
      </c>
      <c r="D2253" s="4" t="s">
        <v>3221</v>
      </c>
      <c r="E2253" s="4"/>
      <c r="F2253" s="4">
        <v>2.0</v>
      </c>
    </row>
    <row r="2254">
      <c r="A2254" s="4">
        <v>2253.0</v>
      </c>
      <c r="C2254" s="4" t="s">
        <v>351</v>
      </c>
      <c r="D2254" s="4" t="s">
        <v>3222</v>
      </c>
      <c r="E2254" s="4"/>
      <c r="F2254" s="4">
        <v>2.0</v>
      </c>
    </row>
    <row r="2255">
      <c r="A2255" s="4">
        <v>2254.0</v>
      </c>
      <c r="B2255" s="4"/>
      <c r="C2255" s="4" t="s">
        <v>351</v>
      </c>
      <c r="D2255" s="4" t="s">
        <v>3223</v>
      </c>
      <c r="E2255" s="4"/>
      <c r="F2255" s="4">
        <v>2.0</v>
      </c>
    </row>
    <row r="2256">
      <c r="A2256" s="4">
        <v>2255.0</v>
      </c>
      <c r="B2256" s="4">
        <v>2490.0</v>
      </c>
      <c r="C2256" s="4" t="s">
        <v>5243</v>
      </c>
      <c r="D2256" s="4" t="s">
        <v>3224</v>
      </c>
      <c r="E2256" s="4" t="s">
        <v>4878</v>
      </c>
      <c r="F2256" s="4">
        <v>2.0</v>
      </c>
    </row>
    <row r="2257">
      <c r="A2257" s="4">
        <v>2256.0</v>
      </c>
      <c r="C2257" s="4" t="s">
        <v>351</v>
      </c>
      <c r="D2257" s="4" t="s">
        <v>3225</v>
      </c>
      <c r="E2257" s="4" t="s">
        <v>585</v>
      </c>
      <c r="F2257" s="4">
        <v>2.0</v>
      </c>
    </row>
    <row r="2258">
      <c r="A2258" s="4">
        <v>2257.0</v>
      </c>
      <c r="C2258" s="4" t="s">
        <v>351</v>
      </c>
      <c r="D2258" s="4" t="s">
        <v>3226</v>
      </c>
      <c r="E2258" s="4" t="s">
        <v>4598</v>
      </c>
      <c r="F2258" s="4">
        <v>2.0</v>
      </c>
    </row>
    <row r="2259">
      <c r="A2259" s="4">
        <v>2258.0</v>
      </c>
      <c r="C2259" s="4" t="s">
        <v>351</v>
      </c>
      <c r="D2259" s="4" t="s">
        <v>3227</v>
      </c>
      <c r="E2259" s="4"/>
      <c r="F2259" s="4">
        <v>2.0</v>
      </c>
    </row>
    <row r="2260">
      <c r="A2260" s="4">
        <v>2259.0</v>
      </c>
      <c r="B2260" s="4"/>
      <c r="C2260" s="4" t="s">
        <v>351</v>
      </c>
      <c r="D2260" s="4" t="s">
        <v>3228</v>
      </c>
      <c r="E2260" s="4"/>
      <c r="F2260" s="4">
        <v>2.0</v>
      </c>
    </row>
    <row r="2261">
      <c r="A2261" s="4">
        <v>2260.0</v>
      </c>
      <c r="C2261" s="4" t="s">
        <v>351</v>
      </c>
      <c r="D2261" s="4" t="s">
        <v>3229</v>
      </c>
      <c r="E2261" s="4" t="s">
        <v>4930</v>
      </c>
      <c r="F2261" s="4">
        <v>2.0</v>
      </c>
    </row>
    <row r="2262">
      <c r="A2262" s="4">
        <v>2261.0</v>
      </c>
      <c r="B2262" s="4">
        <v>1802.0</v>
      </c>
      <c r="C2262" s="4" t="s">
        <v>5244</v>
      </c>
      <c r="D2262" s="4" t="s">
        <v>3230</v>
      </c>
      <c r="E2262" s="4" t="s">
        <v>5197</v>
      </c>
      <c r="F2262" s="4">
        <v>2.0</v>
      </c>
    </row>
    <row r="2263">
      <c r="A2263" s="4">
        <v>2262.0</v>
      </c>
      <c r="C2263" s="4" t="s">
        <v>351</v>
      </c>
      <c r="D2263" s="4" t="s">
        <v>3231</v>
      </c>
      <c r="E2263" s="4" t="s">
        <v>5076</v>
      </c>
      <c r="F2263" s="4">
        <v>2.0</v>
      </c>
    </row>
    <row r="2264">
      <c r="A2264" s="4">
        <v>2263.0</v>
      </c>
      <c r="B2264" s="4">
        <v>1735.0</v>
      </c>
      <c r="C2264" s="4" t="s">
        <v>5245</v>
      </c>
      <c r="D2264" s="4" t="s">
        <v>3232</v>
      </c>
      <c r="E2264" s="4" t="s">
        <v>4836</v>
      </c>
      <c r="F2264" s="4">
        <v>2.0</v>
      </c>
    </row>
    <row r="2265">
      <c r="A2265" s="4">
        <v>2264.0</v>
      </c>
      <c r="B2265" s="4"/>
      <c r="C2265" s="4" t="s">
        <v>351</v>
      </c>
      <c r="D2265" s="4" t="s">
        <v>3233</v>
      </c>
      <c r="E2265" s="4" t="s">
        <v>1751</v>
      </c>
      <c r="F2265" s="4">
        <v>2.0</v>
      </c>
    </row>
    <row r="2266">
      <c r="A2266" s="4">
        <v>2265.0</v>
      </c>
      <c r="B2266" s="4"/>
      <c r="C2266" s="4" t="s">
        <v>351</v>
      </c>
      <c r="D2266" s="4" t="s">
        <v>3234</v>
      </c>
      <c r="E2266" s="4" t="s">
        <v>4997</v>
      </c>
      <c r="F2266" s="4">
        <v>2.0</v>
      </c>
    </row>
    <row r="2267">
      <c r="A2267" s="4">
        <v>2266.0</v>
      </c>
      <c r="B2267" s="4">
        <v>1900.0</v>
      </c>
      <c r="C2267" s="4" t="s">
        <v>1233</v>
      </c>
      <c r="D2267" s="4" t="s">
        <v>3235</v>
      </c>
      <c r="E2267" s="4" t="s">
        <v>843</v>
      </c>
      <c r="F2267" s="4">
        <v>2.0</v>
      </c>
    </row>
    <row r="2268">
      <c r="A2268" s="4">
        <v>2267.0</v>
      </c>
      <c r="B2268" s="4"/>
      <c r="C2268" s="4" t="s">
        <v>351</v>
      </c>
      <c r="D2268" s="4" t="s">
        <v>3236</v>
      </c>
      <c r="E2268" s="4" t="s">
        <v>1723</v>
      </c>
      <c r="F2268" s="4">
        <v>2.0</v>
      </c>
    </row>
    <row r="2269">
      <c r="A2269" s="4">
        <v>2268.0</v>
      </c>
      <c r="B2269" s="4"/>
      <c r="C2269" s="4" t="s">
        <v>351</v>
      </c>
      <c r="D2269" s="4" t="s">
        <v>3237</v>
      </c>
      <c r="E2269" s="4" t="s">
        <v>1723</v>
      </c>
      <c r="F2269" s="4">
        <v>2.0</v>
      </c>
    </row>
    <row r="2270">
      <c r="A2270" s="4">
        <v>2269.0</v>
      </c>
      <c r="B2270" s="4">
        <v>1573.0</v>
      </c>
      <c r="C2270" s="4" t="s">
        <v>5246</v>
      </c>
      <c r="D2270" s="4" t="s">
        <v>3238</v>
      </c>
      <c r="E2270" s="4" t="s">
        <v>4891</v>
      </c>
      <c r="F2270" s="4">
        <v>2.0</v>
      </c>
    </row>
    <row r="2271">
      <c r="A2271" s="4">
        <v>2270.0</v>
      </c>
      <c r="B2271" s="4">
        <v>1409.0</v>
      </c>
      <c r="C2271" s="4" t="s">
        <v>5247</v>
      </c>
      <c r="D2271" s="4" t="s">
        <v>3239</v>
      </c>
      <c r="E2271" s="4" t="s">
        <v>4669</v>
      </c>
      <c r="F2271" s="4">
        <v>2.0</v>
      </c>
    </row>
    <row r="2272">
      <c r="A2272" s="4">
        <v>2271.0</v>
      </c>
      <c r="B2272" s="4"/>
      <c r="C2272" s="4" t="s">
        <v>351</v>
      </c>
      <c r="D2272" s="4" t="s">
        <v>3240</v>
      </c>
      <c r="E2272" s="4" t="s">
        <v>5031</v>
      </c>
      <c r="F2272" s="4">
        <v>2.0</v>
      </c>
    </row>
    <row r="2273">
      <c r="A2273" s="4">
        <v>2272.0</v>
      </c>
      <c r="B2273" s="4">
        <v>1329.0</v>
      </c>
      <c r="C2273" s="4" t="s">
        <v>5248</v>
      </c>
      <c r="D2273" s="4" t="s">
        <v>1386</v>
      </c>
      <c r="E2273" s="4" t="s">
        <v>868</v>
      </c>
      <c r="F2273" s="4">
        <v>2.0</v>
      </c>
    </row>
    <row r="2274">
      <c r="A2274" s="4">
        <v>2273.0</v>
      </c>
      <c r="B2274" s="4"/>
      <c r="C2274" s="4" t="s">
        <v>351</v>
      </c>
      <c r="D2274" s="4" t="s">
        <v>3241</v>
      </c>
      <c r="E2274" s="4" t="s">
        <v>1795</v>
      </c>
      <c r="F2274" s="4">
        <v>2.0</v>
      </c>
    </row>
    <row r="2275">
      <c r="A2275" s="4">
        <v>2274.0</v>
      </c>
      <c r="B2275" s="4"/>
      <c r="C2275" s="4" t="s">
        <v>351</v>
      </c>
      <c r="D2275" s="4" t="s">
        <v>3242</v>
      </c>
      <c r="E2275" s="4" t="s">
        <v>5249</v>
      </c>
      <c r="F2275" s="4">
        <v>2.0</v>
      </c>
    </row>
    <row r="2276">
      <c r="A2276" s="4">
        <v>2275.0</v>
      </c>
      <c r="B2276" s="4"/>
      <c r="C2276" s="4" t="s">
        <v>351</v>
      </c>
      <c r="D2276" s="4" t="s">
        <v>3243</v>
      </c>
      <c r="E2276" s="4" t="s">
        <v>4658</v>
      </c>
      <c r="F2276" s="4">
        <v>2.0</v>
      </c>
    </row>
    <row r="2277">
      <c r="A2277" s="4">
        <v>2276.0</v>
      </c>
      <c r="C2277" s="4" t="s">
        <v>351</v>
      </c>
      <c r="D2277" s="4" t="s">
        <v>3244</v>
      </c>
      <c r="E2277" s="4" t="s">
        <v>4895</v>
      </c>
      <c r="F2277" s="4">
        <v>2.0</v>
      </c>
    </row>
    <row r="2278">
      <c r="A2278" s="4">
        <v>2277.0</v>
      </c>
      <c r="C2278" s="4" t="s">
        <v>351</v>
      </c>
      <c r="D2278" s="4" t="s">
        <v>3245</v>
      </c>
      <c r="E2278" s="4" t="s">
        <v>5250</v>
      </c>
      <c r="F2278" s="4">
        <v>2.0</v>
      </c>
    </row>
    <row r="2279">
      <c r="A2279" s="4">
        <v>2278.0</v>
      </c>
      <c r="B2279" s="4"/>
      <c r="C2279" s="4" t="s">
        <v>351</v>
      </c>
      <c r="D2279" s="4" t="s">
        <v>3246</v>
      </c>
      <c r="E2279" s="4" t="s">
        <v>5102</v>
      </c>
      <c r="F2279" s="4">
        <v>2.0</v>
      </c>
    </row>
    <row r="2280">
      <c r="A2280" s="4">
        <v>2279.0</v>
      </c>
      <c r="C2280" s="4" t="s">
        <v>351</v>
      </c>
      <c r="D2280" s="4" t="s">
        <v>3247</v>
      </c>
      <c r="E2280" s="4" t="s">
        <v>5102</v>
      </c>
      <c r="F2280" s="4">
        <v>2.0</v>
      </c>
    </row>
    <row r="2281">
      <c r="A2281" s="4">
        <v>2280.0</v>
      </c>
      <c r="B2281" s="4">
        <v>2257.0</v>
      </c>
      <c r="C2281" s="4" t="s">
        <v>326</v>
      </c>
      <c r="D2281" s="4" t="s">
        <v>3248</v>
      </c>
      <c r="E2281" s="4" t="s">
        <v>5102</v>
      </c>
      <c r="F2281" s="4">
        <v>2.0</v>
      </c>
    </row>
    <row r="2282">
      <c r="A2282" s="4">
        <v>2281.0</v>
      </c>
      <c r="B2282" s="4"/>
      <c r="C2282" s="4" t="s">
        <v>351</v>
      </c>
      <c r="D2282" s="4" t="s">
        <v>3249</v>
      </c>
      <c r="E2282" s="4" t="s">
        <v>5102</v>
      </c>
      <c r="F2282" s="4">
        <v>2.0</v>
      </c>
    </row>
    <row r="2283">
      <c r="A2283" s="4">
        <v>2282.0</v>
      </c>
      <c r="B2283" s="4"/>
      <c r="C2283" s="4" t="s">
        <v>351</v>
      </c>
      <c r="D2283" s="4" t="s">
        <v>3250</v>
      </c>
      <c r="E2283" s="4" t="s">
        <v>5072</v>
      </c>
      <c r="F2283" s="4">
        <v>2.0</v>
      </c>
    </row>
    <row r="2284">
      <c r="A2284" s="4">
        <v>2283.0</v>
      </c>
      <c r="B2284" s="4">
        <v>544.0</v>
      </c>
      <c r="C2284" s="4" t="s">
        <v>5251</v>
      </c>
      <c r="D2284" s="4" t="s">
        <v>3251</v>
      </c>
      <c r="E2284" s="4" t="s">
        <v>4521</v>
      </c>
      <c r="F2284" s="4">
        <v>2.0</v>
      </c>
    </row>
    <row r="2285">
      <c r="A2285" s="4">
        <v>2284.0</v>
      </c>
      <c r="C2285" s="4" t="s">
        <v>351</v>
      </c>
      <c r="D2285" s="4" t="s">
        <v>3252</v>
      </c>
      <c r="E2285" s="4" t="s">
        <v>5252</v>
      </c>
      <c r="F2285" s="4">
        <v>2.0</v>
      </c>
    </row>
    <row r="2286">
      <c r="A2286" s="4">
        <v>2285.0</v>
      </c>
      <c r="C2286" s="4" t="s">
        <v>351</v>
      </c>
      <c r="D2286" s="4" t="s">
        <v>3253</v>
      </c>
      <c r="E2286" s="4" t="s">
        <v>376</v>
      </c>
      <c r="F2286" s="4">
        <v>2.0</v>
      </c>
    </row>
    <row r="2287">
      <c r="A2287" s="4">
        <v>2286.0</v>
      </c>
      <c r="C2287" s="4" t="s">
        <v>351</v>
      </c>
      <c r="D2287" s="4" t="s">
        <v>1534</v>
      </c>
      <c r="E2287" s="4" t="s">
        <v>4595</v>
      </c>
      <c r="F2287" s="4">
        <v>2.0</v>
      </c>
    </row>
    <row r="2288">
      <c r="A2288" s="4">
        <v>2287.0</v>
      </c>
      <c r="B2288" s="4"/>
      <c r="C2288" s="4" t="s">
        <v>351</v>
      </c>
      <c r="D2288" s="4" t="s">
        <v>3254</v>
      </c>
      <c r="E2288" s="4" t="s">
        <v>4636</v>
      </c>
      <c r="F2288" s="4">
        <v>2.0</v>
      </c>
    </row>
    <row r="2289">
      <c r="A2289" s="4">
        <v>2288.0</v>
      </c>
      <c r="B2289" s="4"/>
      <c r="C2289" s="4" t="s">
        <v>351</v>
      </c>
      <c r="D2289" s="4" t="s">
        <v>3255</v>
      </c>
      <c r="E2289" s="4" t="s">
        <v>335</v>
      </c>
      <c r="F2289" s="4">
        <v>2.0</v>
      </c>
    </row>
    <row r="2290">
      <c r="A2290" s="4">
        <v>2289.0</v>
      </c>
      <c r="C2290" s="4" t="s">
        <v>351</v>
      </c>
      <c r="D2290" s="4" t="s">
        <v>3256</v>
      </c>
      <c r="E2290" s="4"/>
      <c r="F2290" s="4">
        <v>2.0</v>
      </c>
    </row>
    <row r="2291">
      <c r="A2291" s="4">
        <v>2290.0</v>
      </c>
      <c r="B2291" s="4"/>
      <c r="C2291" s="4" t="s">
        <v>351</v>
      </c>
      <c r="D2291" s="4" t="s">
        <v>1503</v>
      </c>
      <c r="E2291" s="4" t="s">
        <v>515</v>
      </c>
      <c r="F2291" s="4">
        <v>2.0</v>
      </c>
    </row>
    <row r="2292">
      <c r="A2292" s="4">
        <v>2291.0</v>
      </c>
      <c r="B2292" s="4">
        <v>1874.0</v>
      </c>
      <c r="C2292" s="4" t="s">
        <v>1079</v>
      </c>
      <c r="D2292" s="4" t="s">
        <v>1673</v>
      </c>
      <c r="E2292" s="4" t="s">
        <v>5170</v>
      </c>
      <c r="F2292" s="4">
        <v>2.0</v>
      </c>
    </row>
    <row r="2293">
      <c r="A2293" s="4">
        <v>2292.0</v>
      </c>
      <c r="B2293" s="4"/>
      <c r="C2293" s="4" t="s">
        <v>351</v>
      </c>
      <c r="D2293" s="4" t="s">
        <v>3257</v>
      </c>
      <c r="E2293" s="4" t="s">
        <v>5072</v>
      </c>
      <c r="F2293" s="4">
        <v>2.0</v>
      </c>
    </row>
    <row r="2294">
      <c r="A2294" s="4">
        <v>2293.0</v>
      </c>
      <c r="B2294" s="4"/>
      <c r="C2294" s="4" t="s">
        <v>351</v>
      </c>
      <c r="D2294" s="4" t="s">
        <v>3258</v>
      </c>
      <c r="E2294" s="4" t="s">
        <v>4789</v>
      </c>
      <c r="F2294" s="4">
        <v>2.0</v>
      </c>
    </row>
    <row r="2295">
      <c r="A2295" s="4">
        <v>2294.0</v>
      </c>
      <c r="B2295" s="4"/>
      <c r="C2295" s="4" t="s">
        <v>351</v>
      </c>
      <c r="D2295" s="4" t="s">
        <v>3259</v>
      </c>
      <c r="E2295" s="4" t="s">
        <v>5199</v>
      </c>
      <c r="F2295" s="4">
        <v>2.0</v>
      </c>
    </row>
    <row r="2296">
      <c r="A2296" s="4">
        <v>2295.0</v>
      </c>
      <c r="B2296" s="4">
        <v>988.0</v>
      </c>
      <c r="C2296" s="4" t="s">
        <v>5253</v>
      </c>
      <c r="D2296" s="4" t="s">
        <v>3260</v>
      </c>
      <c r="E2296" s="4"/>
      <c r="F2296" s="4">
        <v>2.0</v>
      </c>
    </row>
    <row r="2297">
      <c r="A2297" s="4">
        <v>2296.0</v>
      </c>
      <c r="B2297" s="4">
        <v>1943.0</v>
      </c>
      <c r="C2297" s="4" t="s">
        <v>828</v>
      </c>
      <c r="D2297" s="4" t="s">
        <v>3261</v>
      </c>
      <c r="E2297" s="4" t="s">
        <v>5254</v>
      </c>
      <c r="F2297" s="4">
        <v>2.0</v>
      </c>
    </row>
    <row r="2298">
      <c r="A2298" s="4">
        <v>2297.0</v>
      </c>
      <c r="B2298" s="4">
        <v>2179.0</v>
      </c>
      <c r="C2298" s="4" t="s">
        <v>4426</v>
      </c>
      <c r="D2298" s="4" t="s">
        <v>3262</v>
      </c>
      <c r="E2298" s="4" t="s">
        <v>4743</v>
      </c>
      <c r="F2298" s="4">
        <v>2.0</v>
      </c>
    </row>
    <row r="2299">
      <c r="A2299" s="4">
        <v>2298.0</v>
      </c>
      <c r="B2299" s="4"/>
      <c r="C2299" s="4" t="s">
        <v>351</v>
      </c>
      <c r="D2299" s="4" t="s">
        <v>3263</v>
      </c>
      <c r="E2299" s="4"/>
      <c r="F2299" s="4">
        <v>2.0</v>
      </c>
    </row>
    <row r="2300">
      <c r="A2300" s="4">
        <v>2299.0</v>
      </c>
      <c r="B2300" s="4">
        <v>1929.0</v>
      </c>
      <c r="C2300" s="4" t="s">
        <v>1404</v>
      </c>
      <c r="D2300" s="4" t="s">
        <v>3264</v>
      </c>
      <c r="E2300" s="4" t="s">
        <v>941</v>
      </c>
      <c r="F2300" s="4">
        <v>2.0</v>
      </c>
    </row>
    <row r="2301">
      <c r="A2301" s="4">
        <v>2300.0</v>
      </c>
      <c r="B2301" s="4">
        <v>2524.0</v>
      </c>
      <c r="C2301" s="4" t="s">
        <v>4364</v>
      </c>
      <c r="D2301" s="4" t="s">
        <v>3265</v>
      </c>
      <c r="E2301" s="4" t="s">
        <v>1773</v>
      </c>
      <c r="F2301" s="4">
        <v>2.0</v>
      </c>
    </row>
    <row r="2302">
      <c r="A2302" s="4">
        <v>2301.0</v>
      </c>
      <c r="B2302" s="4"/>
      <c r="C2302" s="4" t="s">
        <v>351</v>
      </c>
      <c r="D2302" s="4" t="s">
        <v>3266</v>
      </c>
      <c r="E2302" s="4" t="s">
        <v>5255</v>
      </c>
      <c r="F2302" s="4">
        <v>2.0</v>
      </c>
    </row>
    <row r="2303">
      <c r="A2303" s="4">
        <v>2302.0</v>
      </c>
      <c r="B2303" s="4"/>
      <c r="C2303" s="4" t="s">
        <v>351</v>
      </c>
      <c r="D2303" s="4" t="s">
        <v>3267</v>
      </c>
      <c r="E2303" s="4" t="s">
        <v>4488</v>
      </c>
      <c r="F2303" s="4">
        <v>2.0</v>
      </c>
    </row>
    <row r="2304">
      <c r="A2304" s="4">
        <v>2303.0</v>
      </c>
      <c r="B2304" s="4">
        <v>749.0</v>
      </c>
      <c r="C2304" s="4" t="s">
        <v>5256</v>
      </c>
      <c r="D2304" s="4" t="s">
        <v>3268</v>
      </c>
      <c r="E2304" s="4" t="s">
        <v>520</v>
      </c>
      <c r="F2304" s="4">
        <v>2.0</v>
      </c>
    </row>
    <row r="2305">
      <c r="A2305" s="4">
        <v>2304.0</v>
      </c>
      <c r="B2305" s="4">
        <v>2133.0</v>
      </c>
      <c r="C2305" s="4" t="s">
        <v>5257</v>
      </c>
      <c r="D2305" s="4" t="s">
        <v>3269</v>
      </c>
      <c r="E2305" s="4" t="s">
        <v>5202</v>
      </c>
      <c r="F2305" s="4">
        <v>2.0</v>
      </c>
    </row>
    <row r="2306">
      <c r="A2306" s="4">
        <v>2305.0</v>
      </c>
      <c r="B2306" s="4"/>
      <c r="C2306" s="4" t="s">
        <v>351</v>
      </c>
      <c r="D2306" s="4" t="s">
        <v>3270</v>
      </c>
      <c r="E2306" s="4"/>
      <c r="F2306" s="4">
        <v>2.0</v>
      </c>
    </row>
    <row r="2307">
      <c r="A2307" s="4">
        <v>2306.0</v>
      </c>
      <c r="C2307" s="4" t="s">
        <v>351</v>
      </c>
      <c r="D2307" s="4" t="s">
        <v>3271</v>
      </c>
      <c r="E2307" s="4"/>
      <c r="F2307" s="4">
        <v>2.0</v>
      </c>
    </row>
    <row r="2308">
      <c r="A2308" s="4">
        <v>2307.0</v>
      </c>
      <c r="C2308" s="4" t="s">
        <v>351</v>
      </c>
      <c r="D2308" s="4" t="s">
        <v>3272</v>
      </c>
      <c r="E2308" s="4" t="s">
        <v>1398</v>
      </c>
      <c r="F2308" s="4">
        <v>2.0</v>
      </c>
    </row>
    <row r="2309">
      <c r="A2309" s="4">
        <v>2308.0</v>
      </c>
      <c r="C2309" s="4" t="s">
        <v>351</v>
      </c>
      <c r="D2309" s="4" t="s">
        <v>3273</v>
      </c>
      <c r="E2309" s="4" t="s">
        <v>5258</v>
      </c>
      <c r="F2309" s="4">
        <v>2.0</v>
      </c>
    </row>
    <row r="2310">
      <c r="A2310" s="4">
        <v>2309.0</v>
      </c>
      <c r="C2310" s="4" t="s">
        <v>351</v>
      </c>
      <c r="D2310" s="4" t="s">
        <v>3274</v>
      </c>
      <c r="E2310" s="4" t="s">
        <v>4390</v>
      </c>
      <c r="F2310" s="4">
        <v>2.0</v>
      </c>
    </row>
    <row r="2311">
      <c r="A2311" s="4">
        <v>2310.0</v>
      </c>
      <c r="C2311" s="4" t="s">
        <v>351</v>
      </c>
      <c r="D2311" s="4" t="s">
        <v>3275</v>
      </c>
      <c r="E2311" s="4" t="s">
        <v>1054</v>
      </c>
      <c r="F2311" s="4">
        <v>2.0</v>
      </c>
    </row>
    <row r="2312">
      <c r="A2312" s="4">
        <v>2311.0</v>
      </c>
      <c r="B2312" s="4"/>
      <c r="C2312" s="4" t="s">
        <v>351</v>
      </c>
      <c r="D2312" s="4" t="s">
        <v>3276</v>
      </c>
      <c r="E2312" s="4" t="s">
        <v>5135</v>
      </c>
      <c r="F2312" s="4">
        <v>2.0</v>
      </c>
    </row>
    <row r="2313">
      <c r="A2313" s="4">
        <v>2312.0</v>
      </c>
      <c r="B2313" s="4">
        <v>2402.0</v>
      </c>
      <c r="C2313" s="4" t="s">
        <v>230</v>
      </c>
      <c r="D2313" s="4" t="s">
        <v>3277</v>
      </c>
      <c r="E2313" s="4"/>
      <c r="F2313" s="4">
        <v>2.0</v>
      </c>
    </row>
    <row r="2314">
      <c r="A2314" s="4">
        <v>2313.0</v>
      </c>
      <c r="B2314" s="4">
        <v>1859.0</v>
      </c>
      <c r="C2314" s="4" t="s">
        <v>5259</v>
      </c>
      <c r="D2314" s="4" t="s">
        <v>3278</v>
      </c>
      <c r="E2314" s="4" t="s">
        <v>5135</v>
      </c>
      <c r="F2314" s="4">
        <v>2.0</v>
      </c>
    </row>
    <row r="2315">
      <c r="A2315" s="4">
        <v>2314.0</v>
      </c>
      <c r="B2315" s="4"/>
      <c r="C2315" s="4" t="s">
        <v>351</v>
      </c>
      <c r="D2315" s="4" t="s">
        <v>3279</v>
      </c>
      <c r="E2315" s="4"/>
      <c r="F2315" s="4">
        <v>1.0</v>
      </c>
    </row>
    <row r="2316">
      <c r="A2316" s="4">
        <v>2315.0</v>
      </c>
      <c r="C2316" s="4" t="s">
        <v>351</v>
      </c>
      <c r="D2316" s="4" t="s">
        <v>3280</v>
      </c>
      <c r="E2316" s="4" t="s">
        <v>5006</v>
      </c>
      <c r="F2316" s="4">
        <v>1.0</v>
      </c>
    </row>
    <row r="2317">
      <c r="A2317" s="4">
        <v>2316.0</v>
      </c>
      <c r="B2317" s="4"/>
      <c r="C2317" s="4" t="s">
        <v>351</v>
      </c>
      <c r="D2317" s="4" t="s">
        <v>3281</v>
      </c>
      <c r="E2317" s="4" t="s">
        <v>5127</v>
      </c>
      <c r="F2317" s="4">
        <v>1.0</v>
      </c>
    </row>
    <row r="2318">
      <c r="A2318" s="4">
        <v>2317.0</v>
      </c>
      <c r="C2318" s="4" t="s">
        <v>351</v>
      </c>
      <c r="D2318" s="4" t="s">
        <v>3282</v>
      </c>
      <c r="E2318" s="4" t="s">
        <v>4825</v>
      </c>
      <c r="F2318" s="4">
        <v>1.0</v>
      </c>
    </row>
    <row r="2319">
      <c r="A2319" s="4">
        <v>2318.0</v>
      </c>
      <c r="B2319" s="4"/>
      <c r="C2319" s="4" t="s">
        <v>351</v>
      </c>
      <c r="D2319" s="4" t="s">
        <v>1785</v>
      </c>
      <c r="E2319" s="4"/>
      <c r="F2319" s="4">
        <v>1.0</v>
      </c>
    </row>
    <row r="2320">
      <c r="A2320" s="4">
        <v>2319.0</v>
      </c>
      <c r="C2320" s="4" t="s">
        <v>351</v>
      </c>
      <c r="D2320" s="4" t="s">
        <v>3283</v>
      </c>
      <c r="E2320" s="4" t="s">
        <v>5260</v>
      </c>
      <c r="F2320" s="4">
        <v>1.0</v>
      </c>
    </row>
    <row r="2321">
      <c r="A2321" s="4">
        <v>2320.0</v>
      </c>
      <c r="C2321" s="4" t="s">
        <v>351</v>
      </c>
      <c r="D2321" s="4" t="s">
        <v>3284</v>
      </c>
      <c r="E2321" s="4" t="s">
        <v>5261</v>
      </c>
      <c r="F2321" s="4">
        <v>1.0</v>
      </c>
    </row>
    <row r="2322">
      <c r="A2322" s="4">
        <v>2321.0</v>
      </c>
      <c r="B2322" s="4"/>
      <c r="C2322" s="4" t="s">
        <v>351</v>
      </c>
      <c r="D2322" s="4" t="s">
        <v>3285</v>
      </c>
      <c r="E2322" s="4"/>
      <c r="F2322" s="4">
        <v>1.0</v>
      </c>
    </row>
    <row r="2323">
      <c r="A2323" s="4">
        <v>2322.0</v>
      </c>
      <c r="B2323" s="4"/>
      <c r="C2323" s="4" t="s">
        <v>351</v>
      </c>
      <c r="D2323" s="4" t="s">
        <v>3286</v>
      </c>
      <c r="E2323" s="4"/>
      <c r="F2323" s="4">
        <v>1.0</v>
      </c>
    </row>
    <row r="2324">
      <c r="A2324" s="4">
        <v>2323.0</v>
      </c>
      <c r="B2324" s="4"/>
      <c r="C2324" s="4" t="s">
        <v>351</v>
      </c>
      <c r="D2324" s="4" t="s">
        <v>3287</v>
      </c>
      <c r="E2324" s="4" t="s">
        <v>4959</v>
      </c>
      <c r="F2324" s="4">
        <v>1.0</v>
      </c>
    </row>
    <row r="2325">
      <c r="A2325" s="4">
        <v>2324.0</v>
      </c>
      <c r="B2325" s="4"/>
      <c r="C2325" s="4" t="s">
        <v>351</v>
      </c>
      <c r="D2325" s="4" t="s">
        <v>3288</v>
      </c>
      <c r="E2325" s="4"/>
      <c r="F2325" s="4">
        <v>1.0</v>
      </c>
    </row>
    <row r="2326">
      <c r="A2326" s="4">
        <v>2325.0</v>
      </c>
      <c r="B2326" s="4"/>
      <c r="C2326" s="4" t="s">
        <v>351</v>
      </c>
      <c r="D2326" s="4" t="s">
        <v>3289</v>
      </c>
      <c r="E2326" s="4"/>
      <c r="F2326" s="4">
        <v>1.0</v>
      </c>
    </row>
    <row r="2327">
      <c r="A2327" s="4">
        <v>2326.0</v>
      </c>
      <c r="B2327" s="4"/>
      <c r="C2327" s="4" t="s">
        <v>351</v>
      </c>
      <c r="D2327" s="4" t="s">
        <v>1789</v>
      </c>
      <c r="E2327" s="4" t="s">
        <v>938</v>
      </c>
      <c r="F2327" s="4">
        <v>1.0</v>
      </c>
    </row>
    <row r="2328">
      <c r="A2328" s="4">
        <v>2327.0</v>
      </c>
      <c r="B2328" s="4">
        <v>2373.0</v>
      </c>
      <c r="C2328" s="4" t="s">
        <v>188</v>
      </c>
      <c r="D2328" s="4" t="s">
        <v>1377</v>
      </c>
      <c r="E2328" s="4" t="s">
        <v>5049</v>
      </c>
      <c r="F2328" s="4">
        <v>1.0</v>
      </c>
    </row>
    <row r="2329">
      <c r="A2329" s="4">
        <v>2328.0</v>
      </c>
      <c r="B2329" s="4"/>
      <c r="C2329" s="4" t="s">
        <v>351</v>
      </c>
      <c r="D2329" s="4" t="s">
        <v>3290</v>
      </c>
      <c r="E2329" s="4" t="s">
        <v>5262</v>
      </c>
      <c r="F2329" s="4">
        <v>1.0</v>
      </c>
    </row>
    <row r="2330">
      <c r="A2330" s="4">
        <v>2329.0</v>
      </c>
      <c r="B2330" s="4"/>
      <c r="C2330" s="4" t="s">
        <v>351</v>
      </c>
      <c r="D2330" s="4" t="s">
        <v>3291</v>
      </c>
      <c r="E2330" s="4" t="s">
        <v>4779</v>
      </c>
      <c r="F2330" s="4">
        <v>1.0</v>
      </c>
    </row>
    <row r="2331">
      <c r="A2331" s="4">
        <v>2330.0</v>
      </c>
      <c r="C2331" s="4" t="s">
        <v>351</v>
      </c>
      <c r="D2331" s="4" t="s">
        <v>3292</v>
      </c>
      <c r="E2331" s="4" t="s">
        <v>5263</v>
      </c>
      <c r="F2331" s="4">
        <v>1.0</v>
      </c>
    </row>
    <row r="2332">
      <c r="A2332" s="4">
        <v>2331.0</v>
      </c>
      <c r="B2332" s="4">
        <v>1842.0</v>
      </c>
      <c r="C2332" s="4" t="s">
        <v>5225</v>
      </c>
      <c r="D2332" s="4" t="s">
        <v>3293</v>
      </c>
      <c r="E2332" s="4" t="s">
        <v>4762</v>
      </c>
      <c r="F2332" s="4">
        <v>1.0</v>
      </c>
    </row>
    <row r="2333">
      <c r="A2333" s="4">
        <v>2332.0</v>
      </c>
      <c r="C2333" s="4" t="s">
        <v>351</v>
      </c>
      <c r="D2333" s="4" t="s">
        <v>849</v>
      </c>
      <c r="E2333" s="4" t="s">
        <v>843</v>
      </c>
      <c r="F2333" s="4">
        <v>1.0</v>
      </c>
    </row>
    <row r="2334">
      <c r="A2334" s="4">
        <v>2333.0</v>
      </c>
      <c r="C2334" s="4" t="s">
        <v>351</v>
      </c>
      <c r="D2334" s="4" t="s">
        <v>3294</v>
      </c>
      <c r="E2334" s="4" t="s">
        <v>4749</v>
      </c>
      <c r="F2334" s="4">
        <v>1.0</v>
      </c>
    </row>
    <row r="2335">
      <c r="A2335" s="4">
        <v>2334.0</v>
      </c>
      <c r="B2335" s="4">
        <v>1221.0</v>
      </c>
      <c r="C2335" s="4" t="s">
        <v>5264</v>
      </c>
      <c r="D2335" s="4" t="s">
        <v>3295</v>
      </c>
      <c r="E2335" s="4" t="s">
        <v>1009</v>
      </c>
      <c r="F2335" s="4">
        <v>1.0</v>
      </c>
    </row>
    <row r="2336">
      <c r="A2336" s="4">
        <v>2335.0</v>
      </c>
      <c r="B2336" s="4"/>
      <c r="C2336" s="4" t="s">
        <v>351</v>
      </c>
      <c r="D2336" s="4" t="s">
        <v>3296</v>
      </c>
      <c r="E2336" s="4"/>
      <c r="F2336" s="4">
        <v>1.0</v>
      </c>
    </row>
    <row r="2337">
      <c r="A2337" s="4">
        <v>2336.0</v>
      </c>
      <c r="C2337" s="4" t="s">
        <v>351</v>
      </c>
      <c r="D2337" s="4" t="s">
        <v>3297</v>
      </c>
      <c r="E2337" s="4" t="s">
        <v>4701</v>
      </c>
      <c r="F2337" s="4">
        <v>1.0</v>
      </c>
    </row>
    <row r="2338">
      <c r="A2338" s="4">
        <v>2337.0</v>
      </c>
      <c r="B2338" s="4">
        <v>1941.0</v>
      </c>
      <c r="C2338" s="4" t="s">
        <v>5265</v>
      </c>
      <c r="D2338" s="4" t="s">
        <v>3298</v>
      </c>
      <c r="E2338" s="4" t="s">
        <v>976</v>
      </c>
      <c r="F2338" s="4">
        <v>1.0</v>
      </c>
    </row>
    <row r="2339">
      <c r="A2339" s="4">
        <v>2338.0</v>
      </c>
      <c r="B2339" s="4"/>
      <c r="C2339" s="4" t="s">
        <v>351</v>
      </c>
      <c r="D2339" s="4" t="s">
        <v>3299</v>
      </c>
      <c r="E2339" s="4"/>
      <c r="F2339" s="4">
        <v>1.0</v>
      </c>
    </row>
    <row r="2340">
      <c r="A2340" s="4">
        <v>2339.0</v>
      </c>
      <c r="B2340" s="4">
        <v>1654.0</v>
      </c>
      <c r="C2340" s="4" t="s">
        <v>5050</v>
      </c>
      <c r="D2340" s="4" t="s">
        <v>3300</v>
      </c>
      <c r="E2340" s="4" t="s">
        <v>448</v>
      </c>
      <c r="F2340" s="4">
        <v>1.0</v>
      </c>
    </row>
    <row r="2341">
      <c r="A2341" s="4">
        <v>2340.0</v>
      </c>
      <c r="B2341" s="4"/>
      <c r="C2341" s="4" t="s">
        <v>351</v>
      </c>
      <c r="D2341" s="4" t="s">
        <v>3301</v>
      </c>
      <c r="E2341" s="4" t="s">
        <v>4636</v>
      </c>
      <c r="F2341" s="4">
        <v>1.0</v>
      </c>
    </row>
    <row r="2342">
      <c r="A2342" s="4">
        <v>2341.0</v>
      </c>
      <c r="B2342" s="4">
        <v>2245.0</v>
      </c>
      <c r="C2342" s="4" t="s">
        <v>4781</v>
      </c>
      <c r="D2342" s="4" t="s">
        <v>3302</v>
      </c>
      <c r="E2342" s="4"/>
      <c r="F2342" s="4">
        <v>1.0</v>
      </c>
    </row>
    <row r="2343">
      <c r="A2343" s="4">
        <v>2342.0</v>
      </c>
      <c r="B2343" s="4">
        <v>2248.0</v>
      </c>
      <c r="C2343" s="4" t="s">
        <v>4503</v>
      </c>
      <c r="D2343" s="4" t="s">
        <v>3303</v>
      </c>
      <c r="E2343" s="4"/>
      <c r="F2343" s="4">
        <v>1.0</v>
      </c>
    </row>
    <row r="2344">
      <c r="A2344" s="4">
        <v>2343.0</v>
      </c>
      <c r="B2344" s="4"/>
      <c r="C2344" s="4" t="s">
        <v>351</v>
      </c>
      <c r="D2344" s="4" t="s">
        <v>3304</v>
      </c>
      <c r="E2344" s="4"/>
      <c r="F2344" s="4">
        <v>1.0</v>
      </c>
    </row>
    <row r="2345">
      <c r="A2345" s="4">
        <v>2344.0</v>
      </c>
      <c r="B2345" s="4">
        <v>2025.0</v>
      </c>
      <c r="C2345" s="4" t="s">
        <v>5266</v>
      </c>
      <c r="D2345" s="4" t="s">
        <v>3305</v>
      </c>
      <c r="E2345" s="4" t="s">
        <v>4610</v>
      </c>
      <c r="F2345" s="4">
        <v>1.0</v>
      </c>
    </row>
    <row r="2346">
      <c r="A2346" s="4">
        <v>2345.0</v>
      </c>
      <c r="C2346" s="4" t="s">
        <v>351</v>
      </c>
      <c r="D2346" s="4" t="s">
        <v>3306</v>
      </c>
      <c r="E2346" s="4" t="s">
        <v>4854</v>
      </c>
      <c r="F2346" s="4">
        <v>1.0</v>
      </c>
    </row>
    <row r="2347">
      <c r="A2347" s="4">
        <v>2346.0</v>
      </c>
      <c r="C2347" s="4" t="s">
        <v>351</v>
      </c>
      <c r="D2347" s="4" t="s">
        <v>3307</v>
      </c>
      <c r="E2347" s="4"/>
      <c r="F2347" s="4">
        <v>1.0</v>
      </c>
    </row>
    <row r="2348">
      <c r="A2348" s="4">
        <v>2347.0</v>
      </c>
      <c r="C2348" s="4" t="s">
        <v>351</v>
      </c>
      <c r="D2348" s="4" t="s">
        <v>3308</v>
      </c>
      <c r="E2348" s="4"/>
      <c r="F2348" s="4">
        <v>1.0</v>
      </c>
    </row>
    <row r="2349">
      <c r="A2349" s="4">
        <v>2348.0</v>
      </c>
      <c r="B2349" s="4"/>
      <c r="C2349" s="4" t="s">
        <v>351</v>
      </c>
      <c r="D2349" s="4" t="s">
        <v>3309</v>
      </c>
      <c r="E2349" s="4" t="s">
        <v>4779</v>
      </c>
      <c r="F2349" s="4">
        <v>1.0</v>
      </c>
    </row>
    <row r="2350">
      <c r="A2350" s="4">
        <v>2349.0</v>
      </c>
      <c r="C2350" s="4" t="s">
        <v>351</v>
      </c>
      <c r="D2350" s="4" t="s">
        <v>3310</v>
      </c>
      <c r="E2350" s="4" t="s">
        <v>5267</v>
      </c>
      <c r="F2350" s="4">
        <v>1.0</v>
      </c>
    </row>
    <row r="2351">
      <c r="A2351" s="4">
        <v>2350.0</v>
      </c>
      <c r="C2351" s="4" t="s">
        <v>351</v>
      </c>
      <c r="D2351" s="4" t="s">
        <v>3311</v>
      </c>
      <c r="E2351" s="4" t="s">
        <v>4638</v>
      </c>
      <c r="F2351" s="4">
        <v>1.0</v>
      </c>
    </row>
    <row r="2352">
      <c r="A2352" s="4">
        <v>2351.0</v>
      </c>
      <c r="B2352" s="4">
        <v>2218.0</v>
      </c>
      <c r="C2352" s="4" t="s">
        <v>4651</v>
      </c>
      <c r="D2352" s="4" t="s">
        <v>3312</v>
      </c>
      <c r="E2352" s="4" t="s">
        <v>4535</v>
      </c>
      <c r="F2352" s="4">
        <v>1.0</v>
      </c>
    </row>
    <row r="2353">
      <c r="A2353" s="4">
        <v>2352.0</v>
      </c>
      <c r="C2353" s="4" t="s">
        <v>351</v>
      </c>
      <c r="D2353" s="4" t="s">
        <v>3313</v>
      </c>
      <c r="E2353" s="4"/>
      <c r="F2353" s="4">
        <v>1.0</v>
      </c>
    </row>
    <row r="2354">
      <c r="A2354" s="4">
        <v>2353.0</v>
      </c>
      <c r="B2354" s="4"/>
      <c r="C2354" s="4" t="s">
        <v>351</v>
      </c>
      <c r="D2354" s="4" t="s">
        <v>3314</v>
      </c>
      <c r="E2354" s="4" t="s">
        <v>4762</v>
      </c>
      <c r="F2354" s="4">
        <v>1.0</v>
      </c>
    </row>
    <row r="2355">
      <c r="A2355" s="4">
        <v>2354.0</v>
      </c>
      <c r="B2355" s="4">
        <v>848.0</v>
      </c>
      <c r="C2355" s="4" t="s">
        <v>5268</v>
      </c>
      <c r="D2355" s="4" t="s">
        <v>3315</v>
      </c>
      <c r="E2355" s="4" t="s">
        <v>4541</v>
      </c>
      <c r="F2355" s="4">
        <v>1.0</v>
      </c>
    </row>
    <row r="2356">
      <c r="A2356" s="4">
        <v>2355.0</v>
      </c>
      <c r="C2356" s="4" t="s">
        <v>351</v>
      </c>
      <c r="D2356" s="4" t="s">
        <v>3316</v>
      </c>
      <c r="E2356" s="4"/>
      <c r="F2356" s="4">
        <v>1.0</v>
      </c>
    </row>
    <row r="2357">
      <c r="A2357" s="4">
        <v>2356.0</v>
      </c>
      <c r="B2357" s="4">
        <v>1697.0</v>
      </c>
      <c r="C2357" s="4" t="s">
        <v>5269</v>
      </c>
      <c r="D2357" s="4" t="s">
        <v>3317</v>
      </c>
      <c r="E2357" s="4" t="s">
        <v>4675</v>
      </c>
      <c r="F2357" s="4">
        <v>1.0</v>
      </c>
    </row>
    <row r="2358">
      <c r="A2358" s="4">
        <v>2357.0</v>
      </c>
      <c r="B2358" s="4">
        <v>2500.0</v>
      </c>
      <c r="C2358" s="4" t="s">
        <v>714</v>
      </c>
      <c r="D2358" s="4" t="s">
        <v>3318</v>
      </c>
      <c r="E2358" s="4" t="s">
        <v>4538</v>
      </c>
      <c r="F2358" s="4">
        <v>1.0</v>
      </c>
    </row>
    <row r="2359">
      <c r="A2359" s="4">
        <v>2358.0</v>
      </c>
      <c r="C2359" s="4" t="s">
        <v>351</v>
      </c>
      <c r="D2359" s="4" t="s">
        <v>3319</v>
      </c>
      <c r="E2359" s="4" t="s">
        <v>5270</v>
      </c>
      <c r="F2359" s="4">
        <v>1.0</v>
      </c>
    </row>
    <row r="2360">
      <c r="A2360" s="4">
        <v>2359.0</v>
      </c>
      <c r="C2360" s="4" t="s">
        <v>351</v>
      </c>
      <c r="D2360" s="4" t="s">
        <v>3320</v>
      </c>
      <c r="F2360" s="4">
        <v>1.0</v>
      </c>
    </row>
    <row r="2361">
      <c r="A2361" s="4">
        <v>2360.0</v>
      </c>
      <c r="C2361" s="4" t="s">
        <v>351</v>
      </c>
      <c r="D2361" s="4" t="s">
        <v>3321</v>
      </c>
      <c r="E2361" s="4" t="s">
        <v>5271</v>
      </c>
      <c r="F2361" s="4">
        <v>1.0</v>
      </c>
    </row>
    <row r="2362">
      <c r="A2362" s="4">
        <v>2361.0</v>
      </c>
      <c r="C2362" s="4" t="s">
        <v>351</v>
      </c>
      <c r="D2362" s="4" t="s">
        <v>3322</v>
      </c>
      <c r="E2362" s="4" t="s">
        <v>5216</v>
      </c>
      <c r="F2362" s="4">
        <v>1.0</v>
      </c>
    </row>
    <row r="2363">
      <c r="A2363" s="4">
        <v>2362.0</v>
      </c>
      <c r="C2363" s="4" t="s">
        <v>351</v>
      </c>
      <c r="D2363" s="4" t="s">
        <v>3323</v>
      </c>
      <c r="E2363" s="4" t="s">
        <v>1009</v>
      </c>
      <c r="F2363" s="4">
        <v>1.0</v>
      </c>
    </row>
    <row r="2364">
      <c r="A2364" s="4">
        <v>2363.0</v>
      </c>
      <c r="B2364" s="4">
        <v>2158.0</v>
      </c>
      <c r="C2364" s="4" t="s">
        <v>810</v>
      </c>
      <c r="D2364" s="4" t="s">
        <v>3324</v>
      </c>
      <c r="E2364" s="4" t="s">
        <v>4564</v>
      </c>
      <c r="F2364" s="4">
        <v>1.0</v>
      </c>
    </row>
    <row r="2365">
      <c r="A2365" s="4">
        <v>2364.0</v>
      </c>
      <c r="B2365" s="4">
        <v>2509.0</v>
      </c>
      <c r="C2365" s="4" t="s">
        <v>946</v>
      </c>
      <c r="D2365" s="4" t="s">
        <v>923</v>
      </c>
      <c r="E2365" s="4" t="s">
        <v>720</v>
      </c>
      <c r="F2365" s="4">
        <v>1.0</v>
      </c>
    </row>
    <row r="2366">
      <c r="A2366" s="4">
        <v>2365.0</v>
      </c>
      <c r="B2366" s="4">
        <v>1185.0</v>
      </c>
      <c r="C2366" s="4" t="s">
        <v>5272</v>
      </c>
      <c r="D2366" s="4" t="s">
        <v>3325</v>
      </c>
      <c r="E2366" s="4" t="s">
        <v>465</v>
      </c>
      <c r="F2366" s="4">
        <v>1.0</v>
      </c>
    </row>
    <row r="2367">
      <c r="A2367" s="4">
        <v>2366.0</v>
      </c>
      <c r="B2367" s="4">
        <v>2207.0</v>
      </c>
      <c r="C2367" s="4" t="s">
        <v>1134</v>
      </c>
      <c r="D2367" s="4" t="s">
        <v>3326</v>
      </c>
      <c r="E2367" s="4" t="s">
        <v>830</v>
      </c>
      <c r="F2367" s="4">
        <v>1.0</v>
      </c>
    </row>
    <row r="2368">
      <c r="A2368" s="4">
        <v>2367.0</v>
      </c>
      <c r="C2368" s="4" t="s">
        <v>351</v>
      </c>
      <c r="D2368" s="4" t="s">
        <v>3327</v>
      </c>
      <c r="F2368" s="4">
        <v>1.0</v>
      </c>
    </row>
    <row r="2369">
      <c r="A2369" s="4">
        <v>2368.0</v>
      </c>
      <c r="B2369" s="4">
        <v>1805.0</v>
      </c>
      <c r="C2369" s="4" t="s">
        <v>5055</v>
      </c>
      <c r="D2369" s="4" t="s">
        <v>3328</v>
      </c>
      <c r="E2369" s="4"/>
      <c r="F2369" s="4">
        <v>1.0</v>
      </c>
    </row>
    <row r="2370">
      <c r="A2370" s="4">
        <v>2369.0</v>
      </c>
      <c r="C2370" s="4" t="s">
        <v>351</v>
      </c>
      <c r="D2370" s="4" t="s">
        <v>3329</v>
      </c>
      <c r="E2370" s="4" t="s">
        <v>4749</v>
      </c>
      <c r="F2370" s="4">
        <v>1.0</v>
      </c>
    </row>
    <row r="2371">
      <c r="A2371" s="4">
        <v>2370.0</v>
      </c>
      <c r="C2371" s="4" t="s">
        <v>351</v>
      </c>
      <c r="D2371" s="4" t="s">
        <v>3330</v>
      </c>
      <c r="F2371" s="4">
        <v>1.0</v>
      </c>
    </row>
    <row r="2372">
      <c r="A2372" s="4">
        <v>2371.0</v>
      </c>
      <c r="B2372" s="4"/>
      <c r="C2372" s="4" t="s">
        <v>351</v>
      </c>
      <c r="D2372" s="4" t="s">
        <v>3331</v>
      </c>
      <c r="E2372" s="4" t="s">
        <v>5193</v>
      </c>
      <c r="F2372" s="4">
        <v>1.0</v>
      </c>
    </row>
    <row r="2373">
      <c r="A2373" s="4">
        <v>2372.0</v>
      </c>
      <c r="C2373" s="4" t="s">
        <v>351</v>
      </c>
      <c r="D2373" s="4" t="s">
        <v>3332</v>
      </c>
      <c r="E2373" s="4" t="s">
        <v>4962</v>
      </c>
      <c r="F2373" s="4">
        <v>1.0</v>
      </c>
    </row>
    <row r="2374">
      <c r="A2374" s="4">
        <v>2373.0</v>
      </c>
      <c r="B2374" s="4"/>
      <c r="C2374" s="4" t="s">
        <v>351</v>
      </c>
      <c r="D2374" s="4" t="s">
        <v>3333</v>
      </c>
      <c r="E2374" s="4" t="s">
        <v>5147</v>
      </c>
      <c r="F2374" s="4">
        <v>1.0</v>
      </c>
    </row>
    <row r="2375">
      <c r="A2375" s="4">
        <v>2374.0</v>
      </c>
      <c r="C2375" s="4" t="s">
        <v>351</v>
      </c>
      <c r="D2375" s="4" t="s">
        <v>3334</v>
      </c>
      <c r="E2375" s="4" t="s">
        <v>5273</v>
      </c>
      <c r="F2375" s="4">
        <v>1.0</v>
      </c>
    </row>
    <row r="2376">
      <c r="A2376" s="4">
        <v>2375.0</v>
      </c>
      <c r="C2376" s="4" t="s">
        <v>351</v>
      </c>
      <c r="D2376" s="4" t="s">
        <v>3335</v>
      </c>
      <c r="E2376" s="4" t="s">
        <v>4769</v>
      </c>
      <c r="F2376" s="4">
        <v>1.0</v>
      </c>
    </row>
    <row r="2377">
      <c r="A2377" s="4">
        <v>2376.0</v>
      </c>
      <c r="C2377" s="4" t="s">
        <v>351</v>
      </c>
      <c r="D2377" s="4" t="s">
        <v>3336</v>
      </c>
      <c r="E2377" s="4" t="s">
        <v>5274</v>
      </c>
      <c r="F2377" s="4">
        <v>1.0</v>
      </c>
    </row>
    <row r="2378">
      <c r="A2378" s="4">
        <v>2377.0</v>
      </c>
      <c r="C2378" s="4" t="s">
        <v>351</v>
      </c>
      <c r="D2378" s="4" t="s">
        <v>1435</v>
      </c>
      <c r="E2378" s="4" t="s">
        <v>1436</v>
      </c>
      <c r="F2378" s="4">
        <v>1.0</v>
      </c>
    </row>
    <row r="2379">
      <c r="A2379" s="4">
        <v>2378.0</v>
      </c>
      <c r="C2379" s="4" t="s">
        <v>351</v>
      </c>
      <c r="D2379" s="4" t="s">
        <v>3337</v>
      </c>
      <c r="E2379" s="4"/>
      <c r="F2379" s="4">
        <v>1.0</v>
      </c>
    </row>
    <row r="2380">
      <c r="A2380" s="4">
        <v>2379.0</v>
      </c>
      <c r="B2380" s="4">
        <v>2092.0</v>
      </c>
      <c r="C2380" s="4" t="s">
        <v>5209</v>
      </c>
      <c r="D2380" s="4" t="s">
        <v>1693</v>
      </c>
      <c r="E2380" s="4" t="s">
        <v>1662</v>
      </c>
      <c r="F2380" s="4">
        <v>1.0</v>
      </c>
    </row>
    <row r="2381">
      <c r="A2381" s="4">
        <v>2380.0</v>
      </c>
      <c r="C2381" s="4" t="s">
        <v>351</v>
      </c>
      <c r="D2381" s="4" t="s">
        <v>1826</v>
      </c>
      <c r="E2381" s="4" t="s">
        <v>5102</v>
      </c>
      <c r="F2381" s="4">
        <v>1.0</v>
      </c>
    </row>
    <row r="2382">
      <c r="A2382" s="4">
        <v>2381.0</v>
      </c>
      <c r="C2382" s="4" t="s">
        <v>351</v>
      </c>
      <c r="D2382" s="4" t="s">
        <v>3338</v>
      </c>
      <c r="E2382" s="4" t="s">
        <v>4984</v>
      </c>
      <c r="F2382" s="4">
        <v>1.0</v>
      </c>
    </row>
    <row r="2383">
      <c r="A2383" s="4">
        <v>2382.0</v>
      </c>
      <c r="C2383" s="4" t="s">
        <v>351</v>
      </c>
      <c r="D2383" s="4" t="s">
        <v>3339</v>
      </c>
      <c r="E2383" s="4" t="s">
        <v>5275</v>
      </c>
      <c r="F2383" s="4">
        <v>1.0</v>
      </c>
    </row>
    <row r="2384">
      <c r="A2384" s="4">
        <v>2383.0</v>
      </c>
      <c r="C2384" s="4" t="s">
        <v>351</v>
      </c>
      <c r="D2384" s="4" t="s">
        <v>3340</v>
      </c>
      <c r="E2384" s="4" t="s">
        <v>5276</v>
      </c>
      <c r="F2384" s="4">
        <v>1.0</v>
      </c>
    </row>
    <row r="2385">
      <c r="A2385" s="4">
        <v>2384.0</v>
      </c>
      <c r="C2385" s="4" t="s">
        <v>351</v>
      </c>
      <c r="D2385" s="4" t="s">
        <v>3341</v>
      </c>
      <c r="E2385" s="4" t="s">
        <v>5223</v>
      </c>
      <c r="F2385" s="4">
        <v>1.0</v>
      </c>
    </row>
    <row r="2386">
      <c r="A2386" s="4">
        <v>2385.0</v>
      </c>
      <c r="B2386" s="4">
        <v>1442.0</v>
      </c>
      <c r="C2386" s="4" t="s">
        <v>5248</v>
      </c>
      <c r="D2386" s="4" t="s">
        <v>3342</v>
      </c>
      <c r="E2386" s="4" t="s">
        <v>1009</v>
      </c>
      <c r="F2386" s="4">
        <v>1.0</v>
      </c>
    </row>
    <row r="2387">
      <c r="A2387" s="4">
        <v>2386.0</v>
      </c>
      <c r="C2387" s="4" t="s">
        <v>351</v>
      </c>
      <c r="D2387" s="4" t="s">
        <v>3343</v>
      </c>
      <c r="E2387" s="4" t="s">
        <v>4969</v>
      </c>
      <c r="F2387" s="4">
        <v>1.0</v>
      </c>
    </row>
    <row r="2388">
      <c r="A2388" s="4">
        <v>2387.0</v>
      </c>
      <c r="C2388" s="4" t="s">
        <v>351</v>
      </c>
      <c r="D2388" s="4" t="s">
        <v>3344</v>
      </c>
      <c r="E2388" s="4" t="s">
        <v>5276</v>
      </c>
      <c r="F2388" s="4">
        <v>1.0</v>
      </c>
    </row>
    <row r="2389">
      <c r="A2389" s="4">
        <v>2388.0</v>
      </c>
      <c r="C2389" s="4" t="s">
        <v>351</v>
      </c>
      <c r="D2389" s="4" t="s">
        <v>3345</v>
      </c>
      <c r="F2389" s="4">
        <v>1.0</v>
      </c>
    </row>
    <row r="2390">
      <c r="A2390" s="4">
        <v>2389.0</v>
      </c>
      <c r="C2390" s="4" t="s">
        <v>351</v>
      </c>
      <c r="D2390" s="4" t="s">
        <v>3346</v>
      </c>
      <c r="F2390" s="4">
        <v>1.0</v>
      </c>
    </row>
    <row r="2391">
      <c r="A2391" s="4">
        <v>2390.0</v>
      </c>
      <c r="C2391" s="4" t="s">
        <v>351</v>
      </c>
      <c r="D2391" s="4" t="s">
        <v>3347</v>
      </c>
      <c r="F2391" s="4">
        <v>1.0</v>
      </c>
    </row>
    <row r="2392">
      <c r="A2392" s="4">
        <v>2391.0</v>
      </c>
      <c r="B2392" s="4"/>
      <c r="C2392" s="4" t="s">
        <v>351</v>
      </c>
      <c r="D2392" s="4" t="s">
        <v>3348</v>
      </c>
      <c r="E2392" s="4"/>
      <c r="F2392" s="4">
        <v>1.0</v>
      </c>
    </row>
    <row r="2393">
      <c r="A2393" s="4">
        <v>2392.0</v>
      </c>
      <c r="B2393" s="4"/>
      <c r="C2393" s="4" t="s">
        <v>351</v>
      </c>
      <c r="D2393" s="4" t="s">
        <v>3349</v>
      </c>
      <c r="E2393" s="4" t="s">
        <v>1642</v>
      </c>
      <c r="F2393" s="4">
        <v>1.0</v>
      </c>
    </row>
    <row r="2394">
      <c r="A2394" s="4">
        <v>2393.0</v>
      </c>
      <c r="C2394" s="4" t="s">
        <v>351</v>
      </c>
      <c r="D2394" s="4" t="s">
        <v>3350</v>
      </c>
      <c r="F2394" s="4">
        <v>1.0</v>
      </c>
    </row>
    <row r="2395">
      <c r="A2395" s="4">
        <v>2394.0</v>
      </c>
      <c r="C2395" s="4" t="s">
        <v>351</v>
      </c>
      <c r="D2395" s="4" t="s">
        <v>3351</v>
      </c>
      <c r="F2395" s="4">
        <v>1.0</v>
      </c>
    </row>
    <row r="2396">
      <c r="A2396" s="4">
        <v>2395.0</v>
      </c>
      <c r="C2396" s="4" t="s">
        <v>351</v>
      </c>
      <c r="D2396" s="4" t="s">
        <v>3352</v>
      </c>
      <c r="E2396" s="4" t="s">
        <v>4610</v>
      </c>
      <c r="F2396" s="4">
        <v>1.0</v>
      </c>
    </row>
    <row r="2397">
      <c r="A2397" s="4">
        <v>2396.0</v>
      </c>
      <c r="C2397" s="4" t="s">
        <v>351</v>
      </c>
      <c r="D2397" s="4" t="s">
        <v>3353</v>
      </c>
      <c r="E2397" s="4" t="s">
        <v>5273</v>
      </c>
      <c r="F2397" s="4">
        <v>1.0</v>
      </c>
    </row>
    <row r="2398">
      <c r="A2398" s="4">
        <v>2397.0</v>
      </c>
      <c r="C2398" s="4" t="s">
        <v>351</v>
      </c>
      <c r="D2398" s="4" t="s">
        <v>3354</v>
      </c>
      <c r="E2398" s="4" t="s">
        <v>1795</v>
      </c>
      <c r="F2398" s="4">
        <v>1.0</v>
      </c>
    </row>
    <row r="2399">
      <c r="A2399" s="4">
        <v>2398.0</v>
      </c>
      <c r="C2399" s="4" t="s">
        <v>351</v>
      </c>
      <c r="D2399" s="4" t="s">
        <v>3355</v>
      </c>
      <c r="E2399" s="4"/>
      <c r="F2399" s="4">
        <v>1.0</v>
      </c>
    </row>
    <row r="2400">
      <c r="A2400" s="4">
        <v>2399.0</v>
      </c>
      <c r="C2400" s="4" t="s">
        <v>351</v>
      </c>
      <c r="D2400" s="4" t="s">
        <v>3356</v>
      </c>
      <c r="E2400" s="4"/>
      <c r="F2400" s="4">
        <v>1.0</v>
      </c>
    </row>
    <row r="2401">
      <c r="A2401" s="4">
        <v>2400.0</v>
      </c>
      <c r="C2401" s="4" t="s">
        <v>351</v>
      </c>
      <c r="D2401" s="4" t="s">
        <v>3357</v>
      </c>
      <c r="E2401" s="4" t="s">
        <v>4731</v>
      </c>
      <c r="F2401" s="4">
        <v>1.0</v>
      </c>
    </row>
    <row r="2402">
      <c r="A2402" s="4">
        <v>2401.0</v>
      </c>
      <c r="C2402" s="4" t="s">
        <v>351</v>
      </c>
      <c r="D2402" s="4" t="s">
        <v>3358</v>
      </c>
      <c r="E2402" s="4"/>
      <c r="F2402" s="4">
        <v>1.0</v>
      </c>
    </row>
    <row r="2403">
      <c r="A2403" s="4">
        <v>2402.0</v>
      </c>
      <c r="C2403" s="4" t="s">
        <v>351</v>
      </c>
      <c r="D2403" s="4" t="s">
        <v>3359</v>
      </c>
      <c r="E2403" s="4"/>
      <c r="F2403" s="4">
        <v>1.0</v>
      </c>
    </row>
    <row r="2404">
      <c r="A2404" s="4">
        <v>2403.0</v>
      </c>
      <c r="C2404" s="4" t="s">
        <v>351</v>
      </c>
      <c r="D2404" s="4" t="s">
        <v>3360</v>
      </c>
      <c r="E2404" s="4"/>
      <c r="F2404" s="4">
        <v>1.0</v>
      </c>
    </row>
    <row r="2405">
      <c r="A2405" s="4">
        <v>2404.0</v>
      </c>
      <c r="B2405" s="4"/>
      <c r="C2405" s="4" t="s">
        <v>351</v>
      </c>
      <c r="D2405" s="4" t="s">
        <v>3361</v>
      </c>
      <c r="E2405" s="4"/>
      <c r="F2405" s="4">
        <v>1.0</v>
      </c>
    </row>
    <row r="2406">
      <c r="A2406" s="4">
        <v>2405.0</v>
      </c>
      <c r="B2406" s="4"/>
      <c r="C2406" s="4" t="s">
        <v>351</v>
      </c>
      <c r="D2406" s="4" t="s">
        <v>3362</v>
      </c>
      <c r="E2406" s="4" t="s">
        <v>5191</v>
      </c>
      <c r="F2406" s="4">
        <v>1.0</v>
      </c>
    </row>
    <row r="2407">
      <c r="A2407" s="4">
        <v>2406.0</v>
      </c>
      <c r="B2407" s="4"/>
      <c r="C2407" s="4" t="s">
        <v>351</v>
      </c>
      <c r="D2407" s="4" t="s">
        <v>3363</v>
      </c>
      <c r="E2407" s="4" t="s">
        <v>4505</v>
      </c>
      <c r="F2407" s="4">
        <v>1.0</v>
      </c>
    </row>
    <row r="2408">
      <c r="A2408" s="4">
        <v>2407.0</v>
      </c>
      <c r="C2408" s="4" t="s">
        <v>351</v>
      </c>
      <c r="D2408" s="4" t="s">
        <v>3364</v>
      </c>
      <c r="E2408" s="4" t="s">
        <v>5176</v>
      </c>
      <c r="F2408" s="4">
        <v>1.0</v>
      </c>
    </row>
    <row r="2409">
      <c r="A2409" s="4">
        <v>2408.0</v>
      </c>
      <c r="C2409" s="4" t="s">
        <v>351</v>
      </c>
      <c r="D2409" s="4" t="s">
        <v>3365</v>
      </c>
      <c r="E2409" s="4"/>
      <c r="F2409" s="4">
        <v>1.0</v>
      </c>
    </row>
    <row r="2410">
      <c r="A2410" s="4">
        <v>2409.0</v>
      </c>
      <c r="C2410" s="4" t="s">
        <v>351</v>
      </c>
      <c r="D2410" s="4" t="s">
        <v>3366</v>
      </c>
      <c r="E2410" s="4"/>
      <c r="F2410" s="4">
        <v>1.0</v>
      </c>
    </row>
    <row r="2411">
      <c r="A2411" s="4">
        <v>2410.0</v>
      </c>
      <c r="B2411" s="4">
        <v>2073.0</v>
      </c>
      <c r="C2411" s="4" t="s">
        <v>4649</v>
      </c>
      <c r="D2411" s="4" t="s">
        <v>3367</v>
      </c>
      <c r="E2411" s="4" t="s">
        <v>578</v>
      </c>
      <c r="F2411" s="4">
        <v>1.0</v>
      </c>
    </row>
    <row r="2412">
      <c r="A2412" s="4">
        <v>2411.0</v>
      </c>
      <c r="C2412" s="4" t="s">
        <v>351</v>
      </c>
      <c r="D2412" s="4" t="s">
        <v>3368</v>
      </c>
      <c r="F2412" s="4">
        <v>1.0</v>
      </c>
    </row>
    <row r="2413">
      <c r="A2413" s="4">
        <v>2412.0</v>
      </c>
      <c r="C2413" s="4" t="s">
        <v>351</v>
      </c>
      <c r="D2413" s="4" t="s">
        <v>3369</v>
      </c>
      <c r="E2413" s="4"/>
      <c r="F2413" s="4">
        <v>1.0</v>
      </c>
    </row>
    <row r="2414">
      <c r="A2414" s="4">
        <v>2413.0</v>
      </c>
      <c r="B2414" s="4">
        <v>1245.0</v>
      </c>
      <c r="C2414" s="4" t="s">
        <v>5277</v>
      </c>
      <c r="D2414" s="4" t="s">
        <v>3370</v>
      </c>
      <c r="E2414" s="4" t="s">
        <v>825</v>
      </c>
      <c r="F2414" s="4">
        <v>1.0</v>
      </c>
    </row>
    <row r="2415">
      <c r="A2415" s="4">
        <v>2414.0</v>
      </c>
      <c r="B2415" s="4"/>
      <c r="C2415" s="4" t="s">
        <v>351</v>
      </c>
      <c r="D2415" s="4" t="s">
        <v>3371</v>
      </c>
      <c r="E2415" s="4" t="s">
        <v>4616</v>
      </c>
      <c r="F2415" s="4">
        <v>1.0</v>
      </c>
    </row>
    <row r="2416">
      <c r="A2416" s="4">
        <v>2415.0</v>
      </c>
      <c r="B2416" s="4">
        <v>1702.0</v>
      </c>
      <c r="C2416" s="4" t="s">
        <v>4782</v>
      </c>
      <c r="D2416" s="4" t="s">
        <v>3372</v>
      </c>
      <c r="E2416" s="4"/>
      <c r="F2416" s="4">
        <v>1.0</v>
      </c>
    </row>
    <row r="2417">
      <c r="A2417" s="4">
        <v>2416.0</v>
      </c>
      <c r="B2417" s="4"/>
      <c r="C2417" s="4" t="s">
        <v>351</v>
      </c>
      <c r="D2417" s="4" t="s">
        <v>3373</v>
      </c>
      <c r="E2417" s="4" t="s">
        <v>5005</v>
      </c>
      <c r="F2417" s="4">
        <v>1.0</v>
      </c>
    </row>
    <row r="2418">
      <c r="A2418" s="4">
        <v>2417.0</v>
      </c>
      <c r="C2418" s="4" t="s">
        <v>351</v>
      </c>
      <c r="D2418" s="4" t="s">
        <v>3374</v>
      </c>
      <c r="E2418" s="4" t="s">
        <v>5239</v>
      </c>
      <c r="F2418" s="4">
        <v>1.0</v>
      </c>
    </row>
    <row r="2419">
      <c r="A2419" s="4">
        <v>2418.0</v>
      </c>
      <c r="B2419" s="4"/>
      <c r="C2419" s="4" t="s">
        <v>351</v>
      </c>
      <c r="D2419" s="4" t="s">
        <v>3375</v>
      </c>
      <c r="E2419" s="4"/>
      <c r="F2419" s="4">
        <v>1.0</v>
      </c>
    </row>
    <row r="2420">
      <c r="A2420" s="4">
        <v>2419.0</v>
      </c>
      <c r="B2420" s="4"/>
      <c r="C2420" s="4" t="s">
        <v>351</v>
      </c>
      <c r="D2420" s="4" t="s">
        <v>3376</v>
      </c>
      <c r="E2420" s="4" t="s">
        <v>4868</v>
      </c>
      <c r="F2420" s="4">
        <v>1.0</v>
      </c>
    </row>
    <row r="2421">
      <c r="A2421" s="4">
        <v>2420.0</v>
      </c>
      <c r="B2421" s="4"/>
      <c r="C2421" s="4" t="s">
        <v>351</v>
      </c>
      <c r="D2421" s="4" t="s">
        <v>3377</v>
      </c>
      <c r="E2421" s="4" t="s">
        <v>5061</v>
      </c>
      <c r="F2421" s="4">
        <v>1.0</v>
      </c>
    </row>
    <row r="2422">
      <c r="A2422" s="4">
        <v>2421.0</v>
      </c>
      <c r="C2422" s="4" t="s">
        <v>351</v>
      </c>
      <c r="D2422" s="4" t="s">
        <v>3378</v>
      </c>
      <c r="E2422" s="4" t="s">
        <v>5135</v>
      </c>
      <c r="F2422" s="4">
        <v>1.0</v>
      </c>
    </row>
    <row r="2423">
      <c r="A2423" s="4">
        <v>2422.0</v>
      </c>
      <c r="C2423" s="4" t="s">
        <v>351</v>
      </c>
      <c r="D2423" s="4" t="s">
        <v>3379</v>
      </c>
      <c r="F2423" s="4">
        <v>1.0</v>
      </c>
    </row>
    <row r="2424">
      <c r="A2424" s="4">
        <v>2423.0</v>
      </c>
      <c r="C2424" s="4" t="s">
        <v>351</v>
      </c>
      <c r="D2424" s="4" t="s">
        <v>3380</v>
      </c>
      <c r="E2424" s="4"/>
      <c r="F2424" s="4">
        <v>1.0</v>
      </c>
    </row>
    <row r="2425">
      <c r="A2425" s="4">
        <v>2424.0</v>
      </c>
      <c r="C2425" s="4" t="s">
        <v>351</v>
      </c>
      <c r="D2425" s="4" t="s">
        <v>3381</v>
      </c>
      <c r="E2425" s="4" t="s">
        <v>5027</v>
      </c>
      <c r="F2425" s="4">
        <v>1.0</v>
      </c>
    </row>
    <row r="2426">
      <c r="A2426" s="4">
        <v>2425.0</v>
      </c>
      <c r="C2426" s="4" t="s">
        <v>351</v>
      </c>
      <c r="D2426" s="4" t="s">
        <v>3382</v>
      </c>
      <c r="E2426" s="4"/>
      <c r="F2426" s="4">
        <v>1.0</v>
      </c>
    </row>
    <row r="2427">
      <c r="A2427" s="4">
        <v>2426.0</v>
      </c>
      <c r="B2427" s="4">
        <v>2473.0</v>
      </c>
      <c r="C2427" s="4" t="s">
        <v>5105</v>
      </c>
      <c r="D2427" s="4" t="s">
        <v>3383</v>
      </c>
      <c r="E2427" s="4" t="s">
        <v>5278</v>
      </c>
      <c r="F2427" s="4">
        <v>1.0</v>
      </c>
    </row>
    <row r="2428">
      <c r="A2428" s="4">
        <v>2427.0</v>
      </c>
      <c r="C2428" s="4" t="s">
        <v>351</v>
      </c>
      <c r="D2428" s="4" t="s">
        <v>3384</v>
      </c>
      <c r="E2428" s="4"/>
      <c r="F2428" s="4">
        <v>1.0</v>
      </c>
    </row>
    <row r="2429">
      <c r="A2429" s="4">
        <v>2428.0</v>
      </c>
      <c r="C2429" s="4" t="s">
        <v>351</v>
      </c>
      <c r="D2429" s="4" t="s">
        <v>3385</v>
      </c>
      <c r="E2429" s="4"/>
      <c r="F2429" s="4">
        <v>1.0</v>
      </c>
    </row>
    <row r="2430">
      <c r="A2430" s="4">
        <v>2429.0</v>
      </c>
      <c r="C2430" s="4" t="s">
        <v>351</v>
      </c>
      <c r="D2430" s="4" t="s">
        <v>3386</v>
      </c>
      <c r="E2430" s="4" t="s">
        <v>5279</v>
      </c>
      <c r="F2430" s="4">
        <v>1.0</v>
      </c>
    </row>
    <row r="2431">
      <c r="A2431" s="4">
        <v>2430.0</v>
      </c>
      <c r="C2431" s="4" t="s">
        <v>351</v>
      </c>
      <c r="D2431" s="4" t="s">
        <v>3387</v>
      </c>
      <c r="E2431" s="4"/>
      <c r="F2431" s="4">
        <v>1.0</v>
      </c>
    </row>
    <row r="2432">
      <c r="A2432" s="4">
        <v>2431.0</v>
      </c>
      <c r="B2432" s="4"/>
      <c r="C2432" s="4" t="s">
        <v>351</v>
      </c>
      <c r="D2432" s="4" t="s">
        <v>3388</v>
      </c>
      <c r="E2432" s="4"/>
      <c r="F2432" s="4">
        <v>1.0</v>
      </c>
    </row>
    <row r="2433">
      <c r="A2433" s="4">
        <v>2432.0</v>
      </c>
      <c r="C2433" s="4" t="s">
        <v>351</v>
      </c>
      <c r="D2433" s="4" t="s">
        <v>3389</v>
      </c>
      <c r="F2433" s="4">
        <v>1.0</v>
      </c>
    </row>
    <row r="2434">
      <c r="A2434" s="4">
        <v>2433.0</v>
      </c>
      <c r="B2434" s="4">
        <v>2311.0</v>
      </c>
      <c r="C2434" s="4" t="s">
        <v>712</v>
      </c>
      <c r="D2434" s="4" t="s">
        <v>3390</v>
      </c>
      <c r="F2434" s="4">
        <v>1.0</v>
      </c>
    </row>
    <row r="2435">
      <c r="A2435" s="4">
        <v>2434.0</v>
      </c>
      <c r="B2435" s="4">
        <v>2288.0</v>
      </c>
      <c r="C2435" s="4" t="s">
        <v>4506</v>
      </c>
      <c r="D2435" s="4" t="s">
        <v>3391</v>
      </c>
      <c r="E2435" s="4"/>
      <c r="F2435" s="4">
        <v>1.0</v>
      </c>
    </row>
    <row r="2436">
      <c r="A2436" s="4">
        <v>2435.0</v>
      </c>
      <c r="C2436" s="4" t="s">
        <v>351</v>
      </c>
      <c r="D2436" s="4" t="s">
        <v>3392</v>
      </c>
      <c r="E2436" s="4"/>
      <c r="F2436" s="4">
        <v>1.0</v>
      </c>
    </row>
    <row r="2437">
      <c r="A2437" s="4">
        <v>2436.0</v>
      </c>
      <c r="B2437" s="4"/>
      <c r="C2437" s="4" t="s">
        <v>351</v>
      </c>
      <c r="D2437" s="4" t="s">
        <v>3393</v>
      </c>
      <c r="E2437" s="4"/>
      <c r="F2437" s="4">
        <v>1.0</v>
      </c>
    </row>
    <row r="2438">
      <c r="A2438" s="4">
        <v>2437.0</v>
      </c>
      <c r="C2438" s="4" t="s">
        <v>351</v>
      </c>
      <c r="D2438" s="4" t="s">
        <v>3394</v>
      </c>
      <c r="E2438" s="4"/>
      <c r="F2438" s="4">
        <v>1.0</v>
      </c>
    </row>
    <row r="2439">
      <c r="A2439" s="4">
        <v>2438.0</v>
      </c>
      <c r="B2439" s="4"/>
      <c r="C2439" s="4" t="s">
        <v>351</v>
      </c>
      <c r="D2439" s="4" t="s">
        <v>3395</v>
      </c>
      <c r="E2439" s="4"/>
      <c r="F2439" s="4">
        <v>1.0</v>
      </c>
    </row>
    <row r="2440">
      <c r="A2440" s="4">
        <v>2439.0</v>
      </c>
      <c r="B2440" s="4">
        <v>2113.0</v>
      </c>
      <c r="C2440" s="4" t="s">
        <v>852</v>
      </c>
      <c r="D2440" s="4" t="s">
        <v>670</v>
      </c>
      <c r="E2440" s="4" t="s">
        <v>4672</v>
      </c>
      <c r="F2440" s="4">
        <v>1.0</v>
      </c>
    </row>
    <row r="2441">
      <c r="A2441" s="4">
        <v>2440.0</v>
      </c>
      <c r="C2441" s="4" t="s">
        <v>351</v>
      </c>
      <c r="D2441" s="4" t="s">
        <v>3396</v>
      </c>
      <c r="E2441" s="4" t="s">
        <v>1086</v>
      </c>
      <c r="F2441" s="4">
        <v>1.0</v>
      </c>
    </row>
    <row r="2442">
      <c r="A2442" s="4">
        <v>2441.0</v>
      </c>
      <c r="C2442" s="4" t="s">
        <v>351</v>
      </c>
      <c r="D2442" s="4" t="s">
        <v>3397</v>
      </c>
      <c r="E2442" s="4" t="s">
        <v>5280</v>
      </c>
      <c r="F2442" s="4">
        <v>1.0</v>
      </c>
    </row>
    <row r="2443">
      <c r="A2443" s="4">
        <v>2442.0</v>
      </c>
      <c r="B2443" s="4"/>
      <c r="C2443" s="4" t="s">
        <v>351</v>
      </c>
      <c r="D2443" s="4" t="s">
        <v>3398</v>
      </c>
      <c r="E2443" s="4" t="s">
        <v>647</v>
      </c>
      <c r="F2443" s="4">
        <v>1.0</v>
      </c>
    </row>
    <row r="2444">
      <c r="A2444" s="4">
        <v>2443.0</v>
      </c>
      <c r="C2444" s="4" t="s">
        <v>351</v>
      </c>
      <c r="D2444" s="4" t="s">
        <v>3399</v>
      </c>
      <c r="E2444" s="4" t="s">
        <v>1642</v>
      </c>
      <c r="F2444" s="4">
        <v>1.0</v>
      </c>
    </row>
    <row r="2445">
      <c r="A2445" s="4">
        <v>2444.0</v>
      </c>
      <c r="C2445" s="4" t="s">
        <v>351</v>
      </c>
      <c r="D2445" s="4" t="s">
        <v>3400</v>
      </c>
      <c r="E2445" s="4" t="s">
        <v>4789</v>
      </c>
      <c r="F2445" s="4">
        <v>1.0</v>
      </c>
    </row>
    <row r="2446">
      <c r="A2446" s="4">
        <v>2445.0</v>
      </c>
      <c r="C2446" s="4" t="s">
        <v>351</v>
      </c>
      <c r="D2446" s="4" t="s">
        <v>3401</v>
      </c>
      <c r="E2446" s="4" t="s">
        <v>5281</v>
      </c>
      <c r="F2446" s="4">
        <v>1.0</v>
      </c>
    </row>
    <row r="2447">
      <c r="A2447" s="4">
        <v>2446.0</v>
      </c>
      <c r="C2447" s="4" t="s">
        <v>351</v>
      </c>
      <c r="D2447" s="4" t="s">
        <v>3402</v>
      </c>
      <c r="E2447" s="4" t="s">
        <v>4631</v>
      </c>
      <c r="F2447" s="4">
        <v>1.0</v>
      </c>
    </row>
    <row r="2448">
      <c r="A2448" s="4">
        <v>2447.0</v>
      </c>
      <c r="B2448" s="4">
        <v>2519.0</v>
      </c>
      <c r="C2448" s="4" t="s">
        <v>100</v>
      </c>
      <c r="D2448" s="4" t="s">
        <v>3403</v>
      </c>
      <c r="E2448" s="4" t="s">
        <v>5282</v>
      </c>
      <c r="F2448" s="4">
        <v>1.0</v>
      </c>
    </row>
    <row r="2449">
      <c r="A2449" s="4">
        <v>2448.0</v>
      </c>
      <c r="B2449" s="4">
        <v>2197.0</v>
      </c>
      <c r="C2449" s="4" t="s">
        <v>5283</v>
      </c>
      <c r="D2449" s="4" t="s">
        <v>3404</v>
      </c>
      <c r="E2449" s="4" t="s">
        <v>4373</v>
      </c>
      <c r="F2449" s="4">
        <v>1.0</v>
      </c>
    </row>
    <row r="2450">
      <c r="A2450" s="4">
        <v>2449.0</v>
      </c>
      <c r="B2450" s="4">
        <v>965.0</v>
      </c>
      <c r="C2450" s="4" t="s">
        <v>5284</v>
      </c>
      <c r="D2450" s="4" t="s">
        <v>3405</v>
      </c>
      <c r="E2450" s="4" t="s">
        <v>314</v>
      </c>
      <c r="F2450" s="4">
        <v>1.0</v>
      </c>
    </row>
    <row r="2451">
      <c r="A2451" s="4">
        <v>2450.0</v>
      </c>
      <c r="C2451" s="4" t="s">
        <v>351</v>
      </c>
      <c r="D2451" s="4" t="s">
        <v>3406</v>
      </c>
      <c r="E2451" s="4" t="s">
        <v>4669</v>
      </c>
      <c r="F2451" s="4">
        <v>1.0</v>
      </c>
    </row>
    <row r="2452">
      <c r="A2452" s="4">
        <v>2451.0</v>
      </c>
      <c r="C2452" s="4" t="s">
        <v>351</v>
      </c>
      <c r="D2452" s="4" t="s">
        <v>3407</v>
      </c>
      <c r="E2452" s="4" t="s">
        <v>5222</v>
      </c>
      <c r="F2452" s="4">
        <v>1.0</v>
      </c>
    </row>
    <row r="2453">
      <c r="A2453" s="4">
        <v>2452.0</v>
      </c>
      <c r="C2453" s="4" t="s">
        <v>351</v>
      </c>
      <c r="D2453" s="4" t="s">
        <v>3408</v>
      </c>
      <c r="E2453" s="4" t="s">
        <v>5031</v>
      </c>
      <c r="F2453" s="4">
        <v>1.0</v>
      </c>
    </row>
    <row r="2454">
      <c r="A2454" s="4">
        <v>2453.0</v>
      </c>
      <c r="C2454" s="4" t="s">
        <v>351</v>
      </c>
      <c r="D2454" s="4" t="s">
        <v>3409</v>
      </c>
      <c r="E2454" s="4" t="s">
        <v>5193</v>
      </c>
      <c r="F2454" s="4">
        <v>1.0</v>
      </c>
    </row>
    <row r="2455">
      <c r="A2455" s="4">
        <v>2454.0</v>
      </c>
      <c r="C2455" s="4" t="s">
        <v>351</v>
      </c>
      <c r="D2455" s="4" t="s">
        <v>3410</v>
      </c>
      <c r="E2455" s="4"/>
      <c r="F2455" s="4">
        <v>1.0</v>
      </c>
    </row>
    <row r="2456">
      <c r="A2456" s="4">
        <v>2455.0</v>
      </c>
      <c r="C2456" s="4" t="s">
        <v>351</v>
      </c>
      <c r="D2456" s="4" t="s">
        <v>3411</v>
      </c>
      <c r="E2456" s="4" t="s">
        <v>5285</v>
      </c>
      <c r="F2456" s="4">
        <v>1.0</v>
      </c>
    </row>
    <row r="2457">
      <c r="A2457" s="4">
        <v>2456.0</v>
      </c>
      <c r="C2457" s="4" t="s">
        <v>351</v>
      </c>
      <c r="D2457" s="4" t="s">
        <v>3412</v>
      </c>
      <c r="E2457" s="4" t="s">
        <v>4891</v>
      </c>
      <c r="F2457" s="4">
        <v>1.0</v>
      </c>
    </row>
    <row r="2458">
      <c r="A2458" s="4">
        <v>2457.0</v>
      </c>
      <c r="B2458" s="4">
        <v>708.0</v>
      </c>
      <c r="C2458" s="4" t="s">
        <v>5286</v>
      </c>
      <c r="D2458" s="4" t="s">
        <v>3413</v>
      </c>
      <c r="E2458" s="4" t="s">
        <v>4643</v>
      </c>
      <c r="F2458" s="4">
        <v>1.0</v>
      </c>
    </row>
    <row r="2459">
      <c r="A2459" s="4">
        <v>2458.0</v>
      </c>
      <c r="C2459" s="4" t="s">
        <v>351</v>
      </c>
      <c r="D2459" s="4" t="s">
        <v>3414</v>
      </c>
      <c r="E2459" s="4" t="s">
        <v>5013</v>
      </c>
      <c r="F2459" s="4">
        <v>1.0</v>
      </c>
    </row>
    <row r="2460">
      <c r="A2460" s="4">
        <v>2459.0</v>
      </c>
      <c r="B2460" s="4">
        <v>2428.0</v>
      </c>
      <c r="C2460" s="4" t="s">
        <v>516</v>
      </c>
      <c r="D2460" s="4" t="s">
        <v>3415</v>
      </c>
      <c r="E2460" s="4" t="s">
        <v>1773</v>
      </c>
      <c r="F2460" s="4">
        <v>1.0</v>
      </c>
    </row>
    <row r="2461">
      <c r="A2461" s="4">
        <v>2460.0</v>
      </c>
      <c r="C2461" s="4" t="s">
        <v>351</v>
      </c>
      <c r="D2461" s="4" t="s">
        <v>3416</v>
      </c>
      <c r="E2461" s="4" t="s">
        <v>1436</v>
      </c>
      <c r="F2461" s="4">
        <v>1.0</v>
      </c>
    </row>
    <row r="2462">
      <c r="A2462" s="4">
        <v>2461.0</v>
      </c>
      <c r="B2462" s="4">
        <v>1219.0</v>
      </c>
      <c r="C2462" s="4" t="s">
        <v>5287</v>
      </c>
      <c r="D2462" s="4" t="s">
        <v>3417</v>
      </c>
      <c r="E2462" s="4" t="s">
        <v>647</v>
      </c>
      <c r="F2462" s="4">
        <v>1.0</v>
      </c>
    </row>
    <row r="2463">
      <c r="A2463" s="4">
        <v>2462.0</v>
      </c>
      <c r="B2463" s="4">
        <v>1851.0</v>
      </c>
      <c r="C2463" s="4" t="s">
        <v>5288</v>
      </c>
      <c r="D2463" s="4" t="s">
        <v>3418</v>
      </c>
      <c r="E2463" s="4" t="s">
        <v>1658</v>
      </c>
      <c r="F2463" s="4">
        <v>1.0</v>
      </c>
    </row>
    <row r="2464">
      <c r="A2464" s="4">
        <v>2463.0</v>
      </c>
      <c r="B2464" s="4">
        <v>1980.0</v>
      </c>
      <c r="C2464" s="4" t="s">
        <v>5289</v>
      </c>
      <c r="D2464" s="4" t="s">
        <v>577</v>
      </c>
      <c r="E2464" s="4" t="s">
        <v>578</v>
      </c>
      <c r="F2464" s="4">
        <v>1.0</v>
      </c>
    </row>
    <row r="2465">
      <c r="A2465" s="4">
        <v>2464.0</v>
      </c>
      <c r="C2465" s="4" t="s">
        <v>351</v>
      </c>
      <c r="D2465" s="4" t="s">
        <v>3419</v>
      </c>
      <c r="E2465" s="4" t="s">
        <v>4819</v>
      </c>
      <c r="F2465" s="4">
        <v>1.0</v>
      </c>
    </row>
    <row r="2466">
      <c r="A2466" s="4">
        <v>2465.0</v>
      </c>
      <c r="C2466" s="4" t="s">
        <v>351</v>
      </c>
      <c r="D2466" s="4" t="s">
        <v>3420</v>
      </c>
      <c r="E2466" s="4"/>
      <c r="F2466" s="4">
        <v>1.0</v>
      </c>
    </row>
    <row r="2467">
      <c r="A2467" s="4">
        <v>2466.0</v>
      </c>
      <c r="C2467" s="4" t="s">
        <v>351</v>
      </c>
      <c r="D2467" s="4" t="s">
        <v>3421</v>
      </c>
      <c r="E2467" s="4" t="s">
        <v>4643</v>
      </c>
      <c r="F2467" s="4">
        <v>1.0</v>
      </c>
    </row>
    <row r="2468">
      <c r="A2468" s="4">
        <v>2467.0</v>
      </c>
      <c r="C2468" s="4" t="s">
        <v>351</v>
      </c>
      <c r="D2468" s="4" t="s">
        <v>3422</v>
      </c>
      <c r="E2468" s="4" t="s">
        <v>4724</v>
      </c>
      <c r="F2468" s="4">
        <v>1.0</v>
      </c>
    </row>
    <row r="2469">
      <c r="A2469" s="4">
        <v>2468.0</v>
      </c>
      <c r="C2469" s="4" t="s">
        <v>351</v>
      </c>
      <c r="D2469" s="4" t="s">
        <v>3423</v>
      </c>
      <c r="E2469" s="4" t="s">
        <v>4724</v>
      </c>
      <c r="F2469" s="4">
        <v>1.0</v>
      </c>
    </row>
    <row r="2470">
      <c r="A2470" s="4">
        <v>2469.0</v>
      </c>
      <c r="B2470" s="4">
        <v>1720.0</v>
      </c>
      <c r="C2470" s="4" t="s">
        <v>5290</v>
      </c>
      <c r="D2470" s="4" t="s">
        <v>3424</v>
      </c>
      <c r="E2470" s="4" t="s">
        <v>4859</v>
      </c>
      <c r="F2470" s="4">
        <v>1.0</v>
      </c>
    </row>
    <row r="2471">
      <c r="A2471" s="4">
        <v>2470.0</v>
      </c>
      <c r="C2471" s="4" t="s">
        <v>351</v>
      </c>
      <c r="D2471" s="4" t="s">
        <v>3425</v>
      </c>
      <c r="E2471" s="4" t="s">
        <v>5038</v>
      </c>
      <c r="F2471" s="4">
        <v>1.0</v>
      </c>
    </row>
    <row r="2472">
      <c r="A2472" s="4">
        <v>2471.0</v>
      </c>
      <c r="C2472" s="4" t="s">
        <v>351</v>
      </c>
      <c r="D2472" s="4" t="s">
        <v>3426</v>
      </c>
      <c r="E2472" s="4" t="s">
        <v>5072</v>
      </c>
      <c r="F2472" s="4">
        <v>1.0</v>
      </c>
    </row>
    <row r="2473">
      <c r="A2473" s="4">
        <v>2472.0</v>
      </c>
      <c r="C2473" s="4" t="s">
        <v>351</v>
      </c>
      <c r="D2473" s="4" t="s">
        <v>1767</v>
      </c>
      <c r="E2473" s="4" t="s">
        <v>4658</v>
      </c>
      <c r="F2473" s="4">
        <v>1.0</v>
      </c>
    </row>
    <row r="2474">
      <c r="A2474" s="4">
        <v>2473.0</v>
      </c>
      <c r="C2474" s="4" t="s">
        <v>351</v>
      </c>
      <c r="D2474" s="4" t="s">
        <v>3427</v>
      </c>
      <c r="E2474" s="4" t="s">
        <v>4834</v>
      </c>
      <c r="F2474" s="4">
        <v>1.0</v>
      </c>
    </row>
    <row r="2475">
      <c r="A2475" s="4">
        <v>2474.0</v>
      </c>
      <c r="B2475" s="4">
        <v>1831.0</v>
      </c>
      <c r="C2475" s="4" t="s">
        <v>5134</v>
      </c>
      <c r="D2475" s="4" t="s">
        <v>3428</v>
      </c>
      <c r="E2475" s="4" t="s">
        <v>1350</v>
      </c>
      <c r="F2475" s="4">
        <v>1.0</v>
      </c>
    </row>
    <row r="2476">
      <c r="A2476" s="4">
        <v>2475.0</v>
      </c>
      <c r="C2476" s="4" t="s">
        <v>351</v>
      </c>
      <c r="D2476" s="4" t="s">
        <v>3429</v>
      </c>
      <c r="E2476" s="4" t="s">
        <v>5104</v>
      </c>
      <c r="F2476" s="4">
        <v>1.0</v>
      </c>
    </row>
    <row r="2477">
      <c r="A2477" s="4">
        <v>2476.0</v>
      </c>
      <c r="B2477" s="4">
        <v>2106.0</v>
      </c>
      <c r="C2477" s="4" t="s">
        <v>1404</v>
      </c>
      <c r="D2477" s="4" t="s">
        <v>1109</v>
      </c>
      <c r="E2477" s="4" t="s">
        <v>5203</v>
      </c>
      <c r="F2477" s="4">
        <v>1.0</v>
      </c>
    </row>
    <row r="2478">
      <c r="A2478" s="4">
        <v>2477.0</v>
      </c>
      <c r="B2478" s="4">
        <v>788.0</v>
      </c>
      <c r="C2478" s="4" t="s">
        <v>5291</v>
      </c>
      <c r="D2478" s="4" t="s">
        <v>3430</v>
      </c>
      <c r="E2478" s="4" t="s">
        <v>941</v>
      </c>
      <c r="F2478" s="4">
        <v>1.0</v>
      </c>
    </row>
    <row r="2479">
      <c r="A2479" s="4">
        <v>2478.0</v>
      </c>
      <c r="C2479" s="4" t="s">
        <v>351</v>
      </c>
      <c r="D2479" s="4" t="s">
        <v>3431</v>
      </c>
      <c r="E2479" s="4" t="s">
        <v>5292</v>
      </c>
      <c r="F2479" s="4">
        <v>1.0</v>
      </c>
    </row>
    <row r="2480">
      <c r="A2480" s="4">
        <v>2479.0</v>
      </c>
      <c r="B2480" s="4">
        <v>2235.0</v>
      </c>
      <c r="C2480" s="4" t="s">
        <v>5293</v>
      </c>
      <c r="D2480" s="4" t="s">
        <v>3432</v>
      </c>
      <c r="E2480" s="4" t="s">
        <v>976</v>
      </c>
      <c r="F2480" s="4">
        <v>1.0</v>
      </c>
    </row>
    <row r="2481">
      <c r="A2481" s="4">
        <v>2480.0</v>
      </c>
      <c r="C2481" s="4" t="s">
        <v>351</v>
      </c>
      <c r="D2481" s="4" t="s">
        <v>3433</v>
      </c>
      <c r="E2481" s="4" t="s">
        <v>976</v>
      </c>
      <c r="F2481" s="4">
        <v>1.0</v>
      </c>
    </row>
    <row r="2482">
      <c r="A2482" s="4">
        <v>2481.0</v>
      </c>
      <c r="B2482" s="4">
        <v>1999.0</v>
      </c>
      <c r="C2482" s="4" t="s">
        <v>5294</v>
      </c>
      <c r="D2482" s="4" t="s">
        <v>3434</v>
      </c>
      <c r="E2482" s="4" t="s">
        <v>5153</v>
      </c>
      <c r="F2482" s="4">
        <v>1.0</v>
      </c>
    </row>
    <row r="2483">
      <c r="A2483" s="4">
        <v>2482.0</v>
      </c>
      <c r="C2483" s="4" t="s">
        <v>351</v>
      </c>
      <c r="D2483" s="4" t="s">
        <v>3435</v>
      </c>
      <c r="E2483" s="4" t="s">
        <v>4604</v>
      </c>
      <c r="F2483" s="4">
        <v>1.0</v>
      </c>
    </row>
    <row r="2484">
      <c r="A2484" s="4">
        <v>2483.0</v>
      </c>
      <c r="C2484" s="4" t="s">
        <v>351</v>
      </c>
      <c r="D2484" s="4" t="s">
        <v>3436</v>
      </c>
      <c r="E2484" s="4" t="s">
        <v>1447</v>
      </c>
      <c r="F2484" s="4">
        <v>1.0</v>
      </c>
    </row>
    <row r="2485">
      <c r="A2485" s="4">
        <v>2484.0</v>
      </c>
      <c r="C2485" s="4" t="s">
        <v>351</v>
      </c>
      <c r="D2485" s="4" t="s">
        <v>1491</v>
      </c>
      <c r="E2485" s="4" t="s">
        <v>314</v>
      </c>
      <c r="F2485" s="4">
        <v>1.0</v>
      </c>
    </row>
    <row r="2486">
      <c r="A2486" s="4">
        <v>2485.0</v>
      </c>
      <c r="B2486" s="4">
        <v>1040.0</v>
      </c>
      <c r="C2486" s="4" t="s">
        <v>5295</v>
      </c>
      <c r="D2486" s="4" t="s">
        <v>3437</v>
      </c>
      <c r="E2486" s="4" t="s">
        <v>629</v>
      </c>
      <c r="F2486" s="4">
        <v>1.0</v>
      </c>
    </row>
    <row r="2487">
      <c r="A2487" s="4">
        <v>2486.0</v>
      </c>
      <c r="C2487" s="4" t="s">
        <v>351</v>
      </c>
      <c r="D2487" s="4" t="s">
        <v>3438</v>
      </c>
      <c r="E2487" s="4" t="s">
        <v>629</v>
      </c>
      <c r="F2487" s="4">
        <v>1.0</v>
      </c>
    </row>
    <row r="2488">
      <c r="A2488" s="4">
        <v>2487.0</v>
      </c>
      <c r="C2488" s="4" t="s">
        <v>351</v>
      </c>
      <c r="D2488" s="4" t="s">
        <v>3439</v>
      </c>
      <c r="E2488" s="4"/>
      <c r="F2488" s="4">
        <v>1.0</v>
      </c>
    </row>
    <row r="2489">
      <c r="A2489" s="4">
        <v>2488.0</v>
      </c>
      <c r="C2489" s="4" t="s">
        <v>351</v>
      </c>
      <c r="D2489" s="4" t="s">
        <v>3440</v>
      </c>
      <c r="E2489" s="4" t="s">
        <v>4683</v>
      </c>
      <c r="F2489" s="4">
        <v>1.0</v>
      </c>
    </row>
    <row r="2490">
      <c r="A2490" s="4">
        <v>2489.0</v>
      </c>
      <c r="B2490" s="4">
        <v>1723.0</v>
      </c>
      <c r="C2490" s="4" t="s">
        <v>5205</v>
      </c>
      <c r="D2490" s="4" t="s">
        <v>3441</v>
      </c>
      <c r="E2490" s="4" t="s">
        <v>4683</v>
      </c>
      <c r="F2490" s="4">
        <v>1.0</v>
      </c>
    </row>
    <row r="2491">
      <c r="A2491" s="4">
        <v>2490.0</v>
      </c>
      <c r="C2491" s="4" t="s">
        <v>351</v>
      </c>
      <c r="D2491" s="4" t="s">
        <v>3442</v>
      </c>
      <c r="E2491" s="4"/>
      <c r="F2491" s="4">
        <v>1.0</v>
      </c>
    </row>
    <row r="2492">
      <c r="A2492" s="4">
        <v>2491.0</v>
      </c>
      <c r="B2492" s="4">
        <v>1356.0</v>
      </c>
      <c r="C2492" s="4" t="s">
        <v>5231</v>
      </c>
      <c r="D2492" s="4" t="s">
        <v>3443</v>
      </c>
      <c r="E2492" s="4" t="s">
        <v>4612</v>
      </c>
      <c r="F2492" s="4">
        <v>1.0</v>
      </c>
    </row>
    <row r="2493">
      <c r="A2493" s="4">
        <v>2492.0</v>
      </c>
      <c r="C2493" s="4" t="s">
        <v>351</v>
      </c>
      <c r="D2493" s="4" t="s">
        <v>1758</v>
      </c>
      <c r="E2493" s="4" t="s">
        <v>938</v>
      </c>
      <c r="F2493" s="4">
        <v>1.0</v>
      </c>
    </row>
    <row r="2494">
      <c r="A2494" s="4">
        <v>2493.0</v>
      </c>
      <c r="C2494" s="4" t="s">
        <v>351</v>
      </c>
      <c r="D2494" s="4" t="s">
        <v>3444</v>
      </c>
      <c r="E2494" s="4" t="s">
        <v>4390</v>
      </c>
      <c r="F2494" s="4">
        <v>1.0</v>
      </c>
    </row>
    <row r="2495">
      <c r="A2495" s="4">
        <v>2494.0</v>
      </c>
      <c r="B2495" s="4">
        <v>938.0</v>
      </c>
      <c r="C2495" s="4" t="s">
        <v>5296</v>
      </c>
      <c r="D2495" s="4" t="s">
        <v>3445</v>
      </c>
      <c r="E2495" s="4" t="s">
        <v>4785</v>
      </c>
      <c r="F2495" s="4">
        <v>1.0</v>
      </c>
    </row>
    <row r="2496">
      <c r="A2496" s="4">
        <v>2495.0</v>
      </c>
      <c r="B2496" s="4">
        <v>756.0</v>
      </c>
      <c r="C2496" s="4" t="s">
        <v>5251</v>
      </c>
      <c r="D2496" s="4" t="s">
        <v>3446</v>
      </c>
      <c r="E2496" s="4" t="s">
        <v>4448</v>
      </c>
      <c r="F2496" s="4">
        <v>1.0</v>
      </c>
    </row>
    <row r="2497">
      <c r="A2497" s="4">
        <v>2496.0</v>
      </c>
      <c r="B2497" s="4">
        <v>2172.0</v>
      </c>
      <c r="C2497" s="4" t="s">
        <v>5196</v>
      </c>
      <c r="D2497" s="4" t="s">
        <v>3447</v>
      </c>
      <c r="E2497" s="4" t="s">
        <v>5262</v>
      </c>
      <c r="F2497" s="4">
        <v>1.0</v>
      </c>
    </row>
    <row r="2498">
      <c r="A2498" s="4">
        <v>2497.0</v>
      </c>
      <c r="C2498" s="4" t="s">
        <v>351</v>
      </c>
      <c r="D2498" s="4" t="s">
        <v>1719</v>
      </c>
      <c r="E2498" s="4"/>
      <c r="F2498" s="4">
        <v>1.0</v>
      </c>
    </row>
  </sheetData>
  <conditionalFormatting sqref="A1:I2498">
    <cfRule type="expression" dxfId="0" priority="1">
      <formula>iferror(ISERROR($I1))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4.13"/>
    <col customWidth="1" min="2" max="2" width="4.88"/>
    <col customWidth="1" min="3" max="3" width="0.25"/>
    <col customWidth="1" min="5" max="5" width="18.75"/>
    <col customWidth="1" min="6" max="6" width="16.75"/>
    <col customWidth="1" min="7" max="7" width="17.0"/>
    <col customWidth="1" min="8" max="8" width="19.13"/>
    <col customWidth="1" min="9" max="9" width="19.63"/>
    <col customWidth="1" min="10" max="10" width="16.13"/>
    <col customWidth="1" min="11" max="11" width="18.25"/>
    <col customWidth="1" min="12" max="12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</row>
    <row r="2">
      <c r="A2" s="5" t="s">
        <v>4</v>
      </c>
      <c r="B2" s="2">
        <f t="shared" ref="B2:B8" si="1">rank(D2,D$2:D$8)</f>
        <v>6</v>
      </c>
      <c r="C2" s="2">
        <f t="shared" ref="C2:C8" si="2">countif(E2:L2, 0)</f>
        <v>0</v>
      </c>
      <c r="D2" s="2">
        <f t="shared" ref="D2:D8" si="3">sum(E2:L2)</f>
        <v>3619</v>
      </c>
      <c r="E2" s="3">
        <f>IFERROR(VLOOKUP(E11,'Pre-transfer 2025 Ranking'!$D:$F,3,0),0)</f>
        <v>389</v>
      </c>
      <c r="F2" s="3">
        <f>IFERROR(VLOOKUP(F11,'Pre-transfer 2025 Ranking'!$D:$F,3,0),0)</f>
        <v>573</v>
      </c>
      <c r="G2" s="3">
        <f>IFERROR(VLOOKUP(G11,'Pre-transfer 2025 Ranking'!$D:$F,3,0),0)</f>
        <v>612</v>
      </c>
      <c r="H2" s="3">
        <f>IFERROR(VLOOKUP(H11,'Pre-transfer 2025 Ranking'!$D:$F,3,0),0)</f>
        <v>70</v>
      </c>
      <c r="I2" s="3">
        <f>IFERROR(VLOOKUP(I11,'Pre-transfer 2025 Ranking'!$D:$F,3,0),0)</f>
        <v>310</v>
      </c>
      <c r="J2" s="3">
        <f>IFERROR(VLOOKUP(J11,'Pre-transfer 2025 Ranking'!$D:$F,3,0),0)</f>
        <v>10</v>
      </c>
      <c r="K2" s="3">
        <f>IFERROR(VLOOKUP(K11,'Pre-transfer 2025 Ranking'!$D:$F,3,0),0)</f>
        <v>1042</v>
      </c>
      <c r="L2" s="3">
        <f>IFERROR(VLOOKUP(L11,'Pre-transfer 2025 Ranking'!$D:$F,3,0),0)</f>
        <v>613</v>
      </c>
    </row>
    <row r="3">
      <c r="A3" s="6" t="s">
        <v>5</v>
      </c>
      <c r="B3" s="2">
        <f t="shared" si="1"/>
        <v>5</v>
      </c>
      <c r="C3" s="2">
        <f t="shared" si="2"/>
        <v>0</v>
      </c>
      <c r="D3" s="2">
        <f t="shared" si="3"/>
        <v>4074</v>
      </c>
      <c r="E3" s="3">
        <f>IFERROR(VLOOKUP(E12,'Pre-transfer 2025 Ranking'!$D:$F,3,0),0)</f>
        <v>468</v>
      </c>
      <c r="F3" s="3">
        <f>IFERROR(VLOOKUP(F12,'Pre-transfer 2025 Ranking'!$D:$F,3,0),0)</f>
        <v>606</v>
      </c>
      <c r="G3" s="3">
        <f>IFERROR(VLOOKUP(G12,'Pre-transfer 2025 Ranking'!$D:$F,3,0),0)</f>
        <v>407</v>
      </c>
      <c r="H3" s="3">
        <f>IFERROR(VLOOKUP(H12,'Pre-transfer 2025 Ranking'!$D:$F,3,0),0)</f>
        <v>332</v>
      </c>
      <c r="I3" s="3">
        <f>IFERROR(VLOOKUP(I12,'Pre-transfer 2025 Ranking'!$D:$F,3,0),0)</f>
        <v>355</v>
      </c>
      <c r="J3" s="3">
        <f>IFERROR(VLOOKUP(J12,'Pre-transfer 2025 Ranking'!$D:$F,3,0),0)</f>
        <v>238</v>
      </c>
      <c r="K3" s="3">
        <f>IFERROR(VLOOKUP(K12,'Pre-transfer 2025 Ranking'!$D:$F,3,0),0)</f>
        <v>788</v>
      </c>
      <c r="L3" s="3">
        <f>IFERROR(VLOOKUP(L12,'Pre-transfer 2025 Ranking'!$D:$F,3,0),0)</f>
        <v>880</v>
      </c>
    </row>
    <row r="4">
      <c r="A4" s="6" t="s">
        <v>6</v>
      </c>
      <c r="B4" s="2">
        <f t="shared" si="1"/>
        <v>7</v>
      </c>
      <c r="C4" s="2">
        <f t="shared" si="2"/>
        <v>0</v>
      </c>
      <c r="D4" s="2">
        <f t="shared" si="3"/>
        <v>2974</v>
      </c>
      <c r="E4" s="3">
        <f>IFERROR(VLOOKUP(E13,'Pre-transfer 2025 Ranking'!$D:$F,3,0),0)</f>
        <v>165</v>
      </c>
      <c r="F4" s="3">
        <f>IFERROR(VLOOKUP(F13,'Pre-transfer 2025 Ranking'!$D:$F,3,0),0)</f>
        <v>728</v>
      </c>
      <c r="G4" s="3">
        <f>IFERROR(VLOOKUP(G13,'Pre-transfer 2025 Ranking'!$D:$F,3,0),0)</f>
        <v>558</v>
      </c>
      <c r="H4" s="3">
        <f>IFERROR(VLOOKUP(H13,'Pre-transfer 2025 Ranking'!$D:$F,3,0),0)</f>
        <v>224</v>
      </c>
      <c r="I4" s="3">
        <f>IFERROR(VLOOKUP(I13,'Pre-transfer 2025 Ranking'!$D:$F,3,0),0)</f>
        <v>273</v>
      </c>
      <c r="J4" s="3">
        <f>IFERROR(VLOOKUP(J13,'Pre-transfer 2025 Ranking'!$D:$F,3,0),0)</f>
        <v>67</v>
      </c>
      <c r="K4" s="3">
        <f>IFERROR(VLOOKUP(K13,'Pre-transfer 2025 Ranking'!$D:$F,3,0),0)</f>
        <v>505</v>
      </c>
      <c r="L4" s="3">
        <f>IFERROR(VLOOKUP(L13,'Pre-transfer 2025 Ranking'!$D:$F,3,0),0)</f>
        <v>454</v>
      </c>
    </row>
    <row r="5">
      <c r="A5" s="6" t="s">
        <v>3448</v>
      </c>
      <c r="B5" s="2">
        <f t="shared" si="1"/>
        <v>2</v>
      </c>
      <c r="C5" s="2">
        <f t="shared" si="2"/>
        <v>0</v>
      </c>
      <c r="D5" s="2">
        <f t="shared" si="3"/>
        <v>5485</v>
      </c>
      <c r="E5" s="3">
        <f>IFERROR(VLOOKUP(E14,'Pre-transfer 2025 Ranking'!$D:$F,3,0),0)</f>
        <v>1634</v>
      </c>
      <c r="F5" s="3">
        <f>IFERROR(VLOOKUP(F14,'Pre-transfer 2025 Ranking'!$D:$F,3,0),0)</f>
        <v>799</v>
      </c>
      <c r="G5" s="3">
        <f>IFERROR(VLOOKUP(G14,'Pre-transfer 2025 Ranking'!$D:$F,3,0),0)</f>
        <v>419</v>
      </c>
      <c r="H5" s="3">
        <f>IFERROR(VLOOKUP(H14,'Pre-transfer 2025 Ranking'!$D:$F,3,0),0)</f>
        <v>102</v>
      </c>
      <c r="I5" s="3">
        <f>IFERROR(VLOOKUP(I14,'Pre-transfer 2025 Ranking'!$D:$F,3,0),0)</f>
        <v>633</v>
      </c>
      <c r="J5" s="3">
        <f>IFERROR(VLOOKUP(J14,'Pre-transfer 2025 Ranking'!$D:$F,3,0),0)</f>
        <v>273</v>
      </c>
      <c r="K5" s="3">
        <f>IFERROR(VLOOKUP(K14,'Pre-transfer 2025 Ranking'!$D:$F,3,0),0)</f>
        <v>989</v>
      </c>
      <c r="L5" s="3">
        <f>IFERROR(VLOOKUP(L14,'Pre-transfer 2025 Ranking'!$D:$F,3,0),0)</f>
        <v>636</v>
      </c>
    </row>
    <row r="6">
      <c r="A6" s="6" t="s">
        <v>8</v>
      </c>
      <c r="B6" s="2">
        <f t="shared" si="1"/>
        <v>3</v>
      </c>
      <c r="C6" s="2">
        <f t="shared" si="2"/>
        <v>0</v>
      </c>
      <c r="D6" s="2">
        <f t="shared" si="3"/>
        <v>4972</v>
      </c>
      <c r="E6" s="3">
        <f>IFERROR(VLOOKUP(E15,'Pre-transfer 2025 Ranking'!$D:$F,3,0),0)</f>
        <v>859</v>
      </c>
      <c r="F6" s="3">
        <f>IFERROR(VLOOKUP(F15,'Pre-transfer 2025 Ranking'!$D:$F,3,0),0)</f>
        <v>1113</v>
      </c>
      <c r="G6" s="3">
        <f>IFERROR(VLOOKUP(G15,'Pre-transfer 2025 Ranking'!$D:$F,3,0),0)</f>
        <v>650</v>
      </c>
      <c r="H6" s="3">
        <f>IFERROR(VLOOKUP(H15,'Pre-transfer 2025 Ranking'!$D:$F,3,0),0)</f>
        <v>326</v>
      </c>
      <c r="I6" s="3">
        <f>IFERROR(VLOOKUP(I15,'Pre-transfer 2025 Ranking'!$D:$F,3,0),0)</f>
        <v>322</v>
      </c>
      <c r="J6" s="3">
        <f>IFERROR(VLOOKUP(J15,'Pre-transfer 2025 Ranking'!$D:$F,3,0),0)</f>
        <v>229</v>
      </c>
      <c r="K6" s="3">
        <f>IFERROR(VLOOKUP(K15,'Pre-transfer 2025 Ranking'!$D:$F,3,0),0)</f>
        <v>753</v>
      </c>
      <c r="L6" s="3">
        <f>IFERROR(VLOOKUP(L15,'Pre-transfer 2025 Ranking'!$D:$F,3,0),0)</f>
        <v>720</v>
      </c>
    </row>
    <row r="7">
      <c r="A7" s="6" t="s">
        <v>9</v>
      </c>
      <c r="B7" s="2">
        <f t="shared" si="1"/>
        <v>1</v>
      </c>
      <c r="C7" s="2">
        <f t="shared" si="2"/>
        <v>0</v>
      </c>
      <c r="D7" s="2">
        <f t="shared" si="3"/>
        <v>5616</v>
      </c>
      <c r="E7" s="3">
        <f>IFERROR(VLOOKUP(E16,'Pre-transfer 2025 Ranking'!$D:$F,3,0),0)</f>
        <v>200</v>
      </c>
      <c r="F7" s="3">
        <f>IFERROR(VLOOKUP(F16,'Pre-transfer 2025 Ranking'!$D:$F,3,0),0)</f>
        <v>1632</v>
      </c>
      <c r="G7" s="3">
        <f>IFERROR(VLOOKUP(G16,'Pre-transfer 2025 Ranking'!$D:$F,3,0),0)</f>
        <v>694</v>
      </c>
      <c r="H7" s="3">
        <f>IFERROR(VLOOKUP(H16,'Pre-transfer 2025 Ranking'!$D:$F,3,0),0)</f>
        <v>533</v>
      </c>
      <c r="I7" s="3">
        <f>IFERROR(VLOOKUP(I16,'Pre-transfer 2025 Ranking'!$D:$F,3,0),0)</f>
        <v>590</v>
      </c>
      <c r="J7" s="3">
        <f>IFERROR(VLOOKUP(J16,'Pre-transfer 2025 Ranking'!$D:$F,3,0),0)</f>
        <v>374</v>
      </c>
      <c r="K7" s="3">
        <f>IFERROR(VLOOKUP(K16,'Pre-transfer 2025 Ranking'!$D:$F,3,0),0)</f>
        <v>607</v>
      </c>
      <c r="L7" s="3">
        <f>IFERROR(VLOOKUP(L16,'Pre-transfer 2025 Ranking'!$D:$F,3,0),0)</f>
        <v>986</v>
      </c>
    </row>
    <row r="8">
      <c r="A8" s="6" t="s">
        <v>10</v>
      </c>
      <c r="B8" s="2">
        <f t="shared" si="1"/>
        <v>4</v>
      </c>
      <c r="C8" s="2">
        <f t="shared" si="2"/>
        <v>0</v>
      </c>
      <c r="D8" s="2">
        <f t="shared" si="3"/>
        <v>4578</v>
      </c>
      <c r="E8" s="3">
        <f>IFERROR(VLOOKUP(E17,'Pre-transfer 2025 Ranking'!$D:$F,3,0),0)</f>
        <v>2300</v>
      </c>
      <c r="F8" s="3">
        <f>IFERROR(VLOOKUP(F17,'Pre-transfer 2025 Ranking'!$D:$F,3,0),0)</f>
        <v>197</v>
      </c>
      <c r="G8" s="3">
        <f>IFERROR(VLOOKUP(G17,'Pre-transfer 2025 Ranking'!$D:$F,3,0),0)</f>
        <v>177</v>
      </c>
      <c r="H8" s="3">
        <f>IFERROR(VLOOKUP(H17,'Pre-transfer 2025 Ranking'!$D:$F,3,0),0)</f>
        <v>126</v>
      </c>
      <c r="I8" s="3">
        <f>IFERROR(VLOOKUP(I17,'Pre-transfer 2025 Ranking'!$D:$F,3,0),0)</f>
        <v>264</v>
      </c>
      <c r="J8" s="3">
        <f>IFERROR(VLOOKUP(J17,'Pre-transfer 2025 Ranking'!$D:$F,3,0),0)</f>
        <v>326</v>
      </c>
      <c r="K8" s="3">
        <f>IFERROR(VLOOKUP(K17,'Pre-transfer 2025 Ranking'!$D:$F,3,0),0)</f>
        <v>457</v>
      </c>
      <c r="L8" s="3">
        <f>IFERROR(VLOOKUP(L17,'Pre-transfer 2025 Ranking'!$D:$F,3,0),0)</f>
        <v>731</v>
      </c>
    </row>
    <row r="10">
      <c r="B10" s="4"/>
      <c r="C10" s="4"/>
      <c r="D10" s="4" t="s">
        <v>13</v>
      </c>
      <c r="E10" s="3">
        <v>1.0</v>
      </c>
      <c r="F10" s="4">
        <v>2.0</v>
      </c>
      <c r="G10" s="4">
        <v>3.0</v>
      </c>
      <c r="H10" s="4">
        <v>4.0</v>
      </c>
      <c r="I10" s="4">
        <v>5.0</v>
      </c>
      <c r="J10" s="4">
        <v>6.0</v>
      </c>
      <c r="K10" s="4">
        <v>7.0</v>
      </c>
      <c r="L10" s="4">
        <v>8.0</v>
      </c>
    </row>
    <row r="11">
      <c r="A11" s="7" t="str">
        <f t="shared" ref="A11:A17" si="4">D11</f>
        <v>Nick</v>
      </c>
      <c r="D11" s="5" t="s">
        <v>4</v>
      </c>
      <c r="E11" t="s">
        <v>17</v>
      </c>
      <c r="F11" t="s">
        <v>15</v>
      </c>
      <c r="G11" t="s">
        <v>58</v>
      </c>
      <c r="H11" t="s">
        <v>1980</v>
      </c>
      <c r="I11" t="s">
        <v>21</v>
      </c>
      <c r="J11" t="s">
        <v>19</v>
      </c>
      <c r="K11" t="s">
        <v>32</v>
      </c>
      <c r="L11" t="s">
        <v>668</v>
      </c>
    </row>
    <row r="12">
      <c r="A12" s="7" t="str">
        <f t="shared" si="4"/>
        <v>Tim</v>
      </c>
      <c r="D12" s="6" t="s">
        <v>5</v>
      </c>
      <c r="E12" s="4" t="s">
        <v>52</v>
      </c>
      <c r="F12" s="4" t="s">
        <v>22</v>
      </c>
      <c r="G12" s="4" t="s">
        <v>64</v>
      </c>
      <c r="H12" s="4" t="s">
        <v>75</v>
      </c>
      <c r="I12" s="4" t="s">
        <v>226</v>
      </c>
      <c r="J12" s="4" t="s">
        <v>342</v>
      </c>
      <c r="K12" s="4" t="s">
        <v>36</v>
      </c>
      <c r="L12" s="4" t="s">
        <v>33</v>
      </c>
    </row>
    <row r="13">
      <c r="A13" s="7" t="str">
        <f t="shared" si="4"/>
        <v>Cameron</v>
      </c>
      <c r="D13" s="6" t="s">
        <v>6</v>
      </c>
      <c r="E13" s="4" t="s">
        <v>656</v>
      </c>
      <c r="F13" s="4" t="s">
        <v>62</v>
      </c>
      <c r="G13" s="4" t="s">
        <v>285</v>
      </c>
      <c r="H13" s="4" t="s">
        <v>1875</v>
      </c>
      <c r="I13" s="4" t="s">
        <v>398</v>
      </c>
      <c r="J13" s="4" t="s">
        <v>85</v>
      </c>
      <c r="K13" s="4" t="s">
        <v>191</v>
      </c>
      <c r="L13" s="4" t="s">
        <v>35</v>
      </c>
    </row>
    <row r="14">
      <c r="A14" s="7" t="str">
        <f t="shared" si="4"/>
        <v>Chris</v>
      </c>
      <c r="D14" s="6" t="s">
        <v>3448</v>
      </c>
      <c r="E14" s="4" t="s">
        <v>65</v>
      </c>
      <c r="F14" s="4" t="s">
        <v>24</v>
      </c>
      <c r="G14" s="4" t="s">
        <v>68</v>
      </c>
      <c r="H14" s="4" t="s">
        <v>174</v>
      </c>
      <c r="I14" s="4" t="s">
        <v>31</v>
      </c>
      <c r="J14" s="4" t="s">
        <v>259</v>
      </c>
      <c r="K14" s="4" t="s">
        <v>14</v>
      </c>
      <c r="L14" s="4" t="s">
        <v>1845</v>
      </c>
    </row>
    <row r="15">
      <c r="A15" s="7" t="str">
        <f t="shared" si="4"/>
        <v>Dave</v>
      </c>
      <c r="D15" s="6" t="s">
        <v>8</v>
      </c>
      <c r="E15" s="4" t="s">
        <v>38</v>
      </c>
      <c r="F15" s="4" t="s">
        <v>57</v>
      </c>
      <c r="G15" s="4" t="s">
        <v>51</v>
      </c>
      <c r="H15" s="4" t="s">
        <v>189</v>
      </c>
      <c r="I15" s="4" t="s">
        <v>1850</v>
      </c>
      <c r="J15" s="4" t="s">
        <v>926</v>
      </c>
      <c r="K15" s="4" t="s">
        <v>50</v>
      </c>
      <c r="L15" s="4" t="s">
        <v>47</v>
      </c>
    </row>
    <row r="16">
      <c r="A16" s="7" t="str">
        <f t="shared" si="4"/>
        <v>Mike</v>
      </c>
      <c r="D16" s="6" t="s">
        <v>9</v>
      </c>
      <c r="E16" s="4" t="s">
        <v>54</v>
      </c>
      <c r="F16" s="4" t="s">
        <v>25</v>
      </c>
      <c r="G16" s="4" t="s">
        <v>40</v>
      </c>
      <c r="H16" s="4" t="s">
        <v>34</v>
      </c>
      <c r="I16" s="4" t="s">
        <v>55</v>
      </c>
      <c r="J16" s="4" t="s">
        <v>59</v>
      </c>
      <c r="K16" s="4" t="s">
        <v>23</v>
      </c>
      <c r="L16" s="4" t="s">
        <v>49</v>
      </c>
    </row>
    <row r="17">
      <c r="A17" s="7" t="str">
        <f t="shared" si="4"/>
        <v>Andy</v>
      </c>
      <c r="D17" s="6" t="s">
        <v>10</v>
      </c>
      <c r="E17" s="4" t="s">
        <v>77</v>
      </c>
      <c r="F17" s="4" t="s">
        <v>167</v>
      </c>
      <c r="G17" s="4" t="s">
        <v>1081</v>
      </c>
      <c r="H17" s="4" t="s">
        <v>713</v>
      </c>
      <c r="I17" s="4" t="s">
        <v>29</v>
      </c>
      <c r="J17" s="4" t="s">
        <v>189</v>
      </c>
      <c r="K17" s="4" t="s">
        <v>1006</v>
      </c>
      <c r="L17" s="4" t="s">
        <v>1844</v>
      </c>
      <c r="Q17" s="4"/>
      <c r="R17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.88"/>
    <col customWidth="1" min="3" max="3" width="5.75"/>
    <col customWidth="1" min="4" max="4" width="22.13"/>
    <col customWidth="1" min="5" max="5" width="16.88"/>
    <col customWidth="1" min="6" max="6" width="4.63"/>
  </cols>
  <sheetData>
    <row r="1">
      <c r="A1" s="14" t="s">
        <v>1</v>
      </c>
      <c r="B1" s="14" t="s">
        <v>86</v>
      </c>
      <c r="C1" s="14" t="s">
        <v>87</v>
      </c>
      <c r="D1" s="14" t="s">
        <v>88</v>
      </c>
      <c r="E1" s="14" t="s">
        <v>0</v>
      </c>
      <c r="F1" s="14" t="s">
        <v>3</v>
      </c>
      <c r="G1" s="9"/>
      <c r="I1" s="10" t="s">
        <v>13</v>
      </c>
    </row>
    <row r="2">
      <c r="A2" s="13">
        <v>1.0</v>
      </c>
      <c r="B2" s="13">
        <v>1.0</v>
      </c>
      <c r="C2" s="14" t="s">
        <v>4312</v>
      </c>
      <c r="D2" s="14" t="s">
        <v>77</v>
      </c>
      <c r="E2" s="14" t="s">
        <v>90</v>
      </c>
      <c r="F2" s="15">
        <v>2300.0</v>
      </c>
      <c r="G2" s="11"/>
      <c r="I2" t="str">
        <f t="array" ref="I2">INDEX('Pre-transfer 2025 Points'!$D$11:$D$17,MATCH(1,MMULT(--('Pre-transfer 2025 Points'!$E$11:$L$17=D2),TRANSPOSE(COLUMN('Pre-transfer 2025 Points'!$E$11:$L$17)^0)),0))</f>
        <v>Andy</v>
      </c>
    </row>
    <row r="3">
      <c r="A3" s="13">
        <v>2.0</v>
      </c>
      <c r="B3" s="13">
        <v>26.0</v>
      </c>
      <c r="C3" s="14" t="s">
        <v>202</v>
      </c>
      <c r="D3" s="14" t="s">
        <v>65</v>
      </c>
      <c r="E3" s="14" t="s">
        <v>90</v>
      </c>
      <c r="F3" s="15">
        <v>1634.0</v>
      </c>
      <c r="G3" s="11"/>
      <c r="I3" t="str">
        <f t="array" ref="I3">INDEX('Pre-transfer 2025 Points'!$D$11:$D$17,MATCH(1,MMULT(--('Pre-transfer 2025 Points'!$E$11:$L$17=D3),TRANSPOSE(COLUMN('Pre-transfer 2025 Points'!$E$11:$L$17)^0)),0))</f>
        <v>Chris</v>
      </c>
    </row>
    <row r="4">
      <c r="A4" s="13">
        <v>3.0</v>
      </c>
      <c r="B4" s="13">
        <v>11.0</v>
      </c>
      <c r="C4" s="14" t="s">
        <v>4319</v>
      </c>
      <c r="D4" s="14" t="s">
        <v>25</v>
      </c>
      <c r="E4" s="14" t="s">
        <v>130</v>
      </c>
      <c r="F4" s="15">
        <v>1632.0</v>
      </c>
      <c r="G4" s="11"/>
      <c r="I4" t="str">
        <f t="array" ref="I4">INDEX('Pre-transfer 2025 Points'!$D$11:$D$17,MATCH(1,MMULT(--('Pre-transfer 2025 Points'!$E$11:$L$17=D4),TRANSPOSE(COLUMN('Pre-transfer 2025 Points'!$E$11:$L$17)^0)),0))</f>
        <v>Mike</v>
      </c>
    </row>
    <row r="5">
      <c r="A5" s="13">
        <v>4.0</v>
      </c>
      <c r="B5" s="13">
        <v>8.0</v>
      </c>
      <c r="C5" s="14" t="s">
        <v>470</v>
      </c>
      <c r="D5" s="14" t="s">
        <v>57</v>
      </c>
      <c r="E5" s="14" t="s">
        <v>4315</v>
      </c>
      <c r="F5" s="15">
        <v>1113.0</v>
      </c>
      <c r="G5" s="11"/>
      <c r="I5" t="str">
        <f t="array" ref="I5">INDEX('Pre-transfer 2025 Points'!$D$11:$D$17,MATCH(1,MMULT(--('Pre-transfer 2025 Points'!$E$11:$L$17=D5),TRANSPOSE(COLUMN('Pre-transfer 2025 Points'!$E$11:$L$17)^0)),0))</f>
        <v>Dave</v>
      </c>
    </row>
    <row r="6">
      <c r="A6" s="13">
        <v>5.0</v>
      </c>
      <c r="B6" s="13">
        <v>30.0</v>
      </c>
      <c r="C6" s="14" t="s">
        <v>269</v>
      </c>
      <c r="D6" s="14" t="s">
        <v>32</v>
      </c>
      <c r="E6" s="14" t="s">
        <v>4314</v>
      </c>
      <c r="F6" s="15">
        <v>1042.0</v>
      </c>
      <c r="G6" s="11"/>
      <c r="I6" t="str">
        <f t="array" ref="I6">INDEX('Pre-transfer 2025 Points'!$D$11:$D$17,MATCH(1,MMULT(--('Pre-transfer 2025 Points'!$E$11:$L$17=D6),TRANSPOSE(COLUMN('Pre-transfer 2025 Points'!$E$11:$L$17)^0)),0))</f>
        <v>Nick</v>
      </c>
    </row>
    <row r="7">
      <c r="A7" s="13">
        <v>6.0</v>
      </c>
      <c r="B7" s="13">
        <v>20.0</v>
      </c>
      <c r="C7" s="14" t="s">
        <v>4329</v>
      </c>
      <c r="D7" s="14" t="s">
        <v>14</v>
      </c>
      <c r="E7" s="14" t="s">
        <v>90</v>
      </c>
      <c r="F7" s="15">
        <v>989.0</v>
      </c>
      <c r="G7" s="11"/>
      <c r="I7" t="str">
        <f t="array" ref="I7">INDEX('Pre-transfer 2025 Points'!$D$11:$D$17,MATCH(1,MMULT(--('Pre-transfer 2025 Points'!$E$11:$L$17=D7),TRANSPOSE(COLUMN('Pre-transfer 2025 Points'!$E$11:$L$17)^0)),0))</f>
        <v>Chris</v>
      </c>
    </row>
    <row r="8">
      <c r="A8" s="13">
        <v>7.0</v>
      </c>
      <c r="B8" s="13">
        <v>48.0</v>
      </c>
      <c r="C8" s="14" t="s">
        <v>456</v>
      </c>
      <c r="D8" s="14" t="s">
        <v>49</v>
      </c>
      <c r="E8" s="14" t="s">
        <v>90</v>
      </c>
      <c r="F8" s="15">
        <v>986.0</v>
      </c>
      <c r="G8" s="11"/>
      <c r="I8" t="str">
        <f t="array" ref="I8">INDEX('Pre-transfer 2025 Points'!$D$11:$D$17,MATCH(1,MMULT(--('Pre-transfer 2025 Points'!$E$11:$L$17=D8),TRANSPOSE(COLUMN('Pre-transfer 2025 Points'!$E$11:$L$17)^0)),0))</f>
        <v>Mike</v>
      </c>
    </row>
    <row r="9">
      <c r="A9" s="13">
        <v>8.0</v>
      </c>
      <c r="B9" s="13">
        <v>69.0</v>
      </c>
      <c r="C9" s="14" t="s">
        <v>1229</v>
      </c>
      <c r="D9" s="14" t="s">
        <v>46</v>
      </c>
      <c r="E9" s="14" t="s">
        <v>4322</v>
      </c>
      <c r="F9" s="15">
        <v>939.0</v>
      </c>
      <c r="G9" s="11"/>
      <c r="I9" t="str">
        <f t="array" ref="I9">INDEX('Pre-transfer 2025 Points'!$D$11:$D$17,MATCH(1,MMULT(--('Pre-transfer 2025 Points'!$E$11:$L$17=D9),TRANSPOSE(COLUMN('Pre-transfer 2025 Points'!$E$11:$L$17)^0)),0))</f>
        <v>#N/A</v>
      </c>
    </row>
    <row r="10">
      <c r="A10" s="13">
        <v>9.0</v>
      </c>
      <c r="B10" s="13">
        <v>37.0</v>
      </c>
      <c r="C10" s="14" t="s">
        <v>4316</v>
      </c>
      <c r="D10" s="14" t="s">
        <v>33</v>
      </c>
      <c r="E10" s="14" t="s">
        <v>362</v>
      </c>
      <c r="F10" s="15">
        <v>880.0</v>
      </c>
      <c r="G10" s="11"/>
      <c r="I10" t="str">
        <f t="array" ref="I10">INDEX('Pre-transfer 2025 Points'!$D$11:$D$17,MATCH(1,MMULT(--('Pre-transfer 2025 Points'!$E$11:$L$17=D10),TRANSPOSE(COLUMN('Pre-transfer 2025 Points'!$E$11:$L$17)^0)),0))</f>
        <v>Tim</v>
      </c>
    </row>
    <row r="11">
      <c r="A11" s="13">
        <v>10.0</v>
      </c>
      <c r="B11" s="13">
        <v>13.0</v>
      </c>
      <c r="C11" s="14" t="s">
        <v>118</v>
      </c>
      <c r="D11" s="14" t="s">
        <v>38</v>
      </c>
      <c r="E11" s="14" t="s">
        <v>106</v>
      </c>
      <c r="F11" s="15">
        <v>859.0</v>
      </c>
      <c r="G11" s="11"/>
      <c r="I11" t="str">
        <f t="array" ref="I11">INDEX('Pre-transfer 2025 Points'!$D$11:$D$17,MATCH(1,MMULT(--('Pre-transfer 2025 Points'!$E$11:$L$17=D11),TRANSPOSE(COLUMN('Pre-transfer 2025 Points'!$E$11:$L$17)^0)),0))</f>
        <v>Dave</v>
      </c>
    </row>
    <row r="12">
      <c r="A12" s="13">
        <v>11.0</v>
      </c>
      <c r="B12" s="13">
        <v>10.0</v>
      </c>
      <c r="C12" s="14" t="s">
        <v>168</v>
      </c>
      <c r="D12" s="14" t="s">
        <v>24</v>
      </c>
      <c r="E12" s="14" t="s">
        <v>128</v>
      </c>
      <c r="F12" s="15">
        <v>799.0</v>
      </c>
      <c r="G12" s="11"/>
      <c r="I12" t="str">
        <f t="array" ref="I12">INDEX('Pre-transfer 2025 Points'!$D$11:$D$17,MATCH(1,MMULT(--('Pre-transfer 2025 Points'!$E$11:$L$17=D12),TRANSPOSE(COLUMN('Pre-transfer 2025 Points'!$E$11:$L$17)^0)),0))</f>
        <v>Chris</v>
      </c>
    </row>
    <row r="13">
      <c r="A13" s="13">
        <v>12.0</v>
      </c>
      <c r="B13" s="13">
        <v>71.0</v>
      </c>
      <c r="C13" s="14" t="s">
        <v>903</v>
      </c>
      <c r="D13" s="14" t="s">
        <v>36</v>
      </c>
      <c r="E13" s="14" t="s">
        <v>139</v>
      </c>
      <c r="F13" s="15">
        <v>788.0</v>
      </c>
      <c r="G13" s="11"/>
      <c r="I13" t="str">
        <f t="array" ref="I13">INDEX('Pre-transfer 2025 Points'!$D$11:$D$17,MATCH(1,MMULT(--('Pre-transfer 2025 Points'!$E$11:$L$17=D13),TRANSPOSE(COLUMN('Pre-transfer 2025 Points'!$E$11:$L$17)^0)),0))</f>
        <v>Tim</v>
      </c>
    </row>
    <row r="14">
      <c r="A14" s="13">
        <v>13.0</v>
      </c>
      <c r="B14" s="13">
        <v>50.0</v>
      </c>
      <c r="C14" s="14" t="s">
        <v>94</v>
      </c>
      <c r="D14" s="14" t="s">
        <v>50</v>
      </c>
      <c r="E14" s="14" t="s">
        <v>102</v>
      </c>
      <c r="F14" s="15">
        <v>753.0</v>
      </c>
      <c r="G14" s="11"/>
      <c r="I14" t="str">
        <f t="array" ref="I14">INDEX('Pre-transfer 2025 Points'!$D$11:$D$17,MATCH(1,MMULT(--('Pre-transfer 2025 Points'!$E$11:$L$17=D14),TRANSPOSE(COLUMN('Pre-transfer 2025 Points'!$E$11:$L$17)^0)),0))</f>
        <v>Dave</v>
      </c>
    </row>
    <row r="15">
      <c r="A15" s="13">
        <v>14.0</v>
      </c>
      <c r="B15" s="13">
        <v>77.0</v>
      </c>
      <c r="C15" s="14" t="s">
        <v>91</v>
      </c>
      <c r="D15" s="14" t="s">
        <v>1844</v>
      </c>
      <c r="E15" s="14" t="s">
        <v>4330</v>
      </c>
      <c r="F15" s="15">
        <v>731.0</v>
      </c>
      <c r="G15" s="11"/>
      <c r="I15" t="str">
        <f t="array" ref="I15">INDEX('Pre-transfer 2025 Points'!$D$11:$D$17,MATCH(1,MMULT(--('Pre-transfer 2025 Points'!$E$11:$L$17=D15),TRANSPOSE(COLUMN('Pre-transfer 2025 Points'!$E$11:$L$17)^0)),0))</f>
        <v>Andy</v>
      </c>
    </row>
    <row r="16">
      <c r="A16" s="13">
        <v>15.0</v>
      </c>
      <c r="B16" s="13">
        <v>2.0</v>
      </c>
      <c r="C16" s="14" t="s">
        <v>345</v>
      </c>
      <c r="D16" s="14" t="s">
        <v>62</v>
      </c>
      <c r="E16" s="14" t="s">
        <v>128</v>
      </c>
      <c r="F16" s="15">
        <v>728.0</v>
      </c>
      <c r="G16" s="11"/>
      <c r="I16" t="str">
        <f t="array" ref="I16">INDEX('Pre-transfer 2025 Points'!$D$11:$D$17,MATCH(1,MMULT(--('Pre-transfer 2025 Points'!$E$11:$L$17=D16),TRANSPOSE(COLUMN('Pre-transfer 2025 Points'!$E$11:$L$17)^0)),0))</f>
        <v>Cameron</v>
      </c>
    </row>
    <row r="17">
      <c r="A17" s="13">
        <v>16.0</v>
      </c>
      <c r="B17" s="13">
        <v>91.0</v>
      </c>
      <c r="C17" s="14" t="s">
        <v>4336</v>
      </c>
      <c r="D17" s="14" t="s">
        <v>47</v>
      </c>
      <c r="E17" s="14" t="s">
        <v>130</v>
      </c>
      <c r="F17" s="15">
        <v>720.0</v>
      </c>
      <c r="G17" s="11"/>
      <c r="I17" t="str">
        <f t="array" ref="I17">INDEX('Pre-transfer 2025 Points'!$D$11:$D$17,MATCH(1,MMULT(--('Pre-transfer 2025 Points'!$E$11:$L$17=D17),TRANSPOSE(COLUMN('Pre-transfer 2025 Points'!$E$11:$L$17)^0)),0))</f>
        <v>Dave</v>
      </c>
    </row>
    <row r="18">
      <c r="A18" s="13">
        <v>17.0</v>
      </c>
      <c r="B18" s="13">
        <v>494.0</v>
      </c>
      <c r="C18" s="14" t="s">
        <v>5009</v>
      </c>
      <c r="D18" s="14" t="s">
        <v>63</v>
      </c>
      <c r="E18" s="14" t="s">
        <v>106</v>
      </c>
      <c r="F18" s="15">
        <v>716.0</v>
      </c>
      <c r="G18" s="11"/>
      <c r="I18" t="str">
        <f t="array" ref="I18">INDEX('Pre-transfer 2025 Points'!$D$11:$D$17,MATCH(1,MMULT(--('Pre-transfer 2025 Points'!$E$11:$L$17=D18),TRANSPOSE(COLUMN('Pre-transfer 2025 Points'!$E$11:$L$17)^0)),0))</f>
        <v>#N/A</v>
      </c>
    </row>
    <row r="19">
      <c r="A19" s="13">
        <v>18.0</v>
      </c>
      <c r="B19" s="13">
        <v>218.0</v>
      </c>
      <c r="C19" s="14" t="s">
        <v>206</v>
      </c>
      <c r="D19" s="14" t="s">
        <v>41</v>
      </c>
      <c r="E19" s="14" t="s">
        <v>98</v>
      </c>
      <c r="F19" s="15">
        <v>701.0</v>
      </c>
      <c r="G19" s="11"/>
      <c r="I19" t="str">
        <f t="array" ref="I19">INDEX('Pre-transfer 2025 Points'!$D$11:$D$17,MATCH(1,MMULT(--('Pre-transfer 2025 Points'!$E$11:$L$17=D19),TRANSPOSE(COLUMN('Pre-transfer 2025 Points'!$E$11:$L$17)^0)),0))</f>
        <v>#N/A</v>
      </c>
    </row>
    <row r="20">
      <c r="A20" s="13">
        <v>19.0</v>
      </c>
      <c r="B20" s="13">
        <v>18.0</v>
      </c>
      <c r="C20" s="14" t="s">
        <v>589</v>
      </c>
      <c r="D20" s="14" t="s">
        <v>40</v>
      </c>
      <c r="E20" s="14" t="s">
        <v>130</v>
      </c>
      <c r="F20" s="15">
        <v>694.0</v>
      </c>
      <c r="G20" s="11"/>
      <c r="I20" t="str">
        <f t="array" ref="I20">INDEX('Pre-transfer 2025 Points'!$D$11:$D$17,MATCH(1,MMULT(--('Pre-transfer 2025 Points'!$E$11:$L$17=D20),TRANSPOSE(COLUMN('Pre-transfer 2025 Points'!$E$11:$L$17)^0)),0))</f>
        <v>Mike</v>
      </c>
    </row>
    <row r="21">
      <c r="A21" s="13">
        <v>20.0</v>
      </c>
      <c r="B21" s="13">
        <v>144.0</v>
      </c>
      <c r="C21" s="14" t="s">
        <v>491</v>
      </c>
      <c r="D21" s="14" t="s">
        <v>56</v>
      </c>
      <c r="E21" s="14" t="s">
        <v>128</v>
      </c>
      <c r="F21" s="15">
        <v>691.0</v>
      </c>
      <c r="G21" s="11"/>
      <c r="I21" t="str">
        <f t="array" ref="I21">INDEX('Pre-transfer 2025 Points'!$D$11:$D$17,MATCH(1,MMULT(--('Pre-transfer 2025 Points'!$E$11:$L$17=D21),TRANSPOSE(COLUMN('Pre-transfer 2025 Points'!$E$11:$L$17)^0)),0))</f>
        <v>#N/A</v>
      </c>
    </row>
    <row r="22">
      <c r="A22" s="13">
        <v>21.0</v>
      </c>
      <c r="B22" s="13">
        <v>75.0</v>
      </c>
      <c r="C22" s="14" t="s">
        <v>4321</v>
      </c>
      <c r="D22" s="14" t="s">
        <v>44</v>
      </c>
      <c r="E22" s="14" t="s">
        <v>143</v>
      </c>
      <c r="F22" s="15">
        <v>687.0</v>
      </c>
      <c r="G22" s="11"/>
      <c r="I22" t="str">
        <f t="array" ref="I22">INDEX('Pre-transfer 2025 Points'!$D$11:$D$17,MATCH(1,MMULT(--('Pre-transfer 2025 Points'!$E$11:$L$17=D22),TRANSPOSE(COLUMN('Pre-transfer 2025 Points'!$E$11:$L$17)^0)),0))</f>
        <v>#N/A</v>
      </c>
    </row>
    <row r="23">
      <c r="A23" s="13">
        <v>22.0</v>
      </c>
      <c r="B23" s="13">
        <v>100.0</v>
      </c>
      <c r="C23" s="14" t="s">
        <v>4340</v>
      </c>
      <c r="D23" s="14" t="s">
        <v>51</v>
      </c>
      <c r="E23" s="14" t="s">
        <v>137</v>
      </c>
      <c r="F23" s="15">
        <v>650.0</v>
      </c>
      <c r="G23" s="11"/>
      <c r="I23" t="str">
        <f t="array" ref="I23">INDEX('Pre-transfer 2025 Points'!$D$11:$D$17,MATCH(1,MMULT(--('Pre-transfer 2025 Points'!$E$11:$L$17=D23),TRANSPOSE(COLUMN('Pre-transfer 2025 Points'!$E$11:$L$17)^0)),0))</f>
        <v>Dave</v>
      </c>
    </row>
    <row r="24">
      <c r="A24" s="13">
        <v>23.0</v>
      </c>
      <c r="B24" s="13">
        <v>64.0</v>
      </c>
      <c r="C24" s="14" t="s">
        <v>119</v>
      </c>
      <c r="D24" s="14" t="s">
        <v>1845</v>
      </c>
      <c r="E24" s="14" t="s">
        <v>106</v>
      </c>
      <c r="F24" s="15">
        <v>636.0</v>
      </c>
      <c r="G24" s="11"/>
      <c r="I24" t="str">
        <f t="array" ref="I24">INDEX('Pre-transfer 2025 Points'!$D$11:$D$17,MATCH(1,MMULT(--('Pre-transfer 2025 Points'!$E$11:$L$17=D24),TRANSPOSE(COLUMN('Pre-transfer 2025 Points'!$E$11:$L$17)^0)),0))</f>
        <v>Chris</v>
      </c>
    </row>
    <row r="25">
      <c r="A25" s="13">
        <v>24.0</v>
      </c>
      <c r="B25" s="13">
        <v>12.0</v>
      </c>
      <c r="C25" s="14" t="s">
        <v>138</v>
      </c>
      <c r="D25" s="14" t="s">
        <v>31</v>
      </c>
      <c r="E25" s="14" t="s">
        <v>106</v>
      </c>
      <c r="F25" s="15">
        <v>633.0</v>
      </c>
      <c r="G25" s="11"/>
      <c r="I25" t="str">
        <f t="array" ref="I25">INDEX('Pre-transfer 2025 Points'!$D$11:$D$17,MATCH(1,MMULT(--('Pre-transfer 2025 Points'!$E$11:$L$17=D25),TRANSPOSE(COLUMN('Pre-transfer 2025 Points'!$E$11:$L$17)^0)),0))</f>
        <v>Chris</v>
      </c>
    </row>
    <row r="26">
      <c r="A26" s="13">
        <v>25.0</v>
      </c>
      <c r="B26" s="13">
        <v>106.0</v>
      </c>
      <c r="C26" s="14" t="s">
        <v>5297</v>
      </c>
      <c r="D26" s="14" t="s">
        <v>20</v>
      </c>
      <c r="E26" s="14" t="s">
        <v>98</v>
      </c>
      <c r="F26" s="15">
        <v>624.0</v>
      </c>
      <c r="G26" s="11"/>
      <c r="I26" t="str">
        <f t="array" ref="I26">INDEX('Pre-transfer 2025 Points'!$D$11:$D$17,MATCH(1,MMULT(--('Pre-transfer 2025 Points'!$E$11:$L$17=D26),TRANSPOSE(COLUMN('Pre-transfer 2025 Points'!$E$11:$L$17)^0)),0))</f>
        <v>#N/A</v>
      </c>
    </row>
    <row r="27">
      <c r="A27" s="13">
        <v>26.0</v>
      </c>
      <c r="B27" s="13">
        <v>74.0</v>
      </c>
      <c r="C27" s="14" t="s">
        <v>5105</v>
      </c>
      <c r="D27" s="14" t="s">
        <v>39</v>
      </c>
      <c r="E27" s="14" t="s">
        <v>99</v>
      </c>
      <c r="F27" s="15">
        <v>616.0</v>
      </c>
      <c r="G27" s="11"/>
      <c r="I27" t="str">
        <f t="array" ref="I27">INDEX('Pre-transfer 2025 Points'!$D$11:$D$17,MATCH(1,MMULT(--('Pre-transfer 2025 Points'!$E$11:$L$17=D27),TRANSPOSE(COLUMN('Pre-transfer 2025 Points'!$E$11:$L$17)^0)),0))</f>
        <v>#N/A</v>
      </c>
    </row>
    <row r="28">
      <c r="A28" s="13">
        <v>27.0</v>
      </c>
      <c r="B28" s="13">
        <v>17.0</v>
      </c>
      <c r="C28" s="14" t="s">
        <v>138</v>
      </c>
      <c r="D28" s="14" t="s">
        <v>668</v>
      </c>
      <c r="E28" s="14" t="s">
        <v>115</v>
      </c>
      <c r="F28" s="15">
        <v>613.0</v>
      </c>
      <c r="G28" s="11"/>
      <c r="I28" t="str">
        <f t="array" ref="I28">INDEX('Pre-transfer 2025 Points'!$D$11:$D$17,MATCH(1,MMULT(--('Pre-transfer 2025 Points'!$E$11:$L$17=D28),TRANSPOSE(COLUMN('Pre-transfer 2025 Points'!$E$11:$L$17)^0)),0))</f>
        <v>Nick</v>
      </c>
    </row>
    <row r="29">
      <c r="A29" s="13">
        <v>28.0</v>
      </c>
      <c r="B29" s="13">
        <v>24.0</v>
      </c>
      <c r="C29" s="14" t="s">
        <v>609</v>
      </c>
      <c r="D29" s="14" t="s">
        <v>58</v>
      </c>
      <c r="E29" s="14" t="s">
        <v>137</v>
      </c>
      <c r="F29" s="15">
        <v>612.0</v>
      </c>
      <c r="G29" s="11"/>
      <c r="I29" t="str">
        <f t="array" ref="I29">INDEX('Pre-transfer 2025 Points'!$D$11:$D$17,MATCH(1,MMULT(--('Pre-transfer 2025 Points'!$E$11:$L$17=D29),TRANSPOSE(COLUMN('Pre-transfer 2025 Points'!$E$11:$L$17)^0)),0))</f>
        <v>Nick</v>
      </c>
    </row>
    <row r="30">
      <c r="A30" s="13">
        <v>29.0</v>
      </c>
      <c r="B30" s="13">
        <v>29.0</v>
      </c>
      <c r="C30" s="14" t="s">
        <v>168</v>
      </c>
      <c r="D30" s="14" t="s">
        <v>23</v>
      </c>
      <c r="E30" s="14" t="s">
        <v>106</v>
      </c>
      <c r="F30" s="15">
        <v>607.0</v>
      </c>
      <c r="G30" s="11"/>
      <c r="I30" t="str">
        <f t="array" ref="I30">INDEX('Pre-transfer 2025 Points'!$D$11:$D$17,MATCH(1,MMULT(--('Pre-transfer 2025 Points'!$E$11:$L$17=D30),TRANSPOSE(COLUMN('Pre-transfer 2025 Points'!$E$11:$L$17)^0)),0))</f>
        <v>Mike</v>
      </c>
    </row>
    <row r="31">
      <c r="A31" s="13">
        <v>30.0</v>
      </c>
      <c r="B31" s="13">
        <v>3.0</v>
      </c>
      <c r="C31" s="14" t="s">
        <v>1226</v>
      </c>
      <c r="D31" s="14" t="s">
        <v>22</v>
      </c>
      <c r="E31" s="14" t="s">
        <v>4315</v>
      </c>
      <c r="F31" s="15">
        <v>606.0</v>
      </c>
      <c r="G31" s="11"/>
      <c r="I31" t="str">
        <f t="array" ref="I31">INDEX('Pre-transfer 2025 Points'!$D$11:$D$17,MATCH(1,MMULT(--('Pre-transfer 2025 Points'!$E$11:$L$17=D31),TRANSPOSE(COLUMN('Pre-transfer 2025 Points'!$E$11:$L$17)^0)),0))</f>
        <v>Tim</v>
      </c>
    </row>
    <row r="32">
      <c r="A32" s="13">
        <v>31.0</v>
      </c>
      <c r="B32" s="13">
        <v>49.0</v>
      </c>
      <c r="C32" s="14" t="s">
        <v>155</v>
      </c>
      <c r="D32" s="14" t="s">
        <v>66</v>
      </c>
      <c r="E32" s="14" t="s">
        <v>4326</v>
      </c>
      <c r="F32" s="15">
        <v>598.0</v>
      </c>
      <c r="G32" s="11"/>
      <c r="I32" t="str">
        <f t="array" ref="I32">INDEX('Pre-transfer 2025 Points'!$D$11:$D$17,MATCH(1,MMULT(--('Pre-transfer 2025 Points'!$E$11:$L$17=D32),TRANSPOSE(COLUMN('Pre-transfer 2025 Points'!$E$11:$L$17)^0)),0))</f>
        <v>#N/A</v>
      </c>
    </row>
    <row r="33">
      <c r="A33" s="13">
        <v>32.0</v>
      </c>
      <c r="B33" s="13">
        <v>23.0</v>
      </c>
      <c r="C33" s="14" t="s">
        <v>116</v>
      </c>
      <c r="D33" s="14" t="s">
        <v>55</v>
      </c>
      <c r="E33" s="14" t="s">
        <v>130</v>
      </c>
      <c r="F33" s="15">
        <v>590.0</v>
      </c>
      <c r="G33" s="11"/>
      <c r="I33" t="str">
        <f t="array" ref="I33">INDEX('Pre-transfer 2025 Points'!$D$11:$D$17,MATCH(1,MMULT(--('Pre-transfer 2025 Points'!$E$11:$L$17=D33),TRANSPOSE(COLUMN('Pre-transfer 2025 Points'!$E$11:$L$17)^0)),0))</f>
        <v>Mike</v>
      </c>
    </row>
    <row r="34">
      <c r="A34" s="13">
        <v>33.0</v>
      </c>
      <c r="B34" s="13">
        <v>5.0</v>
      </c>
      <c r="C34" s="14" t="s">
        <v>393</v>
      </c>
      <c r="D34" s="14" t="s">
        <v>15</v>
      </c>
      <c r="E34" s="14" t="s">
        <v>106</v>
      </c>
      <c r="F34" s="15">
        <v>573.0</v>
      </c>
      <c r="G34" s="11"/>
      <c r="I34" t="str">
        <f t="array" ref="I34">INDEX('Pre-transfer 2025 Points'!$D$11:$D$17,MATCH(1,MMULT(--('Pre-transfer 2025 Points'!$E$11:$L$17=D34),TRANSPOSE(COLUMN('Pre-transfer 2025 Points'!$E$11:$L$17)^0)),0))</f>
        <v>Nick</v>
      </c>
    </row>
    <row r="35">
      <c r="A35" s="13">
        <v>34.0</v>
      </c>
      <c r="B35" s="13">
        <v>164.0</v>
      </c>
      <c r="C35" s="14" t="s">
        <v>258</v>
      </c>
      <c r="D35" s="14" t="s">
        <v>95</v>
      </c>
      <c r="E35" s="14" t="s">
        <v>362</v>
      </c>
      <c r="F35" s="15">
        <v>567.0</v>
      </c>
      <c r="G35" s="11"/>
      <c r="I35" t="str">
        <f t="array" ref="I35">INDEX('Pre-transfer 2025 Points'!$D$11:$D$17,MATCH(1,MMULT(--('Pre-transfer 2025 Points'!$E$11:$L$17=D35),TRANSPOSE(COLUMN('Pre-transfer 2025 Points'!$E$11:$L$17)^0)),0))</f>
        <v>#N/A</v>
      </c>
    </row>
    <row r="36">
      <c r="A36" s="13">
        <v>35.0</v>
      </c>
      <c r="B36" s="13">
        <v>123.0</v>
      </c>
      <c r="C36" s="14" t="s">
        <v>431</v>
      </c>
      <c r="D36" s="14" t="s">
        <v>266</v>
      </c>
      <c r="E36" s="14" t="s">
        <v>98</v>
      </c>
      <c r="F36" s="15">
        <v>564.0</v>
      </c>
      <c r="G36" s="11"/>
      <c r="I36" t="str">
        <f t="array" ref="I36">INDEX('Pre-transfer 2025 Points'!$D$11:$D$17,MATCH(1,MMULT(--('Pre-transfer 2025 Points'!$E$11:$L$17=D36),TRANSPOSE(COLUMN('Pre-transfer 2025 Points'!$E$11:$L$17)^0)),0))</f>
        <v>#N/A</v>
      </c>
    </row>
    <row r="37">
      <c r="A37" s="13">
        <v>36.0</v>
      </c>
      <c r="B37" s="13">
        <v>41.0</v>
      </c>
      <c r="C37" s="14" t="s">
        <v>4323</v>
      </c>
      <c r="D37" s="14" t="s">
        <v>285</v>
      </c>
      <c r="E37" s="14" t="s">
        <v>93</v>
      </c>
      <c r="F37" s="15">
        <v>558.0</v>
      </c>
      <c r="G37" s="11"/>
      <c r="I37" t="str">
        <f t="array" ref="I37">INDEX('Pre-transfer 2025 Points'!$D$11:$D$17,MATCH(1,MMULT(--('Pre-transfer 2025 Points'!$E$11:$L$17=D37),TRANSPOSE(COLUMN('Pre-transfer 2025 Points'!$E$11:$L$17)^0)),0))</f>
        <v>Cameron</v>
      </c>
    </row>
    <row r="38">
      <c r="A38" s="13">
        <v>37.0</v>
      </c>
      <c r="B38" s="13">
        <v>283.0</v>
      </c>
      <c r="C38" s="14" t="s">
        <v>5298</v>
      </c>
      <c r="D38" s="14" t="s">
        <v>1474</v>
      </c>
      <c r="E38" s="14" t="s">
        <v>98</v>
      </c>
      <c r="F38" s="15">
        <v>537.0</v>
      </c>
      <c r="G38" s="11"/>
      <c r="I38" t="str">
        <f t="array" ref="I38">INDEX('Pre-transfer 2025 Points'!$D$11:$D$17,MATCH(1,MMULT(--('Pre-transfer 2025 Points'!$E$11:$L$17=D38),TRANSPOSE(COLUMN('Pre-transfer 2025 Points'!$E$11:$L$17)^0)),0))</f>
        <v>#N/A</v>
      </c>
    </row>
    <row r="39">
      <c r="A39" s="13">
        <v>38.0</v>
      </c>
      <c r="B39" s="13">
        <v>109.0</v>
      </c>
      <c r="C39" s="14" t="s">
        <v>1378</v>
      </c>
      <c r="D39" s="14" t="s">
        <v>364</v>
      </c>
      <c r="E39" s="14" t="s">
        <v>98</v>
      </c>
      <c r="F39" s="15">
        <v>534.0</v>
      </c>
      <c r="G39" s="11"/>
      <c r="I39" t="str">
        <f t="array" ref="I39">INDEX('Pre-transfer 2025 Points'!$D$11:$D$17,MATCH(1,MMULT(--('Pre-transfer 2025 Points'!$E$11:$L$17=D39),TRANSPOSE(COLUMN('Pre-transfer 2025 Points'!$E$11:$L$17)^0)),0))</f>
        <v>#N/A</v>
      </c>
    </row>
    <row r="40">
      <c r="A40" s="13">
        <v>39.0</v>
      </c>
      <c r="B40" s="13">
        <v>9.0</v>
      </c>
      <c r="C40" s="14" t="s">
        <v>516</v>
      </c>
      <c r="D40" s="14" t="s">
        <v>34</v>
      </c>
      <c r="E40" s="14" t="s">
        <v>99</v>
      </c>
      <c r="F40" s="15">
        <v>533.0</v>
      </c>
      <c r="G40" s="11"/>
      <c r="I40" t="str">
        <f t="array" ref="I40">INDEX('Pre-transfer 2025 Points'!$D$11:$D$17,MATCH(1,MMULT(--('Pre-transfer 2025 Points'!$E$11:$L$17=D40),TRANSPOSE(COLUMN('Pre-transfer 2025 Points'!$E$11:$L$17)^0)),0))</f>
        <v>Mike</v>
      </c>
    </row>
    <row r="41">
      <c r="A41" s="13">
        <v>40.0</v>
      </c>
      <c r="B41" s="13">
        <v>43.0</v>
      </c>
      <c r="C41" s="14" t="s">
        <v>160</v>
      </c>
      <c r="D41" s="14" t="s">
        <v>430</v>
      </c>
      <c r="E41" s="14" t="s">
        <v>102</v>
      </c>
      <c r="F41" s="15">
        <v>524.0</v>
      </c>
      <c r="G41" s="11"/>
      <c r="I41" t="str">
        <f t="array" ref="I41">INDEX('Pre-transfer 2025 Points'!$D$11:$D$17,MATCH(1,MMULT(--('Pre-transfer 2025 Points'!$E$11:$L$17=D41),TRANSPOSE(COLUMN('Pre-transfer 2025 Points'!$E$11:$L$17)^0)),0))</f>
        <v>#N/A</v>
      </c>
    </row>
    <row r="42">
      <c r="A42" s="13">
        <v>41.0</v>
      </c>
      <c r="B42" s="13">
        <v>98.0</v>
      </c>
      <c r="C42" s="14" t="s">
        <v>4342</v>
      </c>
      <c r="D42" s="14" t="s">
        <v>210</v>
      </c>
      <c r="E42" s="14" t="s">
        <v>157</v>
      </c>
      <c r="F42" s="15">
        <v>522.0</v>
      </c>
      <c r="G42" s="11"/>
      <c r="I42" t="str">
        <f t="array" ref="I42">INDEX('Pre-transfer 2025 Points'!$D$11:$D$17,MATCH(1,MMULT(--('Pre-transfer 2025 Points'!$E$11:$L$17=D42),TRANSPOSE(COLUMN('Pre-transfer 2025 Points'!$E$11:$L$17)^0)),0))</f>
        <v>#N/A</v>
      </c>
    </row>
    <row r="43">
      <c r="A43" s="13">
        <v>42.0</v>
      </c>
      <c r="B43" s="13">
        <v>87.0</v>
      </c>
      <c r="C43" s="14" t="s">
        <v>4339</v>
      </c>
      <c r="D43" s="14" t="s">
        <v>191</v>
      </c>
      <c r="E43" s="14" t="s">
        <v>139</v>
      </c>
      <c r="F43" s="15">
        <v>505.0</v>
      </c>
      <c r="G43" s="11"/>
      <c r="I43" t="str">
        <f t="array" ref="I43">INDEX('Pre-transfer 2025 Points'!$D$11:$D$17,MATCH(1,MMULT(--('Pre-transfer 2025 Points'!$E$11:$L$17=D43),TRANSPOSE(COLUMN('Pre-transfer 2025 Points'!$E$11:$L$17)^0)),0))</f>
        <v>Cameron</v>
      </c>
    </row>
    <row r="44">
      <c r="A44" s="13">
        <v>43.0</v>
      </c>
      <c r="B44" s="13">
        <v>59.0</v>
      </c>
      <c r="C44" s="14" t="s">
        <v>140</v>
      </c>
      <c r="D44" s="14" t="s">
        <v>134</v>
      </c>
      <c r="E44" s="14" t="s">
        <v>102</v>
      </c>
      <c r="F44" s="15">
        <v>501.0</v>
      </c>
      <c r="G44" s="11"/>
      <c r="I44" t="str">
        <f t="array" ref="I44">INDEX('Pre-transfer 2025 Points'!$D$11:$D$17,MATCH(1,MMULT(--('Pre-transfer 2025 Points'!$E$11:$L$17=D44),TRANSPOSE(COLUMN('Pre-transfer 2025 Points'!$E$11:$L$17)^0)),0))</f>
        <v>#N/A</v>
      </c>
    </row>
    <row r="45">
      <c r="A45" s="13">
        <v>44.0</v>
      </c>
      <c r="B45" s="13">
        <v>400.0</v>
      </c>
      <c r="C45" s="14" t="s">
        <v>1780</v>
      </c>
      <c r="D45" s="14" t="s">
        <v>679</v>
      </c>
      <c r="E45" s="14" t="s">
        <v>4326</v>
      </c>
      <c r="F45" s="15">
        <v>496.0</v>
      </c>
      <c r="G45" s="11"/>
      <c r="I45" t="str">
        <f t="array" ref="I45">INDEX('Pre-transfer 2025 Points'!$D$11:$D$17,MATCH(1,MMULT(--('Pre-transfer 2025 Points'!$E$11:$L$17=D45),TRANSPOSE(COLUMN('Pre-transfer 2025 Points'!$E$11:$L$17)^0)),0))</f>
        <v>#N/A</v>
      </c>
    </row>
    <row r="46">
      <c r="A46" s="13">
        <v>45.0</v>
      </c>
      <c r="B46" s="13">
        <v>250.0</v>
      </c>
      <c r="C46" s="14" t="s">
        <v>4320</v>
      </c>
      <c r="D46" s="14" t="s">
        <v>289</v>
      </c>
      <c r="E46" s="14" t="s">
        <v>139</v>
      </c>
      <c r="F46" s="15">
        <v>470.0</v>
      </c>
      <c r="G46" s="11"/>
      <c r="I46" t="str">
        <f t="array" ref="I46">INDEX('Pre-transfer 2025 Points'!$D$11:$D$17,MATCH(1,MMULT(--('Pre-transfer 2025 Points'!$E$11:$L$17=D46),TRANSPOSE(COLUMN('Pre-transfer 2025 Points'!$E$11:$L$17)^0)),0))</f>
        <v>#N/A</v>
      </c>
    </row>
    <row r="47">
      <c r="A47" s="13">
        <v>46.0</v>
      </c>
      <c r="B47" s="13">
        <v>172.0</v>
      </c>
      <c r="C47" s="14" t="s">
        <v>1027</v>
      </c>
      <c r="D47" s="14" t="s">
        <v>110</v>
      </c>
      <c r="E47" s="14" t="s">
        <v>90</v>
      </c>
      <c r="F47" s="15">
        <v>470.0</v>
      </c>
      <c r="G47" s="11"/>
      <c r="I47" t="str">
        <f t="array" ref="I47">INDEX('Pre-transfer 2025 Points'!$D$11:$D$17,MATCH(1,MMULT(--('Pre-transfer 2025 Points'!$E$11:$L$17=D47),TRANSPOSE(COLUMN('Pre-transfer 2025 Points'!$E$11:$L$17)^0)),0))</f>
        <v>#N/A</v>
      </c>
    </row>
    <row r="48">
      <c r="A48" s="13">
        <v>47.0</v>
      </c>
      <c r="B48" s="13">
        <v>42.0</v>
      </c>
      <c r="C48" s="14" t="s">
        <v>1046</v>
      </c>
      <c r="D48" s="14" t="s">
        <v>156</v>
      </c>
      <c r="E48" s="14" t="s">
        <v>157</v>
      </c>
      <c r="F48" s="15">
        <v>469.0</v>
      </c>
      <c r="G48" s="11"/>
      <c r="I48" t="str">
        <f t="array" ref="I48">INDEX('Pre-transfer 2025 Points'!$D$11:$D$17,MATCH(1,MMULT(--('Pre-transfer 2025 Points'!$E$11:$L$17=D48),TRANSPOSE(COLUMN('Pre-transfer 2025 Points'!$E$11:$L$17)^0)),0))</f>
        <v>#N/A</v>
      </c>
    </row>
    <row r="49">
      <c r="A49" s="13">
        <v>48.0</v>
      </c>
      <c r="B49" s="13">
        <v>88.0</v>
      </c>
      <c r="C49" s="14" t="s">
        <v>119</v>
      </c>
      <c r="D49" s="14" t="s">
        <v>870</v>
      </c>
      <c r="E49" s="14" t="s">
        <v>4326</v>
      </c>
      <c r="F49" s="15">
        <v>469.0</v>
      </c>
      <c r="G49" s="11"/>
      <c r="I49" t="str">
        <f t="array" ref="I49">INDEX('Pre-transfer 2025 Points'!$D$11:$D$17,MATCH(1,MMULT(--('Pre-transfer 2025 Points'!$E$11:$L$17=D49),TRANSPOSE(COLUMN('Pre-transfer 2025 Points'!$E$11:$L$17)^0)),0))</f>
        <v>#N/A</v>
      </c>
    </row>
    <row r="50">
      <c r="A50" s="13">
        <v>49.0</v>
      </c>
      <c r="B50" s="13">
        <v>7.0</v>
      </c>
      <c r="C50" s="14" t="s">
        <v>579</v>
      </c>
      <c r="D50" s="14" t="s">
        <v>52</v>
      </c>
      <c r="E50" s="14" t="s">
        <v>4333</v>
      </c>
      <c r="F50" s="15">
        <v>468.0</v>
      </c>
      <c r="G50" s="11"/>
      <c r="I50" t="str">
        <f t="array" ref="I50">INDEX('Pre-transfer 2025 Points'!$D$11:$D$17,MATCH(1,MMULT(--('Pre-transfer 2025 Points'!$E$11:$L$17=D50),TRANSPOSE(COLUMN('Pre-transfer 2025 Points'!$E$11:$L$17)^0)),0))</f>
        <v>Tim</v>
      </c>
    </row>
    <row r="51">
      <c r="A51" s="13">
        <v>50.0</v>
      </c>
      <c r="B51" s="13">
        <v>347.0</v>
      </c>
      <c r="C51" s="14" t="s">
        <v>5299</v>
      </c>
      <c r="D51" s="14" t="s">
        <v>524</v>
      </c>
      <c r="E51" s="14" t="s">
        <v>4325</v>
      </c>
      <c r="F51" s="15">
        <v>464.0</v>
      </c>
      <c r="G51" s="11"/>
      <c r="I51" t="str">
        <f t="array" ref="I51">INDEX('Pre-transfer 2025 Points'!$D$11:$D$17,MATCH(1,MMULT(--('Pre-transfer 2025 Points'!$E$11:$L$17=D51),TRANSPOSE(COLUMN('Pre-transfer 2025 Points'!$E$11:$L$17)^0)),0))</f>
        <v>#N/A</v>
      </c>
    </row>
    <row r="52">
      <c r="A52" s="13">
        <v>51.0</v>
      </c>
      <c r="B52" s="13">
        <v>54.0</v>
      </c>
      <c r="C52" s="14" t="s">
        <v>118</v>
      </c>
      <c r="D52" s="14" t="s">
        <v>53</v>
      </c>
      <c r="E52" s="14" t="s">
        <v>4331</v>
      </c>
      <c r="F52" s="15">
        <v>463.0</v>
      </c>
      <c r="G52" s="11"/>
      <c r="I52" t="str">
        <f t="array" ref="I52">INDEX('Pre-transfer 2025 Points'!$D$11:$D$17,MATCH(1,MMULT(--('Pre-transfer 2025 Points'!$E$11:$L$17=D52),TRANSPOSE(COLUMN('Pre-transfer 2025 Points'!$E$11:$L$17)^0)),0))</f>
        <v>#N/A</v>
      </c>
    </row>
    <row r="53">
      <c r="A53" s="13">
        <v>52.0</v>
      </c>
      <c r="B53" s="13">
        <v>208.0</v>
      </c>
      <c r="C53" s="14" t="s">
        <v>916</v>
      </c>
      <c r="D53" s="14" t="s">
        <v>405</v>
      </c>
      <c r="E53" s="14" t="s">
        <v>115</v>
      </c>
      <c r="F53" s="15">
        <v>460.0</v>
      </c>
      <c r="G53" s="11"/>
      <c r="I53" t="str">
        <f t="array" ref="I53">INDEX('Pre-transfer 2025 Points'!$D$11:$D$17,MATCH(1,MMULT(--('Pre-transfer 2025 Points'!$E$11:$L$17=D53),TRANSPOSE(COLUMN('Pre-transfer 2025 Points'!$E$11:$L$17)^0)),0))</f>
        <v>#N/A</v>
      </c>
    </row>
    <row r="54">
      <c r="A54" s="13">
        <v>53.0</v>
      </c>
      <c r="B54" s="13">
        <v>51.0</v>
      </c>
      <c r="C54" s="14" t="s">
        <v>589</v>
      </c>
      <c r="D54" s="14" t="s">
        <v>1006</v>
      </c>
      <c r="E54" s="14" t="s">
        <v>121</v>
      </c>
      <c r="F54" s="15">
        <v>457.0</v>
      </c>
      <c r="G54" s="11"/>
      <c r="I54" t="str">
        <f t="array" ref="I54">INDEX('Pre-transfer 2025 Points'!$D$11:$D$17,MATCH(1,MMULT(--('Pre-transfer 2025 Points'!$E$11:$L$17=D54),TRANSPOSE(COLUMN('Pre-transfer 2025 Points'!$E$11:$L$17)^0)),0))</f>
        <v>Andy</v>
      </c>
    </row>
    <row r="55">
      <c r="A55" s="13">
        <v>54.0</v>
      </c>
      <c r="B55" s="13">
        <v>96.0</v>
      </c>
      <c r="C55" s="14" t="s">
        <v>103</v>
      </c>
      <c r="D55" s="14" t="s">
        <v>30</v>
      </c>
      <c r="E55" s="14" t="s">
        <v>137</v>
      </c>
      <c r="F55" s="15">
        <v>457.0</v>
      </c>
      <c r="G55" s="11"/>
      <c r="I55" t="str">
        <f t="array" ref="I55">INDEX('Pre-transfer 2025 Points'!$D$11:$D$17,MATCH(1,MMULT(--('Pre-transfer 2025 Points'!$E$11:$L$17=D55),TRANSPOSE(COLUMN('Pre-transfer 2025 Points'!$E$11:$L$17)^0)),0))</f>
        <v>#N/A</v>
      </c>
    </row>
    <row r="56">
      <c r="A56" s="13">
        <v>55.0</v>
      </c>
      <c r="B56" s="13">
        <v>120.0</v>
      </c>
      <c r="C56" s="14" t="s">
        <v>397</v>
      </c>
      <c r="D56" s="14" t="s">
        <v>16</v>
      </c>
      <c r="E56" s="14" t="s">
        <v>90</v>
      </c>
      <c r="F56" s="15">
        <v>454.0</v>
      </c>
      <c r="G56" s="11"/>
      <c r="I56" t="str">
        <f t="array" ref="I56">INDEX('Pre-transfer 2025 Points'!$D$11:$D$17,MATCH(1,MMULT(--('Pre-transfer 2025 Points'!$E$11:$L$17=D56),TRANSPOSE(COLUMN('Pre-transfer 2025 Points'!$E$11:$L$17)^0)),0))</f>
        <v>#N/A</v>
      </c>
    </row>
    <row r="57">
      <c r="A57" s="13">
        <v>56.0</v>
      </c>
      <c r="B57" s="13">
        <v>158.0</v>
      </c>
      <c r="C57" s="14" t="s">
        <v>290</v>
      </c>
      <c r="D57" s="14" t="s">
        <v>92</v>
      </c>
      <c r="E57" s="14" t="s">
        <v>93</v>
      </c>
      <c r="F57" s="15">
        <v>454.0</v>
      </c>
      <c r="G57" s="11"/>
      <c r="I57" t="str">
        <f t="array" ref="I57">INDEX('Pre-transfer 2025 Points'!$D$11:$D$17,MATCH(1,MMULT(--('Pre-transfer 2025 Points'!$E$11:$L$17=D57),TRANSPOSE(COLUMN('Pre-transfer 2025 Points'!$E$11:$L$17)^0)),0))</f>
        <v>#N/A</v>
      </c>
    </row>
    <row r="58">
      <c r="A58" s="13">
        <v>57.0</v>
      </c>
      <c r="B58" s="13">
        <v>173.0</v>
      </c>
      <c r="C58" s="14" t="s">
        <v>949</v>
      </c>
      <c r="D58" s="14" t="s">
        <v>769</v>
      </c>
      <c r="E58" s="14" t="s">
        <v>98</v>
      </c>
      <c r="F58" s="15">
        <v>454.0</v>
      </c>
      <c r="G58" s="11"/>
      <c r="I58" t="str">
        <f t="array" ref="I58">INDEX('Pre-transfer 2025 Points'!$D$11:$D$17,MATCH(1,MMULT(--('Pre-transfer 2025 Points'!$E$11:$L$17=D58),TRANSPOSE(COLUMN('Pre-transfer 2025 Points'!$E$11:$L$17)^0)),0))</f>
        <v>#N/A</v>
      </c>
    </row>
    <row r="59">
      <c r="A59" s="13">
        <v>58.0</v>
      </c>
      <c r="B59" s="13">
        <v>104.0</v>
      </c>
      <c r="C59" s="14" t="s">
        <v>188</v>
      </c>
      <c r="D59" s="14" t="s">
        <v>35</v>
      </c>
      <c r="E59" s="14" t="s">
        <v>139</v>
      </c>
      <c r="F59" s="15">
        <v>454.0</v>
      </c>
      <c r="G59" s="11"/>
      <c r="I59" t="str">
        <f t="array" ref="I59">INDEX('Pre-transfer 2025 Points'!$D$11:$D$17,MATCH(1,MMULT(--('Pre-transfer 2025 Points'!$E$11:$L$17=D59),TRANSPOSE(COLUMN('Pre-transfer 2025 Points'!$E$11:$L$17)^0)),0))</f>
        <v>Cameron</v>
      </c>
    </row>
    <row r="60">
      <c r="A60" s="13">
        <v>59.0</v>
      </c>
      <c r="B60" s="13">
        <v>1087.0</v>
      </c>
      <c r="C60" s="14" t="s">
        <v>5300</v>
      </c>
      <c r="D60" s="14" t="s">
        <v>84</v>
      </c>
      <c r="E60" s="14" t="s">
        <v>106</v>
      </c>
      <c r="F60" s="15">
        <v>448.0</v>
      </c>
      <c r="G60" s="11"/>
      <c r="I60" t="str">
        <f t="array" ref="I60">INDEX('Pre-transfer 2025 Points'!$D$11:$D$17,MATCH(1,MMULT(--('Pre-transfer 2025 Points'!$E$11:$L$17=D60),TRANSPOSE(COLUMN('Pre-transfer 2025 Points'!$E$11:$L$17)^0)),0))</f>
        <v>#N/A</v>
      </c>
    </row>
    <row r="61">
      <c r="A61" s="13">
        <v>60.0</v>
      </c>
      <c r="B61" s="13">
        <v>63.0</v>
      </c>
      <c r="C61" s="14" t="s">
        <v>118</v>
      </c>
      <c r="D61" s="14" t="s">
        <v>169</v>
      </c>
      <c r="E61" s="14" t="s">
        <v>99</v>
      </c>
      <c r="F61" s="15">
        <v>432.0</v>
      </c>
      <c r="G61" s="11"/>
      <c r="I61" t="str">
        <f t="array" ref="I61">INDEX('Pre-transfer 2025 Points'!$D$11:$D$17,MATCH(1,MMULT(--('Pre-transfer 2025 Points'!$E$11:$L$17=D61),TRANSPOSE(COLUMN('Pre-transfer 2025 Points'!$E$11:$L$17)^0)),0))</f>
        <v>#N/A</v>
      </c>
    </row>
    <row r="62">
      <c r="A62" s="13">
        <v>61.0</v>
      </c>
      <c r="B62" s="13">
        <v>125.0</v>
      </c>
      <c r="C62" s="14" t="s">
        <v>4381</v>
      </c>
      <c r="D62" s="14" t="s">
        <v>406</v>
      </c>
      <c r="E62" s="14" t="s">
        <v>99</v>
      </c>
      <c r="F62" s="15">
        <v>424.0</v>
      </c>
      <c r="G62" s="11"/>
      <c r="I62" t="str">
        <f t="array" ref="I62">INDEX('Pre-transfer 2025 Points'!$D$11:$D$17,MATCH(1,MMULT(--('Pre-transfer 2025 Points'!$E$11:$L$17=D62),TRANSPOSE(COLUMN('Pre-transfer 2025 Points'!$E$11:$L$17)^0)),0))</f>
        <v>#N/A</v>
      </c>
    </row>
    <row r="63">
      <c r="A63" s="13">
        <v>62.0</v>
      </c>
      <c r="B63" s="13">
        <v>258.0</v>
      </c>
      <c r="C63" s="14" t="s">
        <v>4458</v>
      </c>
      <c r="D63" s="14" t="s">
        <v>67</v>
      </c>
      <c r="E63" s="14" t="s">
        <v>4314</v>
      </c>
      <c r="F63" s="15">
        <v>421.0</v>
      </c>
      <c r="G63" s="11"/>
      <c r="I63" t="str">
        <f t="array" ref="I63">INDEX('Pre-transfer 2025 Points'!$D$11:$D$17,MATCH(1,MMULT(--('Pre-transfer 2025 Points'!$E$11:$L$17=D63),TRANSPOSE(COLUMN('Pre-transfer 2025 Points'!$E$11:$L$17)^0)),0))</f>
        <v>#N/A</v>
      </c>
    </row>
    <row r="64">
      <c r="A64" s="13">
        <v>63.0</v>
      </c>
      <c r="B64" s="13">
        <v>16.0</v>
      </c>
      <c r="C64" s="14" t="s">
        <v>1438</v>
      </c>
      <c r="D64" s="14" t="s">
        <v>68</v>
      </c>
      <c r="E64" s="14" t="s">
        <v>90</v>
      </c>
      <c r="F64" s="15">
        <v>419.0</v>
      </c>
      <c r="G64" s="11"/>
      <c r="I64" t="str">
        <f t="array" ref="I64">INDEX('Pre-transfer 2025 Points'!$D$11:$D$17,MATCH(1,MMULT(--('Pre-transfer 2025 Points'!$E$11:$L$17=D64),TRANSPOSE(COLUMN('Pre-transfer 2025 Points'!$E$11:$L$17)^0)),0))</f>
        <v>Chris</v>
      </c>
    </row>
    <row r="65">
      <c r="A65" s="13">
        <v>64.0</v>
      </c>
      <c r="B65" s="13">
        <v>105.0</v>
      </c>
      <c r="C65" s="14" t="s">
        <v>456</v>
      </c>
      <c r="D65" s="14" t="s">
        <v>48</v>
      </c>
      <c r="E65" s="14" t="s">
        <v>4325</v>
      </c>
      <c r="F65" s="15">
        <v>413.0</v>
      </c>
      <c r="G65" s="11"/>
      <c r="I65" t="str">
        <f t="array" ref="I65">INDEX('Pre-transfer 2025 Points'!$D$11:$D$17,MATCH(1,MMULT(--('Pre-transfer 2025 Points'!$E$11:$L$17=D65),TRANSPOSE(COLUMN('Pre-transfer 2025 Points'!$E$11:$L$17)^0)),0))</f>
        <v>#N/A</v>
      </c>
    </row>
    <row r="66">
      <c r="A66" s="13">
        <v>65.0</v>
      </c>
      <c r="B66" s="13">
        <v>113.0</v>
      </c>
      <c r="C66" s="14" t="s">
        <v>111</v>
      </c>
      <c r="D66" s="14" t="s">
        <v>451</v>
      </c>
      <c r="E66" s="14" t="s">
        <v>347</v>
      </c>
      <c r="F66" s="15">
        <v>412.0</v>
      </c>
      <c r="G66" s="11"/>
      <c r="I66" t="str">
        <f t="array" ref="I66">INDEX('Pre-transfer 2025 Points'!$D$11:$D$17,MATCH(1,MMULT(--('Pre-transfer 2025 Points'!$E$11:$L$17=D66),TRANSPOSE(COLUMN('Pre-transfer 2025 Points'!$E$11:$L$17)^0)),0))</f>
        <v>#N/A</v>
      </c>
    </row>
    <row r="67">
      <c r="A67" s="13">
        <v>66.0</v>
      </c>
      <c r="B67" s="13">
        <v>15.0</v>
      </c>
      <c r="C67" s="14" t="s">
        <v>4370</v>
      </c>
      <c r="D67" s="14" t="s">
        <v>64</v>
      </c>
      <c r="E67" s="14" t="s">
        <v>90</v>
      </c>
      <c r="F67" s="15">
        <v>407.0</v>
      </c>
      <c r="G67" s="11"/>
      <c r="I67" t="str">
        <f t="array" ref="I67">INDEX('Pre-transfer 2025 Points'!$D$11:$D$17,MATCH(1,MMULT(--('Pre-transfer 2025 Points'!$E$11:$L$17=D67),TRANSPOSE(COLUMN('Pre-transfer 2025 Points'!$E$11:$L$17)^0)),0))</f>
        <v>Tim</v>
      </c>
    </row>
    <row r="68">
      <c r="A68" s="13">
        <v>67.0</v>
      </c>
      <c r="B68" s="13">
        <v>57.0</v>
      </c>
      <c r="C68" s="14" t="s">
        <v>138</v>
      </c>
      <c r="D68" s="14" t="s">
        <v>496</v>
      </c>
      <c r="E68" s="14" t="s">
        <v>139</v>
      </c>
      <c r="F68" s="15">
        <v>405.0</v>
      </c>
      <c r="G68" s="11"/>
      <c r="I68" t="str">
        <f t="array" ref="I68">INDEX('Pre-transfer 2025 Points'!$D$11:$D$17,MATCH(1,MMULT(--('Pre-transfer 2025 Points'!$E$11:$L$17=D68),TRANSPOSE(COLUMN('Pre-transfer 2025 Points'!$E$11:$L$17)^0)),0))</f>
        <v>#N/A</v>
      </c>
    </row>
    <row r="69">
      <c r="A69" s="13">
        <v>68.0</v>
      </c>
      <c r="B69" s="13">
        <v>198.0</v>
      </c>
      <c r="C69" s="14" t="s">
        <v>236</v>
      </c>
      <c r="D69" s="14" t="s">
        <v>274</v>
      </c>
      <c r="E69" s="14" t="s">
        <v>98</v>
      </c>
      <c r="F69" s="15">
        <v>403.0</v>
      </c>
      <c r="G69" s="11"/>
      <c r="I69" t="str">
        <f t="array" ref="I69">INDEX('Pre-transfer 2025 Points'!$D$11:$D$17,MATCH(1,MMULT(--('Pre-transfer 2025 Points'!$E$11:$L$17=D69),TRANSPOSE(COLUMN('Pre-transfer 2025 Points'!$E$11:$L$17)^0)),0))</f>
        <v>#N/A</v>
      </c>
    </row>
    <row r="70">
      <c r="A70" s="13">
        <v>69.0</v>
      </c>
      <c r="B70" s="13">
        <v>150.0</v>
      </c>
      <c r="C70" s="14" t="s">
        <v>5297</v>
      </c>
      <c r="D70" s="14" t="s">
        <v>1852</v>
      </c>
      <c r="E70" s="14" t="s">
        <v>128</v>
      </c>
      <c r="F70" s="15">
        <v>397.0</v>
      </c>
      <c r="G70" s="11"/>
      <c r="I70" t="str">
        <f t="array" ref="I70">INDEX('Pre-transfer 2025 Points'!$D$11:$D$17,MATCH(1,MMULT(--('Pre-transfer 2025 Points'!$E$11:$L$17=D70),TRANSPOSE(COLUMN('Pre-transfer 2025 Points'!$E$11:$L$17)^0)),0))</f>
        <v>#N/A</v>
      </c>
    </row>
    <row r="71">
      <c r="A71" s="13">
        <v>70.0</v>
      </c>
      <c r="B71" s="13">
        <v>47.0</v>
      </c>
      <c r="C71" s="14" t="s">
        <v>146</v>
      </c>
      <c r="D71" s="14" t="s">
        <v>17</v>
      </c>
      <c r="E71" s="14" t="s">
        <v>90</v>
      </c>
      <c r="F71" s="15">
        <v>389.0</v>
      </c>
      <c r="G71" s="11"/>
      <c r="I71" t="str">
        <f t="array" ref="I71">INDEX('Pre-transfer 2025 Points'!$D$11:$D$17,MATCH(1,MMULT(--('Pre-transfer 2025 Points'!$E$11:$L$17=D71),TRANSPOSE(COLUMN('Pre-transfer 2025 Points'!$E$11:$L$17)^0)),0))</f>
        <v>Nick</v>
      </c>
    </row>
    <row r="72">
      <c r="A72" s="13">
        <v>71.0</v>
      </c>
      <c r="B72" s="13">
        <v>60.0</v>
      </c>
      <c r="C72" s="14" t="s">
        <v>4396</v>
      </c>
      <c r="D72" s="14" t="s">
        <v>1371</v>
      </c>
      <c r="E72" s="14" t="s">
        <v>4315</v>
      </c>
      <c r="F72" s="15">
        <v>389.0</v>
      </c>
      <c r="G72" s="11"/>
      <c r="I72" t="str">
        <f t="array" ref="I72">INDEX('Pre-transfer 2025 Points'!$D$11:$D$17,MATCH(1,MMULT(--('Pre-transfer 2025 Points'!$E$11:$L$17=D72),TRANSPOSE(COLUMN('Pre-transfer 2025 Points'!$E$11:$L$17)^0)),0))</f>
        <v>#N/A</v>
      </c>
    </row>
    <row r="73">
      <c r="A73" s="13">
        <v>72.0</v>
      </c>
      <c r="B73" s="13">
        <v>537.0</v>
      </c>
      <c r="C73" s="14" t="s">
        <v>4327</v>
      </c>
      <c r="D73" s="14" t="s">
        <v>45</v>
      </c>
      <c r="E73" s="14" t="s">
        <v>4315</v>
      </c>
      <c r="F73" s="15">
        <v>387.0</v>
      </c>
      <c r="G73" s="11"/>
      <c r="I73" t="str">
        <f t="array" ref="I73">INDEX('Pre-transfer 2025 Points'!$D$11:$D$17,MATCH(1,MMULT(--('Pre-transfer 2025 Points'!$E$11:$L$17=D73),TRANSPOSE(COLUMN('Pre-transfer 2025 Points'!$E$11:$L$17)^0)),0))</f>
        <v>#N/A</v>
      </c>
    </row>
    <row r="74">
      <c r="A74" s="13">
        <v>73.0</v>
      </c>
      <c r="B74" s="13">
        <v>280.0</v>
      </c>
      <c r="C74" s="14" t="s">
        <v>4870</v>
      </c>
      <c r="D74" s="14" t="s">
        <v>488</v>
      </c>
      <c r="E74" s="14" t="s">
        <v>4325</v>
      </c>
      <c r="F74" s="15">
        <v>386.0</v>
      </c>
      <c r="G74" s="11"/>
      <c r="I74" t="str">
        <f t="array" ref="I74">INDEX('Pre-transfer 2025 Points'!$D$11:$D$17,MATCH(1,MMULT(--('Pre-transfer 2025 Points'!$E$11:$L$17=D74),TRANSPOSE(COLUMN('Pre-transfer 2025 Points'!$E$11:$L$17)^0)),0))</f>
        <v>#N/A</v>
      </c>
    </row>
    <row r="75">
      <c r="A75" s="13">
        <v>74.0</v>
      </c>
      <c r="B75" s="13">
        <v>222.0</v>
      </c>
      <c r="C75" s="14" t="s">
        <v>213</v>
      </c>
      <c r="D75" s="14" t="s">
        <v>481</v>
      </c>
      <c r="E75" s="14" t="s">
        <v>90</v>
      </c>
      <c r="F75" s="15">
        <v>385.0</v>
      </c>
      <c r="G75" s="11"/>
      <c r="I75" t="str">
        <f t="array" ref="I75">INDEX('Pre-transfer 2025 Points'!$D$11:$D$17,MATCH(1,MMULT(--('Pre-transfer 2025 Points'!$E$11:$L$17=D75),TRANSPOSE(COLUMN('Pre-transfer 2025 Points'!$E$11:$L$17)^0)),0))</f>
        <v>#N/A</v>
      </c>
    </row>
    <row r="76">
      <c r="A76" s="13">
        <v>75.0</v>
      </c>
      <c r="B76" s="13">
        <v>365.0</v>
      </c>
      <c r="C76" s="14" t="s">
        <v>162</v>
      </c>
      <c r="D76" s="14" t="s">
        <v>450</v>
      </c>
      <c r="E76" s="14" t="s">
        <v>157</v>
      </c>
      <c r="F76" s="15">
        <v>378.0</v>
      </c>
      <c r="G76" s="11"/>
      <c r="I76" t="str">
        <f t="array" ref="I76">INDEX('Pre-transfer 2025 Points'!$D$11:$D$17,MATCH(1,MMULT(--('Pre-transfer 2025 Points'!$E$11:$L$17=D76),TRANSPOSE(COLUMN('Pre-transfer 2025 Points'!$E$11:$L$17)^0)),0))</f>
        <v>#N/A</v>
      </c>
    </row>
    <row r="77">
      <c r="A77" s="13">
        <v>76.0</v>
      </c>
      <c r="B77" s="13">
        <v>236.0</v>
      </c>
      <c r="C77" s="14" t="s">
        <v>1317</v>
      </c>
      <c r="D77" s="14" t="s">
        <v>404</v>
      </c>
      <c r="E77" s="14" t="s">
        <v>4330</v>
      </c>
      <c r="F77" s="15">
        <v>375.0</v>
      </c>
      <c r="G77" s="11"/>
      <c r="I77" t="str">
        <f t="array" ref="I77">INDEX('Pre-transfer 2025 Points'!$D$11:$D$17,MATCH(1,MMULT(--('Pre-transfer 2025 Points'!$E$11:$L$17=D77),TRANSPOSE(COLUMN('Pre-transfer 2025 Points'!$E$11:$L$17)^0)),0))</f>
        <v>#N/A</v>
      </c>
    </row>
    <row r="78">
      <c r="A78" s="13">
        <v>77.0</v>
      </c>
      <c r="B78" s="13">
        <v>80.0</v>
      </c>
      <c r="C78" s="14" t="s">
        <v>160</v>
      </c>
      <c r="D78" s="14" t="s">
        <v>59</v>
      </c>
      <c r="E78" s="14" t="s">
        <v>130</v>
      </c>
      <c r="F78" s="15">
        <v>374.0</v>
      </c>
      <c r="G78" s="11"/>
      <c r="I78" t="str">
        <f t="array" ref="I78">INDEX('Pre-transfer 2025 Points'!$D$11:$D$17,MATCH(1,MMULT(--('Pre-transfer 2025 Points'!$E$11:$L$17=D78),TRANSPOSE(COLUMN('Pre-transfer 2025 Points'!$E$11:$L$17)^0)),0))</f>
        <v>Mike</v>
      </c>
    </row>
    <row r="79">
      <c r="A79" s="13">
        <v>78.0</v>
      </c>
      <c r="B79" s="13">
        <v>25.0</v>
      </c>
      <c r="C79" s="14" t="s">
        <v>5301</v>
      </c>
      <c r="D79" s="14" t="s">
        <v>242</v>
      </c>
      <c r="E79" s="14" t="s">
        <v>98</v>
      </c>
      <c r="F79" s="15">
        <v>370.0</v>
      </c>
      <c r="G79" s="11"/>
      <c r="I79" t="str">
        <f t="array" ref="I79">INDEX('Pre-transfer 2025 Points'!$D$11:$D$17,MATCH(1,MMULT(--('Pre-transfer 2025 Points'!$E$11:$L$17=D79),TRANSPOSE(COLUMN('Pre-transfer 2025 Points'!$E$11:$L$17)^0)),0))</f>
        <v>#N/A</v>
      </c>
    </row>
    <row r="80">
      <c r="A80" s="13">
        <v>79.0</v>
      </c>
      <c r="B80" s="13">
        <v>103.0</v>
      </c>
      <c r="C80" s="14" t="s">
        <v>4313</v>
      </c>
      <c r="D80" s="14" t="s">
        <v>1847</v>
      </c>
      <c r="E80" s="14" t="s">
        <v>106</v>
      </c>
      <c r="F80" s="15">
        <v>370.0</v>
      </c>
      <c r="G80" s="11"/>
      <c r="I80" t="str">
        <f t="array" ref="I80">INDEX('Pre-transfer 2025 Points'!$D$11:$D$17,MATCH(1,MMULT(--('Pre-transfer 2025 Points'!$E$11:$L$17=D80),TRANSPOSE(COLUMN('Pre-transfer 2025 Points'!$E$11:$L$17)^0)),0))</f>
        <v>#N/A</v>
      </c>
    </row>
    <row r="81">
      <c r="A81" s="13">
        <v>80.0</v>
      </c>
      <c r="B81" s="13">
        <v>70.0</v>
      </c>
      <c r="C81" s="14" t="s">
        <v>138</v>
      </c>
      <c r="D81" s="14" t="s">
        <v>389</v>
      </c>
      <c r="E81" s="14" t="s">
        <v>128</v>
      </c>
      <c r="F81" s="15">
        <v>369.0</v>
      </c>
      <c r="G81" s="11"/>
      <c r="I81" t="str">
        <f t="array" ref="I81">INDEX('Pre-transfer 2025 Points'!$D$11:$D$17,MATCH(1,MMULT(--('Pre-transfer 2025 Points'!$E$11:$L$17=D81),TRANSPOSE(COLUMN('Pre-transfer 2025 Points'!$E$11:$L$17)^0)),0))</f>
        <v>#N/A</v>
      </c>
    </row>
    <row r="82">
      <c r="A82" s="13">
        <v>81.0</v>
      </c>
      <c r="B82" s="13">
        <v>124.0</v>
      </c>
      <c r="C82" s="14" t="s">
        <v>103</v>
      </c>
      <c r="D82" s="14" t="s">
        <v>27</v>
      </c>
      <c r="E82" s="14" t="s">
        <v>90</v>
      </c>
      <c r="F82" s="15">
        <v>368.0</v>
      </c>
      <c r="G82" s="11"/>
      <c r="I82" t="str">
        <f t="array" ref="I82">INDEX('Pre-transfer 2025 Points'!$D$11:$D$17,MATCH(1,MMULT(--('Pre-transfer 2025 Points'!$E$11:$L$17=D82),TRANSPOSE(COLUMN('Pre-transfer 2025 Points'!$E$11:$L$17)^0)),0))</f>
        <v>#N/A</v>
      </c>
    </row>
    <row r="83">
      <c r="A83" s="13">
        <v>82.0</v>
      </c>
      <c r="B83" s="13">
        <v>44.0</v>
      </c>
      <c r="C83" s="14" t="s">
        <v>180</v>
      </c>
      <c r="D83" s="14" t="s">
        <v>101</v>
      </c>
      <c r="E83" s="14" t="s">
        <v>102</v>
      </c>
      <c r="F83" s="15">
        <v>366.0</v>
      </c>
      <c r="G83" s="11"/>
      <c r="I83" t="str">
        <f t="array" ref="I83">INDEX('Pre-transfer 2025 Points'!$D$11:$D$17,MATCH(1,MMULT(--('Pre-transfer 2025 Points'!$E$11:$L$17=D83),TRANSPOSE(COLUMN('Pre-transfer 2025 Points'!$E$11:$L$17)^0)),0))</f>
        <v>#N/A</v>
      </c>
    </row>
    <row r="84">
      <c r="A84" s="13">
        <v>83.0</v>
      </c>
      <c r="B84" s="13">
        <v>359.0</v>
      </c>
      <c r="C84" s="14" t="s">
        <v>1746</v>
      </c>
      <c r="D84" s="14" t="s">
        <v>114</v>
      </c>
      <c r="E84" s="14" t="s">
        <v>115</v>
      </c>
      <c r="F84" s="15">
        <v>365.0</v>
      </c>
      <c r="G84" s="11"/>
      <c r="I84" t="str">
        <f t="array" ref="I84">INDEX('Pre-transfer 2025 Points'!$D$11:$D$17,MATCH(1,MMULT(--('Pre-transfer 2025 Points'!$E$11:$L$17=D84),TRANSPOSE(COLUMN('Pre-transfer 2025 Points'!$E$11:$L$17)^0)),0))</f>
        <v>#N/A</v>
      </c>
    </row>
    <row r="85">
      <c r="A85" s="13">
        <v>84.0</v>
      </c>
      <c r="B85" s="13">
        <v>428.0</v>
      </c>
      <c r="C85" s="14" t="s">
        <v>354</v>
      </c>
      <c r="D85" s="14" t="s">
        <v>572</v>
      </c>
      <c r="E85" s="14" t="s">
        <v>102</v>
      </c>
      <c r="F85" s="15">
        <v>363.0</v>
      </c>
      <c r="G85" s="11"/>
      <c r="I85" t="str">
        <f t="array" ref="I85">INDEX('Pre-transfer 2025 Points'!$D$11:$D$17,MATCH(1,MMULT(--('Pre-transfer 2025 Points'!$E$11:$L$17=D85),TRANSPOSE(COLUMN('Pre-transfer 2025 Points'!$E$11:$L$17)^0)),0))</f>
        <v>#N/A</v>
      </c>
    </row>
    <row r="86">
      <c r="A86" s="13">
        <v>85.0</v>
      </c>
      <c r="B86" s="13">
        <v>435.0</v>
      </c>
      <c r="C86" s="14" t="s">
        <v>1393</v>
      </c>
      <c r="D86" s="14" t="s">
        <v>612</v>
      </c>
      <c r="E86" s="14" t="s">
        <v>90</v>
      </c>
      <c r="F86" s="15">
        <v>360.0</v>
      </c>
      <c r="G86" s="11"/>
      <c r="I86" t="str">
        <f t="array" ref="I86">INDEX('Pre-transfer 2025 Points'!$D$11:$D$17,MATCH(1,MMULT(--('Pre-transfer 2025 Points'!$E$11:$L$17=D86),TRANSPOSE(COLUMN('Pre-transfer 2025 Points'!$E$11:$L$17)^0)),0))</f>
        <v>#N/A</v>
      </c>
    </row>
    <row r="87">
      <c r="A87" s="13">
        <v>86.0</v>
      </c>
      <c r="B87" s="13">
        <v>73.0</v>
      </c>
      <c r="C87" s="14" t="s">
        <v>196</v>
      </c>
      <c r="D87" s="14" t="s">
        <v>717</v>
      </c>
      <c r="E87" s="14" t="s">
        <v>121</v>
      </c>
      <c r="F87" s="15">
        <v>358.0</v>
      </c>
      <c r="G87" s="11"/>
      <c r="I87" t="str">
        <f t="array" ref="I87">INDEX('Pre-transfer 2025 Points'!$D$11:$D$17,MATCH(1,MMULT(--('Pre-transfer 2025 Points'!$E$11:$L$17=D87),TRANSPOSE(COLUMN('Pre-transfer 2025 Points'!$E$11:$L$17)^0)),0))</f>
        <v>#N/A</v>
      </c>
    </row>
    <row r="88">
      <c r="A88" s="13">
        <v>87.0</v>
      </c>
      <c r="B88" s="13">
        <v>344.0</v>
      </c>
      <c r="C88" s="14" t="s">
        <v>1616</v>
      </c>
      <c r="D88" s="14" t="s">
        <v>183</v>
      </c>
      <c r="E88" s="14" t="s">
        <v>4338</v>
      </c>
      <c r="F88" s="15">
        <v>356.0</v>
      </c>
      <c r="G88" s="11"/>
      <c r="I88" t="str">
        <f t="array" ref="I88">INDEX('Pre-transfer 2025 Points'!$D$11:$D$17,MATCH(1,MMULT(--('Pre-transfer 2025 Points'!$E$11:$L$17=D88),TRANSPOSE(COLUMN('Pre-transfer 2025 Points'!$E$11:$L$17)^0)),0))</f>
        <v>#N/A</v>
      </c>
    </row>
    <row r="89">
      <c r="A89" s="13">
        <v>88.0</v>
      </c>
      <c r="B89" s="13">
        <v>506.0</v>
      </c>
      <c r="C89" s="14" t="s">
        <v>4444</v>
      </c>
      <c r="D89" s="14" t="s">
        <v>478</v>
      </c>
      <c r="E89" s="14" t="s">
        <v>130</v>
      </c>
      <c r="F89" s="15">
        <v>355.0</v>
      </c>
      <c r="G89" s="11"/>
      <c r="I89" t="str">
        <f t="array" ref="I89">INDEX('Pre-transfer 2025 Points'!$D$11:$D$17,MATCH(1,MMULT(--('Pre-transfer 2025 Points'!$E$11:$L$17=D89),TRANSPOSE(COLUMN('Pre-transfer 2025 Points'!$E$11:$L$17)^0)),0))</f>
        <v>#N/A</v>
      </c>
    </row>
    <row r="90">
      <c r="A90" s="13">
        <v>89.0</v>
      </c>
      <c r="B90" s="13">
        <v>28.0</v>
      </c>
      <c r="C90" s="14" t="s">
        <v>224</v>
      </c>
      <c r="D90" s="14" t="s">
        <v>226</v>
      </c>
      <c r="E90" s="14" t="s">
        <v>4317</v>
      </c>
      <c r="F90" s="15">
        <v>355.0</v>
      </c>
      <c r="G90" s="11"/>
      <c r="I90" t="str">
        <f t="array" ref="I90">INDEX('Pre-transfer 2025 Points'!$D$11:$D$17,MATCH(1,MMULT(--('Pre-transfer 2025 Points'!$E$11:$L$17=D90),TRANSPOSE(COLUMN('Pre-transfer 2025 Points'!$E$11:$L$17)^0)),0))</f>
        <v>Tim</v>
      </c>
    </row>
    <row r="91">
      <c r="A91" s="13">
        <v>90.0</v>
      </c>
      <c r="B91" s="13">
        <v>81.0</v>
      </c>
      <c r="C91" s="14" t="s">
        <v>116</v>
      </c>
      <c r="D91" s="14" t="s">
        <v>693</v>
      </c>
      <c r="E91" s="14" t="s">
        <v>137</v>
      </c>
      <c r="F91" s="15">
        <v>352.0</v>
      </c>
      <c r="G91" s="11"/>
      <c r="I91" t="str">
        <f t="array" ref="I91">INDEX('Pre-transfer 2025 Points'!$D$11:$D$17,MATCH(1,MMULT(--('Pre-transfer 2025 Points'!$E$11:$L$17=D91),TRANSPOSE(COLUMN('Pre-transfer 2025 Points'!$E$11:$L$17)^0)),0))</f>
        <v>#N/A</v>
      </c>
    </row>
    <row r="92">
      <c r="A92" s="13">
        <v>91.0</v>
      </c>
      <c r="B92" s="13">
        <v>804.0</v>
      </c>
      <c r="C92" s="14" t="s">
        <v>4464</v>
      </c>
      <c r="D92" s="14" t="s">
        <v>221</v>
      </c>
      <c r="E92" s="14" t="s">
        <v>90</v>
      </c>
      <c r="F92" s="15">
        <v>350.0</v>
      </c>
      <c r="G92" s="11"/>
      <c r="I92" t="str">
        <f t="array" ref="I92">INDEX('Pre-transfer 2025 Points'!$D$11:$D$17,MATCH(1,MMULT(--('Pre-transfer 2025 Points'!$E$11:$L$17=D92),TRANSPOSE(COLUMN('Pre-transfer 2025 Points'!$E$11:$L$17)^0)),0))</f>
        <v>#N/A</v>
      </c>
    </row>
    <row r="93">
      <c r="A93" s="13">
        <v>92.0</v>
      </c>
      <c r="B93" s="13">
        <v>179.0</v>
      </c>
      <c r="C93" s="14" t="s">
        <v>4356</v>
      </c>
      <c r="D93" s="14" t="s">
        <v>752</v>
      </c>
      <c r="E93" s="14" t="s">
        <v>4314</v>
      </c>
      <c r="F93" s="15">
        <v>349.0</v>
      </c>
      <c r="G93" s="11"/>
      <c r="I93" t="str">
        <f t="array" ref="I93">INDEX('Pre-transfer 2025 Points'!$D$11:$D$17,MATCH(1,MMULT(--('Pre-transfer 2025 Points'!$E$11:$L$17=D93),TRANSPOSE(COLUMN('Pre-transfer 2025 Points'!$E$11:$L$17)^0)),0))</f>
        <v>#N/A</v>
      </c>
    </row>
    <row r="94">
      <c r="A94" s="13">
        <v>93.0</v>
      </c>
      <c r="B94" s="13">
        <v>154.0</v>
      </c>
      <c r="C94" s="14" t="s">
        <v>1229</v>
      </c>
      <c r="D94" s="14" t="s">
        <v>182</v>
      </c>
      <c r="E94" s="14" t="s">
        <v>157</v>
      </c>
      <c r="F94" s="15">
        <v>346.0</v>
      </c>
      <c r="G94" s="11"/>
      <c r="I94" t="str">
        <f t="array" ref="I94">INDEX('Pre-transfer 2025 Points'!$D$11:$D$17,MATCH(1,MMULT(--('Pre-transfer 2025 Points'!$E$11:$L$17=D94),TRANSPOSE(COLUMN('Pre-transfer 2025 Points'!$E$11:$L$17)^0)),0))</f>
        <v>#N/A</v>
      </c>
    </row>
    <row r="95">
      <c r="A95" s="13">
        <v>94.0</v>
      </c>
      <c r="B95" s="13">
        <v>200.0</v>
      </c>
      <c r="C95" s="14" t="s">
        <v>5302</v>
      </c>
      <c r="D95" s="14" t="s">
        <v>1851</v>
      </c>
      <c r="E95" s="14" t="s">
        <v>4325</v>
      </c>
      <c r="F95" s="15">
        <v>339.0</v>
      </c>
      <c r="G95" s="11"/>
      <c r="I95" t="str">
        <f t="array" ref="I95">INDEX('Pre-transfer 2025 Points'!$D$11:$D$17,MATCH(1,MMULT(--('Pre-transfer 2025 Points'!$E$11:$L$17=D95),TRANSPOSE(COLUMN('Pre-transfer 2025 Points'!$E$11:$L$17)^0)),0))</f>
        <v>#N/A</v>
      </c>
    </row>
    <row r="96">
      <c r="A96" s="13">
        <v>95.0</v>
      </c>
      <c r="B96" s="13">
        <v>97.0</v>
      </c>
      <c r="C96" s="14" t="s">
        <v>89</v>
      </c>
      <c r="D96" s="14" t="s">
        <v>622</v>
      </c>
      <c r="E96" s="14" t="s">
        <v>115</v>
      </c>
      <c r="F96" s="15">
        <v>334.0</v>
      </c>
      <c r="G96" s="11"/>
      <c r="I96" t="str">
        <f t="array" ref="I96">INDEX('Pre-transfer 2025 Points'!$D$11:$D$17,MATCH(1,MMULT(--('Pre-transfer 2025 Points'!$E$11:$L$17=D96),TRANSPOSE(COLUMN('Pre-transfer 2025 Points'!$E$11:$L$17)^0)),0))</f>
        <v>#N/A</v>
      </c>
    </row>
    <row r="97">
      <c r="A97" s="13">
        <v>96.0</v>
      </c>
      <c r="B97" s="13">
        <v>201.0</v>
      </c>
      <c r="C97" s="14" t="s">
        <v>530</v>
      </c>
      <c r="D97" s="14" t="s">
        <v>1809</v>
      </c>
      <c r="E97" s="14" t="s">
        <v>4317</v>
      </c>
      <c r="F97" s="15">
        <v>333.0</v>
      </c>
      <c r="G97" s="11"/>
      <c r="I97" t="str">
        <f t="array" ref="I97">INDEX('Pre-transfer 2025 Points'!$D$11:$D$17,MATCH(1,MMULT(--('Pre-transfer 2025 Points'!$E$11:$L$17=D97),TRANSPOSE(COLUMN('Pre-transfer 2025 Points'!$E$11:$L$17)^0)),0))</f>
        <v>#N/A</v>
      </c>
    </row>
    <row r="98">
      <c r="A98" s="13">
        <v>97.0</v>
      </c>
      <c r="B98" s="13">
        <v>146.0</v>
      </c>
      <c r="C98" s="14" t="s">
        <v>4383</v>
      </c>
      <c r="D98" s="14" t="s">
        <v>371</v>
      </c>
      <c r="E98" s="14" t="s">
        <v>98</v>
      </c>
      <c r="F98" s="15">
        <v>332.0</v>
      </c>
      <c r="G98" s="11"/>
      <c r="I98" t="str">
        <f t="array" ref="I98">INDEX('Pre-transfer 2025 Points'!$D$11:$D$17,MATCH(1,MMULT(--('Pre-transfer 2025 Points'!$E$11:$L$17=D98),TRANSPOSE(COLUMN('Pre-transfer 2025 Points'!$E$11:$L$17)^0)),0))</f>
        <v>#N/A</v>
      </c>
    </row>
    <row r="99">
      <c r="A99" s="13">
        <v>98.0</v>
      </c>
      <c r="B99" s="13">
        <v>4.0</v>
      </c>
      <c r="C99" s="14" t="s">
        <v>4503</v>
      </c>
      <c r="D99" s="14" t="s">
        <v>75</v>
      </c>
      <c r="E99" s="14" t="s">
        <v>143</v>
      </c>
      <c r="F99" s="15">
        <v>332.0</v>
      </c>
      <c r="G99" s="11"/>
      <c r="I99" t="str">
        <f t="array" ref="I99">INDEX('Pre-transfer 2025 Points'!$D$11:$D$17,MATCH(1,MMULT(--('Pre-transfer 2025 Points'!$E$11:$L$17=D99),TRANSPOSE(COLUMN('Pre-transfer 2025 Points'!$E$11:$L$17)^0)),0))</f>
        <v>Tim</v>
      </c>
    </row>
    <row r="100">
      <c r="A100" s="13">
        <v>99.0</v>
      </c>
      <c r="B100" s="13">
        <v>52.0</v>
      </c>
      <c r="C100" s="14" t="s">
        <v>1438</v>
      </c>
      <c r="D100" s="14" t="s">
        <v>189</v>
      </c>
      <c r="E100" s="14" t="s">
        <v>93</v>
      </c>
      <c r="F100" s="15">
        <v>326.0</v>
      </c>
      <c r="G100" s="11"/>
      <c r="I100" t="str">
        <f t="array" ref="I100">INDEX('Pre-transfer 2025 Points'!$D$11:$D$17,MATCH(1,MMULT(--('Pre-transfer 2025 Points'!$E$11:$L$17=D100),TRANSPOSE(COLUMN('Pre-transfer 2025 Points'!$E$11:$L$17)^0)),0))</f>
        <v>Dave</v>
      </c>
    </row>
    <row r="101">
      <c r="A101" s="13">
        <v>100.0</v>
      </c>
      <c r="B101" s="13">
        <v>332.0</v>
      </c>
      <c r="C101" s="14" t="s">
        <v>5303</v>
      </c>
      <c r="D101" s="14" t="s">
        <v>1849</v>
      </c>
      <c r="E101" s="14" t="s">
        <v>4333</v>
      </c>
      <c r="F101" s="15">
        <v>326.0</v>
      </c>
      <c r="G101" s="11"/>
      <c r="I101" t="str">
        <f t="array" ref="I101">INDEX('Pre-transfer 2025 Points'!$D$11:$D$17,MATCH(1,MMULT(--('Pre-transfer 2025 Points'!$E$11:$L$17=D101),TRANSPOSE(COLUMN('Pre-transfer 2025 Points'!$E$11:$L$17)^0)),0))</f>
        <v>#N/A</v>
      </c>
    </row>
    <row r="102">
      <c r="A102" s="13">
        <v>101.0</v>
      </c>
      <c r="B102" s="13">
        <v>102.0</v>
      </c>
      <c r="C102" s="14" t="s">
        <v>89</v>
      </c>
      <c r="D102" s="14" t="s">
        <v>120</v>
      </c>
      <c r="E102" s="14" t="s">
        <v>121</v>
      </c>
      <c r="F102" s="15">
        <v>323.0</v>
      </c>
      <c r="G102" s="11"/>
      <c r="I102" t="str">
        <f t="array" ref="I102">INDEX('Pre-transfer 2025 Points'!$D$11:$D$17,MATCH(1,MMULT(--('Pre-transfer 2025 Points'!$E$11:$L$17=D102),TRANSPOSE(COLUMN('Pre-transfer 2025 Points'!$E$11:$L$17)^0)),0))</f>
        <v>#N/A</v>
      </c>
    </row>
    <row r="103">
      <c r="A103" s="13">
        <v>102.0</v>
      </c>
      <c r="B103" s="13">
        <v>27.0</v>
      </c>
      <c r="C103" s="14" t="s">
        <v>911</v>
      </c>
      <c r="D103" s="14" t="s">
        <v>1850</v>
      </c>
      <c r="E103" s="14" t="s">
        <v>128</v>
      </c>
      <c r="F103" s="15">
        <v>322.0</v>
      </c>
      <c r="G103" s="11"/>
      <c r="I103" t="str">
        <f t="array" ref="I103">INDEX('Pre-transfer 2025 Points'!$D$11:$D$17,MATCH(1,MMULT(--('Pre-transfer 2025 Points'!$E$11:$L$17=D103),TRANSPOSE(COLUMN('Pre-transfer 2025 Points'!$E$11:$L$17)^0)),0))</f>
        <v>Dave</v>
      </c>
    </row>
    <row r="104">
      <c r="A104" s="13">
        <v>103.0</v>
      </c>
      <c r="B104" s="13">
        <v>510.0</v>
      </c>
      <c r="C104" s="14" t="s">
        <v>4611</v>
      </c>
      <c r="D104" s="14" t="s">
        <v>697</v>
      </c>
      <c r="E104" s="14" t="s">
        <v>4326</v>
      </c>
      <c r="F104" s="15">
        <v>321.0</v>
      </c>
      <c r="G104" s="11"/>
      <c r="I104" t="str">
        <f t="array" ref="I104">INDEX('Pre-transfer 2025 Points'!$D$11:$D$17,MATCH(1,MMULT(--('Pre-transfer 2025 Points'!$E$11:$L$17=D104),TRANSPOSE(COLUMN('Pre-transfer 2025 Points'!$E$11:$L$17)^0)),0))</f>
        <v>#N/A</v>
      </c>
    </row>
    <row r="105">
      <c r="A105" s="13">
        <v>104.0</v>
      </c>
      <c r="B105" s="13">
        <v>33.0</v>
      </c>
      <c r="C105" s="14" t="s">
        <v>363</v>
      </c>
      <c r="D105" s="14" t="s">
        <v>1857</v>
      </c>
      <c r="E105" s="14" t="s">
        <v>121</v>
      </c>
      <c r="F105" s="15">
        <v>318.0</v>
      </c>
      <c r="G105" s="11"/>
      <c r="I105" t="str">
        <f t="array" ref="I105">INDEX('Pre-transfer 2025 Points'!$D$11:$D$17,MATCH(1,MMULT(--('Pre-transfer 2025 Points'!$E$11:$L$17=D105),TRANSPOSE(COLUMN('Pre-transfer 2025 Points'!$E$11:$L$17)^0)),0))</f>
        <v>#N/A</v>
      </c>
    </row>
    <row r="106">
      <c r="A106" s="13">
        <v>105.0</v>
      </c>
      <c r="B106" s="13">
        <v>32.0</v>
      </c>
      <c r="C106" s="14" t="s">
        <v>238</v>
      </c>
      <c r="D106" s="14" t="s">
        <v>233</v>
      </c>
      <c r="E106" s="14" t="s">
        <v>90</v>
      </c>
      <c r="F106" s="15">
        <v>316.0</v>
      </c>
      <c r="G106" s="11"/>
      <c r="I106" t="str">
        <f t="array" ref="I106">INDEX('Pre-transfer 2025 Points'!$D$11:$D$17,MATCH(1,MMULT(--('Pre-transfer 2025 Points'!$E$11:$L$17=D106),TRANSPOSE(COLUMN('Pre-transfer 2025 Points'!$E$11:$L$17)^0)),0))</f>
        <v>#N/A</v>
      </c>
    </row>
    <row r="107">
      <c r="A107" s="13">
        <v>106.0</v>
      </c>
      <c r="B107" s="13">
        <v>178.0</v>
      </c>
      <c r="C107" s="14" t="s">
        <v>100</v>
      </c>
      <c r="D107" s="14" t="s">
        <v>270</v>
      </c>
      <c r="E107" s="14" t="s">
        <v>90</v>
      </c>
      <c r="F107" s="15">
        <v>313.0</v>
      </c>
      <c r="G107" s="11"/>
      <c r="I107" t="str">
        <f t="array" ref="I107">INDEX('Pre-transfer 2025 Points'!$D$11:$D$17,MATCH(1,MMULT(--('Pre-transfer 2025 Points'!$E$11:$L$17=D107),TRANSPOSE(COLUMN('Pre-transfer 2025 Points'!$E$11:$L$17)^0)),0))</f>
        <v>#N/A</v>
      </c>
    </row>
    <row r="108">
      <c r="A108" s="13">
        <v>107.0</v>
      </c>
      <c r="B108" s="13">
        <v>127.0</v>
      </c>
      <c r="C108" s="14" t="s">
        <v>253</v>
      </c>
      <c r="D108" s="14" t="s">
        <v>1854</v>
      </c>
      <c r="E108" s="14" t="s">
        <v>115</v>
      </c>
      <c r="F108" s="15">
        <v>311.0</v>
      </c>
      <c r="G108" s="11"/>
      <c r="I108" t="str">
        <f t="array" ref="I108">INDEX('Pre-transfer 2025 Points'!$D$11:$D$17,MATCH(1,MMULT(--('Pre-transfer 2025 Points'!$E$11:$L$17=D108),TRANSPOSE(COLUMN('Pre-transfer 2025 Points'!$E$11:$L$17)^0)),0))</f>
        <v>#N/A</v>
      </c>
    </row>
    <row r="109">
      <c r="A109" s="13">
        <v>108.0</v>
      </c>
      <c r="B109" s="13">
        <v>6.0</v>
      </c>
      <c r="C109" s="14" t="s">
        <v>4358</v>
      </c>
      <c r="D109" s="14" t="s">
        <v>21</v>
      </c>
      <c r="E109" s="14" t="s">
        <v>93</v>
      </c>
      <c r="F109" s="15">
        <v>310.0</v>
      </c>
      <c r="G109" s="11"/>
      <c r="I109" t="str">
        <f t="array" ref="I109">INDEX('Pre-transfer 2025 Points'!$D$11:$D$17,MATCH(1,MMULT(--('Pre-transfer 2025 Points'!$E$11:$L$17=D109),TRANSPOSE(COLUMN('Pre-transfer 2025 Points'!$E$11:$L$17)^0)),0))</f>
        <v>Nick</v>
      </c>
    </row>
    <row r="110">
      <c r="A110" s="13">
        <v>109.0</v>
      </c>
      <c r="B110" s="13">
        <v>143.0</v>
      </c>
      <c r="C110" s="14" t="s">
        <v>341</v>
      </c>
      <c r="D110" s="14" t="s">
        <v>599</v>
      </c>
      <c r="E110" s="14" t="s">
        <v>388</v>
      </c>
      <c r="F110" s="15">
        <v>308.0</v>
      </c>
      <c r="G110" s="11"/>
      <c r="I110" t="str">
        <f t="array" ref="I110">INDEX('Pre-transfer 2025 Points'!$D$11:$D$17,MATCH(1,MMULT(--('Pre-transfer 2025 Points'!$E$11:$L$17=D110),TRANSPOSE(COLUMN('Pre-transfer 2025 Points'!$E$11:$L$17)^0)),0))</f>
        <v>#N/A</v>
      </c>
    </row>
    <row r="111">
      <c r="A111" s="13">
        <v>110.0</v>
      </c>
      <c r="B111" s="13">
        <v>226.0</v>
      </c>
      <c r="C111" s="14" t="s">
        <v>949</v>
      </c>
      <c r="D111" s="14" t="s">
        <v>42</v>
      </c>
      <c r="E111" s="14" t="s">
        <v>102</v>
      </c>
      <c r="F111" s="15">
        <v>306.0</v>
      </c>
      <c r="G111" s="11"/>
      <c r="I111" t="str">
        <f t="array" ref="I111">INDEX('Pre-transfer 2025 Points'!$D$11:$D$17,MATCH(1,MMULT(--('Pre-transfer 2025 Points'!$E$11:$L$17=D111),TRANSPOSE(COLUMN('Pre-transfer 2025 Points'!$E$11:$L$17)^0)),0))</f>
        <v>#N/A</v>
      </c>
    </row>
    <row r="112">
      <c r="A112" s="13">
        <v>111.0</v>
      </c>
      <c r="B112" s="13">
        <v>141.0</v>
      </c>
      <c r="C112" s="14" t="s">
        <v>564</v>
      </c>
      <c r="D112" s="14" t="s">
        <v>811</v>
      </c>
      <c r="E112" s="14" t="s">
        <v>98</v>
      </c>
      <c r="F112" s="15">
        <v>304.0</v>
      </c>
      <c r="G112" s="11"/>
      <c r="I112" t="str">
        <f t="array" ref="I112">INDEX('Pre-transfer 2025 Points'!$D$11:$D$17,MATCH(1,MMULT(--('Pre-transfer 2025 Points'!$E$11:$L$17=D112),TRANSPOSE(COLUMN('Pre-transfer 2025 Points'!$E$11:$L$17)^0)),0))</f>
        <v>#N/A</v>
      </c>
    </row>
    <row r="113">
      <c r="A113" s="13">
        <v>112.0</v>
      </c>
      <c r="B113" s="13">
        <v>145.0</v>
      </c>
      <c r="C113" s="14" t="s">
        <v>4418</v>
      </c>
      <c r="D113" s="14" t="s">
        <v>203</v>
      </c>
      <c r="E113" s="14" t="s">
        <v>98</v>
      </c>
      <c r="F113" s="15">
        <v>302.0</v>
      </c>
      <c r="G113" s="11"/>
      <c r="I113" t="str">
        <f t="array" ref="I113">INDEX('Pre-transfer 2025 Points'!$D$11:$D$17,MATCH(1,MMULT(--('Pre-transfer 2025 Points'!$E$11:$L$17=D113),TRANSPOSE(COLUMN('Pre-transfer 2025 Points'!$E$11:$L$17)^0)),0))</f>
        <v>#N/A</v>
      </c>
    </row>
    <row r="114">
      <c r="A114" s="13">
        <v>113.0</v>
      </c>
      <c r="B114" s="13">
        <v>157.0</v>
      </c>
      <c r="C114" s="14" t="s">
        <v>4339</v>
      </c>
      <c r="D114" s="14" t="s">
        <v>378</v>
      </c>
      <c r="E114" s="14" t="s">
        <v>115</v>
      </c>
      <c r="F114" s="15">
        <v>301.0</v>
      </c>
      <c r="G114" s="11"/>
      <c r="I114" t="str">
        <f t="array" ref="I114">INDEX('Pre-transfer 2025 Points'!$D$11:$D$17,MATCH(1,MMULT(--('Pre-transfer 2025 Points'!$E$11:$L$17=D114),TRANSPOSE(COLUMN('Pre-transfer 2025 Points'!$E$11:$L$17)^0)),0))</f>
        <v>#N/A</v>
      </c>
    </row>
    <row r="115">
      <c r="A115" s="13">
        <v>114.0</v>
      </c>
      <c r="B115" s="13">
        <v>138.0</v>
      </c>
      <c r="C115" s="14" t="s">
        <v>202</v>
      </c>
      <c r="D115" s="14" t="s">
        <v>43</v>
      </c>
      <c r="E115" s="14" t="s">
        <v>99</v>
      </c>
      <c r="F115" s="15">
        <v>298.0</v>
      </c>
      <c r="G115" s="11"/>
      <c r="I115" t="str">
        <f t="array" ref="I115">INDEX('Pre-transfer 2025 Points'!$D$11:$D$17,MATCH(1,MMULT(--('Pre-transfer 2025 Points'!$E$11:$L$17=D115),TRANSPOSE(COLUMN('Pre-transfer 2025 Points'!$E$11:$L$17)^0)),0))</f>
        <v>#N/A</v>
      </c>
    </row>
    <row r="116">
      <c r="A116" s="13">
        <v>115.0</v>
      </c>
      <c r="B116" s="13">
        <v>39.0</v>
      </c>
      <c r="C116" s="14" t="s">
        <v>1326</v>
      </c>
      <c r="D116" s="14" t="s">
        <v>26</v>
      </c>
      <c r="E116" s="14" t="s">
        <v>4330</v>
      </c>
      <c r="F116" s="15">
        <v>296.0</v>
      </c>
      <c r="G116" s="11"/>
      <c r="I116" t="str">
        <f t="array" ref="I116">INDEX('Pre-transfer 2025 Points'!$D$11:$D$17,MATCH(1,MMULT(--('Pre-transfer 2025 Points'!$E$11:$L$17=D116),TRANSPOSE(COLUMN('Pre-transfer 2025 Points'!$E$11:$L$17)^0)),0))</f>
        <v>#N/A</v>
      </c>
    </row>
    <row r="117">
      <c r="A117" s="13">
        <v>116.0</v>
      </c>
      <c r="B117" s="13">
        <v>189.0</v>
      </c>
      <c r="C117" s="14" t="s">
        <v>427</v>
      </c>
      <c r="D117" s="14" t="s">
        <v>1855</v>
      </c>
      <c r="E117" s="14" t="s">
        <v>121</v>
      </c>
      <c r="F117" s="15">
        <v>294.0</v>
      </c>
      <c r="G117" s="11"/>
      <c r="I117" t="str">
        <f t="array" ref="I117">INDEX('Pre-transfer 2025 Points'!$D$11:$D$17,MATCH(1,MMULT(--('Pre-transfer 2025 Points'!$E$11:$L$17=D117),TRANSPOSE(COLUMN('Pre-transfer 2025 Points'!$E$11:$L$17)^0)),0))</f>
        <v>#N/A</v>
      </c>
    </row>
    <row r="118">
      <c r="A118" s="13">
        <v>117.0</v>
      </c>
      <c r="B118" s="13">
        <v>234.0</v>
      </c>
      <c r="C118" s="14" t="s">
        <v>407</v>
      </c>
      <c r="D118" s="14" t="s">
        <v>219</v>
      </c>
      <c r="E118" s="14" t="s">
        <v>99</v>
      </c>
      <c r="F118" s="15">
        <v>289.0</v>
      </c>
      <c r="G118" s="11"/>
      <c r="I118" t="str">
        <f t="array" ref="I118">INDEX('Pre-transfer 2025 Points'!$D$11:$D$17,MATCH(1,MMULT(--('Pre-transfer 2025 Points'!$E$11:$L$17=D118),TRANSPOSE(COLUMN('Pre-transfer 2025 Points'!$E$11:$L$17)^0)),0))</f>
        <v>#N/A</v>
      </c>
    </row>
    <row r="119">
      <c r="A119" s="13">
        <v>118.0</v>
      </c>
      <c r="B119" s="13">
        <v>573.0</v>
      </c>
      <c r="C119" s="14" t="s">
        <v>5304</v>
      </c>
      <c r="D119" s="14" t="s">
        <v>283</v>
      </c>
      <c r="E119" s="14" t="s">
        <v>121</v>
      </c>
      <c r="F119" s="15">
        <v>289.0</v>
      </c>
      <c r="G119" s="11"/>
      <c r="I119" t="str">
        <f t="array" ref="I119">INDEX('Pre-transfer 2025 Points'!$D$11:$D$17,MATCH(1,MMULT(--('Pre-transfer 2025 Points'!$E$11:$L$17=D119),TRANSPOSE(COLUMN('Pre-transfer 2025 Points'!$E$11:$L$17)^0)),0))</f>
        <v>#N/A</v>
      </c>
    </row>
    <row r="120">
      <c r="A120" s="13">
        <v>119.0</v>
      </c>
      <c r="B120" s="13">
        <v>232.0</v>
      </c>
      <c r="C120" s="14" t="s">
        <v>5305</v>
      </c>
      <c r="D120" s="14" t="s">
        <v>125</v>
      </c>
      <c r="E120" s="14" t="s">
        <v>98</v>
      </c>
      <c r="F120" s="15">
        <v>287.0</v>
      </c>
      <c r="G120" s="11"/>
      <c r="I120" t="str">
        <f t="array" ref="I120">INDEX('Pre-transfer 2025 Points'!$D$11:$D$17,MATCH(1,MMULT(--('Pre-transfer 2025 Points'!$E$11:$L$17=D120),TRANSPOSE(COLUMN('Pre-transfer 2025 Points'!$E$11:$L$17)^0)),0))</f>
        <v>#N/A</v>
      </c>
    </row>
    <row r="121">
      <c r="A121" s="13">
        <v>120.0</v>
      </c>
      <c r="B121" s="13">
        <v>193.0</v>
      </c>
      <c r="C121" s="14" t="s">
        <v>427</v>
      </c>
      <c r="D121" s="14" t="s">
        <v>1860</v>
      </c>
      <c r="E121" s="14" t="s">
        <v>4322</v>
      </c>
      <c r="F121" s="15">
        <v>286.0</v>
      </c>
      <c r="G121" s="11"/>
      <c r="I121" t="str">
        <f t="array" ref="I121">INDEX('Pre-transfer 2025 Points'!$D$11:$D$17,MATCH(1,MMULT(--('Pre-transfer 2025 Points'!$E$11:$L$17=D121),TRANSPOSE(COLUMN('Pre-transfer 2025 Points'!$E$11:$L$17)^0)),0))</f>
        <v>#N/A</v>
      </c>
    </row>
    <row r="122">
      <c r="A122" s="13">
        <v>121.0</v>
      </c>
      <c r="B122" s="13">
        <v>139.0</v>
      </c>
      <c r="C122" s="14" t="s">
        <v>155</v>
      </c>
      <c r="D122" s="14" t="s">
        <v>231</v>
      </c>
      <c r="E122" s="14" t="s">
        <v>4322</v>
      </c>
      <c r="F122" s="15">
        <v>282.0</v>
      </c>
      <c r="G122" s="11"/>
      <c r="I122" t="str">
        <f t="array" ref="I122">INDEX('Pre-transfer 2025 Points'!$D$11:$D$17,MATCH(1,MMULT(--('Pre-transfer 2025 Points'!$E$11:$L$17=D122),TRANSPOSE(COLUMN('Pre-transfer 2025 Points'!$E$11:$L$17)^0)),0))</f>
        <v>#N/A</v>
      </c>
    </row>
    <row r="123">
      <c r="A123" s="13">
        <v>122.0</v>
      </c>
      <c r="B123" s="13">
        <v>961.0</v>
      </c>
      <c r="C123" s="14" t="s">
        <v>275</v>
      </c>
      <c r="D123" s="14" t="s">
        <v>533</v>
      </c>
      <c r="E123" s="14" t="s">
        <v>121</v>
      </c>
      <c r="F123" s="15">
        <v>282.0</v>
      </c>
      <c r="G123" s="11"/>
      <c r="I123" t="str">
        <f t="array" ref="I123">INDEX('Pre-transfer 2025 Points'!$D$11:$D$17,MATCH(1,MMULT(--('Pre-transfer 2025 Points'!$E$11:$L$17=D123),TRANSPOSE(COLUMN('Pre-transfer 2025 Points'!$E$11:$L$17)^0)),0))</f>
        <v>#N/A</v>
      </c>
    </row>
    <row r="124">
      <c r="A124" s="13">
        <v>123.0</v>
      </c>
      <c r="B124" s="13">
        <v>85.0</v>
      </c>
      <c r="C124" s="14" t="s">
        <v>209</v>
      </c>
      <c r="D124" s="14" t="s">
        <v>1865</v>
      </c>
      <c r="E124" s="14" t="s">
        <v>362</v>
      </c>
      <c r="F124" s="15">
        <v>281.0</v>
      </c>
      <c r="G124" s="11"/>
      <c r="I124" t="str">
        <f t="array" ref="I124">INDEX('Pre-transfer 2025 Points'!$D$11:$D$17,MATCH(1,MMULT(--('Pre-transfer 2025 Points'!$E$11:$L$17=D124),TRANSPOSE(COLUMN('Pre-transfer 2025 Points'!$E$11:$L$17)^0)),0))</f>
        <v>#N/A</v>
      </c>
    </row>
    <row r="125">
      <c r="A125" s="13">
        <v>124.0</v>
      </c>
      <c r="B125" s="13">
        <v>490.0</v>
      </c>
      <c r="C125" s="14" t="s">
        <v>5306</v>
      </c>
      <c r="D125" s="14" t="s">
        <v>297</v>
      </c>
      <c r="E125" s="14" t="s">
        <v>121</v>
      </c>
      <c r="F125" s="15">
        <v>280.0</v>
      </c>
      <c r="G125" s="11"/>
      <c r="I125" t="str">
        <f t="array" ref="I125">INDEX('Pre-transfer 2025 Points'!$D$11:$D$17,MATCH(1,MMULT(--('Pre-transfer 2025 Points'!$E$11:$L$17=D125),TRANSPOSE(COLUMN('Pre-transfer 2025 Points'!$E$11:$L$17)^0)),0))</f>
        <v>#N/A</v>
      </c>
    </row>
    <row r="126">
      <c r="A126" s="13">
        <v>125.0</v>
      </c>
      <c r="B126" s="13">
        <v>244.0</v>
      </c>
      <c r="C126" s="14" t="s">
        <v>5088</v>
      </c>
      <c r="D126" s="14" t="s">
        <v>827</v>
      </c>
      <c r="E126" s="14" t="s">
        <v>128</v>
      </c>
      <c r="F126" s="15">
        <v>277.0</v>
      </c>
      <c r="G126" s="11"/>
      <c r="I126" t="str">
        <f t="array" ref="I126">INDEX('Pre-transfer 2025 Points'!$D$11:$D$17,MATCH(1,MMULT(--('Pre-transfer 2025 Points'!$E$11:$L$17=D126),TRANSPOSE(COLUMN('Pre-transfer 2025 Points'!$E$11:$L$17)^0)),0))</f>
        <v>#N/A</v>
      </c>
    </row>
    <row r="127">
      <c r="A127" s="13">
        <v>126.0</v>
      </c>
      <c r="B127" s="13">
        <v>148.0</v>
      </c>
      <c r="C127" s="14" t="s">
        <v>721</v>
      </c>
      <c r="D127" s="14" t="s">
        <v>805</v>
      </c>
      <c r="E127" s="14" t="s">
        <v>139</v>
      </c>
      <c r="F127" s="15">
        <v>275.0</v>
      </c>
      <c r="G127" s="11"/>
      <c r="I127" t="str">
        <f t="array" ref="I127">INDEX('Pre-transfer 2025 Points'!$D$11:$D$17,MATCH(1,MMULT(--('Pre-transfer 2025 Points'!$E$11:$L$17=D127),TRANSPOSE(COLUMN('Pre-transfer 2025 Points'!$E$11:$L$17)^0)),0))</f>
        <v>#N/A</v>
      </c>
    </row>
    <row r="128">
      <c r="A128" s="13">
        <v>127.0</v>
      </c>
      <c r="B128" s="13">
        <v>529.0</v>
      </c>
      <c r="C128" s="14" t="s">
        <v>5307</v>
      </c>
      <c r="D128" s="14" t="s">
        <v>1859</v>
      </c>
      <c r="E128" s="14" t="s">
        <v>121</v>
      </c>
      <c r="F128" s="15">
        <v>274.0</v>
      </c>
      <c r="G128" s="11"/>
      <c r="I128" t="str">
        <f t="array" ref="I128">INDEX('Pre-transfer 2025 Points'!$D$11:$D$17,MATCH(1,MMULT(--('Pre-transfer 2025 Points'!$E$11:$L$17=D128),TRANSPOSE(COLUMN('Pre-transfer 2025 Points'!$E$11:$L$17)^0)),0))</f>
        <v>#N/A</v>
      </c>
    </row>
    <row r="129">
      <c r="A129" s="13">
        <v>128.0</v>
      </c>
      <c r="B129" s="13">
        <v>188.0</v>
      </c>
      <c r="C129" s="14" t="s">
        <v>1025</v>
      </c>
      <c r="D129" s="14" t="s">
        <v>237</v>
      </c>
      <c r="E129" s="14" t="s">
        <v>4333</v>
      </c>
      <c r="F129" s="15">
        <v>274.0</v>
      </c>
      <c r="G129" s="11"/>
      <c r="I129" t="str">
        <f t="array" ref="I129">INDEX('Pre-transfer 2025 Points'!$D$11:$D$17,MATCH(1,MMULT(--('Pre-transfer 2025 Points'!$E$11:$L$17=D129),TRANSPOSE(COLUMN('Pre-transfer 2025 Points'!$E$11:$L$17)^0)),0))</f>
        <v>#N/A</v>
      </c>
    </row>
    <row r="130">
      <c r="A130" s="13">
        <v>129.0</v>
      </c>
      <c r="B130" s="13">
        <v>19.0</v>
      </c>
      <c r="C130" s="14" t="s">
        <v>5308</v>
      </c>
      <c r="D130" s="14" t="s">
        <v>259</v>
      </c>
      <c r="E130" s="14" t="s">
        <v>139</v>
      </c>
      <c r="F130" s="15">
        <v>273.0</v>
      </c>
      <c r="G130" s="11"/>
      <c r="I130" t="str">
        <f t="array" ref="I130">INDEX('Pre-transfer 2025 Points'!$D$11:$D$17,MATCH(1,MMULT(--('Pre-transfer 2025 Points'!$E$11:$L$17=D130),TRANSPOSE(COLUMN('Pre-transfer 2025 Points'!$E$11:$L$17)^0)),0))</f>
        <v>Chris</v>
      </c>
    </row>
    <row r="131">
      <c r="A131" s="13">
        <v>130.0</v>
      </c>
      <c r="B131" s="13">
        <v>31.0</v>
      </c>
      <c r="C131" s="14" t="s">
        <v>4692</v>
      </c>
      <c r="D131" s="14" t="s">
        <v>398</v>
      </c>
      <c r="E131" s="14" t="s">
        <v>4325</v>
      </c>
      <c r="F131" s="15">
        <v>273.0</v>
      </c>
      <c r="G131" s="11"/>
      <c r="I131" t="str">
        <f t="array" ref="I131">INDEX('Pre-transfer 2025 Points'!$D$11:$D$17,MATCH(1,MMULT(--('Pre-transfer 2025 Points'!$E$11:$L$17=D131),TRANSPOSE(COLUMN('Pre-transfer 2025 Points'!$E$11:$L$17)^0)),0))</f>
        <v>Cameron</v>
      </c>
    </row>
    <row r="132">
      <c r="A132" s="13">
        <v>131.0</v>
      </c>
      <c r="B132" s="13">
        <v>202.0</v>
      </c>
      <c r="C132" s="14" t="s">
        <v>4400</v>
      </c>
      <c r="D132" s="14" t="s">
        <v>132</v>
      </c>
      <c r="E132" s="14" t="s">
        <v>93</v>
      </c>
      <c r="F132" s="15">
        <v>265.0</v>
      </c>
      <c r="G132" s="11"/>
      <c r="I132" t="str">
        <f t="array" ref="I132">INDEX('Pre-transfer 2025 Points'!$D$11:$D$17,MATCH(1,MMULT(--('Pre-transfer 2025 Points'!$E$11:$L$17=D132),TRANSPOSE(COLUMN('Pre-transfer 2025 Points'!$E$11:$L$17)^0)),0))</f>
        <v>#N/A</v>
      </c>
    </row>
    <row r="133">
      <c r="A133" s="13">
        <v>132.0</v>
      </c>
      <c r="B133" s="16"/>
      <c r="C133" s="14" t="s">
        <v>351</v>
      </c>
      <c r="D133" s="14" t="s">
        <v>60</v>
      </c>
      <c r="E133" s="14" t="s">
        <v>4325</v>
      </c>
      <c r="F133" s="15">
        <v>265.0</v>
      </c>
      <c r="G133" s="11"/>
      <c r="I133" t="str">
        <f t="array" ref="I133">INDEX('Pre-transfer 2025 Points'!$D$11:$D$17,MATCH(1,MMULT(--('Pre-transfer 2025 Points'!$E$11:$L$17=D133),TRANSPOSE(COLUMN('Pre-transfer 2025 Points'!$E$11:$L$17)^0)),0))</f>
        <v>#N/A</v>
      </c>
    </row>
    <row r="134">
      <c r="A134" s="13">
        <v>133.0</v>
      </c>
      <c r="B134" s="13">
        <v>95.0</v>
      </c>
      <c r="C134" s="14" t="s">
        <v>209</v>
      </c>
      <c r="D134" s="14" t="s">
        <v>29</v>
      </c>
      <c r="E134" s="14" t="s">
        <v>99</v>
      </c>
      <c r="F134" s="15">
        <v>264.0</v>
      </c>
      <c r="G134" s="11"/>
      <c r="I134" t="str">
        <f t="array" ref="I134">INDEX('Pre-transfer 2025 Points'!$D$11:$D$17,MATCH(1,MMULT(--('Pre-transfer 2025 Points'!$E$11:$L$17=D134),TRANSPOSE(COLUMN('Pre-transfer 2025 Points'!$E$11:$L$17)^0)),0))</f>
        <v>Andy</v>
      </c>
    </row>
    <row r="135">
      <c r="A135" s="13">
        <v>134.0</v>
      </c>
      <c r="B135" s="13">
        <v>121.0</v>
      </c>
      <c r="C135" s="14" t="s">
        <v>345</v>
      </c>
      <c r="D135" s="14" t="s">
        <v>959</v>
      </c>
      <c r="E135" s="14" t="s">
        <v>99</v>
      </c>
      <c r="F135" s="15">
        <v>262.0</v>
      </c>
      <c r="G135" s="11"/>
      <c r="I135" t="str">
        <f t="array" ref="I135">INDEX('Pre-transfer 2025 Points'!$D$11:$D$17,MATCH(1,MMULT(--('Pre-transfer 2025 Points'!$E$11:$L$17=D135),TRANSPOSE(COLUMN('Pre-transfer 2025 Points'!$E$11:$L$17)^0)),0))</f>
        <v>#N/A</v>
      </c>
    </row>
    <row r="136">
      <c r="A136" s="13">
        <v>135.0</v>
      </c>
      <c r="B136" s="13">
        <v>117.0</v>
      </c>
      <c r="C136" s="14" t="s">
        <v>1829</v>
      </c>
      <c r="D136" s="14" t="s">
        <v>503</v>
      </c>
      <c r="E136" s="14" t="s">
        <v>102</v>
      </c>
      <c r="F136" s="15">
        <v>261.0</v>
      </c>
      <c r="G136" s="11"/>
      <c r="I136" t="str">
        <f t="array" ref="I136">INDEX('Pre-transfer 2025 Points'!$D$11:$D$17,MATCH(1,MMULT(--('Pre-transfer 2025 Points'!$E$11:$L$17=D136),TRANSPOSE(COLUMN('Pre-transfer 2025 Points'!$E$11:$L$17)^0)),0))</f>
        <v>#N/A</v>
      </c>
    </row>
    <row r="137">
      <c r="A137" s="13">
        <v>136.0</v>
      </c>
      <c r="B137" s="13">
        <v>411.0</v>
      </c>
      <c r="C137" s="14" t="s">
        <v>1746</v>
      </c>
      <c r="D137" s="14" t="s">
        <v>277</v>
      </c>
      <c r="E137" s="14" t="s">
        <v>115</v>
      </c>
      <c r="F137" s="15">
        <v>261.0</v>
      </c>
      <c r="G137" s="11"/>
      <c r="I137" t="str">
        <f t="array" ref="I137">INDEX('Pre-transfer 2025 Points'!$D$11:$D$17,MATCH(1,MMULT(--('Pre-transfer 2025 Points'!$E$11:$L$17=D137),TRANSPOSE(COLUMN('Pre-transfer 2025 Points'!$E$11:$L$17)^0)),0))</f>
        <v>#N/A</v>
      </c>
    </row>
    <row r="138">
      <c r="A138" s="13">
        <v>137.0</v>
      </c>
      <c r="B138" s="13">
        <v>132.0</v>
      </c>
      <c r="C138" s="14" t="s">
        <v>609</v>
      </c>
      <c r="D138" s="14" t="s">
        <v>18</v>
      </c>
      <c r="E138" s="14" t="s">
        <v>139</v>
      </c>
      <c r="F138" s="15">
        <v>260.0</v>
      </c>
      <c r="G138" s="11"/>
      <c r="I138" t="str">
        <f t="array" ref="I138">INDEX('Pre-transfer 2025 Points'!$D$11:$D$17,MATCH(1,MMULT(--('Pre-transfer 2025 Points'!$E$11:$L$17=D138),TRANSPOSE(COLUMN('Pre-transfer 2025 Points'!$E$11:$L$17)^0)),0))</f>
        <v>#N/A</v>
      </c>
    </row>
    <row r="139">
      <c r="A139" s="13">
        <v>138.0</v>
      </c>
      <c r="B139" s="13">
        <v>255.0</v>
      </c>
      <c r="C139" s="14" t="s">
        <v>407</v>
      </c>
      <c r="D139" s="14" t="s">
        <v>357</v>
      </c>
      <c r="E139" s="14" t="s">
        <v>93</v>
      </c>
      <c r="F139" s="15">
        <v>259.0</v>
      </c>
      <c r="G139" s="11"/>
      <c r="I139" t="str">
        <f t="array" ref="I139">INDEX('Pre-transfer 2025 Points'!$D$11:$D$17,MATCH(1,MMULT(--('Pre-transfer 2025 Points'!$E$11:$L$17=D139),TRANSPOSE(COLUMN('Pre-transfer 2025 Points'!$E$11:$L$17)^0)),0))</f>
        <v>#N/A</v>
      </c>
    </row>
    <row r="140">
      <c r="A140" s="13">
        <v>139.0</v>
      </c>
      <c r="B140" s="13">
        <v>249.0</v>
      </c>
      <c r="C140" s="14" t="s">
        <v>4357</v>
      </c>
      <c r="D140" s="14" t="s">
        <v>370</v>
      </c>
      <c r="E140" s="14" t="s">
        <v>143</v>
      </c>
      <c r="F140" s="15">
        <v>258.0</v>
      </c>
      <c r="G140" s="11"/>
      <c r="I140" t="str">
        <f t="array" ref="I140">INDEX('Pre-transfer 2025 Points'!$D$11:$D$17,MATCH(1,MMULT(--('Pre-transfer 2025 Points'!$E$11:$L$17=D140),TRANSPOSE(COLUMN('Pre-transfer 2025 Points'!$E$11:$L$17)^0)),0))</f>
        <v>#N/A</v>
      </c>
    </row>
    <row r="141">
      <c r="A141" s="13">
        <v>140.0</v>
      </c>
      <c r="B141" s="13">
        <v>111.0</v>
      </c>
      <c r="C141" s="14" t="s">
        <v>150</v>
      </c>
      <c r="D141" s="14" t="s">
        <v>522</v>
      </c>
      <c r="E141" s="14" t="s">
        <v>4325</v>
      </c>
      <c r="F141" s="15">
        <v>254.0</v>
      </c>
      <c r="G141" s="11"/>
      <c r="I141" t="str">
        <f t="array" ref="I141">INDEX('Pre-transfer 2025 Points'!$D$11:$D$17,MATCH(1,MMULT(--('Pre-transfer 2025 Points'!$E$11:$L$17=D141),TRANSPOSE(COLUMN('Pre-transfer 2025 Points'!$E$11:$L$17)^0)),0))</f>
        <v>#N/A</v>
      </c>
    </row>
    <row r="142">
      <c r="A142" s="13">
        <v>141.0</v>
      </c>
      <c r="B142" s="13">
        <v>130.0</v>
      </c>
      <c r="C142" s="14" t="s">
        <v>138</v>
      </c>
      <c r="D142" s="14" t="s">
        <v>1868</v>
      </c>
      <c r="E142" s="14" t="s">
        <v>139</v>
      </c>
      <c r="F142" s="15">
        <v>254.0</v>
      </c>
      <c r="G142" s="11"/>
      <c r="I142" t="str">
        <f t="array" ref="I142">INDEX('Pre-transfer 2025 Points'!$D$11:$D$17,MATCH(1,MMULT(--('Pre-transfer 2025 Points'!$E$11:$L$17=D142),TRANSPOSE(COLUMN('Pre-transfer 2025 Points'!$E$11:$L$17)^0)),0))</f>
        <v>#N/A</v>
      </c>
    </row>
    <row r="143">
      <c r="A143" s="13">
        <v>142.0</v>
      </c>
      <c r="B143" s="13">
        <v>136.0</v>
      </c>
      <c r="C143" s="14" t="s">
        <v>1046</v>
      </c>
      <c r="D143" s="14" t="s">
        <v>633</v>
      </c>
      <c r="E143" s="14" t="s">
        <v>4322</v>
      </c>
      <c r="F143" s="15">
        <v>253.0</v>
      </c>
      <c r="G143" s="11"/>
      <c r="I143" t="str">
        <f t="array" ref="I143">INDEX('Pre-transfer 2025 Points'!$D$11:$D$17,MATCH(1,MMULT(--('Pre-transfer 2025 Points'!$E$11:$L$17=D143),TRANSPOSE(COLUMN('Pre-transfer 2025 Points'!$E$11:$L$17)^0)),0))</f>
        <v>#N/A</v>
      </c>
    </row>
    <row r="144">
      <c r="A144" s="13">
        <v>143.0</v>
      </c>
      <c r="B144" s="13">
        <v>168.0</v>
      </c>
      <c r="C144" s="14" t="s">
        <v>269</v>
      </c>
      <c r="D144" s="14" t="s">
        <v>706</v>
      </c>
      <c r="E144" s="14" t="s">
        <v>4333</v>
      </c>
      <c r="F144" s="15">
        <v>249.0</v>
      </c>
      <c r="G144" s="11"/>
      <c r="I144" t="str">
        <f t="array" ref="I144">INDEX('Pre-transfer 2025 Points'!$D$11:$D$17,MATCH(1,MMULT(--('Pre-transfer 2025 Points'!$E$11:$L$17=D144),TRANSPOSE(COLUMN('Pre-transfer 2025 Points'!$E$11:$L$17)^0)),0))</f>
        <v>#N/A</v>
      </c>
    </row>
    <row r="145">
      <c r="A145" s="13">
        <v>144.0</v>
      </c>
      <c r="B145" s="13">
        <v>187.0</v>
      </c>
      <c r="C145" s="14" t="s">
        <v>539</v>
      </c>
      <c r="D145" s="14" t="s">
        <v>1867</v>
      </c>
      <c r="E145" s="14" t="s">
        <v>90</v>
      </c>
      <c r="F145" s="15">
        <v>249.0</v>
      </c>
      <c r="G145" s="11"/>
      <c r="I145" t="str">
        <f t="array" ref="I145">INDEX('Pre-transfer 2025 Points'!$D$11:$D$17,MATCH(1,MMULT(--('Pre-transfer 2025 Points'!$E$11:$L$17=D145),TRANSPOSE(COLUMN('Pre-transfer 2025 Points'!$E$11:$L$17)^0)),0))</f>
        <v>#N/A</v>
      </c>
    </row>
    <row r="146">
      <c r="A146" s="13">
        <v>145.0</v>
      </c>
      <c r="B146" s="13">
        <v>221.0</v>
      </c>
      <c r="C146" s="14" t="s">
        <v>4340</v>
      </c>
      <c r="D146" s="14" t="s">
        <v>1278</v>
      </c>
      <c r="E146" s="14" t="s">
        <v>115</v>
      </c>
      <c r="F146" s="15">
        <v>248.0</v>
      </c>
      <c r="G146" s="11"/>
      <c r="I146" t="str">
        <f t="array" ref="I146">INDEX('Pre-transfer 2025 Points'!$D$11:$D$17,MATCH(1,MMULT(--('Pre-transfer 2025 Points'!$E$11:$L$17=D146),TRANSPOSE(COLUMN('Pre-transfer 2025 Points'!$E$11:$L$17)^0)),0))</f>
        <v>#N/A</v>
      </c>
    </row>
    <row r="147">
      <c r="A147" s="13">
        <v>146.0</v>
      </c>
      <c r="B147" s="13">
        <v>131.0</v>
      </c>
      <c r="C147" s="14" t="s">
        <v>1226</v>
      </c>
      <c r="D147" s="14" t="s">
        <v>1846</v>
      </c>
      <c r="E147" s="14" t="s">
        <v>4331</v>
      </c>
      <c r="F147" s="15">
        <v>248.0</v>
      </c>
      <c r="G147" s="11"/>
      <c r="I147" t="str">
        <f t="array" ref="I147">INDEX('Pre-transfer 2025 Points'!$D$11:$D$17,MATCH(1,MMULT(--('Pre-transfer 2025 Points'!$E$11:$L$17=D147),TRANSPOSE(COLUMN('Pre-transfer 2025 Points'!$E$11:$L$17)^0)),0))</f>
        <v>#N/A</v>
      </c>
    </row>
    <row r="148">
      <c r="A148" s="13">
        <v>147.0</v>
      </c>
      <c r="B148" s="13">
        <v>374.0</v>
      </c>
      <c r="C148" s="14" t="s">
        <v>593</v>
      </c>
      <c r="D148" s="14" t="s">
        <v>1579</v>
      </c>
      <c r="E148" s="14" t="s">
        <v>4314</v>
      </c>
      <c r="F148" s="15">
        <v>248.0</v>
      </c>
      <c r="G148" s="11"/>
      <c r="I148" t="str">
        <f t="array" ref="I148">INDEX('Pre-transfer 2025 Points'!$D$11:$D$17,MATCH(1,MMULT(--('Pre-transfer 2025 Points'!$E$11:$L$17=D148),TRANSPOSE(COLUMN('Pre-transfer 2025 Points'!$E$11:$L$17)^0)),0))</f>
        <v>#N/A</v>
      </c>
    </row>
    <row r="149">
      <c r="A149" s="13">
        <v>148.0</v>
      </c>
      <c r="B149" s="16"/>
      <c r="C149" s="14" t="s">
        <v>351</v>
      </c>
      <c r="D149" s="14" t="s">
        <v>1536</v>
      </c>
      <c r="E149" s="14" t="s">
        <v>130</v>
      </c>
      <c r="F149" s="15">
        <v>246.0</v>
      </c>
      <c r="G149" s="11"/>
      <c r="I149" t="str">
        <f t="array" ref="I149">INDEX('Pre-transfer 2025 Points'!$D$11:$D$17,MATCH(1,MMULT(--('Pre-transfer 2025 Points'!$E$11:$L$17=D149),TRANSPOSE(COLUMN('Pre-transfer 2025 Points'!$E$11:$L$17)^0)),0))</f>
        <v>#N/A</v>
      </c>
    </row>
    <row r="150">
      <c r="A150" s="13">
        <v>149.0</v>
      </c>
      <c r="B150" s="13">
        <v>439.0</v>
      </c>
      <c r="C150" s="14" t="s">
        <v>234</v>
      </c>
      <c r="D150" s="14" t="s">
        <v>836</v>
      </c>
      <c r="E150" s="14" t="s">
        <v>143</v>
      </c>
      <c r="F150" s="15">
        <v>246.0</v>
      </c>
      <c r="G150" s="11"/>
      <c r="I150" t="str">
        <f t="array" ref="I150">INDEX('Pre-transfer 2025 Points'!$D$11:$D$17,MATCH(1,MMULT(--('Pre-transfer 2025 Points'!$E$11:$L$17=D150),TRANSPOSE(COLUMN('Pre-transfer 2025 Points'!$E$11:$L$17)^0)),0))</f>
        <v>#N/A</v>
      </c>
    </row>
    <row r="151">
      <c r="A151" s="13">
        <v>150.0</v>
      </c>
      <c r="B151" s="13">
        <v>356.0</v>
      </c>
      <c r="C151" s="14" t="s">
        <v>4870</v>
      </c>
      <c r="D151" s="14" t="s">
        <v>783</v>
      </c>
      <c r="E151" s="14" t="s">
        <v>128</v>
      </c>
      <c r="F151" s="15">
        <v>245.0</v>
      </c>
      <c r="G151" s="11"/>
      <c r="I151" t="str">
        <f t="array" ref="I151">INDEX('Pre-transfer 2025 Points'!$D$11:$D$17,MATCH(1,MMULT(--('Pre-transfer 2025 Points'!$E$11:$L$17=D151),TRANSPOSE(COLUMN('Pre-transfer 2025 Points'!$E$11:$L$17)^0)),0))</f>
        <v>#N/A</v>
      </c>
    </row>
    <row r="152">
      <c r="A152" s="13">
        <v>151.0</v>
      </c>
      <c r="B152" s="13">
        <v>256.0</v>
      </c>
      <c r="C152" s="14" t="s">
        <v>5302</v>
      </c>
      <c r="D152" s="14" t="s">
        <v>1686</v>
      </c>
      <c r="E152" s="14" t="s">
        <v>415</v>
      </c>
      <c r="F152" s="15">
        <v>241.0</v>
      </c>
      <c r="G152" s="11"/>
      <c r="I152" t="str">
        <f t="array" ref="I152">INDEX('Pre-transfer 2025 Points'!$D$11:$D$17,MATCH(1,MMULT(--('Pre-transfer 2025 Points'!$E$11:$L$17=D152),TRANSPOSE(COLUMN('Pre-transfer 2025 Points'!$E$11:$L$17)^0)),0))</f>
        <v>#N/A</v>
      </c>
    </row>
    <row r="153">
      <c r="A153" s="13">
        <v>152.0</v>
      </c>
      <c r="B153" s="13">
        <v>578.0</v>
      </c>
      <c r="C153" s="14" t="s">
        <v>5086</v>
      </c>
      <c r="D153" s="14" t="s">
        <v>471</v>
      </c>
      <c r="E153" s="14" t="s">
        <v>4375</v>
      </c>
      <c r="F153" s="15">
        <v>239.0</v>
      </c>
      <c r="G153" s="11"/>
      <c r="I153" t="str">
        <f t="array" ref="I153">INDEX('Pre-transfer 2025 Points'!$D$11:$D$17,MATCH(1,MMULT(--('Pre-transfer 2025 Points'!$E$11:$L$17=D153),TRANSPOSE(COLUMN('Pre-transfer 2025 Points'!$E$11:$L$17)^0)),0))</f>
        <v>#N/A</v>
      </c>
    </row>
    <row r="154">
      <c r="A154" s="13">
        <v>153.0</v>
      </c>
      <c r="B154" s="13">
        <v>107.0</v>
      </c>
      <c r="C154" s="14" t="s">
        <v>232</v>
      </c>
      <c r="D154" s="14" t="s">
        <v>789</v>
      </c>
      <c r="E154" s="14" t="s">
        <v>130</v>
      </c>
      <c r="F154" s="15">
        <v>239.0</v>
      </c>
      <c r="G154" s="11"/>
      <c r="I154" t="str">
        <f t="array" ref="I154">INDEX('Pre-transfer 2025 Points'!$D$11:$D$17,MATCH(1,MMULT(--('Pre-transfer 2025 Points'!$E$11:$L$17=D154),TRANSPOSE(COLUMN('Pre-transfer 2025 Points'!$E$11:$L$17)^0)),0))</f>
        <v>#N/A</v>
      </c>
    </row>
    <row r="155">
      <c r="A155" s="13">
        <v>154.0</v>
      </c>
      <c r="B155" s="13">
        <v>777.0</v>
      </c>
      <c r="C155" s="14" t="s">
        <v>1687</v>
      </c>
      <c r="D155" s="14" t="s">
        <v>1041</v>
      </c>
      <c r="E155" s="14" t="s">
        <v>625</v>
      </c>
      <c r="F155" s="15">
        <v>239.0</v>
      </c>
      <c r="G155" s="11"/>
      <c r="I155" t="str">
        <f t="array" ref="I155">INDEX('Pre-transfer 2025 Points'!$D$11:$D$17,MATCH(1,MMULT(--('Pre-transfer 2025 Points'!$E$11:$L$17=D155),TRANSPOSE(COLUMN('Pre-transfer 2025 Points'!$E$11:$L$17)^0)),0))</f>
        <v>#N/A</v>
      </c>
    </row>
    <row r="156">
      <c r="A156" s="13">
        <v>155.0</v>
      </c>
      <c r="B156" s="13">
        <v>22.0</v>
      </c>
      <c r="C156" s="14" t="s">
        <v>4651</v>
      </c>
      <c r="D156" s="14" t="s">
        <v>342</v>
      </c>
      <c r="E156" s="14" t="s">
        <v>99</v>
      </c>
      <c r="F156" s="15">
        <v>238.0</v>
      </c>
      <c r="G156" s="11"/>
      <c r="I156" t="str">
        <f t="array" ref="I156">INDEX('Pre-transfer 2025 Points'!$D$11:$D$17,MATCH(1,MMULT(--('Pre-transfer 2025 Points'!$E$11:$L$17=D156),TRANSPOSE(COLUMN('Pre-transfer 2025 Points'!$E$11:$L$17)^0)),0))</f>
        <v>Tim</v>
      </c>
    </row>
    <row r="157">
      <c r="A157" s="13">
        <v>156.0</v>
      </c>
      <c r="B157" s="13">
        <v>1279.0</v>
      </c>
      <c r="C157" s="14" t="s">
        <v>5309</v>
      </c>
      <c r="D157" s="14" t="s">
        <v>214</v>
      </c>
      <c r="E157" s="14" t="s">
        <v>4390</v>
      </c>
      <c r="F157" s="15">
        <v>237.0</v>
      </c>
      <c r="G157" s="11"/>
      <c r="I157" t="str">
        <f t="array" ref="I157">INDEX('Pre-transfer 2025 Points'!$D$11:$D$17,MATCH(1,MMULT(--('Pre-transfer 2025 Points'!$E$11:$L$17=D157),TRANSPOSE(COLUMN('Pre-transfer 2025 Points'!$E$11:$L$17)^0)),0))</f>
        <v>#N/A</v>
      </c>
    </row>
    <row r="158">
      <c r="A158" s="13">
        <v>157.0</v>
      </c>
      <c r="B158" s="13">
        <v>623.0</v>
      </c>
      <c r="C158" s="14" t="s">
        <v>4500</v>
      </c>
      <c r="D158" s="14" t="s">
        <v>1856</v>
      </c>
      <c r="E158" s="14" t="s">
        <v>4375</v>
      </c>
      <c r="F158" s="15">
        <v>237.0</v>
      </c>
      <c r="G158" s="11"/>
      <c r="I158" t="str">
        <f t="array" ref="I158">INDEX('Pre-transfer 2025 Points'!$D$11:$D$17,MATCH(1,MMULT(--('Pre-transfer 2025 Points'!$E$11:$L$17=D158),TRANSPOSE(COLUMN('Pre-transfer 2025 Points'!$E$11:$L$17)^0)),0))</f>
        <v>#N/A</v>
      </c>
    </row>
    <row r="159">
      <c r="A159" s="13">
        <v>158.0</v>
      </c>
      <c r="B159" s="13">
        <v>38.0</v>
      </c>
      <c r="C159" s="14" t="s">
        <v>1636</v>
      </c>
      <c r="D159" s="14" t="s">
        <v>37</v>
      </c>
      <c r="E159" s="14" t="s">
        <v>143</v>
      </c>
      <c r="F159" s="15">
        <v>235.0</v>
      </c>
      <c r="G159" s="11"/>
      <c r="I159" t="str">
        <f t="array" ref="I159">INDEX('Pre-transfer 2025 Points'!$D$11:$D$17,MATCH(1,MMULT(--('Pre-transfer 2025 Points'!$E$11:$L$17=D159),TRANSPOSE(COLUMN('Pre-transfer 2025 Points'!$E$11:$L$17)^0)),0))</f>
        <v>#N/A</v>
      </c>
    </row>
    <row r="160">
      <c r="A160" s="13">
        <v>159.0</v>
      </c>
      <c r="B160" s="13">
        <v>257.0</v>
      </c>
      <c r="C160" s="14" t="s">
        <v>1210</v>
      </c>
      <c r="D160" s="14" t="s">
        <v>153</v>
      </c>
      <c r="E160" s="14" t="s">
        <v>98</v>
      </c>
      <c r="F160" s="15">
        <v>233.0</v>
      </c>
      <c r="G160" s="11"/>
      <c r="I160" t="str">
        <f t="array" ref="I160">INDEX('Pre-transfer 2025 Points'!$D$11:$D$17,MATCH(1,MMULT(--('Pre-transfer 2025 Points'!$E$11:$L$17=D160),TRANSPOSE(COLUMN('Pre-transfer 2025 Points'!$E$11:$L$17)^0)),0))</f>
        <v>#N/A</v>
      </c>
    </row>
    <row r="161">
      <c r="A161" s="13">
        <v>160.0</v>
      </c>
      <c r="B161" s="13">
        <v>122.0</v>
      </c>
      <c r="C161" s="14" t="s">
        <v>209</v>
      </c>
      <c r="D161" s="14" t="s">
        <v>197</v>
      </c>
      <c r="E161" s="14" t="s">
        <v>4325</v>
      </c>
      <c r="F161" s="15">
        <v>232.0</v>
      </c>
      <c r="G161" s="11"/>
      <c r="I161" t="str">
        <f t="array" ref="I161">INDEX('Pre-transfer 2025 Points'!$D$11:$D$17,MATCH(1,MMULT(--('Pre-transfer 2025 Points'!$E$11:$L$17=D161),TRANSPOSE(COLUMN('Pre-transfer 2025 Points'!$E$11:$L$17)^0)),0))</f>
        <v>#N/A</v>
      </c>
    </row>
    <row r="162">
      <c r="A162" s="13">
        <v>161.0</v>
      </c>
      <c r="B162" s="13">
        <v>153.0</v>
      </c>
      <c r="C162" s="14" t="s">
        <v>1391</v>
      </c>
      <c r="D162" s="14" t="s">
        <v>567</v>
      </c>
      <c r="E162" s="14" t="s">
        <v>4322</v>
      </c>
      <c r="F162" s="15">
        <v>231.0</v>
      </c>
      <c r="G162" s="11"/>
      <c r="I162" t="str">
        <f t="array" ref="I162">INDEX('Pre-transfer 2025 Points'!$D$11:$D$17,MATCH(1,MMULT(--('Pre-transfer 2025 Points'!$E$11:$L$17=D162),TRANSPOSE(COLUMN('Pre-transfer 2025 Points'!$E$11:$L$17)^0)),0))</f>
        <v>#N/A</v>
      </c>
    </row>
    <row r="163">
      <c r="A163" s="13">
        <v>162.0</v>
      </c>
      <c r="B163" s="13">
        <v>68.0</v>
      </c>
      <c r="C163" s="14" t="s">
        <v>4503</v>
      </c>
      <c r="D163" s="14" t="s">
        <v>859</v>
      </c>
      <c r="E163" s="14" t="s">
        <v>90</v>
      </c>
      <c r="F163" s="15">
        <v>231.0</v>
      </c>
      <c r="G163" s="11"/>
      <c r="I163" t="str">
        <f t="array" ref="I163">INDEX('Pre-transfer 2025 Points'!$D$11:$D$17,MATCH(1,MMULT(--('Pre-transfer 2025 Points'!$E$11:$L$17=D163),TRANSPOSE(COLUMN('Pre-transfer 2025 Points'!$E$11:$L$17)^0)),0))</f>
        <v>#N/A</v>
      </c>
    </row>
    <row r="164">
      <c r="A164" s="13">
        <v>163.0</v>
      </c>
      <c r="B164" s="13">
        <v>1520.0</v>
      </c>
      <c r="C164" s="14" t="s">
        <v>1151</v>
      </c>
      <c r="D164" s="14" t="s">
        <v>544</v>
      </c>
      <c r="E164" s="14" t="s">
        <v>4373</v>
      </c>
      <c r="F164" s="15">
        <v>231.0</v>
      </c>
      <c r="G164" s="11"/>
      <c r="I164" t="str">
        <f t="array" ref="I164">INDEX('Pre-transfer 2025 Points'!$D$11:$D$17,MATCH(1,MMULT(--('Pre-transfer 2025 Points'!$E$11:$L$17=D164),TRANSPOSE(COLUMN('Pre-transfer 2025 Points'!$E$11:$L$17)^0)),0))</f>
        <v>#N/A</v>
      </c>
    </row>
    <row r="165">
      <c r="A165" s="13">
        <v>164.0</v>
      </c>
      <c r="B165" s="13">
        <v>245.0</v>
      </c>
      <c r="C165" s="14" t="s">
        <v>148</v>
      </c>
      <c r="D165" s="14" t="s">
        <v>517</v>
      </c>
      <c r="E165" s="14" t="s">
        <v>415</v>
      </c>
      <c r="F165" s="15">
        <v>229.0</v>
      </c>
      <c r="G165" s="11"/>
      <c r="I165" t="str">
        <f t="array" ref="I165">INDEX('Pre-transfer 2025 Points'!$D$11:$D$17,MATCH(1,MMULT(--('Pre-transfer 2025 Points'!$E$11:$L$17=D165),TRANSPOSE(COLUMN('Pre-transfer 2025 Points'!$E$11:$L$17)^0)),0))</f>
        <v>#N/A</v>
      </c>
    </row>
    <row r="166">
      <c r="A166" s="13">
        <v>165.0</v>
      </c>
      <c r="B166" s="13">
        <v>34.0</v>
      </c>
      <c r="C166" s="14" t="s">
        <v>1034</v>
      </c>
      <c r="D166" s="14" t="s">
        <v>926</v>
      </c>
      <c r="E166" s="14" t="s">
        <v>4326</v>
      </c>
      <c r="F166" s="15">
        <v>229.0</v>
      </c>
      <c r="G166" s="11"/>
      <c r="I166" t="str">
        <f t="array" ref="I166">INDEX('Pre-transfer 2025 Points'!$D$11:$D$17,MATCH(1,MMULT(--('Pre-transfer 2025 Points'!$E$11:$L$17=D166),TRANSPOSE(COLUMN('Pre-transfer 2025 Points'!$E$11:$L$17)^0)),0))</f>
        <v>Dave</v>
      </c>
    </row>
    <row r="167">
      <c r="A167" s="13">
        <v>166.0</v>
      </c>
      <c r="B167" s="13">
        <v>118.0</v>
      </c>
      <c r="C167" s="14" t="s">
        <v>737</v>
      </c>
      <c r="D167" s="14" t="s">
        <v>185</v>
      </c>
      <c r="E167" s="14" t="s">
        <v>90</v>
      </c>
      <c r="F167" s="15">
        <v>228.0</v>
      </c>
      <c r="G167" s="11"/>
      <c r="I167" t="str">
        <f t="array" ref="I167">INDEX('Pre-transfer 2025 Points'!$D$11:$D$17,MATCH(1,MMULT(--('Pre-transfer 2025 Points'!$E$11:$L$17=D167),TRANSPOSE(COLUMN('Pre-transfer 2025 Points'!$E$11:$L$17)^0)),0))</f>
        <v>#N/A</v>
      </c>
    </row>
    <row r="168">
      <c r="A168" s="13">
        <v>167.0</v>
      </c>
      <c r="B168" s="13">
        <v>142.0</v>
      </c>
      <c r="C168" s="14" t="s">
        <v>273</v>
      </c>
      <c r="D168" s="14" t="s">
        <v>754</v>
      </c>
      <c r="E168" s="14" t="s">
        <v>362</v>
      </c>
      <c r="F168" s="15">
        <v>228.0</v>
      </c>
      <c r="G168" s="11"/>
      <c r="I168" t="str">
        <f t="array" ref="I168">INDEX('Pre-transfer 2025 Points'!$D$11:$D$17,MATCH(1,MMULT(--('Pre-transfer 2025 Points'!$E$11:$L$17=D168),TRANSPOSE(COLUMN('Pre-transfer 2025 Points'!$E$11:$L$17)^0)),0))</f>
        <v>#N/A</v>
      </c>
    </row>
    <row r="169">
      <c r="A169" s="13">
        <v>168.0</v>
      </c>
      <c r="B169" s="13">
        <v>238.0</v>
      </c>
      <c r="C169" s="14" t="s">
        <v>4550</v>
      </c>
      <c r="D169" s="14" t="s">
        <v>346</v>
      </c>
      <c r="E169" s="14" t="s">
        <v>347</v>
      </c>
      <c r="F169" s="15">
        <v>228.0</v>
      </c>
      <c r="G169" s="11"/>
      <c r="I169" t="str">
        <f t="array" ref="I169">INDEX('Pre-transfer 2025 Points'!$D$11:$D$17,MATCH(1,MMULT(--('Pre-transfer 2025 Points'!$E$11:$L$17=D169),TRANSPOSE(COLUMN('Pre-transfer 2025 Points'!$E$11:$L$17)^0)),0))</f>
        <v>#N/A</v>
      </c>
    </row>
    <row r="170">
      <c r="A170" s="13">
        <v>169.0</v>
      </c>
      <c r="B170" s="13">
        <v>306.0</v>
      </c>
      <c r="C170" s="14" t="s">
        <v>293</v>
      </c>
      <c r="D170" s="14" t="s">
        <v>855</v>
      </c>
      <c r="E170" s="14" t="s">
        <v>130</v>
      </c>
      <c r="F170" s="15">
        <v>227.0</v>
      </c>
      <c r="G170" s="11"/>
      <c r="I170" t="str">
        <f t="array" ref="I170">INDEX('Pre-transfer 2025 Points'!$D$11:$D$17,MATCH(1,MMULT(--('Pre-transfer 2025 Points'!$E$11:$L$17=D170),TRANSPOSE(COLUMN('Pre-transfer 2025 Points'!$E$11:$L$17)^0)),0))</f>
        <v>#N/A</v>
      </c>
    </row>
    <row r="171">
      <c r="A171" s="13">
        <v>170.0</v>
      </c>
      <c r="B171" s="13">
        <v>192.0</v>
      </c>
      <c r="C171" s="14" t="s">
        <v>461</v>
      </c>
      <c r="D171" s="14" t="s">
        <v>813</v>
      </c>
      <c r="E171" s="14" t="s">
        <v>121</v>
      </c>
      <c r="F171" s="15">
        <v>226.0</v>
      </c>
      <c r="G171" s="11"/>
      <c r="I171" t="str">
        <f t="array" ref="I171">INDEX('Pre-transfer 2025 Points'!$D$11:$D$17,MATCH(1,MMULT(--('Pre-transfer 2025 Points'!$E$11:$L$17=D171),TRANSPOSE(COLUMN('Pre-transfer 2025 Points'!$E$11:$L$17)^0)),0))</f>
        <v>#N/A</v>
      </c>
    </row>
    <row r="172">
      <c r="A172" s="13">
        <v>171.0</v>
      </c>
      <c r="B172" s="13">
        <v>302.0</v>
      </c>
      <c r="C172" s="14" t="s">
        <v>258</v>
      </c>
      <c r="D172" s="14" t="s">
        <v>915</v>
      </c>
      <c r="E172" s="14" t="s">
        <v>130</v>
      </c>
      <c r="F172" s="15">
        <v>225.0</v>
      </c>
      <c r="G172" s="11"/>
      <c r="I172" t="str">
        <f t="array" ref="I172">INDEX('Pre-transfer 2025 Points'!$D$11:$D$17,MATCH(1,MMULT(--('Pre-transfer 2025 Points'!$E$11:$L$17=D172),TRANSPOSE(COLUMN('Pre-transfer 2025 Points'!$E$11:$L$17)^0)),0))</f>
        <v>#N/A</v>
      </c>
    </row>
    <row r="173">
      <c r="A173" s="13">
        <v>172.0</v>
      </c>
      <c r="B173" s="13">
        <v>129.0</v>
      </c>
      <c r="C173" s="14" t="s">
        <v>4487</v>
      </c>
      <c r="D173" s="14" t="s">
        <v>728</v>
      </c>
      <c r="E173" s="14" t="s">
        <v>4331</v>
      </c>
      <c r="F173" s="15">
        <v>225.0</v>
      </c>
      <c r="G173" s="11"/>
      <c r="I173" t="str">
        <f t="array" ref="I173">INDEX('Pre-transfer 2025 Points'!$D$11:$D$17,MATCH(1,MMULT(--('Pre-transfer 2025 Points'!$E$11:$L$17=D173),TRANSPOSE(COLUMN('Pre-transfer 2025 Points'!$E$11:$L$17)^0)),0))</f>
        <v>#N/A</v>
      </c>
    </row>
    <row r="174">
      <c r="A174" s="13">
        <v>173.0</v>
      </c>
      <c r="B174" s="13">
        <v>40.0</v>
      </c>
      <c r="C174" s="14" t="s">
        <v>4376</v>
      </c>
      <c r="D174" s="14" t="s">
        <v>1875</v>
      </c>
      <c r="E174" s="16"/>
      <c r="F174" s="15">
        <v>224.0</v>
      </c>
      <c r="G174" s="11"/>
      <c r="I174" t="str">
        <f t="array" ref="I174">INDEX('Pre-transfer 2025 Points'!$D$11:$D$17,MATCH(1,MMULT(--('Pre-transfer 2025 Points'!$E$11:$L$17=D174),TRANSPOSE(COLUMN('Pre-transfer 2025 Points'!$E$11:$L$17)^0)),0))</f>
        <v>Cameron</v>
      </c>
    </row>
    <row r="175">
      <c r="A175" s="13">
        <v>174.0</v>
      </c>
      <c r="B175" s="13">
        <v>262.0</v>
      </c>
      <c r="C175" s="14" t="s">
        <v>4356</v>
      </c>
      <c r="D175" s="14" t="s">
        <v>316</v>
      </c>
      <c r="E175" s="14" t="s">
        <v>98</v>
      </c>
      <c r="F175" s="15">
        <v>223.0</v>
      </c>
      <c r="G175" s="11"/>
      <c r="I175" t="str">
        <f t="array" ref="I175">INDEX('Pre-transfer 2025 Points'!$D$11:$D$17,MATCH(1,MMULT(--('Pre-transfer 2025 Points'!$E$11:$L$17=D175),TRANSPOSE(COLUMN('Pre-transfer 2025 Points'!$E$11:$L$17)^0)),0))</f>
        <v>#N/A</v>
      </c>
    </row>
    <row r="176">
      <c r="A176" s="13">
        <v>175.0</v>
      </c>
      <c r="B176" s="13">
        <v>254.0</v>
      </c>
      <c r="C176" s="14" t="s">
        <v>267</v>
      </c>
      <c r="D176" s="14" t="s">
        <v>1225</v>
      </c>
      <c r="E176" s="14" t="s">
        <v>143</v>
      </c>
      <c r="F176" s="15">
        <v>223.0</v>
      </c>
      <c r="G176" s="11"/>
      <c r="I176" t="str">
        <f t="array" ref="I176">INDEX('Pre-transfer 2025 Points'!$D$11:$D$17,MATCH(1,MMULT(--('Pre-transfer 2025 Points'!$E$11:$L$17=D176),TRANSPOSE(COLUMN('Pre-transfer 2025 Points'!$E$11:$L$17)^0)),0))</f>
        <v>#N/A</v>
      </c>
    </row>
    <row r="177">
      <c r="A177" s="13">
        <v>176.0</v>
      </c>
      <c r="B177" s="13">
        <v>345.0</v>
      </c>
      <c r="C177" s="14" t="s">
        <v>5310</v>
      </c>
      <c r="D177" s="14" t="s">
        <v>688</v>
      </c>
      <c r="E177" s="14" t="s">
        <v>388</v>
      </c>
      <c r="F177" s="15">
        <v>222.0</v>
      </c>
      <c r="G177" s="11"/>
      <c r="I177" t="str">
        <f t="array" ref="I177">INDEX('Pre-transfer 2025 Points'!$D$11:$D$17,MATCH(1,MMULT(--('Pre-transfer 2025 Points'!$E$11:$L$17=D177),TRANSPOSE(COLUMN('Pre-transfer 2025 Points'!$E$11:$L$17)^0)),0))</f>
        <v>#N/A</v>
      </c>
    </row>
    <row r="178">
      <c r="A178" s="13">
        <v>177.0</v>
      </c>
      <c r="B178" s="13">
        <v>180.0</v>
      </c>
      <c r="C178" s="14" t="s">
        <v>160</v>
      </c>
      <c r="D178" s="14" t="s">
        <v>798</v>
      </c>
      <c r="E178" s="14" t="s">
        <v>137</v>
      </c>
      <c r="F178" s="15">
        <v>221.0</v>
      </c>
      <c r="G178" s="11"/>
      <c r="I178" t="str">
        <f t="array" ref="I178">INDEX('Pre-transfer 2025 Points'!$D$11:$D$17,MATCH(1,MMULT(--('Pre-transfer 2025 Points'!$E$11:$L$17=D178),TRANSPOSE(COLUMN('Pre-transfer 2025 Points'!$E$11:$L$17)^0)),0))</f>
        <v>#N/A</v>
      </c>
    </row>
    <row r="179">
      <c r="A179" s="13">
        <v>178.0</v>
      </c>
      <c r="B179" s="13">
        <v>211.0</v>
      </c>
      <c r="C179" s="14" t="s">
        <v>369</v>
      </c>
      <c r="D179" s="14" t="s">
        <v>1876</v>
      </c>
      <c r="E179" s="14" t="s">
        <v>130</v>
      </c>
      <c r="F179" s="15">
        <v>218.0</v>
      </c>
      <c r="G179" s="11"/>
      <c r="I179" t="str">
        <f t="array" ref="I179">INDEX('Pre-transfer 2025 Points'!$D$11:$D$17,MATCH(1,MMULT(--('Pre-transfer 2025 Points'!$E$11:$L$17=D179),TRANSPOSE(COLUMN('Pre-transfer 2025 Points'!$E$11:$L$17)^0)),0))</f>
        <v>#N/A</v>
      </c>
    </row>
    <row r="180">
      <c r="A180" s="13">
        <v>179.0</v>
      </c>
      <c r="B180" s="13">
        <v>403.0</v>
      </c>
      <c r="C180" s="14" t="s">
        <v>747</v>
      </c>
      <c r="D180" s="14" t="s">
        <v>773</v>
      </c>
      <c r="E180" s="14" t="s">
        <v>130</v>
      </c>
      <c r="F180" s="15">
        <v>216.0</v>
      </c>
      <c r="G180" s="11"/>
      <c r="I180" t="str">
        <f t="array" ref="I180">INDEX('Pre-transfer 2025 Points'!$D$11:$D$17,MATCH(1,MMULT(--('Pre-transfer 2025 Points'!$E$11:$L$17=D180),TRANSPOSE(COLUMN('Pre-transfer 2025 Points'!$E$11:$L$17)^0)),0))</f>
        <v>#N/A</v>
      </c>
    </row>
    <row r="181">
      <c r="A181" s="13">
        <v>180.0</v>
      </c>
      <c r="B181" s="13">
        <v>166.0</v>
      </c>
      <c r="C181" s="14" t="s">
        <v>1226</v>
      </c>
      <c r="D181" s="14" t="s">
        <v>261</v>
      </c>
      <c r="E181" s="14" t="s">
        <v>4315</v>
      </c>
      <c r="F181" s="15">
        <v>215.0</v>
      </c>
      <c r="G181" s="11"/>
      <c r="I181" t="str">
        <f t="array" ref="I181">INDEX('Pre-transfer 2025 Points'!$D$11:$D$17,MATCH(1,MMULT(--('Pre-transfer 2025 Points'!$E$11:$L$17=D181),TRANSPOSE(COLUMN('Pre-transfer 2025 Points'!$E$11:$L$17)^0)),0))</f>
        <v>#N/A</v>
      </c>
    </row>
    <row r="182">
      <c r="A182" s="13">
        <v>181.0</v>
      </c>
      <c r="B182" s="13">
        <v>350.0</v>
      </c>
      <c r="C182" s="14" t="s">
        <v>5310</v>
      </c>
      <c r="D182" s="14" t="s">
        <v>296</v>
      </c>
      <c r="E182" s="14" t="s">
        <v>98</v>
      </c>
      <c r="F182" s="15">
        <v>214.0</v>
      </c>
      <c r="G182" s="11"/>
      <c r="I182" t="str">
        <f t="array" ref="I182">INDEX('Pre-transfer 2025 Points'!$D$11:$D$17,MATCH(1,MMULT(--('Pre-transfer 2025 Points'!$E$11:$L$17=D182),TRANSPOSE(COLUMN('Pre-transfer 2025 Points'!$E$11:$L$17)^0)),0))</f>
        <v>#N/A</v>
      </c>
    </row>
    <row r="183">
      <c r="A183" s="13">
        <v>182.0</v>
      </c>
      <c r="B183" s="13">
        <v>271.0</v>
      </c>
      <c r="C183" s="14" t="s">
        <v>431</v>
      </c>
      <c r="D183" s="14" t="s">
        <v>494</v>
      </c>
      <c r="E183" s="14" t="s">
        <v>121</v>
      </c>
      <c r="F183" s="15">
        <v>214.0</v>
      </c>
      <c r="G183" s="11"/>
      <c r="I183" t="str">
        <f t="array" ref="I183">INDEX('Pre-transfer 2025 Points'!$D$11:$D$17,MATCH(1,MMULT(--('Pre-transfer 2025 Points'!$E$11:$L$17=D183),TRANSPOSE(COLUMN('Pre-transfer 2025 Points'!$E$11:$L$17)^0)),0))</f>
        <v>#N/A</v>
      </c>
    </row>
    <row r="184">
      <c r="A184" s="13">
        <v>183.0</v>
      </c>
      <c r="B184" s="13">
        <v>65.0</v>
      </c>
      <c r="C184" s="14" t="s">
        <v>4453</v>
      </c>
      <c r="D184" s="14" t="s">
        <v>596</v>
      </c>
      <c r="E184" s="14" t="s">
        <v>130</v>
      </c>
      <c r="F184" s="15">
        <v>212.0</v>
      </c>
      <c r="G184" s="11"/>
      <c r="I184" t="str">
        <f t="array" ref="I184">INDEX('Pre-transfer 2025 Points'!$D$11:$D$17,MATCH(1,MMULT(--('Pre-transfer 2025 Points'!$E$11:$L$17=D184),TRANSPOSE(COLUMN('Pre-transfer 2025 Points'!$E$11:$L$17)^0)),0))</f>
        <v>#N/A</v>
      </c>
    </row>
    <row r="185">
      <c r="A185" s="13">
        <v>184.0</v>
      </c>
      <c r="B185" s="13">
        <v>126.0</v>
      </c>
      <c r="C185" s="14" t="s">
        <v>5311</v>
      </c>
      <c r="D185" s="14" t="s">
        <v>80</v>
      </c>
      <c r="E185" s="14" t="s">
        <v>128</v>
      </c>
      <c r="F185" s="15">
        <v>210.0</v>
      </c>
      <c r="G185" s="11"/>
      <c r="I185" t="str">
        <f t="array" ref="I185">INDEX('Pre-transfer 2025 Points'!$D$11:$D$17,MATCH(1,MMULT(--('Pre-transfer 2025 Points'!$E$11:$L$17=D185),TRANSPOSE(COLUMN('Pre-transfer 2025 Points'!$E$11:$L$17)^0)),0))</f>
        <v>#N/A</v>
      </c>
    </row>
    <row r="186">
      <c r="A186" s="13">
        <v>185.0</v>
      </c>
      <c r="B186" s="13">
        <v>186.0</v>
      </c>
      <c r="C186" s="14" t="s">
        <v>4312</v>
      </c>
      <c r="D186" s="14" t="s">
        <v>822</v>
      </c>
      <c r="E186" s="14" t="s">
        <v>4325</v>
      </c>
      <c r="F186" s="15">
        <v>209.0</v>
      </c>
      <c r="G186" s="11"/>
      <c r="I186" t="str">
        <f t="array" ref="I186">INDEX('Pre-transfer 2025 Points'!$D$11:$D$17,MATCH(1,MMULT(--('Pre-transfer 2025 Points'!$E$11:$L$17=D186),TRANSPOSE(COLUMN('Pre-transfer 2025 Points'!$E$11:$L$17)^0)),0))</f>
        <v>#N/A</v>
      </c>
    </row>
    <row r="187">
      <c r="A187" s="13">
        <v>186.0</v>
      </c>
      <c r="B187" s="13">
        <v>528.0</v>
      </c>
      <c r="C187" s="14" t="s">
        <v>1561</v>
      </c>
      <c r="D187" s="14" t="s">
        <v>1874</v>
      </c>
      <c r="E187" s="14" t="s">
        <v>4338</v>
      </c>
      <c r="F187" s="15">
        <v>209.0</v>
      </c>
      <c r="G187" s="11"/>
      <c r="I187" t="str">
        <f t="array" ref="I187">INDEX('Pre-transfer 2025 Points'!$D$11:$D$17,MATCH(1,MMULT(--('Pre-transfer 2025 Points'!$E$11:$L$17=D187),TRANSPOSE(COLUMN('Pre-transfer 2025 Points'!$E$11:$L$17)^0)),0))</f>
        <v>#N/A</v>
      </c>
    </row>
    <row r="188">
      <c r="A188" s="13">
        <v>187.0</v>
      </c>
      <c r="B188" s="13">
        <v>66.0</v>
      </c>
      <c r="C188" s="14" t="s">
        <v>712</v>
      </c>
      <c r="D188" s="14" t="s">
        <v>809</v>
      </c>
      <c r="E188" s="14" t="s">
        <v>4317</v>
      </c>
      <c r="F188" s="15">
        <v>207.0</v>
      </c>
      <c r="G188" s="11"/>
      <c r="I188" t="str">
        <f t="array" ref="I188">INDEX('Pre-transfer 2025 Points'!$D$11:$D$17,MATCH(1,MMULT(--('Pre-transfer 2025 Points'!$E$11:$L$17=D188),TRANSPOSE(COLUMN('Pre-transfer 2025 Points'!$E$11:$L$17)^0)),0))</f>
        <v>#N/A</v>
      </c>
    </row>
    <row r="189">
      <c r="A189" s="13">
        <v>188.0</v>
      </c>
      <c r="B189" s="13">
        <v>261.0</v>
      </c>
      <c r="C189" s="14" t="s">
        <v>100</v>
      </c>
      <c r="D189" s="14" t="s">
        <v>199</v>
      </c>
      <c r="E189" s="14" t="s">
        <v>4330</v>
      </c>
      <c r="F189" s="15">
        <v>206.0</v>
      </c>
      <c r="G189" s="11"/>
      <c r="I189" t="str">
        <f t="array" ref="I189">INDEX('Pre-transfer 2025 Points'!$D$11:$D$17,MATCH(1,MMULT(--('Pre-transfer 2025 Points'!$E$11:$L$17=D189),TRANSPOSE(COLUMN('Pre-transfer 2025 Points'!$E$11:$L$17)^0)),0))</f>
        <v>#N/A</v>
      </c>
    </row>
    <row r="190">
      <c r="A190" s="13">
        <v>189.0</v>
      </c>
      <c r="B190" s="13">
        <v>134.0</v>
      </c>
      <c r="C190" s="14" t="s">
        <v>4421</v>
      </c>
      <c r="D190" s="14" t="s">
        <v>268</v>
      </c>
      <c r="E190" s="14" t="s">
        <v>128</v>
      </c>
      <c r="F190" s="15">
        <v>204.0</v>
      </c>
      <c r="G190" s="11"/>
      <c r="I190" t="str">
        <f t="array" ref="I190">INDEX('Pre-transfer 2025 Points'!$D$11:$D$17,MATCH(1,MMULT(--('Pre-transfer 2025 Points'!$E$11:$L$17=D190),TRANSPOSE(COLUMN('Pre-transfer 2025 Points'!$E$11:$L$17)^0)),0))</f>
        <v>#N/A</v>
      </c>
    </row>
    <row r="191">
      <c r="A191" s="13">
        <v>190.0</v>
      </c>
      <c r="B191" s="13">
        <v>419.0</v>
      </c>
      <c r="C191" s="14" t="s">
        <v>126</v>
      </c>
      <c r="D191" s="14" t="s">
        <v>919</v>
      </c>
      <c r="E191" s="14" t="s">
        <v>4408</v>
      </c>
      <c r="F191" s="15">
        <v>202.0</v>
      </c>
      <c r="G191" s="11"/>
      <c r="I191" t="str">
        <f t="array" ref="I191">INDEX('Pre-transfer 2025 Points'!$D$11:$D$17,MATCH(1,MMULT(--('Pre-transfer 2025 Points'!$E$11:$L$17=D191),TRANSPOSE(COLUMN('Pre-transfer 2025 Points'!$E$11:$L$17)^0)),0))</f>
        <v>#N/A</v>
      </c>
    </row>
    <row r="192">
      <c r="A192" s="13">
        <v>191.0</v>
      </c>
      <c r="B192" s="13">
        <v>564.0</v>
      </c>
      <c r="C192" s="14" t="s">
        <v>5312</v>
      </c>
      <c r="D192" s="14" t="s">
        <v>1873</v>
      </c>
      <c r="E192" s="14" t="s">
        <v>4331</v>
      </c>
      <c r="F192" s="15">
        <v>201.0</v>
      </c>
      <c r="G192" s="11"/>
      <c r="I192" t="str">
        <f t="array" ref="I192">INDEX('Pre-transfer 2025 Points'!$D$11:$D$17,MATCH(1,MMULT(--('Pre-transfer 2025 Points'!$E$11:$L$17=D192),TRANSPOSE(COLUMN('Pre-transfer 2025 Points'!$E$11:$L$17)^0)),0))</f>
        <v>#N/A</v>
      </c>
    </row>
    <row r="193">
      <c r="A193" s="13">
        <v>192.0</v>
      </c>
      <c r="B193" s="13">
        <v>388.0</v>
      </c>
      <c r="C193" s="14" t="s">
        <v>939</v>
      </c>
      <c r="D193" s="14" t="s">
        <v>1280</v>
      </c>
      <c r="E193" s="14" t="s">
        <v>4325</v>
      </c>
      <c r="F193" s="15">
        <v>201.0</v>
      </c>
      <c r="G193" s="11"/>
      <c r="I193" t="str">
        <f t="array" ref="I193">INDEX('Pre-transfer 2025 Points'!$D$11:$D$17,MATCH(1,MMULT(--('Pre-transfer 2025 Points'!$E$11:$L$17=D193),TRANSPOSE(COLUMN('Pre-transfer 2025 Points'!$E$11:$L$17)^0)),0))</f>
        <v>#N/A</v>
      </c>
    </row>
    <row r="194">
      <c r="A194" s="13">
        <v>193.0</v>
      </c>
      <c r="B194" s="13">
        <v>341.0</v>
      </c>
      <c r="C194" s="14" t="s">
        <v>441</v>
      </c>
      <c r="D194" s="14" t="s">
        <v>1880</v>
      </c>
      <c r="E194" s="14" t="s">
        <v>4338</v>
      </c>
      <c r="F194" s="15">
        <v>200.0</v>
      </c>
      <c r="G194" s="11"/>
      <c r="I194" t="str">
        <f t="array" ref="I194">INDEX('Pre-transfer 2025 Points'!$D$11:$D$17,MATCH(1,MMULT(--('Pre-transfer 2025 Points'!$E$11:$L$17=D194),TRANSPOSE(COLUMN('Pre-transfer 2025 Points'!$E$11:$L$17)^0)),0))</f>
        <v>#N/A</v>
      </c>
    </row>
    <row r="195">
      <c r="A195" s="13">
        <v>194.0</v>
      </c>
      <c r="B195" s="13">
        <v>14.0</v>
      </c>
      <c r="C195" s="14" t="s">
        <v>4810</v>
      </c>
      <c r="D195" s="14" t="s">
        <v>54</v>
      </c>
      <c r="E195" s="14" t="s">
        <v>4317</v>
      </c>
      <c r="F195" s="15">
        <v>200.0</v>
      </c>
      <c r="G195" s="11"/>
      <c r="I195" t="str">
        <f t="array" ref="I195">INDEX('Pre-transfer 2025 Points'!$D$11:$D$17,MATCH(1,MMULT(--('Pre-transfer 2025 Points'!$E$11:$L$17=D195),TRANSPOSE(COLUMN('Pre-transfer 2025 Points'!$E$11:$L$17)^0)),0))</f>
        <v>Mike</v>
      </c>
    </row>
    <row r="196">
      <c r="A196" s="13">
        <v>195.0</v>
      </c>
      <c r="B196" s="13">
        <v>399.0</v>
      </c>
      <c r="C196" s="14" t="s">
        <v>4519</v>
      </c>
      <c r="D196" s="14" t="s">
        <v>1116</v>
      </c>
      <c r="E196" s="14" t="s">
        <v>4330</v>
      </c>
      <c r="F196" s="15">
        <v>200.0</v>
      </c>
      <c r="G196" s="11"/>
      <c r="I196" t="str">
        <f t="array" ref="I196">INDEX('Pre-transfer 2025 Points'!$D$11:$D$17,MATCH(1,MMULT(--('Pre-transfer 2025 Points'!$E$11:$L$17=D196),TRANSPOSE(COLUMN('Pre-transfer 2025 Points'!$E$11:$L$17)^0)),0))</f>
        <v>#N/A</v>
      </c>
    </row>
    <row r="197">
      <c r="A197" s="13">
        <v>196.0</v>
      </c>
      <c r="B197" s="13">
        <v>431.0</v>
      </c>
      <c r="C197" s="14" t="s">
        <v>5313</v>
      </c>
      <c r="D197" s="14" t="s">
        <v>291</v>
      </c>
      <c r="E197" s="14" t="s">
        <v>4333</v>
      </c>
      <c r="F197" s="15">
        <v>198.0</v>
      </c>
      <c r="G197" s="11"/>
      <c r="I197" t="str">
        <f t="array" ref="I197">INDEX('Pre-transfer 2025 Points'!$D$11:$D$17,MATCH(1,MMULT(--('Pre-transfer 2025 Points'!$E$11:$L$17=D197),TRANSPOSE(COLUMN('Pre-transfer 2025 Points'!$E$11:$L$17)^0)),0))</f>
        <v>#N/A</v>
      </c>
    </row>
    <row r="198">
      <c r="A198" s="13">
        <v>197.0</v>
      </c>
      <c r="B198" s="13">
        <v>62.0</v>
      </c>
      <c r="C198" s="14" t="s">
        <v>1516</v>
      </c>
      <c r="D198" s="14" t="s">
        <v>167</v>
      </c>
      <c r="E198" s="14" t="s">
        <v>99</v>
      </c>
      <c r="F198" s="15">
        <v>197.0</v>
      </c>
      <c r="G198" s="11"/>
      <c r="I198" t="str">
        <f t="array" ref="I198">INDEX('Pre-transfer 2025 Points'!$D$11:$D$17,MATCH(1,MMULT(--('Pre-transfer 2025 Points'!$E$11:$L$17=D198),TRANSPOSE(COLUMN('Pre-transfer 2025 Points'!$E$11:$L$17)^0)),0))</f>
        <v>Andy</v>
      </c>
    </row>
    <row r="199">
      <c r="A199" s="13">
        <v>198.0</v>
      </c>
      <c r="B199" s="13">
        <v>384.0</v>
      </c>
      <c r="C199" s="14" t="s">
        <v>4410</v>
      </c>
      <c r="D199" s="14" t="s">
        <v>1863</v>
      </c>
      <c r="E199" s="14" t="s">
        <v>362</v>
      </c>
      <c r="F199" s="15">
        <v>197.0</v>
      </c>
      <c r="G199" s="11"/>
      <c r="I199" t="str">
        <f t="array" ref="I199">INDEX('Pre-transfer 2025 Points'!$D$11:$D$17,MATCH(1,MMULT(--('Pre-transfer 2025 Points'!$E$11:$L$17=D199),TRANSPOSE(COLUMN('Pre-transfer 2025 Points'!$E$11:$L$17)^0)),0))</f>
        <v>#N/A</v>
      </c>
    </row>
    <row r="200">
      <c r="A200" s="13">
        <v>199.0</v>
      </c>
      <c r="B200" s="13">
        <v>367.0</v>
      </c>
      <c r="C200" s="14" t="s">
        <v>874</v>
      </c>
      <c r="D200" s="14" t="s">
        <v>1853</v>
      </c>
      <c r="E200" s="14" t="s">
        <v>139</v>
      </c>
      <c r="F200" s="15">
        <v>197.0</v>
      </c>
      <c r="G200" s="11"/>
      <c r="I200" t="str">
        <f t="array" ref="I200">INDEX('Pre-transfer 2025 Points'!$D$11:$D$17,MATCH(1,MMULT(--('Pre-transfer 2025 Points'!$E$11:$L$17=D200),TRANSPOSE(COLUMN('Pre-transfer 2025 Points'!$E$11:$L$17)^0)),0))</f>
        <v>#N/A</v>
      </c>
    </row>
    <row r="201">
      <c r="A201" s="13">
        <v>200.0</v>
      </c>
      <c r="B201" s="13">
        <v>327.0</v>
      </c>
      <c r="C201" s="14" t="s">
        <v>4318</v>
      </c>
      <c r="D201" s="14" t="s">
        <v>457</v>
      </c>
      <c r="E201" s="14" t="s">
        <v>115</v>
      </c>
      <c r="F201" s="15">
        <v>194.0</v>
      </c>
      <c r="G201" s="11"/>
      <c r="I201" t="str">
        <f t="array" ref="I201">INDEX('Pre-transfer 2025 Points'!$D$11:$D$17,MATCH(1,MMULT(--('Pre-transfer 2025 Points'!$E$11:$L$17=D201),TRANSPOSE(COLUMN('Pre-transfer 2025 Points'!$E$11:$L$17)^0)),0))</f>
        <v>#N/A</v>
      </c>
    </row>
    <row r="202">
      <c r="A202" s="13">
        <v>201.0</v>
      </c>
      <c r="B202" s="13">
        <v>264.0</v>
      </c>
      <c r="C202" s="14" t="s">
        <v>1229</v>
      </c>
      <c r="D202" s="14" t="s">
        <v>1573</v>
      </c>
      <c r="E202" s="14" t="s">
        <v>4331</v>
      </c>
      <c r="F202" s="15">
        <v>194.0</v>
      </c>
      <c r="G202" s="11"/>
      <c r="I202" t="str">
        <f t="array" ref="I202">INDEX('Pre-transfer 2025 Points'!$D$11:$D$17,MATCH(1,MMULT(--('Pre-transfer 2025 Points'!$E$11:$L$17=D202),TRANSPOSE(COLUMN('Pre-transfer 2025 Points'!$E$11:$L$17)^0)),0))</f>
        <v>#N/A</v>
      </c>
    </row>
    <row r="203">
      <c r="A203" s="13">
        <v>202.0</v>
      </c>
      <c r="B203" s="13">
        <v>442.0</v>
      </c>
      <c r="C203" s="14" t="s">
        <v>983</v>
      </c>
      <c r="D203" s="14" t="s">
        <v>1858</v>
      </c>
      <c r="E203" s="14" t="s">
        <v>157</v>
      </c>
      <c r="F203" s="15">
        <v>193.0</v>
      </c>
      <c r="G203" s="11"/>
      <c r="I203" t="str">
        <f t="array" ref="I203">INDEX('Pre-transfer 2025 Points'!$D$11:$D$17,MATCH(1,MMULT(--('Pre-transfer 2025 Points'!$E$11:$L$17=D203),TRANSPOSE(COLUMN('Pre-transfer 2025 Points'!$E$11:$L$17)^0)),0))</f>
        <v>#N/A</v>
      </c>
    </row>
    <row r="204">
      <c r="A204" s="13">
        <v>203.0</v>
      </c>
      <c r="B204" s="13">
        <v>209.0</v>
      </c>
      <c r="C204" s="14" t="s">
        <v>470</v>
      </c>
      <c r="D204" s="14" t="s">
        <v>865</v>
      </c>
      <c r="E204" s="14" t="s">
        <v>157</v>
      </c>
      <c r="F204" s="15">
        <v>192.0</v>
      </c>
      <c r="G204" s="11"/>
      <c r="I204" t="str">
        <f t="array" ref="I204">INDEX('Pre-transfer 2025 Points'!$D$11:$D$17,MATCH(1,MMULT(--('Pre-transfer 2025 Points'!$E$11:$L$17=D204),TRANSPOSE(COLUMN('Pre-transfer 2025 Points'!$E$11:$L$17)^0)),0))</f>
        <v>#N/A</v>
      </c>
    </row>
    <row r="205">
      <c r="A205" s="13">
        <v>204.0</v>
      </c>
      <c r="B205" s="16"/>
      <c r="C205" s="14" t="s">
        <v>351</v>
      </c>
      <c r="D205" s="14" t="s">
        <v>438</v>
      </c>
      <c r="E205" s="14" t="s">
        <v>388</v>
      </c>
      <c r="F205" s="15">
        <v>191.0</v>
      </c>
      <c r="G205" s="11"/>
      <c r="I205" t="str">
        <f t="array" ref="I205">INDEX('Pre-transfer 2025 Points'!$D$11:$D$17,MATCH(1,MMULT(--('Pre-transfer 2025 Points'!$E$11:$L$17=D205),TRANSPOSE(COLUMN('Pre-transfer 2025 Points'!$E$11:$L$17)^0)),0))</f>
        <v>#N/A</v>
      </c>
    </row>
    <row r="206">
      <c r="A206" s="13">
        <v>205.0</v>
      </c>
      <c r="B206" s="13">
        <v>94.0</v>
      </c>
      <c r="C206" s="14" t="s">
        <v>735</v>
      </c>
      <c r="D206" s="14" t="s">
        <v>476</v>
      </c>
      <c r="E206" s="14" t="s">
        <v>102</v>
      </c>
      <c r="F206" s="15">
        <v>190.0</v>
      </c>
      <c r="G206" s="11"/>
      <c r="I206" t="str">
        <f t="array" ref="I206">INDEX('Pre-transfer 2025 Points'!$D$11:$D$17,MATCH(1,MMULT(--('Pre-transfer 2025 Points'!$E$11:$L$17=D206),TRANSPOSE(COLUMN('Pre-transfer 2025 Points'!$E$11:$L$17)^0)),0))</f>
        <v>#N/A</v>
      </c>
    </row>
    <row r="207">
      <c r="A207" s="13">
        <v>206.0</v>
      </c>
      <c r="B207" s="13">
        <v>241.0</v>
      </c>
      <c r="C207" s="14" t="s">
        <v>4340</v>
      </c>
      <c r="D207" s="14" t="s">
        <v>340</v>
      </c>
      <c r="E207" s="14" t="s">
        <v>4331</v>
      </c>
      <c r="F207" s="15">
        <v>189.0</v>
      </c>
      <c r="G207" s="11"/>
      <c r="I207" t="str">
        <f t="array" ref="I207">INDEX('Pre-transfer 2025 Points'!$D$11:$D$17,MATCH(1,MMULT(--('Pre-transfer 2025 Points'!$E$11:$L$17=D207),TRANSPOSE(COLUMN('Pre-transfer 2025 Points'!$E$11:$L$17)^0)),0))</f>
        <v>#N/A</v>
      </c>
    </row>
    <row r="208">
      <c r="A208" s="13">
        <v>207.0</v>
      </c>
      <c r="B208" s="13">
        <v>265.0</v>
      </c>
      <c r="C208" s="14" t="s">
        <v>1383</v>
      </c>
      <c r="D208" s="14" t="s">
        <v>1501</v>
      </c>
      <c r="E208" s="14" t="s">
        <v>4315</v>
      </c>
      <c r="F208" s="15">
        <v>188.0</v>
      </c>
      <c r="G208" s="11"/>
      <c r="I208" t="str">
        <f t="array" ref="I208">INDEX('Pre-transfer 2025 Points'!$D$11:$D$17,MATCH(1,MMULT(--('Pre-transfer 2025 Points'!$E$11:$L$17=D208),TRANSPOSE(COLUMN('Pre-transfer 2025 Points'!$E$11:$L$17)^0)),0))</f>
        <v>#N/A</v>
      </c>
    </row>
    <row r="209">
      <c r="A209" s="13">
        <v>208.0</v>
      </c>
      <c r="B209" s="13">
        <v>89.0</v>
      </c>
      <c r="C209" s="14" t="s">
        <v>1636</v>
      </c>
      <c r="D209" s="14" t="s">
        <v>1271</v>
      </c>
      <c r="E209" s="14" t="s">
        <v>137</v>
      </c>
      <c r="F209" s="15">
        <v>188.0</v>
      </c>
      <c r="G209" s="11"/>
      <c r="I209" t="str">
        <f t="array" ref="I209">INDEX('Pre-transfer 2025 Points'!$D$11:$D$17,MATCH(1,MMULT(--('Pre-transfer 2025 Points'!$E$11:$L$17=D209),TRANSPOSE(COLUMN('Pre-transfer 2025 Points'!$E$11:$L$17)^0)),0))</f>
        <v>#N/A</v>
      </c>
    </row>
    <row r="210">
      <c r="A210" s="13">
        <v>209.0</v>
      </c>
      <c r="B210" s="13">
        <v>225.0</v>
      </c>
      <c r="C210" s="14" t="s">
        <v>140</v>
      </c>
      <c r="D210" s="14" t="s">
        <v>163</v>
      </c>
      <c r="E210" s="14" t="s">
        <v>143</v>
      </c>
      <c r="F210" s="15">
        <v>186.0</v>
      </c>
      <c r="G210" s="11"/>
      <c r="I210" t="str">
        <f t="array" ref="I210">INDEX('Pre-transfer 2025 Points'!$D$11:$D$17,MATCH(1,MMULT(--('Pre-transfer 2025 Points'!$E$11:$L$17=D210),TRANSPOSE(COLUMN('Pre-transfer 2025 Points'!$E$11:$L$17)^0)),0))</f>
        <v>#N/A</v>
      </c>
    </row>
    <row r="211">
      <c r="A211" s="13">
        <v>210.0</v>
      </c>
      <c r="B211" s="13">
        <v>101.0</v>
      </c>
      <c r="C211" s="14" t="s">
        <v>5308</v>
      </c>
      <c r="D211" s="14" t="s">
        <v>1888</v>
      </c>
      <c r="E211" s="14" t="s">
        <v>4325</v>
      </c>
      <c r="F211" s="15">
        <v>186.0</v>
      </c>
      <c r="G211" s="11"/>
      <c r="I211" t="str">
        <f t="array" ref="I211">INDEX('Pre-transfer 2025 Points'!$D$11:$D$17,MATCH(1,MMULT(--('Pre-transfer 2025 Points'!$E$11:$L$17=D211),TRANSPOSE(COLUMN('Pre-transfer 2025 Points'!$E$11:$L$17)^0)),0))</f>
        <v>#N/A</v>
      </c>
    </row>
    <row r="212">
      <c r="A212" s="13">
        <v>211.0</v>
      </c>
      <c r="B212" s="13">
        <v>290.0</v>
      </c>
      <c r="C212" s="14" t="s">
        <v>267</v>
      </c>
      <c r="D212" s="14" t="s">
        <v>442</v>
      </c>
      <c r="E212" s="14" t="s">
        <v>4338</v>
      </c>
      <c r="F212" s="15">
        <v>185.0</v>
      </c>
      <c r="G212" s="11"/>
      <c r="I212" t="str">
        <f t="array" ref="I212">INDEX('Pre-transfer 2025 Points'!$D$11:$D$17,MATCH(1,MMULT(--('Pre-transfer 2025 Points'!$E$11:$L$17=D212),TRANSPOSE(COLUMN('Pre-transfer 2025 Points'!$E$11:$L$17)^0)),0))</f>
        <v>#N/A</v>
      </c>
    </row>
    <row r="213">
      <c r="A213" s="13">
        <v>212.0</v>
      </c>
      <c r="B213" s="13">
        <v>160.0</v>
      </c>
      <c r="C213" s="14" t="s">
        <v>4351</v>
      </c>
      <c r="D213" s="14" t="s">
        <v>610</v>
      </c>
      <c r="E213" s="14" t="s">
        <v>4325</v>
      </c>
      <c r="F213" s="15">
        <v>185.0</v>
      </c>
      <c r="G213" s="11"/>
      <c r="I213" t="str">
        <f t="array" ref="I213">INDEX('Pre-transfer 2025 Points'!$D$11:$D$17,MATCH(1,MMULT(--('Pre-transfer 2025 Points'!$E$11:$L$17=D213),TRANSPOSE(COLUMN('Pre-transfer 2025 Points'!$E$11:$L$17)^0)),0))</f>
        <v>#N/A</v>
      </c>
    </row>
    <row r="214">
      <c r="A214" s="13">
        <v>213.0</v>
      </c>
      <c r="B214" s="13">
        <v>205.0</v>
      </c>
      <c r="C214" s="14" t="s">
        <v>116</v>
      </c>
      <c r="D214" s="14" t="s">
        <v>172</v>
      </c>
      <c r="E214" s="14" t="s">
        <v>4330</v>
      </c>
      <c r="F214" s="15">
        <v>184.0</v>
      </c>
      <c r="G214" s="11"/>
      <c r="I214" t="str">
        <f t="array" ref="I214">INDEX('Pre-transfer 2025 Points'!$D$11:$D$17,MATCH(1,MMULT(--('Pre-transfer 2025 Points'!$E$11:$L$17=D214),TRANSPOSE(COLUMN('Pre-transfer 2025 Points'!$E$11:$L$17)^0)),0))</f>
        <v>#N/A</v>
      </c>
    </row>
    <row r="215">
      <c r="A215" s="13">
        <v>214.0</v>
      </c>
      <c r="B215" s="13">
        <v>355.0</v>
      </c>
      <c r="C215" s="14" t="s">
        <v>1203</v>
      </c>
      <c r="D215" s="14" t="s">
        <v>1078</v>
      </c>
      <c r="E215" s="14" t="s">
        <v>4315</v>
      </c>
      <c r="F215" s="15">
        <v>183.0</v>
      </c>
      <c r="G215" s="11"/>
      <c r="I215" t="str">
        <f t="array" ref="I215">INDEX('Pre-transfer 2025 Points'!$D$11:$D$17,MATCH(1,MMULT(--('Pre-transfer 2025 Points'!$E$11:$L$17=D215),TRANSPOSE(COLUMN('Pre-transfer 2025 Points'!$E$11:$L$17)^0)),0))</f>
        <v>#N/A</v>
      </c>
    </row>
    <row r="216">
      <c r="A216" s="13">
        <v>215.0</v>
      </c>
      <c r="B216" s="13">
        <v>181.0</v>
      </c>
      <c r="C216" s="14" t="s">
        <v>154</v>
      </c>
      <c r="D216" s="14" t="s">
        <v>1114</v>
      </c>
      <c r="E216" s="14" t="s">
        <v>362</v>
      </c>
      <c r="F216" s="15">
        <v>182.0</v>
      </c>
      <c r="G216" s="11"/>
      <c r="I216" t="str">
        <f t="array" ref="I216">INDEX('Pre-transfer 2025 Points'!$D$11:$D$17,MATCH(1,MMULT(--('Pre-transfer 2025 Points'!$E$11:$L$17=D216),TRANSPOSE(COLUMN('Pre-transfer 2025 Points'!$E$11:$L$17)^0)),0))</f>
        <v>#N/A</v>
      </c>
    </row>
    <row r="217">
      <c r="A217" s="13">
        <v>216.0</v>
      </c>
      <c r="B217" s="13">
        <v>748.0</v>
      </c>
      <c r="C217" s="14" t="s">
        <v>814</v>
      </c>
      <c r="D217" s="14" t="s">
        <v>1862</v>
      </c>
      <c r="E217" s="14" t="s">
        <v>4388</v>
      </c>
      <c r="F217" s="15">
        <v>182.0</v>
      </c>
      <c r="G217" s="11"/>
      <c r="I217" t="str">
        <f t="array" ref="I217">INDEX('Pre-transfer 2025 Points'!$D$11:$D$17,MATCH(1,MMULT(--('Pre-transfer 2025 Points'!$E$11:$L$17=D217),TRANSPOSE(COLUMN('Pre-transfer 2025 Points'!$E$11:$L$17)^0)),0))</f>
        <v>#N/A</v>
      </c>
    </row>
    <row r="218">
      <c r="A218" s="13">
        <v>217.0</v>
      </c>
      <c r="B218" s="13">
        <v>423.0</v>
      </c>
      <c r="C218" s="14" t="s">
        <v>4320</v>
      </c>
      <c r="D218" s="14" t="s">
        <v>1507</v>
      </c>
      <c r="E218" s="14" t="s">
        <v>98</v>
      </c>
      <c r="F218" s="15">
        <v>180.0</v>
      </c>
      <c r="G218" s="11"/>
      <c r="I218" t="str">
        <f t="array" ref="I218">INDEX('Pre-transfer 2025 Points'!$D$11:$D$17,MATCH(1,MMULT(--('Pre-transfer 2025 Points'!$E$11:$L$17=D218),TRANSPOSE(COLUMN('Pre-transfer 2025 Points'!$E$11:$L$17)^0)),0))</f>
        <v>#N/A</v>
      </c>
    </row>
    <row r="219">
      <c r="A219" s="13">
        <v>218.0</v>
      </c>
      <c r="B219" s="13">
        <v>509.0</v>
      </c>
      <c r="C219" s="14" t="s">
        <v>162</v>
      </c>
      <c r="D219" s="14" t="s">
        <v>1256</v>
      </c>
      <c r="E219" s="14" t="s">
        <v>130</v>
      </c>
      <c r="F219" s="15">
        <v>179.0</v>
      </c>
      <c r="G219" s="11"/>
      <c r="I219" t="str">
        <f t="array" ref="I219">INDEX('Pre-transfer 2025 Points'!$D$11:$D$17,MATCH(1,MMULT(--('Pre-transfer 2025 Points'!$E$11:$L$17=D219),TRANSPOSE(COLUMN('Pre-transfer 2025 Points'!$E$11:$L$17)^0)),0))</f>
        <v>#N/A</v>
      </c>
    </row>
    <row r="220">
      <c r="A220" s="13">
        <v>219.0</v>
      </c>
      <c r="B220" s="13">
        <v>574.0</v>
      </c>
      <c r="C220" s="14" t="s">
        <v>5314</v>
      </c>
      <c r="D220" s="14" t="s">
        <v>142</v>
      </c>
      <c r="E220" s="14" t="s">
        <v>143</v>
      </c>
      <c r="F220" s="15">
        <v>179.0</v>
      </c>
      <c r="G220" s="11"/>
      <c r="I220" t="str">
        <f t="array" ref="I220">INDEX('Pre-transfer 2025 Points'!$D$11:$D$17,MATCH(1,MMULT(--('Pre-transfer 2025 Points'!$E$11:$L$17=D220),TRANSPOSE(COLUMN('Pre-transfer 2025 Points'!$E$11:$L$17)^0)),0))</f>
        <v>#N/A</v>
      </c>
    </row>
    <row r="221">
      <c r="A221" s="13">
        <v>220.0</v>
      </c>
      <c r="B221" s="13">
        <v>310.0</v>
      </c>
      <c r="C221" s="14" t="s">
        <v>431</v>
      </c>
      <c r="D221" s="14" t="s">
        <v>545</v>
      </c>
      <c r="E221" s="14" t="s">
        <v>4331</v>
      </c>
      <c r="F221" s="15">
        <v>178.0</v>
      </c>
      <c r="G221" s="11"/>
      <c r="I221" t="str">
        <f t="array" ref="I221">INDEX('Pre-transfer 2025 Points'!$D$11:$D$17,MATCH(1,MMULT(--('Pre-transfer 2025 Points'!$E$11:$L$17=D221),TRANSPOSE(COLUMN('Pre-transfer 2025 Points'!$E$11:$L$17)^0)),0))</f>
        <v>#N/A</v>
      </c>
    </row>
    <row r="222">
      <c r="A222" s="13">
        <v>221.0</v>
      </c>
      <c r="B222" s="13">
        <v>82.0</v>
      </c>
      <c r="C222" s="14" t="s">
        <v>4434</v>
      </c>
      <c r="D222" s="14" t="s">
        <v>28</v>
      </c>
      <c r="E222" s="14" t="s">
        <v>4330</v>
      </c>
      <c r="F222" s="15">
        <v>178.0</v>
      </c>
      <c r="G222" s="11"/>
      <c r="I222" t="str">
        <f t="array" ref="I222">INDEX('Pre-transfer 2025 Points'!$D$11:$D$17,MATCH(1,MMULT(--('Pre-transfer 2025 Points'!$E$11:$L$17=D222),TRANSPOSE(COLUMN('Pre-transfer 2025 Points'!$E$11:$L$17)^0)),0))</f>
        <v>#N/A</v>
      </c>
    </row>
    <row r="223">
      <c r="A223" s="13">
        <v>222.0</v>
      </c>
      <c r="B223" s="13">
        <v>521.0</v>
      </c>
      <c r="C223" s="14" t="s">
        <v>5299</v>
      </c>
      <c r="D223" s="14" t="s">
        <v>1871</v>
      </c>
      <c r="E223" s="14" t="s">
        <v>4326</v>
      </c>
      <c r="F223" s="15">
        <v>177.0</v>
      </c>
      <c r="G223" s="11"/>
      <c r="I223" t="str">
        <f t="array" ref="I223">INDEX('Pre-transfer 2025 Points'!$D$11:$D$17,MATCH(1,MMULT(--('Pre-transfer 2025 Points'!$E$11:$L$17=D223),TRANSPOSE(COLUMN('Pre-transfer 2025 Points'!$E$11:$L$17)^0)),0))</f>
        <v>#N/A</v>
      </c>
    </row>
    <row r="224">
      <c r="A224" s="13">
        <v>223.0</v>
      </c>
      <c r="B224" s="13">
        <v>55.0</v>
      </c>
      <c r="C224" s="14" t="s">
        <v>5315</v>
      </c>
      <c r="D224" s="14" t="s">
        <v>1081</v>
      </c>
      <c r="E224" s="14" t="s">
        <v>4326</v>
      </c>
      <c r="F224" s="15">
        <v>177.0</v>
      </c>
      <c r="G224" s="11"/>
      <c r="I224" t="str">
        <f t="array" ref="I224">INDEX('Pre-transfer 2025 Points'!$D$11:$D$17,MATCH(1,MMULT(--('Pre-transfer 2025 Points'!$E$11:$L$17=D224),TRANSPOSE(COLUMN('Pre-transfer 2025 Points'!$E$11:$L$17)^0)),0))</f>
        <v>Andy</v>
      </c>
    </row>
    <row r="225">
      <c r="A225" s="13">
        <v>224.0</v>
      </c>
      <c r="B225" s="13">
        <v>452.0</v>
      </c>
      <c r="C225" s="14" t="s">
        <v>5316</v>
      </c>
      <c r="D225" s="14" t="s">
        <v>1373</v>
      </c>
      <c r="E225" s="14" t="s">
        <v>4330</v>
      </c>
      <c r="F225" s="15">
        <v>174.0</v>
      </c>
      <c r="G225" s="11"/>
      <c r="I225" t="str">
        <f t="array" ref="I225">INDEX('Pre-transfer 2025 Points'!$D$11:$D$17,MATCH(1,MMULT(--('Pre-transfer 2025 Points'!$E$11:$L$17=D225),TRANSPOSE(COLUMN('Pre-transfer 2025 Points'!$E$11:$L$17)^0)),0))</f>
        <v>#N/A</v>
      </c>
    </row>
    <row r="226">
      <c r="A226" s="13">
        <v>225.0</v>
      </c>
      <c r="B226" s="13">
        <v>169.0</v>
      </c>
      <c r="C226" s="14" t="s">
        <v>449</v>
      </c>
      <c r="D226" s="14" t="s">
        <v>377</v>
      </c>
      <c r="E226" s="14" t="s">
        <v>4315</v>
      </c>
      <c r="F226" s="15">
        <v>173.0</v>
      </c>
      <c r="G226" s="11"/>
      <c r="I226" t="str">
        <f t="array" ref="I226">INDEX('Pre-transfer 2025 Points'!$D$11:$D$17,MATCH(1,MMULT(--('Pre-transfer 2025 Points'!$E$11:$L$17=D226),TRANSPOSE(COLUMN('Pre-transfer 2025 Points'!$E$11:$L$17)^0)),0))</f>
        <v>#N/A</v>
      </c>
    </row>
    <row r="227">
      <c r="A227" s="13">
        <v>226.0</v>
      </c>
      <c r="B227" s="13">
        <v>406.0</v>
      </c>
      <c r="C227" s="14" t="s">
        <v>4718</v>
      </c>
      <c r="D227" s="14" t="s">
        <v>248</v>
      </c>
      <c r="E227" s="14" t="s">
        <v>4331</v>
      </c>
      <c r="F227" s="15">
        <v>173.0</v>
      </c>
      <c r="G227" s="11"/>
      <c r="I227" t="str">
        <f t="array" ref="I227">INDEX('Pre-transfer 2025 Points'!$D$11:$D$17,MATCH(1,MMULT(--('Pre-transfer 2025 Points'!$E$11:$L$17=D227),TRANSPOSE(COLUMN('Pre-transfer 2025 Points'!$E$11:$L$17)^0)),0))</f>
        <v>#N/A</v>
      </c>
    </row>
    <row r="228">
      <c r="A228" s="13">
        <v>227.0</v>
      </c>
      <c r="B228" s="13">
        <v>500.0</v>
      </c>
      <c r="C228" s="14" t="s">
        <v>4369</v>
      </c>
      <c r="D228" s="14" t="s">
        <v>1416</v>
      </c>
      <c r="E228" s="14" t="s">
        <v>4317</v>
      </c>
      <c r="F228" s="15">
        <v>172.0</v>
      </c>
      <c r="G228" s="11"/>
      <c r="I228" t="str">
        <f t="array" ref="I228">INDEX('Pre-transfer 2025 Points'!$D$11:$D$17,MATCH(1,MMULT(--('Pre-transfer 2025 Points'!$E$11:$L$17=D228),TRANSPOSE(COLUMN('Pre-transfer 2025 Points'!$E$11:$L$17)^0)),0))</f>
        <v>#N/A</v>
      </c>
    </row>
    <row r="229">
      <c r="A229" s="13">
        <v>228.0</v>
      </c>
      <c r="B229" s="13">
        <v>421.0</v>
      </c>
      <c r="C229" s="14" t="s">
        <v>663</v>
      </c>
      <c r="D229" s="14" t="s">
        <v>1887</v>
      </c>
      <c r="E229" s="14" t="s">
        <v>208</v>
      </c>
      <c r="F229" s="15">
        <v>171.0</v>
      </c>
      <c r="G229" s="11"/>
      <c r="I229" t="str">
        <f t="array" ref="I229">INDEX('Pre-transfer 2025 Points'!$D$11:$D$17,MATCH(1,MMULT(--('Pre-transfer 2025 Points'!$E$11:$L$17=D229),TRANSPOSE(COLUMN('Pre-transfer 2025 Points'!$E$11:$L$17)^0)),0))</f>
        <v>#N/A</v>
      </c>
    </row>
    <row r="230">
      <c r="A230" s="13">
        <v>229.0</v>
      </c>
      <c r="B230" s="13">
        <v>99.0</v>
      </c>
      <c r="C230" s="14" t="s">
        <v>1034</v>
      </c>
      <c r="D230" s="14" t="s">
        <v>149</v>
      </c>
      <c r="E230" s="14" t="s">
        <v>4325</v>
      </c>
      <c r="F230" s="15">
        <v>171.0</v>
      </c>
      <c r="G230" s="11"/>
      <c r="I230" t="str">
        <f t="array" ref="I230">INDEX('Pre-transfer 2025 Points'!$D$11:$D$17,MATCH(1,MMULT(--('Pre-transfer 2025 Points'!$E$11:$L$17=D230),TRANSPOSE(COLUMN('Pre-transfer 2025 Points'!$E$11:$L$17)^0)),0))</f>
        <v>#N/A</v>
      </c>
    </row>
    <row r="231">
      <c r="A231" s="13">
        <v>230.0</v>
      </c>
      <c r="B231" s="13">
        <v>108.0</v>
      </c>
      <c r="C231" s="14" t="s">
        <v>1771</v>
      </c>
      <c r="D231" s="14" t="s">
        <v>1505</v>
      </c>
      <c r="E231" s="14" t="s">
        <v>4317</v>
      </c>
      <c r="F231" s="15">
        <v>171.0</v>
      </c>
      <c r="G231" s="11"/>
      <c r="I231" t="str">
        <f t="array" ref="I231">INDEX('Pre-transfer 2025 Points'!$D$11:$D$17,MATCH(1,MMULT(--('Pre-transfer 2025 Points'!$E$11:$L$17=D231),TRANSPOSE(COLUMN('Pre-transfer 2025 Points'!$E$11:$L$17)^0)),0))</f>
        <v>#N/A</v>
      </c>
    </row>
    <row r="232">
      <c r="A232" s="13">
        <v>231.0</v>
      </c>
      <c r="B232" s="13">
        <v>753.0</v>
      </c>
      <c r="C232" s="14" t="s">
        <v>5317</v>
      </c>
      <c r="D232" s="14" t="s">
        <v>1631</v>
      </c>
      <c r="E232" s="14" t="s">
        <v>4331</v>
      </c>
      <c r="F232" s="15">
        <v>170.0</v>
      </c>
      <c r="G232" s="11"/>
      <c r="I232" t="str">
        <f t="array" ref="I232">INDEX('Pre-transfer 2025 Points'!$D$11:$D$17,MATCH(1,MMULT(--('Pre-transfer 2025 Points'!$E$11:$L$17=D232),TRANSPOSE(COLUMN('Pre-transfer 2025 Points'!$E$11:$L$17)^0)),0))</f>
        <v>#N/A</v>
      </c>
    </row>
    <row r="233">
      <c r="A233" s="13">
        <v>232.0</v>
      </c>
      <c r="B233" s="13">
        <v>285.0</v>
      </c>
      <c r="C233" s="14" t="s">
        <v>339</v>
      </c>
      <c r="D233" s="14" t="s">
        <v>1284</v>
      </c>
      <c r="E233" s="14" t="s">
        <v>4317</v>
      </c>
      <c r="F233" s="15">
        <v>170.0</v>
      </c>
      <c r="G233" s="11"/>
      <c r="I233" t="str">
        <f t="array" ref="I233">INDEX('Pre-transfer 2025 Points'!$D$11:$D$17,MATCH(1,MMULT(--('Pre-transfer 2025 Points'!$E$11:$L$17=D233),TRANSPOSE(COLUMN('Pre-transfer 2025 Points'!$E$11:$L$17)^0)),0))</f>
        <v>#N/A</v>
      </c>
    </row>
    <row r="234">
      <c r="A234" s="13">
        <v>233.0</v>
      </c>
      <c r="B234" s="13">
        <v>182.0</v>
      </c>
      <c r="C234" s="14" t="s">
        <v>4351</v>
      </c>
      <c r="D234" s="14" t="s">
        <v>145</v>
      </c>
      <c r="E234" s="14" t="s">
        <v>4325</v>
      </c>
      <c r="F234" s="15">
        <v>168.0</v>
      </c>
      <c r="G234" s="11"/>
      <c r="I234" t="str">
        <f t="array" ref="I234">INDEX('Pre-transfer 2025 Points'!$D$11:$D$17,MATCH(1,MMULT(--('Pre-transfer 2025 Points'!$E$11:$L$17=D234),TRANSPOSE(COLUMN('Pre-transfer 2025 Points'!$E$11:$L$17)^0)),0))</f>
        <v>#N/A</v>
      </c>
    </row>
    <row r="235">
      <c r="A235" s="13">
        <v>234.0</v>
      </c>
      <c r="B235" s="13">
        <v>375.0</v>
      </c>
      <c r="C235" s="14" t="s">
        <v>176</v>
      </c>
      <c r="D235" s="14" t="s">
        <v>555</v>
      </c>
      <c r="E235" s="14" t="s">
        <v>4391</v>
      </c>
      <c r="F235" s="15">
        <v>168.0</v>
      </c>
      <c r="G235" s="11"/>
      <c r="I235" t="str">
        <f t="array" ref="I235">INDEX('Pre-transfer 2025 Points'!$D$11:$D$17,MATCH(1,MMULT(--('Pre-transfer 2025 Points'!$E$11:$L$17=D235),TRANSPOSE(COLUMN('Pre-transfer 2025 Points'!$E$11:$L$17)^0)),0))</f>
        <v>#N/A</v>
      </c>
    </row>
    <row r="236">
      <c r="A236" s="13">
        <v>235.0</v>
      </c>
      <c r="B236" s="13">
        <v>243.0</v>
      </c>
      <c r="C236" s="14" t="s">
        <v>241</v>
      </c>
      <c r="D236" s="14" t="s">
        <v>1552</v>
      </c>
      <c r="E236" s="14" t="s">
        <v>130</v>
      </c>
      <c r="F236" s="15">
        <v>168.0</v>
      </c>
      <c r="G236" s="11"/>
      <c r="I236" t="str">
        <f t="array" ref="I236">INDEX('Pre-transfer 2025 Points'!$D$11:$D$17,MATCH(1,MMULT(--('Pre-transfer 2025 Points'!$E$11:$L$17=D236),TRANSPOSE(COLUMN('Pre-transfer 2025 Points'!$E$11:$L$17)^0)),0))</f>
        <v>#N/A</v>
      </c>
    </row>
    <row r="237">
      <c r="A237" s="13">
        <v>236.0</v>
      </c>
      <c r="B237" s="13">
        <v>61.0</v>
      </c>
      <c r="C237" s="14" t="s">
        <v>1516</v>
      </c>
      <c r="D237" s="14" t="s">
        <v>254</v>
      </c>
      <c r="E237" s="14" t="s">
        <v>143</v>
      </c>
      <c r="F237" s="15">
        <v>166.0</v>
      </c>
      <c r="G237" s="11"/>
      <c r="I237" t="str">
        <f t="array" ref="I237">INDEX('Pre-transfer 2025 Points'!$D$11:$D$17,MATCH(1,MMULT(--('Pre-transfer 2025 Points'!$E$11:$L$17=D237),TRANSPOSE(COLUMN('Pre-transfer 2025 Points'!$E$11:$L$17)^0)),0))</f>
        <v>#N/A</v>
      </c>
    </row>
    <row r="238">
      <c r="A238" s="13">
        <v>237.0</v>
      </c>
      <c r="B238" s="13">
        <v>199.0</v>
      </c>
      <c r="C238" s="14" t="s">
        <v>180</v>
      </c>
      <c r="D238" s="14" t="s">
        <v>390</v>
      </c>
      <c r="E238" s="14" t="s">
        <v>208</v>
      </c>
      <c r="F238" s="15">
        <v>165.0</v>
      </c>
      <c r="G238" s="11"/>
      <c r="I238" t="str">
        <f t="array" ref="I238">INDEX('Pre-transfer 2025 Points'!$D$11:$D$17,MATCH(1,MMULT(--('Pre-transfer 2025 Points'!$E$11:$L$17=D238),TRANSPOSE(COLUMN('Pre-transfer 2025 Points'!$E$11:$L$17)^0)),0))</f>
        <v>#N/A</v>
      </c>
    </row>
    <row r="239">
      <c r="A239" s="13">
        <v>238.0</v>
      </c>
      <c r="B239" s="13">
        <v>675.0</v>
      </c>
      <c r="C239" s="14" t="s">
        <v>4363</v>
      </c>
      <c r="D239" s="14" t="s">
        <v>504</v>
      </c>
      <c r="E239" s="14" t="s">
        <v>99</v>
      </c>
      <c r="F239" s="15">
        <v>165.0</v>
      </c>
      <c r="G239" s="11"/>
      <c r="I239" t="str">
        <f t="array" ref="I239">INDEX('Pre-transfer 2025 Points'!$D$11:$D$17,MATCH(1,MMULT(--('Pre-transfer 2025 Points'!$E$11:$L$17=D239),TRANSPOSE(COLUMN('Pre-transfer 2025 Points'!$E$11:$L$17)^0)),0))</f>
        <v>#N/A</v>
      </c>
    </row>
    <row r="240">
      <c r="A240" s="13">
        <v>239.0</v>
      </c>
      <c r="B240" s="13">
        <v>56.0</v>
      </c>
      <c r="C240" s="14" t="s">
        <v>860</v>
      </c>
      <c r="D240" s="14" t="s">
        <v>656</v>
      </c>
      <c r="E240" s="14" t="s">
        <v>4326</v>
      </c>
      <c r="F240" s="15">
        <v>165.0</v>
      </c>
      <c r="G240" s="11"/>
      <c r="I240" t="str">
        <f t="array" ref="I240">INDEX('Pre-transfer 2025 Points'!$D$11:$D$17,MATCH(1,MMULT(--('Pre-transfer 2025 Points'!$E$11:$L$17=D240),TRANSPOSE(COLUMN('Pre-transfer 2025 Points'!$E$11:$L$17)^0)),0))</f>
        <v>Cameron</v>
      </c>
    </row>
    <row r="241">
      <c r="A241" s="13">
        <v>240.0</v>
      </c>
      <c r="B241" s="13">
        <v>289.0</v>
      </c>
      <c r="C241" s="14" t="s">
        <v>111</v>
      </c>
      <c r="D241" s="14" t="s">
        <v>177</v>
      </c>
      <c r="E241" s="14" t="s">
        <v>121</v>
      </c>
      <c r="F241" s="15">
        <v>162.0</v>
      </c>
      <c r="G241" s="11"/>
      <c r="I241" t="str">
        <f t="array" ref="I241">INDEX('Pre-transfer 2025 Points'!$D$11:$D$17,MATCH(1,MMULT(--('Pre-transfer 2025 Points'!$E$11:$L$17=D241),TRANSPOSE(COLUMN('Pre-transfer 2025 Points'!$E$11:$L$17)^0)),0))</f>
        <v>#N/A</v>
      </c>
    </row>
    <row r="242">
      <c r="A242" s="13">
        <v>241.0</v>
      </c>
      <c r="B242" s="13">
        <v>1323.0</v>
      </c>
      <c r="C242" s="14" t="s">
        <v>5318</v>
      </c>
      <c r="D242" s="14" t="s">
        <v>1015</v>
      </c>
      <c r="E242" s="14" t="s">
        <v>465</v>
      </c>
      <c r="F242" s="15">
        <v>162.0</v>
      </c>
      <c r="G242" s="11"/>
      <c r="I242" t="str">
        <f t="array" ref="I242">INDEX('Pre-transfer 2025 Points'!$D$11:$D$17,MATCH(1,MMULT(--('Pre-transfer 2025 Points'!$E$11:$L$17=D242),TRANSPOSE(COLUMN('Pre-transfer 2025 Points'!$E$11:$L$17)^0)),0))</f>
        <v>#N/A</v>
      </c>
    </row>
    <row r="243">
      <c r="A243" s="13">
        <v>242.0</v>
      </c>
      <c r="B243" s="13">
        <v>610.0</v>
      </c>
      <c r="C243" s="14" t="s">
        <v>4412</v>
      </c>
      <c r="D243" s="14" t="s">
        <v>1892</v>
      </c>
      <c r="E243" s="14" t="s">
        <v>976</v>
      </c>
      <c r="F243" s="15">
        <v>162.0</v>
      </c>
      <c r="G243" s="11"/>
      <c r="I243" t="str">
        <f t="array" ref="I243">INDEX('Pre-transfer 2025 Points'!$D$11:$D$17,MATCH(1,MMULT(--('Pre-transfer 2025 Points'!$E$11:$L$17=D243),TRANSPOSE(COLUMN('Pre-transfer 2025 Points'!$E$11:$L$17)^0)),0))</f>
        <v>#N/A</v>
      </c>
    </row>
    <row r="244">
      <c r="A244" s="13">
        <v>243.0</v>
      </c>
      <c r="B244" s="13">
        <v>413.0</v>
      </c>
      <c r="C244" s="14" t="s">
        <v>760</v>
      </c>
      <c r="D244" s="14" t="s">
        <v>1234</v>
      </c>
      <c r="E244" s="14" t="s">
        <v>130</v>
      </c>
      <c r="F244" s="15">
        <v>162.0</v>
      </c>
      <c r="G244" s="11"/>
      <c r="I244" t="str">
        <f t="array" ref="I244">INDEX('Pre-transfer 2025 Points'!$D$11:$D$17,MATCH(1,MMULT(--('Pre-transfer 2025 Points'!$E$11:$L$17=D244),TRANSPOSE(COLUMN('Pre-transfer 2025 Points'!$E$11:$L$17)^0)),0))</f>
        <v>#N/A</v>
      </c>
    </row>
    <row r="245">
      <c r="A245" s="13">
        <v>244.0</v>
      </c>
      <c r="B245" s="13">
        <v>155.0</v>
      </c>
      <c r="C245" s="14" t="s">
        <v>1600</v>
      </c>
      <c r="D245" s="14" t="s">
        <v>1156</v>
      </c>
      <c r="E245" s="14" t="s">
        <v>362</v>
      </c>
      <c r="F245" s="15">
        <v>161.0</v>
      </c>
      <c r="G245" s="11"/>
      <c r="I245" t="str">
        <f t="array" ref="I245">INDEX('Pre-transfer 2025 Points'!$D$11:$D$17,MATCH(1,MMULT(--('Pre-transfer 2025 Points'!$E$11:$L$17=D245),TRANSPOSE(COLUMN('Pre-transfer 2025 Points'!$E$11:$L$17)^0)),0))</f>
        <v>#N/A</v>
      </c>
    </row>
    <row r="246">
      <c r="A246" s="13">
        <v>245.0</v>
      </c>
      <c r="B246" s="13">
        <v>569.0</v>
      </c>
      <c r="C246" s="14" t="s">
        <v>435</v>
      </c>
      <c r="D246" s="14" t="s">
        <v>499</v>
      </c>
      <c r="E246" s="14" t="s">
        <v>879</v>
      </c>
      <c r="F246" s="15">
        <v>160.0</v>
      </c>
      <c r="G246" s="11"/>
      <c r="I246" t="str">
        <f t="array" ref="I246">INDEX('Pre-transfer 2025 Points'!$D$11:$D$17,MATCH(1,MMULT(--('Pre-transfer 2025 Points'!$E$11:$L$17=D246),TRANSPOSE(COLUMN('Pre-transfer 2025 Points'!$E$11:$L$17)^0)),0))</f>
        <v>#N/A</v>
      </c>
    </row>
    <row r="247">
      <c r="A247" s="13">
        <v>246.0</v>
      </c>
      <c r="B247" s="13">
        <v>152.0</v>
      </c>
      <c r="C247" s="14" t="s">
        <v>1530</v>
      </c>
      <c r="D247" s="14" t="s">
        <v>887</v>
      </c>
      <c r="E247" s="14" t="s">
        <v>4326</v>
      </c>
      <c r="F247" s="15">
        <v>158.0</v>
      </c>
      <c r="G247" s="11"/>
      <c r="I247" t="str">
        <f t="array" ref="I247">INDEX('Pre-transfer 2025 Points'!$D$11:$D$17,MATCH(1,MMULT(--('Pre-transfer 2025 Points'!$E$11:$L$17=D247),TRANSPOSE(COLUMN('Pre-transfer 2025 Points'!$E$11:$L$17)^0)),0))</f>
        <v>#N/A</v>
      </c>
    </row>
    <row r="248">
      <c r="A248" s="13">
        <v>247.0</v>
      </c>
      <c r="B248" s="13">
        <v>78.0</v>
      </c>
      <c r="C248" s="14" t="s">
        <v>426</v>
      </c>
      <c r="D248" s="14" t="s">
        <v>726</v>
      </c>
      <c r="E248" s="14" t="s">
        <v>99</v>
      </c>
      <c r="F248" s="15">
        <v>158.0</v>
      </c>
      <c r="G248" s="11"/>
      <c r="I248" t="str">
        <f t="array" ref="I248">INDEX('Pre-transfer 2025 Points'!$D$11:$D$17,MATCH(1,MMULT(--('Pre-transfer 2025 Points'!$E$11:$L$17=D248),TRANSPOSE(COLUMN('Pre-transfer 2025 Points'!$E$11:$L$17)^0)),0))</f>
        <v>#N/A</v>
      </c>
    </row>
    <row r="249">
      <c r="A249" s="13">
        <v>248.0</v>
      </c>
      <c r="B249" s="13">
        <v>317.0</v>
      </c>
      <c r="C249" s="14" t="s">
        <v>4550</v>
      </c>
      <c r="D249" s="14" t="s">
        <v>1332</v>
      </c>
      <c r="E249" s="14" t="s">
        <v>208</v>
      </c>
      <c r="F249" s="15">
        <v>158.0</v>
      </c>
      <c r="G249" s="11"/>
      <c r="I249" t="str">
        <f t="array" ref="I249">INDEX('Pre-transfer 2025 Points'!$D$11:$D$17,MATCH(1,MMULT(--('Pre-transfer 2025 Points'!$E$11:$L$17=D249),TRANSPOSE(COLUMN('Pre-transfer 2025 Points'!$E$11:$L$17)^0)),0))</f>
        <v>#N/A</v>
      </c>
    </row>
    <row r="250">
      <c r="A250" s="13">
        <v>249.0</v>
      </c>
      <c r="B250" s="13">
        <v>309.0</v>
      </c>
      <c r="C250" s="14" t="s">
        <v>1025</v>
      </c>
      <c r="D250" s="14" t="s">
        <v>1194</v>
      </c>
      <c r="E250" s="14" t="s">
        <v>4314</v>
      </c>
      <c r="F250" s="15">
        <v>157.0</v>
      </c>
      <c r="G250" s="11"/>
      <c r="I250" t="str">
        <f t="array" ref="I250">INDEX('Pre-transfer 2025 Points'!$D$11:$D$17,MATCH(1,MMULT(--('Pre-transfer 2025 Points'!$E$11:$L$17=D250),TRANSPOSE(COLUMN('Pre-transfer 2025 Points'!$E$11:$L$17)^0)),0))</f>
        <v>#N/A</v>
      </c>
    </row>
    <row r="251">
      <c r="A251" s="13">
        <v>250.0</v>
      </c>
      <c r="B251" s="13">
        <v>458.0</v>
      </c>
      <c r="C251" s="14" t="s">
        <v>5319</v>
      </c>
      <c r="D251" s="14" t="s">
        <v>1292</v>
      </c>
      <c r="E251" s="14" t="s">
        <v>4408</v>
      </c>
      <c r="F251" s="15">
        <v>157.0</v>
      </c>
      <c r="G251" s="11"/>
      <c r="I251" t="str">
        <f t="array" ref="I251">INDEX('Pre-transfer 2025 Points'!$D$11:$D$17,MATCH(1,MMULT(--('Pre-transfer 2025 Points'!$E$11:$L$17=D251),TRANSPOSE(COLUMN('Pre-transfer 2025 Points'!$E$11:$L$17)^0)),0))</f>
        <v>#N/A</v>
      </c>
    </row>
    <row r="252">
      <c r="A252" s="13">
        <v>251.0</v>
      </c>
      <c r="B252" s="13">
        <v>224.0</v>
      </c>
      <c r="C252" s="14" t="s">
        <v>452</v>
      </c>
      <c r="D252" s="14" t="s">
        <v>1889</v>
      </c>
      <c r="E252" s="14" t="s">
        <v>139</v>
      </c>
      <c r="F252" s="15">
        <v>157.0</v>
      </c>
      <c r="G252" s="11"/>
      <c r="I252" t="str">
        <f t="array" ref="I252">INDEX('Pre-transfer 2025 Points'!$D$11:$D$17,MATCH(1,MMULT(--('Pre-transfer 2025 Points'!$E$11:$L$17=D252),TRANSPOSE(COLUMN('Pre-transfer 2025 Points'!$E$11:$L$17)^0)),0))</f>
        <v>#N/A</v>
      </c>
    </row>
    <row r="253">
      <c r="A253" s="13">
        <v>252.0</v>
      </c>
      <c r="B253" s="13">
        <v>570.0</v>
      </c>
      <c r="C253" s="14" t="s">
        <v>4457</v>
      </c>
      <c r="D253" s="14" t="s">
        <v>912</v>
      </c>
      <c r="E253" s="14" t="s">
        <v>128</v>
      </c>
      <c r="F253" s="15">
        <v>156.0</v>
      </c>
      <c r="G253" s="11"/>
      <c r="I253" t="str">
        <f t="array" ref="I253">INDEX('Pre-transfer 2025 Points'!$D$11:$D$17,MATCH(1,MMULT(--('Pre-transfer 2025 Points'!$E$11:$L$17=D253),TRANSPOSE(COLUMN('Pre-transfer 2025 Points'!$E$11:$L$17)^0)),0))</f>
        <v>#N/A</v>
      </c>
    </row>
    <row r="254">
      <c r="A254" s="13">
        <v>253.0</v>
      </c>
      <c r="B254" s="13">
        <v>191.0</v>
      </c>
      <c r="C254" s="14" t="s">
        <v>284</v>
      </c>
      <c r="D254" s="14" t="s">
        <v>580</v>
      </c>
      <c r="E254" s="14" t="s">
        <v>157</v>
      </c>
      <c r="F254" s="15">
        <v>156.0</v>
      </c>
      <c r="G254" s="11"/>
      <c r="I254" t="str">
        <f t="array" ref="I254">INDEX('Pre-transfer 2025 Points'!$D$11:$D$17,MATCH(1,MMULT(--('Pre-transfer 2025 Points'!$E$11:$L$17=D254),TRANSPOSE(COLUMN('Pre-transfer 2025 Points'!$E$11:$L$17)^0)),0))</f>
        <v>#N/A</v>
      </c>
    </row>
    <row r="255">
      <c r="A255" s="13">
        <v>254.0</v>
      </c>
      <c r="B255" s="13">
        <v>387.0</v>
      </c>
      <c r="C255" s="14" t="s">
        <v>4318</v>
      </c>
      <c r="D255" s="14" t="s">
        <v>193</v>
      </c>
      <c r="E255" s="14" t="s">
        <v>90</v>
      </c>
      <c r="F255" s="15">
        <v>156.0</v>
      </c>
      <c r="G255" s="11"/>
      <c r="I255" t="str">
        <f t="array" ref="I255">INDEX('Pre-transfer 2025 Points'!$D$11:$D$17,MATCH(1,MMULT(--('Pre-transfer 2025 Points'!$E$11:$L$17=D255),TRANSPOSE(COLUMN('Pre-transfer 2025 Points'!$E$11:$L$17)^0)),0))</f>
        <v>#N/A</v>
      </c>
    </row>
    <row r="256">
      <c r="A256" s="13">
        <v>255.0</v>
      </c>
      <c r="B256" s="13">
        <v>1105.0</v>
      </c>
      <c r="C256" s="14" t="s">
        <v>5320</v>
      </c>
      <c r="D256" s="14" t="s">
        <v>1898</v>
      </c>
      <c r="E256" s="14" t="s">
        <v>4465</v>
      </c>
      <c r="F256" s="15">
        <v>156.0</v>
      </c>
      <c r="G256" s="11"/>
      <c r="I256" t="str">
        <f t="array" ref="I256">INDEX('Pre-transfer 2025 Points'!$D$11:$D$17,MATCH(1,MMULT(--('Pre-transfer 2025 Points'!$E$11:$L$17=D256),TRANSPOSE(COLUMN('Pre-transfer 2025 Points'!$E$11:$L$17)^0)),0))</f>
        <v>#N/A</v>
      </c>
    </row>
    <row r="257">
      <c r="A257" s="13">
        <v>256.0</v>
      </c>
      <c r="B257" s="13">
        <v>228.0</v>
      </c>
      <c r="C257" s="14" t="s">
        <v>393</v>
      </c>
      <c r="D257" s="14" t="s">
        <v>1861</v>
      </c>
      <c r="E257" s="14" t="s">
        <v>90</v>
      </c>
      <c r="F257" s="15">
        <v>155.0</v>
      </c>
      <c r="G257" s="11"/>
      <c r="I257" t="str">
        <f t="array" ref="I257">INDEX('Pre-transfer 2025 Points'!$D$11:$D$17,MATCH(1,MMULT(--('Pre-transfer 2025 Points'!$E$11:$L$17=D257),TRANSPOSE(COLUMN('Pre-transfer 2025 Points'!$E$11:$L$17)^0)),0))</f>
        <v>#N/A</v>
      </c>
    </row>
    <row r="258">
      <c r="A258" s="13">
        <v>257.0</v>
      </c>
      <c r="B258" s="13">
        <v>321.0</v>
      </c>
      <c r="C258" s="14" t="s">
        <v>4381</v>
      </c>
      <c r="D258" s="14" t="s">
        <v>272</v>
      </c>
      <c r="E258" s="14" t="s">
        <v>121</v>
      </c>
      <c r="F258" s="15">
        <v>155.0</v>
      </c>
      <c r="G258" s="11"/>
      <c r="I258" t="str">
        <f t="array" ref="I258">INDEX('Pre-transfer 2025 Points'!$D$11:$D$17,MATCH(1,MMULT(--('Pre-transfer 2025 Points'!$E$11:$L$17=D258),TRANSPOSE(COLUMN('Pre-transfer 2025 Points'!$E$11:$L$17)^0)),0))</f>
        <v>#N/A</v>
      </c>
    </row>
    <row r="259">
      <c r="A259" s="13">
        <v>258.0</v>
      </c>
      <c r="B259" s="13">
        <v>351.0</v>
      </c>
      <c r="C259" s="14" t="s">
        <v>630</v>
      </c>
      <c r="D259" s="14" t="s">
        <v>1668</v>
      </c>
      <c r="E259" s="14" t="s">
        <v>625</v>
      </c>
      <c r="F259" s="15">
        <v>155.0</v>
      </c>
      <c r="G259" s="11"/>
      <c r="I259" t="str">
        <f t="array" ref="I259">INDEX('Pre-transfer 2025 Points'!$D$11:$D$17,MATCH(1,MMULT(--('Pre-transfer 2025 Points'!$E$11:$L$17=D259),TRANSPOSE(COLUMN('Pre-transfer 2025 Points'!$E$11:$L$17)^0)),0))</f>
        <v>#N/A</v>
      </c>
    </row>
    <row r="260">
      <c r="A260" s="13">
        <v>259.0</v>
      </c>
      <c r="B260" s="13">
        <v>669.0</v>
      </c>
      <c r="C260" s="14" t="s">
        <v>1485</v>
      </c>
      <c r="D260" s="14" t="s">
        <v>459</v>
      </c>
      <c r="E260" s="14" t="s">
        <v>4375</v>
      </c>
      <c r="F260" s="15">
        <v>153.0</v>
      </c>
      <c r="G260" s="11"/>
      <c r="I260" t="str">
        <f t="array" ref="I260">INDEX('Pre-transfer 2025 Points'!$D$11:$D$17,MATCH(1,MMULT(--('Pre-transfer 2025 Points'!$E$11:$L$17=D260),TRANSPOSE(COLUMN('Pre-transfer 2025 Points'!$E$11:$L$17)^0)),0))</f>
        <v>#N/A</v>
      </c>
    </row>
    <row r="261">
      <c r="A261" s="13">
        <v>260.0</v>
      </c>
      <c r="B261" s="13">
        <v>376.0</v>
      </c>
      <c r="C261" s="14" t="s">
        <v>949</v>
      </c>
      <c r="D261" s="14" t="s">
        <v>1899</v>
      </c>
      <c r="E261" s="14" t="s">
        <v>549</v>
      </c>
      <c r="F261" s="15">
        <v>153.0</v>
      </c>
      <c r="G261" s="11"/>
      <c r="I261" t="str">
        <f t="array" ref="I261">INDEX('Pre-transfer 2025 Points'!$D$11:$D$17,MATCH(1,MMULT(--('Pre-transfer 2025 Points'!$E$11:$L$17=D261),TRANSPOSE(COLUMN('Pre-transfer 2025 Points'!$E$11:$L$17)^0)),0))</f>
        <v>#N/A</v>
      </c>
    </row>
    <row r="262">
      <c r="A262" s="13">
        <v>261.0</v>
      </c>
      <c r="B262" s="16"/>
      <c r="C262" s="14" t="s">
        <v>351</v>
      </c>
      <c r="D262" s="14" t="s">
        <v>1657</v>
      </c>
      <c r="E262" s="14" t="s">
        <v>1658</v>
      </c>
      <c r="F262" s="15">
        <v>153.0</v>
      </c>
      <c r="G262" s="11"/>
      <c r="I262" t="str">
        <f t="array" ref="I262">INDEX('Pre-transfer 2025 Points'!$D$11:$D$17,MATCH(1,MMULT(--('Pre-transfer 2025 Points'!$E$11:$L$17=D262),TRANSPOSE(COLUMN('Pre-transfer 2025 Points'!$E$11:$L$17)^0)),0))</f>
        <v>#N/A</v>
      </c>
    </row>
    <row r="263">
      <c r="A263" s="13">
        <v>262.0</v>
      </c>
      <c r="B263" s="13">
        <v>694.0</v>
      </c>
      <c r="C263" s="14" t="s">
        <v>964</v>
      </c>
      <c r="D263" s="14" t="s">
        <v>402</v>
      </c>
      <c r="E263" s="14" t="s">
        <v>388</v>
      </c>
      <c r="F263" s="15">
        <v>149.0</v>
      </c>
      <c r="G263" s="11"/>
      <c r="I263" t="str">
        <f t="array" ref="I263">INDEX('Pre-transfer 2025 Points'!$D$11:$D$17,MATCH(1,MMULT(--('Pre-transfer 2025 Points'!$E$11:$L$17=D263),TRANSPOSE(COLUMN('Pre-transfer 2025 Points'!$E$11:$L$17)^0)),0))</f>
        <v>#N/A</v>
      </c>
    </row>
    <row r="264">
      <c r="A264" s="13">
        <v>263.0</v>
      </c>
      <c r="B264" s="16"/>
      <c r="C264" s="14" t="s">
        <v>351</v>
      </c>
      <c r="D264" s="14" t="s">
        <v>1885</v>
      </c>
      <c r="E264" s="14" t="s">
        <v>775</v>
      </c>
      <c r="F264" s="15">
        <v>146.0</v>
      </c>
      <c r="G264" s="11"/>
      <c r="I264" t="str">
        <f t="array" ref="I264">INDEX('Pre-transfer 2025 Points'!$D$11:$D$17,MATCH(1,MMULT(--('Pre-transfer 2025 Points'!$E$11:$L$17=D264),TRANSPOSE(COLUMN('Pre-transfer 2025 Points'!$E$11:$L$17)^0)),0))</f>
        <v>#N/A</v>
      </c>
    </row>
    <row r="265">
      <c r="A265" s="13">
        <v>264.0</v>
      </c>
      <c r="B265" s="13">
        <v>666.0</v>
      </c>
      <c r="C265" s="14" t="s">
        <v>5307</v>
      </c>
      <c r="D265" s="14" t="s">
        <v>1405</v>
      </c>
      <c r="E265" s="14" t="s">
        <v>1350</v>
      </c>
      <c r="F265" s="15">
        <v>145.0</v>
      </c>
      <c r="G265" s="11"/>
      <c r="I265" t="str">
        <f t="array" ref="I265">INDEX('Pre-transfer 2025 Points'!$D$11:$D$17,MATCH(1,MMULT(--('Pre-transfer 2025 Points'!$E$11:$L$17=D265),TRANSPOSE(COLUMN('Pre-transfer 2025 Points'!$E$11:$L$17)^0)),0))</f>
        <v>#N/A</v>
      </c>
    </row>
    <row r="266">
      <c r="A266" s="13">
        <v>265.0</v>
      </c>
      <c r="B266" s="13">
        <v>518.0</v>
      </c>
      <c r="C266" s="14" t="s">
        <v>4417</v>
      </c>
      <c r="D266" s="14" t="s">
        <v>1000</v>
      </c>
      <c r="E266" s="14" t="s">
        <v>90</v>
      </c>
      <c r="F266" s="15">
        <v>143.0</v>
      </c>
      <c r="G266" s="11"/>
      <c r="I266" t="str">
        <f t="array" ref="I266">INDEX('Pre-transfer 2025 Points'!$D$11:$D$17,MATCH(1,MMULT(--('Pre-transfer 2025 Points'!$E$11:$L$17=D266),TRANSPOSE(COLUMN('Pre-transfer 2025 Points'!$E$11:$L$17)^0)),0))</f>
        <v>#N/A</v>
      </c>
    </row>
    <row r="267">
      <c r="A267" s="13">
        <v>266.0</v>
      </c>
      <c r="B267" s="13">
        <v>115.0</v>
      </c>
      <c r="C267" s="14" t="s">
        <v>595</v>
      </c>
      <c r="D267" s="14" t="s">
        <v>300</v>
      </c>
      <c r="E267" s="14" t="s">
        <v>115</v>
      </c>
      <c r="F267" s="15">
        <v>141.0</v>
      </c>
      <c r="G267" s="11"/>
      <c r="I267" t="str">
        <f t="array" ref="I267">INDEX('Pre-transfer 2025 Points'!$D$11:$D$17,MATCH(1,MMULT(--('Pre-transfer 2025 Points'!$E$11:$L$17=D267),TRANSPOSE(COLUMN('Pre-transfer 2025 Points'!$E$11:$L$17)^0)),0))</f>
        <v>#N/A</v>
      </c>
    </row>
    <row r="268">
      <c r="A268" s="13">
        <v>267.0</v>
      </c>
      <c r="B268" s="13">
        <v>45.0</v>
      </c>
      <c r="C268" s="14" t="s">
        <v>4765</v>
      </c>
      <c r="D268" s="14" t="s">
        <v>891</v>
      </c>
      <c r="E268" s="14" t="s">
        <v>130</v>
      </c>
      <c r="F268" s="15">
        <v>141.0</v>
      </c>
      <c r="G268" s="11"/>
      <c r="I268" t="str">
        <f t="array" ref="I268">INDEX('Pre-transfer 2025 Points'!$D$11:$D$17,MATCH(1,MMULT(--('Pre-transfer 2025 Points'!$E$11:$L$17=D268),TRANSPOSE(COLUMN('Pre-transfer 2025 Points'!$E$11:$L$17)^0)),0))</f>
        <v>#N/A</v>
      </c>
    </row>
    <row r="269">
      <c r="A269" s="13">
        <v>268.0</v>
      </c>
      <c r="B269" s="13">
        <v>86.0</v>
      </c>
      <c r="C269" s="14" t="s">
        <v>4810</v>
      </c>
      <c r="D269" s="14" t="s">
        <v>294</v>
      </c>
      <c r="E269" s="14" t="s">
        <v>4322</v>
      </c>
      <c r="F269" s="15">
        <v>141.0</v>
      </c>
      <c r="G269" s="11"/>
      <c r="I269" t="str">
        <f t="array" ref="I269">INDEX('Pre-transfer 2025 Points'!$D$11:$D$17,MATCH(1,MMULT(--('Pre-transfer 2025 Points'!$E$11:$L$17=D269),TRANSPOSE(COLUMN('Pre-transfer 2025 Points'!$E$11:$L$17)^0)),0))</f>
        <v>#N/A</v>
      </c>
    </row>
    <row r="270">
      <c r="A270" s="13">
        <v>269.0</v>
      </c>
      <c r="B270" s="13">
        <v>219.0</v>
      </c>
      <c r="C270" s="14" t="s">
        <v>1494</v>
      </c>
      <c r="D270" s="14" t="s">
        <v>1872</v>
      </c>
      <c r="E270" s="14" t="s">
        <v>362</v>
      </c>
      <c r="F270" s="15">
        <v>140.0</v>
      </c>
      <c r="G270" s="11"/>
      <c r="I270" t="str">
        <f t="array" ref="I270">INDEX('Pre-transfer 2025 Points'!$D$11:$D$17,MATCH(1,MMULT(--('Pre-transfer 2025 Points'!$E$11:$L$17=D270),TRANSPOSE(COLUMN('Pre-transfer 2025 Points'!$E$11:$L$17)^0)),0))</f>
        <v>#N/A</v>
      </c>
    </row>
    <row r="271">
      <c r="A271" s="13">
        <v>270.0</v>
      </c>
      <c r="B271" s="13">
        <v>1502.0</v>
      </c>
      <c r="C271" s="14" t="s">
        <v>5321</v>
      </c>
      <c r="D271" s="14" t="s">
        <v>889</v>
      </c>
      <c r="E271" s="14" t="s">
        <v>362</v>
      </c>
      <c r="F271" s="15">
        <v>140.0</v>
      </c>
      <c r="G271" s="11"/>
      <c r="I271" t="str">
        <f t="array" ref="I271">INDEX('Pre-transfer 2025 Points'!$D$11:$D$17,MATCH(1,MMULT(--('Pre-transfer 2025 Points'!$E$11:$L$17=D271),TRANSPOSE(COLUMN('Pre-transfer 2025 Points'!$E$11:$L$17)^0)),0))</f>
        <v>#N/A</v>
      </c>
    </row>
    <row r="272">
      <c r="A272" s="13">
        <v>271.0</v>
      </c>
      <c r="B272" s="13">
        <v>312.0</v>
      </c>
      <c r="C272" s="14" t="s">
        <v>456</v>
      </c>
      <c r="D272" s="14" t="s">
        <v>492</v>
      </c>
      <c r="E272" s="14" t="s">
        <v>128</v>
      </c>
      <c r="F272" s="15">
        <v>139.0</v>
      </c>
      <c r="G272" s="11"/>
      <c r="I272" t="str">
        <f t="array" ref="I272">INDEX('Pre-transfer 2025 Points'!$D$11:$D$17,MATCH(1,MMULT(--('Pre-transfer 2025 Points'!$E$11:$L$17=D272),TRANSPOSE(COLUMN('Pre-transfer 2025 Points'!$E$11:$L$17)^0)),0))</f>
        <v>#N/A</v>
      </c>
    </row>
    <row r="273">
      <c r="A273" s="13">
        <v>272.0</v>
      </c>
      <c r="B273" s="13">
        <v>416.0</v>
      </c>
      <c r="C273" s="14" t="s">
        <v>152</v>
      </c>
      <c r="D273" s="14" t="s">
        <v>1615</v>
      </c>
      <c r="E273" s="14" t="s">
        <v>143</v>
      </c>
      <c r="F273" s="15">
        <v>138.0</v>
      </c>
      <c r="G273" s="11"/>
      <c r="I273" t="str">
        <f t="array" ref="I273">INDEX('Pre-transfer 2025 Points'!$D$11:$D$17,MATCH(1,MMULT(--('Pre-transfer 2025 Points'!$E$11:$L$17=D273),TRANSPOSE(COLUMN('Pre-transfer 2025 Points'!$E$11:$L$17)^0)),0))</f>
        <v>#N/A</v>
      </c>
    </row>
    <row r="274">
      <c r="A274" s="13">
        <v>273.0</v>
      </c>
      <c r="B274" s="13">
        <v>240.0</v>
      </c>
      <c r="C274" s="14" t="s">
        <v>288</v>
      </c>
      <c r="D274" s="14" t="s">
        <v>1267</v>
      </c>
      <c r="E274" s="14" t="s">
        <v>137</v>
      </c>
      <c r="F274" s="15">
        <v>138.0</v>
      </c>
      <c r="G274" s="11"/>
      <c r="I274" t="str">
        <f t="array" ref="I274">INDEX('Pre-transfer 2025 Points'!$D$11:$D$17,MATCH(1,MMULT(--('Pre-transfer 2025 Points'!$E$11:$L$17=D274),TRANSPOSE(COLUMN('Pre-transfer 2025 Points'!$E$11:$L$17)^0)),0))</f>
        <v>#N/A</v>
      </c>
    </row>
    <row r="275">
      <c r="A275" s="13">
        <v>274.0</v>
      </c>
      <c r="B275" s="13">
        <v>216.0</v>
      </c>
      <c r="C275" s="14" t="s">
        <v>449</v>
      </c>
      <c r="D275" s="14" t="s">
        <v>562</v>
      </c>
      <c r="E275" s="14" t="s">
        <v>4322</v>
      </c>
      <c r="F275" s="15">
        <v>137.0</v>
      </c>
      <c r="G275" s="11"/>
      <c r="I275" t="str">
        <f t="array" ref="I275">INDEX('Pre-transfer 2025 Points'!$D$11:$D$17,MATCH(1,MMULT(--('Pre-transfer 2025 Points'!$E$11:$L$17=D275),TRANSPOSE(COLUMN('Pre-transfer 2025 Points'!$E$11:$L$17)^0)),0))</f>
        <v>#N/A</v>
      </c>
    </row>
    <row r="276">
      <c r="A276" s="13">
        <v>275.0</v>
      </c>
      <c r="B276" s="13">
        <v>845.0</v>
      </c>
      <c r="C276" s="14" t="s">
        <v>4483</v>
      </c>
      <c r="D276" s="14" t="s">
        <v>325</v>
      </c>
      <c r="E276" s="14" t="s">
        <v>4322</v>
      </c>
      <c r="F276" s="15">
        <v>137.0</v>
      </c>
      <c r="G276" s="11"/>
      <c r="I276" t="str">
        <f t="array" ref="I276">INDEX('Pre-transfer 2025 Points'!$D$11:$D$17,MATCH(1,MMULT(--('Pre-transfer 2025 Points'!$E$11:$L$17=D276),TRANSPOSE(COLUMN('Pre-transfer 2025 Points'!$E$11:$L$17)^0)),0))</f>
        <v>#N/A</v>
      </c>
    </row>
    <row r="277">
      <c r="A277" s="13">
        <v>276.0</v>
      </c>
      <c r="B277" s="13">
        <v>307.0</v>
      </c>
      <c r="C277" s="14" t="s">
        <v>458</v>
      </c>
      <c r="D277" s="14" t="s">
        <v>308</v>
      </c>
      <c r="E277" s="14" t="s">
        <v>4322</v>
      </c>
      <c r="F277" s="15">
        <v>137.0</v>
      </c>
      <c r="G277" s="11"/>
      <c r="I277" t="str">
        <f t="array" ref="I277">INDEX('Pre-transfer 2025 Points'!$D$11:$D$17,MATCH(1,MMULT(--('Pre-transfer 2025 Points'!$E$11:$L$17=D277),TRANSPOSE(COLUMN('Pre-transfer 2025 Points'!$E$11:$L$17)^0)),0))</f>
        <v>#N/A</v>
      </c>
    </row>
    <row r="278">
      <c r="A278" s="13">
        <v>277.0</v>
      </c>
      <c r="B278" s="13">
        <v>630.0</v>
      </c>
      <c r="C278" s="14" t="s">
        <v>5314</v>
      </c>
      <c r="D278" s="14" t="s">
        <v>207</v>
      </c>
      <c r="E278" s="14" t="s">
        <v>208</v>
      </c>
      <c r="F278" s="15">
        <v>137.0</v>
      </c>
      <c r="G278" s="11"/>
      <c r="I278" t="str">
        <f t="array" ref="I278">INDEX('Pre-transfer 2025 Points'!$D$11:$D$17,MATCH(1,MMULT(--('Pre-transfer 2025 Points'!$E$11:$L$17=D278),TRANSPOSE(COLUMN('Pre-transfer 2025 Points'!$E$11:$L$17)^0)),0))</f>
        <v>#N/A</v>
      </c>
    </row>
    <row r="279">
      <c r="A279" s="13">
        <v>278.0</v>
      </c>
      <c r="B279" s="13">
        <v>372.0</v>
      </c>
      <c r="C279" s="14" t="s">
        <v>1050</v>
      </c>
      <c r="D279" s="14" t="s">
        <v>1896</v>
      </c>
      <c r="E279" s="14" t="s">
        <v>115</v>
      </c>
      <c r="F279" s="15">
        <v>137.0</v>
      </c>
      <c r="G279" s="11"/>
      <c r="I279" t="str">
        <f t="array" ref="I279">INDEX('Pre-transfer 2025 Points'!$D$11:$D$17,MATCH(1,MMULT(--('Pre-transfer 2025 Points'!$E$11:$L$17=D279),TRANSPOSE(COLUMN('Pre-transfer 2025 Points'!$E$11:$L$17)^0)),0))</f>
        <v>#N/A</v>
      </c>
    </row>
    <row r="280">
      <c r="A280" s="13">
        <v>279.0</v>
      </c>
      <c r="B280" s="13">
        <v>366.0</v>
      </c>
      <c r="C280" s="14" t="s">
        <v>4356</v>
      </c>
      <c r="D280" s="14" t="s">
        <v>1881</v>
      </c>
      <c r="E280" s="14" t="s">
        <v>157</v>
      </c>
      <c r="F280" s="15">
        <v>136.0</v>
      </c>
      <c r="G280" s="11"/>
      <c r="I280" t="str">
        <f t="array" ref="I280">INDEX('Pre-transfer 2025 Points'!$D$11:$D$17,MATCH(1,MMULT(--('Pre-transfer 2025 Points'!$E$11:$L$17=D280),TRANSPOSE(COLUMN('Pre-transfer 2025 Points'!$E$11:$L$17)^0)),0))</f>
        <v>#N/A</v>
      </c>
    </row>
    <row r="281">
      <c r="A281" s="13">
        <v>280.0</v>
      </c>
      <c r="B281" s="13">
        <v>210.0</v>
      </c>
      <c r="C281" s="14" t="s">
        <v>4366</v>
      </c>
      <c r="D281" s="14" t="s">
        <v>535</v>
      </c>
      <c r="E281" s="14" t="s">
        <v>1658</v>
      </c>
      <c r="F281" s="15">
        <v>135.0</v>
      </c>
      <c r="G281" s="11"/>
      <c r="I281" t="str">
        <f t="array" ref="I281">INDEX('Pre-transfer 2025 Points'!$D$11:$D$17,MATCH(1,MMULT(--('Pre-transfer 2025 Points'!$E$11:$L$17=D281),TRANSPOSE(COLUMN('Pre-transfer 2025 Points'!$E$11:$L$17)^0)),0))</f>
        <v>#N/A</v>
      </c>
    </row>
    <row r="282">
      <c r="A282" s="13">
        <v>281.0</v>
      </c>
      <c r="B282" s="13">
        <v>394.0</v>
      </c>
      <c r="C282" s="14" t="s">
        <v>5305</v>
      </c>
      <c r="D282" s="14" t="s">
        <v>1221</v>
      </c>
      <c r="E282" s="14" t="s">
        <v>4333</v>
      </c>
      <c r="F282" s="15">
        <v>134.0</v>
      </c>
      <c r="G282" s="11"/>
      <c r="I282" t="str">
        <f t="array" ref="I282">INDEX('Pre-transfer 2025 Points'!$D$11:$D$17,MATCH(1,MMULT(--('Pre-transfer 2025 Points'!$E$11:$L$17=D282),TRANSPOSE(COLUMN('Pre-transfer 2025 Points'!$E$11:$L$17)^0)),0))</f>
        <v>#N/A</v>
      </c>
    </row>
    <row r="283">
      <c r="A283" s="13">
        <v>282.0</v>
      </c>
      <c r="B283" s="13">
        <v>519.0</v>
      </c>
      <c r="C283" s="14" t="s">
        <v>1180</v>
      </c>
      <c r="D283" s="14" t="s">
        <v>895</v>
      </c>
      <c r="E283" s="14" t="s">
        <v>130</v>
      </c>
      <c r="F283" s="15">
        <v>134.0</v>
      </c>
      <c r="G283" s="11"/>
      <c r="I283" t="str">
        <f t="array" ref="I283">INDEX('Pre-transfer 2025 Points'!$D$11:$D$17,MATCH(1,MMULT(--('Pre-transfer 2025 Points'!$E$11:$L$17=D283),TRANSPOSE(COLUMN('Pre-transfer 2025 Points'!$E$11:$L$17)^0)),0))</f>
        <v>#N/A</v>
      </c>
    </row>
    <row r="284">
      <c r="A284" s="13">
        <v>283.0</v>
      </c>
      <c r="B284" s="13">
        <v>546.0</v>
      </c>
      <c r="C284" s="14" t="s">
        <v>5322</v>
      </c>
      <c r="D284" s="14" t="s">
        <v>602</v>
      </c>
      <c r="E284" s="14" t="s">
        <v>157</v>
      </c>
      <c r="F284" s="15">
        <v>132.0</v>
      </c>
      <c r="G284" s="11"/>
      <c r="I284" t="str">
        <f t="array" ref="I284">INDEX('Pre-transfer 2025 Points'!$D$11:$D$17,MATCH(1,MMULT(--('Pre-transfer 2025 Points'!$E$11:$L$17=D284),TRANSPOSE(COLUMN('Pre-transfer 2025 Points'!$E$11:$L$17)^0)),0))</f>
        <v>#N/A</v>
      </c>
    </row>
    <row r="285">
      <c r="A285" s="13">
        <v>284.0</v>
      </c>
      <c r="B285" s="13">
        <v>286.0</v>
      </c>
      <c r="C285" s="14" t="s">
        <v>160</v>
      </c>
      <c r="D285" s="14" t="s">
        <v>394</v>
      </c>
      <c r="E285" s="14" t="s">
        <v>139</v>
      </c>
      <c r="F285" s="15">
        <v>132.0</v>
      </c>
      <c r="G285" s="11"/>
      <c r="I285" t="str">
        <f t="array" ref="I285">INDEX('Pre-transfer 2025 Points'!$D$11:$D$17,MATCH(1,MMULT(--('Pre-transfer 2025 Points'!$E$11:$L$17=D285),TRANSPOSE(COLUMN('Pre-transfer 2025 Points'!$E$11:$L$17)^0)),0))</f>
        <v>#N/A</v>
      </c>
    </row>
    <row r="286">
      <c r="A286" s="13">
        <v>285.0</v>
      </c>
      <c r="B286" s="13">
        <v>116.0</v>
      </c>
      <c r="C286" s="14" t="s">
        <v>426</v>
      </c>
      <c r="D286" s="14" t="s">
        <v>540</v>
      </c>
      <c r="E286" s="14" t="s">
        <v>4330</v>
      </c>
      <c r="F286" s="15">
        <v>132.0</v>
      </c>
      <c r="G286" s="11"/>
      <c r="I286" t="str">
        <f t="array" ref="I286">INDEX('Pre-transfer 2025 Points'!$D$11:$D$17,MATCH(1,MMULT(--('Pre-transfer 2025 Points'!$E$11:$L$17=D286),TRANSPOSE(COLUMN('Pre-transfer 2025 Points'!$E$11:$L$17)^0)),0))</f>
        <v>#N/A</v>
      </c>
    </row>
    <row r="287">
      <c r="A287" s="13">
        <v>286.0</v>
      </c>
      <c r="B287" s="13">
        <v>165.0</v>
      </c>
      <c r="C287" s="14" t="s">
        <v>4424</v>
      </c>
      <c r="D287" s="14" t="s">
        <v>1897</v>
      </c>
      <c r="E287" s="14" t="s">
        <v>4330</v>
      </c>
      <c r="F287" s="15">
        <v>131.0</v>
      </c>
      <c r="G287" s="11"/>
      <c r="I287" t="str">
        <f t="array" ref="I287">INDEX('Pre-transfer 2025 Points'!$D$11:$D$17,MATCH(1,MMULT(--('Pre-transfer 2025 Points'!$E$11:$L$17=D287),TRANSPOSE(COLUMN('Pre-transfer 2025 Points'!$E$11:$L$17)^0)),0))</f>
        <v>#N/A</v>
      </c>
    </row>
    <row r="288">
      <c r="A288" s="13">
        <v>287.0</v>
      </c>
      <c r="B288" s="13">
        <v>291.0</v>
      </c>
      <c r="C288" s="14" t="s">
        <v>470</v>
      </c>
      <c r="D288" s="14" t="s">
        <v>1465</v>
      </c>
      <c r="E288" s="14" t="s">
        <v>388</v>
      </c>
      <c r="F288" s="15">
        <v>131.0</v>
      </c>
      <c r="G288" s="11"/>
      <c r="I288" t="str">
        <f t="array" ref="I288">INDEX('Pre-transfer 2025 Points'!$D$11:$D$17,MATCH(1,MMULT(--('Pre-transfer 2025 Points'!$E$11:$L$17=D288),TRANSPOSE(COLUMN('Pre-transfer 2025 Points'!$E$11:$L$17)^0)),0))</f>
        <v>#N/A</v>
      </c>
    </row>
    <row r="289">
      <c r="A289" s="13">
        <v>288.0</v>
      </c>
      <c r="B289" s="13">
        <v>373.0</v>
      </c>
      <c r="C289" s="14" t="s">
        <v>4415</v>
      </c>
      <c r="D289" s="14" t="s">
        <v>1544</v>
      </c>
      <c r="E289" s="14" t="s">
        <v>157</v>
      </c>
      <c r="F289" s="15">
        <v>131.0</v>
      </c>
      <c r="G289" s="11"/>
      <c r="I289" t="str">
        <f t="array" ref="I289">INDEX('Pre-transfer 2025 Points'!$D$11:$D$17,MATCH(1,MMULT(--('Pre-transfer 2025 Points'!$E$11:$L$17=D289),TRANSPOSE(COLUMN('Pre-transfer 2025 Points'!$E$11:$L$17)^0)),0))</f>
        <v>#N/A</v>
      </c>
    </row>
    <row r="290">
      <c r="A290" s="13">
        <v>289.0</v>
      </c>
      <c r="B290" s="13">
        <v>617.0</v>
      </c>
      <c r="C290" s="14" t="s">
        <v>243</v>
      </c>
      <c r="D290" s="14" t="s">
        <v>281</v>
      </c>
      <c r="E290" s="14" t="s">
        <v>704</v>
      </c>
      <c r="F290" s="15">
        <v>130.0</v>
      </c>
      <c r="G290" s="11"/>
      <c r="I290" t="str">
        <f t="array" ref="I290">INDEX('Pre-transfer 2025 Points'!$D$11:$D$17,MATCH(1,MMULT(--('Pre-transfer 2025 Points'!$E$11:$L$17=D290),TRANSPOSE(COLUMN('Pre-transfer 2025 Points'!$E$11:$L$17)^0)),0))</f>
        <v>#N/A</v>
      </c>
    </row>
    <row r="291">
      <c r="A291" s="13">
        <v>290.0</v>
      </c>
      <c r="B291" s="13">
        <v>342.0</v>
      </c>
      <c r="C291" s="14" t="s">
        <v>4383</v>
      </c>
      <c r="D291" s="14" t="s">
        <v>741</v>
      </c>
      <c r="E291" s="14" t="s">
        <v>4326</v>
      </c>
      <c r="F291" s="15">
        <v>129.0</v>
      </c>
      <c r="G291" s="11"/>
      <c r="I291" t="str">
        <f t="array" ref="I291">INDEX('Pre-transfer 2025 Points'!$D$11:$D$17,MATCH(1,MMULT(--('Pre-transfer 2025 Points'!$E$11:$L$17=D291),TRANSPOSE(COLUMN('Pre-transfer 2025 Points'!$E$11:$L$17)^0)),0))</f>
        <v>#N/A</v>
      </c>
    </row>
    <row r="292">
      <c r="A292" s="13">
        <v>291.0</v>
      </c>
      <c r="B292" s="13">
        <v>422.0</v>
      </c>
      <c r="C292" s="14" t="s">
        <v>305</v>
      </c>
      <c r="D292" s="14" t="s">
        <v>79</v>
      </c>
      <c r="E292" s="14" t="s">
        <v>106</v>
      </c>
      <c r="F292" s="15">
        <v>129.0</v>
      </c>
      <c r="G292" s="11"/>
      <c r="I292" t="str">
        <f t="array" ref="I292">INDEX('Pre-transfer 2025 Points'!$D$11:$D$17,MATCH(1,MMULT(--('Pre-transfer 2025 Points'!$E$11:$L$17=D292),TRANSPOSE(COLUMN('Pre-transfer 2025 Points'!$E$11:$L$17)^0)),0))</f>
        <v>#N/A</v>
      </c>
    </row>
    <row r="293">
      <c r="A293" s="13">
        <v>292.0</v>
      </c>
      <c r="B293" s="13">
        <v>284.0</v>
      </c>
      <c r="C293" s="14" t="s">
        <v>1391</v>
      </c>
      <c r="D293" s="14" t="s">
        <v>1917</v>
      </c>
      <c r="E293" s="14" t="s">
        <v>99</v>
      </c>
      <c r="F293" s="15">
        <v>128.0</v>
      </c>
      <c r="G293" s="11"/>
      <c r="I293" t="str">
        <f t="array" ref="I293">INDEX('Pre-transfer 2025 Points'!$D$11:$D$17,MATCH(1,MMULT(--('Pre-transfer 2025 Points'!$E$11:$L$17=D293),TRANSPOSE(COLUMN('Pre-transfer 2025 Points'!$E$11:$L$17)^0)),0))</f>
        <v>#N/A</v>
      </c>
    </row>
    <row r="294">
      <c r="A294" s="13">
        <v>293.0</v>
      </c>
      <c r="B294" s="13">
        <v>425.0</v>
      </c>
      <c r="C294" s="14" t="s">
        <v>1036</v>
      </c>
      <c r="D294" s="14" t="s">
        <v>1413</v>
      </c>
      <c r="E294" s="14" t="s">
        <v>4314</v>
      </c>
      <c r="F294" s="15">
        <v>128.0</v>
      </c>
      <c r="G294" s="11"/>
      <c r="I294" t="str">
        <f t="array" ref="I294">INDEX('Pre-transfer 2025 Points'!$D$11:$D$17,MATCH(1,MMULT(--('Pre-transfer 2025 Points'!$E$11:$L$17=D294),TRANSPOSE(COLUMN('Pre-transfer 2025 Points'!$E$11:$L$17)^0)),0))</f>
        <v>#N/A</v>
      </c>
    </row>
    <row r="295">
      <c r="A295" s="13">
        <v>294.0</v>
      </c>
      <c r="B295" s="16"/>
      <c r="C295" s="14" t="s">
        <v>351</v>
      </c>
      <c r="D295" s="14" t="s">
        <v>1911</v>
      </c>
      <c r="E295" s="14" t="s">
        <v>4488</v>
      </c>
      <c r="F295" s="15">
        <v>128.0</v>
      </c>
      <c r="G295" s="11"/>
      <c r="I295" t="str">
        <f t="array" ref="I295">INDEX('Pre-transfer 2025 Points'!$D$11:$D$17,MATCH(1,MMULT(--('Pre-transfer 2025 Points'!$E$11:$L$17=D295),TRANSPOSE(COLUMN('Pre-transfer 2025 Points'!$E$11:$L$17)^0)),0))</f>
        <v>#N/A</v>
      </c>
    </row>
    <row r="296">
      <c r="A296" s="13">
        <v>295.0</v>
      </c>
      <c r="B296" s="13">
        <v>536.0</v>
      </c>
      <c r="C296" s="14" t="s">
        <v>4554</v>
      </c>
      <c r="D296" s="14" t="s">
        <v>1103</v>
      </c>
      <c r="E296" s="14" t="s">
        <v>415</v>
      </c>
      <c r="F296" s="15">
        <v>127.0</v>
      </c>
      <c r="G296" s="11"/>
      <c r="I296" t="str">
        <f t="array" ref="I296">INDEX('Pre-transfer 2025 Points'!$D$11:$D$17,MATCH(1,MMULT(--('Pre-transfer 2025 Points'!$E$11:$L$17=D296),TRANSPOSE(COLUMN('Pre-transfer 2025 Points'!$E$11:$L$17)^0)),0))</f>
        <v>#N/A</v>
      </c>
    </row>
    <row r="297">
      <c r="A297" s="13">
        <v>296.0</v>
      </c>
      <c r="B297" s="13">
        <v>801.0</v>
      </c>
      <c r="C297" s="14" t="s">
        <v>5323</v>
      </c>
      <c r="D297" s="14" t="s">
        <v>1912</v>
      </c>
      <c r="E297" s="14" t="s">
        <v>324</v>
      </c>
      <c r="F297" s="15">
        <v>127.0</v>
      </c>
      <c r="G297" s="11"/>
      <c r="I297" t="str">
        <f t="array" ref="I297">INDEX('Pre-transfer 2025 Points'!$D$11:$D$17,MATCH(1,MMULT(--('Pre-transfer 2025 Points'!$E$11:$L$17=D297),TRANSPOSE(COLUMN('Pre-transfer 2025 Points'!$E$11:$L$17)^0)),0))</f>
        <v>#N/A</v>
      </c>
    </row>
    <row r="298">
      <c r="A298" s="13">
        <v>297.0</v>
      </c>
      <c r="B298" s="13">
        <v>473.0</v>
      </c>
      <c r="C298" s="14" t="s">
        <v>5324</v>
      </c>
      <c r="D298" s="14" t="s">
        <v>1877</v>
      </c>
      <c r="E298" s="14" t="s">
        <v>4325</v>
      </c>
      <c r="F298" s="15">
        <v>127.0</v>
      </c>
      <c r="G298" s="11"/>
      <c r="I298" t="str">
        <f t="array" ref="I298">INDEX('Pre-transfer 2025 Points'!$D$11:$D$17,MATCH(1,MMULT(--('Pre-transfer 2025 Points'!$E$11:$L$17=D298),TRANSPOSE(COLUMN('Pre-transfer 2025 Points'!$E$11:$L$17)^0)),0))</f>
        <v>#N/A</v>
      </c>
    </row>
    <row r="299">
      <c r="A299" s="13">
        <v>298.0</v>
      </c>
      <c r="B299" s="13">
        <v>557.0</v>
      </c>
      <c r="C299" s="14" t="s">
        <v>472</v>
      </c>
      <c r="D299" s="14" t="s">
        <v>1905</v>
      </c>
      <c r="E299" s="14" t="s">
        <v>4314</v>
      </c>
      <c r="F299" s="15">
        <v>126.0</v>
      </c>
      <c r="G299" s="11"/>
      <c r="I299" t="str">
        <f t="array" ref="I299">INDEX('Pre-transfer 2025 Points'!$D$11:$D$17,MATCH(1,MMULT(--('Pre-transfer 2025 Points'!$E$11:$L$17=D299),TRANSPOSE(COLUMN('Pre-transfer 2025 Points'!$E$11:$L$17)^0)),0))</f>
        <v>#N/A</v>
      </c>
    </row>
    <row r="300">
      <c r="A300" s="13">
        <v>299.0</v>
      </c>
      <c r="B300" s="13">
        <v>84.0</v>
      </c>
      <c r="C300" s="14" t="s">
        <v>5146</v>
      </c>
      <c r="D300" s="14" t="s">
        <v>713</v>
      </c>
      <c r="E300" s="14" t="s">
        <v>102</v>
      </c>
      <c r="F300" s="15">
        <v>126.0</v>
      </c>
      <c r="G300" s="11"/>
      <c r="I300" t="str">
        <f t="array" ref="I300">INDEX('Pre-transfer 2025 Points'!$D$11:$D$17,MATCH(1,MMULT(--('Pre-transfer 2025 Points'!$E$11:$L$17=D300),TRANSPOSE(COLUMN('Pre-transfer 2025 Points'!$E$11:$L$17)^0)),0))</f>
        <v>Andy</v>
      </c>
    </row>
    <row r="301">
      <c r="A301" s="13">
        <v>300.0</v>
      </c>
      <c r="B301" s="13">
        <v>405.0</v>
      </c>
      <c r="C301" s="14" t="s">
        <v>5302</v>
      </c>
      <c r="D301" s="14" t="s">
        <v>74</v>
      </c>
      <c r="E301" s="14" t="s">
        <v>4423</v>
      </c>
      <c r="F301" s="15">
        <v>125.0</v>
      </c>
      <c r="G301" s="11"/>
      <c r="I301" t="str">
        <f t="array" ref="I301">INDEX('Pre-transfer 2025 Points'!$D$11:$D$17,MATCH(1,MMULT(--('Pre-transfer 2025 Points'!$E$11:$L$17=D301),TRANSPOSE(COLUMN('Pre-transfer 2025 Points'!$E$11:$L$17)^0)),0))</f>
        <v>#N/A</v>
      </c>
    </row>
    <row r="302">
      <c r="A302" s="13">
        <v>301.0</v>
      </c>
      <c r="B302" s="13">
        <v>397.0</v>
      </c>
      <c r="C302" s="14" t="s">
        <v>5325</v>
      </c>
      <c r="D302" s="14" t="s">
        <v>344</v>
      </c>
      <c r="E302" s="14" t="s">
        <v>157</v>
      </c>
      <c r="F302" s="15">
        <v>125.0</v>
      </c>
      <c r="G302" s="11"/>
      <c r="I302" t="str">
        <f t="array" ref="I302">INDEX('Pre-transfer 2025 Points'!$D$11:$D$17,MATCH(1,MMULT(--('Pre-transfer 2025 Points'!$E$11:$L$17=D302),TRANSPOSE(COLUMN('Pre-transfer 2025 Points'!$E$11:$L$17)^0)),0))</f>
        <v>#N/A</v>
      </c>
    </row>
    <row r="303">
      <c r="A303" s="13">
        <v>302.0</v>
      </c>
      <c r="B303" s="13">
        <v>76.0</v>
      </c>
      <c r="C303" s="14" t="s">
        <v>4446</v>
      </c>
      <c r="D303" s="14" t="s">
        <v>659</v>
      </c>
      <c r="E303" s="14" t="s">
        <v>106</v>
      </c>
      <c r="F303" s="15">
        <v>125.0</v>
      </c>
      <c r="G303" s="11"/>
      <c r="I303" t="str">
        <f t="array" ref="I303">INDEX('Pre-transfer 2025 Points'!$D$11:$D$17,MATCH(1,MMULT(--('Pre-transfer 2025 Points'!$E$11:$L$17=D303),TRANSPOSE(COLUMN('Pre-transfer 2025 Points'!$E$11:$L$17)^0)),0))</f>
        <v>#N/A</v>
      </c>
    </row>
    <row r="304">
      <c r="A304" s="13">
        <v>303.0</v>
      </c>
      <c r="B304" s="13">
        <v>278.0</v>
      </c>
      <c r="C304" s="14" t="s">
        <v>493</v>
      </c>
      <c r="D304" s="14" t="s">
        <v>408</v>
      </c>
      <c r="E304" s="14" t="s">
        <v>4314</v>
      </c>
      <c r="F304" s="15">
        <v>124.0</v>
      </c>
      <c r="G304" s="11"/>
      <c r="I304" t="str">
        <f t="array" ref="I304">INDEX('Pre-transfer 2025 Points'!$D$11:$D$17,MATCH(1,MMULT(--('Pre-transfer 2025 Points'!$E$11:$L$17=D304),TRANSPOSE(COLUMN('Pre-transfer 2025 Points'!$E$11:$L$17)^0)),0))</f>
        <v>#N/A</v>
      </c>
    </row>
    <row r="305">
      <c r="A305" s="13">
        <v>304.0</v>
      </c>
      <c r="B305" s="13">
        <v>692.0</v>
      </c>
      <c r="C305" s="14" t="s">
        <v>5326</v>
      </c>
      <c r="D305" s="14" t="s">
        <v>592</v>
      </c>
      <c r="E305" s="14" t="s">
        <v>388</v>
      </c>
      <c r="F305" s="15">
        <v>122.0</v>
      </c>
      <c r="G305" s="11"/>
      <c r="I305" t="str">
        <f t="array" ref="I305">INDEX('Pre-transfer 2025 Points'!$D$11:$D$17,MATCH(1,MMULT(--('Pre-transfer 2025 Points'!$E$11:$L$17=D305),TRANSPOSE(COLUMN('Pre-transfer 2025 Points'!$E$11:$L$17)^0)),0))</f>
        <v>#N/A</v>
      </c>
    </row>
    <row r="306">
      <c r="A306" s="13">
        <v>305.0</v>
      </c>
      <c r="B306" s="13">
        <v>267.0</v>
      </c>
      <c r="C306" s="14" t="s">
        <v>209</v>
      </c>
      <c r="D306" s="14" t="s">
        <v>501</v>
      </c>
      <c r="E306" s="14" t="s">
        <v>157</v>
      </c>
      <c r="F306" s="15">
        <v>122.0</v>
      </c>
      <c r="G306" s="11"/>
      <c r="I306" t="str">
        <f t="array" ref="I306">INDEX('Pre-transfer 2025 Points'!$D$11:$D$17,MATCH(1,MMULT(--('Pre-transfer 2025 Points'!$E$11:$L$17=D306),TRANSPOSE(COLUMN('Pre-transfer 2025 Points'!$E$11:$L$17)^0)),0))</f>
        <v>#N/A</v>
      </c>
    </row>
    <row r="307">
      <c r="A307" s="13">
        <v>306.0</v>
      </c>
      <c r="B307" s="13">
        <v>194.0</v>
      </c>
      <c r="C307" s="14" t="s">
        <v>5327</v>
      </c>
      <c r="D307" s="14" t="s">
        <v>1901</v>
      </c>
      <c r="E307" s="14" t="s">
        <v>4330</v>
      </c>
      <c r="F307" s="15">
        <v>120.0</v>
      </c>
      <c r="G307" s="11"/>
      <c r="I307" t="str">
        <f t="array" ref="I307">INDEX('Pre-transfer 2025 Points'!$D$11:$D$17,MATCH(1,MMULT(--('Pre-transfer 2025 Points'!$E$11:$L$17=D307),TRANSPOSE(COLUMN('Pre-transfer 2025 Points'!$E$11:$L$17)^0)),0))</f>
        <v>#N/A</v>
      </c>
    </row>
    <row r="308">
      <c r="A308" s="13">
        <v>307.0</v>
      </c>
      <c r="B308" s="13">
        <v>577.0</v>
      </c>
      <c r="C308" s="14" t="s">
        <v>4347</v>
      </c>
      <c r="D308" s="14" t="s">
        <v>1878</v>
      </c>
      <c r="E308" s="14" t="s">
        <v>4433</v>
      </c>
      <c r="F308" s="15">
        <v>120.0</v>
      </c>
      <c r="G308" s="11"/>
      <c r="I308" t="str">
        <f t="array" ref="I308">INDEX('Pre-transfer 2025 Points'!$D$11:$D$17,MATCH(1,MMULT(--('Pre-transfer 2025 Points'!$E$11:$L$17=D308),TRANSPOSE(COLUMN('Pre-transfer 2025 Points'!$E$11:$L$17)^0)),0))</f>
        <v>#N/A</v>
      </c>
    </row>
    <row r="309">
      <c r="A309" s="13">
        <v>308.0</v>
      </c>
      <c r="B309" s="13">
        <v>1710.0</v>
      </c>
      <c r="C309" s="14" t="s">
        <v>5328</v>
      </c>
      <c r="D309" s="14" t="s">
        <v>861</v>
      </c>
      <c r="E309" s="14" t="s">
        <v>121</v>
      </c>
      <c r="F309" s="15">
        <v>120.0</v>
      </c>
      <c r="G309" s="11"/>
      <c r="I309" t="str">
        <f t="array" ref="I309">INDEX('Pre-transfer 2025 Points'!$D$11:$D$17,MATCH(1,MMULT(--('Pre-transfer 2025 Points'!$E$11:$L$17=D309),TRANSPOSE(COLUMN('Pre-transfer 2025 Points'!$E$11:$L$17)^0)),0))</f>
        <v>#N/A</v>
      </c>
    </row>
    <row r="310">
      <c r="A310" s="13">
        <v>309.0</v>
      </c>
      <c r="B310" s="13">
        <v>699.0</v>
      </c>
      <c r="C310" s="14" t="s">
        <v>164</v>
      </c>
      <c r="D310" s="14" t="s">
        <v>1895</v>
      </c>
      <c r="E310" s="14" t="s">
        <v>4455</v>
      </c>
      <c r="F310" s="15">
        <v>120.0</v>
      </c>
      <c r="G310" s="11"/>
      <c r="I310" t="str">
        <f t="array" ref="I310">INDEX('Pre-transfer 2025 Points'!$D$11:$D$17,MATCH(1,MMULT(--('Pre-transfer 2025 Points'!$E$11:$L$17=D310),TRANSPOSE(COLUMN('Pre-transfer 2025 Points'!$E$11:$L$17)^0)),0))</f>
        <v>#N/A</v>
      </c>
    </row>
    <row r="311">
      <c r="A311" s="13">
        <v>310.0</v>
      </c>
      <c r="B311" s="13">
        <v>1270.0</v>
      </c>
      <c r="C311" s="14" t="s">
        <v>4918</v>
      </c>
      <c r="D311" s="14" t="s">
        <v>1923</v>
      </c>
      <c r="E311" s="14" t="s">
        <v>4373</v>
      </c>
      <c r="F311" s="15">
        <v>120.0</v>
      </c>
      <c r="G311" s="11"/>
      <c r="I311" t="str">
        <f t="array" ref="I311">INDEX('Pre-transfer 2025 Points'!$D$11:$D$17,MATCH(1,MMULT(--('Pre-transfer 2025 Points'!$E$11:$L$17=D311),TRANSPOSE(COLUMN('Pre-transfer 2025 Points'!$E$11:$L$17)^0)),0))</f>
        <v>#N/A</v>
      </c>
    </row>
    <row r="312">
      <c r="A312" s="13">
        <v>311.0</v>
      </c>
      <c r="B312" s="13">
        <v>412.0</v>
      </c>
      <c r="C312" s="14" t="s">
        <v>113</v>
      </c>
      <c r="D312" s="14" t="s">
        <v>1906</v>
      </c>
      <c r="E312" s="14" t="s">
        <v>137</v>
      </c>
      <c r="F312" s="15">
        <v>119.0</v>
      </c>
      <c r="G312" s="11"/>
      <c r="I312" t="str">
        <f t="array" ref="I312">INDEX('Pre-transfer 2025 Points'!$D$11:$D$17,MATCH(1,MMULT(--('Pre-transfer 2025 Points'!$E$11:$L$17=D312),TRANSPOSE(COLUMN('Pre-transfer 2025 Points'!$E$11:$L$17)^0)),0))</f>
        <v>#N/A</v>
      </c>
    </row>
    <row r="313">
      <c r="A313" s="13">
        <v>312.0</v>
      </c>
      <c r="B313" s="13">
        <v>263.0</v>
      </c>
      <c r="C313" s="14" t="s">
        <v>737</v>
      </c>
      <c r="D313" s="14" t="s">
        <v>445</v>
      </c>
      <c r="E313" s="14" t="s">
        <v>4333</v>
      </c>
      <c r="F313" s="15">
        <v>119.0</v>
      </c>
      <c r="G313" s="11"/>
      <c r="I313" t="str">
        <f t="array" ref="I313">INDEX('Pre-transfer 2025 Points'!$D$11:$D$17,MATCH(1,MMULT(--('Pre-transfer 2025 Points'!$E$11:$L$17=D313),TRANSPOSE(COLUMN('Pre-transfer 2025 Points'!$E$11:$L$17)^0)),0))</f>
        <v>#N/A</v>
      </c>
    </row>
    <row r="314">
      <c r="A314" s="13">
        <v>313.0</v>
      </c>
      <c r="B314" s="13">
        <v>371.0</v>
      </c>
      <c r="C314" s="14" t="s">
        <v>4335</v>
      </c>
      <c r="D314" s="14" t="s">
        <v>414</v>
      </c>
      <c r="E314" s="14" t="s">
        <v>415</v>
      </c>
      <c r="F314" s="15">
        <v>118.0</v>
      </c>
      <c r="G314" s="11"/>
      <c r="I314" t="str">
        <f t="array" ref="I314">INDEX('Pre-transfer 2025 Points'!$D$11:$D$17,MATCH(1,MMULT(--('Pre-transfer 2025 Points'!$E$11:$L$17=D314),TRANSPOSE(COLUMN('Pre-transfer 2025 Points'!$E$11:$L$17)^0)),0))</f>
        <v>#N/A</v>
      </c>
    </row>
    <row r="315">
      <c r="A315" s="13">
        <v>314.0</v>
      </c>
      <c r="B315" s="13">
        <v>247.0</v>
      </c>
      <c r="C315" s="14" t="s">
        <v>338</v>
      </c>
      <c r="D315" s="14" t="s">
        <v>1893</v>
      </c>
      <c r="E315" s="14" t="s">
        <v>130</v>
      </c>
      <c r="F315" s="15">
        <v>117.0</v>
      </c>
      <c r="G315" s="11"/>
      <c r="I315" t="str">
        <f t="array" ref="I315">INDEX('Pre-transfer 2025 Points'!$D$11:$D$17,MATCH(1,MMULT(--('Pre-transfer 2025 Points'!$E$11:$L$17=D315),TRANSPOSE(COLUMN('Pre-transfer 2025 Points'!$E$11:$L$17)^0)),0))</f>
        <v>#N/A</v>
      </c>
    </row>
    <row r="316">
      <c r="A316" s="13">
        <v>315.0</v>
      </c>
      <c r="B316" s="13">
        <v>1338.0</v>
      </c>
      <c r="C316" s="14" t="s">
        <v>5329</v>
      </c>
      <c r="D316" s="14" t="s">
        <v>1869</v>
      </c>
      <c r="E316" s="14" t="s">
        <v>388</v>
      </c>
      <c r="F316" s="15">
        <v>117.0</v>
      </c>
      <c r="G316" s="11"/>
      <c r="I316" t="str">
        <f t="array" ref="I316">INDEX('Pre-transfer 2025 Points'!$D$11:$D$17,MATCH(1,MMULT(--('Pre-transfer 2025 Points'!$E$11:$L$17=D316),TRANSPOSE(COLUMN('Pre-transfer 2025 Points'!$E$11:$L$17)^0)),0))</f>
        <v>#N/A</v>
      </c>
    </row>
    <row r="317">
      <c r="A317" s="13">
        <v>316.0</v>
      </c>
      <c r="B317" s="13">
        <v>420.0</v>
      </c>
      <c r="C317" s="14" t="s">
        <v>4485</v>
      </c>
      <c r="D317" s="14" t="s">
        <v>1903</v>
      </c>
      <c r="E317" s="14" t="s">
        <v>208</v>
      </c>
      <c r="F317" s="15">
        <v>116.0</v>
      </c>
      <c r="G317" s="11"/>
      <c r="I317" t="str">
        <f t="array" ref="I317">INDEX('Pre-transfer 2025 Points'!$D$11:$D$17,MATCH(1,MMULT(--('Pre-transfer 2025 Points'!$E$11:$L$17=D317),TRANSPOSE(COLUMN('Pre-transfer 2025 Points'!$E$11:$L$17)^0)),0))</f>
        <v>#N/A</v>
      </c>
    </row>
    <row r="318">
      <c r="A318" s="13">
        <v>317.0</v>
      </c>
      <c r="B318" s="13">
        <v>402.0</v>
      </c>
      <c r="C318" s="14" t="s">
        <v>4571</v>
      </c>
      <c r="D318" s="14" t="s">
        <v>742</v>
      </c>
      <c r="E318" s="14" t="s">
        <v>347</v>
      </c>
      <c r="F318" s="15">
        <v>116.0</v>
      </c>
      <c r="G318" s="11"/>
      <c r="I318" t="str">
        <f t="array" ref="I318">INDEX('Pre-transfer 2025 Points'!$D$11:$D$17,MATCH(1,MMULT(--('Pre-transfer 2025 Points'!$E$11:$L$17=D318),TRANSPOSE(COLUMN('Pre-transfer 2025 Points'!$E$11:$L$17)^0)),0))</f>
        <v>#N/A</v>
      </c>
    </row>
    <row r="319">
      <c r="A319" s="13">
        <v>318.0</v>
      </c>
      <c r="B319" s="13">
        <v>36.0</v>
      </c>
      <c r="C319" s="14" t="s">
        <v>5330</v>
      </c>
      <c r="D319" s="14" t="s">
        <v>935</v>
      </c>
      <c r="E319" s="14" t="s">
        <v>106</v>
      </c>
      <c r="F319" s="15">
        <v>116.0</v>
      </c>
      <c r="G319" s="11"/>
      <c r="I319" t="str">
        <f t="array" ref="I319">INDEX('Pre-transfer 2025 Points'!$D$11:$D$17,MATCH(1,MMULT(--('Pre-transfer 2025 Points'!$E$11:$L$17=D319),TRANSPOSE(COLUMN('Pre-transfer 2025 Points'!$E$11:$L$17)^0)),0))</f>
        <v>#N/A</v>
      </c>
    </row>
    <row r="320">
      <c r="A320" s="13">
        <v>319.0</v>
      </c>
      <c r="B320" s="13">
        <v>322.0</v>
      </c>
      <c r="C320" s="14" t="s">
        <v>160</v>
      </c>
      <c r="D320" s="14" t="s">
        <v>642</v>
      </c>
      <c r="E320" s="14" t="s">
        <v>115</v>
      </c>
      <c r="F320" s="15">
        <v>115.0</v>
      </c>
      <c r="G320" s="11"/>
      <c r="I320" t="str">
        <f t="array" ref="I320">INDEX('Pre-transfer 2025 Points'!$D$11:$D$17,MATCH(1,MMULT(--('Pre-transfer 2025 Points'!$E$11:$L$17=D320),TRANSPOSE(COLUMN('Pre-transfer 2025 Points'!$E$11:$L$17)^0)),0))</f>
        <v>#N/A</v>
      </c>
    </row>
    <row r="321">
      <c r="A321" s="13">
        <v>320.0</v>
      </c>
      <c r="B321" s="13">
        <v>213.0</v>
      </c>
      <c r="C321" s="14" t="s">
        <v>1141</v>
      </c>
      <c r="D321" s="14" t="s">
        <v>212</v>
      </c>
      <c r="E321" s="14" t="s">
        <v>4322</v>
      </c>
      <c r="F321" s="15">
        <v>115.0</v>
      </c>
      <c r="G321" s="11"/>
      <c r="I321" t="str">
        <f t="array" ref="I321">INDEX('Pre-transfer 2025 Points'!$D$11:$D$17,MATCH(1,MMULT(--('Pre-transfer 2025 Points'!$E$11:$L$17=D321),TRANSPOSE(COLUMN('Pre-transfer 2025 Points'!$E$11:$L$17)^0)),0))</f>
        <v>#N/A</v>
      </c>
    </row>
    <row r="322">
      <c r="A322" s="13">
        <v>321.0</v>
      </c>
      <c r="B322" s="13">
        <v>235.0</v>
      </c>
      <c r="C322" s="14" t="s">
        <v>292</v>
      </c>
      <c r="D322" s="14" t="s">
        <v>1883</v>
      </c>
      <c r="E322" s="14" t="s">
        <v>4333</v>
      </c>
      <c r="F322" s="15">
        <v>115.0</v>
      </c>
      <c r="G322" s="11"/>
      <c r="I322" t="str">
        <f t="array" ref="I322">INDEX('Pre-transfer 2025 Points'!$D$11:$D$17,MATCH(1,MMULT(--('Pre-transfer 2025 Points'!$E$11:$L$17=D322),TRANSPOSE(COLUMN('Pre-transfer 2025 Points'!$E$11:$L$17)^0)),0))</f>
        <v>#N/A</v>
      </c>
    </row>
    <row r="323">
      <c r="A323" s="13">
        <v>322.0</v>
      </c>
      <c r="B323" s="13">
        <v>237.0</v>
      </c>
      <c r="C323" s="14" t="s">
        <v>292</v>
      </c>
      <c r="D323" s="14" t="s">
        <v>136</v>
      </c>
      <c r="E323" s="14" t="s">
        <v>137</v>
      </c>
      <c r="F323" s="15">
        <v>113.0</v>
      </c>
      <c r="G323" s="11"/>
      <c r="I323" t="str">
        <f t="array" ref="I323">INDEX('Pre-transfer 2025 Points'!$D$11:$D$17,MATCH(1,MMULT(--('Pre-transfer 2025 Points'!$E$11:$L$17=D323),TRANSPOSE(COLUMN('Pre-transfer 2025 Points'!$E$11:$L$17)^0)),0))</f>
        <v>#N/A</v>
      </c>
    </row>
    <row r="324">
      <c r="A324" s="13">
        <v>323.0</v>
      </c>
      <c r="B324" s="13">
        <v>582.0</v>
      </c>
      <c r="C324" s="14" t="s">
        <v>1616</v>
      </c>
      <c r="D324" s="14" t="s">
        <v>1049</v>
      </c>
      <c r="E324" s="14" t="s">
        <v>4333</v>
      </c>
      <c r="F324" s="15">
        <v>112.0</v>
      </c>
      <c r="G324" s="11"/>
      <c r="I324" t="str">
        <f t="array" ref="I324">INDEX('Pre-transfer 2025 Points'!$D$11:$D$17,MATCH(1,MMULT(--('Pre-transfer 2025 Points'!$E$11:$L$17=D324),TRANSPOSE(COLUMN('Pre-transfer 2025 Points'!$E$11:$L$17)^0)),0))</f>
        <v>#N/A</v>
      </c>
    </row>
    <row r="325">
      <c r="A325" s="13">
        <v>324.0</v>
      </c>
      <c r="B325" s="13">
        <v>171.0</v>
      </c>
      <c r="C325" s="14" t="s">
        <v>4511</v>
      </c>
      <c r="D325" s="14" t="s">
        <v>856</v>
      </c>
      <c r="E325" s="14" t="s">
        <v>106</v>
      </c>
      <c r="F325" s="15">
        <v>112.0</v>
      </c>
      <c r="G325" s="11"/>
      <c r="I325" t="str">
        <f t="array" ref="I325">INDEX('Pre-transfer 2025 Points'!$D$11:$D$17,MATCH(1,MMULT(--('Pre-transfer 2025 Points'!$E$11:$L$17=D325),TRANSPOSE(COLUMN('Pre-transfer 2025 Points'!$E$11:$L$17)^0)),0))</f>
        <v>#N/A</v>
      </c>
    </row>
    <row r="326">
      <c r="A326" s="13">
        <v>325.0</v>
      </c>
      <c r="B326" s="13">
        <v>1084.0</v>
      </c>
      <c r="C326" s="14" t="s">
        <v>4862</v>
      </c>
      <c r="D326" s="14" t="s">
        <v>490</v>
      </c>
      <c r="E326" s="14" t="s">
        <v>976</v>
      </c>
      <c r="F326" s="15">
        <v>112.0</v>
      </c>
      <c r="G326" s="11"/>
      <c r="I326" t="str">
        <f t="array" ref="I326">INDEX('Pre-transfer 2025 Points'!$D$11:$D$17,MATCH(1,MMULT(--('Pre-transfer 2025 Points'!$E$11:$L$17=D326),TRANSPOSE(COLUMN('Pre-transfer 2025 Points'!$E$11:$L$17)^0)),0))</f>
        <v>#N/A</v>
      </c>
    </row>
    <row r="327">
      <c r="A327" s="13">
        <v>326.0</v>
      </c>
      <c r="B327" s="13">
        <v>58.0</v>
      </c>
      <c r="C327" s="14" t="s">
        <v>4711</v>
      </c>
      <c r="D327" s="14" t="s">
        <v>123</v>
      </c>
      <c r="E327" s="14" t="s">
        <v>99</v>
      </c>
      <c r="F327" s="15">
        <v>112.0</v>
      </c>
      <c r="G327" s="11"/>
      <c r="I327" t="str">
        <f t="array" ref="I327">INDEX('Pre-transfer 2025 Points'!$D$11:$D$17,MATCH(1,MMULT(--('Pre-transfer 2025 Points'!$E$11:$L$17=D327),TRANSPOSE(COLUMN('Pre-transfer 2025 Points'!$E$11:$L$17)^0)),0))</f>
        <v>#N/A</v>
      </c>
    </row>
    <row r="328">
      <c r="A328" s="13">
        <v>327.0</v>
      </c>
      <c r="B328" s="13">
        <v>395.0</v>
      </c>
      <c r="C328" s="14" t="s">
        <v>4360</v>
      </c>
      <c r="D328" s="14" t="s">
        <v>626</v>
      </c>
      <c r="E328" s="14" t="s">
        <v>139</v>
      </c>
      <c r="F328" s="15">
        <v>111.0</v>
      </c>
      <c r="G328" s="11"/>
      <c r="I328" t="str">
        <f t="array" ref="I328">INDEX('Pre-transfer 2025 Points'!$D$11:$D$17,MATCH(1,MMULT(--('Pre-transfer 2025 Points'!$E$11:$L$17=D328),TRANSPOSE(COLUMN('Pre-transfer 2025 Points'!$E$11:$L$17)^0)),0))</f>
        <v>#N/A</v>
      </c>
    </row>
    <row r="329">
      <c r="A329" s="13">
        <v>328.0</v>
      </c>
      <c r="B329" s="13">
        <v>346.0</v>
      </c>
      <c r="C329" s="14" t="s">
        <v>112</v>
      </c>
      <c r="D329" s="14" t="s">
        <v>256</v>
      </c>
      <c r="E329" s="14" t="s">
        <v>4408</v>
      </c>
      <c r="F329" s="15">
        <v>111.0</v>
      </c>
      <c r="G329" s="11"/>
      <c r="I329" t="str">
        <f t="array" ref="I329">INDEX('Pre-transfer 2025 Points'!$D$11:$D$17,MATCH(1,MMULT(--('Pre-transfer 2025 Points'!$E$11:$L$17=D329),TRANSPOSE(COLUMN('Pre-transfer 2025 Points'!$E$11:$L$17)^0)),0))</f>
        <v>#N/A</v>
      </c>
    </row>
    <row r="330">
      <c r="A330" s="13">
        <v>329.0</v>
      </c>
      <c r="B330" s="13">
        <v>248.0</v>
      </c>
      <c r="C330" s="14" t="s">
        <v>543</v>
      </c>
      <c r="D330" s="14" t="s">
        <v>1146</v>
      </c>
      <c r="E330" s="14" t="s">
        <v>4333</v>
      </c>
      <c r="F330" s="15">
        <v>110.0</v>
      </c>
      <c r="G330" s="11"/>
      <c r="I330" t="str">
        <f t="array" ref="I330">INDEX('Pre-transfer 2025 Points'!$D$11:$D$17,MATCH(1,MMULT(--('Pre-transfer 2025 Points'!$E$11:$L$17=D330),TRANSPOSE(COLUMN('Pre-transfer 2025 Points'!$E$11:$L$17)^0)),0))</f>
        <v>#N/A</v>
      </c>
    </row>
    <row r="331">
      <c r="A331" s="13">
        <v>330.0</v>
      </c>
      <c r="B331" s="13">
        <v>418.0</v>
      </c>
      <c r="C331" s="14" t="s">
        <v>977</v>
      </c>
      <c r="D331" s="14" t="s">
        <v>725</v>
      </c>
      <c r="E331" s="14" t="s">
        <v>4315</v>
      </c>
      <c r="F331" s="15">
        <v>109.0</v>
      </c>
      <c r="G331" s="11"/>
      <c r="I331" t="str">
        <f t="array" ref="I331">INDEX('Pre-transfer 2025 Points'!$D$11:$D$17,MATCH(1,MMULT(--('Pre-transfer 2025 Points'!$E$11:$L$17=D331),TRANSPOSE(COLUMN('Pre-transfer 2025 Points'!$E$11:$L$17)^0)),0))</f>
        <v>#N/A</v>
      </c>
    </row>
    <row r="332">
      <c r="A332" s="13">
        <v>331.0</v>
      </c>
      <c r="B332" s="13">
        <v>922.0</v>
      </c>
      <c r="C332" s="14" t="s">
        <v>4747</v>
      </c>
      <c r="D332" s="14" t="s">
        <v>417</v>
      </c>
      <c r="E332" s="14" t="s">
        <v>106</v>
      </c>
      <c r="F332" s="15">
        <v>109.0</v>
      </c>
      <c r="G332" s="11"/>
      <c r="I332" t="str">
        <f t="array" ref="I332">INDEX('Pre-transfer 2025 Points'!$D$11:$D$17,MATCH(1,MMULT(--('Pre-transfer 2025 Points'!$E$11:$L$17=D332),TRANSPOSE(COLUMN('Pre-transfer 2025 Points'!$E$11:$L$17)^0)),0))</f>
        <v>#N/A</v>
      </c>
    </row>
    <row r="333">
      <c r="A333" s="13">
        <v>332.0</v>
      </c>
      <c r="B333" s="13">
        <v>83.0</v>
      </c>
      <c r="C333" s="14" t="s">
        <v>5283</v>
      </c>
      <c r="D333" s="14" t="s">
        <v>643</v>
      </c>
      <c r="E333" s="14" t="s">
        <v>4333</v>
      </c>
      <c r="F333" s="15">
        <v>109.0</v>
      </c>
      <c r="G333" s="11"/>
      <c r="I333" t="str">
        <f t="array" ref="I333">INDEX('Pre-transfer 2025 Points'!$D$11:$D$17,MATCH(1,MMULT(--('Pre-transfer 2025 Points'!$E$11:$L$17=D333),TRANSPOSE(COLUMN('Pre-transfer 2025 Points'!$E$11:$L$17)^0)),0))</f>
        <v>#N/A</v>
      </c>
    </row>
    <row r="334">
      <c r="A334" s="13">
        <v>333.0</v>
      </c>
      <c r="B334" s="13">
        <v>282.0</v>
      </c>
      <c r="C334" s="14" t="s">
        <v>4351</v>
      </c>
      <c r="D334" s="14" t="s">
        <v>738</v>
      </c>
      <c r="E334" s="14" t="s">
        <v>143</v>
      </c>
      <c r="F334" s="15">
        <v>108.0</v>
      </c>
      <c r="G334" s="11"/>
      <c r="I334" t="str">
        <f t="array" ref="I334">INDEX('Pre-transfer 2025 Points'!$D$11:$D$17,MATCH(1,MMULT(--('Pre-transfer 2025 Points'!$E$11:$L$17=D334),TRANSPOSE(COLUMN('Pre-transfer 2025 Points'!$E$11:$L$17)^0)),0))</f>
        <v>#N/A</v>
      </c>
    </row>
    <row r="335">
      <c r="A335" s="13">
        <v>334.0</v>
      </c>
      <c r="B335" s="13">
        <v>156.0</v>
      </c>
      <c r="C335" s="14" t="s">
        <v>4491</v>
      </c>
      <c r="D335" s="14" t="s">
        <v>649</v>
      </c>
      <c r="E335" s="14" t="s">
        <v>4326</v>
      </c>
      <c r="F335" s="15">
        <v>107.0</v>
      </c>
      <c r="G335" s="11"/>
      <c r="I335" t="str">
        <f t="array" ref="I335">INDEX('Pre-transfer 2025 Points'!$D$11:$D$17,MATCH(1,MMULT(--('Pre-transfer 2025 Points'!$E$11:$L$17=D335),TRANSPOSE(COLUMN('Pre-transfer 2025 Points'!$E$11:$L$17)^0)),0))</f>
        <v>#N/A</v>
      </c>
    </row>
    <row r="336">
      <c r="A336" s="13">
        <v>335.0</v>
      </c>
      <c r="B336" s="13">
        <v>318.0</v>
      </c>
      <c r="C336" s="14" t="s">
        <v>4350</v>
      </c>
      <c r="D336" s="14" t="s">
        <v>1251</v>
      </c>
      <c r="E336" s="14" t="s">
        <v>4330</v>
      </c>
      <c r="F336" s="15">
        <v>107.0</v>
      </c>
      <c r="G336" s="11"/>
      <c r="I336" t="str">
        <f t="array" ref="I336">INDEX('Pre-transfer 2025 Points'!$D$11:$D$17,MATCH(1,MMULT(--('Pre-transfer 2025 Points'!$E$11:$L$17=D336),TRANSPOSE(COLUMN('Pre-transfer 2025 Points'!$E$11:$L$17)^0)),0))</f>
        <v>#N/A</v>
      </c>
    </row>
    <row r="337">
      <c r="A337" s="13">
        <v>336.0</v>
      </c>
      <c r="B337" s="13">
        <v>620.0</v>
      </c>
      <c r="C337" s="14" t="s">
        <v>4399</v>
      </c>
      <c r="D337" s="14" t="s">
        <v>1121</v>
      </c>
      <c r="E337" s="14" t="s">
        <v>704</v>
      </c>
      <c r="F337" s="15">
        <v>107.0</v>
      </c>
      <c r="G337" s="11"/>
      <c r="I337" t="str">
        <f t="array" ref="I337">INDEX('Pre-transfer 2025 Points'!$D$11:$D$17,MATCH(1,MMULT(--('Pre-transfer 2025 Points'!$E$11:$L$17=D337),TRANSPOSE(COLUMN('Pre-transfer 2025 Points'!$E$11:$L$17)^0)),0))</f>
        <v>#N/A</v>
      </c>
    </row>
    <row r="338">
      <c r="A338" s="13">
        <v>337.0</v>
      </c>
      <c r="B338" s="13">
        <v>424.0</v>
      </c>
      <c r="C338" s="14" t="s">
        <v>4415</v>
      </c>
      <c r="D338" s="14" t="s">
        <v>631</v>
      </c>
      <c r="E338" s="14" t="s">
        <v>99</v>
      </c>
      <c r="F338" s="15">
        <v>107.0</v>
      </c>
      <c r="G338" s="11"/>
      <c r="I338" t="str">
        <f t="array" ref="I338">INDEX('Pre-transfer 2025 Points'!$D$11:$D$17,MATCH(1,MMULT(--('Pre-transfer 2025 Points'!$E$11:$L$17=D338),TRANSPOSE(COLUMN('Pre-transfer 2025 Points'!$E$11:$L$17)^0)),0))</f>
        <v>#N/A</v>
      </c>
    </row>
    <row r="339">
      <c r="A339" s="13">
        <v>338.0</v>
      </c>
      <c r="B339" s="13">
        <v>486.0</v>
      </c>
      <c r="C339" s="14" t="s">
        <v>441</v>
      </c>
      <c r="D339" s="14" t="s">
        <v>444</v>
      </c>
      <c r="E339" s="14" t="s">
        <v>324</v>
      </c>
      <c r="F339" s="15">
        <v>106.0</v>
      </c>
      <c r="G339" s="11"/>
      <c r="I339" t="str">
        <f t="array" ref="I339">INDEX('Pre-transfer 2025 Points'!$D$11:$D$17,MATCH(1,MMULT(--('Pre-transfer 2025 Points'!$E$11:$L$17=D339),TRANSPOSE(COLUMN('Pre-transfer 2025 Points'!$E$11:$L$17)^0)),0))</f>
        <v>#N/A</v>
      </c>
    </row>
    <row r="340">
      <c r="A340" s="13">
        <v>339.0</v>
      </c>
      <c r="B340" s="13">
        <v>390.0</v>
      </c>
      <c r="C340" s="14" t="s">
        <v>1498</v>
      </c>
      <c r="D340" s="14" t="s">
        <v>1705</v>
      </c>
      <c r="E340" s="14" t="s">
        <v>4338</v>
      </c>
      <c r="F340" s="15">
        <v>106.0</v>
      </c>
      <c r="G340" s="11"/>
      <c r="I340" t="str">
        <f t="array" ref="I340">INDEX('Pre-transfer 2025 Points'!$D$11:$D$17,MATCH(1,MMULT(--('Pre-transfer 2025 Points'!$E$11:$L$17=D340),TRANSPOSE(COLUMN('Pre-transfer 2025 Points'!$E$11:$L$17)^0)),0))</f>
        <v>#N/A</v>
      </c>
    </row>
    <row r="341">
      <c r="A341" s="13">
        <v>340.0</v>
      </c>
      <c r="B341" s="13">
        <v>857.0</v>
      </c>
      <c r="C341" s="14" t="s">
        <v>5331</v>
      </c>
      <c r="D341" s="14" t="s">
        <v>1930</v>
      </c>
      <c r="E341" s="14" t="s">
        <v>388</v>
      </c>
      <c r="F341" s="15">
        <v>105.0</v>
      </c>
      <c r="G341" s="11"/>
      <c r="I341" t="str">
        <f t="array" ref="I341">INDEX('Pre-transfer 2025 Points'!$D$11:$D$17,MATCH(1,MMULT(--('Pre-transfer 2025 Points'!$E$11:$L$17=D341),TRANSPOSE(COLUMN('Pre-transfer 2025 Points'!$E$11:$L$17)^0)),0))</f>
        <v>#N/A</v>
      </c>
    </row>
    <row r="342">
      <c r="A342" s="13">
        <v>341.0</v>
      </c>
      <c r="B342" s="13">
        <v>877.0</v>
      </c>
      <c r="C342" s="14" t="s">
        <v>5332</v>
      </c>
      <c r="D342" s="14" t="s">
        <v>779</v>
      </c>
      <c r="E342" s="14" t="s">
        <v>4505</v>
      </c>
      <c r="F342" s="15">
        <v>105.0</v>
      </c>
      <c r="G342" s="11"/>
      <c r="I342" t="str">
        <f t="array" ref="I342">INDEX('Pre-transfer 2025 Points'!$D$11:$D$17,MATCH(1,MMULT(--('Pre-transfer 2025 Points'!$E$11:$L$17=D342),TRANSPOSE(COLUMN('Pre-transfer 2025 Points'!$E$11:$L$17)^0)),0))</f>
        <v>#N/A</v>
      </c>
    </row>
    <row r="343">
      <c r="A343" s="13">
        <v>342.0</v>
      </c>
      <c r="B343" s="13">
        <v>1165.0</v>
      </c>
      <c r="C343" s="14" t="s">
        <v>5333</v>
      </c>
      <c r="D343" s="14" t="s">
        <v>3575</v>
      </c>
      <c r="E343" s="16"/>
      <c r="F343" s="15">
        <v>105.0</v>
      </c>
      <c r="G343" s="11"/>
      <c r="I343" t="str">
        <f t="array" ref="I343">INDEX('Pre-transfer 2025 Points'!$D$11:$D$17,MATCH(1,MMULT(--('Pre-transfer 2025 Points'!$E$11:$L$17=D343),TRANSPOSE(COLUMN('Pre-transfer 2025 Points'!$E$11:$L$17)^0)),0))</f>
        <v>#N/A</v>
      </c>
    </row>
    <row r="344">
      <c r="A344" s="13">
        <v>343.0</v>
      </c>
      <c r="B344" s="13">
        <v>299.0</v>
      </c>
      <c r="C344" s="14" t="s">
        <v>232</v>
      </c>
      <c r="D344" s="14" t="s">
        <v>1884</v>
      </c>
      <c r="E344" s="14" t="s">
        <v>115</v>
      </c>
      <c r="F344" s="15">
        <v>104.0</v>
      </c>
      <c r="G344" s="11"/>
      <c r="I344" t="str">
        <f t="array" ref="I344">INDEX('Pre-transfer 2025 Points'!$D$11:$D$17,MATCH(1,MMULT(--('Pre-transfer 2025 Points'!$E$11:$L$17=D344),TRANSPOSE(COLUMN('Pre-transfer 2025 Points'!$E$11:$L$17)^0)),0))</f>
        <v>#N/A</v>
      </c>
    </row>
    <row r="345">
      <c r="A345" s="13">
        <v>344.0</v>
      </c>
      <c r="B345" s="13">
        <v>586.0</v>
      </c>
      <c r="C345" s="14" t="s">
        <v>4427</v>
      </c>
      <c r="D345" s="14" t="s">
        <v>1931</v>
      </c>
      <c r="E345" s="14" t="s">
        <v>4521</v>
      </c>
      <c r="F345" s="15">
        <v>104.0</v>
      </c>
      <c r="G345" s="11"/>
      <c r="I345" t="str">
        <f t="array" ref="I345">INDEX('Pre-transfer 2025 Points'!$D$11:$D$17,MATCH(1,MMULT(--('Pre-transfer 2025 Points'!$E$11:$L$17=D345),TRANSPOSE(COLUMN('Pre-transfer 2025 Points'!$E$11:$L$17)^0)),0))</f>
        <v>#N/A</v>
      </c>
    </row>
    <row r="346">
      <c r="A346" s="13">
        <v>345.0</v>
      </c>
      <c r="B346" s="13">
        <v>583.0</v>
      </c>
      <c r="C346" s="14" t="s">
        <v>5334</v>
      </c>
      <c r="D346" s="14" t="s">
        <v>1047</v>
      </c>
      <c r="E346" s="14" t="s">
        <v>102</v>
      </c>
      <c r="F346" s="15">
        <v>104.0</v>
      </c>
      <c r="G346" s="11"/>
      <c r="I346" t="str">
        <f t="array" ref="I346">INDEX('Pre-transfer 2025 Points'!$D$11:$D$17,MATCH(1,MMULT(--('Pre-transfer 2025 Points'!$E$11:$L$17=D346),TRANSPOSE(COLUMN('Pre-transfer 2025 Points'!$E$11:$L$17)^0)),0))</f>
        <v>#N/A</v>
      </c>
    </row>
    <row r="347">
      <c r="A347" s="13">
        <v>346.0</v>
      </c>
      <c r="B347" s="13">
        <v>114.0</v>
      </c>
      <c r="C347" s="14" t="s">
        <v>1157</v>
      </c>
      <c r="D347" s="14" t="s">
        <v>729</v>
      </c>
      <c r="E347" s="14" t="s">
        <v>106</v>
      </c>
      <c r="F347" s="15">
        <v>104.0</v>
      </c>
      <c r="G347" s="11"/>
      <c r="I347" t="str">
        <f t="array" ref="I347">INDEX('Pre-transfer 2025 Points'!$D$11:$D$17,MATCH(1,MMULT(--('Pre-transfer 2025 Points'!$E$11:$L$17=D347),TRANSPOSE(COLUMN('Pre-transfer 2025 Points'!$E$11:$L$17)^0)),0))</f>
        <v>#N/A</v>
      </c>
    </row>
    <row r="348">
      <c r="A348" s="13">
        <v>347.0</v>
      </c>
      <c r="B348" s="13">
        <v>246.0</v>
      </c>
      <c r="C348" s="14" t="s">
        <v>4477</v>
      </c>
      <c r="D348" s="14" t="s">
        <v>428</v>
      </c>
      <c r="E348" s="14" t="s">
        <v>208</v>
      </c>
      <c r="F348" s="15">
        <v>103.0</v>
      </c>
      <c r="G348" s="11"/>
      <c r="I348" t="str">
        <f t="array" ref="I348">INDEX('Pre-transfer 2025 Points'!$D$11:$D$17,MATCH(1,MMULT(--('Pre-transfer 2025 Points'!$E$11:$L$17=D348),TRANSPOSE(COLUMN('Pre-transfer 2025 Points'!$E$11:$L$17)^0)),0))</f>
        <v>#N/A</v>
      </c>
    </row>
    <row r="349">
      <c r="A349" s="13">
        <v>348.0</v>
      </c>
      <c r="B349" s="13">
        <v>596.0</v>
      </c>
      <c r="C349" s="14" t="s">
        <v>4384</v>
      </c>
      <c r="D349" s="14" t="s">
        <v>1100</v>
      </c>
      <c r="E349" s="14" t="s">
        <v>4375</v>
      </c>
      <c r="F349" s="15">
        <v>103.0</v>
      </c>
      <c r="G349" s="11"/>
      <c r="I349" t="str">
        <f t="array" ref="I349">INDEX('Pre-transfer 2025 Points'!$D$11:$D$17,MATCH(1,MMULT(--('Pre-transfer 2025 Points'!$E$11:$L$17=D349),TRANSPOSE(COLUMN('Pre-transfer 2025 Points'!$E$11:$L$17)^0)),0))</f>
        <v>#N/A</v>
      </c>
    </row>
    <row r="350">
      <c r="A350" s="13">
        <v>349.0</v>
      </c>
      <c r="B350" s="13">
        <v>333.0</v>
      </c>
      <c r="C350" s="14" t="s">
        <v>1829</v>
      </c>
      <c r="D350" s="14" t="s">
        <v>302</v>
      </c>
      <c r="E350" s="14" t="s">
        <v>115</v>
      </c>
      <c r="F350" s="15">
        <v>103.0</v>
      </c>
      <c r="G350" s="11"/>
      <c r="I350" t="str">
        <f t="array" ref="I350">INDEX('Pre-transfer 2025 Points'!$D$11:$D$17,MATCH(1,MMULT(--('Pre-transfer 2025 Points'!$E$11:$L$17=D350),TRANSPOSE(COLUMN('Pre-transfer 2025 Points'!$E$11:$L$17)^0)),0))</f>
        <v>#N/A</v>
      </c>
    </row>
    <row r="351">
      <c r="A351" s="13">
        <v>350.0</v>
      </c>
      <c r="B351" s="13">
        <v>301.0</v>
      </c>
      <c r="C351" s="14" t="s">
        <v>1799</v>
      </c>
      <c r="D351" s="14" t="s">
        <v>1269</v>
      </c>
      <c r="E351" s="14" t="s">
        <v>4333</v>
      </c>
      <c r="F351" s="15">
        <v>103.0</v>
      </c>
      <c r="G351" s="11"/>
      <c r="I351" t="str">
        <f t="array" ref="I351">INDEX('Pre-transfer 2025 Points'!$D$11:$D$17,MATCH(1,MMULT(--('Pre-transfer 2025 Points'!$E$11:$L$17=D351),TRANSPOSE(COLUMN('Pre-transfer 2025 Points'!$E$11:$L$17)^0)),0))</f>
        <v>#N/A</v>
      </c>
    </row>
    <row r="352">
      <c r="A352" s="13">
        <v>351.0</v>
      </c>
      <c r="B352" s="13">
        <v>368.0</v>
      </c>
      <c r="C352" s="14" t="s">
        <v>140</v>
      </c>
      <c r="D352" s="14" t="s">
        <v>1891</v>
      </c>
      <c r="E352" s="14" t="s">
        <v>99</v>
      </c>
      <c r="F352" s="15">
        <v>103.0</v>
      </c>
      <c r="G352" s="11"/>
      <c r="I352" t="str">
        <f t="array" ref="I352">INDEX('Pre-transfer 2025 Points'!$D$11:$D$17,MATCH(1,MMULT(--('Pre-transfer 2025 Points'!$E$11:$L$17=D352),TRANSPOSE(COLUMN('Pre-transfer 2025 Points'!$E$11:$L$17)^0)),0))</f>
        <v>#N/A</v>
      </c>
    </row>
    <row r="353">
      <c r="A353" s="13">
        <v>352.0</v>
      </c>
      <c r="B353" s="13">
        <v>21.0</v>
      </c>
      <c r="C353" s="14" t="s">
        <v>4530</v>
      </c>
      <c r="D353" s="14" t="s">
        <v>174</v>
      </c>
      <c r="E353" s="14" t="s">
        <v>99</v>
      </c>
      <c r="F353" s="15">
        <v>102.0</v>
      </c>
      <c r="G353" s="11"/>
      <c r="I353" t="str">
        <f t="array" ref="I353">INDEX('Pre-transfer 2025 Points'!$D$11:$D$17,MATCH(1,MMULT(--('Pre-transfer 2025 Points'!$E$11:$L$17=D353),TRANSPOSE(COLUMN('Pre-transfer 2025 Points'!$E$11:$L$17)^0)),0))</f>
        <v>Chris</v>
      </c>
    </row>
    <row r="354">
      <c r="A354" s="13">
        <v>353.0</v>
      </c>
      <c r="B354" s="13">
        <v>581.0</v>
      </c>
      <c r="C354" s="14" t="s">
        <v>5316</v>
      </c>
      <c r="D354" s="14" t="s">
        <v>455</v>
      </c>
      <c r="E354" s="14" t="s">
        <v>208</v>
      </c>
      <c r="F354" s="15">
        <v>102.0</v>
      </c>
      <c r="G354" s="11"/>
      <c r="I354" t="str">
        <f t="array" ref="I354">INDEX('Pre-transfer 2025 Points'!$D$11:$D$17,MATCH(1,MMULT(--('Pre-transfer 2025 Points'!$E$11:$L$17=D354),TRANSPOSE(COLUMN('Pre-transfer 2025 Points'!$E$11:$L$17)^0)),0))</f>
        <v>#N/A</v>
      </c>
    </row>
    <row r="355">
      <c r="A355" s="13">
        <v>354.0</v>
      </c>
      <c r="B355" s="13">
        <v>531.0</v>
      </c>
      <c r="C355" s="14" t="s">
        <v>4429</v>
      </c>
      <c r="D355" s="14" t="s">
        <v>244</v>
      </c>
      <c r="E355" s="14" t="s">
        <v>4326</v>
      </c>
      <c r="F355" s="15">
        <v>102.0</v>
      </c>
      <c r="G355" s="11"/>
      <c r="I355" t="str">
        <f t="array" ref="I355">INDEX('Pre-transfer 2025 Points'!$D$11:$D$17,MATCH(1,MMULT(--('Pre-transfer 2025 Points'!$E$11:$L$17=D355),TRANSPOSE(COLUMN('Pre-transfer 2025 Points'!$E$11:$L$17)^0)),0))</f>
        <v>#N/A</v>
      </c>
    </row>
    <row r="356">
      <c r="A356" s="13">
        <v>355.0</v>
      </c>
      <c r="B356" s="13">
        <v>479.0</v>
      </c>
      <c r="C356" s="14" t="s">
        <v>4568</v>
      </c>
      <c r="D356" s="14" t="s">
        <v>985</v>
      </c>
      <c r="E356" s="14" t="s">
        <v>4325</v>
      </c>
      <c r="F356" s="15">
        <v>101.0</v>
      </c>
      <c r="G356" s="11"/>
      <c r="I356" t="str">
        <f t="array" ref="I356">INDEX('Pre-transfer 2025 Points'!$D$11:$D$17,MATCH(1,MMULT(--('Pre-transfer 2025 Points'!$E$11:$L$17=D356),TRANSPOSE(COLUMN('Pre-transfer 2025 Points'!$E$11:$L$17)^0)),0))</f>
        <v>#N/A</v>
      </c>
    </row>
    <row r="357">
      <c r="A357" s="13">
        <v>356.0</v>
      </c>
      <c r="B357" s="13">
        <v>229.0</v>
      </c>
      <c r="C357" s="14" t="s">
        <v>676</v>
      </c>
      <c r="D357" s="14" t="s">
        <v>559</v>
      </c>
      <c r="E357" s="14" t="s">
        <v>4333</v>
      </c>
      <c r="F357" s="15">
        <v>101.0</v>
      </c>
      <c r="G357" s="11"/>
      <c r="I357" t="str">
        <f t="array" ref="I357">INDEX('Pre-transfer 2025 Points'!$D$11:$D$17,MATCH(1,MMULT(--('Pre-transfer 2025 Points'!$E$11:$L$17=D357),TRANSPOSE(COLUMN('Pre-transfer 2025 Points'!$E$11:$L$17)^0)),0))</f>
        <v>#N/A</v>
      </c>
    </row>
    <row r="358">
      <c r="A358" s="13">
        <v>357.0</v>
      </c>
      <c r="B358" s="13">
        <v>292.0</v>
      </c>
      <c r="C358" s="14" t="s">
        <v>516</v>
      </c>
      <c r="D358" s="14" t="s">
        <v>1864</v>
      </c>
      <c r="E358" s="14" t="s">
        <v>143</v>
      </c>
      <c r="F358" s="15">
        <v>100.0</v>
      </c>
      <c r="G358" s="11"/>
      <c r="I358" t="str">
        <f t="array" ref="I358">INDEX('Pre-transfer 2025 Points'!$D$11:$D$17,MATCH(1,MMULT(--('Pre-transfer 2025 Points'!$E$11:$L$17=D358),TRANSPOSE(COLUMN('Pre-transfer 2025 Points'!$E$11:$L$17)^0)),0))</f>
        <v>#N/A</v>
      </c>
    </row>
    <row r="359">
      <c r="A359" s="13">
        <v>358.0</v>
      </c>
      <c r="B359" s="13">
        <v>730.0</v>
      </c>
      <c r="C359" s="14" t="s">
        <v>1586</v>
      </c>
      <c r="D359" s="14" t="s">
        <v>1942</v>
      </c>
      <c r="E359" s="14" t="s">
        <v>4536</v>
      </c>
      <c r="F359" s="15">
        <v>100.0</v>
      </c>
      <c r="G359" s="11"/>
      <c r="I359" t="str">
        <f t="array" ref="I359">INDEX('Pre-transfer 2025 Points'!$D$11:$D$17,MATCH(1,MMULT(--('Pre-transfer 2025 Points'!$E$11:$L$17=D359),TRANSPOSE(COLUMN('Pre-transfer 2025 Points'!$E$11:$L$17)^0)),0))</f>
        <v>#N/A</v>
      </c>
    </row>
    <row r="360">
      <c r="A360" s="13">
        <v>359.0</v>
      </c>
      <c r="B360" s="13">
        <v>497.0</v>
      </c>
      <c r="C360" s="14" t="s">
        <v>260</v>
      </c>
      <c r="D360" s="14" t="s">
        <v>734</v>
      </c>
      <c r="E360" s="14" t="s">
        <v>98</v>
      </c>
      <c r="F360" s="15">
        <v>99.0</v>
      </c>
      <c r="G360" s="11"/>
      <c r="I360" t="str">
        <f t="array" ref="I360">INDEX('Pre-transfer 2025 Points'!$D$11:$D$17,MATCH(1,MMULT(--('Pre-transfer 2025 Points'!$E$11:$L$17=D360),TRANSPOSE(COLUMN('Pre-transfer 2025 Points'!$E$11:$L$17)^0)),0))</f>
        <v>#N/A</v>
      </c>
    </row>
    <row r="361">
      <c r="A361" s="13">
        <v>360.0</v>
      </c>
      <c r="B361" s="13">
        <v>316.0</v>
      </c>
      <c r="C361" s="14" t="s">
        <v>315</v>
      </c>
      <c r="D361" s="14" t="s">
        <v>904</v>
      </c>
      <c r="E361" s="14" t="s">
        <v>137</v>
      </c>
      <c r="F361" s="15">
        <v>99.0</v>
      </c>
      <c r="G361" s="11"/>
      <c r="I361" t="str">
        <f t="array" ref="I361">INDEX('Pre-transfer 2025 Points'!$D$11:$D$17,MATCH(1,MMULT(--('Pre-transfer 2025 Points'!$E$11:$L$17=D361),TRANSPOSE(COLUMN('Pre-transfer 2025 Points'!$E$11:$L$17)^0)),0))</f>
        <v>#N/A</v>
      </c>
    </row>
    <row r="362">
      <c r="A362" s="13">
        <v>361.0</v>
      </c>
      <c r="B362" s="13">
        <v>527.0</v>
      </c>
      <c r="C362" s="14" t="s">
        <v>874</v>
      </c>
      <c r="D362" s="14" t="s">
        <v>424</v>
      </c>
      <c r="E362" s="14" t="s">
        <v>347</v>
      </c>
      <c r="F362" s="15">
        <v>99.0</v>
      </c>
      <c r="G362" s="11"/>
      <c r="I362" t="str">
        <f t="array" ref="I362">INDEX('Pre-transfer 2025 Points'!$D$11:$D$17,MATCH(1,MMULT(--('Pre-transfer 2025 Points'!$E$11:$L$17=D362),TRANSPOSE(COLUMN('Pre-transfer 2025 Points'!$E$11:$L$17)^0)),0))</f>
        <v>#N/A</v>
      </c>
    </row>
    <row r="363">
      <c r="A363" s="13">
        <v>362.0</v>
      </c>
      <c r="B363" s="13">
        <v>1188.0</v>
      </c>
      <c r="C363" s="14" t="s">
        <v>5335</v>
      </c>
      <c r="D363" s="14" t="s">
        <v>263</v>
      </c>
      <c r="E363" s="14" t="s">
        <v>4390</v>
      </c>
      <c r="F363" s="15">
        <v>98.0</v>
      </c>
      <c r="G363" s="11"/>
      <c r="I363" t="str">
        <f t="array" ref="I363">INDEX('Pre-transfer 2025 Points'!$D$11:$D$17,MATCH(1,MMULT(--('Pre-transfer 2025 Points'!$E$11:$L$17=D363),TRANSPOSE(COLUMN('Pre-transfer 2025 Points'!$E$11:$L$17)^0)),0))</f>
        <v>#N/A</v>
      </c>
    </row>
    <row r="364">
      <c r="A364" s="13">
        <v>363.0</v>
      </c>
      <c r="B364" s="13">
        <v>184.0</v>
      </c>
      <c r="C364" s="14" t="s">
        <v>4491</v>
      </c>
      <c r="D364" s="14" t="s">
        <v>1133</v>
      </c>
      <c r="E364" s="14" t="s">
        <v>106</v>
      </c>
      <c r="F364" s="15">
        <v>98.0</v>
      </c>
      <c r="G364" s="11"/>
      <c r="I364" t="str">
        <f t="array" ref="I364">INDEX('Pre-transfer 2025 Points'!$D$11:$D$17,MATCH(1,MMULT(--('Pre-transfer 2025 Points'!$E$11:$L$17=D364),TRANSPOSE(COLUMN('Pre-transfer 2025 Points'!$E$11:$L$17)^0)),0))</f>
        <v>#N/A</v>
      </c>
    </row>
    <row r="365">
      <c r="A365" s="13">
        <v>364.0</v>
      </c>
      <c r="B365" s="13">
        <v>2155.0</v>
      </c>
      <c r="C365" s="14" t="s">
        <v>5336</v>
      </c>
      <c r="D365" s="14" t="s">
        <v>1179</v>
      </c>
      <c r="E365" s="14" t="s">
        <v>465</v>
      </c>
      <c r="F365" s="15">
        <v>98.0</v>
      </c>
      <c r="G365" s="11"/>
      <c r="I365" t="str">
        <f t="array" ref="I365">INDEX('Pre-transfer 2025 Points'!$D$11:$D$17,MATCH(1,MMULT(--('Pre-transfer 2025 Points'!$E$11:$L$17=D365),TRANSPOSE(COLUMN('Pre-transfer 2025 Points'!$E$11:$L$17)^0)),0))</f>
        <v>#N/A</v>
      </c>
    </row>
    <row r="366">
      <c r="A366" s="13">
        <v>365.0</v>
      </c>
      <c r="B366" s="13">
        <v>1239.0</v>
      </c>
      <c r="C366" s="14" t="s">
        <v>5021</v>
      </c>
      <c r="D366" s="14" t="s">
        <v>1596</v>
      </c>
      <c r="E366" s="14" t="s">
        <v>98</v>
      </c>
      <c r="F366" s="15">
        <v>97.0</v>
      </c>
      <c r="G366" s="11"/>
      <c r="I366" t="str">
        <f t="array" ref="I366">INDEX('Pre-transfer 2025 Points'!$D$11:$D$17,MATCH(1,MMULT(--('Pre-transfer 2025 Points'!$E$11:$L$17=D366),TRANSPOSE(COLUMN('Pre-transfer 2025 Points'!$E$11:$L$17)^0)),0))</f>
        <v>#N/A</v>
      </c>
    </row>
    <row r="367">
      <c r="A367" s="13">
        <v>366.0</v>
      </c>
      <c r="B367" s="13">
        <v>119.0</v>
      </c>
      <c r="C367" s="14" t="s">
        <v>4545</v>
      </c>
      <c r="D367" s="14" t="s">
        <v>531</v>
      </c>
      <c r="E367" s="14" t="s">
        <v>106</v>
      </c>
      <c r="F367" s="15">
        <v>97.0</v>
      </c>
      <c r="G367" s="11"/>
      <c r="I367" t="str">
        <f t="array" ref="I367">INDEX('Pre-transfer 2025 Points'!$D$11:$D$17,MATCH(1,MMULT(--('Pre-transfer 2025 Points'!$E$11:$L$17=D367),TRANSPOSE(COLUMN('Pre-transfer 2025 Points'!$E$11:$L$17)^0)),0))</f>
        <v>#N/A</v>
      </c>
    </row>
    <row r="368">
      <c r="A368" s="13">
        <v>367.0</v>
      </c>
      <c r="B368" s="13">
        <v>723.0</v>
      </c>
      <c r="C368" s="14" t="s">
        <v>1780</v>
      </c>
      <c r="D368" s="14" t="s">
        <v>1288</v>
      </c>
      <c r="E368" s="14" t="s">
        <v>137</v>
      </c>
      <c r="F368" s="15">
        <v>97.0</v>
      </c>
      <c r="G368" s="11"/>
      <c r="I368" t="str">
        <f t="array" ref="I368">INDEX('Pre-transfer 2025 Points'!$D$11:$D$17,MATCH(1,MMULT(--('Pre-transfer 2025 Points'!$E$11:$L$17=D368),TRANSPOSE(COLUMN('Pre-transfer 2025 Points'!$E$11:$L$17)^0)),0))</f>
        <v>#N/A</v>
      </c>
    </row>
    <row r="369">
      <c r="A369" s="13">
        <v>368.0</v>
      </c>
      <c r="B369" s="13">
        <v>472.0</v>
      </c>
      <c r="C369" s="14" t="s">
        <v>4485</v>
      </c>
      <c r="D369" s="14" t="s">
        <v>1043</v>
      </c>
      <c r="E369" s="14" t="s">
        <v>4333</v>
      </c>
      <c r="F369" s="15">
        <v>97.0</v>
      </c>
      <c r="G369" s="11"/>
      <c r="I369" t="str">
        <f t="array" ref="I369">INDEX('Pre-transfer 2025 Points'!$D$11:$D$17,MATCH(1,MMULT(--('Pre-transfer 2025 Points'!$E$11:$L$17=D369),TRANSPOSE(COLUMN('Pre-transfer 2025 Points'!$E$11:$L$17)^0)),0))</f>
        <v>#N/A</v>
      </c>
    </row>
    <row r="370">
      <c r="A370" s="13">
        <v>369.0</v>
      </c>
      <c r="B370" s="13">
        <v>764.0</v>
      </c>
      <c r="C370" s="14" t="s">
        <v>170</v>
      </c>
      <c r="D370" s="14" t="s">
        <v>1944</v>
      </c>
      <c r="E370" s="14" t="s">
        <v>157</v>
      </c>
      <c r="F370" s="15">
        <v>96.0</v>
      </c>
      <c r="G370" s="11"/>
      <c r="I370" t="str">
        <f t="array" ref="I370">INDEX('Pre-transfer 2025 Points'!$D$11:$D$17,MATCH(1,MMULT(--('Pre-transfer 2025 Points'!$E$11:$L$17=D370),TRANSPOSE(COLUMN('Pre-transfer 2025 Points'!$E$11:$L$17)^0)),0))</f>
        <v>#N/A</v>
      </c>
    </row>
    <row r="371">
      <c r="A371" s="13">
        <v>370.0</v>
      </c>
      <c r="B371" s="16"/>
      <c r="C371" s="14" t="s">
        <v>351</v>
      </c>
      <c r="D371" s="14" t="s">
        <v>1519</v>
      </c>
      <c r="E371" s="14" t="s">
        <v>4331</v>
      </c>
      <c r="F371" s="15">
        <v>95.0</v>
      </c>
      <c r="G371" s="11"/>
      <c r="I371" t="str">
        <f t="array" ref="I371">INDEX('Pre-transfer 2025 Points'!$D$11:$D$17,MATCH(1,MMULT(--('Pre-transfer 2025 Points'!$E$11:$L$17=D371),TRANSPOSE(COLUMN('Pre-transfer 2025 Points'!$E$11:$L$17)^0)),0))</f>
        <v>#N/A</v>
      </c>
    </row>
    <row r="372">
      <c r="A372" s="13">
        <v>371.0</v>
      </c>
      <c r="B372" s="13">
        <v>622.0</v>
      </c>
      <c r="C372" s="14" t="s">
        <v>981</v>
      </c>
      <c r="D372" s="14" t="s">
        <v>1937</v>
      </c>
      <c r="E372" s="14" t="s">
        <v>5337</v>
      </c>
      <c r="F372" s="15">
        <v>94.0</v>
      </c>
      <c r="G372" s="11"/>
      <c r="I372" t="str">
        <f t="array" ref="I372">INDEX('Pre-transfer 2025 Points'!$D$11:$D$17,MATCH(1,MMULT(--('Pre-transfer 2025 Points'!$E$11:$L$17=D372),TRANSPOSE(COLUMN('Pre-transfer 2025 Points'!$E$11:$L$17)^0)),0))</f>
        <v>#N/A</v>
      </c>
    </row>
    <row r="373">
      <c r="A373" s="13">
        <v>372.0</v>
      </c>
      <c r="B373" s="13">
        <v>535.0</v>
      </c>
      <c r="C373" s="14" t="s">
        <v>5338</v>
      </c>
      <c r="D373" s="14" t="s">
        <v>619</v>
      </c>
      <c r="E373" s="14" t="s">
        <v>324</v>
      </c>
      <c r="F373" s="15">
        <v>94.0</v>
      </c>
      <c r="G373" s="11"/>
      <c r="I373" t="str">
        <f t="array" ref="I373">INDEX('Pre-transfer 2025 Points'!$D$11:$D$17,MATCH(1,MMULT(--('Pre-transfer 2025 Points'!$E$11:$L$17=D373),TRANSPOSE(COLUMN('Pre-transfer 2025 Points'!$E$11:$L$17)^0)),0))</f>
        <v>#N/A</v>
      </c>
    </row>
    <row r="374">
      <c r="A374" s="13">
        <v>373.0</v>
      </c>
      <c r="B374" s="13">
        <v>196.0</v>
      </c>
      <c r="C374" s="14" t="s">
        <v>5339</v>
      </c>
      <c r="D374" s="14" t="s">
        <v>662</v>
      </c>
      <c r="E374" s="14" t="s">
        <v>4330</v>
      </c>
      <c r="F374" s="15">
        <v>93.0</v>
      </c>
      <c r="G374" s="11"/>
      <c r="I374" t="str">
        <f t="array" ref="I374">INDEX('Pre-transfer 2025 Points'!$D$11:$D$17,MATCH(1,MMULT(--('Pre-transfer 2025 Points'!$E$11:$L$17=D374),TRANSPOSE(COLUMN('Pre-transfer 2025 Points'!$E$11:$L$17)^0)),0))</f>
        <v>#N/A</v>
      </c>
    </row>
    <row r="375">
      <c r="A375" s="13">
        <v>374.0</v>
      </c>
      <c r="B375" s="13">
        <v>1015.0</v>
      </c>
      <c r="C375" s="14" t="s">
        <v>466</v>
      </c>
      <c r="D375" s="14" t="s">
        <v>1946</v>
      </c>
      <c r="E375" s="14" t="s">
        <v>976</v>
      </c>
      <c r="F375" s="15">
        <v>93.0</v>
      </c>
      <c r="G375" s="11"/>
      <c r="I375" t="str">
        <f t="array" ref="I375">INDEX('Pre-transfer 2025 Points'!$D$11:$D$17,MATCH(1,MMULT(--('Pre-transfer 2025 Points'!$E$11:$L$17=D375),TRANSPOSE(COLUMN('Pre-transfer 2025 Points'!$E$11:$L$17)^0)),0))</f>
        <v>#N/A</v>
      </c>
    </row>
    <row r="376">
      <c r="A376" s="13">
        <v>375.0</v>
      </c>
      <c r="B376" s="13">
        <v>149.0</v>
      </c>
      <c r="C376" s="14" t="s">
        <v>4546</v>
      </c>
      <c r="D376" s="14" t="s">
        <v>853</v>
      </c>
      <c r="E376" s="14" t="s">
        <v>4330</v>
      </c>
      <c r="F376" s="15">
        <v>93.0</v>
      </c>
      <c r="G376" s="11"/>
      <c r="I376" t="str">
        <f t="array" ref="I376">INDEX('Pre-transfer 2025 Points'!$D$11:$D$17,MATCH(1,MMULT(--('Pre-transfer 2025 Points'!$E$11:$L$17=D376),TRANSPOSE(COLUMN('Pre-transfer 2025 Points'!$E$11:$L$17)^0)),0))</f>
        <v>#N/A</v>
      </c>
    </row>
    <row r="377">
      <c r="A377" s="13">
        <v>376.0</v>
      </c>
      <c r="B377" s="13">
        <v>67.0</v>
      </c>
      <c r="C377" s="14" t="s">
        <v>5340</v>
      </c>
      <c r="D377" s="14" t="s">
        <v>306</v>
      </c>
      <c r="E377" s="14" t="s">
        <v>137</v>
      </c>
      <c r="F377" s="15">
        <v>93.0</v>
      </c>
      <c r="G377" s="11"/>
      <c r="I377" t="str">
        <f t="array" ref="I377">INDEX('Pre-transfer 2025 Points'!$D$11:$D$17,MATCH(1,MMULT(--('Pre-transfer 2025 Points'!$E$11:$L$17=D377),TRANSPOSE(COLUMN('Pre-transfer 2025 Points'!$E$11:$L$17)^0)),0))</f>
        <v>#N/A</v>
      </c>
    </row>
    <row r="378">
      <c r="A378" s="13">
        <v>377.0</v>
      </c>
      <c r="B378" s="13">
        <v>615.0</v>
      </c>
      <c r="C378" s="14" t="s">
        <v>1180</v>
      </c>
      <c r="D378" s="14" t="s">
        <v>1797</v>
      </c>
      <c r="E378" s="14" t="s">
        <v>90</v>
      </c>
      <c r="F378" s="15">
        <v>92.0</v>
      </c>
      <c r="G378" s="11"/>
      <c r="I378" t="str">
        <f t="array" ref="I378">INDEX('Pre-transfer 2025 Points'!$D$11:$D$17,MATCH(1,MMULT(--('Pre-transfer 2025 Points'!$E$11:$L$17=D378),TRANSPOSE(COLUMN('Pre-transfer 2025 Points'!$E$11:$L$17)^0)),0))</f>
        <v>#N/A</v>
      </c>
    </row>
    <row r="379">
      <c r="A379" s="13">
        <v>378.0</v>
      </c>
      <c r="B379" s="13">
        <v>785.0</v>
      </c>
      <c r="C379" s="14" t="s">
        <v>623</v>
      </c>
      <c r="D379" s="14" t="s">
        <v>563</v>
      </c>
      <c r="E379" s="14" t="s">
        <v>4331</v>
      </c>
      <c r="F379" s="15">
        <v>92.0</v>
      </c>
      <c r="G379" s="11"/>
      <c r="I379" t="str">
        <f t="array" ref="I379">INDEX('Pre-transfer 2025 Points'!$D$11:$D$17,MATCH(1,MMULT(--('Pre-transfer 2025 Points'!$E$11:$L$17=D379),TRANSPOSE(COLUMN('Pre-transfer 2025 Points'!$E$11:$L$17)^0)),0))</f>
        <v>#N/A</v>
      </c>
    </row>
    <row r="380">
      <c r="A380" s="13">
        <v>379.0</v>
      </c>
      <c r="B380" s="13">
        <v>696.0</v>
      </c>
      <c r="C380" s="14" t="s">
        <v>454</v>
      </c>
      <c r="D380" s="14" t="s">
        <v>951</v>
      </c>
      <c r="E380" s="14" t="s">
        <v>5337</v>
      </c>
      <c r="F380" s="15">
        <v>92.0</v>
      </c>
      <c r="G380" s="11"/>
      <c r="I380" t="str">
        <f t="array" ref="I380">INDEX('Pre-transfer 2025 Points'!$D$11:$D$17,MATCH(1,MMULT(--('Pre-transfer 2025 Points'!$E$11:$L$17=D380),TRANSPOSE(COLUMN('Pre-transfer 2025 Points'!$E$11:$L$17)^0)),0))</f>
        <v>#N/A</v>
      </c>
    </row>
    <row r="381">
      <c r="A381" s="13">
        <v>380.0</v>
      </c>
      <c r="B381" s="13">
        <v>488.0</v>
      </c>
      <c r="C381" s="14" t="s">
        <v>286</v>
      </c>
      <c r="D381" s="14" t="s">
        <v>1158</v>
      </c>
      <c r="E381" s="14" t="s">
        <v>4326</v>
      </c>
      <c r="F381" s="15">
        <v>91.0</v>
      </c>
      <c r="G381" s="11"/>
      <c r="I381" t="str">
        <f t="array" ref="I381">INDEX('Pre-transfer 2025 Points'!$D$11:$D$17,MATCH(1,MMULT(--('Pre-transfer 2025 Points'!$E$11:$L$17=D381),TRANSPOSE(COLUMN('Pre-transfer 2025 Points'!$E$11:$L$17)^0)),0))</f>
        <v>#N/A</v>
      </c>
    </row>
    <row r="382">
      <c r="A382" s="13">
        <v>381.0</v>
      </c>
      <c r="B382" s="13">
        <v>468.0</v>
      </c>
      <c r="C382" s="14" t="s">
        <v>4356</v>
      </c>
      <c r="D382" s="14" t="s">
        <v>1035</v>
      </c>
      <c r="E382" s="14" t="s">
        <v>139</v>
      </c>
      <c r="F382" s="15">
        <v>91.0</v>
      </c>
      <c r="G382" s="11"/>
      <c r="I382" t="str">
        <f t="array" ref="I382">INDEX('Pre-transfer 2025 Points'!$D$11:$D$17,MATCH(1,MMULT(--('Pre-transfer 2025 Points'!$E$11:$L$17=D382),TRANSPOSE(COLUMN('Pre-transfer 2025 Points'!$E$11:$L$17)^0)),0))</f>
        <v>#N/A</v>
      </c>
    </row>
    <row r="383">
      <c r="A383" s="13">
        <v>382.0</v>
      </c>
      <c r="B383" s="13">
        <v>175.0</v>
      </c>
      <c r="C383" s="14" t="s">
        <v>4557</v>
      </c>
      <c r="D383" s="14" t="s">
        <v>1390</v>
      </c>
      <c r="E383" s="14" t="s">
        <v>93</v>
      </c>
      <c r="F383" s="15">
        <v>91.0</v>
      </c>
      <c r="G383" s="11"/>
      <c r="I383" t="str">
        <f t="array" ref="I383">INDEX('Pre-transfer 2025 Points'!$D$11:$D$17,MATCH(1,MMULT(--('Pre-transfer 2025 Points'!$E$11:$L$17=D383),TRANSPOSE(COLUMN('Pre-transfer 2025 Points'!$E$11:$L$17)^0)),0))</f>
        <v>#N/A</v>
      </c>
    </row>
    <row r="384">
      <c r="A384" s="13">
        <v>383.0</v>
      </c>
      <c r="B384" s="13">
        <v>389.0</v>
      </c>
      <c r="C384" s="14" t="s">
        <v>241</v>
      </c>
      <c r="D384" s="14" t="s">
        <v>485</v>
      </c>
      <c r="E384" s="14" t="s">
        <v>4330</v>
      </c>
      <c r="F384" s="15">
        <v>91.0</v>
      </c>
      <c r="G384" s="11"/>
      <c r="I384" t="str">
        <f t="array" ref="I384">INDEX('Pre-transfer 2025 Points'!$D$11:$D$17,MATCH(1,MMULT(--('Pre-transfer 2025 Points'!$E$11:$L$17=D384),TRANSPOSE(COLUMN('Pre-transfer 2025 Points'!$E$11:$L$17)^0)),0))</f>
        <v>#N/A</v>
      </c>
    </row>
    <row r="385">
      <c r="A385" s="13">
        <v>384.0</v>
      </c>
      <c r="B385" s="13">
        <v>816.0</v>
      </c>
      <c r="C385" s="14" t="s">
        <v>964</v>
      </c>
      <c r="D385" s="14" t="s">
        <v>1026</v>
      </c>
      <c r="E385" s="14" t="s">
        <v>128</v>
      </c>
      <c r="F385" s="15">
        <v>90.0</v>
      </c>
      <c r="G385" s="11"/>
      <c r="I385" t="str">
        <f t="array" ref="I385">INDEX('Pre-transfer 2025 Points'!$D$11:$D$17,MATCH(1,MMULT(--('Pre-transfer 2025 Points'!$E$11:$L$17=D385),TRANSPOSE(COLUMN('Pre-transfer 2025 Points'!$E$11:$L$17)^0)),0))</f>
        <v>#N/A</v>
      </c>
    </row>
    <row r="386">
      <c r="A386" s="13">
        <v>385.0</v>
      </c>
      <c r="B386" s="13">
        <v>275.0</v>
      </c>
      <c r="C386" s="14" t="s">
        <v>5308</v>
      </c>
      <c r="D386" s="14" t="s">
        <v>910</v>
      </c>
      <c r="E386" s="14" t="s">
        <v>102</v>
      </c>
      <c r="F386" s="15">
        <v>90.0</v>
      </c>
      <c r="G386" s="11"/>
      <c r="I386" t="str">
        <f t="array" ref="I386">INDEX('Pre-transfer 2025 Points'!$D$11:$D$17,MATCH(1,MMULT(--('Pre-transfer 2025 Points'!$E$11:$L$17=D386),TRANSPOSE(COLUMN('Pre-transfer 2025 Points'!$E$11:$L$17)^0)),0))</f>
        <v>#N/A</v>
      </c>
    </row>
    <row r="387">
      <c r="A387" s="13">
        <v>386.0</v>
      </c>
      <c r="B387" s="13">
        <v>161.0</v>
      </c>
      <c r="C387" s="14" t="s">
        <v>4910</v>
      </c>
      <c r="D387" s="14" t="s">
        <v>1276</v>
      </c>
      <c r="E387" s="14" t="s">
        <v>4325</v>
      </c>
      <c r="F387" s="15">
        <v>90.0</v>
      </c>
      <c r="G387" s="11"/>
      <c r="I387" t="str">
        <f t="array" ref="I387">INDEX('Pre-transfer 2025 Points'!$D$11:$D$17,MATCH(1,MMULT(--('Pre-transfer 2025 Points'!$E$11:$L$17=D387),TRANSPOSE(COLUMN('Pre-transfer 2025 Points'!$E$11:$L$17)^0)),0))</f>
        <v>#N/A</v>
      </c>
    </row>
    <row r="388">
      <c r="A388" s="13">
        <v>387.0</v>
      </c>
      <c r="B388" s="13">
        <v>691.0</v>
      </c>
      <c r="C388" s="14" t="s">
        <v>4822</v>
      </c>
      <c r="D388" s="14" t="s">
        <v>955</v>
      </c>
      <c r="E388" s="14" t="s">
        <v>4315</v>
      </c>
      <c r="F388" s="15">
        <v>90.0</v>
      </c>
      <c r="G388" s="11"/>
      <c r="I388" t="str">
        <f t="array" ref="I388">INDEX('Pre-transfer 2025 Points'!$D$11:$D$17,MATCH(1,MMULT(--('Pre-transfer 2025 Points'!$E$11:$L$17=D388),TRANSPOSE(COLUMN('Pre-transfer 2025 Points'!$E$11:$L$17)^0)),0))</f>
        <v>#N/A</v>
      </c>
    </row>
    <row r="389">
      <c r="A389" s="13">
        <v>388.0</v>
      </c>
      <c r="B389" s="13">
        <v>786.0</v>
      </c>
      <c r="C389" s="14" t="s">
        <v>5341</v>
      </c>
      <c r="D389" s="14" t="s">
        <v>1886</v>
      </c>
      <c r="E389" s="14" t="s">
        <v>625</v>
      </c>
      <c r="F389" s="15">
        <v>90.0</v>
      </c>
      <c r="G389" s="11"/>
      <c r="I389" t="str">
        <f t="array" ref="I389">INDEX('Pre-transfer 2025 Points'!$D$11:$D$17,MATCH(1,MMULT(--('Pre-transfer 2025 Points'!$E$11:$L$17=D389),TRANSPOSE(COLUMN('Pre-transfer 2025 Points'!$E$11:$L$17)^0)),0))</f>
        <v>#N/A</v>
      </c>
    </row>
    <row r="390">
      <c r="A390" s="13">
        <v>389.0</v>
      </c>
      <c r="B390" s="13">
        <v>330.0</v>
      </c>
      <c r="C390" s="14" t="s">
        <v>5311</v>
      </c>
      <c r="D390" s="14" t="s">
        <v>1322</v>
      </c>
      <c r="E390" s="14" t="s">
        <v>157</v>
      </c>
      <c r="F390" s="15">
        <v>90.0</v>
      </c>
      <c r="G390" s="11"/>
      <c r="I390" t="str">
        <f t="array" ref="I390">INDEX('Pre-transfer 2025 Points'!$D$11:$D$17,MATCH(1,MMULT(--('Pre-transfer 2025 Points'!$E$11:$L$17=D390),TRANSPOSE(COLUMN('Pre-transfer 2025 Points'!$E$11:$L$17)^0)),0))</f>
        <v>#N/A</v>
      </c>
    </row>
    <row r="391">
      <c r="A391" s="13">
        <v>390.0</v>
      </c>
      <c r="B391" s="13">
        <v>1826.0</v>
      </c>
      <c r="C391" s="14" t="s">
        <v>5342</v>
      </c>
      <c r="D391" s="14" t="s">
        <v>1775</v>
      </c>
      <c r="E391" s="14" t="s">
        <v>4461</v>
      </c>
      <c r="F391" s="15">
        <v>90.0</v>
      </c>
      <c r="G391" s="11"/>
      <c r="I391" t="str">
        <f t="array" ref="I391">INDEX('Pre-transfer 2025 Points'!$D$11:$D$17,MATCH(1,MMULT(--('Pre-transfer 2025 Points'!$E$11:$L$17=D391),TRANSPOSE(COLUMN('Pre-transfer 2025 Points'!$E$11:$L$17)^0)),0))</f>
        <v>#N/A</v>
      </c>
    </row>
    <row r="392">
      <c r="A392" s="13">
        <v>391.0</v>
      </c>
      <c r="B392" s="16"/>
      <c r="C392" s="14" t="s">
        <v>351</v>
      </c>
      <c r="D392" s="14" t="s">
        <v>803</v>
      </c>
      <c r="E392" s="14" t="s">
        <v>329</v>
      </c>
      <c r="F392" s="15">
        <v>89.0</v>
      </c>
      <c r="G392" s="11"/>
      <c r="I392" t="str">
        <f t="array" ref="I392">INDEX('Pre-transfer 2025 Points'!$D$11:$D$17,MATCH(1,MMULT(--('Pre-transfer 2025 Points'!$E$11:$L$17=D392),TRANSPOSE(COLUMN('Pre-transfer 2025 Points'!$E$11:$L$17)^0)),0))</f>
        <v>#N/A</v>
      </c>
    </row>
    <row r="393">
      <c r="A393" s="13">
        <v>392.0</v>
      </c>
      <c r="B393" s="13">
        <v>489.0</v>
      </c>
      <c r="C393" s="14" t="s">
        <v>356</v>
      </c>
      <c r="D393" s="14" t="s">
        <v>1244</v>
      </c>
      <c r="E393" s="14" t="s">
        <v>4448</v>
      </c>
      <c r="F393" s="15">
        <v>89.0</v>
      </c>
      <c r="G393" s="11"/>
      <c r="I393" t="str">
        <f t="array" ref="I393">INDEX('Pre-transfer 2025 Points'!$D$11:$D$17,MATCH(1,MMULT(--('Pre-transfer 2025 Points'!$E$11:$L$17=D393),TRANSPOSE(COLUMN('Pre-transfer 2025 Points'!$E$11:$L$17)^0)),0))</f>
        <v>#N/A</v>
      </c>
    </row>
    <row r="394">
      <c r="A394" s="13">
        <v>393.0</v>
      </c>
      <c r="B394" s="13">
        <v>273.0</v>
      </c>
      <c r="C394" s="14" t="s">
        <v>1636</v>
      </c>
      <c r="D394" s="14" t="s">
        <v>840</v>
      </c>
      <c r="E394" s="14" t="s">
        <v>137</v>
      </c>
      <c r="F394" s="15">
        <v>89.0</v>
      </c>
      <c r="G394" s="11"/>
      <c r="I394" t="str">
        <f t="array" ref="I394">INDEX('Pre-transfer 2025 Points'!$D$11:$D$17,MATCH(1,MMULT(--('Pre-transfer 2025 Points'!$E$11:$L$17=D394),TRANSPOSE(COLUMN('Pre-transfer 2025 Points'!$E$11:$L$17)^0)),0))</f>
        <v>#N/A</v>
      </c>
    </row>
    <row r="395">
      <c r="A395" s="13">
        <v>394.0</v>
      </c>
      <c r="B395" s="13">
        <v>929.0</v>
      </c>
      <c r="C395" s="14" t="s">
        <v>5343</v>
      </c>
      <c r="D395" s="14" t="s">
        <v>1919</v>
      </c>
      <c r="E395" s="14" t="s">
        <v>347</v>
      </c>
      <c r="F395" s="15">
        <v>89.0</v>
      </c>
      <c r="G395" s="11"/>
      <c r="I395" t="str">
        <f t="array" ref="I395">INDEX('Pre-transfer 2025 Points'!$D$11:$D$17,MATCH(1,MMULT(--('Pre-transfer 2025 Points'!$E$11:$L$17=D395),TRANSPOSE(COLUMN('Pre-transfer 2025 Points'!$E$11:$L$17)^0)),0))</f>
        <v>#N/A</v>
      </c>
    </row>
    <row r="396">
      <c r="A396" s="13">
        <v>395.0</v>
      </c>
      <c r="B396" s="13">
        <v>46.0</v>
      </c>
      <c r="C396" s="14" t="s">
        <v>5344</v>
      </c>
      <c r="D396" s="14" t="s">
        <v>1080</v>
      </c>
      <c r="E396" s="14" t="s">
        <v>98</v>
      </c>
      <c r="F396" s="15">
        <v>88.0</v>
      </c>
      <c r="G396" s="11"/>
      <c r="I396" t="str">
        <f t="array" ref="I396">INDEX('Pre-transfer 2025 Points'!$D$11:$D$17,MATCH(1,MMULT(--('Pre-transfer 2025 Points'!$E$11:$L$17=D396),TRANSPOSE(COLUMN('Pre-transfer 2025 Points'!$E$11:$L$17)^0)),0))</f>
        <v>#N/A</v>
      </c>
    </row>
    <row r="397">
      <c r="A397" s="13">
        <v>396.0</v>
      </c>
      <c r="B397" s="13">
        <v>303.0</v>
      </c>
      <c r="C397" s="14" t="s">
        <v>319</v>
      </c>
      <c r="D397" s="14" t="s">
        <v>365</v>
      </c>
      <c r="E397" s="14" t="s">
        <v>4408</v>
      </c>
      <c r="F397" s="15">
        <v>88.0</v>
      </c>
      <c r="G397" s="11"/>
      <c r="I397" t="str">
        <f t="array" ref="I397">INDEX('Pre-transfer 2025 Points'!$D$11:$D$17,MATCH(1,MMULT(--('Pre-transfer 2025 Points'!$E$11:$L$17=D397),TRANSPOSE(COLUMN('Pre-transfer 2025 Points'!$E$11:$L$17)^0)),0))</f>
        <v>#N/A</v>
      </c>
    </row>
    <row r="398">
      <c r="A398" s="13">
        <v>397.0</v>
      </c>
      <c r="B398" s="13">
        <v>562.0</v>
      </c>
      <c r="C398" s="14" t="s">
        <v>874</v>
      </c>
      <c r="D398" s="14" t="s">
        <v>1933</v>
      </c>
      <c r="E398" s="14" t="s">
        <v>1398</v>
      </c>
      <c r="F398" s="15">
        <v>88.0</v>
      </c>
      <c r="G398" s="11"/>
      <c r="I398" t="str">
        <f t="array" ref="I398">INDEX('Pre-transfer 2025 Points'!$D$11:$D$17,MATCH(1,MMULT(--('Pre-transfer 2025 Points'!$E$11:$L$17=D398),TRANSPOSE(COLUMN('Pre-transfer 2025 Points'!$E$11:$L$17)^0)),0))</f>
        <v>#N/A</v>
      </c>
    </row>
    <row r="399">
      <c r="A399" s="13">
        <v>398.0</v>
      </c>
      <c r="B399" s="13">
        <v>619.0</v>
      </c>
      <c r="C399" s="14" t="s">
        <v>1065</v>
      </c>
      <c r="D399" s="14" t="s">
        <v>1070</v>
      </c>
      <c r="E399" s="14" t="s">
        <v>139</v>
      </c>
      <c r="F399" s="15">
        <v>87.0</v>
      </c>
      <c r="G399" s="11"/>
      <c r="I399" t="str">
        <f t="array" ref="I399">INDEX('Pre-transfer 2025 Points'!$D$11:$D$17,MATCH(1,MMULT(--('Pre-transfer 2025 Points'!$E$11:$L$17=D399),TRANSPOSE(COLUMN('Pre-transfer 2025 Points'!$E$11:$L$17)^0)),0))</f>
        <v>#N/A</v>
      </c>
    </row>
    <row r="400">
      <c r="A400" s="13">
        <v>399.0</v>
      </c>
      <c r="B400" s="13">
        <v>678.0</v>
      </c>
      <c r="C400" s="14" t="s">
        <v>5345</v>
      </c>
      <c r="D400" s="14" t="s">
        <v>1952</v>
      </c>
      <c r="E400" s="14" t="s">
        <v>4338</v>
      </c>
      <c r="F400" s="15">
        <v>87.0</v>
      </c>
      <c r="G400" s="11"/>
      <c r="I400" t="str">
        <f t="array" ref="I400">INDEX('Pre-transfer 2025 Points'!$D$11:$D$17,MATCH(1,MMULT(--('Pre-transfer 2025 Points'!$E$11:$L$17=D400),TRANSPOSE(COLUMN('Pre-transfer 2025 Points'!$E$11:$L$17)^0)),0))</f>
        <v>#N/A</v>
      </c>
    </row>
    <row r="401">
      <c r="A401" s="13">
        <v>400.0</v>
      </c>
      <c r="B401" s="13">
        <v>1093.0</v>
      </c>
      <c r="C401" s="14" t="s">
        <v>5346</v>
      </c>
      <c r="D401" s="14" t="s">
        <v>872</v>
      </c>
      <c r="E401" s="14" t="s">
        <v>4541</v>
      </c>
      <c r="F401" s="15">
        <v>87.0</v>
      </c>
      <c r="I401" t="str">
        <f t="array" ref="I401">INDEX('Pre-transfer 2025 Points'!$D$11:$D$17,MATCH(1,MMULT(--('Pre-transfer 2025 Points'!$E$11:$L$17=D401),TRANSPOSE(COLUMN('Pre-transfer 2025 Points'!$E$11:$L$17)^0)),0))</f>
        <v>#N/A</v>
      </c>
    </row>
    <row r="402">
      <c r="A402" s="13">
        <v>401.0</v>
      </c>
      <c r="B402" s="13">
        <v>338.0</v>
      </c>
      <c r="C402" s="14" t="s">
        <v>502</v>
      </c>
      <c r="D402" s="14" t="s">
        <v>385</v>
      </c>
      <c r="E402" s="14" t="s">
        <v>102</v>
      </c>
      <c r="F402" s="15">
        <v>86.0</v>
      </c>
      <c r="G402" s="11"/>
      <c r="I402" t="str">
        <f t="array" ref="I402">INDEX('Pre-transfer 2025 Points'!$D$11:$D$17,MATCH(1,MMULT(--('Pre-transfer 2025 Points'!$E$11:$L$17=D402),TRANSPOSE(COLUMN('Pre-transfer 2025 Points'!$E$11:$L$17)^0)),0))</f>
        <v>#N/A</v>
      </c>
    </row>
    <row r="403">
      <c r="A403" s="13">
        <v>402.0</v>
      </c>
      <c r="B403" s="13">
        <v>348.0</v>
      </c>
      <c r="C403" s="14" t="s">
        <v>5301</v>
      </c>
      <c r="D403" s="14" t="s">
        <v>171</v>
      </c>
      <c r="E403" s="14" t="s">
        <v>99</v>
      </c>
      <c r="F403" s="15">
        <v>86.0</v>
      </c>
      <c r="G403" s="11"/>
      <c r="I403" t="str">
        <f t="array" ref="I403">INDEX('Pre-transfer 2025 Points'!$D$11:$D$17,MATCH(1,MMULT(--('Pre-transfer 2025 Points'!$E$11:$L$17=D403),TRANSPOSE(COLUMN('Pre-transfer 2025 Points'!$E$11:$L$17)^0)),0))</f>
        <v>#N/A</v>
      </c>
    </row>
    <row r="404">
      <c r="A404" s="13">
        <v>403.0</v>
      </c>
      <c r="B404" s="13">
        <v>382.0</v>
      </c>
      <c r="C404" s="14" t="s">
        <v>1487</v>
      </c>
      <c r="D404" s="14" t="s">
        <v>373</v>
      </c>
      <c r="E404" s="14" t="s">
        <v>4322</v>
      </c>
      <c r="F404" s="15">
        <v>85.0</v>
      </c>
      <c r="G404" s="11"/>
      <c r="I404" t="str">
        <f t="array" ref="I404">INDEX('Pre-transfer 2025 Points'!$D$11:$D$17,MATCH(1,MMULT(--('Pre-transfer 2025 Points'!$E$11:$L$17=D404),TRANSPOSE(COLUMN('Pre-transfer 2025 Points'!$E$11:$L$17)^0)),0))</f>
        <v>#N/A</v>
      </c>
    </row>
    <row r="405">
      <c r="A405" s="13">
        <v>404.0</v>
      </c>
      <c r="B405" s="13">
        <v>747.0</v>
      </c>
      <c r="C405" s="14" t="s">
        <v>354</v>
      </c>
      <c r="D405" s="14" t="s">
        <v>1925</v>
      </c>
      <c r="E405" s="14" t="s">
        <v>4408</v>
      </c>
      <c r="F405" s="15">
        <v>85.0</v>
      </c>
      <c r="G405" s="11"/>
      <c r="I405" t="str">
        <f t="array" ref="I405">INDEX('Pre-transfer 2025 Points'!$D$11:$D$17,MATCH(1,MMULT(--('Pre-transfer 2025 Points'!$E$11:$L$17=D405),TRANSPOSE(COLUMN('Pre-transfer 2025 Points'!$E$11:$L$17)^0)),0))</f>
        <v>#N/A</v>
      </c>
    </row>
    <row r="406">
      <c r="A406" s="13">
        <v>405.0</v>
      </c>
      <c r="B406" s="13">
        <v>1005.0</v>
      </c>
      <c r="C406" s="14" t="s">
        <v>327</v>
      </c>
      <c r="D406" s="14" t="s">
        <v>1330</v>
      </c>
      <c r="E406" s="14" t="s">
        <v>347</v>
      </c>
      <c r="F406" s="15">
        <v>85.0</v>
      </c>
      <c r="G406" s="11"/>
      <c r="I406" t="str">
        <f t="array" ref="I406">INDEX('Pre-transfer 2025 Points'!$D$11:$D$17,MATCH(1,MMULT(--('Pre-transfer 2025 Points'!$E$11:$L$17=D406),TRANSPOSE(COLUMN('Pre-transfer 2025 Points'!$E$11:$L$17)^0)),0))</f>
        <v>#N/A</v>
      </c>
    </row>
    <row r="407">
      <c r="A407" s="13">
        <v>406.0</v>
      </c>
      <c r="B407" s="13">
        <v>712.0</v>
      </c>
      <c r="C407" s="14" t="s">
        <v>5347</v>
      </c>
      <c r="D407" s="14" t="s">
        <v>1666</v>
      </c>
      <c r="E407" s="14" t="s">
        <v>4448</v>
      </c>
      <c r="F407" s="15">
        <v>85.0</v>
      </c>
      <c r="G407" s="11"/>
      <c r="I407" t="str">
        <f t="array" ref="I407">INDEX('Pre-transfer 2025 Points'!$D$11:$D$17,MATCH(1,MMULT(--('Pre-transfer 2025 Points'!$E$11:$L$17=D407),TRANSPOSE(COLUMN('Pre-transfer 2025 Points'!$E$11:$L$17)^0)),0))</f>
        <v>#N/A</v>
      </c>
    </row>
    <row r="408">
      <c r="A408" s="13">
        <v>407.0</v>
      </c>
      <c r="B408" s="13">
        <v>558.0</v>
      </c>
      <c r="C408" s="14" t="s">
        <v>295</v>
      </c>
      <c r="D408" s="14" t="s">
        <v>1101</v>
      </c>
      <c r="E408" s="14" t="s">
        <v>4330</v>
      </c>
      <c r="F408" s="15">
        <v>85.0</v>
      </c>
      <c r="G408" s="11"/>
      <c r="I408" t="str">
        <f t="array" ref="I408">INDEX('Pre-transfer 2025 Points'!$D$11:$D$17,MATCH(1,MMULT(--('Pre-transfer 2025 Points'!$E$11:$L$17=D408),TRANSPOSE(COLUMN('Pre-transfer 2025 Points'!$E$11:$L$17)^0)),0))</f>
        <v>#N/A</v>
      </c>
    </row>
    <row r="409">
      <c r="A409" s="13">
        <v>408.0</v>
      </c>
      <c r="B409" s="16"/>
      <c r="C409" s="14" t="s">
        <v>351</v>
      </c>
      <c r="D409" s="14" t="s">
        <v>83</v>
      </c>
      <c r="E409" s="14" t="s">
        <v>440</v>
      </c>
      <c r="F409" s="15">
        <v>85.0</v>
      </c>
      <c r="G409" s="11"/>
      <c r="I409" t="str">
        <f t="array" ref="I409">INDEX('Pre-transfer 2025 Points'!$D$11:$D$17,MATCH(1,MMULT(--('Pre-transfer 2025 Points'!$E$11:$L$17=D409),TRANSPOSE(COLUMN('Pre-transfer 2025 Points'!$E$11:$L$17)^0)),0))</f>
        <v>#N/A</v>
      </c>
    </row>
    <row r="410">
      <c r="A410" s="13">
        <v>409.0</v>
      </c>
      <c r="B410" s="13">
        <v>624.0</v>
      </c>
      <c r="C410" s="14" t="s">
        <v>4393</v>
      </c>
      <c r="D410" s="14" t="s">
        <v>570</v>
      </c>
      <c r="E410" s="14" t="s">
        <v>4325</v>
      </c>
      <c r="F410" s="15">
        <v>84.0</v>
      </c>
      <c r="G410" s="11"/>
      <c r="I410" t="str">
        <f t="array" ref="I410">INDEX('Pre-transfer 2025 Points'!$D$11:$D$17,MATCH(1,MMULT(--('Pre-transfer 2025 Points'!$E$11:$L$17=D410),TRANSPOSE(COLUMN('Pre-transfer 2025 Points'!$E$11:$L$17)^0)),0))</f>
        <v>#N/A</v>
      </c>
    </row>
    <row r="411">
      <c r="A411" s="13">
        <v>410.0</v>
      </c>
      <c r="B411" s="13">
        <v>674.0</v>
      </c>
      <c r="C411" s="14" t="s">
        <v>683</v>
      </c>
      <c r="D411" s="14" t="s">
        <v>323</v>
      </c>
      <c r="E411" s="14" t="s">
        <v>324</v>
      </c>
      <c r="F411" s="15">
        <v>84.0</v>
      </c>
      <c r="G411" s="11"/>
      <c r="I411" t="str">
        <f t="array" ref="I411">INDEX('Pre-transfer 2025 Points'!$D$11:$D$17,MATCH(1,MMULT(--('Pre-transfer 2025 Points'!$E$11:$L$17=D411),TRANSPOSE(COLUMN('Pre-transfer 2025 Points'!$E$11:$L$17)^0)),0))</f>
        <v>#N/A</v>
      </c>
    </row>
    <row r="412">
      <c r="A412" s="13">
        <v>411.0</v>
      </c>
      <c r="B412" s="13">
        <v>476.0</v>
      </c>
      <c r="C412" s="14" t="s">
        <v>397</v>
      </c>
      <c r="D412" s="14" t="s">
        <v>462</v>
      </c>
      <c r="E412" s="14" t="s">
        <v>93</v>
      </c>
      <c r="F412" s="15">
        <v>83.0</v>
      </c>
      <c r="G412" s="11"/>
      <c r="I412" t="str">
        <f t="array" ref="I412">INDEX('Pre-transfer 2025 Points'!$D$11:$D$17,MATCH(1,MMULT(--('Pre-transfer 2025 Points'!$E$11:$L$17=D412),TRANSPOSE(COLUMN('Pre-transfer 2025 Points'!$E$11:$L$17)^0)),0))</f>
        <v>#N/A</v>
      </c>
    </row>
    <row r="413">
      <c r="A413" s="13">
        <v>412.0</v>
      </c>
      <c r="B413" s="13">
        <v>2283.0</v>
      </c>
      <c r="C413" s="14" t="s">
        <v>5348</v>
      </c>
      <c r="D413" s="14" t="s">
        <v>1954</v>
      </c>
      <c r="E413" s="14" t="s">
        <v>787</v>
      </c>
      <c r="F413" s="15">
        <v>83.0</v>
      </c>
      <c r="G413" s="11"/>
      <c r="I413" t="str">
        <f t="array" ref="I413">INDEX('Pre-transfer 2025 Points'!$D$11:$D$17,MATCH(1,MMULT(--('Pre-transfer 2025 Points'!$E$11:$L$17=D413),TRANSPOSE(COLUMN('Pre-transfer 2025 Points'!$E$11:$L$17)^0)),0))</f>
        <v>#N/A</v>
      </c>
    </row>
    <row r="414">
      <c r="A414" s="13">
        <v>413.0</v>
      </c>
      <c r="B414" s="16"/>
      <c r="C414" s="14" t="s">
        <v>351</v>
      </c>
      <c r="D414" s="14" t="s">
        <v>361</v>
      </c>
      <c r="E414" s="14" t="s">
        <v>362</v>
      </c>
      <c r="F414" s="15">
        <v>82.0</v>
      </c>
      <c r="G414" s="11"/>
      <c r="I414" t="str">
        <f t="array" ref="I414">INDEX('Pre-transfer 2025 Points'!$D$11:$D$17,MATCH(1,MMULT(--('Pre-transfer 2025 Points'!$E$11:$L$17=D414),TRANSPOSE(COLUMN('Pre-transfer 2025 Points'!$E$11:$L$17)^0)),0))</f>
        <v>#N/A</v>
      </c>
    </row>
    <row r="415">
      <c r="A415" s="13">
        <v>414.0</v>
      </c>
      <c r="B415" s="13">
        <v>1638.0</v>
      </c>
      <c r="C415" s="14" t="s">
        <v>5349</v>
      </c>
      <c r="D415" s="14" t="s">
        <v>1963</v>
      </c>
      <c r="E415" s="14" t="s">
        <v>324</v>
      </c>
      <c r="F415" s="15">
        <v>81.0</v>
      </c>
      <c r="G415" s="11"/>
      <c r="I415" t="str">
        <f t="array" ref="I415">INDEX('Pre-transfer 2025 Points'!$D$11:$D$17,MATCH(1,MMULT(--('Pre-transfer 2025 Points'!$E$11:$L$17=D415),TRANSPOSE(COLUMN('Pre-transfer 2025 Points'!$E$11:$L$17)^0)),0))</f>
        <v>#N/A</v>
      </c>
    </row>
    <row r="416">
      <c r="A416" s="13">
        <v>415.0</v>
      </c>
      <c r="B416" s="13">
        <v>475.0</v>
      </c>
      <c r="C416" s="14" t="s">
        <v>1025</v>
      </c>
      <c r="D416" s="14" t="s">
        <v>447</v>
      </c>
      <c r="E416" s="14" t="s">
        <v>5337</v>
      </c>
      <c r="F416" s="15">
        <v>81.0</v>
      </c>
      <c r="G416" s="11"/>
      <c r="I416" t="str">
        <f t="array" ref="I416">INDEX('Pre-transfer 2025 Points'!$D$11:$D$17,MATCH(1,MMULT(--('Pre-transfer 2025 Points'!$E$11:$L$17=D416),TRANSPOSE(COLUMN('Pre-transfer 2025 Points'!$E$11:$L$17)^0)),0))</f>
        <v>#N/A</v>
      </c>
    </row>
    <row r="417">
      <c r="A417" s="13">
        <v>416.0</v>
      </c>
      <c r="B417" s="13">
        <v>534.0</v>
      </c>
      <c r="C417" s="14" t="s">
        <v>4349</v>
      </c>
      <c r="D417" s="14" t="s">
        <v>235</v>
      </c>
      <c r="E417" s="14" t="s">
        <v>128</v>
      </c>
      <c r="F417" s="15">
        <v>81.0</v>
      </c>
      <c r="G417" s="11"/>
      <c r="I417" t="str">
        <f t="array" ref="I417">INDEX('Pre-transfer 2025 Points'!$D$11:$D$17,MATCH(1,MMULT(--('Pre-transfer 2025 Points'!$E$11:$L$17=D417),TRANSPOSE(COLUMN('Pre-transfer 2025 Points'!$E$11:$L$17)^0)),0))</f>
        <v>#N/A</v>
      </c>
    </row>
    <row r="418">
      <c r="A418" s="13">
        <v>417.0</v>
      </c>
      <c r="B418" s="13">
        <v>392.0</v>
      </c>
      <c r="C418" s="14" t="s">
        <v>493</v>
      </c>
      <c r="D418" s="14" t="s">
        <v>1316</v>
      </c>
      <c r="E418" s="14" t="s">
        <v>4315</v>
      </c>
      <c r="F418" s="15">
        <v>81.0</v>
      </c>
      <c r="G418" s="11"/>
      <c r="I418" t="str">
        <f t="array" ref="I418">INDEX('Pre-transfer 2025 Points'!$D$11:$D$17,MATCH(1,MMULT(--('Pre-transfer 2025 Points'!$E$11:$L$17=D418),TRANSPOSE(COLUMN('Pre-transfer 2025 Points'!$E$11:$L$17)^0)),0))</f>
        <v>#N/A</v>
      </c>
    </row>
    <row r="419">
      <c r="A419" s="13">
        <v>418.0</v>
      </c>
      <c r="B419" s="13">
        <v>446.0</v>
      </c>
      <c r="C419" s="14" t="s">
        <v>4316</v>
      </c>
      <c r="D419" s="14" t="s">
        <v>1902</v>
      </c>
      <c r="E419" s="14" t="s">
        <v>4317</v>
      </c>
      <c r="F419" s="15">
        <v>81.0</v>
      </c>
      <c r="G419" s="11"/>
      <c r="I419" t="str">
        <f t="array" ref="I419">INDEX('Pre-transfer 2025 Points'!$D$11:$D$17,MATCH(1,MMULT(--('Pre-transfer 2025 Points'!$E$11:$L$17=D419),TRANSPOSE(COLUMN('Pre-transfer 2025 Points'!$E$11:$L$17)^0)),0))</f>
        <v>#N/A</v>
      </c>
    </row>
    <row r="420">
      <c r="A420" s="13">
        <v>419.0</v>
      </c>
      <c r="B420" s="13">
        <v>1169.0</v>
      </c>
      <c r="C420" s="14" t="s">
        <v>5350</v>
      </c>
      <c r="D420" s="14" t="s">
        <v>1135</v>
      </c>
      <c r="E420" s="14" t="s">
        <v>4408</v>
      </c>
      <c r="F420" s="15">
        <v>81.0</v>
      </c>
      <c r="G420" s="11"/>
      <c r="I420" t="str">
        <f t="array" ref="I420">INDEX('Pre-transfer 2025 Points'!$D$11:$D$17,MATCH(1,MMULT(--('Pre-transfer 2025 Points'!$E$11:$L$17=D420),TRANSPOSE(COLUMN('Pre-transfer 2025 Points'!$E$11:$L$17)^0)),0))</f>
        <v>#N/A</v>
      </c>
    </row>
    <row r="421">
      <c r="A421" s="13">
        <v>420.0</v>
      </c>
      <c r="B421" s="13">
        <v>2497.0</v>
      </c>
      <c r="C421" s="14" t="s">
        <v>5351</v>
      </c>
      <c r="D421" s="14" t="s">
        <v>1599</v>
      </c>
      <c r="E421" s="14" t="s">
        <v>625</v>
      </c>
      <c r="F421" s="15">
        <v>80.0</v>
      </c>
      <c r="G421" s="11"/>
      <c r="I421" t="str">
        <f t="array" ref="I421">INDEX('Pre-transfer 2025 Points'!$D$11:$D$17,MATCH(1,MMULT(--('Pre-transfer 2025 Points'!$E$11:$L$17=D421),TRANSPOSE(COLUMN('Pre-transfer 2025 Points'!$E$11:$L$17)^0)),0))</f>
        <v>#N/A</v>
      </c>
    </row>
    <row r="422">
      <c r="A422" s="13">
        <v>421.0</v>
      </c>
      <c r="B422" s="13">
        <v>1526.0</v>
      </c>
      <c r="C422" s="14" t="s">
        <v>5352</v>
      </c>
      <c r="D422" s="14" t="s">
        <v>469</v>
      </c>
      <c r="E422" s="14" t="s">
        <v>157</v>
      </c>
      <c r="F422" s="15">
        <v>80.0</v>
      </c>
      <c r="G422" s="11"/>
      <c r="I422" t="str">
        <f t="array" ref="I422">INDEX('Pre-transfer 2025 Points'!$D$11:$D$17,MATCH(1,MMULT(--('Pre-transfer 2025 Points'!$E$11:$L$17=D422),TRANSPOSE(COLUMN('Pre-transfer 2025 Points'!$E$11:$L$17)^0)),0))</f>
        <v>#N/A</v>
      </c>
    </row>
    <row r="423">
      <c r="A423" s="13">
        <v>422.0</v>
      </c>
      <c r="B423" s="13">
        <v>477.0</v>
      </c>
      <c r="C423" s="14" t="s">
        <v>4695</v>
      </c>
      <c r="D423" s="14" t="s">
        <v>1935</v>
      </c>
      <c r="E423" s="14" t="s">
        <v>143</v>
      </c>
      <c r="F423" s="15">
        <v>80.0</v>
      </c>
      <c r="G423" s="11"/>
      <c r="I423" t="str">
        <f t="array" ref="I423">INDEX('Pre-transfer 2025 Points'!$D$11:$D$17,MATCH(1,MMULT(--('Pre-transfer 2025 Points'!$E$11:$L$17=D423),TRANSPOSE(COLUMN('Pre-transfer 2025 Points'!$E$11:$L$17)^0)),0))</f>
        <v>#N/A</v>
      </c>
    </row>
    <row r="424">
      <c r="A424" s="13">
        <v>423.0</v>
      </c>
      <c r="B424" s="13">
        <v>499.0</v>
      </c>
      <c r="C424" s="14" t="s">
        <v>4340</v>
      </c>
      <c r="D424" s="14" t="s">
        <v>953</v>
      </c>
      <c r="E424" s="14" t="s">
        <v>4331</v>
      </c>
      <c r="F424" s="15">
        <v>80.0</v>
      </c>
      <c r="G424" s="11"/>
      <c r="I424" t="str">
        <f t="array" ref="I424">INDEX('Pre-transfer 2025 Points'!$D$11:$D$17,MATCH(1,MMULT(--('Pre-transfer 2025 Points'!$E$11:$L$17=D424),TRANSPOSE(COLUMN('Pre-transfer 2025 Points'!$E$11:$L$17)^0)),0))</f>
        <v>#N/A</v>
      </c>
    </row>
    <row r="425">
      <c r="A425" s="13">
        <v>424.0</v>
      </c>
      <c r="B425" s="13">
        <v>1729.0</v>
      </c>
      <c r="C425" s="14" t="s">
        <v>5353</v>
      </c>
      <c r="D425" s="14" t="s">
        <v>1549</v>
      </c>
      <c r="E425" s="14" t="s">
        <v>5337</v>
      </c>
      <c r="F425" s="15">
        <v>80.0</v>
      </c>
      <c r="G425" s="11"/>
      <c r="I425" t="str">
        <f t="array" ref="I425">INDEX('Pre-transfer 2025 Points'!$D$11:$D$17,MATCH(1,MMULT(--('Pre-transfer 2025 Points'!$E$11:$L$17=D425),TRANSPOSE(COLUMN('Pre-transfer 2025 Points'!$E$11:$L$17)^0)),0))</f>
        <v>#N/A</v>
      </c>
    </row>
    <row r="426">
      <c r="A426" s="13">
        <v>425.0</v>
      </c>
      <c r="B426" s="13">
        <v>1688.0</v>
      </c>
      <c r="C426" s="14" t="s">
        <v>4549</v>
      </c>
      <c r="D426" s="14" t="s">
        <v>1340</v>
      </c>
      <c r="E426" s="14" t="s">
        <v>4408</v>
      </c>
      <c r="F426" s="15">
        <v>80.0</v>
      </c>
      <c r="G426" s="11"/>
      <c r="I426" t="str">
        <f t="array" ref="I426">INDEX('Pre-transfer 2025 Points'!$D$11:$D$17,MATCH(1,MMULT(--('Pre-transfer 2025 Points'!$E$11:$L$17=D426),TRANSPOSE(COLUMN('Pre-transfer 2025 Points'!$E$11:$L$17)^0)),0))</f>
        <v>#N/A</v>
      </c>
    </row>
    <row r="427">
      <c r="A427" s="13">
        <v>426.0</v>
      </c>
      <c r="B427" s="13">
        <v>293.0</v>
      </c>
      <c r="C427" s="14" t="s">
        <v>4651</v>
      </c>
      <c r="D427" s="14" t="s">
        <v>1074</v>
      </c>
      <c r="E427" s="14" t="s">
        <v>4408</v>
      </c>
      <c r="F427" s="15">
        <v>80.0</v>
      </c>
      <c r="G427" s="11"/>
      <c r="I427" t="str">
        <f t="array" ref="I427">INDEX('Pre-transfer 2025 Points'!$D$11:$D$17,MATCH(1,MMULT(--('Pre-transfer 2025 Points'!$E$11:$L$17=D427),TRANSPOSE(COLUMN('Pre-transfer 2025 Points'!$E$11:$L$17)^0)),0))</f>
        <v>#N/A</v>
      </c>
    </row>
    <row r="428">
      <c r="A428" s="13">
        <v>427.0</v>
      </c>
      <c r="B428" s="13">
        <v>950.0</v>
      </c>
      <c r="C428" s="14" t="s">
        <v>5354</v>
      </c>
      <c r="D428" s="14" t="s">
        <v>1310</v>
      </c>
      <c r="E428" s="14" t="s">
        <v>329</v>
      </c>
      <c r="F428" s="15">
        <v>79.0</v>
      </c>
      <c r="G428" s="11"/>
      <c r="I428" t="str">
        <f t="array" ref="I428">INDEX('Pre-transfer 2025 Points'!$D$11:$D$17,MATCH(1,MMULT(--('Pre-transfer 2025 Points'!$E$11:$L$17=D428),TRANSPOSE(COLUMN('Pre-transfer 2025 Points'!$E$11:$L$17)^0)),0))</f>
        <v>#N/A</v>
      </c>
    </row>
    <row r="429">
      <c r="A429" s="13">
        <v>428.0</v>
      </c>
      <c r="B429" s="13">
        <v>380.0</v>
      </c>
      <c r="C429" s="14" t="s">
        <v>217</v>
      </c>
      <c r="D429" s="14" t="s">
        <v>1924</v>
      </c>
      <c r="E429" s="14" t="s">
        <v>157</v>
      </c>
      <c r="F429" s="15">
        <v>79.0</v>
      </c>
      <c r="G429" s="11"/>
      <c r="I429" t="str">
        <f t="array" ref="I429">INDEX('Pre-transfer 2025 Points'!$D$11:$D$17,MATCH(1,MMULT(--('Pre-transfer 2025 Points'!$E$11:$L$17=D429),TRANSPOSE(COLUMN('Pre-transfer 2025 Points'!$E$11:$L$17)^0)),0))</f>
        <v>#N/A</v>
      </c>
    </row>
    <row r="430">
      <c r="A430" s="13">
        <v>429.0</v>
      </c>
      <c r="B430" s="13">
        <v>220.0</v>
      </c>
      <c r="C430" s="14" t="s">
        <v>4920</v>
      </c>
      <c r="D430" s="14" t="s">
        <v>761</v>
      </c>
      <c r="E430" s="14" t="s">
        <v>93</v>
      </c>
      <c r="F430" s="15">
        <v>78.0</v>
      </c>
      <c r="G430" s="11"/>
      <c r="I430" t="str">
        <f t="array" ref="I430">INDEX('Pre-transfer 2025 Points'!$D$11:$D$17,MATCH(1,MMULT(--('Pre-transfer 2025 Points'!$E$11:$L$17=D430),TRANSPOSE(COLUMN('Pre-transfer 2025 Points'!$E$11:$L$17)^0)),0))</f>
        <v>#N/A</v>
      </c>
    </row>
    <row r="431">
      <c r="A431" s="13">
        <v>430.0</v>
      </c>
      <c r="B431" s="13">
        <v>667.0</v>
      </c>
      <c r="C431" s="14" t="s">
        <v>1180</v>
      </c>
      <c r="D431" s="14" t="s">
        <v>1870</v>
      </c>
      <c r="E431" s="14" t="s">
        <v>4414</v>
      </c>
      <c r="F431" s="15">
        <v>78.0</v>
      </c>
      <c r="G431" s="11"/>
      <c r="I431" t="str">
        <f t="array" ref="I431">INDEX('Pre-transfer 2025 Points'!$D$11:$D$17,MATCH(1,MMULT(--('Pre-transfer 2025 Points'!$E$11:$L$17=D431),TRANSPOSE(COLUMN('Pre-transfer 2025 Points'!$E$11:$L$17)^0)),0))</f>
        <v>#N/A</v>
      </c>
    </row>
    <row r="432">
      <c r="A432" s="13">
        <v>431.0</v>
      </c>
      <c r="B432" s="13">
        <v>110.0</v>
      </c>
      <c r="C432" s="14" t="s">
        <v>1728</v>
      </c>
      <c r="D432" s="14" t="s">
        <v>127</v>
      </c>
      <c r="E432" s="14" t="s">
        <v>93</v>
      </c>
      <c r="F432" s="15">
        <v>77.0</v>
      </c>
      <c r="G432" s="11"/>
      <c r="I432" t="str">
        <f t="array" ref="I432">INDEX('Pre-transfer 2025 Points'!$D$11:$D$17,MATCH(1,MMULT(--('Pre-transfer 2025 Points'!$E$11:$L$17=D432),TRANSPOSE(COLUMN('Pre-transfer 2025 Points'!$E$11:$L$17)^0)),0))</f>
        <v>#N/A</v>
      </c>
    </row>
    <row r="433">
      <c r="A433" s="13">
        <v>432.0</v>
      </c>
      <c r="B433" s="13">
        <v>354.0</v>
      </c>
      <c r="C433" s="14" t="s">
        <v>5226</v>
      </c>
      <c r="D433" s="14" t="s">
        <v>69</v>
      </c>
      <c r="E433" s="14" t="s">
        <v>106</v>
      </c>
      <c r="F433" s="15">
        <v>77.0</v>
      </c>
      <c r="G433" s="11"/>
      <c r="I433" t="str">
        <f t="array" ref="I433">INDEX('Pre-transfer 2025 Points'!$D$11:$D$17,MATCH(1,MMULT(--('Pre-transfer 2025 Points'!$E$11:$L$17=D433),TRANSPOSE(COLUMN('Pre-transfer 2025 Points'!$E$11:$L$17)^0)),0))</f>
        <v>#N/A</v>
      </c>
    </row>
    <row r="434">
      <c r="A434" s="13">
        <v>433.0</v>
      </c>
      <c r="B434" s="13">
        <v>212.0</v>
      </c>
      <c r="C434" s="14" t="s">
        <v>854</v>
      </c>
      <c r="D434" s="14" t="s">
        <v>360</v>
      </c>
      <c r="E434" s="14" t="s">
        <v>93</v>
      </c>
      <c r="F434" s="15">
        <v>77.0</v>
      </c>
      <c r="G434" s="11"/>
      <c r="I434" t="str">
        <f t="array" ref="I434">INDEX('Pre-transfer 2025 Points'!$D$11:$D$17,MATCH(1,MMULT(--('Pre-transfer 2025 Points'!$E$11:$L$17=D434),TRANSPOSE(COLUMN('Pre-transfer 2025 Points'!$E$11:$L$17)^0)),0))</f>
        <v>#N/A</v>
      </c>
    </row>
    <row r="435">
      <c r="A435" s="13">
        <v>434.0</v>
      </c>
      <c r="B435" s="13">
        <v>298.0</v>
      </c>
      <c r="C435" s="14" t="s">
        <v>521</v>
      </c>
      <c r="D435" s="14" t="s">
        <v>1513</v>
      </c>
      <c r="E435" s="14" t="s">
        <v>128</v>
      </c>
      <c r="F435" s="15">
        <v>77.0</v>
      </c>
      <c r="G435" s="11"/>
      <c r="I435" t="str">
        <f t="array" ref="I435">INDEX('Pre-transfer 2025 Points'!$D$11:$D$17,MATCH(1,MMULT(--('Pre-transfer 2025 Points'!$E$11:$L$17=D435),TRANSPOSE(COLUMN('Pre-transfer 2025 Points'!$E$11:$L$17)^0)),0))</f>
        <v>#N/A</v>
      </c>
    </row>
    <row r="436">
      <c r="A436" s="13">
        <v>435.0</v>
      </c>
      <c r="B436" s="13">
        <v>587.0</v>
      </c>
      <c r="C436" s="14" t="s">
        <v>1153</v>
      </c>
      <c r="D436" s="14" t="s">
        <v>748</v>
      </c>
      <c r="E436" s="14" t="s">
        <v>99</v>
      </c>
      <c r="F436" s="15">
        <v>77.0</v>
      </c>
      <c r="G436" s="11"/>
      <c r="I436" t="str">
        <f t="array" ref="I436">INDEX('Pre-transfer 2025 Points'!$D$11:$D$17,MATCH(1,MMULT(--('Pre-transfer 2025 Points'!$E$11:$L$17=D436),TRANSPOSE(COLUMN('Pre-transfer 2025 Points'!$E$11:$L$17)^0)),0))</f>
        <v>#N/A</v>
      </c>
    </row>
    <row r="437">
      <c r="A437" s="13">
        <v>436.0</v>
      </c>
      <c r="B437" s="13">
        <v>948.0</v>
      </c>
      <c r="C437" s="14" t="s">
        <v>5355</v>
      </c>
      <c r="D437" s="14" t="s">
        <v>1969</v>
      </c>
      <c r="E437" s="14" t="s">
        <v>4574</v>
      </c>
      <c r="F437" s="15">
        <v>77.0</v>
      </c>
      <c r="G437" s="11"/>
      <c r="I437" t="str">
        <f t="array" ref="I437">INDEX('Pre-transfer 2025 Points'!$D$11:$D$17,MATCH(1,MMULT(--('Pre-transfer 2025 Points'!$E$11:$L$17=D437),TRANSPOSE(COLUMN('Pre-transfer 2025 Points'!$E$11:$L$17)^0)),0))</f>
        <v>#N/A</v>
      </c>
    </row>
    <row r="438">
      <c r="A438" s="13">
        <v>437.0</v>
      </c>
      <c r="B438" s="13">
        <v>830.0</v>
      </c>
      <c r="C438" s="14" t="s">
        <v>583</v>
      </c>
      <c r="D438" s="14" t="s">
        <v>975</v>
      </c>
      <c r="E438" s="14" t="s">
        <v>976</v>
      </c>
      <c r="F438" s="15">
        <v>76.0</v>
      </c>
      <c r="G438" s="11"/>
      <c r="I438" t="str">
        <f t="array" ref="I438">INDEX('Pre-transfer 2025 Points'!$D$11:$D$17,MATCH(1,MMULT(--('Pre-transfer 2025 Points'!$E$11:$L$17=D438),TRANSPOSE(COLUMN('Pre-transfer 2025 Points'!$E$11:$L$17)^0)),0))</f>
        <v>#N/A</v>
      </c>
    </row>
    <row r="439">
      <c r="A439" s="13">
        <v>438.0</v>
      </c>
      <c r="B439" s="13">
        <v>1079.0</v>
      </c>
      <c r="C439" s="14" t="s">
        <v>4547</v>
      </c>
      <c r="D439" s="14" t="s">
        <v>1966</v>
      </c>
      <c r="E439" s="14" t="s">
        <v>879</v>
      </c>
      <c r="F439" s="15">
        <v>76.0</v>
      </c>
      <c r="G439" s="11"/>
      <c r="I439" t="str">
        <f t="array" ref="I439">INDEX('Pre-transfer 2025 Points'!$D$11:$D$17,MATCH(1,MMULT(--('Pre-transfer 2025 Points'!$E$11:$L$17=D439),TRANSPOSE(COLUMN('Pre-transfer 2025 Points'!$E$11:$L$17)^0)),0))</f>
        <v>#N/A</v>
      </c>
    </row>
    <row r="440">
      <c r="A440" s="13">
        <v>439.0</v>
      </c>
      <c r="B440" s="13">
        <v>270.0</v>
      </c>
      <c r="C440" s="14" t="s">
        <v>426</v>
      </c>
      <c r="D440" s="14" t="s">
        <v>1418</v>
      </c>
      <c r="E440" s="14" t="s">
        <v>376</v>
      </c>
      <c r="F440" s="15">
        <v>75.0</v>
      </c>
      <c r="G440" s="11"/>
      <c r="I440" t="str">
        <f t="array" ref="I440">INDEX('Pre-transfer 2025 Points'!$D$11:$D$17,MATCH(1,MMULT(--('Pre-transfer 2025 Points'!$E$11:$L$17=D440),TRANSPOSE(COLUMN('Pre-transfer 2025 Points'!$E$11:$L$17)^0)),0))</f>
        <v>#N/A</v>
      </c>
    </row>
    <row r="441">
      <c r="A441" s="13">
        <v>440.0</v>
      </c>
      <c r="B441" s="13">
        <v>806.0</v>
      </c>
      <c r="C441" s="14" t="s">
        <v>5306</v>
      </c>
      <c r="D441" s="14" t="s">
        <v>1916</v>
      </c>
      <c r="E441" s="14" t="s">
        <v>549</v>
      </c>
      <c r="F441" s="15">
        <v>75.0</v>
      </c>
      <c r="G441" s="11"/>
      <c r="I441" t="str">
        <f t="array" ref="I441">INDEX('Pre-transfer 2025 Points'!$D$11:$D$17,MATCH(1,MMULT(--('Pre-transfer 2025 Points'!$E$11:$L$17=D441),TRANSPOSE(COLUMN('Pre-transfer 2025 Points'!$E$11:$L$17)^0)),0))</f>
        <v>#N/A</v>
      </c>
    </row>
    <row r="442">
      <c r="A442" s="13">
        <v>441.0</v>
      </c>
      <c r="B442" s="13">
        <v>370.0</v>
      </c>
      <c r="C442" s="14" t="s">
        <v>363</v>
      </c>
      <c r="D442" s="14" t="s">
        <v>205</v>
      </c>
      <c r="E442" s="14" t="s">
        <v>98</v>
      </c>
      <c r="F442" s="15">
        <v>74.0</v>
      </c>
      <c r="G442" s="11"/>
      <c r="I442" t="str">
        <f t="array" ref="I442">INDEX('Pre-transfer 2025 Points'!$D$11:$D$17,MATCH(1,MMULT(--('Pre-transfer 2025 Points'!$E$11:$L$17=D442),TRANSPOSE(COLUMN('Pre-transfer 2025 Points'!$E$11:$L$17)^0)),0))</f>
        <v>#N/A</v>
      </c>
    </row>
    <row r="443">
      <c r="A443" s="13">
        <v>442.0</v>
      </c>
      <c r="B443" s="13">
        <v>269.0</v>
      </c>
      <c r="C443" s="14" t="s">
        <v>4428</v>
      </c>
      <c r="D443" s="14" t="s">
        <v>1913</v>
      </c>
      <c r="E443" s="14" t="s">
        <v>4331</v>
      </c>
      <c r="F443" s="15">
        <v>74.0</v>
      </c>
      <c r="G443" s="11"/>
      <c r="I443" t="str">
        <f t="array" ref="I443">INDEX('Pre-transfer 2025 Points'!$D$11:$D$17,MATCH(1,MMULT(--('Pre-transfer 2025 Points'!$E$11:$L$17=D443),TRANSPOSE(COLUMN('Pre-transfer 2025 Points'!$E$11:$L$17)^0)),0))</f>
        <v>#N/A</v>
      </c>
    </row>
    <row r="444">
      <c r="A444" s="13">
        <v>443.0</v>
      </c>
      <c r="B444" s="13">
        <v>414.0</v>
      </c>
      <c r="C444" s="14" t="s">
        <v>150</v>
      </c>
      <c r="D444" s="14" t="s">
        <v>708</v>
      </c>
      <c r="E444" s="14" t="s">
        <v>98</v>
      </c>
      <c r="F444" s="15">
        <v>74.0</v>
      </c>
      <c r="G444" s="11"/>
      <c r="I444" t="str">
        <f t="array" ref="I444">INDEX('Pre-transfer 2025 Points'!$D$11:$D$17,MATCH(1,MMULT(--('Pre-transfer 2025 Points'!$E$11:$L$17=D444),TRANSPOSE(COLUMN('Pre-transfer 2025 Points'!$E$11:$L$17)^0)),0))</f>
        <v>#N/A</v>
      </c>
    </row>
    <row r="445">
      <c r="A445" s="13">
        <v>444.0</v>
      </c>
      <c r="B445" s="13">
        <v>1483.0</v>
      </c>
      <c r="C445" s="14" t="s">
        <v>4794</v>
      </c>
      <c r="D445" s="14" t="s">
        <v>1441</v>
      </c>
      <c r="E445" s="14" t="s">
        <v>4552</v>
      </c>
      <c r="F445" s="15">
        <v>74.0</v>
      </c>
      <c r="G445" s="11"/>
      <c r="I445" t="str">
        <f t="array" ref="I445">INDEX('Pre-transfer 2025 Points'!$D$11:$D$17,MATCH(1,MMULT(--('Pre-transfer 2025 Points'!$E$11:$L$17=D445),TRANSPOSE(COLUMN('Pre-transfer 2025 Points'!$E$11:$L$17)^0)),0))</f>
        <v>#N/A</v>
      </c>
    </row>
    <row r="446">
      <c r="A446" s="13">
        <v>445.0</v>
      </c>
      <c r="B446" s="13">
        <v>728.0</v>
      </c>
      <c r="C446" s="14" t="s">
        <v>707</v>
      </c>
      <c r="D446" s="14" t="s">
        <v>1729</v>
      </c>
      <c r="E446" s="14" t="s">
        <v>647</v>
      </c>
      <c r="F446" s="15">
        <v>74.0</v>
      </c>
      <c r="G446" s="11"/>
      <c r="I446" t="str">
        <f t="array" ref="I446">INDEX('Pre-transfer 2025 Points'!$D$11:$D$17,MATCH(1,MMULT(--('Pre-transfer 2025 Points'!$E$11:$L$17=D446),TRANSPOSE(COLUMN('Pre-transfer 2025 Points'!$E$11:$L$17)^0)),0))</f>
        <v>#N/A</v>
      </c>
    </row>
    <row r="447">
      <c r="A447" s="13">
        <v>446.0</v>
      </c>
      <c r="B447" s="13">
        <v>140.0</v>
      </c>
      <c r="C447" s="14" t="s">
        <v>5356</v>
      </c>
      <c r="D447" s="14" t="s">
        <v>1585</v>
      </c>
      <c r="E447" s="14" t="s">
        <v>99</v>
      </c>
      <c r="F447" s="15">
        <v>73.0</v>
      </c>
      <c r="G447" s="11"/>
      <c r="I447" t="str">
        <f t="array" ref="I447">INDEX('Pre-transfer 2025 Points'!$D$11:$D$17,MATCH(1,MMULT(--('Pre-transfer 2025 Points'!$E$11:$L$17=D447),TRANSPOSE(COLUMN('Pre-transfer 2025 Points'!$E$11:$L$17)^0)),0))</f>
        <v>#N/A</v>
      </c>
    </row>
    <row r="448">
      <c r="A448" s="13">
        <v>447.0</v>
      </c>
      <c r="B448" s="13">
        <v>447.0</v>
      </c>
      <c r="C448" s="14" t="s">
        <v>4312</v>
      </c>
      <c r="D448" s="14" t="s">
        <v>1975</v>
      </c>
      <c r="E448" s="14" t="s">
        <v>976</v>
      </c>
      <c r="F448" s="15">
        <v>73.0</v>
      </c>
      <c r="G448" s="11"/>
      <c r="I448" t="str">
        <f t="array" ref="I448">INDEX('Pre-transfer 2025 Points'!$D$11:$D$17,MATCH(1,MMULT(--('Pre-transfer 2025 Points'!$E$11:$L$17=D448),TRANSPOSE(COLUMN('Pre-transfer 2025 Points'!$E$11:$L$17)^0)),0))</f>
        <v>#N/A</v>
      </c>
    </row>
    <row r="449">
      <c r="A449" s="13">
        <v>448.0</v>
      </c>
      <c r="B449" s="13">
        <v>357.0</v>
      </c>
      <c r="C449" s="14" t="s">
        <v>5357</v>
      </c>
      <c r="D449" s="14" t="s">
        <v>421</v>
      </c>
      <c r="E449" s="14" t="s">
        <v>4315</v>
      </c>
      <c r="F449" s="15">
        <v>73.0</v>
      </c>
      <c r="G449" s="11"/>
      <c r="I449" t="str">
        <f t="array" ref="I449">INDEX('Pre-transfer 2025 Points'!$D$11:$D$17,MATCH(1,MMULT(--('Pre-transfer 2025 Points'!$E$11:$L$17=D449),TRANSPOSE(COLUMN('Pre-transfer 2025 Points'!$E$11:$L$17)^0)),0))</f>
        <v>#N/A</v>
      </c>
    </row>
    <row r="450">
      <c r="A450" s="13">
        <v>449.0</v>
      </c>
      <c r="B450" s="16"/>
      <c r="C450" s="14" t="s">
        <v>351</v>
      </c>
      <c r="D450" s="14" t="s">
        <v>1213</v>
      </c>
      <c r="E450" s="14" t="s">
        <v>415</v>
      </c>
      <c r="F450" s="15">
        <v>72.0</v>
      </c>
      <c r="G450" s="11"/>
      <c r="I450" t="str">
        <f t="array" ref="I450">INDEX('Pre-transfer 2025 Points'!$D$11:$D$17,MATCH(1,MMULT(--('Pre-transfer 2025 Points'!$E$11:$L$17=D450),TRANSPOSE(COLUMN('Pre-transfer 2025 Points'!$E$11:$L$17)^0)),0))</f>
        <v>#N/A</v>
      </c>
    </row>
    <row r="451">
      <c r="A451" s="13">
        <v>450.0</v>
      </c>
      <c r="B451" s="13">
        <v>430.0</v>
      </c>
      <c r="C451" s="14" t="s">
        <v>4597</v>
      </c>
      <c r="D451" s="14" t="s">
        <v>304</v>
      </c>
      <c r="E451" s="14" t="s">
        <v>4317</v>
      </c>
      <c r="F451" s="15">
        <v>72.0</v>
      </c>
      <c r="G451" s="11"/>
      <c r="I451" t="str">
        <f t="array" ref="I451">INDEX('Pre-transfer 2025 Points'!$D$11:$D$17,MATCH(1,MMULT(--('Pre-transfer 2025 Points'!$E$11:$L$17=D451),TRANSPOSE(COLUMN('Pre-transfer 2025 Points'!$E$11:$L$17)^0)),0))</f>
        <v>#N/A</v>
      </c>
    </row>
    <row r="452">
      <c r="A452" s="13">
        <v>451.0</v>
      </c>
      <c r="B452" s="13">
        <v>410.0</v>
      </c>
      <c r="C452" s="14" t="s">
        <v>4378</v>
      </c>
      <c r="D452" s="14" t="s">
        <v>857</v>
      </c>
      <c r="E452" s="14" t="s">
        <v>4325</v>
      </c>
      <c r="F452" s="15">
        <v>72.0</v>
      </c>
      <c r="G452" s="11"/>
      <c r="I452" t="str">
        <f t="array" ref="I452">INDEX('Pre-transfer 2025 Points'!$D$11:$D$17,MATCH(1,MMULT(--('Pre-transfer 2025 Points'!$E$11:$L$17=D452),TRANSPOSE(COLUMN('Pre-transfer 2025 Points'!$E$11:$L$17)^0)),0))</f>
        <v>#N/A</v>
      </c>
    </row>
    <row r="453">
      <c r="A453" s="13">
        <v>452.0</v>
      </c>
      <c r="B453" s="13">
        <v>636.0</v>
      </c>
      <c r="C453" s="14" t="s">
        <v>144</v>
      </c>
      <c r="D453" s="14" t="s">
        <v>1030</v>
      </c>
      <c r="E453" s="14" t="s">
        <v>4315</v>
      </c>
      <c r="F453" s="15">
        <v>71.0</v>
      </c>
      <c r="G453" s="11"/>
      <c r="I453" t="str">
        <f t="array" ref="I453">INDEX('Pre-transfer 2025 Points'!$D$11:$D$17,MATCH(1,MMULT(--('Pre-transfer 2025 Points'!$E$11:$L$17=D453),TRANSPOSE(COLUMN('Pre-transfer 2025 Points'!$E$11:$L$17)^0)),0))</f>
        <v>#N/A</v>
      </c>
    </row>
    <row r="454">
      <c r="A454" s="13">
        <v>453.0</v>
      </c>
      <c r="B454" s="13">
        <v>398.0</v>
      </c>
      <c r="C454" s="14" t="s">
        <v>252</v>
      </c>
      <c r="D454" s="14" t="s">
        <v>1703</v>
      </c>
      <c r="E454" s="14" t="s">
        <v>388</v>
      </c>
      <c r="F454" s="15">
        <v>71.0</v>
      </c>
      <c r="G454" s="11"/>
      <c r="I454" t="str">
        <f t="array" ref="I454">INDEX('Pre-transfer 2025 Points'!$D$11:$D$17,MATCH(1,MMULT(--('Pre-transfer 2025 Points'!$E$11:$L$17=D454),TRANSPOSE(COLUMN('Pre-transfer 2025 Points'!$E$11:$L$17)^0)),0))</f>
        <v>#N/A</v>
      </c>
    </row>
    <row r="455">
      <c r="A455" s="13">
        <v>454.0</v>
      </c>
      <c r="B455" s="13">
        <v>385.0</v>
      </c>
      <c r="C455" s="14" t="s">
        <v>894</v>
      </c>
      <c r="D455" s="14" t="s">
        <v>657</v>
      </c>
      <c r="E455" s="14" t="s">
        <v>4330</v>
      </c>
      <c r="F455" s="15">
        <v>71.0</v>
      </c>
      <c r="G455" s="11"/>
      <c r="I455" t="str">
        <f t="array" ref="I455">INDEX('Pre-transfer 2025 Points'!$D$11:$D$17,MATCH(1,MMULT(--('Pre-transfer 2025 Points'!$E$11:$L$17=D455),TRANSPOSE(COLUMN('Pre-transfer 2025 Points'!$E$11:$L$17)^0)),0))</f>
        <v>#N/A</v>
      </c>
    </row>
    <row r="456">
      <c r="A456" s="13">
        <v>455.0</v>
      </c>
      <c r="B456" s="13">
        <v>540.0</v>
      </c>
      <c r="C456" s="14" t="s">
        <v>4415</v>
      </c>
      <c r="D456" s="14" t="s">
        <v>695</v>
      </c>
      <c r="E456" s="14" t="s">
        <v>4338</v>
      </c>
      <c r="F456" s="15">
        <v>71.0</v>
      </c>
      <c r="G456" s="11"/>
      <c r="I456" t="str">
        <f t="array" ref="I456">INDEX('Pre-transfer 2025 Points'!$D$11:$D$17,MATCH(1,MMULT(--('Pre-transfer 2025 Points'!$E$11:$L$17=D456),TRANSPOSE(COLUMN('Pre-transfer 2025 Points'!$E$11:$L$17)^0)),0))</f>
        <v>#N/A</v>
      </c>
    </row>
    <row r="457">
      <c r="A457" s="13">
        <v>456.0</v>
      </c>
      <c r="B457" s="13">
        <v>300.0</v>
      </c>
      <c r="C457" s="14" t="s">
        <v>4401</v>
      </c>
      <c r="D457" s="14" t="s">
        <v>680</v>
      </c>
      <c r="E457" s="14" t="s">
        <v>4325</v>
      </c>
      <c r="F457" s="15">
        <v>70.0</v>
      </c>
      <c r="G457" s="11"/>
      <c r="I457" t="str">
        <f t="array" ref="I457">INDEX('Pre-transfer 2025 Points'!$D$11:$D$17,MATCH(1,MMULT(--('Pre-transfer 2025 Points'!$E$11:$L$17=D457),TRANSPOSE(COLUMN('Pre-transfer 2025 Points'!$E$11:$L$17)^0)),0))</f>
        <v>#N/A</v>
      </c>
    </row>
    <row r="458">
      <c r="A458" s="13">
        <v>457.0</v>
      </c>
      <c r="B458" s="13">
        <v>907.0</v>
      </c>
      <c r="C458" s="14" t="s">
        <v>5358</v>
      </c>
      <c r="D458" s="14" t="s">
        <v>350</v>
      </c>
      <c r="E458" s="14" t="s">
        <v>4538</v>
      </c>
      <c r="F458" s="15">
        <v>70.0</v>
      </c>
      <c r="G458" s="11"/>
      <c r="I458" t="str">
        <f t="array" ref="I458">INDEX('Pre-transfer 2025 Points'!$D$11:$D$17,MATCH(1,MMULT(--('Pre-transfer 2025 Points'!$E$11:$L$17=D458),TRANSPOSE(COLUMN('Pre-transfer 2025 Points'!$E$11:$L$17)^0)),0))</f>
        <v>#N/A</v>
      </c>
    </row>
    <row r="459">
      <c r="A459" s="13">
        <v>458.0</v>
      </c>
      <c r="B459" s="13">
        <v>524.0</v>
      </c>
      <c r="C459" s="14" t="s">
        <v>4360</v>
      </c>
      <c r="D459" s="14" t="s">
        <v>1958</v>
      </c>
      <c r="E459" s="14" t="s">
        <v>4330</v>
      </c>
      <c r="F459" s="15">
        <v>70.0</v>
      </c>
      <c r="G459" s="11"/>
      <c r="I459" t="str">
        <f t="array" ref="I459">INDEX('Pre-transfer 2025 Points'!$D$11:$D$17,MATCH(1,MMULT(--('Pre-transfer 2025 Points'!$E$11:$L$17=D459),TRANSPOSE(COLUMN('Pre-transfer 2025 Points'!$E$11:$L$17)^0)),0))</f>
        <v>#N/A</v>
      </c>
    </row>
    <row r="460">
      <c r="A460" s="13">
        <v>459.0</v>
      </c>
      <c r="B460" s="13">
        <v>700.0</v>
      </c>
      <c r="C460" s="14" t="s">
        <v>4554</v>
      </c>
      <c r="D460" s="14" t="s">
        <v>1764</v>
      </c>
      <c r="E460" s="14" t="s">
        <v>324</v>
      </c>
      <c r="F460" s="15">
        <v>70.0</v>
      </c>
      <c r="G460" s="11"/>
      <c r="I460" t="str">
        <f t="array" ref="I460">INDEX('Pre-transfer 2025 Points'!$D$11:$D$17,MATCH(1,MMULT(--('Pre-transfer 2025 Points'!$E$11:$L$17=D460),TRANSPOSE(COLUMN('Pre-transfer 2025 Points'!$E$11:$L$17)^0)),0))</f>
        <v>#N/A</v>
      </c>
    </row>
    <row r="461">
      <c r="A461" s="13">
        <v>460.0</v>
      </c>
      <c r="B461" s="13">
        <v>251.0</v>
      </c>
      <c r="C461" s="14" t="s">
        <v>4920</v>
      </c>
      <c r="D461" s="14" t="s">
        <v>1980</v>
      </c>
      <c r="E461" s="16"/>
      <c r="F461" s="15">
        <v>70.0</v>
      </c>
      <c r="G461" s="11"/>
      <c r="I461" t="str">
        <f t="array" ref="I461">INDEX('Pre-transfer 2025 Points'!$D$11:$D$17,MATCH(1,MMULT(--('Pre-transfer 2025 Points'!$E$11:$L$17=D461),TRANSPOSE(COLUMN('Pre-transfer 2025 Points'!$E$11:$L$17)^0)),0))</f>
        <v>Nick</v>
      </c>
    </row>
    <row r="462">
      <c r="A462" s="13">
        <v>461.0</v>
      </c>
      <c r="B462" s="13">
        <v>871.0</v>
      </c>
      <c r="C462" s="14" t="s">
        <v>1485</v>
      </c>
      <c r="D462" s="14" t="s">
        <v>1511</v>
      </c>
      <c r="E462" s="14" t="s">
        <v>106</v>
      </c>
      <c r="F462" s="15">
        <v>69.0</v>
      </c>
      <c r="G462" s="11"/>
      <c r="I462" t="str">
        <f t="array" ref="I462">INDEX('Pre-transfer 2025 Points'!$D$11:$D$17,MATCH(1,MMULT(--('Pre-transfer 2025 Points'!$E$11:$L$17=D462),TRANSPOSE(COLUMN('Pre-transfer 2025 Points'!$E$11:$L$17)^0)),0))</f>
        <v>#N/A</v>
      </c>
    </row>
    <row r="463">
      <c r="A463" s="13">
        <v>462.0</v>
      </c>
      <c r="B463" s="13">
        <v>252.0</v>
      </c>
      <c r="C463" s="14" t="s">
        <v>5163</v>
      </c>
      <c r="D463" s="14" t="s">
        <v>884</v>
      </c>
      <c r="E463" s="14" t="s">
        <v>4314</v>
      </c>
      <c r="F463" s="15">
        <v>69.0</v>
      </c>
      <c r="G463" s="11"/>
      <c r="I463" t="str">
        <f t="array" ref="I463">INDEX('Pre-transfer 2025 Points'!$D$11:$D$17,MATCH(1,MMULT(--('Pre-transfer 2025 Points'!$E$11:$L$17=D463),TRANSPOSE(COLUMN('Pre-transfer 2025 Points'!$E$11:$L$17)^0)),0))</f>
        <v>#N/A</v>
      </c>
    </row>
    <row r="464">
      <c r="A464" s="13">
        <v>463.0</v>
      </c>
      <c r="B464" s="13">
        <v>1906.0</v>
      </c>
      <c r="C464" s="14" t="s">
        <v>5359</v>
      </c>
      <c r="D464" s="14" t="s">
        <v>1928</v>
      </c>
      <c r="E464" s="14" t="s">
        <v>4326</v>
      </c>
      <c r="F464" s="15">
        <v>68.0</v>
      </c>
      <c r="G464" s="11"/>
      <c r="I464" t="str">
        <f t="array" ref="I464">INDEX('Pre-transfer 2025 Points'!$D$11:$D$17,MATCH(1,MMULT(--('Pre-transfer 2025 Points'!$E$11:$L$17=D464),TRANSPOSE(COLUMN('Pre-transfer 2025 Points'!$E$11:$L$17)^0)),0))</f>
        <v>#N/A</v>
      </c>
    </row>
    <row r="465">
      <c r="A465" s="13">
        <v>464.0</v>
      </c>
      <c r="B465" s="13">
        <v>217.0</v>
      </c>
      <c r="C465" s="14" t="s">
        <v>5360</v>
      </c>
      <c r="D465" s="14" t="s">
        <v>179</v>
      </c>
      <c r="E465" s="14" t="s">
        <v>115</v>
      </c>
      <c r="F465" s="15">
        <v>68.0</v>
      </c>
      <c r="G465" s="11"/>
      <c r="I465" t="str">
        <f t="array" ref="I465">INDEX('Pre-transfer 2025 Points'!$D$11:$D$17,MATCH(1,MMULT(--('Pre-transfer 2025 Points'!$E$11:$L$17=D465),TRANSPOSE(COLUMN('Pre-transfer 2025 Points'!$E$11:$L$17)^0)),0))</f>
        <v>#N/A</v>
      </c>
    </row>
    <row r="466">
      <c r="A466" s="13">
        <v>465.0</v>
      </c>
      <c r="B466" s="13">
        <v>913.0</v>
      </c>
      <c r="C466" s="14" t="s">
        <v>5361</v>
      </c>
      <c r="D466" s="14" t="s">
        <v>1118</v>
      </c>
      <c r="E466" s="14" t="s">
        <v>324</v>
      </c>
      <c r="F466" s="15">
        <v>67.0</v>
      </c>
      <c r="G466" s="11"/>
      <c r="I466" t="str">
        <f t="array" ref="I466">INDEX('Pre-transfer 2025 Points'!$D$11:$D$17,MATCH(1,MMULT(--('Pre-transfer 2025 Points'!$E$11:$L$17=D466),TRANSPOSE(COLUMN('Pre-transfer 2025 Points'!$E$11:$L$17)^0)),0))</f>
        <v>#N/A</v>
      </c>
    </row>
    <row r="467">
      <c r="A467" s="13">
        <v>466.0</v>
      </c>
      <c r="B467" s="13">
        <v>434.0</v>
      </c>
      <c r="C467" s="14" t="s">
        <v>265</v>
      </c>
      <c r="D467" s="14" t="s">
        <v>1940</v>
      </c>
      <c r="E467" s="14" t="s">
        <v>4465</v>
      </c>
      <c r="F467" s="15">
        <v>67.0</v>
      </c>
      <c r="G467" s="11"/>
      <c r="I467" t="str">
        <f t="array" ref="I467">INDEX('Pre-transfer 2025 Points'!$D$11:$D$17,MATCH(1,MMULT(--('Pre-transfer 2025 Points'!$E$11:$L$17=D467),TRANSPOSE(COLUMN('Pre-transfer 2025 Points'!$E$11:$L$17)^0)),0))</f>
        <v>#N/A</v>
      </c>
    </row>
    <row r="468">
      <c r="A468" s="13">
        <v>467.0</v>
      </c>
      <c r="B468" s="13">
        <v>197.0</v>
      </c>
      <c r="C468" s="14" t="s">
        <v>4711</v>
      </c>
      <c r="D468" s="14" t="s">
        <v>317</v>
      </c>
      <c r="E468" s="14" t="s">
        <v>139</v>
      </c>
      <c r="F468" s="15">
        <v>67.0</v>
      </c>
      <c r="G468" s="11"/>
      <c r="I468" t="str">
        <f t="array" ref="I468">INDEX('Pre-transfer 2025 Points'!$D$11:$D$17,MATCH(1,MMULT(--('Pre-transfer 2025 Points'!$E$11:$L$17=D468),TRANSPOSE(COLUMN('Pre-transfer 2025 Points'!$E$11:$L$17)^0)),0))</f>
        <v>#N/A</v>
      </c>
    </row>
    <row r="469">
      <c r="A469" s="13">
        <v>468.0</v>
      </c>
      <c r="B469" s="13">
        <v>1205.0</v>
      </c>
      <c r="C469" s="14" t="s">
        <v>5362</v>
      </c>
      <c r="D469" s="14" t="s">
        <v>1948</v>
      </c>
      <c r="E469" s="14" t="s">
        <v>549</v>
      </c>
      <c r="F469" s="15">
        <v>67.0</v>
      </c>
      <c r="G469" s="11"/>
      <c r="I469" t="str">
        <f t="array" ref="I469">INDEX('Pre-transfer 2025 Points'!$D$11:$D$17,MATCH(1,MMULT(--('Pre-transfer 2025 Points'!$E$11:$L$17=D469),TRANSPOSE(COLUMN('Pre-transfer 2025 Points'!$E$11:$L$17)^0)),0))</f>
        <v>#N/A</v>
      </c>
    </row>
    <row r="470">
      <c r="A470" s="13">
        <v>469.0</v>
      </c>
      <c r="B470" s="13">
        <v>526.0</v>
      </c>
      <c r="C470" s="14" t="s">
        <v>1383</v>
      </c>
      <c r="D470" s="14" t="s">
        <v>1286</v>
      </c>
      <c r="E470" s="14" t="s">
        <v>4330</v>
      </c>
      <c r="F470" s="15">
        <v>67.0</v>
      </c>
      <c r="G470" s="11"/>
      <c r="I470" t="str">
        <f t="array" ref="I470">INDEX('Pre-transfer 2025 Points'!$D$11:$D$17,MATCH(1,MMULT(--('Pre-transfer 2025 Points'!$E$11:$L$17=D470),TRANSPOSE(COLUMN('Pre-transfer 2025 Points'!$E$11:$L$17)^0)),0))</f>
        <v>#N/A</v>
      </c>
    </row>
    <row r="471">
      <c r="A471" s="13">
        <v>470.0</v>
      </c>
      <c r="B471" s="13">
        <v>72.0</v>
      </c>
      <c r="C471" s="14" t="s">
        <v>5363</v>
      </c>
      <c r="D471" s="14" t="s">
        <v>85</v>
      </c>
      <c r="E471" s="14" t="s">
        <v>121</v>
      </c>
      <c r="F471" s="15">
        <v>67.0</v>
      </c>
      <c r="G471" s="11"/>
      <c r="I471" t="str">
        <f t="array" ref="I471">INDEX('Pre-transfer 2025 Points'!$D$11:$D$17,MATCH(1,MMULT(--('Pre-transfer 2025 Points'!$E$11:$L$17=D471),TRANSPOSE(COLUMN('Pre-transfer 2025 Points'!$E$11:$L$17)^0)),0))</f>
        <v>Cameron</v>
      </c>
    </row>
    <row r="472">
      <c r="A472" s="13">
        <v>471.0</v>
      </c>
      <c r="B472" s="13">
        <v>805.0</v>
      </c>
      <c r="C472" s="14" t="s">
        <v>1119</v>
      </c>
      <c r="D472" s="14" t="s">
        <v>1987</v>
      </c>
      <c r="E472" s="14" t="s">
        <v>93</v>
      </c>
      <c r="F472" s="15">
        <v>66.0</v>
      </c>
      <c r="G472" s="11"/>
      <c r="I472" t="str">
        <f t="array" ref="I472">INDEX('Pre-transfer 2025 Points'!$D$11:$D$17,MATCH(1,MMULT(--('Pre-transfer 2025 Points'!$E$11:$L$17=D472),TRANSPOSE(COLUMN('Pre-transfer 2025 Points'!$E$11:$L$17)^0)),0))</f>
        <v>#N/A</v>
      </c>
    </row>
    <row r="473">
      <c r="A473" s="13">
        <v>472.0</v>
      </c>
      <c r="B473" s="13">
        <v>1518.0</v>
      </c>
      <c r="C473" s="14" t="s">
        <v>5364</v>
      </c>
      <c r="D473" s="14" t="s">
        <v>1988</v>
      </c>
      <c r="E473" s="14" t="s">
        <v>843</v>
      </c>
      <c r="F473" s="15">
        <v>66.0</v>
      </c>
      <c r="G473" s="11"/>
      <c r="I473" t="str">
        <f t="array" ref="I473">INDEX('Pre-transfer 2025 Points'!$D$11:$D$17,MATCH(1,MMULT(--('Pre-transfer 2025 Points'!$E$11:$L$17=D473),TRANSPOSE(COLUMN('Pre-transfer 2025 Points'!$E$11:$L$17)^0)),0))</f>
        <v>#N/A</v>
      </c>
    </row>
    <row r="474">
      <c r="A474" s="13">
        <v>473.0</v>
      </c>
      <c r="B474" s="13">
        <v>167.0</v>
      </c>
      <c r="C474" s="14" t="s">
        <v>5356</v>
      </c>
      <c r="D474" s="14" t="s">
        <v>1039</v>
      </c>
      <c r="E474" s="14" t="s">
        <v>93</v>
      </c>
      <c r="F474" s="15">
        <v>66.0</v>
      </c>
      <c r="G474" s="11"/>
      <c r="I474" t="str">
        <f t="array" ref="I474">INDEX('Pre-transfer 2025 Points'!$D$11:$D$17,MATCH(1,MMULT(--('Pre-transfer 2025 Points'!$E$11:$L$17=D474),TRANSPOSE(COLUMN('Pre-transfer 2025 Points'!$E$11:$L$17)^0)),0))</f>
        <v>#N/A</v>
      </c>
    </row>
    <row r="475">
      <c r="A475" s="13">
        <v>474.0</v>
      </c>
      <c r="B475" s="16"/>
      <c r="C475" s="14" t="s">
        <v>351</v>
      </c>
      <c r="D475" s="14" t="s">
        <v>791</v>
      </c>
      <c r="E475" s="14" t="s">
        <v>415</v>
      </c>
      <c r="F475" s="15">
        <v>66.0</v>
      </c>
      <c r="G475" s="11"/>
      <c r="I475" t="str">
        <f t="array" ref="I475">INDEX('Pre-transfer 2025 Points'!$D$11:$D$17,MATCH(1,MMULT(--('Pre-transfer 2025 Points'!$E$11:$L$17=D475),TRANSPOSE(COLUMN('Pre-transfer 2025 Points'!$E$11:$L$17)^0)),0))</f>
        <v>#N/A</v>
      </c>
    </row>
    <row r="476">
      <c r="A476" s="13">
        <v>475.0</v>
      </c>
      <c r="B476" s="13">
        <v>1445.0</v>
      </c>
      <c r="C476" s="14" t="s">
        <v>1184</v>
      </c>
      <c r="D476" s="14" t="s">
        <v>961</v>
      </c>
      <c r="E476" s="14" t="s">
        <v>102</v>
      </c>
      <c r="F476" s="15">
        <v>66.0</v>
      </c>
      <c r="G476" s="11"/>
      <c r="I476" t="str">
        <f t="array" ref="I476">INDEX('Pre-transfer 2025 Points'!$D$11:$D$17,MATCH(1,MMULT(--('Pre-transfer 2025 Points'!$E$11:$L$17=D476),TRANSPOSE(COLUMN('Pre-transfer 2025 Points'!$E$11:$L$17)^0)),0))</f>
        <v>#N/A</v>
      </c>
    </row>
    <row r="477">
      <c r="A477" s="13">
        <v>476.0</v>
      </c>
      <c r="B477" s="13">
        <v>162.0</v>
      </c>
      <c r="C477" s="14" t="s">
        <v>1268</v>
      </c>
      <c r="D477" s="14" t="s">
        <v>1568</v>
      </c>
      <c r="E477" s="14" t="s">
        <v>130</v>
      </c>
      <c r="F477" s="15">
        <v>65.0</v>
      </c>
      <c r="G477" s="11"/>
      <c r="I477" t="str">
        <f t="array" ref="I477">INDEX('Pre-transfer 2025 Points'!$D$11:$D$17,MATCH(1,MMULT(--('Pre-transfer 2025 Points'!$E$11:$L$17=D477),TRANSPOSE(COLUMN('Pre-transfer 2025 Points'!$E$11:$L$17)^0)),0))</f>
        <v>#N/A</v>
      </c>
    </row>
    <row r="478">
      <c r="A478" s="13">
        <v>477.0</v>
      </c>
      <c r="B478" s="13">
        <v>482.0</v>
      </c>
      <c r="C478" s="14" t="s">
        <v>4323</v>
      </c>
      <c r="D478" s="14" t="s">
        <v>1991</v>
      </c>
      <c r="E478" s="16"/>
      <c r="F478" s="15">
        <v>65.0</v>
      </c>
      <c r="G478" s="11"/>
      <c r="I478" t="str">
        <f t="array" ref="I478">INDEX('Pre-transfer 2025 Points'!$D$11:$D$17,MATCH(1,MMULT(--('Pre-transfer 2025 Points'!$E$11:$L$17=D478),TRANSPOSE(COLUMN('Pre-transfer 2025 Points'!$E$11:$L$17)^0)),0))</f>
        <v>#N/A</v>
      </c>
    </row>
    <row r="479">
      <c r="A479" s="13">
        <v>478.0</v>
      </c>
      <c r="B479" s="16"/>
      <c r="C479" s="14" t="s">
        <v>351</v>
      </c>
      <c r="D479" s="14" t="s">
        <v>1992</v>
      </c>
      <c r="E479" s="14" t="s">
        <v>5337</v>
      </c>
      <c r="F479" s="15">
        <v>65.0</v>
      </c>
      <c r="G479" s="11"/>
      <c r="I479" t="str">
        <f t="array" ref="I479">INDEX('Pre-transfer 2025 Points'!$D$11:$D$17,MATCH(1,MMULT(--('Pre-transfer 2025 Points'!$E$11:$L$17=D479),TRANSPOSE(COLUMN('Pre-transfer 2025 Points'!$E$11:$L$17)^0)),0))</f>
        <v>#N/A</v>
      </c>
    </row>
    <row r="480">
      <c r="A480" s="13">
        <v>479.0</v>
      </c>
      <c r="B480" s="13">
        <v>272.0</v>
      </c>
      <c r="C480" s="14" t="s">
        <v>4557</v>
      </c>
      <c r="D480" s="14" t="s">
        <v>321</v>
      </c>
      <c r="E480" s="14" t="s">
        <v>137</v>
      </c>
      <c r="F480" s="15">
        <v>65.0</v>
      </c>
      <c r="G480" s="11"/>
      <c r="I480" t="str">
        <f t="array" ref="I480">INDEX('Pre-transfer 2025 Points'!$D$11:$D$17,MATCH(1,MMULT(--('Pre-transfer 2025 Points'!$E$11:$L$17=D480),TRANSPOSE(COLUMN('Pre-transfer 2025 Points'!$E$11:$L$17)^0)),0))</f>
        <v>#N/A</v>
      </c>
    </row>
    <row r="481">
      <c r="A481" s="13">
        <v>480.0</v>
      </c>
      <c r="B481" s="13">
        <v>896.0</v>
      </c>
      <c r="C481" s="14" t="s">
        <v>1546</v>
      </c>
      <c r="D481" s="14" t="s">
        <v>1993</v>
      </c>
      <c r="E481" s="14" t="s">
        <v>121</v>
      </c>
      <c r="F481" s="15">
        <v>65.0</v>
      </c>
      <c r="G481" s="11"/>
      <c r="I481" t="str">
        <f t="array" ref="I481">INDEX('Pre-transfer 2025 Points'!$D$11:$D$17,MATCH(1,MMULT(--('Pre-transfer 2025 Points'!$E$11:$L$17=D481),TRANSPOSE(COLUMN('Pre-transfer 2025 Points'!$E$11:$L$17)^0)),0))</f>
        <v>#N/A</v>
      </c>
    </row>
    <row r="482">
      <c r="A482" s="13">
        <v>481.0</v>
      </c>
      <c r="B482" s="13">
        <v>128.0</v>
      </c>
      <c r="C482" s="14" t="s">
        <v>828</v>
      </c>
      <c r="D482" s="14" t="s">
        <v>1848</v>
      </c>
      <c r="E482" s="14" t="s">
        <v>106</v>
      </c>
      <c r="F482" s="15">
        <v>65.0</v>
      </c>
      <c r="G482" s="11"/>
      <c r="I482" t="str">
        <f t="array" ref="I482">INDEX('Pre-transfer 2025 Points'!$D$11:$D$17,MATCH(1,MMULT(--('Pre-transfer 2025 Points'!$E$11:$L$17=D482),TRANSPOSE(COLUMN('Pre-transfer 2025 Points'!$E$11:$L$17)^0)),0))</f>
        <v>#N/A</v>
      </c>
    </row>
    <row r="483">
      <c r="A483" s="13">
        <v>482.0</v>
      </c>
      <c r="B483" s="16"/>
      <c r="C483" s="14" t="s">
        <v>351</v>
      </c>
      <c r="D483" s="14" t="s">
        <v>1994</v>
      </c>
      <c r="E483" s="14" t="s">
        <v>4600</v>
      </c>
      <c r="F483" s="15">
        <v>65.0</v>
      </c>
      <c r="G483" s="11"/>
      <c r="I483" t="str">
        <f t="array" ref="I483">INDEX('Pre-transfer 2025 Points'!$D$11:$D$17,MATCH(1,MMULT(--('Pre-transfer 2025 Points'!$E$11:$L$17=D483),TRANSPOSE(COLUMN('Pre-transfer 2025 Points'!$E$11:$L$17)^0)),0))</f>
        <v>#N/A</v>
      </c>
    </row>
    <row r="484">
      <c r="A484" s="13">
        <v>483.0</v>
      </c>
      <c r="B484" s="13">
        <v>1708.0</v>
      </c>
      <c r="C484" s="14" t="s">
        <v>5365</v>
      </c>
      <c r="D484" s="14" t="s">
        <v>1995</v>
      </c>
      <c r="E484" s="14" t="s">
        <v>1231</v>
      </c>
      <c r="F484" s="15">
        <v>65.0</v>
      </c>
      <c r="G484" s="11"/>
      <c r="I484" t="str">
        <f t="array" ref="I484">INDEX('Pre-transfer 2025 Points'!$D$11:$D$17,MATCH(1,MMULT(--('Pre-transfer 2025 Points'!$E$11:$L$17=D484),TRANSPOSE(COLUMN('Pre-transfer 2025 Points'!$E$11:$L$17)^0)),0))</f>
        <v>#N/A</v>
      </c>
    </row>
    <row r="485">
      <c r="A485" s="13">
        <v>484.0</v>
      </c>
      <c r="B485" s="13">
        <v>183.0</v>
      </c>
      <c r="C485" s="14" t="s">
        <v>5366</v>
      </c>
      <c r="D485" s="14" t="s">
        <v>229</v>
      </c>
      <c r="E485" s="14" t="s">
        <v>98</v>
      </c>
      <c r="F485" s="15">
        <v>64.0</v>
      </c>
      <c r="G485" s="11"/>
      <c r="I485" t="str">
        <f t="array" ref="I485">INDEX('Pre-transfer 2025 Points'!$D$11:$D$17,MATCH(1,MMULT(--('Pre-transfer 2025 Points'!$E$11:$L$17=D485),TRANSPOSE(COLUMN('Pre-transfer 2025 Points'!$E$11:$L$17)^0)),0))</f>
        <v>#N/A</v>
      </c>
    </row>
    <row r="486">
      <c r="A486" s="13">
        <v>485.0</v>
      </c>
      <c r="B486" s="13">
        <v>608.0</v>
      </c>
      <c r="C486" s="14" t="s">
        <v>491</v>
      </c>
      <c r="D486" s="14" t="s">
        <v>1525</v>
      </c>
      <c r="E486" s="14" t="s">
        <v>99</v>
      </c>
      <c r="F486" s="15">
        <v>64.0</v>
      </c>
      <c r="G486" s="11"/>
      <c r="I486" t="str">
        <f t="array" ref="I486">INDEX('Pre-transfer 2025 Points'!$D$11:$D$17,MATCH(1,MMULT(--('Pre-transfer 2025 Points'!$E$11:$L$17=D486),TRANSPOSE(COLUMN('Pre-transfer 2025 Points'!$E$11:$L$17)^0)),0))</f>
        <v>#N/A</v>
      </c>
    </row>
    <row r="487">
      <c r="A487" s="13">
        <v>486.0</v>
      </c>
      <c r="B487" s="13">
        <v>112.0</v>
      </c>
      <c r="C487" s="14" t="s">
        <v>4664</v>
      </c>
      <c r="D487" s="14" t="s">
        <v>240</v>
      </c>
      <c r="E487" s="14" t="s">
        <v>128</v>
      </c>
      <c r="F487" s="15">
        <v>64.0</v>
      </c>
      <c r="G487" s="11"/>
      <c r="I487" t="str">
        <f t="array" ref="I487">INDEX('Pre-transfer 2025 Points'!$D$11:$D$17,MATCH(1,MMULT(--('Pre-transfer 2025 Points'!$E$11:$L$17=D487),TRANSPOSE(COLUMN('Pre-transfer 2025 Points'!$E$11:$L$17)^0)),0))</f>
        <v>#N/A</v>
      </c>
    </row>
    <row r="488">
      <c r="A488" s="13">
        <v>487.0</v>
      </c>
      <c r="B488" s="13">
        <v>1269.0</v>
      </c>
      <c r="C488" s="14" t="s">
        <v>4916</v>
      </c>
      <c r="D488" s="14" t="s">
        <v>1950</v>
      </c>
      <c r="E488" s="14" t="s">
        <v>4322</v>
      </c>
      <c r="F488" s="15">
        <v>64.0</v>
      </c>
      <c r="G488" s="11"/>
      <c r="I488" t="str">
        <f t="array" ref="I488">INDEX('Pre-transfer 2025 Points'!$D$11:$D$17,MATCH(1,MMULT(--('Pre-transfer 2025 Points'!$E$11:$L$17=D488),TRANSPOSE(COLUMN('Pre-transfer 2025 Points'!$E$11:$L$17)^0)),0))</f>
        <v>#N/A</v>
      </c>
    </row>
    <row r="489">
      <c r="A489" s="13">
        <v>488.0</v>
      </c>
      <c r="B489" s="13">
        <v>1674.0</v>
      </c>
      <c r="C489" s="14" t="s">
        <v>5367</v>
      </c>
      <c r="D489" s="14" t="s">
        <v>359</v>
      </c>
      <c r="E489" s="14" t="s">
        <v>93</v>
      </c>
      <c r="F489" s="15">
        <v>63.0</v>
      </c>
      <c r="G489" s="11"/>
      <c r="I489" t="str">
        <f t="array" ref="I489">INDEX('Pre-transfer 2025 Points'!$D$11:$D$17,MATCH(1,MMULT(--('Pre-transfer 2025 Points'!$E$11:$L$17=D489),TRANSPOSE(COLUMN('Pre-transfer 2025 Points'!$E$11:$L$17)^0)),0))</f>
        <v>#N/A</v>
      </c>
    </row>
    <row r="490">
      <c r="A490" s="13">
        <v>489.0</v>
      </c>
      <c r="B490" s="13">
        <v>571.0</v>
      </c>
      <c r="C490" s="14" t="s">
        <v>4624</v>
      </c>
      <c r="D490" s="14" t="s">
        <v>1964</v>
      </c>
      <c r="E490" s="14" t="s">
        <v>121</v>
      </c>
      <c r="F490" s="15">
        <v>63.0</v>
      </c>
      <c r="G490" s="11"/>
      <c r="I490" t="str">
        <f t="array" ref="I490">INDEX('Pre-transfer 2025 Points'!$D$11:$D$17,MATCH(1,MMULT(--('Pre-transfer 2025 Points'!$E$11:$L$17=D490),TRANSPOSE(COLUMN('Pre-transfer 2025 Points'!$E$11:$L$17)^0)),0))</f>
        <v>#N/A</v>
      </c>
    </row>
    <row r="491">
      <c r="A491" s="13">
        <v>490.0</v>
      </c>
      <c r="B491" s="13">
        <v>1016.0</v>
      </c>
      <c r="C491" s="14" t="s">
        <v>1003</v>
      </c>
      <c r="D491" s="14" t="s">
        <v>1918</v>
      </c>
      <c r="E491" s="14" t="s">
        <v>157</v>
      </c>
      <c r="F491" s="15">
        <v>63.0</v>
      </c>
      <c r="G491" s="11"/>
      <c r="I491" t="str">
        <f t="array" ref="I491">INDEX('Pre-transfer 2025 Points'!$D$11:$D$17,MATCH(1,MMULT(--('Pre-transfer 2025 Points'!$E$11:$L$17=D491),TRANSPOSE(COLUMN('Pre-transfer 2025 Points'!$E$11:$L$17)^0)),0))</f>
        <v>#N/A</v>
      </c>
    </row>
    <row r="492">
      <c r="A492" s="13">
        <v>491.0</v>
      </c>
      <c r="B492" s="13">
        <v>1069.0</v>
      </c>
      <c r="C492" s="14" t="s">
        <v>1817</v>
      </c>
      <c r="D492" s="14" t="s">
        <v>1427</v>
      </c>
      <c r="E492" s="14" t="s">
        <v>1054</v>
      </c>
      <c r="F492" s="15">
        <v>62.0</v>
      </c>
      <c r="G492" s="11"/>
      <c r="I492" t="str">
        <f t="array" ref="I492">INDEX('Pre-transfer 2025 Points'!$D$11:$D$17,MATCH(1,MMULT(--('Pre-transfer 2025 Points'!$E$11:$L$17=D492),TRANSPOSE(COLUMN('Pre-transfer 2025 Points'!$E$11:$L$17)^0)),0))</f>
        <v>#N/A</v>
      </c>
    </row>
    <row r="493">
      <c r="A493" s="13">
        <v>492.0</v>
      </c>
      <c r="B493" s="13">
        <v>174.0</v>
      </c>
      <c r="C493" s="14" t="s">
        <v>5368</v>
      </c>
      <c r="D493" s="14" t="s">
        <v>974</v>
      </c>
      <c r="E493" s="14" t="s">
        <v>93</v>
      </c>
      <c r="F493" s="15">
        <v>62.0</v>
      </c>
      <c r="G493" s="11"/>
      <c r="I493" t="str">
        <f t="array" ref="I493">INDEX('Pre-transfer 2025 Points'!$D$11:$D$17,MATCH(1,MMULT(--('Pre-transfer 2025 Points'!$E$11:$L$17=D493),TRANSPOSE(COLUMN('Pre-transfer 2025 Points'!$E$11:$L$17)^0)),0))</f>
        <v>#N/A</v>
      </c>
    </row>
    <row r="494">
      <c r="A494" s="13">
        <v>493.0</v>
      </c>
      <c r="B494" s="13">
        <v>492.0</v>
      </c>
      <c r="C494" s="14" t="s">
        <v>168</v>
      </c>
      <c r="D494" s="14" t="s">
        <v>1254</v>
      </c>
      <c r="E494" s="14" t="s">
        <v>137</v>
      </c>
      <c r="F494" s="15">
        <v>62.0</v>
      </c>
      <c r="G494" s="11"/>
      <c r="I494" t="str">
        <f t="array" ref="I494">INDEX('Pre-transfer 2025 Points'!$D$11:$D$17,MATCH(1,MMULT(--('Pre-transfer 2025 Points'!$E$11:$L$17=D494),TRANSPOSE(COLUMN('Pre-transfer 2025 Points'!$E$11:$L$17)^0)),0))</f>
        <v>#N/A</v>
      </c>
    </row>
    <row r="495">
      <c r="A495" s="13">
        <v>494.0</v>
      </c>
      <c r="B495" s="13">
        <v>159.0</v>
      </c>
      <c r="C495" s="14" t="s">
        <v>1255</v>
      </c>
      <c r="D495" s="14" t="s">
        <v>1879</v>
      </c>
      <c r="E495" s="14" t="s">
        <v>137</v>
      </c>
      <c r="F495" s="15">
        <v>62.0</v>
      </c>
      <c r="G495" s="11"/>
      <c r="I495" t="str">
        <f t="array" ref="I495">INDEX('Pre-transfer 2025 Points'!$D$11:$D$17,MATCH(1,MMULT(--('Pre-transfer 2025 Points'!$E$11:$L$17=D495),TRANSPOSE(COLUMN('Pre-transfer 2025 Points'!$E$11:$L$17)^0)),0))</f>
        <v>#N/A</v>
      </c>
    </row>
    <row r="496">
      <c r="A496" s="13">
        <v>495.0</v>
      </c>
      <c r="B496" s="13">
        <v>311.0</v>
      </c>
      <c r="C496" s="14" t="s">
        <v>860</v>
      </c>
      <c r="D496" s="14" t="s">
        <v>1971</v>
      </c>
      <c r="E496" s="14" t="s">
        <v>324</v>
      </c>
      <c r="F496" s="15">
        <v>62.0</v>
      </c>
      <c r="G496" s="11"/>
      <c r="I496" t="str">
        <f t="array" ref="I496">INDEX('Pre-transfer 2025 Points'!$D$11:$D$17,MATCH(1,MMULT(--('Pre-transfer 2025 Points'!$E$11:$L$17=D496),TRANSPOSE(COLUMN('Pre-transfer 2025 Points'!$E$11:$L$17)^0)),0))</f>
        <v>#N/A</v>
      </c>
    </row>
    <row r="497">
      <c r="A497" s="13">
        <v>496.0</v>
      </c>
      <c r="B497" s="13">
        <v>315.0</v>
      </c>
      <c r="C497" s="14" t="s">
        <v>523</v>
      </c>
      <c r="D497" s="14" t="s">
        <v>1260</v>
      </c>
      <c r="E497" s="14" t="s">
        <v>4388</v>
      </c>
      <c r="F497" s="15">
        <v>62.0</v>
      </c>
      <c r="G497" s="11"/>
      <c r="I497" t="str">
        <f t="array" ref="I497">INDEX('Pre-transfer 2025 Points'!$D$11:$D$17,MATCH(1,MMULT(--('Pre-transfer 2025 Points'!$E$11:$L$17=D497),TRANSPOSE(COLUMN('Pre-transfer 2025 Points'!$E$11:$L$17)^0)),0))</f>
        <v>#N/A</v>
      </c>
    </row>
    <row r="498">
      <c r="A498" s="13">
        <v>497.0</v>
      </c>
      <c r="B498" s="13">
        <v>326.0</v>
      </c>
      <c r="C498" s="14" t="s">
        <v>5257</v>
      </c>
      <c r="D498" s="14" t="s">
        <v>1069</v>
      </c>
      <c r="E498" s="14" t="s">
        <v>115</v>
      </c>
      <c r="F498" s="15">
        <v>61.0</v>
      </c>
      <c r="G498" s="11"/>
      <c r="I498" t="str">
        <f t="array" ref="I498">INDEX('Pre-transfer 2025 Points'!$D$11:$D$17,MATCH(1,MMULT(--('Pre-transfer 2025 Points'!$E$11:$L$17=D498),TRANSPOSE(COLUMN('Pre-transfer 2025 Points'!$E$11:$L$17)^0)),0))</f>
        <v>#N/A</v>
      </c>
    </row>
    <row r="499">
      <c r="A499" s="13">
        <v>498.0</v>
      </c>
      <c r="B499" s="13">
        <v>491.0</v>
      </c>
      <c r="C499" s="14" t="s">
        <v>107</v>
      </c>
      <c r="D499" s="14" t="s">
        <v>1910</v>
      </c>
      <c r="E499" s="14" t="s">
        <v>4322</v>
      </c>
      <c r="F499" s="15">
        <v>61.0</v>
      </c>
      <c r="G499" s="11"/>
      <c r="I499" t="str">
        <f t="array" ref="I499">INDEX('Pre-transfer 2025 Points'!$D$11:$D$17,MATCH(1,MMULT(--('Pre-transfer 2025 Points'!$E$11:$L$17=D499),TRANSPOSE(COLUMN('Pre-transfer 2025 Points'!$E$11:$L$17)^0)),0))</f>
        <v>#N/A</v>
      </c>
    </row>
    <row r="500">
      <c r="A500" s="13">
        <v>499.0</v>
      </c>
      <c r="B500" s="13">
        <v>908.0</v>
      </c>
      <c r="C500" s="14" t="s">
        <v>4416</v>
      </c>
      <c r="D500" s="14" t="s">
        <v>1915</v>
      </c>
      <c r="E500" s="14" t="s">
        <v>1751</v>
      </c>
      <c r="F500" s="15">
        <v>61.0</v>
      </c>
      <c r="G500" s="11"/>
      <c r="I500" t="str">
        <f t="array" ref="I500">INDEX('Pre-transfer 2025 Points'!$D$11:$D$17,MATCH(1,MMULT(--('Pre-transfer 2025 Points'!$E$11:$L$17=D500),TRANSPOSE(COLUMN('Pre-transfer 2025 Points'!$E$11:$L$17)^0)),0))</f>
        <v>#N/A</v>
      </c>
    </row>
    <row r="501">
      <c r="A501" s="13">
        <v>500.0</v>
      </c>
      <c r="B501" s="13">
        <v>996.0</v>
      </c>
      <c r="C501" s="14" t="s">
        <v>1196</v>
      </c>
      <c r="D501" s="14" t="s">
        <v>1972</v>
      </c>
      <c r="E501" s="14" t="s">
        <v>157</v>
      </c>
      <c r="F501" s="15">
        <v>60.0</v>
      </c>
      <c r="G501" s="11"/>
      <c r="I501" t="str">
        <f t="array" ref="I501">INDEX('Pre-transfer 2025 Points'!$D$11:$D$17,MATCH(1,MMULT(--('Pre-transfer 2025 Points'!$E$11:$L$17=D501),TRANSPOSE(COLUMN('Pre-transfer 2025 Points'!$E$11:$L$17)^0)),0))</f>
        <v>#N/A</v>
      </c>
    </row>
    <row r="502">
      <c r="A502" s="13">
        <v>501.0</v>
      </c>
      <c r="B502" s="13">
        <v>597.0</v>
      </c>
      <c r="C502" s="14" t="s">
        <v>5325</v>
      </c>
      <c r="D502" s="14" t="s">
        <v>2005</v>
      </c>
      <c r="E502" s="14" t="s">
        <v>4333</v>
      </c>
      <c r="F502" s="15">
        <v>60.0</v>
      </c>
      <c r="G502" s="11"/>
      <c r="I502" t="str">
        <f t="array" ref="I502">INDEX('Pre-transfer 2025 Points'!$D$11:$D$17,MATCH(1,MMULT(--('Pre-transfer 2025 Points'!$E$11:$L$17=D502),TRANSPOSE(COLUMN('Pre-transfer 2025 Points'!$E$11:$L$17)^0)),0))</f>
        <v>#N/A</v>
      </c>
    </row>
    <row r="503">
      <c r="A503" s="13">
        <v>502.0</v>
      </c>
      <c r="B503" s="13">
        <v>736.0</v>
      </c>
      <c r="C503" s="14" t="s">
        <v>166</v>
      </c>
      <c r="D503" s="14" t="s">
        <v>566</v>
      </c>
      <c r="E503" s="14" t="s">
        <v>347</v>
      </c>
      <c r="F503" s="15">
        <v>60.0</v>
      </c>
      <c r="G503" s="11"/>
      <c r="I503" t="str">
        <f t="array" ref="I503">INDEX('Pre-transfer 2025 Points'!$D$11:$D$17,MATCH(1,MMULT(--('Pre-transfer 2025 Points'!$E$11:$L$17=D503),TRANSPOSE(COLUMN('Pre-transfer 2025 Points'!$E$11:$L$17)^0)),0))</f>
        <v>#N/A</v>
      </c>
    </row>
    <row r="504">
      <c r="A504" s="13">
        <v>503.0</v>
      </c>
      <c r="B504" s="13">
        <v>135.0</v>
      </c>
      <c r="C504" s="14" t="s">
        <v>5047</v>
      </c>
      <c r="D504" s="14" t="s">
        <v>195</v>
      </c>
      <c r="E504" s="14" t="s">
        <v>157</v>
      </c>
      <c r="F504" s="15">
        <v>59.0</v>
      </c>
      <c r="G504" s="11"/>
      <c r="I504" t="str">
        <f t="array" ref="I504">INDEX('Pre-transfer 2025 Points'!$D$11:$D$17,MATCH(1,MMULT(--('Pre-transfer 2025 Points'!$E$11:$L$17=D504),TRANSPOSE(COLUMN('Pre-transfer 2025 Points'!$E$11:$L$17)^0)),0))</f>
        <v>#N/A</v>
      </c>
    </row>
    <row r="505">
      <c r="A505" s="13">
        <v>504.0</v>
      </c>
      <c r="B505" s="13">
        <v>842.0</v>
      </c>
      <c r="C505" s="14" t="s">
        <v>1052</v>
      </c>
      <c r="D505" s="14" t="s">
        <v>1429</v>
      </c>
      <c r="E505" s="16"/>
      <c r="F505" s="15">
        <v>59.0</v>
      </c>
      <c r="G505" s="11"/>
      <c r="I505" t="str">
        <f t="array" ref="I505">INDEX('Pre-transfer 2025 Points'!$D$11:$D$17,MATCH(1,MMULT(--('Pre-transfer 2025 Points'!$E$11:$L$17=D505),TRANSPOSE(COLUMN('Pre-transfer 2025 Points'!$E$11:$L$17)^0)),0))</f>
        <v>#N/A</v>
      </c>
    </row>
    <row r="506">
      <c r="A506" s="13">
        <v>505.0</v>
      </c>
      <c r="B506" s="13">
        <v>661.0</v>
      </c>
      <c r="C506" s="14" t="s">
        <v>916</v>
      </c>
      <c r="D506" s="14" t="s">
        <v>1088</v>
      </c>
      <c r="E506" s="14" t="s">
        <v>465</v>
      </c>
      <c r="F506" s="15">
        <v>59.0</v>
      </c>
      <c r="G506" s="11"/>
      <c r="I506" t="str">
        <f t="array" ref="I506">INDEX('Pre-transfer 2025 Points'!$D$11:$D$17,MATCH(1,MMULT(--('Pre-transfer 2025 Points'!$E$11:$L$17=D506),TRANSPOSE(COLUMN('Pre-transfer 2025 Points'!$E$11:$L$17)^0)),0))</f>
        <v>#N/A</v>
      </c>
    </row>
    <row r="507">
      <c r="A507" s="13">
        <v>506.0</v>
      </c>
      <c r="B507" s="13">
        <v>1095.0</v>
      </c>
      <c r="C507" s="14" t="s">
        <v>4747</v>
      </c>
      <c r="D507" s="14" t="s">
        <v>1289</v>
      </c>
      <c r="E507" s="14" t="s">
        <v>4315</v>
      </c>
      <c r="F507" s="15">
        <v>59.0</v>
      </c>
      <c r="G507" s="11"/>
      <c r="I507" t="str">
        <f t="array" ref="I507">INDEX('Pre-transfer 2025 Points'!$D$11:$D$17,MATCH(1,MMULT(--('Pre-transfer 2025 Points'!$E$11:$L$17=D507),TRANSPOSE(COLUMN('Pre-transfer 2025 Points'!$E$11:$L$17)^0)),0))</f>
        <v>#N/A</v>
      </c>
    </row>
    <row r="508">
      <c r="A508" s="13">
        <v>507.0</v>
      </c>
      <c r="B508" s="13">
        <v>436.0</v>
      </c>
      <c r="C508" s="14" t="s">
        <v>363</v>
      </c>
      <c r="D508" s="14" t="s">
        <v>978</v>
      </c>
      <c r="E508" s="14" t="s">
        <v>93</v>
      </c>
      <c r="F508" s="15">
        <v>58.0</v>
      </c>
      <c r="G508" s="11"/>
      <c r="I508" t="str">
        <f t="array" ref="I508">INDEX('Pre-transfer 2025 Points'!$D$11:$D$17,MATCH(1,MMULT(--('Pre-transfer 2025 Points'!$E$11:$L$17=D508),TRANSPOSE(COLUMN('Pre-transfer 2025 Points'!$E$11:$L$17)^0)),0))</f>
        <v>#N/A</v>
      </c>
    </row>
    <row r="509">
      <c r="A509" s="13">
        <v>508.0</v>
      </c>
      <c r="B509" s="13">
        <v>329.0</v>
      </c>
      <c r="C509" s="14" t="s">
        <v>1099</v>
      </c>
      <c r="D509" s="14" t="s">
        <v>703</v>
      </c>
      <c r="E509" s="14" t="s">
        <v>704</v>
      </c>
      <c r="F509" s="15">
        <v>58.0</v>
      </c>
      <c r="G509" s="11"/>
      <c r="I509" t="str">
        <f t="array" ref="I509">INDEX('Pre-transfer 2025 Points'!$D$11:$D$17,MATCH(1,MMULT(--('Pre-transfer 2025 Points'!$E$11:$L$17=D509),TRANSPOSE(COLUMN('Pre-transfer 2025 Points'!$E$11:$L$17)^0)),0))</f>
        <v>#N/A</v>
      </c>
    </row>
    <row r="510">
      <c r="A510" s="13">
        <v>509.0</v>
      </c>
      <c r="B510" s="13">
        <v>501.0</v>
      </c>
      <c r="C510" s="14" t="s">
        <v>1391</v>
      </c>
      <c r="D510" s="14" t="s">
        <v>1920</v>
      </c>
      <c r="E510" s="14" t="s">
        <v>139</v>
      </c>
      <c r="F510" s="15">
        <v>58.0</v>
      </c>
      <c r="G510" s="11"/>
      <c r="I510" t="str">
        <f t="array" ref="I510">INDEX('Pre-transfer 2025 Points'!$D$11:$D$17,MATCH(1,MMULT(--('Pre-transfer 2025 Points'!$E$11:$L$17=D510),TRANSPOSE(COLUMN('Pre-transfer 2025 Points'!$E$11:$L$17)^0)),0))</f>
        <v>#N/A</v>
      </c>
    </row>
    <row r="511">
      <c r="A511" s="13">
        <v>510.0</v>
      </c>
      <c r="B511" s="13">
        <v>408.0</v>
      </c>
      <c r="C511" s="14" t="s">
        <v>4358</v>
      </c>
      <c r="D511" s="14" t="s">
        <v>1239</v>
      </c>
      <c r="E511" s="14" t="s">
        <v>208</v>
      </c>
      <c r="F511" s="15">
        <v>58.0</v>
      </c>
      <c r="G511" s="11"/>
      <c r="I511" t="str">
        <f t="array" ref="I511">INDEX('Pre-transfer 2025 Points'!$D$11:$D$17,MATCH(1,MMULT(--('Pre-transfer 2025 Points'!$E$11:$L$17=D511),TRANSPOSE(COLUMN('Pre-transfer 2025 Points'!$E$11:$L$17)^0)),0))</f>
        <v>#N/A</v>
      </c>
    </row>
    <row r="512">
      <c r="A512" s="13">
        <v>511.0</v>
      </c>
      <c r="B512" s="13">
        <v>779.0</v>
      </c>
      <c r="C512" s="14" t="s">
        <v>5369</v>
      </c>
      <c r="D512" s="14" t="s">
        <v>410</v>
      </c>
      <c r="E512" s="14" t="s">
        <v>4326</v>
      </c>
      <c r="F512" s="15">
        <v>58.0</v>
      </c>
      <c r="G512" s="11"/>
      <c r="I512" t="str">
        <f t="array" ref="I512">INDEX('Pre-transfer 2025 Points'!$D$11:$D$17,MATCH(1,MMULT(--('Pre-transfer 2025 Points'!$E$11:$L$17=D512),TRANSPOSE(COLUMN('Pre-transfer 2025 Points'!$E$11:$L$17)^0)),0))</f>
        <v>#N/A</v>
      </c>
    </row>
    <row r="513">
      <c r="A513" s="13">
        <v>512.0</v>
      </c>
      <c r="B513" s="13">
        <v>417.0</v>
      </c>
      <c r="C513" s="14" t="s">
        <v>960</v>
      </c>
      <c r="D513" s="14" t="s">
        <v>1890</v>
      </c>
      <c r="E513" s="14" t="s">
        <v>137</v>
      </c>
      <c r="F513" s="15">
        <v>58.0</v>
      </c>
      <c r="G513" s="11"/>
      <c r="I513" t="str">
        <f t="array" ref="I513">INDEX('Pre-transfer 2025 Points'!$D$11:$D$17,MATCH(1,MMULT(--('Pre-transfer 2025 Points'!$E$11:$L$17=D513),TRANSPOSE(COLUMN('Pre-transfer 2025 Points'!$E$11:$L$17)^0)),0))</f>
        <v>#N/A</v>
      </c>
    </row>
    <row r="514">
      <c r="A514" s="13">
        <v>513.0</v>
      </c>
      <c r="B514" s="13">
        <v>177.0</v>
      </c>
      <c r="C514" s="14" t="s">
        <v>4693</v>
      </c>
      <c r="D514" s="14" t="s">
        <v>1932</v>
      </c>
      <c r="E514" s="14" t="s">
        <v>4331</v>
      </c>
      <c r="F514" s="15">
        <v>58.0</v>
      </c>
      <c r="G514" s="11"/>
      <c r="I514" t="str">
        <f t="array" ref="I514">INDEX('Pre-transfer 2025 Points'!$D$11:$D$17,MATCH(1,MMULT(--('Pre-transfer 2025 Points'!$E$11:$L$17=D514),TRANSPOSE(COLUMN('Pre-transfer 2025 Points'!$E$11:$L$17)^0)),0))</f>
        <v>#N/A</v>
      </c>
    </row>
    <row r="515">
      <c r="A515" s="13">
        <v>514.0</v>
      </c>
      <c r="B515" s="13">
        <v>415.0</v>
      </c>
      <c r="C515" s="14" t="s">
        <v>4692</v>
      </c>
      <c r="D515" s="14" t="s">
        <v>1176</v>
      </c>
      <c r="E515" s="14" t="s">
        <v>362</v>
      </c>
      <c r="F515" s="15">
        <v>58.0</v>
      </c>
      <c r="G515" s="11"/>
      <c r="I515" t="str">
        <f t="array" ref="I515">INDEX('Pre-transfer 2025 Points'!$D$11:$D$17,MATCH(1,MMULT(--('Pre-transfer 2025 Points'!$E$11:$L$17=D515),TRANSPOSE(COLUMN('Pre-transfer 2025 Points'!$E$11:$L$17)^0)),0))</f>
        <v>#N/A</v>
      </c>
    </row>
    <row r="516">
      <c r="A516" s="13">
        <v>515.0</v>
      </c>
      <c r="B516" s="13">
        <v>339.0</v>
      </c>
      <c r="C516" s="14" t="s">
        <v>621</v>
      </c>
      <c r="D516" s="14" t="s">
        <v>1553</v>
      </c>
      <c r="E516" s="14" t="s">
        <v>324</v>
      </c>
      <c r="F516" s="15">
        <v>58.0</v>
      </c>
      <c r="G516" s="11"/>
      <c r="I516" t="str">
        <f t="array" ref="I516">INDEX('Pre-transfer 2025 Points'!$D$11:$D$17,MATCH(1,MMULT(--('Pre-transfer 2025 Points'!$E$11:$L$17=D516),TRANSPOSE(COLUMN('Pre-transfer 2025 Points'!$E$11:$L$17)^0)),0))</f>
        <v>#N/A</v>
      </c>
    </row>
    <row r="517">
      <c r="A517" s="13">
        <v>516.0</v>
      </c>
      <c r="B517" s="13">
        <v>2485.0</v>
      </c>
      <c r="C517" s="14" t="s">
        <v>5370</v>
      </c>
      <c r="D517" s="14" t="s">
        <v>767</v>
      </c>
      <c r="E517" s="14" t="s">
        <v>4559</v>
      </c>
      <c r="F517" s="15">
        <v>58.0</v>
      </c>
      <c r="G517" s="11"/>
      <c r="I517" t="str">
        <f t="array" ref="I517">INDEX('Pre-transfer 2025 Points'!$D$11:$D$17,MATCH(1,MMULT(--('Pre-transfer 2025 Points'!$E$11:$L$17=D517),TRANSPOSE(COLUMN('Pre-transfer 2025 Points'!$E$11:$L$17)^0)),0))</f>
        <v>#N/A</v>
      </c>
    </row>
    <row r="518">
      <c r="A518" s="13">
        <v>517.0</v>
      </c>
      <c r="B518" s="13">
        <v>538.0</v>
      </c>
      <c r="C518" s="14" t="s">
        <v>461</v>
      </c>
      <c r="D518" s="14" t="s">
        <v>1072</v>
      </c>
      <c r="E518" s="14" t="s">
        <v>99</v>
      </c>
      <c r="F518" s="15">
        <v>57.0</v>
      </c>
      <c r="G518" s="11"/>
      <c r="I518" t="str">
        <f t="array" ref="I518">INDEX('Pre-transfer 2025 Points'!$D$11:$D$17,MATCH(1,MMULT(--('Pre-transfer 2025 Points'!$E$11:$L$17=D518),TRANSPOSE(COLUMN('Pre-transfer 2025 Points'!$E$11:$L$17)^0)),0))</f>
        <v>#N/A</v>
      </c>
    </row>
    <row r="519">
      <c r="A519" s="13">
        <v>518.0</v>
      </c>
      <c r="B519" s="13">
        <v>671.0</v>
      </c>
      <c r="C519" s="14" t="s">
        <v>4881</v>
      </c>
      <c r="D519" s="14" t="s">
        <v>1922</v>
      </c>
      <c r="E519" s="14" t="s">
        <v>4465</v>
      </c>
      <c r="F519" s="15">
        <v>57.0</v>
      </c>
      <c r="G519" s="11"/>
      <c r="I519" t="str">
        <f t="array" ref="I519">INDEX('Pre-transfer 2025 Points'!$D$11:$D$17,MATCH(1,MMULT(--('Pre-transfer 2025 Points'!$E$11:$L$17=D519),TRANSPOSE(COLUMN('Pre-transfer 2025 Points'!$E$11:$L$17)^0)),0))</f>
        <v>#N/A</v>
      </c>
    </row>
    <row r="520">
      <c r="A520" s="13">
        <v>519.0</v>
      </c>
      <c r="B520" s="13">
        <v>655.0</v>
      </c>
      <c r="C520" s="14" t="s">
        <v>293</v>
      </c>
      <c r="D520" s="14" t="s">
        <v>967</v>
      </c>
      <c r="E520" s="14" t="s">
        <v>4338</v>
      </c>
      <c r="F520" s="15">
        <v>57.0</v>
      </c>
      <c r="G520" s="11"/>
      <c r="I520" t="str">
        <f t="array" ref="I520">INDEX('Pre-transfer 2025 Points'!$D$11:$D$17,MATCH(1,MMULT(--('Pre-transfer 2025 Points'!$E$11:$L$17=D520),TRANSPOSE(COLUMN('Pre-transfer 2025 Points'!$E$11:$L$17)^0)),0))</f>
        <v>#N/A</v>
      </c>
    </row>
    <row r="521">
      <c r="A521" s="13">
        <v>520.0</v>
      </c>
      <c r="B521" s="13">
        <v>328.0</v>
      </c>
      <c r="C521" s="14" t="s">
        <v>1603</v>
      </c>
      <c r="D521" s="14" t="s">
        <v>1711</v>
      </c>
      <c r="E521" s="14" t="s">
        <v>1712</v>
      </c>
      <c r="F521" s="15">
        <v>57.0</v>
      </c>
      <c r="G521" s="11"/>
      <c r="I521" t="str">
        <f t="array" ref="I521">INDEX('Pre-transfer 2025 Points'!$D$11:$D$17,MATCH(1,MMULT(--('Pre-transfer 2025 Points'!$E$11:$L$17=D521),TRANSPOSE(COLUMN('Pre-transfer 2025 Points'!$E$11:$L$17)^0)),0))</f>
        <v>#N/A</v>
      </c>
    </row>
    <row r="522">
      <c r="A522" s="13">
        <v>521.0</v>
      </c>
      <c r="B522" s="13">
        <v>1127.0</v>
      </c>
      <c r="C522" s="14" t="s">
        <v>418</v>
      </c>
      <c r="D522" s="14" t="s">
        <v>1936</v>
      </c>
      <c r="E522" s="14" t="s">
        <v>102</v>
      </c>
      <c r="F522" s="15">
        <v>57.0</v>
      </c>
      <c r="G522" s="11"/>
      <c r="I522" t="str">
        <f t="array" ref="I522">INDEX('Pre-transfer 2025 Points'!$D$11:$D$17,MATCH(1,MMULT(--('Pre-transfer 2025 Points'!$E$11:$L$17=D522),TRANSPOSE(COLUMN('Pre-transfer 2025 Points'!$E$11:$L$17)^0)),0))</f>
        <v>#N/A</v>
      </c>
    </row>
    <row r="523">
      <c r="A523" s="13">
        <v>522.0</v>
      </c>
      <c r="B523" s="13">
        <v>512.0</v>
      </c>
      <c r="C523" s="14" t="s">
        <v>138</v>
      </c>
      <c r="D523" s="14" t="s">
        <v>287</v>
      </c>
      <c r="E523" s="14" t="s">
        <v>102</v>
      </c>
      <c r="F523" s="15">
        <v>56.0</v>
      </c>
      <c r="G523" s="11"/>
      <c r="I523" t="str">
        <f t="array" ref="I523">INDEX('Pre-transfer 2025 Points'!$D$11:$D$17,MATCH(1,MMULT(--('Pre-transfer 2025 Points'!$E$11:$L$17=D523),TRANSPOSE(COLUMN('Pre-transfer 2025 Points'!$E$11:$L$17)^0)),0))</f>
        <v>#N/A</v>
      </c>
    </row>
    <row r="524">
      <c r="A524" s="13">
        <v>523.0</v>
      </c>
      <c r="B524" s="13">
        <v>1512.0</v>
      </c>
      <c r="C524" s="14" t="s">
        <v>5371</v>
      </c>
      <c r="D524" s="14" t="s">
        <v>1677</v>
      </c>
      <c r="E524" s="14" t="s">
        <v>208</v>
      </c>
      <c r="F524" s="15">
        <v>56.0</v>
      </c>
      <c r="G524" s="11"/>
      <c r="I524" t="str">
        <f t="array" ref="I524">INDEX('Pre-transfer 2025 Points'!$D$11:$D$17,MATCH(1,MMULT(--('Pre-transfer 2025 Points'!$E$11:$L$17=D524),TRANSPOSE(COLUMN('Pre-transfer 2025 Points'!$E$11:$L$17)^0)),0))</f>
        <v>#N/A</v>
      </c>
    </row>
    <row r="525">
      <c r="A525" s="13">
        <v>524.0</v>
      </c>
      <c r="B525" s="13">
        <v>598.0</v>
      </c>
      <c r="C525" s="14" t="s">
        <v>427</v>
      </c>
      <c r="D525" s="14" t="s">
        <v>909</v>
      </c>
      <c r="E525" s="14" t="s">
        <v>130</v>
      </c>
      <c r="F525" s="15">
        <v>56.0</v>
      </c>
      <c r="G525" s="11"/>
      <c r="I525" t="str">
        <f t="array" ref="I525">INDEX('Pre-transfer 2025 Points'!$D$11:$D$17,MATCH(1,MMULT(--('Pre-transfer 2025 Points'!$E$11:$L$17=D525),TRANSPOSE(COLUMN('Pre-transfer 2025 Points'!$E$11:$L$17)^0)),0))</f>
        <v>#N/A</v>
      </c>
    </row>
    <row r="526">
      <c r="A526" s="13">
        <v>525.0</v>
      </c>
      <c r="B526" s="13">
        <v>1000.0</v>
      </c>
      <c r="C526" s="14" t="s">
        <v>135</v>
      </c>
      <c r="D526" s="14" t="s">
        <v>1142</v>
      </c>
      <c r="E526" s="14" t="s">
        <v>139</v>
      </c>
      <c r="F526" s="15">
        <v>56.0</v>
      </c>
      <c r="G526" s="11"/>
      <c r="I526" t="str">
        <f t="array" ref="I526">INDEX('Pre-transfer 2025 Points'!$D$11:$D$17,MATCH(1,MMULT(--('Pre-transfer 2025 Points'!$E$11:$L$17=D526),TRANSPOSE(COLUMN('Pre-transfer 2025 Points'!$E$11:$L$17)^0)),0))</f>
        <v>#N/A</v>
      </c>
    </row>
    <row r="527">
      <c r="A527" s="13">
        <v>526.0</v>
      </c>
      <c r="B527" s="13">
        <v>794.0</v>
      </c>
      <c r="C527" s="14" t="s">
        <v>4368</v>
      </c>
      <c r="D527" s="14" t="s">
        <v>2013</v>
      </c>
      <c r="E527" s="14" t="s">
        <v>4455</v>
      </c>
      <c r="F527" s="15">
        <v>56.0</v>
      </c>
      <c r="G527" s="11"/>
      <c r="I527" t="str">
        <f t="array" ref="I527">INDEX('Pre-transfer 2025 Points'!$D$11:$D$17,MATCH(1,MMULT(--('Pre-transfer 2025 Points'!$E$11:$L$17=D527),TRANSPOSE(COLUMN('Pre-transfer 2025 Points'!$E$11:$L$17)^0)),0))</f>
        <v>#N/A</v>
      </c>
    </row>
    <row r="528">
      <c r="A528" s="13">
        <v>527.0</v>
      </c>
      <c r="B528" s="13">
        <v>1118.0</v>
      </c>
      <c r="C528" s="14" t="s">
        <v>4558</v>
      </c>
      <c r="D528" s="14" t="s">
        <v>1981</v>
      </c>
      <c r="E528" s="14" t="s">
        <v>4423</v>
      </c>
      <c r="F528" s="15">
        <v>56.0</v>
      </c>
      <c r="G528" s="11"/>
      <c r="I528" t="str">
        <f t="array" ref="I528">INDEX('Pre-transfer 2025 Points'!$D$11:$D$17,MATCH(1,MMULT(--('Pre-transfer 2025 Points'!$E$11:$L$17=D528),TRANSPOSE(COLUMN('Pre-transfer 2025 Points'!$E$11:$L$17)^0)),0))</f>
        <v>#N/A</v>
      </c>
    </row>
    <row r="529">
      <c r="A529" s="13">
        <v>528.0</v>
      </c>
      <c r="B529" s="13">
        <v>2085.0</v>
      </c>
      <c r="C529" s="14" t="s">
        <v>5372</v>
      </c>
      <c r="D529" s="14" t="s">
        <v>1031</v>
      </c>
      <c r="E529" s="14" t="s">
        <v>4559</v>
      </c>
      <c r="F529" s="15">
        <v>56.0</v>
      </c>
      <c r="G529" s="11"/>
      <c r="I529" t="str">
        <f t="array" ref="I529">INDEX('Pre-transfer 2025 Points'!$D$11:$D$17,MATCH(1,MMULT(--('Pre-transfer 2025 Points'!$E$11:$L$17=D529),TRANSPOSE(COLUMN('Pre-transfer 2025 Points'!$E$11:$L$17)^0)),0))</f>
        <v>#N/A</v>
      </c>
    </row>
    <row r="530">
      <c r="A530" s="13">
        <v>529.0</v>
      </c>
      <c r="B530" s="13">
        <v>1896.0</v>
      </c>
      <c r="C530" s="14" t="s">
        <v>5373</v>
      </c>
      <c r="D530" s="14" t="s">
        <v>1495</v>
      </c>
      <c r="E530" s="14" t="s">
        <v>4375</v>
      </c>
      <c r="F530" s="15">
        <v>56.0</v>
      </c>
      <c r="G530" s="11"/>
      <c r="I530" t="str">
        <f t="array" ref="I530">INDEX('Pre-transfer 2025 Points'!$D$11:$D$17,MATCH(1,MMULT(--('Pre-transfer 2025 Points'!$E$11:$L$17=D530),TRANSPOSE(COLUMN('Pre-transfer 2025 Points'!$E$11:$L$17)^0)),0))</f>
        <v>#N/A</v>
      </c>
    </row>
    <row r="531">
      <c r="A531" s="13">
        <v>530.0</v>
      </c>
      <c r="B531" s="13">
        <v>1083.0</v>
      </c>
      <c r="C531" s="14" t="s">
        <v>5374</v>
      </c>
      <c r="D531" s="14" t="s">
        <v>2017</v>
      </c>
      <c r="E531" s="14" t="s">
        <v>4630</v>
      </c>
      <c r="F531" s="15">
        <v>56.0</v>
      </c>
      <c r="G531" s="11"/>
      <c r="I531" t="str">
        <f t="array" ref="I531">INDEX('Pre-transfer 2025 Points'!$D$11:$D$17,MATCH(1,MMULT(--('Pre-transfer 2025 Points'!$E$11:$L$17=D531),TRANSPOSE(COLUMN('Pre-transfer 2025 Points'!$E$11:$L$17)^0)),0))</f>
        <v>#N/A</v>
      </c>
    </row>
    <row r="532">
      <c r="A532" s="13">
        <v>531.0</v>
      </c>
      <c r="B532" s="13">
        <v>613.0</v>
      </c>
      <c r="C532" s="14" t="s">
        <v>148</v>
      </c>
      <c r="D532" s="14" t="s">
        <v>1909</v>
      </c>
      <c r="E532" s="14" t="s">
        <v>347</v>
      </c>
      <c r="F532" s="15">
        <v>56.0</v>
      </c>
      <c r="G532" s="11"/>
      <c r="I532" t="str">
        <f t="array" ref="I532">INDEX('Pre-transfer 2025 Points'!$D$11:$D$17,MATCH(1,MMULT(--('Pre-transfer 2025 Points'!$E$11:$L$17=D532),TRANSPOSE(COLUMN('Pre-transfer 2025 Points'!$E$11:$L$17)^0)),0))</f>
        <v>#N/A</v>
      </c>
    </row>
    <row r="533">
      <c r="A533" s="13">
        <v>532.0</v>
      </c>
      <c r="B533" s="13">
        <v>443.0</v>
      </c>
      <c r="C533" s="14" t="s">
        <v>257</v>
      </c>
      <c r="D533" s="14" t="s">
        <v>187</v>
      </c>
      <c r="E533" s="14" t="s">
        <v>137</v>
      </c>
      <c r="F533" s="15">
        <v>55.0</v>
      </c>
      <c r="G533" s="11"/>
      <c r="I533" t="str">
        <f t="array" ref="I533">INDEX('Pre-transfer 2025 Points'!$D$11:$D$17,MATCH(1,MMULT(--('Pre-transfer 2025 Points'!$E$11:$L$17=D533),TRANSPOSE(COLUMN('Pre-transfer 2025 Points'!$E$11:$L$17)^0)),0))</f>
        <v>#N/A</v>
      </c>
    </row>
    <row r="534">
      <c r="A534" s="13">
        <v>533.0</v>
      </c>
      <c r="B534" s="13">
        <v>706.0</v>
      </c>
      <c r="C534" s="14" t="s">
        <v>1396</v>
      </c>
      <c r="D534" s="14" t="s">
        <v>1312</v>
      </c>
      <c r="E534" s="14" t="s">
        <v>4326</v>
      </c>
      <c r="F534" s="15">
        <v>55.0</v>
      </c>
      <c r="G534" s="11"/>
      <c r="I534" t="str">
        <f t="array" ref="I534">INDEX('Pre-transfer 2025 Points'!$D$11:$D$17,MATCH(1,MMULT(--('Pre-transfer 2025 Points'!$E$11:$L$17=D534),TRANSPOSE(COLUMN('Pre-transfer 2025 Points'!$E$11:$L$17)^0)),0))</f>
        <v>#N/A</v>
      </c>
    </row>
    <row r="535">
      <c r="A535" s="13">
        <v>534.0</v>
      </c>
      <c r="B535" s="13">
        <v>1679.0</v>
      </c>
      <c r="C535" s="14" t="s">
        <v>5375</v>
      </c>
      <c r="D535" s="14" t="s">
        <v>1706</v>
      </c>
      <c r="E535" s="14" t="s">
        <v>4322</v>
      </c>
      <c r="F535" s="15">
        <v>55.0</v>
      </c>
      <c r="G535" s="11"/>
      <c r="I535" t="str">
        <f t="array" ref="I535">INDEX('Pre-transfer 2025 Points'!$D$11:$D$17,MATCH(1,MMULT(--('Pre-transfer 2025 Points'!$E$11:$L$17=D535),TRANSPOSE(COLUMN('Pre-transfer 2025 Points'!$E$11:$L$17)^0)),0))</f>
        <v>#N/A</v>
      </c>
    </row>
    <row r="536">
      <c r="A536" s="13">
        <v>535.0</v>
      </c>
      <c r="B536" s="13">
        <v>1161.0</v>
      </c>
      <c r="C536" s="14" t="s">
        <v>5376</v>
      </c>
      <c r="D536" s="14" t="s">
        <v>969</v>
      </c>
      <c r="E536" s="14" t="s">
        <v>208</v>
      </c>
      <c r="F536" s="15">
        <v>55.0</v>
      </c>
      <c r="G536" s="11"/>
      <c r="I536" t="str">
        <f t="array" ref="I536">INDEX('Pre-transfer 2025 Points'!$D$11:$D$17,MATCH(1,MMULT(--('Pre-transfer 2025 Points'!$E$11:$L$17=D536),TRANSPOSE(COLUMN('Pre-transfer 2025 Points'!$E$11:$L$17)^0)),0))</f>
        <v>#N/A</v>
      </c>
    </row>
    <row r="537">
      <c r="A537" s="13">
        <v>536.0</v>
      </c>
      <c r="B537" s="13">
        <v>378.0</v>
      </c>
      <c r="C537" s="14" t="s">
        <v>1243</v>
      </c>
      <c r="D537" s="14" t="s">
        <v>684</v>
      </c>
      <c r="E537" s="14" t="s">
        <v>4326</v>
      </c>
      <c r="F537" s="15">
        <v>55.0</v>
      </c>
      <c r="G537" s="11"/>
      <c r="I537" t="str">
        <f t="array" ref="I537">INDEX('Pre-transfer 2025 Points'!$D$11:$D$17,MATCH(1,MMULT(--('Pre-transfer 2025 Points'!$E$11:$L$17=D537),TRANSPOSE(COLUMN('Pre-transfer 2025 Points'!$E$11:$L$17)^0)),0))</f>
        <v>#N/A</v>
      </c>
    </row>
    <row r="538">
      <c r="A538" s="13">
        <v>537.0</v>
      </c>
      <c r="B538" s="13">
        <v>547.0</v>
      </c>
      <c r="C538" s="14" t="s">
        <v>97</v>
      </c>
      <c r="D538" s="14" t="s">
        <v>2023</v>
      </c>
      <c r="E538" s="14" t="s">
        <v>4314</v>
      </c>
      <c r="F538" s="15">
        <v>55.0</v>
      </c>
      <c r="G538" s="11"/>
      <c r="I538" t="str">
        <f t="array" ref="I538">INDEX('Pre-transfer 2025 Points'!$D$11:$D$17,MATCH(1,MMULT(--('Pre-transfer 2025 Points'!$E$11:$L$17=D538),TRANSPOSE(COLUMN('Pre-transfer 2025 Points'!$E$11:$L$17)^0)),0))</f>
        <v>#N/A</v>
      </c>
    </row>
    <row r="539">
      <c r="A539" s="13">
        <v>538.0</v>
      </c>
      <c r="B539" s="13">
        <v>466.0</v>
      </c>
      <c r="C539" s="14" t="s">
        <v>4523</v>
      </c>
      <c r="D539" s="14" t="s">
        <v>565</v>
      </c>
      <c r="E539" s="14" t="s">
        <v>115</v>
      </c>
      <c r="F539" s="15">
        <v>55.0</v>
      </c>
      <c r="G539" s="11"/>
      <c r="I539" t="str">
        <f t="array" ref="I539">INDEX('Pre-transfer 2025 Points'!$D$11:$D$17,MATCH(1,MMULT(--('Pre-transfer 2025 Points'!$E$11:$L$17=D539),TRANSPOSE(COLUMN('Pre-transfer 2025 Points'!$E$11:$L$17)^0)),0))</f>
        <v>#N/A</v>
      </c>
    </row>
    <row r="540">
      <c r="A540" s="13">
        <v>539.0</v>
      </c>
      <c r="B540" s="13">
        <v>650.0</v>
      </c>
      <c r="C540" s="14" t="s">
        <v>303</v>
      </c>
      <c r="D540" s="14" t="s">
        <v>2007</v>
      </c>
      <c r="E540" s="14" t="s">
        <v>128</v>
      </c>
      <c r="F540" s="15">
        <v>55.0</v>
      </c>
      <c r="G540" s="11"/>
      <c r="I540" t="str">
        <f t="array" ref="I540">INDEX('Pre-transfer 2025 Points'!$D$11:$D$17,MATCH(1,MMULT(--('Pre-transfer 2025 Points'!$E$11:$L$17=D540),TRANSPOSE(COLUMN('Pre-transfer 2025 Points'!$E$11:$L$17)^0)),0))</f>
        <v>#N/A</v>
      </c>
    </row>
    <row r="541">
      <c r="A541" s="13">
        <v>540.0</v>
      </c>
      <c r="B541" s="16"/>
      <c r="C541" s="14" t="s">
        <v>351</v>
      </c>
      <c r="D541" s="14" t="s">
        <v>2026</v>
      </c>
      <c r="E541" s="14" t="s">
        <v>4636</v>
      </c>
      <c r="F541" s="15">
        <v>55.0</v>
      </c>
      <c r="G541" s="11"/>
      <c r="I541" t="str">
        <f t="array" ref="I541">INDEX('Pre-transfer 2025 Points'!$D$11:$D$17,MATCH(1,MMULT(--('Pre-transfer 2025 Points'!$E$11:$L$17=D541),TRANSPOSE(COLUMN('Pre-transfer 2025 Points'!$E$11:$L$17)^0)),0))</f>
        <v>#N/A</v>
      </c>
    </row>
    <row r="542">
      <c r="A542" s="13">
        <v>541.0</v>
      </c>
      <c r="B542" s="13">
        <v>1579.0</v>
      </c>
      <c r="C542" s="14" t="s">
        <v>5377</v>
      </c>
      <c r="D542" s="14" t="s">
        <v>1813</v>
      </c>
      <c r="E542" s="14" t="s">
        <v>1712</v>
      </c>
      <c r="F542" s="15">
        <v>55.0</v>
      </c>
      <c r="G542" s="11"/>
      <c r="I542" t="str">
        <f t="array" ref="I542">INDEX('Pre-transfer 2025 Points'!$D$11:$D$17,MATCH(1,MMULT(--('Pre-transfer 2025 Points'!$E$11:$L$17=D542),TRANSPOSE(COLUMN('Pre-transfer 2025 Points'!$E$11:$L$17)^0)),0))</f>
        <v>#N/A</v>
      </c>
    </row>
    <row r="543">
      <c r="A543" s="13">
        <v>542.0</v>
      </c>
      <c r="B543" s="13">
        <v>2113.0</v>
      </c>
      <c r="C543" s="14" t="s">
        <v>5378</v>
      </c>
      <c r="D543" s="14" t="s">
        <v>905</v>
      </c>
      <c r="E543" s="14" t="s">
        <v>1091</v>
      </c>
      <c r="F543" s="15">
        <v>55.0</v>
      </c>
      <c r="G543" s="11"/>
      <c r="I543" t="str">
        <f t="array" ref="I543">INDEX('Pre-transfer 2025 Points'!$D$11:$D$17,MATCH(1,MMULT(--('Pre-transfer 2025 Points'!$E$11:$L$17=D543),TRANSPOSE(COLUMN('Pre-transfer 2025 Points'!$E$11:$L$17)^0)),0))</f>
        <v>#N/A</v>
      </c>
    </row>
    <row r="544">
      <c r="A544" s="13">
        <v>543.0</v>
      </c>
      <c r="B544" s="13">
        <v>1001.0</v>
      </c>
      <c r="C544" s="14" t="s">
        <v>4543</v>
      </c>
      <c r="D544" s="14" t="s">
        <v>1282</v>
      </c>
      <c r="E544" s="14" t="s">
        <v>362</v>
      </c>
      <c r="F544" s="15">
        <v>54.0</v>
      </c>
      <c r="G544" s="11"/>
      <c r="I544" t="str">
        <f t="array" ref="I544">INDEX('Pre-transfer 2025 Points'!$D$11:$D$17,MATCH(1,MMULT(--('Pre-transfer 2025 Points'!$E$11:$L$17=D544),TRANSPOSE(COLUMN('Pre-transfer 2025 Points'!$E$11:$L$17)^0)),0))</f>
        <v>#N/A</v>
      </c>
    </row>
    <row r="545">
      <c r="A545" s="13">
        <v>544.0</v>
      </c>
      <c r="B545" s="16"/>
      <c r="C545" s="14" t="s">
        <v>351</v>
      </c>
      <c r="D545" s="14" t="s">
        <v>403</v>
      </c>
      <c r="E545" s="14" t="s">
        <v>4479</v>
      </c>
      <c r="F545" s="15">
        <v>54.0</v>
      </c>
      <c r="G545" s="11"/>
      <c r="I545" t="str">
        <f t="array" ref="I545">INDEX('Pre-transfer 2025 Points'!$D$11:$D$17,MATCH(1,MMULT(--('Pre-transfer 2025 Points'!$E$11:$L$17=D545),TRANSPOSE(COLUMN('Pre-transfer 2025 Points'!$E$11:$L$17)^0)),0))</f>
        <v>#N/A</v>
      </c>
    </row>
    <row r="546">
      <c r="A546" s="13">
        <v>545.0</v>
      </c>
      <c r="B546" s="16"/>
      <c r="C546" s="14" t="s">
        <v>351</v>
      </c>
      <c r="D546" s="14" t="s">
        <v>2030</v>
      </c>
      <c r="E546" s="16"/>
      <c r="F546" s="15">
        <v>54.0</v>
      </c>
      <c r="G546" s="11"/>
      <c r="I546" t="str">
        <f t="array" ref="I546">INDEX('Pre-transfer 2025 Points'!$D$11:$D$17,MATCH(1,MMULT(--('Pre-transfer 2025 Points'!$E$11:$L$17=D546),TRANSPOSE(COLUMN('Pre-transfer 2025 Points'!$E$11:$L$17)^0)),0))</f>
        <v>#N/A</v>
      </c>
    </row>
    <row r="547">
      <c r="A547" s="13">
        <v>546.0</v>
      </c>
      <c r="B547" s="13">
        <v>2247.0</v>
      </c>
      <c r="C547" s="14" t="s">
        <v>5379</v>
      </c>
      <c r="D547" s="14" t="s">
        <v>584</v>
      </c>
      <c r="E547" s="14" t="s">
        <v>585</v>
      </c>
      <c r="F547" s="15">
        <v>54.0</v>
      </c>
      <c r="G547" s="11"/>
      <c r="I547" t="str">
        <f t="array" ref="I547">INDEX('Pre-transfer 2025 Points'!$D$11:$D$17,MATCH(1,MMULT(--('Pre-transfer 2025 Points'!$E$11:$L$17=D547),TRANSPOSE(COLUMN('Pre-transfer 2025 Points'!$E$11:$L$17)^0)),0))</f>
        <v>#N/A</v>
      </c>
    </row>
    <row r="548">
      <c r="A548" s="13">
        <v>547.0</v>
      </c>
      <c r="B548" s="13">
        <v>563.0</v>
      </c>
      <c r="C548" s="14" t="s">
        <v>112</v>
      </c>
      <c r="D548" s="14" t="s">
        <v>1959</v>
      </c>
      <c r="E548" s="14" t="s">
        <v>157</v>
      </c>
      <c r="F548" s="15">
        <v>54.0</v>
      </c>
      <c r="G548" s="11"/>
      <c r="I548" t="str">
        <f t="array" ref="I548">INDEX('Pre-transfer 2025 Points'!$D$11:$D$17,MATCH(1,MMULT(--('Pre-transfer 2025 Points'!$E$11:$L$17=D548),TRANSPOSE(COLUMN('Pre-transfer 2025 Points'!$E$11:$L$17)^0)),0))</f>
        <v>#N/A</v>
      </c>
    </row>
    <row r="549">
      <c r="A549" s="13">
        <v>548.0</v>
      </c>
      <c r="B549" s="13">
        <v>276.0</v>
      </c>
      <c r="C549" s="14" t="s">
        <v>1522</v>
      </c>
      <c r="D549" s="14" t="s">
        <v>1882</v>
      </c>
      <c r="E549" s="14" t="s">
        <v>1773</v>
      </c>
      <c r="F549" s="15">
        <v>54.0</v>
      </c>
      <c r="G549" s="11"/>
      <c r="I549" t="str">
        <f t="array" ref="I549">INDEX('Pre-transfer 2025 Points'!$D$11:$D$17,MATCH(1,MMULT(--('Pre-transfer 2025 Points'!$E$11:$L$17=D549),TRANSPOSE(COLUMN('Pre-transfer 2025 Points'!$E$11:$L$17)^0)),0))</f>
        <v>#N/A</v>
      </c>
    </row>
    <row r="550">
      <c r="A550" s="13">
        <v>549.0</v>
      </c>
      <c r="B550" s="13">
        <v>659.0</v>
      </c>
      <c r="C550" s="14" t="s">
        <v>4357</v>
      </c>
      <c r="D550" s="14" t="s">
        <v>2033</v>
      </c>
      <c r="E550" s="14" t="s">
        <v>4465</v>
      </c>
      <c r="F550" s="15">
        <v>54.0</v>
      </c>
      <c r="G550" s="11"/>
      <c r="I550" t="str">
        <f t="array" ref="I550">INDEX('Pre-transfer 2025 Points'!$D$11:$D$17,MATCH(1,MMULT(--('Pre-transfer 2025 Points'!$E$11:$L$17=D550),TRANSPOSE(COLUMN('Pre-transfer 2025 Points'!$E$11:$L$17)^0)),0))</f>
        <v>#N/A</v>
      </c>
    </row>
    <row r="551">
      <c r="A551" s="13">
        <v>550.0</v>
      </c>
      <c r="B551" s="13">
        <v>502.0</v>
      </c>
      <c r="C551" s="14" t="s">
        <v>217</v>
      </c>
      <c r="D551" s="14" t="s">
        <v>1957</v>
      </c>
      <c r="E551" s="14" t="s">
        <v>362</v>
      </c>
      <c r="F551" s="15">
        <v>53.0</v>
      </c>
      <c r="G551" s="11"/>
      <c r="I551" t="str">
        <f t="array" ref="I551">INDEX('Pre-transfer 2025 Points'!$D$11:$D$17,MATCH(1,MMULT(--('Pre-transfer 2025 Points'!$E$11:$L$17=D551),TRANSPOSE(COLUMN('Pre-transfer 2025 Points'!$E$11:$L$17)^0)),0))</f>
        <v>#N/A</v>
      </c>
    </row>
    <row r="552">
      <c r="A552" s="13">
        <v>551.0</v>
      </c>
      <c r="B552" s="13">
        <v>1206.0</v>
      </c>
      <c r="C552" s="14" t="s">
        <v>5380</v>
      </c>
      <c r="D552" s="14" t="s">
        <v>2001</v>
      </c>
      <c r="E552" s="14" t="s">
        <v>362</v>
      </c>
      <c r="F552" s="15">
        <v>53.0</v>
      </c>
      <c r="G552" s="11"/>
      <c r="I552" t="str">
        <f t="array" ref="I552">INDEX('Pre-transfer 2025 Points'!$D$11:$D$17,MATCH(1,MMULT(--('Pre-transfer 2025 Points'!$E$11:$L$17=D552),TRANSPOSE(COLUMN('Pre-transfer 2025 Points'!$E$11:$L$17)^0)),0))</f>
        <v>#N/A</v>
      </c>
    </row>
    <row r="553">
      <c r="A553" s="13">
        <v>552.0</v>
      </c>
      <c r="B553" s="13">
        <v>230.0</v>
      </c>
      <c r="C553" s="14" t="s">
        <v>5381</v>
      </c>
      <c r="D553" s="14" t="s">
        <v>216</v>
      </c>
      <c r="E553" s="14" t="s">
        <v>143</v>
      </c>
      <c r="F553" s="15">
        <v>53.0</v>
      </c>
      <c r="G553" s="11"/>
      <c r="I553" t="str">
        <f t="array" ref="I553">INDEX('Pre-transfer 2025 Points'!$D$11:$D$17,MATCH(1,MMULT(--('Pre-transfer 2025 Points'!$E$11:$L$17=D553),TRANSPOSE(COLUMN('Pre-transfer 2025 Points'!$E$11:$L$17)^0)),0))</f>
        <v>#N/A</v>
      </c>
    </row>
    <row r="554">
      <c r="A554" s="13">
        <v>553.0</v>
      </c>
      <c r="B554" s="13">
        <v>151.0</v>
      </c>
      <c r="C554" s="14" t="s">
        <v>5382</v>
      </c>
      <c r="D554" s="14" t="s">
        <v>1907</v>
      </c>
      <c r="E554" s="14" t="s">
        <v>90</v>
      </c>
      <c r="F554" s="15">
        <v>53.0</v>
      </c>
      <c r="G554" s="11"/>
      <c r="I554" t="str">
        <f t="array" ref="I554">INDEX('Pre-transfer 2025 Points'!$D$11:$D$17,MATCH(1,MMULT(--('Pre-transfer 2025 Points'!$E$11:$L$17=D554),TRANSPOSE(COLUMN('Pre-transfer 2025 Points'!$E$11:$L$17)^0)),0))</f>
        <v>#N/A</v>
      </c>
    </row>
    <row r="555">
      <c r="A555" s="13">
        <v>554.0</v>
      </c>
      <c r="B555" s="13">
        <v>849.0</v>
      </c>
      <c r="C555" s="14" t="s">
        <v>4594</v>
      </c>
      <c r="D555" s="14" t="s">
        <v>817</v>
      </c>
      <c r="E555" s="14" t="s">
        <v>4314</v>
      </c>
      <c r="F555" s="15">
        <v>53.0</v>
      </c>
      <c r="G555" s="11"/>
      <c r="I555" t="str">
        <f t="array" ref="I555">INDEX('Pre-transfer 2025 Points'!$D$11:$D$17,MATCH(1,MMULT(--('Pre-transfer 2025 Points'!$E$11:$L$17=D555),TRANSPOSE(COLUMN('Pre-transfer 2025 Points'!$E$11:$L$17)^0)),0))</f>
        <v>#N/A</v>
      </c>
    </row>
    <row r="556">
      <c r="A556" s="13">
        <v>555.0</v>
      </c>
      <c r="B556" s="13">
        <v>559.0</v>
      </c>
      <c r="C556" s="14" t="s">
        <v>470</v>
      </c>
      <c r="D556" s="14" t="s">
        <v>682</v>
      </c>
      <c r="E556" s="14" t="s">
        <v>128</v>
      </c>
      <c r="F556" s="15">
        <v>53.0</v>
      </c>
      <c r="G556" s="11"/>
      <c r="I556" t="str">
        <f t="array" ref="I556">INDEX('Pre-transfer 2025 Points'!$D$11:$D$17,MATCH(1,MMULT(--('Pre-transfer 2025 Points'!$E$11:$L$17=D556),TRANSPOSE(COLUMN('Pre-transfer 2025 Points'!$E$11:$L$17)^0)),0))</f>
        <v>#N/A</v>
      </c>
    </row>
    <row r="557">
      <c r="A557" s="13">
        <v>556.0</v>
      </c>
      <c r="B557" s="13">
        <v>464.0</v>
      </c>
      <c r="C557" s="14" t="s">
        <v>1683</v>
      </c>
      <c r="D557" s="14" t="s">
        <v>1295</v>
      </c>
      <c r="E557" s="14" t="s">
        <v>143</v>
      </c>
      <c r="F557" s="15">
        <v>53.0</v>
      </c>
      <c r="G557" s="11"/>
      <c r="I557" t="str">
        <f t="array" ref="I557">INDEX('Pre-transfer 2025 Points'!$D$11:$D$17,MATCH(1,MMULT(--('Pre-transfer 2025 Points'!$E$11:$L$17=D557),TRANSPOSE(COLUMN('Pre-transfer 2025 Points'!$E$11:$L$17)^0)),0))</f>
        <v>#N/A</v>
      </c>
    </row>
    <row r="558">
      <c r="A558" s="13">
        <v>557.0</v>
      </c>
      <c r="B558" s="13">
        <v>1042.0</v>
      </c>
      <c r="C558" s="14" t="s">
        <v>432</v>
      </c>
      <c r="D558" s="14" t="s">
        <v>1143</v>
      </c>
      <c r="E558" s="14" t="s">
        <v>121</v>
      </c>
      <c r="F558" s="15">
        <v>53.0</v>
      </c>
      <c r="G558" s="11"/>
      <c r="I558" t="str">
        <f t="array" ref="I558">INDEX('Pre-transfer 2025 Points'!$D$11:$D$17,MATCH(1,MMULT(--('Pre-transfer 2025 Points'!$E$11:$L$17=D558),TRANSPOSE(COLUMN('Pre-transfer 2025 Points'!$E$11:$L$17)^0)),0))</f>
        <v>#N/A</v>
      </c>
    </row>
    <row r="559">
      <c r="A559" s="13">
        <v>558.0</v>
      </c>
      <c r="B559" s="13">
        <v>404.0</v>
      </c>
      <c r="C559" s="14" t="s">
        <v>632</v>
      </c>
      <c r="D559" s="14" t="s">
        <v>1093</v>
      </c>
      <c r="E559" s="14" t="s">
        <v>4317</v>
      </c>
      <c r="F559" s="15">
        <v>53.0</v>
      </c>
      <c r="G559" s="11"/>
      <c r="I559" t="str">
        <f t="array" ref="I559">INDEX('Pre-transfer 2025 Points'!$D$11:$D$17,MATCH(1,MMULT(--('Pre-transfer 2025 Points'!$E$11:$L$17=D559),TRANSPOSE(COLUMN('Pre-transfer 2025 Points'!$E$11:$L$17)^0)),0))</f>
        <v>#N/A</v>
      </c>
    </row>
    <row r="560">
      <c r="A560" s="13">
        <v>559.0</v>
      </c>
      <c r="B560" s="13">
        <v>539.0</v>
      </c>
      <c r="C560" s="14" t="s">
        <v>4597</v>
      </c>
      <c r="D560" s="14" t="s">
        <v>1178</v>
      </c>
      <c r="E560" s="14" t="s">
        <v>4314</v>
      </c>
      <c r="F560" s="15">
        <v>53.0</v>
      </c>
      <c r="G560" s="11"/>
      <c r="I560" t="str">
        <f t="array" ref="I560">INDEX('Pre-transfer 2025 Points'!$D$11:$D$17,MATCH(1,MMULT(--('Pre-transfer 2025 Points'!$E$11:$L$17=D560),TRANSPOSE(COLUMN('Pre-transfer 2025 Points'!$E$11:$L$17)^0)),0))</f>
        <v>#N/A</v>
      </c>
    </row>
    <row r="561">
      <c r="A561" s="13">
        <v>560.0</v>
      </c>
      <c r="B561" s="13">
        <v>887.0</v>
      </c>
      <c r="C561" s="14" t="s">
        <v>5383</v>
      </c>
      <c r="D561" s="14" t="s">
        <v>1445</v>
      </c>
      <c r="E561" s="14" t="s">
        <v>4314</v>
      </c>
      <c r="F561" s="15">
        <v>53.0</v>
      </c>
      <c r="G561" s="11"/>
      <c r="I561" t="str">
        <f t="array" ref="I561">INDEX('Pre-transfer 2025 Points'!$D$11:$D$17,MATCH(1,MMULT(--('Pre-transfer 2025 Points'!$E$11:$L$17=D561),TRANSPOSE(COLUMN('Pre-transfer 2025 Points'!$E$11:$L$17)^0)),0))</f>
        <v>#N/A</v>
      </c>
    </row>
    <row r="562">
      <c r="A562" s="13">
        <v>561.0</v>
      </c>
      <c r="B562" s="13">
        <v>463.0</v>
      </c>
      <c r="C562" s="14" t="s">
        <v>307</v>
      </c>
      <c r="D562" s="14" t="s">
        <v>1951</v>
      </c>
      <c r="E562" s="14" t="s">
        <v>4325</v>
      </c>
      <c r="F562" s="15">
        <v>53.0</v>
      </c>
      <c r="G562" s="11"/>
      <c r="I562" t="str">
        <f t="array" ref="I562">INDEX('Pre-transfer 2025 Points'!$D$11:$D$17,MATCH(1,MMULT(--('Pre-transfer 2025 Points'!$E$11:$L$17=D562),TRANSPOSE(COLUMN('Pre-transfer 2025 Points'!$E$11:$L$17)^0)),0))</f>
        <v>#N/A</v>
      </c>
    </row>
    <row r="563">
      <c r="A563" s="13">
        <v>562.0</v>
      </c>
      <c r="B563" s="13">
        <v>233.0</v>
      </c>
      <c r="C563" s="14" t="s">
        <v>5384</v>
      </c>
      <c r="D563" s="14" t="s">
        <v>1173</v>
      </c>
      <c r="E563" s="14" t="s">
        <v>130</v>
      </c>
      <c r="F563" s="15">
        <v>52.0</v>
      </c>
      <c r="G563" s="11"/>
      <c r="I563" t="str">
        <f t="array" ref="I563">INDEX('Pre-transfer 2025 Points'!$D$11:$D$17,MATCH(1,MMULT(--('Pre-transfer 2025 Points'!$E$11:$L$17=D563),TRANSPOSE(COLUMN('Pre-transfer 2025 Points'!$E$11:$L$17)^0)),0))</f>
        <v>#N/A</v>
      </c>
    </row>
    <row r="564">
      <c r="A564" s="13">
        <v>563.0</v>
      </c>
      <c r="B564" s="13">
        <v>381.0</v>
      </c>
      <c r="C564" s="14" t="s">
        <v>4810</v>
      </c>
      <c r="D564" s="14" t="s">
        <v>73</v>
      </c>
      <c r="E564" s="14" t="s">
        <v>314</v>
      </c>
      <c r="F564" s="15">
        <v>52.0</v>
      </c>
      <c r="G564" s="11"/>
      <c r="I564" t="str">
        <f t="array" ref="I564">INDEX('Pre-transfer 2025 Points'!$D$11:$D$17,MATCH(1,MMULT(--('Pre-transfer 2025 Points'!$E$11:$L$17=D564),TRANSPOSE(COLUMN('Pre-transfer 2025 Points'!$E$11:$L$17)^0)),0))</f>
        <v>#N/A</v>
      </c>
    </row>
    <row r="565">
      <c r="A565" s="13">
        <v>564.0</v>
      </c>
      <c r="B565" s="13">
        <v>2063.0</v>
      </c>
      <c r="C565" s="14" t="s">
        <v>5385</v>
      </c>
      <c r="D565" s="14" t="s">
        <v>1424</v>
      </c>
      <c r="E565" s="14" t="s">
        <v>1680</v>
      </c>
      <c r="F565" s="15">
        <v>52.0</v>
      </c>
      <c r="G565" s="11"/>
      <c r="I565" t="str">
        <f t="array" ref="I565">INDEX('Pre-transfer 2025 Points'!$D$11:$D$17,MATCH(1,MMULT(--('Pre-transfer 2025 Points'!$E$11:$L$17=D565),TRANSPOSE(COLUMN('Pre-transfer 2025 Points'!$E$11:$L$17)^0)),0))</f>
        <v>#N/A</v>
      </c>
    </row>
    <row r="566">
      <c r="A566" s="13">
        <v>565.0</v>
      </c>
      <c r="B566" s="13">
        <v>79.0</v>
      </c>
      <c r="C566" s="14" t="s">
        <v>5004</v>
      </c>
      <c r="D566" s="14" t="s">
        <v>355</v>
      </c>
      <c r="E566" s="14" t="s">
        <v>90</v>
      </c>
      <c r="F566" s="15">
        <v>52.0</v>
      </c>
      <c r="G566" s="11"/>
      <c r="I566" t="str">
        <f t="array" ref="I566">INDEX('Pre-transfer 2025 Points'!$D$11:$D$17,MATCH(1,MMULT(--('Pre-transfer 2025 Points'!$E$11:$L$17=D566),TRANSPOSE(COLUMN('Pre-transfer 2025 Points'!$E$11:$L$17)^0)),0))</f>
        <v>#N/A</v>
      </c>
    </row>
    <row r="567">
      <c r="A567" s="13">
        <v>566.0</v>
      </c>
      <c r="B567" s="13">
        <v>607.0</v>
      </c>
      <c r="C567" s="14" t="s">
        <v>456</v>
      </c>
      <c r="D567" s="14" t="s">
        <v>982</v>
      </c>
      <c r="E567" s="14" t="s">
        <v>115</v>
      </c>
      <c r="F567" s="15">
        <v>52.0</v>
      </c>
      <c r="G567" s="11"/>
      <c r="I567" t="str">
        <f t="array" ref="I567">INDEX('Pre-transfer 2025 Points'!$D$11:$D$17,MATCH(1,MMULT(--('Pre-transfer 2025 Points'!$E$11:$L$17=D567),TRANSPOSE(COLUMN('Pre-transfer 2025 Points'!$E$11:$L$17)^0)),0))</f>
        <v>#N/A</v>
      </c>
    </row>
    <row r="568">
      <c r="A568" s="13">
        <v>567.0</v>
      </c>
      <c r="B568" s="13">
        <v>1076.0</v>
      </c>
      <c r="C568" s="14" t="s">
        <v>4603</v>
      </c>
      <c r="D568" s="14" t="s">
        <v>1977</v>
      </c>
      <c r="E568" s="14" t="s">
        <v>4338</v>
      </c>
      <c r="F568" s="15">
        <v>52.0</v>
      </c>
      <c r="G568" s="11"/>
      <c r="I568" t="str">
        <f t="array" ref="I568">INDEX('Pre-transfer 2025 Points'!$D$11:$D$17,MATCH(1,MMULT(--('Pre-transfer 2025 Points'!$E$11:$L$17=D568),TRANSPOSE(COLUMN('Pre-transfer 2025 Points'!$E$11:$L$17)^0)),0))</f>
        <v>#N/A</v>
      </c>
    </row>
    <row r="569">
      <c r="A569" s="13">
        <v>568.0</v>
      </c>
      <c r="B569" s="13">
        <v>455.0</v>
      </c>
      <c r="C569" s="14" t="s">
        <v>735</v>
      </c>
      <c r="D569" s="14" t="s">
        <v>2010</v>
      </c>
      <c r="E569" s="14" t="s">
        <v>4618</v>
      </c>
      <c r="F569" s="15">
        <v>52.0</v>
      </c>
      <c r="G569" s="11"/>
      <c r="I569" t="str">
        <f t="array" ref="I569">INDEX('Pre-transfer 2025 Points'!$D$11:$D$17,MATCH(1,MMULT(--('Pre-transfer 2025 Points'!$E$11:$L$17=D569),TRANSPOSE(COLUMN('Pre-transfer 2025 Points'!$E$11:$L$17)^0)),0))</f>
        <v>#N/A</v>
      </c>
    </row>
    <row r="570">
      <c r="A570" s="13">
        <v>569.0</v>
      </c>
      <c r="B570" s="13">
        <v>715.0</v>
      </c>
      <c r="C570" s="14" t="s">
        <v>441</v>
      </c>
      <c r="D570" s="14" t="s">
        <v>1943</v>
      </c>
      <c r="E570" s="14" t="s">
        <v>1054</v>
      </c>
      <c r="F570" s="15">
        <v>52.0</v>
      </c>
      <c r="G570" s="11"/>
      <c r="I570" t="str">
        <f t="array" ref="I570">INDEX('Pre-transfer 2025 Points'!$D$11:$D$17,MATCH(1,MMULT(--('Pre-transfer 2025 Points'!$E$11:$L$17=D570),TRANSPOSE(COLUMN('Pre-transfer 2025 Points'!$E$11:$L$17)^0)),0))</f>
        <v>#N/A</v>
      </c>
    </row>
    <row r="571">
      <c r="A571" s="13">
        <v>570.0</v>
      </c>
      <c r="B571" s="13">
        <v>281.0</v>
      </c>
      <c r="C571" s="14" t="s">
        <v>4489</v>
      </c>
      <c r="D571" s="14" t="s">
        <v>785</v>
      </c>
      <c r="E571" s="14" t="s">
        <v>130</v>
      </c>
      <c r="F571" s="15">
        <v>52.0</v>
      </c>
      <c r="G571" s="11"/>
      <c r="I571" t="str">
        <f t="array" ref="I571">INDEX('Pre-transfer 2025 Points'!$D$11:$D$17,MATCH(1,MMULT(--('Pre-transfer 2025 Points'!$E$11:$L$17=D571),TRANSPOSE(COLUMN('Pre-transfer 2025 Points'!$E$11:$L$17)^0)),0))</f>
        <v>#N/A</v>
      </c>
    </row>
    <row r="572">
      <c r="A572" s="13">
        <v>571.0</v>
      </c>
      <c r="B572" s="13">
        <v>195.0</v>
      </c>
      <c r="C572" s="14" t="s">
        <v>5386</v>
      </c>
      <c r="D572" s="14" t="s">
        <v>557</v>
      </c>
      <c r="E572" s="14" t="s">
        <v>115</v>
      </c>
      <c r="F572" s="15">
        <v>51.0</v>
      </c>
      <c r="G572" s="11"/>
      <c r="I572" t="str">
        <f t="array" ref="I572">INDEX('Pre-transfer 2025 Points'!$D$11:$D$17,MATCH(1,MMULT(--('Pre-transfer 2025 Points'!$E$11:$L$17=D572),TRANSPOSE(COLUMN('Pre-transfer 2025 Points'!$E$11:$L$17)^0)),0))</f>
        <v>#N/A</v>
      </c>
    </row>
    <row r="573">
      <c r="A573" s="13">
        <v>572.0</v>
      </c>
      <c r="B573" s="13">
        <v>1171.0</v>
      </c>
      <c r="C573" s="14" t="s">
        <v>5387</v>
      </c>
      <c r="D573" s="14" t="s">
        <v>279</v>
      </c>
      <c r="E573" s="14" t="s">
        <v>4390</v>
      </c>
      <c r="F573" s="15">
        <v>51.0</v>
      </c>
      <c r="G573" s="11"/>
      <c r="I573" t="str">
        <f t="array" ref="I573">INDEX('Pre-transfer 2025 Points'!$D$11:$D$17,MATCH(1,MMULT(--('Pre-transfer 2025 Points'!$E$11:$L$17=D573),TRANSPOSE(COLUMN('Pre-transfer 2025 Points'!$E$11:$L$17)^0)),0))</f>
        <v>#N/A</v>
      </c>
    </row>
    <row r="574">
      <c r="A574" s="13">
        <v>573.0</v>
      </c>
      <c r="B574" s="13">
        <v>207.0</v>
      </c>
      <c r="C574" s="14" t="s">
        <v>1233</v>
      </c>
      <c r="D574" s="14" t="s">
        <v>1274</v>
      </c>
      <c r="E574" s="14" t="s">
        <v>4315</v>
      </c>
      <c r="F574" s="15">
        <v>51.0</v>
      </c>
      <c r="G574" s="11"/>
      <c r="I574" t="str">
        <f t="array" ref="I574">INDEX('Pre-transfer 2025 Points'!$D$11:$D$17,MATCH(1,MMULT(--('Pre-transfer 2025 Points'!$E$11:$L$17=D574),TRANSPOSE(COLUMN('Pre-transfer 2025 Points'!$E$11:$L$17)^0)),0))</f>
        <v>#N/A</v>
      </c>
    </row>
    <row r="575">
      <c r="A575" s="13">
        <v>574.0</v>
      </c>
      <c r="B575" s="13">
        <v>467.0</v>
      </c>
      <c r="C575" s="14" t="s">
        <v>477</v>
      </c>
      <c r="D575" s="14" t="s">
        <v>2016</v>
      </c>
      <c r="E575" s="14" t="s">
        <v>4314</v>
      </c>
      <c r="F575" s="15">
        <v>51.0</v>
      </c>
      <c r="G575" s="11"/>
      <c r="I575" t="str">
        <f t="array" ref="I575">INDEX('Pre-transfer 2025 Points'!$D$11:$D$17,MATCH(1,MMULT(--('Pre-transfer 2025 Points'!$E$11:$L$17=D575),TRANSPOSE(COLUMN('Pre-transfer 2025 Points'!$E$11:$L$17)^0)),0))</f>
        <v>#N/A</v>
      </c>
    </row>
    <row r="576">
      <c r="A576" s="13">
        <v>575.0</v>
      </c>
      <c r="B576" s="13">
        <v>984.0</v>
      </c>
      <c r="C576" s="14" t="s">
        <v>4416</v>
      </c>
      <c r="D576" s="14" t="s">
        <v>78</v>
      </c>
      <c r="E576" s="14" t="s">
        <v>4325</v>
      </c>
      <c r="F576" s="15">
        <v>51.0</v>
      </c>
      <c r="G576" s="11"/>
      <c r="I576" t="str">
        <f t="array" ref="I576">INDEX('Pre-transfer 2025 Points'!$D$11:$D$17,MATCH(1,MMULT(--('Pre-transfer 2025 Points'!$E$11:$L$17=D576),TRANSPOSE(COLUMN('Pre-transfer 2025 Points'!$E$11:$L$17)^0)),0))</f>
        <v>#N/A</v>
      </c>
    </row>
    <row r="577">
      <c r="A577" s="13">
        <v>576.0</v>
      </c>
      <c r="B577" s="13">
        <v>1046.0</v>
      </c>
      <c r="C577" s="14" t="s">
        <v>122</v>
      </c>
      <c r="D577" s="14" t="s">
        <v>786</v>
      </c>
      <c r="E577" s="14" t="s">
        <v>5154</v>
      </c>
      <c r="F577" s="15">
        <v>51.0</v>
      </c>
      <c r="G577" s="11"/>
      <c r="I577" t="str">
        <f t="array" ref="I577">INDEX('Pre-transfer 2025 Points'!$D$11:$D$17,MATCH(1,MMULT(--('Pre-transfer 2025 Points'!$E$11:$L$17=D577),TRANSPOSE(COLUMN('Pre-transfer 2025 Points'!$E$11:$L$17)^0)),0))</f>
        <v>#N/A</v>
      </c>
    </row>
    <row r="578">
      <c r="A578" s="13">
        <v>577.0</v>
      </c>
      <c r="B578" s="13">
        <v>1190.0</v>
      </c>
      <c r="C578" s="14" t="s">
        <v>1608</v>
      </c>
      <c r="D578" s="14" t="s">
        <v>201</v>
      </c>
      <c r="E578" s="14" t="s">
        <v>115</v>
      </c>
      <c r="F578" s="15">
        <v>50.0</v>
      </c>
      <c r="G578" s="11"/>
      <c r="I578" t="str">
        <f t="array" ref="I578">INDEX('Pre-transfer 2025 Points'!$D$11:$D$17,MATCH(1,MMULT(--('Pre-transfer 2025 Points'!$E$11:$L$17=D578),TRANSPOSE(COLUMN('Pre-transfer 2025 Points'!$E$11:$L$17)^0)),0))</f>
        <v>#N/A</v>
      </c>
    </row>
    <row r="579">
      <c r="A579" s="13">
        <v>578.0</v>
      </c>
      <c r="B579" s="13">
        <v>386.0</v>
      </c>
      <c r="C579" s="14" t="s">
        <v>4580</v>
      </c>
      <c r="D579" s="14" t="s">
        <v>1195</v>
      </c>
      <c r="E579" s="14" t="s">
        <v>128</v>
      </c>
      <c r="F579" s="15">
        <v>50.0</v>
      </c>
      <c r="G579" s="11"/>
      <c r="I579" t="str">
        <f t="array" ref="I579">INDEX('Pre-transfer 2025 Points'!$D$11:$D$17,MATCH(1,MMULT(--('Pre-transfer 2025 Points'!$E$11:$L$17=D579),TRANSPOSE(COLUMN('Pre-transfer 2025 Points'!$E$11:$L$17)^0)),0))</f>
        <v>#N/A</v>
      </c>
    </row>
    <row r="580">
      <c r="A580" s="13">
        <v>579.0</v>
      </c>
      <c r="B580" s="13">
        <v>860.0</v>
      </c>
      <c r="C580" s="14" t="s">
        <v>343</v>
      </c>
      <c r="D580" s="14" t="s">
        <v>702</v>
      </c>
      <c r="E580" s="14" t="s">
        <v>448</v>
      </c>
      <c r="F580" s="15">
        <v>50.0</v>
      </c>
      <c r="G580" s="11"/>
      <c r="I580" t="str">
        <f t="array" ref="I580">INDEX('Pre-transfer 2025 Points'!$D$11:$D$17,MATCH(1,MMULT(--('Pre-transfer 2025 Points'!$E$11:$L$17=D580),TRANSPOSE(COLUMN('Pre-transfer 2025 Points'!$E$11:$L$17)^0)),0))</f>
        <v>#N/A</v>
      </c>
    </row>
    <row r="581">
      <c r="A581" s="13">
        <v>580.0</v>
      </c>
      <c r="B581" s="13">
        <v>1522.0</v>
      </c>
      <c r="C581" s="14" t="s">
        <v>5388</v>
      </c>
      <c r="D581" s="14" t="s">
        <v>723</v>
      </c>
      <c r="E581" s="14" t="s">
        <v>4408</v>
      </c>
      <c r="F581" s="15">
        <v>50.0</v>
      </c>
      <c r="G581" s="11"/>
      <c r="I581" t="str">
        <f t="array" ref="I581">INDEX('Pre-transfer 2025 Points'!$D$11:$D$17,MATCH(1,MMULT(--('Pre-transfer 2025 Points'!$E$11:$L$17=D581),TRANSPOSE(COLUMN('Pre-transfer 2025 Points'!$E$11:$L$17)^0)),0))</f>
        <v>#N/A</v>
      </c>
    </row>
    <row r="582">
      <c r="A582" s="13">
        <v>581.0</v>
      </c>
      <c r="B582" s="13">
        <v>614.0</v>
      </c>
      <c r="C582" s="14" t="s">
        <v>4418</v>
      </c>
      <c r="D582" s="14" t="s">
        <v>746</v>
      </c>
      <c r="E582" s="14" t="s">
        <v>4325</v>
      </c>
      <c r="F582" s="15">
        <v>50.0</v>
      </c>
      <c r="G582" s="11"/>
      <c r="I582" t="str">
        <f t="array" ref="I582">INDEX('Pre-transfer 2025 Points'!$D$11:$D$17,MATCH(1,MMULT(--('Pre-transfer 2025 Points'!$E$11:$L$17=D582),TRANSPOSE(COLUMN('Pre-transfer 2025 Points'!$E$11:$L$17)^0)),0))</f>
        <v>#N/A</v>
      </c>
    </row>
    <row r="583">
      <c r="A583" s="13">
        <v>582.0</v>
      </c>
      <c r="B583" s="13">
        <v>603.0</v>
      </c>
      <c r="C583" s="14" t="s">
        <v>461</v>
      </c>
      <c r="D583" s="14" t="s">
        <v>2050</v>
      </c>
      <c r="E583" s="14" t="s">
        <v>5337</v>
      </c>
      <c r="F583" s="15">
        <v>50.0</v>
      </c>
      <c r="G583" s="11"/>
      <c r="I583" t="str">
        <f t="array" ref="I583">INDEX('Pre-transfer 2025 Points'!$D$11:$D$17,MATCH(1,MMULT(--('Pre-transfer 2025 Points'!$E$11:$L$17=D583),TRANSPOSE(COLUMN('Pre-transfer 2025 Points'!$E$11:$L$17)^0)),0))</f>
        <v>#N/A</v>
      </c>
    </row>
    <row r="584">
      <c r="A584" s="13">
        <v>583.0</v>
      </c>
      <c r="B584" s="13">
        <v>1004.0</v>
      </c>
      <c r="C584" s="14" t="s">
        <v>322</v>
      </c>
      <c r="D584" s="14" t="s">
        <v>2053</v>
      </c>
      <c r="E584" s="14" t="s">
        <v>4315</v>
      </c>
      <c r="F584" s="15">
        <v>50.0</v>
      </c>
      <c r="G584" s="11"/>
      <c r="I584" t="str">
        <f t="array" ref="I584">INDEX('Pre-transfer 2025 Points'!$D$11:$D$17,MATCH(1,MMULT(--('Pre-transfer 2025 Points'!$E$11:$L$17=D584),TRANSPOSE(COLUMN('Pre-transfer 2025 Points'!$E$11:$L$17)^0)),0))</f>
        <v>#N/A</v>
      </c>
    </row>
    <row r="585">
      <c r="A585" s="13">
        <v>584.0</v>
      </c>
      <c r="B585" s="13">
        <v>1371.0</v>
      </c>
      <c r="C585" s="14" t="s">
        <v>1095</v>
      </c>
      <c r="D585" s="14" t="s">
        <v>2055</v>
      </c>
      <c r="E585" s="14" t="s">
        <v>143</v>
      </c>
      <c r="F585" s="15">
        <v>50.0</v>
      </c>
      <c r="G585" s="11"/>
      <c r="I585" t="str">
        <f t="array" ref="I585">INDEX('Pre-transfer 2025 Points'!$D$11:$D$17,MATCH(1,MMULT(--('Pre-transfer 2025 Points'!$E$11:$L$17=D585),TRANSPOSE(COLUMN('Pre-transfer 2025 Points'!$E$11:$L$17)^0)),0))</f>
        <v>#N/A</v>
      </c>
    </row>
    <row r="586">
      <c r="A586" s="13">
        <v>585.0</v>
      </c>
      <c r="B586" s="13">
        <v>206.0</v>
      </c>
      <c r="C586" s="14" t="s">
        <v>1543</v>
      </c>
      <c r="D586" s="14" t="s">
        <v>590</v>
      </c>
      <c r="E586" s="14" t="s">
        <v>106</v>
      </c>
      <c r="F586" s="15">
        <v>50.0</v>
      </c>
      <c r="G586" s="11"/>
      <c r="I586" t="str">
        <f t="array" ref="I586">INDEX('Pre-transfer 2025 Points'!$D$11:$D$17,MATCH(1,MMULT(--('Pre-transfer 2025 Points'!$E$11:$L$17=D586),TRANSPOSE(COLUMN('Pre-transfer 2025 Points'!$E$11:$L$17)^0)),0))</f>
        <v>#N/A</v>
      </c>
    </row>
    <row r="587">
      <c r="A587" s="13">
        <v>586.0</v>
      </c>
      <c r="B587" s="13">
        <v>1469.0</v>
      </c>
      <c r="C587" s="14" t="s">
        <v>5389</v>
      </c>
      <c r="D587" s="14" t="s">
        <v>505</v>
      </c>
      <c r="E587" s="14" t="s">
        <v>4408</v>
      </c>
      <c r="F587" s="15">
        <v>50.0</v>
      </c>
      <c r="G587" s="11"/>
      <c r="I587" t="str">
        <f t="array" ref="I587">INDEX('Pre-transfer 2025 Points'!$D$11:$D$17,MATCH(1,MMULT(--('Pre-transfer 2025 Points'!$E$11:$L$17=D587),TRANSPOSE(COLUMN('Pre-transfer 2025 Points'!$E$11:$L$17)^0)),0))</f>
        <v>#N/A</v>
      </c>
    </row>
    <row r="588">
      <c r="A588" s="13">
        <v>587.0</v>
      </c>
      <c r="B588" s="13">
        <v>812.0</v>
      </c>
      <c r="C588" s="14" t="s">
        <v>4972</v>
      </c>
      <c r="D588" s="14" t="s">
        <v>1227</v>
      </c>
      <c r="E588" s="14" t="s">
        <v>4326</v>
      </c>
      <c r="F588" s="15">
        <v>50.0</v>
      </c>
      <c r="G588" s="11"/>
      <c r="I588" t="str">
        <f t="array" ref="I588">INDEX('Pre-transfer 2025 Points'!$D$11:$D$17,MATCH(1,MMULT(--('Pre-transfer 2025 Points'!$E$11:$L$17=D588),TRANSPOSE(COLUMN('Pre-transfer 2025 Points'!$E$11:$L$17)^0)),0))</f>
        <v>#N/A</v>
      </c>
    </row>
    <row r="589">
      <c r="A589" s="13">
        <v>588.0</v>
      </c>
      <c r="B589" s="13">
        <v>600.0</v>
      </c>
      <c r="C589" s="14" t="s">
        <v>4404</v>
      </c>
      <c r="D589" s="14" t="s">
        <v>1333</v>
      </c>
      <c r="E589" s="14" t="s">
        <v>157</v>
      </c>
      <c r="F589" s="15">
        <v>50.0</v>
      </c>
      <c r="G589" s="11"/>
      <c r="I589" t="str">
        <f t="array" ref="I589">INDEX('Pre-transfer 2025 Points'!$D$11:$D$17,MATCH(1,MMULT(--('Pre-transfer 2025 Points'!$E$11:$L$17=D589),TRANSPOSE(COLUMN('Pre-transfer 2025 Points'!$E$11:$L$17)^0)),0))</f>
        <v>#N/A</v>
      </c>
    </row>
    <row r="590">
      <c r="A590" s="13">
        <v>589.0</v>
      </c>
      <c r="B590" s="13">
        <v>1275.0</v>
      </c>
      <c r="C590" s="14" t="s">
        <v>637</v>
      </c>
      <c r="D590" s="14" t="s">
        <v>2057</v>
      </c>
      <c r="E590" s="14" t="s">
        <v>465</v>
      </c>
      <c r="F590" s="15">
        <v>50.0</v>
      </c>
      <c r="G590" s="11"/>
      <c r="I590" t="str">
        <f t="array" ref="I590">INDEX('Pre-transfer 2025 Points'!$D$11:$D$17,MATCH(1,MMULT(--('Pre-transfer 2025 Points'!$E$11:$L$17=D590),TRANSPOSE(COLUMN('Pre-transfer 2025 Points'!$E$11:$L$17)^0)),0))</f>
        <v>#N/A</v>
      </c>
    </row>
    <row r="591">
      <c r="A591" s="13">
        <v>590.0</v>
      </c>
      <c r="B591" s="13">
        <v>2229.0</v>
      </c>
      <c r="C591" s="14" t="s">
        <v>5390</v>
      </c>
      <c r="D591" s="14" t="s">
        <v>1166</v>
      </c>
      <c r="E591" s="14" t="s">
        <v>1086</v>
      </c>
      <c r="F591" s="15">
        <v>50.0</v>
      </c>
      <c r="G591" s="11"/>
      <c r="I591" t="str">
        <f t="array" ref="I591">INDEX('Pre-transfer 2025 Points'!$D$11:$D$17,MATCH(1,MMULT(--('Pre-transfer 2025 Points'!$E$11:$L$17=D591),TRANSPOSE(COLUMN('Pre-transfer 2025 Points'!$E$11:$L$17)^0)),0))</f>
        <v>#N/A</v>
      </c>
    </row>
    <row r="592">
      <c r="A592" s="13">
        <v>591.0</v>
      </c>
      <c r="B592" s="13">
        <v>903.0</v>
      </c>
      <c r="C592" s="14" t="s">
        <v>245</v>
      </c>
      <c r="D592" s="14" t="s">
        <v>940</v>
      </c>
      <c r="E592" s="14" t="s">
        <v>941</v>
      </c>
      <c r="F592" s="15">
        <v>49.0</v>
      </c>
      <c r="G592" s="11"/>
      <c r="I592" t="str">
        <f t="array" ref="I592">INDEX('Pre-transfer 2025 Points'!$D$11:$D$17,MATCH(1,MMULT(--('Pre-transfer 2025 Points'!$E$11:$L$17=D592),TRANSPOSE(COLUMN('Pre-transfer 2025 Points'!$E$11:$L$17)^0)),0))</f>
        <v>#N/A</v>
      </c>
    </row>
    <row r="593">
      <c r="A593" s="13">
        <v>592.0</v>
      </c>
      <c r="B593" s="13">
        <v>1359.0</v>
      </c>
      <c r="C593" s="14" t="s">
        <v>5391</v>
      </c>
      <c r="D593" s="14" t="s">
        <v>943</v>
      </c>
      <c r="E593" s="16"/>
      <c r="F593" s="15">
        <v>49.0</v>
      </c>
      <c r="G593" s="11"/>
      <c r="I593" t="str">
        <f t="array" ref="I593">INDEX('Pre-transfer 2025 Points'!$D$11:$D$17,MATCH(1,MMULT(--('Pre-transfer 2025 Points'!$E$11:$L$17=D593),TRANSPOSE(COLUMN('Pre-transfer 2025 Points'!$E$11:$L$17)^0)),0))</f>
        <v>#N/A</v>
      </c>
    </row>
    <row r="594">
      <c r="A594" s="13">
        <v>593.0</v>
      </c>
      <c r="B594" s="13">
        <v>993.0</v>
      </c>
      <c r="C594" s="14" t="s">
        <v>4352</v>
      </c>
      <c r="D594" s="14" t="s">
        <v>1639</v>
      </c>
      <c r="E594" s="14" t="s">
        <v>1076</v>
      </c>
      <c r="F594" s="15">
        <v>49.0</v>
      </c>
      <c r="G594" s="11"/>
      <c r="I594" t="str">
        <f t="array" ref="I594">INDEX('Pre-transfer 2025 Points'!$D$11:$D$17,MATCH(1,MMULT(--('Pre-transfer 2025 Points'!$E$11:$L$17=D594),TRANSPOSE(COLUMN('Pre-transfer 2025 Points'!$E$11:$L$17)^0)),0))</f>
        <v>#N/A</v>
      </c>
    </row>
    <row r="595">
      <c r="A595" s="13">
        <v>594.0</v>
      </c>
      <c r="B595" s="16"/>
      <c r="C595" s="14" t="s">
        <v>351</v>
      </c>
      <c r="D595" s="14" t="s">
        <v>2060</v>
      </c>
      <c r="E595" s="14" t="s">
        <v>4535</v>
      </c>
      <c r="F595" s="15">
        <v>49.0</v>
      </c>
      <c r="G595" s="11"/>
      <c r="I595" t="str">
        <f t="array" ref="I595">INDEX('Pre-transfer 2025 Points'!$D$11:$D$17,MATCH(1,MMULT(--('Pre-transfer 2025 Points'!$E$11:$L$17=D595),TRANSPOSE(COLUMN('Pre-transfer 2025 Points'!$E$11:$L$17)^0)),0))</f>
        <v>#N/A</v>
      </c>
    </row>
    <row r="596">
      <c r="A596" s="13">
        <v>595.0</v>
      </c>
      <c r="B596" s="13">
        <v>638.0</v>
      </c>
      <c r="C596" s="14" t="s">
        <v>539</v>
      </c>
      <c r="D596" s="14" t="s">
        <v>1592</v>
      </c>
      <c r="E596" s="14" t="s">
        <v>388</v>
      </c>
      <c r="F596" s="15">
        <v>49.0</v>
      </c>
      <c r="G596" s="11"/>
      <c r="I596" t="str">
        <f t="array" ref="I596">INDEX('Pre-transfer 2025 Points'!$D$11:$D$17,MATCH(1,MMULT(--('Pre-transfer 2025 Points'!$E$11:$L$17=D596),TRANSPOSE(COLUMN('Pre-transfer 2025 Points'!$E$11:$L$17)^0)),0))</f>
        <v>#N/A</v>
      </c>
    </row>
    <row r="597">
      <c r="A597" s="13">
        <v>596.0</v>
      </c>
      <c r="B597" s="13">
        <v>459.0</v>
      </c>
      <c r="C597" s="14" t="s">
        <v>4377</v>
      </c>
      <c r="D597" s="14" t="s">
        <v>1978</v>
      </c>
      <c r="E597" s="14" t="s">
        <v>1442</v>
      </c>
      <c r="F597" s="15">
        <v>49.0</v>
      </c>
      <c r="G597" s="11"/>
      <c r="I597" t="str">
        <f t="array" ref="I597">INDEX('Pre-transfer 2025 Points'!$D$11:$D$17,MATCH(1,MMULT(--('Pre-transfer 2025 Points'!$E$11:$L$17=D597),TRANSPOSE(COLUMN('Pre-transfer 2025 Points'!$E$11:$L$17)^0)),0))</f>
        <v>#N/A</v>
      </c>
    </row>
    <row r="598">
      <c r="A598" s="13">
        <v>597.0</v>
      </c>
      <c r="B598" s="13">
        <v>690.0</v>
      </c>
      <c r="C598" s="14" t="s">
        <v>630</v>
      </c>
      <c r="D598" s="14" t="s">
        <v>1772</v>
      </c>
      <c r="E598" s="14" t="s">
        <v>4448</v>
      </c>
      <c r="F598" s="15">
        <v>49.0</v>
      </c>
      <c r="G598" s="11"/>
      <c r="I598" t="str">
        <f t="array" ref="I598">INDEX('Pre-transfer 2025 Points'!$D$11:$D$17,MATCH(1,MMULT(--('Pre-transfer 2025 Points'!$E$11:$L$17=D598),TRANSPOSE(COLUMN('Pre-transfer 2025 Points'!$E$11:$L$17)^0)),0))</f>
        <v>#N/A</v>
      </c>
    </row>
    <row r="599">
      <c r="A599" s="13">
        <v>598.0</v>
      </c>
      <c r="B599" s="16"/>
      <c r="C599" s="14" t="s">
        <v>351</v>
      </c>
      <c r="D599" s="14" t="s">
        <v>400</v>
      </c>
      <c r="E599" s="14" t="s">
        <v>4322</v>
      </c>
      <c r="F599" s="15">
        <v>48.0</v>
      </c>
      <c r="G599" s="11"/>
      <c r="I599" t="str">
        <f t="array" ref="I599">INDEX('Pre-transfer 2025 Points'!$D$11:$D$17,MATCH(1,MMULT(--('Pre-transfer 2025 Points'!$E$11:$L$17=D599),TRANSPOSE(COLUMN('Pre-transfer 2025 Points'!$E$11:$L$17)^0)),0))</f>
        <v>#N/A</v>
      </c>
    </row>
    <row r="600">
      <c r="A600" s="13">
        <v>599.0</v>
      </c>
      <c r="B600" s="13">
        <v>1252.0</v>
      </c>
      <c r="C600" s="14" t="s">
        <v>5039</v>
      </c>
      <c r="D600" s="14" t="s">
        <v>1602</v>
      </c>
      <c r="E600" s="14" t="s">
        <v>4375</v>
      </c>
      <c r="F600" s="15">
        <v>48.0</v>
      </c>
      <c r="G600" s="11"/>
      <c r="I600" t="str">
        <f t="array" ref="I600">INDEX('Pre-transfer 2025 Points'!$D$11:$D$17,MATCH(1,MMULT(--('Pre-transfer 2025 Points'!$E$11:$L$17=D600),TRANSPOSE(COLUMN('Pre-transfer 2025 Points'!$E$11:$L$17)^0)),0))</f>
        <v>#N/A</v>
      </c>
    </row>
    <row r="601">
      <c r="A601" s="13">
        <v>600.0</v>
      </c>
      <c r="B601" s="13">
        <v>1176.0</v>
      </c>
      <c r="C601" s="14" t="s">
        <v>5392</v>
      </c>
      <c r="D601" s="14" t="s">
        <v>950</v>
      </c>
      <c r="E601" s="14" t="s">
        <v>139</v>
      </c>
      <c r="F601" s="15">
        <v>48.0</v>
      </c>
      <c r="I601" t="str">
        <f t="array" ref="I601">INDEX('Pre-transfer 2025 Points'!$D$11:$D$17,MATCH(1,MMULT(--('Pre-transfer 2025 Points'!$E$11:$L$17=D601),TRANSPOSE(COLUMN('Pre-transfer 2025 Points'!$E$11:$L$17)^0)),0))</f>
        <v>#N/A</v>
      </c>
    </row>
    <row r="602">
      <c r="A602" s="13">
        <v>601.0</v>
      </c>
      <c r="B602" s="13">
        <v>440.0</v>
      </c>
      <c r="C602" s="14" t="s">
        <v>5074</v>
      </c>
      <c r="D602" s="14" t="s">
        <v>2000</v>
      </c>
      <c r="E602" s="16"/>
      <c r="F602" s="15">
        <v>48.0</v>
      </c>
      <c r="G602" s="11"/>
      <c r="I602" t="str">
        <f t="array" ref="I602">INDEX('Pre-transfer 2025 Points'!$D$11:$D$17,MATCH(1,MMULT(--('Pre-transfer 2025 Points'!$E$11:$L$17=D602),TRANSPOSE(COLUMN('Pre-transfer 2025 Points'!$E$11:$L$17)^0)),0))</f>
        <v>#N/A</v>
      </c>
    </row>
    <row r="603">
      <c r="A603" s="13">
        <v>602.0</v>
      </c>
      <c r="B603" s="13">
        <v>605.0</v>
      </c>
      <c r="C603" s="14" t="s">
        <v>118</v>
      </c>
      <c r="D603" s="14" t="s">
        <v>436</v>
      </c>
      <c r="E603" s="14" t="s">
        <v>93</v>
      </c>
      <c r="F603" s="15">
        <v>47.0</v>
      </c>
      <c r="G603" s="11"/>
      <c r="I603" t="str">
        <f t="array" ref="I603">INDEX('Pre-transfer 2025 Points'!$D$11:$D$17,MATCH(1,MMULT(--('Pre-transfer 2025 Points'!$E$11:$L$17=D603),TRANSPOSE(COLUMN('Pre-transfer 2025 Points'!$E$11:$L$17)^0)),0))</f>
        <v>#N/A</v>
      </c>
    </row>
    <row r="604">
      <c r="A604" s="13">
        <v>603.0</v>
      </c>
      <c r="B604" s="13">
        <v>336.0</v>
      </c>
      <c r="C604" s="14" t="s">
        <v>999</v>
      </c>
      <c r="D604" s="14" t="s">
        <v>1598</v>
      </c>
      <c r="E604" s="14" t="s">
        <v>362</v>
      </c>
      <c r="F604" s="15">
        <v>47.0</v>
      </c>
      <c r="G604" s="11"/>
      <c r="I604" t="str">
        <f t="array" ref="I604">INDEX('Pre-transfer 2025 Points'!$D$11:$D$17,MATCH(1,MMULT(--('Pre-transfer 2025 Points'!$E$11:$L$17=D604),TRANSPOSE(COLUMN('Pre-transfer 2025 Points'!$E$11:$L$17)^0)),0))</f>
        <v>#N/A</v>
      </c>
    </row>
    <row r="605">
      <c r="A605" s="13">
        <v>604.0</v>
      </c>
      <c r="B605" s="13">
        <v>768.0</v>
      </c>
      <c r="C605" s="14" t="s">
        <v>500</v>
      </c>
      <c r="D605" s="14" t="s">
        <v>1532</v>
      </c>
      <c r="E605" s="14" t="s">
        <v>139</v>
      </c>
      <c r="F605" s="15">
        <v>47.0</v>
      </c>
      <c r="G605" s="11"/>
      <c r="I605" t="str">
        <f t="array" ref="I605">INDEX('Pre-transfer 2025 Points'!$D$11:$D$17,MATCH(1,MMULT(--('Pre-transfer 2025 Points'!$E$11:$L$17=D605),TRANSPOSE(COLUMN('Pre-transfer 2025 Points'!$E$11:$L$17)^0)),0))</f>
        <v>#N/A</v>
      </c>
    </row>
    <row r="606">
      <c r="A606" s="13">
        <v>605.0</v>
      </c>
      <c r="B606" s="13">
        <v>214.0</v>
      </c>
      <c r="C606" s="14" t="s">
        <v>5393</v>
      </c>
      <c r="D606" s="14" t="s">
        <v>1974</v>
      </c>
      <c r="E606" s="14" t="s">
        <v>4465</v>
      </c>
      <c r="F606" s="15">
        <v>47.0</v>
      </c>
      <c r="G606" s="11"/>
      <c r="I606" t="str">
        <f t="array" ref="I606">INDEX('Pre-transfer 2025 Points'!$D$11:$D$17,MATCH(1,MMULT(--('Pre-transfer 2025 Points'!$E$11:$L$17=D606),TRANSPOSE(COLUMN('Pre-transfer 2025 Points'!$E$11:$L$17)^0)),0))</f>
        <v>#N/A</v>
      </c>
    </row>
    <row r="607">
      <c r="A607" s="13">
        <v>606.0</v>
      </c>
      <c r="B607" s="13">
        <v>766.0</v>
      </c>
      <c r="C607" s="14" t="s">
        <v>534</v>
      </c>
      <c r="D607" s="14" t="s">
        <v>1028</v>
      </c>
      <c r="E607" s="14" t="s">
        <v>130</v>
      </c>
      <c r="F607" s="15">
        <v>46.0</v>
      </c>
      <c r="G607" s="11"/>
      <c r="I607" t="str">
        <f t="array" ref="I607">INDEX('Pre-transfer 2025 Points'!$D$11:$D$17,MATCH(1,MMULT(--('Pre-transfer 2025 Points'!$E$11:$L$17=D607),TRANSPOSE(COLUMN('Pre-transfer 2025 Points'!$E$11:$L$17)^0)),0))</f>
        <v>#N/A</v>
      </c>
    </row>
    <row r="608">
      <c r="A608" s="13">
        <v>607.0</v>
      </c>
      <c r="B608" s="13">
        <v>725.0</v>
      </c>
      <c r="C608" s="14" t="s">
        <v>4349</v>
      </c>
      <c r="D608" s="14" t="s">
        <v>542</v>
      </c>
      <c r="E608" s="14" t="s">
        <v>99</v>
      </c>
      <c r="F608" s="15">
        <v>46.0</v>
      </c>
      <c r="G608" s="11"/>
      <c r="I608" t="str">
        <f t="array" ref="I608">INDEX('Pre-transfer 2025 Points'!$D$11:$D$17,MATCH(1,MMULT(--('Pre-transfer 2025 Points'!$E$11:$L$17=D608),TRANSPOSE(COLUMN('Pre-transfer 2025 Points'!$E$11:$L$17)^0)),0))</f>
        <v>#N/A</v>
      </c>
    </row>
    <row r="609">
      <c r="A609" s="13">
        <v>608.0</v>
      </c>
      <c r="B609" s="13">
        <v>523.0</v>
      </c>
      <c r="C609" s="14" t="s">
        <v>705</v>
      </c>
      <c r="D609" s="14" t="s">
        <v>1998</v>
      </c>
      <c r="E609" s="14" t="s">
        <v>704</v>
      </c>
      <c r="F609" s="15">
        <v>46.0</v>
      </c>
      <c r="G609" s="11"/>
      <c r="I609" t="str">
        <f t="array" ref="I609">INDEX('Pre-transfer 2025 Points'!$D$11:$D$17,MATCH(1,MMULT(--('Pre-transfer 2025 Points'!$E$11:$L$17=D609),TRANSPOSE(COLUMN('Pre-transfer 2025 Points'!$E$11:$L$17)^0)),0))</f>
        <v>#N/A</v>
      </c>
    </row>
    <row r="610">
      <c r="A610" s="13">
        <v>609.0</v>
      </c>
      <c r="B610" s="13">
        <v>308.0</v>
      </c>
      <c r="C610" s="14" t="s">
        <v>5366</v>
      </c>
      <c r="D610" s="14" t="s">
        <v>1866</v>
      </c>
      <c r="E610" s="14" t="s">
        <v>4325</v>
      </c>
      <c r="F610" s="15">
        <v>46.0</v>
      </c>
      <c r="G610" s="11"/>
      <c r="I610" t="str">
        <f t="array" ref="I610">INDEX('Pre-transfer 2025 Points'!$D$11:$D$17,MATCH(1,MMULT(--('Pre-transfer 2025 Points'!$E$11:$L$17=D610),TRANSPOSE(COLUMN('Pre-transfer 2025 Points'!$E$11:$L$17)^0)),0))</f>
        <v>#N/A</v>
      </c>
    </row>
    <row r="611">
      <c r="A611" s="13">
        <v>610.0</v>
      </c>
      <c r="B611" s="13">
        <v>407.0</v>
      </c>
      <c r="C611" s="14" t="s">
        <v>1591</v>
      </c>
      <c r="D611" s="14" t="s">
        <v>423</v>
      </c>
      <c r="E611" s="14" t="s">
        <v>362</v>
      </c>
      <c r="F611" s="15">
        <v>46.0</v>
      </c>
      <c r="G611" s="11"/>
      <c r="I611" t="str">
        <f t="array" ref="I611">INDEX('Pre-transfer 2025 Points'!$D$11:$D$17,MATCH(1,MMULT(--('Pre-transfer 2025 Points'!$E$11:$L$17=D611),TRANSPOSE(COLUMN('Pre-transfer 2025 Points'!$E$11:$L$17)^0)),0))</f>
        <v>#N/A</v>
      </c>
    </row>
    <row r="612">
      <c r="A612" s="13">
        <v>611.0</v>
      </c>
      <c r="B612" s="13">
        <v>451.0</v>
      </c>
      <c r="C612" s="14" t="s">
        <v>5074</v>
      </c>
      <c r="D612" s="14" t="s">
        <v>644</v>
      </c>
      <c r="E612" s="14" t="s">
        <v>347</v>
      </c>
      <c r="F612" s="15">
        <v>46.0</v>
      </c>
      <c r="G612" s="11"/>
      <c r="I612" t="str">
        <f t="array" ref="I612">INDEX('Pre-transfer 2025 Points'!$D$11:$D$17,MATCH(1,MMULT(--('Pre-transfer 2025 Points'!$E$11:$L$17=D612),TRANSPOSE(COLUMN('Pre-transfer 2025 Points'!$E$11:$L$17)^0)),0))</f>
        <v>#N/A</v>
      </c>
    </row>
    <row r="613">
      <c r="A613" s="13">
        <v>612.0</v>
      </c>
      <c r="B613" s="13">
        <v>364.0</v>
      </c>
      <c r="C613" s="14" t="s">
        <v>5394</v>
      </c>
      <c r="D613" s="14" t="s">
        <v>2067</v>
      </c>
      <c r="E613" s="14" t="s">
        <v>324</v>
      </c>
      <c r="F613" s="15">
        <v>46.0</v>
      </c>
      <c r="G613" s="11"/>
      <c r="I613" t="str">
        <f t="array" ref="I613">INDEX('Pre-transfer 2025 Points'!$D$11:$D$17,MATCH(1,MMULT(--('Pre-transfer 2025 Points'!$E$11:$L$17=D613),TRANSPOSE(COLUMN('Pre-transfer 2025 Points'!$E$11:$L$17)^0)),0))</f>
        <v>#N/A</v>
      </c>
    </row>
    <row r="614">
      <c r="A614" s="13">
        <v>613.0</v>
      </c>
      <c r="B614" s="13">
        <v>391.0</v>
      </c>
      <c r="C614" s="14" t="s">
        <v>550</v>
      </c>
      <c r="D614" s="14" t="s">
        <v>2009</v>
      </c>
      <c r="E614" s="14" t="s">
        <v>4616</v>
      </c>
      <c r="F614" s="15">
        <v>46.0</v>
      </c>
      <c r="G614" s="11"/>
      <c r="I614" t="str">
        <f t="array" ref="I614">INDEX('Pre-transfer 2025 Points'!$D$11:$D$17,MATCH(1,MMULT(--('Pre-transfer 2025 Points'!$E$11:$L$17=D614),TRANSPOSE(COLUMN('Pre-transfer 2025 Points'!$E$11:$L$17)^0)),0))</f>
        <v>#N/A</v>
      </c>
    </row>
    <row r="615">
      <c r="A615" s="13">
        <v>614.0</v>
      </c>
      <c r="B615" s="13">
        <v>810.0</v>
      </c>
      <c r="C615" s="14" t="s">
        <v>939</v>
      </c>
      <c r="D615" s="14" t="s">
        <v>2011</v>
      </c>
      <c r="E615" s="14" t="s">
        <v>143</v>
      </c>
      <c r="F615" s="15">
        <v>46.0</v>
      </c>
      <c r="G615" s="11"/>
      <c r="I615" t="str">
        <f t="array" ref="I615">INDEX('Pre-transfer 2025 Points'!$D$11:$D$17,MATCH(1,MMULT(--('Pre-transfer 2025 Points'!$E$11:$L$17=D615),TRANSPOSE(COLUMN('Pre-transfer 2025 Points'!$E$11:$L$17)^0)),0))</f>
        <v>#N/A</v>
      </c>
    </row>
    <row r="616">
      <c r="A616" s="13">
        <v>615.0</v>
      </c>
      <c r="B616" s="13">
        <v>1056.0</v>
      </c>
      <c r="C616" s="14" t="s">
        <v>5395</v>
      </c>
      <c r="D616" s="14" t="s">
        <v>1211</v>
      </c>
      <c r="E616" s="14" t="s">
        <v>139</v>
      </c>
      <c r="F616" s="15">
        <v>45.0</v>
      </c>
      <c r="G616" s="11"/>
      <c r="I616" t="str">
        <f t="array" ref="I616">INDEX('Pre-transfer 2025 Points'!$D$11:$D$17,MATCH(1,MMULT(--('Pre-transfer 2025 Points'!$E$11:$L$17=D616),TRANSPOSE(COLUMN('Pre-transfer 2025 Points'!$E$11:$L$17)^0)),0))</f>
        <v>#N/A</v>
      </c>
    </row>
    <row r="617">
      <c r="A617" s="13">
        <v>616.0</v>
      </c>
      <c r="B617" s="13">
        <v>358.0</v>
      </c>
      <c r="C617" s="14" t="s">
        <v>1518</v>
      </c>
      <c r="D617" s="14" t="s">
        <v>1202</v>
      </c>
      <c r="E617" s="14" t="s">
        <v>4330</v>
      </c>
      <c r="F617" s="15">
        <v>45.0</v>
      </c>
      <c r="G617" s="11"/>
      <c r="I617" t="str">
        <f t="array" ref="I617">INDEX('Pre-transfer 2025 Points'!$D$11:$D$17,MATCH(1,MMULT(--('Pre-transfer 2025 Points'!$E$11:$L$17=D617),TRANSPOSE(COLUMN('Pre-transfer 2025 Points'!$E$11:$L$17)^0)),0))</f>
        <v>#N/A</v>
      </c>
    </row>
    <row r="618">
      <c r="A618" s="13">
        <v>617.0</v>
      </c>
      <c r="B618" s="13">
        <v>1650.0</v>
      </c>
      <c r="C618" s="14" t="s">
        <v>5396</v>
      </c>
      <c r="D618" s="14" t="s">
        <v>2029</v>
      </c>
      <c r="E618" s="14" t="s">
        <v>704</v>
      </c>
      <c r="F618" s="15">
        <v>45.0</v>
      </c>
      <c r="G618" s="11"/>
      <c r="I618" t="str">
        <f t="array" ref="I618">INDEX('Pre-transfer 2025 Points'!$D$11:$D$17,MATCH(1,MMULT(--('Pre-transfer 2025 Points'!$E$11:$L$17=D618),TRANSPOSE(COLUMN('Pre-transfer 2025 Points'!$E$11:$L$17)^0)),0))</f>
        <v>#N/A</v>
      </c>
    </row>
    <row r="619">
      <c r="A619" s="13">
        <v>618.0</v>
      </c>
      <c r="B619" s="13">
        <v>514.0</v>
      </c>
      <c r="C619" s="14" t="s">
        <v>5397</v>
      </c>
      <c r="D619" s="14" t="s">
        <v>906</v>
      </c>
      <c r="E619" s="14" t="s">
        <v>98</v>
      </c>
      <c r="F619" s="15">
        <v>45.0</v>
      </c>
      <c r="G619" s="11"/>
      <c r="I619" t="str">
        <f t="array" ref="I619">INDEX('Pre-transfer 2025 Points'!$D$11:$D$17,MATCH(1,MMULT(--('Pre-transfer 2025 Points'!$E$11:$L$17=D619),TRANSPOSE(COLUMN('Pre-transfer 2025 Points'!$E$11:$L$17)^0)),0))</f>
        <v>#N/A</v>
      </c>
    </row>
    <row r="620">
      <c r="A620" s="13">
        <v>619.0</v>
      </c>
      <c r="B620" s="13">
        <v>909.0</v>
      </c>
      <c r="C620" s="14" t="s">
        <v>162</v>
      </c>
      <c r="D620" s="14" t="s">
        <v>2038</v>
      </c>
      <c r="E620" s="14" t="s">
        <v>4505</v>
      </c>
      <c r="F620" s="15">
        <v>45.0</v>
      </c>
      <c r="G620" s="11"/>
      <c r="I620" t="str">
        <f t="array" ref="I620">INDEX('Pre-transfer 2025 Points'!$D$11:$D$17,MATCH(1,MMULT(--('Pre-transfer 2025 Points'!$E$11:$L$17=D620),TRANSPOSE(COLUMN('Pre-transfer 2025 Points'!$E$11:$L$17)^0)),0))</f>
        <v>#N/A</v>
      </c>
    </row>
    <row r="621">
      <c r="A621" s="13">
        <v>620.0</v>
      </c>
      <c r="B621" s="13">
        <v>242.0</v>
      </c>
      <c r="C621" s="14" t="s">
        <v>1543</v>
      </c>
      <c r="D621" s="14" t="s">
        <v>1181</v>
      </c>
      <c r="E621" s="14" t="s">
        <v>130</v>
      </c>
      <c r="F621" s="15">
        <v>45.0</v>
      </c>
      <c r="G621" s="11"/>
      <c r="I621" t="str">
        <f t="array" ref="I621">INDEX('Pre-transfer 2025 Points'!$D$11:$D$17,MATCH(1,MMULT(--('Pre-transfer 2025 Points'!$E$11:$L$17=D621),TRANSPOSE(COLUMN('Pre-transfer 2025 Points'!$E$11:$L$17)^0)),0))</f>
        <v>#N/A</v>
      </c>
    </row>
    <row r="622">
      <c r="A622" s="13">
        <v>621.0</v>
      </c>
      <c r="B622" s="13">
        <v>740.0</v>
      </c>
      <c r="C622" s="14" t="s">
        <v>4349</v>
      </c>
      <c r="D622" s="14" t="s">
        <v>829</v>
      </c>
      <c r="E622" s="14" t="s">
        <v>347</v>
      </c>
      <c r="F622" s="15">
        <v>45.0</v>
      </c>
      <c r="G622" s="11"/>
      <c r="I622" t="str">
        <f t="array" ref="I622">INDEX('Pre-transfer 2025 Points'!$D$11:$D$17,MATCH(1,MMULT(--('Pre-transfer 2025 Points'!$E$11:$L$17=D622),TRANSPOSE(COLUMN('Pre-transfer 2025 Points'!$E$11:$L$17)^0)),0))</f>
        <v>#N/A</v>
      </c>
    </row>
    <row r="623">
      <c r="A623" s="13">
        <v>622.0</v>
      </c>
      <c r="B623" s="13">
        <v>429.0</v>
      </c>
      <c r="C623" s="14" t="s">
        <v>782</v>
      </c>
      <c r="D623" s="14" t="s">
        <v>1136</v>
      </c>
      <c r="E623" s="14" t="s">
        <v>4326</v>
      </c>
      <c r="F623" s="15">
        <v>45.0</v>
      </c>
      <c r="G623" s="11"/>
      <c r="I623" t="str">
        <f t="array" ref="I623">INDEX('Pre-transfer 2025 Points'!$D$11:$D$17,MATCH(1,MMULT(--('Pre-transfer 2025 Points'!$E$11:$L$17=D623),TRANSPOSE(COLUMN('Pre-transfer 2025 Points'!$E$11:$L$17)^0)),0))</f>
        <v>#N/A</v>
      </c>
    </row>
    <row r="624">
      <c r="A624" s="13">
        <v>623.0</v>
      </c>
      <c r="B624" s="13">
        <v>331.0</v>
      </c>
      <c r="C624" s="14" t="s">
        <v>925</v>
      </c>
      <c r="D624" s="14" t="s">
        <v>1556</v>
      </c>
      <c r="E624" s="14" t="s">
        <v>99</v>
      </c>
      <c r="F624" s="15">
        <v>44.0</v>
      </c>
      <c r="G624" s="11"/>
      <c r="I624" t="str">
        <f t="array" ref="I624">INDEX('Pre-transfer 2025 Points'!$D$11:$D$17,MATCH(1,MMULT(--('Pre-transfer 2025 Points'!$E$11:$L$17=D624),TRANSPOSE(COLUMN('Pre-transfer 2025 Points'!$E$11:$L$17)^0)),0))</f>
        <v>#N/A</v>
      </c>
    </row>
    <row r="625">
      <c r="A625" s="13">
        <v>624.0</v>
      </c>
      <c r="B625" s="13">
        <v>334.0</v>
      </c>
      <c r="C625" s="14" t="s">
        <v>5398</v>
      </c>
      <c r="D625" s="14" t="s">
        <v>1062</v>
      </c>
      <c r="E625" s="14" t="s">
        <v>4671</v>
      </c>
      <c r="F625" s="15">
        <v>44.0</v>
      </c>
      <c r="G625" s="11"/>
      <c r="I625" t="str">
        <f t="array" ref="I625">INDEX('Pre-transfer 2025 Points'!$D$11:$D$17,MATCH(1,MMULT(--('Pre-transfer 2025 Points'!$E$11:$L$17=D625),TRANSPOSE(COLUMN('Pre-transfer 2025 Points'!$E$11:$L$17)^0)),0))</f>
        <v>#N/A</v>
      </c>
    </row>
    <row r="626">
      <c r="A626" s="13">
        <v>625.0</v>
      </c>
      <c r="B626" s="13">
        <v>90.0</v>
      </c>
      <c r="C626" s="14" t="s">
        <v>1630</v>
      </c>
      <c r="D626" s="14" t="s">
        <v>1154</v>
      </c>
      <c r="E626" s="14" t="s">
        <v>99</v>
      </c>
      <c r="F626" s="15">
        <v>44.0</v>
      </c>
      <c r="G626" s="11"/>
      <c r="I626" t="str">
        <f t="array" ref="I626">INDEX('Pre-transfer 2025 Points'!$D$11:$D$17,MATCH(1,MMULT(--('Pre-transfer 2025 Points'!$E$11:$L$17=D626),TRANSPOSE(COLUMN('Pre-transfer 2025 Points'!$E$11:$L$17)^0)),0))</f>
        <v>#N/A</v>
      </c>
    </row>
    <row r="627">
      <c r="A627" s="13">
        <v>626.0</v>
      </c>
      <c r="B627" s="13">
        <v>456.0</v>
      </c>
      <c r="C627" s="14" t="s">
        <v>5257</v>
      </c>
      <c r="D627" s="14" t="s">
        <v>1934</v>
      </c>
      <c r="E627" s="14" t="s">
        <v>4317</v>
      </c>
      <c r="F627" s="15">
        <v>44.0</v>
      </c>
      <c r="G627" s="11"/>
      <c r="I627" t="str">
        <f t="array" ref="I627">INDEX('Pre-transfer 2025 Points'!$D$11:$D$17,MATCH(1,MMULT(--('Pre-transfer 2025 Points'!$E$11:$L$17=D627),TRANSPOSE(COLUMN('Pre-transfer 2025 Points'!$E$11:$L$17)^0)),0))</f>
        <v>#N/A</v>
      </c>
    </row>
    <row r="628">
      <c r="A628" s="13">
        <v>627.0</v>
      </c>
      <c r="B628" s="16"/>
      <c r="C628" s="14" t="s">
        <v>351</v>
      </c>
      <c r="D628" s="14" t="s">
        <v>617</v>
      </c>
      <c r="E628" s="14" t="s">
        <v>4672</v>
      </c>
      <c r="F628" s="15">
        <v>44.0</v>
      </c>
      <c r="G628" s="11"/>
      <c r="I628" t="str">
        <f t="array" ref="I628">INDEX('Pre-transfer 2025 Points'!$D$11:$D$17,MATCH(1,MMULT(--('Pre-transfer 2025 Points'!$E$11:$L$17=D628),TRANSPOSE(COLUMN('Pre-transfer 2025 Points'!$E$11:$L$17)^0)),0))</f>
        <v>#N/A</v>
      </c>
    </row>
    <row r="629">
      <c r="A629" s="13">
        <v>628.0</v>
      </c>
      <c r="B629" s="13">
        <v>724.0</v>
      </c>
      <c r="C629" s="14" t="s">
        <v>1238</v>
      </c>
      <c r="D629" s="14" t="s">
        <v>740</v>
      </c>
      <c r="E629" s="14" t="s">
        <v>143</v>
      </c>
      <c r="F629" s="15">
        <v>44.0</v>
      </c>
      <c r="G629" s="11"/>
      <c r="I629" t="str">
        <f t="array" ref="I629">INDEX('Pre-transfer 2025 Points'!$D$11:$D$17,MATCH(1,MMULT(--('Pre-transfer 2025 Points'!$E$11:$L$17=D629),TRANSPOSE(COLUMN('Pre-transfer 2025 Points'!$E$11:$L$17)^0)),0))</f>
        <v>#N/A</v>
      </c>
    </row>
    <row r="630">
      <c r="A630" s="13">
        <v>629.0</v>
      </c>
      <c r="B630" s="13">
        <v>595.0</v>
      </c>
      <c r="C630" s="14" t="s">
        <v>154</v>
      </c>
      <c r="D630" s="14" t="s">
        <v>1128</v>
      </c>
      <c r="E630" s="14" t="s">
        <v>4326</v>
      </c>
      <c r="F630" s="15">
        <v>44.0</v>
      </c>
      <c r="G630" s="11"/>
      <c r="I630" t="str">
        <f t="array" ref="I630">INDEX('Pre-transfer 2025 Points'!$D$11:$D$17,MATCH(1,MMULT(--('Pre-transfer 2025 Points'!$E$11:$L$17=D630),TRANSPOSE(COLUMN('Pre-transfer 2025 Points'!$E$11:$L$17)^0)),0))</f>
        <v>#N/A</v>
      </c>
    </row>
    <row r="631">
      <c r="A631" s="13">
        <v>630.0</v>
      </c>
      <c r="B631" s="13">
        <v>969.0</v>
      </c>
      <c r="C631" s="14" t="s">
        <v>1052</v>
      </c>
      <c r="D631" s="14" t="s">
        <v>1477</v>
      </c>
      <c r="E631" s="14" t="s">
        <v>143</v>
      </c>
      <c r="F631" s="15">
        <v>44.0</v>
      </c>
      <c r="G631" s="11"/>
      <c r="I631" t="str">
        <f t="array" ref="I631">INDEX('Pre-transfer 2025 Points'!$D$11:$D$17,MATCH(1,MMULT(--('Pre-transfer 2025 Points'!$E$11:$L$17=D631),TRANSPOSE(COLUMN('Pre-transfer 2025 Points'!$E$11:$L$17)^0)),0))</f>
        <v>#N/A</v>
      </c>
    </row>
    <row r="632">
      <c r="A632" s="13">
        <v>631.0</v>
      </c>
      <c r="B632" s="13">
        <v>609.0</v>
      </c>
      <c r="C632" s="14" t="s">
        <v>326</v>
      </c>
      <c r="D632" s="14" t="s">
        <v>392</v>
      </c>
      <c r="E632" s="14" t="s">
        <v>4315</v>
      </c>
      <c r="F632" s="15">
        <v>43.0</v>
      </c>
      <c r="G632" s="11"/>
      <c r="I632" t="str">
        <f t="array" ref="I632">INDEX('Pre-transfer 2025 Points'!$D$11:$D$17,MATCH(1,MMULT(--('Pre-transfer 2025 Points'!$E$11:$L$17=D632),TRANSPOSE(COLUMN('Pre-transfer 2025 Points'!$E$11:$L$17)^0)),0))</f>
        <v>#N/A</v>
      </c>
    </row>
    <row r="633">
      <c r="A633" s="13">
        <v>632.0</v>
      </c>
      <c r="B633" s="13">
        <v>796.0</v>
      </c>
      <c r="C633" s="14" t="s">
        <v>1023</v>
      </c>
      <c r="D633" s="14" t="s">
        <v>512</v>
      </c>
      <c r="E633" s="14" t="s">
        <v>102</v>
      </c>
      <c r="F633" s="15">
        <v>43.0</v>
      </c>
      <c r="G633" s="11"/>
      <c r="I633" t="str">
        <f t="array" ref="I633">INDEX('Pre-transfer 2025 Points'!$D$11:$D$17,MATCH(1,MMULT(--('Pre-transfer 2025 Points'!$E$11:$L$17=D633),TRANSPOSE(COLUMN('Pre-transfer 2025 Points'!$E$11:$L$17)^0)),0))</f>
        <v>#N/A</v>
      </c>
    </row>
    <row r="634">
      <c r="A634" s="13">
        <v>633.0</v>
      </c>
      <c r="B634" s="13">
        <v>1037.0</v>
      </c>
      <c r="C634" s="14" t="s">
        <v>4413</v>
      </c>
      <c r="D634" s="14" t="s">
        <v>2072</v>
      </c>
      <c r="E634" s="14" t="s">
        <v>5399</v>
      </c>
      <c r="F634" s="15">
        <v>43.0</v>
      </c>
      <c r="G634" s="11"/>
      <c r="I634" t="str">
        <f t="array" ref="I634">INDEX('Pre-transfer 2025 Points'!$D$11:$D$17,MATCH(1,MMULT(--('Pre-transfer 2025 Points'!$E$11:$L$17=D634),TRANSPOSE(COLUMN('Pre-transfer 2025 Points'!$E$11:$L$17)^0)),0))</f>
        <v>#N/A</v>
      </c>
    </row>
    <row r="635">
      <c r="A635" s="13">
        <v>634.0</v>
      </c>
      <c r="B635" s="16"/>
      <c r="C635" s="14" t="s">
        <v>351</v>
      </c>
      <c r="D635" s="14" t="s">
        <v>2073</v>
      </c>
      <c r="E635" s="14" t="s">
        <v>1265</v>
      </c>
      <c r="F635" s="15">
        <v>43.0</v>
      </c>
      <c r="G635" s="11"/>
      <c r="I635" t="str">
        <f t="array" ref="I635">INDEX('Pre-transfer 2025 Points'!$D$11:$D$17,MATCH(1,MMULT(--('Pre-transfer 2025 Points'!$E$11:$L$17=D635),TRANSPOSE(COLUMN('Pre-transfer 2025 Points'!$E$11:$L$17)^0)),0))</f>
        <v>#N/A</v>
      </c>
    </row>
    <row r="636">
      <c r="A636" s="13">
        <v>635.0</v>
      </c>
      <c r="B636" s="13">
        <v>575.0</v>
      </c>
      <c r="C636" s="14" t="s">
        <v>224</v>
      </c>
      <c r="D636" s="14" t="s">
        <v>2074</v>
      </c>
      <c r="E636" s="14" t="s">
        <v>106</v>
      </c>
      <c r="F636" s="15">
        <v>43.0</v>
      </c>
      <c r="G636" s="11"/>
      <c r="I636" t="str">
        <f t="array" ref="I636">INDEX('Pre-transfer 2025 Points'!$D$11:$D$17,MATCH(1,MMULT(--('Pre-transfer 2025 Points'!$E$11:$L$17=D636),TRANSPOSE(COLUMN('Pre-transfer 2025 Points'!$E$11:$L$17)^0)),0))</f>
        <v>#N/A</v>
      </c>
    </row>
    <row r="637">
      <c r="A637" s="13">
        <v>636.0</v>
      </c>
      <c r="B637" s="13">
        <v>313.0</v>
      </c>
      <c r="C637" s="14" t="s">
        <v>5196</v>
      </c>
      <c r="D637" s="14" t="s">
        <v>380</v>
      </c>
      <c r="E637" s="14" t="s">
        <v>4325</v>
      </c>
      <c r="F637" s="15">
        <v>43.0</v>
      </c>
      <c r="G637" s="11"/>
      <c r="I637" t="str">
        <f t="array" ref="I637">INDEX('Pre-transfer 2025 Points'!$D$11:$D$17,MATCH(1,MMULT(--('Pre-transfer 2025 Points'!$E$11:$L$17=D637),TRANSPOSE(COLUMN('Pre-transfer 2025 Points'!$E$11:$L$17)^0)),0))</f>
        <v>#N/A</v>
      </c>
    </row>
    <row r="638">
      <c r="A638" s="13">
        <v>637.0</v>
      </c>
      <c r="B638" s="13">
        <v>639.0</v>
      </c>
      <c r="C638" s="14" t="s">
        <v>89</v>
      </c>
      <c r="D638" s="14" t="s">
        <v>1071</v>
      </c>
      <c r="E638" s="14" t="s">
        <v>4326</v>
      </c>
      <c r="F638" s="15">
        <v>43.0</v>
      </c>
      <c r="G638" s="11"/>
      <c r="I638" t="str">
        <f t="array" ref="I638">INDEX('Pre-transfer 2025 Points'!$D$11:$D$17,MATCH(1,MMULT(--('Pre-transfer 2025 Points'!$E$11:$L$17=D638),TRANSPOSE(COLUMN('Pre-transfer 2025 Points'!$E$11:$L$17)^0)),0))</f>
        <v>#N/A</v>
      </c>
    </row>
    <row r="639">
      <c r="A639" s="13">
        <v>638.0</v>
      </c>
      <c r="B639" s="13">
        <v>450.0</v>
      </c>
      <c r="C639" s="14" t="s">
        <v>4468</v>
      </c>
      <c r="D639" s="14" t="s">
        <v>2075</v>
      </c>
      <c r="E639" s="16"/>
      <c r="F639" s="15">
        <v>43.0</v>
      </c>
      <c r="G639" s="11"/>
      <c r="I639" t="str">
        <f t="array" ref="I639">INDEX('Pre-transfer 2025 Points'!$D$11:$D$17,MATCH(1,MMULT(--('Pre-transfer 2025 Points'!$E$11:$L$17=D639),TRANSPOSE(COLUMN('Pre-transfer 2025 Points'!$E$11:$L$17)^0)),0))</f>
        <v>#N/A</v>
      </c>
    </row>
    <row r="640">
      <c r="A640" s="13">
        <v>639.0</v>
      </c>
      <c r="B640" s="13">
        <v>1318.0</v>
      </c>
      <c r="C640" s="14" t="s">
        <v>473</v>
      </c>
      <c r="D640" s="14" t="s">
        <v>1138</v>
      </c>
      <c r="E640" s="14" t="s">
        <v>102</v>
      </c>
      <c r="F640" s="15">
        <v>43.0</v>
      </c>
      <c r="G640" s="11"/>
      <c r="I640" t="str">
        <f t="array" ref="I640">INDEX('Pre-transfer 2025 Points'!$D$11:$D$17,MATCH(1,MMULT(--('Pre-transfer 2025 Points'!$E$11:$L$17=D640),TRANSPOSE(COLUMN('Pre-transfer 2025 Points'!$E$11:$L$17)^0)),0))</f>
        <v>#N/A</v>
      </c>
    </row>
    <row r="641">
      <c r="A641" s="13">
        <v>640.0</v>
      </c>
      <c r="B641" s="13">
        <v>1746.0</v>
      </c>
      <c r="C641" s="14" t="s">
        <v>5352</v>
      </c>
      <c r="D641" s="14" t="s">
        <v>1960</v>
      </c>
      <c r="E641" s="14" t="s">
        <v>4564</v>
      </c>
      <c r="F641" s="15">
        <v>43.0</v>
      </c>
      <c r="G641" s="11"/>
      <c r="I641" t="str">
        <f t="array" ref="I641">INDEX('Pre-transfer 2025 Points'!$D$11:$D$17,MATCH(1,MMULT(--('Pre-transfer 2025 Points'!$E$11:$L$17=D641),TRANSPOSE(COLUMN('Pre-transfer 2025 Points'!$E$11:$L$17)^0)),0))</f>
        <v>#N/A</v>
      </c>
    </row>
    <row r="642">
      <c r="A642" s="13">
        <v>641.0</v>
      </c>
      <c r="B642" s="13">
        <v>1157.0</v>
      </c>
      <c r="C642" s="14" t="s">
        <v>5331</v>
      </c>
      <c r="D642" s="14" t="s">
        <v>1660</v>
      </c>
      <c r="E642" s="14" t="s">
        <v>5400</v>
      </c>
      <c r="F642" s="15">
        <v>43.0</v>
      </c>
      <c r="G642" s="11"/>
      <c r="I642" t="str">
        <f t="array" ref="I642">INDEX('Pre-transfer 2025 Points'!$D$11:$D$17,MATCH(1,MMULT(--('Pre-transfer 2025 Points'!$E$11:$L$17=D642),TRANSPOSE(COLUMN('Pre-transfer 2025 Points'!$E$11:$L$17)^0)),0))</f>
        <v>#N/A</v>
      </c>
    </row>
    <row r="643">
      <c r="A643" s="13">
        <v>642.0</v>
      </c>
      <c r="B643" s="13">
        <v>644.0</v>
      </c>
      <c r="C643" s="14" t="s">
        <v>341</v>
      </c>
      <c r="D643" s="14" t="s">
        <v>1037</v>
      </c>
      <c r="E643" s="14" t="s">
        <v>362</v>
      </c>
      <c r="F643" s="15">
        <v>42.0</v>
      </c>
      <c r="G643" s="11"/>
      <c r="I643" t="str">
        <f t="array" ref="I643">INDEX('Pre-transfer 2025 Points'!$D$11:$D$17,MATCH(1,MMULT(--('Pre-transfer 2025 Points'!$E$11:$L$17=D643),TRANSPOSE(COLUMN('Pre-transfer 2025 Points'!$E$11:$L$17)^0)),0))</f>
        <v>#N/A</v>
      </c>
    </row>
    <row r="644">
      <c r="A644" s="13">
        <v>643.0</v>
      </c>
      <c r="B644" s="13">
        <v>825.0</v>
      </c>
      <c r="C644" s="14" t="s">
        <v>4346</v>
      </c>
      <c r="D644" s="14" t="s">
        <v>1302</v>
      </c>
      <c r="E644" s="14" t="s">
        <v>415</v>
      </c>
      <c r="F644" s="15">
        <v>42.0</v>
      </c>
      <c r="G644" s="11"/>
      <c r="I644" t="str">
        <f t="array" ref="I644">INDEX('Pre-transfer 2025 Points'!$D$11:$D$17,MATCH(1,MMULT(--('Pre-transfer 2025 Points'!$E$11:$L$17=D644),TRANSPOSE(COLUMN('Pre-transfer 2025 Points'!$E$11:$L$17)^0)),0))</f>
        <v>#N/A</v>
      </c>
    </row>
    <row r="645">
      <c r="A645" s="13">
        <v>644.0</v>
      </c>
      <c r="B645" s="13">
        <v>133.0</v>
      </c>
      <c r="C645" s="14" t="s">
        <v>4670</v>
      </c>
      <c r="D645" s="14" t="s">
        <v>467</v>
      </c>
      <c r="E645" s="14" t="s">
        <v>93</v>
      </c>
      <c r="F645" s="15">
        <v>42.0</v>
      </c>
      <c r="G645" s="11"/>
      <c r="I645" t="str">
        <f t="array" ref="I645">INDEX('Pre-transfer 2025 Points'!$D$11:$D$17,MATCH(1,MMULT(--('Pre-transfer 2025 Points'!$E$11:$L$17=D645),TRANSPOSE(COLUMN('Pre-transfer 2025 Points'!$E$11:$L$17)^0)),0))</f>
        <v>#N/A</v>
      </c>
    </row>
    <row r="646">
      <c r="A646" s="13">
        <v>645.0</v>
      </c>
      <c r="B646" s="13">
        <v>437.0</v>
      </c>
      <c r="C646" s="14" t="s">
        <v>4470</v>
      </c>
      <c r="D646" s="14" t="s">
        <v>298</v>
      </c>
      <c r="E646" s="14" t="s">
        <v>99</v>
      </c>
      <c r="F646" s="15">
        <v>42.0</v>
      </c>
      <c r="G646" s="11"/>
      <c r="I646" t="str">
        <f t="array" ref="I646">INDEX('Pre-transfer 2025 Points'!$D$11:$D$17,MATCH(1,MMULT(--('Pre-transfer 2025 Points'!$E$11:$L$17=D646),TRANSPOSE(COLUMN('Pre-transfer 2025 Points'!$E$11:$L$17)^0)),0))</f>
        <v>#N/A</v>
      </c>
    </row>
    <row r="647">
      <c r="A647" s="13">
        <v>646.0</v>
      </c>
      <c r="B647" s="13">
        <v>288.0</v>
      </c>
      <c r="C647" s="14" t="s">
        <v>5401</v>
      </c>
      <c r="D647" s="14" t="s">
        <v>1904</v>
      </c>
      <c r="E647" s="14" t="s">
        <v>1054</v>
      </c>
      <c r="F647" s="15">
        <v>42.0</v>
      </c>
      <c r="G647" s="11"/>
      <c r="I647" t="str">
        <f t="array" ref="I647">INDEX('Pre-transfer 2025 Points'!$D$11:$D$17,MATCH(1,MMULT(--('Pre-transfer 2025 Points'!$E$11:$L$17=D647),TRANSPOSE(COLUMN('Pre-transfer 2025 Points'!$E$11:$L$17)^0)),0))</f>
        <v>#N/A</v>
      </c>
    </row>
    <row r="648">
      <c r="A648" s="13">
        <v>647.0</v>
      </c>
      <c r="B648" s="13">
        <v>970.0</v>
      </c>
      <c r="C648" s="14" t="s">
        <v>435</v>
      </c>
      <c r="D648" s="14" t="s">
        <v>2078</v>
      </c>
      <c r="E648" s="14" t="s">
        <v>4448</v>
      </c>
      <c r="F648" s="15">
        <v>42.0</v>
      </c>
      <c r="G648" s="11"/>
      <c r="I648" t="str">
        <f t="array" ref="I648">INDEX('Pre-transfer 2025 Points'!$D$11:$D$17,MATCH(1,MMULT(--('Pre-transfer 2025 Points'!$E$11:$L$17=D648),TRANSPOSE(COLUMN('Pre-transfer 2025 Points'!$E$11:$L$17)^0)),0))</f>
        <v>#N/A</v>
      </c>
    </row>
    <row r="649">
      <c r="A649" s="13">
        <v>648.0</v>
      </c>
      <c r="B649" s="13">
        <v>631.0</v>
      </c>
      <c r="C649" s="14" t="s">
        <v>701</v>
      </c>
      <c r="D649" s="14" t="s">
        <v>561</v>
      </c>
      <c r="E649" s="14" t="s">
        <v>93</v>
      </c>
      <c r="F649" s="15">
        <v>42.0</v>
      </c>
      <c r="G649" s="11"/>
      <c r="I649" t="str">
        <f t="array" ref="I649">INDEX('Pre-transfer 2025 Points'!$D$11:$D$17,MATCH(1,MMULT(--('Pre-transfer 2025 Points'!$E$11:$L$17=D649),TRANSPOSE(COLUMN('Pre-transfer 2025 Points'!$E$11:$L$17)^0)),0))</f>
        <v>#N/A</v>
      </c>
    </row>
    <row r="650">
      <c r="A650" s="13">
        <v>649.0</v>
      </c>
      <c r="B650" s="13">
        <v>635.0</v>
      </c>
      <c r="C650" s="14" t="s">
        <v>4324</v>
      </c>
      <c r="D650" s="14" t="s">
        <v>2080</v>
      </c>
      <c r="E650" s="14" t="s">
        <v>4671</v>
      </c>
      <c r="F650" s="15">
        <v>42.0</v>
      </c>
      <c r="G650" s="11"/>
      <c r="I650" t="str">
        <f t="array" ref="I650">INDEX('Pre-transfer 2025 Points'!$D$11:$D$17,MATCH(1,MMULT(--('Pre-transfer 2025 Points'!$E$11:$L$17=D650),TRANSPOSE(COLUMN('Pre-transfer 2025 Points'!$E$11:$L$17)^0)),0))</f>
        <v>#N/A</v>
      </c>
    </row>
    <row r="651">
      <c r="A651" s="13">
        <v>650.0</v>
      </c>
      <c r="B651" s="13">
        <v>1889.0</v>
      </c>
      <c r="C651" s="14" t="s">
        <v>5402</v>
      </c>
      <c r="D651" s="14" t="s">
        <v>1973</v>
      </c>
      <c r="E651" s="14" t="s">
        <v>347</v>
      </c>
      <c r="F651" s="15">
        <v>42.0</v>
      </c>
      <c r="G651" s="11"/>
      <c r="I651" t="str">
        <f t="array" ref="I651">INDEX('Pre-transfer 2025 Points'!$D$11:$D$17,MATCH(1,MMULT(--('Pre-transfer 2025 Points'!$E$11:$L$17=D651),TRANSPOSE(COLUMN('Pre-transfer 2025 Points'!$E$11:$L$17)^0)),0))</f>
        <v>#N/A</v>
      </c>
    </row>
    <row r="652">
      <c r="A652" s="13">
        <v>651.0</v>
      </c>
      <c r="B652" s="13">
        <v>2200.0</v>
      </c>
      <c r="C652" s="14" t="s">
        <v>5403</v>
      </c>
      <c r="D652" s="14" t="s">
        <v>2081</v>
      </c>
      <c r="E652" s="14" t="s">
        <v>4559</v>
      </c>
      <c r="F652" s="15">
        <v>42.0</v>
      </c>
      <c r="G652" s="11"/>
      <c r="I652" t="str">
        <f t="array" ref="I652">INDEX('Pre-transfer 2025 Points'!$D$11:$D$17,MATCH(1,MMULT(--('Pre-transfer 2025 Points'!$E$11:$L$17=D652),TRANSPOSE(COLUMN('Pre-transfer 2025 Points'!$E$11:$L$17)^0)),0))</f>
        <v>#N/A</v>
      </c>
    </row>
    <row r="653">
      <c r="A653" s="13">
        <v>652.0</v>
      </c>
      <c r="B653" s="13">
        <v>1342.0</v>
      </c>
      <c r="C653" s="14" t="s">
        <v>5404</v>
      </c>
      <c r="D653" s="14" t="s">
        <v>736</v>
      </c>
      <c r="E653" s="14" t="s">
        <v>208</v>
      </c>
      <c r="F653" s="15">
        <v>41.0</v>
      </c>
      <c r="G653" s="11"/>
      <c r="I653" t="str">
        <f t="array" ref="I653">INDEX('Pre-transfer 2025 Points'!$D$11:$D$17,MATCH(1,MMULT(--('Pre-transfer 2025 Points'!$E$11:$L$17=D653),TRANSPOSE(COLUMN('Pre-transfer 2025 Points'!$E$11:$L$17)^0)),0))</f>
        <v>#N/A</v>
      </c>
    </row>
    <row r="654">
      <c r="A654" s="13">
        <v>653.0</v>
      </c>
      <c r="B654" s="13">
        <v>203.0</v>
      </c>
      <c r="C654" s="14" t="s">
        <v>4846</v>
      </c>
      <c r="D654" s="14" t="s">
        <v>425</v>
      </c>
      <c r="E654" s="14" t="s">
        <v>137</v>
      </c>
      <c r="F654" s="15">
        <v>41.0</v>
      </c>
      <c r="G654" s="11"/>
      <c r="I654" t="str">
        <f t="array" ref="I654">INDEX('Pre-transfer 2025 Points'!$D$11:$D$17,MATCH(1,MMULT(--('Pre-transfer 2025 Points'!$E$11:$L$17=D654),TRANSPOSE(COLUMN('Pre-transfer 2025 Points'!$E$11:$L$17)^0)),0))</f>
        <v>#N/A</v>
      </c>
    </row>
    <row r="655">
      <c r="A655" s="13">
        <v>654.0</v>
      </c>
      <c r="B655" s="16"/>
      <c r="C655" s="14" t="s">
        <v>351</v>
      </c>
      <c r="D655" s="14" t="s">
        <v>474</v>
      </c>
      <c r="E655" s="14" t="s">
        <v>329</v>
      </c>
      <c r="F655" s="15">
        <v>41.0</v>
      </c>
      <c r="G655" s="11"/>
      <c r="I655" t="str">
        <f t="array" ref="I655">INDEX('Pre-transfer 2025 Points'!$D$11:$D$17,MATCH(1,MMULT(--('Pre-transfer 2025 Points'!$E$11:$L$17=D655),TRANSPOSE(COLUMN('Pre-transfer 2025 Points'!$E$11:$L$17)^0)),0))</f>
        <v>#N/A</v>
      </c>
    </row>
    <row r="656">
      <c r="A656" s="13">
        <v>655.0</v>
      </c>
      <c r="B656" s="13">
        <v>1020.0</v>
      </c>
      <c r="C656" s="14" t="s">
        <v>301</v>
      </c>
      <c r="D656" s="14" t="s">
        <v>3536</v>
      </c>
      <c r="E656" s="14" t="s">
        <v>1054</v>
      </c>
      <c r="F656" s="15">
        <v>41.0</v>
      </c>
      <c r="G656" s="11"/>
      <c r="I656" t="str">
        <f t="array" ref="I656">INDEX('Pre-transfer 2025 Points'!$D$11:$D$17,MATCH(1,MMULT(--('Pre-transfer 2025 Points'!$E$11:$L$17=D656),TRANSPOSE(COLUMN('Pre-transfer 2025 Points'!$E$11:$L$17)^0)),0))</f>
        <v>#N/A</v>
      </c>
    </row>
    <row r="657">
      <c r="A657" s="13">
        <v>656.0</v>
      </c>
      <c r="B657" s="13">
        <v>427.0</v>
      </c>
      <c r="C657" s="14" t="s">
        <v>1520</v>
      </c>
      <c r="D657" s="14" t="s">
        <v>1354</v>
      </c>
      <c r="E657" s="14" t="s">
        <v>4338</v>
      </c>
      <c r="F657" s="15">
        <v>41.0</v>
      </c>
      <c r="G657" s="11"/>
      <c r="I657" t="str">
        <f t="array" ref="I657">INDEX('Pre-transfer 2025 Points'!$D$11:$D$17,MATCH(1,MMULT(--('Pre-transfer 2025 Points'!$E$11:$L$17=D657),TRANSPOSE(COLUMN('Pre-transfer 2025 Points'!$E$11:$L$17)^0)),0))</f>
        <v>#N/A</v>
      </c>
    </row>
    <row r="658">
      <c r="A658" s="13">
        <v>657.0</v>
      </c>
      <c r="B658" s="13">
        <v>1061.0</v>
      </c>
      <c r="C658" s="14" t="s">
        <v>5405</v>
      </c>
      <c r="D658" s="14" t="s">
        <v>2039</v>
      </c>
      <c r="E658" s="14" t="s">
        <v>4521</v>
      </c>
      <c r="F658" s="15">
        <v>41.0</v>
      </c>
      <c r="G658" s="11"/>
      <c r="I658" t="str">
        <f t="array" ref="I658">INDEX('Pre-transfer 2025 Points'!$D$11:$D$17,MATCH(1,MMULT(--('Pre-transfer 2025 Points'!$E$11:$L$17=D658),TRANSPOSE(COLUMN('Pre-transfer 2025 Points'!$E$11:$L$17)^0)),0))</f>
        <v>#N/A</v>
      </c>
    </row>
    <row r="659">
      <c r="A659" s="13">
        <v>658.0</v>
      </c>
      <c r="B659" s="13">
        <v>1324.0</v>
      </c>
      <c r="C659" s="14" t="s">
        <v>5406</v>
      </c>
      <c r="D659" s="14" t="s">
        <v>2085</v>
      </c>
      <c r="E659" s="14" t="s">
        <v>4521</v>
      </c>
      <c r="F659" s="15">
        <v>41.0</v>
      </c>
      <c r="G659" s="11"/>
      <c r="I659" t="str">
        <f t="array" ref="I659">INDEX('Pre-transfer 2025 Points'!$D$11:$D$17,MATCH(1,MMULT(--('Pre-transfer 2025 Points'!$E$11:$L$17=D659),TRANSPOSE(COLUMN('Pre-transfer 2025 Points'!$E$11:$L$17)^0)),0))</f>
        <v>#N/A</v>
      </c>
    </row>
    <row r="660">
      <c r="A660" s="13">
        <v>659.0</v>
      </c>
      <c r="B660" s="13">
        <v>1260.0</v>
      </c>
      <c r="C660" s="14" t="s">
        <v>1296</v>
      </c>
      <c r="D660" s="14" t="s">
        <v>582</v>
      </c>
      <c r="E660" s="14" t="s">
        <v>332</v>
      </c>
      <c r="F660" s="15">
        <v>41.0</v>
      </c>
      <c r="G660" s="11"/>
      <c r="I660" t="str">
        <f t="array" ref="I660">INDEX('Pre-transfer 2025 Points'!$D$11:$D$17,MATCH(1,MMULT(--('Pre-transfer 2025 Points'!$E$11:$L$17=D660),TRANSPOSE(COLUMN('Pre-transfer 2025 Points'!$E$11:$L$17)^0)),0))</f>
        <v>#N/A</v>
      </c>
    </row>
    <row r="661">
      <c r="A661" s="13">
        <v>660.0</v>
      </c>
      <c r="B661" s="13">
        <v>672.0</v>
      </c>
      <c r="C661" s="14" t="s">
        <v>4404</v>
      </c>
      <c r="D661" s="14" t="s">
        <v>2087</v>
      </c>
      <c r="E661" s="14" t="s">
        <v>376</v>
      </c>
      <c r="F661" s="15">
        <v>41.0</v>
      </c>
      <c r="G661" s="11"/>
      <c r="I661" t="str">
        <f t="array" ref="I661">INDEX('Pre-transfer 2025 Points'!$D$11:$D$17,MATCH(1,MMULT(--('Pre-transfer 2025 Points'!$E$11:$L$17=D661),TRANSPOSE(COLUMN('Pre-transfer 2025 Points'!$E$11:$L$17)^0)),0))</f>
        <v>#N/A</v>
      </c>
    </row>
    <row r="662">
      <c r="A662" s="13">
        <v>661.0</v>
      </c>
      <c r="B662" s="13">
        <v>1031.0</v>
      </c>
      <c r="C662" s="14" t="s">
        <v>5407</v>
      </c>
      <c r="D662" s="14" t="s">
        <v>1414</v>
      </c>
      <c r="E662" s="14" t="s">
        <v>376</v>
      </c>
      <c r="F662" s="15">
        <v>41.0</v>
      </c>
      <c r="G662" s="11"/>
      <c r="I662" t="str">
        <f t="array" ref="I662">INDEX('Pre-transfer 2025 Points'!$D$11:$D$17,MATCH(1,MMULT(--('Pre-transfer 2025 Points'!$E$11:$L$17=D662),TRANSPOSE(COLUMN('Pre-transfer 2025 Points'!$E$11:$L$17)^0)),0))</f>
        <v>#N/A</v>
      </c>
    </row>
    <row r="663">
      <c r="A663" s="13">
        <v>662.0</v>
      </c>
      <c r="B663" s="13">
        <v>959.0</v>
      </c>
      <c r="C663" s="14" t="s">
        <v>5299</v>
      </c>
      <c r="D663" s="14" t="s">
        <v>1941</v>
      </c>
      <c r="E663" s="14" t="s">
        <v>1804</v>
      </c>
      <c r="F663" s="15">
        <v>41.0</v>
      </c>
      <c r="G663" s="11"/>
      <c r="I663" t="str">
        <f t="array" ref="I663">INDEX('Pre-transfer 2025 Points'!$D$11:$D$17,MATCH(1,MMULT(--('Pre-transfer 2025 Points'!$E$11:$L$17=D663),TRANSPOSE(COLUMN('Pre-transfer 2025 Points'!$E$11:$L$17)^0)),0))</f>
        <v>#N/A</v>
      </c>
    </row>
    <row r="664">
      <c r="A664" s="13">
        <v>663.0</v>
      </c>
      <c r="B664" s="13">
        <v>1262.0</v>
      </c>
      <c r="C664" s="14" t="s">
        <v>5387</v>
      </c>
      <c r="D664" s="14" t="s">
        <v>1570</v>
      </c>
      <c r="E664" s="14" t="s">
        <v>1442</v>
      </c>
      <c r="F664" s="15">
        <v>41.0</v>
      </c>
      <c r="G664" s="11"/>
      <c r="I664" t="str">
        <f t="array" ref="I664">INDEX('Pre-transfer 2025 Points'!$D$11:$D$17,MATCH(1,MMULT(--('Pre-transfer 2025 Points'!$E$11:$L$17=D664),TRANSPOSE(COLUMN('Pre-transfer 2025 Points'!$E$11:$L$17)^0)),0))</f>
        <v>#N/A</v>
      </c>
    </row>
    <row r="665">
      <c r="A665" s="13">
        <v>664.0</v>
      </c>
      <c r="B665" s="13">
        <v>991.0</v>
      </c>
      <c r="C665" s="14" t="s">
        <v>5383</v>
      </c>
      <c r="D665" s="14" t="s">
        <v>1684</v>
      </c>
      <c r="E665" s="14" t="s">
        <v>4326</v>
      </c>
      <c r="F665" s="15">
        <v>40.0</v>
      </c>
      <c r="G665" s="11"/>
      <c r="I665" t="str">
        <f t="array" ref="I665">INDEX('Pre-transfer 2025 Points'!$D$11:$D$17,MATCH(1,MMULT(--('Pre-transfer 2025 Points'!$E$11:$L$17=D665),TRANSPOSE(COLUMN('Pre-transfer 2025 Points'!$E$11:$L$17)^0)),0))</f>
        <v>#N/A</v>
      </c>
    </row>
    <row r="666">
      <c r="A666" s="13">
        <v>665.0</v>
      </c>
      <c r="B666" s="13">
        <v>279.0</v>
      </c>
      <c r="C666" s="14" t="s">
        <v>1005</v>
      </c>
      <c r="D666" s="14" t="s">
        <v>908</v>
      </c>
      <c r="E666" s="14" t="s">
        <v>4330</v>
      </c>
      <c r="F666" s="15">
        <v>40.0</v>
      </c>
      <c r="G666" s="11"/>
      <c r="I666" t="str">
        <f t="array" ref="I666">INDEX('Pre-transfer 2025 Points'!$D$11:$D$17,MATCH(1,MMULT(--('Pre-transfer 2025 Points'!$E$11:$L$17=D666),TRANSPOSE(COLUMN('Pre-transfer 2025 Points'!$E$11:$L$17)^0)),0))</f>
        <v>#N/A</v>
      </c>
    </row>
    <row r="667">
      <c r="A667" s="13">
        <v>666.0</v>
      </c>
      <c r="B667" s="13">
        <v>474.0</v>
      </c>
      <c r="C667" s="14" t="s">
        <v>4580</v>
      </c>
      <c r="D667" s="14" t="s">
        <v>1219</v>
      </c>
      <c r="E667" s="14" t="s">
        <v>137</v>
      </c>
      <c r="F667" s="15">
        <v>40.0</v>
      </c>
      <c r="G667" s="11"/>
      <c r="I667" t="str">
        <f t="array" ref="I667">INDEX('Pre-transfer 2025 Points'!$D$11:$D$17,MATCH(1,MMULT(--('Pre-transfer 2025 Points'!$E$11:$L$17=D667),TRANSPOSE(COLUMN('Pre-transfer 2025 Points'!$E$11:$L$17)^0)),0))</f>
        <v>#N/A</v>
      </c>
    </row>
    <row r="668">
      <c r="A668" s="13">
        <v>667.0</v>
      </c>
      <c r="B668" s="13">
        <v>560.0</v>
      </c>
      <c r="C668" s="14" t="s">
        <v>477</v>
      </c>
      <c r="D668" s="14" t="s">
        <v>2021</v>
      </c>
      <c r="E668" s="14" t="s">
        <v>115</v>
      </c>
      <c r="F668" s="15">
        <v>40.0</v>
      </c>
      <c r="G668" s="11"/>
      <c r="I668" t="str">
        <f t="array" ref="I668">INDEX('Pre-transfer 2025 Points'!$D$11:$D$17,MATCH(1,MMULT(--('Pre-transfer 2025 Points'!$E$11:$L$17=D668),TRANSPOSE(COLUMN('Pre-transfer 2025 Points'!$E$11:$L$17)^0)),0))</f>
        <v>#N/A</v>
      </c>
    </row>
    <row r="669">
      <c r="A669" s="13">
        <v>668.0</v>
      </c>
      <c r="B669" s="13">
        <v>555.0</v>
      </c>
      <c r="C669" s="14" t="s">
        <v>735</v>
      </c>
      <c r="D669" s="14" t="s">
        <v>251</v>
      </c>
      <c r="E669" s="14" t="s">
        <v>4338</v>
      </c>
      <c r="F669" s="15">
        <v>40.0</v>
      </c>
      <c r="G669" s="11"/>
      <c r="I669" t="str">
        <f t="array" ref="I669">INDEX('Pre-transfer 2025 Points'!$D$11:$D$17,MATCH(1,MMULT(--('Pre-transfer 2025 Points'!$E$11:$L$17=D669),TRANSPOSE(COLUMN('Pre-transfer 2025 Points'!$E$11:$L$17)^0)),0))</f>
        <v>#N/A</v>
      </c>
    </row>
    <row r="670">
      <c r="A670" s="13">
        <v>669.0</v>
      </c>
      <c r="B670" s="13">
        <v>1830.0</v>
      </c>
      <c r="C670" s="14" t="s">
        <v>5408</v>
      </c>
      <c r="D670" s="14" t="s">
        <v>2084</v>
      </c>
      <c r="E670" s="14" t="s">
        <v>4683</v>
      </c>
      <c r="F670" s="15">
        <v>40.0</v>
      </c>
      <c r="G670" s="11"/>
      <c r="I670" t="str">
        <f t="array" ref="I670">INDEX('Pre-transfer 2025 Points'!$D$11:$D$17,MATCH(1,MMULT(--('Pre-transfer 2025 Points'!$E$11:$L$17=D670),TRANSPOSE(COLUMN('Pre-transfer 2025 Points'!$E$11:$L$17)^0)),0))</f>
        <v>#N/A</v>
      </c>
    </row>
    <row r="671">
      <c r="A671" s="13">
        <v>670.0</v>
      </c>
      <c r="B671" s="13">
        <v>892.0</v>
      </c>
      <c r="C671" s="14" t="s">
        <v>5409</v>
      </c>
      <c r="D671" s="14" t="s">
        <v>1679</v>
      </c>
      <c r="E671" s="14" t="s">
        <v>1680</v>
      </c>
      <c r="F671" s="15">
        <v>40.0</v>
      </c>
      <c r="G671" s="11"/>
      <c r="I671" t="str">
        <f t="array" ref="I671">INDEX('Pre-transfer 2025 Points'!$D$11:$D$17,MATCH(1,MMULT(--('Pre-transfer 2025 Points'!$E$11:$L$17=D671),TRANSPOSE(COLUMN('Pre-transfer 2025 Points'!$E$11:$L$17)^0)),0))</f>
        <v>#N/A</v>
      </c>
    </row>
    <row r="672">
      <c r="A672" s="13">
        <v>671.0</v>
      </c>
      <c r="B672" s="13">
        <v>765.0</v>
      </c>
      <c r="C672" s="14" t="s">
        <v>1050</v>
      </c>
      <c r="D672" s="14" t="s">
        <v>2051</v>
      </c>
      <c r="E672" s="16"/>
      <c r="F672" s="15">
        <v>40.0</v>
      </c>
      <c r="G672" s="11"/>
      <c r="I672" t="str">
        <f t="array" ref="I672">INDEX('Pre-transfer 2025 Points'!$D$11:$D$17,MATCH(1,MMULT(--('Pre-transfer 2025 Points'!$E$11:$L$17=D672),TRANSPOSE(COLUMN('Pre-transfer 2025 Points'!$E$11:$L$17)^0)),0))</f>
        <v>#N/A</v>
      </c>
    </row>
    <row r="673">
      <c r="A673" s="13">
        <v>672.0</v>
      </c>
      <c r="B673" s="13">
        <v>829.0</v>
      </c>
      <c r="C673" s="14" t="s">
        <v>4621</v>
      </c>
      <c r="D673" s="14" t="s">
        <v>2052</v>
      </c>
      <c r="E673" s="14" t="s">
        <v>4333</v>
      </c>
      <c r="F673" s="15">
        <v>40.0</v>
      </c>
      <c r="G673" s="11"/>
      <c r="I673" t="str">
        <f t="array" ref="I673">INDEX('Pre-transfer 2025 Points'!$D$11:$D$17,MATCH(1,MMULT(--('Pre-transfer 2025 Points'!$E$11:$L$17=D673),TRANSPOSE(COLUMN('Pre-transfer 2025 Points'!$E$11:$L$17)^0)),0))</f>
        <v>#N/A</v>
      </c>
    </row>
    <row r="674">
      <c r="A674" s="13">
        <v>673.0</v>
      </c>
      <c r="B674" s="13">
        <v>590.0</v>
      </c>
      <c r="C674" s="14" t="s">
        <v>543</v>
      </c>
      <c r="D674" s="14" t="s">
        <v>2025</v>
      </c>
      <c r="E674" s="14" t="s">
        <v>4333</v>
      </c>
      <c r="F674" s="15">
        <v>40.0</v>
      </c>
      <c r="G674" s="11"/>
      <c r="I674" t="str">
        <f t="array" ref="I674">INDEX('Pre-transfer 2025 Points'!$D$11:$D$17,MATCH(1,MMULT(--('Pre-transfer 2025 Points'!$E$11:$L$17=D674),TRANSPOSE(COLUMN('Pre-transfer 2025 Points'!$E$11:$L$17)^0)),0))</f>
        <v>#N/A</v>
      </c>
    </row>
    <row r="675">
      <c r="A675" s="13">
        <v>674.0</v>
      </c>
      <c r="B675" s="13">
        <v>588.0</v>
      </c>
      <c r="C675" s="14" t="s">
        <v>4818</v>
      </c>
      <c r="D675" s="14" t="s">
        <v>2014</v>
      </c>
      <c r="E675" s="14" t="s">
        <v>102</v>
      </c>
      <c r="F675" s="15">
        <v>40.0</v>
      </c>
      <c r="G675" s="11"/>
      <c r="I675" t="str">
        <f t="array" ref="I675">INDEX('Pre-transfer 2025 Points'!$D$11:$D$17,MATCH(1,MMULT(--('Pre-transfer 2025 Points'!$E$11:$L$17=D675),TRANSPOSE(COLUMN('Pre-transfer 2025 Points'!$E$11:$L$17)^0)),0))</f>
        <v>#N/A</v>
      </c>
    </row>
    <row r="676">
      <c r="A676" s="13">
        <v>675.0</v>
      </c>
      <c r="B676" s="13">
        <v>1202.0</v>
      </c>
      <c r="C676" s="14" t="s">
        <v>5410</v>
      </c>
      <c r="D676" s="14" t="s">
        <v>920</v>
      </c>
      <c r="E676" s="14" t="s">
        <v>115</v>
      </c>
      <c r="F676" s="15">
        <v>40.0</v>
      </c>
      <c r="G676" s="11"/>
      <c r="I676" t="str">
        <f t="array" ref="I676">INDEX('Pre-transfer 2025 Points'!$D$11:$D$17,MATCH(1,MMULT(--('Pre-transfer 2025 Points'!$E$11:$L$17=D676),TRANSPOSE(COLUMN('Pre-transfer 2025 Points'!$E$11:$L$17)^0)),0))</f>
        <v>#N/A</v>
      </c>
    </row>
    <row r="677">
      <c r="A677" s="13">
        <v>676.0</v>
      </c>
      <c r="B677" s="13">
        <v>1910.0</v>
      </c>
      <c r="C677" s="14" t="s">
        <v>5411</v>
      </c>
      <c r="D677" s="14" t="s">
        <v>1140</v>
      </c>
      <c r="E677" s="14" t="s">
        <v>388</v>
      </c>
      <c r="F677" s="15">
        <v>40.0</v>
      </c>
      <c r="G677" s="11"/>
      <c r="I677" t="str">
        <f t="array" ref="I677">INDEX('Pre-transfer 2025 Points'!$D$11:$D$17,MATCH(1,MMULT(--('Pre-transfer 2025 Points'!$E$11:$L$17=D677),TRANSPOSE(COLUMN('Pre-transfer 2025 Points'!$E$11:$L$17)^0)),0))</f>
        <v>#N/A</v>
      </c>
    </row>
    <row r="678">
      <c r="A678" s="13">
        <v>677.0</v>
      </c>
      <c r="B678" s="13">
        <v>554.0</v>
      </c>
      <c r="C678" s="14" t="s">
        <v>381</v>
      </c>
      <c r="D678" s="14" t="s">
        <v>2004</v>
      </c>
      <c r="E678" s="14" t="s">
        <v>4322</v>
      </c>
      <c r="F678" s="15">
        <v>40.0</v>
      </c>
      <c r="G678" s="11"/>
      <c r="I678" t="str">
        <f t="array" ref="I678">INDEX('Pre-transfer 2025 Points'!$D$11:$D$17,MATCH(1,MMULT(--('Pre-transfer 2025 Points'!$E$11:$L$17=D678),TRANSPOSE(COLUMN('Pre-transfer 2025 Points'!$E$11:$L$17)^0)),0))</f>
        <v>#N/A</v>
      </c>
    </row>
    <row r="679">
      <c r="A679" s="13">
        <v>678.0</v>
      </c>
      <c r="B679" s="16"/>
      <c r="C679" s="14" t="s">
        <v>351</v>
      </c>
      <c r="D679" s="14" t="s">
        <v>1970</v>
      </c>
      <c r="E679" s="14" t="s">
        <v>93</v>
      </c>
      <c r="F679" s="15">
        <v>40.0</v>
      </c>
      <c r="G679" s="11"/>
      <c r="I679" t="str">
        <f t="array" ref="I679">INDEX('Pre-transfer 2025 Points'!$D$11:$D$17,MATCH(1,MMULT(--('Pre-transfer 2025 Points'!$E$11:$L$17=D679),TRANSPOSE(COLUMN('Pre-transfer 2025 Points'!$E$11:$L$17)^0)),0))</f>
        <v>#N/A</v>
      </c>
    </row>
    <row r="680">
      <c r="A680" s="13">
        <v>679.0</v>
      </c>
      <c r="B680" s="13">
        <v>640.0</v>
      </c>
      <c r="C680" s="14" t="s">
        <v>180</v>
      </c>
      <c r="D680" s="14" t="s">
        <v>2041</v>
      </c>
      <c r="E680" s="14" t="s">
        <v>4612</v>
      </c>
      <c r="F680" s="15">
        <v>40.0</v>
      </c>
      <c r="G680" s="11"/>
      <c r="I680" t="str">
        <f t="array" ref="I680">INDEX('Pre-transfer 2025 Points'!$D$11:$D$17,MATCH(1,MMULT(--('Pre-transfer 2025 Points'!$E$11:$L$17=D680),TRANSPOSE(COLUMN('Pre-transfer 2025 Points'!$E$11:$L$17)^0)),0))</f>
        <v>#N/A</v>
      </c>
    </row>
    <row r="681">
      <c r="A681" s="13">
        <v>680.0</v>
      </c>
      <c r="B681" s="13">
        <v>775.0</v>
      </c>
      <c r="C681" s="14" t="s">
        <v>1238</v>
      </c>
      <c r="D681" s="14" t="s">
        <v>1033</v>
      </c>
      <c r="E681" s="14" t="s">
        <v>102</v>
      </c>
      <c r="F681" s="15">
        <v>40.0</v>
      </c>
      <c r="G681" s="11"/>
      <c r="I681" t="str">
        <f t="array" ref="I681">INDEX('Pre-transfer 2025 Points'!$D$11:$D$17,MATCH(1,MMULT(--('Pre-transfer 2025 Points'!$E$11:$L$17=D681),TRANSPOSE(COLUMN('Pre-transfer 2025 Points'!$E$11:$L$17)^0)),0))</f>
        <v>#N/A</v>
      </c>
    </row>
    <row r="682">
      <c r="A682" s="13">
        <v>681.0</v>
      </c>
      <c r="B682" s="13">
        <v>1385.0</v>
      </c>
      <c r="C682" s="14" t="s">
        <v>5412</v>
      </c>
      <c r="D682" s="14" t="s">
        <v>2098</v>
      </c>
      <c r="E682" s="14" t="s">
        <v>4698</v>
      </c>
      <c r="F682" s="15">
        <v>40.0</v>
      </c>
      <c r="G682" s="11"/>
      <c r="I682" t="str">
        <f t="array" ref="I682">INDEX('Pre-transfer 2025 Points'!$D$11:$D$17,MATCH(1,MMULT(--('Pre-transfer 2025 Points'!$E$11:$L$17=D682),TRANSPOSE(COLUMN('Pre-transfer 2025 Points'!$E$11:$L$17)^0)),0))</f>
        <v>#N/A</v>
      </c>
    </row>
    <row r="683">
      <c r="A683" s="13">
        <v>682.0</v>
      </c>
      <c r="B683" s="13">
        <v>664.0</v>
      </c>
      <c r="C683" s="14" t="s">
        <v>1829</v>
      </c>
      <c r="D683" s="14" t="s">
        <v>2044</v>
      </c>
      <c r="E683" s="14" t="s">
        <v>4652</v>
      </c>
      <c r="F683" s="15">
        <v>40.0</v>
      </c>
      <c r="G683" s="11"/>
      <c r="I683" t="str">
        <f t="array" ref="I683">INDEX('Pre-transfer 2025 Points'!$D$11:$D$17,MATCH(1,MMULT(--('Pre-transfer 2025 Points'!$E$11:$L$17=D683),TRANSPOSE(COLUMN('Pre-transfer 2025 Points'!$E$11:$L$17)^0)),0))</f>
        <v>#N/A</v>
      </c>
    </row>
    <row r="684">
      <c r="A684" s="13">
        <v>683.0</v>
      </c>
      <c r="B684" s="16"/>
      <c r="C684" s="14" t="s">
        <v>351</v>
      </c>
      <c r="D684" s="14" t="s">
        <v>664</v>
      </c>
      <c r="E684" s="14" t="s">
        <v>4338</v>
      </c>
      <c r="F684" s="15">
        <v>40.0</v>
      </c>
      <c r="G684" s="11"/>
      <c r="I684" t="str">
        <f t="array" ref="I684">INDEX('Pre-transfer 2025 Points'!$D$11:$D$17,MATCH(1,MMULT(--('Pre-transfer 2025 Points'!$E$11:$L$17=D684),TRANSPOSE(COLUMN('Pre-transfer 2025 Points'!$E$11:$L$17)^0)),0))</f>
        <v>#N/A</v>
      </c>
    </row>
    <row r="685">
      <c r="A685" s="13">
        <v>684.0</v>
      </c>
      <c r="B685" s="16"/>
      <c r="C685" s="14" t="s">
        <v>351</v>
      </c>
      <c r="D685" s="14" t="s">
        <v>2099</v>
      </c>
      <c r="E685" s="14" t="s">
        <v>4699</v>
      </c>
      <c r="F685" s="15">
        <v>40.0</v>
      </c>
      <c r="G685" s="11"/>
      <c r="I685" t="str">
        <f t="array" ref="I685">INDEX('Pre-transfer 2025 Points'!$D$11:$D$17,MATCH(1,MMULT(--('Pre-transfer 2025 Points'!$E$11:$L$17=D685),TRANSPOSE(COLUMN('Pre-transfer 2025 Points'!$E$11:$L$17)^0)),0))</f>
        <v>#N/A</v>
      </c>
    </row>
    <row r="686">
      <c r="A686" s="13">
        <v>685.0</v>
      </c>
      <c r="B686" s="13">
        <v>1237.0</v>
      </c>
      <c r="C686" s="14" t="s">
        <v>5374</v>
      </c>
      <c r="D686" s="14" t="s">
        <v>387</v>
      </c>
      <c r="E686" s="14" t="s">
        <v>388</v>
      </c>
      <c r="F686" s="15">
        <v>39.0</v>
      </c>
      <c r="G686" s="11"/>
      <c r="I686" t="str">
        <f t="array" ref="I686">INDEX('Pre-transfer 2025 Points'!$D$11:$D$17,MATCH(1,MMULT(--('Pre-transfer 2025 Points'!$E$11:$L$17=D686),TRANSPOSE(COLUMN('Pre-transfer 2025 Points'!$E$11:$L$17)^0)),0))</f>
        <v>#N/A</v>
      </c>
    </row>
    <row r="687">
      <c r="A687" s="13">
        <v>686.0</v>
      </c>
      <c r="B687" s="13">
        <v>1375.0</v>
      </c>
      <c r="C687" s="14" t="s">
        <v>4746</v>
      </c>
      <c r="D687" s="14" t="s">
        <v>1539</v>
      </c>
      <c r="E687" s="14" t="s">
        <v>465</v>
      </c>
      <c r="F687" s="15">
        <v>39.0</v>
      </c>
      <c r="G687" s="11"/>
      <c r="I687" t="str">
        <f t="array" ref="I687">INDEX('Pre-transfer 2025 Points'!$D$11:$D$17,MATCH(1,MMULT(--('Pre-transfer 2025 Points'!$E$11:$L$17=D687),TRANSPOSE(COLUMN('Pre-transfer 2025 Points'!$E$11:$L$17)^0)),0))</f>
        <v>#N/A</v>
      </c>
    </row>
    <row r="688">
      <c r="A688" s="13">
        <v>687.0</v>
      </c>
      <c r="B688" s="13">
        <v>568.0</v>
      </c>
      <c r="C688" s="14" t="s">
        <v>4453</v>
      </c>
      <c r="D688" s="14" t="s">
        <v>2040</v>
      </c>
      <c r="E688" s="14" t="s">
        <v>4322</v>
      </c>
      <c r="F688" s="15">
        <v>39.0</v>
      </c>
      <c r="G688" s="11"/>
      <c r="I688" t="str">
        <f t="array" ref="I688">INDEX('Pre-transfer 2025 Points'!$D$11:$D$17,MATCH(1,MMULT(--('Pre-transfer 2025 Points'!$E$11:$L$17=D688),TRANSPOSE(COLUMN('Pre-transfer 2025 Points'!$E$11:$L$17)^0)),0))</f>
        <v>#N/A</v>
      </c>
    </row>
    <row r="689">
      <c r="A689" s="13">
        <v>688.0</v>
      </c>
      <c r="B689" s="13">
        <v>1863.0</v>
      </c>
      <c r="C689" s="14" t="s">
        <v>5413</v>
      </c>
      <c r="D689" s="14" t="s">
        <v>947</v>
      </c>
      <c r="E689" s="14" t="s">
        <v>440</v>
      </c>
      <c r="F689" s="15">
        <v>39.0</v>
      </c>
      <c r="G689" s="11"/>
      <c r="I689" t="str">
        <f t="array" ref="I689">INDEX('Pre-transfer 2025 Points'!$D$11:$D$17,MATCH(1,MMULT(--('Pre-transfer 2025 Points'!$E$11:$L$17=D689),TRANSPOSE(COLUMN('Pre-transfer 2025 Points'!$E$11:$L$17)^0)),0))</f>
        <v>#N/A</v>
      </c>
    </row>
    <row r="690">
      <c r="A690" s="13">
        <v>689.0</v>
      </c>
      <c r="B690" s="13">
        <v>460.0</v>
      </c>
      <c r="C690" s="14" t="s">
        <v>1520</v>
      </c>
      <c r="D690" s="14" t="s">
        <v>1744</v>
      </c>
      <c r="E690" s="14" t="s">
        <v>4408</v>
      </c>
      <c r="F690" s="15">
        <v>39.0</v>
      </c>
      <c r="G690" s="11"/>
      <c r="I690" t="str">
        <f t="array" ref="I690">INDEX('Pre-transfer 2025 Points'!$D$11:$D$17,MATCH(1,MMULT(--('Pre-transfer 2025 Points'!$E$11:$L$17=D690),TRANSPOSE(COLUMN('Pre-transfer 2025 Points'!$E$11:$L$17)^0)),0))</f>
        <v>#N/A</v>
      </c>
    </row>
    <row r="691">
      <c r="A691" s="13">
        <v>690.0</v>
      </c>
      <c r="B691" s="16"/>
      <c r="C691" s="14" t="s">
        <v>351</v>
      </c>
      <c r="D691" s="14" t="s">
        <v>1564</v>
      </c>
      <c r="E691" s="14" t="s">
        <v>4526</v>
      </c>
      <c r="F691" s="15">
        <v>39.0</v>
      </c>
      <c r="G691" s="11"/>
      <c r="I691" t="str">
        <f t="array" ref="I691">INDEX('Pre-transfer 2025 Points'!$D$11:$D$17,MATCH(1,MMULT(--('Pre-transfer 2025 Points'!$E$11:$L$17=D691),TRANSPOSE(COLUMN('Pre-transfer 2025 Points'!$E$11:$L$17)^0)),0))</f>
        <v>#N/A</v>
      </c>
    </row>
    <row r="692">
      <c r="A692" s="13">
        <v>691.0</v>
      </c>
      <c r="B692" s="13">
        <v>1209.0</v>
      </c>
      <c r="C692" s="14" t="s">
        <v>5158</v>
      </c>
      <c r="D692" s="14" t="s">
        <v>1148</v>
      </c>
      <c r="E692" s="14" t="s">
        <v>4315</v>
      </c>
      <c r="F692" s="15">
        <v>38.0</v>
      </c>
      <c r="G692" s="11"/>
      <c r="I692" t="str">
        <f t="array" ref="I692">INDEX('Pre-transfer 2025 Points'!$D$11:$D$17,MATCH(1,MMULT(--('Pre-transfer 2025 Points'!$E$11:$L$17=D692),TRANSPOSE(COLUMN('Pre-transfer 2025 Points'!$E$11:$L$17)^0)),0))</f>
        <v>#N/A</v>
      </c>
    </row>
    <row r="693">
      <c r="A693" s="13">
        <v>692.0</v>
      </c>
      <c r="B693" s="13">
        <v>305.0</v>
      </c>
      <c r="C693" s="14" t="s">
        <v>4809</v>
      </c>
      <c r="D693" s="14" t="s">
        <v>1777</v>
      </c>
      <c r="E693" s="14" t="s">
        <v>332</v>
      </c>
      <c r="F693" s="15">
        <v>38.0</v>
      </c>
      <c r="G693" s="11"/>
      <c r="I693" t="str">
        <f t="array" ref="I693">INDEX('Pre-transfer 2025 Points'!$D$11:$D$17,MATCH(1,MMULT(--('Pre-transfer 2025 Points'!$E$11:$L$17=D693),TRANSPOSE(COLUMN('Pre-transfer 2025 Points'!$E$11:$L$17)^0)),0))</f>
        <v>#N/A</v>
      </c>
    </row>
    <row r="694">
      <c r="A694" s="13">
        <v>693.0</v>
      </c>
      <c r="B694" s="13">
        <v>1110.0</v>
      </c>
      <c r="C694" s="14" t="s">
        <v>5414</v>
      </c>
      <c r="D694" s="14" t="s">
        <v>883</v>
      </c>
      <c r="E694" s="14" t="s">
        <v>4314</v>
      </c>
      <c r="F694" s="15">
        <v>38.0</v>
      </c>
      <c r="G694" s="11"/>
      <c r="I694" t="str">
        <f t="array" ref="I694">INDEX('Pre-transfer 2025 Points'!$D$11:$D$17,MATCH(1,MMULT(--('Pre-transfer 2025 Points'!$E$11:$L$17=D694),TRANSPOSE(COLUMN('Pre-transfer 2025 Points'!$E$11:$L$17)^0)),0))</f>
        <v>#N/A</v>
      </c>
    </row>
    <row r="695">
      <c r="A695" s="13">
        <v>694.0</v>
      </c>
      <c r="B695" s="13">
        <v>934.0</v>
      </c>
      <c r="C695" s="14" t="s">
        <v>4427</v>
      </c>
      <c r="D695" s="14" t="s">
        <v>2106</v>
      </c>
      <c r="E695" s="14" t="s">
        <v>4521</v>
      </c>
      <c r="F695" s="15">
        <v>38.0</v>
      </c>
      <c r="G695" s="11"/>
      <c r="I695" t="str">
        <f t="array" ref="I695">INDEX('Pre-transfer 2025 Points'!$D$11:$D$17,MATCH(1,MMULT(--('Pre-transfer 2025 Points'!$E$11:$L$17=D695),TRANSPOSE(COLUMN('Pre-transfer 2025 Points'!$E$11:$L$17)^0)),0))</f>
        <v>#N/A</v>
      </c>
    </row>
    <row r="696">
      <c r="A696" s="13">
        <v>695.0</v>
      </c>
      <c r="B696" s="13">
        <v>1533.0</v>
      </c>
      <c r="C696" s="14" t="s">
        <v>5415</v>
      </c>
      <c r="D696" s="14" t="s">
        <v>1583</v>
      </c>
      <c r="E696" s="14" t="s">
        <v>4375</v>
      </c>
      <c r="F696" s="15">
        <v>38.0</v>
      </c>
      <c r="G696" s="11"/>
      <c r="I696" t="str">
        <f t="array" ref="I696">INDEX('Pre-transfer 2025 Points'!$D$11:$D$17,MATCH(1,MMULT(--('Pre-transfer 2025 Points'!$E$11:$L$17=D696),TRANSPOSE(COLUMN('Pre-transfer 2025 Points'!$E$11:$L$17)^0)),0))</f>
        <v>#N/A</v>
      </c>
    </row>
    <row r="697">
      <c r="A697" s="13">
        <v>696.0</v>
      </c>
      <c r="B697" s="13">
        <v>1322.0</v>
      </c>
      <c r="C697" s="14" t="s">
        <v>5376</v>
      </c>
      <c r="D697" s="14" t="s">
        <v>2031</v>
      </c>
      <c r="E697" s="14" t="s">
        <v>4375</v>
      </c>
      <c r="F697" s="15">
        <v>38.0</v>
      </c>
      <c r="G697" s="11"/>
      <c r="I697" t="str">
        <f t="array" ref="I697">INDEX('Pre-transfer 2025 Points'!$D$11:$D$17,MATCH(1,MMULT(--('Pre-transfer 2025 Points'!$E$11:$L$17=D697),TRANSPOSE(COLUMN('Pre-transfer 2025 Points'!$E$11:$L$17)^0)),0))</f>
        <v>#N/A</v>
      </c>
    </row>
    <row r="698">
      <c r="A698" s="13">
        <v>697.0</v>
      </c>
      <c r="B698" s="13">
        <v>340.0</v>
      </c>
      <c r="C698" s="14" t="s">
        <v>1283</v>
      </c>
      <c r="D698" s="14" t="s">
        <v>715</v>
      </c>
      <c r="E698" s="14" t="s">
        <v>130</v>
      </c>
      <c r="F698" s="15">
        <v>38.0</v>
      </c>
      <c r="G698" s="11"/>
      <c r="I698" t="str">
        <f t="array" ref="I698">INDEX('Pre-transfer 2025 Points'!$D$11:$D$17,MATCH(1,MMULT(--('Pre-transfer 2025 Points'!$E$11:$L$17=D698),TRANSPOSE(COLUMN('Pre-transfer 2025 Points'!$E$11:$L$17)^0)),0))</f>
        <v>#N/A</v>
      </c>
    </row>
    <row r="699">
      <c r="A699" s="13">
        <v>698.0</v>
      </c>
      <c r="B699" s="13">
        <v>799.0</v>
      </c>
      <c r="C699" s="14" t="s">
        <v>113</v>
      </c>
      <c r="D699" s="14" t="s">
        <v>1990</v>
      </c>
      <c r="E699" s="14" t="s">
        <v>4598</v>
      </c>
      <c r="F699" s="15">
        <v>38.0</v>
      </c>
      <c r="G699" s="11"/>
      <c r="I699" t="str">
        <f t="array" ref="I699">INDEX('Pre-transfer 2025 Points'!$D$11:$D$17,MATCH(1,MMULT(--('Pre-transfer 2025 Points'!$E$11:$L$17=D699),TRANSPOSE(COLUMN('Pre-transfer 2025 Points'!$E$11:$L$17)^0)),0))</f>
        <v>#N/A</v>
      </c>
    </row>
    <row r="700">
      <c r="A700" s="13">
        <v>699.0</v>
      </c>
      <c r="B700" s="13">
        <v>847.0</v>
      </c>
      <c r="C700" s="14" t="s">
        <v>681</v>
      </c>
      <c r="D700" s="14" t="s">
        <v>575</v>
      </c>
      <c r="E700" s="14" t="s">
        <v>106</v>
      </c>
      <c r="F700" s="15">
        <v>37.0</v>
      </c>
      <c r="G700" s="11"/>
      <c r="I700" t="str">
        <f t="array" ref="I700">INDEX('Pre-transfer 2025 Points'!$D$11:$D$17,MATCH(1,MMULT(--('Pre-transfer 2025 Points'!$E$11:$L$17=D700),TRANSPOSE(COLUMN('Pre-transfer 2025 Points'!$E$11:$L$17)^0)),0))</f>
        <v>#N/A</v>
      </c>
    </row>
    <row r="701">
      <c r="A701" s="13">
        <v>700.0</v>
      </c>
      <c r="B701" s="13">
        <v>627.0</v>
      </c>
      <c r="C701" s="14" t="s">
        <v>238</v>
      </c>
      <c r="D701" s="14" t="s">
        <v>1531</v>
      </c>
      <c r="E701" s="14" t="s">
        <v>4315</v>
      </c>
      <c r="F701" s="15">
        <v>37.0</v>
      </c>
      <c r="G701" s="11"/>
      <c r="I701" t="str">
        <f t="array" ref="I701">INDEX('Pre-transfer 2025 Points'!$D$11:$D$17,MATCH(1,MMULT(--('Pre-transfer 2025 Points'!$E$11:$L$17=D701),TRANSPOSE(COLUMN('Pre-transfer 2025 Points'!$E$11:$L$17)^0)),0))</f>
        <v>#N/A</v>
      </c>
    </row>
    <row r="702">
      <c r="A702" s="13">
        <v>701.0</v>
      </c>
      <c r="B702" s="13">
        <v>484.0</v>
      </c>
      <c r="C702" s="14" t="s">
        <v>5416</v>
      </c>
      <c r="D702" s="14" t="s">
        <v>1384</v>
      </c>
      <c r="E702" s="14" t="s">
        <v>4325</v>
      </c>
      <c r="F702" s="15">
        <v>37.0</v>
      </c>
      <c r="G702" s="11"/>
      <c r="I702" t="str">
        <f t="array" ref="I702">INDEX('Pre-transfer 2025 Points'!$D$11:$D$17,MATCH(1,MMULT(--('Pre-transfer 2025 Points'!$E$11:$L$17=D702),TRANSPOSE(COLUMN('Pre-transfer 2025 Points'!$E$11:$L$17)^0)),0))</f>
        <v>#N/A</v>
      </c>
    </row>
    <row r="703">
      <c r="A703" s="13">
        <v>702.0</v>
      </c>
      <c r="B703" s="13">
        <v>697.0</v>
      </c>
      <c r="C703" s="14" t="s">
        <v>609</v>
      </c>
      <c r="D703" s="14" t="s">
        <v>1654</v>
      </c>
      <c r="E703" s="14" t="s">
        <v>1655</v>
      </c>
      <c r="F703" s="15">
        <v>37.0</v>
      </c>
      <c r="G703" s="11"/>
      <c r="I703" t="str">
        <f t="array" ref="I703">INDEX('Pre-transfer 2025 Points'!$D$11:$D$17,MATCH(1,MMULT(--('Pre-transfer 2025 Points'!$E$11:$L$17=D703),TRANSPOSE(COLUMN('Pre-transfer 2025 Points'!$E$11:$L$17)^0)),0))</f>
        <v>#N/A</v>
      </c>
    </row>
    <row r="704">
      <c r="A704" s="13">
        <v>703.0</v>
      </c>
      <c r="B704" s="13">
        <v>710.0</v>
      </c>
      <c r="C704" s="14" t="s">
        <v>196</v>
      </c>
      <c r="D704" s="14" t="s">
        <v>690</v>
      </c>
      <c r="E704" s="14" t="s">
        <v>93</v>
      </c>
      <c r="F704" s="15">
        <v>37.0</v>
      </c>
      <c r="G704" s="11"/>
      <c r="I704" t="str">
        <f t="array" ref="I704">INDEX('Pre-transfer 2025 Points'!$D$11:$D$17,MATCH(1,MMULT(--('Pre-transfer 2025 Points'!$E$11:$L$17=D704),TRANSPOSE(COLUMN('Pre-transfer 2025 Points'!$E$11:$L$17)^0)),0))</f>
        <v>#N/A</v>
      </c>
    </row>
    <row r="705">
      <c r="A705" s="13">
        <v>704.0</v>
      </c>
      <c r="B705" s="13">
        <v>550.0</v>
      </c>
      <c r="C705" s="14" t="s">
        <v>632</v>
      </c>
      <c r="D705" s="14" t="s">
        <v>2022</v>
      </c>
      <c r="E705" s="14" t="s">
        <v>157</v>
      </c>
      <c r="F705" s="15">
        <v>37.0</v>
      </c>
      <c r="G705" s="11"/>
      <c r="I705" t="str">
        <f t="array" ref="I705">INDEX('Pre-transfer 2025 Points'!$D$11:$D$17,MATCH(1,MMULT(--('Pre-transfer 2025 Points'!$E$11:$L$17=D705),TRANSPOSE(COLUMN('Pre-transfer 2025 Points'!$E$11:$L$17)^0)),0))</f>
        <v>#N/A</v>
      </c>
    </row>
    <row r="706">
      <c r="A706" s="13">
        <v>705.0</v>
      </c>
      <c r="B706" s="13">
        <v>277.0</v>
      </c>
      <c r="C706" s="14" t="s">
        <v>5417</v>
      </c>
      <c r="D706" s="14" t="s">
        <v>1595</v>
      </c>
      <c r="E706" s="14" t="s">
        <v>4408</v>
      </c>
      <c r="F706" s="15">
        <v>37.0</v>
      </c>
      <c r="G706" s="11"/>
      <c r="I706" t="str">
        <f t="array" ref="I706">INDEX('Pre-transfer 2025 Points'!$D$11:$D$17,MATCH(1,MMULT(--('Pre-transfer 2025 Points'!$E$11:$L$17=D706),TRANSPOSE(COLUMN('Pre-transfer 2025 Points'!$E$11:$L$17)^0)),0))</f>
        <v>#N/A</v>
      </c>
    </row>
    <row r="707">
      <c r="A707" s="13">
        <v>706.0</v>
      </c>
      <c r="B707" s="13">
        <v>1192.0</v>
      </c>
      <c r="C707" s="14" t="s">
        <v>5418</v>
      </c>
      <c r="D707" s="14" t="s">
        <v>1967</v>
      </c>
      <c r="E707" s="14" t="s">
        <v>1398</v>
      </c>
      <c r="F707" s="15">
        <v>37.0</v>
      </c>
      <c r="G707" s="11"/>
      <c r="I707" t="str">
        <f t="array" ref="I707">INDEX('Pre-transfer 2025 Points'!$D$11:$D$17,MATCH(1,MMULT(--('Pre-transfer 2025 Points'!$E$11:$L$17=D707),TRANSPOSE(COLUMN('Pre-transfer 2025 Points'!$E$11:$L$17)^0)),0))</f>
        <v>#N/A</v>
      </c>
    </row>
    <row r="708">
      <c r="A708" s="13">
        <v>707.0</v>
      </c>
      <c r="B708" s="13">
        <v>1997.0</v>
      </c>
      <c r="C708" s="14" t="s">
        <v>4641</v>
      </c>
      <c r="D708" s="14" t="s">
        <v>1201</v>
      </c>
      <c r="E708" s="14" t="s">
        <v>4689</v>
      </c>
      <c r="F708" s="15">
        <v>37.0</v>
      </c>
      <c r="G708" s="11"/>
      <c r="I708" t="str">
        <f t="array" ref="I708">INDEX('Pre-transfer 2025 Points'!$D$11:$D$17,MATCH(1,MMULT(--('Pre-transfer 2025 Points'!$E$11:$L$17=D708),TRANSPOSE(COLUMN('Pre-transfer 2025 Points'!$E$11:$L$17)^0)),0))</f>
        <v>#N/A</v>
      </c>
    </row>
    <row r="709">
      <c r="A709" s="13">
        <v>708.0</v>
      </c>
      <c r="B709" s="13">
        <v>2082.0</v>
      </c>
      <c r="C709" s="14" t="s">
        <v>5419</v>
      </c>
      <c r="D709" s="14" t="s">
        <v>1538</v>
      </c>
      <c r="E709" s="14" t="s">
        <v>465</v>
      </c>
      <c r="F709" s="15">
        <v>37.0</v>
      </c>
      <c r="G709" s="11"/>
      <c r="I709" t="str">
        <f t="array" ref="I709">INDEX('Pre-transfer 2025 Points'!$D$11:$D$17,MATCH(1,MMULT(--('Pre-transfer 2025 Points'!$E$11:$L$17=D709),TRANSPOSE(COLUMN('Pre-transfer 2025 Points'!$E$11:$L$17)^0)),0))</f>
        <v>#N/A</v>
      </c>
    </row>
    <row r="710">
      <c r="A710" s="13">
        <v>709.0</v>
      </c>
      <c r="B710" s="13">
        <v>1855.0</v>
      </c>
      <c r="C710" s="14" t="s">
        <v>5420</v>
      </c>
      <c r="D710" s="14" t="s">
        <v>1806</v>
      </c>
      <c r="E710" s="14" t="s">
        <v>1442</v>
      </c>
      <c r="F710" s="15">
        <v>37.0</v>
      </c>
      <c r="G710" s="11"/>
      <c r="I710" t="str">
        <f t="array" ref="I710">INDEX('Pre-transfer 2025 Points'!$D$11:$D$17,MATCH(1,MMULT(--('Pre-transfer 2025 Points'!$E$11:$L$17=D710),TRANSPOSE(COLUMN('Pre-transfer 2025 Points'!$E$11:$L$17)^0)),0))</f>
        <v>#N/A</v>
      </c>
    </row>
    <row r="711">
      <c r="A711" s="13">
        <v>710.0</v>
      </c>
      <c r="B711" s="13">
        <v>910.0</v>
      </c>
      <c r="C711" s="14" t="s">
        <v>4397</v>
      </c>
      <c r="D711" s="14" t="s">
        <v>2118</v>
      </c>
      <c r="E711" s="16"/>
      <c r="F711" s="15">
        <v>37.0</v>
      </c>
      <c r="G711" s="11"/>
      <c r="I711" t="str">
        <f t="array" ref="I711">INDEX('Pre-transfer 2025 Points'!$D$11:$D$17,MATCH(1,MMULT(--('Pre-transfer 2025 Points'!$E$11:$L$17=D711),TRANSPOSE(COLUMN('Pre-transfer 2025 Points'!$E$11:$L$17)^0)),0))</f>
        <v>#N/A</v>
      </c>
    </row>
    <row r="712">
      <c r="A712" s="13">
        <v>711.0</v>
      </c>
      <c r="B712" s="13">
        <v>1121.0</v>
      </c>
      <c r="C712" s="14" t="s">
        <v>1485</v>
      </c>
      <c r="D712" s="14" t="s">
        <v>1083</v>
      </c>
      <c r="E712" s="14" t="s">
        <v>5400</v>
      </c>
      <c r="F712" s="15">
        <v>37.0</v>
      </c>
      <c r="G712" s="11"/>
      <c r="I712" t="str">
        <f t="array" ref="I712">INDEX('Pre-transfer 2025 Points'!$D$11:$D$17,MATCH(1,MMULT(--('Pre-transfer 2025 Points'!$E$11:$L$17=D712),TRANSPOSE(COLUMN('Pre-transfer 2025 Points'!$E$11:$L$17)^0)),0))</f>
        <v>#N/A</v>
      </c>
    </row>
    <row r="713">
      <c r="A713" s="13">
        <v>712.0</v>
      </c>
      <c r="B713" s="16"/>
      <c r="C713" s="14" t="s">
        <v>351</v>
      </c>
      <c r="D713" s="14" t="s">
        <v>1066</v>
      </c>
      <c r="E713" s="14" t="s">
        <v>4631</v>
      </c>
      <c r="F713" s="15">
        <v>37.0</v>
      </c>
      <c r="G713" s="11"/>
      <c r="I713" t="str">
        <f t="array" ref="I713">INDEX('Pre-transfer 2025 Points'!$D$11:$D$17,MATCH(1,MMULT(--('Pre-transfer 2025 Points'!$E$11:$L$17=D713),TRANSPOSE(COLUMN('Pre-transfer 2025 Points'!$E$11:$L$17)^0)),0))</f>
        <v>#N/A</v>
      </c>
    </row>
    <row r="714">
      <c r="A714" s="13">
        <v>713.0</v>
      </c>
      <c r="B714" s="13">
        <v>656.0</v>
      </c>
      <c r="C714" s="14" t="s">
        <v>1353</v>
      </c>
      <c r="D714" s="14" t="s">
        <v>1188</v>
      </c>
      <c r="E714" s="16"/>
      <c r="F714" s="15">
        <v>36.0</v>
      </c>
      <c r="G714" s="11"/>
      <c r="I714" t="str">
        <f t="array" ref="I714">INDEX('Pre-transfer 2025 Points'!$D$11:$D$17,MATCH(1,MMULT(--('Pre-transfer 2025 Points'!$E$11:$L$17=D714),TRANSPOSE(COLUMN('Pre-transfer 2025 Points'!$E$11:$L$17)^0)),0))</f>
        <v>#N/A</v>
      </c>
    </row>
    <row r="715">
      <c r="A715" s="13">
        <v>714.0</v>
      </c>
      <c r="B715" s="13">
        <v>912.0</v>
      </c>
      <c r="C715" s="14" t="s">
        <v>4587</v>
      </c>
      <c r="D715" s="14" t="s">
        <v>433</v>
      </c>
      <c r="E715" s="14" t="s">
        <v>362</v>
      </c>
      <c r="F715" s="15">
        <v>36.0</v>
      </c>
      <c r="G715" s="11"/>
      <c r="I715" t="str">
        <f t="array" ref="I715">INDEX('Pre-transfer 2025 Points'!$D$11:$D$17,MATCH(1,MMULT(--('Pre-transfer 2025 Points'!$E$11:$L$17=D715),TRANSPOSE(COLUMN('Pre-transfer 2025 Points'!$E$11:$L$17)^0)),0))</f>
        <v>#N/A</v>
      </c>
    </row>
    <row r="716">
      <c r="A716" s="13">
        <v>715.0</v>
      </c>
      <c r="B716" s="13">
        <v>893.0</v>
      </c>
      <c r="C716" s="14" t="s">
        <v>4718</v>
      </c>
      <c r="D716" s="14" t="s">
        <v>990</v>
      </c>
      <c r="E716" s="14" t="s">
        <v>90</v>
      </c>
      <c r="F716" s="15">
        <v>36.0</v>
      </c>
      <c r="G716" s="11"/>
      <c r="I716" t="str">
        <f t="array" ref="I716">INDEX('Pre-transfer 2025 Points'!$D$11:$D$17,MATCH(1,MMULT(--('Pre-transfer 2025 Points'!$E$11:$L$17=D716),TRANSPOSE(COLUMN('Pre-transfer 2025 Points'!$E$11:$L$17)^0)),0))</f>
        <v>#N/A</v>
      </c>
    </row>
    <row r="717">
      <c r="A717" s="13">
        <v>716.0</v>
      </c>
      <c r="B717" s="13">
        <v>1895.0</v>
      </c>
      <c r="C717" s="14" t="s">
        <v>5421</v>
      </c>
      <c r="D717" s="14" t="s">
        <v>1094</v>
      </c>
      <c r="E717" s="14" t="s">
        <v>4317</v>
      </c>
      <c r="F717" s="15">
        <v>36.0</v>
      </c>
      <c r="G717" s="11"/>
      <c r="I717" t="str">
        <f t="array" ref="I717">INDEX('Pre-transfer 2025 Points'!$D$11:$D$17,MATCH(1,MMULT(--('Pre-transfer 2025 Points'!$E$11:$L$17=D717),TRANSPOSE(COLUMN('Pre-transfer 2025 Points'!$E$11:$L$17)^0)),0))</f>
        <v>#N/A</v>
      </c>
    </row>
    <row r="718">
      <c r="A718" s="13">
        <v>717.0</v>
      </c>
      <c r="B718" s="13">
        <v>606.0</v>
      </c>
      <c r="C718" s="14" t="s">
        <v>4379</v>
      </c>
      <c r="D718" s="14" t="s">
        <v>1205</v>
      </c>
      <c r="E718" s="14" t="s">
        <v>4595</v>
      </c>
      <c r="F718" s="15">
        <v>36.0</v>
      </c>
      <c r="G718" s="11"/>
      <c r="I718" t="str">
        <f t="array" ref="I718">INDEX('Pre-transfer 2025 Points'!$D$11:$D$17,MATCH(1,MMULT(--('Pre-transfer 2025 Points'!$E$11:$L$17=D718),TRANSPOSE(COLUMN('Pre-transfer 2025 Points'!$E$11:$L$17)^0)),0))</f>
        <v>#N/A</v>
      </c>
    </row>
    <row r="719">
      <c r="A719" s="13">
        <v>718.0</v>
      </c>
      <c r="B719" s="13">
        <v>163.0</v>
      </c>
      <c r="C719" s="14" t="s">
        <v>5422</v>
      </c>
      <c r="D719" s="14" t="s">
        <v>1303</v>
      </c>
      <c r="E719" s="14" t="s">
        <v>4317</v>
      </c>
      <c r="F719" s="15">
        <v>36.0</v>
      </c>
      <c r="G719" s="11"/>
      <c r="I719" t="str">
        <f t="array" ref="I719">INDEX('Pre-transfer 2025 Points'!$D$11:$D$17,MATCH(1,MMULT(--('Pre-transfer 2025 Points'!$E$11:$L$17=D719),TRANSPOSE(COLUMN('Pre-transfer 2025 Points'!$E$11:$L$17)^0)),0))</f>
        <v>#N/A</v>
      </c>
    </row>
    <row r="720">
      <c r="A720" s="13">
        <v>719.0</v>
      </c>
      <c r="B720" s="13">
        <v>621.0</v>
      </c>
      <c r="C720" s="14" t="s">
        <v>307</v>
      </c>
      <c r="D720" s="14" t="s">
        <v>2094</v>
      </c>
      <c r="E720" s="14" t="s">
        <v>4315</v>
      </c>
      <c r="F720" s="15">
        <v>36.0</v>
      </c>
      <c r="G720" s="11"/>
      <c r="I720" t="str">
        <f t="array" ref="I720">INDEX('Pre-transfer 2025 Points'!$D$11:$D$17,MATCH(1,MMULT(--('Pre-transfer 2025 Points'!$E$11:$L$17=D720),TRANSPOSE(COLUMN('Pre-transfer 2025 Points'!$E$11:$L$17)^0)),0))</f>
        <v>#N/A</v>
      </c>
    </row>
    <row r="721">
      <c r="A721" s="13">
        <v>720.0</v>
      </c>
      <c r="B721" s="16"/>
      <c r="C721" s="14" t="s">
        <v>351</v>
      </c>
      <c r="D721" s="14" t="s">
        <v>419</v>
      </c>
      <c r="E721" s="14" t="s">
        <v>376</v>
      </c>
      <c r="F721" s="15">
        <v>36.0</v>
      </c>
      <c r="G721" s="11"/>
      <c r="I721" t="str">
        <f t="array" ref="I721">INDEX('Pre-transfer 2025 Points'!$D$11:$D$17,MATCH(1,MMULT(--('Pre-transfer 2025 Points'!$E$11:$L$17=D721),TRANSPOSE(COLUMN('Pre-transfer 2025 Points'!$E$11:$L$17)^0)),0))</f>
        <v>#N/A</v>
      </c>
    </row>
    <row r="722">
      <c r="A722" s="13">
        <v>721.0</v>
      </c>
      <c r="B722" s="13">
        <v>955.0</v>
      </c>
      <c r="C722" s="14" t="s">
        <v>166</v>
      </c>
      <c r="D722" s="14" t="s">
        <v>1183</v>
      </c>
      <c r="E722" s="14" t="s">
        <v>4696</v>
      </c>
      <c r="F722" s="15">
        <v>36.0</v>
      </c>
      <c r="G722" s="11"/>
      <c r="I722" t="str">
        <f t="array" ref="I722">INDEX('Pre-transfer 2025 Points'!$D$11:$D$17,MATCH(1,MMULT(--('Pre-transfer 2025 Points'!$E$11:$L$17=D722),TRANSPOSE(COLUMN('Pre-transfer 2025 Points'!$E$11:$L$17)^0)),0))</f>
        <v>#N/A</v>
      </c>
    </row>
    <row r="723">
      <c r="A723" s="13">
        <v>722.0</v>
      </c>
      <c r="B723" s="13">
        <v>396.0</v>
      </c>
      <c r="C723" s="14" t="s">
        <v>852</v>
      </c>
      <c r="D723" s="14" t="s">
        <v>1618</v>
      </c>
      <c r="E723" s="14" t="s">
        <v>137</v>
      </c>
      <c r="F723" s="15">
        <v>36.0</v>
      </c>
      <c r="G723" s="11"/>
      <c r="I723" t="str">
        <f t="array" ref="I723">INDEX('Pre-transfer 2025 Points'!$D$11:$D$17,MATCH(1,MMULT(--('Pre-transfer 2025 Points'!$E$11:$L$17=D723),TRANSPOSE(COLUMN('Pre-transfer 2025 Points'!$E$11:$L$17)^0)),0))</f>
        <v>#N/A</v>
      </c>
    </row>
    <row r="724">
      <c r="A724" s="13">
        <v>723.0</v>
      </c>
      <c r="B724" s="13">
        <v>1134.0</v>
      </c>
      <c r="C724" s="14" t="s">
        <v>665</v>
      </c>
      <c r="D724" s="14" t="s">
        <v>2123</v>
      </c>
      <c r="E724" s="16"/>
      <c r="F724" s="15">
        <v>36.0</v>
      </c>
      <c r="G724" s="11"/>
      <c r="I724" t="str">
        <f t="array" ref="I724">INDEX('Pre-transfer 2025 Points'!$D$11:$D$17,MATCH(1,MMULT(--('Pre-transfer 2025 Points'!$E$11:$L$17=D724),TRANSPOSE(COLUMN('Pre-transfer 2025 Points'!$E$11:$L$17)^0)),0))</f>
        <v>#N/A</v>
      </c>
    </row>
    <row r="725">
      <c r="A725" s="13">
        <v>724.0</v>
      </c>
      <c r="B725" s="13">
        <v>2028.0</v>
      </c>
      <c r="C725" s="14" t="s">
        <v>5423</v>
      </c>
      <c r="D725" s="14" t="s">
        <v>2089</v>
      </c>
      <c r="E725" s="16"/>
      <c r="F725" s="15">
        <v>36.0</v>
      </c>
      <c r="G725" s="11"/>
      <c r="I725" t="str">
        <f t="array" ref="I725">INDEX('Pre-transfer 2025 Points'!$D$11:$D$17,MATCH(1,MMULT(--('Pre-transfer 2025 Points'!$E$11:$L$17=D725),TRANSPOSE(COLUMN('Pre-transfer 2025 Points'!$E$11:$L$17)^0)),0))</f>
        <v>#N/A</v>
      </c>
    </row>
    <row r="726">
      <c r="A726" s="13">
        <v>725.0</v>
      </c>
      <c r="B726" s="13">
        <v>2221.0</v>
      </c>
      <c r="C726" s="14" t="s">
        <v>5424</v>
      </c>
      <c r="D726" s="14" t="s">
        <v>2058</v>
      </c>
      <c r="E726" s="14" t="s">
        <v>4658</v>
      </c>
      <c r="F726" s="15">
        <v>36.0</v>
      </c>
      <c r="G726" s="11"/>
      <c r="I726" t="str">
        <f t="array" ref="I726">INDEX('Pre-transfer 2025 Points'!$D$11:$D$17,MATCH(1,MMULT(--('Pre-transfer 2025 Points'!$E$11:$L$17=D726),TRANSPOSE(COLUMN('Pre-transfer 2025 Points'!$E$11:$L$17)^0)),0))</f>
        <v>#N/A</v>
      </c>
    </row>
    <row r="727">
      <c r="A727" s="13">
        <v>726.0</v>
      </c>
      <c r="B727" s="13">
        <v>314.0</v>
      </c>
      <c r="C727" s="14" t="s">
        <v>5425</v>
      </c>
      <c r="D727" s="14" t="s">
        <v>1434</v>
      </c>
      <c r="E727" s="14" t="s">
        <v>415</v>
      </c>
      <c r="F727" s="15">
        <v>35.0</v>
      </c>
      <c r="G727" s="11"/>
      <c r="I727" t="str">
        <f t="array" ref="I727">INDEX('Pre-transfer 2025 Points'!$D$11:$D$17,MATCH(1,MMULT(--('Pre-transfer 2025 Points'!$E$11:$L$17=D727),TRANSPOSE(COLUMN('Pre-transfer 2025 Points'!$E$11:$L$17)^0)),0))</f>
        <v>#N/A</v>
      </c>
    </row>
    <row r="728">
      <c r="A728" s="13">
        <v>727.0</v>
      </c>
      <c r="B728" s="13">
        <v>649.0</v>
      </c>
      <c r="C728" s="14" t="s">
        <v>5226</v>
      </c>
      <c r="D728" s="14" t="s">
        <v>873</v>
      </c>
      <c r="E728" s="14" t="s">
        <v>102</v>
      </c>
      <c r="F728" s="15">
        <v>35.0</v>
      </c>
      <c r="G728" s="11"/>
      <c r="I728" t="str">
        <f t="array" ref="I728">INDEX('Pre-transfer 2025 Points'!$D$11:$D$17,MATCH(1,MMULT(--('Pre-transfer 2025 Points'!$E$11:$L$17=D728),TRANSPOSE(COLUMN('Pre-transfer 2025 Points'!$E$11:$L$17)^0)),0))</f>
        <v>#N/A</v>
      </c>
    </row>
    <row r="729">
      <c r="A729" s="13">
        <v>728.0</v>
      </c>
      <c r="B729" s="13">
        <v>688.0</v>
      </c>
      <c r="C729" s="14" t="s">
        <v>4436</v>
      </c>
      <c r="D729" s="14" t="s">
        <v>2126</v>
      </c>
      <c r="E729" s="14" t="s">
        <v>157</v>
      </c>
      <c r="F729" s="15">
        <v>35.0</v>
      </c>
      <c r="G729" s="11"/>
      <c r="I729" t="str">
        <f t="array" ref="I729">INDEX('Pre-transfer 2025 Points'!$D$11:$D$17,MATCH(1,MMULT(--('Pre-transfer 2025 Points'!$E$11:$L$17=D729),TRANSPOSE(COLUMN('Pre-transfer 2025 Points'!$E$11:$L$17)^0)),0))</f>
        <v>#N/A</v>
      </c>
    </row>
    <row r="730">
      <c r="A730" s="13">
        <v>729.0</v>
      </c>
      <c r="B730" s="16"/>
      <c r="C730" s="14" t="s">
        <v>351</v>
      </c>
      <c r="D730" s="14" t="s">
        <v>732</v>
      </c>
      <c r="E730" s="14" t="s">
        <v>4724</v>
      </c>
      <c r="F730" s="15">
        <v>35.0</v>
      </c>
      <c r="G730" s="11"/>
      <c r="I730" t="str">
        <f t="array" ref="I730">INDEX('Pre-transfer 2025 Points'!$D$11:$D$17,MATCH(1,MMULT(--('Pre-transfer 2025 Points'!$E$11:$L$17=D730),TRANSPOSE(COLUMN('Pre-transfer 2025 Points'!$E$11:$L$17)^0)),0))</f>
        <v>#N/A</v>
      </c>
    </row>
    <row r="731">
      <c r="A731" s="13">
        <v>730.0</v>
      </c>
      <c r="B731" s="16"/>
      <c r="C731" s="14" t="s">
        <v>351</v>
      </c>
      <c r="D731" s="14" t="s">
        <v>1013</v>
      </c>
      <c r="E731" s="14" t="s">
        <v>4655</v>
      </c>
      <c r="F731" s="15">
        <v>35.0</v>
      </c>
      <c r="G731" s="11"/>
      <c r="I731" t="str">
        <f t="array" ref="I731">INDEX('Pre-transfer 2025 Points'!$D$11:$D$17,MATCH(1,MMULT(--('Pre-transfer 2025 Points'!$E$11:$L$17=D731),TRANSPOSE(COLUMN('Pre-transfer 2025 Points'!$E$11:$L$17)^0)),0))</f>
        <v>#N/A</v>
      </c>
    </row>
    <row r="732">
      <c r="A732" s="13">
        <v>731.0</v>
      </c>
      <c r="B732" s="13">
        <v>2431.0</v>
      </c>
      <c r="C732" s="14" t="s">
        <v>4556</v>
      </c>
      <c r="D732" s="14" t="s">
        <v>1402</v>
      </c>
      <c r="E732" s="14" t="s">
        <v>5337</v>
      </c>
      <c r="F732" s="15">
        <v>35.0</v>
      </c>
      <c r="G732" s="11"/>
      <c r="I732" t="str">
        <f t="array" ref="I732">INDEX('Pre-transfer 2025 Points'!$D$11:$D$17,MATCH(1,MMULT(--('Pre-transfer 2025 Points'!$E$11:$L$17=D732),TRANSPOSE(COLUMN('Pre-transfer 2025 Points'!$E$11:$L$17)^0)),0))</f>
        <v>#N/A</v>
      </c>
    </row>
    <row r="733">
      <c r="A733" s="13">
        <v>732.0</v>
      </c>
      <c r="B733" s="13">
        <v>1002.0</v>
      </c>
      <c r="C733" s="14" t="s">
        <v>4347</v>
      </c>
      <c r="D733" s="14" t="s">
        <v>1067</v>
      </c>
      <c r="E733" s="14" t="s">
        <v>143</v>
      </c>
      <c r="F733" s="15">
        <v>35.0</v>
      </c>
      <c r="G733" s="11"/>
      <c r="I733" t="str">
        <f t="array" ref="I733">INDEX('Pre-transfer 2025 Points'!$D$11:$D$17,MATCH(1,MMULT(--('Pre-transfer 2025 Points'!$E$11:$L$17=D733),TRANSPOSE(COLUMN('Pre-transfer 2025 Points'!$E$11:$L$17)^0)),0))</f>
        <v>#N/A</v>
      </c>
    </row>
    <row r="734">
      <c r="A734" s="13">
        <v>733.0</v>
      </c>
      <c r="B734" s="13">
        <v>549.0</v>
      </c>
      <c r="C734" s="14" t="s">
        <v>860</v>
      </c>
      <c r="D734" s="14" t="s">
        <v>945</v>
      </c>
      <c r="E734" s="14" t="s">
        <v>4317</v>
      </c>
      <c r="F734" s="15">
        <v>35.0</v>
      </c>
      <c r="G734" s="11"/>
      <c r="I734" t="str">
        <f t="array" ref="I734">INDEX('Pre-transfer 2025 Points'!$D$11:$D$17,MATCH(1,MMULT(--('Pre-transfer 2025 Points'!$E$11:$L$17=D734),TRANSPOSE(COLUMN('Pre-transfer 2025 Points'!$E$11:$L$17)^0)),0))</f>
        <v>#N/A</v>
      </c>
    </row>
    <row r="735">
      <c r="A735" s="13">
        <v>734.0</v>
      </c>
      <c r="B735" s="13">
        <v>770.0</v>
      </c>
      <c r="C735" s="14" t="s">
        <v>1248</v>
      </c>
      <c r="D735" s="14" t="s">
        <v>1483</v>
      </c>
      <c r="E735" s="14" t="s">
        <v>4330</v>
      </c>
      <c r="F735" s="15">
        <v>35.0</v>
      </c>
      <c r="G735" s="11"/>
      <c r="I735" t="str">
        <f t="array" ref="I735">INDEX('Pre-transfer 2025 Points'!$D$11:$D$17,MATCH(1,MMULT(--('Pre-transfer 2025 Points'!$E$11:$L$17=D735),TRANSPOSE(COLUMN('Pre-transfer 2025 Points'!$E$11:$L$17)^0)),0))</f>
        <v>#N/A</v>
      </c>
    </row>
    <row r="736">
      <c r="A736" s="13">
        <v>735.0</v>
      </c>
      <c r="B736" s="13">
        <v>997.0</v>
      </c>
      <c r="C736" s="14" t="s">
        <v>399</v>
      </c>
      <c r="D736" s="14" t="s">
        <v>2127</v>
      </c>
      <c r="E736" s="14" t="s">
        <v>106</v>
      </c>
      <c r="F736" s="15">
        <v>35.0</v>
      </c>
      <c r="G736" s="11"/>
      <c r="I736" t="str">
        <f t="array" ref="I736">INDEX('Pre-transfer 2025 Points'!$D$11:$D$17,MATCH(1,MMULT(--('Pre-transfer 2025 Points'!$E$11:$L$17=D736),TRANSPOSE(COLUMN('Pre-transfer 2025 Points'!$E$11:$L$17)^0)),0))</f>
        <v>#N/A</v>
      </c>
    </row>
    <row r="737">
      <c r="A737" s="13">
        <v>736.0</v>
      </c>
      <c r="B737" s="13">
        <v>717.0</v>
      </c>
      <c r="C737" s="14" t="s">
        <v>4350</v>
      </c>
      <c r="D737" s="14" t="s">
        <v>2093</v>
      </c>
      <c r="E737" s="14" t="s">
        <v>362</v>
      </c>
      <c r="F737" s="15">
        <v>35.0</v>
      </c>
      <c r="G737" s="11"/>
      <c r="I737" t="str">
        <f t="array" ref="I737">INDEX('Pre-transfer 2025 Points'!$D$11:$D$17,MATCH(1,MMULT(--('Pre-transfer 2025 Points'!$E$11:$L$17=D737),TRANSPOSE(COLUMN('Pre-transfer 2025 Points'!$E$11:$L$17)^0)),0))</f>
        <v>#N/A</v>
      </c>
    </row>
    <row r="738">
      <c r="A738" s="13">
        <v>737.0</v>
      </c>
      <c r="B738" s="13">
        <v>1681.0</v>
      </c>
      <c r="C738" s="14" t="s">
        <v>5426</v>
      </c>
      <c r="D738" s="14" t="s">
        <v>1172</v>
      </c>
      <c r="E738" s="14" t="s">
        <v>4331</v>
      </c>
      <c r="F738" s="15">
        <v>35.0</v>
      </c>
      <c r="G738" s="11"/>
      <c r="I738" t="str">
        <f t="array" ref="I738">INDEX('Pre-transfer 2025 Points'!$D$11:$D$17,MATCH(1,MMULT(--('Pre-transfer 2025 Points'!$E$11:$L$17=D738),TRANSPOSE(COLUMN('Pre-transfer 2025 Points'!$E$11:$L$17)^0)),0))</f>
        <v>#N/A</v>
      </c>
    </row>
    <row r="739">
      <c r="A739" s="13">
        <v>738.0</v>
      </c>
      <c r="B739" s="13">
        <v>646.0</v>
      </c>
      <c r="C739" s="14" t="s">
        <v>1683</v>
      </c>
      <c r="D739" s="14" t="s">
        <v>1272</v>
      </c>
      <c r="E739" s="14" t="s">
        <v>4317</v>
      </c>
      <c r="F739" s="15">
        <v>35.0</v>
      </c>
      <c r="G739" s="11"/>
      <c r="I739" t="str">
        <f t="array" ref="I739">INDEX('Pre-transfer 2025 Points'!$D$11:$D$17,MATCH(1,MMULT(--('Pre-transfer 2025 Points'!$E$11:$L$17=D739),TRANSPOSE(COLUMN('Pre-transfer 2025 Points'!$E$11:$L$17)^0)),0))</f>
        <v>#N/A</v>
      </c>
    </row>
    <row r="740">
      <c r="A740" s="13">
        <v>739.0</v>
      </c>
      <c r="B740" s="13">
        <v>676.0</v>
      </c>
      <c r="C740" s="14" t="s">
        <v>502</v>
      </c>
      <c r="D740" s="14" t="s">
        <v>917</v>
      </c>
      <c r="E740" s="14" t="s">
        <v>128</v>
      </c>
      <c r="F740" s="15">
        <v>35.0</v>
      </c>
      <c r="G740" s="11"/>
      <c r="I740" t="str">
        <f t="array" ref="I740">INDEX('Pre-transfer 2025 Points'!$D$11:$D$17,MATCH(1,MMULT(--('Pre-transfer 2025 Points'!$E$11:$L$17=D740),TRANSPOSE(COLUMN('Pre-transfer 2025 Points'!$E$11:$L$17)^0)),0))</f>
        <v>#N/A</v>
      </c>
    </row>
    <row r="741">
      <c r="A741" s="13">
        <v>740.0</v>
      </c>
      <c r="B741" s="13">
        <v>853.0</v>
      </c>
      <c r="C741" s="14" t="s">
        <v>5305</v>
      </c>
      <c r="D741" s="14" t="s">
        <v>1517</v>
      </c>
      <c r="E741" s="14" t="s">
        <v>102</v>
      </c>
      <c r="F741" s="15">
        <v>35.0</v>
      </c>
      <c r="G741" s="11"/>
      <c r="I741" t="str">
        <f t="array" ref="I741">INDEX('Pre-transfer 2025 Points'!$D$11:$D$17,MATCH(1,MMULT(--('Pre-transfer 2025 Points'!$E$11:$L$17=D741),TRANSPOSE(COLUMN('Pre-transfer 2025 Points'!$E$11:$L$17)^0)),0))</f>
        <v>#N/A</v>
      </c>
    </row>
    <row r="742">
      <c r="A742" s="13">
        <v>741.0</v>
      </c>
      <c r="B742" s="13">
        <v>1091.0</v>
      </c>
      <c r="C742" s="14" t="s">
        <v>320</v>
      </c>
      <c r="D742" s="14" t="s">
        <v>1620</v>
      </c>
      <c r="E742" s="14" t="s">
        <v>137</v>
      </c>
      <c r="F742" s="15">
        <v>35.0</v>
      </c>
      <c r="G742" s="11"/>
      <c r="I742" t="str">
        <f t="array" ref="I742">INDEX('Pre-transfer 2025 Points'!$D$11:$D$17,MATCH(1,MMULT(--('Pre-transfer 2025 Points'!$E$11:$L$17=D742),TRANSPOSE(COLUMN('Pre-transfer 2025 Points'!$E$11:$L$17)^0)),0))</f>
        <v>#N/A</v>
      </c>
    </row>
    <row r="743">
      <c r="A743" s="13">
        <v>742.0</v>
      </c>
      <c r="B743" s="13">
        <v>522.0</v>
      </c>
      <c r="C743" s="14" t="s">
        <v>678</v>
      </c>
      <c r="D743" s="14" t="s">
        <v>948</v>
      </c>
      <c r="E743" s="14" t="s">
        <v>4322</v>
      </c>
      <c r="F743" s="15">
        <v>35.0</v>
      </c>
      <c r="G743" s="11"/>
      <c r="I743" t="str">
        <f t="array" ref="I743">INDEX('Pre-transfer 2025 Points'!$D$11:$D$17,MATCH(1,MMULT(--('Pre-transfer 2025 Points'!$E$11:$L$17=D743),TRANSPOSE(COLUMN('Pre-transfer 2025 Points'!$E$11:$L$17)^0)),0))</f>
        <v>#N/A</v>
      </c>
    </row>
    <row r="744">
      <c r="A744" s="13">
        <v>743.0</v>
      </c>
      <c r="B744" s="13">
        <v>545.0</v>
      </c>
      <c r="C744" s="14" t="s">
        <v>1212</v>
      </c>
      <c r="D744" s="14" t="s">
        <v>1024</v>
      </c>
      <c r="E744" s="14" t="s">
        <v>4326</v>
      </c>
      <c r="F744" s="15">
        <v>35.0</v>
      </c>
      <c r="G744" s="11"/>
      <c r="I744" t="str">
        <f t="array" ref="I744">INDEX('Pre-transfer 2025 Points'!$D$11:$D$17,MATCH(1,MMULT(--('Pre-transfer 2025 Points'!$E$11:$L$17=D744),TRANSPOSE(COLUMN('Pre-transfer 2025 Points'!$E$11:$L$17)^0)),0))</f>
        <v>#N/A</v>
      </c>
    </row>
    <row r="745">
      <c r="A745" s="13">
        <v>744.0</v>
      </c>
      <c r="B745" s="16"/>
      <c r="C745" s="14" t="s">
        <v>351</v>
      </c>
      <c r="D745" s="14" t="s">
        <v>1131</v>
      </c>
      <c r="E745" s="14" t="s">
        <v>314</v>
      </c>
      <c r="F745" s="15">
        <v>35.0</v>
      </c>
      <c r="G745" s="11"/>
      <c r="I745" t="str">
        <f t="array" ref="I745">INDEX('Pre-transfer 2025 Points'!$D$11:$D$17,MATCH(1,MMULT(--('Pre-transfer 2025 Points'!$E$11:$L$17=D745),TRANSPOSE(COLUMN('Pre-transfer 2025 Points'!$E$11:$L$17)^0)),0))</f>
        <v>#N/A</v>
      </c>
    </row>
    <row r="746">
      <c r="A746" s="13">
        <v>745.0</v>
      </c>
      <c r="B746" s="13">
        <v>783.0</v>
      </c>
      <c r="C746" s="14" t="s">
        <v>190</v>
      </c>
      <c r="D746" s="14" t="s">
        <v>2056</v>
      </c>
      <c r="E746" s="14" t="s">
        <v>362</v>
      </c>
      <c r="F746" s="15">
        <v>35.0</v>
      </c>
      <c r="G746" s="11"/>
      <c r="I746" t="str">
        <f t="array" ref="I746">INDEX('Pre-transfer 2025 Points'!$D$11:$D$17,MATCH(1,MMULT(--('Pre-transfer 2025 Points'!$E$11:$L$17=D746),TRANSPOSE(COLUMN('Pre-transfer 2025 Points'!$E$11:$L$17)^0)),0))</f>
        <v>#N/A</v>
      </c>
    </row>
    <row r="747">
      <c r="A747" s="13">
        <v>746.0</v>
      </c>
      <c r="B747" s="13">
        <v>1215.0</v>
      </c>
      <c r="C747" s="14" t="s">
        <v>5427</v>
      </c>
      <c r="D747" s="14" t="s">
        <v>2130</v>
      </c>
      <c r="E747" s="14" t="s">
        <v>4683</v>
      </c>
      <c r="F747" s="15">
        <v>35.0</v>
      </c>
      <c r="G747" s="11"/>
      <c r="I747" t="str">
        <f t="array" ref="I747">INDEX('Pre-transfer 2025 Points'!$D$11:$D$17,MATCH(1,MMULT(--('Pre-transfer 2025 Points'!$E$11:$L$17=D747),TRANSPOSE(COLUMN('Pre-transfer 2025 Points'!$E$11:$L$17)^0)),0))</f>
        <v>#N/A</v>
      </c>
    </row>
    <row r="748">
      <c r="A748" s="13">
        <v>747.0</v>
      </c>
      <c r="B748" s="13">
        <v>743.0</v>
      </c>
      <c r="C748" s="14" t="s">
        <v>129</v>
      </c>
      <c r="D748" s="14" t="s">
        <v>2131</v>
      </c>
      <c r="E748" s="14" t="s">
        <v>4314</v>
      </c>
      <c r="F748" s="15">
        <v>35.0</v>
      </c>
      <c r="G748" s="11"/>
      <c r="I748" t="str">
        <f t="array" ref="I748">INDEX('Pre-transfer 2025 Points'!$D$11:$D$17,MATCH(1,MMULT(--('Pre-transfer 2025 Points'!$E$11:$L$17=D748),TRANSPOSE(COLUMN('Pre-transfer 2025 Points'!$E$11:$L$17)^0)),0))</f>
        <v>#N/A</v>
      </c>
    </row>
    <row r="749">
      <c r="A749" s="13">
        <v>748.0</v>
      </c>
      <c r="B749" s="13">
        <v>1531.0</v>
      </c>
      <c r="C749" s="14" t="s">
        <v>1681</v>
      </c>
      <c r="D749" s="14" t="s">
        <v>2136</v>
      </c>
      <c r="E749" s="14" t="s">
        <v>1451</v>
      </c>
      <c r="F749" s="15">
        <v>35.0</v>
      </c>
      <c r="G749" s="11"/>
      <c r="I749" t="str">
        <f t="array" ref="I749">INDEX('Pre-transfer 2025 Points'!$D$11:$D$17,MATCH(1,MMULT(--('Pre-transfer 2025 Points'!$E$11:$L$17=D749),TRANSPOSE(COLUMN('Pre-transfer 2025 Points'!$E$11:$L$17)^0)),0))</f>
        <v>#N/A</v>
      </c>
    </row>
    <row r="750">
      <c r="A750" s="13">
        <v>749.0</v>
      </c>
      <c r="B750" s="13">
        <v>438.0</v>
      </c>
      <c r="C750" s="14" t="s">
        <v>826</v>
      </c>
      <c r="D750" s="14" t="s">
        <v>677</v>
      </c>
      <c r="E750" s="14" t="s">
        <v>102</v>
      </c>
      <c r="F750" s="15">
        <v>35.0</v>
      </c>
      <c r="G750" s="11"/>
      <c r="I750" t="str">
        <f t="array" ref="I750">INDEX('Pre-transfer 2025 Points'!$D$11:$D$17,MATCH(1,MMULT(--('Pre-transfer 2025 Points'!$E$11:$L$17=D750),TRANSPOSE(COLUMN('Pre-transfer 2025 Points'!$E$11:$L$17)^0)),0))</f>
        <v>#N/A</v>
      </c>
    </row>
    <row r="751">
      <c r="A751" s="13">
        <v>750.0</v>
      </c>
      <c r="B751" s="13">
        <v>297.0</v>
      </c>
      <c r="C751" s="14" t="s">
        <v>1019</v>
      </c>
      <c r="D751" s="14" t="s">
        <v>594</v>
      </c>
      <c r="E751" s="14" t="s">
        <v>90</v>
      </c>
      <c r="F751" s="15">
        <v>34.0</v>
      </c>
      <c r="G751" s="11"/>
      <c r="I751" t="str">
        <f t="array" ref="I751">INDEX('Pre-transfer 2025 Points'!$D$11:$D$17,MATCH(1,MMULT(--('Pre-transfer 2025 Points'!$E$11:$L$17=D751),TRANSPOSE(COLUMN('Pre-transfer 2025 Points'!$E$11:$L$17)^0)),0))</f>
        <v>#N/A</v>
      </c>
    </row>
    <row r="752">
      <c r="A752" s="13">
        <v>751.0</v>
      </c>
      <c r="B752" s="13">
        <v>720.0</v>
      </c>
      <c r="C752" s="14" t="s">
        <v>516</v>
      </c>
      <c r="D752" s="14" t="s">
        <v>2138</v>
      </c>
      <c r="E752" s="14" t="s">
        <v>4708</v>
      </c>
      <c r="F752" s="15">
        <v>34.0</v>
      </c>
      <c r="G752" s="11"/>
      <c r="I752" t="str">
        <f t="array" ref="I752">INDEX('Pre-transfer 2025 Points'!$D$11:$D$17,MATCH(1,MMULT(--('Pre-transfer 2025 Points'!$E$11:$L$17=D752),TRANSPOSE(COLUMN('Pre-transfer 2025 Points'!$E$11:$L$17)^0)),0))</f>
        <v>#N/A</v>
      </c>
    </row>
    <row r="753">
      <c r="A753" s="13">
        <v>752.0</v>
      </c>
      <c r="B753" s="13">
        <v>737.0</v>
      </c>
      <c r="C753" s="14" t="s">
        <v>1226</v>
      </c>
      <c r="D753" s="14" t="s">
        <v>2139</v>
      </c>
      <c r="E753" s="14" t="s">
        <v>4326</v>
      </c>
      <c r="F753" s="15">
        <v>34.0</v>
      </c>
      <c r="G753" s="11"/>
      <c r="I753" t="str">
        <f t="array" ref="I753">INDEX('Pre-transfer 2025 Points'!$D$11:$D$17,MATCH(1,MMULT(--('Pre-transfer 2025 Points'!$E$11:$L$17=D753),TRANSPOSE(COLUMN('Pre-transfer 2025 Points'!$E$11:$L$17)^0)),0))</f>
        <v>#N/A</v>
      </c>
    </row>
    <row r="754">
      <c r="A754" s="13">
        <v>753.0</v>
      </c>
      <c r="B754" s="13">
        <v>831.0</v>
      </c>
      <c r="C754" s="14" t="s">
        <v>267</v>
      </c>
      <c r="D754" s="14" t="s">
        <v>2140</v>
      </c>
      <c r="E754" s="16"/>
      <c r="F754" s="15">
        <v>34.0</v>
      </c>
      <c r="G754" s="11"/>
      <c r="I754" t="str">
        <f t="array" ref="I754">INDEX('Pre-transfer 2025 Points'!$D$11:$D$17,MATCH(1,MMULT(--('Pre-transfer 2025 Points'!$E$11:$L$17=D754),TRANSPOSE(COLUMN('Pre-transfer 2025 Points'!$E$11:$L$17)^0)),0))</f>
        <v>#N/A</v>
      </c>
    </row>
    <row r="755">
      <c r="A755" s="13">
        <v>754.0</v>
      </c>
      <c r="B755" s="13">
        <v>92.0</v>
      </c>
      <c r="C755" s="14" t="s">
        <v>5428</v>
      </c>
      <c r="D755" s="14" t="s">
        <v>348</v>
      </c>
      <c r="E755" s="14" t="s">
        <v>362</v>
      </c>
      <c r="F755" s="15">
        <v>34.0</v>
      </c>
      <c r="G755" s="11"/>
      <c r="I755" t="str">
        <f t="array" ref="I755">INDEX('Pre-transfer 2025 Points'!$D$11:$D$17,MATCH(1,MMULT(--('Pre-transfer 2025 Points'!$E$11:$L$17=D755),TRANSPOSE(COLUMN('Pre-transfer 2025 Points'!$E$11:$L$17)^0)),0))</f>
        <v>#N/A</v>
      </c>
    </row>
    <row r="756">
      <c r="A756" s="13">
        <v>755.0</v>
      </c>
      <c r="B756" s="13">
        <v>1448.0</v>
      </c>
      <c r="C756" s="14" t="s">
        <v>5346</v>
      </c>
      <c r="D756" s="14" t="s">
        <v>2024</v>
      </c>
      <c r="E756" s="14" t="s">
        <v>4331</v>
      </c>
      <c r="F756" s="15">
        <v>34.0</v>
      </c>
      <c r="G756" s="11"/>
      <c r="I756" t="str">
        <f t="array" ref="I756">INDEX('Pre-transfer 2025 Points'!$D$11:$D$17,MATCH(1,MMULT(--('Pre-transfer 2025 Points'!$E$11:$L$17=D756),TRANSPOSE(COLUMN('Pre-transfer 2025 Points'!$E$11:$L$17)^0)),0))</f>
        <v>#N/A</v>
      </c>
    </row>
    <row r="757">
      <c r="A757" s="13">
        <v>756.0</v>
      </c>
      <c r="B757" s="13">
        <v>1554.0</v>
      </c>
      <c r="C757" s="14" t="s">
        <v>5429</v>
      </c>
      <c r="D757" s="14" t="s">
        <v>1257</v>
      </c>
      <c r="E757" s="14" t="s">
        <v>143</v>
      </c>
      <c r="F757" s="15">
        <v>34.0</v>
      </c>
      <c r="G757" s="11"/>
      <c r="I757" t="str">
        <f t="array" ref="I757">INDEX('Pre-transfer 2025 Points'!$D$11:$D$17,MATCH(1,MMULT(--('Pre-transfer 2025 Points'!$E$11:$L$17=D757),TRANSPOSE(COLUMN('Pre-transfer 2025 Points'!$E$11:$L$17)^0)),0))</f>
        <v>#N/A</v>
      </c>
    </row>
    <row r="758">
      <c r="A758" s="13">
        <v>757.0</v>
      </c>
      <c r="B758" s="13">
        <v>936.0</v>
      </c>
      <c r="C758" s="14" t="s">
        <v>558</v>
      </c>
      <c r="D758" s="14" t="s">
        <v>2064</v>
      </c>
      <c r="E758" s="14" t="s">
        <v>4660</v>
      </c>
      <c r="F758" s="15">
        <v>34.0</v>
      </c>
      <c r="G758" s="11"/>
      <c r="I758" t="str">
        <f t="array" ref="I758">INDEX('Pre-transfer 2025 Points'!$D$11:$D$17,MATCH(1,MMULT(--('Pre-transfer 2025 Points'!$E$11:$L$17=D758),TRANSPOSE(COLUMN('Pre-transfer 2025 Points'!$E$11:$L$17)^0)),0))</f>
        <v>#N/A</v>
      </c>
    </row>
    <row r="759">
      <c r="A759" s="13">
        <v>758.0</v>
      </c>
      <c r="B759" s="16"/>
      <c r="C759" s="14" t="s">
        <v>351</v>
      </c>
      <c r="D759" s="14" t="s">
        <v>1722</v>
      </c>
      <c r="E759" s="14" t="s">
        <v>4526</v>
      </c>
      <c r="F759" s="15">
        <v>34.0</v>
      </c>
      <c r="G759" s="11"/>
      <c r="I759" t="str">
        <f t="array" ref="I759">INDEX('Pre-transfer 2025 Points'!$D$11:$D$17,MATCH(1,MMULT(--('Pre-transfer 2025 Points'!$E$11:$L$17=D759),TRANSPOSE(COLUMN('Pre-transfer 2025 Points'!$E$11:$L$17)^0)),0))</f>
        <v>#N/A</v>
      </c>
    </row>
    <row r="760">
      <c r="A760" s="13">
        <v>759.0</v>
      </c>
      <c r="B760" s="13">
        <v>1845.0</v>
      </c>
      <c r="C760" s="14" t="s">
        <v>5430</v>
      </c>
      <c r="D760" s="14" t="s">
        <v>2143</v>
      </c>
      <c r="E760" s="16"/>
      <c r="F760" s="15">
        <v>34.0</v>
      </c>
      <c r="G760" s="11"/>
      <c r="I760" t="str">
        <f t="array" ref="I760">INDEX('Pre-transfer 2025 Points'!$D$11:$D$17,MATCH(1,MMULT(--('Pre-transfer 2025 Points'!$E$11:$L$17=D760),TRANSPOSE(COLUMN('Pre-transfer 2025 Points'!$E$11:$L$17)^0)),0))</f>
        <v>#N/A</v>
      </c>
    </row>
    <row r="761">
      <c r="A761" s="13">
        <v>760.0</v>
      </c>
      <c r="B761" s="16"/>
      <c r="C761" s="14" t="s">
        <v>351</v>
      </c>
      <c r="D761" s="14" t="s">
        <v>412</v>
      </c>
      <c r="E761" s="14" t="s">
        <v>440</v>
      </c>
      <c r="F761" s="15">
        <v>33.0</v>
      </c>
      <c r="G761" s="11"/>
      <c r="I761" t="str">
        <f t="array" ref="I761">INDEX('Pre-transfer 2025 Points'!$D$11:$D$17,MATCH(1,MMULT(--('Pre-transfer 2025 Points'!$E$11:$L$17=D761),TRANSPOSE(COLUMN('Pre-transfer 2025 Points'!$E$11:$L$17)^0)),0))</f>
        <v>#N/A</v>
      </c>
    </row>
    <row r="762">
      <c r="A762" s="13">
        <v>761.0</v>
      </c>
      <c r="B762" s="13">
        <v>739.0</v>
      </c>
      <c r="C762" s="14" t="s">
        <v>151</v>
      </c>
      <c r="D762" s="14" t="s">
        <v>2112</v>
      </c>
      <c r="E762" s="14" t="s">
        <v>99</v>
      </c>
      <c r="F762" s="15">
        <v>33.0</v>
      </c>
      <c r="G762" s="11"/>
      <c r="I762" t="str">
        <f t="array" ref="I762">INDEX('Pre-transfer 2025 Points'!$D$11:$D$17,MATCH(1,MMULT(--('Pre-transfer 2025 Points'!$E$11:$L$17=D762),TRANSPOSE(COLUMN('Pre-transfer 2025 Points'!$E$11:$L$17)^0)),0))</f>
        <v>#N/A</v>
      </c>
    </row>
    <row r="763">
      <c r="A763" s="13">
        <v>762.0</v>
      </c>
      <c r="B763" s="13">
        <v>296.0</v>
      </c>
      <c r="C763" s="14" t="s">
        <v>5431</v>
      </c>
      <c r="D763" s="14" t="s">
        <v>2147</v>
      </c>
      <c r="E763" s="14" t="s">
        <v>4552</v>
      </c>
      <c r="F763" s="15">
        <v>33.0</v>
      </c>
      <c r="G763" s="11"/>
      <c r="I763" t="str">
        <f t="array" ref="I763">INDEX('Pre-transfer 2025 Points'!$D$11:$D$17,MATCH(1,MMULT(--('Pre-transfer 2025 Points'!$E$11:$L$17=D763),TRANSPOSE(COLUMN('Pre-transfer 2025 Points'!$E$11:$L$17)^0)),0))</f>
        <v>#N/A</v>
      </c>
    </row>
    <row r="764">
      <c r="A764" s="13">
        <v>763.0</v>
      </c>
      <c r="B764" s="13">
        <v>1543.0</v>
      </c>
      <c r="C764" s="14" t="s">
        <v>1820</v>
      </c>
      <c r="D764" s="14" t="s">
        <v>1147</v>
      </c>
      <c r="E764" s="14" t="s">
        <v>332</v>
      </c>
      <c r="F764" s="15">
        <v>33.0</v>
      </c>
      <c r="G764" s="11"/>
      <c r="I764" t="str">
        <f t="array" ref="I764">INDEX('Pre-transfer 2025 Points'!$D$11:$D$17,MATCH(1,MMULT(--('Pre-transfer 2025 Points'!$E$11:$L$17=D764),TRANSPOSE(COLUMN('Pre-transfer 2025 Points'!$E$11:$L$17)^0)),0))</f>
        <v>#N/A</v>
      </c>
    </row>
    <row r="765">
      <c r="A765" s="13">
        <v>764.0</v>
      </c>
      <c r="B765" s="13">
        <v>1976.0</v>
      </c>
      <c r="C765" s="14" t="s">
        <v>1425</v>
      </c>
      <c r="D765" s="14" t="s">
        <v>2152</v>
      </c>
      <c r="E765" s="14" t="s">
        <v>4743</v>
      </c>
      <c r="F765" s="15">
        <v>32.0</v>
      </c>
      <c r="G765" s="11"/>
      <c r="I765" t="str">
        <f t="array" ref="I765">INDEX('Pre-transfer 2025 Points'!$D$11:$D$17,MATCH(1,MMULT(--('Pre-transfer 2025 Points'!$E$11:$L$17=D765),TRANSPOSE(COLUMN('Pre-transfer 2025 Points'!$E$11:$L$17)^0)),0))</f>
        <v>#N/A</v>
      </c>
    </row>
    <row r="766">
      <c r="A766" s="13">
        <v>765.0</v>
      </c>
      <c r="B766" s="13">
        <v>668.0</v>
      </c>
      <c r="C766" s="14" t="s">
        <v>5432</v>
      </c>
      <c r="D766" s="14" t="s">
        <v>1927</v>
      </c>
      <c r="E766" s="14" t="s">
        <v>128</v>
      </c>
      <c r="F766" s="15">
        <v>32.0</v>
      </c>
      <c r="G766" s="11"/>
      <c r="I766" t="str">
        <f t="array" ref="I766">INDEX('Pre-transfer 2025 Points'!$D$11:$D$17,MATCH(1,MMULT(--('Pre-transfer 2025 Points'!$E$11:$L$17=D766),TRANSPOSE(COLUMN('Pre-transfer 2025 Points'!$E$11:$L$17)^0)),0))</f>
        <v>#N/A</v>
      </c>
    </row>
    <row r="767">
      <c r="A767" s="13">
        <v>766.0</v>
      </c>
      <c r="B767" s="13">
        <v>505.0</v>
      </c>
      <c r="C767" s="14" t="s">
        <v>600</v>
      </c>
      <c r="D767" s="14" t="s">
        <v>2105</v>
      </c>
      <c r="E767" s="14" t="s">
        <v>4671</v>
      </c>
      <c r="F767" s="15">
        <v>32.0</v>
      </c>
      <c r="G767" s="11"/>
      <c r="I767" t="str">
        <f t="array" ref="I767">INDEX('Pre-transfer 2025 Points'!$D$11:$D$17,MATCH(1,MMULT(--('Pre-transfer 2025 Points'!$E$11:$L$17=D767),TRANSPOSE(COLUMN('Pre-transfer 2025 Points'!$E$11:$L$17)^0)),0))</f>
        <v>#N/A</v>
      </c>
    </row>
    <row r="768">
      <c r="A768" s="13">
        <v>767.0</v>
      </c>
      <c r="B768" s="13">
        <v>781.0</v>
      </c>
      <c r="C768" s="14" t="s">
        <v>4329</v>
      </c>
      <c r="D768" s="14" t="s">
        <v>554</v>
      </c>
      <c r="E768" s="14" t="s">
        <v>93</v>
      </c>
      <c r="F768" s="15">
        <v>32.0</v>
      </c>
      <c r="G768" s="11"/>
      <c r="I768" t="str">
        <f t="array" ref="I768">INDEX('Pre-transfer 2025 Points'!$D$11:$D$17,MATCH(1,MMULT(--('Pre-transfer 2025 Points'!$E$11:$L$17=D768),TRANSPOSE(COLUMN('Pre-transfer 2025 Points'!$E$11:$L$17)^0)),0))</f>
        <v>#N/A</v>
      </c>
    </row>
    <row r="769">
      <c r="A769" s="13">
        <v>768.0</v>
      </c>
      <c r="B769" s="16"/>
      <c r="C769" s="14" t="s">
        <v>351</v>
      </c>
      <c r="D769" s="14" t="s">
        <v>2154</v>
      </c>
      <c r="E769" s="14" t="s">
        <v>4744</v>
      </c>
      <c r="F769" s="15">
        <v>32.0</v>
      </c>
      <c r="G769" s="11"/>
      <c r="I769" t="str">
        <f t="array" ref="I769">INDEX('Pre-transfer 2025 Points'!$D$11:$D$17,MATCH(1,MMULT(--('Pre-transfer 2025 Points'!$E$11:$L$17=D769),TRANSPOSE(COLUMN('Pre-transfer 2025 Points'!$E$11:$L$17)^0)),0))</f>
        <v>#N/A</v>
      </c>
    </row>
    <row r="770">
      <c r="A770" s="13">
        <v>769.0</v>
      </c>
      <c r="B770" s="13">
        <v>215.0</v>
      </c>
      <c r="C770" s="14" t="s">
        <v>5433</v>
      </c>
      <c r="D770" s="14" t="s">
        <v>453</v>
      </c>
      <c r="E770" s="14" t="s">
        <v>4330</v>
      </c>
      <c r="F770" s="15">
        <v>32.0</v>
      </c>
      <c r="G770" s="11"/>
      <c r="I770" t="str">
        <f t="array" ref="I770">INDEX('Pre-transfer 2025 Points'!$D$11:$D$17,MATCH(1,MMULT(--('Pre-transfer 2025 Points'!$E$11:$L$17=D770),TRANSPOSE(COLUMN('Pre-transfer 2025 Points'!$E$11:$L$17)^0)),0))</f>
        <v>#N/A</v>
      </c>
    </row>
    <row r="771">
      <c r="A771" s="13">
        <v>770.0</v>
      </c>
      <c r="B771" s="13">
        <v>1163.0</v>
      </c>
      <c r="C771" s="14" t="s">
        <v>583</v>
      </c>
      <c r="D771" s="14" t="s">
        <v>1800</v>
      </c>
      <c r="E771" s="16"/>
      <c r="F771" s="15">
        <v>32.0</v>
      </c>
      <c r="G771" s="11"/>
      <c r="I771" t="str">
        <f t="array" ref="I771">INDEX('Pre-transfer 2025 Points'!$D$11:$D$17,MATCH(1,MMULT(--('Pre-transfer 2025 Points'!$E$11:$L$17=D771),TRANSPOSE(COLUMN('Pre-transfer 2025 Points'!$E$11:$L$17)^0)),0))</f>
        <v>#N/A</v>
      </c>
    </row>
    <row r="772">
      <c r="A772" s="13">
        <v>771.0</v>
      </c>
      <c r="B772" s="16"/>
      <c r="C772" s="14" t="s">
        <v>351</v>
      </c>
      <c r="D772" s="14" t="s">
        <v>2155</v>
      </c>
      <c r="E772" s="14" t="s">
        <v>549</v>
      </c>
      <c r="F772" s="15">
        <v>32.0</v>
      </c>
      <c r="G772" s="11"/>
      <c r="I772" t="str">
        <f t="array" ref="I772">INDEX('Pre-transfer 2025 Points'!$D$11:$D$17,MATCH(1,MMULT(--('Pre-transfer 2025 Points'!$E$11:$L$17=D772),TRANSPOSE(COLUMN('Pre-transfer 2025 Points'!$E$11:$L$17)^0)),0))</f>
        <v>#N/A</v>
      </c>
    </row>
    <row r="773">
      <c r="A773" s="13">
        <v>772.0</v>
      </c>
      <c r="B773" s="13">
        <v>204.0</v>
      </c>
      <c r="C773" s="14" t="s">
        <v>5434</v>
      </c>
      <c r="D773" s="14" t="s">
        <v>968</v>
      </c>
      <c r="E773" s="14" t="s">
        <v>4333</v>
      </c>
      <c r="F773" s="15">
        <v>32.0</v>
      </c>
      <c r="G773" s="11"/>
      <c r="I773" t="str">
        <f t="array" ref="I773">INDEX('Pre-transfer 2025 Points'!$D$11:$D$17,MATCH(1,MMULT(--('Pre-transfer 2025 Points'!$E$11:$L$17=D773),TRANSPOSE(COLUMN('Pre-transfer 2025 Points'!$E$11:$L$17)^0)),0))</f>
        <v>#N/A</v>
      </c>
    </row>
    <row r="774">
      <c r="A774" s="13">
        <v>773.0</v>
      </c>
      <c r="B774" s="13">
        <v>353.0</v>
      </c>
      <c r="C774" s="14" t="s">
        <v>5435</v>
      </c>
      <c r="D774" s="14" t="s">
        <v>1581</v>
      </c>
      <c r="E774" s="14" t="s">
        <v>4333</v>
      </c>
      <c r="F774" s="15">
        <v>32.0</v>
      </c>
      <c r="G774" s="11"/>
      <c r="I774" t="str">
        <f t="array" ref="I774">INDEX('Pre-transfer 2025 Points'!$D$11:$D$17,MATCH(1,MMULT(--('Pre-transfer 2025 Points'!$E$11:$L$17=D774),TRANSPOSE(COLUMN('Pre-transfer 2025 Points'!$E$11:$L$17)^0)),0))</f>
        <v>#N/A</v>
      </c>
    </row>
    <row r="775">
      <c r="A775" s="13">
        <v>774.0</v>
      </c>
      <c r="B775" s="13">
        <v>542.0</v>
      </c>
      <c r="C775" s="14" t="s">
        <v>1676</v>
      </c>
      <c r="D775" s="14" t="s">
        <v>2156</v>
      </c>
      <c r="E775" s="14" t="s">
        <v>4333</v>
      </c>
      <c r="F775" s="15">
        <v>32.0</v>
      </c>
      <c r="G775" s="11"/>
      <c r="I775" t="str">
        <f t="array" ref="I775">INDEX('Pre-transfer 2025 Points'!$D$11:$D$17,MATCH(1,MMULT(--('Pre-transfer 2025 Points'!$E$11:$L$17=D775),TRANSPOSE(COLUMN('Pre-transfer 2025 Points'!$E$11:$L$17)^0)),0))</f>
        <v>#N/A</v>
      </c>
    </row>
    <row r="776">
      <c r="A776" s="13">
        <v>775.0</v>
      </c>
      <c r="B776" s="13">
        <v>683.0</v>
      </c>
      <c r="C776" s="14" t="s">
        <v>1683</v>
      </c>
      <c r="D776" s="14" t="s">
        <v>1249</v>
      </c>
      <c r="E776" s="14" t="s">
        <v>93</v>
      </c>
      <c r="F776" s="15">
        <v>32.0</v>
      </c>
      <c r="G776" s="11"/>
      <c r="I776" t="str">
        <f t="array" ref="I776">INDEX('Pre-transfer 2025 Points'!$D$11:$D$17,MATCH(1,MMULT(--('Pre-transfer 2025 Points'!$E$11:$L$17=D776),TRANSPOSE(COLUMN('Pre-transfer 2025 Points'!$E$11:$L$17)^0)),0))</f>
        <v>#N/A</v>
      </c>
    </row>
    <row r="777">
      <c r="A777" s="13">
        <v>776.0</v>
      </c>
      <c r="B777" s="13">
        <v>704.0</v>
      </c>
      <c r="C777" s="14" t="s">
        <v>4523</v>
      </c>
      <c r="D777" s="14" t="s">
        <v>984</v>
      </c>
      <c r="E777" s="14" t="s">
        <v>4488</v>
      </c>
      <c r="F777" s="15">
        <v>32.0</v>
      </c>
      <c r="G777" s="11"/>
      <c r="I777" t="str">
        <f t="array" ref="I777">INDEX('Pre-transfer 2025 Points'!$D$11:$D$17,MATCH(1,MMULT(--('Pre-transfer 2025 Points'!$E$11:$L$17=D777),TRANSPOSE(COLUMN('Pre-transfer 2025 Points'!$E$11:$L$17)^0)),0))</f>
        <v>#N/A</v>
      </c>
    </row>
    <row r="778">
      <c r="A778" s="13">
        <v>777.0</v>
      </c>
      <c r="B778" s="13">
        <v>454.0</v>
      </c>
      <c r="C778" s="14" t="s">
        <v>5096</v>
      </c>
      <c r="D778" s="14" t="s">
        <v>2091</v>
      </c>
      <c r="E778" s="14" t="s">
        <v>1350</v>
      </c>
      <c r="F778" s="15">
        <v>31.0</v>
      </c>
      <c r="G778" s="11"/>
      <c r="I778" t="str">
        <f t="array" ref="I778">INDEX('Pre-transfer 2025 Points'!$D$11:$D$17,MATCH(1,MMULT(--('Pre-transfer 2025 Points'!$E$11:$L$17=D778),TRANSPOSE(COLUMN('Pre-transfer 2025 Points'!$E$11:$L$17)^0)),0))</f>
        <v>#N/A</v>
      </c>
    </row>
    <row r="779">
      <c r="A779" s="13">
        <v>778.0</v>
      </c>
      <c r="B779" s="13">
        <v>2435.0</v>
      </c>
      <c r="C779" s="14" t="s">
        <v>5436</v>
      </c>
      <c r="D779" s="14" t="s">
        <v>2166</v>
      </c>
      <c r="E779" s="14" t="s">
        <v>4756</v>
      </c>
      <c r="F779" s="15">
        <v>31.0</v>
      </c>
      <c r="G779" s="11"/>
      <c r="I779" t="str">
        <f t="array" ref="I779">INDEX('Pre-transfer 2025 Points'!$D$11:$D$17,MATCH(1,MMULT(--('Pre-transfer 2025 Points'!$E$11:$L$17=D779),TRANSPOSE(COLUMN('Pre-transfer 2025 Points'!$E$11:$L$17)^0)),0))</f>
        <v>#N/A</v>
      </c>
    </row>
    <row r="780">
      <c r="A780" s="13">
        <v>779.0</v>
      </c>
      <c r="B780" s="13">
        <v>863.0</v>
      </c>
      <c r="C780" s="14" t="s">
        <v>4571</v>
      </c>
      <c r="D780" s="14" t="s">
        <v>368</v>
      </c>
      <c r="E780" s="14" t="s">
        <v>4448</v>
      </c>
      <c r="F780" s="15">
        <v>31.0</v>
      </c>
      <c r="G780" s="11"/>
      <c r="I780" t="str">
        <f t="array" ref="I780">INDEX('Pre-transfer 2025 Points'!$D$11:$D$17,MATCH(1,MMULT(--('Pre-transfer 2025 Points'!$E$11:$L$17=D780),TRANSPOSE(COLUMN('Pre-transfer 2025 Points'!$E$11:$L$17)^0)),0))</f>
        <v>#N/A</v>
      </c>
    </row>
    <row r="781">
      <c r="A781" s="13">
        <v>780.0</v>
      </c>
      <c r="B781" s="13">
        <v>1082.0</v>
      </c>
      <c r="C781" s="14" t="s">
        <v>1012</v>
      </c>
      <c r="D781" s="14" t="s">
        <v>2059</v>
      </c>
      <c r="E781" s="14" t="s">
        <v>208</v>
      </c>
      <c r="F781" s="15">
        <v>31.0</v>
      </c>
      <c r="G781" s="11"/>
      <c r="I781" t="str">
        <f t="array" ref="I781">INDEX('Pre-transfer 2025 Points'!$D$11:$D$17,MATCH(1,MMULT(--('Pre-transfer 2025 Points'!$E$11:$L$17=D781),TRANSPOSE(COLUMN('Pre-transfer 2025 Points'!$E$11:$L$17)^0)),0))</f>
        <v>#N/A</v>
      </c>
    </row>
    <row r="782">
      <c r="A782" s="13">
        <v>781.0</v>
      </c>
      <c r="B782" s="13">
        <v>349.0</v>
      </c>
      <c r="C782" s="14" t="s">
        <v>1796</v>
      </c>
      <c r="D782" s="14" t="s">
        <v>2035</v>
      </c>
      <c r="E782" s="14" t="s">
        <v>4521</v>
      </c>
      <c r="F782" s="15">
        <v>31.0</v>
      </c>
      <c r="G782" s="11"/>
      <c r="I782" t="str">
        <f t="array" ref="I782">INDEX('Pre-transfer 2025 Points'!$D$11:$D$17,MATCH(1,MMULT(--('Pre-transfer 2025 Points'!$E$11:$L$17=D782),TRANSPOSE(COLUMN('Pre-transfer 2025 Points'!$E$11:$L$17)^0)),0))</f>
        <v>#N/A</v>
      </c>
    </row>
    <row r="783">
      <c r="A783" s="13">
        <v>782.0</v>
      </c>
      <c r="B783" s="13">
        <v>927.0</v>
      </c>
      <c r="C783" s="14" t="s">
        <v>946</v>
      </c>
      <c r="D783" s="14" t="s">
        <v>1379</v>
      </c>
      <c r="E783" s="14" t="s">
        <v>347</v>
      </c>
      <c r="F783" s="15">
        <v>31.0</v>
      </c>
      <c r="G783" s="11"/>
      <c r="I783" t="str">
        <f t="array" ref="I783">INDEX('Pre-transfer 2025 Points'!$D$11:$D$17,MATCH(1,MMULT(--('Pre-transfer 2025 Points'!$E$11:$L$17=D783),TRANSPOSE(COLUMN('Pre-transfer 2025 Points'!$E$11:$L$17)^0)),0))</f>
        <v>#N/A</v>
      </c>
    </row>
    <row r="784">
      <c r="A784" s="13">
        <v>783.0</v>
      </c>
      <c r="B784" s="16"/>
      <c r="C784" s="14" t="s">
        <v>351</v>
      </c>
      <c r="D784" s="14" t="s">
        <v>1045</v>
      </c>
      <c r="E784" s="14" t="s">
        <v>4538</v>
      </c>
      <c r="F784" s="15">
        <v>31.0</v>
      </c>
      <c r="G784" s="11"/>
      <c r="I784" t="str">
        <f t="array" ref="I784">INDEX('Pre-transfer 2025 Points'!$D$11:$D$17,MATCH(1,MMULT(--('Pre-transfer 2025 Points'!$E$11:$L$17=D784),TRANSPOSE(COLUMN('Pre-transfer 2025 Points'!$E$11:$L$17)^0)),0))</f>
        <v>#N/A</v>
      </c>
    </row>
    <row r="785">
      <c r="A785" s="13">
        <v>784.0</v>
      </c>
      <c r="B785" s="16"/>
      <c r="C785" s="14" t="s">
        <v>351</v>
      </c>
      <c r="D785" s="14" t="s">
        <v>526</v>
      </c>
      <c r="E785" s="14" t="s">
        <v>4636</v>
      </c>
      <c r="F785" s="15">
        <v>31.0</v>
      </c>
      <c r="G785" s="11"/>
      <c r="I785" t="str">
        <f t="array" ref="I785">INDEX('Pre-transfer 2025 Points'!$D$11:$D$17,MATCH(1,MMULT(--('Pre-transfer 2025 Points'!$E$11:$L$17=D785),TRANSPOSE(COLUMN('Pre-transfer 2025 Points'!$E$11:$L$17)^0)),0))</f>
        <v>#N/A</v>
      </c>
    </row>
    <row r="786">
      <c r="A786" s="13">
        <v>785.0</v>
      </c>
      <c r="B786" s="13">
        <v>260.0</v>
      </c>
      <c r="C786" s="14" t="s">
        <v>5437</v>
      </c>
      <c r="D786" s="14" t="s">
        <v>997</v>
      </c>
      <c r="E786" s="14" t="s">
        <v>998</v>
      </c>
      <c r="F786" s="15">
        <v>31.0</v>
      </c>
      <c r="G786" s="11"/>
      <c r="I786" t="str">
        <f t="array" ref="I786">INDEX('Pre-transfer 2025 Points'!$D$11:$D$17,MATCH(1,MMULT(--('Pre-transfer 2025 Points'!$E$11:$L$17=D786),TRANSPOSE(COLUMN('Pre-transfer 2025 Points'!$E$11:$L$17)^0)),0))</f>
        <v>#N/A</v>
      </c>
    </row>
    <row r="787">
      <c r="A787" s="13">
        <v>786.0</v>
      </c>
      <c r="B787" s="13">
        <v>677.0</v>
      </c>
      <c r="C787" s="14" t="s">
        <v>571</v>
      </c>
      <c r="D787" s="14" t="s">
        <v>1204</v>
      </c>
      <c r="E787" s="14" t="s">
        <v>93</v>
      </c>
      <c r="F787" s="15">
        <v>30.0</v>
      </c>
      <c r="G787" s="11"/>
      <c r="I787" t="str">
        <f t="array" ref="I787">INDEX('Pre-transfer 2025 Points'!$D$11:$D$17,MATCH(1,MMULT(--('Pre-transfer 2025 Points'!$E$11:$L$17=D787),TRANSPOSE(COLUMN('Pre-transfer 2025 Points'!$E$11:$L$17)^0)),0))</f>
        <v>#N/A</v>
      </c>
    </row>
    <row r="788">
      <c r="A788" s="13">
        <v>787.0</v>
      </c>
      <c r="B788" s="16"/>
      <c r="C788" s="14" t="s">
        <v>351</v>
      </c>
      <c r="D788" s="14" t="s">
        <v>2171</v>
      </c>
      <c r="E788" s="16"/>
      <c r="F788" s="15">
        <v>30.0</v>
      </c>
      <c r="G788" s="11"/>
      <c r="I788" t="str">
        <f t="array" ref="I788">INDEX('Pre-transfer 2025 Points'!$D$11:$D$17,MATCH(1,MMULT(--('Pre-transfer 2025 Points'!$E$11:$L$17=D788),TRANSPOSE(COLUMN('Pre-transfer 2025 Points'!$E$11:$L$17)^0)),0))</f>
        <v>#N/A</v>
      </c>
    </row>
    <row r="789">
      <c r="A789" s="13">
        <v>788.0</v>
      </c>
      <c r="B789" s="13">
        <v>2186.0</v>
      </c>
      <c r="C789" s="14" t="s">
        <v>5438</v>
      </c>
      <c r="D789" s="14" t="s">
        <v>2119</v>
      </c>
      <c r="E789" s="14" t="s">
        <v>4716</v>
      </c>
      <c r="F789" s="15">
        <v>30.0</v>
      </c>
      <c r="G789" s="11"/>
      <c r="I789" t="str">
        <f t="array" ref="I789">INDEX('Pre-transfer 2025 Points'!$D$11:$D$17,MATCH(1,MMULT(--('Pre-transfer 2025 Points'!$E$11:$L$17=D789),TRANSPOSE(COLUMN('Pre-transfer 2025 Points'!$E$11:$L$17)^0)),0))</f>
        <v>#N/A</v>
      </c>
    </row>
    <row r="790">
      <c r="A790" s="13">
        <v>789.0</v>
      </c>
      <c r="B790" s="13">
        <v>1474.0</v>
      </c>
      <c r="C790" s="14" t="s">
        <v>4492</v>
      </c>
      <c r="D790" s="14" t="s">
        <v>914</v>
      </c>
      <c r="E790" s="14" t="s">
        <v>137</v>
      </c>
      <c r="F790" s="15">
        <v>30.0</v>
      </c>
      <c r="G790" s="11"/>
      <c r="I790" t="str">
        <f t="array" ref="I790">INDEX('Pre-transfer 2025 Points'!$D$11:$D$17,MATCH(1,MMULT(--('Pre-transfer 2025 Points'!$E$11:$L$17=D790),TRANSPOSE(COLUMN('Pre-transfer 2025 Points'!$E$11:$L$17)^0)),0))</f>
        <v>#N/A</v>
      </c>
    </row>
    <row r="791">
      <c r="A791" s="13">
        <v>790.0</v>
      </c>
      <c r="B791" s="13">
        <v>964.0</v>
      </c>
      <c r="C791" s="14" t="s">
        <v>286</v>
      </c>
      <c r="D791" s="14" t="s">
        <v>1488</v>
      </c>
      <c r="E791" s="14" t="s">
        <v>102</v>
      </c>
      <c r="F791" s="15">
        <v>30.0</v>
      </c>
      <c r="G791" s="11"/>
      <c r="I791" t="str">
        <f t="array" ref="I791">INDEX('Pre-transfer 2025 Points'!$D$11:$D$17,MATCH(1,MMULT(--('Pre-transfer 2025 Points'!$E$11:$L$17=D791),TRANSPOSE(COLUMN('Pre-transfer 2025 Points'!$E$11:$L$17)^0)),0))</f>
        <v>#N/A</v>
      </c>
    </row>
    <row r="792">
      <c r="A792" s="13">
        <v>791.0</v>
      </c>
      <c r="B792" s="13">
        <v>791.0</v>
      </c>
      <c r="C792" s="14" t="s">
        <v>4312</v>
      </c>
      <c r="D792" s="14" t="s">
        <v>2092</v>
      </c>
      <c r="E792" s="14" t="s">
        <v>106</v>
      </c>
      <c r="F792" s="15">
        <v>30.0</v>
      </c>
      <c r="G792" s="11"/>
      <c r="I792" t="str">
        <f t="array" ref="I792">INDEX('Pre-transfer 2025 Points'!$D$11:$D$17,MATCH(1,MMULT(--('Pre-transfer 2025 Points'!$E$11:$L$17=D792),TRANSPOSE(COLUMN('Pre-transfer 2025 Points'!$E$11:$L$17)^0)),0))</f>
        <v>#N/A</v>
      </c>
    </row>
    <row r="793">
      <c r="A793" s="13">
        <v>792.0</v>
      </c>
      <c r="B793" s="13">
        <v>732.0</v>
      </c>
      <c r="C793" s="14" t="s">
        <v>4482</v>
      </c>
      <c r="D793" s="14" t="s">
        <v>878</v>
      </c>
      <c r="E793" s="14" t="s">
        <v>879</v>
      </c>
      <c r="F793" s="15">
        <v>30.0</v>
      </c>
      <c r="G793" s="11"/>
      <c r="I793" t="str">
        <f t="array" ref="I793">INDEX('Pre-transfer 2025 Points'!$D$11:$D$17,MATCH(1,MMULT(--('Pre-transfer 2025 Points'!$E$11:$L$17=D793),TRANSPOSE(COLUMN('Pre-transfer 2025 Points'!$E$11:$L$17)^0)),0))</f>
        <v>#N/A</v>
      </c>
    </row>
    <row r="794">
      <c r="A794" s="13">
        <v>793.0</v>
      </c>
      <c r="B794" s="13">
        <v>1360.0</v>
      </c>
      <c r="C794" s="14" t="s">
        <v>5439</v>
      </c>
      <c r="D794" s="14" t="s">
        <v>1240</v>
      </c>
      <c r="E794" s="14" t="s">
        <v>4631</v>
      </c>
      <c r="F794" s="15">
        <v>30.0</v>
      </c>
      <c r="G794" s="11"/>
      <c r="I794" t="str">
        <f t="array" ref="I794">INDEX('Pre-transfer 2025 Points'!$D$11:$D$17,MATCH(1,MMULT(--('Pre-transfer 2025 Points'!$E$11:$L$17=D794),TRANSPOSE(COLUMN('Pre-transfer 2025 Points'!$E$11:$L$17)^0)),0))</f>
        <v>#N/A</v>
      </c>
    </row>
    <row r="795">
      <c r="A795" s="13">
        <v>794.0</v>
      </c>
      <c r="B795" s="13">
        <v>1331.0</v>
      </c>
      <c r="C795" s="14" t="s">
        <v>5440</v>
      </c>
      <c r="D795" s="14" t="s">
        <v>2174</v>
      </c>
      <c r="E795" s="14" t="s">
        <v>704</v>
      </c>
      <c r="F795" s="15">
        <v>30.0</v>
      </c>
      <c r="G795" s="11"/>
      <c r="I795" t="str">
        <f t="array" ref="I795">INDEX('Pre-transfer 2025 Points'!$D$11:$D$17,MATCH(1,MMULT(--('Pre-transfer 2025 Points'!$E$11:$L$17=D795),TRANSPOSE(COLUMN('Pre-transfer 2025 Points'!$E$11:$L$17)^0)),0))</f>
        <v>#N/A</v>
      </c>
    </row>
    <row r="796">
      <c r="A796" s="13">
        <v>795.0</v>
      </c>
      <c r="B796" s="16"/>
      <c r="C796" s="14" t="s">
        <v>351</v>
      </c>
      <c r="D796" s="14" t="s">
        <v>2175</v>
      </c>
      <c r="E796" s="16"/>
      <c r="F796" s="15">
        <v>30.0</v>
      </c>
      <c r="G796" s="11"/>
      <c r="I796" t="str">
        <f t="array" ref="I796">INDEX('Pre-transfer 2025 Points'!$D$11:$D$17,MATCH(1,MMULT(--('Pre-transfer 2025 Points'!$E$11:$L$17=D796),TRANSPOSE(COLUMN('Pre-transfer 2025 Points'!$E$11:$L$17)^0)),0))</f>
        <v>#N/A</v>
      </c>
    </row>
    <row r="797">
      <c r="A797" s="13">
        <v>796.0</v>
      </c>
      <c r="B797" s="13">
        <v>774.0</v>
      </c>
      <c r="C797" s="14" t="s">
        <v>151</v>
      </c>
      <c r="D797" s="14" t="s">
        <v>2006</v>
      </c>
      <c r="E797" s="14" t="s">
        <v>4333</v>
      </c>
      <c r="F797" s="15">
        <v>30.0</v>
      </c>
      <c r="G797" s="11"/>
      <c r="I797" t="str">
        <f t="array" ref="I797">INDEX('Pre-transfer 2025 Points'!$D$11:$D$17,MATCH(1,MMULT(--('Pre-transfer 2025 Points'!$E$11:$L$17=D797),TRANSPOSE(COLUMN('Pre-transfer 2025 Points'!$E$11:$L$17)^0)),0))</f>
        <v>#N/A</v>
      </c>
    </row>
    <row r="798">
      <c r="A798" s="13">
        <v>797.0</v>
      </c>
      <c r="B798" s="13">
        <v>1153.0</v>
      </c>
      <c r="C798" s="14" t="s">
        <v>336</v>
      </c>
      <c r="D798" s="14" t="s">
        <v>1484</v>
      </c>
      <c r="E798" s="14" t="s">
        <v>4315</v>
      </c>
      <c r="F798" s="15">
        <v>30.0</v>
      </c>
      <c r="G798" s="11"/>
      <c r="I798" t="str">
        <f t="array" ref="I798">INDEX('Pre-transfer 2025 Points'!$D$11:$D$17,MATCH(1,MMULT(--('Pre-transfer 2025 Points'!$E$11:$L$17=D798),TRANSPOSE(COLUMN('Pre-transfer 2025 Points'!$E$11:$L$17)^0)),0))</f>
        <v>#N/A</v>
      </c>
    </row>
    <row r="799">
      <c r="A799" s="13">
        <v>798.0</v>
      </c>
      <c r="B799" s="13">
        <v>841.0</v>
      </c>
      <c r="C799" s="14" t="s">
        <v>539</v>
      </c>
      <c r="D799" s="14" t="s">
        <v>2054</v>
      </c>
      <c r="E799" s="14" t="s">
        <v>4317</v>
      </c>
      <c r="F799" s="15">
        <v>30.0</v>
      </c>
      <c r="G799" s="11"/>
      <c r="I799" t="str">
        <f t="array" ref="I799">INDEX('Pre-transfer 2025 Points'!$D$11:$D$17,MATCH(1,MMULT(--('Pre-transfer 2025 Points'!$E$11:$L$17=D799),TRANSPOSE(COLUMN('Pre-transfer 2025 Points'!$E$11:$L$17)^0)),0))</f>
        <v>#N/A</v>
      </c>
    </row>
    <row r="800">
      <c r="A800" s="13">
        <v>799.0</v>
      </c>
      <c r="B800" s="13">
        <v>445.0</v>
      </c>
      <c r="C800" s="14" t="s">
        <v>858</v>
      </c>
      <c r="D800" s="14" t="s">
        <v>2167</v>
      </c>
      <c r="E800" s="14" t="s">
        <v>4671</v>
      </c>
      <c r="F800" s="15">
        <v>30.0</v>
      </c>
      <c r="G800" s="11"/>
      <c r="I800" t="str">
        <f t="array" ref="I800">INDEX('Pre-transfer 2025 Points'!$D$11:$D$17,MATCH(1,MMULT(--('Pre-transfer 2025 Points'!$E$11:$L$17=D800),TRANSPOSE(COLUMN('Pre-transfer 2025 Points'!$E$11:$L$17)^0)),0))</f>
        <v>#N/A</v>
      </c>
    </row>
    <row r="801">
      <c r="A801" s="13">
        <v>800.0</v>
      </c>
      <c r="B801" s="13">
        <v>1132.0</v>
      </c>
      <c r="C801" s="14" t="s">
        <v>944</v>
      </c>
      <c r="D801" s="14" t="s">
        <v>2032</v>
      </c>
      <c r="E801" s="14" t="s">
        <v>4322</v>
      </c>
      <c r="F801" s="15">
        <v>30.0</v>
      </c>
      <c r="I801" t="str">
        <f t="array" ref="I801">INDEX('Pre-transfer 2025 Points'!$D$11:$D$17,MATCH(1,MMULT(--('Pre-transfer 2025 Points'!$E$11:$L$17=D801),TRANSPOSE(COLUMN('Pre-transfer 2025 Points'!$E$11:$L$17)^0)),0))</f>
        <v>#N/A</v>
      </c>
    </row>
    <row r="802">
      <c r="A802" s="13">
        <v>801.0</v>
      </c>
      <c r="B802" s="13">
        <v>867.0</v>
      </c>
      <c r="C802" s="14" t="s">
        <v>4360</v>
      </c>
      <c r="D802" s="14" t="s">
        <v>2097</v>
      </c>
      <c r="E802" s="14" t="s">
        <v>4322</v>
      </c>
      <c r="F802" s="15">
        <v>30.0</v>
      </c>
      <c r="G802" s="11"/>
      <c r="I802" t="str">
        <f t="array" ref="I802">INDEX('Pre-transfer 2025 Points'!$D$11:$D$17,MATCH(1,MMULT(--('Pre-transfer 2025 Points'!$E$11:$L$17=D802),TRANSPOSE(COLUMN('Pre-transfer 2025 Points'!$E$11:$L$17)^0)),0))</f>
        <v>#N/A</v>
      </c>
    </row>
    <row r="803">
      <c r="A803" s="13">
        <v>802.0</v>
      </c>
      <c r="B803" s="13">
        <v>1216.0</v>
      </c>
      <c r="C803" s="14" t="s">
        <v>1374</v>
      </c>
      <c r="D803" s="14" t="s">
        <v>2128</v>
      </c>
      <c r="E803" s="14" t="s">
        <v>157</v>
      </c>
      <c r="F803" s="15">
        <v>30.0</v>
      </c>
      <c r="G803" s="11"/>
      <c r="I803" t="str">
        <f t="array" ref="I803">INDEX('Pre-transfer 2025 Points'!$D$11:$D$17,MATCH(1,MMULT(--('Pre-transfer 2025 Points'!$E$11:$L$17=D803),TRANSPOSE(COLUMN('Pre-transfer 2025 Points'!$E$11:$L$17)^0)),0))</f>
        <v>#N/A</v>
      </c>
    </row>
    <row r="804">
      <c r="A804" s="13">
        <v>803.0</v>
      </c>
      <c r="B804" s="13">
        <v>648.0</v>
      </c>
      <c r="C804" s="14" t="s">
        <v>4511</v>
      </c>
      <c r="D804" s="14" t="s">
        <v>2179</v>
      </c>
      <c r="E804" s="14" t="s">
        <v>347</v>
      </c>
      <c r="F804" s="15">
        <v>30.0</v>
      </c>
      <c r="G804" s="11"/>
      <c r="I804" t="str">
        <f t="array" ref="I804">INDEX('Pre-transfer 2025 Points'!$D$11:$D$17,MATCH(1,MMULT(--('Pre-transfer 2025 Points'!$E$11:$L$17=D804),TRANSPOSE(COLUMN('Pre-transfer 2025 Points'!$E$11:$L$17)^0)),0))</f>
        <v>#N/A</v>
      </c>
    </row>
    <row r="805">
      <c r="A805" s="13">
        <v>804.0</v>
      </c>
      <c r="B805" s="16"/>
      <c r="C805" s="14" t="s">
        <v>351</v>
      </c>
      <c r="D805" s="14" t="s">
        <v>1571</v>
      </c>
      <c r="E805" s="14" t="s">
        <v>335</v>
      </c>
      <c r="F805" s="15">
        <v>30.0</v>
      </c>
      <c r="G805" s="11"/>
      <c r="I805" t="str">
        <f t="array" ref="I805">INDEX('Pre-transfer 2025 Points'!$D$11:$D$17,MATCH(1,MMULT(--('Pre-transfer 2025 Points'!$E$11:$L$17=D805),TRANSPOSE(COLUMN('Pre-transfer 2025 Points'!$E$11:$L$17)^0)),0))</f>
        <v>#N/A</v>
      </c>
    </row>
    <row r="806">
      <c r="A806" s="13">
        <v>805.0</v>
      </c>
      <c r="B806" s="13">
        <v>2004.0</v>
      </c>
      <c r="C806" s="14" t="s">
        <v>5441</v>
      </c>
      <c r="D806" s="14" t="s">
        <v>2180</v>
      </c>
      <c r="E806" s="14" t="s">
        <v>4762</v>
      </c>
      <c r="F806" s="15">
        <v>30.0</v>
      </c>
      <c r="G806" s="11"/>
      <c r="I806" t="str">
        <f t="array" ref="I806">INDEX('Pre-transfer 2025 Points'!$D$11:$D$17,MATCH(1,MMULT(--('Pre-transfer 2025 Points'!$E$11:$L$17=D806),TRANSPOSE(COLUMN('Pre-transfer 2025 Points'!$E$11:$L$17)^0)),0))</f>
        <v>#N/A</v>
      </c>
    </row>
    <row r="807">
      <c r="A807" s="13">
        <v>806.0</v>
      </c>
      <c r="B807" s="13">
        <v>190.0</v>
      </c>
      <c r="C807" s="14" t="s">
        <v>5442</v>
      </c>
      <c r="D807" s="14" t="s">
        <v>337</v>
      </c>
      <c r="E807" s="14" t="s">
        <v>4331</v>
      </c>
      <c r="F807" s="15">
        <v>30.0</v>
      </c>
      <c r="G807" s="11"/>
      <c r="I807" t="str">
        <f t="array" ref="I807">INDEX('Pre-transfer 2025 Points'!$D$11:$D$17,MATCH(1,MMULT(--('Pre-transfer 2025 Points'!$E$11:$L$17=D807),TRANSPOSE(COLUMN('Pre-transfer 2025 Points'!$E$11:$L$17)^0)),0))</f>
        <v>#N/A</v>
      </c>
    </row>
    <row r="808">
      <c r="A808" s="13">
        <v>807.0</v>
      </c>
      <c r="B808" s="13">
        <v>920.0</v>
      </c>
      <c r="C808" s="14" t="s">
        <v>5305</v>
      </c>
      <c r="D808" s="14" t="s">
        <v>928</v>
      </c>
      <c r="E808" s="14" t="s">
        <v>4322</v>
      </c>
      <c r="F808" s="15">
        <v>30.0</v>
      </c>
      <c r="G808" s="11"/>
      <c r="I808" t="str">
        <f t="array" ref="I808">INDEX('Pre-transfer 2025 Points'!$D$11:$D$17,MATCH(1,MMULT(--('Pre-transfer 2025 Points'!$E$11:$L$17=D808),TRANSPOSE(COLUMN('Pre-transfer 2025 Points'!$E$11:$L$17)^0)),0))</f>
        <v>#N/A</v>
      </c>
    </row>
    <row r="809">
      <c r="A809" s="13">
        <v>808.0</v>
      </c>
      <c r="B809" s="13">
        <v>611.0</v>
      </c>
      <c r="C809" s="14" t="s">
        <v>4456</v>
      </c>
      <c r="D809" s="14" t="s">
        <v>1588</v>
      </c>
      <c r="E809" s="14" t="s">
        <v>4314</v>
      </c>
      <c r="F809" s="15">
        <v>30.0</v>
      </c>
      <c r="G809" s="11"/>
      <c r="I809" t="str">
        <f t="array" ref="I809">INDEX('Pre-transfer 2025 Points'!$D$11:$D$17,MATCH(1,MMULT(--('Pre-transfer 2025 Points'!$E$11:$L$17=D809),TRANSPOSE(COLUMN('Pre-transfer 2025 Points'!$E$11:$L$17)^0)),0))</f>
        <v>#N/A</v>
      </c>
    </row>
    <row r="810">
      <c r="A810" s="13">
        <v>809.0</v>
      </c>
      <c r="B810" s="13">
        <v>319.0</v>
      </c>
      <c r="C810" s="14" t="s">
        <v>5443</v>
      </c>
      <c r="D810" s="14" t="s">
        <v>2184</v>
      </c>
      <c r="E810" s="14" t="s">
        <v>93</v>
      </c>
      <c r="F810" s="15">
        <v>30.0</v>
      </c>
      <c r="G810" s="11"/>
      <c r="I810" t="str">
        <f t="array" ref="I810">INDEX('Pre-transfer 2025 Points'!$D$11:$D$17,MATCH(1,MMULT(--('Pre-transfer 2025 Points'!$E$11:$L$17=D810),TRANSPOSE(COLUMN('Pre-transfer 2025 Points'!$E$11:$L$17)^0)),0))</f>
        <v>#N/A</v>
      </c>
    </row>
    <row r="811">
      <c r="A811" s="13">
        <v>810.0</v>
      </c>
      <c r="B811" s="13">
        <v>813.0</v>
      </c>
      <c r="C811" s="14" t="s">
        <v>118</v>
      </c>
      <c r="D811" s="14" t="s">
        <v>519</v>
      </c>
      <c r="E811" s="14" t="s">
        <v>520</v>
      </c>
      <c r="F811" s="15">
        <v>30.0</v>
      </c>
      <c r="G811" s="11"/>
      <c r="I811" t="str">
        <f t="array" ref="I811">INDEX('Pre-transfer 2025 Points'!$D$11:$D$17,MATCH(1,MMULT(--('Pre-transfer 2025 Points'!$E$11:$L$17=D811),TRANSPOSE(COLUMN('Pre-transfer 2025 Points'!$E$11:$L$17)^0)),0))</f>
        <v>#N/A</v>
      </c>
    </row>
    <row r="812">
      <c r="A812" s="13">
        <v>811.0</v>
      </c>
      <c r="B812" s="13">
        <v>426.0</v>
      </c>
      <c r="C812" s="14" t="s">
        <v>4560</v>
      </c>
      <c r="D812" s="14" t="s">
        <v>310</v>
      </c>
      <c r="E812" s="14" t="s">
        <v>4535</v>
      </c>
      <c r="F812" s="15">
        <v>30.0</v>
      </c>
      <c r="G812" s="11"/>
      <c r="I812" t="str">
        <f t="array" ref="I812">INDEX('Pre-transfer 2025 Points'!$D$11:$D$17,MATCH(1,MMULT(--('Pre-transfer 2025 Points'!$E$11:$L$17=D812),TRANSPOSE(COLUMN('Pre-transfer 2025 Points'!$E$11:$L$17)^0)),0))</f>
        <v>#N/A</v>
      </c>
    </row>
    <row r="813">
      <c r="A813" s="13">
        <v>812.0</v>
      </c>
      <c r="B813" s="13">
        <v>335.0</v>
      </c>
      <c r="C813" s="14" t="s">
        <v>5181</v>
      </c>
      <c r="D813" s="14" t="s">
        <v>900</v>
      </c>
      <c r="E813" s="14" t="s">
        <v>4448</v>
      </c>
      <c r="F813" s="15">
        <v>30.0</v>
      </c>
      <c r="G813" s="11"/>
      <c r="I813" t="str">
        <f t="array" ref="I813">INDEX('Pre-transfer 2025 Points'!$D$11:$D$17,MATCH(1,MMULT(--('Pre-transfer 2025 Points'!$E$11:$L$17=D813),TRANSPOSE(COLUMN('Pre-transfer 2025 Points'!$E$11:$L$17)^0)),0))</f>
        <v>#N/A</v>
      </c>
    </row>
    <row r="814">
      <c r="A814" s="13">
        <v>813.0</v>
      </c>
      <c r="B814" s="13">
        <v>701.0</v>
      </c>
      <c r="C814" s="14" t="s">
        <v>5327</v>
      </c>
      <c r="D814" s="14" t="s">
        <v>2133</v>
      </c>
      <c r="E814" s="14" t="s">
        <v>4315</v>
      </c>
      <c r="F814" s="15">
        <v>30.0</v>
      </c>
      <c r="G814" s="11"/>
      <c r="I814" t="str">
        <f t="array" ref="I814">INDEX('Pre-transfer 2025 Points'!$D$11:$D$17,MATCH(1,MMULT(--('Pre-transfer 2025 Points'!$E$11:$L$17=D814),TRANSPOSE(COLUMN('Pre-transfer 2025 Points'!$E$11:$L$17)^0)),0))</f>
        <v>#N/A</v>
      </c>
    </row>
    <row r="815">
      <c r="A815" s="13">
        <v>814.0</v>
      </c>
      <c r="B815" s="13">
        <v>1569.0</v>
      </c>
      <c r="C815" s="14" t="s">
        <v>5444</v>
      </c>
      <c r="D815" s="14" t="s">
        <v>509</v>
      </c>
      <c r="E815" s="14" t="s">
        <v>5337</v>
      </c>
      <c r="F815" s="15">
        <v>30.0</v>
      </c>
      <c r="G815" s="11"/>
      <c r="I815" t="str">
        <f t="array" ref="I815">INDEX('Pre-transfer 2025 Points'!$D$11:$D$17,MATCH(1,MMULT(--('Pre-transfer 2025 Points'!$E$11:$L$17=D815),TRANSPOSE(COLUMN('Pre-transfer 2025 Points'!$E$11:$L$17)^0)),0))</f>
        <v>#N/A</v>
      </c>
    </row>
    <row r="816">
      <c r="A816" s="13">
        <v>815.0</v>
      </c>
      <c r="B816" s="13">
        <v>1049.0</v>
      </c>
      <c r="C816" s="14" t="s">
        <v>166</v>
      </c>
      <c r="D816" s="14" t="s">
        <v>1790</v>
      </c>
      <c r="E816" s="14" t="s">
        <v>1791</v>
      </c>
      <c r="F816" s="15">
        <v>30.0</v>
      </c>
      <c r="G816" s="11"/>
      <c r="I816" t="str">
        <f t="array" ref="I816">INDEX('Pre-transfer 2025 Points'!$D$11:$D$17,MATCH(1,MMULT(--('Pre-transfer 2025 Points'!$E$11:$L$17=D816),TRANSPOSE(COLUMN('Pre-transfer 2025 Points'!$E$11:$L$17)^0)),0))</f>
        <v>#N/A</v>
      </c>
    </row>
    <row r="817">
      <c r="A817" s="13">
        <v>816.0</v>
      </c>
      <c r="B817" s="16"/>
      <c r="C817" s="14" t="s">
        <v>351</v>
      </c>
      <c r="D817" s="14" t="s">
        <v>1830</v>
      </c>
      <c r="E817" s="14" t="s">
        <v>4390</v>
      </c>
      <c r="F817" s="15">
        <v>30.0</v>
      </c>
      <c r="G817" s="11"/>
      <c r="I817" t="str">
        <f t="array" ref="I817">INDEX('Pre-transfer 2025 Points'!$D$11:$D$17,MATCH(1,MMULT(--('Pre-transfer 2025 Points'!$E$11:$L$17=D817),TRANSPOSE(COLUMN('Pre-transfer 2025 Points'!$E$11:$L$17)^0)),0))</f>
        <v>#N/A</v>
      </c>
    </row>
    <row r="818">
      <c r="A818" s="13">
        <v>817.0</v>
      </c>
      <c r="B818" s="13">
        <v>1300.0</v>
      </c>
      <c r="C818" s="14" t="s">
        <v>5445</v>
      </c>
      <c r="D818" s="14" t="s">
        <v>2187</v>
      </c>
      <c r="E818" s="16"/>
      <c r="F818" s="15">
        <v>30.0</v>
      </c>
      <c r="G818" s="11"/>
      <c r="I818" t="str">
        <f t="array" ref="I818">INDEX('Pre-transfer 2025 Points'!$D$11:$D$17,MATCH(1,MMULT(--('Pre-transfer 2025 Points'!$E$11:$L$17=D818),TRANSPOSE(COLUMN('Pre-transfer 2025 Points'!$E$11:$L$17)^0)),0))</f>
        <v>#N/A</v>
      </c>
    </row>
    <row r="819">
      <c r="A819" s="13">
        <v>818.0</v>
      </c>
      <c r="B819" s="13">
        <v>1024.0</v>
      </c>
      <c r="C819" s="14" t="s">
        <v>4870</v>
      </c>
      <c r="D819" s="14" t="s">
        <v>2100</v>
      </c>
      <c r="E819" s="16"/>
      <c r="F819" s="15">
        <v>30.0</v>
      </c>
      <c r="G819" s="11"/>
      <c r="I819" t="str">
        <f t="array" ref="I819">INDEX('Pre-transfer 2025 Points'!$D$11:$D$17,MATCH(1,MMULT(--('Pre-transfer 2025 Points'!$E$11:$L$17=D819),TRANSPOSE(COLUMN('Pre-transfer 2025 Points'!$E$11:$L$17)^0)),0))</f>
        <v>#N/A</v>
      </c>
    </row>
    <row r="820">
      <c r="A820" s="13">
        <v>819.0</v>
      </c>
      <c r="B820" s="13">
        <v>453.0</v>
      </c>
      <c r="C820" s="14" t="s">
        <v>1233</v>
      </c>
      <c r="D820" s="14" t="s">
        <v>2101</v>
      </c>
      <c r="E820" s="14" t="s">
        <v>4701</v>
      </c>
      <c r="F820" s="15">
        <v>30.0</v>
      </c>
      <c r="G820" s="11"/>
      <c r="I820" t="str">
        <f t="array" ref="I820">INDEX('Pre-transfer 2025 Points'!$D$11:$D$17,MATCH(1,MMULT(--('Pre-transfer 2025 Points'!$E$11:$L$17=D820),TRANSPOSE(COLUMN('Pre-transfer 2025 Points'!$E$11:$L$17)^0)),0))</f>
        <v>#N/A</v>
      </c>
    </row>
    <row r="821">
      <c r="A821" s="13">
        <v>820.0</v>
      </c>
      <c r="B821" s="13">
        <v>702.0</v>
      </c>
      <c r="C821" s="14" t="s">
        <v>4426</v>
      </c>
      <c r="D821" s="14" t="s">
        <v>2144</v>
      </c>
      <c r="E821" s="14" t="s">
        <v>4735</v>
      </c>
      <c r="F821" s="15">
        <v>30.0</v>
      </c>
      <c r="G821" s="11"/>
      <c r="I821" t="str">
        <f t="array" ref="I821">INDEX('Pre-transfer 2025 Points'!$D$11:$D$17,MATCH(1,MMULT(--('Pre-transfer 2025 Points'!$E$11:$L$17=D821),TRANSPOSE(COLUMN('Pre-transfer 2025 Points'!$E$11:$L$17)^0)),0))</f>
        <v>#N/A</v>
      </c>
    </row>
    <row r="822">
      <c r="A822" s="13">
        <v>821.0</v>
      </c>
      <c r="B822" s="16"/>
      <c r="C822" s="14" t="s">
        <v>351</v>
      </c>
      <c r="D822" s="14" t="s">
        <v>2102</v>
      </c>
      <c r="E822" s="16"/>
      <c r="F822" s="15">
        <v>30.0</v>
      </c>
      <c r="G822" s="11"/>
      <c r="I822" t="str">
        <f t="array" ref="I822">INDEX('Pre-transfer 2025 Points'!$D$11:$D$17,MATCH(1,MMULT(--('Pre-transfer 2025 Points'!$E$11:$L$17=D822),TRANSPOSE(COLUMN('Pre-transfer 2025 Points'!$E$11:$L$17)^0)),0))</f>
        <v>#N/A</v>
      </c>
    </row>
    <row r="823">
      <c r="A823" s="13">
        <v>822.0</v>
      </c>
      <c r="B823" s="13">
        <v>223.0</v>
      </c>
      <c r="C823" s="14" t="s">
        <v>5446</v>
      </c>
      <c r="D823" s="14" t="s">
        <v>2188</v>
      </c>
      <c r="E823" s="14" t="s">
        <v>608</v>
      </c>
      <c r="F823" s="15">
        <v>30.0</v>
      </c>
      <c r="G823" s="11"/>
      <c r="I823" t="str">
        <f t="array" ref="I823">INDEX('Pre-transfer 2025 Points'!$D$11:$D$17,MATCH(1,MMULT(--('Pre-transfer 2025 Points'!$E$11:$L$17=D823),TRANSPOSE(COLUMN('Pre-transfer 2025 Points'!$E$11:$L$17)^0)),0))</f>
        <v>#N/A</v>
      </c>
    </row>
    <row r="824">
      <c r="A824" s="13">
        <v>823.0</v>
      </c>
      <c r="B824" s="13">
        <v>1029.0</v>
      </c>
      <c r="C824" s="14" t="s">
        <v>4870</v>
      </c>
      <c r="D824" s="14" t="s">
        <v>2190</v>
      </c>
      <c r="E824" s="16"/>
      <c r="F824" s="15">
        <v>30.0</v>
      </c>
      <c r="G824" s="11"/>
      <c r="I824" t="str">
        <f t="array" ref="I824">INDEX('Pre-transfer 2025 Points'!$D$11:$D$17,MATCH(1,MMULT(--('Pre-transfer 2025 Points'!$E$11:$L$17=D824),TRANSPOSE(COLUMN('Pre-transfer 2025 Points'!$E$11:$L$17)^0)),0))</f>
        <v>#N/A</v>
      </c>
    </row>
    <row r="825">
      <c r="A825" s="13">
        <v>824.0</v>
      </c>
      <c r="B825" s="13">
        <v>1663.0</v>
      </c>
      <c r="C825" s="14" t="s">
        <v>275</v>
      </c>
      <c r="D825" s="14" t="s">
        <v>2191</v>
      </c>
      <c r="E825" s="16"/>
      <c r="F825" s="15">
        <v>30.0</v>
      </c>
      <c r="G825" s="11"/>
      <c r="I825" t="str">
        <f t="array" ref="I825">INDEX('Pre-transfer 2025 Points'!$D$11:$D$17,MATCH(1,MMULT(--('Pre-transfer 2025 Points'!$E$11:$L$17=D825),TRANSPOSE(COLUMN('Pre-transfer 2025 Points'!$E$11:$L$17)^0)),0))</f>
        <v>#N/A</v>
      </c>
    </row>
    <row r="826">
      <c r="A826" s="13">
        <v>825.0</v>
      </c>
      <c r="B826" s="13">
        <v>746.0</v>
      </c>
      <c r="C826" s="14" t="s">
        <v>4440</v>
      </c>
      <c r="D826" s="14" t="s">
        <v>2195</v>
      </c>
      <c r="E826" s="14" t="s">
        <v>4708</v>
      </c>
      <c r="F826" s="15">
        <v>29.0</v>
      </c>
      <c r="G826" s="11"/>
      <c r="I826" t="str">
        <f t="array" ref="I826">INDEX('Pre-transfer 2025 Points'!$D$11:$D$17,MATCH(1,MMULT(--('Pre-transfer 2025 Points'!$E$11:$L$17=D826),TRANSPOSE(COLUMN('Pre-transfer 2025 Points'!$E$11:$L$17)^0)),0))</f>
        <v>#N/A</v>
      </c>
    </row>
    <row r="827">
      <c r="A827" s="13">
        <v>826.0</v>
      </c>
      <c r="B827" s="13">
        <v>789.0</v>
      </c>
      <c r="C827" s="14" t="s">
        <v>4442</v>
      </c>
      <c r="D827" s="14" t="s">
        <v>1232</v>
      </c>
      <c r="E827" s="14" t="s">
        <v>415</v>
      </c>
      <c r="F827" s="15">
        <v>29.0</v>
      </c>
      <c r="G827" s="11"/>
      <c r="I827" t="str">
        <f t="array" ref="I827">INDEX('Pre-transfer 2025 Points'!$D$11:$D$17,MATCH(1,MMULT(--('Pre-transfer 2025 Points'!$E$11:$L$17=D827),TRANSPOSE(COLUMN('Pre-transfer 2025 Points'!$E$11:$L$17)^0)),0))</f>
        <v>#N/A</v>
      </c>
    </row>
    <row r="828">
      <c r="A828" s="13">
        <v>827.0</v>
      </c>
      <c r="B828" s="13">
        <v>507.0</v>
      </c>
      <c r="C828" s="14" t="s">
        <v>5447</v>
      </c>
      <c r="D828" s="14" t="s">
        <v>815</v>
      </c>
      <c r="E828" s="14" t="s">
        <v>4317</v>
      </c>
      <c r="F828" s="15">
        <v>29.0</v>
      </c>
      <c r="G828" s="11"/>
      <c r="I828" t="str">
        <f t="array" ref="I828">INDEX('Pre-transfer 2025 Points'!$D$11:$D$17,MATCH(1,MMULT(--('Pre-transfer 2025 Points'!$E$11:$L$17=D828),TRANSPOSE(COLUMN('Pre-transfer 2025 Points'!$E$11:$L$17)^0)),0))</f>
        <v>#N/A</v>
      </c>
    </row>
    <row r="829">
      <c r="A829" s="13">
        <v>828.0</v>
      </c>
      <c r="B829" s="13">
        <v>963.0</v>
      </c>
      <c r="C829" s="14" t="s">
        <v>211</v>
      </c>
      <c r="D829" s="14" t="s">
        <v>574</v>
      </c>
      <c r="E829" s="14" t="s">
        <v>376</v>
      </c>
      <c r="F829" s="15">
        <v>29.0</v>
      </c>
      <c r="G829" s="11"/>
      <c r="I829" t="str">
        <f t="array" ref="I829">INDEX('Pre-transfer 2025 Points'!$D$11:$D$17,MATCH(1,MMULT(--('Pre-transfer 2025 Points'!$E$11:$L$17=D829),TRANSPOSE(COLUMN('Pre-transfer 2025 Points'!$E$11:$L$17)^0)),0))</f>
        <v>#N/A</v>
      </c>
    </row>
    <row r="830">
      <c r="A830" s="13">
        <v>829.0</v>
      </c>
      <c r="B830" s="13">
        <v>1259.0</v>
      </c>
      <c r="C830" s="14" t="s">
        <v>4582</v>
      </c>
      <c r="D830" s="14" t="s">
        <v>2142</v>
      </c>
      <c r="E830" s="14" t="s">
        <v>4671</v>
      </c>
      <c r="F830" s="15">
        <v>29.0</v>
      </c>
      <c r="G830" s="11"/>
      <c r="I830" t="str">
        <f t="array" ref="I830">INDEX('Pre-transfer 2025 Points'!$D$11:$D$17,MATCH(1,MMULT(--('Pre-transfer 2025 Points'!$E$11:$L$17=D830),TRANSPOSE(COLUMN('Pre-transfer 2025 Points'!$E$11:$L$17)^0)),0))</f>
        <v>#N/A</v>
      </c>
    </row>
    <row r="831">
      <c r="A831" s="13">
        <v>830.0</v>
      </c>
      <c r="B831" s="13">
        <v>886.0</v>
      </c>
      <c r="C831" s="14" t="s">
        <v>4342</v>
      </c>
      <c r="D831" s="14" t="s">
        <v>1351</v>
      </c>
      <c r="E831" s="14" t="s">
        <v>4671</v>
      </c>
      <c r="F831" s="15">
        <v>29.0</v>
      </c>
      <c r="G831" s="11"/>
      <c r="I831" t="str">
        <f t="array" ref="I831">INDEX('Pre-transfer 2025 Points'!$D$11:$D$17,MATCH(1,MMULT(--('Pre-transfer 2025 Points'!$E$11:$L$17=D831),TRANSPOSE(COLUMN('Pre-transfer 2025 Points'!$E$11:$L$17)^0)),0))</f>
        <v>#N/A</v>
      </c>
    </row>
    <row r="832">
      <c r="A832" s="13">
        <v>831.0</v>
      </c>
      <c r="B832" s="13">
        <v>287.0</v>
      </c>
      <c r="C832" s="14" t="s">
        <v>5448</v>
      </c>
      <c r="D832" s="14" t="s">
        <v>666</v>
      </c>
      <c r="E832" s="14" t="s">
        <v>115</v>
      </c>
      <c r="F832" s="15">
        <v>29.0</v>
      </c>
      <c r="G832" s="11"/>
      <c r="I832" t="str">
        <f t="array" ref="I832">INDEX('Pre-transfer 2025 Points'!$D$11:$D$17,MATCH(1,MMULT(--('Pre-transfer 2025 Points'!$E$11:$L$17=D832),TRANSPOSE(COLUMN('Pre-transfer 2025 Points'!$E$11:$L$17)^0)),0))</f>
        <v>#N/A</v>
      </c>
    </row>
    <row r="833">
      <c r="A833" s="13">
        <v>832.0</v>
      </c>
      <c r="B833" s="16"/>
      <c r="C833" s="14" t="s">
        <v>351</v>
      </c>
      <c r="D833" s="14" t="s">
        <v>2199</v>
      </c>
      <c r="E833" s="14" t="s">
        <v>5449</v>
      </c>
      <c r="F833" s="15">
        <v>29.0</v>
      </c>
      <c r="G833" s="11"/>
      <c r="I833" t="str">
        <f t="array" ref="I833">INDEX('Pre-transfer 2025 Points'!$D$11:$D$17,MATCH(1,MMULT(--('Pre-transfer 2025 Points'!$E$11:$L$17=D833),TRANSPOSE(COLUMN('Pre-transfer 2025 Points'!$E$11:$L$17)^0)),0))</f>
        <v>#N/A</v>
      </c>
    </row>
    <row r="834">
      <c r="A834" s="13">
        <v>833.0</v>
      </c>
      <c r="B834" s="13">
        <v>809.0</v>
      </c>
      <c r="C834" s="14" t="s">
        <v>146</v>
      </c>
      <c r="D834" s="14" t="s">
        <v>1327</v>
      </c>
      <c r="E834" s="14" t="s">
        <v>941</v>
      </c>
      <c r="F834" s="15">
        <v>28.0</v>
      </c>
      <c r="G834" s="11"/>
      <c r="I834" t="str">
        <f t="array" ref="I834">INDEX('Pre-transfer 2025 Points'!$D$11:$D$17,MATCH(1,MMULT(--('Pre-transfer 2025 Points'!$E$11:$L$17=D834),TRANSPOSE(COLUMN('Pre-transfer 2025 Points'!$E$11:$L$17)^0)),0))</f>
        <v>#N/A</v>
      </c>
    </row>
    <row r="835">
      <c r="A835" s="13">
        <v>834.0</v>
      </c>
      <c r="B835" s="13">
        <v>718.0</v>
      </c>
      <c r="C835" s="14" t="s">
        <v>1508</v>
      </c>
      <c r="D835" s="14" t="s">
        <v>2111</v>
      </c>
      <c r="E835" s="14" t="s">
        <v>139</v>
      </c>
      <c r="F835" s="15">
        <v>28.0</v>
      </c>
      <c r="G835" s="11"/>
      <c r="I835" t="str">
        <f t="array" ref="I835">INDEX('Pre-transfer 2025 Points'!$D$11:$D$17,MATCH(1,MMULT(--('Pre-transfer 2025 Points'!$E$11:$L$17=D835),TRANSPOSE(COLUMN('Pre-transfer 2025 Points'!$E$11:$L$17)^0)),0))</f>
        <v>#N/A</v>
      </c>
    </row>
    <row r="836">
      <c r="A836" s="13">
        <v>835.0</v>
      </c>
      <c r="B836" s="13">
        <v>651.0</v>
      </c>
      <c r="C836" s="14" t="s">
        <v>860</v>
      </c>
      <c r="D836" s="14" t="s">
        <v>2043</v>
      </c>
      <c r="E836" s="14" t="s">
        <v>879</v>
      </c>
      <c r="F836" s="15">
        <v>28.0</v>
      </c>
      <c r="G836" s="11"/>
      <c r="I836" t="str">
        <f t="array" ref="I836">INDEX('Pre-transfer 2025 Points'!$D$11:$D$17,MATCH(1,MMULT(--('Pre-transfer 2025 Points'!$E$11:$L$17=D836),TRANSPOSE(COLUMN('Pre-transfer 2025 Points'!$E$11:$L$17)^0)),0))</f>
        <v>#N/A</v>
      </c>
    </row>
    <row r="837">
      <c r="A837" s="13">
        <v>836.0</v>
      </c>
      <c r="B837" s="13">
        <v>844.0</v>
      </c>
      <c r="C837" s="14" t="s">
        <v>4319</v>
      </c>
      <c r="D837" s="14" t="s">
        <v>2205</v>
      </c>
      <c r="E837" s="14" t="s">
        <v>1712</v>
      </c>
      <c r="F837" s="15">
        <v>28.0</v>
      </c>
      <c r="G837" s="11"/>
      <c r="I837" t="str">
        <f t="array" ref="I837">INDEX('Pre-transfer 2025 Points'!$D$11:$D$17,MATCH(1,MMULT(--('Pre-transfer 2025 Points'!$E$11:$L$17=D837),TRANSPOSE(COLUMN('Pre-transfer 2025 Points'!$E$11:$L$17)^0)),0))</f>
        <v>#N/A</v>
      </c>
    </row>
    <row r="838">
      <c r="A838" s="13">
        <v>837.0</v>
      </c>
      <c r="B838" s="13">
        <v>693.0</v>
      </c>
      <c r="C838" s="14" t="s">
        <v>1444</v>
      </c>
      <c r="D838" s="14" t="s">
        <v>1171</v>
      </c>
      <c r="E838" s="14" t="s">
        <v>98</v>
      </c>
      <c r="F838" s="15">
        <v>28.0</v>
      </c>
      <c r="G838" s="11"/>
      <c r="I838" t="str">
        <f t="array" ref="I838">INDEX('Pre-transfer 2025 Points'!$D$11:$D$17,MATCH(1,MMULT(--('Pre-transfer 2025 Points'!$E$11:$L$17=D838),TRANSPOSE(COLUMN('Pre-transfer 2025 Points'!$E$11:$L$17)^0)),0))</f>
        <v>#N/A</v>
      </c>
    </row>
    <row r="839">
      <c r="A839" s="13">
        <v>838.0</v>
      </c>
      <c r="B839" s="16"/>
      <c r="C839" s="14" t="s">
        <v>351</v>
      </c>
      <c r="D839" s="14" t="s">
        <v>1160</v>
      </c>
      <c r="E839" s="14" t="s">
        <v>5450</v>
      </c>
      <c r="F839" s="15">
        <v>28.0</v>
      </c>
      <c r="G839" s="11"/>
      <c r="I839" t="str">
        <f t="array" ref="I839">INDEX('Pre-transfer 2025 Points'!$D$11:$D$17,MATCH(1,MMULT(--('Pre-transfer 2025 Points'!$E$11:$L$17=D839),TRANSPOSE(COLUMN('Pre-transfer 2025 Points'!$E$11:$L$17)^0)),0))</f>
        <v>#N/A</v>
      </c>
    </row>
    <row r="840">
      <c r="A840" s="13">
        <v>839.0</v>
      </c>
      <c r="B840" s="13">
        <v>377.0</v>
      </c>
      <c r="C840" s="14" t="s">
        <v>5451</v>
      </c>
      <c r="D840" s="14" t="s">
        <v>2129</v>
      </c>
      <c r="E840" s="14" t="s">
        <v>4375</v>
      </c>
      <c r="F840" s="15">
        <v>28.0</v>
      </c>
      <c r="G840" s="11"/>
      <c r="I840" t="str">
        <f t="array" ref="I840">INDEX('Pre-transfer 2025 Points'!$D$11:$D$17,MATCH(1,MMULT(--('Pre-transfer 2025 Points'!$E$11:$L$17=D840),TRANSPOSE(COLUMN('Pre-transfer 2025 Points'!$E$11:$L$17)^0)),0))</f>
        <v>#N/A</v>
      </c>
    </row>
    <row r="841">
      <c r="A841" s="13">
        <v>840.0</v>
      </c>
      <c r="B841" s="13">
        <v>980.0</v>
      </c>
      <c r="C841" s="14" t="s">
        <v>1203</v>
      </c>
      <c r="D841" s="14" t="s">
        <v>2209</v>
      </c>
      <c r="E841" s="14" t="s">
        <v>4630</v>
      </c>
      <c r="F841" s="15">
        <v>28.0</v>
      </c>
      <c r="G841" s="11"/>
      <c r="I841" t="str">
        <f t="array" ref="I841">INDEX('Pre-transfer 2025 Points'!$D$11:$D$17,MATCH(1,MMULT(--('Pre-transfer 2025 Points'!$E$11:$L$17=D841),TRANSPOSE(COLUMN('Pre-transfer 2025 Points'!$E$11:$L$17)^0)),0))</f>
        <v>#N/A</v>
      </c>
    </row>
    <row r="842">
      <c r="A842" s="13">
        <v>841.0</v>
      </c>
      <c r="B842" s="16"/>
      <c r="C842" s="14" t="s">
        <v>351</v>
      </c>
      <c r="D842" s="14" t="s">
        <v>2113</v>
      </c>
      <c r="E842" s="14" t="s">
        <v>4541</v>
      </c>
      <c r="F842" s="15">
        <v>28.0</v>
      </c>
      <c r="G842" s="11"/>
      <c r="I842" t="str">
        <f t="array" ref="I842">INDEX('Pre-transfer 2025 Points'!$D$11:$D$17,MATCH(1,MMULT(--('Pre-transfer 2025 Points'!$E$11:$L$17=D842),TRANSPOSE(COLUMN('Pre-transfer 2025 Points'!$E$11:$L$17)^0)),0))</f>
        <v>#N/A</v>
      </c>
    </row>
    <row r="843">
      <c r="A843" s="13">
        <v>842.0</v>
      </c>
      <c r="B843" s="16"/>
      <c r="C843" s="14" t="s">
        <v>351</v>
      </c>
      <c r="D843" s="14" t="s">
        <v>2211</v>
      </c>
      <c r="E843" s="14" t="s">
        <v>4780</v>
      </c>
      <c r="F843" s="15">
        <v>28.0</v>
      </c>
      <c r="G843" s="11"/>
      <c r="I843" t="str">
        <f t="array" ref="I843">INDEX('Pre-transfer 2025 Points'!$D$11:$D$17,MATCH(1,MMULT(--('Pre-transfer 2025 Points'!$E$11:$L$17=D843),TRANSPOSE(COLUMN('Pre-transfer 2025 Points'!$E$11:$L$17)^0)),0))</f>
        <v>#N/A</v>
      </c>
    </row>
    <row r="844">
      <c r="A844" s="13">
        <v>843.0</v>
      </c>
      <c r="B844" s="13">
        <v>1196.0</v>
      </c>
      <c r="C844" s="14" t="s">
        <v>5314</v>
      </c>
      <c r="D844" s="14" t="s">
        <v>1955</v>
      </c>
      <c r="E844" s="14" t="s">
        <v>4317</v>
      </c>
      <c r="F844" s="15">
        <v>28.0</v>
      </c>
      <c r="G844" s="11"/>
      <c r="I844" t="str">
        <f t="array" ref="I844">INDEX('Pre-transfer 2025 Points'!$D$11:$D$17,MATCH(1,MMULT(--('Pre-transfer 2025 Points'!$E$11:$L$17=D844),TRANSPOSE(COLUMN('Pre-transfer 2025 Points'!$E$11:$L$17)^0)),0))</f>
        <v>#N/A</v>
      </c>
    </row>
    <row r="845">
      <c r="A845" s="13">
        <v>844.0</v>
      </c>
      <c r="B845" s="13">
        <v>323.0</v>
      </c>
      <c r="C845" s="14" t="s">
        <v>5452</v>
      </c>
      <c r="D845" s="14" t="s">
        <v>1594</v>
      </c>
      <c r="E845" s="14" t="s">
        <v>4330</v>
      </c>
      <c r="F845" s="15">
        <v>27.0</v>
      </c>
      <c r="G845" s="11"/>
      <c r="I845" t="str">
        <f t="array" ref="I845">INDEX('Pre-transfer 2025 Points'!$D$11:$D$17,MATCH(1,MMULT(--('Pre-transfer 2025 Points'!$E$11:$L$17=D845),TRANSPOSE(COLUMN('Pre-transfer 2025 Points'!$E$11:$L$17)^0)),0))</f>
        <v>#N/A</v>
      </c>
    </row>
    <row r="846">
      <c r="A846" s="13">
        <v>845.0</v>
      </c>
      <c r="B846" s="13">
        <v>1217.0</v>
      </c>
      <c r="C846" s="14" t="s">
        <v>5312</v>
      </c>
      <c r="D846" s="14" t="s">
        <v>547</v>
      </c>
      <c r="E846" s="14" t="s">
        <v>4322</v>
      </c>
      <c r="F846" s="15">
        <v>27.0</v>
      </c>
      <c r="G846" s="11"/>
      <c r="I846" t="str">
        <f t="array" ref="I846">INDEX('Pre-transfer 2025 Points'!$D$11:$D$17,MATCH(1,MMULT(--('Pre-transfer 2025 Points'!$E$11:$L$17=D846),TRANSPOSE(COLUMN('Pre-transfer 2025 Points'!$E$11:$L$17)^0)),0))</f>
        <v>#N/A</v>
      </c>
    </row>
    <row r="847">
      <c r="A847" s="13">
        <v>846.0</v>
      </c>
      <c r="B847" s="13">
        <v>137.0</v>
      </c>
      <c r="C847" s="14" t="s">
        <v>1551</v>
      </c>
      <c r="D847" s="14" t="s">
        <v>2037</v>
      </c>
      <c r="E847" s="14" t="s">
        <v>139</v>
      </c>
      <c r="F847" s="15">
        <v>27.0</v>
      </c>
      <c r="G847" s="11"/>
      <c r="I847" t="str">
        <f t="array" ref="I847">INDEX('Pre-transfer 2025 Points'!$D$11:$D$17,MATCH(1,MMULT(--('Pre-transfer 2025 Points'!$E$11:$L$17=D847),TRANSPOSE(COLUMN('Pre-transfer 2025 Points'!$E$11:$L$17)^0)),0))</f>
        <v>#N/A</v>
      </c>
    </row>
    <row r="848">
      <c r="A848" s="13">
        <v>847.0</v>
      </c>
      <c r="B848" s="13">
        <v>975.0</v>
      </c>
      <c r="C848" s="14" t="s">
        <v>228</v>
      </c>
      <c r="D848" s="14" t="s">
        <v>2212</v>
      </c>
      <c r="E848" s="14" t="s">
        <v>578</v>
      </c>
      <c r="F848" s="15">
        <v>27.0</v>
      </c>
      <c r="G848" s="11"/>
      <c r="I848" t="str">
        <f t="array" ref="I848">INDEX('Pre-transfer 2025 Points'!$D$11:$D$17,MATCH(1,MMULT(--('Pre-transfer 2025 Points'!$E$11:$L$17=D848),TRANSPOSE(COLUMN('Pre-transfer 2025 Points'!$E$11:$L$17)^0)),0))</f>
        <v>#N/A</v>
      </c>
    </row>
    <row r="849">
      <c r="A849" s="13">
        <v>848.0</v>
      </c>
      <c r="B849" s="16"/>
      <c r="C849" s="14" t="s">
        <v>351</v>
      </c>
      <c r="D849" s="14" t="s">
        <v>2086</v>
      </c>
      <c r="E849" s="14" t="s">
        <v>775</v>
      </c>
      <c r="F849" s="15">
        <v>27.0</v>
      </c>
      <c r="G849" s="11"/>
      <c r="I849" t="str">
        <f t="array" ref="I849">INDEX('Pre-transfer 2025 Points'!$D$11:$D$17,MATCH(1,MMULT(--('Pre-transfer 2025 Points'!$E$11:$L$17=D849),TRANSPOSE(COLUMN('Pre-transfer 2025 Points'!$E$11:$L$17)^0)),0))</f>
        <v>#N/A</v>
      </c>
    </row>
    <row r="850">
      <c r="A850" s="13">
        <v>849.0</v>
      </c>
      <c r="B850" s="16"/>
      <c r="C850" s="14" t="s">
        <v>351</v>
      </c>
      <c r="D850" s="14" t="s">
        <v>2213</v>
      </c>
      <c r="E850" s="14" t="s">
        <v>4779</v>
      </c>
      <c r="F850" s="15">
        <v>27.0</v>
      </c>
      <c r="G850" s="11"/>
      <c r="I850" t="str">
        <f t="array" ref="I850">INDEX('Pre-transfer 2025 Points'!$D$11:$D$17,MATCH(1,MMULT(--('Pre-transfer 2025 Points'!$E$11:$L$17=D850),TRANSPOSE(COLUMN('Pre-transfer 2025 Points'!$E$11:$L$17)^0)),0))</f>
        <v>#N/A</v>
      </c>
    </row>
    <row r="851">
      <c r="A851" s="13">
        <v>850.0</v>
      </c>
      <c r="B851" s="13">
        <v>1096.0</v>
      </c>
      <c r="C851" s="14" t="s">
        <v>4384</v>
      </c>
      <c r="D851" s="14" t="s">
        <v>651</v>
      </c>
      <c r="E851" s="14" t="s">
        <v>4326</v>
      </c>
      <c r="F851" s="15">
        <v>27.0</v>
      </c>
      <c r="G851" s="11"/>
      <c r="I851" t="str">
        <f t="array" ref="I851">INDEX('Pre-transfer 2025 Points'!$D$11:$D$17,MATCH(1,MMULT(--('Pre-transfer 2025 Points'!$E$11:$L$17=D851),TRANSPOSE(COLUMN('Pre-transfer 2025 Points'!$E$11:$L$17)^0)),0))</f>
        <v>#N/A</v>
      </c>
    </row>
    <row r="852">
      <c r="A852" s="13">
        <v>851.0</v>
      </c>
      <c r="B852" s="13">
        <v>1507.0</v>
      </c>
      <c r="C852" s="14" t="s">
        <v>5453</v>
      </c>
      <c r="D852" s="14" t="s">
        <v>2079</v>
      </c>
      <c r="E852" s="14" t="s">
        <v>4631</v>
      </c>
      <c r="F852" s="15">
        <v>27.0</v>
      </c>
      <c r="G852" s="11"/>
      <c r="I852" t="str">
        <f t="array" ref="I852">INDEX('Pre-transfer 2025 Points'!$D$11:$D$17,MATCH(1,MMULT(--('Pre-transfer 2025 Points'!$E$11:$L$17=D852),TRANSPOSE(COLUMN('Pre-transfer 2025 Points'!$E$11:$L$17)^0)),0))</f>
        <v>#N/A</v>
      </c>
    </row>
    <row r="853">
      <c r="A853" s="13">
        <v>852.0</v>
      </c>
      <c r="B853" s="13">
        <v>1682.0</v>
      </c>
      <c r="C853" s="14" t="s">
        <v>5454</v>
      </c>
      <c r="D853" s="14" t="s">
        <v>1214</v>
      </c>
      <c r="E853" s="14" t="s">
        <v>4317</v>
      </c>
      <c r="F853" s="15">
        <v>27.0</v>
      </c>
      <c r="G853" s="11"/>
      <c r="I853" t="str">
        <f t="array" ref="I853">INDEX('Pre-transfer 2025 Points'!$D$11:$D$17,MATCH(1,MMULT(--('Pre-transfer 2025 Points'!$E$11:$L$17=D853),TRANSPOSE(COLUMN('Pre-transfer 2025 Points'!$E$11:$L$17)^0)),0))</f>
        <v>#N/A</v>
      </c>
    </row>
    <row r="854">
      <c r="A854" s="13">
        <v>853.0</v>
      </c>
      <c r="B854" s="13">
        <v>698.0</v>
      </c>
      <c r="C854" s="14" t="s">
        <v>4511</v>
      </c>
      <c r="D854" s="14" t="s">
        <v>2215</v>
      </c>
      <c r="E854" s="14" t="s">
        <v>4671</v>
      </c>
      <c r="F854" s="15">
        <v>27.0</v>
      </c>
      <c r="G854" s="11"/>
      <c r="I854" t="str">
        <f t="array" ref="I854">INDEX('Pre-transfer 2025 Points'!$D$11:$D$17,MATCH(1,MMULT(--('Pre-transfer 2025 Points'!$E$11:$L$17=D854),TRANSPOSE(COLUMN('Pre-transfer 2025 Points'!$E$11:$L$17)^0)),0))</f>
        <v>#N/A</v>
      </c>
    </row>
    <row r="855">
      <c r="A855" s="13">
        <v>854.0</v>
      </c>
      <c r="B855" s="13">
        <v>1145.0</v>
      </c>
      <c r="C855" s="14" t="s">
        <v>1082</v>
      </c>
      <c r="D855" s="14" t="s">
        <v>1956</v>
      </c>
      <c r="E855" s="14" t="s">
        <v>4559</v>
      </c>
      <c r="F855" s="15">
        <v>27.0</v>
      </c>
      <c r="G855" s="11"/>
      <c r="I855" t="str">
        <f t="array" ref="I855">INDEX('Pre-transfer 2025 Points'!$D$11:$D$17,MATCH(1,MMULT(--('Pre-transfer 2025 Points'!$E$11:$L$17=D855),TRANSPOSE(COLUMN('Pre-transfer 2025 Points'!$E$11:$L$17)^0)),0))</f>
        <v>#N/A</v>
      </c>
    </row>
    <row r="856">
      <c r="A856" s="13">
        <v>855.0</v>
      </c>
      <c r="B856" s="13">
        <v>1777.0</v>
      </c>
      <c r="C856" s="14" t="s">
        <v>4710</v>
      </c>
      <c r="D856" s="14" t="s">
        <v>2210</v>
      </c>
      <c r="E856" s="14" t="s">
        <v>4779</v>
      </c>
      <c r="F856" s="15">
        <v>27.0</v>
      </c>
      <c r="G856" s="11"/>
      <c r="I856" t="str">
        <f t="array" ref="I856">INDEX('Pre-transfer 2025 Points'!$D$11:$D$17,MATCH(1,MMULT(--('Pre-transfer 2025 Points'!$E$11:$L$17=D856),TRANSPOSE(COLUMN('Pre-transfer 2025 Points'!$E$11:$L$17)^0)),0))</f>
        <v>#N/A</v>
      </c>
    </row>
    <row r="857">
      <c r="A857" s="13">
        <v>856.0</v>
      </c>
      <c r="B857" s="13">
        <v>566.0</v>
      </c>
      <c r="C857" s="14" t="s">
        <v>5455</v>
      </c>
      <c r="D857" s="14" t="s">
        <v>2018</v>
      </c>
      <c r="E857" s="14" t="s">
        <v>1658</v>
      </c>
      <c r="F857" s="15">
        <v>27.0</v>
      </c>
      <c r="G857" s="11"/>
      <c r="I857" t="str">
        <f t="array" ref="I857">INDEX('Pre-transfer 2025 Points'!$D$11:$D$17,MATCH(1,MMULT(--('Pre-transfer 2025 Points'!$E$11:$L$17=D857),TRANSPOSE(COLUMN('Pre-transfer 2025 Points'!$E$11:$L$17)^0)),0))</f>
        <v>#N/A</v>
      </c>
    </row>
    <row r="858">
      <c r="A858" s="13">
        <v>857.0</v>
      </c>
      <c r="B858" s="13">
        <v>846.0</v>
      </c>
      <c r="C858" s="14" t="s">
        <v>138</v>
      </c>
      <c r="D858" s="14" t="s">
        <v>2063</v>
      </c>
      <c r="E858" s="14" t="s">
        <v>4333</v>
      </c>
      <c r="F858" s="15">
        <v>27.0</v>
      </c>
      <c r="G858" s="11"/>
      <c r="I858" t="str">
        <f t="array" ref="I858">INDEX('Pre-transfer 2025 Points'!$D$11:$D$17,MATCH(1,MMULT(--('Pre-transfer 2025 Points'!$E$11:$L$17=D858),TRANSPOSE(COLUMN('Pre-transfer 2025 Points'!$E$11:$L$17)^0)),0))</f>
        <v>#N/A</v>
      </c>
    </row>
    <row r="859">
      <c r="A859" s="13">
        <v>858.0</v>
      </c>
      <c r="B859" s="13">
        <v>1394.0</v>
      </c>
      <c r="C859" s="14" t="s">
        <v>4575</v>
      </c>
      <c r="D859" s="14" t="s">
        <v>2135</v>
      </c>
      <c r="E859" s="16"/>
      <c r="F859" s="15">
        <v>27.0</v>
      </c>
      <c r="G859" s="11"/>
      <c r="I859" t="str">
        <f t="array" ref="I859">INDEX('Pre-transfer 2025 Points'!$D$11:$D$17,MATCH(1,MMULT(--('Pre-transfer 2025 Points'!$E$11:$L$17=D859),TRANSPOSE(COLUMN('Pre-transfer 2025 Points'!$E$11:$L$17)^0)),0))</f>
        <v>#N/A</v>
      </c>
    </row>
    <row r="860">
      <c r="A860" s="13">
        <v>859.0</v>
      </c>
      <c r="B860" s="13">
        <v>891.0</v>
      </c>
      <c r="C860" s="14" t="s">
        <v>369</v>
      </c>
      <c r="D860" s="14" t="s">
        <v>1515</v>
      </c>
      <c r="E860" s="14" t="s">
        <v>1086</v>
      </c>
      <c r="F860" s="15">
        <v>27.0</v>
      </c>
      <c r="G860" s="11"/>
      <c r="I860" t="str">
        <f t="array" ref="I860">INDEX('Pre-transfer 2025 Points'!$D$11:$D$17,MATCH(1,MMULT(--('Pre-transfer 2025 Points'!$E$11:$L$17=D860),TRANSPOSE(COLUMN('Pre-transfer 2025 Points'!$E$11:$L$17)^0)),0))</f>
        <v>#N/A</v>
      </c>
    </row>
    <row r="861">
      <c r="A861" s="13">
        <v>860.0</v>
      </c>
      <c r="B861" s="13">
        <v>968.0</v>
      </c>
      <c r="C861" s="14" t="s">
        <v>694</v>
      </c>
      <c r="D861" s="14" t="s">
        <v>2220</v>
      </c>
      <c r="E861" s="14" t="s">
        <v>5000</v>
      </c>
      <c r="F861" s="15">
        <v>27.0</v>
      </c>
      <c r="G861" s="11"/>
      <c r="I861" t="str">
        <f t="array" ref="I861">INDEX('Pre-transfer 2025 Points'!$D$11:$D$17,MATCH(1,MMULT(--('Pre-transfer 2025 Points'!$E$11:$L$17=D861),TRANSPOSE(COLUMN('Pre-transfer 2025 Points'!$E$11:$L$17)^0)),0))</f>
        <v>#N/A</v>
      </c>
    </row>
    <row r="862">
      <c r="A862" s="13">
        <v>861.0</v>
      </c>
      <c r="B862" s="13">
        <v>722.0</v>
      </c>
      <c r="C862" s="14" t="s">
        <v>4839</v>
      </c>
      <c r="D862" s="14" t="s">
        <v>1523</v>
      </c>
      <c r="E862" s="14" t="s">
        <v>4333</v>
      </c>
      <c r="F862" s="15">
        <v>26.0</v>
      </c>
      <c r="G862" s="11"/>
      <c r="I862" t="str">
        <f t="array" ref="I862">INDEX('Pre-transfer 2025 Points'!$D$11:$D$17,MATCH(1,MMULT(--('Pre-transfer 2025 Points'!$E$11:$L$17=D862),TRANSPOSE(COLUMN('Pre-transfer 2025 Points'!$E$11:$L$17)^0)),0))</f>
        <v>#N/A</v>
      </c>
    </row>
    <row r="863">
      <c r="A863" s="13">
        <v>862.0</v>
      </c>
      <c r="B863" s="16"/>
      <c r="C863" s="14" t="s">
        <v>351</v>
      </c>
      <c r="D863" s="14" t="s">
        <v>464</v>
      </c>
      <c r="E863" s="14" t="s">
        <v>465</v>
      </c>
      <c r="F863" s="15">
        <v>26.0</v>
      </c>
      <c r="G863" s="11"/>
      <c r="I863" t="str">
        <f t="array" ref="I863">INDEX('Pre-transfer 2025 Points'!$D$11:$D$17,MATCH(1,MMULT(--('Pre-transfer 2025 Points'!$E$11:$L$17=D863),TRANSPOSE(COLUMN('Pre-transfer 2025 Points'!$E$11:$L$17)^0)),0))</f>
        <v>#N/A</v>
      </c>
    </row>
    <row r="864">
      <c r="A864" s="13">
        <v>863.0</v>
      </c>
      <c r="B864" s="13">
        <v>1308.0</v>
      </c>
      <c r="C864" s="14" t="s">
        <v>262</v>
      </c>
      <c r="D864" s="14" t="s">
        <v>2228</v>
      </c>
      <c r="E864" s="14" t="s">
        <v>578</v>
      </c>
      <c r="F864" s="15">
        <v>26.0</v>
      </c>
      <c r="G864" s="11"/>
      <c r="I864" t="str">
        <f t="array" ref="I864">INDEX('Pre-transfer 2025 Points'!$D$11:$D$17,MATCH(1,MMULT(--('Pre-transfer 2025 Points'!$E$11:$L$17=D864),TRANSPOSE(COLUMN('Pre-transfer 2025 Points'!$E$11:$L$17)^0)),0))</f>
        <v>#N/A</v>
      </c>
    </row>
    <row r="865">
      <c r="A865" s="13">
        <v>864.0</v>
      </c>
      <c r="B865" s="13">
        <v>793.0</v>
      </c>
      <c r="C865" s="14" t="s">
        <v>363</v>
      </c>
      <c r="D865" s="14" t="s">
        <v>700</v>
      </c>
      <c r="E865" s="14" t="s">
        <v>329</v>
      </c>
      <c r="F865" s="15">
        <v>26.0</v>
      </c>
      <c r="G865" s="11"/>
      <c r="I865" t="str">
        <f t="array" ref="I865">INDEX('Pre-transfer 2025 Points'!$D$11:$D$17,MATCH(1,MMULT(--('Pre-transfer 2025 Points'!$E$11:$L$17=D865),TRANSPOSE(COLUMN('Pre-transfer 2025 Points'!$E$11:$L$17)^0)),0))</f>
        <v>#N/A</v>
      </c>
    </row>
    <row r="866">
      <c r="A866" s="13">
        <v>865.0</v>
      </c>
      <c r="B866" s="13">
        <v>552.0</v>
      </c>
      <c r="C866" s="14" t="s">
        <v>4533</v>
      </c>
      <c r="D866" s="14" t="s">
        <v>536</v>
      </c>
      <c r="E866" s="14" t="s">
        <v>130</v>
      </c>
      <c r="F866" s="15">
        <v>26.0</v>
      </c>
      <c r="G866" s="11"/>
      <c r="I866" t="str">
        <f t="array" ref="I866">INDEX('Pre-transfer 2025 Points'!$D$11:$D$17,MATCH(1,MMULT(--('Pre-transfer 2025 Points'!$E$11:$L$17=D866),TRANSPOSE(COLUMN('Pre-transfer 2025 Points'!$E$11:$L$17)^0)),0))</f>
        <v>#N/A</v>
      </c>
    </row>
    <row r="867">
      <c r="A867" s="13">
        <v>866.0</v>
      </c>
      <c r="B867" s="13">
        <v>859.0</v>
      </c>
      <c r="C867" s="14" t="s">
        <v>107</v>
      </c>
      <c r="D867" s="14" t="s">
        <v>2088</v>
      </c>
      <c r="E867" s="14" t="s">
        <v>415</v>
      </c>
      <c r="F867" s="15">
        <v>26.0</v>
      </c>
      <c r="G867" s="11"/>
      <c r="I867" t="str">
        <f t="array" ref="I867">INDEX('Pre-transfer 2025 Points'!$D$11:$D$17,MATCH(1,MMULT(--('Pre-transfer 2025 Points'!$E$11:$L$17=D867),TRANSPOSE(COLUMN('Pre-transfer 2025 Points'!$E$11:$L$17)^0)),0))</f>
        <v>#N/A</v>
      </c>
    </row>
    <row r="868">
      <c r="A868" s="13">
        <v>867.0</v>
      </c>
      <c r="B868" s="13">
        <v>1119.0</v>
      </c>
      <c r="C868" s="14" t="s">
        <v>5456</v>
      </c>
      <c r="D868" s="14" t="s">
        <v>2124</v>
      </c>
      <c r="E868" s="14" t="s">
        <v>4719</v>
      </c>
      <c r="F868" s="15">
        <v>26.0</v>
      </c>
      <c r="G868" s="11"/>
      <c r="I868" t="str">
        <f t="array" ref="I868">INDEX('Pre-transfer 2025 Points'!$D$11:$D$17,MATCH(1,MMULT(--('Pre-transfer 2025 Points'!$E$11:$L$17=D868),TRANSPOSE(COLUMN('Pre-transfer 2025 Points'!$E$11:$L$17)^0)),0))</f>
        <v>#N/A</v>
      </c>
    </row>
    <row r="869">
      <c r="A869" s="13">
        <v>868.0</v>
      </c>
      <c r="B869" s="13">
        <v>1098.0</v>
      </c>
      <c r="C869" s="14" t="s">
        <v>255</v>
      </c>
      <c r="D869" s="14" t="s">
        <v>2045</v>
      </c>
      <c r="E869" s="14" t="s">
        <v>4643</v>
      </c>
      <c r="F869" s="15">
        <v>26.0</v>
      </c>
      <c r="G869" s="11"/>
      <c r="I869" t="str">
        <f t="array" ref="I869">INDEX('Pre-transfer 2025 Points'!$D$11:$D$17,MATCH(1,MMULT(--('Pre-transfer 2025 Points'!$E$11:$L$17=D869),TRANSPOSE(COLUMN('Pre-transfer 2025 Points'!$E$11:$L$17)^0)),0))</f>
        <v>#N/A</v>
      </c>
    </row>
    <row r="870">
      <c r="A870" s="13">
        <v>869.0</v>
      </c>
      <c r="B870" s="13">
        <v>883.0</v>
      </c>
      <c r="C870" s="14" t="s">
        <v>4329</v>
      </c>
      <c r="D870" s="14" t="s">
        <v>2233</v>
      </c>
      <c r="E870" s="14" t="s">
        <v>128</v>
      </c>
      <c r="F870" s="15">
        <v>25.0</v>
      </c>
      <c r="G870" s="11"/>
      <c r="I870" t="str">
        <f t="array" ref="I870">INDEX('Pre-transfer 2025 Points'!$D$11:$D$17,MATCH(1,MMULT(--('Pre-transfer 2025 Points'!$E$11:$L$17=D870),TRANSPOSE(COLUMN('Pre-transfer 2025 Points'!$E$11:$L$17)^0)),0))</f>
        <v>#N/A</v>
      </c>
    </row>
    <row r="871">
      <c r="A871" s="13">
        <v>870.0</v>
      </c>
      <c r="B871" s="13">
        <v>1034.0</v>
      </c>
      <c r="C871" s="14" t="s">
        <v>500</v>
      </c>
      <c r="D871" s="14" t="s">
        <v>1601</v>
      </c>
      <c r="E871" s="14" t="s">
        <v>102</v>
      </c>
      <c r="F871" s="15">
        <v>25.0</v>
      </c>
      <c r="G871" s="11"/>
      <c r="I871" t="str">
        <f t="array" ref="I871">INDEX('Pre-transfer 2025 Points'!$D$11:$D$17,MATCH(1,MMULT(--('Pre-transfer 2025 Points'!$E$11:$L$17=D871),TRANSPOSE(COLUMN('Pre-transfer 2025 Points'!$E$11:$L$17)^0)),0))</f>
        <v>#N/A</v>
      </c>
    </row>
    <row r="872">
      <c r="A872" s="13">
        <v>871.0</v>
      </c>
      <c r="B872" s="13">
        <v>1384.0</v>
      </c>
      <c r="C872" s="14" t="s">
        <v>5457</v>
      </c>
      <c r="D872" s="14" t="s">
        <v>819</v>
      </c>
      <c r="E872" s="14" t="s">
        <v>4585</v>
      </c>
      <c r="F872" s="15">
        <v>25.0</v>
      </c>
      <c r="G872" s="11"/>
      <c r="I872" t="str">
        <f t="array" ref="I872">INDEX('Pre-transfer 2025 Points'!$D$11:$D$17,MATCH(1,MMULT(--('Pre-transfer 2025 Points'!$E$11:$L$17=D872),TRANSPOSE(COLUMN('Pre-transfer 2025 Points'!$E$11:$L$17)^0)),0))</f>
        <v>#N/A</v>
      </c>
    </row>
    <row r="873">
      <c r="A873" s="13">
        <v>872.0</v>
      </c>
      <c r="B873" s="13">
        <v>757.0</v>
      </c>
      <c r="C873" s="14" t="s">
        <v>4614</v>
      </c>
      <c r="D873" s="14" t="s">
        <v>1989</v>
      </c>
      <c r="E873" s="14" t="s">
        <v>208</v>
      </c>
      <c r="F873" s="15">
        <v>25.0</v>
      </c>
      <c r="G873" s="11"/>
      <c r="I873" t="str">
        <f t="array" ref="I873">INDEX('Pre-transfer 2025 Points'!$D$11:$D$17,MATCH(1,MMULT(--('Pre-transfer 2025 Points'!$E$11:$L$17=D873),TRANSPOSE(COLUMN('Pre-transfer 2025 Points'!$E$11:$L$17)^0)),0))</f>
        <v>#N/A</v>
      </c>
    </row>
    <row r="874">
      <c r="A874" s="13">
        <v>873.0</v>
      </c>
      <c r="B874" s="13">
        <v>1242.0</v>
      </c>
      <c r="C874" s="14" t="s">
        <v>312</v>
      </c>
      <c r="D874" s="14" t="s">
        <v>1999</v>
      </c>
      <c r="E874" s="14" t="s">
        <v>4338</v>
      </c>
      <c r="F874" s="15">
        <v>25.0</v>
      </c>
      <c r="G874" s="11"/>
      <c r="I874" t="str">
        <f t="array" ref="I874">INDEX('Pre-transfer 2025 Points'!$D$11:$D$17,MATCH(1,MMULT(--('Pre-transfer 2025 Points'!$E$11:$L$17=D874),TRANSPOSE(COLUMN('Pre-transfer 2025 Points'!$E$11:$L$17)^0)),0))</f>
        <v>#N/A</v>
      </c>
    </row>
    <row r="875">
      <c r="A875" s="13">
        <v>874.0</v>
      </c>
      <c r="B875" s="13">
        <v>1576.0</v>
      </c>
      <c r="C875" s="14" t="s">
        <v>5458</v>
      </c>
      <c r="D875" s="14" t="s">
        <v>2235</v>
      </c>
      <c r="E875" s="14" t="s">
        <v>4333</v>
      </c>
      <c r="F875" s="15">
        <v>25.0</v>
      </c>
      <c r="G875" s="11"/>
      <c r="I875" t="str">
        <f t="array" ref="I875">INDEX('Pre-transfer 2025 Points'!$D$11:$D$17,MATCH(1,MMULT(--('Pre-transfer 2025 Points'!$E$11:$L$17=D875),TRANSPOSE(COLUMN('Pre-transfer 2025 Points'!$E$11:$L$17)^0)),0))</f>
        <v>#N/A</v>
      </c>
    </row>
    <row r="876">
      <c r="A876" s="13">
        <v>875.0</v>
      </c>
      <c r="B876" s="13">
        <v>1112.0</v>
      </c>
      <c r="C876" s="14" t="s">
        <v>1180</v>
      </c>
      <c r="D876" s="14" t="s">
        <v>1250</v>
      </c>
      <c r="E876" s="14" t="s">
        <v>128</v>
      </c>
      <c r="F876" s="15">
        <v>25.0</v>
      </c>
      <c r="G876" s="11"/>
      <c r="I876" t="str">
        <f t="array" ref="I876">INDEX('Pre-transfer 2025 Points'!$D$11:$D$17,MATCH(1,MMULT(--('Pre-transfer 2025 Points'!$E$11:$L$17=D876),TRANSPOSE(COLUMN('Pre-transfer 2025 Points'!$E$11:$L$17)^0)),0))</f>
        <v>#N/A</v>
      </c>
    </row>
    <row r="877">
      <c r="A877" s="13">
        <v>876.0</v>
      </c>
      <c r="B877" s="13">
        <v>837.0</v>
      </c>
      <c r="C877" s="14" t="s">
        <v>180</v>
      </c>
      <c r="D877" s="14" t="s">
        <v>2236</v>
      </c>
      <c r="E877" s="16"/>
      <c r="F877" s="15">
        <v>25.0</v>
      </c>
      <c r="G877" s="11"/>
      <c r="I877" t="str">
        <f t="array" ref="I877">INDEX('Pre-transfer 2025 Points'!$D$11:$D$17,MATCH(1,MMULT(--('Pre-transfer 2025 Points'!$E$11:$L$17=D877),TRANSPOSE(COLUMN('Pre-transfer 2025 Points'!$E$11:$L$17)^0)),0))</f>
        <v>#N/A</v>
      </c>
    </row>
    <row r="878">
      <c r="A878" s="13">
        <v>877.0</v>
      </c>
      <c r="B878" s="13">
        <v>239.0</v>
      </c>
      <c r="C878" s="14" t="s">
        <v>1506</v>
      </c>
      <c r="D878" s="14" t="s">
        <v>1509</v>
      </c>
      <c r="E878" s="14" t="s">
        <v>4325</v>
      </c>
      <c r="F878" s="15">
        <v>25.0</v>
      </c>
      <c r="G878" s="11"/>
      <c r="I878" t="str">
        <f t="array" ref="I878">INDEX('Pre-transfer 2025 Points'!$D$11:$D$17,MATCH(1,MMULT(--('Pre-transfer 2025 Points'!$E$11:$L$17=D878),TRANSPOSE(COLUMN('Pre-transfer 2025 Points'!$E$11:$L$17)^0)),0))</f>
        <v>#N/A</v>
      </c>
    </row>
    <row r="879">
      <c r="A879" s="13">
        <v>878.0</v>
      </c>
      <c r="B879" s="13">
        <v>352.0</v>
      </c>
      <c r="C879" s="14" t="s">
        <v>5459</v>
      </c>
      <c r="D879" s="14" t="s">
        <v>2177</v>
      </c>
      <c r="E879" s="14" t="s">
        <v>4314</v>
      </c>
      <c r="F879" s="15">
        <v>25.0</v>
      </c>
      <c r="G879" s="11"/>
      <c r="I879" t="str">
        <f t="array" ref="I879">INDEX('Pre-transfer 2025 Points'!$D$11:$D$17,MATCH(1,MMULT(--('Pre-transfer 2025 Points'!$E$11:$L$17=D879),TRANSPOSE(COLUMN('Pre-transfer 2025 Points'!$E$11:$L$17)^0)),0))</f>
        <v>#N/A</v>
      </c>
    </row>
    <row r="880">
      <c r="A880" s="13">
        <v>879.0</v>
      </c>
      <c r="B880" s="13">
        <v>978.0</v>
      </c>
      <c r="C880" s="14" t="s">
        <v>724</v>
      </c>
      <c r="D880" s="14" t="s">
        <v>792</v>
      </c>
      <c r="E880" s="14" t="s">
        <v>121</v>
      </c>
      <c r="F880" s="15">
        <v>25.0</v>
      </c>
      <c r="G880" s="11"/>
      <c r="I880" t="str">
        <f t="array" ref="I880">INDEX('Pre-transfer 2025 Points'!$D$11:$D$17,MATCH(1,MMULT(--('Pre-transfer 2025 Points'!$E$11:$L$17=D880),TRANSPOSE(COLUMN('Pre-transfer 2025 Points'!$E$11:$L$17)^0)),0))</f>
        <v>#N/A</v>
      </c>
    </row>
    <row r="881">
      <c r="A881" s="13">
        <v>880.0</v>
      </c>
      <c r="B881" s="13">
        <v>850.0</v>
      </c>
      <c r="C881" s="14" t="s">
        <v>579</v>
      </c>
      <c r="D881" s="14" t="s">
        <v>2178</v>
      </c>
      <c r="E881" s="14" t="s">
        <v>98</v>
      </c>
      <c r="F881" s="15">
        <v>25.0</v>
      </c>
      <c r="G881" s="11"/>
      <c r="I881" t="str">
        <f t="array" ref="I881">INDEX('Pre-transfer 2025 Points'!$D$11:$D$17,MATCH(1,MMULT(--('Pre-transfer 2025 Points'!$E$11:$L$17=D881),TRANSPOSE(COLUMN('Pre-transfer 2025 Points'!$E$11:$L$17)^0)),0))</f>
        <v>#N/A</v>
      </c>
    </row>
    <row r="882">
      <c r="A882" s="13">
        <v>881.0</v>
      </c>
      <c r="B882" s="13">
        <v>890.0</v>
      </c>
      <c r="C882" s="14" t="s">
        <v>4380</v>
      </c>
      <c r="D882" s="14" t="s">
        <v>965</v>
      </c>
      <c r="E882" s="14" t="s">
        <v>143</v>
      </c>
      <c r="F882" s="15">
        <v>25.0</v>
      </c>
      <c r="G882" s="11"/>
      <c r="I882" t="str">
        <f t="array" ref="I882">INDEX('Pre-transfer 2025 Points'!$D$11:$D$17,MATCH(1,MMULT(--('Pre-transfer 2025 Points'!$E$11:$L$17=D882),TRANSPOSE(COLUMN('Pre-transfer 2025 Points'!$E$11:$L$17)^0)),0))</f>
        <v>#N/A</v>
      </c>
    </row>
    <row r="883">
      <c r="A883" s="13">
        <v>882.0</v>
      </c>
      <c r="B883" s="13">
        <v>731.0</v>
      </c>
      <c r="C883" s="14" t="s">
        <v>595</v>
      </c>
      <c r="D883" s="14" t="s">
        <v>1577</v>
      </c>
      <c r="E883" s="14" t="s">
        <v>121</v>
      </c>
      <c r="F883" s="15">
        <v>25.0</v>
      </c>
      <c r="G883" s="11"/>
      <c r="I883" t="str">
        <f t="array" ref="I883">INDEX('Pre-transfer 2025 Points'!$D$11:$D$17,MATCH(1,MMULT(--('Pre-transfer 2025 Points'!$E$11:$L$17=D883),TRANSPOSE(COLUMN('Pre-transfer 2025 Points'!$E$11:$L$17)^0)),0))</f>
        <v>#N/A</v>
      </c>
    </row>
    <row r="884">
      <c r="A884" s="13">
        <v>883.0</v>
      </c>
      <c r="B884" s="13">
        <v>343.0</v>
      </c>
      <c r="C884" s="14" t="s">
        <v>1665</v>
      </c>
      <c r="D884" s="14" t="s">
        <v>1367</v>
      </c>
      <c r="E884" s="14" t="s">
        <v>347</v>
      </c>
      <c r="F884" s="15">
        <v>25.0</v>
      </c>
      <c r="G884" s="11"/>
      <c r="I884" t="str">
        <f t="array" ref="I884">INDEX('Pre-transfer 2025 Points'!$D$11:$D$17,MATCH(1,MMULT(--('Pre-transfer 2025 Points'!$E$11:$L$17=D884),TRANSPOSE(COLUMN('Pre-transfer 2025 Points'!$E$11:$L$17)^0)),0))</f>
        <v>#N/A</v>
      </c>
    </row>
    <row r="885">
      <c r="A885" s="13">
        <v>884.0</v>
      </c>
      <c r="B885" s="13">
        <v>541.0</v>
      </c>
      <c r="C885" s="14" t="s">
        <v>5460</v>
      </c>
      <c r="D885" s="14" t="s">
        <v>1247</v>
      </c>
      <c r="E885" s="14" t="s">
        <v>106</v>
      </c>
      <c r="F885" s="15">
        <v>25.0</v>
      </c>
      <c r="G885" s="11"/>
      <c r="I885" t="str">
        <f t="array" ref="I885">INDEX('Pre-transfer 2025 Points'!$D$11:$D$17,MATCH(1,MMULT(--('Pre-transfer 2025 Points'!$E$11:$L$17=D885),TRANSPOSE(COLUMN('Pre-transfer 2025 Points'!$E$11:$L$17)^0)),0))</f>
        <v>#N/A</v>
      </c>
    </row>
    <row r="886">
      <c r="A886" s="13">
        <v>885.0</v>
      </c>
      <c r="B886" s="13">
        <v>1113.0</v>
      </c>
      <c r="C886" s="14" t="s">
        <v>126</v>
      </c>
      <c r="D886" s="14" t="s">
        <v>989</v>
      </c>
      <c r="E886" s="14" t="s">
        <v>347</v>
      </c>
      <c r="F886" s="15">
        <v>25.0</v>
      </c>
      <c r="G886" s="11"/>
      <c r="I886" t="str">
        <f t="array" ref="I886">INDEX('Pre-transfer 2025 Points'!$D$11:$D$17,MATCH(1,MMULT(--('Pre-transfer 2025 Points'!$E$11:$L$17=D886),TRANSPOSE(COLUMN('Pre-transfer 2025 Points'!$E$11:$L$17)^0)),0))</f>
        <v>#N/A</v>
      </c>
    </row>
    <row r="887">
      <c r="A887" s="13">
        <v>886.0</v>
      </c>
      <c r="B887" s="13">
        <v>1241.0</v>
      </c>
      <c r="C887" s="14" t="s">
        <v>1780</v>
      </c>
      <c r="D887" s="14" t="s">
        <v>538</v>
      </c>
      <c r="E887" s="14" t="s">
        <v>4317</v>
      </c>
      <c r="F887" s="15">
        <v>25.0</v>
      </c>
      <c r="G887" s="11"/>
      <c r="I887" t="str">
        <f t="array" ref="I887">INDEX('Pre-transfer 2025 Points'!$D$11:$D$17,MATCH(1,MMULT(--('Pre-transfer 2025 Points'!$E$11:$L$17=D887),TRANSPOSE(COLUMN('Pre-transfer 2025 Points'!$E$11:$L$17)^0)),0))</f>
        <v>#N/A</v>
      </c>
    </row>
    <row r="888">
      <c r="A888" s="13">
        <v>887.0</v>
      </c>
      <c r="B888" s="13">
        <v>498.0</v>
      </c>
      <c r="C888" s="14" t="s">
        <v>5461</v>
      </c>
      <c r="D888" s="14" t="s">
        <v>927</v>
      </c>
      <c r="E888" s="14" t="s">
        <v>4333</v>
      </c>
      <c r="F888" s="15">
        <v>25.0</v>
      </c>
      <c r="G888" s="11"/>
      <c r="I888" t="str">
        <f t="array" ref="I888">INDEX('Pre-transfer 2025 Points'!$D$11:$D$17,MATCH(1,MMULT(--('Pre-transfer 2025 Points'!$E$11:$L$17=D888),TRANSPOSE(COLUMN('Pre-transfer 2025 Points'!$E$11:$L$17)^0)),0))</f>
        <v>#N/A</v>
      </c>
    </row>
    <row r="889">
      <c r="A889" s="13">
        <v>888.0</v>
      </c>
      <c r="B889" s="13">
        <v>1489.0</v>
      </c>
      <c r="C889" s="14" t="s">
        <v>1296</v>
      </c>
      <c r="D889" s="14" t="s">
        <v>2241</v>
      </c>
      <c r="E889" s="14" t="s">
        <v>4804</v>
      </c>
      <c r="F889" s="15">
        <v>25.0</v>
      </c>
      <c r="G889" s="11"/>
      <c r="I889" t="str">
        <f t="array" ref="I889">INDEX('Pre-transfer 2025 Points'!$D$11:$D$17,MATCH(1,MMULT(--('Pre-transfer 2025 Points'!$E$11:$L$17=D889),TRANSPOSE(COLUMN('Pre-transfer 2025 Points'!$E$11:$L$17)^0)),0))</f>
        <v>#N/A</v>
      </c>
    </row>
    <row r="890">
      <c r="A890" s="13">
        <v>889.0</v>
      </c>
      <c r="B890" s="13">
        <v>745.0</v>
      </c>
      <c r="C890" s="14" t="s">
        <v>1444</v>
      </c>
      <c r="D890" s="14" t="s">
        <v>2132</v>
      </c>
      <c r="E890" s="16"/>
      <c r="F890" s="15">
        <v>25.0</v>
      </c>
      <c r="G890" s="11"/>
      <c r="I890" t="str">
        <f t="array" ref="I890">INDEX('Pre-transfer 2025 Points'!$D$11:$D$17,MATCH(1,MMULT(--('Pre-transfer 2025 Points'!$E$11:$L$17=D890),TRANSPOSE(COLUMN('Pre-transfer 2025 Points'!$E$11:$L$17)^0)),0))</f>
        <v>#N/A</v>
      </c>
    </row>
    <row r="891">
      <c r="A891" s="13">
        <v>890.0</v>
      </c>
      <c r="B891" s="13">
        <v>1583.0</v>
      </c>
      <c r="C891" s="14" t="s">
        <v>5346</v>
      </c>
      <c r="D891" s="14" t="s">
        <v>2158</v>
      </c>
      <c r="E891" s="14" t="s">
        <v>4748</v>
      </c>
      <c r="F891" s="15">
        <v>25.0</v>
      </c>
      <c r="G891" s="11"/>
      <c r="I891" t="str">
        <f t="array" ref="I891">INDEX('Pre-transfer 2025 Points'!$D$11:$D$17,MATCH(1,MMULT(--('Pre-transfer 2025 Points'!$E$11:$L$17=D891),TRANSPOSE(COLUMN('Pre-transfer 2025 Points'!$E$11:$L$17)^0)),0))</f>
        <v>#N/A</v>
      </c>
    </row>
    <row r="892">
      <c r="A892" s="13">
        <v>891.0</v>
      </c>
      <c r="B892" s="13">
        <v>1577.0</v>
      </c>
      <c r="C892" s="14" t="s">
        <v>637</v>
      </c>
      <c r="D892" s="14" t="s">
        <v>2243</v>
      </c>
      <c r="E892" s="14" t="s">
        <v>4808</v>
      </c>
      <c r="F892" s="15">
        <v>25.0</v>
      </c>
      <c r="G892" s="11"/>
      <c r="I892" t="str">
        <f t="array" ref="I892">INDEX('Pre-transfer 2025 Points'!$D$11:$D$17,MATCH(1,MMULT(--('Pre-transfer 2025 Points'!$E$11:$L$17=D892),TRANSPOSE(COLUMN('Pre-transfer 2025 Points'!$E$11:$L$17)^0)),0))</f>
        <v>#N/A</v>
      </c>
    </row>
    <row r="893">
      <c r="A893" s="13">
        <v>892.0</v>
      </c>
      <c r="B893" s="13">
        <v>1146.0</v>
      </c>
      <c r="C893" s="14" t="s">
        <v>1137</v>
      </c>
      <c r="D893" s="14" t="s">
        <v>2245</v>
      </c>
      <c r="E893" s="14" t="s">
        <v>843</v>
      </c>
      <c r="F893" s="15">
        <v>25.0</v>
      </c>
      <c r="G893" s="11"/>
      <c r="I893" t="str">
        <f t="array" ref="I893">INDEX('Pre-transfer 2025 Points'!$D$11:$D$17,MATCH(1,MMULT(--('Pre-transfer 2025 Points'!$E$11:$L$17=D893),TRANSPOSE(COLUMN('Pre-transfer 2025 Points'!$E$11:$L$17)^0)),0))</f>
        <v>#N/A</v>
      </c>
    </row>
    <row r="894">
      <c r="A894" s="13">
        <v>893.0</v>
      </c>
      <c r="B894" s="13">
        <v>1225.0</v>
      </c>
      <c r="C894" s="14" t="s">
        <v>944</v>
      </c>
      <c r="D894" s="14" t="s">
        <v>1397</v>
      </c>
      <c r="E894" s="14" t="s">
        <v>1398</v>
      </c>
      <c r="F894" s="15">
        <v>25.0</v>
      </c>
      <c r="G894" s="11"/>
      <c r="I894" t="str">
        <f t="array" ref="I894">INDEX('Pre-transfer 2025 Points'!$D$11:$D$17,MATCH(1,MMULT(--('Pre-transfer 2025 Points'!$E$11:$L$17=D894),TRANSPOSE(COLUMN('Pre-transfer 2025 Points'!$E$11:$L$17)^0)),0))</f>
        <v>#N/A</v>
      </c>
    </row>
    <row r="895">
      <c r="A895" s="13">
        <v>894.0</v>
      </c>
      <c r="B895" s="13">
        <v>1898.0</v>
      </c>
      <c r="C895" s="14" t="s">
        <v>5462</v>
      </c>
      <c r="D895" s="14" t="s">
        <v>1983</v>
      </c>
      <c r="E895" s="14" t="s">
        <v>1658</v>
      </c>
      <c r="F895" s="15">
        <v>25.0</v>
      </c>
      <c r="G895" s="11"/>
      <c r="I895" t="str">
        <f t="array" ref="I895">INDEX('Pre-transfer 2025 Points'!$D$11:$D$17,MATCH(1,MMULT(--('Pre-transfer 2025 Points'!$E$11:$L$17=D895),TRANSPOSE(COLUMN('Pre-transfer 2025 Points'!$E$11:$L$17)^0)),0))</f>
        <v>#N/A</v>
      </c>
    </row>
    <row r="896">
      <c r="A896" s="13">
        <v>895.0</v>
      </c>
      <c r="B896" s="16"/>
      <c r="C896" s="14" t="s">
        <v>351</v>
      </c>
      <c r="D896" s="14" t="s">
        <v>2247</v>
      </c>
      <c r="E896" s="14" t="s">
        <v>4769</v>
      </c>
      <c r="F896" s="15">
        <v>25.0</v>
      </c>
      <c r="G896" s="11"/>
      <c r="I896" t="str">
        <f t="array" ref="I896">INDEX('Pre-transfer 2025 Points'!$D$11:$D$17,MATCH(1,MMULT(--('Pre-transfer 2025 Points'!$E$11:$L$17=D896),TRANSPOSE(COLUMN('Pre-transfer 2025 Points'!$E$11:$L$17)^0)),0))</f>
        <v>#N/A</v>
      </c>
    </row>
    <row r="897">
      <c r="A897" s="13">
        <v>896.0</v>
      </c>
      <c r="B897" s="13">
        <v>714.0</v>
      </c>
      <c r="C897" s="14" t="s">
        <v>4810</v>
      </c>
      <c r="D897" s="14" t="s">
        <v>2200</v>
      </c>
      <c r="E897" s="14" t="s">
        <v>5463</v>
      </c>
      <c r="F897" s="15">
        <v>25.0</v>
      </c>
      <c r="G897" s="11"/>
      <c r="I897" t="str">
        <f t="array" ref="I897">INDEX('Pre-transfer 2025 Points'!$D$11:$D$17,MATCH(1,MMULT(--('Pre-transfer 2025 Points'!$E$11:$L$17=D897),TRANSPOSE(COLUMN('Pre-transfer 2025 Points'!$E$11:$L$17)^0)),0))</f>
        <v>#N/A</v>
      </c>
    </row>
    <row r="898">
      <c r="A898" s="13">
        <v>897.0</v>
      </c>
      <c r="B898" s="13">
        <v>767.0</v>
      </c>
      <c r="C898" s="14" t="s">
        <v>1159</v>
      </c>
      <c r="D898" s="14" t="s">
        <v>1443</v>
      </c>
      <c r="E898" s="14" t="s">
        <v>98</v>
      </c>
      <c r="F898" s="15">
        <v>25.0</v>
      </c>
      <c r="G898" s="11"/>
      <c r="I898" t="str">
        <f t="array" ref="I898">INDEX('Pre-transfer 2025 Points'!$D$11:$D$17,MATCH(1,MMULT(--('Pre-transfer 2025 Points'!$E$11:$L$17=D898),TRANSPOSE(COLUMN('Pre-transfer 2025 Points'!$E$11:$L$17)^0)),0))</f>
        <v>#N/A</v>
      </c>
    </row>
    <row r="899">
      <c r="A899" s="13">
        <v>898.0</v>
      </c>
      <c r="B899" s="16"/>
      <c r="C899" s="14" t="s">
        <v>351</v>
      </c>
      <c r="D899" s="14" t="s">
        <v>2249</v>
      </c>
      <c r="E899" s="16"/>
      <c r="F899" s="15">
        <v>25.0</v>
      </c>
      <c r="G899" s="11"/>
      <c r="I899" t="str">
        <f t="array" ref="I899">INDEX('Pre-transfer 2025 Points'!$D$11:$D$17,MATCH(1,MMULT(--('Pre-transfer 2025 Points'!$E$11:$L$17=D899),TRANSPOSE(COLUMN('Pre-transfer 2025 Points'!$E$11:$L$17)^0)),0))</f>
        <v>#N/A</v>
      </c>
    </row>
    <row r="900">
      <c r="A900" s="13">
        <v>899.0</v>
      </c>
      <c r="B900" s="13">
        <v>227.0</v>
      </c>
      <c r="C900" s="14" t="s">
        <v>4760</v>
      </c>
      <c r="D900" s="14" t="s">
        <v>1929</v>
      </c>
      <c r="E900" s="14" t="s">
        <v>415</v>
      </c>
      <c r="F900" s="15">
        <v>25.0</v>
      </c>
      <c r="G900" s="11"/>
      <c r="I900" t="str">
        <f t="array" ref="I900">INDEX('Pre-transfer 2025 Points'!$D$11:$D$17,MATCH(1,MMULT(--('Pre-transfer 2025 Points'!$E$11:$L$17=D900),TRANSPOSE(COLUMN('Pre-transfer 2025 Points'!$E$11:$L$17)^0)),0))</f>
        <v>#N/A</v>
      </c>
    </row>
    <row r="901">
      <c r="A901" s="13">
        <v>900.0</v>
      </c>
      <c r="B901" s="13">
        <v>2101.0</v>
      </c>
      <c r="C901" s="14" t="s">
        <v>4905</v>
      </c>
      <c r="D901" s="14" t="s">
        <v>2161</v>
      </c>
      <c r="E901" s="14" t="s">
        <v>4752</v>
      </c>
      <c r="F901" s="15">
        <v>25.0</v>
      </c>
      <c r="G901" s="11"/>
      <c r="I901" t="str">
        <f t="array" ref="I901">INDEX('Pre-transfer 2025 Points'!$D$11:$D$17,MATCH(1,MMULT(--('Pre-transfer 2025 Points'!$E$11:$L$17=D901),TRANSPOSE(COLUMN('Pre-transfer 2025 Points'!$E$11:$L$17)^0)),0))</f>
        <v>#N/A</v>
      </c>
    </row>
    <row r="902">
      <c r="A902" s="13">
        <v>901.0</v>
      </c>
      <c r="B902" s="13">
        <v>911.0</v>
      </c>
      <c r="C902" s="14" t="s">
        <v>97</v>
      </c>
      <c r="D902" s="14" t="s">
        <v>2251</v>
      </c>
      <c r="E902" s="16"/>
      <c r="F902" s="15">
        <v>25.0</v>
      </c>
      <c r="G902" s="11"/>
      <c r="I902" t="str">
        <f t="array" ref="I902">INDEX('Pre-transfer 2025 Points'!$D$11:$D$17,MATCH(1,MMULT(--('Pre-transfer 2025 Points'!$E$11:$L$17=D902),TRANSPOSE(COLUMN('Pre-transfer 2025 Points'!$E$11:$L$17)^0)),0))</f>
        <v>#N/A</v>
      </c>
    </row>
    <row r="903">
      <c r="A903" s="13">
        <v>902.0</v>
      </c>
      <c r="B903" s="13">
        <v>840.0</v>
      </c>
      <c r="C903" s="14" t="s">
        <v>284</v>
      </c>
      <c r="D903" s="14" t="s">
        <v>640</v>
      </c>
      <c r="E903" s="14" t="s">
        <v>102</v>
      </c>
      <c r="F903" s="15">
        <v>24.0</v>
      </c>
      <c r="G903" s="11"/>
      <c r="I903" t="str">
        <f t="array" ref="I903">INDEX('Pre-transfer 2025 Points'!$D$11:$D$17,MATCH(1,MMULT(--('Pre-transfer 2025 Points'!$E$11:$L$17=D903),TRANSPOSE(COLUMN('Pre-transfer 2025 Points'!$E$11:$L$17)^0)),0))</f>
        <v>#N/A</v>
      </c>
    </row>
    <row r="904">
      <c r="A904" s="13">
        <v>903.0</v>
      </c>
      <c r="B904" s="13">
        <v>1235.0</v>
      </c>
      <c r="C904" s="14" t="s">
        <v>944</v>
      </c>
      <c r="D904" s="14" t="s">
        <v>2257</v>
      </c>
      <c r="E904" s="14" t="s">
        <v>775</v>
      </c>
      <c r="F904" s="15">
        <v>24.0</v>
      </c>
      <c r="G904" s="11"/>
      <c r="I904" t="str">
        <f t="array" ref="I904">INDEX('Pre-transfer 2025 Points'!$D$11:$D$17,MATCH(1,MMULT(--('Pre-transfer 2025 Points'!$E$11:$L$17=D904),TRANSPOSE(COLUMN('Pre-transfer 2025 Points'!$E$11:$L$17)^0)),0))</f>
        <v>#N/A</v>
      </c>
    </row>
    <row r="905">
      <c r="A905" s="13">
        <v>904.0</v>
      </c>
      <c r="B905" s="13">
        <v>360.0</v>
      </c>
      <c r="C905" s="14" t="s">
        <v>5448</v>
      </c>
      <c r="D905" s="14" t="s">
        <v>587</v>
      </c>
      <c r="E905" s="14" t="s">
        <v>588</v>
      </c>
      <c r="F905" s="15">
        <v>24.0</v>
      </c>
      <c r="G905" s="11"/>
      <c r="I905" t="str">
        <f t="array" ref="I905">INDEX('Pre-transfer 2025 Points'!$D$11:$D$17,MATCH(1,MMULT(--('Pre-transfer 2025 Points'!$E$11:$L$17=D905),TRANSPOSE(COLUMN('Pre-transfer 2025 Points'!$E$11:$L$17)^0)),0))</f>
        <v>#N/A</v>
      </c>
    </row>
    <row r="906">
      <c r="A906" s="13">
        <v>905.0</v>
      </c>
      <c r="B906" s="13">
        <v>268.0</v>
      </c>
      <c r="C906" s="14" t="s">
        <v>5464</v>
      </c>
      <c r="D906" s="14" t="s">
        <v>72</v>
      </c>
      <c r="E906" s="14" t="s">
        <v>362</v>
      </c>
      <c r="F906" s="15">
        <v>24.0</v>
      </c>
      <c r="G906" s="11"/>
      <c r="I906" t="str">
        <f t="array" ref="I906">INDEX('Pre-transfer 2025 Points'!$D$11:$D$17,MATCH(1,MMULT(--('Pre-transfer 2025 Points'!$E$11:$L$17=D906),TRANSPOSE(COLUMN('Pre-transfer 2025 Points'!$E$11:$L$17)^0)),0))</f>
        <v>#N/A</v>
      </c>
    </row>
    <row r="907">
      <c r="A907" s="13">
        <v>906.0</v>
      </c>
      <c r="B907" s="13">
        <v>2228.0</v>
      </c>
      <c r="C907" s="14" t="s">
        <v>5465</v>
      </c>
      <c r="D907" s="14" t="s">
        <v>847</v>
      </c>
      <c r="E907" s="14" t="s">
        <v>314</v>
      </c>
      <c r="F907" s="15">
        <v>24.0</v>
      </c>
      <c r="G907" s="11"/>
      <c r="I907" t="str">
        <f t="array" ref="I907">INDEX('Pre-transfer 2025 Points'!$D$11:$D$17,MATCH(1,MMULT(--('Pre-transfer 2025 Points'!$E$11:$L$17=D907),TRANSPOSE(COLUMN('Pre-transfer 2025 Points'!$E$11:$L$17)^0)),0))</f>
        <v>#N/A</v>
      </c>
    </row>
    <row r="908">
      <c r="A908" s="13">
        <v>907.0</v>
      </c>
      <c r="B908" s="13">
        <v>1011.0</v>
      </c>
      <c r="C908" s="14" t="s">
        <v>530</v>
      </c>
      <c r="D908" s="14" t="s">
        <v>2197</v>
      </c>
      <c r="E908" s="14" t="s">
        <v>324</v>
      </c>
      <c r="F908" s="15">
        <v>24.0</v>
      </c>
      <c r="G908" s="11"/>
      <c r="I908" t="str">
        <f t="array" ref="I908">INDEX('Pre-transfer 2025 Points'!$D$11:$D$17,MATCH(1,MMULT(--('Pre-transfer 2025 Points'!$E$11:$L$17=D908),TRANSPOSE(COLUMN('Pre-transfer 2025 Points'!$E$11:$L$17)^0)),0))</f>
        <v>#N/A</v>
      </c>
    </row>
    <row r="909">
      <c r="A909" s="13">
        <v>908.0</v>
      </c>
      <c r="B909" s="13">
        <v>2079.0</v>
      </c>
      <c r="C909" s="14" t="s">
        <v>5466</v>
      </c>
      <c r="D909" s="14" t="s">
        <v>2238</v>
      </c>
      <c r="E909" s="14" t="s">
        <v>4626</v>
      </c>
      <c r="F909" s="15">
        <v>24.0</v>
      </c>
      <c r="G909" s="11"/>
      <c r="I909" t="str">
        <f t="array" ref="I909">INDEX('Pre-transfer 2025 Points'!$D$11:$D$17,MATCH(1,MMULT(--('Pre-transfer 2025 Points'!$E$11:$L$17=D909),TRANSPOSE(COLUMN('Pre-transfer 2025 Points'!$E$11:$L$17)^0)),0))</f>
        <v>#N/A</v>
      </c>
    </row>
    <row r="910">
      <c r="A910" s="13">
        <v>909.0</v>
      </c>
      <c r="B910" s="13">
        <v>1075.0</v>
      </c>
      <c r="C910" s="14" t="s">
        <v>194</v>
      </c>
      <c r="D910" s="14" t="s">
        <v>777</v>
      </c>
      <c r="E910" s="14" t="s">
        <v>4671</v>
      </c>
      <c r="F910" s="15">
        <v>24.0</v>
      </c>
      <c r="G910" s="11"/>
      <c r="I910" t="str">
        <f t="array" ref="I910">INDEX('Pre-transfer 2025 Points'!$D$11:$D$17,MATCH(1,MMULT(--('Pre-transfer 2025 Points'!$E$11:$L$17=D910),TRANSPOSE(COLUMN('Pre-transfer 2025 Points'!$E$11:$L$17)^0)),0))</f>
        <v>#N/A</v>
      </c>
    </row>
    <row r="911">
      <c r="A911" s="13">
        <v>910.0</v>
      </c>
      <c r="B911" s="13">
        <v>231.0</v>
      </c>
      <c r="C911" s="14" t="s">
        <v>5467</v>
      </c>
      <c r="D911" s="14" t="s">
        <v>1575</v>
      </c>
      <c r="E911" s="14" t="s">
        <v>4326</v>
      </c>
      <c r="F911" s="15">
        <v>24.0</v>
      </c>
      <c r="G911" s="11"/>
      <c r="I911" t="str">
        <f t="array" ref="I911">INDEX('Pre-transfer 2025 Points'!$D$11:$D$17,MATCH(1,MMULT(--('Pre-transfer 2025 Points'!$E$11:$L$17=D911),TRANSPOSE(COLUMN('Pre-transfer 2025 Points'!$E$11:$L$17)^0)),0))</f>
        <v>#N/A</v>
      </c>
    </row>
    <row r="912">
      <c r="A912" s="13">
        <v>911.0</v>
      </c>
      <c r="B912" s="16"/>
      <c r="C912" s="14" t="s">
        <v>351</v>
      </c>
      <c r="D912" s="14" t="s">
        <v>2260</v>
      </c>
      <c r="E912" s="16"/>
      <c r="F912" s="15">
        <v>24.0</v>
      </c>
      <c r="G912" s="11"/>
      <c r="I912" t="str">
        <f t="array" ref="I912">INDEX('Pre-transfer 2025 Points'!$D$11:$D$17,MATCH(1,MMULT(--('Pre-transfer 2025 Points'!$E$11:$L$17=D912),TRANSPOSE(COLUMN('Pre-transfer 2025 Points'!$E$11:$L$17)^0)),0))</f>
        <v>#N/A</v>
      </c>
    </row>
    <row r="913">
      <c r="A913" s="13">
        <v>912.0</v>
      </c>
      <c r="B913" s="13">
        <v>2413.0</v>
      </c>
      <c r="C913" s="14" t="s">
        <v>5468</v>
      </c>
      <c r="D913" s="14" t="s">
        <v>2262</v>
      </c>
      <c r="E913" s="14" t="s">
        <v>4756</v>
      </c>
      <c r="F913" s="15">
        <v>24.0</v>
      </c>
      <c r="G913" s="11"/>
      <c r="I913" t="str">
        <f t="array" ref="I913">INDEX('Pre-transfer 2025 Points'!$D$11:$D$17,MATCH(1,MMULT(--('Pre-transfer 2025 Points'!$E$11:$L$17=D913),TRANSPOSE(COLUMN('Pre-transfer 2025 Points'!$E$11:$L$17)^0)),0))</f>
        <v>#N/A</v>
      </c>
    </row>
    <row r="914">
      <c r="A914" s="13">
        <v>913.0</v>
      </c>
      <c r="B914" s="13">
        <v>744.0</v>
      </c>
      <c r="C914" s="14" t="s">
        <v>426</v>
      </c>
      <c r="D914" s="14" t="s">
        <v>2071</v>
      </c>
      <c r="E914" s="14" t="s">
        <v>4675</v>
      </c>
      <c r="F914" s="15">
        <v>24.0</v>
      </c>
      <c r="G914" s="11"/>
      <c r="I914" t="str">
        <f t="array" ref="I914">INDEX('Pre-transfer 2025 Points'!$D$11:$D$17,MATCH(1,MMULT(--('Pre-transfer 2025 Points'!$E$11:$L$17=D914),TRANSPOSE(COLUMN('Pre-transfer 2025 Points'!$E$11:$L$17)^0)),0))</f>
        <v>#N/A</v>
      </c>
    </row>
    <row r="915">
      <c r="A915" s="13">
        <v>914.0</v>
      </c>
      <c r="B915" s="16"/>
      <c r="C915" s="14" t="s">
        <v>351</v>
      </c>
      <c r="D915" s="14" t="s">
        <v>646</v>
      </c>
      <c r="E915" s="14" t="s">
        <v>1791</v>
      </c>
      <c r="F915" s="15">
        <v>24.0</v>
      </c>
      <c r="G915" s="11"/>
      <c r="I915" t="str">
        <f t="array" ref="I915">INDEX('Pre-transfer 2025 Points'!$D$11:$D$17,MATCH(1,MMULT(--('Pre-transfer 2025 Points'!$E$11:$L$17=D915),TRANSPOSE(COLUMN('Pre-transfer 2025 Points'!$E$11:$L$17)^0)),0))</f>
        <v>#N/A</v>
      </c>
    </row>
    <row r="916">
      <c r="A916" s="13">
        <v>915.0</v>
      </c>
      <c r="B916" s="13">
        <v>2009.0</v>
      </c>
      <c r="C916" s="14" t="s">
        <v>5469</v>
      </c>
      <c r="D916" s="14" t="s">
        <v>2110</v>
      </c>
      <c r="E916" s="14" t="s">
        <v>4708</v>
      </c>
      <c r="F916" s="15">
        <v>23.0</v>
      </c>
      <c r="G916" s="11"/>
      <c r="I916" t="str">
        <f t="array" ref="I916">INDEX('Pre-transfer 2025 Points'!$D$11:$D$17,MATCH(1,MMULT(--('Pre-transfer 2025 Points'!$E$11:$L$17=D916),TRANSPOSE(COLUMN('Pre-transfer 2025 Points'!$E$11:$L$17)^0)),0))</f>
        <v>#N/A</v>
      </c>
    </row>
    <row r="917">
      <c r="A917" s="13">
        <v>916.0</v>
      </c>
      <c r="B917" s="13">
        <v>1210.0</v>
      </c>
      <c r="C917" s="14" t="s">
        <v>468</v>
      </c>
      <c r="D917" s="14" t="s">
        <v>2204</v>
      </c>
      <c r="E917" s="14" t="s">
        <v>102</v>
      </c>
      <c r="F917" s="15">
        <v>23.0</v>
      </c>
      <c r="G917" s="11"/>
      <c r="I917" t="str">
        <f t="array" ref="I917">INDEX('Pre-transfer 2025 Points'!$D$11:$D$17,MATCH(1,MMULT(--('Pre-transfer 2025 Points'!$E$11:$L$17=D917),TRANSPOSE(COLUMN('Pre-transfer 2025 Points'!$E$11:$L$17)^0)),0))</f>
        <v>#N/A</v>
      </c>
    </row>
    <row r="918">
      <c r="A918" s="13">
        <v>917.0</v>
      </c>
      <c r="B918" s="16"/>
      <c r="C918" s="14" t="s">
        <v>351</v>
      </c>
      <c r="D918" s="14" t="s">
        <v>1727</v>
      </c>
      <c r="E918" s="14" t="s">
        <v>415</v>
      </c>
      <c r="F918" s="15">
        <v>23.0</v>
      </c>
      <c r="G918" s="11"/>
      <c r="I918" t="str">
        <f t="array" ref="I918">INDEX('Pre-transfer 2025 Points'!$D$11:$D$17,MATCH(1,MMULT(--('Pre-transfer 2025 Points'!$E$11:$L$17=D918),TRANSPOSE(COLUMN('Pre-transfer 2025 Points'!$E$11:$L$17)^0)),0))</f>
        <v>#N/A</v>
      </c>
    </row>
    <row r="919">
      <c r="A919" s="13">
        <v>918.0</v>
      </c>
      <c r="B919" s="13">
        <v>1664.0</v>
      </c>
      <c r="C919" s="14" t="s">
        <v>5470</v>
      </c>
      <c r="D919" s="14" t="s">
        <v>2153</v>
      </c>
      <c r="E919" s="14" t="s">
        <v>4535</v>
      </c>
      <c r="F919" s="15">
        <v>23.0</v>
      </c>
      <c r="G919" s="11"/>
      <c r="I919" t="str">
        <f t="array" ref="I919">INDEX('Pre-transfer 2025 Points'!$D$11:$D$17,MATCH(1,MMULT(--('Pre-transfer 2025 Points'!$E$11:$L$17=D919),TRANSPOSE(COLUMN('Pre-transfer 2025 Points'!$E$11:$L$17)^0)),0))</f>
        <v>#N/A</v>
      </c>
    </row>
    <row r="920">
      <c r="A920" s="13">
        <v>919.0</v>
      </c>
      <c r="B920" s="13">
        <v>1444.0</v>
      </c>
      <c r="C920" s="14" t="s">
        <v>5471</v>
      </c>
      <c r="D920" s="14" t="s">
        <v>1053</v>
      </c>
      <c r="E920" s="14" t="s">
        <v>4671</v>
      </c>
      <c r="F920" s="15">
        <v>23.0</v>
      </c>
      <c r="G920" s="11"/>
      <c r="I920" t="str">
        <f t="array" ref="I920">INDEX('Pre-transfer 2025 Points'!$D$11:$D$17,MATCH(1,MMULT(--('Pre-transfer 2025 Points'!$E$11:$L$17=D920),TRANSPOSE(COLUMN('Pre-transfer 2025 Points'!$E$11:$L$17)^0)),0))</f>
        <v>#N/A</v>
      </c>
    </row>
    <row r="921">
      <c r="A921" s="13">
        <v>920.0</v>
      </c>
      <c r="B921" s="13">
        <v>800.0</v>
      </c>
      <c r="C921" s="14" t="s">
        <v>1636</v>
      </c>
      <c r="D921" s="14" t="s">
        <v>1837</v>
      </c>
      <c r="E921" s="14" t="s">
        <v>4819</v>
      </c>
      <c r="F921" s="15">
        <v>23.0</v>
      </c>
      <c r="G921" s="11"/>
      <c r="I921" t="str">
        <f t="array" ref="I921">INDEX('Pre-transfer 2025 Points'!$D$11:$D$17,MATCH(1,MMULT(--('Pre-transfer 2025 Points'!$E$11:$L$17=D921),TRANSPOSE(COLUMN('Pre-transfer 2025 Points'!$E$11:$L$17)^0)),0))</f>
        <v>#N/A</v>
      </c>
    </row>
    <row r="922">
      <c r="A922" s="13">
        <v>921.0</v>
      </c>
      <c r="B922" s="13">
        <v>2029.0</v>
      </c>
      <c r="C922" s="14" t="s">
        <v>5472</v>
      </c>
      <c r="D922" s="14" t="s">
        <v>1801</v>
      </c>
      <c r="E922" s="14" t="s">
        <v>549</v>
      </c>
      <c r="F922" s="15">
        <v>23.0</v>
      </c>
      <c r="G922" s="11"/>
      <c r="I922" t="str">
        <f t="array" ref="I922">INDEX('Pre-transfer 2025 Points'!$D$11:$D$17,MATCH(1,MMULT(--('Pre-transfer 2025 Points'!$E$11:$L$17=D922),TRANSPOSE(COLUMN('Pre-transfer 2025 Points'!$E$11:$L$17)^0)),0))</f>
        <v>#N/A</v>
      </c>
    </row>
    <row r="923">
      <c r="A923" s="13">
        <v>922.0</v>
      </c>
      <c r="B923" s="13">
        <v>525.0</v>
      </c>
      <c r="C923" s="14" t="s">
        <v>4896</v>
      </c>
      <c r="D923" s="14" t="s">
        <v>1945</v>
      </c>
      <c r="E923" s="14" t="s">
        <v>208</v>
      </c>
      <c r="F923" s="15">
        <v>23.0</v>
      </c>
      <c r="G923" s="11"/>
      <c r="I923" t="str">
        <f t="array" ref="I923">INDEX('Pre-transfer 2025 Points'!$D$11:$D$17,MATCH(1,MMULT(--('Pre-transfer 2025 Points'!$E$11:$L$17=D923),TRANSPOSE(COLUMN('Pre-transfer 2025 Points'!$E$11:$L$17)^0)),0))</f>
        <v>#N/A</v>
      </c>
    </row>
    <row r="924">
      <c r="A924" s="13">
        <v>923.0</v>
      </c>
      <c r="B924" s="13">
        <v>884.0</v>
      </c>
      <c r="C924" s="14" t="s">
        <v>180</v>
      </c>
      <c r="D924" s="14" t="s">
        <v>1550</v>
      </c>
      <c r="E924" s="14" t="s">
        <v>347</v>
      </c>
      <c r="F924" s="15">
        <v>23.0</v>
      </c>
      <c r="G924" s="11"/>
      <c r="I924" t="str">
        <f t="array" ref="I924">INDEX('Pre-transfer 2025 Points'!$D$11:$D$17,MATCH(1,MMULT(--('Pre-transfer 2025 Points'!$E$11:$L$17=D924),TRANSPOSE(COLUMN('Pre-transfer 2025 Points'!$E$11:$L$17)^0)),0))</f>
        <v>#N/A</v>
      </c>
    </row>
    <row r="925">
      <c r="A925" s="13">
        <v>924.0</v>
      </c>
      <c r="B925" s="13">
        <v>2534.0</v>
      </c>
      <c r="C925" s="14" t="s">
        <v>5473</v>
      </c>
      <c r="D925" s="14" t="s">
        <v>1193</v>
      </c>
      <c r="E925" s="14" t="s">
        <v>515</v>
      </c>
      <c r="F925" s="15">
        <v>23.0</v>
      </c>
      <c r="G925" s="11"/>
      <c r="I925" t="str">
        <f t="array" ref="I925">INDEX('Pre-transfer 2025 Points'!$D$11:$D$17,MATCH(1,MMULT(--('Pre-transfer 2025 Points'!$E$11:$L$17=D925),TRANSPOSE(COLUMN('Pre-transfer 2025 Points'!$E$11:$L$17)^0)),0))</f>
        <v>#N/A</v>
      </c>
    </row>
    <row r="926">
      <c r="A926" s="13">
        <v>925.0</v>
      </c>
      <c r="B926" s="13">
        <v>716.0</v>
      </c>
      <c r="C926" s="14" t="s">
        <v>4920</v>
      </c>
      <c r="D926" s="14" t="s">
        <v>1499</v>
      </c>
      <c r="E926" s="14" t="s">
        <v>4317</v>
      </c>
      <c r="F926" s="15">
        <v>23.0</v>
      </c>
      <c r="G926" s="11"/>
      <c r="I926" t="str">
        <f t="array" ref="I926">INDEX('Pre-transfer 2025 Points'!$D$11:$D$17,MATCH(1,MMULT(--('Pre-transfer 2025 Points'!$E$11:$L$17=D926),TRANSPOSE(COLUMN('Pre-transfer 2025 Points'!$E$11:$L$17)^0)),0))</f>
        <v>#N/A</v>
      </c>
    </row>
    <row r="927">
      <c r="A927" s="13">
        <v>926.0</v>
      </c>
      <c r="B927" s="16"/>
      <c r="C927" s="14" t="s">
        <v>351</v>
      </c>
      <c r="D927" s="14" t="s">
        <v>1319</v>
      </c>
      <c r="E927" s="14" t="s">
        <v>4779</v>
      </c>
      <c r="F927" s="15">
        <v>23.0</v>
      </c>
      <c r="G927" s="11"/>
      <c r="I927" t="str">
        <f t="array" ref="I927">INDEX('Pre-transfer 2025 Points'!$D$11:$D$17,MATCH(1,MMULT(--('Pre-transfer 2025 Points'!$E$11:$L$17=D927),TRANSPOSE(COLUMN('Pre-transfer 2025 Points'!$E$11:$L$17)^0)),0))</f>
        <v>#N/A</v>
      </c>
    </row>
    <row r="928">
      <c r="A928" s="13">
        <v>927.0</v>
      </c>
      <c r="B928" s="13">
        <v>1907.0</v>
      </c>
      <c r="C928" s="14" t="s">
        <v>5474</v>
      </c>
      <c r="D928" s="14" t="s">
        <v>2181</v>
      </c>
      <c r="E928" s="14" t="s">
        <v>4331</v>
      </c>
      <c r="F928" s="15">
        <v>23.0</v>
      </c>
      <c r="G928" s="11"/>
      <c r="I928" t="str">
        <f t="array" ref="I928">INDEX('Pre-transfer 2025 Points'!$D$11:$D$17,MATCH(1,MMULT(--('Pre-transfer 2025 Points'!$E$11:$L$17=D928),TRANSPOSE(COLUMN('Pre-transfer 2025 Points'!$E$11:$L$17)^0)),0))</f>
        <v>#N/A</v>
      </c>
    </row>
    <row r="929">
      <c r="A929" s="13">
        <v>928.0</v>
      </c>
      <c r="B929" s="13">
        <v>1521.0</v>
      </c>
      <c r="C929" s="14" t="s">
        <v>5475</v>
      </c>
      <c r="D929" s="14" t="s">
        <v>2267</v>
      </c>
      <c r="E929" s="14" t="s">
        <v>4465</v>
      </c>
      <c r="F929" s="15">
        <v>23.0</v>
      </c>
      <c r="G929" s="11"/>
      <c r="I929" t="str">
        <f t="array" ref="I929">INDEX('Pre-transfer 2025 Points'!$D$11:$D$17,MATCH(1,MMULT(--('Pre-transfer 2025 Points'!$E$11:$L$17=D929),TRANSPOSE(COLUMN('Pre-transfer 2025 Points'!$E$11:$L$17)^0)),0))</f>
        <v>#N/A</v>
      </c>
    </row>
    <row r="930">
      <c r="A930" s="13">
        <v>929.0</v>
      </c>
      <c r="B930" s="13">
        <v>480.0</v>
      </c>
      <c r="C930" s="14" t="s">
        <v>5476</v>
      </c>
      <c r="D930" s="14" t="s">
        <v>1637</v>
      </c>
      <c r="E930" s="14" t="s">
        <v>415</v>
      </c>
      <c r="F930" s="15">
        <v>23.0</v>
      </c>
      <c r="G930" s="11"/>
      <c r="I930" t="str">
        <f t="array" ref="I930">INDEX('Pre-transfer 2025 Points'!$D$11:$D$17,MATCH(1,MMULT(--('Pre-transfer 2025 Points'!$E$11:$L$17=D930),TRANSPOSE(COLUMN('Pre-transfer 2025 Points'!$E$11:$L$17)^0)),0))</f>
        <v>#N/A</v>
      </c>
    </row>
    <row r="931">
      <c r="A931" s="13">
        <v>930.0</v>
      </c>
      <c r="B931" s="13">
        <v>1971.0</v>
      </c>
      <c r="C931" s="14" t="s">
        <v>5477</v>
      </c>
      <c r="D931" s="14" t="s">
        <v>2242</v>
      </c>
      <c r="E931" s="16"/>
      <c r="F931" s="15">
        <v>23.0</v>
      </c>
      <c r="G931" s="11"/>
      <c r="I931" t="str">
        <f t="array" ref="I931">INDEX('Pre-transfer 2025 Points'!$D$11:$D$17,MATCH(1,MMULT(--('Pre-transfer 2025 Points'!$E$11:$L$17=D931),TRANSPOSE(COLUMN('Pre-transfer 2025 Points'!$E$11:$L$17)^0)),0))</f>
        <v>#N/A</v>
      </c>
    </row>
    <row r="932">
      <c r="A932" s="13">
        <v>931.0</v>
      </c>
      <c r="B932" s="13">
        <v>1453.0</v>
      </c>
      <c r="C932" s="14" t="s">
        <v>5478</v>
      </c>
      <c r="D932" s="14" t="s">
        <v>1469</v>
      </c>
      <c r="E932" s="14" t="s">
        <v>4479</v>
      </c>
      <c r="F932" s="15">
        <v>23.0</v>
      </c>
      <c r="G932" s="11"/>
      <c r="I932" t="str">
        <f t="array" ref="I932">INDEX('Pre-transfer 2025 Points'!$D$11:$D$17,MATCH(1,MMULT(--('Pre-transfer 2025 Points'!$E$11:$L$17=D932),TRANSPOSE(COLUMN('Pre-transfer 2025 Points'!$E$11:$L$17)^0)),0))</f>
        <v>#N/A</v>
      </c>
    </row>
    <row r="933">
      <c r="A933" s="13">
        <v>932.0</v>
      </c>
      <c r="B933" s="16"/>
      <c r="C933" s="14" t="s">
        <v>351</v>
      </c>
      <c r="D933" s="14" t="s">
        <v>2268</v>
      </c>
      <c r="E933" s="14" t="s">
        <v>830</v>
      </c>
      <c r="F933" s="15">
        <v>23.0</v>
      </c>
      <c r="G933" s="11"/>
      <c r="I933" t="str">
        <f t="array" ref="I933">INDEX('Pre-transfer 2025 Points'!$D$11:$D$17,MATCH(1,MMULT(--('Pre-transfer 2025 Points'!$E$11:$L$17=D933),TRANSPOSE(COLUMN('Pre-transfer 2025 Points'!$E$11:$L$17)^0)),0))</f>
        <v>#N/A</v>
      </c>
    </row>
    <row r="934">
      <c r="A934" s="13">
        <v>933.0</v>
      </c>
      <c r="B934" s="13">
        <v>879.0</v>
      </c>
      <c r="C934" s="14" t="s">
        <v>5301</v>
      </c>
      <c r="D934" s="14" t="s">
        <v>2261</v>
      </c>
      <c r="E934" s="14" t="s">
        <v>4817</v>
      </c>
      <c r="F934" s="15">
        <v>23.0</v>
      </c>
      <c r="G934" s="11"/>
      <c r="I934" t="str">
        <f t="array" ref="I934">INDEX('Pre-transfer 2025 Points'!$D$11:$D$17,MATCH(1,MMULT(--('Pre-transfer 2025 Points'!$E$11:$L$17=D934),TRANSPOSE(COLUMN('Pre-transfer 2025 Points'!$E$11:$L$17)^0)),0))</f>
        <v>#N/A</v>
      </c>
    </row>
    <row r="935">
      <c r="A935" s="13">
        <v>934.0</v>
      </c>
      <c r="B935" s="13">
        <v>750.0</v>
      </c>
      <c r="C935" s="14" t="s">
        <v>860</v>
      </c>
      <c r="D935" s="14" t="s">
        <v>2114</v>
      </c>
      <c r="E935" s="14" t="s">
        <v>5399</v>
      </c>
      <c r="F935" s="15">
        <v>23.0</v>
      </c>
      <c r="G935" s="11"/>
      <c r="I935" t="str">
        <f t="array" ref="I935">INDEX('Pre-transfer 2025 Points'!$D$11:$D$17,MATCH(1,MMULT(--('Pre-transfer 2025 Points'!$E$11:$L$17=D935),TRANSPOSE(COLUMN('Pre-transfer 2025 Points'!$E$11:$L$17)^0)),0))</f>
        <v>#N/A</v>
      </c>
    </row>
    <row r="936">
      <c r="A936" s="13">
        <v>935.0</v>
      </c>
      <c r="B936" s="16"/>
      <c r="C936" s="14" t="s">
        <v>351</v>
      </c>
      <c r="D936" s="14" t="s">
        <v>2270</v>
      </c>
      <c r="E936" s="14" t="s">
        <v>4823</v>
      </c>
      <c r="F936" s="15">
        <v>23.0</v>
      </c>
      <c r="G936" s="11"/>
      <c r="I936" t="str">
        <f t="array" ref="I936">INDEX('Pre-transfer 2025 Points'!$D$11:$D$17,MATCH(1,MMULT(--('Pre-transfer 2025 Points'!$E$11:$L$17=D936),TRANSPOSE(COLUMN('Pre-transfer 2025 Points'!$E$11:$L$17)^0)),0))</f>
        <v>#N/A</v>
      </c>
    </row>
    <row r="937">
      <c r="A937" s="13">
        <v>936.0</v>
      </c>
      <c r="B937" s="16"/>
      <c r="C937" s="14" t="s">
        <v>351</v>
      </c>
      <c r="D937" s="14" t="s">
        <v>2221</v>
      </c>
      <c r="E937" s="14" t="s">
        <v>4526</v>
      </c>
      <c r="F937" s="15">
        <v>23.0</v>
      </c>
      <c r="G937" s="11"/>
      <c r="I937" t="str">
        <f t="array" ref="I937">INDEX('Pre-transfer 2025 Points'!$D$11:$D$17,MATCH(1,MMULT(--('Pre-transfer 2025 Points'!$E$11:$L$17=D937),TRANSPOSE(COLUMN('Pre-transfer 2025 Points'!$E$11:$L$17)^0)),0))</f>
        <v>#N/A</v>
      </c>
    </row>
    <row r="938">
      <c r="A938" s="13">
        <v>937.0</v>
      </c>
      <c r="B938" s="13">
        <v>572.0</v>
      </c>
      <c r="C938" s="14" t="s">
        <v>4566</v>
      </c>
      <c r="D938" s="14" t="s">
        <v>165</v>
      </c>
      <c r="E938" s="14" t="s">
        <v>98</v>
      </c>
      <c r="F938" s="15">
        <v>22.0</v>
      </c>
      <c r="G938" s="11"/>
      <c r="I938" t="str">
        <f t="array" ref="I938">INDEX('Pre-transfer 2025 Points'!$D$11:$D$17,MATCH(1,MMULT(--('Pre-transfer 2025 Points'!$E$11:$L$17=D938),TRANSPOSE(COLUMN('Pre-transfer 2025 Points'!$E$11:$L$17)^0)),0))</f>
        <v>#N/A</v>
      </c>
    </row>
    <row r="939">
      <c r="A939" s="13">
        <v>938.0</v>
      </c>
      <c r="B939" s="13">
        <v>493.0</v>
      </c>
      <c r="C939" s="14" t="s">
        <v>5133</v>
      </c>
      <c r="D939" s="14" t="s">
        <v>3471</v>
      </c>
      <c r="E939" s="14" t="s">
        <v>704</v>
      </c>
      <c r="F939" s="15">
        <v>22.0</v>
      </c>
      <c r="G939" s="11"/>
      <c r="I939" t="str">
        <f t="array" ref="I939">INDEX('Pre-transfer 2025 Points'!$D$11:$D$17,MATCH(1,MMULT(--('Pre-transfer 2025 Points'!$E$11:$L$17=D939),TRANSPOSE(COLUMN('Pre-transfer 2025 Points'!$E$11:$L$17)^0)),0))</f>
        <v>#N/A</v>
      </c>
    </row>
    <row r="940">
      <c r="A940" s="13">
        <v>939.0</v>
      </c>
      <c r="B940" s="13">
        <v>1422.0</v>
      </c>
      <c r="C940" s="14" t="s">
        <v>5445</v>
      </c>
      <c r="D940" s="14" t="s">
        <v>276</v>
      </c>
      <c r="E940" s="14" t="s">
        <v>98</v>
      </c>
      <c r="F940" s="15">
        <v>22.0</v>
      </c>
      <c r="G940" s="11"/>
      <c r="I940" t="str">
        <f t="array" ref="I940">INDEX('Pre-transfer 2025 Points'!$D$11:$D$17,MATCH(1,MMULT(--('Pre-transfer 2025 Points'!$E$11:$L$17=D940),TRANSPOSE(COLUMN('Pre-transfer 2025 Points'!$E$11:$L$17)^0)),0))</f>
        <v>#N/A</v>
      </c>
    </row>
    <row r="941">
      <c r="A941" s="13">
        <v>940.0</v>
      </c>
      <c r="B941" s="13">
        <v>1152.0</v>
      </c>
      <c r="C941" s="14" t="s">
        <v>484</v>
      </c>
      <c r="D941" s="14" t="s">
        <v>2116</v>
      </c>
      <c r="E941" s="14" t="s">
        <v>128</v>
      </c>
      <c r="F941" s="15">
        <v>22.0</v>
      </c>
      <c r="G941" s="11"/>
      <c r="I941" t="str">
        <f t="array" ref="I941">INDEX('Pre-transfer 2025 Points'!$D$11:$D$17,MATCH(1,MMULT(--('Pre-transfer 2025 Points'!$E$11:$L$17=D941),TRANSPOSE(COLUMN('Pre-transfer 2025 Points'!$E$11:$L$17)^0)),0))</f>
        <v>#N/A</v>
      </c>
    </row>
    <row r="942">
      <c r="A942" s="13">
        <v>941.0</v>
      </c>
      <c r="B942" s="13">
        <v>515.0</v>
      </c>
      <c r="C942" s="14" t="s">
        <v>5036</v>
      </c>
      <c r="D942" s="14" t="s">
        <v>2266</v>
      </c>
      <c r="E942" s="14" t="s">
        <v>4612</v>
      </c>
      <c r="F942" s="15">
        <v>22.0</v>
      </c>
      <c r="G942" s="11"/>
      <c r="I942" t="str">
        <f t="array" ref="I942">INDEX('Pre-transfer 2025 Points'!$D$11:$D$17,MATCH(1,MMULT(--('Pre-transfer 2025 Points'!$E$11:$L$17=D942),TRANSPOSE(COLUMN('Pre-transfer 2025 Points'!$E$11:$L$17)^0)),0))</f>
        <v>#N/A</v>
      </c>
    </row>
    <row r="943">
      <c r="A943" s="13">
        <v>942.0</v>
      </c>
      <c r="B943" s="13">
        <v>379.0</v>
      </c>
      <c r="C943" s="14" t="s">
        <v>5055</v>
      </c>
      <c r="D943" s="14" t="s">
        <v>2157</v>
      </c>
      <c r="E943" s="14" t="s">
        <v>137</v>
      </c>
      <c r="F943" s="15">
        <v>22.0</v>
      </c>
      <c r="G943" s="11"/>
      <c r="I943" t="str">
        <f t="array" ref="I943">INDEX('Pre-transfer 2025 Points'!$D$11:$D$17,MATCH(1,MMULT(--('Pre-transfer 2025 Points'!$E$11:$L$17=D943),TRANSPOSE(COLUMN('Pre-transfer 2025 Points'!$E$11:$L$17)^0)),0))</f>
        <v>#N/A</v>
      </c>
    </row>
    <row r="944">
      <c r="A944" s="13">
        <v>943.0</v>
      </c>
      <c r="B944" s="13">
        <v>1066.0</v>
      </c>
      <c r="C944" s="14" t="s">
        <v>491</v>
      </c>
      <c r="D944" s="14" t="s">
        <v>1961</v>
      </c>
      <c r="E944" s="14" t="s">
        <v>4448</v>
      </c>
      <c r="F944" s="15">
        <v>22.0</v>
      </c>
      <c r="G944" s="11"/>
      <c r="I944" t="str">
        <f t="array" ref="I944">INDEX('Pre-transfer 2025 Points'!$D$11:$D$17,MATCH(1,MMULT(--('Pre-transfer 2025 Points'!$E$11:$L$17=D944),TRANSPOSE(COLUMN('Pre-transfer 2025 Points'!$E$11:$L$17)^0)),0))</f>
        <v>#N/A</v>
      </c>
    </row>
    <row r="945">
      <c r="A945" s="13">
        <v>944.0</v>
      </c>
      <c r="B945" s="13">
        <v>1070.0</v>
      </c>
      <c r="C945" s="14" t="s">
        <v>871</v>
      </c>
      <c r="D945" s="14" t="s">
        <v>2240</v>
      </c>
      <c r="E945" s="14" t="s">
        <v>121</v>
      </c>
      <c r="F945" s="15">
        <v>22.0</v>
      </c>
      <c r="G945" s="11"/>
      <c r="I945" t="str">
        <f t="array" ref="I945">INDEX('Pre-transfer 2025 Points'!$D$11:$D$17,MATCH(1,MMULT(--('Pre-transfer 2025 Points'!$E$11:$L$17=D945),TRANSPOSE(COLUMN('Pre-transfer 2025 Points'!$E$11:$L$17)^0)),0))</f>
        <v>#N/A</v>
      </c>
    </row>
    <row r="946">
      <c r="A946" s="13">
        <v>945.0</v>
      </c>
      <c r="B946" s="13">
        <v>776.0</v>
      </c>
      <c r="C946" s="14" t="s">
        <v>426</v>
      </c>
      <c r="D946" s="14" t="s">
        <v>2122</v>
      </c>
      <c r="E946" s="14" t="s">
        <v>998</v>
      </c>
      <c r="F946" s="15">
        <v>22.0</v>
      </c>
      <c r="G946" s="11"/>
      <c r="I946" t="str">
        <f t="array" ref="I946">INDEX('Pre-transfer 2025 Points'!$D$11:$D$17,MATCH(1,MMULT(--('Pre-transfer 2025 Points'!$E$11:$L$17=D946),TRANSPOSE(COLUMN('Pre-transfer 2025 Points'!$E$11:$L$17)^0)),0))</f>
        <v>#N/A</v>
      </c>
    </row>
    <row r="947">
      <c r="A947" s="13">
        <v>946.0</v>
      </c>
      <c r="B947" s="13">
        <v>645.0</v>
      </c>
      <c r="C947" s="14" t="s">
        <v>5366</v>
      </c>
      <c r="D947" s="14" t="s">
        <v>1410</v>
      </c>
      <c r="E947" s="14" t="s">
        <v>4331</v>
      </c>
      <c r="F947" s="15">
        <v>22.0</v>
      </c>
      <c r="G947" s="11"/>
      <c r="I947" t="str">
        <f t="array" ref="I947">INDEX('Pre-transfer 2025 Points'!$D$11:$D$17,MATCH(1,MMULT(--('Pre-transfer 2025 Points'!$E$11:$L$17=D947),TRANSPOSE(COLUMN('Pre-transfer 2025 Points'!$E$11:$L$17)^0)),0))</f>
        <v>#N/A</v>
      </c>
    </row>
    <row r="948">
      <c r="A948" s="13">
        <v>947.0</v>
      </c>
      <c r="B948" s="13">
        <v>2408.0</v>
      </c>
      <c r="C948" s="14" t="s">
        <v>5479</v>
      </c>
      <c r="D948" s="14" t="s">
        <v>1218</v>
      </c>
      <c r="E948" s="14" t="s">
        <v>4538</v>
      </c>
      <c r="F948" s="15">
        <v>22.0</v>
      </c>
      <c r="G948" s="11"/>
      <c r="I948" t="str">
        <f t="array" ref="I948">INDEX('Pre-transfer 2025 Points'!$D$11:$D$17,MATCH(1,MMULT(--('Pre-transfer 2025 Points'!$E$11:$L$17=D948),TRANSPOSE(COLUMN('Pre-transfer 2025 Points'!$E$11:$L$17)^0)),0))</f>
        <v>#N/A</v>
      </c>
    </row>
    <row r="949">
      <c r="A949" s="13">
        <v>948.0</v>
      </c>
      <c r="B949" s="16"/>
      <c r="C949" s="14" t="s">
        <v>351</v>
      </c>
      <c r="D949" s="14" t="s">
        <v>2275</v>
      </c>
      <c r="E949" s="14" t="s">
        <v>4827</v>
      </c>
      <c r="F949" s="15">
        <v>22.0</v>
      </c>
      <c r="G949" s="11"/>
      <c r="I949" t="str">
        <f t="array" ref="I949">INDEX('Pre-transfer 2025 Points'!$D$11:$D$17,MATCH(1,MMULT(--('Pre-transfer 2025 Points'!$E$11:$L$17=D949),TRANSPOSE(COLUMN('Pre-transfer 2025 Points'!$E$11:$L$17)^0)),0))</f>
        <v>#N/A</v>
      </c>
    </row>
    <row r="950">
      <c r="A950" s="13">
        <v>949.0</v>
      </c>
      <c r="B950" s="13">
        <v>663.0</v>
      </c>
      <c r="C950" s="14" t="s">
        <v>4940</v>
      </c>
      <c r="D950" s="14" t="s">
        <v>2160</v>
      </c>
      <c r="E950" s="14" t="s">
        <v>4750</v>
      </c>
      <c r="F950" s="15">
        <v>22.0</v>
      </c>
      <c r="G950" s="11"/>
      <c r="I950" t="str">
        <f t="array" ref="I950">INDEX('Pre-transfer 2025 Points'!$D$11:$D$17,MATCH(1,MMULT(--('Pre-transfer 2025 Points'!$E$11:$L$17=D950),TRANSPOSE(COLUMN('Pre-transfer 2025 Points'!$E$11:$L$17)^0)),0))</f>
        <v>#N/A</v>
      </c>
    </row>
    <row r="951">
      <c r="A951" s="13">
        <v>950.0</v>
      </c>
      <c r="B951" s="13">
        <v>1027.0</v>
      </c>
      <c r="C951" s="14" t="s">
        <v>109</v>
      </c>
      <c r="D951" s="14" t="s">
        <v>2276</v>
      </c>
      <c r="E951" s="16"/>
      <c r="F951" s="15">
        <v>22.0</v>
      </c>
      <c r="G951" s="11"/>
      <c r="I951" t="str">
        <f t="array" ref="I951">INDEX('Pre-transfer 2025 Points'!$D$11:$D$17,MATCH(1,MMULT(--('Pre-transfer 2025 Points'!$E$11:$L$17=D951),TRANSPOSE(COLUMN('Pre-transfer 2025 Points'!$E$11:$L$17)^0)),0))</f>
        <v>#N/A</v>
      </c>
    </row>
    <row r="952">
      <c r="A952" s="13">
        <v>951.0</v>
      </c>
      <c r="B952" s="13">
        <v>504.0</v>
      </c>
      <c r="C952" s="14" t="s">
        <v>1270</v>
      </c>
      <c r="D952" s="14" t="s">
        <v>2277</v>
      </c>
      <c r="E952" s="14" t="s">
        <v>388</v>
      </c>
      <c r="F952" s="15">
        <v>22.0</v>
      </c>
      <c r="G952" s="11"/>
      <c r="I952" t="str">
        <f t="array" ref="I952">INDEX('Pre-transfer 2025 Points'!$D$11:$D$17,MATCH(1,MMULT(--('Pre-transfer 2025 Points'!$E$11:$L$17=D952),TRANSPOSE(COLUMN('Pre-transfer 2025 Points'!$E$11:$L$17)^0)),0))</f>
        <v>#N/A</v>
      </c>
    </row>
    <row r="953">
      <c r="A953" s="13">
        <v>952.0</v>
      </c>
      <c r="B953" s="13">
        <v>673.0</v>
      </c>
      <c r="C953" s="14" t="s">
        <v>1428</v>
      </c>
      <c r="D953" s="14" t="s">
        <v>2278</v>
      </c>
      <c r="E953" s="16"/>
      <c r="F953" s="15">
        <v>22.0</v>
      </c>
      <c r="G953" s="11"/>
      <c r="I953" t="str">
        <f t="array" ref="I953">INDEX('Pre-transfer 2025 Points'!$D$11:$D$17,MATCH(1,MMULT(--('Pre-transfer 2025 Points'!$E$11:$L$17=D953),TRANSPOSE(COLUMN('Pre-transfer 2025 Points'!$E$11:$L$17)^0)),0))</f>
        <v>#N/A</v>
      </c>
    </row>
    <row r="954">
      <c r="A954" s="13">
        <v>953.0</v>
      </c>
      <c r="B954" s="13">
        <v>1261.0</v>
      </c>
      <c r="C954" s="14" t="s">
        <v>4438</v>
      </c>
      <c r="D954" s="14" t="s">
        <v>2280</v>
      </c>
      <c r="E954" s="16"/>
      <c r="F954" s="15">
        <v>22.0</v>
      </c>
      <c r="G954" s="11"/>
      <c r="I954" t="str">
        <f t="array" ref="I954">INDEX('Pre-transfer 2025 Points'!$D$11:$D$17,MATCH(1,MMULT(--('Pre-transfer 2025 Points'!$E$11:$L$17=D954),TRANSPOSE(COLUMN('Pre-transfer 2025 Points'!$E$11:$L$17)^0)),0))</f>
        <v>#N/A</v>
      </c>
    </row>
    <row r="955">
      <c r="A955" s="13">
        <v>954.0</v>
      </c>
      <c r="B955" s="13">
        <v>1181.0</v>
      </c>
      <c r="C955" s="14" t="s">
        <v>593</v>
      </c>
      <c r="D955" s="14" t="s">
        <v>2264</v>
      </c>
      <c r="E955" s="16"/>
      <c r="F955" s="15">
        <v>22.0</v>
      </c>
      <c r="G955" s="11"/>
      <c r="I955" t="str">
        <f t="array" ref="I955">INDEX('Pre-transfer 2025 Points'!$D$11:$D$17,MATCH(1,MMULT(--('Pre-transfer 2025 Points'!$E$11:$L$17=D955),TRANSPOSE(COLUMN('Pre-transfer 2025 Points'!$E$11:$L$17)^0)),0))</f>
        <v>#N/A</v>
      </c>
    </row>
    <row r="956">
      <c r="A956" s="13">
        <v>955.0</v>
      </c>
      <c r="B956" s="13">
        <v>1043.0</v>
      </c>
      <c r="C956" s="14" t="s">
        <v>431</v>
      </c>
      <c r="D956" s="14" t="s">
        <v>439</v>
      </c>
      <c r="E956" s="14" t="s">
        <v>440</v>
      </c>
      <c r="F956" s="15">
        <v>21.0</v>
      </c>
      <c r="G956" s="11"/>
      <c r="I956" t="str">
        <f t="array" ref="I956">INDEX('Pre-transfer 2025 Points'!$D$11:$D$17,MATCH(1,MMULT(--('Pre-transfer 2025 Points'!$E$11:$L$17=D956),TRANSPOSE(COLUMN('Pre-transfer 2025 Points'!$E$11:$L$17)^0)),0))</f>
        <v>#N/A</v>
      </c>
    </row>
    <row r="957">
      <c r="A957" s="13">
        <v>956.0</v>
      </c>
      <c r="B957" s="16"/>
      <c r="C957" s="14" t="s">
        <v>351</v>
      </c>
      <c r="D957" s="14" t="s">
        <v>655</v>
      </c>
      <c r="E957" s="14" t="s">
        <v>4833</v>
      </c>
      <c r="F957" s="15">
        <v>21.0</v>
      </c>
      <c r="G957" s="11"/>
      <c r="I957" t="str">
        <f t="array" ref="I957">INDEX('Pre-transfer 2025 Points'!$D$11:$D$17,MATCH(1,MMULT(--('Pre-transfer 2025 Points'!$E$11:$L$17=D957),TRANSPOSE(COLUMN('Pre-transfer 2025 Points'!$E$11:$L$17)^0)),0))</f>
        <v>#N/A</v>
      </c>
    </row>
    <row r="958">
      <c r="A958" s="13">
        <v>957.0</v>
      </c>
      <c r="B958" s="13">
        <v>836.0</v>
      </c>
      <c r="C958" s="14" t="s">
        <v>4424</v>
      </c>
      <c r="D958" s="14" t="s">
        <v>972</v>
      </c>
      <c r="E958" s="14" t="s">
        <v>4408</v>
      </c>
      <c r="F958" s="15">
        <v>21.0</v>
      </c>
      <c r="G958" s="11"/>
      <c r="I958" t="str">
        <f t="array" ref="I958">INDEX('Pre-transfer 2025 Points'!$D$11:$D$17,MATCH(1,MMULT(--('Pre-transfer 2025 Points'!$E$11:$L$17=D958),TRANSPOSE(COLUMN('Pre-transfer 2025 Points'!$E$11:$L$17)^0)),0))</f>
        <v>#N/A</v>
      </c>
    </row>
    <row r="959">
      <c r="A959" s="13">
        <v>958.0</v>
      </c>
      <c r="B959" s="13">
        <v>915.0</v>
      </c>
      <c r="C959" s="14" t="s">
        <v>4955</v>
      </c>
      <c r="D959" s="14" t="s">
        <v>1318</v>
      </c>
      <c r="E959" s="14" t="s">
        <v>465</v>
      </c>
      <c r="F959" s="15">
        <v>21.0</v>
      </c>
      <c r="G959" s="11"/>
      <c r="I959" t="str">
        <f t="array" ref="I959">INDEX('Pre-transfer 2025 Points'!$D$11:$D$17,MATCH(1,MMULT(--('Pre-transfer 2025 Points'!$E$11:$L$17=D959),TRANSPOSE(COLUMN('Pre-transfer 2025 Points'!$E$11:$L$17)^0)),0))</f>
        <v>#N/A</v>
      </c>
    </row>
    <row r="960">
      <c r="A960" s="13">
        <v>959.0</v>
      </c>
      <c r="B960" s="13">
        <v>1369.0</v>
      </c>
      <c r="C960" s="14" t="s">
        <v>1485</v>
      </c>
      <c r="D960" s="14" t="s">
        <v>832</v>
      </c>
      <c r="E960" s="14" t="s">
        <v>720</v>
      </c>
      <c r="F960" s="15">
        <v>21.0</v>
      </c>
      <c r="G960" s="11"/>
      <c r="I960" t="str">
        <f t="array" ref="I960">INDEX('Pre-transfer 2025 Points'!$D$11:$D$17,MATCH(1,MMULT(--('Pre-transfer 2025 Points'!$E$11:$L$17=D960),TRANSPOSE(COLUMN('Pre-transfer 2025 Points'!$E$11:$L$17)^0)),0))</f>
        <v>#N/A</v>
      </c>
    </row>
    <row r="961">
      <c r="A961" s="13">
        <v>960.0</v>
      </c>
      <c r="B961" s="16"/>
      <c r="C961" s="14" t="s">
        <v>351</v>
      </c>
      <c r="D961" s="14" t="s">
        <v>2259</v>
      </c>
      <c r="E961" s="14" t="s">
        <v>4630</v>
      </c>
      <c r="F961" s="15">
        <v>21.0</v>
      </c>
      <c r="G961" s="11"/>
      <c r="I961" t="str">
        <f t="array" ref="I961">INDEX('Pre-transfer 2025 Points'!$D$11:$D$17,MATCH(1,MMULT(--('Pre-transfer 2025 Points'!$E$11:$L$17=D961),TRANSPOSE(COLUMN('Pre-transfer 2025 Points'!$E$11:$L$17)^0)),0))</f>
        <v>#N/A</v>
      </c>
    </row>
    <row r="962">
      <c r="A962" s="13">
        <v>961.0</v>
      </c>
      <c r="B962" s="13">
        <v>496.0</v>
      </c>
      <c r="C962" s="14" t="s">
        <v>5480</v>
      </c>
      <c r="D962" s="14" t="s">
        <v>1908</v>
      </c>
      <c r="E962" s="14" t="s">
        <v>4331</v>
      </c>
      <c r="F962" s="15">
        <v>21.0</v>
      </c>
      <c r="G962" s="11"/>
      <c r="I962" t="str">
        <f t="array" ref="I962">INDEX('Pre-transfer 2025 Points'!$D$11:$D$17,MATCH(1,MMULT(--('Pre-transfer 2025 Points'!$E$11:$L$17=D962),TRANSPOSE(COLUMN('Pre-transfer 2025 Points'!$E$11:$L$17)^0)),0))</f>
        <v>#N/A</v>
      </c>
    </row>
    <row r="963">
      <c r="A963" s="13">
        <v>962.0</v>
      </c>
      <c r="B963" s="13">
        <v>576.0</v>
      </c>
      <c r="C963" s="14" t="s">
        <v>1005</v>
      </c>
      <c r="D963" s="14" t="s">
        <v>2121</v>
      </c>
      <c r="E963" s="14" t="s">
        <v>4322</v>
      </c>
      <c r="F963" s="15">
        <v>21.0</v>
      </c>
      <c r="G963" s="11"/>
      <c r="I963" t="str">
        <f t="array" ref="I963">INDEX('Pre-transfer 2025 Points'!$D$11:$D$17,MATCH(1,MMULT(--('Pre-transfer 2025 Points'!$E$11:$L$17=D963),TRANSPOSE(COLUMN('Pre-transfer 2025 Points'!$E$11:$L$17)^0)),0))</f>
        <v>#N/A</v>
      </c>
    </row>
    <row r="964">
      <c r="A964" s="13">
        <v>963.0</v>
      </c>
      <c r="B964" s="13">
        <v>1387.0</v>
      </c>
      <c r="C964" s="14" t="s">
        <v>4420</v>
      </c>
      <c r="D964" s="14" t="s">
        <v>1982</v>
      </c>
      <c r="E964" s="14" t="s">
        <v>787</v>
      </c>
      <c r="F964" s="15">
        <v>21.0</v>
      </c>
      <c r="G964" s="11"/>
      <c r="I964" t="str">
        <f t="array" ref="I964">INDEX('Pre-transfer 2025 Points'!$D$11:$D$17,MATCH(1,MMULT(--('Pre-transfer 2025 Points'!$E$11:$L$17=D964),TRANSPOSE(COLUMN('Pre-transfer 2025 Points'!$E$11:$L$17)^0)),0))</f>
        <v>#N/A</v>
      </c>
    </row>
    <row r="965">
      <c r="A965" s="13">
        <v>964.0</v>
      </c>
      <c r="B965" s="16"/>
      <c r="C965" s="14" t="s">
        <v>351</v>
      </c>
      <c r="D965" s="14" t="s">
        <v>2290</v>
      </c>
      <c r="E965" s="14" t="s">
        <v>4541</v>
      </c>
      <c r="F965" s="15">
        <v>21.0</v>
      </c>
      <c r="G965" s="11"/>
      <c r="I965" t="str">
        <f t="array" ref="I965">INDEX('Pre-transfer 2025 Points'!$D$11:$D$17,MATCH(1,MMULT(--('Pre-transfer 2025 Points'!$E$11:$L$17=D965),TRANSPOSE(COLUMN('Pre-transfer 2025 Points'!$E$11:$L$17)^0)),0))</f>
        <v>#N/A</v>
      </c>
    </row>
    <row r="966">
      <c r="A966" s="13">
        <v>965.0</v>
      </c>
      <c r="B966" s="13">
        <v>2034.0</v>
      </c>
      <c r="C966" s="14" t="s">
        <v>5481</v>
      </c>
      <c r="D966" s="14" t="s">
        <v>1486</v>
      </c>
      <c r="E966" s="14" t="s">
        <v>1754</v>
      </c>
      <c r="F966" s="15">
        <v>21.0</v>
      </c>
      <c r="G966" s="11"/>
      <c r="I966" t="str">
        <f t="array" ref="I966">INDEX('Pre-transfer 2025 Points'!$D$11:$D$17,MATCH(1,MMULT(--('Pre-transfer 2025 Points'!$E$11:$L$17=D966),TRANSPOSE(COLUMN('Pre-transfer 2025 Points'!$E$11:$L$17)^0)),0))</f>
        <v>#N/A</v>
      </c>
    </row>
    <row r="967">
      <c r="A967" s="13">
        <v>966.0</v>
      </c>
      <c r="B967" s="13">
        <v>1428.0</v>
      </c>
      <c r="C967" s="14" t="s">
        <v>5482</v>
      </c>
      <c r="D967" s="14" t="s">
        <v>1163</v>
      </c>
      <c r="E967" s="14" t="s">
        <v>314</v>
      </c>
      <c r="F967" s="15">
        <v>21.0</v>
      </c>
      <c r="G967" s="11"/>
      <c r="I967" t="str">
        <f t="array" ref="I967">INDEX('Pre-transfer 2025 Points'!$D$11:$D$17,MATCH(1,MMULT(--('Pre-transfer 2025 Points'!$E$11:$L$17=D967),TRANSPOSE(COLUMN('Pre-transfer 2025 Points'!$E$11:$L$17)^0)),0))</f>
        <v>#N/A</v>
      </c>
    </row>
    <row r="968">
      <c r="A968" s="13">
        <v>967.0</v>
      </c>
      <c r="B968" s="13">
        <v>1820.0</v>
      </c>
      <c r="C968" s="14" t="s">
        <v>4589</v>
      </c>
      <c r="D968" s="14" t="s">
        <v>2293</v>
      </c>
      <c r="E968" s="14" t="s">
        <v>4636</v>
      </c>
      <c r="F968" s="15">
        <v>21.0</v>
      </c>
      <c r="G968" s="11"/>
      <c r="I968" t="str">
        <f t="array" ref="I968">INDEX('Pre-transfer 2025 Points'!$D$11:$D$17,MATCH(1,MMULT(--('Pre-transfer 2025 Points'!$E$11:$L$17=D968),TRANSPOSE(COLUMN('Pre-transfer 2025 Points'!$E$11:$L$17)^0)),0))</f>
        <v>#N/A</v>
      </c>
    </row>
    <row r="969">
      <c r="A969" s="13">
        <v>968.0</v>
      </c>
      <c r="B969" s="16"/>
      <c r="C969" s="14" t="s">
        <v>351</v>
      </c>
      <c r="D969" s="14" t="s">
        <v>2294</v>
      </c>
      <c r="E969" s="14" t="s">
        <v>4643</v>
      </c>
      <c r="F969" s="15">
        <v>21.0</v>
      </c>
      <c r="G969" s="11"/>
      <c r="I969" t="str">
        <f t="array" ref="I969">INDEX('Pre-transfer 2025 Points'!$D$11:$D$17,MATCH(1,MMULT(--('Pre-transfer 2025 Points'!$E$11:$L$17=D969),TRANSPOSE(COLUMN('Pre-transfer 2025 Points'!$E$11:$L$17)^0)),0))</f>
        <v>#N/A</v>
      </c>
    </row>
    <row r="970">
      <c r="A970" s="13">
        <v>969.0</v>
      </c>
      <c r="B970" s="16"/>
      <c r="C970" s="14" t="s">
        <v>351</v>
      </c>
      <c r="D970" s="14" t="s">
        <v>2295</v>
      </c>
      <c r="E970" s="16"/>
      <c r="F970" s="15">
        <v>21.0</v>
      </c>
      <c r="G970" s="11"/>
      <c r="I970" t="str">
        <f t="array" ref="I970">INDEX('Pre-transfer 2025 Points'!$D$11:$D$17,MATCH(1,MMULT(--('Pre-transfer 2025 Points'!$E$11:$L$17=D970),TRANSPOSE(COLUMN('Pre-transfer 2025 Points'!$E$11:$L$17)^0)),0))</f>
        <v>#N/A</v>
      </c>
    </row>
    <row r="971">
      <c r="A971" s="13">
        <v>970.0</v>
      </c>
      <c r="B971" s="13">
        <v>2183.0</v>
      </c>
      <c r="C971" s="14" t="s">
        <v>5483</v>
      </c>
      <c r="D971" s="14" t="s">
        <v>635</v>
      </c>
      <c r="E971" s="14" t="s">
        <v>4928</v>
      </c>
      <c r="F971" s="15">
        <v>20.0</v>
      </c>
      <c r="G971" s="11"/>
      <c r="I971" t="str">
        <f t="array" ref="I971">INDEX('Pre-transfer 2025 Points'!$D$11:$D$17,MATCH(1,MMULT(--('Pre-transfer 2025 Points'!$E$11:$L$17=D971),TRANSPOSE(COLUMN('Pre-transfer 2025 Points'!$E$11:$L$17)^0)),0))</f>
        <v>#N/A</v>
      </c>
    </row>
    <row r="972">
      <c r="A972" s="13">
        <v>971.0</v>
      </c>
      <c r="B972" s="13">
        <v>752.0</v>
      </c>
      <c r="C972" s="14" t="s">
        <v>5484</v>
      </c>
      <c r="D972" s="14" t="s">
        <v>2172</v>
      </c>
      <c r="E972" s="14" t="s">
        <v>98</v>
      </c>
      <c r="F972" s="15">
        <v>20.0</v>
      </c>
      <c r="G972" s="11"/>
      <c r="I972" t="str">
        <f t="array" ref="I972">INDEX('Pre-transfer 2025 Points'!$D$11:$D$17,MATCH(1,MMULT(--('Pre-transfer 2025 Points'!$E$11:$L$17=D972),TRANSPOSE(COLUMN('Pre-transfer 2025 Points'!$E$11:$L$17)^0)),0))</f>
        <v>#N/A</v>
      </c>
    </row>
    <row r="973">
      <c r="A973" s="13">
        <v>972.0</v>
      </c>
      <c r="B973" s="13">
        <v>1060.0</v>
      </c>
      <c r="C973" s="14" t="s">
        <v>431</v>
      </c>
      <c r="D973" s="14" t="s">
        <v>2203</v>
      </c>
      <c r="E973" s="14" t="s">
        <v>157</v>
      </c>
      <c r="F973" s="15">
        <v>20.0</v>
      </c>
      <c r="G973" s="11"/>
      <c r="I973" t="str">
        <f t="array" ref="I973">INDEX('Pre-transfer 2025 Points'!$D$11:$D$17,MATCH(1,MMULT(--('Pre-transfer 2025 Points'!$E$11:$L$17=D973),TRANSPOSE(COLUMN('Pre-transfer 2025 Points'!$E$11:$L$17)^0)),0))</f>
        <v>#N/A</v>
      </c>
    </row>
    <row r="974">
      <c r="A974" s="13">
        <v>973.0</v>
      </c>
      <c r="B974" s="13">
        <v>1106.0</v>
      </c>
      <c r="C974" s="14" t="s">
        <v>4318</v>
      </c>
      <c r="D974" s="14" t="s">
        <v>2173</v>
      </c>
      <c r="E974" s="14" t="s">
        <v>4333</v>
      </c>
      <c r="F974" s="15">
        <v>20.0</v>
      </c>
      <c r="G974" s="11"/>
      <c r="I974" t="str">
        <f t="array" ref="I974">INDEX('Pre-transfer 2025 Points'!$D$11:$D$17,MATCH(1,MMULT(--('Pre-transfer 2025 Points'!$E$11:$L$17=D974),TRANSPOSE(COLUMN('Pre-transfer 2025 Points'!$E$11:$L$17)^0)),0))</f>
        <v>#N/A</v>
      </c>
    </row>
    <row r="975">
      <c r="A975" s="13">
        <v>974.0</v>
      </c>
      <c r="B975" s="13">
        <v>889.0</v>
      </c>
      <c r="C975" s="14" t="s">
        <v>705</v>
      </c>
      <c r="D975" s="14" t="s">
        <v>1294</v>
      </c>
      <c r="E975" s="14" t="s">
        <v>4375</v>
      </c>
      <c r="F975" s="15">
        <v>20.0</v>
      </c>
      <c r="G975" s="11"/>
      <c r="I975" t="str">
        <f t="array" ref="I975">INDEX('Pre-transfer 2025 Points'!$D$11:$D$17,MATCH(1,MMULT(--('Pre-transfer 2025 Points'!$E$11:$L$17=D975),TRANSPOSE(COLUMN('Pre-transfer 2025 Points'!$E$11:$L$17)^0)),0))</f>
        <v>#N/A</v>
      </c>
    </row>
    <row r="976">
      <c r="A976" s="13">
        <v>975.0</v>
      </c>
      <c r="B976" s="13">
        <v>880.0</v>
      </c>
      <c r="C976" s="14" t="s">
        <v>960</v>
      </c>
      <c r="D976" s="14" t="s">
        <v>328</v>
      </c>
      <c r="E976" s="14" t="s">
        <v>329</v>
      </c>
      <c r="F976" s="15">
        <v>20.0</v>
      </c>
      <c r="G976" s="11"/>
      <c r="I976" t="str">
        <f t="array" ref="I976">INDEX('Pre-transfer 2025 Points'!$D$11:$D$17,MATCH(1,MMULT(--('Pre-transfer 2025 Points'!$E$11:$L$17=D976),TRANSPOSE(COLUMN('Pre-transfer 2025 Points'!$E$11:$L$17)^0)),0))</f>
        <v>#N/A</v>
      </c>
    </row>
    <row r="977">
      <c r="A977" s="13">
        <v>976.0</v>
      </c>
      <c r="B977" s="13">
        <v>1644.0</v>
      </c>
      <c r="C977" s="14" t="s">
        <v>4844</v>
      </c>
      <c r="D977" s="14" t="s">
        <v>1197</v>
      </c>
      <c r="E977" s="14" t="s">
        <v>440</v>
      </c>
      <c r="F977" s="15">
        <v>20.0</v>
      </c>
      <c r="G977" s="11"/>
      <c r="I977" t="str">
        <f t="array" ref="I977">INDEX('Pre-transfer 2025 Points'!$D$11:$D$17,MATCH(1,MMULT(--('Pre-transfer 2025 Points'!$E$11:$L$17=D977),TRANSPOSE(COLUMN('Pre-transfer 2025 Points'!$E$11:$L$17)^0)),0))</f>
        <v>#N/A</v>
      </c>
    </row>
    <row r="978">
      <c r="A978" s="13">
        <v>977.0</v>
      </c>
      <c r="B978" s="13">
        <v>2275.0</v>
      </c>
      <c r="C978" s="14" t="s">
        <v>5485</v>
      </c>
      <c r="D978" s="14" t="s">
        <v>1064</v>
      </c>
      <c r="E978" s="14" t="s">
        <v>578</v>
      </c>
      <c r="F978" s="15">
        <v>20.0</v>
      </c>
      <c r="G978" s="11"/>
      <c r="I978" t="str">
        <f t="array" ref="I978">INDEX('Pre-transfer 2025 Points'!$D$11:$D$17,MATCH(1,MMULT(--('Pre-transfer 2025 Points'!$E$11:$L$17=D978),TRANSPOSE(COLUMN('Pre-transfer 2025 Points'!$E$11:$L$17)^0)),0))</f>
        <v>#N/A</v>
      </c>
    </row>
    <row r="979">
      <c r="A979" s="13">
        <v>978.0</v>
      </c>
      <c r="B979" s="13">
        <v>1748.0</v>
      </c>
      <c r="C979" s="14" t="s">
        <v>4979</v>
      </c>
      <c r="D979" s="14" t="s">
        <v>802</v>
      </c>
      <c r="E979" s="14" t="s">
        <v>745</v>
      </c>
      <c r="F979" s="15">
        <v>20.0</v>
      </c>
      <c r="G979" s="11"/>
      <c r="I979" t="str">
        <f t="array" ref="I979">INDEX('Pre-transfer 2025 Points'!$D$11:$D$17,MATCH(1,MMULT(--('Pre-transfer 2025 Points'!$E$11:$L$17=D979),TRANSPOSE(COLUMN('Pre-transfer 2025 Points'!$E$11:$L$17)^0)),0))</f>
        <v>#N/A</v>
      </c>
    </row>
    <row r="980">
      <c r="A980" s="13">
        <v>979.0</v>
      </c>
      <c r="B980" s="16"/>
      <c r="C980" s="14" t="s">
        <v>351</v>
      </c>
      <c r="D980" s="14" t="s">
        <v>2299</v>
      </c>
      <c r="E980" s="16"/>
      <c r="F980" s="15">
        <v>20.0</v>
      </c>
      <c r="G980" s="11"/>
      <c r="I980" t="str">
        <f t="array" ref="I980">INDEX('Pre-transfer 2025 Points'!$D$11:$D$17,MATCH(1,MMULT(--('Pre-transfer 2025 Points'!$E$11:$L$17=D980),TRANSPOSE(COLUMN('Pre-transfer 2025 Points'!$E$11:$L$17)^0)),0))</f>
        <v>#N/A</v>
      </c>
    </row>
    <row r="981">
      <c r="A981" s="13">
        <v>980.0</v>
      </c>
      <c r="B981" s="13">
        <v>703.0</v>
      </c>
      <c r="C981" s="14" t="s">
        <v>952</v>
      </c>
      <c r="D981" s="14" t="s">
        <v>2300</v>
      </c>
      <c r="E981" s="14" t="s">
        <v>5261</v>
      </c>
      <c r="F981" s="15">
        <v>20.0</v>
      </c>
      <c r="G981" s="11"/>
      <c r="I981" t="str">
        <f t="array" ref="I981">INDEX('Pre-transfer 2025 Points'!$D$11:$D$17,MATCH(1,MMULT(--('Pre-transfer 2025 Points'!$E$11:$L$17=D981),TRANSPOSE(COLUMN('Pre-transfer 2025 Points'!$E$11:$L$17)^0)),0))</f>
        <v>#N/A</v>
      </c>
    </row>
    <row r="982">
      <c r="A982" s="13">
        <v>981.0</v>
      </c>
      <c r="B982" s="13">
        <v>685.0</v>
      </c>
      <c r="C982" s="14" t="s">
        <v>5486</v>
      </c>
      <c r="D982" s="14" t="s">
        <v>1258</v>
      </c>
      <c r="E982" s="14" t="s">
        <v>4315</v>
      </c>
      <c r="F982" s="15">
        <v>20.0</v>
      </c>
      <c r="G982" s="11"/>
      <c r="I982" t="str">
        <f t="array" ref="I982">INDEX('Pre-transfer 2025 Points'!$D$11:$D$17,MATCH(1,MMULT(--('Pre-transfer 2025 Points'!$E$11:$L$17=D982),TRANSPOSE(COLUMN('Pre-transfer 2025 Points'!$E$11:$L$17)^0)),0))</f>
        <v>#N/A</v>
      </c>
    </row>
    <row r="983">
      <c r="A983" s="13">
        <v>982.0</v>
      </c>
      <c r="B983" s="13">
        <v>780.0</v>
      </c>
      <c r="C983" s="14" t="s">
        <v>4517</v>
      </c>
      <c r="D983" s="14" t="s">
        <v>1419</v>
      </c>
      <c r="E983" s="14" t="s">
        <v>128</v>
      </c>
      <c r="F983" s="15">
        <v>20.0</v>
      </c>
      <c r="G983" s="11"/>
      <c r="I983" t="str">
        <f t="array" ref="I983">INDEX('Pre-transfer 2025 Points'!$D$11:$D$17,MATCH(1,MMULT(--('Pre-transfer 2025 Points'!$E$11:$L$17=D983),TRANSPOSE(COLUMN('Pre-transfer 2025 Points'!$E$11:$L$17)^0)),0))</f>
        <v>#N/A</v>
      </c>
    </row>
    <row r="984">
      <c r="A984" s="13">
        <v>983.0</v>
      </c>
      <c r="B984" s="16"/>
      <c r="C984" s="14" t="s">
        <v>351</v>
      </c>
      <c r="D984" s="14" t="s">
        <v>2095</v>
      </c>
      <c r="E984" s="14" t="s">
        <v>4423</v>
      </c>
      <c r="F984" s="15">
        <v>20.0</v>
      </c>
      <c r="G984" s="11"/>
      <c r="I984" t="str">
        <f t="array" ref="I984">INDEX('Pre-transfer 2025 Points'!$D$11:$D$17,MATCH(1,MMULT(--('Pre-transfer 2025 Points'!$E$11:$L$17=D984),TRANSPOSE(COLUMN('Pre-transfer 2025 Points'!$E$11:$L$17)^0)),0))</f>
        <v>#N/A</v>
      </c>
    </row>
    <row r="985">
      <c r="A985" s="13">
        <v>984.0</v>
      </c>
      <c r="B985" s="13">
        <v>1317.0</v>
      </c>
      <c r="C985" s="14" t="s">
        <v>5487</v>
      </c>
      <c r="D985" s="14" t="s">
        <v>2301</v>
      </c>
      <c r="E985" s="14" t="s">
        <v>4338</v>
      </c>
      <c r="F985" s="15">
        <v>20.0</v>
      </c>
      <c r="G985" s="11"/>
      <c r="I985" t="str">
        <f t="array" ref="I985">INDEX('Pre-transfer 2025 Points'!$D$11:$D$17,MATCH(1,MMULT(--('Pre-transfer 2025 Points'!$E$11:$L$17=D985),TRANSPOSE(COLUMN('Pre-transfer 2025 Points'!$E$11:$L$17)^0)),0))</f>
        <v>#N/A</v>
      </c>
    </row>
    <row r="986">
      <c r="A986" s="13">
        <v>985.0</v>
      </c>
      <c r="B986" s="13">
        <v>684.0</v>
      </c>
      <c r="C986" s="14" t="s">
        <v>5366</v>
      </c>
      <c r="D986" s="14" t="s">
        <v>2229</v>
      </c>
      <c r="E986" s="14" t="s">
        <v>4326</v>
      </c>
      <c r="F986" s="15">
        <v>20.0</v>
      </c>
      <c r="G986" s="11"/>
      <c r="I986" t="str">
        <f t="array" ref="I986">INDEX('Pre-transfer 2025 Points'!$D$11:$D$17,MATCH(1,MMULT(--('Pre-transfer 2025 Points'!$E$11:$L$17=D986),TRANSPOSE(COLUMN('Pre-transfer 2025 Points'!$E$11:$L$17)^0)),0))</f>
        <v>#N/A</v>
      </c>
    </row>
    <row r="987">
      <c r="A987" s="13">
        <v>986.0</v>
      </c>
      <c r="B987" s="13">
        <v>828.0</v>
      </c>
      <c r="C987" s="14" t="s">
        <v>1243</v>
      </c>
      <c r="D987" s="14" t="s">
        <v>2096</v>
      </c>
      <c r="E987" s="14" t="s">
        <v>4315</v>
      </c>
      <c r="F987" s="15">
        <v>20.0</v>
      </c>
      <c r="G987" s="11"/>
      <c r="I987" t="str">
        <f t="array" ref="I987">INDEX('Pre-transfer 2025 Points'!$D$11:$D$17,MATCH(1,MMULT(--('Pre-transfer 2025 Points'!$E$11:$L$17=D987),TRANSPOSE(COLUMN('Pre-transfer 2025 Points'!$E$11:$L$17)^0)),0))</f>
        <v>#N/A</v>
      </c>
    </row>
    <row r="988">
      <c r="A988" s="13">
        <v>987.0</v>
      </c>
      <c r="B988" s="16"/>
      <c r="C988" s="14" t="s">
        <v>351</v>
      </c>
      <c r="D988" s="14" t="s">
        <v>2303</v>
      </c>
      <c r="E988" s="14" t="s">
        <v>465</v>
      </c>
      <c r="F988" s="15">
        <v>20.0</v>
      </c>
      <c r="G988" s="11"/>
      <c r="I988" t="str">
        <f t="array" ref="I988">INDEX('Pre-transfer 2025 Points'!$D$11:$D$17,MATCH(1,MMULT(--('Pre-transfer 2025 Points'!$E$11:$L$17=D988),TRANSPOSE(COLUMN('Pre-transfer 2025 Points'!$E$11:$L$17)^0)),0))</f>
        <v>#N/A</v>
      </c>
    </row>
    <row r="989">
      <c r="A989" s="13">
        <v>988.0</v>
      </c>
      <c r="B989" s="13">
        <v>369.0</v>
      </c>
      <c r="C989" s="14" t="s">
        <v>5488</v>
      </c>
      <c r="D989" s="14" t="s">
        <v>1584</v>
      </c>
      <c r="E989" s="14" t="s">
        <v>388</v>
      </c>
      <c r="F989" s="15">
        <v>20.0</v>
      </c>
      <c r="G989" s="11"/>
      <c r="I989" t="str">
        <f t="array" ref="I989">INDEX('Pre-transfer 2025 Points'!$D$11:$D$17,MATCH(1,MMULT(--('Pre-transfer 2025 Points'!$E$11:$L$17=D989),TRANSPOSE(COLUMN('Pre-transfer 2025 Points'!$E$11:$L$17)^0)),0))</f>
        <v>#N/A</v>
      </c>
    </row>
    <row r="990">
      <c r="A990" s="13">
        <v>989.0</v>
      </c>
      <c r="B990" s="13">
        <v>832.0</v>
      </c>
      <c r="C990" s="14" t="s">
        <v>1117</v>
      </c>
      <c r="D990" s="14" t="s">
        <v>1587</v>
      </c>
      <c r="E990" s="14" t="s">
        <v>115</v>
      </c>
      <c r="F990" s="15">
        <v>20.0</v>
      </c>
      <c r="G990" s="11"/>
      <c r="I990" t="str">
        <f t="array" ref="I990">INDEX('Pre-transfer 2025 Points'!$D$11:$D$17,MATCH(1,MMULT(--('Pre-transfer 2025 Points'!$E$11:$L$17=D990),TRANSPOSE(COLUMN('Pre-transfer 2025 Points'!$E$11:$L$17)^0)),0))</f>
        <v>#N/A</v>
      </c>
    </row>
    <row r="991">
      <c r="A991" s="13">
        <v>990.0</v>
      </c>
      <c r="B991" s="13">
        <v>999.0</v>
      </c>
      <c r="C991" s="14" t="s">
        <v>4380</v>
      </c>
      <c r="D991" s="14" t="s">
        <v>2237</v>
      </c>
      <c r="E991" s="14" t="s">
        <v>90</v>
      </c>
      <c r="F991" s="15">
        <v>20.0</v>
      </c>
      <c r="G991" s="11"/>
      <c r="I991" t="str">
        <f t="array" ref="I991">INDEX('Pre-transfer 2025 Points'!$D$11:$D$17,MATCH(1,MMULT(--('Pre-transfer 2025 Points'!$E$11:$L$17=D991),TRANSPOSE(COLUMN('Pre-transfer 2025 Points'!$E$11:$L$17)^0)),0))</f>
        <v>#N/A</v>
      </c>
    </row>
    <row r="992">
      <c r="A992" s="13">
        <v>991.0</v>
      </c>
      <c r="B992" s="13">
        <v>1383.0</v>
      </c>
      <c r="C992" s="14" t="s">
        <v>560</v>
      </c>
      <c r="D992" s="14" t="s">
        <v>1411</v>
      </c>
      <c r="E992" s="14" t="s">
        <v>329</v>
      </c>
      <c r="F992" s="15">
        <v>20.0</v>
      </c>
      <c r="G992" s="11"/>
      <c r="I992" t="str">
        <f t="array" ref="I992">INDEX('Pre-transfer 2025 Points'!$D$11:$D$17,MATCH(1,MMULT(--('Pre-transfer 2025 Points'!$E$11:$L$17=D992),TRANSPOSE(COLUMN('Pre-transfer 2025 Points'!$E$11:$L$17)^0)),0))</f>
        <v>#N/A</v>
      </c>
    </row>
    <row r="993">
      <c r="A993" s="13">
        <v>992.0</v>
      </c>
      <c r="B993" s="13">
        <v>820.0</v>
      </c>
      <c r="C993" s="14" t="s">
        <v>5489</v>
      </c>
      <c r="D993" s="14" t="s">
        <v>2207</v>
      </c>
      <c r="E993" s="14" t="s">
        <v>4535</v>
      </c>
      <c r="F993" s="15">
        <v>20.0</v>
      </c>
      <c r="G993" s="11"/>
      <c r="I993" t="str">
        <f t="array" ref="I993">INDEX('Pre-transfer 2025 Points'!$D$11:$D$17,MATCH(1,MMULT(--('Pre-transfer 2025 Points'!$E$11:$L$17=D993),TRANSPOSE(COLUMN('Pre-transfer 2025 Points'!$E$11:$L$17)^0)),0))</f>
        <v>#N/A</v>
      </c>
    </row>
    <row r="994">
      <c r="A994" s="13">
        <v>993.0</v>
      </c>
      <c r="B994" s="13">
        <v>409.0</v>
      </c>
      <c r="C994" s="14" t="s">
        <v>1290</v>
      </c>
      <c r="D994" s="14" t="s">
        <v>1617</v>
      </c>
      <c r="E994" s="14" t="s">
        <v>4671</v>
      </c>
      <c r="F994" s="15">
        <v>20.0</v>
      </c>
      <c r="G994" s="11"/>
      <c r="I994" t="str">
        <f t="array" ref="I994">INDEX('Pre-transfer 2025 Points'!$D$11:$D$17,MATCH(1,MMULT(--('Pre-transfer 2025 Points'!$E$11:$L$17=D994),TRANSPOSE(COLUMN('Pre-transfer 2025 Points'!$E$11:$L$17)^0)),0))</f>
        <v>#N/A</v>
      </c>
    </row>
    <row r="995">
      <c r="A995" s="13">
        <v>994.0</v>
      </c>
      <c r="B995" s="13">
        <v>705.0</v>
      </c>
      <c r="C995" s="14" t="s">
        <v>4489</v>
      </c>
      <c r="D995" s="14" t="s">
        <v>1542</v>
      </c>
      <c r="E995" s="14" t="s">
        <v>4330</v>
      </c>
      <c r="F995" s="15">
        <v>20.0</v>
      </c>
      <c r="G995" s="11"/>
      <c r="I995" t="str">
        <f t="array" ref="I995">INDEX('Pre-transfer 2025 Points'!$D$11:$D$17,MATCH(1,MMULT(--('Pre-transfer 2025 Points'!$E$11:$L$17=D995),TRANSPOSE(COLUMN('Pre-transfer 2025 Points'!$E$11:$L$17)^0)),0))</f>
        <v>#N/A</v>
      </c>
    </row>
    <row r="996">
      <c r="A996" s="13">
        <v>995.0</v>
      </c>
      <c r="B996" s="13">
        <v>1457.0</v>
      </c>
      <c r="C996" s="14" t="s">
        <v>5482</v>
      </c>
      <c r="D996" s="14" t="s">
        <v>2008</v>
      </c>
      <c r="E996" s="14" t="s">
        <v>4331</v>
      </c>
      <c r="F996" s="15">
        <v>20.0</v>
      </c>
      <c r="G996" s="11"/>
      <c r="I996" t="str">
        <f t="array" ref="I996">INDEX('Pre-transfer 2025 Points'!$D$11:$D$17,MATCH(1,MMULT(--('Pre-transfer 2025 Points'!$E$11:$L$17=D996),TRANSPOSE(COLUMN('Pre-transfer 2025 Points'!$E$11:$L$17)^0)),0))</f>
        <v>#N/A</v>
      </c>
    </row>
    <row r="997">
      <c r="A997" s="13">
        <v>996.0</v>
      </c>
      <c r="B997" s="13">
        <v>2411.0</v>
      </c>
      <c r="C997" s="14" t="s">
        <v>1825</v>
      </c>
      <c r="D997" s="14" t="s">
        <v>638</v>
      </c>
      <c r="E997" s="14" t="s">
        <v>4325</v>
      </c>
      <c r="F997" s="15">
        <v>20.0</v>
      </c>
      <c r="G997" s="11"/>
      <c r="I997" t="str">
        <f t="array" ref="I997">INDEX('Pre-transfer 2025 Points'!$D$11:$D$17,MATCH(1,MMULT(--('Pre-transfer 2025 Points'!$E$11:$L$17=D997),TRANSPOSE(COLUMN('Pre-transfer 2025 Points'!$E$11:$L$17)^0)),0))</f>
        <v>#N/A</v>
      </c>
    </row>
    <row r="998">
      <c r="A998" s="13">
        <v>997.0</v>
      </c>
      <c r="B998" s="13">
        <v>1813.0</v>
      </c>
      <c r="C998" s="14" t="s">
        <v>5490</v>
      </c>
      <c r="D998" s="14" t="s">
        <v>2076</v>
      </c>
      <c r="E998" s="14" t="s">
        <v>415</v>
      </c>
      <c r="F998" s="15">
        <v>20.0</v>
      </c>
      <c r="G998" s="11"/>
      <c r="I998" t="str">
        <f t="array" ref="I998">INDEX('Pre-transfer 2025 Points'!$D$11:$D$17,MATCH(1,MMULT(--('Pre-transfer 2025 Points'!$E$11:$L$17=D998),TRANSPOSE(COLUMN('Pre-transfer 2025 Points'!$E$11:$L$17)^0)),0))</f>
        <v>#N/A</v>
      </c>
    </row>
    <row r="999">
      <c r="A999" s="13">
        <v>998.0</v>
      </c>
      <c r="B999" s="16"/>
      <c r="C999" s="14" t="s">
        <v>351</v>
      </c>
      <c r="D999" s="14" t="s">
        <v>605</v>
      </c>
      <c r="E999" s="14" t="s">
        <v>115</v>
      </c>
      <c r="F999" s="15">
        <v>20.0</v>
      </c>
      <c r="G999" s="11"/>
      <c r="I999" t="str">
        <f t="array" ref="I999">INDEX('Pre-transfer 2025 Points'!$D$11:$D$17,MATCH(1,MMULT(--('Pre-transfer 2025 Points'!$E$11:$L$17=D999),TRANSPOSE(COLUMN('Pre-transfer 2025 Points'!$E$11:$L$17)^0)),0))</f>
        <v>#N/A</v>
      </c>
    </row>
    <row r="1000">
      <c r="A1000" s="13">
        <v>999.0</v>
      </c>
      <c r="B1000" s="16"/>
      <c r="C1000" s="14" t="s">
        <v>351</v>
      </c>
      <c r="D1000" s="14" t="s">
        <v>1939</v>
      </c>
      <c r="E1000" s="14" t="s">
        <v>1054</v>
      </c>
      <c r="F1000" s="15">
        <v>20.0</v>
      </c>
      <c r="G1000" s="11"/>
      <c r="I1000" t="str">
        <f t="array" ref="I1000">INDEX('Pre-transfer 2025 Points'!$D$11:$D$17,MATCH(1,MMULT(--('Pre-transfer 2025 Points'!$E$11:$L$17=D1000),TRANSPOSE(COLUMN('Pre-transfer 2025 Points'!$E$11:$L$17)^0)),0))</f>
        <v>#N/A</v>
      </c>
    </row>
    <row r="1001">
      <c r="A1001" s="13">
        <v>1000.0</v>
      </c>
      <c r="B1001" s="13">
        <v>861.0</v>
      </c>
      <c r="C1001" s="14" t="s">
        <v>4839</v>
      </c>
      <c r="D1001" s="14" t="s">
        <v>2218</v>
      </c>
      <c r="E1001" s="14" t="s">
        <v>4785</v>
      </c>
      <c r="F1001" s="15">
        <v>20.0</v>
      </c>
      <c r="I1001" t="str">
        <f t="array" ref="I1001">INDEX('Pre-transfer 2025 Points'!$D$11:$D$17,MATCH(1,MMULT(--('Pre-transfer 2025 Points'!$E$11:$L$17=D1001),TRANSPOSE(COLUMN('Pre-transfer 2025 Points'!$E$11:$L$17)^0)),0))</f>
        <v>#N/A</v>
      </c>
    </row>
    <row r="1002">
      <c r="A1002" s="13">
        <v>1001.0</v>
      </c>
      <c r="B1002" s="16"/>
      <c r="C1002" s="14" t="s">
        <v>351</v>
      </c>
      <c r="D1002" s="14" t="s">
        <v>2309</v>
      </c>
      <c r="E1002" s="14" t="s">
        <v>4658</v>
      </c>
      <c r="F1002" s="15">
        <v>20.0</v>
      </c>
      <c r="G1002" s="11"/>
      <c r="I1002" t="str">
        <f t="array" ref="I1002">INDEX('Pre-transfer 2025 Points'!$D$11:$D$17,MATCH(1,MMULT(--('Pre-transfer 2025 Points'!$E$11:$L$17=D1002),TRANSPOSE(COLUMN('Pre-transfer 2025 Points'!$E$11:$L$17)^0)),0))</f>
        <v>#N/A</v>
      </c>
    </row>
    <row r="1003">
      <c r="A1003" s="13">
        <v>1002.0</v>
      </c>
      <c r="B1003" s="16"/>
      <c r="C1003" s="14" t="s">
        <v>351</v>
      </c>
      <c r="D1003" s="14" t="s">
        <v>2310</v>
      </c>
      <c r="E1003" s="16"/>
      <c r="F1003" s="15">
        <v>20.0</v>
      </c>
      <c r="G1003" s="11"/>
      <c r="I1003" t="str">
        <f t="array" ref="I1003">INDEX('Pre-transfer 2025 Points'!$D$11:$D$17,MATCH(1,MMULT(--('Pre-transfer 2025 Points'!$E$11:$L$17=D1003),TRANSPOSE(COLUMN('Pre-transfer 2025 Points'!$E$11:$L$17)^0)),0))</f>
        <v>#N/A</v>
      </c>
    </row>
    <row r="1004">
      <c r="A1004" s="13">
        <v>1003.0</v>
      </c>
      <c r="B1004" s="16"/>
      <c r="C1004" s="14" t="s">
        <v>351</v>
      </c>
      <c r="D1004" s="14" t="s">
        <v>2311</v>
      </c>
      <c r="E1004" s="14" t="s">
        <v>4817</v>
      </c>
      <c r="F1004" s="15">
        <v>20.0</v>
      </c>
      <c r="G1004" s="11"/>
      <c r="I1004" t="str">
        <f t="array" ref="I1004">INDEX('Pre-transfer 2025 Points'!$D$11:$D$17,MATCH(1,MMULT(--('Pre-transfer 2025 Points'!$E$11:$L$17=D1004),TRANSPOSE(COLUMN('Pre-transfer 2025 Points'!$E$11:$L$17)^0)),0))</f>
        <v>#N/A</v>
      </c>
    </row>
    <row r="1005">
      <c r="A1005" s="13">
        <v>1004.0</v>
      </c>
      <c r="B1005" s="13">
        <v>1382.0</v>
      </c>
      <c r="C1005" s="14" t="s">
        <v>988</v>
      </c>
      <c r="D1005" s="14" t="s">
        <v>1356</v>
      </c>
      <c r="E1005" s="14" t="s">
        <v>4749</v>
      </c>
      <c r="F1005" s="15">
        <v>20.0</v>
      </c>
      <c r="G1005" s="11"/>
      <c r="I1005" t="str">
        <f t="array" ref="I1005">INDEX('Pre-transfer 2025 Points'!$D$11:$D$17,MATCH(1,MMULT(--('Pre-transfer 2025 Points'!$E$11:$L$17=D1005),TRANSPOSE(COLUMN('Pre-transfer 2025 Points'!$E$11:$L$17)^0)),0))</f>
        <v>#N/A</v>
      </c>
    </row>
    <row r="1006">
      <c r="A1006" s="13">
        <v>1005.0</v>
      </c>
      <c r="B1006" s="13">
        <v>687.0</v>
      </c>
      <c r="C1006" s="14" t="s">
        <v>5368</v>
      </c>
      <c r="D1006" s="14" t="s">
        <v>2186</v>
      </c>
      <c r="E1006" s="14" t="s">
        <v>4322</v>
      </c>
      <c r="F1006" s="15">
        <v>20.0</v>
      </c>
      <c r="G1006" s="11"/>
      <c r="I1006" t="str">
        <f t="array" ref="I1006">INDEX('Pre-transfer 2025 Points'!$D$11:$D$17,MATCH(1,MMULT(--('Pre-transfer 2025 Points'!$E$11:$L$17=D1006),TRANSPOSE(COLUMN('Pre-transfer 2025 Points'!$E$11:$L$17)^0)),0))</f>
        <v>#N/A</v>
      </c>
    </row>
    <row r="1007">
      <c r="A1007" s="13">
        <v>1006.0</v>
      </c>
      <c r="B1007" s="13">
        <v>759.0</v>
      </c>
      <c r="C1007" s="14" t="s">
        <v>5360</v>
      </c>
      <c r="D1007" s="14" t="s">
        <v>1493</v>
      </c>
      <c r="E1007" s="14" t="s">
        <v>115</v>
      </c>
      <c r="F1007" s="15">
        <v>20.0</v>
      </c>
      <c r="G1007" s="11"/>
      <c r="I1007" t="str">
        <f t="array" ref="I1007">INDEX('Pre-transfer 2025 Points'!$D$11:$D$17,MATCH(1,MMULT(--('Pre-transfer 2025 Points'!$E$11:$L$17=D1007),TRANSPOSE(COLUMN('Pre-transfer 2025 Points'!$E$11:$L$17)^0)),0))</f>
        <v>#N/A</v>
      </c>
    </row>
    <row r="1008">
      <c r="A1008" s="13">
        <v>1007.0</v>
      </c>
      <c r="B1008" s="13">
        <v>933.0</v>
      </c>
      <c r="C1008" s="14" t="s">
        <v>620</v>
      </c>
      <c r="D1008" s="14" t="s">
        <v>2248</v>
      </c>
      <c r="E1008" s="14" t="s">
        <v>157</v>
      </c>
      <c r="F1008" s="15">
        <v>20.0</v>
      </c>
      <c r="G1008" s="11"/>
      <c r="I1008" t="str">
        <f t="array" ref="I1008">INDEX('Pre-transfer 2025 Points'!$D$11:$D$17,MATCH(1,MMULT(--('Pre-transfer 2025 Points'!$E$11:$L$17=D1008),TRANSPOSE(COLUMN('Pre-transfer 2025 Points'!$E$11:$L$17)^0)),0))</f>
        <v>#N/A</v>
      </c>
    </row>
    <row r="1009">
      <c r="A1009" s="13">
        <v>1008.0</v>
      </c>
      <c r="B1009" s="13">
        <v>1339.0</v>
      </c>
      <c r="C1009" s="14" t="s">
        <v>4472</v>
      </c>
      <c r="D1009" s="14" t="s">
        <v>2151</v>
      </c>
      <c r="E1009" s="14" t="s">
        <v>4643</v>
      </c>
      <c r="F1009" s="15">
        <v>20.0</v>
      </c>
      <c r="G1009" s="11"/>
      <c r="I1009" t="str">
        <f t="array" ref="I1009">INDEX('Pre-transfer 2025 Points'!$D$11:$D$17,MATCH(1,MMULT(--('Pre-transfer 2025 Points'!$E$11:$L$17=D1009),TRANSPOSE(COLUMN('Pre-transfer 2025 Points'!$E$11:$L$17)^0)),0))</f>
        <v>#N/A</v>
      </c>
    </row>
    <row r="1010">
      <c r="A1010" s="13">
        <v>1009.0</v>
      </c>
      <c r="B1010" s="16"/>
      <c r="C1010" s="14" t="s">
        <v>351</v>
      </c>
      <c r="D1010" s="14" t="s">
        <v>2319</v>
      </c>
      <c r="E1010" s="14" t="s">
        <v>1662</v>
      </c>
      <c r="F1010" s="15">
        <v>19.0</v>
      </c>
      <c r="G1010" s="11"/>
      <c r="I1010" t="str">
        <f t="array" ref="I1010">INDEX('Pre-transfer 2025 Points'!$D$11:$D$17,MATCH(1,MMULT(--('Pre-transfer 2025 Points'!$E$11:$L$17=D1010),TRANSPOSE(COLUMN('Pre-transfer 2025 Points'!$E$11:$L$17)^0)),0))</f>
        <v>#N/A</v>
      </c>
    </row>
    <row r="1011">
      <c r="A1011" s="13">
        <v>1010.0</v>
      </c>
      <c r="B1011" s="16"/>
      <c r="C1011" s="14" t="s">
        <v>351</v>
      </c>
      <c r="D1011" s="14" t="s">
        <v>2320</v>
      </c>
      <c r="E1011" s="14" t="s">
        <v>4423</v>
      </c>
      <c r="F1011" s="15">
        <v>19.0</v>
      </c>
      <c r="G1011" s="11"/>
      <c r="I1011" t="str">
        <f t="array" ref="I1011">INDEX('Pre-transfer 2025 Points'!$D$11:$D$17,MATCH(1,MMULT(--('Pre-transfer 2025 Points'!$E$11:$L$17=D1011),TRANSPOSE(COLUMN('Pre-transfer 2025 Points'!$E$11:$L$17)^0)),0))</f>
        <v>#N/A</v>
      </c>
    </row>
    <row r="1012">
      <c r="A1012" s="13">
        <v>1011.0</v>
      </c>
      <c r="B1012" s="13">
        <v>457.0</v>
      </c>
      <c r="C1012" s="14" t="s">
        <v>5433</v>
      </c>
      <c r="D1012" s="14" t="s">
        <v>2214</v>
      </c>
      <c r="E1012" s="14" t="s">
        <v>520</v>
      </c>
      <c r="F1012" s="15">
        <v>19.0</v>
      </c>
      <c r="G1012" s="11"/>
      <c r="I1012" t="str">
        <f t="array" ref="I1012">INDEX('Pre-transfer 2025 Points'!$D$11:$D$17,MATCH(1,MMULT(--('Pre-transfer 2025 Points'!$E$11:$L$17=D1012),TRANSPOSE(COLUMN('Pre-transfer 2025 Points'!$E$11:$L$17)^0)),0))</f>
        <v>#N/A</v>
      </c>
    </row>
    <row r="1013">
      <c r="A1013" s="13">
        <v>1012.0</v>
      </c>
      <c r="B1013" s="13">
        <v>1932.0</v>
      </c>
      <c r="C1013" s="14" t="s">
        <v>5491</v>
      </c>
      <c r="D1013" s="14" t="s">
        <v>2149</v>
      </c>
      <c r="E1013" s="14" t="s">
        <v>4541</v>
      </c>
      <c r="F1013" s="15">
        <v>19.0</v>
      </c>
      <c r="G1013" s="11"/>
      <c r="I1013" t="str">
        <f t="array" ref="I1013">INDEX('Pre-transfer 2025 Points'!$D$11:$D$17,MATCH(1,MMULT(--('Pre-transfer 2025 Points'!$E$11:$L$17=D1013),TRANSPOSE(COLUMN('Pre-transfer 2025 Points'!$E$11:$L$17)^0)),0))</f>
        <v>#N/A</v>
      </c>
    </row>
    <row r="1014">
      <c r="A1014" s="13">
        <v>1013.0</v>
      </c>
      <c r="B1014" s="16"/>
      <c r="C1014" s="14" t="s">
        <v>351</v>
      </c>
      <c r="D1014" s="14" t="s">
        <v>2324</v>
      </c>
      <c r="E1014" s="16"/>
      <c r="F1014" s="15">
        <v>19.0</v>
      </c>
      <c r="G1014" s="11"/>
      <c r="I1014" t="str">
        <f t="array" ref="I1014">INDEX('Pre-transfer 2025 Points'!$D$11:$D$17,MATCH(1,MMULT(--('Pre-transfer 2025 Points'!$E$11:$L$17=D1014),TRANSPOSE(COLUMN('Pre-transfer 2025 Points'!$E$11:$L$17)^0)),0))</f>
        <v>#N/A</v>
      </c>
    </row>
    <row r="1015">
      <c r="A1015" s="13">
        <v>1014.0</v>
      </c>
      <c r="B1015" s="13">
        <v>1450.0</v>
      </c>
      <c r="C1015" s="14" t="s">
        <v>4363</v>
      </c>
      <c r="D1015" s="14" t="s">
        <v>2269</v>
      </c>
      <c r="E1015" s="14" t="s">
        <v>4338</v>
      </c>
      <c r="F1015" s="15">
        <v>19.0</v>
      </c>
      <c r="G1015" s="11"/>
      <c r="I1015" t="str">
        <f t="array" ref="I1015">INDEX('Pre-transfer 2025 Points'!$D$11:$D$17,MATCH(1,MMULT(--('Pre-transfer 2025 Points'!$E$11:$L$17=D1015),TRANSPOSE(COLUMN('Pre-transfer 2025 Points'!$E$11:$L$17)^0)),0))</f>
        <v>#N/A</v>
      </c>
    </row>
    <row r="1016">
      <c r="A1016" s="13">
        <v>1015.0</v>
      </c>
      <c r="B1016" s="13">
        <v>1923.0</v>
      </c>
      <c r="C1016" s="14" t="s">
        <v>5492</v>
      </c>
      <c r="D1016" s="14" t="s">
        <v>2327</v>
      </c>
      <c r="E1016" s="14" t="s">
        <v>4856</v>
      </c>
      <c r="F1016" s="15">
        <v>19.0</v>
      </c>
      <c r="G1016" s="11"/>
      <c r="I1016" t="str">
        <f t="array" ref="I1016">INDEX('Pre-transfer 2025 Points'!$D$11:$D$17,MATCH(1,MMULT(--('Pre-transfer 2025 Points'!$E$11:$L$17=D1016),TRANSPOSE(COLUMN('Pre-transfer 2025 Points'!$E$11:$L$17)^0)),0))</f>
        <v>#N/A</v>
      </c>
    </row>
    <row r="1017">
      <c r="A1017" s="13">
        <v>1016.0</v>
      </c>
      <c r="B1017" s="13">
        <v>881.0</v>
      </c>
      <c r="C1017" s="14" t="s">
        <v>4392</v>
      </c>
      <c r="D1017" s="14" t="s">
        <v>2328</v>
      </c>
      <c r="E1017" s="14" t="s">
        <v>1658</v>
      </c>
      <c r="F1017" s="15">
        <v>19.0</v>
      </c>
      <c r="G1017" s="11"/>
      <c r="I1017" t="str">
        <f t="array" ref="I1017">INDEX('Pre-transfer 2025 Points'!$D$11:$D$17,MATCH(1,MMULT(--('Pre-transfer 2025 Points'!$E$11:$L$17=D1017),TRANSPOSE(COLUMN('Pre-transfer 2025 Points'!$E$11:$L$17)^0)),0))</f>
        <v>#N/A</v>
      </c>
    </row>
    <row r="1018">
      <c r="A1018" s="13">
        <v>1017.0</v>
      </c>
      <c r="B1018" s="13">
        <v>1458.0</v>
      </c>
      <c r="C1018" s="14" t="s">
        <v>1822</v>
      </c>
      <c r="D1018" s="14" t="s">
        <v>744</v>
      </c>
      <c r="E1018" s="14" t="s">
        <v>745</v>
      </c>
      <c r="F1018" s="15">
        <v>19.0</v>
      </c>
      <c r="G1018" s="11"/>
      <c r="I1018" t="str">
        <f t="array" ref="I1018">INDEX('Pre-transfer 2025 Points'!$D$11:$D$17,MATCH(1,MMULT(--('Pre-transfer 2025 Points'!$E$11:$L$17=D1018),TRANSPOSE(COLUMN('Pre-transfer 2025 Points'!$E$11:$L$17)^0)),0))</f>
        <v>#N/A</v>
      </c>
    </row>
    <row r="1019">
      <c r="A1019" s="13">
        <v>1018.0</v>
      </c>
      <c r="B1019" s="13">
        <v>952.0</v>
      </c>
      <c r="C1019" s="14" t="s">
        <v>1530</v>
      </c>
      <c r="D1019" s="14" t="s">
        <v>246</v>
      </c>
      <c r="E1019" s="14" t="s">
        <v>128</v>
      </c>
      <c r="F1019" s="15">
        <v>18.0</v>
      </c>
      <c r="G1019" s="11"/>
      <c r="I1019" t="str">
        <f t="array" ref="I1019">INDEX('Pre-transfer 2025 Points'!$D$11:$D$17,MATCH(1,MMULT(--('Pre-transfer 2025 Points'!$E$11:$L$17=D1019),TRANSPOSE(COLUMN('Pre-transfer 2025 Points'!$E$11:$L$17)^0)),0))</f>
        <v>#N/A</v>
      </c>
    </row>
    <row r="1020">
      <c r="A1020" s="13">
        <v>1019.0</v>
      </c>
      <c r="B1020" s="13">
        <v>918.0</v>
      </c>
      <c r="C1020" s="14" t="s">
        <v>954</v>
      </c>
      <c r="D1020" s="14" t="s">
        <v>2048</v>
      </c>
      <c r="E1020" s="14" t="s">
        <v>106</v>
      </c>
      <c r="F1020" s="15">
        <v>18.0</v>
      </c>
      <c r="G1020" s="11"/>
      <c r="I1020" t="str">
        <f t="array" ref="I1020">INDEX('Pre-transfer 2025 Points'!$D$11:$D$17,MATCH(1,MMULT(--('Pre-transfer 2025 Points'!$E$11:$L$17=D1020),TRANSPOSE(COLUMN('Pre-transfer 2025 Points'!$E$11:$L$17)^0)),0))</f>
        <v>#N/A</v>
      </c>
    </row>
    <row r="1021">
      <c r="A1021" s="13">
        <v>1020.0</v>
      </c>
      <c r="B1021" s="13">
        <v>643.0</v>
      </c>
      <c r="C1021" s="14" t="s">
        <v>5187</v>
      </c>
      <c r="D1021" s="14" t="s">
        <v>604</v>
      </c>
      <c r="E1021" s="14" t="s">
        <v>102</v>
      </c>
      <c r="F1021" s="15">
        <v>18.0</v>
      </c>
      <c r="G1021" s="11"/>
      <c r="I1021" t="str">
        <f t="array" ref="I1021">INDEX('Pre-transfer 2025 Points'!$D$11:$D$17,MATCH(1,MMULT(--('Pre-transfer 2025 Points'!$E$11:$L$17=D1021),TRANSPOSE(COLUMN('Pre-transfer 2025 Points'!$E$11:$L$17)^0)),0))</f>
        <v>#N/A</v>
      </c>
    </row>
    <row r="1022">
      <c r="A1022" s="13">
        <v>1021.0</v>
      </c>
      <c r="B1022" s="16"/>
      <c r="C1022" s="14" t="s">
        <v>351</v>
      </c>
      <c r="D1022" s="14" t="s">
        <v>2145</v>
      </c>
      <c r="E1022" s="14" t="s">
        <v>1054</v>
      </c>
      <c r="F1022" s="15">
        <v>18.0</v>
      </c>
      <c r="G1022" s="11"/>
      <c r="I1022" t="str">
        <f t="array" ref="I1022">INDEX('Pre-transfer 2025 Points'!$D$11:$D$17,MATCH(1,MMULT(--('Pre-transfer 2025 Points'!$E$11:$L$17=D1022),TRANSPOSE(COLUMN('Pre-transfer 2025 Points'!$E$11:$L$17)^0)),0))</f>
        <v>#N/A</v>
      </c>
    </row>
    <row r="1023">
      <c r="A1023" s="13">
        <v>1022.0</v>
      </c>
      <c r="B1023" s="13">
        <v>945.0</v>
      </c>
      <c r="C1023" s="14" t="s">
        <v>257</v>
      </c>
      <c r="D1023" s="14" t="s">
        <v>759</v>
      </c>
      <c r="E1023" s="14" t="s">
        <v>4322</v>
      </c>
      <c r="F1023" s="15">
        <v>18.0</v>
      </c>
      <c r="G1023" s="11"/>
      <c r="I1023" t="str">
        <f t="array" ref="I1023">INDEX('Pre-transfer 2025 Points'!$D$11:$D$17,MATCH(1,MMULT(--('Pre-transfer 2025 Points'!$E$11:$L$17=D1023),TRANSPOSE(COLUMN('Pre-transfer 2025 Points'!$E$11:$L$17)^0)),0))</f>
        <v>#N/A</v>
      </c>
    </row>
    <row r="1024">
      <c r="A1024" s="13">
        <v>1023.0</v>
      </c>
      <c r="B1024" s="13">
        <v>470.0</v>
      </c>
      <c r="C1024" s="14" t="s">
        <v>5493</v>
      </c>
      <c r="D1024" s="14" t="s">
        <v>2061</v>
      </c>
      <c r="E1024" s="14" t="s">
        <v>128</v>
      </c>
      <c r="F1024" s="15">
        <v>18.0</v>
      </c>
      <c r="G1024" s="11"/>
      <c r="I1024" t="str">
        <f t="array" ref="I1024">INDEX('Pre-transfer 2025 Points'!$D$11:$D$17,MATCH(1,MMULT(--('Pre-transfer 2025 Points'!$E$11:$L$17=D1024),TRANSPOSE(COLUMN('Pre-transfer 2025 Points'!$E$11:$L$17)^0)),0))</f>
        <v>#N/A</v>
      </c>
    </row>
    <row r="1025">
      <c r="A1025" s="13">
        <v>1024.0</v>
      </c>
      <c r="B1025" s="13">
        <v>1943.0</v>
      </c>
      <c r="C1025" s="14" t="s">
        <v>1640</v>
      </c>
      <c r="D1025" s="14" t="s">
        <v>1394</v>
      </c>
      <c r="E1025" s="14" t="s">
        <v>4777</v>
      </c>
      <c r="F1025" s="15">
        <v>18.0</v>
      </c>
      <c r="G1025" s="11"/>
      <c r="I1025" t="str">
        <f t="array" ref="I1025">INDEX('Pre-transfer 2025 Points'!$D$11:$D$17,MATCH(1,MMULT(--('Pre-transfer 2025 Points'!$E$11:$L$17=D1025),TRANSPOSE(COLUMN('Pre-transfer 2025 Points'!$E$11:$L$17)^0)),0))</f>
        <v>#N/A</v>
      </c>
    </row>
    <row r="1026">
      <c r="A1026" s="13">
        <v>1025.0</v>
      </c>
      <c r="B1026" s="13">
        <v>782.0</v>
      </c>
      <c r="C1026" s="14" t="s">
        <v>667</v>
      </c>
      <c r="D1026" s="14" t="s">
        <v>2206</v>
      </c>
      <c r="E1026" s="14" t="s">
        <v>130</v>
      </c>
      <c r="F1026" s="15">
        <v>18.0</v>
      </c>
      <c r="G1026" s="11"/>
      <c r="I1026" t="str">
        <f t="array" ref="I1026">INDEX('Pre-transfer 2025 Points'!$D$11:$D$17,MATCH(1,MMULT(--('Pre-transfer 2025 Points'!$E$11:$L$17=D1026),TRANSPOSE(COLUMN('Pre-transfer 2025 Points'!$E$11:$L$17)^0)),0))</f>
        <v>#N/A</v>
      </c>
    </row>
    <row r="1027">
      <c r="A1027" s="13">
        <v>1026.0</v>
      </c>
      <c r="B1027" s="13">
        <v>795.0</v>
      </c>
      <c r="C1027" s="14" t="s">
        <v>839</v>
      </c>
      <c r="D1027" s="14" t="s">
        <v>2208</v>
      </c>
      <c r="E1027" s="14" t="s">
        <v>1231</v>
      </c>
      <c r="F1027" s="15">
        <v>18.0</v>
      </c>
      <c r="G1027" s="11"/>
      <c r="I1027" t="str">
        <f t="array" ref="I1027">INDEX('Pre-transfer 2025 Points'!$D$11:$D$17,MATCH(1,MMULT(--('Pre-transfer 2025 Points'!$E$11:$L$17=D1027),TRANSPOSE(COLUMN('Pre-transfer 2025 Points'!$E$11:$L$17)^0)),0))</f>
        <v>#N/A</v>
      </c>
    </row>
    <row r="1028">
      <c r="A1028" s="13">
        <v>1027.0</v>
      </c>
      <c r="B1028" s="16"/>
      <c r="C1028" s="14" t="s">
        <v>351</v>
      </c>
      <c r="D1028" s="14" t="s">
        <v>2341</v>
      </c>
      <c r="E1028" s="14" t="s">
        <v>4526</v>
      </c>
      <c r="F1028" s="15">
        <v>18.0</v>
      </c>
      <c r="G1028" s="11"/>
      <c r="I1028" t="str">
        <f t="array" ref="I1028">INDEX('Pre-transfer 2025 Points'!$D$11:$D$17,MATCH(1,MMULT(--('Pre-transfer 2025 Points'!$E$11:$L$17=D1028),TRANSPOSE(COLUMN('Pre-transfer 2025 Points'!$E$11:$L$17)^0)),0))</f>
        <v>#N/A</v>
      </c>
    </row>
    <row r="1029">
      <c r="A1029" s="13">
        <v>1028.0</v>
      </c>
      <c r="B1029" s="13">
        <v>873.0</v>
      </c>
      <c r="C1029" s="14" t="s">
        <v>4511</v>
      </c>
      <c r="D1029" s="14" t="s">
        <v>1207</v>
      </c>
      <c r="E1029" s="14" t="s">
        <v>143</v>
      </c>
      <c r="F1029" s="15">
        <v>18.0</v>
      </c>
      <c r="G1029" s="11"/>
      <c r="I1029" t="str">
        <f t="array" ref="I1029">INDEX('Pre-transfer 2025 Points'!$D$11:$D$17,MATCH(1,MMULT(--('Pre-transfer 2025 Points'!$E$11:$L$17=D1029),TRANSPOSE(COLUMN('Pre-transfer 2025 Points'!$E$11:$L$17)^0)),0))</f>
        <v>#N/A</v>
      </c>
    </row>
    <row r="1030">
      <c r="A1030" s="13">
        <v>1029.0</v>
      </c>
      <c r="B1030" s="16"/>
      <c r="C1030" s="14" t="s">
        <v>351</v>
      </c>
      <c r="D1030" s="14" t="s">
        <v>82</v>
      </c>
      <c r="E1030" s="14" t="s">
        <v>4749</v>
      </c>
      <c r="F1030" s="15">
        <v>18.0</v>
      </c>
      <c r="G1030" s="11"/>
      <c r="I1030" t="str">
        <f t="array" ref="I1030">INDEX('Pre-transfer 2025 Points'!$D$11:$D$17,MATCH(1,MMULT(--('Pre-transfer 2025 Points'!$E$11:$L$17=D1030),TRANSPOSE(COLUMN('Pre-transfer 2025 Points'!$E$11:$L$17)^0)),0))</f>
        <v>#N/A</v>
      </c>
    </row>
    <row r="1031">
      <c r="A1031" s="13">
        <v>1030.0</v>
      </c>
      <c r="B1031" s="13">
        <v>1724.0</v>
      </c>
      <c r="C1031" s="14" t="s">
        <v>4855</v>
      </c>
      <c r="D1031" s="14" t="s">
        <v>2344</v>
      </c>
      <c r="E1031" s="16"/>
      <c r="F1031" s="15">
        <v>18.0</v>
      </c>
      <c r="G1031" s="11"/>
      <c r="I1031" t="str">
        <f t="array" ref="I1031">INDEX('Pre-transfer 2025 Points'!$D$11:$D$17,MATCH(1,MMULT(--('Pre-transfer 2025 Points'!$E$11:$L$17=D1031),TRANSPOSE(COLUMN('Pre-transfer 2025 Points'!$E$11:$L$17)^0)),0))</f>
        <v>#N/A</v>
      </c>
    </row>
    <row r="1032">
      <c r="A1032" s="13">
        <v>1031.0</v>
      </c>
      <c r="B1032" s="16"/>
      <c r="C1032" s="14" t="s">
        <v>351</v>
      </c>
      <c r="D1032" s="14" t="s">
        <v>2274</v>
      </c>
      <c r="E1032" s="14" t="s">
        <v>440</v>
      </c>
      <c r="F1032" s="15">
        <v>18.0</v>
      </c>
      <c r="G1032" s="11"/>
      <c r="I1032" t="str">
        <f t="array" ref="I1032">INDEX('Pre-transfer 2025 Points'!$D$11:$D$17,MATCH(1,MMULT(--('Pre-transfer 2025 Points'!$E$11:$L$17=D1032),TRANSPOSE(COLUMN('Pre-transfer 2025 Points'!$E$11:$L$17)^0)),0))</f>
        <v>#N/A</v>
      </c>
    </row>
    <row r="1033">
      <c r="A1033" s="13">
        <v>1032.0</v>
      </c>
      <c r="B1033" s="13">
        <v>363.0</v>
      </c>
      <c r="C1033" s="14" t="s">
        <v>5494</v>
      </c>
      <c r="D1033" s="14" t="s">
        <v>1653</v>
      </c>
      <c r="E1033" s="14" t="s">
        <v>4315</v>
      </c>
      <c r="F1033" s="15">
        <v>18.0</v>
      </c>
      <c r="G1033" s="11"/>
      <c r="I1033" t="str">
        <f t="array" ref="I1033">INDEX('Pre-transfer 2025 Points'!$D$11:$D$17,MATCH(1,MMULT(--('Pre-transfer 2025 Points'!$E$11:$L$17=D1033),TRANSPOSE(COLUMN('Pre-transfer 2025 Points'!$E$11:$L$17)^0)),0))</f>
        <v>#N/A</v>
      </c>
    </row>
    <row r="1034">
      <c r="A1034" s="13">
        <v>1033.0</v>
      </c>
      <c r="B1034" s="16"/>
      <c r="C1034" s="14" t="s">
        <v>351</v>
      </c>
      <c r="D1034" s="14" t="s">
        <v>2350</v>
      </c>
      <c r="E1034" s="16"/>
      <c r="F1034" s="15">
        <v>17.0</v>
      </c>
      <c r="G1034" s="11"/>
      <c r="I1034" t="str">
        <f t="array" ref="I1034">INDEX('Pre-transfer 2025 Points'!$D$11:$D$17,MATCH(1,MMULT(--('Pre-transfer 2025 Points'!$E$11:$L$17=D1034),TRANSPOSE(COLUMN('Pre-transfer 2025 Points'!$E$11:$L$17)^0)),0))</f>
        <v>#N/A</v>
      </c>
    </row>
    <row r="1035">
      <c r="A1035" s="13">
        <v>1034.0</v>
      </c>
      <c r="B1035" s="13">
        <v>520.0</v>
      </c>
      <c r="C1035" s="14" t="s">
        <v>5495</v>
      </c>
      <c r="D1035" s="14" t="s">
        <v>995</v>
      </c>
      <c r="E1035" s="14" t="s">
        <v>324</v>
      </c>
      <c r="F1035" s="15">
        <v>17.0</v>
      </c>
      <c r="G1035" s="11"/>
      <c r="I1035" t="str">
        <f t="array" ref="I1035">INDEX('Pre-transfer 2025 Points'!$D$11:$D$17,MATCH(1,MMULT(--('Pre-transfer 2025 Points'!$E$11:$L$17=D1035),TRANSPOSE(COLUMN('Pre-transfer 2025 Points'!$E$11:$L$17)^0)),0))</f>
        <v>#N/A</v>
      </c>
    </row>
    <row r="1036">
      <c r="A1036" s="13">
        <v>1035.0</v>
      </c>
      <c r="B1036" s="13">
        <v>1468.0</v>
      </c>
      <c r="C1036" s="14" t="s">
        <v>1409</v>
      </c>
      <c r="D1036" s="14" t="s">
        <v>863</v>
      </c>
      <c r="E1036" s="16"/>
      <c r="F1036" s="15">
        <v>17.0</v>
      </c>
      <c r="G1036" s="11"/>
      <c r="I1036" t="str">
        <f t="array" ref="I1036">INDEX('Pre-transfer 2025 Points'!$D$11:$D$17,MATCH(1,MMULT(--('Pre-transfer 2025 Points'!$E$11:$L$17=D1036),TRANSPOSE(COLUMN('Pre-transfer 2025 Points'!$E$11:$L$17)^0)),0))</f>
        <v>#N/A</v>
      </c>
    </row>
    <row r="1037">
      <c r="A1037" s="13">
        <v>1036.0</v>
      </c>
      <c r="B1037" s="16"/>
      <c r="C1037" s="14" t="s">
        <v>351</v>
      </c>
      <c r="D1037" s="14" t="s">
        <v>2227</v>
      </c>
      <c r="E1037" s="14" t="s">
        <v>1655</v>
      </c>
      <c r="F1037" s="15">
        <v>17.0</v>
      </c>
      <c r="G1037" s="11"/>
      <c r="I1037" t="str">
        <f t="array" ref="I1037">INDEX('Pre-transfer 2025 Points'!$D$11:$D$17,MATCH(1,MMULT(--('Pre-transfer 2025 Points'!$E$11:$L$17=D1037),TRANSPOSE(COLUMN('Pre-transfer 2025 Points'!$E$11:$L$17)^0)),0))</f>
        <v>#N/A</v>
      </c>
    </row>
    <row r="1038">
      <c r="A1038" s="13">
        <v>1037.0</v>
      </c>
      <c r="B1038" s="13">
        <v>2153.0</v>
      </c>
      <c r="C1038" s="14" t="s">
        <v>5496</v>
      </c>
      <c r="D1038" s="14" t="s">
        <v>4062</v>
      </c>
      <c r="E1038" s="14" t="s">
        <v>879</v>
      </c>
      <c r="F1038" s="15">
        <v>17.0</v>
      </c>
      <c r="G1038" s="11"/>
      <c r="I1038" t="str">
        <f t="array" ref="I1038">INDEX('Pre-transfer 2025 Points'!$D$11:$D$17,MATCH(1,MMULT(--('Pre-transfer 2025 Points'!$E$11:$L$17=D1038),TRANSPOSE(COLUMN('Pre-transfer 2025 Points'!$E$11:$L$17)^0)),0))</f>
        <v>#N/A</v>
      </c>
    </row>
    <row r="1039">
      <c r="A1039" s="13">
        <v>1038.0</v>
      </c>
      <c r="B1039" s="13">
        <v>1761.0</v>
      </c>
      <c r="C1039" s="14" t="s">
        <v>5497</v>
      </c>
      <c r="D1039" s="14" t="s">
        <v>2355</v>
      </c>
      <c r="E1039" s="14" t="s">
        <v>4521</v>
      </c>
      <c r="F1039" s="15">
        <v>17.0</v>
      </c>
      <c r="G1039" s="11"/>
      <c r="I1039" t="str">
        <f t="array" ref="I1039">INDEX('Pre-transfer 2025 Points'!$D$11:$D$17,MATCH(1,MMULT(--('Pre-transfer 2025 Points'!$E$11:$L$17=D1039),TRANSPOSE(COLUMN('Pre-transfer 2025 Points'!$E$11:$L$17)^0)),0))</f>
        <v>#N/A</v>
      </c>
    </row>
    <row r="1040">
      <c r="A1040" s="13">
        <v>1039.0</v>
      </c>
      <c r="B1040" s="13">
        <v>1767.0</v>
      </c>
      <c r="C1040" s="14" t="s">
        <v>846</v>
      </c>
      <c r="D1040" s="14" t="s">
        <v>2003</v>
      </c>
      <c r="E1040" s="14" t="s">
        <v>4390</v>
      </c>
      <c r="F1040" s="15">
        <v>17.0</v>
      </c>
      <c r="G1040" s="11"/>
      <c r="I1040" t="str">
        <f t="array" ref="I1040">INDEX('Pre-transfer 2025 Points'!$D$11:$D$17,MATCH(1,MMULT(--('Pre-transfer 2025 Points'!$E$11:$L$17=D1040),TRANSPOSE(COLUMN('Pre-transfer 2025 Points'!$E$11:$L$17)^0)),0))</f>
        <v>#N/A</v>
      </c>
    </row>
    <row r="1041">
      <c r="A1041" s="13">
        <v>1040.0</v>
      </c>
      <c r="B1041" s="16"/>
      <c r="C1041" s="14" t="s">
        <v>351</v>
      </c>
      <c r="D1041" s="14" t="s">
        <v>2356</v>
      </c>
      <c r="E1041" s="14" t="s">
        <v>941</v>
      </c>
      <c r="F1041" s="15">
        <v>17.0</v>
      </c>
      <c r="G1041" s="11"/>
      <c r="I1041" t="str">
        <f t="array" ref="I1041">INDEX('Pre-transfer 2025 Points'!$D$11:$D$17,MATCH(1,MMULT(--('Pre-transfer 2025 Points'!$E$11:$L$17=D1041),TRANSPOSE(COLUMN('Pre-transfer 2025 Points'!$E$11:$L$17)^0)),0))</f>
        <v>#N/A</v>
      </c>
    </row>
    <row r="1042">
      <c r="A1042" s="13">
        <v>1041.0</v>
      </c>
      <c r="B1042" s="13">
        <v>1954.0</v>
      </c>
      <c r="C1042" s="14" t="s">
        <v>5498</v>
      </c>
      <c r="D1042" s="14" t="s">
        <v>1198</v>
      </c>
      <c r="E1042" s="14" t="s">
        <v>4671</v>
      </c>
      <c r="F1042" s="15">
        <v>17.0</v>
      </c>
      <c r="G1042" s="11"/>
      <c r="I1042" t="str">
        <f t="array" ref="I1042">INDEX('Pre-transfer 2025 Points'!$D$11:$D$17,MATCH(1,MMULT(--('Pre-transfer 2025 Points'!$E$11:$L$17=D1042),TRANSPOSE(COLUMN('Pre-transfer 2025 Points'!$E$11:$L$17)^0)),0))</f>
        <v>#N/A</v>
      </c>
    </row>
    <row r="1043">
      <c r="A1043" s="13">
        <v>1042.0</v>
      </c>
      <c r="B1043" s="13">
        <v>1467.0</v>
      </c>
      <c r="C1043" s="14" t="s">
        <v>5499</v>
      </c>
      <c r="D1043" s="14" t="s">
        <v>1894</v>
      </c>
      <c r="E1043" s="14" t="s">
        <v>157</v>
      </c>
      <c r="F1043" s="15">
        <v>17.0</v>
      </c>
      <c r="G1043" s="11"/>
      <c r="I1043" t="str">
        <f t="array" ref="I1043">INDEX('Pre-transfer 2025 Points'!$D$11:$D$17,MATCH(1,MMULT(--('Pre-transfer 2025 Points'!$E$11:$L$17=D1043),TRANSPOSE(COLUMN('Pre-transfer 2025 Points'!$E$11:$L$17)^0)),0))</f>
        <v>#N/A</v>
      </c>
    </row>
    <row r="1044">
      <c r="A1044" s="13">
        <v>1043.0</v>
      </c>
      <c r="B1044" s="13">
        <v>1177.0</v>
      </c>
      <c r="C1044" s="14" t="s">
        <v>437</v>
      </c>
      <c r="D1044" s="14" t="s">
        <v>1392</v>
      </c>
      <c r="E1044" s="14" t="s">
        <v>4610</v>
      </c>
      <c r="F1044" s="15">
        <v>17.0</v>
      </c>
      <c r="G1044" s="11"/>
      <c r="I1044" t="str">
        <f t="array" ref="I1044">INDEX('Pre-transfer 2025 Points'!$D$11:$D$17,MATCH(1,MMULT(--('Pre-transfer 2025 Points'!$E$11:$L$17=D1044),TRANSPOSE(COLUMN('Pre-transfer 2025 Points'!$E$11:$L$17)^0)),0))</f>
        <v>#N/A</v>
      </c>
    </row>
    <row r="1045">
      <c r="A1045" s="13">
        <v>1044.0</v>
      </c>
      <c r="B1045" s="13">
        <v>1987.0</v>
      </c>
      <c r="C1045" s="14" t="s">
        <v>5500</v>
      </c>
      <c r="D1045" s="14" t="s">
        <v>1702</v>
      </c>
      <c r="E1045" s="14" t="s">
        <v>998</v>
      </c>
      <c r="F1045" s="15">
        <v>17.0</v>
      </c>
      <c r="G1045" s="11"/>
      <c r="I1045" t="str">
        <f t="array" ref="I1045">INDEX('Pre-transfer 2025 Points'!$D$11:$D$17,MATCH(1,MMULT(--('Pre-transfer 2025 Points'!$E$11:$L$17=D1045),TRANSPOSE(COLUMN('Pre-transfer 2025 Points'!$E$11:$L$17)^0)),0))</f>
        <v>#N/A</v>
      </c>
    </row>
    <row r="1046">
      <c r="A1046" s="13">
        <v>1045.0</v>
      </c>
      <c r="B1046" s="13">
        <v>771.0</v>
      </c>
      <c r="C1046" s="14" t="s">
        <v>4629</v>
      </c>
      <c r="D1046" s="14" t="s">
        <v>1307</v>
      </c>
      <c r="E1046" s="14" t="s">
        <v>704</v>
      </c>
      <c r="F1046" s="15">
        <v>17.0</v>
      </c>
      <c r="G1046" s="11"/>
      <c r="I1046" t="str">
        <f t="array" ref="I1046">INDEX('Pre-transfer 2025 Points'!$D$11:$D$17,MATCH(1,MMULT(--('Pre-transfer 2025 Points'!$E$11:$L$17=D1046),TRANSPOSE(COLUMN('Pre-transfer 2025 Points'!$E$11:$L$17)^0)),0))</f>
        <v>#N/A</v>
      </c>
    </row>
    <row r="1047">
      <c r="A1047" s="13">
        <v>1046.0</v>
      </c>
      <c r="B1047" s="13">
        <v>1246.0</v>
      </c>
      <c r="C1047" s="14" t="s">
        <v>4397</v>
      </c>
      <c r="D1047" s="14" t="s">
        <v>2289</v>
      </c>
      <c r="E1047" s="14" t="s">
        <v>5501</v>
      </c>
      <c r="F1047" s="15">
        <v>17.0</v>
      </c>
      <c r="G1047" s="11"/>
      <c r="I1047" t="str">
        <f t="array" ref="I1047">INDEX('Pre-transfer 2025 Points'!$D$11:$D$17,MATCH(1,MMULT(--('Pre-transfer 2025 Points'!$E$11:$L$17=D1047),TRANSPOSE(COLUMN('Pre-transfer 2025 Points'!$E$11:$L$17)^0)),0))</f>
        <v>#N/A</v>
      </c>
    </row>
    <row r="1048">
      <c r="A1048" s="13">
        <v>1047.0</v>
      </c>
      <c r="B1048" s="16"/>
      <c r="C1048" s="14" t="s">
        <v>351</v>
      </c>
      <c r="D1048" s="14" t="s">
        <v>1986</v>
      </c>
      <c r="E1048" s="14" t="s">
        <v>4595</v>
      </c>
      <c r="F1048" s="15">
        <v>17.0</v>
      </c>
      <c r="G1048" s="11"/>
      <c r="I1048" t="str">
        <f t="array" ref="I1048">INDEX('Pre-transfer 2025 Points'!$D$11:$D$17,MATCH(1,MMULT(--('Pre-transfer 2025 Points'!$E$11:$L$17=D1048),TRANSPOSE(COLUMN('Pre-transfer 2025 Points'!$E$11:$L$17)^0)),0))</f>
        <v>#N/A</v>
      </c>
    </row>
    <row r="1049">
      <c r="A1049" s="13">
        <v>1048.0</v>
      </c>
      <c r="B1049" s="16"/>
      <c r="C1049" s="14" t="s">
        <v>351</v>
      </c>
      <c r="D1049" s="14" t="s">
        <v>2357</v>
      </c>
      <c r="E1049" s="16"/>
      <c r="F1049" s="15">
        <v>17.0</v>
      </c>
      <c r="G1049" s="11"/>
      <c r="I1049" t="str">
        <f t="array" ref="I1049">INDEX('Pre-transfer 2025 Points'!$D$11:$D$17,MATCH(1,MMULT(--('Pre-transfer 2025 Points'!$E$11:$L$17=D1049),TRANSPOSE(COLUMN('Pre-transfer 2025 Points'!$E$11:$L$17)^0)),0))</f>
        <v>#N/A</v>
      </c>
    </row>
    <row r="1050">
      <c r="A1050" s="13">
        <v>1049.0</v>
      </c>
      <c r="B1050" s="13">
        <v>822.0</v>
      </c>
      <c r="C1050" s="14" t="s">
        <v>4546</v>
      </c>
      <c r="D1050" s="14" t="s">
        <v>2159</v>
      </c>
      <c r="E1050" s="14" t="s">
        <v>4338</v>
      </c>
      <c r="F1050" s="15">
        <v>17.0</v>
      </c>
      <c r="G1050" s="11"/>
      <c r="I1050" t="str">
        <f t="array" ref="I1050">INDEX('Pre-transfer 2025 Points'!$D$11:$D$17,MATCH(1,MMULT(--('Pre-transfer 2025 Points'!$E$11:$L$17=D1050),TRANSPOSE(COLUMN('Pre-transfer 2025 Points'!$E$11:$L$17)^0)),0))</f>
        <v>#N/A</v>
      </c>
    </row>
    <row r="1051">
      <c r="A1051" s="13">
        <v>1050.0</v>
      </c>
      <c r="B1051" s="13">
        <v>2529.0</v>
      </c>
      <c r="C1051" s="14" t="s">
        <v>5502</v>
      </c>
      <c r="D1051" s="14" t="s">
        <v>2034</v>
      </c>
      <c r="E1051" s="14" t="s">
        <v>4643</v>
      </c>
      <c r="F1051" s="15">
        <v>17.0</v>
      </c>
      <c r="G1051" s="11"/>
      <c r="I1051" t="str">
        <f t="array" ref="I1051">INDEX('Pre-transfer 2025 Points'!$D$11:$D$17,MATCH(1,MMULT(--('Pre-transfer 2025 Points'!$E$11:$L$17=D1051),TRANSPOSE(COLUMN('Pre-transfer 2025 Points'!$E$11:$L$17)^0)),0))</f>
        <v>#N/A</v>
      </c>
    </row>
    <row r="1052">
      <c r="A1052" s="13">
        <v>1051.0</v>
      </c>
      <c r="B1052" s="13">
        <v>1030.0</v>
      </c>
      <c r="C1052" s="14" t="s">
        <v>1487</v>
      </c>
      <c r="D1052" s="14" t="s">
        <v>2358</v>
      </c>
      <c r="E1052" s="16"/>
      <c r="F1052" s="15">
        <v>17.0</v>
      </c>
      <c r="G1052" s="11"/>
      <c r="I1052" t="str">
        <f t="array" ref="I1052">INDEX('Pre-transfer 2025 Points'!$D$11:$D$17,MATCH(1,MMULT(--('Pre-transfer 2025 Points'!$E$11:$L$17=D1052),TRANSPOSE(COLUMN('Pre-transfer 2025 Points'!$E$11:$L$17)^0)),0))</f>
        <v>#N/A</v>
      </c>
    </row>
    <row r="1053">
      <c r="A1053" s="13">
        <v>1052.0</v>
      </c>
      <c r="B1053" s="13">
        <v>2111.0</v>
      </c>
      <c r="C1053" s="14" t="s">
        <v>1452</v>
      </c>
      <c r="D1053" s="14" t="s">
        <v>2359</v>
      </c>
      <c r="E1053" s="14" t="s">
        <v>704</v>
      </c>
      <c r="F1053" s="15">
        <v>17.0</v>
      </c>
      <c r="G1053" s="11"/>
      <c r="I1053" t="str">
        <f t="array" ref="I1053">INDEX('Pre-transfer 2025 Points'!$D$11:$D$17,MATCH(1,MMULT(--('Pre-transfer 2025 Points'!$E$11:$L$17=D1053),TRANSPOSE(COLUMN('Pre-transfer 2025 Points'!$E$11:$L$17)^0)),0))</f>
        <v>#N/A</v>
      </c>
    </row>
    <row r="1054">
      <c r="A1054" s="13">
        <v>1053.0</v>
      </c>
      <c r="B1054" s="16"/>
      <c r="C1054" s="14" t="s">
        <v>351</v>
      </c>
      <c r="D1054" s="14" t="s">
        <v>765</v>
      </c>
      <c r="E1054" s="14" t="s">
        <v>515</v>
      </c>
      <c r="F1054" s="15">
        <v>17.0</v>
      </c>
      <c r="G1054" s="11"/>
      <c r="I1054" t="str">
        <f t="array" ref="I1054">INDEX('Pre-transfer 2025 Points'!$D$11:$D$17,MATCH(1,MMULT(--('Pre-transfer 2025 Points'!$E$11:$L$17=D1054),TRANSPOSE(COLUMN('Pre-transfer 2025 Points'!$E$11:$L$17)^0)),0))</f>
        <v>#N/A</v>
      </c>
    </row>
    <row r="1055">
      <c r="A1055" s="13">
        <v>1054.0</v>
      </c>
      <c r="B1055" s="13">
        <v>1128.0</v>
      </c>
      <c r="C1055" s="14" t="s">
        <v>124</v>
      </c>
      <c r="D1055" s="14" t="s">
        <v>2361</v>
      </c>
      <c r="E1055" s="14" t="s">
        <v>4876</v>
      </c>
      <c r="F1055" s="15">
        <v>17.0</v>
      </c>
      <c r="G1055" s="11"/>
      <c r="I1055" t="str">
        <f t="array" ref="I1055">INDEX('Pre-transfer 2025 Points'!$D$11:$D$17,MATCH(1,MMULT(--('Pre-transfer 2025 Points'!$E$11:$L$17=D1055),TRANSPOSE(COLUMN('Pre-transfer 2025 Points'!$E$11:$L$17)^0)),0))</f>
        <v>#N/A</v>
      </c>
    </row>
    <row r="1056">
      <c r="A1056" s="13">
        <v>1055.0</v>
      </c>
      <c r="B1056" s="13">
        <v>1672.0</v>
      </c>
      <c r="C1056" s="14" t="s">
        <v>5503</v>
      </c>
      <c r="D1056" s="14" t="s">
        <v>2279</v>
      </c>
      <c r="E1056" s="14" t="s">
        <v>4830</v>
      </c>
      <c r="F1056" s="15">
        <v>17.0</v>
      </c>
      <c r="G1056" s="11"/>
      <c r="I1056" t="str">
        <f t="array" ref="I1056">INDEX('Pre-transfer 2025 Points'!$D$11:$D$17,MATCH(1,MMULT(--('Pre-transfer 2025 Points'!$E$11:$L$17=D1056),TRANSPOSE(COLUMN('Pre-transfer 2025 Points'!$E$11:$L$17)^0)),0))</f>
        <v>#N/A</v>
      </c>
    </row>
    <row r="1057">
      <c r="A1057" s="13">
        <v>1056.0</v>
      </c>
      <c r="B1057" s="16"/>
      <c r="C1057" s="14" t="s">
        <v>351</v>
      </c>
      <c r="D1057" s="14" t="s">
        <v>2364</v>
      </c>
      <c r="E1057" s="16"/>
      <c r="F1057" s="15">
        <v>17.0</v>
      </c>
      <c r="G1057" s="11"/>
      <c r="I1057" t="str">
        <f t="array" ref="I1057">INDEX('Pre-transfer 2025 Points'!$D$11:$D$17,MATCH(1,MMULT(--('Pre-transfer 2025 Points'!$E$11:$L$17=D1057),TRANSPOSE(COLUMN('Pre-transfer 2025 Points'!$E$11:$L$17)^0)),0))</f>
        <v>#N/A</v>
      </c>
    </row>
    <row r="1058">
      <c r="A1058" s="13">
        <v>1057.0</v>
      </c>
      <c r="B1058" s="13">
        <v>1299.0</v>
      </c>
      <c r="C1058" s="14" t="s">
        <v>4355</v>
      </c>
      <c r="D1058" s="14" t="s">
        <v>2365</v>
      </c>
      <c r="E1058" s="16"/>
      <c r="F1058" s="15">
        <v>17.0</v>
      </c>
      <c r="G1058" s="11"/>
      <c r="I1058" t="str">
        <f t="array" ref="I1058">INDEX('Pre-transfer 2025 Points'!$D$11:$D$17,MATCH(1,MMULT(--('Pre-transfer 2025 Points'!$E$11:$L$17=D1058),TRANSPOSE(COLUMN('Pre-transfer 2025 Points'!$E$11:$L$17)^0)),0))</f>
        <v>#N/A</v>
      </c>
    </row>
    <row r="1059">
      <c r="A1059" s="13">
        <v>1058.0</v>
      </c>
      <c r="B1059" s="13">
        <v>2460.0</v>
      </c>
      <c r="C1059" s="14" t="s">
        <v>5328</v>
      </c>
      <c r="D1059" s="14" t="s">
        <v>2368</v>
      </c>
      <c r="E1059" s="14" t="s">
        <v>4879</v>
      </c>
      <c r="F1059" s="15">
        <v>17.0</v>
      </c>
      <c r="G1059" s="11"/>
      <c r="I1059" t="str">
        <f t="array" ref="I1059">INDEX('Pre-transfer 2025 Points'!$D$11:$D$17,MATCH(1,MMULT(--('Pre-transfer 2025 Points'!$E$11:$L$17=D1059),TRANSPOSE(COLUMN('Pre-transfer 2025 Points'!$E$11:$L$17)^0)),0))</f>
        <v>#N/A</v>
      </c>
    </row>
    <row r="1060">
      <c r="A1060" s="13">
        <v>1059.0</v>
      </c>
      <c r="B1060" s="13">
        <v>487.0</v>
      </c>
      <c r="C1060" s="14" t="s">
        <v>5504</v>
      </c>
      <c r="D1060" s="14" t="s">
        <v>673</v>
      </c>
      <c r="E1060" s="14" t="s">
        <v>4671</v>
      </c>
      <c r="F1060" s="15">
        <v>16.0</v>
      </c>
      <c r="G1060" s="11"/>
      <c r="I1060" t="str">
        <f t="array" ref="I1060">INDEX('Pre-transfer 2025 Points'!$D$11:$D$17,MATCH(1,MMULT(--('Pre-transfer 2025 Points'!$E$11:$L$17=D1060),TRANSPOSE(COLUMN('Pre-transfer 2025 Points'!$E$11:$L$17)^0)),0))</f>
        <v>#N/A</v>
      </c>
    </row>
    <row r="1061">
      <c r="A1061" s="13">
        <v>1060.0</v>
      </c>
      <c r="B1061" s="13">
        <v>1355.0</v>
      </c>
      <c r="C1061" s="14" t="s">
        <v>4594</v>
      </c>
      <c r="D1061" s="14" t="s">
        <v>2351</v>
      </c>
      <c r="E1061" s="14" t="s">
        <v>93</v>
      </c>
      <c r="F1061" s="15">
        <v>16.0</v>
      </c>
      <c r="G1061" s="11"/>
      <c r="I1061" t="str">
        <f t="array" ref="I1061">INDEX('Pre-transfer 2025 Points'!$D$11:$D$17,MATCH(1,MMULT(--('Pre-transfer 2025 Points'!$E$11:$L$17=D1061),TRANSPOSE(COLUMN('Pre-transfer 2025 Points'!$E$11:$L$17)^0)),0))</f>
        <v>#N/A</v>
      </c>
    </row>
    <row r="1062">
      <c r="A1062" s="13">
        <v>1061.0</v>
      </c>
      <c r="B1062" s="13">
        <v>508.0</v>
      </c>
      <c r="C1062" s="14" t="s">
        <v>5493</v>
      </c>
      <c r="D1062" s="14" t="s">
        <v>2077</v>
      </c>
      <c r="E1062" s="14" t="s">
        <v>4388</v>
      </c>
      <c r="F1062" s="15">
        <v>16.0</v>
      </c>
      <c r="G1062" s="11"/>
      <c r="I1062" t="str">
        <f t="array" ref="I1062">INDEX('Pre-transfer 2025 Points'!$D$11:$D$17,MATCH(1,MMULT(--('Pre-transfer 2025 Points'!$E$11:$L$17=D1062),TRANSPOSE(COLUMN('Pre-transfer 2025 Points'!$E$11:$L$17)^0)),0))</f>
        <v>#N/A</v>
      </c>
    </row>
    <row r="1063">
      <c r="A1063" s="13">
        <v>1062.0</v>
      </c>
      <c r="B1063" s="13">
        <v>2092.0</v>
      </c>
      <c r="C1063" s="14" t="s">
        <v>5505</v>
      </c>
      <c r="D1063" s="14" t="s">
        <v>2375</v>
      </c>
      <c r="E1063" s="14" t="s">
        <v>4448</v>
      </c>
      <c r="F1063" s="15">
        <v>16.0</v>
      </c>
      <c r="G1063" s="11"/>
      <c r="I1063" t="str">
        <f t="array" ref="I1063">INDEX('Pre-transfer 2025 Points'!$D$11:$D$17,MATCH(1,MMULT(--('Pre-transfer 2025 Points'!$E$11:$L$17=D1063),TRANSPOSE(COLUMN('Pre-transfer 2025 Points'!$E$11:$L$17)^0)),0))</f>
        <v>#N/A</v>
      </c>
    </row>
    <row r="1064">
      <c r="A1064" s="13">
        <v>1063.0</v>
      </c>
      <c r="B1064" s="13">
        <v>461.0</v>
      </c>
      <c r="C1064" s="14" t="s">
        <v>5506</v>
      </c>
      <c r="D1064" s="14" t="s">
        <v>885</v>
      </c>
      <c r="E1064" s="14" t="s">
        <v>93</v>
      </c>
      <c r="F1064" s="15">
        <v>16.0</v>
      </c>
      <c r="G1064" s="11"/>
      <c r="I1064" t="str">
        <f t="array" ref="I1064">INDEX('Pre-transfer 2025 Points'!$D$11:$D$17,MATCH(1,MMULT(--('Pre-transfer 2025 Points'!$E$11:$L$17=D1064),TRANSPOSE(COLUMN('Pre-transfer 2025 Points'!$E$11:$L$17)^0)),0))</f>
        <v>#N/A</v>
      </c>
    </row>
    <row r="1065">
      <c r="A1065" s="13">
        <v>1064.0</v>
      </c>
      <c r="B1065" s="13">
        <v>1865.0</v>
      </c>
      <c r="C1065" s="14" t="s">
        <v>5507</v>
      </c>
      <c r="D1065" s="14" t="s">
        <v>2305</v>
      </c>
      <c r="E1065" s="14" t="s">
        <v>1754</v>
      </c>
      <c r="F1065" s="15">
        <v>16.0</v>
      </c>
      <c r="G1065" s="11"/>
      <c r="I1065" t="str">
        <f t="array" ref="I1065">INDEX('Pre-transfer 2025 Points'!$D$11:$D$17,MATCH(1,MMULT(--('Pre-transfer 2025 Points'!$E$11:$L$17=D1065),TRANSPOSE(COLUMN('Pre-transfer 2025 Points'!$E$11:$L$17)^0)),0))</f>
        <v>#N/A</v>
      </c>
    </row>
    <row r="1066">
      <c r="A1066" s="13">
        <v>1065.0</v>
      </c>
      <c r="B1066" s="16"/>
      <c r="C1066" s="14" t="s">
        <v>351</v>
      </c>
      <c r="D1066" s="14" t="s">
        <v>2377</v>
      </c>
      <c r="E1066" s="14" t="s">
        <v>4375</v>
      </c>
      <c r="F1066" s="15">
        <v>16.0</v>
      </c>
      <c r="G1066" s="11"/>
      <c r="I1066" t="str">
        <f t="array" ref="I1066">INDEX('Pre-transfer 2025 Points'!$D$11:$D$17,MATCH(1,MMULT(--('Pre-transfer 2025 Points'!$E$11:$L$17=D1066),TRANSPOSE(COLUMN('Pre-transfer 2025 Points'!$E$11:$L$17)^0)),0))</f>
        <v>#N/A</v>
      </c>
    </row>
    <row r="1067">
      <c r="A1067" s="13">
        <v>1066.0</v>
      </c>
      <c r="B1067" s="13">
        <v>1844.0</v>
      </c>
      <c r="C1067" s="14" t="s">
        <v>5070</v>
      </c>
      <c r="D1067" s="14" t="s">
        <v>2321</v>
      </c>
      <c r="E1067" s="14" t="s">
        <v>879</v>
      </c>
      <c r="F1067" s="15">
        <v>16.0</v>
      </c>
      <c r="G1067" s="11"/>
      <c r="I1067" t="str">
        <f t="array" ref="I1067">INDEX('Pre-transfer 2025 Points'!$D$11:$D$17,MATCH(1,MMULT(--('Pre-transfer 2025 Points'!$E$11:$L$17=D1067),TRANSPOSE(COLUMN('Pre-transfer 2025 Points'!$E$11:$L$17)^0)),0))</f>
        <v>#N/A</v>
      </c>
    </row>
    <row r="1068">
      <c r="A1068" s="13">
        <v>1067.0</v>
      </c>
      <c r="B1068" s="16"/>
      <c r="C1068" s="14" t="s">
        <v>351</v>
      </c>
      <c r="D1068" s="14" t="s">
        <v>902</v>
      </c>
      <c r="E1068" s="14" t="s">
        <v>4541</v>
      </c>
      <c r="F1068" s="15">
        <v>16.0</v>
      </c>
      <c r="G1068" s="11"/>
      <c r="I1068" t="str">
        <f t="array" ref="I1068">INDEX('Pre-transfer 2025 Points'!$D$11:$D$17,MATCH(1,MMULT(--('Pre-transfer 2025 Points'!$E$11:$L$17=D1068),TRANSPOSE(COLUMN('Pre-transfer 2025 Points'!$E$11:$L$17)^0)),0))</f>
        <v>#N/A</v>
      </c>
    </row>
    <row r="1069">
      <c r="A1069" s="13">
        <v>1068.0</v>
      </c>
      <c r="B1069" s="13">
        <v>592.0</v>
      </c>
      <c r="C1069" s="14" t="s">
        <v>5188</v>
      </c>
      <c r="D1069" s="14" t="s">
        <v>1949</v>
      </c>
      <c r="E1069" s="14" t="s">
        <v>208</v>
      </c>
      <c r="F1069" s="15">
        <v>16.0</v>
      </c>
      <c r="G1069" s="11"/>
      <c r="I1069" t="str">
        <f t="array" ref="I1069">INDEX('Pre-transfer 2025 Points'!$D$11:$D$17,MATCH(1,MMULT(--('Pre-transfer 2025 Points'!$E$11:$L$17=D1069),TRANSPOSE(COLUMN('Pre-transfer 2025 Points'!$E$11:$L$17)^0)),0))</f>
        <v>#N/A</v>
      </c>
    </row>
    <row r="1070">
      <c r="A1070" s="13">
        <v>1069.0</v>
      </c>
      <c r="B1070" s="13">
        <v>1008.0</v>
      </c>
      <c r="C1070" s="14" t="s">
        <v>224</v>
      </c>
      <c r="D1070" s="14" t="s">
        <v>507</v>
      </c>
      <c r="E1070" s="14" t="s">
        <v>347</v>
      </c>
      <c r="F1070" s="15">
        <v>16.0</v>
      </c>
      <c r="G1070" s="11"/>
      <c r="I1070" t="str">
        <f t="array" ref="I1070">INDEX('Pre-transfer 2025 Points'!$D$11:$D$17,MATCH(1,MMULT(--('Pre-transfer 2025 Points'!$E$11:$L$17=D1070),TRANSPOSE(COLUMN('Pre-transfer 2025 Points'!$E$11:$L$17)^0)),0))</f>
        <v>#N/A</v>
      </c>
    </row>
    <row r="1071">
      <c r="A1071" s="13">
        <v>1070.0</v>
      </c>
      <c r="B1071" s="13">
        <v>900.0</v>
      </c>
      <c r="C1071" s="14" t="s">
        <v>5315</v>
      </c>
      <c r="D1071" s="14" t="s">
        <v>2380</v>
      </c>
      <c r="E1071" s="16"/>
      <c r="F1071" s="15">
        <v>16.0</v>
      </c>
      <c r="G1071" s="11"/>
      <c r="I1071" t="str">
        <f t="array" ref="I1071">INDEX('Pre-transfer 2025 Points'!$D$11:$D$17,MATCH(1,MMULT(--('Pre-transfer 2025 Points'!$E$11:$L$17=D1071),TRANSPOSE(COLUMN('Pre-transfer 2025 Points'!$E$11:$L$17)^0)),0))</f>
        <v>#N/A</v>
      </c>
    </row>
    <row r="1072">
      <c r="A1072" s="13">
        <v>1071.0</v>
      </c>
      <c r="B1072" s="16"/>
      <c r="C1072" s="14" t="s">
        <v>351</v>
      </c>
      <c r="D1072" s="14" t="s">
        <v>2381</v>
      </c>
      <c r="E1072" s="16"/>
      <c r="F1072" s="15">
        <v>16.0</v>
      </c>
      <c r="G1072" s="11"/>
      <c r="I1072" t="str">
        <f t="array" ref="I1072">INDEX('Pre-transfer 2025 Points'!$D$11:$D$17,MATCH(1,MMULT(--('Pre-transfer 2025 Points'!$E$11:$L$17=D1072),TRANSPOSE(COLUMN('Pre-transfer 2025 Points'!$E$11:$L$17)^0)),0))</f>
        <v>#N/A</v>
      </c>
    </row>
    <row r="1073">
      <c r="A1073" s="13">
        <v>1072.0</v>
      </c>
      <c r="B1073" s="16"/>
      <c r="C1073" s="14" t="s">
        <v>351</v>
      </c>
      <c r="D1073" s="14" t="s">
        <v>2384</v>
      </c>
      <c r="E1073" s="16"/>
      <c r="F1073" s="15">
        <v>16.0</v>
      </c>
      <c r="G1073" s="11"/>
      <c r="I1073" t="str">
        <f t="array" ref="I1073">INDEX('Pre-transfer 2025 Points'!$D$11:$D$17,MATCH(1,MMULT(--('Pre-transfer 2025 Points'!$E$11:$L$17=D1073),TRANSPOSE(COLUMN('Pre-transfer 2025 Points'!$E$11:$L$17)^0)),0))</f>
        <v>#N/A</v>
      </c>
    </row>
    <row r="1074">
      <c r="A1074" s="13">
        <v>1073.0</v>
      </c>
      <c r="B1074" s="13">
        <v>1785.0</v>
      </c>
      <c r="C1074" s="14" t="s">
        <v>5508</v>
      </c>
      <c r="D1074" s="14" t="s">
        <v>2385</v>
      </c>
      <c r="E1074" s="14" t="s">
        <v>4675</v>
      </c>
      <c r="F1074" s="15">
        <v>16.0</v>
      </c>
      <c r="G1074" s="11"/>
      <c r="I1074" t="str">
        <f t="array" ref="I1074">INDEX('Pre-transfer 2025 Points'!$D$11:$D$17,MATCH(1,MMULT(--('Pre-transfer 2025 Points'!$E$11:$L$17=D1074),TRANSPOSE(COLUMN('Pre-transfer 2025 Points'!$E$11:$L$17)^0)),0))</f>
        <v>#N/A</v>
      </c>
    </row>
    <row r="1075">
      <c r="A1075" s="13">
        <v>1074.0</v>
      </c>
      <c r="B1075" s="13">
        <v>1736.0</v>
      </c>
      <c r="C1075" s="14" t="s">
        <v>5509</v>
      </c>
      <c r="D1075" s="14" t="s">
        <v>2386</v>
      </c>
      <c r="E1075" s="14" t="s">
        <v>4564</v>
      </c>
      <c r="F1075" s="15">
        <v>16.0</v>
      </c>
      <c r="G1075" s="11"/>
      <c r="I1075" t="str">
        <f t="array" ref="I1075">INDEX('Pre-transfer 2025 Points'!$D$11:$D$17,MATCH(1,MMULT(--('Pre-transfer 2025 Points'!$E$11:$L$17=D1075),TRANSPOSE(COLUMN('Pre-transfer 2025 Points'!$E$11:$L$17)^0)),0))</f>
        <v>#N/A</v>
      </c>
    </row>
    <row r="1076">
      <c r="A1076" s="13">
        <v>1075.0</v>
      </c>
      <c r="B1076" s="16"/>
      <c r="C1076" s="14" t="s">
        <v>351</v>
      </c>
      <c r="D1076" s="14" t="s">
        <v>2387</v>
      </c>
      <c r="E1076" s="14" t="s">
        <v>4608</v>
      </c>
      <c r="F1076" s="15">
        <v>16.0</v>
      </c>
      <c r="G1076" s="11"/>
      <c r="I1076" t="str">
        <f t="array" ref="I1076">INDEX('Pre-transfer 2025 Points'!$D$11:$D$17,MATCH(1,MMULT(--('Pre-transfer 2025 Points'!$E$11:$L$17=D1076),TRANSPOSE(COLUMN('Pre-transfer 2025 Points'!$E$11:$L$17)^0)),0))</f>
        <v>#N/A</v>
      </c>
    </row>
    <row r="1077">
      <c r="A1077" s="13">
        <v>1076.0</v>
      </c>
      <c r="B1077" s="13">
        <v>2131.0</v>
      </c>
      <c r="C1077" s="14" t="s">
        <v>5510</v>
      </c>
      <c r="D1077" s="14" t="s">
        <v>2231</v>
      </c>
      <c r="E1077" s="14" t="s">
        <v>4769</v>
      </c>
      <c r="F1077" s="15">
        <v>16.0</v>
      </c>
      <c r="G1077" s="11"/>
      <c r="I1077" t="str">
        <f t="array" ref="I1077">INDEX('Pre-transfer 2025 Points'!$D$11:$D$17,MATCH(1,MMULT(--('Pre-transfer 2025 Points'!$E$11:$L$17=D1077),TRANSPOSE(COLUMN('Pre-transfer 2025 Points'!$E$11:$L$17)^0)),0))</f>
        <v>#N/A</v>
      </c>
    </row>
    <row r="1078">
      <c r="A1078" s="13">
        <v>1077.0</v>
      </c>
      <c r="B1078" s="13">
        <v>957.0</v>
      </c>
      <c r="C1078" s="14" t="s">
        <v>1636</v>
      </c>
      <c r="D1078" s="14" t="s">
        <v>2389</v>
      </c>
      <c r="E1078" s="16"/>
      <c r="F1078" s="15">
        <v>16.0</v>
      </c>
      <c r="G1078" s="11"/>
      <c r="I1078" t="str">
        <f t="array" ref="I1078">INDEX('Pre-transfer 2025 Points'!$D$11:$D$17,MATCH(1,MMULT(--('Pre-transfer 2025 Points'!$E$11:$L$17=D1078),TRANSPOSE(COLUMN('Pre-transfer 2025 Points'!$E$11:$L$17)^0)),0))</f>
        <v>#N/A</v>
      </c>
    </row>
    <row r="1079">
      <c r="A1079" s="13">
        <v>1078.0</v>
      </c>
      <c r="B1079" s="13">
        <v>2081.0</v>
      </c>
      <c r="C1079" s="14" t="s">
        <v>5511</v>
      </c>
      <c r="D1079" s="14" t="s">
        <v>2047</v>
      </c>
      <c r="E1079" s="14" t="s">
        <v>4654</v>
      </c>
      <c r="F1079" s="15">
        <v>16.0</v>
      </c>
      <c r="G1079" s="11"/>
      <c r="I1079" t="str">
        <f t="array" ref="I1079">INDEX('Pre-transfer 2025 Points'!$D$11:$D$17,MATCH(1,MMULT(--('Pre-transfer 2025 Points'!$E$11:$L$17=D1079),TRANSPOSE(COLUMN('Pre-transfer 2025 Points'!$E$11:$L$17)^0)),0))</f>
        <v>#N/A</v>
      </c>
    </row>
    <row r="1080">
      <c r="A1080" s="13">
        <v>1079.0</v>
      </c>
      <c r="B1080" s="16"/>
      <c r="C1080" s="14" t="s">
        <v>351</v>
      </c>
      <c r="D1080" s="14" t="s">
        <v>2398</v>
      </c>
      <c r="E1080" s="14" t="s">
        <v>4895</v>
      </c>
      <c r="F1080" s="15">
        <v>15.0</v>
      </c>
      <c r="G1080" s="11"/>
      <c r="I1080" t="str">
        <f t="array" ref="I1080">INDEX('Pre-transfer 2025 Points'!$D$11:$D$17,MATCH(1,MMULT(--('Pre-transfer 2025 Points'!$E$11:$L$17=D1080),TRANSPOSE(COLUMN('Pre-transfer 2025 Points'!$E$11:$L$17)^0)),0))</f>
        <v>#N/A</v>
      </c>
    </row>
    <row r="1081">
      <c r="A1081" s="13">
        <v>1080.0</v>
      </c>
      <c r="B1081" s="13">
        <v>1138.0</v>
      </c>
      <c r="C1081" s="14" t="s">
        <v>4335</v>
      </c>
      <c r="D1081" s="14" t="s">
        <v>1678</v>
      </c>
      <c r="E1081" s="14" t="s">
        <v>4325</v>
      </c>
      <c r="F1081" s="15">
        <v>15.0</v>
      </c>
      <c r="G1081" s="11"/>
      <c r="I1081" t="str">
        <f t="array" ref="I1081">INDEX('Pre-transfer 2025 Points'!$D$11:$D$17,MATCH(1,MMULT(--('Pre-transfer 2025 Points'!$E$11:$L$17=D1081),TRANSPOSE(COLUMN('Pre-transfer 2025 Points'!$E$11:$L$17)^0)),0))</f>
        <v>#N/A</v>
      </c>
    </row>
    <row r="1082">
      <c r="A1082" s="13">
        <v>1081.0</v>
      </c>
      <c r="B1082" s="13">
        <v>1353.0</v>
      </c>
      <c r="C1082" s="14" t="s">
        <v>1420</v>
      </c>
      <c r="D1082" s="14" t="s">
        <v>1051</v>
      </c>
      <c r="E1082" s="14" t="s">
        <v>137</v>
      </c>
      <c r="F1082" s="15">
        <v>15.0</v>
      </c>
      <c r="G1082" s="11"/>
      <c r="I1082" t="str">
        <f t="array" ref="I1082">INDEX('Pre-transfer 2025 Points'!$D$11:$D$17,MATCH(1,MMULT(--('Pre-transfer 2025 Points'!$E$11:$L$17=D1082),TRANSPOSE(COLUMN('Pre-transfer 2025 Points'!$E$11:$L$17)^0)),0))</f>
        <v>#N/A</v>
      </c>
    </row>
    <row r="1083">
      <c r="A1083" s="13">
        <v>1082.0</v>
      </c>
      <c r="B1083" s="13">
        <v>337.0</v>
      </c>
      <c r="C1083" s="14" t="s">
        <v>5512</v>
      </c>
      <c r="D1083" s="14" t="s">
        <v>552</v>
      </c>
      <c r="E1083" s="14" t="s">
        <v>90</v>
      </c>
      <c r="F1083" s="15">
        <v>15.0</v>
      </c>
      <c r="G1083" s="11"/>
      <c r="I1083" t="str">
        <f t="array" ref="I1083">INDEX('Pre-transfer 2025 Points'!$D$11:$D$17,MATCH(1,MMULT(--('Pre-transfer 2025 Points'!$E$11:$L$17=D1083),TRANSPOSE(COLUMN('Pre-transfer 2025 Points'!$E$11:$L$17)^0)),0))</f>
        <v>#N/A</v>
      </c>
    </row>
    <row r="1084">
      <c r="A1084" s="13">
        <v>1083.0</v>
      </c>
      <c r="B1084" s="13">
        <v>686.0</v>
      </c>
      <c r="C1084" s="14" t="s">
        <v>4896</v>
      </c>
      <c r="D1084" s="14" t="s">
        <v>2374</v>
      </c>
      <c r="E1084" s="14" t="s">
        <v>415</v>
      </c>
      <c r="F1084" s="15">
        <v>15.0</v>
      </c>
      <c r="G1084" s="11"/>
      <c r="I1084" t="str">
        <f t="array" ref="I1084">INDEX('Pre-transfer 2025 Points'!$D$11:$D$17,MATCH(1,MMULT(--('Pre-transfer 2025 Points'!$E$11:$L$17=D1084),TRANSPOSE(COLUMN('Pre-transfer 2025 Points'!$E$11:$L$17)^0)),0))</f>
        <v>#N/A</v>
      </c>
    </row>
    <row r="1085">
      <c r="A1085" s="13">
        <v>1084.0</v>
      </c>
      <c r="B1085" s="13">
        <v>1273.0</v>
      </c>
      <c r="C1085" s="14" t="s">
        <v>1177</v>
      </c>
      <c r="D1085" s="14" t="s">
        <v>2399</v>
      </c>
      <c r="E1085" s="14" t="s">
        <v>745</v>
      </c>
      <c r="F1085" s="15">
        <v>15.0</v>
      </c>
      <c r="G1085" s="11"/>
      <c r="I1085" t="str">
        <f t="array" ref="I1085">INDEX('Pre-transfer 2025 Points'!$D$11:$D$17,MATCH(1,MMULT(--('Pre-transfer 2025 Points'!$E$11:$L$17=D1085),TRANSPOSE(COLUMN('Pre-transfer 2025 Points'!$E$11:$L$17)^0)),0))</f>
        <v>#N/A</v>
      </c>
    </row>
    <row r="1086">
      <c r="A1086" s="13">
        <v>1085.0</v>
      </c>
      <c r="B1086" s="16"/>
      <c r="C1086" s="14" t="s">
        <v>351</v>
      </c>
      <c r="D1086" s="14" t="s">
        <v>2400</v>
      </c>
      <c r="E1086" s="14" t="s">
        <v>1076</v>
      </c>
      <c r="F1086" s="15">
        <v>15.0</v>
      </c>
      <c r="G1086" s="11"/>
      <c r="I1086" t="str">
        <f t="array" ref="I1086">INDEX('Pre-transfer 2025 Points'!$D$11:$D$17,MATCH(1,MMULT(--('Pre-transfer 2025 Points'!$E$11:$L$17=D1086),TRANSPOSE(COLUMN('Pre-transfer 2025 Points'!$E$11:$L$17)^0)),0))</f>
        <v>#N/A</v>
      </c>
    </row>
    <row r="1087">
      <c r="A1087" s="13">
        <v>1086.0</v>
      </c>
      <c r="B1087" s="13">
        <v>433.0</v>
      </c>
      <c r="C1087" s="14" t="s">
        <v>5513</v>
      </c>
      <c r="D1087" s="14" t="s">
        <v>2376</v>
      </c>
      <c r="E1087" s="14" t="s">
        <v>4375</v>
      </c>
      <c r="F1087" s="15">
        <v>15.0</v>
      </c>
      <c r="G1087" s="11"/>
      <c r="I1087" t="str">
        <f t="array" ref="I1087">INDEX('Pre-transfer 2025 Points'!$D$11:$D$17,MATCH(1,MMULT(--('Pre-transfer 2025 Points'!$E$11:$L$17=D1087),TRANSPOSE(COLUMN('Pre-transfer 2025 Points'!$E$11:$L$17)^0)),0))</f>
        <v>#N/A</v>
      </c>
    </row>
    <row r="1088">
      <c r="A1088" s="13">
        <v>1087.0</v>
      </c>
      <c r="B1088" s="13">
        <v>259.0</v>
      </c>
      <c r="C1088" s="14" t="s">
        <v>5514</v>
      </c>
      <c r="D1088" s="14" t="s">
        <v>2176</v>
      </c>
      <c r="E1088" s="14" t="s">
        <v>115</v>
      </c>
      <c r="F1088" s="15">
        <v>15.0</v>
      </c>
      <c r="G1088" s="11"/>
      <c r="I1088" t="str">
        <f t="array" ref="I1088">INDEX('Pre-transfer 2025 Points'!$D$11:$D$17,MATCH(1,MMULT(--('Pre-transfer 2025 Points'!$E$11:$L$17=D1088),TRANSPOSE(COLUMN('Pre-transfer 2025 Points'!$E$11:$L$17)^0)),0))</f>
        <v>#N/A</v>
      </c>
    </row>
    <row r="1089">
      <c r="A1089" s="13">
        <v>1088.0</v>
      </c>
      <c r="B1089" s="16"/>
      <c r="C1089" s="14" t="s">
        <v>351</v>
      </c>
      <c r="D1089" s="14" t="s">
        <v>842</v>
      </c>
      <c r="E1089" s="14" t="s">
        <v>843</v>
      </c>
      <c r="F1089" s="15">
        <v>15.0</v>
      </c>
      <c r="G1089" s="11"/>
      <c r="I1089" t="str">
        <f t="array" ref="I1089">INDEX('Pre-transfer 2025 Points'!$D$11:$D$17,MATCH(1,MMULT(--('Pre-transfer 2025 Points'!$E$11:$L$17=D1089),TRANSPOSE(COLUMN('Pre-transfer 2025 Points'!$E$11:$L$17)^0)),0))</f>
        <v>#N/A</v>
      </c>
    </row>
    <row r="1090">
      <c r="A1090" s="13">
        <v>1089.0</v>
      </c>
      <c r="B1090" s="16"/>
      <c r="C1090" s="14" t="s">
        <v>351</v>
      </c>
      <c r="D1090" s="14" t="s">
        <v>2141</v>
      </c>
      <c r="E1090" s="14" t="s">
        <v>4423</v>
      </c>
      <c r="F1090" s="15">
        <v>15.0</v>
      </c>
      <c r="G1090" s="11"/>
      <c r="I1090" t="str">
        <f t="array" ref="I1090">INDEX('Pre-transfer 2025 Points'!$D$11:$D$17,MATCH(1,MMULT(--('Pre-transfer 2025 Points'!$E$11:$L$17=D1090),TRANSPOSE(COLUMN('Pre-transfer 2025 Points'!$E$11:$L$17)^0)),0))</f>
        <v>#N/A</v>
      </c>
    </row>
    <row r="1091">
      <c r="A1091" s="13">
        <v>1090.0</v>
      </c>
      <c r="B1091" s="13">
        <v>930.0</v>
      </c>
      <c r="C1091" s="14" t="s">
        <v>479</v>
      </c>
      <c r="D1091" s="14" t="s">
        <v>2402</v>
      </c>
      <c r="E1091" s="14" t="s">
        <v>130</v>
      </c>
      <c r="F1091" s="15">
        <v>15.0</v>
      </c>
      <c r="G1091" s="11"/>
      <c r="I1091" t="str">
        <f t="array" ref="I1091">INDEX('Pre-transfer 2025 Points'!$D$11:$D$17,MATCH(1,MMULT(--('Pre-transfer 2025 Points'!$E$11:$L$17=D1091),TRANSPOSE(COLUMN('Pre-transfer 2025 Points'!$E$11:$L$17)^0)),0))</f>
        <v>#N/A</v>
      </c>
    </row>
    <row r="1092">
      <c r="A1092" s="13">
        <v>1091.0</v>
      </c>
      <c r="B1092" s="13">
        <v>729.0</v>
      </c>
      <c r="C1092" s="14" t="s">
        <v>4572</v>
      </c>
      <c r="D1092" s="14" t="s">
        <v>2302</v>
      </c>
      <c r="E1092" s="14" t="s">
        <v>465</v>
      </c>
      <c r="F1092" s="15">
        <v>15.0</v>
      </c>
      <c r="G1092" s="11"/>
      <c r="I1092" t="str">
        <f t="array" ref="I1092">INDEX('Pre-transfer 2025 Points'!$D$11:$D$17,MATCH(1,MMULT(--('Pre-transfer 2025 Points'!$E$11:$L$17=D1092),TRANSPOSE(COLUMN('Pre-transfer 2025 Points'!$E$11:$L$17)^0)),0))</f>
        <v>#N/A</v>
      </c>
    </row>
    <row r="1093">
      <c r="A1093" s="13">
        <v>1092.0</v>
      </c>
      <c r="B1093" s="13">
        <v>147.0</v>
      </c>
      <c r="C1093" s="14" t="s">
        <v>5515</v>
      </c>
      <c r="D1093" s="14" t="s">
        <v>2403</v>
      </c>
      <c r="E1093" s="14" t="s">
        <v>99</v>
      </c>
      <c r="F1093" s="15">
        <v>15.0</v>
      </c>
      <c r="G1093" s="11"/>
      <c r="I1093" t="str">
        <f t="array" ref="I1093">INDEX('Pre-transfer 2025 Points'!$D$11:$D$17,MATCH(1,MMULT(--('Pre-transfer 2025 Points'!$E$11:$L$17=D1093),TRANSPOSE(COLUMN('Pre-transfer 2025 Points'!$E$11:$L$17)^0)),0))</f>
        <v>#N/A</v>
      </c>
    </row>
    <row r="1094">
      <c r="A1094" s="13">
        <v>1093.0</v>
      </c>
      <c r="B1094" s="13">
        <v>2347.0</v>
      </c>
      <c r="C1094" s="14" t="s">
        <v>5516</v>
      </c>
      <c r="D1094" s="14" t="s">
        <v>498</v>
      </c>
      <c r="E1094" s="14" t="s">
        <v>4314</v>
      </c>
      <c r="F1094" s="15">
        <v>15.0</v>
      </c>
      <c r="G1094" s="11"/>
      <c r="I1094" t="str">
        <f t="array" ref="I1094">INDEX('Pre-transfer 2025 Points'!$D$11:$D$17,MATCH(1,MMULT(--('Pre-transfer 2025 Points'!$E$11:$L$17=D1094),TRANSPOSE(COLUMN('Pre-transfer 2025 Points'!$E$11:$L$17)^0)),0))</f>
        <v>#N/A</v>
      </c>
    </row>
    <row r="1095">
      <c r="A1095" s="13">
        <v>1094.0</v>
      </c>
      <c r="B1095" s="13">
        <v>811.0</v>
      </c>
      <c r="C1095" s="14" t="s">
        <v>5330</v>
      </c>
      <c r="D1095" s="14" t="s">
        <v>2404</v>
      </c>
      <c r="E1095" s="14" t="s">
        <v>143</v>
      </c>
      <c r="F1095" s="15">
        <v>15.0</v>
      </c>
      <c r="G1095" s="11"/>
      <c r="I1095" t="str">
        <f t="array" ref="I1095">INDEX('Pre-transfer 2025 Points'!$D$11:$D$17,MATCH(1,MMULT(--('Pre-transfer 2025 Points'!$E$11:$L$17=D1095),TRANSPOSE(COLUMN('Pre-transfer 2025 Points'!$E$11:$L$17)^0)),0))</f>
        <v>#N/A</v>
      </c>
    </row>
    <row r="1096">
      <c r="A1096" s="13">
        <v>1095.0</v>
      </c>
      <c r="B1096" s="13">
        <v>469.0</v>
      </c>
      <c r="C1096" s="14" t="s">
        <v>4821</v>
      </c>
      <c r="D1096" s="14" t="s">
        <v>2406</v>
      </c>
      <c r="E1096" s="14" t="s">
        <v>376</v>
      </c>
      <c r="F1096" s="15">
        <v>15.0</v>
      </c>
      <c r="G1096" s="11"/>
      <c r="I1096" t="str">
        <f t="array" ref="I1096">INDEX('Pre-transfer 2025 Points'!$D$11:$D$17,MATCH(1,MMULT(--('Pre-transfer 2025 Points'!$E$11:$L$17=D1096),TRANSPOSE(COLUMN('Pre-transfer 2025 Points'!$E$11:$L$17)^0)),0))</f>
        <v>#N/A</v>
      </c>
    </row>
    <row r="1097">
      <c r="A1097" s="13">
        <v>1096.0</v>
      </c>
      <c r="B1097" s="13">
        <v>792.0</v>
      </c>
      <c r="C1097" s="14" t="s">
        <v>1563</v>
      </c>
      <c r="D1097" s="14" t="s">
        <v>921</v>
      </c>
      <c r="E1097" s="14" t="s">
        <v>4317</v>
      </c>
      <c r="F1097" s="15">
        <v>15.0</v>
      </c>
      <c r="G1097" s="11"/>
      <c r="I1097" t="str">
        <f t="array" ref="I1097">INDEX('Pre-transfer 2025 Points'!$D$11:$D$17,MATCH(1,MMULT(--('Pre-transfer 2025 Points'!$E$11:$L$17=D1097),TRANSPOSE(COLUMN('Pre-transfer 2025 Points'!$E$11:$L$17)^0)),0))</f>
        <v>#N/A</v>
      </c>
    </row>
    <row r="1098">
      <c r="A1098" s="13">
        <v>1097.0</v>
      </c>
      <c r="B1098" s="13">
        <v>662.0</v>
      </c>
      <c r="C1098" s="14" t="s">
        <v>4691</v>
      </c>
      <c r="D1098" s="14" t="s">
        <v>2407</v>
      </c>
      <c r="E1098" s="14" t="s">
        <v>4789</v>
      </c>
      <c r="F1098" s="15">
        <v>15.0</v>
      </c>
      <c r="G1098" s="11"/>
      <c r="I1098" t="str">
        <f t="array" ref="I1098">INDEX('Pre-transfer 2025 Points'!$D$11:$D$17,MATCH(1,MMULT(--('Pre-transfer 2025 Points'!$E$11:$L$17=D1098),TRANSPOSE(COLUMN('Pre-transfer 2025 Points'!$E$11:$L$17)^0)),0))</f>
        <v>#N/A</v>
      </c>
    </row>
    <row r="1099">
      <c r="A1099" s="13">
        <v>1098.0</v>
      </c>
      <c r="B1099" s="13">
        <v>949.0</v>
      </c>
      <c r="C1099" s="14" t="s">
        <v>1619</v>
      </c>
      <c r="D1099" s="14" t="s">
        <v>2120</v>
      </c>
      <c r="E1099" s="14" t="s">
        <v>4612</v>
      </c>
      <c r="F1099" s="15">
        <v>15.0</v>
      </c>
      <c r="G1099" s="11"/>
      <c r="I1099" t="str">
        <f t="array" ref="I1099">INDEX('Pre-transfer 2025 Points'!$D$11:$D$17,MATCH(1,MMULT(--('Pre-transfer 2025 Points'!$E$11:$L$17=D1099),TRANSPOSE(COLUMN('Pre-transfer 2025 Points'!$E$11:$L$17)^0)),0))</f>
        <v>#N/A</v>
      </c>
    </row>
    <row r="1100">
      <c r="A1100" s="13">
        <v>1099.0</v>
      </c>
      <c r="B1100" s="13">
        <v>1207.0</v>
      </c>
      <c r="C1100" s="14" t="s">
        <v>694</v>
      </c>
      <c r="D1100" s="14" t="s">
        <v>2408</v>
      </c>
      <c r="E1100" s="14" t="s">
        <v>4330</v>
      </c>
      <c r="F1100" s="15">
        <v>15.0</v>
      </c>
      <c r="G1100" s="11"/>
      <c r="I1100" t="str">
        <f t="array" ref="I1100">INDEX('Pre-transfer 2025 Points'!$D$11:$D$17,MATCH(1,MMULT(--('Pre-transfer 2025 Points'!$E$11:$L$17=D1100),TRANSPOSE(COLUMN('Pre-transfer 2025 Points'!$E$11:$L$17)^0)),0))</f>
        <v>#N/A</v>
      </c>
    </row>
    <row r="1101">
      <c r="A1101" s="13">
        <v>1100.0</v>
      </c>
      <c r="B1101" s="13">
        <v>894.0</v>
      </c>
      <c r="C1101" s="14" t="s">
        <v>5157</v>
      </c>
      <c r="D1101" s="14" t="s">
        <v>2182</v>
      </c>
      <c r="E1101" s="14" t="s">
        <v>137</v>
      </c>
      <c r="F1101" s="15">
        <v>15.0</v>
      </c>
      <c r="G1101" s="11"/>
      <c r="I1101" t="str">
        <f t="array" ref="I1101">INDEX('Pre-transfer 2025 Points'!$D$11:$D$17,MATCH(1,MMULT(--('Pre-transfer 2025 Points'!$E$11:$L$17=D1101),TRANSPOSE(COLUMN('Pre-transfer 2025 Points'!$E$11:$L$17)^0)),0))</f>
        <v>#N/A</v>
      </c>
    </row>
    <row r="1102">
      <c r="A1102" s="13">
        <v>1101.0</v>
      </c>
      <c r="B1102" s="13">
        <v>618.0</v>
      </c>
      <c r="C1102" s="14" t="s">
        <v>5289</v>
      </c>
      <c r="D1102" s="14" t="s">
        <v>2410</v>
      </c>
      <c r="E1102" s="14" t="s">
        <v>4315</v>
      </c>
      <c r="F1102" s="15">
        <v>15.0</v>
      </c>
      <c r="G1102" s="11"/>
      <c r="I1102" t="str">
        <f t="array" ref="I1102">INDEX('Pre-transfer 2025 Points'!$D$11:$D$17,MATCH(1,MMULT(--('Pre-transfer 2025 Points'!$E$11:$L$17=D1102),TRANSPOSE(COLUMN('Pre-transfer 2025 Points'!$E$11:$L$17)^0)),0))</f>
        <v>#N/A</v>
      </c>
    </row>
    <row r="1103">
      <c r="A1103" s="13">
        <v>1102.0</v>
      </c>
      <c r="B1103" s="16"/>
      <c r="C1103" s="14" t="s">
        <v>351</v>
      </c>
      <c r="D1103" s="14" t="s">
        <v>2411</v>
      </c>
      <c r="E1103" s="14" t="s">
        <v>4526</v>
      </c>
      <c r="F1103" s="15">
        <v>15.0</v>
      </c>
      <c r="G1103" s="11"/>
      <c r="I1103" t="str">
        <f t="array" ref="I1103">INDEX('Pre-transfer 2025 Points'!$D$11:$D$17,MATCH(1,MMULT(--('Pre-transfer 2025 Points'!$E$11:$L$17=D1103),TRANSPOSE(COLUMN('Pre-transfer 2025 Points'!$E$11:$L$17)^0)),0))</f>
        <v>#N/A</v>
      </c>
    </row>
    <row r="1104">
      <c r="A1104" s="13">
        <v>1103.0</v>
      </c>
      <c r="B1104" s="13">
        <v>1251.0</v>
      </c>
      <c r="C1104" s="14" t="s">
        <v>681</v>
      </c>
      <c r="D1104" s="14" t="s">
        <v>1968</v>
      </c>
      <c r="E1104" s="14" t="s">
        <v>115</v>
      </c>
      <c r="F1104" s="15">
        <v>15.0</v>
      </c>
      <c r="G1104" s="11"/>
      <c r="I1104" t="str">
        <f t="array" ref="I1104">INDEX('Pre-transfer 2025 Points'!$D$11:$D$17,MATCH(1,MMULT(--('Pre-transfer 2025 Points'!$E$11:$L$17=D1104),TRANSPOSE(COLUMN('Pre-transfer 2025 Points'!$E$11:$L$17)^0)),0))</f>
        <v>#N/A</v>
      </c>
    </row>
    <row r="1105">
      <c r="A1105" s="13">
        <v>1104.0</v>
      </c>
      <c r="B1105" s="13">
        <v>2432.0</v>
      </c>
      <c r="C1105" s="14" t="s">
        <v>5517</v>
      </c>
      <c r="D1105" s="14" t="s">
        <v>2413</v>
      </c>
      <c r="E1105" s="14" t="s">
        <v>4904</v>
      </c>
      <c r="F1105" s="15">
        <v>15.0</v>
      </c>
      <c r="G1105" s="11"/>
      <c r="I1105" t="str">
        <f t="array" ref="I1105">INDEX('Pre-transfer 2025 Points'!$D$11:$D$17,MATCH(1,MMULT(--('Pre-transfer 2025 Points'!$E$11:$L$17=D1105),TRANSPOSE(COLUMN('Pre-transfer 2025 Points'!$E$11:$L$17)^0)),0))</f>
        <v>#N/A</v>
      </c>
    </row>
    <row r="1106">
      <c r="A1106" s="13">
        <v>1105.0</v>
      </c>
      <c r="B1106" s="13">
        <v>1278.0</v>
      </c>
      <c r="C1106" s="14" t="s">
        <v>1396</v>
      </c>
      <c r="D1106" s="14" t="s">
        <v>2217</v>
      </c>
      <c r="E1106" s="14" t="s">
        <v>4414</v>
      </c>
      <c r="F1106" s="15">
        <v>15.0</v>
      </c>
      <c r="G1106" s="11"/>
      <c r="I1106" t="str">
        <f t="array" ref="I1106">INDEX('Pre-transfer 2025 Points'!$D$11:$D$17,MATCH(1,MMULT(--('Pre-transfer 2025 Points'!$E$11:$L$17=D1106),TRANSPOSE(COLUMN('Pre-transfer 2025 Points'!$E$11:$L$17)^0)),0))</f>
        <v>#N/A</v>
      </c>
    </row>
    <row r="1107">
      <c r="A1107" s="13">
        <v>1106.0</v>
      </c>
      <c r="B1107" s="13">
        <v>2544.0</v>
      </c>
      <c r="C1107" s="14" t="s">
        <v>4733</v>
      </c>
      <c r="D1107" s="14" t="s">
        <v>2414</v>
      </c>
      <c r="E1107" s="14" t="s">
        <v>5518</v>
      </c>
      <c r="F1107" s="15">
        <v>15.0</v>
      </c>
      <c r="G1107" s="11"/>
      <c r="I1107" t="str">
        <f t="array" ref="I1107">INDEX('Pre-transfer 2025 Points'!$D$11:$D$17,MATCH(1,MMULT(--('Pre-transfer 2025 Points'!$E$11:$L$17=D1107),TRANSPOSE(COLUMN('Pre-transfer 2025 Points'!$E$11:$L$17)^0)),0))</f>
        <v>#N/A</v>
      </c>
    </row>
    <row r="1108">
      <c r="A1108" s="13">
        <v>1107.0</v>
      </c>
      <c r="B1108" s="13">
        <v>1742.0</v>
      </c>
      <c r="C1108" s="14" t="s">
        <v>5519</v>
      </c>
      <c r="D1108" s="14" t="s">
        <v>2168</v>
      </c>
      <c r="E1108" s="14" t="s">
        <v>4643</v>
      </c>
      <c r="F1108" s="15">
        <v>15.0</v>
      </c>
      <c r="G1108" s="11"/>
      <c r="I1108" t="str">
        <f t="array" ref="I1108">INDEX('Pre-transfer 2025 Points'!$D$11:$D$17,MATCH(1,MMULT(--('Pre-transfer 2025 Points'!$E$11:$L$17=D1108),TRANSPOSE(COLUMN('Pre-transfer 2025 Points'!$E$11:$L$17)^0)),0))</f>
        <v>#N/A</v>
      </c>
    </row>
    <row r="1109">
      <c r="A1109" s="13">
        <v>1108.0</v>
      </c>
      <c r="B1109" s="16"/>
      <c r="C1109" s="14" t="s">
        <v>351</v>
      </c>
      <c r="D1109" s="14" t="s">
        <v>2416</v>
      </c>
      <c r="E1109" s="14" t="s">
        <v>4640</v>
      </c>
      <c r="F1109" s="15">
        <v>15.0</v>
      </c>
      <c r="G1109" s="11"/>
      <c r="I1109" t="str">
        <f t="array" ref="I1109">INDEX('Pre-transfer 2025 Points'!$D$11:$D$17,MATCH(1,MMULT(--('Pre-transfer 2025 Points'!$E$11:$L$17=D1109),TRANSPOSE(COLUMN('Pre-transfer 2025 Points'!$E$11:$L$17)^0)),0))</f>
        <v>#N/A</v>
      </c>
    </row>
    <row r="1110">
      <c r="A1110" s="13">
        <v>1109.0</v>
      </c>
      <c r="B1110" s="13">
        <v>2017.0</v>
      </c>
      <c r="C1110" s="14" t="s">
        <v>5492</v>
      </c>
      <c r="D1110" s="14" t="s">
        <v>2417</v>
      </c>
      <c r="E1110" s="14" t="s">
        <v>4658</v>
      </c>
      <c r="F1110" s="15">
        <v>15.0</v>
      </c>
      <c r="G1110" s="11"/>
      <c r="I1110" t="str">
        <f t="array" ref="I1110">INDEX('Pre-transfer 2025 Points'!$D$11:$D$17,MATCH(1,MMULT(--('Pre-transfer 2025 Points'!$E$11:$L$17=D1110),TRANSPOSE(COLUMN('Pre-transfer 2025 Points'!$E$11:$L$17)^0)),0))</f>
        <v>#N/A</v>
      </c>
    </row>
    <row r="1111">
      <c r="A1111" s="13">
        <v>1110.0</v>
      </c>
      <c r="B1111" s="16"/>
      <c r="C1111" s="14" t="s">
        <v>351</v>
      </c>
      <c r="D1111" s="14" t="s">
        <v>2418</v>
      </c>
      <c r="E1111" s="16"/>
      <c r="F1111" s="15">
        <v>15.0</v>
      </c>
      <c r="G1111" s="11"/>
      <c r="I1111" t="str">
        <f t="array" ref="I1111">INDEX('Pre-transfer 2025 Points'!$D$11:$D$17,MATCH(1,MMULT(--('Pre-transfer 2025 Points'!$E$11:$L$17=D1111),TRANSPOSE(COLUMN('Pre-transfer 2025 Points'!$E$11:$L$17)^0)),0))</f>
        <v>#N/A</v>
      </c>
    </row>
    <row r="1112">
      <c r="A1112" s="13">
        <v>1111.0</v>
      </c>
      <c r="B1112" s="16"/>
      <c r="C1112" s="14" t="s">
        <v>351</v>
      </c>
      <c r="D1112" s="14" t="s">
        <v>2419</v>
      </c>
      <c r="E1112" s="16"/>
      <c r="F1112" s="15">
        <v>15.0</v>
      </c>
      <c r="G1112" s="11"/>
      <c r="I1112" t="str">
        <f t="array" ref="I1112">INDEX('Pre-transfer 2025 Points'!$D$11:$D$17,MATCH(1,MMULT(--('Pre-transfer 2025 Points'!$E$11:$L$17=D1112),TRANSPOSE(COLUMN('Pre-transfer 2025 Points'!$E$11:$L$17)^0)),0))</f>
        <v>#N/A</v>
      </c>
    </row>
    <row r="1113">
      <c r="A1113" s="13">
        <v>1112.0</v>
      </c>
      <c r="B1113" s="16"/>
      <c r="C1113" s="14" t="s">
        <v>351</v>
      </c>
      <c r="D1113" s="14" t="s">
        <v>2219</v>
      </c>
      <c r="E1113" s="14" t="s">
        <v>4564</v>
      </c>
      <c r="F1113" s="15">
        <v>15.0</v>
      </c>
      <c r="G1113" s="11"/>
      <c r="I1113" t="str">
        <f t="array" ref="I1113">INDEX('Pre-transfer 2025 Points'!$D$11:$D$17,MATCH(1,MMULT(--('Pre-transfer 2025 Points'!$E$11:$L$17=D1113),TRANSPOSE(COLUMN('Pre-transfer 2025 Points'!$E$11:$L$17)^0)),0))</f>
        <v>#N/A</v>
      </c>
    </row>
    <row r="1114">
      <c r="A1114" s="13">
        <v>1113.0</v>
      </c>
      <c r="B1114" s="13">
        <v>726.0</v>
      </c>
      <c r="C1114" s="14" t="s">
        <v>4809</v>
      </c>
      <c r="D1114" s="14" t="s">
        <v>2246</v>
      </c>
      <c r="E1114" s="14" t="s">
        <v>4373</v>
      </c>
      <c r="F1114" s="15">
        <v>15.0</v>
      </c>
      <c r="G1114" s="11"/>
      <c r="I1114" t="str">
        <f t="array" ref="I1114">INDEX('Pre-transfer 2025 Points'!$D$11:$D$17,MATCH(1,MMULT(--('Pre-transfer 2025 Points'!$E$11:$L$17=D1114),TRANSPOSE(COLUMN('Pre-transfer 2025 Points'!$E$11:$L$17)^0)),0))</f>
        <v>#N/A</v>
      </c>
    </row>
    <row r="1115">
      <c r="A1115" s="13">
        <v>1114.0</v>
      </c>
      <c r="B1115" s="16"/>
      <c r="C1115" s="14" t="s">
        <v>351</v>
      </c>
      <c r="D1115" s="14" t="s">
        <v>2421</v>
      </c>
      <c r="E1115" s="14" t="s">
        <v>4908</v>
      </c>
      <c r="F1115" s="15">
        <v>15.0</v>
      </c>
      <c r="G1115" s="11"/>
      <c r="I1115" t="str">
        <f t="array" ref="I1115">INDEX('Pre-transfer 2025 Points'!$D$11:$D$17,MATCH(1,MMULT(--('Pre-transfer 2025 Points'!$E$11:$L$17=D1115),TRANSPOSE(COLUMN('Pre-transfer 2025 Points'!$E$11:$L$17)^0)),0))</f>
        <v>#N/A</v>
      </c>
    </row>
    <row r="1116">
      <c r="A1116" s="13">
        <v>1115.0</v>
      </c>
      <c r="B1116" s="16"/>
      <c r="C1116" s="14" t="s">
        <v>351</v>
      </c>
      <c r="D1116" s="14" t="s">
        <v>2422</v>
      </c>
      <c r="E1116" s="14" t="s">
        <v>4909</v>
      </c>
      <c r="F1116" s="15">
        <v>15.0</v>
      </c>
      <c r="G1116" s="11"/>
      <c r="I1116" t="str">
        <f t="array" ref="I1116">INDEX('Pre-transfer 2025 Points'!$D$11:$D$17,MATCH(1,MMULT(--('Pre-transfer 2025 Points'!$E$11:$L$17=D1116),TRANSPOSE(COLUMN('Pre-transfer 2025 Points'!$E$11:$L$17)^0)),0))</f>
        <v>#N/A</v>
      </c>
    </row>
    <row r="1117">
      <c r="A1117" s="13">
        <v>1116.0</v>
      </c>
      <c r="B1117" s="13">
        <v>1660.0</v>
      </c>
      <c r="C1117" s="14" t="s">
        <v>5520</v>
      </c>
      <c r="D1117" s="14" t="s">
        <v>2423</v>
      </c>
      <c r="E1117" s="14" t="s">
        <v>4600</v>
      </c>
      <c r="F1117" s="15">
        <v>15.0</v>
      </c>
      <c r="G1117" s="11"/>
      <c r="I1117" t="str">
        <f t="array" ref="I1117">INDEX('Pre-transfer 2025 Points'!$D$11:$D$17,MATCH(1,MMULT(--('Pre-transfer 2025 Points'!$E$11:$L$17=D1117),TRANSPOSE(COLUMN('Pre-transfer 2025 Points'!$E$11:$L$17)^0)),0))</f>
        <v>#N/A</v>
      </c>
    </row>
    <row r="1118">
      <c r="A1118" s="13">
        <v>1117.0</v>
      </c>
      <c r="B1118" s="13">
        <v>567.0</v>
      </c>
      <c r="C1118" s="14" t="s">
        <v>4932</v>
      </c>
      <c r="D1118" s="14" t="s">
        <v>2137</v>
      </c>
      <c r="E1118" s="14" t="s">
        <v>4731</v>
      </c>
      <c r="F1118" s="15">
        <v>15.0</v>
      </c>
      <c r="G1118" s="11"/>
      <c r="I1118" t="str">
        <f t="array" ref="I1118">INDEX('Pre-transfer 2025 Points'!$D$11:$D$17,MATCH(1,MMULT(--('Pre-transfer 2025 Points'!$E$11:$L$17=D1118),TRANSPOSE(COLUMN('Pre-transfer 2025 Points'!$E$11:$L$17)^0)),0))</f>
        <v>#N/A</v>
      </c>
    </row>
    <row r="1119">
      <c r="A1119" s="13">
        <v>1118.0</v>
      </c>
      <c r="B1119" s="13">
        <v>2495.0</v>
      </c>
      <c r="C1119" s="14" t="s">
        <v>5521</v>
      </c>
      <c r="D1119" s="14" t="s">
        <v>2424</v>
      </c>
      <c r="E1119" s="14" t="s">
        <v>4526</v>
      </c>
      <c r="F1119" s="15">
        <v>15.0</v>
      </c>
      <c r="G1119" s="11"/>
      <c r="I1119" t="str">
        <f t="array" ref="I1119">INDEX('Pre-transfer 2025 Points'!$D$11:$D$17,MATCH(1,MMULT(--('Pre-transfer 2025 Points'!$E$11:$L$17=D1119),TRANSPOSE(COLUMN('Pre-transfer 2025 Points'!$E$11:$L$17)^0)),0))</f>
        <v>#N/A</v>
      </c>
    </row>
    <row r="1120">
      <c r="A1120" s="13">
        <v>1119.0</v>
      </c>
      <c r="B1120" s="13">
        <v>1116.0</v>
      </c>
      <c r="C1120" s="14" t="s">
        <v>5522</v>
      </c>
      <c r="D1120" s="14" t="s">
        <v>2425</v>
      </c>
      <c r="E1120" s="16"/>
      <c r="F1120" s="15">
        <v>15.0</v>
      </c>
      <c r="G1120" s="11"/>
      <c r="I1120" t="str">
        <f t="array" ref="I1120">INDEX('Pre-transfer 2025 Points'!$D$11:$D$17,MATCH(1,MMULT(--('Pre-transfer 2025 Points'!$E$11:$L$17=D1120),TRANSPOSE(COLUMN('Pre-transfer 2025 Points'!$E$11:$L$17)^0)),0))</f>
        <v>#N/A</v>
      </c>
    </row>
    <row r="1121">
      <c r="A1121" s="13">
        <v>1120.0</v>
      </c>
      <c r="B1121" s="13">
        <v>1129.0</v>
      </c>
      <c r="C1121" s="14" t="s">
        <v>4380</v>
      </c>
      <c r="D1121" s="14" t="s">
        <v>2426</v>
      </c>
      <c r="E1121" s="16"/>
      <c r="F1121" s="15">
        <v>15.0</v>
      </c>
      <c r="G1121" s="11"/>
      <c r="I1121" t="str">
        <f t="array" ref="I1121">INDEX('Pre-transfer 2025 Points'!$D$11:$D$17,MATCH(1,MMULT(--('Pre-transfer 2025 Points'!$E$11:$L$17=D1121),TRANSPOSE(COLUMN('Pre-transfer 2025 Points'!$E$11:$L$17)^0)),0))</f>
        <v>#N/A</v>
      </c>
    </row>
    <row r="1122">
      <c r="A1122" s="13">
        <v>1121.0</v>
      </c>
      <c r="B1122" s="16"/>
      <c r="C1122" s="14" t="s">
        <v>351</v>
      </c>
      <c r="D1122" s="14" t="s">
        <v>2292</v>
      </c>
      <c r="E1122" s="16"/>
      <c r="F1122" s="15">
        <v>15.0</v>
      </c>
      <c r="G1122" s="11"/>
      <c r="I1122" t="str">
        <f t="array" ref="I1122">INDEX('Pre-transfer 2025 Points'!$D$11:$D$17,MATCH(1,MMULT(--('Pre-transfer 2025 Points'!$E$11:$L$17=D1122),TRANSPOSE(COLUMN('Pre-transfer 2025 Points'!$E$11:$L$17)^0)),0))</f>
        <v>#N/A</v>
      </c>
    </row>
    <row r="1123">
      <c r="A1123" s="13">
        <v>1122.0</v>
      </c>
      <c r="B1123" s="16"/>
      <c r="C1123" s="14" t="s">
        <v>351</v>
      </c>
      <c r="D1123" s="14" t="s">
        <v>2429</v>
      </c>
      <c r="E1123" s="14" t="s">
        <v>4816</v>
      </c>
      <c r="F1123" s="15">
        <v>15.0</v>
      </c>
      <c r="G1123" s="11"/>
      <c r="I1123" t="str">
        <f t="array" ref="I1123">INDEX('Pre-transfer 2025 Points'!$D$11:$D$17,MATCH(1,MMULT(--('Pre-transfer 2025 Points'!$E$11:$L$17=D1123),TRANSPOSE(COLUMN('Pre-transfer 2025 Points'!$E$11:$L$17)^0)),0))</f>
        <v>#N/A</v>
      </c>
    </row>
    <row r="1124">
      <c r="A1124" s="13">
        <v>1123.0</v>
      </c>
      <c r="B1124" s="13">
        <v>1643.0</v>
      </c>
      <c r="C1124" s="14" t="s">
        <v>5317</v>
      </c>
      <c r="D1124" s="14" t="s">
        <v>2431</v>
      </c>
      <c r="E1124" s="14" t="s">
        <v>1447</v>
      </c>
      <c r="F1124" s="15">
        <v>15.0</v>
      </c>
      <c r="G1124" s="11"/>
      <c r="I1124" t="str">
        <f t="array" ref="I1124">INDEX('Pre-transfer 2025 Points'!$D$11:$D$17,MATCH(1,MMULT(--('Pre-transfer 2025 Points'!$E$11:$L$17=D1124),TRANSPOSE(COLUMN('Pre-transfer 2025 Points'!$E$11:$L$17)^0)),0))</f>
        <v>#N/A</v>
      </c>
    </row>
    <row r="1125">
      <c r="A1125" s="13">
        <v>1124.0</v>
      </c>
      <c r="B1125" s="13">
        <v>2440.0</v>
      </c>
      <c r="C1125" s="14" t="s">
        <v>4702</v>
      </c>
      <c r="D1125" s="14" t="s">
        <v>2432</v>
      </c>
      <c r="E1125" s="14" t="s">
        <v>4819</v>
      </c>
      <c r="F1125" s="15">
        <v>15.0</v>
      </c>
      <c r="G1125" s="11"/>
      <c r="I1125" t="str">
        <f t="array" ref="I1125">INDEX('Pre-transfer 2025 Points'!$D$11:$D$17,MATCH(1,MMULT(--('Pre-transfer 2025 Points'!$E$11:$L$17=D1125),TRANSPOSE(COLUMN('Pre-transfer 2025 Points'!$E$11:$L$17)^0)),0))</f>
        <v>#N/A</v>
      </c>
    </row>
    <row r="1126">
      <c r="A1126" s="13">
        <v>1125.0</v>
      </c>
      <c r="B1126" s="13">
        <v>1391.0</v>
      </c>
      <c r="C1126" s="14" t="s">
        <v>816</v>
      </c>
      <c r="D1126" s="14" t="s">
        <v>2433</v>
      </c>
      <c r="E1126" s="16"/>
      <c r="F1126" s="15">
        <v>15.0</v>
      </c>
      <c r="G1126" s="11"/>
      <c r="I1126" t="str">
        <f t="array" ref="I1126">INDEX('Pre-transfer 2025 Points'!$D$11:$D$17,MATCH(1,MMULT(--('Pre-transfer 2025 Points'!$E$11:$L$17=D1126),TRANSPOSE(COLUMN('Pre-transfer 2025 Points'!$E$11:$L$17)^0)),0))</f>
        <v>#N/A</v>
      </c>
    </row>
    <row r="1127">
      <c r="A1127" s="13">
        <v>1126.0</v>
      </c>
      <c r="B1127" s="13">
        <v>2146.0</v>
      </c>
      <c r="C1127" s="14" t="s">
        <v>4343</v>
      </c>
      <c r="D1127" s="14" t="s">
        <v>2435</v>
      </c>
      <c r="E1127" s="14" t="s">
        <v>4917</v>
      </c>
      <c r="F1127" s="15">
        <v>15.0</v>
      </c>
      <c r="G1127" s="11"/>
      <c r="I1127" t="str">
        <f t="array" ref="I1127">INDEX('Pre-transfer 2025 Points'!$D$11:$D$17,MATCH(1,MMULT(--('Pre-transfer 2025 Points'!$E$11:$L$17=D1127),TRANSPOSE(COLUMN('Pre-transfer 2025 Points'!$E$11:$L$17)^0)),0))</f>
        <v>#N/A</v>
      </c>
    </row>
    <row r="1128">
      <c r="A1128" s="13">
        <v>1127.0</v>
      </c>
      <c r="B1128" s="16"/>
      <c r="C1128" s="14" t="s">
        <v>351</v>
      </c>
      <c r="D1128" s="14" t="s">
        <v>2436</v>
      </c>
      <c r="E1128" s="16"/>
      <c r="F1128" s="15">
        <v>15.0</v>
      </c>
      <c r="G1128" s="11"/>
      <c r="I1128" t="str">
        <f t="array" ref="I1128">INDEX('Pre-transfer 2025 Points'!$D$11:$D$17,MATCH(1,MMULT(--('Pre-transfer 2025 Points'!$E$11:$L$17=D1128),TRANSPOSE(COLUMN('Pre-transfer 2025 Points'!$E$11:$L$17)^0)),0))</f>
        <v>#N/A</v>
      </c>
    </row>
    <row r="1129">
      <c r="A1129" s="13">
        <v>1128.0</v>
      </c>
      <c r="B1129" s="13">
        <v>1298.0</v>
      </c>
      <c r="C1129" s="14" t="s">
        <v>4382</v>
      </c>
      <c r="D1129" s="14" t="s">
        <v>2437</v>
      </c>
      <c r="E1129" s="16"/>
      <c r="F1129" s="15">
        <v>15.0</v>
      </c>
      <c r="G1129" s="11"/>
      <c r="I1129" t="str">
        <f t="array" ref="I1129">INDEX('Pre-transfer 2025 Points'!$D$11:$D$17,MATCH(1,MMULT(--('Pre-transfer 2025 Points'!$E$11:$L$17=D1129),TRANSPOSE(COLUMN('Pre-transfer 2025 Points'!$E$11:$L$17)^0)),0))</f>
        <v>#N/A</v>
      </c>
    </row>
    <row r="1130">
      <c r="A1130" s="13">
        <v>1129.0</v>
      </c>
      <c r="B1130" s="13">
        <v>2327.0</v>
      </c>
      <c r="C1130" s="14" t="s">
        <v>5523</v>
      </c>
      <c r="D1130" s="14" t="s">
        <v>2438</v>
      </c>
      <c r="E1130" s="16"/>
      <c r="F1130" s="15">
        <v>15.0</v>
      </c>
      <c r="G1130" s="11"/>
      <c r="I1130" t="str">
        <f t="array" ref="I1130">INDEX('Pre-transfer 2025 Points'!$D$11:$D$17,MATCH(1,MMULT(--('Pre-transfer 2025 Points'!$E$11:$L$17=D1130),TRANSPOSE(COLUMN('Pre-transfer 2025 Points'!$E$11:$L$17)^0)),0))</f>
        <v>#N/A</v>
      </c>
    </row>
    <row r="1131">
      <c r="A1131" s="13">
        <v>1130.0</v>
      </c>
      <c r="B1131" s="16"/>
      <c r="C1131" s="14" t="s">
        <v>351</v>
      </c>
      <c r="D1131" s="14" t="s">
        <v>807</v>
      </c>
      <c r="E1131" s="14" t="s">
        <v>868</v>
      </c>
      <c r="F1131" s="15">
        <v>15.0</v>
      </c>
      <c r="G1131" s="11"/>
      <c r="I1131" t="str">
        <f t="array" ref="I1131">INDEX('Pre-transfer 2025 Points'!$D$11:$D$17,MATCH(1,MMULT(--('Pre-transfer 2025 Points'!$E$11:$L$17=D1131),TRANSPOSE(COLUMN('Pre-transfer 2025 Points'!$E$11:$L$17)^0)),0))</f>
        <v>#N/A</v>
      </c>
    </row>
    <row r="1132">
      <c r="A1132" s="13">
        <v>1131.0</v>
      </c>
      <c r="B1132" s="13">
        <v>2080.0</v>
      </c>
      <c r="C1132" s="14" t="s">
        <v>5524</v>
      </c>
      <c r="D1132" s="14" t="s">
        <v>2439</v>
      </c>
      <c r="E1132" s="14" t="s">
        <v>4814</v>
      </c>
      <c r="F1132" s="15">
        <v>15.0</v>
      </c>
      <c r="G1132" s="11"/>
      <c r="I1132" t="str">
        <f t="array" ref="I1132">INDEX('Pre-transfer 2025 Points'!$D$11:$D$17,MATCH(1,MMULT(--('Pre-transfer 2025 Points'!$E$11:$L$17=D1132),TRANSPOSE(COLUMN('Pre-transfer 2025 Points'!$E$11:$L$17)^0)),0))</f>
        <v>#N/A</v>
      </c>
    </row>
    <row r="1133">
      <c r="A1133" s="13">
        <v>1132.0</v>
      </c>
      <c r="B1133" s="13">
        <v>937.0</v>
      </c>
      <c r="C1133" s="14" t="s">
        <v>5033</v>
      </c>
      <c r="D1133" s="14" t="s">
        <v>2440</v>
      </c>
      <c r="E1133" s="14" t="s">
        <v>787</v>
      </c>
      <c r="F1133" s="15">
        <v>15.0</v>
      </c>
      <c r="G1133" s="11"/>
      <c r="I1133" t="str">
        <f t="array" ref="I1133">INDEX('Pre-transfer 2025 Points'!$D$11:$D$17,MATCH(1,MMULT(--('Pre-transfer 2025 Points'!$E$11:$L$17=D1133),TRANSPOSE(COLUMN('Pre-transfer 2025 Points'!$E$11:$L$17)^0)),0))</f>
        <v>#N/A</v>
      </c>
    </row>
    <row r="1134">
      <c r="A1134" s="13">
        <v>1133.0</v>
      </c>
      <c r="B1134" s="16"/>
      <c r="C1134" s="14" t="s">
        <v>351</v>
      </c>
      <c r="D1134" s="14" t="s">
        <v>2441</v>
      </c>
      <c r="E1134" s="16"/>
      <c r="F1134" s="15">
        <v>15.0</v>
      </c>
      <c r="G1134" s="11"/>
      <c r="I1134" t="str">
        <f t="array" ref="I1134">INDEX('Pre-transfer 2025 Points'!$D$11:$D$17,MATCH(1,MMULT(--('Pre-transfer 2025 Points'!$E$11:$L$17=D1134),TRANSPOSE(COLUMN('Pre-transfer 2025 Points'!$E$11:$L$17)^0)),0))</f>
        <v>#N/A</v>
      </c>
    </row>
    <row r="1135">
      <c r="A1135" s="13">
        <v>1134.0</v>
      </c>
      <c r="B1135" s="13">
        <v>1162.0</v>
      </c>
      <c r="C1135" s="14" t="s">
        <v>4316</v>
      </c>
      <c r="D1135" s="14" t="s">
        <v>2442</v>
      </c>
      <c r="E1135" s="16"/>
      <c r="F1135" s="15">
        <v>15.0</v>
      </c>
      <c r="G1135" s="11"/>
      <c r="I1135" t="str">
        <f t="array" ref="I1135">INDEX('Pre-transfer 2025 Points'!$D$11:$D$17,MATCH(1,MMULT(--('Pre-transfer 2025 Points'!$E$11:$L$17=D1135),TRANSPOSE(COLUMN('Pre-transfer 2025 Points'!$E$11:$L$17)^0)),0))</f>
        <v>#N/A</v>
      </c>
    </row>
    <row r="1136">
      <c r="A1136" s="13">
        <v>1135.0</v>
      </c>
      <c r="B1136" s="16"/>
      <c r="C1136" s="14" t="s">
        <v>351</v>
      </c>
      <c r="D1136" s="14" t="s">
        <v>2443</v>
      </c>
      <c r="E1136" s="16"/>
      <c r="F1136" s="15">
        <v>15.0</v>
      </c>
      <c r="G1136" s="11"/>
      <c r="I1136" t="str">
        <f t="array" ref="I1136">INDEX('Pre-transfer 2025 Points'!$D$11:$D$17,MATCH(1,MMULT(--('Pre-transfer 2025 Points'!$E$11:$L$17=D1136),TRANSPOSE(COLUMN('Pre-transfer 2025 Points'!$E$11:$L$17)^0)),0))</f>
        <v>#N/A</v>
      </c>
    </row>
    <row r="1137">
      <c r="A1137" s="13">
        <v>1136.0</v>
      </c>
      <c r="B1137" s="13">
        <v>1247.0</v>
      </c>
      <c r="C1137" s="14" t="s">
        <v>303</v>
      </c>
      <c r="D1137" s="14" t="s">
        <v>881</v>
      </c>
      <c r="E1137" s="16"/>
      <c r="F1137" s="15">
        <v>15.0</v>
      </c>
      <c r="G1137" s="11"/>
      <c r="I1137" t="str">
        <f t="array" ref="I1137">INDEX('Pre-transfer 2025 Points'!$D$11:$D$17,MATCH(1,MMULT(--('Pre-transfer 2025 Points'!$E$11:$L$17=D1137),TRANSPOSE(COLUMN('Pre-transfer 2025 Points'!$E$11:$L$17)^0)),0))</f>
        <v>#N/A</v>
      </c>
    </row>
    <row r="1138">
      <c r="A1138" s="13">
        <v>1137.0</v>
      </c>
      <c r="B1138" s="13">
        <v>2358.0</v>
      </c>
      <c r="C1138" s="14" t="s">
        <v>5525</v>
      </c>
      <c r="D1138" s="14" t="s">
        <v>867</v>
      </c>
      <c r="E1138" s="14" t="s">
        <v>868</v>
      </c>
      <c r="F1138" s="15">
        <v>15.0</v>
      </c>
      <c r="G1138" s="11"/>
      <c r="I1138" t="str">
        <f t="array" ref="I1138">INDEX('Pre-transfer 2025 Points'!$D$11:$D$17,MATCH(1,MMULT(--('Pre-transfer 2025 Points'!$E$11:$L$17=D1138),TRANSPOSE(COLUMN('Pre-transfer 2025 Points'!$E$11:$L$17)^0)),0))</f>
        <v>#N/A</v>
      </c>
    </row>
    <row r="1139">
      <c r="A1139" s="13">
        <v>1138.0</v>
      </c>
      <c r="B1139" s="13">
        <v>1492.0</v>
      </c>
      <c r="C1139" s="14" t="s">
        <v>4490</v>
      </c>
      <c r="D1139" s="14" t="s">
        <v>2250</v>
      </c>
      <c r="E1139" s="14" t="s">
        <v>787</v>
      </c>
      <c r="F1139" s="15">
        <v>15.0</v>
      </c>
      <c r="G1139" s="11"/>
      <c r="I1139" t="str">
        <f t="array" ref="I1139">INDEX('Pre-transfer 2025 Points'!$D$11:$D$17,MATCH(1,MMULT(--('Pre-transfer 2025 Points'!$E$11:$L$17=D1139),TRANSPOSE(COLUMN('Pre-transfer 2025 Points'!$E$11:$L$17)^0)),0))</f>
        <v>#N/A</v>
      </c>
    </row>
    <row r="1140">
      <c r="A1140" s="13">
        <v>1139.0</v>
      </c>
      <c r="B1140" s="13">
        <v>485.0</v>
      </c>
      <c r="C1140" s="14" t="s">
        <v>4828</v>
      </c>
      <c r="D1140" s="14" t="s">
        <v>2444</v>
      </c>
      <c r="E1140" s="14" t="s">
        <v>4922</v>
      </c>
      <c r="F1140" s="15">
        <v>15.0</v>
      </c>
      <c r="G1140" s="11"/>
      <c r="I1140" t="str">
        <f t="array" ref="I1140">INDEX('Pre-transfer 2025 Points'!$D$11:$D$17,MATCH(1,MMULT(--('Pre-transfer 2025 Points'!$E$11:$L$17=D1140),TRANSPOSE(COLUMN('Pre-transfer 2025 Points'!$E$11:$L$17)^0)),0))</f>
        <v>#N/A</v>
      </c>
    </row>
    <row r="1141">
      <c r="A1141" s="13">
        <v>1140.0</v>
      </c>
      <c r="B1141" s="16"/>
      <c r="C1141" s="14" t="s">
        <v>351</v>
      </c>
      <c r="D1141" s="14" t="s">
        <v>2388</v>
      </c>
      <c r="E1141" s="14" t="s">
        <v>4890</v>
      </c>
      <c r="F1141" s="15">
        <v>15.0</v>
      </c>
      <c r="G1141" s="11"/>
      <c r="I1141" t="str">
        <f t="array" ref="I1141">INDEX('Pre-transfer 2025 Points'!$D$11:$D$17,MATCH(1,MMULT(--('Pre-transfer 2025 Points'!$E$11:$L$17=D1141),TRANSPOSE(COLUMN('Pre-transfer 2025 Points'!$E$11:$L$17)^0)),0))</f>
        <v>#N/A</v>
      </c>
    </row>
    <row r="1142">
      <c r="A1142" s="13">
        <v>1141.0</v>
      </c>
      <c r="B1142" s="16"/>
      <c r="C1142" s="14" t="s">
        <v>351</v>
      </c>
      <c r="D1142" s="14" t="s">
        <v>845</v>
      </c>
      <c r="E1142" s="14" t="s">
        <v>4505</v>
      </c>
      <c r="F1142" s="15">
        <v>15.0</v>
      </c>
      <c r="G1142" s="11"/>
      <c r="I1142" t="str">
        <f t="array" ref="I1142">INDEX('Pre-transfer 2025 Points'!$D$11:$D$17,MATCH(1,MMULT(--('Pre-transfer 2025 Points'!$E$11:$L$17=D1142),TRANSPOSE(COLUMN('Pre-transfer 2025 Points'!$E$11:$L$17)^0)),0))</f>
        <v>#N/A</v>
      </c>
    </row>
    <row r="1143">
      <c r="A1143" s="13">
        <v>1142.0</v>
      </c>
      <c r="B1143" s="13">
        <v>1305.0</v>
      </c>
      <c r="C1143" s="14" t="s">
        <v>1023</v>
      </c>
      <c r="D1143" s="14" t="s">
        <v>2445</v>
      </c>
      <c r="E1143" s="14" t="s">
        <v>4923</v>
      </c>
      <c r="F1143" s="15">
        <v>15.0</v>
      </c>
      <c r="G1143" s="11"/>
      <c r="I1143" t="str">
        <f t="array" ref="I1143">INDEX('Pre-transfer 2025 Points'!$D$11:$D$17,MATCH(1,MMULT(--('Pre-transfer 2025 Points'!$E$11:$L$17=D1143),TRANSPOSE(COLUMN('Pre-transfer 2025 Points'!$E$11:$L$17)^0)),0))</f>
        <v>#N/A</v>
      </c>
    </row>
    <row r="1144">
      <c r="A1144" s="13">
        <v>1143.0</v>
      </c>
      <c r="B1144" s="13">
        <v>1290.0</v>
      </c>
      <c r="C1144" s="14" t="s">
        <v>213</v>
      </c>
      <c r="D1144" s="14" t="s">
        <v>1300</v>
      </c>
      <c r="E1144" s="14" t="s">
        <v>1301</v>
      </c>
      <c r="F1144" s="15">
        <v>15.0</v>
      </c>
      <c r="G1144" s="11"/>
      <c r="I1144" t="str">
        <f t="array" ref="I1144">INDEX('Pre-transfer 2025 Points'!$D$11:$D$17,MATCH(1,MMULT(--('Pre-transfer 2025 Points'!$E$11:$L$17=D1144),TRANSPOSE(COLUMN('Pre-transfer 2025 Points'!$E$11:$L$17)^0)),0))</f>
        <v>#N/A</v>
      </c>
    </row>
    <row r="1145">
      <c r="A1145" s="13">
        <v>1144.0</v>
      </c>
      <c r="B1145" s="13">
        <v>1306.0</v>
      </c>
      <c r="C1145" s="14" t="s">
        <v>5338</v>
      </c>
      <c r="D1145" s="14" t="s">
        <v>2446</v>
      </c>
      <c r="E1145" s="16"/>
      <c r="F1145" s="15">
        <v>15.0</v>
      </c>
      <c r="G1145" s="11"/>
      <c r="I1145" t="str">
        <f t="array" ref="I1145">INDEX('Pre-transfer 2025 Points'!$D$11:$D$17,MATCH(1,MMULT(--('Pre-transfer 2025 Points'!$E$11:$L$17=D1145),TRANSPOSE(COLUMN('Pre-transfer 2025 Points'!$E$11:$L$17)^0)),0))</f>
        <v>#N/A</v>
      </c>
    </row>
    <row r="1146">
      <c r="A1146" s="13">
        <v>1145.0</v>
      </c>
      <c r="B1146" s="16"/>
      <c r="C1146" s="14" t="s">
        <v>351</v>
      </c>
      <c r="D1146" s="14" t="s">
        <v>2447</v>
      </c>
      <c r="E1146" s="16"/>
      <c r="F1146" s="15">
        <v>15.0</v>
      </c>
      <c r="G1146" s="11"/>
      <c r="I1146" t="str">
        <f t="array" ref="I1146">INDEX('Pre-transfer 2025 Points'!$D$11:$D$17,MATCH(1,MMULT(--('Pre-transfer 2025 Points'!$E$11:$L$17=D1146),TRANSPOSE(COLUMN('Pre-transfer 2025 Points'!$E$11:$L$17)^0)),0))</f>
        <v>#N/A</v>
      </c>
    </row>
    <row r="1147">
      <c r="A1147" s="13">
        <v>1146.0</v>
      </c>
      <c r="B1147" s="16"/>
      <c r="C1147" s="14" t="s">
        <v>351</v>
      </c>
      <c r="D1147" s="14" t="s">
        <v>2448</v>
      </c>
      <c r="E1147" s="16"/>
      <c r="F1147" s="15">
        <v>15.0</v>
      </c>
      <c r="G1147" s="11"/>
      <c r="I1147" t="str">
        <f t="array" ref="I1147">INDEX('Pre-transfer 2025 Points'!$D$11:$D$17,MATCH(1,MMULT(--('Pre-transfer 2025 Points'!$E$11:$L$17=D1147),TRANSPOSE(COLUMN('Pre-transfer 2025 Points'!$E$11:$L$17)^0)),0))</f>
        <v>#N/A</v>
      </c>
    </row>
    <row r="1148">
      <c r="A1148" s="13">
        <v>1147.0</v>
      </c>
      <c r="B1148" s="16"/>
      <c r="C1148" s="14" t="s">
        <v>351</v>
      </c>
      <c r="D1148" s="14" t="s">
        <v>2449</v>
      </c>
      <c r="E1148" s="16"/>
      <c r="F1148" s="15">
        <v>15.0</v>
      </c>
      <c r="G1148" s="11"/>
      <c r="I1148" t="str">
        <f t="array" ref="I1148">INDEX('Pre-transfer 2025 Points'!$D$11:$D$17,MATCH(1,MMULT(--('Pre-transfer 2025 Points'!$E$11:$L$17=D1148),TRANSPOSE(COLUMN('Pre-transfer 2025 Points'!$E$11:$L$17)^0)),0))</f>
        <v>#N/A</v>
      </c>
    </row>
    <row r="1149">
      <c r="A1149" s="13">
        <v>1148.0</v>
      </c>
      <c r="B1149" s="13">
        <v>769.0</v>
      </c>
      <c r="C1149" s="14" t="s">
        <v>1543</v>
      </c>
      <c r="D1149" s="14" t="s">
        <v>2313</v>
      </c>
      <c r="E1149" s="14" t="s">
        <v>4631</v>
      </c>
      <c r="F1149" s="15">
        <v>15.0</v>
      </c>
      <c r="G1149" s="11"/>
      <c r="I1149" t="str">
        <f t="array" ref="I1149">INDEX('Pre-transfer 2025 Points'!$D$11:$D$17,MATCH(1,MMULT(--('Pre-transfer 2025 Points'!$E$11:$L$17=D1149),TRANSPOSE(COLUMN('Pre-transfer 2025 Points'!$E$11:$L$17)^0)),0))</f>
        <v>#N/A</v>
      </c>
    </row>
    <row r="1150">
      <c r="A1150" s="13">
        <v>1149.0</v>
      </c>
      <c r="B1150" s="16"/>
      <c r="C1150" s="14" t="s">
        <v>351</v>
      </c>
      <c r="D1150" s="14" t="s">
        <v>2451</v>
      </c>
      <c r="E1150" s="14" t="s">
        <v>1091</v>
      </c>
      <c r="F1150" s="15">
        <v>15.0</v>
      </c>
      <c r="G1150" s="11"/>
      <c r="I1150" t="str">
        <f t="array" ref="I1150">INDEX('Pre-transfer 2025 Points'!$D$11:$D$17,MATCH(1,MMULT(--('Pre-transfer 2025 Points'!$E$11:$L$17=D1150),TRANSPOSE(COLUMN('Pre-transfer 2025 Points'!$E$11:$L$17)^0)),0))</f>
        <v>#N/A</v>
      </c>
    </row>
    <row r="1151">
      <c r="A1151" s="13">
        <v>1150.0</v>
      </c>
      <c r="B1151" s="16"/>
      <c r="C1151" s="14" t="s">
        <v>351</v>
      </c>
      <c r="D1151" s="14" t="s">
        <v>2452</v>
      </c>
      <c r="E1151" s="14" t="s">
        <v>4924</v>
      </c>
      <c r="F1151" s="15">
        <v>15.0</v>
      </c>
      <c r="G1151" s="11"/>
      <c r="I1151" t="str">
        <f t="array" ref="I1151">INDEX('Pre-transfer 2025 Points'!$D$11:$D$17,MATCH(1,MMULT(--('Pre-transfer 2025 Points'!$E$11:$L$17=D1151),TRANSPOSE(COLUMN('Pre-transfer 2025 Points'!$E$11:$L$17)^0)),0))</f>
        <v>#N/A</v>
      </c>
    </row>
    <row r="1152">
      <c r="A1152" s="13">
        <v>1151.0</v>
      </c>
      <c r="B1152" s="13">
        <v>1130.0</v>
      </c>
      <c r="C1152" s="14" t="s">
        <v>1487</v>
      </c>
      <c r="D1152" s="14" t="s">
        <v>2296</v>
      </c>
      <c r="E1152" s="14" t="s">
        <v>1301</v>
      </c>
      <c r="F1152" s="15">
        <v>15.0</v>
      </c>
      <c r="G1152" s="11"/>
      <c r="I1152" t="str">
        <f t="array" ref="I1152">INDEX('Pre-transfer 2025 Points'!$D$11:$D$17,MATCH(1,MMULT(--('Pre-transfer 2025 Points'!$E$11:$L$17=D1152),TRANSPOSE(COLUMN('Pre-transfer 2025 Points'!$E$11:$L$17)^0)),0))</f>
        <v>#N/A</v>
      </c>
    </row>
    <row r="1153">
      <c r="A1153" s="13">
        <v>1152.0</v>
      </c>
      <c r="B1153" s="16"/>
      <c r="C1153" s="14" t="s">
        <v>351</v>
      </c>
      <c r="D1153" s="14" t="s">
        <v>2453</v>
      </c>
      <c r="E1153" s="16"/>
      <c r="F1153" s="15">
        <v>15.0</v>
      </c>
      <c r="G1153" s="11"/>
      <c r="I1153" t="str">
        <f t="array" ref="I1153">INDEX('Pre-transfer 2025 Points'!$D$11:$D$17,MATCH(1,MMULT(--('Pre-transfer 2025 Points'!$E$11:$L$17=D1153),TRANSPOSE(COLUMN('Pre-transfer 2025 Points'!$E$11:$L$17)^0)),0))</f>
        <v>#N/A</v>
      </c>
    </row>
    <row r="1154">
      <c r="A1154" s="13">
        <v>1153.0</v>
      </c>
      <c r="B1154" s="16"/>
      <c r="C1154" s="14" t="s">
        <v>351</v>
      </c>
      <c r="D1154" s="14" t="s">
        <v>2454</v>
      </c>
      <c r="E1154" s="14" t="s">
        <v>4719</v>
      </c>
      <c r="F1154" s="15">
        <v>15.0</v>
      </c>
      <c r="G1154" s="11"/>
      <c r="I1154" t="str">
        <f t="array" ref="I1154">INDEX('Pre-transfer 2025 Points'!$D$11:$D$17,MATCH(1,MMULT(--('Pre-transfer 2025 Points'!$E$11:$L$17=D1154),TRANSPOSE(COLUMN('Pre-transfer 2025 Points'!$E$11:$L$17)^0)),0))</f>
        <v>#N/A</v>
      </c>
    </row>
    <row r="1155">
      <c r="A1155" s="13">
        <v>1154.0</v>
      </c>
      <c r="B1155" s="13">
        <v>2276.0</v>
      </c>
      <c r="C1155" s="14" t="s">
        <v>4648</v>
      </c>
      <c r="D1155" s="14" t="s">
        <v>2455</v>
      </c>
      <c r="E1155" s="14" t="s">
        <v>4926</v>
      </c>
      <c r="F1155" s="15">
        <v>15.0</v>
      </c>
      <c r="G1155" s="11"/>
      <c r="I1155" t="str">
        <f t="array" ref="I1155">INDEX('Pre-transfer 2025 Points'!$D$11:$D$17,MATCH(1,MMULT(--('Pre-transfer 2025 Points'!$E$11:$L$17=D1155),TRANSPOSE(COLUMN('Pre-transfer 2025 Points'!$E$11:$L$17)^0)),0))</f>
        <v>#N/A</v>
      </c>
    </row>
    <row r="1156">
      <c r="A1156" s="13">
        <v>1155.0</v>
      </c>
      <c r="B1156" s="16"/>
      <c r="C1156" s="14" t="s">
        <v>351</v>
      </c>
      <c r="D1156" s="14" t="s">
        <v>2297</v>
      </c>
      <c r="E1156" s="16"/>
      <c r="F1156" s="15">
        <v>15.0</v>
      </c>
      <c r="G1156" s="11"/>
      <c r="I1156" t="str">
        <f t="array" ref="I1156">INDEX('Pre-transfer 2025 Points'!$D$11:$D$17,MATCH(1,MMULT(--('Pre-transfer 2025 Points'!$E$11:$L$17=D1156),TRANSPOSE(COLUMN('Pre-transfer 2025 Points'!$E$11:$L$17)^0)),0))</f>
        <v>#N/A</v>
      </c>
    </row>
    <row r="1157">
      <c r="A1157" s="13">
        <v>1156.0</v>
      </c>
      <c r="B1157" s="16"/>
      <c r="C1157" s="14" t="s">
        <v>351</v>
      </c>
      <c r="D1157" s="14" t="s">
        <v>2456</v>
      </c>
      <c r="E1157" s="16"/>
      <c r="F1157" s="15">
        <v>15.0</v>
      </c>
      <c r="G1157" s="11"/>
      <c r="I1157" t="str">
        <f t="array" ref="I1157">INDEX('Pre-transfer 2025 Points'!$D$11:$D$17,MATCH(1,MMULT(--('Pre-transfer 2025 Points'!$E$11:$L$17=D1157),TRANSPOSE(COLUMN('Pre-transfer 2025 Points'!$E$11:$L$17)^0)),0))</f>
        <v>#N/A</v>
      </c>
    </row>
    <row r="1158">
      <c r="A1158" s="13">
        <v>1157.0</v>
      </c>
      <c r="B1158" s="16"/>
      <c r="C1158" s="14" t="s">
        <v>351</v>
      </c>
      <c r="D1158" s="14" t="s">
        <v>2457</v>
      </c>
      <c r="E1158" s="14" t="s">
        <v>4928</v>
      </c>
      <c r="F1158" s="15">
        <v>15.0</v>
      </c>
      <c r="G1158" s="11"/>
      <c r="I1158" t="str">
        <f t="array" ref="I1158">INDEX('Pre-transfer 2025 Points'!$D$11:$D$17,MATCH(1,MMULT(--('Pre-transfer 2025 Points'!$E$11:$L$17=D1158),TRANSPOSE(COLUMN('Pre-transfer 2025 Points'!$E$11:$L$17)^0)),0))</f>
        <v>#N/A</v>
      </c>
    </row>
    <row r="1159">
      <c r="A1159" s="13">
        <v>1158.0</v>
      </c>
      <c r="B1159" s="13">
        <v>1182.0</v>
      </c>
      <c r="C1159" s="14" t="s">
        <v>202</v>
      </c>
      <c r="D1159" s="14" t="s">
        <v>2458</v>
      </c>
      <c r="E1159" s="16"/>
      <c r="F1159" s="15">
        <v>15.0</v>
      </c>
      <c r="G1159" s="11"/>
      <c r="I1159" t="str">
        <f t="array" ref="I1159">INDEX('Pre-transfer 2025 Points'!$D$11:$D$17,MATCH(1,MMULT(--('Pre-transfer 2025 Points'!$E$11:$L$17=D1159),TRANSPOSE(COLUMN('Pre-transfer 2025 Points'!$E$11:$L$17)^0)),0))</f>
        <v>#N/A</v>
      </c>
    </row>
    <row r="1160">
      <c r="A1160" s="13">
        <v>1159.0</v>
      </c>
      <c r="B1160" s="13">
        <v>1649.0</v>
      </c>
      <c r="C1160" s="14" t="s">
        <v>5526</v>
      </c>
      <c r="D1160" s="14" t="s">
        <v>2283</v>
      </c>
      <c r="E1160" s="14" t="s">
        <v>4817</v>
      </c>
      <c r="F1160" s="15">
        <v>15.0</v>
      </c>
      <c r="G1160" s="11"/>
      <c r="I1160" t="str">
        <f t="array" ref="I1160">INDEX('Pre-transfer 2025 Points'!$D$11:$D$17,MATCH(1,MMULT(--('Pre-transfer 2025 Points'!$E$11:$L$17=D1160),TRANSPOSE(COLUMN('Pre-transfer 2025 Points'!$E$11:$L$17)^0)),0))</f>
        <v>#N/A</v>
      </c>
    </row>
    <row r="1161">
      <c r="A1161" s="13">
        <v>1160.0</v>
      </c>
      <c r="B1161" s="16"/>
      <c r="C1161" s="14" t="s">
        <v>351</v>
      </c>
      <c r="D1161" s="14" t="s">
        <v>2471</v>
      </c>
      <c r="E1161" s="16"/>
      <c r="F1161" s="15">
        <v>14.0</v>
      </c>
      <c r="G1161" s="11"/>
      <c r="I1161" t="str">
        <f t="array" ref="I1161">INDEX('Pre-transfer 2025 Points'!$D$11:$D$17,MATCH(1,MMULT(--('Pre-transfer 2025 Points'!$E$11:$L$17=D1161),TRANSPOSE(COLUMN('Pre-transfer 2025 Points'!$E$11:$L$17)^0)),0))</f>
        <v>#N/A</v>
      </c>
    </row>
    <row r="1162">
      <c r="A1162" s="13">
        <v>1161.0</v>
      </c>
      <c r="B1162" s="13">
        <v>1155.0</v>
      </c>
      <c r="C1162" s="14" t="s">
        <v>1046</v>
      </c>
      <c r="D1162" s="14" t="s">
        <v>722</v>
      </c>
      <c r="E1162" s="14" t="s">
        <v>415</v>
      </c>
      <c r="F1162" s="15">
        <v>14.0</v>
      </c>
      <c r="G1162" s="11"/>
      <c r="I1162" t="str">
        <f t="array" ref="I1162">INDEX('Pre-transfer 2025 Points'!$D$11:$D$17,MATCH(1,MMULT(--('Pre-transfer 2025 Points'!$E$11:$L$17=D1162),TRANSPOSE(COLUMN('Pre-transfer 2025 Points'!$E$11:$L$17)^0)),0))</f>
        <v>#N/A</v>
      </c>
    </row>
    <row r="1163">
      <c r="A1163" s="13">
        <v>1162.0</v>
      </c>
      <c r="B1163" s="13">
        <v>1417.0</v>
      </c>
      <c r="C1163" s="14" t="s">
        <v>5152</v>
      </c>
      <c r="D1163" s="14" t="s">
        <v>2472</v>
      </c>
      <c r="E1163" s="14" t="s">
        <v>4931</v>
      </c>
      <c r="F1163" s="15">
        <v>14.0</v>
      </c>
      <c r="G1163" s="11"/>
      <c r="I1163" t="str">
        <f t="array" ref="I1163">INDEX('Pre-transfer 2025 Points'!$D$11:$D$17,MATCH(1,MMULT(--('Pre-transfer 2025 Points'!$E$11:$L$17=D1163),TRANSPOSE(COLUMN('Pre-transfer 2025 Points'!$E$11:$L$17)^0)),0))</f>
        <v>#N/A</v>
      </c>
    </row>
    <row r="1164">
      <c r="A1164" s="13">
        <v>1163.0</v>
      </c>
      <c r="B1164" s="16"/>
      <c r="C1164" s="14" t="s">
        <v>351</v>
      </c>
      <c r="D1164" s="14" t="s">
        <v>2474</v>
      </c>
      <c r="E1164" s="14" t="s">
        <v>4934</v>
      </c>
      <c r="F1164" s="15">
        <v>14.0</v>
      </c>
      <c r="G1164" s="11"/>
      <c r="I1164" t="str">
        <f t="array" ref="I1164">INDEX('Pre-transfer 2025 Points'!$D$11:$D$17,MATCH(1,MMULT(--('Pre-transfer 2025 Points'!$E$11:$L$17=D1164),TRANSPOSE(COLUMN('Pre-transfer 2025 Points'!$E$11:$L$17)^0)),0))</f>
        <v>#N/A</v>
      </c>
    </row>
    <row r="1165">
      <c r="A1165" s="13">
        <v>1164.0</v>
      </c>
      <c r="B1165" s="13">
        <v>1560.0</v>
      </c>
      <c r="C1165" s="14" t="s">
        <v>5527</v>
      </c>
      <c r="D1165" s="14" t="s">
        <v>2475</v>
      </c>
      <c r="E1165" s="14" t="s">
        <v>465</v>
      </c>
      <c r="F1165" s="15">
        <v>14.0</v>
      </c>
      <c r="G1165" s="11"/>
      <c r="I1165" t="str">
        <f t="array" ref="I1165">INDEX('Pre-transfer 2025 Points'!$D$11:$D$17,MATCH(1,MMULT(--('Pre-transfer 2025 Points'!$E$11:$L$17=D1165),TRANSPOSE(COLUMN('Pre-transfer 2025 Points'!$E$11:$L$17)^0)),0))</f>
        <v>#N/A</v>
      </c>
    </row>
    <row r="1166">
      <c r="A1166" s="13">
        <v>1165.0</v>
      </c>
      <c r="B1166" s="13">
        <v>1616.0</v>
      </c>
      <c r="C1166" s="14" t="s">
        <v>4912</v>
      </c>
      <c r="D1166" s="14" t="s">
        <v>2476</v>
      </c>
      <c r="E1166" s="14" t="s">
        <v>1642</v>
      </c>
      <c r="F1166" s="15">
        <v>14.0</v>
      </c>
      <c r="G1166" s="11"/>
      <c r="I1166" t="str">
        <f t="array" ref="I1166">INDEX('Pre-transfer 2025 Points'!$D$11:$D$17,MATCH(1,MMULT(--('Pre-transfer 2025 Points'!$E$11:$L$17=D1166),TRANSPOSE(COLUMN('Pre-transfer 2025 Points'!$E$11:$L$17)^0)),0))</f>
        <v>#N/A</v>
      </c>
    </row>
    <row r="1167">
      <c r="A1167" s="13">
        <v>1166.0</v>
      </c>
      <c r="B1167" s="13">
        <v>1519.0</v>
      </c>
      <c r="C1167" s="14" t="s">
        <v>5314</v>
      </c>
      <c r="D1167" s="14" t="s">
        <v>1562</v>
      </c>
      <c r="E1167" s="14" t="s">
        <v>4408</v>
      </c>
      <c r="F1167" s="15">
        <v>14.0</v>
      </c>
      <c r="G1167" s="11"/>
      <c r="I1167" t="str">
        <f t="array" ref="I1167">INDEX('Pre-transfer 2025 Points'!$D$11:$D$17,MATCH(1,MMULT(--('Pre-transfer 2025 Points'!$E$11:$L$17=D1167),TRANSPOSE(COLUMN('Pre-transfer 2025 Points'!$E$11:$L$17)^0)),0))</f>
        <v>#N/A</v>
      </c>
    </row>
    <row r="1168">
      <c r="A1168" s="13">
        <v>1167.0</v>
      </c>
      <c r="B1168" s="13">
        <v>2168.0</v>
      </c>
      <c r="C1168" s="14" t="s">
        <v>5528</v>
      </c>
      <c r="D1168" s="14" t="s">
        <v>2477</v>
      </c>
      <c r="E1168" s="14" t="s">
        <v>4448</v>
      </c>
      <c r="F1168" s="15">
        <v>14.0</v>
      </c>
      <c r="G1168" s="11"/>
      <c r="I1168" t="str">
        <f t="array" ref="I1168">INDEX('Pre-transfer 2025 Points'!$D$11:$D$17,MATCH(1,MMULT(--('Pre-transfer 2025 Points'!$E$11:$L$17=D1168),TRANSPOSE(COLUMN('Pre-transfer 2025 Points'!$E$11:$L$17)^0)),0))</f>
        <v>#N/A</v>
      </c>
    </row>
    <row r="1169">
      <c r="A1169" s="13">
        <v>1168.0</v>
      </c>
      <c r="B1169" s="13">
        <v>751.0</v>
      </c>
      <c r="C1169" s="14" t="s">
        <v>1079</v>
      </c>
      <c r="D1169" s="14" t="s">
        <v>1634</v>
      </c>
      <c r="E1169" s="14" t="s">
        <v>4741</v>
      </c>
      <c r="F1169" s="15">
        <v>14.0</v>
      </c>
      <c r="G1169" s="11"/>
      <c r="I1169" t="str">
        <f t="array" ref="I1169">INDEX('Pre-transfer 2025 Points'!$D$11:$D$17,MATCH(1,MMULT(--('Pre-transfer 2025 Points'!$E$11:$L$17=D1169),TRANSPOSE(COLUMN('Pre-transfer 2025 Points'!$E$11:$L$17)^0)),0))</f>
        <v>#N/A</v>
      </c>
    </row>
    <row r="1170">
      <c r="A1170" s="13">
        <v>1169.0</v>
      </c>
      <c r="B1170" s="13">
        <v>1117.0</v>
      </c>
      <c r="C1170" s="14" t="s">
        <v>4370</v>
      </c>
      <c r="D1170" s="14" t="s">
        <v>1787</v>
      </c>
      <c r="E1170" s="14" t="s">
        <v>4612</v>
      </c>
      <c r="F1170" s="15">
        <v>14.0</v>
      </c>
      <c r="G1170" s="11"/>
      <c r="I1170" t="str">
        <f t="array" ref="I1170">INDEX('Pre-transfer 2025 Points'!$D$11:$D$17,MATCH(1,MMULT(--('Pre-transfer 2025 Points'!$E$11:$L$17=D1170),TRANSPOSE(COLUMN('Pre-transfer 2025 Points'!$E$11:$L$17)^0)),0))</f>
        <v>#N/A</v>
      </c>
    </row>
    <row r="1171">
      <c r="A1171" s="13">
        <v>1170.0</v>
      </c>
      <c r="B1171" s="13">
        <v>1357.0</v>
      </c>
      <c r="C1171" s="14" t="s">
        <v>443</v>
      </c>
      <c r="D1171" s="14" t="s">
        <v>1058</v>
      </c>
      <c r="E1171" s="16"/>
      <c r="F1171" s="15">
        <v>14.0</v>
      </c>
      <c r="G1171" s="11"/>
      <c r="I1171" t="str">
        <f t="array" ref="I1171">INDEX('Pre-transfer 2025 Points'!$D$11:$D$17,MATCH(1,MMULT(--('Pre-transfer 2025 Points'!$E$11:$L$17=D1171),TRANSPOSE(COLUMN('Pre-transfer 2025 Points'!$E$11:$L$17)^0)),0))</f>
        <v>#N/A</v>
      </c>
    </row>
    <row r="1172">
      <c r="A1172" s="13">
        <v>1171.0</v>
      </c>
      <c r="B1172" s="13">
        <v>1044.0</v>
      </c>
      <c r="C1172" s="14" t="s">
        <v>1042</v>
      </c>
      <c r="D1172" s="14" t="s">
        <v>2480</v>
      </c>
      <c r="E1172" s="16"/>
      <c r="F1172" s="15">
        <v>14.0</v>
      </c>
      <c r="G1172" s="11"/>
      <c r="I1172" t="str">
        <f t="array" ref="I1172">INDEX('Pre-transfer 2025 Points'!$D$11:$D$17,MATCH(1,MMULT(--('Pre-transfer 2025 Points'!$E$11:$L$17=D1172),TRANSPOSE(COLUMN('Pre-transfer 2025 Points'!$E$11:$L$17)^0)),0))</f>
        <v>#N/A</v>
      </c>
    </row>
    <row r="1173">
      <c r="A1173" s="13">
        <v>1172.0</v>
      </c>
      <c r="B1173" s="13">
        <v>2148.0</v>
      </c>
      <c r="C1173" s="14" t="s">
        <v>1748</v>
      </c>
      <c r="D1173" s="14" t="s">
        <v>2481</v>
      </c>
      <c r="E1173" s="14" t="s">
        <v>4939</v>
      </c>
      <c r="F1173" s="15">
        <v>14.0</v>
      </c>
      <c r="G1173" s="11"/>
      <c r="I1173" t="str">
        <f t="array" ref="I1173">INDEX('Pre-transfer 2025 Points'!$D$11:$D$17,MATCH(1,MMULT(--('Pre-transfer 2025 Points'!$E$11:$L$17=D1173),TRANSPOSE(COLUMN('Pre-transfer 2025 Points'!$E$11:$L$17)^0)),0))</f>
        <v>#N/A</v>
      </c>
    </row>
    <row r="1174">
      <c r="A1174" s="13">
        <v>1173.0</v>
      </c>
      <c r="B1174" s="16"/>
      <c r="C1174" s="14" t="s">
        <v>351</v>
      </c>
      <c r="D1174" s="14" t="s">
        <v>2427</v>
      </c>
      <c r="E1174" s="14" t="s">
        <v>4655</v>
      </c>
      <c r="F1174" s="15">
        <v>14.0</v>
      </c>
      <c r="G1174" s="11"/>
      <c r="I1174" t="str">
        <f t="array" ref="I1174">INDEX('Pre-transfer 2025 Points'!$D$11:$D$17,MATCH(1,MMULT(--('Pre-transfer 2025 Points'!$E$11:$L$17=D1174),TRANSPOSE(COLUMN('Pre-transfer 2025 Points'!$E$11:$L$17)^0)),0))</f>
        <v>#N/A</v>
      </c>
    </row>
    <row r="1175">
      <c r="A1175" s="13">
        <v>1174.0</v>
      </c>
      <c r="B1175" s="13">
        <v>1131.0</v>
      </c>
      <c r="C1175" s="14" t="s">
        <v>4955</v>
      </c>
      <c r="D1175" s="14" t="s">
        <v>2482</v>
      </c>
      <c r="E1175" s="16"/>
      <c r="F1175" s="15">
        <v>14.0</v>
      </c>
      <c r="G1175" s="11"/>
      <c r="I1175" t="str">
        <f t="array" ref="I1175">INDEX('Pre-transfer 2025 Points'!$D$11:$D$17,MATCH(1,MMULT(--('Pre-transfer 2025 Points'!$E$11:$L$17=D1175),TRANSPOSE(COLUMN('Pre-transfer 2025 Points'!$E$11:$L$17)^0)),0))</f>
        <v>#N/A</v>
      </c>
    </row>
    <row r="1176">
      <c r="A1176" s="13">
        <v>1175.0</v>
      </c>
      <c r="B1176" s="13">
        <v>2151.0</v>
      </c>
      <c r="C1176" s="14" t="s">
        <v>1748</v>
      </c>
      <c r="D1176" s="14" t="s">
        <v>2483</v>
      </c>
      <c r="E1176" s="16"/>
      <c r="F1176" s="15">
        <v>14.0</v>
      </c>
      <c r="G1176" s="11"/>
      <c r="I1176" t="str">
        <f t="array" ref="I1176">INDEX('Pre-transfer 2025 Points'!$D$11:$D$17,MATCH(1,MMULT(--('Pre-transfer 2025 Points'!$E$11:$L$17=D1176),TRANSPOSE(COLUMN('Pre-transfer 2025 Points'!$E$11:$L$17)^0)),0))</f>
        <v>#N/A</v>
      </c>
    </row>
    <row r="1177">
      <c r="A1177" s="13">
        <v>1176.0</v>
      </c>
      <c r="B1177" s="13">
        <v>1703.0</v>
      </c>
      <c r="C1177" s="14" t="s">
        <v>5410</v>
      </c>
      <c r="D1177" s="14" t="s">
        <v>2484</v>
      </c>
      <c r="E1177" s="16"/>
      <c r="F1177" s="15">
        <v>14.0</v>
      </c>
      <c r="G1177" s="11"/>
      <c r="I1177" t="str">
        <f t="array" ref="I1177">INDEX('Pre-transfer 2025 Points'!$D$11:$D$17,MATCH(1,MMULT(--('Pre-transfer 2025 Points'!$E$11:$L$17=D1177),TRANSPOSE(COLUMN('Pre-transfer 2025 Points'!$E$11:$L$17)^0)),0))</f>
        <v>#N/A</v>
      </c>
    </row>
    <row r="1178">
      <c r="A1178" s="13">
        <v>1177.0</v>
      </c>
      <c r="B1178" s="16"/>
      <c r="C1178" s="14" t="s">
        <v>351</v>
      </c>
      <c r="D1178" s="14" t="s">
        <v>2486</v>
      </c>
      <c r="E1178" s="16"/>
      <c r="F1178" s="15">
        <v>14.0</v>
      </c>
      <c r="G1178" s="11"/>
      <c r="I1178" t="str">
        <f t="array" ref="I1178">INDEX('Pre-transfer 2025 Points'!$D$11:$D$17,MATCH(1,MMULT(--('Pre-transfer 2025 Points'!$E$11:$L$17=D1178),TRANSPOSE(COLUMN('Pre-transfer 2025 Points'!$E$11:$L$17)^0)),0))</f>
        <v>#N/A</v>
      </c>
    </row>
    <row r="1179">
      <c r="A1179" s="13">
        <v>1178.0</v>
      </c>
      <c r="B1179" s="16"/>
      <c r="C1179" s="14" t="s">
        <v>351</v>
      </c>
      <c r="D1179" s="14" t="s">
        <v>2487</v>
      </c>
      <c r="E1179" s="16"/>
      <c r="F1179" s="15">
        <v>14.0</v>
      </c>
      <c r="G1179" s="11"/>
      <c r="I1179" t="str">
        <f t="array" ref="I1179">INDEX('Pre-transfer 2025 Points'!$D$11:$D$17,MATCH(1,MMULT(--('Pre-transfer 2025 Points'!$E$11:$L$17=D1179),TRANSPOSE(COLUMN('Pre-transfer 2025 Points'!$E$11:$L$17)^0)),0))</f>
        <v>#N/A</v>
      </c>
    </row>
    <row r="1180">
      <c r="A1180" s="13">
        <v>1179.0</v>
      </c>
      <c r="B1180" s="13">
        <v>882.0</v>
      </c>
      <c r="C1180" s="14" t="s">
        <v>4508</v>
      </c>
      <c r="D1180" s="14" t="s">
        <v>1689</v>
      </c>
      <c r="E1180" s="14" t="s">
        <v>608</v>
      </c>
      <c r="F1180" s="15">
        <v>14.0</v>
      </c>
      <c r="G1180" s="11"/>
      <c r="I1180" t="str">
        <f t="array" ref="I1180">INDEX('Pre-transfer 2025 Points'!$D$11:$D$17,MATCH(1,MMULT(--('Pre-transfer 2025 Points'!$E$11:$L$17=D1180),TRANSPOSE(COLUMN('Pre-transfer 2025 Points'!$E$11:$L$17)^0)),0))</f>
        <v>#N/A</v>
      </c>
    </row>
    <row r="1181">
      <c r="A1181" s="13">
        <v>1180.0</v>
      </c>
      <c r="B1181" s="13">
        <v>888.0</v>
      </c>
      <c r="C1181" s="14" t="s">
        <v>4898</v>
      </c>
      <c r="D1181" s="14" t="s">
        <v>2488</v>
      </c>
      <c r="E1181" s="14" t="s">
        <v>608</v>
      </c>
      <c r="F1181" s="15">
        <v>14.0</v>
      </c>
      <c r="G1181" s="11"/>
      <c r="I1181" t="str">
        <f t="array" ref="I1181">INDEX('Pre-transfer 2025 Points'!$D$11:$D$17,MATCH(1,MMULT(--('Pre-transfer 2025 Points'!$E$11:$L$17=D1181),TRANSPOSE(COLUMN('Pre-transfer 2025 Points'!$E$11:$L$17)^0)),0))</f>
        <v>#N/A</v>
      </c>
    </row>
    <row r="1182">
      <c r="A1182" s="13">
        <v>1181.0</v>
      </c>
      <c r="B1182" s="13">
        <v>1607.0</v>
      </c>
      <c r="C1182" s="14" t="s">
        <v>5086</v>
      </c>
      <c r="D1182" s="14" t="s">
        <v>2490</v>
      </c>
      <c r="E1182" s="14" t="s">
        <v>4943</v>
      </c>
      <c r="F1182" s="15">
        <v>14.0</v>
      </c>
      <c r="G1182" s="11"/>
      <c r="I1182" t="str">
        <f t="array" ref="I1182">INDEX('Pre-transfer 2025 Points'!$D$11:$D$17,MATCH(1,MMULT(--('Pre-transfer 2025 Points'!$E$11:$L$17=D1182),TRANSPOSE(COLUMN('Pre-transfer 2025 Points'!$E$11:$L$17)^0)),0))</f>
        <v>#N/A</v>
      </c>
    </row>
    <row r="1183">
      <c r="A1183" s="13">
        <v>1182.0</v>
      </c>
      <c r="B1183" s="13">
        <v>1974.0</v>
      </c>
      <c r="C1183" s="14" t="s">
        <v>5529</v>
      </c>
      <c r="D1183" s="14" t="s">
        <v>1324</v>
      </c>
      <c r="E1183" s="16"/>
      <c r="F1183" s="15">
        <v>13.0</v>
      </c>
      <c r="G1183" s="11"/>
      <c r="I1183" t="str">
        <f t="array" ref="I1183">INDEX('Pre-transfer 2025 Points'!$D$11:$D$17,MATCH(1,MMULT(--('Pre-transfer 2025 Points'!$E$11:$L$17=D1183),TRANSPOSE(COLUMN('Pre-transfer 2025 Points'!$E$11:$L$17)^0)),0))</f>
        <v>#N/A</v>
      </c>
    </row>
    <row r="1184">
      <c r="A1184" s="13">
        <v>1183.0</v>
      </c>
      <c r="B1184" s="13">
        <v>1441.0</v>
      </c>
      <c r="C1184" s="14" t="s">
        <v>271</v>
      </c>
      <c r="D1184" s="14" t="s">
        <v>2373</v>
      </c>
      <c r="E1184" s="14" t="s">
        <v>4414</v>
      </c>
      <c r="F1184" s="15">
        <v>13.0</v>
      </c>
      <c r="G1184" s="11"/>
      <c r="I1184" t="str">
        <f t="array" ref="I1184">INDEX('Pre-transfer 2025 Points'!$D$11:$D$17,MATCH(1,MMULT(--('Pre-transfer 2025 Points'!$E$11:$L$17=D1184),TRANSPOSE(COLUMN('Pre-transfer 2025 Points'!$E$11:$L$17)^0)),0))</f>
        <v>#N/A</v>
      </c>
    </row>
    <row r="1185">
      <c r="A1185" s="13">
        <v>1184.0</v>
      </c>
      <c r="B1185" s="13">
        <v>1528.0</v>
      </c>
      <c r="C1185" s="14" t="s">
        <v>4806</v>
      </c>
      <c r="D1185" s="14" t="s">
        <v>2495</v>
      </c>
      <c r="E1185" s="16"/>
      <c r="F1185" s="15">
        <v>13.0</v>
      </c>
      <c r="G1185" s="11"/>
      <c r="I1185" t="str">
        <f t="array" ref="I1185">INDEX('Pre-transfer 2025 Points'!$D$11:$D$17,MATCH(1,MMULT(--('Pre-transfer 2025 Points'!$E$11:$L$17=D1185),TRANSPOSE(COLUMN('Pre-transfer 2025 Points'!$E$11:$L$17)^0)),0))</f>
        <v>#N/A</v>
      </c>
    </row>
    <row r="1186">
      <c r="A1186" s="13">
        <v>1185.0</v>
      </c>
      <c r="B1186" s="13">
        <v>983.0</v>
      </c>
      <c r="C1186" s="14" t="s">
        <v>4517</v>
      </c>
      <c r="D1186" s="14" t="s">
        <v>1126</v>
      </c>
      <c r="E1186" s="14" t="s">
        <v>1076</v>
      </c>
      <c r="F1186" s="15">
        <v>13.0</v>
      </c>
      <c r="G1186" s="11"/>
      <c r="I1186" t="str">
        <f t="array" ref="I1186">INDEX('Pre-transfer 2025 Points'!$D$11:$D$17,MATCH(1,MMULT(--('Pre-transfer 2025 Points'!$E$11:$L$17=D1186),TRANSPOSE(COLUMN('Pre-transfer 2025 Points'!$E$11:$L$17)^0)),0))</f>
        <v>#N/A</v>
      </c>
    </row>
    <row r="1187">
      <c r="A1187" s="13">
        <v>1186.0</v>
      </c>
      <c r="B1187" s="16"/>
      <c r="C1187" s="14" t="s">
        <v>351</v>
      </c>
      <c r="D1187" s="14" t="s">
        <v>1467</v>
      </c>
      <c r="E1187" s="14" t="s">
        <v>745</v>
      </c>
      <c r="F1187" s="15">
        <v>13.0</v>
      </c>
      <c r="G1187" s="11"/>
      <c r="I1187" t="str">
        <f t="array" ref="I1187">INDEX('Pre-transfer 2025 Points'!$D$11:$D$17,MATCH(1,MMULT(--('Pre-transfer 2025 Points'!$E$11:$L$17=D1187),TRANSPOSE(COLUMN('Pre-transfer 2025 Points'!$E$11:$L$17)^0)),0))</f>
        <v>#N/A</v>
      </c>
    </row>
    <row r="1188">
      <c r="A1188" s="13">
        <v>1187.0</v>
      </c>
      <c r="B1188" s="16"/>
      <c r="C1188" s="14" t="s">
        <v>351</v>
      </c>
      <c r="D1188" s="14" t="s">
        <v>1807</v>
      </c>
      <c r="E1188" s="14" t="s">
        <v>4626</v>
      </c>
      <c r="F1188" s="15">
        <v>13.0</v>
      </c>
      <c r="G1188" s="11"/>
      <c r="I1188" t="str">
        <f t="array" ref="I1188">INDEX('Pre-transfer 2025 Points'!$D$11:$D$17,MATCH(1,MMULT(--('Pre-transfer 2025 Points'!$E$11:$L$17=D1188),TRANSPOSE(COLUMN('Pre-transfer 2025 Points'!$E$11:$L$17)^0)),0))</f>
        <v>#N/A</v>
      </c>
    </row>
    <row r="1189">
      <c r="A1189" s="13">
        <v>1188.0</v>
      </c>
      <c r="B1189" s="13">
        <v>653.0</v>
      </c>
      <c r="C1189" s="14" t="s">
        <v>5123</v>
      </c>
      <c r="D1189" s="14" t="s">
        <v>2070</v>
      </c>
      <c r="E1189" s="14" t="s">
        <v>324</v>
      </c>
      <c r="F1189" s="15">
        <v>13.0</v>
      </c>
      <c r="G1189" s="11"/>
      <c r="I1189" t="str">
        <f t="array" ref="I1189">INDEX('Pre-transfer 2025 Points'!$D$11:$D$17,MATCH(1,MMULT(--('Pre-transfer 2025 Points'!$E$11:$L$17=D1189),TRANSPOSE(COLUMN('Pre-transfer 2025 Points'!$E$11:$L$17)^0)),0))</f>
        <v>#N/A</v>
      </c>
    </row>
    <row r="1190">
      <c r="A1190" s="13">
        <v>1189.0</v>
      </c>
      <c r="B1190" s="13">
        <v>432.0</v>
      </c>
      <c r="C1190" s="14" t="s">
        <v>5530</v>
      </c>
      <c r="D1190" s="14" t="s">
        <v>1236</v>
      </c>
      <c r="E1190" s="14" t="s">
        <v>130</v>
      </c>
      <c r="F1190" s="15">
        <v>13.0</v>
      </c>
      <c r="G1190" s="11"/>
      <c r="I1190" t="str">
        <f t="array" ref="I1190">INDEX('Pre-transfer 2025 Points'!$D$11:$D$17,MATCH(1,MMULT(--('Pre-transfer 2025 Points'!$E$11:$L$17=D1190),TRANSPOSE(COLUMN('Pre-transfer 2025 Points'!$E$11:$L$17)^0)),0))</f>
        <v>#N/A</v>
      </c>
    </row>
    <row r="1191">
      <c r="A1191" s="13">
        <v>1190.0</v>
      </c>
      <c r="B1191" s="13">
        <v>1838.0</v>
      </c>
      <c r="C1191" s="14" t="s">
        <v>5531</v>
      </c>
      <c r="D1191" s="14" t="s">
        <v>937</v>
      </c>
      <c r="E1191" s="14" t="s">
        <v>938</v>
      </c>
      <c r="F1191" s="15">
        <v>13.0</v>
      </c>
      <c r="G1191" s="11"/>
      <c r="I1191" t="str">
        <f t="array" ref="I1191">INDEX('Pre-transfer 2025 Points'!$D$11:$D$17,MATCH(1,MMULT(--('Pre-transfer 2025 Points'!$E$11:$L$17=D1191),TRANSPOSE(COLUMN('Pre-transfer 2025 Points'!$E$11:$L$17)^0)),0))</f>
        <v>#N/A</v>
      </c>
    </row>
    <row r="1192">
      <c r="A1192" s="13">
        <v>1191.0</v>
      </c>
      <c r="B1192" s="13">
        <v>2486.0</v>
      </c>
      <c r="C1192" s="14" t="s">
        <v>5532</v>
      </c>
      <c r="D1192" s="14" t="s">
        <v>2230</v>
      </c>
      <c r="E1192" s="14" t="s">
        <v>4636</v>
      </c>
      <c r="F1192" s="15">
        <v>13.0</v>
      </c>
      <c r="G1192" s="11"/>
      <c r="I1192" t="str">
        <f t="array" ref="I1192">INDEX('Pre-transfer 2025 Points'!$D$11:$D$17,MATCH(1,MMULT(--('Pre-transfer 2025 Points'!$E$11:$L$17=D1192),TRANSPOSE(COLUMN('Pre-transfer 2025 Points'!$E$11:$L$17)^0)),0))</f>
        <v>#N/A</v>
      </c>
    </row>
    <row r="1193">
      <c r="A1193" s="13">
        <v>1192.0</v>
      </c>
      <c r="B1193" s="13">
        <v>1933.0</v>
      </c>
      <c r="C1193" s="14" t="s">
        <v>5533</v>
      </c>
      <c r="D1193" s="14" t="s">
        <v>1085</v>
      </c>
      <c r="E1193" s="14" t="s">
        <v>1086</v>
      </c>
      <c r="F1193" s="15">
        <v>13.0</v>
      </c>
      <c r="G1193" s="11"/>
      <c r="I1193" t="str">
        <f t="array" ref="I1193">INDEX('Pre-transfer 2025 Points'!$D$11:$D$17,MATCH(1,MMULT(--('Pre-transfer 2025 Points'!$E$11:$L$17=D1193),TRANSPOSE(COLUMN('Pre-transfer 2025 Points'!$E$11:$L$17)^0)),0))</f>
        <v>#N/A</v>
      </c>
    </row>
    <row r="1194">
      <c r="A1194" s="13">
        <v>1193.0</v>
      </c>
      <c r="B1194" s="13">
        <v>1539.0</v>
      </c>
      <c r="C1194" s="14" t="s">
        <v>5534</v>
      </c>
      <c r="D1194" s="14" t="s">
        <v>2308</v>
      </c>
      <c r="E1194" s="14" t="s">
        <v>4804</v>
      </c>
      <c r="F1194" s="15">
        <v>13.0</v>
      </c>
      <c r="G1194" s="11"/>
      <c r="I1194" t="str">
        <f t="array" ref="I1194">INDEX('Pre-transfer 2025 Points'!$D$11:$D$17,MATCH(1,MMULT(--('Pre-transfer 2025 Points'!$E$11:$L$17=D1194),TRANSPOSE(COLUMN('Pre-transfer 2025 Points'!$E$11:$L$17)^0)),0))</f>
        <v>#N/A</v>
      </c>
    </row>
    <row r="1195">
      <c r="A1195" s="13">
        <v>1194.0</v>
      </c>
      <c r="B1195" s="13">
        <v>1240.0</v>
      </c>
      <c r="C1195" s="14" t="s">
        <v>188</v>
      </c>
      <c r="D1195" s="14" t="s">
        <v>2498</v>
      </c>
      <c r="E1195" s="14" t="s">
        <v>4465</v>
      </c>
      <c r="F1195" s="15">
        <v>13.0</v>
      </c>
      <c r="G1195" s="11"/>
      <c r="I1195" t="str">
        <f t="array" ref="I1195">INDEX('Pre-transfer 2025 Points'!$D$11:$D$17,MATCH(1,MMULT(--('Pre-transfer 2025 Points'!$E$11:$L$17=D1195),TRANSPOSE(COLUMN('Pre-transfer 2025 Points'!$E$11:$L$17)^0)),0))</f>
        <v>#N/A</v>
      </c>
    </row>
    <row r="1196">
      <c r="A1196" s="13">
        <v>1195.0</v>
      </c>
      <c r="B1196" s="13">
        <v>1451.0</v>
      </c>
      <c r="C1196" s="14" t="s">
        <v>204</v>
      </c>
      <c r="D1196" s="14" t="s">
        <v>1541</v>
      </c>
      <c r="E1196" s="14" t="s">
        <v>4314</v>
      </c>
      <c r="F1196" s="15">
        <v>13.0</v>
      </c>
      <c r="G1196" s="11"/>
      <c r="I1196" t="str">
        <f t="array" ref="I1196">INDEX('Pre-transfer 2025 Points'!$D$11:$D$17,MATCH(1,MMULT(--('Pre-transfer 2025 Points'!$E$11:$L$17=D1196),TRANSPOSE(COLUMN('Pre-transfer 2025 Points'!$E$11:$L$17)^0)),0))</f>
        <v>#N/A</v>
      </c>
    </row>
    <row r="1197">
      <c r="A1197" s="13">
        <v>1196.0</v>
      </c>
      <c r="B1197" s="13">
        <v>513.0</v>
      </c>
      <c r="C1197" s="14" t="s">
        <v>5535</v>
      </c>
      <c r="D1197" s="14" t="s">
        <v>2342</v>
      </c>
      <c r="E1197" s="14" t="s">
        <v>520</v>
      </c>
      <c r="F1197" s="15">
        <v>13.0</v>
      </c>
      <c r="G1197" s="11"/>
      <c r="I1197" t="str">
        <f t="array" ref="I1197">INDEX('Pre-transfer 2025 Points'!$D$11:$D$17,MATCH(1,MMULT(--('Pre-transfer 2025 Points'!$E$11:$L$17=D1197),TRANSPOSE(COLUMN('Pre-transfer 2025 Points'!$E$11:$L$17)^0)),0))</f>
        <v>#N/A</v>
      </c>
    </row>
    <row r="1198">
      <c r="A1198" s="13">
        <v>1197.0</v>
      </c>
      <c r="B1198" s="16"/>
      <c r="C1198" s="14" t="s">
        <v>351</v>
      </c>
      <c r="D1198" s="14" t="s">
        <v>2499</v>
      </c>
      <c r="E1198" s="14" t="s">
        <v>4536</v>
      </c>
      <c r="F1198" s="15">
        <v>13.0</v>
      </c>
      <c r="G1198" s="11"/>
      <c r="I1198" t="str">
        <f t="array" ref="I1198">INDEX('Pre-transfer 2025 Points'!$D$11:$D$17,MATCH(1,MMULT(--('Pre-transfer 2025 Points'!$E$11:$L$17=D1198),TRANSPOSE(COLUMN('Pre-transfer 2025 Points'!$E$11:$L$17)^0)),0))</f>
        <v>#N/A</v>
      </c>
    </row>
    <row r="1199">
      <c r="A1199" s="13">
        <v>1198.0</v>
      </c>
      <c r="B1199" s="13">
        <v>1058.0</v>
      </c>
      <c r="C1199" s="14" t="s">
        <v>1417</v>
      </c>
      <c r="D1199" s="14" t="s">
        <v>2502</v>
      </c>
      <c r="E1199" s="14" t="s">
        <v>4564</v>
      </c>
      <c r="F1199" s="15">
        <v>13.0</v>
      </c>
      <c r="G1199" s="11"/>
      <c r="I1199" t="str">
        <f t="array" ref="I1199">INDEX('Pre-transfer 2025 Points'!$D$11:$D$17,MATCH(1,MMULT(--('Pre-transfer 2025 Points'!$E$11:$L$17=D1199),TRANSPOSE(COLUMN('Pre-transfer 2025 Points'!$E$11:$L$17)^0)),0))</f>
        <v>#N/A</v>
      </c>
    </row>
    <row r="1200">
      <c r="A1200" s="13">
        <v>1199.0</v>
      </c>
      <c r="B1200" s="16"/>
      <c r="C1200" s="14" t="s">
        <v>351</v>
      </c>
      <c r="D1200" s="14" t="s">
        <v>2503</v>
      </c>
      <c r="E1200" s="14" t="s">
        <v>4675</v>
      </c>
      <c r="F1200" s="15">
        <v>13.0</v>
      </c>
      <c r="G1200" s="11"/>
      <c r="I1200" t="str">
        <f t="array" ref="I1200">INDEX('Pre-transfer 2025 Points'!$D$11:$D$17,MATCH(1,MMULT(--('Pre-transfer 2025 Points'!$E$11:$L$17=D1200),TRANSPOSE(COLUMN('Pre-transfer 2025 Points'!$E$11:$L$17)^0)),0))</f>
        <v>#N/A</v>
      </c>
    </row>
    <row r="1201">
      <c r="A1201" s="13">
        <v>1200.0</v>
      </c>
      <c r="B1201" s="16"/>
      <c r="C1201" s="14" t="s">
        <v>351</v>
      </c>
      <c r="D1201" s="14" t="s">
        <v>2027</v>
      </c>
      <c r="E1201" s="14" t="s">
        <v>4638</v>
      </c>
      <c r="F1201" s="15">
        <v>13.0</v>
      </c>
      <c r="I1201" t="str">
        <f t="array" ref="I1201">INDEX('Pre-transfer 2025 Points'!$D$11:$D$17,MATCH(1,MMULT(--('Pre-transfer 2025 Points'!$E$11:$L$17=D1201),TRANSPOSE(COLUMN('Pre-transfer 2025 Points'!$E$11:$L$17)^0)),0))</f>
        <v>#N/A</v>
      </c>
    </row>
    <row r="1202">
      <c r="A1202" s="13">
        <v>1201.0</v>
      </c>
      <c r="B1202" s="13">
        <v>2254.0</v>
      </c>
      <c r="C1202" s="14" t="s">
        <v>5536</v>
      </c>
      <c r="D1202" s="14" t="s">
        <v>2185</v>
      </c>
      <c r="E1202" s="16"/>
      <c r="F1202" s="15">
        <v>13.0</v>
      </c>
      <c r="G1202" s="11"/>
      <c r="I1202" t="str">
        <f t="array" ref="I1202">INDEX('Pre-transfer 2025 Points'!$D$11:$D$17,MATCH(1,MMULT(--('Pre-transfer 2025 Points'!$E$11:$L$17=D1202),TRANSPOSE(COLUMN('Pre-transfer 2025 Points'!$E$11:$L$17)^0)),0))</f>
        <v>#N/A</v>
      </c>
    </row>
    <row r="1203">
      <c r="A1203" s="13">
        <v>1202.0</v>
      </c>
      <c r="B1203" s="13">
        <v>817.0</v>
      </c>
      <c r="C1203" s="14" t="s">
        <v>4560</v>
      </c>
      <c r="D1203" s="14" t="s">
        <v>2505</v>
      </c>
      <c r="E1203" s="14" t="s">
        <v>4655</v>
      </c>
      <c r="F1203" s="15">
        <v>13.0</v>
      </c>
      <c r="G1203" s="11"/>
      <c r="I1203" t="str">
        <f t="array" ref="I1203">INDEX('Pre-transfer 2025 Points'!$D$11:$D$17,MATCH(1,MMULT(--('Pre-transfer 2025 Points'!$E$11:$L$17=D1203),TRANSPOSE(COLUMN('Pre-transfer 2025 Points'!$E$11:$L$17)^0)),0))</f>
        <v>#N/A</v>
      </c>
    </row>
    <row r="1204">
      <c r="A1204" s="13">
        <v>1203.0</v>
      </c>
      <c r="B1204" s="13">
        <v>994.0</v>
      </c>
      <c r="C1204" s="14" t="s">
        <v>4920</v>
      </c>
      <c r="D1204" s="14" t="s">
        <v>2352</v>
      </c>
      <c r="E1204" s="14" t="s">
        <v>143</v>
      </c>
      <c r="F1204" s="15">
        <v>12.0</v>
      </c>
      <c r="G1204" s="11"/>
      <c r="I1204" t="str">
        <f t="array" ref="I1204">INDEX('Pre-transfer 2025 Points'!$D$11:$D$17,MATCH(1,MMULT(--('Pre-transfer 2025 Points'!$E$11:$L$17=D1204),TRANSPOSE(COLUMN('Pre-transfer 2025 Points'!$E$11:$L$17)^0)),0))</f>
        <v>#N/A</v>
      </c>
    </row>
    <row r="1205">
      <c r="A1205" s="13">
        <v>1204.0</v>
      </c>
      <c r="B1205" s="16"/>
      <c r="C1205" s="14" t="s">
        <v>351</v>
      </c>
      <c r="D1205" s="14" t="s">
        <v>2512</v>
      </c>
      <c r="E1205" s="16"/>
      <c r="F1205" s="15">
        <v>12.0</v>
      </c>
      <c r="G1205" s="11"/>
      <c r="I1205" t="str">
        <f t="array" ref="I1205">INDEX('Pre-transfer 2025 Points'!$D$11:$D$17,MATCH(1,MMULT(--('Pre-transfer 2025 Points'!$E$11:$L$17=D1205),TRANSPOSE(COLUMN('Pre-transfer 2025 Points'!$E$11:$L$17)^0)),0))</f>
        <v>#N/A</v>
      </c>
    </row>
    <row r="1206">
      <c r="A1206" s="13">
        <v>1205.0</v>
      </c>
      <c r="B1206" s="13">
        <v>1199.0</v>
      </c>
      <c r="C1206" s="14" t="s">
        <v>1046</v>
      </c>
      <c r="D1206" s="14" t="s">
        <v>2514</v>
      </c>
      <c r="E1206" s="14" t="s">
        <v>520</v>
      </c>
      <c r="F1206" s="15">
        <v>12.0</v>
      </c>
      <c r="G1206" s="11"/>
      <c r="I1206" t="str">
        <f t="array" ref="I1206">INDEX('Pre-transfer 2025 Points'!$D$11:$D$17,MATCH(1,MMULT(--('Pre-transfer 2025 Points'!$E$11:$L$17=D1206),TRANSPOSE(COLUMN('Pre-transfer 2025 Points'!$E$11:$L$17)^0)),0))</f>
        <v>#N/A</v>
      </c>
    </row>
    <row r="1207">
      <c r="A1207" s="13">
        <v>1206.0</v>
      </c>
      <c r="B1207" s="13">
        <v>1234.0</v>
      </c>
      <c r="C1207" s="14" t="s">
        <v>4316</v>
      </c>
      <c r="D1207" s="14" t="s">
        <v>1245</v>
      </c>
      <c r="E1207" s="14" t="s">
        <v>388</v>
      </c>
      <c r="F1207" s="15">
        <v>12.0</v>
      </c>
      <c r="G1207" s="11"/>
      <c r="I1207" t="str">
        <f t="array" ref="I1207">INDEX('Pre-transfer 2025 Points'!$D$11:$D$17,MATCH(1,MMULT(--('Pre-transfer 2025 Points'!$E$11:$L$17=D1207),TRANSPOSE(COLUMN('Pre-transfer 2025 Points'!$E$11:$L$17)^0)),0))</f>
        <v>#N/A</v>
      </c>
    </row>
    <row r="1208">
      <c r="A1208" s="13">
        <v>1207.0</v>
      </c>
      <c r="B1208" s="13">
        <v>1516.0</v>
      </c>
      <c r="C1208" s="14" t="s">
        <v>1182</v>
      </c>
      <c r="D1208" s="14" t="s">
        <v>2146</v>
      </c>
      <c r="E1208" s="14" t="s">
        <v>415</v>
      </c>
      <c r="F1208" s="15">
        <v>12.0</v>
      </c>
      <c r="G1208" s="11"/>
      <c r="I1208" t="str">
        <f t="array" ref="I1208">INDEX('Pre-transfer 2025 Points'!$D$11:$D$17,MATCH(1,MMULT(--('Pre-transfer 2025 Points'!$E$11:$L$17=D1208),TRANSPOSE(COLUMN('Pre-transfer 2025 Points'!$E$11:$L$17)^0)),0))</f>
        <v>#N/A</v>
      </c>
    </row>
    <row r="1209">
      <c r="A1209" s="13">
        <v>1208.0</v>
      </c>
      <c r="B1209" s="13">
        <v>855.0</v>
      </c>
      <c r="C1209" s="14" t="s">
        <v>828</v>
      </c>
      <c r="D1209" s="14" t="s">
        <v>2473</v>
      </c>
      <c r="E1209" s="14" t="s">
        <v>704</v>
      </c>
      <c r="F1209" s="15">
        <v>12.0</v>
      </c>
      <c r="G1209" s="11"/>
      <c r="I1209" t="str">
        <f t="array" ref="I1209">INDEX('Pre-transfer 2025 Points'!$D$11:$D$17,MATCH(1,MMULT(--('Pre-transfer 2025 Points'!$E$11:$L$17=D1209),TRANSPOSE(COLUMN('Pre-transfer 2025 Points'!$E$11:$L$17)^0)),0))</f>
        <v>#N/A</v>
      </c>
    </row>
    <row r="1210">
      <c r="A1210" s="13">
        <v>1209.0</v>
      </c>
      <c r="B1210" s="16"/>
      <c r="C1210" s="14" t="s">
        <v>351</v>
      </c>
      <c r="D1210" s="14" t="s">
        <v>2515</v>
      </c>
      <c r="E1210" s="16"/>
      <c r="F1210" s="15">
        <v>12.0</v>
      </c>
      <c r="G1210" s="11"/>
      <c r="I1210" t="str">
        <f t="array" ref="I1210">INDEX('Pre-transfer 2025 Points'!$D$11:$D$17,MATCH(1,MMULT(--('Pre-transfer 2025 Points'!$E$11:$L$17=D1210),TRANSPOSE(COLUMN('Pre-transfer 2025 Points'!$E$11:$L$17)^0)),0))</f>
        <v>#N/A</v>
      </c>
    </row>
    <row r="1211">
      <c r="A1211" s="13">
        <v>1210.0</v>
      </c>
      <c r="B1211" s="13">
        <v>1283.0</v>
      </c>
      <c r="C1211" s="14" t="s">
        <v>427</v>
      </c>
      <c r="D1211" s="14" t="s">
        <v>2516</v>
      </c>
      <c r="E1211" s="16"/>
      <c r="F1211" s="15">
        <v>12.0</v>
      </c>
      <c r="G1211" s="11"/>
      <c r="I1211" t="str">
        <f t="array" ref="I1211">INDEX('Pre-transfer 2025 Points'!$D$11:$D$17,MATCH(1,MMULT(--('Pre-transfer 2025 Points'!$E$11:$L$17=D1211),TRANSPOSE(COLUMN('Pre-transfer 2025 Points'!$E$11:$L$17)^0)),0))</f>
        <v>#N/A</v>
      </c>
    </row>
    <row r="1212">
      <c r="A1212" s="13">
        <v>1211.0</v>
      </c>
      <c r="B1212" s="16"/>
      <c r="C1212" s="14" t="s">
        <v>351</v>
      </c>
      <c r="D1212" s="14" t="s">
        <v>2304</v>
      </c>
      <c r="E1212" s="14" t="s">
        <v>720</v>
      </c>
      <c r="F1212" s="15">
        <v>12.0</v>
      </c>
      <c r="G1212" s="11"/>
      <c r="I1212" t="str">
        <f t="array" ref="I1212">INDEX('Pre-transfer 2025 Points'!$D$11:$D$17,MATCH(1,MMULT(--('Pre-transfer 2025 Points'!$E$11:$L$17=D1212),TRANSPOSE(COLUMN('Pre-transfer 2025 Points'!$E$11:$L$17)^0)),0))</f>
        <v>#N/A</v>
      </c>
    </row>
    <row r="1213">
      <c r="A1213" s="13">
        <v>1212.0</v>
      </c>
      <c r="B1213" s="13">
        <v>2419.0</v>
      </c>
      <c r="C1213" s="14" t="s">
        <v>1362</v>
      </c>
      <c r="D1213" s="14" t="s">
        <v>2258</v>
      </c>
      <c r="E1213" s="14" t="s">
        <v>4816</v>
      </c>
      <c r="F1213" s="15">
        <v>12.0</v>
      </c>
      <c r="G1213" s="11"/>
      <c r="I1213" t="str">
        <f t="array" ref="I1213">INDEX('Pre-transfer 2025 Points'!$D$11:$D$17,MATCH(1,MMULT(--('Pre-transfer 2025 Points'!$E$11:$L$17=D1213),TRANSPOSE(COLUMN('Pre-transfer 2025 Points'!$E$11:$L$17)^0)),0))</f>
        <v>#N/A</v>
      </c>
    </row>
    <row r="1214">
      <c r="A1214" s="13">
        <v>1213.0</v>
      </c>
      <c r="B1214" s="16"/>
      <c r="C1214" s="14" t="s">
        <v>351</v>
      </c>
      <c r="D1214" s="14" t="s">
        <v>1763</v>
      </c>
      <c r="E1214" s="14" t="s">
        <v>4867</v>
      </c>
      <c r="F1214" s="15">
        <v>12.0</v>
      </c>
      <c r="G1214" s="11"/>
      <c r="I1214" t="str">
        <f t="array" ref="I1214">INDEX('Pre-transfer 2025 Points'!$D$11:$D$17,MATCH(1,MMULT(--('Pre-transfer 2025 Points'!$E$11:$L$17=D1214),TRANSPOSE(COLUMN('Pre-transfer 2025 Points'!$E$11:$L$17)^0)),0))</f>
        <v>#N/A</v>
      </c>
    </row>
    <row r="1215">
      <c r="A1215" s="13">
        <v>1214.0</v>
      </c>
      <c r="B1215" s="13">
        <v>441.0</v>
      </c>
      <c r="C1215" s="14" t="s">
        <v>5537</v>
      </c>
      <c r="D1215" s="14" t="s">
        <v>1481</v>
      </c>
      <c r="E1215" s="14" t="s">
        <v>128</v>
      </c>
      <c r="F1215" s="15">
        <v>12.0</v>
      </c>
      <c r="G1215" s="11"/>
      <c r="I1215" t="str">
        <f t="array" ref="I1215">INDEX('Pre-transfer 2025 Points'!$D$11:$D$17,MATCH(1,MMULT(--('Pre-transfer 2025 Points'!$E$11:$L$17=D1215),TRANSPOSE(COLUMN('Pre-transfer 2025 Points'!$E$11:$L$17)^0)),0))</f>
        <v>#N/A</v>
      </c>
    </row>
    <row r="1216">
      <c r="A1216" s="13">
        <v>1215.0</v>
      </c>
      <c r="B1216" s="13">
        <v>1193.0</v>
      </c>
      <c r="C1216" s="14" t="s">
        <v>151</v>
      </c>
      <c r="D1216" s="14" t="s">
        <v>1092</v>
      </c>
      <c r="E1216" s="14" t="s">
        <v>4408</v>
      </c>
      <c r="F1216" s="15">
        <v>12.0</v>
      </c>
      <c r="G1216" s="11"/>
      <c r="I1216" t="str">
        <f t="array" ref="I1216">INDEX('Pre-transfer 2025 Points'!$D$11:$D$17,MATCH(1,MMULT(--('Pre-transfer 2025 Points'!$E$11:$L$17=D1216),TRANSPOSE(COLUMN('Pre-transfer 2025 Points'!$E$11:$L$17)^0)),0))</f>
        <v>#N/A</v>
      </c>
    </row>
    <row r="1217">
      <c r="A1217" s="13">
        <v>1216.0</v>
      </c>
      <c r="B1217" s="13">
        <v>1988.0</v>
      </c>
      <c r="C1217" s="14" t="s">
        <v>5538</v>
      </c>
      <c r="D1217" s="14" t="s">
        <v>2517</v>
      </c>
      <c r="E1217" s="14" t="s">
        <v>704</v>
      </c>
      <c r="F1217" s="15">
        <v>12.0</v>
      </c>
      <c r="G1217" s="11"/>
      <c r="I1217" t="str">
        <f t="array" ref="I1217">INDEX('Pre-transfer 2025 Points'!$D$11:$D$17,MATCH(1,MMULT(--('Pre-transfer 2025 Points'!$E$11:$L$17=D1217),TRANSPOSE(COLUMN('Pre-transfer 2025 Points'!$E$11:$L$17)^0)),0))</f>
        <v>#N/A</v>
      </c>
    </row>
    <row r="1218">
      <c r="A1218" s="13">
        <v>1217.0</v>
      </c>
      <c r="B1218" s="16"/>
      <c r="C1218" s="14" t="s">
        <v>351</v>
      </c>
      <c r="D1218" s="14" t="s">
        <v>1732</v>
      </c>
      <c r="E1218" s="14" t="s">
        <v>332</v>
      </c>
      <c r="F1218" s="15">
        <v>12.0</v>
      </c>
      <c r="G1218" s="11"/>
      <c r="I1218" t="str">
        <f t="array" ref="I1218">INDEX('Pre-transfer 2025 Points'!$D$11:$D$17,MATCH(1,MMULT(--('Pre-transfer 2025 Points'!$E$11:$L$17=D1218),TRANSPOSE(COLUMN('Pre-transfer 2025 Points'!$E$11:$L$17)^0)),0))</f>
        <v>#N/A</v>
      </c>
    </row>
    <row r="1219">
      <c r="A1219" s="13">
        <v>1218.0</v>
      </c>
      <c r="B1219" s="13">
        <v>899.0</v>
      </c>
      <c r="C1219" s="14" t="s">
        <v>5266</v>
      </c>
      <c r="D1219" s="14" t="s">
        <v>2518</v>
      </c>
      <c r="E1219" s="16"/>
      <c r="F1219" s="15">
        <v>12.0</v>
      </c>
      <c r="G1219" s="11"/>
      <c r="I1219" t="str">
        <f t="array" ref="I1219">INDEX('Pre-transfer 2025 Points'!$D$11:$D$17,MATCH(1,MMULT(--('Pre-transfer 2025 Points'!$E$11:$L$17=D1219),TRANSPOSE(COLUMN('Pre-transfer 2025 Points'!$E$11:$L$17)^0)),0))</f>
        <v>#N/A</v>
      </c>
    </row>
    <row r="1220">
      <c r="A1220" s="13">
        <v>1219.0</v>
      </c>
      <c r="B1220" s="13">
        <v>1741.0</v>
      </c>
      <c r="C1220" s="14" t="s">
        <v>5478</v>
      </c>
      <c r="D1220" s="14" t="s">
        <v>2519</v>
      </c>
      <c r="E1220" s="14" t="s">
        <v>1642</v>
      </c>
      <c r="F1220" s="15">
        <v>12.0</v>
      </c>
      <c r="G1220" s="11"/>
      <c r="I1220" t="str">
        <f t="array" ref="I1220">INDEX('Pre-transfer 2025 Points'!$D$11:$D$17,MATCH(1,MMULT(--('Pre-transfer 2025 Points'!$E$11:$L$17=D1220),TRANSPOSE(COLUMN('Pre-transfer 2025 Points'!$E$11:$L$17)^0)),0))</f>
        <v>#N/A</v>
      </c>
    </row>
    <row r="1221">
      <c r="A1221" s="13">
        <v>1220.0</v>
      </c>
      <c r="B1221" s="16"/>
      <c r="C1221" s="14" t="s">
        <v>351</v>
      </c>
      <c r="D1221" s="14" t="s">
        <v>1747</v>
      </c>
      <c r="E1221" s="14" t="s">
        <v>775</v>
      </c>
      <c r="F1221" s="15">
        <v>12.0</v>
      </c>
      <c r="G1221" s="11"/>
      <c r="I1221" t="str">
        <f t="array" ref="I1221">INDEX('Pre-transfer 2025 Points'!$D$11:$D$17,MATCH(1,MMULT(--('Pre-transfer 2025 Points'!$E$11:$L$17=D1221),TRANSPOSE(COLUMN('Pre-transfer 2025 Points'!$E$11:$L$17)^0)),0))</f>
        <v>#N/A</v>
      </c>
    </row>
    <row r="1222">
      <c r="A1222" s="13">
        <v>1221.0</v>
      </c>
      <c r="B1222" s="16"/>
      <c r="C1222" s="14" t="s">
        <v>351</v>
      </c>
      <c r="D1222" s="14" t="s">
        <v>2520</v>
      </c>
      <c r="E1222" s="14" t="s">
        <v>4959</v>
      </c>
      <c r="F1222" s="15">
        <v>12.0</v>
      </c>
      <c r="G1222" s="11"/>
      <c r="I1222" t="str">
        <f t="array" ref="I1222">INDEX('Pre-transfer 2025 Points'!$D$11:$D$17,MATCH(1,MMULT(--('Pre-transfer 2025 Points'!$E$11:$L$17=D1222),TRANSPOSE(COLUMN('Pre-transfer 2025 Points'!$E$11:$L$17)^0)),0))</f>
        <v>#N/A</v>
      </c>
    </row>
    <row r="1223">
      <c r="A1223" s="13">
        <v>1222.0</v>
      </c>
      <c r="B1223" s="13">
        <v>2334.0</v>
      </c>
      <c r="C1223" s="14" t="s">
        <v>4882</v>
      </c>
      <c r="D1223" s="14" t="s">
        <v>1120</v>
      </c>
      <c r="E1223" s="14" t="s">
        <v>4689</v>
      </c>
      <c r="F1223" s="15">
        <v>12.0</v>
      </c>
      <c r="G1223" s="11"/>
      <c r="I1223" t="str">
        <f t="array" ref="I1223">INDEX('Pre-transfer 2025 Points'!$D$11:$D$17,MATCH(1,MMULT(--('Pre-transfer 2025 Points'!$E$11:$L$17=D1223),TRANSPOSE(COLUMN('Pre-transfer 2025 Points'!$E$11:$L$17)^0)),0))</f>
        <v>#N/A</v>
      </c>
    </row>
    <row r="1224">
      <c r="A1224" s="13">
        <v>1223.0</v>
      </c>
      <c r="B1224" s="16"/>
      <c r="C1224" s="14" t="s">
        <v>351</v>
      </c>
      <c r="D1224" s="14" t="s">
        <v>2521</v>
      </c>
      <c r="E1224" s="14" t="s">
        <v>4541</v>
      </c>
      <c r="F1224" s="15">
        <v>12.0</v>
      </c>
      <c r="G1224" s="11"/>
      <c r="I1224" t="str">
        <f t="array" ref="I1224">INDEX('Pre-transfer 2025 Points'!$D$11:$D$17,MATCH(1,MMULT(--('Pre-transfer 2025 Points'!$E$11:$L$17=D1224),TRANSPOSE(COLUMN('Pre-transfer 2025 Points'!$E$11:$L$17)^0)),0))</f>
        <v>#N/A</v>
      </c>
    </row>
    <row r="1225">
      <c r="A1225" s="13">
        <v>1224.0</v>
      </c>
      <c r="B1225" s="16"/>
      <c r="C1225" s="14" t="s">
        <v>351</v>
      </c>
      <c r="D1225" s="14" t="s">
        <v>2522</v>
      </c>
      <c r="E1225" s="14" t="s">
        <v>4960</v>
      </c>
      <c r="F1225" s="15">
        <v>12.0</v>
      </c>
      <c r="G1225" s="11"/>
      <c r="I1225" t="str">
        <f t="array" ref="I1225">INDEX('Pre-transfer 2025 Points'!$D$11:$D$17,MATCH(1,MMULT(--('Pre-transfer 2025 Points'!$E$11:$L$17=D1225),TRANSPOSE(COLUMN('Pre-transfer 2025 Points'!$E$11:$L$17)^0)),0))</f>
        <v>#N/A</v>
      </c>
    </row>
    <row r="1226">
      <c r="A1226" s="13">
        <v>1225.0</v>
      </c>
      <c r="B1226" s="13">
        <v>1074.0</v>
      </c>
      <c r="C1226" s="14" t="s">
        <v>595</v>
      </c>
      <c r="D1226" s="14" t="s">
        <v>2420</v>
      </c>
      <c r="E1226" s="14" t="s">
        <v>4675</v>
      </c>
      <c r="F1226" s="15">
        <v>12.0</v>
      </c>
      <c r="G1226" s="11"/>
      <c r="I1226" t="str">
        <f t="array" ref="I1226">INDEX('Pre-transfer 2025 Points'!$D$11:$D$17,MATCH(1,MMULT(--('Pre-transfer 2025 Points'!$E$11:$L$17=D1226),TRANSPOSE(COLUMN('Pre-transfer 2025 Points'!$E$11:$L$17)^0)),0))</f>
        <v>#N/A</v>
      </c>
    </row>
    <row r="1227">
      <c r="A1227" s="13">
        <v>1226.0</v>
      </c>
      <c r="B1227" s="13">
        <v>2349.0</v>
      </c>
      <c r="C1227" s="14" t="s">
        <v>5309</v>
      </c>
      <c r="D1227" s="14" t="s">
        <v>2523</v>
      </c>
      <c r="E1227" s="14" t="s">
        <v>4541</v>
      </c>
      <c r="F1227" s="15">
        <v>12.0</v>
      </c>
      <c r="G1227" s="11"/>
      <c r="I1227" t="str">
        <f t="array" ref="I1227">INDEX('Pre-transfer 2025 Points'!$D$11:$D$17,MATCH(1,MMULT(--('Pre-transfer 2025 Points'!$E$11:$L$17=D1227),TRANSPOSE(COLUMN('Pre-transfer 2025 Points'!$E$11:$L$17)^0)),0))</f>
        <v>#N/A</v>
      </c>
    </row>
    <row r="1228">
      <c r="A1228" s="13">
        <v>1227.0</v>
      </c>
      <c r="B1228" s="16"/>
      <c r="C1228" s="14" t="s">
        <v>351</v>
      </c>
      <c r="D1228" s="14" t="s">
        <v>2524</v>
      </c>
      <c r="E1228" s="16"/>
      <c r="F1228" s="15">
        <v>12.0</v>
      </c>
      <c r="G1228" s="11"/>
      <c r="I1228" t="str">
        <f t="array" ref="I1228">INDEX('Pre-transfer 2025 Points'!$D$11:$D$17,MATCH(1,MMULT(--('Pre-transfer 2025 Points'!$E$11:$L$17=D1228),TRANSPOSE(COLUMN('Pre-transfer 2025 Points'!$E$11:$L$17)^0)),0))</f>
        <v>#N/A</v>
      </c>
    </row>
    <row r="1229">
      <c r="A1229" s="13">
        <v>1228.0</v>
      </c>
      <c r="B1229" s="13">
        <v>843.0</v>
      </c>
      <c r="C1229" s="14" t="s">
        <v>4560</v>
      </c>
      <c r="D1229" s="14" t="s">
        <v>2526</v>
      </c>
      <c r="E1229" s="14" t="s">
        <v>757</v>
      </c>
      <c r="F1229" s="15">
        <v>12.0</v>
      </c>
      <c r="G1229" s="11"/>
      <c r="I1229" t="str">
        <f t="array" ref="I1229">INDEX('Pre-transfer 2025 Points'!$D$11:$D$17,MATCH(1,MMULT(--('Pre-transfer 2025 Points'!$E$11:$L$17=D1229),TRANSPOSE(COLUMN('Pre-transfer 2025 Points'!$E$11:$L$17)^0)),0))</f>
        <v>#N/A</v>
      </c>
    </row>
    <row r="1230">
      <c r="A1230" s="13">
        <v>1229.0</v>
      </c>
      <c r="B1230" s="13">
        <v>1598.0</v>
      </c>
      <c r="C1230" s="14" t="s">
        <v>312</v>
      </c>
      <c r="D1230" s="14" t="s">
        <v>2528</v>
      </c>
      <c r="E1230" s="16"/>
      <c r="F1230" s="15">
        <v>12.0</v>
      </c>
      <c r="G1230" s="11"/>
      <c r="I1230" t="str">
        <f t="array" ref="I1230">INDEX('Pre-transfer 2025 Points'!$D$11:$D$17,MATCH(1,MMULT(--('Pre-transfer 2025 Points'!$E$11:$L$17=D1230),TRANSPOSE(COLUMN('Pre-transfer 2025 Points'!$E$11:$L$17)^0)),0))</f>
        <v>#N/A</v>
      </c>
    </row>
    <row r="1231">
      <c r="A1231" s="13">
        <v>1230.0</v>
      </c>
      <c r="B1231" s="16"/>
      <c r="C1231" s="14" t="s">
        <v>351</v>
      </c>
      <c r="D1231" s="14" t="s">
        <v>1632</v>
      </c>
      <c r="E1231" s="14" t="s">
        <v>1723</v>
      </c>
      <c r="F1231" s="15">
        <v>12.0</v>
      </c>
      <c r="G1231" s="11"/>
      <c r="I1231" t="str">
        <f t="array" ref="I1231">INDEX('Pre-transfer 2025 Points'!$D$11:$D$17,MATCH(1,MMULT(--('Pre-transfer 2025 Points'!$E$11:$L$17=D1231),TRANSPOSE(COLUMN('Pre-transfer 2025 Points'!$E$11:$L$17)^0)),0))</f>
        <v>#N/A</v>
      </c>
    </row>
    <row r="1232">
      <c r="A1232" s="13">
        <v>1231.0</v>
      </c>
      <c r="B1232" s="13">
        <v>2125.0</v>
      </c>
      <c r="C1232" s="14" t="s">
        <v>5539</v>
      </c>
      <c r="D1232" s="14" t="s">
        <v>933</v>
      </c>
      <c r="E1232" s="14" t="s">
        <v>825</v>
      </c>
      <c r="F1232" s="15">
        <v>12.0</v>
      </c>
      <c r="G1232" s="11"/>
      <c r="I1232" t="str">
        <f t="array" ref="I1232">INDEX('Pre-transfer 2025 Points'!$D$11:$D$17,MATCH(1,MMULT(--('Pre-transfer 2025 Points'!$E$11:$L$17=D1232),TRANSPOSE(COLUMN('Pre-transfer 2025 Points'!$E$11:$L$17)^0)),0))</f>
        <v>#N/A</v>
      </c>
    </row>
    <row r="1233">
      <c r="A1233" s="13">
        <v>1232.0</v>
      </c>
      <c r="B1233" s="16"/>
      <c r="C1233" s="14" t="s">
        <v>351</v>
      </c>
      <c r="D1233" s="14" t="s">
        <v>2530</v>
      </c>
      <c r="E1233" s="14" t="s">
        <v>4964</v>
      </c>
      <c r="F1233" s="15">
        <v>12.0</v>
      </c>
      <c r="G1233" s="11"/>
      <c r="I1233" t="str">
        <f t="array" ref="I1233">INDEX('Pre-transfer 2025 Points'!$D$11:$D$17,MATCH(1,MMULT(--('Pre-transfer 2025 Points'!$E$11:$L$17=D1233),TRANSPOSE(COLUMN('Pre-transfer 2025 Points'!$E$11:$L$17)^0)),0))</f>
        <v>#N/A</v>
      </c>
    </row>
    <row r="1234">
      <c r="A1234" s="13">
        <v>1233.0</v>
      </c>
      <c r="B1234" s="13">
        <v>2423.0</v>
      </c>
      <c r="C1234" s="14" t="s">
        <v>5540</v>
      </c>
      <c r="D1234" s="14" t="s">
        <v>2531</v>
      </c>
      <c r="E1234" s="16"/>
      <c r="F1234" s="15">
        <v>12.0</v>
      </c>
      <c r="G1234" s="11"/>
      <c r="I1234" t="str">
        <f t="array" ref="I1234">INDEX('Pre-transfer 2025 Points'!$D$11:$D$17,MATCH(1,MMULT(--('Pre-transfer 2025 Points'!$E$11:$L$17=D1234),TRANSPOSE(COLUMN('Pre-transfer 2025 Points'!$E$11:$L$17)^0)),0))</f>
        <v>#N/A</v>
      </c>
    </row>
    <row r="1235">
      <c r="A1235" s="13">
        <v>1234.0</v>
      </c>
      <c r="B1235" s="16"/>
      <c r="C1235" s="14" t="s">
        <v>351</v>
      </c>
      <c r="D1235" s="14" t="s">
        <v>2532</v>
      </c>
      <c r="E1235" s="16"/>
      <c r="F1235" s="15">
        <v>12.0</v>
      </c>
      <c r="G1235" s="11"/>
      <c r="I1235" t="str">
        <f t="array" ref="I1235">INDEX('Pre-transfer 2025 Points'!$D$11:$D$17,MATCH(1,MMULT(--('Pre-transfer 2025 Points'!$E$11:$L$17=D1235),TRANSPOSE(COLUMN('Pre-transfer 2025 Points'!$E$11:$L$17)^0)),0))</f>
        <v>#N/A</v>
      </c>
    </row>
    <row r="1236">
      <c r="A1236" s="13">
        <v>1235.0</v>
      </c>
      <c r="B1236" s="16"/>
      <c r="C1236" s="14" t="s">
        <v>351</v>
      </c>
      <c r="D1236" s="14" t="s">
        <v>2533</v>
      </c>
      <c r="E1236" s="14" t="s">
        <v>868</v>
      </c>
      <c r="F1236" s="15">
        <v>12.0</v>
      </c>
      <c r="G1236" s="11"/>
      <c r="I1236" t="str">
        <f t="array" ref="I1236">INDEX('Pre-transfer 2025 Points'!$D$11:$D$17,MATCH(1,MMULT(--('Pre-transfer 2025 Points'!$E$11:$L$17=D1236),TRANSPOSE(COLUMN('Pre-transfer 2025 Points'!$E$11:$L$17)^0)),0))</f>
        <v>#N/A</v>
      </c>
    </row>
    <row r="1237">
      <c r="A1237" s="13">
        <v>1236.0</v>
      </c>
      <c r="B1237" s="13">
        <v>601.0</v>
      </c>
      <c r="C1237" s="14" t="s">
        <v>5541</v>
      </c>
      <c r="D1237" s="14" t="s">
        <v>1527</v>
      </c>
      <c r="E1237" s="14" t="s">
        <v>4314</v>
      </c>
      <c r="F1237" s="15">
        <v>12.0</v>
      </c>
      <c r="G1237" s="11"/>
      <c r="I1237" t="str">
        <f t="array" ref="I1237">INDEX('Pre-transfer 2025 Points'!$D$11:$D$17,MATCH(1,MMULT(--('Pre-transfer 2025 Points'!$E$11:$L$17=D1237),TRANSPOSE(COLUMN('Pre-transfer 2025 Points'!$E$11:$L$17)^0)),0))</f>
        <v>#N/A</v>
      </c>
    </row>
    <row r="1238">
      <c r="A1238" s="13">
        <v>1237.0</v>
      </c>
      <c r="B1238" s="16"/>
      <c r="C1238" s="14" t="s">
        <v>351</v>
      </c>
      <c r="D1238" s="14" t="s">
        <v>313</v>
      </c>
      <c r="E1238" s="14" t="s">
        <v>314</v>
      </c>
      <c r="F1238" s="15">
        <v>12.0</v>
      </c>
      <c r="G1238" s="11"/>
      <c r="I1238" t="str">
        <f t="array" ref="I1238">INDEX('Pre-transfer 2025 Points'!$D$11:$D$17,MATCH(1,MMULT(--('Pre-transfer 2025 Points'!$E$11:$L$17=D1238),TRANSPOSE(COLUMN('Pre-transfer 2025 Points'!$E$11:$L$17)^0)),0))</f>
        <v>#N/A</v>
      </c>
    </row>
    <row r="1239">
      <c r="A1239" s="13">
        <v>1238.0</v>
      </c>
      <c r="B1239" s="13">
        <v>1195.0</v>
      </c>
      <c r="C1239" s="14" t="s">
        <v>4955</v>
      </c>
      <c r="D1239" s="14" t="s">
        <v>2347</v>
      </c>
      <c r="E1239" s="14" t="s">
        <v>4868</v>
      </c>
      <c r="F1239" s="15">
        <v>12.0</v>
      </c>
      <c r="G1239" s="11"/>
      <c r="I1239" t="str">
        <f t="array" ref="I1239">INDEX('Pre-transfer 2025 Points'!$D$11:$D$17,MATCH(1,MMULT(--('Pre-transfer 2025 Points'!$E$11:$L$17=D1239),TRANSPOSE(COLUMN('Pre-transfer 2025 Points'!$E$11:$L$17)^0)),0))</f>
        <v>#N/A</v>
      </c>
    </row>
    <row r="1240">
      <c r="A1240" s="13">
        <v>1239.0</v>
      </c>
      <c r="B1240" s="13">
        <v>543.0</v>
      </c>
      <c r="C1240" s="14" t="s">
        <v>5246</v>
      </c>
      <c r="D1240" s="14" t="s">
        <v>1566</v>
      </c>
      <c r="E1240" s="14" t="s">
        <v>128</v>
      </c>
      <c r="F1240" s="15">
        <v>12.0</v>
      </c>
      <c r="G1240" s="11"/>
      <c r="I1240" t="str">
        <f t="array" ref="I1240">INDEX('Pre-transfer 2025 Points'!$D$11:$D$17,MATCH(1,MMULT(--('Pre-transfer 2025 Points'!$E$11:$L$17=D1240),TRANSPOSE(COLUMN('Pre-transfer 2025 Points'!$E$11:$L$17)^0)),0))</f>
        <v>#N/A</v>
      </c>
    </row>
    <row r="1241">
      <c r="A1241" s="13">
        <v>1240.0</v>
      </c>
      <c r="B1241" s="16"/>
      <c r="C1241" s="14" t="s">
        <v>351</v>
      </c>
      <c r="D1241" s="14" t="s">
        <v>2536</v>
      </c>
      <c r="E1241" s="16"/>
      <c r="F1241" s="15">
        <v>12.0</v>
      </c>
      <c r="G1241" s="11"/>
      <c r="I1241" t="str">
        <f t="array" ref="I1241">INDEX('Pre-transfer 2025 Points'!$D$11:$D$17,MATCH(1,MMULT(--('Pre-transfer 2025 Points'!$E$11:$L$17=D1241),TRANSPOSE(COLUMN('Pre-transfer 2025 Points'!$E$11:$L$17)^0)),0))</f>
        <v>#N/A</v>
      </c>
    </row>
    <row r="1242">
      <c r="A1242" s="13">
        <v>1241.0</v>
      </c>
      <c r="B1242" s="16"/>
      <c r="C1242" s="14" t="s">
        <v>351</v>
      </c>
      <c r="D1242" s="14" t="s">
        <v>2611</v>
      </c>
      <c r="E1242" s="14" t="s">
        <v>4787</v>
      </c>
      <c r="F1242" s="15">
        <v>12.0</v>
      </c>
      <c r="G1242" s="11"/>
      <c r="I1242" t="str">
        <f t="array" ref="I1242">INDEX('Pre-transfer 2025 Points'!$D$11:$D$17,MATCH(1,MMULT(--('Pre-transfer 2025 Points'!$E$11:$L$17=D1242),TRANSPOSE(COLUMN('Pre-transfer 2025 Points'!$E$11:$L$17)^0)),0))</f>
        <v>#N/A</v>
      </c>
    </row>
    <row r="1243">
      <c r="A1243" s="13">
        <v>1242.0</v>
      </c>
      <c r="B1243" s="13">
        <v>1538.0</v>
      </c>
      <c r="C1243" s="14" t="s">
        <v>5542</v>
      </c>
      <c r="D1243" s="14" t="s">
        <v>2537</v>
      </c>
      <c r="E1243" s="16"/>
      <c r="F1243" s="15">
        <v>12.0</v>
      </c>
      <c r="G1243" s="11"/>
      <c r="I1243" t="str">
        <f t="array" ref="I1243">INDEX('Pre-transfer 2025 Points'!$D$11:$D$17,MATCH(1,MMULT(--('Pre-transfer 2025 Points'!$E$11:$L$17=D1243),TRANSPOSE(COLUMN('Pre-transfer 2025 Points'!$E$11:$L$17)^0)),0))</f>
        <v>#N/A</v>
      </c>
    </row>
    <row r="1244">
      <c r="A1244" s="13">
        <v>1243.0</v>
      </c>
      <c r="B1244" s="17"/>
      <c r="C1244" s="14" t="s">
        <v>351</v>
      </c>
      <c r="D1244" s="14" t="s">
        <v>2538</v>
      </c>
      <c r="E1244" s="16"/>
      <c r="F1244" s="15">
        <v>12.0</v>
      </c>
      <c r="G1244" s="11"/>
      <c r="I1244" t="str">
        <f t="array" ref="I1244">INDEX('Pre-transfer 2025 Points'!$D$11:$D$17,MATCH(1,MMULT(--('Pre-transfer 2025 Points'!$E$11:$L$17=D1244),TRANSPOSE(COLUMN('Pre-transfer 2025 Points'!$E$11:$L$17)^0)),0))</f>
        <v>#N/A</v>
      </c>
    </row>
    <row r="1245">
      <c r="A1245" s="13">
        <v>1244.0</v>
      </c>
      <c r="B1245" s="13">
        <v>1418.0</v>
      </c>
      <c r="C1245" s="14" t="s">
        <v>286</v>
      </c>
      <c r="D1245" s="14" t="s">
        <v>897</v>
      </c>
      <c r="E1245" s="14" t="s">
        <v>4658</v>
      </c>
      <c r="F1245" s="15">
        <v>11.0</v>
      </c>
      <c r="G1245" s="11"/>
      <c r="I1245" t="str">
        <f t="array" ref="I1245">INDEX('Pre-transfer 2025 Points'!$D$11:$D$17,MATCH(1,MMULT(--('Pre-transfer 2025 Points'!$E$11:$L$17=D1245),TRANSPOSE(COLUMN('Pre-transfer 2025 Points'!$E$11:$L$17)^0)),0))</f>
        <v>#N/A</v>
      </c>
    </row>
    <row r="1246">
      <c r="A1246" s="13">
        <v>1245.0</v>
      </c>
      <c r="B1246" s="13">
        <v>1550.0</v>
      </c>
      <c r="C1246" s="14" t="s">
        <v>4365</v>
      </c>
      <c r="D1246" s="14" t="s">
        <v>2544</v>
      </c>
      <c r="E1246" s="14" t="s">
        <v>4970</v>
      </c>
      <c r="F1246" s="15">
        <v>11.0</v>
      </c>
      <c r="G1246" s="11"/>
      <c r="I1246" t="str">
        <f t="array" ref="I1246">INDEX('Pre-transfer 2025 Points'!$D$11:$D$17,MATCH(1,MMULT(--('Pre-transfer 2025 Points'!$E$11:$L$17=D1246),TRANSPOSE(COLUMN('Pre-transfer 2025 Points'!$E$11:$L$17)^0)),0))</f>
        <v>#N/A</v>
      </c>
    </row>
    <row r="1247">
      <c r="A1247" s="13">
        <v>1246.0</v>
      </c>
      <c r="B1247" s="16"/>
      <c r="C1247" s="14" t="s">
        <v>351</v>
      </c>
      <c r="D1247" s="14" t="s">
        <v>2545</v>
      </c>
      <c r="E1247" s="14" t="s">
        <v>4971</v>
      </c>
      <c r="F1247" s="15">
        <v>11.0</v>
      </c>
      <c r="G1247" s="11"/>
      <c r="I1247" t="str">
        <f t="array" ref="I1247">INDEX('Pre-transfer 2025 Points'!$D$11:$D$17,MATCH(1,MMULT(--('Pre-transfer 2025 Points'!$E$11:$L$17=D1247),TRANSPOSE(COLUMN('Pre-transfer 2025 Points'!$E$11:$L$17)^0)),0))</f>
        <v>#N/A</v>
      </c>
    </row>
    <row r="1248">
      <c r="A1248" s="13">
        <v>1247.0</v>
      </c>
      <c r="B1248" s="13">
        <v>1456.0</v>
      </c>
      <c r="C1248" s="14" t="s">
        <v>508</v>
      </c>
      <c r="D1248" s="14" t="s">
        <v>2546</v>
      </c>
      <c r="E1248" s="14" t="s">
        <v>4716</v>
      </c>
      <c r="F1248" s="15">
        <v>11.0</v>
      </c>
      <c r="G1248" s="11"/>
      <c r="I1248" t="str">
        <f t="array" ref="I1248">INDEX('Pre-transfer 2025 Points'!$D$11:$D$17,MATCH(1,MMULT(--('Pre-transfer 2025 Points'!$E$11:$L$17=D1248),TRANSPOSE(COLUMN('Pre-transfer 2025 Points'!$E$11:$L$17)^0)),0))</f>
        <v>#N/A</v>
      </c>
    </row>
    <row r="1249">
      <c r="A1249" s="13">
        <v>1248.0</v>
      </c>
      <c r="B1249" s="13">
        <v>1420.0</v>
      </c>
      <c r="C1249" s="14" t="s">
        <v>5543</v>
      </c>
      <c r="D1249" s="14" t="s">
        <v>5544</v>
      </c>
      <c r="E1249" s="14" t="s">
        <v>1054</v>
      </c>
      <c r="F1249" s="15">
        <v>11.0</v>
      </c>
      <c r="G1249" s="11"/>
      <c r="I1249" t="str">
        <f t="array" ref="I1249">INDEX('Pre-transfer 2025 Points'!$D$11:$D$17,MATCH(1,MMULT(--('Pre-transfer 2025 Points'!$E$11:$L$17=D1249),TRANSPOSE(COLUMN('Pre-transfer 2025 Points'!$E$11:$L$17)^0)),0))</f>
        <v>#N/A</v>
      </c>
    </row>
    <row r="1250">
      <c r="A1250" s="13">
        <v>1249.0</v>
      </c>
      <c r="B1250" s="13">
        <v>1614.0</v>
      </c>
      <c r="C1250" s="14" t="s">
        <v>301</v>
      </c>
      <c r="D1250" s="14" t="s">
        <v>2548</v>
      </c>
      <c r="E1250" s="14" t="s">
        <v>376</v>
      </c>
      <c r="F1250" s="15">
        <v>11.0</v>
      </c>
      <c r="G1250" s="11"/>
      <c r="I1250" t="str">
        <f t="array" ref="I1250">INDEX('Pre-transfer 2025 Points'!$D$11:$D$17,MATCH(1,MMULT(--('Pre-transfer 2025 Points'!$E$11:$L$17=D1250),TRANSPOSE(COLUMN('Pre-transfer 2025 Points'!$E$11:$L$17)^0)),0))</f>
        <v>#N/A</v>
      </c>
    </row>
    <row r="1251">
      <c r="A1251" s="13">
        <v>1250.0</v>
      </c>
      <c r="B1251" s="13">
        <v>1328.0</v>
      </c>
      <c r="C1251" s="14" t="s">
        <v>267</v>
      </c>
      <c r="D1251" s="14" t="s">
        <v>2337</v>
      </c>
      <c r="E1251" s="14" t="s">
        <v>4375</v>
      </c>
      <c r="F1251" s="15">
        <v>11.0</v>
      </c>
      <c r="G1251" s="11"/>
      <c r="I1251" t="str">
        <f t="array" ref="I1251">INDEX('Pre-transfer 2025 Points'!$D$11:$D$17,MATCH(1,MMULT(--('Pre-transfer 2025 Points'!$E$11:$L$17=D1251),TRANSPOSE(COLUMN('Pre-transfer 2025 Points'!$E$11:$L$17)^0)),0))</f>
        <v>#N/A</v>
      </c>
    </row>
    <row r="1252">
      <c r="A1252" s="13">
        <v>1251.0</v>
      </c>
      <c r="B1252" s="13">
        <v>1561.0</v>
      </c>
      <c r="C1252" s="14" t="s">
        <v>5545</v>
      </c>
      <c r="D1252" s="14" t="s">
        <v>1547</v>
      </c>
      <c r="E1252" s="14" t="s">
        <v>465</v>
      </c>
      <c r="F1252" s="15">
        <v>11.0</v>
      </c>
      <c r="G1252" s="11"/>
      <c r="I1252" t="str">
        <f t="array" ref="I1252">INDEX('Pre-transfer 2025 Points'!$D$11:$D$17,MATCH(1,MMULT(--('Pre-transfer 2025 Points'!$E$11:$L$17=D1252),TRANSPOSE(COLUMN('Pre-transfer 2025 Points'!$E$11:$L$17)^0)),0))</f>
        <v>#N/A</v>
      </c>
    </row>
    <row r="1253">
      <c r="A1253" s="13">
        <v>1252.0</v>
      </c>
      <c r="B1253" s="13">
        <v>1860.0</v>
      </c>
      <c r="C1253" s="14" t="s">
        <v>5546</v>
      </c>
      <c r="D1253" s="14" t="s">
        <v>1170</v>
      </c>
      <c r="E1253" s="14" t="s">
        <v>324</v>
      </c>
      <c r="F1253" s="15">
        <v>11.0</v>
      </c>
      <c r="G1253" s="11"/>
      <c r="I1253" t="str">
        <f t="array" ref="I1253">INDEX('Pre-transfer 2025 Points'!$D$11:$D$17,MATCH(1,MMULT(--('Pre-transfer 2025 Points'!$E$11:$L$17=D1253),TRANSPOSE(COLUMN('Pre-transfer 2025 Points'!$E$11:$L$17)^0)),0))</f>
        <v>#N/A</v>
      </c>
    </row>
    <row r="1254">
      <c r="A1254" s="13">
        <v>1253.0</v>
      </c>
      <c r="B1254" s="13">
        <v>612.0</v>
      </c>
      <c r="C1254" s="14" t="s">
        <v>4625</v>
      </c>
      <c r="D1254" s="14" t="s">
        <v>2549</v>
      </c>
      <c r="E1254" s="14" t="s">
        <v>4388</v>
      </c>
      <c r="F1254" s="15">
        <v>11.0</v>
      </c>
      <c r="G1254" s="11"/>
      <c r="I1254" t="str">
        <f t="array" ref="I1254">INDEX('Pre-transfer 2025 Points'!$D$11:$D$17,MATCH(1,MMULT(--('Pre-transfer 2025 Points'!$E$11:$L$17=D1254),TRANSPOSE(COLUMN('Pre-transfer 2025 Points'!$E$11:$L$17)^0)),0))</f>
        <v>#N/A</v>
      </c>
    </row>
    <row r="1255">
      <c r="A1255" s="13">
        <v>1254.0</v>
      </c>
      <c r="B1255" s="16"/>
      <c r="C1255" s="14" t="s">
        <v>351</v>
      </c>
      <c r="D1255" s="14" t="s">
        <v>2288</v>
      </c>
      <c r="E1255" s="14" t="s">
        <v>324</v>
      </c>
      <c r="F1255" s="15">
        <v>11.0</v>
      </c>
      <c r="G1255" s="11"/>
      <c r="I1255" t="str">
        <f t="array" ref="I1255">INDEX('Pre-transfer 2025 Points'!$D$11:$D$17,MATCH(1,MMULT(--('Pre-transfer 2025 Points'!$E$11:$L$17=D1255),TRANSPOSE(COLUMN('Pre-transfer 2025 Points'!$E$11:$L$17)^0)),0))</f>
        <v>#N/A</v>
      </c>
    </row>
    <row r="1256">
      <c r="A1256" s="13">
        <v>1255.0</v>
      </c>
      <c r="B1256" s="13">
        <v>819.0</v>
      </c>
      <c r="C1256" s="14" t="s">
        <v>5547</v>
      </c>
      <c r="D1256" s="14" t="s">
        <v>2550</v>
      </c>
      <c r="E1256" s="14" t="s">
        <v>4564</v>
      </c>
      <c r="F1256" s="15">
        <v>11.0</v>
      </c>
      <c r="G1256" s="11"/>
      <c r="I1256" t="str">
        <f t="array" ref="I1256">INDEX('Pre-transfer 2025 Points'!$D$11:$D$17,MATCH(1,MMULT(--('Pre-transfer 2025 Points'!$E$11:$L$17=D1256),TRANSPOSE(COLUMN('Pre-transfer 2025 Points'!$E$11:$L$17)^0)),0))</f>
        <v>#N/A</v>
      </c>
    </row>
    <row r="1257">
      <c r="A1257" s="13">
        <v>1256.0</v>
      </c>
      <c r="B1257" s="13">
        <v>1843.0</v>
      </c>
      <c r="C1257" s="14" t="s">
        <v>5548</v>
      </c>
      <c r="D1257" s="14" t="s">
        <v>2551</v>
      </c>
      <c r="E1257" s="14" t="s">
        <v>415</v>
      </c>
      <c r="F1257" s="15">
        <v>11.0</v>
      </c>
      <c r="G1257" s="11"/>
      <c r="I1257" t="str">
        <f t="array" ref="I1257">INDEX('Pre-transfer 2025 Points'!$D$11:$D$17,MATCH(1,MMULT(--('Pre-transfer 2025 Points'!$E$11:$L$17=D1257),TRANSPOSE(COLUMN('Pre-transfer 2025 Points'!$E$11:$L$17)^0)),0))</f>
        <v>#N/A</v>
      </c>
    </row>
    <row r="1258">
      <c r="A1258" s="13">
        <v>1257.0</v>
      </c>
      <c r="B1258" s="13">
        <v>1487.0</v>
      </c>
      <c r="C1258" s="14" t="s">
        <v>255</v>
      </c>
      <c r="D1258" s="14" t="s">
        <v>2552</v>
      </c>
      <c r="E1258" s="14" t="s">
        <v>4719</v>
      </c>
      <c r="F1258" s="15">
        <v>11.0</v>
      </c>
      <c r="G1258" s="11"/>
      <c r="I1258" t="str">
        <f t="array" ref="I1258">INDEX('Pre-transfer 2025 Points'!$D$11:$D$17,MATCH(1,MMULT(--('Pre-transfer 2025 Points'!$E$11:$L$17=D1258),TRANSPOSE(COLUMN('Pre-transfer 2025 Points'!$E$11:$L$17)^0)),0))</f>
        <v>#N/A</v>
      </c>
    </row>
    <row r="1259">
      <c r="A1259" s="13">
        <v>1258.0</v>
      </c>
      <c r="B1259" s="16"/>
      <c r="C1259" s="14" t="s">
        <v>351</v>
      </c>
      <c r="D1259" s="14" t="s">
        <v>2383</v>
      </c>
      <c r="E1259" s="14" t="s">
        <v>4800</v>
      </c>
      <c r="F1259" s="15">
        <v>11.0</v>
      </c>
      <c r="G1259" s="11"/>
      <c r="I1259" t="str">
        <f t="array" ref="I1259">INDEX('Pre-transfer 2025 Points'!$D$11:$D$17,MATCH(1,MMULT(--('Pre-transfer 2025 Points'!$E$11:$L$17=D1259),TRANSPOSE(COLUMN('Pre-transfer 2025 Points'!$E$11:$L$17)^0)),0))</f>
        <v>#N/A</v>
      </c>
    </row>
    <row r="1260">
      <c r="A1260" s="13">
        <v>1259.0</v>
      </c>
      <c r="B1260" s="13">
        <v>1292.0</v>
      </c>
      <c r="C1260" s="14" t="s">
        <v>4418</v>
      </c>
      <c r="D1260" s="14" t="s">
        <v>1476</v>
      </c>
      <c r="E1260" s="16"/>
      <c r="F1260" s="15">
        <v>11.0</v>
      </c>
      <c r="G1260" s="11"/>
      <c r="I1260" t="str">
        <f t="array" ref="I1260">INDEX('Pre-transfer 2025 Points'!$D$11:$D$17,MATCH(1,MMULT(--('Pre-transfer 2025 Points'!$E$11:$L$17=D1260),TRANSPOSE(COLUMN('Pre-transfer 2025 Points'!$E$11:$L$17)^0)),0))</f>
        <v>#N/A</v>
      </c>
    </row>
    <row r="1261">
      <c r="A1261" s="13">
        <v>1260.0</v>
      </c>
      <c r="B1261" s="16"/>
      <c r="C1261" s="14" t="s">
        <v>351</v>
      </c>
      <c r="D1261" s="14" t="s">
        <v>2553</v>
      </c>
      <c r="E1261" s="16"/>
      <c r="F1261" s="15">
        <v>11.0</v>
      </c>
      <c r="G1261" s="11"/>
      <c r="I1261" t="str">
        <f t="array" ref="I1261">INDEX('Pre-transfer 2025 Points'!$D$11:$D$17,MATCH(1,MMULT(--('Pre-transfer 2025 Points'!$E$11:$L$17=D1261),TRANSPOSE(COLUMN('Pre-transfer 2025 Points'!$E$11:$L$17)^0)),0))</f>
        <v>#N/A</v>
      </c>
    </row>
    <row r="1262">
      <c r="A1262" s="13">
        <v>1261.0</v>
      </c>
      <c r="B1262" s="16"/>
      <c r="C1262" s="14" t="s">
        <v>351</v>
      </c>
      <c r="D1262" s="14" t="s">
        <v>2555</v>
      </c>
      <c r="E1262" s="14" t="s">
        <v>4600</v>
      </c>
      <c r="F1262" s="15">
        <v>11.0</v>
      </c>
      <c r="G1262" s="11"/>
      <c r="I1262" t="str">
        <f t="array" ref="I1262">INDEX('Pre-transfer 2025 Points'!$D$11:$D$17,MATCH(1,MMULT(--('Pre-transfer 2025 Points'!$E$11:$L$17=D1262),TRANSPOSE(COLUMN('Pre-transfer 2025 Points'!$E$11:$L$17)^0)),0))</f>
        <v>#N/A</v>
      </c>
    </row>
    <row r="1263">
      <c r="A1263" s="13">
        <v>1262.0</v>
      </c>
      <c r="B1263" s="13">
        <v>762.0</v>
      </c>
      <c r="C1263" s="14" t="s">
        <v>4954</v>
      </c>
      <c r="D1263" s="14" t="s">
        <v>2108</v>
      </c>
      <c r="E1263" s="14" t="s">
        <v>332</v>
      </c>
      <c r="F1263" s="15">
        <v>11.0</v>
      </c>
      <c r="G1263" s="11"/>
      <c r="I1263" t="str">
        <f t="array" ref="I1263">INDEX('Pre-transfer 2025 Points'!$D$11:$D$17,MATCH(1,MMULT(--('Pre-transfer 2025 Points'!$E$11:$L$17=D1263),TRANSPOSE(COLUMN('Pre-transfer 2025 Points'!$E$11:$L$17)^0)),0))</f>
        <v>#N/A</v>
      </c>
    </row>
    <row r="1264">
      <c r="A1264" s="13">
        <v>1263.0</v>
      </c>
      <c r="B1264" s="13">
        <v>1143.0</v>
      </c>
      <c r="C1264" s="14" t="s">
        <v>1636</v>
      </c>
      <c r="D1264" s="14" t="s">
        <v>1781</v>
      </c>
      <c r="E1264" s="14" t="s">
        <v>208</v>
      </c>
      <c r="F1264" s="15">
        <v>11.0</v>
      </c>
      <c r="G1264" s="11"/>
      <c r="I1264" t="str">
        <f t="array" ref="I1264">INDEX('Pre-transfer 2025 Points'!$D$11:$D$17,MATCH(1,MMULT(--('Pre-transfer 2025 Points'!$E$11:$L$17=D1264),TRANSPOSE(COLUMN('Pre-transfer 2025 Points'!$E$11:$L$17)^0)),0))</f>
        <v>#N/A</v>
      </c>
    </row>
    <row r="1265">
      <c r="A1265" s="13">
        <v>1264.0</v>
      </c>
      <c r="B1265" s="13">
        <v>1929.0</v>
      </c>
      <c r="C1265" s="14" t="s">
        <v>5549</v>
      </c>
      <c r="D1265" s="14" t="s">
        <v>1823</v>
      </c>
      <c r="E1265" s="14" t="s">
        <v>4699</v>
      </c>
      <c r="F1265" s="15">
        <v>11.0</v>
      </c>
      <c r="G1265" s="11"/>
      <c r="I1265" t="str">
        <f t="array" ref="I1265">INDEX('Pre-transfer 2025 Points'!$D$11:$D$17,MATCH(1,MMULT(--('Pre-transfer 2025 Points'!$E$11:$L$17=D1265),TRANSPOSE(COLUMN('Pre-transfer 2025 Points'!$E$11:$L$17)^0)),0))</f>
        <v>#N/A</v>
      </c>
    </row>
    <row r="1266">
      <c r="A1266" s="13">
        <v>1265.0</v>
      </c>
      <c r="B1266" s="16"/>
      <c r="C1266" s="14" t="s">
        <v>351</v>
      </c>
      <c r="D1266" s="14" t="s">
        <v>2560</v>
      </c>
      <c r="E1266" s="14" t="s">
        <v>4819</v>
      </c>
      <c r="F1266" s="15">
        <v>11.0</v>
      </c>
      <c r="G1266" s="11"/>
      <c r="I1266" t="str">
        <f t="array" ref="I1266">INDEX('Pre-transfer 2025 Points'!$D$11:$D$17,MATCH(1,MMULT(--('Pre-transfer 2025 Points'!$E$11:$L$17=D1266),TRANSPOSE(COLUMN('Pre-transfer 2025 Points'!$E$11:$L$17)^0)),0))</f>
        <v>#N/A</v>
      </c>
    </row>
    <row r="1267">
      <c r="A1267" s="13">
        <v>1266.0</v>
      </c>
      <c r="B1267" s="16"/>
      <c r="C1267" s="14" t="s">
        <v>351</v>
      </c>
      <c r="D1267" s="14" t="s">
        <v>2562</v>
      </c>
      <c r="E1267" s="16"/>
      <c r="F1267" s="15">
        <v>11.0</v>
      </c>
      <c r="G1267" s="11"/>
      <c r="I1267" t="str">
        <f t="array" ref="I1267">INDEX('Pre-transfer 2025 Points'!$D$11:$D$17,MATCH(1,MMULT(--('Pre-transfer 2025 Points'!$E$11:$L$17=D1267),TRANSPOSE(COLUMN('Pre-transfer 2025 Points'!$E$11:$L$17)^0)),0))</f>
        <v>#N/A</v>
      </c>
    </row>
    <row r="1268">
      <c r="A1268" s="13">
        <v>1267.0</v>
      </c>
      <c r="B1268" s="13">
        <v>1701.0</v>
      </c>
      <c r="C1268" s="14" t="s">
        <v>4398</v>
      </c>
      <c r="D1268" s="14" t="s">
        <v>2563</v>
      </c>
      <c r="E1268" s="14" t="s">
        <v>4978</v>
      </c>
      <c r="F1268" s="15">
        <v>11.0</v>
      </c>
      <c r="G1268" s="11"/>
      <c r="I1268" t="str">
        <f t="array" ref="I1268">INDEX('Pre-transfer 2025 Points'!$D$11:$D$17,MATCH(1,MMULT(--('Pre-transfer 2025 Points'!$E$11:$L$17=D1268),TRANSPOSE(COLUMN('Pre-transfer 2025 Points'!$E$11:$L$17)^0)),0))</f>
        <v>#N/A</v>
      </c>
    </row>
    <row r="1269">
      <c r="A1269" s="13">
        <v>1268.0</v>
      </c>
      <c r="B1269" s="13">
        <v>1429.0</v>
      </c>
      <c r="C1269" s="14" t="s">
        <v>4706</v>
      </c>
      <c r="D1269" s="14" t="s">
        <v>2564</v>
      </c>
      <c r="E1269" s="14" t="s">
        <v>4971</v>
      </c>
      <c r="F1269" s="15">
        <v>11.0</v>
      </c>
      <c r="G1269" s="11"/>
      <c r="I1269" t="str">
        <f t="array" ref="I1269">INDEX('Pre-transfer 2025 Points'!$D$11:$D$17,MATCH(1,MMULT(--('Pre-transfer 2025 Points'!$E$11:$L$17=D1269),TRANSPOSE(COLUMN('Pre-transfer 2025 Points'!$E$11:$L$17)^0)),0))</f>
        <v>#N/A</v>
      </c>
    </row>
    <row r="1270">
      <c r="A1270" s="13">
        <v>1269.0</v>
      </c>
      <c r="B1270" s="13">
        <v>35.0</v>
      </c>
      <c r="C1270" s="14" t="s">
        <v>5550</v>
      </c>
      <c r="D1270" s="14" t="s">
        <v>19</v>
      </c>
      <c r="E1270" s="14" t="s">
        <v>4330</v>
      </c>
      <c r="F1270" s="15">
        <v>10.0</v>
      </c>
      <c r="G1270" s="11"/>
      <c r="I1270" t="str">
        <f t="array" ref="I1270">INDEX('Pre-transfer 2025 Points'!$D$11:$D$17,MATCH(1,MMULT(--('Pre-transfer 2025 Points'!$E$11:$L$17=D1270),TRANSPOSE(COLUMN('Pre-transfer 2025 Points'!$E$11:$L$17)^0)),0))</f>
        <v>Nick</v>
      </c>
    </row>
    <row r="1271">
      <c r="A1271" s="13">
        <v>1270.0</v>
      </c>
      <c r="B1271" s="16"/>
      <c r="C1271" s="14" t="s">
        <v>351</v>
      </c>
      <c r="D1271" s="14" t="s">
        <v>598</v>
      </c>
      <c r="E1271" s="14" t="s">
        <v>4868</v>
      </c>
      <c r="F1271" s="15">
        <v>10.0</v>
      </c>
      <c r="G1271" s="11"/>
      <c r="I1271" t="str">
        <f t="array" ref="I1271">INDEX('Pre-transfer 2025 Points'!$D$11:$D$17,MATCH(1,MMULT(--('Pre-transfer 2025 Points'!$E$11:$L$17=D1271),TRANSPOSE(COLUMN('Pre-transfer 2025 Points'!$E$11:$L$17)^0)),0))</f>
        <v>#N/A</v>
      </c>
    </row>
    <row r="1272">
      <c r="A1272" s="13">
        <v>1271.0</v>
      </c>
      <c r="B1272" s="16"/>
      <c r="C1272" s="14" t="s">
        <v>351</v>
      </c>
      <c r="D1272" s="14" t="s">
        <v>2547</v>
      </c>
      <c r="E1272" s="14" t="s">
        <v>329</v>
      </c>
      <c r="F1272" s="15">
        <v>10.0</v>
      </c>
      <c r="G1272" s="11"/>
      <c r="I1272" t="str">
        <f t="array" ref="I1272">INDEX('Pre-transfer 2025 Points'!$D$11:$D$17,MATCH(1,MMULT(--('Pre-transfer 2025 Points'!$E$11:$L$17=D1272),TRANSPOSE(COLUMN('Pre-transfer 2025 Points'!$E$11:$L$17)^0)),0))</f>
        <v>#N/A</v>
      </c>
    </row>
    <row r="1273">
      <c r="A1273" s="13">
        <v>1272.0</v>
      </c>
      <c r="B1273" s="16"/>
      <c r="C1273" s="14" t="s">
        <v>351</v>
      </c>
      <c r="D1273" s="14" t="s">
        <v>2569</v>
      </c>
      <c r="E1273" s="14" t="s">
        <v>4987</v>
      </c>
      <c r="F1273" s="15">
        <v>10.0</v>
      </c>
      <c r="G1273" s="11"/>
      <c r="I1273" t="str">
        <f t="array" ref="I1273">INDEX('Pre-transfer 2025 Points'!$D$11:$D$17,MATCH(1,MMULT(--('Pre-transfer 2025 Points'!$E$11:$L$17=D1273),TRANSPOSE(COLUMN('Pre-transfer 2025 Points'!$E$11:$L$17)^0)),0))</f>
        <v>#N/A</v>
      </c>
    </row>
    <row r="1274">
      <c r="A1274" s="13">
        <v>1273.0</v>
      </c>
      <c r="B1274" s="13">
        <v>803.0</v>
      </c>
      <c r="C1274" s="14" t="s">
        <v>1279</v>
      </c>
      <c r="D1274" s="14" t="s">
        <v>2570</v>
      </c>
      <c r="E1274" s="14" t="s">
        <v>4455</v>
      </c>
      <c r="F1274" s="15">
        <v>10.0</v>
      </c>
      <c r="G1274" s="11"/>
      <c r="I1274" t="str">
        <f t="array" ref="I1274">INDEX('Pre-transfer 2025 Points'!$D$11:$D$17,MATCH(1,MMULT(--('Pre-transfer 2025 Points'!$E$11:$L$17=D1274),TRANSPOSE(COLUMN('Pre-transfer 2025 Points'!$E$11:$L$17)^0)),0))</f>
        <v>#N/A</v>
      </c>
    </row>
    <row r="1275">
      <c r="A1275" s="13">
        <v>1274.0</v>
      </c>
      <c r="B1275" s="16"/>
      <c r="C1275" s="14" t="s">
        <v>351</v>
      </c>
      <c r="D1275" s="14" t="s">
        <v>2353</v>
      </c>
      <c r="E1275" s="14" t="s">
        <v>1265</v>
      </c>
      <c r="F1275" s="15">
        <v>10.0</v>
      </c>
      <c r="G1275" s="11"/>
      <c r="I1275" t="str">
        <f t="array" ref="I1275">INDEX('Pre-transfer 2025 Points'!$D$11:$D$17,MATCH(1,MMULT(--('Pre-transfer 2025 Points'!$E$11:$L$17=D1275),TRANSPOSE(COLUMN('Pre-transfer 2025 Points'!$E$11:$L$17)^0)),0))</f>
        <v>#N/A</v>
      </c>
    </row>
    <row r="1276">
      <c r="A1276" s="13">
        <v>1275.0</v>
      </c>
      <c r="B1276" s="13">
        <v>2141.0</v>
      </c>
      <c r="C1276" s="14" t="s">
        <v>901</v>
      </c>
      <c r="D1276" s="14" t="s">
        <v>756</v>
      </c>
      <c r="E1276" s="14" t="s">
        <v>757</v>
      </c>
      <c r="F1276" s="15">
        <v>10.0</v>
      </c>
      <c r="G1276" s="11"/>
      <c r="I1276" t="str">
        <f t="array" ref="I1276">INDEX('Pre-transfer 2025 Points'!$D$11:$D$17,MATCH(1,MMULT(--('Pre-transfer 2025 Points'!$E$11:$L$17=D1276),TRANSPOSE(COLUMN('Pre-transfer 2025 Points'!$E$11:$L$17)^0)),0))</f>
        <v>#N/A</v>
      </c>
    </row>
    <row r="1277">
      <c r="A1277" s="13">
        <v>1276.0</v>
      </c>
      <c r="B1277" s="16"/>
      <c r="C1277" s="14" t="s">
        <v>351</v>
      </c>
      <c r="D1277" s="14" t="s">
        <v>2318</v>
      </c>
      <c r="E1277" s="14" t="s">
        <v>549</v>
      </c>
      <c r="F1277" s="15">
        <v>10.0</v>
      </c>
      <c r="G1277" s="11"/>
      <c r="I1277" t="str">
        <f t="array" ref="I1277">INDEX('Pre-transfer 2025 Points'!$D$11:$D$17,MATCH(1,MMULT(--('Pre-transfer 2025 Points'!$E$11:$L$17=D1277),TRANSPOSE(COLUMN('Pre-transfer 2025 Points'!$E$11:$L$17)^0)),0))</f>
        <v>#N/A</v>
      </c>
    </row>
    <row r="1278">
      <c r="A1278" s="13">
        <v>1277.0</v>
      </c>
      <c r="B1278" s="13">
        <v>1315.0</v>
      </c>
      <c r="C1278" s="14" t="s">
        <v>190</v>
      </c>
      <c r="D1278" s="14" t="s">
        <v>2401</v>
      </c>
      <c r="E1278" s="14" t="s">
        <v>99</v>
      </c>
      <c r="F1278" s="15">
        <v>10.0</v>
      </c>
      <c r="G1278" s="11"/>
      <c r="I1278" t="str">
        <f t="array" ref="I1278">INDEX('Pre-transfer 2025 Points'!$D$11:$D$17,MATCH(1,MMULT(--('Pre-transfer 2025 Points'!$E$11:$L$17=D1278),TRANSPOSE(COLUMN('Pre-transfer 2025 Points'!$E$11:$L$17)^0)),0))</f>
        <v>#N/A</v>
      </c>
    </row>
    <row r="1279">
      <c r="A1279" s="13">
        <v>1278.0</v>
      </c>
      <c r="B1279" s="13">
        <v>797.0</v>
      </c>
      <c r="C1279" s="14" t="s">
        <v>4673</v>
      </c>
      <c r="D1279" s="14" t="s">
        <v>2571</v>
      </c>
      <c r="E1279" s="14" t="s">
        <v>137</v>
      </c>
      <c r="F1279" s="15">
        <v>10.0</v>
      </c>
      <c r="G1279" s="11"/>
      <c r="I1279" t="str">
        <f t="array" ref="I1279">INDEX('Pre-transfer 2025 Points'!$D$11:$D$17,MATCH(1,MMULT(--('Pre-transfer 2025 Points'!$E$11:$L$17=D1279),TRANSPOSE(COLUMN('Pre-transfer 2025 Points'!$E$11:$L$17)^0)),0))</f>
        <v>#N/A</v>
      </c>
    </row>
    <row r="1280">
      <c r="A1280" s="13">
        <v>1279.0</v>
      </c>
      <c r="B1280" s="13">
        <v>580.0</v>
      </c>
      <c r="C1280" s="14" t="s">
        <v>5551</v>
      </c>
      <c r="D1280" s="14" t="s">
        <v>1604</v>
      </c>
      <c r="E1280" s="14" t="s">
        <v>90</v>
      </c>
      <c r="F1280" s="15">
        <v>10.0</v>
      </c>
      <c r="G1280" s="11"/>
      <c r="I1280" t="str">
        <f t="array" ref="I1280">INDEX('Pre-transfer 2025 Points'!$D$11:$D$17,MATCH(1,MMULT(--('Pre-transfer 2025 Points'!$E$11:$L$17=D1280),TRANSPOSE(COLUMN('Pre-transfer 2025 Points'!$E$11:$L$17)^0)),0))</f>
        <v>#N/A</v>
      </c>
    </row>
    <row r="1281">
      <c r="A1281" s="13">
        <v>1280.0</v>
      </c>
      <c r="B1281" s="13">
        <v>689.0</v>
      </c>
      <c r="C1281" s="14" t="s">
        <v>5080</v>
      </c>
      <c r="D1281" s="14" t="s">
        <v>1497</v>
      </c>
      <c r="E1281" s="14" t="s">
        <v>4325</v>
      </c>
      <c r="F1281" s="15">
        <v>10.0</v>
      </c>
      <c r="G1281" s="11"/>
      <c r="I1281" t="str">
        <f t="array" ref="I1281">INDEX('Pre-transfer 2025 Points'!$D$11:$D$17,MATCH(1,MMULT(--('Pre-transfer 2025 Points'!$E$11:$L$17=D1281),TRANSPOSE(COLUMN('Pre-transfer 2025 Points'!$E$11:$L$17)^0)),0))</f>
        <v>#N/A</v>
      </c>
    </row>
    <row r="1282">
      <c r="A1282" s="13">
        <v>1281.0</v>
      </c>
      <c r="B1282" s="13">
        <v>1108.0</v>
      </c>
      <c r="C1282" s="14" t="s">
        <v>4428</v>
      </c>
      <c r="D1282" s="14" t="s">
        <v>1381</v>
      </c>
      <c r="E1282" s="14" t="s">
        <v>1382</v>
      </c>
      <c r="F1282" s="15">
        <v>10.0</v>
      </c>
      <c r="G1282" s="11"/>
      <c r="I1282" t="str">
        <f t="array" ref="I1282">INDEX('Pre-transfer 2025 Points'!$D$11:$D$17,MATCH(1,MMULT(--('Pre-transfer 2025 Points'!$E$11:$L$17=D1282),TRANSPOSE(COLUMN('Pre-transfer 2025 Points'!$E$11:$L$17)^0)),0))</f>
        <v>#N/A</v>
      </c>
    </row>
    <row r="1283">
      <c r="A1283" s="13">
        <v>1282.0</v>
      </c>
      <c r="B1283" s="13">
        <v>294.0</v>
      </c>
      <c r="C1283" s="14" t="s">
        <v>5552</v>
      </c>
      <c r="D1283" s="14" t="s">
        <v>1002</v>
      </c>
      <c r="E1283" s="14" t="s">
        <v>128</v>
      </c>
      <c r="F1283" s="15">
        <v>10.0</v>
      </c>
      <c r="G1283" s="11"/>
      <c r="I1283" t="str">
        <f t="array" ref="I1283">INDEX('Pre-transfer 2025 Points'!$D$11:$D$17,MATCH(1,MMULT(--('Pre-transfer 2025 Points'!$E$11:$L$17=D1283),TRANSPOSE(COLUMN('Pre-transfer 2025 Points'!$E$11:$L$17)^0)),0))</f>
        <v>#N/A</v>
      </c>
    </row>
    <row r="1284">
      <c r="A1284" s="13">
        <v>1283.0</v>
      </c>
      <c r="B1284" s="13">
        <v>1204.0</v>
      </c>
      <c r="C1284" s="14" t="s">
        <v>4440</v>
      </c>
      <c r="D1284" s="14" t="s">
        <v>1096</v>
      </c>
      <c r="E1284" s="14" t="s">
        <v>121</v>
      </c>
      <c r="F1284" s="15">
        <v>10.0</v>
      </c>
      <c r="G1284" s="11"/>
      <c r="I1284" t="str">
        <f t="array" ref="I1284">INDEX('Pre-transfer 2025 Points'!$D$11:$D$17,MATCH(1,MMULT(--('Pre-transfer 2025 Points'!$E$11:$L$17=D1284),TRANSPOSE(COLUMN('Pre-transfer 2025 Points'!$E$11:$L$17)^0)),0))</f>
        <v>#N/A</v>
      </c>
    </row>
    <row r="1285">
      <c r="A1285" s="13">
        <v>1284.0</v>
      </c>
      <c r="B1285" s="13">
        <v>1849.0</v>
      </c>
      <c r="C1285" s="14" t="s">
        <v>5553</v>
      </c>
      <c r="D1285" s="14" t="s">
        <v>1557</v>
      </c>
      <c r="E1285" s="14" t="s">
        <v>4338</v>
      </c>
      <c r="F1285" s="15">
        <v>10.0</v>
      </c>
      <c r="G1285" s="11"/>
      <c r="I1285" t="str">
        <f t="array" ref="I1285">INDEX('Pre-transfer 2025 Points'!$D$11:$D$17,MATCH(1,MMULT(--('Pre-transfer 2025 Points'!$E$11:$L$17=D1285),TRANSPOSE(COLUMN('Pre-transfer 2025 Points'!$E$11:$L$17)^0)),0))</f>
        <v>#N/A</v>
      </c>
    </row>
    <row r="1286">
      <c r="A1286" s="13">
        <v>1285.0</v>
      </c>
      <c r="B1286" s="13">
        <v>695.0</v>
      </c>
      <c r="C1286" s="14" t="s">
        <v>5554</v>
      </c>
      <c r="D1286" s="14" t="s">
        <v>709</v>
      </c>
      <c r="E1286" s="14" t="s">
        <v>143</v>
      </c>
      <c r="F1286" s="15">
        <v>10.0</v>
      </c>
      <c r="G1286" s="11"/>
      <c r="I1286" t="str">
        <f t="array" ref="I1286">INDEX('Pre-transfer 2025 Points'!$D$11:$D$17,MATCH(1,MMULT(--('Pre-transfer 2025 Points'!$E$11:$L$17=D1286),TRANSPOSE(COLUMN('Pre-transfer 2025 Points'!$E$11:$L$17)^0)),0))</f>
        <v>#N/A</v>
      </c>
    </row>
    <row r="1287">
      <c r="A1287" s="13">
        <v>1286.0</v>
      </c>
      <c r="B1287" s="13">
        <v>1038.0</v>
      </c>
      <c r="C1287" s="14" t="s">
        <v>4545</v>
      </c>
      <c r="D1287" s="14" t="s">
        <v>1199</v>
      </c>
      <c r="E1287" s="14" t="s">
        <v>143</v>
      </c>
      <c r="F1287" s="15">
        <v>10.0</v>
      </c>
      <c r="G1287" s="11"/>
      <c r="I1287" t="str">
        <f t="array" ref="I1287">INDEX('Pre-transfer 2025 Points'!$D$11:$D$17,MATCH(1,MMULT(--('Pre-transfer 2025 Points'!$E$11:$L$17=D1287),TRANSPOSE(COLUMN('Pre-transfer 2025 Points'!$E$11:$L$17)^0)),0))</f>
        <v>#N/A</v>
      </c>
    </row>
    <row r="1288">
      <c r="A1288" s="13">
        <v>1287.0</v>
      </c>
      <c r="B1288" s="16"/>
      <c r="C1288" s="14" t="s">
        <v>351</v>
      </c>
      <c r="D1288" s="14" t="s">
        <v>2572</v>
      </c>
      <c r="E1288" s="14" t="s">
        <v>998</v>
      </c>
      <c r="F1288" s="15">
        <v>10.0</v>
      </c>
      <c r="G1288" s="11"/>
      <c r="I1288" t="str">
        <f t="array" ref="I1288">INDEX('Pre-transfer 2025 Points'!$D$11:$D$17,MATCH(1,MMULT(--('Pre-transfer 2025 Points'!$E$11:$L$17=D1288),TRANSPOSE(COLUMN('Pre-transfer 2025 Points'!$E$11:$L$17)^0)),0))</f>
        <v>#N/A</v>
      </c>
    </row>
    <row r="1289">
      <c r="A1289" s="13">
        <v>1288.0</v>
      </c>
      <c r="B1289" s="13">
        <v>1962.0</v>
      </c>
      <c r="C1289" s="14" t="s">
        <v>5555</v>
      </c>
      <c r="D1289" s="14" t="s">
        <v>2405</v>
      </c>
      <c r="E1289" s="14" t="s">
        <v>4315</v>
      </c>
      <c r="F1289" s="15">
        <v>10.0</v>
      </c>
      <c r="G1289" s="11"/>
      <c r="I1289" t="str">
        <f t="array" ref="I1289">INDEX('Pre-transfer 2025 Points'!$D$11:$D$17,MATCH(1,MMULT(--('Pre-transfer 2025 Points'!$E$11:$L$17=D1289),TRANSPOSE(COLUMN('Pre-transfer 2025 Points'!$E$11:$L$17)^0)),0))</f>
        <v>#N/A</v>
      </c>
    </row>
    <row r="1290">
      <c r="A1290" s="13">
        <v>1289.0</v>
      </c>
      <c r="B1290" s="13">
        <v>320.0</v>
      </c>
      <c r="C1290" s="14" t="s">
        <v>5556</v>
      </c>
      <c r="D1290" s="14" t="s">
        <v>2015</v>
      </c>
      <c r="E1290" s="14" t="s">
        <v>1773</v>
      </c>
      <c r="F1290" s="15">
        <v>10.0</v>
      </c>
      <c r="G1290" s="11"/>
      <c r="I1290" t="str">
        <f t="array" ref="I1290">INDEX('Pre-transfer 2025 Points'!$D$11:$D$17,MATCH(1,MMULT(--('Pre-transfer 2025 Points'!$E$11:$L$17=D1290),TRANSPOSE(COLUMN('Pre-transfer 2025 Points'!$E$11:$L$17)^0)),0))</f>
        <v>#N/A</v>
      </c>
    </row>
    <row r="1291">
      <c r="A1291" s="13">
        <v>1290.0</v>
      </c>
      <c r="B1291" s="16"/>
      <c r="C1291" s="14" t="s">
        <v>351</v>
      </c>
      <c r="D1291" s="14" t="s">
        <v>1607</v>
      </c>
      <c r="E1291" s="14" t="s">
        <v>4375</v>
      </c>
      <c r="F1291" s="15">
        <v>10.0</v>
      </c>
      <c r="G1291" s="11"/>
      <c r="I1291" t="str">
        <f t="array" ref="I1291">INDEX('Pre-transfer 2025 Points'!$D$11:$D$17,MATCH(1,MMULT(--('Pre-transfer 2025 Points'!$E$11:$L$17=D1291),TRANSPOSE(COLUMN('Pre-transfer 2025 Points'!$E$11:$L$17)^0)),0))</f>
        <v>#N/A</v>
      </c>
    </row>
    <row r="1292">
      <c r="A1292" s="13">
        <v>1291.0</v>
      </c>
      <c r="B1292" s="16"/>
      <c r="C1292" s="14" t="s">
        <v>351</v>
      </c>
      <c r="D1292" s="14" t="s">
        <v>1818</v>
      </c>
      <c r="E1292" s="14" t="s">
        <v>830</v>
      </c>
      <c r="F1292" s="15">
        <v>10.0</v>
      </c>
      <c r="G1292" s="11"/>
      <c r="I1292" t="str">
        <f t="array" ref="I1292">INDEX('Pre-transfer 2025 Points'!$D$11:$D$17,MATCH(1,MMULT(--('Pre-transfer 2025 Points'!$E$11:$L$17=D1292),TRANSPOSE(COLUMN('Pre-transfer 2025 Points'!$E$11:$L$17)^0)),0))</f>
        <v>#N/A</v>
      </c>
    </row>
    <row r="1293">
      <c r="A1293" s="13">
        <v>1292.0</v>
      </c>
      <c r="B1293" s="13">
        <v>973.0</v>
      </c>
      <c r="C1293" s="14" t="s">
        <v>5266</v>
      </c>
      <c r="D1293" s="14" t="s">
        <v>2573</v>
      </c>
      <c r="E1293" s="14" t="s">
        <v>106</v>
      </c>
      <c r="F1293" s="15">
        <v>10.0</v>
      </c>
      <c r="G1293" s="11"/>
      <c r="I1293" t="str">
        <f t="array" ref="I1293">INDEX('Pre-transfer 2025 Points'!$D$11:$D$17,MATCH(1,MMULT(--('Pre-transfer 2025 Points'!$E$11:$L$17=D1293),TRANSPOSE(COLUMN('Pre-transfer 2025 Points'!$E$11:$L$17)^0)),0))</f>
        <v>#N/A</v>
      </c>
    </row>
    <row r="1294">
      <c r="A1294" s="13">
        <v>1293.0</v>
      </c>
      <c r="B1294" s="16"/>
      <c r="C1294" s="14" t="s">
        <v>351</v>
      </c>
      <c r="D1294" s="14" t="s">
        <v>2574</v>
      </c>
      <c r="E1294" s="14" t="s">
        <v>465</v>
      </c>
      <c r="F1294" s="15">
        <v>10.0</v>
      </c>
      <c r="G1294" s="11"/>
      <c r="I1294" t="str">
        <f t="array" ref="I1294">INDEX('Pre-transfer 2025 Points'!$D$11:$D$17,MATCH(1,MMULT(--('Pre-transfer 2025 Points'!$E$11:$L$17=D1294),TRANSPOSE(COLUMN('Pre-transfer 2025 Points'!$E$11:$L$17)^0)),0))</f>
        <v>#N/A</v>
      </c>
    </row>
    <row r="1295">
      <c r="A1295" s="13">
        <v>1294.0</v>
      </c>
      <c r="B1295" s="13">
        <v>1707.0</v>
      </c>
      <c r="C1295" s="14" t="s">
        <v>463</v>
      </c>
      <c r="D1295" s="14" t="s">
        <v>2198</v>
      </c>
      <c r="E1295" s="14" t="s">
        <v>4331</v>
      </c>
      <c r="F1295" s="15">
        <v>10.0</v>
      </c>
      <c r="G1295" s="11"/>
      <c r="I1295" t="str">
        <f t="array" ref="I1295">INDEX('Pre-transfer 2025 Points'!$D$11:$D$17,MATCH(1,MMULT(--('Pre-transfer 2025 Points'!$E$11:$L$17=D1295),TRANSPOSE(COLUMN('Pre-transfer 2025 Points'!$E$11:$L$17)^0)),0))</f>
        <v>#N/A</v>
      </c>
    </row>
    <row r="1296">
      <c r="A1296" s="13">
        <v>1295.0</v>
      </c>
      <c r="B1296" s="13">
        <v>1047.0</v>
      </c>
      <c r="C1296" s="14" t="s">
        <v>4545</v>
      </c>
      <c r="D1296" s="14" t="s">
        <v>2306</v>
      </c>
      <c r="E1296" s="14" t="s">
        <v>143</v>
      </c>
      <c r="F1296" s="15">
        <v>10.0</v>
      </c>
      <c r="G1296" s="11"/>
      <c r="I1296" t="str">
        <f t="array" ref="I1296">INDEX('Pre-transfer 2025 Points'!$D$11:$D$17,MATCH(1,MMULT(--('Pre-transfer 2025 Points'!$E$11:$L$17=D1296),TRANSPOSE(COLUMN('Pre-transfer 2025 Points'!$E$11:$L$17)^0)),0))</f>
        <v>#N/A</v>
      </c>
    </row>
    <row r="1297">
      <c r="A1297" s="13">
        <v>1296.0</v>
      </c>
      <c r="B1297" s="13">
        <v>773.0</v>
      </c>
      <c r="C1297" s="14" t="s">
        <v>5557</v>
      </c>
      <c r="D1297" s="14" t="s">
        <v>1545</v>
      </c>
      <c r="E1297" s="14" t="s">
        <v>4338</v>
      </c>
      <c r="F1297" s="15">
        <v>10.0</v>
      </c>
      <c r="G1297" s="11"/>
      <c r="I1297" t="str">
        <f t="array" ref="I1297">INDEX('Pre-transfer 2025 Points'!$D$11:$D$17,MATCH(1,MMULT(--('Pre-transfer 2025 Points'!$E$11:$L$17=D1297),TRANSPOSE(COLUMN('Pre-transfer 2025 Points'!$E$11:$L$17)^0)),0))</f>
        <v>#N/A</v>
      </c>
    </row>
    <row r="1298">
      <c r="A1298" s="13">
        <v>1297.0</v>
      </c>
      <c r="B1298" s="13">
        <v>681.0</v>
      </c>
      <c r="C1298" s="14" t="s">
        <v>5442</v>
      </c>
      <c r="D1298" s="14" t="s">
        <v>2575</v>
      </c>
      <c r="E1298" s="14" t="s">
        <v>362</v>
      </c>
      <c r="F1298" s="15">
        <v>10.0</v>
      </c>
      <c r="G1298" s="11"/>
      <c r="I1298" t="str">
        <f t="array" ref="I1298">INDEX('Pre-transfer 2025 Points'!$D$11:$D$17,MATCH(1,MMULT(--('Pre-transfer 2025 Points'!$E$11:$L$17=D1298),TRANSPOSE(COLUMN('Pre-transfer 2025 Points'!$E$11:$L$17)^0)),0))</f>
        <v>#N/A</v>
      </c>
    </row>
    <row r="1299">
      <c r="A1299" s="13">
        <v>1298.0</v>
      </c>
      <c r="B1299" s="13">
        <v>1039.0</v>
      </c>
      <c r="C1299" s="14" t="s">
        <v>1518</v>
      </c>
      <c r="D1299" s="14" t="s">
        <v>2409</v>
      </c>
      <c r="E1299" s="14" t="s">
        <v>4333</v>
      </c>
      <c r="F1299" s="15">
        <v>10.0</v>
      </c>
      <c r="G1299" s="11"/>
      <c r="I1299" t="str">
        <f t="array" ref="I1299">INDEX('Pre-transfer 2025 Points'!$D$11:$D$17,MATCH(1,MMULT(--('Pre-transfer 2025 Points'!$E$11:$L$17=D1299),TRANSPOSE(COLUMN('Pre-transfer 2025 Points'!$E$11:$L$17)^0)),0))</f>
        <v>#N/A</v>
      </c>
    </row>
    <row r="1300">
      <c r="A1300" s="13">
        <v>1299.0</v>
      </c>
      <c r="B1300" s="13">
        <v>833.0</v>
      </c>
      <c r="C1300" s="14" t="s">
        <v>5431</v>
      </c>
      <c r="D1300" s="14" t="s">
        <v>2062</v>
      </c>
      <c r="E1300" s="14" t="s">
        <v>4659</v>
      </c>
      <c r="F1300" s="15">
        <v>10.0</v>
      </c>
      <c r="G1300" s="11"/>
      <c r="I1300" t="str">
        <f t="array" ref="I1300">INDEX('Pre-transfer 2025 Points'!$D$11:$D$17,MATCH(1,MMULT(--('Pre-transfer 2025 Points'!$E$11:$L$17=D1300),TRANSPOSE(COLUMN('Pre-transfer 2025 Points'!$E$11:$L$17)^0)),0))</f>
        <v>#N/A</v>
      </c>
    </row>
    <row r="1301">
      <c r="A1301" s="13">
        <v>1300.0</v>
      </c>
      <c r="B1301" s="16"/>
      <c r="C1301" s="14" t="s">
        <v>351</v>
      </c>
      <c r="D1301" s="14" t="s">
        <v>2576</v>
      </c>
      <c r="E1301" s="14" t="s">
        <v>4990</v>
      </c>
      <c r="F1301" s="15">
        <v>10.0</v>
      </c>
      <c r="G1301" s="11"/>
      <c r="I1301" t="str">
        <f t="array" ref="I1301">INDEX('Pre-transfer 2025 Points'!$D$11:$D$17,MATCH(1,MMULT(--('Pre-transfer 2025 Points'!$E$11:$L$17=D1301),TRANSPOSE(COLUMN('Pre-transfer 2025 Points'!$E$11:$L$17)^0)),0))</f>
        <v>#N/A</v>
      </c>
    </row>
    <row r="1302">
      <c r="A1302" s="13">
        <v>1301.0</v>
      </c>
      <c r="B1302" s="13">
        <v>711.0</v>
      </c>
      <c r="C1302" s="14" t="s">
        <v>5554</v>
      </c>
      <c r="D1302" s="14" t="s">
        <v>686</v>
      </c>
      <c r="E1302" s="14" t="s">
        <v>98</v>
      </c>
      <c r="F1302" s="15">
        <v>10.0</v>
      </c>
      <c r="G1302" s="11"/>
      <c r="I1302" t="str">
        <f t="array" ref="I1302">INDEX('Pre-transfer 2025 Points'!$D$11:$D$17,MATCH(1,MMULT(--('Pre-transfer 2025 Points'!$E$11:$L$17=D1302),TRANSPOSE(COLUMN('Pre-transfer 2025 Points'!$E$11:$L$17)^0)),0))</f>
        <v>#N/A</v>
      </c>
    </row>
    <row r="1303">
      <c r="A1303" s="13">
        <v>1302.0</v>
      </c>
      <c r="B1303" s="13">
        <v>1142.0</v>
      </c>
      <c r="C1303" s="14" t="s">
        <v>479</v>
      </c>
      <c r="D1303" s="14" t="s">
        <v>2412</v>
      </c>
      <c r="E1303" s="14" t="s">
        <v>139</v>
      </c>
      <c r="F1303" s="15">
        <v>10.0</v>
      </c>
      <c r="G1303" s="11"/>
      <c r="I1303" t="str">
        <f t="array" ref="I1303">INDEX('Pre-transfer 2025 Points'!$D$11:$D$17,MATCH(1,MMULT(--('Pre-transfer 2025 Points'!$E$11:$L$17=D1303),TRANSPOSE(COLUMN('Pre-transfer 2025 Points'!$E$11:$L$17)^0)),0))</f>
        <v>#N/A</v>
      </c>
    </row>
    <row r="1304">
      <c r="A1304" s="13">
        <v>1303.0</v>
      </c>
      <c r="B1304" s="13">
        <v>707.0</v>
      </c>
      <c r="C1304" s="14" t="s">
        <v>5558</v>
      </c>
      <c r="D1304" s="14" t="s">
        <v>1590</v>
      </c>
      <c r="E1304" s="14" t="s">
        <v>4333</v>
      </c>
      <c r="F1304" s="15">
        <v>10.0</v>
      </c>
      <c r="G1304" s="11"/>
      <c r="I1304" t="str">
        <f t="array" ref="I1304">INDEX('Pre-transfer 2025 Points'!$D$11:$D$17,MATCH(1,MMULT(--('Pre-transfer 2025 Points'!$E$11:$L$17=D1304),TRANSPOSE(COLUMN('Pre-transfer 2025 Points'!$E$11:$L$17)^0)),0))</f>
        <v>#N/A</v>
      </c>
    </row>
    <row r="1305">
      <c r="A1305" s="13">
        <v>1304.0</v>
      </c>
      <c r="B1305" s="13">
        <v>565.0</v>
      </c>
      <c r="C1305" s="14" t="s">
        <v>5122</v>
      </c>
      <c r="D1305" s="14" t="s">
        <v>2307</v>
      </c>
      <c r="E1305" s="14" t="s">
        <v>93</v>
      </c>
      <c r="F1305" s="15">
        <v>10.0</v>
      </c>
      <c r="G1305" s="11"/>
      <c r="I1305" t="str">
        <f t="array" ref="I1305">INDEX('Pre-transfer 2025 Points'!$D$11:$D$17,MATCH(1,MMULT(--('Pre-transfer 2025 Points'!$E$11:$L$17=D1305),TRANSPOSE(COLUMN('Pre-transfer 2025 Points'!$E$11:$L$17)^0)),0))</f>
        <v>#N/A</v>
      </c>
    </row>
    <row r="1306">
      <c r="A1306" s="13">
        <v>1305.0</v>
      </c>
      <c r="B1306" s="13">
        <v>2417.0</v>
      </c>
      <c r="C1306" s="14" t="s">
        <v>4882</v>
      </c>
      <c r="D1306" s="14" t="s">
        <v>2577</v>
      </c>
      <c r="E1306" s="14" t="s">
        <v>362</v>
      </c>
      <c r="F1306" s="15">
        <v>10.0</v>
      </c>
      <c r="G1306" s="11"/>
      <c r="I1306" t="str">
        <f t="array" ref="I1306">INDEX('Pre-transfer 2025 Points'!$D$11:$D$17,MATCH(1,MMULT(--('Pre-transfer 2025 Points'!$E$11:$L$17=D1306),TRANSPOSE(COLUMN('Pre-transfer 2025 Points'!$E$11:$L$17)^0)),0))</f>
        <v>#N/A</v>
      </c>
    </row>
    <row r="1307">
      <c r="A1307" s="13">
        <v>1306.0</v>
      </c>
      <c r="B1307" s="13">
        <v>763.0</v>
      </c>
      <c r="C1307" s="14" t="s">
        <v>1277</v>
      </c>
      <c r="D1307" s="14" t="s">
        <v>2415</v>
      </c>
      <c r="E1307" s="14" t="s">
        <v>4331</v>
      </c>
      <c r="F1307" s="15">
        <v>10.0</v>
      </c>
      <c r="G1307" s="11"/>
      <c r="I1307" t="str">
        <f t="array" ref="I1307">INDEX('Pre-transfer 2025 Points'!$D$11:$D$17,MATCH(1,MMULT(--('Pre-transfer 2025 Points'!$E$11:$L$17=D1307),TRANSPOSE(COLUMN('Pre-transfer 2025 Points'!$E$11:$L$17)^0)),0))</f>
        <v>#N/A</v>
      </c>
    </row>
    <row r="1308">
      <c r="A1308" s="13">
        <v>1307.0</v>
      </c>
      <c r="B1308" s="13">
        <v>1293.0</v>
      </c>
      <c r="C1308" s="14" t="s">
        <v>4324</v>
      </c>
      <c r="D1308" s="14" t="s">
        <v>2578</v>
      </c>
      <c r="E1308" s="14" t="s">
        <v>5518</v>
      </c>
      <c r="F1308" s="15">
        <v>10.0</v>
      </c>
      <c r="G1308" s="11"/>
      <c r="I1308" t="str">
        <f t="array" ref="I1308">INDEX('Pre-transfer 2025 Points'!$D$11:$D$17,MATCH(1,MMULT(--('Pre-transfer 2025 Points'!$E$11:$L$17=D1308),TRANSPOSE(COLUMN('Pre-transfer 2025 Points'!$E$11:$L$17)^0)),0))</f>
        <v>#N/A</v>
      </c>
    </row>
    <row r="1309">
      <c r="A1309" s="13">
        <v>1308.0</v>
      </c>
      <c r="B1309" s="13">
        <v>1365.0</v>
      </c>
      <c r="C1309" s="14" t="s">
        <v>1383</v>
      </c>
      <c r="D1309" s="14" t="s">
        <v>2134</v>
      </c>
      <c r="E1309" s="14" t="s">
        <v>362</v>
      </c>
      <c r="F1309" s="15">
        <v>10.0</v>
      </c>
      <c r="G1309" s="11"/>
      <c r="I1309" t="str">
        <f t="array" ref="I1309">INDEX('Pre-transfer 2025 Points'!$D$11:$D$17,MATCH(1,MMULT(--('Pre-transfer 2025 Points'!$E$11:$L$17=D1309),TRANSPOSE(COLUMN('Pre-transfer 2025 Points'!$E$11:$L$17)^0)),0))</f>
        <v>#N/A</v>
      </c>
    </row>
    <row r="1310">
      <c r="A1310" s="13">
        <v>1309.0</v>
      </c>
      <c r="B1310" s="13">
        <v>1837.0</v>
      </c>
      <c r="C1310" s="14" t="s">
        <v>5075</v>
      </c>
      <c r="D1310" s="14" t="s">
        <v>2382</v>
      </c>
      <c r="E1310" s="14" t="s">
        <v>4391</v>
      </c>
      <c r="F1310" s="15">
        <v>10.0</v>
      </c>
      <c r="G1310" s="11"/>
      <c r="I1310" t="str">
        <f t="array" ref="I1310">INDEX('Pre-transfer 2025 Points'!$D$11:$D$17,MATCH(1,MMULT(--('Pre-transfer 2025 Points'!$E$11:$L$17=D1310),TRANSPOSE(COLUMN('Pre-transfer 2025 Points'!$E$11:$L$17)^0)),0))</f>
        <v>#N/A</v>
      </c>
    </row>
    <row r="1311">
      <c r="A1311" s="13">
        <v>1310.0</v>
      </c>
      <c r="B1311" s="16"/>
      <c r="C1311" s="14" t="s">
        <v>351</v>
      </c>
      <c r="D1311" s="14" t="s">
        <v>5559</v>
      </c>
      <c r="E1311" s="16"/>
      <c r="F1311" s="15">
        <v>10.0</v>
      </c>
      <c r="G1311" s="11"/>
      <c r="I1311" t="str">
        <f t="array" ref="I1311">INDEX('Pre-transfer 2025 Points'!$D$11:$D$17,MATCH(1,MMULT(--('Pre-transfer 2025 Points'!$E$11:$L$17=D1311),TRANSPOSE(COLUMN('Pre-transfer 2025 Points'!$E$11:$L$17)^0)),0))</f>
        <v>#N/A</v>
      </c>
    </row>
    <row r="1312">
      <c r="A1312" s="13">
        <v>1311.0</v>
      </c>
      <c r="B1312" s="13">
        <v>1743.0</v>
      </c>
      <c r="C1312" s="14" t="s">
        <v>964</v>
      </c>
      <c r="D1312" s="14" t="s">
        <v>2580</v>
      </c>
      <c r="E1312" s="14" t="s">
        <v>1054</v>
      </c>
      <c r="F1312" s="15">
        <v>10.0</v>
      </c>
      <c r="G1312" s="11"/>
      <c r="I1312" t="str">
        <f t="array" ref="I1312">INDEX('Pre-transfer 2025 Points'!$D$11:$D$17,MATCH(1,MMULT(--('Pre-transfer 2025 Points'!$E$11:$L$17=D1312),TRANSPOSE(COLUMN('Pre-transfer 2025 Points'!$E$11:$L$17)^0)),0))</f>
        <v>#N/A</v>
      </c>
    </row>
    <row r="1313">
      <c r="A1313" s="13">
        <v>1312.0</v>
      </c>
      <c r="B1313" s="16"/>
      <c r="C1313" s="14" t="s">
        <v>351</v>
      </c>
      <c r="D1313" s="14" t="s">
        <v>1358</v>
      </c>
      <c r="E1313" s="14" t="s">
        <v>1054</v>
      </c>
      <c r="F1313" s="15">
        <v>10.0</v>
      </c>
      <c r="G1313" s="11"/>
      <c r="I1313" t="str">
        <f t="array" ref="I1313">INDEX('Pre-transfer 2025 Points'!$D$11:$D$17,MATCH(1,MMULT(--('Pre-transfer 2025 Points'!$E$11:$L$17=D1313),TRANSPOSE(COLUMN('Pre-transfer 2025 Points'!$E$11:$L$17)^0)),0))</f>
        <v>#N/A</v>
      </c>
    </row>
    <row r="1314">
      <c r="A1314" s="13">
        <v>1313.0</v>
      </c>
      <c r="B1314" s="13">
        <v>1595.0</v>
      </c>
      <c r="C1314" s="14" t="s">
        <v>4399</v>
      </c>
      <c r="D1314" s="14" t="s">
        <v>2581</v>
      </c>
      <c r="E1314" s="16"/>
      <c r="F1314" s="15">
        <v>10.0</v>
      </c>
      <c r="G1314" s="11"/>
      <c r="I1314" t="str">
        <f t="array" ref="I1314">INDEX('Pre-transfer 2025 Points'!$D$11:$D$17,MATCH(1,MMULT(--('Pre-transfer 2025 Points'!$E$11:$L$17=D1314),TRANSPOSE(COLUMN('Pre-transfer 2025 Points'!$E$11:$L$17)^0)),0))</f>
        <v>#N/A</v>
      </c>
    </row>
    <row r="1315">
      <c r="A1315" s="13">
        <v>1314.0</v>
      </c>
      <c r="B1315" s="13">
        <v>2360.0</v>
      </c>
      <c r="C1315" s="14" t="s">
        <v>5364</v>
      </c>
      <c r="D1315" s="14" t="s">
        <v>2582</v>
      </c>
      <c r="E1315" s="16"/>
      <c r="F1315" s="15">
        <v>10.0</v>
      </c>
      <c r="G1315" s="11"/>
      <c r="I1315" t="str">
        <f t="array" ref="I1315">INDEX('Pre-transfer 2025 Points'!$D$11:$D$17,MATCH(1,MMULT(--('Pre-transfer 2025 Points'!$E$11:$L$17=D1315),TRANSPOSE(COLUMN('Pre-transfer 2025 Points'!$E$11:$L$17)^0)),0))</f>
        <v>#N/A</v>
      </c>
    </row>
    <row r="1316">
      <c r="A1316" s="13">
        <v>1315.0</v>
      </c>
      <c r="B1316" s="13">
        <v>593.0</v>
      </c>
      <c r="C1316" s="14" t="s">
        <v>5560</v>
      </c>
      <c r="D1316" s="14" t="s">
        <v>2583</v>
      </c>
      <c r="E1316" s="14" t="s">
        <v>1447</v>
      </c>
      <c r="F1316" s="15">
        <v>10.0</v>
      </c>
      <c r="G1316" s="11"/>
      <c r="I1316" t="str">
        <f t="array" ref="I1316">INDEX('Pre-transfer 2025 Points'!$D$11:$D$17,MATCH(1,MMULT(--('Pre-transfer 2025 Points'!$E$11:$L$17=D1316),TRANSPOSE(COLUMN('Pre-transfer 2025 Points'!$E$11:$L$17)^0)),0))</f>
        <v>#N/A</v>
      </c>
    </row>
    <row r="1317">
      <c r="A1317" s="13">
        <v>1316.0</v>
      </c>
      <c r="B1317" s="16"/>
      <c r="C1317" s="14" t="s">
        <v>351</v>
      </c>
      <c r="D1317" s="14" t="s">
        <v>2291</v>
      </c>
      <c r="E1317" s="14" t="s">
        <v>4836</v>
      </c>
      <c r="F1317" s="15">
        <v>10.0</v>
      </c>
      <c r="G1317" s="11"/>
      <c r="I1317" t="str">
        <f t="array" ref="I1317">INDEX('Pre-transfer 2025 Points'!$D$11:$D$17,MATCH(1,MMULT(--('Pre-transfer 2025 Points'!$E$11:$L$17=D1317),TRANSPOSE(COLUMN('Pre-transfer 2025 Points'!$E$11:$L$17)^0)),0))</f>
        <v>#N/A</v>
      </c>
    </row>
    <row r="1318">
      <c r="A1318" s="13">
        <v>1317.0</v>
      </c>
      <c r="B1318" s="13">
        <v>1426.0</v>
      </c>
      <c r="C1318" s="14" t="s">
        <v>141</v>
      </c>
      <c r="D1318" s="14" t="s">
        <v>2585</v>
      </c>
      <c r="E1318" s="14" t="s">
        <v>4408</v>
      </c>
      <c r="F1318" s="15">
        <v>10.0</v>
      </c>
      <c r="G1318" s="11"/>
      <c r="I1318" t="str">
        <f t="array" ref="I1318">INDEX('Pre-transfer 2025 Points'!$D$11:$D$17,MATCH(1,MMULT(--('Pre-transfer 2025 Points'!$E$11:$L$17=D1318),TRANSPOSE(COLUMN('Pre-transfer 2025 Points'!$E$11:$L$17)^0)),0))</f>
        <v>#N/A</v>
      </c>
    </row>
    <row r="1319">
      <c r="A1319" s="13">
        <v>1318.0</v>
      </c>
      <c r="B1319" s="16"/>
      <c r="C1319" s="14" t="s">
        <v>351</v>
      </c>
      <c r="D1319" s="14" t="s">
        <v>2586</v>
      </c>
      <c r="E1319" s="14" t="s">
        <v>4564</v>
      </c>
      <c r="F1319" s="15">
        <v>10.0</v>
      </c>
      <c r="G1319" s="11"/>
      <c r="I1319" t="str">
        <f t="array" ref="I1319">INDEX('Pre-transfer 2025 Points'!$D$11:$D$17,MATCH(1,MMULT(--('Pre-transfer 2025 Points'!$E$11:$L$17=D1319),TRANSPOSE(COLUMN('Pre-transfer 2025 Points'!$E$11:$L$17)^0)),0))</f>
        <v>#N/A</v>
      </c>
    </row>
    <row r="1320">
      <c r="A1320" s="13">
        <v>1319.0</v>
      </c>
      <c r="B1320" s="13">
        <v>1562.0</v>
      </c>
      <c r="C1320" s="14" t="s">
        <v>4720</v>
      </c>
      <c r="D1320" s="14" t="s">
        <v>1750</v>
      </c>
      <c r="E1320" s="14" t="s">
        <v>1751</v>
      </c>
      <c r="F1320" s="15">
        <v>10.0</v>
      </c>
      <c r="G1320" s="11"/>
      <c r="I1320" t="str">
        <f t="array" ref="I1320">INDEX('Pre-transfer 2025 Points'!$D$11:$D$17,MATCH(1,MMULT(--('Pre-transfer 2025 Points'!$E$11:$L$17=D1320),TRANSPOSE(COLUMN('Pre-transfer 2025 Points'!$E$11:$L$17)^0)),0))</f>
        <v>#N/A</v>
      </c>
    </row>
    <row r="1321">
      <c r="A1321" s="13">
        <v>1320.0</v>
      </c>
      <c r="B1321" s="16"/>
      <c r="C1321" s="14" t="s">
        <v>351</v>
      </c>
      <c r="D1321" s="14" t="s">
        <v>2587</v>
      </c>
      <c r="E1321" s="16"/>
      <c r="F1321" s="15">
        <v>10.0</v>
      </c>
      <c r="G1321" s="11"/>
      <c r="I1321" t="str">
        <f t="array" ref="I1321">INDEX('Pre-transfer 2025 Points'!$D$11:$D$17,MATCH(1,MMULT(--('Pre-transfer 2025 Points'!$E$11:$L$17=D1321),TRANSPOSE(COLUMN('Pre-transfer 2025 Points'!$E$11:$L$17)^0)),0))</f>
        <v>#N/A</v>
      </c>
    </row>
    <row r="1322">
      <c r="A1322" s="13">
        <v>1321.0</v>
      </c>
      <c r="B1322" s="16"/>
      <c r="C1322" s="14" t="s">
        <v>351</v>
      </c>
      <c r="D1322" s="14" t="s">
        <v>2588</v>
      </c>
      <c r="E1322" s="14" t="s">
        <v>1791</v>
      </c>
      <c r="F1322" s="15">
        <v>10.0</v>
      </c>
      <c r="G1322" s="11"/>
      <c r="I1322" t="str">
        <f t="array" ref="I1322">INDEX('Pre-transfer 2025 Points'!$D$11:$D$17,MATCH(1,MMULT(--('Pre-transfer 2025 Points'!$E$11:$L$17=D1322),TRANSPOSE(COLUMN('Pre-transfer 2025 Points'!$E$11:$L$17)^0)),0))</f>
        <v>#N/A</v>
      </c>
    </row>
    <row r="1323">
      <c r="A1323" s="13">
        <v>1322.0</v>
      </c>
      <c r="B1323" s="13">
        <v>1725.0</v>
      </c>
      <c r="C1323" s="14" t="s">
        <v>4413</v>
      </c>
      <c r="D1323" s="14" t="s">
        <v>2527</v>
      </c>
      <c r="E1323" s="14" t="s">
        <v>4338</v>
      </c>
      <c r="F1323" s="15">
        <v>10.0</v>
      </c>
      <c r="G1323" s="11"/>
      <c r="I1323" t="str">
        <f t="array" ref="I1323">INDEX('Pre-transfer 2025 Points'!$D$11:$D$17,MATCH(1,MMULT(--('Pre-transfer 2025 Points'!$E$11:$L$17=D1323),TRANSPOSE(COLUMN('Pre-transfer 2025 Points'!$E$11:$L$17)^0)),0))</f>
        <v>#N/A</v>
      </c>
    </row>
    <row r="1324">
      <c r="A1324" s="13">
        <v>1323.0</v>
      </c>
      <c r="B1324" s="16"/>
      <c r="C1324" s="14" t="s">
        <v>351</v>
      </c>
      <c r="D1324" s="14" t="s">
        <v>2589</v>
      </c>
      <c r="E1324" s="14" t="s">
        <v>938</v>
      </c>
      <c r="F1324" s="15">
        <v>10.0</v>
      </c>
      <c r="G1324" s="11"/>
      <c r="I1324" t="str">
        <f t="array" ref="I1324">INDEX('Pre-transfer 2025 Points'!$D$11:$D$17,MATCH(1,MMULT(--('Pre-transfer 2025 Points'!$E$11:$L$17=D1324),TRANSPOSE(COLUMN('Pre-transfer 2025 Points'!$E$11:$L$17)^0)),0))</f>
        <v>#N/A</v>
      </c>
    </row>
    <row r="1325">
      <c r="A1325" s="13">
        <v>1324.0</v>
      </c>
      <c r="B1325" s="16"/>
      <c r="C1325" s="14" t="s">
        <v>351</v>
      </c>
      <c r="D1325" s="14" t="s">
        <v>2590</v>
      </c>
      <c r="E1325" s="14" t="s">
        <v>4997</v>
      </c>
      <c r="F1325" s="15">
        <v>10.0</v>
      </c>
      <c r="G1325" s="11"/>
      <c r="I1325" t="str">
        <f t="array" ref="I1325">INDEX('Pre-transfer 2025 Points'!$D$11:$D$17,MATCH(1,MMULT(--('Pre-transfer 2025 Points'!$E$11:$L$17=D1325),TRANSPOSE(COLUMN('Pre-transfer 2025 Points'!$E$11:$L$17)^0)),0))</f>
        <v>#N/A</v>
      </c>
    </row>
    <row r="1326">
      <c r="A1326" s="13">
        <v>1325.0</v>
      </c>
      <c r="B1326" s="16"/>
      <c r="C1326" s="14" t="s">
        <v>351</v>
      </c>
      <c r="D1326" s="14" t="s">
        <v>2506</v>
      </c>
      <c r="E1326" s="14" t="s">
        <v>440</v>
      </c>
      <c r="F1326" s="15">
        <v>10.0</v>
      </c>
      <c r="G1326" s="11"/>
      <c r="I1326" t="str">
        <f t="array" ref="I1326">INDEX('Pre-transfer 2025 Points'!$D$11:$D$17,MATCH(1,MMULT(--('Pre-transfer 2025 Points'!$E$11:$L$17=D1326),TRANSPOSE(COLUMN('Pre-transfer 2025 Points'!$E$11:$L$17)^0)),0))</f>
        <v>#N/A</v>
      </c>
    </row>
    <row r="1327">
      <c r="A1327" s="13">
        <v>1326.0</v>
      </c>
      <c r="B1327" s="13">
        <v>2445.0</v>
      </c>
      <c r="C1327" s="14" t="s">
        <v>1651</v>
      </c>
      <c r="D1327" s="14" t="s">
        <v>1996</v>
      </c>
      <c r="E1327" s="14" t="s">
        <v>440</v>
      </c>
      <c r="F1327" s="15">
        <v>10.0</v>
      </c>
      <c r="G1327" s="11"/>
      <c r="I1327" t="str">
        <f t="array" ref="I1327">INDEX('Pre-transfer 2025 Points'!$D$11:$D$17,MATCH(1,MMULT(--('Pre-transfer 2025 Points'!$E$11:$L$17=D1327),TRANSPOSE(COLUMN('Pre-transfer 2025 Points'!$E$11:$L$17)^0)),0))</f>
        <v>#N/A</v>
      </c>
    </row>
    <row r="1328">
      <c r="A1328" s="13">
        <v>1327.0</v>
      </c>
      <c r="B1328" s="13">
        <v>719.0</v>
      </c>
      <c r="C1328" s="14" t="s">
        <v>5561</v>
      </c>
      <c r="D1328" s="14" t="s">
        <v>2591</v>
      </c>
      <c r="E1328" s="16"/>
      <c r="F1328" s="15">
        <v>10.0</v>
      </c>
      <c r="G1328" s="11"/>
      <c r="I1328" t="str">
        <f t="array" ref="I1328">INDEX('Pre-transfer 2025 Points'!$D$11:$D$17,MATCH(1,MMULT(--('Pre-transfer 2025 Points'!$E$11:$L$17=D1328),TRANSPOSE(COLUMN('Pre-transfer 2025 Points'!$E$11:$L$17)^0)),0))</f>
        <v>#N/A</v>
      </c>
    </row>
    <row r="1329">
      <c r="A1329" s="13">
        <v>1328.0</v>
      </c>
      <c r="B1329" s="16"/>
      <c r="C1329" s="14" t="s">
        <v>351</v>
      </c>
      <c r="D1329" s="14" t="s">
        <v>2593</v>
      </c>
      <c r="E1329" s="14" t="s">
        <v>4819</v>
      </c>
      <c r="F1329" s="15">
        <v>10.0</v>
      </c>
      <c r="G1329" s="11"/>
      <c r="I1329" t="str">
        <f t="array" ref="I1329">INDEX('Pre-transfer 2025 Points'!$D$11:$D$17,MATCH(1,MMULT(--('Pre-transfer 2025 Points'!$E$11:$L$17=D1329),TRANSPOSE(COLUMN('Pre-transfer 2025 Points'!$E$11:$L$17)^0)),0))</f>
        <v>#N/A</v>
      </c>
    </row>
    <row r="1330">
      <c r="A1330" s="13">
        <v>1329.0</v>
      </c>
      <c r="B1330" s="13">
        <v>1314.0</v>
      </c>
      <c r="C1330" s="14" t="s">
        <v>1226</v>
      </c>
      <c r="D1330" s="14" t="s">
        <v>1401</v>
      </c>
      <c r="E1330" s="14" t="s">
        <v>1795</v>
      </c>
      <c r="F1330" s="15">
        <v>10.0</v>
      </c>
      <c r="G1330" s="11"/>
      <c r="I1330" t="str">
        <f t="array" ref="I1330">INDEX('Pre-transfer 2025 Points'!$D$11:$D$17,MATCH(1,MMULT(--('Pre-transfer 2025 Points'!$E$11:$L$17=D1330),TRANSPOSE(COLUMN('Pre-transfer 2025 Points'!$E$11:$L$17)^0)),0))</f>
        <v>#N/A</v>
      </c>
    </row>
    <row r="1331">
      <c r="A1331" s="13">
        <v>1330.0</v>
      </c>
      <c r="B1331" s="16"/>
      <c r="C1331" s="14" t="s">
        <v>351</v>
      </c>
      <c r="D1331" s="14" t="s">
        <v>2594</v>
      </c>
      <c r="E1331" s="14" t="s">
        <v>4999</v>
      </c>
      <c r="F1331" s="15">
        <v>10.0</v>
      </c>
      <c r="G1331" s="11"/>
      <c r="I1331" t="str">
        <f t="array" ref="I1331">INDEX('Pre-transfer 2025 Points'!$D$11:$D$17,MATCH(1,MMULT(--('Pre-transfer 2025 Points'!$E$11:$L$17=D1331),TRANSPOSE(COLUMN('Pre-transfer 2025 Points'!$E$11:$L$17)^0)),0))</f>
        <v>#N/A</v>
      </c>
    </row>
    <row r="1332">
      <c r="A1332" s="13">
        <v>1331.0</v>
      </c>
      <c r="B1332" s="16"/>
      <c r="C1332" s="14" t="s">
        <v>351</v>
      </c>
      <c r="D1332" s="14" t="s">
        <v>2595</v>
      </c>
      <c r="E1332" s="16"/>
      <c r="F1332" s="15">
        <v>10.0</v>
      </c>
      <c r="G1332" s="11"/>
      <c r="I1332" t="str">
        <f t="array" ref="I1332">INDEX('Pre-transfer 2025 Points'!$D$11:$D$17,MATCH(1,MMULT(--('Pre-transfer 2025 Points'!$E$11:$L$17=D1332),TRANSPOSE(COLUMN('Pre-transfer 2025 Points'!$E$11:$L$17)^0)),0))</f>
        <v>#N/A</v>
      </c>
    </row>
    <row r="1333">
      <c r="A1333" s="13">
        <v>1332.0</v>
      </c>
      <c r="B1333" s="13">
        <v>2057.0</v>
      </c>
      <c r="C1333" s="14" t="s">
        <v>4590</v>
      </c>
      <c r="D1333" s="14" t="s">
        <v>2596</v>
      </c>
      <c r="E1333" s="14" t="s">
        <v>5000</v>
      </c>
      <c r="F1333" s="15">
        <v>10.0</v>
      </c>
      <c r="G1333" s="11"/>
      <c r="I1333" t="str">
        <f t="array" ref="I1333">INDEX('Pre-transfer 2025 Points'!$D$11:$D$17,MATCH(1,MMULT(--('Pre-transfer 2025 Points'!$E$11:$L$17=D1333),TRANSPOSE(COLUMN('Pre-transfer 2025 Points'!$E$11:$L$17)^0)),0))</f>
        <v>#N/A</v>
      </c>
    </row>
    <row r="1334">
      <c r="A1334" s="13">
        <v>1333.0</v>
      </c>
      <c r="B1334" s="13">
        <v>1817.0</v>
      </c>
      <c r="C1334" s="14" t="s">
        <v>4697</v>
      </c>
      <c r="D1334" s="14" t="s">
        <v>2597</v>
      </c>
      <c r="E1334" s="14" t="s">
        <v>415</v>
      </c>
      <c r="F1334" s="15">
        <v>10.0</v>
      </c>
      <c r="G1334" s="11"/>
      <c r="I1334" t="str">
        <f t="array" ref="I1334">INDEX('Pre-transfer 2025 Points'!$D$11:$D$17,MATCH(1,MMULT(--('Pre-transfer 2025 Points'!$E$11:$L$17=D1334),TRANSPOSE(COLUMN('Pre-transfer 2025 Points'!$E$11:$L$17)^0)),0))</f>
        <v>#N/A</v>
      </c>
    </row>
    <row r="1335">
      <c r="A1335" s="13">
        <v>1334.0</v>
      </c>
      <c r="B1335" s="13">
        <v>1006.0</v>
      </c>
      <c r="C1335" s="14" t="s">
        <v>5562</v>
      </c>
      <c r="D1335" s="14" t="s">
        <v>2598</v>
      </c>
      <c r="E1335" s="16"/>
      <c r="F1335" s="15">
        <v>10.0</v>
      </c>
      <c r="G1335" s="11"/>
      <c r="I1335" t="str">
        <f t="array" ref="I1335">INDEX('Pre-transfer 2025 Points'!$D$11:$D$17,MATCH(1,MMULT(--('Pre-transfer 2025 Points'!$E$11:$L$17=D1335),TRANSPOSE(COLUMN('Pre-transfer 2025 Points'!$E$11:$L$17)^0)),0))</f>
        <v>#N/A</v>
      </c>
    </row>
    <row r="1336">
      <c r="A1336" s="13">
        <v>1335.0</v>
      </c>
      <c r="B1336" s="13">
        <v>1297.0</v>
      </c>
      <c r="C1336" s="14" t="s">
        <v>209</v>
      </c>
      <c r="D1336" s="14" t="s">
        <v>2601</v>
      </c>
      <c r="E1336" s="16"/>
      <c r="F1336" s="15">
        <v>10.0</v>
      </c>
      <c r="G1336" s="11"/>
      <c r="I1336" t="str">
        <f t="array" ref="I1336">INDEX('Pre-transfer 2025 Points'!$D$11:$D$17,MATCH(1,MMULT(--('Pre-transfer 2025 Points'!$E$11:$L$17=D1336),TRANSPOSE(COLUMN('Pre-transfer 2025 Points'!$E$11:$L$17)^0)),0))</f>
        <v>#N/A</v>
      </c>
    </row>
    <row r="1337">
      <c r="A1337" s="13">
        <v>1336.0</v>
      </c>
      <c r="B1337" s="16"/>
      <c r="C1337" s="14" t="s">
        <v>351</v>
      </c>
      <c r="D1337" s="14" t="s">
        <v>2602</v>
      </c>
      <c r="E1337" s="14" t="s">
        <v>4814</v>
      </c>
      <c r="F1337" s="15">
        <v>10.0</v>
      </c>
      <c r="G1337" s="11"/>
      <c r="I1337" t="str">
        <f t="array" ref="I1337">INDEX('Pre-transfer 2025 Points'!$D$11:$D$17,MATCH(1,MMULT(--('Pre-transfer 2025 Points'!$E$11:$L$17=D1337),TRANSPOSE(COLUMN('Pre-transfer 2025 Points'!$E$11:$L$17)^0)),0))</f>
        <v>#N/A</v>
      </c>
    </row>
    <row r="1338">
      <c r="A1338" s="13">
        <v>1337.0</v>
      </c>
      <c r="B1338" s="13">
        <v>1028.0</v>
      </c>
      <c r="C1338" s="14" t="s">
        <v>1266</v>
      </c>
      <c r="D1338" s="14" t="s">
        <v>2603</v>
      </c>
      <c r="E1338" s="16"/>
      <c r="F1338" s="15">
        <v>10.0</v>
      </c>
      <c r="G1338" s="11"/>
      <c r="I1338" t="str">
        <f t="array" ref="I1338">INDEX('Pre-transfer 2025 Points'!$D$11:$D$17,MATCH(1,MMULT(--('Pre-transfer 2025 Points'!$E$11:$L$17=D1338),TRANSPOSE(COLUMN('Pre-transfer 2025 Points'!$E$11:$L$17)^0)),0))</f>
        <v>#N/A</v>
      </c>
    </row>
    <row r="1339">
      <c r="A1339" s="13">
        <v>1338.0</v>
      </c>
      <c r="B1339" s="13">
        <v>1090.0</v>
      </c>
      <c r="C1339" s="14" t="s">
        <v>4545</v>
      </c>
      <c r="D1339" s="14" t="s">
        <v>2604</v>
      </c>
      <c r="E1339" s="16"/>
      <c r="F1339" s="15">
        <v>10.0</v>
      </c>
      <c r="G1339" s="11"/>
      <c r="I1339" t="str">
        <f t="array" ref="I1339">INDEX('Pre-transfer 2025 Points'!$D$11:$D$17,MATCH(1,MMULT(--('Pre-transfer 2025 Points'!$E$11:$L$17=D1339),TRANSPOSE(COLUMN('Pre-transfer 2025 Points'!$E$11:$L$17)^0)),0))</f>
        <v>#N/A</v>
      </c>
    </row>
    <row r="1340">
      <c r="A1340" s="13">
        <v>1339.0</v>
      </c>
      <c r="B1340" s="16"/>
      <c r="C1340" s="14" t="s">
        <v>351</v>
      </c>
      <c r="D1340" s="14" t="s">
        <v>2534</v>
      </c>
      <c r="E1340" s="14" t="s">
        <v>448</v>
      </c>
      <c r="F1340" s="15">
        <v>10.0</v>
      </c>
      <c r="G1340" s="11"/>
      <c r="I1340" t="str">
        <f t="array" ref="I1340">INDEX('Pre-transfer 2025 Points'!$D$11:$D$17,MATCH(1,MMULT(--('Pre-transfer 2025 Points'!$E$11:$L$17=D1340),TRANSPOSE(COLUMN('Pre-transfer 2025 Points'!$E$11:$L$17)^0)),0))</f>
        <v>#N/A</v>
      </c>
    </row>
    <row r="1341">
      <c r="A1341" s="13">
        <v>1340.0</v>
      </c>
      <c r="B1341" s="16"/>
      <c r="C1341" s="14" t="s">
        <v>351</v>
      </c>
      <c r="D1341" s="14" t="s">
        <v>2605</v>
      </c>
      <c r="E1341" s="16"/>
      <c r="F1341" s="15">
        <v>10.0</v>
      </c>
      <c r="G1341" s="11"/>
      <c r="I1341" t="str">
        <f t="array" ref="I1341">INDEX('Pre-transfer 2025 Points'!$D$11:$D$17,MATCH(1,MMULT(--('Pre-transfer 2025 Points'!$E$11:$L$17=D1341),TRANSPOSE(COLUMN('Pre-transfer 2025 Points'!$E$11:$L$17)^0)),0))</f>
        <v>#N/A</v>
      </c>
    </row>
    <row r="1342">
      <c r="A1342" s="13">
        <v>1341.0</v>
      </c>
      <c r="B1342" s="16"/>
      <c r="C1342" s="14" t="s">
        <v>351</v>
      </c>
      <c r="D1342" s="14" t="s">
        <v>2606</v>
      </c>
      <c r="E1342" s="16"/>
      <c r="F1342" s="15">
        <v>10.0</v>
      </c>
      <c r="G1342" s="11"/>
      <c r="I1342" t="str">
        <f t="array" ref="I1342">INDEX('Pre-transfer 2025 Points'!$D$11:$D$17,MATCH(1,MMULT(--('Pre-transfer 2025 Points'!$E$11:$L$17=D1342),TRANSPOSE(COLUMN('Pre-transfer 2025 Points'!$E$11:$L$17)^0)),0))</f>
        <v>#N/A</v>
      </c>
    </row>
    <row r="1343">
      <c r="A1343" s="13">
        <v>1342.0</v>
      </c>
      <c r="B1343" s="16"/>
      <c r="C1343" s="14" t="s">
        <v>351</v>
      </c>
      <c r="D1343" s="14" t="s">
        <v>1713</v>
      </c>
      <c r="E1343" s="14" t="s">
        <v>588</v>
      </c>
      <c r="F1343" s="15">
        <v>10.0</v>
      </c>
      <c r="G1343" s="11"/>
      <c r="I1343" t="str">
        <f t="array" ref="I1343">INDEX('Pre-transfer 2025 Points'!$D$11:$D$17,MATCH(1,MMULT(--('Pre-transfer 2025 Points'!$E$11:$L$17=D1343),TRANSPOSE(COLUMN('Pre-transfer 2025 Points'!$E$11:$L$17)^0)),0))</f>
        <v>#N/A</v>
      </c>
    </row>
    <row r="1344">
      <c r="A1344" s="13">
        <v>1343.0</v>
      </c>
      <c r="B1344" s="16"/>
      <c r="C1344" s="14" t="s">
        <v>351</v>
      </c>
      <c r="D1344" s="14" t="s">
        <v>2607</v>
      </c>
      <c r="E1344" s="16"/>
      <c r="F1344" s="15">
        <v>10.0</v>
      </c>
      <c r="G1344" s="11"/>
      <c r="I1344" t="str">
        <f t="array" ref="I1344">INDEX('Pre-transfer 2025 Points'!$D$11:$D$17,MATCH(1,MMULT(--('Pre-transfer 2025 Points'!$E$11:$L$17=D1344),TRANSPOSE(COLUMN('Pre-transfer 2025 Points'!$E$11:$L$17)^0)),0))</f>
        <v>#N/A</v>
      </c>
    </row>
    <row r="1345">
      <c r="A1345" s="13">
        <v>1344.0</v>
      </c>
      <c r="B1345" s="16"/>
      <c r="C1345" s="14" t="s">
        <v>351</v>
      </c>
      <c r="D1345" s="14" t="s">
        <v>2109</v>
      </c>
      <c r="E1345" s="14" t="s">
        <v>4388</v>
      </c>
      <c r="F1345" s="15">
        <v>10.0</v>
      </c>
      <c r="G1345" s="11"/>
      <c r="I1345" t="str">
        <f t="array" ref="I1345">INDEX('Pre-transfer 2025 Points'!$D$11:$D$17,MATCH(1,MMULT(--('Pre-transfer 2025 Points'!$E$11:$L$17=D1345),TRANSPOSE(COLUMN('Pre-transfer 2025 Points'!$E$11:$L$17)^0)),0))</f>
        <v>#N/A</v>
      </c>
    </row>
    <row r="1346">
      <c r="A1346" s="13">
        <v>1345.0</v>
      </c>
      <c r="B1346" s="16"/>
      <c r="C1346" s="14" t="s">
        <v>351</v>
      </c>
      <c r="D1346" s="14" t="s">
        <v>2608</v>
      </c>
      <c r="E1346" s="14" t="s">
        <v>5005</v>
      </c>
      <c r="F1346" s="15">
        <v>10.0</v>
      </c>
      <c r="G1346" s="11"/>
      <c r="I1346" t="str">
        <f t="array" ref="I1346">INDEX('Pre-transfer 2025 Points'!$D$11:$D$17,MATCH(1,MMULT(--('Pre-transfer 2025 Points'!$E$11:$L$17=D1346),TRANSPOSE(COLUMN('Pre-transfer 2025 Points'!$E$11:$L$17)^0)),0))</f>
        <v>#N/A</v>
      </c>
    </row>
    <row r="1347">
      <c r="A1347" s="13">
        <v>1346.0</v>
      </c>
      <c r="B1347" s="13">
        <v>1266.0</v>
      </c>
      <c r="C1347" s="14" t="s">
        <v>4493</v>
      </c>
      <c r="D1347" s="14" t="s">
        <v>2609</v>
      </c>
      <c r="E1347" s="14" t="s">
        <v>4521</v>
      </c>
      <c r="F1347" s="15">
        <v>10.0</v>
      </c>
      <c r="G1347" s="11"/>
      <c r="I1347" t="str">
        <f t="array" ref="I1347">INDEX('Pre-transfer 2025 Points'!$D$11:$D$17,MATCH(1,MMULT(--('Pre-transfer 2025 Points'!$E$11:$L$17=D1347),TRANSPOSE(COLUMN('Pre-transfer 2025 Points'!$E$11:$L$17)^0)),0))</f>
        <v>#N/A</v>
      </c>
    </row>
    <row r="1348">
      <c r="A1348" s="13">
        <v>1347.0</v>
      </c>
      <c r="B1348" s="13">
        <v>1232.0</v>
      </c>
      <c r="C1348" s="14" t="s">
        <v>4614</v>
      </c>
      <c r="D1348" s="14" t="s">
        <v>2610</v>
      </c>
      <c r="E1348" s="16"/>
      <c r="F1348" s="15">
        <v>10.0</v>
      </c>
      <c r="G1348" s="11"/>
      <c r="I1348" t="str">
        <f t="array" ref="I1348">INDEX('Pre-transfer 2025 Points'!$D$11:$D$17,MATCH(1,MMULT(--('Pre-transfer 2025 Points'!$E$11:$L$17=D1348),TRANSPOSE(COLUMN('Pre-transfer 2025 Points'!$E$11:$L$17)^0)),0))</f>
        <v>#N/A</v>
      </c>
    </row>
    <row r="1349">
      <c r="A1349" s="13">
        <v>1348.0</v>
      </c>
      <c r="B1349" s="16"/>
      <c r="C1349" s="14" t="s">
        <v>351</v>
      </c>
      <c r="D1349" s="14" t="s">
        <v>2612</v>
      </c>
      <c r="E1349" s="16"/>
      <c r="F1349" s="15">
        <v>10.0</v>
      </c>
      <c r="G1349" s="11"/>
      <c r="I1349" t="str">
        <f t="array" ref="I1349">INDEX('Pre-transfer 2025 Points'!$D$11:$D$17,MATCH(1,MMULT(--('Pre-transfer 2025 Points'!$E$11:$L$17=D1349),TRANSPOSE(COLUMN('Pre-transfer 2025 Points'!$E$11:$L$17)^0)),0))</f>
        <v>#N/A</v>
      </c>
    </row>
    <row r="1350">
      <c r="A1350" s="13">
        <v>1349.0</v>
      </c>
      <c r="B1350" s="16"/>
      <c r="C1350" s="14" t="s">
        <v>351</v>
      </c>
      <c r="D1350" s="14" t="s">
        <v>2613</v>
      </c>
      <c r="E1350" s="14" t="s">
        <v>5007</v>
      </c>
      <c r="F1350" s="15">
        <v>10.0</v>
      </c>
      <c r="G1350" s="11"/>
      <c r="I1350" t="str">
        <f t="array" ref="I1350">INDEX('Pre-transfer 2025 Points'!$D$11:$D$17,MATCH(1,MMULT(--('Pre-transfer 2025 Points'!$E$11:$L$17=D1350),TRANSPOSE(COLUMN('Pre-transfer 2025 Points'!$E$11:$L$17)^0)),0))</f>
        <v>#N/A</v>
      </c>
    </row>
    <row r="1351">
      <c r="A1351" s="13">
        <v>1350.0</v>
      </c>
      <c r="B1351" s="16"/>
      <c r="C1351" s="14" t="s">
        <v>351</v>
      </c>
      <c r="D1351" s="14" t="s">
        <v>2614</v>
      </c>
      <c r="E1351" s="14" t="s">
        <v>608</v>
      </c>
      <c r="F1351" s="15">
        <v>10.0</v>
      </c>
      <c r="G1351" s="11"/>
      <c r="I1351" t="str">
        <f t="array" ref="I1351">INDEX('Pre-transfer 2025 Points'!$D$11:$D$17,MATCH(1,MMULT(--('Pre-transfer 2025 Points'!$E$11:$L$17=D1351),TRANSPOSE(COLUMN('Pre-transfer 2025 Points'!$E$11:$L$17)^0)),0))</f>
        <v>#N/A</v>
      </c>
    </row>
    <row r="1352">
      <c r="A1352" s="13">
        <v>1351.0</v>
      </c>
      <c r="B1352" s="13">
        <v>2481.0</v>
      </c>
      <c r="C1352" s="14" t="s">
        <v>5563</v>
      </c>
      <c r="D1352" s="14" t="s">
        <v>2539</v>
      </c>
      <c r="E1352" s="14" t="s">
        <v>4461</v>
      </c>
      <c r="F1352" s="15">
        <v>10.0</v>
      </c>
      <c r="G1352" s="11"/>
      <c r="I1352" t="str">
        <f t="array" ref="I1352">INDEX('Pre-transfer 2025 Points'!$D$11:$D$17,MATCH(1,MMULT(--('Pre-transfer 2025 Points'!$E$11:$L$17=D1352),TRANSPOSE(COLUMN('Pre-transfer 2025 Points'!$E$11:$L$17)^0)),0))</f>
        <v>#N/A</v>
      </c>
    </row>
    <row r="1353">
      <c r="A1353" s="13">
        <v>1352.0</v>
      </c>
      <c r="B1353" s="13">
        <v>1804.0</v>
      </c>
      <c r="C1353" s="14" t="s">
        <v>4348</v>
      </c>
      <c r="D1353" s="14" t="s">
        <v>2314</v>
      </c>
      <c r="E1353" s="16"/>
      <c r="F1353" s="15">
        <v>10.0</v>
      </c>
      <c r="G1353" s="11"/>
      <c r="I1353" t="str">
        <f t="array" ref="I1353">INDEX('Pre-transfer 2025 Points'!$D$11:$D$17,MATCH(1,MMULT(--('Pre-transfer 2025 Points'!$E$11:$L$17=D1353),TRANSPOSE(COLUMN('Pre-transfer 2025 Points'!$E$11:$L$17)^0)),0))</f>
        <v>#N/A</v>
      </c>
    </row>
    <row r="1354">
      <c r="A1354" s="13">
        <v>1353.0</v>
      </c>
      <c r="B1354" s="16"/>
      <c r="C1354" s="14" t="s">
        <v>351</v>
      </c>
      <c r="D1354" s="14" t="s">
        <v>2616</v>
      </c>
      <c r="E1354" s="14" t="s">
        <v>5008</v>
      </c>
      <c r="F1354" s="15">
        <v>10.0</v>
      </c>
      <c r="G1354" s="11"/>
      <c r="I1354" t="str">
        <f t="array" ref="I1354">INDEX('Pre-transfer 2025 Points'!$D$11:$D$17,MATCH(1,MMULT(--('Pre-transfer 2025 Points'!$E$11:$L$17=D1354),TRANSPOSE(COLUMN('Pre-transfer 2025 Points'!$E$11:$L$17)^0)),0))</f>
        <v>#N/A</v>
      </c>
    </row>
    <row r="1355">
      <c r="A1355" s="13">
        <v>1354.0</v>
      </c>
      <c r="B1355" s="13">
        <v>2068.0</v>
      </c>
      <c r="C1355" s="14" t="s">
        <v>5564</v>
      </c>
      <c r="D1355" s="14" t="s">
        <v>2617</v>
      </c>
      <c r="E1355" s="16"/>
      <c r="F1355" s="15">
        <v>10.0</v>
      </c>
      <c r="G1355" s="11"/>
      <c r="I1355" t="str">
        <f t="array" ref="I1355">INDEX('Pre-transfer 2025 Points'!$D$11:$D$17,MATCH(1,MMULT(--('Pre-transfer 2025 Points'!$E$11:$L$17=D1355),TRANSPOSE(COLUMN('Pre-transfer 2025 Points'!$E$11:$L$17)^0)),0))</f>
        <v>#N/A</v>
      </c>
    </row>
    <row r="1356">
      <c r="A1356" s="13">
        <v>1355.0</v>
      </c>
      <c r="B1356" s="16"/>
      <c r="C1356" s="14" t="s">
        <v>351</v>
      </c>
      <c r="D1356" s="14" t="s">
        <v>2618</v>
      </c>
      <c r="E1356" s="16"/>
      <c r="F1356" s="15">
        <v>10.0</v>
      </c>
      <c r="G1356" s="11"/>
      <c r="I1356" t="str">
        <f t="array" ref="I1356">INDEX('Pre-transfer 2025 Points'!$D$11:$D$17,MATCH(1,MMULT(--('Pre-transfer 2025 Points'!$E$11:$L$17=D1356),TRANSPOSE(COLUMN('Pre-transfer 2025 Points'!$E$11:$L$17)^0)),0))</f>
        <v>#N/A</v>
      </c>
    </row>
    <row r="1357">
      <c r="A1357" s="13">
        <v>1356.0</v>
      </c>
      <c r="B1357" s="16"/>
      <c r="C1357" s="14" t="s">
        <v>351</v>
      </c>
      <c r="D1357" s="14" t="s">
        <v>2461</v>
      </c>
      <c r="E1357" s="16"/>
      <c r="F1357" s="15">
        <v>10.0</v>
      </c>
      <c r="G1357" s="11"/>
      <c r="I1357" t="str">
        <f t="array" ref="I1357">INDEX('Pre-transfer 2025 Points'!$D$11:$D$17,MATCH(1,MMULT(--('Pre-transfer 2025 Points'!$E$11:$L$17=D1357),TRANSPOSE(COLUMN('Pre-transfer 2025 Points'!$E$11:$L$17)^0)),0))</f>
        <v>#N/A</v>
      </c>
    </row>
    <row r="1358">
      <c r="A1358" s="13">
        <v>1357.0</v>
      </c>
      <c r="B1358" s="16"/>
      <c r="C1358" s="14" t="s">
        <v>351</v>
      </c>
      <c r="D1358" s="14" t="s">
        <v>2651</v>
      </c>
      <c r="E1358" s="16"/>
      <c r="F1358" s="15">
        <v>9.0</v>
      </c>
      <c r="G1358" s="11"/>
      <c r="I1358" t="str">
        <f t="array" ref="I1358">INDEX('Pre-transfer 2025 Points'!$D$11:$D$17,MATCH(1,MMULT(--('Pre-transfer 2025 Points'!$E$11:$L$17=D1358),TRANSPOSE(COLUMN('Pre-transfer 2025 Points'!$E$11:$L$17)^0)),0))</f>
        <v>#N/A</v>
      </c>
    </row>
    <row r="1359">
      <c r="A1359" s="13">
        <v>1358.0</v>
      </c>
      <c r="B1359" s="16"/>
      <c r="C1359" s="14" t="s">
        <v>351</v>
      </c>
      <c r="D1359" s="14" t="s">
        <v>2652</v>
      </c>
      <c r="E1359" s="14" t="s">
        <v>4708</v>
      </c>
      <c r="F1359" s="15">
        <v>9.0</v>
      </c>
      <c r="G1359" s="11"/>
      <c r="I1359" t="str">
        <f t="array" ref="I1359">INDEX('Pre-transfer 2025 Points'!$D$11:$D$17,MATCH(1,MMULT(--('Pre-transfer 2025 Points'!$E$11:$L$17=D1359),TRANSPOSE(COLUMN('Pre-transfer 2025 Points'!$E$11:$L$17)^0)),0))</f>
        <v>#N/A</v>
      </c>
    </row>
    <row r="1360">
      <c r="A1360" s="13">
        <v>1359.0</v>
      </c>
      <c r="B1360" s="13">
        <v>2120.0</v>
      </c>
      <c r="C1360" s="14" t="s">
        <v>5565</v>
      </c>
      <c r="D1360" s="14" t="s">
        <v>4044</v>
      </c>
      <c r="E1360" s="16"/>
      <c r="F1360" s="15">
        <v>9.0</v>
      </c>
      <c r="G1360" s="11"/>
      <c r="I1360" t="str">
        <f t="array" ref="I1360">INDEX('Pre-transfer 2025 Points'!$D$11:$D$17,MATCH(1,MMULT(--('Pre-transfer 2025 Points'!$E$11:$L$17=D1360),TRANSPOSE(COLUMN('Pre-transfer 2025 Points'!$E$11:$L$17)^0)),0))</f>
        <v>#N/A</v>
      </c>
    </row>
    <row r="1361">
      <c r="A1361" s="13">
        <v>1360.0</v>
      </c>
      <c r="B1361" s="13">
        <v>594.0</v>
      </c>
      <c r="C1361" s="14" t="s">
        <v>5205</v>
      </c>
      <c r="D1361" s="14" t="s">
        <v>2183</v>
      </c>
      <c r="E1361" s="14" t="s">
        <v>335</v>
      </c>
      <c r="F1361" s="15">
        <v>9.0</v>
      </c>
      <c r="G1361" s="11"/>
      <c r="I1361" t="str">
        <f t="array" ref="I1361">INDEX('Pre-transfer 2025 Points'!$D$11:$D$17,MATCH(1,MMULT(--('Pre-transfer 2025 Points'!$E$11:$L$17=D1361),TRANSPOSE(COLUMN('Pre-transfer 2025 Points'!$E$11:$L$17)^0)),0))</f>
        <v>#N/A</v>
      </c>
    </row>
    <row r="1362">
      <c r="A1362" s="13">
        <v>1361.0</v>
      </c>
      <c r="B1362" s="13">
        <v>1941.0</v>
      </c>
      <c r="C1362" s="14" t="s">
        <v>5566</v>
      </c>
      <c r="D1362" s="14" t="s">
        <v>2654</v>
      </c>
      <c r="E1362" s="14" t="s">
        <v>1398</v>
      </c>
      <c r="F1362" s="15">
        <v>9.0</v>
      </c>
      <c r="G1362" s="11"/>
      <c r="I1362" t="str">
        <f t="array" ref="I1362">INDEX('Pre-transfer 2025 Points'!$D$11:$D$17,MATCH(1,MMULT(--('Pre-transfer 2025 Points'!$E$11:$L$17=D1362),TRANSPOSE(COLUMN('Pre-transfer 2025 Points'!$E$11:$L$17)^0)),0))</f>
        <v>#N/A</v>
      </c>
    </row>
    <row r="1363">
      <c r="A1363" s="13">
        <v>1362.0</v>
      </c>
      <c r="B1363" s="13">
        <v>778.0</v>
      </c>
      <c r="C1363" s="14" t="s">
        <v>1290</v>
      </c>
      <c r="D1363" s="14" t="s">
        <v>2107</v>
      </c>
      <c r="E1363" s="14" t="s">
        <v>998</v>
      </c>
      <c r="F1363" s="15">
        <v>9.0</v>
      </c>
      <c r="G1363" s="11"/>
      <c r="I1363" t="str">
        <f t="array" ref="I1363">INDEX('Pre-transfer 2025 Points'!$D$11:$D$17,MATCH(1,MMULT(--('Pre-transfer 2025 Points'!$E$11:$L$17=D1363),TRANSPOSE(COLUMN('Pre-transfer 2025 Points'!$E$11:$L$17)^0)),0))</f>
        <v>#N/A</v>
      </c>
    </row>
    <row r="1364">
      <c r="A1364" s="13">
        <v>1363.0</v>
      </c>
      <c r="B1364" s="13">
        <v>1920.0</v>
      </c>
      <c r="C1364" s="14" t="s">
        <v>5567</v>
      </c>
      <c r="D1364" s="14" t="s">
        <v>1328</v>
      </c>
      <c r="E1364" s="14" t="s">
        <v>4338</v>
      </c>
      <c r="F1364" s="15">
        <v>9.0</v>
      </c>
      <c r="G1364" s="11"/>
      <c r="I1364" t="str">
        <f t="array" ref="I1364">INDEX('Pre-transfer 2025 Points'!$D$11:$D$17,MATCH(1,MMULT(--('Pre-transfer 2025 Points'!$E$11:$L$17=D1364),TRANSPOSE(COLUMN('Pre-transfer 2025 Points'!$E$11:$L$17)^0)),0))</f>
        <v>#N/A</v>
      </c>
    </row>
    <row r="1365">
      <c r="A1365" s="13">
        <v>1364.0</v>
      </c>
      <c r="B1365" s="13">
        <v>1557.0</v>
      </c>
      <c r="C1365" s="14" t="s">
        <v>247</v>
      </c>
      <c r="D1365" s="14" t="s">
        <v>794</v>
      </c>
      <c r="E1365" s="14" t="s">
        <v>720</v>
      </c>
      <c r="F1365" s="15">
        <v>9.0</v>
      </c>
      <c r="G1365" s="11"/>
      <c r="I1365" t="str">
        <f t="array" ref="I1365">INDEX('Pre-transfer 2025 Points'!$D$11:$D$17,MATCH(1,MMULT(--('Pre-transfer 2025 Points'!$E$11:$L$17=D1365),TRANSPOSE(COLUMN('Pre-transfer 2025 Points'!$E$11:$L$17)^0)),0))</f>
        <v>#N/A</v>
      </c>
    </row>
    <row r="1366">
      <c r="A1366" s="13">
        <v>1365.0</v>
      </c>
      <c r="B1366" s="13">
        <v>1908.0</v>
      </c>
      <c r="C1366" s="14" t="s">
        <v>1217</v>
      </c>
      <c r="D1366" s="14" t="s">
        <v>2655</v>
      </c>
      <c r="E1366" s="14" t="s">
        <v>465</v>
      </c>
      <c r="F1366" s="15">
        <v>9.0</v>
      </c>
      <c r="G1366" s="11"/>
      <c r="I1366" t="str">
        <f t="array" ref="I1366">INDEX('Pre-transfer 2025 Points'!$D$11:$D$17,MATCH(1,MMULT(--('Pre-transfer 2025 Points'!$E$11:$L$17=D1366),TRANSPOSE(COLUMN('Pre-transfer 2025 Points'!$E$11:$L$17)^0)),0))</f>
        <v>#N/A</v>
      </c>
    </row>
    <row r="1367">
      <c r="A1367" s="13">
        <v>1366.0</v>
      </c>
      <c r="B1367" s="16"/>
      <c r="C1367" s="14" t="s">
        <v>351</v>
      </c>
      <c r="D1367" s="14" t="s">
        <v>2273</v>
      </c>
      <c r="E1367" s="14" t="s">
        <v>4762</v>
      </c>
      <c r="F1367" s="15">
        <v>9.0</v>
      </c>
      <c r="G1367" s="11"/>
      <c r="I1367" t="str">
        <f t="array" ref="I1367">INDEX('Pre-transfer 2025 Points'!$D$11:$D$17,MATCH(1,MMULT(--('Pre-transfer 2025 Points'!$E$11:$L$17=D1367),TRANSPOSE(COLUMN('Pre-transfer 2025 Points'!$E$11:$L$17)^0)),0))</f>
        <v>#N/A</v>
      </c>
    </row>
    <row r="1368">
      <c r="A1368" s="13">
        <v>1367.0</v>
      </c>
      <c r="B1368" s="13">
        <v>772.0</v>
      </c>
      <c r="C1368" s="14" t="s">
        <v>5568</v>
      </c>
      <c r="D1368" s="14" t="s">
        <v>2343</v>
      </c>
      <c r="E1368" s="14" t="s">
        <v>4658</v>
      </c>
      <c r="F1368" s="15">
        <v>9.0</v>
      </c>
      <c r="G1368" s="11"/>
      <c r="I1368" t="str">
        <f t="array" ref="I1368">INDEX('Pre-transfer 2025 Points'!$D$11:$D$17,MATCH(1,MMULT(--('Pre-transfer 2025 Points'!$E$11:$L$17=D1368),TRANSPOSE(COLUMN('Pre-transfer 2025 Points'!$E$11:$L$17)^0)),0))</f>
        <v>#N/A</v>
      </c>
    </row>
    <row r="1369">
      <c r="A1369" s="13">
        <v>1368.0</v>
      </c>
      <c r="B1369" s="16"/>
      <c r="C1369" s="14" t="s">
        <v>351</v>
      </c>
      <c r="D1369" s="14" t="s">
        <v>2656</v>
      </c>
      <c r="E1369" s="14" t="s">
        <v>5019</v>
      </c>
      <c r="F1369" s="15">
        <v>9.0</v>
      </c>
      <c r="G1369" s="11"/>
      <c r="I1369" t="str">
        <f t="array" ref="I1369">INDEX('Pre-transfer 2025 Points'!$D$11:$D$17,MATCH(1,MMULT(--('Pre-transfer 2025 Points'!$E$11:$L$17=D1369),TRANSPOSE(COLUMN('Pre-transfer 2025 Points'!$E$11:$L$17)^0)),0))</f>
        <v>#N/A</v>
      </c>
    </row>
    <row r="1370">
      <c r="A1370" s="13">
        <v>1369.0</v>
      </c>
      <c r="B1370" s="13">
        <v>1873.0</v>
      </c>
      <c r="C1370" s="14" t="s">
        <v>913</v>
      </c>
      <c r="D1370" s="14" t="s">
        <v>1185</v>
      </c>
      <c r="E1370" s="14" t="s">
        <v>647</v>
      </c>
      <c r="F1370" s="15">
        <v>9.0</v>
      </c>
      <c r="G1370" s="11"/>
      <c r="I1370" t="str">
        <f t="array" ref="I1370">INDEX('Pre-transfer 2025 Points'!$D$11:$D$17,MATCH(1,MMULT(--('Pre-transfer 2025 Points'!$E$11:$L$17=D1370),TRANSPOSE(COLUMN('Pre-transfer 2025 Points'!$E$11:$L$17)^0)),0))</f>
        <v>#N/A</v>
      </c>
    </row>
    <row r="1371">
      <c r="A1371" s="13">
        <v>1370.0</v>
      </c>
      <c r="B1371" s="16"/>
      <c r="C1371" s="14" t="s">
        <v>351</v>
      </c>
      <c r="D1371" s="14" t="s">
        <v>2326</v>
      </c>
      <c r="E1371" s="14" t="s">
        <v>4538</v>
      </c>
      <c r="F1371" s="15">
        <v>9.0</v>
      </c>
      <c r="G1371" s="11"/>
      <c r="I1371" t="str">
        <f t="array" ref="I1371">INDEX('Pre-transfer 2025 Points'!$D$11:$D$17,MATCH(1,MMULT(--('Pre-transfer 2025 Points'!$E$11:$L$17=D1371),TRANSPOSE(COLUMN('Pre-transfer 2025 Points'!$E$11:$L$17)^0)),0))</f>
        <v>#N/A</v>
      </c>
    </row>
    <row r="1372">
      <c r="A1372" s="13">
        <v>1371.0</v>
      </c>
      <c r="B1372" s="13">
        <v>733.0</v>
      </c>
      <c r="C1372" s="14" t="s">
        <v>1506</v>
      </c>
      <c r="D1372" s="14" t="s">
        <v>824</v>
      </c>
      <c r="E1372" s="14" t="s">
        <v>825</v>
      </c>
      <c r="F1372" s="15">
        <v>9.0</v>
      </c>
      <c r="G1372" s="11"/>
      <c r="I1372" t="str">
        <f t="array" ref="I1372">INDEX('Pre-transfer 2025 Points'!$D$11:$D$17,MATCH(1,MMULT(--('Pre-transfer 2025 Points'!$E$11:$L$17=D1372),TRANSPOSE(COLUMN('Pre-transfer 2025 Points'!$E$11:$L$17)^0)),0))</f>
        <v>#N/A</v>
      </c>
    </row>
    <row r="1373">
      <c r="A1373" s="13">
        <v>1372.0</v>
      </c>
      <c r="B1373" s="13">
        <v>1286.0</v>
      </c>
      <c r="C1373" s="14" t="s">
        <v>4818</v>
      </c>
      <c r="D1373" s="14" t="s">
        <v>1450</v>
      </c>
      <c r="E1373" s="14" t="s">
        <v>1451</v>
      </c>
      <c r="F1373" s="15">
        <v>9.0</v>
      </c>
      <c r="G1373" s="11"/>
      <c r="I1373" t="str">
        <f t="array" ref="I1373">INDEX('Pre-transfer 2025 Points'!$D$11:$D$17,MATCH(1,MMULT(--('Pre-transfer 2025 Points'!$E$11:$L$17=D1373),TRANSPOSE(COLUMN('Pre-transfer 2025 Points'!$E$11:$L$17)^0)),0))</f>
        <v>#N/A</v>
      </c>
    </row>
    <row r="1374">
      <c r="A1374" s="13">
        <v>1373.0</v>
      </c>
      <c r="B1374" s="13">
        <v>1868.0</v>
      </c>
      <c r="C1374" s="14" t="s">
        <v>639</v>
      </c>
      <c r="D1374" s="14" t="s">
        <v>2661</v>
      </c>
      <c r="E1374" s="16"/>
      <c r="F1374" s="15">
        <v>9.0</v>
      </c>
      <c r="G1374" s="11"/>
      <c r="I1374" t="str">
        <f t="array" ref="I1374">INDEX('Pre-transfer 2025 Points'!$D$11:$D$17,MATCH(1,MMULT(--('Pre-transfer 2025 Points'!$E$11:$L$17=D1374),TRANSPOSE(COLUMN('Pre-transfer 2025 Points'!$E$11:$L$17)^0)),0))</f>
        <v>#N/A</v>
      </c>
    </row>
    <row r="1375">
      <c r="A1375" s="13">
        <v>1374.0</v>
      </c>
      <c r="B1375" s="16"/>
      <c r="C1375" s="14" t="s">
        <v>351</v>
      </c>
      <c r="D1375" s="14" t="s">
        <v>2662</v>
      </c>
      <c r="E1375" s="16"/>
      <c r="F1375" s="15">
        <v>9.0</v>
      </c>
      <c r="G1375" s="11"/>
      <c r="I1375" t="str">
        <f t="array" ref="I1375">INDEX('Pre-transfer 2025 Points'!$D$11:$D$17,MATCH(1,MMULT(--('Pre-transfer 2025 Points'!$E$11:$L$17=D1375),TRANSPOSE(COLUMN('Pre-transfer 2025 Points'!$E$11:$L$17)^0)),0))</f>
        <v>#N/A</v>
      </c>
    </row>
    <row r="1376">
      <c r="A1376" s="13">
        <v>1375.0</v>
      </c>
      <c r="B1376" s="13">
        <v>1967.0</v>
      </c>
      <c r="C1376" s="14" t="s">
        <v>4849</v>
      </c>
      <c r="D1376" s="14" t="s">
        <v>2508</v>
      </c>
      <c r="E1376" s="16"/>
      <c r="F1376" s="15">
        <v>9.0</v>
      </c>
      <c r="G1376" s="11"/>
      <c r="I1376" t="str">
        <f t="array" ref="I1376">INDEX('Pre-transfer 2025 Points'!$D$11:$D$17,MATCH(1,MMULT(--('Pre-transfer 2025 Points'!$E$11:$L$17=D1376),TRANSPOSE(COLUMN('Pre-transfer 2025 Points'!$E$11:$L$17)^0)),0))</f>
        <v>#N/A</v>
      </c>
    </row>
    <row r="1377">
      <c r="A1377" s="13">
        <v>1376.0</v>
      </c>
      <c r="B1377" s="13">
        <v>1590.0</v>
      </c>
      <c r="C1377" s="14" t="s">
        <v>420</v>
      </c>
      <c r="D1377" s="14" t="s">
        <v>2663</v>
      </c>
      <c r="E1377" s="14" t="s">
        <v>5025</v>
      </c>
      <c r="F1377" s="15">
        <v>9.0</v>
      </c>
      <c r="G1377" s="11"/>
      <c r="I1377" t="str">
        <f t="array" ref="I1377">INDEX('Pre-transfer 2025 Points'!$D$11:$D$17,MATCH(1,MMULT(--('Pre-transfer 2025 Points'!$E$11:$L$17=D1377),TRANSPOSE(COLUMN('Pre-transfer 2025 Points'!$E$11:$L$17)^0)),0))</f>
        <v>#N/A</v>
      </c>
    </row>
    <row r="1378">
      <c r="A1378" s="13">
        <v>1377.0</v>
      </c>
      <c r="B1378" s="13">
        <v>2299.0</v>
      </c>
      <c r="C1378" s="14" t="s">
        <v>4710</v>
      </c>
      <c r="D1378" s="14" t="s">
        <v>1338</v>
      </c>
      <c r="E1378" s="14" t="s">
        <v>4448</v>
      </c>
      <c r="F1378" s="15">
        <v>9.0</v>
      </c>
      <c r="G1378" s="11"/>
      <c r="I1378" t="str">
        <f t="array" ref="I1378">INDEX('Pre-transfer 2025 Points'!$D$11:$D$17,MATCH(1,MMULT(--('Pre-transfer 2025 Points'!$E$11:$L$17=D1378),TRANSPOSE(COLUMN('Pre-transfer 2025 Points'!$E$11:$L$17)^0)),0))</f>
        <v>#N/A</v>
      </c>
    </row>
    <row r="1379">
      <c r="A1379" s="13">
        <v>1378.0</v>
      </c>
      <c r="B1379" s="16"/>
      <c r="C1379" s="14" t="s">
        <v>351</v>
      </c>
      <c r="D1379" s="14" t="s">
        <v>3192</v>
      </c>
      <c r="E1379" s="16"/>
      <c r="F1379" s="15">
        <v>9.0</v>
      </c>
      <c r="G1379" s="11"/>
      <c r="I1379" t="str">
        <f t="array" ref="I1379">INDEX('Pre-transfer 2025 Points'!$D$11:$D$17,MATCH(1,MMULT(--('Pre-transfer 2025 Points'!$E$11:$L$17=D1379),TRANSPOSE(COLUMN('Pre-transfer 2025 Points'!$E$11:$L$17)^0)),0))</f>
        <v>#N/A</v>
      </c>
    </row>
    <row r="1380">
      <c r="A1380" s="13">
        <v>1379.0</v>
      </c>
      <c r="B1380" s="13">
        <v>1149.0</v>
      </c>
      <c r="C1380" s="14" t="s">
        <v>4439</v>
      </c>
      <c r="D1380" s="14" t="s">
        <v>2664</v>
      </c>
      <c r="E1380" s="14" t="s">
        <v>5027</v>
      </c>
      <c r="F1380" s="15">
        <v>9.0</v>
      </c>
      <c r="G1380" s="11"/>
      <c r="I1380" t="str">
        <f t="array" ref="I1380">INDEX('Pre-transfer 2025 Points'!$D$11:$D$17,MATCH(1,MMULT(--('Pre-transfer 2025 Points'!$E$11:$L$17=D1380),TRANSPOSE(COLUMN('Pre-transfer 2025 Points'!$E$11:$L$17)^0)),0))</f>
        <v>#N/A</v>
      </c>
    </row>
    <row r="1381">
      <c r="A1381" s="13">
        <v>1380.0</v>
      </c>
      <c r="B1381" s="16"/>
      <c r="C1381" s="14" t="s">
        <v>351</v>
      </c>
      <c r="D1381" s="14" t="s">
        <v>2666</v>
      </c>
      <c r="E1381" s="14" t="s">
        <v>4939</v>
      </c>
      <c r="F1381" s="15">
        <v>9.0</v>
      </c>
      <c r="G1381" s="11"/>
      <c r="I1381" t="str">
        <f t="array" ref="I1381">INDEX('Pre-transfer 2025 Points'!$D$11:$D$17,MATCH(1,MMULT(--('Pre-transfer 2025 Points'!$E$11:$L$17=D1381),TRANSPOSE(COLUMN('Pre-transfer 2025 Points'!$E$11:$L$17)^0)),0))</f>
        <v>#N/A</v>
      </c>
    </row>
    <row r="1382">
      <c r="A1382" s="13">
        <v>1381.0</v>
      </c>
      <c r="B1382" s="13">
        <v>1637.0</v>
      </c>
      <c r="C1382" s="14" t="s">
        <v>204</v>
      </c>
      <c r="D1382" s="14" t="s">
        <v>2676</v>
      </c>
      <c r="E1382" s="16"/>
      <c r="F1382" s="15">
        <v>8.0</v>
      </c>
      <c r="G1382" s="11"/>
      <c r="I1382" t="str">
        <f t="array" ref="I1382">INDEX('Pre-transfer 2025 Points'!$D$11:$D$17,MATCH(1,MMULT(--('Pre-transfer 2025 Points'!$E$11:$L$17=D1382),TRANSPOSE(COLUMN('Pre-transfer 2025 Points'!$E$11:$L$17)^0)),0))</f>
        <v>#N/A</v>
      </c>
    </row>
    <row r="1383">
      <c r="A1383" s="13">
        <v>1382.0</v>
      </c>
      <c r="B1383" s="16"/>
      <c r="C1383" s="14" t="s">
        <v>351</v>
      </c>
      <c r="D1383" s="14" t="s">
        <v>2677</v>
      </c>
      <c r="E1383" s="14" t="s">
        <v>4756</v>
      </c>
      <c r="F1383" s="15">
        <v>8.0</v>
      </c>
      <c r="G1383" s="11"/>
      <c r="I1383" t="str">
        <f t="array" ref="I1383">INDEX('Pre-transfer 2025 Points'!$D$11:$D$17,MATCH(1,MMULT(--('Pre-transfer 2025 Points'!$E$11:$L$17=D1383),TRANSPOSE(COLUMN('Pre-transfer 2025 Points'!$E$11:$L$17)^0)),0))</f>
        <v>#N/A</v>
      </c>
    </row>
    <row r="1384">
      <c r="A1384" s="13">
        <v>1383.0</v>
      </c>
      <c r="B1384" s="13">
        <v>872.0</v>
      </c>
      <c r="C1384" s="14" t="s">
        <v>4670</v>
      </c>
      <c r="D1384" s="14" t="s">
        <v>81</v>
      </c>
      <c r="E1384" s="14" t="s">
        <v>139</v>
      </c>
      <c r="F1384" s="15">
        <v>8.0</v>
      </c>
      <c r="G1384" s="11"/>
      <c r="I1384" t="str">
        <f t="array" ref="I1384">INDEX('Pre-transfer 2025 Points'!$D$11:$D$17,MATCH(1,MMULT(--('Pre-transfer 2025 Points'!$E$11:$L$17=D1384),TRANSPOSE(COLUMN('Pre-transfer 2025 Points'!$E$11:$L$17)^0)),0))</f>
        <v>#N/A</v>
      </c>
    </row>
    <row r="1385">
      <c r="A1385" s="13">
        <v>1384.0</v>
      </c>
      <c r="B1385" s="13">
        <v>960.0</v>
      </c>
      <c r="C1385" s="14" t="s">
        <v>5093</v>
      </c>
      <c r="D1385" s="14" t="s">
        <v>2568</v>
      </c>
      <c r="E1385" s="14" t="s">
        <v>1791</v>
      </c>
      <c r="F1385" s="15">
        <v>8.0</v>
      </c>
      <c r="G1385" s="11"/>
      <c r="I1385" t="str">
        <f t="array" ref="I1385">INDEX('Pre-transfer 2025 Points'!$D$11:$D$17,MATCH(1,MMULT(--('Pre-transfer 2025 Points'!$E$11:$L$17=D1385),TRANSPOSE(COLUMN('Pre-transfer 2025 Points'!$E$11:$L$17)^0)),0))</f>
        <v>#N/A</v>
      </c>
    </row>
    <row r="1386">
      <c r="A1386" s="13">
        <v>1385.0</v>
      </c>
      <c r="B1386" s="13">
        <v>1619.0</v>
      </c>
      <c r="C1386" s="14" t="s">
        <v>166</v>
      </c>
      <c r="D1386" s="14" t="s">
        <v>2678</v>
      </c>
      <c r="E1386" s="14" t="s">
        <v>4322</v>
      </c>
      <c r="F1386" s="15">
        <v>8.0</v>
      </c>
      <c r="G1386" s="11"/>
      <c r="I1386" t="str">
        <f t="array" ref="I1386">INDEX('Pre-transfer 2025 Points'!$D$11:$D$17,MATCH(1,MMULT(--('Pre-transfer 2025 Points'!$E$11:$L$17=D1386),TRANSPOSE(COLUMN('Pre-transfer 2025 Points'!$E$11:$L$17)^0)),0))</f>
        <v>#N/A</v>
      </c>
    </row>
    <row r="1387">
      <c r="A1387" s="13">
        <v>1386.0</v>
      </c>
      <c r="B1387" s="13">
        <v>1067.0</v>
      </c>
      <c r="C1387" s="14" t="s">
        <v>5266</v>
      </c>
      <c r="D1387" s="14" t="s">
        <v>2679</v>
      </c>
      <c r="E1387" s="14" t="s">
        <v>1076</v>
      </c>
      <c r="F1387" s="15">
        <v>8.0</v>
      </c>
      <c r="G1387" s="11"/>
      <c r="I1387" t="str">
        <f t="array" ref="I1387">INDEX('Pre-transfer 2025 Points'!$D$11:$D$17,MATCH(1,MMULT(--('Pre-transfer 2025 Points'!$E$11:$L$17=D1387),TRANSPOSE(COLUMN('Pre-transfer 2025 Points'!$E$11:$L$17)^0)),0))</f>
        <v>#N/A</v>
      </c>
    </row>
    <row r="1388">
      <c r="A1388" s="13">
        <v>1387.0</v>
      </c>
      <c r="B1388" s="16"/>
      <c r="C1388" s="14" t="s">
        <v>351</v>
      </c>
      <c r="D1388" s="14" t="s">
        <v>2680</v>
      </c>
      <c r="E1388" s="14" t="s">
        <v>324</v>
      </c>
      <c r="F1388" s="15">
        <v>8.0</v>
      </c>
      <c r="G1388" s="11"/>
      <c r="I1388" t="str">
        <f t="array" ref="I1388">INDEX('Pre-transfer 2025 Points'!$D$11:$D$17,MATCH(1,MMULT(--('Pre-transfer 2025 Points'!$E$11:$L$17=D1388),TRANSPOSE(COLUMN('Pre-transfer 2025 Points'!$E$11:$L$17)^0)),0))</f>
        <v>#N/A</v>
      </c>
    </row>
    <row r="1389">
      <c r="A1389" s="13">
        <v>1388.0</v>
      </c>
      <c r="B1389" s="16"/>
      <c r="C1389" s="14" t="s">
        <v>351</v>
      </c>
      <c r="D1389" s="14" t="s">
        <v>719</v>
      </c>
      <c r="E1389" s="14" t="s">
        <v>720</v>
      </c>
      <c r="F1389" s="15">
        <v>8.0</v>
      </c>
      <c r="G1389" s="11"/>
      <c r="I1389" t="str">
        <f t="array" ref="I1389">INDEX('Pre-transfer 2025 Points'!$D$11:$D$17,MATCH(1,MMULT(--('Pre-transfer 2025 Points'!$E$11:$L$17=D1389),TRANSPOSE(COLUMN('Pre-transfer 2025 Points'!$E$11:$L$17)^0)),0))</f>
        <v>#N/A</v>
      </c>
    </row>
    <row r="1390">
      <c r="A1390" s="13">
        <v>1389.0</v>
      </c>
      <c r="B1390" s="13">
        <v>654.0</v>
      </c>
      <c r="C1390" s="14" t="s">
        <v>4988</v>
      </c>
      <c r="D1390" s="14" t="s">
        <v>2338</v>
      </c>
      <c r="E1390" s="14" t="s">
        <v>1398</v>
      </c>
      <c r="F1390" s="15">
        <v>8.0</v>
      </c>
      <c r="G1390" s="11"/>
      <c r="I1390" t="str">
        <f t="array" ref="I1390">INDEX('Pre-transfer 2025 Points'!$D$11:$D$17,MATCH(1,MMULT(--('Pre-transfer 2025 Points'!$E$11:$L$17=D1390),TRANSPOSE(COLUMN('Pre-transfer 2025 Points'!$E$11:$L$17)^0)),0))</f>
        <v>#N/A</v>
      </c>
    </row>
    <row r="1391">
      <c r="A1391" s="13">
        <v>1390.0</v>
      </c>
      <c r="B1391" s="16"/>
      <c r="C1391" s="14" t="s">
        <v>351</v>
      </c>
      <c r="D1391" s="14" t="s">
        <v>2681</v>
      </c>
      <c r="E1391" s="14" t="s">
        <v>5034</v>
      </c>
      <c r="F1391" s="15">
        <v>8.0</v>
      </c>
      <c r="G1391" s="11"/>
      <c r="I1391" t="str">
        <f t="array" ref="I1391">INDEX('Pre-transfer 2025 Points'!$D$11:$D$17,MATCH(1,MMULT(--('Pre-transfer 2025 Points'!$E$11:$L$17=D1391),TRANSPOSE(COLUMN('Pre-transfer 2025 Points'!$E$11:$L$17)^0)),0))</f>
        <v>#N/A</v>
      </c>
    </row>
    <row r="1392">
      <c r="A1392" s="13">
        <v>1391.0</v>
      </c>
      <c r="B1392" s="13">
        <v>1559.0</v>
      </c>
      <c r="C1392" s="14" t="s">
        <v>5310</v>
      </c>
      <c r="D1392" s="14" t="s">
        <v>963</v>
      </c>
      <c r="E1392" s="14" t="s">
        <v>775</v>
      </c>
      <c r="F1392" s="15">
        <v>8.0</v>
      </c>
      <c r="G1392" s="11"/>
      <c r="I1392" t="str">
        <f t="array" ref="I1392">INDEX('Pre-transfer 2025 Points'!$D$11:$D$17,MATCH(1,MMULT(--('Pre-transfer 2025 Points'!$E$11:$L$17=D1392),TRANSPOSE(COLUMN('Pre-transfer 2025 Points'!$E$11:$L$17)^0)),0))</f>
        <v>#N/A</v>
      </c>
    </row>
    <row r="1393">
      <c r="A1393" s="13">
        <v>1392.0</v>
      </c>
      <c r="B1393" s="13">
        <v>641.0</v>
      </c>
      <c r="C1393" s="14" t="s">
        <v>5569</v>
      </c>
      <c r="D1393" s="14" t="s">
        <v>2497</v>
      </c>
      <c r="E1393" s="14" t="s">
        <v>4671</v>
      </c>
      <c r="F1393" s="15">
        <v>8.0</v>
      </c>
      <c r="G1393" s="11"/>
      <c r="I1393" t="str">
        <f t="array" ref="I1393">INDEX('Pre-transfer 2025 Points'!$D$11:$D$17,MATCH(1,MMULT(--('Pre-transfer 2025 Points'!$E$11:$L$17=D1393),TRANSPOSE(COLUMN('Pre-transfer 2025 Points'!$E$11:$L$17)^0)),0))</f>
        <v>#N/A</v>
      </c>
    </row>
    <row r="1394">
      <c r="A1394" s="13">
        <v>1393.0</v>
      </c>
      <c r="B1394" s="13">
        <v>1481.0</v>
      </c>
      <c r="C1394" s="14" t="s">
        <v>431</v>
      </c>
      <c r="D1394" s="14" t="s">
        <v>1439</v>
      </c>
      <c r="E1394" s="14" t="s">
        <v>4604</v>
      </c>
      <c r="F1394" s="15">
        <v>8.0</v>
      </c>
      <c r="G1394" s="11"/>
      <c r="I1394" t="str">
        <f t="array" ref="I1394">INDEX('Pre-transfer 2025 Points'!$D$11:$D$17,MATCH(1,MMULT(--('Pre-transfer 2025 Points'!$E$11:$L$17=D1394),TRANSPOSE(COLUMN('Pre-transfer 2025 Points'!$E$11:$L$17)^0)),0))</f>
        <v>#N/A</v>
      </c>
    </row>
    <row r="1395">
      <c r="A1395" s="13">
        <v>1394.0</v>
      </c>
      <c r="B1395" s="13">
        <v>1198.0</v>
      </c>
      <c r="C1395" s="14" t="s">
        <v>696</v>
      </c>
      <c r="D1395" s="14" t="s">
        <v>1560</v>
      </c>
      <c r="E1395" s="14" t="s">
        <v>4338</v>
      </c>
      <c r="F1395" s="15">
        <v>8.0</v>
      </c>
      <c r="G1395" s="11"/>
      <c r="I1395" t="str">
        <f t="array" ref="I1395">INDEX('Pre-transfer 2025 Points'!$D$11:$D$17,MATCH(1,MMULT(--('Pre-transfer 2025 Points'!$E$11:$L$17=D1395),TRANSPOSE(COLUMN('Pre-transfer 2025 Points'!$E$11:$L$17)^0)),0))</f>
        <v>#N/A</v>
      </c>
    </row>
    <row r="1396">
      <c r="A1396" s="13">
        <v>1395.0</v>
      </c>
      <c r="B1396" s="16"/>
      <c r="C1396" s="14" t="s">
        <v>351</v>
      </c>
      <c r="D1396" s="14" t="s">
        <v>2379</v>
      </c>
      <c r="E1396" s="14" t="s">
        <v>388</v>
      </c>
      <c r="F1396" s="15">
        <v>8.0</v>
      </c>
      <c r="G1396" s="11"/>
      <c r="I1396" t="str">
        <f t="array" ref="I1396">INDEX('Pre-transfer 2025 Points'!$D$11:$D$17,MATCH(1,MMULT(--('Pre-transfer 2025 Points'!$E$11:$L$17=D1396),TRANSPOSE(COLUMN('Pre-transfer 2025 Points'!$E$11:$L$17)^0)),0))</f>
        <v>#N/A</v>
      </c>
    </row>
    <row r="1397">
      <c r="A1397" s="13">
        <v>1396.0</v>
      </c>
      <c r="B1397" s="13">
        <v>1541.0</v>
      </c>
      <c r="C1397" s="14" t="s">
        <v>946</v>
      </c>
      <c r="D1397" s="14" t="s">
        <v>2684</v>
      </c>
      <c r="E1397" s="14" t="s">
        <v>1642</v>
      </c>
      <c r="F1397" s="15">
        <v>8.0</v>
      </c>
      <c r="G1397" s="11"/>
      <c r="I1397" t="str">
        <f t="array" ref="I1397">INDEX('Pre-transfer 2025 Points'!$D$11:$D$17,MATCH(1,MMULT(--('Pre-transfer 2025 Points'!$E$11:$L$17=D1397),TRANSPOSE(COLUMN('Pre-transfer 2025 Points'!$E$11:$L$17)^0)),0))</f>
        <v>#N/A</v>
      </c>
    </row>
    <row r="1398">
      <c r="A1398" s="13">
        <v>1397.0</v>
      </c>
      <c r="B1398" s="13">
        <v>2348.0</v>
      </c>
      <c r="C1398" s="14" t="s">
        <v>4740</v>
      </c>
      <c r="D1398" s="14" t="s">
        <v>2685</v>
      </c>
      <c r="E1398" s="14" t="s">
        <v>324</v>
      </c>
      <c r="F1398" s="15">
        <v>8.0</v>
      </c>
      <c r="G1398" s="11"/>
      <c r="I1398" t="str">
        <f t="array" ref="I1398">INDEX('Pre-transfer 2025 Points'!$D$11:$D$17,MATCH(1,MMULT(--('Pre-transfer 2025 Points'!$E$11:$L$17=D1398),TRANSPOSE(COLUMN('Pre-transfer 2025 Points'!$E$11:$L$17)^0)),0))</f>
        <v>#N/A</v>
      </c>
    </row>
    <row r="1399">
      <c r="A1399" s="13">
        <v>1398.0</v>
      </c>
      <c r="B1399" s="16"/>
      <c r="C1399" s="14" t="s">
        <v>351</v>
      </c>
      <c r="D1399" s="14" t="s">
        <v>2686</v>
      </c>
      <c r="E1399" s="14" t="s">
        <v>5038</v>
      </c>
      <c r="F1399" s="15">
        <v>8.0</v>
      </c>
      <c r="G1399" s="11"/>
      <c r="I1399" t="str">
        <f t="array" ref="I1399">INDEX('Pre-transfer 2025 Points'!$D$11:$D$17,MATCH(1,MMULT(--('Pre-transfer 2025 Points'!$E$11:$L$17=D1399),TRANSPOSE(COLUMN('Pre-transfer 2025 Points'!$E$11:$L$17)^0)),0))</f>
        <v>#N/A</v>
      </c>
    </row>
    <row r="1400">
      <c r="A1400" s="13">
        <v>1399.0</v>
      </c>
      <c r="B1400" s="16"/>
      <c r="C1400" s="14" t="s">
        <v>351</v>
      </c>
      <c r="D1400" s="14" t="s">
        <v>2479</v>
      </c>
      <c r="E1400" s="14" t="s">
        <v>1712</v>
      </c>
      <c r="F1400" s="15">
        <v>8.0</v>
      </c>
      <c r="G1400" s="11"/>
      <c r="I1400" t="str">
        <f t="array" ref="I1400">INDEX('Pre-transfer 2025 Points'!$D$11:$D$17,MATCH(1,MMULT(--('Pre-transfer 2025 Points'!$E$11:$L$17=D1400),TRANSPOSE(COLUMN('Pre-transfer 2025 Points'!$E$11:$L$17)^0)),0))</f>
        <v>#N/A</v>
      </c>
    </row>
    <row r="1401">
      <c r="A1401" s="13">
        <v>1400.0</v>
      </c>
      <c r="B1401" s="13">
        <v>1926.0</v>
      </c>
      <c r="C1401" s="14" t="s">
        <v>1003</v>
      </c>
      <c r="D1401" s="14" t="s">
        <v>2687</v>
      </c>
      <c r="E1401" s="14" t="s">
        <v>4465</v>
      </c>
      <c r="F1401" s="15">
        <v>8.0</v>
      </c>
      <c r="I1401" t="str">
        <f t="array" ref="I1401">INDEX('Pre-transfer 2025 Points'!$D$11:$D$17,MATCH(1,MMULT(--('Pre-transfer 2025 Points'!$E$11:$L$17=D1401),TRANSPOSE(COLUMN('Pre-transfer 2025 Points'!$E$11:$L$17)^0)),0))</f>
        <v>#N/A</v>
      </c>
    </row>
    <row r="1402">
      <c r="A1402" s="13">
        <v>1401.0</v>
      </c>
      <c r="B1402" s="13">
        <v>1271.0</v>
      </c>
      <c r="C1402" s="14" t="s">
        <v>1159</v>
      </c>
      <c r="D1402" s="14" t="s">
        <v>2020</v>
      </c>
      <c r="E1402" s="14" t="s">
        <v>1658</v>
      </c>
      <c r="F1402" s="15">
        <v>8.0</v>
      </c>
      <c r="G1402" s="11"/>
      <c r="I1402" t="str">
        <f t="array" ref="I1402">INDEX('Pre-transfer 2025 Points'!$D$11:$D$17,MATCH(1,MMULT(--('Pre-transfer 2025 Points'!$E$11:$L$17=D1402),TRANSPOSE(COLUMN('Pre-transfer 2025 Points'!$E$11:$L$17)^0)),0))</f>
        <v>#N/A</v>
      </c>
    </row>
    <row r="1403">
      <c r="A1403" s="13">
        <v>1402.0</v>
      </c>
      <c r="B1403" s="13">
        <v>1839.0</v>
      </c>
      <c r="C1403" s="14" t="s">
        <v>5570</v>
      </c>
      <c r="D1403" s="14" t="s">
        <v>2504</v>
      </c>
      <c r="E1403" s="14" t="s">
        <v>4626</v>
      </c>
      <c r="F1403" s="15">
        <v>8.0</v>
      </c>
      <c r="G1403" s="11"/>
      <c r="I1403" t="str">
        <f t="array" ref="I1403">INDEX('Pre-transfer 2025 Points'!$D$11:$D$17,MATCH(1,MMULT(--('Pre-transfer 2025 Points'!$E$11:$L$17=D1403),TRANSPOSE(COLUMN('Pre-transfer 2025 Points'!$E$11:$L$17)^0)),0))</f>
        <v>#N/A</v>
      </c>
    </row>
    <row r="1404">
      <c r="A1404" s="13">
        <v>1403.0</v>
      </c>
      <c r="B1404" s="13">
        <v>1810.0</v>
      </c>
      <c r="C1404" s="14" t="s">
        <v>4611</v>
      </c>
      <c r="D1404" s="14" t="s">
        <v>2688</v>
      </c>
      <c r="E1404" s="14" t="s">
        <v>1231</v>
      </c>
      <c r="F1404" s="15">
        <v>8.0</v>
      </c>
      <c r="G1404" s="11"/>
      <c r="I1404" t="str">
        <f t="array" ref="I1404">INDEX('Pre-transfer 2025 Points'!$D$11:$D$17,MATCH(1,MMULT(--('Pre-transfer 2025 Points'!$E$11:$L$17=D1404),TRANSPOSE(COLUMN('Pre-transfer 2025 Points'!$E$11:$L$17)^0)),0))</f>
        <v>#N/A</v>
      </c>
    </row>
    <row r="1405">
      <c r="A1405" s="13">
        <v>1404.0</v>
      </c>
      <c r="B1405" s="13">
        <v>935.0</v>
      </c>
      <c r="C1405" s="14" t="s">
        <v>1805</v>
      </c>
      <c r="D1405" s="14" t="s">
        <v>2690</v>
      </c>
      <c r="E1405" s="14" t="s">
        <v>4612</v>
      </c>
      <c r="F1405" s="15">
        <v>8.0</v>
      </c>
      <c r="G1405" s="11"/>
      <c r="I1405" t="str">
        <f t="array" ref="I1405">INDEX('Pre-transfer 2025 Points'!$D$11:$D$17,MATCH(1,MMULT(--('Pre-transfer 2025 Points'!$E$11:$L$17=D1405),TRANSPOSE(COLUMN('Pre-transfer 2025 Points'!$E$11:$L$17)^0)),0))</f>
        <v>#N/A</v>
      </c>
    </row>
    <row r="1406">
      <c r="A1406" s="13">
        <v>1405.0</v>
      </c>
      <c r="B1406" s="13">
        <v>1123.0</v>
      </c>
      <c r="C1406" s="14" t="s">
        <v>1291</v>
      </c>
      <c r="D1406" s="14" t="s">
        <v>2812</v>
      </c>
      <c r="E1406" s="14" t="s">
        <v>5061</v>
      </c>
      <c r="F1406" s="15">
        <v>8.0</v>
      </c>
      <c r="G1406" s="11"/>
      <c r="I1406" t="str">
        <f t="array" ref="I1406">INDEX('Pre-transfer 2025 Points'!$D$11:$D$17,MATCH(1,MMULT(--('Pre-transfer 2025 Points'!$E$11:$L$17=D1406),TRANSPOSE(COLUMN('Pre-transfer 2025 Points'!$E$11:$L$17)^0)),0))</f>
        <v>#N/A</v>
      </c>
    </row>
    <row r="1407">
      <c r="A1407" s="13">
        <v>1406.0</v>
      </c>
      <c r="B1407" s="16"/>
      <c r="C1407" s="14" t="s">
        <v>351</v>
      </c>
      <c r="D1407" s="14" t="s">
        <v>1017</v>
      </c>
      <c r="E1407" s="14" t="s">
        <v>4479</v>
      </c>
      <c r="F1407" s="15">
        <v>8.0</v>
      </c>
      <c r="G1407" s="11"/>
      <c r="I1407" t="str">
        <f t="array" ref="I1407">INDEX('Pre-transfer 2025 Points'!$D$11:$D$17,MATCH(1,MMULT(--('Pre-transfer 2025 Points'!$E$11:$L$17=D1407),TRANSPOSE(COLUMN('Pre-transfer 2025 Points'!$E$11:$L$17)^0)),0))</f>
        <v>#N/A</v>
      </c>
    </row>
    <row r="1408">
      <c r="A1408" s="13">
        <v>1407.0</v>
      </c>
      <c r="B1408" s="13">
        <v>2140.0</v>
      </c>
      <c r="C1408" s="14" t="s">
        <v>5571</v>
      </c>
      <c r="D1408" s="14" t="s">
        <v>2691</v>
      </c>
      <c r="E1408" s="16"/>
      <c r="F1408" s="15">
        <v>8.0</v>
      </c>
      <c r="G1408" s="11"/>
      <c r="I1408" t="str">
        <f t="array" ref="I1408">INDEX('Pre-transfer 2025 Points'!$D$11:$D$17,MATCH(1,MMULT(--('Pre-transfer 2025 Points'!$E$11:$L$17=D1408),TRANSPOSE(COLUMN('Pre-transfer 2025 Points'!$E$11:$L$17)^0)),0))</f>
        <v>#N/A</v>
      </c>
    </row>
    <row r="1409">
      <c r="A1409" s="13">
        <v>1408.0</v>
      </c>
      <c r="B1409" s="16"/>
      <c r="C1409" s="14" t="s">
        <v>351</v>
      </c>
      <c r="D1409" s="14" t="s">
        <v>2692</v>
      </c>
      <c r="E1409" s="14" t="s">
        <v>4699</v>
      </c>
      <c r="F1409" s="15">
        <v>8.0</v>
      </c>
      <c r="G1409" s="11"/>
      <c r="I1409" t="str">
        <f t="array" ref="I1409">INDEX('Pre-transfer 2025 Points'!$D$11:$D$17,MATCH(1,MMULT(--('Pre-transfer 2025 Points'!$E$11:$L$17=D1409),TRANSPOSE(COLUMN('Pre-transfer 2025 Points'!$E$11:$L$17)^0)),0))</f>
        <v>#N/A</v>
      </c>
    </row>
    <row r="1410">
      <c r="A1410" s="13">
        <v>1409.0</v>
      </c>
      <c r="B1410" s="13">
        <v>1230.0</v>
      </c>
      <c r="C1410" s="14" t="s">
        <v>1099</v>
      </c>
      <c r="D1410" s="14" t="s">
        <v>2693</v>
      </c>
      <c r="E1410" s="14" t="s">
        <v>4762</v>
      </c>
      <c r="F1410" s="15">
        <v>8.0</v>
      </c>
      <c r="G1410" s="11"/>
      <c r="I1410" t="str">
        <f t="array" ref="I1410">INDEX('Pre-transfer 2025 Points'!$D$11:$D$17,MATCH(1,MMULT(--('Pre-transfer 2025 Points'!$E$11:$L$17=D1410),TRANSPOSE(COLUMN('Pre-transfer 2025 Points'!$E$11:$L$17)^0)),0))</f>
        <v>#N/A</v>
      </c>
    </row>
    <row r="1411">
      <c r="A1411" s="13">
        <v>1410.0</v>
      </c>
      <c r="B1411" s="16"/>
      <c r="C1411" s="14" t="s">
        <v>351</v>
      </c>
      <c r="D1411" s="14" t="s">
        <v>2695</v>
      </c>
      <c r="E1411" s="16"/>
      <c r="F1411" s="15">
        <v>8.0</v>
      </c>
      <c r="G1411" s="11"/>
      <c r="I1411" t="str">
        <f t="array" ref="I1411">INDEX('Pre-transfer 2025 Points'!$D$11:$D$17,MATCH(1,MMULT(--('Pre-transfer 2025 Points'!$E$11:$L$17=D1411),TRANSPOSE(COLUMN('Pre-transfer 2025 Points'!$E$11:$L$17)^0)),0))</f>
        <v>#N/A</v>
      </c>
    </row>
    <row r="1412">
      <c r="A1412" s="13">
        <v>1411.0</v>
      </c>
      <c r="B1412" s="16"/>
      <c r="C1412" s="14" t="s">
        <v>351</v>
      </c>
      <c r="D1412" s="14" t="s">
        <v>2698</v>
      </c>
      <c r="E1412" s="14" t="s">
        <v>4598</v>
      </c>
      <c r="F1412" s="15">
        <v>8.0</v>
      </c>
      <c r="G1412" s="11"/>
      <c r="I1412" t="str">
        <f t="array" ref="I1412">INDEX('Pre-transfer 2025 Points'!$D$11:$D$17,MATCH(1,MMULT(--('Pre-transfer 2025 Points'!$E$11:$L$17=D1412),TRANSPOSE(COLUMN('Pre-transfer 2025 Points'!$E$11:$L$17)^0)),0))</f>
        <v>#N/A</v>
      </c>
    </row>
    <row r="1413">
      <c r="A1413" s="13">
        <v>1412.0</v>
      </c>
      <c r="B1413" s="13">
        <v>1201.0</v>
      </c>
      <c r="C1413" s="14" t="s">
        <v>4687</v>
      </c>
      <c r="D1413" s="14" t="s">
        <v>1697</v>
      </c>
      <c r="E1413" s="16"/>
      <c r="F1413" s="15">
        <v>7.0</v>
      </c>
      <c r="G1413" s="11"/>
      <c r="I1413" t="str">
        <f t="array" ref="I1413">INDEX('Pre-transfer 2025 Points'!$D$11:$D$17,MATCH(1,MMULT(--('Pre-transfer 2025 Points'!$E$11:$L$17=D1413),TRANSPOSE(COLUMN('Pre-transfer 2025 Points'!$E$11:$L$17)^0)),0))</f>
        <v>#N/A</v>
      </c>
    </row>
    <row r="1414">
      <c r="A1414" s="13">
        <v>1413.0</v>
      </c>
      <c r="B1414" s="13">
        <v>1714.0</v>
      </c>
      <c r="C1414" s="14" t="s">
        <v>1130</v>
      </c>
      <c r="D1414" s="14" t="s">
        <v>1347</v>
      </c>
      <c r="E1414" s="14" t="s">
        <v>4448</v>
      </c>
      <c r="F1414" s="15">
        <v>7.0</v>
      </c>
      <c r="G1414" s="11"/>
      <c r="I1414" t="str">
        <f t="array" ref="I1414">INDEX('Pre-transfer 2025 Points'!$D$11:$D$17,MATCH(1,MMULT(--('Pre-transfer 2025 Points'!$E$11:$L$17=D1414),TRANSPOSE(COLUMN('Pre-transfer 2025 Points'!$E$11:$L$17)^0)),0))</f>
        <v>#N/A</v>
      </c>
    </row>
    <row r="1415">
      <c r="A1415" s="13">
        <v>1414.0</v>
      </c>
      <c r="B1415" s="16"/>
      <c r="C1415" s="14" t="s">
        <v>351</v>
      </c>
      <c r="D1415" s="14" t="s">
        <v>2708</v>
      </c>
      <c r="E1415" s="16"/>
      <c r="F1415" s="15">
        <v>7.0</v>
      </c>
      <c r="G1415" s="11"/>
      <c r="I1415" t="str">
        <f t="array" ref="I1415">INDEX('Pre-transfer 2025 Points'!$D$11:$D$17,MATCH(1,MMULT(--('Pre-transfer 2025 Points'!$E$11:$L$17=D1415),TRANSPOSE(COLUMN('Pre-transfer 2025 Points'!$E$11:$L$17)^0)),0))</f>
        <v>#N/A</v>
      </c>
    </row>
    <row r="1416">
      <c r="A1416" s="13">
        <v>1415.0</v>
      </c>
      <c r="B1416" s="16"/>
      <c r="C1416" s="14" t="s">
        <v>351</v>
      </c>
      <c r="D1416" s="14" t="s">
        <v>2709</v>
      </c>
      <c r="E1416" s="14" t="s">
        <v>5260</v>
      </c>
      <c r="F1416" s="15">
        <v>7.0</v>
      </c>
      <c r="G1416" s="11"/>
      <c r="I1416" t="str">
        <f t="array" ref="I1416">INDEX('Pre-transfer 2025 Points'!$D$11:$D$17,MATCH(1,MMULT(--('Pre-transfer 2025 Points'!$E$11:$L$17=D1416),TRANSPOSE(COLUMN('Pre-transfer 2025 Points'!$E$11:$L$17)^0)),0))</f>
        <v>#N/A</v>
      </c>
    </row>
    <row r="1417">
      <c r="A1417" s="13">
        <v>1416.0</v>
      </c>
      <c r="B1417" s="16"/>
      <c r="C1417" s="14" t="s">
        <v>351</v>
      </c>
      <c r="D1417" s="14" t="s">
        <v>5572</v>
      </c>
      <c r="E1417" s="14" t="s">
        <v>329</v>
      </c>
      <c r="F1417" s="15">
        <v>7.0</v>
      </c>
      <c r="G1417" s="11"/>
      <c r="I1417" t="str">
        <f t="array" ref="I1417">INDEX('Pre-transfer 2025 Points'!$D$11:$D$17,MATCH(1,MMULT(--('Pre-transfer 2025 Points'!$E$11:$L$17=D1417),TRANSPOSE(COLUMN('Pre-transfer 2025 Points'!$E$11:$L$17)^0)),0))</f>
        <v>#N/A</v>
      </c>
    </row>
    <row r="1418">
      <c r="A1418" s="13">
        <v>1417.0</v>
      </c>
      <c r="B1418" s="13">
        <v>1683.0</v>
      </c>
      <c r="C1418" s="14" t="s">
        <v>816</v>
      </c>
      <c r="D1418" s="14" t="s">
        <v>2710</v>
      </c>
      <c r="E1418" s="14" t="s">
        <v>549</v>
      </c>
      <c r="F1418" s="15">
        <v>7.0</v>
      </c>
      <c r="G1418" s="11"/>
      <c r="I1418" t="str">
        <f t="array" ref="I1418">INDEX('Pre-transfer 2025 Points'!$D$11:$D$17,MATCH(1,MMULT(--('Pre-transfer 2025 Points'!$E$11:$L$17=D1418),TRANSPOSE(COLUMN('Pre-transfer 2025 Points'!$E$11:$L$17)^0)),0))</f>
        <v>#N/A</v>
      </c>
    </row>
    <row r="1419">
      <c r="A1419" s="13">
        <v>1418.0</v>
      </c>
      <c r="B1419" s="16"/>
      <c r="C1419" s="14" t="s">
        <v>351</v>
      </c>
      <c r="D1419" s="14" t="s">
        <v>800</v>
      </c>
      <c r="E1419" s="16"/>
      <c r="F1419" s="15">
        <v>7.0</v>
      </c>
      <c r="G1419" s="11"/>
      <c r="I1419" t="str">
        <f t="array" ref="I1419">INDEX('Pre-transfer 2025 Points'!$D$11:$D$17,MATCH(1,MMULT(--('Pre-transfer 2025 Points'!$E$11:$L$17=D1419),TRANSPOSE(COLUMN('Pre-transfer 2025 Points'!$E$11:$L$17)^0)),0))</f>
        <v>#N/A</v>
      </c>
    </row>
    <row r="1420">
      <c r="A1420" s="13">
        <v>1419.0</v>
      </c>
      <c r="B1420" s="16"/>
      <c r="C1420" s="14" t="s">
        <v>351</v>
      </c>
      <c r="D1420" s="14" t="s">
        <v>2711</v>
      </c>
      <c r="E1420" s="16"/>
      <c r="F1420" s="15">
        <v>7.0</v>
      </c>
      <c r="G1420" s="11"/>
      <c r="I1420" t="str">
        <f t="array" ref="I1420">INDEX('Pre-transfer 2025 Points'!$D$11:$D$17,MATCH(1,MMULT(--('Pre-transfer 2025 Points'!$E$11:$L$17=D1420),TRANSPOSE(COLUMN('Pre-transfer 2025 Points'!$E$11:$L$17)^0)),0))</f>
        <v>#N/A</v>
      </c>
    </row>
    <row r="1421">
      <c r="A1421" s="13">
        <v>1420.0</v>
      </c>
      <c r="B1421" s="13">
        <v>897.0</v>
      </c>
      <c r="C1421" s="14" t="s">
        <v>5557</v>
      </c>
      <c r="D1421" s="14" t="s">
        <v>2354</v>
      </c>
      <c r="E1421" s="14" t="s">
        <v>4521</v>
      </c>
      <c r="F1421" s="15">
        <v>7.0</v>
      </c>
      <c r="G1421" s="11"/>
      <c r="I1421" t="str">
        <f t="array" ref="I1421">INDEX('Pre-transfer 2025 Points'!$D$11:$D$17,MATCH(1,MMULT(--('Pre-transfer 2025 Points'!$E$11:$L$17=D1421),TRANSPOSE(COLUMN('Pre-transfer 2025 Points'!$E$11:$L$17)^0)),0))</f>
        <v>#N/A</v>
      </c>
    </row>
    <row r="1422">
      <c r="A1422" s="13">
        <v>1421.0</v>
      </c>
      <c r="B1422" s="16"/>
      <c r="C1422" s="14" t="s">
        <v>351</v>
      </c>
      <c r="D1422" s="14" t="s">
        <v>2712</v>
      </c>
      <c r="E1422" s="16"/>
      <c r="F1422" s="15">
        <v>7.0</v>
      </c>
      <c r="G1422" s="11"/>
      <c r="I1422" t="str">
        <f t="array" ref="I1422">INDEX('Pre-transfer 2025 Points'!$D$11:$D$17,MATCH(1,MMULT(--('Pre-transfer 2025 Points'!$E$11:$L$17=D1422),TRANSPOSE(COLUMN('Pre-transfer 2025 Points'!$E$11:$L$17)^0)),0))</f>
        <v>#N/A</v>
      </c>
    </row>
    <row r="1423">
      <c r="A1423" s="13">
        <v>1422.0</v>
      </c>
      <c r="B1423" s="16"/>
      <c r="C1423" s="14" t="s">
        <v>351</v>
      </c>
      <c r="D1423" s="14" t="s">
        <v>2713</v>
      </c>
      <c r="E1423" s="16"/>
      <c r="F1423" s="15">
        <v>7.0</v>
      </c>
      <c r="G1423" s="11"/>
      <c r="I1423" t="str">
        <f t="array" ref="I1423">INDEX('Pre-transfer 2025 Points'!$D$11:$D$17,MATCH(1,MMULT(--('Pre-transfer 2025 Points'!$E$11:$L$17=D1423),TRANSPOSE(COLUMN('Pre-transfer 2025 Points'!$E$11:$L$17)^0)),0))</f>
        <v>#N/A</v>
      </c>
    </row>
    <row r="1424">
      <c r="A1424" s="13">
        <v>1423.0</v>
      </c>
      <c r="B1424" s="13">
        <v>1361.0</v>
      </c>
      <c r="C1424" s="14" t="s">
        <v>284</v>
      </c>
      <c r="D1424" s="14" t="s">
        <v>1688</v>
      </c>
      <c r="E1424" s="14" t="s">
        <v>1265</v>
      </c>
      <c r="F1424" s="15">
        <v>7.0</v>
      </c>
      <c r="G1424" s="11"/>
      <c r="I1424" t="str">
        <f t="array" ref="I1424">INDEX('Pre-transfer 2025 Points'!$D$11:$D$17,MATCH(1,MMULT(--('Pre-transfer 2025 Points'!$E$11:$L$17=D1424),TRANSPOSE(COLUMN('Pre-transfer 2025 Points'!$E$11:$L$17)^0)),0))</f>
        <v>#N/A</v>
      </c>
    </row>
    <row r="1425">
      <c r="A1425" s="13">
        <v>1424.0</v>
      </c>
      <c r="B1425" s="16"/>
      <c r="C1425" s="14" t="s">
        <v>351</v>
      </c>
      <c r="D1425" s="14" t="s">
        <v>1734</v>
      </c>
      <c r="E1425" s="14" t="s">
        <v>329</v>
      </c>
      <c r="F1425" s="15">
        <v>7.0</v>
      </c>
      <c r="G1425" s="11"/>
      <c r="I1425" t="str">
        <f t="array" ref="I1425">INDEX('Pre-transfer 2025 Points'!$D$11:$D$17,MATCH(1,MMULT(--('Pre-transfer 2025 Points'!$E$11:$L$17=D1425),TRANSPOSE(COLUMN('Pre-transfer 2025 Points'!$E$11:$L$17)^0)),0))</f>
        <v>#N/A</v>
      </c>
    </row>
    <row r="1426">
      <c r="A1426" s="13">
        <v>1425.0</v>
      </c>
      <c r="B1426" s="16"/>
      <c r="C1426" s="14" t="s">
        <v>351</v>
      </c>
      <c r="D1426" s="14" t="s">
        <v>2714</v>
      </c>
      <c r="E1426" s="14" t="s">
        <v>5049</v>
      </c>
      <c r="F1426" s="15">
        <v>7.0</v>
      </c>
      <c r="G1426" s="11"/>
      <c r="I1426" t="str">
        <f t="array" ref="I1426">INDEX('Pre-transfer 2025 Points'!$D$11:$D$17,MATCH(1,MMULT(--('Pre-transfer 2025 Points'!$E$11:$L$17=D1426),TRANSPOSE(COLUMN('Pre-transfer 2025 Points'!$E$11:$L$17)^0)),0))</f>
        <v>#N/A</v>
      </c>
    </row>
    <row r="1427">
      <c r="A1427" s="13">
        <v>1426.0</v>
      </c>
      <c r="B1427" s="13">
        <v>483.0</v>
      </c>
      <c r="C1427" s="14" t="s">
        <v>5248</v>
      </c>
      <c r="D1427" s="14" t="s">
        <v>2196</v>
      </c>
      <c r="E1427" s="16"/>
      <c r="F1427" s="15">
        <v>7.0</v>
      </c>
      <c r="G1427" s="11"/>
      <c r="I1427" t="str">
        <f t="array" ref="I1427">INDEX('Pre-transfer 2025 Points'!$D$11:$D$17,MATCH(1,MMULT(--('Pre-transfer 2025 Points'!$E$11:$L$17=D1427),TRANSPOSE(COLUMN('Pre-transfer 2025 Points'!$E$11:$L$17)^0)),0))</f>
        <v>#N/A</v>
      </c>
    </row>
    <row r="1428">
      <c r="A1428" s="13">
        <v>1427.0</v>
      </c>
      <c r="B1428" s="13">
        <v>1018.0</v>
      </c>
      <c r="C1428" s="14" t="s">
        <v>1510</v>
      </c>
      <c r="D1428" s="14" t="s">
        <v>2715</v>
      </c>
      <c r="E1428" s="14" t="s">
        <v>4689</v>
      </c>
      <c r="F1428" s="15">
        <v>7.0</v>
      </c>
      <c r="G1428" s="11"/>
      <c r="I1428" t="str">
        <f t="array" ref="I1428">INDEX('Pre-transfer 2025 Points'!$D$11:$D$17,MATCH(1,MMULT(--('Pre-transfer 2025 Points'!$E$11:$L$17=D1428),TRANSPOSE(COLUMN('Pre-transfer 2025 Points'!$E$11:$L$17)^0)),0))</f>
        <v>#N/A</v>
      </c>
    </row>
    <row r="1429">
      <c r="A1429" s="13">
        <v>1428.0</v>
      </c>
      <c r="B1429" s="13">
        <v>1734.0</v>
      </c>
      <c r="C1429" s="14" t="s">
        <v>5347</v>
      </c>
      <c r="D1429" s="14" t="s">
        <v>396</v>
      </c>
      <c r="E1429" s="14" t="s">
        <v>4423</v>
      </c>
      <c r="F1429" s="15">
        <v>7.0</v>
      </c>
      <c r="G1429" s="11"/>
      <c r="I1429" t="str">
        <f t="array" ref="I1429">INDEX('Pre-transfer 2025 Points'!$D$11:$D$17,MATCH(1,MMULT(--('Pre-transfer 2025 Points'!$E$11:$L$17=D1429),TRANSPOSE(COLUMN('Pre-transfer 2025 Points'!$E$11:$L$17)^0)),0))</f>
        <v>#N/A</v>
      </c>
    </row>
    <row r="1430">
      <c r="A1430" s="13">
        <v>1429.0</v>
      </c>
      <c r="B1430" s="13">
        <v>1795.0</v>
      </c>
      <c r="C1430" s="14" t="s">
        <v>5306</v>
      </c>
      <c r="D1430" s="14" t="s">
        <v>2496</v>
      </c>
      <c r="E1430" s="14" t="s">
        <v>1086</v>
      </c>
      <c r="F1430" s="15">
        <v>7.0</v>
      </c>
      <c r="G1430" s="11"/>
      <c r="I1430" t="str">
        <f t="array" ref="I1430">INDEX('Pre-transfer 2025 Points'!$D$11:$D$17,MATCH(1,MMULT(--('Pre-transfer 2025 Points'!$E$11:$L$17=D1430),TRANSPOSE(COLUMN('Pre-transfer 2025 Points'!$E$11:$L$17)^0)),0))</f>
        <v>#N/A</v>
      </c>
    </row>
    <row r="1431">
      <c r="A1431" s="13">
        <v>1430.0</v>
      </c>
      <c r="B1431" s="13">
        <v>760.0</v>
      </c>
      <c r="C1431" s="14" t="s">
        <v>5573</v>
      </c>
      <c r="D1431" s="14" t="s">
        <v>1938</v>
      </c>
      <c r="E1431" s="14" t="s">
        <v>1265</v>
      </c>
      <c r="F1431" s="15">
        <v>7.0</v>
      </c>
      <c r="G1431" s="11"/>
      <c r="I1431" t="str">
        <f t="array" ref="I1431">INDEX('Pre-transfer 2025 Points'!$D$11:$D$17,MATCH(1,MMULT(--('Pre-transfer 2025 Points'!$E$11:$L$17=D1431),TRANSPOSE(COLUMN('Pre-transfer 2025 Points'!$E$11:$L$17)^0)),0))</f>
        <v>#N/A</v>
      </c>
    </row>
    <row r="1432">
      <c r="A1432" s="13">
        <v>1431.0</v>
      </c>
      <c r="B1432" s="13">
        <v>2003.0</v>
      </c>
      <c r="C1432" s="14" t="s">
        <v>573</v>
      </c>
      <c r="D1432" s="14" t="s">
        <v>2340</v>
      </c>
      <c r="E1432" s="14" t="s">
        <v>4423</v>
      </c>
      <c r="F1432" s="15">
        <v>7.0</v>
      </c>
      <c r="G1432" s="11"/>
      <c r="I1432" t="str">
        <f t="array" ref="I1432">INDEX('Pre-transfer 2025 Points'!$D$11:$D$17,MATCH(1,MMULT(--('Pre-transfer 2025 Points'!$E$11:$L$17=D1432),TRANSPOSE(COLUMN('Pre-transfer 2025 Points'!$E$11:$L$17)^0)),0))</f>
        <v>#N/A</v>
      </c>
    </row>
    <row r="1433">
      <c r="A1433" s="13">
        <v>1432.0</v>
      </c>
      <c r="B1433" s="16"/>
      <c r="C1433" s="14" t="s">
        <v>351</v>
      </c>
      <c r="D1433" s="14" t="s">
        <v>2716</v>
      </c>
      <c r="E1433" s="14" t="s">
        <v>4630</v>
      </c>
      <c r="F1433" s="15">
        <v>7.0</v>
      </c>
      <c r="G1433" s="11"/>
      <c r="I1433" t="str">
        <f t="array" ref="I1433">INDEX('Pre-transfer 2025 Points'!$D$11:$D$17,MATCH(1,MMULT(--('Pre-transfer 2025 Points'!$E$11:$L$17=D1433),TRANSPOSE(COLUMN('Pre-transfer 2025 Points'!$E$11:$L$17)^0)),0))</f>
        <v>#N/A</v>
      </c>
    </row>
    <row r="1434">
      <c r="A1434" s="13">
        <v>1433.0</v>
      </c>
      <c r="B1434" s="13">
        <v>1228.0</v>
      </c>
      <c r="C1434" s="14" t="s">
        <v>810</v>
      </c>
      <c r="D1434" s="14" t="s">
        <v>2012</v>
      </c>
      <c r="E1434" s="14" t="s">
        <v>4626</v>
      </c>
      <c r="F1434" s="15">
        <v>7.0</v>
      </c>
      <c r="G1434" s="11"/>
      <c r="I1434" t="str">
        <f t="array" ref="I1434">INDEX('Pre-transfer 2025 Points'!$D$11:$D$17,MATCH(1,MMULT(--('Pre-transfer 2025 Points'!$E$11:$L$17=D1434),TRANSPOSE(COLUMN('Pre-transfer 2025 Points'!$E$11:$L$17)^0)),0))</f>
        <v>#N/A</v>
      </c>
    </row>
    <row r="1435">
      <c r="A1435" s="13">
        <v>1434.0</v>
      </c>
      <c r="B1435" s="13">
        <v>1189.0</v>
      </c>
      <c r="C1435" s="14" t="s">
        <v>4450</v>
      </c>
      <c r="D1435" s="14" t="s">
        <v>957</v>
      </c>
      <c r="E1435" s="14" t="s">
        <v>440</v>
      </c>
      <c r="F1435" s="15">
        <v>7.0</v>
      </c>
      <c r="G1435" s="11"/>
      <c r="I1435" t="str">
        <f t="array" ref="I1435">INDEX('Pre-transfer 2025 Points'!$D$11:$D$17,MATCH(1,MMULT(--('Pre-transfer 2025 Points'!$E$11:$L$17=D1435),TRANSPOSE(COLUMN('Pre-transfer 2025 Points'!$E$11:$L$17)^0)),0))</f>
        <v>#N/A</v>
      </c>
    </row>
    <row r="1436">
      <c r="A1436" s="13">
        <v>1435.0</v>
      </c>
      <c r="B1436" s="16"/>
      <c r="C1436" s="14" t="s">
        <v>351</v>
      </c>
      <c r="D1436" s="14" t="s">
        <v>2718</v>
      </c>
      <c r="E1436" s="14" t="s">
        <v>4595</v>
      </c>
      <c r="F1436" s="15">
        <v>7.0</v>
      </c>
      <c r="G1436" s="11"/>
      <c r="I1436" t="str">
        <f t="array" ref="I1436">INDEX('Pre-transfer 2025 Points'!$D$11:$D$17,MATCH(1,MMULT(--('Pre-transfer 2025 Points'!$E$11:$L$17=D1436),TRANSPOSE(COLUMN('Pre-transfer 2025 Points'!$E$11:$L$17)^0)),0))</f>
        <v>#N/A</v>
      </c>
    </row>
    <row r="1437">
      <c r="A1437" s="13">
        <v>1436.0</v>
      </c>
      <c r="B1437" s="16"/>
      <c r="C1437" s="14" t="s">
        <v>351</v>
      </c>
      <c r="D1437" s="14" t="s">
        <v>2719</v>
      </c>
      <c r="E1437" s="14" t="s">
        <v>5574</v>
      </c>
      <c r="F1437" s="15">
        <v>7.0</v>
      </c>
      <c r="G1437" s="11"/>
      <c r="I1437" t="str">
        <f t="array" ref="I1437">INDEX('Pre-transfer 2025 Points'!$D$11:$D$17,MATCH(1,MMULT(--('Pre-transfer 2025 Points'!$E$11:$L$17=D1437),TRANSPOSE(COLUMN('Pre-transfer 2025 Points'!$E$11:$L$17)^0)),0))</f>
        <v>#N/A</v>
      </c>
    </row>
    <row r="1438">
      <c r="A1438" s="13">
        <v>1437.0</v>
      </c>
      <c r="B1438" s="13">
        <v>2098.0</v>
      </c>
      <c r="C1438" s="14" t="s">
        <v>5575</v>
      </c>
      <c r="D1438" s="14" t="s">
        <v>2322</v>
      </c>
      <c r="E1438" s="14" t="s">
        <v>1054</v>
      </c>
      <c r="F1438" s="15">
        <v>7.0</v>
      </c>
      <c r="G1438" s="11"/>
      <c r="I1438" t="str">
        <f t="array" ref="I1438">INDEX('Pre-transfer 2025 Points'!$D$11:$D$17,MATCH(1,MMULT(--('Pre-transfer 2025 Points'!$E$11:$L$17=D1438),TRANSPOSE(COLUMN('Pre-transfer 2025 Points'!$E$11:$L$17)^0)),0))</f>
        <v>#N/A</v>
      </c>
    </row>
    <row r="1439">
      <c r="A1439" s="13">
        <v>1438.0</v>
      </c>
      <c r="B1439" s="16"/>
      <c r="C1439" s="14" t="s">
        <v>351</v>
      </c>
      <c r="D1439" s="14" t="s">
        <v>1755</v>
      </c>
      <c r="E1439" s="14" t="s">
        <v>335</v>
      </c>
      <c r="F1439" s="15">
        <v>7.0</v>
      </c>
      <c r="G1439" s="11"/>
      <c r="I1439" t="str">
        <f t="array" ref="I1439">INDEX('Pre-transfer 2025 Points'!$D$11:$D$17,MATCH(1,MMULT(--('Pre-transfer 2025 Points'!$E$11:$L$17=D1439),TRANSPOSE(COLUMN('Pre-transfer 2025 Points'!$E$11:$L$17)^0)),0))</f>
        <v>#N/A</v>
      </c>
    </row>
    <row r="1440">
      <c r="A1440" s="13">
        <v>1439.0</v>
      </c>
      <c r="B1440" s="16"/>
      <c r="C1440" s="14" t="s">
        <v>351</v>
      </c>
      <c r="D1440" s="14" t="s">
        <v>2720</v>
      </c>
      <c r="E1440" s="16"/>
      <c r="F1440" s="15">
        <v>7.0</v>
      </c>
      <c r="G1440" s="11"/>
      <c r="I1440" t="str">
        <f t="array" ref="I1440">INDEX('Pre-transfer 2025 Points'!$D$11:$D$17,MATCH(1,MMULT(--('Pre-transfer 2025 Points'!$E$11:$L$17=D1440),TRANSPOSE(COLUMN('Pre-transfer 2025 Points'!$E$11:$L$17)^0)),0))</f>
        <v>#N/A</v>
      </c>
    </row>
    <row r="1441">
      <c r="A1441" s="13">
        <v>1440.0</v>
      </c>
      <c r="B1441" s="16"/>
      <c r="C1441" s="14" t="s">
        <v>351</v>
      </c>
      <c r="D1441" s="14" t="s">
        <v>2150</v>
      </c>
      <c r="E1441" s="14" t="s">
        <v>720</v>
      </c>
      <c r="F1441" s="15">
        <v>7.0</v>
      </c>
      <c r="G1441" s="11"/>
      <c r="I1441" t="str">
        <f t="array" ref="I1441">INDEX('Pre-transfer 2025 Points'!$D$11:$D$17,MATCH(1,MMULT(--('Pre-transfer 2025 Points'!$E$11:$L$17=D1441),TRANSPOSE(COLUMN('Pre-transfer 2025 Points'!$E$11:$L$17)^0)),0))</f>
        <v>#N/A</v>
      </c>
    </row>
    <row r="1442">
      <c r="A1442" s="13">
        <v>1441.0</v>
      </c>
      <c r="B1442" s="16"/>
      <c r="C1442" s="14" t="s">
        <v>351</v>
      </c>
      <c r="D1442" s="14" t="s">
        <v>2721</v>
      </c>
      <c r="E1442" s="16"/>
      <c r="F1442" s="15">
        <v>7.0</v>
      </c>
      <c r="G1442" s="11"/>
      <c r="I1442" t="str">
        <f t="array" ref="I1442">INDEX('Pre-transfer 2025 Points'!$D$11:$D$17,MATCH(1,MMULT(--('Pre-transfer 2025 Points'!$E$11:$L$17=D1442),TRANSPOSE(COLUMN('Pre-transfer 2025 Points'!$E$11:$L$17)^0)),0))</f>
        <v>#N/A</v>
      </c>
    </row>
    <row r="1443">
      <c r="A1443" s="13">
        <v>1442.0</v>
      </c>
      <c r="B1443" s="16"/>
      <c r="C1443" s="14" t="s">
        <v>351</v>
      </c>
      <c r="D1443" s="14" t="s">
        <v>2722</v>
      </c>
      <c r="E1443" s="16"/>
      <c r="F1443" s="15">
        <v>7.0</v>
      </c>
      <c r="G1443" s="11"/>
      <c r="I1443" t="str">
        <f t="array" ref="I1443">INDEX('Pre-transfer 2025 Points'!$D$11:$D$17,MATCH(1,MMULT(--('Pre-transfer 2025 Points'!$E$11:$L$17=D1443),TRANSPOSE(COLUMN('Pre-transfer 2025 Points'!$E$11:$L$17)^0)),0))</f>
        <v>#N/A</v>
      </c>
    </row>
    <row r="1444">
      <c r="A1444" s="13">
        <v>1443.0</v>
      </c>
      <c r="B1444" s="16"/>
      <c r="C1444" s="14" t="s">
        <v>351</v>
      </c>
      <c r="D1444" s="14" t="s">
        <v>2723</v>
      </c>
      <c r="E1444" s="14" t="s">
        <v>5052</v>
      </c>
      <c r="F1444" s="15">
        <v>7.0</v>
      </c>
      <c r="G1444" s="11"/>
      <c r="I1444" t="str">
        <f t="array" ref="I1444">INDEX('Pre-transfer 2025 Points'!$D$11:$D$17,MATCH(1,MMULT(--('Pre-transfer 2025 Points'!$E$11:$L$17=D1444),TRANSPOSE(COLUMN('Pre-transfer 2025 Points'!$E$11:$L$17)^0)),0))</f>
        <v>#N/A</v>
      </c>
    </row>
    <row r="1445">
      <c r="A1445" s="13">
        <v>1444.0</v>
      </c>
      <c r="B1445" s="16"/>
      <c r="C1445" s="14" t="s">
        <v>351</v>
      </c>
      <c r="D1445" s="14" t="s">
        <v>2724</v>
      </c>
      <c r="E1445" s="16"/>
      <c r="F1445" s="15">
        <v>7.0</v>
      </c>
      <c r="G1445" s="11"/>
      <c r="I1445" t="str">
        <f t="array" ref="I1445">INDEX('Pre-transfer 2025 Points'!$D$11:$D$17,MATCH(1,MMULT(--('Pre-transfer 2025 Points'!$E$11:$L$17=D1445),TRANSPOSE(COLUMN('Pre-transfer 2025 Points'!$E$11:$L$17)^0)),0))</f>
        <v>#N/A</v>
      </c>
    </row>
    <row r="1446">
      <c r="A1446" s="13">
        <v>1445.0</v>
      </c>
      <c r="B1446" s="16"/>
      <c r="C1446" s="14" t="s">
        <v>351</v>
      </c>
      <c r="D1446" s="14" t="s">
        <v>2725</v>
      </c>
      <c r="E1446" s="16"/>
      <c r="F1446" s="15">
        <v>7.0</v>
      </c>
      <c r="G1446" s="11"/>
      <c r="I1446" t="str">
        <f t="array" ref="I1446">INDEX('Pre-transfer 2025 Points'!$D$11:$D$17,MATCH(1,MMULT(--('Pre-transfer 2025 Points'!$E$11:$L$17=D1446),TRANSPOSE(COLUMN('Pre-transfer 2025 Points'!$E$11:$L$17)^0)),0))</f>
        <v>#N/A</v>
      </c>
    </row>
    <row r="1447">
      <c r="A1447" s="13">
        <v>1446.0</v>
      </c>
      <c r="B1447" s="13">
        <v>1022.0</v>
      </c>
      <c r="C1447" s="14" t="s">
        <v>5093</v>
      </c>
      <c r="D1447" s="14" t="s">
        <v>711</v>
      </c>
      <c r="E1447" s="16"/>
      <c r="F1447" s="15">
        <v>7.0</v>
      </c>
      <c r="G1447" s="11"/>
      <c r="I1447" t="str">
        <f t="array" ref="I1447">INDEX('Pre-transfer 2025 Points'!$D$11:$D$17,MATCH(1,MMULT(--('Pre-transfer 2025 Points'!$E$11:$L$17=D1447),TRANSPOSE(COLUMN('Pre-transfer 2025 Points'!$E$11:$L$17)^0)),0))</f>
        <v>#N/A</v>
      </c>
    </row>
    <row r="1448">
      <c r="A1448" s="13">
        <v>1447.0</v>
      </c>
      <c r="B1448" s="13">
        <v>1222.0</v>
      </c>
      <c r="C1448" s="14" t="s">
        <v>4910</v>
      </c>
      <c r="D1448" s="14" t="s">
        <v>2500</v>
      </c>
      <c r="E1448" s="14" t="s">
        <v>4795</v>
      </c>
      <c r="F1448" s="15">
        <v>7.0</v>
      </c>
      <c r="G1448" s="11"/>
      <c r="I1448" t="str">
        <f t="array" ref="I1448">INDEX('Pre-transfer 2025 Points'!$D$11:$D$17,MATCH(1,MMULT(--('Pre-transfer 2025 Points'!$E$11:$L$17=D1448),TRANSPOSE(COLUMN('Pre-transfer 2025 Points'!$E$11:$L$17)^0)),0))</f>
        <v>#N/A</v>
      </c>
    </row>
    <row r="1449">
      <c r="A1449" s="13">
        <v>1448.0</v>
      </c>
      <c r="B1449" s="16"/>
      <c r="C1449" s="14" t="s">
        <v>351</v>
      </c>
      <c r="D1449" s="14" t="s">
        <v>1832</v>
      </c>
      <c r="E1449" s="16"/>
      <c r="F1449" s="15">
        <v>7.0</v>
      </c>
      <c r="G1449" s="11"/>
      <c r="I1449" t="str">
        <f t="array" ref="I1449">INDEX('Pre-transfer 2025 Points'!$D$11:$D$17,MATCH(1,MMULT(--('Pre-transfer 2025 Points'!$E$11:$L$17=D1449),TRANSPOSE(COLUMN('Pre-transfer 2025 Points'!$E$11:$L$17)^0)),0))</f>
        <v>#N/A</v>
      </c>
    </row>
    <row r="1450">
      <c r="A1450" s="13">
        <v>1449.0</v>
      </c>
      <c r="B1450" s="13">
        <v>727.0</v>
      </c>
      <c r="C1450" s="14" t="s">
        <v>5560</v>
      </c>
      <c r="D1450" s="14" t="s">
        <v>2726</v>
      </c>
      <c r="E1450" s="14" t="s">
        <v>4595</v>
      </c>
      <c r="F1450" s="15">
        <v>7.0</v>
      </c>
      <c r="G1450" s="11"/>
      <c r="I1450" t="str">
        <f t="array" ref="I1450">INDEX('Pre-transfer 2025 Points'!$D$11:$D$17,MATCH(1,MMULT(--('Pre-transfer 2025 Points'!$E$11:$L$17=D1450),TRANSPOSE(COLUMN('Pre-transfer 2025 Points'!$E$11:$L$17)^0)),0))</f>
        <v>#N/A</v>
      </c>
    </row>
    <row r="1451">
      <c r="A1451" s="13">
        <v>1450.0</v>
      </c>
      <c r="B1451" s="16"/>
      <c r="C1451" s="14" t="s">
        <v>351</v>
      </c>
      <c r="D1451" s="14" t="s">
        <v>2727</v>
      </c>
      <c r="E1451" s="16"/>
      <c r="F1451" s="15">
        <v>7.0</v>
      </c>
      <c r="G1451" s="11"/>
      <c r="I1451" t="str">
        <f t="array" ref="I1451">INDEX('Pre-transfer 2025 Points'!$D$11:$D$17,MATCH(1,MMULT(--('Pre-transfer 2025 Points'!$E$11:$L$17=D1451),TRANSPOSE(COLUMN('Pre-transfer 2025 Points'!$E$11:$L$17)^0)),0))</f>
        <v>#N/A</v>
      </c>
    </row>
    <row r="1452">
      <c r="A1452" s="13">
        <v>1451.0</v>
      </c>
      <c r="B1452" s="16"/>
      <c r="C1452" s="14" t="s">
        <v>351</v>
      </c>
      <c r="D1452" s="14" t="s">
        <v>2728</v>
      </c>
      <c r="E1452" s="14" t="s">
        <v>4600</v>
      </c>
      <c r="F1452" s="15">
        <v>7.0</v>
      </c>
      <c r="G1452" s="11"/>
      <c r="I1452" t="str">
        <f t="array" ref="I1452">INDEX('Pre-transfer 2025 Points'!$D$11:$D$17,MATCH(1,MMULT(--('Pre-transfer 2025 Points'!$E$11:$L$17=D1452),TRANSPOSE(COLUMN('Pre-transfer 2025 Points'!$E$11:$L$17)^0)),0))</f>
        <v>#N/A</v>
      </c>
    </row>
    <row r="1453">
      <c r="A1453" s="13">
        <v>1452.0</v>
      </c>
      <c r="B1453" s="13">
        <v>2306.0</v>
      </c>
      <c r="C1453" s="14" t="s">
        <v>5576</v>
      </c>
      <c r="D1453" s="14" t="s">
        <v>2729</v>
      </c>
      <c r="E1453" s="16"/>
      <c r="F1453" s="15">
        <v>7.0</v>
      </c>
      <c r="G1453" s="11"/>
      <c r="I1453" t="str">
        <f t="array" ref="I1453">INDEX('Pre-transfer 2025 Points'!$D$11:$D$17,MATCH(1,MMULT(--('Pre-transfer 2025 Points'!$E$11:$L$17=D1453),TRANSPOSE(COLUMN('Pre-transfer 2025 Points'!$E$11:$L$17)^0)),0))</f>
        <v>#N/A</v>
      </c>
    </row>
    <row r="1454">
      <c r="A1454" s="13">
        <v>1453.0</v>
      </c>
      <c r="B1454" s="16"/>
      <c r="C1454" s="14" t="s">
        <v>351</v>
      </c>
      <c r="D1454" s="14" t="s">
        <v>2730</v>
      </c>
      <c r="E1454" s="16"/>
      <c r="F1454" s="15">
        <v>7.0</v>
      </c>
      <c r="G1454" s="11"/>
      <c r="I1454" t="str">
        <f t="array" ref="I1454">INDEX('Pre-transfer 2025 Points'!$D$11:$D$17,MATCH(1,MMULT(--('Pre-transfer 2025 Points'!$E$11:$L$17=D1454),TRANSPOSE(COLUMN('Pre-transfer 2025 Points'!$E$11:$L$17)^0)),0))</f>
        <v>#N/A</v>
      </c>
    </row>
    <row r="1455">
      <c r="A1455" s="13">
        <v>1454.0</v>
      </c>
      <c r="B1455" s="13">
        <v>2071.0</v>
      </c>
      <c r="C1455" s="14" t="s">
        <v>5503</v>
      </c>
      <c r="D1455" s="14" t="s">
        <v>2731</v>
      </c>
      <c r="E1455" s="14" t="s">
        <v>5056</v>
      </c>
      <c r="F1455" s="15">
        <v>7.0</v>
      </c>
      <c r="G1455" s="11"/>
      <c r="I1455" t="str">
        <f t="array" ref="I1455">INDEX('Pre-transfer 2025 Points'!$D$11:$D$17,MATCH(1,MMULT(--('Pre-transfer 2025 Points'!$E$11:$L$17=D1455),TRANSPOSE(COLUMN('Pre-transfer 2025 Points'!$E$11:$L$17)^0)),0))</f>
        <v>#N/A</v>
      </c>
    </row>
    <row r="1456">
      <c r="A1456" s="13">
        <v>1455.0</v>
      </c>
      <c r="B1456" s="16"/>
      <c r="C1456" s="14" t="s">
        <v>351</v>
      </c>
      <c r="D1456" s="14" t="s">
        <v>614</v>
      </c>
      <c r="E1456" s="14" t="s">
        <v>4608</v>
      </c>
      <c r="F1456" s="15">
        <v>7.0</v>
      </c>
      <c r="G1456" s="11"/>
      <c r="I1456" t="str">
        <f t="array" ref="I1456">INDEX('Pre-transfer 2025 Points'!$D$11:$D$17,MATCH(1,MMULT(--('Pre-transfer 2025 Points'!$E$11:$L$17=D1456),TRANSPOSE(COLUMN('Pre-transfer 2025 Points'!$E$11:$L$17)^0)),0))</f>
        <v>#N/A</v>
      </c>
    </row>
    <row r="1457">
      <c r="A1457" s="13">
        <v>1456.0</v>
      </c>
      <c r="B1457" s="16"/>
      <c r="C1457" s="14" t="s">
        <v>351</v>
      </c>
      <c r="D1457" s="14" t="s">
        <v>2732</v>
      </c>
      <c r="E1457" s="16"/>
      <c r="F1457" s="15">
        <v>7.0</v>
      </c>
      <c r="G1457" s="11"/>
      <c r="I1457" t="str">
        <f t="array" ref="I1457">INDEX('Pre-transfer 2025 Points'!$D$11:$D$17,MATCH(1,MMULT(--('Pre-transfer 2025 Points'!$E$11:$L$17=D1457),TRANSPOSE(COLUMN('Pre-transfer 2025 Points'!$E$11:$L$17)^0)),0))</f>
        <v>#N/A</v>
      </c>
    </row>
    <row r="1458">
      <c r="A1458" s="13">
        <v>1457.0</v>
      </c>
      <c r="B1458" s="16"/>
      <c r="C1458" s="14" t="s">
        <v>351</v>
      </c>
      <c r="D1458" s="14" t="s">
        <v>1753</v>
      </c>
      <c r="E1458" s="14" t="s">
        <v>4950</v>
      </c>
      <c r="F1458" s="15">
        <v>7.0</v>
      </c>
      <c r="G1458" s="11"/>
      <c r="I1458" t="str">
        <f t="array" ref="I1458">INDEX('Pre-transfer 2025 Points'!$D$11:$D$17,MATCH(1,MMULT(--('Pre-transfer 2025 Points'!$E$11:$L$17=D1458),TRANSPOSE(COLUMN('Pre-transfer 2025 Points'!$E$11:$L$17)^0)),0))</f>
        <v>#N/A</v>
      </c>
    </row>
    <row r="1459">
      <c r="A1459" s="13">
        <v>1458.0</v>
      </c>
      <c r="B1459" s="13">
        <v>2407.0</v>
      </c>
      <c r="C1459" s="14" t="s">
        <v>5524</v>
      </c>
      <c r="D1459" s="14" t="s">
        <v>1816</v>
      </c>
      <c r="E1459" s="14" t="s">
        <v>647</v>
      </c>
      <c r="F1459" s="15">
        <v>7.0</v>
      </c>
      <c r="G1459" s="11"/>
      <c r="I1459" t="str">
        <f t="array" ref="I1459">INDEX('Pre-transfer 2025 Points'!$D$11:$D$17,MATCH(1,MMULT(--('Pre-transfer 2025 Points'!$E$11:$L$17=D1459),TRANSPOSE(COLUMN('Pre-transfer 2025 Points'!$E$11:$L$17)^0)),0))</f>
        <v>#N/A</v>
      </c>
    </row>
    <row r="1460">
      <c r="A1460" s="13">
        <v>1459.0</v>
      </c>
      <c r="B1460" s="13">
        <v>2371.0</v>
      </c>
      <c r="C1460" s="14" t="s">
        <v>4551</v>
      </c>
      <c r="D1460" s="14" t="s">
        <v>2689</v>
      </c>
      <c r="E1460" s="14" t="s">
        <v>329</v>
      </c>
      <c r="F1460" s="15">
        <v>7.0</v>
      </c>
      <c r="G1460" s="11"/>
      <c r="I1460" t="str">
        <f t="array" ref="I1460">INDEX('Pre-transfer 2025 Points'!$D$11:$D$17,MATCH(1,MMULT(--('Pre-transfer 2025 Points'!$E$11:$L$17=D1460),TRANSPOSE(COLUMN('Pre-transfer 2025 Points'!$E$11:$L$17)^0)),0))</f>
        <v>#N/A</v>
      </c>
    </row>
    <row r="1461">
      <c r="A1461" s="13">
        <v>1460.0</v>
      </c>
      <c r="B1461" s="16"/>
      <c r="C1461" s="14" t="s">
        <v>351</v>
      </c>
      <c r="D1461" s="14" t="s">
        <v>3152</v>
      </c>
      <c r="E1461" s="14" t="s">
        <v>5061</v>
      </c>
      <c r="F1461" s="15">
        <v>7.0</v>
      </c>
      <c r="G1461" s="11"/>
      <c r="I1461" t="str">
        <f t="array" ref="I1461">INDEX('Pre-transfer 2025 Points'!$D$11:$D$17,MATCH(1,MMULT(--('Pre-transfer 2025 Points'!$E$11:$L$17=D1461),TRANSPOSE(COLUMN('Pre-transfer 2025 Points'!$E$11:$L$17)^0)),0))</f>
        <v>#N/A</v>
      </c>
    </row>
    <row r="1462">
      <c r="A1462" s="13">
        <v>1461.0</v>
      </c>
      <c r="B1462" s="16"/>
      <c r="C1462" s="14" t="s">
        <v>351</v>
      </c>
      <c r="D1462" s="14" t="s">
        <v>2733</v>
      </c>
      <c r="E1462" s="14" t="s">
        <v>4830</v>
      </c>
      <c r="F1462" s="15">
        <v>7.0</v>
      </c>
      <c r="G1462" s="11"/>
      <c r="I1462" t="str">
        <f t="array" ref="I1462">INDEX('Pre-transfer 2025 Points'!$D$11:$D$17,MATCH(1,MMULT(--('Pre-transfer 2025 Points'!$E$11:$L$17=D1462),TRANSPOSE(COLUMN('Pre-transfer 2025 Points'!$E$11:$L$17)^0)),0))</f>
        <v>#N/A</v>
      </c>
    </row>
    <row r="1463">
      <c r="A1463" s="13">
        <v>1462.0</v>
      </c>
      <c r="B1463" s="16"/>
      <c r="C1463" s="14" t="s">
        <v>351</v>
      </c>
      <c r="D1463" s="14" t="s">
        <v>2507</v>
      </c>
      <c r="E1463" s="14" t="s">
        <v>830</v>
      </c>
      <c r="F1463" s="15">
        <v>7.0</v>
      </c>
      <c r="G1463" s="11"/>
      <c r="I1463" t="str">
        <f t="array" ref="I1463">INDEX('Pre-transfer 2025 Points'!$D$11:$D$17,MATCH(1,MMULT(--('Pre-transfer 2025 Points'!$E$11:$L$17=D1463),TRANSPOSE(COLUMN('Pre-transfer 2025 Points'!$E$11:$L$17)^0)),0))</f>
        <v>#N/A</v>
      </c>
    </row>
    <row r="1464">
      <c r="A1464" s="13">
        <v>1463.0</v>
      </c>
      <c r="B1464" s="16"/>
      <c r="C1464" s="14" t="s">
        <v>351</v>
      </c>
      <c r="D1464" s="14" t="s">
        <v>2735</v>
      </c>
      <c r="E1464" s="16"/>
      <c r="F1464" s="15">
        <v>7.0</v>
      </c>
      <c r="G1464" s="11"/>
      <c r="I1464" t="str">
        <f t="array" ref="I1464">INDEX('Pre-transfer 2025 Points'!$D$11:$D$17,MATCH(1,MMULT(--('Pre-transfer 2025 Points'!$E$11:$L$17=D1464),TRANSPOSE(COLUMN('Pre-transfer 2025 Points'!$E$11:$L$17)^0)),0))</f>
        <v>#N/A</v>
      </c>
    </row>
    <row r="1465">
      <c r="A1465" s="13">
        <v>1464.0</v>
      </c>
      <c r="B1465" s="13">
        <v>1013.0</v>
      </c>
      <c r="C1465" s="14" t="s">
        <v>4700</v>
      </c>
      <c r="D1465" s="14" t="s">
        <v>691</v>
      </c>
      <c r="E1465" s="14" t="s">
        <v>121</v>
      </c>
      <c r="F1465" s="15">
        <v>7.0</v>
      </c>
      <c r="G1465" s="11"/>
      <c r="I1465" t="str">
        <f t="array" ref="I1465">INDEX('Pre-transfer 2025 Points'!$D$11:$D$17,MATCH(1,MMULT(--('Pre-transfer 2025 Points'!$E$11:$L$17=D1465),TRANSPOSE(COLUMN('Pre-transfer 2025 Points'!$E$11:$L$17)^0)),0))</f>
        <v>#N/A</v>
      </c>
    </row>
    <row r="1466">
      <c r="A1466" s="13">
        <v>1465.0</v>
      </c>
      <c r="B1466" s="13">
        <v>1950.0</v>
      </c>
      <c r="C1466" s="14" t="s">
        <v>432</v>
      </c>
      <c r="D1466" s="14" t="s">
        <v>2529</v>
      </c>
      <c r="E1466" s="14" t="s">
        <v>4964</v>
      </c>
      <c r="F1466" s="15">
        <v>7.0</v>
      </c>
      <c r="G1466" s="11"/>
      <c r="I1466" t="str">
        <f t="array" ref="I1466">INDEX('Pre-transfer 2025 Points'!$D$11:$D$17,MATCH(1,MMULT(--('Pre-transfer 2025 Points'!$E$11:$L$17=D1466),TRANSPOSE(COLUMN('Pre-transfer 2025 Points'!$E$11:$L$17)^0)),0))</f>
        <v>#N/A</v>
      </c>
    </row>
    <row r="1467">
      <c r="A1467" s="13">
        <v>1466.0</v>
      </c>
      <c r="B1467" s="16"/>
      <c r="C1467" s="14" t="s">
        <v>351</v>
      </c>
      <c r="D1467" s="14" t="s">
        <v>2738</v>
      </c>
      <c r="E1467" s="16"/>
      <c r="F1467" s="15">
        <v>7.0</v>
      </c>
      <c r="G1467" s="11"/>
      <c r="I1467" t="str">
        <f t="array" ref="I1467">INDEX('Pre-transfer 2025 Points'!$D$11:$D$17,MATCH(1,MMULT(--('Pre-transfer 2025 Points'!$E$11:$L$17=D1467),TRANSPOSE(COLUMN('Pre-transfer 2025 Points'!$E$11:$L$17)^0)),0))</f>
        <v>#N/A</v>
      </c>
    </row>
    <row r="1468">
      <c r="A1468" s="13">
        <v>1467.0</v>
      </c>
      <c r="B1468" s="16"/>
      <c r="C1468" s="14" t="s">
        <v>351</v>
      </c>
      <c r="D1468" s="14" t="s">
        <v>2739</v>
      </c>
      <c r="E1468" s="16"/>
      <c r="F1468" s="15">
        <v>7.0</v>
      </c>
      <c r="G1468" s="11"/>
      <c r="I1468" t="str">
        <f t="array" ref="I1468">INDEX('Pre-transfer 2025 Points'!$D$11:$D$17,MATCH(1,MMULT(--('Pre-transfer 2025 Points'!$E$11:$L$17=D1468),TRANSPOSE(COLUMN('Pre-transfer 2025 Points'!$E$11:$L$17)^0)),0))</f>
        <v>#N/A</v>
      </c>
    </row>
    <row r="1469">
      <c r="A1469" s="13">
        <v>1468.0</v>
      </c>
      <c r="B1469" s="16"/>
      <c r="C1469" s="14" t="s">
        <v>351</v>
      </c>
      <c r="D1469" s="14" t="s">
        <v>2740</v>
      </c>
      <c r="E1469" s="16"/>
      <c r="F1469" s="15">
        <v>7.0</v>
      </c>
      <c r="G1469" s="11"/>
      <c r="I1469" t="str">
        <f t="array" ref="I1469">INDEX('Pre-transfer 2025 Points'!$D$11:$D$17,MATCH(1,MMULT(--('Pre-transfer 2025 Points'!$E$11:$L$17=D1469),TRANSPOSE(COLUMN('Pre-transfer 2025 Points'!$E$11:$L$17)^0)),0))</f>
        <v>#N/A</v>
      </c>
    </row>
    <row r="1470">
      <c r="A1470" s="13">
        <v>1469.0</v>
      </c>
      <c r="B1470" s="16"/>
      <c r="C1470" s="14" t="s">
        <v>351</v>
      </c>
      <c r="D1470" s="14" t="s">
        <v>2741</v>
      </c>
      <c r="E1470" s="14" t="s">
        <v>5577</v>
      </c>
      <c r="F1470" s="15">
        <v>7.0</v>
      </c>
      <c r="G1470" s="11"/>
      <c r="I1470" t="str">
        <f t="array" ref="I1470">INDEX('Pre-transfer 2025 Points'!$D$11:$D$17,MATCH(1,MMULT(--('Pre-transfer 2025 Points'!$E$11:$L$17=D1470),TRANSPOSE(COLUMN('Pre-transfer 2025 Points'!$E$11:$L$17)^0)),0))</f>
        <v>#N/A</v>
      </c>
    </row>
    <row r="1471">
      <c r="A1471" s="13">
        <v>1470.0</v>
      </c>
      <c r="B1471" s="16"/>
      <c r="C1471" s="14" t="s">
        <v>351</v>
      </c>
      <c r="D1471" s="14" t="s">
        <v>2742</v>
      </c>
      <c r="E1471" s="16"/>
      <c r="F1471" s="15">
        <v>7.0</v>
      </c>
      <c r="G1471" s="11"/>
      <c r="I1471" t="str">
        <f t="array" ref="I1471">INDEX('Pre-transfer 2025 Points'!$D$11:$D$17,MATCH(1,MMULT(--('Pre-transfer 2025 Points'!$E$11:$L$17=D1471),TRANSPOSE(COLUMN('Pre-transfer 2025 Points'!$E$11:$L$17)^0)),0))</f>
        <v>#N/A</v>
      </c>
    </row>
    <row r="1472">
      <c r="A1472" s="13">
        <v>1471.0</v>
      </c>
      <c r="B1472" s="13">
        <v>2378.0</v>
      </c>
      <c r="C1472" s="14" t="s">
        <v>5578</v>
      </c>
      <c r="D1472" s="14" t="s">
        <v>2743</v>
      </c>
      <c r="E1472" s="16"/>
      <c r="F1472" s="15">
        <v>7.0</v>
      </c>
      <c r="G1472" s="11"/>
      <c r="I1472" t="str">
        <f t="array" ref="I1472">INDEX('Pre-transfer 2025 Points'!$D$11:$D$17,MATCH(1,MMULT(--('Pre-transfer 2025 Points'!$E$11:$L$17=D1472),TRANSPOSE(COLUMN('Pre-transfer 2025 Points'!$E$11:$L$17)^0)),0))</f>
        <v>#N/A</v>
      </c>
    </row>
    <row r="1473">
      <c r="A1473" s="13">
        <v>1472.0</v>
      </c>
      <c r="B1473" s="13">
        <v>553.0</v>
      </c>
      <c r="C1473" s="14" t="s">
        <v>5579</v>
      </c>
      <c r="D1473" s="14" t="s">
        <v>2046</v>
      </c>
      <c r="E1473" s="14" t="s">
        <v>520</v>
      </c>
      <c r="F1473" s="15">
        <v>7.0</v>
      </c>
      <c r="G1473" s="11"/>
      <c r="I1473" t="str">
        <f t="array" ref="I1473">INDEX('Pre-transfer 2025 Points'!$D$11:$D$17,MATCH(1,MMULT(--('Pre-transfer 2025 Points'!$E$11:$L$17=D1473),TRANSPOSE(COLUMN('Pre-transfer 2025 Points'!$E$11:$L$17)^0)),0))</f>
        <v>#N/A</v>
      </c>
    </row>
    <row r="1474">
      <c r="A1474" s="13">
        <v>1473.0</v>
      </c>
      <c r="B1474" s="13">
        <v>1244.0</v>
      </c>
      <c r="C1474" s="14" t="s">
        <v>1520</v>
      </c>
      <c r="D1474" s="14" t="s">
        <v>2744</v>
      </c>
      <c r="E1474" s="14" t="s">
        <v>5061</v>
      </c>
      <c r="F1474" s="15">
        <v>7.0</v>
      </c>
      <c r="G1474" s="11"/>
      <c r="I1474" t="str">
        <f t="array" ref="I1474">INDEX('Pre-transfer 2025 Points'!$D$11:$D$17,MATCH(1,MMULT(--('Pre-transfer 2025 Points'!$E$11:$L$17=D1474),TRANSPOSE(COLUMN('Pre-transfer 2025 Points'!$E$11:$L$17)^0)),0))</f>
        <v>#N/A</v>
      </c>
    </row>
    <row r="1475">
      <c r="A1475" s="13">
        <v>1474.0</v>
      </c>
      <c r="B1475" s="16"/>
      <c r="C1475" s="14" t="s">
        <v>351</v>
      </c>
      <c r="D1475" s="14" t="s">
        <v>2745</v>
      </c>
      <c r="E1475" s="14" t="s">
        <v>787</v>
      </c>
      <c r="F1475" s="15">
        <v>7.0</v>
      </c>
      <c r="G1475" s="11"/>
      <c r="I1475" t="str">
        <f t="array" ref="I1475">INDEX('Pre-transfer 2025 Points'!$D$11:$D$17,MATCH(1,MMULT(--('Pre-transfer 2025 Points'!$E$11:$L$17=D1475),TRANSPOSE(COLUMN('Pre-transfer 2025 Points'!$E$11:$L$17)^0)),0))</f>
        <v>#N/A</v>
      </c>
    </row>
    <row r="1476">
      <c r="A1476" s="13">
        <v>1475.0</v>
      </c>
      <c r="B1476" s="16"/>
      <c r="C1476" s="14" t="s">
        <v>351</v>
      </c>
      <c r="D1476" s="14" t="s">
        <v>2747</v>
      </c>
      <c r="E1476" s="14" t="s">
        <v>745</v>
      </c>
      <c r="F1476" s="15">
        <v>7.0</v>
      </c>
      <c r="G1476" s="11"/>
      <c r="I1476" t="str">
        <f t="array" ref="I1476">INDEX('Pre-transfer 2025 Points'!$D$11:$D$17,MATCH(1,MMULT(--('Pre-transfer 2025 Points'!$E$11:$L$17=D1476),TRANSPOSE(COLUMN('Pre-transfer 2025 Points'!$E$11:$L$17)^0)),0))</f>
        <v>#N/A</v>
      </c>
    </row>
    <row r="1477">
      <c r="A1477" s="13">
        <v>1476.0</v>
      </c>
      <c r="B1477" s="16"/>
      <c r="C1477" s="14" t="s">
        <v>351</v>
      </c>
      <c r="D1477" s="14" t="s">
        <v>2748</v>
      </c>
      <c r="E1477" s="16"/>
      <c r="F1477" s="15">
        <v>7.0</v>
      </c>
      <c r="G1477" s="11"/>
      <c r="I1477" t="str">
        <f t="array" ref="I1477">INDEX('Pre-transfer 2025 Points'!$D$11:$D$17,MATCH(1,MMULT(--('Pre-transfer 2025 Points'!$E$11:$L$17=D1477),TRANSPOSE(COLUMN('Pre-transfer 2025 Points'!$E$11:$L$17)^0)),0))</f>
        <v>#N/A</v>
      </c>
    </row>
    <row r="1478">
      <c r="A1478" s="13">
        <v>1477.0</v>
      </c>
      <c r="B1478" s="13">
        <v>2293.0</v>
      </c>
      <c r="C1478" s="14" t="s">
        <v>5490</v>
      </c>
      <c r="D1478" s="14" t="s">
        <v>2749</v>
      </c>
      <c r="E1478" s="16"/>
      <c r="F1478" s="15">
        <v>7.0</v>
      </c>
      <c r="G1478" s="11"/>
      <c r="I1478" t="str">
        <f t="array" ref="I1478">INDEX('Pre-transfer 2025 Points'!$D$11:$D$17,MATCH(1,MMULT(--('Pre-transfer 2025 Points'!$E$11:$L$17=D1478),TRANSPOSE(COLUMN('Pre-transfer 2025 Points'!$E$11:$L$17)^0)),0))</f>
        <v>#N/A</v>
      </c>
    </row>
    <row r="1479">
      <c r="A1479" s="13">
        <v>1478.0</v>
      </c>
      <c r="B1479" s="16"/>
      <c r="C1479" s="14" t="s">
        <v>351</v>
      </c>
      <c r="D1479" s="14" t="s">
        <v>2750</v>
      </c>
      <c r="E1479" s="16"/>
      <c r="F1479" s="15">
        <v>7.0</v>
      </c>
      <c r="G1479" s="11"/>
      <c r="I1479" t="str">
        <f t="array" ref="I1479">INDEX('Pre-transfer 2025 Points'!$D$11:$D$17,MATCH(1,MMULT(--('Pre-transfer 2025 Points'!$E$11:$L$17=D1479),TRANSPOSE(COLUMN('Pre-transfer 2025 Points'!$E$11:$L$17)^0)),0))</f>
        <v>#N/A</v>
      </c>
    </row>
    <row r="1480">
      <c r="A1480" s="13">
        <v>1479.0</v>
      </c>
      <c r="B1480" s="16"/>
      <c r="C1480" s="14" t="s">
        <v>351</v>
      </c>
      <c r="D1480" s="14" t="s">
        <v>2751</v>
      </c>
      <c r="E1480" s="16"/>
      <c r="F1480" s="15">
        <v>7.0</v>
      </c>
      <c r="G1480" s="11"/>
      <c r="I1480" t="str">
        <f t="array" ref="I1480">INDEX('Pre-transfer 2025 Points'!$D$11:$D$17,MATCH(1,MMULT(--('Pre-transfer 2025 Points'!$E$11:$L$17=D1480),TRANSPOSE(COLUMN('Pre-transfer 2025 Points'!$E$11:$L$17)^0)),0))</f>
        <v>#N/A</v>
      </c>
    </row>
    <row r="1481">
      <c r="A1481" s="13">
        <v>1480.0</v>
      </c>
      <c r="B1481" s="13">
        <v>982.0</v>
      </c>
      <c r="C1481" s="14" t="s">
        <v>1667</v>
      </c>
      <c r="D1481" s="14" t="s">
        <v>2752</v>
      </c>
      <c r="E1481" s="14" t="s">
        <v>5064</v>
      </c>
      <c r="F1481" s="15">
        <v>7.0</v>
      </c>
      <c r="G1481" s="11"/>
      <c r="I1481" t="str">
        <f t="array" ref="I1481">INDEX('Pre-transfer 2025 Points'!$D$11:$D$17,MATCH(1,MMULT(--('Pre-transfer 2025 Points'!$E$11:$L$17=D1481),TRANSPOSE(COLUMN('Pre-transfer 2025 Points'!$E$11:$L$17)^0)),0))</f>
        <v>#N/A</v>
      </c>
    </row>
    <row r="1482">
      <c r="A1482" s="13">
        <v>1481.0</v>
      </c>
      <c r="B1482" s="16"/>
      <c r="C1482" s="14" t="s">
        <v>351</v>
      </c>
      <c r="D1482" s="14" t="s">
        <v>1821</v>
      </c>
      <c r="E1482" s="14" t="s">
        <v>868</v>
      </c>
      <c r="F1482" s="15">
        <v>7.0</v>
      </c>
      <c r="G1482" s="11"/>
      <c r="I1482" t="str">
        <f t="array" ref="I1482">INDEX('Pre-transfer 2025 Points'!$D$11:$D$17,MATCH(1,MMULT(--('Pre-transfer 2025 Points'!$E$11:$L$17=D1482),TRANSPOSE(COLUMN('Pre-transfer 2025 Points'!$E$11:$L$17)^0)),0))</f>
        <v>#N/A</v>
      </c>
    </row>
    <row r="1483">
      <c r="A1483" s="13">
        <v>1482.0</v>
      </c>
      <c r="B1483" s="16"/>
      <c r="C1483" s="14" t="s">
        <v>351</v>
      </c>
      <c r="D1483" s="14" t="s">
        <v>2753</v>
      </c>
      <c r="E1483" s="16"/>
      <c r="F1483" s="15">
        <v>7.0</v>
      </c>
      <c r="G1483" s="11"/>
      <c r="I1483" t="str">
        <f t="array" ref="I1483">INDEX('Pre-transfer 2025 Points'!$D$11:$D$17,MATCH(1,MMULT(--('Pre-transfer 2025 Points'!$E$11:$L$17=D1483),TRANSPOSE(COLUMN('Pre-transfer 2025 Points'!$E$11:$L$17)^0)),0))</f>
        <v>#N/A</v>
      </c>
    </row>
    <row r="1484">
      <c r="A1484" s="13">
        <v>1483.0</v>
      </c>
      <c r="B1484" s="13">
        <v>2345.0</v>
      </c>
      <c r="C1484" s="14" t="s">
        <v>4805</v>
      </c>
      <c r="D1484" s="14" t="s">
        <v>2754</v>
      </c>
      <c r="E1484" s="14" t="s">
        <v>5005</v>
      </c>
      <c r="F1484" s="15">
        <v>7.0</v>
      </c>
      <c r="G1484" s="11"/>
      <c r="I1484" t="str">
        <f t="array" ref="I1484">INDEX('Pre-transfer 2025 Points'!$D$11:$D$17,MATCH(1,MMULT(--('Pre-transfer 2025 Points'!$E$11:$L$17=D1484),TRANSPOSE(COLUMN('Pre-transfer 2025 Points'!$E$11:$L$17)^0)),0))</f>
        <v>#N/A</v>
      </c>
    </row>
    <row r="1485">
      <c r="A1485" s="13">
        <v>1484.0</v>
      </c>
      <c r="B1485" s="13">
        <v>2315.0</v>
      </c>
      <c r="C1485" s="14" t="s">
        <v>5580</v>
      </c>
      <c r="D1485" s="14" t="s">
        <v>2755</v>
      </c>
      <c r="E1485" s="14" t="s">
        <v>608</v>
      </c>
      <c r="F1485" s="15">
        <v>7.0</v>
      </c>
      <c r="G1485" s="11"/>
      <c r="I1485" t="str">
        <f t="array" ref="I1485">INDEX('Pre-transfer 2025 Points'!$D$11:$D$17,MATCH(1,MMULT(--('Pre-transfer 2025 Points'!$E$11:$L$17=D1485),TRANSPOSE(COLUMN('Pre-transfer 2025 Points'!$E$11:$L$17)^0)),0))</f>
        <v>#N/A</v>
      </c>
    </row>
    <row r="1486">
      <c r="A1486" s="13">
        <v>1485.0</v>
      </c>
      <c r="B1486" s="13">
        <v>2269.0</v>
      </c>
      <c r="C1486" s="14" t="s">
        <v>5581</v>
      </c>
      <c r="D1486" s="14" t="s">
        <v>2756</v>
      </c>
      <c r="E1486" s="14" t="s">
        <v>5067</v>
      </c>
      <c r="F1486" s="15">
        <v>7.0</v>
      </c>
      <c r="G1486" s="11"/>
      <c r="I1486" t="str">
        <f t="array" ref="I1486">INDEX('Pre-transfer 2025 Points'!$D$11:$D$17,MATCH(1,MMULT(--('Pre-transfer 2025 Points'!$E$11:$L$17=D1486),TRANSPOSE(COLUMN('Pre-transfer 2025 Points'!$E$11:$L$17)^0)),0))</f>
        <v>#N/A</v>
      </c>
    </row>
    <row r="1487">
      <c r="A1487" s="13">
        <v>1486.0</v>
      </c>
      <c r="B1487" s="16"/>
      <c r="C1487" s="14" t="s">
        <v>351</v>
      </c>
      <c r="D1487" s="14" t="s">
        <v>2757</v>
      </c>
      <c r="E1487" s="16"/>
      <c r="F1487" s="15">
        <v>7.0</v>
      </c>
      <c r="G1487" s="11"/>
      <c r="I1487" t="str">
        <f t="array" ref="I1487">INDEX('Pre-transfer 2025 Points'!$D$11:$D$17,MATCH(1,MMULT(--('Pre-transfer 2025 Points'!$E$11:$L$17=D1487),TRANSPOSE(COLUMN('Pre-transfer 2025 Points'!$E$11:$L$17)^0)),0))</f>
        <v>#N/A</v>
      </c>
    </row>
    <row r="1488">
      <c r="A1488" s="13">
        <v>1487.0</v>
      </c>
      <c r="B1488" s="13">
        <v>2303.0</v>
      </c>
      <c r="C1488" s="14" t="s">
        <v>5490</v>
      </c>
      <c r="D1488" s="14" t="s">
        <v>1242</v>
      </c>
      <c r="E1488" s="14" t="s">
        <v>4505</v>
      </c>
      <c r="F1488" s="15">
        <v>7.0</v>
      </c>
      <c r="G1488" s="11"/>
      <c r="I1488" t="str">
        <f t="array" ref="I1488">INDEX('Pre-transfer 2025 Points'!$D$11:$D$17,MATCH(1,MMULT(--('Pre-transfer 2025 Points'!$E$11:$L$17=D1488),TRANSPOSE(COLUMN('Pre-transfer 2025 Points'!$E$11:$L$17)^0)),0))</f>
        <v>#N/A</v>
      </c>
    </row>
    <row r="1489">
      <c r="A1489" s="13">
        <v>1488.0</v>
      </c>
      <c r="B1489" s="16"/>
      <c r="C1489" s="14" t="s">
        <v>351</v>
      </c>
      <c r="D1489" s="14" t="s">
        <v>2758</v>
      </c>
      <c r="E1489" s="16"/>
      <c r="F1489" s="15">
        <v>7.0</v>
      </c>
      <c r="G1489" s="11"/>
      <c r="I1489" t="str">
        <f t="array" ref="I1489">INDEX('Pre-transfer 2025 Points'!$D$11:$D$17,MATCH(1,MMULT(--('Pre-transfer 2025 Points'!$E$11:$L$17=D1489),TRANSPOSE(COLUMN('Pre-transfer 2025 Points'!$E$11:$L$17)^0)),0))</f>
        <v>#N/A</v>
      </c>
    </row>
    <row r="1490">
      <c r="A1490" s="13">
        <v>1489.0</v>
      </c>
      <c r="B1490" s="13">
        <v>784.0</v>
      </c>
      <c r="C1490" s="14" t="s">
        <v>5229</v>
      </c>
      <c r="D1490" s="14" t="s">
        <v>2042</v>
      </c>
      <c r="E1490" s="14" t="s">
        <v>4388</v>
      </c>
      <c r="F1490" s="15">
        <v>7.0</v>
      </c>
      <c r="G1490" s="11"/>
      <c r="I1490" t="str">
        <f t="array" ref="I1490">INDEX('Pre-transfer 2025 Points'!$D$11:$D$17,MATCH(1,MMULT(--('Pre-transfer 2025 Points'!$E$11:$L$17=D1490),TRANSPOSE(COLUMN('Pre-transfer 2025 Points'!$E$11:$L$17)^0)),0))</f>
        <v>#N/A</v>
      </c>
    </row>
    <row r="1491">
      <c r="A1491" s="13">
        <v>1490.0</v>
      </c>
      <c r="B1491" s="13">
        <v>1336.0</v>
      </c>
      <c r="C1491" s="14" t="s">
        <v>632</v>
      </c>
      <c r="D1491" s="14" t="s">
        <v>2485</v>
      </c>
      <c r="E1491" s="14" t="s">
        <v>4696</v>
      </c>
      <c r="F1491" s="15">
        <v>7.0</v>
      </c>
      <c r="G1491" s="11"/>
      <c r="I1491" t="str">
        <f t="array" ref="I1491">INDEX('Pre-transfer 2025 Points'!$D$11:$D$17,MATCH(1,MMULT(--('Pre-transfer 2025 Points'!$E$11:$L$17=D1491),TRANSPOSE(COLUMN('Pre-transfer 2025 Points'!$E$11:$L$17)^0)),0))</f>
        <v>#N/A</v>
      </c>
    </row>
    <row r="1492">
      <c r="A1492" s="13">
        <v>1491.0</v>
      </c>
      <c r="B1492" s="13">
        <v>1803.0</v>
      </c>
      <c r="C1492" s="14" t="s">
        <v>245</v>
      </c>
      <c r="D1492" s="14" t="s">
        <v>2362</v>
      </c>
      <c r="E1492" s="16"/>
      <c r="F1492" s="15">
        <v>7.0</v>
      </c>
      <c r="G1492" s="11"/>
      <c r="I1492" t="str">
        <f t="array" ref="I1492">INDEX('Pre-transfer 2025 Points'!$D$11:$D$17,MATCH(1,MMULT(--('Pre-transfer 2025 Points'!$E$11:$L$17=D1492),TRANSPOSE(COLUMN('Pre-transfer 2025 Points'!$E$11:$L$17)^0)),0))</f>
        <v>#N/A</v>
      </c>
    </row>
    <row r="1493">
      <c r="A1493" s="13">
        <v>1492.0</v>
      </c>
      <c r="B1493" s="16"/>
      <c r="C1493" s="14" t="s">
        <v>351</v>
      </c>
      <c r="D1493" s="14" t="s">
        <v>2759</v>
      </c>
      <c r="E1493" s="14" t="s">
        <v>578</v>
      </c>
      <c r="F1493" s="15">
        <v>7.0</v>
      </c>
      <c r="G1493" s="11"/>
      <c r="I1493" t="str">
        <f t="array" ref="I1493">INDEX('Pre-transfer 2025 Points'!$D$11:$D$17,MATCH(1,MMULT(--('Pre-transfer 2025 Points'!$E$11:$L$17=D1493),TRANSPOSE(COLUMN('Pre-transfer 2025 Points'!$E$11:$L$17)^0)),0))</f>
        <v>#N/A</v>
      </c>
    </row>
    <row r="1494">
      <c r="A1494" s="13">
        <v>1493.0</v>
      </c>
      <c r="B1494" s="16"/>
      <c r="C1494" s="14" t="s">
        <v>351</v>
      </c>
      <c r="D1494" s="14" t="s">
        <v>2760</v>
      </c>
      <c r="E1494" s="16"/>
      <c r="F1494" s="15">
        <v>7.0</v>
      </c>
      <c r="G1494" s="11"/>
      <c r="I1494" t="str">
        <f t="array" ref="I1494">INDEX('Pre-transfer 2025 Points'!$D$11:$D$17,MATCH(1,MMULT(--('Pre-transfer 2025 Points'!$E$11:$L$17=D1494),TRANSPOSE(COLUMN('Pre-transfer 2025 Points'!$E$11:$L$17)^0)),0))</f>
        <v>#N/A</v>
      </c>
    </row>
    <row r="1495">
      <c r="A1495" s="13">
        <v>1494.0</v>
      </c>
      <c r="B1495" s="16"/>
      <c r="C1495" s="14" t="s">
        <v>351</v>
      </c>
      <c r="D1495" s="14" t="s">
        <v>2491</v>
      </c>
      <c r="E1495" s="14" t="s">
        <v>5582</v>
      </c>
      <c r="F1495" s="15">
        <v>7.0</v>
      </c>
      <c r="G1495" s="11"/>
      <c r="I1495" t="str">
        <f t="array" ref="I1495">INDEX('Pre-transfer 2025 Points'!$D$11:$D$17,MATCH(1,MMULT(--('Pre-transfer 2025 Points'!$E$11:$L$17=D1495),TRANSPOSE(COLUMN('Pre-transfer 2025 Points'!$E$11:$L$17)^0)),0))</f>
        <v>#N/A</v>
      </c>
    </row>
    <row r="1496">
      <c r="A1496" s="13">
        <v>1495.0</v>
      </c>
      <c r="B1496" s="16"/>
      <c r="C1496" s="14" t="s">
        <v>351</v>
      </c>
      <c r="D1496" s="14" t="s">
        <v>2762</v>
      </c>
      <c r="E1496" s="14" t="s">
        <v>4390</v>
      </c>
      <c r="F1496" s="15">
        <v>7.0</v>
      </c>
      <c r="G1496" s="11"/>
      <c r="I1496" t="str">
        <f t="array" ref="I1496">INDEX('Pre-transfer 2025 Points'!$D$11:$D$17,MATCH(1,MMULT(--('Pre-transfer 2025 Points'!$E$11:$L$17=D1496),TRANSPOSE(COLUMN('Pre-transfer 2025 Points'!$E$11:$L$17)^0)),0))</f>
        <v>#N/A</v>
      </c>
    </row>
    <row r="1497">
      <c r="A1497" s="13">
        <v>1496.0</v>
      </c>
      <c r="B1497" s="16"/>
      <c r="C1497" s="14" t="s">
        <v>351</v>
      </c>
      <c r="D1497" s="14" t="s">
        <v>2764</v>
      </c>
      <c r="E1497" s="14" t="s">
        <v>5005</v>
      </c>
      <c r="F1497" s="15">
        <v>7.0</v>
      </c>
      <c r="G1497" s="11"/>
      <c r="I1497" t="str">
        <f t="array" ref="I1497">INDEX('Pre-transfer 2025 Points'!$D$11:$D$17,MATCH(1,MMULT(--('Pre-transfer 2025 Points'!$E$11:$L$17=D1497),TRANSPOSE(COLUMN('Pre-transfer 2025 Points'!$E$11:$L$17)^0)),0))</f>
        <v>#N/A</v>
      </c>
    </row>
    <row r="1498">
      <c r="A1498" s="13">
        <v>1497.0</v>
      </c>
      <c r="B1498" s="16"/>
      <c r="C1498" s="14" t="s">
        <v>351</v>
      </c>
      <c r="D1498" s="14" t="s">
        <v>2697</v>
      </c>
      <c r="E1498" s="14" t="s">
        <v>1773</v>
      </c>
      <c r="F1498" s="15">
        <v>7.0</v>
      </c>
      <c r="G1498" s="11"/>
      <c r="I1498" t="str">
        <f t="array" ref="I1498">INDEX('Pre-transfer 2025 Points'!$D$11:$D$17,MATCH(1,MMULT(--('Pre-transfer 2025 Points'!$E$11:$L$17=D1498),TRANSPOSE(COLUMN('Pre-transfer 2025 Points'!$E$11:$L$17)^0)),0))</f>
        <v>#N/A</v>
      </c>
    </row>
    <row r="1499">
      <c r="A1499" s="13">
        <v>1498.0</v>
      </c>
      <c r="B1499" s="16"/>
      <c r="C1499" s="14" t="s">
        <v>351</v>
      </c>
      <c r="D1499" s="14" t="s">
        <v>2765</v>
      </c>
      <c r="E1499" s="14" t="s">
        <v>5069</v>
      </c>
      <c r="F1499" s="15">
        <v>7.0</v>
      </c>
      <c r="G1499" s="11"/>
      <c r="I1499" t="str">
        <f t="array" ref="I1499">INDEX('Pre-transfer 2025 Points'!$D$11:$D$17,MATCH(1,MMULT(--('Pre-transfer 2025 Points'!$E$11:$L$17=D1499),TRANSPOSE(COLUMN('Pre-transfer 2025 Points'!$E$11:$L$17)^0)),0))</f>
        <v>#N/A</v>
      </c>
    </row>
    <row r="1500">
      <c r="A1500" s="13">
        <v>1499.0</v>
      </c>
      <c r="B1500" s="13">
        <v>2539.0</v>
      </c>
      <c r="C1500" s="14" t="s">
        <v>5583</v>
      </c>
      <c r="D1500" s="14" t="s">
        <v>2766</v>
      </c>
      <c r="E1500" s="14" t="s">
        <v>4791</v>
      </c>
      <c r="F1500" s="15">
        <v>7.0</v>
      </c>
      <c r="G1500" s="11"/>
      <c r="I1500" t="str">
        <f t="array" ref="I1500">INDEX('Pre-transfer 2025 Points'!$D$11:$D$17,MATCH(1,MMULT(--('Pre-transfer 2025 Points'!$E$11:$L$17=D1500),TRANSPOSE(COLUMN('Pre-transfer 2025 Points'!$E$11:$L$17)^0)),0))</f>
        <v>#N/A</v>
      </c>
    </row>
    <row r="1501">
      <c r="A1501" s="13">
        <v>1500.0</v>
      </c>
      <c r="B1501" s="13">
        <v>2518.0</v>
      </c>
      <c r="C1501" s="14" t="s">
        <v>4681</v>
      </c>
      <c r="D1501" s="14" t="s">
        <v>2767</v>
      </c>
      <c r="E1501" s="14" t="s">
        <v>5072</v>
      </c>
      <c r="F1501" s="15">
        <v>7.0</v>
      </c>
      <c r="G1501" s="11"/>
      <c r="I1501" t="str">
        <f t="array" ref="I1501">INDEX('Pre-transfer 2025 Points'!$D$11:$D$17,MATCH(1,MMULT(--('Pre-transfer 2025 Points'!$E$11:$L$17=D1501),TRANSPOSE(COLUMN('Pre-transfer 2025 Points'!$E$11:$L$17)^0)),0))</f>
        <v>#N/A</v>
      </c>
    </row>
    <row r="1502">
      <c r="A1502" s="13">
        <v>1501.0</v>
      </c>
      <c r="B1502" s="16"/>
      <c r="C1502" s="14" t="s">
        <v>351</v>
      </c>
      <c r="D1502" s="14" t="s">
        <v>2768</v>
      </c>
      <c r="E1502" s="16"/>
      <c r="F1502" s="15">
        <v>7.0</v>
      </c>
      <c r="G1502" s="11"/>
      <c r="I1502" t="str">
        <f t="array" ref="I1502">INDEX('Pre-transfer 2025 Points'!$D$11:$D$17,MATCH(1,MMULT(--('Pre-transfer 2025 Points'!$E$11:$L$17=D1502),TRANSPOSE(COLUMN('Pre-transfer 2025 Points'!$E$11:$L$17)^0)),0))</f>
        <v>#N/A</v>
      </c>
    </row>
    <row r="1503">
      <c r="A1503" s="13">
        <v>1502.0</v>
      </c>
      <c r="B1503" s="13">
        <v>2472.0</v>
      </c>
      <c r="C1503" s="14" t="s">
        <v>1184</v>
      </c>
      <c r="D1503" s="14" t="s">
        <v>2769</v>
      </c>
      <c r="E1503" s="16"/>
      <c r="F1503" s="15">
        <v>7.0</v>
      </c>
      <c r="G1503" s="11"/>
      <c r="I1503" t="str">
        <f t="array" ref="I1503">INDEX('Pre-transfer 2025 Points'!$D$11:$D$17,MATCH(1,MMULT(--('Pre-transfer 2025 Points'!$E$11:$L$17=D1503),TRANSPOSE(COLUMN('Pre-transfer 2025 Points'!$E$11:$L$17)^0)),0))</f>
        <v>#N/A</v>
      </c>
    </row>
    <row r="1504">
      <c r="A1504" s="13">
        <v>1503.0</v>
      </c>
      <c r="B1504" s="16"/>
      <c r="C1504" s="14" t="s">
        <v>351</v>
      </c>
      <c r="D1504" s="14" t="s">
        <v>2770</v>
      </c>
      <c r="E1504" s="16"/>
      <c r="F1504" s="15">
        <v>7.0</v>
      </c>
      <c r="G1504" s="11"/>
      <c r="I1504" t="str">
        <f t="array" ref="I1504">INDEX('Pre-transfer 2025 Points'!$D$11:$D$17,MATCH(1,MMULT(--('Pre-transfer 2025 Points'!$E$11:$L$17=D1504),TRANSPOSE(COLUMN('Pre-transfer 2025 Points'!$E$11:$L$17)^0)),0))</f>
        <v>#N/A</v>
      </c>
    </row>
    <row r="1505">
      <c r="A1505" s="13">
        <v>1504.0</v>
      </c>
      <c r="B1505" s="16"/>
      <c r="C1505" s="14" t="s">
        <v>351</v>
      </c>
      <c r="D1505" s="14" t="s">
        <v>2771</v>
      </c>
      <c r="E1505" s="14" t="s">
        <v>5073</v>
      </c>
      <c r="F1505" s="15">
        <v>7.0</v>
      </c>
      <c r="G1505" s="11"/>
      <c r="I1505" t="str">
        <f t="array" ref="I1505">INDEX('Pre-transfer 2025 Points'!$D$11:$D$17,MATCH(1,MMULT(--('Pre-transfer 2025 Points'!$E$11:$L$17=D1505),TRANSPOSE(COLUMN('Pre-transfer 2025 Points'!$E$11:$L$17)^0)),0))</f>
        <v>#N/A</v>
      </c>
    </row>
    <row r="1506">
      <c r="A1506" s="13">
        <v>1505.0</v>
      </c>
      <c r="B1506" s="16"/>
      <c r="C1506" s="14" t="s">
        <v>351</v>
      </c>
      <c r="D1506" s="14" t="s">
        <v>2772</v>
      </c>
      <c r="E1506" s="14" t="s">
        <v>5038</v>
      </c>
      <c r="F1506" s="15">
        <v>7.0</v>
      </c>
      <c r="G1506" s="11"/>
      <c r="I1506" t="str">
        <f t="array" ref="I1506">INDEX('Pre-transfer 2025 Points'!$D$11:$D$17,MATCH(1,MMULT(--('Pre-transfer 2025 Points'!$E$11:$L$17=D1506),TRANSPOSE(COLUMN('Pre-transfer 2025 Points'!$E$11:$L$17)^0)),0))</f>
        <v>#N/A</v>
      </c>
    </row>
    <row r="1507">
      <c r="A1507" s="13">
        <v>1506.0</v>
      </c>
      <c r="B1507" s="16"/>
      <c r="C1507" s="14" t="s">
        <v>351</v>
      </c>
      <c r="D1507" s="14" t="s">
        <v>2773</v>
      </c>
      <c r="E1507" s="16"/>
      <c r="F1507" s="15">
        <v>7.0</v>
      </c>
      <c r="G1507" s="11"/>
      <c r="I1507" t="str">
        <f t="array" ref="I1507">INDEX('Pre-transfer 2025 Points'!$D$11:$D$17,MATCH(1,MMULT(--('Pre-transfer 2025 Points'!$E$11:$L$17=D1507),TRANSPOSE(COLUMN('Pre-transfer 2025 Points'!$E$11:$L$17)^0)),0))</f>
        <v>#N/A</v>
      </c>
    </row>
    <row r="1508">
      <c r="A1508" s="13">
        <v>1507.0</v>
      </c>
      <c r="B1508" s="16"/>
      <c r="C1508" s="14" t="s">
        <v>351</v>
      </c>
      <c r="D1508" s="14" t="s">
        <v>2774</v>
      </c>
      <c r="E1508" s="16"/>
      <c r="F1508" s="15">
        <v>7.0</v>
      </c>
      <c r="G1508" s="11"/>
      <c r="I1508" t="str">
        <f t="array" ref="I1508">INDEX('Pre-transfer 2025 Points'!$D$11:$D$17,MATCH(1,MMULT(--('Pre-transfer 2025 Points'!$E$11:$L$17=D1508),TRANSPOSE(COLUMN('Pre-transfer 2025 Points'!$E$11:$L$17)^0)),0))</f>
        <v>#N/A</v>
      </c>
    </row>
    <row r="1509">
      <c r="A1509" s="13">
        <v>1508.0</v>
      </c>
      <c r="B1509" s="16"/>
      <c r="C1509" s="14" t="s">
        <v>351</v>
      </c>
      <c r="D1509" s="14" t="s">
        <v>1641</v>
      </c>
      <c r="E1509" s="14" t="s">
        <v>5052</v>
      </c>
      <c r="F1509" s="15">
        <v>7.0</v>
      </c>
      <c r="G1509" s="11"/>
      <c r="I1509" t="str">
        <f t="array" ref="I1509">INDEX('Pre-transfer 2025 Points'!$D$11:$D$17,MATCH(1,MMULT(--('Pre-transfer 2025 Points'!$E$11:$L$17=D1509),TRANSPOSE(COLUMN('Pre-transfer 2025 Points'!$E$11:$L$17)^0)),0))</f>
        <v>#N/A</v>
      </c>
    </row>
    <row r="1510">
      <c r="A1510" s="13">
        <v>1509.0</v>
      </c>
      <c r="B1510" s="13">
        <v>1661.0</v>
      </c>
      <c r="C1510" s="14" t="s">
        <v>1153</v>
      </c>
      <c r="D1510" s="14" t="s">
        <v>2668</v>
      </c>
      <c r="E1510" s="16"/>
      <c r="F1510" s="15">
        <v>7.0</v>
      </c>
      <c r="G1510" s="11"/>
      <c r="I1510" t="str">
        <f t="array" ref="I1510">INDEX('Pre-transfer 2025 Points'!$D$11:$D$17,MATCH(1,MMULT(--('Pre-transfer 2025 Points'!$E$11:$L$17=D1510),TRANSPOSE(COLUMN('Pre-transfer 2025 Points'!$E$11:$L$17)^0)),0))</f>
        <v>#N/A</v>
      </c>
    </row>
    <row r="1511">
      <c r="A1511" s="13">
        <v>1510.0</v>
      </c>
      <c r="B1511" s="13">
        <v>2301.0</v>
      </c>
      <c r="C1511" s="14" t="s">
        <v>4452</v>
      </c>
      <c r="D1511" s="14" t="s">
        <v>5584</v>
      </c>
      <c r="E1511" s="16"/>
      <c r="F1511" s="15">
        <v>7.0</v>
      </c>
      <c r="G1511" s="11"/>
      <c r="I1511" t="str">
        <f t="array" ref="I1511">INDEX('Pre-transfer 2025 Points'!$D$11:$D$17,MATCH(1,MMULT(--('Pre-transfer 2025 Points'!$E$11:$L$17=D1511),TRANSPOSE(COLUMN('Pre-transfer 2025 Points'!$E$11:$L$17)^0)),0))</f>
        <v>#N/A</v>
      </c>
    </row>
    <row r="1512">
      <c r="A1512" s="13">
        <v>1511.0</v>
      </c>
      <c r="B1512" s="13">
        <v>1603.0</v>
      </c>
      <c r="C1512" s="14" t="s">
        <v>198</v>
      </c>
      <c r="D1512" s="14" t="s">
        <v>2795</v>
      </c>
      <c r="E1512" s="16"/>
      <c r="F1512" s="15">
        <v>6.0</v>
      </c>
      <c r="G1512" s="11"/>
      <c r="I1512" t="str">
        <f t="array" ref="I1512">INDEX('Pre-transfer 2025 Points'!$D$11:$D$17,MATCH(1,MMULT(--('Pre-transfer 2025 Points'!$E$11:$L$17=D1512),TRANSPOSE(COLUMN('Pre-transfer 2025 Points'!$E$11:$L$17)^0)),0))</f>
        <v>#N/A</v>
      </c>
    </row>
    <row r="1513">
      <c r="A1513" s="13">
        <v>1512.0</v>
      </c>
      <c r="B1513" s="13">
        <v>1668.0</v>
      </c>
      <c r="C1513" s="14" t="s">
        <v>916</v>
      </c>
      <c r="D1513" s="14" t="s">
        <v>1453</v>
      </c>
      <c r="E1513" s="14" t="s">
        <v>5083</v>
      </c>
      <c r="F1513" s="15">
        <v>6.0</v>
      </c>
      <c r="G1513" s="11"/>
      <c r="I1513" t="str">
        <f t="array" ref="I1513">INDEX('Pre-transfer 2025 Points'!$D$11:$D$17,MATCH(1,MMULT(--('Pre-transfer 2025 Points'!$E$11:$L$17=D1513),TRANSPOSE(COLUMN('Pre-transfer 2025 Points'!$E$11:$L$17)^0)),0))</f>
        <v>#N/A</v>
      </c>
    </row>
    <row r="1514">
      <c r="A1514" s="13">
        <v>1513.0</v>
      </c>
      <c r="B1514" s="16"/>
      <c r="C1514" s="14" t="s">
        <v>351</v>
      </c>
      <c r="D1514" s="14" t="s">
        <v>2796</v>
      </c>
      <c r="E1514" s="16"/>
      <c r="F1514" s="15">
        <v>6.0</v>
      </c>
      <c r="G1514" s="11"/>
      <c r="I1514" t="str">
        <f t="array" ref="I1514">INDEX('Pre-transfer 2025 Points'!$D$11:$D$17,MATCH(1,MMULT(--('Pre-transfer 2025 Points'!$E$11:$L$17=D1514),TRANSPOSE(COLUMN('Pre-transfer 2025 Points'!$E$11:$L$17)^0)),0))</f>
        <v>#N/A</v>
      </c>
    </row>
    <row r="1515">
      <c r="A1515" s="13">
        <v>1514.0</v>
      </c>
      <c r="B1515" s="13">
        <v>1514.0</v>
      </c>
      <c r="C1515" s="14" t="s">
        <v>4312</v>
      </c>
      <c r="D1515" s="14" t="s">
        <v>2543</v>
      </c>
      <c r="E1515" s="14" t="s">
        <v>4658</v>
      </c>
      <c r="F1515" s="15">
        <v>6.0</v>
      </c>
      <c r="G1515" s="11"/>
      <c r="I1515" t="str">
        <f t="array" ref="I1515">INDEX('Pre-transfer 2025 Points'!$D$11:$D$17,MATCH(1,MMULT(--('Pre-transfer 2025 Points'!$E$11:$L$17=D1515),TRANSPOSE(COLUMN('Pre-transfer 2025 Points'!$E$11:$L$17)^0)),0))</f>
        <v>#N/A</v>
      </c>
    </row>
    <row r="1516">
      <c r="A1516" s="13">
        <v>1515.0</v>
      </c>
      <c r="B1516" s="16"/>
      <c r="C1516" s="14" t="s">
        <v>351</v>
      </c>
      <c r="D1516" s="14" t="s">
        <v>2797</v>
      </c>
      <c r="E1516" s="14" t="s">
        <v>324</v>
      </c>
      <c r="F1516" s="15">
        <v>6.0</v>
      </c>
      <c r="G1516" s="11"/>
      <c r="I1516" t="str">
        <f t="array" ref="I1516">INDEX('Pre-transfer 2025 Points'!$D$11:$D$17,MATCH(1,MMULT(--('Pre-transfer 2025 Points'!$E$11:$L$17=D1516),TRANSPOSE(COLUMN('Pre-transfer 2025 Points'!$E$11:$L$17)^0)),0))</f>
        <v>#N/A</v>
      </c>
    </row>
    <row r="1517">
      <c r="A1517" s="13">
        <v>1516.0</v>
      </c>
      <c r="B1517" s="13">
        <v>1115.0</v>
      </c>
      <c r="C1517" s="14" t="s">
        <v>5585</v>
      </c>
      <c r="D1517" s="14" t="s">
        <v>2798</v>
      </c>
      <c r="E1517" s="14" t="s">
        <v>5084</v>
      </c>
      <c r="F1517" s="15">
        <v>6.0</v>
      </c>
      <c r="G1517" s="11"/>
      <c r="I1517" t="str">
        <f t="array" ref="I1517">INDEX('Pre-transfer 2025 Points'!$D$11:$D$17,MATCH(1,MMULT(--('Pre-transfer 2025 Points'!$E$11:$L$17=D1517),TRANSPOSE(COLUMN('Pre-transfer 2025 Points'!$E$11:$L$17)^0)),0))</f>
        <v>#N/A</v>
      </c>
    </row>
    <row r="1518">
      <c r="A1518" s="13">
        <v>1517.0</v>
      </c>
      <c r="B1518" s="13">
        <v>1183.0</v>
      </c>
      <c r="C1518" s="14" t="s">
        <v>1115</v>
      </c>
      <c r="D1518" s="14" t="s">
        <v>2066</v>
      </c>
      <c r="E1518" s="14" t="s">
        <v>415</v>
      </c>
      <c r="F1518" s="15">
        <v>6.0</v>
      </c>
      <c r="G1518" s="11"/>
      <c r="I1518" t="str">
        <f t="array" ref="I1518">INDEX('Pre-transfer 2025 Points'!$D$11:$D$17,MATCH(1,MMULT(--('Pre-transfer 2025 Points'!$E$11:$L$17=D1518),TRANSPOSE(COLUMN('Pre-transfer 2025 Points'!$E$11:$L$17)^0)),0))</f>
        <v>#N/A</v>
      </c>
    </row>
    <row r="1519">
      <c r="A1519" s="13">
        <v>1518.0</v>
      </c>
      <c r="B1519" s="13">
        <v>1914.0</v>
      </c>
      <c r="C1519" s="14" t="s">
        <v>5527</v>
      </c>
      <c r="D1519" s="14" t="s">
        <v>2799</v>
      </c>
      <c r="E1519" s="14" t="s">
        <v>4819</v>
      </c>
      <c r="F1519" s="15">
        <v>6.0</v>
      </c>
      <c r="G1519" s="11"/>
      <c r="I1519" t="str">
        <f t="array" ref="I1519">INDEX('Pre-transfer 2025 Points'!$D$11:$D$17,MATCH(1,MMULT(--('Pre-transfer 2025 Points'!$E$11:$L$17=D1519),TRANSPOSE(COLUMN('Pre-transfer 2025 Points'!$E$11:$L$17)^0)),0))</f>
        <v>#N/A</v>
      </c>
    </row>
    <row r="1520">
      <c r="A1520" s="13">
        <v>1519.0</v>
      </c>
      <c r="B1520" s="13">
        <v>1556.0</v>
      </c>
      <c r="C1520" s="14" t="s">
        <v>94</v>
      </c>
      <c r="D1520" s="14" t="s">
        <v>76</v>
      </c>
      <c r="E1520" s="14" t="s">
        <v>376</v>
      </c>
      <c r="F1520" s="15">
        <v>6.0</v>
      </c>
      <c r="G1520" s="11"/>
      <c r="I1520" t="str">
        <f t="array" ref="I1520">INDEX('Pre-transfer 2025 Points'!$D$11:$D$17,MATCH(1,MMULT(--('Pre-transfer 2025 Points'!$E$11:$L$17=D1520),TRANSPOSE(COLUMN('Pre-transfer 2025 Points'!$E$11:$L$17)^0)),0))</f>
        <v>#N/A</v>
      </c>
    </row>
    <row r="1521">
      <c r="A1521" s="13">
        <v>1520.0</v>
      </c>
      <c r="B1521" s="13">
        <v>1738.0</v>
      </c>
      <c r="C1521" s="14" t="s">
        <v>546</v>
      </c>
      <c r="D1521" s="14" t="s">
        <v>2801</v>
      </c>
      <c r="E1521" s="14" t="s">
        <v>1662</v>
      </c>
      <c r="F1521" s="15">
        <v>6.0</v>
      </c>
      <c r="G1521" s="11"/>
      <c r="I1521" t="str">
        <f t="array" ref="I1521">INDEX('Pre-transfer 2025 Points'!$D$11:$D$17,MATCH(1,MMULT(--('Pre-transfer 2025 Points'!$E$11:$L$17=D1521),TRANSPOSE(COLUMN('Pre-transfer 2025 Points'!$E$11:$L$17)^0)),0))</f>
        <v>#N/A</v>
      </c>
    </row>
    <row r="1522">
      <c r="A1522" s="13">
        <v>1521.0</v>
      </c>
      <c r="B1522" s="16"/>
      <c r="C1522" s="14" t="s">
        <v>351</v>
      </c>
      <c r="D1522" s="14" t="s">
        <v>2802</v>
      </c>
      <c r="E1522" s="14" t="s">
        <v>5034</v>
      </c>
      <c r="F1522" s="15">
        <v>6.0</v>
      </c>
      <c r="G1522" s="11"/>
      <c r="I1522" t="str">
        <f t="array" ref="I1522">INDEX('Pre-transfer 2025 Points'!$D$11:$D$17,MATCH(1,MMULT(--('Pre-transfer 2025 Points'!$E$11:$L$17=D1522),TRANSPOSE(COLUMN('Pre-transfer 2025 Points'!$E$11:$L$17)^0)),0))</f>
        <v>#N/A</v>
      </c>
    </row>
    <row r="1523">
      <c r="A1523" s="13">
        <v>1522.0</v>
      </c>
      <c r="B1523" s="13">
        <v>2078.0</v>
      </c>
      <c r="C1523" s="14" t="s">
        <v>4498</v>
      </c>
      <c r="D1523" s="14" t="s">
        <v>2803</v>
      </c>
      <c r="E1523" s="14" t="s">
        <v>329</v>
      </c>
      <c r="F1523" s="15">
        <v>6.0</v>
      </c>
      <c r="G1523" s="11"/>
      <c r="I1523" t="str">
        <f t="array" ref="I1523">INDEX('Pre-transfer 2025 Points'!$D$11:$D$17,MATCH(1,MMULT(--('Pre-transfer 2025 Points'!$E$11:$L$17=D1523),TRANSPOSE(COLUMN('Pre-transfer 2025 Points'!$E$11:$L$17)^0)),0))</f>
        <v>#N/A</v>
      </c>
    </row>
    <row r="1524">
      <c r="A1524" s="13">
        <v>1523.0</v>
      </c>
      <c r="B1524" s="13">
        <v>966.0</v>
      </c>
      <c r="C1524" s="14" t="s">
        <v>5586</v>
      </c>
      <c r="D1524" s="14" t="s">
        <v>2682</v>
      </c>
      <c r="E1524" s="16"/>
      <c r="F1524" s="15">
        <v>6.0</v>
      </c>
      <c r="G1524" s="11"/>
      <c r="I1524" t="str">
        <f t="array" ref="I1524">INDEX('Pre-transfer 2025 Points'!$D$11:$D$17,MATCH(1,MMULT(--('Pre-transfer 2025 Points'!$E$11:$L$17=D1524),TRANSPOSE(COLUMN('Pre-transfer 2025 Points'!$E$11:$L$17)^0)),0))</f>
        <v>#N/A</v>
      </c>
    </row>
    <row r="1525">
      <c r="A1525" s="13">
        <v>1524.0</v>
      </c>
      <c r="B1525" s="13">
        <v>682.0</v>
      </c>
      <c r="C1525" s="14" t="s">
        <v>5109</v>
      </c>
      <c r="D1525" s="14" t="s">
        <v>2804</v>
      </c>
      <c r="E1525" s="14" t="s">
        <v>4683</v>
      </c>
      <c r="F1525" s="15">
        <v>6.0</v>
      </c>
      <c r="G1525" s="11"/>
      <c r="I1525" t="str">
        <f t="array" ref="I1525">INDEX('Pre-transfer 2025 Points'!$D$11:$D$17,MATCH(1,MMULT(--('Pre-transfer 2025 Points'!$E$11:$L$17=D1525),TRANSPOSE(COLUMN('Pre-transfer 2025 Points'!$E$11:$L$17)^0)),0))</f>
        <v>#N/A</v>
      </c>
    </row>
    <row r="1526">
      <c r="A1526" s="13">
        <v>1525.0</v>
      </c>
      <c r="B1526" s="16"/>
      <c r="C1526" s="14" t="s">
        <v>351</v>
      </c>
      <c r="D1526" s="14" t="s">
        <v>2805</v>
      </c>
      <c r="E1526" s="14" t="s">
        <v>388</v>
      </c>
      <c r="F1526" s="15">
        <v>6.0</v>
      </c>
      <c r="G1526" s="11"/>
      <c r="I1526" t="str">
        <f t="array" ref="I1526">INDEX('Pre-transfer 2025 Points'!$D$11:$D$17,MATCH(1,MMULT(--('Pre-transfer 2025 Points'!$E$11:$L$17=D1526),TRANSPOSE(COLUMN('Pre-transfer 2025 Points'!$E$11:$L$17)^0)),0))</f>
        <v>#N/A</v>
      </c>
    </row>
    <row r="1527">
      <c r="A1527" s="13">
        <v>1526.0</v>
      </c>
      <c r="B1527" s="16"/>
      <c r="C1527" s="14" t="s">
        <v>351</v>
      </c>
      <c r="D1527" s="14" t="s">
        <v>2807</v>
      </c>
      <c r="E1527" s="14" t="s">
        <v>1712</v>
      </c>
      <c r="F1527" s="15">
        <v>6.0</v>
      </c>
      <c r="G1527" s="11"/>
      <c r="I1527" t="str">
        <f t="array" ref="I1527">INDEX('Pre-transfer 2025 Points'!$D$11:$D$17,MATCH(1,MMULT(--('Pre-transfer 2025 Points'!$E$11:$L$17=D1527),TRANSPOSE(COLUMN('Pre-transfer 2025 Points'!$E$11:$L$17)^0)),0))</f>
        <v>#N/A</v>
      </c>
    </row>
    <row r="1528">
      <c r="A1528" s="13">
        <v>1527.0</v>
      </c>
      <c r="B1528" s="13">
        <v>1479.0</v>
      </c>
      <c r="C1528" s="14" t="s">
        <v>217</v>
      </c>
      <c r="D1528" s="14" t="s">
        <v>2554</v>
      </c>
      <c r="E1528" s="14" t="s">
        <v>4762</v>
      </c>
      <c r="F1528" s="15">
        <v>6.0</v>
      </c>
      <c r="G1528" s="11"/>
      <c r="I1528" t="str">
        <f t="array" ref="I1528">INDEX('Pre-transfer 2025 Points'!$D$11:$D$17,MATCH(1,MMULT(--('Pre-transfer 2025 Points'!$E$11:$L$17=D1528),TRANSPOSE(COLUMN('Pre-transfer 2025 Points'!$E$11:$L$17)^0)),0))</f>
        <v>#N/A</v>
      </c>
    </row>
    <row r="1529">
      <c r="A1529" s="13">
        <v>1528.0</v>
      </c>
      <c r="B1529" s="13">
        <v>2458.0</v>
      </c>
      <c r="C1529" s="14" t="s">
        <v>5587</v>
      </c>
      <c r="D1529" s="14" t="s">
        <v>2809</v>
      </c>
      <c r="E1529" s="14" t="s">
        <v>1791</v>
      </c>
      <c r="F1529" s="15">
        <v>6.0</v>
      </c>
      <c r="G1529" s="11"/>
      <c r="I1529" t="str">
        <f t="array" ref="I1529">INDEX('Pre-transfer 2025 Points'!$D$11:$D$17,MATCH(1,MMULT(--('Pre-transfer 2025 Points'!$E$11:$L$17=D1529),TRANSPOSE(COLUMN('Pre-transfer 2025 Points'!$E$11:$L$17)^0)),0))</f>
        <v>#N/A</v>
      </c>
    </row>
    <row r="1530">
      <c r="A1530" s="13">
        <v>1529.0</v>
      </c>
      <c r="B1530" s="13">
        <v>869.0</v>
      </c>
      <c r="C1530" s="14" t="s">
        <v>5588</v>
      </c>
      <c r="D1530" s="14" t="s">
        <v>2556</v>
      </c>
      <c r="E1530" s="14" t="s">
        <v>879</v>
      </c>
      <c r="F1530" s="15">
        <v>6.0</v>
      </c>
      <c r="G1530" s="11"/>
      <c r="I1530" t="str">
        <f t="array" ref="I1530">INDEX('Pre-transfer 2025 Points'!$D$11:$D$17,MATCH(1,MMULT(--('Pre-transfer 2025 Points'!$E$11:$L$17=D1530),TRANSPOSE(COLUMN('Pre-transfer 2025 Points'!$E$11:$L$17)^0)),0))</f>
        <v>#N/A</v>
      </c>
    </row>
    <row r="1531">
      <c r="A1531" s="13">
        <v>1530.0</v>
      </c>
      <c r="B1531" s="13">
        <v>1931.0</v>
      </c>
      <c r="C1531" s="14" t="s">
        <v>382</v>
      </c>
      <c r="D1531" s="14" t="s">
        <v>2810</v>
      </c>
      <c r="E1531" s="14" t="s">
        <v>4731</v>
      </c>
      <c r="F1531" s="15">
        <v>6.0</v>
      </c>
      <c r="G1531" s="11"/>
      <c r="I1531" t="str">
        <f t="array" ref="I1531">INDEX('Pre-transfer 2025 Points'!$D$11:$D$17,MATCH(1,MMULT(--('Pre-transfer 2025 Points'!$E$11:$L$17=D1531),TRANSPOSE(COLUMN('Pre-transfer 2025 Points'!$E$11:$L$17)^0)),0))</f>
        <v>#N/A</v>
      </c>
    </row>
    <row r="1532">
      <c r="A1532" s="13">
        <v>1531.0</v>
      </c>
      <c r="B1532" s="16"/>
      <c r="C1532" s="14" t="s">
        <v>351</v>
      </c>
      <c r="D1532" s="14" t="s">
        <v>2811</v>
      </c>
      <c r="E1532" s="14" t="s">
        <v>5089</v>
      </c>
      <c r="F1532" s="15">
        <v>6.0</v>
      </c>
      <c r="G1532" s="11"/>
      <c r="I1532" t="str">
        <f t="array" ref="I1532">INDEX('Pre-transfer 2025 Points'!$D$11:$D$17,MATCH(1,MMULT(--('Pre-transfer 2025 Points'!$E$11:$L$17=D1532),TRANSPOSE(COLUMN('Pre-transfer 2025 Points'!$E$11:$L$17)^0)),0))</f>
        <v>#N/A</v>
      </c>
    </row>
    <row r="1533">
      <c r="A1533" s="13">
        <v>1532.0</v>
      </c>
      <c r="B1533" s="16"/>
      <c r="C1533" s="14" t="s">
        <v>351</v>
      </c>
      <c r="D1533" s="14" t="s">
        <v>2814</v>
      </c>
      <c r="E1533" s="14" t="s">
        <v>5092</v>
      </c>
      <c r="F1533" s="15">
        <v>6.0</v>
      </c>
      <c r="G1533" s="11"/>
      <c r="I1533" t="str">
        <f t="array" ref="I1533">INDEX('Pre-transfer 2025 Points'!$D$11:$D$17,MATCH(1,MMULT(--('Pre-transfer 2025 Points'!$E$11:$L$17=D1533),TRANSPOSE(COLUMN('Pre-transfer 2025 Points'!$E$11:$L$17)^0)),0))</f>
        <v>#N/A</v>
      </c>
    </row>
    <row r="1534">
      <c r="A1534" s="13">
        <v>1533.0</v>
      </c>
      <c r="B1534" s="16"/>
      <c r="C1534" s="14" t="s">
        <v>351</v>
      </c>
      <c r="D1534" s="14" t="s">
        <v>2815</v>
      </c>
      <c r="E1534" s="14" t="s">
        <v>4699</v>
      </c>
      <c r="F1534" s="15">
        <v>6.0</v>
      </c>
      <c r="G1534" s="11"/>
      <c r="I1534" t="str">
        <f t="array" ref="I1534">INDEX('Pre-transfer 2025 Points'!$D$11:$D$17,MATCH(1,MMULT(--('Pre-transfer 2025 Points'!$E$11:$L$17=D1534),TRANSPOSE(COLUMN('Pre-transfer 2025 Points'!$E$11:$L$17)^0)),0))</f>
        <v>#N/A</v>
      </c>
    </row>
    <row r="1535">
      <c r="A1535" s="13">
        <v>1534.0</v>
      </c>
      <c r="B1535" s="13">
        <v>742.0</v>
      </c>
      <c r="C1535" s="14" t="s">
        <v>5589</v>
      </c>
      <c r="D1535" s="14" t="s">
        <v>1997</v>
      </c>
      <c r="E1535" s="14" t="s">
        <v>549</v>
      </c>
      <c r="F1535" s="15">
        <v>6.0</v>
      </c>
      <c r="G1535" s="11"/>
      <c r="I1535" t="str">
        <f t="array" ref="I1535">INDEX('Pre-transfer 2025 Points'!$D$11:$D$17,MATCH(1,MMULT(--('Pre-transfer 2025 Points'!$E$11:$L$17=D1535),TRANSPOSE(COLUMN('Pre-transfer 2025 Points'!$E$11:$L$17)^0)),0))</f>
        <v>#N/A</v>
      </c>
    </row>
    <row r="1536">
      <c r="A1536" s="13">
        <v>1535.0</v>
      </c>
      <c r="B1536" s="13">
        <v>1393.0</v>
      </c>
      <c r="C1536" s="14" t="s">
        <v>429</v>
      </c>
      <c r="D1536" s="14" t="s">
        <v>2816</v>
      </c>
      <c r="E1536" s="16"/>
      <c r="F1536" s="15">
        <v>6.0</v>
      </c>
      <c r="G1536" s="11"/>
      <c r="I1536" t="str">
        <f t="array" ref="I1536">INDEX('Pre-transfer 2025 Points'!$D$11:$D$17,MATCH(1,MMULT(--('Pre-transfer 2025 Points'!$E$11:$L$17=D1536),TRANSPOSE(COLUMN('Pre-transfer 2025 Points'!$E$11:$L$17)^0)),0))</f>
        <v>#N/A</v>
      </c>
    </row>
    <row r="1537">
      <c r="A1537" s="13">
        <v>1536.0</v>
      </c>
      <c r="B1537" s="13">
        <v>1952.0</v>
      </c>
      <c r="C1537" s="14" t="s">
        <v>1546</v>
      </c>
      <c r="D1537" s="14" t="s">
        <v>2817</v>
      </c>
      <c r="E1537" s="16"/>
      <c r="F1537" s="15">
        <v>6.0</v>
      </c>
      <c r="G1537" s="11"/>
      <c r="I1537" t="str">
        <f t="array" ref="I1537">INDEX('Pre-transfer 2025 Points'!$D$11:$D$17,MATCH(1,MMULT(--('Pre-transfer 2025 Points'!$E$11:$L$17=D1537),TRANSPOSE(COLUMN('Pre-transfer 2025 Points'!$E$11:$L$17)^0)),0))</f>
        <v>#N/A</v>
      </c>
    </row>
    <row r="1538">
      <c r="A1538" s="13">
        <v>1537.0</v>
      </c>
      <c r="B1538" s="16"/>
      <c r="C1538" s="14" t="s">
        <v>351</v>
      </c>
      <c r="D1538" s="14" t="s">
        <v>2821</v>
      </c>
      <c r="E1538" s="16"/>
      <c r="F1538" s="15">
        <v>6.0</v>
      </c>
      <c r="G1538" s="11"/>
      <c r="I1538" t="str">
        <f t="array" ref="I1538">INDEX('Pre-transfer 2025 Points'!$D$11:$D$17,MATCH(1,MMULT(--('Pre-transfer 2025 Points'!$E$11:$L$17=D1538),TRANSPOSE(COLUMN('Pre-transfer 2025 Points'!$E$11:$L$17)^0)),0))</f>
        <v>#N/A</v>
      </c>
    </row>
    <row r="1539">
      <c r="A1539" s="13">
        <v>1538.0</v>
      </c>
      <c r="B1539" s="13">
        <v>1500.0</v>
      </c>
      <c r="C1539" s="14" t="s">
        <v>209</v>
      </c>
      <c r="D1539" s="14" t="s">
        <v>2822</v>
      </c>
      <c r="E1539" s="16"/>
      <c r="F1539" s="15">
        <v>6.0</v>
      </c>
      <c r="G1539" s="11"/>
      <c r="I1539" t="str">
        <f t="array" ref="I1539">INDEX('Pre-transfer 2025 Points'!$D$11:$D$17,MATCH(1,MMULT(--('Pre-transfer 2025 Points'!$E$11:$L$17=D1539),TRANSPOSE(COLUMN('Pre-transfer 2025 Points'!$E$11:$L$17)^0)),0))</f>
        <v>#N/A</v>
      </c>
    </row>
    <row r="1540">
      <c r="A1540" s="13">
        <v>1539.0</v>
      </c>
      <c r="B1540" s="13">
        <v>2038.0</v>
      </c>
      <c r="C1540" s="14" t="s">
        <v>4565</v>
      </c>
      <c r="D1540" s="14" t="s">
        <v>2390</v>
      </c>
      <c r="E1540" s="14" t="s">
        <v>4448</v>
      </c>
      <c r="F1540" s="15">
        <v>6.0</v>
      </c>
      <c r="G1540" s="11"/>
      <c r="I1540" t="str">
        <f t="array" ref="I1540">INDEX('Pre-transfer 2025 Points'!$D$11:$D$17,MATCH(1,MMULT(--('Pre-transfer 2025 Points'!$E$11:$L$17=D1540),TRANSPOSE(COLUMN('Pre-transfer 2025 Points'!$E$11:$L$17)^0)),0))</f>
        <v>#N/A</v>
      </c>
    </row>
    <row r="1541">
      <c r="A1541" s="13">
        <v>1540.0</v>
      </c>
      <c r="B1541" s="16"/>
      <c r="C1541" s="14" t="s">
        <v>351</v>
      </c>
      <c r="D1541" s="14" t="s">
        <v>2837</v>
      </c>
      <c r="E1541" s="16"/>
      <c r="F1541" s="15">
        <v>5.0</v>
      </c>
      <c r="G1541" s="11"/>
      <c r="I1541" t="str">
        <f t="array" ref="I1541">INDEX('Pre-transfer 2025 Points'!$D$11:$D$17,MATCH(1,MMULT(--('Pre-transfer 2025 Points'!$E$11:$L$17=D1541),TRANSPOSE(COLUMN('Pre-transfer 2025 Points'!$E$11:$L$17)^0)),0))</f>
        <v>#N/A</v>
      </c>
    </row>
    <row r="1542">
      <c r="A1542" s="13">
        <v>1541.0</v>
      </c>
      <c r="B1542" s="16"/>
      <c r="C1542" s="14" t="s">
        <v>351</v>
      </c>
      <c r="D1542" s="14" t="s">
        <v>2838</v>
      </c>
      <c r="E1542" s="14" t="s">
        <v>4743</v>
      </c>
      <c r="F1542" s="15">
        <v>5.0</v>
      </c>
      <c r="G1542" s="11"/>
      <c r="I1542" t="str">
        <f t="array" ref="I1542">INDEX('Pre-transfer 2025 Points'!$D$11:$D$17,MATCH(1,MMULT(--('Pre-transfer 2025 Points'!$E$11:$L$17=D1542),TRANSPOSE(COLUMN('Pre-transfer 2025 Points'!$E$11:$L$17)^0)),0))</f>
        <v>#N/A</v>
      </c>
    </row>
    <row r="1543">
      <c r="A1543" s="13">
        <v>1542.0</v>
      </c>
      <c r="B1543" s="13">
        <v>2402.0</v>
      </c>
      <c r="C1543" s="14" t="s">
        <v>5590</v>
      </c>
      <c r="D1543" s="14" t="s">
        <v>1664</v>
      </c>
      <c r="E1543" s="14" t="s">
        <v>4658</v>
      </c>
      <c r="F1543" s="15">
        <v>5.0</v>
      </c>
      <c r="G1543" s="11"/>
      <c r="I1543" t="str">
        <f t="array" ref="I1543">INDEX('Pre-transfer 2025 Points'!$D$11:$D$17,MATCH(1,MMULT(--('Pre-transfer 2025 Points'!$E$11:$L$17=D1543),TRANSPOSE(COLUMN('Pre-transfer 2025 Points'!$E$11:$L$17)^0)),0))</f>
        <v>#N/A</v>
      </c>
    </row>
    <row r="1544">
      <c r="A1544" s="13">
        <v>1543.0</v>
      </c>
      <c r="B1544" s="13">
        <v>1194.0</v>
      </c>
      <c r="C1544" s="14" t="s">
        <v>5344</v>
      </c>
      <c r="D1544" s="14" t="s">
        <v>1021</v>
      </c>
      <c r="E1544" s="14" t="s">
        <v>938</v>
      </c>
      <c r="F1544" s="15">
        <v>5.0</v>
      </c>
      <c r="G1544" s="11"/>
      <c r="I1544" t="str">
        <f t="array" ref="I1544">INDEX('Pre-transfer 2025 Points'!$D$11:$D$17,MATCH(1,MMULT(--('Pre-transfer 2025 Points'!$E$11:$L$17=D1544),TRANSPOSE(COLUMN('Pre-transfer 2025 Points'!$E$11:$L$17)^0)),0))</f>
        <v>#N/A</v>
      </c>
    </row>
    <row r="1545">
      <c r="A1545" s="13">
        <v>1544.0</v>
      </c>
      <c r="B1545" s="13">
        <v>1168.0</v>
      </c>
      <c r="C1545" s="14" t="s">
        <v>5386</v>
      </c>
      <c r="D1545" s="14" t="s">
        <v>875</v>
      </c>
      <c r="E1545" s="14" t="s">
        <v>137</v>
      </c>
      <c r="F1545" s="15">
        <v>5.0</v>
      </c>
      <c r="G1545" s="11"/>
      <c r="I1545" t="str">
        <f t="array" ref="I1545">INDEX('Pre-transfer 2025 Points'!$D$11:$D$17,MATCH(1,MMULT(--('Pre-transfer 2025 Points'!$E$11:$L$17=D1545),TRANSPOSE(COLUMN('Pre-transfer 2025 Points'!$E$11:$L$17)^0)),0))</f>
        <v>#N/A</v>
      </c>
    </row>
    <row r="1546">
      <c r="A1546" s="13">
        <v>1545.0</v>
      </c>
      <c r="B1546" s="13">
        <v>548.0</v>
      </c>
      <c r="C1546" s="14" t="s">
        <v>5591</v>
      </c>
      <c r="D1546" s="14" t="s">
        <v>2839</v>
      </c>
      <c r="E1546" s="14" t="s">
        <v>4315</v>
      </c>
      <c r="F1546" s="15">
        <v>5.0</v>
      </c>
      <c r="G1546" s="11"/>
      <c r="I1546" t="str">
        <f t="array" ref="I1546">INDEX('Pre-transfer 2025 Points'!$D$11:$D$17,MATCH(1,MMULT(--('Pre-transfer 2025 Points'!$E$11:$L$17=D1546),TRANSPOSE(COLUMN('Pre-transfer 2025 Points'!$E$11:$L$17)^0)),0))</f>
        <v>#N/A</v>
      </c>
    </row>
    <row r="1547">
      <c r="A1547" s="13">
        <v>1546.0</v>
      </c>
      <c r="B1547" s="13">
        <v>478.0</v>
      </c>
      <c r="C1547" s="14" t="s">
        <v>5592</v>
      </c>
      <c r="D1547" s="14" t="s">
        <v>1479</v>
      </c>
      <c r="E1547" s="14" t="s">
        <v>102</v>
      </c>
      <c r="F1547" s="15">
        <v>5.0</v>
      </c>
      <c r="G1547" s="11"/>
      <c r="I1547" t="str">
        <f t="array" ref="I1547">INDEX('Pre-transfer 2025 Points'!$D$11:$D$17,MATCH(1,MMULT(--('Pre-transfer 2025 Points'!$E$11:$L$17=D1547),TRANSPOSE(COLUMN('Pre-transfer 2025 Points'!$E$11:$L$17)^0)),0))</f>
        <v>#N/A</v>
      </c>
    </row>
    <row r="1548">
      <c r="A1548" s="13">
        <v>1547.0</v>
      </c>
      <c r="B1548" s="13">
        <v>1257.0</v>
      </c>
      <c r="C1548" s="14" t="s">
        <v>5455</v>
      </c>
      <c r="D1548" s="14" t="s">
        <v>1008</v>
      </c>
      <c r="E1548" s="14" t="s">
        <v>137</v>
      </c>
      <c r="F1548" s="15">
        <v>5.0</v>
      </c>
      <c r="G1548" s="11"/>
      <c r="I1548" t="str">
        <f t="array" ref="I1548">INDEX('Pre-transfer 2025 Points'!$D$11:$D$17,MATCH(1,MMULT(--('Pre-transfer 2025 Points'!$E$11:$L$17=D1548),TRANSPOSE(COLUMN('Pre-transfer 2025 Points'!$E$11:$L$17)^0)),0))</f>
        <v>#N/A</v>
      </c>
    </row>
    <row r="1549">
      <c r="A1549" s="13">
        <v>1548.0</v>
      </c>
      <c r="B1549" s="13">
        <v>821.0</v>
      </c>
      <c r="C1549" s="14" t="s">
        <v>5593</v>
      </c>
      <c r="D1549" s="14" t="s">
        <v>2840</v>
      </c>
      <c r="E1549" s="14" t="s">
        <v>4322</v>
      </c>
      <c r="F1549" s="15">
        <v>5.0</v>
      </c>
      <c r="G1549" s="11"/>
      <c r="I1549" t="str">
        <f t="array" ref="I1549">INDEX('Pre-transfer 2025 Points'!$D$11:$D$17,MATCH(1,MMULT(--('Pre-transfer 2025 Points'!$E$11:$L$17=D1549),TRANSPOSE(COLUMN('Pre-transfer 2025 Points'!$E$11:$L$17)^0)),0))</f>
        <v>#N/A</v>
      </c>
    </row>
    <row r="1550">
      <c r="A1550" s="13">
        <v>1549.0</v>
      </c>
      <c r="B1550" s="13">
        <v>1517.0</v>
      </c>
      <c r="C1550" s="14" t="s">
        <v>265</v>
      </c>
      <c r="D1550" s="14" t="s">
        <v>2707</v>
      </c>
      <c r="E1550" s="14" t="s">
        <v>4671</v>
      </c>
      <c r="F1550" s="15">
        <v>5.0</v>
      </c>
      <c r="G1550" s="11"/>
      <c r="I1550" t="str">
        <f t="array" ref="I1550">INDEX('Pre-transfer 2025 Points'!$D$11:$D$17,MATCH(1,MMULT(--('Pre-transfer 2025 Points'!$E$11:$L$17=D1550),TRANSPOSE(COLUMN('Pre-transfer 2025 Points'!$E$11:$L$17)^0)),0))</f>
        <v>#N/A</v>
      </c>
    </row>
    <row r="1551">
      <c r="A1551" s="13">
        <v>1550.0</v>
      </c>
      <c r="B1551" s="16"/>
      <c r="C1551" s="14" t="s">
        <v>351</v>
      </c>
      <c r="D1551" s="14" t="s">
        <v>569</v>
      </c>
      <c r="E1551" s="14" t="s">
        <v>757</v>
      </c>
      <c r="F1551" s="15">
        <v>5.0</v>
      </c>
      <c r="G1551" s="11"/>
      <c r="I1551" t="str">
        <f t="array" ref="I1551">INDEX('Pre-transfer 2025 Points'!$D$11:$D$17,MATCH(1,MMULT(--('Pre-transfer 2025 Points'!$E$11:$L$17=D1551),TRANSPOSE(COLUMN('Pre-transfer 2025 Points'!$E$11:$L$17)^0)),0))</f>
        <v>#N/A</v>
      </c>
    </row>
    <row r="1552">
      <c r="A1552" s="13">
        <v>1551.0</v>
      </c>
      <c r="B1552" s="13">
        <v>1003.0</v>
      </c>
      <c r="C1552" s="14" t="s">
        <v>5594</v>
      </c>
      <c r="D1552" s="14" t="s">
        <v>2841</v>
      </c>
      <c r="E1552" s="14" t="s">
        <v>775</v>
      </c>
      <c r="F1552" s="15">
        <v>5.0</v>
      </c>
      <c r="G1552" s="11"/>
      <c r="I1552" t="str">
        <f t="array" ref="I1552">INDEX('Pre-transfer 2025 Points'!$D$11:$D$17,MATCH(1,MMULT(--('Pre-transfer 2025 Points'!$E$11:$L$17=D1552),TRANSPOSE(COLUMN('Pre-transfer 2025 Points'!$E$11:$L$17)^0)),0))</f>
        <v>#N/A</v>
      </c>
    </row>
    <row r="1553">
      <c r="A1553" s="13">
        <v>1552.0</v>
      </c>
      <c r="B1553" s="13">
        <v>1423.0</v>
      </c>
      <c r="C1553" s="14" t="s">
        <v>676</v>
      </c>
      <c r="D1553" s="14" t="s">
        <v>2842</v>
      </c>
      <c r="E1553" s="14" t="s">
        <v>4683</v>
      </c>
      <c r="F1553" s="15">
        <v>5.0</v>
      </c>
      <c r="G1553" s="11"/>
      <c r="I1553" t="str">
        <f t="array" ref="I1553">INDEX('Pre-transfer 2025 Points'!$D$11:$D$17,MATCH(1,MMULT(--('Pre-transfer 2025 Points'!$E$11:$L$17=D1553),TRANSPOSE(COLUMN('Pre-transfer 2025 Points'!$E$11:$L$17)^0)),0))</f>
        <v>#N/A</v>
      </c>
    </row>
    <row r="1554">
      <c r="A1554" s="13">
        <v>1553.0</v>
      </c>
      <c r="B1554" s="16"/>
      <c r="C1554" s="14" t="s">
        <v>351</v>
      </c>
      <c r="D1554" s="14" t="s">
        <v>2843</v>
      </c>
      <c r="E1554" s="16"/>
      <c r="F1554" s="15">
        <v>5.0</v>
      </c>
      <c r="G1554" s="11"/>
      <c r="I1554" t="str">
        <f t="array" ref="I1554">INDEX('Pre-transfer 2025 Points'!$D$11:$D$17,MATCH(1,MMULT(--('Pre-transfer 2025 Points'!$E$11:$L$17=D1554),TRANSPOSE(COLUMN('Pre-transfer 2025 Points'!$E$11:$L$17)^0)),0))</f>
        <v>#N/A</v>
      </c>
    </row>
    <row r="1555">
      <c r="A1555" s="13">
        <v>1554.0</v>
      </c>
      <c r="B1555" s="13">
        <v>170.0</v>
      </c>
      <c r="C1555" s="14" t="s">
        <v>5595</v>
      </c>
      <c r="D1555" s="14" t="s">
        <v>2234</v>
      </c>
      <c r="E1555" s="14" t="s">
        <v>4330</v>
      </c>
      <c r="F1555" s="15">
        <v>5.0</v>
      </c>
      <c r="G1555" s="11"/>
      <c r="I1555" t="str">
        <f t="array" ref="I1555">INDEX('Pre-transfer 2025 Points'!$D$11:$D$17,MATCH(1,MMULT(--('Pre-transfer 2025 Points'!$E$11:$L$17=D1555),TRANSPOSE(COLUMN('Pre-transfer 2025 Points'!$E$11:$L$17)^0)),0))</f>
        <v>#N/A</v>
      </c>
    </row>
    <row r="1556">
      <c r="A1556" s="13">
        <v>1555.0</v>
      </c>
      <c r="B1556" s="13">
        <v>798.0</v>
      </c>
      <c r="C1556" s="14" t="s">
        <v>5530</v>
      </c>
      <c r="D1556" s="14" t="s">
        <v>1423</v>
      </c>
      <c r="E1556" s="14" t="s">
        <v>4408</v>
      </c>
      <c r="F1556" s="15">
        <v>5.0</v>
      </c>
      <c r="G1556" s="11"/>
      <c r="I1556" t="str">
        <f t="array" ref="I1556">INDEX('Pre-transfer 2025 Points'!$D$11:$D$17,MATCH(1,MMULT(--('Pre-transfer 2025 Points'!$E$11:$L$17=D1556),TRANSPOSE(COLUMN('Pre-transfer 2025 Points'!$E$11:$L$17)^0)),0))</f>
        <v>#N/A</v>
      </c>
    </row>
    <row r="1557">
      <c r="A1557" s="13">
        <v>1556.0</v>
      </c>
      <c r="B1557" s="13">
        <v>931.0</v>
      </c>
      <c r="C1557" s="14" t="s">
        <v>5596</v>
      </c>
      <c r="D1557" s="14" t="s">
        <v>2844</v>
      </c>
      <c r="E1557" s="14" t="s">
        <v>121</v>
      </c>
      <c r="F1557" s="15">
        <v>5.0</v>
      </c>
      <c r="G1557" s="11"/>
      <c r="I1557" t="str">
        <f t="array" ref="I1557">INDEX('Pre-transfer 2025 Points'!$D$11:$D$17,MATCH(1,MMULT(--('Pre-transfer 2025 Points'!$E$11:$L$17=D1557),TRANSPOSE(COLUMN('Pre-transfer 2025 Points'!$E$11:$L$17)^0)),0))</f>
        <v>#N/A</v>
      </c>
    </row>
    <row r="1558">
      <c r="A1558" s="13">
        <v>1557.0</v>
      </c>
      <c r="B1558" s="13">
        <v>628.0</v>
      </c>
      <c r="C1558" s="14" t="s">
        <v>5597</v>
      </c>
      <c r="D1558" s="14" t="s">
        <v>1209</v>
      </c>
      <c r="E1558" s="14" t="s">
        <v>121</v>
      </c>
      <c r="F1558" s="15">
        <v>5.0</v>
      </c>
      <c r="G1558" s="11"/>
      <c r="I1558" t="str">
        <f t="array" ref="I1558">INDEX('Pre-transfer 2025 Points'!$D$11:$D$17,MATCH(1,MMULT(--('Pre-transfer 2025 Points'!$E$11:$L$17=D1558),TRANSPOSE(COLUMN('Pre-transfer 2025 Points'!$E$11:$L$17)^0)),0))</f>
        <v>#N/A</v>
      </c>
    </row>
    <row r="1559">
      <c r="A1559" s="13">
        <v>1558.0</v>
      </c>
      <c r="B1559" s="13">
        <v>1596.0</v>
      </c>
      <c r="C1559" s="14" t="s">
        <v>190</v>
      </c>
      <c r="D1559" s="14" t="s">
        <v>1388</v>
      </c>
      <c r="E1559" s="14" t="s">
        <v>787</v>
      </c>
      <c r="F1559" s="15">
        <v>5.0</v>
      </c>
      <c r="G1559" s="11"/>
      <c r="I1559" t="str">
        <f t="array" ref="I1559">INDEX('Pre-transfer 2025 Points'!$D$11:$D$17,MATCH(1,MMULT(--('Pre-transfer 2025 Points'!$E$11:$L$17=D1559),TRANSPOSE(COLUMN('Pre-transfer 2025 Points'!$E$11:$L$17)^0)),0))</f>
        <v>#N/A</v>
      </c>
    </row>
    <row r="1560">
      <c r="A1560" s="13">
        <v>1559.0</v>
      </c>
      <c r="B1560" s="16"/>
      <c r="C1560" s="14" t="s">
        <v>351</v>
      </c>
      <c r="D1560" s="14" t="s">
        <v>2117</v>
      </c>
      <c r="E1560" s="14" t="s">
        <v>4689</v>
      </c>
      <c r="F1560" s="15">
        <v>5.0</v>
      </c>
      <c r="G1560" s="11"/>
      <c r="I1560" t="str">
        <f t="array" ref="I1560">INDEX('Pre-transfer 2025 Points'!$D$11:$D$17,MATCH(1,MMULT(--('Pre-transfer 2025 Points'!$E$11:$L$17=D1560),TRANSPOSE(COLUMN('Pre-transfer 2025 Points'!$E$11:$L$17)^0)),0))</f>
        <v>#N/A</v>
      </c>
    </row>
    <row r="1561">
      <c r="A1561" s="13">
        <v>1560.0</v>
      </c>
      <c r="B1561" s="13">
        <v>1238.0</v>
      </c>
      <c r="C1561" s="14" t="s">
        <v>5381</v>
      </c>
      <c r="D1561" s="14" t="s">
        <v>2683</v>
      </c>
      <c r="E1561" s="14" t="s">
        <v>448</v>
      </c>
      <c r="F1561" s="15">
        <v>5.0</v>
      </c>
      <c r="G1561" s="11"/>
      <c r="I1561" t="str">
        <f t="array" ref="I1561">INDEX('Pre-transfer 2025 Points'!$D$11:$D$17,MATCH(1,MMULT(--('Pre-transfer 2025 Points'!$E$11:$L$17=D1561),TRANSPOSE(COLUMN('Pre-transfer 2025 Points'!$E$11:$L$17)^0)),0))</f>
        <v>#N/A</v>
      </c>
    </row>
    <row r="1562">
      <c r="A1562" s="13">
        <v>1561.0</v>
      </c>
      <c r="B1562" s="16"/>
      <c r="C1562" s="14" t="s">
        <v>351</v>
      </c>
      <c r="D1562" s="14" t="s">
        <v>2845</v>
      </c>
      <c r="E1562" s="14" t="s">
        <v>4331</v>
      </c>
      <c r="F1562" s="15">
        <v>5.0</v>
      </c>
      <c r="G1562" s="11"/>
      <c r="I1562" t="str">
        <f t="array" ref="I1562">INDEX('Pre-transfer 2025 Points'!$D$11:$D$17,MATCH(1,MMULT(--('Pre-transfer 2025 Points'!$E$11:$L$17=D1562),TRANSPOSE(COLUMN('Pre-transfer 2025 Points'!$E$11:$L$17)^0)),0))</f>
        <v>#N/A</v>
      </c>
    </row>
    <row r="1563">
      <c r="A1563" s="13">
        <v>1562.0</v>
      </c>
      <c r="B1563" s="16"/>
      <c r="C1563" s="14" t="s">
        <v>351</v>
      </c>
      <c r="D1563" s="14" t="s">
        <v>2846</v>
      </c>
      <c r="E1563" s="14" t="s">
        <v>465</v>
      </c>
      <c r="F1563" s="15">
        <v>5.0</v>
      </c>
      <c r="G1563" s="11"/>
      <c r="I1563" t="str">
        <f t="array" ref="I1563">INDEX('Pre-transfer 2025 Points'!$D$11:$D$17,MATCH(1,MMULT(--('Pre-transfer 2025 Points'!$E$11:$L$17=D1563),TRANSPOSE(COLUMN('Pre-transfer 2025 Points'!$E$11:$L$17)^0)),0))</f>
        <v>#N/A</v>
      </c>
    </row>
    <row r="1564">
      <c r="A1564" s="13">
        <v>1563.0</v>
      </c>
      <c r="B1564" s="13">
        <v>808.0</v>
      </c>
      <c r="C1564" s="14" t="s">
        <v>4770</v>
      </c>
      <c r="D1564" s="14" t="s">
        <v>2239</v>
      </c>
      <c r="E1564" s="14" t="s">
        <v>465</v>
      </c>
      <c r="F1564" s="15">
        <v>5.0</v>
      </c>
      <c r="G1564" s="11"/>
      <c r="I1564" t="str">
        <f t="array" ref="I1564">INDEX('Pre-transfer 2025 Points'!$D$11:$D$17,MATCH(1,MMULT(--('Pre-transfer 2025 Points'!$E$11:$L$17=D1564),TRANSPOSE(COLUMN('Pre-transfer 2025 Points'!$E$11:$L$17)^0)),0))</f>
        <v>#N/A</v>
      </c>
    </row>
    <row r="1565">
      <c r="A1565" s="13">
        <v>1564.0</v>
      </c>
      <c r="B1565" s="13">
        <v>1332.0</v>
      </c>
      <c r="C1565" s="14" t="s">
        <v>1676</v>
      </c>
      <c r="D1565" s="14" t="s">
        <v>2847</v>
      </c>
      <c r="E1565" s="14" t="s">
        <v>1398</v>
      </c>
      <c r="F1565" s="15">
        <v>5.0</v>
      </c>
      <c r="G1565" s="11"/>
      <c r="I1565" t="str">
        <f t="array" ref="I1565">INDEX('Pre-transfer 2025 Points'!$D$11:$D$17,MATCH(1,MMULT(--('Pre-transfer 2025 Points'!$E$11:$L$17=D1565),TRANSPOSE(COLUMN('Pre-transfer 2025 Points'!$E$11:$L$17)^0)),0))</f>
        <v>#N/A</v>
      </c>
    </row>
    <row r="1566">
      <c r="A1566" s="13">
        <v>1565.0</v>
      </c>
      <c r="B1566" s="13">
        <v>633.0</v>
      </c>
      <c r="C1566" s="14" t="s">
        <v>5598</v>
      </c>
      <c r="D1566" s="14" t="s">
        <v>1926</v>
      </c>
      <c r="E1566" s="14" t="s">
        <v>388</v>
      </c>
      <c r="F1566" s="15">
        <v>5.0</v>
      </c>
      <c r="G1566" s="11"/>
      <c r="I1566" t="str">
        <f t="array" ref="I1566">INDEX('Pre-transfer 2025 Points'!$D$11:$D$17,MATCH(1,MMULT(--('Pre-transfer 2025 Points'!$E$11:$L$17=D1566),TRANSPOSE(COLUMN('Pre-transfer 2025 Points'!$E$11:$L$17)^0)),0))</f>
        <v>#N/A</v>
      </c>
    </row>
    <row r="1567">
      <c r="A1567" s="13">
        <v>1566.0</v>
      </c>
      <c r="B1567" s="13">
        <v>1470.0</v>
      </c>
      <c r="C1567" s="14" t="s">
        <v>4781</v>
      </c>
      <c r="D1567" s="14" t="s">
        <v>2848</v>
      </c>
      <c r="E1567" s="14" t="s">
        <v>157</v>
      </c>
      <c r="F1567" s="15">
        <v>5.0</v>
      </c>
      <c r="G1567" s="11"/>
      <c r="I1567" t="str">
        <f t="array" ref="I1567">INDEX('Pre-transfer 2025 Points'!$D$11:$D$17,MATCH(1,MMULT(--('Pre-transfer 2025 Points'!$E$11:$L$17=D1567),TRANSPOSE(COLUMN('Pre-transfer 2025 Points'!$E$11:$L$17)^0)),0))</f>
        <v>#N/A</v>
      </c>
    </row>
    <row r="1568">
      <c r="A1568" s="13">
        <v>1567.0</v>
      </c>
      <c r="B1568" s="16"/>
      <c r="C1568" s="14" t="s">
        <v>351</v>
      </c>
      <c r="D1568" s="14" t="s">
        <v>2850</v>
      </c>
      <c r="E1568" s="14" t="s">
        <v>4671</v>
      </c>
      <c r="F1568" s="15">
        <v>5.0</v>
      </c>
      <c r="G1568" s="11"/>
      <c r="I1568" t="str">
        <f t="array" ref="I1568">INDEX('Pre-transfer 2025 Points'!$D$11:$D$17,MATCH(1,MMULT(--('Pre-transfer 2025 Points'!$E$11:$L$17=D1568),TRANSPOSE(COLUMN('Pre-transfer 2025 Points'!$E$11:$L$17)^0)),0))</f>
        <v>#N/A</v>
      </c>
    </row>
    <row r="1569">
      <c r="A1569" s="13">
        <v>1568.0</v>
      </c>
      <c r="B1569" s="13">
        <v>2427.0</v>
      </c>
      <c r="C1569" s="14" t="s">
        <v>5599</v>
      </c>
      <c r="D1569" s="14" t="s">
        <v>2851</v>
      </c>
      <c r="E1569" s="14" t="s">
        <v>998</v>
      </c>
      <c r="F1569" s="15">
        <v>5.0</v>
      </c>
      <c r="G1569" s="11"/>
      <c r="I1569" t="str">
        <f t="array" ref="I1569">INDEX('Pre-transfer 2025 Points'!$D$11:$D$17,MATCH(1,MMULT(--('Pre-transfer 2025 Points'!$E$11:$L$17=D1569),TRANSPOSE(COLUMN('Pre-transfer 2025 Points'!$E$11:$L$17)^0)),0))</f>
        <v>#N/A</v>
      </c>
    </row>
    <row r="1570">
      <c r="A1570" s="13">
        <v>1569.0</v>
      </c>
      <c r="B1570" s="13">
        <v>2027.0</v>
      </c>
      <c r="C1570" s="14" t="s">
        <v>4543</v>
      </c>
      <c r="D1570" s="14" t="s">
        <v>2853</v>
      </c>
      <c r="E1570" s="14" t="s">
        <v>4689</v>
      </c>
      <c r="F1570" s="15">
        <v>5.0</v>
      </c>
      <c r="G1570" s="11"/>
      <c r="I1570" t="str">
        <f t="array" ref="I1570">INDEX('Pre-transfer 2025 Points'!$D$11:$D$17,MATCH(1,MMULT(--('Pre-transfer 2025 Points'!$E$11:$L$17=D1570),TRANSPOSE(COLUMN('Pre-transfer 2025 Points'!$E$11:$L$17)^0)),0))</f>
        <v>#N/A</v>
      </c>
    </row>
    <row r="1571">
      <c r="A1571" s="13">
        <v>1570.0</v>
      </c>
      <c r="B1571" s="13">
        <v>2550.0</v>
      </c>
      <c r="C1571" s="14" t="s">
        <v>5474</v>
      </c>
      <c r="D1571" s="14" t="s">
        <v>2854</v>
      </c>
      <c r="E1571" s="16"/>
      <c r="F1571" s="15">
        <v>5.0</v>
      </c>
      <c r="G1571" s="11"/>
      <c r="I1571" t="str">
        <f t="array" ref="I1571">INDEX('Pre-transfer 2025 Points'!$D$11:$D$17,MATCH(1,MMULT(--('Pre-transfer 2025 Points'!$E$11:$L$17=D1571),TRANSPOSE(COLUMN('Pre-transfer 2025 Points'!$E$11:$L$17)^0)),0))</f>
        <v>#N/A</v>
      </c>
    </row>
    <row r="1572">
      <c r="A1572" s="13">
        <v>1571.0</v>
      </c>
      <c r="B1572" s="13">
        <v>876.0</v>
      </c>
      <c r="C1572" s="14" t="s">
        <v>4803</v>
      </c>
      <c r="D1572" s="14" t="s">
        <v>2855</v>
      </c>
      <c r="E1572" s="14" t="s">
        <v>208</v>
      </c>
      <c r="F1572" s="15">
        <v>5.0</v>
      </c>
      <c r="G1572" s="11"/>
      <c r="I1572" t="str">
        <f t="array" ref="I1572">INDEX('Pre-transfer 2025 Points'!$D$11:$D$17,MATCH(1,MMULT(--('Pre-transfer 2025 Points'!$E$11:$L$17=D1572),TRANSPOSE(COLUMN('Pre-transfer 2025 Points'!$E$11:$L$17)^0)),0))</f>
        <v>#N/A</v>
      </c>
    </row>
    <row r="1573">
      <c r="A1573" s="13">
        <v>1572.0</v>
      </c>
      <c r="B1573" s="13">
        <v>2212.0</v>
      </c>
      <c r="C1573" s="14" t="s">
        <v>466</v>
      </c>
      <c r="D1573" s="14" t="s">
        <v>2856</v>
      </c>
      <c r="E1573" s="14" t="s">
        <v>4604</v>
      </c>
      <c r="F1573" s="15">
        <v>5.0</v>
      </c>
      <c r="G1573" s="11"/>
      <c r="I1573" t="str">
        <f t="array" ref="I1573">INDEX('Pre-transfer 2025 Points'!$D$11:$D$17,MATCH(1,MMULT(--('Pre-transfer 2025 Points'!$E$11:$L$17=D1573),TRANSPOSE(COLUMN('Pre-transfer 2025 Points'!$E$11:$L$17)^0)),0))</f>
        <v>#N/A</v>
      </c>
    </row>
    <row r="1574">
      <c r="A1574" s="13">
        <v>1573.0</v>
      </c>
      <c r="B1574" s="13">
        <v>401.0</v>
      </c>
      <c r="C1574" s="14" t="s">
        <v>5600</v>
      </c>
      <c r="D1574" s="14" t="s">
        <v>2857</v>
      </c>
      <c r="E1574" s="14" t="s">
        <v>4643</v>
      </c>
      <c r="F1574" s="15">
        <v>5.0</v>
      </c>
      <c r="G1574" s="11"/>
      <c r="I1574" t="str">
        <f t="array" ref="I1574">INDEX('Pre-transfer 2025 Points'!$D$11:$D$17,MATCH(1,MMULT(--('Pre-transfer 2025 Points'!$E$11:$L$17=D1574),TRANSPOSE(COLUMN('Pre-transfer 2025 Points'!$E$11:$L$17)^0)),0))</f>
        <v>#N/A</v>
      </c>
    </row>
    <row r="1575">
      <c r="A1575" s="13">
        <v>1574.0</v>
      </c>
      <c r="B1575" s="16"/>
      <c r="C1575" s="14" t="s">
        <v>351</v>
      </c>
      <c r="D1575" s="14" t="s">
        <v>528</v>
      </c>
      <c r="E1575" s="14" t="s">
        <v>332</v>
      </c>
      <c r="F1575" s="15">
        <v>5.0</v>
      </c>
      <c r="G1575" s="11"/>
      <c r="I1575" t="str">
        <f t="array" ref="I1575">INDEX('Pre-transfer 2025 Points'!$D$11:$D$17,MATCH(1,MMULT(--('Pre-transfer 2025 Points'!$E$11:$L$17=D1575),TRANSPOSE(COLUMN('Pre-transfer 2025 Points'!$E$11:$L$17)^0)),0))</f>
        <v>#N/A</v>
      </c>
    </row>
    <row r="1576">
      <c r="A1576" s="13">
        <v>1575.0</v>
      </c>
      <c r="B1576" s="13">
        <v>1364.0</v>
      </c>
      <c r="C1576" s="14" t="s">
        <v>4687</v>
      </c>
      <c r="D1576" s="14" t="s">
        <v>2858</v>
      </c>
      <c r="E1576" s="14" t="s">
        <v>4671</v>
      </c>
      <c r="F1576" s="15">
        <v>5.0</v>
      </c>
      <c r="G1576" s="11"/>
      <c r="I1576" t="str">
        <f t="array" ref="I1576">INDEX('Pre-transfer 2025 Points'!$D$11:$D$17,MATCH(1,MMULT(--('Pre-transfer 2025 Points'!$E$11:$L$17=D1576),TRANSPOSE(COLUMN('Pre-transfer 2025 Points'!$E$11:$L$17)^0)),0))</f>
        <v>#N/A</v>
      </c>
    </row>
    <row r="1577">
      <c r="A1577" s="13">
        <v>1576.0</v>
      </c>
      <c r="B1577" s="13">
        <v>2366.0</v>
      </c>
      <c r="C1577" s="14" t="s">
        <v>5601</v>
      </c>
      <c r="D1577" s="14" t="s">
        <v>1346</v>
      </c>
      <c r="E1577" s="16"/>
      <c r="F1577" s="15">
        <v>5.0</v>
      </c>
      <c r="G1577" s="11"/>
      <c r="I1577" t="str">
        <f t="array" ref="I1577">INDEX('Pre-transfer 2025 Points'!$D$11:$D$17,MATCH(1,MMULT(--('Pre-transfer 2025 Points'!$E$11:$L$17=D1577),TRANSPOSE(COLUMN('Pre-transfer 2025 Points'!$E$11:$L$17)^0)),0))</f>
        <v>#N/A</v>
      </c>
    </row>
    <row r="1578">
      <c r="A1578" s="13">
        <v>1577.0</v>
      </c>
      <c r="B1578" s="16"/>
      <c r="C1578" s="14" t="s">
        <v>351</v>
      </c>
      <c r="D1578" s="14" t="s">
        <v>2859</v>
      </c>
      <c r="E1578" s="14" t="s">
        <v>4785</v>
      </c>
      <c r="F1578" s="15">
        <v>5.0</v>
      </c>
      <c r="G1578" s="11"/>
      <c r="I1578" t="str">
        <f t="array" ref="I1578">INDEX('Pre-transfer 2025 Points'!$D$11:$D$17,MATCH(1,MMULT(--('Pre-transfer 2025 Points'!$E$11:$L$17=D1578),TRANSPOSE(COLUMN('Pre-transfer 2025 Points'!$E$11:$L$17)^0)),0))</f>
        <v>#N/A</v>
      </c>
    </row>
    <row r="1579">
      <c r="A1579" s="13">
        <v>1578.0</v>
      </c>
      <c r="B1579" s="13">
        <v>2172.0</v>
      </c>
      <c r="C1579" s="14" t="s">
        <v>5602</v>
      </c>
      <c r="D1579" s="14" t="s">
        <v>2860</v>
      </c>
      <c r="E1579" s="14" t="s">
        <v>4724</v>
      </c>
      <c r="F1579" s="15">
        <v>5.0</v>
      </c>
      <c r="G1579" s="11"/>
      <c r="I1579" t="str">
        <f t="array" ref="I1579">INDEX('Pre-transfer 2025 Points'!$D$11:$D$17,MATCH(1,MMULT(--('Pre-transfer 2025 Points'!$E$11:$L$17=D1579),TRANSPOSE(COLUMN('Pre-transfer 2025 Points'!$E$11:$L$17)^0)),0))</f>
        <v>#N/A</v>
      </c>
    </row>
    <row r="1580">
      <c r="A1580" s="13">
        <v>1579.0</v>
      </c>
      <c r="B1580" s="16"/>
      <c r="C1580" s="14" t="s">
        <v>351</v>
      </c>
      <c r="D1580" s="14" t="s">
        <v>2244</v>
      </c>
      <c r="E1580" s="14" t="s">
        <v>4479</v>
      </c>
      <c r="F1580" s="15">
        <v>5.0</v>
      </c>
      <c r="G1580" s="11"/>
      <c r="I1580" t="str">
        <f t="array" ref="I1580">INDEX('Pre-transfer 2025 Points'!$D$11:$D$17,MATCH(1,MMULT(--('Pre-transfer 2025 Points'!$E$11:$L$17=D1580),TRANSPOSE(COLUMN('Pre-transfer 2025 Points'!$E$11:$L$17)^0)),0))</f>
        <v>#N/A</v>
      </c>
    </row>
    <row r="1581">
      <c r="A1581" s="13">
        <v>1580.0</v>
      </c>
      <c r="B1581" s="16"/>
      <c r="C1581" s="14" t="s">
        <v>351</v>
      </c>
      <c r="D1581" s="14" t="s">
        <v>2861</v>
      </c>
      <c r="E1581" s="14" t="s">
        <v>4708</v>
      </c>
      <c r="F1581" s="15">
        <v>5.0</v>
      </c>
      <c r="G1581" s="11"/>
      <c r="I1581" t="str">
        <f t="array" ref="I1581">INDEX('Pre-transfer 2025 Points'!$D$11:$D$17,MATCH(1,MMULT(--('Pre-transfer 2025 Points'!$E$11:$L$17=D1581),TRANSPOSE(COLUMN('Pre-transfer 2025 Points'!$E$11:$L$17)^0)),0))</f>
        <v>#N/A</v>
      </c>
    </row>
    <row r="1582">
      <c r="A1582" s="13">
        <v>1581.0</v>
      </c>
      <c r="B1582" s="16"/>
      <c r="C1582" s="14" t="s">
        <v>351</v>
      </c>
      <c r="D1582" s="14" t="s">
        <v>2862</v>
      </c>
      <c r="E1582" s="14" t="s">
        <v>1076</v>
      </c>
      <c r="F1582" s="15">
        <v>5.0</v>
      </c>
      <c r="G1582" s="11"/>
      <c r="I1582" t="str">
        <f t="array" ref="I1582">INDEX('Pre-transfer 2025 Points'!$D$11:$D$17,MATCH(1,MMULT(--('Pre-transfer 2025 Points'!$E$11:$L$17=D1582),TRANSPOSE(COLUMN('Pre-transfer 2025 Points'!$E$11:$L$17)^0)),0))</f>
        <v>#N/A</v>
      </c>
    </row>
    <row r="1583">
      <c r="A1583" s="13">
        <v>1582.0</v>
      </c>
      <c r="B1583" s="13">
        <v>1294.0</v>
      </c>
      <c r="C1583" s="14" t="s">
        <v>1593</v>
      </c>
      <c r="D1583" s="14" t="s">
        <v>2584</v>
      </c>
      <c r="E1583" s="14" t="s">
        <v>1712</v>
      </c>
      <c r="F1583" s="15">
        <v>5.0</v>
      </c>
      <c r="G1583" s="11"/>
      <c r="I1583" t="str">
        <f t="array" ref="I1583">INDEX('Pre-transfer 2025 Points'!$D$11:$D$17,MATCH(1,MMULT(--('Pre-transfer 2025 Points'!$E$11:$L$17=D1583),TRANSPOSE(COLUMN('Pre-transfer 2025 Points'!$E$11:$L$17)^0)),0))</f>
        <v>#N/A</v>
      </c>
    </row>
    <row r="1584">
      <c r="A1584" s="13">
        <v>1583.0</v>
      </c>
      <c r="B1584" s="13">
        <v>1156.0</v>
      </c>
      <c r="C1584" s="14" t="s">
        <v>4507</v>
      </c>
      <c r="D1584" s="14" t="s">
        <v>1671</v>
      </c>
      <c r="E1584" s="14" t="s">
        <v>4585</v>
      </c>
      <c r="F1584" s="15">
        <v>5.0</v>
      </c>
      <c r="G1584" s="11"/>
      <c r="I1584" t="str">
        <f t="array" ref="I1584">INDEX('Pre-transfer 2025 Points'!$D$11:$D$17,MATCH(1,MMULT(--('Pre-transfer 2025 Points'!$E$11:$L$17=D1584),TRANSPOSE(COLUMN('Pre-transfer 2025 Points'!$E$11:$L$17)^0)),0))</f>
        <v>#N/A</v>
      </c>
    </row>
    <row r="1585">
      <c r="A1585" s="13">
        <v>1584.0</v>
      </c>
      <c r="B1585" s="16"/>
      <c r="C1585" s="14" t="s">
        <v>351</v>
      </c>
      <c r="D1585" s="14" t="s">
        <v>2863</v>
      </c>
      <c r="E1585" s="14" t="s">
        <v>1009</v>
      </c>
      <c r="F1585" s="15">
        <v>5.0</v>
      </c>
      <c r="G1585" s="11"/>
      <c r="I1585" t="str">
        <f t="array" ref="I1585">INDEX('Pre-transfer 2025 Points'!$D$11:$D$17,MATCH(1,MMULT(--('Pre-transfer 2025 Points'!$E$11:$L$17=D1585),TRANSPOSE(COLUMN('Pre-transfer 2025 Points'!$E$11:$L$17)^0)),0))</f>
        <v>#N/A</v>
      </c>
    </row>
    <row r="1586">
      <c r="A1586" s="13">
        <v>1585.0</v>
      </c>
      <c r="B1586" s="13">
        <v>1440.0</v>
      </c>
      <c r="C1586" s="14" t="s">
        <v>4386</v>
      </c>
      <c r="D1586" s="14" t="s">
        <v>383</v>
      </c>
      <c r="E1586" s="14" t="s">
        <v>5582</v>
      </c>
      <c r="F1586" s="15">
        <v>5.0</v>
      </c>
      <c r="G1586" s="11"/>
      <c r="I1586" t="str">
        <f t="array" ref="I1586">INDEX('Pre-transfer 2025 Points'!$D$11:$D$17,MATCH(1,MMULT(--('Pre-transfer 2025 Points'!$E$11:$L$17=D1586),TRANSPOSE(COLUMN('Pre-transfer 2025 Points'!$E$11:$L$17)^0)),0))</f>
        <v>#N/A</v>
      </c>
    </row>
    <row r="1587">
      <c r="A1587" s="13">
        <v>1586.0</v>
      </c>
      <c r="B1587" s="16"/>
      <c r="C1587" s="14" t="s">
        <v>351</v>
      </c>
      <c r="D1587" s="14" t="s">
        <v>2525</v>
      </c>
      <c r="E1587" s="14" t="s">
        <v>4962</v>
      </c>
      <c r="F1587" s="15">
        <v>5.0</v>
      </c>
      <c r="G1587" s="11"/>
      <c r="I1587" t="str">
        <f t="array" ref="I1587">INDEX('Pre-transfer 2025 Points'!$D$11:$D$17,MATCH(1,MMULT(--('Pre-transfer 2025 Points'!$E$11:$L$17=D1587),TRANSPOSE(COLUMN('Pre-transfer 2025 Points'!$E$11:$L$17)^0)),0))</f>
        <v>#N/A</v>
      </c>
    </row>
    <row r="1588">
      <c r="A1588" s="13">
        <v>1587.0</v>
      </c>
      <c r="B1588" s="16"/>
      <c r="C1588" s="14" t="s">
        <v>351</v>
      </c>
      <c r="D1588" s="14" t="s">
        <v>1090</v>
      </c>
      <c r="E1588" s="14" t="s">
        <v>4390</v>
      </c>
      <c r="F1588" s="15">
        <v>5.0</v>
      </c>
      <c r="G1588" s="11"/>
      <c r="I1588" t="str">
        <f t="array" ref="I1588">INDEX('Pre-transfer 2025 Points'!$D$11:$D$17,MATCH(1,MMULT(--('Pre-transfer 2025 Points'!$E$11:$L$17=D1588),TRANSPOSE(COLUMN('Pre-transfer 2025 Points'!$E$11:$L$17)^0)),0))</f>
        <v>#N/A</v>
      </c>
    </row>
    <row r="1589">
      <c r="A1589" s="13">
        <v>1588.0</v>
      </c>
      <c r="B1589" s="13">
        <v>1389.0</v>
      </c>
      <c r="C1589" s="14" t="s">
        <v>5010</v>
      </c>
      <c r="D1589" s="14" t="s">
        <v>2864</v>
      </c>
      <c r="E1589" s="14" t="s">
        <v>830</v>
      </c>
      <c r="F1589" s="15">
        <v>5.0</v>
      </c>
      <c r="G1589" s="11"/>
      <c r="I1589" t="str">
        <f t="array" ref="I1589">INDEX('Pre-transfer 2025 Points'!$D$11:$D$17,MATCH(1,MMULT(--('Pre-transfer 2025 Points'!$E$11:$L$17=D1589),TRANSPOSE(COLUMN('Pre-transfer 2025 Points'!$E$11:$L$17)^0)),0))</f>
        <v>#N/A</v>
      </c>
    </row>
    <row r="1590">
      <c r="A1590" s="13">
        <v>1589.0</v>
      </c>
      <c r="B1590" s="16"/>
      <c r="C1590" s="14" t="s">
        <v>351</v>
      </c>
      <c r="D1590" s="14" t="s">
        <v>2865</v>
      </c>
      <c r="E1590" s="16"/>
      <c r="F1590" s="15">
        <v>5.0</v>
      </c>
      <c r="G1590" s="11"/>
      <c r="I1590" t="str">
        <f t="array" ref="I1590">INDEX('Pre-transfer 2025 Points'!$D$11:$D$17,MATCH(1,MMULT(--('Pre-transfer 2025 Points'!$E$11:$L$17=D1590),TRANSPOSE(COLUMN('Pre-transfer 2025 Points'!$E$11:$L$17)^0)),0))</f>
        <v>#N/A</v>
      </c>
    </row>
    <row r="1591">
      <c r="A1591" s="13">
        <v>1590.0</v>
      </c>
      <c r="B1591" s="13">
        <v>1695.0</v>
      </c>
      <c r="C1591" s="14" t="s">
        <v>5302</v>
      </c>
      <c r="D1591" s="14" t="s">
        <v>2866</v>
      </c>
      <c r="E1591" s="14" t="s">
        <v>5603</v>
      </c>
      <c r="F1591" s="15">
        <v>5.0</v>
      </c>
      <c r="G1591" s="11"/>
      <c r="I1591" t="str">
        <f t="array" ref="I1591">INDEX('Pre-transfer 2025 Points'!$D$11:$D$17,MATCH(1,MMULT(--('Pre-transfer 2025 Points'!$E$11:$L$17=D1591),TRANSPOSE(COLUMN('Pre-transfer 2025 Points'!$E$11:$L$17)^0)),0))</f>
        <v>#N/A</v>
      </c>
    </row>
    <row r="1592">
      <c r="A1592" s="13">
        <v>1591.0</v>
      </c>
      <c r="B1592" s="13">
        <v>2157.0</v>
      </c>
      <c r="C1592" s="14" t="s">
        <v>5065</v>
      </c>
      <c r="D1592" s="14" t="s">
        <v>2867</v>
      </c>
      <c r="E1592" s="14" t="s">
        <v>1398</v>
      </c>
      <c r="F1592" s="15">
        <v>5.0</v>
      </c>
      <c r="G1592" s="11"/>
      <c r="I1592" t="str">
        <f t="array" ref="I1592">INDEX('Pre-transfer 2025 Points'!$D$11:$D$17,MATCH(1,MMULT(--('Pre-transfer 2025 Points'!$E$11:$L$17=D1592),TRANSPOSE(COLUMN('Pre-transfer 2025 Points'!$E$11:$L$17)^0)),0))</f>
        <v>#N/A</v>
      </c>
    </row>
    <row r="1593">
      <c r="A1593" s="13">
        <v>1592.0</v>
      </c>
      <c r="B1593" s="13">
        <v>1461.0</v>
      </c>
      <c r="C1593" s="14" t="s">
        <v>4996</v>
      </c>
      <c r="D1593" s="14" t="s">
        <v>2737</v>
      </c>
      <c r="E1593" s="14" t="s">
        <v>1754</v>
      </c>
      <c r="F1593" s="15">
        <v>5.0</v>
      </c>
      <c r="G1593" s="11"/>
      <c r="I1593" t="str">
        <f t="array" ref="I1593">INDEX('Pre-transfer 2025 Points'!$D$11:$D$17,MATCH(1,MMULT(--('Pre-transfer 2025 Points'!$E$11:$L$17=D1593),TRANSPOSE(COLUMN('Pre-transfer 2025 Points'!$E$11:$L$17)^0)),0))</f>
        <v>#N/A</v>
      </c>
    </row>
    <row r="1594">
      <c r="A1594" s="13">
        <v>1593.0</v>
      </c>
      <c r="B1594" s="13">
        <v>2162.0</v>
      </c>
      <c r="C1594" s="14" t="s">
        <v>5604</v>
      </c>
      <c r="D1594" s="14" t="s">
        <v>2868</v>
      </c>
      <c r="E1594" s="14" t="s">
        <v>5119</v>
      </c>
      <c r="F1594" s="15">
        <v>5.0</v>
      </c>
      <c r="G1594" s="11"/>
      <c r="I1594" t="str">
        <f t="array" ref="I1594">INDEX('Pre-transfer 2025 Points'!$D$11:$D$17,MATCH(1,MMULT(--('Pre-transfer 2025 Points'!$E$11:$L$17=D1594),TRANSPOSE(COLUMN('Pre-transfer 2025 Points'!$E$11:$L$17)^0)),0))</f>
        <v>#N/A</v>
      </c>
    </row>
    <row r="1595">
      <c r="A1595" s="13">
        <v>1594.0</v>
      </c>
      <c r="B1595" s="13">
        <v>274.0</v>
      </c>
      <c r="C1595" s="14" t="s">
        <v>5605</v>
      </c>
      <c r="D1595" s="14" t="s">
        <v>2434</v>
      </c>
      <c r="E1595" s="14" t="s">
        <v>139</v>
      </c>
      <c r="F1595" s="15">
        <v>5.0</v>
      </c>
      <c r="G1595" s="11"/>
      <c r="I1595" t="str">
        <f t="array" ref="I1595">INDEX('Pre-transfer 2025 Points'!$D$11:$D$17,MATCH(1,MMULT(--('Pre-transfer 2025 Points'!$E$11:$L$17=D1595),TRANSPOSE(COLUMN('Pre-transfer 2025 Points'!$E$11:$L$17)^0)),0))</f>
        <v>#N/A</v>
      </c>
    </row>
    <row r="1596">
      <c r="A1596" s="13">
        <v>1595.0</v>
      </c>
      <c r="B1596" s="13">
        <v>585.0</v>
      </c>
      <c r="C1596" s="14" t="s">
        <v>5606</v>
      </c>
      <c r="D1596" s="14" t="s">
        <v>1223</v>
      </c>
      <c r="E1596" s="14" t="s">
        <v>4315</v>
      </c>
      <c r="F1596" s="15">
        <v>5.0</v>
      </c>
      <c r="G1596" s="11"/>
      <c r="I1596" t="str">
        <f t="array" ref="I1596">INDEX('Pre-transfer 2025 Points'!$D$11:$D$17,MATCH(1,MMULT(--('Pre-transfer 2025 Points'!$E$11:$L$17=D1596),TRANSPOSE(COLUMN('Pre-transfer 2025 Points'!$E$11:$L$17)^0)),0))</f>
        <v>#N/A</v>
      </c>
    </row>
    <row r="1597">
      <c r="A1597" s="13">
        <v>1596.0</v>
      </c>
      <c r="B1597" s="13">
        <v>266.0</v>
      </c>
      <c r="C1597" s="14" t="s">
        <v>5607</v>
      </c>
      <c r="D1597" s="14" t="s">
        <v>1953</v>
      </c>
      <c r="E1597" s="14" t="s">
        <v>4314</v>
      </c>
      <c r="F1597" s="15">
        <v>5.0</v>
      </c>
      <c r="G1597" s="11"/>
      <c r="I1597" t="str">
        <f t="array" ref="I1597">INDEX('Pre-transfer 2025 Points'!$D$11:$D$17,MATCH(1,MMULT(--('Pre-transfer 2025 Points'!$E$11:$L$17=D1597),TRANSPOSE(COLUMN('Pre-transfer 2025 Points'!$E$11:$L$17)^0)),0))</f>
        <v>#N/A</v>
      </c>
    </row>
    <row r="1598">
      <c r="A1598" s="13">
        <v>1597.0</v>
      </c>
      <c r="B1598" s="13">
        <v>1588.0</v>
      </c>
      <c r="C1598" s="14" t="s">
        <v>116</v>
      </c>
      <c r="D1598" s="14" t="s">
        <v>2599</v>
      </c>
      <c r="E1598" s="14" t="s">
        <v>4330</v>
      </c>
      <c r="F1598" s="15">
        <v>5.0</v>
      </c>
      <c r="G1598" s="11"/>
      <c r="I1598" t="str">
        <f t="array" ref="I1598">INDEX('Pre-transfer 2025 Points'!$D$11:$D$17,MATCH(1,MMULT(--('Pre-transfer 2025 Points'!$E$11:$L$17=D1598),TRANSPOSE(COLUMN('Pre-transfer 2025 Points'!$E$11:$L$17)^0)),0))</f>
        <v>#N/A</v>
      </c>
    </row>
    <row r="1599">
      <c r="A1599" s="13">
        <v>1598.0</v>
      </c>
      <c r="B1599" s="13">
        <v>1012.0</v>
      </c>
      <c r="C1599" s="14" t="s">
        <v>5608</v>
      </c>
      <c r="D1599" s="14" t="s">
        <v>1253</v>
      </c>
      <c r="E1599" s="14" t="s">
        <v>362</v>
      </c>
      <c r="F1599" s="15">
        <v>5.0</v>
      </c>
      <c r="G1599" s="11"/>
      <c r="I1599" t="str">
        <f t="array" ref="I1599">INDEX('Pre-transfer 2025 Points'!$D$11:$D$17,MATCH(1,MMULT(--('Pre-transfer 2025 Points'!$E$11:$L$17=D1599),TRANSPOSE(COLUMN('Pre-transfer 2025 Points'!$E$11:$L$17)^0)),0))</f>
        <v>#N/A</v>
      </c>
    </row>
    <row r="1600">
      <c r="A1600" s="13">
        <v>1599.0</v>
      </c>
      <c r="B1600" s="13">
        <v>998.0</v>
      </c>
      <c r="C1600" s="14" t="s">
        <v>5609</v>
      </c>
      <c r="D1600" s="14" t="s">
        <v>1609</v>
      </c>
      <c r="E1600" s="14" t="s">
        <v>4375</v>
      </c>
      <c r="F1600" s="15">
        <v>5.0</v>
      </c>
      <c r="G1600" s="11"/>
      <c r="I1600" t="str">
        <f t="array" ref="I1600">INDEX('Pre-transfer 2025 Points'!$D$11:$D$17,MATCH(1,MMULT(--('Pre-transfer 2025 Points'!$E$11:$L$17=D1600),TRANSPOSE(COLUMN('Pre-transfer 2025 Points'!$E$11:$L$17)^0)),0))</f>
        <v>#N/A</v>
      </c>
    </row>
    <row r="1601">
      <c r="A1601" s="13">
        <v>1600.0</v>
      </c>
      <c r="B1601" s="13">
        <v>1373.0</v>
      </c>
      <c r="C1601" s="14" t="s">
        <v>4546</v>
      </c>
      <c r="D1601" s="14" t="s">
        <v>2869</v>
      </c>
      <c r="E1601" s="14" t="s">
        <v>465</v>
      </c>
      <c r="F1601" s="15">
        <v>5.0</v>
      </c>
      <c r="I1601" t="str">
        <f t="array" ref="I1601">INDEX('Pre-transfer 2025 Points'!$D$11:$D$17,MATCH(1,MMULT(--('Pre-transfer 2025 Points'!$E$11:$L$17=D1601),TRANSPOSE(COLUMN('Pre-transfer 2025 Points'!$E$11:$L$17)^0)),0))</f>
        <v>#N/A</v>
      </c>
    </row>
    <row r="1602">
      <c r="A1602" s="13">
        <v>1601.0</v>
      </c>
      <c r="B1602" s="13">
        <v>1578.0</v>
      </c>
      <c r="C1602" s="14" t="s">
        <v>326</v>
      </c>
      <c r="D1602" s="14" t="s">
        <v>1459</v>
      </c>
      <c r="E1602" s="14" t="s">
        <v>102</v>
      </c>
      <c r="F1602" s="15">
        <v>5.0</v>
      </c>
      <c r="G1602" s="11"/>
      <c r="I1602" t="str">
        <f t="array" ref="I1602">INDEX('Pre-transfer 2025 Points'!$D$11:$D$17,MATCH(1,MMULT(--('Pre-transfer 2025 Points'!$E$11:$L$17=D1602),TRANSPOSE(COLUMN('Pre-transfer 2025 Points'!$E$11:$L$17)^0)),0))</f>
        <v>#N/A</v>
      </c>
    </row>
    <row r="1603">
      <c r="A1603" s="13">
        <v>1602.0</v>
      </c>
      <c r="B1603" s="16"/>
      <c r="C1603" s="14" t="s">
        <v>351</v>
      </c>
      <c r="D1603" s="14" t="s">
        <v>2870</v>
      </c>
      <c r="E1603" s="14" t="s">
        <v>4338</v>
      </c>
      <c r="F1603" s="15">
        <v>5.0</v>
      </c>
      <c r="G1603" s="11"/>
      <c r="I1603" t="str">
        <f t="array" ref="I1603">INDEX('Pre-transfer 2025 Points'!$D$11:$D$17,MATCH(1,MMULT(--('Pre-transfer 2025 Points'!$E$11:$L$17=D1603),TRANSPOSE(COLUMN('Pre-transfer 2025 Points'!$E$11:$L$17)^0)),0))</f>
        <v>#N/A</v>
      </c>
    </row>
    <row r="1604">
      <c r="A1604" s="13">
        <v>1603.0</v>
      </c>
      <c r="B1604" s="16"/>
      <c r="C1604" s="14" t="s">
        <v>351</v>
      </c>
      <c r="D1604" s="14" t="s">
        <v>2871</v>
      </c>
      <c r="E1604" s="14" t="s">
        <v>388</v>
      </c>
      <c r="F1604" s="15">
        <v>5.0</v>
      </c>
      <c r="G1604" s="11"/>
      <c r="I1604" t="str">
        <f t="array" ref="I1604">INDEX('Pre-transfer 2025 Points'!$D$11:$D$17,MATCH(1,MMULT(--('Pre-transfer 2025 Points'!$E$11:$L$17=D1604),TRANSPOSE(COLUMN('Pre-transfer 2025 Points'!$E$11:$L$17)^0)),0))</f>
        <v>#N/A</v>
      </c>
    </row>
    <row r="1605">
      <c r="A1605" s="13">
        <v>1604.0</v>
      </c>
      <c r="B1605" s="13">
        <v>944.0</v>
      </c>
      <c r="C1605" s="14" t="s">
        <v>5588</v>
      </c>
      <c r="D1605" s="14" t="s">
        <v>2872</v>
      </c>
      <c r="E1605" s="14" t="s">
        <v>388</v>
      </c>
      <c r="F1605" s="15">
        <v>5.0</v>
      </c>
      <c r="G1605" s="11"/>
      <c r="I1605" t="str">
        <f t="array" ref="I1605">INDEX('Pre-transfer 2025 Points'!$D$11:$D$17,MATCH(1,MMULT(--('Pre-transfer 2025 Points'!$E$11:$L$17=D1605),TRANSPOSE(COLUMN('Pre-transfer 2025 Points'!$E$11:$L$17)^0)),0))</f>
        <v>#N/A</v>
      </c>
    </row>
    <row r="1606">
      <c r="A1606" s="13">
        <v>1605.0</v>
      </c>
      <c r="B1606" s="16"/>
      <c r="C1606" s="14" t="s">
        <v>351</v>
      </c>
      <c r="D1606" s="14" t="s">
        <v>2873</v>
      </c>
      <c r="E1606" s="14" t="s">
        <v>4375</v>
      </c>
      <c r="F1606" s="15">
        <v>5.0</v>
      </c>
      <c r="G1606" s="11"/>
      <c r="I1606" t="str">
        <f t="array" ref="I1606">INDEX('Pre-transfer 2025 Points'!$D$11:$D$17,MATCH(1,MMULT(--('Pre-transfer 2025 Points'!$E$11:$L$17=D1606),TRANSPOSE(COLUMN('Pre-transfer 2025 Points'!$E$11:$L$17)^0)),0))</f>
        <v>#N/A</v>
      </c>
    </row>
    <row r="1607">
      <c r="A1607" s="13">
        <v>1606.0</v>
      </c>
      <c r="B1607" s="16"/>
      <c r="C1607" s="14" t="s">
        <v>351</v>
      </c>
      <c r="D1607" s="14" t="s">
        <v>2874</v>
      </c>
      <c r="E1607" s="14" t="s">
        <v>4338</v>
      </c>
      <c r="F1607" s="15">
        <v>5.0</v>
      </c>
      <c r="G1607" s="11"/>
      <c r="I1607" t="str">
        <f t="array" ref="I1607">INDEX('Pre-transfer 2025 Points'!$D$11:$D$17,MATCH(1,MMULT(--('Pre-transfer 2025 Points'!$E$11:$L$17=D1607),TRANSPOSE(COLUMN('Pre-transfer 2025 Points'!$E$11:$L$17)^0)),0))</f>
        <v>#N/A</v>
      </c>
    </row>
    <row r="1608">
      <c r="A1608" s="13">
        <v>1607.0</v>
      </c>
      <c r="B1608" s="13">
        <v>942.0</v>
      </c>
      <c r="C1608" s="14" t="s">
        <v>5610</v>
      </c>
      <c r="D1608" s="14" t="s">
        <v>2201</v>
      </c>
      <c r="E1608" s="14" t="s">
        <v>324</v>
      </c>
      <c r="F1608" s="15">
        <v>5.0</v>
      </c>
      <c r="G1608" s="11"/>
      <c r="I1608" t="str">
        <f t="array" ref="I1608">INDEX('Pre-transfer 2025 Points'!$D$11:$D$17,MATCH(1,MMULT(--('Pre-transfer 2025 Points'!$E$11:$L$17=D1608),TRANSPOSE(COLUMN('Pre-transfer 2025 Points'!$E$11:$L$17)^0)),0))</f>
        <v>#N/A</v>
      </c>
    </row>
    <row r="1609">
      <c r="A1609" s="13">
        <v>1608.0</v>
      </c>
      <c r="B1609" s="16"/>
      <c r="C1609" s="14" t="s">
        <v>351</v>
      </c>
      <c r="D1609" s="14" t="s">
        <v>1709</v>
      </c>
      <c r="E1609" s="14" t="s">
        <v>4375</v>
      </c>
      <c r="F1609" s="15">
        <v>5.0</v>
      </c>
      <c r="G1609" s="11"/>
      <c r="I1609" t="str">
        <f t="array" ref="I1609">INDEX('Pre-transfer 2025 Points'!$D$11:$D$17,MATCH(1,MMULT(--('Pre-transfer 2025 Points'!$E$11:$L$17=D1609),TRANSPOSE(COLUMN('Pre-transfer 2025 Points'!$E$11:$L$17)^0)),0))</f>
        <v>#N/A</v>
      </c>
    </row>
    <row r="1610">
      <c r="A1610" s="13">
        <v>1609.0</v>
      </c>
      <c r="B1610" s="13">
        <v>721.0</v>
      </c>
      <c r="C1610" s="14" t="s">
        <v>5126</v>
      </c>
      <c r="D1610" s="14" t="s">
        <v>2875</v>
      </c>
      <c r="E1610" s="14" t="s">
        <v>388</v>
      </c>
      <c r="F1610" s="15">
        <v>5.0</v>
      </c>
      <c r="G1610" s="11"/>
      <c r="I1610" t="str">
        <f t="array" ref="I1610">INDEX('Pre-transfer 2025 Points'!$D$11:$D$17,MATCH(1,MMULT(--('Pre-transfer 2025 Points'!$E$11:$L$17=D1610),TRANSPOSE(COLUMN('Pre-transfer 2025 Points'!$E$11:$L$17)^0)),0))</f>
        <v>#N/A</v>
      </c>
    </row>
    <row r="1611">
      <c r="A1611" s="13">
        <v>1610.0</v>
      </c>
      <c r="B1611" s="13">
        <v>1774.0</v>
      </c>
      <c r="C1611" s="14" t="s">
        <v>500</v>
      </c>
      <c r="D1611" s="14" t="s">
        <v>1529</v>
      </c>
      <c r="E1611" s="14" t="s">
        <v>415</v>
      </c>
      <c r="F1611" s="15">
        <v>5.0</v>
      </c>
      <c r="G1611" s="11"/>
      <c r="I1611" t="str">
        <f t="array" ref="I1611">INDEX('Pre-transfer 2025 Points'!$D$11:$D$17,MATCH(1,MMULT(--('Pre-transfer 2025 Points'!$E$11:$L$17=D1611),TRANSPOSE(COLUMN('Pre-transfer 2025 Points'!$E$11:$L$17)^0)),0))</f>
        <v>#N/A</v>
      </c>
    </row>
    <row r="1612">
      <c r="A1612" s="13">
        <v>1611.0</v>
      </c>
      <c r="B1612" s="13">
        <v>383.0</v>
      </c>
      <c r="C1612" s="14" t="s">
        <v>5611</v>
      </c>
      <c r="D1612" s="14" t="s">
        <v>1129</v>
      </c>
      <c r="E1612" s="14" t="s">
        <v>4317</v>
      </c>
      <c r="F1612" s="15">
        <v>5.0</v>
      </c>
      <c r="G1612" s="11"/>
      <c r="I1612" t="str">
        <f t="array" ref="I1612">INDEX('Pre-transfer 2025 Points'!$D$11:$D$17,MATCH(1,MMULT(--('Pre-transfer 2025 Points'!$E$11:$L$17=D1612),TRANSPOSE(COLUMN('Pre-transfer 2025 Points'!$E$11:$L$17)^0)),0))</f>
        <v>#N/A</v>
      </c>
    </row>
    <row r="1613">
      <c r="A1613" s="13">
        <v>1612.0</v>
      </c>
      <c r="B1613" s="13">
        <v>951.0</v>
      </c>
      <c r="C1613" s="14" t="s">
        <v>5612</v>
      </c>
      <c r="D1613" s="14" t="s">
        <v>2600</v>
      </c>
      <c r="E1613" s="14" t="s">
        <v>4317</v>
      </c>
      <c r="F1613" s="15">
        <v>5.0</v>
      </c>
      <c r="G1613" s="11"/>
      <c r="I1613" t="str">
        <f t="array" ref="I1613">INDEX('Pre-transfer 2025 Points'!$D$11:$D$17,MATCH(1,MMULT(--('Pre-transfer 2025 Points'!$E$11:$L$17=D1613),TRANSPOSE(COLUMN('Pre-transfer 2025 Points'!$E$11:$L$17)^0)),0))</f>
        <v>#N/A</v>
      </c>
    </row>
    <row r="1614">
      <c r="A1614" s="13">
        <v>1613.0</v>
      </c>
      <c r="B1614" s="13">
        <v>1151.0</v>
      </c>
      <c r="C1614" s="14" t="s">
        <v>5451</v>
      </c>
      <c r="D1614" s="14" t="s">
        <v>2876</v>
      </c>
      <c r="E1614" s="14" t="s">
        <v>415</v>
      </c>
      <c r="F1614" s="15">
        <v>5.0</v>
      </c>
      <c r="G1614" s="11"/>
      <c r="I1614" t="str">
        <f t="array" ref="I1614">INDEX('Pre-transfer 2025 Points'!$D$11:$D$17,MATCH(1,MMULT(--('Pre-transfer 2025 Points'!$E$11:$L$17=D1614),TRANSPOSE(COLUMN('Pre-transfer 2025 Points'!$E$11:$L$17)^0)),0))</f>
        <v>#N/A</v>
      </c>
    </row>
    <row r="1615">
      <c r="A1615" s="13">
        <v>1614.0</v>
      </c>
      <c r="B1615" s="16"/>
      <c r="C1615" s="14" t="s">
        <v>351</v>
      </c>
      <c r="D1615" s="14" t="s">
        <v>2877</v>
      </c>
      <c r="E1615" s="14" t="s">
        <v>4375</v>
      </c>
      <c r="F1615" s="15">
        <v>5.0</v>
      </c>
      <c r="G1615" s="11"/>
      <c r="I1615" t="str">
        <f t="array" ref="I1615">INDEX('Pre-transfer 2025 Points'!$D$11:$D$17,MATCH(1,MMULT(--('Pre-transfer 2025 Points'!$E$11:$L$17=D1615),TRANSPOSE(COLUMN('Pre-transfer 2025 Points'!$E$11:$L$17)^0)),0))</f>
        <v>#N/A</v>
      </c>
    </row>
    <row r="1616">
      <c r="A1616" s="13">
        <v>1615.0</v>
      </c>
      <c r="B1616" s="13">
        <v>393.0</v>
      </c>
      <c r="C1616" s="14" t="s">
        <v>5113</v>
      </c>
      <c r="D1616" s="14" t="s">
        <v>2312</v>
      </c>
      <c r="E1616" s="14" t="s">
        <v>106</v>
      </c>
      <c r="F1616" s="15">
        <v>5.0</v>
      </c>
      <c r="G1616" s="11"/>
      <c r="I1616" t="str">
        <f t="array" ref="I1616">INDEX('Pre-transfer 2025 Points'!$D$11:$D$17,MATCH(1,MMULT(--('Pre-transfer 2025 Points'!$E$11:$L$17=D1616),TRANSPOSE(COLUMN('Pre-transfer 2025 Points'!$E$11:$L$17)^0)),0))</f>
        <v>#N/A</v>
      </c>
    </row>
    <row r="1617">
      <c r="A1617" s="13">
        <v>1616.0</v>
      </c>
      <c r="B1617" s="16"/>
      <c r="C1617" s="14" t="s">
        <v>351</v>
      </c>
      <c r="D1617" s="14" t="s">
        <v>2820</v>
      </c>
      <c r="E1617" s="14" t="s">
        <v>4749</v>
      </c>
      <c r="F1617" s="15">
        <v>5.0</v>
      </c>
      <c r="G1617" s="11"/>
      <c r="I1617" t="str">
        <f t="array" ref="I1617">INDEX('Pre-transfer 2025 Points'!$D$11:$D$17,MATCH(1,MMULT(--('Pre-transfer 2025 Points'!$E$11:$L$17=D1617),TRANSPOSE(COLUMN('Pre-transfer 2025 Points'!$E$11:$L$17)^0)),0))</f>
        <v>#N/A</v>
      </c>
    </row>
    <row r="1618">
      <c r="A1618" s="13">
        <v>1617.0</v>
      </c>
      <c r="B1618" s="16"/>
      <c r="C1618" s="14" t="s">
        <v>351</v>
      </c>
      <c r="D1618" s="14" t="s">
        <v>2911</v>
      </c>
      <c r="E1618" s="16"/>
      <c r="F1618" s="15">
        <v>4.0</v>
      </c>
      <c r="G1618" s="11"/>
      <c r="I1618" t="str">
        <f t="array" ref="I1618">INDEX('Pre-transfer 2025 Points'!$D$11:$D$17,MATCH(1,MMULT(--('Pre-transfer 2025 Points'!$E$11:$L$17=D1618),TRANSPOSE(COLUMN('Pre-transfer 2025 Points'!$E$11:$L$17)^0)),0))</f>
        <v>#N/A</v>
      </c>
    </row>
    <row r="1619">
      <c r="A1619" s="13">
        <v>1618.0</v>
      </c>
      <c r="B1619" s="13">
        <v>1282.0</v>
      </c>
      <c r="C1619" s="14" t="s">
        <v>4693</v>
      </c>
      <c r="D1619" s="14" t="s">
        <v>1770</v>
      </c>
      <c r="E1619" s="14" t="s">
        <v>1350</v>
      </c>
      <c r="F1619" s="15">
        <v>4.0</v>
      </c>
      <c r="G1619" s="11"/>
      <c r="I1619" t="str">
        <f t="array" ref="I1619">INDEX('Pre-transfer 2025 Points'!$D$11:$D$17,MATCH(1,MMULT(--('Pre-transfer 2025 Points'!$E$11:$L$17=D1619),TRANSPOSE(COLUMN('Pre-transfer 2025 Points'!$E$11:$L$17)^0)),0))</f>
        <v>#N/A</v>
      </c>
    </row>
    <row r="1620">
      <c r="A1620" s="13">
        <v>1619.0</v>
      </c>
      <c r="B1620" s="13">
        <v>1141.0</v>
      </c>
      <c r="C1620" s="14" t="s">
        <v>4864</v>
      </c>
      <c r="D1620" s="14" t="s">
        <v>1698</v>
      </c>
      <c r="E1620" s="14" t="s">
        <v>4825</v>
      </c>
      <c r="F1620" s="15">
        <v>4.0</v>
      </c>
      <c r="G1620" s="11"/>
      <c r="I1620" t="str">
        <f t="array" ref="I1620">INDEX('Pre-transfer 2025 Points'!$D$11:$D$17,MATCH(1,MMULT(--('Pre-transfer 2025 Points'!$E$11:$L$17=D1620),TRANSPOSE(COLUMN('Pre-transfer 2025 Points'!$E$11:$L$17)^0)),0))</f>
        <v>#N/A</v>
      </c>
    </row>
    <row r="1621">
      <c r="A1621" s="13">
        <v>1620.0</v>
      </c>
      <c r="B1621" s="13">
        <v>827.0</v>
      </c>
      <c r="C1621" s="14" t="s">
        <v>5613</v>
      </c>
      <c r="D1621" s="14" t="s">
        <v>2913</v>
      </c>
      <c r="E1621" s="14" t="s">
        <v>879</v>
      </c>
      <c r="F1621" s="15">
        <v>4.0</v>
      </c>
      <c r="I1621" t="str">
        <f t="array" ref="I1621">INDEX('Pre-transfer 2025 Points'!$D$11:$D$17,MATCH(1,MMULT(--('Pre-transfer 2025 Points'!$E$11:$L$17=D1621),TRANSPOSE(COLUMN('Pre-transfer 2025 Points'!$E$11:$L$17)^0)),0))</f>
        <v>#N/A</v>
      </c>
    </row>
    <row r="1622">
      <c r="A1622" s="13">
        <v>1621.0</v>
      </c>
      <c r="B1622" s="13">
        <v>2370.0</v>
      </c>
      <c r="C1622" s="14" t="s">
        <v>5614</v>
      </c>
      <c r="D1622" s="14" t="s">
        <v>1426</v>
      </c>
      <c r="E1622" s="16"/>
      <c r="F1622" s="15">
        <v>4.0</v>
      </c>
      <c r="I1622" t="str">
        <f t="array" ref="I1622">INDEX('Pre-transfer 2025 Points'!$D$11:$D$17,MATCH(1,MMULT(--('Pre-transfer 2025 Points'!$E$11:$L$17=D1622),TRANSPOSE(COLUMN('Pre-transfer 2025 Points'!$E$11:$L$17)^0)),0))</f>
        <v>#N/A</v>
      </c>
    </row>
    <row r="1623">
      <c r="A1623" s="13">
        <v>1622.0</v>
      </c>
      <c r="B1623" s="17"/>
      <c r="C1623" s="14" t="s">
        <v>351</v>
      </c>
      <c r="D1623" s="14" t="s">
        <v>2914</v>
      </c>
      <c r="E1623" s="14" t="s">
        <v>4959</v>
      </c>
      <c r="F1623" s="15">
        <v>4.0</v>
      </c>
      <c r="I1623" t="str">
        <f t="array" ref="I1623">INDEX('Pre-transfer 2025 Points'!$D$11:$D$17,MATCH(1,MMULT(--('Pre-transfer 2025 Points'!$E$11:$L$17=D1623),TRANSPOSE(COLUMN('Pre-transfer 2025 Points'!$E$11:$L$17)^0)),0))</f>
        <v>#N/A</v>
      </c>
    </row>
    <row r="1624">
      <c r="A1624" s="13">
        <v>1623.0</v>
      </c>
      <c r="B1624" s="13">
        <v>1233.0</v>
      </c>
      <c r="C1624" s="14" t="s">
        <v>5028</v>
      </c>
      <c r="D1624" s="14" t="s">
        <v>2915</v>
      </c>
      <c r="E1624" s="14" t="s">
        <v>757</v>
      </c>
      <c r="F1624" s="15">
        <v>4.0</v>
      </c>
      <c r="I1624" t="str">
        <f t="array" ref="I1624">INDEX('Pre-transfer 2025 Points'!$D$11:$D$17,MATCH(1,MMULT(--('Pre-transfer 2025 Points'!$E$11:$L$17=D1624),TRANSPOSE(COLUMN('Pre-transfer 2025 Points'!$E$11:$L$17)^0)),0))</f>
        <v>#N/A</v>
      </c>
    </row>
    <row r="1625">
      <c r="A1625" s="13">
        <v>1624.0</v>
      </c>
      <c r="B1625" s="17"/>
      <c r="C1625" s="14" t="s">
        <v>351</v>
      </c>
      <c r="D1625" s="14" t="s">
        <v>2916</v>
      </c>
      <c r="E1625" s="16"/>
      <c r="F1625" s="15">
        <v>4.0</v>
      </c>
      <c r="I1625" t="str">
        <f t="array" ref="I1625">INDEX('Pre-transfer 2025 Points'!$D$11:$D$17,MATCH(1,MMULT(--('Pre-transfer 2025 Points'!$E$11:$L$17=D1625),TRANSPOSE(COLUMN('Pre-transfer 2025 Points'!$E$11:$L$17)^0)),0))</f>
        <v>#N/A</v>
      </c>
    </row>
    <row r="1626">
      <c r="A1626" s="13">
        <v>1625.0</v>
      </c>
      <c r="B1626" s="17"/>
      <c r="C1626" s="14" t="s">
        <v>351</v>
      </c>
      <c r="D1626" s="14" t="s">
        <v>2917</v>
      </c>
      <c r="E1626" s="14" t="s">
        <v>4521</v>
      </c>
      <c r="F1626" s="15">
        <v>4.0</v>
      </c>
      <c r="I1626" t="str">
        <f t="array" ref="I1626">INDEX('Pre-transfer 2025 Points'!$D$11:$D$17,MATCH(1,MMULT(--('Pre-transfer 2025 Points'!$E$11:$L$17=D1626),TRANSPOSE(COLUMN('Pre-transfer 2025 Points'!$E$11:$L$17)^0)),0))</f>
        <v>#N/A</v>
      </c>
    </row>
    <row r="1627">
      <c r="A1627" s="13">
        <v>1626.0</v>
      </c>
      <c r="B1627" s="17"/>
      <c r="C1627" s="14" t="s">
        <v>351</v>
      </c>
      <c r="D1627" s="14" t="s">
        <v>2918</v>
      </c>
      <c r="E1627" s="17"/>
      <c r="F1627" s="15">
        <v>4.0</v>
      </c>
      <c r="I1627" t="str">
        <f t="array" ref="I1627">INDEX('Pre-transfer 2025 Points'!$D$11:$D$17,MATCH(1,MMULT(--('Pre-transfer 2025 Points'!$E$11:$L$17=D1627),TRANSPOSE(COLUMN('Pre-transfer 2025 Points'!$E$11:$L$17)^0)),0))</f>
        <v>#N/A</v>
      </c>
    </row>
    <row r="1628">
      <c r="A1628" s="13">
        <v>1627.0</v>
      </c>
      <c r="B1628" s="17"/>
      <c r="C1628" s="14" t="s">
        <v>351</v>
      </c>
      <c r="D1628" s="14" t="s">
        <v>2919</v>
      </c>
      <c r="E1628" s="14" t="s">
        <v>5141</v>
      </c>
      <c r="F1628" s="15">
        <v>4.0</v>
      </c>
      <c r="I1628" t="str">
        <f t="array" ref="I1628">INDEX('Pre-transfer 2025 Points'!$D$11:$D$17,MATCH(1,MMULT(--('Pre-transfer 2025 Points'!$E$11:$L$17=D1628),TRANSPOSE(COLUMN('Pre-transfer 2025 Points'!$E$11:$L$17)^0)),0))</f>
        <v>#N/A</v>
      </c>
    </row>
    <row r="1629">
      <c r="A1629" s="13">
        <v>1628.0</v>
      </c>
      <c r="B1629" s="13">
        <v>1327.0</v>
      </c>
      <c r="C1629" s="14" t="s">
        <v>5366</v>
      </c>
      <c r="D1629" s="14" t="s">
        <v>1682</v>
      </c>
      <c r="E1629" s="14" t="s">
        <v>4461</v>
      </c>
      <c r="F1629" s="15">
        <v>4.0</v>
      </c>
      <c r="I1629" t="str">
        <f t="array" ref="I1629">INDEX('Pre-transfer 2025 Points'!$D$11:$D$17,MATCH(1,MMULT(--('Pre-transfer 2025 Points'!$E$11:$L$17=D1629),TRANSPOSE(COLUMN('Pre-transfer 2025 Points'!$E$11:$L$17)^0)),0))</f>
        <v>#N/A</v>
      </c>
    </row>
    <row r="1630">
      <c r="A1630" s="13">
        <v>1629.0</v>
      </c>
      <c r="B1630" s="17"/>
      <c r="C1630" s="14" t="s">
        <v>351</v>
      </c>
      <c r="D1630" s="14" t="s">
        <v>2920</v>
      </c>
      <c r="E1630" s="14" t="s">
        <v>5142</v>
      </c>
      <c r="F1630" s="15">
        <v>4.0</v>
      </c>
      <c r="I1630" t="str">
        <f t="array" ref="I1630">INDEX('Pre-transfer 2025 Points'!$D$11:$D$17,MATCH(1,MMULT(--('Pre-transfer 2025 Points'!$E$11:$L$17=D1630),TRANSPOSE(COLUMN('Pre-transfer 2025 Points'!$E$11:$L$17)^0)),0))</f>
        <v>#N/A</v>
      </c>
    </row>
    <row r="1631">
      <c r="A1631" s="13">
        <v>1630.0</v>
      </c>
      <c r="B1631" s="17"/>
      <c r="C1631" s="14" t="s">
        <v>351</v>
      </c>
      <c r="D1631" s="14" t="s">
        <v>2921</v>
      </c>
      <c r="E1631" s="17"/>
      <c r="F1631" s="15">
        <v>4.0</v>
      </c>
      <c r="I1631" t="str">
        <f t="array" ref="I1631">INDEX('Pre-transfer 2025 Points'!$D$11:$D$17,MATCH(1,MMULT(--('Pre-transfer 2025 Points'!$E$11:$L$17=D1631),TRANSPOSE(COLUMN('Pre-transfer 2025 Points'!$E$11:$L$17)^0)),0))</f>
        <v>#N/A</v>
      </c>
    </row>
    <row r="1632">
      <c r="A1632" s="13">
        <v>1631.0</v>
      </c>
      <c r="B1632" s="13">
        <v>2384.0</v>
      </c>
      <c r="C1632" s="14" t="s">
        <v>5615</v>
      </c>
      <c r="D1632" s="14" t="s">
        <v>2922</v>
      </c>
      <c r="E1632" s="17"/>
      <c r="F1632" s="15">
        <v>4.0</v>
      </c>
      <c r="I1632" t="str">
        <f t="array" ref="I1632">INDEX('Pre-transfer 2025 Points'!$D$11:$D$17,MATCH(1,MMULT(--('Pre-transfer 2025 Points'!$E$11:$L$17=D1632),TRANSPOSE(COLUMN('Pre-transfer 2025 Points'!$E$11:$L$17)^0)),0))</f>
        <v>#N/A</v>
      </c>
    </row>
    <row r="1633">
      <c r="A1633" s="13">
        <v>1632.0</v>
      </c>
      <c r="B1633" s="13">
        <v>2089.0</v>
      </c>
      <c r="C1633" s="14" t="s">
        <v>4374</v>
      </c>
      <c r="D1633" s="14" t="s">
        <v>2923</v>
      </c>
      <c r="E1633" s="14" t="s">
        <v>976</v>
      </c>
      <c r="F1633" s="15">
        <v>4.0</v>
      </c>
      <c r="I1633" t="str">
        <f t="array" ref="I1633">INDEX('Pre-transfer 2025 Points'!$D$11:$D$17,MATCH(1,MMULT(--('Pre-transfer 2025 Points'!$E$11:$L$17=D1633),TRANSPOSE(COLUMN('Pre-transfer 2025 Points'!$E$11:$L$17)^0)),0))</f>
        <v>#N/A</v>
      </c>
    </row>
    <row r="1634">
      <c r="A1634" s="13">
        <v>1633.0</v>
      </c>
      <c r="B1634" s="13">
        <v>734.0</v>
      </c>
      <c r="C1634" s="14" t="s">
        <v>5616</v>
      </c>
      <c r="D1634" s="14" t="s">
        <v>2653</v>
      </c>
      <c r="E1634" s="14" t="s">
        <v>332</v>
      </c>
      <c r="F1634" s="15">
        <v>4.0</v>
      </c>
      <c r="I1634" t="str">
        <f t="array" ref="I1634">INDEX('Pre-transfer 2025 Points'!$D$11:$D$17,MATCH(1,MMULT(--('Pre-transfer 2025 Points'!$E$11:$L$17=D1634),TRANSPOSE(COLUMN('Pre-transfer 2025 Points'!$E$11:$L$17)^0)),0))</f>
        <v>#N/A</v>
      </c>
    </row>
    <row r="1635">
      <c r="A1635" s="13">
        <v>1634.0</v>
      </c>
      <c r="B1635" s="13">
        <v>626.0</v>
      </c>
      <c r="C1635" s="14" t="s">
        <v>5617</v>
      </c>
      <c r="D1635" s="14" t="s">
        <v>2924</v>
      </c>
      <c r="E1635" s="14" t="s">
        <v>448</v>
      </c>
      <c r="F1635" s="15">
        <v>4.0</v>
      </c>
      <c r="I1635" t="str">
        <f t="array" ref="I1635">INDEX('Pre-transfer 2025 Points'!$D$11:$D$17,MATCH(1,MMULT(--('Pre-transfer 2025 Points'!$E$11:$L$17=D1635),TRANSPOSE(COLUMN('Pre-transfer 2025 Points'!$E$11:$L$17)^0)),0))</f>
        <v>#N/A</v>
      </c>
    </row>
    <row r="1636">
      <c r="A1636" s="13">
        <v>1635.0</v>
      </c>
      <c r="B1636" s="17"/>
      <c r="C1636" s="14" t="s">
        <v>351</v>
      </c>
      <c r="D1636" s="14" t="s">
        <v>2849</v>
      </c>
      <c r="E1636" s="14" t="s">
        <v>376</v>
      </c>
      <c r="F1636" s="15">
        <v>4.0</v>
      </c>
      <c r="I1636" t="str">
        <f t="array" ref="I1636">INDEX('Pre-transfer 2025 Points'!$D$11:$D$17,MATCH(1,MMULT(--('Pre-transfer 2025 Points'!$E$11:$L$17=D1636),TRANSPOSE(COLUMN('Pre-transfer 2025 Points'!$E$11:$L$17)^0)),0))</f>
        <v>#N/A</v>
      </c>
    </row>
    <row r="1637">
      <c r="A1637" s="13">
        <v>1636.0</v>
      </c>
      <c r="B1637" s="13">
        <v>787.0</v>
      </c>
      <c r="C1637" s="14" t="s">
        <v>5618</v>
      </c>
      <c r="D1637" s="14" t="s">
        <v>2852</v>
      </c>
      <c r="E1637" s="14" t="s">
        <v>549</v>
      </c>
      <c r="F1637" s="15">
        <v>4.0</v>
      </c>
      <c r="I1637" t="str">
        <f t="array" ref="I1637">INDEX('Pre-transfer 2025 Points'!$D$11:$D$17,MATCH(1,MMULT(--('Pre-transfer 2025 Points'!$E$11:$L$17=D1637),TRANSPOSE(COLUMN('Pre-transfer 2025 Points'!$E$11:$L$17)^0)),0))</f>
        <v>#N/A</v>
      </c>
    </row>
    <row r="1638">
      <c r="A1638" s="13">
        <v>1637.0</v>
      </c>
      <c r="B1638" s="13">
        <v>2138.0</v>
      </c>
      <c r="C1638" s="14" t="s">
        <v>5619</v>
      </c>
      <c r="D1638" s="14" t="s">
        <v>2925</v>
      </c>
      <c r="E1638" s="16"/>
      <c r="F1638" s="15">
        <v>4.0</v>
      </c>
      <c r="I1638" t="str">
        <f t="array" ref="I1638">INDEX('Pre-transfer 2025 Points'!$D$11:$D$17,MATCH(1,MMULT(--('Pre-transfer 2025 Points'!$E$11:$L$17=D1638),TRANSPOSE(COLUMN('Pre-transfer 2025 Points'!$E$11:$L$17)^0)),0))</f>
        <v>#N/A</v>
      </c>
    </row>
    <row r="1639">
      <c r="A1639" s="13">
        <v>1638.0</v>
      </c>
      <c r="B1639" s="13">
        <v>1164.0</v>
      </c>
      <c r="C1639" s="14" t="s">
        <v>1555</v>
      </c>
      <c r="D1639" s="14" t="s">
        <v>2926</v>
      </c>
      <c r="E1639" s="14" t="s">
        <v>5145</v>
      </c>
      <c r="F1639" s="15">
        <v>4.0</v>
      </c>
      <c r="I1639" t="str">
        <f t="array" ref="I1639">INDEX('Pre-transfer 2025 Points'!$D$11:$D$17,MATCH(1,MMULT(--('Pre-transfer 2025 Points'!$E$11:$L$17=D1639),TRANSPOSE(COLUMN('Pre-transfer 2025 Points'!$E$11:$L$17)^0)),0))</f>
        <v>#N/A</v>
      </c>
    </row>
    <row r="1640">
      <c r="A1640" s="13">
        <v>1639.0</v>
      </c>
      <c r="B1640" s="13">
        <v>1407.0</v>
      </c>
      <c r="C1640" s="14" t="s">
        <v>1676</v>
      </c>
      <c r="D1640" s="14" t="s">
        <v>2927</v>
      </c>
      <c r="E1640" s="16"/>
      <c r="F1640" s="15">
        <v>4.0</v>
      </c>
      <c r="I1640" t="str">
        <f t="array" ref="I1640">INDEX('Pre-transfer 2025 Points'!$D$11:$D$17,MATCH(1,MMULT(--('Pre-transfer 2025 Points'!$E$11:$L$17=D1640),TRANSPOSE(COLUMN('Pre-transfer 2025 Points'!$E$11:$L$17)^0)),0))</f>
        <v>#N/A</v>
      </c>
    </row>
    <row r="1641">
      <c r="A1641" s="13">
        <v>1640.0</v>
      </c>
      <c r="B1641" s="13">
        <v>1733.0</v>
      </c>
      <c r="C1641" s="14" t="s">
        <v>630</v>
      </c>
      <c r="D1641" s="14" t="s">
        <v>2928</v>
      </c>
      <c r="E1641" s="16"/>
      <c r="F1641" s="15">
        <v>4.0</v>
      </c>
      <c r="I1641" t="str">
        <f t="array" ref="I1641">INDEX('Pre-transfer 2025 Points'!$D$11:$D$17,MATCH(1,MMULT(--('Pre-transfer 2025 Points'!$E$11:$L$17=D1641),TRANSPOSE(COLUMN('Pre-transfer 2025 Points'!$E$11:$L$17)^0)),0))</f>
        <v>#N/A</v>
      </c>
    </row>
    <row r="1642">
      <c r="A1642" s="13">
        <v>1641.0</v>
      </c>
      <c r="B1642" s="13">
        <v>2233.0</v>
      </c>
      <c r="C1642" s="14" t="s">
        <v>4849</v>
      </c>
      <c r="D1642" s="14" t="s">
        <v>2806</v>
      </c>
      <c r="E1642" s="14" t="s">
        <v>4595</v>
      </c>
      <c r="F1642" s="15">
        <v>4.0</v>
      </c>
      <c r="I1642" t="str">
        <f t="array" ref="I1642">INDEX('Pre-transfer 2025 Points'!$D$11:$D$17,MATCH(1,MMULT(--('Pre-transfer 2025 Points'!$E$11:$L$17=D1642),TRANSPOSE(COLUMN('Pre-transfer 2025 Points'!$E$11:$L$17)^0)),0))</f>
        <v>#N/A</v>
      </c>
    </row>
    <row r="1643">
      <c r="A1643" s="13">
        <v>1642.0</v>
      </c>
      <c r="B1643" s="16"/>
      <c r="C1643" s="14" t="s">
        <v>351</v>
      </c>
      <c r="D1643" s="14" t="s">
        <v>2929</v>
      </c>
      <c r="E1643" s="16"/>
      <c r="F1643" s="15">
        <v>4.0</v>
      </c>
      <c r="I1643" t="str">
        <f t="array" ref="I1643">INDEX('Pre-transfer 2025 Points'!$D$11:$D$17,MATCH(1,MMULT(--('Pre-transfer 2025 Points'!$E$11:$L$17=D1643),TRANSPOSE(COLUMN('Pre-transfer 2025 Points'!$E$11:$L$17)^0)),0))</f>
        <v>#N/A</v>
      </c>
    </row>
    <row r="1644">
      <c r="A1644" s="13">
        <v>1643.0</v>
      </c>
      <c r="B1644" s="17"/>
      <c r="C1644" s="14" t="s">
        <v>351</v>
      </c>
      <c r="D1644" s="14" t="s">
        <v>2930</v>
      </c>
      <c r="E1644" s="16"/>
      <c r="F1644" s="15">
        <v>4.0</v>
      </c>
      <c r="I1644" t="str">
        <f t="array" ref="I1644">INDEX('Pre-transfer 2025 Points'!$D$11:$D$17,MATCH(1,MMULT(--('Pre-transfer 2025 Points'!$E$11:$L$17=D1644),TRANSPOSE(COLUMN('Pre-transfer 2025 Points'!$E$11:$L$17)^0)),0))</f>
        <v>#N/A</v>
      </c>
    </row>
    <row r="1645">
      <c r="A1645" s="13">
        <v>1644.0</v>
      </c>
      <c r="B1645" s="17"/>
      <c r="C1645" s="14" t="s">
        <v>351</v>
      </c>
      <c r="D1645" s="14" t="s">
        <v>2931</v>
      </c>
      <c r="E1645" s="17"/>
      <c r="F1645" s="15">
        <v>4.0</v>
      </c>
      <c r="I1645" t="str">
        <f t="array" ref="I1645">INDEX('Pre-transfer 2025 Points'!$D$11:$D$17,MATCH(1,MMULT(--('Pre-transfer 2025 Points'!$E$11:$L$17=D1645),TRANSPOSE(COLUMN('Pre-transfer 2025 Points'!$E$11:$L$17)^0)),0))</f>
        <v>#N/A</v>
      </c>
    </row>
    <row r="1646">
      <c r="A1646" s="13">
        <v>1645.0</v>
      </c>
      <c r="B1646" s="13">
        <v>2047.0</v>
      </c>
      <c r="C1646" s="14" t="s">
        <v>5307</v>
      </c>
      <c r="D1646" s="14" t="s">
        <v>1717</v>
      </c>
      <c r="E1646" s="16"/>
      <c r="F1646" s="15">
        <v>4.0</v>
      </c>
      <c r="I1646" t="str">
        <f t="array" ref="I1646">INDEX('Pre-transfer 2025 Points'!$D$11:$D$17,MATCH(1,MMULT(--('Pre-transfer 2025 Points'!$E$11:$L$17=D1646),TRANSPOSE(COLUMN('Pre-transfer 2025 Points'!$E$11:$L$17)^0)),0))</f>
        <v>#N/A</v>
      </c>
    </row>
    <row r="1647">
      <c r="A1647" s="13">
        <v>1646.0</v>
      </c>
      <c r="B1647" s="17"/>
      <c r="C1647" s="14" t="s">
        <v>351</v>
      </c>
      <c r="D1647" s="14" t="s">
        <v>2932</v>
      </c>
      <c r="E1647" s="14" t="s">
        <v>5147</v>
      </c>
      <c r="F1647" s="15">
        <v>4.0</v>
      </c>
      <c r="I1647" t="str">
        <f t="array" ref="I1647">INDEX('Pre-transfer 2025 Points'!$D$11:$D$17,MATCH(1,MMULT(--('Pre-transfer 2025 Points'!$E$11:$L$17=D1647),TRANSPOSE(COLUMN('Pre-transfer 2025 Points'!$E$11:$L$17)^0)),0))</f>
        <v>#N/A</v>
      </c>
    </row>
    <row r="1648">
      <c r="A1648" s="13">
        <v>1647.0</v>
      </c>
      <c r="B1648" s="16"/>
      <c r="C1648" s="14" t="s">
        <v>351</v>
      </c>
      <c r="D1648" s="14" t="s">
        <v>2933</v>
      </c>
      <c r="E1648" s="14" t="s">
        <v>388</v>
      </c>
      <c r="F1648" s="15">
        <v>4.0</v>
      </c>
      <c r="I1648" t="str">
        <f t="array" ref="I1648">INDEX('Pre-transfer 2025 Points'!$D$11:$D$17,MATCH(1,MMULT(--('Pre-transfer 2025 Points'!$E$11:$L$17=D1648),TRANSPOSE(COLUMN('Pre-transfer 2025 Points'!$E$11:$L$17)^0)),0))</f>
        <v>#N/A</v>
      </c>
    </row>
    <row r="1649">
      <c r="A1649" s="13">
        <v>1648.0</v>
      </c>
      <c r="B1649" s="13">
        <v>2025.0</v>
      </c>
      <c r="C1649" s="14" t="s">
        <v>5218</v>
      </c>
      <c r="D1649" s="14" t="s">
        <v>2169</v>
      </c>
      <c r="E1649" s="14" t="s">
        <v>830</v>
      </c>
      <c r="F1649" s="15">
        <v>4.0</v>
      </c>
      <c r="I1649" t="str">
        <f t="array" ref="I1649">INDEX('Pre-transfer 2025 Points'!$D$11:$D$17,MATCH(1,MMULT(--('Pre-transfer 2025 Points'!$E$11:$L$17=D1649),TRANSPOSE(COLUMN('Pre-transfer 2025 Points'!$E$11:$L$17)^0)),0))</f>
        <v>#N/A</v>
      </c>
    </row>
    <row r="1650">
      <c r="A1650" s="13">
        <v>1649.0</v>
      </c>
      <c r="B1650" s="16"/>
      <c r="C1650" s="14" t="s">
        <v>351</v>
      </c>
      <c r="D1650" s="14" t="s">
        <v>2323</v>
      </c>
      <c r="E1650" s="14" t="s">
        <v>4750</v>
      </c>
      <c r="F1650" s="15">
        <v>4.0</v>
      </c>
      <c r="I1650" t="str">
        <f t="array" ref="I1650">INDEX('Pre-transfer 2025 Points'!$D$11:$D$17,MATCH(1,MMULT(--('Pre-transfer 2025 Points'!$E$11:$L$17=D1650),TRANSPOSE(COLUMN('Pre-transfer 2025 Points'!$E$11:$L$17)^0)),0))</f>
        <v>#N/A</v>
      </c>
    </row>
    <row r="1651">
      <c r="A1651" s="13">
        <v>1650.0</v>
      </c>
      <c r="B1651" s="13">
        <v>637.0</v>
      </c>
      <c r="C1651" s="14" t="s">
        <v>5620</v>
      </c>
      <c r="D1651" s="14" t="s">
        <v>159</v>
      </c>
      <c r="E1651" s="14" t="s">
        <v>121</v>
      </c>
      <c r="F1651" s="15">
        <v>4.0</v>
      </c>
      <c r="I1651" t="str">
        <f t="array" ref="I1651">INDEX('Pre-transfer 2025 Points'!$D$11:$D$17,MATCH(1,MMULT(--('Pre-transfer 2025 Points'!$E$11:$L$17=D1651),TRANSPOSE(COLUMN('Pre-transfer 2025 Points'!$E$11:$L$17)^0)),0))</f>
        <v>#N/A</v>
      </c>
    </row>
    <row r="1652">
      <c r="A1652" s="13">
        <v>1651.0</v>
      </c>
      <c r="B1652" s="16"/>
      <c r="C1652" s="14" t="s">
        <v>351</v>
      </c>
      <c r="D1652" s="14" t="s">
        <v>2935</v>
      </c>
      <c r="E1652" s="14" t="s">
        <v>1076</v>
      </c>
      <c r="F1652" s="15">
        <v>4.0</v>
      </c>
      <c r="I1652" t="str">
        <f t="array" ref="I1652">INDEX('Pre-transfer 2025 Points'!$D$11:$D$17,MATCH(1,MMULT(--('Pre-transfer 2025 Points'!$E$11:$L$17=D1652),TRANSPOSE(COLUMN('Pre-transfer 2025 Points'!$E$11:$L$17)^0)),0))</f>
        <v>#N/A</v>
      </c>
    </row>
    <row r="1653">
      <c r="A1653" s="13">
        <v>1652.0</v>
      </c>
      <c r="B1653" s="13">
        <v>1466.0</v>
      </c>
      <c r="C1653" s="14" t="s">
        <v>5621</v>
      </c>
      <c r="D1653" s="14" t="s">
        <v>2936</v>
      </c>
      <c r="E1653" s="14" t="s">
        <v>1076</v>
      </c>
      <c r="F1653" s="15">
        <v>4.0</v>
      </c>
      <c r="I1653" t="str">
        <f t="array" ref="I1653">INDEX('Pre-transfer 2025 Points'!$D$11:$D$17,MATCH(1,MMULT(--('Pre-transfer 2025 Points'!$E$11:$L$17=D1653),TRANSPOSE(COLUMN('Pre-transfer 2025 Points'!$E$11:$L$17)^0)),0))</f>
        <v>#N/A</v>
      </c>
    </row>
    <row r="1654">
      <c r="A1654" s="13">
        <v>1653.0</v>
      </c>
      <c r="B1654" s="16"/>
      <c r="C1654" s="14" t="s">
        <v>351</v>
      </c>
      <c r="D1654" s="14" t="s">
        <v>2937</v>
      </c>
      <c r="E1654" s="14" t="s">
        <v>5150</v>
      </c>
      <c r="F1654" s="15">
        <v>4.0</v>
      </c>
      <c r="I1654" t="str">
        <f t="array" ref="I1654">INDEX('Pre-transfer 2025 Points'!$D$11:$D$17,MATCH(1,MMULT(--('Pre-transfer 2025 Points'!$E$11:$L$17=D1654),TRANSPOSE(COLUMN('Pre-transfer 2025 Points'!$E$11:$L$17)^0)),0))</f>
        <v>#N/A</v>
      </c>
    </row>
    <row r="1655">
      <c r="A1655" s="13">
        <v>1654.0</v>
      </c>
      <c r="B1655" s="13">
        <v>1160.0</v>
      </c>
      <c r="C1655" s="14" t="s">
        <v>5026</v>
      </c>
      <c r="D1655" s="14" t="s">
        <v>2938</v>
      </c>
      <c r="E1655" s="14" t="s">
        <v>787</v>
      </c>
      <c r="F1655" s="15">
        <v>4.0</v>
      </c>
      <c r="I1655" t="str">
        <f t="array" ref="I1655">INDEX('Pre-transfer 2025 Points'!$D$11:$D$17,MATCH(1,MMULT(--('Pre-transfer 2025 Points'!$E$11:$L$17=D1655),TRANSPOSE(COLUMN('Pre-transfer 2025 Points'!$E$11:$L$17)^0)),0))</f>
        <v>#N/A</v>
      </c>
    </row>
    <row r="1656">
      <c r="A1656" s="13">
        <v>1655.0</v>
      </c>
      <c r="B1656" s="17"/>
      <c r="C1656" s="14" t="s">
        <v>351</v>
      </c>
      <c r="D1656" s="14" t="s">
        <v>2939</v>
      </c>
      <c r="E1656" s="14" t="s">
        <v>4465</v>
      </c>
      <c r="F1656" s="15">
        <v>4.0</v>
      </c>
      <c r="I1656" t="str">
        <f t="array" ref="I1656">INDEX('Pre-transfer 2025 Points'!$D$11:$D$17,MATCH(1,MMULT(--('Pre-transfer 2025 Points'!$E$11:$L$17=D1656),TRANSPOSE(COLUMN('Pre-transfer 2025 Points'!$E$11:$L$17)^0)),0))</f>
        <v>#N/A</v>
      </c>
    </row>
    <row r="1657">
      <c r="A1657" s="13">
        <v>1656.0</v>
      </c>
      <c r="B1657" s="13">
        <v>2217.0</v>
      </c>
      <c r="C1657" s="14" t="s">
        <v>1001</v>
      </c>
      <c r="D1657" s="14" t="s">
        <v>2940</v>
      </c>
      <c r="E1657" s="17"/>
      <c r="F1657" s="15">
        <v>4.0</v>
      </c>
      <c r="I1657" t="str">
        <f t="array" ref="I1657">INDEX('Pre-transfer 2025 Points'!$D$11:$D$17,MATCH(1,MMULT(--('Pre-transfer 2025 Points'!$E$11:$L$17=D1657),TRANSPOSE(COLUMN('Pre-transfer 2025 Points'!$E$11:$L$17)^0)),0))</f>
        <v>#N/A</v>
      </c>
    </row>
    <row r="1658">
      <c r="A1658" s="13">
        <v>1657.0</v>
      </c>
      <c r="B1658" s="13">
        <v>2509.0</v>
      </c>
      <c r="C1658" s="14" t="s">
        <v>5622</v>
      </c>
      <c r="D1658" s="14" t="s">
        <v>2941</v>
      </c>
      <c r="E1658" s="14" t="s">
        <v>5153</v>
      </c>
      <c r="F1658" s="15">
        <v>4.0</v>
      </c>
      <c r="I1658" t="str">
        <f t="array" ref="I1658">INDEX('Pre-transfer 2025 Points'!$D$11:$D$17,MATCH(1,MMULT(--('Pre-transfer 2025 Points'!$E$11:$L$17=D1658),TRANSPOSE(COLUMN('Pre-transfer 2025 Points'!$E$11:$L$17)^0)),0))</f>
        <v>#N/A</v>
      </c>
    </row>
    <row r="1659">
      <c r="A1659" s="13">
        <v>1658.0</v>
      </c>
      <c r="B1659" s="13">
        <v>2097.0</v>
      </c>
      <c r="C1659" s="14" t="s">
        <v>1492</v>
      </c>
      <c r="D1659" s="14" t="s">
        <v>2942</v>
      </c>
      <c r="E1659" s="14" t="s">
        <v>4585</v>
      </c>
      <c r="F1659" s="15">
        <v>4.0</v>
      </c>
      <c r="I1659" t="str">
        <f t="array" ref="I1659">INDEX('Pre-transfer 2025 Points'!$D$11:$D$17,MATCH(1,MMULT(--('Pre-transfer 2025 Points'!$E$11:$L$17=D1659),TRANSPOSE(COLUMN('Pre-transfer 2025 Points'!$E$11:$L$17)^0)),0))</f>
        <v>#N/A</v>
      </c>
    </row>
    <row r="1660">
      <c r="A1660" s="13">
        <v>1659.0</v>
      </c>
      <c r="B1660" s="17"/>
      <c r="C1660" s="14" t="s">
        <v>351</v>
      </c>
      <c r="D1660" s="14" t="s">
        <v>2943</v>
      </c>
      <c r="E1660" s="14" t="s">
        <v>4541</v>
      </c>
      <c r="F1660" s="15">
        <v>4.0</v>
      </c>
      <c r="I1660" t="str">
        <f t="array" ref="I1660">INDEX('Pre-transfer 2025 Points'!$D$11:$D$17,MATCH(1,MMULT(--('Pre-transfer 2025 Points'!$E$11:$L$17=D1660),TRANSPOSE(COLUMN('Pre-transfer 2025 Points'!$E$11:$L$17)^0)),0))</f>
        <v>#N/A</v>
      </c>
    </row>
    <row r="1661">
      <c r="A1661" s="13">
        <v>1660.0</v>
      </c>
      <c r="B1661" s="16"/>
      <c r="C1661" s="14" t="s">
        <v>351</v>
      </c>
      <c r="D1661" s="14" t="s">
        <v>2944</v>
      </c>
      <c r="E1661" s="14" t="s">
        <v>1754</v>
      </c>
      <c r="F1661" s="15">
        <v>4.0</v>
      </c>
      <c r="I1661" t="str">
        <f t="array" ref="I1661">INDEX('Pre-transfer 2025 Points'!$D$11:$D$17,MATCH(1,MMULT(--('Pre-transfer 2025 Points'!$E$11:$L$17=D1661),TRANSPOSE(COLUMN('Pre-transfer 2025 Points'!$E$11:$L$17)^0)),0))</f>
        <v>#N/A</v>
      </c>
    </row>
    <row r="1662">
      <c r="A1662" s="13">
        <v>1661.0</v>
      </c>
      <c r="B1662" s="13">
        <v>1610.0</v>
      </c>
      <c r="C1662" s="14" t="s">
        <v>1799</v>
      </c>
      <c r="D1662" s="14" t="s">
        <v>2946</v>
      </c>
      <c r="E1662" s="16"/>
      <c r="F1662" s="15">
        <v>4.0</v>
      </c>
      <c r="I1662" t="str">
        <f t="array" ref="I1662">INDEX('Pre-transfer 2025 Points'!$D$11:$D$17,MATCH(1,MMULT(--('Pre-transfer 2025 Points'!$E$11:$L$17=D1662),TRANSPOSE(COLUMN('Pre-transfer 2025 Points'!$E$11:$L$17)^0)),0))</f>
        <v>#N/A</v>
      </c>
    </row>
    <row r="1663">
      <c r="A1663" s="13">
        <v>1662.0</v>
      </c>
      <c r="B1663" s="13">
        <v>1452.0</v>
      </c>
      <c r="C1663" s="14" t="s">
        <v>5163</v>
      </c>
      <c r="D1663" s="14" t="s">
        <v>2558</v>
      </c>
      <c r="E1663" s="14" t="s">
        <v>4661</v>
      </c>
      <c r="F1663" s="15">
        <v>4.0</v>
      </c>
      <c r="I1663" t="str">
        <f t="array" ref="I1663">INDEX('Pre-transfer 2025 Points'!$D$11:$D$17,MATCH(1,MMULT(--('Pre-transfer 2025 Points'!$E$11:$L$17=D1663),TRANSPOSE(COLUMN('Pre-transfer 2025 Points'!$E$11:$L$17)^0)),0))</f>
        <v>#N/A</v>
      </c>
    </row>
    <row r="1664">
      <c r="A1664" s="13">
        <v>1663.0</v>
      </c>
      <c r="B1664" s="13">
        <v>602.0</v>
      </c>
      <c r="C1664" s="14" t="s">
        <v>5623</v>
      </c>
      <c r="D1664" s="14" t="s">
        <v>334</v>
      </c>
      <c r="E1664" s="14" t="s">
        <v>335</v>
      </c>
      <c r="F1664" s="15">
        <v>4.0</v>
      </c>
      <c r="I1664" t="str">
        <f t="array" ref="I1664">INDEX('Pre-transfer 2025 Points'!$D$11:$D$17,MATCH(1,MMULT(--('Pre-transfer 2025 Points'!$E$11:$L$17=D1664),TRANSPOSE(COLUMN('Pre-transfer 2025 Points'!$E$11:$L$17)^0)),0))</f>
        <v>#N/A</v>
      </c>
    </row>
    <row r="1665">
      <c r="A1665" s="13">
        <v>1664.0</v>
      </c>
      <c r="B1665" s="13">
        <v>1170.0</v>
      </c>
      <c r="C1665" s="14" t="s">
        <v>5026</v>
      </c>
      <c r="D1665" s="14" t="s">
        <v>2947</v>
      </c>
      <c r="E1665" s="17"/>
      <c r="F1665" s="15">
        <v>4.0</v>
      </c>
      <c r="I1665" t="str">
        <f t="array" ref="I1665">INDEX('Pre-transfer 2025 Points'!$D$11:$D$17,MATCH(1,MMULT(--('Pre-transfer 2025 Points'!$E$11:$L$17=D1665),TRANSPOSE(COLUMN('Pre-transfer 2025 Points'!$E$11:$L$17)^0)),0))</f>
        <v>#N/A</v>
      </c>
    </row>
    <row r="1666">
      <c r="A1666" s="13">
        <v>1665.0</v>
      </c>
      <c r="B1666" s="17"/>
      <c r="C1666" s="14" t="s">
        <v>351</v>
      </c>
      <c r="D1666" s="14" t="s">
        <v>2948</v>
      </c>
      <c r="E1666" s="14" t="s">
        <v>4769</v>
      </c>
      <c r="F1666" s="15">
        <v>4.0</v>
      </c>
      <c r="I1666" t="str">
        <f t="array" ref="I1666">INDEX('Pre-transfer 2025 Points'!$D$11:$D$17,MATCH(1,MMULT(--('Pre-transfer 2025 Points'!$E$11:$L$17=D1666),TRANSPOSE(COLUMN('Pre-transfer 2025 Points'!$E$11:$L$17)^0)),0))</f>
        <v>#N/A</v>
      </c>
    </row>
    <row r="1667">
      <c r="A1667" s="13">
        <v>1666.0</v>
      </c>
      <c r="B1667" s="13">
        <v>495.0</v>
      </c>
      <c r="C1667" s="14" t="s">
        <v>5624</v>
      </c>
      <c r="D1667" s="14" t="s">
        <v>2559</v>
      </c>
      <c r="E1667" s="14" t="s">
        <v>388</v>
      </c>
      <c r="F1667" s="15">
        <v>4.0</v>
      </c>
      <c r="I1667" t="str">
        <f t="array" ref="I1667">INDEX('Pre-transfer 2025 Points'!$D$11:$D$17,MATCH(1,MMULT(--('Pre-transfer 2025 Points'!$E$11:$L$17=D1667),TRANSPOSE(COLUMN('Pre-transfer 2025 Points'!$E$11:$L$17)^0)),0))</f>
        <v>#N/A</v>
      </c>
    </row>
    <row r="1668">
      <c r="A1668" s="13">
        <v>1667.0</v>
      </c>
      <c r="B1668" s="13">
        <v>1647.0</v>
      </c>
      <c r="C1668" s="14" t="s">
        <v>4597</v>
      </c>
      <c r="D1668" s="14" t="s">
        <v>2949</v>
      </c>
      <c r="E1668" s="14" t="s">
        <v>5273</v>
      </c>
      <c r="F1668" s="15">
        <v>4.0</v>
      </c>
      <c r="I1668" t="str">
        <f t="array" ref="I1668">INDEX('Pre-transfer 2025 Points'!$D$11:$D$17,MATCH(1,MMULT(--('Pre-transfer 2025 Points'!$E$11:$L$17=D1668),TRANSPOSE(COLUMN('Pre-transfer 2025 Points'!$E$11:$L$17)^0)),0))</f>
        <v>#N/A</v>
      </c>
    </row>
    <row r="1669">
      <c r="A1669" s="13">
        <v>1668.0</v>
      </c>
      <c r="B1669" s="13">
        <v>1814.0</v>
      </c>
      <c r="C1669" s="14" t="s">
        <v>441</v>
      </c>
      <c r="D1669" s="14" t="s">
        <v>2222</v>
      </c>
      <c r="E1669" s="14" t="s">
        <v>4789</v>
      </c>
      <c r="F1669" s="15">
        <v>4.0</v>
      </c>
      <c r="I1669" t="str">
        <f t="array" ref="I1669">INDEX('Pre-transfer 2025 Points'!$D$11:$D$17,MATCH(1,MMULT(--('Pre-transfer 2025 Points'!$E$11:$L$17=D1669),TRANSPOSE(COLUMN('Pre-transfer 2025 Points'!$E$11:$L$17)^0)),0))</f>
        <v>#N/A</v>
      </c>
    </row>
    <row r="1670">
      <c r="A1670" s="13">
        <v>1669.0</v>
      </c>
      <c r="B1670" s="13">
        <v>1807.0</v>
      </c>
      <c r="C1670" s="14" t="s">
        <v>1087</v>
      </c>
      <c r="D1670" s="14" t="s">
        <v>2428</v>
      </c>
      <c r="E1670" s="14" t="s">
        <v>4913</v>
      </c>
      <c r="F1670" s="15">
        <v>4.0</v>
      </c>
      <c r="I1670" t="str">
        <f t="array" ref="I1670">INDEX('Pre-transfer 2025 Points'!$D$11:$D$17,MATCH(1,MMULT(--('Pre-transfer 2025 Points'!$E$11:$L$17=D1670),TRANSPOSE(COLUMN('Pre-transfer 2025 Points'!$E$11:$L$17)^0)),0))</f>
        <v>#N/A</v>
      </c>
    </row>
    <row r="1671">
      <c r="A1671" s="13">
        <v>1670.0</v>
      </c>
      <c r="B1671" s="13">
        <v>2215.0</v>
      </c>
      <c r="C1671" s="14" t="s">
        <v>1192</v>
      </c>
      <c r="D1671" s="14" t="s">
        <v>2950</v>
      </c>
      <c r="E1671" s="14" t="s">
        <v>4934</v>
      </c>
      <c r="F1671" s="15">
        <v>4.0</v>
      </c>
      <c r="I1671" t="str">
        <f t="array" ref="I1671">INDEX('Pre-transfer 2025 Points'!$D$11:$D$17,MATCH(1,MMULT(--('Pre-transfer 2025 Points'!$E$11:$L$17=D1671),TRANSPOSE(COLUMN('Pre-transfer 2025 Points'!$E$11:$L$17)^0)),0))</f>
        <v>#N/A</v>
      </c>
    </row>
    <row r="1672">
      <c r="A1672" s="13">
        <v>1671.0</v>
      </c>
      <c r="B1672" s="13">
        <v>1903.0</v>
      </c>
      <c r="C1672" s="14" t="s">
        <v>5303</v>
      </c>
      <c r="D1672" s="14" t="s">
        <v>2951</v>
      </c>
      <c r="E1672" s="14" t="s">
        <v>4390</v>
      </c>
      <c r="F1672" s="15">
        <v>4.0</v>
      </c>
      <c r="I1672" t="str">
        <f t="array" ref="I1672">INDEX('Pre-transfer 2025 Points'!$D$11:$D$17,MATCH(1,MMULT(--('Pre-transfer 2025 Points'!$E$11:$L$17=D1672),TRANSPOSE(COLUMN('Pre-transfer 2025 Points'!$E$11:$L$17)^0)),0))</f>
        <v>#N/A</v>
      </c>
    </row>
    <row r="1673">
      <c r="A1673" s="13">
        <v>1672.0</v>
      </c>
      <c r="B1673" s="13">
        <v>1048.0</v>
      </c>
      <c r="C1673" s="14" t="s">
        <v>5625</v>
      </c>
      <c r="D1673" s="14" t="s">
        <v>2263</v>
      </c>
      <c r="E1673" s="14" t="s">
        <v>1447</v>
      </c>
      <c r="F1673" s="15">
        <v>4.0</v>
      </c>
      <c r="I1673" t="str">
        <f t="array" ref="I1673">INDEX('Pre-transfer 2025 Points'!$D$11:$D$17,MATCH(1,MMULT(--('Pre-transfer 2025 Points'!$E$11:$L$17=D1673),TRANSPOSE(COLUMN('Pre-transfer 2025 Points'!$E$11:$L$17)^0)),0))</f>
        <v>#N/A</v>
      </c>
    </row>
    <row r="1674">
      <c r="A1674" s="13">
        <v>1673.0</v>
      </c>
      <c r="B1674" s="16"/>
      <c r="C1674" s="14" t="s">
        <v>351</v>
      </c>
      <c r="D1674" s="14" t="s">
        <v>2952</v>
      </c>
      <c r="E1674" s="14" t="s">
        <v>5155</v>
      </c>
      <c r="F1674" s="15">
        <v>4.0</v>
      </c>
      <c r="I1674" t="str">
        <f t="array" ref="I1674">INDEX('Pre-transfer 2025 Points'!$D$11:$D$17,MATCH(1,MMULT(--('Pre-transfer 2025 Points'!$E$11:$L$17=D1674),TRANSPOSE(COLUMN('Pre-transfer 2025 Points'!$E$11:$L$17)^0)),0))</f>
        <v>#N/A</v>
      </c>
    </row>
    <row r="1675">
      <c r="A1675" s="13">
        <v>1674.0</v>
      </c>
      <c r="B1675" s="16"/>
      <c r="C1675" s="14" t="s">
        <v>351</v>
      </c>
      <c r="D1675" s="14" t="s">
        <v>2953</v>
      </c>
      <c r="E1675" s="14" t="s">
        <v>4984</v>
      </c>
      <c r="F1675" s="15">
        <v>4.0</v>
      </c>
      <c r="I1675" t="str">
        <f t="array" ref="I1675">INDEX('Pre-transfer 2025 Points'!$D$11:$D$17,MATCH(1,MMULT(--('Pre-transfer 2025 Points'!$E$11:$L$17=D1675),TRANSPOSE(COLUMN('Pre-transfer 2025 Points'!$E$11:$L$17)^0)),0))</f>
        <v>#N/A</v>
      </c>
    </row>
    <row r="1676">
      <c r="A1676" s="13">
        <v>1675.0</v>
      </c>
      <c r="B1676" s="17"/>
      <c r="C1676" s="14" t="s">
        <v>351</v>
      </c>
      <c r="D1676" s="14" t="s">
        <v>1652</v>
      </c>
      <c r="E1676" s="14" t="s">
        <v>515</v>
      </c>
      <c r="F1676" s="15">
        <v>4.0</v>
      </c>
      <c r="I1676" t="str">
        <f t="array" ref="I1676">INDEX('Pre-transfer 2025 Points'!$D$11:$D$17,MATCH(1,MMULT(--('Pre-transfer 2025 Points'!$E$11:$L$17=D1676),TRANSPOSE(COLUMN('Pre-transfer 2025 Points'!$E$11:$L$17)^0)),0))</f>
        <v>#N/A</v>
      </c>
    </row>
    <row r="1677">
      <c r="A1677" s="13">
        <v>1676.0</v>
      </c>
      <c r="B1677" s="13">
        <v>2404.0</v>
      </c>
      <c r="C1677" s="14" t="s">
        <v>846</v>
      </c>
      <c r="D1677" s="14" t="s">
        <v>2956</v>
      </c>
      <c r="E1677" s="14" t="s">
        <v>5603</v>
      </c>
      <c r="F1677" s="15">
        <v>4.0</v>
      </c>
      <c r="I1677" t="str">
        <f t="array" ref="I1677">INDEX('Pre-transfer 2025 Points'!$D$11:$D$17,MATCH(1,MMULT(--('Pre-transfer 2025 Points'!$E$11:$L$17=D1677),TRANSPOSE(COLUMN('Pre-transfer 2025 Points'!$E$11:$L$17)^0)),0))</f>
        <v>#N/A</v>
      </c>
    </row>
    <row r="1678">
      <c r="A1678" s="13">
        <v>1677.0</v>
      </c>
      <c r="B1678" s="13">
        <v>1532.0</v>
      </c>
      <c r="C1678" s="14" t="s">
        <v>4386</v>
      </c>
      <c r="D1678" s="14" t="s">
        <v>2694</v>
      </c>
      <c r="E1678" s="14" t="s">
        <v>1436</v>
      </c>
      <c r="F1678" s="15">
        <v>4.0</v>
      </c>
      <c r="I1678" t="str">
        <f t="array" ref="I1678">INDEX('Pre-transfer 2025 Points'!$D$11:$D$17,MATCH(1,MMULT(--('Pre-transfer 2025 Points'!$E$11:$L$17=D1678),TRANSPOSE(COLUMN('Pre-transfer 2025 Points'!$E$11:$L$17)^0)),0))</f>
        <v>#N/A</v>
      </c>
    </row>
    <row r="1679">
      <c r="A1679" s="13">
        <v>1678.0</v>
      </c>
      <c r="B1679" s="16"/>
      <c r="C1679" s="14" t="s">
        <v>351</v>
      </c>
      <c r="D1679" s="14" t="s">
        <v>2957</v>
      </c>
      <c r="E1679" s="16"/>
      <c r="F1679" s="15">
        <v>4.0</v>
      </c>
      <c r="I1679" t="str">
        <f t="array" ref="I1679">INDEX('Pre-transfer 2025 Points'!$D$11:$D$17,MATCH(1,MMULT(--('Pre-transfer 2025 Points'!$E$11:$L$17=D1679),TRANSPOSE(COLUMN('Pre-transfer 2025 Points'!$E$11:$L$17)^0)),0))</f>
        <v>#N/A</v>
      </c>
    </row>
    <row r="1680">
      <c r="A1680" s="13">
        <v>1679.0</v>
      </c>
      <c r="B1680" s="13">
        <v>2470.0</v>
      </c>
      <c r="C1680" s="14" t="s">
        <v>4452</v>
      </c>
      <c r="D1680" s="14" t="s">
        <v>2958</v>
      </c>
      <c r="E1680" s="16"/>
      <c r="F1680" s="15">
        <v>4.0</v>
      </c>
      <c r="I1680" t="str">
        <f t="array" ref="I1680">INDEX('Pre-transfer 2025 Points'!$D$11:$D$17,MATCH(1,MMULT(--('Pre-transfer 2025 Points'!$E$11:$L$17=D1680),TRANSPOSE(COLUMN('Pre-transfer 2025 Points'!$E$11:$L$17)^0)),0))</f>
        <v>#N/A</v>
      </c>
    </row>
    <row r="1681">
      <c r="A1681" s="13">
        <v>1680.0</v>
      </c>
      <c r="B1681" s="16"/>
      <c r="C1681" s="14" t="s">
        <v>351</v>
      </c>
      <c r="D1681" s="14" t="s">
        <v>2959</v>
      </c>
      <c r="E1681" s="16"/>
      <c r="F1681" s="15">
        <v>4.0</v>
      </c>
      <c r="I1681" t="str">
        <f t="array" ref="I1681">INDEX('Pre-transfer 2025 Points'!$D$11:$D$17,MATCH(1,MMULT(--('Pre-transfer 2025 Points'!$E$11:$L$17=D1681),TRANSPOSE(COLUMN('Pre-transfer 2025 Points'!$E$11:$L$17)^0)),0))</f>
        <v>#N/A</v>
      </c>
    </row>
    <row r="1682">
      <c r="A1682" s="13">
        <v>1681.0</v>
      </c>
      <c r="B1682" s="13">
        <v>1670.0</v>
      </c>
      <c r="C1682" s="14" t="s">
        <v>138</v>
      </c>
      <c r="D1682" s="14" t="s">
        <v>2960</v>
      </c>
      <c r="E1682" s="14" t="s">
        <v>5019</v>
      </c>
      <c r="F1682" s="15">
        <v>4.0</v>
      </c>
      <c r="I1682" t="str">
        <f t="array" ref="I1682">INDEX('Pre-transfer 2025 Points'!$D$11:$D$17,MATCH(1,MMULT(--('Pre-transfer 2025 Points'!$E$11:$L$17=D1682),TRANSPOSE(COLUMN('Pre-transfer 2025 Points'!$E$11:$L$17)^0)),0))</f>
        <v>#N/A</v>
      </c>
    </row>
    <row r="1683">
      <c r="A1683" s="13">
        <v>1682.0</v>
      </c>
      <c r="B1683" s="16"/>
      <c r="C1683" s="14" t="s">
        <v>351</v>
      </c>
      <c r="D1683" s="14" t="s">
        <v>2961</v>
      </c>
      <c r="E1683" s="16"/>
      <c r="F1683" s="15">
        <v>4.0</v>
      </c>
      <c r="I1683" t="str">
        <f t="array" ref="I1683">INDEX('Pre-transfer 2025 Points'!$D$11:$D$17,MATCH(1,MMULT(--('Pre-transfer 2025 Points'!$E$11:$L$17=D1683),TRANSPOSE(COLUMN('Pre-transfer 2025 Points'!$E$11:$L$17)^0)),0))</f>
        <v>#N/A</v>
      </c>
    </row>
    <row r="1684">
      <c r="A1684" s="13">
        <v>1683.0</v>
      </c>
      <c r="B1684" s="17"/>
      <c r="C1684" s="14" t="s">
        <v>351</v>
      </c>
      <c r="D1684" s="14" t="s">
        <v>2746</v>
      </c>
      <c r="E1684" s="14" t="s">
        <v>4814</v>
      </c>
      <c r="F1684" s="15">
        <v>4.0</v>
      </c>
      <c r="I1684" t="str">
        <f t="array" ref="I1684">INDEX('Pre-transfer 2025 Points'!$D$11:$D$17,MATCH(1,MMULT(--('Pre-transfer 2025 Points'!$E$11:$L$17=D1684),TRANSPOSE(COLUMN('Pre-transfer 2025 Points'!$E$11:$L$17)^0)),0))</f>
        <v>#N/A</v>
      </c>
    </row>
    <row r="1685">
      <c r="A1685" s="13">
        <v>1684.0</v>
      </c>
      <c r="B1685" s="13">
        <v>2294.0</v>
      </c>
      <c r="C1685" s="14" t="s">
        <v>5626</v>
      </c>
      <c r="D1685" s="14" t="s">
        <v>2962</v>
      </c>
      <c r="E1685" s="16"/>
      <c r="F1685" s="15">
        <v>4.0</v>
      </c>
      <c r="I1685" t="str">
        <f t="array" ref="I1685">INDEX('Pre-transfer 2025 Points'!$D$11:$D$17,MATCH(1,MMULT(--('Pre-transfer 2025 Points'!$E$11:$L$17=D1685),TRANSPOSE(COLUMN('Pre-transfer 2025 Points'!$E$11:$L$17)^0)),0))</f>
        <v>#N/A</v>
      </c>
    </row>
    <row r="1686">
      <c r="A1686" s="13">
        <v>1685.0</v>
      </c>
      <c r="B1686" s="17"/>
      <c r="C1686" s="14" t="s">
        <v>351</v>
      </c>
      <c r="D1686" s="14" t="s">
        <v>2963</v>
      </c>
      <c r="E1686" s="16"/>
      <c r="F1686" s="15">
        <v>4.0</v>
      </c>
      <c r="I1686" t="str">
        <f t="array" ref="I1686">INDEX('Pre-transfer 2025 Points'!$D$11:$D$17,MATCH(1,MMULT(--('Pre-transfer 2025 Points'!$E$11:$L$17=D1686),TRANSPOSE(COLUMN('Pre-transfer 2025 Points'!$E$11:$L$17)^0)),0))</f>
        <v>#N/A</v>
      </c>
    </row>
    <row r="1687">
      <c r="A1687" s="13">
        <v>1686.0</v>
      </c>
      <c r="B1687" s="13">
        <v>2231.0</v>
      </c>
      <c r="C1687" s="14" t="s">
        <v>1192</v>
      </c>
      <c r="D1687" s="14" t="s">
        <v>2964</v>
      </c>
      <c r="E1687" s="14" t="s">
        <v>5399</v>
      </c>
      <c r="F1687" s="15">
        <v>4.0</v>
      </c>
      <c r="I1687" t="str">
        <f t="array" ref="I1687">INDEX('Pre-transfer 2025 Points'!$D$11:$D$17,MATCH(1,MMULT(--('Pre-transfer 2025 Points'!$E$11:$L$17=D1687),TRANSPOSE(COLUMN('Pre-transfer 2025 Points'!$E$11:$L$17)^0)),0))</f>
        <v>#N/A</v>
      </c>
    </row>
    <row r="1688">
      <c r="A1688" s="13">
        <v>1687.0</v>
      </c>
      <c r="B1688" s="13">
        <v>2313.0</v>
      </c>
      <c r="C1688" s="14" t="s">
        <v>5376</v>
      </c>
      <c r="D1688" s="14" t="s">
        <v>2818</v>
      </c>
      <c r="E1688" s="14" t="s">
        <v>5094</v>
      </c>
      <c r="F1688" s="15">
        <v>4.0</v>
      </c>
      <c r="I1688" t="str">
        <f t="array" ref="I1688">INDEX('Pre-transfer 2025 Points'!$D$11:$D$17,MATCH(1,MMULT(--('Pre-transfer 2025 Points'!$E$11:$L$17=D1688),TRANSPOSE(COLUMN('Pre-transfer 2025 Points'!$E$11:$L$17)^0)),0))</f>
        <v>#N/A</v>
      </c>
    </row>
    <row r="1689">
      <c r="A1689" s="13">
        <v>1688.0</v>
      </c>
      <c r="B1689" s="13">
        <v>1782.0</v>
      </c>
      <c r="C1689" s="14" t="s">
        <v>1050</v>
      </c>
      <c r="D1689" s="14" t="s">
        <v>2965</v>
      </c>
      <c r="E1689" s="14" t="s">
        <v>5064</v>
      </c>
      <c r="F1689" s="15">
        <v>4.0</v>
      </c>
      <c r="I1689" t="str">
        <f t="array" ref="I1689">INDEX('Pre-transfer 2025 Points'!$D$11:$D$17,MATCH(1,MMULT(--('Pre-transfer 2025 Points'!$E$11:$L$17=D1689),TRANSPOSE(COLUMN('Pre-transfer 2025 Points'!$E$11:$L$17)^0)),0))</f>
        <v>#N/A</v>
      </c>
    </row>
    <row r="1690">
      <c r="A1690" s="13">
        <v>1689.0</v>
      </c>
      <c r="B1690" s="16"/>
      <c r="C1690" s="14" t="s">
        <v>351</v>
      </c>
      <c r="D1690" s="14" t="s">
        <v>2966</v>
      </c>
      <c r="E1690" s="16"/>
      <c r="F1690" s="15">
        <v>4.0</v>
      </c>
      <c r="I1690" t="str">
        <f t="array" ref="I1690">INDEX('Pre-transfer 2025 Points'!$D$11:$D$17,MATCH(1,MMULT(--('Pre-transfer 2025 Points'!$E$11:$L$17=D1690),TRANSPOSE(COLUMN('Pre-transfer 2025 Points'!$E$11:$L$17)^0)),0))</f>
        <v>#N/A</v>
      </c>
    </row>
    <row r="1691">
      <c r="A1691" s="13">
        <v>1690.0</v>
      </c>
      <c r="B1691" s="16"/>
      <c r="C1691" s="14" t="s">
        <v>351</v>
      </c>
      <c r="D1691" s="14" t="s">
        <v>2967</v>
      </c>
      <c r="E1691" s="16"/>
      <c r="F1691" s="15">
        <v>4.0</v>
      </c>
      <c r="I1691" t="str">
        <f t="array" ref="I1691">INDEX('Pre-transfer 2025 Points'!$D$11:$D$17,MATCH(1,MMULT(--('Pre-transfer 2025 Points'!$E$11:$L$17=D1691),TRANSPOSE(COLUMN('Pre-transfer 2025 Points'!$E$11:$L$17)^0)),0))</f>
        <v>#N/A</v>
      </c>
    </row>
    <row r="1692">
      <c r="A1692" s="13">
        <v>1691.0</v>
      </c>
      <c r="B1692" s="16"/>
      <c r="C1692" s="14" t="s">
        <v>351</v>
      </c>
      <c r="D1692" s="14" t="s">
        <v>2968</v>
      </c>
      <c r="E1692" s="16"/>
      <c r="F1692" s="15">
        <v>4.0</v>
      </c>
      <c r="I1692" t="str">
        <f t="array" ref="I1692">INDEX('Pre-transfer 2025 Points'!$D$11:$D$17,MATCH(1,MMULT(--('Pre-transfer 2025 Points'!$E$11:$L$17=D1692),TRANSPOSE(COLUMN('Pre-transfer 2025 Points'!$E$11:$L$17)^0)),0))</f>
        <v>#N/A</v>
      </c>
    </row>
    <row r="1693">
      <c r="A1693" s="13">
        <v>1692.0</v>
      </c>
      <c r="B1693" s="16"/>
      <c r="C1693" s="14" t="s">
        <v>351</v>
      </c>
      <c r="D1693" s="14" t="s">
        <v>2969</v>
      </c>
      <c r="E1693" s="16"/>
      <c r="F1693" s="15">
        <v>4.0</v>
      </c>
      <c r="I1693" t="str">
        <f t="array" ref="I1693">INDEX('Pre-transfer 2025 Points'!$D$11:$D$17,MATCH(1,MMULT(--('Pre-transfer 2025 Points'!$E$11:$L$17=D1693),TRANSPOSE(COLUMN('Pre-transfer 2025 Points'!$E$11:$L$17)^0)),0))</f>
        <v>#N/A</v>
      </c>
    </row>
    <row r="1694">
      <c r="A1694" s="13">
        <v>1693.0</v>
      </c>
      <c r="B1694" s="13">
        <v>802.0</v>
      </c>
      <c r="C1694" s="14" t="s">
        <v>5082</v>
      </c>
      <c r="D1694" s="14" t="s">
        <v>2535</v>
      </c>
      <c r="E1694" s="17"/>
      <c r="F1694" s="15">
        <v>4.0</v>
      </c>
      <c r="I1694" t="str">
        <f t="array" ref="I1694">INDEX('Pre-transfer 2025 Points'!$D$11:$D$17,MATCH(1,MMULT(--('Pre-transfer 2025 Points'!$E$11:$L$17=D1694),TRANSPOSE(COLUMN('Pre-transfer 2025 Points'!$E$11:$L$17)^0)),0))</f>
        <v>#N/A</v>
      </c>
    </row>
    <row r="1695">
      <c r="A1695" s="13">
        <v>1694.0</v>
      </c>
      <c r="B1695" s="16"/>
      <c r="C1695" s="14" t="s">
        <v>351</v>
      </c>
      <c r="D1695" s="14" t="s">
        <v>2970</v>
      </c>
      <c r="E1695" s="16"/>
      <c r="F1695" s="15">
        <v>4.0</v>
      </c>
      <c r="I1695" t="str">
        <f t="array" ref="I1695">INDEX('Pre-transfer 2025 Points'!$D$11:$D$17,MATCH(1,MMULT(--('Pre-transfer 2025 Points'!$E$11:$L$17=D1695),TRANSPOSE(COLUMN('Pre-transfer 2025 Points'!$E$11:$L$17)^0)),0))</f>
        <v>#N/A</v>
      </c>
    </row>
    <row r="1696">
      <c r="A1696" s="13">
        <v>1695.0</v>
      </c>
      <c r="B1696" s="16"/>
      <c r="C1696" s="14" t="s">
        <v>351</v>
      </c>
      <c r="D1696" s="14" t="s">
        <v>2971</v>
      </c>
      <c r="E1696" s="16"/>
      <c r="F1696" s="15">
        <v>4.0</v>
      </c>
      <c r="I1696" t="str">
        <f t="array" ref="I1696">INDEX('Pre-transfer 2025 Points'!$D$11:$D$17,MATCH(1,MMULT(--('Pre-transfer 2025 Points'!$E$11:$L$17=D1696),TRANSPOSE(COLUMN('Pre-transfer 2025 Points'!$E$11:$L$17)^0)),0))</f>
        <v>#N/A</v>
      </c>
    </row>
    <row r="1697">
      <c r="A1697" s="13">
        <v>1696.0</v>
      </c>
      <c r="B1697" s="17"/>
      <c r="C1697" s="14" t="s">
        <v>351</v>
      </c>
      <c r="D1697" s="14" t="s">
        <v>2972</v>
      </c>
      <c r="E1697" s="14" t="s">
        <v>5043</v>
      </c>
      <c r="F1697" s="15">
        <v>4.0</v>
      </c>
      <c r="I1697" t="str">
        <f t="array" ref="I1697">INDEX('Pre-transfer 2025 Points'!$D$11:$D$17,MATCH(1,MMULT(--('Pre-transfer 2025 Points'!$E$11:$L$17=D1697),TRANSPOSE(COLUMN('Pre-transfer 2025 Points'!$E$11:$L$17)^0)),0))</f>
        <v>#N/A</v>
      </c>
    </row>
    <row r="1698">
      <c r="A1698" s="13">
        <v>1697.0</v>
      </c>
      <c r="B1698" s="13">
        <v>2515.0</v>
      </c>
      <c r="C1698" s="14" t="s">
        <v>250</v>
      </c>
      <c r="D1698" s="14" t="s">
        <v>2973</v>
      </c>
      <c r="E1698" s="14" t="s">
        <v>4598</v>
      </c>
      <c r="F1698" s="15">
        <v>4.0</v>
      </c>
      <c r="I1698" t="str">
        <f t="array" ref="I1698">INDEX('Pre-transfer 2025 Points'!$D$11:$D$17,MATCH(1,MMULT(--('Pre-transfer 2025 Points'!$E$11:$L$17=D1698),TRANSPOSE(COLUMN('Pre-transfer 2025 Points'!$E$11:$L$17)^0)),0))</f>
        <v>#N/A</v>
      </c>
    </row>
    <row r="1699">
      <c r="A1699" s="13">
        <v>1698.0</v>
      </c>
      <c r="B1699" s="13">
        <v>1399.0</v>
      </c>
      <c r="C1699" s="14" t="s">
        <v>716</v>
      </c>
      <c r="D1699" s="14" t="s">
        <v>2974</v>
      </c>
      <c r="E1699" s="14" t="s">
        <v>4893</v>
      </c>
      <c r="F1699" s="15">
        <v>4.0</v>
      </c>
      <c r="I1699" t="str">
        <f t="array" ref="I1699">INDEX('Pre-transfer 2025 Points'!$D$11:$D$17,MATCH(1,MMULT(--('Pre-transfer 2025 Points'!$E$11:$L$17=D1699),TRANSPOSE(COLUMN('Pre-transfer 2025 Points'!$E$11:$L$17)^0)),0))</f>
        <v>#N/A</v>
      </c>
    </row>
    <row r="1700">
      <c r="A1700" s="13">
        <v>1699.0</v>
      </c>
      <c r="B1700" s="13">
        <v>1534.0</v>
      </c>
      <c r="C1700" s="14" t="s">
        <v>5627</v>
      </c>
      <c r="D1700" s="14" t="s">
        <v>2975</v>
      </c>
      <c r="E1700" s="14" t="s">
        <v>1301</v>
      </c>
      <c r="F1700" s="15">
        <v>4.0</v>
      </c>
      <c r="I1700" t="str">
        <f t="array" ref="I1700">INDEX('Pre-transfer 2025 Points'!$D$11:$D$17,MATCH(1,MMULT(--('Pre-transfer 2025 Points'!$E$11:$L$17=D1700),TRANSPOSE(COLUMN('Pre-transfer 2025 Points'!$E$11:$L$17)^0)),0))</f>
        <v>#N/A</v>
      </c>
    </row>
    <row r="1701">
      <c r="A1701" s="13">
        <v>1700.0</v>
      </c>
      <c r="B1701" s="13">
        <v>1766.0</v>
      </c>
      <c r="C1701" s="14" t="s">
        <v>4360</v>
      </c>
      <c r="D1701" s="14" t="s">
        <v>2232</v>
      </c>
      <c r="E1701" s="14" t="s">
        <v>4800</v>
      </c>
      <c r="F1701" s="15">
        <v>4.0</v>
      </c>
      <c r="I1701" t="str">
        <f t="array" ref="I1701">INDEX('Pre-transfer 2025 Points'!$D$11:$D$17,MATCH(1,MMULT(--('Pre-transfer 2025 Points'!$E$11:$L$17=D1701),TRANSPOSE(COLUMN('Pre-transfer 2025 Points'!$E$11:$L$17)^0)),0))</f>
        <v>#N/A</v>
      </c>
    </row>
    <row r="1702">
      <c r="A1702" s="13">
        <v>1701.0</v>
      </c>
      <c r="B1702" s="13">
        <v>1186.0</v>
      </c>
      <c r="C1702" s="14" t="s">
        <v>5628</v>
      </c>
      <c r="D1702" s="14" t="s">
        <v>2125</v>
      </c>
      <c r="E1702" s="16"/>
      <c r="F1702" s="15">
        <v>4.0</v>
      </c>
      <c r="I1702" t="str">
        <f t="array" ref="I1702">INDEX('Pre-transfer 2025 Points'!$D$11:$D$17,MATCH(1,MMULT(--('Pre-transfer 2025 Points'!$E$11:$L$17=D1702),TRANSPOSE(COLUMN('Pre-transfer 2025 Points'!$E$11:$L$17)^0)),0))</f>
        <v>#N/A</v>
      </c>
    </row>
    <row r="1703">
      <c r="A1703" s="13">
        <v>1702.0</v>
      </c>
      <c r="B1703" s="13">
        <v>815.0</v>
      </c>
      <c r="C1703" s="14" t="s">
        <v>5629</v>
      </c>
      <c r="D1703" s="14" t="s">
        <v>2976</v>
      </c>
      <c r="E1703" s="16"/>
      <c r="F1703" s="15">
        <v>4.0</v>
      </c>
      <c r="I1703" t="str">
        <f t="array" ref="I1703">INDEX('Pre-transfer 2025 Points'!$D$11:$D$17,MATCH(1,MMULT(--('Pre-transfer 2025 Points'!$E$11:$L$17=D1703),TRANSPOSE(COLUMN('Pre-transfer 2025 Points'!$E$11:$L$17)^0)),0))</f>
        <v>#N/A</v>
      </c>
    </row>
    <row r="1704">
      <c r="A1704" s="13">
        <v>1703.0</v>
      </c>
      <c r="B1704" s="13">
        <v>2414.0</v>
      </c>
      <c r="C1704" s="14" t="s">
        <v>4919</v>
      </c>
      <c r="D1704" s="14" t="s">
        <v>2977</v>
      </c>
      <c r="E1704" s="14" t="s">
        <v>4716</v>
      </c>
      <c r="F1704" s="15">
        <v>4.0</v>
      </c>
      <c r="I1704" t="str">
        <f t="array" ref="I1704">INDEX('Pre-transfer 2025 Points'!$D$11:$D$17,MATCH(1,MMULT(--('Pre-transfer 2025 Points'!$E$11:$L$17=D1704),TRANSPOSE(COLUMN('Pre-transfer 2025 Points'!$E$11:$L$17)^0)),0))</f>
        <v>#N/A</v>
      </c>
    </row>
    <row r="1705">
      <c r="A1705" s="13">
        <v>1704.0</v>
      </c>
      <c r="B1705" s="13">
        <v>2053.0</v>
      </c>
      <c r="C1705" s="14" t="s">
        <v>1393</v>
      </c>
      <c r="D1705" s="14" t="s">
        <v>2978</v>
      </c>
      <c r="E1705" s="14" t="s">
        <v>5501</v>
      </c>
      <c r="F1705" s="15">
        <v>4.0</v>
      </c>
      <c r="I1705" t="str">
        <f t="array" ref="I1705">INDEX('Pre-transfer 2025 Points'!$D$11:$D$17,MATCH(1,MMULT(--('Pre-transfer 2025 Points'!$E$11:$L$17=D1705),TRANSPOSE(COLUMN('Pre-transfer 2025 Points'!$E$11:$L$17)^0)),0))</f>
        <v>#N/A</v>
      </c>
    </row>
    <row r="1706">
      <c r="A1706" s="13">
        <v>1705.0</v>
      </c>
      <c r="B1706" s="17"/>
      <c r="C1706" s="14" t="s">
        <v>351</v>
      </c>
      <c r="D1706" s="14" t="s">
        <v>2979</v>
      </c>
      <c r="E1706" s="14" t="s">
        <v>4541</v>
      </c>
      <c r="F1706" s="15">
        <v>4.0</v>
      </c>
      <c r="I1706" t="str">
        <f t="array" ref="I1706">INDEX('Pre-transfer 2025 Points'!$D$11:$D$17,MATCH(1,MMULT(--('Pre-transfer 2025 Points'!$E$11:$L$17=D1706),TRANSPOSE(COLUMN('Pre-transfer 2025 Points'!$E$11:$L$17)^0)),0))</f>
        <v>#N/A</v>
      </c>
    </row>
    <row r="1707">
      <c r="A1707" s="13">
        <v>1706.0</v>
      </c>
      <c r="B1707" s="13">
        <v>2535.0</v>
      </c>
      <c r="C1707" s="14" t="s">
        <v>5630</v>
      </c>
      <c r="D1707" s="14" t="s">
        <v>2981</v>
      </c>
      <c r="E1707" s="17"/>
      <c r="F1707" s="15">
        <v>4.0</v>
      </c>
      <c r="I1707" t="str">
        <f t="array" ref="I1707">INDEX('Pre-transfer 2025 Points'!$D$11:$D$17,MATCH(1,MMULT(--('Pre-transfer 2025 Points'!$E$11:$L$17=D1707),TRANSPOSE(COLUMN('Pre-transfer 2025 Points'!$E$11:$L$17)^0)),0))</f>
        <v>#N/A</v>
      </c>
    </row>
    <row r="1708">
      <c r="A1708" s="13">
        <v>1707.0</v>
      </c>
      <c r="B1708" s="17"/>
      <c r="C1708" s="14" t="s">
        <v>351</v>
      </c>
      <c r="D1708" s="14" t="s">
        <v>2983</v>
      </c>
      <c r="E1708" s="14" t="s">
        <v>5162</v>
      </c>
      <c r="F1708" s="15">
        <v>4.0</v>
      </c>
      <c r="I1708" t="str">
        <f t="array" ref="I1708">INDEX('Pre-transfer 2025 Points'!$D$11:$D$17,MATCH(1,MMULT(--('Pre-transfer 2025 Points'!$E$11:$L$17=D1708),TRANSPOSE(COLUMN('Pre-transfer 2025 Points'!$E$11:$L$17)^0)),0))</f>
        <v>#N/A</v>
      </c>
    </row>
    <row r="1709">
      <c r="A1709" s="13">
        <v>1708.0</v>
      </c>
      <c r="B1709" s="16"/>
      <c r="C1709" s="14" t="s">
        <v>351</v>
      </c>
      <c r="D1709" s="14" t="s">
        <v>2984</v>
      </c>
      <c r="E1709" s="16"/>
      <c r="F1709" s="15">
        <v>4.0</v>
      </c>
      <c r="I1709" t="str">
        <f t="array" ref="I1709">INDEX('Pre-transfer 2025 Points'!$D$11:$D$17,MATCH(1,MMULT(--('Pre-transfer 2025 Points'!$E$11:$L$17=D1709),TRANSPOSE(COLUMN('Pre-transfer 2025 Points'!$E$11:$L$17)^0)),0))</f>
        <v>#N/A</v>
      </c>
    </row>
    <row r="1710">
      <c r="A1710" s="13">
        <v>1709.0</v>
      </c>
      <c r="B1710" s="13">
        <v>1798.0</v>
      </c>
      <c r="C1710" s="14" t="s">
        <v>181</v>
      </c>
      <c r="D1710" s="14" t="s">
        <v>2985</v>
      </c>
      <c r="E1710" s="16"/>
      <c r="F1710" s="15">
        <v>4.0</v>
      </c>
      <c r="I1710" t="str">
        <f t="array" ref="I1710">INDEX('Pre-transfer 2025 Points'!$D$11:$D$17,MATCH(1,MMULT(--('Pre-transfer 2025 Points'!$E$11:$L$17=D1710),TRANSPOSE(COLUMN('Pre-transfer 2025 Points'!$E$11:$L$17)^0)),0))</f>
        <v>#N/A</v>
      </c>
    </row>
    <row r="1711">
      <c r="A1711" s="13">
        <v>1710.0</v>
      </c>
      <c r="B1711" s="17"/>
      <c r="C1711" s="14" t="s">
        <v>351</v>
      </c>
      <c r="D1711" s="14" t="s">
        <v>2986</v>
      </c>
      <c r="E1711" s="16"/>
      <c r="F1711" s="15">
        <v>4.0</v>
      </c>
      <c r="I1711" t="str">
        <f t="array" ref="I1711">INDEX('Pre-transfer 2025 Points'!$D$11:$D$17,MATCH(1,MMULT(--('Pre-transfer 2025 Points'!$E$11:$L$17=D1711),TRANSPOSE(COLUMN('Pre-transfer 2025 Points'!$E$11:$L$17)^0)),0))</f>
        <v>#N/A</v>
      </c>
    </row>
    <row r="1712">
      <c r="A1712" s="13">
        <v>1711.0</v>
      </c>
      <c r="B1712" s="17"/>
      <c r="C1712" s="14" t="s">
        <v>351</v>
      </c>
      <c r="D1712" s="14" t="s">
        <v>2987</v>
      </c>
      <c r="E1712" s="17"/>
      <c r="F1712" s="15">
        <v>4.0</v>
      </c>
      <c r="I1712" t="str">
        <f t="array" ref="I1712">INDEX('Pre-transfer 2025 Points'!$D$11:$D$17,MATCH(1,MMULT(--('Pre-transfer 2025 Points'!$E$11:$L$17=D1712),TRANSPOSE(COLUMN('Pre-transfer 2025 Points'!$E$11:$L$17)^0)),0))</f>
        <v>#N/A</v>
      </c>
    </row>
    <row r="1713">
      <c r="A1713" s="13">
        <v>1712.0</v>
      </c>
      <c r="B1713" s="13">
        <v>1148.0</v>
      </c>
      <c r="C1713" s="14" t="s">
        <v>1572</v>
      </c>
      <c r="D1713" s="14" t="s">
        <v>2329</v>
      </c>
      <c r="E1713" s="14" t="s">
        <v>4858</v>
      </c>
      <c r="F1713" s="15">
        <v>4.0</v>
      </c>
      <c r="I1713" t="str">
        <f t="array" ref="I1713">INDEX('Pre-transfer 2025 Points'!$D$11:$D$17,MATCH(1,MMULT(--('Pre-transfer 2025 Points'!$E$11:$L$17=D1713),TRANSPOSE(COLUMN('Pre-transfer 2025 Points'!$E$11:$L$17)^0)),0))</f>
        <v>#N/A</v>
      </c>
    </row>
    <row r="1714">
      <c r="A1714" s="13">
        <v>1713.0</v>
      </c>
      <c r="B1714" s="13">
        <v>1248.0</v>
      </c>
      <c r="C1714" s="14" t="s">
        <v>5480</v>
      </c>
      <c r="D1714" s="14" t="s">
        <v>3217</v>
      </c>
      <c r="E1714" s="16"/>
      <c r="F1714" s="15">
        <v>4.0</v>
      </c>
      <c r="I1714" t="str">
        <f t="array" ref="I1714">INDEX('Pre-transfer 2025 Points'!$D$11:$D$17,MATCH(1,MMULT(--('Pre-transfer 2025 Points'!$E$11:$L$17=D1714),TRANSPOSE(COLUMN('Pre-transfer 2025 Points'!$E$11:$L$17)^0)),0))</f>
        <v>#N/A</v>
      </c>
    </row>
    <row r="1715">
      <c r="A1715" s="13">
        <v>1714.0</v>
      </c>
      <c r="B1715" s="17"/>
      <c r="C1715" s="14" t="s">
        <v>351</v>
      </c>
      <c r="D1715" s="14" t="s">
        <v>2988</v>
      </c>
      <c r="E1715" s="16"/>
      <c r="F1715" s="15">
        <v>4.0</v>
      </c>
      <c r="I1715" t="str">
        <f t="array" ref="I1715">INDEX('Pre-transfer 2025 Points'!$D$11:$D$17,MATCH(1,MMULT(--('Pre-transfer 2025 Points'!$E$11:$L$17=D1715),TRANSPOSE(COLUMN('Pre-transfer 2025 Points'!$E$11:$L$17)^0)),0))</f>
        <v>#N/A</v>
      </c>
    </row>
    <row r="1716">
      <c r="A1716" s="13">
        <v>1715.0</v>
      </c>
      <c r="B1716" s="13">
        <v>1995.0</v>
      </c>
      <c r="C1716" s="14" t="s">
        <v>907</v>
      </c>
      <c r="D1716" s="14" t="s">
        <v>3973</v>
      </c>
      <c r="E1716" s="14" t="s">
        <v>4672</v>
      </c>
      <c r="F1716" s="15">
        <v>4.0</v>
      </c>
      <c r="I1716" t="str">
        <f t="array" ref="I1716">INDEX('Pre-transfer 2025 Points'!$D$11:$D$17,MATCH(1,MMULT(--('Pre-transfer 2025 Points'!$E$11:$L$17=D1716),TRANSPOSE(COLUMN('Pre-transfer 2025 Points'!$E$11:$L$17)^0)),0))</f>
        <v>#N/A</v>
      </c>
    </row>
    <row r="1717">
      <c r="A1717" s="13">
        <v>1716.0</v>
      </c>
      <c r="B1717" s="17"/>
      <c r="C1717" s="14" t="s">
        <v>351</v>
      </c>
      <c r="D1717" s="14" t="s">
        <v>2819</v>
      </c>
      <c r="E1717" s="16"/>
      <c r="F1717" s="15">
        <v>4.0</v>
      </c>
      <c r="I1717" t="str">
        <f t="array" ref="I1717">INDEX('Pre-transfer 2025 Points'!$D$11:$D$17,MATCH(1,MMULT(--('Pre-transfer 2025 Points'!$E$11:$L$17=D1717),TRANSPOSE(COLUMN('Pre-transfer 2025 Points'!$E$11:$L$17)^0)),0))</f>
        <v>#N/A</v>
      </c>
    </row>
    <row r="1718">
      <c r="A1718" s="13">
        <v>1717.0</v>
      </c>
      <c r="B1718" s="13">
        <v>1847.0</v>
      </c>
      <c r="C1718" s="14" t="s">
        <v>258</v>
      </c>
      <c r="D1718" s="14" t="s">
        <v>2115</v>
      </c>
      <c r="E1718" s="14" t="s">
        <v>440</v>
      </c>
      <c r="F1718" s="15">
        <v>4.0</v>
      </c>
      <c r="I1718" t="str">
        <f t="array" ref="I1718">INDEX('Pre-transfer 2025 Points'!$D$11:$D$17,MATCH(1,MMULT(--('Pre-transfer 2025 Points'!$E$11:$L$17=D1718),TRANSPOSE(COLUMN('Pre-transfer 2025 Points'!$E$11:$L$17)^0)),0))</f>
        <v>#N/A</v>
      </c>
    </row>
    <row r="1719">
      <c r="A1719" s="13">
        <v>1718.0</v>
      </c>
      <c r="B1719" s="13">
        <v>1485.0</v>
      </c>
      <c r="C1719" s="14" t="s">
        <v>1524</v>
      </c>
      <c r="D1719" s="14" t="s">
        <v>2823</v>
      </c>
      <c r="E1719" s="14" t="s">
        <v>4741</v>
      </c>
      <c r="F1719" s="15">
        <v>4.0</v>
      </c>
      <c r="I1719" t="str">
        <f t="array" ref="I1719">INDEX('Pre-transfer 2025 Points'!$D$11:$D$17,MATCH(1,MMULT(--('Pre-transfer 2025 Points'!$E$11:$L$17=D1719),TRANSPOSE(COLUMN('Pre-transfer 2025 Points'!$E$11:$L$17)^0)),0))</f>
        <v>#N/A</v>
      </c>
    </row>
    <row r="1720">
      <c r="A1720" s="13">
        <v>1719.0</v>
      </c>
      <c r="B1720" s="17"/>
      <c r="C1720" s="14" t="s">
        <v>351</v>
      </c>
      <c r="D1720" s="14" t="s">
        <v>2994</v>
      </c>
      <c r="E1720" s="14" t="s">
        <v>5165</v>
      </c>
      <c r="F1720" s="15">
        <v>4.0</v>
      </c>
      <c r="I1720" t="str">
        <f t="array" ref="I1720">INDEX('Pre-transfer 2025 Points'!$D$11:$D$17,MATCH(1,MMULT(--('Pre-transfer 2025 Points'!$E$11:$L$17=D1720),TRANSPOSE(COLUMN('Pre-transfer 2025 Points'!$E$11:$L$17)^0)),0))</f>
        <v>#N/A</v>
      </c>
    </row>
    <row r="1721">
      <c r="A1721" s="13">
        <v>1720.0</v>
      </c>
      <c r="B1721" s="13">
        <v>1140.0</v>
      </c>
      <c r="C1721" s="14" t="s">
        <v>1774</v>
      </c>
      <c r="D1721" s="14" t="s">
        <v>2336</v>
      </c>
      <c r="E1721" s="16"/>
      <c r="F1721" s="15">
        <v>3.0</v>
      </c>
      <c r="I1721" t="str">
        <f t="array" ref="I1721">INDEX('Pre-transfer 2025 Points'!$D$11:$D$17,MATCH(1,MMULT(--('Pre-transfer 2025 Points'!$E$11:$L$17=D1721),TRANSPOSE(COLUMN('Pre-transfer 2025 Points'!$E$11:$L$17)^0)),0))</f>
        <v>#N/A</v>
      </c>
    </row>
    <row r="1722">
      <c r="A1722" s="13">
        <v>1721.0</v>
      </c>
      <c r="B1722" s="13">
        <v>1055.0</v>
      </c>
      <c r="C1722" s="14" t="s">
        <v>5631</v>
      </c>
      <c r="D1722" s="14" t="s">
        <v>3024</v>
      </c>
      <c r="E1722" s="14" t="s">
        <v>4521</v>
      </c>
      <c r="F1722" s="15">
        <v>3.0</v>
      </c>
      <c r="I1722" t="str">
        <f t="array" ref="I1722">INDEX('Pre-transfer 2025 Points'!$D$11:$D$17,MATCH(1,MMULT(--('Pre-transfer 2025 Points'!$E$11:$L$17=D1722),TRANSPOSE(COLUMN('Pre-transfer 2025 Points'!$E$11:$L$17)^0)),0))</f>
        <v>#N/A</v>
      </c>
    </row>
    <row r="1723">
      <c r="A1723" s="13">
        <v>1722.0</v>
      </c>
      <c r="B1723" s="17"/>
      <c r="C1723" s="14" t="s">
        <v>351</v>
      </c>
      <c r="D1723" s="14" t="s">
        <v>3025</v>
      </c>
      <c r="E1723" s="16"/>
      <c r="F1723" s="15">
        <v>3.0</v>
      </c>
      <c r="I1723" t="str">
        <f t="array" ref="I1723">INDEX('Pre-transfer 2025 Points'!$D$11:$D$17,MATCH(1,MMULT(--('Pre-transfer 2025 Points'!$E$11:$L$17=D1723),TRANSPOSE(COLUMN('Pre-transfer 2025 Points'!$E$11:$L$17)^0)),0))</f>
        <v>#N/A</v>
      </c>
    </row>
    <row r="1724">
      <c r="A1724" s="13">
        <v>1723.0</v>
      </c>
      <c r="B1724" s="13">
        <v>2398.0</v>
      </c>
      <c r="C1724" s="14" t="s">
        <v>5632</v>
      </c>
      <c r="D1724" s="14" t="s">
        <v>3026</v>
      </c>
      <c r="E1724" s="14" t="s">
        <v>4538</v>
      </c>
      <c r="F1724" s="15">
        <v>3.0</v>
      </c>
      <c r="I1724" t="str">
        <f t="array" ref="I1724">INDEX('Pre-transfer 2025 Points'!$D$11:$D$17,MATCH(1,MMULT(--('Pre-transfer 2025 Points'!$E$11:$L$17=D1724),TRANSPOSE(COLUMN('Pre-transfer 2025 Points'!$E$11:$L$17)^0)),0))</f>
        <v>#N/A</v>
      </c>
    </row>
    <row r="1725">
      <c r="A1725" s="13">
        <v>1724.0</v>
      </c>
      <c r="B1725" s="13">
        <v>1985.0</v>
      </c>
      <c r="C1725" s="14" t="s">
        <v>5633</v>
      </c>
      <c r="D1725" s="14" t="s">
        <v>3027</v>
      </c>
      <c r="E1725" s="14" t="s">
        <v>5049</v>
      </c>
      <c r="F1725" s="15">
        <v>3.0</v>
      </c>
      <c r="I1725" t="str">
        <f t="array" ref="I1725">INDEX('Pre-transfer 2025 Points'!$D$11:$D$17,MATCH(1,MMULT(--('Pre-transfer 2025 Points'!$E$11:$L$17=D1725),TRANSPOSE(COLUMN('Pre-transfer 2025 Points'!$E$11:$L$17)^0)),0))</f>
        <v>#N/A</v>
      </c>
    </row>
    <row r="1726">
      <c r="A1726" s="13">
        <v>1725.0</v>
      </c>
      <c r="B1726" s="17"/>
      <c r="C1726" s="14" t="s">
        <v>351</v>
      </c>
      <c r="D1726" s="14" t="s">
        <v>3028</v>
      </c>
      <c r="E1726" s="14" t="s">
        <v>515</v>
      </c>
      <c r="F1726" s="15">
        <v>3.0</v>
      </c>
      <c r="I1726" t="str">
        <f t="array" ref="I1726">INDEX('Pre-transfer 2025 Points'!$D$11:$D$17,MATCH(1,MMULT(--('Pre-transfer 2025 Points'!$E$11:$L$17=D1726),TRANSPOSE(COLUMN('Pre-transfer 2025 Points'!$E$11:$L$17)^0)),0))</f>
        <v>#N/A</v>
      </c>
    </row>
    <row r="1727">
      <c r="A1727" s="13">
        <v>1726.0</v>
      </c>
      <c r="B1727" s="13">
        <v>814.0</v>
      </c>
      <c r="C1727" s="14" t="s">
        <v>5634</v>
      </c>
      <c r="D1727" s="14" t="s">
        <v>3029</v>
      </c>
      <c r="E1727" s="14" t="s">
        <v>4388</v>
      </c>
      <c r="F1727" s="15">
        <v>3.0</v>
      </c>
      <c r="I1727" t="str">
        <f t="array" ref="I1727">INDEX('Pre-transfer 2025 Points'!$D$11:$D$17,MATCH(1,MMULT(--('Pre-transfer 2025 Points'!$E$11:$L$17=D1727),TRANSPOSE(COLUMN('Pre-transfer 2025 Points'!$E$11:$L$17)^0)),0))</f>
        <v>#N/A</v>
      </c>
    </row>
    <row r="1728">
      <c r="A1728" s="13">
        <v>1727.0</v>
      </c>
      <c r="B1728" s="13">
        <v>1175.0</v>
      </c>
      <c r="C1728" s="14" t="s">
        <v>5635</v>
      </c>
      <c r="D1728" s="14" t="s">
        <v>3030</v>
      </c>
      <c r="E1728" s="14" t="s">
        <v>4659</v>
      </c>
      <c r="F1728" s="15">
        <v>3.0</v>
      </c>
      <c r="I1728" t="str">
        <f t="array" ref="I1728">INDEX('Pre-transfer 2025 Points'!$D$11:$D$17,MATCH(1,MMULT(--('Pre-transfer 2025 Points'!$E$11:$L$17=D1728),TRANSPOSE(COLUMN('Pre-transfer 2025 Points'!$E$11:$L$17)^0)),0))</f>
        <v>#N/A</v>
      </c>
    </row>
    <row r="1729">
      <c r="A1729" s="13">
        <v>1728.0</v>
      </c>
      <c r="B1729" s="17"/>
      <c r="C1729" s="14" t="s">
        <v>351</v>
      </c>
      <c r="D1729" s="14" t="s">
        <v>2717</v>
      </c>
      <c r="E1729" s="14" t="s">
        <v>585</v>
      </c>
      <c r="F1729" s="15">
        <v>3.0</v>
      </c>
      <c r="I1729" t="str">
        <f t="array" ref="I1729">INDEX('Pre-transfer 2025 Points'!$D$11:$D$17,MATCH(1,MMULT(--('Pre-transfer 2025 Points'!$E$11:$L$17=D1729),TRANSPOSE(COLUMN('Pre-transfer 2025 Points'!$E$11:$L$17)^0)),0))</f>
        <v>#N/A</v>
      </c>
    </row>
    <row r="1730">
      <c r="A1730" s="13">
        <v>1729.0</v>
      </c>
      <c r="B1730" s="13">
        <v>1858.0</v>
      </c>
      <c r="C1730" s="14" t="s">
        <v>236</v>
      </c>
      <c r="D1730" s="14" t="s">
        <v>3031</v>
      </c>
      <c r="E1730" s="14" t="s">
        <v>4391</v>
      </c>
      <c r="F1730" s="15">
        <v>3.0</v>
      </c>
      <c r="I1730" t="str">
        <f t="array" ref="I1730">INDEX('Pre-transfer 2025 Points'!$D$11:$D$17,MATCH(1,MMULT(--('Pre-transfer 2025 Points'!$E$11:$L$17=D1730),TRANSPOSE(COLUMN('Pre-transfer 2025 Points'!$E$11:$L$17)^0)),0))</f>
        <v>#N/A</v>
      </c>
    </row>
    <row r="1731">
      <c r="A1731" s="13">
        <v>1730.0</v>
      </c>
      <c r="B1731" s="17"/>
      <c r="C1731" s="14" t="s">
        <v>351</v>
      </c>
      <c r="D1731" s="14" t="s">
        <v>3032</v>
      </c>
      <c r="E1731" s="14" t="s">
        <v>5077</v>
      </c>
      <c r="F1731" s="15">
        <v>3.0</v>
      </c>
      <c r="I1731" t="str">
        <f t="array" ref="I1731">INDEX('Pre-transfer 2025 Points'!$D$11:$D$17,MATCH(1,MMULT(--('Pre-transfer 2025 Points'!$E$11:$L$17=D1731),TRANSPOSE(COLUMN('Pre-transfer 2025 Points'!$E$11:$L$17)^0)),0))</f>
        <v>#N/A</v>
      </c>
    </row>
    <row r="1732">
      <c r="A1732" s="13">
        <v>1731.0</v>
      </c>
      <c r="B1732" s="17"/>
      <c r="C1732" s="14" t="s">
        <v>351</v>
      </c>
      <c r="D1732" s="14" t="s">
        <v>3033</v>
      </c>
      <c r="E1732" s="14" t="s">
        <v>5180</v>
      </c>
      <c r="F1732" s="15">
        <v>3.0</v>
      </c>
      <c r="I1732" t="str">
        <f t="array" ref="I1732">INDEX('Pre-transfer 2025 Points'!$D$11:$D$17,MATCH(1,MMULT(--('Pre-transfer 2025 Points'!$E$11:$L$17=D1732),TRANSPOSE(COLUMN('Pre-transfer 2025 Points'!$E$11:$L$17)^0)),0))</f>
        <v>#N/A</v>
      </c>
    </row>
    <row r="1733">
      <c r="A1733" s="13">
        <v>1732.0</v>
      </c>
      <c r="B1733" s="13">
        <v>1471.0</v>
      </c>
      <c r="C1733" s="14" t="s">
        <v>600</v>
      </c>
      <c r="D1733" s="14" t="s">
        <v>3034</v>
      </c>
      <c r="E1733" s="14" t="s">
        <v>4655</v>
      </c>
      <c r="F1733" s="15">
        <v>3.0</v>
      </c>
      <c r="I1733" t="str">
        <f t="array" ref="I1733">INDEX('Pre-transfer 2025 Points'!$D$11:$D$17,MATCH(1,MMULT(--('Pre-transfer 2025 Points'!$E$11:$L$17=D1733),TRANSPOSE(COLUMN('Pre-transfer 2025 Points'!$E$11:$L$17)^0)),0))</f>
        <v>#N/A</v>
      </c>
    </row>
    <row r="1734">
      <c r="A1734" s="13">
        <v>1733.0</v>
      </c>
      <c r="B1734" s="17"/>
      <c r="C1734" s="14" t="s">
        <v>351</v>
      </c>
      <c r="D1734" s="14" t="s">
        <v>1407</v>
      </c>
      <c r="E1734" s="17"/>
      <c r="F1734" s="15">
        <v>3.0</v>
      </c>
      <c r="I1734" t="str">
        <f t="array" ref="I1734">INDEX('Pre-transfer 2025 Points'!$D$11:$D$17,MATCH(1,MMULT(--('Pre-transfer 2025 Points'!$E$11:$L$17=D1734),TRANSPOSE(COLUMN('Pre-transfer 2025 Points'!$E$11:$L$17)^0)),0))</f>
        <v>#N/A</v>
      </c>
    </row>
    <row r="1735">
      <c r="A1735" s="13">
        <v>1734.0</v>
      </c>
      <c r="B1735" s="13">
        <v>1582.0</v>
      </c>
      <c r="C1735" s="14" t="s">
        <v>1014</v>
      </c>
      <c r="D1735" s="14" t="s">
        <v>3035</v>
      </c>
      <c r="E1735" s="14" t="s">
        <v>4600</v>
      </c>
      <c r="F1735" s="15">
        <v>3.0</v>
      </c>
      <c r="I1735" t="str">
        <f t="array" ref="I1735">INDEX('Pre-transfer 2025 Points'!$D$11:$D$17,MATCH(1,MMULT(--('Pre-transfer 2025 Points'!$E$11:$L$17=D1735),TRANSPOSE(COLUMN('Pre-transfer 2025 Points'!$E$11:$L$17)^0)),0))</f>
        <v>#N/A</v>
      </c>
    </row>
    <row r="1736">
      <c r="A1736" s="13">
        <v>1735.0</v>
      </c>
      <c r="B1736" s="13">
        <v>1311.0</v>
      </c>
      <c r="C1736" s="14" t="s">
        <v>5093</v>
      </c>
      <c r="D1736" s="14" t="s">
        <v>2934</v>
      </c>
      <c r="E1736" s="14" t="s">
        <v>4825</v>
      </c>
      <c r="F1736" s="15">
        <v>3.0</v>
      </c>
      <c r="I1736" t="str">
        <f t="array" ref="I1736">INDEX('Pre-transfer 2025 Points'!$D$11:$D$17,MATCH(1,MMULT(--('Pre-transfer 2025 Points'!$E$11:$L$17=D1736),TRANSPOSE(COLUMN('Pre-transfer 2025 Points'!$E$11:$L$17)^0)),0))</f>
        <v>#N/A</v>
      </c>
    </row>
    <row r="1737">
      <c r="A1737" s="13">
        <v>1736.0</v>
      </c>
      <c r="B1737" s="13">
        <v>1478.0</v>
      </c>
      <c r="C1737" s="14" t="s">
        <v>4513</v>
      </c>
      <c r="D1737" s="14" t="s">
        <v>3036</v>
      </c>
      <c r="E1737" s="14" t="s">
        <v>4756</v>
      </c>
      <c r="F1737" s="15">
        <v>3.0</v>
      </c>
      <c r="I1737" t="str">
        <f t="array" ref="I1737">INDEX('Pre-transfer 2025 Points'!$D$11:$D$17,MATCH(1,MMULT(--('Pre-transfer 2025 Points'!$E$11:$L$17=D1737),TRANSPOSE(COLUMN('Pre-transfer 2025 Points'!$E$11:$L$17)^0)),0))</f>
        <v>#N/A</v>
      </c>
    </row>
    <row r="1738">
      <c r="A1738" s="13">
        <v>1737.0</v>
      </c>
      <c r="B1738" s="17"/>
      <c r="C1738" s="14" t="s">
        <v>351</v>
      </c>
      <c r="D1738" s="14" t="s">
        <v>3037</v>
      </c>
      <c r="E1738" s="14" t="s">
        <v>4756</v>
      </c>
      <c r="F1738" s="15">
        <v>3.0</v>
      </c>
      <c r="I1738" t="str">
        <f t="array" ref="I1738">INDEX('Pre-transfer 2025 Points'!$D$11:$D$17,MATCH(1,MMULT(--('Pre-transfer 2025 Points'!$E$11:$L$17=D1738),TRANSPOSE(COLUMN('Pre-transfer 2025 Points'!$E$11:$L$17)^0)),0))</f>
        <v>#N/A</v>
      </c>
    </row>
    <row r="1739">
      <c r="A1739" s="13">
        <v>1738.0</v>
      </c>
      <c r="B1739" s="17"/>
      <c r="C1739" s="14" t="s">
        <v>351</v>
      </c>
      <c r="D1739" s="14" t="s">
        <v>3038</v>
      </c>
      <c r="E1739" s="14" t="s">
        <v>4756</v>
      </c>
      <c r="F1739" s="15">
        <v>3.0</v>
      </c>
      <c r="I1739" t="str">
        <f t="array" ref="I1739">INDEX('Pre-transfer 2025 Points'!$D$11:$D$17,MATCH(1,MMULT(--('Pre-transfer 2025 Points'!$E$11:$L$17=D1739),TRANSPOSE(COLUMN('Pre-transfer 2025 Points'!$E$11:$L$17)^0)),0))</f>
        <v>#N/A</v>
      </c>
    </row>
    <row r="1740">
      <c r="A1740" s="13">
        <v>1739.0</v>
      </c>
      <c r="B1740" s="17"/>
      <c r="C1740" s="14" t="s">
        <v>351</v>
      </c>
      <c r="D1740" s="14" t="s">
        <v>3039</v>
      </c>
      <c r="E1740" s="14" t="s">
        <v>4756</v>
      </c>
      <c r="F1740" s="15">
        <v>3.0</v>
      </c>
      <c r="I1740" t="str">
        <f t="array" ref="I1740">INDEX('Pre-transfer 2025 Points'!$D$11:$D$17,MATCH(1,MMULT(--('Pre-transfer 2025 Points'!$E$11:$L$17=D1740),TRANSPOSE(COLUMN('Pre-transfer 2025 Points'!$E$11:$L$17)^0)),0))</f>
        <v>#N/A</v>
      </c>
    </row>
    <row r="1741">
      <c r="A1741" s="13">
        <v>1740.0</v>
      </c>
      <c r="B1741" s="13">
        <v>1862.0</v>
      </c>
      <c r="C1741" s="14" t="s">
        <v>4568</v>
      </c>
      <c r="D1741" s="14" t="s">
        <v>2808</v>
      </c>
      <c r="E1741" s="14" t="s">
        <v>4675</v>
      </c>
      <c r="F1741" s="15">
        <v>3.0</v>
      </c>
      <c r="I1741" t="str">
        <f t="array" ref="I1741">INDEX('Pre-transfer 2025 Points'!$D$11:$D$17,MATCH(1,MMULT(--('Pre-transfer 2025 Points'!$E$11:$L$17=D1741),TRANSPOSE(COLUMN('Pre-transfer 2025 Points'!$E$11:$L$17)^0)),0))</f>
        <v>#N/A</v>
      </c>
    </row>
    <row r="1742">
      <c r="A1742" s="13">
        <v>1741.0</v>
      </c>
      <c r="B1742" s="17"/>
      <c r="C1742" s="14" t="s">
        <v>351</v>
      </c>
      <c r="D1742" s="14" t="s">
        <v>3040</v>
      </c>
      <c r="E1742" s="17"/>
      <c r="F1742" s="15">
        <v>3.0</v>
      </c>
      <c r="I1742" t="str">
        <f t="array" ref="I1742">INDEX('Pre-transfer 2025 Points'!$D$11:$D$17,MATCH(1,MMULT(--('Pre-transfer 2025 Points'!$E$11:$L$17=D1742),TRANSPOSE(COLUMN('Pre-transfer 2025 Points'!$E$11:$L$17)^0)),0))</f>
        <v>#N/A</v>
      </c>
    </row>
    <row r="1743">
      <c r="A1743" s="13">
        <v>1742.0</v>
      </c>
      <c r="B1743" s="13">
        <v>1979.0</v>
      </c>
      <c r="C1743" s="14" t="s">
        <v>1180</v>
      </c>
      <c r="D1743" s="14" t="s">
        <v>2345</v>
      </c>
      <c r="E1743" s="14" t="s">
        <v>1712</v>
      </c>
      <c r="F1743" s="15">
        <v>3.0</v>
      </c>
      <c r="I1743" t="str">
        <f t="array" ref="I1743">INDEX('Pre-transfer 2025 Points'!$D$11:$D$17,MATCH(1,MMULT(--('Pre-transfer 2025 Points'!$E$11:$L$17=D1743),TRANSPOSE(COLUMN('Pre-transfer 2025 Points'!$E$11:$L$17)^0)),0))</f>
        <v>#N/A</v>
      </c>
    </row>
    <row r="1744">
      <c r="A1744" s="13">
        <v>1743.0</v>
      </c>
      <c r="B1744" s="13">
        <v>1368.0</v>
      </c>
      <c r="C1744" s="14" t="s">
        <v>5636</v>
      </c>
      <c r="D1744" s="14" t="s">
        <v>653</v>
      </c>
      <c r="E1744" s="14" t="s">
        <v>4867</v>
      </c>
      <c r="F1744" s="15">
        <v>3.0</v>
      </c>
      <c r="I1744" t="str">
        <f t="array" ref="I1744">INDEX('Pre-transfer 2025 Points'!$D$11:$D$17,MATCH(1,MMULT(--('Pre-transfer 2025 Points'!$E$11:$L$17=D1744),TRANSPOSE(COLUMN('Pre-transfer 2025 Points'!$E$11:$L$17)^0)),0))</f>
        <v>#N/A</v>
      </c>
    </row>
    <row r="1745">
      <c r="A1745" s="13">
        <v>1744.0</v>
      </c>
      <c r="B1745" s="13">
        <v>1646.0</v>
      </c>
      <c r="C1745" s="14" t="s">
        <v>307</v>
      </c>
      <c r="D1745" s="14" t="s">
        <v>487</v>
      </c>
      <c r="E1745" s="14" t="s">
        <v>4423</v>
      </c>
      <c r="F1745" s="15">
        <v>3.0</v>
      </c>
      <c r="I1745" t="str">
        <f t="array" ref="I1745">INDEX('Pre-transfer 2025 Points'!$D$11:$D$17,MATCH(1,MMULT(--('Pre-transfer 2025 Points'!$E$11:$L$17=D1745),TRANSPOSE(COLUMN('Pre-transfer 2025 Points'!$E$11:$L$17)^0)),0))</f>
        <v>#N/A</v>
      </c>
    </row>
    <row r="1746">
      <c r="A1746" s="13">
        <v>1745.0</v>
      </c>
      <c r="B1746" s="13">
        <v>2332.0</v>
      </c>
      <c r="C1746" s="14" t="s">
        <v>5548</v>
      </c>
      <c r="D1746" s="14" t="s">
        <v>2658</v>
      </c>
      <c r="E1746" s="14" t="s">
        <v>335</v>
      </c>
      <c r="F1746" s="15">
        <v>3.0</v>
      </c>
      <c r="I1746" t="str">
        <f t="array" ref="I1746">INDEX('Pre-transfer 2025 Points'!$D$11:$D$17,MATCH(1,MMULT(--('Pre-transfer 2025 Points'!$E$11:$L$17=D1746),TRANSPOSE(COLUMN('Pre-transfer 2025 Points'!$E$11:$L$17)^0)),0))</f>
        <v>#N/A</v>
      </c>
    </row>
    <row r="1747">
      <c r="A1747" s="13">
        <v>1746.0</v>
      </c>
      <c r="B1747" s="13">
        <v>2387.0</v>
      </c>
      <c r="C1747" s="14" t="s">
        <v>4547</v>
      </c>
      <c r="D1747" s="14" t="s">
        <v>3041</v>
      </c>
      <c r="E1747" s="17"/>
      <c r="F1747" s="15">
        <v>3.0</v>
      </c>
      <c r="I1747" t="str">
        <f t="array" ref="I1747">INDEX('Pre-transfer 2025 Points'!$D$11:$D$17,MATCH(1,MMULT(--('Pre-transfer 2025 Points'!$E$11:$L$17=D1747),TRANSPOSE(COLUMN('Pre-transfer 2025 Points'!$E$11:$L$17)^0)),0))</f>
        <v>#N/A</v>
      </c>
    </row>
    <row r="1748">
      <c r="A1748" s="13">
        <v>1747.0</v>
      </c>
      <c r="B1748" s="17"/>
      <c r="C1748" s="14" t="s">
        <v>351</v>
      </c>
      <c r="D1748" s="14" t="s">
        <v>3042</v>
      </c>
      <c r="E1748" s="14" t="s">
        <v>1723</v>
      </c>
      <c r="F1748" s="15">
        <v>3.0</v>
      </c>
      <c r="I1748" t="str">
        <f t="array" ref="I1748">INDEX('Pre-transfer 2025 Points'!$D$11:$D$17,MATCH(1,MMULT(--('Pre-transfer 2025 Points'!$E$11:$L$17=D1748),TRANSPOSE(COLUMN('Pre-transfer 2025 Points'!$E$11:$L$17)^0)),0))</f>
        <v>#N/A</v>
      </c>
    </row>
    <row r="1749">
      <c r="A1749" s="13">
        <v>1748.0</v>
      </c>
      <c r="B1749" s="17"/>
      <c r="C1749" s="14" t="s">
        <v>351</v>
      </c>
      <c r="D1749" s="14" t="s">
        <v>3043</v>
      </c>
      <c r="E1749" s="14" t="s">
        <v>4800</v>
      </c>
      <c r="F1749" s="15">
        <v>3.0</v>
      </c>
      <c r="I1749" t="str">
        <f t="array" ref="I1749">INDEX('Pre-transfer 2025 Points'!$D$11:$D$17,MATCH(1,MMULT(--('Pre-transfer 2025 Points'!$E$11:$L$17=D1749),TRANSPOSE(COLUMN('Pre-transfer 2025 Points'!$E$11:$L$17)^0)),0))</f>
        <v>#N/A</v>
      </c>
    </row>
    <row r="1750">
      <c r="A1750" s="13">
        <v>1749.0</v>
      </c>
      <c r="B1750" s="17"/>
      <c r="C1750" s="14" t="s">
        <v>351</v>
      </c>
      <c r="D1750" s="14" t="s">
        <v>3044</v>
      </c>
      <c r="E1750" s="14" t="s">
        <v>4390</v>
      </c>
      <c r="F1750" s="15">
        <v>3.0</v>
      </c>
      <c r="I1750" t="str">
        <f t="array" ref="I1750">INDEX('Pre-transfer 2025 Points'!$D$11:$D$17,MATCH(1,MMULT(--('Pre-transfer 2025 Points'!$E$11:$L$17=D1750),TRANSPOSE(COLUMN('Pre-transfer 2025 Points'!$E$11:$L$17)^0)),0))</f>
        <v>#N/A</v>
      </c>
    </row>
    <row r="1751">
      <c r="A1751" s="13">
        <v>1750.0</v>
      </c>
      <c r="B1751" s="13">
        <v>906.0</v>
      </c>
      <c r="C1751" s="14" t="s">
        <v>4998</v>
      </c>
      <c r="D1751" s="14" t="s">
        <v>2734</v>
      </c>
      <c r="E1751" s="14" t="s">
        <v>938</v>
      </c>
      <c r="F1751" s="15">
        <v>3.0</v>
      </c>
      <c r="I1751" t="str">
        <f t="array" ref="I1751">INDEX('Pre-transfer 2025 Points'!$D$11:$D$17,MATCH(1,MMULT(--('Pre-transfer 2025 Points'!$E$11:$L$17=D1751),TRANSPOSE(COLUMN('Pre-transfer 2025 Points'!$E$11:$L$17)^0)),0))</f>
        <v>#N/A</v>
      </c>
    </row>
    <row r="1752">
      <c r="A1752" s="13">
        <v>1751.0</v>
      </c>
      <c r="B1752" s="13">
        <v>1878.0</v>
      </c>
      <c r="C1752" s="14" t="s">
        <v>4422</v>
      </c>
      <c r="D1752" s="14" t="s">
        <v>3045</v>
      </c>
      <c r="E1752" s="14" t="s">
        <v>4564</v>
      </c>
      <c r="F1752" s="15">
        <v>3.0</v>
      </c>
      <c r="I1752" t="str">
        <f t="array" ref="I1752">INDEX('Pre-transfer 2025 Points'!$D$11:$D$17,MATCH(1,MMULT(--('Pre-transfer 2025 Points'!$E$11:$L$17=D1752),TRANSPOSE(COLUMN('Pre-transfer 2025 Points'!$E$11:$L$17)^0)),0))</f>
        <v>#N/A</v>
      </c>
    </row>
    <row r="1753">
      <c r="A1753" s="13">
        <v>1752.0</v>
      </c>
      <c r="B1753" s="17"/>
      <c r="C1753" s="14" t="s">
        <v>351</v>
      </c>
      <c r="D1753" s="14" t="s">
        <v>3046</v>
      </c>
      <c r="E1753" s="14" t="s">
        <v>4816</v>
      </c>
      <c r="F1753" s="15">
        <v>3.0</v>
      </c>
      <c r="I1753" t="str">
        <f t="array" ref="I1753">INDEX('Pre-transfer 2025 Points'!$D$11:$D$17,MATCH(1,MMULT(--('Pre-transfer 2025 Points'!$E$11:$L$17=D1753),TRANSPOSE(COLUMN('Pre-transfer 2025 Points'!$E$11:$L$17)^0)),0))</f>
        <v>#N/A</v>
      </c>
    </row>
    <row r="1754">
      <c r="A1754" s="13">
        <v>1753.0</v>
      </c>
      <c r="B1754" s="13">
        <v>1014.0</v>
      </c>
      <c r="C1754" s="14" t="s">
        <v>5122</v>
      </c>
      <c r="D1754" s="14" t="s">
        <v>3047</v>
      </c>
      <c r="E1754" s="14" t="s">
        <v>1442</v>
      </c>
      <c r="F1754" s="15">
        <v>3.0</v>
      </c>
      <c r="I1754" t="str">
        <f t="array" ref="I1754">INDEX('Pre-transfer 2025 Points'!$D$11:$D$17,MATCH(1,MMULT(--('Pre-transfer 2025 Points'!$E$11:$L$17=D1754),TRANSPOSE(COLUMN('Pre-transfer 2025 Points'!$E$11:$L$17)^0)),0))</f>
        <v>#N/A</v>
      </c>
    </row>
    <row r="1755">
      <c r="A1755" s="13">
        <v>1754.0</v>
      </c>
      <c r="B1755" s="17"/>
      <c r="C1755" s="14" t="s">
        <v>351</v>
      </c>
      <c r="D1755" s="14" t="s">
        <v>3048</v>
      </c>
      <c r="E1755" s="14" t="s">
        <v>4819</v>
      </c>
      <c r="F1755" s="15">
        <v>3.0</v>
      </c>
      <c r="I1755" t="str">
        <f t="array" ref="I1755">INDEX('Pre-transfer 2025 Points'!$D$11:$D$17,MATCH(1,MMULT(--('Pre-transfer 2025 Points'!$E$11:$L$17=D1755),TRANSPOSE(COLUMN('Pre-transfer 2025 Points'!$E$11:$L$17)^0)),0))</f>
        <v>#N/A</v>
      </c>
    </row>
    <row r="1756">
      <c r="A1756" s="13">
        <v>1755.0</v>
      </c>
      <c r="B1756" s="13">
        <v>1334.0</v>
      </c>
      <c r="C1756" s="14" t="s">
        <v>1321</v>
      </c>
      <c r="D1756" s="14" t="s">
        <v>3049</v>
      </c>
      <c r="E1756" s="14" t="s">
        <v>4964</v>
      </c>
      <c r="F1756" s="15">
        <v>3.0</v>
      </c>
      <c r="I1756" t="str">
        <f t="array" ref="I1756">INDEX('Pre-transfer 2025 Points'!$D$11:$D$17,MATCH(1,MMULT(--('Pre-transfer 2025 Points'!$E$11:$L$17=D1756),TRANSPOSE(COLUMN('Pre-transfer 2025 Points'!$E$11:$L$17)^0)),0))</f>
        <v>#N/A</v>
      </c>
    </row>
    <row r="1757">
      <c r="A1757" s="13">
        <v>1756.0</v>
      </c>
      <c r="B1757" s="13">
        <v>2437.0</v>
      </c>
      <c r="C1757" s="14" t="s">
        <v>5637</v>
      </c>
      <c r="D1757" s="14" t="s">
        <v>3050</v>
      </c>
      <c r="E1757" s="14" t="s">
        <v>5119</v>
      </c>
      <c r="F1757" s="15">
        <v>3.0</v>
      </c>
      <c r="I1757" t="str">
        <f t="array" ref="I1757">INDEX('Pre-transfer 2025 Points'!$D$11:$D$17,MATCH(1,MMULT(--('Pre-transfer 2025 Points'!$E$11:$L$17=D1757),TRANSPOSE(COLUMN('Pre-transfer 2025 Points'!$E$11:$L$17)^0)),0))</f>
        <v>#N/A</v>
      </c>
    </row>
    <row r="1758">
      <c r="A1758" s="13">
        <v>1757.0</v>
      </c>
      <c r="B1758" s="13">
        <v>642.0</v>
      </c>
      <c r="C1758" s="14" t="s">
        <v>5638</v>
      </c>
      <c r="D1758" s="14" t="s">
        <v>3051</v>
      </c>
      <c r="E1758" s="14" t="s">
        <v>879</v>
      </c>
      <c r="F1758" s="15">
        <v>3.0</v>
      </c>
      <c r="I1758" t="str">
        <f t="array" ref="I1758">INDEX('Pre-transfer 2025 Points'!$D$11:$D$17,MATCH(1,MMULT(--('Pre-transfer 2025 Points'!$E$11:$L$17=D1758),TRANSPOSE(COLUMN('Pre-transfer 2025 Points'!$E$11:$L$17)^0)),0))</f>
        <v>#N/A</v>
      </c>
    </row>
    <row r="1759">
      <c r="A1759" s="13">
        <v>1758.0</v>
      </c>
      <c r="B1759" s="13">
        <v>1700.0</v>
      </c>
      <c r="C1759" s="14" t="s">
        <v>449</v>
      </c>
      <c r="D1759" s="14" t="s">
        <v>3052</v>
      </c>
      <c r="E1759" s="17"/>
      <c r="F1759" s="15">
        <v>3.0</v>
      </c>
      <c r="I1759" t="str">
        <f t="array" ref="I1759">INDEX('Pre-transfer 2025 Points'!$D$11:$D$17,MATCH(1,MMULT(--('Pre-transfer 2025 Points'!$E$11:$L$17=D1759),TRANSPOSE(COLUMN('Pre-transfer 2025 Points'!$E$11:$L$17)^0)),0))</f>
        <v>#N/A</v>
      </c>
    </row>
    <row r="1760">
      <c r="A1760" s="13">
        <v>1759.0</v>
      </c>
      <c r="B1760" s="13">
        <v>1602.0</v>
      </c>
      <c r="C1760" s="14" t="s">
        <v>1117</v>
      </c>
      <c r="D1760" s="14" t="s">
        <v>3053</v>
      </c>
      <c r="E1760" s="17"/>
      <c r="F1760" s="15">
        <v>3.0</v>
      </c>
      <c r="I1760" t="str">
        <f t="array" ref="I1760">INDEX('Pre-transfer 2025 Points'!$D$11:$D$17,MATCH(1,MMULT(--('Pre-transfer 2025 Points'!$E$11:$L$17=D1760),TRANSPOSE(COLUMN('Pre-transfer 2025 Points'!$E$11:$L$17)^0)),0))</f>
        <v>#N/A</v>
      </c>
    </row>
    <row r="1761">
      <c r="A1761" s="13">
        <v>1760.0</v>
      </c>
      <c r="B1761" s="13">
        <v>652.0</v>
      </c>
      <c r="C1761" s="14" t="s">
        <v>5639</v>
      </c>
      <c r="D1761" s="14" t="s">
        <v>1984</v>
      </c>
      <c r="E1761" s="14" t="s">
        <v>1658</v>
      </c>
      <c r="F1761" s="15">
        <v>3.0</v>
      </c>
      <c r="I1761" t="str">
        <f t="array" ref="I1761">INDEX('Pre-transfer 2025 Points'!$D$11:$D$17,MATCH(1,MMULT(--('Pre-transfer 2025 Points'!$E$11:$L$17=D1761),TRANSPOSE(COLUMN('Pre-transfer 2025 Points'!$E$11:$L$17)^0)),0))</f>
        <v>#N/A</v>
      </c>
    </row>
    <row r="1762">
      <c r="A1762" s="13">
        <v>1761.0</v>
      </c>
      <c r="B1762" s="13">
        <v>2281.0</v>
      </c>
      <c r="C1762" s="14" t="s">
        <v>5317</v>
      </c>
      <c r="D1762" s="14" t="s">
        <v>3055</v>
      </c>
      <c r="E1762" s="17"/>
      <c r="F1762" s="15">
        <v>3.0</v>
      </c>
      <c r="I1762" t="str">
        <f t="array" ref="I1762">INDEX('Pre-transfer 2025 Points'!$D$11:$D$17,MATCH(1,MMULT(--('Pre-transfer 2025 Points'!$E$11:$L$17=D1762),TRANSPOSE(COLUMN('Pre-transfer 2025 Points'!$E$11:$L$17)^0)),0))</f>
        <v>#N/A</v>
      </c>
    </row>
    <row r="1763">
      <c r="A1763" s="13">
        <v>1762.0</v>
      </c>
      <c r="B1763" s="17"/>
      <c r="C1763" s="14" t="s">
        <v>351</v>
      </c>
      <c r="D1763" s="14" t="s">
        <v>3082</v>
      </c>
      <c r="E1763" s="17"/>
      <c r="F1763" s="15">
        <v>2.0</v>
      </c>
      <c r="I1763" t="str">
        <f t="array" ref="I1763">INDEX('Pre-transfer 2025 Points'!$D$11:$D$17,MATCH(1,MMULT(--('Pre-transfer 2025 Points'!$E$11:$L$17=D1763),TRANSPOSE(COLUMN('Pre-transfer 2025 Points'!$E$11:$L$17)^0)),0))</f>
        <v>#N/A</v>
      </c>
    </row>
    <row r="1764">
      <c r="A1764" s="13">
        <v>1763.0</v>
      </c>
      <c r="B1764" s="17"/>
      <c r="C1764" s="14" t="s">
        <v>351</v>
      </c>
      <c r="D1764" s="14" t="s">
        <v>3083</v>
      </c>
      <c r="E1764" s="14" t="s">
        <v>5203</v>
      </c>
      <c r="F1764" s="15">
        <v>2.0</v>
      </c>
      <c r="I1764" t="str">
        <f t="array" ref="I1764">INDEX('Pre-transfer 2025 Points'!$D$11:$D$17,MATCH(1,MMULT(--('Pre-transfer 2025 Points'!$E$11:$L$17=D1764),TRANSPOSE(COLUMN('Pre-transfer 2025 Points'!$E$11:$L$17)^0)),0))</f>
        <v>#N/A</v>
      </c>
    </row>
    <row r="1765">
      <c r="A1765" s="13">
        <v>1764.0</v>
      </c>
      <c r="B1765" s="17"/>
      <c r="C1765" s="14" t="s">
        <v>351</v>
      </c>
      <c r="D1765" s="14" t="s">
        <v>3084</v>
      </c>
      <c r="E1765" s="17"/>
      <c r="F1765" s="15">
        <v>2.0</v>
      </c>
      <c r="I1765" t="str">
        <f t="array" ref="I1765">INDEX('Pre-transfer 2025 Points'!$D$11:$D$17,MATCH(1,MMULT(--('Pre-transfer 2025 Points'!$E$11:$L$17=D1765),TRANSPOSE(COLUMN('Pre-transfer 2025 Points'!$E$11:$L$17)^0)),0))</f>
        <v>#N/A</v>
      </c>
    </row>
    <row r="1766">
      <c r="A1766" s="13">
        <v>1765.0</v>
      </c>
      <c r="B1766" s="17"/>
      <c r="C1766" s="14" t="s">
        <v>351</v>
      </c>
      <c r="D1766" s="14" t="s">
        <v>3085</v>
      </c>
      <c r="E1766" s="14" t="s">
        <v>4658</v>
      </c>
      <c r="F1766" s="15">
        <v>2.0</v>
      </c>
      <c r="I1766" t="str">
        <f t="array" ref="I1766">INDEX('Pre-transfer 2025 Points'!$D$11:$D$17,MATCH(1,MMULT(--('Pre-transfer 2025 Points'!$E$11:$L$17=D1766),TRANSPOSE(COLUMN('Pre-transfer 2025 Points'!$E$11:$L$17)^0)),0))</f>
        <v>#N/A</v>
      </c>
    </row>
    <row r="1767">
      <c r="A1767" s="13">
        <v>1766.0</v>
      </c>
      <c r="B1767" s="13">
        <v>2023.0</v>
      </c>
      <c r="C1767" s="14" t="s">
        <v>1616</v>
      </c>
      <c r="D1767" s="14" t="s">
        <v>3086</v>
      </c>
      <c r="E1767" s="14" t="s">
        <v>4658</v>
      </c>
      <c r="F1767" s="15">
        <v>2.0</v>
      </c>
      <c r="I1767" t="str">
        <f t="array" ref="I1767">INDEX('Pre-transfer 2025 Points'!$D$11:$D$17,MATCH(1,MMULT(--('Pre-transfer 2025 Points'!$E$11:$L$17=D1767),TRANSPOSE(COLUMN('Pre-transfer 2025 Points'!$E$11:$L$17)^0)),0))</f>
        <v>#N/A</v>
      </c>
    </row>
    <row r="1768">
      <c r="A1768" s="13">
        <v>1767.0</v>
      </c>
      <c r="B1768" s="17"/>
      <c r="C1768" s="14" t="s">
        <v>351</v>
      </c>
      <c r="D1768" s="14" t="s">
        <v>1349</v>
      </c>
      <c r="E1768" s="14" t="s">
        <v>1350</v>
      </c>
      <c r="F1768" s="15">
        <v>2.0</v>
      </c>
      <c r="I1768" t="str">
        <f t="array" ref="I1768">INDEX('Pre-transfer 2025 Points'!$D$11:$D$17,MATCH(1,MMULT(--('Pre-transfer 2025 Points'!$E$11:$L$17=D1768),TRANSPOSE(COLUMN('Pre-transfer 2025 Points'!$E$11:$L$17)^0)),0))</f>
        <v>#N/A</v>
      </c>
    </row>
    <row r="1769">
      <c r="A1769" s="13">
        <v>1768.0</v>
      </c>
      <c r="B1769" s="17"/>
      <c r="C1769" s="14" t="s">
        <v>351</v>
      </c>
      <c r="D1769" s="14" t="s">
        <v>3087</v>
      </c>
      <c r="E1769" s="14" t="s">
        <v>4716</v>
      </c>
      <c r="F1769" s="15">
        <v>2.0</v>
      </c>
      <c r="I1769" t="str">
        <f t="array" ref="I1769">INDEX('Pre-transfer 2025 Points'!$D$11:$D$17,MATCH(1,MMULT(--('Pre-transfer 2025 Points'!$E$11:$L$17=D1769),TRANSPOSE(COLUMN('Pre-transfer 2025 Points'!$E$11:$L$17)^0)),0))</f>
        <v>#N/A</v>
      </c>
    </row>
    <row r="1770">
      <c r="A1770" s="13">
        <v>1769.0</v>
      </c>
      <c r="B1770" s="17"/>
      <c r="C1770" s="14" t="s">
        <v>351</v>
      </c>
      <c r="D1770" s="14" t="s">
        <v>3088</v>
      </c>
      <c r="E1770" s="14" t="s">
        <v>4716</v>
      </c>
      <c r="F1770" s="15">
        <v>2.0</v>
      </c>
      <c r="I1770" t="str">
        <f t="array" ref="I1770">INDEX('Pre-transfer 2025 Points'!$D$11:$D$17,MATCH(1,MMULT(--('Pre-transfer 2025 Points'!$E$11:$L$17=D1770),TRANSPOSE(COLUMN('Pre-transfer 2025 Points'!$E$11:$L$17)^0)),0))</f>
        <v>#N/A</v>
      </c>
    </row>
    <row r="1771">
      <c r="A1771" s="13">
        <v>1770.0</v>
      </c>
      <c r="B1771" s="13">
        <v>1017.0</v>
      </c>
      <c r="C1771" s="14" t="s">
        <v>5640</v>
      </c>
      <c r="D1771" s="14" t="s">
        <v>2912</v>
      </c>
      <c r="E1771" s="14" t="s">
        <v>4756</v>
      </c>
      <c r="F1771" s="15">
        <v>2.0</v>
      </c>
      <c r="I1771" t="str">
        <f t="array" ref="I1771">INDEX('Pre-transfer 2025 Points'!$D$11:$D$17,MATCH(1,MMULT(--('Pre-transfer 2025 Points'!$E$11:$L$17=D1771),TRANSPOSE(COLUMN('Pre-transfer 2025 Points'!$E$11:$L$17)^0)),0))</f>
        <v>#N/A</v>
      </c>
    </row>
    <row r="1772">
      <c r="A1772" s="13">
        <v>1771.0</v>
      </c>
      <c r="B1772" s="17"/>
      <c r="C1772" s="14" t="s">
        <v>351</v>
      </c>
      <c r="D1772" s="14" t="s">
        <v>3089</v>
      </c>
      <c r="E1772" s="14" t="s">
        <v>5204</v>
      </c>
      <c r="F1772" s="15">
        <v>2.0</v>
      </c>
      <c r="I1772" t="str">
        <f t="array" ref="I1772">INDEX('Pre-transfer 2025 Points'!$D$11:$D$17,MATCH(1,MMULT(--('Pre-transfer 2025 Points'!$E$11:$L$17=D1772),TRANSPOSE(COLUMN('Pre-transfer 2025 Points'!$E$11:$L$17)^0)),0))</f>
        <v>#N/A</v>
      </c>
    </row>
    <row r="1773">
      <c r="A1773" s="13">
        <v>1772.0</v>
      </c>
      <c r="B1773" s="13">
        <v>93.0</v>
      </c>
      <c r="C1773" s="14" t="s">
        <v>5641</v>
      </c>
      <c r="D1773" s="14" t="s">
        <v>1900</v>
      </c>
      <c r="E1773" s="14" t="s">
        <v>143</v>
      </c>
      <c r="F1773" s="15">
        <v>2.0</v>
      </c>
      <c r="I1773" t="str">
        <f t="array" ref="I1773">INDEX('Pre-transfer 2025 Points'!$D$11:$D$17,MATCH(1,MMULT(--('Pre-transfer 2025 Points'!$E$11:$L$17=D1773),TRANSPOSE(COLUMN('Pre-transfer 2025 Points'!$E$11:$L$17)^0)),0))</f>
        <v>#N/A</v>
      </c>
    </row>
    <row r="1774">
      <c r="A1774" s="13">
        <v>1773.0</v>
      </c>
      <c r="B1774" s="13">
        <v>1351.0</v>
      </c>
      <c r="C1774" s="14" t="s">
        <v>4579</v>
      </c>
      <c r="D1774" s="14" t="s">
        <v>1175</v>
      </c>
      <c r="E1774" s="17"/>
      <c r="F1774" s="15">
        <v>2.0</v>
      </c>
      <c r="I1774" t="str">
        <f t="array" ref="I1774">INDEX('Pre-transfer 2025 Points'!$D$11:$D$17,MATCH(1,MMULT(--('Pre-transfer 2025 Points'!$E$11:$L$17=D1774),TRANSPOSE(COLUMN('Pre-transfer 2025 Points'!$E$11:$L$17)^0)),0))</f>
        <v>#N/A</v>
      </c>
    </row>
    <row r="1775">
      <c r="A1775" s="13">
        <v>1774.0</v>
      </c>
      <c r="B1775" s="13">
        <v>362.0</v>
      </c>
      <c r="C1775" s="14" t="s">
        <v>5642</v>
      </c>
      <c r="D1775" s="14" t="s">
        <v>1976</v>
      </c>
      <c r="E1775" s="14" t="s">
        <v>4581</v>
      </c>
      <c r="F1775" s="15">
        <v>2.0</v>
      </c>
      <c r="I1775" t="str">
        <f t="array" ref="I1775">INDEX('Pre-transfer 2025 Points'!$D$11:$D$17,MATCH(1,MMULT(--('Pre-transfer 2025 Points'!$E$11:$L$17=D1775),TRANSPOSE(COLUMN('Pre-transfer 2025 Points'!$E$11:$L$17)^0)),0))</f>
        <v>#N/A</v>
      </c>
    </row>
    <row r="1776">
      <c r="A1776" s="13">
        <v>1775.0</v>
      </c>
      <c r="B1776" s="17"/>
      <c r="C1776" s="14" t="s">
        <v>351</v>
      </c>
      <c r="D1776" s="14" t="s">
        <v>3090</v>
      </c>
      <c r="E1776" s="17"/>
      <c r="F1776" s="15">
        <v>2.0</v>
      </c>
      <c r="I1776" t="str">
        <f t="array" ref="I1776">INDEX('Pre-transfer 2025 Points'!$D$11:$D$17,MATCH(1,MMULT(--('Pre-transfer 2025 Points'!$E$11:$L$17=D1776),TRANSPOSE(COLUMN('Pre-transfer 2025 Points'!$E$11:$L$17)^0)),0))</f>
        <v>#N/A</v>
      </c>
    </row>
    <row r="1777">
      <c r="A1777" s="13">
        <v>1776.0</v>
      </c>
      <c r="B1777" s="17"/>
      <c r="C1777" s="14" t="s">
        <v>351</v>
      </c>
      <c r="D1777" s="14" t="s">
        <v>2513</v>
      </c>
      <c r="E1777" s="14" t="s">
        <v>4956</v>
      </c>
      <c r="F1777" s="15">
        <v>2.0</v>
      </c>
      <c r="I1777" t="str">
        <f t="array" ref="I1777">INDEX('Pre-transfer 2025 Points'!$D$11:$D$17,MATCH(1,MMULT(--('Pre-transfer 2025 Points'!$E$11:$L$17=D1777),TRANSPOSE(COLUMN('Pre-transfer 2025 Points'!$E$11:$L$17)^0)),0))</f>
        <v>#N/A</v>
      </c>
    </row>
    <row r="1778">
      <c r="A1778" s="13">
        <v>1777.0</v>
      </c>
      <c r="B1778" s="17"/>
      <c r="C1778" s="14" t="s">
        <v>351</v>
      </c>
      <c r="D1778" s="14" t="s">
        <v>3091</v>
      </c>
      <c r="E1778" s="14" t="s">
        <v>4833</v>
      </c>
      <c r="F1778" s="15">
        <v>2.0</v>
      </c>
      <c r="I1778" t="str">
        <f t="array" ref="I1778">INDEX('Pre-transfer 2025 Points'!$D$11:$D$17,MATCH(1,MMULT(--('Pre-transfer 2025 Points'!$E$11:$L$17=D1778),TRANSPOSE(COLUMN('Pre-transfer 2025 Points'!$E$11:$L$17)^0)),0))</f>
        <v>#N/A</v>
      </c>
    </row>
    <row r="1779">
      <c r="A1779" s="13">
        <v>1778.0</v>
      </c>
      <c r="B1779" s="13">
        <v>1551.0</v>
      </c>
      <c r="C1779" s="14" t="s">
        <v>4546</v>
      </c>
      <c r="D1779" s="14" t="s">
        <v>3092</v>
      </c>
      <c r="E1779" s="17"/>
      <c r="F1779" s="15">
        <v>2.0</v>
      </c>
      <c r="I1779" t="str">
        <f t="array" ref="I1779">INDEX('Pre-transfer 2025 Points'!$D$11:$D$17,MATCH(1,MMULT(--('Pre-transfer 2025 Points'!$E$11:$L$17=D1779),TRANSPOSE(COLUMN('Pre-transfer 2025 Points'!$E$11:$L$17)^0)),0))</f>
        <v>#N/A</v>
      </c>
    </row>
    <row r="1780">
      <c r="A1780" s="13">
        <v>1779.0</v>
      </c>
      <c r="B1780" s="17"/>
      <c r="C1780" s="14" t="s">
        <v>351</v>
      </c>
      <c r="D1780" s="14" t="s">
        <v>3093</v>
      </c>
      <c r="E1780" s="14" t="s">
        <v>5643</v>
      </c>
      <c r="F1780" s="15">
        <v>2.0</v>
      </c>
      <c r="I1780" t="str">
        <f t="array" ref="I1780">INDEX('Pre-transfer 2025 Points'!$D$11:$D$17,MATCH(1,MMULT(--('Pre-transfer 2025 Points'!$E$11:$L$17=D1780),TRANSPOSE(COLUMN('Pre-transfer 2025 Points'!$E$11:$L$17)^0)),0))</f>
        <v>#N/A</v>
      </c>
    </row>
    <row r="1781">
      <c r="A1781" s="13">
        <v>1780.0</v>
      </c>
      <c r="B1781" s="17"/>
      <c r="C1781" s="14" t="s">
        <v>351</v>
      </c>
      <c r="D1781" s="14" t="s">
        <v>1468</v>
      </c>
      <c r="E1781" s="17"/>
      <c r="F1781" s="15">
        <v>2.0</v>
      </c>
      <c r="I1781" t="str">
        <f t="array" ref="I1781">INDEX('Pre-transfer 2025 Points'!$D$11:$D$17,MATCH(1,MMULT(--('Pre-transfer 2025 Points'!$E$11:$L$17=D1781),TRANSPOSE(COLUMN('Pre-transfer 2025 Points'!$E$11:$L$17)^0)),0))</f>
        <v>#N/A</v>
      </c>
    </row>
    <row r="1782">
      <c r="A1782" s="13">
        <v>1781.0</v>
      </c>
      <c r="B1782" s="17"/>
      <c r="C1782" s="14" t="s">
        <v>351</v>
      </c>
      <c r="D1782" s="14" t="s">
        <v>3094</v>
      </c>
      <c r="E1782" s="14" t="s">
        <v>5207</v>
      </c>
      <c r="F1782" s="15">
        <v>2.0</v>
      </c>
      <c r="I1782" t="str">
        <f t="array" ref="I1782">INDEX('Pre-transfer 2025 Points'!$D$11:$D$17,MATCH(1,MMULT(--('Pre-transfer 2025 Points'!$E$11:$L$17=D1782),TRANSPOSE(COLUMN('Pre-transfer 2025 Points'!$E$11:$L$17)^0)),0))</f>
        <v>#N/A</v>
      </c>
    </row>
    <row r="1783">
      <c r="A1783" s="13">
        <v>1782.0</v>
      </c>
      <c r="B1783" s="17"/>
      <c r="C1783" s="14" t="s">
        <v>351</v>
      </c>
      <c r="D1783" s="14" t="s">
        <v>3095</v>
      </c>
      <c r="E1783" s="17"/>
      <c r="F1783" s="15">
        <v>2.0</v>
      </c>
      <c r="I1783" t="str">
        <f t="array" ref="I1783">INDEX('Pre-transfer 2025 Points'!$D$11:$D$17,MATCH(1,MMULT(--('Pre-transfer 2025 Points'!$E$11:$L$17=D1783),TRANSPOSE(COLUMN('Pre-transfer 2025 Points'!$E$11:$L$17)^0)),0))</f>
        <v>#N/A</v>
      </c>
    </row>
    <row r="1784">
      <c r="A1784" s="13">
        <v>1783.0</v>
      </c>
      <c r="B1784" s="13">
        <v>471.0</v>
      </c>
      <c r="C1784" s="14" t="s">
        <v>5644</v>
      </c>
      <c r="D1784" s="14" t="s">
        <v>3096</v>
      </c>
      <c r="E1784" s="14" t="s">
        <v>93</v>
      </c>
      <c r="F1784" s="15">
        <v>2.0</v>
      </c>
      <c r="I1784" t="str">
        <f t="array" ref="I1784">INDEX('Pre-transfer 2025 Points'!$D$11:$D$17,MATCH(1,MMULT(--('Pre-transfer 2025 Points'!$E$11:$L$17=D1784),TRANSPOSE(COLUMN('Pre-transfer 2025 Points'!$E$11:$L$17)^0)),0))</f>
        <v>#N/A</v>
      </c>
    </row>
    <row r="1785">
      <c r="A1785" s="13">
        <v>1784.0</v>
      </c>
      <c r="B1785" s="17"/>
      <c r="C1785" s="14" t="s">
        <v>351</v>
      </c>
      <c r="D1785" s="14" t="s">
        <v>3097</v>
      </c>
      <c r="E1785" s="17"/>
      <c r="F1785" s="15">
        <v>2.0</v>
      </c>
      <c r="I1785" t="str">
        <f t="array" ref="I1785">INDEX('Pre-transfer 2025 Points'!$D$11:$D$17,MATCH(1,MMULT(--('Pre-transfer 2025 Points'!$E$11:$L$17=D1785),TRANSPOSE(COLUMN('Pre-transfer 2025 Points'!$E$11:$L$17)^0)),0))</f>
        <v>#N/A</v>
      </c>
    </row>
    <row r="1786">
      <c r="A1786" s="13">
        <v>1785.0</v>
      </c>
      <c r="B1786" s="13">
        <v>1966.0</v>
      </c>
      <c r="C1786" s="14" t="s">
        <v>4942</v>
      </c>
      <c r="D1786" s="14" t="s">
        <v>730</v>
      </c>
      <c r="E1786" s="14" t="s">
        <v>4423</v>
      </c>
      <c r="F1786" s="15">
        <v>2.0</v>
      </c>
      <c r="I1786" t="str">
        <f t="array" ref="I1786">INDEX('Pre-transfer 2025 Points'!$D$11:$D$17,MATCH(1,MMULT(--('Pre-transfer 2025 Points'!$E$11:$L$17=D1786),TRANSPOSE(COLUMN('Pre-transfer 2025 Points'!$E$11:$L$17)^0)),0))</f>
        <v>#N/A</v>
      </c>
    </row>
    <row r="1787">
      <c r="A1787" s="13">
        <v>1786.0</v>
      </c>
      <c r="B1787" s="17"/>
      <c r="C1787" s="14" t="s">
        <v>351</v>
      </c>
      <c r="D1787" s="14" t="s">
        <v>3098</v>
      </c>
      <c r="E1787" s="14" t="s">
        <v>5049</v>
      </c>
      <c r="F1787" s="15">
        <v>2.0</v>
      </c>
      <c r="I1787" t="str">
        <f t="array" ref="I1787">INDEX('Pre-transfer 2025 Points'!$D$11:$D$17,MATCH(1,MMULT(--('Pre-transfer 2025 Points'!$E$11:$L$17=D1787),TRANSPOSE(COLUMN('Pre-transfer 2025 Points'!$E$11:$L$17)^0)),0))</f>
        <v>#N/A</v>
      </c>
    </row>
    <row r="1788">
      <c r="A1788" s="13">
        <v>1787.0</v>
      </c>
      <c r="B1788" s="13">
        <v>2190.0</v>
      </c>
      <c r="C1788" s="14" t="s">
        <v>4413</v>
      </c>
      <c r="D1788" s="14" t="s">
        <v>3099</v>
      </c>
      <c r="E1788" s="14" t="s">
        <v>1265</v>
      </c>
      <c r="F1788" s="15">
        <v>2.0</v>
      </c>
      <c r="I1788" t="str">
        <f t="array" ref="I1788">INDEX('Pre-transfer 2025 Points'!$D$11:$D$17,MATCH(1,MMULT(--('Pre-transfer 2025 Points'!$E$11:$L$17=D1788),TRANSPOSE(COLUMN('Pre-transfer 2025 Points'!$E$11:$L$17)^0)),0))</f>
        <v>#N/A</v>
      </c>
    </row>
    <row r="1789">
      <c r="A1789" s="13">
        <v>1788.0</v>
      </c>
      <c r="B1789" s="13">
        <v>2328.0</v>
      </c>
      <c r="C1789" s="14" t="s">
        <v>4736</v>
      </c>
      <c r="D1789" s="14" t="s">
        <v>3100</v>
      </c>
      <c r="E1789" s="17"/>
      <c r="F1789" s="15">
        <v>2.0</v>
      </c>
      <c r="I1789" t="str">
        <f t="array" ref="I1789">INDEX('Pre-transfer 2025 Points'!$D$11:$D$17,MATCH(1,MMULT(--('Pre-transfer 2025 Points'!$E$11:$L$17=D1789),TRANSPOSE(COLUMN('Pre-transfer 2025 Points'!$E$11:$L$17)^0)),0))</f>
        <v>#N/A</v>
      </c>
    </row>
    <row r="1790">
      <c r="A1790" s="13">
        <v>1789.0</v>
      </c>
      <c r="B1790" s="17"/>
      <c r="C1790" s="14" t="s">
        <v>351</v>
      </c>
      <c r="D1790" s="14" t="s">
        <v>3101</v>
      </c>
      <c r="E1790" s="14" t="s">
        <v>1751</v>
      </c>
      <c r="F1790" s="15">
        <v>2.0</v>
      </c>
      <c r="I1790" t="str">
        <f t="array" ref="I1790">INDEX('Pre-transfer 2025 Points'!$D$11:$D$17,MATCH(1,MMULT(--('Pre-transfer 2025 Points'!$E$11:$L$17=D1790),TRANSPOSE(COLUMN('Pre-transfer 2025 Points'!$E$11:$L$17)^0)),0))</f>
        <v>#N/A</v>
      </c>
    </row>
    <row r="1791">
      <c r="A1791" s="13">
        <v>1790.0</v>
      </c>
      <c r="B1791" s="13">
        <v>2441.0</v>
      </c>
      <c r="C1791" s="14" t="s">
        <v>4534</v>
      </c>
      <c r="D1791" s="14" t="s">
        <v>3102</v>
      </c>
      <c r="E1791" s="14" t="s">
        <v>938</v>
      </c>
      <c r="F1791" s="15">
        <v>2.0</v>
      </c>
      <c r="I1791" t="str">
        <f t="array" ref="I1791">INDEX('Pre-transfer 2025 Points'!$D$11:$D$17,MATCH(1,MMULT(--('Pre-transfer 2025 Points'!$E$11:$L$17=D1791),TRANSPOSE(COLUMN('Pre-transfer 2025 Points'!$E$11:$L$17)^0)),0))</f>
        <v>#N/A</v>
      </c>
    </row>
    <row r="1792">
      <c r="A1792" s="13">
        <v>1791.0</v>
      </c>
      <c r="B1792" s="13">
        <v>2007.0</v>
      </c>
      <c r="C1792" s="14" t="s">
        <v>4596</v>
      </c>
      <c r="D1792" s="14" t="s">
        <v>3103</v>
      </c>
      <c r="E1792" s="17"/>
      <c r="F1792" s="15">
        <v>2.0</v>
      </c>
      <c r="I1792" t="str">
        <f t="array" ref="I1792">INDEX('Pre-transfer 2025 Points'!$D$11:$D$17,MATCH(1,MMULT(--('Pre-transfer 2025 Points'!$E$11:$L$17=D1792),TRANSPOSE(COLUMN('Pre-transfer 2025 Points'!$E$11:$L$17)^0)),0))</f>
        <v>#N/A</v>
      </c>
    </row>
    <row r="1793">
      <c r="A1793" s="13">
        <v>1792.0</v>
      </c>
      <c r="B1793" s="13">
        <v>1846.0</v>
      </c>
      <c r="C1793" s="14" t="s">
        <v>4345</v>
      </c>
      <c r="D1793" s="14" t="s">
        <v>3104</v>
      </c>
      <c r="E1793" s="14" t="s">
        <v>578</v>
      </c>
      <c r="F1793" s="15">
        <v>2.0</v>
      </c>
      <c r="I1793" t="str">
        <f t="array" ref="I1793">INDEX('Pre-transfer 2025 Points'!$D$11:$D$17,MATCH(1,MMULT(--('Pre-transfer 2025 Points'!$E$11:$L$17=D1793),TRANSPOSE(COLUMN('Pre-transfer 2025 Points'!$E$11:$L$17)^0)),0))</f>
        <v>#N/A</v>
      </c>
    </row>
    <row r="1794">
      <c r="A1794" s="13">
        <v>1793.0</v>
      </c>
      <c r="B1794" s="13">
        <v>1063.0</v>
      </c>
      <c r="C1794" s="14" t="s">
        <v>5645</v>
      </c>
      <c r="D1794" s="14" t="s">
        <v>3105</v>
      </c>
      <c r="E1794" s="14" t="s">
        <v>1350</v>
      </c>
      <c r="F1794" s="15">
        <v>2.0</v>
      </c>
      <c r="I1794" t="str">
        <f t="array" ref="I1794">INDEX('Pre-transfer 2025 Points'!$D$11:$D$17,MATCH(1,MMULT(--('Pre-transfer 2025 Points'!$E$11:$L$17=D1794),TRANSPOSE(COLUMN('Pre-transfer 2025 Points'!$E$11:$L$17)^0)),0))</f>
        <v>#N/A</v>
      </c>
    </row>
    <row r="1795">
      <c r="A1795" s="13">
        <v>1794.0</v>
      </c>
      <c r="B1795" s="17"/>
      <c r="C1795" s="14" t="s">
        <v>351</v>
      </c>
      <c r="D1795" s="14" t="s">
        <v>3106</v>
      </c>
      <c r="E1795" s="14" t="s">
        <v>314</v>
      </c>
      <c r="F1795" s="15">
        <v>2.0</v>
      </c>
      <c r="I1795" t="str">
        <f t="array" ref="I1795">INDEX('Pre-transfer 2025 Points'!$D$11:$D$17,MATCH(1,MMULT(--('Pre-transfer 2025 Points'!$E$11:$L$17=D1795),TRANSPOSE(COLUMN('Pre-transfer 2025 Points'!$E$11:$L$17)^0)),0))</f>
        <v>#N/A</v>
      </c>
    </row>
    <row r="1796">
      <c r="A1796" s="13">
        <v>1795.0</v>
      </c>
      <c r="B1796" s="13">
        <v>875.0</v>
      </c>
      <c r="C1796" s="14" t="s">
        <v>5646</v>
      </c>
      <c r="D1796" s="14" t="s">
        <v>3107</v>
      </c>
      <c r="E1796" s="14" t="s">
        <v>4338</v>
      </c>
      <c r="F1796" s="15">
        <v>2.0</v>
      </c>
      <c r="I1796" t="str">
        <f t="array" ref="I1796">INDEX('Pre-transfer 2025 Points'!$D$11:$D$17,MATCH(1,MMULT(--('Pre-transfer 2025 Points'!$E$11:$L$17=D1796),TRANSPOSE(COLUMN('Pre-transfer 2025 Points'!$E$11:$L$17)^0)),0))</f>
        <v>#N/A</v>
      </c>
    </row>
    <row r="1797">
      <c r="A1797" s="13">
        <v>1796.0</v>
      </c>
      <c r="B1797" s="17"/>
      <c r="C1797" s="14" t="s">
        <v>351</v>
      </c>
      <c r="D1797" s="14" t="s">
        <v>3108</v>
      </c>
      <c r="E1797" s="14" t="s">
        <v>1658</v>
      </c>
      <c r="F1797" s="15">
        <v>2.0</v>
      </c>
      <c r="I1797" t="str">
        <f t="array" ref="I1797">INDEX('Pre-transfer 2025 Points'!$D$11:$D$17,MATCH(1,MMULT(--('Pre-transfer 2025 Points'!$E$11:$L$17=D1797),TRANSPOSE(COLUMN('Pre-transfer 2025 Points'!$E$11:$L$17)^0)),0))</f>
        <v>#N/A</v>
      </c>
    </row>
    <row r="1798">
      <c r="A1798" s="13">
        <v>1797.0</v>
      </c>
      <c r="B1798" s="17"/>
      <c r="C1798" s="14" t="s">
        <v>351</v>
      </c>
      <c r="D1798" s="14" t="s">
        <v>3109</v>
      </c>
      <c r="E1798" s="17"/>
      <c r="F1798" s="15">
        <v>2.0</v>
      </c>
      <c r="I1798" t="str">
        <f t="array" ref="I1798">INDEX('Pre-transfer 2025 Points'!$D$11:$D$17,MATCH(1,MMULT(--('Pre-transfer 2025 Points'!$E$11:$L$17=D1798),TRANSPOSE(COLUMN('Pre-transfer 2025 Points'!$E$11:$L$17)^0)),0))</f>
        <v>#N/A</v>
      </c>
    </row>
    <row r="1799">
      <c r="A1799" s="13">
        <v>1798.0</v>
      </c>
      <c r="B1799" s="13">
        <v>1135.0</v>
      </c>
      <c r="C1799" s="14" t="s">
        <v>5647</v>
      </c>
      <c r="D1799" s="14" t="s">
        <v>1914</v>
      </c>
      <c r="E1799" s="14" t="s">
        <v>1086</v>
      </c>
      <c r="F1799" s="15">
        <v>2.0</v>
      </c>
      <c r="I1799" t="str">
        <f t="array" ref="I1799">INDEX('Pre-transfer 2025 Points'!$D$11:$D$17,MATCH(1,MMULT(--('Pre-transfer 2025 Points'!$E$11:$L$17=D1799),TRANSPOSE(COLUMN('Pre-transfer 2025 Points'!$E$11:$L$17)^0)),0))</f>
        <v>#N/A</v>
      </c>
    </row>
    <row r="1800">
      <c r="A1800" s="13">
        <v>1799.0</v>
      </c>
      <c r="B1800" s="13">
        <v>1527.0</v>
      </c>
      <c r="C1800" s="14" t="s">
        <v>1522</v>
      </c>
      <c r="D1800" s="14" t="s">
        <v>3110</v>
      </c>
      <c r="E1800" s="14" t="s">
        <v>4748</v>
      </c>
      <c r="F1800" s="15">
        <v>2.0</v>
      </c>
      <c r="I1800" t="str">
        <f t="array" ref="I1800">INDEX('Pre-transfer 2025 Points'!$D$11:$D$17,MATCH(1,MMULT(--('Pre-transfer 2025 Points'!$E$11:$L$17=D1800),TRANSPOSE(COLUMN('Pre-transfer 2025 Points'!$E$11:$L$17)^0)),0))</f>
        <v>#N/A</v>
      </c>
    </row>
    <row r="1801">
      <c r="A1801" s="13">
        <v>1800.0</v>
      </c>
      <c r="B1801" s="17"/>
      <c r="C1801" s="14" t="s">
        <v>351</v>
      </c>
      <c r="D1801" s="14" t="s">
        <v>3111</v>
      </c>
      <c r="E1801" s="14" t="s">
        <v>5501</v>
      </c>
      <c r="F1801" s="15">
        <v>2.0</v>
      </c>
      <c r="I1801" t="str">
        <f t="array" ref="I1801">INDEX('Pre-transfer 2025 Points'!$D$11:$D$17,MATCH(1,MMULT(--('Pre-transfer 2025 Points'!$E$11:$L$17=D1801),TRANSPOSE(COLUMN('Pre-transfer 2025 Points'!$E$11:$L$17)^0)),0))</f>
        <v>#N/A</v>
      </c>
    </row>
    <row r="1802">
      <c r="A1802" s="13">
        <v>1801.0</v>
      </c>
      <c r="B1802" s="17"/>
      <c r="C1802" s="14" t="s">
        <v>351</v>
      </c>
      <c r="D1802" s="14" t="s">
        <v>3112</v>
      </c>
      <c r="E1802" s="14" t="s">
        <v>4749</v>
      </c>
      <c r="F1802" s="15">
        <v>2.0</v>
      </c>
      <c r="I1802" t="str">
        <f t="array" ref="I1802">INDEX('Pre-transfer 2025 Points'!$D$11:$D$17,MATCH(1,MMULT(--('Pre-transfer 2025 Points'!$E$11:$L$17=D1802),TRANSPOSE(COLUMN('Pre-transfer 2025 Points'!$E$11:$L$17)^0)),0))</f>
        <v>#N/A</v>
      </c>
    </row>
    <row r="1803">
      <c r="A1803" s="13">
        <v>1802.0</v>
      </c>
      <c r="B1803" s="13">
        <v>755.0</v>
      </c>
      <c r="C1803" s="14" t="s">
        <v>5190</v>
      </c>
      <c r="D1803" s="14" t="s">
        <v>2019</v>
      </c>
      <c r="E1803" s="14" t="s">
        <v>1658</v>
      </c>
      <c r="F1803" s="15">
        <v>2.0</v>
      </c>
      <c r="I1803" t="str">
        <f t="array" ref="I1803">INDEX('Pre-transfer 2025 Points'!$D$11:$D$17,MATCH(1,MMULT(--('Pre-transfer 2025 Points'!$E$11:$L$17=D1803),TRANSPOSE(COLUMN('Pre-transfer 2025 Points'!$E$11:$L$17)^0)),0))</f>
        <v>#N/A</v>
      </c>
    </row>
    <row r="1804">
      <c r="A1804" s="13">
        <v>1803.0</v>
      </c>
      <c r="B1804" s="13">
        <v>2468.0</v>
      </c>
      <c r="C1804" s="14" t="s">
        <v>5549</v>
      </c>
      <c r="D1804" s="14" t="s">
        <v>3113</v>
      </c>
      <c r="E1804" s="14" t="s">
        <v>5213</v>
      </c>
      <c r="F1804" s="15">
        <v>2.0</v>
      </c>
      <c r="I1804" t="str">
        <f t="array" ref="I1804">INDEX('Pre-transfer 2025 Points'!$D$11:$D$17,MATCH(1,MMULT(--('Pre-transfer 2025 Points'!$E$11:$L$17=D1804),TRANSPOSE(COLUMN('Pre-transfer 2025 Points'!$E$11:$L$17)^0)),0))</f>
        <v>#N/A</v>
      </c>
    </row>
    <row r="1805">
      <c r="A1805" s="13">
        <v>1804.0</v>
      </c>
      <c r="B1805" s="17"/>
      <c r="C1805" s="14" t="s">
        <v>351</v>
      </c>
      <c r="D1805" s="14" t="s">
        <v>1124</v>
      </c>
      <c r="E1805" s="14" t="s">
        <v>5087</v>
      </c>
      <c r="F1805" s="15">
        <v>2.0</v>
      </c>
      <c r="I1805" t="str">
        <f t="array" ref="I1805">INDEX('Pre-transfer 2025 Points'!$D$11:$D$17,MATCH(1,MMULT(--('Pre-transfer 2025 Points'!$E$11:$L$17=D1805),TRANSPOSE(COLUMN('Pre-transfer 2025 Points'!$E$11:$L$17)^0)),0))</f>
        <v>#N/A</v>
      </c>
    </row>
    <row r="1806">
      <c r="A1806" s="13">
        <v>1805.0</v>
      </c>
      <c r="B1806" s="17"/>
      <c r="C1806" s="14" t="s">
        <v>351</v>
      </c>
      <c r="D1806" s="14" t="s">
        <v>675</v>
      </c>
      <c r="E1806" s="14" t="s">
        <v>4854</v>
      </c>
      <c r="F1806" s="15">
        <v>2.0</v>
      </c>
      <c r="I1806" t="str">
        <f t="array" ref="I1806">INDEX('Pre-transfer 2025 Points'!$D$11:$D$17,MATCH(1,MMULT(--('Pre-transfer 2025 Points'!$E$11:$L$17=D1806),TRANSPOSE(COLUMN('Pre-transfer 2025 Points'!$E$11:$L$17)^0)),0))</f>
        <v>#N/A</v>
      </c>
    </row>
    <row r="1807">
      <c r="A1807" s="13">
        <v>1806.0</v>
      </c>
      <c r="B1807" s="17"/>
      <c r="C1807" s="14" t="s">
        <v>351</v>
      </c>
      <c r="D1807" s="14" t="s">
        <v>3114</v>
      </c>
      <c r="E1807" s="17"/>
      <c r="F1807" s="15">
        <v>2.0</v>
      </c>
      <c r="I1807" t="str">
        <f t="array" ref="I1807">INDEX('Pre-transfer 2025 Points'!$D$11:$D$17,MATCH(1,MMULT(--('Pre-transfer 2025 Points'!$E$11:$L$17=D1807),TRANSPOSE(COLUMN('Pre-transfer 2025 Points'!$E$11:$L$17)^0)),0))</f>
        <v>#N/A</v>
      </c>
    </row>
    <row r="1808">
      <c r="A1808" s="13">
        <v>1807.0</v>
      </c>
      <c r="B1808" s="17"/>
      <c r="C1808" s="14" t="s">
        <v>351</v>
      </c>
      <c r="D1808" s="14" t="s">
        <v>3115</v>
      </c>
      <c r="E1808" s="17"/>
      <c r="F1808" s="15">
        <v>2.0</v>
      </c>
      <c r="I1808" t="str">
        <f t="array" ref="I1808">INDEX('Pre-transfer 2025 Points'!$D$11:$D$17,MATCH(1,MMULT(--('Pre-transfer 2025 Points'!$E$11:$L$17=D1808),TRANSPOSE(COLUMN('Pre-transfer 2025 Points'!$E$11:$L$17)^0)),0))</f>
        <v>#N/A</v>
      </c>
    </row>
    <row r="1809">
      <c r="A1809" s="13">
        <v>1808.0</v>
      </c>
      <c r="B1809" s="13">
        <v>1381.0</v>
      </c>
      <c r="C1809" s="14" t="s">
        <v>4507</v>
      </c>
      <c r="D1809" s="14" t="s">
        <v>3116</v>
      </c>
      <c r="E1809" s="14" t="s">
        <v>4808</v>
      </c>
      <c r="F1809" s="15">
        <v>2.0</v>
      </c>
      <c r="I1809" t="str">
        <f t="array" ref="I1809">INDEX('Pre-transfer 2025 Points'!$D$11:$D$17,MATCH(1,MMULT(--('Pre-transfer 2025 Points'!$E$11:$L$17=D1809),TRANSPOSE(COLUMN('Pre-transfer 2025 Points'!$E$11:$L$17)^0)),0))</f>
        <v>#N/A</v>
      </c>
    </row>
    <row r="1810">
      <c r="A1810" s="13">
        <v>1809.0</v>
      </c>
      <c r="B1810" s="13">
        <v>2415.0</v>
      </c>
      <c r="C1810" s="14" t="s">
        <v>5648</v>
      </c>
      <c r="D1810" s="14" t="s">
        <v>3118</v>
      </c>
      <c r="E1810" s="14" t="s">
        <v>5649</v>
      </c>
      <c r="F1810" s="15">
        <v>2.0</v>
      </c>
      <c r="I1810" t="str">
        <f t="array" ref="I1810">INDEX('Pre-transfer 2025 Points'!$D$11:$D$17,MATCH(1,MMULT(--('Pre-transfer 2025 Points'!$E$11:$L$17=D1810),TRANSPOSE(COLUMN('Pre-transfer 2025 Points'!$E$11:$L$17)^0)),0))</f>
        <v>#N/A</v>
      </c>
    </row>
    <row r="1811">
      <c r="A1811" s="13">
        <v>1810.0</v>
      </c>
      <c r="B1811" s="13">
        <v>2224.0</v>
      </c>
      <c r="C1811" s="14" t="s">
        <v>1374</v>
      </c>
      <c r="D1811" s="14" t="s">
        <v>3119</v>
      </c>
      <c r="E1811" s="14" t="s">
        <v>4808</v>
      </c>
      <c r="F1811" s="15">
        <v>2.0</v>
      </c>
      <c r="I1811" t="str">
        <f t="array" ref="I1811">INDEX('Pre-transfer 2025 Points'!$D$11:$D$17,MATCH(1,MMULT(--('Pre-transfer 2025 Points'!$E$11:$L$17=D1811),TRANSPOSE(COLUMN('Pre-transfer 2025 Points'!$E$11:$L$17)^0)),0))</f>
        <v>#N/A</v>
      </c>
    </row>
    <row r="1812">
      <c r="A1812" s="13">
        <v>1811.0</v>
      </c>
      <c r="B1812" s="13">
        <v>2043.0</v>
      </c>
      <c r="C1812" s="14" t="s">
        <v>5303</v>
      </c>
      <c r="D1812" s="14" t="s">
        <v>987</v>
      </c>
      <c r="E1812" s="17"/>
      <c r="F1812" s="15">
        <v>2.0</v>
      </c>
      <c r="I1812" t="str">
        <f t="array" ref="I1812">INDEX('Pre-transfer 2025 Points'!$D$11:$D$17,MATCH(1,MMULT(--('Pre-transfer 2025 Points'!$E$11:$L$17=D1812),TRANSPOSE(COLUMN('Pre-transfer 2025 Points'!$E$11:$L$17)^0)),0))</f>
        <v>#N/A</v>
      </c>
    </row>
    <row r="1813">
      <c r="A1813" s="13">
        <v>1812.0</v>
      </c>
      <c r="B1813" s="17"/>
      <c r="C1813" s="14" t="s">
        <v>351</v>
      </c>
      <c r="D1813" s="14" t="s">
        <v>2478</v>
      </c>
      <c r="E1813" s="14" t="s">
        <v>4631</v>
      </c>
      <c r="F1813" s="15">
        <v>2.0</v>
      </c>
      <c r="I1813" t="str">
        <f t="array" ref="I1813">INDEX('Pre-transfer 2025 Points'!$D$11:$D$17,MATCH(1,MMULT(--('Pre-transfer 2025 Points'!$E$11:$L$17=D1813),TRANSPOSE(COLUMN('Pre-transfer 2025 Points'!$E$11:$L$17)^0)),0))</f>
        <v>#N/A</v>
      </c>
    </row>
    <row r="1814">
      <c r="A1814" s="13">
        <v>1813.0</v>
      </c>
      <c r="B1814" s="17"/>
      <c r="C1814" s="14" t="s">
        <v>351</v>
      </c>
      <c r="D1814" s="14" t="s">
        <v>3120</v>
      </c>
      <c r="E1814" s="14" t="s">
        <v>4526</v>
      </c>
      <c r="F1814" s="15">
        <v>2.0</v>
      </c>
      <c r="I1814" t="str">
        <f t="array" ref="I1814">INDEX('Pre-transfer 2025 Points'!$D$11:$D$17,MATCH(1,MMULT(--('Pre-transfer 2025 Points'!$E$11:$L$17=D1814),TRANSPOSE(COLUMN('Pre-transfer 2025 Points'!$E$11:$L$17)^0)),0))</f>
        <v>#N/A</v>
      </c>
    </row>
    <row r="1815">
      <c r="A1815" s="13">
        <v>1814.0</v>
      </c>
      <c r="B1815" s="17"/>
      <c r="C1815" s="14" t="s">
        <v>351</v>
      </c>
      <c r="D1815" s="14" t="s">
        <v>3121</v>
      </c>
      <c r="E1815" s="17"/>
      <c r="F1815" s="15">
        <v>2.0</v>
      </c>
      <c r="I1815" t="str">
        <f t="array" ref="I1815">INDEX('Pre-transfer 2025 Points'!$D$11:$D$17,MATCH(1,MMULT(--('Pre-transfer 2025 Points'!$E$11:$L$17=D1815),TRANSPOSE(COLUMN('Pre-transfer 2025 Points'!$E$11:$L$17)^0)),0))</f>
        <v>#N/A</v>
      </c>
    </row>
    <row r="1816">
      <c r="A1816" s="13">
        <v>1815.0</v>
      </c>
      <c r="B1816" s="17"/>
      <c r="C1816" s="14" t="s">
        <v>351</v>
      </c>
      <c r="D1816" s="14" t="s">
        <v>3122</v>
      </c>
      <c r="E1816" s="17"/>
      <c r="F1816" s="15">
        <v>2.0</v>
      </c>
      <c r="I1816" t="str">
        <f t="array" ref="I1816">INDEX('Pre-transfer 2025 Points'!$D$11:$D$17,MATCH(1,MMULT(--('Pre-transfer 2025 Points'!$E$11:$L$17=D1816),TRANSPOSE(COLUMN('Pre-transfer 2025 Points'!$E$11:$L$17)^0)),0))</f>
        <v>#N/A</v>
      </c>
    </row>
    <row r="1817">
      <c r="A1817" s="13">
        <v>1816.0</v>
      </c>
      <c r="B1817" s="17"/>
      <c r="C1817" s="14" t="s">
        <v>351</v>
      </c>
      <c r="D1817" s="14" t="s">
        <v>3123</v>
      </c>
      <c r="E1817" s="17"/>
      <c r="F1817" s="15">
        <v>2.0</v>
      </c>
      <c r="I1817" t="str">
        <f t="array" ref="I1817">INDEX('Pre-transfer 2025 Points'!$D$11:$D$17,MATCH(1,MMULT(--('Pre-transfer 2025 Points'!$E$11:$L$17=D1817),TRANSPOSE(COLUMN('Pre-transfer 2025 Points'!$E$11:$L$17)^0)),0))</f>
        <v>#N/A</v>
      </c>
    </row>
    <row r="1818">
      <c r="A1818" s="13">
        <v>1817.0</v>
      </c>
      <c r="B1818" s="17"/>
      <c r="C1818" s="14" t="s">
        <v>351</v>
      </c>
      <c r="D1818" s="14" t="s">
        <v>5650</v>
      </c>
      <c r="E1818" s="17"/>
      <c r="F1818" s="15">
        <v>2.0</v>
      </c>
      <c r="I1818" t="str">
        <f t="array" ref="I1818">INDEX('Pre-transfer 2025 Points'!$D$11:$D$17,MATCH(1,MMULT(--('Pre-transfer 2025 Points'!$E$11:$L$17=D1818),TRANSPOSE(COLUMN('Pre-transfer 2025 Points'!$E$11:$L$17)^0)),0))</f>
        <v>#N/A</v>
      </c>
    </row>
    <row r="1819">
      <c r="A1819" s="13">
        <v>1818.0</v>
      </c>
      <c r="B1819" s="13">
        <v>1697.0</v>
      </c>
      <c r="C1819" s="14" t="s">
        <v>4424</v>
      </c>
      <c r="D1819" s="14" t="s">
        <v>3317</v>
      </c>
      <c r="E1819" s="14" t="s">
        <v>4675</v>
      </c>
      <c r="F1819" s="15">
        <v>2.0</v>
      </c>
      <c r="I1819" t="str">
        <f t="array" ref="I1819">INDEX('Pre-transfer 2025 Points'!$D$11:$D$17,MATCH(1,MMULT(--('Pre-transfer 2025 Points'!$E$11:$L$17=D1819),TRANSPOSE(COLUMN('Pre-transfer 2025 Points'!$E$11:$L$17)^0)),0))</f>
        <v>#N/A</v>
      </c>
    </row>
    <row r="1820">
      <c r="A1820" s="13">
        <v>1819.0</v>
      </c>
      <c r="B1820" s="17"/>
      <c r="C1820" s="14" t="s">
        <v>351</v>
      </c>
      <c r="D1820" s="14" t="s">
        <v>2657</v>
      </c>
      <c r="E1820" s="14" t="s">
        <v>4636</v>
      </c>
      <c r="F1820" s="15">
        <v>2.0</v>
      </c>
      <c r="I1820" t="str">
        <f t="array" ref="I1820">INDEX('Pre-transfer 2025 Points'!$D$11:$D$17,MATCH(1,MMULT(--('Pre-transfer 2025 Points'!$E$11:$L$17=D1820),TRANSPOSE(COLUMN('Pre-transfer 2025 Points'!$E$11:$L$17)^0)),0))</f>
        <v>#N/A</v>
      </c>
    </row>
    <row r="1821">
      <c r="A1821" s="13">
        <v>1820.0</v>
      </c>
      <c r="B1821" s="17"/>
      <c r="C1821" s="14" t="s">
        <v>351</v>
      </c>
      <c r="D1821" s="14" t="s">
        <v>3125</v>
      </c>
      <c r="E1821" s="14" t="s">
        <v>5216</v>
      </c>
      <c r="F1821" s="15">
        <v>2.0</v>
      </c>
      <c r="I1821" t="str">
        <f t="array" ref="I1821">INDEX('Pre-transfer 2025 Points'!$D$11:$D$17,MATCH(1,MMULT(--('Pre-transfer 2025 Points'!$E$11:$L$17=D1821),TRANSPOSE(COLUMN('Pre-transfer 2025 Points'!$E$11:$L$17)^0)),0))</f>
        <v>#N/A</v>
      </c>
    </row>
    <row r="1822">
      <c r="A1822" s="13">
        <v>1821.0</v>
      </c>
      <c r="B1822" s="13">
        <v>2016.0</v>
      </c>
      <c r="C1822" s="14" t="s">
        <v>939</v>
      </c>
      <c r="D1822" s="14" t="s">
        <v>3126</v>
      </c>
      <c r="E1822" s="17"/>
      <c r="F1822" s="15">
        <v>2.0</v>
      </c>
      <c r="I1822" t="str">
        <f t="array" ref="I1822">INDEX('Pre-transfer 2025 Points'!$D$11:$D$17,MATCH(1,MMULT(--('Pre-transfer 2025 Points'!$E$11:$L$17=D1822),TRANSPOSE(COLUMN('Pre-transfer 2025 Points'!$E$11:$L$17)^0)),0))</f>
        <v>#N/A</v>
      </c>
    </row>
    <row r="1823">
      <c r="A1823" s="13">
        <v>1822.0</v>
      </c>
      <c r="B1823" s="13">
        <v>629.0</v>
      </c>
      <c r="C1823" s="14" t="s">
        <v>5651</v>
      </c>
      <c r="D1823" s="14" t="s">
        <v>1721</v>
      </c>
      <c r="E1823" s="14" t="s">
        <v>1712</v>
      </c>
      <c r="F1823" s="15">
        <v>2.0</v>
      </c>
      <c r="I1823" t="str">
        <f t="array" ref="I1823">INDEX('Pre-transfer 2025 Points'!$D$11:$D$17,MATCH(1,MMULT(--('Pre-transfer 2025 Points'!$E$11:$L$17=D1823),TRANSPOSE(COLUMN('Pre-transfer 2025 Points'!$E$11:$L$17)^0)),0))</f>
        <v>#N/A</v>
      </c>
    </row>
    <row r="1824">
      <c r="A1824" s="13">
        <v>1823.0</v>
      </c>
      <c r="B1824" s="17"/>
      <c r="C1824" s="14" t="s">
        <v>351</v>
      </c>
      <c r="D1824" s="14" t="s">
        <v>3127</v>
      </c>
      <c r="E1824" s="14" t="s">
        <v>4816</v>
      </c>
      <c r="F1824" s="15">
        <v>2.0</v>
      </c>
      <c r="I1824" t="str">
        <f t="array" ref="I1824">INDEX('Pre-transfer 2025 Points'!$D$11:$D$17,MATCH(1,MMULT(--('Pre-transfer 2025 Points'!$E$11:$L$17=D1824),TRANSPOSE(COLUMN('Pre-transfer 2025 Points'!$E$11:$L$17)^0)),0))</f>
        <v>#N/A</v>
      </c>
    </row>
    <row r="1825">
      <c r="A1825" s="13">
        <v>1824.0</v>
      </c>
      <c r="B1825" s="13">
        <v>1212.0</v>
      </c>
      <c r="C1825" s="14" t="s">
        <v>1314</v>
      </c>
      <c r="D1825" s="14" t="s">
        <v>3128</v>
      </c>
      <c r="E1825" s="14" t="s">
        <v>4612</v>
      </c>
      <c r="F1825" s="15">
        <v>2.0</v>
      </c>
      <c r="I1825" t="str">
        <f t="array" ref="I1825">INDEX('Pre-transfer 2025 Points'!$D$11:$D$17,MATCH(1,MMULT(--('Pre-transfer 2025 Points'!$E$11:$L$17=D1825),TRANSPOSE(COLUMN('Pre-transfer 2025 Points'!$E$11:$L$17)^0)),0))</f>
        <v>#N/A</v>
      </c>
    </row>
    <row r="1826">
      <c r="A1826" s="13">
        <v>1825.0</v>
      </c>
      <c r="B1826" s="13">
        <v>2006.0</v>
      </c>
      <c r="C1826" s="14" t="s">
        <v>4942</v>
      </c>
      <c r="D1826" s="14" t="s">
        <v>3129</v>
      </c>
      <c r="E1826" s="17"/>
      <c r="F1826" s="15">
        <v>2.0</v>
      </c>
      <c r="I1826" t="str">
        <f t="array" ref="I1826">INDEX('Pre-transfer 2025 Points'!$D$11:$D$17,MATCH(1,MMULT(--('Pre-transfer 2025 Points'!$E$11:$L$17=D1826),TRANSPOSE(COLUMN('Pre-transfer 2025 Points'!$E$11:$L$17)^0)),0))</f>
        <v>#N/A</v>
      </c>
    </row>
    <row r="1827">
      <c r="A1827" s="13">
        <v>1826.0</v>
      </c>
      <c r="B1827" s="13">
        <v>2538.0</v>
      </c>
      <c r="C1827" s="14" t="s">
        <v>5508</v>
      </c>
      <c r="D1827" s="14" t="s">
        <v>3130</v>
      </c>
      <c r="E1827" s="14" t="s">
        <v>4971</v>
      </c>
      <c r="F1827" s="15">
        <v>2.0</v>
      </c>
      <c r="I1827" t="str">
        <f t="array" ref="I1827">INDEX('Pre-transfer 2025 Points'!$D$11:$D$17,MATCH(1,MMULT(--('Pre-transfer 2025 Points'!$E$11:$L$17=D1827),TRANSPOSE(COLUMN('Pre-transfer 2025 Points'!$E$11:$L$17)^0)),0))</f>
        <v>#N/A</v>
      </c>
    </row>
    <row r="1828">
      <c r="A1828" s="13">
        <v>1827.0</v>
      </c>
      <c r="B1828" s="13">
        <v>1109.0</v>
      </c>
      <c r="C1828" s="14" t="s">
        <v>5652</v>
      </c>
      <c r="D1828" s="14" t="s">
        <v>1216</v>
      </c>
      <c r="E1828" s="14" t="s">
        <v>4538</v>
      </c>
      <c r="F1828" s="15">
        <v>2.0</v>
      </c>
      <c r="I1828" t="str">
        <f t="array" ref="I1828">INDEX('Pre-transfer 2025 Points'!$D$11:$D$17,MATCH(1,MMULT(--('Pre-transfer 2025 Points'!$E$11:$L$17=D1828),TRANSPOSE(COLUMN('Pre-transfer 2025 Points'!$E$11:$L$17)^0)),0))</f>
        <v>#N/A</v>
      </c>
    </row>
    <row r="1829">
      <c r="A1829" s="13">
        <v>1828.0</v>
      </c>
      <c r="B1829" s="17"/>
      <c r="C1829" s="14" t="s">
        <v>351</v>
      </c>
      <c r="D1829" s="14" t="s">
        <v>3131</v>
      </c>
      <c r="E1829" s="14" t="s">
        <v>4959</v>
      </c>
      <c r="F1829" s="15">
        <v>2.0</v>
      </c>
      <c r="I1829" t="str">
        <f t="array" ref="I1829">INDEX('Pre-transfer 2025 Points'!$D$11:$D$17,MATCH(1,MMULT(--('Pre-transfer 2025 Points'!$E$11:$L$17=D1829),TRANSPOSE(COLUMN('Pre-transfer 2025 Points'!$E$11:$L$17)^0)),0))</f>
        <v>#N/A</v>
      </c>
    </row>
    <row r="1830">
      <c r="A1830" s="13">
        <v>1829.0</v>
      </c>
      <c r="B1830" s="17"/>
      <c r="C1830" s="14" t="s">
        <v>351</v>
      </c>
      <c r="D1830" s="14" t="s">
        <v>3132</v>
      </c>
      <c r="E1830" s="17"/>
      <c r="F1830" s="15">
        <v>2.0</v>
      </c>
      <c r="I1830" t="str">
        <f t="array" ref="I1830">INDEX('Pre-transfer 2025 Points'!$D$11:$D$17,MATCH(1,MMULT(--('Pre-transfer 2025 Points'!$E$11:$L$17=D1830),TRANSPOSE(COLUMN('Pre-transfer 2025 Points'!$E$11:$L$17)^0)),0))</f>
        <v>#N/A</v>
      </c>
    </row>
    <row r="1831">
      <c r="A1831" s="13">
        <v>1830.0</v>
      </c>
      <c r="B1831" s="17"/>
      <c r="C1831" s="14" t="s">
        <v>351</v>
      </c>
      <c r="D1831" s="14" t="s">
        <v>3133</v>
      </c>
      <c r="E1831" s="14" t="s">
        <v>4816</v>
      </c>
      <c r="F1831" s="15">
        <v>2.0</v>
      </c>
      <c r="I1831" t="str">
        <f t="array" ref="I1831">INDEX('Pre-transfer 2025 Points'!$D$11:$D$17,MATCH(1,MMULT(--('Pre-transfer 2025 Points'!$E$11:$L$17=D1831),TRANSPOSE(COLUMN('Pre-transfer 2025 Points'!$E$11:$L$17)^0)),0))</f>
        <v>#N/A</v>
      </c>
    </row>
    <row r="1832">
      <c r="A1832" s="13">
        <v>1831.0</v>
      </c>
      <c r="B1832" s="17"/>
      <c r="C1832" s="14" t="s">
        <v>351</v>
      </c>
      <c r="D1832" s="14" t="s">
        <v>3134</v>
      </c>
      <c r="E1832" s="14" t="s">
        <v>720</v>
      </c>
      <c r="F1832" s="15">
        <v>2.0</v>
      </c>
      <c r="I1832" t="str">
        <f t="array" ref="I1832">INDEX('Pre-transfer 2025 Points'!$D$11:$D$17,MATCH(1,MMULT(--('Pre-transfer 2025 Points'!$E$11:$L$17=D1832),TRANSPOSE(COLUMN('Pre-transfer 2025 Points'!$E$11:$L$17)^0)),0))</f>
        <v>#N/A</v>
      </c>
    </row>
    <row r="1833">
      <c r="A1833" s="13">
        <v>1832.0</v>
      </c>
      <c r="B1833" s="13">
        <v>1662.0</v>
      </c>
      <c r="C1833" s="14" t="s">
        <v>5315</v>
      </c>
      <c r="D1833" s="14" t="s">
        <v>3135</v>
      </c>
      <c r="E1833" s="14" t="s">
        <v>4595</v>
      </c>
      <c r="F1833" s="15">
        <v>2.0</v>
      </c>
      <c r="I1833" t="str">
        <f t="array" ref="I1833">INDEX('Pre-transfer 2025 Points'!$D$11:$D$17,MATCH(1,MMULT(--('Pre-transfer 2025 Points'!$E$11:$L$17=D1833),TRANSPOSE(COLUMN('Pre-transfer 2025 Points'!$E$11:$L$17)^0)),0))</f>
        <v>#N/A</v>
      </c>
    </row>
    <row r="1834">
      <c r="A1834" s="13">
        <v>1833.0</v>
      </c>
      <c r="B1834" s="17"/>
      <c r="C1834" s="14" t="s">
        <v>351</v>
      </c>
      <c r="D1834" s="14" t="s">
        <v>3136</v>
      </c>
      <c r="E1834" s="14" t="s">
        <v>4423</v>
      </c>
      <c r="F1834" s="15">
        <v>2.0</v>
      </c>
      <c r="I1834" t="str">
        <f t="array" ref="I1834">INDEX('Pre-transfer 2025 Points'!$D$11:$D$17,MATCH(1,MMULT(--('Pre-transfer 2025 Points'!$E$11:$L$17=D1834),TRANSPOSE(COLUMN('Pre-transfer 2025 Points'!$E$11:$L$17)^0)),0))</f>
        <v>#N/A</v>
      </c>
    </row>
    <row r="1835">
      <c r="A1835" s="13">
        <v>1834.0</v>
      </c>
      <c r="B1835" s="17"/>
      <c r="C1835" s="14" t="s">
        <v>351</v>
      </c>
      <c r="D1835" s="14" t="s">
        <v>3138</v>
      </c>
      <c r="E1835" s="17"/>
      <c r="F1835" s="15">
        <v>2.0</v>
      </c>
      <c r="I1835" t="str">
        <f t="array" ref="I1835">INDEX('Pre-transfer 2025 Points'!$D$11:$D$17,MATCH(1,MMULT(--('Pre-transfer 2025 Points'!$E$11:$L$17=D1835),TRANSPOSE(COLUMN('Pre-transfer 2025 Points'!$E$11:$L$17)^0)),0))</f>
        <v>#N/A</v>
      </c>
    </row>
    <row r="1836">
      <c r="A1836" s="13">
        <v>1835.0</v>
      </c>
      <c r="B1836" s="17"/>
      <c r="C1836" s="14" t="s">
        <v>351</v>
      </c>
      <c r="D1836" s="14" t="s">
        <v>3139</v>
      </c>
      <c r="E1836" s="14" t="s">
        <v>335</v>
      </c>
      <c r="F1836" s="15">
        <v>2.0</v>
      </c>
      <c r="I1836" t="str">
        <f t="array" ref="I1836">INDEX('Pre-transfer 2025 Points'!$D$11:$D$17,MATCH(1,MMULT(--('Pre-transfer 2025 Points'!$E$11:$L$17=D1836),TRANSPOSE(COLUMN('Pre-transfer 2025 Points'!$E$11:$L$17)^0)),0))</f>
        <v>#N/A</v>
      </c>
    </row>
    <row r="1837">
      <c r="A1837" s="13">
        <v>1836.0</v>
      </c>
      <c r="B1837" s="13">
        <v>2121.0</v>
      </c>
      <c r="C1837" s="14" t="s">
        <v>5653</v>
      </c>
      <c r="D1837" s="14" t="s">
        <v>3140</v>
      </c>
      <c r="E1837" s="14" t="s">
        <v>5221</v>
      </c>
      <c r="F1837" s="15">
        <v>2.0</v>
      </c>
      <c r="I1837" t="str">
        <f t="array" ref="I1837">INDEX('Pre-transfer 2025 Points'!$D$11:$D$17,MATCH(1,MMULT(--('Pre-transfer 2025 Points'!$E$11:$L$17=D1837),TRANSPOSE(COLUMN('Pre-transfer 2025 Points'!$E$11:$L$17)^0)),0))</f>
        <v>#N/A</v>
      </c>
    </row>
    <row r="1838">
      <c r="A1838" s="13">
        <v>1837.0</v>
      </c>
      <c r="B1838" s="17"/>
      <c r="C1838" s="14" t="s">
        <v>351</v>
      </c>
      <c r="D1838" s="14" t="s">
        <v>3141</v>
      </c>
      <c r="E1838" s="14" t="s">
        <v>5222</v>
      </c>
      <c r="F1838" s="15">
        <v>2.0</v>
      </c>
      <c r="I1838" t="str">
        <f t="array" ref="I1838">INDEX('Pre-transfer 2025 Points'!$D$11:$D$17,MATCH(1,MMULT(--('Pre-transfer 2025 Points'!$E$11:$L$17=D1838),TRANSPOSE(COLUMN('Pre-transfer 2025 Points'!$E$11:$L$17)^0)),0))</f>
        <v>#N/A</v>
      </c>
    </row>
    <row r="1839">
      <c r="A1839" s="13">
        <v>1838.0</v>
      </c>
      <c r="B1839" s="13">
        <v>2508.0</v>
      </c>
      <c r="C1839" s="14" t="s">
        <v>5654</v>
      </c>
      <c r="D1839" s="14" t="s">
        <v>2659</v>
      </c>
      <c r="E1839" s="14" t="s">
        <v>4880</v>
      </c>
      <c r="F1839" s="15">
        <v>2.0</v>
      </c>
      <c r="I1839" t="str">
        <f t="array" ref="I1839">INDEX('Pre-transfer 2025 Points'!$D$11:$D$17,MATCH(1,MMULT(--('Pre-transfer 2025 Points'!$E$11:$L$17=D1839),TRANSPOSE(COLUMN('Pre-transfer 2025 Points'!$E$11:$L$17)^0)),0))</f>
        <v>#N/A</v>
      </c>
    </row>
    <row r="1840">
      <c r="A1840" s="13">
        <v>1839.0</v>
      </c>
      <c r="B1840" s="13">
        <v>1836.0</v>
      </c>
      <c r="C1840" s="14" t="s">
        <v>5522</v>
      </c>
      <c r="D1840" s="14" t="s">
        <v>3142</v>
      </c>
      <c r="E1840" s="14" t="s">
        <v>4538</v>
      </c>
      <c r="F1840" s="15">
        <v>2.0</v>
      </c>
      <c r="I1840" t="str">
        <f t="array" ref="I1840">INDEX('Pre-transfer 2025 Points'!$D$11:$D$17,MATCH(1,MMULT(--('Pre-transfer 2025 Points'!$E$11:$L$17=D1840),TRANSPOSE(COLUMN('Pre-transfer 2025 Points'!$E$11:$L$17)^0)),0))</f>
        <v>#N/A</v>
      </c>
    </row>
    <row r="1841">
      <c r="A1841" s="13">
        <v>1840.0</v>
      </c>
      <c r="B1841" s="17"/>
      <c r="C1841" s="14" t="s">
        <v>351</v>
      </c>
      <c r="D1841" s="14" t="s">
        <v>3143</v>
      </c>
      <c r="E1841" s="14" t="s">
        <v>4608</v>
      </c>
      <c r="F1841" s="15">
        <v>2.0</v>
      </c>
      <c r="I1841" t="str">
        <f t="array" ref="I1841">INDEX('Pre-transfer 2025 Points'!$D$11:$D$17,MATCH(1,MMULT(--('Pre-transfer 2025 Points'!$E$11:$L$17=D1841),TRANSPOSE(COLUMN('Pre-transfer 2025 Points'!$E$11:$L$17)^0)),0))</f>
        <v>#N/A</v>
      </c>
    </row>
    <row r="1842">
      <c r="A1842" s="13">
        <v>1841.0</v>
      </c>
      <c r="B1842" s="17"/>
      <c r="C1842" s="14" t="s">
        <v>351</v>
      </c>
      <c r="D1842" s="14" t="s">
        <v>3144</v>
      </c>
      <c r="E1842" s="14" t="s">
        <v>4408</v>
      </c>
      <c r="F1842" s="15">
        <v>2.0</v>
      </c>
      <c r="I1842" t="str">
        <f t="array" ref="I1842">INDEX('Pre-transfer 2025 Points'!$D$11:$D$17,MATCH(1,MMULT(--('Pre-transfer 2025 Points'!$E$11:$L$17=D1842),TRANSPOSE(COLUMN('Pre-transfer 2025 Points'!$E$11:$L$17)^0)),0))</f>
        <v>#N/A</v>
      </c>
    </row>
    <row r="1843">
      <c r="A1843" s="13">
        <v>1842.0</v>
      </c>
      <c r="B1843" s="17"/>
      <c r="C1843" s="14" t="s">
        <v>351</v>
      </c>
      <c r="D1843" s="14" t="s">
        <v>3145</v>
      </c>
      <c r="E1843" s="14" t="s">
        <v>1231</v>
      </c>
      <c r="F1843" s="15">
        <v>2.0</v>
      </c>
      <c r="I1843" t="str">
        <f t="array" ref="I1843">INDEX('Pre-transfer 2025 Points'!$D$11:$D$17,MATCH(1,MMULT(--('Pre-transfer 2025 Points'!$E$11:$L$17=D1843),TRANSPOSE(COLUMN('Pre-transfer 2025 Points'!$E$11:$L$17)^0)),0))</f>
        <v>#N/A</v>
      </c>
    </row>
    <row r="1844">
      <c r="A1844" s="13">
        <v>1843.0</v>
      </c>
      <c r="B1844" s="17"/>
      <c r="C1844" s="14" t="s">
        <v>351</v>
      </c>
      <c r="D1844" s="14" t="s">
        <v>3146</v>
      </c>
      <c r="E1844" s="14" t="s">
        <v>4769</v>
      </c>
      <c r="F1844" s="15">
        <v>2.0</v>
      </c>
      <c r="I1844" t="str">
        <f t="array" ref="I1844">INDEX('Pre-transfer 2025 Points'!$D$11:$D$17,MATCH(1,MMULT(--('Pre-transfer 2025 Points'!$E$11:$L$17=D1844),TRANSPOSE(COLUMN('Pre-transfer 2025 Points'!$E$11:$L$17)^0)),0))</f>
        <v>#N/A</v>
      </c>
    </row>
    <row r="1845">
      <c r="A1845" s="13">
        <v>1844.0</v>
      </c>
      <c r="B1845" s="17"/>
      <c r="C1845" s="14" t="s">
        <v>351</v>
      </c>
      <c r="D1845" s="14" t="s">
        <v>3147</v>
      </c>
      <c r="E1845" s="14" t="s">
        <v>4787</v>
      </c>
      <c r="F1845" s="15">
        <v>2.0</v>
      </c>
      <c r="I1845" t="str">
        <f t="array" ref="I1845">INDEX('Pre-transfer 2025 Points'!$D$11:$D$17,MATCH(1,MMULT(--('Pre-transfer 2025 Points'!$E$11:$L$17=D1845),TRANSPOSE(COLUMN('Pre-transfer 2025 Points'!$E$11:$L$17)^0)),0))</f>
        <v>#N/A</v>
      </c>
    </row>
    <row r="1846">
      <c r="A1846" s="13">
        <v>1845.0</v>
      </c>
      <c r="B1846" s="17"/>
      <c r="C1846" s="14" t="s">
        <v>351</v>
      </c>
      <c r="D1846" s="14" t="s">
        <v>3148</v>
      </c>
      <c r="E1846" s="14" t="s">
        <v>5223</v>
      </c>
      <c r="F1846" s="15">
        <v>2.0</v>
      </c>
      <c r="I1846" t="str">
        <f t="array" ref="I1846">INDEX('Pre-transfer 2025 Points'!$D$11:$D$17,MATCH(1,MMULT(--('Pre-transfer 2025 Points'!$E$11:$L$17=D1846),TRANSPOSE(COLUMN('Pre-transfer 2025 Points'!$E$11:$L$17)^0)),0))</f>
        <v>#N/A</v>
      </c>
    </row>
    <row r="1847">
      <c r="A1847" s="13">
        <v>1846.0</v>
      </c>
      <c r="B1847" s="13">
        <v>1296.0</v>
      </c>
      <c r="C1847" s="14" t="s">
        <v>4932</v>
      </c>
      <c r="D1847" s="14" t="s">
        <v>3149</v>
      </c>
      <c r="E1847" s="14" t="s">
        <v>5027</v>
      </c>
      <c r="F1847" s="15">
        <v>2.0</v>
      </c>
      <c r="I1847" t="str">
        <f t="array" ref="I1847">INDEX('Pre-transfer 2025 Points'!$D$11:$D$17,MATCH(1,MMULT(--('Pre-transfer 2025 Points'!$E$11:$L$17=D1847),TRANSPOSE(COLUMN('Pre-transfer 2025 Points'!$E$11:$L$17)^0)),0))</f>
        <v>#N/A</v>
      </c>
    </row>
    <row r="1848">
      <c r="A1848" s="13">
        <v>1847.0</v>
      </c>
      <c r="B1848" s="17"/>
      <c r="C1848" s="14" t="s">
        <v>351</v>
      </c>
      <c r="D1848" s="14" t="s">
        <v>3150</v>
      </c>
      <c r="E1848" s="14" t="s">
        <v>4984</v>
      </c>
      <c r="F1848" s="15">
        <v>2.0</v>
      </c>
      <c r="I1848" t="str">
        <f t="array" ref="I1848">INDEX('Pre-transfer 2025 Points'!$D$11:$D$17,MATCH(1,MMULT(--('Pre-transfer 2025 Points'!$E$11:$L$17=D1848),TRANSPOSE(COLUMN('Pre-transfer 2025 Points'!$E$11:$L$17)^0)),0))</f>
        <v>#N/A</v>
      </c>
    </row>
    <row r="1849">
      <c r="A1849" s="13">
        <v>1848.0</v>
      </c>
      <c r="B1849" s="17"/>
      <c r="C1849" s="14" t="s">
        <v>351</v>
      </c>
      <c r="D1849" s="14" t="s">
        <v>3151</v>
      </c>
      <c r="E1849" s="14" t="s">
        <v>4391</v>
      </c>
      <c r="F1849" s="15">
        <v>2.0</v>
      </c>
      <c r="I1849" t="str">
        <f t="array" ref="I1849">INDEX('Pre-transfer 2025 Points'!$D$11:$D$17,MATCH(1,MMULT(--('Pre-transfer 2025 Points'!$E$11:$L$17=D1849),TRANSPOSE(COLUMN('Pre-transfer 2025 Points'!$E$11:$L$17)^0)),0))</f>
        <v>#N/A</v>
      </c>
    </row>
    <row r="1850">
      <c r="A1850" s="13">
        <v>1849.0</v>
      </c>
      <c r="B1850" s="13">
        <v>1694.0</v>
      </c>
      <c r="C1850" s="14" t="s">
        <v>4511</v>
      </c>
      <c r="D1850" s="14" t="s">
        <v>3153</v>
      </c>
      <c r="E1850" s="14" t="s">
        <v>4724</v>
      </c>
      <c r="F1850" s="15">
        <v>2.0</v>
      </c>
      <c r="I1850" t="str">
        <f t="array" ref="I1850">INDEX('Pre-transfer 2025 Points'!$D$11:$D$17,MATCH(1,MMULT(--('Pre-transfer 2025 Points'!$E$11:$L$17=D1850),TRANSPOSE(COLUMN('Pre-transfer 2025 Points'!$E$11:$L$17)^0)),0))</f>
        <v>#N/A</v>
      </c>
    </row>
    <row r="1851">
      <c r="A1851" s="13">
        <v>1850.0</v>
      </c>
      <c r="B1851" s="13">
        <v>1187.0</v>
      </c>
      <c r="C1851" s="14" t="s">
        <v>5647</v>
      </c>
      <c r="D1851" s="14" t="s">
        <v>2813</v>
      </c>
      <c r="E1851" s="14" t="s">
        <v>976</v>
      </c>
      <c r="F1851" s="15">
        <v>2.0</v>
      </c>
      <c r="I1851" t="str">
        <f t="array" ref="I1851">INDEX('Pre-transfer 2025 Points'!$D$11:$D$17,MATCH(1,MMULT(--('Pre-transfer 2025 Points'!$E$11:$L$17=D1851),TRANSPOSE(COLUMN('Pre-transfer 2025 Points'!$E$11:$L$17)^0)),0))</f>
        <v>#N/A</v>
      </c>
    </row>
    <row r="1852">
      <c r="A1852" s="13">
        <v>1851.0</v>
      </c>
      <c r="B1852" s="17"/>
      <c r="C1852" s="14" t="s">
        <v>351</v>
      </c>
      <c r="D1852" s="14" t="s">
        <v>3154</v>
      </c>
      <c r="E1852" s="14" t="s">
        <v>4997</v>
      </c>
      <c r="F1852" s="15">
        <v>2.0</v>
      </c>
      <c r="I1852" t="str">
        <f t="array" ref="I1852">INDEX('Pre-transfer 2025 Points'!$D$11:$D$17,MATCH(1,MMULT(--('Pre-transfer 2025 Points'!$E$11:$L$17=D1852),TRANSPOSE(COLUMN('Pre-transfer 2025 Points'!$E$11:$L$17)^0)),0))</f>
        <v>#N/A</v>
      </c>
    </row>
    <row r="1853">
      <c r="A1853" s="13">
        <v>1852.0</v>
      </c>
      <c r="B1853" s="17"/>
      <c r="C1853" s="14" t="s">
        <v>351</v>
      </c>
      <c r="D1853" s="14" t="s">
        <v>3155</v>
      </c>
      <c r="E1853" s="14" t="s">
        <v>4984</v>
      </c>
      <c r="F1853" s="15">
        <v>2.0</v>
      </c>
      <c r="I1853" t="str">
        <f t="array" ref="I1853">INDEX('Pre-transfer 2025 Points'!$D$11:$D$17,MATCH(1,MMULT(--('Pre-transfer 2025 Points'!$E$11:$L$17=D1853),TRANSPOSE(COLUMN('Pre-transfer 2025 Points'!$E$11:$L$17)^0)),0))</f>
        <v>#N/A</v>
      </c>
    </row>
    <row r="1854">
      <c r="A1854" s="13">
        <v>1853.0</v>
      </c>
      <c r="B1854" s="13">
        <v>2527.0</v>
      </c>
      <c r="C1854" s="14" t="s">
        <v>5555</v>
      </c>
      <c r="D1854" s="14" t="s">
        <v>2954</v>
      </c>
      <c r="E1854" s="14" t="s">
        <v>1398</v>
      </c>
      <c r="F1854" s="15">
        <v>2.0</v>
      </c>
      <c r="I1854" t="str">
        <f t="array" ref="I1854">INDEX('Pre-transfer 2025 Points'!$D$11:$D$17,MATCH(1,MMULT(--('Pre-transfer 2025 Points'!$E$11:$L$17=D1854),TRANSPOSE(COLUMN('Pre-transfer 2025 Points'!$E$11:$L$17)^0)),0))</f>
        <v>#N/A</v>
      </c>
    </row>
    <row r="1855">
      <c r="A1855" s="13">
        <v>1854.0</v>
      </c>
      <c r="B1855" s="17"/>
      <c r="C1855" s="14" t="s">
        <v>351</v>
      </c>
      <c r="D1855" s="14" t="s">
        <v>2660</v>
      </c>
      <c r="E1855" s="14" t="s">
        <v>5024</v>
      </c>
      <c r="F1855" s="15">
        <v>2.0</v>
      </c>
      <c r="I1855" t="str">
        <f t="array" ref="I1855">INDEX('Pre-transfer 2025 Points'!$D$11:$D$17,MATCH(1,MMULT(--('Pre-transfer 2025 Points'!$E$11:$L$17=D1855),TRANSPOSE(COLUMN('Pre-transfer 2025 Points'!$E$11:$L$17)^0)),0))</f>
        <v>#N/A</v>
      </c>
    </row>
    <row r="1856">
      <c r="A1856" s="13">
        <v>1855.0</v>
      </c>
      <c r="B1856" s="17"/>
      <c r="C1856" s="14" t="s">
        <v>351</v>
      </c>
      <c r="D1856" s="14" t="s">
        <v>3157</v>
      </c>
      <c r="E1856" s="14" t="s">
        <v>4552</v>
      </c>
      <c r="F1856" s="15">
        <v>2.0</v>
      </c>
      <c r="I1856" t="str">
        <f t="array" ref="I1856">INDEX('Pre-transfer 2025 Points'!$D$11:$D$17,MATCH(1,MMULT(--('Pre-transfer 2025 Points'!$E$11:$L$17=D1856),TRANSPOSE(COLUMN('Pre-transfer 2025 Points'!$E$11:$L$17)^0)),0))</f>
        <v>#N/A</v>
      </c>
    </row>
    <row r="1857">
      <c r="A1857" s="13">
        <v>1856.0</v>
      </c>
      <c r="B1857" s="13">
        <v>2112.0</v>
      </c>
      <c r="C1857" s="14" t="s">
        <v>204</v>
      </c>
      <c r="D1857" s="14" t="s">
        <v>3159</v>
      </c>
      <c r="E1857" s="14" t="s">
        <v>4744</v>
      </c>
      <c r="F1857" s="15">
        <v>2.0</v>
      </c>
      <c r="I1857" t="str">
        <f t="array" ref="I1857">INDEX('Pre-transfer 2025 Points'!$D$11:$D$17,MATCH(1,MMULT(--('Pre-transfer 2025 Points'!$E$11:$L$17=D1857),TRANSPOSE(COLUMN('Pre-transfer 2025 Points'!$E$11:$L$17)^0)),0))</f>
        <v>#N/A</v>
      </c>
    </row>
    <row r="1858">
      <c r="A1858" s="13">
        <v>1857.0</v>
      </c>
      <c r="B1858" s="13">
        <v>2187.0</v>
      </c>
      <c r="C1858" s="14" t="s">
        <v>5655</v>
      </c>
      <c r="D1858" s="14" t="s">
        <v>3160</v>
      </c>
      <c r="E1858" s="14" t="s">
        <v>4904</v>
      </c>
      <c r="F1858" s="15">
        <v>2.0</v>
      </c>
      <c r="I1858" t="str">
        <f t="array" ref="I1858">INDEX('Pre-transfer 2025 Points'!$D$11:$D$17,MATCH(1,MMULT(--('Pre-transfer 2025 Points'!$E$11:$L$17=D1858),TRANSPOSE(COLUMN('Pre-transfer 2025 Points'!$E$11:$L$17)^0)),0))</f>
        <v>#N/A</v>
      </c>
    </row>
    <row r="1859">
      <c r="A1859" s="13">
        <v>1858.0</v>
      </c>
      <c r="B1859" s="17"/>
      <c r="C1859" s="14" t="s">
        <v>351</v>
      </c>
      <c r="D1859" s="14" t="s">
        <v>3161</v>
      </c>
      <c r="E1859" s="14" t="s">
        <v>4610</v>
      </c>
      <c r="F1859" s="15">
        <v>2.0</v>
      </c>
      <c r="I1859" t="str">
        <f t="array" ref="I1859">INDEX('Pre-transfer 2025 Points'!$D$11:$D$17,MATCH(1,MMULT(--('Pre-transfer 2025 Points'!$E$11:$L$17=D1859),TRANSPOSE(COLUMN('Pre-transfer 2025 Points'!$E$11:$L$17)^0)),0))</f>
        <v>#N/A</v>
      </c>
    </row>
    <row r="1860">
      <c r="A1860" s="13">
        <v>1859.0</v>
      </c>
      <c r="B1860" s="17"/>
      <c r="C1860" s="14" t="s">
        <v>351</v>
      </c>
      <c r="D1860" s="14" t="s">
        <v>3162</v>
      </c>
      <c r="E1860" s="17"/>
      <c r="F1860" s="15">
        <v>2.0</v>
      </c>
      <c r="I1860" t="str">
        <f t="array" ref="I1860">INDEX('Pre-transfer 2025 Points'!$D$11:$D$17,MATCH(1,MMULT(--('Pre-transfer 2025 Points'!$E$11:$L$17=D1860),TRANSPOSE(COLUMN('Pre-transfer 2025 Points'!$E$11:$L$17)^0)),0))</f>
        <v>#N/A</v>
      </c>
    </row>
    <row r="1861">
      <c r="A1861" s="13">
        <v>1860.0</v>
      </c>
      <c r="B1861" s="13">
        <v>1617.0</v>
      </c>
      <c r="C1861" s="14" t="s">
        <v>667</v>
      </c>
      <c r="D1861" s="14" t="s">
        <v>3768</v>
      </c>
      <c r="E1861" s="14" t="s">
        <v>4785</v>
      </c>
      <c r="F1861" s="15">
        <v>2.0</v>
      </c>
      <c r="I1861" t="str">
        <f t="array" ref="I1861">INDEX('Pre-transfer 2025 Points'!$D$11:$D$17,MATCH(1,MMULT(--('Pre-transfer 2025 Points'!$E$11:$L$17=D1861),TRANSPOSE(COLUMN('Pre-transfer 2025 Points'!$E$11:$L$17)^0)),0))</f>
        <v>#N/A</v>
      </c>
    </row>
    <row r="1862">
      <c r="A1862" s="13">
        <v>1861.0</v>
      </c>
      <c r="B1862" s="17"/>
      <c r="C1862" s="14" t="s">
        <v>351</v>
      </c>
      <c r="D1862" s="14" t="s">
        <v>3164</v>
      </c>
      <c r="E1862" s="14" t="s">
        <v>4574</v>
      </c>
      <c r="F1862" s="15">
        <v>2.0</v>
      </c>
      <c r="I1862" t="str">
        <f t="array" ref="I1862">INDEX('Pre-transfer 2025 Points'!$D$11:$D$17,MATCH(1,MMULT(--('Pre-transfer 2025 Points'!$E$11:$L$17=D1862),TRANSPOSE(COLUMN('Pre-transfer 2025 Points'!$E$11:$L$17)^0)),0))</f>
        <v>#N/A</v>
      </c>
    </row>
    <row r="1863">
      <c r="A1863" s="13">
        <v>1862.0</v>
      </c>
      <c r="B1863" s="17"/>
      <c r="C1863" s="14" t="s">
        <v>351</v>
      </c>
      <c r="D1863" s="14" t="s">
        <v>3165</v>
      </c>
      <c r="E1863" s="17"/>
      <c r="F1863" s="15">
        <v>2.0</v>
      </c>
      <c r="I1863" t="str">
        <f t="array" ref="I1863">INDEX('Pre-transfer 2025 Points'!$D$11:$D$17,MATCH(1,MMULT(--('Pre-transfer 2025 Points'!$E$11:$L$17=D1863),TRANSPOSE(COLUMN('Pre-transfer 2025 Points'!$E$11:$L$17)^0)),0))</f>
        <v>#N/A</v>
      </c>
    </row>
    <row r="1864">
      <c r="A1864" s="13">
        <v>1863.0</v>
      </c>
      <c r="B1864" s="13">
        <v>1436.0</v>
      </c>
      <c r="C1864" s="14" t="s">
        <v>4507</v>
      </c>
      <c r="D1864" s="14" t="s">
        <v>3166</v>
      </c>
      <c r="E1864" s="14" t="s">
        <v>5000</v>
      </c>
      <c r="F1864" s="15">
        <v>2.0</v>
      </c>
      <c r="I1864" t="str">
        <f t="array" ref="I1864">INDEX('Pre-transfer 2025 Points'!$D$11:$D$17,MATCH(1,MMULT(--('Pre-transfer 2025 Points'!$E$11:$L$17=D1864),TRANSPOSE(COLUMN('Pre-transfer 2025 Points'!$E$11:$L$17)^0)),0))</f>
        <v>#N/A</v>
      </c>
    </row>
    <row r="1865">
      <c r="A1865" s="13">
        <v>1864.0</v>
      </c>
      <c r="B1865" s="17"/>
      <c r="C1865" s="14" t="s">
        <v>351</v>
      </c>
      <c r="D1865" s="14" t="s">
        <v>3167</v>
      </c>
      <c r="E1865" s="17"/>
      <c r="F1865" s="15">
        <v>2.0</v>
      </c>
      <c r="I1865" t="str">
        <f t="array" ref="I1865">INDEX('Pre-transfer 2025 Points'!$D$11:$D$17,MATCH(1,MMULT(--('Pre-transfer 2025 Points'!$E$11:$L$17=D1865),TRANSPOSE(COLUMN('Pre-transfer 2025 Points'!$E$11:$L$17)^0)),0))</f>
        <v>#N/A</v>
      </c>
    </row>
    <row r="1866">
      <c r="A1866" s="13">
        <v>1865.0</v>
      </c>
      <c r="B1866" s="13">
        <v>2464.0</v>
      </c>
      <c r="C1866" s="14" t="s">
        <v>5387</v>
      </c>
      <c r="D1866" s="14" t="s">
        <v>3168</v>
      </c>
      <c r="E1866" s="14" t="s">
        <v>5577</v>
      </c>
      <c r="F1866" s="15">
        <v>2.0</v>
      </c>
      <c r="I1866" t="str">
        <f t="array" ref="I1866">INDEX('Pre-transfer 2025 Points'!$D$11:$D$17,MATCH(1,MMULT(--('Pre-transfer 2025 Points'!$E$11:$L$17=D1866),TRANSPOSE(COLUMN('Pre-transfer 2025 Points'!$E$11:$L$17)^0)),0))</f>
        <v>#N/A</v>
      </c>
    </row>
    <row r="1867">
      <c r="A1867" s="13">
        <v>1866.0</v>
      </c>
      <c r="B1867" s="17"/>
      <c r="C1867" s="14" t="s">
        <v>351</v>
      </c>
      <c r="D1867" s="14" t="s">
        <v>5656</v>
      </c>
      <c r="E1867" s="14" t="s">
        <v>4610</v>
      </c>
      <c r="F1867" s="15">
        <v>2.0</v>
      </c>
      <c r="I1867" t="str">
        <f t="array" ref="I1867">INDEX('Pre-transfer 2025 Points'!$D$11:$D$17,MATCH(1,MMULT(--('Pre-transfer 2025 Points'!$E$11:$L$17=D1867),TRANSPOSE(COLUMN('Pre-transfer 2025 Points'!$E$11:$L$17)^0)),0))</f>
        <v>#N/A</v>
      </c>
    </row>
    <row r="1868">
      <c r="A1868" s="13">
        <v>1867.0</v>
      </c>
      <c r="B1868" s="13">
        <v>1818.0</v>
      </c>
      <c r="C1868" s="14" t="s">
        <v>737</v>
      </c>
      <c r="D1868" s="14" t="s">
        <v>3170</v>
      </c>
      <c r="E1868" s="17"/>
      <c r="F1868" s="15">
        <v>2.0</v>
      </c>
      <c r="I1868" t="str">
        <f t="array" ref="I1868">INDEX('Pre-transfer 2025 Points'!$D$11:$D$17,MATCH(1,MMULT(--('Pre-transfer 2025 Points'!$E$11:$L$17=D1868),TRANSPOSE(COLUMN('Pre-transfer 2025 Points'!$E$11:$L$17)^0)),0))</f>
        <v>#N/A</v>
      </c>
    </row>
    <row r="1869">
      <c r="A1869" s="13">
        <v>1868.0</v>
      </c>
      <c r="B1869" s="13">
        <v>2290.0</v>
      </c>
      <c r="C1869" s="14" t="s">
        <v>309</v>
      </c>
      <c r="D1869" s="14" t="s">
        <v>3171</v>
      </c>
      <c r="E1869" s="17"/>
      <c r="F1869" s="15">
        <v>2.0</v>
      </c>
      <c r="I1869" t="str">
        <f t="array" ref="I1869">INDEX('Pre-transfer 2025 Points'!$D$11:$D$17,MATCH(1,MMULT(--('Pre-transfer 2025 Points'!$E$11:$L$17=D1869),TRANSPOSE(COLUMN('Pre-transfer 2025 Points'!$E$11:$L$17)^0)),0))</f>
        <v>#N/A</v>
      </c>
    </row>
    <row r="1870">
      <c r="A1870" s="13">
        <v>1869.0</v>
      </c>
      <c r="B1870" s="13">
        <v>1497.0</v>
      </c>
      <c r="C1870" s="14" t="s">
        <v>1710</v>
      </c>
      <c r="D1870" s="14" t="s">
        <v>3172</v>
      </c>
      <c r="E1870" s="14" t="s">
        <v>745</v>
      </c>
      <c r="F1870" s="15">
        <v>2.0</v>
      </c>
      <c r="I1870" t="str">
        <f t="array" ref="I1870">INDEX('Pre-transfer 2025 Points'!$D$11:$D$17,MATCH(1,MMULT(--('Pre-transfer 2025 Points'!$E$11:$L$17=D1870),TRANSPOSE(COLUMN('Pre-transfer 2025 Points'!$E$11:$L$17)^0)),0))</f>
        <v>#N/A</v>
      </c>
    </row>
    <row r="1871">
      <c r="A1871" s="13">
        <v>1870.0</v>
      </c>
      <c r="B1871" s="13">
        <v>2277.0</v>
      </c>
      <c r="C1871" s="14" t="s">
        <v>4611</v>
      </c>
      <c r="D1871" s="14" t="s">
        <v>3173</v>
      </c>
      <c r="E1871" s="17"/>
      <c r="F1871" s="15">
        <v>2.0</v>
      </c>
      <c r="I1871" t="str">
        <f t="array" ref="I1871">INDEX('Pre-transfer 2025 Points'!$D$11:$D$17,MATCH(1,MMULT(--('Pre-transfer 2025 Points'!$E$11:$L$17=D1871),TRANSPOSE(COLUMN('Pre-transfer 2025 Points'!$E$11:$L$17)^0)),0))</f>
        <v>#N/A</v>
      </c>
    </row>
    <row r="1872">
      <c r="A1872" s="13">
        <v>1871.0</v>
      </c>
      <c r="B1872" s="17"/>
      <c r="C1872" s="14" t="s">
        <v>351</v>
      </c>
      <c r="D1872" s="14" t="s">
        <v>3174</v>
      </c>
      <c r="E1872" s="17"/>
      <c r="F1872" s="15">
        <v>2.0</v>
      </c>
      <c r="I1872" t="str">
        <f t="array" ref="I1872">INDEX('Pre-transfer 2025 Points'!$D$11:$D$17,MATCH(1,MMULT(--('Pre-transfer 2025 Points'!$E$11:$L$17=D1872),TRANSPOSE(COLUMN('Pre-transfer 2025 Points'!$E$11:$L$17)^0)),0))</f>
        <v>#N/A</v>
      </c>
    </row>
    <row r="1873">
      <c r="A1873" s="13">
        <v>1872.0</v>
      </c>
      <c r="B1873" s="17"/>
      <c r="C1873" s="14" t="s">
        <v>351</v>
      </c>
      <c r="D1873" s="14" t="s">
        <v>3175</v>
      </c>
      <c r="E1873" s="17"/>
      <c r="F1873" s="15">
        <v>2.0</v>
      </c>
      <c r="I1873" t="str">
        <f t="array" ref="I1873">INDEX('Pre-transfer 2025 Points'!$D$11:$D$17,MATCH(1,MMULT(--('Pre-transfer 2025 Points'!$E$11:$L$17=D1873),TRANSPOSE(COLUMN('Pre-transfer 2025 Points'!$E$11:$L$17)^0)),0))</f>
        <v>#N/A</v>
      </c>
    </row>
    <row r="1874">
      <c r="A1874" s="13">
        <v>1873.0</v>
      </c>
      <c r="B1874" s="17"/>
      <c r="C1874" s="14" t="s">
        <v>351</v>
      </c>
      <c r="D1874" s="14" t="s">
        <v>3176</v>
      </c>
      <c r="E1874" s="14" t="s">
        <v>1754</v>
      </c>
      <c r="F1874" s="15">
        <v>2.0</v>
      </c>
      <c r="I1874" t="str">
        <f t="array" ref="I1874">INDEX('Pre-transfer 2025 Points'!$D$11:$D$17,MATCH(1,MMULT(--('Pre-transfer 2025 Points'!$E$11:$L$17=D1874),TRANSPOSE(COLUMN('Pre-transfer 2025 Points'!$E$11:$L$17)^0)),0))</f>
        <v>#N/A</v>
      </c>
    </row>
    <row r="1875">
      <c r="A1875" s="13">
        <v>1874.0</v>
      </c>
      <c r="B1875" s="13">
        <v>1786.0</v>
      </c>
      <c r="C1875" s="14" t="s">
        <v>4484</v>
      </c>
      <c r="D1875" s="14" t="s">
        <v>3177</v>
      </c>
      <c r="E1875" s="17"/>
      <c r="F1875" s="15">
        <v>2.0</v>
      </c>
      <c r="I1875" t="str">
        <f t="array" ref="I1875">INDEX('Pre-transfer 2025 Points'!$D$11:$D$17,MATCH(1,MMULT(--('Pre-transfer 2025 Points'!$E$11:$L$17=D1875),TRANSPOSE(COLUMN('Pre-transfer 2025 Points'!$E$11:$L$17)^0)),0))</f>
        <v>#N/A</v>
      </c>
    </row>
    <row r="1876">
      <c r="A1876" s="13">
        <v>1875.0</v>
      </c>
      <c r="B1876" s="13">
        <v>2282.0</v>
      </c>
      <c r="C1876" s="14" t="s">
        <v>4611</v>
      </c>
      <c r="D1876" s="14" t="s">
        <v>3178</v>
      </c>
      <c r="E1876" s="17"/>
      <c r="F1876" s="15">
        <v>2.0</v>
      </c>
      <c r="I1876" t="str">
        <f t="array" ref="I1876">INDEX('Pre-transfer 2025 Points'!$D$11:$D$17,MATCH(1,MMULT(--('Pre-transfer 2025 Points'!$E$11:$L$17=D1876),TRANSPOSE(COLUMN('Pre-transfer 2025 Points'!$E$11:$L$17)^0)),0))</f>
        <v>#N/A</v>
      </c>
    </row>
    <row r="1877">
      <c r="A1877" s="13">
        <v>1876.0</v>
      </c>
      <c r="B1877" s="17"/>
      <c r="C1877" s="14" t="s">
        <v>351</v>
      </c>
      <c r="D1877" s="14" t="s">
        <v>5657</v>
      </c>
      <c r="E1877" s="17"/>
      <c r="F1877" s="15">
        <v>2.0</v>
      </c>
      <c r="I1877" t="str">
        <f t="array" ref="I1877">INDEX('Pre-transfer 2025 Points'!$D$11:$D$17,MATCH(1,MMULT(--('Pre-transfer 2025 Points'!$E$11:$L$17=D1877),TRANSPOSE(COLUMN('Pre-transfer 2025 Points'!$E$11:$L$17)^0)),0))</f>
        <v>#N/A</v>
      </c>
    </row>
    <row r="1878">
      <c r="A1878" s="13">
        <v>1877.0</v>
      </c>
      <c r="B1878" s="17"/>
      <c r="C1878" s="14" t="s">
        <v>351</v>
      </c>
      <c r="D1878" s="14" t="s">
        <v>3054</v>
      </c>
      <c r="E1878" s="14" t="s">
        <v>5501</v>
      </c>
      <c r="F1878" s="15">
        <v>2.0</v>
      </c>
      <c r="I1878" t="str">
        <f t="array" ref="I1878">INDEX('Pre-transfer 2025 Points'!$D$11:$D$17,MATCH(1,MMULT(--('Pre-transfer 2025 Points'!$E$11:$L$17=D1878),TRANSPOSE(COLUMN('Pre-transfer 2025 Points'!$E$11:$L$17)^0)),0))</f>
        <v>#N/A</v>
      </c>
    </row>
    <row r="1879">
      <c r="A1879" s="13">
        <v>1878.0</v>
      </c>
      <c r="B1879" s="17"/>
      <c r="C1879" s="14" t="s">
        <v>351</v>
      </c>
      <c r="D1879" s="14" t="s">
        <v>3181</v>
      </c>
      <c r="E1879" s="17"/>
      <c r="F1879" s="15">
        <v>2.0</v>
      </c>
      <c r="I1879" t="str">
        <f t="array" ref="I1879">INDEX('Pre-transfer 2025 Points'!$D$11:$D$17,MATCH(1,MMULT(--('Pre-transfer 2025 Points'!$E$11:$L$17=D1879),TRANSPOSE(COLUMN('Pre-transfer 2025 Points'!$E$11:$L$17)^0)),0))</f>
        <v>#N/A</v>
      </c>
    </row>
    <row r="1880">
      <c r="A1880" s="13">
        <v>1879.0</v>
      </c>
      <c r="B1880" s="17"/>
      <c r="C1880" s="14" t="s">
        <v>351</v>
      </c>
      <c r="D1880" s="14" t="s">
        <v>3182</v>
      </c>
      <c r="E1880" s="17"/>
      <c r="F1880" s="15">
        <v>2.0</v>
      </c>
      <c r="I1880" t="str">
        <f t="array" ref="I1880">INDEX('Pre-transfer 2025 Points'!$D$11:$D$17,MATCH(1,MMULT(--('Pre-transfer 2025 Points'!$E$11:$L$17=D1880),TRANSPOSE(COLUMN('Pre-transfer 2025 Points'!$E$11:$L$17)^0)),0))</f>
        <v>#N/A</v>
      </c>
    </row>
    <row r="1881">
      <c r="A1881" s="13">
        <v>1880.0</v>
      </c>
      <c r="B1881" s="13">
        <v>1078.0</v>
      </c>
      <c r="C1881" s="14" t="s">
        <v>5658</v>
      </c>
      <c r="D1881" s="14" t="s">
        <v>3183</v>
      </c>
      <c r="E1881" s="17"/>
      <c r="F1881" s="15">
        <v>2.0</v>
      </c>
      <c r="I1881" t="str">
        <f t="array" ref="I1881">INDEX('Pre-transfer 2025 Points'!$D$11:$D$17,MATCH(1,MMULT(--('Pre-transfer 2025 Points'!$E$11:$L$17=D1881),TRANSPOSE(COLUMN('Pre-transfer 2025 Points'!$E$11:$L$17)^0)),0))</f>
        <v>#N/A</v>
      </c>
    </row>
    <row r="1882">
      <c r="A1882" s="13">
        <v>1881.0</v>
      </c>
      <c r="B1882" s="13">
        <v>824.0</v>
      </c>
      <c r="C1882" s="14" t="s">
        <v>5659</v>
      </c>
      <c r="D1882" s="14" t="s">
        <v>3184</v>
      </c>
      <c r="E1882" s="14" t="s">
        <v>1658</v>
      </c>
      <c r="F1882" s="15">
        <v>2.0</v>
      </c>
      <c r="I1882" t="str">
        <f t="array" ref="I1882">INDEX('Pre-transfer 2025 Points'!$D$11:$D$17,MATCH(1,MMULT(--('Pre-transfer 2025 Points'!$E$11:$L$17=D1882),TRANSPOSE(COLUMN('Pre-transfer 2025 Points'!$E$11:$L$17)^0)),0))</f>
        <v>#N/A</v>
      </c>
    </row>
    <row r="1883">
      <c r="A1883" s="13">
        <v>1882.0</v>
      </c>
      <c r="B1883" s="17"/>
      <c r="C1883" s="14" t="s">
        <v>351</v>
      </c>
      <c r="D1883" s="14" t="s">
        <v>3185</v>
      </c>
      <c r="E1883" s="17"/>
      <c r="F1883" s="15">
        <v>2.0</v>
      </c>
      <c r="I1883" t="str">
        <f t="array" ref="I1883">INDEX('Pre-transfer 2025 Points'!$D$11:$D$17,MATCH(1,MMULT(--('Pre-transfer 2025 Points'!$E$11:$L$17=D1883),TRANSPOSE(COLUMN('Pre-transfer 2025 Points'!$E$11:$L$17)^0)),0))</f>
        <v>#N/A</v>
      </c>
    </row>
    <row r="1884">
      <c r="A1884" s="13">
        <v>1883.0</v>
      </c>
      <c r="B1884" s="17"/>
      <c r="C1884" s="14" t="s">
        <v>351</v>
      </c>
      <c r="D1884" s="14" t="s">
        <v>3186</v>
      </c>
      <c r="E1884" s="14" t="s">
        <v>578</v>
      </c>
      <c r="F1884" s="15">
        <v>2.0</v>
      </c>
      <c r="I1884" t="str">
        <f t="array" ref="I1884">INDEX('Pre-transfer 2025 Points'!$D$11:$D$17,MATCH(1,MMULT(--('Pre-transfer 2025 Points'!$E$11:$L$17=D1884),TRANSPOSE(COLUMN('Pre-transfer 2025 Points'!$E$11:$L$17)^0)),0))</f>
        <v>#N/A</v>
      </c>
    </row>
    <row r="1885">
      <c r="A1885" s="13">
        <v>1884.0</v>
      </c>
      <c r="B1885" s="17"/>
      <c r="C1885" s="14" t="s">
        <v>351</v>
      </c>
      <c r="D1885" s="14" t="s">
        <v>3187</v>
      </c>
      <c r="E1885" s="17"/>
      <c r="F1885" s="15">
        <v>2.0</v>
      </c>
      <c r="I1885" t="str">
        <f t="array" ref="I1885">INDEX('Pre-transfer 2025 Points'!$D$11:$D$17,MATCH(1,MMULT(--('Pre-transfer 2025 Points'!$E$11:$L$17=D1885),TRANSPOSE(COLUMN('Pre-transfer 2025 Points'!$E$11:$L$17)^0)),0))</f>
        <v>#N/A</v>
      </c>
    </row>
    <row r="1886">
      <c r="A1886" s="13">
        <v>1885.0</v>
      </c>
      <c r="B1886" s="13">
        <v>2059.0</v>
      </c>
      <c r="C1886" s="14" t="s">
        <v>286</v>
      </c>
      <c r="D1886" s="14" t="s">
        <v>3188</v>
      </c>
      <c r="E1886" s="14" t="s">
        <v>5073</v>
      </c>
      <c r="F1886" s="15">
        <v>2.0</v>
      </c>
      <c r="I1886" t="str">
        <f t="array" ref="I1886">INDEX('Pre-transfer 2025 Points'!$D$11:$D$17,MATCH(1,MMULT(--('Pre-transfer 2025 Points'!$E$11:$L$17=D1886),TRANSPOSE(COLUMN('Pre-transfer 2025 Points'!$E$11:$L$17)^0)),0))</f>
        <v>#N/A</v>
      </c>
    </row>
    <row r="1887">
      <c r="A1887" s="13">
        <v>1886.0</v>
      </c>
      <c r="B1887" s="17"/>
      <c r="C1887" s="14" t="s">
        <v>351</v>
      </c>
      <c r="D1887" s="14" t="s">
        <v>3189</v>
      </c>
      <c r="E1887" s="17"/>
      <c r="F1887" s="15">
        <v>2.0</v>
      </c>
      <c r="I1887" t="str">
        <f t="array" ref="I1887">INDEX('Pre-transfer 2025 Points'!$D$11:$D$17,MATCH(1,MMULT(--('Pre-transfer 2025 Points'!$E$11:$L$17=D1887),TRANSPOSE(COLUMN('Pre-transfer 2025 Points'!$E$11:$L$17)^0)),0))</f>
        <v>#N/A</v>
      </c>
    </row>
    <row r="1888">
      <c r="A1888" s="13">
        <v>1887.0</v>
      </c>
      <c r="B1888" s="17"/>
      <c r="C1888" s="14" t="s">
        <v>351</v>
      </c>
      <c r="D1888" s="14" t="s">
        <v>3190</v>
      </c>
      <c r="E1888" s="17"/>
      <c r="F1888" s="15">
        <v>2.0</v>
      </c>
      <c r="I1888" t="str">
        <f t="array" ref="I1888">INDEX('Pre-transfer 2025 Points'!$D$11:$D$17,MATCH(1,MMULT(--('Pre-transfer 2025 Points'!$E$11:$L$17=D1888),TRANSPOSE(COLUMN('Pre-transfer 2025 Points'!$E$11:$L$17)^0)),0))</f>
        <v>#N/A</v>
      </c>
    </row>
    <row r="1889">
      <c r="A1889" s="13">
        <v>1888.0</v>
      </c>
      <c r="B1889" s="17"/>
      <c r="C1889" s="14" t="s">
        <v>351</v>
      </c>
      <c r="D1889" s="14" t="s">
        <v>3191</v>
      </c>
      <c r="E1889" s="14" t="s">
        <v>5233</v>
      </c>
      <c r="F1889" s="15">
        <v>2.0</v>
      </c>
      <c r="I1889" t="str">
        <f t="array" ref="I1889">INDEX('Pre-transfer 2025 Points'!$D$11:$D$17,MATCH(1,MMULT(--('Pre-transfer 2025 Points'!$E$11:$L$17=D1889),TRANSPOSE(COLUMN('Pre-transfer 2025 Points'!$E$11:$L$17)^0)),0))</f>
        <v>#N/A</v>
      </c>
    </row>
    <row r="1890">
      <c r="A1890" s="13">
        <v>1889.0</v>
      </c>
      <c r="B1890" s="13">
        <v>176.0</v>
      </c>
      <c r="C1890" s="14" t="s">
        <v>5660</v>
      </c>
      <c r="D1890" s="14" t="s">
        <v>1168</v>
      </c>
      <c r="E1890" s="14" t="s">
        <v>415</v>
      </c>
      <c r="F1890" s="15">
        <v>2.0</v>
      </c>
      <c r="I1890" t="str">
        <f t="array" ref="I1890">INDEX('Pre-transfer 2025 Points'!$D$11:$D$17,MATCH(1,MMULT(--('Pre-transfer 2025 Points'!$E$11:$L$17=D1890),TRANSPOSE(COLUMN('Pre-transfer 2025 Points'!$E$11:$L$17)^0)),0))</f>
        <v>#N/A</v>
      </c>
    </row>
    <row r="1891">
      <c r="A1891" s="13">
        <v>1890.0</v>
      </c>
      <c r="B1891" s="13">
        <v>1870.0</v>
      </c>
      <c r="C1891" s="14" t="s">
        <v>4597</v>
      </c>
      <c r="D1891" s="14" t="s">
        <v>2363</v>
      </c>
      <c r="E1891" s="17"/>
      <c r="F1891" s="15">
        <v>2.0</v>
      </c>
      <c r="I1891" t="str">
        <f t="array" ref="I1891">INDEX('Pre-transfer 2025 Points'!$D$11:$D$17,MATCH(1,MMULT(--('Pre-transfer 2025 Points'!$E$11:$L$17=D1891),TRANSPOSE(COLUMN('Pre-transfer 2025 Points'!$E$11:$L$17)^0)),0))</f>
        <v>#N/A</v>
      </c>
    </row>
    <row r="1892">
      <c r="A1892" s="13">
        <v>1891.0</v>
      </c>
      <c r="B1892" s="13">
        <v>1402.0</v>
      </c>
      <c r="C1892" s="14" t="s">
        <v>5225</v>
      </c>
      <c r="D1892" s="14" t="s">
        <v>3193</v>
      </c>
      <c r="E1892" s="14" t="s">
        <v>4923</v>
      </c>
      <c r="F1892" s="15">
        <v>2.0</v>
      </c>
      <c r="I1892" t="str">
        <f t="array" ref="I1892">INDEX('Pre-transfer 2025 Points'!$D$11:$D$17,MATCH(1,MMULT(--('Pre-transfer 2025 Points'!$E$11:$L$17=D1892),TRANSPOSE(COLUMN('Pre-transfer 2025 Points'!$E$11:$L$17)^0)),0))</f>
        <v>#N/A</v>
      </c>
    </row>
    <row r="1893">
      <c r="A1893" s="13">
        <v>1892.0</v>
      </c>
      <c r="B1893" s="17"/>
      <c r="C1893" s="14" t="s">
        <v>351</v>
      </c>
      <c r="D1893" s="14" t="s">
        <v>3194</v>
      </c>
      <c r="E1893" s="17"/>
      <c r="F1893" s="15">
        <v>2.0</v>
      </c>
      <c r="I1893" t="str">
        <f t="array" ref="I1893">INDEX('Pre-transfer 2025 Points'!$D$11:$D$17,MATCH(1,MMULT(--('Pre-transfer 2025 Points'!$E$11:$L$17=D1893),TRANSPOSE(COLUMN('Pre-transfer 2025 Points'!$E$11:$L$17)^0)),0))</f>
        <v>#N/A</v>
      </c>
    </row>
    <row r="1894">
      <c r="A1894" s="13">
        <v>1893.0</v>
      </c>
      <c r="B1894" s="17"/>
      <c r="C1894" s="14" t="s">
        <v>351</v>
      </c>
      <c r="D1894" s="14" t="s">
        <v>3195</v>
      </c>
      <c r="E1894" s="17"/>
      <c r="F1894" s="15">
        <v>2.0</v>
      </c>
      <c r="I1894" t="str">
        <f t="array" ref="I1894">INDEX('Pre-transfer 2025 Points'!$D$11:$D$17,MATCH(1,MMULT(--('Pre-transfer 2025 Points'!$E$11:$L$17=D1894),TRANSPOSE(COLUMN('Pre-transfer 2025 Points'!$E$11:$L$17)^0)),0))</f>
        <v>#N/A</v>
      </c>
    </row>
    <row r="1895">
      <c r="A1895" s="13">
        <v>1894.0</v>
      </c>
      <c r="B1895" s="17"/>
      <c r="C1895" s="14" t="s">
        <v>351</v>
      </c>
      <c r="D1895" s="14" t="s">
        <v>3196</v>
      </c>
      <c r="E1895" s="14" t="s">
        <v>5236</v>
      </c>
      <c r="F1895" s="15">
        <v>2.0</v>
      </c>
      <c r="I1895" t="str">
        <f t="array" ref="I1895">INDEX('Pre-transfer 2025 Points'!$D$11:$D$17,MATCH(1,MMULT(--('Pre-transfer 2025 Points'!$E$11:$L$17=D1895),TRANSPOSE(COLUMN('Pre-transfer 2025 Points'!$E$11:$L$17)^0)),0))</f>
        <v>#N/A</v>
      </c>
    </row>
    <row r="1896">
      <c r="A1896" s="13">
        <v>1895.0</v>
      </c>
      <c r="B1896" s="17"/>
      <c r="C1896" s="14" t="s">
        <v>351</v>
      </c>
      <c r="D1896" s="14" t="s">
        <v>3198</v>
      </c>
      <c r="E1896" s="14" t="s">
        <v>4521</v>
      </c>
      <c r="F1896" s="15">
        <v>2.0</v>
      </c>
      <c r="I1896" t="str">
        <f t="array" ref="I1896">INDEX('Pre-transfer 2025 Points'!$D$11:$D$17,MATCH(1,MMULT(--('Pre-transfer 2025 Points'!$E$11:$L$17=D1896),TRANSPOSE(COLUMN('Pre-transfer 2025 Points'!$E$11:$L$17)^0)),0))</f>
        <v>#N/A</v>
      </c>
    </row>
    <row r="1897">
      <c r="A1897" s="13">
        <v>1896.0</v>
      </c>
      <c r="B1897" s="13">
        <v>2170.0</v>
      </c>
      <c r="C1897" s="14" t="s">
        <v>4371</v>
      </c>
      <c r="D1897" s="14" t="s">
        <v>3199</v>
      </c>
      <c r="E1897" s="14" t="s">
        <v>4654</v>
      </c>
      <c r="F1897" s="15">
        <v>2.0</v>
      </c>
      <c r="I1897" t="str">
        <f t="array" ref="I1897">INDEX('Pre-transfer 2025 Points'!$D$11:$D$17,MATCH(1,MMULT(--('Pre-transfer 2025 Points'!$E$11:$L$17=D1897),TRANSPOSE(COLUMN('Pre-transfer 2025 Points'!$E$11:$L$17)^0)),0))</f>
        <v>#N/A</v>
      </c>
    </row>
    <row r="1898">
      <c r="A1898" s="13">
        <v>1897.0</v>
      </c>
      <c r="B1898" s="17"/>
      <c r="C1898" s="14" t="s">
        <v>351</v>
      </c>
      <c r="D1898" s="14" t="s">
        <v>3200</v>
      </c>
      <c r="E1898" s="17"/>
      <c r="F1898" s="15">
        <v>2.0</v>
      </c>
      <c r="I1898" t="str">
        <f t="array" ref="I1898">INDEX('Pre-transfer 2025 Points'!$D$11:$D$17,MATCH(1,MMULT(--('Pre-transfer 2025 Points'!$E$11:$L$17=D1898),TRANSPOSE(COLUMN('Pre-transfer 2025 Points'!$E$11:$L$17)^0)),0))</f>
        <v>#N/A</v>
      </c>
    </row>
    <row r="1899">
      <c r="A1899" s="13">
        <v>1898.0</v>
      </c>
      <c r="B1899" s="13">
        <v>1101.0</v>
      </c>
      <c r="C1899" s="14" t="s">
        <v>5661</v>
      </c>
      <c r="D1899" s="14" t="s">
        <v>3203</v>
      </c>
      <c r="E1899" s="14" t="s">
        <v>4448</v>
      </c>
      <c r="F1899" s="15">
        <v>2.0</v>
      </c>
      <c r="I1899" t="str">
        <f t="array" ref="I1899">INDEX('Pre-transfer 2025 Points'!$D$11:$D$17,MATCH(1,MMULT(--('Pre-transfer 2025 Points'!$E$11:$L$17=D1899),TRANSPOSE(COLUMN('Pre-transfer 2025 Points'!$E$11:$L$17)^0)),0))</f>
        <v>#N/A</v>
      </c>
    </row>
    <row r="1900">
      <c r="A1900" s="13">
        <v>1899.0</v>
      </c>
      <c r="B1900" s="17"/>
      <c r="C1900" s="14" t="s">
        <v>351</v>
      </c>
      <c r="D1900" s="14" t="s">
        <v>2281</v>
      </c>
      <c r="E1900" s="14" t="s">
        <v>4793</v>
      </c>
      <c r="F1900" s="15">
        <v>2.0</v>
      </c>
      <c r="I1900" t="str">
        <f t="array" ref="I1900">INDEX('Pre-transfer 2025 Points'!$D$11:$D$17,MATCH(1,MMULT(--('Pre-transfer 2025 Points'!$E$11:$L$17=D1900),TRANSPOSE(COLUMN('Pre-transfer 2025 Points'!$E$11:$L$17)^0)),0))</f>
        <v>#N/A</v>
      </c>
    </row>
    <row r="1901">
      <c r="A1901" s="13">
        <v>1900.0</v>
      </c>
      <c r="B1901" s="17"/>
      <c r="C1901" s="14" t="s">
        <v>351</v>
      </c>
      <c r="D1901" s="14" t="s">
        <v>2763</v>
      </c>
      <c r="E1901" s="14" t="s">
        <v>5068</v>
      </c>
      <c r="F1901" s="15">
        <v>2.0</v>
      </c>
      <c r="I1901" t="str">
        <f t="array" ref="I1901">INDEX('Pre-transfer 2025 Points'!$D$11:$D$17,MATCH(1,MMULT(--('Pre-transfer 2025 Points'!$E$11:$L$17=D1901),TRANSPOSE(COLUMN('Pre-transfer 2025 Points'!$E$11:$L$17)^0)),0))</f>
        <v>#N/A</v>
      </c>
    </row>
    <row r="1902">
      <c r="A1902" s="13">
        <v>1901.0</v>
      </c>
      <c r="B1902" s="17"/>
      <c r="C1902" s="14" t="s">
        <v>351</v>
      </c>
      <c r="D1902" s="14" t="s">
        <v>3204</v>
      </c>
      <c r="E1902" s="14" t="s">
        <v>5238</v>
      </c>
      <c r="F1902" s="15">
        <v>2.0</v>
      </c>
      <c r="I1902" t="str">
        <f t="array" ref="I1902">INDEX('Pre-transfer 2025 Points'!$D$11:$D$17,MATCH(1,MMULT(--('Pre-transfer 2025 Points'!$E$11:$L$17=D1902),TRANSPOSE(COLUMN('Pre-transfer 2025 Points'!$E$11:$L$17)^0)),0))</f>
        <v>#N/A</v>
      </c>
    </row>
    <row r="1903">
      <c r="A1903" s="13">
        <v>1902.0</v>
      </c>
      <c r="B1903" s="17"/>
      <c r="C1903" s="14" t="s">
        <v>351</v>
      </c>
      <c r="D1903" s="14" t="s">
        <v>3205</v>
      </c>
      <c r="E1903" s="14" t="s">
        <v>5239</v>
      </c>
      <c r="F1903" s="15">
        <v>2.0</v>
      </c>
      <c r="I1903" t="str">
        <f t="array" ref="I1903">INDEX('Pre-transfer 2025 Points'!$D$11:$D$17,MATCH(1,MMULT(--('Pre-transfer 2025 Points'!$E$11:$L$17=D1903),TRANSPOSE(COLUMN('Pre-transfer 2025 Points'!$E$11:$L$17)^0)),0))</f>
        <v>#N/A</v>
      </c>
    </row>
    <row r="1904">
      <c r="A1904" s="13">
        <v>1903.0</v>
      </c>
      <c r="B1904" s="13">
        <v>1488.0</v>
      </c>
      <c r="C1904" s="14" t="s">
        <v>5042</v>
      </c>
      <c r="D1904" s="14" t="s">
        <v>2282</v>
      </c>
      <c r="E1904" s="14" t="s">
        <v>4831</v>
      </c>
      <c r="F1904" s="15">
        <v>2.0</v>
      </c>
      <c r="I1904" t="str">
        <f t="array" ref="I1904">INDEX('Pre-transfer 2025 Points'!$D$11:$D$17,MATCH(1,MMULT(--('Pre-transfer 2025 Points'!$E$11:$L$17=D1904),TRANSPOSE(COLUMN('Pre-transfer 2025 Points'!$E$11:$L$17)^0)),0))</f>
        <v>#N/A</v>
      </c>
    </row>
    <row r="1905">
      <c r="A1905" s="13">
        <v>1904.0</v>
      </c>
      <c r="B1905" s="13">
        <v>1612.0</v>
      </c>
      <c r="C1905" s="14" t="s">
        <v>4898</v>
      </c>
      <c r="D1905" s="14" t="s">
        <v>1306</v>
      </c>
      <c r="E1905" s="14" t="s">
        <v>608</v>
      </c>
      <c r="F1905" s="15">
        <v>2.0</v>
      </c>
      <c r="I1905" t="str">
        <f t="array" ref="I1905">INDEX('Pre-transfer 2025 Points'!$D$11:$D$17,MATCH(1,MMULT(--('Pre-transfer 2025 Points'!$E$11:$L$17=D1905),TRANSPOSE(COLUMN('Pre-transfer 2025 Points'!$E$11:$L$17)^0)),0))</f>
        <v>#N/A</v>
      </c>
    </row>
    <row r="1906">
      <c r="A1906" s="13">
        <v>1905.0</v>
      </c>
      <c r="B1906" s="13">
        <v>2044.0</v>
      </c>
      <c r="C1906" s="14" t="s">
        <v>176</v>
      </c>
      <c r="D1906" s="14" t="s">
        <v>3206</v>
      </c>
      <c r="E1906" s="14" t="s">
        <v>5240</v>
      </c>
      <c r="F1906" s="15">
        <v>2.0</v>
      </c>
      <c r="I1906" t="str">
        <f t="array" ref="I1906">INDEX('Pre-transfer 2025 Points'!$D$11:$D$17,MATCH(1,MMULT(--('Pre-transfer 2025 Points'!$E$11:$L$17=D1906),TRANSPOSE(COLUMN('Pre-transfer 2025 Points'!$E$11:$L$17)^0)),0))</f>
        <v>#N/A</v>
      </c>
    </row>
    <row r="1907">
      <c r="A1907" s="13">
        <v>1906.0</v>
      </c>
      <c r="B1907" s="17"/>
      <c r="C1907" s="14" t="s">
        <v>351</v>
      </c>
      <c r="D1907" s="14" t="s">
        <v>3207</v>
      </c>
      <c r="E1907" s="14" t="s">
        <v>5574</v>
      </c>
      <c r="F1907" s="15">
        <v>2.0</v>
      </c>
      <c r="I1907" t="str">
        <f t="array" ref="I1907">INDEX('Pre-transfer 2025 Points'!$D$11:$D$17,MATCH(1,MMULT(--('Pre-transfer 2025 Points'!$E$11:$L$17=D1907),TRANSPOSE(COLUMN('Pre-transfer 2025 Points'!$E$11:$L$17)^0)),0))</f>
        <v>#N/A</v>
      </c>
    </row>
    <row r="1908">
      <c r="A1908" s="13">
        <v>1907.0</v>
      </c>
      <c r="B1908" s="17"/>
      <c r="C1908" s="14" t="s">
        <v>351</v>
      </c>
      <c r="D1908" s="14" t="s">
        <v>3208</v>
      </c>
      <c r="E1908" s="14" t="s">
        <v>4541</v>
      </c>
      <c r="F1908" s="15">
        <v>2.0</v>
      </c>
      <c r="I1908" t="str">
        <f t="array" ref="I1908">INDEX('Pre-transfer 2025 Points'!$D$11:$D$17,MATCH(1,MMULT(--('Pre-transfer 2025 Points'!$E$11:$L$17=D1908),TRANSPOSE(COLUMN('Pre-transfer 2025 Points'!$E$11:$L$17)^0)),0))</f>
        <v>#N/A</v>
      </c>
    </row>
    <row r="1909">
      <c r="A1909" s="13">
        <v>1908.0</v>
      </c>
      <c r="B1909" s="17"/>
      <c r="C1909" s="14" t="s">
        <v>351</v>
      </c>
      <c r="D1909" s="14" t="s">
        <v>3209</v>
      </c>
      <c r="E1909" s="17"/>
      <c r="F1909" s="15">
        <v>2.0</v>
      </c>
      <c r="I1909" t="str">
        <f t="array" ref="I1909">INDEX('Pre-transfer 2025 Points'!$D$11:$D$17,MATCH(1,MMULT(--('Pre-transfer 2025 Points'!$E$11:$L$17=D1909),TRANSPOSE(COLUMN('Pre-transfer 2025 Points'!$E$11:$L$17)^0)),0))</f>
        <v>#N/A</v>
      </c>
    </row>
    <row r="1910">
      <c r="A1910" s="13">
        <v>1909.0</v>
      </c>
      <c r="B1910" s="17"/>
      <c r="C1910" s="14" t="s">
        <v>351</v>
      </c>
      <c r="D1910" s="14" t="s">
        <v>1794</v>
      </c>
      <c r="E1910" s="14" t="s">
        <v>4414</v>
      </c>
      <c r="F1910" s="15">
        <v>2.0</v>
      </c>
      <c r="I1910" t="str">
        <f t="array" ref="I1910">INDEX('Pre-transfer 2025 Points'!$D$11:$D$17,MATCH(1,MMULT(--('Pre-transfer 2025 Points'!$E$11:$L$17=D1910),TRANSPOSE(COLUMN('Pre-transfer 2025 Points'!$E$11:$L$17)^0)),0))</f>
        <v>#N/A</v>
      </c>
    </row>
    <row r="1911">
      <c r="A1911" s="13">
        <v>1910.0</v>
      </c>
      <c r="B1911" s="17"/>
      <c r="C1911" s="14" t="s">
        <v>351</v>
      </c>
      <c r="D1911" s="14" t="s">
        <v>3211</v>
      </c>
      <c r="E1911" s="17"/>
      <c r="F1911" s="15">
        <v>2.0</v>
      </c>
      <c r="I1911" t="str">
        <f t="array" ref="I1911">INDEX('Pre-transfer 2025 Points'!$D$11:$D$17,MATCH(1,MMULT(--('Pre-transfer 2025 Points'!$E$11:$L$17=D1911),TRANSPOSE(COLUMN('Pre-transfer 2025 Points'!$E$11:$L$17)^0)),0))</f>
        <v>#N/A</v>
      </c>
    </row>
    <row r="1912">
      <c r="A1912" s="13">
        <v>1911.0</v>
      </c>
      <c r="B1912" s="17"/>
      <c r="C1912" s="14" t="s">
        <v>351</v>
      </c>
      <c r="D1912" s="14" t="s">
        <v>3212</v>
      </c>
      <c r="E1912" s="17"/>
      <c r="F1912" s="15">
        <v>2.0</v>
      </c>
      <c r="I1912" t="str">
        <f t="array" ref="I1912">INDEX('Pre-transfer 2025 Points'!$D$11:$D$17,MATCH(1,MMULT(--('Pre-transfer 2025 Points'!$E$11:$L$17=D1912),TRANSPOSE(COLUMN('Pre-transfer 2025 Points'!$E$11:$L$17)^0)),0))</f>
        <v>#N/A</v>
      </c>
    </row>
    <row r="1913">
      <c r="A1913" s="13">
        <v>1912.0</v>
      </c>
      <c r="B1913" s="17"/>
      <c r="C1913" s="14" t="s">
        <v>351</v>
      </c>
      <c r="D1913" s="14" t="s">
        <v>3213</v>
      </c>
      <c r="E1913" s="17"/>
      <c r="F1913" s="15">
        <v>2.0</v>
      </c>
      <c r="I1913" t="str">
        <f t="array" ref="I1913">INDEX('Pre-transfer 2025 Points'!$D$11:$D$17,MATCH(1,MMULT(--('Pre-transfer 2025 Points'!$E$11:$L$17=D1913),TRANSPOSE(COLUMN('Pre-transfer 2025 Points'!$E$11:$L$17)^0)),0))</f>
        <v>#N/A</v>
      </c>
    </row>
    <row r="1914">
      <c r="A1914" s="13">
        <v>1913.0</v>
      </c>
      <c r="B1914" s="17"/>
      <c r="C1914" s="14" t="s">
        <v>351</v>
      </c>
      <c r="D1914" s="14" t="s">
        <v>3214</v>
      </c>
      <c r="E1914" s="14" t="s">
        <v>5000</v>
      </c>
      <c r="F1914" s="15">
        <v>2.0</v>
      </c>
      <c r="I1914" t="str">
        <f t="array" ref="I1914">INDEX('Pre-transfer 2025 Points'!$D$11:$D$17,MATCH(1,MMULT(--('Pre-transfer 2025 Points'!$E$11:$L$17=D1914),TRANSPOSE(COLUMN('Pre-transfer 2025 Points'!$E$11:$L$17)^0)),0))</f>
        <v>#N/A</v>
      </c>
    </row>
    <row r="1915">
      <c r="A1915" s="13">
        <v>1914.0</v>
      </c>
      <c r="B1915" s="13">
        <v>1410.0</v>
      </c>
      <c r="C1915" s="14" t="s">
        <v>5662</v>
      </c>
      <c r="D1915" s="14" t="s">
        <v>3215</v>
      </c>
      <c r="E1915" s="17"/>
      <c r="F1915" s="15">
        <v>2.0</v>
      </c>
      <c r="I1915" t="str">
        <f t="array" ref="I1915">INDEX('Pre-transfer 2025 Points'!$D$11:$D$17,MATCH(1,MMULT(--('Pre-transfer 2025 Points'!$E$11:$L$17=D1915),TRANSPOSE(COLUMN('Pre-transfer 2025 Points'!$E$11:$L$17)^0)),0))</f>
        <v>#N/A</v>
      </c>
    </row>
    <row r="1916">
      <c r="A1916" s="13">
        <v>1915.0</v>
      </c>
      <c r="B1916" s="13">
        <v>1601.0</v>
      </c>
      <c r="C1916" s="14" t="s">
        <v>1268</v>
      </c>
      <c r="D1916" s="14" t="s">
        <v>3216</v>
      </c>
      <c r="E1916" s="14" t="s">
        <v>5241</v>
      </c>
      <c r="F1916" s="15">
        <v>2.0</v>
      </c>
      <c r="I1916" t="str">
        <f t="array" ref="I1916">INDEX('Pre-transfer 2025 Points'!$D$11:$D$17,MATCH(1,MMULT(--('Pre-transfer 2025 Points'!$E$11:$L$17=D1916),TRANSPOSE(COLUMN('Pre-transfer 2025 Points'!$E$11:$L$17)^0)),0))</f>
        <v>#N/A</v>
      </c>
    </row>
    <row r="1917">
      <c r="A1917" s="13">
        <v>1916.0</v>
      </c>
      <c r="B1917" s="17"/>
      <c r="C1917" s="14" t="s">
        <v>351</v>
      </c>
      <c r="D1917" s="14" t="s">
        <v>3218</v>
      </c>
      <c r="E1917" s="17"/>
      <c r="F1917" s="15">
        <v>2.0</v>
      </c>
      <c r="I1917" t="str">
        <f t="array" ref="I1917">INDEX('Pre-transfer 2025 Points'!$D$11:$D$17,MATCH(1,MMULT(--('Pre-transfer 2025 Points'!$E$11:$L$17=D1917),TRANSPOSE(COLUMN('Pre-transfer 2025 Points'!$E$11:$L$17)^0)),0))</f>
        <v>#N/A</v>
      </c>
    </row>
    <row r="1918">
      <c r="A1918" s="13">
        <v>1917.0</v>
      </c>
      <c r="B1918" s="13">
        <v>2304.0</v>
      </c>
      <c r="C1918" s="14" t="s">
        <v>4607</v>
      </c>
      <c r="D1918" s="14" t="s">
        <v>3219</v>
      </c>
      <c r="E1918" s="14" t="s">
        <v>5154</v>
      </c>
      <c r="F1918" s="15">
        <v>2.0</v>
      </c>
      <c r="I1918" t="str">
        <f t="array" ref="I1918">INDEX('Pre-transfer 2025 Points'!$D$11:$D$17,MATCH(1,MMULT(--('Pre-transfer 2025 Points'!$E$11:$L$17=D1918),TRANSPOSE(COLUMN('Pre-transfer 2025 Points'!$E$11:$L$17)^0)),0))</f>
        <v>#N/A</v>
      </c>
    </row>
    <row r="1919">
      <c r="A1919" s="13">
        <v>1918.0</v>
      </c>
      <c r="B1919" s="17"/>
      <c r="C1919" s="14" t="s">
        <v>351</v>
      </c>
      <c r="D1919" s="14" t="s">
        <v>2989</v>
      </c>
      <c r="E1919" s="17"/>
      <c r="F1919" s="15">
        <v>2.0</v>
      </c>
      <c r="I1919" t="str">
        <f t="array" ref="I1919">INDEX('Pre-transfer 2025 Points'!$D$11:$D$17,MATCH(1,MMULT(--('Pre-transfer 2025 Points'!$E$11:$L$17=D1919),TRANSPOSE(COLUMN('Pre-transfer 2025 Points'!$E$11:$L$17)^0)),0))</f>
        <v>#N/A</v>
      </c>
    </row>
    <row r="1920">
      <c r="A1920" s="13">
        <v>1919.0</v>
      </c>
      <c r="B1920" s="13">
        <v>2067.0</v>
      </c>
      <c r="C1920" s="14" t="s">
        <v>681</v>
      </c>
      <c r="D1920" s="14" t="s">
        <v>3220</v>
      </c>
      <c r="E1920" s="17"/>
      <c r="F1920" s="15">
        <v>2.0</v>
      </c>
      <c r="I1920" t="str">
        <f t="array" ref="I1920">INDEX('Pre-transfer 2025 Points'!$D$11:$D$17,MATCH(1,MMULT(--('Pre-transfer 2025 Points'!$E$11:$L$17=D1920),TRANSPOSE(COLUMN('Pre-transfer 2025 Points'!$E$11:$L$17)^0)),0))</f>
        <v>#N/A</v>
      </c>
    </row>
    <row r="1921">
      <c r="A1921" s="13">
        <v>1920.0</v>
      </c>
      <c r="B1921" s="17"/>
      <c r="C1921" s="14" t="s">
        <v>351</v>
      </c>
      <c r="D1921" s="14" t="s">
        <v>3221</v>
      </c>
      <c r="E1921" s="17"/>
      <c r="F1921" s="15">
        <v>2.0</v>
      </c>
      <c r="I1921" t="str">
        <f t="array" ref="I1921">INDEX('Pre-transfer 2025 Points'!$D$11:$D$17,MATCH(1,MMULT(--('Pre-transfer 2025 Points'!$E$11:$L$17=D1921),TRANSPOSE(COLUMN('Pre-transfer 2025 Points'!$E$11:$L$17)^0)),0))</f>
        <v>#N/A</v>
      </c>
    </row>
    <row r="1922">
      <c r="A1922" s="13">
        <v>1921.0</v>
      </c>
      <c r="B1922" s="13">
        <v>979.0</v>
      </c>
      <c r="C1922" s="14" t="s">
        <v>5663</v>
      </c>
      <c r="D1922" s="14" t="s">
        <v>2223</v>
      </c>
      <c r="E1922" s="14" t="s">
        <v>4791</v>
      </c>
      <c r="F1922" s="15">
        <v>2.0</v>
      </c>
      <c r="I1922" t="str">
        <f t="array" ref="I1922">INDEX('Pre-transfer 2025 Points'!$D$11:$D$17,MATCH(1,MMULT(--('Pre-transfer 2025 Points'!$E$11:$L$17=D1922),TRANSPOSE(COLUMN('Pre-transfer 2025 Points'!$E$11:$L$17)^0)),0))</f>
        <v>#N/A</v>
      </c>
    </row>
    <row r="1923">
      <c r="A1923" s="13">
        <v>1922.0</v>
      </c>
      <c r="B1923" s="17"/>
      <c r="C1923" s="14" t="s">
        <v>351</v>
      </c>
      <c r="D1923" s="14" t="s">
        <v>3226</v>
      </c>
      <c r="E1923" s="14" t="s">
        <v>4598</v>
      </c>
      <c r="F1923" s="15">
        <v>2.0</v>
      </c>
      <c r="I1923" t="str">
        <f t="array" ref="I1923">INDEX('Pre-transfer 2025 Points'!$D$11:$D$17,MATCH(1,MMULT(--('Pre-transfer 2025 Points'!$E$11:$L$17=D1923),TRANSPOSE(COLUMN('Pre-transfer 2025 Points'!$E$11:$L$17)^0)),0))</f>
        <v>#N/A</v>
      </c>
    </row>
    <row r="1924">
      <c r="A1924" s="13">
        <v>1923.0</v>
      </c>
      <c r="B1924" s="17"/>
      <c r="C1924" s="14" t="s">
        <v>351</v>
      </c>
      <c r="D1924" s="14" t="s">
        <v>3227</v>
      </c>
      <c r="E1924" s="17"/>
      <c r="F1924" s="15">
        <v>2.0</v>
      </c>
      <c r="I1924" t="str">
        <f t="array" ref="I1924">INDEX('Pre-transfer 2025 Points'!$D$11:$D$17,MATCH(1,MMULT(--('Pre-transfer 2025 Points'!$E$11:$L$17=D1924),TRANSPOSE(COLUMN('Pre-transfer 2025 Points'!$E$11:$L$17)^0)),0))</f>
        <v>#N/A</v>
      </c>
    </row>
    <row r="1925">
      <c r="A1925" s="13">
        <v>1924.0</v>
      </c>
      <c r="B1925" s="17"/>
      <c r="C1925" s="14" t="s">
        <v>351</v>
      </c>
      <c r="D1925" s="14" t="s">
        <v>2494</v>
      </c>
      <c r="E1925" s="14" t="s">
        <v>4743</v>
      </c>
      <c r="F1925" s="15">
        <v>1.0</v>
      </c>
      <c r="I1925" t="str">
        <f t="array" ref="I1925">INDEX('Pre-transfer 2025 Points'!$D$11:$D$17,MATCH(1,MMULT(--('Pre-transfer 2025 Points'!$E$11:$L$17=D1925),TRANSPOSE(COLUMN('Pre-transfer 2025 Points'!$E$11:$L$17)^0)),0))</f>
        <v>#N/A</v>
      </c>
    </row>
    <row r="1926">
      <c r="A1926" s="13">
        <v>1925.0</v>
      </c>
      <c r="B1926" s="17"/>
      <c r="C1926" s="14" t="s">
        <v>351</v>
      </c>
      <c r="D1926" s="14" t="s">
        <v>3279</v>
      </c>
      <c r="E1926" s="17"/>
      <c r="F1926" s="15">
        <v>1.0</v>
      </c>
      <c r="I1926" t="str">
        <f t="array" ref="I1926">INDEX('Pre-transfer 2025 Points'!$D$11:$D$17,MATCH(1,MMULT(--('Pre-transfer 2025 Points'!$E$11:$L$17=D1926),TRANSPOSE(COLUMN('Pre-transfer 2025 Points'!$E$11:$L$17)^0)),0))</f>
        <v>#N/A</v>
      </c>
    </row>
    <row r="1927">
      <c r="A1927" s="13">
        <v>1926.0</v>
      </c>
      <c r="B1927" s="17"/>
      <c r="C1927" s="14" t="s">
        <v>351</v>
      </c>
      <c r="D1927" s="14" t="s">
        <v>3280</v>
      </c>
      <c r="E1927" s="17"/>
      <c r="F1927" s="15">
        <v>1.0</v>
      </c>
      <c r="I1927" t="str">
        <f t="array" ref="I1927">INDEX('Pre-transfer 2025 Points'!$D$11:$D$17,MATCH(1,MMULT(--('Pre-transfer 2025 Points'!$E$11:$L$17=D1927),TRANSPOSE(COLUMN('Pre-transfer 2025 Points'!$E$11:$L$17)^0)),0))</f>
        <v>#N/A</v>
      </c>
    </row>
    <row r="1928">
      <c r="A1928" s="13">
        <v>1927.0</v>
      </c>
      <c r="B1928" s="17"/>
      <c r="C1928" s="14" t="s">
        <v>351</v>
      </c>
      <c r="D1928" s="14" t="s">
        <v>3281</v>
      </c>
      <c r="E1928" s="14" t="s">
        <v>5127</v>
      </c>
      <c r="F1928" s="15">
        <v>1.0</v>
      </c>
      <c r="I1928" t="str">
        <f t="array" ref="I1928">INDEX('Pre-transfer 2025 Points'!$D$11:$D$17,MATCH(1,MMULT(--('Pre-transfer 2025 Points'!$E$11:$L$17=D1928),TRANSPOSE(COLUMN('Pre-transfer 2025 Points'!$E$11:$L$17)^0)),0))</f>
        <v>#N/A</v>
      </c>
    </row>
    <row r="1929">
      <c r="A1929" s="13">
        <v>1928.0</v>
      </c>
      <c r="B1929" s="17"/>
      <c r="C1929" s="14" t="s">
        <v>351</v>
      </c>
      <c r="D1929" s="14" t="s">
        <v>3282</v>
      </c>
      <c r="E1929" s="14" t="s">
        <v>4825</v>
      </c>
      <c r="F1929" s="15">
        <v>1.0</v>
      </c>
      <c r="I1929" t="str">
        <f t="array" ref="I1929">INDEX('Pre-transfer 2025 Points'!$D$11:$D$17,MATCH(1,MMULT(--('Pre-transfer 2025 Points'!$E$11:$L$17=D1929),TRANSPOSE(COLUMN('Pre-transfer 2025 Points'!$E$11:$L$17)^0)),0))</f>
        <v>#N/A</v>
      </c>
    </row>
    <row r="1930">
      <c r="A1930" s="13">
        <v>1929.0</v>
      </c>
      <c r="B1930" s="17"/>
      <c r="C1930" s="14" t="s">
        <v>351</v>
      </c>
      <c r="D1930" s="14" t="s">
        <v>1785</v>
      </c>
      <c r="E1930" s="17"/>
      <c r="F1930" s="15">
        <v>1.0</v>
      </c>
      <c r="I1930" t="str">
        <f t="array" ref="I1930">INDEX('Pre-transfer 2025 Points'!$D$11:$D$17,MATCH(1,MMULT(--('Pre-transfer 2025 Points'!$E$11:$L$17=D1930),TRANSPOSE(COLUMN('Pre-transfer 2025 Points'!$E$11:$L$17)^0)),0))</f>
        <v>#N/A</v>
      </c>
    </row>
    <row r="1931">
      <c r="A1931" s="13">
        <v>1930.0</v>
      </c>
      <c r="B1931" s="17"/>
      <c r="C1931" s="14" t="s">
        <v>351</v>
      </c>
      <c r="D1931" s="14" t="s">
        <v>3283</v>
      </c>
      <c r="E1931" s="14" t="s">
        <v>5260</v>
      </c>
      <c r="F1931" s="15">
        <v>1.0</v>
      </c>
      <c r="I1931" t="str">
        <f t="array" ref="I1931">INDEX('Pre-transfer 2025 Points'!$D$11:$D$17,MATCH(1,MMULT(--('Pre-transfer 2025 Points'!$E$11:$L$17=D1931),TRANSPOSE(COLUMN('Pre-transfer 2025 Points'!$E$11:$L$17)^0)),0))</f>
        <v>#N/A</v>
      </c>
    </row>
    <row r="1932">
      <c r="A1932" s="13">
        <v>1931.0</v>
      </c>
      <c r="B1932" s="17"/>
      <c r="C1932" s="14" t="s">
        <v>351</v>
      </c>
      <c r="D1932" s="14" t="s">
        <v>3284</v>
      </c>
      <c r="E1932" s="14" t="s">
        <v>5261</v>
      </c>
      <c r="F1932" s="15">
        <v>1.0</v>
      </c>
      <c r="I1932" t="str">
        <f t="array" ref="I1932">INDEX('Pre-transfer 2025 Points'!$D$11:$D$17,MATCH(1,MMULT(--('Pre-transfer 2025 Points'!$E$11:$L$17=D1932),TRANSPOSE(COLUMN('Pre-transfer 2025 Points'!$E$11:$L$17)^0)),0))</f>
        <v>#N/A</v>
      </c>
    </row>
    <row r="1933">
      <c r="A1933" s="13">
        <v>1932.0</v>
      </c>
      <c r="B1933" s="17"/>
      <c r="C1933" s="14" t="s">
        <v>351</v>
      </c>
      <c r="D1933" s="14" t="s">
        <v>3285</v>
      </c>
      <c r="E1933" s="17"/>
      <c r="F1933" s="15">
        <v>1.0</v>
      </c>
      <c r="I1933" t="str">
        <f t="array" ref="I1933">INDEX('Pre-transfer 2025 Points'!$D$11:$D$17,MATCH(1,MMULT(--('Pre-transfer 2025 Points'!$E$11:$L$17=D1933),TRANSPOSE(COLUMN('Pre-transfer 2025 Points'!$E$11:$L$17)^0)),0))</f>
        <v>#N/A</v>
      </c>
    </row>
    <row r="1934">
      <c r="A1934" s="13">
        <v>1933.0</v>
      </c>
      <c r="B1934" s="17"/>
      <c r="C1934" s="14" t="s">
        <v>351</v>
      </c>
      <c r="D1934" s="14" t="s">
        <v>3286</v>
      </c>
      <c r="E1934" s="17"/>
      <c r="F1934" s="15">
        <v>1.0</v>
      </c>
      <c r="I1934" t="str">
        <f t="array" ref="I1934">INDEX('Pre-transfer 2025 Points'!$D$11:$D$17,MATCH(1,MMULT(--('Pre-transfer 2025 Points'!$E$11:$L$17=D1934),TRANSPOSE(COLUMN('Pre-transfer 2025 Points'!$E$11:$L$17)^0)),0))</f>
        <v>#N/A</v>
      </c>
    </row>
    <row r="1935">
      <c r="A1935" s="13">
        <v>1934.0</v>
      </c>
      <c r="B1935" s="17"/>
      <c r="C1935" s="14" t="s">
        <v>351</v>
      </c>
      <c r="D1935" s="14" t="s">
        <v>3287</v>
      </c>
      <c r="E1935" s="14" t="s">
        <v>4959</v>
      </c>
      <c r="F1935" s="15">
        <v>1.0</v>
      </c>
      <c r="I1935" t="str">
        <f t="array" ref="I1935">INDEX('Pre-transfer 2025 Points'!$D$11:$D$17,MATCH(1,MMULT(--('Pre-transfer 2025 Points'!$E$11:$L$17=D1935),TRANSPOSE(COLUMN('Pre-transfer 2025 Points'!$E$11:$L$17)^0)),0))</f>
        <v>#N/A</v>
      </c>
    </row>
    <row r="1936">
      <c r="A1936" s="13">
        <v>1935.0</v>
      </c>
      <c r="B1936" s="17"/>
      <c r="C1936" s="14" t="s">
        <v>351</v>
      </c>
      <c r="D1936" s="14" t="s">
        <v>3288</v>
      </c>
      <c r="E1936" s="17"/>
      <c r="F1936" s="15">
        <v>1.0</v>
      </c>
      <c r="I1936" t="str">
        <f t="array" ref="I1936">INDEX('Pre-transfer 2025 Points'!$D$11:$D$17,MATCH(1,MMULT(--('Pre-transfer 2025 Points'!$E$11:$L$17=D1936),TRANSPOSE(COLUMN('Pre-transfer 2025 Points'!$E$11:$L$17)^0)),0))</f>
        <v>#N/A</v>
      </c>
    </row>
    <row r="1937">
      <c r="A1937" s="13">
        <v>1936.0</v>
      </c>
      <c r="B1937" s="17"/>
      <c r="C1937" s="14" t="s">
        <v>351</v>
      </c>
      <c r="D1937" s="14" t="s">
        <v>3289</v>
      </c>
      <c r="E1937" s="17"/>
      <c r="F1937" s="15">
        <v>1.0</v>
      </c>
      <c r="I1937" t="str">
        <f t="array" ref="I1937">INDEX('Pre-transfer 2025 Points'!$D$11:$D$17,MATCH(1,MMULT(--('Pre-transfer 2025 Points'!$E$11:$L$17=D1937),TRANSPOSE(COLUMN('Pre-transfer 2025 Points'!$E$11:$L$17)^0)),0))</f>
        <v>#N/A</v>
      </c>
    </row>
    <row r="1938">
      <c r="A1938" s="13">
        <v>1937.0</v>
      </c>
      <c r="B1938" s="13">
        <v>1832.0</v>
      </c>
      <c r="C1938" s="14" t="s">
        <v>5397</v>
      </c>
      <c r="D1938" s="14" t="s">
        <v>1521</v>
      </c>
      <c r="E1938" s="14" t="s">
        <v>4331</v>
      </c>
      <c r="F1938" s="15">
        <v>1.0</v>
      </c>
      <c r="I1938" t="str">
        <f t="array" ref="I1938">INDEX('Pre-transfer 2025 Points'!$D$11:$D$17,MATCH(1,MMULT(--('Pre-transfer 2025 Points'!$E$11:$L$17=D1938),TRANSPOSE(COLUMN('Pre-transfer 2025 Points'!$E$11:$L$17)^0)),0))</f>
        <v>#N/A</v>
      </c>
    </row>
    <row r="1939">
      <c r="A1939" s="13">
        <v>1938.0</v>
      </c>
      <c r="B1939" s="17"/>
      <c r="C1939" s="14" t="s">
        <v>351</v>
      </c>
      <c r="D1939" s="14" t="s">
        <v>1789</v>
      </c>
      <c r="E1939" s="14" t="s">
        <v>4701</v>
      </c>
      <c r="F1939" s="15">
        <v>1.0</v>
      </c>
      <c r="I1939" t="str">
        <f t="array" ref="I1939">INDEX('Pre-transfer 2025 Points'!$D$11:$D$17,MATCH(1,MMULT(--('Pre-transfer 2025 Points'!$E$11:$L$17=D1939),TRANSPOSE(COLUMN('Pre-transfer 2025 Points'!$E$11:$L$17)^0)),0))</f>
        <v>#N/A</v>
      </c>
    </row>
    <row r="1940">
      <c r="A1940" s="13">
        <v>1939.0</v>
      </c>
      <c r="B1940" s="13">
        <v>2374.0</v>
      </c>
      <c r="C1940" s="14" t="s">
        <v>4729</v>
      </c>
      <c r="D1940" s="14" t="s">
        <v>1377</v>
      </c>
      <c r="E1940" s="14" t="s">
        <v>5049</v>
      </c>
      <c r="F1940" s="15">
        <v>1.0</v>
      </c>
      <c r="I1940" t="str">
        <f t="array" ref="I1940">INDEX('Pre-transfer 2025 Points'!$D$11:$D$17,MATCH(1,MMULT(--('Pre-transfer 2025 Points'!$E$11:$L$17=D1940),TRANSPOSE(COLUMN('Pre-transfer 2025 Points'!$E$11:$L$17)^0)),0))</f>
        <v>#N/A</v>
      </c>
    </row>
    <row r="1941">
      <c r="A1941" s="13">
        <v>1940.0</v>
      </c>
      <c r="B1941" s="17"/>
      <c r="C1941" s="14" t="s">
        <v>351</v>
      </c>
      <c r="D1941" s="14" t="s">
        <v>3290</v>
      </c>
      <c r="E1941" s="14" t="s">
        <v>5262</v>
      </c>
      <c r="F1941" s="15">
        <v>1.0</v>
      </c>
      <c r="I1941" t="str">
        <f t="array" ref="I1941">INDEX('Pre-transfer 2025 Points'!$D$11:$D$17,MATCH(1,MMULT(--('Pre-transfer 2025 Points'!$E$11:$L$17=D1941),TRANSPOSE(COLUMN('Pre-transfer 2025 Points'!$E$11:$L$17)^0)),0))</f>
        <v>#N/A</v>
      </c>
    </row>
    <row r="1942">
      <c r="A1942" s="13">
        <v>1941.0</v>
      </c>
      <c r="B1942" s="17"/>
      <c r="C1942" s="14" t="s">
        <v>351</v>
      </c>
      <c r="D1942" s="14" t="s">
        <v>3291</v>
      </c>
      <c r="E1942" s="14" t="s">
        <v>4779</v>
      </c>
      <c r="F1942" s="15">
        <v>1.0</v>
      </c>
      <c r="I1942" t="str">
        <f t="array" ref="I1942">INDEX('Pre-transfer 2025 Points'!$D$11:$D$17,MATCH(1,MMULT(--('Pre-transfer 2025 Points'!$E$11:$L$17=D1942),TRANSPOSE(COLUMN('Pre-transfer 2025 Points'!$E$11:$L$17)^0)),0))</f>
        <v>#N/A</v>
      </c>
    </row>
    <row r="1943">
      <c r="A1943" s="13">
        <v>1942.0</v>
      </c>
      <c r="B1943" s="17"/>
      <c r="C1943" s="14" t="s">
        <v>351</v>
      </c>
      <c r="D1943" s="14" t="s">
        <v>3292</v>
      </c>
      <c r="E1943" s="14" t="s">
        <v>5263</v>
      </c>
      <c r="F1943" s="15">
        <v>1.0</v>
      </c>
      <c r="I1943" t="str">
        <f t="array" ref="I1943">INDEX('Pre-transfer 2025 Points'!$D$11:$D$17,MATCH(1,MMULT(--('Pre-transfer 2025 Points'!$E$11:$L$17=D1943),TRANSPOSE(COLUMN('Pre-transfer 2025 Points'!$E$11:$L$17)^0)),0))</f>
        <v>#N/A</v>
      </c>
    </row>
    <row r="1944">
      <c r="A1944" s="13">
        <v>1943.0</v>
      </c>
      <c r="B1944" s="13">
        <v>1842.0</v>
      </c>
      <c r="C1944" s="14" t="s">
        <v>954</v>
      </c>
      <c r="D1944" s="14" t="s">
        <v>3293</v>
      </c>
      <c r="E1944" s="14" t="s">
        <v>4762</v>
      </c>
      <c r="F1944" s="15">
        <v>1.0</v>
      </c>
      <c r="I1944" t="str">
        <f t="array" ref="I1944">INDEX('Pre-transfer 2025 Points'!$D$11:$D$17,MATCH(1,MMULT(--('Pre-transfer 2025 Points'!$E$11:$L$17=D1944),TRANSPOSE(COLUMN('Pre-transfer 2025 Points'!$E$11:$L$17)^0)),0))</f>
        <v>#N/A</v>
      </c>
    </row>
    <row r="1945">
      <c r="A1945" s="13">
        <v>1944.0</v>
      </c>
      <c r="B1945" s="17"/>
      <c r="C1945" s="14" t="s">
        <v>351</v>
      </c>
      <c r="D1945" s="14" t="s">
        <v>2800</v>
      </c>
      <c r="E1945" s="14" t="s">
        <v>4631</v>
      </c>
      <c r="F1945" s="15">
        <v>1.0</v>
      </c>
      <c r="I1945" t="str">
        <f t="array" ref="I1945">INDEX('Pre-transfer 2025 Points'!$D$11:$D$17,MATCH(1,MMULT(--('Pre-transfer 2025 Points'!$E$11:$L$17=D1945),TRANSPOSE(COLUMN('Pre-transfer 2025 Points'!$E$11:$L$17)^0)),0))</f>
        <v>#N/A</v>
      </c>
    </row>
    <row r="1946">
      <c r="A1946" s="13">
        <v>1945.0</v>
      </c>
      <c r="B1946" s="17"/>
      <c r="C1946" s="14" t="s">
        <v>351</v>
      </c>
      <c r="D1946" s="14" t="s">
        <v>849</v>
      </c>
      <c r="E1946" s="14" t="s">
        <v>843</v>
      </c>
      <c r="F1946" s="15">
        <v>1.0</v>
      </c>
      <c r="I1946" t="str">
        <f t="array" ref="I1946">INDEX('Pre-transfer 2025 Points'!$D$11:$D$17,MATCH(1,MMULT(--('Pre-transfer 2025 Points'!$E$11:$L$17=D1946),TRANSPOSE(COLUMN('Pre-transfer 2025 Points'!$E$11:$L$17)^0)),0))</f>
        <v>#N/A</v>
      </c>
    </row>
    <row r="1947">
      <c r="A1947" s="13">
        <v>1946.0</v>
      </c>
      <c r="B1947" s="17"/>
      <c r="C1947" s="14" t="s">
        <v>351</v>
      </c>
      <c r="D1947" s="14" t="s">
        <v>3294</v>
      </c>
      <c r="E1947" s="14" t="s">
        <v>4749</v>
      </c>
      <c r="F1947" s="15">
        <v>1.0</v>
      </c>
      <c r="I1947" t="str">
        <f t="array" ref="I1947">INDEX('Pre-transfer 2025 Points'!$D$11:$D$17,MATCH(1,MMULT(--('Pre-transfer 2025 Points'!$E$11:$L$17=D1947),TRANSPOSE(COLUMN('Pre-transfer 2025 Points'!$E$11:$L$17)^0)),0))</f>
        <v>#N/A</v>
      </c>
    </row>
    <row r="1948">
      <c r="A1948" s="13">
        <v>1947.0</v>
      </c>
      <c r="B1948" s="13">
        <v>1221.0</v>
      </c>
      <c r="C1948" s="14" t="s">
        <v>5664</v>
      </c>
      <c r="D1948" s="14" t="s">
        <v>3295</v>
      </c>
      <c r="E1948" s="14" t="s">
        <v>1009</v>
      </c>
      <c r="F1948" s="15">
        <v>1.0</v>
      </c>
      <c r="I1948" t="str">
        <f t="array" ref="I1948">INDEX('Pre-transfer 2025 Points'!$D$11:$D$17,MATCH(1,MMULT(--('Pre-transfer 2025 Points'!$E$11:$L$17=D1948),TRANSPOSE(COLUMN('Pre-transfer 2025 Points'!$E$11:$L$17)^0)),0))</f>
        <v>#N/A</v>
      </c>
    </row>
    <row r="1949">
      <c r="A1949" s="13">
        <v>1948.0</v>
      </c>
      <c r="B1949" s="17"/>
      <c r="C1949" s="14" t="s">
        <v>351</v>
      </c>
      <c r="D1949" s="14" t="s">
        <v>2287</v>
      </c>
      <c r="E1949" s="14" t="s">
        <v>4834</v>
      </c>
      <c r="F1949" s="15">
        <v>1.0</v>
      </c>
      <c r="I1949" t="str">
        <f t="array" ref="I1949">INDEX('Pre-transfer 2025 Points'!$D$11:$D$17,MATCH(1,MMULT(--('Pre-transfer 2025 Points'!$E$11:$L$17=D1949),TRANSPOSE(COLUMN('Pre-transfer 2025 Points'!$E$11:$L$17)^0)),0))</f>
        <v>#N/A</v>
      </c>
    </row>
    <row r="1950">
      <c r="A1950" s="13">
        <v>1949.0</v>
      </c>
      <c r="B1950" s="17"/>
      <c r="C1950" s="14" t="s">
        <v>351</v>
      </c>
      <c r="D1950" s="14" t="s">
        <v>3296</v>
      </c>
      <c r="E1950" s="17"/>
      <c r="F1950" s="15">
        <v>1.0</v>
      </c>
      <c r="I1950" t="str">
        <f t="array" ref="I1950">INDEX('Pre-transfer 2025 Points'!$D$11:$D$17,MATCH(1,MMULT(--('Pre-transfer 2025 Points'!$E$11:$L$17=D1950),TRANSPOSE(COLUMN('Pre-transfer 2025 Points'!$E$11:$L$17)^0)),0))</f>
        <v>#N/A</v>
      </c>
    </row>
    <row r="1951">
      <c r="A1951" s="13">
        <v>1950.0</v>
      </c>
      <c r="B1951" s="13">
        <v>2161.0</v>
      </c>
      <c r="C1951" s="14" t="s">
        <v>661</v>
      </c>
      <c r="D1951" s="14" t="s">
        <v>2148</v>
      </c>
      <c r="E1951" s="14" t="s">
        <v>4488</v>
      </c>
      <c r="F1951" s="15">
        <v>1.0</v>
      </c>
      <c r="I1951" t="str">
        <f t="array" ref="I1951">INDEX('Pre-transfer 2025 Points'!$D$11:$D$17,MATCH(1,MMULT(--('Pre-transfer 2025 Points'!$E$11:$L$17=D1951),TRANSPOSE(COLUMN('Pre-transfer 2025 Points'!$E$11:$L$17)^0)),0))</f>
        <v>#N/A</v>
      </c>
    </row>
    <row r="1952">
      <c r="A1952" s="13">
        <v>1951.0</v>
      </c>
      <c r="B1952" s="17"/>
      <c r="C1952" s="14" t="s">
        <v>351</v>
      </c>
      <c r="D1952" s="14" t="s">
        <v>3297</v>
      </c>
      <c r="E1952" s="14" t="s">
        <v>4701</v>
      </c>
      <c r="F1952" s="15">
        <v>1.0</v>
      </c>
      <c r="I1952" t="str">
        <f t="array" ref="I1952">INDEX('Pre-transfer 2025 Points'!$D$11:$D$17,MATCH(1,MMULT(--('Pre-transfer 2025 Points'!$E$11:$L$17=D1952),TRANSPOSE(COLUMN('Pre-transfer 2025 Points'!$E$11:$L$17)^0)),0))</f>
        <v>#N/A</v>
      </c>
    </row>
    <row r="1953">
      <c r="A1953" s="13">
        <v>1952.0</v>
      </c>
      <c r="B1953" s="13">
        <v>2154.0</v>
      </c>
      <c r="C1953" s="14" t="s">
        <v>4519</v>
      </c>
      <c r="D1953" s="14" t="s">
        <v>2378</v>
      </c>
      <c r="E1953" s="14" t="s">
        <v>4661</v>
      </c>
      <c r="F1953" s="15">
        <v>1.0</v>
      </c>
      <c r="I1953" t="str">
        <f t="array" ref="I1953">INDEX('Pre-transfer 2025 Points'!$D$11:$D$17,MATCH(1,MMULT(--('Pre-transfer 2025 Points'!$E$11:$L$17=D1953),TRANSPOSE(COLUMN('Pre-transfer 2025 Points'!$E$11:$L$17)^0)),0))</f>
        <v>#N/A</v>
      </c>
    </row>
    <row r="1954">
      <c r="A1954" s="13">
        <v>1953.0</v>
      </c>
      <c r="B1954" s="13">
        <v>2323.0</v>
      </c>
      <c r="C1954" s="14" t="s">
        <v>5407</v>
      </c>
      <c r="D1954" s="14" t="s">
        <v>2216</v>
      </c>
      <c r="E1954" s="14" t="s">
        <v>4643</v>
      </c>
      <c r="F1954" s="15">
        <v>1.0</v>
      </c>
      <c r="I1954" t="str">
        <f t="array" ref="I1954">INDEX('Pre-transfer 2025 Points'!$D$11:$D$17,MATCH(1,MMULT(--('Pre-transfer 2025 Points'!$E$11:$L$17=D1954),TRANSPOSE(COLUMN('Pre-transfer 2025 Points'!$E$11:$L$17)^0)),0))</f>
        <v>#N/A</v>
      </c>
    </row>
    <row r="1955">
      <c r="A1955" s="13">
        <v>1954.0</v>
      </c>
      <c r="B1955" s="13">
        <v>1942.0</v>
      </c>
      <c r="C1955" s="14" t="s">
        <v>4396</v>
      </c>
      <c r="D1955" s="14" t="s">
        <v>3298</v>
      </c>
      <c r="E1955" s="14" t="s">
        <v>976</v>
      </c>
      <c r="F1955" s="15">
        <v>1.0</v>
      </c>
      <c r="I1955" t="str">
        <f t="array" ref="I1955">INDEX('Pre-transfer 2025 Points'!$D$11:$D$17,MATCH(1,MMULT(--('Pre-transfer 2025 Points'!$E$11:$L$17=D1955),TRANSPOSE(COLUMN('Pre-transfer 2025 Points'!$E$11:$L$17)^0)),0))</f>
        <v>#N/A</v>
      </c>
    </row>
    <row r="1956">
      <c r="A1956" s="13">
        <v>1955.0</v>
      </c>
      <c r="B1956" s="17"/>
      <c r="C1956" s="14" t="s">
        <v>351</v>
      </c>
      <c r="D1956" s="14" t="s">
        <v>3299</v>
      </c>
      <c r="E1956" s="17"/>
      <c r="F1956" s="15">
        <v>1.0</v>
      </c>
      <c r="I1956" t="str">
        <f t="array" ref="I1956">INDEX('Pre-transfer 2025 Points'!$D$11:$D$17,MATCH(1,MMULT(--('Pre-transfer 2025 Points'!$E$11:$L$17=D1956),TRANSPOSE(COLUMN('Pre-transfer 2025 Points'!$E$11:$L$17)^0)),0))</f>
        <v>#N/A</v>
      </c>
    </row>
    <row r="1957">
      <c r="A1957" s="13">
        <v>1956.0</v>
      </c>
      <c r="B1957" s="13">
        <v>1654.0</v>
      </c>
      <c r="C1957" s="14" t="s">
        <v>886</v>
      </c>
      <c r="D1957" s="14" t="s">
        <v>3300</v>
      </c>
      <c r="E1957" s="14" t="s">
        <v>448</v>
      </c>
      <c r="F1957" s="15">
        <v>1.0</v>
      </c>
      <c r="I1957" t="str">
        <f t="array" ref="I1957">INDEX('Pre-transfer 2025 Points'!$D$11:$D$17,MATCH(1,MMULT(--('Pre-transfer 2025 Points'!$E$11:$L$17=D1957),TRANSPOSE(COLUMN('Pre-transfer 2025 Points'!$E$11:$L$17)^0)),0))</f>
        <v>#N/A</v>
      </c>
    </row>
    <row r="1958">
      <c r="A1958" s="13">
        <v>1957.0</v>
      </c>
      <c r="B1958" s="17"/>
      <c r="C1958" s="14" t="s">
        <v>351</v>
      </c>
      <c r="D1958" s="14" t="s">
        <v>3301</v>
      </c>
      <c r="E1958" s="14" t="s">
        <v>4636</v>
      </c>
      <c r="F1958" s="15">
        <v>1.0</v>
      </c>
      <c r="I1958" t="str">
        <f t="array" ref="I1958">INDEX('Pre-transfer 2025 Points'!$D$11:$D$17,MATCH(1,MMULT(--('Pre-transfer 2025 Points'!$E$11:$L$17=D1958),TRANSPOSE(COLUMN('Pre-transfer 2025 Points'!$E$11:$L$17)^0)),0))</f>
        <v>#N/A</v>
      </c>
    </row>
    <row r="1959">
      <c r="A1959" s="13">
        <v>1958.0</v>
      </c>
      <c r="B1959" s="13">
        <v>2246.0</v>
      </c>
      <c r="C1959" s="14" t="s">
        <v>4732</v>
      </c>
      <c r="D1959" s="14" t="s">
        <v>3302</v>
      </c>
      <c r="E1959" s="17"/>
      <c r="F1959" s="15">
        <v>1.0</v>
      </c>
      <c r="I1959" t="str">
        <f t="array" ref="I1959">INDEX('Pre-transfer 2025 Points'!$D$11:$D$17,MATCH(1,MMULT(--('Pre-transfer 2025 Points'!$E$11:$L$17=D1959),TRANSPOSE(COLUMN('Pre-transfer 2025 Points'!$E$11:$L$17)^0)),0))</f>
        <v>#N/A</v>
      </c>
    </row>
    <row r="1960">
      <c r="A1960" s="13">
        <v>1959.0</v>
      </c>
      <c r="B1960" s="13">
        <v>2249.0</v>
      </c>
      <c r="C1960" s="14" t="s">
        <v>234</v>
      </c>
      <c r="D1960" s="14" t="s">
        <v>3303</v>
      </c>
      <c r="E1960" s="17"/>
      <c r="F1960" s="15">
        <v>1.0</v>
      </c>
      <c r="I1960" t="str">
        <f t="array" ref="I1960">INDEX('Pre-transfer 2025 Points'!$D$11:$D$17,MATCH(1,MMULT(--('Pre-transfer 2025 Points'!$E$11:$L$17=D1960),TRANSPOSE(COLUMN('Pre-transfer 2025 Points'!$E$11:$L$17)^0)),0))</f>
        <v>#N/A</v>
      </c>
    </row>
    <row r="1961">
      <c r="A1961" s="13">
        <v>1960.0</v>
      </c>
      <c r="B1961" s="17"/>
      <c r="C1961" s="14" t="s">
        <v>351</v>
      </c>
      <c r="D1961" s="14" t="s">
        <v>3304</v>
      </c>
      <c r="E1961" s="17"/>
      <c r="F1961" s="15">
        <v>1.0</v>
      </c>
      <c r="I1961" t="str">
        <f t="array" ref="I1961">INDEX('Pre-transfer 2025 Points'!$D$11:$D$17,MATCH(1,MMULT(--('Pre-transfer 2025 Points'!$E$11:$L$17=D1961),TRANSPOSE(COLUMN('Pre-transfer 2025 Points'!$E$11:$L$17)^0)),0))</f>
        <v>#N/A</v>
      </c>
    </row>
    <row r="1962">
      <c r="A1962" s="13">
        <v>1961.0</v>
      </c>
      <c r="B1962" s="13">
        <v>2026.0</v>
      </c>
      <c r="C1962" s="14" t="s">
        <v>397</v>
      </c>
      <c r="D1962" s="14" t="s">
        <v>3305</v>
      </c>
      <c r="E1962" s="14" t="s">
        <v>4610</v>
      </c>
      <c r="F1962" s="15">
        <v>1.0</v>
      </c>
      <c r="I1962" t="str">
        <f t="array" ref="I1962">INDEX('Pre-transfer 2025 Points'!$D$11:$D$17,MATCH(1,MMULT(--('Pre-transfer 2025 Points'!$E$11:$L$17=D1962),TRANSPOSE(COLUMN('Pre-transfer 2025 Points'!$E$11:$L$17)^0)),0))</f>
        <v>#N/A</v>
      </c>
    </row>
    <row r="1963">
      <c r="A1963" s="13">
        <v>1962.0</v>
      </c>
      <c r="B1963" s="17"/>
      <c r="C1963" s="14" t="s">
        <v>351</v>
      </c>
      <c r="D1963" s="14" t="s">
        <v>3306</v>
      </c>
      <c r="E1963" s="14" t="s">
        <v>4854</v>
      </c>
      <c r="F1963" s="15">
        <v>1.0</v>
      </c>
      <c r="I1963" t="str">
        <f t="array" ref="I1963">INDEX('Pre-transfer 2025 Points'!$D$11:$D$17,MATCH(1,MMULT(--('Pre-transfer 2025 Points'!$E$11:$L$17=D1963),TRANSPOSE(COLUMN('Pre-transfer 2025 Points'!$E$11:$L$17)^0)),0))</f>
        <v>#N/A</v>
      </c>
    </row>
    <row r="1964">
      <c r="A1964" s="13">
        <v>1963.0</v>
      </c>
      <c r="B1964" s="17"/>
      <c r="C1964" s="14" t="s">
        <v>351</v>
      </c>
      <c r="D1964" s="14" t="s">
        <v>3307</v>
      </c>
      <c r="E1964" s="17"/>
      <c r="F1964" s="15">
        <v>1.0</v>
      </c>
      <c r="I1964" t="str">
        <f t="array" ref="I1964">INDEX('Pre-transfer 2025 Points'!$D$11:$D$17,MATCH(1,MMULT(--('Pre-transfer 2025 Points'!$E$11:$L$17=D1964),TRANSPOSE(COLUMN('Pre-transfer 2025 Points'!$E$11:$L$17)^0)),0))</f>
        <v>#N/A</v>
      </c>
    </row>
    <row r="1965">
      <c r="A1965" s="13">
        <v>1964.0</v>
      </c>
      <c r="B1965" s="17"/>
      <c r="C1965" s="14" t="s">
        <v>351</v>
      </c>
      <c r="D1965" s="14" t="s">
        <v>5665</v>
      </c>
      <c r="E1965" s="17"/>
      <c r="F1965" s="15">
        <v>1.0</v>
      </c>
      <c r="I1965" t="str">
        <f t="array" ref="I1965">INDEX('Pre-transfer 2025 Points'!$D$11:$D$17,MATCH(1,MMULT(--('Pre-transfer 2025 Points'!$E$11:$L$17=D1965),TRANSPOSE(COLUMN('Pre-transfer 2025 Points'!$E$11:$L$17)^0)),0))</f>
        <v>#N/A</v>
      </c>
    </row>
    <row r="1966">
      <c r="A1966" s="13">
        <v>1965.0</v>
      </c>
      <c r="B1966" s="17"/>
      <c r="C1966" s="14" t="s">
        <v>351</v>
      </c>
      <c r="D1966" s="14" t="s">
        <v>3309</v>
      </c>
      <c r="E1966" s="14" t="s">
        <v>4779</v>
      </c>
      <c r="F1966" s="15">
        <v>1.0</v>
      </c>
      <c r="I1966" t="str">
        <f t="array" ref="I1966">INDEX('Pre-transfer 2025 Points'!$D$11:$D$17,MATCH(1,MMULT(--('Pre-transfer 2025 Points'!$E$11:$L$17=D1966),TRANSPOSE(COLUMN('Pre-transfer 2025 Points'!$E$11:$L$17)^0)),0))</f>
        <v>#N/A</v>
      </c>
    </row>
    <row r="1967">
      <c r="A1967" s="13">
        <v>1966.0</v>
      </c>
      <c r="B1967" s="17"/>
      <c r="C1967" s="14" t="s">
        <v>351</v>
      </c>
      <c r="D1967" s="14" t="s">
        <v>3310</v>
      </c>
      <c r="E1967" s="14" t="s">
        <v>5267</v>
      </c>
      <c r="F1967" s="15">
        <v>1.0</v>
      </c>
      <c r="I1967" t="str">
        <f t="array" ref="I1967">INDEX('Pre-transfer 2025 Points'!$D$11:$D$17,MATCH(1,MMULT(--('Pre-transfer 2025 Points'!$E$11:$L$17=D1967),TRANSPOSE(COLUMN('Pre-transfer 2025 Points'!$E$11:$L$17)^0)),0))</f>
        <v>#N/A</v>
      </c>
    </row>
    <row r="1968">
      <c r="A1968" s="13">
        <v>1967.0</v>
      </c>
      <c r="B1968" s="13">
        <v>1421.0</v>
      </c>
      <c r="C1968" s="14" t="s">
        <v>1656</v>
      </c>
      <c r="D1968" s="14" t="s">
        <v>3117</v>
      </c>
      <c r="E1968" s="14" t="s">
        <v>1658</v>
      </c>
      <c r="F1968" s="15">
        <v>1.0</v>
      </c>
      <c r="I1968" t="str">
        <f t="array" ref="I1968">INDEX('Pre-transfer 2025 Points'!$D$11:$D$17,MATCH(1,MMULT(--('Pre-transfer 2025 Points'!$E$11:$L$17=D1968),TRANSPOSE(COLUMN('Pre-transfer 2025 Points'!$E$11:$L$17)^0)),0))</f>
        <v>#N/A</v>
      </c>
    </row>
    <row r="1969">
      <c r="A1969" s="13">
        <v>1968.0</v>
      </c>
      <c r="B1969" s="17"/>
      <c r="C1969" s="14" t="s">
        <v>351</v>
      </c>
      <c r="D1969" s="14" t="s">
        <v>3311</v>
      </c>
      <c r="E1969" s="14" t="s">
        <v>4638</v>
      </c>
      <c r="F1969" s="15">
        <v>1.0</v>
      </c>
      <c r="I1969" t="str">
        <f t="array" ref="I1969">INDEX('Pre-transfer 2025 Points'!$D$11:$D$17,MATCH(1,MMULT(--('Pre-transfer 2025 Points'!$E$11:$L$17=D1969),TRANSPOSE(COLUMN('Pre-transfer 2025 Points'!$E$11:$L$17)^0)),0))</f>
        <v>#N/A</v>
      </c>
    </row>
    <row r="1970">
      <c r="A1970" s="13">
        <v>1969.0</v>
      </c>
      <c r="B1970" s="13">
        <v>2219.0</v>
      </c>
      <c r="C1970" s="14" t="s">
        <v>981</v>
      </c>
      <c r="D1970" s="14" t="s">
        <v>3312</v>
      </c>
      <c r="E1970" s="14" t="s">
        <v>4535</v>
      </c>
      <c r="F1970" s="15">
        <v>1.0</v>
      </c>
      <c r="I1970" t="str">
        <f t="array" ref="I1970">INDEX('Pre-transfer 2025 Points'!$D$11:$D$17,MATCH(1,MMULT(--('Pre-transfer 2025 Points'!$E$11:$L$17=D1970),TRANSPOSE(COLUMN('Pre-transfer 2025 Points'!$E$11:$L$17)^0)),0))</f>
        <v>#N/A</v>
      </c>
    </row>
    <row r="1971">
      <c r="A1971" s="13">
        <v>1970.0</v>
      </c>
      <c r="B1971" s="17"/>
      <c r="C1971" s="14" t="s">
        <v>351</v>
      </c>
      <c r="D1971" s="14" t="s">
        <v>3313</v>
      </c>
      <c r="E1971" s="17"/>
      <c r="F1971" s="15">
        <v>1.0</v>
      </c>
      <c r="I1971" t="str">
        <f t="array" ref="I1971">INDEX('Pre-transfer 2025 Points'!$D$11:$D$17,MATCH(1,MMULT(--('Pre-transfer 2025 Points'!$E$11:$L$17=D1971),TRANSPOSE(COLUMN('Pre-transfer 2025 Points'!$E$11:$L$17)^0)),0))</f>
        <v>#N/A</v>
      </c>
    </row>
    <row r="1972">
      <c r="A1972" s="13">
        <v>1971.0</v>
      </c>
      <c r="B1972" s="17"/>
      <c r="C1972" s="14" t="s">
        <v>351</v>
      </c>
      <c r="D1972" s="14" t="s">
        <v>3314</v>
      </c>
      <c r="E1972" s="14" t="s">
        <v>4762</v>
      </c>
      <c r="F1972" s="15">
        <v>1.0</v>
      </c>
      <c r="I1972" t="str">
        <f t="array" ref="I1972">INDEX('Pre-transfer 2025 Points'!$D$11:$D$17,MATCH(1,MMULT(--('Pre-transfer 2025 Points'!$E$11:$L$17=D1972),TRANSPOSE(COLUMN('Pre-transfer 2025 Points'!$E$11:$L$17)^0)),0))</f>
        <v>#N/A</v>
      </c>
    </row>
    <row r="1973">
      <c r="A1973" s="13">
        <v>1972.0</v>
      </c>
      <c r="B1973" s="13">
        <v>848.0</v>
      </c>
      <c r="C1973" s="14" t="s">
        <v>5666</v>
      </c>
      <c r="D1973" s="14" t="s">
        <v>3315</v>
      </c>
      <c r="E1973" s="14" t="s">
        <v>4541</v>
      </c>
      <c r="F1973" s="15">
        <v>1.0</v>
      </c>
      <c r="I1973" t="str">
        <f t="array" ref="I1973">INDEX('Pre-transfer 2025 Points'!$D$11:$D$17,MATCH(1,MMULT(--('Pre-transfer 2025 Points'!$E$11:$L$17=D1973),TRANSPOSE(COLUMN('Pre-transfer 2025 Points'!$E$11:$L$17)^0)),0))</f>
        <v>#N/A</v>
      </c>
    </row>
    <row r="1974">
      <c r="A1974" s="13">
        <v>1973.0</v>
      </c>
      <c r="B1974" s="13">
        <v>1856.0</v>
      </c>
      <c r="C1974" s="14" t="s">
        <v>318</v>
      </c>
      <c r="D1974" s="14" t="s">
        <v>2501</v>
      </c>
      <c r="E1974" s="14" t="s">
        <v>1086</v>
      </c>
      <c r="F1974" s="15">
        <v>1.0</v>
      </c>
      <c r="I1974" t="str">
        <f t="array" ref="I1974">INDEX('Pre-transfer 2025 Points'!$D$11:$D$17,MATCH(1,MMULT(--('Pre-transfer 2025 Points'!$E$11:$L$17=D1974),TRANSPOSE(COLUMN('Pre-transfer 2025 Points'!$E$11:$L$17)^0)),0))</f>
        <v>#N/A</v>
      </c>
    </row>
    <row r="1975">
      <c r="A1975" s="13">
        <v>1974.0</v>
      </c>
      <c r="B1975" s="17"/>
      <c r="C1975" s="14" t="s">
        <v>351</v>
      </c>
      <c r="D1975" s="14" t="s">
        <v>3316</v>
      </c>
      <c r="E1975" s="17"/>
      <c r="F1975" s="15">
        <v>1.0</v>
      </c>
      <c r="I1975" t="str">
        <f t="array" ref="I1975">INDEX('Pre-transfer 2025 Points'!$D$11:$D$17,MATCH(1,MMULT(--('Pre-transfer 2025 Points'!$E$11:$L$17=D1975),TRANSPOSE(COLUMN('Pre-transfer 2025 Points'!$E$11:$L$17)^0)),0))</f>
        <v>#N/A</v>
      </c>
    </row>
    <row r="1976">
      <c r="A1976" s="13">
        <v>1975.0</v>
      </c>
      <c r="B1976" s="13">
        <v>2084.0</v>
      </c>
      <c r="C1976" s="14" t="s">
        <v>141</v>
      </c>
      <c r="D1976" s="14" t="s">
        <v>796</v>
      </c>
      <c r="E1976" s="14" t="s">
        <v>520</v>
      </c>
      <c r="F1976" s="15">
        <v>1.0</v>
      </c>
      <c r="I1976" t="str">
        <f t="array" ref="I1976">INDEX('Pre-transfer 2025 Points'!$D$11:$D$17,MATCH(1,MMULT(--('Pre-transfer 2025 Points'!$E$11:$L$17=D1976),TRANSPOSE(COLUMN('Pre-transfer 2025 Points'!$E$11:$L$17)^0)),0))</f>
        <v>#N/A</v>
      </c>
    </row>
    <row r="1977">
      <c r="A1977" s="13">
        <v>1976.0</v>
      </c>
      <c r="B1977" s="13">
        <v>2501.0</v>
      </c>
      <c r="C1977" s="14" t="s">
        <v>5471</v>
      </c>
      <c r="D1977" s="14" t="s">
        <v>3318</v>
      </c>
      <c r="E1977" s="14" t="s">
        <v>4538</v>
      </c>
      <c r="F1977" s="15">
        <v>1.0</v>
      </c>
      <c r="I1977" t="str">
        <f t="array" ref="I1977">INDEX('Pre-transfer 2025 Points'!$D$11:$D$17,MATCH(1,MMULT(--('Pre-transfer 2025 Points'!$E$11:$L$17=D1977),TRANSPOSE(COLUMN('Pre-transfer 2025 Points'!$E$11:$L$17)^0)),0))</f>
        <v>#N/A</v>
      </c>
    </row>
    <row r="1978">
      <c r="A1978" s="13">
        <v>1977.0</v>
      </c>
      <c r="B1978" s="17"/>
      <c r="C1978" s="14" t="s">
        <v>351</v>
      </c>
      <c r="D1978" s="14" t="s">
        <v>3319</v>
      </c>
      <c r="E1978" s="14" t="s">
        <v>5270</v>
      </c>
      <c r="F1978" s="15">
        <v>1.0</v>
      </c>
      <c r="I1978" t="str">
        <f t="array" ref="I1978">INDEX('Pre-transfer 2025 Points'!$D$11:$D$17,MATCH(1,MMULT(--('Pre-transfer 2025 Points'!$E$11:$L$17=D1978),TRANSPOSE(COLUMN('Pre-transfer 2025 Points'!$E$11:$L$17)^0)),0))</f>
        <v>#N/A</v>
      </c>
    </row>
    <row r="1979">
      <c r="A1979" s="13">
        <v>1978.0</v>
      </c>
      <c r="B1979" s="13">
        <v>1274.0</v>
      </c>
      <c r="C1979" s="14" t="s">
        <v>5667</v>
      </c>
      <c r="D1979" s="14" t="s">
        <v>2325</v>
      </c>
      <c r="E1979" s="14" t="s">
        <v>5073</v>
      </c>
      <c r="F1979" s="15">
        <v>1.0</v>
      </c>
      <c r="I1979" t="str">
        <f t="array" ref="I1979">INDEX('Pre-transfer 2025 Points'!$D$11:$D$17,MATCH(1,MMULT(--('Pre-transfer 2025 Points'!$E$11:$L$17=D1979),TRANSPOSE(COLUMN('Pre-transfer 2025 Points'!$E$11:$L$17)^0)),0))</f>
        <v>#N/A</v>
      </c>
    </row>
    <row r="1980">
      <c r="A1980" s="13">
        <v>1979.0</v>
      </c>
      <c r="B1980" s="17"/>
      <c r="C1980" s="14" t="s">
        <v>351</v>
      </c>
      <c r="D1980" s="14" t="s">
        <v>3320</v>
      </c>
      <c r="E1980" s="17"/>
      <c r="F1980" s="15">
        <v>1.0</v>
      </c>
      <c r="I1980" t="str">
        <f t="array" ref="I1980">INDEX('Pre-transfer 2025 Points'!$D$11:$D$17,MATCH(1,MMULT(--('Pre-transfer 2025 Points'!$E$11:$L$17=D1980),TRANSPOSE(COLUMN('Pre-transfer 2025 Points'!$E$11:$L$17)^0)),0))</f>
        <v>#N/A</v>
      </c>
    </row>
    <row r="1981">
      <c r="A1981" s="13">
        <v>1980.0</v>
      </c>
      <c r="B1981" s="17"/>
      <c r="C1981" s="14" t="s">
        <v>351</v>
      </c>
      <c r="D1981" s="14" t="s">
        <v>3321</v>
      </c>
      <c r="E1981" s="14" t="s">
        <v>5271</v>
      </c>
      <c r="F1981" s="15">
        <v>1.0</v>
      </c>
      <c r="I1981" t="str">
        <f t="array" ref="I1981">INDEX('Pre-transfer 2025 Points'!$D$11:$D$17,MATCH(1,MMULT(--('Pre-transfer 2025 Points'!$E$11:$L$17=D1981),TRANSPOSE(COLUMN('Pre-transfer 2025 Points'!$E$11:$L$17)^0)),0))</f>
        <v>#N/A</v>
      </c>
    </row>
    <row r="1982">
      <c r="A1982" s="13">
        <v>1981.0</v>
      </c>
      <c r="B1982" s="17"/>
      <c r="C1982" s="14" t="s">
        <v>351</v>
      </c>
      <c r="D1982" s="14" t="s">
        <v>3322</v>
      </c>
      <c r="E1982" s="14" t="s">
        <v>5216</v>
      </c>
      <c r="F1982" s="15">
        <v>1.0</v>
      </c>
      <c r="I1982" t="str">
        <f t="array" ref="I1982">INDEX('Pre-transfer 2025 Points'!$D$11:$D$17,MATCH(1,MMULT(--('Pre-transfer 2025 Points'!$E$11:$L$17=D1982),TRANSPOSE(COLUMN('Pre-transfer 2025 Points'!$E$11:$L$17)^0)),0))</f>
        <v>#N/A</v>
      </c>
    </row>
    <row r="1983">
      <c r="A1983" s="13">
        <v>1982.0</v>
      </c>
      <c r="B1983" s="17"/>
      <c r="C1983" s="14" t="s">
        <v>351</v>
      </c>
      <c r="D1983" s="14" t="s">
        <v>3323</v>
      </c>
      <c r="E1983" s="14" t="s">
        <v>1009</v>
      </c>
      <c r="F1983" s="15">
        <v>1.0</v>
      </c>
      <c r="I1983" t="str">
        <f t="array" ref="I1983">INDEX('Pre-transfer 2025 Points'!$D$11:$D$17,MATCH(1,MMULT(--('Pre-transfer 2025 Points'!$E$11:$L$17=D1983),TRANSPOSE(COLUMN('Pre-transfer 2025 Points'!$E$11:$L$17)^0)),0))</f>
        <v>#N/A</v>
      </c>
    </row>
    <row r="1984">
      <c r="A1984" s="13">
        <v>1983.0</v>
      </c>
      <c r="B1984" s="13">
        <v>2159.0</v>
      </c>
      <c r="C1984" s="14" t="s">
        <v>5324</v>
      </c>
      <c r="D1984" s="14" t="s">
        <v>3324</v>
      </c>
      <c r="E1984" s="14" t="s">
        <v>4564</v>
      </c>
      <c r="F1984" s="15">
        <v>1.0</v>
      </c>
      <c r="I1984" t="str">
        <f t="array" ref="I1984">INDEX('Pre-transfer 2025 Points'!$D$11:$D$17,MATCH(1,MMULT(--('Pre-transfer 2025 Points'!$E$11:$L$17=D1984),TRANSPOSE(COLUMN('Pre-transfer 2025 Points'!$E$11:$L$17)^0)),0))</f>
        <v>#N/A</v>
      </c>
    </row>
    <row r="1985">
      <c r="A1985" s="13">
        <v>1984.0</v>
      </c>
      <c r="B1985" s="13">
        <v>2510.0</v>
      </c>
      <c r="C1985" s="14" t="s">
        <v>1003</v>
      </c>
      <c r="D1985" s="14" t="s">
        <v>923</v>
      </c>
      <c r="E1985" s="14" t="s">
        <v>720</v>
      </c>
      <c r="F1985" s="15">
        <v>1.0</v>
      </c>
      <c r="I1985" t="str">
        <f t="array" ref="I1985">INDEX('Pre-transfer 2025 Points'!$D$11:$D$17,MATCH(1,MMULT(--('Pre-transfer 2025 Points'!$E$11:$L$17=D1985),TRANSPOSE(COLUMN('Pre-transfer 2025 Points'!$E$11:$L$17)^0)),0))</f>
        <v>#N/A</v>
      </c>
    </row>
    <row r="1986">
      <c r="A1986" s="13">
        <v>1985.0</v>
      </c>
      <c r="B1986" s="13">
        <v>1185.0</v>
      </c>
      <c r="C1986" s="14" t="s">
        <v>5668</v>
      </c>
      <c r="D1986" s="14" t="s">
        <v>3325</v>
      </c>
      <c r="E1986" s="14" t="s">
        <v>465</v>
      </c>
      <c r="F1986" s="15">
        <v>1.0</v>
      </c>
      <c r="I1986" t="str">
        <f t="array" ref="I1986">INDEX('Pre-transfer 2025 Points'!$D$11:$D$17,MATCH(1,MMULT(--('Pre-transfer 2025 Points'!$E$11:$L$17=D1986),TRANSPOSE(COLUMN('Pre-transfer 2025 Points'!$E$11:$L$17)^0)),0))</f>
        <v>#N/A</v>
      </c>
    </row>
    <row r="1987">
      <c r="A1987" s="13">
        <v>1986.0</v>
      </c>
      <c r="B1987" s="13">
        <v>2208.0</v>
      </c>
      <c r="C1987" s="14" t="s">
        <v>5409</v>
      </c>
      <c r="D1987" s="14" t="s">
        <v>3326</v>
      </c>
      <c r="E1987" s="14" t="s">
        <v>830</v>
      </c>
      <c r="F1987" s="15">
        <v>1.0</v>
      </c>
      <c r="I1987" t="str">
        <f t="array" ref="I1987">INDEX('Pre-transfer 2025 Points'!$D$11:$D$17,MATCH(1,MMULT(--('Pre-transfer 2025 Points'!$E$11:$L$17=D1987),TRANSPOSE(COLUMN('Pre-transfer 2025 Points'!$E$11:$L$17)^0)),0))</f>
        <v>#N/A</v>
      </c>
    </row>
    <row r="1988">
      <c r="A1988" s="13">
        <v>1987.0</v>
      </c>
      <c r="B1988" s="13">
        <v>1819.0</v>
      </c>
      <c r="C1988" s="14" t="s">
        <v>1315</v>
      </c>
      <c r="D1988" s="14" t="s">
        <v>2557</v>
      </c>
      <c r="E1988" s="14" t="s">
        <v>4779</v>
      </c>
      <c r="F1988" s="15">
        <v>1.0</v>
      </c>
      <c r="I1988" t="str">
        <f t="array" ref="I1988">INDEX('Pre-transfer 2025 Points'!$D$11:$D$17,MATCH(1,MMULT(--('Pre-transfer 2025 Points'!$E$11:$L$17=D1988),TRANSPOSE(COLUMN('Pre-transfer 2025 Points'!$E$11:$L$17)^0)),0))</f>
        <v>#N/A</v>
      </c>
    </row>
    <row r="1989">
      <c r="A1989" s="13">
        <v>1988.0</v>
      </c>
      <c r="B1989" s="13">
        <v>1805.0</v>
      </c>
      <c r="C1989" s="14" t="s">
        <v>797</v>
      </c>
      <c r="D1989" s="14" t="s">
        <v>3328</v>
      </c>
      <c r="E1989" s="17"/>
      <c r="F1989" s="15">
        <v>1.0</v>
      </c>
      <c r="I1989" t="str">
        <f t="array" ref="I1989">INDEX('Pre-transfer 2025 Points'!$D$11:$D$17,MATCH(1,MMULT(--('Pre-transfer 2025 Points'!$E$11:$L$17=D1989),TRANSPOSE(COLUMN('Pre-transfer 2025 Points'!$E$11:$L$17)^0)),0))</f>
        <v>#N/A</v>
      </c>
    </row>
    <row r="1990">
      <c r="A1990" s="13">
        <v>1989.0</v>
      </c>
      <c r="B1990" s="13">
        <v>2324.0</v>
      </c>
      <c r="C1990" s="14" t="s">
        <v>5669</v>
      </c>
      <c r="D1990" s="14" t="s">
        <v>931</v>
      </c>
      <c r="E1990" s="14" t="s">
        <v>4423</v>
      </c>
      <c r="F1990" s="15">
        <v>1.0</v>
      </c>
      <c r="I1990" t="str">
        <f t="array" ref="I1990">INDEX('Pre-transfer 2025 Points'!$D$11:$D$17,MATCH(1,MMULT(--('Pre-transfer 2025 Points'!$E$11:$L$17=D1990),TRANSPOSE(COLUMN('Pre-transfer 2025 Points'!$E$11:$L$17)^0)),0))</f>
        <v>#N/A</v>
      </c>
    </row>
    <row r="1991">
      <c r="A1991" s="13">
        <v>1990.0</v>
      </c>
      <c r="B1991" s="13">
        <v>1953.0</v>
      </c>
      <c r="C1991" s="14" t="s">
        <v>4442</v>
      </c>
      <c r="D1991" s="14" t="s">
        <v>2346</v>
      </c>
      <c r="E1991" s="14" t="s">
        <v>314</v>
      </c>
      <c r="F1991" s="15">
        <v>1.0</v>
      </c>
      <c r="I1991" t="str">
        <f t="array" ref="I1991">INDEX('Pre-transfer 2025 Points'!$D$11:$D$17,MATCH(1,MMULT(--('Pre-transfer 2025 Points'!$E$11:$L$17=D1991),TRANSPOSE(COLUMN('Pre-transfer 2025 Points'!$E$11:$L$17)^0)),0))</f>
        <v>#N/A</v>
      </c>
    </row>
    <row r="1992">
      <c r="A1992" s="13">
        <v>1991.0</v>
      </c>
      <c r="B1992" s="17"/>
      <c r="C1992" s="14" t="s">
        <v>351</v>
      </c>
      <c r="D1992" s="14" t="s">
        <v>3329</v>
      </c>
      <c r="E1992" s="14" t="s">
        <v>4749</v>
      </c>
      <c r="F1992" s="15">
        <v>1.0</v>
      </c>
      <c r="I1992" t="str">
        <f t="array" ref="I1992">INDEX('Pre-transfer 2025 Points'!$D$11:$D$17,MATCH(1,MMULT(--('Pre-transfer 2025 Points'!$E$11:$L$17=D1992),TRANSPOSE(COLUMN('Pre-transfer 2025 Points'!$E$11:$L$17)^0)),0))</f>
        <v>#N/A</v>
      </c>
    </row>
    <row r="1993">
      <c r="A1993" s="13">
        <v>1992.0</v>
      </c>
      <c r="B1993" s="17"/>
      <c r="C1993" s="14" t="s">
        <v>351</v>
      </c>
      <c r="D1993" s="14" t="s">
        <v>5670</v>
      </c>
      <c r="E1993" s="17"/>
      <c r="F1993" s="15">
        <v>1.0</v>
      </c>
      <c r="I1993" t="str">
        <f t="array" ref="I1993">INDEX('Pre-transfer 2025 Points'!$D$11:$D$17,MATCH(1,MMULT(--('Pre-transfer 2025 Points'!$E$11:$L$17=D1993),TRANSPOSE(COLUMN('Pre-transfer 2025 Points'!$E$11:$L$17)^0)),0))</f>
        <v>#N/A</v>
      </c>
    </row>
    <row r="1994">
      <c r="A1994" s="13">
        <v>1993.0</v>
      </c>
      <c r="B1994" s="17"/>
      <c r="C1994" s="14" t="s">
        <v>351</v>
      </c>
      <c r="D1994" s="14" t="s">
        <v>3331</v>
      </c>
      <c r="E1994" s="14" t="s">
        <v>5193</v>
      </c>
      <c r="F1994" s="15">
        <v>1.0</v>
      </c>
      <c r="I1994" t="str">
        <f t="array" ref="I1994">INDEX('Pre-transfer 2025 Points'!$D$11:$D$17,MATCH(1,MMULT(--('Pre-transfer 2025 Points'!$E$11:$L$17=D1994),TRANSPOSE(COLUMN('Pre-transfer 2025 Points'!$E$11:$L$17)^0)),0))</f>
        <v>#N/A</v>
      </c>
    </row>
    <row r="1995">
      <c r="A1995" s="13">
        <v>1994.0</v>
      </c>
      <c r="B1995" s="17"/>
      <c r="C1995" s="14" t="s">
        <v>351</v>
      </c>
      <c r="D1995" s="14" t="s">
        <v>3332</v>
      </c>
      <c r="E1995" s="14" t="s">
        <v>4962</v>
      </c>
      <c r="F1995" s="15">
        <v>1.0</v>
      </c>
      <c r="I1995" t="str">
        <f t="array" ref="I1995">INDEX('Pre-transfer 2025 Points'!$D$11:$D$17,MATCH(1,MMULT(--('Pre-transfer 2025 Points'!$E$11:$L$17=D1995),TRANSPOSE(COLUMN('Pre-transfer 2025 Points'!$E$11:$L$17)^0)),0))</f>
        <v>#N/A</v>
      </c>
    </row>
    <row r="1996">
      <c r="A1996" s="13">
        <v>1995.0</v>
      </c>
      <c r="B1996" s="17"/>
      <c r="C1996" s="14" t="s">
        <v>351</v>
      </c>
      <c r="D1996" s="14" t="s">
        <v>3333</v>
      </c>
      <c r="E1996" s="14" t="s">
        <v>5147</v>
      </c>
      <c r="F1996" s="15">
        <v>1.0</v>
      </c>
      <c r="I1996" t="str">
        <f t="array" ref="I1996">INDEX('Pre-transfer 2025 Points'!$D$11:$D$17,MATCH(1,MMULT(--('Pre-transfer 2025 Points'!$E$11:$L$17=D1996),TRANSPOSE(COLUMN('Pre-transfer 2025 Points'!$E$11:$L$17)^0)),0))</f>
        <v>#N/A</v>
      </c>
    </row>
    <row r="1997">
      <c r="A1997" s="13">
        <v>1996.0</v>
      </c>
      <c r="B1997" s="17"/>
      <c r="C1997" s="14" t="s">
        <v>351</v>
      </c>
      <c r="D1997" s="14" t="s">
        <v>3334</v>
      </c>
      <c r="E1997" s="14" t="s">
        <v>5273</v>
      </c>
      <c r="F1997" s="15">
        <v>1.0</v>
      </c>
      <c r="I1997" t="str">
        <f t="array" ref="I1997">INDEX('Pre-transfer 2025 Points'!$D$11:$D$17,MATCH(1,MMULT(--('Pre-transfer 2025 Points'!$E$11:$L$17=D1997),TRANSPOSE(COLUMN('Pre-transfer 2025 Points'!$E$11:$L$17)^0)),0))</f>
        <v>#N/A</v>
      </c>
    </row>
    <row r="1998">
      <c r="A1998" s="13">
        <v>1997.0</v>
      </c>
      <c r="B1998" s="17"/>
      <c r="C1998" s="14" t="s">
        <v>351</v>
      </c>
      <c r="D1998" s="14" t="s">
        <v>3335</v>
      </c>
      <c r="E1998" s="14" t="s">
        <v>4769</v>
      </c>
      <c r="F1998" s="15">
        <v>1.0</v>
      </c>
      <c r="I1998" t="str">
        <f t="array" ref="I1998">INDEX('Pre-transfer 2025 Points'!$D$11:$D$17,MATCH(1,MMULT(--('Pre-transfer 2025 Points'!$E$11:$L$17=D1998),TRANSPOSE(COLUMN('Pre-transfer 2025 Points'!$E$11:$L$17)^0)),0))</f>
        <v>#N/A</v>
      </c>
    </row>
    <row r="1999">
      <c r="A1999" s="13">
        <v>1998.0</v>
      </c>
      <c r="B1999" s="17"/>
      <c r="C1999" s="14" t="s">
        <v>351</v>
      </c>
      <c r="D1999" s="14" t="s">
        <v>3336</v>
      </c>
      <c r="E1999" s="14" t="s">
        <v>5274</v>
      </c>
      <c r="F1999" s="15">
        <v>1.0</v>
      </c>
      <c r="I1999" t="str">
        <f t="array" ref="I1999">INDEX('Pre-transfer 2025 Points'!$D$11:$D$17,MATCH(1,MMULT(--('Pre-transfer 2025 Points'!$E$11:$L$17=D1999),TRANSPOSE(COLUMN('Pre-transfer 2025 Points'!$E$11:$L$17)^0)),0))</f>
        <v>#N/A</v>
      </c>
    </row>
    <row r="2000">
      <c r="A2000" s="13">
        <v>1999.0</v>
      </c>
      <c r="B2000" s="17"/>
      <c r="C2000" s="14" t="s">
        <v>351</v>
      </c>
      <c r="D2000" s="14" t="s">
        <v>1435</v>
      </c>
      <c r="E2000" s="14" t="s">
        <v>5671</v>
      </c>
      <c r="F2000" s="15">
        <v>1.0</v>
      </c>
      <c r="I2000" t="str">
        <f t="array" ref="I2000">INDEX('Pre-transfer 2025 Points'!$D$11:$D$17,MATCH(1,MMULT(--('Pre-transfer 2025 Points'!$E$11:$L$17=D2000),TRANSPOSE(COLUMN('Pre-transfer 2025 Points'!$E$11:$L$17)^0)),0))</f>
        <v>#N/A</v>
      </c>
    </row>
    <row r="2001">
      <c r="A2001" s="13">
        <v>2000.0</v>
      </c>
      <c r="B2001" s="17"/>
      <c r="C2001" s="14" t="s">
        <v>351</v>
      </c>
      <c r="D2001" s="14" t="s">
        <v>3337</v>
      </c>
      <c r="E2001" s="17"/>
      <c r="F2001" s="15">
        <v>1.0</v>
      </c>
      <c r="I2001" t="str">
        <f t="array" ref="I2001">INDEX('Pre-transfer 2025 Points'!$D$11:$D$17,MATCH(1,MMULT(--('Pre-transfer 2025 Points'!$E$11:$L$17=D2001),TRANSPOSE(COLUMN('Pre-transfer 2025 Points'!$E$11:$L$17)^0)),0))</f>
        <v>#N/A</v>
      </c>
    </row>
    <row r="2002">
      <c r="A2002" s="13">
        <v>2001.0</v>
      </c>
      <c r="B2002" s="17"/>
      <c r="C2002" s="14" t="s">
        <v>351</v>
      </c>
      <c r="D2002" s="14" t="s">
        <v>781</v>
      </c>
      <c r="E2002" s="14" t="s">
        <v>4479</v>
      </c>
      <c r="F2002" s="15">
        <v>1.0</v>
      </c>
      <c r="I2002" t="str">
        <f t="array" ref="I2002">INDEX('Pre-transfer 2025 Points'!$D$11:$D$17,MATCH(1,MMULT(--('Pre-transfer 2025 Points'!$E$11:$L$17=D2002),TRANSPOSE(COLUMN('Pre-transfer 2025 Points'!$E$11:$L$17)^0)),0))</f>
        <v>#N/A</v>
      </c>
    </row>
    <row r="2003">
      <c r="A2003" s="13">
        <v>2002.0</v>
      </c>
      <c r="B2003" s="13">
        <v>2093.0</v>
      </c>
      <c r="C2003" s="14" t="s">
        <v>104</v>
      </c>
      <c r="D2003" s="14" t="s">
        <v>1693</v>
      </c>
      <c r="E2003" s="14" t="s">
        <v>1662</v>
      </c>
      <c r="F2003" s="15">
        <v>1.0</v>
      </c>
      <c r="I2003" t="str">
        <f t="array" ref="I2003">INDEX('Pre-transfer 2025 Points'!$D$11:$D$17,MATCH(1,MMULT(--('Pre-transfer 2025 Points'!$E$11:$L$17=D2003),TRANSPOSE(COLUMN('Pre-transfer 2025 Points'!$E$11:$L$17)^0)),0))</f>
        <v>#N/A</v>
      </c>
    </row>
    <row r="2004">
      <c r="A2004" s="13">
        <v>2003.0</v>
      </c>
      <c r="B2004" s="17"/>
      <c r="C2004" s="14" t="s">
        <v>351</v>
      </c>
      <c r="D2004" s="14" t="s">
        <v>1826</v>
      </c>
      <c r="E2004" s="14" t="s">
        <v>5102</v>
      </c>
      <c r="F2004" s="15">
        <v>1.0</v>
      </c>
      <c r="I2004" t="str">
        <f t="array" ref="I2004">INDEX('Pre-transfer 2025 Points'!$D$11:$D$17,MATCH(1,MMULT(--('Pre-transfer 2025 Points'!$E$11:$L$17=D2004),TRANSPOSE(COLUMN('Pre-transfer 2025 Points'!$E$11:$L$17)^0)),0))</f>
        <v>#N/A</v>
      </c>
    </row>
    <row r="2005">
      <c r="A2005" s="13">
        <v>2004.0</v>
      </c>
      <c r="B2005" s="17"/>
      <c r="C2005" s="14" t="s">
        <v>351</v>
      </c>
      <c r="D2005" s="14" t="s">
        <v>3338</v>
      </c>
      <c r="E2005" s="14" t="s">
        <v>4984</v>
      </c>
      <c r="F2005" s="15">
        <v>1.0</v>
      </c>
      <c r="I2005" t="str">
        <f t="array" ref="I2005">INDEX('Pre-transfer 2025 Points'!$D$11:$D$17,MATCH(1,MMULT(--('Pre-transfer 2025 Points'!$E$11:$L$17=D2005),TRANSPOSE(COLUMN('Pre-transfer 2025 Points'!$E$11:$L$17)^0)),0))</f>
        <v>#N/A</v>
      </c>
    </row>
    <row r="2006">
      <c r="A2006" s="13">
        <v>2005.0</v>
      </c>
      <c r="B2006" s="17"/>
      <c r="C2006" s="14" t="s">
        <v>351</v>
      </c>
      <c r="D2006" s="14" t="s">
        <v>3339</v>
      </c>
      <c r="E2006" s="17"/>
      <c r="F2006" s="15">
        <v>1.0</v>
      </c>
      <c r="I2006" t="str">
        <f t="array" ref="I2006">INDEX('Pre-transfer 2025 Points'!$D$11:$D$17,MATCH(1,MMULT(--('Pre-transfer 2025 Points'!$E$11:$L$17=D2006),TRANSPOSE(COLUMN('Pre-transfer 2025 Points'!$E$11:$L$17)^0)),0))</f>
        <v>#N/A</v>
      </c>
    </row>
    <row r="2007">
      <c r="A2007" s="13">
        <v>2006.0</v>
      </c>
      <c r="B2007" s="17"/>
      <c r="C2007" s="14" t="s">
        <v>351</v>
      </c>
      <c r="D2007" s="14" t="s">
        <v>3340</v>
      </c>
      <c r="E2007" s="17"/>
      <c r="F2007" s="15">
        <v>1.0</v>
      </c>
      <c r="I2007" t="str">
        <f t="array" ref="I2007">INDEX('Pre-transfer 2025 Points'!$D$11:$D$17,MATCH(1,MMULT(--('Pre-transfer 2025 Points'!$E$11:$L$17=D2007),TRANSPOSE(COLUMN('Pre-transfer 2025 Points'!$E$11:$L$17)^0)),0))</f>
        <v>#N/A</v>
      </c>
    </row>
    <row r="2008">
      <c r="A2008" s="13">
        <v>2007.0</v>
      </c>
      <c r="B2008" s="17"/>
      <c r="C2008" s="14" t="s">
        <v>351</v>
      </c>
      <c r="D2008" s="14" t="s">
        <v>3341</v>
      </c>
      <c r="E2008" s="14" t="s">
        <v>5223</v>
      </c>
      <c r="F2008" s="15">
        <v>1.0</v>
      </c>
      <c r="I2008" t="str">
        <f t="array" ref="I2008">INDEX('Pre-transfer 2025 Points'!$D$11:$D$17,MATCH(1,MMULT(--('Pre-transfer 2025 Points'!$E$11:$L$17=D2008),TRANSPOSE(COLUMN('Pre-transfer 2025 Points'!$E$11:$L$17)^0)),0))</f>
        <v>#N/A</v>
      </c>
    </row>
    <row r="2009">
      <c r="A2009" s="13">
        <v>2008.0</v>
      </c>
      <c r="B2009" s="13">
        <v>1442.0</v>
      </c>
      <c r="C2009" s="14" t="s">
        <v>5672</v>
      </c>
      <c r="D2009" s="14" t="s">
        <v>3342</v>
      </c>
      <c r="E2009" s="14" t="s">
        <v>1009</v>
      </c>
      <c r="F2009" s="15">
        <v>1.0</v>
      </c>
      <c r="I2009" t="str">
        <f t="array" ref="I2009">INDEX('Pre-transfer 2025 Points'!$D$11:$D$17,MATCH(1,MMULT(--('Pre-transfer 2025 Points'!$E$11:$L$17=D2009),TRANSPOSE(COLUMN('Pre-transfer 2025 Points'!$E$11:$L$17)^0)),0))</f>
        <v>#N/A</v>
      </c>
    </row>
    <row r="2010">
      <c r="A2010" s="13">
        <v>2009.0</v>
      </c>
      <c r="B2010" s="17"/>
      <c r="C2010" s="14" t="s">
        <v>351</v>
      </c>
      <c r="D2010" s="14" t="s">
        <v>3343</v>
      </c>
      <c r="E2010" s="14" t="s">
        <v>4969</v>
      </c>
      <c r="F2010" s="15">
        <v>1.0</v>
      </c>
      <c r="I2010" t="str">
        <f t="array" ref="I2010">INDEX('Pre-transfer 2025 Points'!$D$11:$D$17,MATCH(1,MMULT(--('Pre-transfer 2025 Points'!$E$11:$L$17=D2010),TRANSPOSE(COLUMN('Pre-transfer 2025 Points'!$E$11:$L$17)^0)),0))</f>
        <v>#N/A</v>
      </c>
    </row>
    <row r="2011">
      <c r="A2011" s="13">
        <v>2010.0</v>
      </c>
      <c r="B2011" s="17"/>
      <c r="C2011" s="14" t="s">
        <v>351</v>
      </c>
      <c r="D2011" s="14" t="s">
        <v>3344</v>
      </c>
      <c r="E2011" s="17"/>
      <c r="F2011" s="15">
        <v>1.0</v>
      </c>
      <c r="I2011" t="str">
        <f t="array" ref="I2011">INDEX('Pre-transfer 2025 Points'!$D$11:$D$17,MATCH(1,MMULT(--('Pre-transfer 2025 Points'!$E$11:$L$17=D2011),TRANSPOSE(COLUMN('Pre-transfer 2025 Points'!$E$11:$L$17)^0)),0))</f>
        <v>#N/A</v>
      </c>
    </row>
    <row r="2012">
      <c r="A2012" s="13">
        <v>2011.0</v>
      </c>
      <c r="B2012" s="17"/>
      <c r="C2012" s="14" t="s">
        <v>351</v>
      </c>
      <c r="D2012" s="14" t="s">
        <v>3346</v>
      </c>
      <c r="E2012" s="17"/>
      <c r="F2012" s="15">
        <v>1.0</v>
      </c>
      <c r="I2012" t="str">
        <f t="array" ref="I2012">INDEX('Pre-transfer 2025 Points'!$D$11:$D$17,MATCH(1,MMULT(--('Pre-transfer 2025 Points'!$E$11:$L$17=D2012),TRANSPOSE(COLUMN('Pre-transfer 2025 Points'!$E$11:$L$17)^0)),0))</f>
        <v>#N/A</v>
      </c>
    </row>
    <row r="2013">
      <c r="A2013" s="13">
        <v>2012.0</v>
      </c>
      <c r="B2013" s="17"/>
      <c r="C2013" s="14" t="s">
        <v>351</v>
      </c>
      <c r="D2013" s="14" t="s">
        <v>2561</v>
      </c>
      <c r="E2013" s="14" t="s">
        <v>4762</v>
      </c>
      <c r="F2013" s="15">
        <v>1.0</v>
      </c>
      <c r="I2013" t="str">
        <f t="array" ref="I2013">INDEX('Pre-transfer 2025 Points'!$D$11:$D$17,MATCH(1,MMULT(--('Pre-transfer 2025 Points'!$E$11:$L$17=D2013),TRANSPOSE(COLUMN('Pre-transfer 2025 Points'!$E$11:$L$17)^0)),0))</f>
        <v>#N/A</v>
      </c>
    </row>
    <row r="2014">
      <c r="A2014" s="13">
        <v>2013.0</v>
      </c>
      <c r="B2014" s="17"/>
      <c r="C2014" s="14" t="s">
        <v>351</v>
      </c>
      <c r="D2014" s="14" t="s">
        <v>3347</v>
      </c>
      <c r="E2014" s="17"/>
      <c r="F2014" s="15">
        <v>1.0</v>
      </c>
      <c r="I2014" t="str">
        <f t="array" ref="I2014">INDEX('Pre-transfer 2025 Points'!$D$11:$D$17,MATCH(1,MMULT(--('Pre-transfer 2025 Points'!$E$11:$L$17=D2014),TRANSPOSE(COLUMN('Pre-transfer 2025 Points'!$E$11:$L$17)^0)),0))</f>
        <v>#N/A</v>
      </c>
    </row>
    <row r="2015">
      <c r="A2015" s="13">
        <v>2014.0</v>
      </c>
      <c r="B2015" s="17"/>
      <c r="C2015" s="14" t="s">
        <v>351</v>
      </c>
      <c r="D2015" s="14" t="s">
        <v>3348</v>
      </c>
      <c r="E2015" s="17"/>
      <c r="F2015" s="15">
        <v>1.0</v>
      </c>
      <c r="I2015" t="str">
        <f t="array" ref="I2015">INDEX('Pre-transfer 2025 Points'!$D$11:$D$17,MATCH(1,MMULT(--('Pre-transfer 2025 Points'!$E$11:$L$17=D2015),TRANSPOSE(COLUMN('Pre-transfer 2025 Points'!$E$11:$L$17)^0)),0))</f>
        <v>#N/A</v>
      </c>
    </row>
    <row r="2016">
      <c r="A2016" s="13">
        <v>2015.0</v>
      </c>
      <c r="B2016" s="17"/>
      <c r="C2016" s="14" t="s">
        <v>351</v>
      </c>
      <c r="D2016" s="14" t="s">
        <v>3349</v>
      </c>
      <c r="E2016" s="14" t="s">
        <v>1642</v>
      </c>
      <c r="F2016" s="15">
        <v>1.0</v>
      </c>
      <c r="I2016" t="str">
        <f t="array" ref="I2016">INDEX('Pre-transfer 2025 Points'!$D$11:$D$17,MATCH(1,MMULT(--('Pre-transfer 2025 Points'!$E$11:$L$17=D2016),TRANSPOSE(COLUMN('Pre-transfer 2025 Points'!$E$11:$L$17)^0)),0))</f>
        <v>#N/A</v>
      </c>
    </row>
    <row r="2017">
      <c r="A2017" s="13">
        <v>2016.0</v>
      </c>
      <c r="B2017" s="17"/>
      <c r="C2017" s="14" t="s">
        <v>351</v>
      </c>
      <c r="D2017" s="14" t="s">
        <v>3350</v>
      </c>
      <c r="E2017" s="17"/>
      <c r="F2017" s="15">
        <v>1.0</v>
      </c>
      <c r="I2017" t="str">
        <f t="array" ref="I2017">INDEX('Pre-transfer 2025 Points'!$D$11:$D$17,MATCH(1,MMULT(--('Pre-transfer 2025 Points'!$E$11:$L$17=D2017),TRANSPOSE(COLUMN('Pre-transfer 2025 Points'!$E$11:$L$17)^0)),0))</f>
        <v>#N/A</v>
      </c>
    </row>
    <row r="2018">
      <c r="A2018" s="13">
        <v>2017.0</v>
      </c>
      <c r="B2018" s="17"/>
      <c r="C2018" s="14" t="s">
        <v>351</v>
      </c>
      <c r="D2018" s="14" t="s">
        <v>3351</v>
      </c>
      <c r="E2018" s="17"/>
      <c r="F2018" s="15">
        <v>1.0</v>
      </c>
      <c r="I2018" t="str">
        <f t="array" ref="I2018">INDEX('Pre-transfer 2025 Points'!$D$11:$D$17,MATCH(1,MMULT(--('Pre-transfer 2025 Points'!$E$11:$L$17=D2018),TRANSPOSE(COLUMN('Pre-transfer 2025 Points'!$E$11:$L$17)^0)),0))</f>
        <v>#N/A</v>
      </c>
    </row>
    <row r="2019">
      <c r="A2019" s="13">
        <v>2018.0</v>
      </c>
      <c r="B2019" s="17"/>
      <c r="C2019" s="14" t="s">
        <v>351</v>
      </c>
      <c r="D2019" s="14" t="s">
        <v>3352</v>
      </c>
      <c r="E2019" s="14" t="s">
        <v>4610</v>
      </c>
      <c r="F2019" s="15">
        <v>1.0</v>
      </c>
      <c r="I2019" t="str">
        <f t="array" ref="I2019">INDEX('Pre-transfer 2025 Points'!$D$11:$D$17,MATCH(1,MMULT(--('Pre-transfer 2025 Points'!$E$11:$L$17=D2019),TRANSPOSE(COLUMN('Pre-transfer 2025 Points'!$E$11:$L$17)^0)),0))</f>
        <v>#N/A</v>
      </c>
    </row>
    <row r="2020">
      <c r="A2020" s="13">
        <v>2019.0</v>
      </c>
      <c r="B2020" s="17"/>
      <c r="C2020" s="14" t="s">
        <v>351</v>
      </c>
      <c r="D2020" s="14" t="s">
        <v>3353</v>
      </c>
      <c r="E2020" s="14" t="s">
        <v>5273</v>
      </c>
      <c r="F2020" s="15">
        <v>1.0</v>
      </c>
      <c r="I2020" t="str">
        <f t="array" ref="I2020">INDEX('Pre-transfer 2025 Points'!$D$11:$D$17,MATCH(1,MMULT(--('Pre-transfer 2025 Points'!$E$11:$L$17=D2020),TRANSPOSE(COLUMN('Pre-transfer 2025 Points'!$E$11:$L$17)^0)),0))</f>
        <v>#N/A</v>
      </c>
    </row>
    <row r="2021">
      <c r="A2021" s="13">
        <v>2020.0</v>
      </c>
      <c r="B2021" s="17"/>
      <c r="C2021" s="14" t="s">
        <v>351</v>
      </c>
      <c r="D2021" s="14" t="s">
        <v>3354</v>
      </c>
      <c r="E2021" s="17"/>
      <c r="F2021" s="15">
        <v>1.0</v>
      </c>
      <c r="I2021" t="str">
        <f t="array" ref="I2021">INDEX('Pre-transfer 2025 Points'!$D$11:$D$17,MATCH(1,MMULT(--('Pre-transfer 2025 Points'!$E$11:$L$17=D2021),TRANSPOSE(COLUMN('Pre-transfer 2025 Points'!$E$11:$L$17)^0)),0))</f>
        <v>#N/A</v>
      </c>
    </row>
    <row r="2022">
      <c r="A2022" s="13">
        <v>2021.0</v>
      </c>
      <c r="B2022" s="17"/>
      <c r="C2022" s="14" t="s">
        <v>351</v>
      </c>
      <c r="D2022" s="14" t="s">
        <v>5673</v>
      </c>
      <c r="E2022" s="17"/>
      <c r="F2022" s="15">
        <v>1.0</v>
      </c>
      <c r="I2022" t="str">
        <f t="array" ref="I2022">INDEX('Pre-transfer 2025 Points'!$D$11:$D$17,MATCH(1,MMULT(--('Pre-transfer 2025 Points'!$E$11:$L$17=D2022),TRANSPOSE(COLUMN('Pre-transfer 2025 Points'!$E$11:$L$17)^0)),0))</f>
        <v>#N/A</v>
      </c>
    </row>
    <row r="2023">
      <c r="A2023" s="13">
        <v>2022.0</v>
      </c>
      <c r="B2023" s="17"/>
      <c r="C2023" s="14" t="s">
        <v>351</v>
      </c>
      <c r="D2023" s="14" t="s">
        <v>3356</v>
      </c>
      <c r="E2023" s="17"/>
      <c r="F2023" s="15">
        <v>1.0</v>
      </c>
      <c r="I2023" t="str">
        <f t="array" ref="I2023">INDEX('Pre-transfer 2025 Points'!$D$11:$D$17,MATCH(1,MMULT(--('Pre-transfer 2025 Points'!$E$11:$L$17=D2023),TRANSPOSE(COLUMN('Pre-transfer 2025 Points'!$E$11:$L$17)^0)),0))</f>
        <v>#N/A</v>
      </c>
    </row>
    <row r="2024">
      <c r="A2024" s="13">
        <v>2023.0</v>
      </c>
      <c r="B2024" s="17"/>
      <c r="C2024" s="14" t="s">
        <v>351</v>
      </c>
      <c r="D2024" s="14" t="s">
        <v>3357</v>
      </c>
      <c r="E2024" s="14" t="s">
        <v>4731</v>
      </c>
      <c r="F2024" s="15">
        <v>1.0</v>
      </c>
      <c r="I2024" t="str">
        <f t="array" ref="I2024">INDEX('Pre-transfer 2025 Points'!$D$11:$D$17,MATCH(1,MMULT(--('Pre-transfer 2025 Points'!$E$11:$L$17=D2024),TRANSPOSE(COLUMN('Pre-transfer 2025 Points'!$E$11:$L$17)^0)),0))</f>
        <v>#N/A</v>
      </c>
    </row>
    <row r="2025">
      <c r="A2025" s="13">
        <v>2024.0</v>
      </c>
      <c r="B2025" s="17"/>
      <c r="C2025" s="14" t="s">
        <v>351</v>
      </c>
      <c r="D2025" s="14" t="s">
        <v>3358</v>
      </c>
      <c r="E2025" s="17"/>
      <c r="F2025" s="15">
        <v>1.0</v>
      </c>
      <c r="I2025" t="str">
        <f t="array" ref="I2025">INDEX('Pre-transfer 2025 Points'!$D$11:$D$17,MATCH(1,MMULT(--('Pre-transfer 2025 Points'!$E$11:$L$17=D2025),TRANSPOSE(COLUMN('Pre-transfer 2025 Points'!$E$11:$L$17)^0)),0))</f>
        <v>#N/A</v>
      </c>
    </row>
    <row r="2026">
      <c r="A2026" s="13">
        <v>2025.0</v>
      </c>
      <c r="B2026" s="17"/>
      <c r="C2026" s="14" t="s">
        <v>351</v>
      </c>
      <c r="D2026" s="14" t="s">
        <v>3359</v>
      </c>
      <c r="E2026" s="17"/>
      <c r="F2026" s="15">
        <v>1.0</v>
      </c>
      <c r="I2026" t="str">
        <f t="array" ref="I2026">INDEX('Pre-transfer 2025 Points'!$D$11:$D$17,MATCH(1,MMULT(--('Pre-transfer 2025 Points'!$E$11:$L$17=D2026),TRANSPOSE(COLUMN('Pre-transfer 2025 Points'!$E$11:$L$17)^0)),0))</f>
        <v>#N/A</v>
      </c>
    </row>
    <row r="2027">
      <c r="A2027" s="13">
        <v>2026.0</v>
      </c>
      <c r="B2027" s="13">
        <v>556.0</v>
      </c>
      <c r="C2027" s="14" t="s">
        <v>5674</v>
      </c>
      <c r="D2027" s="14" t="s">
        <v>1004</v>
      </c>
      <c r="E2027" s="14" t="s">
        <v>4375</v>
      </c>
      <c r="F2027" s="15">
        <v>1.0</v>
      </c>
      <c r="I2027" t="str">
        <f t="array" ref="I2027">INDEX('Pre-transfer 2025 Points'!$D$11:$D$17,MATCH(1,MMULT(--('Pre-transfer 2025 Points'!$E$11:$L$17=D2027),TRANSPOSE(COLUMN('Pre-transfer 2025 Points'!$E$11:$L$17)^0)),0))</f>
        <v>#N/A</v>
      </c>
    </row>
    <row r="2028">
      <c r="A2028" s="13">
        <v>2027.0</v>
      </c>
      <c r="B2028" s="17"/>
      <c r="C2028" s="14" t="s">
        <v>351</v>
      </c>
      <c r="D2028" s="14" t="s">
        <v>5675</v>
      </c>
      <c r="E2028" s="14" t="s">
        <v>5061</v>
      </c>
      <c r="F2028" s="15">
        <v>1.0</v>
      </c>
      <c r="I2028" t="str">
        <f t="array" ref="I2028">INDEX('Pre-transfer 2025 Points'!$D$11:$D$17,MATCH(1,MMULT(--('Pre-transfer 2025 Points'!$E$11:$L$17=D2028),TRANSPOSE(COLUMN('Pre-transfer 2025 Points'!$E$11:$L$17)^0)),0))</f>
        <v>#N/A</v>
      </c>
    </row>
    <row r="2029">
      <c r="A2029" s="13">
        <v>2028.0</v>
      </c>
      <c r="B2029" s="17"/>
      <c r="C2029" s="14" t="s">
        <v>351</v>
      </c>
      <c r="D2029" s="14" t="s">
        <v>3361</v>
      </c>
      <c r="E2029" s="17"/>
      <c r="F2029" s="15">
        <v>1.0</v>
      </c>
      <c r="I2029" t="str">
        <f t="array" ref="I2029">INDEX('Pre-transfer 2025 Points'!$D$11:$D$17,MATCH(1,MMULT(--('Pre-transfer 2025 Points'!$E$11:$L$17=D2029),TRANSPOSE(COLUMN('Pre-transfer 2025 Points'!$E$11:$L$17)^0)),0))</f>
        <v>#N/A</v>
      </c>
    </row>
    <row r="2030">
      <c r="A2030" s="13">
        <v>2029.0</v>
      </c>
      <c r="B2030" s="17"/>
      <c r="C2030" s="14" t="s">
        <v>351</v>
      </c>
      <c r="D2030" s="14" t="s">
        <v>3362</v>
      </c>
      <c r="E2030" s="14" t="s">
        <v>5191</v>
      </c>
      <c r="F2030" s="15">
        <v>1.0</v>
      </c>
      <c r="I2030" t="str">
        <f t="array" ref="I2030">INDEX('Pre-transfer 2025 Points'!$D$11:$D$17,MATCH(1,MMULT(--('Pre-transfer 2025 Points'!$E$11:$L$17=D2030),TRANSPOSE(COLUMN('Pre-transfer 2025 Points'!$E$11:$L$17)^0)),0))</f>
        <v>#N/A</v>
      </c>
    </row>
    <row r="2031">
      <c r="A2031" s="13">
        <v>2030.0</v>
      </c>
      <c r="B2031" s="17"/>
      <c r="C2031" s="14" t="s">
        <v>351</v>
      </c>
      <c r="D2031" s="14" t="s">
        <v>3363</v>
      </c>
      <c r="E2031" s="14" t="s">
        <v>4505</v>
      </c>
      <c r="F2031" s="15">
        <v>1.0</v>
      </c>
      <c r="I2031" t="str">
        <f t="array" ref="I2031">INDEX('Pre-transfer 2025 Points'!$D$11:$D$17,MATCH(1,MMULT(--('Pre-transfer 2025 Points'!$E$11:$L$17=D2031),TRANSPOSE(COLUMN('Pre-transfer 2025 Points'!$E$11:$L$17)^0)),0))</f>
        <v>#N/A</v>
      </c>
    </row>
    <row r="2032">
      <c r="A2032" s="13">
        <v>2031.0</v>
      </c>
      <c r="B2032" s="17"/>
      <c r="C2032" s="14" t="s">
        <v>351</v>
      </c>
      <c r="D2032" s="14" t="s">
        <v>3364</v>
      </c>
      <c r="E2032" s="17"/>
      <c r="F2032" s="15">
        <v>1.0</v>
      </c>
      <c r="I2032" t="str">
        <f t="array" ref="I2032">INDEX('Pre-transfer 2025 Points'!$D$11:$D$17,MATCH(1,MMULT(--('Pre-transfer 2025 Points'!$E$11:$L$17=D2032),TRANSPOSE(COLUMN('Pre-transfer 2025 Points'!$E$11:$L$17)^0)),0))</f>
        <v>#N/A</v>
      </c>
    </row>
    <row r="2033">
      <c r="A2033" s="13">
        <v>2032.0</v>
      </c>
      <c r="B2033" s="17"/>
      <c r="C2033" s="14" t="s">
        <v>351</v>
      </c>
      <c r="D2033" s="14" t="s">
        <v>3365</v>
      </c>
      <c r="E2033" s="17"/>
      <c r="F2033" s="15">
        <v>1.0</v>
      </c>
      <c r="I2033" t="str">
        <f t="array" ref="I2033">INDEX('Pre-transfer 2025 Points'!$D$11:$D$17,MATCH(1,MMULT(--('Pre-transfer 2025 Points'!$E$11:$L$17=D2033),TRANSPOSE(COLUMN('Pre-transfer 2025 Points'!$E$11:$L$17)^0)),0))</f>
        <v>#N/A</v>
      </c>
    </row>
    <row r="2034">
      <c r="A2034" s="13">
        <v>2033.0</v>
      </c>
      <c r="B2034" s="17"/>
      <c r="C2034" s="14" t="s">
        <v>351</v>
      </c>
      <c r="D2034" s="14" t="s">
        <v>3366</v>
      </c>
      <c r="E2034" s="17"/>
      <c r="F2034" s="15">
        <v>1.0</v>
      </c>
      <c r="I2034" t="str">
        <f t="array" ref="I2034">INDEX('Pre-transfer 2025 Points'!$D$11:$D$17,MATCH(1,MMULT(--('Pre-transfer 2025 Points'!$E$11:$L$17=D2034),TRANSPOSE(COLUMN('Pre-transfer 2025 Points'!$E$11:$L$17)^0)),0))</f>
        <v>#N/A</v>
      </c>
    </row>
    <row r="2035">
      <c r="A2035" s="13">
        <v>2034.0</v>
      </c>
      <c r="B2035" s="13">
        <v>2074.0</v>
      </c>
      <c r="C2035" s="14" t="s">
        <v>220</v>
      </c>
      <c r="D2035" s="14" t="s">
        <v>3367</v>
      </c>
      <c r="E2035" s="14" t="s">
        <v>578</v>
      </c>
      <c r="F2035" s="15">
        <v>1.0</v>
      </c>
      <c r="I2035" t="str">
        <f t="array" ref="I2035">INDEX('Pre-transfer 2025 Points'!$D$11:$D$17,MATCH(1,MMULT(--('Pre-transfer 2025 Points'!$E$11:$L$17=D2035),TRANSPOSE(COLUMN('Pre-transfer 2025 Points'!$E$11:$L$17)^0)),0))</f>
        <v>#N/A</v>
      </c>
    </row>
    <row r="2036">
      <c r="A2036" s="13">
        <v>2035.0</v>
      </c>
      <c r="B2036" s="17"/>
      <c r="C2036" s="14" t="s">
        <v>351</v>
      </c>
      <c r="D2036" s="14" t="s">
        <v>5676</v>
      </c>
      <c r="E2036" s="17"/>
      <c r="F2036" s="15">
        <v>1.0</v>
      </c>
      <c r="I2036" t="str">
        <f t="array" ref="I2036">INDEX('Pre-transfer 2025 Points'!$D$11:$D$17,MATCH(1,MMULT(--('Pre-transfer 2025 Points'!$E$11:$L$17=D2036),TRANSPOSE(COLUMN('Pre-transfer 2025 Points'!$E$11:$L$17)^0)),0))</f>
        <v>#N/A</v>
      </c>
    </row>
    <row r="2037">
      <c r="A2037" s="13">
        <v>2036.0</v>
      </c>
      <c r="B2037" s="17"/>
      <c r="C2037" s="14" t="s">
        <v>351</v>
      </c>
      <c r="D2037" s="14" t="s">
        <v>3369</v>
      </c>
      <c r="E2037" s="17"/>
      <c r="F2037" s="15">
        <v>1.0</v>
      </c>
      <c r="I2037" t="str">
        <f t="array" ref="I2037">INDEX('Pre-transfer 2025 Points'!$D$11:$D$17,MATCH(1,MMULT(--('Pre-transfer 2025 Points'!$E$11:$L$17=D2037),TRANSPOSE(COLUMN('Pre-transfer 2025 Points'!$E$11:$L$17)^0)),0))</f>
        <v>#N/A</v>
      </c>
    </row>
    <row r="2038">
      <c r="A2038" s="13">
        <v>2037.0</v>
      </c>
      <c r="B2038" s="13">
        <v>1245.0</v>
      </c>
      <c r="C2038" s="14" t="s">
        <v>5589</v>
      </c>
      <c r="D2038" s="14" t="s">
        <v>3370</v>
      </c>
      <c r="E2038" s="14" t="s">
        <v>825</v>
      </c>
      <c r="F2038" s="15">
        <v>1.0</v>
      </c>
      <c r="I2038" t="str">
        <f t="array" ref="I2038">INDEX('Pre-transfer 2025 Points'!$D$11:$D$17,MATCH(1,MMULT(--('Pre-transfer 2025 Points'!$E$11:$L$17=D2038),TRANSPOSE(COLUMN('Pre-transfer 2025 Points'!$E$11:$L$17)^0)),0))</f>
        <v>#N/A</v>
      </c>
    </row>
    <row r="2039">
      <c r="A2039" s="13">
        <v>2038.0</v>
      </c>
      <c r="B2039" s="17"/>
      <c r="C2039" s="14" t="s">
        <v>351</v>
      </c>
      <c r="D2039" s="14" t="s">
        <v>3371</v>
      </c>
      <c r="E2039" s="14" t="s">
        <v>4616</v>
      </c>
      <c r="F2039" s="15">
        <v>1.0</v>
      </c>
      <c r="I2039" t="str">
        <f t="array" ref="I2039">INDEX('Pre-transfer 2025 Points'!$D$11:$D$17,MATCH(1,MMULT(--('Pre-transfer 2025 Points'!$E$11:$L$17=D2039),TRANSPOSE(COLUMN('Pre-transfer 2025 Points'!$E$11:$L$17)^0)),0))</f>
        <v>#N/A</v>
      </c>
    </row>
    <row r="2040">
      <c r="A2040" s="13">
        <v>2039.0</v>
      </c>
      <c r="B2040" s="13">
        <v>1220.0</v>
      </c>
      <c r="C2040" s="14" t="s">
        <v>5677</v>
      </c>
      <c r="D2040" s="14" t="s">
        <v>2036</v>
      </c>
      <c r="E2040" s="14" t="s">
        <v>4559</v>
      </c>
      <c r="F2040" s="15">
        <v>1.0</v>
      </c>
      <c r="I2040" t="str">
        <f t="array" ref="I2040">INDEX('Pre-transfer 2025 Points'!$D$11:$D$17,MATCH(1,MMULT(--('Pre-transfer 2025 Points'!$E$11:$L$17=D2040),TRANSPOSE(COLUMN('Pre-transfer 2025 Points'!$E$11:$L$17)^0)),0))</f>
        <v>#N/A</v>
      </c>
    </row>
    <row r="2041">
      <c r="A2041" s="13">
        <v>2040.0</v>
      </c>
      <c r="B2041" s="13">
        <v>1702.0</v>
      </c>
      <c r="C2041" s="14" t="s">
        <v>5678</v>
      </c>
      <c r="D2041" s="14" t="s">
        <v>3372</v>
      </c>
      <c r="E2041" s="14" t="s">
        <v>5068</v>
      </c>
      <c r="F2041" s="15">
        <v>1.0</v>
      </c>
      <c r="I2041" t="str">
        <f t="array" ref="I2041">INDEX('Pre-transfer 2025 Points'!$D$11:$D$17,MATCH(1,MMULT(--('Pre-transfer 2025 Points'!$E$11:$L$17=D2041),TRANSPOSE(COLUMN('Pre-transfer 2025 Points'!$E$11:$L$17)^0)),0))</f>
        <v>#N/A</v>
      </c>
    </row>
    <row r="2042">
      <c r="A2042" s="13">
        <v>2041.0</v>
      </c>
      <c r="B2042" s="13">
        <v>1264.0</v>
      </c>
      <c r="C2042" s="14" t="s">
        <v>5679</v>
      </c>
      <c r="D2042" s="14" t="s">
        <v>2696</v>
      </c>
      <c r="E2042" s="14" t="s">
        <v>4598</v>
      </c>
      <c r="F2042" s="15">
        <v>1.0</v>
      </c>
      <c r="I2042" t="str">
        <f t="array" ref="I2042">INDEX('Pre-transfer 2025 Points'!$D$11:$D$17,MATCH(1,MMULT(--('Pre-transfer 2025 Points'!$E$11:$L$17=D2042),TRANSPOSE(COLUMN('Pre-transfer 2025 Points'!$E$11:$L$17)^0)),0))</f>
        <v>#N/A</v>
      </c>
    </row>
    <row r="2043">
      <c r="A2043" s="13">
        <v>2042.0</v>
      </c>
      <c r="B2043" s="17"/>
      <c r="C2043" s="14" t="s">
        <v>351</v>
      </c>
      <c r="D2043" s="14" t="s">
        <v>3373</v>
      </c>
      <c r="E2043" s="14" t="s">
        <v>5005</v>
      </c>
      <c r="F2043" s="15">
        <v>1.0</v>
      </c>
      <c r="I2043" t="str">
        <f t="array" ref="I2043">INDEX('Pre-transfer 2025 Points'!$D$11:$D$17,MATCH(1,MMULT(--('Pre-transfer 2025 Points'!$E$11:$L$17=D2043),TRANSPOSE(COLUMN('Pre-transfer 2025 Points'!$E$11:$L$17)^0)),0))</f>
        <v>#N/A</v>
      </c>
    </row>
    <row r="2044">
      <c r="A2044" s="13">
        <v>2043.0</v>
      </c>
      <c r="B2044" s="17"/>
      <c r="C2044" s="14" t="s">
        <v>351</v>
      </c>
      <c r="D2044" s="14" t="s">
        <v>3374</v>
      </c>
      <c r="E2044" s="14" t="s">
        <v>5239</v>
      </c>
      <c r="F2044" s="15">
        <v>1.0</v>
      </c>
      <c r="I2044" t="str">
        <f t="array" ref="I2044">INDEX('Pre-transfer 2025 Points'!$D$11:$D$17,MATCH(1,MMULT(--('Pre-transfer 2025 Points'!$E$11:$L$17=D2044),TRANSPOSE(COLUMN('Pre-transfer 2025 Points'!$E$11:$L$17)^0)),0))</f>
        <v>#N/A</v>
      </c>
    </row>
    <row r="2045">
      <c r="A2045" s="13">
        <v>2044.0</v>
      </c>
      <c r="B2045" s="17"/>
      <c r="C2045" s="14" t="s">
        <v>351</v>
      </c>
      <c r="D2045" s="14" t="s">
        <v>3375</v>
      </c>
      <c r="E2045" s="17"/>
      <c r="F2045" s="15">
        <v>1.0</v>
      </c>
      <c r="I2045" t="str">
        <f t="array" ref="I2045">INDEX('Pre-transfer 2025 Points'!$D$11:$D$17,MATCH(1,MMULT(--('Pre-transfer 2025 Points'!$E$11:$L$17=D2045),TRANSPOSE(COLUMN('Pre-transfer 2025 Points'!$E$11:$L$17)^0)),0))</f>
        <v>#N/A</v>
      </c>
    </row>
    <row r="2046">
      <c r="A2046" s="13">
        <v>2045.0</v>
      </c>
      <c r="B2046" s="17"/>
      <c r="C2046" s="14" t="s">
        <v>351</v>
      </c>
      <c r="D2046" s="14" t="s">
        <v>3376</v>
      </c>
      <c r="E2046" s="14" t="s">
        <v>4868</v>
      </c>
      <c r="F2046" s="15">
        <v>1.0</v>
      </c>
      <c r="I2046" t="str">
        <f t="array" ref="I2046">INDEX('Pre-transfer 2025 Points'!$D$11:$D$17,MATCH(1,MMULT(--('Pre-transfer 2025 Points'!$E$11:$L$17=D2046),TRANSPOSE(COLUMN('Pre-transfer 2025 Points'!$E$11:$L$17)^0)),0))</f>
        <v>#N/A</v>
      </c>
    </row>
    <row r="2047">
      <c r="A2047" s="13">
        <v>2046.0</v>
      </c>
      <c r="B2047" s="17"/>
      <c r="C2047" s="14" t="s">
        <v>351</v>
      </c>
      <c r="D2047" s="14" t="s">
        <v>2878</v>
      </c>
      <c r="E2047" s="14" t="s">
        <v>1436</v>
      </c>
      <c r="F2047" s="15">
        <v>1.0</v>
      </c>
      <c r="I2047" t="str">
        <f t="array" ref="I2047">INDEX('Pre-transfer 2025 Points'!$D$11:$D$17,MATCH(1,MMULT(--('Pre-transfer 2025 Points'!$E$11:$L$17=D2047),TRANSPOSE(COLUMN('Pre-transfer 2025 Points'!$E$11:$L$17)^0)),0))</f>
        <v>#N/A</v>
      </c>
    </row>
    <row r="2048">
      <c r="A2048" s="13">
        <v>2047.0</v>
      </c>
      <c r="B2048" s="17"/>
      <c r="C2048" s="14" t="s">
        <v>351</v>
      </c>
      <c r="D2048" s="14" t="s">
        <v>3377</v>
      </c>
      <c r="E2048" s="14" t="s">
        <v>5061</v>
      </c>
      <c r="F2048" s="15">
        <v>1.0</v>
      </c>
      <c r="I2048" t="str">
        <f t="array" ref="I2048">INDEX('Pre-transfer 2025 Points'!$D$11:$D$17,MATCH(1,MMULT(--('Pre-transfer 2025 Points'!$E$11:$L$17=D2048),TRANSPOSE(COLUMN('Pre-transfer 2025 Points'!$E$11:$L$17)^0)),0))</f>
        <v>#N/A</v>
      </c>
    </row>
    <row r="2049">
      <c r="A2049" s="13">
        <v>2048.0</v>
      </c>
      <c r="B2049" s="17"/>
      <c r="C2049" s="14" t="s">
        <v>351</v>
      </c>
      <c r="D2049" s="14" t="s">
        <v>3378</v>
      </c>
      <c r="E2049" s="14" t="s">
        <v>5135</v>
      </c>
      <c r="F2049" s="15">
        <v>1.0</v>
      </c>
      <c r="I2049" t="str">
        <f t="array" ref="I2049">INDEX('Pre-transfer 2025 Points'!$D$11:$D$17,MATCH(1,MMULT(--('Pre-transfer 2025 Points'!$E$11:$L$17=D2049),TRANSPOSE(COLUMN('Pre-transfer 2025 Points'!$E$11:$L$17)^0)),0))</f>
        <v>#N/A</v>
      </c>
    </row>
    <row r="2050">
      <c r="A2050" s="13">
        <v>2049.0</v>
      </c>
      <c r="B2050" s="17"/>
      <c r="C2050" s="14" t="s">
        <v>351</v>
      </c>
      <c r="D2050" s="14" t="s">
        <v>2980</v>
      </c>
      <c r="E2050" s="14" t="s">
        <v>5124</v>
      </c>
      <c r="F2050" s="15">
        <v>1.0</v>
      </c>
      <c r="I2050" t="str">
        <f t="array" ref="I2050">INDEX('Pre-transfer 2025 Points'!$D$11:$D$17,MATCH(1,MMULT(--('Pre-transfer 2025 Points'!$E$11:$L$17=D2050),TRANSPOSE(COLUMN('Pre-transfer 2025 Points'!$E$11:$L$17)^0)),0))</f>
        <v>#N/A</v>
      </c>
    </row>
    <row r="2051">
      <c r="A2051" s="13">
        <v>2050.0</v>
      </c>
      <c r="B2051" s="17"/>
      <c r="C2051" s="14" t="s">
        <v>351</v>
      </c>
      <c r="D2051" s="14" t="s">
        <v>5680</v>
      </c>
      <c r="E2051" s="17"/>
      <c r="F2051" s="15">
        <v>1.0</v>
      </c>
      <c r="I2051" t="str">
        <f t="array" ref="I2051">INDEX('Pre-transfer 2025 Points'!$D$11:$D$17,MATCH(1,MMULT(--('Pre-transfer 2025 Points'!$E$11:$L$17=D2051),TRANSPOSE(COLUMN('Pre-transfer 2025 Points'!$E$11:$L$17)^0)),0))</f>
        <v>#N/A</v>
      </c>
    </row>
    <row r="2052">
      <c r="A2052" s="13">
        <v>2051.0</v>
      </c>
      <c r="B2052" s="17"/>
      <c r="C2052" s="14" t="s">
        <v>351</v>
      </c>
      <c r="D2052" s="14" t="s">
        <v>3381</v>
      </c>
      <c r="E2052" s="14" t="s">
        <v>5027</v>
      </c>
      <c r="F2052" s="15">
        <v>1.0</v>
      </c>
      <c r="I2052" t="str">
        <f t="array" ref="I2052">INDEX('Pre-transfer 2025 Points'!$D$11:$D$17,MATCH(1,MMULT(--('Pre-transfer 2025 Points'!$E$11:$L$17=D2052),TRANSPOSE(COLUMN('Pre-transfer 2025 Points'!$E$11:$L$17)^0)),0))</f>
        <v>#N/A</v>
      </c>
    </row>
    <row r="2053">
      <c r="A2053" s="13">
        <v>2052.0</v>
      </c>
      <c r="B2053" s="17"/>
      <c r="C2053" s="14" t="s">
        <v>351</v>
      </c>
      <c r="D2053" s="14" t="s">
        <v>3382</v>
      </c>
      <c r="E2053" s="17"/>
      <c r="F2053" s="15">
        <v>1.0</v>
      </c>
      <c r="I2053" t="str">
        <f t="array" ref="I2053">INDEX('Pre-transfer 2025 Points'!$D$11:$D$17,MATCH(1,MMULT(--('Pre-transfer 2025 Points'!$E$11:$L$17=D2053),TRANSPOSE(COLUMN('Pre-transfer 2025 Points'!$E$11:$L$17)^0)),0))</f>
        <v>#N/A</v>
      </c>
    </row>
    <row r="2054">
      <c r="A2054" s="13">
        <v>2053.0</v>
      </c>
      <c r="B2054" s="17"/>
      <c r="C2054" s="14" t="s">
        <v>351</v>
      </c>
      <c r="D2054" s="14" t="s">
        <v>3384</v>
      </c>
      <c r="E2054" s="17"/>
      <c r="F2054" s="15">
        <v>1.0</v>
      </c>
      <c r="I2054" t="str">
        <f t="array" ref="I2054">INDEX('Pre-transfer 2025 Points'!$D$11:$D$17,MATCH(1,MMULT(--('Pre-transfer 2025 Points'!$E$11:$L$17=D2054),TRANSPOSE(COLUMN('Pre-transfer 2025 Points'!$E$11:$L$17)^0)),0))</f>
        <v>#N/A</v>
      </c>
    </row>
    <row r="2055">
      <c r="A2055" s="13">
        <v>2054.0</v>
      </c>
      <c r="B2055" s="17"/>
      <c r="C2055" s="14" t="s">
        <v>351</v>
      </c>
      <c r="D2055" s="14" t="s">
        <v>3385</v>
      </c>
      <c r="E2055" s="17"/>
      <c r="F2055" s="15">
        <v>1.0</v>
      </c>
      <c r="I2055" t="str">
        <f t="array" ref="I2055">INDEX('Pre-transfer 2025 Points'!$D$11:$D$17,MATCH(1,MMULT(--('Pre-transfer 2025 Points'!$E$11:$L$17=D2055),TRANSPOSE(COLUMN('Pre-transfer 2025 Points'!$E$11:$L$17)^0)),0))</f>
        <v>#N/A</v>
      </c>
    </row>
    <row r="2056">
      <c r="A2056" s="13">
        <v>2055.0</v>
      </c>
      <c r="B2056" s="17"/>
      <c r="C2056" s="14" t="s">
        <v>351</v>
      </c>
      <c r="D2056" s="14" t="s">
        <v>3386</v>
      </c>
      <c r="E2056" s="14" t="s">
        <v>5279</v>
      </c>
      <c r="F2056" s="15">
        <v>1.0</v>
      </c>
      <c r="I2056" t="str">
        <f t="array" ref="I2056">INDEX('Pre-transfer 2025 Points'!$D$11:$D$17,MATCH(1,MMULT(--('Pre-transfer 2025 Points'!$E$11:$L$17=D2056),TRANSPOSE(COLUMN('Pre-transfer 2025 Points'!$E$11:$L$17)^0)),0))</f>
        <v>#N/A</v>
      </c>
    </row>
    <row r="2057">
      <c r="A2057" s="13">
        <v>2056.0</v>
      </c>
      <c r="B2057" s="17"/>
      <c r="C2057" s="14" t="s">
        <v>351</v>
      </c>
      <c r="D2057" s="14" t="s">
        <v>5681</v>
      </c>
      <c r="E2057" s="17"/>
      <c r="F2057" s="15">
        <v>1.0</v>
      </c>
      <c r="I2057" t="str">
        <f t="array" ref="I2057">INDEX('Pre-transfer 2025 Points'!$D$11:$D$17,MATCH(1,MMULT(--('Pre-transfer 2025 Points'!$E$11:$L$17=D2057),TRANSPOSE(COLUMN('Pre-transfer 2025 Points'!$E$11:$L$17)^0)),0))</f>
        <v>#N/A</v>
      </c>
    </row>
    <row r="2058">
      <c r="A2058" s="13">
        <v>2057.0</v>
      </c>
      <c r="B2058" s="17"/>
      <c r="C2058" s="14" t="s">
        <v>351</v>
      </c>
      <c r="D2058" s="14" t="s">
        <v>3388</v>
      </c>
      <c r="E2058" s="17"/>
      <c r="F2058" s="15">
        <v>1.0</v>
      </c>
      <c r="I2058" t="str">
        <f t="array" ref="I2058">INDEX('Pre-transfer 2025 Points'!$D$11:$D$17,MATCH(1,MMULT(--('Pre-transfer 2025 Points'!$E$11:$L$17=D2058),TRANSPOSE(COLUMN('Pre-transfer 2025 Points'!$E$11:$L$17)^0)),0))</f>
        <v>#N/A</v>
      </c>
    </row>
    <row r="2059">
      <c r="A2059" s="13">
        <v>2058.0</v>
      </c>
      <c r="B2059" s="17"/>
      <c r="C2059" s="14" t="s">
        <v>351</v>
      </c>
      <c r="D2059" s="14" t="s">
        <v>3389</v>
      </c>
      <c r="E2059" s="17"/>
      <c r="F2059" s="15">
        <v>1.0</v>
      </c>
      <c r="I2059" t="str">
        <f t="array" ref="I2059">INDEX('Pre-transfer 2025 Points'!$D$11:$D$17,MATCH(1,MMULT(--('Pre-transfer 2025 Points'!$E$11:$L$17=D2059),TRANSPOSE(COLUMN('Pre-transfer 2025 Points'!$E$11:$L$17)^0)),0))</f>
        <v>#N/A</v>
      </c>
    </row>
    <row r="2060">
      <c r="A2060" s="13">
        <v>2059.0</v>
      </c>
      <c r="B2060" s="17"/>
      <c r="C2060" s="14" t="s">
        <v>351</v>
      </c>
      <c r="D2060" s="14" t="s">
        <v>3390</v>
      </c>
      <c r="E2060" s="17"/>
      <c r="F2060" s="15">
        <v>1.0</v>
      </c>
      <c r="I2060" t="str">
        <f t="array" ref="I2060">INDEX('Pre-transfer 2025 Points'!$D$11:$D$17,MATCH(1,MMULT(--('Pre-transfer 2025 Points'!$E$11:$L$17=D2060),TRANSPOSE(COLUMN('Pre-transfer 2025 Points'!$E$11:$L$17)^0)),0))</f>
        <v>#N/A</v>
      </c>
    </row>
    <row r="2061">
      <c r="A2061" s="13">
        <v>2060.0</v>
      </c>
      <c r="B2061" s="13">
        <v>2114.0</v>
      </c>
      <c r="C2061" s="14" t="s">
        <v>4345</v>
      </c>
      <c r="D2061" s="14" t="s">
        <v>670</v>
      </c>
      <c r="E2061" s="14" t="s">
        <v>4672</v>
      </c>
      <c r="F2061" s="15">
        <v>1.0</v>
      </c>
      <c r="I2061" t="str">
        <f t="array" ref="I2061">INDEX('Pre-transfer 2025 Points'!$D$11:$D$17,MATCH(1,MMULT(--('Pre-transfer 2025 Points'!$E$11:$L$17=D2061),TRANSPOSE(COLUMN('Pre-transfer 2025 Points'!$E$11:$L$17)^0)),0))</f>
        <v>#N/A</v>
      </c>
    </row>
    <row r="2062">
      <c r="A2062" s="13">
        <v>2061.0</v>
      </c>
      <c r="B2062" s="13">
        <v>2289.0</v>
      </c>
      <c r="C2062" s="14" t="s">
        <v>126</v>
      </c>
      <c r="D2062" s="14" t="s">
        <v>3391</v>
      </c>
      <c r="E2062" s="17"/>
      <c r="F2062" s="15">
        <v>1.0</v>
      </c>
      <c r="I2062" t="str">
        <f t="array" ref="I2062">INDEX('Pre-transfer 2025 Points'!$D$11:$D$17,MATCH(1,MMULT(--('Pre-transfer 2025 Points'!$E$11:$L$17=D2062),TRANSPOSE(COLUMN('Pre-transfer 2025 Points'!$E$11:$L$17)^0)),0))</f>
        <v>#N/A</v>
      </c>
    </row>
    <row r="2063">
      <c r="A2063" s="13">
        <v>2062.0</v>
      </c>
      <c r="B2063" s="13">
        <v>2160.0</v>
      </c>
      <c r="C2063" s="14" t="s">
        <v>1210</v>
      </c>
      <c r="D2063" s="14" t="s">
        <v>2369</v>
      </c>
      <c r="E2063" s="14" t="s">
        <v>4638</v>
      </c>
      <c r="F2063" s="15">
        <v>1.0</v>
      </c>
      <c r="I2063" t="str">
        <f t="array" ref="I2063">INDEX('Pre-transfer 2025 Points'!$D$11:$D$17,MATCH(1,MMULT(--('Pre-transfer 2025 Points'!$E$11:$L$17=D2063),TRANSPOSE(COLUMN('Pre-transfer 2025 Points'!$E$11:$L$17)^0)),0))</f>
        <v>#N/A</v>
      </c>
    </row>
    <row r="2064">
      <c r="A2064" s="13">
        <v>2063.0</v>
      </c>
      <c r="B2064" s="13">
        <v>1358.0</v>
      </c>
      <c r="C2064" s="14" t="s">
        <v>5229</v>
      </c>
      <c r="D2064" s="14" t="s">
        <v>1363</v>
      </c>
      <c r="E2064" s="14" t="s">
        <v>5124</v>
      </c>
      <c r="F2064" s="15">
        <v>1.0</v>
      </c>
      <c r="I2064" t="str">
        <f t="array" ref="I2064">INDEX('Pre-transfer 2025 Points'!$D$11:$D$17,MATCH(1,MMULT(--('Pre-transfer 2025 Points'!$E$11:$L$17=D2064),TRANSPOSE(COLUMN('Pre-transfer 2025 Points'!$E$11:$L$17)^0)),0))</f>
        <v>#N/A</v>
      </c>
    </row>
    <row r="2065">
      <c r="A2065" s="13">
        <v>2064.0</v>
      </c>
      <c r="B2065" s="17"/>
      <c r="C2065" s="14" t="s">
        <v>351</v>
      </c>
      <c r="D2065" s="14" t="s">
        <v>2330</v>
      </c>
      <c r="E2065" s="14" t="s">
        <v>1754</v>
      </c>
      <c r="F2065" s="15">
        <v>1.0</v>
      </c>
      <c r="I2065" t="str">
        <f t="array" ref="I2065">INDEX('Pre-transfer 2025 Points'!$D$11:$D$17,MATCH(1,MMULT(--('Pre-transfer 2025 Points'!$E$11:$L$17=D2065),TRANSPOSE(COLUMN('Pre-transfer 2025 Points'!$E$11:$L$17)^0)),0))</f>
        <v>#N/A</v>
      </c>
    </row>
    <row r="2066">
      <c r="A2066" s="13">
        <v>2065.0</v>
      </c>
      <c r="B2066" s="13">
        <v>1122.0</v>
      </c>
      <c r="C2066" s="14" t="s">
        <v>5248</v>
      </c>
      <c r="D2066" s="14" t="s">
        <v>2995</v>
      </c>
      <c r="E2066" s="17"/>
      <c r="F2066" s="15">
        <v>1.0</v>
      </c>
      <c r="I2066" t="str">
        <f t="array" ref="I2066">INDEX('Pre-transfer 2025 Points'!$D$11:$D$17,MATCH(1,MMULT(--('Pre-transfer 2025 Points'!$E$11:$L$17=D2066),TRANSPOSE(COLUMN('Pre-transfer 2025 Points'!$E$11:$L$17)^0)),0))</f>
        <v>#N/A</v>
      </c>
    </row>
    <row r="2067">
      <c r="I2067" t="str">
        <f t="array" ref="I2067">INDEX('Pre-transfer 2025 Points'!$D$11:$D$17,MATCH(1,MMULT(--('Pre-transfer 2025 Points'!$E$11:$L$17=D2067),TRANSPOSE(COLUMN('Pre-transfer 2025 Points'!$E$11:$L$17)^0)),0))</f>
        <v>#N/A</v>
      </c>
    </row>
    <row r="2068">
      <c r="I2068" t="str">
        <f t="array" ref="I2068">INDEX('Pre-transfer 2025 Points'!$D$11:$D$17,MATCH(1,MMULT(--('Pre-transfer 2025 Points'!$E$11:$L$17=D2068),TRANSPOSE(COLUMN('Pre-transfer 2025 Points'!$E$11:$L$17)^0)),0))</f>
        <v>#N/A</v>
      </c>
    </row>
    <row r="2069">
      <c r="I2069" t="str">
        <f t="array" ref="I2069">INDEX('Pre-transfer 2025 Points'!$D$11:$D$17,MATCH(1,MMULT(--('Pre-transfer 2025 Points'!$E$11:$L$17=D2069),TRANSPOSE(COLUMN('Pre-transfer 2025 Points'!$E$11:$L$17)^0)),0))</f>
        <v>#N/A</v>
      </c>
    </row>
    <row r="2070">
      <c r="I2070" t="str">
        <f t="array" ref="I2070">INDEX('Pre-transfer 2025 Points'!$D$11:$D$17,MATCH(1,MMULT(--('Pre-transfer 2025 Points'!$E$11:$L$17=D2070),TRANSPOSE(COLUMN('Pre-transfer 2025 Points'!$E$11:$L$17)^0)),0))</f>
        <v>#N/A</v>
      </c>
    </row>
    <row r="2071">
      <c r="I2071" t="str">
        <f t="array" ref="I2071">INDEX('Pre-transfer 2025 Points'!$D$11:$D$17,MATCH(1,MMULT(--('Pre-transfer 2025 Points'!$E$11:$L$17=D2071),TRANSPOSE(COLUMN('Pre-transfer 2025 Points'!$E$11:$L$17)^0)),0))</f>
        <v>#N/A</v>
      </c>
    </row>
    <row r="2072">
      <c r="I2072" t="str">
        <f t="array" ref="I2072">INDEX('Pre-transfer 2025 Points'!$D$11:$D$17,MATCH(1,MMULT(--('Pre-transfer 2025 Points'!$E$11:$L$17=D2072),TRANSPOSE(COLUMN('Pre-transfer 2025 Points'!$E$11:$L$17)^0)),0))</f>
        <v>#N/A</v>
      </c>
    </row>
    <row r="2073">
      <c r="I2073" t="str">
        <f t="array" ref="I2073">INDEX('Pre-transfer 2025 Points'!$D$11:$D$17,MATCH(1,MMULT(--('Pre-transfer 2025 Points'!$E$11:$L$17=D2073),TRANSPOSE(COLUMN('Pre-transfer 2025 Points'!$E$11:$L$17)^0)),0))</f>
        <v>#N/A</v>
      </c>
    </row>
    <row r="2074">
      <c r="I2074" t="str">
        <f t="array" ref="I2074">INDEX('Pre-transfer 2025 Points'!$D$11:$D$17,MATCH(1,MMULT(--('Pre-transfer 2025 Points'!$E$11:$L$17=D2074),TRANSPOSE(COLUMN('Pre-transfer 2025 Points'!$E$11:$L$17)^0)),0))</f>
        <v>#N/A</v>
      </c>
    </row>
    <row r="2075">
      <c r="I2075" t="str">
        <f t="array" ref="I2075">INDEX('Pre-transfer 2025 Points'!$D$11:$D$17,MATCH(1,MMULT(--('Pre-transfer 2025 Points'!$E$11:$L$17=D2075),TRANSPOSE(COLUMN('Pre-transfer 2025 Points'!$E$11:$L$17)^0)),0))</f>
        <v>#N/A</v>
      </c>
    </row>
    <row r="2076">
      <c r="I2076" t="str">
        <f t="array" ref="I2076">INDEX('Pre-transfer 2025 Points'!$D$11:$D$17,MATCH(1,MMULT(--('Pre-transfer 2025 Points'!$E$11:$L$17=D2076),TRANSPOSE(COLUMN('Pre-transfer 2025 Points'!$E$11:$L$17)^0)),0))</f>
        <v>#N/A</v>
      </c>
    </row>
    <row r="2077">
      <c r="I2077" t="str">
        <f t="array" ref="I2077">INDEX('Pre-transfer 2025 Points'!$D$11:$D$17,MATCH(1,MMULT(--('Pre-transfer 2025 Points'!$E$11:$L$17=D2077),TRANSPOSE(COLUMN('Pre-transfer 2025 Points'!$E$11:$L$17)^0)),0))</f>
        <v>#N/A</v>
      </c>
    </row>
    <row r="2078">
      <c r="I2078" t="str">
        <f t="array" ref="I2078">INDEX('Pre-transfer 2025 Points'!$D$11:$D$17,MATCH(1,MMULT(--('Pre-transfer 2025 Points'!$E$11:$L$17=D2078),TRANSPOSE(COLUMN('Pre-transfer 2025 Points'!$E$11:$L$17)^0)),0))</f>
        <v>#N/A</v>
      </c>
    </row>
    <row r="2079">
      <c r="I2079" t="str">
        <f t="array" ref="I2079">INDEX('Pre-transfer 2025 Points'!$D$11:$D$17,MATCH(1,MMULT(--('Pre-transfer 2025 Points'!$E$11:$L$17=D2079),TRANSPOSE(COLUMN('Pre-transfer 2025 Points'!$E$11:$L$17)^0)),0))</f>
        <v>#N/A</v>
      </c>
    </row>
    <row r="2080">
      <c r="I2080" t="str">
        <f t="array" ref="I2080">INDEX('Pre-transfer 2025 Points'!$D$11:$D$17,MATCH(1,MMULT(--('Pre-transfer 2025 Points'!$E$11:$L$17=D2080),TRANSPOSE(COLUMN('Pre-transfer 2025 Points'!$E$11:$L$17)^0)),0))</f>
        <v>#N/A</v>
      </c>
    </row>
    <row r="2081">
      <c r="I2081" t="str">
        <f t="array" ref="I2081">INDEX('Pre-transfer 2025 Points'!$D$11:$D$17,MATCH(1,MMULT(--('Pre-transfer 2025 Points'!$E$11:$L$17=D2081),TRANSPOSE(COLUMN('Pre-transfer 2025 Points'!$E$11:$L$17)^0)),0))</f>
        <v>#N/A</v>
      </c>
    </row>
    <row r="2082">
      <c r="I2082" t="str">
        <f t="array" ref="I2082">INDEX('Pre-transfer 2025 Points'!$D$11:$D$17,MATCH(1,MMULT(--('Pre-transfer 2025 Points'!$E$11:$L$17=D2082),TRANSPOSE(COLUMN('Pre-transfer 2025 Points'!$E$11:$L$17)^0)),0))</f>
        <v>#N/A</v>
      </c>
    </row>
    <row r="2083">
      <c r="I2083" t="str">
        <f t="array" ref="I2083">INDEX('Pre-transfer 2025 Points'!$D$11:$D$17,MATCH(1,MMULT(--('Pre-transfer 2025 Points'!$E$11:$L$17=D2083),TRANSPOSE(COLUMN('Pre-transfer 2025 Points'!$E$11:$L$17)^0)),0))</f>
        <v>#N/A</v>
      </c>
    </row>
    <row r="2084">
      <c r="I2084" t="str">
        <f t="array" ref="I2084">INDEX('Pre-transfer 2025 Points'!$D$11:$D$17,MATCH(1,MMULT(--('Pre-transfer 2025 Points'!$E$11:$L$17=D2084),TRANSPOSE(COLUMN('Pre-transfer 2025 Points'!$E$11:$L$17)^0)),0))</f>
        <v>#N/A</v>
      </c>
    </row>
    <row r="2085">
      <c r="I2085" t="str">
        <f t="array" ref="I2085">INDEX('Pre-transfer 2025 Points'!$D$11:$D$17,MATCH(1,MMULT(--('Pre-transfer 2025 Points'!$E$11:$L$17=D2085),TRANSPOSE(COLUMN('Pre-transfer 2025 Points'!$E$11:$L$17)^0)),0))</f>
        <v>#N/A</v>
      </c>
    </row>
    <row r="2086">
      <c r="I2086" t="str">
        <f t="array" ref="I2086">INDEX('Pre-transfer 2025 Points'!$D$11:$D$17,MATCH(1,MMULT(--('Pre-transfer 2025 Points'!$E$11:$L$17=D2086),TRANSPOSE(COLUMN('Pre-transfer 2025 Points'!$E$11:$L$17)^0)),0))</f>
        <v>#N/A</v>
      </c>
    </row>
    <row r="2087">
      <c r="I2087" t="str">
        <f t="array" ref="I2087">INDEX('Pre-transfer 2025 Points'!$D$11:$D$17,MATCH(1,MMULT(--('Pre-transfer 2025 Points'!$E$11:$L$17=D2087),TRANSPOSE(COLUMN('Pre-transfer 2025 Points'!$E$11:$L$17)^0)),0))</f>
        <v>#N/A</v>
      </c>
    </row>
    <row r="2088">
      <c r="I2088" t="str">
        <f t="array" ref="I2088">INDEX('Pre-transfer 2025 Points'!$D$11:$D$17,MATCH(1,MMULT(--('Pre-transfer 2025 Points'!$E$11:$L$17=D2088),TRANSPOSE(COLUMN('Pre-transfer 2025 Points'!$E$11:$L$17)^0)),0))</f>
        <v>#N/A</v>
      </c>
    </row>
    <row r="2089">
      <c r="I2089" t="str">
        <f t="array" ref="I2089">INDEX('Pre-transfer 2025 Points'!$D$11:$D$17,MATCH(1,MMULT(--('Pre-transfer 2025 Points'!$E$11:$L$17=D2089),TRANSPOSE(COLUMN('Pre-transfer 2025 Points'!$E$11:$L$17)^0)),0))</f>
        <v>#N/A</v>
      </c>
    </row>
    <row r="2090">
      <c r="I2090" t="str">
        <f t="array" ref="I2090">INDEX('Pre-transfer 2025 Points'!$D$11:$D$17,MATCH(1,MMULT(--('Pre-transfer 2025 Points'!$E$11:$L$17=D2090),TRANSPOSE(COLUMN('Pre-transfer 2025 Points'!$E$11:$L$17)^0)),0))</f>
        <v>#N/A</v>
      </c>
    </row>
    <row r="2091">
      <c r="I2091" t="str">
        <f t="array" ref="I2091">INDEX('Pre-transfer 2025 Points'!$D$11:$D$17,MATCH(1,MMULT(--('Pre-transfer 2025 Points'!$E$11:$L$17=D2091),TRANSPOSE(COLUMN('Pre-transfer 2025 Points'!$E$11:$L$17)^0)),0))</f>
        <v>#N/A</v>
      </c>
    </row>
    <row r="2092">
      <c r="I2092" t="str">
        <f t="array" ref="I2092">INDEX('Pre-transfer 2025 Points'!$D$11:$D$17,MATCH(1,MMULT(--('Pre-transfer 2025 Points'!$E$11:$L$17=D2092),TRANSPOSE(COLUMN('Pre-transfer 2025 Points'!$E$11:$L$17)^0)),0))</f>
        <v>#N/A</v>
      </c>
    </row>
    <row r="2093">
      <c r="I2093" t="str">
        <f t="array" ref="I2093">INDEX('Pre-transfer 2025 Points'!$D$11:$D$17,MATCH(1,MMULT(--('Pre-transfer 2025 Points'!$E$11:$L$17=D2093),TRANSPOSE(COLUMN('Pre-transfer 2025 Points'!$E$11:$L$17)^0)),0))</f>
        <v>#N/A</v>
      </c>
    </row>
    <row r="2094">
      <c r="I2094" t="str">
        <f t="array" ref="I2094">INDEX('Pre-transfer 2025 Points'!$D$11:$D$17,MATCH(1,MMULT(--('Pre-transfer 2025 Points'!$E$11:$L$17=D2094),TRANSPOSE(COLUMN('Pre-transfer 2025 Points'!$E$11:$L$17)^0)),0))</f>
        <v>#N/A</v>
      </c>
    </row>
    <row r="2095">
      <c r="I2095" t="str">
        <f t="array" ref="I2095">INDEX('Pre-transfer 2025 Points'!$D$11:$D$17,MATCH(1,MMULT(--('Pre-transfer 2025 Points'!$E$11:$L$17=D2095),TRANSPOSE(COLUMN('Pre-transfer 2025 Points'!$E$11:$L$17)^0)),0))</f>
        <v>#N/A</v>
      </c>
    </row>
    <row r="2096">
      <c r="I2096" t="str">
        <f t="array" ref="I2096">INDEX('Pre-transfer 2025 Points'!$D$11:$D$17,MATCH(1,MMULT(--('Pre-transfer 2025 Points'!$E$11:$L$17=D2096),TRANSPOSE(COLUMN('Pre-transfer 2025 Points'!$E$11:$L$17)^0)),0))</f>
        <v>#N/A</v>
      </c>
    </row>
    <row r="2097">
      <c r="I2097" t="str">
        <f t="array" ref="I2097">INDEX('Pre-transfer 2025 Points'!$D$11:$D$17,MATCH(1,MMULT(--('Pre-transfer 2025 Points'!$E$11:$L$17=D2097),TRANSPOSE(COLUMN('Pre-transfer 2025 Points'!$E$11:$L$17)^0)),0))</f>
        <v>#N/A</v>
      </c>
    </row>
    <row r="2098">
      <c r="I2098" t="str">
        <f t="array" ref="I2098">INDEX('Pre-transfer 2025 Points'!$D$11:$D$17,MATCH(1,MMULT(--('Pre-transfer 2025 Points'!$E$11:$L$17=D2098),TRANSPOSE(COLUMN('Pre-transfer 2025 Points'!$E$11:$L$17)^0)),0))</f>
        <v>#N/A</v>
      </c>
    </row>
    <row r="2099">
      <c r="I2099" t="str">
        <f t="array" ref="I2099">INDEX('Pre-transfer 2025 Points'!$D$11:$D$17,MATCH(1,MMULT(--('Pre-transfer 2025 Points'!$E$11:$L$17=D2099),TRANSPOSE(COLUMN('Pre-transfer 2025 Points'!$E$11:$L$17)^0)),0))</f>
        <v>#N/A</v>
      </c>
    </row>
    <row r="2100">
      <c r="I2100" t="str">
        <f t="array" ref="I2100">INDEX('Pre-transfer 2025 Points'!$D$11:$D$17,MATCH(1,MMULT(--('Pre-transfer 2025 Points'!$E$11:$L$17=D2100),TRANSPOSE(COLUMN('Pre-transfer 2025 Points'!$E$11:$L$17)^0)),0))</f>
        <v>#N/A</v>
      </c>
    </row>
    <row r="2101">
      <c r="I2101" t="str">
        <f t="array" ref="I2101">INDEX('Pre-transfer 2025 Points'!$D$11:$D$17,MATCH(1,MMULT(--('Pre-transfer 2025 Points'!$E$11:$L$17=D2101),TRANSPOSE(COLUMN('Pre-transfer 2025 Points'!$E$11:$L$17)^0)),0))</f>
        <v>#N/A</v>
      </c>
    </row>
    <row r="2102">
      <c r="I2102" t="str">
        <f t="array" ref="I2102">INDEX('Pre-transfer 2025 Points'!$D$11:$D$17,MATCH(1,MMULT(--('Pre-transfer 2025 Points'!$E$11:$L$17=D2102),TRANSPOSE(COLUMN('Pre-transfer 2025 Points'!$E$11:$L$17)^0)),0))</f>
        <v>#N/A</v>
      </c>
    </row>
    <row r="2103">
      <c r="I2103" t="str">
        <f t="array" ref="I2103">INDEX('Pre-transfer 2025 Points'!$D$11:$D$17,MATCH(1,MMULT(--('Pre-transfer 2025 Points'!$E$11:$L$17=D2103),TRANSPOSE(COLUMN('Pre-transfer 2025 Points'!$E$11:$L$17)^0)),0))</f>
        <v>#N/A</v>
      </c>
    </row>
    <row r="2104">
      <c r="I2104" t="str">
        <f t="array" ref="I2104">INDEX('Pre-transfer 2025 Points'!$D$11:$D$17,MATCH(1,MMULT(--('Pre-transfer 2025 Points'!$E$11:$L$17=D2104),TRANSPOSE(COLUMN('Pre-transfer 2025 Points'!$E$11:$L$17)^0)),0))</f>
        <v>#N/A</v>
      </c>
    </row>
    <row r="2105">
      <c r="I2105" t="str">
        <f t="array" ref="I2105">INDEX('Pre-transfer 2025 Points'!$D$11:$D$17,MATCH(1,MMULT(--('Pre-transfer 2025 Points'!$E$11:$L$17=D2105),TRANSPOSE(COLUMN('Pre-transfer 2025 Points'!$E$11:$L$17)^0)),0))</f>
        <v>#N/A</v>
      </c>
    </row>
    <row r="2106">
      <c r="I2106" t="str">
        <f t="array" ref="I2106">INDEX('Pre-transfer 2025 Points'!$D$11:$D$17,MATCH(1,MMULT(--('Pre-transfer 2025 Points'!$E$11:$L$17=D2106),TRANSPOSE(COLUMN('Pre-transfer 2025 Points'!$E$11:$L$17)^0)),0))</f>
        <v>#N/A</v>
      </c>
    </row>
    <row r="2107">
      <c r="I2107" t="str">
        <f t="array" ref="I2107">INDEX('Pre-transfer 2025 Points'!$D$11:$D$17,MATCH(1,MMULT(--('Pre-transfer 2025 Points'!$E$11:$L$17=D2107),TRANSPOSE(COLUMN('Pre-transfer 2025 Points'!$E$11:$L$17)^0)),0))</f>
        <v>#N/A</v>
      </c>
    </row>
    <row r="2108">
      <c r="I2108" t="str">
        <f t="array" ref="I2108">INDEX('Pre-transfer 2025 Points'!$D$11:$D$17,MATCH(1,MMULT(--('Pre-transfer 2025 Points'!$E$11:$L$17=D2108),TRANSPOSE(COLUMN('Pre-transfer 2025 Points'!$E$11:$L$17)^0)),0))</f>
        <v>#N/A</v>
      </c>
    </row>
    <row r="2109">
      <c r="I2109" t="str">
        <f t="array" ref="I2109">INDEX('Pre-transfer 2025 Points'!$D$11:$D$17,MATCH(1,MMULT(--('Pre-transfer 2025 Points'!$E$11:$L$17=D2109),TRANSPOSE(COLUMN('Pre-transfer 2025 Points'!$E$11:$L$17)^0)),0))</f>
        <v>#N/A</v>
      </c>
    </row>
    <row r="2110">
      <c r="I2110" t="str">
        <f t="array" ref="I2110">INDEX('Pre-transfer 2025 Points'!$D$11:$D$17,MATCH(1,MMULT(--('Pre-transfer 2025 Points'!$E$11:$L$17=D2110),TRANSPOSE(COLUMN('Pre-transfer 2025 Points'!$E$11:$L$17)^0)),0))</f>
        <v>#N/A</v>
      </c>
    </row>
    <row r="2111">
      <c r="I2111" t="str">
        <f t="array" ref="I2111">INDEX('Pre-transfer 2025 Points'!$D$11:$D$17,MATCH(1,MMULT(--('Pre-transfer 2025 Points'!$E$11:$L$17=D2111),TRANSPOSE(COLUMN('Pre-transfer 2025 Points'!$E$11:$L$17)^0)),0))</f>
        <v>#N/A</v>
      </c>
    </row>
    <row r="2112">
      <c r="I2112" t="str">
        <f t="array" ref="I2112">INDEX('Pre-transfer 2025 Points'!$D$11:$D$17,MATCH(1,MMULT(--('Pre-transfer 2025 Points'!$E$11:$L$17=D2112),TRANSPOSE(COLUMN('Pre-transfer 2025 Points'!$E$11:$L$17)^0)),0))</f>
        <v>#N/A</v>
      </c>
    </row>
    <row r="2113">
      <c r="I2113" t="str">
        <f t="array" ref="I2113">INDEX('Pre-transfer 2025 Points'!$D$11:$D$17,MATCH(1,MMULT(--('Pre-transfer 2025 Points'!$E$11:$L$17=D2113),TRANSPOSE(COLUMN('Pre-transfer 2025 Points'!$E$11:$L$17)^0)),0))</f>
        <v>#N/A</v>
      </c>
    </row>
    <row r="2114">
      <c r="I2114" t="str">
        <f t="array" ref="I2114">INDEX('Pre-transfer 2025 Points'!$D$11:$D$17,MATCH(1,MMULT(--('Pre-transfer 2025 Points'!$E$11:$L$17=D2114),TRANSPOSE(COLUMN('Pre-transfer 2025 Points'!$E$11:$L$17)^0)),0))</f>
        <v>#N/A</v>
      </c>
    </row>
    <row r="2115">
      <c r="I2115" t="str">
        <f t="array" ref="I2115">INDEX('Pre-transfer 2025 Points'!$D$11:$D$17,MATCH(1,MMULT(--('Pre-transfer 2025 Points'!$E$11:$L$17=D2115),TRANSPOSE(COLUMN('Pre-transfer 2025 Points'!$E$11:$L$17)^0)),0))</f>
        <v>#N/A</v>
      </c>
    </row>
    <row r="2116">
      <c r="I2116" t="str">
        <f t="array" ref="I2116">INDEX('Pre-transfer 2025 Points'!$D$11:$D$17,MATCH(1,MMULT(--('Pre-transfer 2025 Points'!$E$11:$L$17=D2116),TRANSPOSE(COLUMN('Pre-transfer 2025 Points'!$E$11:$L$17)^0)),0))</f>
        <v>#N/A</v>
      </c>
    </row>
    <row r="2117">
      <c r="I2117" t="str">
        <f t="array" ref="I2117">INDEX('Pre-transfer 2025 Points'!$D$11:$D$17,MATCH(1,MMULT(--('Pre-transfer 2025 Points'!$E$11:$L$17=D2117),TRANSPOSE(COLUMN('Pre-transfer 2025 Points'!$E$11:$L$17)^0)),0))</f>
        <v>#N/A</v>
      </c>
    </row>
    <row r="2118">
      <c r="I2118" t="str">
        <f t="array" ref="I2118">INDEX('Pre-transfer 2025 Points'!$D$11:$D$17,MATCH(1,MMULT(--('Pre-transfer 2025 Points'!$E$11:$L$17=D2118),TRANSPOSE(COLUMN('Pre-transfer 2025 Points'!$E$11:$L$17)^0)),0))</f>
        <v>#N/A</v>
      </c>
    </row>
    <row r="2119">
      <c r="I2119" t="str">
        <f t="array" ref="I2119">INDEX('Pre-transfer 2025 Points'!$D$11:$D$17,MATCH(1,MMULT(--('Pre-transfer 2025 Points'!$E$11:$L$17=D2119),TRANSPOSE(COLUMN('Pre-transfer 2025 Points'!$E$11:$L$17)^0)),0))</f>
        <v>#N/A</v>
      </c>
    </row>
    <row r="2120">
      <c r="I2120" t="str">
        <f t="array" ref="I2120">INDEX('Pre-transfer 2025 Points'!$D$11:$D$17,MATCH(1,MMULT(--('Pre-transfer 2025 Points'!$E$11:$L$17=D2120),TRANSPOSE(COLUMN('Pre-transfer 2025 Points'!$E$11:$L$17)^0)),0))</f>
        <v>#N/A</v>
      </c>
    </row>
    <row r="2121">
      <c r="I2121" t="str">
        <f t="array" ref="I2121">INDEX('Pre-transfer 2025 Points'!$D$11:$D$17,MATCH(1,MMULT(--('Pre-transfer 2025 Points'!$E$11:$L$17=D2121),TRANSPOSE(COLUMN('Pre-transfer 2025 Points'!$E$11:$L$17)^0)),0))</f>
        <v>#N/A</v>
      </c>
    </row>
    <row r="2122">
      <c r="I2122" t="str">
        <f t="array" ref="I2122">INDEX('Pre-transfer 2025 Points'!$D$11:$D$17,MATCH(1,MMULT(--('Pre-transfer 2025 Points'!$E$11:$L$17=D2122),TRANSPOSE(COLUMN('Pre-transfer 2025 Points'!$E$11:$L$17)^0)),0))</f>
        <v>#N/A</v>
      </c>
    </row>
    <row r="2123">
      <c r="I2123" t="str">
        <f t="array" ref="I2123">INDEX('Pre-transfer 2025 Points'!$D$11:$D$17,MATCH(1,MMULT(--('Pre-transfer 2025 Points'!$E$11:$L$17=D2123),TRANSPOSE(COLUMN('Pre-transfer 2025 Points'!$E$11:$L$17)^0)),0))</f>
        <v>#N/A</v>
      </c>
    </row>
    <row r="2124">
      <c r="I2124" t="str">
        <f t="array" ref="I2124">INDEX('Pre-transfer 2025 Points'!$D$11:$D$17,MATCH(1,MMULT(--('Pre-transfer 2025 Points'!$E$11:$L$17=D2124),TRANSPOSE(COLUMN('Pre-transfer 2025 Points'!$E$11:$L$17)^0)),0))</f>
        <v>#N/A</v>
      </c>
    </row>
    <row r="2125">
      <c r="I2125" t="str">
        <f t="array" ref="I2125">INDEX('Pre-transfer 2025 Points'!$D$11:$D$17,MATCH(1,MMULT(--('Pre-transfer 2025 Points'!$E$11:$L$17=D2125),TRANSPOSE(COLUMN('Pre-transfer 2025 Points'!$E$11:$L$17)^0)),0))</f>
        <v>#N/A</v>
      </c>
    </row>
    <row r="2126">
      <c r="I2126" t="str">
        <f t="array" ref="I2126">INDEX('Pre-transfer 2025 Points'!$D$11:$D$17,MATCH(1,MMULT(--('Pre-transfer 2025 Points'!$E$11:$L$17=D2126),TRANSPOSE(COLUMN('Pre-transfer 2025 Points'!$E$11:$L$17)^0)),0))</f>
        <v>#N/A</v>
      </c>
    </row>
    <row r="2127">
      <c r="I2127" t="str">
        <f t="array" ref="I2127">INDEX('Pre-transfer 2025 Points'!$D$11:$D$17,MATCH(1,MMULT(--('Pre-transfer 2025 Points'!$E$11:$L$17=D2127),TRANSPOSE(COLUMN('Pre-transfer 2025 Points'!$E$11:$L$17)^0)),0))</f>
        <v>#N/A</v>
      </c>
    </row>
    <row r="2128">
      <c r="I2128" t="str">
        <f t="array" ref="I2128">INDEX('Pre-transfer 2025 Points'!$D$11:$D$17,MATCH(1,MMULT(--('Pre-transfer 2025 Points'!$E$11:$L$17=D2128),TRANSPOSE(COLUMN('Pre-transfer 2025 Points'!$E$11:$L$17)^0)),0))</f>
        <v>#N/A</v>
      </c>
    </row>
    <row r="2129">
      <c r="I2129" t="str">
        <f t="array" ref="I2129">INDEX('Pre-transfer 2025 Points'!$D$11:$D$17,MATCH(1,MMULT(--('Pre-transfer 2025 Points'!$E$11:$L$17=D2129),TRANSPOSE(COLUMN('Pre-transfer 2025 Points'!$E$11:$L$17)^0)),0))</f>
        <v>#N/A</v>
      </c>
    </row>
    <row r="2130">
      <c r="I2130" t="str">
        <f t="array" ref="I2130">INDEX('Pre-transfer 2025 Points'!$D$11:$D$17,MATCH(1,MMULT(--('Pre-transfer 2025 Points'!$E$11:$L$17=D2130),TRANSPOSE(COLUMN('Pre-transfer 2025 Points'!$E$11:$L$17)^0)),0))</f>
        <v>#N/A</v>
      </c>
    </row>
    <row r="2131">
      <c r="I2131" t="str">
        <f t="array" ref="I2131">INDEX('Pre-transfer 2025 Points'!$D$11:$D$17,MATCH(1,MMULT(--('Pre-transfer 2025 Points'!$E$11:$L$17=D2131),TRANSPOSE(COLUMN('Pre-transfer 2025 Points'!$E$11:$L$17)^0)),0))</f>
        <v>#N/A</v>
      </c>
    </row>
    <row r="2132">
      <c r="I2132" t="str">
        <f t="array" ref="I2132">INDEX('Pre-transfer 2025 Points'!$D$11:$D$17,MATCH(1,MMULT(--('Pre-transfer 2025 Points'!$E$11:$L$17=D2132),TRANSPOSE(COLUMN('Pre-transfer 2025 Points'!$E$11:$L$17)^0)),0))</f>
        <v>#N/A</v>
      </c>
    </row>
    <row r="2133">
      <c r="I2133" t="str">
        <f t="array" ref="I2133">INDEX('Pre-transfer 2025 Points'!$D$11:$D$17,MATCH(1,MMULT(--('Pre-transfer 2025 Points'!$E$11:$L$17=D2133),TRANSPOSE(COLUMN('Pre-transfer 2025 Points'!$E$11:$L$17)^0)),0))</f>
        <v>#N/A</v>
      </c>
    </row>
    <row r="2134">
      <c r="I2134" t="str">
        <f t="array" ref="I2134">INDEX('Pre-transfer 2025 Points'!$D$11:$D$17,MATCH(1,MMULT(--('Pre-transfer 2025 Points'!$E$11:$L$17=D2134),TRANSPOSE(COLUMN('Pre-transfer 2025 Points'!$E$11:$L$17)^0)),0))</f>
        <v>#N/A</v>
      </c>
    </row>
    <row r="2135">
      <c r="I2135" t="str">
        <f t="array" ref="I2135">INDEX('Pre-transfer 2025 Points'!$D$11:$D$17,MATCH(1,MMULT(--('Pre-transfer 2025 Points'!$E$11:$L$17=D2135),TRANSPOSE(COLUMN('Pre-transfer 2025 Points'!$E$11:$L$17)^0)),0))</f>
        <v>#N/A</v>
      </c>
    </row>
    <row r="2136">
      <c r="I2136" t="str">
        <f t="array" ref="I2136">INDEX('Pre-transfer 2025 Points'!$D$11:$D$17,MATCH(1,MMULT(--('Pre-transfer 2025 Points'!$E$11:$L$17=D2136),TRANSPOSE(COLUMN('Pre-transfer 2025 Points'!$E$11:$L$17)^0)),0))</f>
        <v>#N/A</v>
      </c>
    </row>
    <row r="2137">
      <c r="I2137" t="str">
        <f t="array" ref="I2137">INDEX('Pre-transfer 2025 Points'!$D$11:$D$17,MATCH(1,MMULT(--('Pre-transfer 2025 Points'!$E$11:$L$17=D2137),TRANSPOSE(COLUMN('Pre-transfer 2025 Points'!$E$11:$L$17)^0)),0))</f>
        <v>#N/A</v>
      </c>
    </row>
    <row r="2138">
      <c r="I2138" t="str">
        <f t="array" ref="I2138">INDEX('Pre-transfer 2025 Points'!$D$11:$D$17,MATCH(1,MMULT(--('Pre-transfer 2025 Points'!$E$11:$L$17=D2138),TRANSPOSE(COLUMN('Pre-transfer 2025 Points'!$E$11:$L$17)^0)),0))</f>
        <v>#N/A</v>
      </c>
    </row>
    <row r="2139">
      <c r="I2139" t="str">
        <f t="array" ref="I2139">INDEX('Pre-transfer 2025 Points'!$D$11:$D$17,MATCH(1,MMULT(--('Pre-transfer 2025 Points'!$E$11:$L$17=D2139),TRANSPOSE(COLUMN('Pre-transfer 2025 Points'!$E$11:$L$17)^0)),0))</f>
        <v>#N/A</v>
      </c>
    </row>
    <row r="2140">
      <c r="I2140" t="str">
        <f t="array" ref="I2140">INDEX('Pre-transfer 2025 Points'!$D$11:$D$17,MATCH(1,MMULT(--('Pre-transfer 2025 Points'!$E$11:$L$17=D2140),TRANSPOSE(COLUMN('Pre-transfer 2025 Points'!$E$11:$L$17)^0)),0))</f>
        <v>#N/A</v>
      </c>
    </row>
    <row r="2141">
      <c r="I2141" t="str">
        <f t="array" ref="I2141">INDEX('Pre-transfer 2025 Points'!$D$11:$D$17,MATCH(1,MMULT(--('Pre-transfer 2025 Points'!$E$11:$L$17=D2141),TRANSPOSE(COLUMN('Pre-transfer 2025 Points'!$E$11:$L$17)^0)),0))</f>
        <v>#N/A</v>
      </c>
    </row>
    <row r="2142">
      <c r="I2142" t="str">
        <f t="array" ref="I2142">INDEX('Pre-transfer 2025 Points'!$D$11:$D$17,MATCH(1,MMULT(--('Pre-transfer 2025 Points'!$E$11:$L$17=D2142),TRANSPOSE(COLUMN('Pre-transfer 2025 Points'!$E$11:$L$17)^0)),0))</f>
        <v>#N/A</v>
      </c>
    </row>
    <row r="2143">
      <c r="I2143" t="str">
        <f t="array" ref="I2143">INDEX('Pre-transfer 2025 Points'!$D$11:$D$17,MATCH(1,MMULT(--('Pre-transfer 2025 Points'!$E$11:$L$17=D2143),TRANSPOSE(COLUMN('Pre-transfer 2025 Points'!$E$11:$L$17)^0)),0))</f>
        <v>#N/A</v>
      </c>
    </row>
    <row r="2144">
      <c r="I2144" t="str">
        <f t="array" ref="I2144">INDEX('Pre-transfer 2025 Points'!$D$11:$D$17,MATCH(1,MMULT(--('Pre-transfer 2025 Points'!$E$11:$L$17=D2144),TRANSPOSE(COLUMN('Pre-transfer 2025 Points'!$E$11:$L$17)^0)),0))</f>
        <v>#N/A</v>
      </c>
    </row>
    <row r="2145">
      <c r="I2145" t="str">
        <f t="array" ref="I2145">INDEX('Pre-transfer 2025 Points'!$D$11:$D$17,MATCH(1,MMULT(--('Pre-transfer 2025 Points'!$E$11:$L$17=D2145),TRANSPOSE(COLUMN('Pre-transfer 2025 Points'!$E$11:$L$17)^0)),0))</f>
        <v>#N/A</v>
      </c>
    </row>
    <row r="2146">
      <c r="I2146" t="str">
        <f t="array" ref="I2146">INDEX('Pre-transfer 2025 Points'!$D$11:$D$17,MATCH(1,MMULT(--('Pre-transfer 2025 Points'!$E$11:$L$17=D2146),TRANSPOSE(COLUMN('Pre-transfer 2025 Points'!$E$11:$L$17)^0)),0))</f>
        <v>#N/A</v>
      </c>
    </row>
    <row r="2147">
      <c r="I2147" t="str">
        <f t="array" ref="I2147">INDEX('Pre-transfer 2025 Points'!$D$11:$D$17,MATCH(1,MMULT(--('Pre-transfer 2025 Points'!$E$11:$L$17=D2147),TRANSPOSE(COLUMN('Pre-transfer 2025 Points'!$E$11:$L$17)^0)),0))</f>
        <v>#N/A</v>
      </c>
    </row>
    <row r="2148">
      <c r="I2148" t="str">
        <f t="array" ref="I2148">INDEX('Pre-transfer 2025 Points'!$D$11:$D$17,MATCH(1,MMULT(--('Pre-transfer 2025 Points'!$E$11:$L$17=D2148),TRANSPOSE(COLUMN('Pre-transfer 2025 Points'!$E$11:$L$17)^0)),0))</f>
        <v>#N/A</v>
      </c>
    </row>
    <row r="2149">
      <c r="I2149" t="str">
        <f t="array" ref="I2149">INDEX('Pre-transfer 2025 Points'!$D$11:$D$17,MATCH(1,MMULT(--('Pre-transfer 2025 Points'!$E$11:$L$17=D2149),TRANSPOSE(COLUMN('Pre-transfer 2025 Points'!$E$11:$L$17)^0)),0))</f>
        <v>#N/A</v>
      </c>
    </row>
    <row r="2150">
      <c r="I2150" t="str">
        <f t="array" ref="I2150">INDEX('Pre-transfer 2025 Points'!$D$11:$D$17,MATCH(1,MMULT(--('Pre-transfer 2025 Points'!$E$11:$L$17=D2150),TRANSPOSE(COLUMN('Pre-transfer 2025 Points'!$E$11:$L$17)^0)),0))</f>
        <v>#N/A</v>
      </c>
    </row>
    <row r="2151">
      <c r="I2151" t="str">
        <f t="array" ref="I2151">INDEX('Pre-transfer 2025 Points'!$D$11:$D$17,MATCH(1,MMULT(--('Pre-transfer 2025 Points'!$E$11:$L$17=D2151),TRANSPOSE(COLUMN('Pre-transfer 2025 Points'!$E$11:$L$17)^0)),0))</f>
        <v>#N/A</v>
      </c>
    </row>
    <row r="2152">
      <c r="I2152" t="str">
        <f t="array" ref="I2152">INDEX('Pre-transfer 2025 Points'!$D$11:$D$17,MATCH(1,MMULT(--('Pre-transfer 2025 Points'!$E$11:$L$17=D2152),TRANSPOSE(COLUMN('Pre-transfer 2025 Points'!$E$11:$L$17)^0)),0))</f>
        <v>#N/A</v>
      </c>
    </row>
    <row r="2153">
      <c r="I2153" t="str">
        <f t="array" ref="I2153">INDEX('Pre-transfer 2025 Points'!$D$11:$D$17,MATCH(1,MMULT(--('Pre-transfer 2025 Points'!$E$11:$L$17=D2153),TRANSPOSE(COLUMN('Pre-transfer 2025 Points'!$E$11:$L$17)^0)),0))</f>
        <v>#N/A</v>
      </c>
    </row>
    <row r="2154">
      <c r="I2154" t="str">
        <f t="array" ref="I2154">INDEX('Pre-transfer 2025 Points'!$D$11:$D$17,MATCH(1,MMULT(--('Pre-transfer 2025 Points'!$E$11:$L$17=D2154),TRANSPOSE(COLUMN('Pre-transfer 2025 Points'!$E$11:$L$17)^0)),0))</f>
        <v>#N/A</v>
      </c>
    </row>
    <row r="2155">
      <c r="I2155" t="str">
        <f t="array" ref="I2155">INDEX('Pre-transfer 2025 Points'!$D$11:$D$17,MATCH(1,MMULT(--('Pre-transfer 2025 Points'!$E$11:$L$17=D2155),TRANSPOSE(COLUMN('Pre-transfer 2025 Points'!$E$11:$L$17)^0)),0))</f>
        <v>#N/A</v>
      </c>
    </row>
    <row r="2156">
      <c r="I2156" t="str">
        <f t="array" ref="I2156">INDEX('Pre-transfer 2025 Points'!$D$11:$D$17,MATCH(1,MMULT(--('Pre-transfer 2025 Points'!$E$11:$L$17=D2156),TRANSPOSE(COLUMN('Pre-transfer 2025 Points'!$E$11:$L$17)^0)),0))</f>
        <v>#N/A</v>
      </c>
    </row>
    <row r="2157">
      <c r="I2157" t="str">
        <f t="array" ref="I2157">INDEX('Pre-transfer 2025 Points'!$D$11:$D$17,MATCH(1,MMULT(--('Pre-transfer 2025 Points'!$E$11:$L$17=D2157),TRANSPOSE(COLUMN('Pre-transfer 2025 Points'!$E$11:$L$17)^0)),0))</f>
        <v>#N/A</v>
      </c>
    </row>
    <row r="2158">
      <c r="I2158" t="str">
        <f t="array" ref="I2158">INDEX('Pre-transfer 2025 Points'!$D$11:$D$17,MATCH(1,MMULT(--('Pre-transfer 2025 Points'!$E$11:$L$17=D2158),TRANSPOSE(COLUMN('Pre-transfer 2025 Points'!$E$11:$L$17)^0)),0))</f>
        <v>#N/A</v>
      </c>
    </row>
    <row r="2159">
      <c r="I2159" t="str">
        <f t="array" ref="I2159">INDEX('Pre-transfer 2025 Points'!$D$11:$D$17,MATCH(1,MMULT(--('Pre-transfer 2025 Points'!$E$11:$L$17=D2159),TRANSPOSE(COLUMN('Pre-transfer 2025 Points'!$E$11:$L$17)^0)),0))</f>
        <v>#N/A</v>
      </c>
    </row>
    <row r="2160">
      <c r="I2160" t="str">
        <f t="array" ref="I2160">INDEX('Pre-transfer 2025 Points'!$D$11:$D$17,MATCH(1,MMULT(--('Pre-transfer 2025 Points'!$E$11:$L$17=D2160),TRANSPOSE(COLUMN('Pre-transfer 2025 Points'!$E$11:$L$17)^0)),0))</f>
        <v>#N/A</v>
      </c>
    </row>
    <row r="2161">
      <c r="I2161" t="str">
        <f t="array" ref="I2161">INDEX('Pre-transfer 2025 Points'!$D$11:$D$17,MATCH(1,MMULT(--('Pre-transfer 2025 Points'!$E$11:$L$17=D2161),TRANSPOSE(COLUMN('Pre-transfer 2025 Points'!$E$11:$L$17)^0)),0))</f>
        <v>#N/A</v>
      </c>
    </row>
    <row r="2162">
      <c r="I2162" t="str">
        <f t="array" ref="I2162">INDEX('Pre-transfer 2025 Points'!$D$11:$D$17,MATCH(1,MMULT(--('Pre-transfer 2025 Points'!$E$11:$L$17=D2162),TRANSPOSE(COLUMN('Pre-transfer 2025 Points'!$E$11:$L$17)^0)),0))</f>
        <v>#N/A</v>
      </c>
    </row>
    <row r="2163">
      <c r="I2163" t="str">
        <f t="array" ref="I2163">INDEX('Pre-transfer 2025 Points'!$D$11:$D$17,MATCH(1,MMULT(--('Pre-transfer 2025 Points'!$E$11:$L$17=D2163),TRANSPOSE(COLUMN('Pre-transfer 2025 Points'!$E$11:$L$17)^0)),0))</f>
        <v>#N/A</v>
      </c>
    </row>
    <row r="2164">
      <c r="I2164" t="str">
        <f t="array" ref="I2164">INDEX('Pre-transfer 2025 Points'!$D$11:$D$17,MATCH(1,MMULT(--('Pre-transfer 2025 Points'!$E$11:$L$17=D2164),TRANSPOSE(COLUMN('Pre-transfer 2025 Points'!$E$11:$L$17)^0)),0))</f>
        <v>#N/A</v>
      </c>
    </row>
    <row r="2165">
      <c r="I2165" t="str">
        <f t="array" ref="I2165">INDEX('Pre-transfer 2025 Points'!$D$11:$D$17,MATCH(1,MMULT(--('Pre-transfer 2025 Points'!$E$11:$L$17=D2165),TRANSPOSE(COLUMN('Pre-transfer 2025 Points'!$E$11:$L$17)^0)),0))</f>
        <v>#N/A</v>
      </c>
    </row>
    <row r="2166">
      <c r="I2166" t="str">
        <f t="array" ref="I2166">INDEX('Pre-transfer 2025 Points'!$D$11:$D$17,MATCH(1,MMULT(--('Pre-transfer 2025 Points'!$E$11:$L$17=D2166),TRANSPOSE(COLUMN('Pre-transfer 2025 Points'!$E$11:$L$17)^0)),0))</f>
        <v>#N/A</v>
      </c>
    </row>
    <row r="2167">
      <c r="I2167" t="str">
        <f t="array" ref="I2167">INDEX('Pre-transfer 2025 Points'!$D$11:$D$17,MATCH(1,MMULT(--('Pre-transfer 2025 Points'!$E$11:$L$17=D2167),TRANSPOSE(COLUMN('Pre-transfer 2025 Points'!$E$11:$L$17)^0)),0))</f>
        <v>#N/A</v>
      </c>
    </row>
    <row r="2168">
      <c r="I2168" t="str">
        <f t="array" ref="I2168">INDEX('Pre-transfer 2025 Points'!$D$11:$D$17,MATCH(1,MMULT(--('Pre-transfer 2025 Points'!$E$11:$L$17=D2168),TRANSPOSE(COLUMN('Pre-transfer 2025 Points'!$E$11:$L$17)^0)),0))</f>
        <v>#N/A</v>
      </c>
    </row>
    <row r="2169">
      <c r="I2169" t="str">
        <f t="array" ref="I2169">INDEX('Pre-transfer 2025 Points'!$D$11:$D$17,MATCH(1,MMULT(--('Pre-transfer 2025 Points'!$E$11:$L$17=D2169),TRANSPOSE(COLUMN('Pre-transfer 2025 Points'!$E$11:$L$17)^0)),0))</f>
        <v>#N/A</v>
      </c>
    </row>
    <row r="2170">
      <c r="I2170" t="str">
        <f t="array" ref="I2170">INDEX('Pre-transfer 2025 Points'!$D$11:$D$17,MATCH(1,MMULT(--('Pre-transfer 2025 Points'!$E$11:$L$17=D2170),TRANSPOSE(COLUMN('Pre-transfer 2025 Points'!$E$11:$L$17)^0)),0))</f>
        <v>#N/A</v>
      </c>
    </row>
    <row r="2171">
      <c r="I2171" t="str">
        <f t="array" ref="I2171">INDEX('Pre-transfer 2025 Points'!$D$11:$D$17,MATCH(1,MMULT(--('Pre-transfer 2025 Points'!$E$11:$L$17=D2171),TRANSPOSE(COLUMN('Pre-transfer 2025 Points'!$E$11:$L$17)^0)),0))</f>
        <v>#N/A</v>
      </c>
    </row>
    <row r="2172">
      <c r="I2172" t="str">
        <f t="array" ref="I2172">INDEX('Pre-transfer 2025 Points'!$D$11:$D$17,MATCH(1,MMULT(--('Pre-transfer 2025 Points'!$E$11:$L$17=D2172),TRANSPOSE(COLUMN('Pre-transfer 2025 Points'!$E$11:$L$17)^0)),0))</f>
        <v>#N/A</v>
      </c>
    </row>
    <row r="2173">
      <c r="I2173" t="str">
        <f t="array" ref="I2173">INDEX('Pre-transfer 2025 Points'!$D$11:$D$17,MATCH(1,MMULT(--('Pre-transfer 2025 Points'!$E$11:$L$17=D2173),TRANSPOSE(COLUMN('Pre-transfer 2025 Points'!$E$11:$L$17)^0)),0))</f>
        <v>#N/A</v>
      </c>
    </row>
    <row r="2174">
      <c r="I2174" t="str">
        <f t="array" ref="I2174">INDEX('Pre-transfer 2025 Points'!$D$11:$D$17,MATCH(1,MMULT(--('Pre-transfer 2025 Points'!$E$11:$L$17=D2174),TRANSPOSE(COLUMN('Pre-transfer 2025 Points'!$E$11:$L$17)^0)),0))</f>
        <v>#N/A</v>
      </c>
    </row>
    <row r="2175">
      <c r="I2175" t="str">
        <f t="array" ref="I2175">INDEX('Pre-transfer 2025 Points'!$D$11:$D$17,MATCH(1,MMULT(--('Pre-transfer 2025 Points'!$E$11:$L$17=D2175),TRANSPOSE(COLUMN('Pre-transfer 2025 Points'!$E$11:$L$17)^0)),0))</f>
        <v>#N/A</v>
      </c>
    </row>
    <row r="2176">
      <c r="I2176" t="str">
        <f t="array" ref="I2176">INDEX('Pre-transfer 2025 Points'!$D$11:$D$17,MATCH(1,MMULT(--('Pre-transfer 2025 Points'!$E$11:$L$17=D2176),TRANSPOSE(COLUMN('Pre-transfer 2025 Points'!$E$11:$L$17)^0)),0))</f>
        <v>#N/A</v>
      </c>
    </row>
    <row r="2177">
      <c r="I2177" t="str">
        <f t="array" ref="I2177">INDEX('Pre-transfer 2025 Points'!$D$11:$D$17,MATCH(1,MMULT(--('Pre-transfer 2025 Points'!$E$11:$L$17=D2177),TRANSPOSE(COLUMN('Pre-transfer 2025 Points'!$E$11:$L$17)^0)),0))</f>
        <v>#N/A</v>
      </c>
    </row>
    <row r="2178">
      <c r="I2178" t="str">
        <f t="array" ref="I2178">INDEX('Pre-transfer 2025 Points'!$D$11:$D$17,MATCH(1,MMULT(--('Pre-transfer 2025 Points'!$E$11:$L$17=D2178),TRANSPOSE(COLUMN('Pre-transfer 2025 Points'!$E$11:$L$17)^0)),0))</f>
        <v>#N/A</v>
      </c>
    </row>
    <row r="2179">
      <c r="I2179" t="str">
        <f t="array" ref="I2179">INDEX('Pre-transfer 2025 Points'!$D$11:$D$17,MATCH(1,MMULT(--('Pre-transfer 2025 Points'!$E$11:$L$17=D2179),TRANSPOSE(COLUMN('Pre-transfer 2025 Points'!$E$11:$L$17)^0)),0))</f>
        <v>#N/A</v>
      </c>
    </row>
    <row r="2180">
      <c r="I2180" t="str">
        <f t="array" ref="I2180">INDEX('Pre-transfer 2025 Points'!$D$11:$D$17,MATCH(1,MMULT(--('Pre-transfer 2025 Points'!$E$11:$L$17=D2180),TRANSPOSE(COLUMN('Pre-transfer 2025 Points'!$E$11:$L$17)^0)),0))</f>
        <v>#N/A</v>
      </c>
    </row>
    <row r="2181">
      <c r="I2181" t="str">
        <f t="array" ref="I2181">INDEX('Pre-transfer 2025 Points'!$D$11:$D$17,MATCH(1,MMULT(--('Pre-transfer 2025 Points'!$E$11:$L$17=D2181),TRANSPOSE(COLUMN('Pre-transfer 2025 Points'!$E$11:$L$17)^0)),0))</f>
        <v>#N/A</v>
      </c>
    </row>
    <row r="2182">
      <c r="I2182" t="str">
        <f t="array" ref="I2182">INDEX('Pre-transfer 2025 Points'!$D$11:$D$17,MATCH(1,MMULT(--('Pre-transfer 2025 Points'!$E$11:$L$17=D2182),TRANSPOSE(COLUMN('Pre-transfer 2025 Points'!$E$11:$L$17)^0)),0))</f>
        <v>#N/A</v>
      </c>
    </row>
    <row r="2183">
      <c r="I2183" t="str">
        <f t="array" ref="I2183">INDEX('Pre-transfer 2025 Points'!$D$11:$D$17,MATCH(1,MMULT(--('Pre-transfer 2025 Points'!$E$11:$L$17=D2183),TRANSPOSE(COLUMN('Pre-transfer 2025 Points'!$E$11:$L$17)^0)),0))</f>
        <v>#N/A</v>
      </c>
    </row>
    <row r="2184">
      <c r="I2184" t="str">
        <f t="array" ref="I2184">INDEX('Pre-transfer 2025 Points'!$D$11:$D$17,MATCH(1,MMULT(--('Pre-transfer 2025 Points'!$E$11:$L$17=D2184),TRANSPOSE(COLUMN('Pre-transfer 2025 Points'!$E$11:$L$17)^0)),0))</f>
        <v>#N/A</v>
      </c>
    </row>
    <row r="2185">
      <c r="I2185" t="str">
        <f t="array" ref="I2185">INDEX('Pre-transfer 2025 Points'!$D$11:$D$17,MATCH(1,MMULT(--('Pre-transfer 2025 Points'!$E$11:$L$17=D2185),TRANSPOSE(COLUMN('Pre-transfer 2025 Points'!$E$11:$L$17)^0)),0))</f>
        <v>#N/A</v>
      </c>
    </row>
    <row r="2186">
      <c r="I2186" t="str">
        <f t="array" ref="I2186">INDEX('Pre-transfer 2025 Points'!$D$11:$D$17,MATCH(1,MMULT(--('Pre-transfer 2025 Points'!$E$11:$L$17=D2186),TRANSPOSE(COLUMN('Pre-transfer 2025 Points'!$E$11:$L$17)^0)),0))</f>
        <v>#N/A</v>
      </c>
    </row>
    <row r="2187">
      <c r="I2187" t="str">
        <f t="array" ref="I2187">INDEX('Pre-transfer 2025 Points'!$D$11:$D$17,MATCH(1,MMULT(--('Pre-transfer 2025 Points'!$E$11:$L$17=D2187),TRANSPOSE(COLUMN('Pre-transfer 2025 Points'!$E$11:$L$17)^0)),0))</f>
        <v>#N/A</v>
      </c>
    </row>
    <row r="2188">
      <c r="I2188" t="str">
        <f t="array" ref="I2188">INDEX('Pre-transfer 2025 Points'!$D$11:$D$17,MATCH(1,MMULT(--('Pre-transfer 2025 Points'!$E$11:$L$17=D2188),TRANSPOSE(COLUMN('Pre-transfer 2025 Points'!$E$11:$L$17)^0)),0))</f>
        <v>#N/A</v>
      </c>
    </row>
    <row r="2189">
      <c r="I2189" t="str">
        <f t="array" ref="I2189">INDEX('Pre-transfer 2025 Points'!$D$11:$D$17,MATCH(1,MMULT(--('Pre-transfer 2025 Points'!$E$11:$L$17=D2189),TRANSPOSE(COLUMN('Pre-transfer 2025 Points'!$E$11:$L$17)^0)),0))</f>
        <v>#N/A</v>
      </c>
    </row>
    <row r="2190">
      <c r="I2190" t="str">
        <f t="array" ref="I2190">INDEX('Pre-transfer 2025 Points'!$D$11:$D$17,MATCH(1,MMULT(--('Pre-transfer 2025 Points'!$E$11:$L$17=D2190),TRANSPOSE(COLUMN('Pre-transfer 2025 Points'!$E$11:$L$17)^0)),0))</f>
        <v>#N/A</v>
      </c>
    </row>
    <row r="2191">
      <c r="I2191" t="str">
        <f t="array" ref="I2191">INDEX('Pre-transfer 2025 Points'!$D$11:$D$17,MATCH(1,MMULT(--('Pre-transfer 2025 Points'!$E$11:$L$17=D2191),TRANSPOSE(COLUMN('Pre-transfer 2025 Points'!$E$11:$L$17)^0)),0))</f>
        <v>#N/A</v>
      </c>
    </row>
    <row r="2192">
      <c r="I2192" t="str">
        <f t="array" ref="I2192">INDEX('Pre-transfer 2025 Points'!$D$11:$D$17,MATCH(1,MMULT(--('Pre-transfer 2025 Points'!$E$11:$L$17=D2192),TRANSPOSE(COLUMN('Pre-transfer 2025 Points'!$E$11:$L$17)^0)),0))</f>
        <v>#N/A</v>
      </c>
    </row>
    <row r="2193">
      <c r="I2193" t="str">
        <f t="array" ref="I2193">INDEX('Pre-transfer 2025 Points'!$D$11:$D$17,MATCH(1,MMULT(--('Pre-transfer 2025 Points'!$E$11:$L$17=D2193),TRANSPOSE(COLUMN('Pre-transfer 2025 Points'!$E$11:$L$17)^0)),0))</f>
        <v>#N/A</v>
      </c>
    </row>
    <row r="2194">
      <c r="I2194" t="str">
        <f t="array" ref="I2194">INDEX('Pre-transfer 2025 Points'!$D$11:$D$17,MATCH(1,MMULT(--('Pre-transfer 2025 Points'!$E$11:$L$17=D2194),TRANSPOSE(COLUMN('Pre-transfer 2025 Points'!$E$11:$L$17)^0)),0))</f>
        <v>#N/A</v>
      </c>
    </row>
    <row r="2195">
      <c r="I2195" t="str">
        <f t="array" ref="I2195">INDEX('Pre-transfer 2025 Points'!$D$11:$D$17,MATCH(1,MMULT(--('Pre-transfer 2025 Points'!$E$11:$L$17=D2195),TRANSPOSE(COLUMN('Pre-transfer 2025 Points'!$E$11:$L$17)^0)),0))</f>
        <v>#N/A</v>
      </c>
    </row>
    <row r="2196">
      <c r="I2196" t="str">
        <f t="array" ref="I2196">INDEX('Pre-transfer 2025 Points'!$D$11:$D$17,MATCH(1,MMULT(--('Pre-transfer 2025 Points'!$E$11:$L$17=D2196),TRANSPOSE(COLUMN('Pre-transfer 2025 Points'!$E$11:$L$17)^0)),0))</f>
        <v>#N/A</v>
      </c>
    </row>
    <row r="2197">
      <c r="I2197" t="str">
        <f t="array" ref="I2197">INDEX('Pre-transfer 2025 Points'!$D$11:$D$17,MATCH(1,MMULT(--('Pre-transfer 2025 Points'!$E$11:$L$17=D2197),TRANSPOSE(COLUMN('Pre-transfer 2025 Points'!$E$11:$L$17)^0)),0))</f>
        <v>#N/A</v>
      </c>
    </row>
    <row r="2198">
      <c r="I2198" t="str">
        <f t="array" ref="I2198">INDEX('Pre-transfer 2025 Points'!$D$11:$D$17,MATCH(1,MMULT(--('Pre-transfer 2025 Points'!$E$11:$L$17=D2198),TRANSPOSE(COLUMN('Pre-transfer 2025 Points'!$E$11:$L$17)^0)),0))</f>
        <v>#N/A</v>
      </c>
    </row>
    <row r="2199">
      <c r="I2199" t="str">
        <f t="array" ref="I2199">INDEX('Pre-transfer 2025 Points'!$D$11:$D$17,MATCH(1,MMULT(--('Pre-transfer 2025 Points'!$E$11:$L$17=D2199),TRANSPOSE(COLUMN('Pre-transfer 2025 Points'!$E$11:$L$17)^0)),0))</f>
        <v>#N/A</v>
      </c>
    </row>
    <row r="2200">
      <c r="I2200" t="str">
        <f t="array" ref="I2200">INDEX('Pre-transfer 2025 Points'!$D$11:$D$17,MATCH(1,MMULT(--('Pre-transfer 2025 Points'!$E$11:$L$17=D2200),TRANSPOSE(COLUMN('Pre-transfer 2025 Points'!$E$11:$L$17)^0)),0))</f>
        <v>#N/A</v>
      </c>
    </row>
    <row r="2201">
      <c r="I2201" t="str">
        <f t="array" ref="I2201">INDEX('Pre-transfer 2025 Points'!$D$11:$D$17,MATCH(1,MMULT(--('Pre-transfer 2025 Points'!$E$11:$L$17=D2201),TRANSPOSE(COLUMN('Pre-transfer 2025 Points'!$E$11:$L$17)^0)),0))</f>
        <v>#N/A</v>
      </c>
    </row>
    <row r="2202">
      <c r="I2202" t="str">
        <f t="array" ref="I2202">INDEX('Pre-transfer 2025 Points'!$D$11:$D$17,MATCH(1,MMULT(--('Pre-transfer 2025 Points'!$E$11:$L$17=D2202),TRANSPOSE(COLUMN('Pre-transfer 2025 Points'!$E$11:$L$17)^0)),0))</f>
        <v>#N/A</v>
      </c>
    </row>
    <row r="2203">
      <c r="I2203" t="str">
        <f t="array" ref="I2203">INDEX('Pre-transfer 2025 Points'!$D$11:$D$17,MATCH(1,MMULT(--('Pre-transfer 2025 Points'!$E$11:$L$17=D2203),TRANSPOSE(COLUMN('Pre-transfer 2025 Points'!$E$11:$L$17)^0)),0))</f>
        <v>#N/A</v>
      </c>
    </row>
    <row r="2204">
      <c r="I2204" t="str">
        <f t="array" ref="I2204">INDEX('Pre-transfer 2025 Points'!$D$11:$D$17,MATCH(1,MMULT(--('Pre-transfer 2025 Points'!$E$11:$L$17=D2204),TRANSPOSE(COLUMN('Pre-transfer 2025 Points'!$E$11:$L$17)^0)),0))</f>
        <v>#N/A</v>
      </c>
    </row>
    <row r="2205">
      <c r="I2205" t="str">
        <f t="array" ref="I2205">INDEX('Pre-transfer 2025 Points'!$D$11:$D$17,MATCH(1,MMULT(--('Pre-transfer 2025 Points'!$E$11:$L$17=D2205),TRANSPOSE(COLUMN('Pre-transfer 2025 Points'!$E$11:$L$17)^0)),0))</f>
        <v>#N/A</v>
      </c>
    </row>
    <row r="2206">
      <c r="I2206" t="str">
        <f t="array" ref="I2206">INDEX('Pre-transfer 2025 Points'!$D$11:$D$17,MATCH(1,MMULT(--('Pre-transfer 2025 Points'!$E$11:$L$17=D2206),TRANSPOSE(COLUMN('Pre-transfer 2025 Points'!$E$11:$L$17)^0)),0))</f>
        <v>#N/A</v>
      </c>
    </row>
    <row r="2207">
      <c r="I2207" t="str">
        <f t="array" ref="I2207">INDEX('Pre-transfer 2025 Points'!$D$11:$D$17,MATCH(1,MMULT(--('Pre-transfer 2025 Points'!$E$11:$L$17=D2207),TRANSPOSE(COLUMN('Pre-transfer 2025 Points'!$E$11:$L$17)^0)),0))</f>
        <v>#N/A</v>
      </c>
    </row>
    <row r="2208">
      <c r="I2208" t="str">
        <f t="array" ref="I2208">INDEX('Pre-transfer 2025 Points'!$D$11:$D$17,MATCH(1,MMULT(--('Pre-transfer 2025 Points'!$E$11:$L$17=D2208),TRANSPOSE(COLUMN('Pre-transfer 2025 Points'!$E$11:$L$17)^0)),0))</f>
        <v>#N/A</v>
      </c>
    </row>
    <row r="2209">
      <c r="I2209" t="str">
        <f t="array" ref="I2209">INDEX('Pre-transfer 2025 Points'!$D$11:$D$17,MATCH(1,MMULT(--('Pre-transfer 2025 Points'!$E$11:$L$17=D2209),TRANSPOSE(COLUMN('Pre-transfer 2025 Points'!$E$11:$L$17)^0)),0))</f>
        <v>#N/A</v>
      </c>
    </row>
    <row r="2210">
      <c r="I2210" t="str">
        <f t="array" ref="I2210">INDEX('Pre-transfer 2025 Points'!$D$11:$D$17,MATCH(1,MMULT(--('Pre-transfer 2025 Points'!$E$11:$L$17=D2210),TRANSPOSE(COLUMN('Pre-transfer 2025 Points'!$E$11:$L$17)^0)),0))</f>
        <v>#N/A</v>
      </c>
    </row>
    <row r="2211">
      <c r="I2211" t="str">
        <f t="array" ref="I2211">INDEX('Pre-transfer 2025 Points'!$D$11:$D$17,MATCH(1,MMULT(--('Pre-transfer 2025 Points'!$E$11:$L$17=D2211),TRANSPOSE(COLUMN('Pre-transfer 2025 Points'!$E$11:$L$17)^0)),0))</f>
        <v>#N/A</v>
      </c>
    </row>
    <row r="2212">
      <c r="I2212" t="str">
        <f t="array" ref="I2212">INDEX('Pre-transfer 2025 Points'!$D$11:$D$17,MATCH(1,MMULT(--('Pre-transfer 2025 Points'!$E$11:$L$17=D2212),TRANSPOSE(COLUMN('Pre-transfer 2025 Points'!$E$11:$L$17)^0)),0))</f>
        <v>#N/A</v>
      </c>
    </row>
    <row r="2213">
      <c r="I2213" t="str">
        <f t="array" ref="I2213">INDEX('Pre-transfer 2025 Points'!$D$11:$D$17,MATCH(1,MMULT(--('Pre-transfer 2025 Points'!$E$11:$L$17=D2213),TRANSPOSE(COLUMN('Pre-transfer 2025 Points'!$E$11:$L$17)^0)),0))</f>
        <v>#N/A</v>
      </c>
    </row>
    <row r="2214">
      <c r="I2214" t="str">
        <f t="array" ref="I2214">INDEX('Pre-transfer 2025 Points'!$D$11:$D$17,MATCH(1,MMULT(--('Pre-transfer 2025 Points'!$E$11:$L$17=D2214),TRANSPOSE(COLUMN('Pre-transfer 2025 Points'!$E$11:$L$17)^0)),0))</f>
        <v>#N/A</v>
      </c>
    </row>
    <row r="2215">
      <c r="I2215" t="str">
        <f t="array" ref="I2215">INDEX('Pre-transfer 2025 Points'!$D$11:$D$17,MATCH(1,MMULT(--('Pre-transfer 2025 Points'!$E$11:$L$17=D2215),TRANSPOSE(COLUMN('Pre-transfer 2025 Points'!$E$11:$L$17)^0)),0))</f>
        <v>#N/A</v>
      </c>
    </row>
    <row r="2216">
      <c r="I2216" t="str">
        <f t="array" ref="I2216">INDEX('Pre-transfer 2025 Points'!$D$11:$D$17,MATCH(1,MMULT(--('Pre-transfer 2025 Points'!$E$11:$L$17=D2216),TRANSPOSE(COLUMN('Pre-transfer 2025 Points'!$E$11:$L$17)^0)),0))</f>
        <v>#N/A</v>
      </c>
    </row>
    <row r="2217">
      <c r="I2217" t="str">
        <f t="array" ref="I2217">INDEX('Pre-transfer 2025 Points'!$D$11:$D$17,MATCH(1,MMULT(--('Pre-transfer 2025 Points'!$E$11:$L$17=D2217),TRANSPOSE(COLUMN('Pre-transfer 2025 Points'!$E$11:$L$17)^0)),0))</f>
        <v>#N/A</v>
      </c>
    </row>
    <row r="2218">
      <c r="I2218" t="str">
        <f t="array" ref="I2218">INDEX('Pre-transfer 2025 Points'!$D$11:$D$17,MATCH(1,MMULT(--('Pre-transfer 2025 Points'!$E$11:$L$17=D2218),TRANSPOSE(COLUMN('Pre-transfer 2025 Points'!$E$11:$L$17)^0)),0))</f>
        <v>#N/A</v>
      </c>
    </row>
    <row r="2219">
      <c r="I2219" t="str">
        <f t="array" ref="I2219">INDEX('Pre-transfer 2025 Points'!$D$11:$D$17,MATCH(1,MMULT(--('Pre-transfer 2025 Points'!$E$11:$L$17=D2219),TRANSPOSE(COLUMN('Pre-transfer 2025 Points'!$E$11:$L$17)^0)),0))</f>
        <v>#N/A</v>
      </c>
    </row>
    <row r="2220">
      <c r="I2220" t="str">
        <f t="array" ref="I2220">INDEX('Pre-transfer 2025 Points'!$D$11:$D$17,MATCH(1,MMULT(--('Pre-transfer 2025 Points'!$E$11:$L$17=D2220),TRANSPOSE(COLUMN('Pre-transfer 2025 Points'!$E$11:$L$17)^0)),0))</f>
        <v>#N/A</v>
      </c>
    </row>
    <row r="2221">
      <c r="I2221" t="str">
        <f t="array" ref="I2221">INDEX('Pre-transfer 2025 Points'!$D$11:$D$17,MATCH(1,MMULT(--('Pre-transfer 2025 Points'!$E$11:$L$17=D2221),TRANSPOSE(COLUMN('Pre-transfer 2025 Points'!$E$11:$L$17)^0)),0))</f>
        <v>#N/A</v>
      </c>
    </row>
    <row r="2222">
      <c r="I2222" t="str">
        <f t="array" ref="I2222">INDEX('Pre-transfer 2025 Points'!$D$11:$D$17,MATCH(1,MMULT(--('Pre-transfer 2025 Points'!$E$11:$L$17=D2222),TRANSPOSE(COLUMN('Pre-transfer 2025 Points'!$E$11:$L$17)^0)),0))</f>
        <v>#N/A</v>
      </c>
    </row>
    <row r="2223">
      <c r="I2223" t="str">
        <f t="array" ref="I2223">INDEX('Pre-transfer 2025 Points'!$D$11:$D$17,MATCH(1,MMULT(--('Pre-transfer 2025 Points'!$E$11:$L$17=D2223),TRANSPOSE(COLUMN('Pre-transfer 2025 Points'!$E$11:$L$17)^0)),0))</f>
        <v>#N/A</v>
      </c>
    </row>
    <row r="2224">
      <c r="I2224" t="str">
        <f t="array" ref="I2224">INDEX('Pre-transfer 2025 Points'!$D$11:$D$17,MATCH(1,MMULT(--('Pre-transfer 2025 Points'!$E$11:$L$17=D2224),TRANSPOSE(COLUMN('Pre-transfer 2025 Points'!$E$11:$L$17)^0)),0))</f>
        <v>#N/A</v>
      </c>
    </row>
    <row r="2225">
      <c r="I2225" t="str">
        <f t="array" ref="I2225">INDEX('Pre-transfer 2025 Points'!$D$11:$D$17,MATCH(1,MMULT(--('Pre-transfer 2025 Points'!$E$11:$L$17=D2225),TRANSPOSE(COLUMN('Pre-transfer 2025 Points'!$E$11:$L$17)^0)),0))</f>
        <v>#N/A</v>
      </c>
    </row>
    <row r="2226">
      <c r="I2226" t="str">
        <f t="array" ref="I2226">INDEX('Pre-transfer 2025 Points'!$D$11:$D$17,MATCH(1,MMULT(--('Pre-transfer 2025 Points'!$E$11:$L$17=D2226),TRANSPOSE(COLUMN('Pre-transfer 2025 Points'!$E$11:$L$17)^0)),0))</f>
        <v>#N/A</v>
      </c>
    </row>
    <row r="2227">
      <c r="I2227" t="str">
        <f t="array" ref="I2227">INDEX('Pre-transfer 2025 Points'!$D$11:$D$17,MATCH(1,MMULT(--('Pre-transfer 2025 Points'!$E$11:$L$17=D2227),TRANSPOSE(COLUMN('Pre-transfer 2025 Points'!$E$11:$L$17)^0)),0))</f>
        <v>#N/A</v>
      </c>
    </row>
    <row r="2228">
      <c r="I2228" t="str">
        <f t="array" ref="I2228">INDEX('Pre-transfer 2025 Points'!$D$11:$D$17,MATCH(1,MMULT(--('Pre-transfer 2025 Points'!$E$11:$L$17=D2228),TRANSPOSE(COLUMN('Pre-transfer 2025 Points'!$E$11:$L$17)^0)),0))</f>
        <v>#N/A</v>
      </c>
    </row>
    <row r="2229">
      <c r="I2229" t="str">
        <f t="array" ref="I2229">INDEX('Pre-transfer 2025 Points'!$D$11:$D$17,MATCH(1,MMULT(--('Pre-transfer 2025 Points'!$E$11:$L$17=D2229),TRANSPOSE(COLUMN('Pre-transfer 2025 Points'!$E$11:$L$17)^0)),0))</f>
        <v>#N/A</v>
      </c>
    </row>
    <row r="2230">
      <c r="I2230" t="str">
        <f t="array" ref="I2230">INDEX('Pre-transfer 2025 Points'!$D$11:$D$17,MATCH(1,MMULT(--('Pre-transfer 2025 Points'!$E$11:$L$17=D2230),TRANSPOSE(COLUMN('Pre-transfer 2025 Points'!$E$11:$L$17)^0)),0))</f>
        <v>#N/A</v>
      </c>
    </row>
    <row r="2231">
      <c r="I2231" t="str">
        <f t="array" ref="I2231">INDEX('Pre-transfer 2025 Points'!$D$11:$D$17,MATCH(1,MMULT(--('Pre-transfer 2025 Points'!$E$11:$L$17=D2231),TRANSPOSE(COLUMN('Pre-transfer 2025 Points'!$E$11:$L$17)^0)),0))</f>
        <v>#N/A</v>
      </c>
    </row>
    <row r="2232">
      <c r="I2232" t="str">
        <f t="array" ref="I2232">INDEX('Pre-transfer 2025 Points'!$D$11:$D$17,MATCH(1,MMULT(--('Pre-transfer 2025 Points'!$E$11:$L$17=D2232),TRANSPOSE(COLUMN('Pre-transfer 2025 Points'!$E$11:$L$17)^0)),0))</f>
        <v>#N/A</v>
      </c>
    </row>
    <row r="2233">
      <c r="I2233" t="str">
        <f t="array" ref="I2233">INDEX('Pre-transfer 2025 Points'!$D$11:$D$17,MATCH(1,MMULT(--('Pre-transfer 2025 Points'!$E$11:$L$17=D2233),TRANSPOSE(COLUMN('Pre-transfer 2025 Points'!$E$11:$L$17)^0)),0))</f>
        <v>#N/A</v>
      </c>
    </row>
    <row r="2234">
      <c r="I2234" t="str">
        <f t="array" ref="I2234">INDEX('Pre-transfer 2025 Points'!$D$11:$D$17,MATCH(1,MMULT(--('Pre-transfer 2025 Points'!$E$11:$L$17=D2234),TRANSPOSE(COLUMN('Pre-transfer 2025 Points'!$E$11:$L$17)^0)),0))</f>
        <v>#N/A</v>
      </c>
    </row>
    <row r="2235">
      <c r="I2235" t="str">
        <f t="array" ref="I2235">INDEX('Pre-transfer 2025 Points'!$D$11:$D$17,MATCH(1,MMULT(--('Pre-transfer 2025 Points'!$E$11:$L$17=D2235),TRANSPOSE(COLUMN('Pre-transfer 2025 Points'!$E$11:$L$17)^0)),0))</f>
        <v>#N/A</v>
      </c>
    </row>
    <row r="2236">
      <c r="I2236" t="str">
        <f t="array" ref="I2236">INDEX('Pre-transfer 2025 Points'!$D$11:$D$17,MATCH(1,MMULT(--('Pre-transfer 2025 Points'!$E$11:$L$17=D2236),TRANSPOSE(COLUMN('Pre-transfer 2025 Points'!$E$11:$L$17)^0)),0))</f>
        <v>#N/A</v>
      </c>
    </row>
    <row r="2237">
      <c r="I2237" t="str">
        <f t="array" ref="I2237">INDEX('Pre-transfer 2025 Points'!$D$11:$D$17,MATCH(1,MMULT(--('Pre-transfer 2025 Points'!$E$11:$L$17=D2237),TRANSPOSE(COLUMN('Pre-transfer 2025 Points'!$E$11:$L$17)^0)),0))</f>
        <v>#N/A</v>
      </c>
    </row>
    <row r="2238">
      <c r="I2238" t="str">
        <f t="array" ref="I2238">INDEX('Pre-transfer 2025 Points'!$D$11:$D$17,MATCH(1,MMULT(--('Pre-transfer 2025 Points'!$E$11:$L$17=D2238),TRANSPOSE(COLUMN('Pre-transfer 2025 Points'!$E$11:$L$17)^0)),0))</f>
        <v>#N/A</v>
      </c>
    </row>
    <row r="2239">
      <c r="I2239" t="str">
        <f t="array" ref="I2239">INDEX('Pre-transfer 2025 Points'!$D$11:$D$17,MATCH(1,MMULT(--('Pre-transfer 2025 Points'!$E$11:$L$17=D2239),TRANSPOSE(COLUMN('Pre-transfer 2025 Points'!$E$11:$L$17)^0)),0))</f>
        <v>#N/A</v>
      </c>
    </row>
    <row r="2240">
      <c r="I2240" t="str">
        <f t="array" ref="I2240">INDEX('Pre-transfer 2025 Points'!$D$11:$D$17,MATCH(1,MMULT(--('Pre-transfer 2025 Points'!$E$11:$L$17=D2240),TRANSPOSE(COLUMN('Pre-transfer 2025 Points'!$E$11:$L$17)^0)),0))</f>
        <v>#N/A</v>
      </c>
    </row>
    <row r="2241">
      <c r="I2241" t="str">
        <f t="array" ref="I2241">INDEX('Pre-transfer 2025 Points'!$D$11:$D$17,MATCH(1,MMULT(--('Pre-transfer 2025 Points'!$E$11:$L$17=D2241),TRANSPOSE(COLUMN('Pre-transfer 2025 Points'!$E$11:$L$17)^0)),0))</f>
        <v>#N/A</v>
      </c>
    </row>
    <row r="2242">
      <c r="I2242" t="str">
        <f t="array" ref="I2242">INDEX('Pre-transfer 2025 Points'!$D$11:$D$17,MATCH(1,MMULT(--('Pre-transfer 2025 Points'!$E$11:$L$17=D2242),TRANSPOSE(COLUMN('Pre-transfer 2025 Points'!$E$11:$L$17)^0)),0))</f>
        <v>#N/A</v>
      </c>
    </row>
    <row r="2243">
      <c r="I2243" t="str">
        <f t="array" ref="I2243">INDEX('Pre-transfer 2025 Points'!$D$11:$D$17,MATCH(1,MMULT(--('Pre-transfer 2025 Points'!$E$11:$L$17=D2243),TRANSPOSE(COLUMN('Pre-transfer 2025 Points'!$E$11:$L$17)^0)),0))</f>
        <v>#N/A</v>
      </c>
    </row>
    <row r="2244">
      <c r="I2244" t="str">
        <f t="array" ref="I2244">INDEX('Pre-transfer 2025 Points'!$D$11:$D$17,MATCH(1,MMULT(--('Pre-transfer 2025 Points'!$E$11:$L$17=D2244),TRANSPOSE(COLUMN('Pre-transfer 2025 Points'!$E$11:$L$17)^0)),0))</f>
        <v>#N/A</v>
      </c>
    </row>
    <row r="2245">
      <c r="I2245" t="str">
        <f t="array" ref="I2245">INDEX('Pre-transfer 2025 Points'!$D$11:$D$17,MATCH(1,MMULT(--('Pre-transfer 2025 Points'!$E$11:$L$17=D2245),TRANSPOSE(COLUMN('Pre-transfer 2025 Points'!$E$11:$L$17)^0)),0))</f>
        <v>#N/A</v>
      </c>
    </row>
    <row r="2246">
      <c r="I2246" t="str">
        <f t="array" ref="I2246">INDEX('Pre-transfer 2025 Points'!$D$11:$D$17,MATCH(1,MMULT(--('Pre-transfer 2025 Points'!$E$11:$L$17=D2246),TRANSPOSE(COLUMN('Pre-transfer 2025 Points'!$E$11:$L$17)^0)),0))</f>
        <v>#N/A</v>
      </c>
    </row>
    <row r="2247">
      <c r="I2247" t="str">
        <f t="array" ref="I2247">INDEX('Pre-transfer 2025 Points'!$D$11:$D$17,MATCH(1,MMULT(--('Pre-transfer 2025 Points'!$E$11:$L$17=D2247),TRANSPOSE(COLUMN('Pre-transfer 2025 Points'!$E$11:$L$17)^0)),0))</f>
        <v>#N/A</v>
      </c>
    </row>
    <row r="2248">
      <c r="I2248" t="str">
        <f t="array" ref="I2248">INDEX('Pre-transfer 2025 Points'!$D$11:$D$17,MATCH(1,MMULT(--('Pre-transfer 2025 Points'!$E$11:$L$17=D2248),TRANSPOSE(COLUMN('Pre-transfer 2025 Points'!$E$11:$L$17)^0)),0))</f>
        <v>#N/A</v>
      </c>
    </row>
    <row r="2249">
      <c r="I2249" t="str">
        <f t="array" ref="I2249">INDEX('Pre-transfer 2025 Points'!$D$11:$D$17,MATCH(1,MMULT(--('Pre-transfer 2025 Points'!$E$11:$L$17=D2249),TRANSPOSE(COLUMN('Pre-transfer 2025 Points'!$E$11:$L$17)^0)),0))</f>
        <v>#N/A</v>
      </c>
    </row>
    <row r="2250">
      <c r="I2250" t="str">
        <f t="array" ref="I2250">INDEX('Pre-transfer 2025 Points'!$D$11:$D$17,MATCH(1,MMULT(--('Pre-transfer 2025 Points'!$E$11:$L$17=D2250),TRANSPOSE(COLUMN('Pre-transfer 2025 Points'!$E$11:$L$17)^0)),0))</f>
        <v>#N/A</v>
      </c>
    </row>
    <row r="2251">
      <c r="I2251" t="str">
        <f t="array" ref="I2251">INDEX('Pre-transfer 2025 Points'!$D$11:$D$17,MATCH(1,MMULT(--('Pre-transfer 2025 Points'!$E$11:$L$17=D2251),TRANSPOSE(COLUMN('Pre-transfer 2025 Points'!$E$11:$L$17)^0)),0))</f>
        <v>#N/A</v>
      </c>
    </row>
    <row r="2252">
      <c r="I2252" t="str">
        <f t="array" ref="I2252">INDEX('Pre-transfer 2025 Points'!$D$11:$D$17,MATCH(1,MMULT(--('Pre-transfer 2025 Points'!$E$11:$L$17=D2252),TRANSPOSE(COLUMN('Pre-transfer 2025 Points'!$E$11:$L$17)^0)),0))</f>
        <v>#N/A</v>
      </c>
    </row>
    <row r="2253">
      <c r="I2253" t="str">
        <f t="array" ref="I2253">INDEX('Pre-transfer 2025 Points'!$D$11:$D$17,MATCH(1,MMULT(--('Pre-transfer 2025 Points'!$E$11:$L$17=D2253),TRANSPOSE(COLUMN('Pre-transfer 2025 Points'!$E$11:$L$17)^0)),0))</f>
        <v>#N/A</v>
      </c>
    </row>
    <row r="2254">
      <c r="I2254" t="str">
        <f t="array" ref="I2254">INDEX('Pre-transfer 2025 Points'!$D$11:$D$17,MATCH(1,MMULT(--('Pre-transfer 2025 Points'!$E$11:$L$17=D2254),TRANSPOSE(COLUMN('Pre-transfer 2025 Points'!$E$11:$L$17)^0)),0))</f>
        <v>#N/A</v>
      </c>
    </row>
    <row r="2255">
      <c r="I2255" t="str">
        <f t="array" ref="I2255">INDEX('Pre-transfer 2025 Points'!$D$11:$D$17,MATCH(1,MMULT(--('Pre-transfer 2025 Points'!$E$11:$L$17=D2255),TRANSPOSE(COLUMN('Pre-transfer 2025 Points'!$E$11:$L$17)^0)),0))</f>
        <v>#N/A</v>
      </c>
    </row>
    <row r="2256">
      <c r="I2256" t="str">
        <f t="array" ref="I2256">INDEX('Pre-transfer 2025 Points'!$D$11:$D$17,MATCH(1,MMULT(--('Pre-transfer 2025 Points'!$E$11:$L$17=D2256),TRANSPOSE(COLUMN('Pre-transfer 2025 Points'!$E$11:$L$17)^0)),0))</f>
        <v>#N/A</v>
      </c>
    </row>
    <row r="2257">
      <c r="I2257" t="str">
        <f t="array" ref="I2257">INDEX('Pre-transfer 2025 Points'!$D$11:$D$17,MATCH(1,MMULT(--('Pre-transfer 2025 Points'!$E$11:$L$17=D2257),TRANSPOSE(COLUMN('Pre-transfer 2025 Points'!$E$11:$L$17)^0)),0))</f>
        <v>#N/A</v>
      </c>
    </row>
    <row r="2258">
      <c r="I2258" t="str">
        <f t="array" ref="I2258">INDEX('Pre-transfer 2025 Points'!$D$11:$D$17,MATCH(1,MMULT(--('Pre-transfer 2025 Points'!$E$11:$L$17=D2258),TRANSPOSE(COLUMN('Pre-transfer 2025 Points'!$E$11:$L$17)^0)),0))</f>
        <v>#N/A</v>
      </c>
    </row>
    <row r="2259">
      <c r="I2259" t="str">
        <f t="array" ref="I2259">INDEX('Pre-transfer 2025 Points'!$D$11:$D$17,MATCH(1,MMULT(--('Pre-transfer 2025 Points'!$E$11:$L$17=D2259),TRANSPOSE(COLUMN('Pre-transfer 2025 Points'!$E$11:$L$17)^0)),0))</f>
        <v>#N/A</v>
      </c>
    </row>
    <row r="2260">
      <c r="I2260" t="str">
        <f t="array" ref="I2260">INDEX('Pre-transfer 2025 Points'!$D$11:$D$17,MATCH(1,MMULT(--('Pre-transfer 2025 Points'!$E$11:$L$17=D2260),TRANSPOSE(COLUMN('Pre-transfer 2025 Points'!$E$11:$L$17)^0)),0))</f>
        <v>#N/A</v>
      </c>
    </row>
    <row r="2261">
      <c r="I2261" t="str">
        <f t="array" ref="I2261">INDEX('Pre-transfer 2025 Points'!$D$11:$D$17,MATCH(1,MMULT(--('Pre-transfer 2025 Points'!$E$11:$L$17=D2261),TRANSPOSE(COLUMN('Pre-transfer 2025 Points'!$E$11:$L$17)^0)),0))</f>
        <v>#N/A</v>
      </c>
    </row>
    <row r="2262">
      <c r="I2262" t="str">
        <f t="array" ref="I2262">INDEX('Pre-transfer 2025 Points'!$D$11:$D$17,MATCH(1,MMULT(--('Pre-transfer 2025 Points'!$E$11:$L$17=D2262),TRANSPOSE(COLUMN('Pre-transfer 2025 Points'!$E$11:$L$17)^0)),0))</f>
        <v>#N/A</v>
      </c>
    </row>
    <row r="2263">
      <c r="I2263" t="str">
        <f t="array" ref="I2263">INDEX('Pre-transfer 2025 Points'!$D$11:$D$17,MATCH(1,MMULT(--('Pre-transfer 2025 Points'!$E$11:$L$17=D2263),TRANSPOSE(COLUMN('Pre-transfer 2025 Points'!$E$11:$L$17)^0)),0))</f>
        <v>#N/A</v>
      </c>
    </row>
    <row r="2264">
      <c r="I2264" t="str">
        <f t="array" ref="I2264">INDEX('Pre-transfer 2025 Points'!$D$11:$D$17,MATCH(1,MMULT(--('Pre-transfer 2025 Points'!$E$11:$L$17=D2264),TRANSPOSE(COLUMN('Pre-transfer 2025 Points'!$E$11:$L$17)^0)),0))</f>
        <v>#N/A</v>
      </c>
    </row>
    <row r="2265">
      <c r="I2265" t="str">
        <f t="array" ref="I2265">INDEX('Pre-transfer 2025 Points'!$D$11:$D$17,MATCH(1,MMULT(--('Pre-transfer 2025 Points'!$E$11:$L$17=D2265),TRANSPOSE(COLUMN('Pre-transfer 2025 Points'!$E$11:$L$17)^0)),0))</f>
        <v>#N/A</v>
      </c>
    </row>
    <row r="2266">
      <c r="I2266" t="str">
        <f t="array" ref="I2266">INDEX('Pre-transfer 2025 Points'!$D$11:$D$17,MATCH(1,MMULT(--('Pre-transfer 2025 Points'!$E$11:$L$17=D2266),TRANSPOSE(COLUMN('Pre-transfer 2025 Points'!$E$11:$L$17)^0)),0))</f>
        <v>#N/A</v>
      </c>
    </row>
    <row r="2267">
      <c r="I2267" t="str">
        <f t="array" ref="I2267">INDEX('Pre-transfer 2025 Points'!$D$11:$D$17,MATCH(1,MMULT(--('Pre-transfer 2025 Points'!$E$11:$L$17=D2267),TRANSPOSE(COLUMN('Pre-transfer 2025 Points'!$E$11:$L$17)^0)),0))</f>
        <v>#N/A</v>
      </c>
    </row>
    <row r="2268">
      <c r="I2268" t="str">
        <f t="array" ref="I2268">INDEX('Pre-transfer 2025 Points'!$D$11:$D$17,MATCH(1,MMULT(--('Pre-transfer 2025 Points'!$E$11:$L$17=D2268),TRANSPOSE(COLUMN('Pre-transfer 2025 Points'!$E$11:$L$17)^0)),0))</f>
        <v>#N/A</v>
      </c>
    </row>
    <row r="2269">
      <c r="I2269" t="str">
        <f t="array" ref="I2269">INDEX('Pre-transfer 2025 Points'!$D$11:$D$17,MATCH(1,MMULT(--('Pre-transfer 2025 Points'!$E$11:$L$17=D2269),TRANSPOSE(COLUMN('Pre-transfer 2025 Points'!$E$11:$L$17)^0)),0))</f>
        <v>#N/A</v>
      </c>
    </row>
    <row r="2270">
      <c r="I2270" t="str">
        <f t="array" ref="I2270">INDEX('Pre-transfer 2025 Points'!$D$11:$D$17,MATCH(1,MMULT(--('Pre-transfer 2025 Points'!$E$11:$L$17=D2270),TRANSPOSE(COLUMN('Pre-transfer 2025 Points'!$E$11:$L$17)^0)),0))</f>
        <v>#N/A</v>
      </c>
    </row>
    <row r="2271">
      <c r="I2271" t="str">
        <f t="array" ref="I2271">INDEX('Pre-transfer 2025 Points'!$D$11:$D$17,MATCH(1,MMULT(--('Pre-transfer 2025 Points'!$E$11:$L$17=D2271),TRANSPOSE(COLUMN('Pre-transfer 2025 Points'!$E$11:$L$17)^0)),0))</f>
        <v>#N/A</v>
      </c>
    </row>
    <row r="2272">
      <c r="I2272" t="str">
        <f t="array" ref="I2272">INDEX('Pre-transfer 2025 Points'!$D$11:$D$17,MATCH(1,MMULT(--('Pre-transfer 2025 Points'!$E$11:$L$17=D2272),TRANSPOSE(COLUMN('Pre-transfer 2025 Points'!$E$11:$L$17)^0)),0))</f>
        <v>#N/A</v>
      </c>
    </row>
    <row r="2273">
      <c r="I2273" t="str">
        <f t="array" ref="I2273">INDEX('Pre-transfer 2025 Points'!$D$11:$D$17,MATCH(1,MMULT(--('Pre-transfer 2025 Points'!$E$11:$L$17=D2273),TRANSPOSE(COLUMN('Pre-transfer 2025 Points'!$E$11:$L$17)^0)),0))</f>
        <v>#N/A</v>
      </c>
    </row>
    <row r="2274">
      <c r="I2274" t="str">
        <f t="array" ref="I2274">INDEX('Pre-transfer 2025 Points'!$D$11:$D$17,MATCH(1,MMULT(--('Pre-transfer 2025 Points'!$E$11:$L$17=D2274),TRANSPOSE(COLUMN('Pre-transfer 2025 Points'!$E$11:$L$17)^0)),0))</f>
        <v>#N/A</v>
      </c>
    </row>
    <row r="2275">
      <c r="I2275" t="str">
        <f t="array" ref="I2275">INDEX('Pre-transfer 2025 Points'!$D$11:$D$17,MATCH(1,MMULT(--('Pre-transfer 2025 Points'!$E$11:$L$17=D2275),TRANSPOSE(COLUMN('Pre-transfer 2025 Points'!$E$11:$L$17)^0)),0))</f>
        <v>#N/A</v>
      </c>
    </row>
    <row r="2276">
      <c r="I2276" t="str">
        <f t="array" ref="I2276">INDEX('Pre-transfer 2025 Points'!$D$11:$D$17,MATCH(1,MMULT(--('Pre-transfer 2025 Points'!$E$11:$L$17=D2276),TRANSPOSE(COLUMN('Pre-transfer 2025 Points'!$E$11:$L$17)^0)),0))</f>
        <v>#N/A</v>
      </c>
    </row>
    <row r="2277">
      <c r="I2277" t="str">
        <f t="array" ref="I2277">INDEX('Pre-transfer 2025 Points'!$D$11:$D$17,MATCH(1,MMULT(--('Pre-transfer 2025 Points'!$E$11:$L$17=D2277),TRANSPOSE(COLUMN('Pre-transfer 2025 Points'!$E$11:$L$17)^0)),0))</f>
        <v>#N/A</v>
      </c>
    </row>
    <row r="2278">
      <c r="I2278" t="str">
        <f t="array" ref="I2278">INDEX('Pre-transfer 2025 Points'!$D$11:$D$17,MATCH(1,MMULT(--('Pre-transfer 2025 Points'!$E$11:$L$17=D2278),TRANSPOSE(COLUMN('Pre-transfer 2025 Points'!$E$11:$L$17)^0)),0))</f>
        <v>#N/A</v>
      </c>
    </row>
    <row r="2279">
      <c r="I2279" t="str">
        <f t="array" ref="I2279">INDEX('Pre-transfer 2025 Points'!$D$11:$D$17,MATCH(1,MMULT(--('Pre-transfer 2025 Points'!$E$11:$L$17=D2279),TRANSPOSE(COLUMN('Pre-transfer 2025 Points'!$E$11:$L$17)^0)),0))</f>
        <v>#N/A</v>
      </c>
    </row>
    <row r="2280">
      <c r="I2280" t="str">
        <f t="array" ref="I2280">INDEX('Pre-transfer 2025 Points'!$D$11:$D$17,MATCH(1,MMULT(--('Pre-transfer 2025 Points'!$E$11:$L$17=D2280),TRANSPOSE(COLUMN('Pre-transfer 2025 Points'!$E$11:$L$17)^0)),0))</f>
        <v>#N/A</v>
      </c>
    </row>
    <row r="2281">
      <c r="I2281" t="str">
        <f t="array" ref="I2281">INDEX('Pre-transfer 2025 Points'!$D$11:$D$17,MATCH(1,MMULT(--('Pre-transfer 2025 Points'!$E$11:$L$17=D2281),TRANSPOSE(COLUMN('Pre-transfer 2025 Points'!$E$11:$L$17)^0)),0))</f>
        <v>#N/A</v>
      </c>
    </row>
    <row r="2282">
      <c r="I2282" t="str">
        <f t="array" ref="I2282">INDEX('Pre-transfer 2025 Points'!$D$11:$D$17,MATCH(1,MMULT(--('Pre-transfer 2025 Points'!$E$11:$L$17=D2282),TRANSPOSE(COLUMN('Pre-transfer 2025 Points'!$E$11:$L$17)^0)),0))</f>
        <v>#N/A</v>
      </c>
    </row>
    <row r="2283">
      <c r="I2283" t="str">
        <f t="array" ref="I2283">INDEX('Pre-transfer 2025 Points'!$D$11:$D$17,MATCH(1,MMULT(--('Pre-transfer 2025 Points'!$E$11:$L$17=D2283),TRANSPOSE(COLUMN('Pre-transfer 2025 Points'!$E$11:$L$17)^0)),0))</f>
        <v>#N/A</v>
      </c>
    </row>
    <row r="2284">
      <c r="I2284" t="str">
        <f t="array" ref="I2284">INDEX('Pre-transfer 2025 Points'!$D$11:$D$17,MATCH(1,MMULT(--('Pre-transfer 2025 Points'!$E$11:$L$17=D2284),TRANSPOSE(COLUMN('Pre-transfer 2025 Points'!$E$11:$L$17)^0)),0))</f>
        <v>#N/A</v>
      </c>
    </row>
    <row r="2285">
      <c r="I2285" t="str">
        <f t="array" ref="I2285">INDEX('Pre-transfer 2025 Points'!$D$11:$D$17,MATCH(1,MMULT(--('Pre-transfer 2025 Points'!$E$11:$L$17=D2285),TRANSPOSE(COLUMN('Pre-transfer 2025 Points'!$E$11:$L$17)^0)),0))</f>
        <v>#N/A</v>
      </c>
    </row>
    <row r="2286">
      <c r="I2286" t="str">
        <f t="array" ref="I2286">INDEX('Pre-transfer 2025 Points'!$D$11:$D$17,MATCH(1,MMULT(--('Pre-transfer 2025 Points'!$E$11:$L$17=D2286),TRANSPOSE(COLUMN('Pre-transfer 2025 Points'!$E$11:$L$17)^0)),0))</f>
        <v>#N/A</v>
      </c>
    </row>
    <row r="2287">
      <c r="I2287" t="str">
        <f t="array" ref="I2287">INDEX('Pre-transfer 2025 Points'!$D$11:$D$17,MATCH(1,MMULT(--('Pre-transfer 2025 Points'!$E$11:$L$17=D2287),TRANSPOSE(COLUMN('Pre-transfer 2025 Points'!$E$11:$L$17)^0)),0))</f>
        <v>#N/A</v>
      </c>
    </row>
    <row r="2288">
      <c r="I2288" t="str">
        <f t="array" ref="I2288">INDEX('Pre-transfer 2025 Points'!$D$11:$D$17,MATCH(1,MMULT(--('Pre-transfer 2025 Points'!$E$11:$L$17=D2288),TRANSPOSE(COLUMN('Pre-transfer 2025 Points'!$E$11:$L$17)^0)),0))</f>
        <v>#N/A</v>
      </c>
    </row>
    <row r="2289">
      <c r="I2289" t="str">
        <f t="array" ref="I2289">INDEX('Pre-transfer 2025 Points'!$D$11:$D$17,MATCH(1,MMULT(--('Pre-transfer 2025 Points'!$E$11:$L$17=D2289),TRANSPOSE(COLUMN('Pre-transfer 2025 Points'!$E$11:$L$17)^0)),0))</f>
        <v>#N/A</v>
      </c>
    </row>
    <row r="2290">
      <c r="I2290" t="str">
        <f t="array" ref="I2290">INDEX('Pre-transfer 2025 Points'!$D$11:$D$17,MATCH(1,MMULT(--('Pre-transfer 2025 Points'!$E$11:$L$17=D2290),TRANSPOSE(COLUMN('Pre-transfer 2025 Points'!$E$11:$L$17)^0)),0))</f>
        <v>#N/A</v>
      </c>
    </row>
    <row r="2291">
      <c r="I2291" t="str">
        <f t="array" ref="I2291">INDEX('Pre-transfer 2025 Points'!$D$11:$D$17,MATCH(1,MMULT(--('Pre-transfer 2025 Points'!$E$11:$L$17=D2291),TRANSPOSE(COLUMN('Pre-transfer 2025 Points'!$E$11:$L$17)^0)),0))</f>
        <v>#N/A</v>
      </c>
    </row>
    <row r="2292">
      <c r="I2292" t="str">
        <f t="array" ref="I2292">INDEX('Pre-transfer 2025 Points'!$D$11:$D$17,MATCH(1,MMULT(--('Pre-transfer 2025 Points'!$E$11:$L$17=D2292),TRANSPOSE(COLUMN('Pre-transfer 2025 Points'!$E$11:$L$17)^0)),0))</f>
        <v>#N/A</v>
      </c>
    </row>
    <row r="2293">
      <c r="I2293" t="str">
        <f t="array" ref="I2293">INDEX('Pre-transfer 2025 Points'!$D$11:$D$17,MATCH(1,MMULT(--('Pre-transfer 2025 Points'!$E$11:$L$17=D2293),TRANSPOSE(COLUMN('Pre-transfer 2025 Points'!$E$11:$L$17)^0)),0))</f>
        <v>#N/A</v>
      </c>
    </row>
    <row r="2294">
      <c r="I2294" t="str">
        <f t="array" ref="I2294">INDEX('Pre-transfer 2025 Points'!$D$11:$D$17,MATCH(1,MMULT(--('Pre-transfer 2025 Points'!$E$11:$L$17=D2294),TRANSPOSE(COLUMN('Pre-transfer 2025 Points'!$E$11:$L$17)^0)),0))</f>
        <v>#N/A</v>
      </c>
    </row>
    <row r="2295">
      <c r="I2295" t="str">
        <f t="array" ref="I2295">INDEX('Pre-transfer 2025 Points'!$D$11:$D$17,MATCH(1,MMULT(--('Pre-transfer 2025 Points'!$E$11:$L$17=D2295),TRANSPOSE(COLUMN('Pre-transfer 2025 Points'!$E$11:$L$17)^0)),0))</f>
        <v>#N/A</v>
      </c>
    </row>
    <row r="2296">
      <c r="I2296" t="str">
        <f t="array" ref="I2296">INDEX('Pre-transfer 2025 Points'!$D$11:$D$17,MATCH(1,MMULT(--('Pre-transfer 2025 Points'!$E$11:$L$17=D2296),TRANSPOSE(COLUMN('Pre-transfer 2025 Points'!$E$11:$L$17)^0)),0))</f>
        <v>#N/A</v>
      </c>
    </row>
    <row r="2297">
      <c r="I2297" t="str">
        <f t="array" ref="I2297">INDEX('Pre-transfer 2025 Points'!$D$11:$D$17,MATCH(1,MMULT(--('Pre-transfer 2025 Points'!$E$11:$L$17=D2297),TRANSPOSE(COLUMN('Pre-transfer 2025 Points'!$E$11:$L$17)^0)),0))</f>
        <v>#N/A</v>
      </c>
    </row>
    <row r="2298">
      <c r="I2298" t="str">
        <f t="array" ref="I2298">INDEX('Pre-transfer 2025 Points'!$D$11:$D$17,MATCH(1,MMULT(--('Pre-transfer 2025 Points'!$E$11:$L$17=D2298),TRANSPOSE(COLUMN('Pre-transfer 2025 Points'!$E$11:$L$17)^0)),0))</f>
        <v>#N/A</v>
      </c>
    </row>
    <row r="2299">
      <c r="I2299" t="str">
        <f t="array" ref="I2299">INDEX('Pre-transfer 2025 Points'!$D$11:$D$17,MATCH(1,MMULT(--('Pre-transfer 2025 Points'!$E$11:$L$17=D2299),TRANSPOSE(COLUMN('Pre-transfer 2025 Points'!$E$11:$L$17)^0)),0))</f>
        <v>#N/A</v>
      </c>
    </row>
    <row r="2300">
      <c r="I2300" t="str">
        <f t="array" ref="I2300">INDEX('Pre-transfer 2025 Points'!$D$11:$D$17,MATCH(1,MMULT(--('Pre-transfer 2025 Points'!$E$11:$L$17=D2300),TRANSPOSE(COLUMN('Pre-transfer 2025 Points'!$E$11:$L$17)^0)),0))</f>
        <v>#N/A</v>
      </c>
    </row>
    <row r="2301">
      <c r="I2301" t="str">
        <f t="array" ref="I2301">INDEX('Pre-transfer 2025 Points'!$D$11:$D$17,MATCH(1,MMULT(--('Pre-transfer 2025 Points'!$E$11:$L$17=D2301),TRANSPOSE(COLUMN('Pre-transfer 2025 Points'!$E$11:$L$17)^0)),0))</f>
        <v>#N/A</v>
      </c>
    </row>
    <row r="2302">
      <c r="I2302" t="str">
        <f t="array" ref="I2302">INDEX('Pre-transfer 2025 Points'!$D$11:$D$17,MATCH(1,MMULT(--('Pre-transfer 2025 Points'!$E$11:$L$17=D2302),TRANSPOSE(COLUMN('Pre-transfer 2025 Points'!$E$11:$L$17)^0)),0))</f>
        <v>#N/A</v>
      </c>
    </row>
    <row r="2303">
      <c r="I2303" t="str">
        <f t="array" ref="I2303">INDEX('Pre-transfer 2025 Points'!$D$11:$D$17,MATCH(1,MMULT(--('Pre-transfer 2025 Points'!$E$11:$L$17=D2303),TRANSPOSE(COLUMN('Pre-transfer 2025 Points'!$E$11:$L$17)^0)),0))</f>
        <v>#N/A</v>
      </c>
    </row>
    <row r="2304">
      <c r="I2304" t="str">
        <f t="array" ref="I2304">INDEX('Pre-transfer 2025 Points'!$D$11:$D$17,MATCH(1,MMULT(--('Pre-transfer 2025 Points'!$E$11:$L$17=D2304),TRANSPOSE(COLUMN('Pre-transfer 2025 Points'!$E$11:$L$17)^0)),0))</f>
        <v>#N/A</v>
      </c>
    </row>
    <row r="2305">
      <c r="I2305" t="str">
        <f t="array" ref="I2305">INDEX('Pre-transfer 2025 Points'!$D$11:$D$17,MATCH(1,MMULT(--('Pre-transfer 2025 Points'!$E$11:$L$17=D2305),TRANSPOSE(COLUMN('Pre-transfer 2025 Points'!$E$11:$L$17)^0)),0))</f>
        <v>#N/A</v>
      </c>
    </row>
    <row r="2306">
      <c r="I2306" t="str">
        <f t="array" ref="I2306">INDEX('Pre-transfer 2025 Points'!$D$11:$D$17,MATCH(1,MMULT(--('Pre-transfer 2025 Points'!$E$11:$L$17=D2306),TRANSPOSE(COLUMN('Pre-transfer 2025 Points'!$E$11:$L$17)^0)),0))</f>
        <v>#N/A</v>
      </c>
    </row>
    <row r="2307">
      <c r="I2307" t="str">
        <f t="array" ref="I2307">INDEX('Pre-transfer 2025 Points'!$D$11:$D$17,MATCH(1,MMULT(--('Pre-transfer 2025 Points'!$E$11:$L$17=D2307),TRANSPOSE(COLUMN('Pre-transfer 2025 Points'!$E$11:$L$17)^0)),0))</f>
        <v>#N/A</v>
      </c>
    </row>
    <row r="2308">
      <c r="I2308" t="str">
        <f t="array" ref="I2308">INDEX('Pre-transfer 2025 Points'!$D$11:$D$17,MATCH(1,MMULT(--('Pre-transfer 2025 Points'!$E$11:$L$17=D2308),TRANSPOSE(COLUMN('Pre-transfer 2025 Points'!$E$11:$L$17)^0)),0))</f>
        <v>#N/A</v>
      </c>
    </row>
    <row r="2309">
      <c r="I2309" t="str">
        <f t="array" ref="I2309">INDEX('Pre-transfer 2025 Points'!$D$11:$D$17,MATCH(1,MMULT(--('Pre-transfer 2025 Points'!$E$11:$L$17=D2309),TRANSPOSE(COLUMN('Pre-transfer 2025 Points'!$E$11:$L$17)^0)),0))</f>
        <v>#N/A</v>
      </c>
    </row>
    <row r="2310">
      <c r="I2310" t="str">
        <f t="array" ref="I2310">INDEX('Pre-transfer 2025 Points'!$D$11:$D$17,MATCH(1,MMULT(--('Pre-transfer 2025 Points'!$E$11:$L$17=D2310),TRANSPOSE(COLUMN('Pre-transfer 2025 Points'!$E$11:$L$17)^0)),0))</f>
        <v>#N/A</v>
      </c>
    </row>
    <row r="2311">
      <c r="I2311" t="str">
        <f t="array" ref="I2311">INDEX('Pre-transfer 2025 Points'!$D$11:$D$17,MATCH(1,MMULT(--('Pre-transfer 2025 Points'!$E$11:$L$17=D2311),TRANSPOSE(COLUMN('Pre-transfer 2025 Points'!$E$11:$L$17)^0)),0))</f>
        <v>#N/A</v>
      </c>
    </row>
    <row r="2312">
      <c r="I2312" t="str">
        <f t="array" ref="I2312">INDEX('Pre-transfer 2025 Points'!$D$11:$D$17,MATCH(1,MMULT(--('Pre-transfer 2025 Points'!$E$11:$L$17=D2312),TRANSPOSE(COLUMN('Pre-transfer 2025 Points'!$E$11:$L$17)^0)),0))</f>
        <v>#N/A</v>
      </c>
    </row>
    <row r="2313">
      <c r="I2313" t="str">
        <f t="array" ref="I2313">INDEX('Pre-transfer 2025 Points'!$D$11:$D$17,MATCH(1,MMULT(--('Pre-transfer 2025 Points'!$E$11:$L$17=D2313),TRANSPOSE(COLUMN('Pre-transfer 2025 Points'!$E$11:$L$17)^0)),0))</f>
        <v>#N/A</v>
      </c>
    </row>
    <row r="2314">
      <c r="I2314" t="str">
        <f t="array" ref="I2314">INDEX('Pre-transfer 2025 Points'!$D$11:$D$17,MATCH(1,MMULT(--('Pre-transfer 2025 Points'!$E$11:$L$17=D2314),TRANSPOSE(COLUMN('Pre-transfer 2025 Points'!$E$11:$L$17)^0)),0))</f>
        <v>#N/A</v>
      </c>
    </row>
    <row r="2315">
      <c r="I2315" t="str">
        <f t="array" ref="I2315">INDEX('Pre-transfer 2025 Points'!$D$11:$D$17,MATCH(1,MMULT(--('Pre-transfer 2025 Points'!$E$11:$L$17=D2315),TRANSPOSE(COLUMN('Pre-transfer 2025 Points'!$E$11:$L$17)^0)),0))</f>
        <v>#N/A</v>
      </c>
    </row>
    <row r="2316">
      <c r="I2316" t="str">
        <f t="array" ref="I2316">INDEX('Pre-transfer 2025 Points'!$D$11:$D$17,MATCH(1,MMULT(--('Pre-transfer 2025 Points'!$E$11:$L$17=D2316),TRANSPOSE(COLUMN('Pre-transfer 2025 Points'!$E$11:$L$17)^0)),0))</f>
        <v>#N/A</v>
      </c>
    </row>
    <row r="2317">
      <c r="I2317" t="str">
        <f t="array" ref="I2317">INDEX('Pre-transfer 2025 Points'!$D$11:$D$17,MATCH(1,MMULT(--('Pre-transfer 2025 Points'!$E$11:$L$17=D2317),TRANSPOSE(COLUMN('Pre-transfer 2025 Points'!$E$11:$L$17)^0)),0))</f>
        <v>#N/A</v>
      </c>
    </row>
    <row r="2318">
      <c r="I2318" t="str">
        <f t="array" ref="I2318">INDEX('Pre-transfer 2025 Points'!$D$11:$D$17,MATCH(1,MMULT(--('Pre-transfer 2025 Points'!$E$11:$L$17=D2318),TRANSPOSE(COLUMN('Pre-transfer 2025 Points'!$E$11:$L$17)^0)),0))</f>
        <v>#N/A</v>
      </c>
    </row>
    <row r="2319">
      <c r="I2319" t="str">
        <f t="array" ref="I2319">INDEX('Pre-transfer 2025 Points'!$D$11:$D$17,MATCH(1,MMULT(--('Pre-transfer 2025 Points'!$E$11:$L$17=D2319),TRANSPOSE(COLUMN('Pre-transfer 2025 Points'!$E$11:$L$17)^0)),0))</f>
        <v>#N/A</v>
      </c>
    </row>
    <row r="2320">
      <c r="I2320" t="str">
        <f t="array" ref="I2320">INDEX('Pre-transfer 2025 Points'!$D$11:$D$17,MATCH(1,MMULT(--('Pre-transfer 2025 Points'!$E$11:$L$17=D2320),TRANSPOSE(COLUMN('Pre-transfer 2025 Points'!$E$11:$L$17)^0)),0))</f>
        <v>#N/A</v>
      </c>
    </row>
    <row r="2321">
      <c r="I2321" t="str">
        <f t="array" ref="I2321">INDEX('Pre-transfer 2025 Points'!$D$11:$D$17,MATCH(1,MMULT(--('Pre-transfer 2025 Points'!$E$11:$L$17=D2321),TRANSPOSE(COLUMN('Pre-transfer 2025 Points'!$E$11:$L$17)^0)),0))</f>
        <v>#N/A</v>
      </c>
    </row>
    <row r="2322">
      <c r="I2322" t="str">
        <f t="array" ref="I2322">INDEX('Pre-transfer 2025 Points'!$D$11:$D$17,MATCH(1,MMULT(--('Pre-transfer 2025 Points'!$E$11:$L$17=D2322),TRANSPOSE(COLUMN('Pre-transfer 2025 Points'!$E$11:$L$17)^0)),0))</f>
        <v>#N/A</v>
      </c>
    </row>
    <row r="2323">
      <c r="I2323" t="str">
        <f t="array" ref="I2323">INDEX('Pre-transfer 2025 Points'!$D$11:$D$17,MATCH(1,MMULT(--('Pre-transfer 2025 Points'!$E$11:$L$17=D2323),TRANSPOSE(COLUMN('Pre-transfer 2025 Points'!$E$11:$L$17)^0)),0))</f>
        <v>#N/A</v>
      </c>
    </row>
    <row r="2324">
      <c r="I2324" t="str">
        <f t="array" ref="I2324">INDEX('Pre-transfer 2025 Points'!$D$11:$D$17,MATCH(1,MMULT(--('Pre-transfer 2025 Points'!$E$11:$L$17=D2324),TRANSPOSE(COLUMN('Pre-transfer 2025 Points'!$E$11:$L$17)^0)),0))</f>
        <v>#N/A</v>
      </c>
    </row>
    <row r="2325">
      <c r="I2325" t="str">
        <f t="array" ref="I2325">INDEX('Pre-transfer 2025 Points'!$D$11:$D$17,MATCH(1,MMULT(--('Pre-transfer 2025 Points'!$E$11:$L$17=D2325),TRANSPOSE(COLUMN('Pre-transfer 2025 Points'!$E$11:$L$17)^0)),0))</f>
        <v>#N/A</v>
      </c>
    </row>
    <row r="2326">
      <c r="I2326" t="str">
        <f t="array" ref="I2326">INDEX('Pre-transfer 2025 Points'!$D$11:$D$17,MATCH(1,MMULT(--('Pre-transfer 2025 Points'!$E$11:$L$17=D2326),TRANSPOSE(COLUMN('Pre-transfer 2025 Points'!$E$11:$L$17)^0)),0))</f>
        <v>#N/A</v>
      </c>
    </row>
    <row r="2327">
      <c r="I2327" t="str">
        <f t="array" ref="I2327">INDEX('Pre-transfer 2025 Points'!$D$11:$D$17,MATCH(1,MMULT(--('Pre-transfer 2025 Points'!$E$11:$L$17=D2327),TRANSPOSE(COLUMN('Pre-transfer 2025 Points'!$E$11:$L$17)^0)),0))</f>
        <v>#N/A</v>
      </c>
    </row>
    <row r="2328">
      <c r="I2328" t="str">
        <f t="array" ref="I2328">INDEX('Pre-transfer 2025 Points'!$D$11:$D$17,MATCH(1,MMULT(--('Pre-transfer 2025 Points'!$E$11:$L$17=D2328),TRANSPOSE(COLUMN('Pre-transfer 2025 Points'!$E$11:$L$17)^0)),0))</f>
        <v>#N/A</v>
      </c>
    </row>
    <row r="2329">
      <c r="I2329" t="str">
        <f t="array" ref="I2329">INDEX('Pre-transfer 2025 Points'!$D$11:$D$17,MATCH(1,MMULT(--('Pre-transfer 2025 Points'!$E$11:$L$17=D2329),TRANSPOSE(COLUMN('Pre-transfer 2025 Points'!$E$11:$L$17)^0)),0))</f>
        <v>#N/A</v>
      </c>
    </row>
    <row r="2330">
      <c r="I2330" t="str">
        <f t="array" ref="I2330">INDEX('Pre-transfer 2025 Points'!$D$11:$D$17,MATCH(1,MMULT(--('Pre-transfer 2025 Points'!$E$11:$L$17=D2330),TRANSPOSE(COLUMN('Pre-transfer 2025 Points'!$E$11:$L$17)^0)),0))</f>
        <v>#N/A</v>
      </c>
    </row>
    <row r="2331">
      <c r="I2331" t="str">
        <f t="array" ref="I2331">INDEX('Pre-transfer 2025 Points'!$D$11:$D$17,MATCH(1,MMULT(--('Pre-transfer 2025 Points'!$E$11:$L$17=D2331),TRANSPOSE(COLUMN('Pre-transfer 2025 Points'!$E$11:$L$17)^0)),0))</f>
        <v>#N/A</v>
      </c>
    </row>
    <row r="2332">
      <c r="I2332" t="str">
        <f t="array" ref="I2332">INDEX('Pre-transfer 2025 Points'!$D$11:$D$17,MATCH(1,MMULT(--('Pre-transfer 2025 Points'!$E$11:$L$17=D2332),TRANSPOSE(COLUMN('Pre-transfer 2025 Points'!$E$11:$L$17)^0)),0))</f>
        <v>#N/A</v>
      </c>
    </row>
    <row r="2333">
      <c r="I2333" t="str">
        <f t="array" ref="I2333">INDEX('Pre-transfer 2025 Points'!$D$11:$D$17,MATCH(1,MMULT(--('Pre-transfer 2025 Points'!$E$11:$L$17=D2333),TRANSPOSE(COLUMN('Pre-transfer 2025 Points'!$E$11:$L$17)^0)),0))</f>
        <v>#N/A</v>
      </c>
    </row>
    <row r="2334">
      <c r="I2334" t="str">
        <f t="array" ref="I2334">INDEX('Pre-transfer 2025 Points'!$D$11:$D$17,MATCH(1,MMULT(--('Pre-transfer 2025 Points'!$E$11:$L$17=D2334),TRANSPOSE(COLUMN('Pre-transfer 2025 Points'!$E$11:$L$17)^0)),0))</f>
        <v>#N/A</v>
      </c>
    </row>
    <row r="2335">
      <c r="I2335" t="str">
        <f t="array" ref="I2335">INDEX('Pre-transfer 2025 Points'!$D$11:$D$17,MATCH(1,MMULT(--('Pre-transfer 2025 Points'!$E$11:$L$17=D2335),TRANSPOSE(COLUMN('Pre-transfer 2025 Points'!$E$11:$L$17)^0)),0))</f>
        <v>#N/A</v>
      </c>
    </row>
    <row r="2336">
      <c r="I2336" t="str">
        <f t="array" ref="I2336">INDEX('Pre-transfer 2025 Points'!$D$11:$D$17,MATCH(1,MMULT(--('Pre-transfer 2025 Points'!$E$11:$L$17=D2336),TRANSPOSE(COLUMN('Pre-transfer 2025 Points'!$E$11:$L$17)^0)),0))</f>
        <v>#N/A</v>
      </c>
    </row>
    <row r="2337">
      <c r="I2337" t="str">
        <f t="array" ref="I2337">INDEX('Pre-transfer 2025 Points'!$D$11:$D$17,MATCH(1,MMULT(--('Pre-transfer 2025 Points'!$E$11:$L$17=D2337),TRANSPOSE(COLUMN('Pre-transfer 2025 Points'!$E$11:$L$17)^0)),0))</f>
        <v>#N/A</v>
      </c>
    </row>
    <row r="2338">
      <c r="I2338" t="str">
        <f t="array" ref="I2338">INDEX('Pre-transfer 2025 Points'!$D$11:$D$17,MATCH(1,MMULT(--('Pre-transfer 2025 Points'!$E$11:$L$17=D2338),TRANSPOSE(COLUMN('Pre-transfer 2025 Points'!$E$11:$L$17)^0)),0))</f>
        <v>#N/A</v>
      </c>
    </row>
    <row r="2339">
      <c r="I2339" t="str">
        <f t="array" ref="I2339">INDEX('Pre-transfer 2025 Points'!$D$11:$D$17,MATCH(1,MMULT(--('Pre-transfer 2025 Points'!$E$11:$L$17=D2339),TRANSPOSE(COLUMN('Pre-transfer 2025 Points'!$E$11:$L$17)^0)),0))</f>
        <v>#N/A</v>
      </c>
    </row>
    <row r="2340">
      <c r="I2340" t="str">
        <f t="array" ref="I2340">INDEX('Pre-transfer 2025 Points'!$D$11:$D$17,MATCH(1,MMULT(--('Pre-transfer 2025 Points'!$E$11:$L$17=D2340),TRANSPOSE(COLUMN('Pre-transfer 2025 Points'!$E$11:$L$17)^0)),0))</f>
        <v>#N/A</v>
      </c>
    </row>
    <row r="2341">
      <c r="I2341" t="str">
        <f t="array" ref="I2341">INDEX('Pre-transfer 2025 Points'!$D$11:$D$17,MATCH(1,MMULT(--('Pre-transfer 2025 Points'!$E$11:$L$17=D2341),TRANSPOSE(COLUMN('Pre-transfer 2025 Points'!$E$11:$L$17)^0)),0))</f>
        <v>#N/A</v>
      </c>
    </row>
    <row r="2342">
      <c r="I2342" t="str">
        <f t="array" ref="I2342">INDEX('Pre-transfer 2025 Points'!$D$11:$D$17,MATCH(1,MMULT(--('Pre-transfer 2025 Points'!$E$11:$L$17=D2342),TRANSPOSE(COLUMN('Pre-transfer 2025 Points'!$E$11:$L$17)^0)),0))</f>
        <v>#N/A</v>
      </c>
    </row>
    <row r="2343">
      <c r="I2343" t="str">
        <f t="array" ref="I2343">INDEX('Pre-transfer 2025 Points'!$D$11:$D$17,MATCH(1,MMULT(--('Pre-transfer 2025 Points'!$E$11:$L$17=D2343),TRANSPOSE(COLUMN('Pre-transfer 2025 Points'!$E$11:$L$17)^0)),0))</f>
        <v>#N/A</v>
      </c>
    </row>
    <row r="2344">
      <c r="I2344" t="str">
        <f t="array" ref="I2344">INDEX('Pre-transfer 2025 Points'!$D$11:$D$17,MATCH(1,MMULT(--('Pre-transfer 2025 Points'!$E$11:$L$17=D2344),TRANSPOSE(COLUMN('Pre-transfer 2025 Points'!$E$11:$L$17)^0)),0))</f>
        <v>#N/A</v>
      </c>
    </row>
    <row r="2345">
      <c r="I2345" t="str">
        <f t="array" ref="I2345">INDEX('Pre-transfer 2025 Points'!$D$11:$D$17,MATCH(1,MMULT(--('Pre-transfer 2025 Points'!$E$11:$L$17=D2345),TRANSPOSE(COLUMN('Pre-transfer 2025 Points'!$E$11:$L$17)^0)),0))</f>
        <v>#N/A</v>
      </c>
    </row>
    <row r="2346">
      <c r="I2346" t="str">
        <f t="array" ref="I2346">INDEX('Pre-transfer 2025 Points'!$D$11:$D$17,MATCH(1,MMULT(--('Pre-transfer 2025 Points'!$E$11:$L$17=D2346),TRANSPOSE(COLUMN('Pre-transfer 2025 Points'!$E$11:$L$17)^0)),0))</f>
        <v>#N/A</v>
      </c>
    </row>
    <row r="2347">
      <c r="I2347" t="str">
        <f t="array" ref="I2347">INDEX('Pre-transfer 2025 Points'!$D$11:$D$17,MATCH(1,MMULT(--('Pre-transfer 2025 Points'!$E$11:$L$17=D2347),TRANSPOSE(COLUMN('Pre-transfer 2025 Points'!$E$11:$L$17)^0)),0))</f>
        <v>#N/A</v>
      </c>
    </row>
    <row r="2348">
      <c r="I2348" t="str">
        <f t="array" ref="I2348">INDEX('Pre-transfer 2025 Points'!$D$11:$D$17,MATCH(1,MMULT(--('Pre-transfer 2025 Points'!$E$11:$L$17=D2348),TRANSPOSE(COLUMN('Pre-transfer 2025 Points'!$E$11:$L$17)^0)),0))</f>
        <v>#N/A</v>
      </c>
    </row>
    <row r="2349">
      <c r="I2349" t="str">
        <f t="array" ref="I2349">INDEX('Pre-transfer 2025 Points'!$D$11:$D$17,MATCH(1,MMULT(--('Pre-transfer 2025 Points'!$E$11:$L$17=D2349),TRANSPOSE(COLUMN('Pre-transfer 2025 Points'!$E$11:$L$17)^0)),0))</f>
        <v>#N/A</v>
      </c>
    </row>
    <row r="2350">
      <c r="I2350" t="str">
        <f t="array" ref="I2350">INDEX('Pre-transfer 2025 Points'!$D$11:$D$17,MATCH(1,MMULT(--('Pre-transfer 2025 Points'!$E$11:$L$17=D2350),TRANSPOSE(COLUMN('Pre-transfer 2025 Points'!$E$11:$L$17)^0)),0))</f>
        <v>#N/A</v>
      </c>
    </row>
    <row r="2351">
      <c r="I2351" t="str">
        <f t="array" ref="I2351">INDEX('Pre-transfer 2025 Points'!$D$11:$D$17,MATCH(1,MMULT(--('Pre-transfer 2025 Points'!$E$11:$L$17=D2351),TRANSPOSE(COLUMN('Pre-transfer 2025 Points'!$E$11:$L$17)^0)),0))</f>
        <v>#N/A</v>
      </c>
    </row>
    <row r="2352">
      <c r="I2352" t="str">
        <f t="array" ref="I2352">INDEX('Pre-transfer 2025 Points'!$D$11:$D$17,MATCH(1,MMULT(--('Pre-transfer 2025 Points'!$E$11:$L$17=D2352),TRANSPOSE(COLUMN('Pre-transfer 2025 Points'!$E$11:$L$17)^0)),0))</f>
        <v>#N/A</v>
      </c>
    </row>
    <row r="2353">
      <c r="I2353" t="str">
        <f t="array" ref="I2353">INDEX('Pre-transfer 2025 Points'!$D$11:$D$17,MATCH(1,MMULT(--('Pre-transfer 2025 Points'!$E$11:$L$17=D2353),TRANSPOSE(COLUMN('Pre-transfer 2025 Points'!$E$11:$L$17)^0)),0))</f>
        <v>#N/A</v>
      </c>
    </row>
    <row r="2354">
      <c r="I2354" t="str">
        <f t="array" ref="I2354">INDEX('Pre-transfer 2025 Points'!$D$11:$D$17,MATCH(1,MMULT(--('Pre-transfer 2025 Points'!$E$11:$L$17=D2354),TRANSPOSE(COLUMN('Pre-transfer 2025 Points'!$E$11:$L$17)^0)),0))</f>
        <v>#N/A</v>
      </c>
    </row>
    <row r="2355">
      <c r="I2355" t="str">
        <f t="array" ref="I2355">INDEX('Pre-transfer 2025 Points'!$D$11:$D$17,MATCH(1,MMULT(--('Pre-transfer 2025 Points'!$E$11:$L$17=D2355),TRANSPOSE(COLUMN('Pre-transfer 2025 Points'!$E$11:$L$17)^0)),0))</f>
        <v>#N/A</v>
      </c>
    </row>
    <row r="2356">
      <c r="I2356" t="str">
        <f t="array" ref="I2356">INDEX('Pre-transfer 2025 Points'!$D$11:$D$17,MATCH(1,MMULT(--('Pre-transfer 2025 Points'!$E$11:$L$17=D2356),TRANSPOSE(COLUMN('Pre-transfer 2025 Points'!$E$11:$L$17)^0)),0))</f>
        <v>#N/A</v>
      </c>
    </row>
    <row r="2357">
      <c r="I2357" t="str">
        <f t="array" ref="I2357">INDEX('Pre-transfer 2025 Points'!$D$11:$D$17,MATCH(1,MMULT(--('Pre-transfer 2025 Points'!$E$11:$L$17=D2357),TRANSPOSE(COLUMN('Pre-transfer 2025 Points'!$E$11:$L$17)^0)),0))</f>
        <v>#N/A</v>
      </c>
    </row>
    <row r="2358">
      <c r="I2358" t="str">
        <f t="array" ref="I2358">INDEX('Pre-transfer 2025 Points'!$D$11:$D$17,MATCH(1,MMULT(--('Pre-transfer 2025 Points'!$E$11:$L$17=D2358),TRANSPOSE(COLUMN('Pre-transfer 2025 Points'!$E$11:$L$17)^0)),0))</f>
        <v>#N/A</v>
      </c>
    </row>
    <row r="2359">
      <c r="I2359" t="str">
        <f t="array" ref="I2359">INDEX('Pre-transfer 2025 Points'!$D$11:$D$17,MATCH(1,MMULT(--('Pre-transfer 2025 Points'!$E$11:$L$17=D2359),TRANSPOSE(COLUMN('Pre-transfer 2025 Points'!$E$11:$L$17)^0)),0))</f>
        <v>#N/A</v>
      </c>
    </row>
    <row r="2360">
      <c r="I2360" t="str">
        <f t="array" ref="I2360">INDEX('Pre-transfer 2025 Points'!$D$11:$D$17,MATCH(1,MMULT(--('Pre-transfer 2025 Points'!$E$11:$L$17=D2360),TRANSPOSE(COLUMN('Pre-transfer 2025 Points'!$E$11:$L$17)^0)),0))</f>
        <v>#N/A</v>
      </c>
    </row>
    <row r="2361">
      <c r="I2361" t="str">
        <f t="array" ref="I2361">INDEX('Pre-transfer 2025 Points'!$D$11:$D$17,MATCH(1,MMULT(--('Pre-transfer 2025 Points'!$E$11:$L$17=D2361),TRANSPOSE(COLUMN('Pre-transfer 2025 Points'!$E$11:$L$17)^0)),0))</f>
        <v>#N/A</v>
      </c>
    </row>
    <row r="2362">
      <c r="I2362" t="str">
        <f t="array" ref="I2362">INDEX('Pre-transfer 2025 Points'!$D$11:$D$17,MATCH(1,MMULT(--('Pre-transfer 2025 Points'!$E$11:$L$17=D2362),TRANSPOSE(COLUMN('Pre-transfer 2025 Points'!$E$11:$L$17)^0)),0))</f>
        <v>#N/A</v>
      </c>
    </row>
    <row r="2363">
      <c r="I2363" t="str">
        <f t="array" ref="I2363">INDEX('Pre-transfer 2025 Points'!$D$11:$D$17,MATCH(1,MMULT(--('Pre-transfer 2025 Points'!$E$11:$L$17=D2363),TRANSPOSE(COLUMN('Pre-transfer 2025 Points'!$E$11:$L$17)^0)),0))</f>
        <v>#N/A</v>
      </c>
    </row>
    <row r="2364">
      <c r="I2364" t="str">
        <f t="array" ref="I2364">INDEX('Pre-transfer 2025 Points'!$D$11:$D$17,MATCH(1,MMULT(--('Pre-transfer 2025 Points'!$E$11:$L$17=D2364),TRANSPOSE(COLUMN('Pre-transfer 2025 Points'!$E$11:$L$17)^0)),0))</f>
        <v>#N/A</v>
      </c>
    </row>
    <row r="2365">
      <c r="I2365" t="str">
        <f t="array" ref="I2365">INDEX('Pre-transfer 2025 Points'!$D$11:$D$17,MATCH(1,MMULT(--('Pre-transfer 2025 Points'!$E$11:$L$17=D2365),TRANSPOSE(COLUMN('Pre-transfer 2025 Points'!$E$11:$L$17)^0)),0))</f>
        <v>#N/A</v>
      </c>
    </row>
    <row r="2366">
      <c r="I2366" t="str">
        <f t="array" ref="I2366">INDEX('Pre-transfer 2025 Points'!$D$11:$D$17,MATCH(1,MMULT(--('Pre-transfer 2025 Points'!$E$11:$L$17=D2366),TRANSPOSE(COLUMN('Pre-transfer 2025 Points'!$E$11:$L$17)^0)),0))</f>
        <v>#N/A</v>
      </c>
    </row>
    <row r="2367">
      <c r="I2367" t="str">
        <f t="array" ref="I2367">INDEX('Pre-transfer 2025 Points'!$D$11:$D$17,MATCH(1,MMULT(--('Pre-transfer 2025 Points'!$E$11:$L$17=D2367),TRANSPOSE(COLUMN('Pre-transfer 2025 Points'!$E$11:$L$17)^0)),0))</f>
        <v>#N/A</v>
      </c>
    </row>
    <row r="2368">
      <c r="I2368" t="str">
        <f t="array" ref="I2368">INDEX('Pre-transfer 2025 Points'!$D$11:$D$17,MATCH(1,MMULT(--('Pre-transfer 2025 Points'!$E$11:$L$17=D2368),TRANSPOSE(COLUMN('Pre-transfer 2025 Points'!$E$11:$L$17)^0)),0))</f>
        <v>#N/A</v>
      </c>
    </row>
    <row r="2369">
      <c r="I2369" t="str">
        <f t="array" ref="I2369">INDEX('Pre-transfer 2025 Points'!$D$11:$D$17,MATCH(1,MMULT(--('Pre-transfer 2025 Points'!$E$11:$L$17=D2369),TRANSPOSE(COLUMN('Pre-transfer 2025 Points'!$E$11:$L$17)^0)),0))</f>
        <v>#N/A</v>
      </c>
    </row>
    <row r="2370">
      <c r="I2370" t="str">
        <f t="array" ref="I2370">INDEX('Pre-transfer 2025 Points'!$D$11:$D$17,MATCH(1,MMULT(--('Pre-transfer 2025 Points'!$E$11:$L$17=D2370),TRANSPOSE(COLUMN('Pre-transfer 2025 Points'!$E$11:$L$17)^0)),0))</f>
        <v>#N/A</v>
      </c>
    </row>
    <row r="2371">
      <c r="I2371" t="str">
        <f t="array" ref="I2371">INDEX('Pre-transfer 2025 Points'!$D$11:$D$17,MATCH(1,MMULT(--('Pre-transfer 2025 Points'!$E$11:$L$17=D2371),TRANSPOSE(COLUMN('Pre-transfer 2025 Points'!$E$11:$L$17)^0)),0))</f>
        <v>#N/A</v>
      </c>
    </row>
    <row r="2372">
      <c r="I2372" t="str">
        <f t="array" ref="I2372">INDEX('Pre-transfer 2025 Points'!$D$11:$D$17,MATCH(1,MMULT(--('Pre-transfer 2025 Points'!$E$11:$L$17=D2372),TRANSPOSE(COLUMN('Pre-transfer 2025 Points'!$E$11:$L$17)^0)),0))</f>
        <v>#N/A</v>
      </c>
    </row>
    <row r="2373">
      <c r="I2373" t="str">
        <f t="array" ref="I2373">INDEX('Pre-transfer 2025 Points'!$D$11:$D$17,MATCH(1,MMULT(--('Pre-transfer 2025 Points'!$E$11:$L$17=D2373),TRANSPOSE(COLUMN('Pre-transfer 2025 Points'!$E$11:$L$17)^0)),0))</f>
        <v>#N/A</v>
      </c>
    </row>
    <row r="2374">
      <c r="I2374" t="str">
        <f t="array" ref="I2374">INDEX('Pre-transfer 2025 Points'!$D$11:$D$17,MATCH(1,MMULT(--('Pre-transfer 2025 Points'!$E$11:$L$17=D2374),TRANSPOSE(COLUMN('Pre-transfer 2025 Points'!$E$11:$L$17)^0)),0))</f>
        <v>#N/A</v>
      </c>
    </row>
    <row r="2375">
      <c r="I2375" t="str">
        <f t="array" ref="I2375">INDEX('Pre-transfer 2025 Points'!$D$11:$D$17,MATCH(1,MMULT(--('Pre-transfer 2025 Points'!$E$11:$L$17=D2375),TRANSPOSE(COLUMN('Pre-transfer 2025 Points'!$E$11:$L$17)^0)),0))</f>
        <v>#N/A</v>
      </c>
    </row>
    <row r="2376">
      <c r="I2376" t="str">
        <f t="array" ref="I2376">INDEX('Pre-transfer 2025 Points'!$D$11:$D$17,MATCH(1,MMULT(--('Pre-transfer 2025 Points'!$E$11:$L$17=D2376),TRANSPOSE(COLUMN('Pre-transfer 2025 Points'!$E$11:$L$17)^0)),0))</f>
        <v>#N/A</v>
      </c>
    </row>
    <row r="2377">
      <c r="I2377" t="str">
        <f t="array" ref="I2377">INDEX('Pre-transfer 2025 Points'!$D$11:$D$17,MATCH(1,MMULT(--('Pre-transfer 2025 Points'!$E$11:$L$17=D2377),TRANSPOSE(COLUMN('Pre-transfer 2025 Points'!$E$11:$L$17)^0)),0))</f>
        <v>#N/A</v>
      </c>
    </row>
    <row r="2378">
      <c r="I2378" t="str">
        <f t="array" ref="I2378">INDEX('Pre-transfer 2025 Points'!$D$11:$D$17,MATCH(1,MMULT(--('Pre-transfer 2025 Points'!$E$11:$L$17=D2378),TRANSPOSE(COLUMN('Pre-transfer 2025 Points'!$E$11:$L$17)^0)),0))</f>
        <v>#N/A</v>
      </c>
    </row>
    <row r="2379">
      <c r="I2379" t="str">
        <f t="array" ref="I2379">INDEX('Pre-transfer 2025 Points'!$D$11:$D$17,MATCH(1,MMULT(--('Pre-transfer 2025 Points'!$E$11:$L$17=D2379),TRANSPOSE(COLUMN('Pre-transfer 2025 Points'!$E$11:$L$17)^0)),0))</f>
        <v>#N/A</v>
      </c>
    </row>
    <row r="2380">
      <c r="I2380" t="str">
        <f t="array" ref="I2380">INDEX('Pre-transfer 2025 Points'!$D$11:$D$17,MATCH(1,MMULT(--('Pre-transfer 2025 Points'!$E$11:$L$17=D2380),TRANSPOSE(COLUMN('Pre-transfer 2025 Points'!$E$11:$L$17)^0)),0))</f>
        <v>#N/A</v>
      </c>
    </row>
    <row r="2381">
      <c r="I2381" t="str">
        <f t="array" ref="I2381">INDEX('Pre-transfer 2025 Points'!$D$11:$D$17,MATCH(1,MMULT(--('Pre-transfer 2025 Points'!$E$11:$L$17=D2381),TRANSPOSE(COLUMN('Pre-transfer 2025 Points'!$E$11:$L$17)^0)),0))</f>
        <v>#N/A</v>
      </c>
    </row>
    <row r="2382">
      <c r="I2382" t="str">
        <f t="array" ref="I2382">INDEX('Pre-transfer 2025 Points'!$D$11:$D$17,MATCH(1,MMULT(--('Pre-transfer 2025 Points'!$E$11:$L$17=D2382),TRANSPOSE(COLUMN('Pre-transfer 2025 Points'!$E$11:$L$17)^0)),0))</f>
        <v>#N/A</v>
      </c>
    </row>
    <row r="2383">
      <c r="I2383" t="str">
        <f t="array" ref="I2383">INDEX('Pre-transfer 2025 Points'!$D$11:$D$17,MATCH(1,MMULT(--('Pre-transfer 2025 Points'!$E$11:$L$17=D2383),TRANSPOSE(COLUMN('Pre-transfer 2025 Points'!$E$11:$L$17)^0)),0))</f>
        <v>#N/A</v>
      </c>
    </row>
    <row r="2384">
      <c r="I2384" t="str">
        <f t="array" ref="I2384">INDEX('Pre-transfer 2025 Points'!$D$11:$D$17,MATCH(1,MMULT(--('Pre-transfer 2025 Points'!$E$11:$L$17=D2384),TRANSPOSE(COLUMN('Pre-transfer 2025 Points'!$E$11:$L$17)^0)),0))</f>
        <v>#N/A</v>
      </c>
    </row>
    <row r="2385">
      <c r="I2385" t="str">
        <f t="array" ref="I2385">INDEX('Pre-transfer 2025 Points'!$D$11:$D$17,MATCH(1,MMULT(--('Pre-transfer 2025 Points'!$E$11:$L$17=D2385),TRANSPOSE(COLUMN('Pre-transfer 2025 Points'!$E$11:$L$17)^0)),0))</f>
        <v>#N/A</v>
      </c>
    </row>
    <row r="2386">
      <c r="I2386" t="str">
        <f t="array" ref="I2386">INDEX('Pre-transfer 2025 Points'!$D$11:$D$17,MATCH(1,MMULT(--('Pre-transfer 2025 Points'!$E$11:$L$17=D2386),TRANSPOSE(COLUMN('Pre-transfer 2025 Points'!$E$11:$L$17)^0)),0))</f>
        <v>#N/A</v>
      </c>
    </row>
    <row r="2387">
      <c r="I2387" t="str">
        <f t="array" ref="I2387">INDEX('Pre-transfer 2025 Points'!$D$11:$D$17,MATCH(1,MMULT(--('Pre-transfer 2025 Points'!$E$11:$L$17=D2387),TRANSPOSE(COLUMN('Pre-transfer 2025 Points'!$E$11:$L$17)^0)),0))</f>
        <v>#N/A</v>
      </c>
    </row>
    <row r="2388">
      <c r="I2388" t="str">
        <f t="array" ref="I2388">INDEX('Pre-transfer 2025 Points'!$D$11:$D$17,MATCH(1,MMULT(--('Pre-transfer 2025 Points'!$E$11:$L$17=D2388),TRANSPOSE(COLUMN('Pre-transfer 2025 Points'!$E$11:$L$17)^0)),0))</f>
        <v>#N/A</v>
      </c>
    </row>
    <row r="2389">
      <c r="I2389" t="str">
        <f t="array" ref="I2389">INDEX('Pre-transfer 2025 Points'!$D$11:$D$17,MATCH(1,MMULT(--('Pre-transfer 2025 Points'!$E$11:$L$17=D2389),TRANSPOSE(COLUMN('Pre-transfer 2025 Points'!$E$11:$L$17)^0)),0))</f>
        <v>#N/A</v>
      </c>
    </row>
    <row r="2390">
      <c r="I2390" t="str">
        <f t="array" ref="I2390">INDEX('Pre-transfer 2025 Points'!$D$11:$D$17,MATCH(1,MMULT(--('Pre-transfer 2025 Points'!$E$11:$L$17=D2390),TRANSPOSE(COLUMN('Pre-transfer 2025 Points'!$E$11:$L$17)^0)),0))</f>
        <v>#N/A</v>
      </c>
    </row>
    <row r="2391">
      <c r="I2391" t="str">
        <f t="array" ref="I2391">INDEX('Pre-transfer 2025 Points'!$D$11:$D$17,MATCH(1,MMULT(--('Pre-transfer 2025 Points'!$E$11:$L$17=D2391),TRANSPOSE(COLUMN('Pre-transfer 2025 Points'!$E$11:$L$17)^0)),0))</f>
        <v>#N/A</v>
      </c>
    </row>
    <row r="2392">
      <c r="I2392" t="str">
        <f t="array" ref="I2392">INDEX('Pre-transfer 2025 Points'!$D$11:$D$17,MATCH(1,MMULT(--('Pre-transfer 2025 Points'!$E$11:$L$17=D2392),TRANSPOSE(COLUMN('Pre-transfer 2025 Points'!$E$11:$L$17)^0)),0))</f>
        <v>#N/A</v>
      </c>
    </row>
    <row r="2393">
      <c r="I2393" t="str">
        <f t="array" ref="I2393">INDEX('Pre-transfer 2025 Points'!$D$11:$D$17,MATCH(1,MMULT(--('Pre-transfer 2025 Points'!$E$11:$L$17=D2393),TRANSPOSE(COLUMN('Pre-transfer 2025 Points'!$E$11:$L$17)^0)),0))</f>
        <v>#N/A</v>
      </c>
    </row>
    <row r="2394">
      <c r="I2394" t="str">
        <f t="array" ref="I2394">INDEX('Pre-transfer 2025 Points'!$D$11:$D$17,MATCH(1,MMULT(--('Pre-transfer 2025 Points'!$E$11:$L$17=D2394),TRANSPOSE(COLUMN('Pre-transfer 2025 Points'!$E$11:$L$17)^0)),0))</f>
        <v>#N/A</v>
      </c>
    </row>
    <row r="2395">
      <c r="I2395" t="str">
        <f t="array" ref="I2395">INDEX('Pre-transfer 2025 Points'!$D$11:$D$17,MATCH(1,MMULT(--('Pre-transfer 2025 Points'!$E$11:$L$17=D2395),TRANSPOSE(COLUMN('Pre-transfer 2025 Points'!$E$11:$L$17)^0)),0))</f>
        <v>#N/A</v>
      </c>
    </row>
    <row r="2396">
      <c r="I2396" t="str">
        <f t="array" ref="I2396">INDEX('Pre-transfer 2025 Points'!$D$11:$D$17,MATCH(1,MMULT(--('Pre-transfer 2025 Points'!$E$11:$L$17=D2396),TRANSPOSE(COLUMN('Pre-transfer 2025 Points'!$E$11:$L$17)^0)),0))</f>
        <v>#N/A</v>
      </c>
    </row>
    <row r="2397">
      <c r="I2397" t="str">
        <f t="array" ref="I2397">INDEX('Pre-transfer 2025 Points'!$D$11:$D$17,MATCH(1,MMULT(--('Pre-transfer 2025 Points'!$E$11:$L$17=D2397),TRANSPOSE(COLUMN('Pre-transfer 2025 Points'!$E$11:$L$17)^0)),0))</f>
        <v>#N/A</v>
      </c>
    </row>
    <row r="2398">
      <c r="I2398" t="str">
        <f t="array" ref="I2398">INDEX('Pre-transfer 2025 Points'!$D$11:$D$17,MATCH(1,MMULT(--('Pre-transfer 2025 Points'!$E$11:$L$17=D2398),TRANSPOSE(COLUMN('Pre-transfer 2025 Points'!$E$11:$L$17)^0)),0))</f>
        <v>#N/A</v>
      </c>
    </row>
    <row r="2399">
      <c r="I2399" t="str">
        <f t="array" ref="I2399">INDEX('Pre-transfer 2025 Points'!$D$11:$D$17,MATCH(1,MMULT(--('Pre-transfer 2025 Points'!$E$11:$L$17=D2399),TRANSPOSE(COLUMN('Pre-transfer 2025 Points'!$E$11:$L$17)^0)),0))</f>
        <v>#N/A</v>
      </c>
    </row>
    <row r="2400">
      <c r="I2400" t="str">
        <f t="array" ref="I2400">INDEX('Pre-transfer 2025 Points'!$D$11:$D$17,MATCH(1,MMULT(--('Pre-transfer 2025 Points'!$E$11:$L$17=D2400),TRANSPOSE(COLUMN('Pre-transfer 2025 Points'!$E$11:$L$17)^0)),0))</f>
        <v>#N/A</v>
      </c>
    </row>
    <row r="2401">
      <c r="I2401" t="str">
        <f t="array" ref="I2401">INDEX('Pre-transfer 2025 Points'!$D$11:$D$17,MATCH(1,MMULT(--('Pre-transfer 2025 Points'!$E$11:$L$17=D2401),TRANSPOSE(COLUMN('Pre-transfer 2025 Points'!$E$11:$L$17)^0)),0))</f>
        <v>#N/A</v>
      </c>
    </row>
    <row r="2402">
      <c r="I2402" t="str">
        <f t="array" ref="I2402">INDEX('Pre-transfer 2025 Points'!$D$11:$D$17,MATCH(1,MMULT(--('Pre-transfer 2025 Points'!$E$11:$L$17=D2402),TRANSPOSE(COLUMN('Pre-transfer 2025 Points'!$E$11:$L$17)^0)),0))</f>
        <v>#N/A</v>
      </c>
    </row>
    <row r="2403">
      <c r="I2403" t="str">
        <f t="array" ref="I2403">INDEX('Pre-transfer 2025 Points'!$D$11:$D$17,MATCH(1,MMULT(--('Pre-transfer 2025 Points'!$E$11:$L$17=D2403),TRANSPOSE(COLUMN('Pre-transfer 2025 Points'!$E$11:$L$17)^0)),0))</f>
        <v>#N/A</v>
      </c>
    </row>
    <row r="2404">
      <c r="I2404" t="str">
        <f t="array" ref="I2404">INDEX('Pre-transfer 2025 Points'!$D$11:$D$17,MATCH(1,MMULT(--('Pre-transfer 2025 Points'!$E$11:$L$17=D2404),TRANSPOSE(COLUMN('Pre-transfer 2025 Points'!$E$11:$L$17)^0)),0))</f>
        <v>#N/A</v>
      </c>
    </row>
    <row r="2405">
      <c r="I2405" t="str">
        <f t="array" ref="I2405">INDEX('Pre-transfer 2025 Points'!$D$11:$D$17,MATCH(1,MMULT(--('Pre-transfer 2025 Points'!$E$11:$L$17=D2405),TRANSPOSE(COLUMN('Pre-transfer 2025 Points'!$E$11:$L$17)^0)),0))</f>
        <v>#N/A</v>
      </c>
    </row>
    <row r="2406">
      <c r="I2406" t="str">
        <f t="array" ref="I2406">INDEX('Pre-transfer 2025 Points'!$D$11:$D$17,MATCH(1,MMULT(--('Pre-transfer 2025 Points'!$E$11:$L$17=D2406),TRANSPOSE(COLUMN('Pre-transfer 2025 Points'!$E$11:$L$17)^0)),0))</f>
        <v>#N/A</v>
      </c>
    </row>
    <row r="2407">
      <c r="I2407" t="str">
        <f t="array" ref="I2407">INDEX('Pre-transfer 2025 Points'!$D$11:$D$17,MATCH(1,MMULT(--('Pre-transfer 2025 Points'!$E$11:$L$17=D2407),TRANSPOSE(COLUMN('Pre-transfer 2025 Points'!$E$11:$L$17)^0)),0))</f>
        <v>#N/A</v>
      </c>
    </row>
    <row r="2408">
      <c r="I2408" t="str">
        <f t="array" ref="I2408">INDEX('Pre-transfer 2025 Points'!$D$11:$D$17,MATCH(1,MMULT(--('Pre-transfer 2025 Points'!$E$11:$L$17=D2408),TRANSPOSE(COLUMN('Pre-transfer 2025 Points'!$E$11:$L$17)^0)),0))</f>
        <v>#N/A</v>
      </c>
    </row>
    <row r="2409">
      <c r="I2409" t="str">
        <f t="array" ref="I2409">INDEX('Pre-transfer 2025 Points'!$D$11:$D$17,MATCH(1,MMULT(--('Pre-transfer 2025 Points'!$E$11:$L$17=D2409),TRANSPOSE(COLUMN('Pre-transfer 2025 Points'!$E$11:$L$17)^0)),0))</f>
        <v>#N/A</v>
      </c>
    </row>
    <row r="2410">
      <c r="I2410" t="str">
        <f t="array" ref="I2410">INDEX('Pre-transfer 2025 Points'!$D$11:$D$17,MATCH(1,MMULT(--('Pre-transfer 2025 Points'!$E$11:$L$17=D2410),TRANSPOSE(COLUMN('Pre-transfer 2025 Points'!$E$11:$L$17)^0)),0))</f>
        <v>#N/A</v>
      </c>
    </row>
    <row r="2411">
      <c r="I2411" t="str">
        <f t="array" ref="I2411">INDEX('Pre-transfer 2025 Points'!$D$11:$D$17,MATCH(1,MMULT(--('Pre-transfer 2025 Points'!$E$11:$L$17=D2411),TRANSPOSE(COLUMN('Pre-transfer 2025 Points'!$E$11:$L$17)^0)),0))</f>
        <v>#N/A</v>
      </c>
    </row>
    <row r="2412">
      <c r="I2412" t="str">
        <f t="array" ref="I2412">INDEX('Pre-transfer 2025 Points'!$D$11:$D$17,MATCH(1,MMULT(--('Pre-transfer 2025 Points'!$E$11:$L$17=D2412),TRANSPOSE(COLUMN('Pre-transfer 2025 Points'!$E$11:$L$17)^0)),0))</f>
        <v>#N/A</v>
      </c>
    </row>
    <row r="2413">
      <c r="I2413" t="str">
        <f t="array" ref="I2413">INDEX('Pre-transfer 2025 Points'!$D$11:$D$17,MATCH(1,MMULT(--('Pre-transfer 2025 Points'!$E$11:$L$17=D2413),TRANSPOSE(COLUMN('Pre-transfer 2025 Points'!$E$11:$L$17)^0)),0))</f>
        <v>#N/A</v>
      </c>
    </row>
    <row r="2414">
      <c r="I2414" t="str">
        <f t="array" ref="I2414">INDEX('Pre-transfer 2025 Points'!$D$11:$D$17,MATCH(1,MMULT(--('Pre-transfer 2025 Points'!$E$11:$L$17=D2414),TRANSPOSE(COLUMN('Pre-transfer 2025 Points'!$E$11:$L$17)^0)),0))</f>
        <v>#N/A</v>
      </c>
    </row>
    <row r="2415">
      <c r="I2415" t="str">
        <f t="array" ref="I2415">INDEX('Pre-transfer 2025 Points'!$D$11:$D$17,MATCH(1,MMULT(--('Pre-transfer 2025 Points'!$E$11:$L$17=D2415),TRANSPOSE(COLUMN('Pre-transfer 2025 Points'!$E$11:$L$17)^0)),0))</f>
        <v>#N/A</v>
      </c>
    </row>
    <row r="2416">
      <c r="I2416" t="str">
        <f t="array" ref="I2416">INDEX('Pre-transfer 2025 Points'!$D$11:$D$17,MATCH(1,MMULT(--('Pre-transfer 2025 Points'!$E$11:$L$17=D2416),TRANSPOSE(COLUMN('Pre-transfer 2025 Points'!$E$11:$L$17)^0)),0))</f>
        <v>#N/A</v>
      </c>
    </row>
    <row r="2417">
      <c r="I2417" t="str">
        <f t="array" ref="I2417">INDEX('Pre-transfer 2025 Points'!$D$11:$D$17,MATCH(1,MMULT(--('Pre-transfer 2025 Points'!$E$11:$L$17=D2417),TRANSPOSE(COLUMN('Pre-transfer 2025 Points'!$E$11:$L$17)^0)),0))</f>
        <v>#N/A</v>
      </c>
    </row>
    <row r="2418">
      <c r="I2418" t="str">
        <f t="array" ref="I2418">INDEX('Pre-transfer 2025 Points'!$D$11:$D$17,MATCH(1,MMULT(--('Pre-transfer 2025 Points'!$E$11:$L$17=D2418),TRANSPOSE(COLUMN('Pre-transfer 2025 Points'!$E$11:$L$17)^0)),0))</f>
        <v>#N/A</v>
      </c>
    </row>
    <row r="2419">
      <c r="I2419" t="str">
        <f t="array" ref="I2419">INDEX('Pre-transfer 2025 Points'!$D$11:$D$17,MATCH(1,MMULT(--('Pre-transfer 2025 Points'!$E$11:$L$17=D2419),TRANSPOSE(COLUMN('Pre-transfer 2025 Points'!$E$11:$L$17)^0)),0))</f>
        <v>#N/A</v>
      </c>
    </row>
    <row r="2420">
      <c r="I2420" t="str">
        <f t="array" ref="I2420">INDEX('Pre-transfer 2025 Points'!$D$11:$D$17,MATCH(1,MMULT(--('Pre-transfer 2025 Points'!$E$11:$L$17=D2420),TRANSPOSE(COLUMN('Pre-transfer 2025 Points'!$E$11:$L$17)^0)),0))</f>
        <v>#N/A</v>
      </c>
    </row>
    <row r="2421">
      <c r="I2421" t="str">
        <f t="array" ref="I2421">INDEX('Pre-transfer 2025 Points'!$D$11:$D$17,MATCH(1,MMULT(--('Pre-transfer 2025 Points'!$E$11:$L$17=D2421),TRANSPOSE(COLUMN('Pre-transfer 2025 Points'!$E$11:$L$17)^0)),0))</f>
        <v>#N/A</v>
      </c>
    </row>
    <row r="2422">
      <c r="I2422" t="str">
        <f t="array" ref="I2422">INDEX('Pre-transfer 2025 Points'!$D$11:$D$17,MATCH(1,MMULT(--('Pre-transfer 2025 Points'!$E$11:$L$17=D2422),TRANSPOSE(COLUMN('Pre-transfer 2025 Points'!$E$11:$L$17)^0)),0))</f>
        <v>#N/A</v>
      </c>
    </row>
    <row r="2423">
      <c r="I2423" t="str">
        <f t="array" ref="I2423">INDEX('Pre-transfer 2025 Points'!$D$11:$D$17,MATCH(1,MMULT(--('Pre-transfer 2025 Points'!$E$11:$L$17=D2423),TRANSPOSE(COLUMN('Pre-transfer 2025 Points'!$E$11:$L$17)^0)),0))</f>
        <v>#N/A</v>
      </c>
    </row>
    <row r="2424">
      <c r="I2424" t="str">
        <f t="array" ref="I2424">INDEX('Pre-transfer 2025 Points'!$D$11:$D$17,MATCH(1,MMULT(--('Pre-transfer 2025 Points'!$E$11:$L$17=D2424),TRANSPOSE(COLUMN('Pre-transfer 2025 Points'!$E$11:$L$17)^0)),0))</f>
        <v>#N/A</v>
      </c>
    </row>
    <row r="2425">
      <c r="I2425" t="str">
        <f t="array" ref="I2425">INDEX('Pre-transfer 2025 Points'!$D$11:$D$17,MATCH(1,MMULT(--('Pre-transfer 2025 Points'!$E$11:$L$17=D2425),TRANSPOSE(COLUMN('Pre-transfer 2025 Points'!$E$11:$L$17)^0)),0))</f>
        <v>#N/A</v>
      </c>
    </row>
    <row r="2426">
      <c r="I2426" t="str">
        <f t="array" ref="I2426">INDEX('Pre-transfer 2025 Points'!$D$11:$D$17,MATCH(1,MMULT(--('Pre-transfer 2025 Points'!$E$11:$L$17=D2426),TRANSPOSE(COLUMN('Pre-transfer 2025 Points'!$E$11:$L$17)^0)),0))</f>
        <v>#N/A</v>
      </c>
    </row>
    <row r="2427">
      <c r="I2427" t="str">
        <f t="array" ref="I2427">INDEX('Pre-transfer 2025 Points'!$D$11:$D$17,MATCH(1,MMULT(--('Pre-transfer 2025 Points'!$E$11:$L$17=D2427),TRANSPOSE(COLUMN('Pre-transfer 2025 Points'!$E$11:$L$17)^0)),0))</f>
        <v>#N/A</v>
      </c>
    </row>
    <row r="2428">
      <c r="I2428" t="str">
        <f t="array" ref="I2428">INDEX('Pre-transfer 2025 Points'!$D$11:$D$17,MATCH(1,MMULT(--('Pre-transfer 2025 Points'!$E$11:$L$17=D2428),TRANSPOSE(COLUMN('Pre-transfer 2025 Points'!$E$11:$L$17)^0)),0))</f>
        <v>#N/A</v>
      </c>
    </row>
    <row r="2429">
      <c r="I2429" t="str">
        <f t="array" ref="I2429">INDEX('Pre-transfer 2025 Points'!$D$11:$D$17,MATCH(1,MMULT(--('Pre-transfer 2025 Points'!$E$11:$L$17=D2429),TRANSPOSE(COLUMN('Pre-transfer 2025 Points'!$E$11:$L$17)^0)),0))</f>
        <v>#N/A</v>
      </c>
    </row>
    <row r="2430">
      <c r="I2430" t="str">
        <f t="array" ref="I2430">INDEX('Pre-transfer 2025 Points'!$D$11:$D$17,MATCH(1,MMULT(--('Pre-transfer 2025 Points'!$E$11:$L$17=D2430),TRANSPOSE(COLUMN('Pre-transfer 2025 Points'!$E$11:$L$17)^0)),0))</f>
        <v>#N/A</v>
      </c>
    </row>
    <row r="2431">
      <c r="I2431" t="str">
        <f t="array" ref="I2431">INDEX('Pre-transfer 2025 Points'!$D$11:$D$17,MATCH(1,MMULT(--('Pre-transfer 2025 Points'!$E$11:$L$17=D2431),TRANSPOSE(COLUMN('Pre-transfer 2025 Points'!$E$11:$L$17)^0)),0))</f>
        <v>#N/A</v>
      </c>
    </row>
    <row r="2432">
      <c r="I2432" t="str">
        <f t="array" ref="I2432">INDEX('Pre-transfer 2025 Points'!$D$11:$D$17,MATCH(1,MMULT(--('Pre-transfer 2025 Points'!$E$11:$L$17=D2432),TRANSPOSE(COLUMN('Pre-transfer 2025 Points'!$E$11:$L$17)^0)),0))</f>
        <v>#N/A</v>
      </c>
    </row>
    <row r="2433">
      <c r="I2433" t="str">
        <f t="array" ref="I2433">INDEX('Pre-transfer 2025 Points'!$D$11:$D$17,MATCH(1,MMULT(--('Pre-transfer 2025 Points'!$E$11:$L$17=D2433),TRANSPOSE(COLUMN('Pre-transfer 2025 Points'!$E$11:$L$17)^0)),0))</f>
        <v>#N/A</v>
      </c>
    </row>
    <row r="2434">
      <c r="I2434" t="str">
        <f t="array" ref="I2434">INDEX('Pre-transfer 2025 Points'!$D$11:$D$17,MATCH(1,MMULT(--('Pre-transfer 2025 Points'!$E$11:$L$17=D2434),TRANSPOSE(COLUMN('Pre-transfer 2025 Points'!$E$11:$L$17)^0)),0))</f>
        <v>#N/A</v>
      </c>
    </row>
    <row r="2435">
      <c r="I2435" t="str">
        <f t="array" ref="I2435">INDEX('Pre-transfer 2025 Points'!$D$11:$D$17,MATCH(1,MMULT(--('Pre-transfer 2025 Points'!$E$11:$L$17=D2435),TRANSPOSE(COLUMN('Pre-transfer 2025 Points'!$E$11:$L$17)^0)),0))</f>
        <v>#N/A</v>
      </c>
    </row>
    <row r="2436">
      <c r="I2436" t="str">
        <f t="array" ref="I2436">INDEX('Pre-transfer 2025 Points'!$D$11:$D$17,MATCH(1,MMULT(--('Pre-transfer 2025 Points'!$E$11:$L$17=D2436),TRANSPOSE(COLUMN('Pre-transfer 2025 Points'!$E$11:$L$17)^0)),0))</f>
        <v>#N/A</v>
      </c>
    </row>
    <row r="2437">
      <c r="I2437" t="str">
        <f t="array" ref="I2437">INDEX('Pre-transfer 2025 Points'!$D$11:$D$17,MATCH(1,MMULT(--('Pre-transfer 2025 Points'!$E$11:$L$17=D2437),TRANSPOSE(COLUMN('Pre-transfer 2025 Points'!$E$11:$L$17)^0)),0))</f>
        <v>#N/A</v>
      </c>
    </row>
    <row r="2438">
      <c r="I2438" t="str">
        <f t="array" ref="I2438">INDEX('Pre-transfer 2025 Points'!$D$11:$D$17,MATCH(1,MMULT(--('Pre-transfer 2025 Points'!$E$11:$L$17=D2438),TRANSPOSE(COLUMN('Pre-transfer 2025 Points'!$E$11:$L$17)^0)),0))</f>
        <v>#N/A</v>
      </c>
    </row>
    <row r="2439">
      <c r="I2439" t="str">
        <f t="array" ref="I2439">INDEX('Pre-transfer 2025 Points'!$D$11:$D$17,MATCH(1,MMULT(--('Pre-transfer 2025 Points'!$E$11:$L$17=D2439),TRANSPOSE(COLUMN('Pre-transfer 2025 Points'!$E$11:$L$17)^0)),0))</f>
        <v>#N/A</v>
      </c>
    </row>
    <row r="2440">
      <c r="I2440" t="str">
        <f t="array" ref="I2440">INDEX('Pre-transfer 2025 Points'!$D$11:$D$17,MATCH(1,MMULT(--('Pre-transfer 2025 Points'!$E$11:$L$17=D2440),TRANSPOSE(COLUMN('Pre-transfer 2025 Points'!$E$11:$L$17)^0)),0))</f>
        <v>#N/A</v>
      </c>
    </row>
    <row r="2441">
      <c r="I2441" t="str">
        <f t="array" ref="I2441">INDEX('Pre-transfer 2025 Points'!$D$11:$D$17,MATCH(1,MMULT(--('Pre-transfer 2025 Points'!$E$11:$L$17=D2441),TRANSPOSE(COLUMN('Pre-transfer 2025 Points'!$E$11:$L$17)^0)),0))</f>
        <v>#N/A</v>
      </c>
    </row>
    <row r="2442">
      <c r="I2442" t="str">
        <f t="array" ref="I2442">INDEX('Pre-transfer 2025 Points'!$D$11:$D$17,MATCH(1,MMULT(--('Pre-transfer 2025 Points'!$E$11:$L$17=D2442),TRANSPOSE(COLUMN('Pre-transfer 2025 Points'!$E$11:$L$17)^0)),0))</f>
        <v>#N/A</v>
      </c>
    </row>
    <row r="2443">
      <c r="I2443" t="str">
        <f t="array" ref="I2443">INDEX('Pre-transfer 2025 Points'!$D$11:$D$17,MATCH(1,MMULT(--('Pre-transfer 2025 Points'!$E$11:$L$17=D2443),TRANSPOSE(COLUMN('Pre-transfer 2025 Points'!$E$11:$L$17)^0)),0))</f>
        <v>#N/A</v>
      </c>
    </row>
    <row r="2444">
      <c r="I2444" t="str">
        <f t="array" ref="I2444">INDEX('Pre-transfer 2025 Points'!$D$11:$D$17,MATCH(1,MMULT(--('Pre-transfer 2025 Points'!$E$11:$L$17=D2444),TRANSPOSE(COLUMN('Pre-transfer 2025 Points'!$E$11:$L$17)^0)),0))</f>
        <v>#N/A</v>
      </c>
    </row>
    <row r="2445">
      <c r="I2445" t="str">
        <f t="array" ref="I2445">INDEX('Pre-transfer 2025 Points'!$D$11:$D$17,MATCH(1,MMULT(--('Pre-transfer 2025 Points'!$E$11:$L$17=D2445),TRANSPOSE(COLUMN('Pre-transfer 2025 Points'!$E$11:$L$17)^0)),0))</f>
        <v>#N/A</v>
      </c>
    </row>
    <row r="2446">
      <c r="I2446" t="str">
        <f t="array" ref="I2446">INDEX('Pre-transfer 2025 Points'!$D$11:$D$17,MATCH(1,MMULT(--('Pre-transfer 2025 Points'!$E$11:$L$17=D2446),TRANSPOSE(COLUMN('Pre-transfer 2025 Points'!$E$11:$L$17)^0)),0))</f>
        <v>#N/A</v>
      </c>
    </row>
    <row r="2447">
      <c r="I2447" t="str">
        <f t="array" ref="I2447">INDEX('Pre-transfer 2025 Points'!$D$11:$D$17,MATCH(1,MMULT(--('Pre-transfer 2025 Points'!$E$11:$L$17=D2447),TRANSPOSE(COLUMN('Pre-transfer 2025 Points'!$E$11:$L$17)^0)),0))</f>
        <v>#N/A</v>
      </c>
    </row>
    <row r="2448">
      <c r="I2448" t="str">
        <f t="array" ref="I2448">INDEX('Pre-transfer 2025 Points'!$D$11:$D$17,MATCH(1,MMULT(--('Pre-transfer 2025 Points'!$E$11:$L$17=D2448),TRANSPOSE(COLUMN('Pre-transfer 2025 Points'!$E$11:$L$17)^0)),0))</f>
        <v>#N/A</v>
      </c>
    </row>
    <row r="2449">
      <c r="I2449" t="str">
        <f t="array" ref="I2449">INDEX('Pre-transfer 2025 Points'!$D$11:$D$17,MATCH(1,MMULT(--('Pre-transfer 2025 Points'!$E$11:$L$17=D2449),TRANSPOSE(COLUMN('Pre-transfer 2025 Points'!$E$11:$L$17)^0)),0))</f>
        <v>#N/A</v>
      </c>
    </row>
    <row r="2450">
      <c r="I2450" t="str">
        <f t="array" ref="I2450">INDEX('Pre-transfer 2025 Points'!$D$11:$D$17,MATCH(1,MMULT(--('Pre-transfer 2025 Points'!$E$11:$L$17=D2450),TRANSPOSE(COLUMN('Pre-transfer 2025 Points'!$E$11:$L$17)^0)),0))</f>
        <v>#N/A</v>
      </c>
    </row>
    <row r="2451">
      <c r="I2451" t="str">
        <f t="array" ref="I2451">INDEX('Pre-transfer 2025 Points'!$D$11:$D$17,MATCH(1,MMULT(--('Pre-transfer 2025 Points'!$E$11:$L$17=D2451),TRANSPOSE(COLUMN('Pre-transfer 2025 Points'!$E$11:$L$17)^0)),0))</f>
        <v>#N/A</v>
      </c>
    </row>
    <row r="2452">
      <c r="I2452" t="str">
        <f t="array" ref="I2452">INDEX('Pre-transfer 2025 Points'!$D$11:$D$17,MATCH(1,MMULT(--('Pre-transfer 2025 Points'!$E$11:$L$17=D2452),TRANSPOSE(COLUMN('Pre-transfer 2025 Points'!$E$11:$L$17)^0)),0))</f>
        <v>#N/A</v>
      </c>
    </row>
    <row r="2453">
      <c r="I2453" t="str">
        <f t="array" ref="I2453">INDEX('Pre-transfer 2025 Points'!$D$11:$D$17,MATCH(1,MMULT(--('Pre-transfer 2025 Points'!$E$11:$L$17=D2453),TRANSPOSE(COLUMN('Pre-transfer 2025 Points'!$E$11:$L$17)^0)),0))</f>
        <v>#N/A</v>
      </c>
    </row>
    <row r="2454">
      <c r="I2454" t="str">
        <f t="array" ref="I2454">INDEX('Pre-transfer 2025 Points'!$D$11:$D$17,MATCH(1,MMULT(--('Pre-transfer 2025 Points'!$E$11:$L$17=D2454),TRANSPOSE(COLUMN('Pre-transfer 2025 Points'!$E$11:$L$17)^0)),0))</f>
        <v>#N/A</v>
      </c>
    </row>
    <row r="2455">
      <c r="I2455" t="str">
        <f t="array" ref="I2455">INDEX('Pre-transfer 2025 Points'!$D$11:$D$17,MATCH(1,MMULT(--('Pre-transfer 2025 Points'!$E$11:$L$17=D2455),TRANSPOSE(COLUMN('Pre-transfer 2025 Points'!$E$11:$L$17)^0)),0))</f>
        <v>#N/A</v>
      </c>
    </row>
    <row r="2456">
      <c r="I2456" t="str">
        <f t="array" ref="I2456">INDEX('Pre-transfer 2025 Points'!$D$11:$D$17,MATCH(1,MMULT(--('Pre-transfer 2025 Points'!$E$11:$L$17=D2456),TRANSPOSE(COLUMN('Pre-transfer 2025 Points'!$E$11:$L$17)^0)),0))</f>
        <v>#N/A</v>
      </c>
    </row>
    <row r="2457">
      <c r="I2457" t="str">
        <f t="array" ref="I2457">INDEX('Pre-transfer 2025 Points'!$D$11:$D$17,MATCH(1,MMULT(--('Pre-transfer 2025 Points'!$E$11:$L$17=D2457),TRANSPOSE(COLUMN('Pre-transfer 2025 Points'!$E$11:$L$17)^0)),0))</f>
        <v>#N/A</v>
      </c>
    </row>
    <row r="2458">
      <c r="I2458" t="str">
        <f t="array" ref="I2458">INDEX('Pre-transfer 2025 Points'!$D$11:$D$17,MATCH(1,MMULT(--('Pre-transfer 2025 Points'!$E$11:$L$17=D2458),TRANSPOSE(COLUMN('Pre-transfer 2025 Points'!$E$11:$L$17)^0)),0))</f>
        <v>#N/A</v>
      </c>
    </row>
    <row r="2459">
      <c r="I2459" t="str">
        <f t="array" ref="I2459">INDEX('Pre-transfer 2025 Points'!$D$11:$D$17,MATCH(1,MMULT(--('Pre-transfer 2025 Points'!$E$11:$L$17=D2459),TRANSPOSE(COLUMN('Pre-transfer 2025 Points'!$E$11:$L$17)^0)),0))</f>
        <v>#N/A</v>
      </c>
    </row>
    <row r="2460">
      <c r="I2460" t="str">
        <f t="array" ref="I2460">INDEX('Pre-transfer 2025 Points'!$D$11:$D$17,MATCH(1,MMULT(--('Pre-transfer 2025 Points'!$E$11:$L$17=D2460),TRANSPOSE(COLUMN('Pre-transfer 2025 Points'!$E$11:$L$17)^0)),0))</f>
        <v>#N/A</v>
      </c>
    </row>
    <row r="2461">
      <c r="I2461" t="str">
        <f t="array" ref="I2461">INDEX('Pre-transfer 2025 Points'!$D$11:$D$17,MATCH(1,MMULT(--('Pre-transfer 2025 Points'!$E$11:$L$17=D2461),TRANSPOSE(COLUMN('Pre-transfer 2025 Points'!$E$11:$L$17)^0)),0))</f>
        <v>#N/A</v>
      </c>
    </row>
    <row r="2462">
      <c r="I2462" t="str">
        <f t="array" ref="I2462">INDEX('Pre-transfer 2025 Points'!$D$11:$D$17,MATCH(1,MMULT(--('Pre-transfer 2025 Points'!$E$11:$L$17=D2462),TRANSPOSE(COLUMN('Pre-transfer 2025 Points'!$E$11:$L$17)^0)),0))</f>
        <v>#N/A</v>
      </c>
    </row>
    <row r="2463">
      <c r="I2463" t="str">
        <f t="array" ref="I2463">INDEX('Pre-transfer 2025 Points'!$D$11:$D$17,MATCH(1,MMULT(--('Pre-transfer 2025 Points'!$E$11:$L$17=D2463),TRANSPOSE(COLUMN('Pre-transfer 2025 Points'!$E$11:$L$17)^0)),0))</f>
        <v>#N/A</v>
      </c>
    </row>
    <row r="2464">
      <c r="I2464" t="str">
        <f t="array" ref="I2464">INDEX('Pre-transfer 2025 Points'!$D$11:$D$17,MATCH(1,MMULT(--('Pre-transfer 2025 Points'!$E$11:$L$17=D2464),TRANSPOSE(COLUMN('Pre-transfer 2025 Points'!$E$11:$L$17)^0)),0))</f>
        <v>#N/A</v>
      </c>
    </row>
    <row r="2465">
      <c r="I2465" t="str">
        <f t="array" ref="I2465">INDEX('Pre-transfer 2025 Points'!$D$11:$D$17,MATCH(1,MMULT(--('Pre-transfer 2025 Points'!$E$11:$L$17=D2465),TRANSPOSE(COLUMN('Pre-transfer 2025 Points'!$E$11:$L$17)^0)),0))</f>
        <v>#N/A</v>
      </c>
    </row>
    <row r="2466">
      <c r="I2466" t="str">
        <f t="array" ref="I2466">INDEX('Pre-transfer 2025 Points'!$D$11:$D$17,MATCH(1,MMULT(--('Pre-transfer 2025 Points'!$E$11:$L$17=D2466),TRANSPOSE(COLUMN('Pre-transfer 2025 Points'!$E$11:$L$17)^0)),0))</f>
        <v>#N/A</v>
      </c>
    </row>
    <row r="2467">
      <c r="I2467" t="str">
        <f t="array" ref="I2467">INDEX('Pre-transfer 2025 Points'!$D$11:$D$17,MATCH(1,MMULT(--('Pre-transfer 2025 Points'!$E$11:$L$17=D2467),TRANSPOSE(COLUMN('Pre-transfer 2025 Points'!$E$11:$L$17)^0)),0))</f>
        <v>#N/A</v>
      </c>
    </row>
    <row r="2468">
      <c r="I2468" t="str">
        <f t="array" ref="I2468">INDEX('Pre-transfer 2025 Points'!$D$11:$D$17,MATCH(1,MMULT(--('Pre-transfer 2025 Points'!$E$11:$L$17=D2468),TRANSPOSE(COLUMN('Pre-transfer 2025 Points'!$E$11:$L$17)^0)),0))</f>
        <v>#N/A</v>
      </c>
    </row>
    <row r="2469">
      <c r="I2469" t="str">
        <f t="array" ref="I2469">INDEX('Pre-transfer 2025 Points'!$D$11:$D$17,MATCH(1,MMULT(--('Pre-transfer 2025 Points'!$E$11:$L$17=D2469),TRANSPOSE(COLUMN('Pre-transfer 2025 Points'!$E$11:$L$17)^0)),0))</f>
        <v>#N/A</v>
      </c>
    </row>
    <row r="2470">
      <c r="I2470" t="str">
        <f t="array" ref="I2470">INDEX('Pre-transfer 2025 Points'!$D$11:$D$17,MATCH(1,MMULT(--('Pre-transfer 2025 Points'!$E$11:$L$17=D2470),TRANSPOSE(COLUMN('Pre-transfer 2025 Points'!$E$11:$L$17)^0)),0))</f>
        <v>#N/A</v>
      </c>
    </row>
    <row r="2471">
      <c r="I2471" t="str">
        <f t="array" ref="I2471">INDEX('Pre-transfer 2025 Points'!$D$11:$D$17,MATCH(1,MMULT(--('Pre-transfer 2025 Points'!$E$11:$L$17=D2471),TRANSPOSE(COLUMN('Pre-transfer 2025 Points'!$E$11:$L$17)^0)),0))</f>
        <v>#N/A</v>
      </c>
    </row>
    <row r="2472">
      <c r="I2472" t="str">
        <f t="array" ref="I2472">INDEX('Pre-transfer 2025 Points'!$D$11:$D$17,MATCH(1,MMULT(--('Pre-transfer 2025 Points'!$E$11:$L$17=D2472),TRANSPOSE(COLUMN('Pre-transfer 2025 Points'!$E$11:$L$17)^0)),0))</f>
        <v>#N/A</v>
      </c>
    </row>
    <row r="2473">
      <c r="I2473" t="str">
        <f t="array" ref="I2473">INDEX('Pre-transfer 2025 Points'!$D$11:$D$17,MATCH(1,MMULT(--('Pre-transfer 2025 Points'!$E$11:$L$17=D2473),TRANSPOSE(COLUMN('Pre-transfer 2025 Points'!$E$11:$L$17)^0)),0))</f>
        <v>#N/A</v>
      </c>
    </row>
    <row r="2474">
      <c r="I2474" t="str">
        <f t="array" ref="I2474">INDEX('Pre-transfer 2025 Points'!$D$11:$D$17,MATCH(1,MMULT(--('Pre-transfer 2025 Points'!$E$11:$L$17=D2474),TRANSPOSE(COLUMN('Pre-transfer 2025 Points'!$E$11:$L$17)^0)),0))</f>
        <v>#N/A</v>
      </c>
    </row>
    <row r="2475">
      <c r="I2475" t="str">
        <f t="array" ref="I2475">INDEX('Pre-transfer 2025 Points'!$D$11:$D$17,MATCH(1,MMULT(--('Pre-transfer 2025 Points'!$E$11:$L$17=D2475),TRANSPOSE(COLUMN('Pre-transfer 2025 Points'!$E$11:$L$17)^0)),0))</f>
        <v>#N/A</v>
      </c>
    </row>
    <row r="2476">
      <c r="I2476" t="str">
        <f t="array" ref="I2476">INDEX('Pre-transfer 2025 Points'!$D$11:$D$17,MATCH(1,MMULT(--('Pre-transfer 2025 Points'!$E$11:$L$17=D2476),TRANSPOSE(COLUMN('Pre-transfer 2025 Points'!$E$11:$L$17)^0)),0))</f>
        <v>#N/A</v>
      </c>
    </row>
    <row r="2477">
      <c r="I2477" t="str">
        <f t="array" ref="I2477">INDEX('Pre-transfer 2025 Points'!$D$11:$D$17,MATCH(1,MMULT(--('Pre-transfer 2025 Points'!$E$11:$L$17=D2477),TRANSPOSE(COLUMN('Pre-transfer 2025 Points'!$E$11:$L$17)^0)),0))</f>
        <v>#N/A</v>
      </c>
    </row>
    <row r="2478">
      <c r="I2478" t="str">
        <f t="array" ref="I2478">INDEX('Pre-transfer 2025 Points'!$D$11:$D$17,MATCH(1,MMULT(--('Pre-transfer 2025 Points'!$E$11:$L$17=D2478),TRANSPOSE(COLUMN('Pre-transfer 2025 Points'!$E$11:$L$17)^0)),0))</f>
        <v>#N/A</v>
      </c>
    </row>
    <row r="2479">
      <c r="I2479" t="str">
        <f t="array" ref="I2479">INDEX('Pre-transfer 2025 Points'!$D$11:$D$17,MATCH(1,MMULT(--('Pre-transfer 2025 Points'!$E$11:$L$17=D2479),TRANSPOSE(COLUMN('Pre-transfer 2025 Points'!$E$11:$L$17)^0)),0))</f>
        <v>#N/A</v>
      </c>
    </row>
    <row r="2480">
      <c r="I2480" t="str">
        <f t="array" ref="I2480">INDEX('Pre-transfer 2025 Points'!$D$11:$D$17,MATCH(1,MMULT(--('Pre-transfer 2025 Points'!$E$11:$L$17=D2480),TRANSPOSE(COLUMN('Pre-transfer 2025 Points'!$E$11:$L$17)^0)),0))</f>
        <v>#N/A</v>
      </c>
    </row>
    <row r="2481">
      <c r="I2481" t="str">
        <f t="array" ref="I2481">INDEX('Pre-transfer 2025 Points'!$D$11:$D$17,MATCH(1,MMULT(--('Pre-transfer 2025 Points'!$E$11:$L$17=D2481),TRANSPOSE(COLUMN('Pre-transfer 2025 Points'!$E$11:$L$17)^0)),0))</f>
        <v>#N/A</v>
      </c>
    </row>
    <row r="2482">
      <c r="I2482" t="str">
        <f t="array" ref="I2482">INDEX('Pre-transfer 2025 Points'!$D$11:$D$17,MATCH(1,MMULT(--('Pre-transfer 2025 Points'!$E$11:$L$17=D2482),TRANSPOSE(COLUMN('Pre-transfer 2025 Points'!$E$11:$L$17)^0)),0))</f>
        <v>#N/A</v>
      </c>
    </row>
    <row r="2483">
      <c r="I2483" t="str">
        <f t="array" ref="I2483">INDEX('Pre-transfer 2025 Points'!$D$11:$D$17,MATCH(1,MMULT(--('Pre-transfer 2025 Points'!$E$11:$L$17=D2483),TRANSPOSE(COLUMN('Pre-transfer 2025 Points'!$E$11:$L$17)^0)),0))</f>
        <v>#N/A</v>
      </c>
    </row>
    <row r="2484">
      <c r="I2484" t="str">
        <f t="array" ref="I2484">INDEX('Pre-transfer 2025 Points'!$D$11:$D$17,MATCH(1,MMULT(--('Pre-transfer 2025 Points'!$E$11:$L$17=D2484),TRANSPOSE(COLUMN('Pre-transfer 2025 Points'!$E$11:$L$17)^0)),0))</f>
        <v>#N/A</v>
      </c>
    </row>
    <row r="2485">
      <c r="I2485" t="str">
        <f t="array" ref="I2485">INDEX('Pre-transfer 2025 Points'!$D$11:$D$17,MATCH(1,MMULT(--('Pre-transfer 2025 Points'!$E$11:$L$17=D2485),TRANSPOSE(COLUMN('Pre-transfer 2025 Points'!$E$11:$L$17)^0)),0))</f>
        <v>#N/A</v>
      </c>
    </row>
    <row r="2486">
      <c r="I2486" t="str">
        <f t="array" ref="I2486">INDEX('Pre-transfer 2025 Points'!$D$11:$D$17,MATCH(1,MMULT(--('Pre-transfer 2025 Points'!$E$11:$L$17=D2486),TRANSPOSE(COLUMN('Pre-transfer 2025 Points'!$E$11:$L$17)^0)),0))</f>
        <v>#N/A</v>
      </c>
    </row>
    <row r="2487">
      <c r="I2487" t="str">
        <f t="array" ref="I2487">INDEX('Pre-transfer 2025 Points'!$D$11:$D$17,MATCH(1,MMULT(--('Pre-transfer 2025 Points'!$E$11:$L$17=D2487),TRANSPOSE(COLUMN('Pre-transfer 2025 Points'!$E$11:$L$17)^0)),0))</f>
        <v>#N/A</v>
      </c>
    </row>
    <row r="2488">
      <c r="I2488" t="str">
        <f t="array" ref="I2488">INDEX('Pre-transfer 2025 Points'!$D$11:$D$17,MATCH(1,MMULT(--('Pre-transfer 2025 Points'!$E$11:$L$17=D2488),TRANSPOSE(COLUMN('Pre-transfer 2025 Points'!$E$11:$L$17)^0)),0))</f>
        <v>#N/A</v>
      </c>
    </row>
    <row r="2489">
      <c r="I2489" t="str">
        <f t="array" ref="I2489">INDEX('Pre-transfer 2025 Points'!$D$11:$D$17,MATCH(1,MMULT(--('Pre-transfer 2025 Points'!$E$11:$L$17=D2489),TRANSPOSE(COLUMN('Pre-transfer 2025 Points'!$E$11:$L$17)^0)),0))</f>
        <v>#N/A</v>
      </c>
    </row>
    <row r="2490">
      <c r="I2490" t="str">
        <f t="array" ref="I2490">INDEX('Pre-transfer 2025 Points'!$D$11:$D$17,MATCH(1,MMULT(--('Pre-transfer 2025 Points'!$E$11:$L$17=D2490),TRANSPOSE(COLUMN('Pre-transfer 2025 Points'!$E$11:$L$17)^0)),0))</f>
        <v>#N/A</v>
      </c>
    </row>
    <row r="2491">
      <c r="I2491" t="str">
        <f t="array" ref="I2491">INDEX('Pre-transfer 2025 Points'!$D$11:$D$17,MATCH(1,MMULT(--('Pre-transfer 2025 Points'!$E$11:$L$17=D2491),TRANSPOSE(COLUMN('Pre-transfer 2025 Points'!$E$11:$L$17)^0)),0))</f>
        <v>#N/A</v>
      </c>
    </row>
    <row r="2492">
      <c r="I2492" t="str">
        <f t="array" ref="I2492">INDEX('Pre-transfer 2025 Points'!$D$11:$D$17,MATCH(1,MMULT(--('Pre-transfer 2025 Points'!$E$11:$L$17=D2492),TRANSPOSE(COLUMN('Pre-transfer 2025 Points'!$E$11:$L$17)^0)),0))</f>
        <v>#N/A</v>
      </c>
    </row>
    <row r="2493">
      <c r="I2493" t="str">
        <f t="array" ref="I2493">INDEX('Pre-transfer 2025 Points'!$D$11:$D$17,MATCH(1,MMULT(--('Pre-transfer 2025 Points'!$E$11:$L$17=D2493),TRANSPOSE(COLUMN('Pre-transfer 2025 Points'!$E$11:$L$17)^0)),0))</f>
        <v>#N/A</v>
      </c>
    </row>
    <row r="2494">
      <c r="I2494" t="str">
        <f t="array" ref="I2494">INDEX('Pre-transfer 2025 Points'!$D$11:$D$17,MATCH(1,MMULT(--('Pre-transfer 2025 Points'!$E$11:$L$17=D2494),TRANSPOSE(COLUMN('Pre-transfer 2025 Points'!$E$11:$L$17)^0)),0))</f>
        <v>#N/A</v>
      </c>
    </row>
    <row r="2495">
      <c r="I2495" t="str">
        <f t="array" ref="I2495">INDEX('Pre-transfer 2025 Points'!$D$11:$D$17,MATCH(1,MMULT(--('Pre-transfer 2025 Points'!$E$11:$L$17=D2495),TRANSPOSE(COLUMN('Pre-transfer 2025 Points'!$E$11:$L$17)^0)),0))</f>
        <v>#N/A</v>
      </c>
    </row>
    <row r="2496">
      <c r="I2496" t="str">
        <f t="array" ref="I2496">INDEX('Pre-transfer 2025 Points'!$D$11:$D$17,MATCH(1,MMULT(--('Pre-transfer 2025 Points'!$E$11:$L$17=D2496),TRANSPOSE(COLUMN('Pre-transfer 2025 Points'!$E$11:$L$17)^0)),0))</f>
        <v>#N/A</v>
      </c>
    </row>
    <row r="2497">
      <c r="I2497" t="str">
        <f t="array" ref="I2497">INDEX('Pre-transfer 2025 Points'!$D$11:$D$17,MATCH(1,MMULT(--('Pre-transfer 2025 Points'!$E$11:$L$17=D2497),TRANSPOSE(COLUMN('Pre-transfer 2025 Points'!$E$11:$L$17)^0)),0))</f>
        <v>#N/A</v>
      </c>
    </row>
    <row r="2498">
      <c r="I2498" t="str">
        <f t="array" ref="I2498">INDEX('Pre-transfer 2025 Points'!$D$11:$D$17,MATCH(1,MMULT(--('Pre-transfer 2025 Points'!$E$11:$L$17=D2498),TRANSPOSE(COLUMN('Pre-transfer 2025 Points'!$E$11:$L$17)^0)),0))</f>
        <v>#N/A</v>
      </c>
    </row>
    <row r="2499">
      <c r="I2499" t="str">
        <f t="array" ref="I2499">INDEX('Pre-transfer 2025 Points'!$D$11:$D$17,MATCH(1,MMULT(--('Pre-transfer 2025 Points'!$E$11:$L$17=D2499),TRANSPOSE(COLUMN('Pre-transfer 2025 Points'!$E$11:$L$17)^0)),0))</f>
        <v>#N/A</v>
      </c>
    </row>
    <row r="2500">
      <c r="I2500" t="str">
        <f t="array" ref="I2500">INDEX('Pre-transfer 2025 Points'!$D$11:$D$17,MATCH(1,MMULT(--('Pre-transfer 2025 Points'!$E$11:$L$17=D2500),TRANSPOSE(COLUMN('Pre-transfer 2025 Points'!$E$11:$L$17)^0)),0))</f>
        <v>#N/A</v>
      </c>
    </row>
    <row r="2501">
      <c r="I2501" t="str">
        <f t="array" ref="I2501">INDEX('Pre-transfer 2025 Points'!$D$11:$D$17,MATCH(1,MMULT(--('Pre-transfer 2025 Points'!$E$11:$L$17=D2501),TRANSPOSE(COLUMN('Pre-transfer 2025 Points'!$E$11:$L$17)^0)),0))</f>
        <v>#N/A</v>
      </c>
    </row>
    <row r="2502">
      <c r="A2502" s="4"/>
      <c r="B2502" s="4"/>
      <c r="C2502" s="4"/>
      <c r="D2502" s="4"/>
      <c r="E2502" s="4"/>
      <c r="F2502" s="4"/>
    </row>
    <row r="2503">
      <c r="A2503" s="4"/>
      <c r="B2503" s="4"/>
      <c r="C2503" s="4"/>
      <c r="D2503" s="4"/>
      <c r="E2503" s="4"/>
      <c r="F2503" s="4"/>
    </row>
    <row r="2504">
      <c r="A2504" s="4"/>
      <c r="B2504" s="4"/>
      <c r="C2504" s="4"/>
      <c r="D2504" s="4"/>
      <c r="E2504" s="4"/>
      <c r="F2504" s="4"/>
    </row>
    <row r="2505">
      <c r="A2505" s="4"/>
      <c r="B2505" s="4"/>
      <c r="C2505" s="4"/>
      <c r="D2505" s="4"/>
      <c r="E2505" s="4"/>
      <c r="F2505" s="4"/>
    </row>
    <row r="2506">
      <c r="A2506" s="4"/>
      <c r="B2506" s="4"/>
      <c r="C2506" s="4"/>
      <c r="D2506" s="4"/>
      <c r="E2506" s="4"/>
      <c r="F2506" s="4"/>
    </row>
    <row r="2507">
      <c r="A2507" s="4"/>
      <c r="B2507" s="4"/>
      <c r="C2507" s="4"/>
      <c r="D2507" s="4"/>
      <c r="E2507" s="4"/>
      <c r="F2507" s="4"/>
    </row>
    <row r="2508">
      <c r="A2508" s="4"/>
      <c r="B2508" s="4"/>
      <c r="C2508" s="4"/>
      <c r="D2508" s="4"/>
      <c r="E2508" s="4"/>
      <c r="F2508" s="4"/>
    </row>
    <row r="2509">
      <c r="A2509" s="4"/>
      <c r="B2509" s="4"/>
      <c r="C2509" s="4"/>
      <c r="D2509" s="4"/>
      <c r="E2509" s="4"/>
      <c r="F2509" s="4"/>
    </row>
    <row r="2510">
      <c r="A2510" s="4"/>
      <c r="B2510" s="4"/>
      <c r="C2510" s="4"/>
      <c r="D2510" s="4"/>
      <c r="E2510" s="4"/>
      <c r="F2510" s="4"/>
    </row>
    <row r="2511">
      <c r="A2511" s="4"/>
      <c r="B2511" s="4"/>
      <c r="C2511" s="4"/>
      <c r="D2511" s="4"/>
      <c r="E2511" s="4"/>
      <c r="F2511" s="4"/>
    </row>
    <row r="2512">
      <c r="A2512" s="4"/>
      <c r="B2512" s="4"/>
      <c r="C2512" s="4"/>
      <c r="D2512" s="4"/>
      <c r="E2512" s="4"/>
      <c r="F2512" s="4"/>
    </row>
    <row r="2513">
      <c r="A2513" s="4"/>
      <c r="B2513" s="4"/>
      <c r="C2513" s="4"/>
      <c r="D2513" s="4"/>
      <c r="E2513" s="4"/>
      <c r="F2513" s="4"/>
    </row>
    <row r="2514">
      <c r="A2514" s="4"/>
      <c r="B2514" s="4"/>
      <c r="C2514" s="4"/>
      <c r="D2514" s="4"/>
      <c r="E2514" s="4"/>
      <c r="F2514" s="4"/>
    </row>
    <row r="2515">
      <c r="A2515" s="4"/>
      <c r="B2515" s="4"/>
      <c r="C2515" s="4"/>
      <c r="D2515" s="4"/>
      <c r="E2515" s="4"/>
      <c r="F2515" s="4"/>
    </row>
    <row r="2516">
      <c r="A2516" s="4"/>
      <c r="B2516" s="4"/>
      <c r="C2516" s="4"/>
      <c r="D2516" s="4"/>
      <c r="E2516" s="4"/>
      <c r="F2516" s="4"/>
    </row>
    <row r="2517">
      <c r="A2517" s="4"/>
      <c r="B2517" s="4"/>
      <c r="C2517" s="4"/>
      <c r="D2517" s="4"/>
      <c r="E2517" s="4"/>
      <c r="F2517" s="4"/>
    </row>
    <row r="2518">
      <c r="A2518" s="4"/>
      <c r="B2518" s="4"/>
      <c r="C2518" s="4"/>
      <c r="D2518" s="4"/>
      <c r="E2518" s="4"/>
      <c r="F2518" s="4"/>
    </row>
    <row r="2519">
      <c r="A2519" s="4"/>
      <c r="B2519" s="4"/>
      <c r="C2519" s="4"/>
      <c r="D2519" s="4"/>
      <c r="E2519" s="4"/>
      <c r="F2519" s="4"/>
    </row>
    <row r="2520">
      <c r="A2520" s="4"/>
      <c r="B2520" s="4"/>
      <c r="C2520" s="4"/>
      <c r="D2520" s="4"/>
      <c r="E2520" s="4"/>
      <c r="F2520" s="4"/>
    </row>
    <row r="2521">
      <c r="A2521" s="4"/>
      <c r="B2521" s="4"/>
      <c r="C2521" s="4"/>
      <c r="D2521" s="4"/>
      <c r="E2521" s="4"/>
      <c r="F2521" s="4"/>
    </row>
    <row r="2522">
      <c r="A2522" s="4"/>
      <c r="B2522" s="4"/>
      <c r="C2522" s="4"/>
      <c r="D2522" s="4"/>
      <c r="E2522" s="4"/>
      <c r="F2522" s="4"/>
    </row>
    <row r="2523">
      <c r="A2523" s="4"/>
      <c r="B2523" s="4"/>
      <c r="C2523" s="4"/>
      <c r="D2523" s="4"/>
      <c r="E2523" s="4"/>
      <c r="F2523" s="4"/>
    </row>
    <row r="2524">
      <c r="A2524" s="4"/>
      <c r="B2524" s="4"/>
      <c r="C2524" s="4"/>
      <c r="D2524" s="4"/>
      <c r="E2524" s="4"/>
      <c r="F2524" s="4"/>
    </row>
    <row r="2525">
      <c r="A2525" s="4"/>
      <c r="B2525" s="4"/>
      <c r="C2525" s="4"/>
      <c r="D2525" s="4"/>
      <c r="E2525" s="4"/>
      <c r="F2525" s="4"/>
    </row>
    <row r="2526">
      <c r="A2526" s="4"/>
      <c r="B2526" s="4"/>
      <c r="C2526" s="4"/>
      <c r="D2526" s="4"/>
      <c r="E2526" s="4"/>
      <c r="F2526" s="4"/>
    </row>
    <row r="2527">
      <c r="A2527" s="4"/>
      <c r="B2527" s="4"/>
      <c r="C2527" s="4"/>
      <c r="D2527" s="4"/>
      <c r="E2527" s="4"/>
      <c r="F2527" s="4"/>
    </row>
    <row r="2528">
      <c r="A2528" s="4"/>
      <c r="B2528" s="4"/>
      <c r="C2528" s="4"/>
      <c r="D2528" s="4"/>
      <c r="E2528" s="4"/>
      <c r="F2528" s="4"/>
    </row>
    <row r="2529">
      <c r="A2529" s="4"/>
      <c r="B2529" s="4"/>
      <c r="C2529" s="4"/>
      <c r="D2529" s="4"/>
      <c r="E2529" s="4"/>
      <c r="F2529" s="4"/>
    </row>
    <row r="2530">
      <c r="A2530" s="4"/>
      <c r="B2530" s="4"/>
      <c r="C2530" s="4"/>
      <c r="D2530" s="4"/>
      <c r="E2530" s="4"/>
      <c r="F2530" s="4"/>
    </row>
    <row r="2531">
      <c r="A2531" s="4"/>
      <c r="B2531" s="4"/>
      <c r="C2531" s="4"/>
      <c r="D2531" s="4"/>
      <c r="E2531" s="4"/>
      <c r="F2531" s="4"/>
    </row>
    <row r="2532">
      <c r="A2532" s="4"/>
      <c r="B2532" s="4"/>
      <c r="C2532" s="4"/>
      <c r="D2532" s="4"/>
      <c r="E2532" s="4"/>
      <c r="F2532" s="4"/>
    </row>
    <row r="2533">
      <c r="A2533" s="4"/>
      <c r="B2533" s="4"/>
      <c r="C2533" s="4"/>
      <c r="D2533" s="4"/>
      <c r="E2533" s="4"/>
      <c r="F2533" s="4"/>
    </row>
    <row r="2534">
      <c r="A2534" s="4"/>
      <c r="B2534" s="4"/>
      <c r="C2534" s="4"/>
      <c r="D2534" s="4"/>
      <c r="E2534" s="4"/>
      <c r="F2534" s="4"/>
    </row>
    <row r="2535">
      <c r="A2535" s="4"/>
      <c r="B2535" s="4"/>
      <c r="C2535" s="4"/>
      <c r="D2535" s="4"/>
      <c r="E2535" s="4"/>
      <c r="F2535" s="4"/>
    </row>
    <row r="2536">
      <c r="A2536" s="4"/>
      <c r="B2536" s="4"/>
      <c r="C2536" s="4"/>
      <c r="D2536" s="4"/>
      <c r="E2536" s="4"/>
      <c r="F2536" s="4"/>
    </row>
    <row r="2537">
      <c r="A2537" s="4"/>
      <c r="B2537" s="4"/>
      <c r="C2537" s="4"/>
      <c r="D2537" s="4"/>
      <c r="E2537" s="4"/>
      <c r="F2537" s="4"/>
    </row>
    <row r="2538">
      <c r="A2538" s="4"/>
      <c r="B2538" s="4"/>
      <c r="C2538" s="4"/>
      <c r="D2538" s="4"/>
      <c r="E2538" s="4"/>
      <c r="F2538" s="4"/>
    </row>
    <row r="2539">
      <c r="A2539" s="4"/>
      <c r="B2539" s="4"/>
      <c r="C2539" s="4"/>
      <c r="D2539" s="4"/>
      <c r="E2539" s="4"/>
      <c r="F2539" s="4"/>
    </row>
    <row r="2540">
      <c r="A2540" s="4"/>
      <c r="B2540" s="4"/>
      <c r="C2540" s="4"/>
      <c r="D2540" s="4"/>
      <c r="E2540" s="4"/>
      <c r="F2540" s="4"/>
    </row>
    <row r="2541">
      <c r="A2541" s="4"/>
      <c r="B2541" s="4"/>
      <c r="C2541" s="4"/>
      <c r="D2541" s="4"/>
      <c r="E2541" s="4"/>
      <c r="F2541" s="4"/>
    </row>
    <row r="2542">
      <c r="A2542" s="4"/>
      <c r="B2542" s="4"/>
      <c r="C2542" s="4"/>
      <c r="D2542" s="4"/>
      <c r="E2542" s="4"/>
      <c r="F2542" s="4"/>
    </row>
    <row r="2543">
      <c r="A2543" s="4"/>
      <c r="B2543" s="4"/>
      <c r="C2543" s="4"/>
      <c r="D2543" s="4"/>
      <c r="E2543" s="4"/>
      <c r="F2543" s="4"/>
    </row>
    <row r="2544">
      <c r="A2544" s="4"/>
      <c r="B2544" s="4"/>
      <c r="C2544" s="4"/>
      <c r="D2544" s="4"/>
      <c r="E2544" s="4"/>
      <c r="F2544" s="4"/>
    </row>
    <row r="2545">
      <c r="A2545" s="4"/>
      <c r="B2545" s="4"/>
      <c r="C2545" s="4"/>
      <c r="D2545" s="4"/>
      <c r="E2545" s="4"/>
      <c r="F2545" s="4"/>
    </row>
    <row r="2546">
      <c r="A2546" s="4"/>
      <c r="B2546" s="4"/>
      <c r="C2546" s="4"/>
      <c r="D2546" s="4"/>
      <c r="E2546" s="4"/>
      <c r="F2546" s="4"/>
    </row>
    <row r="2547">
      <c r="A2547" s="4"/>
      <c r="B2547" s="4"/>
      <c r="C2547" s="4"/>
      <c r="D2547" s="4"/>
      <c r="E2547" s="4"/>
      <c r="F2547" s="4"/>
    </row>
    <row r="2548">
      <c r="A2548" s="4"/>
      <c r="B2548" s="4"/>
      <c r="C2548" s="4"/>
      <c r="D2548" s="4"/>
      <c r="E2548" s="4"/>
      <c r="F2548" s="4"/>
    </row>
    <row r="2549">
      <c r="A2549" s="4"/>
      <c r="B2549" s="4"/>
      <c r="C2549" s="4"/>
      <c r="D2549" s="4"/>
      <c r="E2549" s="4"/>
      <c r="F2549" s="4"/>
    </row>
    <row r="2550">
      <c r="A2550" s="4"/>
      <c r="B2550" s="4"/>
      <c r="C2550" s="4"/>
      <c r="D2550" s="4"/>
      <c r="E2550" s="4"/>
      <c r="F2550" s="4"/>
    </row>
    <row r="2551">
      <c r="A2551" s="4"/>
      <c r="B2551" s="4"/>
      <c r="C2551" s="4"/>
      <c r="D2551" s="4"/>
      <c r="E2551" s="4"/>
      <c r="F2551" s="4"/>
    </row>
    <row r="2552">
      <c r="A2552" s="4"/>
      <c r="B2552" s="4"/>
      <c r="C2552" s="4"/>
      <c r="D2552" s="4"/>
      <c r="E2552" s="4"/>
      <c r="F2552" s="4"/>
    </row>
    <row r="2553">
      <c r="A2553" s="4"/>
      <c r="B2553" s="4"/>
      <c r="C2553" s="4"/>
      <c r="D2553" s="4"/>
      <c r="E2553" s="4"/>
      <c r="F2553" s="4"/>
    </row>
    <row r="2554">
      <c r="A2554" s="4"/>
      <c r="B2554" s="4"/>
      <c r="C2554" s="4"/>
      <c r="D2554" s="4"/>
      <c r="E2554" s="4"/>
      <c r="F2554" s="4"/>
    </row>
    <row r="2555">
      <c r="A2555" s="4"/>
      <c r="B2555" s="4"/>
      <c r="C2555" s="4"/>
      <c r="D2555" s="4"/>
      <c r="E2555" s="4"/>
      <c r="F2555" s="4"/>
    </row>
    <row r="2556">
      <c r="A2556" s="4"/>
      <c r="B2556" s="4"/>
      <c r="C2556" s="4"/>
      <c r="D2556" s="4"/>
      <c r="E2556" s="4"/>
      <c r="F2556" s="4"/>
    </row>
    <row r="2557">
      <c r="A2557" s="4"/>
      <c r="B2557" s="4"/>
      <c r="C2557" s="4"/>
      <c r="D2557" s="4"/>
      <c r="E2557" s="4"/>
      <c r="F2557" s="4"/>
    </row>
    <row r="2558">
      <c r="A2558" s="4"/>
      <c r="B2558" s="4"/>
      <c r="C2558" s="4"/>
      <c r="D2558" s="4"/>
      <c r="E2558" s="4"/>
      <c r="F2558" s="4"/>
    </row>
    <row r="2559">
      <c r="A2559" s="4"/>
      <c r="B2559" s="4"/>
      <c r="C2559" s="4"/>
      <c r="D2559" s="4"/>
      <c r="E2559" s="4"/>
      <c r="F2559" s="4"/>
    </row>
    <row r="2560">
      <c r="A2560" s="4"/>
      <c r="B2560" s="4"/>
      <c r="C2560" s="4"/>
      <c r="D2560" s="4"/>
      <c r="E2560" s="4"/>
      <c r="F2560" s="4"/>
    </row>
    <row r="2561">
      <c r="A2561" s="4"/>
      <c r="B2561" s="4"/>
      <c r="C2561" s="4"/>
      <c r="D2561" s="4"/>
      <c r="E2561" s="4"/>
      <c r="F2561" s="4"/>
    </row>
    <row r="2562">
      <c r="A2562" s="4"/>
      <c r="B2562" s="4"/>
      <c r="C2562" s="4"/>
      <c r="D2562" s="4"/>
      <c r="E2562" s="4"/>
      <c r="F2562" s="4"/>
    </row>
    <row r="2563">
      <c r="A2563" s="4"/>
      <c r="B2563" s="4"/>
      <c r="C2563" s="4"/>
      <c r="D2563" s="4"/>
      <c r="E2563" s="4"/>
      <c r="F2563" s="4"/>
    </row>
    <row r="2564">
      <c r="A2564" s="4"/>
      <c r="B2564" s="4"/>
      <c r="C2564" s="4"/>
      <c r="D2564" s="4"/>
      <c r="E2564" s="4"/>
      <c r="F2564" s="4"/>
    </row>
    <row r="2565">
      <c r="A2565" s="4"/>
      <c r="B2565" s="4"/>
      <c r="C2565" s="4"/>
      <c r="D2565" s="4"/>
      <c r="E2565" s="4"/>
      <c r="F2565" s="4"/>
    </row>
    <row r="2566">
      <c r="A2566" s="4"/>
      <c r="B2566" s="4"/>
      <c r="C2566" s="4"/>
      <c r="D2566" s="4"/>
      <c r="E2566" s="4"/>
      <c r="F2566" s="4"/>
    </row>
    <row r="2567">
      <c r="A2567" s="4"/>
      <c r="B2567" s="4"/>
      <c r="C2567" s="4"/>
      <c r="D2567" s="4"/>
      <c r="E2567" s="4"/>
      <c r="F2567" s="4"/>
    </row>
    <row r="2568">
      <c r="A2568" s="4"/>
      <c r="B2568" s="4"/>
      <c r="C2568" s="4"/>
      <c r="D2568" s="4"/>
      <c r="E2568" s="4"/>
      <c r="F2568" s="4"/>
    </row>
    <row r="2569">
      <c r="A2569" s="4"/>
      <c r="B2569" s="4"/>
      <c r="C2569" s="4"/>
      <c r="D2569" s="4"/>
      <c r="E2569" s="4"/>
      <c r="F2569" s="4"/>
    </row>
    <row r="2570">
      <c r="A2570" s="4"/>
      <c r="B2570" s="4"/>
      <c r="C2570" s="4"/>
      <c r="D2570" s="4"/>
      <c r="E2570" s="4"/>
      <c r="F2570" s="4"/>
    </row>
    <row r="2571">
      <c r="A2571" s="4"/>
      <c r="B2571" s="4"/>
      <c r="C2571" s="4"/>
      <c r="D2571" s="4"/>
      <c r="E2571" s="4"/>
      <c r="F2571" s="4"/>
    </row>
    <row r="2572">
      <c r="A2572" s="4"/>
      <c r="B2572" s="4"/>
      <c r="C2572" s="4"/>
      <c r="D2572" s="4"/>
      <c r="E2572" s="4"/>
      <c r="F2572" s="4"/>
    </row>
    <row r="2573">
      <c r="A2573" s="4"/>
      <c r="B2573" s="4"/>
      <c r="C2573" s="4"/>
      <c r="D2573" s="4"/>
      <c r="E2573" s="4"/>
      <c r="F2573" s="4"/>
    </row>
    <row r="2574">
      <c r="A2574" s="4"/>
      <c r="B2574" s="4"/>
      <c r="C2574" s="4"/>
      <c r="D2574" s="4"/>
      <c r="E2574" s="4"/>
      <c r="F2574" s="4"/>
    </row>
    <row r="2575">
      <c r="A2575" s="4"/>
      <c r="B2575" s="4"/>
      <c r="C2575" s="4"/>
      <c r="D2575" s="4"/>
      <c r="E2575" s="4"/>
      <c r="F2575" s="4"/>
    </row>
    <row r="2576">
      <c r="A2576" s="4"/>
      <c r="B2576" s="4"/>
      <c r="C2576" s="4"/>
      <c r="D2576" s="4"/>
      <c r="E2576" s="4"/>
      <c r="F2576" s="4"/>
    </row>
    <row r="2577">
      <c r="A2577" s="4"/>
      <c r="B2577" s="4"/>
      <c r="C2577" s="4"/>
      <c r="D2577" s="4"/>
      <c r="E2577" s="4"/>
      <c r="F2577" s="4"/>
    </row>
    <row r="2578">
      <c r="A2578" s="4"/>
      <c r="B2578" s="4"/>
      <c r="C2578" s="4"/>
      <c r="D2578" s="4"/>
      <c r="E2578" s="4"/>
      <c r="F2578" s="4"/>
    </row>
    <row r="2579">
      <c r="A2579" s="4"/>
      <c r="B2579" s="4"/>
      <c r="C2579" s="4"/>
      <c r="D2579" s="4"/>
      <c r="E2579" s="4"/>
      <c r="F2579" s="4"/>
    </row>
    <row r="2580">
      <c r="A2580" s="4"/>
      <c r="B2580" s="4"/>
      <c r="C2580" s="4"/>
      <c r="D2580" s="4"/>
      <c r="E2580" s="4"/>
      <c r="F2580" s="4"/>
    </row>
    <row r="2581">
      <c r="A2581" s="4"/>
      <c r="B2581" s="4"/>
      <c r="C2581" s="4"/>
      <c r="D2581" s="4"/>
      <c r="E2581" s="4"/>
      <c r="F2581" s="4"/>
    </row>
    <row r="2582">
      <c r="A2582" s="4"/>
      <c r="B2582" s="4"/>
      <c r="C2582" s="4"/>
      <c r="D2582" s="4"/>
      <c r="E2582" s="4"/>
      <c r="F2582" s="4"/>
    </row>
    <row r="2583">
      <c r="A2583" s="4"/>
      <c r="B2583" s="4"/>
      <c r="C2583" s="4"/>
      <c r="D2583" s="4"/>
      <c r="E2583" s="4"/>
      <c r="F2583" s="4"/>
    </row>
    <row r="2584">
      <c r="A2584" s="4"/>
      <c r="B2584" s="4"/>
      <c r="C2584" s="4"/>
      <c r="D2584" s="4"/>
      <c r="E2584" s="4"/>
      <c r="F2584" s="4"/>
    </row>
    <row r="2585">
      <c r="A2585" s="4"/>
      <c r="B2585" s="4"/>
      <c r="C2585" s="4"/>
      <c r="D2585" s="4"/>
      <c r="E2585" s="4"/>
      <c r="F2585" s="4"/>
    </row>
    <row r="2586">
      <c r="A2586" s="4"/>
      <c r="B2586" s="4"/>
      <c r="C2586" s="4"/>
      <c r="D2586" s="4"/>
      <c r="E2586" s="4"/>
      <c r="F2586" s="4"/>
    </row>
    <row r="2587">
      <c r="A2587" s="4"/>
      <c r="B2587" s="4"/>
      <c r="C2587" s="4"/>
      <c r="D2587" s="4"/>
      <c r="E2587" s="4"/>
      <c r="F2587" s="4"/>
    </row>
    <row r="2588">
      <c r="A2588" s="4"/>
      <c r="B2588" s="4"/>
      <c r="C2588" s="4"/>
      <c r="D2588" s="4"/>
      <c r="E2588" s="4"/>
      <c r="F2588" s="4"/>
    </row>
    <row r="2589">
      <c r="A2589" s="4"/>
      <c r="B2589" s="4"/>
      <c r="C2589" s="4"/>
      <c r="D2589" s="4"/>
      <c r="E2589" s="4"/>
      <c r="F2589" s="4"/>
    </row>
    <row r="2590">
      <c r="A2590" s="4"/>
      <c r="B2590" s="4"/>
      <c r="C2590" s="4"/>
      <c r="D2590" s="4"/>
      <c r="E2590" s="4"/>
      <c r="F2590" s="4"/>
    </row>
    <row r="2591">
      <c r="A2591" s="4"/>
      <c r="B2591" s="4"/>
      <c r="C2591" s="4"/>
      <c r="D2591" s="4"/>
      <c r="E2591" s="4"/>
      <c r="F2591" s="4"/>
    </row>
    <row r="2592">
      <c r="A2592" s="4"/>
      <c r="B2592" s="4"/>
      <c r="C2592" s="4"/>
      <c r="D2592" s="4"/>
      <c r="E2592" s="4"/>
      <c r="F2592" s="4"/>
    </row>
    <row r="2593">
      <c r="A2593" s="4"/>
      <c r="B2593" s="4"/>
      <c r="C2593" s="4"/>
      <c r="D2593" s="4"/>
      <c r="E2593" s="4"/>
      <c r="F2593" s="4"/>
    </row>
    <row r="2594">
      <c r="A2594" s="4"/>
      <c r="B2594" s="4"/>
      <c r="C2594" s="4"/>
      <c r="D2594" s="4"/>
      <c r="E2594" s="4"/>
      <c r="F2594" s="4"/>
    </row>
    <row r="2595">
      <c r="A2595" s="4"/>
      <c r="B2595" s="4"/>
      <c r="C2595" s="4"/>
      <c r="D2595" s="4"/>
      <c r="E2595" s="4"/>
      <c r="F2595" s="4"/>
    </row>
    <row r="2596">
      <c r="A2596" s="4"/>
      <c r="B2596" s="4"/>
      <c r="C2596" s="4"/>
      <c r="D2596" s="4"/>
      <c r="E2596" s="4"/>
      <c r="F2596" s="4"/>
    </row>
    <row r="2597">
      <c r="A2597" s="4"/>
      <c r="B2597" s="4"/>
      <c r="C2597" s="4"/>
      <c r="D2597" s="4"/>
      <c r="E2597" s="4"/>
      <c r="F2597" s="4"/>
    </row>
    <row r="2598">
      <c r="A2598" s="4"/>
      <c r="B2598" s="4"/>
      <c r="C2598" s="4"/>
      <c r="D2598" s="4"/>
      <c r="E2598" s="4"/>
      <c r="F2598" s="4"/>
    </row>
    <row r="2599">
      <c r="A2599" s="4"/>
      <c r="B2599" s="4"/>
      <c r="C2599" s="4"/>
      <c r="D2599" s="4"/>
      <c r="E2599" s="4"/>
      <c r="F2599" s="4"/>
    </row>
    <row r="2600">
      <c r="A2600" s="4"/>
      <c r="B2600" s="4"/>
      <c r="C2600" s="4"/>
      <c r="D2600" s="4"/>
      <c r="E2600" s="4"/>
      <c r="F2600" s="4"/>
    </row>
    <row r="2601">
      <c r="A2601" s="4"/>
      <c r="B2601" s="4"/>
      <c r="C2601" s="4"/>
      <c r="D2601" s="4"/>
      <c r="E2601" s="4"/>
      <c r="F2601" s="4"/>
    </row>
    <row r="2602">
      <c r="A2602" s="4"/>
      <c r="B2602" s="4"/>
      <c r="C2602" s="4"/>
      <c r="D2602" s="4"/>
      <c r="E2602" s="4"/>
      <c r="F2602" s="4"/>
    </row>
    <row r="2603">
      <c r="A2603" s="4"/>
      <c r="B2603" s="4"/>
      <c r="C2603" s="4"/>
      <c r="D2603" s="4"/>
      <c r="E2603" s="4"/>
      <c r="F2603" s="4"/>
    </row>
    <row r="2604">
      <c r="A2604" s="4"/>
      <c r="B2604" s="4"/>
      <c r="C2604" s="4"/>
      <c r="D2604" s="4"/>
      <c r="E2604" s="4"/>
      <c r="F2604" s="4"/>
    </row>
    <row r="2605">
      <c r="A2605" s="4"/>
      <c r="B2605" s="4"/>
      <c r="C2605" s="4"/>
      <c r="D2605" s="4"/>
      <c r="E2605" s="4"/>
      <c r="F2605" s="4"/>
    </row>
    <row r="2606">
      <c r="A2606" s="4"/>
      <c r="B2606" s="4"/>
      <c r="C2606" s="4"/>
      <c r="D2606" s="4"/>
      <c r="E2606" s="4"/>
      <c r="F2606" s="4"/>
    </row>
    <row r="2607">
      <c r="A2607" s="4"/>
      <c r="B2607" s="4"/>
      <c r="C2607" s="4"/>
      <c r="D2607" s="4"/>
      <c r="E2607" s="4"/>
      <c r="F2607" s="4"/>
    </row>
    <row r="2608">
      <c r="A2608" s="4"/>
      <c r="B2608" s="4"/>
      <c r="C2608" s="4"/>
      <c r="D2608" s="4"/>
      <c r="E2608" s="4"/>
      <c r="F2608" s="4"/>
    </row>
    <row r="2609">
      <c r="A2609" s="4"/>
      <c r="B2609" s="4"/>
      <c r="C2609" s="4"/>
      <c r="D2609" s="4"/>
      <c r="E2609" s="4"/>
      <c r="F2609" s="4"/>
    </row>
    <row r="2610">
      <c r="A2610" s="4"/>
      <c r="B2610" s="4"/>
      <c r="C2610" s="4"/>
      <c r="D2610" s="4"/>
      <c r="E2610" s="4"/>
      <c r="F2610" s="4"/>
    </row>
    <row r="2611">
      <c r="A2611" s="4"/>
      <c r="B2611" s="4"/>
      <c r="C2611" s="4"/>
      <c r="D2611" s="4"/>
      <c r="E2611" s="4"/>
      <c r="F2611" s="4"/>
    </row>
    <row r="2612">
      <c r="A2612" s="4"/>
      <c r="B2612" s="4"/>
      <c r="C2612" s="4"/>
      <c r="D2612" s="4"/>
      <c r="E2612" s="4"/>
      <c r="F2612" s="4"/>
    </row>
    <row r="2613">
      <c r="A2613" s="4"/>
      <c r="B2613" s="4"/>
      <c r="C2613" s="4"/>
      <c r="D2613" s="4"/>
      <c r="E2613" s="4"/>
      <c r="F2613" s="4"/>
    </row>
    <row r="2614">
      <c r="A2614" s="4"/>
      <c r="B2614" s="4"/>
      <c r="C2614" s="4"/>
      <c r="D2614" s="4"/>
      <c r="E2614" s="4"/>
      <c r="F2614" s="4"/>
    </row>
    <row r="2615">
      <c r="A2615" s="4"/>
      <c r="B2615" s="4"/>
      <c r="C2615" s="4"/>
      <c r="D2615" s="4"/>
      <c r="E2615" s="4"/>
      <c r="F2615" s="4"/>
    </row>
    <row r="2616">
      <c r="A2616" s="4"/>
      <c r="B2616" s="4"/>
      <c r="C2616" s="4"/>
      <c r="D2616" s="4"/>
      <c r="E2616" s="4"/>
      <c r="F2616" s="4"/>
    </row>
    <row r="2617">
      <c r="A2617" s="4"/>
      <c r="B2617" s="4"/>
      <c r="C2617" s="4"/>
      <c r="D2617" s="4"/>
      <c r="E2617" s="4"/>
      <c r="F2617" s="4"/>
    </row>
    <row r="2618">
      <c r="A2618" s="4"/>
      <c r="B2618" s="4"/>
      <c r="C2618" s="4"/>
      <c r="D2618" s="4"/>
      <c r="E2618" s="4"/>
      <c r="F2618" s="4"/>
    </row>
    <row r="2619">
      <c r="A2619" s="4"/>
      <c r="B2619" s="4"/>
      <c r="C2619" s="4"/>
      <c r="D2619" s="4"/>
      <c r="E2619" s="4"/>
      <c r="F2619" s="4"/>
    </row>
    <row r="2620">
      <c r="A2620" s="4"/>
      <c r="B2620" s="4"/>
      <c r="C2620" s="4"/>
      <c r="D2620" s="4"/>
      <c r="E2620" s="4"/>
      <c r="F2620" s="4"/>
    </row>
    <row r="2621">
      <c r="A2621" s="4"/>
      <c r="B2621" s="4"/>
      <c r="C2621" s="4"/>
      <c r="D2621" s="4"/>
      <c r="E2621" s="4"/>
      <c r="F2621" s="4"/>
    </row>
    <row r="2622">
      <c r="A2622" s="4"/>
      <c r="B2622" s="4"/>
      <c r="C2622" s="4"/>
      <c r="D2622" s="4"/>
      <c r="E2622" s="4"/>
      <c r="F2622" s="4"/>
    </row>
    <row r="2623">
      <c r="A2623" s="4"/>
      <c r="B2623" s="4"/>
      <c r="C2623" s="4"/>
      <c r="D2623" s="4"/>
      <c r="E2623" s="4"/>
      <c r="F2623" s="4"/>
    </row>
    <row r="2624">
      <c r="A2624" s="4"/>
      <c r="B2624" s="4"/>
      <c r="C2624" s="4"/>
      <c r="D2624" s="4"/>
      <c r="E2624" s="4"/>
      <c r="F2624" s="4"/>
    </row>
    <row r="2625">
      <c r="A2625" s="4"/>
      <c r="B2625" s="4"/>
      <c r="C2625" s="4"/>
      <c r="D2625" s="4"/>
      <c r="E2625" s="4"/>
      <c r="F2625" s="4"/>
    </row>
    <row r="2626">
      <c r="A2626" s="4"/>
      <c r="B2626" s="4"/>
      <c r="C2626" s="4"/>
      <c r="D2626" s="4"/>
      <c r="E2626" s="4"/>
      <c r="F2626" s="4"/>
    </row>
    <row r="2627">
      <c r="A2627" s="4"/>
      <c r="B2627" s="4"/>
      <c r="C2627" s="4"/>
      <c r="D2627" s="4"/>
      <c r="E2627" s="4"/>
      <c r="F2627" s="4"/>
    </row>
    <row r="2628">
      <c r="A2628" s="4"/>
      <c r="B2628" s="4"/>
      <c r="C2628" s="4"/>
      <c r="D2628" s="4"/>
      <c r="E2628" s="4"/>
      <c r="F2628" s="4"/>
    </row>
    <row r="2629">
      <c r="A2629" s="4"/>
      <c r="B2629" s="4"/>
      <c r="C2629" s="4"/>
      <c r="D2629" s="4"/>
      <c r="E2629" s="4"/>
      <c r="F2629" s="4"/>
    </row>
    <row r="2630">
      <c r="A2630" s="4"/>
      <c r="B2630" s="4"/>
      <c r="C2630" s="4"/>
      <c r="D2630" s="4"/>
      <c r="E2630" s="4"/>
      <c r="F2630" s="4"/>
    </row>
    <row r="2631">
      <c r="A2631" s="4"/>
      <c r="B2631" s="4"/>
      <c r="C2631" s="4"/>
      <c r="D2631" s="4"/>
      <c r="E2631" s="4"/>
      <c r="F2631" s="4"/>
    </row>
    <row r="2632">
      <c r="A2632" s="4"/>
      <c r="B2632" s="4"/>
      <c r="C2632" s="4"/>
      <c r="D2632" s="4"/>
      <c r="E2632" s="4"/>
      <c r="F2632" s="4"/>
    </row>
    <row r="2633">
      <c r="A2633" s="4"/>
      <c r="B2633" s="4"/>
      <c r="C2633" s="4"/>
      <c r="D2633" s="4"/>
      <c r="E2633" s="4"/>
      <c r="F2633" s="4"/>
    </row>
    <row r="2634">
      <c r="A2634" s="4"/>
      <c r="B2634" s="4"/>
      <c r="C2634" s="4"/>
      <c r="D2634" s="4"/>
      <c r="E2634" s="4"/>
      <c r="F2634" s="4"/>
    </row>
    <row r="2635">
      <c r="A2635" s="4"/>
      <c r="B2635" s="4"/>
      <c r="C2635" s="4"/>
      <c r="D2635" s="4"/>
      <c r="E2635" s="4"/>
      <c r="F2635" s="4"/>
    </row>
    <row r="2636">
      <c r="A2636" s="4"/>
      <c r="B2636" s="4"/>
      <c r="C2636" s="4"/>
      <c r="D2636" s="4"/>
      <c r="E2636" s="4"/>
      <c r="F2636" s="4"/>
    </row>
    <row r="2637">
      <c r="A2637" s="4"/>
      <c r="B2637" s="4"/>
      <c r="C2637" s="4"/>
      <c r="D2637" s="4"/>
      <c r="E2637" s="4"/>
      <c r="F2637" s="4"/>
    </row>
    <row r="2638">
      <c r="A2638" s="4"/>
      <c r="B2638" s="4"/>
      <c r="C2638" s="4"/>
      <c r="D2638" s="4"/>
      <c r="E2638" s="4"/>
      <c r="F2638" s="4"/>
    </row>
    <row r="2639">
      <c r="A2639" s="4"/>
      <c r="B2639" s="4"/>
      <c r="C2639" s="4"/>
      <c r="D2639" s="4"/>
      <c r="E2639" s="4"/>
      <c r="F2639" s="4"/>
    </row>
    <row r="2640">
      <c r="A2640" s="4"/>
      <c r="B2640" s="4"/>
      <c r="C2640" s="4"/>
      <c r="D2640" s="4"/>
      <c r="E2640" s="4"/>
      <c r="F2640" s="4"/>
    </row>
    <row r="2641">
      <c r="A2641" s="4"/>
      <c r="B2641" s="4"/>
      <c r="C2641" s="4"/>
      <c r="D2641" s="4"/>
      <c r="E2641" s="4"/>
      <c r="F2641" s="4"/>
    </row>
    <row r="2642">
      <c r="A2642" s="4"/>
      <c r="B2642" s="4"/>
      <c r="C2642" s="4"/>
      <c r="D2642" s="4"/>
      <c r="E2642" s="4"/>
      <c r="F2642" s="4"/>
    </row>
    <row r="2643">
      <c r="A2643" s="4"/>
      <c r="B2643" s="4"/>
      <c r="C2643" s="4"/>
      <c r="D2643" s="4"/>
      <c r="E2643" s="4"/>
      <c r="F2643" s="4"/>
    </row>
    <row r="2644">
      <c r="A2644" s="4"/>
      <c r="B2644" s="4"/>
      <c r="C2644" s="4"/>
      <c r="D2644" s="4"/>
      <c r="E2644" s="4"/>
      <c r="F2644" s="4"/>
    </row>
    <row r="2645">
      <c r="A2645" s="4"/>
      <c r="B2645" s="4"/>
      <c r="C2645" s="4"/>
      <c r="D2645" s="4"/>
      <c r="E2645" s="4"/>
      <c r="F2645" s="4"/>
    </row>
    <row r="2646">
      <c r="A2646" s="4"/>
      <c r="B2646" s="4"/>
      <c r="C2646" s="4"/>
      <c r="D2646" s="4"/>
      <c r="E2646" s="4"/>
      <c r="F2646" s="4"/>
    </row>
    <row r="2647">
      <c r="A2647" s="4"/>
      <c r="B2647" s="4"/>
      <c r="C2647" s="4"/>
      <c r="D2647" s="4"/>
      <c r="E2647" s="4"/>
      <c r="F2647" s="4"/>
    </row>
    <row r="2648">
      <c r="A2648" s="4"/>
      <c r="B2648" s="4"/>
      <c r="C2648" s="4"/>
      <c r="D2648" s="4"/>
      <c r="E2648" s="4"/>
      <c r="F2648" s="4"/>
    </row>
    <row r="2649">
      <c r="A2649" s="4"/>
      <c r="B2649" s="4"/>
      <c r="C2649" s="4"/>
      <c r="D2649" s="4"/>
      <c r="E2649" s="4"/>
      <c r="F2649" s="4"/>
    </row>
    <row r="2650">
      <c r="A2650" s="4"/>
      <c r="B2650" s="4"/>
      <c r="C2650" s="4"/>
      <c r="D2650" s="4"/>
      <c r="E2650" s="4"/>
      <c r="F2650" s="4"/>
    </row>
    <row r="2651">
      <c r="A2651" s="4"/>
      <c r="B2651" s="4"/>
      <c r="C2651" s="4"/>
      <c r="D2651" s="4"/>
      <c r="E2651" s="4"/>
      <c r="F2651" s="4"/>
    </row>
    <row r="2652">
      <c r="A2652" s="4"/>
      <c r="B2652" s="4"/>
      <c r="C2652" s="4"/>
      <c r="D2652" s="4"/>
      <c r="E2652" s="4"/>
      <c r="F2652" s="4"/>
    </row>
    <row r="2653">
      <c r="A2653" s="4"/>
      <c r="B2653" s="4"/>
      <c r="C2653" s="4"/>
      <c r="D2653" s="4"/>
      <c r="E2653" s="4"/>
      <c r="F2653" s="4"/>
    </row>
    <row r="2654">
      <c r="A2654" s="4"/>
      <c r="B2654" s="4"/>
      <c r="C2654" s="4"/>
      <c r="D2654" s="4"/>
      <c r="E2654" s="4"/>
      <c r="F2654" s="4"/>
    </row>
    <row r="2655">
      <c r="A2655" s="4"/>
      <c r="B2655" s="4"/>
      <c r="C2655" s="4"/>
      <c r="D2655" s="4"/>
      <c r="E2655" s="4"/>
      <c r="F2655" s="4"/>
    </row>
    <row r="2656">
      <c r="A2656" s="4"/>
      <c r="B2656" s="4"/>
      <c r="C2656" s="4"/>
      <c r="D2656" s="4"/>
      <c r="E2656" s="4"/>
      <c r="F2656" s="4"/>
    </row>
    <row r="2657">
      <c r="A2657" s="4"/>
      <c r="B2657" s="4"/>
      <c r="C2657" s="4"/>
      <c r="D2657" s="4"/>
      <c r="E2657" s="4"/>
      <c r="F2657" s="4"/>
    </row>
    <row r="2658">
      <c r="A2658" s="4"/>
      <c r="B2658" s="4"/>
      <c r="C2658" s="4"/>
      <c r="D2658" s="4"/>
      <c r="E2658" s="4"/>
      <c r="F2658" s="4"/>
    </row>
    <row r="2659">
      <c r="A2659" s="4"/>
      <c r="B2659" s="4"/>
      <c r="C2659" s="4"/>
      <c r="D2659" s="4"/>
      <c r="E2659" s="4"/>
      <c r="F2659" s="4"/>
    </row>
    <row r="2660">
      <c r="A2660" s="4"/>
      <c r="B2660" s="4"/>
      <c r="C2660" s="4"/>
      <c r="D2660" s="4"/>
      <c r="E2660" s="4"/>
      <c r="F2660" s="4"/>
    </row>
    <row r="2661">
      <c r="A2661" s="4"/>
      <c r="B2661" s="4"/>
      <c r="C2661" s="4"/>
      <c r="D2661" s="4"/>
      <c r="E2661" s="4"/>
      <c r="F2661" s="4"/>
    </row>
    <row r="2662">
      <c r="A2662" s="4"/>
      <c r="B2662" s="4"/>
      <c r="C2662" s="4"/>
      <c r="D2662" s="4"/>
      <c r="E2662" s="4"/>
      <c r="F2662" s="4"/>
    </row>
    <row r="2663">
      <c r="A2663" s="4"/>
      <c r="B2663" s="4"/>
      <c r="C2663" s="4"/>
      <c r="D2663" s="4"/>
      <c r="E2663" s="4"/>
      <c r="F2663" s="4"/>
    </row>
    <row r="2664">
      <c r="A2664" s="4"/>
      <c r="B2664" s="4"/>
      <c r="C2664" s="4"/>
      <c r="D2664" s="4"/>
      <c r="E2664" s="4"/>
      <c r="F2664" s="4"/>
    </row>
    <row r="2665">
      <c r="A2665" s="4"/>
      <c r="B2665" s="4"/>
      <c r="C2665" s="4"/>
      <c r="D2665" s="4"/>
      <c r="E2665" s="4"/>
      <c r="F2665" s="4"/>
    </row>
    <row r="2666">
      <c r="A2666" s="4"/>
      <c r="B2666" s="4"/>
      <c r="C2666" s="4"/>
      <c r="D2666" s="4"/>
      <c r="E2666" s="4"/>
      <c r="F2666" s="4"/>
    </row>
    <row r="2667">
      <c r="A2667" s="4"/>
      <c r="B2667" s="4"/>
      <c r="C2667" s="4"/>
      <c r="D2667" s="4"/>
      <c r="E2667" s="4"/>
      <c r="F2667" s="4"/>
    </row>
    <row r="2668">
      <c r="A2668" s="4"/>
      <c r="B2668" s="4"/>
      <c r="C2668" s="4"/>
      <c r="D2668" s="4"/>
      <c r="E2668" s="4"/>
      <c r="F2668" s="4"/>
    </row>
    <row r="2669">
      <c r="A2669" s="4"/>
      <c r="B2669" s="4"/>
      <c r="C2669" s="4"/>
      <c r="D2669" s="4"/>
      <c r="E2669" s="4"/>
      <c r="F2669" s="4"/>
    </row>
    <row r="2670">
      <c r="A2670" s="4"/>
      <c r="B2670" s="4"/>
      <c r="C2670" s="4"/>
      <c r="D2670" s="4"/>
      <c r="E2670" s="4"/>
      <c r="F2670" s="4"/>
    </row>
    <row r="2671">
      <c r="A2671" s="4"/>
      <c r="B2671" s="4"/>
      <c r="C2671" s="4"/>
      <c r="D2671" s="4"/>
      <c r="E2671" s="4"/>
      <c r="F2671" s="4"/>
    </row>
    <row r="2672">
      <c r="A2672" s="4"/>
      <c r="B2672" s="4"/>
      <c r="C2672" s="4"/>
      <c r="D2672" s="4"/>
      <c r="E2672" s="4"/>
      <c r="F2672" s="4"/>
    </row>
    <row r="2673">
      <c r="A2673" s="4"/>
      <c r="B2673" s="4"/>
      <c r="C2673" s="4"/>
      <c r="D2673" s="4"/>
      <c r="E2673" s="4"/>
      <c r="F2673" s="4"/>
    </row>
    <row r="2674">
      <c r="A2674" s="4"/>
      <c r="B2674" s="4"/>
      <c r="C2674" s="4"/>
      <c r="D2674" s="4"/>
      <c r="E2674" s="4"/>
      <c r="F2674" s="4"/>
    </row>
    <row r="2675">
      <c r="A2675" s="4"/>
      <c r="B2675" s="4"/>
      <c r="C2675" s="4"/>
      <c r="D2675" s="4"/>
      <c r="E2675" s="4"/>
      <c r="F2675" s="4"/>
    </row>
    <row r="2676">
      <c r="A2676" s="4"/>
      <c r="B2676" s="4"/>
      <c r="C2676" s="4"/>
      <c r="D2676" s="4"/>
      <c r="E2676" s="4"/>
      <c r="F2676" s="4"/>
    </row>
    <row r="2677">
      <c r="A2677" s="4"/>
      <c r="B2677" s="4"/>
      <c r="C2677" s="4"/>
      <c r="D2677" s="4"/>
      <c r="E2677" s="4"/>
      <c r="F2677" s="4"/>
    </row>
    <row r="2678">
      <c r="A2678" s="4"/>
      <c r="B2678" s="4"/>
      <c r="C2678" s="4"/>
      <c r="D2678" s="4"/>
      <c r="E2678" s="4"/>
      <c r="F2678" s="4"/>
    </row>
    <row r="2679">
      <c r="A2679" s="4"/>
      <c r="B2679" s="4"/>
      <c r="C2679" s="4"/>
      <c r="D2679" s="4"/>
      <c r="E2679" s="4"/>
      <c r="F2679" s="4"/>
    </row>
    <row r="2680">
      <c r="A2680" s="4"/>
      <c r="B2680" s="4"/>
      <c r="C2680" s="4"/>
      <c r="D2680" s="4"/>
      <c r="E2680" s="4"/>
      <c r="F2680" s="4"/>
    </row>
    <row r="2681">
      <c r="A2681" s="4"/>
      <c r="B2681" s="4"/>
      <c r="C2681" s="4"/>
      <c r="D2681" s="4"/>
      <c r="E2681" s="4"/>
      <c r="F2681" s="4"/>
    </row>
    <row r="2682">
      <c r="A2682" s="4"/>
      <c r="B2682" s="4"/>
      <c r="C2682" s="4"/>
      <c r="D2682" s="4"/>
      <c r="E2682" s="4"/>
      <c r="F2682" s="4"/>
    </row>
    <row r="2683">
      <c r="A2683" s="4"/>
      <c r="B2683" s="4"/>
      <c r="C2683" s="4"/>
      <c r="D2683" s="4"/>
      <c r="E2683" s="4"/>
      <c r="F2683" s="4"/>
    </row>
    <row r="2684">
      <c r="A2684" s="4"/>
      <c r="B2684" s="4"/>
      <c r="C2684" s="4"/>
      <c r="D2684" s="4"/>
      <c r="E2684" s="4"/>
      <c r="F2684" s="4"/>
    </row>
    <row r="2685">
      <c r="A2685" s="4"/>
      <c r="B2685" s="4"/>
      <c r="C2685" s="4"/>
      <c r="D2685" s="4"/>
      <c r="E2685" s="4"/>
      <c r="F2685" s="4"/>
    </row>
    <row r="2686">
      <c r="A2686" s="4"/>
      <c r="B2686" s="4"/>
      <c r="C2686" s="4"/>
      <c r="D2686" s="4"/>
      <c r="E2686" s="4"/>
      <c r="F2686" s="4"/>
    </row>
    <row r="2687">
      <c r="A2687" s="4"/>
      <c r="B2687" s="4"/>
      <c r="C2687" s="4"/>
      <c r="D2687" s="4"/>
      <c r="E2687" s="4"/>
      <c r="F2687" s="4"/>
    </row>
    <row r="2688">
      <c r="A2688" s="4"/>
      <c r="B2688" s="4"/>
      <c r="C2688" s="4"/>
      <c r="D2688" s="4"/>
      <c r="E2688" s="4"/>
      <c r="F2688" s="4"/>
    </row>
    <row r="2689">
      <c r="A2689" s="4"/>
      <c r="B2689" s="4"/>
      <c r="C2689" s="4"/>
      <c r="D2689" s="4"/>
      <c r="E2689" s="4"/>
      <c r="F2689" s="4"/>
    </row>
    <row r="2690">
      <c r="A2690" s="4"/>
      <c r="B2690" s="4"/>
      <c r="C2690" s="4"/>
      <c r="D2690" s="4"/>
      <c r="E2690" s="4"/>
      <c r="F2690" s="4"/>
    </row>
    <row r="2691">
      <c r="A2691" s="4"/>
      <c r="B2691" s="4"/>
      <c r="C2691" s="4"/>
      <c r="D2691" s="4"/>
      <c r="E2691" s="4"/>
      <c r="F2691" s="4"/>
    </row>
    <row r="2692">
      <c r="A2692" s="4"/>
      <c r="B2692" s="4"/>
      <c r="C2692" s="4"/>
      <c r="D2692" s="4"/>
      <c r="E2692" s="4"/>
      <c r="F2692" s="4"/>
    </row>
    <row r="2693">
      <c r="A2693" s="4"/>
      <c r="B2693" s="4"/>
      <c r="C2693" s="4"/>
      <c r="D2693" s="4"/>
      <c r="E2693" s="4"/>
      <c r="F2693" s="4"/>
    </row>
    <row r="2694">
      <c r="A2694" s="4"/>
      <c r="B2694" s="4"/>
      <c r="C2694" s="4"/>
      <c r="D2694" s="4"/>
      <c r="E2694" s="4"/>
      <c r="F2694" s="4"/>
    </row>
    <row r="2695">
      <c r="A2695" s="4"/>
      <c r="B2695" s="4"/>
      <c r="C2695" s="4"/>
      <c r="D2695" s="4"/>
      <c r="E2695" s="4"/>
      <c r="F2695" s="4"/>
    </row>
    <row r="2696">
      <c r="A2696" s="4"/>
      <c r="B2696" s="4"/>
      <c r="C2696" s="4"/>
      <c r="D2696" s="4"/>
      <c r="E2696" s="4"/>
      <c r="F2696" s="4"/>
    </row>
    <row r="2697">
      <c r="A2697" s="4"/>
      <c r="B2697" s="4"/>
      <c r="C2697" s="4"/>
      <c r="D2697" s="4"/>
      <c r="E2697" s="4"/>
      <c r="F2697" s="4"/>
    </row>
    <row r="2698">
      <c r="A2698" s="4"/>
      <c r="B2698" s="4"/>
      <c r="C2698" s="4"/>
      <c r="D2698" s="4"/>
      <c r="E2698" s="4"/>
      <c r="F2698" s="4"/>
    </row>
    <row r="2699">
      <c r="A2699" s="4"/>
      <c r="B2699" s="4"/>
      <c r="C2699" s="4"/>
      <c r="D2699" s="4"/>
      <c r="E2699" s="4"/>
      <c r="F2699" s="4"/>
    </row>
    <row r="2700">
      <c r="A2700" s="4"/>
      <c r="B2700" s="4"/>
      <c r="C2700" s="4"/>
      <c r="D2700" s="4"/>
      <c r="E2700" s="4"/>
      <c r="F2700" s="4"/>
    </row>
    <row r="2701">
      <c r="A2701" s="4"/>
      <c r="B2701" s="4"/>
      <c r="C2701" s="4"/>
      <c r="D2701" s="4"/>
      <c r="E2701" s="4"/>
      <c r="F2701" s="4"/>
    </row>
    <row r="2702">
      <c r="A2702" s="4"/>
      <c r="B2702" s="4"/>
      <c r="C2702" s="4"/>
      <c r="D2702" s="4"/>
      <c r="E2702" s="4"/>
      <c r="F2702" s="4"/>
    </row>
    <row r="2703">
      <c r="A2703" s="4"/>
      <c r="B2703" s="4"/>
      <c r="C2703" s="4"/>
      <c r="D2703" s="4"/>
      <c r="E2703" s="4"/>
      <c r="F2703" s="4"/>
    </row>
    <row r="2704">
      <c r="A2704" s="4"/>
      <c r="B2704" s="4"/>
      <c r="C2704" s="4"/>
      <c r="D2704" s="4"/>
      <c r="E2704" s="4"/>
      <c r="F2704" s="4"/>
    </row>
    <row r="2705">
      <c r="A2705" s="4"/>
      <c r="B2705" s="4"/>
      <c r="C2705" s="4"/>
      <c r="D2705" s="4"/>
      <c r="E2705" s="4"/>
      <c r="F2705" s="4"/>
    </row>
    <row r="2706">
      <c r="A2706" s="4"/>
      <c r="B2706" s="4"/>
      <c r="C2706" s="4"/>
      <c r="D2706" s="4"/>
      <c r="E2706" s="4"/>
      <c r="F2706" s="4"/>
    </row>
    <row r="2707">
      <c r="A2707" s="4"/>
      <c r="B2707" s="4"/>
      <c r="C2707" s="4"/>
      <c r="D2707" s="4"/>
      <c r="E2707" s="4"/>
      <c r="F2707" s="4"/>
    </row>
    <row r="2708">
      <c r="A2708" s="4"/>
      <c r="B2708" s="4"/>
      <c r="C2708" s="4"/>
      <c r="D2708" s="4"/>
      <c r="E2708" s="4"/>
      <c r="F2708" s="4"/>
    </row>
    <row r="2709">
      <c r="A2709" s="4"/>
      <c r="B2709" s="4"/>
      <c r="C2709" s="4"/>
      <c r="D2709" s="4"/>
      <c r="E2709" s="4"/>
      <c r="F2709" s="4"/>
    </row>
    <row r="2710">
      <c r="A2710" s="4"/>
      <c r="B2710" s="4"/>
      <c r="C2710" s="4"/>
      <c r="D2710" s="4"/>
      <c r="E2710" s="4"/>
      <c r="F2710" s="4"/>
    </row>
    <row r="2711">
      <c r="A2711" s="4"/>
      <c r="B2711" s="4"/>
      <c r="C2711" s="4"/>
      <c r="D2711" s="4"/>
      <c r="E2711" s="4"/>
      <c r="F2711" s="4"/>
    </row>
    <row r="2712">
      <c r="A2712" s="4"/>
      <c r="B2712" s="4"/>
      <c r="C2712" s="4"/>
      <c r="D2712" s="4"/>
      <c r="E2712" s="4"/>
      <c r="F2712" s="4"/>
    </row>
    <row r="2713">
      <c r="A2713" s="4"/>
      <c r="B2713" s="4"/>
      <c r="C2713" s="4"/>
      <c r="D2713" s="4"/>
      <c r="E2713" s="4"/>
      <c r="F2713" s="4"/>
    </row>
    <row r="2714">
      <c r="A2714" s="4"/>
      <c r="B2714" s="4"/>
      <c r="C2714" s="4"/>
      <c r="D2714" s="4"/>
      <c r="E2714" s="4"/>
      <c r="F2714" s="4"/>
    </row>
    <row r="2715">
      <c r="A2715" s="4"/>
      <c r="B2715" s="4"/>
      <c r="C2715" s="4"/>
      <c r="D2715" s="4"/>
      <c r="E2715" s="4"/>
      <c r="F2715" s="4"/>
    </row>
    <row r="2716">
      <c r="A2716" s="4"/>
      <c r="B2716" s="4"/>
      <c r="C2716" s="4"/>
      <c r="D2716" s="4"/>
      <c r="E2716" s="4"/>
      <c r="F2716" s="4"/>
    </row>
    <row r="2717">
      <c r="A2717" s="4"/>
      <c r="B2717" s="4"/>
      <c r="C2717" s="4"/>
      <c r="D2717" s="4"/>
      <c r="E2717" s="4"/>
      <c r="F2717" s="4"/>
    </row>
    <row r="2718">
      <c r="A2718" s="4"/>
      <c r="B2718" s="4"/>
      <c r="C2718" s="4"/>
      <c r="D2718" s="4"/>
      <c r="E2718" s="4"/>
      <c r="F2718" s="4"/>
    </row>
    <row r="2719">
      <c r="A2719" s="4"/>
      <c r="B2719" s="4"/>
      <c r="C2719" s="4"/>
      <c r="D2719" s="4"/>
      <c r="E2719" s="4"/>
      <c r="F2719" s="4"/>
    </row>
    <row r="2720">
      <c r="A2720" s="4"/>
      <c r="B2720" s="4"/>
      <c r="C2720" s="4"/>
      <c r="D2720" s="4"/>
      <c r="E2720" s="4"/>
      <c r="F2720" s="4"/>
    </row>
    <row r="2721">
      <c r="A2721" s="4"/>
      <c r="B2721" s="4"/>
      <c r="C2721" s="4"/>
      <c r="D2721" s="4"/>
      <c r="E2721" s="4"/>
      <c r="F2721" s="4"/>
    </row>
    <row r="2722">
      <c r="A2722" s="4"/>
      <c r="B2722" s="4"/>
      <c r="C2722" s="4"/>
      <c r="D2722" s="4"/>
      <c r="E2722" s="4"/>
      <c r="F2722" s="4"/>
    </row>
    <row r="2723">
      <c r="A2723" s="4"/>
      <c r="B2723" s="4"/>
      <c r="C2723" s="4"/>
      <c r="D2723" s="4"/>
      <c r="E2723" s="4"/>
      <c r="F2723" s="4"/>
    </row>
    <row r="2724">
      <c r="A2724" s="4"/>
      <c r="B2724" s="4"/>
      <c r="C2724" s="4"/>
      <c r="D2724" s="4"/>
      <c r="E2724" s="4"/>
      <c r="F2724" s="4"/>
    </row>
    <row r="2725">
      <c r="A2725" s="4"/>
      <c r="B2725" s="4"/>
      <c r="C2725" s="4"/>
      <c r="D2725" s="4"/>
      <c r="E2725" s="4"/>
      <c r="F2725" s="4"/>
    </row>
    <row r="2726">
      <c r="A2726" s="4"/>
      <c r="B2726" s="4"/>
      <c r="C2726" s="4"/>
      <c r="D2726" s="4"/>
      <c r="E2726" s="4"/>
      <c r="F2726" s="4"/>
    </row>
    <row r="2727">
      <c r="A2727" s="4"/>
      <c r="B2727" s="4"/>
      <c r="C2727" s="4"/>
      <c r="D2727" s="4"/>
      <c r="E2727" s="4"/>
      <c r="F2727" s="4"/>
    </row>
    <row r="2728">
      <c r="A2728" s="4"/>
      <c r="B2728" s="4"/>
      <c r="C2728" s="4"/>
      <c r="D2728" s="4"/>
      <c r="E2728" s="4"/>
      <c r="F2728" s="4"/>
    </row>
    <row r="2729">
      <c r="A2729" s="4"/>
      <c r="B2729" s="4"/>
      <c r="C2729" s="4"/>
      <c r="D2729" s="4"/>
      <c r="E2729" s="4"/>
      <c r="F2729" s="4"/>
    </row>
    <row r="2730">
      <c r="A2730" s="4"/>
      <c r="B2730" s="4"/>
      <c r="C2730" s="4"/>
      <c r="D2730" s="4"/>
      <c r="E2730" s="4"/>
      <c r="F2730" s="4"/>
    </row>
    <row r="2731">
      <c r="A2731" s="4"/>
      <c r="B2731" s="4"/>
      <c r="C2731" s="4"/>
      <c r="D2731" s="4"/>
      <c r="E2731" s="4"/>
      <c r="F2731" s="4"/>
    </row>
    <row r="2732">
      <c r="A2732" s="4"/>
      <c r="B2732" s="4"/>
      <c r="C2732" s="4"/>
      <c r="D2732" s="4"/>
      <c r="E2732" s="4"/>
      <c r="F2732" s="4"/>
    </row>
    <row r="2733">
      <c r="A2733" s="4"/>
      <c r="B2733" s="4"/>
      <c r="C2733" s="4"/>
      <c r="D2733" s="4"/>
      <c r="E2733" s="4"/>
      <c r="F2733" s="4"/>
    </row>
    <row r="2734">
      <c r="A2734" s="4"/>
      <c r="B2734" s="4"/>
      <c r="C2734" s="4"/>
      <c r="D2734" s="4"/>
      <c r="E2734" s="4"/>
      <c r="F2734" s="4"/>
    </row>
    <row r="2735">
      <c r="A2735" s="4"/>
      <c r="B2735" s="4"/>
      <c r="C2735" s="4"/>
      <c r="D2735" s="4"/>
      <c r="E2735" s="4"/>
      <c r="F2735" s="4"/>
    </row>
    <row r="2736">
      <c r="A2736" s="4"/>
      <c r="B2736" s="4"/>
      <c r="C2736" s="4"/>
      <c r="D2736" s="4"/>
      <c r="E2736" s="4"/>
      <c r="F2736" s="4"/>
    </row>
    <row r="2737">
      <c r="A2737" s="4"/>
      <c r="B2737" s="4"/>
      <c r="C2737" s="4"/>
      <c r="D2737" s="4"/>
      <c r="E2737" s="4"/>
      <c r="F2737" s="4"/>
    </row>
    <row r="2738">
      <c r="A2738" s="4"/>
      <c r="B2738" s="4"/>
      <c r="C2738" s="4"/>
      <c r="D2738" s="4"/>
      <c r="E2738" s="4"/>
      <c r="F2738" s="4"/>
    </row>
    <row r="2739">
      <c r="A2739" s="4"/>
      <c r="B2739" s="4"/>
      <c r="C2739" s="4"/>
      <c r="D2739" s="4"/>
      <c r="E2739" s="4"/>
      <c r="F2739" s="4"/>
    </row>
    <row r="2740">
      <c r="A2740" s="4"/>
      <c r="B2740" s="4"/>
      <c r="C2740" s="4"/>
      <c r="D2740" s="4"/>
      <c r="E2740" s="4"/>
      <c r="F2740" s="4"/>
    </row>
    <row r="2741">
      <c r="A2741" s="4"/>
      <c r="B2741" s="4"/>
      <c r="C2741" s="4"/>
      <c r="D2741" s="4"/>
      <c r="E2741" s="4"/>
      <c r="F2741" s="4"/>
    </row>
    <row r="2742">
      <c r="A2742" s="4"/>
      <c r="B2742" s="4"/>
      <c r="C2742" s="4"/>
      <c r="D2742" s="4"/>
      <c r="E2742" s="4"/>
      <c r="F2742" s="4"/>
    </row>
    <row r="2743">
      <c r="A2743" s="4"/>
      <c r="B2743" s="4"/>
      <c r="C2743" s="4"/>
      <c r="D2743" s="4"/>
      <c r="E2743" s="4"/>
      <c r="F2743" s="4"/>
    </row>
    <row r="2744">
      <c r="A2744" s="4"/>
      <c r="B2744" s="4"/>
      <c r="C2744" s="4"/>
      <c r="D2744" s="4"/>
      <c r="E2744" s="4"/>
      <c r="F2744" s="4"/>
    </row>
    <row r="2745">
      <c r="A2745" s="4"/>
      <c r="B2745" s="4"/>
      <c r="C2745" s="4"/>
      <c r="D2745" s="4"/>
      <c r="E2745" s="4"/>
      <c r="F2745" s="4"/>
    </row>
    <row r="2746">
      <c r="A2746" s="4"/>
      <c r="B2746" s="4"/>
      <c r="C2746" s="4"/>
      <c r="D2746" s="4"/>
      <c r="E2746" s="4"/>
      <c r="F2746" s="4"/>
    </row>
    <row r="2747">
      <c r="A2747" s="4"/>
      <c r="B2747" s="4"/>
      <c r="C2747" s="4"/>
      <c r="D2747" s="4"/>
      <c r="E2747" s="4"/>
      <c r="F2747" s="4"/>
    </row>
    <row r="2748">
      <c r="A2748" s="4"/>
      <c r="B2748" s="4"/>
      <c r="C2748" s="4"/>
      <c r="D2748" s="4"/>
      <c r="E2748" s="4"/>
      <c r="F2748" s="4"/>
    </row>
    <row r="2749">
      <c r="A2749" s="4"/>
      <c r="B2749" s="4"/>
      <c r="C2749" s="4"/>
      <c r="D2749" s="4"/>
      <c r="E2749" s="4"/>
      <c r="F2749" s="4"/>
    </row>
    <row r="2750">
      <c r="A2750" s="4"/>
      <c r="B2750" s="4"/>
      <c r="C2750" s="4"/>
      <c r="D2750" s="4"/>
      <c r="E2750" s="4"/>
      <c r="F2750" s="4"/>
    </row>
    <row r="2751">
      <c r="A2751" s="4"/>
      <c r="B2751" s="4"/>
      <c r="C2751" s="4"/>
      <c r="D2751" s="4"/>
      <c r="E2751" s="4"/>
      <c r="F2751" s="4"/>
    </row>
    <row r="2752">
      <c r="A2752" s="4"/>
      <c r="B2752" s="4"/>
      <c r="C2752" s="4"/>
      <c r="D2752" s="4"/>
      <c r="E2752" s="4"/>
      <c r="F2752" s="4"/>
    </row>
    <row r="2753">
      <c r="A2753" s="4"/>
      <c r="B2753" s="4"/>
      <c r="C2753" s="4"/>
      <c r="D2753" s="4"/>
      <c r="E2753" s="4"/>
      <c r="F2753" s="4"/>
    </row>
    <row r="2754">
      <c r="A2754" s="4"/>
      <c r="B2754" s="4"/>
      <c r="C2754" s="4"/>
      <c r="D2754" s="4"/>
      <c r="E2754" s="4"/>
      <c r="F2754" s="4"/>
    </row>
    <row r="2755">
      <c r="A2755" s="4"/>
      <c r="B2755" s="4"/>
      <c r="C2755" s="4"/>
      <c r="D2755" s="4"/>
      <c r="E2755" s="4"/>
      <c r="F2755" s="4"/>
    </row>
    <row r="2756">
      <c r="A2756" s="4"/>
      <c r="B2756" s="4"/>
      <c r="C2756" s="4"/>
      <c r="D2756" s="4"/>
      <c r="E2756" s="4"/>
      <c r="F2756" s="4"/>
    </row>
    <row r="2757">
      <c r="A2757" s="4"/>
      <c r="B2757" s="4"/>
      <c r="C2757" s="4"/>
      <c r="D2757" s="4"/>
      <c r="E2757" s="4"/>
      <c r="F2757" s="4"/>
    </row>
    <row r="2758">
      <c r="A2758" s="4"/>
      <c r="B2758" s="4"/>
      <c r="C2758" s="4"/>
      <c r="D2758" s="4"/>
      <c r="E2758" s="4"/>
      <c r="F2758" s="4"/>
    </row>
    <row r="2759">
      <c r="A2759" s="4"/>
      <c r="B2759" s="4"/>
      <c r="C2759" s="4"/>
      <c r="D2759" s="4"/>
      <c r="E2759" s="4"/>
      <c r="F2759" s="4"/>
    </row>
    <row r="2760">
      <c r="A2760" s="4"/>
      <c r="B2760" s="4"/>
      <c r="C2760" s="4"/>
      <c r="D2760" s="4"/>
      <c r="E2760" s="4"/>
      <c r="F2760" s="4"/>
    </row>
    <row r="2761">
      <c r="A2761" s="4"/>
      <c r="B2761" s="4"/>
      <c r="C2761" s="4"/>
      <c r="D2761" s="4"/>
      <c r="E2761" s="4"/>
      <c r="F2761" s="4"/>
    </row>
    <row r="2762">
      <c r="A2762" s="4"/>
      <c r="B2762" s="4"/>
      <c r="C2762" s="4"/>
      <c r="D2762" s="4"/>
      <c r="E2762" s="4"/>
      <c r="F2762" s="4"/>
    </row>
    <row r="2763">
      <c r="A2763" s="4"/>
      <c r="B2763" s="4"/>
      <c r="C2763" s="4"/>
      <c r="D2763" s="4"/>
      <c r="E2763" s="4"/>
      <c r="F2763" s="4"/>
    </row>
    <row r="2764">
      <c r="A2764" s="4"/>
      <c r="B2764" s="4"/>
      <c r="C2764" s="4"/>
      <c r="D2764" s="4"/>
      <c r="E2764" s="4"/>
      <c r="F2764" s="4"/>
    </row>
    <row r="2765">
      <c r="A2765" s="4"/>
      <c r="B2765" s="4"/>
      <c r="C2765" s="4"/>
      <c r="D2765" s="4"/>
      <c r="E2765" s="4"/>
      <c r="F2765" s="4"/>
    </row>
    <row r="2766">
      <c r="A2766" s="4"/>
      <c r="B2766" s="4"/>
      <c r="C2766" s="4"/>
      <c r="D2766" s="4"/>
      <c r="E2766" s="4"/>
      <c r="F2766" s="4"/>
    </row>
    <row r="2767">
      <c r="A2767" s="4"/>
      <c r="B2767" s="4"/>
      <c r="C2767" s="4"/>
      <c r="D2767" s="4"/>
      <c r="E2767" s="4"/>
      <c r="F2767" s="4"/>
    </row>
    <row r="2768">
      <c r="A2768" s="4"/>
      <c r="B2768" s="4"/>
      <c r="C2768" s="4"/>
      <c r="D2768" s="4"/>
      <c r="E2768" s="4"/>
      <c r="F2768" s="4"/>
    </row>
    <row r="2769">
      <c r="A2769" s="4"/>
      <c r="B2769" s="4"/>
      <c r="C2769" s="4"/>
      <c r="D2769" s="4"/>
      <c r="E2769" s="4"/>
      <c r="F2769" s="4"/>
    </row>
    <row r="2770">
      <c r="A2770" s="4"/>
      <c r="B2770" s="4"/>
      <c r="C2770" s="4"/>
      <c r="D2770" s="4"/>
      <c r="E2770" s="4"/>
      <c r="F2770" s="4"/>
    </row>
    <row r="2771">
      <c r="A2771" s="4"/>
      <c r="B2771" s="4"/>
      <c r="C2771" s="4"/>
      <c r="D2771" s="4"/>
      <c r="E2771" s="4"/>
      <c r="F2771" s="4"/>
    </row>
    <row r="2772">
      <c r="A2772" s="4"/>
      <c r="B2772" s="4"/>
      <c r="C2772" s="4"/>
      <c r="D2772" s="4"/>
      <c r="E2772" s="4"/>
      <c r="F2772" s="4"/>
    </row>
    <row r="2773">
      <c r="A2773" s="4"/>
      <c r="B2773" s="4"/>
      <c r="C2773" s="4"/>
      <c r="D2773" s="4"/>
      <c r="E2773" s="4"/>
      <c r="F2773" s="4"/>
    </row>
    <row r="2774">
      <c r="A2774" s="4"/>
      <c r="B2774" s="4"/>
      <c r="C2774" s="4"/>
      <c r="D2774" s="4"/>
      <c r="E2774" s="4"/>
      <c r="F2774" s="4"/>
    </row>
    <row r="2775">
      <c r="A2775" s="4"/>
      <c r="B2775" s="4"/>
      <c r="C2775" s="4"/>
      <c r="D2775" s="4"/>
      <c r="E2775" s="4"/>
      <c r="F2775" s="4"/>
    </row>
    <row r="2776">
      <c r="A2776" s="4"/>
      <c r="B2776" s="4"/>
      <c r="C2776" s="4"/>
      <c r="D2776" s="4"/>
      <c r="E2776" s="4"/>
      <c r="F2776" s="4"/>
    </row>
    <row r="2777">
      <c r="A2777" s="4"/>
      <c r="B2777" s="4"/>
      <c r="C2777" s="4"/>
      <c r="D2777" s="4"/>
      <c r="E2777" s="4"/>
      <c r="F2777" s="4"/>
    </row>
    <row r="2778">
      <c r="A2778" s="4"/>
      <c r="B2778" s="4"/>
      <c r="C2778" s="4"/>
      <c r="D2778" s="4"/>
      <c r="E2778" s="4"/>
      <c r="F2778" s="4"/>
    </row>
    <row r="2779">
      <c r="A2779" s="4"/>
      <c r="B2779" s="4"/>
      <c r="C2779" s="4"/>
      <c r="D2779" s="4"/>
      <c r="E2779" s="4"/>
      <c r="F2779" s="4"/>
    </row>
    <row r="2780">
      <c r="A2780" s="4"/>
      <c r="B2780" s="4"/>
      <c r="C2780" s="4"/>
      <c r="D2780" s="4"/>
      <c r="E2780" s="4"/>
      <c r="F2780" s="4"/>
    </row>
    <row r="2781">
      <c r="A2781" s="4"/>
      <c r="B2781" s="4"/>
      <c r="C2781" s="4"/>
      <c r="D2781" s="4"/>
      <c r="E2781" s="4"/>
      <c r="F2781" s="4"/>
    </row>
    <row r="2782">
      <c r="A2782" s="4"/>
      <c r="B2782" s="4"/>
      <c r="C2782" s="4"/>
      <c r="D2782" s="4"/>
      <c r="E2782" s="4"/>
      <c r="F2782" s="4"/>
    </row>
    <row r="2783">
      <c r="A2783" s="4"/>
      <c r="B2783" s="4"/>
      <c r="C2783" s="4"/>
      <c r="D2783" s="4"/>
      <c r="E2783" s="4"/>
      <c r="F2783" s="4"/>
    </row>
    <row r="2784">
      <c r="A2784" s="4"/>
      <c r="B2784" s="4"/>
      <c r="C2784" s="4"/>
      <c r="D2784" s="4"/>
      <c r="E2784" s="4"/>
      <c r="F2784" s="4"/>
    </row>
    <row r="2785">
      <c r="A2785" s="4"/>
      <c r="B2785" s="4"/>
      <c r="C2785" s="4"/>
      <c r="D2785" s="4"/>
      <c r="E2785" s="4"/>
      <c r="F2785" s="4"/>
    </row>
    <row r="2786">
      <c r="A2786" s="4"/>
      <c r="B2786" s="4"/>
      <c r="C2786" s="4"/>
      <c r="D2786" s="4"/>
      <c r="E2786" s="4"/>
      <c r="F2786" s="4"/>
    </row>
    <row r="2787">
      <c r="A2787" s="4"/>
      <c r="B2787" s="4"/>
      <c r="C2787" s="4"/>
      <c r="D2787" s="4"/>
      <c r="E2787" s="4"/>
      <c r="F2787" s="4"/>
    </row>
    <row r="2788">
      <c r="A2788" s="4"/>
      <c r="B2788" s="4"/>
      <c r="C2788" s="4"/>
      <c r="D2788" s="4"/>
      <c r="E2788" s="4"/>
      <c r="F2788" s="4"/>
    </row>
    <row r="2789">
      <c r="A2789" s="4"/>
      <c r="B2789" s="4"/>
      <c r="C2789" s="4"/>
      <c r="D2789" s="4"/>
      <c r="E2789" s="4"/>
      <c r="F2789" s="4"/>
    </row>
    <row r="2790">
      <c r="A2790" s="4"/>
      <c r="B2790" s="4"/>
      <c r="C2790" s="4"/>
      <c r="D2790" s="4"/>
      <c r="E2790" s="4"/>
      <c r="F2790" s="4"/>
    </row>
    <row r="2791">
      <c r="A2791" s="4"/>
      <c r="B2791" s="4"/>
      <c r="C2791" s="4"/>
      <c r="D2791" s="4"/>
      <c r="E2791" s="4"/>
      <c r="F2791" s="4"/>
    </row>
    <row r="2792">
      <c r="A2792" s="4"/>
      <c r="B2792" s="4"/>
      <c r="C2792" s="4"/>
      <c r="D2792" s="4"/>
      <c r="E2792" s="4"/>
      <c r="F2792" s="4"/>
    </row>
    <row r="2793">
      <c r="A2793" s="4"/>
      <c r="B2793" s="4"/>
      <c r="C2793" s="4"/>
      <c r="D2793" s="4"/>
      <c r="E2793" s="4"/>
      <c r="F2793" s="4"/>
    </row>
    <row r="2794">
      <c r="A2794" s="4"/>
      <c r="B2794" s="4"/>
      <c r="C2794" s="4"/>
      <c r="D2794" s="4"/>
      <c r="E2794" s="4"/>
      <c r="F2794" s="4"/>
    </row>
    <row r="2795">
      <c r="A2795" s="4"/>
      <c r="B2795" s="4"/>
      <c r="C2795" s="4"/>
      <c r="D2795" s="4"/>
      <c r="E2795" s="4"/>
      <c r="F2795" s="4"/>
    </row>
    <row r="2796">
      <c r="A2796" s="4"/>
      <c r="B2796" s="4"/>
      <c r="C2796" s="4"/>
      <c r="D2796" s="4"/>
      <c r="E2796" s="4"/>
      <c r="F2796" s="4"/>
    </row>
    <row r="2797">
      <c r="A2797" s="4"/>
      <c r="B2797" s="4"/>
      <c r="C2797" s="4"/>
      <c r="D2797" s="4"/>
      <c r="E2797" s="4"/>
      <c r="F2797" s="4"/>
    </row>
    <row r="2798">
      <c r="A2798" s="4"/>
      <c r="B2798" s="4"/>
      <c r="C2798" s="4"/>
      <c r="D2798" s="4"/>
      <c r="E2798" s="4"/>
      <c r="F2798" s="4"/>
    </row>
    <row r="2799">
      <c r="A2799" s="4"/>
      <c r="B2799" s="4"/>
      <c r="C2799" s="4"/>
      <c r="D2799" s="4"/>
      <c r="E2799" s="4"/>
      <c r="F2799" s="4"/>
    </row>
    <row r="2800">
      <c r="A2800" s="4"/>
      <c r="B2800" s="4"/>
      <c r="C2800" s="4"/>
      <c r="D2800" s="4"/>
      <c r="E2800" s="4"/>
      <c r="F2800" s="4"/>
    </row>
    <row r="2801">
      <c r="A2801" s="4"/>
      <c r="B2801" s="4"/>
      <c r="C2801" s="4"/>
      <c r="D2801" s="4"/>
      <c r="E2801" s="4"/>
      <c r="F2801" s="4"/>
    </row>
    <row r="2802">
      <c r="A2802" s="4"/>
      <c r="B2802" s="4"/>
      <c r="C2802" s="4"/>
      <c r="D2802" s="4"/>
      <c r="E2802" s="4"/>
      <c r="F2802" s="4"/>
    </row>
    <row r="2803">
      <c r="A2803" s="4"/>
      <c r="B2803" s="4"/>
      <c r="C2803" s="4"/>
      <c r="D2803" s="4"/>
      <c r="E2803" s="4"/>
      <c r="F2803" s="4"/>
    </row>
    <row r="2804">
      <c r="A2804" s="4"/>
      <c r="B2804" s="4"/>
      <c r="C2804" s="4"/>
      <c r="D2804" s="4"/>
      <c r="E2804" s="4"/>
      <c r="F2804" s="4"/>
    </row>
    <row r="2805">
      <c r="A2805" s="4"/>
      <c r="B2805" s="4"/>
      <c r="C2805" s="4"/>
      <c r="D2805" s="4"/>
      <c r="E2805" s="4"/>
      <c r="F2805" s="4"/>
    </row>
    <row r="2806">
      <c r="A2806" s="4"/>
      <c r="B2806" s="4"/>
      <c r="C2806" s="4"/>
      <c r="D2806" s="4"/>
      <c r="E2806" s="4"/>
      <c r="F2806" s="4"/>
    </row>
    <row r="2807">
      <c r="A2807" s="4"/>
      <c r="B2807" s="4"/>
      <c r="C2807" s="4"/>
      <c r="D2807" s="4"/>
      <c r="E2807" s="4"/>
      <c r="F2807" s="4"/>
    </row>
    <row r="2808">
      <c r="A2808" s="4"/>
      <c r="B2808" s="4"/>
      <c r="C2808" s="4"/>
      <c r="D2808" s="4"/>
      <c r="E2808" s="4"/>
      <c r="F2808" s="4"/>
    </row>
    <row r="2809">
      <c r="A2809" s="4"/>
      <c r="B2809" s="4"/>
      <c r="C2809" s="4"/>
      <c r="D2809" s="4"/>
      <c r="E2809" s="4"/>
      <c r="F2809" s="4"/>
    </row>
    <row r="2810">
      <c r="A2810" s="4"/>
      <c r="B2810" s="4"/>
      <c r="C2810" s="4"/>
      <c r="D2810" s="4"/>
      <c r="E2810" s="4"/>
      <c r="F2810" s="4"/>
    </row>
    <row r="2811">
      <c r="A2811" s="4"/>
      <c r="B2811" s="4"/>
      <c r="C2811" s="4"/>
      <c r="D2811" s="4"/>
      <c r="E2811" s="4"/>
      <c r="F2811" s="4"/>
    </row>
    <row r="2812">
      <c r="A2812" s="4"/>
      <c r="B2812" s="4"/>
      <c r="C2812" s="4"/>
      <c r="D2812" s="4"/>
      <c r="E2812" s="4"/>
      <c r="F2812" s="4"/>
    </row>
    <row r="2813">
      <c r="A2813" s="4"/>
      <c r="B2813" s="4"/>
      <c r="C2813" s="4"/>
      <c r="D2813" s="4"/>
      <c r="E2813" s="4"/>
      <c r="F2813" s="4"/>
    </row>
    <row r="2814">
      <c r="A2814" s="4"/>
      <c r="B2814" s="4"/>
      <c r="C2814" s="4"/>
      <c r="D2814" s="4"/>
      <c r="E2814" s="4"/>
      <c r="F2814" s="4"/>
    </row>
    <row r="2815">
      <c r="A2815" s="4"/>
      <c r="B2815" s="4"/>
      <c r="C2815" s="4"/>
      <c r="D2815" s="4"/>
      <c r="E2815" s="4"/>
      <c r="F2815" s="4"/>
    </row>
    <row r="2816">
      <c r="A2816" s="4"/>
      <c r="B2816" s="4"/>
      <c r="C2816" s="4"/>
      <c r="D2816" s="4"/>
      <c r="E2816" s="4"/>
      <c r="F2816" s="4"/>
    </row>
    <row r="2817">
      <c r="A2817" s="4"/>
      <c r="B2817" s="4"/>
      <c r="C2817" s="4"/>
      <c r="D2817" s="4"/>
      <c r="E2817" s="4"/>
      <c r="F2817" s="4"/>
    </row>
    <row r="2818">
      <c r="A2818" s="4"/>
      <c r="B2818" s="4"/>
      <c r="C2818" s="4"/>
      <c r="D2818" s="4"/>
      <c r="E2818" s="4"/>
      <c r="F2818" s="4"/>
    </row>
    <row r="2819">
      <c r="A2819" s="4"/>
      <c r="B2819" s="4"/>
      <c r="C2819" s="4"/>
      <c r="D2819" s="4"/>
      <c r="E2819" s="4"/>
      <c r="F2819" s="4"/>
    </row>
    <row r="2820">
      <c r="A2820" s="4"/>
      <c r="B2820" s="4"/>
      <c r="C2820" s="4"/>
      <c r="D2820" s="4"/>
      <c r="E2820" s="4"/>
      <c r="F2820" s="4"/>
    </row>
    <row r="2821">
      <c r="A2821" s="4"/>
      <c r="B2821" s="4"/>
      <c r="C2821" s="4"/>
      <c r="D2821" s="4"/>
      <c r="E2821" s="4"/>
      <c r="F2821" s="4"/>
    </row>
    <row r="2822">
      <c r="A2822" s="4"/>
      <c r="B2822" s="4"/>
      <c r="C2822" s="4"/>
      <c r="D2822" s="4"/>
      <c r="E2822" s="4"/>
      <c r="F2822" s="4"/>
    </row>
    <row r="2823">
      <c r="A2823" s="4"/>
      <c r="B2823" s="4"/>
      <c r="C2823" s="4"/>
      <c r="D2823" s="4"/>
      <c r="E2823" s="4"/>
      <c r="F2823" s="4"/>
    </row>
    <row r="2824">
      <c r="A2824" s="4"/>
      <c r="B2824" s="4"/>
      <c r="C2824" s="4"/>
      <c r="D2824" s="4"/>
      <c r="E2824" s="4"/>
      <c r="F2824" s="4"/>
    </row>
    <row r="2825">
      <c r="A2825" s="4"/>
      <c r="B2825" s="4"/>
      <c r="C2825" s="4"/>
      <c r="D2825" s="4"/>
      <c r="E2825" s="4"/>
      <c r="F2825" s="4"/>
    </row>
    <row r="2826">
      <c r="A2826" s="4"/>
      <c r="B2826" s="4"/>
      <c r="C2826" s="4"/>
      <c r="D2826" s="4"/>
      <c r="E2826" s="4"/>
      <c r="F2826" s="4"/>
    </row>
    <row r="2827">
      <c r="A2827" s="4"/>
      <c r="B2827" s="4"/>
      <c r="C2827" s="4"/>
      <c r="D2827" s="4"/>
      <c r="E2827" s="4"/>
      <c r="F2827" s="4"/>
    </row>
    <row r="2828">
      <c r="A2828" s="4"/>
      <c r="B2828" s="4"/>
      <c r="C2828" s="4"/>
      <c r="D2828" s="4"/>
      <c r="E2828" s="4"/>
      <c r="F2828" s="4"/>
    </row>
    <row r="2829">
      <c r="A2829" s="4"/>
      <c r="B2829" s="4"/>
      <c r="C2829" s="4"/>
      <c r="D2829" s="4"/>
      <c r="E2829" s="4"/>
      <c r="F2829" s="4"/>
    </row>
    <row r="2830">
      <c r="A2830" s="4"/>
      <c r="B2830" s="4"/>
      <c r="C2830" s="4"/>
      <c r="D2830" s="4"/>
      <c r="E2830" s="4"/>
      <c r="F2830" s="4"/>
    </row>
    <row r="2831">
      <c r="A2831" s="4"/>
      <c r="B2831" s="4"/>
      <c r="C2831" s="4"/>
      <c r="D2831" s="4"/>
      <c r="E2831" s="4"/>
      <c r="F2831" s="4"/>
    </row>
    <row r="2832">
      <c r="A2832" s="4"/>
      <c r="B2832" s="4"/>
      <c r="C2832" s="4"/>
      <c r="D2832" s="4"/>
      <c r="E2832" s="4"/>
      <c r="F2832" s="4"/>
    </row>
    <row r="2833">
      <c r="A2833" s="4"/>
      <c r="B2833" s="4"/>
      <c r="C2833" s="4"/>
      <c r="D2833" s="4"/>
      <c r="E2833" s="4"/>
      <c r="F2833" s="4"/>
    </row>
    <row r="2834">
      <c r="A2834" s="4"/>
      <c r="B2834" s="4"/>
      <c r="C2834" s="4"/>
      <c r="D2834" s="4"/>
      <c r="E2834" s="4"/>
      <c r="F2834" s="4"/>
    </row>
    <row r="2835">
      <c r="A2835" s="4"/>
      <c r="B2835" s="4"/>
      <c r="C2835" s="4"/>
      <c r="D2835" s="4"/>
      <c r="E2835" s="4"/>
      <c r="F2835" s="4"/>
    </row>
    <row r="2836">
      <c r="A2836" s="4"/>
      <c r="B2836" s="4"/>
      <c r="C2836" s="4"/>
      <c r="D2836" s="4"/>
      <c r="E2836" s="4"/>
      <c r="F2836" s="4"/>
    </row>
    <row r="2837">
      <c r="A2837" s="4"/>
      <c r="B2837" s="4"/>
      <c r="C2837" s="4"/>
      <c r="D2837" s="4"/>
      <c r="E2837" s="4"/>
      <c r="F2837" s="4"/>
    </row>
    <row r="2838">
      <c r="A2838" s="4"/>
      <c r="B2838" s="4"/>
      <c r="C2838" s="4"/>
      <c r="D2838" s="4"/>
      <c r="E2838" s="4"/>
      <c r="F2838" s="4"/>
    </row>
    <row r="2839">
      <c r="A2839" s="4"/>
      <c r="B2839" s="4"/>
      <c r="C2839" s="4"/>
      <c r="D2839" s="4"/>
      <c r="E2839" s="4"/>
      <c r="F2839" s="4"/>
    </row>
    <row r="2840">
      <c r="A2840" s="4"/>
      <c r="B2840" s="4"/>
      <c r="C2840" s="4"/>
      <c r="D2840" s="4"/>
      <c r="E2840" s="4"/>
      <c r="F2840" s="4"/>
    </row>
    <row r="2841">
      <c r="A2841" s="4"/>
      <c r="B2841" s="4"/>
      <c r="C2841" s="4"/>
      <c r="D2841" s="4"/>
      <c r="E2841" s="4"/>
      <c r="F2841" s="4"/>
    </row>
    <row r="2842">
      <c r="A2842" s="4"/>
      <c r="B2842" s="4"/>
      <c r="C2842" s="4"/>
      <c r="D2842" s="4"/>
      <c r="E2842" s="4"/>
      <c r="F2842" s="4"/>
    </row>
    <row r="2843">
      <c r="A2843" s="4"/>
      <c r="B2843" s="4"/>
      <c r="C2843" s="4"/>
      <c r="D2843" s="4"/>
      <c r="E2843" s="4"/>
      <c r="F2843" s="4"/>
    </row>
    <row r="2844">
      <c r="A2844" s="4"/>
      <c r="B2844" s="4"/>
      <c r="C2844" s="4"/>
      <c r="D2844" s="4"/>
      <c r="E2844" s="4"/>
      <c r="F2844" s="4"/>
    </row>
    <row r="2845">
      <c r="A2845" s="4"/>
      <c r="B2845" s="4"/>
      <c r="C2845" s="4"/>
      <c r="D2845" s="4"/>
      <c r="E2845" s="4"/>
      <c r="F2845" s="4"/>
    </row>
    <row r="2846">
      <c r="A2846" s="4"/>
      <c r="B2846" s="4"/>
      <c r="C2846" s="4"/>
      <c r="D2846" s="4"/>
      <c r="E2846" s="4"/>
      <c r="F2846" s="4"/>
    </row>
    <row r="2847">
      <c r="A2847" s="4"/>
      <c r="B2847" s="4"/>
      <c r="C2847" s="4"/>
      <c r="D2847" s="4"/>
      <c r="E2847" s="4"/>
      <c r="F2847" s="4"/>
    </row>
    <row r="2848">
      <c r="A2848" s="4"/>
      <c r="B2848" s="4"/>
      <c r="C2848" s="4"/>
      <c r="D2848" s="4"/>
      <c r="E2848" s="4"/>
      <c r="F2848" s="4"/>
    </row>
    <row r="2849">
      <c r="A2849" s="4"/>
      <c r="B2849" s="4"/>
      <c r="C2849" s="4"/>
      <c r="D2849" s="4"/>
      <c r="E2849" s="4"/>
      <c r="F2849" s="4"/>
    </row>
    <row r="2850">
      <c r="A2850" s="4"/>
      <c r="B2850" s="4"/>
      <c r="C2850" s="4"/>
      <c r="D2850" s="4"/>
      <c r="E2850" s="4"/>
      <c r="F2850" s="4"/>
    </row>
    <row r="2851">
      <c r="A2851" s="4"/>
      <c r="B2851" s="4"/>
      <c r="C2851" s="4"/>
      <c r="D2851" s="4"/>
      <c r="E2851" s="4"/>
      <c r="F2851" s="4"/>
    </row>
    <row r="2852">
      <c r="A2852" s="4"/>
      <c r="B2852" s="4"/>
      <c r="C2852" s="4"/>
      <c r="D2852" s="4"/>
      <c r="E2852" s="4"/>
      <c r="F2852" s="4"/>
    </row>
    <row r="2853">
      <c r="A2853" s="4"/>
      <c r="B2853" s="4"/>
      <c r="C2853" s="4"/>
      <c r="D2853" s="4"/>
      <c r="E2853" s="4"/>
      <c r="F2853" s="4"/>
    </row>
    <row r="2854">
      <c r="A2854" s="4"/>
      <c r="B2854" s="4"/>
      <c r="C2854" s="4"/>
      <c r="D2854" s="4"/>
      <c r="E2854" s="4"/>
      <c r="F2854" s="4"/>
    </row>
    <row r="2855">
      <c r="A2855" s="4"/>
      <c r="B2855" s="4"/>
      <c r="C2855" s="4"/>
      <c r="D2855" s="4"/>
      <c r="E2855" s="4"/>
      <c r="F2855" s="4"/>
    </row>
    <row r="2856">
      <c r="A2856" s="4"/>
      <c r="B2856" s="4"/>
      <c r="C2856" s="4"/>
      <c r="D2856" s="4"/>
      <c r="E2856" s="4"/>
      <c r="F2856" s="4"/>
    </row>
    <row r="2857">
      <c r="A2857" s="4"/>
      <c r="B2857" s="4"/>
      <c r="C2857" s="4"/>
      <c r="D2857" s="4"/>
      <c r="E2857" s="4"/>
      <c r="F2857" s="4"/>
    </row>
    <row r="2858">
      <c r="A2858" s="4"/>
      <c r="B2858" s="4"/>
      <c r="C2858" s="4"/>
      <c r="D2858" s="4"/>
      <c r="E2858" s="4"/>
      <c r="F2858" s="4"/>
    </row>
    <row r="2859">
      <c r="A2859" s="4"/>
      <c r="B2859" s="4"/>
      <c r="C2859" s="4"/>
      <c r="D2859" s="4"/>
      <c r="E2859" s="4"/>
      <c r="F2859" s="4"/>
    </row>
    <row r="2860">
      <c r="A2860" s="4"/>
      <c r="B2860" s="4"/>
      <c r="C2860" s="4"/>
      <c r="D2860" s="4"/>
      <c r="E2860" s="4"/>
      <c r="F2860" s="4"/>
    </row>
    <row r="2861">
      <c r="A2861" s="4"/>
      <c r="B2861" s="4"/>
      <c r="C2861" s="4"/>
      <c r="D2861" s="4"/>
      <c r="E2861" s="4"/>
      <c r="F2861" s="4"/>
    </row>
    <row r="2862">
      <c r="A2862" s="4"/>
      <c r="B2862" s="4"/>
      <c r="C2862" s="4"/>
      <c r="D2862" s="4"/>
      <c r="E2862" s="4"/>
      <c r="F2862" s="4"/>
    </row>
    <row r="2863">
      <c r="A2863" s="4"/>
      <c r="B2863" s="4"/>
      <c r="C2863" s="4"/>
      <c r="D2863" s="4"/>
      <c r="E2863" s="4"/>
      <c r="F2863" s="4"/>
    </row>
    <row r="2864">
      <c r="A2864" s="4"/>
      <c r="B2864" s="4"/>
      <c r="C2864" s="4"/>
      <c r="D2864" s="4"/>
      <c r="E2864" s="4"/>
      <c r="F2864" s="4"/>
    </row>
    <row r="2865">
      <c r="A2865" s="4"/>
      <c r="B2865" s="4"/>
      <c r="C2865" s="4"/>
      <c r="D2865" s="4"/>
      <c r="E2865" s="4"/>
      <c r="F2865" s="4"/>
    </row>
    <row r="2866">
      <c r="A2866" s="4"/>
      <c r="B2866" s="4"/>
      <c r="C2866" s="4"/>
      <c r="D2866" s="4"/>
      <c r="E2866" s="4"/>
      <c r="F2866" s="4"/>
    </row>
    <row r="2867">
      <c r="A2867" s="4"/>
      <c r="B2867" s="4"/>
      <c r="C2867" s="4"/>
      <c r="D2867" s="4"/>
      <c r="E2867" s="4"/>
      <c r="F2867" s="4"/>
    </row>
    <row r="2868">
      <c r="A2868" s="4"/>
      <c r="B2868" s="4"/>
      <c r="C2868" s="4"/>
      <c r="D2868" s="4"/>
      <c r="E2868" s="4"/>
      <c r="F2868" s="4"/>
    </row>
    <row r="2869">
      <c r="A2869" s="4"/>
      <c r="B2869" s="4"/>
      <c r="C2869" s="4"/>
      <c r="D2869" s="4"/>
      <c r="E2869" s="4"/>
      <c r="F2869" s="4"/>
    </row>
    <row r="2870">
      <c r="A2870" s="4"/>
      <c r="B2870" s="4"/>
      <c r="C2870" s="4"/>
      <c r="D2870" s="4"/>
      <c r="E2870" s="4"/>
      <c r="F2870" s="4"/>
    </row>
    <row r="2871">
      <c r="A2871" s="4"/>
      <c r="B2871" s="4"/>
      <c r="C2871" s="4"/>
      <c r="D2871" s="4"/>
      <c r="E2871" s="4"/>
      <c r="F2871" s="4"/>
    </row>
    <row r="2872">
      <c r="A2872" s="4"/>
      <c r="B2872" s="4"/>
      <c r="C2872" s="4"/>
      <c r="D2872" s="4"/>
      <c r="E2872" s="4"/>
      <c r="F2872" s="4"/>
    </row>
    <row r="2873">
      <c r="A2873" s="4"/>
      <c r="B2873" s="4"/>
      <c r="C2873" s="4"/>
      <c r="D2873" s="4"/>
      <c r="E2873" s="4"/>
      <c r="F2873" s="4"/>
    </row>
    <row r="2874">
      <c r="A2874" s="4"/>
      <c r="B2874" s="4"/>
      <c r="C2874" s="4"/>
      <c r="D2874" s="4"/>
      <c r="E2874" s="4"/>
      <c r="F2874" s="4"/>
    </row>
    <row r="2875">
      <c r="A2875" s="4"/>
      <c r="B2875" s="4"/>
      <c r="C2875" s="4"/>
      <c r="D2875" s="4"/>
      <c r="E2875" s="4"/>
      <c r="F2875" s="4"/>
    </row>
    <row r="2876">
      <c r="A2876" s="4"/>
      <c r="B2876" s="4"/>
      <c r="C2876" s="4"/>
      <c r="D2876" s="4"/>
      <c r="E2876" s="4"/>
      <c r="F2876" s="4"/>
    </row>
    <row r="2877">
      <c r="A2877" s="4"/>
      <c r="B2877" s="4"/>
      <c r="C2877" s="4"/>
      <c r="D2877" s="4"/>
      <c r="E2877" s="4"/>
      <c r="F2877" s="4"/>
    </row>
    <row r="2878">
      <c r="A2878" s="4"/>
      <c r="B2878" s="4"/>
      <c r="C2878" s="4"/>
      <c r="D2878" s="4"/>
      <c r="E2878" s="4"/>
      <c r="F2878" s="4"/>
    </row>
    <row r="2879">
      <c r="A2879" s="4"/>
      <c r="B2879" s="4"/>
      <c r="C2879" s="4"/>
      <c r="D2879" s="4"/>
      <c r="E2879" s="4"/>
      <c r="F2879" s="4"/>
    </row>
    <row r="2880">
      <c r="A2880" s="4"/>
      <c r="B2880" s="4"/>
      <c r="C2880" s="4"/>
      <c r="D2880" s="4"/>
      <c r="E2880" s="4"/>
      <c r="F2880" s="4"/>
    </row>
    <row r="2881">
      <c r="A2881" s="4"/>
      <c r="B2881" s="4"/>
      <c r="C2881" s="4"/>
      <c r="D2881" s="4"/>
      <c r="E2881" s="4"/>
      <c r="F2881" s="4"/>
    </row>
    <row r="2882">
      <c r="A2882" s="4"/>
      <c r="B2882" s="4"/>
      <c r="C2882" s="4"/>
      <c r="D2882" s="4"/>
      <c r="E2882" s="4"/>
      <c r="F2882" s="4"/>
    </row>
    <row r="2883">
      <c r="A2883" s="4"/>
      <c r="B2883" s="4"/>
      <c r="C2883" s="4"/>
      <c r="D2883" s="4"/>
      <c r="E2883" s="4"/>
      <c r="F2883" s="4"/>
    </row>
    <row r="2884">
      <c r="A2884" s="4"/>
      <c r="B2884" s="4"/>
      <c r="C2884" s="4"/>
      <c r="D2884" s="4"/>
      <c r="E2884" s="4"/>
      <c r="F2884" s="4"/>
    </row>
    <row r="2885">
      <c r="A2885" s="4"/>
      <c r="B2885" s="4"/>
      <c r="C2885" s="4"/>
      <c r="D2885" s="4"/>
      <c r="E2885" s="4"/>
      <c r="F2885" s="4"/>
    </row>
    <row r="2886">
      <c r="A2886" s="4"/>
      <c r="B2886" s="4"/>
      <c r="C2886" s="4"/>
      <c r="D2886" s="4"/>
      <c r="E2886" s="4"/>
      <c r="F2886" s="4"/>
    </row>
    <row r="2887">
      <c r="A2887" s="4"/>
      <c r="B2887" s="4"/>
      <c r="C2887" s="4"/>
      <c r="D2887" s="4"/>
      <c r="E2887" s="4"/>
      <c r="F2887" s="4"/>
    </row>
    <row r="2888">
      <c r="A2888" s="4"/>
      <c r="B2888" s="4"/>
      <c r="C2888" s="4"/>
      <c r="D2888" s="4"/>
      <c r="E2888" s="4"/>
      <c r="F2888" s="4"/>
    </row>
    <row r="2889">
      <c r="A2889" s="4"/>
      <c r="B2889" s="4"/>
      <c r="C2889" s="4"/>
      <c r="D2889" s="4"/>
      <c r="E2889" s="4"/>
      <c r="F2889" s="4"/>
    </row>
    <row r="2890">
      <c r="A2890" s="4"/>
      <c r="B2890" s="4"/>
      <c r="C2890" s="4"/>
      <c r="D2890" s="4"/>
      <c r="E2890" s="4"/>
      <c r="F2890" s="4"/>
    </row>
    <row r="2891">
      <c r="A2891" s="4"/>
      <c r="B2891" s="4"/>
      <c r="C2891" s="4"/>
      <c r="D2891" s="4"/>
      <c r="E2891" s="4"/>
      <c r="F2891" s="4"/>
    </row>
    <row r="2892">
      <c r="A2892" s="4"/>
      <c r="B2892" s="4"/>
      <c r="C2892" s="4"/>
      <c r="D2892" s="4"/>
      <c r="E2892" s="4"/>
      <c r="F2892" s="4"/>
    </row>
    <row r="2893">
      <c r="A2893" s="4"/>
      <c r="B2893" s="4"/>
      <c r="C2893" s="4"/>
      <c r="D2893" s="4"/>
      <c r="E2893" s="4"/>
      <c r="F2893" s="4"/>
    </row>
    <row r="2894">
      <c r="A2894" s="4"/>
      <c r="B2894" s="4"/>
      <c r="C2894" s="4"/>
      <c r="D2894" s="4"/>
      <c r="E2894" s="4"/>
      <c r="F2894" s="4"/>
    </row>
    <row r="2895">
      <c r="A2895" s="4"/>
      <c r="B2895" s="4"/>
      <c r="C2895" s="4"/>
      <c r="D2895" s="4"/>
      <c r="E2895" s="4"/>
      <c r="F2895" s="4"/>
    </row>
    <row r="2896">
      <c r="A2896" s="4"/>
      <c r="B2896" s="4"/>
      <c r="C2896" s="4"/>
      <c r="D2896" s="4"/>
      <c r="E2896" s="4"/>
      <c r="F2896" s="4"/>
    </row>
    <row r="2897">
      <c r="A2897" s="4"/>
      <c r="B2897" s="4"/>
      <c r="C2897" s="4"/>
      <c r="D2897" s="4"/>
      <c r="E2897" s="4"/>
      <c r="F2897" s="4"/>
    </row>
    <row r="2898">
      <c r="A2898" s="4"/>
      <c r="B2898" s="4"/>
      <c r="C2898" s="4"/>
      <c r="D2898" s="4"/>
      <c r="E2898" s="4"/>
      <c r="F2898" s="4"/>
    </row>
    <row r="2899">
      <c r="A2899" s="4"/>
      <c r="B2899" s="4"/>
      <c r="C2899" s="4"/>
      <c r="D2899" s="4"/>
      <c r="E2899" s="4"/>
      <c r="F2899" s="4"/>
    </row>
    <row r="2900">
      <c r="A2900" s="4"/>
      <c r="B2900" s="4"/>
      <c r="C2900" s="4"/>
      <c r="D2900" s="4"/>
      <c r="E2900" s="4"/>
      <c r="F2900" s="4"/>
    </row>
    <row r="2901">
      <c r="A2901" s="4"/>
      <c r="B2901" s="4"/>
      <c r="C2901" s="4"/>
      <c r="D2901" s="4"/>
      <c r="E2901" s="4"/>
      <c r="F2901" s="4"/>
    </row>
    <row r="2902">
      <c r="A2902" s="4"/>
      <c r="B2902" s="4"/>
      <c r="C2902" s="4"/>
      <c r="D2902" s="4"/>
      <c r="E2902" s="4"/>
      <c r="F2902" s="4"/>
    </row>
    <row r="2903">
      <c r="A2903" s="4"/>
      <c r="B2903" s="4"/>
      <c r="C2903" s="4"/>
      <c r="D2903" s="4"/>
      <c r="E2903" s="4"/>
      <c r="F2903" s="4"/>
    </row>
    <row r="2904">
      <c r="A2904" s="4"/>
      <c r="B2904" s="4"/>
      <c r="C2904" s="4"/>
      <c r="D2904" s="4"/>
      <c r="E2904" s="4"/>
      <c r="F2904" s="4"/>
    </row>
    <row r="2905">
      <c r="A2905" s="4"/>
      <c r="B2905" s="4"/>
      <c r="C2905" s="4"/>
      <c r="D2905" s="4"/>
      <c r="E2905" s="4"/>
      <c r="F2905" s="4"/>
    </row>
    <row r="2906">
      <c r="A2906" s="4"/>
      <c r="B2906" s="4"/>
      <c r="C2906" s="4"/>
      <c r="D2906" s="4"/>
      <c r="E2906" s="4"/>
      <c r="F2906" s="4"/>
    </row>
    <row r="2907">
      <c r="A2907" s="4"/>
      <c r="B2907" s="4"/>
      <c r="C2907" s="4"/>
      <c r="D2907" s="4"/>
      <c r="E2907" s="4"/>
      <c r="F2907" s="4"/>
    </row>
    <row r="2908">
      <c r="A2908" s="4"/>
      <c r="B2908" s="4"/>
      <c r="C2908" s="4"/>
      <c r="D2908" s="4"/>
      <c r="E2908" s="4"/>
      <c r="F2908" s="4"/>
    </row>
    <row r="2909">
      <c r="A2909" s="4"/>
      <c r="B2909" s="4"/>
      <c r="C2909" s="4"/>
      <c r="D2909" s="4"/>
      <c r="E2909" s="4"/>
      <c r="F2909" s="4"/>
    </row>
    <row r="2910">
      <c r="A2910" s="4"/>
      <c r="B2910" s="4"/>
      <c r="C2910" s="4"/>
      <c r="D2910" s="4"/>
      <c r="E2910" s="4"/>
      <c r="F2910" s="4"/>
    </row>
    <row r="2911">
      <c r="A2911" s="4"/>
      <c r="B2911" s="4"/>
      <c r="C2911" s="4"/>
      <c r="D2911" s="4"/>
      <c r="E2911" s="4"/>
      <c r="F2911" s="4"/>
    </row>
    <row r="2912">
      <c r="A2912" s="4"/>
      <c r="B2912" s="4"/>
      <c r="C2912" s="4"/>
      <c r="D2912" s="4"/>
      <c r="E2912" s="4"/>
      <c r="F2912" s="4"/>
    </row>
    <row r="2913">
      <c r="A2913" s="4"/>
      <c r="B2913" s="4"/>
      <c r="C2913" s="4"/>
      <c r="D2913" s="4"/>
      <c r="E2913" s="4"/>
      <c r="F2913" s="4"/>
    </row>
    <row r="2914">
      <c r="A2914" s="4"/>
      <c r="B2914" s="4"/>
      <c r="C2914" s="4"/>
      <c r="D2914" s="4"/>
      <c r="E2914" s="4"/>
      <c r="F2914" s="4"/>
    </row>
    <row r="2915">
      <c r="A2915" s="4"/>
      <c r="B2915" s="4"/>
      <c r="C2915" s="4"/>
      <c r="D2915" s="4"/>
      <c r="E2915" s="4"/>
      <c r="F2915" s="4"/>
    </row>
    <row r="2916">
      <c r="A2916" s="4"/>
      <c r="B2916" s="4"/>
      <c r="C2916" s="4"/>
      <c r="D2916" s="4"/>
      <c r="E2916" s="4"/>
      <c r="F2916" s="4"/>
    </row>
    <row r="2917">
      <c r="A2917" s="4"/>
      <c r="B2917" s="4"/>
      <c r="C2917" s="4"/>
      <c r="D2917" s="4"/>
      <c r="E2917" s="4"/>
      <c r="F2917" s="4"/>
    </row>
    <row r="2918">
      <c r="A2918" s="4"/>
      <c r="B2918" s="4"/>
      <c r="C2918" s="4"/>
      <c r="D2918" s="4"/>
      <c r="E2918" s="4"/>
      <c r="F2918" s="4"/>
    </row>
    <row r="2919">
      <c r="A2919" s="4"/>
      <c r="B2919" s="4"/>
      <c r="C2919" s="4"/>
      <c r="D2919" s="4"/>
      <c r="E2919" s="4"/>
      <c r="F2919" s="4"/>
    </row>
    <row r="2920">
      <c r="A2920" s="4"/>
      <c r="B2920" s="4"/>
      <c r="C2920" s="4"/>
      <c r="D2920" s="4"/>
      <c r="E2920" s="4"/>
      <c r="F2920" s="4"/>
    </row>
    <row r="2921">
      <c r="A2921" s="4"/>
      <c r="B2921" s="4"/>
      <c r="C2921" s="4"/>
      <c r="D2921" s="4"/>
      <c r="E2921" s="4"/>
      <c r="F2921" s="4"/>
    </row>
    <row r="2922">
      <c r="A2922" s="4"/>
      <c r="B2922" s="4"/>
      <c r="C2922" s="4"/>
      <c r="D2922" s="4"/>
      <c r="E2922" s="4"/>
      <c r="F2922" s="4"/>
    </row>
    <row r="2923">
      <c r="A2923" s="4"/>
      <c r="B2923" s="4"/>
      <c r="C2923" s="4"/>
      <c r="D2923" s="4"/>
      <c r="E2923" s="4"/>
      <c r="F2923" s="4"/>
    </row>
    <row r="2924">
      <c r="A2924" s="4"/>
      <c r="B2924" s="4"/>
      <c r="C2924" s="4"/>
      <c r="D2924" s="4"/>
      <c r="E2924" s="4"/>
      <c r="F2924" s="4"/>
    </row>
    <row r="2925">
      <c r="A2925" s="4"/>
      <c r="B2925" s="4"/>
      <c r="C2925" s="4"/>
      <c r="D2925" s="4"/>
      <c r="E2925" s="4"/>
      <c r="F2925" s="4"/>
    </row>
    <row r="2926">
      <c r="A2926" s="4"/>
      <c r="B2926" s="4"/>
      <c r="C2926" s="4"/>
      <c r="D2926" s="4"/>
      <c r="E2926" s="4"/>
      <c r="F2926" s="4"/>
    </row>
    <row r="2927">
      <c r="A2927" s="4"/>
      <c r="B2927" s="4"/>
      <c r="C2927" s="4"/>
      <c r="D2927" s="4"/>
      <c r="E2927" s="4"/>
      <c r="F2927" s="4"/>
    </row>
    <row r="2928">
      <c r="A2928" s="4"/>
      <c r="B2928" s="4"/>
      <c r="C2928" s="4"/>
      <c r="D2928" s="4"/>
      <c r="E2928" s="4"/>
      <c r="F2928" s="4"/>
    </row>
    <row r="2929">
      <c r="A2929" s="4"/>
      <c r="B2929" s="4"/>
      <c r="C2929" s="4"/>
      <c r="D2929" s="4"/>
      <c r="E2929" s="4"/>
      <c r="F2929" s="4"/>
    </row>
    <row r="2930">
      <c r="A2930" s="4"/>
      <c r="B2930" s="4"/>
      <c r="C2930" s="4"/>
      <c r="D2930" s="4"/>
      <c r="E2930" s="4"/>
      <c r="F2930" s="4"/>
    </row>
    <row r="2931">
      <c r="A2931" s="4"/>
      <c r="B2931" s="4"/>
      <c r="C2931" s="4"/>
      <c r="D2931" s="4"/>
      <c r="E2931" s="4"/>
      <c r="F2931" s="4"/>
    </row>
    <row r="2932">
      <c r="A2932" s="4"/>
      <c r="B2932" s="4"/>
      <c r="C2932" s="4"/>
      <c r="D2932" s="4"/>
      <c r="E2932" s="4"/>
      <c r="F2932" s="4"/>
    </row>
    <row r="2933">
      <c r="A2933" s="4"/>
      <c r="B2933" s="4"/>
      <c r="C2933" s="4"/>
      <c r="D2933" s="4"/>
      <c r="E2933" s="4"/>
      <c r="F2933" s="4"/>
    </row>
    <row r="2934">
      <c r="A2934" s="4"/>
      <c r="B2934" s="4"/>
      <c r="C2934" s="4"/>
      <c r="D2934" s="4"/>
      <c r="E2934" s="4"/>
      <c r="F2934" s="4"/>
    </row>
    <row r="2935">
      <c r="A2935" s="4"/>
      <c r="B2935" s="4"/>
      <c r="C2935" s="4"/>
      <c r="D2935" s="4"/>
      <c r="E2935" s="4"/>
      <c r="F2935" s="4"/>
    </row>
    <row r="2936">
      <c r="A2936" s="4"/>
      <c r="B2936" s="4"/>
      <c r="C2936" s="4"/>
      <c r="D2936" s="4"/>
      <c r="E2936" s="4"/>
      <c r="F2936" s="4"/>
    </row>
    <row r="2937">
      <c r="A2937" s="4"/>
      <c r="B2937" s="4"/>
      <c r="C2937" s="4"/>
      <c r="D2937" s="4"/>
      <c r="E2937" s="4"/>
      <c r="F2937" s="4"/>
    </row>
    <row r="2938">
      <c r="A2938" s="4"/>
      <c r="B2938" s="4"/>
      <c r="C2938" s="4"/>
      <c r="D2938" s="4"/>
      <c r="E2938" s="4"/>
      <c r="F2938" s="4"/>
    </row>
    <row r="2939">
      <c r="A2939" s="4"/>
      <c r="B2939" s="4"/>
      <c r="C2939" s="4"/>
      <c r="D2939" s="4"/>
      <c r="E2939" s="4"/>
      <c r="F2939" s="4"/>
    </row>
    <row r="2940">
      <c r="A2940" s="4"/>
      <c r="B2940" s="4"/>
      <c r="C2940" s="4"/>
      <c r="D2940" s="4"/>
      <c r="E2940" s="4"/>
      <c r="F2940" s="4"/>
    </row>
    <row r="2941">
      <c r="A2941" s="4"/>
      <c r="B2941" s="4"/>
      <c r="C2941" s="4"/>
      <c r="D2941" s="4"/>
      <c r="E2941" s="4"/>
      <c r="F2941" s="4"/>
    </row>
    <row r="2942">
      <c r="A2942" s="4"/>
      <c r="B2942" s="4"/>
      <c r="C2942" s="4"/>
      <c r="D2942" s="4"/>
      <c r="E2942" s="4"/>
      <c r="F2942" s="4"/>
    </row>
    <row r="2943">
      <c r="A2943" s="4"/>
      <c r="B2943" s="4"/>
      <c r="C2943" s="4"/>
      <c r="D2943" s="4"/>
      <c r="E2943" s="4"/>
      <c r="F2943" s="4"/>
    </row>
    <row r="2944">
      <c r="A2944" s="4"/>
      <c r="B2944" s="4"/>
      <c r="C2944" s="4"/>
      <c r="D2944" s="4"/>
      <c r="E2944" s="4"/>
      <c r="F2944" s="4"/>
    </row>
    <row r="2945">
      <c r="A2945" s="4"/>
      <c r="B2945" s="4"/>
      <c r="C2945" s="4"/>
      <c r="D2945" s="4"/>
      <c r="E2945" s="4"/>
      <c r="F2945" s="4"/>
    </row>
    <row r="2946">
      <c r="A2946" s="4"/>
      <c r="B2946" s="4"/>
      <c r="C2946" s="4"/>
      <c r="D2946" s="4"/>
      <c r="E2946" s="4"/>
      <c r="F2946" s="4"/>
    </row>
    <row r="2947">
      <c r="A2947" s="4"/>
      <c r="B2947" s="4"/>
      <c r="C2947" s="4"/>
      <c r="D2947" s="4"/>
      <c r="E2947" s="4"/>
      <c r="F2947" s="4"/>
    </row>
    <row r="2948">
      <c r="A2948" s="4"/>
      <c r="B2948" s="4"/>
      <c r="C2948" s="4"/>
      <c r="D2948" s="4"/>
      <c r="E2948" s="4"/>
      <c r="F2948" s="4"/>
    </row>
    <row r="2949">
      <c r="A2949" s="4"/>
      <c r="B2949" s="4"/>
      <c r="C2949" s="4"/>
      <c r="D2949" s="4"/>
      <c r="E2949" s="4"/>
      <c r="F2949" s="4"/>
    </row>
    <row r="2950">
      <c r="A2950" s="4"/>
      <c r="B2950" s="4"/>
      <c r="C2950" s="4"/>
      <c r="D2950" s="4"/>
      <c r="E2950" s="4"/>
      <c r="F2950" s="4"/>
    </row>
    <row r="2951">
      <c r="A2951" s="4"/>
      <c r="B2951" s="4"/>
      <c r="C2951" s="4"/>
      <c r="D2951" s="4"/>
      <c r="E2951" s="4"/>
      <c r="F2951" s="4"/>
    </row>
    <row r="2952">
      <c r="A2952" s="4"/>
      <c r="B2952" s="4"/>
      <c r="C2952" s="4"/>
      <c r="D2952" s="4"/>
      <c r="E2952" s="4"/>
      <c r="F2952" s="4"/>
    </row>
    <row r="2953">
      <c r="A2953" s="4"/>
      <c r="B2953" s="4"/>
      <c r="C2953" s="4"/>
      <c r="D2953" s="4"/>
      <c r="E2953" s="4"/>
      <c r="F2953" s="4"/>
    </row>
    <row r="2954">
      <c r="A2954" s="4"/>
      <c r="B2954" s="4"/>
      <c r="C2954" s="4"/>
      <c r="D2954" s="4"/>
      <c r="E2954" s="4"/>
      <c r="F2954" s="4"/>
    </row>
    <row r="2955">
      <c r="A2955" s="4"/>
      <c r="B2955" s="4"/>
      <c r="C2955" s="4"/>
      <c r="D2955" s="4"/>
      <c r="E2955" s="4"/>
      <c r="F2955" s="4"/>
    </row>
    <row r="2956">
      <c r="A2956" s="4"/>
      <c r="B2956" s="4"/>
      <c r="C2956" s="4"/>
      <c r="D2956" s="4"/>
      <c r="E2956" s="4"/>
      <c r="F2956" s="4"/>
    </row>
    <row r="2957">
      <c r="A2957" s="4"/>
      <c r="B2957" s="4"/>
      <c r="C2957" s="4"/>
      <c r="D2957" s="4"/>
      <c r="E2957" s="4"/>
      <c r="F2957" s="4"/>
    </row>
    <row r="2958">
      <c r="A2958" s="4"/>
      <c r="B2958" s="4"/>
      <c r="C2958" s="4"/>
      <c r="D2958" s="4"/>
      <c r="E2958" s="4"/>
      <c r="F2958" s="4"/>
    </row>
    <row r="2959">
      <c r="A2959" s="4"/>
      <c r="B2959" s="4"/>
      <c r="C2959" s="4"/>
      <c r="D2959" s="4"/>
      <c r="E2959" s="4"/>
      <c r="F2959" s="4"/>
    </row>
    <row r="2960">
      <c r="A2960" s="4"/>
      <c r="B2960" s="4"/>
      <c r="C2960" s="4"/>
      <c r="D2960" s="4"/>
      <c r="E2960" s="4"/>
      <c r="F2960" s="4"/>
    </row>
    <row r="2961">
      <c r="A2961" s="4"/>
      <c r="B2961" s="4"/>
      <c r="C2961" s="4"/>
      <c r="D2961" s="4"/>
      <c r="E2961" s="4"/>
      <c r="F2961" s="4"/>
    </row>
    <row r="2962">
      <c r="A2962" s="4"/>
      <c r="B2962" s="4"/>
      <c r="C2962" s="4"/>
      <c r="D2962" s="4"/>
      <c r="E2962" s="4"/>
      <c r="F2962" s="4"/>
    </row>
    <row r="2963">
      <c r="A2963" s="4"/>
      <c r="B2963" s="4"/>
      <c r="C2963" s="4"/>
      <c r="D2963" s="4"/>
      <c r="E2963" s="4"/>
      <c r="F2963" s="4"/>
    </row>
    <row r="2964">
      <c r="A2964" s="4"/>
      <c r="B2964" s="4"/>
      <c r="C2964" s="4"/>
      <c r="D2964" s="4"/>
      <c r="E2964" s="4"/>
      <c r="F2964" s="4"/>
    </row>
    <row r="2965">
      <c r="A2965" s="4"/>
      <c r="B2965" s="4"/>
      <c r="C2965" s="4"/>
      <c r="D2965" s="4"/>
      <c r="E2965" s="4"/>
      <c r="F2965" s="4"/>
    </row>
    <row r="2966">
      <c r="A2966" s="4"/>
      <c r="B2966" s="4"/>
      <c r="C2966" s="4"/>
      <c r="D2966" s="4"/>
      <c r="E2966" s="4"/>
      <c r="F2966" s="4"/>
    </row>
    <row r="2967">
      <c r="A2967" s="4"/>
      <c r="B2967" s="4"/>
      <c r="C2967" s="4"/>
      <c r="D2967" s="4"/>
      <c r="E2967" s="4"/>
      <c r="F2967" s="4"/>
    </row>
    <row r="2968">
      <c r="A2968" s="4"/>
      <c r="B2968" s="4"/>
      <c r="C2968" s="4"/>
      <c r="D2968" s="4"/>
      <c r="E2968" s="4"/>
      <c r="F2968" s="4"/>
    </row>
    <row r="2969">
      <c r="A2969" s="4"/>
      <c r="B2969" s="4"/>
      <c r="C2969" s="4"/>
      <c r="D2969" s="4"/>
      <c r="E2969" s="4"/>
      <c r="F2969" s="4"/>
    </row>
    <row r="2970">
      <c r="A2970" s="4"/>
      <c r="B2970" s="4"/>
      <c r="C2970" s="4"/>
      <c r="D2970" s="4"/>
      <c r="E2970" s="4"/>
      <c r="F2970" s="4"/>
    </row>
    <row r="2971">
      <c r="A2971" s="4"/>
      <c r="B2971" s="4"/>
      <c r="C2971" s="4"/>
      <c r="D2971" s="4"/>
      <c r="E2971" s="4"/>
      <c r="F2971" s="4"/>
    </row>
    <row r="2972">
      <c r="A2972" s="4"/>
      <c r="B2972" s="4"/>
      <c r="C2972" s="4"/>
      <c r="D2972" s="4"/>
      <c r="E2972" s="4"/>
      <c r="F2972" s="4"/>
    </row>
    <row r="2973">
      <c r="A2973" s="4"/>
      <c r="B2973" s="4"/>
      <c r="C2973" s="4"/>
      <c r="D2973" s="4"/>
      <c r="E2973" s="4"/>
      <c r="F2973" s="4"/>
    </row>
    <row r="2974">
      <c r="A2974" s="4"/>
      <c r="B2974" s="4"/>
      <c r="C2974" s="4"/>
      <c r="D2974" s="4"/>
      <c r="E2974" s="4"/>
      <c r="F2974" s="4"/>
    </row>
    <row r="2975">
      <c r="A2975" s="4"/>
      <c r="B2975" s="4"/>
      <c r="C2975" s="4"/>
      <c r="D2975" s="4"/>
      <c r="E2975" s="4"/>
      <c r="F2975" s="4"/>
    </row>
    <row r="2976">
      <c r="A2976" s="4"/>
      <c r="B2976" s="4"/>
      <c r="C2976" s="4"/>
      <c r="D2976" s="4"/>
      <c r="E2976" s="4"/>
      <c r="F2976" s="4"/>
    </row>
    <row r="2977">
      <c r="A2977" s="4"/>
      <c r="B2977" s="4"/>
      <c r="C2977" s="4"/>
      <c r="D2977" s="4"/>
      <c r="E2977" s="4"/>
      <c r="F2977" s="4"/>
    </row>
    <row r="2978">
      <c r="A2978" s="4"/>
      <c r="B2978" s="4"/>
      <c r="C2978" s="4"/>
      <c r="D2978" s="4"/>
      <c r="E2978" s="4"/>
      <c r="F2978" s="4"/>
    </row>
    <row r="2979">
      <c r="A2979" s="4"/>
      <c r="B2979" s="4"/>
      <c r="C2979" s="4"/>
      <c r="D2979" s="4"/>
      <c r="E2979" s="4"/>
      <c r="F2979" s="4"/>
    </row>
    <row r="2980">
      <c r="A2980" s="4"/>
      <c r="B2980" s="4"/>
      <c r="C2980" s="4"/>
      <c r="D2980" s="4"/>
      <c r="E2980" s="4"/>
      <c r="F2980" s="4"/>
    </row>
    <row r="2981">
      <c r="A2981" s="4"/>
      <c r="B2981" s="4"/>
      <c r="C2981" s="4"/>
      <c r="D2981" s="4"/>
      <c r="E2981" s="4"/>
      <c r="F2981" s="4"/>
    </row>
    <row r="2982">
      <c r="A2982" s="4"/>
      <c r="B2982" s="4"/>
      <c r="C2982" s="4"/>
      <c r="D2982" s="4"/>
      <c r="E2982" s="4"/>
      <c r="F2982" s="4"/>
    </row>
    <row r="2983">
      <c r="A2983" s="4"/>
      <c r="B2983" s="4"/>
      <c r="C2983" s="4"/>
      <c r="D2983" s="4"/>
      <c r="E2983" s="4"/>
      <c r="F2983" s="4"/>
    </row>
    <row r="2984">
      <c r="A2984" s="4"/>
      <c r="B2984" s="4"/>
      <c r="C2984" s="4"/>
      <c r="D2984" s="4"/>
      <c r="E2984" s="4"/>
      <c r="F2984" s="4"/>
    </row>
    <row r="2985">
      <c r="A2985" s="4"/>
      <c r="B2985" s="4"/>
      <c r="C2985" s="4"/>
      <c r="D2985" s="4"/>
      <c r="E2985" s="4"/>
      <c r="F2985" s="4"/>
    </row>
    <row r="2986">
      <c r="A2986" s="4"/>
      <c r="B2986" s="4"/>
      <c r="C2986" s="4"/>
      <c r="D2986" s="4"/>
      <c r="E2986" s="4"/>
      <c r="F2986" s="4"/>
    </row>
    <row r="2987">
      <c r="A2987" s="4"/>
      <c r="B2987" s="4"/>
      <c r="C2987" s="4"/>
      <c r="D2987" s="4"/>
      <c r="E2987" s="4"/>
      <c r="F2987" s="4"/>
    </row>
    <row r="2988">
      <c r="A2988" s="4"/>
      <c r="B2988" s="4"/>
      <c r="C2988" s="4"/>
      <c r="D2988" s="4"/>
      <c r="E2988" s="4"/>
      <c r="F2988" s="4"/>
    </row>
    <row r="2989">
      <c r="A2989" s="4"/>
      <c r="B2989" s="4"/>
      <c r="C2989" s="4"/>
      <c r="D2989" s="4"/>
      <c r="E2989" s="4"/>
      <c r="F2989" s="4"/>
    </row>
    <row r="2990">
      <c r="A2990" s="4"/>
      <c r="B2990" s="4"/>
      <c r="C2990" s="4"/>
      <c r="D2990" s="4"/>
      <c r="E2990" s="4"/>
      <c r="F2990" s="4"/>
    </row>
    <row r="2991">
      <c r="A2991" s="4"/>
      <c r="B2991" s="4"/>
      <c r="C2991" s="4"/>
      <c r="D2991" s="4"/>
      <c r="E2991" s="4"/>
      <c r="F2991" s="4"/>
    </row>
    <row r="2992">
      <c r="A2992" s="4"/>
      <c r="B2992" s="4"/>
      <c r="C2992" s="4"/>
      <c r="D2992" s="4"/>
      <c r="E2992" s="4"/>
      <c r="F2992" s="4"/>
    </row>
    <row r="2993">
      <c r="A2993" s="4"/>
      <c r="B2993" s="4"/>
      <c r="C2993" s="4"/>
      <c r="D2993" s="4"/>
      <c r="E2993" s="4"/>
      <c r="F2993" s="4"/>
    </row>
    <row r="2994">
      <c r="A2994" s="4"/>
      <c r="B2994" s="4"/>
      <c r="C2994" s="4"/>
      <c r="D2994" s="4"/>
      <c r="E2994" s="4"/>
      <c r="F2994" s="4"/>
    </row>
    <row r="2995">
      <c r="A2995" s="4"/>
      <c r="B2995" s="4"/>
      <c r="C2995" s="4"/>
      <c r="D2995" s="4"/>
      <c r="E2995" s="4"/>
      <c r="F2995" s="4"/>
    </row>
    <row r="2996">
      <c r="A2996" s="4"/>
      <c r="B2996" s="4"/>
      <c r="C2996" s="4"/>
      <c r="D2996" s="4"/>
      <c r="E2996" s="4"/>
      <c r="F2996" s="4"/>
    </row>
    <row r="2997">
      <c r="A2997" s="4"/>
      <c r="B2997" s="4"/>
      <c r="C2997" s="4"/>
      <c r="D2997" s="4"/>
      <c r="E2997" s="4"/>
      <c r="F2997" s="4"/>
    </row>
    <row r="2998">
      <c r="A2998" s="4"/>
      <c r="B2998" s="4"/>
      <c r="C2998" s="4"/>
      <c r="D2998" s="4"/>
      <c r="E2998" s="4"/>
      <c r="F2998" s="4"/>
    </row>
    <row r="2999">
      <c r="A2999" s="4"/>
      <c r="B2999" s="4"/>
      <c r="C2999" s="4"/>
      <c r="D2999" s="4"/>
      <c r="E2999" s="4"/>
      <c r="F2999" s="4"/>
    </row>
    <row r="3000">
      <c r="A3000" s="4"/>
      <c r="B3000" s="4"/>
      <c r="C3000" s="4"/>
      <c r="D3000" s="4"/>
      <c r="E3000" s="4"/>
      <c r="F3000" s="4"/>
    </row>
    <row r="3001">
      <c r="A3001" s="4"/>
      <c r="B3001" s="4"/>
      <c r="C3001" s="4"/>
      <c r="D3001" s="4"/>
      <c r="E3001" s="4"/>
      <c r="F3001" s="4"/>
    </row>
    <row r="3002">
      <c r="A3002" s="4"/>
      <c r="B3002" s="4"/>
      <c r="C3002" s="4"/>
      <c r="D3002" s="4"/>
      <c r="E3002" s="4"/>
      <c r="F3002" s="4"/>
    </row>
    <row r="3003">
      <c r="A3003" s="4"/>
      <c r="B3003" s="4"/>
      <c r="C3003" s="4"/>
      <c r="D3003" s="4"/>
      <c r="E3003" s="4"/>
      <c r="F3003" s="4"/>
    </row>
    <row r="3004">
      <c r="A3004" s="4"/>
      <c r="B3004" s="4"/>
      <c r="C3004" s="4"/>
      <c r="D3004" s="4"/>
      <c r="E3004" s="4"/>
      <c r="F3004" s="4"/>
    </row>
    <row r="3005">
      <c r="A3005" s="4"/>
      <c r="B3005" s="4"/>
      <c r="C3005" s="4"/>
      <c r="D3005" s="4"/>
      <c r="E3005" s="4"/>
      <c r="F3005" s="4"/>
    </row>
    <row r="3006">
      <c r="A3006" s="4"/>
      <c r="B3006" s="4"/>
      <c r="C3006" s="4"/>
      <c r="D3006" s="4"/>
      <c r="E3006" s="4"/>
      <c r="F3006" s="4"/>
    </row>
    <row r="3007">
      <c r="A3007" s="4"/>
      <c r="B3007" s="4"/>
      <c r="C3007" s="4"/>
      <c r="D3007" s="4"/>
      <c r="E3007" s="4"/>
      <c r="F3007" s="4"/>
    </row>
    <row r="3008">
      <c r="A3008" s="4"/>
      <c r="B3008" s="4"/>
      <c r="C3008" s="4"/>
      <c r="D3008" s="4"/>
      <c r="E3008" s="4"/>
      <c r="F3008" s="4"/>
    </row>
    <row r="3009">
      <c r="A3009" s="4"/>
      <c r="B3009" s="4"/>
      <c r="C3009" s="4"/>
      <c r="D3009" s="4"/>
      <c r="E3009" s="4"/>
      <c r="F3009" s="4"/>
    </row>
    <row r="3010">
      <c r="A3010" s="4"/>
      <c r="B3010" s="4"/>
      <c r="C3010" s="4"/>
      <c r="D3010" s="4"/>
      <c r="E3010" s="4"/>
      <c r="F3010" s="4"/>
    </row>
    <row r="3011">
      <c r="A3011" s="4"/>
      <c r="B3011" s="4"/>
      <c r="C3011" s="4"/>
      <c r="D3011" s="4"/>
      <c r="E3011" s="4"/>
      <c r="F3011" s="4"/>
    </row>
    <row r="3012">
      <c r="A3012" s="4"/>
      <c r="B3012" s="4"/>
      <c r="C3012" s="4"/>
      <c r="D3012" s="4"/>
      <c r="E3012" s="4"/>
      <c r="F3012" s="4"/>
    </row>
    <row r="3013">
      <c r="A3013" s="4"/>
      <c r="B3013" s="4"/>
      <c r="C3013" s="4"/>
      <c r="D3013" s="4"/>
      <c r="E3013" s="4"/>
      <c r="F3013" s="4"/>
    </row>
    <row r="3014">
      <c r="A3014" s="4"/>
      <c r="B3014" s="4"/>
      <c r="C3014" s="4"/>
      <c r="D3014" s="4"/>
      <c r="E3014" s="4"/>
      <c r="F3014" s="4"/>
    </row>
    <row r="3015">
      <c r="A3015" s="4"/>
      <c r="B3015" s="4"/>
      <c r="C3015" s="4"/>
      <c r="D3015" s="4"/>
      <c r="E3015" s="4"/>
      <c r="F3015" s="4"/>
    </row>
    <row r="3016">
      <c r="A3016" s="4"/>
      <c r="B3016" s="4"/>
      <c r="C3016" s="4"/>
      <c r="D3016" s="4"/>
      <c r="E3016" s="4"/>
      <c r="F3016" s="4"/>
    </row>
    <row r="3017">
      <c r="A3017" s="4"/>
      <c r="B3017" s="4"/>
      <c r="C3017" s="4"/>
      <c r="D3017" s="4"/>
      <c r="E3017" s="4"/>
      <c r="F3017" s="4"/>
    </row>
    <row r="3018">
      <c r="A3018" s="4"/>
      <c r="B3018" s="4"/>
      <c r="C3018" s="4"/>
      <c r="D3018" s="4"/>
      <c r="E3018" s="4"/>
      <c r="F3018" s="4"/>
    </row>
    <row r="3019">
      <c r="A3019" s="4"/>
      <c r="B3019" s="4"/>
      <c r="C3019" s="4"/>
      <c r="D3019" s="4"/>
      <c r="E3019" s="4"/>
      <c r="F3019" s="4"/>
    </row>
    <row r="3020">
      <c r="A3020" s="4"/>
      <c r="B3020" s="4"/>
      <c r="C3020" s="4"/>
      <c r="D3020" s="4"/>
      <c r="E3020" s="4"/>
      <c r="F3020" s="4"/>
    </row>
    <row r="3021">
      <c r="A3021" s="4"/>
      <c r="B3021" s="4"/>
      <c r="C3021" s="4"/>
      <c r="D3021" s="4"/>
      <c r="E3021" s="4"/>
      <c r="F3021" s="4"/>
    </row>
    <row r="3022">
      <c r="A3022" s="4"/>
      <c r="B3022" s="4"/>
      <c r="C3022" s="4"/>
      <c r="D3022" s="4"/>
      <c r="E3022" s="4"/>
      <c r="F3022" s="4"/>
    </row>
    <row r="3023">
      <c r="A3023" s="4"/>
      <c r="B3023" s="4"/>
      <c r="C3023" s="4"/>
      <c r="D3023" s="4"/>
      <c r="E3023" s="4"/>
      <c r="F3023" s="4"/>
    </row>
    <row r="3024">
      <c r="A3024" s="4"/>
      <c r="B3024" s="4"/>
      <c r="C3024" s="4"/>
      <c r="D3024" s="4"/>
      <c r="E3024" s="4"/>
      <c r="F3024" s="4"/>
    </row>
    <row r="3025">
      <c r="A3025" s="4"/>
      <c r="B3025" s="4"/>
      <c r="C3025" s="4"/>
      <c r="D3025" s="4"/>
      <c r="E3025" s="4"/>
      <c r="F3025" s="4"/>
    </row>
    <row r="3026">
      <c r="A3026" s="4"/>
      <c r="B3026" s="4"/>
      <c r="C3026" s="4"/>
      <c r="D3026" s="4"/>
      <c r="E3026" s="4"/>
      <c r="F3026" s="4"/>
    </row>
    <row r="3027">
      <c r="A3027" s="4"/>
      <c r="B3027" s="4"/>
      <c r="C3027" s="4"/>
      <c r="D3027" s="4"/>
      <c r="E3027" s="4"/>
      <c r="F3027" s="4"/>
    </row>
    <row r="3028">
      <c r="A3028" s="4"/>
      <c r="B3028" s="4"/>
      <c r="C3028" s="4"/>
      <c r="D3028" s="4"/>
      <c r="E3028" s="4"/>
      <c r="F3028" s="4"/>
    </row>
    <row r="3029">
      <c r="A3029" s="4"/>
      <c r="B3029" s="4"/>
      <c r="C3029" s="4"/>
      <c r="D3029" s="4"/>
      <c r="E3029" s="4"/>
      <c r="F3029" s="4"/>
    </row>
    <row r="3030">
      <c r="A3030" s="4"/>
      <c r="B3030" s="4"/>
      <c r="C3030" s="4"/>
      <c r="D3030" s="4"/>
      <c r="E3030" s="4"/>
      <c r="F3030" s="4"/>
    </row>
    <row r="3031">
      <c r="A3031" s="4"/>
      <c r="B3031" s="4"/>
      <c r="C3031" s="4"/>
      <c r="D3031" s="4"/>
      <c r="E3031" s="4"/>
      <c r="F3031" s="4"/>
    </row>
    <row r="3032">
      <c r="A3032" s="4"/>
      <c r="B3032" s="4"/>
      <c r="C3032" s="4"/>
      <c r="D3032" s="4"/>
      <c r="E3032" s="4"/>
      <c r="F3032" s="4"/>
    </row>
    <row r="3033">
      <c r="A3033" s="4"/>
      <c r="B3033" s="4"/>
      <c r="C3033" s="4"/>
      <c r="D3033" s="4"/>
      <c r="E3033" s="4"/>
      <c r="F3033" s="4"/>
    </row>
    <row r="3034">
      <c r="A3034" s="4"/>
      <c r="B3034" s="4"/>
      <c r="C3034" s="4"/>
      <c r="D3034" s="4"/>
      <c r="E3034" s="4"/>
      <c r="F3034" s="4"/>
    </row>
    <row r="3035">
      <c r="A3035" s="4"/>
      <c r="B3035" s="4"/>
      <c r="C3035" s="4"/>
      <c r="D3035" s="4"/>
      <c r="E3035" s="4"/>
      <c r="F3035" s="4"/>
    </row>
    <row r="3036">
      <c r="A3036" s="4"/>
      <c r="B3036" s="4"/>
      <c r="C3036" s="4"/>
      <c r="D3036" s="4"/>
      <c r="E3036" s="4"/>
      <c r="F3036" s="4"/>
    </row>
    <row r="3037">
      <c r="A3037" s="4"/>
      <c r="B3037" s="4"/>
      <c r="C3037" s="4"/>
      <c r="D3037" s="4"/>
      <c r="E3037" s="4"/>
      <c r="F3037" s="4"/>
    </row>
    <row r="3038">
      <c r="A3038" s="4"/>
      <c r="B3038" s="4"/>
      <c r="C3038" s="4"/>
      <c r="D3038" s="4"/>
      <c r="E3038" s="4"/>
      <c r="F3038" s="4"/>
    </row>
    <row r="3039">
      <c r="A3039" s="4"/>
      <c r="B3039" s="4"/>
      <c r="C3039" s="4"/>
      <c r="D3039" s="4"/>
      <c r="E3039" s="4"/>
      <c r="F3039" s="4"/>
    </row>
    <row r="3040">
      <c r="A3040" s="4"/>
      <c r="B3040" s="4"/>
      <c r="C3040" s="4"/>
      <c r="D3040" s="4"/>
      <c r="E3040" s="4"/>
      <c r="F3040" s="4"/>
    </row>
    <row r="3041">
      <c r="A3041" s="4"/>
      <c r="B3041" s="4"/>
      <c r="C3041" s="4"/>
      <c r="D3041" s="4"/>
      <c r="E3041" s="4"/>
      <c r="F3041" s="4"/>
    </row>
    <row r="3042">
      <c r="A3042" s="4"/>
      <c r="B3042" s="4"/>
      <c r="C3042" s="4"/>
      <c r="D3042" s="4"/>
      <c r="E3042" s="4"/>
      <c r="F3042" s="4"/>
    </row>
    <row r="3043">
      <c r="A3043" s="4"/>
      <c r="B3043" s="4"/>
      <c r="C3043" s="4"/>
      <c r="D3043" s="4"/>
      <c r="E3043" s="4"/>
      <c r="F3043" s="4"/>
    </row>
    <row r="3044">
      <c r="A3044" s="4"/>
      <c r="B3044" s="4"/>
      <c r="C3044" s="4"/>
      <c r="D3044" s="4"/>
      <c r="E3044" s="4"/>
      <c r="F3044" s="4"/>
    </row>
    <row r="3045">
      <c r="A3045" s="4"/>
      <c r="B3045" s="4"/>
      <c r="C3045" s="4"/>
      <c r="D3045" s="4"/>
      <c r="E3045" s="4"/>
      <c r="F3045" s="4"/>
    </row>
    <row r="3046">
      <c r="A3046" s="4"/>
      <c r="B3046" s="4"/>
      <c r="C3046" s="4"/>
      <c r="D3046" s="4"/>
      <c r="E3046" s="4"/>
      <c r="F3046" s="4"/>
    </row>
    <row r="3047">
      <c r="A3047" s="4"/>
      <c r="B3047" s="4"/>
      <c r="C3047" s="4"/>
      <c r="D3047" s="4"/>
      <c r="E3047" s="4"/>
      <c r="F3047" s="4"/>
    </row>
    <row r="3048">
      <c r="A3048" s="4"/>
      <c r="B3048" s="4"/>
      <c r="C3048" s="4"/>
      <c r="D3048" s="4"/>
      <c r="E3048" s="4"/>
      <c r="F3048" s="4"/>
    </row>
    <row r="3049">
      <c r="A3049" s="4"/>
      <c r="B3049" s="4"/>
      <c r="C3049" s="4"/>
      <c r="D3049" s="4"/>
      <c r="E3049" s="4"/>
      <c r="F3049" s="4"/>
    </row>
    <row r="3050">
      <c r="A3050" s="4"/>
      <c r="B3050" s="4"/>
      <c r="C3050" s="4"/>
      <c r="D3050" s="4"/>
      <c r="E3050" s="4"/>
      <c r="F3050" s="4"/>
    </row>
    <row r="3051">
      <c r="A3051" s="4"/>
      <c r="B3051" s="4"/>
      <c r="C3051" s="4"/>
      <c r="D3051" s="4"/>
      <c r="E3051" s="4"/>
      <c r="F3051" s="4"/>
    </row>
    <row r="3052">
      <c r="A3052" s="4"/>
      <c r="B3052" s="4"/>
      <c r="C3052" s="4"/>
      <c r="D3052" s="4"/>
      <c r="E3052" s="4"/>
      <c r="F3052" s="4"/>
    </row>
    <row r="3053">
      <c r="A3053" s="4"/>
      <c r="B3053" s="4"/>
      <c r="C3053" s="4"/>
      <c r="D3053" s="4"/>
      <c r="E3053" s="4"/>
      <c r="F3053" s="4"/>
    </row>
    <row r="3054">
      <c r="A3054" s="4"/>
      <c r="B3054" s="4"/>
      <c r="C3054" s="4"/>
      <c r="D3054" s="4"/>
      <c r="E3054" s="4"/>
      <c r="F3054" s="4"/>
    </row>
    <row r="3055">
      <c r="A3055" s="4"/>
      <c r="B3055" s="4"/>
      <c r="C3055" s="4"/>
      <c r="D3055" s="4"/>
      <c r="E3055" s="4"/>
      <c r="F3055" s="4"/>
    </row>
    <row r="3056">
      <c r="A3056" s="4"/>
      <c r="B3056" s="4"/>
      <c r="C3056" s="4"/>
      <c r="D3056" s="4"/>
      <c r="E3056" s="4"/>
      <c r="F3056" s="4"/>
    </row>
    <row r="3057">
      <c r="A3057" s="4"/>
      <c r="B3057" s="4"/>
      <c r="C3057" s="4"/>
      <c r="D3057" s="4"/>
      <c r="E3057" s="4"/>
      <c r="F3057" s="4"/>
    </row>
    <row r="3058">
      <c r="A3058" s="4"/>
      <c r="B3058" s="4"/>
      <c r="C3058" s="4"/>
      <c r="D3058" s="4"/>
      <c r="E3058" s="4"/>
      <c r="F3058" s="4"/>
    </row>
    <row r="3059">
      <c r="A3059" s="4"/>
      <c r="B3059" s="4"/>
      <c r="C3059" s="4"/>
      <c r="D3059" s="4"/>
      <c r="E3059" s="4"/>
      <c r="F3059" s="4"/>
    </row>
    <row r="3060">
      <c r="A3060" s="4"/>
      <c r="B3060" s="4"/>
      <c r="C3060" s="4"/>
      <c r="D3060" s="4"/>
      <c r="E3060" s="4"/>
      <c r="F3060" s="4"/>
    </row>
    <row r="3061">
      <c r="A3061" s="4"/>
      <c r="B3061" s="4"/>
      <c r="C3061" s="4"/>
      <c r="D3061" s="4"/>
      <c r="E3061" s="4"/>
      <c r="F3061" s="4"/>
    </row>
    <row r="3062">
      <c r="A3062" s="4"/>
      <c r="B3062" s="4"/>
      <c r="C3062" s="4"/>
      <c r="D3062" s="4"/>
      <c r="E3062" s="4"/>
      <c r="F3062" s="4"/>
    </row>
    <row r="3063">
      <c r="A3063" s="4"/>
      <c r="B3063" s="4"/>
      <c r="C3063" s="4"/>
      <c r="D3063" s="4"/>
      <c r="E3063" s="4"/>
      <c r="F3063" s="4"/>
    </row>
    <row r="3064">
      <c r="A3064" s="4"/>
      <c r="B3064" s="4"/>
      <c r="C3064" s="4"/>
      <c r="D3064" s="4"/>
      <c r="E3064" s="4"/>
      <c r="F3064" s="4"/>
    </row>
    <row r="3065">
      <c r="A3065" s="4"/>
      <c r="B3065" s="4"/>
      <c r="C3065" s="4"/>
      <c r="D3065" s="4"/>
      <c r="E3065" s="4"/>
      <c r="F3065" s="4"/>
    </row>
    <row r="3066">
      <c r="A3066" s="4"/>
      <c r="B3066" s="4"/>
      <c r="C3066" s="4"/>
      <c r="D3066" s="4"/>
      <c r="E3066" s="4"/>
      <c r="F3066" s="4"/>
    </row>
    <row r="3067">
      <c r="A3067" s="4"/>
      <c r="B3067" s="4"/>
      <c r="C3067" s="4"/>
      <c r="D3067" s="4"/>
      <c r="E3067" s="4"/>
      <c r="F3067" s="4"/>
    </row>
    <row r="3068">
      <c r="A3068" s="4"/>
      <c r="B3068" s="4"/>
      <c r="C3068" s="4"/>
      <c r="D3068" s="4"/>
      <c r="E3068" s="4"/>
      <c r="F3068" s="4"/>
    </row>
    <row r="3069">
      <c r="A3069" s="4"/>
      <c r="B3069" s="4"/>
      <c r="C3069" s="4"/>
      <c r="D3069" s="4"/>
      <c r="E3069" s="4"/>
      <c r="F3069" s="4"/>
    </row>
    <row r="3070">
      <c r="A3070" s="4"/>
      <c r="B3070" s="4"/>
      <c r="C3070" s="4"/>
      <c r="D3070" s="4"/>
      <c r="E3070" s="4"/>
      <c r="F3070" s="4"/>
    </row>
    <row r="3071">
      <c r="A3071" s="4"/>
      <c r="B3071" s="4"/>
      <c r="C3071" s="4"/>
      <c r="D3071" s="4"/>
      <c r="E3071" s="4"/>
      <c r="F3071" s="4"/>
    </row>
    <row r="3072">
      <c r="A3072" s="4"/>
      <c r="B3072" s="4"/>
      <c r="C3072" s="4"/>
      <c r="D3072" s="4"/>
      <c r="E3072" s="4"/>
      <c r="F3072" s="4"/>
    </row>
    <row r="3073">
      <c r="A3073" s="4"/>
      <c r="B3073" s="4"/>
      <c r="C3073" s="4"/>
      <c r="D3073" s="4"/>
      <c r="E3073" s="4"/>
      <c r="F3073" s="4"/>
    </row>
    <row r="3074">
      <c r="A3074" s="4"/>
      <c r="B3074" s="4"/>
      <c r="C3074" s="4"/>
      <c r="D3074" s="4"/>
      <c r="E3074" s="4"/>
      <c r="F3074" s="4"/>
    </row>
    <row r="3075">
      <c r="A3075" s="4"/>
      <c r="B3075" s="4"/>
      <c r="C3075" s="4"/>
      <c r="D3075" s="4"/>
      <c r="E3075" s="4"/>
      <c r="F3075" s="4"/>
    </row>
    <row r="3076">
      <c r="A3076" s="4"/>
      <c r="B3076" s="4"/>
      <c r="C3076" s="4"/>
      <c r="D3076" s="4"/>
      <c r="E3076" s="4"/>
      <c r="F3076" s="4"/>
    </row>
    <row r="3077">
      <c r="A3077" s="4"/>
      <c r="B3077" s="4"/>
      <c r="C3077" s="4"/>
      <c r="D3077" s="4"/>
      <c r="E3077" s="4"/>
      <c r="F3077" s="4"/>
    </row>
    <row r="3078">
      <c r="A3078" s="4"/>
      <c r="B3078" s="4"/>
      <c r="C3078" s="4"/>
      <c r="D3078" s="4"/>
      <c r="E3078" s="4"/>
      <c r="F3078" s="4"/>
    </row>
    <row r="3079">
      <c r="A3079" s="4"/>
      <c r="B3079" s="4"/>
      <c r="C3079" s="4"/>
      <c r="D3079" s="4"/>
      <c r="E3079" s="4"/>
      <c r="F3079" s="4"/>
    </row>
    <row r="3080">
      <c r="A3080" s="4"/>
      <c r="B3080" s="4"/>
      <c r="C3080" s="4"/>
      <c r="D3080" s="4"/>
      <c r="E3080" s="4"/>
      <c r="F3080" s="4"/>
    </row>
    <row r="3081">
      <c r="A3081" s="4"/>
      <c r="B3081" s="4"/>
      <c r="C3081" s="4"/>
      <c r="D3081" s="4"/>
      <c r="E3081" s="4"/>
      <c r="F3081" s="4"/>
    </row>
    <row r="3082">
      <c r="A3082" s="4"/>
      <c r="B3082" s="4"/>
      <c r="C3082" s="4"/>
      <c r="D3082" s="4"/>
      <c r="E3082" s="4"/>
      <c r="F3082" s="4"/>
    </row>
    <row r="3083">
      <c r="A3083" s="4"/>
      <c r="B3083" s="4"/>
      <c r="C3083" s="4"/>
      <c r="D3083" s="4"/>
      <c r="E3083" s="4"/>
      <c r="F3083" s="4"/>
    </row>
    <row r="3084">
      <c r="A3084" s="4"/>
      <c r="B3084" s="4"/>
      <c r="C3084" s="4"/>
      <c r="D3084" s="4"/>
      <c r="E3084" s="4"/>
      <c r="F3084" s="4"/>
    </row>
    <row r="3085">
      <c r="A3085" s="4"/>
      <c r="B3085" s="4"/>
      <c r="C3085" s="4"/>
      <c r="D3085" s="4"/>
      <c r="E3085" s="4"/>
      <c r="F3085" s="4"/>
    </row>
    <row r="3086">
      <c r="A3086" s="4"/>
      <c r="B3086" s="4"/>
      <c r="C3086" s="4"/>
      <c r="D3086" s="4"/>
      <c r="E3086" s="4"/>
      <c r="F3086" s="4"/>
    </row>
    <row r="3087">
      <c r="A3087" s="4"/>
      <c r="B3087" s="4"/>
      <c r="C3087" s="4"/>
      <c r="D3087" s="4"/>
      <c r="E3087" s="4"/>
      <c r="F3087" s="4"/>
    </row>
    <row r="3088">
      <c r="A3088" s="4"/>
      <c r="B3088" s="4"/>
      <c r="C3088" s="4"/>
      <c r="D3088" s="4"/>
      <c r="E3088" s="4"/>
      <c r="F3088" s="4"/>
    </row>
    <row r="3089">
      <c r="A3089" s="4"/>
      <c r="B3089" s="4"/>
      <c r="C3089" s="4"/>
      <c r="D3089" s="4"/>
      <c r="E3089" s="4"/>
      <c r="F3089" s="4"/>
    </row>
    <row r="3090">
      <c r="A3090" s="4"/>
      <c r="B3090" s="4"/>
      <c r="C3090" s="4"/>
      <c r="D3090" s="4"/>
      <c r="E3090" s="4"/>
      <c r="F3090" s="4"/>
    </row>
    <row r="3091">
      <c r="A3091" s="4"/>
      <c r="B3091" s="4"/>
      <c r="C3091" s="4"/>
      <c r="D3091" s="4"/>
      <c r="E3091" s="4"/>
      <c r="F3091" s="4"/>
    </row>
    <row r="3092">
      <c r="A3092" s="4"/>
      <c r="B3092" s="4"/>
      <c r="C3092" s="4"/>
      <c r="D3092" s="4"/>
      <c r="E3092" s="4"/>
      <c r="F3092" s="4"/>
    </row>
    <row r="3093">
      <c r="A3093" s="4"/>
      <c r="B3093" s="4"/>
      <c r="C3093" s="4"/>
      <c r="D3093" s="4"/>
      <c r="E3093" s="4"/>
      <c r="F3093" s="4"/>
    </row>
    <row r="3094">
      <c r="A3094" s="4"/>
      <c r="B3094" s="4"/>
      <c r="C3094" s="4"/>
      <c r="D3094" s="4"/>
      <c r="E3094" s="4"/>
      <c r="F3094" s="4"/>
    </row>
    <row r="3095">
      <c r="A3095" s="4"/>
      <c r="B3095" s="4"/>
      <c r="C3095" s="4"/>
      <c r="D3095" s="4"/>
      <c r="E3095" s="4"/>
      <c r="F3095" s="4"/>
    </row>
    <row r="3096">
      <c r="A3096" s="4"/>
      <c r="B3096" s="4"/>
      <c r="C3096" s="4"/>
      <c r="D3096" s="4"/>
      <c r="E3096" s="4"/>
      <c r="F3096" s="4"/>
    </row>
    <row r="3097">
      <c r="A3097" s="4"/>
      <c r="B3097" s="4"/>
      <c r="C3097" s="4"/>
      <c r="D3097" s="4"/>
      <c r="E3097" s="4"/>
      <c r="F3097" s="4"/>
    </row>
    <row r="3098">
      <c r="A3098" s="4"/>
      <c r="B3098" s="4"/>
      <c r="C3098" s="4"/>
      <c r="D3098" s="4"/>
      <c r="E3098" s="4"/>
      <c r="F3098" s="4"/>
    </row>
    <row r="3099">
      <c r="A3099" s="4"/>
      <c r="B3099" s="4"/>
      <c r="C3099" s="4"/>
      <c r="D3099" s="4"/>
      <c r="E3099" s="4"/>
      <c r="F3099" s="4"/>
    </row>
    <row r="3100">
      <c r="A3100" s="4"/>
      <c r="B3100" s="4"/>
      <c r="C3100" s="4"/>
      <c r="D3100" s="4"/>
      <c r="E3100" s="4"/>
      <c r="F3100" s="4"/>
    </row>
    <row r="3101">
      <c r="A3101" s="4"/>
      <c r="B3101" s="4"/>
      <c r="C3101" s="4"/>
      <c r="D3101" s="4"/>
      <c r="E3101" s="4"/>
      <c r="F3101" s="4"/>
    </row>
    <row r="3102">
      <c r="A3102" s="4"/>
      <c r="B3102" s="4"/>
      <c r="C3102" s="4"/>
      <c r="D3102" s="4"/>
      <c r="E3102" s="4"/>
      <c r="F3102" s="4"/>
    </row>
    <row r="3103">
      <c r="A3103" s="4"/>
      <c r="B3103" s="4"/>
      <c r="C3103" s="4"/>
      <c r="D3103" s="4"/>
      <c r="E3103" s="4"/>
      <c r="F3103" s="4"/>
    </row>
    <row r="3104">
      <c r="A3104" s="4"/>
      <c r="B3104" s="4"/>
      <c r="C3104" s="4"/>
      <c r="D3104" s="4"/>
      <c r="E3104" s="4"/>
      <c r="F3104" s="4"/>
    </row>
    <row r="3105">
      <c r="A3105" s="4"/>
      <c r="B3105" s="4"/>
      <c r="C3105" s="4"/>
      <c r="D3105" s="4"/>
      <c r="E3105" s="4"/>
      <c r="F3105" s="4"/>
    </row>
    <row r="3106">
      <c r="A3106" s="4"/>
      <c r="B3106" s="4"/>
      <c r="C3106" s="4"/>
      <c r="D3106" s="4"/>
      <c r="E3106" s="4"/>
      <c r="F3106" s="4"/>
    </row>
    <row r="3107">
      <c r="A3107" s="4"/>
      <c r="B3107" s="4"/>
      <c r="C3107" s="4"/>
      <c r="D3107" s="4"/>
      <c r="E3107" s="4"/>
      <c r="F3107" s="4"/>
    </row>
    <row r="3108">
      <c r="A3108" s="4"/>
      <c r="B3108" s="4"/>
      <c r="C3108" s="4"/>
      <c r="D3108" s="4"/>
      <c r="E3108" s="4"/>
      <c r="F3108" s="4"/>
    </row>
    <row r="3109">
      <c r="A3109" s="4"/>
      <c r="B3109" s="4"/>
      <c r="C3109" s="4"/>
      <c r="D3109" s="4"/>
      <c r="E3109" s="4"/>
      <c r="F3109" s="4"/>
    </row>
    <row r="3110">
      <c r="A3110" s="4"/>
      <c r="B3110" s="4"/>
      <c r="C3110" s="4"/>
      <c r="D3110" s="4"/>
      <c r="E3110" s="4"/>
      <c r="F3110" s="4"/>
    </row>
    <row r="3111">
      <c r="A3111" s="4"/>
      <c r="B3111" s="4"/>
      <c r="C3111" s="4"/>
      <c r="D3111" s="4"/>
      <c r="E3111" s="4"/>
      <c r="F3111" s="4"/>
    </row>
    <row r="3112">
      <c r="A3112" s="4"/>
      <c r="B3112" s="4"/>
      <c r="C3112" s="4"/>
      <c r="D3112" s="4"/>
      <c r="E3112" s="4"/>
      <c r="F3112" s="4"/>
    </row>
    <row r="3113">
      <c r="A3113" s="4"/>
      <c r="B3113" s="4"/>
      <c r="C3113" s="4"/>
      <c r="D3113" s="4"/>
      <c r="E3113" s="4"/>
      <c r="F3113" s="4"/>
    </row>
    <row r="3114">
      <c r="A3114" s="4"/>
      <c r="B3114" s="4"/>
      <c r="C3114" s="4"/>
      <c r="D3114" s="4"/>
      <c r="E3114" s="4"/>
      <c r="F3114" s="4"/>
    </row>
    <row r="3115">
      <c r="A3115" s="4"/>
      <c r="B3115" s="4"/>
      <c r="C3115" s="4"/>
      <c r="D3115" s="4"/>
      <c r="E3115" s="4"/>
      <c r="F3115" s="4"/>
    </row>
    <row r="3116">
      <c r="A3116" s="4"/>
      <c r="B3116" s="4"/>
      <c r="C3116" s="4"/>
      <c r="D3116" s="4"/>
      <c r="E3116" s="4"/>
      <c r="F3116" s="4"/>
    </row>
    <row r="3117">
      <c r="A3117" s="4"/>
      <c r="B3117" s="4"/>
      <c r="C3117" s="4"/>
      <c r="D3117" s="4"/>
      <c r="E3117" s="4"/>
      <c r="F3117" s="4"/>
    </row>
    <row r="3118">
      <c r="A3118" s="4"/>
      <c r="B3118" s="4"/>
      <c r="C3118" s="4"/>
      <c r="D3118" s="4"/>
      <c r="E3118" s="4"/>
      <c r="F3118" s="4"/>
    </row>
    <row r="3119">
      <c r="A3119" s="4"/>
      <c r="B3119" s="4"/>
      <c r="C3119" s="4"/>
      <c r="D3119" s="4"/>
      <c r="E3119" s="4"/>
      <c r="F3119" s="4"/>
    </row>
    <row r="3120">
      <c r="A3120" s="4"/>
      <c r="B3120" s="4"/>
      <c r="C3120" s="4"/>
      <c r="D3120" s="4"/>
      <c r="E3120" s="4"/>
      <c r="F3120" s="4"/>
    </row>
    <row r="3121">
      <c r="A3121" s="4"/>
      <c r="B3121" s="4"/>
      <c r="C3121" s="4"/>
      <c r="D3121" s="4"/>
      <c r="E3121" s="4"/>
      <c r="F3121" s="4"/>
    </row>
    <row r="3122">
      <c r="A3122" s="4"/>
      <c r="B3122" s="4"/>
      <c r="C3122" s="4"/>
      <c r="D3122" s="4"/>
      <c r="E3122" s="4"/>
      <c r="F3122" s="4"/>
    </row>
    <row r="3123">
      <c r="A3123" s="4"/>
      <c r="B3123" s="4"/>
      <c r="C3123" s="4"/>
      <c r="D3123" s="4"/>
      <c r="E3123" s="4"/>
      <c r="F3123" s="4"/>
    </row>
    <row r="3124">
      <c r="A3124" s="4"/>
      <c r="B3124" s="4"/>
      <c r="C3124" s="4"/>
      <c r="D3124" s="4"/>
      <c r="E3124" s="4"/>
      <c r="F3124" s="4"/>
    </row>
    <row r="3125">
      <c r="A3125" s="4"/>
      <c r="B3125" s="4"/>
      <c r="C3125" s="4"/>
      <c r="D3125" s="4"/>
      <c r="E3125" s="4"/>
      <c r="F3125" s="4"/>
    </row>
    <row r="3126">
      <c r="A3126" s="4"/>
      <c r="B3126" s="4"/>
      <c r="C3126" s="4"/>
      <c r="D3126" s="4"/>
      <c r="E3126" s="4"/>
      <c r="F3126" s="4"/>
    </row>
    <row r="3127">
      <c r="A3127" s="4"/>
      <c r="B3127" s="4"/>
      <c r="C3127" s="4"/>
      <c r="D3127" s="4"/>
      <c r="E3127" s="4"/>
      <c r="F3127" s="4"/>
    </row>
    <row r="3128">
      <c r="A3128" s="4"/>
      <c r="B3128" s="4"/>
      <c r="C3128" s="4"/>
      <c r="D3128" s="4"/>
      <c r="E3128" s="4"/>
      <c r="F3128" s="4"/>
    </row>
    <row r="3129">
      <c r="A3129" s="4"/>
      <c r="B3129" s="4"/>
      <c r="C3129" s="4"/>
      <c r="D3129" s="4"/>
      <c r="E3129" s="4"/>
      <c r="F3129" s="4"/>
    </row>
    <row r="3130">
      <c r="A3130" s="4"/>
      <c r="B3130" s="4"/>
      <c r="C3130" s="4"/>
      <c r="D3130" s="4"/>
      <c r="E3130" s="4"/>
      <c r="F3130" s="4"/>
    </row>
    <row r="3131">
      <c r="A3131" s="4"/>
      <c r="B3131" s="4"/>
      <c r="C3131" s="4"/>
      <c r="D3131" s="4"/>
      <c r="E3131" s="4"/>
      <c r="F3131" s="4"/>
    </row>
    <row r="3132">
      <c r="A3132" s="4"/>
      <c r="B3132" s="4"/>
      <c r="C3132" s="4"/>
      <c r="D3132" s="4"/>
      <c r="E3132" s="4"/>
      <c r="F3132" s="4"/>
    </row>
    <row r="3133">
      <c r="A3133" s="4"/>
      <c r="B3133" s="4"/>
      <c r="C3133" s="4"/>
      <c r="D3133" s="4"/>
      <c r="E3133" s="4"/>
      <c r="F3133" s="4"/>
    </row>
    <row r="3134">
      <c r="A3134" s="4"/>
      <c r="B3134" s="4"/>
      <c r="C3134" s="4"/>
      <c r="D3134" s="4"/>
      <c r="E3134" s="4"/>
      <c r="F3134" s="4"/>
    </row>
    <row r="3135">
      <c r="A3135" s="4"/>
      <c r="B3135" s="4"/>
      <c r="C3135" s="4"/>
      <c r="D3135" s="4"/>
      <c r="E3135" s="4"/>
      <c r="F3135" s="4"/>
    </row>
    <row r="3136">
      <c r="A3136" s="4"/>
      <c r="B3136" s="4"/>
      <c r="C3136" s="4"/>
      <c r="D3136" s="4"/>
      <c r="E3136" s="4"/>
      <c r="F3136" s="4"/>
    </row>
    <row r="3137">
      <c r="A3137" s="4"/>
      <c r="B3137" s="4"/>
      <c r="C3137" s="4"/>
      <c r="D3137" s="4"/>
      <c r="E3137" s="4"/>
      <c r="F3137" s="4"/>
    </row>
    <row r="3138">
      <c r="A3138" s="4"/>
      <c r="B3138" s="4"/>
      <c r="C3138" s="4"/>
      <c r="D3138" s="4"/>
      <c r="E3138" s="4"/>
      <c r="F3138" s="4"/>
    </row>
    <row r="3139">
      <c r="A3139" s="4"/>
      <c r="B3139" s="4"/>
      <c r="C3139" s="4"/>
      <c r="D3139" s="4"/>
      <c r="E3139" s="4"/>
      <c r="F3139" s="4"/>
    </row>
    <row r="3140">
      <c r="A3140" s="4"/>
      <c r="B3140" s="4"/>
      <c r="C3140" s="4"/>
      <c r="D3140" s="4"/>
      <c r="E3140" s="4"/>
      <c r="F3140" s="4"/>
    </row>
    <row r="3141">
      <c r="A3141" s="4"/>
      <c r="B3141" s="4"/>
      <c r="C3141" s="4"/>
      <c r="D3141" s="4"/>
      <c r="E3141" s="4"/>
      <c r="F3141" s="4"/>
    </row>
    <row r="3142">
      <c r="A3142" s="4"/>
      <c r="B3142" s="4"/>
      <c r="C3142" s="4"/>
      <c r="D3142" s="4"/>
      <c r="E3142" s="4"/>
      <c r="F3142" s="4"/>
    </row>
    <row r="3143">
      <c r="A3143" s="4"/>
      <c r="B3143" s="4"/>
      <c r="C3143" s="4"/>
      <c r="D3143" s="4"/>
      <c r="E3143" s="4"/>
      <c r="F3143" s="4"/>
    </row>
    <row r="3144">
      <c r="A3144" s="4"/>
      <c r="B3144" s="4"/>
      <c r="C3144" s="4"/>
      <c r="D3144" s="4"/>
      <c r="E3144" s="4"/>
      <c r="F3144" s="4"/>
    </row>
    <row r="3145">
      <c r="A3145" s="4"/>
      <c r="B3145" s="4"/>
      <c r="C3145" s="4"/>
      <c r="D3145" s="4"/>
      <c r="E3145" s="4"/>
      <c r="F3145" s="4"/>
    </row>
    <row r="3146">
      <c r="A3146" s="4"/>
      <c r="B3146" s="4"/>
      <c r="C3146" s="4"/>
      <c r="D3146" s="4"/>
      <c r="E3146" s="4"/>
      <c r="F3146" s="4"/>
    </row>
    <row r="3147">
      <c r="A3147" s="4"/>
      <c r="B3147" s="4"/>
      <c r="C3147" s="4"/>
      <c r="D3147" s="4"/>
      <c r="E3147" s="4"/>
      <c r="F3147" s="4"/>
    </row>
    <row r="3148">
      <c r="A3148" s="4"/>
      <c r="B3148" s="4"/>
      <c r="C3148" s="4"/>
      <c r="D3148" s="4"/>
      <c r="E3148" s="4"/>
      <c r="F3148" s="4"/>
    </row>
    <row r="3149">
      <c r="A3149" s="4"/>
      <c r="B3149" s="4"/>
      <c r="C3149" s="4"/>
      <c r="D3149" s="4"/>
      <c r="E3149" s="4"/>
      <c r="F3149" s="4"/>
    </row>
    <row r="3150">
      <c r="A3150" s="4"/>
      <c r="B3150" s="4"/>
      <c r="C3150" s="4"/>
      <c r="D3150" s="4"/>
      <c r="E3150" s="4"/>
      <c r="F3150" s="4"/>
    </row>
    <row r="3151">
      <c r="A3151" s="4"/>
      <c r="B3151" s="4"/>
      <c r="C3151" s="4"/>
      <c r="D3151" s="4"/>
      <c r="E3151" s="4"/>
      <c r="F3151" s="4"/>
    </row>
    <row r="3152">
      <c r="A3152" s="4"/>
      <c r="B3152" s="4"/>
      <c r="C3152" s="4"/>
      <c r="D3152" s="4"/>
      <c r="E3152" s="4"/>
      <c r="F3152" s="4"/>
    </row>
    <row r="3153">
      <c r="A3153" s="4"/>
      <c r="B3153" s="4"/>
      <c r="C3153" s="4"/>
      <c r="D3153" s="4"/>
      <c r="E3153" s="4"/>
      <c r="F3153" s="4"/>
    </row>
    <row r="3154">
      <c r="A3154" s="4"/>
      <c r="B3154" s="4"/>
      <c r="C3154" s="4"/>
      <c r="D3154" s="4"/>
      <c r="E3154" s="4"/>
      <c r="F3154" s="4"/>
    </row>
    <row r="3155">
      <c r="A3155" s="4"/>
      <c r="B3155" s="4"/>
      <c r="C3155" s="4"/>
      <c r="D3155" s="4"/>
      <c r="E3155" s="4"/>
      <c r="F3155" s="4"/>
    </row>
    <row r="3156">
      <c r="A3156" s="4"/>
      <c r="B3156" s="4"/>
      <c r="C3156" s="4"/>
      <c r="D3156" s="4"/>
      <c r="E3156" s="4"/>
      <c r="F3156" s="4"/>
    </row>
    <row r="3157">
      <c r="A3157" s="4"/>
      <c r="B3157" s="4"/>
      <c r="C3157" s="4"/>
      <c r="D3157" s="4"/>
      <c r="E3157" s="4"/>
      <c r="F3157" s="4"/>
    </row>
    <row r="3158">
      <c r="A3158" s="4"/>
      <c r="B3158" s="4"/>
      <c r="C3158" s="4"/>
      <c r="D3158" s="4"/>
      <c r="E3158" s="4"/>
      <c r="F3158" s="4"/>
    </row>
    <row r="3159">
      <c r="A3159" s="4"/>
      <c r="B3159" s="4"/>
      <c r="C3159" s="4"/>
      <c r="D3159" s="4"/>
      <c r="E3159" s="4"/>
      <c r="F3159" s="4"/>
    </row>
    <row r="3160">
      <c r="A3160" s="4"/>
      <c r="B3160" s="4"/>
      <c r="C3160" s="4"/>
      <c r="D3160" s="4"/>
      <c r="E3160" s="4"/>
      <c r="F3160" s="4"/>
    </row>
    <row r="3161">
      <c r="A3161" s="4"/>
      <c r="B3161" s="4"/>
      <c r="C3161" s="4"/>
      <c r="D3161" s="4"/>
      <c r="E3161" s="4"/>
      <c r="F3161" s="4"/>
    </row>
    <row r="3162">
      <c r="A3162" s="4"/>
      <c r="B3162" s="4"/>
      <c r="C3162" s="4"/>
      <c r="D3162" s="4"/>
      <c r="E3162" s="4"/>
      <c r="F3162" s="4"/>
    </row>
    <row r="3163">
      <c r="A3163" s="4"/>
      <c r="B3163" s="4"/>
      <c r="C3163" s="4"/>
      <c r="D3163" s="4"/>
      <c r="E3163" s="4"/>
      <c r="F3163" s="4"/>
    </row>
    <row r="3164">
      <c r="A3164" s="4"/>
      <c r="B3164" s="4"/>
      <c r="C3164" s="4"/>
      <c r="D3164" s="4"/>
      <c r="E3164" s="4"/>
      <c r="F3164" s="4"/>
    </row>
    <row r="3165">
      <c r="A3165" s="4"/>
      <c r="B3165" s="4"/>
      <c r="C3165" s="4"/>
      <c r="D3165" s="4"/>
      <c r="E3165" s="4"/>
      <c r="F3165" s="4"/>
    </row>
    <row r="3166">
      <c r="A3166" s="4"/>
      <c r="B3166" s="4"/>
      <c r="C3166" s="4"/>
      <c r="D3166" s="4"/>
      <c r="E3166" s="4"/>
      <c r="F3166" s="4"/>
    </row>
    <row r="3167">
      <c r="A3167" s="4"/>
      <c r="B3167" s="4"/>
      <c r="C3167" s="4"/>
      <c r="D3167" s="4"/>
      <c r="E3167" s="4"/>
      <c r="F3167" s="4"/>
    </row>
    <row r="3168">
      <c r="A3168" s="4"/>
      <c r="B3168" s="4"/>
      <c r="C3168" s="4"/>
      <c r="D3168" s="4"/>
      <c r="E3168" s="4"/>
      <c r="F3168" s="4"/>
    </row>
    <row r="3169">
      <c r="A3169" s="4"/>
      <c r="B3169" s="4"/>
      <c r="C3169" s="4"/>
      <c r="D3169" s="4"/>
      <c r="E3169" s="4"/>
      <c r="F3169" s="4"/>
    </row>
    <row r="3170">
      <c r="A3170" s="4"/>
      <c r="B3170" s="4"/>
      <c r="C3170" s="4"/>
      <c r="D3170" s="4"/>
      <c r="E3170" s="4"/>
      <c r="F3170" s="4"/>
    </row>
    <row r="3171">
      <c r="A3171" s="4"/>
      <c r="B3171" s="4"/>
      <c r="C3171" s="4"/>
      <c r="D3171" s="4"/>
      <c r="E3171" s="4"/>
      <c r="F3171" s="4"/>
    </row>
    <row r="3172">
      <c r="A3172" s="4"/>
      <c r="B3172" s="4"/>
      <c r="C3172" s="4"/>
      <c r="D3172" s="4"/>
      <c r="E3172" s="4"/>
      <c r="F3172" s="4"/>
    </row>
    <row r="3173">
      <c r="A3173" s="4"/>
      <c r="B3173" s="4"/>
      <c r="C3173" s="4"/>
      <c r="D3173" s="4"/>
      <c r="E3173" s="4"/>
      <c r="F3173" s="4"/>
    </row>
    <row r="3174">
      <c r="A3174" s="4"/>
      <c r="B3174" s="4"/>
      <c r="C3174" s="4"/>
      <c r="D3174" s="4"/>
      <c r="E3174" s="4"/>
      <c r="F3174" s="4"/>
    </row>
    <row r="3175">
      <c r="A3175" s="4"/>
      <c r="B3175" s="4"/>
      <c r="C3175" s="4"/>
      <c r="D3175" s="4"/>
      <c r="E3175" s="4"/>
      <c r="F3175" s="4"/>
    </row>
    <row r="3176">
      <c r="A3176" s="4"/>
      <c r="B3176" s="4"/>
      <c r="C3176" s="4"/>
      <c r="D3176" s="4"/>
      <c r="E3176" s="4"/>
      <c r="F3176" s="4"/>
    </row>
    <row r="3177">
      <c r="A3177" s="4"/>
      <c r="B3177" s="4"/>
      <c r="C3177" s="4"/>
      <c r="D3177" s="4"/>
      <c r="E3177" s="4"/>
      <c r="F3177" s="4"/>
    </row>
    <row r="3178">
      <c r="A3178" s="4"/>
      <c r="B3178" s="4"/>
      <c r="C3178" s="4"/>
      <c r="D3178" s="4"/>
      <c r="E3178" s="4"/>
      <c r="F3178" s="4"/>
    </row>
    <row r="3179">
      <c r="A3179" s="4"/>
      <c r="B3179" s="4"/>
      <c r="C3179" s="4"/>
      <c r="D3179" s="4"/>
      <c r="E3179" s="4"/>
      <c r="F3179" s="4"/>
    </row>
    <row r="3180">
      <c r="A3180" s="4"/>
      <c r="B3180" s="4"/>
      <c r="C3180" s="4"/>
      <c r="D3180" s="4"/>
      <c r="E3180" s="4"/>
      <c r="F3180" s="4"/>
    </row>
    <row r="3181">
      <c r="A3181" s="4"/>
      <c r="B3181" s="4"/>
      <c r="C3181" s="4"/>
      <c r="D3181" s="4"/>
      <c r="E3181" s="4"/>
      <c r="F3181" s="4"/>
    </row>
    <row r="3182">
      <c r="A3182" s="4"/>
      <c r="B3182" s="4"/>
      <c r="C3182" s="4"/>
      <c r="D3182" s="4"/>
      <c r="E3182" s="4"/>
      <c r="F3182" s="4"/>
    </row>
    <row r="3183">
      <c r="A3183" s="4"/>
      <c r="B3183" s="4"/>
      <c r="C3183" s="4"/>
      <c r="D3183" s="4"/>
      <c r="E3183" s="4"/>
      <c r="F3183" s="4"/>
    </row>
    <row r="3184">
      <c r="A3184" s="4"/>
      <c r="B3184" s="4"/>
      <c r="C3184" s="4"/>
      <c r="D3184" s="4"/>
      <c r="E3184" s="4"/>
      <c r="F3184" s="4"/>
    </row>
    <row r="3185">
      <c r="A3185" s="4"/>
      <c r="B3185" s="4"/>
      <c r="C3185" s="4"/>
      <c r="D3185" s="4"/>
      <c r="E3185" s="4"/>
      <c r="F3185" s="4"/>
    </row>
    <row r="3186">
      <c r="A3186" s="4"/>
      <c r="B3186" s="4"/>
      <c r="C3186" s="4"/>
      <c r="D3186" s="4"/>
      <c r="E3186" s="4"/>
      <c r="F3186" s="4"/>
    </row>
    <row r="3187">
      <c r="A3187" s="4"/>
      <c r="B3187" s="4"/>
      <c r="C3187" s="4"/>
      <c r="D3187" s="4"/>
      <c r="E3187" s="4"/>
      <c r="F3187" s="4"/>
    </row>
    <row r="3188">
      <c r="A3188" s="4"/>
      <c r="B3188" s="4"/>
      <c r="C3188" s="4"/>
      <c r="D3188" s="4"/>
      <c r="E3188" s="4"/>
      <c r="F3188" s="4"/>
    </row>
    <row r="3189">
      <c r="A3189" s="4"/>
      <c r="B3189" s="4"/>
      <c r="C3189" s="4"/>
      <c r="D3189" s="4"/>
      <c r="E3189" s="4"/>
      <c r="F3189" s="4"/>
    </row>
    <row r="3190">
      <c r="A3190" s="4"/>
      <c r="B3190" s="4"/>
      <c r="C3190" s="4"/>
      <c r="D3190" s="4"/>
      <c r="E3190" s="4"/>
      <c r="F3190" s="4"/>
    </row>
    <row r="3191">
      <c r="A3191" s="4"/>
      <c r="B3191" s="4"/>
      <c r="C3191" s="4"/>
      <c r="D3191" s="4"/>
      <c r="E3191" s="4"/>
      <c r="F3191" s="4"/>
    </row>
    <row r="3192">
      <c r="A3192" s="4"/>
      <c r="B3192" s="4"/>
      <c r="C3192" s="4"/>
      <c r="D3192" s="4"/>
      <c r="E3192" s="4"/>
      <c r="F3192" s="4"/>
    </row>
    <row r="3193">
      <c r="A3193" s="4"/>
      <c r="B3193" s="4"/>
      <c r="C3193" s="4"/>
      <c r="D3193" s="4"/>
      <c r="E3193" s="4"/>
      <c r="F3193" s="4"/>
    </row>
    <row r="3194">
      <c r="A3194" s="4"/>
      <c r="B3194" s="4"/>
      <c r="C3194" s="4"/>
      <c r="D3194" s="4"/>
      <c r="E3194" s="4"/>
      <c r="F3194" s="4"/>
    </row>
    <row r="3195">
      <c r="A3195" s="4"/>
      <c r="B3195" s="4"/>
      <c r="C3195" s="4"/>
      <c r="D3195" s="4"/>
      <c r="E3195" s="4"/>
      <c r="F3195" s="4"/>
    </row>
    <row r="3196">
      <c r="A3196" s="4"/>
      <c r="B3196" s="4"/>
      <c r="C3196" s="4"/>
      <c r="D3196" s="4"/>
      <c r="E3196" s="4"/>
      <c r="F3196" s="4"/>
    </row>
    <row r="3197">
      <c r="A3197" s="4"/>
      <c r="B3197" s="4"/>
      <c r="C3197" s="4"/>
      <c r="D3197" s="4"/>
      <c r="E3197" s="4"/>
      <c r="F3197" s="4"/>
    </row>
    <row r="3198">
      <c r="A3198" s="4"/>
      <c r="B3198" s="4"/>
      <c r="C3198" s="4"/>
      <c r="D3198" s="4"/>
      <c r="E3198" s="4"/>
      <c r="F3198" s="4"/>
    </row>
    <row r="3199">
      <c r="A3199" s="4"/>
      <c r="B3199" s="4"/>
      <c r="C3199" s="4"/>
      <c r="D3199" s="4"/>
      <c r="E3199" s="4"/>
      <c r="F3199" s="4"/>
    </row>
    <row r="3200">
      <c r="A3200" s="4"/>
      <c r="B3200" s="4"/>
      <c r="C3200" s="4"/>
      <c r="D3200" s="4"/>
      <c r="E3200" s="4"/>
      <c r="F3200" s="4"/>
    </row>
    <row r="3201">
      <c r="A3201" s="4"/>
      <c r="B3201" s="4"/>
      <c r="C3201" s="4"/>
      <c r="D3201" s="4"/>
      <c r="E3201" s="4"/>
      <c r="F3201" s="4"/>
    </row>
    <row r="3202">
      <c r="A3202" s="4"/>
      <c r="B3202" s="4"/>
      <c r="C3202" s="4"/>
      <c r="D3202" s="4"/>
      <c r="E3202" s="4"/>
      <c r="F3202" s="4"/>
    </row>
    <row r="3203">
      <c r="A3203" s="4"/>
      <c r="B3203" s="4"/>
      <c r="C3203" s="4"/>
      <c r="D3203" s="4"/>
      <c r="E3203" s="4"/>
      <c r="F3203" s="4"/>
    </row>
    <row r="3204">
      <c r="A3204" s="4"/>
      <c r="B3204" s="4"/>
      <c r="C3204" s="4"/>
      <c r="D3204" s="4"/>
      <c r="E3204" s="4"/>
      <c r="F3204" s="4"/>
    </row>
    <row r="3205">
      <c r="A3205" s="4"/>
      <c r="B3205" s="4"/>
      <c r="C3205" s="4"/>
      <c r="D3205" s="4"/>
      <c r="E3205" s="4"/>
      <c r="F3205" s="4"/>
    </row>
    <row r="3206">
      <c r="A3206" s="4"/>
      <c r="B3206" s="4"/>
      <c r="C3206" s="4"/>
      <c r="D3206" s="4"/>
      <c r="E3206" s="4"/>
      <c r="F3206" s="4"/>
    </row>
    <row r="3207">
      <c r="A3207" s="4"/>
      <c r="B3207" s="4"/>
      <c r="C3207" s="4"/>
      <c r="D3207" s="4"/>
      <c r="E3207" s="4"/>
      <c r="F3207" s="4"/>
    </row>
    <row r="3208">
      <c r="A3208" s="4"/>
      <c r="B3208" s="4"/>
      <c r="C3208" s="4"/>
      <c r="D3208" s="4"/>
      <c r="E3208" s="4"/>
      <c r="F3208" s="4"/>
    </row>
    <row r="3209">
      <c r="A3209" s="4"/>
      <c r="B3209" s="4"/>
      <c r="C3209" s="4"/>
      <c r="D3209" s="4"/>
      <c r="E3209" s="4"/>
      <c r="F3209" s="4"/>
    </row>
    <row r="3210">
      <c r="A3210" s="4"/>
      <c r="B3210" s="4"/>
      <c r="C3210" s="4"/>
      <c r="D3210" s="4"/>
      <c r="E3210" s="4"/>
      <c r="F3210" s="4"/>
    </row>
    <row r="3211">
      <c r="A3211" s="4"/>
      <c r="B3211" s="4"/>
      <c r="C3211" s="4"/>
      <c r="D3211" s="4"/>
      <c r="E3211" s="4"/>
      <c r="F3211" s="4"/>
    </row>
    <row r="3212">
      <c r="A3212" s="4"/>
      <c r="B3212" s="4"/>
      <c r="C3212" s="4"/>
      <c r="D3212" s="4"/>
      <c r="E3212" s="4"/>
      <c r="F3212" s="4"/>
    </row>
    <row r="3213">
      <c r="A3213" s="4"/>
      <c r="B3213" s="4"/>
      <c r="C3213" s="4"/>
      <c r="D3213" s="4"/>
      <c r="E3213" s="4"/>
      <c r="F3213" s="4"/>
    </row>
    <row r="3214">
      <c r="A3214" s="4"/>
      <c r="B3214" s="4"/>
      <c r="C3214" s="4"/>
      <c r="D3214" s="4"/>
      <c r="E3214" s="4"/>
      <c r="F3214" s="4"/>
    </row>
    <row r="3215">
      <c r="A3215" s="4"/>
      <c r="B3215" s="4"/>
      <c r="C3215" s="4"/>
      <c r="D3215" s="4"/>
      <c r="E3215" s="4"/>
      <c r="F3215" s="4"/>
    </row>
    <row r="3216">
      <c r="A3216" s="4"/>
      <c r="B3216" s="4"/>
      <c r="C3216" s="4"/>
      <c r="D3216" s="4"/>
      <c r="E3216" s="4"/>
      <c r="F3216" s="4"/>
    </row>
    <row r="3217">
      <c r="A3217" s="4"/>
      <c r="B3217" s="4"/>
      <c r="C3217" s="4"/>
      <c r="D3217" s="4"/>
      <c r="E3217" s="4"/>
      <c r="F3217" s="4"/>
    </row>
    <row r="3218">
      <c r="A3218" s="4"/>
      <c r="B3218" s="4"/>
      <c r="C3218" s="4"/>
      <c r="D3218" s="4"/>
      <c r="E3218" s="4"/>
      <c r="F3218" s="4"/>
    </row>
    <row r="3219">
      <c r="A3219" s="4"/>
      <c r="B3219" s="4"/>
      <c r="C3219" s="4"/>
      <c r="D3219" s="4"/>
      <c r="E3219" s="4"/>
      <c r="F3219" s="4"/>
    </row>
    <row r="3220">
      <c r="A3220" s="4"/>
      <c r="B3220" s="4"/>
      <c r="C3220" s="4"/>
      <c r="D3220" s="4"/>
      <c r="E3220" s="4"/>
      <c r="F3220" s="4"/>
    </row>
    <row r="3221">
      <c r="A3221" s="4"/>
      <c r="B3221" s="4"/>
      <c r="C3221" s="4"/>
      <c r="D3221" s="4"/>
      <c r="E3221" s="4"/>
      <c r="F3221" s="4"/>
    </row>
    <row r="3222">
      <c r="A3222" s="4"/>
      <c r="B3222" s="4"/>
      <c r="C3222" s="4"/>
      <c r="D3222" s="4"/>
      <c r="E3222" s="4"/>
      <c r="F3222" s="4"/>
    </row>
    <row r="3223">
      <c r="A3223" s="4"/>
      <c r="B3223" s="4"/>
      <c r="C3223" s="4"/>
      <c r="D3223" s="4"/>
      <c r="E3223" s="4"/>
      <c r="F3223" s="4"/>
    </row>
    <row r="3224">
      <c r="A3224" s="4"/>
      <c r="B3224" s="4"/>
      <c r="C3224" s="4"/>
      <c r="D3224" s="4"/>
      <c r="E3224" s="4"/>
      <c r="F3224" s="4"/>
    </row>
    <row r="3225">
      <c r="A3225" s="4"/>
      <c r="B3225" s="4"/>
      <c r="C3225" s="4"/>
      <c r="D3225" s="4"/>
      <c r="E3225" s="4"/>
      <c r="F3225" s="4"/>
    </row>
    <row r="3226">
      <c r="A3226" s="4"/>
      <c r="B3226" s="4"/>
      <c r="C3226" s="4"/>
      <c r="D3226" s="4"/>
      <c r="E3226" s="4"/>
      <c r="F3226" s="4"/>
    </row>
    <row r="3227">
      <c r="A3227" s="4"/>
      <c r="B3227" s="4"/>
      <c r="C3227" s="4"/>
      <c r="D3227" s="4"/>
      <c r="E3227" s="4"/>
      <c r="F3227" s="4"/>
    </row>
    <row r="3228">
      <c r="A3228" s="4"/>
      <c r="B3228" s="4"/>
      <c r="C3228" s="4"/>
      <c r="D3228" s="4"/>
      <c r="E3228" s="4"/>
      <c r="F3228" s="4"/>
    </row>
    <row r="3229">
      <c r="A3229" s="4"/>
      <c r="B3229" s="4"/>
      <c r="C3229" s="4"/>
      <c r="D3229" s="4"/>
      <c r="E3229" s="4"/>
      <c r="F3229" s="4"/>
    </row>
    <row r="3230">
      <c r="A3230" s="4"/>
      <c r="B3230" s="4"/>
      <c r="C3230" s="4"/>
      <c r="D3230" s="4"/>
      <c r="E3230" s="4"/>
      <c r="F3230" s="4"/>
    </row>
    <row r="3231">
      <c r="A3231" s="4"/>
      <c r="B3231" s="4"/>
      <c r="C3231" s="4"/>
      <c r="D3231" s="4"/>
      <c r="E3231" s="4"/>
      <c r="F3231" s="4"/>
    </row>
    <row r="3232">
      <c r="A3232" s="4"/>
      <c r="B3232" s="4"/>
      <c r="C3232" s="4"/>
      <c r="D3232" s="4"/>
      <c r="E3232" s="4"/>
      <c r="F3232" s="4"/>
    </row>
    <row r="3233">
      <c r="A3233" s="4"/>
      <c r="B3233" s="4"/>
      <c r="C3233" s="4"/>
      <c r="D3233" s="4"/>
      <c r="E3233" s="4"/>
      <c r="F3233" s="4"/>
    </row>
    <row r="3234">
      <c r="A3234" s="4"/>
      <c r="B3234" s="4"/>
      <c r="C3234" s="4"/>
      <c r="D3234" s="4"/>
      <c r="E3234" s="4"/>
      <c r="F3234" s="4"/>
    </row>
    <row r="3235">
      <c r="A3235" s="4"/>
      <c r="B3235" s="4"/>
      <c r="C3235" s="4"/>
      <c r="D3235" s="4"/>
      <c r="E3235" s="4"/>
      <c r="F3235" s="4"/>
    </row>
    <row r="3236">
      <c r="A3236" s="4"/>
      <c r="B3236" s="4"/>
      <c r="C3236" s="4"/>
      <c r="D3236" s="4"/>
      <c r="E3236" s="4"/>
      <c r="F3236" s="4"/>
    </row>
    <row r="3237">
      <c r="A3237" s="4"/>
      <c r="B3237" s="4"/>
      <c r="C3237" s="4"/>
      <c r="D3237" s="4"/>
      <c r="E3237" s="4"/>
      <c r="F3237" s="4"/>
    </row>
    <row r="3238">
      <c r="A3238" s="4"/>
      <c r="B3238" s="4"/>
      <c r="C3238" s="4"/>
      <c r="D3238" s="4"/>
      <c r="E3238" s="4"/>
      <c r="F3238" s="4"/>
    </row>
    <row r="3239">
      <c r="A3239" s="4"/>
      <c r="B3239" s="4"/>
      <c r="C3239" s="4"/>
      <c r="D3239" s="4"/>
      <c r="E3239" s="4"/>
      <c r="F3239" s="4"/>
    </row>
    <row r="3240">
      <c r="A3240" s="4"/>
      <c r="B3240" s="4"/>
      <c r="C3240" s="4"/>
      <c r="D3240" s="4"/>
      <c r="E3240" s="4"/>
      <c r="F3240" s="4"/>
    </row>
    <row r="3241">
      <c r="A3241" s="4"/>
      <c r="B3241" s="4"/>
      <c r="C3241" s="4"/>
      <c r="D3241" s="4"/>
      <c r="E3241" s="4"/>
      <c r="F3241" s="4"/>
    </row>
    <row r="3242">
      <c r="A3242" s="4"/>
      <c r="B3242" s="4"/>
      <c r="C3242" s="4"/>
      <c r="D3242" s="4"/>
      <c r="E3242" s="4"/>
      <c r="F3242" s="4"/>
    </row>
    <row r="3243">
      <c r="A3243" s="4"/>
      <c r="B3243" s="4"/>
      <c r="C3243" s="4"/>
      <c r="D3243" s="4"/>
      <c r="E3243" s="4"/>
      <c r="F3243" s="4"/>
    </row>
    <row r="3244">
      <c r="A3244" s="4"/>
      <c r="B3244" s="4"/>
      <c r="C3244" s="4"/>
      <c r="D3244" s="4"/>
      <c r="E3244" s="4"/>
      <c r="F3244" s="4"/>
    </row>
    <row r="3245">
      <c r="A3245" s="4"/>
      <c r="B3245" s="4"/>
      <c r="C3245" s="4"/>
      <c r="D3245" s="4"/>
      <c r="E3245" s="4"/>
      <c r="F3245" s="4"/>
    </row>
    <row r="3246">
      <c r="A3246" s="4"/>
      <c r="B3246" s="4"/>
      <c r="C3246" s="4"/>
      <c r="D3246" s="4"/>
      <c r="E3246" s="4"/>
      <c r="F3246" s="4"/>
    </row>
    <row r="3247">
      <c r="A3247" s="4"/>
      <c r="B3247" s="4"/>
      <c r="C3247" s="4"/>
      <c r="D3247" s="4"/>
      <c r="E3247" s="4"/>
      <c r="F3247" s="4"/>
    </row>
    <row r="3248">
      <c r="A3248" s="4"/>
      <c r="B3248" s="4"/>
      <c r="C3248" s="4"/>
      <c r="D3248" s="4"/>
      <c r="E3248" s="4"/>
      <c r="F3248" s="4"/>
    </row>
    <row r="3249">
      <c r="A3249" s="4"/>
      <c r="B3249" s="4"/>
      <c r="C3249" s="4"/>
      <c r="D3249" s="4"/>
      <c r="E3249" s="4"/>
      <c r="F3249" s="4"/>
    </row>
    <row r="3250">
      <c r="A3250" s="4"/>
      <c r="B3250" s="4"/>
      <c r="C3250" s="4"/>
      <c r="D3250" s="4"/>
      <c r="E3250" s="4"/>
      <c r="F3250" s="4"/>
    </row>
    <row r="3251">
      <c r="A3251" s="4"/>
      <c r="B3251" s="4"/>
      <c r="C3251" s="4"/>
      <c r="D3251" s="4"/>
      <c r="E3251" s="4"/>
      <c r="F3251" s="4"/>
    </row>
    <row r="3252">
      <c r="A3252" s="4"/>
      <c r="B3252" s="4"/>
      <c r="C3252" s="4"/>
      <c r="D3252" s="4"/>
      <c r="E3252" s="4"/>
      <c r="F3252" s="4"/>
    </row>
    <row r="3253">
      <c r="A3253" s="4"/>
      <c r="B3253" s="4"/>
      <c r="C3253" s="4"/>
      <c r="D3253" s="4"/>
      <c r="E3253" s="4"/>
      <c r="F3253" s="4"/>
    </row>
    <row r="3254">
      <c r="A3254" s="4"/>
      <c r="B3254" s="4"/>
      <c r="C3254" s="4"/>
      <c r="D3254" s="4"/>
      <c r="E3254" s="4"/>
      <c r="F3254" s="4"/>
    </row>
    <row r="3255">
      <c r="A3255" s="4"/>
      <c r="B3255" s="4"/>
      <c r="C3255" s="4"/>
      <c r="D3255" s="4"/>
      <c r="E3255" s="4"/>
      <c r="F3255" s="4"/>
    </row>
    <row r="3256">
      <c r="A3256" s="4"/>
      <c r="B3256" s="4"/>
      <c r="C3256" s="4"/>
      <c r="D3256" s="4"/>
      <c r="E3256" s="4"/>
      <c r="F3256" s="4"/>
    </row>
    <row r="3257">
      <c r="A3257" s="4"/>
      <c r="B3257" s="4"/>
      <c r="C3257" s="4"/>
      <c r="D3257" s="4"/>
      <c r="E3257" s="4"/>
      <c r="F3257" s="4"/>
    </row>
    <row r="3258">
      <c r="A3258" s="4"/>
      <c r="B3258" s="4"/>
      <c r="C3258" s="4"/>
      <c r="D3258" s="4"/>
      <c r="E3258" s="4"/>
      <c r="F3258" s="4"/>
    </row>
    <row r="3259">
      <c r="A3259" s="4"/>
      <c r="B3259" s="4"/>
      <c r="C3259" s="4"/>
      <c r="D3259" s="4"/>
      <c r="E3259" s="4"/>
      <c r="F3259" s="4"/>
    </row>
    <row r="3260">
      <c r="A3260" s="4"/>
      <c r="B3260" s="4"/>
      <c r="C3260" s="4"/>
      <c r="D3260" s="4"/>
      <c r="E3260" s="4"/>
      <c r="F3260" s="4"/>
    </row>
    <row r="3261">
      <c r="A3261" s="4"/>
      <c r="B3261" s="4"/>
      <c r="C3261" s="4"/>
      <c r="D3261" s="4"/>
      <c r="E3261" s="4"/>
      <c r="F3261" s="4"/>
    </row>
    <row r="3262">
      <c r="A3262" s="4"/>
      <c r="B3262" s="4"/>
      <c r="C3262" s="4"/>
      <c r="D3262" s="4"/>
      <c r="E3262" s="4"/>
      <c r="F3262" s="4"/>
    </row>
    <row r="3263">
      <c r="A3263" s="4"/>
      <c r="B3263" s="4"/>
      <c r="C3263" s="4"/>
      <c r="D3263" s="4"/>
      <c r="E3263" s="4"/>
      <c r="F3263" s="4"/>
    </row>
    <row r="3264">
      <c r="A3264" s="4"/>
      <c r="B3264" s="4"/>
      <c r="C3264" s="4"/>
      <c r="D3264" s="4"/>
      <c r="E3264" s="4"/>
      <c r="F3264" s="4"/>
    </row>
    <row r="3265">
      <c r="A3265" s="4"/>
      <c r="B3265" s="4"/>
      <c r="C3265" s="4"/>
      <c r="D3265" s="4"/>
      <c r="E3265" s="4"/>
      <c r="F3265" s="4"/>
    </row>
    <row r="3266">
      <c r="A3266" s="4"/>
      <c r="B3266" s="4"/>
      <c r="C3266" s="4"/>
      <c r="D3266" s="4"/>
      <c r="E3266" s="4"/>
      <c r="F3266" s="4"/>
    </row>
    <row r="3267">
      <c r="A3267" s="4"/>
      <c r="B3267" s="4"/>
      <c r="C3267" s="4"/>
      <c r="D3267" s="4"/>
      <c r="E3267" s="4"/>
      <c r="F3267" s="4"/>
    </row>
    <row r="3268">
      <c r="A3268" s="4"/>
      <c r="B3268" s="4"/>
      <c r="C3268" s="4"/>
      <c r="D3268" s="4"/>
      <c r="E3268" s="4"/>
      <c r="F3268" s="4"/>
    </row>
    <row r="3269">
      <c r="A3269" s="4"/>
      <c r="B3269" s="4"/>
      <c r="C3269" s="4"/>
      <c r="D3269" s="4"/>
      <c r="E3269" s="4"/>
      <c r="F3269" s="4"/>
    </row>
    <row r="3270">
      <c r="A3270" s="4"/>
      <c r="B3270" s="4"/>
      <c r="C3270" s="4"/>
      <c r="D3270" s="4"/>
      <c r="E3270" s="4"/>
      <c r="F3270" s="4"/>
    </row>
    <row r="3271">
      <c r="A3271" s="4"/>
      <c r="B3271" s="4"/>
      <c r="C3271" s="4"/>
      <c r="D3271" s="4"/>
      <c r="E3271" s="4"/>
      <c r="F3271" s="4"/>
    </row>
    <row r="3272">
      <c r="A3272" s="4"/>
      <c r="B3272" s="4"/>
      <c r="C3272" s="4"/>
      <c r="D3272" s="4"/>
      <c r="E3272" s="4"/>
      <c r="F3272" s="4"/>
    </row>
    <row r="3273">
      <c r="A3273" s="4"/>
      <c r="B3273" s="4"/>
      <c r="C3273" s="4"/>
      <c r="D3273" s="4"/>
      <c r="E3273" s="4"/>
      <c r="F3273" s="4"/>
    </row>
    <row r="3274">
      <c r="A3274" s="4"/>
      <c r="B3274" s="4"/>
      <c r="C3274" s="4"/>
      <c r="D3274" s="4"/>
      <c r="E3274" s="4"/>
      <c r="F3274" s="4"/>
    </row>
    <row r="3275">
      <c r="A3275" s="4"/>
      <c r="B3275" s="4"/>
      <c r="C3275" s="4"/>
      <c r="D3275" s="4"/>
      <c r="E3275" s="4"/>
      <c r="F3275" s="4"/>
    </row>
    <row r="3276">
      <c r="A3276" s="4"/>
      <c r="B3276" s="4"/>
      <c r="C3276" s="4"/>
      <c r="D3276" s="4"/>
      <c r="E3276" s="4"/>
      <c r="F3276" s="4"/>
    </row>
    <row r="3277">
      <c r="A3277" s="4"/>
      <c r="B3277" s="4"/>
      <c r="C3277" s="4"/>
      <c r="D3277" s="4"/>
      <c r="E3277" s="4"/>
      <c r="F3277" s="4"/>
    </row>
    <row r="3278">
      <c r="A3278" s="4"/>
      <c r="B3278" s="4"/>
      <c r="C3278" s="4"/>
      <c r="D3278" s="4"/>
      <c r="E3278" s="4"/>
      <c r="F3278" s="4"/>
    </row>
    <row r="3279">
      <c r="A3279" s="4"/>
      <c r="B3279" s="4"/>
      <c r="C3279" s="4"/>
      <c r="D3279" s="4"/>
      <c r="E3279" s="4"/>
      <c r="F3279" s="4"/>
    </row>
    <row r="3280">
      <c r="A3280" s="4"/>
      <c r="B3280" s="4"/>
      <c r="C3280" s="4"/>
      <c r="D3280" s="4"/>
      <c r="E3280" s="4"/>
      <c r="F3280" s="4"/>
    </row>
    <row r="3281">
      <c r="A3281" s="4"/>
      <c r="B3281" s="4"/>
      <c r="C3281" s="4"/>
      <c r="D3281" s="4"/>
      <c r="E3281" s="4"/>
      <c r="F3281" s="4"/>
    </row>
    <row r="3282">
      <c r="A3282" s="4"/>
      <c r="B3282" s="4"/>
      <c r="C3282" s="4"/>
      <c r="D3282" s="4"/>
      <c r="E3282" s="4"/>
      <c r="F3282" s="4"/>
    </row>
    <row r="3283">
      <c r="A3283" s="4"/>
      <c r="B3283" s="4"/>
      <c r="C3283" s="4"/>
      <c r="D3283" s="4"/>
      <c r="E3283" s="4"/>
      <c r="F3283" s="4"/>
    </row>
    <row r="3284">
      <c r="A3284" s="4"/>
      <c r="B3284" s="4"/>
      <c r="C3284" s="4"/>
      <c r="D3284" s="4"/>
      <c r="E3284" s="4"/>
      <c r="F3284" s="4"/>
    </row>
    <row r="3285">
      <c r="A3285" s="4"/>
      <c r="B3285" s="4"/>
      <c r="C3285" s="4"/>
      <c r="D3285" s="4"/>
      <c r="E3285" s="4"/>
      <c r="F3285" s="4"/>
    </row>
    <row r="3286">
      <c r="A3286" s="4"/>
      <c r="B3286" s="4"/>
      <c r="C3286" s="4"/>
      <c r="D3286" s="4"/>
      <c r="E3286" s="4"/>
      <c r="F3286" s="4"/>
    </row>
    <row r="3287">
      <c r="A3287" s="4"/>
      <c r="B3287" s="4"/>
      <c r="C3287" s="4"/>
      <c r="D3287" s="4"/>
      <c r="E3287" s="4"/>
      <c r="F3287" s="4"/>
    </row>
    <row r="3288">
      <c r="A3288" s="4"/>
      <c r="B3288" s="4"/>
      <c r="C3288" s="4"/>
      <c r="D3288" s="4"/>
      <c r="E3288" s="4"/>
      <c r="F3288" s="4"/>
    </row>
    <row r="3289">
      <c r="A3289" s="4"/>
      <c r="B3289" s="4"/>
      <c r="C3289" s="4"/>
      <c r="D3289" s="4"/>
      <c r="E3289" s="4"/>
      <c r="F3289" s="4"/>
    </row>
    <row r="3290">
      <c r="A3290" s="4"/>
      <c r="B3290" s="4"/>
      <c r="C3290" s="4"/>
      <c r="D3290" s="4"/>
      <c r="E3290" s="4"/>
      <c r="F3290" s="4"/>
    </row>
    <row r="3291">
      <c r="A3291" s="4"/>
      <c r="B3291" s="4"/>
      <c r="C3291" s="4"/>
      <c r="D3291" s="4"/>
      <c r="E3291" s="4"/>
      <c r="F3291" s="4"/>
    </row>
    <row r="3292">
      <c r="A3292" s="4"/>
      <c r="B3292" s="4"/>
      <c r="C3292" s="4"/>
      <c r="D3292" s="4"/>
      <c r="E3292" s="4"/>
      <c r="F3292" s="4"/>
    </row>
    <row r="3293">
      <c r="A3293" s="4"/>
      <c r="B3293" s="4"/>
      <c r="C3293" s="4"/>
      <c r="D3293" s="4"/>
      <c r="E3293" s="4"/>
      <c r="F3293" s="4"/>
    </row>
    <row r="3294">
      <c r="A3294" s="4"/>
      <c r="B3294" s="4"/>
      <c r="C3294" s="4"/>
      <c r="D3294" s="4"/>
      <c r="E3294" s="4"/>
      <c r="F3294" s="4"/>
    </row>
    <row r="3295">
      <c r="A3295" s="4"/>
      <c r="B3295" s="4"/>
      <c r="C3295" s="4"/>
      <c r="D3295" s="4"/>
      <c r="E3295" s="4"/>
      <c r="F3295" s="4"/>
    </row>
    <row r="3296">
      <c r="A3296" s="4"/>
      <c r="B3296" s="4"/>
      <c r="C3296" s="4"/>
      <c r="D3296" s="4"/>
      <c r="E3296" s="4"/>
      <c r="F3296" s="4"/>
    </row>
  </sheetData>
  <conditionalFormatting sqref="A1:I3296">
    <cfRule type="expression" dxfId="0" priority="1">
      <formula>iferror(ISERROR($I1))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4.13"/>
    <col customWidth="1" min="2" max="2" width="4.88"/>
    <col customWidth="1" min="3" max="3" width="0.25"/>
    <col customWidth="1" min="5" max="5" width="18.75"/>
    <col customWidth="1" min="6" max="6" width="16.75"/>
    <col customWidth="1" min="7" max="7" width="17.0"/>
    <col customWidth="1" min="8" max="8" width="19.13"/>
    <col customWidth="1" min="9" max="9" width="19.63"/>
    <col customWidth="1" min="10" max="10" width="16.13"/>
    <col customWidth="1" min="11" max="11" width="18.25"/>
    <col customWidth="1" min="12" max="12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</row>
    <row r="2">
      <c r="A2" s="5" t="s">
        <v>4</v>
      </c>
      <c r="B2" s="2">
        <f t="shared" ref="B2:B11" si="1">rank(D2,D$2:D$11)</f>
        <v>8</v>
      </c>
      <c r="C2" s="2">
        <f t="shared" ref="C2:C11" si="2">countif(E2:L2, 0)</f>
        <v>0</v>
      </c>
      <c r="D2" s="2">
        <f t="shared" ref="D2:D11" si="3">sum(E2:L2)</f>
        <v>5629</v>
      </c>
      <c r="E2" s="3">
        <f>IFERROR(VLOOKUP(E14,'2024 Rankings'!$D:$F,3,0),0)</f>
        <v>1612</v>
      </c>
      <c r="F2" s="3">
        <f>IFERROR(VLOOKUP(F14,'2024 Rankings'!$D:$F,3,0),0)</f>
        <v>1467</v>
      </c>
      <c r="G2" s="3">
        <f>IFERROR(VLOOKUP(G14,'2024 Rankings'!$D:$F,3,0),0)</f>
        <v>684</v>
      </c>
      <c r="H2" s="3">
        <f>IFERROR(VLOOKUP(H14,'2024 Rankings'!$D:$F,3,0),0)</f>
        <v>460</v>
      </c>
      <c r="I2" s="3">
        <f>IFERROR(VLOOKUP(I14,'2024 Rankings'!$D:$F,3,0),0)</f>
        <v>190</v>
      </c>
      <c r="J2" s="3">
        <f>IFERROR(VLOOKUP(J14,'2024 Rankings'!$D:$F,3,0),0)</f>
        <v>826</v>
      </c>
      <c r="K2" s="3">
        <f>IFERROR(VLOOKUP(K14,'2024 Rankings'!$D:$F,3,0),0)</f>
        <v>149</v>
      </c>
      <c r="L2" s="3">
        <f>IFERROR(VLOOKUP(L14,'2024 Rankings'!$D:$F,3,0),0)</f>
        <v>241</v>
      </c>
    </row>
    <row r="3">
      <c r="A3" s="6" t="s">
        <v>5</v>
      </c>
      <c r="B3" s="2">
        <f t="shared" si="1"/>
        <v>3</v>
      </c>
      <c r="C3" s="2">
        <f t="shared" si="2"/>
        <v>0</v>
      </c>
      <c r="D3" s="2">
        <f t="shared" si="3"/>
        <v>7886</v>
      </c>
      <c r="E3" s="3">
        <f>IFERROR(VLOOKUP(E15,'2024 Rankings'!$D:$F,3,0),0)</f>
        <v>1702</v>
      </c>
      <c r="F3" s="3">
        <f>IFERROR(VLOOKUP(F15,'2024 Rankings'!$D:$F,3,0),0)</f>
        <v>564</v>
      </c>
      <c r="G3" s="3">
        <f>IFERROR(VLOOKUP(G15,'2024 Rankings'!$D:$F,3,0),0)</f>
        <v>600</v>
      </c>
      <c r="H3" s="3">
        <f>IFERROR(VLOOKUP(H15,'2024 Rankings'!$D:$F,3,0),0)</f>
        <v>1373</v>
      </c>
      <c r="I3" s="3">
        <f>IFERROR(VLOOKUP(I15,'2024 Rankings'!$D:$F,3,0),0)</f>
        <v>1156</v>
      </c>
      <c r="J3" s="3">
        <f>IFERROR(VLOOKUP(J15,'2024 Rankings'!$D:$F,3,0),0)</f>
        <v>687</v>
      </c>
      <c r="K3" s="3">
        <f>IFERROR(VLOOKUP(K15,'2024 Rankings'!$D:$F,3,0),0)</f>
        <v>1695</v>
      </c>
      <c r="L3" s="3">
        <f>IFERROR(VLOOKUP(L15,'2024 Rankings'!$D:$F,3,0),0)</f>
        <v>109</v>
      </c>
    </row>
    <row r="4">
      <c r="A4" s="6" t="s">
        <v>6</v>
      </c>
      <c r="B4" s="2">
        <f t="shared" si="1"/>
        <v>1</v>
      </c>
      <c r="C4" s="2">
        <f t="shared" si="2"/>
        <v>0</v>
      </c>
      <c r="D4" s="2">
        <f t="shared" si="3"/>
        <v>11725</v>
      </c>
      <c r="E4" s="3">
        <f>IFERROR(VLOOKUP(E16,'2024 Rankings'!$D:$F,3,0),0)</f>
        <v>4588</v>
      </c>
      <c r="F4" s="3">
        <f>IFERROR(VLOOKUP(F16,'2024 Rankings'!$D:$F,3,0),0)</f>
        <v>151</v>
      </c>
      <c r="G4" s="3">
        <f>IFERROR(VLOOKUP(G16,'2024 Rankings'!$D:$F,3,0),0)</f>
        <v>1279</v>
      </c>
      <c r="H4" s="3">
        <f>IFERROR(VLOOKUP(H16,'2024 Rankings'!$D:$F,3,0),0)</f>
        <v>909</v>
      </c>
      <c r="I4" s="3">
        <f>IFERROR(VLOOKUP(I16,'2024 Rankings'!$D:$F,3,0),0)</f>
        <v>775</v>
      </c>
      <c r="J4" s="3">
        <f>IFERROR(VLOOKUP(J16,'2024 Rankings'!$D:$F,3,0),0)</f>
        <v>1074</v>
      </c>
      <c r="K4" s="3">
        <f>IFERROR(VLOOKUP(K16,'2024 Rankings'!$D:$F,3,0),0)</f>
        <v>2041</v>
      </c>
      <c r="L4" s="3">
        <f>IFERROR(VLOOKUP(L16,'2024 Rankings'!$D:$F,3,0),0)</f>
        <v>908</v>
      </c>
    </row>
    <row r="5">
      <c r="A5" s="6" t="s">
        <v>1838</v>
      </c>
      <c r="B5" s="2">
        <f t="shared" si="1"/>
        <v>4</v>
      </c>
      <c r="C5" s="2">
        <f t="shared" si="2"/>
        <v>0</v>
      </c>
      <c r="D5" s="2">
        <f t="shared" si="3"/>
        <v>7574</v>
      </c>
      <c r="E5" s="3">
        <f>IFERROR(VLOOKUP(E17,'2024 Rankings'!$D:$F,3,0),0)</f>
        <v>2889</v>
      </c>
      <c r="F5" s="3">
        <f>IFERROR(VLOOKUP(F17,'2024 Rankings'!$D:$F,3,0),0)</f>
        <v>633</v>
      </c>
      <c r="G5" s="3">
        <f>IFERROR(VLOOKUP(G17,'2024 Rankings'!$D:$F,3,0),0)</f>
        <v>1466</v>
      </c>
      <c r="H5" s="3">
        <f>IFERROR(VLOOKUP(H17,'2024 Rankings'!$D:$F,3,0),0)</f>
        <v>1236</v>
      </c>
      <c r="I5" s="3">
        <f>IFERROR(VLOOKUP(I17,'2024 Rankings'!$D:$F,3,0),0)</f>
        <v>780</v>
      </c>
      <c r="J5" s="3">
        <f>IFERROR(VLOOKUP(J17,'2024 Rankings'!$D:$F,3,0),0)</f>
        <v>179</v>
      </c>
      <c r="K5" s="3">
        <f>IFERROR(VLOOKUP(K17,'2024 Rankings'!$D:$F,3,0),0)</f>
        <v>48</v>
      </c>
      <c r="L5" s="3">
        <f>IFERROR(VLOOKUP(L17,'2024 Rankings'!$D:$F,3,0),0)</f>
        <v>343</v>
      </c>
    </row>
    <row r="6">
      <c r="A6" s="6" t="s">
        <v>3448</v>
      </c>
      <c r="B6" s="2">
        <f t="shared" si="1"/>
        <v>6</v>
      </c>
      <c r="C6" s="2">
        <f t="shared" si="2"/>
        <v>0</v>
      </c>
      <c r="D6" s="2">
        <f t="shared" si="3"/>
        <v>6848</v>
      </c>
      <c r="E6" s="3">
        <f>IFERROR(VLOOKUP(E18,'2024 Rankings'!$D:$F,3,0),0)</f>
        <v>1513</v>
      </c>
      <c r="F6" s="3">
        <f>IFERROR(VLOOKUP(F18,'2024 Rankings'!$D:$F,3,0),0)</f>
        <v>479</v>
      </c>
      <c r="G6" s="3">
        <f>IFERROR(VLOOKUP(G18,'2024 Rankings'!$D:$F,3,0),0)</f>
        <v>1181</v>
      </c>
      <c r="H6" s="3">
        <f>IFERROR(VLOOKUP(H18,'2024 Rankings'!$D:$F,3,0),0)</f>
        <v>454</v>
      </c>
      <c r="I6" s="3">
        <f>IFERROR(VLOOKUP(I18,'2024 Rankings'!$D:$F,3,0),0)</f>
        <v>207</v>
      </c>
      <c r="J6" s="3">
        <f>IFERROR(VLOOKUP(J18,'2024 Rankings'!$D:$F,3,0),0)</f>
        <v>694</v>
      </c>
      <c r="K6" s="3">
        <f>IFERROR(VLOOKUP(K18,'2024 Rankings'!$D:$F,3,0),0)</f>
        <v>1485</v>
      </c>
      <c r="L6" s="3">
        <f>IFERROR(VLOOKUP(L18,'2024 Rankings'!$D:$F,3,0),0)</f>
        <v>835</v>
      </c>
    </row>
    <row r="7">
      <c r="A7" s="6" t="s">
        <v>9</v>
      </c>
      <c r="B7" s="2">
        <f t="shared" si="1"/>
        <v>2</v>
      </c>
      <c r="C7" s="2">
        <f t="shared" si="2"/>
        <v>0</v>
      </c>
      <c r="D7" s="2">
        <f t="shared" si="3"/>
        <v>9540</v>
      </c>
      <c r="E7" s="3">
        <f>IFERROR(VLOOKUP(E19,'2024 Rankings'!$D:$F,3,0),0)</f>
        <v>1058</v>
      </c>
      <c r="F7" s="3">
        <f>IFERROR(VLOOKUP(F19,'2024 Rankings'!$D:$F,3,0),0)</f>
        <v>2355</v>
      </c>
      <c r="G7" s="3">
        <f>IFERROR(VLOOKUP(G19,'2024 Rankings'!$D:$F,3,0),0)</f>
        <v>1406</v>
      </c>
      <c r="H7" s="3">
        <f>IFERROR(VLOOKUP(H19,'2024 Rankings'!$D:$F,3,0),0)</f>
        <v>714</v>
      </c>
      <c r="I7" s="3">
        <f>IFERROR(VLOOKUP(I19,'2024 Rankings'!$D:$F,3,0),0)</f>
        <v>964</v>
      </c>
      <c r="J7" s="3">
        <f>IFERROR(VLOOKUP(J19,'2024 Rankings'!$D:$F,3,0),0)</f>
        <v>259</v>
      </c>
      <c r="K7" s="3">
        <f>IFERROR(VLOOKUP(K19,'2024 Rankings'!$D:$F,3,0),0)</f>
        <v>1666</v>
      </c>
      <c r="L7" s="3">
        <f>IFERROR(VLOOKUP(L19,'2024 Rankings'!$D:$F,3,0),0)</f>
        <v>1118</v>
      </c>
    </row>
    <row r="8">
      <c r="A8" s="6" t="s">
        <v>11</v>
      </c>
      <c r="B8" s="2">
        <f t="shared" si="1"/>
        <v>5</v>
      </c>
      <c r="C8" s="2">
        <f t="shared" si="2"/>
        <v>0</v>
      </c>
      <c r="D8" s="2">
        <f t="shared" si="3"/>
        <v>7072</v>
      </c>
      <c r="E8" s="3">
        <f>IFERROR(VLOOKUP(E20,'2024 Rankings'!$D:$F,3,0),0)</f>
        <v>1053</v>
      </c>
      <c r="F8" s="3">
        <f>IFERROR(VLOOKUP(F20,'2024 Rankings'!$D:$F,3,0),0)</f>
        <v>1100</v>
      </c>
      <c r="G8" s="3">
        <f>IFERROR(VLOOKUP(G20,'2024 Rankings'!$D:$F,3,0),0)</f>
        <v>600</v>
      </c>
      <c r="H8" s="3">
        <f>IFERROR(VLOOKUP(H20,'2024 Rankings'!$D:$F,3,0),0)</f>
        <v>239</v>
      </c>
      <c r="I8" s="3">
        <f>IFERROR(VLOOKUP(I20,'2024 Rankings'!$D:$F,3,0),0)</f>
        <v>1283</v>
      </c>
      <c r="J8" s="3">
        <f>IFERROR(VLOOKUP(J20,'2024 Rankings'!$D:$F,3,0),0)</f>
        <v>825</v>
      </c>
      <c r="K8" s="3">
        <f>IFERROR(VLOOKUP(K20,'2024 Rankings'!$D:$F,3,0),0)</f>
        <v>630</v>
      </c>
      <c r="L8" s="3">
        <f>IFERROR(VLOOKUP(L20,'2024 Rankings'!$D:$F,3,0),0)</f>
        <v>1342</v>
      </c>
    </row>
    <row r="9">
      <c r="A9" s="6" t="s">
        <v>7</v>
      </c>
      <c r="B9" s="2">
        <f t="shared" si="1"/>
        <v>7</v>
      </c>
      <c r="C9" s="2">
        <f t="shared" si="2"/>
        <v>0</v>
      </c>
      <c r="D9" s="2">
        <f t="shared" si="3"/>
        <v>6123</v>
      </c>
      <c r="E9" s="3">
        <f>IFERROR(VLOOKUP(E21,'2024 Rankings'!$D:$F,3,0),0)</f>
        <v>1428</v>
      </c>
      <c r="F9" s="3">
        <f>IFERROR(VLOOKUP(F21,'2024 Rankings'!$D:$F,3,0),0)</f>
        <v>745</v>
      </c>
      <c r="G9" s="3">
        <f>IFERROR(VLOOKUP(G21,'2024 Rankings'!$D:$F,3,0),0)</f>
        <v>637</v>
      </c>
      <c r="H9" s="3">
        <f>IFERROR(VLOOKUP(H21,'2024 Rankings'!$D:$F,3,0),0)</f>
        <v>578</v>
      </c>
      <c r="I9" s="3">
        <f>IFERROR(VLOOKUP(I21,'2024 Rankings'!$D:$F,3,0),0)</f>
        <v>557</v>
      </c>
      <c r="J9" s="3">
        <f>IFERROR(VLOOKUP(J21,'2024 Rankings'!$D:$F,3,0),0)</f>
        <v>874</v>
      </c>
      <c r="K9" s="3">
        <f>IFERROR(VLOOKUP(K21,'2024 Rankings'!$D:$F,3,0),0)</f>
        <v>634</v>
      </c>
      <c r="L9" s="3">
        <f>IFERROR(VLOOKUP(L21,'2024 Rankings'!$D:$F,3,0),0)</f>
        <v>670</v>
      </c>
    </row>
    <row r="10">
      <c r="A10" s="6" t="s">
        <v>8</v>
      </c>
      <c r="B10" s="2">
        <f t="shared" si="1"/>
        <v>10</v>
      </c>
      <c r="C10" s="2">
        <f t="shared" si="2"/>
        <v>0</v>
      </c>
      <c r="D10" s="2">
        <f t="shared" si="3"/>
        <v>4613</v>
      </c>
      <c r="E10" s="3">
        <f>IFERROR(VLOOKUP(E22,'2024 Rankings'!$D:$F,3,0),0)</f>
        <v>950</v>
      </c>
      <c r="F10" s="3">
        <f>IFERROR(VLOOKUP(F22,'2024 Rankings'!$D:$F,3,0),0)</f>
        <v>480</v>
      </c>
      <c r="G10" s="3">
        <f>IFERROR(VLOOKUP(G22,'2024 Rankings'!$D:$F,3,0),0)</f>
        <v>763</v>
      </c>
      <c r="H10" s="3">
        <f>IFERROR(VLOOKUP(H22,'2024 Rankings'!$D:$F,3,0),0)</f>
        <v>397</v>
      </c>
      <c r="I10" s="3">
        <f>IFERROR(VLOOKUP(I22,'2024 Rankings'!$D:$F,3,0),0)</f>
        <v>569</v>
      </c>
      <c r="J10" s="3">
        <f>IFERROR(VLOOKUP(J22,'2024 Rankings'!$D:$F,3,0),0)</f>
        <v>114</v>
      </c>
      <c r="K10" s="3">
        <f>IFERROR(VLOOKUP(K22,'2024 Rankings'!$D:$F,3,0),0)</f>
        <v>883</v>
      </c>
      <c r="L10" s="3">
        <f>IFERROR(VLOOKUP(L22,'2024 Rankings'!$D:$F,3,0),0)</f>
        <v>457</v>
      </c>
    </row>
    <row r="11">
      <c r="A11" s="6" t="s">
        <v>5682</v>
      </c>
      <c r="B11" s="2">
        <f t="shared" si="1"/>
        <v>9</v>
      </c>
      <c r="C11" s="2">
        <f t="shared" si="2"/>
        <v>0</v>
      </c>
      <c r="D11" s="2">
        <f t="shared" si="3"/>
        <v>4764</v>
      </c>
      <c r="E11" s="3">
        <f>IFERROR(VLOOKUP(E23,'2024 Rankings'!$D:$F,3,0),0)</f>
        <v>226</v>
      </c>
      <c r="F11" s="3">
        <f>IFERROR(VLOOKUP(F23,'2024 Rankings'!$D:$F,3,0),0)</f>
        <v>831</v>
      </c>
      <c r="G11" s="3">
        <f>IFERROR(VLOOKUP(G23,'2024 Rankings'!$D:$F,3,0),0)</f>
        <v>272</v>
      </c>
      <c r="H11" s="3">
        <f>IFERROR(VLOOKUP(H23,'2024 Rankings'!$D:$F,3,0),0)</f>
        <v>495</v>
      </c>
      <c r="I11" s="3">
        <f>IFERROR(VLOOKUP(I23,'2024 Rankings'!$D:$F,3,0),0)</f>
        <v>1281</v>
      </c>
      <c r="J11" s="3">
        <f>IFERROR(VLOOKUP(J23,'2024 Rankings'!$D:$F,3,0),0)</f>
        <v>528</v>
      </c>
      <c r="K11" s="3">
        <f>IFERROR(VLOOKUP(K23,'2024 Rankings'!$D:$F,3,0),0)</f>
        <v>834</v>
      </c>
      <c r="L11" s="3">
        <f>IFERROR(VLOOKUP(L23,'2024 Rankings'!$D:$F,3,0),0)</f>
        <v>297</v>
      </c>
    </row>
    <row r="13">
      <c r="B13" s="4"/>
      <c r="C13" s="4"/>
      <c r="D13" s="4" t="s">
        <v>13</v>
      </c>
      <c r="E13" s="3">
        <v>1.0</v>
      </c>
      <c r="F13" s="4">
        <v>2.0</v>
      </c>
      <c r="G13" s="4">
        <v>3.0</v>
      </c>
      <c r="H13" s="4">
        <v>4.0</v>
      </c>
      <c r="I13" s="4">
        <v>5.0</v>
      </c>
      <c r="J13" s="4">
        <v>6.0</v>
      </c>
      <c r="K13" s="4">
        <v>7.0</v>
      </c>
      <c r="L13" s="4">
        <v>8.0</v>
      </c>
    </row>
    <row r="14">
      <c r="A14" s="7" t="str">
        <f t="shared" ref="A14:A23" si="4">D14</f>
        <v>Nick</v>
      </c>
      <c r="D14" s="5" t="s">
        <v>4</v>
      </c>
      <c r="E14" s="4" t="s">
        <v>5683</v>
      </c>
      <c r="F14" s="4" t="s">
        <v>5684</v>
      </c>
      <c r="G14" s="4" t="s">
        <v>5685</v>
      </c>
      <c r="H14" s="4" t="s">
        <v>5686</v>
      </c>
      <c r="I14" s="4" t="s">
        <v>5687</v>
      </c>
      <c r="J14" s="4" t="s">
        <v>5688</v>
      </c>
      <c r="K14" s="4" t="s">
        <v>5689</v>
      </c>
      <c r="L14" s="4" t="s">
        <v>5690</v>
      </c>
    </row>
    <row r="15">
      <c r="A15" s="7" t="str">
        <f t="shared" si="4"/>
        <v>Tim</v>
      </c>
      <c r="D15" s="6" t="s">
        <v>5</v>
      </c>
      <c r="E15" s="4" t="s">
        <v>5691</v>
      </c>
      <c r="F15" s="4" t="s">
        <v>5692</v>
      </c>
      <c r="G15" s="4" t="s">
        <v>5693</v>
      </c>
      <c r="H15" s="4" t="s">
        <v>5694</v>
      </c>
      <c r="I15" s="4" t="s">
        <v>5695</v>
      </c>
      <c r="J15" s="4" t="s">
        <v>5696</v>
      </c>
      <c r="K15" s="4" t="s">
        <v>5697</v>
      </c>
      <c r="L15" s="4" t="s">
        <v>5698</v>
      </c>
    </row>
    <row r="16">
      <c r="A16" s="7" t="str">
        <f t="shared" si="4"/>
        <v>Cameron</v>
      </c>
      <c r="D16" s="6" t="s">
        <v>6</v>
      </c>
      <c r="E16" s="4" t="s">
        <v>5699</v>
      </c>
      <c r="F16" s="4" t="s">
        <v>5700</v>
      </c>
      <c r="G16" s="4" t="s">
        <v>5701</v>
      </c>
      <c r="H16" s="4" t="s">
        <v>5702</v>
      </c>
      <c r="I16" s="4" t="s">
        <v>5703</v>
      </c>
      <c r="J16" s="4" t="s">
        <v>5704</v>
      </c>
      <c r="K16" s="4" t="s">
        <v>5705</v>
      </c>
      <c r="L16" s="4" t="s">
        <v>5706</v>
      </c>
    </row>
    <row r="17">
      <c r="A17" s="7" t="str">
        <f t="shared" si="4"/>
        <v>Andrew</v>
      </c>
      <c r="D17" s="6" t="s">
        <v>1838</v>
      </c>
      <c r="E17" s="4" t="s">
        <v>5707</v>
      </c>
      <c r="F17" s="4" t="s">
        <v>5708</v>
      </c>
      <c r="G17" s="4" t="s">
        <v>5709</v>
      </c>
      <c r="H17" s="4" t="s">
        <v>5710</v>
      </c>
      <c r="I17" s="4" t="s">
        <v>5711</v>
      </c>
      <c r="J17" s="4" t="s">
        <v>5712</v>
      </c>
      <c r="K17" s="4" t="s">
        <v>5713</v>
      </c>
      <c r="L17" s="4" t="s">
        <v>5714</v>
      </c>
    </row>
    <row r="18">
      <c r="A18" s="7" t="str">
        <f t="shared" si="4"/>
        <v>Chris</v>
      </c>
      <c r="D18" s="6" t="s">
        <v>3448</v>
      </c>
      <c r="E18" s="4" t="s">
        <v>5715</v>
      </c>
      <c r="F18" s="4" t="s">
        <v>5716</v>
      </c>
      <c r="G18" s="4" t="s">
        <v>5717</v>
      </c>
      <c r="H18" s="4" t="s">
        <v>5718</v>
      </c>
      <c r="I18" s="4" t="s">
        <v>5719</v>
      </c>
      <c r="J18" s="4" t="s">
        <v>5720</v>
      </c>
      <c r="K18" s="4" t="s">
        <v>5721</v>
      </c>
      <c r="L18" s="4" t="s">
        <v>5722</v>
      </c>
    </row>
    <row r="19">
      <c r="A19" s="7" t="str">
        <f t="shared" si="4"/>
        <v>Mike</v>
      </c>
      <c r="D19" s="6" t="s">
        <v>9</v>
      </c>
      <c r="E19" s="4" t="s">
        <v>5723</v>
      </c>
      <c r="F19" s="4" t="s">
        <v>5724</v>
      </c>
      <c r="G19" s="4" t="s">
        <v>5725</v>
      </c>
      <c r="H19" s="4" t="s">
        <v>5726</v>
      </c>
      <c r="I19" s="4" t="s">
        <v>5727</v>
      </c>
      <c r="J19" s="4" t="s">
        <v>5728</v>
      </c>
      <c r="K19" s="4" t="s">
        <v>5729</v>
      </c>
      <c r="L19" s="4" t="s">
        <v>5730</v>
      </c>
    </row>
    <row r="20">
      <c r="A20" s="7" t="str">
        <f t="shared" si="4"/>
        <v>Joe</v>
      </c>
      <c r="D20" s="6" t="s">
        <v>11</v>
      </c>
      <c r="E20" s="4" t="s">
        <v>5731</v>
      </c>
      <c r="F20" s="4" t="s">
        <v>5732</v>
      </c>
      <c r="G20" s="4" t="s">
        <v>5733</v>
      </c>
      <c r="H20" s="4" t="s">
        <v>5734</v>
      </c>
      <c r="I20" s="4" t="s">
        <v>5735</v>
      </c>
      <c r="J20" s="4" t="s">
        <v>5736</v>
      </c>
      <c r="K20" s="4" t="s">
        <v>5737</v>
      </c>
      <c r="L20" s="4" t="s">
        <v>5738</v>
      </c>
      <c r="Q20" s="4"/>
      <c r="R20" s="4"/>
    </row>
    <row r="21">
      <c r="A21" s="7" t="str">
        <f t="shared" si="4"/>
        <v>Campbell</v>
      </c>
      <c r="D21" s="6" t="s">
        <v>7</v>
      </c>
      <c r="E21" s="4" t="s">
        <v>5739</v>
      </c>
      <c r="F21" s="4" t="s">
        <v>5740</v>
      </c>
      <c r="G21" s="4" t="s">
        <v>5741</v>
      </c>
      <c r="H21" s="4" t="s">
        <v>5742</v>
      </c>
      <c r="I21" s="4" t="s">
        <v>5743</v>
      </c>
      <c r="J21" s="4" t="s">
        <v>5744</v>
      </c>
      <c r="K21" s="4" t="s">
        <v>5745</v>
      </c>
      <c r="L21" s="4" t="s">
        <v>5746</v>
      </c>
    </row>
    <row r="22">
      <c r="A22" s="7" t="str">
        <f t="shared" si="4"/>
        <v>Dave</v>
      </c>
      <c r="D22" s="6" t="s">
        <v>8</v>
      </c>
      <c r="E22" s="4" t="s">
        <v>5747</v>
      </c>
      <c r="F22" s="4" t="s">
        <v>5748</v>
      </c>
      <c r="G22" s="4" t="s">
        <v>5749</v>
      </c>
      <c r="H22" s="4" t="s">
        <v>5750</v>
      </c>
      <c r="I22" s="4" t="s">
        <v>5751</v>
      </c>
      <c r="J22" s="4" t="s">
        <v>5752</v>
      </c>
      <c r="K22" s="4" t="s">
        <v>5753</v>
      </c>
      <c r="L22" s="4" t="s">
        <v>5754</v>
      </c>
    </row>
    <row r="23">
      <c r="A23" s="7" t="str">
        <f t="shared" si="4"/>
        <v>Hipster's Choice</v>
      </c>
      <c r="D23" s="6" t="s">
        <v>5682</v>
      </c>
      <c r="E23" s="4" t="s">
        <v>5755</v>
      </c>
      <c r="F23" s="4" t="s">
        <v>5756</v>
      </c>
      <c r="G23" s="4" t="s">
        <v>5757</v>
      </c>
      <c r="H23" s="4" t="s">
        <v>5758</v>
      </c>
      <c r="I23" s="4" t="s">
        <v>5759</v>
      </c>
      <c r="J23" s="4" t="s">
        <v>5760</v>
      </c>
      <c r="K23" s="4" t="s">
        <v>5761</v>
      </c>
      <c r="L23" s="4" t="s">
        <v>5762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.88"/>
    <col customWidth="1" min="3" max="3" width="5.75"/>
    <col customWidth="1" min="4" max="4" width="22.13"/>
    <col customWidth="1" min="5" max="5" width="16.88"/>
    <col customWidth="1" min="6" max="6" width="4.63"/>
  </cols>
  <sheetData>
    <row r="1">
      <c r="A1" s="8" t="s">
        <v>1</v>
      </c>
      <c r="B1" s="8" t="s">
        <v>86</v>
      </c>
      <c r="C1" s="8" t="s">
        <v>87</v>
      </c>
      <c r="D1" s="8" t="s">
        <v>88</v>
      </c>
      <c r="E1" s="8" t="s">
        <v>0</v>
      </c>
      <c r="F1" s="8" t="s">
        <v>3</v>
      </c>
      <c r="G1" s="9"/>
      <c r="I1" s="10" t="s">
        <v>13</v>
      </c>
    </row>
    <row r="2">
      <c r="A2" s="4">
        <v>1.0</v>
      </c>
      <c r="B2" s="4">
        <v>1.0</v>
      </c>
      <c r="C2" s="4" t="s">
        <v>4312</v>
      </c>
      <c r="D2" s="4" t="s">
        <v>77</v>
      </c>
      <c r="E2" s="4" t="s">
        <v>5763</v>
      </c>
      <c r="F2" s="4">
        <v>4588.0</v>
      </c>
      <c r="G2" s="11"/>
      <c r="I2" t="str">
        <f t="array" ref="I2">INDEX('2024 Points'!$D$14:$D$23,MATCH(1,MMULT(--('2024 Points'!$E$14:$L$23=D2),TRANSPOSE(COLUMN('2024 Points'!$E$14:$L$23)^0)),0))</f>
        <v>Cameron</v>
      </c>
    </row>
    <row r="3">
      <c r="A3" s="4">
        <v>2.0</v>
      </c>
      <c r="B3" s="4">
        <v>2.0</v>
      </c>
      <c r="C3" s="4" t="s">
        <v>4312</v>
      </c>
      <c r="D3" s="4" t="s">
        <v>62</v>
      </c>
      <c r="E3" s="4" t="s">
        <v>128</v>
      </c>
      <c r="F3" s="4">
        <v>2889.0</v>
      </c>
      <c r="G3" s="11"/>
      <c r="I3" t="str">
        <f t="array" ref="I3">INDEX('2024 Points'!$D$14:$D$23,MATCH(1,MMULT(--('2024 Points'!$E$14:$L$23=D3),TRANSPOSE(COLUMN('2024 Points'!$E$14:$L$23)^0)),0))</f>
        <v>Andrew</v>
      </c>
    </row>
    <row r="4">
      <c r="A4" s="4">
        <v>3.0</v>
      </c>
      <c r="B4" s="4">
        <v>5.0</v>
      </c>
      <c r="C4" s="4" t="s">
        <v>160</v>
      </c>
      <c r="D4" s="4" t="s">
        <v>22</v>
      </c>
      <c r="E4" s="4" t="s">
        <v>4315</v>
      </c>
      <c r="F4" s="4">
        <v>2355.0</v>
      </c>
      <c r="G4" s="11"/>
      <c r="I4" t="str">
        <f t="array" ref="I4">INDEX('2024 Points'!$D$14:$D$23,MATCH(1,MMULT(--('2024 Points'!$E$14:$L$23=D4),TRANSPOSE(COLUMN('2024 Points'!$E$14:$L$23)^0)),0))</f>
        <v>Mike</v>
      </c>
    </row>
    <row r="5">
      <c r="A5" s="4">
        <v>4.0</v>
      </c>
      <c r="B5" s="4">
        <v>9.0</v>
      </c>
      <c r="C5" s="4" t="s">
        <v>4323</v>
      </c>
      <c r="D5" s="4" t="s">
        <v>75</v>
      </c>
      <c r="E5" s="4" t="s">
        <v>5763</v>
      </c>
      <c r="F5" s="4">
        <v>2041.0</v>
      </c>
      <c r="G5" s="11"/>
      <c r="I5" t="str">
        <f t="array" ref="I5">INDEX('2024 Points'!$D$14:$D$23,MATCH(1,MMULT(--('2024 Points'!$E$14:$L$23=D5),TRANSPOSE(COLUMN('2024 Points'!$E$14:$L$23)^0)),0))</f>
        <v>Cameron</v>
      </c>
    </row>
    <row r="6">
      <c r="A6" s="4">
        <v>5.0</v>
      </c>
      <c r="B6" s="4">
        <v>3.0</v>
      </c>
      <c r="C6" s="4" t="s">
        <v>589</v>
      </c>
      <c r="D6" s="4" t="s">
        <v>15</v>
      </c>
      <c r="E6" s="4" t="s">
        <v>106</v>
      </c>
      <c r="F6" s="4">
        <v>1702.0</v>
      </c>
      <c r="G6" s="11"/>
      <c r="I6" t="str">
        <f t="array" ref="I6">INDEX('2024 Points'!$D$14:$D$23,MATCH(1,MMULT(--('2024 Points'!$E$14:$L$23=D6),TRANSPOSE(COLUMN('2024 Points'!$E$14:$L$23)^0)),0))</f>
        <v>Tim</v>
      </c>
    </row>
    <row r="7">
      <c r="A7" s="4">
        <v>6.0</v>
      </c>
      <c r="B7" s="4">
        <v>46.0</v>
      </c>
      <c r="C7" s="4" t="s">
        <v>220</v>
      </c>
      <c r="D7" s="4" t="s">
        <v>21</v>
      </c>
      <c r="E7" s="4" t="s">
        <v>4325</v>
      </c>
      <c r="F7" s="4">
        <v>1695.0</v>
      </c>
      <c r="G7" s="11"/>
      <c r="I7" t="str">
        <f t="array" ref="I7">INDEX('2024 Points'!$D$14:$D$23,MATCH(1,MMULT(--('2024 Points'!$E$14:$L$23=D7),TRANSPOSE(COLUMN('2024 Points'!$E$14:$L$23)^0)),0))</f>
        <v>Tim</v>
      </c>
    </row>
    <row r="8">
      <c r="A8" s="4">
        <v>7.0</v>
      </c>
      <c r="B8" s="4">
        <v>114.0</v>
      </c>
      <c r="C8" s="4" t="s">
        <v>4406</v>
      </c>
      <c r="D8" s="4" t="s">
        <v>52</v>
      </c>
      <c r="E8" s="4" t="s">
        <v>4333</v>
      </c>
      <c r="F8" s="4">
        <v>1666.0</v>
      </c>
      <c r="G8" s="11"/>
      <c r="I8" t="str">
        <f t="array" ref="I8">INDEX('2024 Points'!$D$14:$D$23,MATCH(1,MMULT(--('2024 Points'!$E$14:$L$23=D8),TRANSPOSE(COLUMN('2024 Points'!$E$14:$L$23)^0)),0))</f>
        <v>Mike</v>
      </c>
    </row>
    <row r="9">
      <c r="A9" s="4">
        <v>8.0</v>
      </c>
      <c r="B9" s="4">
        <v>11.0</v>
      </c>
      <c r="C9" s="4" t="s">
        <v>118</v>
      </c>
      <c r="D9" s="4" t="s">
        <v>57</v>
      </c>
      <c r="E9" s="4" t="s">
        <v>4315</v>
      </c>
      <c r="F9" s="4">
        <v>1612.0</v>
      </c>
      <c r="G9" s="11"/>
      <c r="I9" t="str">
        <f t="array" ref="I9">INDEX('2024 Points'!$D$14:$D$23,MATCH(1,MMULT(--('2024 Points'!$E$14:$L$23=D9),TRANSPOSE(COLUMN('2024 Points'!$E$14:$L$23)^0)),0))</f>
        <v>Nick</v>
      </c>
    </row>
    <row r="10">
      <c r="A10" s="4">
        <v>9.0</v>
      </c>
      <c r="B10" s="4">
        <v>4.0</v>
      </c>
      <c r="C10" s="4" t="s">
        <v>609</v>
      </c>
      <c r="D10" s="4" t="s">
        <v>34</v>
      </c>
      <c r="E10" s="4" t="s">
        <v>99</v>
      </c>
      <c r="F10" s="4">
        <v>1513.0</v>
      </c>
      <c r="G10" s="11"/>
      <c r="I10" t="str">
        <f t="array" ref="I10">INDEX('2024 Points'!$D$14:$D$23,MATCH(1,MMULT(--('2024 Points'!$E$14:$L$23=D10),TRANSPOSE(COLUMN('2024 Points'!$E$14:$L$23)^0)),0))</f>
        <v>Chris</v>
      </c>
    </row>
    <row r="11">
      <c r="A11" s="4">
        <v>10.0</v>
      </c>
      <c r="B11" s="4">
        <v>41.0</v>
      </c>
      <c r="C11" s="4" t="s">
        <v>458</v>
      </c>
      <c r="D11" s="4" t="s">
        <v>24</v>
      </c>
      <c r="E11" s="4" t="s">
        <v>128</v>
      </c>
      <c r="F11" s="4">
        <v>1485.0</v>
      </c>
      <c r="G11" s="11"/>
      <c r="I11" t="str">
        <f t="array" ref="I11">INDEX('2024 Points'!$D$14:$D$23,MATCH(1,MMULT(--('2024 Points'!$E$14:$L$23=D11),TRANSPOSE(COLUMN('2024 Points'!$E$14:$L$23)^0)),0))</f>
        <v>Chris</v>
      </c>
    </row>
    <row r="12">
      <c r="A12" s="4">
        <v>11.0</v>
      </c>
      <c r="B12" s="4">
        <v>7.0</v>
      </c>
      <c r="C12" s="4" t="s">
        <v>129</v>
      </c>
      <c r="D12" s="4" t="s">
        <v>25</v>
      </c>
      <c r="E12" s="4" t="s">
        <v>130</v>
      </c>
      <c r="F12" s="4">
        <v>1467.0</v>
      </c>
      <c r="G12" s="11"/>
      <c r="I12" t="str">
        <f t="array" ref="I12">INDEX('2024 Points'!$D$14:$D$23,MATCH(1,MMULT(--('2024 Points'!$E$14:$L$23=D12),TRANSPOSE(COLUMN('2024 Points'!$E$14:$L$23)^0)),0))</f>
        <v>Nick</v>
      </c>
    </row>
    <row r="13">
      <c r="A13" s="4">
        <v>12.0</v>
      </c>
      <c r="B13" s="4">
        <v>30.0</v>
      </c>
      <c r="C13" s="4" t="s">
        <v>155</v>
      </c>
      <c r="D13" s="4" t="s">
        <v>31</v>
      </c>
      <c r="E13" s="4" t="s">
        <v>106</v>
      </c>
      <c r="F13" s="4">
        <v>1466.0</v>
      </c>
      <c r="G13" s="11"/>
      <c r="I13" t="str">
        <f t="array" ref="I13">INDEX('2024 Points'!$D$14:$D$23,MATCH(1,MMULT(--('2024 Points'!$E$14:$L$23=D13),TRANSPOSE(COLUMN('2024 Points'!$E$14:$L$23)^0)),0))</f>
        <v>Andrew</v>
      </c>
    </row>
    <row r="14">
      <c r="A14" s="4">
        <v>13.0</v>
      </c>
      <c r="B14" s="4">
        <v>6.0</v>
      </c>
      <c r="C14" s="4" t="s">
        <v>107</v>
      </c>
      <c r="D14" s="4" t="s">
        <v>38</v>
      </c>
      <c r="E14" s="4" t="s">
        <v>106</v>
      </c>
      <c r="F14" s="4">
        <v>1428.0</v>
      </c>
      <c r="G14" s="11"/>
      <c r="I14" t="str">
        <f t="array" ref="I14">INDEX('2024 Points'!$D$14:$D$23,MATCH(1,MMULT(--('2024 Points'!$E$14:$L$23=D14),TRANSPOSE(COLUMN('2024 Points'!$E$14:$L$23)^0)),0))</f>
        <v>Campbell</v>
      </c>
    </row>
    <row r="15">
      <c r="A15" s="4">
        <v>14.0</v>
      </c>
      <c r="B15" s="4">
        <v>10.0</v>
      </c>
      <c r="C15" s="4" t="s">
        <v>129</v>
      </c>
      <c r="D15" s="4" t="s">
        <v>54</v>
      </c>
      <c r="E15" s="4" t="s">
        <v>5764</v>
      </c>
      <c r="F15" s="4">
        <v>1406.0</v>
      </c>
      <c r="G15" s="11"/>
      <c r="I15" t="str">
        <f t="array" ref="I15">INDEX('2024 Points'!$D$14:$D$23,MATCH(1,MMULT(--('2024 Points'!$E$14:$L$23=D15),TRANSPOSE(COLUMN('2024 Points'!$E$14:$L$23)^0)),0))</f>
        <v>Mike</v>
      </c>
    </row>
    <row r="16">
      <c r="A16" s="4">
        <v>15.0</v>
      </c>
      <c r="B16" s="4">
        <v>36.0</v>
      </c>
      <c r="C16" s="4" t="s">
        <v>461</v>
      </c>
      <c r="D16" s="4" t="s">
        <v>64</v>
      </c>
      <c r="E16" s="4" t="s">
        <v>5763</v>
      </c>
      <c r="F16" s="4">
        <v>1373.0</v>
      </c>
      <c r="G16" s="11"/>
      <c r="I16" t="str">
        <f t="array" ref="I16">INDEX('2024 Points'!$D$14:$D$23,MATCH(1,MMULT(--('2024 Points'!$E$14:$L$23=D16),TRANSPOSE(COLUMN('2024 Points'!$E$14:$L$23)^0)),0))</f>
        <v>Tim</v>
      </c>
    </row>
    <row r="17">
      <c r="A17" s="4">
        <v>16.0</v>
      </c>
      <c r="B17" s="4">
        <v>8.0</v>
      </c>
      <c r="C17" s="4" t="s">
        <v>1391</v>
      </c>
      <c r="D17" s="4" t="s">
        <v>68</v>
      </c>
      <c r="E17" s="4" t="s">
        <v>5763</v>
      </c>
      <c r="F17" s="4">
        <v>1342.0</v>
      </c>
      <c r="G17" s="11"/>
      <c r="I17" t="str">
        <f t="array" ref="I17">INDEX('2024 Points'!$D$14:$D$23,MATCH(1,MMULT(--('2024 Points'!$E$14:$L$23=D17),TRANSPOSE(COLUMN('2024 Points'!$E$14:$L$23)^0)),0))</f>
        <v>Joe</v>
      </c>
    </row>
    <row r="18">
      <c r="A18" s="4">
        <v>17.0</v>
      </c>
      <c r="B18" s="4">
        <v>52.0</v>
      </c>
      <c r="C18" s="4" t="s">
        <v>133</v>
      </c>
      <c r="D18" s="4" t="s">
        <v>668</v>
      </c>
      <c r="E18" s="4" t="s">
        <v>115</v>
      </c>
      <c r="F18" s="4">
        <v>1283.0</v>
      </c>
      <c r="G18" s="11"/>
      <c r="I18" t="str">
        <f t="array" ref="I18">INDEX('2024 Points'!$D$14:$D$23,MATCH(1,MMULT(--('2024 Points'!$E$14:$L$23=D18),TRANSPOSE(COLUMN('2024 Points'!$E$14:$L$23)^0)),0))</f>
        <v>Joe</v>
      </c>
    </row>
    <row r="19">
      <c r="A19" s="4">
        <v>18.0</v>
      </c>
      <c r="B19" s="4">
        <v>91.0</v>
      </c>
      <c r="C19" s="4" t="s">
        <v>427</v>
      </c>
      <c r="D19" s="4" t="s">
        <v>40</v>
      </c>
      <c r="E19" s="4" t="s">
        <v>130</v>
      </c>
      <c r="F19" s="4">
        <v>1281.0</v>
      </c>
      <c r="G19" s="11"/>
      <c r="I19" t="str">
        <f t="array" ref="I19">INDEX('2024 Points'!$D$14:$D$23,MATCH(1,MMULT(--('2024 Points'!$E$14:$L$23=D19),TRANSPOSE(COLUMN('2024 Points'!$E$14:$L$23)^0)),0))</f>
        <v>Hipster's Choice</v>
      </c>
    </row>
    <row r="20">
      <c r="A20" s="4">
        <v>19.0</v>
      </c>
      <c r="B20" s="4">
        <v>47.0</v>
      </c>
      <c r="C20" s="4" t="s">
        <v>4316</v>
      </c>
      <c r="D20" s="4" t="s">
        <v>259</v>
      </c>
      <c r="E20" s="4" t="s">
        <v>139</v>
      </c>
      <c r="F20" s="4">
        <v>1279.0</v>
      </c>
      <c r="G20" s="11"/>
      <c r="I20" t="str">
        <f t="array" ref="I20">INDEX('2024 Points'!$D$14:$D$23,MATCH(1,MMULT(--('2024 Points'!$E$14:$L$23=D20),TRANSPOSE(COLUMN('2024 Points'!$E$14:$L$23)^0)),0))</f>
        <v>Cameron</v>
      </c>
    </row>
    <row r="21">
      <c r="A21" s="4">
        <v>20.0</v>
      </c>
      <c r="B21" s="4">
        <v>45.0</v>
      </c>
      <c r="C21" s="4" t="s">
        <v>269</v>
      </c>
      <c r="D21" s="4" t="s">
        <v>14</v>
      </c>
      <c r="E21" s="4" t="s">
        <v>5763</v>
      </c>
      <c r="F21" s="4">
        <v>1236.0</v>
      </c>
      <c r="G21" s="11"/>
      <c r="I21" t="str">
        <f t="array" ref="I21">INDEX('2024 Points'!$D$14:$D$23,MATCH(1,MMULT(--('2024 Points'!$E$14:$L$23=D21),TRANSPOSE(COLUMN('2024 Points'!$E$14:$L$23)^0)),0))</f>
        <v>Andrew</v>
      </c>
    </row>
    <row r="22">
      <c r="A22" s="4">
        <v>21.0</v>
      </c>
      <c r="B22" s="4">
        <v>31.0</v>
      </c>
      <c r="C22" s="4" t="s">
        <v>97</v>
      </c>
      <c r="D22" s="4" t="s">
        <v>174</v>
      </c>
      <c r="E22" s="4" t="s">
        <v>99</v>
      </c>
      <c r="F22" s="4">
        <v>1181.0</v>
      </c>
      <c r="G22" s="11"/>
      <c r="I22" t="str">
        <f t="array" ref="I22">INDEX('2024 Points'!$D$14:$D$23,MATCH(1,MMULT(--('2024 Points'!$E$14:$L$23=D22),TRANSPOSE(COLUMN('2024 Points'!$E$14:$L$23)^0)),0))</f>
        <v>Chris</v>
      </c>
    </row>
    <row r="23">
      <c r="A23" s="4">
        <v>22.0</v>
      </c>
      <c r="B23" s="4">
        <v>75.0</v>
      </c>
      <c r="C23" s="4" t="s">
        <v>4321</v>
      </c>
      <c r="D23" s="4" t="s">
        <v>342</v>
      </c>
      <c r="E23" s="4" t="s">
        <v>5764</v>
      </c>
      <c r="F23" s="4">
        <v>1179.0</v>
      </c>
      <c r="G23" s="11"/>
      <c r="I23" t="str">
        <f t="array" ref="I23">INDEX('2024 Points'!$D$14:$D$23,MATCH(1,MMULT(--('2024 Points'!$E$14:$L$23=D23),TRANSPOSE(COLUMN('2024 Points'!$E$14:$L$23)^0)),0))</f>
        <v>#N/A</v>
      </c>
    </row>
    <row r="24">
      <c r="A24" s="4">
        <v>23.0</v>
      </c>
      <c r="B24" s="4">
        <v>12.0</v>
      </c>
      <c r="C24" s="4" t="s">
        <v>138</v>
      </c>
      <c r="D24" s="4" t="s">
        <v>55</v>
      </c>
      <c r="E24" s="4" t="s">
        <v>130</v>
      </c>
      <c r="F24" s="4">
        <v>1156.0</v>
      </c>
      <c r="G24" s="11"/>
      <c r="I24" t="str">
        <f t="array" ref="I24">INDEX('2024 Points'!$D$14:$D$23,MATCH(1,MMULT(--('2024 Points'!$E$14:$L$23=D24),TRANSPOSE(COLUMN('2024 Points'!$E$14:$L$23)^0)),0))</f>
        <v>Tim</v>
      </c>
    </row>
    <row r="25">
      <c r="A25" s="4">
        <v>24.0</v>
      </c>
      <c r="B25" s="4">
        <v>101.0</v>
      </c>
      <c r="C25" s="4" t="s">
        <v>109</v>
      </c>
      <c r="D25" s="4" t="s">
        <v>58</v>
      </c>
      <c r="E25" s="4" t="s">
        <v>137</v>
      </c>
      <c r="F25" s="4">
        <v>1118.0</v>
      </c>
      <c r="G25" s="11"/>
      <c r="I25" t="str">
        <f t="array" ref="I25">INDEX('2024 Points'!$D$14:$D$23,MATCH(1,MMULT(--('2024 Points'!$E$14:$L$23=D25),TRANSPOSE(COLUMN('2024 Points'!$E$14:$L$23)^0)),0))</f>
        <v>Mike</v>
      </c>
    </row>
    <row r="26">
      <c r="A26" s="4">
        <v>25.0</v>
      </c>
      <c r="B26" s="4">
        <v>73.0</v>
      </c>
      <c r="C26" s="4" t="s">
        <v>111</v>
      </c>
      <c r="D26" s="4" t="s">
        <v>242</v>
      </c>
      <c r="E26" s="4" t="s">
        <v>5763</v>
      </c>
      <c r="F26" s="4">
        <v>1100.0</v>
      </c>
      <c r="G26" s="11"/>
      <c r="I26" t="str">
        <f t="array" ref="I26">INDEX('2024 Points'!$D$14:$D$23,MATCH(1,MMULT(--('2024 Points'!$E$14:$L$23=D26),TRANSPOSE(COLUMN('2024 Points'!$E$14:$L$23)^0)),0))</f>
        <v>#N/A</v>
      </c>
    </row>
    <row r="27">
      <c r="A27" s="4">
        <v>26.0</v>
      </c>
      <c r="B27" s="4">
        <v>13.0</v>
      </c>
      <c r="C27" s="4" t="s">
        <v>345</v>
      </c>
      <c r="D27" s="4" t="s">
        <v>65</v>
      </c>
      <c r="E27" s="4" t="s">
        <v>5763</v>
      </c>
      <c r="F27" s="4">
        <v>1100.0</v>
      </c>
      <c r="G27" s="11"/>
      <c r="I27" t="str">
        <f t="array" ref="I27">INDEX('2024 Points'!$D$14:$D$23,MATCH(1,MMULT(--('2024 Points'!$E$14:$L$23=D27),TRANSPOSE(COLUMN('2024 Points'!$E$14:$L$23)^0)),0))</f>
        <v>Joe</v>
      </c>
    </row>
    <row r="28">
      <c r="A28" s="4">
        <v>27.0</v>
      </c>
      <c r="B28" s="4">
        <v>18.0</v>
      </c>
      <c r="C28" s="4" t="s">
        <v>116</v>
      </c>
      <c r="D28" s="4" t="s">
        <v>1850</v>
      </c>
      <c r="E28" s="4" t="s">
        <v>128</v>
      </c>
      <c r="F28" s="4">
        <v>1074.0</v>
      </c>
      <c r="G28" s="11"/>
      <c r="I28" t="str">
        <f t="array" ref="I28">INDEX('2024 Points'!$D$14:$D$23,MATCH(1,MMULT(--('2024 Points'!$E$14:$L$23=D28),TRANSPOSE(COLUMN('2024 Points'!$E$14:$L$23)^0)),0))</f>
        <v>Cameron</v>
      </c>
    </row>
    <row r="29">
      <c r="A29" s="4">
        <v>28.0</v>
      </c>
      <c r="B29" s="4">
        <v>135.0</v>
      </c>
      <c r="C29" s="4" t="s">
        <v>4406</v>
      </c>
      <c r="D29" s="4" t="s">
        <v>226</v>
      </c>
      <c r="E29" s="4" t="s">
        <v>5764</v>
      </c>
      <c r="F29" s="4">
        <v>1071.0</v>
      </c>
      <c r="G29" s="11"/>
      <c r="I29" t="str">
        <f t="array" ref="I29">INDEX('2024 Points'!$D$14:$D$23,MATCH(1,MMULT(--('2024 Points'!$E$14:$L$23=D29),TRANSPOSE(COLUMN('2024 Points'!$E$14:$L$23)^0)),0))</f>
        <v>#N/A</v>
      </c>
    </row>
    <row r="30">
      <c r="A30" s="4">
        <v>29.0</v>
      </c>
      <c r="B30" s="4">
        <v>14.0</v>
      </c>
      <c r="C30" s="4" t="s">
        <v>1226</v>
      </c>
      <c r="D30" s="4" t="s">
        <v>23</v>
      </c>
      <c r="E30" s="4" t="s">
        <v>106</v>
      </c>
      <c r="F30" s="4">
        <v>1058.0</v>
      </c>
      <c r="G30" s="11"/>
      <c r="I30" t="str">
        <f t="array" ref="I30">INDEX('2024 Points'!$D$14:$D$23,MATCH(1,MMULT(--('2024 Points'!$E$14:$L$23=D30),TRANSPOSE(COLUMN('2024 Points'!$E$14:$L$23)^0)),0))</f>
        <v>Mike</v>
      </c>
    </row>
    <row r="31">
      <c r="A31" s="4">
        <v>30.0</v>
      </c>
      <c r="B31" s="4">
        <v>23.0</v>
      </c>
      <c r="C31" s="4" t="s">
        <v>107</v>
      </c>
      <c r="D31" s="4" t="s">
        <v>32</v>
      </c>
      <c r="E31" s="4" t="s">
        <v>139</v>
      </c>
      <c r="F31" s="4">
        <v>1053.0</v>
      </c>
      <c r="G31" s="11"/>
      <c r="I31" t="str">
        <f t="array" ref="I31">INDEX('2024 Points'!$D$14:$D$23,MATCH(1,MMULT(--('2024 Points'!$E$14:$L$23=D31),TRANSPOSE(COLUMN('2024 Points'!$E$14:$L$23)^0)),0))</f>
        <v>Joe</v>
      </c>
    </row>
    <row r="32">
      <c r="A32" s="4">
        <v>31.0</v>
      </c>
      <c r="B32" s="4">
        <v>147.0</v>
      </c>
      <c r="C32" s="4" t="s">
        <v>949</v>
      </c>
      <c r="D32" s="4" t="s">
        <v>398</v>
      </c>
      <c r="E32" s="4" t="s">
        <v>4325</v>
      </c>
      <c r="F32" s="4">
        <v>1014.0</v>
      </c>
      <c r="G32" s="11"/>
      <c r="I32" t="str">
        <f t="array" ref="I32">INDEX('2024 Points'!$D$14:$D$23,MATCH(1,MMULT(--('2024 Points'!$E$14:$L$23=D32),TRANSPOSE(COLUMN('2024 Points'!$E$14:$L$23)^0)),0))</f>
        <v>#N/A</v>
      </c>
    </row>
    <row r="33">
      <c r="A33" s="4">
        <v>32.0</v>
      </c>
      <c r="B33" s="4">
        <v>74.0</v>
      </c>
      <c r="C33" s="4" t="s">
        <v>103</v>
      </c>
      <c r="D33" s="4" t="s">
        <v>233</v>
      </c>
      <c r="E33" s="4" t="s">
        <v>5763</v>
      </c>
      <c r="F33" s="4">
        <v>1007.0</v>
      </c>
      <c r="G33" s="11"/>
      <c r="I33" t="str">
        <f t="array" ref="I33">INDEX('2024 Points'!$D$14:$D$23,MATCH(1,MMULT(--('2024 Points'!$E$14:$L$23=D33),TRANSPOSE(COLUMN('2024 Points'!$E$14:$L$23)^0)),0))</f>
        <v>#N/A</v>
      </c>
    </row>
    <row r="34">
      <c r="A34" s="4">
        <v>33.0</v>
      </c>
      <c r="B34" s="4">
        <v>61.0</v>
      </c>
      <c r="C34" s="4" t="s">
        <v>4316</v>
      </c>
      <c r="D34" s="4" t="s">
        <v>1857</v>
      </c>
      <c r="E34" s="4" t="s">
        <v>121</v>
      </c>
      <c r="F34" s="4">
        <v>972.0</v>
      </c>
      <c r="G34" s="11"/>
      <c r="I34" t="str">
        <f t="array" ref="I34">INDEX('2024 Points'!$D$14:$D$23,MATCH(1,MMULT(--('2024 Points'!$E$14:$L$23=D34),TRANSPOSE(COLUMN('2024 Points'!$E$14:$L$23)^0)),0))</f>
        <v>#N/A</v>
      </c>
    </row>
    <row r="35">
      <c r="A35" s="4">
        <v>34.0</v>
      </c>
      <c r="B35" s="4">
        <v>42.0</v>
      </c>
      <c r="C35" s="4" t="s">
        <v>4319</v>
      </c>
      <c r="D35" s="4" t="s">
        <v>926</v>
      </c>
      <c r="E35" s="4" t="s">
        <v>4326</v>
      </c>
      <c r="F35" s="4">
        <v>964.0</v>
      </c>
      <c r="G35" s="11"/>
      <c r="I35" t="str">
        <f t="array" ref="I35">INDEX('2024 Points'!$D$14:$D$23,MATCH(1,MMULT(--('2024 Points'!$E$14:$L$23=D35),TRANSPOSE(COLUMN('2024 Points'!$E$14:$L$23)^0)),0))</f>
        <v>Mike</v>
      </c>
    </row>
    <row r="36">
      <c r="A36" s="4">
        <v>35.0</v>
      </c>
      <c r="B36" s="4">
        <v>197.0</v>
      </c>
      <c r="C36" s="4" t="s">
        <v>5338</v>
      </c>
      <c r="D36" s="4" t="s">
        <v>19</v>
      </c>
      <c r="E36" s="4" t="s">
        <v>4330</v>
      </c>
      <c r="F36" s="4">
        <v>963.0</v>
      </c>
      <c r="G36" s="11"/>
      <c r="I36" t="str">
        <f t="array" ref="I36">INDEX('2024 Points'!$D$14:$D$23,MATCH(1,MMULT(--('2024 Points'!$E$14:$L$23=D36),TRANSPOSE(COLUMN('2024 Points'!$E$14:$L$23)^0)),0))</f>
        <v>#N/A</v>
      </c>
    </row>
    <row r="37">
      <c r="A37" s="4">
        <v>36.0</v>
      </c>
      <c r="B37" s="4">
        <v>44.0</v>
      </c>
      <c r="C37" s="4" t="s">
        <v>4319</v>
      </c>
      <c r="D37" s="4" t="s">
        <v>935</v>
      </c>
      <c r="E37" s="4" t="s">
        <v>157</v>
      </c>
      <c r="F37" s="4">
        <v>950.0</v>
      </c>
      <c r="G37" s="11"/>
      <c r="I37" t="str">
        <f t="array" ref="I37">INDEX('2024 Points'!$D$14:$D$23,MATCH(1,MMULT(--('2024 Points'!$E$14:$L$23=D37),TRANSPOSE(COLUMN('2024 Points'!$E$14:$L$23)^0)),0))</f>
        <v>Dave</v>
      </c>
    </row>
    <row r="38">
      <c r="A38" s="4">
        <v>37.0</v>
      </c>
      <c r="B38" s="4">
        <v>172.0</v>
      </c>
      <c r="C38" s="4" t="s">
        <v>211</v>
      </c>
      <c r="D38" s="4" t="s">
        <v>33</v>
      </c>
      <c r="E38" s="4" t="s">
        <v>5765</v>
      </c>
      <c r="F38" s="4">
        <v>938.0</v>
      </c>
      <c r="G38" s="11"/>
      <c r="I38" t="str">
        <f t="array" ref="I38">INDEX('2024 Points'!$D$14:$D$23,MATCH(1,MMULT(--('2024 Points'!$E$14:$L$23=D38),TRANSPOSE(COLUMN('2024 Points'!$E$14:$L$23)^0)),0))</f>
        <v>#N/A</v>
      </c>
    </row>
    <row r="39">
      <c r="A39" s="4">
        <v>38.0</v>
      </c>
      <c r="B39" s="4">
        <v>97.0</v>
      </c>
      <c r="C39" s="4" t="s">
        <v>903</v>
      </c>
      <c r="D39" s="4" t="s">
        <v>37</v>
      </c>
      <c r="E39" s="4" t="s">
        <v>128</v>
      </c>
      <c r="F39" s="4">
        <v>909.0</v>
      </c>
      <c r="G39" s="11"/>
      <c r="I39" t="str">
        <f t="array" ref="I39">INDEX('2024 Points'!$D$14:$D$23,MATCH(1,MMULT(--('2024 Points'!$E$14:$L$23=D39),TRANSPOSE(COLUMN('2024 Points'!$E$14:$L$23)^0)),0))</f>
        <v>Cameron</v>
      </c>
    </row>
    <row r="40">
      <c r="A40" s="4">
        <v>39.0</v>
      </c>
      <c r="B40" s="4">
        <v>81.0</v>
      </c>
      <c r="C40" s="4" t="s">
        <v>103</v>
      </c>
      <c r="D40" s="4" t="s">
        <v>26</v>
      </c>
      <c r="E40" s="4" t="s">
        <v>4330</v>
      </c>
      <c r="F40" s="4">
        <v>908.0</v>
      </c>
      <c r="G40" s="11"/>
      <c r="I40" t="str">
        <f t="array" ref="I40">INDEX('2024 Points'!$D$14:$D$23,MATCH(1,MMULT(--('2024 Points'!$E$14:$L$23=D40),TRANSPOSE(COLUMN('2024 Points'!$E$14:$L$23)^0)),0))</f>
        <v>#N/A</v>
      </c>
    </row>
    <row r="41">
      <c r="A41" s="4">
        <v>40.0</v>
      </c>
      <c r="B41" s="4">
        <v>51.0</v>
      </c>
      <c r="C41" s="4" t="s">
        <v>601</v>
      </c>
      <c r="D41" s="4" t="s">
        <v>1875</v>
      </c>
      <c r="E41" s="4" t="s">
        <v>5765</v>
      </c>
      <c r="F41" s="4">
        <v>908.0</v>
      </c>
      <c r="G41" s="11"/>
      <c r="I41" t="str">
        <f t="array" ref="I41">INDEX('2024 Points'!$D$14:$D$23,MATCH(1,MMULT(--('2024 Points'!$E$14:$L$23=D41),TRANSPOSE(COLUMN('2024 Points'!$E$14:$L$23)^0)),0))</f>
        <v>Cameron</v>
      </c>
    </row>
    <row r="42">
      <c r="A42" s="4">
        <v>41.0</v>
      </c>
      <c r="B42" s="4">
        <v>89.0</v>
      </c>
      <c r="C42" s="4" t="s">
        <v>111</v>
      </c>
      <c r="D42" s="4" t="s">
        <v>285</v>
      </c>
      <c r="E42" s="4" t="s">
        <v>93</v>
      </c>
      <c r="F42" s="4">
        <v>901.0</v>
      </c>
      <c r="G42" s="11"/>
      <c r="I42" t="str">
        <f t="array" ref="I42">INDEX('2024 Points'!$D$14:$D$23,MATCH(1,MMULT(--('2024 Points'!$E$14:$L$23=D42),TRANSPOSE(COLUMN('2024 Points'!$E$14:$L$23)^0)),0))</f>
        <v>#N/A</v>
      </c>
    </row>
    <row r="43">
      <c r="A43" s="4">
        <v>42.0</v>
      </c>
      <c r="B43" s="4">
        <v>56.0</v>
      </c>
      <c r="C43" s="4" t="s">
        <v>4329</v>
      </c>
      <c r="D43" s="4" t="s">
        <v>156</v>
      </c>
      <c r="E43" s="4" t="s">
        <v>115</v>
      </c>
      <c r="F43" s="4">
        <v>883.0</v>
      </c>
      <c r="G43" s="11"/>
      <c r="I43" t="str">
        <f t="array" ref="I43">INDEX('2024 Points'!$D$14:$D$23,MATCH(1,MMULT(--('2024 Points'!$E$14:$L$23=D43),TRANSPOSE(COLUMN('2024 Points'!$E$14:$L$23)^0)),0))</f>
        <v>Dave</v>
      </c>
    </row>
    <row r="44">
      <c r="A44" s="4">
        <v>43.0</v>
      </c>
      <c r="B44" s="4">
        <v>17.0</v>
      </c>
      <c r="C44" s="4" t="s">
        <v>273</v>
      </c>
      <c r="D44" s="4" t="s">
        <v>430</v>
      </c>
      <c r="E44" s="4" t="s">
        <v>102</v>
      </c>
      <c r="F44" s="4">
        <v>874.0</v>
      </c>
      <c r="G44" s="11"/>
      <c r="I44" t="str">
        <f t="array" ref="I44">INDEX('2024 Points'!$D$14:$D$23,MATCH(1,MMULT(--('2024 Points'!$E$14:$L$23=D44),TRANSPOSE(COLUMN('2024 Points'!$E$14:$L$23)^0)),0))</f>
        <v>Campbell</v>
      </c>
    </row>
    <row r="45">
      <c r="A45" s="4">
        <v>44.0</v>
      </c>
      <c r="B45" s="4">
        <v>169.0</v>
      </c>
      <c r="C45" s="4" t="s">
        <v>1027</v>
      </c>
      <c r="D45" s="4" t="s">
        <v>101</v>
      </c>
      <c r="E45" s="4" t="s">
        <v>102</v>
      </c>
      <c r="F45" s="4">
        <v>868.0</v>
      </c>
      <c r="G45" s="11"/>
      <c r="I45" t="str">
        <f t="array" ref="I45">INDEX('2024 Points'!$D$14:$D$23,MATCH(1,MMULT(--('2024 Points'!$E$14:$L$23=D45),TRANSPOSE(COLUMN('2024 Points'!$E$14:$L$23)^0)),0))</f>
        <v>#N/A</v>
      </c>
    </row>
    <row r="46">
      <c r="A46" s="4">
        <v>45.0</v>
      </c>
      <c r="B46" s="4">
        <v>84.0</v>
      </c>
      <c r="C46" s="4" t="s">
        <v>119</v>
      </c>
      <c r="D46" s="4" t="s">
        <v>891</v>
      </c>
      <c r="E46" s="4" t="s">
        <v>130</v>
      </c>
      <c r="F46" s="4">
        <v>867.0</v>
      </c>
      <c r="G46" s="11"/>
      <c r="I46" t="str">
        <f t="array" ref="I46">INDEX('2024 Points'!$D$14:$D$23,MATCH(1,MMULT(--('2024 Points'!$E$14:$L$23=D46),TRANSPOSE(COLUMN('2024 Points'!$E$14:$L$23)^0)),0))</f>
        <v>#N/A</v>
      </c>
    </row>
    <row r="47">
      <c r="A47" s="4">
        <v>46.0</v>
      </c>
      <c r="B47" s="4">
        <v>193.0</v>
      </c>
      <c r="C47" s="4" t="s">
        <v>213</v>
      </c>
      <c r="D47" s="4" t="s">
        <v>1080</v>
      </c>
      <c r="E47" s="4" t="s">
        <v>5766</v>
      </c>
      <c r="F47" s="4">
        <v>853.0</v>
      </c>
      <c r="G47" s="11"/>
      <c r="I47" t="str">
        <f t="array" ref="I47">INDEX('2024 Points'!$D$14:$D$23,MATCH(1,MMULT(--('2024 Points'!$E$14:$L$23=D47),TRANSPOSE(COLUMN('2024 Points'!$E$14:$L$23)^0)),0))</f>
        <v>#N/A</v>
      </c>
    </row>
    <row r="48">
      <c r="A48" s="4">
        <v>47.0</v>
      </c>
      <c r="B48" s="4">
        <v>110.0</v>
      </c>
      <c r="C48" s="4" t="s">
        <v>91</v>
      </c>
      <c r="D48" s="4" t="s">
        <v>17</v>
      </c>
      <c r="E48" s="4" t="s">
        <v>139</v>
      </c>
      <c r="F48" s="4">
        <v>844.0</v>
      </c>
      <c r="G48" s="11"/>
      <c r="I48" t="str">
        <f t="array" ref="I48">INDEX('2024 Points'!$D$14:$D$23,MATCH(1,MMULT(--('2024 Points'!$E$14:$L$23=D48),TRANSPOSE(COLUMN('2024 Points'!$E$14:$L$23)^0)),0))</f>
        <v>#N/A</v>
      </c>
    </row>
    <row r="49">
      <c r="A49" s="4">
        <v>48.0</v>
      </c>
      <c r="B49" s="4">
        <v>704.0</v>
      </c>
      <c r="C49" s="4" t="s">
        <v>5453</v>
      </c>
      <c r="D49" s="4" t="s">
        <v>49</v>
      </c>
      <c r="E49" s="4" t="s">
        <v>5763</v>
      </c>
      <c r="F49" s="4">
        <v>835.0</v>
      </c>
      <c r="G49" s="11"/>
      <c r="I49" t="str">
        <f t="array" ref="I49">INDEX('2024 Points'!$D$14:$D$23,MATCH(1,MMULT(--('2024 Points'!$E$14:$L$23=D49),TRANSPOSE(COLUMN('2024 Points'!$E$14:$L$23)^0)),0))</f>
        <v>#N/A</v>
      </c>
    </row>
    <row r="50">
      <c r="A50" s="4">
        <v>49.0</v>
      </c>
      <c r="B50" s="4">
        <v>60.0</v>
      </c>
      <c r="C50" s="4" t="s">
        <v>601</v>
      </c>
      <c r="D50" s="4" t="s">
        <v>66</v>
      </c>
      <c r="E50" s="4" t="s">
        <v>4326</v>
      </c>
      <c r="F50" s="4">
        <v>835.0</v>
      </c>
      <c r="G50" s="11"/>
      <c r="I50" t="str">
        <f t="array" ref="I50">INDEX('2024 Points'!$D$14:$D$23,MATCH(1,MMULT(--('2024 Points'!$E$14:$L$23=D50),TRANSPOSE(COLUMN('2024 Points'!$E$14:$L$23)^0)),0))</f>
        <v>Chris</v>
      </c>
    </row>
    <row r="51">
      <c r="A51" s="4">
        <v>50.0</v>
      </c>
      <c r="B51" s="4">
        <v>103.0</v>
      </c>
      <c r="C51" s="4" t="s">
        <v>4321</v>
      </c>
      <c r="D51" s="4" t="s">
        <v>50</v>
      </c>
      <c r="E51" s="4" t="s">
        <v>4326</v>
      </c>
      <c r="F51" s="4">
        <v>834.0</v>
      </c>
      <c r="G51" s="11"/>
      <c r="I51" t="str">
        <f t="array" ref="I51">INDEX('2024 Points'!$D$14:$D$23,MATCH(1,MMULT(--('2024 Points'!$E$14:$L$23=D51),TRANSPOSE(COLUMN('2024 Points'!$E$14:$L$23)^0)),0))</f>
        <v>Hipster's Choice</v>
      </c>
    </row>
    <row r="52">
      <c r="A52" s="4">
        <v>51.0</v>
      </c>
      <c r="B52" s="4">
        <v>118.0</v>
      </c>
      <c r="C52" s="4" t="s">
        <v>4395</v>
      </c>
      <c r="D52" s="4" t="s">
        <v>1006</v>
      </c>
      <c r="E52" s="4" t="s">
        <v>121</v>
      </c>
      <c r="F52" s="4">
        <v>831.0</v>
      </c>
      <c r="G52" s="11"/>
      <c r="I52" t="str">
        <f t="array" ref="I52">INDEX('2024 Points'!$D$14:$D$23,MATCH(1,MMULT(--('2024 Points'!$E$14:$L$23=D52),TRANSPOSE(COLUMN('2024 Points'!$E$14:$L$23)^0)),0))</f>
        <v>Hipster's Choice</v>
      </c>
    </row>
    <row r="53">
      <c r="A53" s="4">
        <v>52.0</v>
      </c>
      <c r="B53" s="4">
        <v>43.0</v>
      </c>
      <c r="C53" s="4" t="s">
        <v>116</v>
      </c>
      <c r="D53" s="4" t="s">
        <v>189</v>
      </c>
      <c r="E53" s="4" t="s">
        <v>93</v>
      </c>
      <c r="F53" s="4">
        <v>826.0</v>
      </c>
      <c r="G53" s="11"/>
      <c r="I53" t="str">
        <f t="array" ref="I53">INDEX('2024 Points'!$D$14:$D$23,MATCH(1,MMULT(--('2024 Points'!$E$14:$L$23=D53),TRANSPOSE(COLUMN('2024 Points'!$E$14:$L$23)^0)),0))</f>
        <v>Nick</v>
      </c>
    </row>
    <row r="54">
      <c r="A54" s="4">
        <v>53.0</v>
      </c>
      <c r="B54" s="4">
        <v>20.0</v>
      </c>
      <c r="C54" s="4" t="s">
        <v>288</v>
      </c>
      <c r="D54" s="4" t="s">
        <v>223</v>
      </c>
      <c r="E54" s="4" t="s">
        <v>106</v>
      </c>
      <c r="F54" s="4">
        <v>825.0</v>
      </c>
      <c r="G54" s="11"/>
      <c r="I54" t="str">
        <f t="array" ref="I54">INDEX('2024 Points'!$D$14:$D$23,MATCH(1,MMULT(--('2024 Points'!$E$14:$L$23=D54),TRANSPOSE(COLUMN('2024 Points'!$E$14:$L$23)^0)),0))</f>
        <v>Joe</v>
      </c>
    </row>
    <row r="55">
      <c r="A55" s="4">
        <v>54.0</v>
      </c>
      <c r="B55" s="4">
        <v>496.0</v>
      </c>
      <c r="C55" s="4" t="s">
        <v>5767</v>
      </c>
      <c r="D55" s="4" t="s">
        <v>53</v>
      </c>
      <c r="E55" s="4" t="s">
        <v>249</v>
      </c>
      <c r="F55" s="4">
        <v>800.0</v>
      </c>
      <c r="G55" s="11"/>
      <c r="I55" t="str">
        <f t="array" ref="I55">INDEX('2024 Points'!$D$14:$D$23,MATCH(1,MMULT(--('2024 Points'!$E$14:$L$23=D55),TRANSPOSE(COLUMN('2024 Points'!$E$14:$L$23)^0)),0))</f>
        <v>#N/A</v>
      </c>
    </row>
    <row r="56">
      <c r="A56" s="4">
        <v>55.0</v>
      </c>
      <c r="B56" s="4">
        <v>32.0</v>
      </c>
      <c r="C56" s="4" t="s">
        <v>326</v>
      </c>
      <c r="D56" s="4" t="s">
        <v>1081</v>
      </c>
      <c r="E56" s="4" t="s">
        <v>4326</v>
      </c>
      <c r="F56" s="4">
        <v>780.0</v>
      </c>
      <c r="G56" s="11"/>
      <c r="I56" t="str">
        <f t="array" ref="I56">INDEX('2024 Points'!$D$14:$D$23,MATCH(1,MMULT(--('2024 Points'!$E$14:$L$23=D56),TRANSPOSE(COLUMN('2024 Points'!$E$14:$L$23)^0)),0))</f>
        <v>Andrew</v>
      </c>
    </row>
    <row r="57">
      <c r="A57" s="4">
        <v>56.0</v>
      </c>
      <c r="B57" s="4">
        <v>40.0</v>
      </c>
      <c r="C57" s="4" t="s">
        <v>4405</v>
      </c>
      <c r="D57" s="4" t="s">
        <v>656</v>
      </c>
      <c r="E57" s="4" t="s">
        <v>4326</v>
      </c>
      <c r="F57" s="4">
        <v>775.0</v>
      </c>
      <c r="G57" s="11"/>
      <c r="I57" t="str">
        <f t="array" ref="I57">INDEX('2024 Points'!$D$14:$D$23,MATCH(1,MMULT(--('2024 Points'!$E$14:$L$23=D57),TRANSPOSE(COLUMN('2024 Points'!$E$14:$L$23)^0)),0))</f>
        <v>Cameron</v>
      </c>
    </row>
    <row r="58">
      <c r="A58" s="4">
        <v>57.0</v>
      </c>
      <c r="B58" s="4">
        <v>243.0</v>
      </c>
      <c r="C58" s="4" t="s">
        <v>5768</v>
      </c>
      <c r="D58" s="4" t="s">
        <v>496</v>
      </c>
      <c r="E58" s="4" t="s">
        <v>139</v>
      </c>
      <c r="F58" s="4">
        <v>773.0</v>
      </c>
      <c r="G58" s="11"/>
      <c r="I58" t="str">
        <f t="array" ref="I58">INDEX('2024 Points'!$D$14:$D$23,MATCH(1,MMULT(--('2024 Points'!$E$14:$L$23=D58),TRANSPOSE(COLUMN('2024 Points'!$E$14:$L$23)^0)),0))</f>
        <v>#N/A</v>
      </c>
    </row>
    <row r="59">
      <c r="A59" s="4">
        <v>58.0</v>
      </c>
      <c r="B59" s="4">
        <v>278.0</v>
      </c>
      <c r="C59" s="4" t="s">
        <v>4341</v>
      </c>
      <c r="D59" s="4" t="s">
        <v>123</v>
      </c>
      <c r="E59" s="4" t="s">
        <v>99</v>
      </c>
      <c r="F59" s="4">
        <v>766.0</v>
      </c>
      <c r="G59" s="11"/>
      <c r="I59" t="str">
        <f t="array" ref="I59">INDEX('2024 Points'!$D$14:$D$23,MATCH(1,MMULT(--('2024 Points'!$E$14:$L$23=D59),TRANSPOSE(COLUMN('2024 Points'!$E$14:$L$23)^0)),0))</f>
        <v>#N/A</v>
      </c>
    </row>
    <row r="60">
      <c r="A60" s="4">
        <v>59.0</v>
      </c>
      <c r="B60" s="4">
        <v>49.0</v>
      </c>
      <c r="C60" s="4" t="s">
        <v>784</v>
      </c>
      <c r="D60" s="4" t="s">
        <v>134</v>
      </c>
      <c r="E60" s="4" t="s">
        <v>102</v>
      </c>
      <c r="F60" s="4">
        <v>763.0</v>
      </c>
      <c r="G60" s="11"/>
      <c r="I60" t="str">
        <f t="array" ref="I60">INDEX('2024 Points'!$D$14:$D$23,MATCH(1,MMULT(--('2024 Points'!$E$14:$L$23=D60),TRANSPOSE(COLUMN('2024 Points'!$E$14:$L$23)^0)),0))</f>
        <v>Dave</v>
      </c>
    </row>
    <row r="61">
      <c r="A61" s="4">
        <v>60.0</v>
      </c>
      <c r="B61" s="4">
        <v>27.0</v>
      </c>
      <c r="C61" s="4" t="s">
        <v>288</v>
      </c>
      <c r="D61" s="4" t="s">
        <v>1371</v>
      </c>
      <c r="E61" s="4" t="s">
        <v>4315</v>
      </c>
      <c r="F61" s="4">
        <v>745.0</v>
      </c>
      <c r="G61" s="11"/>
      <c r="I61" t="str">
        <f t="array" ref="I61">INDEX('2024 Points'!$D$14:$D$23,MATCH(1,MMULT(--('2024 Points'!$E$14:$L$23=D61),TRANSPOSE(COLUMN('2024 Points'!$E$14:$L$23)^0)),0))</f>
        <v>Campbell</v>
      </c>
    </row>
    <row r="62">
      <c r="A62" s="4">
        <v>61.0</v>
      </c>
      <c r="B62" s="4">
        <v>98.0</v>
      </c>
      <c r="C62" s="4" t="s">
        <v>94</v>
      </c>
      <c r="D62" s="4" t="s">
        <v>254</v>
      </c>
      <c r="E62" s="4" t="s">
        <v>143</v>
      </c>
      <c r="F62" s="4">
        <v>731.0</v>
      </c>
      <c r="G62" s="11"/>
      <c r="I62" t="str">
        <f t="array" ref="I62">INDEX('2024 Points'!$D$14:$D$23,MATCH(1,MMULT(--('2024 Points'!$E$14:$L$23=D62),TRANSPOSE(COLUMN('2024 Points'!$E$14:$L$23)^0)),0))</f>
        <v>#N/A</v>
      </c>
    </row>
    <row r="63">
      <c r="A63" s="4">
        <v>62.0</v>
      </c>
      <c r="B63" s="4">
        <v>198.0</v>
      </c>
      <c r="C63" s="4" t="s">
        <v>293</v>
      </c>
      <c r="D63" s="4" t="s">
        <v>167</v>
      </c>
      <c r="E63" s="4" t="s">
        <v>4326</v>
      </c>
      <c r="F63" s="4">
        <v>723.0</v>
      </c>
      <c r="G63" s="11"/>
      <c r="I63" t="str">
        <f t="array" ref="I63">INDEX('2024 Points'!$D$14:$D$23,MATCH(1,MMULT(--('2024 Points'!$E$14:$L$23=D63),TRANSPOSE(COLUMN('2024 Points'!$E$14:$L$23)^0)),0))</f>
        <v>#N/A</v>
      </c>
    </row>
    <row r="64">
      <c r="A64" s="4">
        <v>63.0</v>
      </c>
      <c r="B64" s="4">
        <v>65.0</v>
      </c>
      <c r="C64" s="4" t="s">
        <v>160</v>
      </c>
      <c r="D64" s="4" t="s">
        <v>169</v>
      </c>
      <c r="E64" s="4" t="s">
        <v>99</v>
      </c>
      <c r="F64" s="4">
        <v>723.0</v>
      </c>
      <c r="G64" s="11"/>
      <c r="I64" t="str">
        <f t="array" ref="I64">INDEX('2024 Points'!$D$14:$D$23,MATCH(1,MMULT(--('2024 Points'!$E$14:$L$23=D64),TRANSPOSE(COLUMN('2024 Points'!$E$14:$L$23)^0)),0))</f>
        <v>#N/A</v>
      </c>
    </row>
    <row r="65">
      <c r="A65" s="4">
        <v>64.0</v>
      </c>
      <c r="B65" s="4">
        <v>16.0</v>
      </c>
      <c r="C65" s="4" t="s">
        <v>217</v>
      </c>
      <c r="D65" s="4" t="s">
        <v>1845</v>
      </c>
      <c r="E65" s="4" t="s">
        <v>93</v>
      </c>
      <c r="F65" s="4">
        <v>714.0</v>
      </c>
      <c r="G65" s="11"/>
      <c r="I65" t="str">
        <f t="array" ref="I65">INDEX('2024 Points'!$D$14:$D$23,MATCH(1,MMULT(--('2024 Points'!$E$14:$L$23=D65),TRANSPOSE(COLUMN('2024 Points'!$E$14:$L$23)^0)),0))</f>
        <v>Mike</v>
      </c>
    </row>
    <row r="66">
      <c r="A66" s="4">
        <v>65.0</v>
      </c>
      <c r="B66" s="4">
        <v>305.0</v>
      </c>
      <c r="C66" s="4" t="s">
        <v>4427</v>
      </c>
      <c r="D66" s="4" t="s">
        <v>596</v>
      </c>
      <c r="E66" s="4" t="s">
        <v>130</v>
      </c>
      <c r="F66" s="4">
        <v>695.0</v>
      </c>
      <c r="G66" s="11"/>
      <c r="I66" t="str">
        <f t="array" ref="I66">INDEX('2024 Points'!$D$14:$D$23,MATCH(1,MMULT(--('2024 Points'!$E$14:$L$23=D66),TRANSPOSE(COLUMN('2024 Points'!$E$14:$L$23)^0)),0))</f>
        <v>#N/A</v>
      </c>
    </row>
    <row r="67">
      <c r="A67" s="4">
        <v>66.0</v>
      </c>
      <c r="B67" s="4">
        <v>729.0</v>
      </c>
      <c r="C67" s="4" t="s">
        <v>5769</v>
      </c>
      <c r="D67" s="4" t="s">
        <v>809</v>
      </c>
      <c r="E67" s="4" t="s">
        <v>5764</v>
      </c>
      <c r="F67" s="4">
        <v>695.0</v>
      </c>
      <c r="G67" s="11"/>
      <c r="I67" t="str">
        <f t="array" ref="I67">INDEX('2024 Points'!$D$14:$D$23,MATCH(1,MMULT(--('2024 Points'!$E$14:$L$23=D67),TRANSPOSE(COLUMN('2024 Points'!$E$14:$L$23)^0)),0))</f>
        <v>#N/A</v>
      </c>
    </row>
    <row r="68">
      <c r="A68" s="4">
        <v>67.0</v>
      </c>
      <c r="B68" s="4">
        <v>902.0</v>
      </c>
      <c r="C68" s="4" t="s">
        <v>5770</v>
      </c>
      <c r="D68" s="4" t="s">
        <v>306</v>
      </c>
      <c r="E68" s="4" t="s">
        <v>4325</v>
      </c>
      <c r="F68" s="4">
        <v>694.0</v>
      </c>
      <c r="G68" s="11"/>
      <c r="I68" t="str">
        <f t="array" ref="I68">INDEX('2024 Points'!$D$14:$D$23,MATCH(1,MMULT(--('2024 Points'!$E$14:$L$23=D68),TRANSPOSE(COLUMN('2024 Points'!$E$14:$L$23)^0)),0))</f>
        <v>#N/A</v>
      </c>
    </row>
    <row r="69">
      <c r="A69" s="4">
        <v>68.0</v>
      </c>
      <c r="B69" s="4">
        <v>55.0</v>
      </c>
      <c r="C69" s="4" t="s">
        <v>345</v>
      </c>
      <c r="D69" s="4" t="s">
        <v>859</v>
      </c>
      <c r="E69" s="4" t="s">
        <v>5763</v>
      </c>
      <c r="F69" s="4">
        <v>694.0</v>
      </c>
      <c r="G69" s="11"/>
      <c r="I69" t="str">
        <f t="array" ref="I69">INDEX('2024 Points'!$D$14:$D$23,MATCH(1,MMULT(--('2024 Points'!$E$14:$L$23=D69),TRANSPOSE(COLUMN('2024 Points'!$E$14:$L$23)^0)),0))</f>
        <v>Chris</v>
      </c>
    </row>
    <row r="70">
      <c r="A70" s="4">
        <v>69.0</v>
      </c>
      <c r="B70" s="4">
        <v>132.0</v>
      </c>
      <c r="C70" s="4" t="s">
        <v>91</v>
      </c>
      <c r="D70" s="4" t="s">
        <v>46</v>
      </c>
      <c r="E70" s="4" t="s">
        <v>4322</v>
      </c>
      <c r="F70" s="4">
        <v>689.0</v>
      </c>
      <c r="G70" s="11"/>
      <c r="I70" t="str">
        <f t="array" ref="I70">INDEX('2024 Points'!$D$14:$D$23,MATCH(1,MMULT(--('2024 Points'!$E$14:$L$23=D70),TRANSPOSE(COLUMN('2024 Points'!$E$14:$L$23)^0)),0))</f>
        <v>#N/A</v>
      </c>
    </row>
    <row r="71">
      <c r="A71" s="4">
        <v>70.0</v>
      </c>
      <c r="B71" s="4">
        <v>33.0</v>
      </c>
      <c r="C71" s="4" t="s">
        <v>4442</v>
      </c>
      <c r="D71" s="4" t="s">
        <v>389</v>
      </c>
      <c r="E71" s="4" t="s">
        <v>128</v>
      </c>
      <c r="F71" s="4">
        <v>687.0</v>
      </c>
      <c r="G71" s="11"/>
      <c r="I71" t="str">
        <f t="array" ref="I71">INDEX('2024 Points'!$D$14:$D$23,MATCH(1,MMULT(--('2024 Points'!$E$14:$L$23=D71),TRANSPOSE(COLUMN('2024 Points'!$E$14:$L$23)^0)),0))</f>
        <v>Tim</v>
      </c>
    </row>
    <row r="72">
      <c r="A72" s="4">
        <v>71.0</v>
      </c>
      <c r="B72" s="4">
        <v>15.0</v>
      </c>
      <c r="C72" s="4" t="s">
        <v>4421</v>
      </c>
      <c r="D72" s="4" t="s">
        <v>36</v>
      </c>
      <c r="E72" s="4" t="s">
        <v>139</v>
      </c>
      <c r="F72" s="4">
        <v>684.0</v>
      </c>
      <c r="G72" s="11"/>
      <c r="I72" t="str">
        <f t="array" ref="I72">INDEX('2024 Points'!$D$14:$D$23,MATCH(1,MMULT(--('2024 Points'!$E$14:$L$23=D72),TRANSPOSE(COLUMN('2024 Points'!$E$14:$L$23)^0)),0))</f>
        <v>Nick</v>
      </c>
    </row>
    <row r="73">
      <c r="A73" s="4">
        <v>72.0</v>
      </c>
      <c r="B73" s="4">
        <v>471.0</v>
      </c>
      <c r="C73" s="4" t="s">
        <v>4504</v>
      </c>
      <c r="D73" s="4" t="s">
        <v>85</v>
      </c>
      <c r="E73" s="4" t="s">
        <v>121</v>
      </c>
      <c r="F73" s="4">
        <v>684.0</v>
      </c>
      <c r="G73" s="11"/>
      <c r="I73" t="str">
        <f t="array" ref="I73">INDEX('2024 Points'!$D$14:$D$23,MATCH(1,MMULT(--('2024 Points'!$E$14:$L$23=D73),TRANSPOSE(COLUMN('2024 Points'!$E$14:$L$23)^0)),0))</f>
        <v>#N/A</v>
      </c>
    </row>
    <row r="74">
      <c r="A74" s="4">
        <v>73.0</v>
      </c>
      <c r="B74" s="4">
        <v>67.0</v>
      </c>
      <c r="C74" s="4" t="s">
        <v>1046</v>
      </c>
      <c r="D74" s="4" t="s">
        <v>717</v>
      </c>
      <c r="E74" s="4" t="s">
        <v>121</v>
      </c>
      <c r="F74" s="4">
        <v>678.0</v>
      </c>
      <c r="G74" s="11"/>
      <c r="I74" t="str">
        <f t="array" ref="I74">INDEX('2024 Points'!$D$14:$D$23,MATCH(1,MMULT(--('2024 Points'!$E$14:$L$23=D74),TRANSPOSE(COLUMN('2024 Points'!$E$14:$L$23)^0)),0))</f>
        <v>#N/A</v>
      </c>
    </row>
    <row r="75">
      <c r="A75" s="4">
        <v>74.0</v>
      </c>
      <c r="B75" s="4">
        <v>269.0</v>
      </c>
      <c r="C75" s="4" t="s">
        <v>939</v>
      </c>
      <c r="D75" s="4" t="s">
        <v>39</v>
      </c>
      <c r="E75" s="4" t="s">
        <v>99</v>
      </c>
      <c r="F75" s="4">
        <v>676.0</v>
      </c>
      <c r="G75" s="11"/>
      <c r="I75" t="str">
        <f t="array" ref="I75">INDEX('2024 Points'!$D$14:$D$23,MATCH(1,MMULT(--('2024 Points'!$E$14:$L$23=D75),TRANSPOSE(COLUMN('2024 Points'!$E$14:$L$23)^0)),0))</f>
        <v>#N/A</v>
      </c>
    </row>
    <row r="76">
      <c r="A76" s="4">
        <v>75.0</v>
      </c>
      <c r="B76" s="4">
        <v>173.0</v>
      </c>
      <c r="C76" s="4" t="s">
        <v>1210</v>
      </c>
      <c r="D76" s="4" t="s">
        <v>44</v>
      </c>
      <c r="E76" s="4" t="s">
        <v>143</v>
      </c>
      <c r="F76" s="4">
        <v>673.0</v>
      </c>
      <c r="G76" s="11"/>
      <c r="I76" t="str">
        <f t="array" ref="I76">INDEX('2024 Points'!$D$14:$D$23,MATCH(1,MMULT(--('2024 Points'!$E$14:$L$23=D76),TRANSPOSE(COLUMN('2024 Points'!$E$14:$L$23)^0)),0))</f>
        <v>#N/A</v>
      </c>
    </row>
    <row r="77">
      <c r="A77" s="4">
        <v>76.0</v>
      </c>
      <c r="B77" s="4">
        <v>171.0</v>
      </c>
      <c r="C77" s="4" t="s">
        <v>1238</v>
      </c>
      <c r="D77" s="4" t="s">
        <v>659</v>
      </c>
      <c r="E77" s="4" t="s">
        <v>106</v>
      </c>
      <c r="F77" s="4">
        <v>672.0</v>
      </c>
      <c r="G77" s="11"/>
      <c r="I77" t="str">
        <f t="array" ref="I77">INDEX('2024 Points'!$D$14:$D$23,MATCH(1,MMULT(--('2024 Points'!$E$14:$L$23=D77),TRANSPOSE(COLUMN('2024 Points'!$E$14:$L$23)^0)),0))</f>
        <v>#N/A</v>
      </c>
    </row>
    <row r="78">
      <c r="A78" s="4">
        <v>77.0</v>
      </c>
      <c r="B78" s="4">
        <v>131.0</v>
      </c>
      <c r="C78" s="4" t="s">
        <v>4345</v>
      </c>
      <c r="D78" s="4" t="s">
        <v>1844</v>
      </c>
      <c r="E78" s="4" t="s">
        <v>4330</v>
      </c>
      <c r="F78" s="4">
        <v>670.0</v>
      </c>
      <c r="G78" s="11"/>
      <c r="I78" t="str">
        <f t="array" ref="I78">INDEX('2024 Points'!$D$14:$D$23,MATCH(1,MMULT(--('2024 Points'!$E$14:$L$23=D78),TRANSPOSE(COLUMN('2024 Points'!$E$14:$L$23)^0)),0))</f>
        <v>Campbell</v>
      </c>
    </row>
    <row r="79">
      <c r="A79" s="4">
        <v>78.0</v>
      </c>
      <c r="B79" s="4">
        <v>175.0</v>
      </c>
      <c r="C79" s="4" t="s">
        <v>356</v>
      </c>
      <c r="D79" s="4" t="s">
        <v>726</v>
      </c>
      <c r="E79" s="4" t="s">
        <v>99</v>
      </c>
      <c r="F79" s="4">
        <v>668.0</v>
      </c>
      <c r="G79" s="11"/>
      <c r="I79" t="str">
        <f t="array" ref="I79">INDEX('2024 Points'!$D$14:$D$23,MATCH(1,MMULT(--('2024 Points'!$E$14:$L$23=D79),TRANSPOSE(COLUMN('2024 Points'!$E$14:$L$23)^0)),0))</f>
        <v>#N/A</v>
      </c>
    </row>
    <row r="80">
      <c r="A80" s="4">
        <v>79.0</v>
      </c>
      <c r="B80" s="4">
        <v>146.0</v>
      </c>
      <c r="C80" s="4" t="s">
        <v>4395</v>
      </c>
      <c r="D80" s="4" t="s">
        <v>355</v>
      </c>
      <c r="E80" s="4" t="s">
        <v>5763</v>
      </c>
      <c r="F80" s="4">
        <v>651.0</v>
      </c>
      <c r="G80" s="11"/>
      <c r="I80" t="str">
        <f t="array" ref="I80">INDEX('2024 Points'!$D$14:$D$23,MATCH(1,MMULT(--('2024 Points'!$E$14:$L$23=D80),TRANSPOSE(COLUMN('2024 Points'!$E$14:$L$23)^0)),0))</f>
        <v>#N/A</v>
      </c>
    </row>
    <row r="81">
      <c r="A81" s="4">
        <v>80.0</v>
      </c>
      <c r="B81" s="4">
        <v>210.0</v>
      </c>
      <c r="C81" s="4" t="s">
        <v>258</v>
      </c>
      <c r="D81" s="4" t="s">
        <v>59</v>
      </c>
      <c r="E81" s="4" t="s">
        <v>130</v>
      </c>
      <c r="F81" s="4">
        <v>647.0</v>
      </c>
      <c r="G81" s="11"/>
      <c r="I81" t="str">
        <f t="array" ref="I81">INDEX('2024 Points'!$D$14:$D$23,MATCH(1,MMULT(--('2024 Points'!$E$14:$L$23=D81),TRANSPOSE(COLUMN('2024 Points'!$E$14:$L$23)^0)),0))</f>
        <v>#N/A</v>
      </c>
    </row>
    <row r="82">
      <c r="A82" s="4">
        <v>81.0</v>
      </c>
      <c r="B82" s="4">
        <v>95.0</v>
      </c>
      <c r="C82" s="4" t="s">
        <v>4329</v>
      </c>
      <c r="D82" s="4" t="s">
        <v>693</v>
      </c>
      <c r="E82" s="4" t="s">
        <v>137</v>
      </c>
      <c r="F82" s="4">
        <v>646.0</v>
      </c>
      <c r="G82" s="11"/>
      <c r="I82" t="str">
        <f t="array" ref="I82">INDEX('2024 Points'!$D$14:$D$23,MATCH(1,MMULT(--('2024 Points'!$E$14:$L$23=D82),TRANSPOSE(COLUMN('2024 Points'!$E$14:$L$23)^0)),0))</f>
        <v>#N/A</v>
      </c>
    </row>
    <row r="83">
      <c r="A83" s="4">
        <v>82.0</v>
      </c>
      <c r="B83" s="4">
        <v>884.0</v>
      </c>
      <c r="C83" s="4" t="s">
        <v>5771</v>
      </c>
      <c r="D83" s="4" t="s">
        <v>28</v>
      </c>
      <c r="E83" s="4" t="s">
        <v>4330</v>
      </c>
      <c r="F83" s="4">
        <v>642.0</v>
      </c>
      <c r="G83" s="11"/>
      <c r="I83" t="str">
        <f t="array" ref="I83">INDEX('2024 Points'!$D$14:$D$23,MATCH(1,MMULT(--('2024 Points'!$E$14:$L$23=D83),TRANSPOSE(COLUMN('2024 Points'!$E$14:$L$23)^0)),0))</f>
        <v>#N/A</v>
      </c>
    </row>
    <row r="84">
      <c r="A84" s="4">
        <v>83.0</v>
      </c>
      <c r="B84" s="4">
        <v>59.0</v>
      </c>
      <c r="C84" s="4" t="s">
        <v>146</v>
      </c>
      <c r="D84" s="4" t="s">
        <v>643</v>
      </c>
      <c r="E84" s="4" t="s">
        <v>4333</v>
      </c>
      <c r="F84" s="4">
        <v>639.0</v>
      </c>
      <c r="G84" s="11"/>
      <c r="I84" t="str">
        <f t="array" ref="I84">INDEX('2024 Points'!$D$14:$D$23,MATCH(1,MMULT(--('2024 Points'!$E$14:$L$23=D84),TRANSPOSE(COLUMN('2024 Points'!$E$14:$L$23)^0)),0))</f>
        <v>#N/A</v>
      </c>
    </row>
    <row r="85">
      <c r="A85" s="4">
        <v>84.0</v>
      </c>
      <c r="B85" s="4">
        <v>19.0</v>
      </c>
      <c r="C85" s="4" t="s">
        <v>1576</v>
      </c>
      <c r="D85" s="4" t="s">
        <v>713</v>
      </c>
      <c r="E85" s="4" t="s">
        <v>102</v>
      </c>
      <c r="F85" s="4">
        <v>637.0</v>
      </c>
      <c r="G85" s="11"/>
      <c r="I85" t="str">
        <f t="array" ref="I85">INDEX('2024 Points'!$D$14:$D$23,MATCH(1,MMULT(--('2024 Points'!$E$14:$L$23=D85),TRANSPOSE(COLUMN('2024 Points'!$E$14:$L$23)^0)),0))</f>
        <v>Campbell</v>
      </c>
    </row>
    <row r="86">
      <c r="A86" s="4">
        <v>85.0</v>
      </c>
      <c r="B86" s="4">
        <v>140.0</v>
      </c>
      <c r="C86" s="4" t="s">
        <v>4695</v>
      </c>
      <c r="D86" s="4" t="s">
        <v>1865</v>
      </c>
      <c r="E86" s="4" t="s">
        <v>5765</v>
      </c>
      <c r="F86" s="4">
        <v>636.0</v>
      </c>
      <c r="G86" s="11"/>
      <c r="I86" t="str">
        <f t="array" ref="I86">INDEX('2024 Points'!$D$14:$D$23,MATCH(1,MMULT(--('2024 Points'!$E$14:$L$23=D86),TRANSPOSE(COLUMN('2024 Points'!$E$14:$L$23)^0)),0))</f>
        <v>#N/A</v>
      </c>
    </row>
    <row r="87">
      <c r="A87" s="4">
        <v>86.0</v>
      </c>
      <c r="B87" s="4">
        <v>124.0</v>
      </c>
      <c r="C87" s="4" t="s">
        <v>190</v>
      </c>
      <c r="D87" s="4" t="s">
        <v>294</v>
      </c>
      <c r="E87" s="4" t="s">
        <v>4322</v>
      </c>
      <c r="F87" s="4">
        <v>634.0</v>
      </c>
      <c r="G87" s="11"/>
      <c r="I87" t="str">
        <f t="array" ref="I87">INDEX('2024 Points'!$D$14:$D$23,MATCH(1,MMULT(--('2024 Points'!$E$14:$L$23=D87),TRANSPOSE(COLUMN('2024 Points'!$E$14:$L$23)^0)),0))</f>
        <v>#N/A</v>
      </c>
    </row>
    <row r="88">
      <c r="A88" s="4">
        <v>87.0</v>
      </c>
      <c r="B88" s="4">
        <v>99.0</v>
      </c>
      <c r="C88" s="4" t="s">
        <v>4404</v>
      </c>
      <c r="D88" s="4" t="s">
        <v>191</v>
      </c>
      <c r="E88" s="4" t="s">
        <v>139</v>
      </c>
      <c r="F88" s="4">
        <v>634.0</v>
      </c>
      <c r="G88" s="11"/>
      <c r="I88" t="str">
        <f t="array" ref="I88">INDEX('2024 Points'!$D$14:$D$23,MATCH(1,MMULT(--('2024 Points'!$E$14:$L$23=D88),TRANSPOSE(COLUMN('2024 Points'!$E$14:$L$23)^0)),0))</f>
        <v>Campbell</v>
      </c>
    </row>
    <row r="89">
      <c r="A89" s="4">
        <v>88.0</v>
      </c>
      <c r="B89" s="4">
        <v>34.0</v>
      </c>
      <c r="C89" s="4" t="s">
        <v>5301</v>
      </c>
      <c r="D89" s="4" t="s">
        <v>870</v>
      </c>
      <c r="E89" s="4" t="s">
        <v>157</v>
      </c>
      <c r="F89" s="4">
        <v>633.0</v>
      </c>
      <c r="G89" s="11"/>
      <c r="I89" t="str">
        <f t="array" ref="I89">INDEX('2024 Points'!$D$14:$D$23,MATCH(1,MMULT(--('2024 Points'!$E$14:$L$23=D89),TRANSPOSE(COLUMN('2024 Points'!$E$14:$L$23)^0)),0))</f>
        <v>Andrew</v>
      </c>
    </row>
    <row r="90">
      <c r="A90" s="4">
        <v>89.0</v>
      </c>
      <c r="B90" s="4">
        <v>153.0</v>
      </c>
      <c r="C90" s="4" t="s">
        <v>4381</v>
      </c>
      <c r="D90" s="4" t="s">
        <v>1271</v>
      </c>
      <c r="E90" s="4" t="s">
        <v>4322</v>
      </c>
      <c r="F90" s="4">
        <v>631.0</v>
      </c>
      <c r="G90" s="11"/>
      <c r="I90" t="str">
        <f t="array" ref="I90">INDEX('2024 Points'!$D$14:$D$23,MATCH(1,MMULT(--('2024 Points'!$E$14:$L$23=D90),TRANSPOSE(COLUMN('2024 Points'!$E$14:$L$23)^0)),0))</f>
        <v>#N/A</v>
      </c>
    </row>
    <row r="91">
      <c r="A91" s="4">
        <v>90.0</v>
      </c>
      <c r="B91" s="4">
        <v>457.0</v>
      </c>
      <c r="C91" s="4" t="s">
        <v>4412</v>
      </c>
      <c r="D91" s="4" t="s">
        <v>1154</v>
      </c>
      <c r="E91" s="4" t="s">
        <v>106</v>
      </c>
      <c r="F91" s="4">
        <v>630.0</v>
      </c>
      <c r="G91" s="11"/>
      <c r="I91" t="str">
        <f t="array" ref="I91">INDEX('2024 Points'!$D$14:$D$23,MATCH(1,MMULT(--('2024 Points'!$E$14:$L$23=D91),TRANSPOSE(COLUMN('2024 Points'!$E$14:$L$23)^0)),0))</f>
        <v>#N/A</v>
      </c>
    </row>
    <row r="92">
      <c r="A92" s="4">
        <v>91.0</v>
      </c>
      <c r="B92" s="4">
        <v>29.0</v>
      </c>
      <c r="C92" s="4" t="s">
        <v>284</v>
      </c>
      <c r="D92" s="4" t="s">
        <v>47</v>
      </c>
      <c r="E92" s="4" t="s">
        <v>130</v>
      </c>
      <c r="F92" s="4">
        <v>630.0</v>
      </c>
      <c r="G92" s="11"/>
      <c r="I92" t="str">
        <f t="array" ref="I92">INDEX('2024 Points'!$D$14:$D$23,MATCH(1,MMULT(--('2024 Points'!$E$14:$L$23=D92),TRANSPOSE(COLUMN('2024 Points'!$E$14:$L$23)^0)),0))</f>
        <v>Joe</v>
      </c>
    </row>
    <row r="93">
      <c r="A93" s="4">
        <v>92.0</v>
      </c>
      <c r="B93" s="4">
        <v>155.0</v>
      </c>
      <c r="C93" s="4" t="s">
        <v>91</v>
      </c>
      <c r="D93" s="4" t="s">
        <v>348</v>
      </c>
      <c r="E93" s="4" t="s">
        <v>5765</v>
      </c>
      <c r="F93" s="4">
        <v>622.0</v>
      </c>
      <c r="G93" s="11"/>
      <c r="I93" t="str">
        <f t="array" ref="I93">INDEX('2024 Points'!$D$14:$D$23,MATCH(1,MMULT(--('2024 Points'!$E$14:$L$23=D93),TRANSPOSE(COLUMN('2024 Points'!$E$14:$L$23)^0)),0))</f>
        <v>#N/A</v>
      </c>
    </row>
    <row r="94">
      <c r="A94" s="4">
        <v>93.0</v>
      </c>
      <c r="B94" s="4">
        <v>85.0</v>
      </c>
      <c r="C94" s="4" t="s">
        <v>1391</v>
      </c>
      <c r="D94" s="4" t="s">
        <v>1900</v>
      </c>
      <c r="E94" s="4" t="s">
        <v>143</v>
      </c>
      <c r="F94" s="4">
        <v>609.0</v>
      </c>
      <c r="G94" s="11"/>
      <c r="I94" t="str">
        <f t="array" ref="I94">INDEX('2024 Points'!$D$14:$D$23,MATCH(1,MMULT(--('2024 Points'!$E$14:$L$23=D94),TRANSPOSE(COLUMN('2024 Points'!$E$14:$L$23)^0)),0))</f>
        <v>#N/A</v>
      </c>
    </row>
    <row r="95">
      <c r="A95" s="4">
        <v>94.0</v>
      </c>
      <c r="B95" s="4">
        <v>769.0</v>
      </c>
      <c r="C95" s="4" t="s">
        <v>5632</v>
      </c>
      <c r="D95" s="4" t="s">
        <v>476</v>
      </c>
      <c r="E95" s="4" t="s">
        <v>102</v>
      </c>
      <c r="F95" s="4">
        <v>605.0</v>
      </c>
      <c r="G95" s="11"/>
      <c r="I95" t="str">
        <f t="array" ref="I95">INDEX('2024 Points'!$D$14:$D$23,MATCH(1,MMULT(--('2024 Points'!$E$14:$L$23=D95),TRANSPOSE(COLUMN('2024 Points'!$E$14:$L$23)^0)),0))</f>
        <v>#N/A</v>
      </c>
    </row>
    <row r="96">
      <c r="A96" s="4">
        <v>95.0</v>
      </c>
      <c r="B96" s="4">
        <v>35.0</v>
      </c>
      <c r="C96" s="4" t="s">
        <v>4482</v>
      </c>
      <c r="D96" s="4" t="s">
        <v>29</v>
      </c>
      <c r="E96" s="4" t="s">
        <v>99</v>
      </c>
      <c r="F96" s="4">
        <v>600.0</v>
      </c>
      <c r="G96" s="11"/>
      <c r="I96" t="str">
        <f t="array" ref="I96">INDEX('2024 Points'!$D$14:$D$23,MATCH(1,MMULT(--('2024 Points'!$E$14:$L$23=D96),TRANSPOSE(COLUMN('2024 Points'!$E$14:$L$23)^0)),0))</f>
        <v>Tim</v>
      </c>
    </row>
    <row r="97">
      <c r="A97" s="4">
        <v>96.0</v>
      </c>
      <c r="B97" s="4">
        <v>25.0</v>
      </c>
      <c r="C97" s="4" t="s">
        <v>363</v>
      </c>
      <c r="D97" s="4" t="s">
        <v>30</v>
      </c>
      <c r="E97" s="4" t="s">
        <v>137</v>
      </c>
      <c r="F97" s="4">
        <v>600.0</v>
      </c>
      <c r="G97" s="11"/>
      <c r="I97" t="str">
        <f t="array" ref="I97">INDEX('2024 Points'!$D$14:$D$23,MATCH(1,MMULT(--('2024 Points'!$E$14:$L$23=D97),TRANSPOSE(COLUMN('2024 Points'!$E$14:$L$23)^0)),0))</f>
        <v>Joe</v>
      </c>
    </row>
    <row r="98">
      <c r="A98" s="4">
        <v>97.0</v>
      </c>
      <c r="B98" s="4">
        <v>133.0</v>
      </c>
      <c r="C98" s="4" t="s">
        <v>1248</v>
      </c>
      <c r="D98" s="4" t="s">
        <v>622</v>
      </c>
      <c r="E98" s="4" t="s">
        <v>388</v>
      </c>
      <c r="F98" s="4">
        <v>597.0</v>
      </c>
      <c r="G98" s="11"/>
      <c r="I98" t="str">
        <f t="array" ref="I98">INDEX('2024 Points'!$D$14:$D$23,MATCH(1,MMULT(--('2024 Points'!$E$14:$L$23=D98),TRANSPOSE(COLUMN('2024 Points'!$E$14:$L$23)^0)),0))</f>
        <v>#N/A</v>
      </c>
    </row>
    <row r="99">
      <c r="A99" s="4">
        <v>98.0</v>
      </c>
      <c r="B99" s="4">
        <v>428.0</v>
      </c>
      <c r="C99" s="4" t="s">
        <v>5655</v>
      </c>
      <c r="D99" s="4" t="s">
        <v>210</v>
      </c>
      <c r="E99" s="4" t="s">
        <v>157</v>
      </c>
      <c r="F99" s="4">
        <v>588.0</v>
      </c>
      <c r="G99" s="11"/>
      <c r="I99" t="str">
        <f t="array" ref="I99">INDEX('2024 Points'!$D$14:$D$23,MATCH(1,MMULT(--('2024 Points'!$E$14:$L$23=D99),TRANSPOSE(COLUMN('2024 Points'!$E$14:$L$23)^0)),0))</f>
        <v>#N/A</v>
      </c>
    </row>
    <row r="100">
      <c r="A100" s="4">
        <v>99.0</v>
      </c>
      <c r="B100" s="4">
        <v>474.0</v>
      </c>
      <c r="C100" s="4" t="s">
        <v>4811</v>
      </c>
      <c r="D100" s="4" t="s">
        <v>149</v>
      </c>
      <c r="E100" s="4" t="s">
        <v>4325</v>
      </c>
      <c r="F100" s="4">
        <v>584.0</v>
      </c>
      <c r="G100" s="11"/>
      <c r="I100" t="str">
        <f t="array" ref="I100">INDEX('2024 Points'!$D$14:$D$23,MATCH(1,MMULT(--('2024 Points'!$E$14:$L$23=D100),TRANSPOSE(COLUMN('2024 Points'!$E$14:$L$23)^0)),0))</f>
        <v>#N/A</v>
      </c>
    </row>
    <row r="101">
      <c r="A101" s="4">
        <v>100.0</v>
      </c>
      <c r="B101" s="4">
        <v>24.0</v>
      </c>
      <c r="C101" s="4" t="s">
        <v>1326</v>
      </c>
      <c r="D101" s="4" t="s">
        <v>51</v>
      </c>
      <c r="E101" s="4" t="s">
        <v>137</v>
      </c>
      <c r="F101" s="4">
        <v>578.0</v>
      </c>
      <c r="G101" s="11"/>
      <c r="I101" t="str">
        <f t="array" ref="I101">INDEX('2024 Points'!$D$14:$D$23,MATCH(1,MMULT(--('2024 Points'!$E$14:$L$23=D101),TRANSPOSE(COLUMN('2024 Points'!$E$14:$L$23)^0)),0))</f>
        <v>Campbell</v>
      </c>
    </row>
    <row r="102">
      <c r="A102" s="4">
        <v>101.0</v>
      </c>
      <c r="B102" s="4">
        <v>208.0</v>
      </c>
      <c r="C102" s="4" t="s">
        <v>4406</v>
      </c>
      <c r="D102" s="4" t="s">
        <v>1888</v>
      </c>
      <c r="E102" s="4" t="s">
        <v>4325</v>
      </c>
      <c r="F102" s="4">
        <v>571.0</v>
      </c>
      <c r="G102" s="11"/>
      <c r="I102" t="str">
        <f t="array" ref="I102">INDEX('2024 Points'!$D$14:$D$23,MATCH(1,MMULT(--('2024 Points'!$E$14:$L$23=D102),TRANSPOSE(COLUMN('2024 Points'!$E$14:$L$23)^0)),0))</f>
        <v>#N/A</v>
      </c>
    </row>
    <row r="103">
      <c r="A103" s="4">
        <v>102.0</v>
      </c>
      <c r="B103" s="4">
        <v>53.0</v>
      </c>
      <c r="C103" s="4" t="s">
        <v>737</v>
      </c>
      <c r="D103" s="4" t="s">
        <v>120</v>
      </c>
      <c r="E103" s="4" t="s">
        <v>121</v>
      </c>
      <c r="F103" s="4">
        <v>569.0</v>
      </c>
      <c r="G103" s="11"/>
      <c r="I103" t="str">
        <f t="array" ref="I103">INDEX('2024 Points'!$D$14:$D$23,MATCH(1,MMULT(--('2024 Points'!$E$14:$L$23=D103),TRANSPOSE(COLUMN('2024 Points'!$E$14:$L$23)^0)),0))</f>
        <v>Dave</v>
      </c>
    </row>
    <row r="104">
      <c r="A104" s="4">
        <v>103.0</v>
      </c>
      <c r="B104" s="4">
        <v>39.0</v>
      </c>
      <c r="C104" s="4" t="s">
        <v>790</v>
      </c>
      <c r="D104" s="4" t="s">
        <v>1847</v>
      </c>
      <c r="E104" s="4" t="s">
        <v>106</v>
      </c>
      <c r="F104" s="4">
        <v>564.0</v>
      </c>
      <c r="G104" s="11"/>
      <c r="I104" t="str">
        <f t="array" ref="I104">INDEX('2024 Points'!$D$14:$D$23,MATCH(1,MMULT(--('2024 Points'!$E$14:$L$23=D104),TRANSPOSE(COLUMN('2024 Points'!$E$14:$L$23)^0)),0))</f>
        <v>Tim</v>
      </c>
    </row>
    <row r="105">
      <c r="A105" s="4">
        <v>104.0</v>
      </c>
      <c r="B105" s="4">
        <v>229.0</v>
      </c>
      <c r="C105" s="4" t="s">
        <v>1027</v>
      </c>
      <c r="D105" s="4" t="s">
        <v>35</v>
      </c>
      <c r="E105" s="4" t="s">
        <v>139</v>
      </c>
      <c r="F105" s="4">
        <v>560.0</v>
      </c>
      <c r="G105" s="11"/>
      <c r="I105" t="str">
        <f t="array" ref="I105">INDEX('2024 Points'!$D$14:$D$23,MATCH(1,MMULT(--('2024 Points'!$E$14:$L$23=D105),TRANSPOSE(COLUMN('2024 Points'!$E$14:$L$23)^0)),0))</f>
        <v>#N/A</v>
      </c>
    </row>
    <row r="106">
      <c r="A106" s="4">
        <v>105.0</v>
      </c>
      <c r="B106" s="4">
        <v>26.0</v>
      </c>
      <c r="C106" s="4" t="s">
        <v>4440</v>
      </c>
      <c r="D106" s="4" t="s">
        <v>48</v>
      </c>
      <c r="E106" s="4" t="s">
        <v>4325</v>
      </c>
      <c r="F106" s="4">
        <v>557.0</v>
      </c>
      <c r="G106" s="11"/>
      <c r="I106" t="str">
        <f t="array" ref="I106">INDEX('2024 Points'!$D$14:$D$23,MATCH(1,MMULT(--('2024 Points'!$E$14:$L$23=D106),TRANSPOSE(COLUMN('2024 Points'!$E$14:$L$23)^0)),0))</f>
        <v>Campbell</v>
      </c>
    </row>
    <row r="107">
      <c r="A107" s="4">
        <v>106.0</v>
      </c>
      <c r="B107" s="4">
        <v>160.0</v>
      </c>
      <c r="C107" s="4" t="s">
        <v>4345</v>
      </c>
      <c r="D107" s="4" t="s">
        <v>20</v>
      </c>
      <c r="E107" s="4" t="s">
        <v>5766</v>
      </c>
      <c r="F107" s="4">
        <v>556.0</v>
      </c>
      <c r="G107" s="11"/>
      <c r="I107" t="str">
        <f t="array" ref="I107">INDEX('2024 Points'!$D$14:$D$23,MATCH(1,MMULT(--('2024 Points'!$E$14:$L$23=D107),TRANSPOSE(COLUMN('2024 Points'!$E$14:$L$23)^0)),0))</f>
        <v>#N/A</v>
      </c>
    </row>
    <row r="108">
      <c r="A108" s="4">
        <v>107.0</v>
      </c>
      <c r="B108" s="4">
        <v>94.0</v>
      </c>
      <c r="C108" s="4" t="s">
        <v>345</v>
      </c>
      <c r="D108" s="4" t="s">
        <v>789</v>
      </c>
      <c r="E108" s="4" t="s">
        <v>130</v>
      </c>
      <c r="F108" s="4">
        <v>549.0</v>
      </c>
      <c r="G108" s="11"/>
      <c r="I108" t="str">
        <f t="array" ref="I108">INDEX('2024 Points'!$D$14:$D$23,MATCH(1,MMULT(--('2024 Points'!$E$14:$L$23=D108),TRANSPOSE(COLUMN('2024 Points'!$E$14:$L$23)^0)),0))</f>
        <v>#N/A</v>
      </c>
    </row>
    <row r="109">
      <c r="A109" s="4">
        <v>108.0</v>
      </c>
      <c r="B109" s="4">
        <v>513.0</v>
      </c>
      <c r="C109" s="4" t="s">
        <v>349</v>
      </c>
      <c r="D109" s="4" t="s">
        <v>1505</v>
      </c>
      <c r="E109" s="4" t="s">
        <v>5764</v>
      </c>
      <c r="F109" s="4">
        <v>536.0</v>
      </c>
      <c r="G109" s="11"/>
      <c r="I109" t="str">
        <f t="array" ref="I109">INDEX('2024 Points'!$D$14:$D$23,MATCH(1,MMULT(--('2024 Points'!$E$14:$L$23=D109),TRANSPOSE(COLUMN('2024 Points'!$E$14:$L$23)^0)),0))</f>
        <v>#N/A</v>
      </c>
    </row>
    <row r="110">
      <c r="A110" s="4">
        <v>109.0</v>
      </c>
      <c r="B110" s="4">
        <v>402.0</v>
      </c>
      <c r="C110" s="4" t="s">
        <v>4337</v>
      </c>
      <c r="D110" s="4" t="s">
        <v>364</v>
      </c>
      <c r="E110" s="4" t="s">
        <v>5772</v>
      </c>
      <c r="F110" s="4">
        <v>534.0</v>
      </c>
      <c r="G110" s="11"/>
      <c r="I110" t="str">
        <f t="array" ref="I110">INDEX('2024 Points'!$D$14:$D$23,MATCH(1,MMULT(--('2024 Points'!$E$14:$L$23=D110),TRANSPOSE(COLUMN('2024 Points'!$E$14:$L$23)^0)),0))</f>
        <v>#N/A</v>
      </c>
    </row>
    <row r="111">
      <c r="A111" s="4">
        <v>110.0</v>
      </c>
      <c r="B111" s="4">
        <v>93.0</v>
      </c>
      <c r="C111" s="4" t="s">
        <v>701</v>
      </c>
      <c r="D111" s="4" t="s">
        <v>127</v>
      </c>
      <c r="E111" s="4" t="s">
        <v>93</v>
      </c>
      <c r="F111" s="4">
        <v>528.0</v>
      </c>
      <c r="G111" s="11"/>
      <c r="I111" t="str">
        <f t="array" ref="I111">INDEX('2024 Points'!$D$14:$D$23,MATCH(1,MMULT(--('2024 Points'!$E$14:$L$23=D111),TRANSPOSE(COLUMN('2024 Points'!$E$14:$L$23)^0)),0))</f>
        <v>Hipster's Choice</v>
      </c>
    </row>
    <row r="112">
      <c r="A112" s="4">
        <v>111.0</v>
      </c>
      <c r="B112" s="4">
        <v>127.0</v>
      </c>
      <c r="C112" s="4" t="s">
        <v>112</v>
      </c>
      <c r="D112" s="4" t="s">
        <v>522</v>
      </c>
      <c r="E112" s="4" t="s">
        <v>4325</v>
      </c>
      <c r="F112" s="4">
        <v>526.0</v>
      </c>
      <c r="G112" s="11"/>
      <c r="I112" t="str">
        <f t="array" ref="I112">INDEX('2024 Points'!$D$14:$D$23,MATCH(1,MMULT(--('2024 Points'!$E$14:$L$23=D112),TRANSPOSE(COLUMN('2024 Points'!$E$14:$L$23)^0)),0))</f>
        <v>#N/A</v>
      </c>
    </row>
    <row r="113">
      <c r="A113" s="4">
        <v>112.0</v>
      </c>
      <c r="B113" s="4">
        <v>297.0</v>
      </c>
      <c r="C113" s="4" t="s">
        <v>5773</v>
      </c>
      <c r="D113" s="4" t="s">
        <v>240</v>
      </c>
      <c r="E113" s="4" t="s">
        <v>128</v>
      </c>
      <c r="F113" s="4">
        <v>526.0</v>
      </c>
      <c r="G113" s="11"/>
      <c r="I113" t="str">
        <f t="array" ref="I113">INDEX('2024 Points'!$D$14:$D$23,MATCH(1,MMULT(--('2024 Points'!$E$14:$L$23=D113),TRANSPOSE(COLUMN('2024 Points'!$E$14:$L$23)^0)),0))</f>
        <v>#N/A</v>
      </c>
    </row>
    <row r="114">
      <c r="A114" s="4">
        <v>113.0</v>
      </c>
      <c r="B114" s="4">
        <v>454.0</v>
      </c>
      <c r="C114" s="4" t="s">
        <v>1561</v>
      </c>
      <c r="D114" s="4" t="s">
        <v>451</v>
      </c>
      <c r="E114" s="4" t="s">
        <v>5774</v>
      </c>
      <c r="F114" s="4">
        <v>523.0</v>
      </c>
      <c r="G114" s="11"/>
      <c r="I114" t="str">
        <f t="array" ref="I114">INDEX('2024 Points'!$D$14:$D$23,MATCH(1,MMULT(--('2024 Points'!$E$14:$L$23=D114),TRANSPOSE(COLUMN('2024 Points'!$E$14:$L$23)^0)),0))</f>
        <v>#N/A</v>
      </c>
    </row>
    <row r="115">
      <c r="A115" s="4">
        <v>114.0</v>
      </c>
      <c r="B115" s="4">
        <v>130.0</v>
      </c>
      <c r="C115" s="4" t="s">
        <v>112</v>
      </c>
      <c r="D115" s="4" t="s">
        <v>729</v>
      </c>
      <c r="E115" s="4" t="s">
        <v>106</v>
      </c>
      <c r="F115" s="4">
        <v>523.0</v>
      </c>
      <c r="G115" s="11"/>
      <c r="I115" t="str">
        <f t="array" ref="I115">INDEX('2024 Points'!$D$14:$D$23,MATCH(1,MMULT(--('2024 Points'!$E$14:$L$23=D115),TRANSPOSE(COLUMN('2024 Points'!$E$14:$L$23)^0)),0))</f>
        <v>#N/A</v>
      </c>
    </row>
    <row r="116">
      <c r="A116" s="4">
        <v>115.0</v>
      </c>
      <c r="B116" s="4">
        <v>760.0</v>
      </c>
      <c r="C116" s="4" t="s">
        <v>1696</v>
      </c>
      <c r="D116" s="4" t="s">
        <v>300</v>
      </c>
      <c r="E116" s="4" t="s">
        <v>388</v>
      </c>
      <c r="F116" s="4">
        <v>517.0</v>
      </c>
      <c r="G116" s="11"/>
      <c r="I116" t="str">
        <f t="array" ref="I116">INDEX('2024 Points'!$D$14:$D$23,MATCH(1,MMULT(--('2024 Points'!$E$14:$L$23=D116),TRANSPOSE(COLUMN('2024 Points'!$E$14:$L$23)^0)),0))</f>
        <v>#N/A</v>
      </c>
    </row>
    <row r="117">
      <c r="A117" s="4">
        <v>116.0</v>
      </c>
      <c r="B117" s="4">
        <v>179.0</v>
      </c>
      <c r="C117" s="4" t="s">
        <v>91</v>
      </c>
      <c r="D117" s="4" t="s">
        <v>540</v>
      </c>
      <c r="E117" s="4" t="s">
        <v>4330</v>
      </c>
      <c r="F117" s="4">
        <v>503.0</v>
      </c>
      <c r="G117" s="11"/>
      <c r="I117" t="str">
        <f t="array" ref="I117">INDEX('2024 Points'!$D$14:$D$23,MATCH(1,MMULT(--('2024 Points'!$E$14:$L$23=D117),TRANSPOSE(COLUMN('2024 Points'!$E$14:$L$23)^0)),0))</f>
        <v>#N/A</v>
      </c>
    </row>
    <row r="118">
      <c r="A118" s="4">
        <v>117.0</v>
      </c>
      <c r="B118" s="4">
        <v>154.0</v>
      </c>
      <c r="C118" s="4" t="s">
        <v>94</v>
      </c>
      <c r="D118" s="4" t="s">
        <v>503</v>
      </c>
      <c r="E118" s="4" t="s">
        <v>102</v>
      </c>
      <c r="F118" s="4">
        <v>502.0</v>
      </c>
      <c r="G118" s="11"/>
      <c r="I118" t="str">
        <f t="array" ref="I118">INDEX('2024 Points'!$D$14:$D$23,MATCH(1,MMULT(--('2024 Points'!$E$14:$L$23=D118),TRANSPOSE(COLUMN('2024 Points'!$E$14:$L$23)^0)),0))</f>
        <v>#N/A</v>
      </c>
    </row>
    <row r="119">
      <c r="A119" s="4">
        <v>118.0</v>
      </c>
      <c r="B119" s="4">
        <v>144.0</v>
      </c>
      <c r="C119" s="4" t="s">
        <v>658</v>
      </c>
      <c r="D119" s="4" t="s">
        <v>185</v>
      </c>
      <c r="E119" s="4" t="s">
        <v>5763</v>
      </c>
      <c r="F119" s="4">
        <v>500.0</v>
      </c>
      <c r="G119" s="11"/>
      <c r="I119" t="str">
        <f t="array" ref="I119">INDEX('2024 Points'!$D$14:$D$23,MATCH(1,MMULT(--('2024 Points'!$E$14:$L$23=D119),TRANSPOSE(COLUMN('2024 Points'!$E$14:$L$23)^0)),0))</f>
        <v>#N/A</v>
      </c>
    </row>
    <row r="120">
      <c r="A120" s="4">
        <v>119.0</v>
      </c>
      <c r="B120" s="4">
        <v>476.0</v>
      </c>
      <c r="C120" s="4" t="s">
        <v>4562</v>
      </c>
      <c r="D120" s="4" t="s">
        <v>531</v>
      </c>
      <c r="E120" s="4" t="s">
        <v>106</v>
      </c>
      <c r="F120" s="4">
        <v>496.0</v>
      </c>
      <c r="G120" s="11"/>
      <c r="I120" t="str">
        <f t="array" ref="I120">INDEX('2024 Points'!$D$14:$D$23,MATCH(1,MMULT(--('2024 Points'!$E$14:$L$23=D120),TRANSPOSE(COLUMN('2024 Points'!$E$14:$L$23)^0)),0))</f>
        <v>#N/A</v>
      </c>
    </row>
    <row r="121">
      <c r="A121" s="4">
        <v>120.0</v>
      </c>
      <c r="B121" s="4">
        <v>117.0</v>
      </c>
      <c r="C121" s="4" t="s">
        <v>5522</v>
      </c>
      <c r="D121" s="4" t="s">
        <v>16</v>
      </c>
      <c r="E121" s="4" t="s">
        <v>5763</v>
      </c>
      <c r="F121" s="4">
        <v>495.0</v>
      </c>
      <c r="G121" s="11"/>
      <c r="I121" t="str">
        <f t="array" ref="I121">INDEX('2024 Points'!$D$14:$D$23,MATCH(1,MMULT(--('2024 Points'!$E$14:$L$23=D121),TRANSPOSE(COLUMN('2024 Points'!$E$14:$L$23)^0)),0))</f>
        <v>Hipster's Choice</v>
      </c>
    </row>
    <row r="122">
      <c r="A122" s="4">
        <v>121.0</v>
      </c>
      <c r="B122" s="4">
        <v>66.0</v>
      </c>
      <c r="C122" s="4" t="s">
        <v>252</v>
      </c>
      <c r="D122" s="4" t="s">
        <v>959</v>
      </c>
      <c r="E122" s="4" t="s">
        <v>99</v>
      </c>
      <c r="F122" s="4">
        <v>494.0</v>
      </c>
      <c r="G122" s="11"/>
      <c r="I122" t="str">
        <f t="array" ref="I122">INDEX('2024 Points'!$D$14:$D$23,MATCH(1,MMULT(--('2024 Points'!$E$14:$L$23=D122),TRANSPOSE(COLUMN('2024 Points'!$E$14:$L$23)^0)),0))</f>
        <v>#N/A</v>
      </c>
    </row>
    <row r="123">
      <c r="A123" s="4">
        <v>122.0</v>
      </c>
      <c r="B123" s="4">
        <v>177.0</v>
      </c>
      <c r="C123" s="4" t="s">
        <v>4695</v>
      </c>
      <c r="D123" s="4" t="s">
        <v>197</v>
      </c>
      <c r="E123" s="4" t="s">
        <v>4325</v>
      </c>
      <c r="F123" s="4">
        <v>494.0</v>
      </c>
      <c r="G123" s="11"/>
      <c r="I123" t="str">
        <f t="array" ref="I123">INDEX('2024 Points'!$D$14:$D$23,MATCH(1,MMULT(--('2024 Points'!$E$14:$L$23=D123),TRANSPOSE(COLUMN('2024 Points'!$E$14:$L$23)^0)),0))</f>
        <v>#N/A</v>
      </c>
    </row>
    <row r="124">
      <c r="A124" s="4">
        <v>123.0</v>
      </c>
      <c r="B124" s="4">
        <v>195.0</v>
      </c>
      <c r="C124" s="4" t="s">
        <v>100</v>
      </c>
      <c r="D124" s="4" t="s">
        <v>266</v>
      </c>
      <c r="E124" s="4" t="s">
        <v>4322</v>
      </c>
      <c r="F124" s="4">
        <v>492.0</v>
      </c>
      <c r="G124" s="11"/>
      <c r="I124" t="str">
        <f t="array" ref="I124">INDEX('2024 Points'!$D$14:$D$23,MATCH(1,MMULT(--('2024 Points'!$E$14:$L$23=D124),TRANSPOSE(COLUMN('2024 Points'!$E$14:$L$23)^0)),0))</f>
        <v>#N/A</v>
      </c>
    </row>
    <row r="125">
      <c r="A125" s="4">
        <v>124.0</v>
      </c>
      <c r="B125" s="4">
        <v>1003.0</v>
      </c>
      <c r="C125" s="4" t="s">
        <v>4776</v>
      </c>
      <c r="D125" s="4" t="s">
        <v>27</v>
      </c>
      <c r="E125" s="4" t="s">
        <v>5763</v>
      </c>
      <c r="F125" s="4">
        <v>492.0</v>
      </c>
      <c r="G125" s="11"/>
      <c r="I125" t="str">
        <f t="array" ref="I125">INDEX('2024 Points'!$D$14:$D$23,MATCH(1,MMULT(--('2024 Points'!$E$14:$L$23=D125),TRANSPOSE(COLUMN('2024 Points'!$E$14:$L$23)^0)),0))</f>
        <v>#N/A</v>
      </c>
    </row>
    <row r="126">
      <c r="A126" s="4">
        <v>125.0</v>
      </c>
      <c r="B126" s="4">
        <v>316.0</v>
      </c>
      <c r="C126" s="4" t="s">
        <v>663</v>
      </c>
      <c r="D126" s="4" t="s">
        <v>406</v>
      </c>
      <c r="E126" s="4" t="s">
        <v>5763</v>
      </c>
      <c r="F126" s="4">
        <v>489.0</v>
      </c>
      <c r="G126" s="11"/>
      <c r="I126" t="str">
        <f t="array" ref="I126">INDEX('2024 Points'!$D$14:$D$23,MATCH(1,MMULT(--('2024 Points'!$E$14:$L$23=D126),TRANSPOSE(COLUMN('2024 Points'!$E$14:$L$23)^0)),0))</f>
        <v>#N/A</v>
      </c>
    </row>
    <row r="127">
      <c r="A127" s="4">
        <v>126.0</v>
      </c>
      <c r="B127" s="4">
        <v>401.0</v>
      </c>
      <c r="C127" s="4" t="s">
        <v>1746</v>
      </c>
      <c r="D127" s="4" t="s">
        <v>80</v>
      </c>
      <c r="E127" s="4" t="s">
        <v>128</v>
      </c>
      <c r="F127" s="4">
        <v>486.0</v>
      </c>
      <c r="G127" s="11"/>
      <c r="I127" t="str">
        <f t="array" ref="I127">INDEX('2024 Points'!$D$14:$D$23,MATCH(1,MMULT(--('2024 Points'!$E$14:$L$23=D127),TRANSPOSE(COLUMN('2024 Points'!$E$14:$L$23)^0)),0))</f>
        <v>#N/A</v>
      </c>
    </row>
    <row r="128">
      <c r="A128" s="4">
        <v>127.0</v>
      </c>
      <c r="B128" s="4">
        <v>48.0</v>
      </c>
      <c r="C128" s="4" t="s">
        <v>4440</v>
      </c>
      <c r="D128" s="4" t="s">
        <v>1854</v>
      </c>
      <c r="E128" s="4" t="s">
        <v>115</v>
      </c>
      <c r="F128" s="4">
        <v>480.0</v>
      </c>
      <c r="G128" s="11"/>
      <c r="I128" t="str">
        <f t="array" ref="I128">INDEX('2024 Points'!$D$14:$D$23,MATCH(1,MMULT(--('2024 Points'!$E$14:$L$23=D128),TRANSPOSE(COLUMN('2024 Points'!$E$14:$L$23)^0)),0))</f>
        <v>Dave</v>
      </c>
    </row>
    <row r="129">
      <c r="A129" s="4">
        <v>128.0</v>
      </c>
      <c r="B129" s="4">
        <v>21.0</v>
      </c>
      <c r="C129" s="4" t="s">
        <v>477</v>
      </c>
      <c r="D129" s="4" t="s">
        <v>1848</v>
      </c>
      <c r="E129" s="4" t="s">
        <v>106</v>
      </c>
      <c r="F129" s="4">
        <v>479.0</v>
      </c>
      <c r="G129" s="11"/>
      <c r="I129" t="str">
        <f t="array" ref="I129">INDEX('2024 Points'!$D$14:$D$23,MATCH(1,MMULT(--('2024 Points'!$E$14:$L$23=D129),TRANSPOSE(COLUMN('2024 Points'!$E$14:$L$23)^0)),0))</f>
        <v>Chris</v>
      </c>
    </row>
    <row r="130">
      <c r="A130" s="4">
        <v>129.0</v>
      </c>
      <c r="B130" s="4">
        <v>590.0</v>
      </c>
      <c r="C130" s="4" t="s">
        <v>1565</v>
      </c>
      <c r="D130" s="4" t="s">
        <v>728</v>
      </c>
      <c r="E130" s="4" t="s">
        <v>5775</v>
      </c>
      <c r="F130" s="4">
        <v>473.0</v>
      </c>
      <c r="G130" s="11"/>
      <c r="I130" t="str">
        <f t="array" ref="I130">INDEX('2024 Points'!$D$14:$D$23,MATCH(1,MMULT(--('2024 Points'!$E$14:$L$23=D130),TRANSPOSE(COLUMN('2024 Points'!$E$14:$L$23)^0)),0))</f>
        <v>#N/A</v>
      </c>
    </row>
    <row r="131">
      <c r="A131" s="4">
        <v>130.0</v>
      </c>
      <c r="B131" s="4">
        <v>289.0</v>
      </c>
      <c r="C131" s="4" t="s">
        <v>1317</v>
      </c>
      <c r="D131" s="4" t="s">
        <v>1868</v>
      </c>
      <c r="E131" s="4" t="s">
        <v>139</v>
      </c>
      <c r="F131" s="4">
        <v>471.0</v>
      </c>
      <c r="G131" s="11"/>
      <c r="I131" t="str">
        <f t="array" ref="I131">INDEX('2024 Points'!$D$14:$D$23,MATCH(1,MMULT(--('2024 Points'!$E$14:$L$23=D131),TRANSPOSE(COLUMN('2024 Points'!$E$14:$L$23)^0)),0))</f>
        <v>#N/A</v>
      </c>
    </row>
    <row r="132">
      <c r="A132" s="4">
        <v>131.0</v>
      </c>
      <c r="B132" s="4">
        <v>422.0</v>
      </c>
      <c r="C132" s="4" t="s">
        <v>1082</v>
      </c>
      <c r="D132" s="4" t="s">
        <v>1846</v>
      </c>
      <c r="E132" s="4" t="s">
        <v>249</v>
      </c>
      <c r="F132" s="4">
        <v>466.0</v>
      </c>
      <c r="G132" s="11"/>
      <c r="I132" t="str">
        <f t="array" ref="I132">INDEX('2024 Points'!$D$14:$D$23,MATCH(1,MMULT(--('2024 Points'!$E$14:$L$23=D132),TRANSPOSE(COLUMN('2024 Points'!$E$14:$L$23)^0)),0))</f>
        <v>#N/A</v>
      </c>
    </row>
    <row r="133">
      <c r="A133" s="4">
        <v>132.0</v>
      </c>
      <c r="B133" s="4">
        <v>113.0</v>
      </c>
      <c r="C133" s="4" t="s">
        <v>4350</v>
      </c>
      <c r="D133" s="4" t="s">
        <v>18</v>
      </c>
      <c r="E133" s="4" t="s">
        <v>139</v>
      </c>
      <c r="F133" s="4">
        <v>460.0</v>
      </c>
      <c r="G133" s="11"/>
      <c r="I133" t="str">
        <f t="array" ref="I133">INDEX('2024 Points'!$D$14:$D$23,MATCH(1,MMULT(--('2024 Points'!$E$14:$L$23=D133),TRANSPOSE(COLUMN('2024 Points'!$E$14:$L$23)^0)),0))</f>
        <v>Nick</v>
      </c>
    </row>
    <row r="134">
      <c r="A134" s="4">
        <v>133.0</v>
      </c>
      <c r="B134" s="4"/>
      <c r="C134" s="4" t="s">
        <v>5776</v>
      </c>
      <c r="D134" s="4" t="s">
        <v>467</v>
      </c>
      <c r="E134" s="4" t="s">
        <v>1086</v>
      </c>
      <c r="F134" s="4">
        <v>459.0</v>
      </c>
      <c r="G134" s="11"/>
      <c r="I134" t="str">
        <f t="array" ref="I134">INDEX('2024 Points'!$D$14:$D$23,MATCH(1,MMULT(--('2024 Points'!$E$14:$L$23=D134),TRANSPOSE(COLUMN('2024 Points'!$E$14:$L$23)^0)),0))</f>
        <v>#N/A</v>
      </c>
    </row>
    <row r="135">
      <c r="A135" s="4">
        <v>134.0</v>
      </c>
      <c r="B135" s="4">
        <v>466.0</v>
      </c>
      <c r="C135" s="4" t="s">
        <v>944</v>
      </c>
      <c r="D135" s="4" t="s">
        <v>268</v>
      </c>
      <c r="E135" s="4" t="s">
        <v>4325</v>
      </c>
      <c r="F135" s="4">
        <v>458.0</v>
      </c>
      <c r="G135" s="11"/>
      <c r="I135" t="str">
        <f t="array" ref="I135">INDEX('2024 Points'!$D$14:$D$23,MATCH(1,MMULT(--('2024 Points'!$E$14:$L$23=D135),TRANSPOSE(COLUMN('2024 Points'!$E$14:$L$23)^0)),0))</f>
        <v>#N/A</v>
      </c>
    </row>
    <row r="136">
      <c r="A136" s="4">
        <v>135.0</v>
      </c>
      <c r="B136" s="4">
        <v>57.0</v>
      </c>
      <c r="C136" s="4" t="s">
        <v>5226</v>
      </c>
      <c r="D136" s="4" t="s">
        <v>195</v>
      </c>
      <c r="E136" s="4" t="s">
        <v>157</v>
      </c>
      <c r="F136" s="4">
        <v>457.0</v>
      </c>
      <c r="G136" s="11"/>
      <c r="I136" t="str">
        <f t="array" ref="I136">INDEX('2024 Points'!$D$14:$D$23,MATCH(1,MMULT(--('2024 Points'!$E$14:$L$23=D136),TRANSPOSE(COLUMN('2024 Points'!$E$14:$L$23)^0)),0))</f>
        <v>Dave</v>
      </c>
    </row>
    <row r="137">
      <c r="A137" s="4">
        <v>136.0</v>
      </c>
      <c r="B137" s="4">
        <v>182.0</v>
      </c>
      <c r="C137" s="4" t="s">
        <v>188</v>
      </c>
      <c r="D137" s="4" t="s">
        <v>633</v>
      </c>
      <c r="E137" s="4" t="s">
        <v>4322</v>
      </c>
      <c r="F137" s="4">
        <v>455.0</v>
      </c>
      <c r="G137" s="11"/>
      <c r="I137" t="str">
        <f t="array" ref="I137">INDEX('2024 Points'!$D$14:$D$23,MATCH(1,MMULT(--('2024 Points'!$E$14:$L$23=D137),TRANSPOSE(COLUMN('2024 Points'!$E$14:$L$23)^0)),0))</f>
        <v>#N/A</v>
      </c>
    </row>
    <row r="138">
      <c r="A138" s="4">
        <v>137.0</v>
      </c>
      <c r="B138" s="4">
        <v>82.0</v>
      </c>
      <c r="C138" s="4" t="s">
        <v>252</v>
      </c>
      <c r="D138" s="4" t="s">
        <v>2037</v>
      </c>
      <c r="E138" s="4" t="s">
        <v>139</v>
      </c>
      <c r="F138" s="4">
        <v>454.0</v>
      </c>
      <c r="G138" s="11"/>
      <c r="I138" t="str">
        <f t="array" ref="I138">INDEX('2024 Points'!$D$14:$D$23,MATCH(1,MMULT(--('2024 Points'!$E$14:$L$23=D138),TRANSPOSE(COLUMN('2024 Points'!$E$14:$L$23)^0)),0))</f>
        <v>Chris</v>
      </c>
    </row>
    <row r="139">
      <c r="A139" s="4">
        <v>138.0</v>
      </c>
      <c r="B139" s="4">
        <v>384.0</v>
      </c>
      <c r="C139" s="4" t="s">
        <v>4384</v>
      </c>
      <c r="D139" s="4" t="s">
        <v>43</v>
      </c>
      <c r="E139" s="4" t="s">
        <v>4408</v>
      </c>
      <c r="F139" s="4">
        <v>452.0</v>
      </c>
      <c r="G139" s="11"/>
      <c r="I139" t="str">
        <f t="array" ref="I139">INDEX('2024 Points'!$D$14:$D$23,MATCH(1,MMULT(--('2024 Points'!$E$14:$L$23=D139),TRANSPOSE(COLUMN('2024 Points'!$E$14:$L$23)^0)),0))</f>
        <v>#N/A</v>
      </c>
    </row>
    <row r="140">
      <c r="A140" s="4">
        <v>139.0</v>
      </c>
      <c r="B140" s="4">
        <v>109.0</v>
      </c>
      <c r="C140" s="4" t="s">
        <v>579</v>
      </c>
      <c r="D140" s="4" t="s">
        <v>231</v>
      </c>
      <c r="E140" s="4" t="s">
        <v>4322</v>
      </c>
      <c r="F140" s="4">
        <v>452.0</v>
      </c>
      <c r="G140" s="11"/>
      <c r="I140" t="str">
        <f t="array" ref="I140">INDEX('2024 Points'!$D$14:$D$23,MATCH(1,MMULT(--('2024 Points'!$E$14:$L$23=D140),TRANSPOSE(COLUMN('2024 Points'!$E$14:$L$23)^0)),0))</f>
        <v>#N/A</v>
      </c>
    </row>
    <row r="141">
      <c r="A141" s="4">
        <v>140.0</v>
      </c>
      <c r="B141" s="4">
        <v>260.0</v>
      </c>
      <c r="C141" s="4" t="s">
        <v>5777</v>
      </c>
      <c r="D141" s="4" t="s">
        <v>1585</v>
      </c>
      <c r="E141" s="4" t="s">
        <v>99</v>
      </c>
      <c r="F141" s="4">
        <v>449.0</v>
      </c>
      <c r="G141" s="11"/>
      <c r="I141" t="str">
        <f t="array" ref="I141">INDEX('2024 Points'!$D$14:$D$23,MATCH(1,MMULT(--('2024 Points'!$E$14:$L$23=D141),TRANSPOSE(COLUMN('2024 Points'!$E$14:$L$23)^0)),0))</f>
        <v>#N/A</v>
      </c>
    </row>
    <row r="142">
      <c r="A142" s="4">
        <v>141.0</v>
      </c>
      <c r="B142" s="4">
        <v>83.0</v>
      </c>
      <c r="C142" s="4" t="s">
        <v>449</v>
      </c>
      <c r="D142" s="4" t="s">
        <v>811</v>
      </c>
      <c r="E142" s="4" t="s">
        <v>102</v>
      </c>
      <c r="F142" s="4">
        <v>448.0</v>
      </c>
      <c r="G142" s="11"/>
      <c r="I142" t="str">
        <f t="array" ref="I142">INDEX('2024 Points'!$D$14:$D$23,MATCH(1,MMULT(--('2024 Points'!$E$14:$L$23=D142),TRANSPOSE(COLUMN('2024 Points'!$E$14:$L$23)^0)),0))</f>
        <v>#N/A</v>
      </c>
    </row>
    <row r="143">
      <c r="A143" s="4">
        <v>142.0</v>
      </c>
      <c r="B143" s="4">
        <v>670.0</v>
      </c>
      <c r="C143" s="4" t="s">
        <v>5075</v>
      </c>
      <c r="D143" s="4" t="s">
        <v>754</v>
      </c>
      <c r="E143" s="4" t="s">
        <v>5765</v>
      </c>
      <c r="F143" s="4">
        <v>447.0</v>
      </c>
      <c r="G143" s="11"/>
      <c r="I143" t="str">
        <f t="array" ref="I143">INDEX('2024 Points'!$D$14:$D$23,MATCH(1,MMULT(--('2024 Points'!$E$14:$L$23=D143),TRANSPOSE(COLUMN('2024 Points'!$E$14:$L$23)^0)),0))</f>
        <v>#N/A</v>
      </c>
    </row>
    <row r="144">
      <c r="A144" s="4">
        <v>143.0</v>
      </c>
      <c r="B144" s="4"/>
      <c r="C144" s="4" t="s">
        <v>5776</v>
      </c>
      <c r="D144" s="4" t="s">
        <v>599</v>
      </c>
      <c r="E144" s="4" t="s">
        <v>388</v>
      </c>
      <c r="F144" s="4">
        <v>445.0</v>
      </c>
      <c r="G144" s="11"/>
      <c r="I144" t="str">
        <f t="array" ref="I144">INDEX('2024 Points'!$D$14:$D$23,MATCH(1,MMULT(--('2024 Points'!$E$14:$L$23=D144),TRANSPOSE(COLUMN('2024 Points'!$E$14:$L$23)^0)),0))</f>
        <v>#N/A</v>
      </c>
    </row>
    <row r="145">
      <c r="A145" s="4">
        <v>144.0</v>
      </c>
      <c r="B145" s="4">
        <v>754.0</v>
      </c>
      <c r="C145" s="4" t="s">
        <v>5626</v>
      </c>
      <c r="D145" s="4" t="s">
        <v>56</v>
      </c>
      <c r="E145" s="4" t="s">
        <v>128</v>
      </c>
      <c r="F145" s="4">
        <v>438.0</v>
      </c>
      <c r="G145" s="11"/>
      <c r="I145" t="str">
        <f t="array" ref="I145">INDEX('2024 Points'!$D$14:$D$23,MATCH(1,MMULT(--('2024 Points'!$E$14:$L$23=D145),TRANSPOSE(COLUMN('2024 Points'!$E$14:$L$23)^0)),0))</f>
        <v>#N/A</v>
      </c>
    </row>
    <row r="146">
      <c r="A146" s="4">
        <v>145.0</v>
      </c>
      <c r="B146" s="4">
        <v>72.0</v>
      </c>
      <c r="C146" s="4" t="s">
        <v>238</v>
      </c>
      <c r="D146" s="4" t="s">
        <v>203</v>
      </c>
      <c r="E146" s="4" t="s">
        <v>5766</v>
      </c>
      <c r="F146" s="4">
        <v>438.0</v>
      </c>
      <c r="G146" s="11"/>
      <c r="I146" t="str">
        <f t="array" ref="I146">INDEX('2024 Points'!$D$14:$D$23,MATCH(1,MMULT(--('2024 Points'!$E$14:$L$23=D146),TRANSPOSE(COLUMN('2024 Points'!$E$14:$L$23)^0)),0))</f>
        <v>#N/A</v>
      </c>
    </row>
    <row r="147">
      <c r="A147" s="4">
        <v>146.0</v>
      </c>
      <c r="B147" s="4">
        <v>102.0</v>
      </c>
      <c r="C147" s="4" t="s">
        <v>4487</v>
      </c>
      <c r="D147" s="4" t="s">
        <v>371</v>
      </c>
      <c r="E147" s="4" t="s">
        <v>4333</v>
      </c>
      <c r="F147" s="4">
        <v>438.0</v>
      </c>
      <c r="G147" s="11"/>
      <c r="I147" t="str">
        <f t="array" ref="I147">INDEX('2024 Points'!$D$14:$D$23,MATCH(1,MMULT(--('2024 Points'!$E$14:$L$23=D147),TRANSPOSE(COLUMN('2024 Points'!$E$14:$L$23)^0)),0))</f>
        <v>#N/A</v>
      </c>
    </row>
    <row r="148">
      <c r="A148" s="4">
        <v>147.0</v>
      </c>
      <c r="B148" s="4">
        <v>108.0</v>
      </c>
      <c r="C148" s="4" t="s">
        <v>180</v>
      </c>
      <c r="D148" s="4" t="s">
        <v>2403</v>
      </c>
      <c r="E148" s="4" t="s">
        <v>115</v>
      </c>
      <c r="F148" s="4">
        <v>436.0</v>
      </c>
      <c r="G148" s="11"/>
      <c r="I148" t="str">
        <f t="array" ref="I148">INDEX('2024 Points'!$D$14:$D$23,MATCH(1,MMULT(--('2024 Points'!$E$14:$L$23=D148),TRANSPOSE(COLUMN('2024 Points'!$E$14:$L$23)^0)),0))</f>
        <v>#N/A</v>
      </c>
    </row>
    <row r="149">
      <c r="A149" s="4">
        <v>148.0</v>
      </c>
      <c r="B149" s="4">
        <v>347.0</v>
      </c>
      <c r="C149" s="4" t="s">
        <v>206</v>
      </c>
      <c r="D149" s="4" t="s">
        <v>805</v>
      </c>
      <c r="E149" s="4" t="s">
        <v>4315</v>
      </c>
      <c r="F149" s="4">
        <v>435.0</v>
      </c>
      <c r="G149" s="11"/>
      <c r="I149" t="str">
        <f t="array" ref="I149">INDEX('2024 Points'!$D$14:$D$23,MATCH(1,MMULT(--('2024 Points'!$E$14:$L$23=D149),TRANSPOSE(COLUMN('2024 Points'!$E$14:$L$23)^0)),0))</f>
        <v>#N/A</v>
      </c>
    </row>
    <row r="150">
      <c r="A150" s="4">
        <v>149.0</v>
      </c>
      <c r="B150" s="4">
        <v>216.0</v>
      </c>
      <c r="C150" s="4" t="s">
        <v>4395</v>
      </c>
      <c r="D150" s="4" t="s">
        <v>853</v>
      </c>
      <c r="E150" s="4" t="s">
        <v>4330</v>
      </c>
      <c r="F150" s="4">
        <v>434.0</v>
      </c>
      <c r="G150" s="11"/>
      <c r="I150" t="str">
        <f t="array" ref="I150">INDEX('2024 Points'!$D$14:$D$23,MATCH(1,MMULT(--('2024 Points'!$E$14:$L$23=D150),TRANSPOSE(COLUMN('2024 Points'!$E$14:$L$23)^0)),0))</f>
        <v>#N/A</v>
      </c>
    </row>
    <row r="151">
      <c r="A151" s="4">
        <v>150.0</v>
      </c>
      <c r="B151" s="4">
        <v>473.0</v>
      </c>
      <c r="C151" s="4" t="s">
        <v>435</v>
      </c>
      <c r="D151" s="4" t="s">
        <v>1852</v>
      </c>
      <c r="E151" s="4" t="s">
        <v>99</v>
      </c>
      <c r="F151" s="4">
        <v>434.0</v>
      </c>
      <c r="G151" s="11"/>
      <c r="I151" t="str">
        <f t="array" ref="I151">INDEX('2024 Points'!$D$14:$D$23,MATCH(1,MMULT(--('2024 Points'!$E$14:$L$23=D151),TRANSPOSE(COLUMN('2024 Points'!$E$14:$L$23)^0)),0))</f>
        <v>#N/A</v>
      </c>
    </row>
    <row r="152">
      <c r="A152" s="4">
        <v>151.0</v>
      </c>
      <c r="B152" s="4">
        <v>141.0</v>
      </c>
      <c r="C152" s="4" t="s">
        <v>784</v>
      </c>
      <c r="D152" s="4" t="s">
        <v>1907</v>
      </c>
      <c r="E152" s="4" t="s">
        <v>5763</v>
      </c>
      <c r="F152" s="4">
        <v>433.0</v>
      </c>
      <c r="G152" s="11"/>
      <c r="I152" t="str">
        <f t="array" ref="I152">INDEX('2024 Points'!$D$14:$D$23,MATCH(1,MMULT(--('2024 Points'!$E$14:$L$23=D152),TRANSPOSE(COLUMN('2024 Points'!$E$14:$L$23)^0)),0))</f>
        <v>#N/A</v>
      </c>
    </row>
    <row r="153">
      <c r="A153" s="4">
        <v>152.0</v>
      </c>
      <c r="B153" s="4">
        <v>96.0</v>
      </c>
      <c r="C153" s="4" t="s">
        <v>4421</v>
      </c>
      <c r="D153" s="4" t="s">
        <v>887</v>
      </c>
      <c r="E153" s="4" t="s">
        <v>4326</v>
      </c>
      <c r="F153" s="4">
        <v>433.0</v>
      </c>
      <c r="G153" s="11"/>
      <c r="I153" t="str">
        <f t="array" ref="I153">INDEX('2024 Points'!$D$14:$D$23,MATCH(1,MMULT(--('2024 Points'!$E$14:$L$23=D153),TRANSPOSE(COLUMN('2024 Points'!$E$14:$L$23)^0)),0))</f>
        <v>#N/A</v>
      </c>
    </row>
    <row r="154">
      <c r="A154" s="4">
        <v>153.0</v>
      </c>
      <c r="B154" s="4">
        <v>163.0</v>
      </c>
      <c r="C154" s="4" t="s">
        <v>97</v>
      </c>
      <c r="D154" s="4" t="s">
        <v>567</v>
      </c>
      <c r="E154" s="4" t="s">
        <v>4322</v>
      </c>
      <c r="F154" s="4">
        <v>432.0</v>
      </c>
      <c r="G154" s="11"/>
      <c r="I154" t="str">
        <f t="array" ref="I154">INDEX('2024 Points'!$D$14:$D$23,MATCH(1,MMULT(--('2024 Points'!$E$14:$L$23=D154),TRANSPOSE(COLUMN('2024 Points'!$E$14:$L$23)^0)),0))</f>
        <v>#N/A</v>
      </c>
    </row>
    <row r="155">
      <c r="A155" s="4">
        <v>154.0</v>
      </c>
      <c r="B155" s="4">
        <v>69.0</v>
      </c>
      <c r="C155" s="4" t="s">
        <v>705</v>
      </c>
      <c r="D155" s="4" t="s">
        <v>182</v>
      </c>
      <c r="E155" s="4" t="s">
        <v>157</v>
      </c>
      <c r="F155" s="4">
        <v>429.0</v>
      </c>
      <c r="G155" s="11"/>
      <c r="I155" t="str">
        <f t="array" ref="I155">INDEX('2024 Points'!$D$14:$D$23,MATCH(1,MMULT(--('2024 Points'!$E$14:$L$23=D155),TRANSPOSE(COLUMN('2024 Points'!$E$14:$L$23)^0)),0))</f>
        <v>#N/A</v>
      </c>
    </row>
    <row r="156">
      <c r="A156" s="4">
        <v>155.0</v>
      </c>
      <c r="B156" s="4">
        <v>560.0</v>
      </c>
      <c r="C156" s="4" t="s">
        <v>349</v>
      </c>
      <c r="D156" s="4" t="s">
        <v>1156</v>
      </c>
      <c r="E156" s="4" t="s">
        <v>5765</v>
      </c>
      <c r="F156" s="4">
        <v>428.0</v>
      </c>
      <c r="G156" s="11"/>
      <c r="I156" t="str">
        <f t="array" ref="I156">INDEX('2024 Points'!$D$14:$D$23,MATCH(1,MMULT(--('2024 Points'!$E$14:$L$23=D156),TRANSPOSE(COLUMN('2024 Points'!$E$14:$L$23)^0)),0))</f>
        <v>#N/A</v>
      </c>
    </row>
    <row r="157">
      <c r="A157" s="4">
        <v>156.0</v>
      </c>
      <c r="B157" s="4">
        <v>477.0</v>
      </c>
      <c r="C157" s="4" t="s">
        <v>4993</v>
      </c>
      <c r="D157" s="4" t="s">
        <v>649</v>
      </c>
      <c r="E157" s="4" t="s">
        <v>4326</v>
      </c>
      <c r="F157" s="4">
        <v>419.0</v>
      </c>
      <c r="G157" s="11"/>
      <c r="I157" t="str">
        <f t="array" ref="I157">INDEX('2024 Points'!$D$14:$D$23,MATCH(1,MMULT(--('2024 Points'!$E$14:$L$23=D157),TRANSPOSE(COLUMN('2024 Points'!$E$14:$L$23)^0)),0))</f>
        <v>#N/A</v>
      </c>
    </row>
    <row r="158">
      <c r="A158" s="4">
        <v>157.0</v>
      </c>
      <c r="B158" s="4">
        <v>345.0</v>
      </c>
      <c r="C158" s="4" t="s">
        <v>4714</v>
      </c>
      <c r="D158" s="4" t="s">
        <v>378</v>
      </c>
      <c r="E158" s="4" t="s">
        <v>208</v>
      </c>
      <c r="F158" s="4">
        <v>418.0</v>
      </c>
      <c r="G158" s="11"/>
      <c r="I158" t="str">
        <f t="array" ref="I158">INDEX('2024 Points'!$D$14:$D$23,MATCH(1,MMULT(--('2024 Points'!$E$14:$L$23=D158),TRANSPOSE(COLUMN('2024 Points'!$E$14:$L$23)^0)),0))</f>
        <v>#N/A</v>
      </c>
    </row>
    <row r="159">
      <c r="A159" s="4">
        <v>158.0</v>
      </c>
      <c r="B159" s="4">
        <v>86.0</v>
      </c>
      <c r="C159" s="4" t="s">
        <v>4523</v>
      </c>
      <c r="D159" s="4" t="s">
        <v>92</v>
      </c>
      <c r="E159" s="4" t="s">
        <v>93</v>
      </c>
      <c r="F159" s="4">
        <v>417.0</v>
      </c>
      <c r="G159" s="11"/>
      <c r="I159" t="str">
        <f t="array" ref="I159">INDEX('2024 Points'!$D$14:$D$23,MATCH(1,MMULT(--('2024 Points'!$E$14:$L$23=D159),TRANSPOSE(COLUMN('2024 Points'!$E$14:$L$23)^0)),0))</f>
        <v>#N/A</v>
      </c>
    </row>
    <row r="160">
      <c r="A160" s="4">
        <v>159.0</v>
      </c>
      <c r="B160" s="4">
        <v>988.0</v>
      </c>
      <c r="C160" s="4" t="s">
        <v>5630</v>
      </c>
      <c r="D160" s="4" t="s">
        <v>1879</v>
      </c>
      <c r="E160" s="4" t="s">
        <v>137</v>
      </c>
      <c r="F160" s="4">
        <v>414.0</v>
      </c>
      <c r="G160" s="11"/>
      <c r="I160" t="str">
        <f t="array" ref="I160">INDEX('2024 Points'!$D$14:$D$23,MATCH(1,MMULT(--('2024 Points'!$E$14:$L$23=D160),TRANSPOSE(COLUMN('2024 Points'!$E$14:$L$23)^0)),0))</f>
        <v>#N/A</v>
      </c>
    </row>
    <row r="161">
      <c r="A161" s="4">
        <v>160.0</v>
      </c>
      <c r="B161" s="4">
        <v>460.0</v>
      </c>
      <c r="C161" s="4" t="s">
        <v>766</v>
      </c>
      <c r="D161" s="4" t="s">
        <v>610</v>
      </c>
      <c r="E161" s="4" t="s">
        <v>4325</v>
      </c>
      <c r="F161" s="4">
        <v>411.0</v>
      </c>
      <c r="G161" s="11"/>
      <c r="I161" t="str">
        <f t="array" ref="I161">INDEX('2024 Points'!$D$14:$D$23,MATCH(1,MMULT(--('2024 Points'!$E$14:$L$23=D161),TRANSPOSE(COLUMN('2024 Points'!$E$14:$L$23)^0)),0))</f>
        <v>#N/A</v>
      </c>
    </row>
    <row r="162">
      <c r="A162" s="4">
        <v>161.0</v>
      </c>
      <c r="B162" s="4">
        <v>432.0</v>
      </c>
      <c r="C162" s="4" t="s">
        <v>4369</v>
      </c>
      <c r="D162" s="4" t="s">
        <v>1276</v>
      </c>
      <c r="E162" s="4" t="s">
        <v>4325</v>
      </c>
      <c r="F162" s="4">
        <v>404.0</v>
      </c>
      <c r="G162" s="11"/>
      <c r="I162" t="str">
        <f t="array" ref="I162">INDEX('2024 Points'!$D$14:$D$23,MATCH(1,MMULT(--('2024 Points'!$E$14:$L$23=D162),TRANSPOSE(COLUMN('2024 Points'!$E$14:$L$23)^0)),0))</f>
        <v>#N/A</v>
      </c>
    </row>
    <row r="163">
      <c r="A163" s="4">
        <v>162.0</v>
      </c>
      <c r="B163" s="4">
        <v>271.0</v>
      </c>
      <c r="C163" s="4" t="s">
        <v>141</v>
      </c>
      <c r="D163" s="4" t="s">
        <v>1568</v>
      </c>
      <c r="E163" s="4" t="s">
        <v>130</v>
      </c>
      <c r="F163" s="4">
        <v>401.0</v>
      </c>
      <c r="G163" s="11"/>
      <c r="I163" t="str">
        <f t="array" ref="I163">INDEX('2024 Points'!$D$14:$D$23,MATCH(1,MMULT(--('2024 Points'!$E$14:$L$23=D163),TRANSPOSE(COLUMN('2024 Points'!$E$14:$L$23)^0)),0))</f>
        <v>#N/A</v>
      </c>
    </row>
    <row r="164">
      <c r="A164" s="4">
        <v>163.0</v>
      </c>
      <c r="B164" s="4">
        <v>236.0</v>
      </c>
      <c r="C164" s="4" t="s">
        <v>427</v>
      </c>
      <c r="D164" s="4" t="s">
        <v>1303</v>
      </c>
      <c r="E164" s="4" t="s">
        <v>5764</v>
      </c>
      <c r="F164" s="4">
        <v>401.0</v>
      </c>
      <c r="G164" s="11"/>
      <c r="I164" t="str">
        <f t="array" ref="I164">INDEX('2024 Points'!$D$14:$D$23,MATCH(1,MMULT(--('2024 Points'!$E$14:$L$23=D164),TRANSPOSE(COLUMN('2024 Points'!$E$14:$L$23)^0)),0))</f>
        <v>#N/A</v>
      </c>
    </row>
    <row r="165">
      <c r="A165" s="4">
        <v>164.0</v>
      </c>
      <c r="B165" s="4">
        <v>232.0</v>
      </c>
      <c r="C165" s="4" t="s">
        <v>733</v>
      </c>
      <c r="D165" s="4" t="s">
        <v>95</v>
      </c>
      <c r="E165" s="4" t="s">
        <v>5765</v>
      </c>
      <c r="F165" s="4">
        <v>400.0</v>
      </c>
      <c r="G165" s="11"/>
      <c r="I165" t="str">
        <f t="array" ref="I165">INDEX('2024 Points'!$D$14:$D$23,MATCH(1,MMULT(--('2024 Points'!$E$14:$L$23=D165),TRANSPOSE(COLUMN('2024 Points'!$E$14:$L$23)^0)),0))</f>
        <v>#N/A</v>
      </c>
    </row>
    <row r="166">
      <c r="A166" s="4">
        <v>165.0</v>
      </c>
      <c r="B166" s="4">
        <v>50.0</v>
      </c>
      <c r="C166" s="4" t="s">
        <v>4614</v>
      </c>
      <c r="D166" s="4" t="s">
        <v>1897</v>
      </c>
      <c r="E166" s="4" t="s">
        <v>4330</v>
      </c>
      <c r="F166" s="4">
        <v>397.0</v>
      </c>
      <c r="G166" s="11"/>
      <c r="I166" t="str">
        <f t="array" ref="I166">INDEX('2024 Points'!$D$14:$D$23,MATCH(1,MMULT(--('2024 Points'!$E$14:$L$23=D166),TRANSPOSE(COLUMN('2024 Points'!$E$14:$L$23)^0)),0))</f>
        <v>Dave</v>
      </c>
    </row>
    <row r="167">
      <c r="A167" s="4">
        <v>166.0</v>
      </c>
      <c r="B167" s="4">
        <v>280.0</v>
      </c>
      <c r="C167" s="4" t="s">
        <v>416</v>
      </c>
      <c r="D167" s="4" t="s">
        <v>261</v>
      </c>
      <c r="E167" s="4" t="s">
        <v>4315</v>
      </c>
      <c r="F167" s="4">
        <v>396.0</v>
      </c>
      <c r="G167" s="11"/>
      <c r="I167" t="str">
        <f t="array" ref="I167">INDEX('2024 Points'!$D$14:$D$23,MATCH(1,MMULT(--('2024 Points'!$E$14:$L$23=D167),TRANSPOSE(COLUMN('2024 Points'!$E$14:$L$23)^0)),0))</f>
        <v>#N/A</v>
      </c>
    </row>
    <row r="168">
      <c r="A168" s="4">
        <v>167.0</v>
      </c>
      <c r="B168" s="4">
        <v>676.0</v>
      </c>
      <c r="C168" s="4" t="s">
        <v>4603</v>
      </c>
      <c r="D168" s="4" t="s">
        <v>1039</v>
      </c>
      <c r="E168" s="4" t="s">
        <v>93</v>
      </c>
      <c r="F168" s="4">
        <v>391.0</v>
      </c>
      <c r="G168" s="11"/>
      <c r="I168" t="str">
        <f t="array" ref="I168">INDEX('2024 Points'!$D$14:$D$23,MATCH(1,MMULT(--('2024 Points'!$E$14:$L$23=D168),TRANSPOSE(COLUMN('2024 Points'!$E$14:$L$23)^0)),0))</f>
        <v>#N/A</v>
      </c>
    </row>
    <row r="169">
      <c r="A169" s="4">
        <v>168.0</v>
      </c>
      <c r="B169" s="4">
        <v>105.0</v>
      </c>
      <c r="C169" s="4" t="s">
        <v>502</v>
      </c>
      <c r="D169" s="4" t="s">
        <v>706</v>
      </c>
      <c r="E169" s="4" t="s">
        <v>4333</v>
      </c>
      <c r="F169" s="4">
        <v>386.0</v>
      </c>
      <c r="G169" s="11"/>
      <c r="I169" t="str">
        <f t="array" ref="I169">INDEX('2024 Points'!$D$14:$D$23,MATCH(1,MMULT(--('2024 Points'!$E$14:$L$23=D169),TRANSPOSE(COLUMN('2024 Points'!$E$14:$L$23)^0)),0))</f>
        <v>#N/A</v>
      </c>
    </row>
    <row r="170">
      <c r="A170" s="4">
        <v>169.0</v>
      </c>
      <c r="B170" s="4">
        <v>272.0</v>
      </c>
      <c r="C170" s="4" t="s">
        <v>4485</v>
      </c>
      <c r="D170" s="4" t="s">
        <v>377</v>
      </c>
      <c r="E170" s="4" t="s">
        <v>4315</v>
      </c>
      <c r="F170" s="4">
        <v>384.0</v>
      </c>
      <c r="G170" s="11"/>
      <c r="I170" t="str">
        <f t="array" ref="I170">INDEX('2024 Points'!$D$14:$D$23,MATCH(1,MMULT(--('2024 Points'!$E$14:$L$23=D170),TRANSPOSE(COLUMN('2024 Points'!$E$14:$L$23)^0)),0))</f>
        <v>#N/A</v>
      </c>
    </row>
    <row r="171">
      <c r="A171" s="4">
        <v>170.0</v>
      </c>
      <c r="B171" s="4">
        <v>707.0</v>
      </c>
      <c r="C171" s="4" t="s">
        <v>5440</v>
      </c>
      <c r="D171" s="4" t="s">
        <v>2234</v>
      </c>
      <c r="E171" s="4" t="s">
        <v>128</v>
      </c>
      <c r="F171" s="4">
        <v>384.0</v>
      </c>
      <c r="G171" s="11"/>
      <c r="I171" t="str">
        <f t="array" ref="I171">INDEX('2024 Points'!$D$14:$D$23,MATCH(1,MMULT(--('2024 Points'!$E$14:$L$23=D171),TRANSPOSE(COLUMN('2024 Points'!$E$14:$L$23)^0)),0))</f>
        <v>#N/A</v>
      </c>
    </row>
    <row r="172">
      <c r="A172" s="4">
        <v>171.0</v>
      </c>
      <c r="B172" s="4">
        <v>221.0</v>
      </c>
      <c r="C172" s="4" t="s">
        <v>641</v>
      </c>
      <c r="D172" s="4" t="s">
        <v>856</v>
      </c>
      <c r="E172" s="4" t="s">
        <v>106</v>
      </c>
      <c r="F172" s="4">
        <v>383.0</v>
      </c>
      <c r="G172" s="11"/>
      <c r="I172" t="str">
        <f t="array" ref="I172">INDEX('2024 Points'!$D$14:$D$23,MATCH(1,MMULT(--('2024 Points'!$E$14:$L$23=D172),TRANSPOSE(COLUMN('2024 Points'!$E$14:$L$23)^0)),0))</f>
        <v>#N/A</v>
      </c>
    </row>
    <row r="173">
      <c r="A173" s="4">
        <v>172.0</v>
      </c>
      <c r="B173" s="4">
        <v>443.0</v>
      </c>
      <c r="C173" s="4" t="s">
        <v>4369</v>
      </c>
      <c r="D173" s="4" t="s">
        <v>110</v>
      </c>
      <c r="E173" s="4" t="s">
        <v>5763</v>
      </c>
      <c r="F173" s="4">
        <v>378.0</v>
      </c>
      <c r="G173" s="11"/>
      <c r="I173" t="str">
        <f t="array" ref="I173">INDEX('2024 Points'!$D$14:$D$23,MATCH(1,MMULT(--('2024 Points'!$E$14:$L$23=D173),TRANSPOSE(COLUMN('2024 Points'!$E$14:$L$23)^0)),0))</f>
        <v>#N/A</v>
      </c>
    </row>
    <row r="174">
      <c r="A174" s="4">
        <v>173.0</v>
      </c>
      <c r="B174" s="4">
        <v>126.0</v>
      </c>
      <c r="C174" s="4" t="s">
        <v>1438</v>
      </c>
      <c r="D174" s="4" t="s">
        <v>769</v>
      </c>
      <c r="E174" s="4" t="s">
        <v>5766</v>
      </c>
      <c r="F174" s="4">
        <v>377.0</v>
      </c>
      <c r="G174" s="11"/>
      <c r="I174" t="str">
        <f t="array" ref="I174">INDEX('2024 Points'!$D$14:$D$23,MATCH(1,MMULT(--('2024 Points'!$E$14:$L$23=D174),TRANSPOSE(COLUMN('2024 Points'!$E$14:$L$23)^0)),0))</f>
        <v>#N/A</v>
      </c>
    </row>
    <row r="175">
      <c r="A175" s="4">
        <v>174.0</v>
      </c>
      <c r="B175" s="4">
        <v>136.0</v>
      </c>
      <c r="C175" s="4" t="s">
        <v>209</v>
      </c>
      <c r="D175" s="4" t="s">
        <v>974</v>
      </c>
      <c r="E175" s="4" t="s">
        <v>93</v>
      </c>
      <c r="F175" s="4">
        <v>376.0</v>
      </c>
      <c r="G175" s="11"/>
      <c r="I175" t="str">
        <f t="array" ref="I175">INDEX('2024 Points'!$D$14:$D$23,MATCH(1,MMULT(--('2024 Points'!$E$14:$L$23=D175),TRANSPOSE(COLUMN('2024 Points'!$E$14:$L$23)^0)),0))</f>
        <v>#N/A</v>
      </c>
    </row>
    <row r="176">
      <c r="A176" s="4">
        <v>175.0</v>
      </c>
      <c r="B176" s="4">
        <v>790.0</v>
      </c>
      <c r="C176" s="4" t="s">
        <v>5778</v>
      </c>
      <c r="D176" s="4" t="s">
        <v>1390</v>
      </c>
      <c r="E176" s="4" t="s">
        <v>93</v>
      </c>
      <c r="F176" s="4">
        <v>375.0</v>
      </c>
      <c r="G176" s="11"/>
      <c r="I176" t="str">
        <f t="array" ref="I176">INDEX('2024 Points'!$D$14:$D$23,MATCH(1,MMULT(--('2024 Points'!$E$14:$L$23=D176),TRANSPOSE(COLUMN('2024 Points'!$E$14:$L$23)^0)),0))</f>
        <v>#N/A</v>
      </c>
    </row>
    <row r="177">
      <c r="A177" s="4">
        <v>176.0</v>
      </c>
      <c r="B177" s="4">
        <v>603.0</v>
      </c>
      <c r="C177" s="4" t="s">
        <v>511</v>
      </c>
      <c r="D177" s="4" t="s">
        <v>1168</v>
      </c>
      <c r="E177" s="4" t="s">
        <v>704</v>
      </c>
      <c r="F177" s="4">
        <v>375.0</v>
      </c>
      <c r="G177" s="11"/>
      <c r="I177" t="str">
        <f t="array" ref="I177">INDEX('2024 Points'!$D$14:$D$23,MATCH(1,MMULT(--('2024 Points'!$E$14:$L$23=D177),TRANSPOSE(COLUMN('2024 Points'!$E$14:$L$23)^0)),0))</f>
        <v>#N/A</v>
      </c>
    </row>
    <row r="178">
      <c r="A178" s="4">
        <v>177.0</v>
      </c>
      <c r="B178" s="4">
        <v>119.0</v>
      </c>
      <c r="C178" s="4" t="s">
        <v>449</v>
      </c>
      <c r="D178" s="4" t="s">
        <v>1932</v>
      </c>
      <c r="E178" s="4" t="s">
        <v>249</v>
      </c>
      <c r="F178" s="4">
        <v>372.0</v>
      </c>
      <c r="G178" s="11"/>
      <c r="I178" t="str">
        <f t="array" ref="I178">INDEX('2024 Points'!$D$14:$D$23,MATCH(1,MMULT(--('2024 Points'!$E$14:$L$23=D178),TRANSPOSE(COLUMN('2024 Points'!$E$14:$L$23)^0)),0))</f>
        <v>#N/A</v>
      </c>
    </row>
    <row r="179">
      <c r="A179" s="4">
        <v>178.0</v>
      </c>
      <c r="B179" s="4">
        <v>76.0</v>
      </c>
      <c r="C179" s="4" t="s">
        <v>4358</v>
      </c>
      <c r="D179" s="4" t="s">
        <v>270</v>
      </c>
      <c r="E179" s="4" t="s">
        <v>5763</v>
      </c>
      <c r="F179" s="4">
        <v>370.0</v>
      </c>
      <c r="G179" s="11"/>
      <c r="I179" t="str">
        <f t="array" ref="I179">INDEX('2024 Points'!$D$14:$D$23,MATCH(1,MMULT(--('2024 Points'!$E$14:$L$23=D179),TRANSPOSE(COLUMN('2024 Points'!$E$14:$L$23)^0)),0))</f>
        <v>#N/A</v>
      </c>
    </row>
    <row r="180">
      <c r="A180" s="4">
        <v>179.0</v>
      </c>
      <c r="B180" s="4">
        <v>597.0</v>
      </c>
      <c r="C180" s="4" t="s">
        <v>4444</v>
      </c>
      <c r="D180" s="4" t="s">
        <v>752</v>
      </c>
      <c r="E180" s="4" t="s">
        <v>4314</v>
      </c>
      <c r="F180" s="4">
        <v>370.0</v>
      </c>
      <c r="G180" s="11"/>
      <c r="I180" t="str">
        <f t="array" ref="I180">INDEX('2024 Points'!$D$14:$D$23,MATCH(1,MMULT(--('2024 Points'!$E$14:$L$23=D180),TRANSPOSE(COLUMN('2024 Points'!$E$14:$L$23)^0)),0))</f>
        <v>#N/A</v>
      </c>
    </row>
    <row r="181">
      <c r="A181" s="4">
        <v>180.0</v>
      </c>
      <c r="B181" s="4">
        <v>319.0</v>
      </c>
      <c r="C181" s="4" t="s">
        <v>176</v>
      </c>
      <c r="D181" s="4" t="s">
        <v>798</v>
      </c>
      <c r="E181" s="4" t="s">
        <v>4333</v>
      </c>
      <c r="F181" s="4">
        <v>369.0</v>
      </c>
      <c r="G181" s="11"/>
      <c r="I181" t="str">
        <f t="array" ref="I181">INDEX('2024 Points'!$D$14:$D$23,MATCH(1,MMULT(--('2024 Points'!$E$14:$L$23=D181),TRANSPOSE(COLUMN('2024 Points'!$E$14:$L$23)^0)),0))</f>
        <v>#N/A</v>
      </c>
    </row>
    <row r="182">
      <c r="A182" s="4">
        <v>181.0</v>
      </c>
      <c r="B182" s="4">
        <v>362.0</v>
      </c>
      <c r="C182" s="4" t="s">
        <v>4942</v>
      </c>
      <c r="D182" s="4" t="s">
        <v>1114</v>
      </c>
      <c r="E182" s="4" t="s">
        <v>5765</v>
      </c>
      <c r="F182" s="4">
        <v>369.0</v>
      </c>
      <c r="G182" s="11"/>
      <c r="I182" t="str">
        <f t="array" ref="I182">INDEX('2024 Points'!$D$14:$D$23,MATCH(1,MMULT(--('2024 Points'!$E$14:$L$23=D182),TRANSPOSE(COLUMN('2024 Points'!$E$14:$L$23)^0)),0))</f>
        <v>#N/A</v>
      </c>
    </row>
    <row r="183">
      <c r="A183" s="4">
        <v>182.0</v>
      </c>
      <c r="B183" s="4">
        <v>164.0</v>
      </c>
      <c r="C183" s="4" t="s">
        <v>1829</v>
      </c>
      <c r="D183" s="4" t="s">
        <v>145</v>
      </c>
      <c r="E183" s="4" t="s">
        <v>4325</v>
      </c>
      <c r="F183" s="4">
        <v>368.0</v>
      </c>
      <c r="G183" s="11"/>
      <c r="I183" t="str">
        <f t="array" ref="I183">INDEX('2024 Points'!$D$14:$D$23,MATCH(1,MMULT(--('2024 Points'!$E$14:$L$23=D183),TRANSPOSE(COLUMN('2024 Points'!$E$14:$L$23)^0)),0))</f>
        <v>#N/A</v>
      </c>
    </row>
    <row r="184">
      <c r="A184" s="4">
        <v>183.0</v>
      </c>
      <c r="B184" s="4">
        <v>129.0</v>
      </c>
      <c r="C184" s="4" t="s">
        <v>5301</v>
      </c>
      <c r="D184" s="4" t="s">
        <v>229</v>
      </c>
      <c r="E184" s="4" t="s">
        <v>99</v>
      </c>
      <c r="F184" s="4">
        <v>363.0</v>
      </c>
      <c r="G184" s="11"/>
      <c r="I184" t="str">
        <f t="array" ref="I184">INDEX('2024 Points'!$D$14:$D$23,MATCH(1,MMULT(--('2024 Points'!$E$14:$L$23=D184),TRANSPOSE(COLUMN('2024 Points'!$E$14:$L$23)^0)),0))</f>
        <v>#N/A</v>
      </c>
    </row>
    <row r="185">
      <c r="A185" s="4">
        <v>184.0</v>
      </c>
      <c r="B185" s="4">
        <v>413.0</v>
      </c>
      <c r="C185" s="4" t="s">
        <v>4532</v>
      </c>
      <c r="D185" s="4" t="s">
        <v>1133</v>
      </c>
      <c r="E185" s="4" t="s">
        <v>106</v>
      </c>
      <c r="F185" s="4">
        <v>362.0</v>
      </c>
      <c r="G185" s="11"/>
      <c r="I185" t="str">
        <f t="array" ref="I185">INDEX('2024 Points'!$D$14:$D$23,MATCH(1,MMULT(--('2024 Points'!$E$14:$L$23=D185),TRANSPOSE(COLUMN('2024 Points'!$E$14:$L$23)^0)),0))</f>
        <v>#N/A</v>
      </c>
    </row>
    <row r="186">
      <c r="A186" s="4">
        <v>185.0</v>
      </c>
      <c r="B186" s="4">
        <v>275.0</v>
      </c>
      <c r="C186" s="4" t="s">
        <v>230</v>
      </c>
      <c r="D186" s="4" t="s">
        <v>3457</v>
      </c>
      <c r="E186" s="4" t="s">
        <v>115</v>
      </c>
      <c r="F186" s="4">
        <v>360.0</v>
      </c>
      <c r="G186" s="11"/>
      <c r="I186" t="str">
        <f t="array" ref="I186">INDEX('2024 Points'!$D$14:$D$23,MATCH(1,MMULT(--('2024 Points'!$E$14:$L$23=D186),TRANSPOSE(COLUMN('2024 Points'!$E$14:$L$23)^0)),0))</f>
        <v>#N/A</v>
      </c>
    </row>
    <row r="187">
      <c r="A187" s="4">
        <v>186.0</v>
      </c>
      <c r="B187" s="4">
        <v>222.0</v>
      </c>
      <c r="C187" s="4" t="s">
        <v>1248</v>
      </c>
      <c r="D187" s="4" t="s">
        <v>822</v>
      </c>
      <c r="E187" s="4" t="s">
        <v>137</v>
      </c>
      <c r="F187" s="4">
        <v>360.0</v>
      </c>
      <c r="G187" s="11"/>
      <c r="I187" t="str">
        <f t="array" ref="I187">INDEX('2024 Points'!$D$14:$D$23,MATCH(1,MMULT(--('2024 Points'!$E$14:$L$23=D187),TRANSPOSE(COLUMN('2024 Points'!$E$14:$L$23)^0)),0))</f>
        <v>#N/A</v>
      </c>
    </row>
    <row r="188">
      <c r="A188" s="4">
        <v>187.0</v>
      </c>
      <c r="B188" s="4">
        <v>506.0</v>
      </c>
      <c r="C188" s="4" t="s">
        <v>5779</v>
      </c>
      <c r="D188" s="4" t="s">
        <v>1867</v>
      </c>
      <c r="E188" s="4" t="s">
        <v>5763</v>
      </c>
      <c r="F188" s="4">
        <v>355.0</v>
      </c>
      <c r="G188" s="11"/>
      <c r="I188" t="str">
        <f t="array" ref="I188">INDEX('2024 Points'!$D$14:$D$23,MATCH(1,MMULT(--('2024 Points'!$E$14:$L$23=D188),TRANSPOSE(COLUMN('2024 Points'!$E$14:$L$23)^0)),0))</f>
        <v>#N/A</v>
      </c>
    </row>
    <row r="189">
      <c r="A189" s="4">
        <v>188.0</v>
      </c>
      <c r="B189" s="4">
        <v>378.0</v>
      </c>
      <c r="C189" s="4" t="s">
        <v>5780</v>
      </c>
      <c r="D189" s="4" t="s">
        <v>237</v>
      </c>
      <c r="E189" s="4" t="s">
        <v>4333</v>
      </c>
      <c r="F189" s="4">
        <v>355.0</v>
      </c>
      <c r="G189" s="11"/>
      <c r="I189" t="str">
        <f t="array" ref="I189">INDEX('2024 Points'!$D$14:$D$23,MATCH(1,MMULT(--('2024 Points'!$E$14:$L$23=D189),TRANSPOSE(COLUMN('2024 Points'!$E$14:$L$23)^0)),0))</f>
        <v>#N/A</v>
      </c>
    </row>
    <row r="190">
      <c r="A190" s="4">
        <v>189.0</v>
      </c>
      <c r="B190" s="4">
        <v>252.0</v>
      </c>
      <c r="C190" s="4" t="s">
        <v>91</v>
      </c>
      <c r="D190" s="4" t="s">
        <v>1855</v>
      </c>
      <c r="E190" s="4" t="s">
        <v>121</v>
      </c>
      <c r="F190" s="4">
        <v>355.0</v>
      </c>
      <c r="G190" s="11"/>
      <c r="I190" t="str">
        <f t="array" ref="I190">INDEX('2024 Points'!$D$14:$D$23,MATCH(1,MMULT(--('2024 Points'!$E$14:$L$23=D190),TRANSPOSE(COLUMN('2024 Points'!$E$14:$L$23)^0)),0))</f>
        <v>#N/A</v>
      </c>
    </row>
    <row r="191">
      <c r="A191" s="4">
        <v>190.0</v>
      </c>
      <c r="B191" s="4">
        <v>242.0</v>
      </c>
      <c r="C191" s="4" t="s">
        <v>4383</v>
      </c>
      <c r="D191" s="4" t="s">
        <v>337</v>
      </c>
      <c r="E191" s="4" t="s">
        <v>249</v>
      </c>
      <c r="F191" s="4">
        <v>349.0</v>
      </c>
      <c r="G191" s="11"/>
      <c r="I191" t="str">
        <f t="array" ref="I191">INDEX('2024 Points'!$D$14:$D$23,MATCH(1,MMULT(--('2024 Points'!$E$14:$L$23=D191),TRANSPOSE(COLUMN('2024 Points'!$E$14:$L$23)^0)),0))</f>
        <v>#N/A</v>
      </c>
    </row>
    <row r="192">
      <c r="A192" s="4">
        <v>191.0</v>
      </c>
      <c r="B192" s="4">
        <v>151.0</v>
      </c>
      <c r="C192" s="4" t="s">
        <v>4436</v>
      </c>
      <c r="D192" s="4" t="s">
        <v>580</v>
      </c>
      <c r="E192" s="4" t="s">
        <v>4330</v>
      </c>
      <c r="F192" s="4">
        <v>346.0</v>
      </c>
      <c r="G192" s="11"/>
      <c r="I192" t="str">
        <f t="array" ref="I192">INDEX('2024 Points'!$D$14:$D$23,MATCH(1,MMULT(--('2024 Points'!$E$14:$L$23=D192),TRANSPOSE(COLUMN('2024 Points'!$E$14:$L$23)^0)),0))</f>
        <v>#N/A</v>
      </c>
    </row>
    <row r="193">
      <c r="A193" s="4">
        <v>192.0</v>
      </c>
      <c r="B193" s="4">
        <v>1402.0</v>
      </c>
      <c r="C193" s="4" t="s">
        <v>5781</v>
      </c>
      <c r="D193" s="4" t="s">
        <v>813</v>
      </c>
      <c r="E193" s="4" t="s">
        <v>121</v>
      </c>
      <c r="F193" s="4">
        <v>345.0</v>
      </c>
      <c r="G193" s="11"/>
      <c r="I193" t="str">
        <f t="array" ref="I193">INDEX('2024 Points'!$D$14:$D$23,MATCH(1,MMULT(--('2024 Points'!$E$14:$L$23=D193),TRANSPOSE(COLUMN('2024 Points'!$E$14:$L$23)^0)),0))</f>
        <v>#N/A</v>
      </c>
    </row>
    <row r="194">
      <c r="A194" s="4">
        <v>193.0</v>
      </c>
      <c r="B194" s="4">
        <v>63.0</v>
      </c>
      <c r="C194" s="4" t="s">
        <v>1159</v>
      </c>
      <c r="D194" s="4" t="s">
        <v>1860</v>
      </c>
      <c r="E194" s="4" t="s">
        <v>4322</v>
      </c>
      <c r="F194" s="4">
        <v>344.0</v>
      </c>
      <c r="G194" s="11"/>
      <c r="I194" t="str">
        <f t="array" ref="I194">INDEX('2024 Points'!$D$14:$D$23,MATCH(1,MMULT(--('2024 Points'!$E$14:$L$23=D194),TRANSPOSE(COLUMN('2024 Points'!$E$14:$L$23)^0)),0))</f>
        <v>#N/A</v>
      </c>
    </row>
    <row r="195">
      <c r="A195" s="4">
        <v>194.0</v>
      </c>
      <c r="B195" s="4">
        <v>38.0</v>
      </c>
      <c r="C195" s="4" t="s">
        <v>4401</v>
      </c>
      <c r="D195" s="4" t="s">
        <v>1901</v>
      </c>
      <c r="E195" s="4" t="s">
        <v>5766</v>
      </c>
      <c r="F195" s="4">
        <v>343.0</v>
      </c>
      <c r="G195" s="11"/>
      <c r="I195" t="str">
        <f t="array" ref="I195">INDEX('2024 Points'!$D$14:$D$23,MATCH(1,MMULT(--('2024 Points'!$E$14:$L$23=D195),TRANSPOSE(COLUMN('2024 Points'!$E$14:$L$23)^0)),0))</f>
        <v>Andrew</v>
      </c>
    </row>
    <row r="196">
      <c r="A196" s="4">
        <v>195.0</v>
      </c>
      <c r="B196" s="4">
        <v>150.0</v>
      </c>
      <c r="C196" s="4" t="s">
        <v>315</v>
      </c>
      <c r="D196" s="4" t="s">
        <v>557</v>
      </c>
      <c r="E196" s="4" t="s">
        <v>115</v>
      </c>
      <c r="F196" s="4">
        <v>342.0</v>
      </c>
      <c r="G196" s="11"/>
      <c r="I196" t="str">
        <f t="array" ref="I196">INDEX('2024 Points'!$D$14:$D$23,MATCH(1,MMULT(--('2024 Points'!$E$14:$L$23=D196),TRANSPOSE(COLUMN('2024 Points'!$E$14:$L$23)^0)),0))</f>
        <v>#N/A</v>
      </c>
    </row>
    <row r="197">
      <c r="A197" s="4">
        <v>196.0</v>
      </c>
      <c r="B197" s="4">
        <v>266.0</v>
      </c>
      <c r="C197" s="4" t="s">
        <v>1378</v>
      </c>
      <c r="D197" s="4" t="s">
        <v>662</v>
      </c>
      <c r="E197" s="4" t="s">
        <v>4330</v>
      </c>
      <c r="F197" s="4">
        <v>339.0</v>
      </c>
      <c r="G197" s="11"/>
      <c r="I197" t="str">
        <f t="array" ref="I197">INDEX('2024 Points'!$D$14:$D$23,MATCH(1,MMULT(--('2024 Points'!$E$14:$L$23=D197),TRANSPOSE(COLUMN('2024 Points'!$E$14:$L$23)^0)),0))</f>
        <v>#N/A</v>
      </c>
    </row>
    <row r="198">
      <c r="A198" s="4">
        <v>197.0</v>
      </c>
      <c r="B198" s="4">
        <v>572.0</v>
      </c>
      <c r="C198" s="4" t="s">
        <v>4811</v>
      </c>
      <c r="D198" s="4" t="s">
        <v>317</v>
      </c>
      <c r="E198" s="4" t="s">
        <v>139</v>
      </c>
      <c r="F198" s="4">
        <v>339.0</v>
      </c>
      <c r="G198" s="11"/>
      <c r="I198" t="str">
        <f t="array" ref="I198">INDEX('2024 Points'!$D$14:$D$23,MATCH(1,MMULT(--('2024 Points'!$E$14:$L$23=D198),TRANSPOSE(COLUMN('2024 Points'!$E$14:$L$23)^0)),0))</f>
        <v>#N/A</v>
      </c>
    </row>
    <row r="199">
      <c r="A199" s="4">
        <v>198.0</v>
      </c>
      <c r="B199" s="4">
        <v>318.0</v>
      </c>
      <c r="C199" s="4" t="s">
        <v>5777</v>
      </c>
      <c r="D199" s="4" t="s">
        <v>274</v>
      </c>
      <c r="E199" s="4" t="s">
        <v>5766</v>
      </c>
      <c r="F199" s="4">
        <v>338.0</v>
      </c>
      <c r="G199" s="11"/>
      <c r="I199" t="str">
        <f t="array" ref="I199">INDEX('2024 Points'!$D$14:$D$23,MATCH(1,MMULT(--('2024 Points'!$E$14:$L$23=D199),TRANSPOSE(COLUMN('2024 Points'!$E$14:$L$23)^0)),0))</f>
        <v>#N/A</v>
      </c>
    </row>
    <row r="200">
      <c r="A200" s="4">
        <v>199.0</v>
      </c>
      <c r="B200" s="4">
        <v>748.0</v>
      </c>
      <c r="C200" s="4" t="s">
        <v>4602</v>
      </c>
      <c r="D200" s="4" t="s">
        <v>390</v>
      </c>
      <c r="E200" s="4" t="s">
        <v>208</v>
      </c>
      <c r="F200" s="4">
        <v>336.0</v>
      </c>
      <c r="G200" s="11"/>
      <c r="I200" t="str">
        <f t="array" ref="I200">INDEX('2024 Points'!$D$14:$D$23,MATCH(1,MMULT(--('2024 Points'!$E$14:$L$23=D200),TRANSPOSE(COLUMN('2024 Points'!$E$14:$L$23)^0)),0))</f>
        <v>#N/A</v>
      </c>
    </row>
    <row r="201">
      <c r="A201" s="4">
        <v>200.0</v>
      </c>
      <c r="B201" s="4">
        <v>161.0</v>
      </c>
      <c r="C201" s="4" t="s">
        <v>180</v>
      </c>
      <c r="D201" s="4" t="s">
        <v>1851</v>
      </c>
      <c r="E201" s="4" t="s">
        <v>4325</v>
      </c>
      <c r="F201" s="4">
        <v>335.0</v>
      </c>
      <c r="G201" s="11"/>
      <c r="I201" t="str">
        <f t="array" ref="I201">INDEX('2024 Points'!$D$14:$D$23,MATCH(1,MMULT(--('2024 Points'!$E$14:$L$23=D201),TRANSPOSE(COLUMN('2024 Points'!$E$14:$L$23)^0)),0))</f>
        <v>#N/A</v>
      </c>
    </row>
    <row r="202">
      <c r="A202" s="4">
        <v>201.0</v>
      </c>
      <c r="B202" s="4">
        <v>78.0</v>
      </c>
      <c r="C202" s="4" t="s">
        <v>381</v>
      </c>
      <c r="D202" s="4" t="s">
        <v>1809</v>
      </c>
      <c r="E202" s="4" t="s">
        <v>5764</v>
      </c>
      <c r="F202" s="4">
        <v>335.0</v>
      </c>
      <c r="G202" s="11"/>
      <c r="I202" t="str">
        <f t="array" ref="I202">INDEX('2024 Points'!$D$14:$D$23,MATCH(1,MMULT(--('2024 Points'!$E$14:$L$23=D202),TRANSPOSE(COLUMN('2024 Points'!$E$14:$L$23)^0)),0))</f>
        <v>#N/A</v>
      </c>
    </row>
    <row r="203">
      <c r="A203" s="4">
        <v>202.0</v>
      </c>
      <c r="B203" s="4">
        <v>237.0</v>
      </c>
      <c r="C203" s="4" t="s">
        <v>133</v>
      </c>
      <c r="D203" s="4" t="s">
        <v>132</v>
      </c>
      <c r="E203" s="4" t="s">
        <v>93</v>
      </c>
      <c r="F203" s="4">
        <v>334.0</v>
      </c>
      <c r="G203" s="11"/>
      <c r="I203" t="str">
        <f t="array" ref="I203">INDEX('2024 Points'!$D$14:$D$23,MATCH(1,MMULT(--('2024 Points'!$E$14:$L$23=D203),TRANSPOSE(COLUMN('2024 Points'!$E$14:$L$23)^0)),0))</f>
        <v>#N/A</v>
      </c>
    </row>
    <row r="204">
      <c r="A204" s="4">
        <v>203.0</v>
      </c>
      <c r="B204" s="4">
        <v>794.0</v>
      </c>
      <c r="C204" s="4" t="s">
        <v>5782</v>
      </c>
      <c r="D204" s="4" t="s">
        <v>425</v>
      </c>
      <c r="E204" s="4" t="s">
        <v>137</v>
      </c>
      <c r="F204" s="4">
        <v>334.0</v>
      </c>
      <c r="G204" s="11"/>
      <c r="I204" t="str">
        <f t="array" ref="I204">INDEX('2024 Points'!$D$14:$D$23,MATCH(1,MMULT(--('2024 Points'!$E$14:$L$23=D204),TRANSPOSE(COLUMN('2024 Points'!$E$14:$L$23)^0)),0))</f>
        <v>#N/A</v>
      </c>
    </row>
    <row r="205">
      <c r="A205" s="4">
        <v>204.0</v>
      </c>
      <c r="B205" s="4">
        <v>88.0</v>
      </c>
      <c r="C205" s="4" t="s">
        <v>1508</v>
      </c>
      <c r="D205" s="4" t="s">
        <v>968</v>
      </c>
      <c r="E205" s="4" t="s">
        <v>4333</v>
      </c>
      <c r="F205" s="4">
        <v>334.0</v>
      </c>
      <c r="G205" s="11"/>
      <c r="I205" t="str">
        <f t="array" ref="I205">INDEX('2024 Points'!$D$14:$D$23,MATCH(1,MMULT(--('2024 Points'!$E$14:$L$23=D205),TRANSPOSE(COLUMN('2024 Points'!$E$14:$L$23)^0)),0))</f>
        <v>#N/A</v>
      </c>
    </row>
    <row r="206">
      <c r="A206" s="4">
        <v>205.0</v>
      </c>
      <c r="B206" s="4">
        <v>374.0</v>
      </c>
      <c r="C206" s="4" t="s">
        <v>760</v>
      </c>
      <c r="D206" s="4" t="s">
        <v>172</v>
      </c>
      <c r="E206" s="4" t="s">
        <v>4330</v>
      </c>
      <c r="F206" s="4">
        <v>333.0</v>
      </c>
      <c r="G206" s="11"/>
      <c r="I206" t="str">
        <f t="array" ref="I206">INDEX('2024 Points'!$D$14:$D$23,MATCH(1,MMULT(--('2024 Points'!$E$14:$L$23=D206),TRANSPOSE(COLUMN('2024 Points'!$E$14:$L$23)^0)),0))</f>
        <v>#N/A</v>
      </c>
    </row>
    <row r="207">
      <c r="A207" s="4">
        <v>206.0</v>
      </c>
      <c r="B207" s="4">
        <v>335.0</v>
      </c>
      <c r="C207" s="4" t="s">
        <v>236</v>
      </c>
      <c r="D207" s="4" t="s">
        <v>590</v>
      </c>
      <c r="E207" s="4" t="s">
        <v>5764</v>
      </c>
      <c r="F207" s="4">
        <v>330.0</v>
      </c>
      <c r="G207" s="11"/>
      <c r="I207" t="str">
        <f t="array" ref="I207">INDEX('2024 Points'!$D$14:$D$23,MATCH(1,MMULT(--('2024 Points'!$E$14:$L$23=D207),TRANSPOSE(COLUMN('2024 Points'!$E$14:$L$23)^0)),0))</f>
        <v>#N/A</v>
      </c>
    </row>
    <row r="208">
      <c r="A208" s="4">
        <v>207.0</v>
      </c>
      <c r="B208" s="4">
        <v>510.0</v>
      </c>
      <c r="C208" s="4" t="s">
        <v>1355</v>
      </c>
      <c r="D208" s="4" t="s">
        <v>1274</v>
      </c>
      <c r="E208" s="4" t="s">
        <v>4315</v>
      </c>
      <c r="F208" s="4">
        <v>330.0</v>
      </c>
      <c r="G208" s="11"/>
      <c r="I208" t="str">
        <f t="array" ref="I208">INDEX('2024 Points'!$D$14:$D$23,MATCH(1,MMULT(--('2024 Points'!$E$14:$L$23=D208),TRANSPOSE(COLUMN('2024 Points'!$E$14:$L$23)^0)),0))</f>
        <v>#N/A</v>
      </c>
    </row>
    <row r="209">
      <c r="A209" s="4">
        <v>208.0</v>
      </c>
      <c r="B209" s="4">
        <v>713.0</v>
      </c>
      <c r="C209" s="4" t="s">
        <v>5323</v>
      </c>
      <c r="D209" s="4" t="s">
        <v>405</v>
      </c>
      <c r="E209" s="4" t="s">
        <v>115</v>
      </c>
      <c r="F209" s="4">
        <v>326.0</v>
      </c>
      <c r="G209" s="11"/>
      <c r="I209" t="str">
        <f t="array" ref="I209">INDEX('2024 Points'!$D$14:$D$23,MATCH(1,MMULT(--('2024 Points'!$E$14:$L$23=D209),TRANSPOSE(COLUMN('2024 Points'!$E$14:$L$23)^0)),0))</f>
        <v>#N/A</v>
      </c>
    </row>
    <row r="210">
      <c r="A210" s="4">
        <v>209.0</v>
      </c>
      <c r="B210" s="4">
        <v>282.0</v>
      </c>
      <c r="C210" s="4" t="s">
        <v>427</v>
      </c>
      <c r="D210" s="4" t="s">
        <v>865</v>
      </c>
      <c r="E210" s="4" t="s">
        <v>157</v>
      </c>
      <c r="F210" s="4">
        <v>326.0</v>
      </c>
      <c r="G210" s="11"/>
      <c r="I210" t="str">
        <f t="array" ref="I210">INDEX('2024 Points'!$D$14:$D$23,MATCH(1,MMULT(--('2024 Points'!$E$14:$L$23=D210),TRANSPOSE(COLUMN('2024 Points'!$E$14:$L$23)^0)),0))</f>
        <v>#N/A</v>
      </c>
    </row>
    <row r="211">
      <c r="A211" s="4">
        <v>210.0</v>
      </c>
      <c r="B211" s="4">
        <v>527.0</v>
      </c>
      <c r="C211" s="4" t="s">
        <v>5783</v>
      </c>
      <c r="D211" s="4" t="s">
        <v>535</v>
      </c>
      <c r="E211" s="4" t="s">
        <v>4643</v>
      </c>
      <c r="F211" s="4">
        <v>326.0</v>
      </c>
      <c r="G211" s="11"/>
      <c r="I211" t="str">
        <f t="array" ref="I211">INDEX('2024 Points'!$D$14:$D$23,MATCH(1,MMULT(--('2024 Points'!$E$14:$L$23=D211),TRANSPOSE(COLUMN('2024 Points'!$E$14:$L$23)^0)),0))</f>
        <v>#N/A</v>
      </c>
    </row>
    <row r="212">
      <c r="A212" s="4">
        <v>211.0</v>
      </c>
      <c r="B212" s="4">
        <v>398.0</v>
      </c>
      <c r="C212" s="4" t="s">
        <v>443</v>
      </c>
      <c r="D212" s="4" t="s">
        <v>1876</v>
      </c>
      <c r="E212" s="4" t="s">
        <v>130</v>
      </c>
      <c r="F212" s="4">
        <v>321.0</v>
      </c>
      <c r="G212" s="11"/>
      <c r="I212" t="str">
        <f t="array" ref="I212">INDEX('2024 Points'!$D$14:$D$23,MATCH(1,MMULT(--('2024 Points'!$E$14:$L$23=D212),TRANSPOSE(COLUMN('2024 Points'!$E$14:$L$23)^0)),0))</f>
        <v>#N/A</v>
      </c>
    </row>
    <row r="213">
      <c r="A213" s="4">
        <v>212.0</v>
      </c>
      <c r="B213" s="4">
        <v>487.0</v>
      </c>
      <c r="C213" s="4" t="s">
        <v>1746</v>
      </c>
      <c r="D213" s="4" t="s">
        <v>360</v>
      </c>
      <c r="E213" s="4" t="s">
        <v>5774</v>
      </c>
      <c r="F213" s="4">
        <v>321.0</v>
      </c>
      <c r="G213" s="11"/>
      <c r="I213" t="str">
        <f t="array" ref="I213">INDEX('2024 Points'!$D$14:$D$23,MATCH(1,MMULT(--('2024 Points'!$E$14:$L$23=D213),TRANSPOSE(COLUMN('2024 Points'!$E$14:$L$23)^0)),0))</f>
        <v>#N/A</v>
      </c>
    </row>
    <row r="214">
      <c r="A214" s="4">
        <v>213.0</v>
      </c>
      <c r="B214" s="4">
        <v>291.0</v>
      </c>
      <c r="C214" s="4" t="s">
        <v>267</v>
      </c>
      <c r="D214" s="4" t="s">
        <v>212</v>
      </c>
      <c r="E214" s="4" t="s">
        <v>4322</v>
      </c>
      <c r="F214" s="4">
        <v>320.0</v>
      </c>
      <c r="G214" s="11"/>
      <c r="I214" t="str">
        <f t="array" ref="I214">INDEX('2024 Points'!$D$14:$D$23,MATCH(1,MMULT(--('2024 Points'!$E$14:$L$23=D214),TRANSPOSE(COLUMN('2024 Points'!$E$14:$L$23)^0)),0))</f>
        <v>#N/A</v>
      </c>
    </row>
    <row r="215">
      <c r="A215" s="4">
        <v>214.0</v>
      </c>
      <c r="B215" s="4">
        <v>277.0</v>
      </c>
      <c r="C215" s="4" t="s">
        <v>91</v>
      </c>
      <c r="D215" s="4" t="s">
        <v>453</v>
      </c>
      <c r="E215" s="4" t="s">
        <v>4330</v>
      </c>
      <c r="F215" s="4">
        <v>317.0</v>
      </c>
      <c r="G215" s="11"/>
      <c r="I215" t="str">
        <f t="array" ref="I215">INDEX('2024 Points'!$D$14:$D$23,MATCH(1,MMULT(--('2024 Points'!$E$14:$L$23=D215),TRANSPOSE(COLUMN('2024 Points'!$E$14:$L$23)^0)),0))</f>
        <v>#N/A</v>
      </c>
    </row>
    <row r="216">
      <c r="A216" s="4">
        <v>215.0</v>
      </c>
      <c r="B216" s="4">
        <v>1756.0</v>
      </c>
      <c r="C216" s="4" t="s">
        <v>1766</v>
      </c>
      <c r="D216" s="4" t="s">
        <v>562</v>
      </c>
      <c r="E216" s="4" t="s">
        <v>4322</v>
      </c>
      <c r="F216" s="4">
        <v>315.0</v>
      </c>
      <c r="G216" s="11"/>
      <c r="I216" t="str">
        <f t="array" ref="I216">INDEX('2024 Points'!$D$14:$D$23,MATCH(1,MMULT(--('2024 Points'!$E$14:$L$23=D216),TRANSPOSE(COLUMN('2024 Points'!$E$14:$L$23)^0)),0))</f>
        <v>#N/A</v>
      </c>
    </row>
    <row r="217">
      <c r="A217" s="4">
        <v>216.0</v>
      </c>
      <c r="B217" s="4">
        <v>290.0</v>
      </c>
      <c r="C217" s="4" t="s">
        <v>124</v>
      </c>
      <c r="D217" s="4" t="s">
        <v>179</v>
      </c>
      <c r="E217" s="4" t="s">
        <v>130</v>
      </c>
      <c r="F217" s="4">
        <v>312.0</v>
      </c>
      <c r="G217" s="11"/>
      <c r="I217" t="str">
        <f t="array" ref="I217">INDEX('2024 Points'!$D$14:$D$23,MATCH(1,MMULT(--('2024 Points'!$E$14:$L$23=D217),TRANSPOSE(COLUMN('2024 Points'!$E$14:$L$23)^0)),0))</f>
        <v>#N/A</v>
      </c>
    </row>
    <row r="218">
      <c r="A218" s="4">
        <v>217.0</v>
      </c>
      <c r="B218" s="4">
        <v>187.0</v>
      </c>
      <c r="C218" s="4" t="s">
        <v>579</v>
      </c>
      <c r="D218" s="4" t="s">
        <v>41</v>
      </c>
      <c r="E218" s="4" t="s">
        <v>5766</v>
      </c>
      <c r="F218" s="4">
        <v>310.0</v>
      </c>
      <c r="G218" s="11"/>
      <c r="I218" t="str">
        <f t="array" ref="I218">INDEX('2024 Points'!$D$14:$D$23,MATCH(1,MMULT(--('2024 Points'!$E$14:$L$23=D218),TRANSPOSE(COLUMN('2024 Points'!$E$14:$L$23)^0)),0))</f>
        <v>#N/A</v>
      </c>
    </row>
    <row r="219">
      <c r="A219" s="4">
        <v>218.0</v>
      </c>
      <c r="B219" s="4">
        <v>116.0</v>
      </c>
      <c r="C219" s="4" t="s">
        <v>4358</v>
      </c>
      <c r="D219" s="4" t="s">
        <v>1872</v>
      </c>
      <c r="E219" s="4" t="s">
        <v>5765</v>
      </c>
      <c r="F219" s="4">
        <v>306.0</v>
      </c>
      <c r="G219" s="11"/>
      <c r="I219" t="str">
        <f t="array" ref="I219">INDEX('2024 Points'!$D$14:$D$23,MATCH(1,MMULT(--('2024 Points'!$E$14:$L$23=D219),TRANSPOSE(COLUMN('2024 Points'!$E$14:$L$23)^0)),0))</f>
        <v>#N/A</v>
      </c>
    </row>
    <row r="220">
      <c r="A220" s="4">
        <v>219.0</v>
      </c>
      <c r="B220" s="4">
        <v>194.0</v>
      </c>
      <c r="C220" s="4" t="s">
        <v>493</v>
      </c>
      <c r="D220" s="4" t="s">
        <v>761</v>
      </c>
      <c r="E220" s="4" t="s">
        <v>93</v>
      </c>
      <c r="F220" s="4">
        <v>306.0</v>
      </c>
      <c r="G220" s="11"/>
      <c r="I220" t="str">
        <f t="array" ref="I220">INDEX('2024 Points'!$D$14:$D$23,MATCH(1,MMULT(--('2024 Points'!$E$14:$L$23=D220),TRANSPOSE(COLUMN('2024 Points'!$E$14:$L$23)^0)),0))</f>
        <v>#N/A</v>
      </c>
    </row>
    <row r="221">
      <c r="A221" s="4">
        <v>220.0</v>
      </c>
      <c r="B221" s="4">
        <v>344.0</v>
      </c>
      <c r="C221" s="4" t="s">
        <v>1633</v>
      </c>
      <c r="D221" s="4" t="s">
        <v>1278</v>
      </c>
      <c r="E221" s="4" t="s">
        <v>115</v>
      </c>
      <c r="F221" s="4">
        <v>302.0</v>
      </c>
      <c r="G221" s="11"/>
      <c r="I221" t="str">
        <f t="array" ref="I221">INDEX('2024 Points'!$D$14:$D$23,MATCH(1,MMULT(--('2024 Points'!$E$14:$L$23=D221),TRANSPOSE(COLUMN('2024 Points'!$E$14:$L$23)^0)),0))</f>
        <v>#N/A</v>
      </c>
    </row>
    <row r="222">
      <c r="A222" s="4">
        <v>221.0</v>
      </c>
      <c r="B222" s="4">
        <v>80.0</v>
      </c>
      <c r="C222" s="4" t="s">
        <v>4434</v>
      </c>
      <c r="D222" s="4" t="s">
        <v>481</v>
      </c>
      <c r="E222" s="4" t="s">
        <v>5763</v>
      </c>
      <c r="F222" s="4">
        <v>301.0</v>
      </c>
      <c r="G222" s="11"/>
      <c r="I222" t="str">
        <f t="array" ref="I222">INDEX('2024 Points'!$D$14:$D$23,MATCH(1,MMULT(--('2024 Points'!$E$14:$L$23=D222),TRANSPOSE(COLUMN('2024 Points'!$E$14:$L$23)^0)),0))</f>
        <v>#N/A</v>
      </c>
    </row>
    <row r="223">
      <c r="A223" s="4">
        <v>222.0</v>
      </c>
      <c r="B223" s="4">
        <v>516.0</v>
      </c>
      <c r="C223" s="4" t="s">
        <v>468</v>
      </c>
      <c r="D223" s="4" t="s">
        <v>2188</v>
      </c>
      <c r="E223" s="4" t="s">
        <v>5784</v>
      </c>
      <c r="F223" s="4">
        <v>301.0</v>
      </c>
      <c r="G223" s="11"/>
      <c r="I223" t="str">
        <f t="array" ref="I223">INDEX('2024 Points'!$D$14:$D$23,MATCH(1,MMULT(--('2024 Points'!$E$14:$L$23=D223),TRANSPOSE(COLUMN('2024 Points'!$E$14:$L$23)^0)),0))</f>
        <v>#N/A</v>
      </c>
    </row>
    <row r="224">
      <c r="A224" s="4">
        <v>223.0</v>
      </c>
      <c r="B224" s="4">
        <v>294.0</v>
      </c>
      <c r="C224" s="4" t="s">
        <v>4400</v>
      </c>
      <c r="D224" s="4" t="s">
        <v>1889</v>
      </c>
      <c r="E224" s="4" t="s">
        <v>139</v>
      </c>
      <c r="F224" s="4">
        <v>300.0</v>
      </c>
      <c r="G224" s="11"/>
      <c r="I224" t="str">
        <f t="array" ref="I224">INDEX('2024 Points'!$D$14:$D$23,MATCH(1,MMULT(--('2024 Points'!$E$14:$L$23=D224),TRANSPOSE(COLUMN('2024 Points'!$E$14:$L$23)^0)),0))</f>
        <v>#N/A</v>
      </c>
    </row>
    <row r="225">
      <c r="A225" s="4">
        <v>224.0</v>
      </c>
      <c r="B225" s="4">
        <v>961.0</v>
      </c>
      <c r="C225" s="4" t="s">
        <v>5362</v>
      </c>
      <c r="D225" s="4" t="s">
        <v>1974</v>
      </c>
      <c r="E225" s="4" t="s">
        <v>4465</v>
      </c>
      <c r="F225" s="4">
        <v>299.0</v>
      </c>
      <c r="G225" s="11"/>
      <c r="I225" t="str">
        <f t="array" ref="I225">INDEX('2024 Points'!$D$14:$D$23,MATCH(1,MMULT(--('2024 Points'!$E$14:$L$23=D225),TRANSPOSE(COLUMN('2024 Points'!$E$14:$L$23)^0)),0))</f>
        <v>#N/A</v>
      </c>
    </row>
    <row r="226">
      <c r="A226" s="4">
        <v>225.0</v>
      </c>
      <c r="B226" s="4">
        <v>755.0</v>
      </c>
      <c r="C226" s="4" t="s">
        <v>4722</v>
      </c>
      <c r="D226" s="4" t="s">
        <v>163</v>
      </c>
      <c r="E226" s="4" t="s">
        <v>143</v>
      </c>
      <c r="F226" s="4">
        <v>298.0</v>
      </c>
      <c r="G226" s="11"/>
      <c r="I226" t="str">
        <f t="array" ref="I226">INDEX('2024 Points'!$D$14:$D$23,MATCH(1,MMULT(--('2024 Points'!$E$14:$L$23=D226),TRANSPOSE(COLUMN('2024 Points'!$E$14:$L$23)^0)),0))</f>
        <v>#N/A</v>
      </c>
    </row>
    <row r="227">
      <c r="A227" s="4">
        <v>226.0</v>
      </c>
      <c r="B227" s="4">
        <v>303.0</v>
      </c>
      <c r="C227" s="4" t="s">
        <v>109</v>
      </c>
      <c r="D227" s="4" t="s">
        <v>42</v>
      </c>
      <c r="E227" s="4" t="s">
        <v>102</v>
      </c>
      <c r="F227" s="4">
        <v>297.0</v>
      </c>
      <c r="G227" s="11"/>
      <c r="I227" t="str">
        <f t="array" ref="I227">INDEX('2024 Points'!$D$14:$D$23,MATCH(1,MMULT(--('2024 Points'!$E$14:$L$23=D227),TRANSPOSE(COLUMN('2024 Points'!$E$14:$L$23)^0)),0))</f>
        <v>Hipster's Choice</v>
      </c>
    </row>
    <row r="228">
      <c r="A228" s="4">
        <v>227.0</v>
      </c>
      <c r="B228" s="4">
        <v>635.0</v>
      </c>
      <c r="C228" s="4" t="s">
        <v>541</v>
      </c>
      <c r="D228" s="4" t="s">
        <v>1929</v>
      </c>
      <c r="E228" s="4" t="s">
        <v>5785</v>
      </c>
      <c r="F228" s="4">
        <v>297.0</v>
      </c>
      <c r="G228" s="11"/>
      <c r="I228" t="str">
        <f t="array" ref="I228">INDEX('2024 Points'!$D$14:$D$23,MATCH(1,MMULT(--('2024 Points'!$E$14:$L$23=D228),TRANSPOSE(COLUMN('2024 Points'!$E$14:$L$23)^0)),0))</f>
        <v>#N/A</v>
      </c>
    </row>
    <row r="229">
      <c r="A229" s="4">
        <v>228.0</v>
      </c>
      <c r="B229" s="4">
        <v>104.0</v>
      </c>
      <c r="C229" s="4" t="s">
        <v>1771</v>
      </c>
      <c r="D229" s="4" t="s">
        <v>1861</v>
      </c>
      <c r="E229" s="4" t="s">
        <v>5763</v>
      </c>
      <c r="F229" s="4">
        <v>294.0</v>
      </c>
      <c r="G229" s="11"/>
      <c r="I229" t="str">
        <f t="array" ref="I229">INDEX('2024 Points'!$D$14:$D$23,MATCH(1,MMULT(--('2024 Points'!$E$14:$L$23=D229),TRANSPOSE(COLUMN('2024 Points'!$E$14:$L$23)^0)),0))</f>
        <v>#N/A</v>
      </c>
    </row>
    <row r="230">
      <c r="A230" s="4">
        <v>229.0</v>
      </c>
      <c r="B230" s="4">
        <v>484.0</v>
      </c>
      <c r="C230" s="4" t="s">
        <v>5152</v>
      </c>
      <c r="D230" s="4" t="s">
        <v>559</v>
      </c>
      <c r="E230" s="4" t="s">
        <v>4333</v>
      </c>
      <c r="F230" s="4">
        <v>294.0</v>
      </c>
      <c r="G230" s="11"/>
      <c r="I230" t="str">
        <f t="array" ref="I230">INDEX('2024 Points'!$D$14:$D$23,MATCH(1,MMULT(--('2024 Points'!$E$14:$L$23=D230),TRANSPOSE(COLUMN('2024 Points'!$E$14:$L$23)^0)),0))</f>
        <v>#N/A</v>
      </c>
    </row>
    <row r="231">
      <c r="A231" s="4">
        <v>230.0</v>
      </c>
      <c r="B231" s="4">
        <v>240.0</v>
      </c>
      <c r="C231" s="4" t="s">
        <v>97</v>
      </c>
      <c r="D231" s="4" t="s">
        <v>216</v>
      </c>
      <c r="E231" s="4" t="s">
        <v>143</v>
      </c>
      <c r="F231" s="4">
        <v>293.0</v>
      </c>
      <c r="G231" s="11"/>
      <c r="I231" t="str">
        <f t="array" ref="I231">INDEX('2024 Points'!$D$14:$D$23,MATCH(1,MMULT(--('2024 Points'!$E$14:$L$23=D231),TRANSPOSE(COLUMN('2024 Points'!$E$14:$L$23)^0)),0))</f>
        <v>#N/A</v>
      </c>
    </row>
    <row r="232">
      <c r="A232" s="4">
        <v>231.0</v>
      </c>
      <c r="B232" s="4">
        <v>245.0</v>
      </c>
      <c r="C232" s="4" t="s">
        <v>4329</v>
      </c>
      <c r="D232" s="4" t="s">
        <v>1575</v>
      </c>
      <c r="E232" s="4" t="s">
        <v>4326</v>
      </c>
      <c r="F232" s="4">
        <v>289.0</v>
      </c>
      <c r="G232" s="11"/>
      <c r="I232" t="str">
        <f t="array" ref="I232">INDEX('2024 Points'!$D$14:$D$23,MATCH(1,MMULT(--('2024 Points'!$E$14:$L$23=D232),TRANSPOSE(COLUMN('2024 Points'!$E$14:$L$23)^0)),0))</f>
        <v>#N/A</v>
      </c>
    </row>
    <row r="233">
      <c r="A233" s="4">
        <v>232.0</v>
      </c>
      <c r="B233" s="4">
        <v>246.0</v>
      </c>
      <c r="C233" s="4" t="s">
        <v>4329</v>
      </c>
      <c r="D233" s="4" t="s">
        <v>125</v>
      </c>
      <c r="E233" s="4" t="s">
        <v>5766</v>
      </c>
      <c r="F233" s="4">
        <v>287.0</v>
      </c>
      <c r="G233" s="11"/>
      <c r="I233" t="str">
        <f t="array" ref="I233">INDEX('2024 Points'!$D$14:$D$23,MATCH(1,MMULT(--('2024 Points'!$E$14:$L$23=D233),TRANSPOSE(COLUMN('2024 Points'!$E$14:$L$23)^0)),0))</f>
        <v>#N/A</v>
      </c>
    </row>
    <row r="234">
      <c r="A234" s="4">
        <v>233.0</v>
      </c>
      <c r="B234" s="4">
        <v>337.0</v>
      </c>
      <c r="C234" s="4" t="s">
        <v>530</v>
      </c>
      <c r="D234" s="4" t="s">
        <v>1173</v>
      </c>
      <c r="E234" s="4" t="s">
        <v>130</v>
      </c>
      <c r="F234" s="4">
        <v>284.0</v>
      </c>
      <c r="G234" s="11"/>
      <c r="I234" t="str">
        <f t="array" ref="I234">INDEX('2024 Points'!$D$14:$D$23,MATCH(1,MMULT(--('2024 Points'!$E$14:$L$23=D234),TRANSPOSE(COLUMN('2024 Points'!$E$14:$L$23)^0)),0))</f>
        <v>#N/A</v>
      </c>
    </row>
    <row r="235">
      <c r="A235" s="4">
        <v>234.0</v>
      </c>
      <c r="B235" s="4">
        <v>68.0</v>
      </c>
      <c r="C235" s="4" t="s">
        <v>772</v>
      </c>
      <c r="D235" s="4" t="s">
        <v>219</v>
      </c>
      <c r="E235" s="4" t="s">
        <v>99</v>
      </c>
      <c r="F235" s="4">
        <v>280.0</v>
      </c>
      <c r="G235" s="11"/>
      <c r="I235" t="str">
        <f t="array" ref="I235">INDEX('2024 Points'!$D$14:$D$23,MATCH(1,MMULT(--('2024 Points'!$E$14:$L$23=D235),TRANSPOSE(COLUMN('2024 Points'!$E$14:$L$23)^0)),0))</f>
        <v>#N/A</v>
      </c>
    </row>
    <row r="236">
      <c r="A236" s="4">
        <v>235.0</v>
      </c>
      <c r="B236" s="4">
        <v>253.0</v>
      </c>
      <c r="C236" s="4" t="s">
        <v>155</v>
      </c>
      <c r="D236" s="4" t="s">
        <v>1883</v>
      </c>
      <c r="E236" s="4" t="s">
        <v>4333</v>
      </c>
      <c r="F236" s="4">
        <v>276.0</v>
      </c>
      <c r="G236" s="11"/>
      <c r="I236" t="str">
        <f t="array" ref="I236">INDEX('2024 Points'!$D$14:$D$23,MATCH(1,MMULT(--('2024 Points'!$E$14:$L$23=D236),TRANSPOSE(COLUMN('2024 Points'!$E$14:$L$23)^0)),0))</f>
        <v>#N/A</v>
      </c>
    </row>
    <row r="237">
      <c r="A237" s="4">
        <v>236.0</v>
      </c>
      <c r="B237" s="4">
        <v>223.0</v>
      </c>
      <c r="C237" s="4" t="s">
        <v>345</v>
      </c>
      <c r="D237" s="4" t="s">
        <v>404</v>
      </c>
      <c r="E237" s="4" t="s">
        <v>4330</v>
      </c>
      <c r="F237" s="4">
        <v>275.0</v>
      </c>
      <c r="G237" s="11"/>
      <c r="I237" t="str">
        <f t="array" ref="I237">INDEX('2024 Points'!$D$14:$D$23,MATCH(1,MMULT(--('2024 Points'!$E$14:$L$23=D237),TRANSPOSE(COLUMN('2024 Points'!$E$14:$L$23)^0)),0))</f>
        <v>#N/A</v>
      </c>
    </row>
    <row r="238">
      <c r="A238" s="4">
        <v>237.0</v>
      </c>
      <c r="B238" s="4">
        <v>285.0</v>
      </c>
      <c r="C238" s="4" t="s">
        <v>111</v>
      </c>
      <c r="D238" s="4" t="s">
        <v>136</v>
      </c>
      <c r="E238" s="4" t="s">
        <v>137</v>
      </c>
      <c r="F238" s="4">
        <v>275.0</v>
      </c>
      <c r="G238" s="11"/>
      <c r="I238" t="str">
        <f t="array" ref="I238">INDEX('2024 Points'!$D$14:$D$23,MATCH(1,MMULT(--('2024 Points'!$E$14:$L$23=D238),TRANSPOSE(COLUMN('2024 Points'!$E$14:$L$23)^0)),0))</f>
        <v>#N/A</v>
      </c>
    </row>
    <row r="239">
      <c r="A239" s="4">
        <v>238.0</v>
      </c>
      <c r="B239" s="4">
        <v>621.0</v>
      </c>
      <c r="C239" s="4" t="s">
        <v>689</v>
      </c>
      <c r="D239" s="4" t="s">
        <v>346</v>
      </c>
      <c r="E239" s="4" t="s">
        <v>5774</v>
      </c>
      <c r="F239" s="4">
        <v>274.0</v>
      </c>
      <c r="G239" s="11"/>
      <c r="I239" t="str">
        <f t="array" ref="I239">INDEX('2024 Points'!$D$14:$D$23,MATCH(1,MMULT(--('2024 Points'!$E$14:$L$23=D239),TRANSPOSE(COLUMN('2024 Points'!$E$14:$L$23)^0)),0))</f>
        <v>#N/A</v>
      </c>
    </row>
    <row r="240">
      <c r="A240" s="4">
        <v>239.0</v>
      </c>
      <c r="B240" s="4">
        <v>329.0</v>
      </c>
      <c r="C240" s="4" t="s">
        <v>230</v>
      </c>
      <c r="D240" s="4" t="s">
        <v>1509</v>
      </c>
      <c r="E240" s="4" t="s">
        <v>4325</v>
      </c>
      <c r="F240" s="4">
        <v>274.0</v>
      </c>
      <c r="G240" s="11"/>
      <c r="I240" t="str">
        <f t="array" ref="I240">INDEX('2024 Points'!$D$14:$D$23,MATCH(1,MMULT(--('2024 Points'!$E$14:$L$23=D240),TRANSPOSE(COLUMN('2024 Points'!$E$14:$L$23)^0)),0))</f>
        <v>#N/A</v>
      </c>
    </row>
    <row r="241">
      <c r="A241" s="4">
        <v>240.0</v>
      </c>
      <c r="B241" s="4">
        <v>111.0</v>
      </c>
      <c r="C241" s="4" t="s">
        <v>676</v>
      </c>
      <c r="D241" s="4" t="s">
        <v>1267</v>
      </c>
      <c r="E241" s="4" t="s">
        <v>128</v>
      </c>
      <c r="F241" s="4">
        <v>272.0</v>
      </c>
      <c r="G241" s="11"/>
      <c r="I241" t="str">
        <f t="array" ref="I241">INDEX('2024 Points'!$D$14:$D$23,MATCH(1,MMULT(--('2024 Points'!$E$14:$L$23=D241),TRANSPOSE(COLUMN('2024 Points'!$E$14:$L$23)^0)),0))</f>
        <v>Hipster's Choice</v>
      </c>
    </row>
    <row r="242">
      <c r="A242" s="4">
        <v>241.0</v>
      </c>
      <c r="B242" s="4">
        <v>217.0</v>
      </c>
      <c r="C242" s="4" t="s">
        <v>146</v>
      </c>
      <c r="D242" s="4" t="s">
        <v>340</v>
      </c>
      <c r="E242" s="4" t="s">
        <v>249</v>
      </c>
      <c r="F242" s="4">
        <v>271.0</v>
      </c>
      <c r="G242" s="11"/>
      <c r="I242" t="str">
        <f t="array" ref="I242">INDEX('2024 Points'!$D$14:$D$23,MATCH(1,MMULT(--('2024 Points'!$E$14:$L$23=D242),TRANSPOSE(COLUMN('2024 Points'!$E$14:$L$23)^0)),0))</f>
        <v>#N/A</v>
      </c>
    </row>
    <row r="243">
      <c r="A243" s="4">
        <v>242.0</v>
      </c>
      <c r="B243" s="4">
        <v>312.0</v>
      </c>
      <c r="C243" s="4" t="s">
        <v>1378</v>
      </c>
      <c r="D243" s="4" t="s">
        <v>1181</v>
      </c>
      <c r="E243" s="4" t="s">
        <v>130</v>
      </c>
      <c r="F243" s="4">
        <v>270.0</v>
      </c>
      <c r="G243" s="11"/>
      <c r="I243" t="str">
        <f t="array" ref="I243">INDEX('2024 Points'!$D$14:$D$23,MATCH(1,MMULT(--('2024 Points'!$E$14:$L$23=D243),TRANSPOSE(COLUMN('2024 Points'!$E$14:$L$23)^0)),0))</f>
        <v>#N/A</v>
      </c>
    </row>
    <row r="244">
      <c r="A244" s="4">
        <v>243.0</v>
      </c>
      <c r="B244" s="4">
        <v>352.0</v>
      </c>
      <c r="C244" s="4" t="s">
        <v>141</v>
      </c>
      <c r="D244" s="4" t="s">
        <v>1552</v>
      </c>
      <c r="E244" s="4" t="s">
        <v>130</v>
      </c>
      <c r="F244" s="4">
        <v>269.0</v>
      </c>
      <c r="G244" s="11"/>
      <c r="I244" t="str">
        <f t="array" ref="I244">INDEX('2024 Points'!$D$14:$D$23,MATCH(1,MMULT(--('2024 Points'!$E$14:$L$23=D244),TRANSPOSE(COLUMN('2024 Points'!$E$14:$L$23)^0)),0))</f>
        <v>#N/A</v>
      </c>
    </row>
    <row r="245">
      <c r="A245" s="4">
        <v>244.0</v>
      </c>
      <c r="B245" s="4">
        <v>419.0</v>
      </c>
      <c r="C245" s="4" t="s">
        <v>4429</v>
      </c>
      <c r="D245" s="4" t="s">
        <v>3458</v>
      </c>
      <c r="E245" s="4" t="s">
        <v>128</v>
      </c>
      <c r="F245" s="4">
        <v>266.0</v>
      </c>
      <c r="G245" s="11"/>
      <c r="I245" t="str">
        <f t="array" ref="I245">INDEX('2024 Points'!$D$14:$D$23,MATCH(1,MMULT(--('2024 Points'!$E$14:$L$23=D245),TRANSPOSE(COLUMN('2024 Points'!$E$14:$L$23)^0)),0))</f>
        <v>#N/A</v>
      </c>
    </row>
    <row r="246">
      <c r="A246" s="4">
        <v>245.0</v>
      </c>
      <c r="B246" s="4">
        <v>152.0</v>
      </c>
      <c r="C246" s="4" t="s">
        <v>319</v>
      </c>
      <c r="D246" s="4" t="s">
        <v>517</v>
      </c>
      <c r="E246" s="4" t="s">
        <v>5772</v>
      </c>
      <c r="F246" s="4">
        <v>264.0</v>
      </c>
      <c r="G246" s="11"/>
      <c r="I246" t="str">
        <f t="array" ref="I246">INDEX('2024 Points'!$D$14:$D$23,MATCH(1,MMULT(--('2024 Points'!$E$14:$L$23=D246),TRANSPOSE(COLUMN('2024 Points'!$E$14:$L$23)^0)),0))</f>
        <v>#N/A</v>
      </c>
    </row>
    <row r="247">
      <c r="A247" s="4">
        <v>246.0</v>
      </c>
      <c r="B247" s="4">
        <v>641.0</v>
      </c>
      <c r="C247" s="4" t="s">
        <v>5786</v>
      </c>
      <c r="D247" s="4" t="s">
        <v>428</v>
      </c>
      <c r="E247" s="4" t="s">
        <v>208</v>
      </c>
      <c r="F247" s="4">
        <v>263.0</v>
      </c>
      <c r="G247" s="11"/>
      <c r="I247" t="str">
        <f t="array" ref="I247">INDEX('2024 Points'!$D$14:$D$23,MATCH(1,MMULT(--('2024 Points'!$E$14:$L$23=D247),TRANSPOSE(COLUMN('2024 Points'!$E$14:$L$23)^0)),0))</f>
        <v>#N/A</v>
      </c>
    </row>
    <row r="248">
      <c r="A248" s="4">
        <v>247.0</v>
      </c>
      <c r="B248" s="4">
        <v>383.0</v>
      </c>
      <c r="C248" s="4" t="s">
        <v>293</v>
      </c>
      <c r="D248" s="4" t="s">
        <v>1893</v>
      </c>
      <c r="E248" s="4" t="s">
        <v>130</v>
      </c>
      <c r="F248" s="4">
        <v>263.0</v>
      </c>
      <c r="G248" s="11"/>
      <c r="I248" t="str">
        <f t="array" ref="I248">INDEX('2024 Points'!$D$14:$D$23,MATCH(1,MMULT(--('2024 Points'!$E$14:$L$23=D248),TRANSPOSE(COLUMN('2024 Points'!$E$14:$L$23)^0)),0))</f>
        <v>#N/A</v>
      </c>
    </row>
    <row r="249">
      <c r="A249" s="4">
        <v>248.0</v>
      </c>
      <c r="B249" s="4">
        <v>165.0</v>
      </c>
      <c r="C249" s="4" t="s">
        <v>543</v>
      </c>
      <c r="D249" s="4" t="s">
        <v>1146</v>
      </c>
      <c r="E249" s="4" t="s">
        <v>4333</v>
      </c>
      <c r="F249" s="4">
        <v>262.0</v>
      </c>
      <c r="G249" s="11"/>
      <c r="I249" t="str">
        <f t="array" ref="I249">INDEX('2024 Points'!$D$14:$D$23,MATCH(1,MMULT(--('2024 Points'!$E$14:$L$23=D249),TRANSPOSE(COLUMN('2024 Points'!$E$14:$L$23)^0)),0))</f>
        <v>#N/A</v>
      </c>
    </row>
    <row r="250">
      <c r="A250" s="4">
        <v>249.0</v>
      </c>
      <c r="B250" s="4">
        <v>441.0</v>
      </c>
      <c r="C250" s="4" t="s">
        <v>4723</v>
      </c>
      <c r="D250" s="4" t="s">
        <v>370</v>
      </c>
      <c r="E250" s="4" t="s">
        <v>143</v>
      </c>
      <c r="F250" s="4">
        <v>260.0</v>
      </c>
      <c r="G250" s="11"/>
      <c r="I250" t="str">
        <f t="array" ref="I250">INDEX('2024 Points'!$D$14:$D$23,MATCH(1,MMULT(--('2024 Points'!$E$14:$L$23=D250),TRANSPOSE(COLUMN('2024 Points'!$E$14:$L$23)^0)),0))</f>
        <v>#N/A</v>
      </c>
    </row>
    <row r="251">
      <c r="A251" s="4">
        <v>250.0</v>
      </c>
      <c r="B251" s="4">
        <v>308.0</v>
      </c>
      <c r="C251" s="4" t="s">
        <v>4335</v>
      </c>
      <c r="D251" s="4" t="s">
        <v>289</v>
      </c>
      <c r="E251" s="4" t="s">
        <v>4326</v>
      </c>
      <c r="F251" s="4">
        <v>260.0</v>
      </c>
      <c r="G251" s="11"/>
      <c r="I251" t="str">
        <f t="array" ref="I251">INDEX('2024 Points'!$D$14:$D$23,MATCH(1,MMULT(--('2024 Points'!$E$14:$L$23=D251),TRANSPOSE(COLUMN('2024 Points'!$E$14:$L$23)^0)),0))</f>
        <v>#N/A</v>
      </c>
    </row>
    <row r="252">
      <c r="A252" s="4">
        <v>251.0</v>
      </c>
      <c r="B252" s="4">
        <v>90.0</v>
      </c>
      <c r="C252" s="4" t="s">
        <v>5074</v>
      </c>
      <c r="D252" s="4" t="s">
        <v>1980</v>
      </c>
      <c r="E252" s="4" t="s">
        <v>93</v>
      </c>
      <c r="F252" s="4">
        <v>259.0</v>
      </c>
      <c r="G252" s="11"/>
      <c r="I252" t="str">
        <f t="array" ref="I252">INDEX('2024 Points'!$D$14:$D$23,MATCH(1,MMULT(--('2024 Points'!$E$14:$L$23=D252),TRANSPOSE(COLUMN('2024 Points'!$E$14:$L$23)^0)),0))</f>
        <v>Mike</v>
      </c>
    </row>
    <row r="253">
      <c r="A253" s="4">
        <v>252.0</v>
      </c>
      <c r="B253" s="4">
        <v>472.0</v>
      </c>
      <c r="C253" s="4" t="s">
        <v>4341</v>
      </c>
      <c r="D253" s="4" t="s">
        <v>884</v>
      </c>
      <c r="E253" s="4" t="s">
        <v>5764</v>
      </c>
      <c r="F253" s="4">
        <v>259.0</v>
      </c>
      <c r="G253" s="11"/>
      <c r="I253" t="str">
        <f t="array" ref="I253">INDEX('2024 Points'!$D$14:$D$23,MATCH(1,MMULT(--('2024 Points'!$E$14:$L$23=D253),TRANSPOSE(COLUMN('2024 Points'!$E$14:$L$23)^0)),0))</f>
        <v>#N/A</v>
      </c>
    </row>
    <row r="254">
      <c r="A254" s="4">
        <v>253.0</v>
      </c>
      <c r="B254" s="4">
        <v>417.0</v>
      </c>
      <c r="C254" s="4" t="s">
        <v>500</v>
      </c>
      <c r="D254" s="4" t="s">
        <v>3459</v>
      </c>
      <c r="E254" s="4" t="s">
        <v>4408</v>
      </c>
      <c r="F254" s="4">
        <v>259.0</v>
      </c>
      <c r="G254" s="11"/>
      <c r="I254" t="str">
        <f t="array" ref="I254">INDEX('2024 Points'!$D$14:$D$23,MATCH(1,MMULT(--('2024 Points'!$E$14:$L$23=D254),TRANSPOSE(COLUMN('2024 Points'!$E$14:$L$23)^0)),0))</f>
        <v>#N/A</v>
      </c>
    </row>
    <row r="255">
      <c r="A255" s="4">
        <v>254.0</v>
      </c>
      <c r="B255" s="4">
        <v>157.0</v>
      </c>
      <c r="C255" s="4" t="s">
        <v>5432</v>
      </c>
      <c r="D255" s="4" t="s">
        <v>1225</v>
      </c>
      <c r="E255" s="4" t="s">
        <v>143</v>
      </c>
      <c r="F255" s="4">
        <v>258.0</v>
      </c>
      <c r="G255" s="11"/>
      <c r="I255" t="str">
        <f t="array" ref="I255">INDEX('2024 Points'!$D$14:$D$23,MATCH(1,MMULT(--('2024 Points'!$E$14:$L$23=D255),TRANSPOSE(COLUMN('2024 Points'!$E$14:$L$23)^0)),0))</f>
        <v>#N/A</v>
      </c>
    </row>
    <row r="256">
      <c r="A256" s="4">
        <v>255.0</v>
      </c>
      <c r="B256" s="4">
        <v>202.0</v>
      </c>
      <c r="C256" s="4" t="s">
        <v>4351</v>
      </c>
      <c r="D256" s="4" t="s">
        <v>357</v>
      </c>
      <c r="E256" s="4" t="s">
        <v>93</v>
      </c>
      <c r="F256" s="4">
        <v>250.0</v>
      </c>
      <c r="G256" s="11"/>
      <c r="I256" t="str">
        <f t="array" ref="I256">INDEX('2024 Points'!$D$14:$D$23,MATCH(1,MMULT(--('2024 Points'!$E$14:$L$23=D256),TRANSPOSE(COLUMN('2024 Points'!$E$14:$L$23)^0)),0))</f>
        <v>#N/A</v>
      </c>
    </row>
    <row r="257">
      <c r="A257" s="4">
        <v>256.0</v>
      </c>
      <c r="B257" s="4">
        <v>421.0</v>
      </c>
      <c r="C257" s="4" t="s">
        <v>874</v>
      </c>
      <c r="D257" s="4" t="s">
        <v>1686</v>
      </c>
      <c r="E257" s="4" t="s">
        <v>5772</v>
      </c>
      <c r="F257" s="4">
        <v>249.0</v>
      </c>
      <c r="G257" s="11"/>
      <c r="I257" t="str">
        <f t="array" ref="I257">INDEX('2024 Points'!$D$14:$D$23,MATCH(1,MMULT(--('2024 Points'!$E$14:$L$23=D257),TRANSPOSE(COLUMN('2024 Points'!$E$14:$L$23)^0)),0))</f>
        <v>#N/A</v>
      </c>
    </row>
    <row r="258">
      <c r="A258" s="4">
        <v>257.0</v>
      </c>
      <c r="B258" s="4">
        <v>178.0</v>
      </c>
      <c r="C258" s="4" t="s">
        <v>4440</v>
      </c>
      <c r="D258" s="4" t="s">
        <v>153</v>
      </c>
      <c r="E258" s="4" t="s">
        <v>5766</v>
      </c>
      <c r="F258" s="4">
        <v>249.0</v>
      </c>
      <c r="G258" s="11"/>
      <c r="I258" t="str">
        <f t="array" ref="I258">INDEX('2024 Points'!$D$14:$D$23,MATCH(1,MMULT(--('2024 Points'!$E$14:$L$23=D258),TRANSPOSE(COLUMN('2024 Points'!$E$14:$L$23)^0)),0))</f>
        <v>#N/A</v>
      </c>
    </row>
    <row r="259">
      <c r="A259" s="4">
        <v>258.0</v>
      </c>
      <c r="B259" s="4">
        <v>122.0</v>
      </c>
      <c r="C259" s="4" t="s">
        <v>521</v>
      </c>
      <c r="D259" s="4" t="s">
        <v>67</v>
      </c>
      <c r="E259" s="4" t="s">
        <v>4314</v>
      </c>
      <c r="F259" s="4">
        <v>248.0</v>
      </c>
      <c r="G259" s="11"/>
      <c r="I259" t="str">
        <f t="array" ref="I259">INDEX('2024 Points'!$D$14:$D$23,MATCH(1,MMULT(--('2024 Points'!$E$14:$L$23=D259),TRANSPOSE(COLUMN('2024 Points'!$E$14:$L$23)^0)),0))</f>
        <v>#N/A</v>
      </c>
    </row>
    <row r="260">
      <c r="A260" s="4">
        <v>259.0</v>
      </c>
      <c r="B260" s="4">
        <v>535.0</v>
      </c>
      <c r="C260" s="4" t="s">
        <v>556</v>
      </c>
      <c r="D260" s="4" t="s">
        <v>2176</v>
      </c>
      <c r="E260" s="4" t="s">
        <v>115</v>
      </c>
      <c r="F260" s="4">
        <v>247.0</v>
      </c>
      <c r="G260" s="11"/>
      <c r="I260" t="str">
        <f t="array" ref="I260">INDEX('2024 Points'!$D$14:$D$23,MATCH(1,MMULT(--('2024 Points'!$E$14:$L$23=D260),TRANSPOSE(COLUMN('2024 Points'!$E$14:$L$23)^0)),0))</f>
        <v>#N/A</v>
      </c>
    </row>
    <row r="261">
      <c r="A261" s="4">
        <v>260.0</v>
      </c>
      <c r="B261" s="4">
        <v>199.0</v>
      </c>
      <c r="C261" s="4" t="s">
        <v>224</v>
      </c>
      <c r="D261" s="4" t="s">
        <v>997</v>
      </c>
      <c r="E261" s="4" t="s">
        <v>998</v>
      </c>
      <c r="F261" s="4">
        <v>247.0</v>
      </c>
      <c r="G261" s="11"/>
      <c r="I261" t="str">
        <f t="array" ref="I261">INDEX('2024 Points'!$D$14:$D$23,MATCH(1,MMULT(--('2024 Points'!$E$14:$L$23=D261),TRANSPOSE(COLUMN('2024 Points'!$E$14:$L$23)^0)),0))</f>
        <v>#N/A</v>
      </c>
    </row>
    <row r="262">
      <c r="A262" s="4">
        <v>261.0</v>
      </c>
      <c r="B262" s="4">
        <v>128.0</v>
      </c>
      <c r="C262" s="4" t="s">
        <v>4651</v>
      </c>
      <c r="D262" s="4" t="s">
        <v>199</v>
      </c>
      <c r="E262" s="4" t="s">
        <v>4330</v>
      </c>
      <c r="F262" s="4">
        <v>247.0</v>
      </c>
      <c r="G262" s="11"/>
      <c r="I262" t="str">
        <f t="array" ref="I262">INDEX('2024 Points'!$D$14:$D$23,MATCH(1,MMULT(--('2024 Points'!$E$14:$L$23=D262),TRANSPOSE(COLUMN('2024 Points'!$E$14:$L$23)^0)),0))</f>
        <v>#N/A</v>
      </c>
    </row>
    <row r="263">
      <c r="A263" s="4">
        <v>262.0</v>
      </c>
      <c r="B263" s="4">
        <v>405.0</v>
      </c>
      <c r="C263" s="4" t="s">
        <v>714</v>
      </c>
      <c r="D263" s="4" t="s">
        <v>316</v>
      </c>
      <c r="E263" s="4" t="s">
        <v>5337</v>
      </c>
      <c r="F263" s="4">
        <v>246.0</v>
      </c>
      <c r="G263" s="11"/>
      <c r="I263" t="str">
        <f t="array" ref="I263">INDEX('2024 Points'!$D$14:$D$23,MATCH(1,MMULT(--('2024 Points'!$E$14:$L$23=D263),TRANSPOSE(COLUMN('2024 Points'!$E$14:$L$23)^0)),0))</f>
        <v>#N/A</v>
      </c>
    </row>
    <row r="264">
      <c r="A264" s="4">
        <v>263.0</v>
      </c>
      <c r="B264" s="4">
        <v>334.0</v>
      </c>
      <c r="C264" s="4" t="s">
        <v>4400</v>
      </c>
      <c r="D264" s="4" t="s">
        <v>445</v>
      </c>
      <c r="E264" s="4" t="s">
        <v>4333</v>
      </c>
      <c r="F264" s="4">
        <v>246.0</v>
      </c>
      <c r="G264" s="11"/>
      <c r="I264" t="str">
        <f t="array" ref="I264">INDEX('2024 Points'!$D$14:$D$23,MATCH(1,MMULT(--('2024 Points'!$E$14:$L$23=D264),TRANSPOSE(COLUMN('2024 Points'!$E$14:$L$23)^0)),0))</f>
        <v>#N/A</v>
      </c>
    </row>
    <row r="265">
      <c r="A265" s="4">
        <v>264.0</v>
      </c>
      <c r="B265" s="4">
        <v>235.0</v>
      </c>
      <c r="C265" s="4" t="s">
        <v>150</v>
      </c>
      <c r="D265" s="4" t="s">
        <v>1573</v>
      </c>
      <c r="E265" s="4" t="s">
        <v>249</v>
      </c>
      <c r="F265" s="4">
        <v>246.0</v>
      </c>
      <c r="G265" s="11"/>
      <c r="I265" t="str">
        <f t="array" ref="I265">INDEX('2024 Points'!$D$14:$D$23,MATCH(1,MMULT(--('2024 Points'!$E$14:$L$23=D265),TRANSPOSE(COLUMN('2024 Points'!$E$14:$L$23)^0)),0))</f>
        <v>#N/A</v>
      </c>
    </row>
    <row r="266">
      <c r="A266" s="4">
        <v>265.0</v>
      </c>
      <c r="B266" s="4">
        <v>1030.0</v>
      </c>
      <c r="C266" s="4" t="s">
        <v>5787</v>
      </c>
      <c r="D266" s="4" t="s">
        <v>1501</v>
      </c>
      <c r="E266" s="4" t="s">
        <v>4595</v>
      </c>
      <c r="F266" s="4">
        <v>245.0</v>
      </c>
      <c r="G266" s="11"/>
      <c r="I266" t="str">
        <f t="array" ref="I266">INDEX('2024 Points'!$D$14:$D$23,MATCH(1,MMULT(--('2024 Points'!$E$14:$L$23=D266),TRANSPOSE(COLUMN('2024 Points'!$E$14:$L$23)^0)),0))</f>
        <v>#N/A</v>
      </c>
    </row>
    <row r="267">
      <c r="A267" s="4">
        <v>266.0</v>
      </c>
      <c r="B267" s="4">
        <v>349.0</v>
      </c>
      <c r="C267" s="4" t="s">
        <v>131</v>
      </c>
      <c r="D267" s="4" t="s">
        <v>1953</v>
      </c>
      <c r="E267" s="4" t="s">
        <v>4314</v>
      </c>
      <c r="F267" s="4">
        <v>243.0</v>
      </c>
      <c r="G267" s="11"/>
      <c r="I267" t="str">
        <f t="array" ref="I267">INDEX('2024 Points'!$D$14:$D$23,MATCH(1,MMULT(--('2024 Points'!$E$14:$L$23=D267),TRANSPOSE(COLUMN('2024 Points'!$E$14:$L$23)^0)),0))</f>
        <v>#N/A</v>
      </c>
    </row>
    <row r="268">
      <c r="A268" s="4">
        <v>267.0</v>
      </c>
      <c r="B268" s="4">
        <v>376.0</v>
      </c>
      <c r="C268" s="4" t="s">
        <v>141</v>
      </c>
      <c r="D268" s="4" t="s">
        <v>501</v>
      </c>
      <c r="E268" s="4" t="s">
        <v>157</v>
      </c>
      <c r="F268" s="4">
        <v>241.0</v>
      </c>
      <c r="G268" s="11"/>
      <c r="I268" t="str">
        <f t="array" ref="I268">INDEX('2024 Points'!$D$14:$D$23,MATCH(1,MMULT(--('2024 Points'!$E$14:$L$23=D268),TRANSPOSE(COLUMN('2024 Points'!$E$14:$L$23)^0)),0))</f>
        <v>#N/A</v>
      </c>
    </row>
    <row r="269">
      <c r="A269" s="4">
        <v>268.0</v>
      </c>
      <c r="B269" s="4">
        <v>100.0</v>
      </c>
      <c r="C269" s="4" t="s">
        <v>1315</v>
      </c>
      <c r="D269" s="4" t="s">
        <v>72</v>
      </c>
      <c r="E269" s="4" t="s">
        <v>5765</v>
      </c>
      <c r="F269" s="4">
        <v>241.0</v>
      </c>
      <c r="G269" s="11"/>
      <c r="I269" t="str">
        <f t="array" ref="I269">INDEX('2024 Points'!$D$14:$D$23,MATCH(1,MMULT(--('2024 Points'!$E$14:$L$23=D269),TRANSPOSE(COLUMN('2024 Points'!$E$14:$L$23)^0)),0))</f>
        <v>Nick</v>
      </c>
    </row>
    <row r="270">
      <c r="A270" s="4">
        <v>269.0</v>
      </c>
      <c r="B270" s="4">
        <v>548.0</v>
      </c>
      <c r="C270" s="4" t="s">
        <v>5345</v>
      </c>
      <c r="D270" s="4" t="s">
        <v>1913</v>
      </c>
      <c r="E270" s="4" t="s">
        <v>249</v>
      </c>
      <c r="F270" s="4">
        <v>241.0</v>
      </c>
      <c r="G270" s="11"/>
      <c r="I270" t="str">
        <f t="array" ref="I270">INDEX('2024 Points'!$D$14:$D$23,MATCH(1,MMULT(--('2024 Points'!$E$14:$L$23=D270),TRANSPOSE(COLUMN('2024 Points'!$E$14:$L$23)^0)),0))</f>
        <v>#N/A</v>
      </c>
    </row>
    <row r="271">
      <c r="A271" s="4">
        <v>270.0</v>
      </c>
      <c r="B271" s="4">
        <v>406.0</v>
      </c>
      <c r="C271" s="4" t="s">
        <v>293</v>
      </c>
      <c r="D271" s="4" t="s">
        <v>1418</v>
      </c>
      <c r="E271" s="4" t="s">
        <v>5766</v>
      </c>
      <c r="F271" s="4">
        <v>240.0</v>
      </c>
      <c r="G271" s="11"/>
      <c r="I271" t="str">
        <f t="array" ref="I271">INDEX('2024 Points'!$D$14:$D$23,MATCH(1,MMULT(--('2024 Points'!$E$14:$L$23=D271),TRANSPOSE(COLUMN('2024 Points'!$E$14:$L$23)^0)),0))</f>
        <v>#N/A</v>
      </c>
    </row>
    <row r="272">
      <c r="A272" s="4">
        <v>271.0</v>
      </c>
      <c r="B272" s="4">
        <v>62.0</v>
      </c>
      <c r="C272" s="4" t="s">
        <v>4920</v>
      </c>
      <c r="D272" s="4" t="s">
        <v>494</v>
      </c>
      <c r="E272" s="4" t="s">
        <v>121</v>
      </c>
      <c r="F272" s="4">
        <v>239.0</v>
      </c>
      <c r="G272" s="11"/>
      <c r="I272" t="str">
        <f t="array" ref="I272">INDEX('2024 Points'!$D$14:$D$23,MATCH(1,MMULT(--('2024 Points'!$E$14:$L$23=D272),TRANSPOSE(COLUMN('2024 Points'!$E$14:$L$23)^0)),0))</f>
        <v>Joe</v>
      </c>
    </row>
    <row r="273">
      <c r="A273" s="4">
        <v>272.0</v>
      </c>
      <c r="B273" s="4">
        <v>694.0</v>
      </c>
      <c r="C273" s="4" t="s">
        <v>309</v>
      </c>
      <c r="D273" s="4" t="s">
        <v>321</v>
      </c>
      <c r="E273" s="4" t="s">
        <v>137</v>
      </c>
      <c r="F273" s="4">
        <v>238.0</v>
      </c>
      <c r="G273" s="11"/>
      <c r="I273" t="str">
        <f t="array" ref="I273">INDEX('2024 Points'!$D$14:$D$23,MATCH(1,MMULT(--('2024 Points'!$E$14:$L$23=D273),TRANSPOSE(COLUMN('2024 Points'!$E$14:$L$23)^0)),0))</f>
        <v>#N/A</v>
      </c>
    </row>
    <row r="274">
      <c r="A274" s="4">
        <v>273.0</v>
      </c>
      <c r="B274" s="4">
        <v>488.0</v>
      </c>
      <c r="C274" s="4" t="s">
        <v>4393</v>
      </c>
      <c r="D274" s="4" t="s">
        <v>840</v>
      </c>
      <c r="E274" s="4" t="s">
        <v>137</v>
      </c>
      <c r="F274" s="4">
        <v>235.0</v>
      </c>
      <c r="G274" s="11"/>
      <c r="I274" t="str">
        <f t="array" ref="I274">INDEX('2024 Points'!$D$14:$D$23,MATCH(1,MMULT(--('2024 Points'!$E$14:$L$23=D274),TRANSPOSE(COLUMN('2024 Points'!$E$14:$L$23)^0)),0))</f>
        <v>#N/A</v>
      </c>
    </row>
    <row r="275">
      <c r="A275" s="4">
        <v>274.0</v>
      </c>
      <c r="B275" s="4">
        <v>958.0</v>
      </c>
      <c r="C275" s="4" t="s">
        <v>5788</v>
      </c>
      <c r="D275" s="4" t="s">
        <v>2434</v>
      </c>
      <c r="E275" s="4" t="s">
        <v>139</v>
      </c>
      <c r="F275" s="4">
        <v>235.0</v>
      </c>
      <c r="G275" s="11"/>
      <c r="I275" t="str">
        <f t="array" ref="I275">INDEX('2024 Points'!$D$14:$D$23,MATCH(1,MMULT(--('2024 Points'!$E$14:$L$23=D275),TRANSPOSE(COLUMN('2024 Points'!$E$14:$L$23)^0)),0))</f>
        <v>#N/A</v>
      </c>
    </row>
    <row r="276">
      <c r="A276" s="4">
        <v>275.0</v>
      </c>
      <c r="B276" s="4">
        <v>112.0</v>
      </c>
      <c r="C276" s="4" t="s">
        <v>4407</v>
      </c>
      <c r="D276" s="4" t="s">
        <v>910</v>
      </c>
      <c r="E276" s="4" t="s">
        <v>102</v>
      </c>
      <c r="F276" s="4">
        <v>234.0</v>
      </c>
      <c r="G276" s="11"/>
      <c r="I276" t="str">
        <f t="array" ref="I276">INDEX('2024 Points'!$D$14:$D$23,MATCH(1,MMULT(--('2024 Points'!$E$14:$L$23=D276),TRANSPOSE(COLUMN('2024 Points'!$E$14:$L$23)^0)),0))</f>
        <v>#N/A</v>
      </c>
    </row>
    <row r="277">
      <c r="A277" s="4">
        <v>276.0</v>
      </c>
      <c r="B277" s="4">
        <v>1035.0</v>
      </c>
      <c r="C277" s="4" t="s">
        <v>1323</v>
      </c>
      <c r="D277" s="4" t="s">
        <v>1882</v>
      </c>
      <c r="E277" s="4" t="s">
        <v>5789</v>
      </c>
      <c r="F277" s="4">
        <v>233.0</v>
      </c>
      <c r="G277" s="11"/>
      <c r="I277" t="str">
        <f t="array" ref="I277">INDEX('2024 Points'!$D$14:$D$23,MATCH(1,MMULT(--('2024 Points'!$E$14:$L$23=D277),TRANSPOSE(COLUMN('2024 Points'!$E$14:$L$23)^0)),0))</f>
        <v>#N/A</v>
      </c>
    </row>
    <row r="278">
      <c r="A278" s="4">
        <v>277.0</v>
      </c>
      <c r="B278" s="4">
        <v>980.0</v>
      </c>
      <c r="C278" s="4" t="s">
        <v>1526</v>
      </c>
      <c r="D278" s="4" t="s">
        <v>1595</v>
      </c>
      <c r="E278" s="4" t="s">
        <v>4408</v>
      </c>
      <c r="F278" s="4">
        <v>232.0</v>
      </c>
      <c r="G278" s="11"/>
      <c r="I278" t="str">
        <f t="array" ref="I278">INDEX('2024 Points'!$D$14:$D$23,MATCH(1,MMULT(--('2024 Points'!$E$14:$L$23=D278),TRANSPOSE(COLUMN('2024 Points'!$E$14:$L$23)^0)),0))</f>
        <v>#N/A</v>
      </c>
    </row>
    <row r="279">
      <c r="A279" s="4">
        <v>278.0</v>
      </c>
      <c r="B279" s="4">
        <v>227.0</v>
      </c>
      <c r="C279" s="4" t="s">
        <v>1799</v>
      </c>
      <c r="D279" s="4" t="s">
        <v>408</v>
      </c>
      <c r="E279" s="4" t="s">
        <v>4314</v>
      </c>
      <c r="F279" s="4">
        <v>232.0</v>
      </c>
      <c r="G279" s="11"/>
      <c r="I279" t="str">
        <f t="array" ref="I279">INDEX('2024 Points'!$D$14:$D$23,MATCH(1,MMULT(--('2024 Points'!$E$14:$L$23=D279),TRANSPOSE(COLUMN('2024 Points'!$E$14:$L$23)^0)),0))</f>
        <v>#N/A</v>
      </c>
    </row>
    <row r="280">
      <c r="A280" s="4">
        <v>279.0</v>
      </c>
      <c r="B280" s="4">
        <v>369.0</v>
      </c>
      <c r="C280" s="4" t="s">
        <v>230</v>
      </c>
      <c r="D280" s="4" t="s">
        <v>908</v>
      </c>
      <c r="E280" s="4" t="s">
        <v>4330</v>
      </c>
      <c r="F280" s="4">
        <v>229.0</v>
      </c>
      <c r="G280" s="11"/>
      <c r="I280" t="str">
        <f t="array" ref="I280">INDEX('2024 Points'!$D$14:$D$23,MATCH(1,MMULT(--('2024 Points'!$E$14:$L$23=D280),TRANSPOSE(COLUMN('2024 Points'!$E$14:$L$23)^0)),0))</f>
        <v>#N/A</v>
      </c>
    </row>
    <row r="281">
      <c r="A281" s="4">
        <v>280.0</v>
      </c>
      <c r="B281" s="4">
        <v>923.0</v>
      </c>
      <c r="C281" s="4" t="s">
        <v>4593</v>
      </c>
      <c r="D281" s="4" t="s">
        <v>488</v>
      </c>
      <c r="E281" s="4" t="s">
        <v>4325</v>
      </c>
      <c r="F281" s="4">
        <v>229.0</v>
      </c>
      <c r="G281" s="11"/>
      <c r="I281" t="str">
        <f t="array" ref="I281">INDEX('2024 Points'!$D$14:$D$23,MATCH(1,MMULT(--('2024 Points'!$E$14:$L$23=D281),TRANSPOSE(COLUMN('2024 Points'!$E$14:$L$23)^0)),0))</f>
        <v>#N/A</v>
      </c>
    </row>
    <row r="282">
      <c r="A282" s="4">
        <v>281.0</v>
      </c>
      <c r="B282" s="4">
        <v>64.0</v>
      </c>
      <c r="C282" s="4" t="s">
        <v>5416</v>
      </c>
      <c r="D282" s="4" t="s">
        <v>785</v>
      </c>
      <c r="E282" s="4" t="s">
        <v>4315</v>
      </c>
      <c r="F282" s="4">
        <v>226.0</v>
      </c>
      <c r="G282" s="11"/>
      <c r="I282" t="str">
        <f t="array" ref="I282">INDEX('2024 Points'!$D$14:$D$23,MATCH(1,MMULT(--('2024 Points'!$E$14:$L$23=D282),TRANSPOSE(COLUMN('2024 Points'!$E$14:$L$23)^0)),0))</f>
        <v>Hipster's Choice</v>
      </c>
    </row>
    <row r="283">
      <c r="A283" s="4">
        <v>282.0</v>
      </c>
      <c r="B283" s="4">
        <v>372.0</v>
      </c>
      <c r="C283" s="4" t="s">
        <v>230</v>
      </c>
      <c r="D283" s="4" t="s">
        <v>738</v>
      </c>
      <c r="E283" s="4" t="s">
        <v>99</v>
      </c>
      <c r="F283" s="4">
        <v>224.0</v>
      </c>
      <c r="G283" s="11"/>
      <c r="I283" t="str">
        <f t="array" ref="I283">INDEX('2024 Points'!$D$14:$D$23,MATCH(1,MMULT(--('2024 Points'!$E$14:$L$23=D283),TRANSPOSE(COLUMN('2024 Points'!$E$14:$L$23)^0)),0))</f>
        <v>#N/A</v>
      </c>
    </row>
    <row r="284">
      <c r="A284" s="4">
        <v>283.0</v>
      </c>
      <c r="B284" s="4">
        <v>563.0</v>
      </c>
      <c r="C284" s="4" t="s">
        <v>907</v>
      </c>
      <c r="D284" s="4" t="s">
        <v>1474</v>
      </c>
      <c r="E284" s="4" t="s">
        <v>5766</v>
      </c>
      <c r="F284" s="4">
        <v>223.0</v>
      </c>
      <c r="G284" s="11"/>
      <c r="I284" t="str">
        <f t="array" ref="I284">INDEX('2024 Points'!$D$14:$D$23,MATCH(1,MMULT(--('2024 Points'!$E$14:$L$23=D284),TRANSPOSE(COLUMN('2024 Points'!$E$14:$L$23)^0)),0))</f>
        <v>#N/A</v>
      </c>
    </row>
    <row r="285">
      <c r="A285" s="4">
        <v>284.0</v>
      </c>
      <c r="B285" s="4">
        <v>446.0</v>
      </c>
      <c r="C285" s="4" t="s">
        <v>5338</v>
      </c>
      <c r="D285" s="4" t="s">
        <v>1917</v>
      </c>
      <c r="E285" s="4" t="s">
        <v>99</v>
      </c>
      <c r="F285" s="4">
        <v>223.0</v>
      </c>
      <c r="G285" s="11"/>
      <c r="I285" t="str">
        <f t="array" ref="I285">INDEX('2024 Points'!$D$14:$D$23,MATCH(1,MMULT(--('2024 Points'!$E$14:$L$23=D285),TRANSPOSE(COLUMN('2024 Points'!$E$14:$L$23)^0)),0))</f>
        <v>#N/A</v>
      </c>
    </row>
    <row r="286">
      <c r="A286" s="4">
        <v>285.0</v>
      </c>
      <c r="B286" s="4">
        <v>186.0</v>
      </c>
      <c r="C286" s="4" t="s">
        <v>4692</v>
      </c>
      <c r="D286" s="4" t="s">
        <v>1284</v>
      </c>
      <c r="E286" s="4" t="s">
        <v>5764</v>
      </c>
      <c r="F286" s="4">
        <v>222.0</v>
      </c>
      <c r="G286" s="11"/>
      <c r="I286" t="str">
        <f t="array" ref="I286">INDEX('2024 Points'!$D$14:$D$23,MATCH(1,MMULT(--('2024 Points'!$E$14:$L$23=D286),TRANSPOSE(COLUMN('2024 Points'!$E$14:$L$23)^0)),0))</f>
        <v>#N/A</v>
      </c>
    </row>
    <row r="287">
      <c r="A287" s="4">
        <v>286.0</v>
      </c>
      <c r="B287" s="4">
        <v>382.0</v>
      </c>
      <c r="C287" s="4" t="s">
        <v>5325</v>
      </c>
      <c r="D287" s="4" t="s">
        <v>394</v>
      </c>
      <c r="E287" s="4" t="s">
        <v>139</v>
      </c>
      <c r="F287" s="4">
        <v>222.0</v>
      </c>
      <c r="G287" s="11"/>
      <c r="I287" t="str">
        <f t="array" ref="I287">INDEX('2024 Points'!$D$14:$D$23,MATCH(1,MMULT(--('2024 Points'!$E$14:$L$23=D287),TRANSPOSE(COLUMN('2024 Points'!$E$14:$L$23)^0)),0))</f>
        <v>#N/A</v>
      </c>
    </row>
    <row r="288">
      <c r="A288" s="4">
        <v>287.0</v>
      </c>
      <c r="B288" s="4">
        <v>248.0</v>
      </c>
      <c r="C288" s="4" t="s">
        <v>180</v>
      </c>
      <c r="D288" s="4" t="s">
        <v>666</v>
      </c>
      <c r="E288" s="4" t="s">
        <v>115</v>
      </c>
      <c r="F288" s="4">
        <v>221.0</v>
      </c>
      <c r="G288" s="11"/>
      <c r="I288" t="str">
        <f t="array" ref="I288">INDEX('2024 Points'!$D$14:$D$23,MATCH(1,MMULT(--('2024 Points'!$E$14:$L$23=D288),TRANSPOSE(COLUMN('2024 Points'!$E$14:$L$23)^0)),0))</f>
        <v>#N/A</v>
      </c>
    </row>
    <row r="289">
      <c r="A289" s="4">
        <v>288.0</v>
      </c>
      <c r="B289" s="4">
        <v>431.0</v>
      </c>
      <c r="C289" s="4" t="s">
        <v>714</v>
      </c>
      <c r="D289" s="4" t="s">
        <v>1904</v>
      </c>
      <c r="E289" s="4" t="s">
        <v>1054</v>
      </c>
      <c r="F289" s="4">
        <v>219.0</v>
      </c>
      <c r="G289" s="11"/>
      <c r="I289" t="str">
        <f t="array" ref="I289">INDEX('2024 Points'!$D$14:$D$23,MATCH(1,MMULT(--('2024 Points'!$E$14:$L$23=D289),TRANSPOSE(COLUMN('2024 Points'!$E$14:$L$23)^0)),0))</f>
        <v>#N/A</v>
      </c>
    </row>
    <row r="290">
      <c r="A290" s="4">
        <v>289.0</v>
      </c>
      <c r="B290" s="4">
        <v>203.0</v>
      </c>
      <c r="C290" s="4" t="s">
        <v>4818</v>
      </c>
      <c r="D290" s="4" t="s">
        <v>177</v>
      </c>
      <c r="E290" s="4" t="s">
        <v>121</v>
      </c>
      <c r="F290" s="4">
        <v>216.0</v>
      </c>
      <c r="G290" s="11"/>
      <c r="I290" t="str">
        <f t="array" ref="I290">INDEX('2024 Points'!$D$14:$D$23,MATCH(1,MMULT(--('2024 Points'!$E$14:$L$23=D290),TRANSPOSE(COLUMN('2024 Points'!$E$14:$L$23)^0)),0))</f>
        <v>#N/A</v>
      </c>
    </row>
    <row r="291">
      <c r="A291" s="4">
        <v>290.0</v>
      </c>
      <c r="B291" s="4">
        <v>1536.0</v>
      </c>
      <c r="C291" s="4" t="s">
        <v>5790</v>
      </c>
      <c r="D291" s="4" t="s">
        <v>442</v>
      </c>
      <c r="E291" s="4" t="s">
        <v>5791</v>
      </c>
      <c r="F291" s="4">
        <v>216.0</v>
      </c>
      <c r="G291" s="11"/>
      <c r="I291" t="str">
        <f t="array" ref="I291">INDEX('2024 Points'!$D$14:$D$23,MATCH(1,MMULT(--('2024 Points'!$E$14:$L$23=D291),TRANSPOSE(COLUMN('2024 Points'!$E$14:$L$23)^0)),0))</f>
        <v>#N/A</v>
      </c>
    </row>
    <row r="292">
      <c r="A292" s="4">
        <v>291.0</v>
      </c>
      <c r="B292" s="4">
        <v>835.0</v>
      </c>
      <c r="C292" s="4" t="s">
        <v>5520</v>
      </c>
      <c r="D292" s="4" t="s">
        <v>1465</v>
      </c>
      <c r="E292" s="4" t="s">
        <v>388</v>
      </c>
      <c r="F292" s="4">
        <v>213.0</v>
      </c>
      <c r="G292" s="11"/>
      <c r="I292" t="str">
        <f t="array" ref="I292">INDEX('2024 Points'!$D$14:$D$23,MATCH(1,MMULT(--('2024 Points'!$E$14:$L$23=D292),TRANSPOSE(COLUMN('2024 Points'!$E$14:$L$23)^0)),0))</f>
        <v>#N/A</v>
      </c>
    </row>
    <row r="293">
      <c r="A293" s="4">
        <v>292.0</v>
      </c>
      <c r="B293" s="4">
        <v>184.0</v>
      </c>
      <c r="C293" s="4" t="s">
        <v>1141</v>
      </c>
      <c r="D293" s="4" t="s">
        <v>1864</v>
      </c>
      <c r="E293" s="4" t="s">
        <v>143</v>
      </c>
      <c r="F293" s="4">
        <v>212.0</v>
      </c>
      <c r="G293" s="11"/>
      <c r="I293" t="str">
        <f t="array" ref="I293">INDEX('2024 Points'!$D$14:$D$23,MATCH(1,MMULT(--('2024 Points'!$E$14:$L$23=D293),TRANSPOSE(COLUMN('2024 Points'!$E$14:$L$23)^0)),0))</f>
        <v>#N/A</v>
      </c>
    </row>
    <row r="294">
      <c r="A294" s="4">
        <v>293.0</v>
      </c>
      <c r="B294" s="4">
        <v>504.0</v>
      </c>
      <c r="C294" s="4" t="s">
        <v>661</v>
      </c>
      <c r="D294" s="4" t="s">
        <v>1074</v>
      </c>
      <c r="E294" s="4" t="s">
        <v>4408</v>
      </c>
      <c r="F294" s="4">
        <v>212.0</v>
      </c>
      <c r="G294" s="11"/>
      <c r="I294" t="str">
        <f t="array" ref="I294">INDEX('2024 Points'!$D$14:$D$23,MATCH(1,MMULT(--('2024 Points'!$E$14:$L$23=D294),TRANSPOSE(COLUMN('2024 Points'!$E$14:$L$23)^0)),0))</f>
        <v>#N/A</v>
      </c>
    </row>
    <row r="295">
      <c r="A295" s="4">
        <v>294.0</v>
      </c>
      <c r="B295" s="4">
        <v>158.0</v>
      </c>
      <c r="C295" s="4" t="s">
        <v>521</v>
      </c>
      <c r="D295" s="4" t="s">
        <v>1002</v>
      </c>
      <c r="E295" s="4" t="s">
        <v>249</v>
      </c>
      <c r="F295" s="4">
        <v>210.0</v>
      </c>
      <c r="G295" s="11"/>
      <c r="I295" t="str">
        <f t="array" ref="I295">INDEX('2024 Points'!$D$14:$D$23,MATCH(1,MMULT(--('2024 Points'!$E$14:$L$23=D295),TRANSPOSE(COLUMN('2024 Points'!$E$14:$L$23)^0)),0))</f>
        <v>#N/A</v>
      </c>
    </row>
    <row r="296">
      <c r="A296" s="4">
        <v>295.0</v>
      </c>
      <c r="B296" s="4">
        <v>851.0</v>
      </c>
      <c r="C296" s="4" t="s">
        <v>4498</v>
      </c>
      <c r="D296" s="4" t="s">
        <v>3460</v>
      </c>
      <c r="E296" s="4" t="s">
        <v>157</v>
      </c>
      <c r="F296" s="4">
        <v>208.0</v>
      </c>
      <c r="G296" s="11"/>
      <c r="I296" t="str">
        <f t="array" ref="I296">INDEX('2024 Points'!$D$14:$D$23,MATCH(1,MMULT(--('2024 Points'!$E$14:$L$23=D296),TRANSPOSE(COLUMN('2024 Points'!$E$14:$L$23)^0)),0))</f>
        <v>#N/A</v>
      </c>
    </row>
    <row r="297">
      <c r="A297" s="4">
        <v>296.0</v>
      </c>
      <c r="B297" s="4">
        <v>1476.0</v>
      </c>
      <c r="C297" s="4" t="s">
        <v>1308</v>
      </c>
      <c r="D297" s="4" t="s">
        <v>2147</v>
      </c>
      <c r="E297" s="4" t="s">
        <v>5792</v>
      </c>
      <c r="F297" s="4">
        <v>208.0</v>
      </c>
      <c r="G297" s="11"/>
      <c r="I297" t="str">
        <f t="array" ref="I297">INDEX('2024 Points'!$D$14:$D$23,MATCH(1,MMULT(--('2024 Points'!$E$14:$L$23=D297),TRANSPOSE(COLUMN('2024 Points'!$E$14:$L$23)^0)),0))</f>
        <v>#N/A</v>
      </c>
    </row>
    <row r="298">
      <c r="A298" s="4">
        <v>297.0</v>
      </c>
      <c r="B298" s="4">
        <v>354.0</v>
      </c>
      <c r="C298" s="4" t="s">
        <v>1383</v>
      </c>
      <c r="D298" s="4" t="s">
        <v>594</v>
      </c>
      <c r="E298" s="4" t="s">
        <v>5763</v>
      </c>
      <c r="F298" s="4">
        <v>207.0</v>
      </c>
      <c r="G298" s="11"/>
      <c r="I298" t="str">
        <f t="array" ref="I298">INDEX('2024 Points'!$D$14:$D$23,MATCH(1,MMULT(--('2024 Points'!$E$14:$L$23=D298),TRANSPOSE(COLUMN('2024 Points'!$E$14:$L$23)^0)),0))</f>
        <v>#N/A</v>
      </c>
    </row>
    <row r="299">
      <c r="A299" s="4">
        <v>298.0</v>
      </c>
      <c r="B299" s="4">
        <v>71.0</v>
      </c>
      <c r="C299" s="4" t="s">
        <v>4546</v>
      </c>
      <c r="D299" s="4" t="s">
        <v>1513</v>
      </c>
      <c r="E299" s="4" t="s">
        <v>128</v>
      </c>
      <c r="F299" s="4">
        <v>207.0</v>
      </c>
      <c r="G299" s="11"/>
      <c r="I299" t="str">
        <f t="array" ref="I299">INDEX('2024 Points'!$D$14:$D$23,MATCH(1,MMULT(--('2024 Points'!$E$14:$L$23=D299),TRANSPOSE(COLUMN('2024 Points'!$E$14:$L$23)^0)),0))</f>
        <v>Chris</v>
      </c>
    </row>
    <row r="300">
      <c r="A300" s="4">
        <v>299.0</v>
      </c>
      <c r="B300" s="4">
        <v>134.0</v>
      </c>
      <c r="C300" s="4" t="s">
        <v>5627</v>
      </c>
      <c r="D300" s="4" t="s">
        <v>1884</v>
      </c>
      <c r="E300" s="4" t="s">
        <v>115</v>
      </c>
      <c r="F300" s="4">
        <v>207.0</v>
      </c>
      <c r="G300" s="11"/>
      <c r="I300" t="str">
        <f t="array" ref="I300">INDEX('2024 Points'!$D$14:$D$23,MATCH(1,MMULT(--('2024 Points'!$E$14:$L$23=D300),TRANSPOSE(COLUMN('2024 Points'!$E$14:$L$23)^0)),0))</f>
        <v>#N/A</v>
      </c>
    </row>
    <row r="301">
      <c r="A301" s="4">
        <v>300.0</v>
      </c>
      <c r="B301" s="4">
        <v>219.0</v>
      </c>
      <c r="C301" s="4" t="s">
        <v>934</v>
      </c>
      <c r="D301" s="4" t="s">
        <v>680</v>
      </c>
      <c r="E301" s="4" t="s">
        <v>4325</v>
      </c>
      <c r="F301" s="4">
        <v>207.0</v>
      </c>
      <c r="G301" s="11"/>
      <c r="I301" t="str">
        <f t="array" ref="I301">INDEX('2024 Points'!$D$14:$D$23,MATCH(1,MMULT(--('2024 Points'!$E$14:$L$23=D301),TRANSPOSE(COLUMN('2024 Points'!$E$14:$L$23)^0)),0))</f>
        <v>#N/A</v>
      </c>
    </row>
    <row r="302">
      <c r="A302" s="4">
        <v>301.0</v>
      </c>
      <c r="B302" s="4">
        <v>654.0</v>
      </c>
      <c r="C302" s="4" t="s">
        <v>5314</v>
      </c>
      <c r="D302" s="4" t="s">
        <v>1269</v>
      </c>
      <c r="E302" s="4" t="s">
        <v>5793</v>
      </c>
      <c r="F302" s="4">
        <v>207.0</v>
      </c>
      <c r="G302" s="11"/>
      <c r="I302" t="str">
        <f t="array" ref="I302">INDEX('2024 Points'!$D$14:$D$23,MATCH(1,MMULT(--('2024 Points'!$E$14:$L$23=D302),TRANSPOSE(COLUMN('2024 Points'!$E$14:$L$23)^0)),0))</f>
        <v>#N/A</v>
      </c>
    </row>
    <row r="303">
      <c r="A303" s="4">
        <v>302.0</v>
      </c>
      <c r="B303" s="4">
        <v>162.0</v>
      </c>
      <c r="C303" s="4" t="s">
        <v>1417</v>
      </c>
      <c r="D303" s="4" t="s">
        <v>915</v>
      </c>
      <c r="E303" s="4" t="s">
        <v>130</v>
      </c>
      <c r="F303" s="4">
        <v>206.0</v>
      </c>
      <c r="G303" s="11"/>
      <c r="I303" t="str">
        <f t="array" ref="I303">INDEX('2024 Points'!$D$14:$D$23,MATCH(1,MMULT(--('2024 Points'!$E$14:$L$23=D303),TRANSPOSE(COLUMN('2024 Points'!$E$14:$L$23)^0)),0))</f>
        <v>#N/A</v>
      </c>
    </row>
    <row r="304">
      <c r="A304" s="4">
        <v>303.0</v>
      </c>
      <c r="B304" s="4">
        <v>201.0</v>
      </c>
      <c r="C304" s="4" t="s">
        <v>4358</v>
      </c>
      <c r="D304" s="4" t="s">
        <v>365</v>
      </c>
      <c r="E304" s="4" t="s">
        <v>4408</v>
      </c>
      <c r="F304" s="4">
        <v>206.0</v>
      </c>
      <c r="G304" s="11"/>
      <c r="I304" t="str">
        <f t="array" ref="I304">INDEX('2024 Points'!$D$14:$D$23,MATCH(1,MMULT(--('2024 Points'!$E$14:$L$23=D304),TRANSPOSE(COLUMN('2024 Points'!$E$14:$L$23)^0)),0))</f>
        <v>#N/A</v>
      </c>
    </row>
    <row r="305">
      <c r="A305" s="4">
        <v>304.0</v>
      </c>
      <c r="B305" s="4">
        <v>276.0</v>
      </c>
      <c r="C305" s="4" t="s">
        <v>393</v>
      </c>
      <c r="D305" s="4" t="s">
        <v>3461</v>
      </c>
      <c r="E305" s="4" t="s">
        <v>5764</v>
      </c>
      <c r="F305" s="4">
        <v>204.0</v>
      </c>
      <c r="G305" s="11"/>
      <c r="I305" t="str">
        <f t="array" ref="I305">INDEX('2024 Points'!$D$14:$D$23,MATCH(1,MMULT(--('2024 Points'!$E$14:$L$23=D305),TRANSPOSE(COLUMN('2024 Points'!$E$14:$L$23)^0)),0))</f>
        <v>#N/A</v>
      </c>
    </row>
    <row r="306">
      <c r="A306" s="4">
        <v>305.0</v>
      </c>
      <c r="B306" s="4">
        <v>1032.0</v>
      </c>
      <c r="C306" s="4" t="s">
        <v>5794</v>
      </c>
      <c r="D306" s="4" t="s">
        <v>1777</v>
      </c>
      <c r="E306" s="4" t="s">
        <v>5337</v>
      </c>
      <c r="F306" s="4">
        <v>204.0</v>
      </c>
      <c r="G306" s="11"/>
      <c r="I306" t="str">
        <f t="array" ref="I306">INDEX('2024 Points'!$D$14:$D$23,MATCH(1,MMULT(--('2024 Points'!$E$14:$L$23=D306),TRANSPOSE(COLUMN('2024 Points'!$E$14:$L$23)^0)),0))</f>
        <v>#N/A</v>
      </c>
    </row>
    <row r="307">
      <c r="A307" s="4">
        <v>306.0</v>
      </c>
      <c r="B307" s="4">
        <v>800.0</v>
      </c>
      <c r="C307" s="4" t="s">
        <v>1802</v>
      </c>
      <c r="D307" s="4" t="s">
        <v>855</v>
      </c>
      <c r="E307" s="4" t="s">
        <v>314</v>
      </c>
      <c r="F307" s="4">
        <v>203.0</v>
      </c>
      <c r="G307" s="11"/>
      <c r="I307" t="str">
        <f t="array" ref="I307">INDEX('2024 Points'!$D$14:$D$23,MATCH(1,MMULT(--('2024 Points'!$E$14:$L$23=D307),TRANSPOSE(COLUMN('2024 Points'!$E$14:$L$23)^0)),0))</f>
        <v>#N/A</v>
      </c>
    </row>
    <row r="308">
      <c r="A308" s="4">
        <v>307.0</v>
      </c>
      <c r="B308" s="4">
        <v>434.0</v>
      </c>
      <c r="C308" s="4" t="s">
        <v>4422</v>
      </c>
      <c r="D308" s="4" t="s">
        <v>308</v>
      </c>
      <c r="E308" s="4" t="s">
        <v>4322</v>
      </c>
      <c r="F308" s="4">
        <v>203.0</v>
      </c>
      <c r="G308" s="11"/>
      <c r="I308" t="str">
        <f t="array" ref="I308">INDEX('2024 Points'!$D$14:$D$23,MATCH(1,MMULT(--('2024 Points'!$E$14:$L$23=D308),TRANSPOSE(COLUMN('2024 Points'!$E$14:$L$23)^0)),0))</f>
        <v>#N/A</v>
      </c>
    </row>
    <row r="309">
      <c r="A309" s="4">
        <v>308.0</v>
      </c>
      <c r="B309" s="4">
        <v>123.0</v>
      </c>
      <c r="C309" s="4" t="s">
        <v>692</v>
      </c>
      <c r="D309" s="4" t="s">
        <v>1866</v>
      </c>
      <c r="E309" s="4" t="s">
        <v>4325</v>
      </c>
      <c r="F309" s="4">
        <v>203.0</v>
      </c>
      <c r="G309" s="11"/>
      <c r="I309" t="str">
        <f t="array" ref="I309">INDEX('2024 Points'!$D$14:$D$23,MATCH(1,MMULT(--('2024 Points'!$E$14:$L$23=D309),TRANSPOSE(COLUMN('2024 Points'!$E$14:$L$23)^0)),0))</f>
        <v>#N/A</v>
      </c>
    </row>
    <row r="310">
      <c r="A310" s="4">
        <v>309.0</v>
      </c>
      <c r="B310" s="4">
        <v>206.0</v>
      </c>
      <c r="C310" s="4" t="s">
        <v>4477</v>
      </c>
      <c r="D310" s="4" t="s">
        <v>1194</v>
      </c>
      <c r="E310" s="4" t="s">
        <v>4314</v>
      </c>
      <c r="F310" s="4">
        <v>202.0</v>
      </c>
      <c r="G310" s="11"/>
      <c r="I310" t="str">
        <f t="array" ref="I310">INDEX('2024 Points'!$D$14:$D$23,MATCH(1,MMULT(--('2024 Points'!$E$14:$L$23=D310),TRANSPOSE(COLUMN('2024 Points'!$E$14:$L$23)^0)),0))</f>
        <v>#N/A</v>
      </c>
    </row>
    <row r="311">
      <c r="A311" s="4">
        <v>310.0</v>
      </c>
      <c r="B311" s="4">
        <v>192.0</v>
      </c>
      <c r="C311" s="4" t="s">
        <v>4426</v>
      </c>
      <c r="D311" s="4" t="s">
        <v>545</v>
      </c>
      <c r="E311" s="4" t="s">
        <v>249</v>
      </c>
      <c r="F311" s="4">
        <v>202.0</v>
      </c>
      <c r="G311" s="11"/>
      <c r="I311" t="str">
        <f t="array" ref="I311">INDEX('2024 Points'!$D$14:$D$23,MATCH(1,MMULT(--('2024 Points'!$E$14:$L$23=D311),TRANSPOSE(COLUMN('2024 Points'!$E$14:$L$23)^0)),0))</f>
        <v>#N/A</v>
      </c>
    </row>
    <row r="312">
      <c r="A312" s="4">
        <v>311.0</v>
      </c>
      <c r="B312" s="4">
        <v>601.0</v>
      </c>
      <c r="C312" s="4" t="s">
        <v>234</v>
      </c>
      <c r="D312" s="4" t="s">
        <v>1971</v>
      </c>
      <c r="E312" s="4" t="s">
        <v>324</v>
      </c>
      <c r="F312" s="4">
        <v>200.0</v>
      </c>
      <c r="G312" s="11"/>
      <c r="I312" t="str">
        <f t="array" ref="I312">INDEX('2024 Points'!$D$14:$D$23,MATCH(1,MMULT(--('2024 Points'!$E$14:$L$23=D312),TRANSPOSE(COLUMN('2024 Points'!$E$14:$L$23)^0)),0))</f>
        <v>#N/A</v>
      </c>
    </row>
    <row r="313">
      <c r="A313" s="4">
        <v>312.0</v>
      </c>
      <c r="B313" s="4">
        <v>167.0</v>
      </c>
      <c r="C313" s="4" t="s">
        <v>4386</v>
      </c>
      <c r="D313" s="4" t="s">
        <v>492</v>
      </c>
      <c r="E313" s="4" t="s">
        <v>128</v>
      </c>
      <c r="F313" s="4">
        <v>200.0</v>
      </c>
      <c r="G313" s="11"/>
      <c r="I313" t="str">
        <f t="array" ref="I313">INDEX('2024 Points'!$D$14:$D$23,MATCH(1,MMULT(--('2024 Points'!$E$14:$L$23=D313),TRANSPOSE(COLUMN('2024 Points'!$E$14:$L$23)^0)),0))</f>
        <v>#N/A</v>
      </c>
    </row>
    <row r="314">
      <c r="A314" s="4">
        <v>313.0</v>
      </c>
      <c r="B314" s="4">
        <v>775.0</v>
      </c>
      <c r="C314" s="4" t="s">
        <v>5482</v>
      </c>
      <c r="D314" s="4" t="s">
        <v>380</v>
      </c>
      <c r="E314" s="4" t="s">
        <v>121</v>
      </c>
      <c r="F314" s="4">
        <v>198.0</v>
      </c>
      <c r="G314" s="11"/>
      <c r="I314" t="str">
        <f t="array" ref="I314">INDEX('2024 Points'!$D$14:$D$23,MATCH(1,MMULT(--('2024 Points'!$E$14:$L$23=D314),TRANSPOSE(COLUMN('2024 Points'!$E$14:$L$23)^0)),0))</f>
        <v>#N/A</v>
      </c>
    </row>
    <row r="315">
      <c r="A315" s="4">
        <v>314.0</v>
      </c>
      <c r="B315" s="4">
        <v>698.0</v>
      </c>
      <c r="C315" s="4" t="s">
        <v>5795</v>
      </c>
      <c r="D315" s="4" t="s">
        <v>1434</v>
      </c>
      <c r="E315" s="4" t="s">
        <v>5772</v>
      </c>
      <c r="F315" s="4">
        <v>198.0</v>
      </c>
      <c r="G315" s="11"/>
      <c r="I315" t="str">
        <f t="array" ref="I315">INDEX('2024 Points'!$D$14:$D$23,MATCH(1,MMULT(--('2024 Points'!$E$14:$L$23=D315),TRANSPOSE(COLUMN('2024 Points'!$E$14:$L$23)^0)),0))</f>
        <v>#N/A</v>
      </c>
    </row>
    <row r="316">
      <c r="A316" s="4">
        <v>315.0</v>
      </c>
      <c r="B316" s="4">
        <v>554.0</v>
      </c>
      <c r="C316" s="4" t="s">
        <v>5796</v>
      </c>
      <c r="D316" s="4" t="s">
        <v>1260</v>
      </c>
      <c r="E316" s="4" t="s">
        <v>5797</v>
      </c>
      <c r="F316" s="4">
        <v>198.0</v>
      </c>
      <c r="G316" s="11"/>
      <c r="I316" t="str">
        <f t="array" ref="I316">INDEX('2024 Points'!$D$14:$D$23,MATCH(1,MMULT(--('2024 Points'!$E$14:$L$23=D316),TRANSPOSE(COLUMN('2024 Points'!$E$14:$L$23)^0)),0))</f>
        <v>#N/A</v>
      </c>
    </row>
    <row r="317">
      <c r="A317" s="4">
        <v>316.0</v>
      </c>
      <c r="B317" s="4">
        <v>176.0</v>
      </c>
      <c r="C317" s="4" t="s">
        <v>1417</v>
      </c>
      <c r="D317" s="4" t="s">
        <v>904</v>
      </c>
      <c r="E317" s="4" t="s">
        <v>137</v>
      </c>
      <c r="F317" s="4">
        <v>197.0</v>
      </c>
      <c r="G317" s="11"/>
      <c r="I317" t="str">
        <f t="array" ref="I317">INDEX('2024 Points'!$D$14:$D$23,MATCH(1,MMULT(--('2024 Points'!$E$14:$L$23=D317),TRANSPOSE(COLUMN('2024 Points'!$E$14:$L$23)^0)),0))</f>
        <v>#N/A</v>
      </c>
    </row>
    <row r="318">
      <c r="A318" s="4">
        <v>317.0</v>
      </c>
      <c r="B318" s="4">
        <v>639.0</v>
      </c>
      <c r="C318" s="4" t="s">
        <v>5798</v>
      </c>
      <c r="D318" s="4" t="s">
        <v>1332</v>
      </c>
      <c r="E318" s="4" t="s">
        <v>208</v>
      </c>
      <c r="F318" s="4">
        <v>197.0</v>
      </c>
      <c r="G318" s="11"/>
      <c r="I318" t="str">
        <f t="array" ref="I318">INDEX('2024 Points'!$D$14:$D$23,MATCH(1,MMULT(--('2024 Points'!$E$14:$L$23=D318),TRANSPOSE(COLUMN('2024 Points'!$E$14:$L$23)^0)),0))</f>
        <v>#N/A</v>
      </c>
    </row>
    <row r="319">
      <c r="A319" s="4">
        <v>318.0</v>
      </c>
      <c r="B319" s="4">
        <v>279.0</v>
      </c>
      <c r="C319" s="4" t="s">
        <v>180</v>
      </c>
      <c r="D319" s="4" t="s">
        <v>1251</v>
      </c>
      <c r="E319" s="4" t="s">
        <v>4390</v>
      </c>
      <c r="F319" s="4">
        <v>196.0</v>
      </c>
      <c r="G319" s="11"/>
      <c r="I319" t="str">
        <f t="array" ref="I319">INDEX('2024 Points'!$D$14:$D$23,MATCH(1,MMULT(--('2024 Points'!$E$14:$L$23=D319),TRANSPOSE(COLUMN('2024 Points'!$E$14:$L$23)^0)),0))</f>
        <v>#N/A</v>
      </c>
    </row>
    <row r="320">
      <c r="A320" s="4">
        <v>319.0</v>
      </c>
      <c r="B320" s="4">
        <v>326.0</v>
      </c>
      <c r="C320" s="4" t="s">
        <v>196</v>
      </c>
      <c r="D320" s="4" t="s">
        <v>2184</v>
      </c>
      <c r="E320" s="4" t="s">
        <v>106</v>
      </c>
      <c r="F320" s="4">
        <v>194.0</v>
      </c>
      <c r="G320" s="11"/>
      <c r="I320" t="str">
        <f t="array" ref="I320">INDEX('2024 Points'!$D$14:$D$23,MATCH(1,MMULT(--('2024 Points'!$E$14:$L$23=D320),TRANSPOSE(COLUMN('2024 Points'!$E$14:$L$23)^0)),0))</f>
        <v>#N/A</v>
      </c>
    </row>
    <row r="321">
      <c r="A321" s="4">
        <v>320.0</v>
      </c>
      <c r="B321" s="4">
        <v>711.0</v>
      </c>
      <c r="C321" s="4" t="s">
        <v>4949</v>
      </c>
      <c r="D321" s="4" t="s">
        <v>2015</v>
      </c>
      <c r="E321" s="4" t="s">
        <v>5799</v>
      </c>
      <c r="F321" s="4">
        <v>194.0</v>
      </c>
      <c r="G321" s="11"/>
      <c r="I321" t="str">
        <f t="array" ref="I321">INDEX('2024 Points'!$D$14:$D$23,MATCH(1,MMULT(--('2024 Points'!$E$14:$L$23=D321),TRANSPOSE(COLUMN('2024 Points'!$E$14:$L$23)^0)),0))</f>
        <v>#N/A</v>
      </c>
    </row>
    <row r="322">
      <c r="A322" s="4">
        <v>321.0</v>
      </c>
      <c r="B322" s="4">
        <v>664.0</v>
      </c>
      <c r="C322" s="4" t="s">
        <v>354</v>
      </c>
      <c r="D322" s="4" t="s">
        <v>272</v>
      </c>
      <c r="E322" s="4" t="s">
        <v>121</v>
      </c>
      <c r="F322" s="4">
        <v>192.0</v>
      </c>
      <c r="G322" s="11"/>
      <c r="I322" t="str">
        <f t="array" ref="I322">INDEX('2024 Points'!$D$14:$D$23,MATCH(1,MMULT(--('2024 Points'!$E$14:$L$23=D322),TRANSPOSE(COLUMN('2024 Points'!$E$14:$L$23)^0)),0))</f>
        <v>#N/A</v>
      </c>
    </row>
    <row r="323">
      <c r="A323" s="4">
        <v>322.0</v>
      </c>
      <c r="B323" s="4">
        <v>336.0</v>
      </c>
      <c r="C323" s="4" t="s">
        <v>4329</v>
      </c>
      <c r="D323" s="4" t="s">
        <v>642</v>
      </c>
      <c r="E323" s="4" t="s">
        <v>115</v>
      </c>
      <c r="F323" s="4">
        <v>191.0</v>
      </c>
      <c r="G323" s="11"/>
      <c r="I323" t="str">
        <f t="array" ref="I323">INDEX('2024 Points'!$D$14:$D$23,MATCH(1,MMULT(--('2024 Points'!$E$14:$L$23=D323),TRANSPOSE(COLUMN('2024 Points'!$E$14:$L$23)^0)),0))</f>
        <v>#N/A</v>
      </c>
    </row>
    <row r="324">
      <c r="A324" s="4">
        <v>323.0</v>
      </c>
      <c r="B324" s="4">
        <v>287.0</v>
      </c>
      <c r="C324" s="4" t="s">
        <v>4466</v>
      </c>
      <c r="D324" s="4" t="s">
        <v>1594</v>
      </c>
      <c r="E324" s="4" t="s">
        <v>4330</v>
      </c>
      <c r="F324" s="4">
        <v>191.0</v>
      </c>
      <c r="G324" s="11"/>
      <c r="I324" t="str">
        <f t="array" ref="I324">INDEX('2024 Points'!$D$14:$D$23,MATCH(1,MMULT(--('2024 Points'!$E$14:$L$23=D324),TRANSPOSE(COLUMN('2024 Points'!$E$14:$L$23)^0)),0))</f>
        <v>#N/A</v>
      </c>
    </row>
    <row r="325">
      <c r="A325" s="4">
        <v>324.0</v>
      </c>
      <c r="B325" s="4">
        <v>143.0</v>
      </c>
      <c r="C325" s="4" t="s">
        <v>523</v>
      </c>
      <c r="D325" s="4" t="s">
        <v>3462</v>
      </c>
      <c r="E325" s="4" t="s">
        <v>5766</v>
      </c>
      <c r="F325" s="4">
        <v>190.0</v>
      </c>
      <c r="G325" s="11"/>
      <c r="I325" t="str">
        <f t="array" ref="I325">INDEX('2024 Points'!$D$14:$D$23,MATCH(1,MMULT(--('2024 Points'!$E$14:$L$23=D325),TRANSPOSE(COLUMN('2024 Points'!$E$14:$L$23)^0)),0))</f>
        <v>Nick</v>
      </c>
    </row>
    <row r="326">
      <c r="A326" s="4">
        <v>325.0</v>
      </c>
      <c r="B326" s="4"/>
      <c r="C326" s="4" t="s">
        <v>5776</v>
      </c>
      <c r="D326" s="4" t="s">
        <v>3463</v>
      </c>
      <c r="E326" s="4" t="s">
        <v>5800</v>
      </c>
      <c r="F326" s="4">
        <v>190.0</v>
      </c>
      <c r="G326" s="11"/>
      <c r="I326" t="str">
        <f t="array" ref="I326">INDEX('2024 Points'!$D$14:$D$23,MATCH(1,MMULT(--('2024 Points'!$E$14:$L$23=D326),TRANSPOSE(COLUMN('2024 Points'!$E$14:$L$23)^0)),0))</f>
        <v>#N/A</v>
      </c>
    </row>
    <row r="327">
      <c r="A327" s="4">
        <v>326.0</v>
      </c>
      <c r="B327" s="4">
        <v>330.0</v>
      </c>
      <c r="C327" s="4" t="s">
        <v>470</v>
      </c>
      <c r="D327" s="4" t="s">
        <v>1069</v>
      </c>
      <c r="E327" s="4" t="s">
        <v>115</v>
      </c>
      <c r="F327" s="4">
        <v>190.0</v>
      </c>
      <c r="G327" s="11"/>
      <c r="I327" t="str">
        <f t="array" ref="I327">INDEX('2024 Points'!$D$14:$D$23,MATCH(1,MMULT(--('2024 Points'!$E$14:$L$23=D327),TRANSPOSE(COLUMN('2024 Points'!$E$14:$L$23)^0)),0))</f>
        <v>#N/A</v>
      </c>
    </row>
    <row r="328">
      <c r="A328" s="4">
        <v>327.0</v>
      </c>
      <c r="B328" s="4">
        <v>148.0</v>
      </c>
      <c r="C328" s="4" t="s">
        <v>1099</v>
      </c>
      <c r="D328" s="4" t="s">
        <v>457</v>
      </c>
      <c r="E328" s="4" t="s">
        <v>115</v>
      </c>
      <c r="F328" s="4">
        <v>189.0</v>
      </c>
      <c r="G328" s="11"/>
      <c r="I328" t="str">
        <f t="array" ref="I328">INDEX('2024 Points'!$D$14:$D$23,MATCH(1,MMULT(--('2024 Points'!$E$14:$L$23=D328),TRANSPOSE(COLUMN('2024 Points'!$E$14:$L$23)^0)),0))</f>
        <v>#N/A</v>
      </c>
    </row>
    <row r="329">
      <c r="A329" s="4">
        <v>328.0</v>
      </c>
      <c r="B329" s="4">
        <v>180.0</v>
      </c>
      <c r="C329" s="4" t="s">
        <v>5801</v>
      </c>
      <c r="D329" s="4" t="s">
        <v>1322</v>
      </c>
      <c r="E329" s="4" t="s">
        <v>5764</v>
      </c>
      <c r="F329" s="4">
        <v>189.0</v>
      </c>
      <c r="G329" s="11"/>
      <c r="I329" t="str">
        <f t="array" ref="I329">INDEX('2024 Points'!$D$14:$D$23,MATCH(1,MMULT(--('2024 Points'!$E$14:$L$23=D329),TRANSPOSE(COLUMN('2024 Points'!$E$14:$L$23)^0)),0))</f>
        <v>#N/A</v>
      </c>
    </row>
    <row r="330">
      <c r="A330" s="4">
        <v>329.0</v>
      </c>
      <c r="B330" s="4">
        <v>142.0</v>
      </c>
      <c r="C330" s="4" t="s">
        <v>1433</v>
      </c>
      <c r="D330" s="4" t="s">
        <v>1556</v>
      </c>
      <c r="E330" s="4" t="s">
        <v>99</v>
      </c>
      <c r="F330" s="4">
        <v>188.0</v>
      </c>
      <c r="G330" s="11"/>
      <c r="I330" t="str">
        <f t="array" ref="I330">INDEX('2024 Points'!$D$14:$D$23,MATCH(1,MMULT(--('2024 Points'!$E$14:$L$23=D330),TRANSPOSE(COLUMN('2024 Points'!$E$14:$L$23)^0)),0))</f>
        <v>#N/A</v>
      </c>
    </row>
    <row r="331">
      <c r="A331" s="4">
        <v>330.0</v>
      </c>
      <c r="B331" s="4">
        <v>262.0</v>
      </c>
      <c r="C331" s="4" t="s">
        <v>338</v>
      </c>
      <c r="D331" s="4" t="s">
        <v>1849</v>
      </c>
      <c r="E331" s="4" t="s">
        <v>4322</v>
      </c>
      <c r="F331" s="4">
        <v>188.0</v>
      </c>
      <c r="G331" s="11"/>
      <c r="I331" t="str">
        <f t="array" ref="I331">INDEX('2024 Points'!$D$14:$D$23,MATCH(1,MMULT(--('2024 Points'!$E$14:$L$23=D331),TRANSPOSE(COLUMN('2024 Points'!$E$14:$L$23)^0)),0))</f>
        <v>#N/A</v>
      </c>
    </row>
    <row r="332">
      <c r="A332" s="4">
        <v>331.0</v>
      </c>
      <c r="B332" s="4">
        <v>1766.0</v>
      </c>
      <c r="C332" s="4" t="s">
        <v>5802</v>
      </c>
      <c r="D332" s="4" t="s">
        <v>302</v>
      </c>
      <c r="E332" s="4" t="s">
        <v>115</v>
      </c>
      <c r="F332" s="4">
        <v>187.0</v>
      </c>
      <c r="G332" s="11"/>
      <c r="I332" t="str">
        <f t="array" ref="I332">INDEX('2024 Points'!$D$14:$D$23,MATCH(1,MMULT(--('2024 Points'!$E$14:$L$23=D332),TRANSPOSE(COLUMN('2024 Points'!$E$14:$L$23)^0)),0))</f>
        <v>#N/A</v>
      </c>
    </row>
    <row r="333">
      <c r="A333" s="4">
        <v>332.0</v>
      </c>
      <c r="B333" s="4">
        <v>847.0</v>
      </c>
      <c r="C333" s="4" t="s">
        <v>5331</v>
      </c>
      <c r="D333" s="4" t="s">
        <v>1062</v>
      </c>
      <c r="E333" s="4" t="s">
        <v>5803</v>
      </c>
      <c r="F333" s="4">
        <v>186.0</v>
      </c>
      <c r="G333" s="11"/>
      <c r="I333" t="str">
        <f t="array" ref="I333">INDEX('2024 Points'!$D$14:$D$23,MATCH(1,MMULT(--('2024 Points'!$E$14:$L$23=D333),TRANSPOSE(COLUMN('2024 Points'!$E$14:$L$23)^0)),0))</f>
        <v>#N/A</v>
      </c>
    </row>
    <row r="334">
      <c r="A334" s="4">
        <v>333.0</v>
      </c>
      <c r="B334" s="4">
        <v>452.0</v>
      </c>
      <c r="C334" s="4" t="s">
        <v>5088</v>
      </c>
      <c r="D334" s="4" t="s">
        <v>1598</v>
      </c>
      <c r="E334" s="4" t="s">
        <v>5765</v>
      </c>
      <c r="F334" s="4">
        <v>185.0</v>
      </c>
      <c r="G334" s="11"/>
      <c r="I334" t="str">
        <f t="array" ref="I334">INDEX('2024 Points'!$D$14:$D$23,MATCH(1,MMULT(--('2024 Points'!$E$14:$L$23=D334),TRANSPOSE(COLUMN('2024 Points'!$E$14:$L$23)^0)),0))</f>
        <v>#N/A</v>
      </c>
    </row>
    <row r="335">
      <c r="A335" s="4">
        <v>334.0</v>
      </c>
      <c r="B335" s="4">
        <v>1158.0</v>
      </c>
      <c r="C335" s="4" t="s">
        <v>5804</v>
      </c>
      <c r="D335" s="4" t="s">
        <v>1711</v>
      </c>
      <c r="E335" s="4" t="s">
        <v>1712</v>
      </c>
      <c r="F335" s="4">
        <v>185.0</v>
      </c>
      <c r="G335" s="11"/>
      <c r="I335" t="str">
        <f t="array" ref="I335">INDEX('2024 Points'!$D$14:$D$23,MATCH(1,MMULT(--('2024 Points'!$E$14:$L$23=D335),TRANSPOSE(COLUMN('2024 Points'!$E$14:$L$23)^0)),0))</f>
        <v>#N/A</v>
      </c>
    </row>
    <row r="336">
      <c r="A336" s="4">
        <v>335.0</v>
      </c>
      <c r="B336" s="4">
        <v>317.0</v>
      </c>
      <c r="C336" s="4" t="s">
        <v>1829</v>
      </c>
      <c r="D336" s="4" t="s">
        <v>552</v>
      </c>
      <c r="E336" s="4" t="s">
        <v>4333</v>
      </c>
      <c r="F336" s="4">
        <v>185.0</v>
      </c>
      <c r="G336" s="11"/>
      <c r="I336" t="str">
        <f t="array" ref="I336">INDEX('2024 Points'!$D$14:$D$23,MATCH(1,MMULT(--('2024 Points'!$E$14:$L$23=D336),TRANSPOSE(COLUMN('2024 Points'!$E$14:$L$23)^0)),0))</f>
        <v>#N/A</v>
      </c>
    </row>
    <row r="337">
      <c r="A337" s="4">
        <v>336.0</v>
      </c>
      <c r="B337" s="4">
        <v>517.0</v>
      </c>
      <c r="C337" s="4" t="s">
        <v>4942</v>
      </c>
      <c r="D337" s="4" t="s">
        <v>385</v>
      </c>
      <c r="E337" s="4" t="s">
        <v>102</v>
      </c>
      <c r="F337" s="4">
        <v>185.0</v>
      </c>
      <c r="G337" s="11"/>
      <c r="I337" t="str">
        <f t="array" ref="I337">INDEX('2024 Points'!$D$14:$D$23,MATCH(1,MMULT(--('2024 Points'!$E$14:$L$23=D337),TRANSPOSE(COLUMN('2024 Points'!$E$14:$L$23)^0)),0))</f>
        <v>#N/A</v>
      </c>
    </row>
    <row r="338">
      <c r="A338" s="4">
        <v>337.0</v>
      </c>
      <c r="B338" s="4">
        <v>522.0</v>
      </c>
      <c r="C338" s="4" t="s">
        <v>5773</v>
      </c>
      <c r="D338" s="4" t="s">
        <v>1553</v>
      </c>
      <c r="E338" s="4" t="s">
        <v>1658</v>
      </c>
      <c r="F338" s="4">
        <v>185.0</v>
      </c>
      <c r="G338" s="11"/>
      <c r="I338" t="str">
        <f t="array" ref="I338">INDEX('2024 Points'!$D$14:$D$23,MATCH(1,MMULT(--('2024 Points'!$E$14:$L$23=D338),TRANSPOSE(COLUMN('2024 Points'!$E$14:$L$23)^0)),0))</f>
        <v>#N/A</v>
      </c>
    </row>
    <row r="339">
      <c r="A339" s="4">
        <v>338.0</v>
      </c>
      <c r="B339" s="4">
        <v>499.0</v>
      </c>
      <c r="C339" s="4" t="s">
        <v>4706</v>
      </c>
      <c r="D339" s="4" t="s">
        <v>715</v>
      </c>
      <c r="E339" s="4" t="s">
        <v>130</v>
      </c>
      <c r="F339" s="4">
        <v>185.0</v>
      </c>
      <c r="G339" s="11"/>
      <c r="I339" t="str">
        <f t="array" ref="I339">INDEX('2024 Points'!$D$14:$D$23,MATCH(1,MMULT(--('2024 Points'!$E$14:$L$23=D339),TRANSPOSE(COLUMN('2024 Points'!$E$14:$L$23)^0)),0))</f>
        <v>#N/A</v>
      </c>
    </row>
    <row r="340">
      <c r="A340" s="4">
        <v>339.0</v>
      </c>
      <c r="B340" s="4">
        <v>740.0</v>
      </c>
      <c r="C340" s="4" t="s">
        <v>382</v>
      </c>
      <c r="D340" s="4" t="s">
        <v>900</v>
      </c>
      <c r="E340" s="4" t="s">
        <v>4448</v>
      </c>
      <c r="F340" s="4">
        <v>185.0</v>
      </c>
      <c r="G340" s="11"/>
      <c r="I340" t="str">
        <f t="array" ref="I340">INDEX('2024 Points'!$D$14:$D$23,MATCH(1,MMULT(--('2024 Points'!$E$14:$L$23=D340),TRANSPOSE(COLUMN('2024 Points'!$E$14:$L$23)^0)),0))</f>
        <v>#N/A</v>
      </c>
    </row>
    <row r="341">
      <c r="A341" s="4">
        <v>340.0</v>
      </c>
      <c r="B341" s="4">
        <v>333.0</v>
      </c>
      <c r="C341" s="4" t="s">
        <v>107</v>
      </c>
      <c r="D341" s="4" t="s">
        <v>703</v>
      </c>
      <c r="E341" s="4" t="s">
        <v>4448</v>
      </c>
      <c r="F341" s="4">
        <v>184.0</v>
      </c>
      <c r="G341" s="11"/>
      <c r="I341" t="str">
        <f t="array" ref="I341">INDEX('2024 Points'!$D$14:$D$23,MATCH(1,MMULT(--('2024 Points'!$E$14:$L$23=D341),TRANSPOSE(COLUMN('2024 Points'!$E$14:$L$23)^0)),0))</f>
        <v>#N/A</v>
      </c>
    </row>
    <row r="342">
      <c r="A342" s="4">
        <v>341.0</v>
      </c>
      <c r="B342" s="4">
        <v>1146.0</v>
      </c>
      <c r="C342" s="4" t="s">
        <v>4994</v>
      </c>
      <c r="D342" s="4" t="s">
        <v>1880</v>
      </c>
      <c r="E342" s="4" t="s">
        <v>5337</v>
      </c>
      <c r="F342" s="4">
        <v>184.0</v>
      </c>
      <c r="G342" s="11"/>
      <c r="I342" t="str">
        <f t="array" ref="I342">INDEX('2024 Points'!$D$14:$D$23,MATCH(1,MMULT(--('2024 Points'!$E$14:$L$23=D342),TRANSPOSE(COLUMN('2024 Points'!$E$14:$L$23)^0)),0))</f>
        <v>#N/A</v>
      </c>
    </row>
    <row r="343">
      <c r="A343" s="4">
        <v>342.0</v>
      </c>
      <c r="B343" s="4">
        <v>348.0</v>
      </c>
      <c r="C343" s="4" t="s">
        <v>241</v>
      </c>
      <c r="D343" s="4" t="s">
        <v>741</v>
      </c>
      <c r="E343" s="4" t="s">
        <v>4326</v>
      </c>
      <c r="F343" s="4">
        <v>183.0</v>
      </c>
      <c r="G343" s="11"/>
      <c r="I343" t="str">
        <f t="array" ref="I343">INDEX('2024 Points'!$D$14:$D$23,MATCH(1,MMULT(--('2024 Points'!$E$14:$L$23=D343),TRANSPOSE(COLUMN('2024 Points'!$E$14:$L$23)^0)),0))</f>
        <v>#N/A</v>
      </c>
    </row>
    <row r="344">
      <c r="A344" s="4">
        <v>343.0</v>
      </c>
      <c r="B344" s="4">
        <v>404.0</v>
      </c>
      <c r="C344" s="4" t="s">
        <v>1229</v>
      </c>
      <c r="D344" s="4" t="s">
        <v>1367</v>
      </c>
      <c r="E344" s="4" t="s">
        <v>4408</v>
      </c>
      <c r="F344" s="4">
        <v>183.0</v>
      </c>
      <c r="G344" s="11"/>
      <c r="I344" t="str">
        <f t="array" ref="I344">INDEX('2024 Points'!$D$14:$D$23,MATCH(1,MMULT(--('2024 Points'!$E$14:$L$23=D344),TRANSPOSE(COLUMN('2024 Points'!$E$14:$L$23)^0)),0))</f>
        <v>#N/A</v>
      </c>
    </row>
    <row r="345">
      <c r="A345" s="4">
        <v>344.0</v>
      </c>
      <c r="B345" s="4">
        <v>580.0</v>
      </c>
      <c r="C345" s="4" t="s">
        <v>5334</v>
      </c>
      <c r="D345" s="4" t="s">
        <v>688</v>
      </c>
      <c r="E345" s="4" t="s">
        <v>388</v>
      </c>
      <c r="F345" s="4">
        <v>182.0</v>
      </c>
      <c r="G345" s="11"/>
      <c r="I345" t="str">
        <f t="array" ref="I345">INDEX('2024 Points'!$D$14:$D$23,MATCH(1,MMULT(--('2024 Points'!$E$14:$L$23=D345),TRANSPOSE(COLUMN('2024 Points'!$E$14:$L$23)^0)),0))</f>
        <v>#N/A</v>
      </c>
    </row>
    <row r="346">
      <c r="A346" s="4">
        <v>345.0</v>
      </c>
      <c r="B346" s="4">
        <v>1114.0</v>
      </c>
      <c r="C346" s="4" t="s">
        <v>411</v>
      </c>
      <c r="D346" s="4" t="s">
        <v>256</v>
      </c>
      <c r="E346" s="4" t="s">
        <v>4408</v>
      </c>
      <c r="F346" s="4">
        <v>182.0</v>
      </c>
      <c r="G346" s="11"/>
      <c r="I346" t="str">
        <f t="array" ref="I346">INDEX('2024 Points'!$D$14:$D$23,MATCH(1,MMULT(--('2024 Points'!$E$14:$L$23=D346),TRANSPOSE(COLUMN('2024 Points'!$E$14:$L$23)^0)),0))</f>
        <v>#N/A</v>
      </c>
    </row>
    <row r="347">
      <c r="A347" s="4">
        <v>346.0</v>
      </c>
      <c r="B347" s="4">
        <v>281.0</v>
      </c>
      <c r="C347" s="4" t="s">
        <v>1576</v>
      </c>
      <c r="D347" s="4" t="s">
        <v>524</v>
      </c>
      <c r="E347" s="4" t="s">
        <v>4325</v>
      </c>
      <c r="F347" s="4">
        <v>182.0</v>
      </c>
      <c r="G347" s="11"/>
      <c r="I347" t="str">
        <f t="array" ref="I347">INDEX('2024 Points'!$D$14:$D$23,MATCH(1,MMULT(--('2024 Points'!$E$14:$L$23=D347),TRANSPOSE(COLUMN('2024 Points'!$E$14:$L$23)^0)),0))</f>
        <v>#N/A</v>
      </c>
    </row>
    <row r="348">
      <c r="A348" s="4">
        <v>347.0</v>
      </c>
      <c r="B348" s="4">
        <v>250.0</v>
      </c>
      <c r="C348" s="4" t="s">
        <v>5432</v>
      </c>
      <c r="D348" s="4" t="s">
        <v>171</v>
      </c>
      <c r="E348" s="4" t="s">
        <v>106</v>
      </c>
      <c r="F348" s="4">
        <v>182.0</v>
      </c>
      <c r="G348" s="11"/>
      <c r="I348" t="str">
        <f t="array" ref="I348">INDEX('2024 Points'!$D$14:$D$23,MATCH(1,MMULT(--('2024 Points'!$E$14:$L$23=D348),TRANSPOSE(COLUMN('2024 Points'!$E$14:$L$23)^0)),0))</f>
        <v>#N/A</v>
      </c>
    </row>
    <row r="349">
      <c r="A349" s="4">
        <v>348.0</v>
      </c>
      <c r="B349" s="4">
        <v>662.0</v>
      </c>
      <c r="C349" s="4" t="s">
        <v>5805</v>
      </c>
      <c r="D349" s="4" t="s">
        <v>2035</v>
      </c>
      <c r="E349" s="4" t="s">
        <v>4521</v>
      </c>
      <c r="F349" s="4">
        <v>182.0</v>
      </c>
      <c r="G349" s="11"/>
      <c r="I349" t="str">
        <f t="array" ref="I349">INDEX('2024 Points'!$D$14:$D$23,MATCH(1,MMULT(--('2024 Points'!$E$14:$L$23=D349),TRANSPOSE(COLUMN('2024 Points'!$E$14:$L$23)^0)),0))</f>
        <v>#N/A</v>
      </c>
    </row>
    <row r="350">
      <c r="A350" s="4">
        <v>349.0</v>
      </c>
      <c r="B350" s="4">
        <v>149.0</v>
      </c>
      <c r="C350" s="4" t="s">
        <v>1638</v>
      </c>
      <c r="D350" s="4" t="s">
        <v>296</v>
      </c>
      <c r="E350" s="4" t="s">
        <v>5766</v>
      </c>
      <c r="F350" s="4">
        <v>181.0</v>
      </c>
      <c r="G350" s="11"/>
      <c r="I350" t="str">
        <f t="array" ref="I350">INDEX('2024 Points'!$D$14:$D$23,MATCH(1,MMULT(--('2024 Points'!$E$14:$L$23=D350),TRANSPOSE(COLUMN('2024 Points'!$E$14:$L$23)^0)),0))</f>
        <v>#N/A</v>
      </c>
    </row>
    <row r="351">
      <c r="A351" s="4">
        <v>350.0</v>
      </c>
      <c r="B351" s="4">
        <v>815.0</v>
      </c>
      <c r="C351" s="4" t="s">
        <v>186</v>
      </c>
      <c r="D351" s="4" t="s">
        <v>2177</v>
      </c>
      <c r="E351" s="4" t="s">
        <v>4314</v>
      </c>
      <c r="F351" s="4">
        <v>180.0</v>
      </c>
      <c r="G351" s="11"/>
      <c r="I351" t="str">
        <f t="array" ref="I351">INDEX('2024 Points'!$D$14:$D$23,MATCH(1,MMULT(--('2024 Points'!$E$14:$L$23=D351),TRANSPOSE(COLUMN('2024 Points'!$E$14:$L$23)^0)),0))</f>
        <v>#N/A</v>
      </c>
    </row>
    <row r="352">
      <c r="A352" s="4">
        <v>351.0</v>
      </c>
      <c r="B352" s="4">
        <v>295.0</v>
      </c>
      <c r="C352" s="4" t="s">
        <v>4421</v>
      </c>
      <c r="D352" s="4" t="s">
        <v>1581</v>
      </c>
      <c r="E352" s="4" t="s">
        <v>465</v>
      </c>
      <c r="F352" s="4">
        <v>180.0</v>
      </c>
      <c r="G352" s="11"/>
      <c r="I352" t="str">
        <f t="array" ref="I352">INDEX('2024 Points'!$D$14:$D$23,MATCH(1,MMULT(--('2024 Points'!$E$14:$L$23=D352),TRANSPOSE(COLUMN('2024 Points'!$E$14:$L$23)^0)),0))</f>
        <v>#N/A</v>
      </c>
    </row>
    <row r="353">
      <c r="A353" s="4">
        <v>352.0</v>
      </c>
      <c r="B353" s="4">
        <v>87.0</v>
      </c>
      <c r="C353" s="4" t="s">
        <v>4637</v>
      </c>
      <c r="D353" s="4" t="s">
        <v>69</v>
      </c>
      <c r="E353" s="4" t="s">
        <v>106</v>
      </c>
      <c r="F353" s="4">
        <v>179.0</v>
      </c>
      <c r="G353" s="11"/>
      <c r="I353" t="str">
        <f t="array" ref="I353">INDEX('2024 Points'!$D$14:$D$23,MATCH(1,MMULT(--('2024 Points'!$E$14:$L$23=D353),TRANSPOSE(COLUMN('2024 Points'!$E$14:$L$23)^0)),0))</f>
        <v>Andrew</v>
      </c>
    </row>
    <row r="354">
      <c r="A354" s="4">
        <v>353.0</v>
      </c>
      <c r="B354" s="4">
        <v>204.0</v>
      </c>
      <c r="C354" s="4" t="s">
        <v>1619</v>
      </c>
      <c r="D354" s="4" t="s">
        <v>1078</v>
      </c>
      <c r="E354" s="4" t="s">
        <v>4315</v>
      </c>
      <c r="F354" s="4">
        <v>179.0</v>
      </c>
      <c r="G354" s="11"/>
      <c r="I354" t="str">
        <f t="array" ref="I354">INDEX('2024 Points'!$D$14:$D$23,MATCH(1,MMULT(--('2024 Points'!$E$14:$L$23=D354),TRANSPOSE(COLUMN('2024 Points'!$E$14:$L$23)^0)),0))</f>
        <v>#N/A</v>
      </c>
    </row>
    <row r="355">
      <c r="A355" s="4">
        <v>354.0</v>
      </c>
      <c r="B355" s="4">
        <v>570.0</v>
      </c>
      <c r="C355" s="4" t="s">
        <v>4596</v>
      </c>
      <c r="D355" s="4" t="s">
        <v>183</v>
      </c>
      <c r="E355" s="4" t="s">
        <v>4598</v>
      </c>
      <c r="F355" s="4">
        <v>179.0</v>
      </c>
      <c r="G355" s="11"/>
      <c r="I355" t="str">
        <f t="array" ref="I355">INDEX('2024 Points'!$D$14:$D$23,MATCH(1,MMULT(--('2024 Points'!$E$14:$L$23=D355),TRANSPOSE(COLUMN('2024 Points'!$E$14:$L$23)^0)),0))</f>
        <v>#N/A</v>
      </c>
    </row>
    <row r="356">
      <c r="A356" s="4">
        <v>355.0</v>
      </c>
      <c r="B356" s="4">
        <v>125.0</v>
      </c>
      <c r="C356" s="4" t="s">
        <v>4439</v>
      </c>
      <c r="D356" s="4" t="s">
        <v>783</v>
      </c>
      <c r="E356" s="4" t="s">
        <v>139</v>
      </c>
      <c r="F356" s="4">
        <v>179.0</v>
      </c>
      <c r="G356" s="11"/>
      <c r="I356" t="str">
        <f t="array" ref="I356">INDEX('2024 Points'!$D$14:$D$23,MATCH(1,MMULT(--('2024 Points'!$E$14:$L$23=D356),TRANSPOSE(COLUMN('2024 Points'!$E$14:$L$23)^0)),0))</f>
        <v>#N/A</v>
      </c>
    </row>
    <row r="357">
      <c r="A357" s="4">
        <v>356.0</v>
      </c>
      <c r="B357" s="4">
        <v>830.0</v>
      </c>
      <c r="C357" s="4" t="s">
        <v>135</v>
      </c>
      <c r="D357" s="4" t="s">
        <v>421</v>
      </c>
      <c r="E357" s="4" t="s">
        <v>4315</v>
      </c>
      <c r="F357" s="4">
        <v>178.0</v>
      </c>
      <c r="G357" s="11"/>
      <c r="I357" t="str">
        <f t="array" ref="I357">INDEX('2024 Points'!$D$14:$D$23,MATCH(1,MMULT(--('2024 Points'!$E$14:$L$23=D357),TRANSPOSE(COLUMN('2024 Points'!$E$14:$L$23)^0)),0))</f>
        <v>#N/A</v>
      </c>
    </row>
    <row r="358">
      <c r="A358" s="4">
        <v>357.0</v>
      </c>
      <c r="B358" s="4">
        <v>416.0</v>
      </c>
      <c r="C358" s="4" t="s">
        <v>903</v>
      </c>
      <c r="D358" s="4" t="s">
        <v>1668</v>
      </c>
      <c r="E358" s="4" t="s">
        <v>625</v>
      </c>
      <c r="F358" s="4">
        <v>178.0</v>
      </c>
      <c r="G358" s="11"/>
      <c r="I358" t="str">
        <f t="array" ref="I358">INDEX('2024 Points'!$D$14:$D$23,MATCH(1,MMULT(--('2024 Points'!$E$14:$L$23=D358),TRANSPOSE(COLUMN('2024 Points'!$E$14:$L$23)^0)),0))</f>
        <v>#N/A</v>
      </c>
    </row>
    <row r="359">
      <c r="A359" s="4">
        <v>358.0</v>
      </c>
      <c r="B359" s="4">
        <v>183.0</v>
      </c>
      <c r="C359" s="4" t="s">
        <v>4497</v>
      </c>
      <c r="D359" s="4" t="s">
        <v>1202</v>
      </c>
      <c r="E359" s="4" t="s">
        <v>4330</v>
      </c>
      <c r="F359" s="4">
        <v>177.0</v>
      </c>
      <c r="G359" s="11"/>
      <c r="I359" t="str">
        <f t="array" ref="I359">INDEX('2024 Points'!$D$14:$D$23,MATCH(1,MMULT(--('2024 Points'!$E$14:$L$23=D359),TRANSPOSE(COLUMN('2024 Points'!$E$14:$L$23)^0)),0))</f>
        <v>#N/A</v>
      </c>
    </row>
    <row r="360">
      <c r="A360" s="4">
        <v>359.0</v>
      </c>
      <c r="B360" s="4">
        <v>555.0</v>
      </c>
      <c r="C360" s="4" t="s">
        <v>4458</v>
      </c>
      <c r="D360" s="4" t="s">
        <v>114</v>
      </c>
      <c r="E360" s="4" t="s">
        <v>115</v>
      </c>
      <c r="F360" s="4">
        <v>177.0</v>
      </c>
      <c r="G360" s="11"/>
      <c r="I360" t="str">
        <f t="array" ref="I360">INDEX('2024 Points'!$D$14:$D$23,MATCH(1,MMULT(--('2024 Points'!$E$14:$L$23=D360),TRANSPOSE(COLUMN('2024 Points'!$E$14:$L$23)^0)),0))</f>
        <v>#N/A</v>
      </c>
    </row>
    <row r="361">
      <c r="A361" s="4">
        <v>360.0</v>
      </c>
      <c r="B361" s="4">
        <v>814.0</v>
      </c>
      <c r="C361" s="4" t="s">
        <v>4443</v>
      </c>
      <c r="D361" s="4" t="s">
        <v>587</v>
      </c>
      <c r="E361" s="4" t="s">
        <v>588</v>
      </c>
      <c r="F361" s="4">
        <v>176.0</v>
      </c>
      <c r="G361" s="11"/>
      <c r="I361" t="str">
        <f t="array" ref="I361">INDEX('2024 Points'!$D$14:$D$23,MATCH(1,MMULT(--('2024 Points'!$E$14:$L$23=D361),TRANSPOSE(COLUMN('2024 Points'!$E$14:$L$23)^0)),0))</f>
        <v>#N/A</v>
      </c>
    </row>
    <row r="362">
      <c r="A362" s="4">
        <v>361.0</v>
      </c>
      <c r="B362" s="4">
        <v>767.0</v>
      </c>
      <c r="C362" s="4" t="s">
        <v>623</v>
      </c>
      <c r="D362" s="4" t="s">
        <v>3464</v>
      </c>
      <c r="E362" s="4" t="s">
        <v>448</v>
      </c>
      <c r="F362" s="4">
        <v>176.0</v>
      </c>
      <c r="G362" s="11"/>
      <c r="I362" t="str">
        <f t="array" ref="I362">INDEX('2024 Points'!$D$14:$D$23,MATCH(1,MMULT(--('2024 Points'!$E$14:$L$23=D362),TRANSPOSE(COLUMN('2024 Points'!$E$14:$L$23)^0)),0))</f>
        <v>#N/A</v>
      </c>
    </row>
    <row r="363">
      <c r="A363" s="4">
        <v>362.0</v>
      </c>
      <c r="B363" s="4">
        <v>2202.0</v>
      </c>
      <c r="C363" s="4" t="s">
        <v>5806</v>
      </c>
      <c r="D363" s="4" t="s">
        <v>1976</v>
      </c>
      <c r="E363" s="4" t="s">
        <v>5807</v>
      </c>
      <c r="F363" s="4">
        <v>175.0</v>
      </c>
      <c r="G363" s="11"/>
      <c r="I363" t="str">
        <f t="array" ref="I363">INDEX('2024 Points'!$D$14:$D$23,MATCH(1,MMULT(--('2024 Points'!$E$14:$L$23=D363),TRANSPOSE(COLUMN('2024 Points'!$E$14:$L$23)^0)),0))</f>
        <v>#N/A</v>
      </c>
    </row>
    <row r="364">
      <c r="A364" s="4">
        <v>363.0</v>
      </c>
      <c r="B364" s="4">
        <v>270.0</v>
      </c>
      <c r="C364" s="4" t="s">
        <v>319</v>
      </c>
      <c r="D364" s="4" t="s">
        <v>1653</v>
      </c>
      <c r="E364" s="4" t="s">
        <v>4315</v>
      </c>
      <c r="F364" s="4">
        <v>174.0</v>
      </c>
      <c r="G364" s="11"/>
      <c r="I364" t="str">
        <f t="array" ref="I364">INDEX('2024 Points'!$D$14:$D$23,MATCH(1,MMULT(--('2024 Points'!$E$14:$L$23=D364),TRANSPOSE(COLUMN('2024 Points'!$E$14:$L$23)^0)),0))</f>
        <v>#N/A</v>
      </c>
    </row>
    <row r="365">
      <c r="A365" s="4">
        <v>364.0</v>
      </c>
      <c r="B365" s="4">
        <v>396.0</v>
      </c>
      <c r="C365" s="4" t="s">
        <v>369</v>
      </c>
      <c r="D365" s="4" t="s">
        <v>2067</v>
      </c>
      <c r="E365" s="4" t="s">
        <v>324</v>
      </c>
      <c r="F365" s="4">
        <v>174.0</v>
      </c>
      <c r="G365" s="11"/>
      <c r="I365" t="str">
        <f t="array" ref="I365">INDEX('2024 Points'!$D$14:$D$23,MATCH(1,MMULT(--('2024 Points'!$E$14:$L$23=D365),TRANSPOSE(COLUMN('2024 Points'!$E$14:$L$23)^0)),0))</f>
        <v>#N/A</v>
      </c>
    </row>
    <row r="366">
      <c r="A366" s="4">
        <v>365.0</v>
      </c>
      <c r="B366" s="4">
        <v>300.0</v>
      </c>
      <c r="C366" s="4" t="s">
        <v>1576</v>
      </c>
      <c r="D366" s="4" t="s">
        <v>450</v>
      </c>
      <c r="E366" s="4" t="s">
        <v>157</v>
      </c>
      <c r="F366" s="4">
        <v>173.0</v>
      </c>
      <c r="G366" s="11"/>
      <c r="I366" t="str">
        <f t="array" ref="I366">INDEX('2024 Points'!$D$14:$D$23,MATCH(1,MMULT(--('2024 Points'!$E$14:$L$23=D366),TRANSPOSE(COLUMN('2024 Points'!$E$14:$L$23)^0)),0))</f>
        <v>#N/A</v>
      </c>
    </row>
    <row r="367">
      <c r="A367" s="4">
        <v>366.0</v>
      </c>
      <c r="B367" s="4">
        <v>156.0</v>
      </c>
      <c r="C367" s="4" t="s">
        <v>5163</v>
      </c>
      <c r="D367" s="4" t="s">
        <v>1881</v>
      </c>
      <c r="E367" s="4" t="s">
        <v>99</v>
      </c>
      <c r="F367" s="4">
        <v>173.0</v>
      </c>
      <c r="G367" s="11"/>
      <c r="I367" t="str">
        <f t="array" ref="I367">INDEX('2024 Points'!$D$14:$D$23,MATCH(1,MMULT(--('2024 Points'!$E$14:$L$23=D367),TRANSPOSE(COLUMN('2024 Points'!$E$14:$L$23)^0)),0))</f>
        <v>#N/A</v>
      </c>
    </row>
    <row r="368">
      <c r="A368" s="4">
        <v>367.0</v>
      </c>
      <c r="B368" s="4">
        <v>475.0</v>
      </c>
      <c r="C368" s="4" t="s">
        <v>694</v>
      </c>
      <c r="D368" s="4" t="s">
        <v>1853</v>
      </c>
      <c r="E368" s="4" t="s">
        <v>5772</v>
      </c>
      <c r="F368" s="4">
        <v>172.0</v>
      </c>
      <c r="G368" s="11"/>
      <c r="I368" t="str">
        <f t="array" ref="I368">INDEX('2024 Points'!$D$14:$D$23,MATCH(1,MMULT(--('2024 Points'!$E$14:$L$23=D368),TRANSPOSE(COLUMN('2024 Points'!$E$14:$L$23)^0)),0))</f>
        <v>#N/A</v>
      </c>
    </row>
    <row r="369">
      <c r="A369" s="4">
        <v>368.0</v>
      </c>
      <c r="B369" s="4">
        <v>1697.0</v>
      </c>
      <c r="C369" s="4" t="s">
        <v>5808</v>
      </c>
      <c r="D369" s="4" t="s">
        <v>1891</v>
      </c>
      <c r="E369" s="4" t="s">
        <v>99</v>
      </c>
      <c r="F369" s="4">
        <v>172.0</v>
      </c>
      <c r="G369" s="11"/>
      <c r="I369" t="str">
        <f t="array" ref="I369">INDEX('2024 Points'!$D$14:$D$23,MATCH(1,MMULT(--('2024 Points'!$E$14:$L$23=D369),TRANSPOSE(COLUMN('2024 Points'!$E$14:$L$23)^0)),0))</f>
        <v>#N/A</v>
      </c>
    </row>
    <row r="370">
      <c r="A370" s="4">
        <v>369.0</v>
      </c>
      <c r="B370" s="4">
        <v>314.0</v>
      </c>
      <c r="C370" s="4" t="s">
        <v>252</v>
      </c>
      <c r="D370" s="4" t="s">
        <v>1584</v>
      </c>
      <c r="E370" s="4" t="s">
        <v>324</v>
      </c>
      <c r="F370" s="4">
        <v>171.0</v>
      </c>
      <c r="G370" s="11"/>
      <c r="I370" t="str">
        <f t="array" ref="I370">INDEX('2024 Points'!$D$14:$D$23,MATCH(1,MMULT(--('2024 Points'!$E$14:$L$23=D370),TRANSPOSE(COLUMN('2024 Points'!$E$14:$L$23)^0)),0))</f>
        <v>#N/A</v>
      </c>
    </row>
    <row r="371">
      <c r="A371" s="4">
        <v>370.0</v>
      </c>
      <c r="B371" s="4">
        <v>495.0</v>
      </c>
      <c r="C371" s="4" t="s">
        <v>1027</v>
      </c>
      <c r="D371" s="4" t="s">
        <v>205</v>
      </c>
      <c r="E371" s="4" t="s">
        <v>5766</v>
      </c>
      <c r="F371" s="4">
        <v>171.0</v>
      </c>
      <c r="G371" s="11"/>
      <c r="I371" t="str">
        <f t="array" ref="I371">INDEX('2024 Points'!$D$14:$D$23,MATCH(1,MMULT(--('2024 Points'!$E$14:$L$23=D371),TRANSPOSE(COLUMN('2024 Points'!$E$14:$L$23)^0)),0))</f>
        <v>#N/A</v>
      </c>
    </row>
    <row r="372">
      <c r="A372" s="4">
        <v>371.0</v>
      </c>
      <c r="B372" s="4">
        <v>145.0</v>
      </c>
      <c r="C372" s="4" t="s">
        <v>4446</v>
      </c>
      <c r="D372" s="4" t="s">
        <v>414</v>
      </c>
      <c r="E372" s="4" t="s">
        <v>5772</v>
      </c>
      <c r="F372" s="4">
        <v>171.0</v>
      </c>
      <c r="G372" s="11"/>
      <c r="I372" t="str">
        <f t="array" ref="I372">INDEX('2024 Points'!$D$14:$D$23,MATCH(1,MMULT(--('2024 Points'!$E$14:$L$23=D372),TRANSPOSE(COLUMN('2024 Points'!$E$14:$L$23)^0)),0))</f>
        <v>#N/A</v>
      </c>
    </row>
    <row r="373">
      <c r="A373" s="4">
        <v>372.0</v>
      </c>
      <c r="B373" s="4">
        <v>168.0</v>
      </c>
      <c r="C373" s="4" t="s">
        <v>1591</v>
      </c>
      <c r="D373" s="4" t="s">
        <v>1896</v>
      </c>
      <c r="E373" s="4" t="s">
        <v>115</v>
      </c>
      <c r="F373" s="4">
        <v>170.0</v>
      </c>
      <c r="G373" s="11"/>
      <c r="I373" t="str">
        <f t="array" ref="I373">INDEX('2024 Points'!$D$14:$D$23,MATCH(1,MMULT(--('2024 Points'!$E$14:$L$23=D373),TRANSPOSE(COLUMN('2024 Points'!$E$14:$L$23)^0)),0))</f>
        <v>#N/A</v>
      </c>
    </row>
    <row r="374">
      <c r="A374" s="4">
        <v>373.0</v>
      </c>
      <c r="B374" s="4">
        <v>389.0</v>
      </c>
      <c r="C374" s="4" t="s">
        <v>112</v>
      </c>
      <c r="D374" s="4" t="s">
        <v>1544</v>
      </c>
      <c r="E374" s="4" t="s">
        <v>157</v>
      </c>
      <c r="F374" s="4">
        <v>168.0</v>
      </c>
      <c r="G374" s="11"/>
      <c r="I374" t="str">
        <f t="array" ref="I374">INDEX('2024 Points'!$D$14:$D$23,MATCH(1,MMULT(--('2024 Points'!$E$14:$L$23=D374),TRANSPOSE(COLUMN('2024 Points'!$E$14:$L$23)^0)),0))</f>
        <v>#N/A</v>
      </c>
    </row>
    <row r="375">
      <c r="A375" s="4">
        <v>374.0</v>
      </c>
      <c r="B375" s="4">
        <v>423.0</v>
      </c>
      <c r="C375" s="4" t="s">
        <v>1498</v>
      </c>
      <c r="D375" s="4" t="s">
        <v>1579</v>
      </c>
      <c r="E375" s="4" t="s">
        <v>4314</v>
      </c>
      <c r="F375" s="4">
        <v>168.0</v>
      </c>
      <c r="G375" s="11"/>
      <c r="I375" t="str">
        <f t="array" ref="I375">INDEX('2024 Points'!$D$14:$D$23,MATCH(1,MMULT(--('2024 Points'!$E$14:$L$23=D375),TRANSPOSE(COLUMN('2024 Points'!$E$14:$L$23)^0)),0))</f>
        <v>#N/A</v>
      </c>
    </row>
    <row r="376">
      <c r="A376" s="4">
        <v>375.0</v>
      </c>
      <c r="B376" s="4">
        <v>577.0</v>
      </c>
      <c r="C376" s="4" t="s">
        <v>4519</v>
      </c>
      <c r="D376" s="4" t="s">
        <v>555</v>
      </c>
      <c r="E376" s="4" t="s">
        <v>4391</v>
      </c>
      <c r="F376" s="4">
        <v>167.0</v>
      </c>
      <c r="G376" s="11"/>
      <c r="I376" t="str">
        <f t="array" ref="I376">INDEX('2024 Points'!$D$14:$D$23,MATCH(1,MMULT(--('2024 Points'!$E$14:$L$23=D376),TRANSPOSE(COLUMN('2024 Points'!$E$14:$L$23)^0)),0))</f>
        <v>#N/A</v>
      </c>
    </row>
    <row r="377">
      <c r="A377" s="4">
        <v>376.0</v>
      </c>
      <c r="B377" s="4">
        <v>655.0</v>
      </c>
      <c r="C377" s="4" t="s">
        <v>5345</v>
      </c>
      <c r="D377" s="4" t="s">
        <v>1899</v>
      </c>
      <c r="E377" s="4" t="s">
        <v>5809</v>
      </c>
      <c r="F377" s="4">
        <v>167.0</v>
      </c>
      <c r="G377" s="11"/>
      <c r="I377" t="str">
        <f t="array" ref="I377">INDEX('2024 Points'!$D$14:$D$23,MATCH(1,MMULT(--('2024 Points'!$E$14:$L$23=D377),TRANSPOSE(COLUMN('2024 Points'!$E$14:$L$23)^0)),0))</f>
        <v>#N/A</v>
      </c>
    </row>
    <row r="378">
      <c r="A378" s="4">
        <v>377.0</v>
      </c>
      <c r="B378" s="4">
        <v>453.0</v>
      </c>
      <c r="C378" s="4" t="s">
        <v>4340</v>
      </c>
      <c r="D378" s="4" t="s">
        <v>2129</v>
      </c>
      <c r="E378" s="4" t="s">
        <v>5810</v>
      </c>
      <c r="F378" s="4">
        <v>166.0</v>
      </c>
      <c r="G378" s="11"/>
      <c r="I378" t="str">
        <f t="array" ref="I378">INDEX('2024 Points'!$D$14:$D$23,MATCH(1,MMULT(--('2024 Points'!$E$14:$L$23=D378),TRANSPOSE(COLUMN('2024 Points'!$E$14:$L$23)^0)),0))</f>
        <v>#N/A</v>
      </c>
    </row>
    <row r="379">
      <c r="A379" s="4">
        <v>378.0</v>
      </c>
      <c r="B379" s="4">
        <v>1372.0</v>
      </c>
      <c r="C379" s="4" t="s">
        <v>5811</v>
      </c>
      <c r="D379" s="4" t="s">
        <v>684</v>
      </c>
      <c r="E379" s="4" t="s">
        <v>4488</v>
      </c>
      <c r="F379" s="4">
        <v>164.0</v>
      </c>
      <c r="G379" s="11"/>
      <c r="I379" t="str">
        <f t="array" ref="I379">INDEX('2024 Points'!$D$14:$D$23,MATCH(1,MMULT(--('2024 Points'!$E$14:$L$23=D379),TRANSPOSE(COLUMN('2024 Points'!$E$14:$L$23)^0)),0))</f>
        <v>#N/A</v>
      </c>
    </row>
    <row r="380">
      <c r="A380" s="4">
        <v>379.0</v>
      </c>
      <c r="B380" s="4">
        <v>284.0</v>
      </c>
      <c r="C380" s="4" t="s">
        <v>960</v>
      </c>
      <c r="D380" s="4" t="s">
        <v>2157</v>
      </c>
      <c r="E380" s="4" t="s">
        <v>5766</v>
      </c>
      <c r="F380" s="4">
        <v>163.0</v>
      </c>
      <c r="G380" s="11"/>
      <c r="I380" t="str">
        <f t="array" ref="I380">INDEX('2024 Points'!$D$14:$D$23,MATCH(1,MMULT(--('2024 Points'!$E$14:$L$23=D380),TRANSPOSE(COLUMN('2024 Points'!$E$14:$L$23)^0)),0))</f>
        <v>#N/A</v>
      </c>
    </row>
    <row r="381">
      <c r="A381" s="4">
        <v>380.0</v>
      </c>
      <c r="B381" s="4">
        <v>817.0</v>
      </c>
      <c r="C381" s="4" t="s">
        <v>5570</v>
      </c>
      <c r="D381" s="4" t="s">
        <v>1924</v>
      </c>
      <c r="E381" s="4" t="s">
        <v>4325</v>
      </c>
      <c r="F381" s="4">
        <v>163.0</v>
      </c>
      <c r="G381" s="11"/>
      <c r="I381" t="str">
        <f t="array" ref="I381">INDEX('2024 Points'!$D$14:$D$23,MATCH(1,MMULT(--('2024 Points'!$E$14:$L$23=D381),TRANSPOSE(COLUMN('2024 Points'!$E$14:$L$23)^0)),0))</f>
        <v>#N/A</v>
      </c>
    </row>
    <row r="382">
      <c r="A382" s="4">
        <v>381.0</v>
      </c>
      <c r="B382" s="4">
        <v>914.0</v>
      </c>
      <c r="C382" s="4" t="s">
        <v>1293</v>
      </c>
      <c r="D382" s="4" t="s">
        <v>73</v>
      </c>
      <c r="E382" s="4" t="s">
        <v>314</v>
      </c>
      <c r="F382" s="4">
        <v>161.0</v>
      </c>
      <c r="G382" s="11"/>
      <c r="I382" t="str">
        <f t="array" ref="I382">INDEX('2024 Points'!$D$14:$D$23,MATCH(1,MMULT(--('2024 Points'!$E$14:$L$23=D382),TRANSPOSE(COLUMN('2024 Points'!$E$14:$L$23)^0)),0))</f>
        <v>#N/A</v>
      </c>
    </row>
    <row r="383">
      <c r="A383" s="4">
        <v>382.0</v>
      </c>
      <c r="B383" s="4">
        <v>890.0</v>
      </c>
      <c r="C383" s="4" t="s">
        <v>5812</v>
      </c>
      <c r="D383" s="4" t="s">
        <v>373</v>
      </c>
      <c r="E383" s="4" t="s">
        <v>4322</v>
      </c>
      <c r="F383" s="4">
        <v>161.0</v>
      </c>
      <c r="G383" s="11"/>
      <c r="I383" t="str">
        <f t="array" ref="I383">INDEX('2024 Points'!$D$14:$D$23,MATCH(1,MMULT(--('2024 Points'!$E$14:$L$23=D383),TRANSPOSE(COLUMN('2024 Points'!$E$14:$L$23)^0)),0))</f>
        <v>#N/A</v>
      </c>
    </row>
    <row r="384">
      <c r="A384" s="4">
        <v>383.0</v>
      </c>
      <c r="B384" s="4">
        <v>752.0</v>
      </c>
      <c r="C384" s="4" t="s">
        <v>312</v>
      </c>
      <c r="D384" s="4" t="s">
        <v>1129</v>
      </c>
      <c r="E384" s="4" t="s">
        <v>5764</v>
      </c>
      <c r="F384" s="4">
        <v>161.0</v>
      </c>
      <c r="G384" s="11"/>
      <c r="I384" t="str">
        <f t="array" ref="I384">INDEX('2024 Points'!$D$14:$D$23,MATCH(1,MMULT(--('2024 Points'!$E$14:$L$23=D384),TRANSPOSE(COLUMN('2024 Points'!$E$14:$L$23)^0)),0))</f>
        <v>#N/A</v>
      </c>
    </row>
    <row r="385">
      <c r="A385" s="4">
        <v>384.0</v>
      </c>
      <c r="B385" s="4">
        <v>196.0</v>
      </c>
      <c r="C385" s="4" t="s">
        <v>4583</v>
      </c>
      <c r="D385" s="4" t="s">
        <v>1863</v>
      </c>
      <c r="E385" s="4" t="s">
        <v>5765</v>
      </c>
      <c r="F385" s="4">
        <v>160.0</v>
      </c>
      <c r="G385" s="11"/>
      <c r="I385" t="str">
        <f t="array" ref="I385">INDEX('2024 Points'!$D$14:$D$23,MATCH(1,MMULT(--('2024 Points'!$E$14:$L$23=D385),TRANSPOSE(COLUMN('2024 Points'!$E$14:$L$23)^0)),0))</f>
        <v>#N/A</v>
      </c>
    </row>
    <row r="386">
      <c r="A386" s="4">
        <v>385.0</v>
      </c>
      <c r="B386" s="4">
        <v>737.0</v>
      </c>
      <c r="C386" s="4" t="s">
        <v>372</v>
      </c>
      <c r="D386" s="4" t="s">
        <v>657</v>
      </c>
      <c r="E386" s="4" t="s">
        <v>4330</v>
      </c>
      <c r="F386" s="4">
        <v>160.0</v>
      </c>
      <c r="G386" s="11"/>
      <c r="I386" t="str">
        <f t="array" ref="I386">INDEX('2024 Points'!$D$14:$D$23,MATCH(1,MMULT(--('2024 Points'!$E$14:$L$23=D386),TRANSPOSE(COLUMN('2024 Points'!$E$14:$L$23)^0)),0))</f>
        <v>#N/A</v>
      </c>
    </row>
    <row r="387">
      <c r="A387" s="4">
        <v>386.0</v>
      </c>
      <c r="B387" s="4">
        <v>263.0</v>
      </c>
      <c r="C387" s="4" t="s">
        <v>381</v>
      </c>
      <c r="D387" s="4" t="s">
        <v>1195</v>
      </c>
      <c r="E387" s="4" t="s">
        <v>5764</v>
      </c>
      <c r="F387" s="4">
        <v>160.0</v>
      </c>
      <c r="G387" s="11"/>
      <c r="I387" t="str">
        <f t="array" ref="I387">INDEX('2024 Points'!$D$14:$D$23,MATCH(1,MMULT(--('2024 Points'!$E$14:$L$23=D387),TRANSPOSE(COLUMN('2024 Points'!$E$14:$L$23)^0)),0))</f>
        <v>#N/A</v>
      </c>
    </row>
    <row r="388">
      <c r="A388" s="4">
        <v>387.0</v>
      </c>
      <c r="B388" s="4">
        <v>721.0</v>
      </c>
      <c r="C388" s="4" t="s">
        <v>1119</v>
      </c>
      <c r="D388" s="4" t="s">
        <v>193</v>
      </c>
      <c r="E388" s="4" t="s">
        <v>5763</v>
      </c>
      <c r="F388" s="4">
        <v>159.0</v>
      </c>
      <c r="G388" s="11"/>
      <c r="I388" t="str">
        <f t="array" ref="I388">INDEX('2024 Points'!$D$14:$D$23,MATCH(1,MMULT(--('2024 Points'!$E$14:$L$23=D388),TRANSPOSE(COLUMN('2024 Points'!$E$14:$L$23)^0)),0))</f>
        <v>#N/A</v>
      </c>
    </row>
    <row r="389">
      <c r="A389" s="4">
        <v>388.0</v>
      </c>
      <c r="B389" s="4">
        <v>403.0</v>
      </c>
      <c r="C389" s="4" t="s">
        <v>140</v>
      </c>
      <c r="D389" s="4" t="s">
        <v>1280</v>
      </c>
      <c r="E389" s="4" t="s">
        <v>4325</v>
      </c>
      <c r="F389" s="4">
        <v>159.0</v>
      </c>
      <c r="G389" s="11"/>
      <c r="I389" t="str">
        <f t="array" ref="I389">INDEX('2024 Points'!$D$14:$D$23,MATCH(1,MMULT(--('2024 Points'!$E$14:$L$23=D389),TRANSPOSE(COLUMN('2024 Points'!$E$14:$L$23)^0)),0))</f>
        <v>#N/A</v>
      </c>
    </row>
    <row r="390">
      <c r="A390" s="4">
        <v>389.0</v>
      </c>
      <c r="B390" s="4">
        <v>258.0</v>
      </c>
      <c r="C390" s="4" t="s">
        <v>4996</v>
      </c>
      <c r="D390" s="4" t="s">
        <v>485</v>
      </c>
      <c r="E390" s="4" t="s">
        <v>4330</v>
      </c>
      <c r="F390" s="4">
        <v>159.0</v>
      </c>
      <c r="G390" s="11"/>
      <c r="I390" t="str">
        <f t="array" ref="I390">INDEX('2024 Points'!$D$14:$D$23,MATCH(1,MMULT(--('2024 Points'!$E$14:$L$23=D390),TRANSPOSE(COLUMN('2024 Points'!$E$14:$L$23)^0)),0))</f>
        <v>#N/A</v>
      </c>
    </row>
    <row r="391">
      <c r="A391" s="4">
        <v>390.0</v>
      </c>
      <c r="B391" s="4">
        <v>407.0</v>
      </c>
      <c r="C391" s="4" t="s">
        <v>105</v>
      </c>
      <c r="D391" s="4" t="s">
        <v>1705</v>
      </c>
      <c r="E391" s="4" t="s">
        <v>121</v>
      </c>
      <c r="F391" s="4">
        <v>159.0</v>
      </c>
      <c r="G391" s="11"/>
      <c r="I391" t="str">
        <f t="array" ref="I391">INDEX('2024 Points'!$D$14:$D$23,MATCH(1,MMULT(--('2024 Points'!$E$14:$L$23=D391),TRANSPOSE(COLUMN('2024 Points'!$E$14:$L$23)^0)),0))</f>
        <v>#N/A</v>
      </c>
    </row>
    <row r="392">
      <c r="A392" s="4">
        <v>391.0</v>
      </c>
      <c r="B392" s="4">
        <v>650.0</v>
      </c>
      <c r="C392" s="4" t="s">
        <v>472</v>
      </c>
      <c r="D392" s="4" t="s">
        <v>2009</v>
      </c>
      <c r="E392" s="4" t="s">
        <v>4616</v>
      </c>
      <c r="F392" s="4">
        <v>159.0</v>
      </c>
      <c r="G392" s="11"/>
      <c r="I392" t="str">
        <f t="array" ref="I392">INDEX('2024 Points'!$D$14:$D$23,MATCH(1,MMULT(--('2024 Points'!$E$14:$L$23=D392),TRANSPOSE(COLUMN('2024 Points'!$E$14:$L$23)^0)),0))</f>
        <v>#N/A</v>
      </c>
    </row>
    <row r="393">
      <c r="A393" s="4">
        <v>392.0</v>
      </c>
      <c r="B393" s="4">
        <v>665.0</v>
      </c>
      <c r="C393" s="4" t="s">
        <v>413</v>
      </c>
      <c r="D393" s="4" t="s">
        <v>1316</v>
      </c>
      <c r="E393" s="4" t="s">
        <v>4315</v>
      </c>
      <c r="F393" s="4">
        <v>158.0</v>
      </c>
      <c r="G393" s="11"/>
      <c r="I393" t="str">
        <f t="array" ref="I393">INDEX('2024 Points'!$D$14:$D$23,MATCH(1,MMULT(--('2024 Points'!$E$14:$L$23=D393),TRANSPOSE(COLUMN('2024 Points'!$E$14:$L$23)^0)),0))</f>
        <v>#N/A</v>
      </c>
    </row>
    <row r="394">
      <c r="A394" s="4">
        <v>393.0</v>
      </c>
      <c r="B394" s="4">
        <v>2001.0</v>
      </c>
      <c r="C394" s="4" t="s">
        <v>5813</v>
      </c>
      <c r="D394" s="4" t="s">
        <v>2312</v>
      </c>
      <c r="E394" s="4" t="s">
        <v>314</v>
      </c>
      <c r="F394" s="4">
        <v>158.0</v>
      </c>
      <c r="G394" s="11"/>
      <c r="I394" t="str">
        <f t="array" ref="I394">INDEX('2024 Points'!$D$14:$D$23,MATCH(1,MMULT(--('2024 Points'!$E$14:$L$23=D394),TRANSPOSE(COLUMN('2024 Points'!$E$14:$L$23)^0)),0))</f>
        <v>#N/A</v>
      </c>
    </row>
    <row r="395">
      <c r="A395" s="4">
        <v>394.0</v>
      </c>
      <c r="B395" s="4">
        <v>395.0</v>
      </c>
      <c r="C395" s="4" t="s">
        <v>89</v>
      </c>
      <c r="D395" s="4" t="s">
        <v>1221</v>
      </c>
      <c r="E395" s="4" t="s">
        <v>137</v>
      </c>
      <c r="F395" s="4">
        <v>157.0</v>
      </c>
      <c r="G395" s="11"/>
      <c r="I395" t="str">
        <f t="array" ref="I395">INDEX('2024 Points'!$D$14:$D$23,MATCH(1,MMULT(--('2024 Points'!$E$14:$L$23=D395),TRANSPOSE(COLUMN('2024 Points'!$E$14:$L$23)^0)),0))</f>
        <v>#N/A</v>
      </c>
    </row>
    <row r="396">
      <c r="A396" s="4">
        <v>395.0</v>
      </c>
      <c r="B396" s="4">
        <v>121.0</v>
      </c>
      <c r="C396" s="4" t="s">
        <v>4629</v>
      </c>
      <c r="D396" s="4" t="s">
        <v>626</v>
      </c>
      <c r="E396" s="4" t="s">
        <v>139</v>
      </c>
      <c r="F396" s="4">
        <v>157.0</v>
      </c>
      <c r="G396" s="11"/>
      <c r="I396" t="str">
        <f t="array" ref="I396">INDEX('2024 Points'!$D$14:$D$23,MATCH(1,MMULT(--('2024 Points'!$E$14:$L$23=D396),TRANSPOSE(COLUMN('2024 Points'!$E$14:$L$23)^0)),0))</f>
        <v>#N/A</v>
      </c>
    </row>
    <row r="397">
      <c r="A397" s="4">
        <v>396.0</v>
      </c>
      <c r="B397" s="4">
        <v>783.0</v>
      </c>
      <c r="C397" s="4" t="s">
        <v>4607</v>
      </c>
      <c r="D397" s="4" t="s">
        <v>1618</v>
      </c>
      <c r="E397" s="4" t="s">
        <v>137</v>
      </c>
      <c r="F397" s="4">
        <v>157.0</v>
      </c>
      <c r="G397" s="11"/>
      <c r="I397" t="str">
        <f t="array" ref="I397">INDEX('2024 Points'!$D$14:$D$23,MATCH(1,MMULT(--('2024 Points'!$E$14:$L$23=D397),TRANSPOSE(COLUMN('2024 Points'!$E$14:$L$23)^0)),0))</f>
        <v>#N/A</v>
      </c>
    </row>
    <row r="398">
      <c r="A398" s="4">
        <v>397.0</v>
      </c>
      <c r="B398" s="4">
        <v>501.0</v>
      </c>
      <c r="C398" s="4" t="s">
        <v>530</v>
      </c>
      <c r="D398" s="4" t="s">
        <v>344</v>
      </c>
      <c r="E398" s="4" t="s">
        <v>157</v>
      </c>
      <c r="F398" s="4">
        <v>157.0</v>
      </c>
      <c r="G398" s="11"/>
      <c r="I398" t="str">
        <f t="array" ref="I398">INDEX('2024 Points'!$D$14:$D$23,MATCH(1,MMULT(--('2024 Points'!$E$14:$L$23=D398),TRANSPOSE(COLUMN('2024 Points'!$E$14:$L$23)^0)),0))</f>
        <v>#N/A</v>
      </c>
    </row>
    <row r="399">
      <c r="A399" s="4">
        <v>398.0</v>
      </c>
      <c r="B399" s="4">
        <v>840.0</v>
      </c>
      <c r="C399" s="4" t="s">
        <v>5767</v>
      </c>
      <c r="D399" s="4" t="s">
        <v>1703</v>
      </c>
      <c r="E399" s="4" t="s">
        <v>388</v>
      </c>
      <c r="F399" s="4">
        <v>157.0</v>
      </c>
      <c r="G399" s="11"/>
      <c r="I399" t="str">
        <f t="array" ref="I399">INDEX('2024 Points'!$D$14:$D$23,MATCH(1,MMULT(--('2024 Points'!$E$14:$L$23=D399),TRANSPOSE(COLUMN('2024 Points'!$E$14:$L$23)^0)),0))</f>
        <v>#N/A</v>
      </c>
    </row>
    <row r="400">
      <c r="A400" s="4">
        <v>399.0</v>
      </c>
      <c r="B400" s="4">
        <v>462.0</v>
      </c>
      <c r="C400" s="4" t="s">
        <v>91</v>
      </c>
      <c r="D400" s="4" t="s">
        <v>1116</v>
      </c>
      <c r="E400" s="4" t="s">
        <v>4330</v>
      </c>
      <c r="F400" s="4">
        <v>155.0</v>
      </c>
      <c r="G400" s="11"/>
      <c r="I400" t="str">
        <f t="array" ref="I400">INDEX('2024 Points'!$D$14:$D$23,MATCH(1,MMULT(--('2024 Points'!$E$14:$L$23=D400),TRANSPOSE(COLUMN('2024 Points'!$E$14:$L$23)^0)),0))</f>
        <v>#N/A</v>
      </c>
    </row>
    <row r="401">
      <c r="A401" s="4">
        <v>400.0</v>
      </c>
      <c r="B401" s="4">
        <v>205.0</v>
      </c>
      <c r="C401" s="4" t="s">
        <v>5033</v>
      </c>
      <c r="D401" s="4" t="s">
        <v>679</v>
      </c>
      <c r="E401" s="4" t="s">
        <v>4326</v>
      </c>
      <c r="F401" s="4">
        <v>154.0</v>
      </c>
      <c r="I401" t="str">
        <f t="array" ref="I401">INDEX('2024 Points'!$D$14:$D$23,MATCH(1,MMULT(--('2024 Points'!$E$14:$L$23=D401),TRANSPOSE(COLUMN('2024 Points'!$E$14:$L$23)^0)),0))</f>
        <v>#N/A</v>
      </c>
    </row>
    <row r="402">
      <c r="A402" s="4">
        <v>401.0</v>
      </c>
      <c r="B402" s="4">
        <v>322.0</v>
      </c>
      <c r="C402" s="4" t="s">
        <v>4440</v>
      </c>
      <c r="D402" s="4" t="s">
        <v>2857</v>
      </c>
      <c r="E402" s="4" t="s">
        <v>5810</v>
      </c>
      <c r="F402" s="4">
        <v>154.0</v>
      </c>
      <c r="G402" s="11"/>
      <c r="I402" t="str">
        <f t="array" ref="I402">INDEX('2024 Points'!$D$14:$D$23,MATCH(1,MMULT(--('2024 Points'!$E$14:$L$23=D402),TRANSPOSE(COLUMN('2024 Points'!$E$14:$L$23)^0)),0))</f>
        <v>#N/A</v>
      </c>
    </row>
    <row r="403">
      <c r="A403" s="4">
        <v>402.0</v>
      </c>
      <c r="B403" s="4">
        <v>1253.0</v>
      </c>
      <c r="C403" s="4" t="s">
        <v>1337</v>
      </c>
      <c r="D403" s="4" t="s">
        <v>3465</v>
      </c>
      <c r="E403" s="4"/>
      <c r="F403" s="4">
        <v>154.0</v>
      </c>
      <c r="G403" s="11"/>
      <c r="I403" t="str">
        <f t="array" ref="I403">INDEX('2024 Points'!$D$14:$D$23,MATCH(1,MMULT(--('2024 Points'!$E$14:$L$23=D403),TRANSPOSE(COLUMN('2024 Points'!$E$14:$L$23)^0)),0))</f>
        <v>#N/A</v>
      </c>
    </row>
    <row r="404">
      <c r="A404" s="4">
        <v>403.0</v>
      </c>
      <c r="B404" s="4">
        <v>328.0</v>
      </c>
      <c r="C404" s="4" t="s">
        <v>911</v>
      </c>
      <c r="D404" s="4" t="s">
        <v>742</v>
      </c>
      <c r="E404" s="4" t="s">
        <v>5774</v>
      </c>
      <c r="F404" s="4">
        <v>154.0</v>
      </c>
      <c r="G404" s="11"/>
      <c r="I404" t="str">
        <f t="array" ref="I404">INDEX('2024 Points'!$D$14:$D$23,MATCH(1,MMULT(--('2024 Points'!$E$14:$L$23=D404),TRANSPOSE(COLUMN('2024 Points'!$E$14:$L$23)^0)),0))</f>
        <v>#N/A</v>
      </c>
    </row>
    <row r="405">
      <c r="A405" s="4">
        <v>404.0</v>
      </c>
      <c r="B405" s="4">
        <v>492.0</v>
      </c>
      <c r="C405" s="4" t="s">
        <v>431</v>
      </c>
      <c r="D405" s="4" t="s">
        <v>773</v>
      </c>
      <c r="E405" s="4" t="s">
        <v>130</v>
      </c>
      <c r="F405" s="4">
        <v>154.0</v>
      </c>
      <c r="G405" s="11"/>
      <c r="I405" t="str">
        <f t="array" ref="I405">INDEX('2024 Points'!$D$14:$D$23,MATCH(1,MMULT(--('2024 Points'!$E$14:$L$23=D405),TRANSPOSE(COLUMN('2024 Points'!$E$14:$L$23)^0)),0))</f>
        <v>#N/A</v>
      </c>
    </row>
    <row r="406">
      <c r="A406" s="4">
        <v>405.0</v>
      </c>
      <c r="B406" s="4">
        <v>181.0</v>
      </c>
      <c r="C406" s="4" t="s">
        <v>788</v>
      </c>
      <c r="D406" s="4" t="s">
        <v>1093</v>
      </c>
      <c r="E406" s="4" t="s">
        <v>5764</v>
      </c>
      <c r="F406" s="4">
        <v>154.0</v>
      </c>
      <c r="G406" s="11"/>
      <c r="I406" t="str">
        <f t="array" ref="I406">INDEX('2024 Points'!$D$14:$D$23,MATCH(1,MMULT(--('2024 Points'!$E$14:$L$23=D406),TRANSPOSE(COLUMN('2024 Points'!$E$14:$L$23)^0)),0))</f>
        <v>#N/A</v>
      </c>
    </row>
    <row r="407">
      <c r="A407" s="4">
        <v>406.0</v>
      </c>
      <c r="B407" s="4"/>
      <c r="C407" s="4" t="s">
        <v>5776</v>
      </c>
      <c r="D407" s="4" t="s">
        <v>74</v>
      </c>
      <c r="E407" s="4" t="s">
        <v>5814</v>
      </c>
      <c r="F407" s="4">
        <v>154.0</v>
      </c>
      <c r="G407" s="11"/>
      <c r="I407" t="str">
        <f t="array" ref="I407">INDEX('2024 Points'!$D$14:$D$23,MATCH(1,MMULT(--('2024 Points'!$E$14:$L$23=D407),TRANSPOSE(COLUMN('2024 Points'!$E$14:$L$23)^0)),0))</f>
        <v>#N/A</v>
      </c>
    </row>
    <row r="408">
      <c r="A408" s="4">
        <v>407.0</v>
      </c>
      <c r="B408" s="4">
        <v>1109.0</v>
      </c>
      <c r="C408" s="4" t="s">
        <v>5458</v>
      </c>
      <c r="D408" s="4" t="s">
        <v>248</v>
      </c>
      <c r="E408" s="4" t="s">
        <v>249</v>
      </c>
      <c r="F408" s="4">
        <v>153.0</v>
      </c>
      <c r="G408" s="11"/>
      <c r="I408" t="str">
        <f t="array" ref="I408">INDEX('2024 Points'!$D$14:$D$23,MATCH(1,MMULT(--('2024 Points'!$E$14:$L$23=D408),TRANSPOSE(COLUMN('2024 Points'!$E$14:$L$23)^0)),0))</f>
        <v>#N/A</v>
      </c>
    </row>
    <row r="409">
      <c r="A409" s="4">
        <v>408.0</v>
      </c>
      <c r="B409" s="4">
        <v>359.0</v>
      </c>
      <c r="C409" s="4" t="s">
        <v>737</v>
      </c>
      <c r="D409" s="4" t="s">
        <v>423</v>
      </c>
      <c r="E409" s="4" t="s">
        <v>5765</v>
      </c>
      <c r="F409" s="4">
        <v>152.0</v>
      </c>
      <c r="G409" s="11"/>
      <c r="I409" t="str">
        <f t="array" ref="I409">INDEX('2024 Points'!$D$14:$D$23,MATCH(1,MMULT(--('2024 Points'!$E$14:$L$23=D409),TRANSPOSE(COLUMN('2024 Points'!$E$14:$L$23)^0)),0))</f>
        <v>#N/A</v>
      </c>
    </row>
    <row r="410">
      <c r="A410" s="4">
        <v>409.0</v>
      </c>
      <c r="B410" s="4">
        <v>358.0</v>
      </c>
      <c r="C410" s="4" t="s">
        <v>1799</v>
      </c>
      <c r="D410" s="4" t="s">
        <v>1239</v>
      </c>
      <c r="E410" s="4" t="s">
        <v>115</v>
      </c>
      <c r="F410" s="4">
        <v>152.0</v>
      </c>
      <c r="G410" s="11"/>
      <c r="I410" t="str">
        <f t="array" ref="I410">INDEX('2024 Points'!$D$14:$D$23,MATCH(1,MMULT(--('2024 Points'!$E$14:$L$23=D410),TRANSPOSE(COLUMN('2024 Points'!$E$14:$L$23)^0)),0))</f>
        <v>#N/A</v>
      </c>
    </row>
    <row r="411">
      <c r="A411" s="4">
        <v>410.0</v>
      </c>
      <c r="B411" s="4">
        <v>1079.0</v>
      </c>
      <c r="C411" s="4" t="s">
        <v>971</v>
      </c>
      <c r="D411" s="4" t="s">
        <v>1617</v>
      </c>
      <c r="E411" s="4" t="s">
        <v>5793</v>
      </c>
      <c r="F411" s="4">
        <v>152.0</v>
      </c>
      <c r="G411" s="11"/>
      <c r="I411" t="str">
        <f t="array" ref="I411">INDEX('2024 Points'!$D$14:$D$23,MATCH(1,MMULT(--('2024 Points'!$E$14:$L$23=D411),TRANSPOSE(COLUMN('2024 Points'!$E$14:$L$23)^0)),0))</f>
        <v>#N/A</v>
      </c>
    </row>
    <row r="412">
      <c r="A412" s="4">
        <v>411.0</v>
      </c>
      <c r="B412" s="4">
        <v>467.0</v>
      </c>
      <c r="C412" s="4" t="s">
        <v>4342</v>
      </c>
      <c r="D412" s="4" t="s">
        <v>857</v>
      </c>
      <c r="E412" s="4" t="s">
        <v>93</v>
      </c>
      <c r="F412" s="4">
        <v>152.0</v>
      </c>
      <c r="G412" s="11"/>
      <c r="I412" t="str">
        <f t="array" ref="I412">INDEX('2024 Points'!$D$14:$D$23,MATCH(1,MMULT(--('2024 Points'!$E$14:$L$23=D412),TRANSPOSE(COLUMN('2024 Points'!$E$14:$L$23)^0)),0))</f>
        <v>#N/A</v>
      </c>
    </row>
    <row r="413">
      <c r="A413" s="4">
        <v>412.0</v>
      </c>
      <c r="B413" s="4">
        <v>439.0</v>
      </c>
      <c r="C413" s="4" t="s">
        <v>1029</v>
      </c>
      <c r="D413" s="4" t="s">
        <v>277</v>
      </c>
      <c r="E413" s="4" t="s">
        <v>115</v>
      </c>
      <c r="F413" s="4">
        <v>151.0</v>
      </c>
      <c r="G413" s="11"/>
      <c r="I413" t="str">
        <f t="array" ref="I413">INDEX('2024 Points'!$D$14:$D$23,MATCH(1,MMULT(--('2024 Points'!$E$14:$L$23=D413),TRANSPOSE(COLUMN('2024 Points'!$E$14:$L$23)^0)),0))</f>
        <v>#N/A</v>
      </c>
    </row>
    <row r="414">
      <c r="A414" s="4">
        <v>413.0</v>
      </c>
      <c r="B414" s="4">
        <v>264.0</v>
      </c>
      <c r="C414" s="4" t="s">
        <v>1619</v>
      </c>
      <c r="D414" s="4" t="s">
        <v>1906</v>
      </c>
      <c r="E414" s="4" t="s">
        <v>137</v>
      </c>
      <c r="F414" s="4">
        <v>151.0</v>
      </c>
      <c r="G414" s="11"/>
      <c r="I414" t="str">
        <f t="array" ref="I414">INDEX('2024 Points'!$D$14:$D$23,MATCH(1,MMULT(--('2024 Points'!$E$14:$L$23=D414),TRANSPOSE(COLUMN('2024 Points'!$E$14:$L$23)^0)),0))</f>
        <v>#N/A</v>
      </c>
    </row>
    <row r="415">
      <c r="A415" s="4">
        <v>414.0</v>
      </c>
      <c r="B415" s="4">
        <v>70.0</v>
      </c>
      <c r="C415" s="4" t="s">
        <v>5815</v>
      </c>
      <c r="D415" s="4" t="s">
        <v>1234</v>
      </c>
      <c r="E415" s="4" t="s">
        <v>130</v>
      </c>
      <c r="F415" s="4">
        <v>151.0</v>
      </c>
      <c r="G415" s="11"/>
      <c r="I415" t="str">
        <f t="array" ref="I415">INDEX('2024 Points'!$D$14:$D$23,MATCH(1,MMULT(--('2024 Points'!$E$14:$L$23=D415),TRANSPOSE(COLUMN('2024 Points'!$E$14:$L$23)^0)),0))</f>
        <v>Cameron</v>
      </c>
    </row>
    <row r="416">
      <c r="A416" s="4">
        <v>415.0</v>
      </c>
      <c r="B416" s="4">
        <v>1181.0</v>
      </c>
      <c r="C416" s="4" t="s">
        <v>627</v>
      </c>
      <c r="D416" s="4" t="s">
        <v>708</v>
      </c>
      <c r="E416" s="4" t="s">
        <v>5816</v>
      </c>
      <c r="F416" s="4">
        <v>151.0</v>
      </c>
      <c r="G416" s="11"/>
      <c r="I416" t="str">
        <f t="array" ref="I416">INDEX('2024 Points'!$D$14:$D$23,MATCH(1,MMULT(--('2024 Points'!$E$14:$L$23=D416),TRANSPOSE(COLUMN('2024 Points'!$E$14:$L$23)^0)),0))</f>
        <v>#N/A</v>
      </c>
    </row>
    <row r="417">
      <c r="A417" s="4">
        <v>416.0</v>
      </c>
      <c r="B417" s="4">
        <v>190.0</v>
      </c>
      <c r="C417" s="4" t="s">
        <v>4446</v>
      </c>
      <c r="D417" s="4" t="s">
        <v>1176</v>
      </c>
      <c r="E417" s="4" t="s">
        <v>5765</v>
      </c>
      <c r="F417" s="4">
        <v>151.0</v>
      </c>
      <c r="G417" s="11"/>
      <c r="I417" t="str">
        <f t="array" ref="I417">INDEX('2024 Points'!$D$14:$D$23,MATCH(1,MMULT(--('2024 Points'!$E$14:$L$23=D417),TRANSPOSE(COLUMN('2024 Points'!$E$14:$L$23)^0)),0))</f>
        <v>#N/A</v>
      </c>
    </row>
    <row r="418">
      <c r="A418" s="4">
        <v>417.0</v>
      </c>
      <c r="B418" s="4">
        <v>480.0</v>
      </c>
      <c r="C418" s="4" t="s">
        <v>91</v>
      </c>
      <c r="D418" s="4" t="s">
        <v>1615</v>
      </c>
      <c r="E418" s="4" t="s">
        <v>143</v>
      </c>
      <c r="F418" s="4">
        <v>150.0</v>
      </c>
      <c r="G418" s="11"/>
      <c r="I418" t="str">
        <f t="array" ref="I418">INDEX('2024 Points'!$D$14:$D$23,MATCH(1,MMULT(--('2024 Points'!$E$14:$L$23=D418),TRANSPOSE(COLUMN('2024 Points'!$E$14:$L$23)^0)),0))</f>
        <v>#N/A</v>
      </c>
    </row>
    <row r="419">
      <c r="A419" s="4">
        <v>418.0</v>
      </c>
      <c r="B419" s="4">
        <v>28.0</v>
      </c>
      <c r="C419" s="4" t="s">
        <v>5028</v>
      </c>
      <c r="D419" s="4" t="s">
        <v>1890</v>
      </c>
      <c r="E419" s="4" t="s">
        <v>137</v>
      </c>
      <c r="F419" s="4">
        <v>149.0</v>
      </c>
      <c r="G419" s="11"/>
      <c r="I419" t="str">
        <f t="array" ref="I419">INDEX('2024 Points'!$D$14:$D$23,MATCH(1,MMULT(--('2024 Points'!$E$14:$L$23=D419),TRANSPOSE(COLUMN('2024 Points'!$E$14:$L$23)^0)),0))</f>
        <v>Nick</v>
      </c>
    </row>
    <row r="420">
      <c r="A420" s="4">
        <v>419.0</v>
      </c>
      <c r="B420" s="4">
        <v>731.0</v>
      </c>
      <c r="C420" s="4" t="s">
        <v>245</v>
      </c>
      <c r="D420" s="4" t="s">
        <v>725</v>
      </c>
      <c r="E420" s="4" t="s">
        <v>4315</v>
      </c>
      <c r="F420" s="4">
        <v>149.0</v>
      </c>
      <c r="G420" s="11"/>
      <c r="I420" t="str">
        <f t="array" ref="I420">INDEX('2024 Points'!$D$14:$D$23,MATCH(1,MMULT(--('2024 Points'!$E$14:$L$23=D420),TRANSPOSE(COLUMN('2024 Points'!$E$14:$L$23)^0)),0))</f>
        <v>#N/A</v>
      </c>
    </row>
    <row r="421">
      <c r="A421" s="4">
        <v>420.0</v>
      </c>
      <c r="B421" s="4">
        <v>255.0</v>
      </c>
      <c r="C421" s="4" t="s">
        <v>5627</v>
      </c>
      <c r="D421" s="4" t="s">
        <v>919</v>
      </c>
      <c r="E421" s="4" t="s">
        <v>4408</v>
      </c>
      <c r="F421" s="4">
        <v>147.0</v>
      </c>
      <c r="G421" s="11"/>
      <c r="I421" t="str">
        <f t="array" ref="I421">INDEX('2024 Points'!$D$14:$D$23,MATCH(1,MMULT(--('2024 Points'!$E$14:$L$23=D421),TRANSPOSE(COLUMN('2024 Points'!$E$14:$L$23)^0)),0))</f>
        <v>#N/A</v>
      </c>
    </row>
    <row r="422">
      <c r="A422" s="4">
        <v>421.0</v>
      </c>
      <c r="B422" s="4">
        <v>879.0</v>
      </c>
      <c r="C422" s="4" t="s">
        <v>4543</v>
      </c>
      <c r="D422" s="4" t="s">
        <v>1903</v>
      </c>
      <c r="E422" s="4" t="s">
        <v>208</v>
      </c>
      <c r="F422" s="4">
        <v>147.0</v>
      </c>
      <c r="G422" s="11"/>
      <c r="I422" t="str">
        <f t="array" ref="I422">INDEX('2024 Points'!$D$14:$D$23,MATCH(1,MMULT(--('2024 Points'!$E$14:$L$23=D422),TRANSPOSE(COLUMN('2024 Points'!$E$14:$L$23)^0)),0))</f>
        <v>#N/A</v>
      </c>
    </row>
    <row r="423">
      <c r="A423" s="4">
        <v>422.0</v>
      </c>
      <c r="B423" s="4">
        <v>1280.0</v>
      </c>
      <c r="C423" s="4" t="s">
        <v>4837</v>
      </c>
      <c r="D423" s="4" t="s">
        <v>1887</v>
      </c>
      <c r="E423" s="4" t="s">
        <v>208</v>
      </c>
      <c r="F423" s="4">
        <v>147.0</v>
      </c>
      <c r="G423" s="11"/>
      <c r="I423" t="str">
        <f t="array" ref="I423">INDEX('2024 Points'!$D$14:$D$23,MATCH(1,MMULT(--('2024 Points'!$E$14:$L$23=D423),TRANSPOSE(COLUMN('2024 Points'!$E$14:$L$23)^0)),0))</f>
        <v>#N/A</v>
      </c>
    </row>
    <row r="424">
      <c r="A424" s="4">
        <v>423.0</v>
      </c>
      <c r="B424" s="4"/>
      <c r="C424" s="4" t="s">
        <v>5776</v>
      </c>
      <c r="D424" s="4" t="s">
        <v>79</v>
      </c>
      <c r="E424" s="4" t="s">
        <v>720</v>
      </c>
      <c r="F424" s="4">
        <v>147.0</v>
      </c>
      <c r="G424" s="11"/>
      <c r="I424" t="str">
        <f t="array" ref="I424">INDEX('2024 Points'!$D$14:$D$23,MATCH(1,MMULT(--('2024 Points'!$E$14:$L$23=D424),TRANSPOSE(COLUMN('2024 Points'!$E$14:$L$23)^0)),0))</f>
        <v>#N/A</v>
      </c>
    </row>
    <row r="425">
      <c r="A425" s="4">
        <v>424.0</v>
      </c>
      <c r="B425" s="4">
        <v>233.0</v>
      </c>
      <c r="C425" s="4" t="s">
        <v>5817</v>
      </c>
      <c r="D425" s="4" t="s">
        <v>1507</v>
      </c>
      <c r="E425" s="4" t="s">
        <v>5766</v>
      </c>
      <c r="F425" s="4">
        <v>147.0</v>
      </c>
      <c r="G425" s="11"/>
      <c r="I425" t="str">
        <f t="array" ref="I425">INDEX('2024 Points'!$D$14:$D$23,MATCH(1,MMULT(--('2024 Points'!$E$14:$L$23=D425),TRANSPOSE(COLUMN('2024 Points'!$E$14:$L$23)^0)),0))</f>
        <v>#N/A</v>
      </c>
    </row>
    <row r="426">
      <c r="A426" s="4">
        <v>425.0</v>
      </c>
      <c r="B426" s="4">
        <v>792.0</v>
      </c>
      <c r="C426" s="4" t="s">
        <v>4412</v>
      </c>
      <c r="D426" s="4" t="s">
        <v>631</v>
      </c>
      <c r="E426" s="4" t="s">
        <v>106</v>
      </c>
      <c r="F426" s="4">
        <v>145.0</v>
      </c>
      <c r="G426" s="11"/>
      <c r="I426" t="str">
        <f t="array" ref="I426">INDEX('2024 Points'!$D$14:$D$23,MATCH(1,MMULT(--('2024 Points'!$E$14:$L$23=D426),TRANSPOSE(COLUMN('2024 Points'!$E$14:$L$23)^0)),0))</f>
        <v>#N/A</v>
      </c>
    </row>
    <row r="427">
      <c r="A427" s="4">
        <v>426.0</v>
      </c>
      <c r="B427" s="4">
        <v>241.0</v>
      </c>
      <c r="C427" s="4" t="s">
        <v>692</v>
      </c>
      <c r="D427" s="4" t="s">
        <v>1413</v>
      </c>
      <c r="E427" s="4" t="s">
        <v>4314</v>
      </c>
      <c r="F427" s="4">
        <v>145.0</v>
      </c>
      <c r="G427" s="11"/>
      <c r="I427" t="str">
        <f t="array" ref="I427">INDEX('2024 Points'!$D$14:$D$23,MATCH(1,MMULT(--('2024 Points'!$E$14:$L$23=D427),TRANSPOSE(COLUMN('2024 Points'!$E$14:$L$23)^0)),0))</f>
        <v>#N/A</v>
      </c>
    </row>
    <row r="428">
      <c r="A428" s="4">
        <v>427.0</v>
      </c>
      <c r="B428" s="4">
        <v>631.0</v>
      </c>
      <c r="C428" s="4" t="s">
        <v>4320</v>
      </c>
      <c r="D428" s="4" t="s">
        <v>310</v>
      </c>
      <c r="E428" s="4" t="s">
        <v>157</v>
      </c>
      <c r="F428" s="4">
        <v>144.0</v>
      </c>
      <c r="G428" s="11"/>
      <c r="I428" t="str">
        <f t="array" ref="I428">INDEX('2024 Points'!$D$14:$D$23,MATCH(1,MMULT(--('2024 Points'!$E$14:$L$23=D428),TRANSPOSE(COLUMN('2024 Points'!$E$14:$L$23)^0)),0))</f>
        <v>#N/A</v>
      </c>
    </row>
    <row r="429">
      <c r="A429" s="4">
        <v>428.0</v>
      </c>
      <c r="B429" s="4">
        <v>464.0</v>
      </c>
      <c r="C429" s="4" t="s">
        <v>1248</v>
      </c>
      <c r="D429" s="4" t="s">
        <v>1354</v>
      </c>
      <c r="E429" s="4" t="s">
        <v>5791</v>
      </c>
      <c r="F429" s="4">
        <v>144.0</v>
      </c>
      <c r="G429" s="11"/>
      <c r="I429" t="str">
        <f t="array" ref="I429">INDEX('2024 Points'!$D$14:$D$23,MATCH(1,MMULT(--('2024 Points'!$E$14:$L$23=D429),TRANSPOSE(COLUMN('2024 Points'!$E$14:$L$23)^0)),0))</f>
        <v>#N/A</v>
      </c>
    </row>
    <row r="430">
      <c r="A430" s="4">
        <v>429.0</v>
      </c>
      <c r="B430" s="4">
        <v>58.0</v>
      </c>
      <c r="C430" s="4" t="s">
        <v>888</v>
      </c>
      <c r="D430" s="4" t="s">
        <v>572</v>
      </c>
      <c r="E430" s="4" t="s">
        <v>102</v>
      </c>
      <c r="F430" s="4">
        <v>144.0</v>
      </c>
      <c r="G430" s="11"/>
      <c r="I430" t="str">
        <f t="array" ref="I430">INDEX('2024 Points'!$D$14:$D$23,MATCH(1,MMULT(--('2024 Points'!$E$14:$L$23=D430),TRANSPOSE(COLUMN('2024 Points'!$E$14:$L$23)^0)),0))</f>
        <v>#N/A</v>
      </c>
    </row>
    <row r="431">
      <c r="A431" s="4">
        <v>430.0</v>
      </c>
      <c r="B431" s="4">
        <v>1620.0</v>
      </c>
      <c r="C431" s="4" t="s">
        <v>5540</v>
      </c>
      <c r="D431" s="4" t="s">
        <v>1136</v>
      </c>
      <c r="E431" s="4" t="s">
        <v>4479</v>
      </c>
      <c r="F431" s="4">
        <v>143.0</v>
      </c>
      <c r="G431" s="11"/>
      <c r="I431" t="str">
        <f t="array" ref="I431">INDEX('2024 Points'!$D$14:$D$23,MATCH(1,MMULT(--('2024 Points'!$E$14:$L$23=D431),TRANSPOSE(COLUMN('2024 Points'!$E$14:$L$23)^0)),0))</f>
        <v>#N/A</v>
      </c>
    </row>
    <row r="432">
      <c r="A432" s="4">
        <v>431.0</v>
      </c>
      <c r="B432" s="4"/>
      <c r="C432" s="4" t="s">
        <v>5776</v>
      </c>
      <c r="D432" s="4" t="s">
        <v>304</v>
      </c>
      <c r="E432" s="4" t="s">
        <v>5814</v>
      </c>
      <c r="F432" s="4">
        <v>143.0</v>
      </c>
      <c r="G432" s="11"/>
      <c r="I432" t="str">
        <f t="array" ref="I432">INDEX('2024 Points'!$D$14:$D$23,MATCH(1,MMULT(--('2024 Points'!$E$14:$L$23=D432),TRANSPOSE(COLUMN('2024 Points'!$E$14:$L$23)^0)),0))</f>
        <v>#N/A</v>
      </c>
    </row>
    <row r="433">
      <c r="A433" s="4">
        <v>432.0</v>
      </c>
      <c r="B433" s="4">
        <v>228.0</v>
      </c>
      <c r="C433" s="4" t="s">
        <v>1591</v>
      </c>
      <c r="D433" s="4" t="s">
        <v>291</v>
      </c>
      <c r="E433" s="4" t="s">
        <v>4333</v>
      </c>
      <c r="F433" s="4">
        <v>142.0</v>
      </c>
      <c r="G433" s="11"/>
      <c r="I433" t="str">
        <f t="array" ref="I433">INDEX('2024 Points'!$D$14:$D$23,MATCH(1,MMULT(--('2024 Points'!$E$14:$L$23=D433),TRANSPOSE(COLUMN('2024 Points'!$E$14:$L$23)^0)),0))</f>
        <v>#N/A</v>
      </c>
    </row>
    <row r="434">
      <c r="A434" s="4">
        <v>433.0</v>
      </c>
      <c r="B434" s="4">
        <v>653.0</v>
      </c>
      <c r="C434" s="4" t="s">
        <v>4341</v>
      </c>
      <c r="D434" s="4" t="s">
        <v>1236</v>
      </c>
      <c r="E434" s="4" t="s">
        <v>130</v>
      </c>
      <c r="F434" s="4">
        <v>142.0</v>
      </c>
      <c r="G434" s="11"/>
      <c r="I434" t="str">
        <f t="array" ref="I434">INDEX('2024 Points'!$D$14:$D$23,MATCH(1,MMULT(--('2024 Points'!$E$14:$L$23=D434),TRANSPOSE(COLUMN('2024 Points'!$E$14:$L$23)^0)),0))</f>
        <v>#N/A</v>
      </c>
    </row>
    <row r="435">
      <c r="A435" s="4">
        <v>434.0</v>
      </c>
      <c r="B435" s="4">
        <v>433.0</v>
      </c>
      <c r="C435" s="4" t="s">
        <v>168</v>
      </c>
      <c r="D435" s="4" t="s">
        <v>2376</v>
      </c>
      <c r="E435" s="4" t="s">
        <v>5810</v>
      </c>
      <c r="F435" s="4">
        <v>142.0</v>
      </c>
      <c r="G435" s="11"/>
      <c r="I435" t="str">
        <f t="array" ref="I435">INDEX('2024 Points'!$D$14:$D$23,MATCH(1,MMULT(--('2024 Points'!$E$14:$L$23=D435),TRANSPOSE(COLUMN('2024 Points'!$E$14:$L$23)^0)),0))</f>
        <v>#N/A</v>
      </c>
    </row>
    <row r="436">
      <c r="A436" s="4">
        <v>435.0</v>
      </c>
      <c r="B436" s="4">
        <v>340.0</v>
      </c>
      <c r="C436" s="4" t="s">
        <v>960</v>
      </c>
      <c r="D436" s="4" t="s">
        <v>1940</v>
      </c>
      <c r="E436" s="4" t="s">
        <v>4465</v>
      </c>
      <c r="F436" s="4">
        <v>141.0</v>
      </c>
      <c r="G436" s="11"/>
      <c r="I436" t="str">
        <f t="array" ref="I436">INDEX('2024 Points'!$D$14:$D$23,MATCH(1,MMULT(--('2024 Points'!$E$14:$L$23=D436),TRANSPOSE(COLUMN('2024 Points'!$E$14:$L$23)^0)),0))</f>
        <v>#N/A</v>
      </c>
    </row>
    <row r="437">
      <c r="A437" s="4">
        <v>436.0</v>
      </c>
      <c r="B437" s="4">
        <v>420.0</v>
      </c>
      <c r="C437" s="4" t="s">
        <v>4405</v>
      </c>
      <c r="D437" s="4" t="s">
        <v>612</v>
      </c>
      <c r="E437" s="4" t="s">
        <v>5763</v>
      </c>
      <c r="F437" s="4">
        <v>140.0</v>
      </c>
      <c r="G437" s="11"/>
      <c r="I437" t="str">
        <f t="array" ref="I437">INDEX('2024 Points'!$D$14:$D$23,MATCH(1,MMULT(--('2024 Points'!$E$14:$L$23=D437),TRANSPOSE(COLUMN('2024 Points'!$E$14:$L$23)^0)),0))</f>
        <v>#N/A</v>
      </c>
    </row>
    <row r="438">
      <c r="A438" s="4">
        <v>437.0</v>
      </c>
      <c r="B438" s="4">
        <v>599.0</v>
      </c>
      <c r="C438" s="4" t="s">
        <v>5338</v>
      </c>
      <c r="D438" s="4" t="s">
        <v>978</v>
      </c>
      <c r="E438" s="4" t="s">
        <v>93</v>
      </c>
      <c r="F438" s="4">
        <v>139.0</v>
      </c>
      <c r="G438" s="11"/>
      <c r="I438" t="str">
        <f t="array" ref="I438">INDEX('2024 Points'!$D$14:$D$23,MATCH(1,MMULT(--('2024 Points'!$E$14:$L$23=D438),TRANSPOSE(COLUMN('2024 Points'!$E$14:$L$23)^0)),0))</f>
        <v>#N/A</v>
      </c>
    </row>
    <row r="439">
      <c r="A439" s="4">
        <v>438.0</v>
      </c>
      <c r="B439" s="4">
        <v>189.0</v>
      </c>
      <c r="C439" s="4" t="s">
        <v>5394</v>
      </c>
      <c r="D439" s="4" t="s">
        <v>298</v>
      </c>
      <c r="E439" s="4" t="s">
        <v>99</v>
      </c>
      <c r="F439" s="4">
        <v>139.0</v>
      </c>
      <c r="G439" s="11"/>
      <c r="I439" t="str">
        <f t="array" ref="I439">INDEX('2024 Points'!$D$14:$D$23,MATCH(1,MMULT(--('2024 Points'!$E$14:$L$23=D439),TRANSPOSE(COLUMN('2024 Points'!$E$14:$L$23)^0)),0))</f>
        <v>#N/A</v>
      </c>
    </row>
    <row r="440">
      <c r="A440" s="4">
        <v>439.0</v>
      </c>
      <c r="B440" s="4">
        <v>244.0</v>
      </c>
      <c r="C440" s="4" t="s">
        <v>5033</v>
      </c>
      <c r="D440" s="4" t="s">
        <v>677</v>
      </c>
      <c r="E440" s="4" t="s">
        <v>102</v>
      </c>
      <c r="F440" s="4">
        <v>139.0</v>
      </c>
      <c r="G440" s="11"/>
      <c r="I440" t="str">
        <f t="array" ref="I440">INDEX('2024 Points'!$D$14:$D$23,MATCH(1,MMULT(--('2024 Points'!$E$14:$L$23=D440),TRANSPOSE(COLUMN('2024 Points'!$E$14:$L$23)^0)),0))</f>
        <v>#N/A</v>
      </c>
    </row>
    <row r="441">
      <c r="A441" s="4">
        <v>440.0</v>
      </c>
      <c r="B441" s="4">
        <v>678.0</v>
      </c>
      <c r="C441" s="4" t="s">
        <v>983</v>
      </c>
      <c r="D441" s="4" t="s">
        <v>2000</v>
      </c>
      <c r="E441" s="4" t="s">
        <v>5818</v>
      </c>
      <c r="F441" s="4">
        <v>138.0</v>
      </c>
      <c r="G441" s="11"/>
      <c r="I441" t="str">
        <f t="array" ref="I441">INDEX('2024 Points'!$D$14:$D$23,MATCH(1,MMULT(--('2024 Points'!$E$14:$L$23=D441),TRANSPOSE(COLUMN('2024 Points'!$E$14:$L$23)^0)),0))</f>
        <v>#N/A</v>
      </c>
    </row>
    <row r="442">
      <c r="A442" s="4">
        <v>441.0</v>
      </c>
      <c r="B442" s="4">
        <v>722.0</v>
      </c>
      <c r="C442" s="4" t="s">
        <v>343</v>
      </c>
      <c r="D442" s="4" t="s">
        <v>836</v>
      </c>
      <c r="E442" s="4" t="s">
        <v>143</v>
      </c>
      <c r="F442" s="4">
        <v>138.0</v>
      </c>
      <c r="G442" s="11"/>
      <c r="I442" t="str">
        <f t="array" ref="I442">INDEX('2024 Points'!$D$14:$D$23,MATCH(1,MMULT(--('2024 Points'!$E$14:$L$23=D442),TRANSPOSE(COLUMN('2024 Points'!$E$14:$L$23)^0)),0))</f>
        <v>#N/A</v>
      </c>
    </row>
    <row r="443">
      <c r="A443" s="4">
        <v>442.0</v>
      </c>
      <c r="B443" s="4">
        <v>1004.0</v>
      </c>
      <c r="C443" s="4" t="s">
        <v>200</v>
      </c>
      <c r="D443" s="4" t="s">
        <v>1481</v>
      </c>
      <c r="E443" s="4" t="s">
        <v>128</v>
      </c>
      <c r="F443" s="4">
        <v>137.0</v>
      </c>
      <c r="G443" s="11"/>
      <c r="I443" t="str">
        <f t="array" ref="I443">INDEX('2024 Points'!$D$14:$D$23,MATCH(1,MMULT(--('2024 Points'!$E$14:$L$23=D443),TRANSPOSE(COLUMN('2024 Points'!$E$14:$L$23)^0)),0))</f>
        <v>#N/A</v>
      </c>
    </row>
    <row r="444">
      <c r="A444" s="4">
        <v>443.0</v>
      </c>
      <c r="B444" s="4">
        <v>541.0</v>
      </c>
      <c r="C444" s="4" t="s">
        <v>1210</v>
      </c>
      <c r="D444" s="4" t="s">
        <v>1858</v>
      </c>
      <c r="E444" s="4" t="s">
        <v>157</v>
      </c>
      <c r="F444" s="4">
        <v>136.0</v>
      </c>
      <c r="G444" s="11"/>
      <c r="I444" t="str">
        <f t="array" ref="I444">INDEX('2024 Points'!$D$14:$D$23,MATCH(1,MMULT(--('2024 Points'!$E$14:$L$23=D444),TRANSPOSE(COLUMN('2024 Points'!$E$14:$L$23)^0)),0))</f>
        <v>#N/A</v>
      </c>
    </row>
    <row r="445">
      <c r="A445" s="4">
        <v>444.0</v>
      </c>
      <c r="B445" s="4">
        <v>483.0</v>
      </c>
      <c r="C445" s="4" t="s">
        <v>119</v>
      </c>
      <c r="D445" s="4" t="s">
        <v>187</v>
      </c>
      <c r="E445" s="4" t="s">
        <v>137</v>
      </c>
      <c r="F445" s="4">
        <v>135.0</v>
      </c>
      <c r="G445" s="11"/>
      <c r="I445" t="str">
        <f t="array" ref="I445">INDEX('2024 Points'!$D$14:$D$23,MATCH(1,MMULT(--('2024 Points'!$E$14:$L$23=D445),TRANSPOSE(COLUMN('2024 Points'!$E$14:$L$23)^0)),0))</f>
        <v>#N/A</v>
      </c>
    </row>
    <row r="446">
      <c r="A446" s="4">
        <v>445.0</v>
      </c>
      <c r="B446" s="4">
        <v>209.0</v>
      </c>
      <c r="C446" s="4" t="s">
        <v>1167</v>
      </c>
      <c r="D446" s="4" t="s">
        <v>483</v>
      </c>
      <c r="E446" s="4" t="s">
        <v>137</v>
      </c>
      <c r="F446" s="4">
        <v>135.0</v>
      </c>
      <c r="G446" s="11"/>
      <c r="I446" t="str">
        <f t="array" ref="I446">INDEX('2024 Points'!$D$14:$D$23,MATCH(1,MMULT(--('2024 Points'!$E$14:$L$23=D446),TRANSPOSE(COLUMN('2024 Points'!$E$14:$L$23)^0)),0))</f>
        <v>#N/A</v>
      </c>
    </row>
    <row r="447">
      <c r="A447" s="4">
        <v>446.0</v>
      </c>
      <c r="B447" s="4">
        <v>828.0</v>
      </c>
      <c r="C447" s="4" t="s">
        <v>877</v>
      </c>
      <c r="D447" s="4" t="s">
        <v>2167</v>
      </c>
      <c r="E447" s="4" t="s">
        <v>5793</v>
      </c>
      <c r="F447" s="4">
        <v>135.0</v>
      </c>
      <c r="G447" s="11"/>
      <c r="I447" t="str">
        <f t="array" ref="I447">INDEX('2024 Points'!$D$14:$D$23,MATCH(1,MMULT(--('2024 Points'!$E$14:$L$23=D447),TRANSPOSE(COLUMN('2024 Points'!$E$14:$L$23)^0)),0))</f>
        <v>#N/A</v>
      </c>
    </row>
    <row r="448">
      <c r="A448" s="4">
        <v>447.0</v>
      </c>
      <c r="B448" s="4">
        <v>211.0</v>
      </c>
      <c r="C448" s="4" t="s">
        <v>1167</v>
      </c>
      <c r="D448" s="4" t="s">
        <v>1902</v>
      </c>
      <c r="E448" s="4" t="s">
        <v>139</v>
      </c>
      <c r="F448" s="4">
        <v>134.0</v>
      </c>
      <c r="G448" s="11"/>
      <c r="I448" t="str">
        <f t="array" ref="I448">INDEX('2024 Points'!$D$14:$D$23,MATCH(1,MMULT(--('2024 Points'!$E$14:$L$23=D448),TRANSPOSE(COLUMN('2024 Points'!$E$14:$L$23)^0)),0))</f>
        <v>#N/A</v>
      </c>
    </row>
    <row r="449">
      <c r="A449" s="4">
        <v>448.0</v>
      </c>
      <c r="B449" s="4">
        <v>608.0</v>
      </c>
      <c r="C449" s="4" t="s">
        <v>534</v>
      </c>
      <c r="D449" s="4" t="s">
        <v>1975</v>
      </c>
      <c r="E449" s="4" t="s">
        <v>976</v>
      </c>
      <c r="F449" s="4">
        <v>134.0</v>
      </c>
      <c r="G449" s="11"/>
      <c r="I449" t="str">
        <f t="array" ref="I449">INDEX('2024 Points'!$D$14:$D$23,MATCH(1,MMULT(--('2024 Points'!$E$14:$L$23=D449),TRANSPOSE(COLUMN('2024 Points'!$E$14:$L$23)^0)),0))</f>
        <v>#N/A</v>
      </c>
    </row>
    <row r="450">
      <c r="A450" s="4">
        <v>449.0</v>
      </c>
      <c r="B450" s="4">
        <v>768.0</v>
      </c>
      <c r="C450" s="4" t="s">
        <v>5779</v>
      </c>
      <c r="D450" s="4" t="s">
        <v>3466</v>
      </c>
      <c r="E450" s="4" t="s">
        <v>704</v>
      </c>
      <c r="F450" s="4">
        <v>134.0</v>
      </c>
      <c r="G450" s="11"/>
      <c r="I450" t="str">
        <f t="array" ref="I450">INDEX('2024 Points'!$D$14:$D$23,MATCH(1,MMULT(--('2024 Points'!$E$14:$L$23=D450),TRANSPOSE(COLUMN('2024 Points'!$E$14:$L$23)^0)),0))</f>
        <v>#N/A</v>
      </c>
    </row>
    <row r="451">
      <c r="A451" s="4">
        <v>450.0</v>
      </c>
      <c r="B451" s="4">
        <v>669.0</v>
      </c>
      <c r="C451" s="4" t="s">
        <v>966</v>
      </c>
      <c r="D451" s="4" t="s">
        <v>3467</v>
      </c>
      <c r="E451" s="4" t="s">
        <v>5774</v>
      </c>
      <c r="F451" s="4">
        <v>133.0</v>
      </c>
      <c r="G451" s="11"/>
      <c r="I451" t="str">
        <f t="array" ref="I451">INDEX('2024 Points'!$D$14:$D$23,MATCH(1,MMULT(--('2024 Points'!$E$14:$L$23=D451),TRANSPOSE(COLUMN('2024 Points'!$E$14:$L$23)^0)),0))</f>
        <v>#N/A</v>
      </c>
    </row>
    <row r="452">
      <c r="A452" s="4">
        <v>451.0</v>
      </c>
      <c r="B452" s="4">
        <v>458.0</v>
      </c>
      <c r="C452" s="4" t="s">
        <v>196</v>
      </c>
      <c r="D452" s="4" t="s">
        <v>2075</v>
      </c>
      <c r="E452" s="4" t="s">
        <v>4330</v>
      </c>
      <c r="F452" s="4">
        <v>133.0</v>
      </c>
      <c r="G452" s="11"/>
      <c r="I452" t="str">
        <f t="array" ref="I452">INDEX('2024 Points'!$D$14:$D$23,MATCH(1,MMULT(--('2024 Points'!$E$14:$L$23=D452),TRANSPOSE(COLUMN('2024 Points'!$E$14:$L$23)^0)),0))</f>
        <v>#N/A</v>
      </c>
    </row>
    <row r="453">
      <c r="A453" s="4">
        <v>452.0</v>
      </c>
      <c r="B453" s="4">
        <v>795.0</v>
      </c>
      <c r="C453" s="4" t="s">
        <v>354</v>
      </c>
      <c r="D453" s="4" t="s">
        <v>644</v>
      </c>
      <c r="E453" s="4" t="s">
        <v>5774</v>
      </c>
      <c r="F453" s="4">
        <v>133.0</v>
      </c>
      <c r="G453" s="11"/>
      <c r="I453" t="str">
        <f t="array" ref="I453">INDEX('2024 Points'!$D$14:$D$23,MATCH(1,MMULT(--('2024 Points'!$E$14:$L$23=D453),TRANSPOSE(COLUMN('2024 Points'!$E$14:$L$23)^0)),0))</f>
        <v>#N/A</v>
      </c>
    </row>
    <row r="454">
      <c r="A454" s="4">
        <v>453.0</v>
      </c>
      <c r="B454" s="4">
        <v>531.0</v>
      </c>
      <c r="C454" s="4" t="s">
        <v>267</v>
      </c>
      <c r="D454" s="4" t="s">
        <v>1373</v>
      </c>
      <c r="E454" s="4" t="s">
        <v>4330</v>
      </c>
      <c r="F454" s="4">
        <v>133.0</v>
      </c>
      <c r="G454" s="11"/>
      <c r="I454" t="str">
        <f t="array" ref="I454">INDEX('2024 Points'!$D$14:$D$23,MATCH(1,MMULT(--('2024 Points'!$E$14:$L$23=D454),TRANSPOSE(COLUMN('2024 Points'!$E$14:$L$23)^0)),0))</f>
        <v>#N/A</v>
      </c>
    </row>
    <row r="455">
      <c r="A455" s="4">
        <v>454.0</v>
      </c>
      <c r="B455" s="4">
        <v>705.0</v>
      </c>
      <c r="C455" s="4" t="s">
        <v>1032</v>
      </c>
      <c r="D455" s="4" t="s">
        <v>2101</v>
      </c>
      <c r="E455" s="4" t="s">
        <v>5077</v>
      </c>
      <c r="F455" s="4">
        <v>133.0</v>
      </c>
      <c r="G455" s="11"/>
      <c r="I455" t="str">
        <f t="array" ref="I455">INDEX('2024 Points'!$D$14:$D$23,MATCH(1,MMULT(--('2024 Points'!$E$14:$L$23=D455),TRANSPOSE(COLUMN('2024 Points'!$E$14:$L$23)^0)),0))</f>
        <v>#N/A</v>
      </c>
    </row>
    <row r="456">
      <c r="A456" s="4">
        <v>455.0</v>
      </c>
      <c r="B456" s="4">
        <v>498.0</v>
      </c>
      <c r="C456" s="4" t="s">
        <v>539</v>
      </c>
      <c r="D456" s="4" t="s">
        <v>1934</v>
      </c>
      <c r="E456" s="4" t="s">
        <v>5764</v>
      </c>
      <c r="F456" s="4">
        <v>131.0</v>
      </c>
      <c r="G456" s="11"/>
      <c r="I456" t="str">
        <f t="array" ref="I456">INDEX('2024 Points'!$D$14:$D$23,MATCH(1,MMULT(--('2024 Points'!$E$14:$L$23=D456),TRANSPOSE(COLUMN('2024 Points'!$E$14:$L$23)^0)),0))</f>
        <v>#N/A</v>
      </c>
    </row>
    <row r="457">
      <c r="A457" s="4">
        <v>456.0</v>
      </c>
      <c r="B457" s="4">
        <v>717.0</v>
      </c>
      <c r="C457" s="4" t="s">
        <v>5633</v>
      </c>
      <c r="D457" s="4" t="s">
        <v>2214</v>
      </c>
      <c r="E457" s="4" t="s">
        <v>5819</v>
      </c>
      <c r="F457" s="4">
        <v>131.0</v>
      </c>
      <c r="G457" s="11"/>
      <c r="I457" t="str">
        <f t="array" ref="I457">INDEX('2024 Points'!$D$14:$D$23,MATCH(1,MMULT(--('2024 Points'!$E$14:$L$23=D457),TRANSPOSE(COLUMN('2024 Points'!$E$14:$L$23)^0)),0))</f>
        <v>#N/A</v>
      </c>
    </row>
    <row r="458">
      <c r="A458" s="4">
        <v>457.0</v>
      </c>
      <c r="B458" s="4">
        <v>364.0</v>
      </c>
      <c r="C458" s="4" t="s">
        <v>319</v>
      </c>
      <c r="D458" s="4" t="s">
        <v>1292</v>
      </c>
      <c r="E458" s="4" t="s">
        <v>4408</v>
      </c>
      <c r="F458" s="4">
        <v>130.0</v>
      </c>
      <c r="G458" s="11"/>
      <c r="I458" t="str">
        <f t="array" ref="I458">INDEX('2024 Points'!$D$14:$D$23,MATCH(1,MMULT(--('2024 Points'!$E$14:$L$23=D458),TRANSPOSE(COLUMN('2024 Points'!$E$14:$L$23)^0)),0))</f>
        <v>#N/A</v>
      </c>
    </row>
    <row r="459">
      <c r="A459" s="4">
        <v>458.0</v>
      </c>
      <c r="B459" s="4">
        <v>299.0</v>
      </c>
      <c r="C459" s="4" t="s">
        <v>1134</v>
      </c>
      <c r="D459" s="4" t="s">
        <v>1978</v>
      </c>
      <c r="E459" s="4" t="s">
        <v>1442</v>
      </c>
      <c r="F459" s="4">
        <v>130.0</v>
      </c>
      <c r="G459" s="11"/>
      <c r="I459" t="str">
        <f t="array" ref="I459">INDEX('2024 Points'!$D$14:$D$23,MATCH(1,MMULT(--('2024 Points'!$E$14:$L$23=D459),TRANSPOSE(COLUMN('2024 Points'!$E$14:$L$23)^0)),0))</f>
        <v>#N/A</v>
      </c>
    </row>
    <row r="460">
      <c r="A460" s="4">
        <v>459.0</v>
      </c>
      <c r="B460" s="4">
        <v>542.0</v>
      </c>
      <c r="C460" s="4" t="s">
        <v>131</v>
      </c>
      <c r="D460" s="4" t="s">
        <v>1744</v>
      </c>
      <c r="E460" s="4" t="s">
        <v>4408</v>
      </c>
      <c r="F460" s="4">
        <v>129.0</v>
      </c>
      <c r="G460" s="11"/>
      <c r="I460" t="str">
        <f t="array" ref="I460">INDEX('2024 Points'!$D$14:$D$23,MATCH(1,MMULT(--('2024 Points'!$E$14:$L$23=D460),TRANSPOSE(COLUMN('2024 Points'!$E$14:$L$23)^0)),0))</f>
        <v>#N/A</v>
      </c>
    </row>
    <row r="461">
      <c r="A461" s="4">
        <v>460.0</v>
      </c>
      <c r="B461" s="4">
        <v>283.0</v>
      </c>
      <c r="C461" s="4" t="s">
        <v>495</v>
      </c>
      <c r="D461" s="4" t="s">
        <v>885</v>
      </c>
      <c r="E461" s="4" t="s">
        <v>93</v>
      </c>
      <c r="F461" s="4">
        <v>129.0</v>
      </c>
      <c r="G461" s="11"/>
      <c r="I461" t="str">
        <f t="array" ref="I461">INDEX('2024 Points'!$D$14:$D$23,MATCH(1,MMULT(--('2024 Points'!$E$14:$L$23=D461),TRANSPOSE(COLUMN('2024 Points'!$E$14:$L$23)^0)),0))</f>
        <v>#N/A</v>
      </c>
    </row>
    <row r="462">
      <c r="A462" s="4">
        <v>461.0</v>
      </c>
      <c r="B462" s="4">
        <v>863.0</v>
      </c>
      <c r="C462" s="4" t="s">
        <v>5307</v>
      </c>
      <c r="D462" s="4" t="s">
        <v>3468</v>
      </c>
      <c r="E462" s="4" t="s">
        <v>4314</v>
      </c>
      <c r="F462" s="4">
        <v>129.0</v>
      </c>
      <c r="G462" s="11"/>
      <c r="I462" t="str">
        <f t="array" ref="I462">INDEX('2024 Points'!$D$14:$D$23,MATCH(1,MMULT(--('2024 Points'!$E$14:$L$23=D462),TRANSPOSE(COLUMN('2024 Points'!$E$14:$L$23)^0)),0))</f>
        <v>#N/A</v>
      </c>
    </row>
    <row r="463">
      <c r="A463" s="4">
        <v>462.0</v>
      </c>
      <c r="B463" s="4">
        <v>247.0</v>
      </c>
      <c r="C463" s="4" t="s">
        <v>5146</v>
      </c>
      <c r="D463" s="4" t="s">
        <v>1951</v>
      </c>
      <c r="E463" s="4" t="s">
        <v>4325</v>
      </c>
      <c r="F463" s="4">
        <v>128.0</v>
      </c>
      <c r="G463" s="11"/>
      <c r="I463" t="str">
        <f t="array" ref="I463">INDEX('2024 Points'!$D$14:$D$23,MATCH(1,MMULT(--('2024 Points'!$E$14:$L$23=D463),TRANSPOSE(COLUMN('2024 Points'!$E$14:$L$23)^0)),0))</f>
        <v>#N/A</v>
      </c>
    </row>
    <row r="464">
      <c r="A464" s="4">
        <v>463.0</v>
      </c>
      <c r="B464" s="4">
        <v>671.0</v>
      </c>
      <c r="C464" s="4" t="s">
        <v>5319</v>
      </c>
      <c r="D464" s="4" t="s">
        <v>1295</v>
      </c>
      <c r="E464" s="4" t="s">
        <v>4325</v>
      </c>
      <c r="F464" s="4">
        <v>127.0</v>
      </c>
      <c r="G464" s="11"/>
      <c r="I464" t="str">
        <f t="array" ref="I464">INDEX('2024 Points'!$D$14:$D$23,MATCH(1,MMULT(--('2024 Points'!$E$14:$L$23=D464),TRANSPOSE(COLUMN('2024 Points'!$E$14:$L$23)^0)),0))</f>
        <v>#N/A</v>
      </c>
    </row>
    <row r="465">
      <c r="A465" s="4">
        <v>464.0</v>
      </c>
      <c r="B465" s="4">
        <v>436.0</v>
      </c>
      <c r="C465" s="4" t="s">
        <v>393</v>
      </c>
      <c r="D465" s="4" t="s">
        <v>565</v>
      </c>
      <c r="E465" s="4" t="s">
        <v>115</v>
      </c>
      <c r="F465" s="4">
        <v>127.0</v>
      </c>
      <c r="G465" s="11"/>
      <c r="I465" t="str">
        <f t="array" ref="I465">INDEX('2024 Points'!$D$14:$D$23,MATCH(1,MMULT(--('2024 Points'!$E$14:$L$23=D465),TRANSPOSE(COLUMN('2024 Points'!$E$14:$L$23)^0)),0))</f>
        <v>#N/A</v>
      </c>
    </row>
    <row r="466">
      <c r="A466" s="4">
        <v>465.0</v>
      </c>
      <c r="B466" s="4">
        <v>465.0</v>
      </c>
      <c r="C466" s="4" t="s">
        <v>4312</v>
      </c>
      <c r="D466" s="4" t="s">
        <v>2016</v>
      </c>
      <c r="E466" s="4" t="s">
        <v>5765</v>
      </c>
      <c r="F466" s="4">
        <v>126.0</v>
      </c>
      <c r="G466" s="11"/>
      <c r="I466" t="str">
        <f t="array" ref="I466">INDEX('2024 Points'!$D$14:$D$23,MATCH(1,MMULT(--('2024 Points'!$E$14:$L$23=D466),TRANSPOSE(COLUMN('2024 Points'!$E$14:$L$23)^0)),0))</f>
        <v>#N/A</v>
      </c>
    </row>
    <row r="467">
      <c r="A467" s="4">
        <v>466.0</v>
      </c>
      <c r="B467" s="4">
        <v>691.0</v>
      </c>
      <c r="C467" s="4" t="s">
        <v>4972</v>
      </c>
      <c r="D467" s="4" t="s">
        <v>1035</v>
      </c>
      <c r="E467" s="4" t="s">
        <v>139</v>
      </c>
      <c r="F467" s="4">
        <v>126.0</v>
      </c>
      <c r="G467" s="11"/>
      <c r="I467" t="str">
        <f t="array" ref="I467">INDEX('2024 Points'!$D$14:$D$23,MATCH(1,MMULT(--('2024 Points'!$E$14:$L$23=D467),TRANSPOSE(COLUMN('2024 Points'!$E$14:$L$23)^0)),0))</f>
        <v>#N/A</v>
      </c>
    </row>
    <row r="468">
      <c r="A468" s="4">
        <v>467.0</v>
      </c>
      <c r="B468" s="4"/>
      <c r="C468" s="4" t="s">
        <v>5776</v>
      </c>
      <c r="D468" s="4" t="s">
        <v>2406</v>
      </c>
      <c r="E468" s="4" t="s">
        <v>4908</v>
      </c>
      <c r="F468" s="4">
        <v>126.0</v>
      </c>
      <c r="G468" s="11"/>
      <c r="I468" t="str">
        <f t="array" ref="I468">INDEX('2024 Points'!$D$14:$D$23,MATCH(1,MMULT(--('2024 Points'!$E$14:$L$23=D468),TRANSPOSE(COLUMN('2024 Points'!$E$14:$L$23)^0)),0))</f>
        <v>#N/A</v>
      </c>
    </row>
    <row r="469">
      <c r="A469" s="4">
        <v>468.0</v>
      </c>
      <c r="B469" s="4">
        <v>867.0</v>
      </c>
      <c r="C469" s="4" t="s">
        <v>4504</v>
      </c>
      <c r="D469" s="4" t="s">
        <v>2061</v>
      </c>
      <c r="E469" s="4" t="s">
        <v>128</v>
      </c>
      <c r="F469" s="4">
        <v>125.0</v>
      </c>
      <c r="G469" s="11"/>
      <c r="I469" t="str">
        <f t="array" ref="I469">INDEX('2024 Points'!$D$14:$D$23,MATCH(1,MMULT(--('2024 Points'!$E$14:$L$23=D469),TRANSPOSE(COLUMN('2024 Points'!$E$14:$L$23)^0)),0))</f>
        <v>#N/A</v>
      </c>
    </row>
    <row r="470">
      <c r="A470" s="4">
        <v>469.0</v>
      </c>
      <c r="B470" s="4">
        <v>582.0</v>
      </c>
      <c r="C470" s="4" t="s">
        <v>5305</v>
      </c>
      <c r="D470" s="4" t="s">
        <v>2091</v>
      </c>
      <c r="E470" s="4" t="s">
        <v>1350</v>
      </c>
      <c r="F470" s="4">
        <v>124.0</v>
      </c>
      <c r="G470" s="11"/>
      <c r="I470" t="str">
        <f t="array" ref="I470">INDEX('2024 Points'!$D$14:$D$23,MATCH(1,MMULT(--('2024 Points'!$E$14:$L$23=D470),TRANSPOSE(COLUMN('2024 Points'!$E$14:$L$23)^0)),0))</f>
        <v>#N/A</v>
      </c>
    </row>
    <row r="471">
      <c r="A471" s="4">
        <v>470.0</v>
      </c>
      <c r="B471" s="4">
        <v>530.0</v>
      </c>
      <c r="C471" s="4" t="s">
        <v>1025</v>
      </c>
      <c r="D471" s="4" t="s">
        <v>3096</v>
      </c>
      <c r="E471" s="4" t="s">
        <v>93</v>
      </c>
      <c r="F471" s="4">
        <v>124.0</v>
      </c>
      <c r="G471" s="11"/>
      <c r="I471" t="str">
        <f t="array" ref="I471">INDEX('2024 Points'!$D$14:$D$23,MATCH(1,MMULT(--('2024 Points'!$E$14:$L$23=D471),TRANSPOSE(COLUMN('2024 Points'!$E$14:$L$23)^0)),0))</f>
        <v>#N/A</v>
      </c>
    </row>
    <row r="472">
      <c r="A472" s="4">
        <v>471.0</v>
      </c>
      <c r="B472" s="4">
        <v>1054.0</v>
      </c>
      <c r="C472" s="4" t="s">
        <v>5820</v>
      </c>
      <c r="D472" s="4" t="s">
        <v>1043</v>
      </c>
      <c r="E472" s="4" t="s">
        <v>5821</v>
      </c>
      <c r="F472" s="4">
        <v>124.0</v>
      </c>
      <c r="G472" s="11"/>
      <c r="I472" t="str">
        <f t="array" ref="I472">INDEX('2024 Points'!$D$14:$D$23,MATCH(1,MMULT(--('2024 Points'!$E$14:$L$23=D472),TRANSPOSE(COLUMN('2024 Points'!$E$14:$L$23)^0)),0))</f>
        <v>#N/A</v>
      </c>
    </row>
    <row r="473">
      <c r="A473" s="4">
        <v>472.0</v>
      </c>
      <c r="B473" s="4">
        <v>586.0</v>
      </c>
      <c r="C473" s="4" t="s">
        <v>416</v>
      </c>
      <c r="D473" s="4" t="s">
        <v>1877</v>
      </c>
      <c r="E473" s="4" t="s">
        <v>106</v>
      </c>
      <c r="F473" s="4">
        <v>123.0</v>
      </c>
      <c r="G473" s="11"/>
      <c r="I473" t="str">
        <f t="array" ref="I473">INDEX('2024 Points'!$D$14:$D$23,MATCH(1,MMULT(--('2024 Points'!$E$14:$L$23=D473),TRANSPOSE(COLUMN('2024 Points'!$E$14:$L$23)^0)),0))</f>
        <v>#N/A</v>
      </c>
    </row>
    <row r="474">
      <c r="A474" s="4">
        <v>473.0</v>
      </c>
      <c r="B474" s="4">
        <v>1039.0</v>
      </c>
      <c r="C474" s="4" t="s">
        <v>5065</v>
      </c>
      <c r="D474" s="4" t="s">
        <v>1219</v>
      </c>
      <c r="E474" s="4" t="s">
        <v>5816</v>
      </c>
      <c r="F474" s="4">
        <v>123.0</v>
      </c>
      <c r="G474" s="11"/>
      <c r="I474" t="str">
        <f t="array" ref="I474">INDEX('2024 Points'!$D$14:$D$23,MATCH(1,MMULT(--('2024 Points'!$E$14:$L$23=D474),TRANSPOSE(COLUMN('2024 Points'!$E$14:$L$23)^0)),0))</f>
        <v>#N/A</v>
      </c>
    </row>
    <row r="475">
      <c r="A475" s="4">
        <v>474.0</v>
      </c>
      <c r="B475" s="4">
        <v>321.0</v>
      </c>
      <c r="C475" s="4" t="s">
        <v>835</v>
      </c>
      <c r="D475" s="4" t="s">
        <v>447</v>
      </c>
      <c r="E475" s="4" t="s">
        <v>5337</v>
      </c>
      <c r="F475" s="4">
        <v>122.0</v>
      </c>
      <c r="G475" s="11"/>
      <c r="I475" t="str">
        <f t="array" ref="I475">INDEX('2024 Points'!$D$14:$D$23,MATCH(1,MMULT(--('2024 Points'!$E$14:$L$23=D475),TRANSPOSE(COLUMN('2024 Points'!$E$14:$L$23)^0)),0))</f>
        <v>#N/A</v>
      </c>
    </row>
    <row r="476">
      <c r="A476" s="4">
        <v>475.0</v>
      </c>
      <c r="B476" s="4">
        <v>139.0</v>
      </c>
      <c r="C476" s="4" t="s">
        <v>4693</v>
      </c>
      <c r="D476" s="4" t="s">
        <v>462</v>
      </c>
      <c r="E476" s="4" t="s">
        <v>93</v>
      </c>
      <c r="F476" s="4">
        <v>122.0</v>
      </c>
      <c r="G476" s="11"/>
      <c r="I476" t="str">
        <f t="array" ref="I476">INDEX('2024 Points'!$D$14:$D$23,MATCH(1,MMULT(--('2024 Points'!$E$14:$L$23=D476),TRANSPOSE(COLUMN('2024 Points'!$E$14:$L$23)^0)),0))</f>
        <v>#N/A</v>
      </c>
    </row>
    <row r="477">
      <c r="A477" s="4">
        <v>476.0</v>
      </c>
      <c r="B477" s="4">
        <v>444.0</v>
      </c>
      <c r="C477" s="4" t="s">
        <v>265</v>
      </c>
      <c r="D477" s="4" t="s">
        <v>2010</v>
      </c>
      <c r="E477" s="4" t="s">
        <v>5822</v>
      </c>
      <c r="F477" s="4">
        <v>122.0</v>
      </c>
      <c r="G477" s="11"/>
      <c r="I477" t="str">
        <f t="array" ref="I477">INDEX('2024 Points'!$D$14:$D$23,MATCH(1,MMULT(--('2024 Points'!$E$14:$L$23=D477),TRANSPOSE(COLUMN('2024 Points'!$E$14:$L$23)^0)),0))</f>
        <v>#N/A</v>
      </c>
    </row>
    <row r="478">
      <c r="A478" s="4">
        <v>477.0</v>
      </c>
      <c r="B478" s="4">
        <v>761.0</v>
      </c>
      <c r="C478" s="4" t="s">
        <v>4632</v>
      </c>
      <c r="D478" s="4" t="s">
        <v>1935</v>
      </c>
      <c r="E478" s="4" t="s">
        <v>4326</v>
      </c>
      <c r="F478" s="4">
        <v>121.0</v>
      </c>
      <c r="G478" s="11"/>
      <c r="I478" t="str">
        <f t="array" ref="I478">INDEX('2024 Points'!$D$14:$D$23,MATCH(1,MMULT(--('2024 Points'!$E$14:$L$23=D478),TRANSPOSE(COLUMN('2024 Points'!$E$14:$L$23)^0)),0))</f>
        <v>#N/A</v>
      </c>
    </row>
    <row r="479">
      <c r="A479" s="4">
        <v>478.0</v>
      </c>
      <c r="B479" s="4">
        <v>360.0</v>
      </c>
      <c r="C479" s="4" t="s">
        <v>4426</v>
      </c>
      <c r="D479" s="4" t="s">
        <v>1479</v>
      </c>
      <c r="E479" s="4" t="s">
        <v>102</v>
      </c>
      <c r="F479" s="4">
        <v>121.0</v>
      </c>
      <c r="G479" s="11"/>
      <c r="I479" t="str">
        <f t="array" ref="I479">INDEX('2024 Points'!$D$14:$D$23,MATCH(1,MMULT(--('2024 Points'!$E$14:$L$23=D479),TRANSPOSE(COLUMN('2024 Points'!$E$14:$L$23)^0)),0))</f>
        <v>#N/A</v>
      </c>
    </row>
    <row r="480">
      <c r="A480" s="4">
        <v>479.0</v>
      </c>
      <c r="B480" s="4">
        <v>1260.0</v>
      </c>
      <c r="C480" s="4" t="s">
        <v>5823</v>
      </c>
      <c r="D480" s="4" t="s">
        <v>985</v>
      </c>
      <c r="E480" s="4" t="s">
        <v>4488</v>
      </c>
      <c r="F480" s="4">
        <v>121.0</v>
      </c>
      <c r="G480" s="11"/>
      <c r="I480" t="str">
        <f t="array" ref="I480">INDEX('2024 Points'!$D$14:$D$23,MATCH(1,MMULT(--('2024 Points'!$E$14:$L$23=D480),TRANSPOSE(COLUMN('2024 Points'!$E$14:$L$23)^0)),0))</f>
        <v>#N/A</v>
      </c>
    </row>
    <row r="481">
      <c r="A481" s="4">
        <v>480.0</v>
      </c>
      <c r="B481" s="4">
        <v>673.0</v>
      </c>
      <c r="C481" s="4" t="s">
        <v>247</v>
      </c>
      <c r="D481" s="4" t="s">
        <v>1637</v>
      </c>
      <c r="E481" s="4" t="s">
        <v>5772</v>
      </c>
      <c r="F481" s="4">
        <v>121.0</v>
      </c>
      <c r="G481" s="11"/>
      <c r="I481" t="str">
        <f t="array" ref="I481">INDEX('2024 Points'!$D$14:$D$23,MATCH(1,MMULT(--('2024 Points'!$E$14:$L$23=D481),TRANSPOSE(COLUMN('2024 Points'!$E$14:$L$23)^0)),0))</f>
        <v>#N/A</v>
      </c>
    </row>
    <row r="482">
      <c r="A482" s="4">
        <v>481.0</v>
      </c>
      <c r="B482" s="4">
        <v>834.0</v>
      </c>
      <c r="C482" s="4" t="s">
        <v>5314</v>
      </c>
      <c r="D482" s="4" t="s">
        <v>3469</v>
      </c>
      <c r="E482" s="4" t="s">
        <v>5824</v>
      </c>
      <c r="F482" s="4">
        <v>121.0</v>
      </c>
      <c r="G482" s="11"/>
      <c r="I482" t="str">
        <f t="array" ref="I482">INDEX('2024 Points'!$D$14:$D$23,MATCH(1,MMULT(--('2024 Points'!$E$14:$L$23=D482),TRANSPOSE(COLUMN('2024 Points'!$E$14:$L$23)^0)),0))</f>
        <v>#N/A</v>
      </c>
    </row>
    <row r="483">
      <c r="A483" s="4">
        <v>482.0</v>
      </c>
      <c r="B483" s="4">
        <v>385.0</v>
      </c>
      <c r="C483" s="4" t="s">
        <v>5432</v>
      </c>
      <c r="D483" s="4" t="s">
        <v>1991</v>
      </c>
      <c r="E483" s="4" t="s">
        <v>5766</v>
      </c>
      <c r="F483" s="4">
        <v>120.0</v>
      </c>
      <c r="G483" s="11"/>
      <c r="I483" t="str">
        <f t="array" ref="I483">INDEX('2024 Points'!$D$14:$D$23,MATCH(1,MMULT(--('2024 Points'!$E$14:$L$23=D483),TRANSPOSE(COLUMN('2024 Points'!$E$14:$L$23)^0)),0))</f>
        <v>#N/A</v>
      </c>
    </row>
    <row r="484">
      <c r="A484" s="4">
        <v>483.0</v>
      </c>
      <c r="B484" s="4">
        <v>749.0</v>
      </c>
      <c r="C484" s="4" t="s">
        <v>816</v>
      </c>
      <c r="D484" s="4" t="s">
        <v>2196</v>
      </c>
      <c r="E484" s="4"/>
      <c r="F484" s="4">
        <v>120.0</v>
      </c>
      <c r="G484" s="11"/>
      <c r="I484" t="str">
        <f t="array" ref="I484">INDEX('2024 Points'!$D$14:$D$23,MATCH(1,MMULT(--('2024 Points'!$E$14:$L$23=D484),TRANSPOSE(COLUMN('2024 Points'!$E$14:$L$23)^0)),0))</f>
        <v>#N/A</v>
      </c>
    </row>
    <row r="485">
      <c r="A485" s="4">
        <v>484.0</v>
      </c>
      <c r="B485" s="4">
        <v>915.0</v>
      </c>
      <c r="C485" s="4" t="s">
        <v>4889</v>
      </c>
      <c r="D485" s="4" t="s">
        <v>1384</v>
      </c>
      <c r="E485" s="4" t="s">
        <v>4488</v>
      </c>
      <c r="F485" s="4">
        <v>120.0</v>
      </c>
      <c r="G485" s="11"/>
      <c r="I485" t="str">
        <f t="array" ref="I485">INDEX('2024 Points'!$D$14:$D$23,MATCH(1,MMULT(--('2024 Points'!$E$14:$L$23=D485),TRANSPOSE(COLUMN('2024 Points'!$E$14:$L$23)^0)),0))</f>
        <v>#N/A</v>
      </c>
    </row>
    <row r="486">
      <c r="A486" s="4">
        <v>485.0</v>
      </c>
      <c r="B486" s="4">
        <v>1397.0</v>
      </c>
      <c r="C486" s="4" t="s">
        <v>4551</v>
      </c>
      <c r="D486" s="4" t="s">
        <v>2444</v>
      </c>
      <c r="E486" s="4" t="s">
        <v>4314</v>
      </c>
      <c r="F486" s="4">
        <v>120.0</v>
      </c>
      <c r="G486" s="11"/>
      <c r="I486" t="str">
        <f t="array" ref="I486">INDEX('2024 Points'!$D$14:$D$23,MATCH(1,MMULT(--('2024 Points'!$E$14:$L$23=D486),TRANSPOSE(COLUMN('2024 Points'!$E$14:$L$23)^0)),0))</f>
        <v>#N/A</v>
      </c>
    </row>
    <row r="487">
      <c r="A487" s="4">
        <v>486.0</v>
      </c>
      <c r="B487" s="4">
        <v>756.0</v>
      </c>
      <c r="C487" s="4" t="s">
        <v>4347</v>
      </c>
      <c r="D487" s="4" t="s">
        <v>444</v>
      </c>
      <c r="E487" s="4" t="s">
        <v>324</v>
      </c>
      <c r="F487" s="4">
        <v>119.0</v>
      </c>
      <c r="G487" s="11"/>
      <c r="I487" t="str">
        <f t="array" ref="I487">INDEX('2024 Points'!$D$14:$D$23,MATCH(1,MMULT(--('2024 Points'!$E$14:$L$23=D487),TRANSPOSE(COLUMN('2024 Points'!$E$14:$L$23)^0)),0))</f>
        <v>#N/A</v>
      </c>
    </row>
    <row r="488">
      <c r="A488" s="4">
        <v>487.0</v>
      </c>
      <c r="B488" s="4">
        <v>843.0</v>
      </c>
      <c r="C488" s="4" t="s">
        <v>336</v>
      </c>
      <c r="D488" s="4" t="s">
        <v>673</v>
      </c>
      <c r="E488" s="4" t="s">
        <v>5793</v>
      </c>
      <c r="F488" s="4">
        <v>119.0</v>
      </c>
      <c r="G488" s="11"/>
      <c r="I488" t="str">
        <f t="array" ref="I488">INDEX('2024 Points'!$D$14:$D$23,MATCH(1,MMULT(--('2024 Points'!$E$14:$L$23=D488),TRANSPOSE(COLUMN('2024 Points'!$E$14:$L$23)^0)),0))</f>
        <v>#N/A</v>
      </c>
    </row>
    <row r="489">
      <c r="A489" s="4">
        <v>488.0</v>
      </c>
      <c r="B489" s="4">
        <v>679.0</v>
      </c>
      <c r="C489" s="4" t="s">
        <v>663</v>
      </c>
      <c r="D489" s="4" t="s">
        <v>1158</v>
      </c>
      <c r="E489" s="4" t="s">
        <v>4326</v>
      </c>
      <c r="F489" s="4">
        <v>119.0</v>
      </c>
      <c r="G489" s="11"/>
      <c r="I489" t="str">
        <f t="array" ref="I489">INDEX('2024 Points'!$D$14:$D$23,MATCH(1,MMULT(--('2024 Points'!$E$14:$L$23=D489),TRANSPOSE(COLUMN('2024 Points'!$E$14:$L$23)^0)),0))</f>
        <v>#N/A</v>
      </c>
    </row>
    <row r="490">
      <c r="A490" s="4">
        <v>489.0</v>
      </c>
      <c r="B490" s="4">
        <v>331.0</v>
      </c>
      <c r="C490" s="4" t="s">
        <v>1243</v>
      </c>
      <c r="D490" s="4" t="s">
        <v>3470</v>
      </c>
      <c r="E490" s="4" t="s">
        <v>4448</v>
      </c>
      <c r="F490" s="4">
        <v>119.0</v>
      </c>
      <c r="G490" s="11"/>
      <c r="I490" t="str">
        <f t="array" ref="I490">INDEX('2024 Points'!$D$14:$D$23,MATCH(1,MMULT(--('2024 Points'!$E$14:$L$23=D490),TRANSPOSE(COLUMN('2024 Points'!$E$14:$L$23)^0)),0))</f>
        <v>#N/A</v>
      </c>
    </row>
    <row r="491">
      <c r="A491" s="4">
        <v>490.0</v>
      </c>
      <c r="B491" s="4">
        <v>575.0</v>
      </c>
      <c r="C491" s="4" t="s">
        <v>4415</v>
      </c>
      <c r="D491" s="4" t="s">
        <v>297</v>
      </c>
      <c r="E491" s="4" t="s">
        <v>121</v>
      </c>
      <c r="F491" s="4">
        <v>118.0</v>
      </c>
      <c r="G491" s="11"/>
      <c r="I491" t="str">
        <f t="array" ref="I491">INDEX('2024 Points'!$D$14:$D$23,MATCH(1,MMULT(--('2024 Points'!$E$14:$L$23=D491),TRANSPOSE(COLUMN('2024 Points'!$E$14:$L$23)^0)),0))</f>
        <v>#N/A</v>
      </c>
    </row>
    <row r="492">
      <c r="A492" s="4">
        <v>491.0</v>
      </c>
      <c r="B492" s="4">
        <v>381.0</v>
      </c>
      <c r="C492" s="4" t="s">
        <v>5308</v>
      </c>
      <c r="D492" s="4" t="s">
        <v>1910</v>
      </c>
      <c r="E492" s="4" t="s">
        <v>4322</v>
      </c>
      <c r="F492" s="4">
        <v>118.0</v>
      </c>
      <c r="G492" s="11"/>
      <c r="I492" t="str">
        <f t="array" ref="I492">INDEX('2024 Points'!$D$14:$D$23,MATCH(1,MMULT(--('2024 Points'!$E$14:$L$23=D492),TRANSPOSE(COLUMN('2024 Points'!$E$14:$L$23)^0)),0))</f>
        <v>#N/A</v>
      </c>
    </row>
    <row r="493">
      <c r="A493" s="4">
        <v>492.0</v>
      </c>
      <c r="B493" s="4">
        <v>293.0</v>
      </c>
      <c r="C493" s="4" t="s">
        <v>5010</v>
      </c>
      <c r="D493" s="4" t="s">
        <v>1254</v>
      </c>
      <c r="E493" s="4" t="s">
        <v>137</v>
      </c>
      <c r="F493" s="4">
        <v>117.0</v>
      </c>
      <c r="G493" s="11"/>
      <c r="I493" t="str">
        <f t="array" ref="I493">INDEX('2024 Points'!$D$14:$D$23,MATCH(1,MMULT(--('2024 Points'!$E$14:$L$23=D493),TRANSPOSE(COLUMN('2024 Points'!$E$14:$L$23)^0)),0))</f>
        <v>#N/A</v>
      </c>
    </row>
    <row r="494">
      <c r="A494" s="4">
        <v>493.0</v>
      </c>
      <c r="B494" s="4">
        <v>367.0</v>
      </c>
      <c r="C494" s="4" t="s">
        <v>611</v>
      </c>
      <c r="D494" s="4" t="s">
        <v>3471</v>
      </c>
      <c r="E494" s="4" t="s">
        <v>704</v>
      </c>
      <c r="F494" s="4">
        <v>117.0</v>
      </c>
      <c r="G494" s="11"/>
      <c r="I494" t="str">
        <f t="array" ref="I494">INDEX('2024 Points'!$D$14:$D$23,MATCH(1,MMULT(--('2024 Points'!$E$14:$L$23=D494),TRANSPOSE(COLUMN('2024 Points'!$E$14:$L$23)^0)),0))</f>
        <v>#N/A</v>
      </c>
    </row>
    <row r="495">
      <c r="A495" s="4">
        <v>494.0</v>
      </c>
      <c r="B495" s="4"/>
      <c r="C495" s="4" t="s">
        <v>5776</v>
      </c>
      <c r="D495" s="4" t="s">
        <v>63</v>
      </c>
      <c r="E495" s="4" t="s">
        <v>720</v>
      </c>
      <c r="F495" s="4">
        <v>117.0</v>
      </c>
      <c r="G495" s="11"/>
      <c r="I495" t="str">
        <f t="array" ref="I495">INDEX('2024 Points'!$D$14:$D$23,MATCH(1,MMULT(--('2024 Points'!$E$14:$L$23=D495),TRANSPOSE(COLUMN('2024 Points'!$E$14:$L$23)^0)),0))</f>
        <v>#N/A</v>
      </c>
    </row>
    <row r="496">
      <c r="A496" s="4">
        <v>495.0</v>
      </c>
      <c r="B496" s="4">
        <v>478.0</v>
      </c>
      <c r="C496" s="4" t="s">
        <v>701</v>
      </c>
      <c r="D496" s="4" t="s">
        <v>2559</v>
      </c>
      <c r="E496" s="4" t="s">
        <v>4762</v>
      </c>
      <c r="F496" s="4">
        <v>116.0</v>
      </c>
      <c r="G496" s="11"/>
      <c r="I496" t="str">
        <f t="array" ref="I496">INDEX('2024 Points'!$D$14:$D$23,MATCH(1,MMULT(--('2024 Points'!$E$14:$L$23=D496),TRANSPOSE(COLUMN('2024 Points'!$E$14:$L$23)^0)),0))</f>
        <v>#N/A</v>
      </c>
    </row>
    <row r="497">
      <c r="A497" s="4">
        <v>496.0</v>
      </c>
      <c r="B497" s="4">
        <v>1060.0</v>
      </c>
      <c r="C497" s="4" t="s">
        <v>5825</v>
      </c>
      <c r="D497" s="4" t="s">
        <v>1908</v>
      </c>
      <c r="E497" s="4" t="s">
        <v>5819</v>
      </c>
      <c r="F497" s="4">
        <v>116.0</v>
      </c>
      <c r="G497" s="11"/>
      <c r="I497" t="str">
        <f t="array" ref="I497">INDEX('2024 Points'!$D$14:$D$23,MATCH(1,MMULT(--('2024 Points'!$E$14:$L$23=D497),TRANSPOSE(COLUMN('2024 Points'!$E$14:$L$23)^0)),0))</f>
        <v>#N/A</v>
      </c>
    </row>
    <row r="498">
      <c r="A498" s="4">
        <v>497.0</v>
      </c>
      <c r="B498" s="4">
        <v>440.0</v>
      </c>
      <c r="C498" s="4" t="s">
        <v>1353</v>
      </c>
      <c r="D498" s="4" t="s">
        <v>734</v>
      </c>
      <c r="E498" s="4" t="s">
        <v>4315</v>
      </c>
      <c r="F498" s="4">
        <v>116.0</v>
      </c>
      <c r="G498" s="11"/>
      <c r="I498" t="str">
        <f t="array" ref="I498">INDEX('2024 Points'!$D$14:$D$23,MATCH(1,MMULT(--('2024 Points'!$E$14:$L$23=D498),TRANSPOSE(COLUMN('2024 Points'!$E$14:$L$23)^0)),0))</f>
        <v>#N/A</v>
      </c>
    </row>
    <row r="499">
      <c r="A499" s="4">
        <v>498.0</v>
      </c>
      <c r="B499" s="4">
        <v>1788.0</v>
      </c>
      <c r="C499" s="4" t="s">
        <v>4641</v>
      </c>
      <c r="D499" s="4" t="s">
        <v>927</v>
      </c>
      <c r="E499" s="4" t="s">
        <v>4333</v>
      </c>
      <c r="F499" s="4">
        <v>116.0</v>
      </c>
      <c r="G499" s="11"/>
      <c r="I499" t="str">
        <f t="array" ref="I499">INDEX('2024 Points'!$D$14:$D$23,MATCH(1,MMULT(--('2024 Points'!$E$14:$L$23=D499),TRANSPOSE(COLUMN('2024 Points'!$E$14:$L$23)^0)),0))</f>
        <v>#N/A</v>
      </c>
    </row>
    <row r="500">
      <c r="A500" s="4">
        <v>499.0</v>
      </c>
      <c r="B500" s="4">
        <v>690.0</v>
      </c>
      <c r="C500" s="4" t="s">
        <v>663</v>
      </c>
      <c r="D500" s="4" t="s">
        <v>953</v>
      </c>
      <c r="E500" s="4" t="s">
        <v>5775</v>
      </c>
      <c r="F500" s="4">
        <v>116.0</v>
      </c>
      <c r="G500" s="11"/>
      <c r="I500" t="str">
        <f t="array" ref="I500">INDEX('2024 Points'!$D$14:$D$23,MATCH(1,MMULT(--('2024 Points'!$E$14:$L$23=D500),TRANSPOSE(COLUMN('2024 Points'!$E$14:$L$23)^0)),0))</f>
        <v>#N/A</v>
      </c>
    </row>
    <row r="501">
      <c r="A501" s="4">
        <v>500.0</v>
      </c>
      <c r="B501" s="4">
        <v>604.0</v>
      </c>
      <c r="C501" s="4" t="s">
        <v>530</v>
      </c>
      <c r="D501" s="4" t="s">
        <v>1416</v>
      </c>
      <c r="E501" s="4" t="s">
        <v>5764</v>
      </c>
      <c r="F501" s="4">
        <v>115.0</v>
      </c>
      <c r="G501" s="11"/>
      <c r="I501" t="str">
        <f t="array" ref="I501">INDEX('2024 Points'!$D$14:$D$23,MATCH(1,MMULT(--('2024 Points'!$E$14:$L$23=D501),TRANSPOSE(COLUMN('2024 Points'!$E$14:$L$23)^0)),0))</f>
        <v>#N/A</v>
      </c>
    </row>
    <row r="502">
      <c r="A502" s="4">
        <v>501.0</v>
      </c>
      <c r="B502" s="4">
        <v>400.0</v>
      </c>
      <c r="C502" s="4" t="s">
        <v>954</v>
      </c>
      <c r="D502" s="4" t="s">
        <v>1920</v>
      </c>
      <c r="E502" s="4" t="s">
        <v>99</v>
      </c>
      <c r="F502" s="4">
        <v>115.0</v>
      </c>
      <c r="G502" s="11"/>
      <c r="I502" t="str">
        <f t="array" ref="I502">INDEX('2024 Points'!$D$14:$D$23,MATCH(1,MMULT(--('2024 Points'!$E$14:$L$23=D502),TRANSPOSE(COLUMN('2024 Points'!$E$14:$L$23)^0)),0))</f>
        <v>#N/A</v>
      </c>
    </row>
    <row r="503">
      <c r="A503" s="4">
        <v>502.0</v>
      </c>
      <c r="B503" s="4">
        <v>930.0</v>
      </c>
      <c r="C503" s="4" t="s">
        <v>5195</v>
      </c>
      <c r="D503" s="4" t="s">
        <v>1957</v>
      </c>
      <c r="E503" s="4" t="s">
        <v>5765</v>
      </c>
      <c r="F503" s="4">
        <v>115.0</v>
      </c>
      <c r="G503" s="11"/>
      <c r="I503" t="str">
        <f t="array" ref="I503">INDEX('2024 Points'!$D$14:$D$23,MATCH(1,MMULT(--('2024 Points'!$E$14:$L$23=D503),TRANSPOSE(COLUMN('2024 Points'!$E$14:$L$23)^0)),0))</f>
        <v>#N/A</v>
      </c>
    </row>
    <row r="504">
      <c r="A504" s="4">
        <v>503.0</v>
      </c>
      <c r="B504" s="4">
        <v>2016.0</v>
      </c>
      <c r="C504" s="4" t="s">
        <v>5826</v>
      </c>
      <c r="D504" s="4" t="s">
        <v>71</v>
      </c>
      <c r="E504" s="4" t="s">
        <v>465</v>
      </c>
      <c r="F504" s="4">
        <v>115.0</v>
      </c>
      <c r="G504" s="11"/>
      <c r="I504" t="str">
        <f t="array" ref="I504">INDEX('2024 Points'!$D$14:$D$23,MATCH(1,MMULT(--('2024 Points'!$E$14:$L$23=D504),TRANSPOSE(COLUMN('2024 Points'!$E$14:$L$23)^0)),0))</f>
        <v>#N/A</v>
      </c>
    </row>
    <row r="505">
      <c r="A505" s="4">
        <v>504.0</v>
      </c>
      <c r="B505" s="4">
        <v>1098.0</v>
      </c>
      <c r="C505" s="4" t="s">
        <v>5602</v>
      </c>
      <c r="D505" s="4" t="s">
        <v>2277</v>
      </c>
      <c r="E505" s="4" t="s">
        <v>4626</v>
      </c>
      <c r="F505" s="4">
        <v>115.0</v>
      </c>
      <c r="G505" s="11"/>
      <c r="I505" t="str">
        <f t="array" ref="I505">INDEX('2024 Points'!$D$14:$D$23,MATCH(1,MMULT(--('2024 Points'!$E$14:$L$23=D505),TRANSPOSE(COLUMN('2024 Points'!$E$14:$L$23)^0)),0))</f>
        <v>#N/A</v>
      </c>
    </row>
    <row r="506">
      <c r="A506" s="4">
        <v>505.0</v>
      </c>
      <c r="B506" s="4">
        <v>411.0</v>
      </c>
      <c r="C506" s="4" t="s">
        <v>4503</v>
      </c>
      <c r="D506" s="4" t="s">
        <v>2105</v>
      </c>
      <c r="E506" s="4" t="s">
        <v>5793</v>
      </c>
      <c r="F506" s="4">
        <v>114.0</v>
      </c>
      <c r="G506" s="11"/>
      <c r="I506" t="str">
        <f t="array" ref="I506">INDEX('2024 Points'!$D$14:$D$23,MATCH(1,MMULT(--('2024 Points'!$E$14:$L$23=D506),TRANSPOSE(COLUMN('2024 Points'!$E$14:$L$23)^0)),0))</f>
        <v>#N/A</v>
      </c>
    </row>
    <row r="507">
      <c r="A507" s="4">
        <v>506.0</v>
      </c>
      <c r="B507" s="4">
        <v>54.0</v>
      </c>
      <c r="C507" s="4" t="s">
        <v>5827</v>
      </c>
      <c r="D507" s="4" t="s">
        <v>478</v>
      </c>
      <c r="E507" s="4" t="s">
        <v>130</v>
      </c>
      <c r="F507" s="4">
        <v>114.0</v>
      </c>
      <c r="G507" s="11"/>
      <c r="I507" t="str">
        <f t="array" ref="I507">INDEX('2024 Points'!$D$14:$D$23,MATCH(1,MMULT(--('2024 Points'!$E$14:$L$23=D507),TRANSPOSE(COLUMN('2024 Points'!$E$14:$L$23)^0)),0))</f>
        <v>Dave</v>
      </c>
    </row>
    <row r="508">
      <c r="A508" s="4">
        <v>507.0</v>
      </c>
      <c r="B508" s="4">
        <v>238.0</v>
      </c>
      <c r="C508" s="4" t="s">
        <v>5828</v>
      </c>
      <c r="D508" s="4" t="s">
        <v>815</v>
      </c>
      <c r="E508" s="4" t="s">
        <v>5764</v>
      </c>
      <c r="F508" s="4">
        <v>114.0</v>
      </c>
      <c r="G508" s="11"/>
      <c r="I508" t="str">
        <f t="array" ref="I508">INDEX('2024 Points'!$D$14:$D$23,MATCH(1,MMULT(--('2024 Points'!$E$14:$L$23=D508),TRANSPOSE(COLUMN('2024 Points'!$E$14:$L$23)^0)),0))</f>
        <v>#N/A</v>
      </c>
    </row>
    <row r="509">
      <c r="A509" s="4">
        <v>508.0</v>
      </c>
      <c r="B509" s="4">
        <v>505.0</v>
      </c>
      <c r="C509" s="4" t="s">
        <v>5522</v>
      </c>
      <c r="D509" s="4" t="s">
        <v>2077</v>
      </c>
      <c r="E509" s="4" t="s">
        <v>157</v>
      </c>
      <c r="F509" s="4">
        <v>113.0</v>
      </c>
      <c r="G509" s="11"/>
      <c r="I509" t="str">
        <f t="array" ref="I509">INDEX('2024 Points'!$D$14:$D$23,MATCH(1,MMULT(--('2024 Points'!$E$14:$L$23=D509),TRANSPOSE(COLUMN('2024 Points'!$E$14:$L$23)^0)),0))</f>
        <v>#N/A</v>
      </c>
    </row>
    <row r="510">
      <c r="A510" s="4">
        <v>509.0</v>
      </c>
      <c r="B510" s="4">
        <v>120.0</v>
      </c>
      <c r="C510" s="4" t="s">
        <v>5461</v>
      </c>
      <c r="D510" s="4" t="s">
        <v>1256</v>
      </c>
      <c r="E510" s="4" t="s">
        <v>130</v>
      </c>
      <c r="F510" s="4">
        <v>113.0</v>
      </c>
      <c r="G510" s="11"/>
      <c r="I510" t="str">
        <f t="array" ref="I510">INDEX('2024 Points'!$D$14:$D$23,MATCH(1,MMULT(--('2024 Points'!$E$14:$L$23=D510),TRANSPOSE(COLUMN('2024 Points'!$E$14:$L$23)^0)),0))</f>
        <v>#N/A</v>
      </c>
    </row>
    <row r="511">
      <c r="A511" s="4">
        <v>510.0</v>
      </c>
      <c r="B511" s="4">
        <v>942.0</v>
      </c>
      <c r="C511" s="4" t="s">
        <v>964</v>
      </c>
      <c r="D511" s="4" t="s">
        <v>697</v>
      </c>
      <c r="E511" s="4" t="s">
        <v>4326</v>
      </c>
      <c r="F511" s="4">
        <v>113.0</v>
      </c>
      <c r="G511" s="11"/>
      <c r="I511" t="str">
        <f t="array" ref="I511">INDEX('2024 Points'!$D$14:$D$23,MATCH(1,MMULT(--('2024 Points'!$E$14:$L$23=D511),TRANSPOSE(COLUMN('2024 Points'!$E$14:$L$23)^0)),0))</f>
        <v>#N/A</v>
      </c>
    </row>
    <row r="512">
      <c r="A512" s="4">
        <v>511.0</v>
      </c>
      <c r="B512" s="4">
        <v>702.0</v>
      </c>
      <c r="C512" s="4" t="s">
        <v>663</v>
      </c>
      <c r="D512" s="4" t="s">
        <v>1460</v>
      </c>
      <c r="E512" s="4" t="s">
        <v>4315</v>
      </c>
      <c r="F512" s="4">
        <v>112.0</v>
      </c>
      <c r="G512" s="11"/>
      <c r="I512" t="str">
        <f t="array" ref="I512">INDEX('2024 Points'!$D$14:$D$23,MATCH(1,MMULT(--('2024 Points'!$E$14:$L$23=D512),TRANSPOSE(COLUMN('2024 Points'!$E$14:$L$23)^0)),0))</f>
        <v>#N/A</v>
      </c>
    </row>
    <row r="513">
      <c r="A513" s="4">
        <v>512.0</v>
      </c>
      <c r="B513" s="4">
        <v>907.0</v>
      </c>
      <c r="C513" s="4" t="s">
        <v>5786</v>
      </c>
      <c r="D513" s="4" t="s">
        <v>287</v>
      </c>
      <c r="E513" s="4" t="s">
        <v>5829</v>
      </c>
      <c r="F513" s="4">
        <v>112.0</v>
      </c>
      <c r="G513" s="11"/>
      <c r="I513" t="str">
        <f t="array" ref="I513">INDEX('2024 Points'!$D$14:$D$23,MATCH(1,MMULT(--('2024 Points'!$E$14:$L$23=D513),TRANSPOSE(COLUMN('2024 Points'!$E$14:$L$23)^0)),0))</f>
        <v>#N/A</v>
      </c>
    </row>
    <row r="514">
      <c r="A514" s="4">
        <v>513.0</v>
      </c>
      <c r="B514" s="4">
        <v>2221.0</v>
      </c>
      <c r="C514" s="4" t="s">
        <v>5830</v>
      </c>
      <c r="D514" s="4" t="s">
        <v>2342</v>
      </c>
      <c r="E514" s="4" t="s">
        <v>5819</v>
      </c>
      <c r="F514" s="4">
        <v>111.0</v>
      </c>
      <c r="G514" s="11"/>
      <c r="I514" t="str">
        <f t="array" ref="I514">INDEX('2024 Points'!$D$14:$D$23,MATCH(1,MMULT(--('2024 Points'!$E$14:$L$23=D514),TRANSPOSE(COLUMN('2024 Points'!$E$14:$L$23)^0)),0))</f>
        <v>#N/A</v>
      </c>
    </row>
    <row r="515">
      <c r="A515" s="4">
        <v>514.0</v>
      </c>
      <c r="B515" s="4">
        <v>906.0</v>
      </c>
      <c r="C515" s="4" t="s">
        <v>560</v>
      </c>
      <c r="D515" s="4" t="s">
        <v>2266</v>
      </c>
      <c r="E515" s="4" t="s">
        <v>4643</v>
      </c>
      <c r="F515" s="4">
        <v>110.0</v>
      </c>
      <c r="G515" s="11"/>
      <c r="I515" t="str">
        <f t="array" ref="I515">INDEX('2024 Points'!$D$14:$D$23,MATCH(1,MMULT(--('2024 Points'!$E$14:$L$23=D515),TRANSPOSE(COLUMN('2024 Points'!$E$14:$L$23)^0)),0))</f>
        <v>#N/A</v>
      </c>
    </row>
    <row r="516">
      <c r="A516" s="4">
        <v>515.0</v>
      </c>
      <c r="B516" s="4"/>
      <c r="C516" s="4" t="s">
        <v>5776</v>
      </c>
      <c r="D516" s="4" t="s">
        <v>1191</v>
      </c>
      <c r="E516" s="4" t="s">
        <v>5831</v>
      </c>
      <c r="F516" s="4">
        <v>109.0</v>
      </c>
      <c r="G516" s="11"/>
      <c r="I516" t="str">
        <f t="array" ref="I516">INDEX('2024 Points'!$D$14:$D$23,MATCH(1,MMULT(--('2024 Points'!$E$14:$L$23=D516),TRANSPOSE(COLUMN('2024 Points'!$E$14:$L$23)^0)),0))</f>
        <v>#N/A</v>
      </c>
    </row>
    <row r="517">
      <c r="A517" s="4">
        <v>516.0</v>
      </c>
      <c r="B517" s="4">
        <v>357.0</v>
      </c>
      <c r="C517" s="4" t="s">
        <v>1134</v>
      </c>
      <c r="D517" s="4" t="s">
        <v>1000</v>
      </c>
      <c r="E517" s="4" t="s">
        <v>5763</v>
      </c>
      <c r="F517" s="4">
        <v>109.0</v>
      </c>
      <c r="G517" s="11"/>
      <c r="I517" t="str">
        <f t="array" ref="I517">INDEX('2024 Points'!$D$14:$D$23,MATCH(1,MMULT(--('2024 Points'!$E$14:$L$23=D517),TRANSPOSE(COLUMN('2024 Points'!$E$14:$L$23)^0)),0))</f>
        <v>#N/A</v>
      </c>
    </row>
    <row r="518">
      <c r="A518" s="4">
        <v>517.0</v>
      </c>
      <c r="B518" s="4">
        <v>79.0</v>
      </c>
      <c r="C518" s="4" t="s">
        <v>5832</v>
      </c>
      <c r="D518" s="4" t="s">
        <v>895</v>
      </c>
      <c r="E518" s="4" t="s">
        <v>99</v>
      </c>
      <c r="F518" s="4">
        <v>109.0</v>
      </c>
      <c r="G518" s="11"/>
      <c r="I518" t="str">
        <f t="array" ref="I518">INDEX('2024 Points'!$D$14:$D$23,MATCH(1,MMULT(--('2024 Points'!$E$14:$L$23=D518),TRANSPOSE(COLUMN('2024 Points'!$E$14:$L$23)^0)),0))</f>
        <v>Tim</v>
      </c>
    </row>
    <row r="519">
      <c r="A519" s="4">
        <v>518.0</v>
      </c>
      <c r="B519" s="4">
        <v>524.0</v>
      </c>
      <c r="C519" s="4" t="s">
        <v>241</v>
      </c>
      <c r="D519" s="4" t="s">
        <v>995</v>
      </c>
      <c r="E519" s="4" t="s">
        <v>4322</v>
      </c>
      <c r="F519" s="4">
        <v>108.0</v>
      </c>
      <c r="G519" s="11"/>
      <c r="I519" t="str">
        <f t="array" ref="I519">INDEX('2024 Points'!$D$14:$D$23,MATCH(1,MMULT(--('2024 Points'!$E$14:$L$23=D519),TRANSPOSE(COLUMN('2024 Points'!$E$14:$L$23)^0)),0))</f>
        <v>#N/A</v>
      </c>
    </row>
    <row r="520">
      <c r="A520" s="4">
        <v>519.0</v>
      </c>
      <c r="B520" s="4">
        <v>224.0</v>
      </c>
      <c r="C520" s="4" t="s">
        <v>5833</v>
      </c>
      <c r="D520" s="4" t="s">
        <v>1871</v>
      </c>
      <c r="E520" s="4" t="s">
        <v>4326</v>
      </c>
      <c r="F520" s="4">
        <v>108.0</v>
      </c>
      <c r="G520" s="11"/>
      <c r="I520" t="str">
        <f t="array" ref="I520">INDEX('2024 Points'!$D$14:$D$23,MATCH(1,MMULT(--('2024 Points'!$E$14:$L$23=D520),TRANSPOSE(COLUMN('2024 Points'!$E$14:$L$23)^0)),0))</f>
        <v>#N/A</v>
      </c>
    </row>
    <row r="521">
      <c r="A521" s="4">
        <v>520.0</v>
      </c>
      <c r="B521" s="4">
        <v>700.0</v>
      </c>
      <c r="C521" s="4" t="s">
        <v>178</v>
      </c>
      <c r="D521" s="4" t="s">
        <v>948</v>
      </c>
      <c r="E521" s="4" t="s">
        <v>4322</v>
      </c>
      <c r="F521" s="4">
        <v>108.0</v>
      </c>
      <c r="G521" s="11"/>
      <c r="I521" t="str">
        <f t="array" ref="I521">INDEX('2024 Points'!$D$14:$D$23,MATCH(1,MMULT(--('2024 Points'!$E$14:$L$23=D521),TRANSPOSE(COLUMN('2024 Points'!$E$14:$L$23)^0)),0))</f>
        <v>#N/A</v>
      </c>
    </row>
    <row r="522">
      <c r="A522" s="4">
        <v>521.0</v>
      </c>
      <c r="B522" s="4">
        <v>1008.0</v>
      </c>
      <c r="C522" s="4" t="s">
        <v>379</v>
      </c>
      <c r="D522" s="4" t="s">
        <v>1998</v>
      </c>
      <c r="E522" s="4" t="s">
        <v>704</v>
      </c>
      <c r="F522" s="4">
        <v>108.0</v>
      </c>
      <c r="G522" s="11"/>
      <c r="I522" t="str">
        <f t="array" ref="I522">INDEX('2024 Points'!$D$14:$D$23,MATCH(1,MMULT(--('2024 Points'!$E$14:$L$23=D522),TRANSPOSE(COLUMN('2024 Points'!$E$14:$L$23)^0)),0))</f>
        <v>#N/A</v>
      </c>
    </row>
    <row r="523">
      <c r="A523" s="4">
        <v>522.0</v>
      </c>
      <c r="B523" s="4">
        <v>377.0</v>
      </c>
      <c r="C523" s="4" t="s">
        <v>4386</v>
      </c>
      <c r="D523" s="4" t="s">
        <v>1958</v>
      </c>
      <c r="E523" s="4" t="s">
        <v>4330</v>
      </c>
      <c r="F523" s="4">
        <v>108.0</v>
      </c>
      <c r="G523" s="11"/>
      <c r="I523" t="str">
        <f t="array" ref="I523">INDEX('2024 Points'!$D$14:$D$23,MATCH(1,MMULT(--('2024 Points'!$E$14:$L$23=D523),TRANSPOSE(COLUMN('2024 Points'!$E$14:$L$23)^0)),0))</f>
        <v>#N/A</v>
      </c>
    </row>
    <row r="524">
      <c r="A524" s="4">
        <v>523.0</v>
      </c>
      <c r="B524" s="4">
        <v>2314.0</v>
      </c>
      <c r="C524" s="4" t="s">
        <v>5834</v>
      </c>
      <c r="D524" s="4" t="s">
        <v>1945</v>
      </c>
      <c r="E524" s="4" t="s">
        <v>208</v>
      </c>
      <c r="F524" s="4">
        <v>108.0</v>
      </c>
      <c r="G524" s="11"/>
      <c r="I524" t="str">
        <f t="array" ref="I524">INDEX('2024 Points'!$D$14:$D$23,MATCH(1,MMULT(--('2024 Points'!$E$14:$L$23=D524),TRANSPOSE(COLUMN('2024 Points'!$E$14:$L$23)^0)),0))</f>
        <v>#N/A</v>
      </c>
    </row>
    <row r="525">
      <c r="A525" s="4">
        <v>524.0</v>
      </c>
      <c r="B525" s="4">
        <v>251.0</v>
      </c>
      <c r="C525" s="4" t="s">
        <v>5835</v>
      </c>
      <c r="D525" s="4" t="s">
        <v>1286</v>
      </c>
      <c r="E525" s="4" t="s">
        <v>4322</v>
      </c>
      <c r="F525" s="4">
        <v>108.0</v>
      </c>
      <c r="G525" s="11"/>
      <c r="I525" t="str">
        <f t="array" ref="I525">INDEX('2024 Points'!$D$14:$D$23,MATCH(1,MMULT(--('2024 Points'!$E$14:$L$23=D525),TRANSPOSE(COLUMN('2024 Points'!$E$14:$L$23)^0)),0))</f>
        <v>#N/A</v>
      </c>
    </row>
    <row r="526">
      <c r="A526" s="4">
        <v>525.0</v>
      </c>
      <c r="B526" s="4">
        <v>779.0</v>
      </c>
      <c r="C526" s="4" t="s">
        <v>1137</v>
      </c>
      <c r="D526" s="4" t="s">
        <v>3058</v>
      </c>
      <c r="E526" s="4" t="s">
        <v>5792</v>
      </c>
      <c r="F526" s="4">
        <v>107.0</v>
      </c>
      <c r="G526" s="11"/>
      <c r="I526" t="str">
        <f t="array" ref="I526">INDEX('2024 Points'!$D$14:$D$23,MATCH(1,MMULT(--('2024 Points'!$E$14:$L$23=D526),TRANSPOSE(COLUMN('2024 Points'!$E$14:$L$23)^0)),0))</f>
        <v>#N/A</v>
      </c>
    </row>
    <row r="527">
      <c r="A527" s="4">
        <v>526.0</v>
      </c>
      <c r="B527" s="4">
        <v>1001.0</v>
      </c>
      <c r="C527" s="4" t="s">
        <v>5836</v>
      </c>
      <c r="D527" s="4" t="s">
        <v>424</v>
      </c>
      <c r="E527" s="4" t="s">
        <v>5774</v>
      </c>
      <c r="F527" s="4">
        <v>107.0</v>
      </c>
      <c r="G527" s="11"/>
      <c r="I527" t="str">
        <f t="array" ref="I527">INDEX('2024 Points'!$D$14:$D$23,MATCH(1,MMULT(--('2024 Points'!$E$14:$L$23=D527),TRANSPOSE(COLUMN('2024 Points'!$E$14:$L$23)^0)),0))</f>
        <v>#N/A</v>
      </c>
    </row>
    <row r="528">
      <c r="A528" s="4">
        <v>527.0</v>
      </c>
      <c r="B528" s="4">
        <v>2155.0</v>
      </c>
      <c r="C528" s="4" t="s">
        <v>5837</v>
      </c>
      <c r="D528" s="4" t="s">
        <v>1874</v>
      </c>
      <c r="E528" s="4" t="s">
        <v>5791</v>
      </c>
      <c r="F528" s="4">
        <v>107.0</v>
      </c>
      <c r="G528" s="11"/>
      <c r="I528" t="str">
        <f t="array" ref="I528">INDEX('2024 Points'!$D$14:$D$23,MATCH(1,MMULT(--('2024 Points'!$E$14:$L$23=D528),TRANSPOSE(COLUMN('2024 Points'!$E$14:$L$23)^0)),0))</f>
        <v>#N/A</v>
      </c>
    </row>
    <row r="529">
      <c r="A529" s="4">
        <v>528.0</v>
      </c>
      <c r="B529" s="4">
        <v>583.0</v>
      </c>
      <c r="C529" s="4" t="s">
        <v>4695</v>
      </c>
      <c r="D529" s="4" t="s">
        <v>1859</v>
      </c>
      <c r="E529" s="4" t="s">
        <v>121</v>
      </c>
      <c r="F529" s="4">
        <v>106.0</v>
      </c>
      <c r="G529" s="11"/>
      <c r="I529" t="str">
        <f t="array" ref="I529">INDEX('2024 Points'!$D$14:$D$23,MATCH(1,MMULT(--('2024 Points'!$E$14:$L$23=D529),TRANSPOSE(COLUMN('2024 Points'!$E$14:$L$23)^0)),0))</f>
        <v>#N/A</v>
      </c>
    </row>
    <row r="530">
      <c r="A530" s="4">
        <v>529.0</v>
      </c>
      <c r="B530" s="4">
        <v>2289.0</v>
      </c>
      <c r="C530" s="4" t="s">
        <v>5838</v>
      </c>
      <c r="D530" s="4" t="s">
        <v>1421</v>
      </c>
      <c r="E530" s="4" t="s">
        <v>388</v>
      </c>
      <c r="F530" s="4">
        <v>106.0</v>
      </c>
      <c r="G530" s="11"/>
      <c r="I530" t="str">
        <f t="array" ref="I530">INDEX('2024 Points'!$D$14:$D$23,MATCH(1,MMULT(--('2024 Points'!$E$14:$L$23=D530),TRANSPOSE(COLUMN('2024 Points'!$E$14:$L$23)^0)),0))</f>
        <v>#N/A</v>
      </c>
    </row>
    <row r="531">
      <c r="A531" s="4">
        <v>530.0</v>
      </c>
      <c r="B531" s="4">
        <v>1064.0</v>
      </c>
      <c r="C531" s="4" t="s">
        <v>5332</v>
      </c>
      <c r="D531" s="4" t="s">
        <v>244</v>
      </c>
      <c r="E531" s="4" t="s">
        <v>5839</v>
      </c>
      <c r="F531" s="4">
        <v>105.0</v>
      </c>
      <c r="G531" s="11"/>
      <c r="I531" t="str">
        <f t="array" ref="I531">INDEX('2024 Points'!$D$14:$D$23,MATCH(1,MMULT(--('2024 Points'!$E$14:$L$23=D531),TRANSPOSE(COLUMN('2024 Points'!$E$14:$L$23)^0)),0))</f>
        <v>#N/A</v>
      </c>
    </row>
    <row r="532">
      <c r="A532" s="4">
        <v>531.0</v>
      </c>
      <c r="B532" s="4">
        <v>973.0</v>
      </c>
      <c r="C532" s="4" t="s">
        <v>5767</v>
      </c>
      <c r="D532" s="4" t="s">
        <v>3472</v>
      </c>
      <c r="E532" s="4" t="s">
        <v>5840</v>
      </c>
      <c r="F532" s="4">
        <v>105.0</v>
      </c>
      <c r="G532" s="11"/>
      <c r="I532" t="str">
        <f t="array" ref="I532">INDEX('2024 Points'!$D$14:$D$23,MATCH(1,MMULT(--('2024 Points'!$E$14:$L$23=D532),TRANSPOSE(COLUMN('2024 Points'!$E$14:$L$23)^0)),0))</f>
        <v>#N/A</v>
      </c>
    </row>
    <row r="533">
      <c r="A533" s="4">
        <v>532.0</v>
      </c>
      <c r="B533" s="4">
        <v>306.0</v>
      </c>
      <c r="C533" s="4" t="s">
        <v>4446</v>
      </c>
      <c r="D533" s="4" t="s">
        <v>3473</v>
      </c>
      <c r="E533" s="4" t="s">
        <v>157</v>
      </c>
      <c r="F533" s="4">
        <v>105.0</v>
      </c>
      <c r="G533" s="11"/>
      <c r="I533" t="str">
        <f t="array" ref="I533">INDEX('2024 Points'!$D$14:$D$23,MATCH(1,MMULT(--('2024 Points'!$E$14:$L$23=D533),TRANSPOSE(COLUMN('2024 Points'!$E$14:$L$23)^0)),0))</f>
        <v>#N/A</v>
      </c>
    </row>
    <row r="534">
      <c r="A534" s="4">
        <v>533.0</v>
      </c>
      <c r="B534" s="4">
        <v>859.0</v>
      </c>
      <c r="C534" s="4" t="s">
        <v>1200</v>
      </c>
      <c r="D534" s="4" t="s">
        <v>235</v>
      </c>
      <c r="E534" s="4" t="s">
        <v>5766</v>
      </c>
      <c r="F534" s="4">
        <v>104.0</v>
      </c>
      <c r="G534" s="11"/>
      <c r="I534" t="str">
        <f t="array" ref="I534">INDEX('2024 Points'!$D$14:$D$23,MATCH(1,MMULT(--('2024 Points'!$E$14:$L$23=D534),TRANSPOSE(COLUMN('2024 Points'!$E$14:$L$23)^0)),0))</f>
        <v>#N/A</v>
      </c>
    </row>
    <row r="535">
      <c r="A535" s="4">
        <v>534.0</v>
      </c>
      <c r="B535" s="4">
        <v>380.0</v>
      </c>
      <c r="C535" s="4" t="s">
        <v>632</v>
      </c>
      <c r="D535" s="4" t="s">
        <v>619</v>
      </c>
      <c r="E535" s="4" t="s">
        <v>208</v>
      </c>
      <c r="F535" s="4">
        <v>104.0</v>
      </c>
      <c r="G535" s="11"/>
      <c r="I535" t="str">
        <f t="array" ref="I535">INDEX('2024 Points'!$D$14:$D$23,MATCH(1,MMULT(--('2024 Points'!$E$14:$L$23=D535),TRANSPOSE(COLUMN('2024 Points'!$E$14:$L$23)^0)),0))</f>
        <v>#N/A</v>
      </c>
    </row>
    <row r="536">
      <c r="A536" s="4">
        <v>535.0</v>
      </c>
      <c r="B536" s="4"/>
      <c r="C536" s="4" t="s">
        <v>5776</v>
      </c>
      <c r="D536" s="4" t="s">
        <v>906</v>
      </c>
      <c r="E536" s="4" t="s">
        <v>5816</v>
      </c>
      <c r="F536" s="4">
        <v>103.0</v>
      </c>
      <c r="G536" s="11"/>
      <c r="I536" t="str">
        <f t="array" ref="I536">INDEX('2024 Points'!$D$14:$D$23,MATCH(1,MMULT(--('2024 Points'!$E$14:$L$23=D536),TRANSPOSE(COLUMN('2024 Points'!$E$14:$L$23)^0)),0))</f>
        <v>#N/A</v>
      </c>
    </row>
    <row r="537">
      <c r="A537" s="4">
        <v>536.0</v>
      </c>
      <c r="B537" s="4">
        <v>1124.0</v>
      </c>
      <c r="C537" s="4" t="s">
        <v>5841</v>
      </c>
      <c r="D537" s="4" t="s">
        <v>45</v>
      </c>
      <c r="E537" s="4" t="s">
        <v>4595</v>
      </c>
      <c r="F537" s="4">
        <v>103.0</v>
      </c>
      <c r="G537" s="11"/>
      <c r="I537" t="str">
        <f t="array" ref="I537">INDEX('2024 Points'!$D$14:$D$23,MATCH(1,MMULT(--('2024 Points'!$E$14:$L$23=D537),TRANSPOSE(COLUMN('2024 Points'!$E$14:$L$23)^0)),0))</f>
        <v>#N/A</v>
      </c>
    </row>
    <row r="538">
      <c r="A538" s="4">
        <v>537.0</v>
      </c>
      <c r="B538" s="4">
        <v>688.0</v>
      </c>
      <c r="C538" s="4" t="s">
        <v>295</v>
      </c>
      <c r="D538" s="4" t="s">
        <v>1072</v>
      </c>
      <c r="E538" s="4" t="s">
        <v>99</v>
      </c>
      <c r="F538" s="4">
        <v>102.0</v>
      </c>
      <c r="G538" s="11"/>
      <c r="I538" t="str">
        <f t="array" ref="I538">INDEX('2024 Points'!$D$14:$D$23,MATCH(1,MMULT(--('2024 Points'!$E$14:$L$23=D538),TRANSPOSE(COLUMN('2024 Points'!$E$14:$L$23)^0)),0))</f>
        <v>#N/A</v>
      </c>
    </row>
    <row r="539">
      <c r="A539" s="4">
        <v>538.0</v>
      </c>
      <c r="B539" s="4">
        <v>493.0</v>
      </c>
      <c r="C539" s="4" t="s">
        <v>315</v>
      </c>
      <c r="D539" s="4" t="s">
        <v>1178</v>
      </c>
      <c r="E539" s="4" t="s">
        <v>4314</v>
      </c>
      <c r="F539" s="4">
        <v>102.0</v>
      </c>
      <c r="G539" s="11"/>
      <c r="I539" t="str">
        <f t="array" ref="I539">INDEX('2024 Points'!$D$14:$D$23,MATCH(1,MMULT(--('2024 Points'!$E$14:$L$23=D539),TRANSPOSE(COLUMN('2024 Points'!$E$14:$L$23)^0)),0))</f>
        <v>#N/A</v>
      </c>
    </row>
    <row r="540">
      <c r="A540" s="4">
        <v>539.0</v>
      </c>
      <c r="B540" s="4">
        <v>1296.0</v>
      </c>
      <c r="C540" s="4" t="s">
        <v>4862</v>
      </c>
      <c r="D540" s="4" t="s">
        <v>695</v>
      </c>
      <c r="E540" s="4" t="s">
        <v>5791</v>
      </c>
      <c r="F540" s="4">
        <v>101.0</v>
      </c>
      <c r="G540" s="11"/>
      <c r="I540" t="str">
        <f t="array" ref="I540">INDEX('2024 Points'!$D$14:$D$23,MATCH(1,MMULT(--('2024 Points'!$E$14:$L$23=D540),TRANSPOSE(COLUMN('2024 Points'!$E$14:$L$23)^0)),0))</f>
        <v>#N/A</v>
      </c>
    </row>
    <row r="541">
      <c r="A541" s="4">
        <v>540.0</v>
      </c>
      <c r="B541" s="4">
        <v>1162.0</v>
      </c>
      <c r="C541" s="4" t="s">
        <v>5842</v>
      </c>
      <c r="D541" s="4" t="s">
        <v>1247</v>
      </c>
      <c r="E541" s="4" t="s">
        <v>106</v>
      </c>
      <c r="F541" s="4">
        <v>101.0</v>
      </c>
      <c r="G541" s="11"/>
      <c r="I541" t="str">
        <f t="array" ref="I541">INDEX('2024 Points'!$D$14:$D$23,MATCH(1,MMULT(--('2024 Points'!$E$14:$L$23=D541),TRANSPOSE(COLUMN('2024 Points'!$E$14:$L$23)^0)),0))</f>
        <v>#N/A</v>
      </c>
    </row>
    <row r="542">
      <c r="A542" s="4">
        <v>541.0</v>
      </c>
      <c r="B542" s="4">
        <v>213.0</v>
      </c>
      <c r="C542" s="4" t="s">
        <v>5562</v>
      </c>
      <c r="D542" s="4" t="s">
        <v>2156</v>
      </c>
      <c r="E542" s="4" t="s">
        <v>4333</v>
      </c>
      <c r="F542" s="4">
        <v>101.0</v>
      </c>
      <c r="G542" s="11"/>
      <c r="I542" t="str">
        <f t="array" ref="I542">INDEX('2024 Points'!$D$14:$D$23,MATCH(1,MMULT(--('2024 Points'!$E$14:$L$23=D542),TRANSPOSE(COLUMN('2024 Points'!$E$14:$L$23)^0)),0))</f>
        <v>#N/A</v>
      </c>
    </row>
    <row r="543">
      <c r="A543" s="4">
        <v>542.0</v>
      </c>
      <c r="B543" s="4">
        <v>953.0</v>
      </c>
      <c r="C543" s="4" t="s">
        <v>665</v>
      </c>
      <c r="D543" s="4" t="s">
        <v>1566</v>
      </c>
      <c r="E543" s="4" t="s">
        <v>128</v>
      </c>
      <c r="F543" s="4">
        <v>100.0</v>
      </c>
      <c r="G543" s="11"/>
      <c r="I543" t="str">
        <f t="array" ref="I543">INDEX('2024 Points'!$D$14:$D$23,MATCH(1,MMULT(--('2024 Points'!$E$14:$L$23=D543),TRANSPOSE(COLUMN('2024 Points'!$E$14:$L$23)^0)),0))</f>
        <v>#N/A</v>
      </c>
    </row>
    <row r="544">
      <c r="A544" s="4">
        <v>543.0</v>
      </c>
      <c r="B544" s="4"/>
      <c r="C544" s="4" t="s">
        <v>5776</v>
      </c>
      <c r="D544" s="4" t="s">
        <v>3251</v>
      </c>
      <c r="E544" s="4" t="s">
        <v>5807</v>
      </c>
      <c r="F544" s="4">
        <v>100.0</v>
      </c>
      <c r="G544" s="11"/>
      <c r="I544" t="str">
        <f t="array" ref="I544">INDEX('2024 Points'!$D$14:$D$23,MATCH(1,MMULT(--('2024 Points'!$E$14:$L$23=D544),TRANSPOSE(COLUMN('2024 Points'!$E$14:$L$23)^0)),0))</f>
        <v>#N/A</v>
      </c>
    </row>
    <row r="545">
      <c r="A545" s="4">
        <v>544.0</v>
      </c>
      <c r="B545" s="4">
        <v>956.0</v>
      </c>
      <c r="C545" s="4" t="s">
        <v>446</v>
      </c>
      <c r="D545" s="4" t="s">
        <v>1024</v>
      </c>
      <c r="E545" s="4" t="s">
        <v>4326</v>
      </c>
      <c r="F545" s="4">
        <v>99.0</v>
      </c>
      <c r="G545" s="11"/>
      <c r="I545" t="str">
        <f t="array" ref="I545">INDEX('2024 Points'!$D$14:$D$23,MATCH(1,MMULT(--('2024 Points'!$E$14:$L$23=D545),TRANSPOSE(COLUMN('2024 Points'!$E$14:$L$23)^0)),0))</f>
        <v>#N/A</v>
      </c>
    </row>
    <row r="546">
      <c r="A546" s="4">
        <v>545.0</v>
      </c>
      <c r="B546" s="4">
        <v>92.0</v>
      </c>
      <c r="C546" s="4" t="s">
        <v>1019</v>
      </c>
      <c r="D546" s="4" t="s">
        <v>602</v>
      </c>
      <c r="E546" s="4" t="s">
        <v>157</v>
      </c>
      <c r="F546" s="4">
        <v>98.0</v>
      </c>
      <c r="G546" s="11"/>
      <c r="I546" t="str">
        <f t="array" ref="I546">INDEX('2024 Points'!$D$14:$D$23,MATCH(1,MMULT(--('2024 Points'!$E$14:$L$23=D546),TRANSPOSE(COLUMN('2024 Points'!$E$14:$L$23)^0)),0))</f>
        <v>#N/A</v>
      </c>
    </row>
    <row r="547">
      <c r="A547" s="4">
        <v>546.0</v>
      </c>
      <c r="B547" s="4">
        <v>388.0</v>
      </c>
      <c r="C547" s="4" t="s">
        <v>1243</v>
      </c>
      <c r="D547" s="4" t="s">
        <v>2023</v>
      </c>
      <c r="E547" s="4" t="s">
        <v>4314</v>
      </c>
      <c r="F547" s="4">
        <v>98.0</v>
      </c>
      <c r="G547" s="11"/>
      <c r="I547" t="str">
        <f t="array" ref="I547">INDEX('2024 Points'!$D$14:$D$23,MATCH(1,MMULT(--('2024 Points'!$E$14:$L$23=D547),TRANSPOSE(COLUMN('2024 Points'!$E$14:$L$23)^0)),0))</f>
        <v>#N/A</v>
      </c>
    </row>
    <row r="548">
      <c r="A548" s="4">
        <v>547.0</v>
      </c>
      <c r="B548" s="4">
        <v>638.0</v>
      </c>
      <c r="C548" s="4" t="s">
        <v>104</v>
      </c>
      <c r="D548" s="4" t="s">
        <v>2839</v>
      </c>
      <c r="E548" s="4" t="s">
        <v>4315</v>
      </c>
      <c r="F548" s="4">
        <v>97.0</v>
      </c>
      <c r="G548" s="11"/>
      <c r="I548" t="str">
        <f t="array" ref="I548">INDEX('2024 Points'!$D$14:$D$23,MATCH(1,MMULT(--('2024 Points'!$E$14:$L$23=D548),TRANSPOSE(COLUMN('2024 Points'!$E$14:$L$23)^0)),0))</f>
        <v>#N/A</v>
      </c>
    </row>
    <row r="549">
      <c r="A549" s="4">
        <v>548.0</v>
      </c>
      <c r="B549" s="4">
        <v>777.0</v>
      </c>
      <c r="C549" s="4" t="s">
        <v>4532</v>
      </c>
      <c r="D549" s="4" t="s">
        <v>945</v>
      </c>
      <c r="E549" s="4" t="s">
        <v>4326</v>
      </c>
      <c r="F549" s="4">
        <v>96.0</v>
      </c>
      <c r="G549" s="11"/>
      <c r="I549" t="str">
        <f t="array" ref="I549">INDEX('2024 Points'!$D$14:$D$23,MATCH(1,MMULT(--('2024 Points'!$E$14:$L$23=D549),TRANSPOSE(COLUMN('2024 Points'!$E$14:$L$23)^0)),0))</f>
        <v>#N/A</v>
      </c>
    </row>
    <row r="550">
      <c r="A550" s="4">
        <v>549.0</v>
      </c>
      <c r="B550" s="4">
        <v>207.0</v>
      </c>
      <c r="C550" s="4" t="s">
        <v>890</v>
      </c>
      <c r="D550" s="4" t="s">
        <v>2022</v>
      </c>
      <c r="E550" s="4" t="s">
        <v>157</v>
      </c>
      <c r="F550" s="4">
        <v>96.0</v>
      </c>
      <c r="G550" s="11"/>
      <c r="I550" t="str">
        <f t="array" ref="I550">INDEX('2024 Points'!$D$14:$D$23,MATCH(1,MMULT(--('2024 Points'!$E$14:$L$23=D550),TRANSPOSE(COLUMN('2024 Points'!$E$14:$L$23)^0)),0))</f>
        <v>#N/A</v>
      </c>
    </row>
    <row r="551">
      <c r="A551" s="4">
        <v>550.0</v>
      </c>
      <c r="B551" s="4">
        <v>1360.0</v>
      </c>
      <c r="C551" s="4" t="s">
        <v>5016</v>
      </c>
      <c r="D551" s="4" t="s">
        <v>3474</v>
      </c>
      <c r="E551" s="4" t="s">
        <v>143</v>
      </c>
      <c r="F551" s="4">
        <v>96.0</v>
      </c>
      <c r="G551" s="11"/>
      <c r="I551" t="str">
        <f t="array" ref="I551">INDEX('2024 Points'!$D$14:$D$23,MATCH(1,MMULT(--('2024 Points'!$E$14:$L$23=D551),TRANSPOSE(COLUMN('2024 Points'!$E$14:$L$23)^0)),0))</f>
        <v>#N/A</v>
      </c>
    </row>
    <row r="552">
      <c r="A552" s="4">
        <v>551.0</v>
      </c>
      <c r="B552" s="4">
        <v>625.0</v>
      </c>
      <c r="C552" s="4" t="s">
        <v>124</v>
      </c>
      <c r="D552" s="4" t="s">
        <v>536</v>
      </c>
      <c r="E552" s="4" t="s">
        <v>130</v>
      </c>
      <c r="F552" s="4">
        <v>96.0</v>
      </c>
      <c r="G552" s="11"/>
      <c r="I552" t="str">
        <f t="array" ref="I552">INDEX('2024 Points'!$D$14:$D$23,MATCH(1,MMULT(--('2024 Points'!$E$14:$L$23=D552),TRANSPOSE(COLUMN('2024 Points'!$E$14:$L$23)^0)),0))</f>
        <v>#N/A</v>
      </c>
    </row>
    <row r="553">
      <c r="A553" s="4">
        <v>552.0</v>
      </c>
      <c r="B553" s="4">
        <v>823.0</v>
      </c>
      <c r="C553" s="4" t="s">
        <v>4369</v>
      </c>
      <c r="D553" s="4" t="s">
        <v>2046</v>
      </c>
      <c r="E553" s="4" t="s">
        <v>5819</v>
      </c>
      <c r="F553" s="4">
        <v>96.0</v>
      </c>
      <c r="G553" s="11"/>
      <c r="I553" t="str">
        <f t="array" ref="I553">INDEX('2024 Points'!$D$14:$D$23,MATCH(1,MMULT(--('2024 Points'!$E$14:$L$23=D553),TRANSPOSE(COLUMN('2024 Points'!$E$14:$L$23)^0)),0))</f>
        <v>#N/A</v>
      </c>
    </row>
    <row r="554">
      <c r="A554" s="4">
        <v>553.0</v>
      </c>
      <c r="B554" s="4">
        <v>546.0</v>
      </c>
      <c r="C554" s="4" t="s">
        <v>107</v>
      </c>
      <c r="D554" s="4" t="s">
        <v>2004</v>
      </c>
      <c r="E554" s="4" t="s">
        <v>4322</v>
      </c>
      <c r="F554" s="4">
        <v>95.0</v>
      </c>
      <c r="G554" s="11"/>
      <c r="I554" t="str">
        <f t="array" ref="I554">INDEX('2024 Points'!$D$14:$D$23,MATCH(1,MMULT(--('2024 Points'!$E$14:$L$23=D554),TRANSPOSE(COLUMN('2024 Points'!$E$14:$L$23)^0)),0))</f>
        <v>#N/A</v>
      </c>
    </row>
    <row r="555">
      <c r="A555" s="4">
        <v>554.0</v>
      </c>
      <c r="B555" s="4">
        <v>1549.0</v>
      </c>
      <c r="C555" s="4" t="s">
        <v>5843</v>
      </c>
      <c r="D555" s="4" t="s">
        <v>251</v>
      </c>
      <c r="E555" s="4" t="s">
        <v>5791</v>
      </c>
      <c r="F555" s="4">
        <v>95.0</v>
      </c>
      <c r="G555" s="11"/>
      <c r="I555" t="str">
        <f t="array" ref="I555">INDEX('2024 Points'!$D$14:$D$23,MATCH(1,MMULT(--('2024 Points'!$E$14:$L$23=D555),TRANSPOSE(COLUMN('2024 Points'!$E$14:$L$23)^0)),0))</f>
        <v>#N/A</v>
      </c>
    </row>
    <row r="556">
      <c r="A556" s="4">
        <v>555.0</v>
      </c>
      <c r="B556" s="4">
        <v>532.0</v>
      </c>
      <c r="C556" s="4" t="s">
        <v>326</v>
      </c>
      <c r="D556" s="4" t="s">
        <v>1004</v>
      </c>
      <c r="E556" s="4" t="s">
        <v>5774</v>
      </c>
      <c r="F556" s="4">
        <v>95.0</v>
      </c>
      <c r="G556" s="11"/>
      <c r="I556" t="str">
        <f t="array" ref="I556">INDEX('2024 Points'!$D$14:$D$23,MATCH(1,MMULT(--('2024 Points'!$E$14:$L$23=D556),TRANSPOSE(COLUMN('2024 Points'!$E$14:$L$23)^0)),0))</f>
        <v>#N/A</v>
      </c>
    </row>
    <row r="557">
      <c r="A557" s="4">
        <v>556.0</v>
      </c>
      <c r="B557" s="4">
        <v>166.0</v>
      </c>
      <c r="C557" s="4" t="s">
        <v>5028</v>
      </c>
      <c r="D557" s="4" t="s">
        <v>1905</v>
      </c>
      <c r="E557" s="4" t="s">
        <v>4314</v>
      </c>
      <c r="F557" s="4">
        <v>95.0</v>
      </c>
      <c r="G557" s="11"/>
      <c r="I557" t="str">
        <f t="array" ref="I557">INDEX('2024 Points'!$D$14:$D$23,MATCH(1,MMULT(--('2024 Points'!$E$14:$L$23=D557),TRANSPOSE(COLUMN('2024 Points'!$E$14:$L$23)^0)),0))</f>
        <v>#N/A</v>
      </c>
    </row>
    <row r="558">
      <c r="A558" s="4">
        <v>557.0</v>
      </c>
      <c r="B558" s="4">
        <v>832.0</v>
      </c>
      <c r="C558" s="4" t="s">
        <v>1746</v>
      </c>
      <c r="D558" s="4" t="s">
        <v>1101</v>
      </c>
      <c r="E558" s="4" t="s">
        <v>4330</v>
      </c>
      <c r="F558" s="4">
        <v>94.0</v>
      </c>
      <c r="G558" s="11"/>
      <c r="I558" t="str">
        <f t="array" ref="I558">INDEX('2024 Points'!$D$14:$D$23,MATCH(1,MMULT(--('2024 Points'!$E$14:$L$23=D558),TRANSPOSE(COLUMN('2024 Points'!$E$14:$L$23)^0)),0))</f>
        <v>#N/A</v>
      </c>
    </row>
    <row r="559">
      <c r="A559" s="4">
        <v>558.0</v>
      </c>
      <c r="B559" s="4">
        <v>379.0</v>
      </c>
      <c r="C559" s="4" t="s">
        <v>1099</v>
      </c>
      <c r="D559" s="4" t="s">
        <v>682</v>
      </c>
      <c r="E559" s="4" t="s">
        <v>128</v>
      </c>
      <c r="F559" s="4">
        <v>94.0</v>
      </c>
      <c r="G559" s="11"/>
      <c r="I559" t="str">
        <f t="array" ref="I559">INDEX('2024 Points'!$D$14:$D$23,MATCH(1,MMULT(--('2024 Points'!$E$14:$L$23=D559),TRANSPOSE(COLUMN('2024 Points'!$E$14:$L$23)^0)),0))</f>
        <v>#N/A</v>
      </c>
    </row>
    <row r="560">
      <c r="A560" s="4">
        <v>559.0</v>
      </c>
      <c r="B560" s="4">
        <v>1133.0</v>
      </c>
      <c r="C560" s="4" t="s">
        <v>5844</v>
      </c>
      <c r="D560" s="4" t="s">
        <v>1103</v>
      </c>
      <c r="E560" s="4" t="s">
        <v>5772</v>
      </c>
      <c r="F560" s="4">
        <v>94.0</v>
      </c>
      <c r="G560" s="11"/>
      <c r="I560" t="str">
        <f t="array" ref="I560">INDEX('2024 Points'!$D$14:$D$23,MATCH(1,MMULT(--('2024 Points'!$E$14:$L$23=D560),TRANSPOSE(COLUMN('2024 Points'!$E$14:$L$23)^0)),0))</f>
        <v>#N/A</v>
      </c>
    </row>
    <row r="561">
      <c r="A561" s="4">
        <v>560.0</v>
      </c>
      <c r="B561" s="4">
        <v>470.0</v>
      </c>
      <c r="C561" s="4" t="s">
        <v>1600</v>
      </c>
      <c r="D561" s="4" t="s">
        <v>2021</v>
      </c>
      <c r="E561" s="4" t="s">
        <v>115</v>
      </c>
      <c r="F561" s="4">
        <v>93.0</v>
      </c>
      <c r="G561" s="11"/>
      <c r="I561" t="str">
        <f t="array" ref="I561">INDEX('2024 Points'!$D$14:$D$23,MATCH(1,MMULT(--('2024 Points'!$E$14:$L$23=D561),TRANSPOSE(COLUMN('2024 Points'!$E$14:$L$23)^0)),0))</f>
        <v>#N/A</v>
      </c>
    </row>
    <row r="562">
      <c r="A562" s="4">
        <v>561.0</v>
      </c>
      <c r="B562" s="4">
        <v>1316.0</v>
      </c>
      <c r="C562" s="4" t="s">
        <v>5444</v>
      </c>
      <c r="D562" s="4" t="s">
        <v>1018</v>
      </c>
      <c r="E562" s="4" t="s">
        <v>5766</v>
      </c>
      <c r="F562" s="4">
        <v>93.0</v>
      </c>
      <c r="G562" s="11"/>
      <c r="I562" t="str">
        <f t="array" ref="I562">INDEX('2024 Points'!$D$14:$D$23,MATCH(1,MMULT(--('2024 Points'!$E$14:$L$23=D562),TRANSPOSE(COLUMN('2024 Points'!$E$14:$L$23)^0)),0))</f>
        <v>#N/A</v>
      </c>
    </row>
    <row r="563">
      <c r="A563" s="4">
        <v>562.0</v>
      </c>
      <c r="B563" s="4">
        <v>1531.0</v>
      </c>
      <c r="C563" s="4" t="s">
        <v>5845</v>
      </c>
      <c r="D563" s="4" t="s">
        <v>1933</v>
      </c>
      <c r="E563" s="4" t="s">
        <v>5846</v>
      </c>
      <c r="F563" s="4">
        <v>93.0</v>
      </c>
      <c r="G563" s="11"/>
      <c r="I563" t="str">
        <f t="array" ref="I563">INDEX('2024 Points'!$D$14:$D$23,MATCH(1,MMULT(--('2024 Points'!$E$14:$L$23=D563),TRANSPOSE(COLUMN('2024 Points'!$E$14:$L$23)^0)),0))</f>
        <v>#N/A</v>
      </c>
    </row>
    <row r="564">
      <c r="A564" s="4">
        <v>563.0</v>
      </c>
      <c r="B564" s="4">
        <v>1070.0</v>
      </c>
      <c r="C564" s="4" t="s">
        <v>818</v>
      </c>
      <c r="D564" s="4" t="s">
        <v>1959</v>
      </c>
      <c r="E564" s="4" t="s">
        <v>115</v>
      </c>
      <c r="F564" s="4">
        <v>92.0</v>
      </c>
      <c r="G564" s="11"/>
      <c r="I564" t="str">
        <f t="array" ref="I564">INDEX('2024 Points'!$D$14:$D$23,MATCH(1,MMULT(--('2024 Points'!$E$14:$L$23=D564),TRANSPOSE(COLUMN('2024 Points'!$E$14:$L$23)^0)),0))</f>
        <v>#N/A</v>
      </c>
    </row>
    <row r="565">
      <c r="A565" s="4">
        <v>564.0</v>
      </c>
      <c r="B565" s="4">
        <v>249.0</v>
      </c>
      <c r="C565" s="4" t="s">
        <v>768</v>
      </c>
      <c r="D565" s="4" t="s">
        <v>1873</v>
      </c>
      <c r="E565" s="4" t="s">
        <v>249</v>
      </c>
      <c r="F565" s="4">
        <v>92.0</v>
      </c>
      <c r="G565" s="11"/>
      <c r="I565" t="str">
        <f t="array" ref="I565">INDEX('2024 Points'!$D$14:$D$23,MATCH(1,MMULT(--('2024 Points'!$E$14:$L$23=D565),TRANSPOSE(COLUMN('2024 Points'!$E$14:$L$23)^0)),0))</f>
        <v>#N/A</v>
      </c>
    </row>
    <row r="566">
      <c r="A566" s="4">
        <v>565.0</v>
      </c>
      <c r="B566" s="4">
        <v>558.0</v>
      </c>
      <c r="C566" s="4" t="s">
        <v>107</v>
      </c>
      <c r="D566" s="4" t="s">
        <v>2307</v>
      </c>
      <c r="E566" s="4" t="s">
        <v>93</v>
      </c>
      <c r="F566" s="4">
        <v>92.0</v>
      </c>
      <c r="G566" s="11"/>
      <c r="I566" t="str">
        <f t="array" ref="I566">INDEX('2024 Points'!$D$14:$D$23,MATCH(1,MMULT(--('2024 Points'!$E$14:$L$23=D566),TRANSPOSE(COLUMN('2024 Points'!$E$14:$L$23)^0)),0))</f>
        <v>#N/A</v>
      </c>
    </row>
    <row r="567">
      <c r="A567" s="4">
        <v>566.0</v>
      </c>
      <c r="B567" s="4">
        <v>399.0</v>
      </c>
      <c r="C567" s="4" t="s">
        <v>4634</v>
      </c>
      <c r="D567" s="4" t="s">
        <v>2018</v>
      </c>
      <c r="E567" s="4" t="s">
        <v>4643</v>
      </c>
      <c r="F567" s="4">
        <v>92.0</v>
      </c>
      <c r="G567" s="11"/>
      <c r="I567" t="str">
        <f t="array" ref="I567">INDEX('2024 Points'!$D$14:$D$23,MATCH(1,MMULT(--('2024 Points'!$E$14:$L$23=D567),TRANSPOSE(COLUMN('2024 Points'!$E$14:$L$23)^0)),0))</f>
        <v>#N/A</v>
      </c>
    </row>
    <row r="568">
      <c r="A568" s="4">
        <v>567.0</v>
      </c>
      <c r="B568" s="4">
        <v>390.0</v>
      </c>
      <c r="C568" s="4" t="s">
        <v>495</v>
      </c>
      <c r="D568" s="4" t="s">
        <v>2137</v>
      </c>
      <c r="E568" s="4" t="s">
        <v>4731</v>
      </c>
      <c r="F568" s="4">
        <v>92.0</v>
      </c>
      <c r="G568" s="11"/>
      <c r="I568" t="str">
        <f t="array" ref="I568">INDEX('2024 Points'!$D$14:$D$23,MATCH(1,MMULT(--('2024 Points'!$E$14:$L$23=D568),TRANSPOSE(COLUMN('2024 Points'!$E$14:$L$23)^0)),0))</f>
        <v>#N/A</v>
      </c>
    </row>
    <row r="569">
      <c r="A569" s="4">
        <v>568.0</v>
      </c>
      <c r="B569" s="4">
        <v>562.0</v>
      </c>
      <c r="C569" s="4" t="s">
        <v>1046</v>
      </c>
      <c r="D569" s="4" t="s">
        <v>2040</v>
      </c>
      <c r="E569" s="4" t="s">
        <v>4322</v>
      </c>
      <c r="F569" s="4">
        <v>92.0</v>
      </c>
      <c r="G569" s="11"/>
      <c r="I569" t="str">
        <f t="array" ref="I569">INDEX('2024 Points'!$D$14:$D$23,MATCH(1,MMULT(--('2024 Points'!$E$14:$L$23=D569),TRANSPOSE(COLUMN('2024 Points'!$E$14:$L$23)^0)),0))</f>
        <v>#N/A</v>
      </c>
    </row>
    <row r="570">
      <c r="A570" s="4">
        <v>569.0</v>
      </c>
      <c r="B570" s="4"/>
      <c r="C570" s="4" t="s">
        <v>5776</v>
      </c>
      <c r="D570" s="4" t="s">
        <v>499</v>
      </c>
      <c r="E570" s="4" t="s">
        <v>5775</v>
      </c>
      <c r="F570" s="4">
        <v>92.0</v>
      </c>
      <c r="G570" s="11"/>
      <c r="I570" t="str">
        <f t="array" ref="I570">INDEX('2024 Points'!$D$14:$D$23,MATCH(1,MMULT(--('2024 Points'!$E$14:$L$23=D570),TRANSPOSE(COLUMN('2024 Points'!$E$14:$L$23)^0)),0))</f>
        <v>#N/A</v>
      </c>
    </row>
    <row r="571">
      <c r="A571" s="4">
        <v>570.0</v>
      </c>
      <c r="B571" s="4">
        <v>230.0</v>
      </c>
      <c r="C571" s="4" t="s">
        <v>5847</v>
      </c>
      <c r="D571" s="4" t="s">
        <v>912</v>
      </c>
      <c r="E571" s="4" t="s">
        <v>128</v>
      </c>
      <c r="F571" s="4">
        <v>91.0</v>
      </c>
      <c r="G571" s="11"/>
      <c r="I571" t="str">
        <f t="array" ref="I571">INDEX('2024 Points'!$D$14:$D$23,MATCH(1,MMULT(--('2024 Points'!$E$14:$L$23=D571),TRANSPOSE(COLUMN('2024 Points'!$E$14:$L$23)^0)),0))</f>
        <v>#N/A</v>
      </c>
    </row>
    <row r="572">
      <c r="A572" s="4">
        <v>571.0</v>
      </c>
      <c r="B572" s="4">
        <v>1188.0</v>
      </c>
      <c r="C572" s="4" t="s">
        <v>5503</v>
      </c>
      <c r="D572" s="4" t="s">
        <v>1964</v>
      </c>
      <c r="E572" s="4" t="s">
        <v>5848</v>
      </c>
      <c r="F572" s="4">
        <v>91.0</v>
      </c>
      <c r="G572" s="11"/>
      <c r="I572" t="str">
        <f t="array" ref="I572">INDEX('2024 Points'!$D$14:$D$23,MATCH(1,MMULT(--('2024 Points'!$E$14:$L$23=D572),TRANSPOSE(COLUMN('2024 Points'!$E$14:$L$23)^0)),0))</f>
        <v>#N/A</v>
      </c>
    </row>
    <row r="573">
      <c r="A573" s="4">
        <v>572.0</v>
      </c>
      <c r="B573" s="4">
        <v>1028.0</v>
      </c>
      <c r="C573" s="4" t="s">
        <v>5849</v>
      </c>
      <c r="D573" s="4" t="s">
        <v>165</v>
      </c>
      <c r="E573" s="4" t="s">
        <v>5766</v>
      </c>
      <c r="F573" s="4">
        <v>91.0</v>
      </c>
      <c r="G573" s="11"/>
      <c r="I573" t="str">
        <f t="array" ref="I573">INDEX('2024 Points'!$D$14:$D$23,MATCH(1,MMULT(--('2024 Points'!$E$14:$L$23=D573),TRANSPOSE(COLUMN('2024 Points'!$E$14:$L$23)^0)),0))</f>
        <v>#N/A</v>
      </c>
    </row>
    <row r="574">
      <c r="A574" s="4">
        <v>573.0</v>
      </c>
      <c r="B574" s="4">
        <v>424.0</v>
      </c>
      <c r="C574" s="4" t="s">
        <v>1619</v>
      </c>
      <c r="D574" s="4" t="s">
        <v>283</v>
      </c>
      <c r="E574" s="4" t="s">
        <v>121</v>
      </c>
      <c r="F574" s="4">
        <v>90.0</v>
      </c>
      <c r="G574" s="11"/>
      <c r="I574" t="str">
        <f t="array" ref="I574">INDEX('2024 Points'!$D$14:$D$23,MATCH(1,MMULT(--('2024 Points'!$E$14:$L$23=D574),TRANSPOSE(COLUMN('2024 Points'!$E$14:$L$23)^0)),0))</f>
        <v>#N/A</v>
      </c>
    </row>
    <row r="575">
      <c r="A575" s="4">
        <v>574.0</v>
      </c>
      <c r="B575" s="4">
        <v>1056.0</v>
      </c>
      <c r="C575" s="4" t="s">
        <v>5850</v>
      </c>
      <c r="D575" s="4" t="s">
        <v>142</v>
      </c>
      <c r="E575" s="4" t="s">
        <v>143</v>
      </c>
      <c r="F575" s="4">
        <v>90.0</v>
      </c>
      <c r="G575" s="11"/>
      <c r="I575" t="str">
        <f t="array" ref="I575">INDEX('2024 Points'!$D$14:$D$23,MATCH(1,MMULT(--('2024 Points'!$E$14:$L$23=D575),TRANSPOSE(COLUMN('2024 Points'!$E$14:$L$23)^0)),0))</f>
        <v>#N/A</v>
      </c>
    </row>
    <row r="576">
      <c r="A576" s="4">
        <v>575.0</v>
      </c>
      <c r="B576" s="4">
        <v>414.0</v>
      </c>
      <c r="C576" s="4" t="s">
        <v>5074</v>
      </c>
      <c r="D576" s="4" t="s">
        <v>2074</v>
      </c>
      <c r="E576" s="4" t="s">
        <v>4322</v>
      </c>
      <c r="F576" s="4">
        <v>89.0</v>
      </c>
      <c r="G576" s="11"/>
      <c r="I576" t="str">
        <f t="array" ref="I576">INDEX('2024 Points'!$D$14:$D$23,MATCH(1,MMULT(--('2024 Points'!$E$14:$L$23=D576),TRANSPOSE(COLUMN('2024 Points'!$E$14:$L$23)^0)),0))</f>
        <v>#N/A</v>
      </c>
    </row>
    <row r="577">
      <c r="A577" s="4">
        <v>576.0</v>
      </c>
      <c r="B577" s="4">
        <v>712.0</v>
      </c>
      <c r="C577" s="4" t="s">
        <v>293</v>
      </c>
      <c r="D577" s="4" t="s">
        <v>2121</v>
      </c>
      <c r="E577" s="4" t="s">
        <v>4322</v>
      </c>
      <c r="F577" s="4">
        <v>89.0</v>
      </c>
      <c r="G577" s="11"/>
      <c r="I577" t="str">
        <f t="array" ref="I577">INDEX('2024 Points'!$D$14:$D$23,MATCH(1,MMULT(--('2024 Points'!$E$14:$L$23=D577),TRANSPOSE(COLUMN('2024 Points'!$E$14:$L$23)^0)),0))</f>
        <v>#N/A</v>
      </c>
    </row>
    <row r="578">
      <c r="A578" s="4">
        <v>577.0</v>
      </c>
      <c r="B578" s="4">
        <v>239.0</v>
      </c>
      <c r="C578" s="4" t="s">
        <v>5678</v>
      </c>
      <c r="D578" s="4" t="s">
        <v>1878</v>
      </c>
      <c r="E578" s="4" t="s">
        <v>93</v>
      </c>
      <c r="F578" s="4">
        <v>89.0</v>
      </c>
      <c r="G578" s="11"/>
      <c r="I578" t="str">
        <f t="array" ref="I578">INDEX('2024 Points'!$D$14:$D$23,MATCH(1,MMULT(--('2024 Points'!$E$14:$L$23=D578),TRANSPOSE(COLUMN('2024 Points'!$E$14:$L$23)^0)),0))</f>
        <v>#N/A</v>
      </c>
    </row>
    <row r="579">
      <c r="A579" s="4">
        <v>578.0</v>
      </c>
      <c r="B579" s="4">
        <v>733.0</v>
      </c>
      <c r="C579" s="4" t="s">
        <v>1836</v>
      </c>
      <c r="D579" s="4" t="s">
        <v>471</v>
      </c>
      <c r="E579" s="4" t="s">
        <v>5810</v>
      </c>
      <c r="F579" s="4">
        <v>89.0</v>
      </c>
      <c r="G579" s="11"/>
      <c r="I579" t="str">
        <f t="array" ref="I579">INDEX('2024 Points'!$D$14:$D$23,MATCH(1,MMULT(--('2024 Points'!$E$14:$L$23=D579),TRANSPOSE(COLUMN('2024 Points'!$E$14:$L$23)^0)),0))</f>
        <v>#N/A</v>
      </c>
    </row>
    <row r="580">
      <c r="A580" s="4">
        <v>579.0</v>
      </c>
      <c r="B580" s="4">
        <v>1043.0</v>
      </c>
      <c r="C580" s="4" t="s">
        <v>4327</v>
      </c>
      <c r="D580" s="4" t="s">
        <v>3475</v>
      </c>
      <c r="E580" s="4" t="s">
        <v>4689</v>
      </c>
      <c r="F580" s="4">
        <v>89.0</v>
      </c>
      <c r="G580" s="11"/>
      <c r="I580" t="str">
        <f t="array" ref="I580">INDEX('2024 Points'!$D$14:$D$23,MATCH(1,MMULT(--('2024 Points'!$E$14:$L$23=D580),TRANSPOSE(COLUMN('2024 Points'!$E$14:$L$23)^0)),0))</f>
        <v>#N/A</v>
      </c>
    </row>
    <row r="581">
      <c r="A581" s="4">
        <v>580.0</v>
      </c>
      <c r="B581" s="4">
        <v>739.0</v>
      </c>
      <c r="C581" s="4" t="s">
        <v>1317</v>
      </c>
      <c r="D581" s="4" t="s">
        <v>1604</v>
      </c>
      <c r="E581" s="4" t="s">
        <v>5763</v>
      </c>
      <c r="F581" s="4">
        <v>89.0</v>
      </c>
      <c r="G581" s="11"/>
      <c r="I581" t="str">
        <f t="array" ref="I581">INDEX('2024 Points'!$D$14:$D$23,MATCH(1,MMULT(--('2024 Points'!$E$14:$L$23=D581),TRANSPOSE(COLUMN('2024 Points'!$E$14:$L$23)^0)),0))</f>
        <v>#N/A</v>
      </c>
    </row>
    <row r="582">
      <c r="A582" s="4">
        <v>581.0</v>
      </c>
      <c r="B582" s="4">
        <v>1275.0</v>
      </c>
      <c r="C582" s="4" t="s">
        <v>4855</v>
      </c>
      <c r="D582" s="4" t="s">
        <v>455</v>
      </c>
      <c r="E582" s="4" t="s">
        <v>208</v>
      </c>
      <c r="F582" s="4">
        <v>89.0</v>
      </c>
      <c r="G582" s="11"/>
      <c r="I582" t="str">
        <f t="array" ref="I582">INDEX('2024 Points'!$D$14:$D$23,MATCH(1,MMULT(--('2024 Points'!$E$14:$L$23=D582),TRANSPOSE(COLUMN('2024 Points'!$E$14:$L$23)^0)),0))</f>
        <v>#N/A</v>
      </c>
    </row>
    <row r="583">
      <c r="A583" s="4">
        <v>582.0</v>
      </c>
      <c r="B583" s="4">
        <v>430.0</v>
      </c>
      <c r="C583" s="4" t="s">
        <v>1014</v>
      </c>
      <c r="D583" s="4" t="s">
        <v>1049</v>
      </c>
      <c r="E583" s="4" t="s">
        <v>4333</v>
      </c>
      <c r="F583" s="4">
        <v>88.0</v>
      </c>
      <c r="G583" s="11"/>
      <c r="I583" t="str">
        <f t="array" ref="I583">INDEX('2024 Points'!$D$14:$D$23,MATCH(1,MMULT(--('2024 Points'!$E$14:$L$23=D583),TRANSPOSE(COLUMN('2024 Points'!$E$14:$L$23)^0)),0))</f>
        <v>#N/A</v>
      </c>
    </row>
    <row r="584">
      <c r="A584" s="4">
        <v>583.0</v>
      </c>
      <c r="B584" s="4">
        <v>559.0</v>
      </c>
      <c r="C584" s="4" t="s">
        <v>146</v>
      </c>
      <c r="D584" s="4" t="s">
        <v>1047</v>
      </c>
      <c r="E584" s="4" t="s">
        <v>102</v>
      </c>
      <c r="F584" s="4">
        <v>87.0</v>
      </c>
      <c r="G584" s="11"/>
      <c r="I584" t="str">
        <f t="array" ref="I584">INDEX('2024 Points'!$D$14:$D$23,MATCH(1,MMULT(--('2024 Points'!$E$14:$L$23=D584),TRANSPOSE(COLUMN('2024 Points'!$E$14:$L$23)^0)),0))</f>
        <v>#N/A</v>
      </c>
    </row>
    <row r="585">
      <c r="A585" s="4">
        <v>584.0</v>
      </c>
      <c r="B585" s="4">
        <v>393.0</v>
      </c>
      <c r="C585" s="4" t="s">
        <v>5817</v>
      </c>
      <c r="D585" s="4" t="s">
        <v>1472</v>
      </c>
      <c r="E585" s="4" t="s">
        <v>137</v>
      </c>
      <c r="F585" s="4">
        <v>87.0</v>
      </c>
      <c r="G585" s="11"/>
      <c r="I585" t="str">
        <f t="array" ref="I585">INDEX('2024 Points'!$D$14:$D$23,MATCH(1,MMULT(--('2024 Points'!$E$14:$L$23=D585),TRANSPOSE(COLUMN('2024 Points'!$E$14:$L$23)^0)),0))</f>
        <v>#N/A</v>
      </c>
    </row>
    <row r="586">
      <c r="A586" s="4">
        <v>585.0</v>
      </c>
      <c r="B586" s="4">
        <v>623.0</v>
      </c>
      <c r="C586" s="4" t="s">
        <v>190</v>
      </c>
      <c r="D586" s="4" t="s">
        <v>1223</v>
      </c>
      <c r="E586" s="4" t="s">
        <v>4315</v>
      </c>
      <c r="F586" s="4">
        <v>87.0</v>
      </c>
      <c r="G586" s="11"/>
      <c r="I586" t="str">
        <f t="array" ref="I586">INDEX('2024 Points'!$D$14:$D$23,MATCH(1,MMULT(--('2024 Points'!$E$14:$L$23=D586),TRANSPOSE(COLUMN('2024 Points'!$E$14:$L$23)^0)),0))</f>
        <v>#N/A</v>
      </c>
    </row>
    <row r="587">
      <c r="A587" s="4">
        <v>586.0</v>
      </c>
      <c r="B587" s="4">
        <v>225.0</v>
      </c>
      <c r="C587" s="4" t="s">
        <v>958</v>
      </c>
      <c r="D587" s="4" t="s">
        <v>1931</v>
      </c>
      <c r="E587" s="4" t="s">
        <v>4521</v>
      </c>
      <c r="F587" s="4">
        <v>87.0</v>
      </c>
      <c r="G587" s="11"/>
      <c r="I587" t="str">
        <f t="array" ref="I587">INDEX('2024 Points'!$D$14:$D$23,MATCH(1,MMULT(--('2024 Points'!$E$14:$L$23=D587),TRANSPOSE(COLUMN('2024 Points'!$E$14:$L$23)^0)),0))</f>
        <v>#N/A</v>
      </c>
    </row>
    <row r="588">
      <c r="A588" s="4">
        <v>587.0</v>
      </c>
      <c r="B588" s="4"/>
      <c r="C588" s="4" t="s">
        <v>5776</v>
      </c>
      <c r="D588" s="4" t="s">
        <v>748</v>
      </c>
      <c r="E588" s="4" t="s">
        <v>99</v>
      </c>
      <c r="F588" s="4">
        <v>86.0</v>
      </c>
      <c r="G588" s="11"/>
      <c r="I588" t="str">
        <f t="array" ref="I588">INDEX('2024 Points'!$D$14:$D$23,MATCH(1,MMULT(--('2024 Points'!$E$14:$L$23=D588),TRANSPOSE(COLUMN('2024 Points'!$E$14:$L$23)^0)),0))</f>
        <v>#N/A</v>
      </c>
    </row>
    <row r="589">
      <c r="A589" s="4">
        <v>588.0</v>
      </c>
      <c r="B589" s="4">
        <v>298.0</v>
      </c>
      <c r="C589" s="4" t="s">
        <v>5455</v>
      </c>
      <c r="D589" s="4" t="s">
        <v>2014</v>
      </c>
      <c r="E589" s="4" t="s">
        <v>102</v>
      </c>
      <c r="F589" s="4">
        <v>86.0</v>
      </c>
      <c r="G589" s="11"/>
      <c r="I589" t="str">
        <f t="array" ref="I589">INDEX('2024 Points'!$D$14:$D$23,MATCH(1,MMULT(--('2024 Points'!$E$14:$L$23=D589),TRANSPOSE(COLUMN('2024 Points'!$E$14:$L$23)^0)),0))</f>
        <v>#N/A</v>
      </c>
    </row>
    <row r="590">
      <c r="A590" s="4">
        <v>589.0</v>
      </c>
      <c r="B590" s="4">
        <v>957.0</v>
      </c>
      <c r="C590" s="4" t="s">
        <v>4577</v>
      </c>
      <c r="D590" s="4" t="s">
        <v>3476</v>
      </c>
      <c r="E590" s="4" t="s">
        <v>4330</v>
      </c>
      <c r="F590" s="4">
        <v>86.0</v>
      </c>
      <c r="G590" s="11"/>
      <c r="I590" t="str">
        <f t="array" ref="I590">INDEX('2024 Points'!$D$14:$D$23,MATCH(1,MMULT(--('2024 Points'!$E$14:$L$23=D590),TRANSPOSE(COLUMN('2024 Points'!$E$14:$L$23)^0)),0))</f>
        <v>#N/A</v>
      </c>
    </row>
    <row r="591">
      <c r="A591" s="4">
        <v>590.0</v>
      </c>
      <c r="B591" s="4">
        <v>1380.0</v>
      </c>
      <c r="C591" s="4" t="s">
        <v>5601</v>
      </c>
      <c r="D591" s="4" t="s">
        <v>2025</v>
      </c>
      <c r="E591" s="4" t="s">
        <v>4333</v>
      </c>
      <c r="F591" s="4">
        <v>86.0</v>
      </c>
      <c r="G591" s="11"/>
      <c r="I591" t="str">
        <f t="array" ref="I591">INDEX('2024 Points'!$D$14:$D$23,MATCH(1,MMULT(--('2024 Points'!$E$14:$L$23=D591),TRANSPOSE(COLUMN('2024 Points'!$E$14:$L$23)^0)),0))</f>
        <v>#N/A</v>
      </c>
    </row>
    <row r="592">
      <c r="A592" s="4">
        <v>591.0</v>
      </c>
      <c r="B592" s="4">
        <v>1627.0</v>
      </c>
      <c r="C592" s="4" t="s">
        <v>5851</v>
      </c>
      <c r="D592" s="4" t="s">
        <v>2566</v>
      </c>
      <c r="E592" s="4" t="s">
        <v>5852</v>
      </c>
      <c r="F592" s="4">
        <v>86.0</v>
      </c>
      <c r="G592" s="11"/>
      <c r="I592" t="str">
        <f t="array" ref="I592">INDEX('2024 Points'!$D$14:$D$23,MATCH(1,MMULT(--('2024 Points'!$E$14:$L$23=D592),TRANSPOSE(COLUMN('2024 Points'!$E$14:$L$23)^0)),0))</f>
        <v>#N/A</v>
      </c>
    </row>
    <row r="593">
      <c r="A593" s="4">
        <v>591.0</v>
      </c>
      <c r="B593" s="4">
        <v>1627.0</v>
      </c>
      <c r="C593" s="4" t="s">
        <v>5851</v>
      </c>
      <c r="D593" s="4" t="s">
        <v>2566</v>
      </c>
      <c r="E593" s="4" t="s">
        <v>5853</v>
      </c>
      <c r="F593" s="4">
        <v>86.0</v>
      </c>
      <c r="G593" s="11"/>
      <c r="I593" t="str">
        <f t="array" ref="I593">INDEX('2024 Points'!$D$14:$D$23,MATCH(1,MMULT(--('2024 Points'!$E$14:$L$23=D593),TRANSPOSE(COLUMN('2024 Points'!$E$14:$L$23)^0)),0))</f>
        <v>#N/A</v>
      </c>
    </row>
    <row r="594">
      <c r="A594" s="4">
        <v>592.0</v>
      </c>
      <c r="B594" s="4">
        <v>1744.0</v>
      </c>
      <c r="C594" s="4" t="s">
        <v>1387</v>
      </c>
      <c r="D594" s="4" t="s">
        <v>1949</v>
      </c>
      <c r="E594" s="4" t="s">
        <v>314</v>
      </c>
      <c r="F594" s="4">
        <v>86.0</v>
      </c>
      <c r="G594" s="11"/>
      <c r="I594" t="str">
        <f t="array" ref="I594">INDEX('2024 Points'!$D$14:$D$23,MATCH(1,MMULT(--('2024 Points'!$E$14:$L$23=D594),TRANSPOSE(COLUMN('2024 Points'!$E$14:$L$23)^0)),0))</f>
        <v>#N/A</v>
      </c>
    </row>
    <row r="595">
      <c r="A595" s="4">
        <v>593.0</v>
      </c>
      <c r="B595" s="4"/>
      <c r="C595" s="4" t="s">
        <v>5776</v>
      </c>
      <c r="D595" s="4" t="s">
        <v>2583</v>
      </c>
      <c r="E595" s="4" t="s">
        <v>5831</v>
      </c>
      <c r="F595" s="4">
        <v>85.0</v>
      </c>
      <c r="G595" s="11"/>
      <c r="I595" t="str">
        <f t="array" ref="I595">INDEX('2024 Points'!$D$14:$D$23,MATCH(1,MMULT(--('2024 Points'!$E$14:$L$23=D595),TRANSPOSE(COLUMN('2024 Points'!$E$14:$L$23)^0)),0))</f>
        <v>#N/A</v>
      </c>
    </row>
    <row r="596">
      <c r="A596" s="4">
        <v>594.0</v>
      </c>
      <c r="B596" s="4">
        <v>715.0</v>
      </c>
      <c r="C596" s="4" t="s">
        <v>4473</v>
      </c>
      <c r="D596" s="4" t="s">
        <v>1128</v>
      </c>
      <c r="E596" s="4" t="s">
        <v>4326</v>
      </c>
      <c r="F596" s="4">
        <v>85.0</v>
      </c>
      <c r="G596" s="11"/>
      <c r="I596" t="str">
        <f t="array" ref="I596">INDEX('2024 Points'!$D$14:$D$23,MATCH(1,MMULT(--('2024 Points'!$E$14:$L$23=D596),TRANSPOSE(COLUMN('2024 Points'!$E$14:$L$23)^0)),0))</f>
        <v>#N/A</v>
      </c>
    </row>
    <row r="597">
      <c r="A597" s="4">
        <v>595.0</v>
      </c>
      <c r="B597" s="4">
        <v>391.0</v>
      </c>
      <c r="C597" s="4" t="s">
        <v>1591</v>
      </c>
      <c r="D597" s="4" t="s">
        <v>1100</v>
      </c>
      <c r="E597" s="4" t="s">
        <v>102</v>
      </c>
      <c r="F597" s="4">
        <v>85.0</v>
      </c>
      <c r="G597" s="11"/>
      <c r="I597" t="str">
        <f t="array" ref="I597">INDEX('2024 Points'!$D$14:$D$23,MATCH(1,MMULT(--('2024 Points'!$E$14:$L$23=D597),TRANSPOSE(COLUMN('2024 Points'!$E$14:$L$23)^0)),0))</f>
        <v>#N/A</v>
      </c>
    </row>
    <row r="598">
      <c r="A598" s="4">
        <v>596.0</v>
      </c>
      <c r="B598" s="4">
        <v>550.0</v>
      </c>
      <c r="C598" s="4" t="s">
        <v>232</v>
      </c>
      <c r="D598" s="4" t="s">
        <v>2005</v>
      </c>
      <c r="E598" s="4" t="s">
        <v>4333</v>
      </c>
      <c r="F598" s="4">
        <v>85.0</v>
      </c>
      <c r="G598" s="11"/>
      <c r="I598" t="str">
        <f t="array" ref="I598">INDEX('2024 Points'!$D$14:$D$23,MATCH(1,MMULT(--('2024 Points'!$E$14:$L$23=D598),TRANSPOSE(COLUMN('2024 Points'!$E$14:$L$23)^0)),0))</f>
        <v>#N/A</v>
      </c>
    </row>
    <row r="599">
      <c r="A599" s="4">
        <v>597.0</v>
      </c>
      <c r="B599" s="4">
        <v>307.0</v>
      </c>
      <c r="C599" s="4" t="s">
        <v>5455</v>
      </c>
      <c r="D599" s="4" t="s">
        <v>909</v>
      </c>
      <c r="E599" s="4" t="s">
        <v>130</v>
      </c>
      <c r="F599" s="4">
        <v>84.0</v>
      </c>
      <c r="G599" s="11"/>
      <c r="I599" t="str">
        <f t="array" ref="I599">INDEX('2024 Points'!$D$14:$D$23,MATCH(1,MMULT(--('2024 Points'!$E$14:$L$23=D599),TRANSPOSE(COLUMN('2024 Points'!$E$14:$L$23)^0)),0))</f>
        <v>#N/A</v>
      </c>
    </row>
    <row r="600">
      <c r="A600" s="4">
        <v>598.0</v>
      </c>
      <c r="B600" s="4">
        <v>954.0</v>
      </c>
      <c r="C600" s="4" t="s">
        <v>336</v>
      </c>
      <c r="D600" s="4" t="s">
        <v>3477</v>
      </c>
      <c r="E600" s="4" t="s">
        <v>5854</v>
      </c>
      <c r="F600" s="4">
        <v>84.0</v>
      </c>
      <c r="G600" s="11"/>
      <c r="I600" t="str">
        <f t="array" ref="I600">INDEX('2024 Points'!$D$14:$D$23,MATCH(1,MMULT(--('2024 Points'!$E$14:$L$23=D600),TRANSPOSE(COLUMN('2024 Points'!$E$14:$L$23)^0)),0))</f>
        <v>#N/A</v>
      </c>
    </row>
    <row r="601">
      <c r="A601" s="4">
        <v>599.0</v>
      </c>
      <c r="B601" s="4">
        <v>874.0</v>
      </c>
      <c r="C601" s="4" t="s">
        <v>1746</v>
      </c>
      <c r="D601" s="4" t="s">
        <v>2183</v>
      </c>
      <c r="E601" s="4" t="s">
        <v>5792</v>
      </c>
      <c r="F601" s="4">
        <v>83.0</v>
      </c>
      <c r="I601" t="str">
        <f t="array" ref="I601">INDEX('2024 Points'!$D$14:$D$23,MATCH(1,MMULT(--('2024 Points'!$E$14:$L$23=D601),TRANSPOSE(COLUMN('2024 Points'!$E$14:$L$23)^0)),0))</f>
        <v>#N/A</v>
      </c>
    </row>
    <row r="602">
      <c r="A602" s="4">
        <v>601.0</v>
      </c>
      <c r="B602" s="4">
        <v>1405.0</v>
      </c>
      <c r="C602" s="4" t="s">
        <v>5855</v>
      </c>
      <c r="D602" s="4" t="s">
        <v>1527</v>
      </c>
      <c r="E602" s="4" t="s">
        <v>4314</v>
      </c>
      <c r="F602" s="4">
        <v>83.0</v>
      </c>
      <c r="G602" s="11"/>
      <c r="I602" t="str">
        <f t="array" ref="I602">INDEX('2024 Points'!$D$14:$D$23,MATCH(1,MMULT(--('2024 Points'!$E$14:$L$23=D602),TRANSPOSE(COLUMN('2024 Points'!$E$14:$L$23)^0)),0))</f>
        <v>#N/A</v>
      </c>
    </row>
    <row r="603">
      <c r="A603" s="4">
        <v>602.0</v>
      </c>
      <c r="B603" s="4">
        <v>1137.0</v>
      </c>
      <c r="C603" s="4" t="s">
        <v>5343</v>
      </c>
      <c r="D603" s="4" t="s">
        <v>334</v>
      </c>
      <c r="E603" s="4" t="s">
        <v>5764</v>
      </c>
      <c r="F603" s="4">
        <v>83.0</v>
      </c>
      <c r="G603" s="11"/>
      <c r="I603" t="str">
        <f t="array" ref="I603">INDEX('2024 Points'!$D$14:$D$23,MATCH(1,MMULT(--('2024 Points'!$E$14:$L$23=D603),TRANSPOSE(COLUMN('2024 Points'!$E$14:$L$23)^0)),0))</f>
        <v>#N/A</v>
      </c>
    </row>
    <row r="604">
      <c r="A604" s="4">
        <v>603.0</v>
      </c>
      <c r="B604" s="4">
        <v>675.0</v>
      </c>
      <c r="C604" s="4" t="s">
        <v>100</v>
      </c>
      <c r="D604" s="4" t="s">
        <v>2050</v>
      </c>
      <c r="E604" s="4" t="s">
        <v>5337</v>
      </c>
      <c r="F604" s="4">
        <v>83.0</v>
      </c>
      <c r="G604" s="11"/>
      <c r="I604" t="str">
        <f t="array" ref="I604">INDEX('2024 Points'!$D$14:$D$23,MATCH(1,MMULT(--('2024 Points'!$E$14:$L$23=D604),TRANSPOSE(COLUMN('2024 Points'!$E$14:$L$23)^0)),0))</f>
        <v>#N/A</v>
      </c>
    </row>
    <row r="605">
      <c r="A605" s="4">
        <v>604.0</v>
      </c>
      <c r="B605" s="4">
        <v>215.0</v>
      </c>
      <c r="C605" s="4" t="s">
        <v>5461</v>
      </c>
      <c r="D605" s="4" t="s">
        <v>3478</v>
      </c>
      <c r="E605" s="4" t="s">
        <v>137</v>
      </c>
      <c r="F605" s="4">
        <v>82.0</v>
      </c>
      <c r="G605" s="11"/>
      <c r="I605" t="str">
        <f t="array" ref="I605">INDEX('2024 Points'!$D$14:$D$23,MATCH(1,MMULT(--('2024 Points'!$E$14:$L$23=D605),TRANSPOSE(COLUMN('2024 Points'!$E$14:$L$23)^0)),0))</f>
        <v>#N/A</v>
      </c>
    </row>
    <row r="606">
      <c r="A606" s="4">
        <v>605.0</v>
      </c>
      <c r="B606" s="4">
        <v>1534.0</v>
      </c>
      <c r="C606" s="4" t="s">
        <v>5856</v>
      </c>
      <c r="D606" s="4" t="s">
        <v>436</v>
      </c>
      <c r="E606" s="4" t="s">
        <v>5857</v>
      </c>
      <c r="F606" s="4">
        <v>82.0</v>
      </c>
      <c r="G606" s="11"/>
      <c r="I606" t="str">
        <f t="array" ref="I606">INDEX('2024 Points'!$D$14:$D$23,MATCH(1,MMULT(--('2024 Points'!$E$14:$L$23=D606),TRANSPOSE(COLUMN('2024 Points'!$E$14:$L$23)^0)),0))</f>
        <v>#N/A</v>
      </c>
    </row>
    <row r="607">
      <c r="A607" s="4">
        <v>606.0</v>
      </c>
      <c r="B607" s="4"/>
      <c r="C607" s="4" t="s">
        <v>5776</v>
      </c>
      <c r="D607" s="4" t="s">
        <v>1205</v>
      </c>
      <c r="E607" s="4" t="s">
        <v>4595</v>
      </c>
      <c r="F607" s="4">
        <v>82.0</v>
      </c>
      <c r="G607" s="11"/>
      <c r="I607" t="str">
        <f t="array" ref="I607">INDEX('2024 Points'!$D$14:$D$23,MATCH(1,MMULT(--('2024 Points'!$E$14:$L$23=D607),TRANSPOSE(COLUMN('2024 Points'!$E$14:$L$23)^0)),0))</f>
        <v>#N/A</v>
      </c>
    </row>
    <row r="608">
      <c r="A608" s="4">
        <v>607.0</v>
      </c>
      <c r="B608" s="4">
        <v>254.0</v>
      </c>
      <c r="C608" s="4" t="s">
        <v>828</v>
      </c>
      <c r="D608" s="4" t="s">
        <v>982</v>
      </c>
      <c r="E608" s="4" t="s">
        <v>115</v>
      </c>
      <c r="F608" s="4">
        <v>81.0</v>
      </c>
      <c r="G608" s="11"/>
      <c r="I608" t="str">
        <f t="array" ref="I608">INDEX('2024 Points'!$D$14:$D$23,MATCH(1,MMULT(--('2024 Points'!$E$14:$L$23=D608),TRANSPOSE(COLUMN('2024 Points'!$E$14:$L$23)^0)),0))</f>
        <v>#N/A</v>
      </c>
    </row>
    <row r="609">
      <c r="A609" s="4">
        <v>608.0</v>
      </c>
      <c r="B609" s="4">
        <v>893.0</v>
      </c>
      <c r="C609" s="4" t="s">
        <v>5653</v>
      </c>
      <c r="D609" s="4" t="s">
        <v>1525</v>
      </c>
      <c r="E609" s="4" t="s">
        <v>99</v>
      </c>
      <c r="F609" s="4">
        <v>81.0</v>
      </c>
      <c r="G609" s="11"/>
      <c r="I609" t="str">
        <f t="array" ref="I609">INDEX('2024 Points'!$D$14:$D$23,MATCH(1,MMULT(--('2024 Points'!$E$14:$L$23=D609),TRANSPOSE(COLUMN('2024 Points'!$E$14:$L$23)^0)),0))</f>
        <v>#N/A</v>
      </c>
    </row>
    <row r="610">
      <c r="A610" s="4">
        <v>609.0</v>
      </c>
      <c r="B610" s="4">
        <v>544.0</v>
      </c>
      <c r="C610" s="4" t="s">
        <v>1576</v>
      </c>
      <c r="D610" s="4" t="s">
        <v>392</v>
      </c>
      <c r="E610" s="4" t="s">
        <v>329</v>
      </c>
      <c r="F610" s="4">
        <v>81.0</v>
      </c>
      <c r="G610" s="11"/>
      <c r="I610" t="str">
        <f t="array" ref="I610">INDEX('2024 Points'!$D$14:$D$23,MATCH(1,MMULT(--('2024 Points'!$E$14:$L$23=D610),TRANSPOSE(COLUMN('2024 Points'!$E$14:$L$23)^0)),0))</f>
        <v>#N/A</v>
      </c>
    </row>
    <row r="611">
      <c r="A611" s="4">
        <v>610.0</v>
      </c>
      <c r="B611" s="4"/>
      <c r="C611" s="4" t="s">
        <v>5776</v>
      </c>
      <c r="D611" s="4" t="s">
        <v>1892</v>
      </c>
      <c r="E611" s="4" t="s">
        <v>5262</v>
      </c>
      <c r="F611" s="4">
        <v>81.0</v>
      </c>
      <c r="G611" s="11"/>
      <c r="I611" t="str">
        <f t="array" ref="I611">INDEX('2024 Points'!$D$14:$D$23,MATCH(1,MMULT(--('2024 Points'!$E$14:$L$23=D611),TRANSPOSE(COLUMN('2024 Points'!$E$14:$L$23)^0)),0))</f>
        <v>#N/A</v>
      </c>
    </row>
    <row r="612">
      <c r="A612" s="4">
        <v>611.0</v>
      </c>
      <c r="B612" s="4">
        <v>695.0</v>
      </c>
      <c r="C612" s="4" t="s">
        <v>4571</v>
      </c>
      <c r="D612" s="4" t="s">
        <v>1588</v>
      </c>
      <c r="E612" s="4" t="s">
        <v>388</v>
      </c>
      <c r="F612" s="4">
        <v>80.0</v>
      </c>
      <c r="G612" s="11"/>
      <c r="I612" t="str">
        <f t="array" ref="I612">INDEX('2024 Points'!$D$14:$D$23,MATCH(1,MMULT(--('2024 Points'!$E$14:$L$23=D612),TRANSPOSE(COLUMN('2024 Points'!$E$14:$L$23)^0)),0))</f>
        <v>#N/A</v>
      </c>
    </row>
    <row r="613">
      <c r="A613" s="4">
        <v>612.0</v>
      </c>
      <c r="B613" s="4">
        <v>937.0</v>
      </c>
      <c r="C613" s="4" t="s">
        <v>5212</v>
      </c>
      <c r="D613" s="4" t="s">
        <v>2549</v>
      </c>
      <c r="E613" s="4" t="s">
        <v>157</v>
      </c>
      <c r="F613" s="4">
        <v>80.0</v>
      </c>
      <c r="G613" s="11"/>
      <c r="I613" t="str">
        <f t="array" ref="I613">INDEX('2024 Points'!$D$14:$D$23,MATCH(1,MMULT(--('2024 Points'!$E$14:$L$23=D613),TRANSPOSE(COLUMN('2024 Points'!$E$14:$L$23)^0)),0))</f>
        <v>#N/A</v>
      </c>
    </row>
    <row r="614">
      <c r="A614" s="4">
        <v>613.0</v>
      </c>
      <c r="B614" s="4">
        <v>1131.0</v>
      </c>
      <c r="C614" s="4" t="s">
        <v>5158</v>
      </c>
      <c r="D614" s="4" t="s">
        <v>1909</v>
      </c>
      <c r="E614" s="4" t="s">
        <v>5774</v>
      </c>
      <c r="F614" s="4">
        <v>80.0</v>
      </c>
      <c r="G614" s="11"/>
      <c r="I614" t="str">
        <f t="array" ref="I614">INDEX('2024 Points'!$D$14:$D$23,MATCH(1,MMULT(--('2024 Points'!$E$14:$L$23=D614),TRANSPOSE(COLUMN('2024 Points'!$E$14:$L$23)^0)),0))</f>
        <v>#N/A</v>
      </c>
    </row>
    <row r="615">
      <c r="A615" s="4">
        <v>614.0</v>
      </c>
      <c r="B615" s="4">
        <v>515.0</v>
      </c>
      <c r="C615" s="4" t="s">
        <v>4692</v>
      </c>
      <c r="D615" s="4" t="s">
        <v>746</v>
      </c>
      <c r="E615" s="4" t="s">
        <v>4325</v>
      </c>
      <c r="F615" s="4">
        <v>79.0</v>
      </c>
      <c r="G615" s="11"/>
      <c r="I615" t="str">
        <f t="array" ref="I615">INDEX('2024 Points'!$D$14:$D$23,MATCH(1,MMULT(--('2024 Points'!$E$14:$L$23=D615),TRANSPOSE(COLUMN('2024 Points'!$E$14:$L$23)^0)),0))</f>
        <v>#N/A</v>
      </c>
    </row>
    <row r="616">
      <c r="A616" s="4">
        <v>615.0</v>
      </c>
      <c r="B616" s="4"/>
      <c r="C616" s="4" t="s">
        <v>5776</v>
      </c>
      <c r="D616" s="4" t="s">
        <v>1797</v>
      </c>
      <c r="E616" s="4" t="s">
        <v>329</v>
      </c>
      <c r="F616" s="4">
        <v>79.0</v>
      </c>
      <c r="G616" s="11"/>
      <c r="I616" t="str">
        <f t="array" ref="I616">INDEX('2024 Points'!$D$14:$D$23,MATCH(1,MMULT(--('2024 Points'!$E$14:$L$23=D616),TRANSPOSE(COLUMN('2024 Points'!$E$14:$L$23)^0)),0))</f>
        <v>#N/A</v>
      </c>
    </row>
    <row r="617">
      <c r="A617" s="4">
        <v>616.0</v>
      </c>
      <c r="B617" s="4">
        <v>1132.0</v>
      </c>
      <c r="C617" s="4" t="s">
        <v>1752</v>
      </c>
      <c r="D617" s="4" t="s">
        <v>2028</v>
      </c>
      <c r="E617" s="4" t="s">
        <v>4643</v>
      </c>
      <c r="F617" s="4">
        <v>79.0</v>
      </c>
      <c r="G617" s="11"/>
      <c r="I617" t="str">
        <f t="array" ref="I617">INDEX('2024 Points'!$D$14:$D$23,MATCH(1,MMULT(--('2024 Points'!$E$14:$L$23=D617),TRANSPOSE(COLUMN('2024 Points'!$E$14:$L$23)^0)),0))</f>
        <v>#N/A</v>
      </c>
    </row>
    <row r="618">
      <c r="A618" s="4">
        <v>617.0</v>
      </c>
      <c r="B618" s="4">
        <v>355.0</v>
      </c>
      <c r="C618" s="4" t="s">
        <v>4445</v>
      </c>
      <c r="D618" s="4" t="s">
        <v>281</v>
      </c>
      <c r="E618" s="4" t="s">
        <v>137</v>
      </c>
      <c r="F618" s="4">
        <v>78.0</v>
      </c>
      <c r="G618" s="11"/>
      <c r="I618" t="str">
        <f t="array" ref="I618">INDEX('2024 Points'!$D$14:$D$23,MATCH(1,MMULT(--('2024 Points'!$E$14:$L$23=D618),TRANSPOSE(COLUMN('2024 Points'!$E$14:$L$23)^0)),0))</f>
        <v>#N/A</v>
      </c>
    </row>
    <row r="619">
      <c r="A619" s="4">
        <v>618.0</v>
      </c>
      <c r="B619" s="4">
        <v>991.0</v>
      </c>
      <c r="C619" s="4" t="s">
        <v>5858</v>
      </c>
      <c r="D619" s="4" t="s">
        <v>2410</v>
      </c>
      <c r="E619" s="4" t="s">
        <v>4315</v>
      </c>
      <c r="F619" s="4">
        <v>78.0</v>
      </c>
      <c r="G619" s="11"/>
      <c r="I619" t="str">
        <f t="array" ref="I619">INDEX('2024 Points'!$D$14:$D$23,MATCH(1,MMULT(--('2024 Points'!$E$14:$L$23=D619),TRANSPOSE(COLUMN('2024 Points'!$E$14:$L$23)^0)),0))</f>
        <v>#N/A</v>
      </c>
    </row>
    <row r="620">
      <c r="A620" s="4">
        <v>619.0</v>
      </c>
      <c r="B620" s="4">
        <v>339.0</v>
      </c>
      <c r="C620" s="4" t="s">
        <v>1220</v>
      </c>
      <c r="D620" s="4" t="s">
        <v>1070</v>
      </c>
      <c r="E620" s="4" t="s">
        <v>139</v>
      </c>
      <c r="F620" s="4">
        <v>78.0</v>
      </c>
      <c r="G620" s="11"/>
      <c r="I620" t="str">
        <f t="array" ref="I620">INDEX('2024 Points'!$D$14:$D$23,MATCH(1,MMULT(--('2024 Points'!$E$14:$L$23=D620),TRANSPOSE(COLUMN('2024 Points'!$E$14:$L$23)^0)),0))</f>
        <v>#N/A</v>
      </c>
    </row>
    <row r="621">
      <c r="A621" s="4">
        <v>620.0</v>
      </c>
      <c r="B621" s="4">
        <v>341.0</v>
      </c>
      <c r="C621" s="4" t="s">
        <v>1428</v>
      </c>
      <c r="D621" s="4" t="s">
        <v>1121</v>
      </c>
      <c r="E621" s="4" t="s">
        <v>5797</v>
      </c>
      <c r="F621" s="4">
        <v>78.0</v>
      </c>
      <c r="G621" s="11"/>
      <c r="I621" t="str">
        <f t="array" ref="I621">INDEX('2024 Points'!$D$14:$D$23,MATCH(1,MMULT(--('2024 Points'!$E$14:$L$23=D621),TRANSPOSE(COLUMN('2024 Points'!$E$14:$L$23)^0)),0))</f>
        <v>#N/A</v>
      </c>
    </row>
    <row r="622">
      <c r="A622" s="4">
        <v>621.0</v>
      </c>
      <c r="B622" s="4">
        <v>967.0</v>
      </c>
      <c r="C622" s="4" t="s">
        <v>5534</v>
      </c>
      <c r="D622" s="4" t="s">
        <v>2094</v>
      </c>
      <c r="E622" s="4" t="s">
        <v>102</v>
      </c>
      <c r="F622" s="4">
        <v>77.0</v>
      </c>
      <c r="G622" s="11"/>
      <c r="I622" t="str">
        <f t="array" ref="I622">INDEX('2024 Points'!$D$14:$D$23,MATCH(1,MMULT(--('2024 Points'!$E$14:$L$23=D622),TRANSPOSE(COLUMN('2024 Points'!$E$14:$L$23)^0)),0))</f>
        <v>#N/A</v>
      </c>
    </row>
    <row r="623">
      <c r="A623" s="4">
        <v>622.0</v>
      </c>
      <c r="B623" s="4">
        <v>1302.0</v>
      </c>
      <c r="C623" s="4" t="s">
        <v>5037</v>
      </c>
      <c r="D623" s="4" t="s">
        <v>1937</v>
      </c>
      <c r="E623" s="4" t="s">
        <v>5859</v>
      </c>
      <c r="F623" s="4">
        <v>77.0</v>
      </c>
      <c r="G623" s="11"/>
      <c r="I623" t="str">
        <f t="array" ref="I623">INDEX('2024 Points'!$D$14:$D$23,MATCH(1,MMULT(--('2024 Points'!$E$14:$L$23=D623),TRANSPOSE(COLUMN('2024 Points'!$E$14:$L$23)^0)),0))</f>
        <v>#N/A</v>
      </c>
    </row>
    <row r="624">
      <c r="A624" s="4">
        <v>623.0</v>
      </c>
      <c r="B624" s="4"/>
      <c r="C624" s="4" t="s">
        <v>5776</v>
      </c>
      <c r="D624" s="4" t="s">
        <v>1856</v>
      </c>
      <c r="E624" s="4" t="s">
        <v>5810</v>
      </c>
      <c r="F624" s="4">
        <v>77.0</v>
      </c>
      <c r="G624" s="11"/>
      <c r="I624" t="str">
        <f t="array" ref="I624">INDEX('2024 Points'!$D$14:$D$23,MATCH(1,MMULT(--('2024 Points'!$E$14:$L$23=D624),TRANSPOSE(COLUMN('2024 Points'!$E$14:$L$23)^0)),0))</f>
        <v>#N/A</v>
      </c>
    </row>
    <row r="625">
      <c r="A625" s="4">
        <v>624.0</v>
      </c>
      <c r="B625" s="4">
        <v>1233.0</v>
      </c>
      <c r="C625" s="4" t="s">
        <v>4525</v>
      </c>
      <c r="D625" s="4" t="s">
        <v>570</v>
      </c>
      <c r="E625" s="4" t="s">
        <v>4325</v>
      </c>
      <c r="F625" s="4">
        <v>77.0</v>
      </c>
      <c r="G625" s="11"/>
      <c r="I625" t="str">
        <f t="array" ref="I625">INDEX('2024 Points'!$D$14:$D$23,MATCH(1,MMULT(--('2024 Points'!$E$14:$L$23=D625),TRANSPOSE(COLUMN('2024 Points'!$E$14:$L$23)^0)),0))</f>
        <v>#N/A</v>
      </c>
    </row>
    <row r="626">
      <c r="A626" s="4">
        <v>625.0</v>
      </c>
      <c r="B626" s="4">
        <v>353.0</v>
      </c>
      <c r="C626" s="4" t="s">
        <v>1522</v>
      </c>
      <c r="D626" s="4" t="s">
        <v>3479</v>
      </c>
      <c r="E626" s="4" t="s">
        <v>5766</v>
      </c>
      <c r="F626" s="4">
        <v>77.0</v>
      </c>
      <c r="G626" s="11"/>
      <c r="I626" t="str">
        <f t="array" ref="I626">INDEX('2024 Points'!$D$14:$D$23,MATCH(1,MMULT(--('2024 Points'!$E$14:$L$23=D626),TRANSPOSE(COLUMN('2024 Points'!$E$14:$L$23)^0)),0))</f>
        <v>#N/A</v>
      </c>
    </row>
    <row r="627">
      <c r="A627" s="4">
        <v>626.0</v>
      </c>
      <c r="B627" s="4">
        <v>392.0</v>
      </c>
      <c r="C627" s="4" t="s">
        <v>1157</v>
      </c>
      <c r="D627" s="4" t="s">
        <v>2924</v>
      </c>
      <c r="E627" s="4" t="s">
        <v>448</v>
      </c>
      <c r="F627" s="4">
        <v>76.0</v>
      </c>
      <c r="G627" s="11"/>
      <c r="I627" t="str">
        <f t="array" ref="I627">INDEX('2024 Points'!$D$14:$D$23,MATCH(1,MMULT(--('2024 Points'!$E$14:$L$23=D627),TRANSPOSE(COLUMN('2024 Points'!$E$14:$L$23)^0)),0))</f>
        <v>#N/A</v>
      </c>
    </row>
    <row r="628">
      <c r="A628" s="4">
        <v>627.0</v>
      </c>
      <c r="B628" s="4">
        <v>782.0</v>
      </c>
      <c r="C628" s="4" t="s">
        <v>1836</v>
      </c>
      <c r="D628" s="4" t="s">
        <v>1531</v>
      </c>
      <c r="E628" s="4" t="s">
        <v>4315</v>
      </c>
      <c r="F628" s="4">
        <v>76.0</v>
      </c>
      <c r="G628" s="11"/>
      <c r="I628" t="str">
        <f t="array" ref="I628">INDEX('2024 Points'!$D$14:$D$23,MATCH(1,MMULT(--('2024 Points'!$E$14:$L$23=D628),TRANSPOSE(COLUMN('2024 Points'!$E$14:$L$23)^0)),0))</f>
        <v>#N/A</v>
      </c>
    </row>
    <row r="629">
      <c r="A629" s="4">
        <v>628.0</v>
      </c>
      <c r="B629" s="4">
        <v>852.0</v>
      </c>
      <c r="C629" s="4" t="s">
        <v>4364</v>
      </c>
      <c r="D629" s="4" t="s">
        <v>1209</v>
      </c>
      <c r="E629" s="4" t="s">
        <v>121</v>
      </c>
      <c r="F629" s="4">
        <v>76.0</v>
      </c>
      <c r="G629" s="11"/>
      <c r="I629" t="str">
        <f t="array" ref="I629">INDEX('2024 Points'!$D$14:$D$23,MATCH(1,MMULT(--('2024 Points'!$E$14:$L$23=D629),TRANSPOSE(COLUMN('2024 Points'!$E$14:$L$23)^0)),0))</f>
        <v>#N/A</v>
      </c>
    </row>
    <row r="630">
      <c r="A630" s="4">
        <v>629.0</v>
      </c>
      <c r="B630" s="4">
        <v>1470.0</v>
      </c>
      <c r="C630" s="4" t="s">
        <v>1380</v>
      </c>
      <c r="D630" s="4" t="s">
        <v>207</v>
      </c>
      <c r="E630" s="4" t="s">
        <v>208</v>
      </c>
      <c r="F630" s="4">
        <v>76.0</v>
      </c>
      <c r="G630" s="11"/>
      <c r="I630" t="str">
        <f t="array" ref="I630">INDEX('2024 Points'!$D$14:$D$23,MATCH(1,MMULT(--('2024 Points'!$E$14:$L$23=D630),TRANSPOSE(COLUMN('2024 Points'!$E$14:$L$23)^0)),0))</f>
        <v>#N/A</v>
      </c>
    </row>
    <row r="631">
      <c r="A631" s="4">
        <v>630.0</v>
      </c>
      <c r="B631" s="4">
        <v>633.0</v>
      </c>
      <c r="C631" s="4" t="s">
        <v>118</v>
      </c>
      <c r="D631" s="4" t="s">
        <v>561</v>
      </c>
      <c r="E631" s="4" t="s">
        <v>93</v>
      </c>
      <c r="F631" s="4">
        <v>76.0</v>
      </c>
      <c r="G631" s="11"/>
      <c r="I631" t="str">
        <f t="array" ref="I631">INDEX('2024 Points'!$D$14:$D$23,MATCH(1,MMULT(--('2024 Points'!$E$14:$L$23=D631),TRANSPOSE(COLUMN('2024 Points'!$E$14:$L$23)^0)),0))</f>
        <v>#N/A</v>
      </c>
    </row>
    <row r="632">
      <c r="A632" s="4">
        <v>631.0</v>
      </c>
      <c r="B632" s="4">
        <v>1512.0</v>
      </c>
      <c r="C632" s="4" t="s">
        <v>4639</v>
      </c>
      <c r="D632" s="4" t="s">
        <v>1309</v>
      </c>
      <c r="E632" s="4" t="s">
        <v>1751</v>
      </c>
      <c r="F632" s="4">
        <v>76.0</v>
      </c>
      <c r="G632" s="11"/>
      <c r="I632" t="str">
        <f t="array" ref="I632">INDEX('2024 Points'!$D$14:$D$23,MATCH(1,MMULT(--('2024 Points'!$E$14:$L$23=D632),TRANSPOSE(COLUMN('2024 Points'!$E$14:$L$23)^0)),0))</f>
        <v>#N/A</v>
      </c>
    </row>
    <row r="633">
      <c r="A633" s="4">
        <v>632.0</v>
      </c>
      <c r="B633" s="4">
        <v>1863.0</v>
      </c>
      <c r="C633" s="4" t="s">
        <v>5860</v>
      </c>
      <c r="D633" s="4" t="s">
        <v>1926</v>
      </c>
      <c r="E633" s="4" t="s">
        <v>388</v>
      </c>
      <c r="F633" s="4">
        <v>76.0</v>
      </c>
      <c r="G633" s="11"/>
      <c r="I633" t="str">
        <f t="array" ref="I633">INDEX('2024 Points'!$D$14:$D$23,MATCH(1,MMULT(--('2024 Points'!$E$14:$L$23=D633),TRANSPOSE(COLUMN('2024 Points'!$E$14:$L$23)^0)),0))</f>
        <v>#N/A</v>
      </c>
    </row>
    <row r="634">
      <c r="A634" s="4">
        <v>633.0</v>
      </c>
      <c r="B634" s="4">
        <v>634.0</v>
      </c>
      <c r="C634" s="4" t="s">
        <v>89</v>
      </c>
      <c r="D634" s="4" t="s">
        <v>3480</v>
      </c>
      <c r="E634" s="4" t="s">
        <v>324</v>
      </c>
      <c r="F634" s="4">
        <v>75.0</v>
      </c>
      <c r="G634" s="11"/>
      <c r="I634" t="str">
        <f t="array" ref="I634">INDEX('2024 Points'!$D$14:$D$23,MATCH(1,MMULT(--('2024 Points'!$E$14:$L$23=D634),TRANSPOSE(COLUMN('2024 Points'!$E$14:$L$23)^0)),0))</f>
        <v>#N/A</v>
      </c>
    </row>
    <row r="635">
      <c r="A635" s="4">
        <v>634.0</v>
      </c>
      <c r="B635" s="4">
        <v>905.0</v>
      </c>
      <c r="C635" s="4" t="s">
        <v>4369</v>
      </c>
      <c r="D635" s="4" t="s">
        <v>2080</v>
      </c>
      <c r="E635" s="4" t="s">
        <v>5793</v>
      </c>
      <c r="F635" s="4">
        <v>75.0</v>
      </c>
      <c r="G635" s="11"/>
      <c r="I635" t="str">
        <f t="array" ref="I635">INDEX('2024 Points'!$D$14:$D$23,MATCH(1,MMULT(--('2024 Points'!$E$14:$L$23=D635),TRANSPOSE(COLUMN('2024 Points'!$E$14:$L$23)^0)),0))</f>
        <v>#N/A</v>
      </c>
    </row>
    <row r="636">
      <c r="A636" s="4">
        <v>635.0</v>
      </c>
      <c r="B636" s="4">
        <v>747.0</v>
      </c>
      <c r="C636" s="4" t="s">
        <v>401</v>
      </c>
      <c r="D636" s="4" t="s">
        <v>1030</v>
      </c>
      <c r="E636" s="4" t="s">
        <v>4315</v>
      </c>
      <c r="F636" s="4">
        <v>75.0</v>
      </c>
      <c r="G636" s="11"/>
      <c r="I636" t="str">
        <f t="array" ref="I636">INDEX('2024 Points'!$D$14:$D$23,MATCH(1,MMULT(--('2024 Points'!$E$14:$L$23=D636),TRANSPOSE(COLUMN('2024 Points'!$E$14:$L$23)^0)),0))</f>
        <v>#N/A</v>
      </c>
    </row>
    <row r="637">
      <c r="A637" s="4">
        <v>636.0</v>
      </c>
      <c r="B637" s="4">
        <v>77.0</v>
      </c>
      <c r="C637" s="4" t="s">
        <v>4677</v>
      </c>
      <c r="D637" s="4" t="s">
        <v>159</v>
      </c>
      <c r="E637" s="4" t="s">
        <v>5764</v>
      </c>
      <c r="F637" s="4">
        <v>75.0</v>
      </c>
      <c r="G637" s="11"/>
      <c r="I637" t="str">
        <f t="array" ref="I637">INDEX('2024 Points'!$D$14:$D$23,MATCH(1,MMULT(--('2024 Points'!$E$14:$L$23=D637),TRANSPOSE(COLUMN('2024 Points'!$E$14:$L$23)^0)),0))</f>
        <v>#N/A</v>
      </c>
    </row>
    <row r="638">
      <c r="A638" s="4">
        <v>637.0</v>
      </c>
      <c r="B638" s="4">
        <v>265.0</v>
      </c>
      <c r="C638" s="4" t="s">
        <v>1710</v>
      </c>
      <c r="D638" s="4" t="s">
        <v>1592</v>
      </c>
      <c r="E638" s="4" t="s">
        <v>1658</v>
      </c>
      <c r="F638" s="4">
        <v>75.0</v>
      </c>
      <c r="G638" s="11"/>
      <c r="I638" t="str">
        <f t="array" ref="I638">INDEX('2024 Points'!$D$14:$D$23,MATCH(1,MMULT(--('2024 Points'!$E$14:$L$23=D638),TRANSPOSE(COLUMN('2024 Points'!$E$14:$L$23)^0)),0))</f>
        <v>#N/A</v>
      </c>
    </row>
    <row r="639">
      <c r="A639" s="4">
        <v>638.0</v>
      </c>
      <c r="B639" s="4">
        <v>758.0</v>
      </c>
      <c r="C639" s="4" t="s">
        <v>5777</v>
      </c>
      <c r="D639" s="4" t="s">
        <v>1071</v>
      </c>
      <c r="E639" s="4" t="s">
        <v>115</v>
      </c>
      <c r="F639" s="4">
        <v>74.0</v>
      </c>
      <c r="G639" s="11"/>
      <c r="I639" t="str">
        <f t="array" ref="I639">INDEX('2024 Points'!$D$14:$D$23,MATCH(1,MMULT(--('2024 Points'!$E$14:$L$23=D639),TRANSPOSE(COLUMN('2024 Points'!$E$14:$L$23)^0)),0))</f>
        <v>#N/A</v>
      </c>
    </row>
    <row r="640">
      <c r="A640" s="4">
        <v>639.0</v>
      </c>
      <c r="B640" s="4">
        <v>709.0</v>
      </c>
      <c r="C640" s="4" t="s">
        <v>1378</v>
      </c>
      <c r="D640" s="4" t="s">
        <v>2041</v>
      </c>
      <c r="E640" s="4" t="s">
        <v>5792</v>
      </c>
      <c r="F640" s="4">
        <v>74.0</v>
      </c>
      <c r="G640" s="11"/>
      <c r="I640" t="str">
        <f t="array" ref="I640">INDEX('2024 Points'!$D$14:$D$23,MATCH(1,MMULT(--('2024 Points'!$E$14:$L$23=D640),TRANSPOSE(COLUMN('2024 Points'!$E$14:$L$23)^0)),0))</f>
        <v>#N/A</v>
      </c>
    </row>
    <row r="641">
      <c r="A641" s="4">
        <v>640.0</v>
      </c>
      <c r="B641" s="4">
        <v>1119.0</v>
      </c>
      <c r="C641" s="4" t="s">
        <v>5861</v>
      </c>
      <c r="D641" s="4" t="s">
        <v>2497</v>
      </c>
      <c r="E641" s="4" t="s">
        <v>5793</v>
      </c>
      <c r="F641" s="4">
        <v>74.0</v>
      </c>
      <c r="G641" s="11"/>
      <c r="I641" t="str">
        <f t="array" ref="I641">INDEX('2024 Points'!$D$14:$D$23,MATCH(1,MMULT(--('2024 Points'!$E$14:$L$23=D641),TRANSPOSE(COLUMN('2024 Points'!$E$14:$L$23)^0)),0))</f>
        <v>#N/A</v>
      </c>
    </row>
    <row r="642">
      <c r="A642" s="4">
        <v>641.0</v>
      </c>
      <c r="B642" s="4">
        <v>1029.0</v>
      </c>
      <c r="C642" s="4" t="s">
        <v>5326</v>
      </c>
      <c r="D642" s="4" t="s">
        <v>3051</v>
      </c>
      <c r="E642" s="4" t="s">
        <v>5775</v>
      </c>
      <c r="F642" s="4">
        <v>74.0</v>
      </c>
      <c r="G642" s="11"/>
      <c r="I642" t="str">
        <f t="array" ref="I642">INDEX('2024 Points'!$D$14:$D$23,MATCH(1,MMULT(--('2024 Points'!$E$14:$L$23=D642),TRANSPOSE(COLUMN('2024 Points'!$E$14:$L$23)^0)),0))</f>
        <v>#N/A</v>
      </c>
    </row>
    <row r="643">
      <c r="A643" s="4">
        <v>642.0</v>
      </c>
      <c r="B643" s="4">
        <v>1018.0</v>
      </c>
      <c r="C643" s="4" t="s">
        <v>5862</v>
      </c>
      <c r="D643" s="4" t="s">
        <v>604</v>
      </c>
      <c r="E643" s="4" t="s">
        <v>102</v>
      </c>
      <c r="F643" s="4">
        <v>74.0</v>
      </c>
      <c r="G643" s="11"/>
      <c r="I643" t="str">
        <f t="array" ref="I643">INDEX('2024 Points'!$D$14:$D$23,MATCH(1,MMULT(--('2024 Points'!$E$14:$L$23=D643),TRANSPOSE(COLUMN('2024 Points'!$E$14:$L$23)^0)),0))</f>
        <v>#N/A</v>
      </c>
    </row>
    <row r="644">
      <c r="A644" s="4">
        <v>643.0</v>
      </c>
      <c r="B644" s="4">
        <v>841.0</v>
      </c>
      <c r="C644" s="4" t="s">
        <v>4587</v>
      </c>
      <c r="D644" s="4" t="s">
        <v>1037</v>
      </c>
      <c r="E644" s="4" t="s">
        <v>5765</v>
      </c>
      <c r="F644" s="4">
        <v>74.0</v>
      </c>
      <c r="G644" s="11"/>
      <c r="I644" t="str">
        <f t="array" ref="I644">INDEX('2024 Points'!$D$14:$D$23,MATCH(1,MMULT(--('2024 Points'!$E$14:$L$23=D644),TRANSPOSE(COLUMN('2024 Points'!$E$14:$L$23)^0)),0))</f>
        <v>#N/A</v>
      </c>
    </row>
    <row r="645">
      <c r="A645" s="4">
        <v>644.0</v>
      </c>
      <c r="B645" s="4">
        <v>1334.0</v>
      </c>
      <c r="C645" s="4" t="s">
        <v>5404</v>
      </c>
      <c r="D645" s="4" t="s">
        <v>1410</v>
      </c>
      <c r="E645" s="4" t="s">
        <v>4325</v>
      </c>
      <c r="F645" s="4">
        <v>74.0</v>
      </c>
      <c r="G645" s="11"/>
      <c r="I645" t="str">
        <f t="array" ref="I645">INDEX('2024 Points'!$D$14:$D$23,MATCH(1,MMULT(--('2024 Points'!$E$14:$L$23=D645),TRANSPOSE(COLUMN('2024 Points'!$E$14:$L$23)^0)),0))</f>
        <v>#N/A</v>
      </c>
    </row>
    <row r="646">
      <c r="A646" s="4">
        <v>645.0</v>
      </c>
      <c r="B646" s="4">
        <v>1007.0</v>
      </c>
      <c r="C646" s="4" t="s">
        <v>422</v>
      </c>
      <c r="D646" s="4" t="s">
        <v>1272</v>
      </c>
      <c r="E646" s="4" t="s">
        <v>5764</v>
      </c>
      <c r="F646" s="4">
        <v>74.0</v>
      </c>
      <c r="G646" s="11"/>
      <c r="I646" t="str">
        <f t="array" ref="I646">INDEX('2024 Points'!$D$14:$D$23,MATCH(1,MMULT(--('2024 Points'!$E$14:$L$23=D646),TRANSPOSE(COLUMN('2024 Points'!$E$14:$L$23)^0)),0))</f>
        <v>#N/A</v>
      </c>
    </row>
    <row r="647">
      <c r="A647" s="4">
        <v>646.0</v>
      </c>
      <c r="B647" s="4">
        <v>481.0</v>
      </c>
      <c r="C647" s="4" t="s">
        <v>5627</v>
      </c>
      <c r="D647" s="4" t="s">
        <v>3057</v>
      </c>
      <c r="E647" s="4" t="s">
        <v>5863</v>
      </c>
      <c r="F647" s="4">
        <v>73.0</v>
      </c>
      <c r="G647" s="11"/>
      <c r="I647" t="str">
        <f t="array" ref="I647">INDEX('2024 Points'!$D$14:$D$23,MATCH(1,MMULT(--('2024 Points'!$E$14:$L$23=D647),TRANSPOSE(COLUMN('2024 Points'!$E$14:$L$23)^0)),0))</f>
        <v>#N/A</v>
      </c>
    </row>
    <row r="648">
      <c r="A648" s="4">
        <v>647.0</v>
      </c>
      <c r="B648" s="4">
        <v>2514.0</v>
      </c>
      <c r="C648" s="4" t="s">
        <v>5864</v>
      </c>
      <c r="D648" s="4" t="s">
        <v>2179</v>
      </c>
      <c r="E648" s="4" t="s">
        <v>5774</v>
      </c>
      <c r="F648" s="4">
        <v>73.0</v>
      </c>
      <c r="G648" s="11"/>
      <c r="I648" t="str">
        <f t="array" ref="I648">INDEX('2024 Points'!$D$14:$D$23,MATCH(1,MMULT(--('2024 Points'!$E$14:$L$23=D648),TRANSPOSE(COLUMN('2024 Points'!$E$14:$L$23)^0)),0))</f>
        <v>#N/A</v>
      </c>
    </row>
    <row r="649">
      <c r="A649" s="4">
        <v>648.0</v>
      </c>
      <c r="B649" s="4">
        <v>630.0</v>
      </c>
      <c r="C649" s="4" t="s">
        <v>1829</v>
      </c>
      <c r="D649" s="4" t="s">
        <v>873</v>
      </c>
      <c r="E649" s="4" t="s">
        <v>102</v>
      </c>
      <c r="F649" s="4">
        <v>73.0</v>
      </c>
      <c r="G649" s="11"/>
      <c r="I649" t="str">
        <f t="array" ref="I649">INDEX('2024 Points'!$D$14:$D$23,MATCH(1,MMULT(--('2024 Points'!$E$14:$L$23=D649),TRANSPOSE(COLUMN('2024 Points'!$E$14:$L$23)^0)),0))</f>
        <v>#N/A</v>
      </c>
    </row>
    <row r="650">
      <c r="A650" s="4">
        <v>649.0</v>
      </c>
      <c r="B650" s="4">
        <v>594.0</v>
      </c>
      <c r="C650" s="4" t="s">
        <v>252</v>
      </c>
      <c r="D650" s="4" t="s">
        <v>2007</v>
      </c>
      <c r="E650" s="4" t="s">
        <v>128</v>
      </c>
      <c r="F650" s="4">
        <v>72.0</v>
      </c>
      <c r="G650" s="11"/>
      <c r="I650" t="str">
        <f t="array" ref="I650">INDEX('2024 Points'!$D$14:$D$23,MATCH(1,MMULT(--('2024 Points'!$E$14:$L$23=D650),TRANSPOSE(COLUMN('2024 Points'!$E$14:$L$23)^0)),0))</f>
        <v>#N/A</v>
      </c>
    </row>
    <row r="651">
      <c r="A651" s="4">
        <v>650.0</v>
      </c>
      <c r="B651" s="4">
        <v>1019.0</v>
      </c>
      <c r="C651" s="4" t="s">
        <v>312</v>
      </c>
      <c r="D651" s="4" t="s">
        <v>2043</v>
      </c>
      <c r="E651" s="4" t="s">
        <v>157</v>
      </c>
      <c r="F651" s="4">
        <v>72.0</v>
      </c>
      <c r="G651" s="11"/>
      <c r="I651" t="str">
        <f t="array" ref="I651">INDEX('2024 Points'!$D$14:$D$23,MATCH(1,MMULT(--('2024 Points'!$E$14:$L$23=D651),TRANSPOSE(COLUMN('2024 Points'!$E$14:$L$23)^0)),0))</f>
        <v>#N/A</v>
      </c>
    </row>
    <row r="652">
      <c r="A652" s="4">
        <v>651.0</v>
      </c>
      <c r="B652" s="4">
        <v>1205.0</v>
      </c>
      <c r="C652" s="4" t="s">
        <v>776</v>
      </c>
      <c r="D652" s="4" t="s">
        <v>1984</v>
      </c>
      <c r="E652" s="4" t="s">
        <v>5865</v>
      </c>
      <c r="F652" s="4">
        <v>72.0</v>
      </c>
      <c r="G652" s="11"/>
      <c r="I652" t="str">
        <f t="array" ref="I652">INDEX('2024 Points'!$D$14:$D$23,MATCH(1,MMULT(--('2024 Points'!$E$14:$L$23=D652),TRANSPOSE(COLUMN('2024 Points'!$E$14:$L$23)^0)),0))</f>
        <v>#N/A</v>
      </c>
    </row>
    <row r="653">
      <c r="A653" s="4">
        <v>652.0</v>
      </c>
      <c r="B653" s="4">
        <v>807.0</v>
      </c>
      <c r="C653" s="4" t="s">
        <v>1836</v>
      </c>
      <c r="D653" s="4" t="s">
        <v>2070</v>
      </c>
      <c r="E653" s="4" t="s">
        <v>388</v>
      </c>
      <c r="F653" s="4">
        <v>72.0</v>
      </c>
      <c r="G653" s="11"/>
      <c r="I653" t="str">
        <f t="array" ref="I653">INDEX('2024 Points'!$D$14:$D$23,MATCH(1,MMULT(--('2024 Points'!$E$14:$L$23=D653),TRANSPOSE(COLUMN('2024 Points'!$E$14:$L$23)^0)),0))</f>
        <v>#N/A</v>
      </c>
    </row>
    <row r="654">
      <c r="A654" s="4">
        <v>653.0</v>
      </c>
      <c r="B654" s="4">
        <v>724.0</v>
      </c>
      <c r="C654" s="4" t="s">
        <v>4400</v>
      </c>
      <c r="D654" s="4" t="s">
        <v>2338</v>
      </c>
      <c r="E654" s="4" t="s">
        <v>5846</v>
      </c>
      <c r="F654" s="4">
        <v>72.0</v>
      </c>
      <c r="G654" s="11"/>
      <c r="I654" t="str">
        <f t="array" ref="I654">INDEX('2024 Points'!$D$14:$D$23,MATCH(1,MMULT(--('2024 Points'!$E$14:$L$23=D654),TRANSPOSE(COLUMN('2024 Points'!$E$14:$L$23)^0)),0))</f>
        <v>#N/A</v>
      </c>
    </row>
    <row r="655">
      <c r="A655" s="4">
        <v>654.0</v>
      </c>
      <c r="B655" s="4">
        <v>1547.0</v>
      </c>
      <c r="C655" s="4" t="s">
        <v>5866</v>
      </c>
      <c r="D655" s="4" t="s">
        <v>967</v>
      </c>
      <c r="E655" s="4" t="s">
        <v>5791</v>
      </c>
      <c r="F655" s="4">
        <v>72.0</v>
      </c>
      <c r="G655" s="11"/>
      <c r="I655" t="str">
        <f t="array" ref="I655">INDEX('2024 Points'!$D$14:$D$23,MATCH(1,MMULT(--('2024 Points'!$E$14:$L$23=D655),TRANSPOSE(COLUMN('2024 Points'!$E$14:$L$23)^0)),0))</f>
        <v>#N/A</v>
      </c>
    </row>
    <row r="656">
      <c r="A656" s="4">
        <v>655.0</v>
      </c>
      <c r="B656" s="4">
        <v>567.0</v>
      </c>
      <c r="C656" s="4" t="s">
        <v>4484</v>
      </c>
      <c r="D656" s="4" t="s">
        <v>1188</v>
      </c>
      <c r="E656" s="4" t="s">
        <v>1350</v>
      </c>
      <c r="F656" s="4">
        <v>71.0</v>
      </c>
      <c r="G656" s="11"/>
      <c r="I656" t="str">
        <f t="array" ref="I656">INDEX('2024 Points'!$D$14:$D$23,MATCH(1,MMULT(--('2024 Points'!$E$14:$L$23=D656),TRANSPOSE(COLUMN('2024 Points'!$E$14:$L$23)^0)),0))</f>
        <v>#N/A</v>
      </c>
    </row>
    <row r="657">
      <c r="A657" s="4">
        <v>656.0</v>
      </c>
      <c r="B657" s="4">
        <v>256.0</v>
      </c>
      <c r="C657" s="4" t="s">
        <v>5867</v>
      </c>
      <c r="D657" s="4" t="s">
        <v>3481</v>
      </c>
      <c r="E657" s="4" t="s">
        <v>4333</v>
      </c>
      <c r="F657" s="4">
        <v>71.0</v>
      </c>
      <c r="G657" s="11"/>
      <c r="I657" t="str">
        <f t="array" ref="I657">INDEX('2024 Points'!$D$14:$D$23,MATCH(1,MMULT(--('2024 Points'!$E$14:$L$23=D657),TRANSPOSE(COLUMN('2024 Points'!$E$14:$L$23)^0)),0))</f>
        <v>#N/A</v>
      </c>
    </row>
    <row r="658">
      <c r="A658" s="4">
        <v>657.0</v>
      </c>
      <c r="B658" s="4">
        <v>361.0</v>
      </c>
      <c r="C658" s="4" t="s">
        <v>5486</v>
      </c>
      <c r="D658" s="4" t="s">
        <v>3482</v>
      </c>
      <c r="E658" s="4" t="s">
        <v>5810</v>
      </c>
      <c r="F658" s="4">
        <v>71.0</v>
      </c>
      <c r="G658" s="11"/>
      <c r="I658" t="str">
        <f t="array" ref="I658">INDEX('2024 Points'!$D$14:$D$23,MATCH(1,MMULT(--('2024 Points'!$E$14:$L$23=D658),TRANSPOSE(COLUMN('2024 Points'!$E$14:$L$23)^0)),0))</f>
        <v>#N/A</v>
      </c>
    </row>
    <row r="659">
      <c r="A659" s="4">
        <v>658.0</v>
      </c>
      <c r="B659" s="4">
        <v>578.0</v>
      </c>
      <c r="C659" s="4" t="s">
        <v>4493</v>
      </c>
      <c r="D659" s="4" t="s">
        <v>3483</v>
      </c>
      <c r="E659" s="4" t="s">
        <v>249</v>
      </c>
      <c r="F659" s="4">
        <v>70.0</v>
      </c>
      <c r="G659" s="11"/>
      <c r="I659" t="str">
        <f t="array" ref="I659">INDEX('2024 Points'!$D$14:$D$23,MATCH(1,MMULT(--('2024 Points'!$E$14:$L$23=D659),TRANSPOSE(COLUMN('2024 Points'!$E$14:$L$23)^0)),0))</f>
        <v>#N/A</v>
      </c>
    </row>
    <row r="660">
      <c r="A660" s="4">
        <v>659.0</v>
      </c>
      <c r="B660" s="4">
        <v>943.0</v>
      </c>
      <c r="C660" s="4" t="s">
        <v>4632</v>
      </c>
      <c r="D660" s="4" t="s">
        <v>1088</v>
      </c>
      <c r="E660" s="4" t="s">
        <v>465</v>
      </c>
      <c r="F660" s="4">
        <v>70.0</v>
      </c>
      <c r="G660" s="11"/>
      <c r="I660" t="str">
        <f t="array" ref="I660">INDEX('2024 Points'!$D$14:$D$23,MATCH(1,MMULT(--('2024 Points'!$E$14:$L$23=D660),TRANSPOSE(COLUMN('2024 Points'!$E$14:$L$23)^0)),0))</f>
        <v>#N/A</v>
      </c>
    </row>
    <row r="661">
      <c r="A661" s="4">
        <v>660.0</v>
      </c>
      <c r="B661" s="4">
        <v>791.0</v>
      </c>
      <c r="C661" s="4" t="s">
        <v>305</v>
      </c>
      <c r="D661" s="4" t="s">
        <v>2407</v>
      </c>
      <c r="E661" s="4" t="s">
        <v>1658</v>
      </c>
      <c r="F661" s="4">
        <v>70.0</v>
      </c>
      <c r="G661" s="11"/>
      <c r="I661" t="str">
        <f t="array" ref="I661">INDEX('2024 Points'!$D$14:$D$23,MATCH(1,MMULT(--('2024 Points'!$E$14:$L$23=D661),TRANSPOSE(COLUMN('2024 Points'!$E$14:$L$23)^0)),0))</f>
        <v>#N/A</v>
      </c>
    </row>
    <row r="662">
      <c r="A662" s="4">
        <v>661.0</v>
      </c>
      <c r="B662" s="4">
        <v>975.0</v>
      </c>
      <c r="C662" s="4" t="s">
        <v>5805</v>
      </c>
      <c r="D662" s="4" t="s">
        <v>2736</v>
      </c>
      <c r="E662" s="4"/>
      <c r="F662" s="4">
        <v>69.0</v>
      </c>
      <c r="G662" s="11"/>
      <c r="I662" t="str">
        <f t="array" ref="I662">INDEX('2024 Points'!$D$14:$D$23,MATCH(1,MMULT(--('2024 Points'!$E$14:$L$23=D662),TRANSPOSE(COLUMN('2024 Points'!$E$14:$L$23)^0)),0))</f>
        <v>#N/A</v>
      </c>
    </row>
    <row r="663">
      <c r="A663" s="4">
        <v>662.0</v>
      </c>
      <c r="B663" s="4">
        <v>780.0</v>
      </c>
      <c r="C663" s="4" t="s">
        <v>4349</v>
      </c>
      <c r="D663" s="4" t="s">
        <v>1405</v>
      </c>
      <c r="E663" s="4" t="s">
        <v>1350</v>
      </c>
      <c r="F663" s="4">
        <v>68.0</v>
      </c>
      <c r="G663" s="11"/>
      <c r="I663" t="str">
        <f t="array" ref="I663">INDEX('2024 Points'!$D$14:$D$23,MATCH(1,MMULT(--('2024 Points'!$E$14:$L$23=D663),TRANSPOSE(COLUMN('2024 Points'!$E$14:$L$23)^0)),0))</f>
        <v>#N/A</v>
      </c>
    </row>
    <row r="664">
      <c r="A664" s="4">
        <v>663.0</v>
      </c>
      <c r="B664" s="4">
        <v>1459.0</v>
      </c>
      <c r="C664" s="4" t="s">
        <v>5868</v>
      </c>
      <c r="D664" s="4" t="s">
        <v>1870</v>
      </c>
      <c r="E664" s="4" t="s">
        <v>5869</v>
      </c>
      <c r="F664" s="4">
        <v>68.0</v>
      </c>
      <c r="G664" s="11"/>
      <c r="I664" t="str">
        <f t="array" ref="I664">INDEX('2024 Points'!$D$14:$D$23,MATCH(1,MMULT(--('2024 Points'!$E$14:$L$23=D664),TRANSPOSE(COLUMN('2024 Points'!$E$14:$L$23)^0)),0))</f>
        <v>#N/A</v>
      </c>
    </row>
    <row r="665">
      <c r="A665" s="4">
        <v>664.0</v>
      </c>
      <c r="B665" s="4">
        <v>699.0</v>
      </c>
      <c r="C665" s="4" t="s">
        <v>133</v>
      </c>
      <c r="D665" s="4" t="s">
        <v>1927</v>
      </c>
      <c r="E665" s="4" t="s">
        <v>128</v>
      </c>
      <c r="F665" s="4">
        <v>67.0</v>
      </c>
      <c r="G665" s="11"/>
      <c r="I665" t="str">
        <f t="array" ref="I665">INDEX('2024 Points'!$D$14:$D$23,MATCH(1,MMULT(--('2024 Points'!$E$14:$L$23=D665),TRANSPOSE(COLUMN('2024 Points'!$E$14:$L$23)^0)),0))</f>
        <v>#N/A</v>
      </c>
    </row>
    <row r="666">
      <c r="A666" s="4">
        <v>665.0</v>
      </c>
      <c r="B666" s="4">
        <v>786.0</v>
      </c>
      <c r="C666" s="4" t="s">
        <v>4473</v>
      </c>
      <c r="D666" s="4" t="s">
        <v>459</v>
      </c>
      <c r="E666" s="4" t="s">
        <v>102</v>
      </c>
      <c r="F666" s="4">
        <v>67.0</v>
      </c>
      <c r="G666" s="11"/>
      <c r="I666" t="str">
        <f t="array" ref="I666">INDEX('2024 Points'!$D$14:$D$23,MATCH(1,MMULT(--('2024 Points'!$E$14:$L$23=D666),TRANSPOSE(COLUMN('2024 Points'!$E$14:$L$23)^0)),0))</f>
        <v>#N/A</v>
      </c>
    </row>
    <row r="667">
      <c r="A667" s="4">
        <v>666.0</v>
      </c>
      <c r="B667" s="4">
        <v>1358.0</v>
      </c>
      <c r="C667" s="4" t="s">
        <v>4354</v>
      </c>
      <c r="D667" s="4" t="s">
        <v>2824</v>
      </c>
      <c r="E667" s="4" t="s">
        <v>208</v>
      </c>
      <c r="F667" s="4">
        <v>67.0</v>
      </c>
      <c r="G667" s="11"/>
      <c r="I667" t="str">
        <f t="array" ref="I667">INDEX('2024 Points'!$D$14:$D$23,MATCH(1,MMULT(--('2024 Points'!$E$14:$L$23=D667),TRANSPOSE(COLUMN('2024 Points'!$E$14:$L$23)^0)),0))</f>
        <v>#N/A</v>
      </c>
    </row>
    <row r="668">
      <c r="A668" s="4">
        <v>667.0</v>
      </c>
      <c r="B668" s="4">
        <v>553.0</v>
      </c>
      <c r="C668" s="4" t="s">
        <v>1740</v>
      </c>
      <c r="D668" s="4" t="s">
        <v>1922</v>
      </c>
      <c r="E668" s="4" t="s">
        <v>1054</v>
      </c>
      <c r="F668" s="4">
        <v>67.0</v>
      </c>
      <c r="G668" s="11"/>
      <c r="I668" t="str">
        <f t="array" ref="I668">INDEX('2024 Points'!$D$14:$D$23,MATCH(1,MMULT(--('2024 Points'!$E$14:$L$23=D668),TRANSPOSE(COLUMN('2024 Points'!$E$14:$L$23)^0)),0))</f>
        <v>#N/A</v>
      </c>
    </row>
    <row r="669">
      <c r="A669" s="4">
        <v>668.0</v>
      </c>
      <c r="B669" s="4"/>
      <c r="C669" s="4" t="s">
        <v>5776</v>
      </c>
      <c r="D669" s="4" t="s">
        <v>2087</v>
      </c>
      <c r="E669" s="4" t="s">
        <v>5839</v>
      </c>
      <c r="F669" s="4">
        <v>67.0</v>
      </c>
      <c r="G669" s="11"/>
      <c r="I669" t="str">
        <f t="array" ref="I669">INDEX('2024 Points'!$D$14:$D$23,MATCH(1,MMULT(--('2024 Points'!$E$14:$L$23=D669),TRANSPOSE(COLUMN('2024 Points'!$E$14:$L$23)^0)),0))</f>
        <v>#N/A</v>
      </c>
    </row>
    <row r="670">
      <c r="A670" s="4">
        <v>669.0</v>
      </c>
      <c r="B670" s="4">
        <v>387.0</v>
      </c>
      <c r="C670" s="4" t="s">
        <v>1291</v>
      </c>
      <c r="D670" s="4" t="s">
        <v>2278</v>
      </c>
      <c r="E670" s="4" t="s">
        <v>5870</v>
      </c>
      <c r="F670" s="4">
        <v>67.0</v>
      </c>
      <c r="G670" s="11"/>
      <c r="I670" t="str">
        <f t="array" ref="I670">INDEX('2024 Points'!$D$14:$D$23,MATCH(1,MMULT(--('2024 Points'!$E$14:$L$23=D670),TRANSPOSE(COLUMN('2024 Points'!$E$14:$L$23)^0)),0))</f>
        <v>#N/A</v>
      </c>
    </row>
    <row r="671">
      <c r="A671" s="4">
        <v>670.0</v>
      </c>
      <c r="B671" s="4">
        <v>438.0</v>
      </c>
      <c r="C671" s="4" t="s">
        <v>1676</v>
      </c>
      <c r="D671" s="4" t="s">
        <v>323</v>
      </c>
      <c r="E671" s="4" t="s">
        <v>324</v>
      </c>
      <c r="F671" s="4">
        <v>66.0</v>
      </c>
      <c r="G671" s="11"/>
      <c r="I671" t="str">
        <f t="array" ref="I671">INDEX('2024 Points'!$D$14:$D$23,MATCH(1,MMULT(--('2024 Points'!$E$14:$L$23=D671),TRANSPOSE(COLUMN('2024 Points'!$E$14:$L$23)^0)),0))</f>
        <v>#N/A</v>
      </c>
    </row>
    <row r="672">
      <c r="A672" s="4">
        <v>671.0</v>
      </c>
      <c r="B672" s="4">
        <v>212.0</v>
      </c>
      <c r="C672" s="4" t="s">
        <v>5244</v>
      </c>
      <c r="D672" s="4" t="s">
        <v>504</v>
      </c>
      <c r="E672" s="4" t="s">
        <v>99</v>
      </c>
      <c r="F672" s="4">
        <v>66.0</v>
      </c>
      <c r="G672" s="11"/>
      <c r="I672" t="str">
        <f t="array" ref="I672">INDEX('2024 Points'!$D$14:$D$23,MATCH(1,MMULT(--('2024 Points'!$E$14:$L$23=D672),TRANSPOSE(COLUMN('2024 Points'!$E$14:$L$23)^0)),0))</f>
        <v>#N/A</v>
      </c>
    </row>
    <row r="673">
      <c r="A673" s="4">
        <v>672.0</v>
      </c>
      <c r="B673" s="4">
        <v>1891.0</v>
      </c>
      <c r="C673" s="4" t="s">
        <v>5871</v>
      </c>
      <c r="D673" s="4" t="s">
        <v>917</v>
      </c>
      <c r="E673" s="4" t="s">
        <v>128</v>
      </c>
      <c r="F673" s="4">
        <v>66.0</v>
      </c>
      <c r="G673" s="11"/>
      <c r="I673" t="str">
        <f t="array" ref="I673">INDEX('2024 Points'!$D$14:$D$23,MATCH(1,MMULT(--('2024 Points'!$E$14:$L$23=D673),TRANSPOSE(COLUMN('2024 Points'!$E$14:$L$23)^0)),0))</f>
        <v>#N/A</v>
      </c>
    </row>
    <row r="674">
      <c r="A674" s="4">
        <v>673.0</v>
      </c>
      <c r="B674" s="4">
        <v>564.0</v>
      </c>
      <c r="C674" s="4" t="s">
        <v>571</v>
      </c>
      <c r="D674" s="4" t="s">
        <v>1204</v>
      </c>
      <c r="E674" s="4" t="s">
        <v>93</v>
      </c>
      <c r="F674" s="4">
        <v>66.0</v>
      </c>
      <c r="G674" s="11"/>
      <c r="I674" t="str">
        <f t="array" ref="I674">INDEX('2024 Points'!$D$14:$D$23,MATCH(1,MMULT(--('2024 Points'!$E$14:$L$23=D674),TRANSPOSE(COLUMN('2024 Points'!$E$14:$L$23)^0)),0))</f>
        <v>#N/A</v>
      </c>
    </row>
    <row r="675">
      <c r="A675" s="4">
        <v>674.0</v>
      </c>
      <c r="B675" s="4">
        <v>651.0</v>
      </c>
      <c r="C675" s="4" t="s">
        <v>326</v>
      </c>
      <c r="D675" s="4" t="s">
        <v>1952</v>
      </c>
      <c r="E675" s="4" t="s">
        <v>5791</v>
      </c>
      <c r="F675" s="4">
        <v>66.0</v>
      </c>
      <c r="G675" s="11"/>
      <c r="I675" t="str">
        <f t="array" ref="I675">INDEX('2024 Points'!$D$14:$D$23,MATCH(1,MMULT(--('2024 Points'!$E$14:$L$23=D675),TRANSPOSE(COLUMN('2024 Points'!$E$14:$L$23)^0)),0))</f>
        <v>#N/A</v>
      </c>
    </row>
    <row r="676">
      <c r="A676" s="4">
        <v>675.0</v>
      </c>
      <c r="B676" s="4">
        <v>304.0</v>
      </c>
      <c r="C676" s="4" t="s">
        <v>888</v>
      </c>
      <c r="D676" s="4" t="s">
        <v>3484</v>
      </c>
      <c r="E676" s="4" t="s">
        <v>5853</v>
      </c>
      <c r="F676" s="4">
        <v>66.0</v>
      </c>
      <c r="G676" s="11"/>
      <c r="I676" t="str">
        <f t="array" ref="I676">INDEX('2024 Points'!$D$14:$D$23,MATCH(1,MMULT(--('2024 Points'!$E$14:$L$23=D676),TRANSPOSE(COLUMN('2024 Points'!$E$14:$L$23)^0)),0))</f>
        <v>#N/A</v>
      </c>
    </row>
    <row r="677">
      <c r="A677" s="4">
        <v>676.0</v>
      </c>
      <c r="B677" s="4">
        <v>1069.0</v>
      </c>
      <c r="C677" s="4" t="s">
        <v>583</v>
      </c>
      <c r="D677" s="4" t="s">
        <v>3485</v>
      </c>
      <c r="E677" s="4" t="s">
        <v>5765</v>
      </c>
      <c r="F677" s="4">
        <v>66.0</v>
      </c>
      <c r="G677" s="11"/>
      <c r="I677" t="str">
        <f t="array" ref="I677">INDEX('2024 Points'!$D$14:$D$23,MATCH(1,MMULT(--('2024 Points'!$E$14:$L$23=D677),TRANSPOSE(COLUMN('2024 Points'!$E$14:$L$23)^0)),0))</f>
        <v>#N/A</v>
      </c>
    </row>
    <row r="678">
      <c r="A678" s="4">
        <v>677.0</v>
      </c>
      <c r="B678" s="4">
        <v>880.0</v>
      </c>
      <c r="C678" s="4" t="s">
        <v>4512</v>
      </c>
      <c r="D678" s="4" t="s">
        <v>2575</v>
      </c>
      <c r="E678" s="4" t="s">
        <v>5765</v>
      </c>
      <c r="F678" s="4">
        <v>66.0</v>
      </c>
      <c r="G678" s="11"/>
      <c r="I678" t="str">
        <f t="array" ref="I678">INDEX('2024 Points'!$D$14:$D$23,MATCH(1,MMULT(--('2024 Points'!$E$14:$L$23=D678),TRANSPOSE(COLUMN('2024 Points'!$E$14:$L$23)^0)),0))</f>
        <v>#N/A</v>
      </c>
    </row>
    <row r="679">
      <c r="A679" s="4">
        <v>678.0</v>
      </c>
      <c r="B679" s="4"/>
      <c r="C679" s="4" t="s">
        <v>5776</v>
      </c>
      <c r="D679" s="4" t="s">
        <v>2804</v>
      </c>
      <c r="E679" s="4" t="s">
        <v>4683</v>
      </c>
      <c r="F679" s="4">
        <v>65.0</v>
      </c>
      <c r="G679" s="11"/>
      <c r="I679" t="str">
        <f t="array" ref="I679">INDEX('2024 Points'!$D$14:$D$23,MATCH(1,MMULT(--('2024 Points'!$E$14:$L$23=D679),TRANSPOSE(COLUMN('2024 Points'!$E$14:$L$23)^0)),0))</f>
        <v>#N/A</v>
      </c>
    </row>
    <row r="680">
      <c r="A680" s="4">
        <v>679.0</v>
      </c>
      <c r="B680" s="4">
        <v>520.0</v>
      </c>
      <c r="C680" s="4" t="s">
        <v>1134</v>
      </c>
      <c r="D680" s="4" t="s">
        <v>1249</v>
      </c>
      <c r="E680" s="4" t="s">
        <v>99</v>
      </c>
      <c r="F680" s="4">
        <v>65.0</v>
      </c>
      <c r="G680" s="11"/>
      <c r="I680" t="str">
        <f t="array" ref="I680">INDEX('2024 Points'!$D$14:$D$23,MATCH(1,MMULT(--('2024 Points'!$E$14:$L$23=D680),TRANSPOSE(COLUMN('2024 Points'!$E$14:$L$23)^0)),0))</f>
        <v>#N/A</v>
      </c>
    </row>
    <row r="681">
      <c r="A681" s="4">
        <v>680.0</v>
      </c>
      <c r="B681" s="4">
        <v>397.0</v>
      </c>
      <c r="C681" s="4" t="s">
        <v>5330</v>
      </c>
      <c r="D681" s="4" t="s">
        <v>2229</v>
      </c>
      <c r="E681" s="4" t="s">
        <v>4326</v>
      </c>
      <c r="F681" s="4">
        <v>65.0</v>
      </c>
      <c r="G681" s="11"/>
      <c r="I681" t="str">
        <f t="array" ref="I681">INDEX('2024 Points'!$D$14:$D$23,MATCH(1,MMULT(--('2024 Points'!$E$14:$L$23=D681),TRANSPOSE(COLUMN('2024 Points'!$E$14:$L$23)^0)),0))</f>
        <v>#N/A</v>
      </c>
    </row>
    <row r="682">
      <c r="A682" s="4">
        <v>681.0</v>
      </c>
      <c r="B682" s="4">
        <v>656.0</v>
      </c>
      <c r="C682" s="4" t="s">
        <v>493</v>
      </c>
      <c r="D682" s="4" t="s">
        <v>1258</v>
      </c>
      <c r="E682" s="4" t="s">
        <v>4315</v>
      </c>
      <c r="F682" s="4">
        <v>65.0</v>
      </c>
      <c r="G682" s="11"/>
      <c r="I682" t="str">
        <f t="array" ref="I682">INDEX('2024 Points'!$D$14:$D$23,MATCH(1,MMULT(--('2024 Points'!$E$14:$L$23=D682),TRANSPOSE(COLUMN('2024 Points'!$E$14:$L$23)^0)),0))</f>
        <v>#N/A</v>
      </c>
    </row>
    <row r="683">
      <c r="A683" s="4">
        <v>682.0</v>
      </c>
      <c r="B683" s="4">
        <v>1936.0</v>
      </c>
      <c r="C683" s="4" t="s">
        <v>5516</v>
      </c>
      <c r="D683" s="4" t="s">
        <v>2044</v>
      </c>
      <c r="E683" s="4" t="s">
        <v>4658</v>
      </c>
      <c r="F683" s="4">
        <v>64.0</v>
      </c>
      <c r="G683" s="11"/>
      <c r="I683" t="str">
        <f t="array" ref="I683">INDEX('2024 Points'!$D$14:$D$23,MATCH(1,MMULT(--('2024 Points'!$E$14:$L$23=D683),TRANSPOSE(COLUMN('2024 Points'!$E$14:$L$23)^0)),0))</f>
        <v>#N/A</v>
      </c>
    </row>
    <row r="684">
      <c r="A684" s="4">
        <v>683.0</v>
      </c>
      <c r="B684" s="4">
        <v>1300.0</v>
      </c>
      <c r="C684" s="4" t="s">
        <v>5503</v>
      </c>
      <c r="D684" s="4" t="s">
        <v>2374</v>
      </c>
      <c r="E684" s="4" t="s">
        <v>5774</v>
      </c>
      <c r="F684" s="4">
        <v>64.0</v>
      </c>
      <c r="G684" s="11"/>
      <c r="I684" t="str">
        <f t="array" ref="I684">INDEX('2024 Points'!$D$14:$D$23,MATCH(1,MMULT(--('2024 Points'!$E$14:$L$23=D684),TRANSPOSE(COLUMN('2024 Points'!$E$14:$L$23)^0)),0))</f>
        <v>#N/A</v>
      </c>
    </row>
    <row r="685">
      <c r="A685" s="4">
        <v>684.0</v>
      </c>
      <c r="B685" s="4">
        <v>581.0</v>
      </c>
      <c r="C685" s="4" t="s">
        <v>4477</v>
      </c>
      <c r="D685" s="4" t="s">
        <v>2186</v>
      </c>
      <c r="E685" s="4" t="s">
        <v>4322</v>
      </c>
      <c r="F685" s="4">
        <v>64.0</v>
      </c>
      <c r="G685" s="11"/>
      <c r="I685" t="str">
        <f t="array" ref="I685">INDEX('2024 Points'!$D$14:$D$23,MATCH(1,MMULT(--('2024 Points'!$E$14:$L$23=D685),TRANSPOSE(COLUMN('2024 Points'!$E$14:$L$23)^0)),0))</f>
        <v>#N/A</v>
      </c>
    </row>
    <row r="686">
      <c r="A686" s="4">
        <v>685.0</v>
      </c>
      <c r="B686" s="4">
        <v>503.0</v>
      </c>
      <c r="C686" s="4" t="s">
        <v>4810</v>
      </c>
      <c r="D686" s="4" t="s">
        <v>2126</v>
      </c>
      <c r="E686" s="4" t="s">
        <v>249</v>
      </c>
      <c r="F686" s="4">
        <v>64.0</v>
      </c>
      <c r="G686" s="11"/>
      <c r="I686" t="str">
        <f t="array" ref="I686">INDEX('2024 Points'!$D$14:$D$23,MATCH(1,MMULT(--('2024 Points'!$E$14:$L$23=D686),TRANSPOSE(COLUMN('2024 Points'!$E$14:$L$23)^0)),0))</f>
        <v>#N/A</v>
      </c>
    </row>
    <row r="687">
      <c r="A687" s="4">
        <v>686.0</v>
      </c>
      <c r="B687" s="4">
        <v>844.0</v>
      </c>
      <c r="C687" s="4" t="s">
        <v>5872</v>
      </c>
      <c r="D687" s="4" t="s">
        <v>1497</v>
      </c>
      <c r="E687" s="4" t="s">
        <v>4325</v>
      </c>
      <c r="F687" s="4">
        <v>64.0</v>
      </c>
      <c r="G687" s="11"/>
      <c r="I687" t="str">
        <f t="array" ref="I687">INDEX('2024 Points'!$D$14:$D$23,MATCH(1,MMULT(--('2024 Points'!$E$14:$L$23=D687),TRANSPOSE(COLUMN('2024 Points'!$E$14:$L$23)^0)),0))</f>
        <v>#N/A</v>
      </c>
    </row>
    <row r="688">
      <c r="A688" s="4">
        <v>687.0</v>
      </c>
      <c r="B688" s="4">
        <v>663.0</v>
      </c>
      <c r="C688" s="4" t="s">
        <v>146</v>
      </c>
      <c r="D688" s="4" t="s">
        <v>1772</v>
      </c>
      <c r="E688" s="4" t="s">
        <v>704</v>
      </c>
      <c r="F688" s="4">
        <v>64.0</v>
      </c>
      <c r="G688" s="11"/>
      <c r="I688" t="str">
        <f t="array" ref="I688">INDEX('2024 Points'!$D$14:$D$23,MATCH(1,MMULT(--('2024 Points'!$E$14:$L$23=D688),TRANSPOSE(COLUMN('2024 Points'!$E$14:$L$23)^0)),0))</f>
        <v>#N/A</v>
      </c>
    </row>
    <row r="689">
      <c r="A689" s="4">
        <v>688.0</v>
      </c>
      <c r="B689" s="4">
        <v>518.0</v>
      </c>
      <c r="C689" s="4" t="s">
        <v>5315</v>
      </c>
      <c r="D689" s="4" t="s">
        <v>955</v>
      </c>
      <c r="E689" s="4" t="s">
        <v>4315</v>
      </c>
      <c r="F689" s="4">
        <v>64.0</v>
      </c>
      <c r="G689" s="11"/>
      <c r="I689" t="str">
        <f t="array" ref="I689">INDEX('2024 Points'!$D$14:$D$23,MATCH(1,MMULT(--('2024 Points'!$E$14:$L$23=D689),TRANSPOSE(COLUMN('2024 Points'!$E$14:$L$23)^0)),0))</f>
        <v>#N/A</v>
      </c>
    </row>
    <row r="690">
      <c r="A690" s="4">
        <v>689.0</v>
      </c>
      <c r="B690" s="4">
        <v>296.0</v>
      </c>
      <c r="C690" s="4" t="s">
        <v>1040</v>
      </c>
      <c r="D690" s="4" t="s">
        <v>592</v>
      </c>
      <c r="E690" s="4" t="s">
        <v>388</v>
      </c>
      <c r="F690" s="4">
        <v>64.0</v>
      </c>
      <c r="G690" s="11"/>
      <c r="I690" t="str">
        <f t="array" ref="I690">INDEX('2024 Points'!$D$14:$D$23,MATCH(1,MMULT(--('2024 Points'!$E$14:$L$23=D690),TRANSPOSE(COLUMN('2024 Points'!$E$14:$L$23)^0)),0))</f>
        <v>#N/A</v>
      </c>
    </row>
    <row r="691">
      <c r="A691" s="4">
        <v>690.0</v>
      </c>
      <c r="B691" s="4">
        <v>1873.0</v>
      </c>
      <c r="C691" s="4" t="s">
        <v>5873</v>
      </c>
      <c r="D691" s="4" t="s">
        <v>1171</v>
      </c>
      <c r="E691" s="4" t="s">
        <v>5874</v>
      </c>
      <c r="F691" s="4">
        <v>64.0</v>
      </c>
      <c r="G691" s="11"/>
      <c r="I691" t="str">
        <f t="array" ref="I691">INDEX('2024 Points'!$D$14:$D$23,MATCH(1,MMULT(--('2024 Points'!$E$14:$L$23=D691),TRANSPOSE(COLUMN('2024 Points'!$E$14:$L$23)^0)),0))</f>
        <v>#N/A</v>
      </c>
    </row>
    <row r="692">
      <c r="A692" s="4">
        <v>691.0</v>
      </c>
      <c r="B692" s="4">
        <v>540.0</v>
      </c>
      <c r="C692" s="4" t="s">
        <v>595</v>
      </c>
      <c r="D692" s="4" t="s">
        <v>402</v>
      </c>
      <c r="E692" s="4" t="s">
        <v>5875</v>
      </c>
      <c r="F692" s="4">
        <v>63.0</v>
      </c>
      <c r="G692" s="11"/>
      <c r="I692" t="str">
        <f t="array" ref="I692">INDEX('2024 Points'!$D$14:$D$23,MATCH(1,MMULT(--('2024 Points'!$E$14:$L$23=D692),TRANSPOSE(COLUMN('2024 Points'!$E$14:$L$23)^0)),0))</f>
        <v>#N/A</v>
      </c>
    </row>
    <row r="693">
      <c r="A693" s="4">
        <v>692.0</v>
      </c>
      <c r="B693" s="4">
        <v>1320.0</v>
      </c>
      <c r="C693" s="4" t="s">
        <v>5876</v>
      </c>
      <c r="D693" s="4" t="s">
        <v>709</v>
      </c>
      <c r="E693" s="4" t="s">
        <v>143</v>
      </c>
      <c r="F693" s="4">
        <v>63.0</v>
      </c>
      <c r="G693" s="11"/>
      <c r="I693" t="str">
        <f t="array" ref="I693">INDEX('2024 Points'!$D$14:$D$23,MATCH(1,MMULT(--('2024 Points'!$E$14:$L$23=D693),TRANSPOSE(COLUMN('2024 Points'!$E$14:$L$23)^0)),0))</f>
        <v>#N/A</v>
      </c>
    </row>
    <row r="694">
      <c r="A694" s="4">
        <v>693.0</v>
      </c>
      <c r="B694" s="4">
        <v>2040.0</v>
      </c>
      <c r="C694" s="4" t="s">
        <v>5877</v>
      </c>
      <c r="D694" s="4" t="s">
        <v>951</v>
      </c>
      <c r="E694" s="4" t="s">
        <v>4314</v>
      </c>
      <c r="F694" s="4">
        <v>63.0</v>
      </c>
      <c r="G694" s="11"/>
      <c r="I694" t="str">
        <f t="array" ref="I694">INDEX('2024 Points'!$D$14:$D$23,MATCH(1,MMULT(--('2024 Points'!$E$14:$L$23=D694),TRANSPOSE(COLUMN('2024 Points'!$E$14:$L$23)^0)),0))</f>
        <v>#N/A</v>
      </c>
    </row>
    <row r="695">
      <c r="A695" s="4">
        <v>694.0</v>
      </c>
      <c r="B695" s="4">
        <v>320.0</v>
      </c>
      <c r="C695" s="4" t="s">
        <v>4664</v>
      </c>
      <c r="D695" s="4" t="s">
        <v>1654</v>
      </c>
      <c r="E695" s="4" t="s">
        <v>1655</v>
      </c>
      <c r="F695" s="4">
        <v>63.0</v>
      </c>
      <c r="G695" s="11"/>
      <c r="I695" t="str">
        <f t="array" ref="I695">INDEX('2024 Points'!$D$14:$D$23,MATCH(1,MMULT(--('2024 Points'!$E$14:$L$23=D695),TRANSPOSE(COLUMN('2024 Points'!$E$14:$L$23)^0)),0))</f>
        <v>#N/A</v>
      </c>
    </row>
    <row r="696">
      <c r="A696" s="4">
        <v>695.0</v>
      </c>
      <c r="B696" s="4">
        <v>591.0</v>
      </c>
      <c r="C696" s="4" t="s">
        <v>1582</v>
      </c>
      <c r="D696" s="4" t="s">
        <v>2215</v>
      </c>
      <c r="E696" s="4" t="s">
        <v>5793</v>
      </c>
      <c r="F696" s="4">
        <v>63.0</v>
      </c>
      <c r="G696" s="11"/>
      <c r="I696" t="str">
        <f t="array" ref="I696">INDEX('2024 Points'!$D$14:$D$23,MATCH(1,MMULT(--('2024 Points'!$E$14:$L$23=D696),TRANSPOSE(COLUMN('2024 Points'!$E$14:$L$23)^0)),0))</f>
        <v>#N/A</v>
      </c>
    </row>
    <row r="697">
      <c r="A697" s="4">
        <v>696.0</v>
      </c>
      <c r="B697" s="4">
        <v>327.0</v>
      </c>
      <c r="C697" s="4" t="s">
        <v>4936</v>
      </c>
      <c r="D697" s="4" t="s">
        <v>1895</v>
      </c>
      <c r="E697" s="4"/>
      <c r="F697" s="4">
        <v>63.0</v>
      </c>
      <c r="G697" s="11"/>
      <c r="I697" t="str">
        <f t="array" ref="I697">INDEX('2024 Points'!$D$14:$D$23,MATCH(1,MMULT(--('2024 Points'!$E$14:$L$23=D697),TRANSPOSE(COLUMN('2024 Points'!$E$14:$L$23)^0)),0))</f>
        <v>#N/A</v>
      </c>
    </row>
    <row r="698">
      <c r="A698" s="4">
        <v>697.0</v>
      </c>
      <c r="B698" s="4">
        <v>1057.0</v>
      </c>
      <c r="C698" s="4" t="s">
        <v>4447</v>
      </c>
      <c r="D698" s="4" t="s">
        <v>1764</v>
      </c>
      <c r="E698" s="4" t="s">
        <v>757</v>
      </c>
      <c r="F698" s="4">
        <v>62.0</v>
      </c>
      <c r="G698" s="11"/>
      <c r="I698" t="str">
        <f t="array" ref="I698">INDEX('2024 Points'!$D$14:$D$23,MATCH(1,MMULT(--('2024 Points'!$E$14:$L$23=D698),TRANSPOSE(COLUMN('2024 Points'!$E$14:$L$23)^0)),0))</f>
        <v>#N/A</v>
      </c>
    </row>
    <row r="699">
      <c r="A699" s="4">
        <v>698.0</v>
      </c>
      <c r="B699" s="4">
        <v>932.0</v>
      </c>
      <c r="C699" s="4" t="s">
        <v>166</v>
      </c>
      <c r="D699" s="4" t="s">
        <v>2133</v>
      </c>
      <c r="E699" s="4" t="s">
        <v>4315</v>
      </c>
      <c r="F699" s="4">
        <v>62.0</v>
      </c>
      <c r="G699" s="11"/>
      <c r="I699" t="str">
        <f t="array" ref="I699">INDEX('2024 Points'!$D$14:$D$23,MATCH(1,MMULT(--('2024 Points'!$E$14:$L$23=D699),TRANSPOSE(COLUMN('2024 Points'!$E$14:$L$23)^0)),0))</f>
        <v>#N/A</v>
      </c>
    </row>
    <row r="700">
      <c r="A700" s="4">
        <v>699.0</v>
      </c>
      <c r="B700" s="4">
        <v>918.0</v>
      </c>
      <c r="C700" s="4" t="s">
        <v>966</v>
      </c>
      <c r="D700" s="4" t="s">
        <v>1721</v>
      </c>
      <c r="E700" s="4" t="s">
        <v>4465</v>
      </c>
      <c r="F700" s="4">
        <v>61.0</v>
      </c>
      <c r="G700" s="11"/>
      <c r="I700" t="str">
        <f t="array" ref="I700">INDEX('2024 Points'!$D$14:$D$23,MATCH(1,MMULT(--('2024 Points'!$E$14:$L$23=D700),TRANSPOSE(COLUMN('2024 Points'!$E$14:$L$23)^0)),0))</f>
        <v>#N/A</v>
      </c>
    </row>
    <row r="701">
      <c r="A701" s="4">
        <v>700.0</v>
      </c>
      <c r="B701" s="4">
        <v>1107.0</v>
      </c>
      <c r="C701" s="4" t="s">
        <v>4611</v>
      </c>
      <c r="D701" s="4" t="s">
        <v>2300</v>
      </c>
      <c r="E701" s="4" t="s">
        <v>5878</v>
      </c>
      <c r="F701" s="4">
        <v>61.0</v>
      </c>
      <c r="G701" s="11"/>
      <c r="I701" t="str">
        <f t="array" ref="I701">INDEX('2024 Points'!$D$14:$D$23,MATCH(1,MMULT(--('2024 Points'!$E$14:$L$23=D701),TRANSPOSE(COLUMN('2024 Points'!$E$14:$L$23)^0)),0))</f>
        <v>#N/A</v>
      </c>
    </row>
    <row r="702">
      <c r="A702" s="4">
        <v>701.0</v>
      </c>
      <c r="B702" s="4"/>
      <c r="C702" s="4" t="s">
        <v>5776</v>
      </c>
      <c r="D702" s="4" t="s">
        <v>984</v>
      </c>
      <c r="E702" s="4" t="s">
        <v>4488</v>
      </c>
      <c r="F702" s="4">
        <v>61.0</v>
      </c>
      <c r="G702" s="11"/>
      <c r="I702" t="str">
        <f t="array" ref="I702">INDEX('2024 Points'!$D$14:$D$23,MATCH(1,MMULT(--('2024 Points'!$E$14:$L$23=D702),TRANSPOSE(COLUMN('2024 Points'!$E$14:$L$23)^0)),0))</f>
        <v>#N/A</v>
      </c>
    </row>
    <row r="703">
      <c r="A703" s="4">
        <v>702.0</v>
      </c>
      <c r="B703" s="4">
        <v>490.0</v>
      </c>
      <c r="C703" s="4" t="s">
        <v>4727</v>
      </c>
      <c r="D703" s="4" t="s">
        <v>1542</v>
      </c>
      <c r="E703" s="4" t="s">
        <v>4330</v>
      </c>
      <c r="F703" s="4">
        <v>60.0</v>
      </c>
      <c r="G703" s="11"/>
      <c r="I703" t="str">
        <f t="array" ref="I703">INDEX('2024 Points'!$D$14:$D$23,MATCH(1,MMULT(--('2024 Points'!$E$14:$L$23=D703),TRANSPOSE(COLUMN('2024 Points'!$E$14:$L$23)^0)),0))</f>
        <v>#N/A</v>
      </c>
    </row>
    <row r="704">
      <c r="A704" s="4">
        <v>703.0</v>
      </c>
      <c r="B704" s="4">
        <v>273.0</v>
      </c>
      <c r="C704" s="4" t="s">
        <v>4617</v>
      </c>
      <c r="D704" s="4" t="s">
        <v>1312</v>
      </c>
      <c r="E704" s="4" t="s">
        <v>4326</v>
      </c>
      <c r="F704" s="4">
        <v>60.0</v>
      </c>
      <c r="G704" s="11"/>
      <c r="I704" t="str">
        <f t="array" ref="I704">INDEX('2024 Points'!$D$14:$D$23,MATCH(1,MMULT(--('2024 Points'!$E$14:$L$23=D704),TRANSPOSE(COLUMN('2024 Points'!$E$14:$L$23)^0)),0))</f>
        <v>#N/A</v>
      </c>
    </row>
    <row r="705">
      <c r="A705" s="4">
        <v>704.0</v>
      </c>
      <c r="B705" s="4">
        <v>1066.0</v>
      </c>
      <c r="C705" s="4" t="s">
        <v>422</v>
      </c>
      <c r="D705" s="4" t="s">
        <v>1590</v>
      </c>
      <c r="E705" s="4" t="s">
        <v>4333</v>
      </c>
      <c r="F705" s="4">
        <v>60.0</v>
      </c>
      <c r="G705" s="11"/>
      <c r="I705" t="str">
        <f t="array" ref="I705">INDEX('2024 Points'!$D$14:$D$23,MATCH(1,MMULT(--('2024 Points'!$E$14:$L$23=D705),TRANSPOSE(COLUMN('2024 Points'!$E$14:$L$23)^0)),0))</f>
        <v>#N/A</v>
      </c>
    </row>
    <row r="706">
      <c r="A706" s="4">
        <v>705.0</v>
      </c>
      <c r="B706" s="4">
        <v>809.0</v>
      </c>
      <c r="C706" s="4" t="s">
        <v>530</v>
      </c>
      <c r="D706" s="4" t="s">
        <v>3413</v>
      </c>
      <c r="E706" s="4" t="s">
        <v>4322</v>
      </c>
      <c r="F706" s="4">
        <v>60.0</v>
      </c>
      <c r="G706" s="11"/>
      <c r="I706" t="str">
        <f t="array" ref="I706">INDEX('2024 Points'!$D$14:$D$23,MATCH(1,MMULT(--('2024 Points'!$E$14:$L$23=D706),TRANSPOSE(COLUMN('2024 Points'!$E$14:$L$23)^0)),0))</f>
        <v>#N/A</v>
      </c>
    </row>
    <row r="707">
      <c r="A707" s="4">
        <v>706.0</v>
      </c>
      <c r="B707" s="4">
        <v>686.0</v>
      </c>
      <c r="C707" s="4" t="s">
        <v>4597</v>
      </c>
      <c r="D707" s="4" t="s">
        <v>3486</v>
      </c>
      <c r="E707" s="4" t="s">
        <v>5793</v>
      </c>
      <c r="F707" s="4">
        <v>60.0</v>
      </c>
      <c r="G707" s="11"/>
      <c r="I707" t="str">
        <f t="array" ref="I707">INDEX('2024 Points'!$D$14:$D$23,MATCH(1,MMULT(--('2024 Points'!$E$14:$L$23=D707),TRANSPOSE(COLUMN('2024 Points'!$E$14:$L$23)^0)),0))</f>
        <v>#N/A</v>
      </c>
    </row>
    <row r="708">
      <c r="A708" s="4">
        <v>707.0</v>
      </c>
      <c r="B708" s="4">
        <v>750.0</v>
      </c>
      <c r="C708" s="4" t="s">
        <v>539</v>
      </c>
      <c r="D708" s="4" t="s">
        <v>690</v>
      </c>
      <c r="E708" s="4" t="s">
        <v>93</v>
      </c>
      <c r="F708" s="4">
        <v>60.0</v>
      </c>
      <c r="G708" s="11"/>
      <c r="I708" t="str">
        <f t="array" ref="I708">INDEX('2024 Points'!$D$14:$D$23,MATCH(1,MMULT(--('2024 Points'!$E$14:$L$23=D708),TRANSPOSE(COLUMN('2024 Points'!$E$14:$L$23)^0)),0))</f>
        <v>#N/A</v>
      </c>
    </row>
    <row r="709">
      <c r="A709" s="4">
        <v>708.0</v>
      </c>
      <c r="B709" s="4">
        <v>1076.0</v>
      </c>
      <c r="C709" s="4" t="s">
        <v>4577</v>
      </c>
      <c r="D709" s="4" t="s">
        <v>686</v>
      </c>
      <c r="E709" s="4" t="s">
        <v>720</v>
      </c>
      <c r="F709" s="4">
        <v>60.0</v>
      </c>
      <c r="G709" s="11"/>
      <c r="I709" t="str">
        <f t="array" ref="I709">INDEX('2024 Points'!$D$14:$D$23,MATCH(1,MMULT(--('2024 Points'!$E$14:$L$23=D709),TRANSPOSE(COLUMN('2024 Points'!$E$14:$L$23)^0)),0))</f>
        <v>#N/A</v>
      </c>
    </row>
    <row r="710">
      <c r="A710" s="4">
        <v>709.0</v>
      </c>
      <c r="B710" s="4">
        <v>944.0</v>
      </c>
      <c r="C710" s="4" t="s">
        <v>5243</v>
      </c>
      <c r="D710" s="4" t="s">
        <v>1666</v>
      </c>
      <c r="E710" s="4" t="s">
        <v>5879</v>
      </c>
      <c r="F710" s="4">
        <v>60.0</v>
      </c>
      <c r="G710" s="11"/>
      <c r="I710" t="str">
        <f t="array" ref="I710">INDEX('2024 Points'!$D$14:$D$23,MATCH(1,MMULT(--('2024 Points'!$E$14:$L$23=D710),TRANSPOSE(COLUMN('2024 Points'!$E$14:$L$23)^0)),0))</f>
        <v>#N/A</v>
      </c>
    </row>
    <row r="711">
      <c r="A711" s="4">
        <v>710.0</v>
      </c>
      <c r="B711" s="4"/>
      <c r="C711" s="4" t="s">
        <v>5776</v>
      </c>
      <c r="D711" s="4" t="s">
        <v>3487</v>
      </c>
      <c r="E711" s="4" t="s">
        <v>5831</v>
      </c>
      <c r="F711" s="4">
        <v>60.0</v>
      </c>
      <c r="G711" s="11"/>
      <c r="I711" t="str">
        <f t="array" ref="I711">INDEX('2024 Points'!$D$14:$D$23,MATCH(1,MMULT(--('2024 Points'!$E$14:$L$23=D711),TRANSPOSE(COLUMN('2024 Points'!$E$14:$L$23)^0)),0))</f>
        <v>#N/A</v>
      </c>
    </row>
    <row r="712">
      <c r="A712" s="4">
        <v>711.0</v>
      </c>
      <c r="B712" s="4">
        <v>1171.0</v>
      </c>
      <c r="C712" s="4" t="s">
        <v>4656</v>
      </c>
      <c r="D712" s="4" t="s">
        <v>2200</v>
      </c>
      <c r="E712" s="4" t="s">
        <v>5463</v>
      </c>
      <c r="F712" s="4">
        <v>60.0</v>
      </c>
      <c r="G712" s="11"/>
      <c r="I712" t="str">
        <f t="array" ref="I712">INDEX('2024 Points'!$D$14:$D$23,MATCH(1,MMULT(--('2024 Points'!$E$14:$L$23=D712),TRANSPOSE(COLUMN('2024 Points'!$E$14:$L$23)^0)),0))</f>
        <v>#N/A</v>
      </c>
    </row>
    <row r="713">
      <c r="A713" s="4">
        <v>712.0</v>
      </c>
      <c r="B713" s="4"/>
      <c r="C713" s="4" t="s">
        <v>5776</v>
      </c>
      <c r="D713" s="4" t="s">
        <v>1943</v>
      </c>
      <c r="E713" s="4" t="s">
        <v>1054</v>
      </c>
      <c r="F713" s="4">
        <v>59.0</v>
      </c>
      <c r="G713" s="11"/>
      <c r="I713" t="str">
        <f t="array" ref="I713">INDEX('2024 Points'!$D$14:$D$23,MATCH(1,MMULT(--('2024 Points'!$E$14:$L$23=D713),TRANSPOSE(COLUMN('2024 Points'!$E$14:$L$23)^0)),0))</f>
        <v>#N/A</v>
      </c>
    </row>
    <row r="714">
      <c r="A714" s="4">
        <v>713.0</v>
      </c>
      <c r="B714" s="4">
        <v>106.0</v>
      </c>
      <c r="C714" s="4" t="s">
        <v>5880</v>
      </c>
      <c r="D714" s="4" t="s">
        <v>1499</v>
      </c>
      <c r="E714" s="4" t="s">
        <v>5764</v>
      </c>
      <c r="F714" s="4">
        <v>59.0</v>
      </c>
      <c r="G714" s="11"/>
      <c r="I714" t="str">
        <f t="array" ref="I714">INDEX('2024 Points'!$D$14:$D$23,MATCH(1,MMULT(--('2024 Points'!$E$14:$L$23=D714),TRANSPOSE(COLUMN('2024 Points'!$E$14:$L$23)^0)),0))</f>
        <v>#N/A</v>
      </c>
    </row>
    <row r="715">
      <c r="A715" s="4">
        <v>714.0</v>
      </c>
      <c r="B715" s="4">
        <v>1955.0</v>
      </c>
      <c r="C715" s="4" t="s">
        <v>5881</v>
      </c>
      <c r="D715" s="4" t="s">
        <v>2093</v>
      </c>
      <c r="E715" s="4" t="s">
        <v>5765</v>
      </c>
      <c r="F715" s="4">
        <v>59.0</v>
      </c>
      <c r="G715" s="11"/>
      <c r="I715" t="str">
        <f t="array" ref="I715">INDEX('2024 Points'!$D$14:$D$23,MATCH(1,MMULT(--('2024 Points'!$E$14:$L$23=D715),TRANSPOSE(COLUMN('2024 Points'!$E$14:$L$23)^0)),0))</f>
        <v>#N/A</v>
      </c>
    </row>
    <row r="716">
      <c r="A716" s="4">
        <v>715.0</v>
      </c>
      <c r="B716" s="4">
        <v>191.0</v>
      </c>
      <c r="C716" s="4" t="s">
        <v>5882</v>
      </c>
      <c r="D716" s="4" t="s">
        <v>2111</v>
      </c>
      <c r="E716" s="4" t="s">
        <v>139</v>
      </c>
      <c r="F716" s="4">
        <v>59.0</v>
      </c>
      <c r="G716" s="11"/>
      <c r="I716" t="str">
        <f t="array" ref="I716">INDEX('2024 Points'!$D$14:$D$23,MATCH(1,MMULT(--('2024 Points'!$E$14:$L$23=D716),TRANSPOSE(COLUMN('2024 Points'!$E$14:$L$23)^0)),0))</f>
        <v>#N/A</v>
      </c>
    </row>
    <row r="717">
      <c r="A717" s="4">
        <v>716.0</v>
      </c>
      <c r="B717" s="4"/>
      <c r="C717" s="4" t="s">
        <v>5776</v>
      </c>
      <c r="D717" s="4" t="s">
        <v>2591</v>
      </c>
      <c r="E717" s="4" t="s">
        <v>5883</v>
      </c>
      <c r="F717" s="4">
        <v>59.0</v>
      </c>
      <c r="G717" s="11"/>
      <c r="I717" t="str">
        <f t="array" ref="I717">INDEX('2024 Points'!$D$14:$D$23,MATCH(1,MMULT(--('2024 Points'!$E$14:$L$23=D717),TRANSPOSE(COLUMN('2024 Points'!$E$14:$L$23)^0)),0))</f>
        <v>#N/A</v>
      </c>
    </row>
    <row r="718">
      <c r="A718" s="4">
        <v>717.0</v>
      </c>
      <c r="B718" s="4">
        <v>926.0</v>
      </c>
      <c r="C718" s="4" t="s">
        <v>508</v>
      </c>
      <c r="D718" s="4" t="s">
        <v>2138</v>
      </c>
      <c r="E718" s="4" t="s">
        <v>1352</v>
      </c>
      <c r="F718" s="4">
        <v>59.0</v>
      </c>
      <c r="G718" s="11"/>
      <c r="I718" t="str">
        <f t="array" ref="I718">INDEX('2024 Points'!$D$14:$D$23,MATCH(1,MMULT(--('2024 Points'!$E$14:$L$23=D718),TRANSPOSE(COLUMN('2024 Points'!$E$14:$L$23)^0)),0))</f>
        <v>#N/A</v>
      </c>
    </row>
    <row r="719">
      <c r="A719" s="4">
        <v>718.0</v>
      </c>
      <c r="B719" s="4">
        <v>489.0</v>
      </c>
      <c r="C719" s="4" t="s">
        <v>1520</v>
      </c>
      <c r="D719" s="4" t="s">
        <v>2875</v>
      </c>
      <c r="E719" s="4" t="s">
        <v>388</v>
      </c>
      <c r="F719" s="4">
        <v>58.0</v>
      </c>
      <c r="G719" s="11"/>
      <c r="I719" t="str">
        <f t="array" ref="I719">INDEX('2024 Points'!$D$14:$D$23,MATCH(1,MMULT(--('2024 Points'!$E$14:$L$23=D719),TRANSPOSE(COLUMN('2024 Points'!$E$14:$L$23)^0)),0))</f>
        <v>#N/A</v>
      </c>
    </row>
    <row r="720">
      <c r="A720" s="4">
        <v>719.0</v>
      </c>
      <c r="B720" s="4">
        <v>931.0</v>
      </c>
      <c r="C720" s="4" t="s">
        <v>484</v>
      </c>
      <c r="D720" s="4" t="s">
        <v>1523</v>
      </c>
      <c r="E720" s="4" t="s">
        <v>4333</v>
      </c>
      <c r="F720" s="4">
        <v>58.0</v>
      </c>
      <c r="G720" s="11"/>
      <c r="I720" t="str">
        <f t="array" ref="I720">INDEX('2024 Points'!$D$14:$D$23,MATCH(1,MMULT(--('2024 Points'!$E$14:$L$23=D720),TRANSPOSE(COLUMN('2024 Points'!$E$14:$L$23)^0)),0))</f>
        <v>#N/A</v>
      </c>
    </row>
    <row r="721">
      <c r="A721" s="4">
        <v>720.0</v>
      </c>
      <c r="B721" s="4">
        <v>350.0</v>
      </c>
      <c r="C721" s="4" t="s">
        <v>1404</v>
      </c>
      <c r="D721" s="4" t="s">
        <v>1288</v>
      </c>
      <c r="E721" s="4" t="s">
        <v>137</v>
      </c>
      <c r="F721" s="4">
        <v>58.0</v>
      </c>
      <c r="G721" s="11"/>
      <c r="I721" t="str">
        <f t="array" ref="I721">INDEX('2024 Points'!$D$14:$D$23,MATCH(1,MMULT(--('2024 Points'!$E$14:$L$23=D721),TRANSPOSE(COLUMN('2024 Points'!$E$14:$L$23)^0)),0))</f>
        <v>#N/A</v>
      </c>
    </row>
    <row r="722">
      <c r="A722" s="4">
        <v>721.0</v>
      </c>
      <c r="B722" s="4">
        <v>587.0</v>
      </c>
      <c r="C722" s="4" t="s">
        <v>4376</v>
      </c>
      <c r="D722" s="4" t="s">
        <v>740</v>
      </c>
      <c r="E722" s="4" t="s">
        <v>143</v>
      </c>
      <c r="F722" s="4">
        <v>58.0</v>
      </c>
      <c r="G722" s="11"/>
      <c r="I722" t="str">
        <f t="array" ref="I722">INDEX('2024 Points'!$D$14:$D$23,MATCH(1,MMULT(--('2024 Points'!$E$14:$L$23=D722),TRANSPOSE(COLUMN('2024 Points'!$E$14:$L$23)^0)),0))</f>
        <v>#N/A</v>
      </c>
    </row>
    <row r="723">
      <c r="A723" s="4">
        <v>722.0</v>
      </c>
      <c r="B723" s="4">
        <v>658.0</v>
      </c>
      <c r="C723" s="4" t="s">
        <v>790</v>
      </c>
      <c r="D723" s="4" t="s">
        <v>542</v>
      </c>
      <c r="E723" s="4" t="s">
        <v>128</v>
      </c>
      <c r="F723" s="4">
        <v>58.0</v>
      </c>
      <c r="G723" s="11"/>
      <c r="I723" t="str">
        <f t="array" ref="I723">INDEX('2024 Points'!$D$14:$D$23,MATCH(1,MMULT(--('2024 Points'!$E$14:$L$23=D723),TRANSPOSE(COLUMN('2024 Points'!$E$14:$L$23)^0)),0))</f>
        <v>#N/A</v>
      </c>
    </row>
    <row r="724">
      <c r="A724" s="4">
        <v>723.0</v>
      </c>
      <c r="B724" s="4">
        <v>2006.0</v>
      </c>
      <c r="C724" s="4" t="s">
        <v>5884</v>
      </c>
      <c r="D724" s="4" t="s">
        <v>2246</v>
      </c>
      <c r="E724" s="4" t="s">
        <v>5846</v>
      </c>
      <c r="F724" s="4">
        <v>58.0</v>
      </c>
      <c r="G724" s="11"/>
      <c r="I724" t="str">
        <f t="array" ref="I724">INDEX('2024 Points'!$D$14:$D$23,MATCH(1,MMULT(--('2024 Points'!$E$14:$L$23=D724),TRANSPOSE(COLUMN('2024 Points'!$E$14:$L$23)^0)),0))</f>
        <v>#N/A</v>
      </c>
    </row>
    <row r="725">
      <c r="A725" s="4">
        <v>724.0</v>
      </c>
      <c r="B725" s="4">
        <v>2407.0</v>
      </c>
      <c r="C725" s="4" t="s">
        <v>5885</v>
      </c>
      <c r="D725" s="4" t="s">
        <v>2726</v>
      </c>
      <c r="E725" s="4" t="s">
        <v>4595</v>
      </c>
      <c r="F725" s="4">
        <v>58.0</v>
      </c>
      <c r="G725" s="11"/>
      <c r="I725" t="str">
        <f t="array" ref="I725">INDEX('2024 Points'!$D$14:$D$23,MATCH(1,MMULT(--('2024 Points'!$E$14:$L$23=D725),TRANSPOSE(COLUMN('2024 Points'!$E$14:$L$23)^0)),0))</f>
        <v>#N/A</v>
      </c>
    </row>
    <row r="726">
      <c r="A726" s="4">
        <v>725.0</v>
      </c>
      <c r="B726" s="4">
        <v>1034.0</v>
      </c>
      <c r="C726" s="4" t="s">
        <v>1182</v>
      </c>
      <c r="D726" s="4" t="s">
        <v>1729</v>
      </c>
      <c r="E726" s="4" t="s">
        <v>4479</v>
      </c>
      <c r="F726" s="4">
        <v>57.0</v>
      </c>
      <c r="G726" s="11"/>
      <c r="I726" t="str">
        <f t="array" ref="I726">INDEX('2024 Points'!$D$14:$D$23,MATCH(1,MMULT(--('2024 Points'!$E$14:$L$23=D726),TRANSPOSE(COLUMN('2024 Points'!$E$14:$L$23)^0)),0))</f>
        <v>#N/A</v>
      </c>
    </row>
    <row r="727">
      <c r="A727" s="4">
        <v>726.0</v>
      </c>
      <c r="B727" s="4">
        <v>1548.0</v>
      </c>
      <c r="C727" s="4" t="s">
        <v>5886</v>
      </c>
      <c r="D727" s="4" t="s">
        <v>2302</v>
      </c>
      <c r="E727" s="4" t="s">
        <v>465</v>
      </c>
      <c r="F727" s="4">
        <v>57.0</v>
      </c>
      <c r="G727" s="11"/>
      <c r="I727" t="str">
        <f t="array" ref="I727">INDEX('2024 Points'!$D$14:$D$23,MATCH(1,MMULT(--('2024 Points'!$E$14:$L$23=D727),TRANSPOSE(COLUMN('2024 Points'!$E$14:$L$23)^0)),0))</f>
        <v>#N/A</v>
      </c>
    </row>
    <row r="728">
      <c r="A728" s="4">
        <v>727.0</v>
      </c>
      <c r="B728" s="4">
        <v>979.0</v>
      </c>
      <c r="C728" s="4" t="s">
        <v>5456</v>
      </c>
      <c r="D728" s="4" t="s">
        <v>1577</v>
      </c>
      <c r="E728" s="4" t="s">
        <v>121</v>
      </c>
      <c r="F728" s="4">
        <v>56.0</v>
      </c>
      <c r="G728" s="11"/>
      <c r="I728" t="str">
        <f t="array" ref="I728">INDEX('2024 Points'!$D$14:$D$23,MATCH(1,MMULT(--('2024 Points'!$E$14:$L$23=D728),TRANSPOSE(COLUMN('2024 Points'!$E$14:$L$23)^0)),0))</f>
        <v>#N/A</v>
      </c>
    </row>
    <row r="729">
      <c r="A729" s="4">
        <v>728.0</v>
      </c>
      <c r="B729" s="4">
        <v>1475.0</v>
      </c>
      <c r="C729" s="4" t="s">
        <v>5887</v>
      </c>
      <c r="D729" s="4" t="s">
        <v>878</v>
      </c>
      <c r="E729" s="4" t="s">
        <v>5775</v>
      </c>
      <c r="F729" s="4">
        <v>56.0</v>
      </c>
      <c r="G729" s="11"/>
      <c r="I729" t="str">
        <f t="array" ref="I729">INDEX('2024 Points'!$D$14:$D$23,MATCH(1,MMULT(--('2024 Points'!$E$14:$L$23=D729),TRANSPOSE(COLUMN('2024 Points'!$E$14:$L$23)^0)),0))</f>
        <v>#N/A</v>
      </c>
    </row>
    <row r="730">
      <c r="A730" s="4">
        <v>729.0</v>
      </c>
      <c r="B730" s="4">
        <v>1533.0</v>
      </c>
      <c r="C730" s="4" t="s">
        <v>5855</v>
      </c>
      <c r="D730" s="4" t="s">
        <v>824</v>
      </c>
      <c r="E730" s="4" t="s">
        <v>5810</v>
      </c>
      <c r="F730" s="4">
        <v>56.0</v>
      </c>
      <c r="G730" s="11"/>
      <c r="I730" t="str">
        <f t="array" ref="I730">INDEX('2024 Points'!$D$14:$D$23,MATCH(1,MMULT(--('2024 Points'!$E$14:$L$23=D730),TRANSPOSE(COLUMN('2024 Points'!$E$14:$L$23)^0)),0))</f>
        <v>#N/A</v>
      </c>
    </row>
    <row r="731">
      <c r="A731" s="4">
        <v>730.0</v>
      </c>
      <c r="B731" s="4"/>
      <c r="C731" s="4" t="s">
        <v>5776</v>
      </c>
      <c r="D731" s="4" t="s">
        <v>2653</v>
      </c>
      <c r="E731" s="4" t="s">
        <v>5888</v>
      </c>
      <c r="F731" s="4">
        <v>56.0</v>
      </c>
      <c r="G731" s="11"/>
      <c r="I731" t="str">
        <f t="array" ref="I731">INDEX('2024 Points'!$D$14:$D$23,MATCH(1,MMULT(--('2024 Points'!$E$14:$L$23=D731),TRANSPOSE(COLUMN('2024 Points'!$E$14:$L$23)^0)),0))</f>
        <v>#N/A</v>
      </c>
    </row>
    <row r="732">
      <c r="A732" s="4">
        <v>731.0</v>
      </c>
      <c r="B732" s="4"/>
      <c r="C732" s="4" t="s">
        <v>5776</v>
      </c>
      <c r="D732" s="4" t="s">
        <v>3488</v>
      </c>
      <c r="E732" s="4" t="s">
        <v>5889</v>
      </c>
      <c r="F732" s="4">
        <v>56.0</v>
      </c>
      <c r="G732" s="11"/>
      <c r="I732" t="str">
        <f t="array" ref="I732">INDEX('2024 Points'!$D$14:$D$23,MATCH(1,MMULT(--('2024 Points'!$E$14:$L$23=D732),TRANSPOSE(COLUMN('2024 Points'!$E$14:$L$23)^0)),0))</f>
        <v>#N/A</v>
      </c>
    </row>
    <row r="733">
      <c r="A733" s="4">
        <v>732.0</v>
      </c>
      <c r="B733" s="4"/>
      <c r="C733" s="4" t="s">
        <v>5776</v>
      </c>
      <c r="D733" s="4" t="s">
        <v>566</v>
      </c>
      <c r="E733" s="4" t="s">
        <v>4959</v>
      </c>
      <c r="F733" s="4">
        <v>56.0</v>
      </c>
      <c r="G733" s="11"/>
      <c r="I733" t="str">
        <f t="array" ref="I733">INDEX('2024 Points'!$D$14:$D$23,MATCH(1,MMULT(--('2024 Points'!$E$14:$L$23=D733),TRANSPOSE(COLUMN('2024 Points'!$E$14:$L$23)^0)),0))</f>
        <v>#N/A</v>
      </c>
    </row>
    <row r="734">
      <c r="A734" s="4">
        <v>733.0</v>
      </c>
      <c r="B734" s="4">
        <v>2190.0</v>
      </c>
      <c r="C734" s="4" t="s">
        <v>5890</v>
      </c>
      <c r="D734" s="4" t="s">
        <v>2139</v>
      </c>
      <c r="E734" s="4" t="s">
        <v>4326</v>
      </c>
      <c r="F734" s="4">
        <v>56.0</v>
      </c>
      <c r="G734" s="11"/>
      <c r="I734" t="str">
        <f t="array" ref="I734">INDEX('2024 Points'!$D$14:$D$23,MATCH(1,MMULT(--('2024 Points'!$E$14:$L$23=D734),TRANSPOSE(COLUMN('2024 Points'!$E$14:$L$23)^0)),0))</f>
        <v>#N/A</v>
      </c>
    </row>
    <row r="735">
      <c r="A735" s="4">
        <v>734.0</v>
      </c>
      <c r="B735" s="4">
        <v>1013.0</v>
      </c>
      <c r="C735" s="4" t="s">
        <v>5345</v>
      </c>
      <c r="D735" s="4" t="s">
        <v>1010</v>
      </c>
      <c r="E735" s="4" t="s">
        <v>5809</v>
      </c>
      <c r="F735" s="4">
        <v>55.0</v>
      </c>
      <c r="G735" s="11"/>
      <c r="I735" t="str">
        <f t="array" ref="I735">INDEX('2024 Points'!$D$14:$D$23,MATCH(1,MMULT(--('2024 Points'!$E$14:$L$23=D735),TRANSPOSE(COLUMN('2024 Points'!$E$14:$L$23)^0)),0))</f>
        <v>#N/A</v>
      </c>
    </row>
    <row r="736">
      <c r="A736" s="4">
        <v>735.0</v>
      </c>
      <c r="B736" s="4">
        <v>451.0</v>
      </c>
      <c r="C736" s="4" t="s">
        <v>1597</v>
      </c>
      <c r="D736" s="4" t="s">
        <v>2112</v>
      </c>
      <c r="E736" s="4" t="s">
        <v>99</v>
      </c>
      <c r="F736" s="4">
        <v>55.0</v>
      </c>
      <c r="G736" s="11"/>
      <c r="I736" t="str">
        <f t="array" ref="I736">INDEX('2024 Points'!$D$14:$D$23,MATCH(1,MMULT(--('2024 Points'!$E$14:$L$23=D736),TRANSPOSE(COLUMN('2024 Points'!$E$14:$L$23)^0)),0))</f>
        <v>#N/A</v>
      </c>
    </row>
    <row r="737">
      <c r="A737" s="4">
        <v>736.0</v>
      </c>
      <c r="B737" s="4">
        <v>805.0</v>
      </c>
      <c r="C737" s="4" t="s">
        <v>4550</v>
      </c>
      <c r="D737" s="4" t="s">
        <v>829</v>
      </c>
      <c r="E737" s="4" t="s">
        <v>5774</v>
      </c>
      <c r="F737" s="4">
        <v>55.0</v>
      </c>
      <c r="G737" s="11"/>
      <c r="I737" t="str">
        <f t="array" ref="I737">INDEX('2024 Points'!$D$14:$D$23,MATCH(1,MMULT(--('2024 Points'!$E$14:$L$23=D737),TRANSPOSE(COLUMN('2024 Points'!$E$14:$L$23)^0)),0))</f>
        <v>#N/A</v>
      </c>
    </row>
    <row r="738">
      <c r="A738" s="4">
        <v>737.0</v>
      </c>
      <c r="B738" s="4"/>
      <c r="C738" s="4" t="s">
        <v>5776</v>
      </c>
      <c r="D738" s="4" t="s">
        <v>3489</v>
      </c>
      <c r="E738" s="4" t="s">
        <v>121</v>
      </c>
      <c r="F738" s="4">
        <v>55.0</v>
      </c>
      <c r="G738" s="11"/>
      <c r="I738" t="str">
        <f t="array" ref="I738">INDEX('2024 Points'!$D$14:$D$23,MATCH(1,MMULT(--('2024 Points'!$E$14:$L$23=D738),TRANSPOSE(COLUMN('2024 Points'!$E$14:$L$23)^0)),0))</f>
        <v>#N/A</v>
      </c>
    </row>
    <row r="739">
      <c r="A739" s="4">
        <v>738.0</v>
      </c>
      <c r="B739" s="4">
        <v>274.0</v>
      </c>
      <c r="C739" s="4" t="s">
        <v>5160</v>
      </c>
      <c r="D739" s="4" t="s">
        <v>2131</v>
      </c>
      <c r="E739" s="4" t="s">
        <v>5763</v>
      </c>
      <c r="F739" s="4">
        <v>55.0</v>
      </c>
      <c r="G739" s="11"/>
      <c r="I739" t="str">
        <f t="array" ref="I739">INDEX('2024 Points'!$D$14:$D$23,MATCH(1,MMULT(--('2024 Points'!$E$14:$L$23=D739),TRANSPOSE(COLUMN('2024 Points'!$E$14:$L$23)^0)),0))</f>
        <v>#N/A</v>
      </c>
    </row>
    <row r="740">
      <c r="A740" s="4">
        <v>739.0</v>
      </c>
      <c r="B740" s="4">
        <v>1010.0</v>
      </c>
      <c r="C740" s="4" t="s">
        <v>4369</v>
      </c>
      <c r="D740" s="4" t="s">
        <v>2071</v>
      </c>
      <c r="E740" s="4" t="s">
        <v>4675</v>
      </c>
      <c r="F740" s="4">
        <v>55.0</v>
      </c>
      <c r="G740" s="11"/>
      <c r="I740" t="str">
        <f t="array" ref="I740">INDEX('2024 Points'!$D$14:$D$23,MATCH(1,MMULT(--('2024 Points'!$E$14:$L$23=D740),TRANSPOSE(COLUMN('2024 Points'!$E$14:$L$23)^0)),0))</f>
        <v>#N/A</v>
      </c>
    </row>
    <row r="741">
      <c r="A741" s="4">
        <v>740.0</v>
      </c>
      <c r="B741" s="4">
        <v>425.0</v>
      </c>
      <c r="C741" s="4" t="s">
        <v>768</v>
      </c>
      <c r="D741" s="4" t="s">
        <v>2160</v>
      </c>
      <c r="E741" s="4" t="s">
        <v>5891</v>
      </c>
      <c r="F741" s="4">
        <v>55.0</v>
      </c>
      <c r="G741" s="11"/>
      <c r="I741" t="str">
        <f t="array" ref="I741">INDEX('2024 Points'!$D$14:$D$23,MATCH(1,MMULT(--('2024 Points'!$E$14:$L$23=D741),TRANSPOSE(COLUMN('2024 Points'!$E$14:$L$23)^0)),0))</f>
        <v>#N/A</v>
      </c>
    </row>
    <row r="742">
      <c r="A742" s="4">
        <v>741.0</v>
      </c>
      <c r="B742" s="4">
        <v>1807.0</v>
      </c>
      <c r="C742" s="4" t="s">
        <v>4713</v>
      </c>
      <c r="D742" s="4" t="s">
        <v>2195</v>
      </c>
      <c r="E742" s="4" t="s">
        <v>1352</v>
      </c>
      <c r="F742" s="4">
        <v>55.0</v>
      </c>
      <c r="G742" s="11"/>
      <c r="I742" t="str">
        <f t="array" ref="I742">INDEX('2024 Points'!$D$14:$D$23,MATCH(1,MMULT(--('2024 Points'!$E$14:$L$23=D742),TRANSPOSE(COLUMN('2024 Points'!$E$14:$L$23)^0)),0))</f>
        <v>#N/A</v>
      </c>
    </row>
    <row r="743">
      <c r="A743" s="4">
        <v>742.0</v>
      </c>
      <c r="B743" s="4">
        <v>624.0</v>
      </c>
      <c r="C743" s="4" t="s">
        <v>4426</v>
      </c>
      <c r="D743" s="4" t="s">
        <v>1925</v>
      </c>
      <c r="E743" s="4" t="s">
        <v>4408</v>
      </c>
      <c r="F743" s="4">
        <v>54.0</v>
      </c>
      <c r="G743" s="11"/>
      <c r="I743" t="str">
        <f t="array" ref="I743">INDEX('2024 Points'!$D$14:$D$23,MATCH(1,MMULT(--('2024 Points'!$E$14:$L$23=D743),TRANSPOSE(COLUMN('2024 Points'!$E$14:$L$23)^0)),0))</f>
        <v>#N/A</v>
      </c>
    </row>
    <row r="744">
      <c r="A744" s="4">
        <v>743.0</v>
      </c>
      <c r="B744" s="4">
        <v>497.0</v>
      </c>
      <c r="C744" s="4" t="s">
        <v>1285</v>
      </c>
      <c r="D744" s="4" t="s">
        <v>1862</v>
      </c>
      <c r="E744" s="4" t="s">
        <v>5803</v>
      </c>
      <c r="F744" s="4">
        <v>54.0</v>
      </c>
      <c r="G744" s="11"/>
      <c r="I744" t="str">
        <f t="array" ref="I744">INDEX('2024 Points'!$D$14:$D$23,MATCH(1,MMULT(--('2024 Points'!$E$14:$L$23=D744),TRANSPOSE(COLUMN('2024 Points'!$E$14:$L$23)^0)),0))</f>
        <v>#N/A</v>
      </c>
    </row>
    <row r="745">
      <c r="A745" s="4">
        <v>744.0</v>
      </c>
      <c r="B745" s="4">
        <v>825.0</v>
      </c>
      <c r="C745" s="4" t="s">
        <v>148</v>
      </c>
      <c r="D745" s="4" t="s">
        <v>3268</v>
      </c>
      <c r="E745" s="4" t="s">
        <v>5819</v>
      </c>
      <c r="F745" s="4">
        <v>54.0</v>
      </c>
      <c r="G745" s="11"/>
      <c r="I745" t="str">
        <f t="array" ref="I745">INDEX('2024 Points'!$D$14:$D$23,MATCH(1,MMULT(--('2024 Points'!$E$14:$L$23=D745),TRANSPOSE(COLUMN('2024 Points'!$E$14:$L$23)^0)),0))</f>
        <v>#N/A</v>
      </c>
    </row>
    <row r="746">
      <c r="A746" s="4">
        <v>745.0</v>
      </c>
      <c r="B746" s="4">
        <v>426.0</v>
      </c>
      <c r="C746" s="4" t="s">
        <v>5266</v>
      </c>
      <c r="D746" s="4" t="s">
        <v>2114</v>
      </c>
      <c r="E746" s="4" t="s">
        <v>5337</v>
      </c>
      <c r="F746" s="4">
        <v>54.0</v>
      </c>
      <c r="G746" s="11"/>
      <c r="I746" t="str">
        <f t="array" ref="I746">INDEX('2024 Points'!$D$14:$D$23,MATCH(1,MMULT(--('2024 Points'!$E$14:$L$23=D746),TRANSPOSE(COLUMN('2024 Points'!$E$14:$L$23)^0)),0))</f>
        <v>#N/A</v>
      </c>
    </row>
    <row r="747">
      <c r="A747" s="4">
        <v>746.0</v>
      </c>
      <c r="B747" s="4">
        <v>855.0</v>
      </c>
      <c r="C747" s="4" t="s">
        <v>141</v>
      </c>
      <c r="D747" s="4" t="s">
        <v>1634</v>
      </c>
      <c r="E747" s="4" t="s">
        <v>5865</v>
      </c>
      <c r="F747" s="4">
        <v>54.0</v>
      </c>
      <c r="G747" s="11"/>
      <c r="I747" t="str">
        <f t="array" ref="I747">INDEX('2024 Points'!$D$14:$D$23,MATCH(1,MMULT(--('2024 Points'!$E$14:$L$23=D747),TRANSPOSE(COLUMN('2024 Points'!$E$14:$L$23)^0)),0))</f>
        <v>#N/A</v>
      </c>
    </row>
    <row r="748">
      <c r="A748" s="4">
        <v>747.0</v>
      </c>
      <c r="B748" s="4">
        <v>286.0</v>
      </c>
      <c r="C748" s="4" t="s">
        <v>1224</v>
      </c>
      <c r="D748" s="4" t="s">
        <v>2172</v>
      </c>
      <c r="E748" s="4" t="s">
        <v>5766</v>
      </c>
      <c r="F748" s="4">
        <v>53.0</v>
      </c>
      <c r="G748" s="11"/>
      <c r="I748" t="str">
        <f t="array" ref="I748">INDEX('2024 Points'!$D$14:$D$23,MATCH(1,MMULT(--('2024 Points'!$E$14:$L$23=D748),TRANSPOSE(COLUMN('2024 Points'!$E$14:$L$23)^0)),0))</f>
        <v>#N/A</v>
      </c>
    </row>
    <row r="749">
      <c r="A749" s="4">
        <v>748.0</v>
      </c>
      <c r="B749" s="4">
        <v>1038.0</v>
      </c>
      <c r="C749" s="4" t="s">
        <v>234</v>
      </c>
      <c r="D749" s="4" t="s">
        <v>1631</v>
      </c>
      <c r="E749" s="4" t="s">
        <v>249</v>
      </c>
      <c r="F749" s="4">
        <v>53.0</v>
      </c>
      <c r="G749" s="11"/>
      <c r="I749" t="str">
        <f t="array" ref="I749">INDEX('2024 Points'!$D$14:$D$23,MATCH(1,MMULT(--('2024 Points'!$E$14:$L$23=D749),TRANSPOSE(COLUMN('2024 Points'!$E$14:$L$23)^0)),0))</f>
        <v>#N/A</v>
      </c>
    </row>
    <row r="750">
      <c r="A750" s="4">
        <v>749.0</v>
      </c>
      <c r="B750" s="4">
        <v>816.0</v>
      </c>
      <c r="C750" s="4" t="s">
        <v>4395</v>
      </c>
      <c r="D750" s="4" t="s">
        <v>3490</v>
      </c>
      <c r="E750" s="4" t="s">
        <v>324</v>
      </c>
      <c r="F750" s="4">
        <v>53.0</v>
      </c>
      <c r="G750" s="11"/>
      <c r="I750" t="str">
        <f t="array" ref="I750">INDEX('2024 Points'!$D$14:$D$23,MATCH(1,MMULT(--('2024 Points'!$E$14:$L$23=D750),TRANSPOSE(COLUMN('2024 Points'!$E$14:$L$23)^0)),0))</f>
        <v>#N/A</v>
      </c>
    </row>
    <row r="751">
      <c r="A751" s="4">
        <v>750.0</v>
      </c>
      <c r="B751" s="4">
        <v>628.0</v>
      </c>
      <c r="C751" s="4" t="s">
        <v>712</v>
      </c>
      <c r="D751" s="4" t="s">
        <v>1997</v>
      </c>
      <c r="E751" s="4" t="s">
        <v>5809</v>
      </c>
      <c r="F751" s="4">
        <v>53.0</v>
      </c>
      <c r="G751" s="11"/>
      <c r="I751" t="str">
        <f t="array" ref="I751">INDEX('2024 Points'!$D$14:$D$23,MATCH(1,MMULT(--('2024 Points'!$E$14:$L$23=D751),TRANSPOSE(COLUMN('2024 Points'!$E$14:$L$23)^0)),0))</f>
        <v>#N/A</v>
      </c>
    </row>
    <row r="752">
      <c r="A752" s="4">
        <v>751.0</v>
      </c>
      <c r="B752" s="4">
        <v>1575.0</v>
      </c>
      <c r="C752" s="4" t="s">
        <v>5804</v>
      </c>
      <c r="D752" s="4" t="s">
        <v>2019</v>
      </c>
      <c r="E752" s="4" t="s">
        <v>5068</v>
      </c>
      <c r="F752" s="4">
        <v>53.0</v>
      </c>
      <c r="G752" s="11"/>
      <c r="I752" t="str">
        <f t="array" ref="I752">INDEX('2024 Points'!$D$14:$D$23,MATCH(1,MMULT(--('2024 Points'!$E$14:$L$23=D752),TRANSPOSE(COLUMN('2024 Points'!$E$14:$L$23)^0)),0))</f>
        <v>#N/A</v>
      </c>
    </row>
    <row r="753">
      <c r="A753" s="4">
        <v>752.0</v>
      </c>
      <c r="B753" s="4">
        <v>619.0</v>
      </c>
      <c r="C753" s="4" t="s">
        <v>4651</v>
      </c>
      <c r="D753" s="4" t="s">
        <v>3446</v>
      </c>
      <c r="E753" s="4" t="s">
        <v>4448</v>
      </c>
      <c r="F753" s="4">
        <v>53.0</v>
      </c>
      <c r="G753" s="11"/>
      <c r="I753" t="str">
        <f t="array" ref="I753">INDEX('2024 Points'!$D$14:$D$23,MATCH(1,MMULT(--('2024 Points'!$E$14:$L$23=D753),TRANSPOSE(COLUMN('2024 Points'!$E$14:$L$23)^0)),0))</f>
        <v>#N/A</v>
      </c>
    </row>
    <row r="754">
      <c r="A754" s="4">
        <v>753.0</v>
      </c>
      <c r="B754" s="4">
        <v>536.0</v>
      </c>
      <c r="C754" s="4" t="s">
        <v>5416</v>
      </c>
      <c r="D754" s="4" t="s">
        <v>1989</v>
      </c>
      <c r="E754" s="4" t="s">
        <v>208</v>
      </c>
      <c r="F754" s="4">
        <v>52.0</v>
      </c>
      <c r="G754" s="11"/>
      <c r="I754" t="str">
        <f t="array" ref="I754">INDEX('2024 Points'!$D$14:$D$23,MATCH(1,MMULT(--('2024 Points'!$E$14:$L$23=D754),TRANSPOSE(COLUMN('2024 Points'!$E$14:$L$23)^0)),0))</f>
        <v>#N/A</v>
      </c>
    </row>
    <row r="755">
      <c r="A755" s="4">
        <v>754.0</v>
      </c>
      <c r="B755" s="4">
        <v>551.0</v>
      </c>
      <c r="C755" s="4" t="s">
        <v>918</v>
      </c>
      <c r="D755" s="4" t="s">
        <v>3491</v>
      </c>
      <c r="E755" s="4"/>
      <c r="F755" s="4">
        <v>52.0</v>
      </c>
      <c r="G755" s="11"/>
      <c r="I755" t="str">
        <f t="array" ref="I755">INDEX('2024 Points'!$D$14:$D$23,MATCH(1,MMULT(--('2024 Points'!$E$14:$L$23=D755),TRANSPOSE(COLUMN('2024 Points'!$E$14:$L$23)^0)),0))</f>
        <v>#N/A</v>
      </c>
    </row>
    <row r="756">
      <c r="A756" s="4">
        <v>755.0</v>
      </c>
      <c r="B756" s="4">
        <v>939.0</v>
      </c>
      <c r="C756" s="4" t="s">
        <v>144</v>
      </c>
      <c r="D756" s="4" t="s">
        <v>1493</v>
      </c>
      <c r="E756" s="4" t="s">
        <v>115</v>
      </c>
      <c r="F756" s="4">
        <v>52.0</v>
      </c>
      <c r="G756" s="11"/>
      <c r="I756" t="str">
        <f t="array" ref="I756">INDEX('2024 Points'!$D$14:$D$23,MATCH(1,MMULT(--('2024 Points'!$E$14:$L$23=D756),TRANSPOSE(COLUMN('2024 Points'!$E$14:$L$23)^0)),0))</f>
        <v>#N/A</v>
      </c>
    </row>
    <row r="757">
      <c r="A757" s="4">
        <v>756.0</v>
      </c>
      <c r="B757" s="4">
        <v>313.0</v>
      </c>
      <c r="C757" s="4" t="s">
        <v>5892</v>
      </c>
      <c r="D757" s="4" t="s">
        <v>1938</v>
      </c>
      <c r="E757" s="4" t="s">
        <v>5863</v>
      </c>
      <c r="F757" s="4">
        <v>52.0</v>
      </c>
      <c r="G757" s="11"/>
      <c r="I757" t="str">
        <f t="array" ref="I757">INDEX('2024 Points'!$D$14:$D$23,MATCH(1,MMULT(--('2024 Points'!$E$14:$L$23=D757),TRANSPOSE(COLUMN('2024 Points'!$E$14:$L$23)^0)),0))</f>
        <v>#N/A</v>
      </c>
    </row>
    <row r="758">
      <c r="A758" s="4">
        <v>757.0</v>
      </c>
      <c r="B758" s="4">
        <v>1471.0</v>
      </c>
      <c r="C758" s="4" t="s">
        <v>5564</v>
      </c>
      <c r="D758" s="4" t="s">
        <v>2360</v>
      </c>
      <c r="E758" s="4" t="s">
        <v>5893</v>
      </c>
      <c r="F758" s="4">
        <v>52.0</v>
      </c>
      <c r="G758" s="11"/>
      <c r="I758" t="str">
        <f t="array" ref="I758">INDEX('2024 Points'!$D$14:$D$23,MATCH(1,MMULT(--('2024 Points'!$E$14:$L$23=D758),TRANSPOSE(COLUMN('2024 Points'!$E$14:$L$23)^0)),0))</f>
        <v>#N/A</v>
      </c>
    </row>
    <row r="759">
      <c r="A759" s="4">
        <v>758.0</v>
      </c>
      <c r="B759" s="4"/>
      <c r="C759" s="4" t="s">
        <v>5776</v>
      </c>
      <c r="D759" s="4" t="s">
        <v>2108</v>
      </c>
      <c r="E759" s="4" t="s">
        <v>5888</v>
      </c>
      <c r="F759" s="4">
        <v>52.0</v>
      </c>
      <c r="G759" s="11"/>
      <c r="I759" t="str">
        <f t="array" ref="I759">INDEX('2024 Points'!$D$14:$D$23,MATCH(1,MMULT(--('2024 Points'!$E$14:$L$23=D759),TRANSPOSE(COLUMN('2024 Points'!$E$14:$L$23)^0)),0))</f>
        <v>#N/A</v>
      </c>
    </row>
    <row r="760">
      <c r="A760" s="4">
        <v>759.0</v>
      </c>
      <c r="B760" s="4">
        <v>1367.0</v>
      </c>
      <c r="C760" s="4" t="s">
        <v>5546</v>
      </c>
      <c r="D760" s="4" t="s">
        <v>2415</v>
      </c>
      <c r="E760" s="4" t="s">
        <v>249</v>
      </c>
      <c r="F760" s="4">
        <v>52.0</v>
      </c>
      <c r="G760" s="11"/>
      <c r="I760" t="str">
        <f t="array" ref="I760">INDEX('2024 Points'!$D$14:$D$23,MATCH(1,MMULT(--('2024 Points'!$E$14:$L$23=D760),TRANSPOSE(COLUMN('2024 Points'!$E$14:$L$23)^0)),0))</f>
        <v>#N/A</v>
      </c>
    </row>
    <row r="761">
      <c r="A761" s="4">
        <v>760.0</v>
      </c>
      <c r="B761" s="4">
        <v>185.0</v>
      </c>
      <c r="C761" s="4" t="s">
        <v>5894</v>
      </c>
      <c r="D761" s="4" t="s">
        <v>1944</v>
      </c>
      <c r="E761" s="4" t="s">
        <v>249</v>
      </c>
      <c r="F761" s="4">
        <v>52.0</v>
      </c>
      <c r="G761" s="11"/>
      <c r="I761" t="str">
        <f t="array" ref="I761">INDEX('2024 Points'!$D$14:$D$23,MATCH(1,MMULT(--('2024 Points'!$E$14:$L$23=D761),TRANSPOSE(COLUMN('2024 Points'!$E$14:$L$23)^0)),0))</f>
        <v>#N/A</v>
      </c>
    </row>
    <row r="762">
      <c r="A762" s="4">
        <v>761.0</v>
      </c>
      <c r="B762" s="4">
        <v>482.0</v>
      </c>
      <c r="C762" s="4" t="s">
        <v>1428</v>
      </c>
      <c r="D762" s="4" t="s">
        <v>2051</v>
      </c>
      <c r="E762" s="4" t="s">
        <v>5895</v>
      </c>
      <c r="F762" s="4">
        <v>52.0</v>
      </c>
      <c r="G762" s="11"/>
      <c r="I762" t="str">
        <f t="array" ref="I762">INDEX('2024 Points'!$D$14:$D$23,MATCH(1,MMULT(--('2024 Points'!$E$14:$L$23=D762),TRANSPOSE(COLUMN('2024 Points'!$E$14:$L$23)^0)),0))</f>
        <v>#N/A</v>
      </c>
    </row>
    <row r="763">
      <c r="A763" s="4">
        <v>762.0</v>
      </c>
      <c r="B763" s="4">
        <v>568.0</v>
      </c>
      <c r="C763" s="4" t="s">
        <v>782</v>
      </c>
      <c r="D763" s="4" t="s">
        <v>1028</v>
      </c>
      <c r="E763" s="4" t="s">
        <v>130</v>
      </c>
      <c r="F763" s="4">
        <v>51.0</v>
      </c>
      <c r="G763" s="11"/>
      <c r="I763" t="str">
        <f t="array" ref="I763">INDEX('2024 Points'!$D$14:$D$23,MATCH(1,MMULT(--('2024 Points'!$E$14:$L$23=D763),TRANSPOSE(COLUMN('2024 Points'!$E$14:$L$23)^0)),0))</f>
        <v>#N/A</v>
      </c>
    </row>
    <row r="764">
      <c r="A764" s="4">
        <v>763.0</v>
      </c>
      <c r="B764" s="4">
        <v>459.0</v>
      </c>
      <c r="C764" s="4" t="s">
        <v>1563</v>
      </c>
      <c r="D764" s="4" t="s">
        <v>1443</v>
      </c>
      <c r="E764" s="4" t="s">
        <v>128</v>
      </c>
      <c r="F764" s="4">
        <v>51.0</v>
      </c>
      <c r="G764" s="11"/>
      <c r="I764" t="str">
        <f t="array" ref="I764">INDEX('2024 Points'!$D$14:$D$23,MATCH(1,MMULT(--('2024 Points'!$E$14:$L$23=D764),TRANSPOSE(COLUMN('2024 Points'!$E$14:$L$23)^0)),0))</f>
        <v>#N/A</v>
      </c>
    </row>
    <row r="765">
      <c r="A765" s="4">
        <v>764.0</v>
      </c>
      <c r="B765" s="4">
        <v>410.0</v>
      </c>
      <c r="C765" s="4" t="s">
        <v>858</v>
      </c>
      <c r="D765" s="4" t="s">
        <v>1532</v>
      </c>
      <c r="E765" s="4" t="s">
        <v>139</v>
      </c>
      <c r="F765" s="4">
        <v>51.0</v>
      </c>
      <c r="G765" s="11"/>
      <c r="I765" t="str">
        <f t="array" ref="I765">INDEX('2024 Points'!$D$14:$D$23,MATCH(1,MMULT(--('2024 Points'!$E$14:$L$23=D765),TRANSPOSE(COLUMN('2024 Points'!$E$14:$L$23)^0)),0))</f>
        <v>#N/A</v>
      </c>
    </row>
    <row r="766">
      <c r="A766" s="4">
        <v>765.0</v>
      </c>
      <c r="B766" s="4">
        <v>1554.0</v>
      </c>
      <c r="C766" s="4" t="s">
        <v>5896</v>
      </c>
      <c r="D766" s="4" t="s">
        <v>2313</v>
      </c>
      <c r="E766" s="4" t="s">
        <v>4314</v>
      </c>
      <c r="F766" s="4">
        <v>51.0</v>
      </c>
      <c r="G766" s="11"/>
      <c r="I766" t="str">
        <f t="array" ref="I766">INDEX('2024 Points'!$D$14:$D$23,MATCH(1,MMULT(--('2024 Points'!$E$14:$L$23=D766),TRANSPOSE(COLUMN('2024 Points'!$E$14:$L$23)^0)),0))</f>
        <v>#N/A</v>
      </c>
    </row>
    <row r="767">
      <c r="A767" s="4">
        <v>766.0</v>
      </c>
      <c r="B767" s="4">
        <v>1250.0</v>
      </c>
      <c r="C767" s="4" t="s">
        <v>4697</v>
      </c>
      <c r="D767" s="4" t="s">
        <v>1483</v>
      </c>
      <c r="E767" s="4" t="s">
        <v>4330</v>
      </c>
      <c r="F767" s="4">
        <v>51.0</v>
      </c>
      <c r="G767" s="11"/>
      <c r="I767" t="str">
        <f t="array" ref="I767">INDEX('2024 Points'!$D$14:$D$23,MATCH(1,MMULT(--('2024 Points'!$E$14:$L$23=D767),TRANSPOSE(COLUMN('2024 Points'!$E$14:$L$23)^0)),0))</f>
        <v>#N/A</v>
      </c>
    </row>
    <row r="768">
      <c r="A768" s="4">
        <v>767.0</v>
      </c>
      <c r="B768" s="4">
        <v>442.0</v>
      </c>
      <c r="C768" s="4" t="s">
        <v>4527</v>
      </c>
      <c r="D768" s="4" t="s">
        <v>1307</v>
      </c>
      <c r="E768" s="4" t="s">
        <v>5766</v>
      </c>
      <c r="F768" s="4">
        <v>51.0</v>
      </c>
      <c r="G768" s="11"/>
      <c r="I768" t="str">
        <f t="array" ref="I768">INDEX('2024 Points'!$D$14:$D$23,MATCH(1,MMULT(--('2024 Points'!$E$14:$L$23=D768),TRANSPOSE(COLUMN('2024 Points'!$E$14:$L$23)^0)),0))</f>
        <v>#N/A</v>
      </c>
    </row>
    <row r="769">
      <c r="A769" s="4">
        <v>768.0</v>
      </c>
      <c r="B769" s="4">
        <v>585.0</v>
      </c>
      <c r="C769" s="4" t="s">
        <v>797</v>
      </c>
      <c r="D769" s="4" t="s">
        <v>1545</v>
      </c>
      <c r="E769" s="4" t="s">
        <v>5791</v>
      </c>
      <c r="F769" s="4">
        <v>51.0</v>
      </c>
      <c r="G769" s="11"/>
      <c r="I769" t="str">
        <f t="array" ref="I769">INDEX('2024 Points'!$D$14:$D$23,MATCH(1,MMULT(--('2024 Points'!$E$14:$L$23=D769),TRANSPOSE(COLUMN('2024 Points'!$E$14:$L$23)^0)),0))</f>
        <v>#N/A</v>
      </c>
    </row>
    <row r="770">
      <c r="A770" s="4">
        <v>769.0</v>
      </c>
      <c r="B770" s="4">
        <v>574.0</v>
      </c>
      <c r="C770" s="4" t="s">
        <v>5033</v>
      </c>
      <c r="D770" s="4" t="s">
        <v>2006</v>
      </c>
      <c r="E770" s="4" t="s">
        <v>4333</v>
      </c>
      <c r="F770" s="4">
        <v>50.0</v>
      </c>
      <c r="G770" s="11"/>
      <c r="I770" t="str">
        <f t="array" ref="I770">INDEX('2024 Points'!$D$14:$D$23,MATCH(1,MMULT(--('2024 Points'!$E$14:$L$23=D770),TRANSPOSE(COLUMN('2024 Points'!$E$14:$L$23)^0)),0))</f>
        <v>#N/A</v>
      </c>
    </row>
    <row r="771">
      <c r="A771" s="4">
        <v>770.0</v>
      </c>
      <c r="B771" s="4">
        <v>909.0</v>
      </c>
      <c r="C771" s="4" t="s">
        <v>176</v>
      </c>
      <c r="D771" s="4" t="s">
        <v>1033</v>
      </c>
      <c r="E771" s="4" t="s">
        <v>102</v>
      </c>
      <c r="F771" s="4">
        <v>50.0</v>
      </c>
      <c r="G771" s="11"/>
      <c r="I771" t="str">
        <f t="array" ref="I771">INDEX('2024 Points'!$D$14:$D$23,MATCH(1,MMULT(--('2024 Points'!$E$14:$L$23=D771),TRANSPOSE(COLUMN('2024 Points'!$E$14:$L$23)^0)),0))</f>
        <v>#N/A</v>
      </c>
    </row>
    <row r="772">
      <c r="A772" s="4">
        <v>771.0</v>
      </c>
      <c r="B772" s="4">
        <v>427.0</v>
      </c>
      <c r="C772" s="4" t="s">
        <v>5815</v>
      </c>
      <c r="D772" s="4" t="s">
        <v>2122</v>
      </c>
      <c r="E772" s="4" t="s">
        <v>5793</v>
      </c>
      <c r="F772" s="4">
        <v>50.0</v>
      </c>
      <c r="G772" s="11"/>
      <c r="I772" t="str">
        <f t="array" ref="I772">INDEX('2024 Points'!$D$14:$D$23,MATCH(1,MMULT(--('2024 Points'!$E$14:$L$23=D772),TRANSPOSE(COLUMN('2024 Points'!$E$14:$L$23)^0)),0))</f>
        <v>#N/A</v>
      </c>
    </row>
    <row r="773">
      <c r="A773" s="4">
        <v>772.0</v>
      </c>
      <c r="B773" s="4">
        <v>647.0</v>
      </c>
      <c r="C773" s="4" t="s">
        <v>4409</v>
      </c>
      <c r="D773" s="4" t="s">
        <v>1041</v>
      </c>
      <c r="E773" s="4" t="s">
        <v>5793</v>
      </c>
      <c r="F773" s="4">
        <v>50.0</v>
      </c>
      <c r="G773" s="11"/>
      <c r="I773" t="str">
        <f t="array" ref="I773">INDEX('2024 Points'!$D$14:$D$23,MATCH(1,MMULT(--('2024 Points'!$E$14:$L$23=D773),TRANSPOSE(COLUMN('2024 Points'!$E$14:$L$23)^0)),0))</f>
        <v>#N/A</v>
      </c>
    </row>
    <row r="774">
      <c r="A774" s="4">
        <v>773.0</v>
      </c>
      <c r="B774" s="4">
        <v>1270.0</v>
      </c>
      <c r="C774" s="4" t="s">
        <v>5014</v>
      </c>
      <c r="D774" s="4" t="s">
        <v>2107</v>
      </c>
      <c r="E774" s="4" t="s">
        <v>998</v>
      </c>
      <c r="F774" s="4">
        <v>50.0</v>
      </c>
      <c r="G774" s="11"/>
      <c r="I774" t="str">
        <f t="array" ref="I774">INDEX('2024 Points'!$D$14:$D$23,MATCH(1,MMULT(--('2024 Points'!$E$14:$L$23=D774),TRANSPOSE(COLUMN('2024 Points'!$E$14:$L$23)^0)),0))</f>
        <v>#N/A</v>
      </c>
    </row>
    <row r="775">
      <c r="A775" s="4">
        <v>774.0</v>
      </c>
      <c r="B775" s="4">
        <v>115.0</v>
      </c>
      <c r="C775" s="4" t="s">
        <v>5269</v>
      </c>
      <c r="D775" s="4" t="s">
        <v>410</v>
      </c>
      <c r="E775" s="4" t="s">
        <v>115</v>
      </c>
      <c r="F775" s="4">
        <v>50.0</v>
      </c>
      <c r="G775" s="11"/>
      <c r="I775" t="str">
        <f t="array" ref="I775">INDEX('2024 Points'!$D$14:$D$23,MATCH(1,MMULT(--('2024 Points'!$E$14:$L$23=D775),TRANSPOSE(COLUMN('2024 Points'!$E$14:$L$23)^0)),0))</f>
        <v>#N/A</v>
      </c>
    </row>
    <row r="776">
      <c r="A776" s="4">
        <v>775.0</v>
      </c>
      <c r="B776" s="4">
        <v>408.0</v>
      </c>
      <c r="C776" s="4" t="s">
        <v>5897</v>
      </c>
      <c r="D776" s="4" t="s">
        <v>1419</v>
      </c>
      <c r="E776" s="4" t="s">
        <v>128</v>
      </c>
      <c r="F776" s="4">
        <v>50.0</v>
      </c>
      <c r="G776" s="11"/>
      <c r="I776" t="str">
        <f t="array" ref="I776">INDEX('2024 Points'!$D$14:$D$23,MATCH(1,MMULT(--('2024 Points'!$E$14:$L$23=D776),TRANSPOSE(COLUMN('2024 Points'!$E$14:$L$23)^0)),0))</f>
        <v>#N/A</v>
      </c>
    </row>
    <row r="777">
      <c r="A777" s="4">
        <v>776.0</v>
      </c>
      <c r="B777" s="4">
        <v>838.0</v>
      </c>
      <c r="C777" s="4" t="s">
        <v>4435</v>
      </c>
      <c r="D777" s="4" t="s">
        <v>554</v>
      </c>
      <c r="E777" s="4" t="s">
        <v>102</v>
      </c>
      <c r="F777" s="4">
        <v>50.0</v>
      </c>
      <c r="G777" s="11"/>
      <c r="I777" t="str">
        <f t="array" ref="I777">INDEX('2024 Points'!$D$14:$D$23,MATCH(1,MMULT(--('2024 Points'!$E$14:$L$23=D777),TRANSPOSE(COLUMN('2024 Points'!$E$14:$L$23)^0)),0))</f>
        <v>#N/A</v>
      </c>
    </row>
    <row r="778">
      <c r="A778" s="4">
        <v>777.0</v>
      </c>
      <c r="B778" s="4">
        <v>846.0</v>
      </c>
      <c r="C778" s="4" t="s">
        <v>4550</v>
      </c>
      <c r="D778" s="4" t="s">
        <v>2206</v>
      </c>
      <c r="E778" s="4" t="s">
        <v>130</v>
      </c>
      <c r="F778" s="4">
        <v>50.0</v>
      </c>
      <c r="G778" s="11"/>
      <c r="I778" t="str">
        <f t="array" ref="I778">INDEX('2024 Points'!$D$14:$D$23,MATCH(1,MMULT(--('2024 Points'!$E$14:$L$23=D778),TRANSPOSE(COLUMN('2024 Points'!$E$14:$L$23)^0)),0))</f>
        <v>#N/A</v>
      </c>
    </row>
    <row r="779">
      <c r="A779" s="4">
        <v>778.0</v>
      </c>
      <c r="B779" s="4">
        <v>614.0</v>
      </c>
      <c r="C779" s="4" t="s">
        <v>1482</v>
      </c>
      <c r="D779" s="4" t="s">
        <v>2056</v>
      </c>
      <c r="E779" s="4" t="s">
        <v>5765</v>
      </c>
      <c r="F779" s="4">
        <v>50.0</v>
      </c>
      <c r="G779" s="11"/>
      <c r="I779" t="str">
        <f t="array" ref="I779">INDEX('2024 Points'!$D$14:$D$23,MATCH(1,MMULT(--('2024 Points'!$E$14:$L$23=D779),TRANSPOSE(COLUMN('2024 Points'!$E$14:$L$23)^0)),0))</f>
        <v>#N/A</v>
      </c>
    </row>
    <row r="780">
      <c r="A780" s="4">
        <v>779.0</v>
      </c>
      <c r="B780" s="4">
        <v>985.0</v>
      </c>
      <c r="C780" s="4" t="s">
        <v>4870</v>
      </c>
      <c r="D780" s="4" t="s">
        <v>2042</v>
      </c>
      <c r="E780" s="4" t="s">
        <v>5797</v>
      </c>
      <c r="F780" s="4">
        <v>50.0</v>
      </c>
      <c r="G780" s="11"/>
      <c r="I780" t="str">
        <f t="array" ref="I780">INDEX('2024 Points'!$D$14:$D$23,MATCH(1,MMULT(--('2024 Points'!$E$14:$L$23=D780),TRANSPOSE(COLUMN('2024 Points'!$E$14:$L$23)^0)),0))</f>
        <v>#N/A</v>
      </c>
    </row>
    <row r="781">
      <c r="A781" s="4">
        <v>780.0</v>
      </c>
      <c r="B781" s="4">
        <v>987.0</v>
      </c>
      <c r="C781" s="4" t="s">
        <v>4935</v>
      </c>
      <c r="D781" s="4" t="s">
        <v>563</v>
      </c>
      <c r="E781" s="4" t="s">
        <v>4585</v>
      </c>
      <c r="F781" s="4">
        <v>50.0</v>
      </c>
      <c r="G781" s="11"/>
      <c r="I781" t="str">
        <f t="array" ref="I781">INDEX('2024 Points'!$D$14:$D$23,MATCH(1,MMULT(--('2024 Points'!$E$14:$L$23=D781),TRANSPOSE(COLUMN('2024 Points'!$E$14:$L$23)^0)),0))</f>
        <v>#N/A</v>
      </c>
    </row>
    <row r="782">
      <c r="A782" s="4">
        <v>781.0</v>
      </c>
      <c r="B782" s="4">
        <v>774.0</v>
      </c>
      <c r="C782" s="4" t="s">
        <v>107</v>
      </c>
      <c r="D782" s="4" t="s">
        <v>1886</v>
      </c>
      <c r="E782" s="4" t="s">
        <v>143</v>
      </c>
      <c r="F782" s="4">
        <v>50.0</v>
      </c>
      <c r="G782" s="11"/>
      <c r="I782" t="str">
        <f t="array" ref="I782">INDEX('2024 Points'!$D$14:$D$23,MATCH(1,MMULT(--('2024 Points'!$E$14:$L$23=D782),TRANSPOSE(COLUMN('2024 Points'!$E$14:$L$23)^0)),0))</f>
        <v>#N/A</v>
      </c>
    </row>
    <row r="783">
      <c r="A783" s="4">
        <v>782.0</v>
      </c>
      <c r="B783" s="4">
        <v>1329.0</v>
      </c>
      <c r="C783" s="4" t="s">
        <v>5898</v>
      </c>
      <c r="D783" s="4" t="s">
        <v>1942</v>
      </c>
      <c r="E783" s="4" t="s">
        <v>4536</v>
      </c>
      <c r="F783" s="4">
        <v>50.0</v>
      </c>
      <c r="G783" s="11"/>
      <c r="I783" t="str">
        <f t="array" ref="I783">INDEX('2024 Points'!$D$14:$D$23,MATCH(1,MMULT(--('2024 Points'!$E$14:$L$23=D783),TRANSPOSE(COLUMN('2024 Points'!$E$14:$L$23)^0)),0))</f>
        <v>#N/A</v>
      </c>
    </row>
    <row r="784">
      <c r="A784" s="4">
        <v>783.0</v>
      </c>
      <c r="B784" s="4">
        <v>813.0</v>
      </c>
      <c r="C784" s="4" t="s">
        <v>564</v>
      </c>
      <c r="D784" s="4" t="s">
        <v>2852</v>
      </c>
      <c r="E784" s="4" t="s">
        <v>5766</v>
      </c>
      <c r="F784" s="4">
        <v>50.0</v>
      </c>
      <c r="G784" s="11"/>
      <c r="I784" t="str">
        <f t="array" ref="I784">INDEX('2024 Points'!$D$14:$D$23,MATCH(1,MMULT(--('2024 Points'!$E$14:$L$23=D784),TRANSPOSE(COLUMN('2024 Points'!$E$14:$L$23)^0)),0))</f>
        <v>#N/A</v>
      </c>
    </row>
    <row r="785">
      <c r="A785" s="4">
        <v>784.0</v>
      </c>
      <c r="B785" s="4"/>
      <c r="C785" s="4" t="s">
        <v>5776</v>
      </c>
      <c r="D785" s="4" t="s">
        <v>3430</v>
      </c>
      <c r="E785" s="4" t="s">
        <v>5889</v>
      </c>
      <c r="F785" s="4">
        <v>49.0</v>
      </c>
      <c r="G785" s="11"/>
      <c r="I785" t="str">
        <f t="array" ref="I785">INDEX('2024 Points'!$D$14:$D$23,MATCH(1,MMULT(--('2024 Points'!$E$14:$L$23=D785),TRANSPOSE(COLUMN('2024 Points'!$E$14:$L$23)^0)),0))</f>
        <v>#N/A</v>
      </c>
    </row>
    <row r="786">
      <c r="A786" s="4">
        <v>785.0</v>
      </c>
      <c r="B786" s="4">
        <v>600.0</v>
      </c>
      <c r="C786" s="4" t="s">
        <v>692</v>
      </c>
      <c r="D786" s="4" t="s">
        <v>1232</v>
      </c>
      <c r="E786" s="4" t="s">
        <v>4833</v>
      </c>
      <c r="F786" s="4">
        <v>49.0</v>
      </c>
      <c r="G786" s="11"/>
      <c r="I786" t="str">
        <f t="array" ref="I786">INDEX('2024 Points'!$D$14:$D$23,MATCH(1,MMULT(--('2024 Points'!$E$14:$L$23=D786),TRANSPOSE(COLUMN('2024 Points'!$E$14:$L$23)^0)),0))</f>
        <v>#N/A</v>
      </c>
    </row>
    <row r="787">
      <c r="A787" s="4">
        <v>786.0</v>
      </c>
      <c r="B787" s="4">
        <v>742.0</v>
      </c>
      <c r="C787" s="4" t="s">
        <v>4487</v>
      </c>
      <c r="D787" s="4" t="s">
        <v>1759</v>
      </c>
      <c r="E787" s="4" t="s">
        <v>4762</v>
      </c>
      <c r="F787" s="4">
        <v>49.0</v>
      </c>
      <c r="G787" s="11"/>
      <c r="I787" t="str">
        <f t="array" ref="I787">INDEX('2024 Points'!$D$14:$D$23,MATCH(1,MMULT(--('2024 Points'!$E$14:$L$23=D787),TRANSPOSE(COLUMN('2024 Points'!$E$14:$L$23)^0)),0))</f>
        <v>#N/A</v>
      </c>
    </row>
    <row r="788">
      <c r="A788" s="4">
        <v>787.0</v>
      </c>
      <c r="B788" s="4"/>
      <c r="C788" s="4" t="s">
        <v>5776</v>
      </c>
      <c r="D788" s="4" t="s">
        <v>2092</v>
      </c>
      <c r="E788" s="4" t="s">
        <v>106</v>
      </c>
      <c r="F788" s="4">
        <v>49.0</v>
      </c>
      <c r="G788" s="11"/>
      <c r="I788" t="str">
        <f t="array" ref="I788">INDEX('2024 Points'!$D$14:$D$23,MATCH(1,MMULT(--('2024 Points'!$E$14:$L$23=D788),TRANSPOSE(COLUMN('2024 Points'!$E$14:$L$23)^0)),0))</f>
        <v>#N/A</v>
      </c>
    </row>
    <row r="789">
      <c r="A789" s="4">
        <v>788.0</v>
      </c>
      <c r="B789" s="4">
        <v>734.0</v>
      </c>
      <c r="C789" s="4" t="s">
        <v>5301</v>
      </c>
      <c r="D789" s="4" t="s">
        <v>921</v>
      </c>
      <c r="E789" s="4" t="s">
        <v>5764</v>
      </c>
      <c r="F789" s="4">
        <v>49.0</v>
      </c>
      <c r="G789" s="11"/>
      <c r="I789" t="str">
        <f t="array" ref="I789">INDEX('2024 Points'!$D$14:$D$23,MATCH(1,MMULT(--('2024 Points'!$E$14:$L$23=D789),TRANSPOSE(COLUMN('2024 Points'!$E$14:$L$23)^0)),0))</f>
        <v>#N/A</v>
      </c>
    </row>
    <row r="790">
      <c r="A790" s="4">
        <v>789.0</v>
      </c>
      <c r="B790" s="4"/>
      <c r="C790" s="4" t="s">
        <v>5776</v>
      </c>
      <c r="D790" s="4" t="s">
        <v>700</v>
      </c>
      <c r="E790" s="4" t="s">
        <v>329</v>
      </c>
      <c r="F790" s="4">
        <v>49.0</v>
      </c>
      <c r="G790" s="11"/>
      <c r="I790" t="str">
        <f t="array" ref="I790">INDEX('2024 Points'!$D$14:$D$23,MATCH(1,MMULT(--('2024 Points'!$E$14:$L$23=D790),TRANSPOSE(COLUMN('2024 Points'!$E$14:$L$23)^0)),0))</f>
        <v>#N/A</v>
      </c>
    </row>
    <row r="791">
      <c r="A791" s="4">
        <v>790.0</v>
      </c>
      <c r="B791" s="4">
        <v>1701.0</v>
      </c>
      <c r="C791" s="4" t="s">
        <v>5899</v>
      </c>
      <c r="D791" s="4" t="s">
        <v>2013</v>
      </c>
      <c r="E791" s="4" t="s">
        <v>5900</v>
      </c>
      <c r="F791" s="4">
        <v>49.0</v>
      </c>
      <c r="G791" s="11"/>
      <c r="I791" t="str">
        <f t="array" ref="I791">INDEX('2024 Points'!$D$14:$D$23,MATCH(1,MMULT(--('2024 Points'!$E$14:$L$23=D791),TRANSPOSE(COLUMN('2024 Points'!$E$14:$L$23)^0)),0))</f>
        <v>#N/A</v>
      </c>
    </row>
    <row r="792">
      <c r="A792" s="4">
        <v>791.0</v>
      </c>
      <c r="B792" s="4">
        <v>620.0</v>
      </c>
      <c r="C792" s="4" t="s">
        <v>5257</v>
      </c>
      <c r="D792" s="4" t="s">
        <v>2208</v>
      </c>
      <c r="E792" s="4" t="s">
        <v>1231</v>
      </c>
      <c r="F792" s="4">
        <v>49.0</v>
      </c>
      <c r="G792" s="11"/>
      <c r="I792" t="str">
        <f t="array" ref="I792">INDEX('2024 Points'!$D$14:$D$23,MATCH(1,MMULT(--('2024 Points'!$E$14:$L$23=D792),TRANSPOSE(COLUMN('2024 Points'!$E$14:$L$23)^0)),0))</f>
        <v>#N/A</v>
      </c>
    </row>
    <row r="793">
      <c r="A793" s="4">
        <v>792.0</v>
      </c>
      <c r="B793" s="4">
        <v>919.0</v>
      </c>
      <c r="C793" s="4" t="s">
        <v>4422</v>
      </c>
      <c r="D793" s="4" t="s">
        <v>512</v>
      </c>
      <c r="E793" s="4" t="s">
        <v>102</v>
      </c>
      <c r="F793" s="4">
        <v>48.0</v>
      </c>
      <c r="G793" s="11"/>
      <c r="I793" t="str">
        <f t="array" ref="I793">INDEX('2024 Points'!$D$14:$D$23,MATCH(1,MMULT(--('2024 Points'!$E$14:$L$23=D793),TRANSPOSE(COLUMN('2024 Points'!$E$14:$L$23)^0)),0))</f>
        <v>#N/A</v>
      </c>
    </row>
    <row r="794">
      <c r="A794" s="4">
        <v>793.0</v>
      </c>
      <c r="B794" s="4">
        <v>107.0</v>
      </c>
      <c r="C794" s="4" t="s">
        <v>1685</v>
      </c>
      <c r="D794" s="4" t="s">
        <v>2571</v>
      </c>
      <c r="E794" s="4" t="s">
        <v>137</v>
      </c>
      <c r="F794" s="4">
        <v>48.0</v>
      </c>
      <c r="G794" s="11"/>
      <c r="I794" t="str">
        <f t="array" ref="I794">INDEX('2024 Points'!$D$14:$D$23,MATCH(1,MMULT(--('2024 Points'!$E$14:$L$23=D794),TRANSPOSE(COLUMN('2024 Points'!$E$14:$L$23)^0)),0))</f>
        <v>#N/A</v>
      </c>
    </row>
    <row r="795">
      <c r="A795" s="4">
        <v>794.0</v>
      </c>
      <c r="B795" s="4">
        <v>1414.0</v>
      </c>
      <c r="C795" s="4" t="s">
        <v>5901</v>
      </c>
      <c r="D795" s="4" t="s">
        <v>1423</v>
      </c>
      <c r="E795" s="4" t="s">
        <v>4408</v>
      </c>
      <c r="F795" s="4">
        <v>48.0</v>
      </c>
      <c r="G795" s="11"/>
      <c r="I795" t="str">
        <f t="array" ref="I795">INDEX('2024 Points'!$D$14:$D$23,MATCH(1,MMULT(--('2024 Points'!$E$14:$L$23=D795),TRANSPOSE(COLUMN('2024 Points'!$E$14:$L$23)^0)),0))</f>
        <v>#N/A</v>
      </c>
    </row>
    <row r="796">
      <c r="A796" s="4">
        <v>795.0</v>
      </c>
      <c r="B796" s="4"/>
      <c r="C796" s="4" t="s">
        <v>5776</v>
      </c>
      <c r="D796" s="4" t="s">
        <v>1990</v>
      </c>
      <c r="E796" s="4" t="s">
        <v>4598</v>
      </c>
      <c r="F796" s="4">
        <v>48.0</v>
      </c>
      <c r="G796" s="11"/>
      <c r="I796" t="str">
        <f t="array" ref="I796">INDEX('2024 Points'!$D$14:$D$23,MATCH(1,MMULT(--('2024 Points'!$E$14:$L$23=D796),TRANSPOSE(COLUMN('2024 Points'!$E$14:$L$23)^0)),0))</f>
        <v>#N/A</v>
      </c>
    </row>
    <row r="797">
      <c r="A797" s="4">
        <v>796.0</v>
      </c>
      <c r="B797" s="4">
        <v>302.0</v>
      </c>
      <c r="C797" s="4" t="s">
        <v>5026</v>
      </c>
      <c r="D797" s="4" t="s">
        <v>1837</v>
      </c>
      <c r="E797" s="4" t="s">
        <v>4448</v>
      </c>
      <c r="F797" s="4">
        <v>48.0</v>
      </c>
      <c r="G797" s="11"/>
      <c r="I797" t="str">
        <f t="array" ref="I797">INDEX('2024 Points'!$D$14:$D$23,MATCH(1,MMULT(--('2024 Points'!$E$14:$L$23=D797),TRANSPOSE(COLUMN('2024 Points'!$E$14:$L$23)^0)),0))</f>
        <v>#N/A</v>
      </c>
    </row>
    <row r="798">
      <c r="A798" s="4">
        <v>797.0</v>
      </c>
      <c r="B798" s="4">
        <v>351.0</v>
      </c>
      <c r="C798" s="4" t="s">
        <v>5041</v>
      </c>
      <c r="D798" s="4" t="s">
        <v>1912</v>
      </c>
      <c r="E798" s="4" t="s">
        <v>324</v>
      </c>
      <c r="F798" s="4">
        <v>48.0</v>
      </c>
      <c r="G798" s="11"/>
      <c r="I798" t="str">
        <f t="array" ref="I798">INDEX('2024 Points'!$D$14:$D$23,MATCH(1,MMULT(--('2024 Points'!$E$14:$L$23=D798),TRANSPOSE(COLUMN('2024 Points'!$E$14:$L$23)^0)),0))</f>
        <v>#N/A</v>
      </c>
    </row>
    <row r="799">
      <c r="A799" s="4">
        <v>798.0</v>
      </c>
      <c r="B799" s="4">
        <v>261.0</v>
      </c>
      <c r="C799" s="4" t="s">
        <v>5902</v>
      </c>
      <c r="D799" s="4" t="s">
        <v>2535</v>
      </c>
      <c r="E799" s="4" t="s">
        <v>5903</v>
      </c>
      <c r="F799" s="4">
        <v>48.0</v>
      </c>
      <c r="G799" s="11"/>
      <c r="I799" t="str">
        <f t="array" ref="I799">INDEX('2024 Points'!$D$14:$D$23,MATCH(1,MMULT(--('2024 Points'!$E$14:$L$23=D799),TRANSPOSE(COLUMN('2024 Points'!$E$14:$L$23)^0)),0))</f>
        <v>#N/A</v>
      </c>
    </row>
    <row r="800">
      <c r="A800" s="4">
        <v>799.0</v>
      </c>
      <c r="B800" s="4">
        <v>929.0</v>
      </c>
      <c r="C800" s="4" t="s">
        <v>258</v>
      </c>
      <c r="D800" s="4" t="s">
        <v>2570</v>
      </c>
      <c r="E800" s="4" t="s">
        <v>5816</v>
      </c>
      <c r="F800" s="4">
        <v>48.0</v>
      </c>
      <c r="G800" s="11"/>
      <c r="I800" t="str">
        <f t="array" ref="I800">INDEX('2024 Points'!$D$14:$D$23,MATCH(1,MMULT(--('2024 Points'!$E$14:$L$23=D800),TRANSPOSE(COLUMN('2024 Points'!$E$14:$L$23)^0)),0))</f>
        <v>#N/A</v>
      </c>
    </row>
    <row r="801">
      <c r="A801" s="4">
        <v>800.0</v>
      </c>
      <c r="B801" s="4">
        <v>37.0</v>
      </c>
      <c r="C801" s="4" t="s">
        <v>4759</v>
      </c>
      <c r="D801" s="4" t="s">
        <v>221</v>
      </c>
      <c r="E801" s="4" t="s">
        <v>5764</v>
      </c>
      <c r="F801" s="4">
        <v>48.0</v>
      </c>
      <c r="I801" t="str">
        <f t="array" ref="I801">INDEX('2024 Points'!$D$14:$D$23,MATCH(1,MMULT(--('2024 Points'!$E$14:$L$23=D801),TRANSPOSE(COLUMN('2024 Points'!$E$14:$L$23)^0)),0))</f>
        <v>Andrew</v>
      </c>
    </row>
    <row r="802">
      <c r="A802" s="4">
        <v>801.0</v>
      </c>
      <c r="B802" s="4">
        <v>592.0</v>
      </c>
      <c r="C802" s="4" t="s">
        <v>4920</v>
      </c>
      <c r="D802" s="4" t="s">
        <v>1987</v>
      </c>
      <c r="E802" s="4" t="s">
        <v>93</v>
      </c>
      <c r="F802" s="4">
        <v>47.0</v>
      </c>
      <c r="G802" s="11"/>
      <c r="I802" t="str">
        <f t="array" ref="I802">INDEX('2024 Points'!$D$14:$D$23,MATCH(1,MMULT(--('2024 Points'!$E$14:$L$23=D802),TRANSPOSE(COLUMN('2024 Points'!$E$14:$L$23)^0)),0))</f>
        <v>#N/A</v>
      </c>
    </row>
    <row r="803">
      <c r="A803" s="4">
        <v>802.0</v>
      </c>
      <c r="B803" s="4">
        <v>627.0</v>
      </c>
      <c r="C803" s="4" t="s">
        <v>4497</v>
      </c>
      <c r="D803" s="4" t="s">
        <v>1916</v>
      </c>
      <c r="E803" s="4" t="s">
        <v>5819</v>
      </c>
      <c r="F803" s="4">
        <v>47.0</v>
      </c>
      <c r="G803" s="11"/>
      <c r="I803" t="str">
        <f t="array" ref="I803">INDEX('2024 Points'!$D$14:$D$23,MATCH(1,MMULT(--('2024 Points'!$E$14:$L$23=D803),TRANSPOSE(COLUMN('2024 Points'!$E$14:$L$23)^0)),0))</f>
        <v>#N/A</v>
      </c>
    </row>
    <row r="804">
      <c r="A804" s="4">
        <v>803.0</v>
      </c>
      <c r="B804" s="4">
        <v>632.0</v>
      </c>
      <c r="C804" s="4" t="s">
        <v>5257</v>
      </c>
      <c r="D804" s="4" t="s">
        <v>3492</v>
      </c>
      <c r="E804" s="4" t="s">
        <v>143</v>
      </c>
      <c r="F804" s="4">
        <v>47.0</v>
      </c>
      <c r="G804" s="11"/>
      <c r="I804" t="str">
        <f t="array" ref="I804">INDEX('2024 Points'!$D$14:$D$23,MATCH(1,MMULT(--('2024 Points'!$E$14:$L$23=D804),TRANSPOSE(COLUMN('2024 Points'!$E$14:$L$23)^0)),0))</f>
        <v>#N/A</v>
      </c>
    </row>
    <row r="805">
      <c r="A805" s="4">
        <v>804.0</v>
      </c>
      <c r="B805" s="4">
        <v>904.0</v>
      </c>
      <c r="C805" s="4" t="s">
        <v>1187</v>
      </c>
      <c r="D805" s="4" t="s">
        <v>2239</v>
      </c>
      <c r="E805" s="4" t="s">
        <v>465</v>
      </c>
      <c r="F805" s="4">
        <v>47.0</v>
      </c>
      <c r="G805" s="11"/>
      <c r="I805" t="str">
        <f t="array" ref="I805">INDEX('2024 Points'!$D$14:$D$23,MATCH(1,MMULT(--('2024 Points'!$E$14:$L$23=D805),TRANSPOSE(COLUMN('2024 Points'!$E$14:$L$23)^0)),0))</f>
        <v>#N/A</v>
      </c>
    </row>
    <row r="806">
      <c r="A806" s="4">
        <v>805.0</v>
      </c>
      <c r="B806" s="4">
        <v>1208.0</v>
      </c>
      <c r="C806" s="4" t="s">
        <v>4413</v>
      </c>
      <c r="D806" s="4" t="s">
        <v>1327</v>
      </c>
      <c r="E806" s="4" t="s">
        <v>102</v>
      </c>
      <c r="F806" s="4">
        <v>47.0</v>
      </c>
      <c r="G806" s="11"/>
      <c r="I806" t="str">
        <f t="array" ref="I806">INDEX('2024 Points'!$D$14:$D$23,MATCH(1,MMULT(--('2024 Points'!$E$14:$L$23=D806),TRANSPOSE(COLUMN('2024 Points'!$E$14:$L$23)^0)),0))</f>
        <v>#N/A</v>
      </c>
    </row>
    <row r="807">
      <c r="A807" s="4">
        <v>806.0</v>
      </c>
      <c r="B807" s="4">
        <v>519.0</v>
      </c>
      <c r="C807" s="4" t="s">
        <v>5209</v>
      </c>
      <c r="D807" s="4" t="s">
        <v>2011</v>
      </c>
      <c r="E807" s="4" t="s">
        <v>143</v>
      </c>
      <c r="F807" s="4">
        <v>47.0</v>
      </c>
      <c r="G807" s="11"/>
      <c r="I807" t="str">
        <f t="array" ref="I807">INDEX('2024 Points'!$D$14:$D$23,MATCH(1,MMULT(--('2024 Points'!$E$14:$L$23=D807),TRANSPOSE(COLUMN('2024 Points'!$E$14:$L$23)^0)),0))</f>
        <v>#N/A</v>
      </c>
    </row>
    <row r="808">
      <c r="A808" s="4">
        <v>807.0</v>
      </c>
      <c r="B808" s="4">
        <v>1650.0</v>
      </c>
      <c r="C808" s="4" t="s">
        <v>5904</v>
      </c>
      <c r="D808" s="4" t="s">
        <v>2404</v>
      </c>
      <c r="E808" s="4" t="s">
        <v>143</v>
      </c>
      <c r="F808" s="4">
        <v>47.0</v>
      </c>
      <c r="G808" s="11"/>
      <c r="I808" t="str">
        <f t="array" ref="I808">INDEX('2024 Points'!$D$14:$D$23,MATCH(1,MMULT(--('2024 Points'!$E$14:$L$23=D808),TRANSPOSE(COLUMN('2024 Points'!$E$14:$L$23)^0)),0))</f>
        <v>#N/A</v>
      </c>
    </row>
    <row r="809">
      <c r="A809" s="4">
        <v>808.0</v>
      </c>
      <c r="B809" s="4">
        <v>716.0</v>
      </c>
      <c r="C809" s="4" t="s">
        <v>1683</v>
      </c>
      <c r="D809" s="4" t="s">
        <v>1227</v>
      </c>
      <c r="E809" s="4" t="s">
        <v>4326</v>
      </c>
      <c r="F809" s="4">
        <v>47.0</v>
      </c>
      <c r="G809" s="11"/>
      <c r="I809" t="str">
        <f t="array" ref="I809">INDEX('2024 Points'!$D$14:$D$23,MATCH(1,MMULT(--('2024 Points'!$E$14:$L$23=D809),TRANSPOSE(COLUMN('2024 Points'!$E$14:$L$23)^0)),0))</f>
        <v>#N/A</v>
      </c>
    </row>
    <row r="810">
      <c r="A810" s="4">
        <v>809.0</v>
      </c>
      <c r="B810" s="4">
        <v>820.0</v>
      </c>
      <c r="C810" s="4" t="s">
        <v>601</v>
      </c>
      <c r="D810" s="4" t="s">
        <v>519</v>
      </c>
      <c r="E810" s="4" t="s">
        <v>5819</v>
      </c>
      <c r="F810" s="4">
        <v>47.0</v>
      </c>
      <c r="G810" s="11"/>
      <c r="I810" t="str">
        <f t="array" ref="I810">INDEX('2024 Points'!$D$14:$D$23,MATCH(1,MMULT(--('2024 Points'!$E$14:$L$23=D810),TRANSPOSE(COLUMN('2024 Points'!$E$14:$L$23)^0)),0))</f>
        <v>#N/A</v>
      </c>
    </row>
    <row r="811">
      <c r="A811" s="4">
        <v>810.0</v>
      </c>
      <c r="B811" s="4">
        <v>1913.0</v>
      </c>
      <c r="C811" s="4" t="s">
        <v>5905</v>
      </c>
      <c r="D811" s="4" t="s">
        <v>3029</v>
      </c>
      <c r="E811" s="4" t="s">
        <v>324</v>
      </c>
      <c r="F811" s="4">
        <v>47.0</v>
      </c>
      <c r="G811" s="11"/>
      <c r="I811" t="str">
        <f t="array" ref="I811">INDEX('2024 Points'!$D$14:$D$23,MATCH(1,MMULT(--('2024 Points'!$E$14:$L$23=D811),TRANSPOSE(COLUMN('2024 Points'!$E$14:$L$23)^0)),0))</f>
        <v>#N/A</v>
      </c>
    </row>
    <row r="812">
      <c r="A812" s="4">
        <v>811.0</v>
      </c>
      <c r="B812" s="4">
        <v>1340.0</v>
      </c>
      <c r="C812" s="4" t="s">
        <v>1762</v>
      </c>
      <c r="D812" s="4" t="s">
        <v>2976</v>
      </c>
      <c r="E812" s="4" t="s">
        <v>5061</v>
      </c>
      <c r="F812" s="4">
        <v>47.0</v>
      </c>
      <c r="G812" s="11"/>
      <c r="I812" t="str">
        <f t="array" ref="I812">INDEX('2024 Points'!$D$14:$D$23,MATCH(1,MMULT(--('2024 Points'!$E$14:$L$23=D812),TRANSPOSE(COLUMN('2024 Points'!$E$14:$L$23)^0)),0))</f>
        <v>#N/A</v>
      </c>
    </row>
    <row r="813">
      <c r="A813" s="4">
        <v>812.0</v>
      </c>
      <c r="B813" s="4">
        <v>332.0</v>
      </c>
      <c r="C813" s="4" t="s">
        <v>5906</v>
      </c>
      <c r="D813" s="4" t="s">
        <v>1026</v>
      </c>
      <c r="E813" s="4" t="s">
        <v>128</v>
      </c>
      <c r="F813" s="4">
        <v>46.0</v>
      </c>
      <c r="G813" s="11"/>
      <c r="I813" t="str">
        <f t="array" ref="I813">INDEX('2024 Points'!$D$14:$D$23,MATCH(1,MMULT(--('2024 Points'!$E$14:$L$23=D813),TRANSPOSE(COLUMN('2024 Points'!$E$14:$L$23)^0)),0))</f>
        <v>#N/A</v>
      </c>
    </row>
    <row r="814">
      <c r="A814" s="4">
        <v>813.0</v>
      </c>
      <c r="B814" s="4">
        <v>660.0</v>
      </c>
      <c r="C814" s="4" t="s">
        <v>835</v>
      </c>
      <c r="D814" s="4" t="s">
        <v>2505</v>
      </c>
      <c r="E814" s="4" t="s">
        <v>4655</v>
      </c>
      <c r="F814" s="4">
        <v>46.0</v>
      </c>
      <c r="G814" s="11"/>
      <c r="I814" t="str">
        <f t="array" ref="I814">INDEX('2024 Points'!$D$14:$D$23,MATCH(1,MMULT(--('2024 Points'!$E$14:$L$23=D814),TRANSPOSE(COLUMN('2024 Points'!$E$14:$L$23)^0)),0))</f>
        <v>#N/A</v>
      </c>
    </row>
    <row r="815">
      <c r="A815" s="4">
        <v>814.0</v>
      </c>
      <c r="B815" s="4"/>
      <c r="C815" s="4" t="s">
        <v>5776</v>
      </c>
      <c r="D815" s="4" t="s">
        <v>2900</v>
      </c>
      <c r="E815" s="4" t="s">
        <v>5793</v>
      </c>
      <c r="F815" s="4">
        <v>46.0</v>
      </c>
      <c r="G815" s="11"/>
      <c r="I815" t="str">
        <f t="array" ref="I815">INDEX('2024 Points'!$D$14:$D$23,MATCH(1,MMULT(--('2024 Points'!$E$14:$L$23=D815),TRANSPOSE(COLUMN('2024 Points'!$E$14:$L$23)^0)),0))</f>
        <v>#N/A</v>
      </c>
    </row>
    <row r="816">
      <c r="A816" s="4">
        <v>815.0</v>
      </c>
      <c r="B816" s="4">
        <v>1273.0</v>
      </c>
      <c r="C816" s="4" t="s">
        <v>4543</v>
      </c>
      <c r="D816" s="4" t="s">
        <v>2550</v>
      </c>
      <c r="E816" s="4" t="s">
        <v>4564</v>
      </c>
      <c r="F816" s="4">
        <v>46.0</v>
      </c>
      <c r="G816" s="11"/>
      <c r="I816" t="str">
        <f t="array" ref="I816">INDEX('2024 Points'!$D$14:$D$23,MATCH(1,MMULT(--('2024 Points'!$E$14:$L$23=D816),TRANSPOSE(COLUMN('2024 Points'!$E$14:$L$23)^0)),0))</f>
        <v>#N/A</v>
      </c>
    </row>
    <row r="817">
      <c r="A817" s="4">
        <v>816.0</v>
      </c>
      <c r="B817" s="4">
        <v>741.0</v>
      </c>
      <c r="C817" s="4" t="s">
        <v>911</v>
      </c>
      <c r="D817" s="4" t="s">
        <v>2207</v>
      </c>
      <c r="E817" s="4" t="s">
        <v>5839</v>
      </c>
      <c r="F817" s="4">
        <v>46.0</v>
      </c>
      <c r="G817" s="11"/>
      <c r="I817" t="str">
        <f t="array" ref="I817">INDEX('2024 Points'!$D$14:$D$23,MATCH(1,MMULT(--('2024 Points'!$E$14:$L$23=D817),TRANSPOSE(COLUMN('2024 Points'!$E$14:$L$23)^0)),0))</f>
        <v>#N/A</v>
      </c>
    </row>
    <row r="818">
      <c r="A818" s="4">
        <v>817.0</v>
      </c>
      <c r="B818" s="4">
        <v>728.0</v>
      </c>
      <c r="C818" s="4" t="s">
        <v>4394</v>
      </c>
      <c r="D818" s="4" t="s">
        <v>2840</v>
      </c>
      <c r="E818" s="4" t="s">
        <v>4322</v>
      </c>
      <c r="F818" s="4">
        <v>46.0</v>
      </c>
      <c r="G818" s="11"/>
      <c r="I818" t="str">
        <f t="array" ref="I818">INDEX('2024 Points'!$D$14:$D$23,MATCH(1,MMULT(--('2024 Points'!$E$14:$L$23=D818),TRANSPOSE(COLUMN('2024 Points'!$E$14:$L$23)^0)),0))</f>
        <v>#N/A</v>
      </c>
    </row>
    <row r="819">
      <c r="A819" s="4">
        <v>818.0</v>
      </c>
      <c r="B819" s="4">
        <v>1791.0</v>
      </c>
      <c r="C819" s="4" t="s">
        <v>4761</v>
      </c>
      <c r="D819" s="4" t="s">
        <v>2159</v>
      </c>
      <c r="E819" s="4" t="s">
        <v>5791</v>
      </c>
      <c r="F819" s="4">
        <v>46.0</v>
      </c>
      <c r="G819" s="11"/>
      <c r="I819" t="str">
        <f t="array" ref="I819">INDEX('2024 Points'!$D$14:$D$23,MATCH(1,MMULT(--('2024 Points'!$E$14:$L$23=D819),TRANSPOSE(COLUMN('2024 Points'!$E$14:$L$23)^0)),0))</f>
        <v>#N/A</v>
      </c>
    </row>
    <row r="820">
      <c r="A820" s="4">
        <v>819.0</v>
      </c>
      <c r="B820" s="4">
        <v>1344.0</v>
      </c>
      <c r="C820" s="4" t="s">
        <v>5471</v>
      </c>
      <c r="D820" s="4" t="s">
        <v>3493</v>
      </c>
      <c r="E820" s="4" t="s">
        <v>5792</v>
      </c>
      <c r="F820" s="4">
        <v>46.0</v>
      </c>
      <c r="G820" s="11"/>
      <c r="I820" t="str">
        <f t="array" ref="I820">INDEX('2024 Points'!$D$14:$D$23,MATCH(1,MMULT(--('2024 Points'!$E$14:$L$23=D820),TRANSPOSE(COLUMN('2024 Points'!$E$14:$L$23)^0)),0))</f>
        <v>#N/A</v>
      </c>
    </row>
    <row r="821">
      <c r="A821" s="4">
        <v>820.0</v>
      </c>
      <c r="B821" s="4">
        <v>1837.0</v>
      </c>
      <c r="C821" s="4" t="s">
        <v>5907</v>
      </c>
      <c r="D821" s="4" t="s">
        <v>3184</v>
      </c>
      <c r="E821" s="4" t="s">
        <v>4696</v>
      </c>
      <c r="F821" s="4">
        <v>46.0</v>
      </c>
      <c r="G821" s="11"/>
      <c r="I821" t="str">
        <f t="array" ref="I821">INDEX('2024 Points'!$D$14:$D$23,MATCH(1,MMULT(--('2024 Points'!$E$14:$L$23=D821),TRANSPOSE(COLUMN('2024 Points'!$E$14:$L$23)^0)),0))</f>
        <v>#N/A</v>
      </c>
    </row>
    <row r="822">
      <c r="A822" s="4">
        <v>821.0</v>
      </c>
      <c r="B822" s="4">
        <v>556.0</v>
      </c>
      <c r="C822" s="4" t="s">
        <v>4637</v>
      </c>
      <c r="D822" s="4" t="s">
        <v>1302</v>
      </c>
      <c r="E822" s="4" t="s">
        <v>5772</v>
      </c>
      <c r="F822" s="4">
        <v>45.0</v>
      </c>
      <c r="G822" s="11"/>
      <c r="I822" t="str">
        <f t="array" ref="I822">INDEX('2024 Points'!$D$14:$D$23,MATCH(1,MMULT(--('2024 Points'!$E$14:$L$23=D822),TRANSPOSE(COLUMN('2024 Points'!$E$14:$L$23)^0)),0))</f>
        <v>#N/A</v>
      </c>
    </row>
    <row r="823">
      <c r="A823" s="4">
        <v>822.0</v>
      </c>
      <c r="B823" s="4">
        <v>346.0</v>
      </c>
      <c r="C823" s="4" t="s">
        <v>5188</v>
      </c>
      <c r="D823" s="4" t="s">
        <v>3494</v>
      </c>
      <c r="E823" s="4" t="s">
        <v>4325</v>
      </c>
      <c r="F823" s="4">
        <v>45.0</v>
      </c>
      <c r="G823" s="11"/>
      <c r="I823" t="str">
        <f t="array" ref="I823">INDEX('2024 Points'!$D$14:$D$23,MATCH(1,MMULT(--('2024 Points'!$E$14:$L$23=D823),TRANSPOSE(COLUMN('2024 Points'!$E$14:$L$23)^0)),0))</f>
        <v>#N/A</v>
      </c>
    </row>
    <row r="824">
      <c r="A824" s="4">
        <v>823.0</v>
      </c>
      <c r="B824" s="4">
        <v>945.0</v>
      </c>
      <c r="C824" s="4" t="s">
        <v>4568</v>
      </c>
      <c r="D824" s="4" t="s">
        <v>2913</v>
      </c>
      <c r="E824" s="4" t="s">
        <v>4322</v>
      </c>
      <c r="F824" s="4">
        <v>45.0</v>
      </c>
      <c r="G824" s="11"/>
      <c r="I824" t="str">
        <f t="array" ref="I824">INDEX('2024 Points'!$D$14:$D$23,MATCH(1,MMULT(--('2024 Points'!$E$14:$L$23=D824),TRANSPOSE(COLUMN('2024 Points'!$E$14:$L$23)^0)),0))</f>
        <v>#N/A</v>
      </c>
    </row>
    <row r="825">
      <c r="A825" s="4">
        <v>824.0</v>
      </c>
      <c r="B825" s="4">
        <v>966.0</v>
      </c>
      <c r="C825" s="4" t="s">
        <v>4419</v>
      </c>
      <c r="D825" s="4" t="s">
        <v>2096</v>
      </c>
      <c r="E825" s="4" t="s">
        <v>4315</v>
      </c>
      <c r="F825" s="4">
        <v>45.0</v>
      </c>
      <c r="G825" s="11"/>
      <c r="I825" t="str">
        <f t="array" ref="I825">INDEX('2024 Points'!$D$14:$D$23,MATCH(1,MMULT(--('2024 Points'!$E$14:$L$23=D825),TRANSPOSE(COLUMN('2024 Points'!$E$14:$L$23)^0)),0))</f>
        <v>#N/A</v>
      </c>
    </row>
    <row r="826">
      <c r="A826" s="4">
        <v>825.0</v>
      </c>
      <c r="B826" s="4">
        <v>1212.0</v>
      </c>
      <c r="C826" s="4" t="s">
        <v>4607</v>
      </c>
      <c r="D826" s="4" t="s">
        <v>2052</v>
      </c>
      <c r="E826" s="4" t="s">
        <v>4333</v>
      </c>
      <c r="F826" s="4">
        <v>45.0</v>
      </c>
      <c r="G826" s="11"/>
      <c r="I826" t="str">
        <f t="array" ref="I826">INDEX('2024 Points'!$D$14:$D$23,MATCH(1,MMULT(--('2024 Points'!$E$14:$L$23=D826),TRANSPOSE(COLUMN('2024 Points'!$E$14:$L$23)^0)),0))</f>
        <v>#N/A</v>
      </c>
    </row>
    <row r="827">
      <c r="A827" s="4">
        <v>826.0</v>
      </c>
      <c r="B827" s="4"/>
      <c r="C827" s="4" t="s">
        <v>5776</v>
      </c>
      <c r="D827" s="4" t="s">
        <v>975</v>
      </c>
      <c r="E827" s="4" t="s">
        <v>976</v>
      </c>
      <c r="F827" s="4">
        <v>45.0</v>
      </c>
      <c r="G827" s="11"/>
      <c r="I827" t="str">
        <f t="array" ref="I827">INDEX('2024 Points'!$D$14:$D$23,MATCH(1,MMULT(--('2024 Points'!$E$14:$L$23=D827),TRANSPOSE(COLUMN('2024 Points'!$E$14:$L$23)^0)),0))</f>
        <v>#N/A</v>
      </c>
    </row>
    <row r="828">
      <c r="A828" s="4">
        <v>827.0</v>
      </c>
      <c r="B828" s="4">
        <v>1248.0</v>
      </c>
      <c r="C828" s="4" t="s">
        <v>322</v>
      </c>
      <c r="D828" s="4" t="s">
        <v>2140</v>
      </c>
      <c r="E828" s="4"/>
      <c r="F828" s="4">
        <v>45.0</v>
      </c>
      <c r="G828" s="11"/>
      <c r="I828" t="str">
        <f t="array" ref="I828">INDEX('2024 Points'!$D$14:$D$23,MATCH(1,MMULT(--('2024 Points'!$E$14:$L$23=D828),TRANSPOSE(COLUMN('2024 Points'!$E$14:$L$23)^0)),0))</f>
        <v>#N/A</v>
      </c>
    </row>
    <row r="829">
      <c r="A829" s="4">
        <v>828.0</v>
      </c>
      <c r="B829" s="4">
        <v>595.0</v>
      </c>
      <c r="C829" s="4" t="s">
        <v>1524</v>
      </c>
      <c r="D829" s="4" t="s">
        <v>1587</v>
      </c>
      <c r="E829" s="4" t="s">
        <v>115</v>
      </c>
      <c r="F829" s="4">
        <v>45.0</v>
      </c>
      <c r="G829" s="11"/>
      <c r="I829" t="str">
        <f t="array" ref="I829">INDEX('2024 Points'!$D$14:$D$23,MATCH(1,MMULT(--('2024 Points'!$E$14:$L$23=D829),TRANSPOSE(COLUMN('2024 Points'!$E$14:$L$23)^0)),0))</f>
        <v>#N/A</v>
      </c>
    </row>
    <row r="830">
      <c r="A830" s="4">
        <v>829.0</v>
      </c>
      <c r="B830" s="4">
        <v>1020.0</v>
      </c>
      <c r="C830" s="4" t="s">
        <v>663</v>
      </c>
      <c r="D830" s="4" t="s">
        <v>2062</v>
      </c>
      <c r="E830" s="4" t="s">
        <v>4659</v>
      </c>
      <c r="F830" s="4">
        <v>45.0</v>
      </c>
      <c r="G830" s="11"/>
      <c r="I830" t="str">
        <f t="array" ref="I830">INDEX('2024 Points'!$D$14:$D$23,MATCH(1,MMULT(--('2024 Points'!$E$14:$L$23=D830),TRANSPOSE(COLUMN('2024 Points'!$E$14:$L$23)^0)),0))</f>
        <v>#N/A</v>
      </c>
    </row>
    <row r="831">
      <c r="A831" s="4">
        <v>830.0</v>
      </c>
      <c r="B831" s="4">
        <v>1406.0</v>
      </c>
      <c r="C831" s="4" t="s">
        <v>5392</v>
      </c>
      <c r="D831" s="4" t="s">
        <v>3078</v>
      </c>
      <c r="E831" s="4"/>
      <c r="F831" s="4">
        <v>45.0</v>
      </c>
      <c r="G831" s="11"/>
      <c r="I831" t="str">
        <f t="array" ref="I831">INDEX('2024 Points'!$D$14:$D$23,MATCH(1,MMULT(--('2024 Points'!$E$14:$L$23=D831),TRANSPOSE(COLUMN('2024 Points'!$E$14:$L$23)^0)),0))</f>
        <v>#N/A</v>
      </c>
    </row>
    <row r="832">
      <c r="A832" s="4">
        <v>831.0</v>
      </c>
      <c r="B832" s="4">
        <v>1914.0</v>
      </c>
      <c r="C832" s="4" t="s">
        <v>5908</v>
      </c>
      <c r="D832" s="4" t="s">
        <v>3495</v>
      </c>
      <c r="E832" s="4" t="s">
        <v>5831</v>
      </c>
      <c r="F832" s="4">
        <v>44.0</v>
      </c>
      <c r="G832" s="11"/>
      <c r="I832" t="str">
        <f t="array" ref="I832">INDEX('2024 Points'!$D$14:$D$23,MATCH(1,MMULT(--('2024 Points'!$E$14:$L$23=D832),TRANSPOSE(COLUMN('2024 Points'!$E$14:$L$23)^0)),0))</f>
        <v>#N/A</v>
      </c>
    </row>
    <row r="833">
      <c r="A833" s="4">
        <v>832.0</v>
      </c>
      <c r="B833" s="4">
        <v>610.0</v>
      </c>
      <c r="C833" s="4" t="s">
        <v>4765</v>
      </c>
      <c r="D833" s="4" t="s">
        <v>972</v>
      </c>
      <c r="E833" s="4" t="s">
        <v>4408</v>
      </c>
      <c r="F833" s="4">
        <v>44.0</v>
      </c>
      <c r="G833" s="11"/>
      <c r="I833" t="str">
        <f t="array" ref="I833">INDEX('2024 Points'!$D$14:$D$23,MATCH(1,MMULT(--('2024 Points'!$E$14:$L$23=D833),TRANSPOSE(COLUMN('2024 Points'!$E$14:$L$23)^0)),0))</f>
        <v>#N/A</v>
      </c>
    </row>
    <row r="834">
      <c r="A834" s="4">
        <v>833.0</v>
      </c>
      <c r="B834" s="4">
        <v>2427.0</v>
      </c>
      <c r="C834" s="4" t="s">
        <v>5909</v>
      </c>
      <c r="D834" s="4" t="s">
        <v>2236</v>
      </c>
      <c r="E834" s="4"/>
      <c r="F834" s="4">
        <v>44.0</v>
      </c>
      <c r="G834" s="11"/>
      <c r="I834" t="str">
        <f t="array" ref="I834">INDEX('2024 Points'!$D$14:$D$23,MATCH(1,MMULT(--('2024 Points'!$E$14:$L$23=D834),TRANSPOSE(COLUMN('2024 Points'!$E$14:$L$23)^0)),0))</f>
        <v>#N/A</v>
      </c>
    </row>
    <row r="835">
      <c r="A835" s="4">
        <v>834.0</v>
      </c>
      <c r="B835" s="4"/>
      <c r="C835" s="4" t="s">
        <v>5776</v>
      </c>
      <c r="D835" s="4" t="s">
        <v>1645</v>
      </c>
      <c r="E835" s="4" t="s">
        <v>5910</v>
      </c>
      <c r="F835" s="4">
        <v>44.0</v>
      </c>
      <c r="G835" s="11"/>
      <c r="I835" t="str">
        <f t="array" ref="I835">INDEX('2024 Points'!$D$14:$D$23,MATCH(1,MMULT(--('2024 Points'!$E$14:$L$23=D835),TRANSPOSE(COLUMN('2024 Points'!$E$14:$L$23)^0)),0))</f>
        <v>#N/A</v>
      </c>
    </row>
    <row r="836">
      <c r="A836" s="4">
        <v>835.0</v>
      </c>
      <c r="B836" s="4">
        <v>826.0</v>
      </c>
      <c r="C836" s="4" t="s">
        <v>116</v>
      </c>
      <c r="D836" s="4" t="s">
        <v>3496</v>
      </c>
      <c r="E836" s="4" t="s">
        <v>4315</v>
      </c>
      <c r="F836" s="4">
        <v>44.0</v>
      </c>
      <c r="G836" s="11"/>
      <c r="I836" t="str">
        <f t="array" ref="I836">INDEX('2024 Points'!$D$14:$D$23,MATCH(1,MMULT(--('2024 Points'!$E$14:$L$23=D836),TRANSPOSE(COLUMN('2024 Points'!$E$14:$L$23)^0)),0))</f>
        <v>#N/A</v>
      </c>
    </row>
    <row r="837">
      <c r="A837" s="4">
        <v>836.0</v>
      </c>
      <c r="B837" s="4">
        <v>1279.0</v>
      </c>
      <c r="C837" s="4" t="s">
        <v>4933</v>
      </c>
      <c r="D837" s="4" t="s">
        <v>640</v>
      </c>
      <c r="E837" s="4" t="s">
        <v>5911</v>
      </c>
      <c r="F837" s="4">
        <v>44.0</v>
      </c>
      <c r="G837" s="11"/>
      <c r="I837" t="str">
        <f t="array" ref="I837">INDEX('2024 Points'!$D$14:$D$23,MATCH(1,MMULT(--('2024 Points'!$E$14:$L$23=D837),TRANSPOSE(COLUMN('2024 Points'!$E$14:$L$23)^0)),0))</f>
        <v>#N/A</v>
      </c>
    </row>
    <row r="838">
      <c r="A838" s="4">
        <v>837.0</v>
      </c>
      <c r="B838" s="4">
        <v>491.0</v>
      </c>
      <c r="C838" s="4" t="s">
        <v>4462</v>
      </c>
      <c r="D838" s="4" t="s">
        <v>2054</v>
      </c>
      <c r="E838" s="4" t="s">
        <v>5764</v>
      </c>
      <c r="F838" s="4">
        <v>44.0</v>
      </c>
      <c r="G838" s="11"/>
      <c r="I838" t="str">
        <f t="array" ref="I838">INDEX('2024 Points'!$D$14:$D$23,MATCH(1,MMULT(--('2024 Points'!$E$14:$L$23=D838),TRANSPOSE(COLUMN('2024 Points'!$E$14:$L$23)^0)),0))</f>
        <v>#N/A</v>
      </c>
    </row>
    <row r="839">
      <c r="A839" s="4">
        <v>838.0</v>
      </c>
      <c r="B839" s="4">
        <v>1600.0</v>
      </c>
      <c r="C839" s="4" t="s">
        <v>5912</v>
      </c>
      <c r="D839" s="4" t="s">
        <v>1429</v>
      </c>
      <c r="E839" s="4" t="s">
        <v>5809</v>
      </c>
      <c r="F839" s="4">
        <v>44.0</v>
      </c>
      <c r="G839" s="11"/>
      <c r="I839" t="str">
        <f t="array" ref="I839">INDEX('2024 Points'!$D$14:$D$23,MATCH(1,MMULT(--('2024 Points'!$E$14:$L$23=D839),TRANSPOSE(COLUMN('2024 Points'!$E$14:$L$23)^0)),0))</f>
        <v>#N/A</v>
      </c>
    </row>
    <row r="840">
      <c r="A840" s="4">
        <v>839.0</v>
      </c>
      <c r="B840" s="4">
        <v>1136.0</v>
      </c>
      <c r="C840" s="4" t="s">
        <v>5299</v>
      </c>
      <c r="D840" s="4" t="s">
        <v>2132</v>
      </c>
      <c r="E840" s="4" t="s">
        <v>5913</v>
      </c>
      <c r="F840" s="4">
        <v>44.0</v>
      </c>
      <c r="G840" s="11"/>
      <c r="I840" t="str">
        <f t="array" ref="I840">INDEX('2024 Points'!$D$14:$D$23,MATCH(1,MMULT(--('2024 Points'!$E$14:$L$23=D840),TRANSPOSE(COLUMN('2024 Points'!$E$14:$L$23)^0)),0))</f>
        <v>#N/A</v>
      </c>
    </row>
    <row r="841">
      <c r="A841" s="4">
        <v>840.0</v>
      </c>
      <c r="B841" s="4">
        <v>1108.0</v>
      </c>
      <c r="C841" s="4" t="s">
        <v>5369</v>
      </c>
      <c r="D841" s="4" t="s">
        <v>2526</v>
      </c>
      <c r="E841" s="4" t="s">
        <v>4325</v>
      </c>
      <c r="F841" s="4">
        <v>43.0</v>
      </c>
      <c r="G841" s="11"/>
      <c r="I841" t="str">
        <f t="array" ref="I841">INDEX('2024 Points'!$D$14:$D$23,MATCH(1,MMULT(--('2024 Points'!$E$14:$L$23=D841),TRANSPOSE(COLUMN('2024 Points'!$E$14:$L$23)^0)),0))</f>
        <v>#N/A</v>
      </c>
    </row>
    <row r="842">
      <c r="A842" s="4">
        <v>841.0</v>
      </c>
      <c r="B842" s="4">
        <v>1598.0</v>
      </c>
      <c r="C842" s="4" t="s">
        <v>4862</v>
      </c>
      <c r="D842" s="4" t="s">
        <v>325</v>
      </c>
      <c r="E842" s="4" t="s">
        <v>4585</v>
      </c>
      <c r="F842" s="4">
        <v>43.0</v>
      </c>
      <c r="G842" s="11"/>
      <c r="I842" t="str">
        <f t="array" ref="I842">INDEX('2024 Points'!$D$14:$D$23,MATCH(1,MMULT(--('2024 Points'!$E$14:$L$23=D842),TRANSPOSE(COLUMN('2024 Points'!$E$14:$L$23)^0)),0))</f>
        <v>#N/A</v>
      </c>
    </row>
    <row r="843">
      <c r="A843" s="4">
        <v>842.0</v>
      </c>
      <c r="B843" s="4">
        <v>138.0</v>
      </c>
      <c r="C843" s="4" t="s">
        <v>5667</v>
      </c>
      <c r="D843" s="4" t="s">
        <v>2063</v>
      </c>
      <c r="E843" s="4" t="s">
        <v>143</v>
      </c>
      <c r="F843" s="4">
        <v>43.0</v>
      </c>
      <c r="G843" s="11"/>
      <c r="I843" t="str">
        <f t="array" ref="I843">INDEX('2024 Points'!$D$14:$D$23,MATCH(1,MMULT(--('2024 Points'!$E$14:$L$23=D843),TRANSPOSE(COLUMN('2024 Points'!$E$14:$L$23)^0)),0))</f>
        <v>#N/A</v>
      </c>
    </row>
    <row r="844">
      <c r="A844" s="4">
        <v>843.0</v>
      </c>
      <c r="B844" s="4">
        <v>543.0</v>
      </c>
      <c r="C844" s="4" t="s">
        <v>698</v>
      </c>
      <c r="D844" s="4" t="s">
        <v>575</v>
      </c>
      <c r="E844" s="4" t="s">
        <v>720</v>
      </c>
      <c r="F844" s="4">
        <v>43.0</v>
      </c>
      <c r="G844" s="11"/>
      <c r="I844" t="str">
        <f t="array" ref="I844">INDEX('2024 Points'!$D$14:$D$23,MATCH(1,MMULT(--('2024 Points'!$E$14:$L$23=D844),TRANSPOSE(COLUMN('2024 Points'!$E$14:$L$23)^0)),0))</f>
        <v>#N/A</v>
      </c>
    </row>
    <row r="845">
      <c r="A845" s="4">
        <v>844.0</v>
      </c>
      <c r="B845" s="4">
        <v>1692.0</v>
      </c>
      <c r="C845" s="4" t="s">
        <v>1778</v>
      </c>
      <c r="D845" s="4" t="s">
        <v>3315</v>
      </c>
      <c r="E845" s="4" t="s">
        <v>5859</v>
      </c>
      <c r="F845" s="4">
        <v>43.0</v>
      </c>
      <c r="G845" s="11"/>
      <c r="I845" t="str">
        <f t="array" ref="I845">INDEX('2024 Points'!$D$14:$D$23,MATCH(1,MMULT(--('2024 Points'!$E$14:$L$23=D845),TRANSPOSE(COLUMN('2024 Points'!$E$14:$L$23)^0)),0))</f>
        <v>#N/A</v>
      </c>
    </row>
    <row r="846">
      <c r="A846" s="4">
        <v>845.0</v>
      </c>
      <c r="B846" s="4">
        <v>170.0</v>
      </c>
      <c r="C846" s="4" t="s">
        <v>5914</v>
      </c>
      <c r="D846" s="4" t="s">
        <v>817</v>
      </c>
      <c r="E846" s="4" t="s">
        <v>106</v>
      </c>
      <c r="F846" s="4">
        <v>42.0</v>
      </c>
      <c r="G846" s="11"/>
      <c r="I846" t="str">
        <f t="array" ref="I846">INDEX('2024 Points'!$D$14:$D$23,MATCH(1,MMULT(--('2024 Points'!$E$14:$L$23=D846),TRANSPOSE(COLUMN('2024 Points'!$E$14:$L$23)^0)),0))</f>
        <v>#N/A</v>
      </c>
    </row>
    <row r="847">
      <c r="A847" s="4">
        <v>846.0</v>
      </c>
      <c r="B847" s="4">
        <v>622.0</v>
      </c>
      <c r="C847" s="4" t="s">
        <v>788</v>
      </c>
      <c r="D847" s="4" t="s">
        <v>2178</v>
      </c>
      <c r="E847" s="4" t="s">
        <v>5766</v>
      </c>
      <c r="F847" s="4">
        <v>42.0</v>
      </c>
      <c r="G847" s="11"/>
      <c r="I847" t="str">
        <f t="array" ref="I847">INDEX('2024 Points'!$D$14:$D$23,MATCH(1,MMULT(--('2024 Points'!$E$14:$L$23=D847),TRANSPOSE(COLUMN('2024 Points'!$E$14:$L$23)^0)),0))</f>
        <v>#N/A</v>
      </c>
    </row>
    <row r="848">
      <c r="A848" s="4">
        <v>847.0</v>
      </c>
      <c r="B848" s="4"/>
      <c r="C848" s="4" t="s">
        <v>5776</v>
      </c>
      <c r="D848" s="4" t="s">
        <v>3497</v>
      </c>
      <c r="E848" s="4" t="s">
        <v>4455</v>
      </c>
      <c r="F848" s="4">
        <v>42.0</v>
      </c>
      <c r="G848" s="11"/>
      <c r="I848" t="str">
        <f t="array" ref="I848">INDEX('2024 Points'!$D$14:$D$23,MATCH(1,MMULT(--('2024 Points'!$E$14:$L$23=D848),TRANSPOSE(COLUMN('2024 Points'!$E$14:$L$23)^0)),0))</f>
        <v>#N/A</v>
      </c>
    </row>
    <row r="849">
      <c r="A849" s="4">
        <v>848.0</v>
      </c>
      <c r="B849" s="4">
        <v>1153.0</v>
      </c>
      <c r="C849" s="4" t="s">
        <v>4365</v>
      </c>
      <c r="D849" s="4" t="s">
        <v>3498</v>
      </c>
      <c r="E849" s="4" t="s">
        <v>157</v>
      </c>
      <c r="F849" s="4">
        <v>42.0</v>
      </c>
      <c r="G849" s="11"/>
      <c r="I849" t="str">
        <f t="array" ref="I849">INDEX('2024 Points'!$D$14:$D$23,MATCH(1,MMULT(--('2024 Points'!$E$14:$L$23=D849),TRANSPOSE(COLUMN('2024 Points'!$E$14:$L$23)^0)),0))</f>
        <v>#N/A</v>
      </c>
    </row>
    <row r="850">
      <c r="A850" s="4">
        <v>849.0</v>
      </c>
      <c r="B850" s="4">
        <v>910.0</v>
      </c>
      <c r="C850" s="4" t="s">
        <v>1229</v>
      </c>
      <c r="D850" s="4" t="s">
        <v>1517</v>
      </c>
      <c r="E850" s="4" t="s">
        <v>102</v>
      </c>
      <c r="F850" s="4">
        <v>42.0</v>
      </c>
      <c r="G850" s="11"/>
      <c r="I850" t="str">
        <f t="array" ref="I850">INDEX('2024 Points'!$D$14:$D$23,MATCH(1,MMULT(--('2024 Points'!$E$14:$L$23=D850),TRANSPOSE(COLUMN('2024 Points'!$E$14:$L$23)^0)),0))</f>
        <v>#N/A</v>
      </c>
    </row>
    <row r="851">
      <c r="A851" s="4">
        <v>850.0</v>
      </c>
      <c r="B851" s="4">
        <v>429.0</v>
      </c>
      <c r="C851" s="4" t="s">
        <v>1321</v>
      </c>
      <c r="D851" s="4" t="s">
        <v>2473</v>
      </c>
      <c r="E851" s="4" t="s">
        <v>704</v>
      </c>
      <c r="F851" s="4">
        <v>42.0</v>
      </c>
      <c r="G851" s="11"/>
      <c r="I851" t="str">
        <f t="array" ref="I851">INDEX('2024 Points'!$D$14:$D$23,MATCH(1,MMULT(--('2024 Points'!$E$14:$L$23=D851),TRANSPOSE(COLUMN('2024 Points'!$E$14:$L$23)^0)),0))</f>
        <v>#N/A</v>
      </c>
    </row>
    <row r="852">
      <c r="A852" s="4">
        <v>851.0</v>
      </c>
      <c r="B852" s="4">
        <v>1864.0</v>
      </c>
      <c r="C852" s="4" t="s">
        <v>5915</v>
      </c>
      <c r="D852" s="4" t="s">
        <v>2702</v>
      </c>
      <c r="E852" s="4" t="s">
        <v>4793</v>
      </c>
      <c r="F852" s="4">
        <v>42.0</v>
      </c>
      <c r="G852" s="11"/>
      <c r="I852" t="str">
        <f t="array" ref="I852">INDEX('2024 Points'!$D$14:$D$23,MATCH(1,MMULT(--('2024 Points'!$E$14:$L$23=D852),TRANSPOSE(COLUMN('2024 Points'!$E$14:$L$23)^0)),0))</f>
        <v>#N/A</v>
      </c>
    </row>
    <row r="853">
      <c r="A853" s="4">
        <v>852.0</v>
      </c>
      <c r="B853" s="4">
        <v>1678.0</v>
      </c>
      <c r="C853" s="4" t="s">
        <v>764</v>
      </c>
      <c r="D853" s="4" t="s">
        <v>1930</v>
      </c>
      <c r="E853" s="4" t="s">
        <v>4661</v>
      </c>
      <c r="F853" s="4">
        <v>41.0</v>
      </c>
      <c r="G853" s="11"/>
      <c r="I853" t="str">
        <f t="array" ref="I853">INDEX('2024 Points'!$D$14:$D$23,MATCH(1,MMULT(--('2024 Points'!$E$14:$L$23=D853),TRANSPOSE(COLUMN('2024 Points'!$E$14:$L$23)^0)),0))</f>
        <v>#N/A</v>
      </c>
    </row>
    <row r="854">
      <c r="A854" s="4">
        <v>853.0</v>
      </c>
      <c r="B854" s="4"/>
      <c r="C854" s="4" t="s">
        <v>5776</v>
      </c>
      <c r="D854" s="4" t="s">
        <v>2103</v>
      </c>
      <c r="E854" s="4" t="s">
        <v>5831</v>
      </c>
      <c r="F854" s="4">
        <v>41.0</v>
      </c>
      <c r="G854" s="11"/>
      <c r="I854" t="str">
        <f t="array" ref="I854">INDEX('2024 Points'!$D$14:$D$23,MATCH(1,MMULT(--('2024 Points'!$E$14:$L$23=D854),TRANSPOSE(COLUMN('2024 Points'!$E$14:$L$23)^0)),0))</f>
        <v>#N/A</v>
      </c>
    </row>
    <row r="855">
      <c r="A855" s="4">
        <v>854.0</v>
      </c>
      <c r="B855" s="4">
        <v>1189.0</v>
      </c>
      <c r="C855" s="4" t="s">
        <v>5669</v>
      </c>
      <c r="D855" s="4" t="s">
        <v>2088</v>
      </c>
      <c r="E855" s="4" t="s">
        <v>5772</v>
      </c>
      <c r="F855" s="4">
        <v>41.0</v>
      </c>
      <c r="G855" s="11"/>
      <c r="I855" t="str">
        <f t="array" ref="I855">INDEX('2024 Points'!$D$14:$D$23,MATCH(1,MMULT(--('2024 Points'!$E$14:$L$23=D855),TRANSPOSE(COLUMN('2024 Points'!$E$14:$L$23)^0)),0))</f>
        <v>#N/A</v>
      </c>
    </row>
    <row r="856">
      <c r="A856" s="4">
        <v>855.0</v>
      </c>
      <c r="B856" s="4">
        <v>309.0</v>
      </c>
      <c r="C856" s="4" t="s">
        <v>1656</v>
      </c>
      <c r="D856" s="4" t="s">
        <v>702</v>
      </c>
      <c r="E856" s="4" t="s">
        <v>4333</v>
      </c>
      <c r="F856" s="4">
        <v>41.0</v>
      </c>
      <c r="G856" s="11"/>
      <c r="I856" t="str">
        <f t="array" ref="I856">INDEX('2024 Points'!$D$14:$D$23,MATCH(1,MMULT(--('2024 Points'!$E$14:$L$23=D856),TRANSPOSE(COLUMN('2024 Points'!$E$14:$L$23)^0)),0))</f>
        <v>#N/A</v>
      </c>
    </row>
    <row r="857">
      <c r="A857" s="4">
        <v>856.0</v>
      </c>
      <c r="B857" s="4">
        <v>2222.0</v>
      </c>
      <c r="C857" s="4" t="s">
        <v>5373</v>
      </c>
      <c r="D857" s="4" t="s">
        <v>2218</v>
      </c>
      <c r="E857" s="4" t="s">
        <v>1054</v>
      </c>
      <c r="F857" s="4">
        <v>41.0</v>
      </c>
      <c r="G857" s="11"/>
      <c r="I857" t="str">
        <f t="array" ref="I857">INDEX('2024 Points'!$D$14:$D$23,MATCH(1,MMULT(--('2024 Points'!$E$14:$L$23=D857),TRANSPOSE(COLUMN('2024 Points'!$E$14:$L$23)^0)),0))</f>
        <v>#N/A</v>
      </c>
    </row>
    <row r="858">
      <c r="A858" s="4">
        <v>857.0</v>
      </c>
      <c r="B858" s="4">
        <v>500.0</v>
      </c>
      <c r="C858" s="4" t="s">
        <v>1283</v>
      </c>
      <c r="D858" s="4" t="s">
        <v>1947</v>
      </c>
      <c r="E858" s="4" t="s">
        <v>5809</v>
      </c>
      <c r="F858" s="4">
        <v>41.0</v>
      </c>
      <c r="G858" s="11"/>
      <c r="I858" t="str">
        <f t="array" ref="I858">INDEX('2024 Points'!$D$14:$D$23,MATCH(1,MMULT(--('2024 Points'!$E$14:$L$23=D858),TRANSPOSE(COLUMN('2024 Points'!$E$14:$L$23)^0)),0))</f>
        <v>#N/A</v>
      </c>
    </row>
    <row r="859">
      <c r="A859" s="4">
        <v>858.0</v>
      </c>
      <c r="B859" s="4">
        <v>534.0</v>
      </c>
      <c r="C859" s="4" t="s">
        <v>5196</v>
      </c>
      <c r="D859" s="4" t="s">
        <v>368</v>
      </c>
      <c r="E859" s="4" t="s">
        <v>4448</v>
      </c>
      <c r="F859" s="4">
        <v>41.0</v>
      </c>
      <c r="G859" s="11"/>
      <c r="I859" t="str">
        <f t="array" ref="I859">INDEX('2024 Points'!$D$14:$D$23,MATCH(1,MMULT(--('2024 Points'!$E$14:$L$23=D859),TRANSPOSE(COLUMN('2024 Points'!$E$14:$L$23)^0)),0))</f>
        <v>#N/A</v>
      </c>
    </row>
    <row r="860">
      <c r="A860" s="4">
        <v>859.0</v>
      </c>
      <c r="B860" s="4">
        <v>682.0</v>
      </c>
      <c r="C860" s="4" t="s">
        <v>495</v>
      </c>
      <c r="D860" s="4" t="s">
        <v>3499</v>
      </c>
      <c r="E860" s="4" t="s">
        <v>5400</v>
      </c>
      <c r="F860" s="4">
        <v>41.0</v>
      </c>
      <c r="G860" s="11"/>
      <c r="I860" t="str">
        <f t="array" ref="I860">INDEX('2024 Points'!$D$14:$D$23,MATCH(1,MMULT(--('2024 Points'!$E$14:$L$23=D860),TRANSPOSE(COLUMN('2024 Points'!$E$14:$L$23)^0)),0))</f>
        <v>#N/A</v>
      </c>
    </row>
    <row r="861">
      <c r="A861" s="4">
        <v>860.0</v>
      </c>
      <c r="B861" s="4">
        <v>537.0</v>
      </c>
      <c r="C861" s="4" t="s">
        <v>5096</v>
      </c>
      <c r="D861" s="4" t="s">
        <v>3500</v>
      </c>
      <c r="E861" s="4" t="s">
        <v>4521</v>
      </c>
      <c r="F861" s="4">
        <v>41.0</v>
      </c>
      <c r="G861" s="11"/>
      <c r="I861" t="str">
        <f t="array" ref="I861">INDEX('2024 Points'!$D$14:$D$23,MATCH(1,MMULT(--('2024 Points'!$E$14:$L$23=D861),TRANSPOSE(COLUMN('2024 Points'!$E$14:$L$23)^0)),0))</f>
        <v>#N/A</v>
      </c>
    </row>
    <row r="862">
      <c r="A862" s="4">
        <v>861.0</v>
      </c>
      <c r="B862" s="4">
        <v>897.0</v>
      </c>
      <c r="C862" s="4" t="s">
        <v>1248</v>
      </c>
      <c r="D862" s="4" t="s">
        <v>3501</v>
      </c>
      <c r="E862" s="4" t="s">
        <v>106</v>
      </c>
      <c r="F862" s="4">
        <v>40.0</v>
      </c>
      <c r="G862" s="11"/>
      <c r="I862" t="str">
        <f t="array" ref="I862">INDEX('2024 Points'!$D$14:$D$23,MATCH(1,MMULT(--('2024 Points'!$E$14:$L$23=D862),TRANSPOSE(COLUMN('2024 Points'!$E$14:$L$23)^0)),0))</f>
        <v>#N/A</v>
      </c>
    </row>
    <row r="863">
      <c r="A863" s="4">
        <v>862.0</v>
      </c>
      <c r="B863" s="4">
        <v>916.0</v>
      </c>
      <c r="C863" s="4" t="s">
        <v>4345</v>
      </c>
      <c r="D863" s="4" t="s">
        <v>2097</v>
      </c>
      <c r="E863" s="4" t="s">
        <v>4322</v>
      </c>
      <c r="F863" s="4">
        <v>40.0</v>
      </c>
      <c r="G863" s="11"/>
      <c r="I863" t="str">
        <f t="array" ref="I863">INDEX('2024 Points'!$D$14:$D$23,MATCH(1,MMULT(--('2024 Points'!$E$14:$L$23=D863),TRANSPOSE(COLUMN('2024 Points'!$E$14:$L$23)^0)),0))</f>
        <v>#N/A</v>
      </c>
    </row>
    <row r="864">
      <c r="A864" s="4">
        <v>863.0</v>
      </c>
      <c r="B864" s="4">
        <v>1113.0</v>
      </c>
      <c r="C864" s="4" t="s">
        <v>981</v>
      </c>
      <c r="D864" s="4" t="s">
        <v>3502</v>
      </c>
      <c r="E864" s="4"/>
      <c r="F864" s="4">
        <v>40.0</v>
      </c>
      <c r="G864" s="11"/>
      <c r="I864" t="str">
        <f t="array" ref="I864">INDEX('2024 Points'!$D$14:$D$23,MATCH(1,MMULT(--('2024 Points'!$E$14:$L$23=D864),TRANSPOSE(COLUMN('2024 Points'!$E$14:$L$23)^0)),0))</f>
        <v>#N/A</v>
      </c>
    </row>
    <row r="865">
      <c r="A865" s="4">
        <v>864.0</v>
      </c>
      <c r="B865" s="4">
        <v>1604.0</v>
      </c>
      <c r="C865" s="4" t="s">
        <v>5916</v>
      </c>
      <c r="D865" s="4" t="s">
        <v>2556</v>
      </c>
      <c r="E865" s="4" t="s">
        <v>5775</v>
      </c>
      <c r="F865" s="4">
        <v>40.0</v>
      </c>
      <c r="G865" s="11"/>
      <c r="I865" t="str">
        <f t="array" ref="I865">INDEX('2024 Points'!$D$14:$D$23,MATCH(1,MMULT(--('2024 Points'!$E$14:$L$23=D865),TRANSPOSE(COLUMN('2024 Points'!$E$14:$L$23)^0)),0))</f>
        <v>#N/A</v>
      </c>
    </row>
    <row r="866">
      <c r="A866" s="4">
        <v>865.0</v>
      </c>
      <c r="B866" s="4">
        <v>2007.0</v>
      </c>
      <c r="C866" s="4" t="s">
        <v>4688</v>
      </c>
      <c r="D866" s="4" t="s">
        <v>3503</v>
      </c>
      <c r="E866" s="4" t="s">
        <v>5774</v>
      </c>
      <c r="F866" s="4">
        <v>40.0</v>
      </c>
      <c r="G866" s="11"/>
      <c r="I866" t="str">
        <f t="array" ref="I866">INDEX('2024 Points'!$D$14:$D$23,MATCH(1,MMULT(--('2024 Points'!$E$14:$L$23=D866),TRANSPOSE(COLUMN('2024 Points'!$E$14:$L$23)^0)),0))</f>
        <v>#N/A</v>
      </c>
    </row>
    <row r="867">
      <c r="A867" s="4">
        <v>866.0</v>
      </c>
      <c r="B867" s="4">
        <v>188.0</v>
      </c>
      <c r="C867" s="4" t="s">
        <v>4983</v>
      </c>
      <c r="D867" s="4" t="s">
        <v>1511</v>
      </c>
      <c r="E867" s="4" t="s">
        <v>106</v>
      </c>
      <c r="F867" s="4">
        <v>40.0</v>
      </c>
      <c r="G867" s="11"/>
      <c r="I867" t="str">
        <f t="array" ref="I867">INDEX('2024 Points'!$D$14:$D$23,MATCH(1,MMULT(--('2024 Points'!$E$14:$L$23=D867),TRANSPOSE(COLUMN('2024 Points'!$E$14:$L$23)^0)),0))</f>
        <v>#N/A</v>
      </c>
    </row>
    <row r="868">
      <c r="A868" s="4">
        <v>867.0</v>
      </c>
      <c r="B868" s="4"/>
      <c r="C868" s="4" t="s">
        <v>5776</v>
      </c>
      <c r="D868" s="4" t="s">
        <v>81</v>
      </c>
      <c r="E868" s="4" t="s">
        <v>139</v>
      </c>
      <c r="F868" s="4">
        <v>40.0</v>
      </c>
      <c r="G868" s="11"/>
      <c r="I868" t="str">
        <f t="array" ref="I868">INDEX('2024 Points'!$D$14:$D$23,MATCH(1,MMULT(--('2024 Points'!$E$14:$L$23=D868),TRANSPOSE(COLUMN('2024 Points'!$E$14:$L$23)^0)),0))</f>
        <v>#N/A</v>
      </c>
    </row>
    <row r="869">
      <c r="A869" s="4">
        <v>868.0</v>
      </c>
      <c r="B869" s="4">
        <v>1308.0</v>
      </c>
      <c r="C869" s="4" t="s">
        <v>5395</v>
      </c>
      <c r="D869" s="4" t="s">
        <v>1207</v>
      </c>
      <c r="E869" s="4" t="s">
        <v>143</v>
      </c>
      <c r="F869" s="4">
        <v>40.0</v>
      </c>
      <c r="G869" s="11"/>
      <c r="I869" t="str">
        <f t="array" ref="I869">INDEX('2024 Points'!$D$14:$D$23,MATCH(1,MMULT(--('2024 Points'!$E$14:$L$23=D869),TRANSPOSE(COLUMN('2024 Points'!$E$14:$L$23)^0)),0))</f>
        <v>#N/A</v>
      </c>
    </row>
    <row r="870">
      <c r="A870" s="4">
        <v>869.0</v>
      </c>
      <c r="B870" s="4">
        <v>1507.0</v>
      </c>
      <c r="C870" s="4" t="s">
        <v>758</v>
      </c>
      <c r="D870" s="4" t="s">
        <v>3504</v>
      </c>
      <c r="E870" s="4" t="s">
        <v>1442</v>
      </c>
      <c r="F870" s="4">
        <v>40.0</v>
      </c>
      <c r="G870" s="11"/>
      <c r="I870" t="str">
        <f t="array" ref="I870">INDEX('2024 Points'!$D$14:$D$23,MATCH(1,MMULT(--('2024 Points'!$E$14:$L$23=D870),TRANSPOSE(COLUMN('2024 Points'!$E$14:$L$23)^0)),0))</f>
        <v>#N/A</v>
      </c>
    </row>
    <row r="871">
      <c r="A871" s="4">
        <v>870.0</v>
      </c>
      <c r="B871" s="4">
        <v>325.0</v>
      </c>
      <c r="C871" s="4" t="s">
        <v>5917</v>
      </c>
      <c r="D871" s="4" t="s">
        <v>3107</v>
      </c>
      <c r="E871" s="4" t="s">
        <v>5791</v>
      </c>
      <c r="F871" s="4">
        <v>40.0</v>
      </c>
      <c r="G871" s="11"/>
      <c r="I871" t="str">
        <f t="array" ref="I871">INDEX('2024 Points'!$D$14:$D$23,MATCH(1,MMULT(--('2024 Points'!$E$14:$L$23=D871),TRANSPOSE(COLUMN('2024 Points'!$E$14:$L$23)^0)),0))</f>
        <v>#N/A</v>
      </c>
    </row>
    <row r="872">
      <c r="A872" s="4">
        <v>871.0</v>
      </c>
      <c r="B872" s="4">
        <v>2106.0</v>
      </c>
      <c r="C872" s="4" t="s">
        <v>5918</v>
      </c>
      <c r="D872" s="4" t="s">
        <v>2855</v>
      </c>
      <c r="E872" s="4" t="s">
        <v>208</v>
      </c>
      <c r="F872" s="4">
        <v>40.0</v>
      </c>
      <c r="G872" s="11"/>
      <c r="I872" t="str">
        <f t="array" ref="I872">INDEX('2024 Points'!$D$14:$D$23,MATCH(1,MMULT(--('2024 Points'!$E$14:$L$23=D872),TRANSPOSE(COLUMN('2024 Points'!$E$14:$L$23)^0)),0))</f>
        <v>#N/A</v>
      </c>
    </row>
    <row r="873">
      <c r="A873" s="4">
        <v>872.0</v>
      </c>
      <c r="B873" s="4"/>
      <c r="C873" s="4" t="s">
        <v>5776</v>
      </c>
      <c r="D873" s="4" t="s">
        <v>779</v>
      </c>
      <c r="E873" s="4" t="s">
        <v>5919</v>
      </c>
      <c r="F873" s="4">
        <v>40.0</v>
      </c>
      <c r="G873" s="11"/>
      <c r="I873" t="str">
        <f t="array" ref="I873">INDEX('2024 Points'!$D$14:$D$23,MATCH(1,MMULT(--('2024 Points'!$E$14:$L$23=D873),TRANSPOSE(COLUMN('2024 Points'!$E$14:$L$23)^0)),0))</f>
        <v>#N/A</v>
      </c>
    </row>
    <row r="874">
      <c r="A874" s="4">
        <v>873.0</v>
      </c>
      <c r="B874" s="4"/>
      <c r="C874" s="4" t="s">
        <v>5776</v>
      </c>
      <c r="D874" s="4" t="s">
        <v>2704</v>
      </c>
      <c r="E874" s="4" t="s">
        <v>5789</v>
      </c>
      <c r="F874" s="4">
        <v>40.0</v>
      </c>
      <c r="G874" s="11"/>
      <c r="I874" t="str">
        <f t="array" ref="I874">INDEX('2024 Points'!$D$14:$D$23,MATCH(1,MMULT(--('2024 Points'!$E$14:$L$23=D874),TRANSPOSE(COLUMN('2024 Points'!$E$14:$L$23)^0)),0))</f>
        <v>#N/A</v>
      </c>
    </row>
    <row r="875">
      <c r="A875" s="4">
        <v>874.0</v>
      </c>
      <c r="B875" s="4">
        <v>1878.0</v>
      </c>
      <c r="C875" s="4" t="s">
        <v>5462</v>
      </c>
      <c r="D875" s="4" t="s">
        <v>2261</v>
      </c>
      <c r="E875" s="4" t="s">
        <v>5920</v>
      </c>
      <c r="F875" s="4">
        <v>40.0</v>
      </c>
      <c r="G875" s="11"/>
      <c r="I875" t="str">
        <f t="array" ref="I875">INDEX('2024 Points'!$D$14:$D$23,MATCH(1,MMULT(--('2024 Points'!$E$14:$L$23=D875),TRANSPOSE(COLUMN('2024 Points'!$E$14:$L$23)^0)),0))</f>
        <v>#N/A</v>
      </c>
    </row>
    <row r="876">
      <c r="A876" s="4">
        <v>875.0</v>
      </c>
      <c r="B876" s="4">
        <v>468.0</v>
      </c>
      <c r="C876" s="4" t="s">
        <v>4796</v>
      </c>
      <c r="D876" s="4" t="s">
        <v>328</v>
      </c>
      <c r="E876" s="4" t="s">
        <v>329</v>
      </c>
      <c r="F876" s="4">
        <v>40.0</v>
      </c>
      <c r="G876" s="11"/>
      <c r="I876" t="str">
        <f t="array" ref="I876">INDEX('2024 Points'!$D$14:$D$23,MATCH(1,MMULT(--('2024 Points'!$E$14:$L$23=D876),TRANSPOSE(COLUMN('2024 Points'!$E$14:$L$23)^0)),0))</f>
        <v>#N/A</v>
      </c>
    </row>
    <row r="877">
      <c r="A877" s="4">
        <v>876.0</v>
      </c>
      <c r="B877" s="4">
        <v>803.0</v>
      </c>
      <c r="C877" s="4" t="s">
        <v>238</v>
      </c>
      <c r="D877" s="4" t="s">
        <v>2328</v>
      </c>
      <c r="E877" s="4" t="s">
        <v>5792</v>
      </c>
      <c r="F877" s="4">
        <v>40.0</v>
      </c>
      <c r="G877" s="11"/>
      <c r="I877" t="str">
        <f t="array" ref="I877">INDEX('2024 Points'!$D$14:$D$23,MATCH(1,MMULT(--('2024 Points'!$E$14:$L$23=D877),TRANSPOSE(COLUMN('2024 Points'!$E$14:$L$23)^0)),0))</f>
        <v>#N/A</v>
      </c>
    </row>
    <row r="878">
      <c r="A878" s="4">
        <v>877.0</v>
      </c>
      <c r="B878" s="4">
        <v>1444.0</v>
      </c>
      <c r="C878" s="4" t="s">
        <v>5439</v>
      </c>
      <c r="D878" s="4" t="s">
        <v>2144</v>
      </c>
      <c r="E878" s="4" t="s">
        <v>4735</v>
      </c>
      <c r="F878" s="4">
        <v>40.0</v>
      </c>
      <c r="G878" s="11"/>
      <c r="I878" t="str">
        <f t="array" ref="I878">INDEX('2024 Points'!$D$14:$D$23,MATCH(1,MMULT(--('2024 Points'!$E$14:$L$23=D878),TRANSPOSE(COLUMN('2024 Points'!$E$14:$L$23)^0)),0))</f>
        <v>#N/A</v>
      </c>
    </row>
    <row r="879">
      <c r="A879" s="4">
        <v>878.0</v>
      </c>
      <c r="B879" s="4">
        <v>1176.0</v>
      </c>
      <c r="C879" s="4" t="s">
        <v>1514</v>
      </c>
      <c r="D879" s="4" t="s">
        <v>1689</v>
      </c>
      <c r="E879" s="4"/>
      <c r="F879" s="4">
        <v>40.0</v>
      </c>
      <c r="G879" s="11"/>
      <c r="I879" t="str">
        <f t="array" ref="I879">INDEX('2024 Points'!$D$14:$D$23,MATCH(1,MMULT(--('2024 Points'!$E$14:$L$23=D879),TRANSPOSE(COLUMN('2024 Points'!$E$14:$L$23)^0)),0))</f>
        <v>#N/A</v>
      </c>
    </row>
    <row r="880">
      <c r="A880" s="4">
        <v>879.0</v>
      </c>
      <c r="B880" s="4">
        <v>539.0</v>
      </c>
      <c r="C880" s="4" t="s">
        <v>5847</v>
      </c>
      <c r="D880" s="4" t="s">
        <v>2233</v>
      </c>
      <c r="E880" s="4" t="s">
        <v>128</v>
      </c>
      <c r="F880" s="4">
        <v>39.0</v>
      </c>
      <c r="G880" s="11"/>
      <c r="I880" t="str">
        <f t="array" ref="I880">INDEX('2024 Points'!$D$14:$D$23,MATCH(1,MMULT(--('2024 Points'!$E$14:$L$23=D880),TRANSPOSE(COLUMN('2024 Points'!$E$14:$L$23)^0)),0))</f>
        <v>#N/A</v>
      </c>
    </row>
    <row r="881">
      <c r="A881" s="4">
        <v>880.0</v>
      </c>
      <c r="B881" s="4">
        <v>1078.0</v>
      </c>
      <c r="C881" s="4" t="s">
        <v>4587</v>
      </c>
      <c r="D881" s="4" t="s">
        <v>1550</v>
      </c>
      <c r="E881" s="4" t="s">
        <v>5774</v>
      </c>
      <c r="F881" s="4">
        <v>39.0</v>
      </c>
      <c r="G881" s="11"/>
      <c r="I881" t="str">
        <f t="array" ref="I881">INDEX('2024 Points'!$D$14:$D$23,MATCH(1,MMULT(--('2024 Points'!$E$14:$L$23=D881),TRANSPOSE(COLUMN('2024 Points'!$E$14:$L$23)^0)),0))</f>
        <v>#N/A</v>
      </c>
    </row>
    <row r="882">
      <c r="A882" s="4">
        <v>881.0</v>
      </c>
      <c r="B882" s="4">
        <v>1110.0</v>
      </c>
      <c r="C882" s="4" t="s">
        <v>4532</v>
      </c>
      <c r="D882" s="4" t="s">
        <v>3505</v>
      </c>
      <c r="E882" s="4" t="s">
        <v>4314</v>
      </c>
      <c r="F882" s="4">
        <v>39.0</v>
      </c>
      <c r="G882" s="11"/>
      <c r="I882" t="str">
        <f t="array" ref="I882">INDEX('2024 Points'!$D$14:$D$23,MATCH(1,MMULT(--('2024 Points'!$E$14:$L$23=D882),TRANSPOSE(COLUMN('2024 Points'!$E$14:$L$23)^0)),0))</f>
        <v>#N/A</v>
      </c>
    </row>
    <row r="883">
      <c r="A883" s="4">
        <v>882.0</v>
      </c>
      <c r="B883" s="4">
        <v>525.0</v>
      </c>
      <c r="C883" s="4" t="s">
        <v>1283</v>
      </c>
      <c r="D883" s="4" t="s">
        <v>1351</v>
      </c>
      <c r="E883" s="4" t="s">
        <v>5921</v>
      </c>
      <c r="F883" s="4">
        <v>39.0</v>
      </c>
      <c r="G883" s="11"/>
      <c r="I883" t="str">
        <f t="array" ref="I883">INDEX('2024 Points'!$D$14:$D$23,MATCH(1,MMULT(--('2024 Points'!$E$14:$L$23=D883),TRANSPOSE(COLUMN('2024 Points'!$E$14:$L$23)^0)),0))</f>
        <v>#N/A</v>
      </c>
    </row>
    <row r="884">
      <c r="A884" s="4">
        <v>883.0</v>
      </c>
      <c r="B884" s="4">
        <v>1025.0</v>
      </c>
      <c r="C884" s="4" t="s">
        <v>4419</v>
      </c>
      <c r="D884" s="4" t="s">
        <v>1445</v>
      </c>
      <c r="E884" s="4" t="s">
        <v>4314</v>
      </c>
      <c r="F884" s="4">
        <v>39.0</v>
      </c>
      <c r="G884" s="11"/>
      <c r="I884" t="str">
        <f t="array" ref="I884">INDEX('2024 Points'!$D$14:$D$23,MATCH(1,MMULT(--('2024 Points'!$E$14:$L$23=D884),TRANSPOSE(COLUMN('2024 Points'!$E$14:$L$23)^0)),0))</f>
        <v>#N/A</v>
      </c>
    </row>
    <row r="885">
      <c r="A885" s="4">
        <v>884.0</v>
      </c>
      <c r="B885" s="4"/>
      <c r="C885" s="4" t="s">
        <v>5776</v>
      </c>
      <c r="D885" s="4" t="s">
        <v>2488</v>
      </c>
      <c r="E885" s="4"/>
      <c r="F885" s="4">
        <v>39.0</v>
      </c>
      <c r="G885" s="11"/>
      <c r="I885" t="str">
        <f t="array" ref="I885">INDEX('2024 Points'!$D$14:$D$23,MATCH(1,MMULT(--('2024 Points'!$E$14:$L$23=D885),TRANSPOSE(COLUMN('2024 Points'!$E$14:$L$23)^0)),0))</f>
        <v>#N/A</v>
      </c>
    </row>
    <row r="886">
      <c r="A886" s="4">
        <v>885.0</v>
      </c>
      <c r="B886" s="4">
        <v>672.0</v>
      </c>
      <c r="C886" s="4" t="s">
        <v>5922</v>
      </c>
      <c r="D886" s="4" t="s">
        <v>1294</v>
      </c>
      <c r="E886" s="4" t="s">
        <v>5810</v>
      </c>
      <c r="F886" s="4">
        <v>39.0</v>
      </c>
      <c r="G886" s="11"/>
      <c r="I886" t="str">
        <f t="array" ref="I886">INDEX('2024 Points'!$D$14:$D$23,MATCH(1,MMULT(--('2024 Points'!$E$14:$L$23=D886),TRANSPOSE(COLUMN('2024 Points'!$E$14:$L$23)^0)),0))</f>
        <v>#N/A</v>
      </c>
    </row>
    <row r="887">
      <c r="A887" s="4">
        <v>886.0</v>
      </c>
      <c r="B887" s="4"/>
      <c r="C887" s="4" t="s">
        <v>5776</v>
      </c>
      <c r="D887" s="4" t="s">
        <v>965</v>
      </c>
      <c r="E887" s="4" t="s">
        <v>1447</v>
      </c>
      <c r="F887" s="4">
        <v>39.0</v>
      </c>
      <c r="G887" s="11"/>
      <c r="I887" t="str">
        <f t="array" ref="I887">INDEX('2024 Points'!$D$14:$D$23,MATCH(1,MMULT(--('2024 Points'!$E$14:$L$23=D887),TRANSPOSE(COLUMN('2024 Points'!$E$14:$L$23)^0)),0))</f>
        <v>#N/A</v>
      </c>
    </row>
    <row r="888">
      <c r="A888" s="4">
        <v>887.0</v>
      </c>
      <c r="B888" s="4">
        <v>963.0</v>
      </c>
      <c r="C888" s="4" t="s">
        <v>4340</v>
      </c>
      <c r="D888" s="4" t="s">
        <v>1515</v>
      </c>
      <c r="E888" s="4" t="s">
        <v>1086</v>
      </c>
      <c r="F888" s="4">
        <v>39.0</v>
      </c>
      <c r="G888" s="11"/>
      <c r="I888" t="str">
        <f t="array" ref="I888">INDEX('2024 Points'!$D$14:$D$23,MATCH(1,MMULT(--('2024 Points'!$E$14:$L$23=D888),TRANSPOSE(COLUMN('2024 Points'!$E$14:$L$23)^0)),0))</f>
        <v>#N/A</v>
      </c>
    </row>
    <row r="889">
      <c r="A889" s="4">
        <v>888.0</v>
      </c>
      <c r="B889" s="4">
        <v>1854.0</v>
      </c>
      <c r="C889" s="4" t="s">
        <v>5923</v>
      </c>
      <c r="D889" s="4" t="s">
        <v>3506</v>
      </c>
      <c r="E889" s="4" t="s">
        <v>1680</v>
      </c>
      <c r="F889" s="4">
        <v>39.0</v>
      </c>
      <c r="G889" s="11"/>
      <c r="I889" t="str">
        <f t="array" ref="I889">INDEX('2024 Points'!$D$14:$D$23,MATCH(1,MMULT(--('2024 Points'!$E$14:$L$23=D889),TRANSPOSE(COLUMN('2024 Points'!$E$14:$L$23)^0)),0))</f>
        <v>#N/A</v>
      </c>
    </row>
    <row r="890">
      <c r="A890" s="4">
        <v>889.0</v>
      </c>
      <c r="B890" s="4">
        <v>629.0</v>
      </c>
      <c r="C890" s="4" t="s">
        <v>1287</v>
      </c>
      <c r="D890" s="4" t="s">
        <v>990</v>
      </c>
      <c r="E890" s="4" t="s">
        <v>5797</v>
      </c>
      <c r="F890" s="4">
        <v>39.0</v>
      </c>
      <c r="G890" s="11"/>
      <c r="I890" t="str">
        <f t="array" ref="I890">INDEX('2024 Points'!$D$14:$D$23,MATCH(1,MMULT(--('2024 Points'!$E$14:$L$23=D890),TRANSPOSE(COLUMN('2024 Points'!$E$14:$L$23)^0)),0))</f>
        <v>#N/A</v>
      </c>
    </row>
    <row r="891">
      <c r="A891" s="4">
        <v>890.0</v>
      </c>
      <c r="B891" s="4"/>
      <c r="C891" s="4" t="s">
        <v>5776</v>
      </c>
      <c r="D891" s="4" t="s">
        <v>2518</v>
      </c>
      <c r="E891" s="4"/>
      <c r="F891" s="4">
        <v>38.0</v>
      </c>
      <c r="G891" s="11"/>
      <c r="I891" t="str">
        <f t="array" ref="I891">INDEX('2024 Points'!$D$14:$D$23,MATCH(1,MMULT(--('2024 Points'!$E$14:$L$23=D891),TRANSPOSE(COLUMN('2024 Points'!$E$14:$L$23)^0)),0))</f>
        <v>#N/A</v>
      </c>
    </row>
    <row r="892">
      <c r="A892" s="4">
        <v>891.0</v>
      </c>
      <c r="B892" s="4">
        <v>697.0</v>
      </c>
      <c r="C892" s="4" t="s">
        <v>782</v>
      </c>
      <c r="D892" s="4" t="s">
        <v>2182</v>
      </c>
      <c r="E892" s="4" t="s">
        <v>137</v>
      </c>
      <c r="F892" s="4">
        <v>38.0</v>
      </c>
      <c r="G892" s="11"/>
      <c r="I892" t="str">
        <f t="array" ref="I892">INDEX('2024 Points'!$D$14:$D$23,MATCH(1,MMULT(--('2024 Points'!$E$14:$L$23=D892),TRANSPOSE(COLUMN('2024 Points'!$E$14:$L$23)^0)),0))</f>
        <v>#N/A</v>
      </c>
    </row>
    <row r="893">
      <c r="A893" s="4">
        <v>892.0</v>
      </c>
      <c r="B893" s="4">
        <v>1359.0</v>
      </c>
      <c r="C893" s="4" t="s">
        <v>4807</v>
      </c>
      <c r="D893" s="4" t="s">
        <v>2997</v>
      </c>
      <c r="E893" s="4" t="s">
        <v>143</v>
      </c>
      <c r="F893" s="4">
        <v>38.0</v>
      </c>
      <c r="G893" s="11"/>
      <c r="I893" t="str">
        <f t="array" ref="I893">INDEX('2024 Points'!$D$14:$D$23,MATCH(1,MMULT(--('2024 Points'!$E$14:$L$23=D893),TRANSPOSE(COLUMN('2024 Points'!$E$14:$L$23)^0)),0))</f>
        <v>#N/A</v>
      </c>
    </row>
    <row r="894">
      <c r="A894" s="4">
        <v>893.0</v>
      </c>
      <c r="B894" s="4">
        <v>310.0</v>
      </c>
      <c r="C894" s="4" t="s">
        <v>5045</v>
      </c>
      <c r="D894" s="4" t="s">
        <v>1993</v>
      </c>
      <c r="E894" s="4" t="s">
        <v>121</v>
      </c>
      <c r="F894" s="4">
        <v>38.0</v>
      </c>
      <c r="G894" s="11"/>
      <c r="I894" t="str">
        <f t="array" ref="I894">INDEX('2024 Points'!$D$14:$D$23,MATCH(1,MMULT(--('2024 Points'!$E$14:$L$23=D894),TRANSPOSE(COLUMN('2024 Points'!$E$14:$L$23)^0)),0))</f>
        <v>#N/A</v>
      </c>
    </row>
    <row r="895">
      <c r="A895" s="4">
        <v>894.0</v>
      </c>
      <c r="B895" s="4">
        <v>2369.0</v>
      </c>
      <c r="C895" s="4" t="s">
        <v>5924</v>
      </c>
      <c r="D895" s="4" t="s">
        <v>2354</v>
      </c>
      <c r="E895" s="4" t="s">
        <v>4521</v>
      </c>
      <c r="F895" s="4">
        <v>38.0</v>
      </c>
      <c r="G895" s="11"/>
      <c r="I895" t="str">
        <f t="array" ref="I895">INDEX('2024 Points'!$D$14:$D$23,MATCH(1,MMULT(--('2024 Points'!$E$14:$L$23=D895),TRANSPOSE(COLUMN('2024 Points'!$E$14:$L$23)^0)),0))</f>
        <v>#N/A</v>
      </c>
    </row>
    <row r="896">
      <c r="A896" s="4">
        <v>895.0</v>
      </c>
      <c r="B896" s="4">
        <v>1672.0</v>
      </c>
      <c r="C896" s="4" t="s">
        <v>5925</v>
      </c>
      <c r="D896" s="4" t="s">
        <v>3507</v>
      </c>
      <c r="E896" s="4" t="s">
        <v>830</v>
      </c>
      <c r="F896" s="4">
        <v>38.0</v>
      </c>
      <c r="G896" s="11"/>
      <c r="I896" t="str">
        <f t="array" ref="I896">INDEX('2024 Points'!$D$14:$D$23,MATCH(1,MMULT(--('2024 Points'!$E$14:$L$23=D896),TRANSPOSE(COLUMN('2024 Points'!$E$14:$L$23)^0)),0))</f>
        <v>#N/A</v>
      </c>
    </row>
    <row r="897">
      <c r="A897" s="4">
        <v>896.0</v>
      </c>
      <c r="B897" s="4">
        <v>1037.0</v>
      </c>
      <c r="C897" s="4" t="s">
        <v>591</v>
      </c>
      <c r="D897" s="4" t="s">
        <v>2794</v>
      </c>
      <c r="E897" s="4" t="s">
        <v>4654</v>
      </c>
      <c r="F897" s="4">
        <v>38.0</v>
      </c>
      <c r="G897" s="11"/>
      <c r="I897" t="str">
        <f t="array" ref="I897">INDEX('2024 Points'!$D$14:$D$23,MATCH(1,MMULT(--('2024 Points'!$E$14:$L$23=D897),TRANSPOSE(COLUMN('2024 Points'!$E$14:$L$23)^0)),0))</f>
        <v>#N/A</v>
      </c>
    </row>
    <row r="898">
      <c r="A898" s="4">
        <v>897.0</v>
      </c>
      <c r="B898" s="4">
        <v>1861.0</v>
      </c>
      <c r="C898" s="4" t="s">
        <v>4449</v>
      </c>
      <c r="D898" s="4" t="s">
        <v>2897</v>
      </c>
      <c r="E898" s="4" t="s">
        <v>5869</v>
      </c>
      <c r="F898" s="4">
        <v>38.0</v>
      </c>
      <c r="G898" s="11"/>
      <c r="I898" t="str">
        <f t="array" ref="I898">INDEX('2024 Points'!$D$14:$D$23,MATCH(1,MMULT(--('2024 Points'!$E$14:$L$23=D898),TRANSPOSE(COLUMN('2024 Points'!$E$14:$L$23)^0)),0))</f>
        <v>#N/A</v>
      </c>
    </row>
    <row r="899">
      <c r="A899" s="4">
        <v>898.0</v>
      </c>
      <c r="B899" s="4">
        <v>373.0</v>
      </c>
      <c r="C899" s="4" t="s">
        <v>5437</v>
      </c>
      <c r="D899" s="4" t="s">
        <v>940</v>
      </c>
      <c r="E899" s="4" t="s">
        <v>5831</v>
      </c>
      <c r="F899" s="4">
        <v>37.0</v>
      </c>
      <c r="G899" s="11"/>
      <c r="I899" t="str">
        <f t="array" ref="I899">INDEX('2024 Points'!$D$14:$D$23,MATCH(1,MMULT(--('2024 Points'!$E$14:$L$23=D899),TRANSPOSE(COLUMN('2024 Points'!$E$14:$L$23)^0)),0))</f>
        <v>#N/A</v>
      </c>
    </row>
    <row r="900">
      <c r="A900" s="4">
        <v>899.0</v>
      </c>
      <c r="B900" s="4">
        <v>1040.0</v>
      </c>
      <c r="C900" s="4" t="s">
        <v>591</v>
      </c>
      <c r="D900" s="4" t="s">
        <v>3508</v>
      </c>
      <c r="E900" s="4" t="s">
        <v>4314</v>
      </c>
      <c r="F900" s="4">
        <v>37.0</v>
      </c>
      <c r="G900" s="11"/>
      <c r="I900" t="str">
        <f t="array" ref="I900">INDEX('2024 Points'!$D$14:$D$23,MATCH(1,MMULT(--('2024 Points'!$E$14:$L$23=D900),TRANSPOSE(COLUMN('2024 Points'!$E$14:$L$23)^0)),0))</f>
        <v>#N/A</v>
      </c>
    </row>
    <row r="901">
      <c r="A901" s="4">
        <v>900.0</v>
      </c>
      <c r="B901" s="4">
        <v>718.0</v>
      </c>
      <c r="C901" s="4" t="s">
        <v>4810</v>
      </c>
      <c r="D901" s="4" t="s">
        <v>3509</v>
      </c>
      <c r="E901" s="4" t="s">
        <v>5821</v>
      </c>
      <c r="F901" s="4">
        <v>37.0</v>
      </c>
      <c r="G901" s="11"/>
      <c r="I901" t="str">
        <f t="array" ref="I901">INDEX('2024 Points'!$D$14:$D$23,MATCH(1,MMULT(--('2024 Points'!$E$14:$L$23=D901),TRANSPOSE(COLUMN('2024 Points'!$E$14:$L$23)^0)),0))</f>
        <v>#N/A</v>
      </c>
    </row>
    <row r="902">
      <c r="A902" s="4">
        <v>901.0</v>
      </c>
      <c r="B902" s="4">
        <v>1164.0</v>
      </c>
      <c r="C902" s="4" t="s">
        <v>5322</v>
      </c>
      <c r="D902" s="4" t="s">
        <v>2734</v>
      </c>
      <c r="E902" s="4" t="s">
        <v>720</v>
      </c>
      <c r="F902" s="4">
        <v>37.0</v>
      </c>
      <c r="G902" s="11"/>
      <c r="I902" t="str">
        <f t="array" ref="I902">INDEX('2024 Points'!$D$14:$D$23,MATCH(1,MMULT(--('2024 Points'!$E$14:$L$23=D902),TRANSPOSE(COLUMN('2024 Points'!$E$14:$L$23)^0)),0))</f>
        <v>#N/A</v>
      </c>
    </row>
    <row r="903">
      <c r="A903" s="4">
        <v>902.0</v>
      </c>
      <c r="B903" s="4"/>
      <c r="C903" s="4" t="s">
        <v>5776</v>
      </c>
      <c r="D903" s="4" t="s">
        <v>350</v>
      </c>
      <c r="E903" s="4" t="s">
        <v>5821</v>
      </c>
      <c r="F903" s="4">
        <v>37.0</v>
      </c>
      <c r="G903" s="11"/>
      <c r="I903" t="str">
        <f t="array" ref="I903">INDEX('2024 Points'!$D$14:$D$23,MATCH(1,MMULT(--('2024 Points'!$E$14:$L$23=D903),TRANSPOSE(COLUMN('2024 Points'!$E$14:$L$23)^0)),0))</f>
        <v>#N/A</v>
      </c>
    </row>
    <row r="904">
      <c r="A904" s="4">
        <v>903.0</v>
      </c>
      <c r="B904" s="4">
        <v>1591.0</v>
      </c>
      <c r="C904" s="4" t="s">
        <v>5115</v>
      </c>
      <c r="D904" s="4" t="s">
        <v>2567</v>
      </c>
      <c r="E904" s="4" t="s">
        <v>4984</v>
      </c>
      <c r="F904" s="4">
        <v>37.0</v>
      </c>
      <c r="G904" s="11"/>
      <c r="I904" t="str">
        <f t="array" ref="I904">INDEX('2024 Points'!$D$14:$D$23,MATCH(1,MMULT(--('2024 Points'!$E$14:$L$23=D904),TRANSPOSE(COLUMN('2024 Points'!$E$14:$L$23)^0)),0))</f>
        <v>#N/A</v>
      </c>
    </row>
    <row r="905">
      <c r="A905" s="4">
        <v>904.0</v>
      </c>
      <c r="B905" s="4">
        <v>1227.0</v>
      </c>
      <c r="C905" s="4" t="s">
        <v>435</v>
      </c>
      <c r="D905" s="4" t="s">
        <v>1915</v>
      </c>
      <c r="E905" s="4" t="s">
        <v>1751</v>
      </c>
      <c r="F905" s="4">
        <v>37.0</v>
      </c>
      <c r="G905" s="11"/>
      <c r="I905" t="str">
        <f t="array" ref="I905">INDEX('2024 Points'!$D$14:$D$23,MATCH(1,MMULT(--('2024 Points'!$E$14:$L$23=D905),TRANSPOSE(COLUMN('2024 Points'!$E$14:$L$23)^0)),0))</f>
        <v>#N/A</v>
      </c>
    </row>
    <row r="906">
      <c r="A906" s="4">
        <v>905.0</v>
      </c>
      <c r="B906" s="4">
        <v>529.0</v>
      </c>
      <c r="C906" s="4" t="s">
        <v>5386</v>
      </c>
      <c r="D906" s="4" t="s">
        <v>2038</v>
      </c>
      <c r="E906" s="4" t="s">
        <v>5919</v>
      </c>
      <c r="F906" s="4">
        <v>37.0</v>
      </c>
      <c r="G906" s="11"/>
      <c r="I906" t="str">
        <f t="array" ref="I906">INDEX('2024 Points'!$D$14:$D$23,MATCH(1,MMULT(--('2024 Points'!$E$14:$L$23=D906),TRANSPOSE(COLUMN('2024 Points'!$E$14:$L$23)^0)),0))</f>
        <v>#N/A</v>
      </c>
    </row>
    <row r="907">
      <c r="A907" s="4">
        <v>906.0</v>
      </c>
      <c r="B907" s="4">
        <v>1440.0</v>
      </c>
      <c r="C907" s="4" t="s">
        <v>5332</v>
      </c>
      <c r="D907" s="4" t="s">
        <v>2118</v>
      </c>
      <c r="E907" s="4"/>
      <c r="F907" s="4">
        <v>37.0</v>
      </c>
      <c r="G907" s="11"/>
      <c r="I907" t="str">
        <f t="array" ref="I907">INDEX('2024 Points'!$D$14:$D$23,MATCH(1,MMULT(--('2024 Points'!$E$14:$L$23=D907),TRANSPOSE(COLUMN('2024 Points'!$E$14:$L$23)^0)),0))</f>
        <v>#N/A</v>
      </c>
    </row>
    <row r="908">
      <c r="A908" s="4">
        <v>907.0</v>
      </c>
      <c r="B908" s="4"/>
      <c r="C908" s="4" t="s">
        <v>5776</v>
      </c>
      <c r="D908" s="4" t="s">
        <v>2251</v>
      </c>
      <c r="E908" s="4" t="s">
        <v>4812</v>
      </c>
      <c r="F908" s="4">
        <v>37.0</v>
      </c>
      <c r="G908" s="11"/>
      <c r="I908" t="str">
        <f t="array" ref="I908">INDEX('2024 Points'!$D$14:$D$23,MATCH(1,MMULT(--('2024 Points'!$E$14:$L$23=D908),TRANSPOSE(COLUMN('2024 Points'!$E$14:$L$23)^0)),0))</f>
        <v>#N/A</v>
      </c>
    </row>
    <row r="909">
      <c r="A909" s="4">
        <v>908.0</v>
      </c>
      <c r="B909" s="4">
        <v>2401.0</v>
      </c>
      <c r="C909" s="4" t="s">
        <v>5926</v>
      </c>
      <c r="D909" s="4" t="s">
        <v>433</v>
      </c>
      <c r="E909" s="4" t="s">
        <v>5765</v>
      </c>
      <c r="F909" s="4">
        <v>36.0</v>
      </c>
      <c r="G909" s="11"/>
      <c r="I909" t="str">
        <f t="array" ref="I909">INDEX('2024 Points'!$D$14:$D$23,MATCH(1,MMULT(--('2024 Points'!$E$14:$L$23=D909),TRANSPOSE(COLUMN('2024 Points'!$E$14:$L$23)^0)),0))</f>
        <v>#N/A</v>
      </c>
    </row>
    <row r="910">
      <c r="A910" s="4">
        <v>909.0</v>
      </c>
      <c r="B910" s="4">
        <v>674.0</v>
      </c>
      <c r="C910" s="4" t="s">
        <v>5927</v>
      </c>
      <c r="D910" s="4" t="s">
        <v>1118</v>
      </c>
      <c r="E910" s="4" t="s">
        <v>208</v>
      </c>
      <c r="F910" s="4">
        <v>36.0</v>
      </c>
      <c r="G910" s="11"/>
      <c r="I910" t="str">
        <f t="array" ref="I910">INDEX('2024 Points'!$D$14:$D$23,MATCH(1,MMULT(--('2024 Points'!$E$14:$L$23=D910),TRANSPOSE(COLUMN('2024 Points'!$E$14:$L$23)^0)),0))</f>
        <v>#N/A</v>
      </c>
    </row>
    <row r="911">
      <c r="A911" s="4">
        <v>910.0</v>
      </c>
      <c r="B911" s="4">
        <v>2167.0</v>
      </c>
      <c r="C911" s="4" t="s">
        <v>823</v>
      </c>
      <c r="D911" s="4" t="s">
        <v>3510</v>
      </c>
      <c r="E911" s="4" t="s">
        <v>1712</v>
      </c>
      <c r="F911" s="4">
        <v>36.0</v>
      </c>
      <c r="G911" s="11"/>
      <c r="I911" t="str">
        <f t="array" ref="I911">INDEX('2024 Points'!$D$14:$D$23,MATCH(1,MMULT(--('2024 Points'!$E$14:$L$23=D911),TRANSPOSE(COLUMN('2024 Points'!$E$14:$L$23)^0)),0))</f>
        <v>#N/A</v>
      </c>
    </row>
    <row r="912">
      <c r="A912" s="4">
        <v>911.0</v>
      </c>
      <c r="B912" s="4">
        <v>1072.0</v>
      </c>
      <c r="C912" s="4" t="s">
        <v>4706</v>
      </c>
      <c r="D912" s="4" t="s">
        <v>1318</v>
      </c>
      <c r="E912" s="4" t="s">
        <v>465</v>
      </c>
      <c r="F912" s="4">
        <v>36.0</v>
      </c>
      <c r="G912" s="11"/>
      <c r="I912" t="str">
        <f t="array" ref="I912">INDEX('2024 Points'!$D$14:$D$23,MATCH(1,MMULT(--('2024 Points'!$E$14:$L$23=D912),TRANSPOSE(COLUMN('2024 Points'!$E$14:$L$23)^0)),0))</f>
        <v>#N/A</v>
      </c>
    </row>
    <row r="913">
      <c r="A913" s="4">
        <v>912.0</v>
      </c>
      <c r="B913" s="4">
        <v>2187.0</v>
      </c>
      <c r="C913" s="4" t="s">
        <v>5928</v>
      </c>
      <c r="D913" s="4" t="s">
        <v>3511</v>
      </c>
      <c r="E913" s="4" t="s">
        <v>5929</v>
      </c>
      <c r="F913" s="4">
        <v>36.0</v>
      </c>
      <c r="G913" s="11"/>
      <c r="I913" t="str">
        <f t="array" ref="I913">INDEX('2024 Points'!$D$14:$D$23,MATCH(1,MMULT(--('2024 Points'!$E$14:$L$23=D913),TRANSPOSE(COLUMN('2024 Points'!$E$14:$L$23)^0)),0))</f>
        <v>#N/A</v>
      </c>
    </row>
    <row r="914">
      <c r="A914" s="4">
        <v>913.0</v>
      </c>
      <c r="B914" s="4">
        <v>1721.0</v>
      </c>
      <c r="C914" s="4" t="s">
        <v>4622</v>
      </c>
      <c r="D914" s="4" t="s">
        <v>3512</v>
      </c>
      <c r="E914" s="4" t="s">
        <v>5814</v>
      </c>
      <c r="F914" s="4">
        <v>36.0</v>
      </c>
      <c r="G914" s="11"/>
      <c r="I914" t="str">
        <f t="array" ref="I914">INDEX('2024 Points'!$D$14:$D$23,MATCH(1,MMULT(--('2024 Points'!$E$14:$L$23=D914),TRANSPOSE(COLUMN('2024 Points'!$E$14:$L$23)^0)),0))</f>
        <v>#N/A</v>
      </c>
    </row>
    <row r="915">
      <c r="A915" s="4">
        <v>914.0</v>
      </c>
      <c r="B915" s="4">
        <v>1416.0</v>
      </c>
      <c r="C915" s="4" t="s">
        <v>5930</v>
      </c>
      <c r="D915" s="4" t="s">
        <v>2048</v>
      </c>
      <c r="E915" s="4" t="s">
        <v>720</v>
      </c>
      <c r="F915" s="4">
        <v>36.0</v>
      </c>
      <c r="G915" s="11"/>
      <c r="I915" t="str">
        <f t="array" ref="I915">INDEX('2024 Points'!$D$14:$D$23,MATCH(1,MMULT(--('2024 Points'!$E$14:$L$23=D915),TRANSPOSE(COLUMN('2024 Points'!$E$14:$L$23)^0)),0))</f>
        <v>#N/A</v>
      </c>
    </row>
    <row r="916">
      <c r="A916" s="4">
        <v>915.0</v>
      </c>
      <c r="B916" s="4"/>
      <c r="C916" s="4" t="s">
        <v>5776</v>
      </c>
      <c r="D916" s="4" t="s">
        <v>3513</v>
      </c>
      <c r="E916" s="4" t="s">
        <v>1791</v>
      </c>
      <c r="F916" s="4">
        <v>36.0</v>
      </c>
      <c r="G916" s="11"/>
      <c r="I916" t="str">
        <f t="array" ref="I916">INDEX('2024 Points'!$D$14:$D$23,MATCH(1,MMULT(--('2024 Points'!$E$14:$L$23=D916),TRANSPOSE(COLUMN('2024 Points'!$E$14:$L$23)^0)),0))</f>
        <v>#N/A</v>
      </c>
    </row>
    <row r="917">
      <c r="A917" s="4">
        <v>916.0</v>
      </c>
      <c r="B917" s="4"/>
      <c r="C917" s="4" t="s">
        <v>5776</v>
      </c>
      <c r="D917" s="4" t="s">
        <v>928</v>
      </c>
      <c r="E917" s="4" t="s">
        <v>4585</v>
      </c>
      <c r="F917" s="4">
        <v>36.0</v>
      </c>
      <c r="G917" s="11"/>
      <c r="I917" t="str">
        <f t="array" ref="I917">INDEX('2024 Points'!$D$14:$D$23,MATCH(1,MMULT(--('2024 Points'!$E$14:$L$23=D917),TRANSPOSE(COLUMN('2024 Points'!$E$14:$L$23)^0)),0))</f>
        <v>#N/A</v>
      </c>
    </row>
    <row r="918">
      <c r="A918" s="4">
        <v>917.0</v>
      </c>
      <c r="B918" s="4">
        <v>1833.0</v>
      </c>
      <c r="C918" s="4" t="s">
        <v>5931</v>
      </c>
      <c r="D918" s="4" t="s">
        <v>3514</v>
      </c>
      <c r="E918" s="4"/>
      <c r="F918" s="4">
        <v>36.0</v>
      </c>
      <c r="G918" s="11"/>
      <c r="I918" t="str">
        <f t="array" ref="I918">INDEX('2024 Points'!$D$14:$D$23,MATCH(1,MMULT(--('2024 Points'!$E$14:$L$23=D918),TRANSPOSE(COLUMN('2024 Points'!$E$14:$L$23)^0)),0))</f>
        <v>#N/A</v>
      </c>
    </row>
    <row r="919">
      <c r="A919" s="4">
        <v>918.0</v>
      </c>
      <c r="B919" s="4">
        <v>338.0</v>
      </c>
      <c r="C919" s="4" t="s">
        <v>1774</v>
      </c>
      <c r="D919" s="4" t="s">
        <v>417</v>
      </c>
      <c r="E919" s="4" t="s">
        <v>106</v>
      </c>
      <c r="F919" s="4">
        <v>36.0</v>
      </c>
      <c r="G919" s="11"/>
      <c r="I919" t="str">
        <f t="array" ref="I919">INDEX('2024 Points'!$D$14:$D$23,MATCH(1,MMULT(--('2024 Points'!$E$14:$L$23=D919),TRANSPOSE(COLUMN('2024 Points'!$E$14:$L$23)^0)),0))</f>
        <v>#N/A</v>
      </c>
    </row>
    <row r="920">
      <c r="A920" s="4">
        <v>919.0</v>
      </c>
      <c r="B920" s="4"/>
      <c r="C920" s="4" t="s">
        <v>5776</v>
      </c>
      <c r="D920" s="4" t="s">
        <v>3515</v>
      </c>
      <c r="E920" s="4" t="s">
        <v>4769</v>
      </c>
      <c r="F920" s="4">
        <v>36.0</v>
      </c>
      <c r="G920" s="11"/>
      <c r="I920" t="str">
        <f t="array" ref="I920">INDEX('2024 Points'!$D$14:$D$23,MATCH(1,MMULT(--('2024 Points'!$E$14:$L$23=D920),TRANSPOSE(COLUMN('2024 Points'!$E$14:$L$23)^0)),0))</f>
        <v>#N/A</v>
      </c>
    </row>
    <row r="921">
      <c r="A921" s="4">
        <v>920.0</v>
      </c>
      <c r="B921" s="4"/>
      <c r="C921" s="4" t="s">
        <v>5776</v>
      </c>
      <c r="D921" s="4" t="s">
        <v>3516</v>
      </c>
      <c r="E921" s="4" t="s">
        <v>5784</v>
      </c>
      <c r="F921" s="4">
        <v>36.0</v>
      </c>
      <c r="G921" s="11"/>
      <c r="I921" t="str">
        <f t="array" ref="I921">INDEX('2024 Points'!$D$14:$D$23,MATCH(1,MMULT(--('2024 Points'!$E$14:$L$23=D921),TRANSPOSE(COLUMN('2024 Points'!$E$14:$L$23)^0)),0))</f>
        <v>#N/A</v>
      </c>
    </row>
    <row r="922">
      <c r="A922" s="4">
        <v>921.0</v>
      </c>
      <c r="B922" s="4"/>
      <c r="C922" s="4" t="s">
        <v>5776</v>
      </c>
      <c r="D922" s="4" t="s">
        <v>3517</v>
      </c>
      <c r="E922" s="4"/>
      <c r="F922" s="4">
        <v>36.0</v>
      </c>
      <c r="G922" s="11"/>
      <c r="I922" t="str">
        <f t="array" ref="I922">INDEX('2024 Points'!$D$14:$D$23,MATCH(1,MMULT(--('2024 Points'!$E$14:$L$23=D922),TRANSPOSE(COLUMN('2024 Points'!$E$14:$L$23)^0)),0))</f>
        <v>#N/A</v>
      </c>
    </row>
    <row r="923">
      <c r="A923" s="4">
        <v>922.0</v>
      </c>
      <c r="B923" s="4">
        <v>598.0</v>
      </c>
      <c r="C923" s="4" t="s">
        <v>5196</v>
      </c>
      <c r="D923" s="4" t="s">
        <v>3518</v>
      </c>
      <c r="E923" s="4" t="s">
        <v>5932</v>
      </c>
      <c r="F923" s="4">
        <v>35.0</v>
      </c>
      <c r="G923" s="11"/>
      <c r="I923" t="str">
        <f t="array" ref="I923">INDEX('2024 Points'!$D$14:$D$23,MATCH(1,MMULT(--('2024 Points'!$E$14:$L$23=D923),TRANSPOSE(COLUMN('2024 Points'!$E$14:$L$23)^0)),0))</f>
        <v>#N/A</v>
      </c>
    </row>
    <row r="924">
      <c r="A924" s="4">
        <v>923.0</v>
      </c>
      <c r="B924" s="4">
        <v>685.0</v>
      </c>
      <c r="C924" s="4" t="s">
        <v>1102</v>
      </c>
      <c r="D924" s="4" t="s">
        <v>1379</v>
      </c>
      <c r="E924" s="4" t="s">
        <v>4408</v>
      </c>
      <c r="F924" s="4">
        <v>35.0</v>
      </c>
      <c r="G924" s="11"/>
      <c r="I924" t="str">
        <f t="array" ref="I924">INDEX('2024 Points'!$D$14:$D$23,MATCH(1,MMULT(--('2024 Points'!$E$14:$L$23=D924),TRANSPOSE(COLUMN('2024 Points'!$E$14:$L$23)^0)),0))</f>
        <v>#N/A</v>
      </c>
    </row>
    <row r="925">
      <c r="A925" s="4">
        <v>924.0</v>
      </c>
      <c r="B925" s="4">
        <v>445.0</v>
      </c>
      <c r="C925" s="4" t="s">
        <v>5933</v>
      </c>
      <c r="D925" s="4" t="s">
        <v>2646</v>
      </c>
      <c r="E925" s="4" t="s">
        <v>5337</v>
      </c>
      <c r="F925" s="4">
        <v>35.0</v>
      </c>
      <c r="G925" s="11"/>
      <c r="I925" t="str">
        <f t="array" ref="I925">INDEX('2024 Points'!$D$14:$D$23,MATCH(1,MMULT(--('2024 Points'!$E$14:$L$23=D925),TRANSPOSE(COLUMN('2024 Points'!$E$14:$L$23)^0)),0))</f>
        <v>#N/A</v>
      </c>
    </row>
    <row r="926">
      <c r="A926" s="4">
        <v>925.0</v>
      </c>
      <c r="B926" s="4">
        <v>1411.0</v>
      </c>
      <c r="C926" s="4" t="s">
        <v>5418</v>
      </c>
      <c r="D926" s="4" t="s">
        <v>1919</v>
      </c>
      <c r="E926" s="4" t="s">
        <v>5774</v>
      </c>
      <c r="F926" s="4">
        <v>35.0</v>
      </c>
      <c r="G926" s="11"/>
      <c r="I926" t="str">
        <f t="array" ref="I926">INDEX('2024 Points'!$D$14:$D$23,MATCH(1,MMULT(--('2024 Points'!$E$14:$L$23=D926),TRANSPOSE(COLUMN('2024 Points'!$E$14:$L$23)^0)),0))</f>
        <v>#N/A</v>
      </c>
    </row>
    <row r="927">
      <c r="A927" s="4">
        <v>926.0</v>
      </c>
      <c r="B927" s="4">
        <v>696.0</v>
      </c>
      <c r="C927" s="4" t="s">
        <v>4439</v>
      </c>
      <c r="D927" s="4" t="s">
        <v>2402</v>
      </c>
      <c r="E927" s="4" t="s">
        <v>130</v>
      </c>
      <c r="F927" s="4">
        <v>35.0</v>
      </c>
      <c r="G927" s="11"/>
      <c r="I927" t="str">
        <f t="array" ref="I927">INDEX('2024 Points'!$D$14:$D$23,MATCH(1,MMULT(--('2024 Points'!$E$14:$L$23=D927),TRANSPOSE(COLUMN('2024 Points'!$E$14:$L$23)^0)),0))</f>
        <v>#N/A</v>
      </c>
    </row>
    <row r="928">
      <c r="A928" s="4">
        <v>927.0</v>
      </c>
      <c r="B928" s="4">
        <v>2010.0</v>
      </c>
      <c r="C928" s="4" t="s">
        <v>5908</v>
      </c>
      <c r="D928" s="4" t="s">
        <v>2844</v>
      </c>
      <c r="E928" s="4" t="s">
        <v>93</v>
      </c>
      <c r="F928" s="4">
        <v>35.0</v>
      </c>
      <c r="G928" s="11"/>
      <c r="I928" t="str">
        <f t="array" ref="I928">INDEX('2024 Points'!$D$14:$D$23,MATCH(1,MMULT(--('2024 Points'!$E$14:$L$23=D928),TRANSPOSE(COLUMN('2024 Points'!$E$14:$L$23)^0)),0))</f>
        <v>#N/A</v>
      </c>
    </row>
    <row r="929">
      <c r="A929" s="4">
        <v>928.0</v>
      </c>
      <c r="B929" s="4">
        <v>735.0</v>
      </c>
      <c r="C929" s="4" t="s">
        <v>1603</v>
      </c>
      <c r="D929" s="4" t="s">
        <v>3519</v>
      </c>
      <c r="E929" s="4" t="s">
        <v>5766</v>
      </c>
      <c r="F929" s="4">
        <v>35.0</v>
      </c>
      <c r="G929" s="11"/>
      <c r="I929" t="str">
        <f t="array" ref="I929">INDEX('2024 Points'!$D$14:$D$23,MATCH(1,MMULT(--('2024 Points'!$E$14:$L$23=D929),TRANSPOSE(COLUMN('2024 Points'!$E$14:$L$23)^0)),0))</f>
        <v>#N/A</v>
      </c>
    </row>
    <row r="930">
      <c r="A930" s="4">
        <v>929.0</v>
      </c>
      <c r="B930" s="4">
        <v>1017.0</v>
      </c>
      <c r="C930" s="4" t="s">
        <v>431</v>
      </c>
      <c r="D930" s="4" t="s">
        <v>2248</v>
      </c>
      <c r="E930" s="4" t="s">
        <v>157</v>
      </c>
      <c r="F930" s="4">
        <v>35.0</v>
      </c>
      <c r="G930" s="11"/>
      <c r="I930" t="str">
        <f t="array" ref="I930">INDEX('2024 Points'!$D$14:$D$23,MATCH(1,MMULT(--('2024 Points'!$E$14:$L$23=D930),TRANSPOSE(COLUMN('2024 Points'!$E$14:$L$23)^0)),0))</f>
        <v>#N/A</v>
      </c>
    </row>
    <row r="931">
      <c r="A931" s="4">
        <v>930.0</v>
      </c>
      <c r="B931" s="4">
        <v>386.0</v>
      </c>
      <c r="C931" s="4" t="s">
        <v>5448</v>
      </c>
      <c r="D931" s="4" t="s">
        <v>2106</v>
      </c>
      <c r="E931" s="4" t="s">
        <v>4521</v>
      </c>
      <c r="F931" s="4">
        <v>35.0</v>
      </c>
      <c r="G931" s="11"/>
      <c r="I931" t="str">
        <f t="array" ref="I931">INDEX('2024 Points'!$D$14:$D$23,MATCH(1,MMULT(--('2024 Points'!$E$14:$L$23=D931),TRANSPOSE(COLUMN('2024 Points'!$E$14:$L$23)^0)),0))</f>
        <v>#N/A</v>
      </c>
    </row>
    <row r="932">
      <c r="A932" s="4">
        <v>931.0</v>
      </c>
      <c r="B932" s="4"/>
      <c r="C932" s="4" t="s">
        <v>5776</v>
      </c>
      <c r="D932" s="4" t="s">
        <v>2690</v>
      </c>
      <c r="E932" s="4" t="s">
        <v>4612</v>
      </c>
      <c r="F932" s="4">
        <v>35.0</v>
      </c>
      <c r="G932" s="11"/>
      <c r="I932" t="str">
        <f t="array" ref="I932">INDEX('2024 Points'!$D$14:$D$23,MATCH(1,MMULT(--('2024 Points'!$E$14:$L$23=D932),TRANSPOSE(COLUMN('2024 Points'!$E$14:$L$23)^0)),0))</f>
        <v>#N/A</v>
      </c>
    </row>
    <row r="933">
      <c r="A933" s="4">
        <v>932.0</v>
      </c>
      <c r="B933" s="4">
        <v>1063.0</v>
      </c>
      <c r="C933" s="4" t="s">
        <v>305</v>
      </c>
      <c r="D933" s="4" t="s">
        <v>2440</v>
      </c>
      <c r="E933" s="4" t="s">
        <v>5934</v>
      </c>
      <c r="F933" s="4">
        <v>35.0</v>
      </c>
      <c r="G933" s="11"/>
      <c r="I933" t="str">
        <f t="array" ref="I933">INDEX('2024 Points'!$D$14:$D$23,MATCH(1,MMULT(--('2024 Points'!$E$14:$L$23=D933),TRANSPOSE(COLUMN('2024 Points'!$E$14:$L$23)^0)),0))</f>
        <v>#N/A</v>
      </c>
    </row>
    <row r="934">
      <c r="A934" s="4">
        <v>933.0</v>
      </c>
      <c r="B934" s="4">
        <v>1853.0</v>
      </c>
      <c r="C934" s="4" t="s">
        <v>5491</v>
      </c>
      <c r="D934" s="4" t="s">
        <v>3445</v>
      </c>
      <c r="E934" s="4" t="s">
        <v>5935</v>
      </c>
      <c r="F934" s="4">
        <v>35.0</v>
      </c>
      <c r="G934" s="11"/>
      <c r="I934" t="str">
        <f t="array" ref="I934">INDEX('2024 Points'!$D$14:$D$23,MATCH(1,MMULT(--('2024 Points'!$E$14:$L$23=D934),TRANSPOSE(COLUMN('2024 Points'!$E$14:$L$23)^0)),0))</f>
        <v>#N/A</v>
      </c>
    </row>
    <row r="935">
      <c r="A935" s="4">
        <v>934.0</v>
      </c>
      <c r="B935" s="4"/>
      <c r="C935" s="4" t="s">
        <v>5776</v>
      </c>
      <c r="D935" s="4" t="s">
        <v>3520</v>
      </c>
      <c r="E935" s="4"/>
      <c r="F935" s="4">
        <v>35.0</v>
      </c>
      <c r="G935" s="11"/>
      <c r="I935" t="str">
        <f t="array" ref="I935">INDEX('2024 Points'!$D$14:$D$23,MATCH(1,MMULT(--('2024 Points'!$E$14:$L$23=D935),TRANSPOSE(COLUMN('2024 Points'!$E$14:$L$23)^0)),0))</f>
        <v>#N/A</v>
      </c>
    </row>
    <row r="936">
      <c r="A936" s="4">
        <v>935.0</v>
      </c>
      <c r="B936" s="4">
        <v>1127.0</v>
      </c>
      <c r="C936" s="4" t="s">
        <v>4723</v>
      </c>
      <c r="D936" s="4" t="s">
        <v>2391</v>
      </c>
      <c r="E936" s="4" t="s">
        <v>5831</v>
      </c>
      <c r="F936" s="4">
        <v>34.0</v>
      </c>
      <c r="G936" s="11"/>
      <c r="I936" t="str">
        <f t="array" ref="I936">INDEX('2024 Points'!$D$14:$D$23,MATCH(1,MMULT(--('2024 Points'!$E$14:$L$23=D936),TRANSPOSE(COLUMN('2024 Points'!$E$14:$L$23)^0)),0))</f>
        <v>#N/A</v>
      </c>
    </row>
    <row r="937">
      <c r="A937" s="4">
        <v>936.0</v>
      </c>
      <c r="B937" s="4">
        <v>935.0</v>
      </c>
      <c r="C937" s="4" t="s">
        <v>168</v>
      </c>
      <c r="D937" s="4" t="s">
        <v>2201</v>
      </c>
      <c r="E937" s="4" t="s">
        <v>324</v>
      </c>
      <c r="F937" s="4">
        <v>34.0</v>
      </c>
      <c r="G937" s="11"/>
      <c r="I937" t="str">
        <f t="array" ref="I937">INDEX('2024 Points'!$D$14:$D$23,MATCH(1,MMULT(--('2024 Points'!$E$14:$L$23=D937),TRANSPOSE(COLUMN('2024 Points'!$E$14:$L$23)^0)),0))</f>
        <v>#N/A</v>
      </c>
    </row>
    <row r="938">
      <c r="A938" s="4">
        <v>937.0</v>
      </c>
      <c r="B938" s="4">
        <v>1084.0</v>
      </c>
      <c r="C938" s="4" t="s">
        <v>213</v>
      </c>
      <c r="D938" s="4" t="s">
        <v>3521</v>
      </c>
      <c r="E938" s="4" t="s">
        <v>4552</v>
      </c>
      <c r="F938" s="4">
        <v>34.0</v>
      </c>
      <c r="G938" s="11"/>
      <c r="I938" t="str">
        <f t="array" ref="I938">INDEX('2024 Points'!$D$14:$D$23,MATCH(1,MMULT(--('2024 Points'!$E$14:$L$23=D938),TRANSPOSE(COLUMN('2024 Points'!$E$14:$L$23)^0)),0))</f>
        <v>#N/A</v>
      </c>
    </row>
    <row r="939">
      <c r="A939" s="4">
        <v>938.0</v>
      </c>
      <c r="B939" s="4"/>
      <c r="C939" s="4" t="s">
        <v>5776</v>
      </c>
      <c r="D939" s="4" t="s">
        <v>2872</v>
      </c>
      <c r="E939" s="4" t="s">
        <v>388</v>
      </c>
      <c r="F939" s="4">
        <v>34.0</v>
      </c>
      <c r="G939" s="11"/>
      <c r="I939" t="str">
        <f t="array" ref="I939">INDEX('2024 Points'!$D$14:$D$23,MATCH(1,MMULT(--('2024 Points'!$E$14:$L$23=D939),TRANSPOSE(COLUMN('2024 Points'!$E$14:$L$23)^0)),0))</f>
        <v>#N/A</v>
      </c>
    </row>
    <row r="940">
      <c r="A940" s="4">
        <v>939.0</v>
      </c>
      <c r="B940" s="4">
        <v>214.0</v>
      </c>
      <c r="C940" s="4" t="s">
        <v>5215</v>
      </c>
      <c r="D940" s="4" t="s">
        <v>759</v>
      </c>
      <c r="E940" s="4" t="s">
        <v>4322</v>
      </c>
      <c r="F940" s="4">
        <v>34.0</v>
      </c>
      <c r="G940" s="11"/>
      <c r="I940" t="str">
        <f t="array" ref="I940">INDEX('2024 Points'!$D$14:$D$23,MATCH(1,MMULT(--('2024 Points'!$E$14:$L$23=D940),TRANSPOSE(COLUMN('2024 Points'!$E$14:$L$23)^0)),0))</f>
        <v>#N/A</v>
      </c>
    </row>
    <row r="941">
      <c r="A941" s="4">
        <v>940.0</v>
      </c>
      <c r="B941" s="4"/>
      <c r="C941" s="4" t="s">
        <v>5776</v>
      </c>
      <c r="D941" s="4" t="s">
        <v>3522</v>
      </c>
      <c r="E941" s="4" t="s">
        <v>5936</v>
      </c>
      <c r="F941" s="4">
        <v>34.0</v>
      </c>
      <c r="G941" s="11"/>
      <c r="I941" t="str">
        <f t="array" ref="I941">INDEX('2024 Points'!$D$14:$D$23,MATCH(1,MMULT(--('2024 Points'!$E$14:$L$23=D941),TRANSPOSE(COLUMN('2024 Points'!$E$14:$L$23)^0)),0))</f>
        <v>#N/A</v>
      </c>
    </row>
    <row r="942">
      <c r="A942" s="4">
        <v>941.0</v>
      </c>
      <c r="B942" s="4">
        <v>1428.0</v>
      </c>
      <c r="C942" s="4" t="s">
        <v>379</v>
      </c>
      <c r="D942" s="4" t="s">
        <v>2189</v>
      </c>
      <c r="E942" s="4" t="s">
        <v>5937</v>
      </c>
      <c r="F942" s="4">
        <v>34.0</v>
      </c>
      <c r="G942" s="11"/>
      <c r="I942" t="str">
        <f t="array" ref="I942">INDEX('2024 Points'!$D$14:$D$23,MATCH(1,MMULT(--('2024 Points'!$E$14:$L$23=D942),TRANSPOSE(COLUMN('2024 Points'!$E$14:$L$23)^0)),0))</f>
        <v>#N/A</v>
      </c>
    </row>
    <row r="943">
      <c r="A943" s="4">
        <v>942.0</v>
      </c>
      <c r="B943" s="4">
        <v>1289.0</v>
      </c>
      <c r="C943" s="4" t="s">
        <v>5177</v>
      </c>
      <c r="D943" s="4" t="s">
        <v>2120</v>
      </c>
      <c r="E943" s="4" t="s">
        <v>4643</v>
      </c>
      <c r="F943" s="4">
        <v>34.0</v>
      </c>
      <c r="G943" s="11"/>
      <c r="I943" t="str">
        <f t="array" ref="I943">INDEX('2024 Points'!$D$14:$D$23,MATCH(1,MMULT(--('2024 Points'!$E$14:$L$23=D943),TRANSPOSE(COLUMN('2024 Points'!$E$14:$L$23)^0)),0))</f>
        <v>#N/A</v>
      </c>
    </row>
    <row r="944">
      <c r="A944" s="4">
        <v>943.0</v>
      </c>
      <c r="B944" s="4"/>
      <c r="C944" s="4" t="s">
        <v>5776</v>
      </c>
      <c r="D944" s="4" t="s">
        <v>1310</v>
      </c>
      <c r="E944" s="4" t="s">
        <v>1658</v>
      </c>
      <c r="F944" s="4">
        <v>34.0</v>
      </c>
      <c r="G944" s="11"/>
      <c r="I944" t="str">
        <f t="array" ref="I944">INDEX('2024 Points'!$D$14:$D$23,MATCH(1,MMULT(--('2024 Points'!$E$14:$L$23=D944),TRANSPOSE(COLUMN('2024 Points'!$E$14:$L$23)^0)),0))</f>
        <v>#N/A</v>
      </c>
    </row>
    <row r="945">
      <c r="A945" s="4">
        <v>944.0</v>
      </c>
      <c r="B945" s="4">
        <v>1649.0</v>
      </c>
      <c r="C945" s="4" t="s">
        <v>1057</v>
      </c>
      <c r="D945" s="4" t="s">
        <v>2600</v>
      </c>
      <c r="E945" s="4" t="s">
        <v>5814</v>
      </c>
      <c r="F945" s="4">
        <v>33.0</v>
      </c>
      <c r="G945" s="11"/>
      <c r="I945" t="str">
        <f t="array" ref="I945">INDEX('2024 Points'!$D$14:$D$23,MATCH(1,MMULT(--('2024 Points'!$E$14:$L$23=D945),TRANSPOSE(COLUMN('2024 Points'!$E$14:$L$23)^0)),0))</f>
        <v>#N/A</v>
      </c>
    </row>
    <row r="946">
      <c r="A946" s="4">
        <v>945.0</v>
      </c>
      <c r="B946" s="4">
        <v>1557.0</v>
      </c>
      <c r="C946" s="4" t="s">
        <v>5938</v>
      </c>
      <c r="D946" s="4" t="s">
        <v>246</v>
      </c>
      <c r="E946" s="4" t="s">
        <v>5888</v>
      </c>
      <c r="F946" s="4">
        <v>33.0</v>
      </c>
      <c r="G946" s="11"/>
      <c r="I946" t="str">
        <f t="array" ref="I946">INDEX('2024 Points'!$D$14:$D$23,MATCH(1,MMULT(--('2024 Points'!$E$14:$L$23=D946),TRANSPOSE(COLUMN('2024 Points'!$E$14:$L$23)^0)),0))</f>
        <v>#N/A</v>
      </c>
    </row>
    <row r="947">
      <c r="A947" s="4">
        <v>946.0</v>
      </c>
      <c r="B947" s="4">
        <v>684.0</v>
      </c>
      <c r="C947" s="4" t="s">
        <v>4445</v>
      </c>
      <c r="D947" s="4" t="s">
        <v>3523</v>
      </c>
      <c r="E947" s="4" t="s">
        <v>4330</v>
      </c>
      <c r="F947" s="4">
        <v>33.0</v>
      </c>
      <c r="G947" s="11"/>
      <c r="I947" t="str">
        <f t="array" ref="I947">INDEX('2024 Points'!$D$14:$D$23,MATCH(1,MMULT(--('2024 Points'!$E$14:$L$23=D947),TRANSPOSE(COLUMN('2024 Points'!$E$14:$L$23)^0)),0))</f>
        <v>#N/A</v>
      </c>
    </row>
    <row r="948">
      <c r="A948" s="4">
        <v>947.0</v>
      </c>
      <c r="B948" s="4">
        <v>1615.0</v>
      </c>
      <c r="C948" s="4" t="s">
        <v>4844</v>
      </c>
      <c r="D948" s="4" t="s">
        <v>1648</v>
      </c>
      <c r="E948" s="4" t="s">
        <v>4867</v>
      </c>
      <c r="F948" s="4">
        <v>33.0</v>
      </c>
      <c r="G948" s="11"/>
      <c r="I948" t="str">
        <f t="array" ref="I948">INDEX('2024 Points'!$D$14:$D$23,MATCH(1,MMULT(--('2024 Points'!$E$14:$L$23=D948),TRANSPOSE(COLUMN('2024 Points'!$E$14:$L$23)^0)),0))</f>
        <v>#N/A</v>
      </c>
    </row>
    <row r="949">
      <c r="A949" s="4">
        <v>948.0</v>
      </c>
      <c r="B949" s="4">
        <v>873.0</v>
      </c>
      <c r="C949" s="4" t="s">
        <v>911</v>
      </c>
      <c r="D949" s="4" t="s">
        <v>1183</v>
      </c>
      <c r="E949" s="4" t="s">
        <v>4696</v>
      </c>
      <c r="F949" s="4">
        <v>33.0</v>
      </c>
      <c r="G949" s="11"/>
      <c r="I949" t="str">
        <f t="array" ref="I949">INDEX('2024 Points'!$D$14:$D$23,MATCH(1,MMULT(--('2024 Points'!$E$14:$L$23=D949),TRANSPOSE(COLUMN('2024 Points'!$E$14:$L$23)^0)),0))</f>
        <v>#N/A</v>
      </c>
    </row>
    <row r="950">
      <c r="A950" s="4">
        <v>949.0</v>
      </c>
      <c r="B950" s="4">
        <v>1200.0</v>
      </c>
      <c r="C950" s="4" t="s">
        <v>1032</v>
      </c>
      <c r="D950" s="4" t="s">
        <v>2064</v>
      </c>
      <c r="E950" s="4" t="s">
        <v>5147</v>
      </c>
      <c r="F950" s="4">
        <v>33.0</v>
      </c>
      <c r="G950" s="11"/>
      <c r="I950" t="str">
        <f t="array" ref="I950">INDEX('2024 Points'!$D$14:$D$23,MATCH(1,MMULT(--('2024 Points'!$E$14:$L$23=D950),TRANSPOSE(COLUMN('2024 Points'!$E$14:$L$23)^0)),0))</f>
        <v>#N/A</v>
      </c>
    </row>
    <row r="951">
      <c r="A951" s="4">
        <v>950.0</v>
      </c>
      <c r="B951" s="4">
        <v>862.0</v>
      </c>
      <c r="C951" s="4" t="s">
        <v>4484</v>
      </c>
      <c r="D951" s="4" t="s">
        <v>1969</v>
      </c>
      <c r="E951" s="4" t="s">
        <v>5939</v>
      </c>
      <c r="F951" s="4">
        <v>33.0</v>
      </c>
      <c r="G951" s="11"/>
      <c r="I951" t="str">
        <f t="array" ref="I951">INDEX('2024 Points'!$D$14:$D$23,MATCH(1,MMULT(--('2024 Points'!$E$14:$L$23=D951),TRANSPOSE(COLUMN('2024 Points'!$E$14:$L$23)^0)),0))</f>
        <v>#N/A</v>
      </c>
    </row>
    <row r="952">
      <c r="A952" s="4">
        <v>951.0</v>
      </c>
      <c r="B952" s="4">
        <v>870.0</v>
      </c>
      <c r="C952" s="4" t="s">
        <v>934</v>
      </c>
      <c r="D952" s="4" t="s">
        <v>624</v>
      </c>
      <c r="E952" s="4" t="s">
        <v>625</v>
      </c>
      <c r="F952" s="4">
        <v>33.0</v>
      </c>
      <c r="G952" s="11"/>
      <c r="I952" t="str">
        <f t="array" ref="I952">INDEX('2024 Points'!$D$14:$D$23,MATCH(1,MMULT(--('2024 Points'!$E$14:$L$23=D952),TRANSPOSE(COLUMN('2024 Points'!$E$14:$L$23)^0)),0))</f>
        <v>#N/A</v>
      </c>
    </row>
    <row r="953">
      <c r="A953" s="4">
        <v>952.0</v>
      </c>
      <c r="B953" s="4">
        <v>649.0</v>
      </c>
      <c r="C953" s="4" t="s">
        <v>864</v>
      </c>
      <c r="D953" s="4" t="s">
        <v>2389</v>
      </c>
      <c r="E953" s="4"/>
      <c r="F953" s="4">
        <v>33.0</v>
      </c>
      <c r="G953" s="11"/>
      <c r="I953" t="str">
        <f t="array" ref="I953">INDEX('2024 Points'!$D$14:$D$23,MATCH(1,MMULT(--('2024 Points'!$E$14:$L$23=D953),TRANSPOSE(COLUMN('2024 Points'!$E$14:$L$23)^0)),0))</f>
        <v>#N/A</v>
      </c>
    </row>
    <row r="954">
      <c r="A954" s="4">
        <v>953.0</v>
      </c>
      <c r="B954" s="4">
        <v>1349.0</v>
      </c>
      <c r="C954" s="4" t="s">
        <v>5527</v>
      </c>
      <c r="D954" s="4" t="s">
        <v>1803</v>
      </c>
      <c r="E954" s="4" t="s">
        <v>5940</v>
      </c>
      <c r="F954" s="4">
        <v>33.0</v>
      </c>
      <c r="G954" s="11"/>
      <c r="I954" t="str">
        <f t="array" ref="I954">INDEX('2024 Points'!$D$14:$D$23,MATCH(1,MMULT(--('2024 Points'!$E$14:$L$23=D954),TRANSPOSE(COLUMN('2024 Points'!$E$14:$L$23)^0)),0))</f>
        <v>#N/A</v>
      </c>
    </row>
    <row r="955">
      <c r="A955" s="4">
        <v>954.0</v>
      </c>
      <c r="B955" s="4">
        <v>292.0</v>
      </c>
      <c r="C955" s="4" t="s">
        <v>5428</v>
      </c>
      <c r="D955" s="4" t="s">
        <v>1941</v>
      </c>
      <c r="E955" s="4" t="s">
        <v>5940</v>
      </c>
      <c r="F955" s="4">
        <v>33.0</v>
      </c>
      <c r="G955" s="11"/>
      <c r="I955" t="str">
        <f t="array" ref="I955">INDEX('2024 Points'!$D$14:$D$23,MATCH(1,MMULT(--('2024 Points'!$E$14:$L$23=D955),TRANSPOSE(COLUMN('2024 Points'!$E$14:$L$23)^0)),0))</f>
        <v>#N/A</v>
      </c>
    </row>
    <row r="956">
      <c r="A956" s="4">
        <v>955.0</v>
      </c>
      <c r="B956" s="4"/>
      <c r="C956" s="4" t="s">
        <v>5776</v>
      </c>
      <c r="D956" s="4" t="s">
        <v>2568</v>
      </c>
      <c r="E956" s="4" t="s">
        <v>1791</v>
      </c>
      <c r="F956" s="4">
        <v>33.0</v>
      </c>
      <c r="G956" s="11"/>
      <c r="I956" t="str">
        <f t="array" ref="I956">INDEX('2024 Points'!$D$14:$D$23,MATCH(1,MMULT(--('2024 Points'!$E$14:$L$23=D956),TRANSPOSE(COLUMN('2024 Points'!$E$14:$L$23)^0)),0))</f>
        <v>#N/A</v>
      </c>
    </row>
    <row r="957">
      <c r="A957" s="4">
        <v>956.0</v>
      </c>
      <c r="B957" s="4">
        <v>861.0</v>
      </c>
      <c r="C957" s="4" t="s">
        <v>960</v>
      </c>
      <c r="D957" s="4" t="s">
        <v>533</v>
      </c>
      <c r="E957" s="4" t="s">
        <v>121</v>
      </c>
      <c r="F957" s="4">
        <v>32.0</v>
      </c>
      <c r="G957" s="11"/>
      <c r="I957" t="str">
        <f t="array" ref="I957">INDEX('2024 Points'!$D$14:$D$23,MATCH(1,MMULT(--('2024 Points'!$E$14:$L$23=D957),TRANSPOSE(COLUMN('2024 Points'!$E$14:$L$23)^0)),0))</f>
        <v>#N/A</v>
      </c>
    </row>
    <row r="958">
      <c r="A958" s="4">
        <v>957.0</v>
      </c>
      <c r="B958" s="4">
        <v>469.0</v>
      </c>
      <c r="C958" s="4" t="s">
        <v>5941</v>
      </c>
      <c r="D958" s="4" t="s">
        <v>3524</v>
      </c>
      <c r="E958" s="4" t="s">
        <v>157</v>
      </c>
      <c r="F958" s="4">
        <v>32.0</v>
      </c>
      <c r="G958" s="11"/>
      <c r="I958" t="str">
        <f t="array" ref="I958">INDEX('2024 Points'!$D$14:$D$23,MATCH(1,MMULT(--('2024 Points'!$E$14:$L$23=D958),TRANSPOSE(COLUMN('2024 Points'!$E$14:$L$23)^0)),0))</f>
        <v>#N/A</v>
      </c>
    </row>
    <row r="959">
      <c r="A959" s="4">
        <v>958.0</v>
      </c>
      <c r="B959" s="4"/>
      <c r="C959" s="4" t="s">
        <v>5776</v>
      </c>
      <c r="D959" s="4" t="s">
        <v>574</v>
      </c>
      <c r="E959" s="4" t="s">
        <v>5816</v>
      </c>
      <c r="F959" s="4">
        <v>32.0</v>
      </c>
      <c r="G959" s="11"/>
      <c r="I959" t="str">
        <f t="array" ref="I959">INDEX('2024 Points'!$D$14:$D$23,MATCH(1,MMULT(--('2024 Points'!$E$14:$L$23=D959),TRANSPOSE(COLUMN('2024 Points'!$E$14:$L$23)^0)),0))</f>
        <v>#N/A</v>
      </c>
    </row>
    <row r="960">
      <c r="A960" s="4">
        <v>959.0</v>
      </c>
      <c r="B960" s="4">
        <v>584.0</v>
      </c>
      <c r="C960" s="4" t="s">
        <v>5636</v>
      </c>
      <c r="D960" s="4" t="s">
        <v>1488</v>
      </c>
      <c r="E960" s="4" t="s">
        <v>5764</v>
      </c>
      <c r="F960" s="4">
        <v>32.0</v>
      </c>
      <c r="G960" s="11"/>
      <c r="I960" t="str">
        <f t="array" ref="I960">INDEX('2024 Points'!$D$14:$D$23,MATCH(1,MMULT(--('2024 Points'!$E$14:$L$23=D960),TRANSPOSE(COLUMN('2024 Points'!$E$14:$L$23)^0)),0))</f>
        <v>#N/A</v>
      </c>
    </row>
    <row r="961">
      <c r="A961" s="4">
        <v>960.0</v>
      </c>
      <c r="B961" s="4"/>
      <c r="C961" s="4" t="s">
        <v>5776</v>
      </c>
      <c r="D961" s="4" t="s">
        <v>3405</v>
      </c>
      <c r="E961" s="4" t="s">
        <v>5831</v>
      </c>
      <c r="F961" s="4">
        <v>32.0</v>
      </c>
      <c r="G961" s="11"/>
      <c r="I961" t="str">
        <f t="array" ref="I961">INDEX('2024 Points'!$D$14:$D$23,MATCH(1,MMULT(--('2024 Points'!$E$14:$L$23=D961),TRANSPOSE(COLUMN('2024 Points'!$E$14:$L$23)^0)),0))</f>
        <v>#N/A</v>
      </c>
    </row>
    <row r="962">
      <c r="A962" s="4">
        <v>961.0</v>
      </c>
      <c r="B962" s="4">
        <v>1339.0</v>
      </c>
      <c r="C962" s="4" t="s">
        <v>988</v>
      </c>
      <c r="D962" s="4" t="s">
        <v>2220</v>
      </c>
      <c r="E962" s="4"/>
      <c r="F962" s="4">
        <v>32.0</v>
      </c>
      <c r="G962" s="11"/>
      <c r="I962" t="str">
        <f t="array" ref="I962">INDEX('2024 Points'!$D$14:$D$23,MATCH(1,MMULT(--('2024 Points'!$E$14:$L$23=D962),TRANSPOSE(COLUMN('2024 Points'!$E$14:$L$23)^0)),0))</f>
        <v>#N/A</v>
      </c>
    </row>
    <row r="963">
      <c r="A963" s="4">
        <v>962.0</v>
      </c>
      <c r="B963" s="4">
        <v>1062.0</v>
      </c>
      <c r="C963" s="4" t="s">
        <v>1187</v>
      </c>
      <c r="D963" s="4" t="s">
        <v>1477</v>
      </c>
      <c r="E963" s="4" t="s">
        <v>1447</v>
      </c>
      <c r="F963" s="4">
        <v>32.0</v>
      </c>
      <c r="G963" s="11"/>
      <c r="I963" t="str">
        <f t="array" ref="I963">INDEX('2024 Points'!$D$14:$D$23,MATCH(1,MMULT(--('2024 Points'!$E$14:$L$23=D963),TRANSPOSE(COLUMN('2024 Points'!$E$14:$L$23)^0)),0))</f>
        <v>#N/A</v>
      </c>
    </row>
    <row r="964">
      <c r="A964" s="4">
        <v>963.0</v>
      </c>
      <c r="B964" s="4">
        <v>514.0</v>
      </c>
      <c r="C964" s="4" t="s">
        <v>5476</v>
      </c>
      <c r="D964" s="4" t="s">
        <v>2078</v>
      </c>
      <c r="E964" s="4" t="s">
        <v>4448</v>
      </c>
      <c r="F964" s="4">
        <v>32.0</v>
      </c>
      <c r="G964" s="11"/>
      <c r="I964" t="str">
        <f t="array" ref="I964">INDEX('2024 Points'!$D$14:$D$23,MATCH(1,MMULT(--('2024 Points'!$E$14:$L$23=D964),TRANSPOSE(COLUMN('2024 Points'!$E$14:$L$23)^0)),0))</f>
        <v>#N/A</v>
      </c>
    </row>
    <row r="965">
      <c r="A965" s="4">
        <v>964.0</v>
      </c>
      <c r="B965" s="4"/>
      <c r="C965" s="4" t="s">
        <v>5776</v>
      </c>
      <c r="D965" s="4" t="s">
        <v>2910</v>
      </c>
      <c r="E965" s="4"/>
      <c r="F965" s="4">
        <v>32.0</v>
      </c>
      <c r="G965" s="11"/>
      <c r="I965" t="str">
        <f t="array" ref="I965">INDEX('2024 Points'!$D$14:$D$23,MATCH(1,MMULT(--('2024 Points'!$E$14:$L$23=D965),TRANSPOSE(COLUMN('2024 Points'!$E$14:$L$23)^0)),0))</f>
        <v>#N/A</v>
      </c>
    </row>
    <row r="966">
      <c r="A966" s="4">
        <v>965.0</v>
      </c>
      <c r="B966" s="4">
        <v>959.0</v>
      </c>
      <c r="C966" s="4" t="s">
        <v>1046</v>
      </c>
      <c r="D966" s="4" t="s">
        <v>2682</v>
      </c>
      <c r="E966" s="4" t="s">
        <v>5818</v>
      </c>
      <c r="F966" s="4">
        <v>32.0</v>
      </c>
      <c r="G966" s="11"/>
      <c r="I966" t="str">
        <f t="array" ref="I966">INDEX('2024 Points'!$D$14:$D$23,MATCH(1,MMULT(--('2024 Points'!$E$14:$L$23=D966),TRANSPOSE(COLUMN('2024 Points'!$E$14:$L$23)^0)),0))</f>
        <v>#N/A</v>
      </c>
    </row>
    <row r="967">
      <c r="A967" s="4">
        <v>966.0</v>
      </c>
      <c r="B967" s="4">
        <v>1099.0</v>
      </c>
      <c r="C967" s="4" t="s">
        <v>4318</v>
      </c>
      <c r="D967" s="4" t="s">
        <v>2573</v>
      </c>
      <c r="E967" s="4" t="s">
        <v>106</v>
      </c>
      <c r="F967" s="4">
        <v>31.0</v>
      </c>
      <c r="G967" s="11"/>
      <c r="I967" t="str">
        <f t="array" ref="I967">INDEX('2024 Points'!$D$14:$D$23,MATCH(1,MMULT(--('2024 Points'!$E$14:$L$23=D967),TRANSPOSE(COLUMN('2024 Points'!$E$14:$L$23)^0)),0))</f>
        <v>#N/A</v>
      </c>
    </row>
    <row r="968">
      <c r="A968" s="4">
        <v>967.0</v>
      </c>
      <c r="B968" s="4">
        <v>969.0</v>
      </c>
      <c r="C968" s="4" t="s">
        <v>160</v>
      </c>
      <c r="D968" s="4" t="s">
        <v>3525</v>
      </c>
      <c r="E968" s="4" t="s">
        <v>249</v>
      </c>
      <c r="F968" s="4">
        <v>31.0</v>
      </c>
      <c r="G968" s="11"/>
      <c r="I968" t="str">
        <f t="array" ref="I968">INDEX('2024 Points'!$D$14:$D$23,MATCH(1,MMULT(--('2024 Points'!$E$14:$L$23=D968),TRANSPOSE(COLUMN('2024 Points'!$E$14:$L$23)^0)),0))</f>
        <v>#N/A</v>
      </c>
    </row>
    <row r="969">
      <c r="A969" s="4">
        <v>968.0</v>
      </c>
      <c r="B969" s="4">
        <v>200.0</v>
      </c>
      <c r="C969" s="4" t="s">
        <v>5942</v>
      </c>
      <c r="D969" s="4" t="s">
        <v>2033</v>
      </c>
      <c r="E969" s="4" t="s">
        <v>4465</v>
      </c>
      <c r="F969" s="4">
        <v>31.0</v>
      </c>
      <c r="G969" s="11"/>
      <c r="I969" t="str">
        <f t="array" ref="I969">INDEX('2024 Points'!$D$14:$D$23,MATCH(1,MMULT(--('2024 Points'!$E$14:$L$23=D969),TRANSPOSE(COLUMN('2024 Points'!$E$14:$L$23)^0)),0))</f>
        <v>#N/A</v>
      </c>
    </row>
    <row r="970">
      <c r="A970" s="4">
        <v>969.0</v>
      </c>
      <c r="B970" s="4">
        <v>609.0</v>
      </c>
      <c r="C970" s="4" t="s">
        <v>5943</v>
      </c>
      <c r="D970" s="4" t="s">
        <v>2212</v>
      </c>
      <c r="E970" s="4" t="s">
        <v>5944</v>
      </c>
      <c r="F970" s="4">
        <v>31.0</v>
      </c>
      <c r="G970" s="11"/>
      <c r="I970" t="str">
        <f t="array" ref="I970">INDEX('2024 Points'!$D$14:$D$23,MATCH(1,MMULT(--('2024 Points'!$E$14:$L$23=D970),TRANSPOSE(COLUMN('2024 Points'!$E$14:$L$23)^0)),0))</f>
        <v>#N/A</v>
      </c>
    </row>
    <row r="971">
      <c r="A971" s="4">
        <v>970.0</v>
      </c>
      <c r="B971" s="4">
        <v>2129.0</v>
      </c>
      <c r="C971" s="4" t="s">
        <v>5945</v>
      </c>
      <c r="D971" s="4" t="s">
        <v>3526</v>
      </c>
      <c r="E971" s="4"/>
      <c r="F971" s="4">
        <v>31.0</v>
      </c>
      <c r="G971" s="11"/>
      <c r="I971" t="str">
        <f t="array" ref="I971">INDEX('2024 Points'!$D$14:$D$23,MATCH(1,MMULT(--('2024 Points'!$E$14:$L$23=D971),TRANSPOSE(COLUMN('2024 Points'!$E$14:$L$23)^0)),0))</f>
        <v>#N/A</v>
      </c>
    </row>
    <row r="972">
      <c r="A972" s="4">
        <v>971.0</v>
      </c>
      <c r="B972" s="4">
        <v>549.0</v>
      </c>
      <c r="C972" s="4" t="s">
        <v>4579</v>
      </c>
      <c r="D972" s="4" t="s">
        <v>3527</v>
      </c>
      <c r="E972" s="4" t="s">
        <v>4408</v>
      </c>
      <c r="F972" s="4">
        <v>31.0</v>
      </c>
      <c r="G972" s="11"/>
      <c r="I972" t="str">
        <f t="array" ref="I972">INDEX('2024 Points'!$D$14:$D$23,MATCH(1,MMULT(--('2024 Points'!$E$14:$L$23=D972),TRANSPOSE(COLUMN('2024 Points'!$E$14:$L$23)^0)),0))</f>
        <v>#N/A</v>
      </c>
    </row>
    <row r="973">
      <c r="A973" s="4">
        <v>972.0</v>
      </c>
      <c r="B973" s="4">
        <v>1393.0</v>
      </c>
      <c r="C973" s="4" t="s">
        <v>322</v>
      </c>
      <c r="D973" s="4" t="s">
        <v>792</v>
      </c>
      <c r="E973" s="4" t="s">
        <v>121</v>
      </c>
      <c r="F973" s="4">
        <v>31.0</v>
      </c>
      <c r="G973" s="11"/>
      <c r="I973" t="str">
        <f t="array" ref="I973">INDEX('2024 Points'!$D$14:$D$23,MATCH(1,MMULT(--('2024 Points'!$E$14:$L$23=D973),TRANSPOSE(COLUMN('2024 Points'!$E$14:$L$23)^0)),0))</f>
        <v>#N/A</v>
      </c>
    </row>
    <row r="974">
      <c r="A974" s="4">
        <v>973.0</v>
      </c>
      <c r="B974" s="4">
        <v>854.0</v>
      </c>
      <c r="C974" s="4" t="s">
        <v>4453</v>
      </c>
      <c r="D974" s="4" t="s">
        <v>2223</v>
      </c>
      <c r="E974" s="4" t="s">
        <v>4408</v>
      </c>
      <c r="F974" s="4">
        <v>31.0</v>
      </c>
      <c r="G974" s="11"/>
      <c r="I974" t="str">
        <f t="array" ref="I974">INDEX('2024 Points'!$D$14:$D$23,MATCH(1,MMULT(--('2024 Points'!$E$14:$L$23=D974),TRANSPOSE(COLUMN('2024 Points'!$E$14:$L$23)^0)),0))</f>
        <v>#N/A</v>
      </c>
    </row>
    <row r="975">
      <c r="A975" s="4">
        <v>974.0</v>
      </c>
      <c r="B975" s="4">
        <v>1327.0</v>
      </c>
      <c r="C975" s="4" t="s">
        <v>5314</v>
      </c>
      <c r="D975" s="4" t="s">
        <v>2209</v>
      </c>
      <c r="E975" s="4" t="s">
        <v>5946</v>
      </c>
      <c r="F975" s="4">
        <v>31.0</v>
      </c>
      <c r="G975" s="11"/>
      <c r="I975" t="str">
        <f t="array" ref="I975">INDEX('2024 Points'!$D$14:$D$23,MATCH(1,MMULT(--('2024 Points'!$E$14:$L$23=D975),TRANSPOSE(COLUMN('2024 Points'!$E$14:$L$23)^0)),0))</f>
        <v>#N/A</v>
      </c>
    </row>
    <row r="976">
      <c r="A976" s="4">
        <v>975.0</v>
      </c>
      <c r="B976" s="4">
        <v>1895.0</v>
      </c>
      <c r="C976" s="4" t="s">
        <v>5491</v>
      </c>
      <c r="D976" s="4" t="s">
        <v>3528</v>
      </c>
      <c r="E976" s="4" t="s">
        <v>5789</v>
      </c>
      <c r="F976" s="4">
        <v>31.0</v>
      </c>
      <c r="G976" s="11"/>
      <c r="I976" t="str">
        <f t="array" ref="I976">INDEX('2024 Points'!$D$14:$D$23,MATCH(1,MMULT(--('2024 Points'!$E$14:$L$23=D976),TRANSPOSE(COLUMN('2024 Points'!$E$14:$L$23)^0)),0))</f>
        <v>#N/A</v>
      </c>
    </row>
    <row r="977">
      <c r="A977" s="4">
        <v>976.0</v>
      </c>
      <c r="B977" s="4">
        <v>1832.0</v>
      </c>
      <c r="C977" s="4" t="s">
        <v>4886</v>
      </c>
      <c r="D977" s="4" t="s">
        <v>2752</v>
      </c>
      <c r="E977" s="4"/>
      <c r="F977" s="4">
        <v>31.0</v>
      </c>
      <c r="G977" s="11"/>
      <c r="I977" t="str">
        <f t="array" ref="I977">INDEX('2024 Points'!$D$14:$D$23,MATCH(1,MMULT(--('2024 Points'!$E$14:$L$23=D977),TRANSPOSE(COLUMN('2024 Points'!$E$14:$L$23)^0)),0))</f>
        <v>#N/A</v>
      </c>
    </row>
    <row r="978">
      <c r="A978" s="4">
        <v>977.0</v>
      </c>
      <c r="B978" s="4">
        <v>612.0</v>
      </c>
      <c r="C978" s="4" t="s">
        <v>4566</v>
      </c>
      <c r="D978" s="4" t="s">
        <v>1126</v>
      </c>
      <c r="E978" s="4" t="s">
        <v>5919</v>
      </c>
      <c r="F978" s="4">
        <v>31.0</v>
      </c>
      <c r="G978" s="11"/>
      <c r="I978" t="str">
        <f t="array" ref="I978">INDEX('2024 Points'!$D$14:$D$23,MATCH(1,MMULT(--('2024 Points'!$E$14:$L$23=D978),TRANSPOSE(COLUMN('2024 Points'!$E$14:$L$23)^0)),0))</f>
        <v>#N/A</v>
      </c>
    </row>
    <row r="979">
      <c r="A979" s="4">
        <v>978.0</v>
      </c>
      <c r="B979" s="4"/>
      <c r="C979" s="4" t="s">
        <v>5776</v>
      </c>
      <c r="D979" s="4" t="s">
        <v>78</v>
      </c>
      <c r="E979" s="4" t="s">
        <v>4488</v>
      </c>
      <c r="F979" s="4">
        <v>31.0</v>
      </c>
      <c r="G979" s="11"/>
      <c r="I979" t="str">
        <f t="array" ref="I979">INDEX('2024 Points'!$D$14:$D$23,MATCH(1,MMULT(--('2024 Points'!$E$14:$L$23=D979),TRANSPOSE(COLUMN('2024 Points'!$E$14:$L$23)^0)),0))</f>
        <v>#N/A</v>
      </c>
    </row>
    <row r="980">
      <c r="A980" s="4">
        <v>979.0</v>
      </c>
      <c r="B980" s="4">
        <v>1085.0</v>
      </c>
      <c r="C980" s="4" t="s">
        <v>225</v>
      </c>
      <c r="D980" s="4" t="s">
        <v>3529</v>
      </c>
      <c r="E980" s="4" t="s">
        <v>5792</v>
      </c>
      <c r="F980" s="4">
        <v>31.0</v>
      </c>
      <c r="G980" s="11"/>
      <c r="I980" t="str">
        <f t="array" ref="I980">INDEX('2024 Points'!$D$14:$D$23,MATCH(1,MMULT(--('2024 Points'!$E$14:$L$23=D980),TRANSPOSE(COLUMN('2024 Points'!$E$14:$L$23)^0)),0))</f>
        <v>#N/A</v>
      </c>
    </row>
    <row r="981">
      <c r="A981" s="4">
        <v>980.0</v>
      </c>
      <c r="B981" s="4"/>
      <c r="C981" s="4" t="s">
        <v>5776</v>
      </c>
      <c r="D981" s="4" t="s">
        <v>3260</v>
      </c>
      <c r="E981" s="4" t="s">
        <v>5947</v>
      </c>
      <c r="F981" s="4">
        <v>31.0</v>
      </c>
      <c r="G981" s="11"/>
      <c r="I981" t="str">
        <f t="array" ref="I981">INDEX('2024 Points'!$D$14:$D$23,MATCH(1,MMULT(--('2024 Points'!$E$14:$L$23=D981),TRANSPOSE(COLUMN('2024 Points'!$E$14:$L$23)^0)),0))</f>
        <v>#N/A</v>
      </c>
    </row>
    <row r="982">
      <c r="A982" s="4">
        <v>981.0</v>
      </c>
      <c r="B982" s="4">
        <v>1086.0</v>
      </c>
      <c r="C982" s="4" t="s">
        <v>5302</v>
      </c>
      <c r="D982" s="4" t="s">
        <v>3530</v>
      </c>
      <c r="E982" s="4"/>
      <c r="F982" s="4">
        <v>31.0</v>
      </c>
      <c r="G982" s="11"/>
      <c r="I982" t="str">
        <f t="array" ref="I982">INDEX('2024 Points'!$D$14:$D$23,MATCH(1,MMULT(--('2024 Points'!$E$14:$L$23=D982),TRANSPOSE(COLUMN('2024 Points'!$E$14:$L$23)^0)),0))</f>
        <v>#N/A</v>
      </c>
    </row>
    <row r="983">
      <c r="A983" s="4">
        <v>982.0</v>
      </c>
      <c r="B983" s="4">
        <v>881.0</v>
      </c>
      <c r="C983" s="4" t="s">
        <v>954</v>
      </c>
      <c r="D983" s="4" t="s">
        <v>2123</v>
      </c>
      <c r="E983" s="4"/>
      <c r="F983" s="4">
        <v>30.0</v>
      </c>
      <c r="G983" s="11"/>
      <c r="I983" t="str">
        <f t="array" ref="I983">INDEX('2024 Points'!$D$14:$D$23,MATCH(1,MMULT(--('2024 Points'!$E$14:$L$23=D983),TRANSPOSE(COLUMN('2024 Points'!$E$14:$L$23)^0)),0))</f>
        <v>#N/A</v>
      </c>
    </row>
    <row r="984">
      <c r="A984" s="4">
        <v>983.0</v>
      </c>
      <c r="B984" s="4">
        <v>547.0</v>
      </c>
      <c r="C984" s="4" t="s">
        <v>5547</v>
      </c>
      <c r="D984" s="4" t="s">
        <v>3531</v>
      </c>
      <c r="E984" s="4" t="s">
        <v>4326</v>
      </c>
      <c r="F984" s="4">
        <v>30.0</v>
      </c>
      <c r="G984" s="11"/>
      <c r="I984" t="str">
        <f t="array" ref="I984">INDEX('2024 Points'!$D$14:$D$23,MATCH(1,MMULT(--('2024 Points'!$E$14:$L$23=D984),TRANSPOSE(COLUMN('2024 Points'!$E$14:$L$23)^0)),0))</f>
        <v>#N/A</v>
      </c>
    </row>
    <row r="985">
      <c r="A985" s="4">
        <v>984.0</v>
      </c>
      <c r="B985" s="4">
        <v>1244.0</v>
      </c>
      <c r="C985" s="4" t="s">
        <v>173</v>
      </c>
      <c r="D985" s="4" t="s">
        <v>3532</v>
      </c>
      <c r="E985" s="4" t="s">
        <v>5763</v>
      </c>
      <c r="F985" s="4">
        <v>30.0</v>
      </c>
      <c r="G985" s="11"/>
      <c r="I985" t="str">
        <f t="array" ref="I985">INDEX('2024 Points'!$D$14:$D$23,MATCH(1,MMULT(--('2024 Points'!$E$14:$L$23=D985),TRANSPOSE(COLUMN('2024 Points'!$E$14:$L$23)^0)),0))</f>
        <v>#N/A</v>
      </c>
    </row>
    <row r="986">
      <c r="A986" s="4">
        <v>985.0</v>
      </c>
      <c r="B986" s="4">
        <v>871.0</v>
      </c>
      <c r="C986" s="4" t="s">
        <v>1740</v>
      </c>
      <c r="D986" s="4" t="s">
        <v>1684</v>
      </c>
      <c r="E986" s="4" t="s">
        <v>4326</v>
      </c>
      <c r="F986" s="4">
        <v>30.0</v>
      </c>
      <c r="G986" s="11"/>
      <c r="I986" t="str">
        <f t="array" ref="I986">INDEX('2024 Points'!$D$14:$D$23,MATCH(1,MMULT(--('2024 Points'!$E$14:$L$23=D986),TRANSPOSE(COLUMN('2024 Points'!$E$14:$L$23)^0)),0))</f>
        <v>#N/A</v>
      </c>
    </row>
    <row r="987">
      <c r="A987" s="4">
        <v>986.0</v>
      </c>
      <c r="B987" s="4">
        <v>680.0</v>
      </c>
      <c r="C987" s="4" t="s">
        <v>5356</v>
      </c>
      <c r="D987" s="4" t="s">
        <v>3533</v>
      </c>
      <c r="E987" s="4" t="s">
        <v>324</v>
      </c>
      <c r="F987" s="4">
        <v>30.0</v>
      </c>
      <c r="G987" s="11"/>
      <c r="I987" t="str">
        <f t="array" ref="I987">INDEX('2024 Points'!$D$14:$D$23,MATCH(1,MMULT(--('2024 Points'!$E$14:$L$23=D987),TRANSPOSE(COLUMN('2024 Points'!$E$14:$L$23)^0)),0))</f>
        <v>#N/A</v>
      </c>
    </row>
    <row r="988">
      <c r="A988" s="4">
        <v>987.0</v>
      </c>
      <c r="B988" s="4">
        <v>1071.0</v>
      </c>
      <c r="C988" s="4" t="s">
        <v>4571</v>
      </c>
      <c r="D988" s="4" t="s">
        <v>1639</v>
      </c>
      <c r="E988" s="4" t="s">
        <v>5831</v>
      </c>
      <c r="F988" s="4">
        <v>30.0</v>
      </c>
      <c r="G988" s="11"/>
      <c r="I988" t="str">
        <f t="array" ref="I988">INDEX('2024 Points'!$D$14:$D$23,MATCH(1,MMULT(--('2024 Points'!$E$14:$L$23=D988),TRANSPOSE(COLUMN('2024 Points'!$E$14:$L$23)^0)),0))</f>
        <v>#N/A</v>
      </c>
    </row>
    <row r="989">
      <c r="A989" s="4">
        <v>988.0</v>
      </c>
      <c r="B989" s="4">
        <v>1396.0</v>
      </c>
      <c r="C989" s="4" t="s">
        <v>541</v>
      </c>
      <c r="D989" s="4" t="s">
        <v>2352</v>
      </c>
      <c r="E989" s="4" t="s">
        <v>143</v>
      </c>
      <c r="F989" s="4">
        <v>30.0</v>
      </c>
      <c r="G989" s="11"/>
      <c r="I989" t="str">
        <f t="array" ref="I989">INDEX('2024 Points'!$D$14:$D$23,MATCH(1,MMULT(--('2024 Points'!$E$14:$L$23=D989),TRANSPOSE(COLUMN('2024 Points'!$E$14:$L$23)^0)),0))</f>
        <v>#N/A</v>
      </c>
    </row>
    <row r="990">
      <c r="A990" s="4">
        <v>989.0</v>
      </c>
      <c r="B990" s="4">
        <v>947.0</v>
      </c>
      <c r="C990" s="4" t="s">
        <v>4385</v>
      </c>
      <c r="D990" s="4" t="s">
        <v>2625</v>
      </c>
      <c r="E990" s="4" t="s">
        <v>139</v>
      </c>
      <c r="F990" s="4">
        <v>30.0</v>
      </c>
      <c r="G990" s="11"/>
      <c r="I990" t="str">
        <f t="array" ref="I990">INDEX('2024 Points'!$D$14:$D$23,MATCH(1,MMULT(--('2024 Points'!$E$14:$L$23=D990),TRANSPOSE(COLUMN('2024 Points'!$E$14:$L$23)^0)),0))</f>
        <v>#N/A</v>
      </c>
    </row>
    <row r="991">
      <c r="A991" s="4">
        <v>990.0</v>
      </c>
      <c r="B991" s="4">
        <v>719.0</v>
      </c>
      <c r="C991" s="4" t="s">
        <v>4478</v>
      </c>
      <c r="D991" s="4" t="s">
        <v>1972</v>
      </c>
      <c r="E991" s="4" t="s">
        <v>93</v>
      </c>
      <c r="F991" s="4">
        <v>30.0</v>
      </c>
      <c r="G991" s="11"/>
      <c r="I991" t="str">
        <f t="array" ref="I991">INDEX('2024 Points'!$D$14:$D$23,MATCH(1,MMULT(--('2024 Points'!$E$14:$L$23=D991),TRANSPOSE(COLUMN('2024 Points'!$E$14:$L$23)^0)),0))</f>
        <v>#N/A</v>
      </c>
    </row>
    <row r="992">
      <c r="A992" s="4">
        <v>991.0</v>
      </c>
      <c r="B992" s="4">
        <v>811.0</v>
      </c>
      <c r="C992" s="4" t="s">
        <v>4491</v>
      </c>
      <c r="D992" s="4" t="s">
        <v>2127</v>
      </c>
      <c r="E992" s="4" t="s">
        <v>106</v>
      </c>
      <c r="F992" s="4">
        <v>30.0</v>
      </c>
      <c r="G992" s="11"/>
      <c r="I992" t="str">
        <f t="array" ref="I992">INDEX('2024 Points'!$D$14:$D$23,MATCH(1,MMULT(--('2024 Points'!$E$14:$L$23=D992),TRANSPOSE(COLUMN('2024 Points'!$E$14:$L$23)^0)),0))</f>
        <v>#N/A</v>
      </c>
    </row>
    <row r="993">
      <c r="A993" s="4">
        <v>992.0</v>
      </c>
      <c r="B993" s="4">
        <v>494.0</v>
      </c>
      <c r="C993" s="4" t="s">
        <v>1667</v>
      </c>
      <c r="D993" s="4" t="s">
        <v>1609</v>
      </c>
      <c r="E993" s="4" t="s">
        <v>5810</v>
      </c>
      <c r="F993" s="4">
        <v>30.0</v>
      </c>
      <c r="G993" s="11"/>
      <c r="I993" t="str">
        <f t="array" ref="I993">INDEX('2024 Points'!$D$14:$D$23,MATCH(1,MMULT(--('2024 Points'!$E$14:$L$23=D993),TRANSPOSE(COLUMN('2024 Points'!$E$14:$L$23)^0)),0))</f>
        <v>#N/A</v>
      </c>
    </row>
    <row r="994">
      <c r="A994" s="4">
        <v>993.0</v>
      </c>
      <c r="B994" s="4">
        <v>810.0</v>
      </c>
      <c r="C994" s="4" t="s">
        <v>797</v>
      </c>
      <c r="D994" s="4" t="s">
        <v>2237</v>
      </c>
      <c r="E994" s="4" t="s">
        <v>5763</v>
      </c>
      <c r="F994" s="4">
        <v>30.0</v>
      </c>
      <c r="G994" s="11"/>
      <c r="I994" t="str">
        <f t="array" ref="I994">INDEX('2024 Points'!$D$14:$D$23,MATCH(1,MMULT(--('2024 Points'!$E$14:$L$23=D994),TRANSPOSE(COLUMN('2024 Points'!$E$14:$L$23)^0)),0))</f>
        <v>#N/A</v>
      </c>
    </row>
    <row r="995">
      <c r="A995" s="4">
        <v>994.0</v>
      </c>
      <c r="B995" s="4">
        <v>2009.0</v>
      </c>
      <c r="C995" s="4" t="s">
        <v>5948</v>
      </c>
      <c r="D995" s="4" t="s">
        <v>1142</v>
      </c>
      <c r="E995" s="4" t="s">
        <v>139</v>
      </c>
      <c r="F995" s="4">
        <v>30.0</v>
      </c>
      <c r="G995" s="11"/>
      <c r="I995" t="str">
        <f t="array" ref="I995">INDEX('2024 Points'!$D$14:$D$23,MATCH(1,MMULT(--('2024 Points'!$E$14:$L$23=D995),TRANSPOSE(COLUMN('2024 Points'!$E$14:$L$23)^0)),0))</f>
        <v>#N/A</v>
      </c>
    </row>
    <row r="996">
      <c r="A996" s="4">
        <v>995.0</v>
      </c>
      <c r="B996" s="4">
        <v>643.0</v>
      </c>
      <c r="C996" s="4" t="s">
        <v>5949</v>
      </c>
      <c r="D996" s="4" t="s">
        <v>1282</v>
      </c>
      <c r="E996" s="4" t="s">
        <v>5765</v>
      </c>
      <c r="F996" s="4">
        <v>30.0</v>
      </c>
      <c r="G996" s="11"/>
      <c r="I996" t="str">
        <f t="array" ref="I996">INDEX('2024 Points'!$D$14:$D$23,MATCH(1,MMULT(--('2024 Points'!$E$14:$L$23=D996),TRANSPOSE(COLUMN('2024 Points'!$E$14:$L$23)^0)),0))</f>
        <v>#N/A</v>
      </c>
    </row>
    <row r="997">
      <c r="A997" s="4">
        <v>996.0</v>
      </c>
      <c r="B997" s="4">
        <v>785.0</v>
      </c>
      <c r="C997" s="4" t="s">
        <v>4687</v>
      </c>
      <c r="D997" s="4" t="s">
        <v>1067</v>
      </c>
      <c r="E997" s="4" t="s">
        <v>143</v>
      </c>
      <c r="F997" s="4">
        <v>30.0</v>
      </c>
      <c r="G997" s="11"/>
      <c r="I997" t="str">
        <f t="array" ref="I997">INDEX('2024 Points'!$D$14:$D$23,MATCH(1,MMULT(--('2024 Points'!$E$14:$L$23=D997),TRANSPOSE(COLUMN('2024 Points'!$E$14:$L$23)^0)),0))</f>
        <v>#N/A</v>
      </c>
    </row>
    <row r="998">
      <c r="A998" s="4">
        <v>997.0</v>
      </c>
      <c r="B998" s="4">
        <v>1093.0</v>
      </c>
      <c r="C998" s="4" t="s">
        <v>5325</v>
      </c>
      <c r="D998" s="4" t="s">
        <v>2841</v>
      </c>
      <c r="E998" s="4" t="s">
        <v>5911</v>
      </c>
      <c r="F998" s="4">
        <v>30.0</v>
      </c>
      <c r="G998" s="11"/>
      <c r="I998" t="str">
        <f t="array" ref="I998">INDEX('2024 Points'!$D$14:$D$23,MATCH(1,MMULT(--('2024 Points'!$E$14:$L$23=D998),TRANSPOSE(COLUMN('2024 Points'!$E$14:$L$23)^0)),0))</f>
        <v>#N/A</v>
      </c>
    </row>
    <row r="999">
      <c r="A999" s="4">
        <v>998.0</v>
      </c>
      <c r="B999" s="4">
        <v>363.0</v>
      </c>
      <c r="C999" s="4" t="s">
        <v>5541</v>
      </c>
      <c r="D999" s="4" t="s">
        <v>2053</v>
      </c>
      <c r="E999" s="4" t="s">
        <v>4315</v>
      </c>
      <c r="F999" s="4">
        <v>30.0</v>
      </c>
      <c r="G999" s="11"/>
      <c r="I999" t="str">
        <f t="array" ref="I999">INDEX('2024 Points'!$D$14:$D$23,MATCH(1,MMULT(--('2024 Points'!$E$14:$L$23=D999),TRANSPOSE(COLUMN('2024 Points'!$E$14:$L$23)^0)),0))</f>
        <v>#N/A</v>
      </c>
    </row>
    <row r="1000">
      <c r="A1000" s="4">
        <v>999.0</v>
      </c>
      <c r="B1000" s="4">
        <v>479.0</v>
      </c>
      <c r="C1000" s="4" t="s">
        <v>4899</v>
      </c>
      <c r="D1000" s="4" t="s">
        <v>1330</v>
      </c>
      <c r="E1000" s="4" t="s">
        <v>5774</v>
      </c>
      <c r="F1000" s="4">
        <v>30.0</v>
      </c>
      <c r="G1000" s="11"/>
      <c r="I1000" t="str">
        <f t="array" ref="I1000">INDEX('2024 Points'!$D$14:$D$23,MATCH(1,MMULT(--('2024 Points'!$E$14:$L$23=D1000),TRANSPOSE(COLUMN('2024 Points'!$E$14:$L$23)^0)),0))</f>
        <v>#N/A</v>
      </c>
    </row>
    <row r="1001">
      <c r="A1001" s="4">
        <v>1000.0</v>
      </c>
      <c r="B1001" s="4">
        <v>1287.0</v>
      </c>
      <c r="C1001" s="4" t="s">
        <v>358</v>
      </c>
      <c r="D1001" s="4" t="s">
        <v>2598</v>
      </c>
      <c r="E1001" s="4"/>
      <c r="F1001" s="4">
        <v>30.0</v>
      </c>
      <c r="I1001" t="str">
        <f t="array" ref="I1001">INDEX('2024 Points'!$D$14:$D$23,MATCH(1,MMULT(--('2024 Points'!$E$14:$L$23=D1001),TRANSPOSE(COLUMN('2024 Points'!$E$14:$L$23)^0)),0))</f>
        <v>#N/A</v>
      </c>
    </row>
    <row r="1002">
      <c r="A1002" s="4">
        <v>1001.0</v>
      </c>
      <c r="B1002" s="4">
        <v>766.0</v>
      </c>
      <c r="C1002" s="4" t="s">
        <v>5927</v>
      </c>
      <c r="D1002" s="4" t="s">
        <v>3534</v>
      </c>
      <c r="E1002" s="4" t="s">
        <v>388</v>
      </c>
      <c r="F1002" s="4">
        <v>30.0</v>
      </c>
      <c r="G1002" s="11"/>
      <c r="I1002" t="str">
        <f t="array" ref="I1002">INDEX('2024 Points'!$D$14:$D$23,MATCH(1,MMULT(--('2024 Points'!$E$14:$L$23=D1002),TRANSPOSE(COLUMN('2024 Points'!$E$14:$L$23)^0)),0))</f>
        <v>#N/A</v>
      </c>
    </row>
    <row r="1003">
      <c r="A1003" s="4">
        <v>1002.0</v>
      </c>
      <c r="B1003" s="4">
        <v>894.0</v>
      </c>
      <c r="C1003" s="4" t="s">
        <v>1141</v>
      </c>
      <c r="D1003" s="4" t="s">
        <v>507</v>
      </c>
      <c r="E1003" s="4" t="s">
        <v>5774</v>
      </c>
      <c r="F1003" s="4">
        <v>30.0</v>
      </c>
      <c r="G1003" s="11"/>
      <c r="I1003" t="str">
        <f t="array" ref="I1003">INDEX('2024 Points'!$D$14:$D$23,MATCH(1,MMULT(--('2024 Points'!$E$14:$L$23=D1003),TRANSPOSE(COLUMN('2024 Points'!$E$14:$L$23)^0)),0))</f>
        <v>#N/A</v>
      </c>
    </row>
    <row r="1004">
      <c r="A1004" s="4">
        <v>1003.0</v>
      </c>
      <c r="B1004" s="4">
        <v>1693.0</v>
      </c>
      <c r="C1004" s="4" t="s">
        <v>5404</v>
      </c>
      <c r="D1004" s="4" t="s">
        <v>2881</v>
      </c>
      <c r="E1004" s="4" t="s">
        <v>757</v>
      </c>
      <c r="F1004" s="4">
        <v>30.0</v>
      </c>
      <c r="G1004" s="11"/>
      <c r="I1004" t="str">
        <f t="array" ref="I1004">INDEX('2024 Points'!$D$14:$D$23,MATCH(1,MMULT(--('2024 Points'!$E$14:$L$23=D1004),TRANSPOSE(COLUMN('2024 Points'!$E$14:$L$23)^0)),0))</f>
        <v>#N/A</v>
      </c>
    </row>
    <row r="1005">
      <c r="A1005" s="4">
        <v>1004.0</v>
      </c>
      <c r="B1005" s="4"/>
      <c r="C1005" s="4" t="s">
        <v>5776</v>
      </c>
      <c r="D1005" s="4" t="s">
        <v>2334</v>
      </c>
      <c r="E1005" s="4" t="s">
        <v>5950</v>
      </c>
      <c r="F1005" s="4">
        <v>30.0</v>
      </c>
      <c r="G1005" s="11"/>
      <c r="I1005" t="str">
        <f t="array" ref="I1005">INDEX('2024 Points'!$D$14:$D$23,MATCH(1,MMULT(--('2024 Points'!$E$14:$L$23=D1005),TRANSPOSE(COLUMN('2024 Points'!$E$14:$L$23)^0)),0))</f>
        <v>#N/A</v>
      </c>
    </row>
    <row r="1006">
      <c r="A1006" s="4">
        <v>1005.0</v>
      </c>
      <c r="B1006" s="4">
        <v>1899.0</v>
      </c>
      <c r="C1006" s="4" t="s">
        <v>5539</v>
      </c>
      <c r="D1006" s="4" t="s">
        <v>2197</v>
      </c>
      <c r="E1006" s="4" t="s">
        <v>324</v>
      </c>
      <c r="F1006" s="4">
        <v>30.0</v>
      </c>
      <c r="G1006" s="11"/>
      <c r="I1006" t="str">
        <f t="array" ref="I1006">INDEX('2024 Points'!$D$14:$D$23,MATCH(1,MMULT(--('2024 Points'!$E$14:$L$23=D1006),TRANSPOSE(COLUMN('2024 Points'!$E$14:$L$23)^0)),0))</f>
        <v>#N/A</v>
      </c>
    </row>
    <row r="1007">
      <c r="A1007" s="4">
        <v>1006.0</v>
      </c>
      <c r="B1007" s="4">
        <v>1246.0</v>
      </c>
      <c r="C1007" s="4" t="s">
        <v>4427</v>
      </c>
      <c r="D1007" s="4" t="s">
        <v>1253</v>
      </c>
      <c r="E1007" s="4" t="s">
        <v>5765</v>
      </c>
      <c r="F1007" s="4">
        <v>30.0</v>
      </c>
      <c r="G1007" s="11"/>
      <c r="I1007" t="str">
        <f t="array" ref="I1007">INDEX('2024 Points'!$D$14:$D$23,MATCH(1,MMULT(--('2024 Points'!$E$14:$L$23=D1007),TRANSPOSE(COLUMN('2024 Points'!$E$14:$L$23)^0)),0))</f>
        <v>#N/A</v>
      </c>
    </row>
    <row r="1008">
      <c r="A1008" s="4">
        <v>1007.0</v>
      </c>
      <c r="B1008" s="4">
        <v>925.0</v>
      </c>
      <c r="C1008" s="4" t="s">
        <v>1048</v>
      </c>
      <c r="D1008" s="4" t="s">
        <v>691</v>
      </c>
      <c r="E1008" s="4" t="s">
        <v>121</v>
      </c>
      <c r="F1008" s="4">
        <v>30.0</v>
      </c>
      <c r="G1008" s="11"/>
      <c r="I1008" t="str">
        <f t="array" ref="I1008">INDEX('2024 Points'!$D$14:$D$23,MATCH(1,MMULT(--('2024 Points'!$E$14:$L$23=D1008),TRANSPOSE(COLUMN('2024 Points'!$E$14:$L$23)^0)),0))</f>
        <v>#N/A</v>
      </c>
    </row>
    <row r="1009">
      <c r="A1009" s="4">
        <v>1008.0</v>
      </c>
      <c r="B1009" s="4">
        <v>1928.0</v>
      </c>
      <c r="C1009" s="4" t="s">
        <v>5491</v>
      </c>
      <c r="D1009" s="4" t="s">
        <v>3047</v>
      </c>
      <c r="E1009" s="4" t="s">
        <v>5792</v>
      </c>
      <c r="F1009" s="4">
        <v>30.0</v>
      </c>
      <c r="G1009" s="11"/>
      <c r="I1009" t="str">
        <f t="array" ref="I1009">INDEX('2024 Points'!$D$14:$D$23,MATCH(1,MMULT(--('2024 Points'!$E$14:$L$23=D1009),TRANSPOSE(COLUMN('2024 Points'!$E$14:$L$23)^0)),0))</f>
        <v>#N/A</v>
      </c>
    </row>
    <row r="1010">
      <c r="A1010" s="4">
        <v>1009.0</v>
      </c>
      <c r="B1010" s="4">
        <v>1771.0</v>
      </c>
      <c r="C1010" s="4" t="s">
        <v>5912</v>
      </c>
      <c r="D1010" s="4" t="s">
        <v>1946</v>
      </c>
      <c r="E1010" s="4" t="s">
        <v>976</v>
      </c>
      <c r="F1010" s="4">
        <v>30.0</v>
      </c>
      <c r="G1010" s="11"/>
      <c r="I1010" t="str">
        <f t="array" ref="I1010">INDEX('2024 Points'!$D$14:$D$23,MATCH(1,MMULT(--('2024 Points'!$E$14:$L$23=D1010),TRANSPOSE(COLUMN('2024 Points'!$E$14:$L$23)^0)),0))</f>
        <v>#N/A</v>
      </c>
    </row>
    <row r="1011">
      <c r="A1011" s="4">
        <v>1010.0</v>
      </c>
      <c r="B1011" s="4"/>
      <c r="C1011" s="4" t="s">
        <v>5776</v>
      </c>
      <c r="D1011" s="4" t="s">
        <v>1918</v>
      </c>
      <c r="E1011" s="4" t="s">
        <v>5822</v>
      </c>
      <c r="F1011" s="4">
        <v>30.0</v>
      </c>
      <c r="G1011" s="11"/>
      <c r="I1011" t="str">
        <f t="array" ref="I1011">INDEX('2024 Points'!$D$14:$D$23,MATCH(1,MMULT(--('2024 Points'!$E$14:$L$23=D1011),TRANSPOSE(COLUMN('2024 Points'!$E$14:$L$23)^0)),0))</f>
        <v>#N/A</v>
      </c>
    </row>
    <row r="1012">
      <c r="A1012" s="4">
        <v>1011.0</v>
      </c>
      <c r="B1012" s="4">
        <v>1185.0</v>
      </c>
      <c r="C1012" s="4" t="s">
        <v>286</v>
      </c>
      <c r="D1012" s="4" t="s">
        <v>2715</v>
      </c>
      <c r="E1012" s="4" t="s">
        <v>4689</v>
      </c>
      <c r="F1012" s="4">
        <v>30.0</v>
      </c>
      <c r="G1012" s="11"/>
      <c r="I1012" t="str">
        <f t="array" ref="I1012">INDEX('2024 Points'!$D$14:$D$23,MATCH(1,MMULT(--('2024 Points'!$E$14:$L$23=D1012),TRANSPOSE(COLUMN('2024 Points'!$E$14:$L$23)^0)),0))</f>
        <v>#N/A</v>
      </c>
    </row>
    <row r="1013">
      <c r="A1013" s="4">
        <v>1012.0</v>
      </c>
      <c r="B1013" s="4">
        <v>2130.0</v>
      </c>
      <c r="C1013" s="4" t="s">
        <v>5951</v>
      </c>
      <c r="D1013" s="4" t="s">
        <v>3535</v>
      </c>
      <c r="E1013" s="4"/>
      <c r="F1013" s="4">
        <v>30.0</v>
      </c>
      <c r="G1013" s="11"/>
      <c r="I1013" t="str">
        <f t="array" ref="I1013">INDEX('2024 Points'!$D$14:$D$23,MATCH(1,MMULT(--('2024 Points'!$E$14:$L$23=D1013),TRANSPOSE(COLUMN('2024 Points'!$E$14:$L$23)^0)),0))</f>
        <v>#N/A</v>
      </c>
    </row>
    <row r="1014">
      <c r="A1014" s="4">
        <v>1013.0</v>
      </c>
      <c r="B1014" s="4">
        <v>1484.0</v>
      </c>
      <c r="C1014" s="4" t="s">
        <v>5952</v>
      </c>
      <c r="D1014" s="4" t="s">
        <v>3536</v>
      </c>
      <c r="E1014" s="4" t="s">
        <v>1054</v>
      </c>
      <c r="F1014" s="4">
        <v>30.0</v>
      </c>
      <c r="G1014" s="11"/>
      <c r="I1014" t="str">
        <f t="array" ref="I1014">INDEX('2024 Points'!$D$14:$D$23,MATCH(1,MMULT(--('2024 Points'!$E$14:$L$23=D1014),TRANSPOSE(COLUMN('2024 Points'!$E$14:$L$23)^0)),0))</f>
        <v>#N/A</v>
      </c>
    </row>
    <row r="1015">
      <c r="A1015" s="4">
        <v>1014.0</v>
      </c>
      <c r="B1015" s="4">
        <v>1220.0</v>
      </c>
      <c r="C1015" s="4" t="s">
        <v>4870</v>
      </c>
      <c r="D1015" s="4" t="s">
        <v>2193</v>
      </c>
      <c r="E1015" s="4"/>
      <c r="F1015" s="4">
        <v>30.0</v>
      </c>
      <c r="G1015" s="11"/>
      <c r="I1015" t="str">
        <f t="array" ref="I1015">INDEX('2024 Points'!$D$14:$D$23,MATCH(1,MMULT(--('2024 Points'!$E$14:$L$23=D1015),TRANSPOSE(COLUMN('2024 Points'!$E$14:$L$23)^0)),0))</f>
        <v>#N/A</v>
      </c>
    </row>
    <row r="1016">
      <c r="A1016" s="4">
        <v>1015.0</v>
      </c>
      <c r="B1016" s="4">
        <v>1303.0</v>
      </c>
      <c r="C1016" s="4" t="s">
        <v>4732</v>
      </c>
      <c r="D1016" s="4" t="s">
        <v>711</v>
      </c>
      <c r="E1016" s="4"/>
      <c r="F1016" s="4">
        <v>30.0</v>
      </c>
      <c r="G1016" s="11"/>
      <c r="I1016" t="str">
        <f t="array" ref="I1016">INDEX('2024 Points'!$D$14:$D$23,MATCH(1,MMULT(--('2024 Points'!$E$14:$L$23=D1016),TRANSPOSE(COLUMN('2024 Points'!$E$14:$L$23)^0)),0))</f>
        <v>#N/A</v>
      </c>
    </row>
    <row r="1017">
      <c r="A1017" s="4">
        <v>1016.0</v>
      </c>
      <c r="B1017" s="4">
        <v>1166.0</v>
      </c>
      <c r="C1017" s="4" t="s">
        <v>218</v>
      </c>
      <c r="D1017" s="4" t="s">
        <v>3537</v>
      </c>
      <c r="E1017" s="4" t="s">
        <v>5944</v>
      </c>
      <c r="F1017" s="4">
        <v>30.0</v>
      </c>
      <c r="G1017" s="11"/>
      <c r="I1017" t="str">
        <f t="array" ref="I1017">INDEX('2024 Points'!$D$14:$D$23,MATCH(1,MMULT(--('2024 Points'!$E$14:$L$23=D1017),TRANSPOSE(COLUMN('2024 Points'!$E$14:$L$23)^0)),0))</f>
        <v>#N/A</v>
      </c>
    </row>
    <row r="1018">
      <c r="A1018" s="4">
        <v>1017.0</v>
      </c>
      <c r="B1018" s="4">
        <v>1713.0</v>
      </c>
      <c r="C1018" s="4" t="s">
        <v>5953</v>
      </c>
      <c r="D1018" s="4" t="s">
        <v>2100</v>
      </c>
      <c r="E1018" s="4"/>
      <c r="F1018" s="4">
        <v>30.0</v>
      </c>
      <c r="G1018" s="11"/>
      <c r="I1018" t="str">
        <f t="array" ref="I1018">INDEX('2024 Points'!$D$14:$D$23,MATCH(1,MMULT(--('2024 Points'!$E$14:$L$23=D1018),TRANSPOSE(COLUMN('2024 Points'!$E$14:$L$23)^0)),0))</f>
        <v>#N/A</v>
      </c>
    </row>
    <row r="1019">
      <c r="A1019" s="4">
        <v>1018.0</v>
      </c>
      <c r="B1019" s="4">
        <v>1351.0</v>
      </c>
      <c r="C1019" s="4" t="s">
        <v>5487</v>
      </c>
      <c r="D1019" s="4" t="s">
        <v>3538</v>
      </c>
      <c r="E1019" s="4"/>
      <c r="F1019" s="4">
        <v>30.0</v>
      </c>
      <c r="G1019" s="11"/>
      <c r="I1019" t="str">
        <f t="array" ref="I1019">INDEX('2024 Points'!$D$14:$D$23,MATCH(1,MMULT(--('2024 Points'!$E$14:$L$23=D1019),TRANSPOSE(COLUMN('2024 Points'!$E$14:$L$23)^0)),0))</f>
        <v>#N/A</v>
      </c>
    </row>
    <row r="1020">
      <c r="A1020" s="4">
        <v>1019.0</v>
      </c>
      <c r="B1020" s="4">
        <v>1513.0</v>
      </c>
      <c r="C1020" s="4" t="s">
        <v>1802</v>
      </c>
      <c r="D1020" s="4" t="s">
        <v>2276</v>
      </c>
      <c r="E1020" s="4"/>
      <c r="F1020" s="4">
        <v>30.0</v>
      </c>
      <c r="G1020" s="11"/>
      <c r="I1020" t="str">
        <f t="array" ref="I1020">INDEX('2024 Points'!$D$14:$D$23,MATCH(1,MMULT(--('2024 Points'!$E$14:$L$23=D1020),TRANSPOSE(COLUMN('2024 Points'!$E$14:$L$23)^0)),0))</f>
        <v>#N/A</v>
      </c>
    </row>
    <row r="1021">
      <c r="A1021" s="4">
        <v>1020.0</v>
      </c>
      <c r="B1021" s="4">
        <v>1221.0</v>
      </c>
      <c r="C1021" s="4" t="s">
        <v>4501</v>
      </c>
      <c r="D1021" s="4" t="s">
        <v>2190</v>
      </c>
      <c r="E1021" s="4"/>
      <c r="F1021" s="4">
        <v>30.0</v>
      </c>
      <c r="G1021" s="11"/>
      <c r="I1021" t="str">
        <f t="array" ref="I1021">INDEX('2024 Points'!$D$14:$D$23,MATCH(1,MMULT(--('2024 Points'!$E$14:$L$23=D1021),TRANSPOSE(COLUMN('2024 Points'!$E$14:$L$23)^0)),0))</f>
        <v>#N/A</v>
      </c>
    </row>
    <row r="1022">
      <c r="A1022" s="4">
        <v>1021.0</v>
      </c>
      <c r="B1022" s="4"/>
      <c r="C1022" s="4" t="s">
        <v>5776</v>
      </c>
      <c r="D1022" s="4" t="s">
        <v>2358</v>
      </c>
      <c r="E1022" s="4"/>
      <c r="F1022" s="4">
        <v>30.0</v>
      </c>
      <c r="G1022" s="11"/>
      <c r="I1022" t="str">
        <f t="array" ref="I1022">INDEX('2024 Points'!$D$14:$D$23,MATCH(1,MMULT(--('2024 Points'!$E$14:$L$23=D1022),TRANSPOSE(COLUMN('2024 Points'!$E$14:$L$23)^0)),0))</f>
        <v>#N/A</v>
      </c>
    </row>
    <row r="1023">
      <c r="A1023" s="4">
        <v>1022.0</v>
      </c>
      <c r="B1023" s="4"/>
      <c r="C1023" s="4" t="s">
        <v>5776</v>
      </c>
      <c r="D1023" s="4" t="s">
        <v>1414</v>
      </c>
      <c r="E1023" s="4" t="s">
        <v>4908</v>
      </c>
      <c r="F1023" s="4">
        <v>30.0</v>
      </c>
      <c r="G1023" s="11"/>
      <c r="I1023" t="str">
        <f t="array" ref="I1023">INDEX('2024 Points'!$D$14:$D$23,MATCH(1,MMULT(--('2024 Points'!$E$14:$L$23=D1023),TRANSPOSE(COLUMN('2024 Points'!$E$14:$L$23)^0)),0))</f>
        <v>#N/A</v>
      </c>
    </row>
    <row r="1024">
      <c r="A1024" s="4">
        <v>1023.0</v>
      </c>
      <c r="B1024" s="4"/>
      <c r="C1024" s="4" t="s">
        <v>5776</v>
      </c>
      <c r="D1024" s="4" t="s">
        <v>3539</v>
      </c>
      <c r="E1024" s="4" t="s">
        <v>5814</v>
      </c>
      <c r="F1024" s="4">
        <v>30.0</v>
      </c>
      <c r="G1024" s="11"/>
      <c r="I1024" t="str">
        <f t="array" ref="I1024">INDEX('2024 Points'!$D$14:$D$23,MATCH(1,MMULT(--('2024 Points'!$E$14:$L$23=D1024),TRANSPOSE(COLUMN('2024 Points'!$E$14:$L$23)^0)),0))</f>
        <v>#N/A</v>
      </c>
    </row>
    <row r="1025">
      <c r="A1025" s="4">
        <v>1024.0</v>
      </c>
      <c r="B1025" s="4"/>
      <c r="C1025" s="4" t="s">
        <v>5776</v>
      </c>
      <c r="D1025" s="4" t="s">
        <v>3540</v>
      </c>
      <c r="E1025" s="4" t="s">
        <v>5954</v>
      </c>
      <c r="F1025" s="4">
        <v>30.0</v>
      </c>
      <c r="G1025" s="11"/>
      <c r="I1025" t="str">
        <f t="array" ref="I1025">INDEX('2024 Points'!$D$14:$D$23,MATCH(1,MMULT(--('2024 Points'!$E$14:$L$23=D1025),TRANSPOSE(COLUMN('2024 Points'!$E$14:$L$23)^0)),0))</f>
        <v>#N/A</v>
      </c>
    </row>
    <row r="1026">
      <c r="A1026" s="4">
        <v>1025.0</v>
      </c>
      <c r="B1026" s="4">
        <v>2321.0</v>
      </c>
      <c r="C1026" s="4" t="s">
        <v>5955</v>
      </c>
      <c r="D1026" s="4" t="s">
        <v>1601</v>
      </c>
      <c r="E1026" s="4" t="s">
        <v>5911</v>
      </c>
      <c r="F1026" s="4">
        <v>30.0</v>
      </c>
      <c r="G1026" s="11"/>
      <c r="I1026" t="str">
        <f t="array" ref="I1026">INDEX('2024 Points'!$D$14:$D$23,MATCH(1,MMULT(--('2024 Points'!$E$14:$L$23=D1026),TRANSPOSE(COLUMN('2024 Points'!$E$14:$L$23)^0)),0))</f>
        <v>#N/A</v>
      </c>
    </row>
    <row r="1027">
      <c r="A1027" s="4">
        <v>1026.0</v>
      </c>
      <c r="B1027" s="4">
        <v>1739.0</v>
      </c>
      <c r="C1027" s="4" t="s">
        <v>4464</v>
      </c>
      <c r="D1027" s="4" t="s">
        <v>3056</v>
      </c>
      <c r="E1027" s="4" t="s">
        <v>5956</v>
      </c>
      <c r="F1027" s="4">
        <v>30.0</v>
      </c>
      <c r="G1027" s="11"/>
      <c r="I1027" t="str">
        <f t="array" ref="I1027">INDEX('2024 Points'!$D$14:$D$23,MATCH(1,MMULT(--('2024 Points'!$E$14:$L$23=D1027),TRANSPOSE(COLUMN('2024 Points'!$E$14:$L$23)^0)),0))</f>
        <v>#N/A</v>
      </c>
    </row>
    <row r="1028">
      <c r="A1028" s="4">
        <v>1027.0</v>
      </c>
      <c r="B1028" s="4">
        <v>773.0</v>
      </c>
      <c r="C1028" s="4" t="s">
        <v>4667</v>
      </c>
      <c r="D1028" s="4" t="s">
        <v>1199</v>
      </c>
      <c r="E1028" s="4" t="s">
        <v>143</v>
      </c>
      <c r="F1028" s="4">
        <v>29.0</v>
      </c>
      <c r="G1028" s="11"/>
      <c r="I1028" t="str">
        <f t="array" ref="I1028">INDEX('2024 Points'!$D$14:$D$23,MATCH(1,MMULT(--('2024 Points'!$E$14:$L$23=D1028),TRANSPOSE(COLUMN('2024 Points'!$E$14:$L$23)^0)),0))</f>
        <v>#N/A</v>
      </c>
    </row>
    <row r="1029">
      <c r="A1029" s="4">
        <v>1028.0</v>
      </c>
      <c r="B1029" s="4">
        <v>952.0</v>
      </c>
      <c r="C1029" s="4" t="s">
        <v>1326</v>
      </c>
      <c r="D1029" s="4" t="s">
        <v>2409</v>
      </c>
      <c r="E1029" s="4" t="s">
        <v>4333</v>
      </c>
      <c r="F1029" s="4">
        <v>29.0</v>
      </c>
      <c r="G1029" s="11"/>
      <c r="I1029" t="str">
        <f t="array" ref="I1029">INDEX('2024 Points'!$D$14:$D$23,MATCH(1,MMULT(--('2024 Points'!$E$14:$L$23=D1029),TRANSPOSE(COLUMN('2024 Points'!$E$14:$L$23)^0)),0))</f>
        <v>#N/A</v>
      </c>
    </row>
    <row r="1030">
      <c r="A1030" s="4">
        <v>1029.0</v>
      </c>
      <c r="B1030" s="4">
        <v>2355.0</v>
      </c>
      <c r="C1030" s="4" t="s">
        <v>5957</v>
      </c>
      <c r="D1030" s="4" t="s">
        <v>3437</v>
      </c>
      <c r="E1030" s="4" t="s">
        <v>5399</v>
      </c>
      <c r="F1030" s="4">
        <v>29.0</v>
      </c>
      <c r="G1030" s="11"/>
      <c r="I1030" t="str">
        <f t="array" ref="I1030">INDEX('2024 Points'!$D$14:$D$23,MATCH(1,MMULT(--('2024 Points'!$E$14:$L$23=D1030),TRANSPOSE(COLUMN('2024 Points'!$E$14:$L$23)^0)),0))</f>
        <v>#N/A</v>
      </c>
    </row>
    <row r="1031">
      <c r="A1031" s="4">
        <v>1030.0</v>
      </c>
      <c r="B1031" s="4">
        <v>940.0</v>
      </c>
      <c r="C1031" s="4" t="s">
        <v>1600</v>
      </c>
      <c r="D1031" s="4" t="s">
        <v>3541</v>
      </c>
      <c r="E1031" s="4" t="s">
        <v>5764</v>
      </c>
      <c r="F1031" s="4">
        <v>29.0</v>
      </c>
      <c r="G1031" s="11"/>
      <c r="I1031" t="str">
        <f t="array" ref="I1031">INDEX('2024 Points'!$D$14:$D$23,MATCH(1,MMULT(--('2024 Points'!$E$14:$L$23=D1031),TRANSPOSE(COLUMN('2024 Points'!$E$14:$L$23)^0)),0))</f>
        <v>#N/A</v>
      </c>
    </row>
    <row r="1032">
      <c r="A1032" s="4">
        <v>1031.0</v>
      </c>
      <c r="B1032" s="4">
        <v>637.0</v>
      </c>
      <c r="C1032" s="4" t="s">
        <v>1155</v>
      </c>
      <c r="D1032" s="4" t="s">
        <v>1143</v>
      </c>
      <c r="E1032" s="4" t="s">
        <v>121</v>
      </c>
      <c r="F1032" s="4">
        <v>29.0</v>
      </c>
      <c r="G1032" s="11"/>
      <c r="I1032" t="str">
        <f t="array" ref="I1032">INDEX('2024 Points'!$D$14:$D$23,MATCH(1,MMULT(--('2024 Points'!$E$14:$L$23=D1032),TRANSPOSE(COLUMN('2024 Points'!$E$14:$L$23)^0)),0))</f>
        <v>#N/A</v>
      </c>
    </row>
    <row r="1033">
      <c r="A1033" s="4">
        <v>1032.0</v>
      </c>
      <c r="B1033" s="4"/>
      <c r="C1033" s="4" t="s">
        <v>5776</v>
      </c>
      <c r="D1033" s="4" t="s">
        <v>439</v>
      </c>
      <c r="E1033" s="4" t="s">
        <v>5958</v>
      </c>
      <c r="F1033" s="4">
        <v>29.0</v>
      </c>
      <c r="G1033" s="11"/>
      <c r="I1033" t="str">
        <f t="array" ref="I1033">INDEX('2024 Points'!$D$14:$D$23,MATCH(1,MMULT(--('2024 Points'!$E$14:$L$23=D1033),TRANSPOSE(COLUMN('2024 Points'!$E$14:$L$23)^0)),0))</f>
        <v>#N/A</v>
      </c>
    </row>
    <row r="1034">
      <c r="A1034" s="4">
        <v>1033.0</v>
      </c>
      <c r="B1034" s="4">
        <v>1831.0</v>
      </c>
      <c r="C1034" s="4" t="s">
        <v>5429</v>
      </c>
      <c r="D1034" s="4" t="s">
        <v>2480</v>
      </c>
      <c r="E1034" s="4" t="s">
        <v>5056</v>
      </c>
      <c r="F1034" s="4">
        <v>29.0</v>
      </c>
      <c r="G1034" s="11"/>
      <c r="I1034" t="str">
        <f t="array" ref="I1034">INDEX('2024 Points'!$D$14:$D$23,MATCH(1,MMULT(--('2024 Points'!$E$14:$L$23=D1034),TRANSPOSE(COLUMN('2024 Points'!$E$14:$L$23)^0)),0))</f>
        <v>#N/A</v>
      </c>
    </row>
    <row r="1035">
      <c r="A1035" s="4">
        <v>1034.0</v>
      </c>
      <c r="B1035" s="4">
        <v>257.0</v>
      </c>
      <c r="C1035" s="4" t="s">
        <v>5679</v>
      </c>
      <c r="D1035" s="4" t="s">
        <v>1335</v>
      </c>
      <c r="E1035" s="4" t="s">
        <v>4314</v>
      </c>
      <c r="F1035" s="4">
        <v>29.0</v>
      </c>
      <c r="G1035" s="11"/>
      <c r="I1035" t="str">
        <f t="array" ref="I1035">INDEX('2024 Points'!$D$14:$D$23,MATCH(1,MMULT(--('2024 Points'!$E$14:$L$23=D1035),TRANSPOSE(COLUMN('2024 Points'!$E$14:$L$23)^0)),0))</f>
        <v>#N/A</v>
      </c>
    </row>
    <row r="1036">
      <c r="A1036" s="4">
        <v>1035.0</v>
      </c>
      <c r="B1036" s="4">
        <v>922.0</v>
      </c>
      <c r="C1036" s="4" t="s">
        <v>735</v>
      </c>
      <c r="D1036" s="4" t="s">
        <v>786</v>
      </c>
      <c r="E1036" s="4" t="s">
        <v>5959</v>
      </c>
      <c r="F1036" s="4">
        <v>29.0</v>
      </c>
      <c r="G1036" s="11"/>
      <c r="I1036" t="str">
        <f t="array" ref="I1036">INDEX('2024 Points'!$D$14:$D$23,MATCH(1,MMULT(--('2024 Points'!$E$14:$L$23=D1036),TRANSPOSE(COLUMN('2024 Points'!$E$14:$L$23)^0)),0))</f>
        <v>#N/A</v>
      </c>
    </row>
    <row r="1037">
      <c r="A1037" s="4">
        <v>1036.0</v>
      </c>
      <c r="B1037" s="4">
        <v>1000.0</v>
      </c>
      <c r="C1037" s="4" t="s">
        <v>4466</v>
      </c>
      <c r="D1037" s="4" t="s">
        <v>2912</v>
      </c>
      <c r="E1037" s="4" t="s">
        <v>4756</v>
      </c>
      <c r="F1037" s="4">
        <v>29.0</v>
      </c>
      <c r="G1037" s="11"/>
      <c r="I1037" t="str">
        <f t="array" ref="I1037">INDEX('2024 Points'!$D$14:$D$23,MATCH(1,MMULT(--('2024 Points'!$E$14:$L$23=D1037),TRANSPOSE(COLUMN('2024 Points'!$E$14:$L$23)^0)),0))</f>
        <v>#N/A</v>
      </c>
    </row>
    <row r="1038">
      <c r="A1038" s="4">
        <v>1037.0</v>
      </c>
      <c r="B1038" s="4">
        <v>1506.0</v>
      </c>
      <c r="C1038" s="4" t="s">
        <v>5427</v>
      </c>
      <c r="D1038" s="4" t="s">
        <v>3542</v>
      </c>
      <c r="E1038" s="4" t="s">
        <v>143</v>
      </c>
      <c r="F1038" s="4">
        <v>29.0</v>
      </c>
      <c r="G1038" s="11"/>
      <c r="I1038" t="str">
        <f t="array" ref="I1038">INDEX('2024 Points'!$D$14:$D$23,MATCH(1,MMULT(--('2024 Points'!$E$14:$L$23=D1038),TRANSPOSE(COLUMN('2024 Points'!$E$14:$L$23)^0)),0))</f>
        <v>#N/A</v>
      </c>
    </row>
    <row r="1039">
      <c r="A1039" s="4">
        <v>1038.0</v>
      </c>
      <c r="B1039" s="4"/>
      <c r="C1039" s="4" t="s">
        <v>5776</v>
      </c>
      <c r="D1039" s="4" t="s">
        <v>2263</v>
      </c>
      <c r="E1039" s="4" t="s">
        <v>5960</v>
      </c>
      <c r="F1039" s="4">
        <v>29.0</v>
      </c>
      <c r="G1039" s="11"/>
      <c r="I1039" t="str">
        <f t="array" ref="I1039">INDEX('2024 Points'!$D$14:$D$23,MATCH(1,MMULT(--('2024 Points'!$E$14:$L$23=D1039),TRANSPOSE(COLUMN('2024 Points'!$E$14:$L$23)^0)),0))</f>
        <v>#N/A</v>
      </c>
    </row>
    <row r="1040">
      <c r="A1040" s="4">
        <v>1039.0</v>
      </c>
      <c r="B1040" s="4">
        <v>1240.0</v>
      </c>
      <c r="C1040" s="4" t="s">
        <v>4501</v>
      </c>
      <c r="D1040" s="4" t="s">
        <v>1790</v>
      </c>
      <c r="E1040" s="4" t="s">
        <v>1791</v>
      </c>
      <c r="F1040" s="4">
        <v>29.0</v>
      </c>
      <c r="G1040" s="11"/>
      <c r="I1040" t="str">
        <f t="array" ref="I1040">INDEX('2024 Points'!$D$14:$D$23,MATCH(1,MMULT(--('2024 Points'!$E$14:$L$23=D1040),TRANSPOSE(COLUMN('2024 Points'!$E$14:$L$23)^0)),0))</f>
        <v>#N/A</v>
      </c>
    </row>
    <row r="1041">
      <c r="A1041" s="4">
        <v>1040.0</v>
      </c>
      <c r="B1041" s="4">
        <v>1049.0</v>
      </c>
      <c r="C1041" s="4" t="s">
        <v>4380</v>
      </c>
      <c r="D1041" s="4" t="s">
        <v>2627</v>
      </c>
      <c r="E1041" s="4"/>
      <c r="F1041" s="4">
        <v>29.0</v>
      </c>
      <c r="G1041" s="11"/>
      <c r="I1041" t="str">
        <f t="array" ref="I1041">INDEX('2024 Points'!$D$14:$D$23,MATCH(1,MMULT(--('2024 Points'!$E$14:$L$23=D1041),TRANSPOSE(COLUMN('2024 Points'!$E$14:$L$23)^0)),0))</f>
        <v>#N/A</v>
      </c>
    </row>
    <row r="1042">
      <c r="A1042" s="4">
        <v>1041.0</v>
      </c>
      <c r="B1042" s="4">
        <v>626.0</v>
      </c>
      <c r="C1042" s="4" t="s">
        <v>5042</v>
      </c>
      <c r="D1042" s="4" t="s">
        <v>771</v>
      </c>
      <c r="E1042" s="4" t="s">
        <v>249</v>
      </c>
      <c r="F1042" s="4">
        <v>29.0</v>
      </c>
      <c r="G1042" s="11"/>
      <c r="I1042" t="str">
        <f t="array" ref="I1042">INDEX('2024 Points'!$D$14:$D$23,MATCH(1,MMULT(--('2024 Points'!$E$14:$L$23=D1042),TRANSPOSE(COLUMN('2024 Points'!$E$14:$L$23)^0)),0))</f>
        <v>#N/A</v>
      </c>
    </row>
    <row r="1043">
      <c r="A1043" s="4">
        <v>1042.0</v>
      </c>
      <c r="B1043" s="4">
        <v>1460.0</v>
      </c>
      <c r="C1043" s="4" t="s">
        <v>4444</v>
      </c>
      <c r="D1043" s="4" t="s">
        <v>3543</v>
      </c>
      <c r="E1043" s="4" t="s">
        <v>1231</v>
      </c>
      <c r="F1043" s="4">
        <v>28.0</v>
      </c>
      <c r="G1043" s="11"/>
      <c r="I1043" t="str">
        <f t="array" ref="I1043">INDEX('2024 Points'!$D$14:$D$23,MATCH(1,MMULT(--('2024 Points'!$E$14:$L$23=D1043),TRANSPOSE(COLUMN('2024 Points'!$E$14:$L$23)^0)),0))</f>
        <v>#N/A</v>
      </c>
    </row>
    <row r="1044">
      <c r="A1044" s="4">
        <v>1043.0</v>
      </c>
      <c r="B1044" s="4">
        <v>437.0</v>
      </c>
      <c r="C1044" s="4" t="s">
        <v>5961</v>
      </c>
      <c r="D1044" s="4" t="s">
        <v>3544</v>
      </c>
      <c r="E1044" s="4" t="s">
        <v>5809</v>
      </c>
      <c r="F1044" s="4">
        <v>28.0</v>
      </c>
      <c r="G1044" s="11"/>
      <c r="I1044" t="str">
        <f t="array" ref="I1044">INDEX('2024 Points'!$D$14:$D$23,MATCH(1,MMULT(--('2024 Points'!$E$14:$L$23=D1044),TRANSPOSE(COLUMN('2024 Points'!$E$14:$L$23)^0)),0))</f>
        <v>#N/A</v>
      </c>
    </row>
    <row r="1045">
      <c r="A1045" s="4">
        <v>1044.0</v>
      </c>
      <c r="B1045" s="4"/>
      <c r="C1045" s="4" t="s">
        <v>5776</v>
      </c>
      <c r="D1045" s="4" t="s">
        <v>3024</v>
      </c>
      <c r="E1045" s="4" t="s">
        <v>4744</v>
      </c>
      <c r="F1045" s="4">
        <v>28.0</v>
      </c>
      <c r="G1045" s="11"/>
      <c r="I1045" t="str">
        <f t="array" ref="I1045">INDEX('2024 Points'!$D$14:$D$23,MATCH(1,MMULT(--('2024 Points'!$E$14:$L$23=D1045),TRANSPOSE(COLUMN('2024 Points'!$E$14:$L$23)^0)),0))</f>
        <v>#N/A</v>
      </c>
    </row>
    <row r="1046">
      <c r="A1046" s="4">
        <v>1045.0</v>
      </c>
      <c r="B1046" s="4">
        <v>455.0</v>
      </c>
      <c r="C1046" s="4" t="s">
        <v>5554</v>
      </c>
      <c r="D1046" s="4" t="s">
        <v>1211</v>
      </c>
      <c r="E1046" s="4" t="s">
        <v>93</v>
      </c>
      <c r="F1046" s="4">
        <v>28.0</v>
      </c>
      <c r="G1046" s="11"/>
      <c r="I1046" t="str">
        <f t="array" ref="I1046">INDEX('2024 Points'!$D$14:$D$23,MATCH(1,MMULT(--('2024 Points'!$E$14:$L$23=D1046),TRANSPOSE(COLUMN('2024 Points'!$E$14:$L$23)^0)),0))</f>
        <v>#N/A</v>
      </c>
    </row>
    <row r="1047">
      <c r="A1047" s="4">
        <v>1046.0</v>
      </c>
      <c r="B1047" s="4"/>
      <c r="C1047" s="4" t="s">
        <v>5776</v>
      </c>
      <c r="D1047" s="4" t="s">
        <v>2502</v>
      </c>
      <c r="E1047" s="4" t="s">
        <v>4564</v>
      </c>
      <c r="F1047" s="4">
        <v>28.0</v>
      </c>
      <c r="G1047" s="11"/>
      <c r="I1047" t="str">
        <f t="array" ref="I1047">INDEX('2024 Points'!$D$14:$D$23,MATCH(1,MMULT(--('2024 Points'!$E$14:$L$23=D1047),TRANSPOSE(COLUMN('2024 Points'!$E$14:$L$23)^0)),0))</f>
        <v>#N/A</v>
      </c>
    </row>
    <row r="1048">
      <c r="A1048" s="4">
        <v>1047.0</v>
      </c>
      <c r="B1048" s="4"/>
      <c r="C1048" s="4" t="s">
        <v>5776</v>
      </c>
      <c r="D1048" s="4" t="s">
        <v>3545</v>
      </c>
      <c r="E1048" s="4" t="s">
        <v>5865</v>
      </c>
      <c r="F1048" s="4">
        <v>28.0</v>
      </c>
      <c r="G1048" s="11"/>
      <c r="I1048" t="str">
        <f t="array" ref="I1048">INDEX('2024 Points'!$D$14:$D$23,MATCH(1,MMULT(--('2024 Points'!$E$14:$L$23=D1048),TRANSPOSE(COLUMN('2024 Points'!$E$14:$L$23)^0)),0))</f>
        <v>#N/A</v>
      </c>
    </row>
    <row r="1049">
      <c r="A1049" s="4">
        <v>1048.0</v>
      </c>
      <c r="B1049" s="4">
        <v>1042.0</v>
      </c>
      <c r="C1049" s="4" t="s">
        <v>1046</v>
      </c>
      <c r="D1049" s="4" t="s">
        <v>2203</v>
      </c>
      <c r="E1049" s="4" t="s">
        <v>157</v>
      </c>
      <c r="F1049" s="4">
        <v>28.0</v>
      </c>
      <c r="G1049" s="11"/>
      <c r="I1049" t="str">
        <f t="array" ref="I1049">INDEX('2024 Points'!$D$14:$D$23,MATCH(1,MMULT(--('2024 Points'!$E$14:$L$23=D1049),TRANSPOSE(COLUMN('2024 Points'!$E$14:$L$23)^0)),0))</f>
        <v>#N/A</v>
      </c>
    </row>
    <row r="1050">
      <c r="A1050" s="4">
        <v>1049.0</v>
      </c>
      <c r="B1050" s="4">
        <v>1015.0</v>
      </c>
      <c r="C1050" s="4" t="s">
        <v>4332</v>
      </c>
      <c r="D1050" s="4" t="s">
        <v>2609</v>
      </c>
      <c r="E1050" s="4"/>
      <c r="F1050" s="4">
        <v>28.0</v>
      </c>
      <c r="G1050" s="11"/>
      <c r="I1050" t="str">
        <f t="array" ref="I1050">INDEX('2024 Points'!$D$14:$D$23,MATCH(1,MMULT(--('2024 Points'!$E$14:$L$23=D1050),TRANSPOSE(COLUMN('2024 Points'!$E$14:$L$23)^0)),0))</f>
        <v>#N/A</v>
      </c>
    </row>
    <row r="1051">
      <c r="A1051" s="4">
        <v>1050.0</v>
      </c>
      <c r="B1051" s="4">
        <v>461.0</v>
      </c>
      <c r="C1051" s="4" t="s">
        <v>4861</v>
      </c>
      <c r="D1051" s="4" t="s">
        <v>2039</v>
      </c>
      <c r="E1051" s="4" t="s">
        <v>704</v>
      </c>
      <c r="F1051" s="4">
        <v>28.0</v>
      </c>
      <c r="G1051" s="11"/>
      <c r="I1051" t="str">
        <f t="array" ref="I1051">INDEX('2024 Points'!$D$14:$D$23,MATCH(1,MMULT(--('2024 Points'!$E$14:$L$23=D1051),TRANSPOSE(COLUMN('2024 Points'!$E$14:$L$23)^0)),0))</f>
        <v>#N/A</v>
      </c>
    </row>
    <row r="1052">
      <c r="A1052" s="4">
        <v>1051.0</v>
      </c>
      <c r="B1052" s="4"/>
      <c r="C1052" s="4" t="s">
        <v>5776</v>
      </c>
      <c r="D1052" s="4" t="s">
        <v>3546</v>
      </c>
      <c r="E1052" s="4" t="s">
        <v>5147</v>
      </c>
      <c r="F1052" s="4">
        <v>28.0</v>
      </c>
      <c r="G1052" s="11"/>
      <c r="I1052" t="str">
        <f t="array" ref="I1052">INDEX('2024 Points'!$D$14:$D$23,MATCH(1,MMULT(--('2024 Points'!$E$14:$L$23=D1052),TRANSPOSE(COLUMN('2024 Points'!$E$14:$L$23)^0)),0))</f>
        <v>#N/A</v>
      </c>
    </row>
    <row r="1053">
      <c r="A1053" s="4">
        <v>1052.0</v>
      </c>
      <c r="B1053" s="4">
        <v>1301.0</v>
      </c>
      <c r="C1053" s="4" t="s">
        <v>5962</v>
      </c>
      <c r="D1053" s="4" t="s">
        <v>3105</v>
      </c>
      <c r="E1053" s="4" t="s">
        <v>1350</v>
      </c>
      <c r="F1053" s="4">
        <v>28.0</v>
      </c>
      <c r="G1053" s="11"/>
      <c r="I1053" t="str">
        <f t="array" ref="I1053">INDEX('2024 Points'!$D$14:$D$23,MATCH(1,MMULT(--('2024 Points'!$E$14:$L$23=D1053),TRANSPOSE(COLUMN('2024 Points'!$E$14:$L$23)^0)),0))</f>
        <v>#N/A</v>
      </c>
    </row>
    <row r="1054">
      <c r="A1054" s="4">
        <v>1053.0</v>
      </c>
      <c r="B1054" s="4"/>
      <c r="C1054" s="4" t="s">
        <v>5776</v>
      </c>
      <c r="D1054" s="4" t="s">
        <v>2510</v>
      </c>
      <c r="E1054" s="4" t="s">
        <v>1791</v>
      </c>
      <c r="F1054" s="4">
        <v>28.0</v>
      </c>
      <c r="G1054" s="11"/>
      <c r="I1054" t="str">
        <f t="array" ref="I1054">INDEX('2024 Points'!$D$14:$D$23,MATCH(1,MMULT(--('2024 Points'!$E$14:$L$23=D1054),TRANSPOSE(COLUMN('2024 Points'!$E$14:$L$23)^0)),0))</f>
        <v>#N/A</v>
      </c>
    </row>
    <row r="1055">
      <c r="A1055" s="4">
        <v>1054.0</v>
      </c>
      <c r="B1055" s="4">
        <v>784.0</v>
      </c>
      <c r="C1055" s="4" t="s">
        <v>4711</v>
      </c>
      <c r="D1055" s="4" t="s">
        <v>2380</v>
      </c>
      <c r="E1055" s="4"/>
      <c r="F1055" s="4">
        <v>27.0</v>
      </c>
      <c r="G1055" s="11"/>
      <c r="I1055" t="str">
        <f t="array" ref="I1055">INDEX('2024 Points'!$D$14:$D$23,MATCH(1,MMULT(--('2024 Points'!$E$14:$L$23=D1055),TRANSPOSE(COLUMN('2024 Points'!$E$14:$L$23)^0)),0))</f>
        <v>#N/A</v>
      </c>
    </row>
    <row r="1056">
      <c r="A1056" s="4">
        <v>1055.0</v>
      </c>
      <c r="B1056" s="4">
        <v>2424.0</v>
      </c>
      <c r="C1056" s="4" t="s">
        <v>5963</v>
      </c>
      <c r="D1056" s="4" t="s">
        <v>3547</v>
      </c>
      <c r="E1056" s="4" t="s">
        <v>1054</v>
      </c>
      <c r="F1056" s="4">
        <v>27.0</v>
      </c>
      <c r="G1056" s="11"/>
      <c r="I1056" t="str">
        <f t="array" ref="I1056">INDEX('2024 Points'!$D$14:$D$23,MATCH(1,MMULT(--('2024 Points'!$E$14:$L$23=D1056),TRANSPOSE(COLUMN('2024 Points'!$E$14:$L$23)^0)),0))</f>
        <v>#N/A</v>
      </c>
    </row>
    <row r="1057">
      <c r="A1057" s="4">
        <v>1056.0</v>
      </c>
      <c r="B1057" s="4">
        <v>781.0</v>
      </c>
      <c r="C1057" s="4" t="s">
        <v>4518</v>
      </c>
      <c r="D1057" s="4" t="s">
        <v>1961</v>
      </c>
      <c r="E1057" s="4" t="s">
        <v>93</v>
      </c>
      <c r="F1057" s="4">
        <v>27.0</v>
      </c>
      <c r="G1057" s="11"/>
      <c r="I1057" t="str">
        <f t="array" ref="I1057">INDEX('2024 Points'!$D$14:$D$23,MATCH(1,MMULT(--('2024 Points'!$E$14:$L$23=D1057),TRANSPOSE(COLUMN('2024 Points'!$E$14:$L$23)^0)),0))</f>
        <v>#N/A</v>
      </c>
    </row>
    <row r="1058">
      <c r="A1058" s="4">
        <v>1057.0</v>
      </c>
      <c r="B1058" s="4">
        <v>2096.0</v>
      </c>
      <c r="C1058" s="4" t="s">
        <v>4794</v>
      </c>
      <c r="D1058" s="4" t="s">
        <v>2679</v>
      </c>
      <c r="E1058" s="4" t="s">
        <v>1076</v>
      </c>
      <c r="F1058" s="4">
        <v>27.0</v>
      </c>
      <c r="G1058" s="11"/>
      <c r="I1058" t="str">
        <f t="array" ref="I1058">INDEX('2024 Points'!$D$14:$D$23,MATCH(1,MMULT(--('2024 Points'!$E$14:$L$23=D1058),TRANSPOSE(COLUMN('2024 Points'!$E$14:$L$23)^0)),0))</f>
        <v>#N/A</v>
      </c>
    </row>
    <row r="1059">
      <c r="A1059" s="4">
        <v>1058.0</v>
      </c>
      <c r="B1059" s="4">
        <v>1798.0</v>
      </c>
      <c r="C1059" s="4" t="s">
        <v>5916</v>
      </c>
      <c r="D1059" s="4" t="s">
        <v>2672</v>
      </c>
      <c r="E1059" s="4" t="s">
        <v>976</v>
      </c>
      <c r="F1059" s="4">
        <v>27.0</v>
      </c>
      <c r="G1059" s="11"/>
      <c r="I1059" t="str">
        <f t="array" ref="I1059">INDEX('2024 Points'!$D$14:$D$23,MATCH(1,MMULT(--('2024 Points'!$E$14:$L$23=D1059),TRANSPOSE(COLUMN('2024 Points'!$E$14:$L$23)^0)),0))</f>
        <v>#N/A</v>
      </c>
    </row>
    <row r="1060">
      <c r="A1060" s="4">
        <v>1059.0</v>
      </c>
      <c r="B1060" s="4">
        <v>1061.0</v>
      </c>
      <c r="C1060" s="4" t="s">
        <v>160</v>
      </c>
      <c r="D1060" s="4" t="s">
        <v>1427</v>
      </c>
      <c r="E1060" s="4" t="s">
        <v>5810</v>
      </c>
      <c r="F1060" s="4">
        <v>27.0</v>
      </c>
      <c r="G1060" s="11"/>
      <c r="I1060" t="str">
        <f t="array" ref="I1060">INDEX('2024 Points'!$D$14:$D$23,MATCH(1,MMULT(--('2024 Points'!$E$14:$L$23=D1060),TRANSPOSE(COLUMN('2024 Points'!$E$14:$L$23)^0)),0))</f>
        <v>#N/A</v>
      </c>
    </row>
    <row r="1061">
      <c r="A1061" s="4">
        <v>1060.0</v>
      </c>
      <c r="B1061" s="4">
        <v>933.0</v>
      </c>
      <c r="C1061" s="4" t="s">
        <v>1042</v>
      </c>
      <c r="D1061" s="4" t="s">
        <v>2240</v>
      </c>
      <c r="E1061" s="4" t="s">
        <v>5848</v>
      </c>
      <c r="F1061" s="4">
        <v>27.0</v>
      </c>
      <c r="G1061" s="11"/>
      <c r="I1061" t="str">
        <f t="array" ref="I1061">INDEX('2024 Points'!$D$14:$D$23,MATCH(1,MMULT(--('2024 Points'!$E$14:$L$23=D1061),TRANSPOSE(COLUMN('2024 Points'!$E$14:$L$23)^0)),0))</f>
        <v>#N/A</v>
      </c>
    </row>
    <row r="1062">
      <c r="A1062" s="4">
        <v>1061.0</v>
      </c>
      <c r="B1062" s="4">
        <v>710.0</v>
      </c>
      <c r="C1062" s="4" t="s">
        <v>1389</v>
      </c>
      <c r="D1062" s="4" t="s">
        <v>3548</v>
      </c>
      <c r="E1062" s="4" t="s">
        <v>5772</v>
      </c>
      <c r="F1062" s="4">
        <v>27.0</v>
      </c>
      <c r="G1062" s="11"/>
      <c r="I1062" t="str">
        <f t="array" ref="I1062">INDEX('2024 Points'!$D$14:$D$23,MATCH(1,MMULT(--('2024 Points'!$E$14:$L$23=D1062),TRANSPOSE(COLUMN('2024 Points'!$E$14:$L$23)^0)),0))</f>
        <v>#N/A</v>
      </c>
    </row>
    <row r="1063">
      <c r="A1063" s="4">
        <v>1062.0</v>
      </c>
      <c r="B1063" s="4">
        <v>288.0</v>
      </c>
      <c r="C1063" s="4" t="s">
        <v>5964</v>
      </c>
      <c r="D1063" s="4" t="s">
        <v>3549</v>
      </c>
      <c r="E1063" s="4" t="s">
        <v>157</v>
      </c>
      <c r="F1063" s="4">
        <v>27.0</v>
      </c>
      <c r="G1063" s="11"/>
      <c r="I1063" t="str">
        <f t="array" ref="I1063">INDEX('2024 Points'!$D$14:$D$23,MATCH(1,MMULT(--('2024 Points'!$E$14:$L$23=D1063),TRANSPOSE(COLUMN('2024 Points'!$E$14:$L$23)^0)),0))</f>
        <v>#N/A</v>
      </c>
    </row>
    <row r="1064">
      <c r="A1064" s="4">
        <v>1063.0</v>
      </c>
      <c r="B1064" s="4">
        <v>1361.0</v>
      </c>
      <c r="C1064" s="4" t="s">
        <v>1514</v>
      </c>
      <c r="D1064" s="4" t="s">
        <v>2104</v>
      </c>
      <c r="E1064" s="4" t="s">
        <v>4552</v>
      </c>
      <c r="F1064" s="4">
        <v>27.0</v>
      </c>
      <c r="G1064" s="11"/>
      <c r="I1064" t="str">
        <f t="array" ref="I1064">INDEX('2024 Points'!$D$14:$D$23,MATCH(1,MMULT(--('2024 Points'!$E$14:$L$23=D1064),TRANSPOSE(COLUMN('2024 Points'!$E$14:$L$23)^0)),0))</f>
        <v>#N/A</v>
      </c>
    </row>
    <row r="1065">
      <c r="A1065" s="4">
        <v>1064.0</v>
      </c>
      <c r="B1065" s="4">
        <v>1977.0</v>
      </c>
      <c r="C1065" s="4" t="s">
        <v>5498</v>
      </c>
      <c r="D1065" s="4" t="s">
        <v>2420</v>
      </c>
      <c r="E1065" s="4" t="s">
        <v>4675</v>
      </c>
      <c r="F1065" s="4">
        <v>27.0</v>
      </c>
      <c r="G1065" s="11"/>
      <c r="I1065" t="str">
        <f t="array" ref="I1065">INDEX('2024 Points'!$D$14:$D$23,MATCH(1,MMULT(--('2024 Points'!$E$14:$L$23=D1065),TRANSPOSE(COLUMN('2024 Points'!$E$14:$L$23)^0)),0))</f>
        <v>#N/A</v>
      </c>
    </row>
    <row r="1066">
      <c r="A1066" s="4">
        <v>1065.0</v>
      </c>
      <c r="B1066" s="4">
        <v>1589.0</v>
      </c>
      <c r="C1066" s="4" t="s">
        <v>936</v>
      </c>
      <c r="D1066" s="4" t="s">
        <v>777</v>
      </c>
      <c r="E1066" s="4" t="s">
        <v>5921</v>
      </c>
      <c r="F1066" s="4">
        <v>27.0</v>
      </c>
      <c r="G1066" s="11"/>
      <c r="I1066" t="str">
        <f t="array" ref="I1066">INDEX('2024 Points'!$D$14:$D$23,MATCH(1,MMULT(--('2024 Points'!$E$14:$L$23=D1066),TRANSPOSE(COLUMN('2024 Points'!$E$14:$L$23)^0)),0))</f>
        <v>#N/A</v>
      </c>
    </row>
    <row r="1067">
      <c r="A1067" s="4">
        <v>1066.0</v>
      </c>
      <c r="B1067" s="4">
        <v>615.0</v>
      </c>
      <c r="C1067" s="4" t="s">
        <v>4700</v>
      </c>
      <c r="D1067" s="4" t="s">
        <v>1977</v>
      </c>
      <c r="E1067" s="4" t="s">
        <v>5791</v>
      </c>
      <c r="F1067" s="4">
        <v>27.0</v>
      </c>
      <c r="G1067" s="11"/>
      <c r="I1067" t="str">
        <f t="array" ref="I1067">INDEX('2024 Points'!$D$14:$D$23,MATCH(1,MMULT(--('2024 Points'!$E$14:$L$23=D1067),TRANSPOSE(COLUMN('2024 Points'!$E$14:$L$23)^0)),0))</f>
        <v>#N/A</v>
      </c>
    </row>
    <row r="1068">
      <c r="A1068" s="4">
        <v>1067.0</v>
      </c>
      <c r="B1068" s="4"/>
      <c r="C1068" s="4" t="s">
        <v>5776</v>
      </c>
      <c r="D1068" s="4" t="s">
        <v>3550</v>
      </c>
      <c r="E1068" s="4" t="s">
        <v>1751</v>
      </c>
      <c r="F1068" s="4">
        <v>27.0</v>
      </c>
      <c r="G1068" s="11"/>
      <c r="I1068" t="str">
        <f t="array" ref="I1068">INDEX('2024 Points'!$D$14:$D$23,MATCH(1,MMULT(--('2024 Points'!$E$14:$L$23=D1068),TRANSPOSE(COLUMN('2024 Points'!$E$14:$L$23)^0)),0))</f>
        <v>#N/A</v>
      </c>
    </row>
    <row r="1069">
      <c r="A1069" s="4">
        <v>1068.0</v>
      </c>
      <c r="B1069" s="4">
        <v>2257.0</v>
      </c>
      <c r="C1069" s="4" t="s">
        <v>5965</v>
      </c>
      <c r="D1069" s="4" t="s">
        <v>3183</v>
      </c>
      <c r="E1069" s="4"/>
      <c r="F1069" s="4">
        <v>27.0</v>
      </c>
      <c r="G1069" s="11"/>
      <c r="I1069" t="str">
        <f t="array" ref="I1069">INDEX('2024 Points'!$D$14:$D$23,MATCH(1,MMULT(--('2024 Points'!$E$14:$L$23=D1069),TRANSPOSE(COLUMN('2024 Points'!$E$14:$L$23)^0)),0))</f>
        <v>#N/A</v>
      </c>
    </row>
    <row r="1070">
      <c r="A1070" s="4">
        <v>1069.0</v>
      </c>
      <c r="B1070" s="4">
        <v>1624.0</v>
      </c>
      <c r="C1070" s="4" t="s">
        <v>5966</v>
      </c>
      <c r="D1070" s="4" t="s">
        <v>1966</v>
      </c>
      <c r="E1070" s="4" t="s">
        <v>5775</v>
      </c>
      <c r="F1070" s="4">
        <v>27.0</v>
      </c>
      <c r="G1070" s="11"/>
      <c r="I1070" t="str">
        <f t="array" ref="I1070">INDEX('2024 Points'!$D$14:$D$23,MATCH(1,MMULT(--('2024 Points'!$E$14:$L$23=D1070),TRANSPOSE(COLUMN('2024 Points'!$E$14:$L$23)^0)),0))</f>
        <v>#N/A</v>
      </c>
    </row>
    <row r="1071">
      <c r="A1071" s="4">
        <v>1070.0</v>
      </c>
      <c r="B1071" s="4">
        <v>1448.0</v>
      </c>
      <c r="C1071" s="4" t="s">
        <v>988</v>
      </c>
      <c r="D1071" s="4" t="s">
        <v>3551</v>
      </c>
      <c r="E1071" s="4"/>
      <c r="F1071" s="4">
        <v>27.0</v>
      </c>
      <c r="G1071" s="11"/>
      <c r="I1071" t="str">
        <f t="array" ref="I1071">INDEX('2024 Points'!$D$14:$D$23,MATCH(1,MMULT(--('2024 Points'!$E$14:$L$23=D1071),TRANSPOSE(COLUMN('2024 Points'!$E$14:$L$23)^0)),0))</f>
        <v>#N/A</v>
      </c>
    </row>
    <row r="1072">
      <c r="A1072" s="4">
        <v>1071.0</v>
      </c>
      <c r="B1072" s="4">
        <v>1050.0</v>
      </c>
      <c r="C1072" s="4" t="s">
        <v>1487</v>
      </c>
      <c r="D1072" s="4" t="s">
        <v>3552</v>
      </c>
      <c r="E1072" s="4" t="s">
        <v>5792</v>
      </c>
      <c r="F1072" s="4">
        <v>27.0</v>
      </c>
      <c r="G1072" s="11"/>
      <c r="I1072" t="str">
        <f t="array" ref="I1072">INDEX('2024 Points'!$D$14:$D$23,MATCH(1,MMULT(--('2024 Points'!$E$14:$L$23=D1072),TRANSPOSE(COLUMN('2024 Points'!$E$14:$L$23)^0)),0))</f>
        <v>#N/A</v>
      </c>
    </row>
    <row r="1073">
      <c r="A1073" s="4">
        <v>1072.0</v>
      </c>
      <c r="B1073" s="4">
        <v>652.0</v>
      </c>
      <c r="C1073" s="4" t="s">
        <v>5435</v>
      </c>
      <c r="D1073" s="4" t="s">
        <v>2059</v>
      </c>
      <c r="E1073" s="4" t="s">
        <v>208</v>
      </c>
      <c r="F1073" s="4">
        <v>26.0</v>
      </c>
      <c r="G1073" s="11"/>
      <c r="I1073" t="str">
        <f t="array" ref="I1073">INDEX('2024 Points'!$D$14:$D$23,MATCH(1,MMULT(--('2024 Points'!$E$14:$L$23=D1073),TRANSPOSE(COLUMN('2024 Points'!$E$14:$L$23)^0)),0))</f>
        <v>#N/A</v>
      </c>
    </row>
    <row r="1074">
      <c r="A1074" s="4">
        <v>1073.0</v>
      </c>
      <c r="B1074" s="4">
        <v>1563.0</v>
      </c>
      <c r="C1074" s="4" t="s">
        <v>5526</v>
      </c>
      <c r="D1074" s="4" t="s">
        <v>2017</v>
      </c>
      <c r="E1074" s="4" t="s">
        <v>4314</v>
      </c>
      <c r="F1074" s="4">
        <v>26.0</v>
      </c>
      <c r="G1074" s="11"/>
      <c r="I1074" t="str">
        <f t="array" ref="I1074">INDEX('2024 Points'!$D$14:$D$23,MATCH(1,MMULT(--('2024 Points'!$E$14:$L$23=D1074),TRANSPOSE(COLUMN('2024 Points'!$E$14:$L$23)^0)),0))</f>
        <v>#N/A</v>
      </c>
    </row>
    <row r="1075">
      <c r="A1075" s="4">
        <v>1074.0</v>
      </c>
      <c r="B1075" s="4"/>
      <c r="C1075" s="4" t="s">
        <v>5776</v>
      </c>
      <c r="D1075" s="4" t="s">
        <v>490</v>
      </c>
      <c r="E1075" s="4" t="s">
        <v>976</v>
      </c>
      <c r="F1075" s="4">
        <v>26.0</v>
      </c>
      <c r="G1075" s="11"/>
      <c r="I1075" t="str">
        <f t="array" ref="I1075">INDEX('2024 Points'!$D$14:$D$23,MATCH(1,MMULT(--('2024 Points'!$E$14:$L$23=D1075),TRANSPOSE(COLUMN('2024 Points'!$E$14:$L$23)^0)),0))</f>
        <v>#N/A</v>
      </c>
    </row>
    <row r="1076">
      <c r="A1076" s="4">
        <v>1075.0</v>
      </c>
      <c r="B1076" s="4">
        <v>2503.0</v>
      </c>
      <c r="C1076" s="4" t="s">
        <v>5967</v>
      </c>
      <c r="D1076" s="4" t="s">
        <v>3553</v>
      </c>
      <c r="E1076" s="4" t="s">
        <v>5793</v>
      </c>
      <c r="F1076" s="4">
        <v>26.0</v>
      </c>
      <c r="G1076" s="11"/>
      <c r="I1076" t="str">
        <f t="array" ref="I1076">INDEX('2024 Points'!$D$14:$D$23,MATCH(1,MMULT(--('2024 Points'!$E$14:$L$23=D1076),TRANSPOSE(COLUMN('2024 Points'!$E$14:$L$23)^0)),0))</f>
        <v>#N/A</v>
      </c>
    </row>
    <row r="1077">
      <c r="A1077" s="4">
        <v>1076.0</v>
      </c>
      <c r="B1077" s="4">
        <v>511.0</v>
      </c>
      <c r="C1077" s="4" t="s">
        <v>5968</v>
      </c>
      <c r="D1077" s="4" t="s">
        <v>3554</v>
      </c>
      <c r="E1077" s="4" t="s">
        <v>93</v>
      </c>
      <c r="F1077" s="4">
        <v>26.0</v>
      </c>
      <c r="G1077" s="11"/>
      <c r="I1077" t="str">
        <f t="array" ref="I1077">INDEX('2024 Points'!$D$14:$D$23,MATCH(1,MMULT(--('2024 Points'!$E$14:$L$23=D1077),TRANSPOSE(COLUMN('2024 Points'!$E$14:$L$23)^0)),0))</f>
        <v>#N/A</v>
      </c>
    </row>
    <row r="1078">
      <c r="A1078" s="4">
        <v>1077.0</v>
      </c>
      <c r="B1078" s="4">
        <v>159.0</v>
      </c>
      <c r="C1078" s="4" t="s">
        <v>5112</v>
      </c>
      <c r="D1078" s="4" t="s">
        <v>84</v>
      </c>
      <c r="E1078" s="4" t="s">
        <v>106</v>
      </c>
      <c r="F1078" s="4">
        <v>26.0</v>
      </c>
      <c r="G1078" s="11"/>
      <c r="I1078" t="str">
        <f t="array" ref="I1078">INDEX('2024 Points'!$D$14:$D$23,MATCH(1,MMULT(--('2024 Points'!$E$14:$L$23=D1078),TRANSPOSE(COLUMN('2024 Points'!$E$14:$L$23)^0)),0))</f>
        <v>#N/A</v>
      </c>
    </row>
    <row r="1079">
      <c r="A1079" s="4">
        <v>1078.0</v>
      </c>
      <c r="B1079" s="4">
        <v>738.0</v>
      </c>
      <c r="C1079" s="4" t="s">
        <v>5847</v>
      </c>
      <c r="D1079" s="4" t="s">
        <v>3555</v>
      </c>
      <c r="E1079" s="4" t="s">
        <v>5791</v>
      </c>
      <c r="F1079" s="4">
        <v>26.0</v>
      </c>
      <c r="G1079" s="11"/>
      <c r="I1079" t="str">
        <f t="array" ref="I1079">INDEX('2024 Points'!$D$14:$D$23,MATCH(1,MMULT(--('2024 Points'!$E$14:$L$23=D1079),TRANSPOSE(COLUMN('2024 Points'!$E$14:$L$23)^0)),0))</f>
        <v>#N/A</v>
      </c>
    </row>
    <row r="1080">
      <c r="A1080" s="4">
        <v>1079.0</v>
      </c>
      <c r="B1080" s="4">
        <v>951.0</v>
      </c>
      <c r="C1080" s="4" t="s">
        <v>532</v>
      </c>
      <c r="D1080" s="4" t="s">
        <v>3556</v>
      </c>
      <c r="E1080" s="4" t="s">
        <v>4559</v>
      </c>
      <c r="F1080" s="4">
        <v>26.0</v>
      </c>
      <c r="G1080" s="11"/>
      <c r="I1080" t="str">
        <f t="array" ref="I1080">INDEX('2024 Points'!$D$14:$D$23,MATCH(1,MMULT(--('2024 Points'!$E$14:$L$23=D1080),TRANSPOSE(COLUMN('2024 Points'!$E$14:$L$23)^0)),0))</f>
        <v>#N/A</v>
      </c>
    </row>
    <row r="1081">
      <c r="A1081" s="4">
        <v>1080.0</v>
      </c>
      <c r="B1081" s="4">
        <v>1228.0</v>
      </c>
      <c r="C1081" s="4" t="s">
        <v>681</v>
      </c>
      <c r="D1081" s="4" t="s">
        <v>2604</v>
      </c>
      <c r="E1081" s="4"/>
      <c r="F1081" s="4">
        <v>26.0</v>
      </c>
      <c r="G1081" s="11"/>
      <c r="I1081" t="str">
        <f t="array" ref="I1081">INDEX('2024 Points'!$D$14:$D$23,MATCH(1,MMULT(--('2024 Points'!$E$14:$L$23=D1081),TRANSPOSE(COLUMN('2024 Points'!$E$14:$L$23)^0)),0))</f>
        <v>#N/A</v>
      </c>
    </row>
    <row r="1082">
      <c r="A1082" s="4">
        <v>1081.0</v>
      </c>
      <c r="B1082" s="4">
        <v>1081.0</v>
      </c>
      <c r="C1082" s="4" t="s">
        <v>4312</v>
      </c>
      <c r="D1082" s="4" t="s">
        <v>1620</v>
      </c>
      <c r="E1082" s="4" t="s">
        <v>720</v>
      </c>
      <c r="F1082" s="4">
        <v>26.0</v>
      </c>
      <c r="G1082" s="11"/>
      <c r="I1082" t="str">
        <f t="array" ref="I1082">INDEX('2024 Points'!$D$14:$D$23,MATCH(1,MMULT(--('2024 Points'!$E$14:$L$23=D1082),TRANSPOSE(COLUMN('2024 Points'!$E$14:$L$23)^0)),0))</f>
        <v>#N/A</v>
      </c>
    </row>
    <row r="1083">
      <c r="A1083" s="4">
        <v>1082.0</v>
      </c>
      <c r="B1083" s="4">
        <v>2111.0</v>
      </c>
      <c r="C1083" s="4" t="s">
        <v>4515</v>
      </c>
      <c r="D1083" s="4" t="s">
        <v>3557</v>
      </c>
      <c r="E1083" s="4" t="s">
        <v>757</v>
      </c>
      <c r="F1083" s="4">
        <v>26.0</v>
      </c>
      <c r="G1083" s="11"/>
      <c r="I1083" t="str">
        <f t="array" ref="I1083">INDEX('2024 Points'!$D$14:$D$23,MATCH(1,MMULT(--('2024 Points'!$E$14:$L$23=D1083),TRANSPOSE(COLUMN('2024 Points'!$E$14:$L$23)^0)),0))</f>
        <v>#N/A</v>
      </c>
    </row>
    <row r="1084">
      <c r="A1084" s="4">
        <v>1083.0</v>
      </c>
      <c r="B1084" s="4">
        <v>1856.0</v>
      </c>
      <c r="C1084" s="4" t="s">
        <v>866</v>
      </c>
      <c r="D1084" s="4" t="s">
        <v>872</v>
      </c>
      <c r="E1084" s="4" t="s">
        <v>5874</v>
      </c>
      <c r="F1084" s="4">
        <v>26.0</v>
      </c>
      <c r="G1084" s="11"/>
      <c r="I1084" t="str">
        <f t="array" ref="I1084">INDEX('2024 Points'!$D$14:$D$23,MATCH(1,MMULT(--('2024 Points'!$E$14:$L$23=D1084),TRANSPOSE(COLUMN('2024 Points'!$E$14:$L$23)^0)),0))</f>
        <v>#N/A</v>
      </c>
    </row>
    <row r="1085">
      <c r="A1085" s="4">
        <v>1084.0</v>
      </c>
      <c r="B1085" s="4">
        <v>949.0</v>
      </c>
      <c r="C1085" s="4" t="s">
        <v>4392</v>
      </c>
      <c r="D1085" s="4" t="s">
        <v>3558</v>
      </c>
      <c r="E1085" s="4" t="s">
        <v>4448</v>
      </c>
      <c r="F1085" s="4">
        <v>26.0</v>
      </c>
      <c r="G1085" s="11"/>
      <c r="I1085" t="str">
        <f t="array" ref="I1085">INDEX('2024 Points'!$D$14:$D$23,MATCH(1,MMULT(--('2024 Points'!$E$14:$L$23=D1085),TRANSPOSE(COLUMN('2024 Points'!$E$14:$L$23)^0)),0))</f>
        <v>#N/A</v>
      </c>
    </row>
    <row r="1086">
      <c r="A1086" s="4">
        <v>1085.0</v>
      </c>
      <c r="B1086" s="4">
        <v>2241.0</v>
      </c>
      <c r="C1086" s="4" t="s">
        <v>5969</v>
      </c>
      <c r="D1086" s="4" t="s">
        <v>1289</v>
      </c>
      <c r="E1086" s="4" t="s">
        <v>4595</v>
      </c>
      <c r="F1086" s="4">
        <v>26.0</v>
      </c>
      <c r="G1086" s="11"/>
      <c r="I1086" t="str">
        <f t="array" ref="I1086">INDEX('2024 Points'!$D$14:$D$23,MATCH(1,MMULT(--('2024 Points'!$E$14:$L$23=D1086),TRANSPOSE(COLUMN('2024 Points'!$E$14:$L$23)^0)),0))</f>
        <v>#N/A</v>
      </c>
    </row>
    <row r="1087">
      <c r="A1087" s="4">
        <v>1086.0</v>
      </c>
      <c r="B1087" s="4">
        <v>2019.0</v>
      </c>
      <c r="C1087" s="4" t="s">
        <v>1169</v>
      </c>
      <c r="D1087" s="4" t="s">
        <v>651</v>
      </c>
      <c r="E1087" s="4" t="s">
        <v>4479</v>
      </c>
      <c r="F1087" s="4">
        <v>26.0</v>
      </c>
      <c r="G1087" s="11"/>
      <c r="I1087" t="str">
        <f t="array" ref="I1087">INDEX('2024 Points'!$D$14:$D$23,MATCH(1,MMULT(--('2024 Points'!$E$14:$L$23=D1087),TRANSPOSE(COLUMN('2024 Points'!$E$14:$L$23)^0)),0))</f>
        <v>#N/A</v>
      </c>
    </row>
    <row r="1088">
      <c r="A1088" s="4">
        <v>1087.0</v>
      </c>
      <c r="B1088" s="4">
        <v>1204.0</v>
      </c>
      <c r="C1088" s="4" t="s">
        <v>407</v>
      </c>
      <c r="D1088" s="4" t="s">
        <v>3559</v>
      </c>
      <c r="E1088" s="4" t="s">
        <v>329</v>
      </c>
      <c r="F1088" s="4">
        <v>26.0</v>
      </c>
      <c r="G1088" s="11"/>
      <c r="I1088" t="str">
        <f t="array" ref="I1088">INDEX('2024 Points'!$D$14:$D$23,MATCH(1,MMULT(--('2024 Points'!$E$14:$L$23=D1088),TRANSPOSE(COLUMN('2024 Points'!$E$14:$L$23)^0)),0))</f>
        <v>#N/A</v>
      </c>
    </row>
    <row r="1089">
      <c r="A1089" s="4">
        <v>1088.0</v>
      </c>
      <c r="B1089" s="4">
        <v>877.0</v>
      </c>
      <c r="C1089" s="4" t="s">
        <v>4687</v>
      </c>
      <c r="D1089" s="4" t="s">
        <v>2045</v>
      </c>
      <c r="E1089" s="4" t="s">
        <v>4643</v>
      </c>
      <c r="F1089" s="4">
        <v>26.0</v>
      </c>
      <c r="G1089" s="11"/>
      <c r="I1089" t="str">
        <f t="array" ref="I1089">INDEX('2024 Points'!$D$14:$D$23,MATCH(1,MMULT(--('2024 Points'!$E$14:$L$23=D1089),TRANSPOSE(COLUMN('2024 Points'!$E$14:$L$23)^0)),0))</f>
        <v>#N/A</v>
      </c>
    </row>
    <row r="1090">
      <c r="A1090" s="4">
        <v>1089.0</v>
      </c>
      <c r="B1090" s="4"/>
      <c r="C1090" s="4" t="s">
        <v>5776</v>
      </c>
      <c r="D1090" s="4" t="s">
        <v>3560</v>
      </c>
      <c r="E1090" s="4" t="s">
        <v>5970</v>
      </c>
      <c r="F1090" s="4">
        <v>26.0</v>
      </c>
      <c r="G1090" s="11"/>
      <c r="I1090" t="str">
        <f t="array" ref="I1090">INDEX('2024 Points'!$D$14:$D$23,MATCH(1,MMULT(--('2024 Points'!$E$14:$L$23=D1090),TRANSPOSE(COLUMN('2024 Points'!$E$14:$L$23)^0)),0))</f>
        <v>#N/A</v>
      </c>
    </row>
    <row r="1091">
      <c r="A1091" s="4">
        <v>1090.0</v>
      </c>
      <c r="B1091" s="4">
        <v>456.0</v>
      </c>
      <c r="C1091" s="4" t="s">
        <v>5971</v>
      </c>
      <c r="D1091" s="4" t="s">
        <v>3203</v>
      </c>
      <c r="E1091" s="4" t="s">
        <v>4448</v>
      </c>
      <c r="F1091" s="4">
        <v>26.0</v>
      </c>
      <c r="G1091" s="11"/>
      <c r="I1091" t="str">
        <f t="array" ref="I1091">INDEX('2024 Points'!$D$14:$D$23,MATCH(1,MMULT(--('2024 Points'!$E$14:$L$23=D1091),TRANSPOSE(COLUMN('2024 Points'!$E$14:$L$23)^0)),0))</f>
        <v>#N/A</v>
      </c>
    </row>
    <row r="1092">
      <c r="A1092" s="4">
        <v>1091.0</v>
      </c>
      <c r="B1092" s="4"/>
      <c r="C1092" s="4" t="s">
        <v>5776</v>
      </c>
      <c r="D1092" s="4" t="s">
        <v>3561</v>
      </c>
      <c r="E1092" s="4"/>
      <c r="F1092" s="4">
        <v>26.0</v>
      </c>
      <c r="G1092" s="11"/>
      <c r="I1092" t="str">
        <f t="array" ref="I1092">INDEX('2024 Points'!$D$14:$D$23,MATCH(1,MMULT(--('2024 Points'!$E$14:$L$23=D1092),TRANSPOSE(COLUMN('2024 Points'!$E$14:$L$23)^0)),0))</f>
        <v>#N/A</v>
      </c>
    </row>
    <row r="1093">
      <c r="A1093" s="4">
        <v>1092.0</v>
      </c>
      <c r="B1093" s="4">
        <v>1236.0</v>
      </c>
      <c r="C1093" s="4" t="s">
        <v>152</v>
      </c>
      <c r="D1093" s="4" t="s">
        <v>2703</v>
      </c>
      <c r="E1093" s="4" t="s">
        <v>5940</v>
      </c>
      <c r="F1093" s="4">
        <v>26.0</v>
      </c>
      <c r="G1093" s="11"/>
      <c r="I1093" t="str">
        <f t="array" ref="I1093">INDEX('2024 Points'!$D$14:$D$23,MATCH(1,MMULT(--('2024 Points'!$E$14:$L$23=D1093),TRANSPOSE(COLUMN('2024 Points'!$E$14:$L$23)^0)),0))</f>
        <v>#N/A</v>
      </c>
    </row>
    <row r="1094">
      <c r="A1094" s="4">
        <v>1093.0</v>
      </c>
      <c r="B1094" s="4"/>
      <c r="C1094" s="4" t="s">
        <v>5776</v>
      </c>
      <c r="D1094" s="4" t="s">
        <v>3562</v>
      </c>
      <c r="E1094" s="4"/>
      <c r="F1094" s="4">
        <v>26.0</v>
      </c>
      <c r="G1094" s="11"/>
      <c r="I1094" t="str">
        <f t="array" ref="I1094">INDEX('2024 Points'!$D$14:$D$23,MATCH(1,MMULT(--('2024 Points'!$E$14:$L$23=D1094),TRANSPOSE(COLUMN('2024 Points'!$E$14:$L$23)^0)),0))</f>
        <v>#N/A</v>
      </c>
    </row>
    <row r="1095">
      <c r="A1095" s="4">
        <v>1094.0</v>
      </c>
      <c r="B1095" s="4">
        <v>824.0</v>
      </c>
      <c r="C1095" s="4" t="s">
        <v>4711</v>
      </c>
      <c r="D1095" s="4" t="s">
        <v>1898</v>
      </c>
      <c r="E1095" s="4" t="s">
        <v>5763</v>
      </c>
      <c r="F1095" s="4">
        <v>25.0</v>
      </c>
      <c r="G1095" s="11"/>
      <c r="I1095" t="str">
        <f t="array" ref="I1095">INDEX('2024 Points'!$D$14:$D$23,MATCH(1,MMULT(--('2024 Points'!$E$14:$L$23=D1095),TRANSPOSE(COLUMN('2024 Points'!$E$14:$L$23)^0)),0))</f>
        <v>#N/A</v>
      </c>
    </row>
    <row r="1096">
      <c r="A1096" s="4">
        <v>1095.0</v>
      </c>
      <c r="B1096" s="4">
        <v>1251.0</v>
      </c>
      <c r="C1096" s="4" t="s">
        <v>916</v>
      </c>
      <c r="D1096" s="4" t="s">
        <v>2173</v>
      </c>
      <c r="E1096" s="4" t="s">
        <v>4333</v>
      </c>
      <c r="F1096" s="4">
        <v>25.0</v>
      </c>
      <c r="G1096" s="11"/>
      <c r="I1096" t="str">
        <f t="array" ref="I1096">INDEX('2024 Points'!$D$14:$D$23,MATCH(1,MMULT(--('2024 Points'!$E$14:$L$23=D1096),TRANSPOSE(COLUMN('2024 Points'!$E$14:$L$23)^0)),0))</f>
        <v>#N/A</v>
      </c>
    </row>
    <row r="1097">
      <c r="A1097" s="4">
        <v>1096.0</v>
      </c>
      <c r="B1097" s="4">
        <v>1156.0</v>
      </c>
      <c r="C1097" s="4" t="s">
        <v>1025</v>
      </c>
      <c r="D1097" s="4" t="s">
        <v>3563</v>
      </c>
      <c r="E1097" s="4" t="s">
        <v>5972</v>
      </c>
      <c r="F1097" s="4">
        <v>25.0</v>
      </c>
      <c r="G1097" s="11"/>
      <c r="I1097" t="str">
        <f t="array" ref="I1097">INDEX('2024 Points'!$D$14:$D$23,MATCH(1,MMULT(--('2024 Points'!$E$14:$L$23=D1097),TRANSPOSE(COLUMN('2024 Points'!$E$14:$L$23)^0)),0))</f>
        <v>#N/A</v>
      </c>
    </row>
    <row r="1098">
      <c r="A1098" s="4">
        <v>1097.0</v>
      </c>
      <c r="B1098" s="4"/>
      <c r="C1098" s="4" t="s">
        <v>5776</v>
      </c>
      <c r="D1098" s="4" t="s">
        <v>1216</v>
      </c>
      <c r="E1098" s="4" t="s">
        <v>5848</v>
      </c>
      <c r="F1098" s="4">
        <v>25.0</v>
      </c>
      <c r="G1098" s="11"/>
      <c r="I1098" t="str">
        <f t="array" ref="I1098">INDEX('2024 Points'!$D$14:$D$23,MATCH(1,MMULT(--('2024 Points'!$E$14:$L$23=D1098),TRANSPOSE(COLUMN('2024 Points'!$E$14:$L$23)^0)),0))</f>
        <v>#N/A</v>
      </c>
    </row>
    <row r="1099">
      <c r="A1099" s="4">
        <v>1098.0</v>
      </c>
      <c r="B1099" s="4">
        <v>693.0</v>
      </c>
      <c r="C1099" s="4" t="s">
        <v>4588</v>
      </c>
      <c r="D1099" s="4" t="s">
        <v>883</v>
      </c>
      <c r="E1099" s="4" t="s">
        <v>4314</v>
      </c>
      <c r="F1099" s="4">
        <v>25.0</v>
      </c>
      <c r="G1099" s="11"/>
      <c r="I1099" t="str">
        <f t="array" ref="I1099">INDEX('2024 Points'!$D$14:$D$23,MATCH(1,MMULT(--('2024 Points'!$E$14:$L$23=D1099),TRANSPOSE(COLUMN('2024 Points'!$E$14:$L$23)^0)),0))</f>
        <v>#N/A</v>
      </c>
    </row>
    <row r="1100">
      <c r="A1100" s="4">
        <v>1099.0</v>
      </c>
      <c r="B1100" s="4">
        <v>1130.0</v>
      </c>
      <c r="C1100" s="4" t="s">
        <v>458</v>
      </c>
      <c r="D1100" s="4" t="s">
        <v>3564</v>
      </c>
      <c r="E1100" s="4" t="s">
        <v>5810</v>
      </c>
      <c r="F1100" s="4">
        <v>25.0</v>
      </c>
      <c r="G1100" s="11"/>
      <c r="I1100" t="str">
        <f t="array" ref="I1100">INDEX('2024 Points'!$D$14:$D$23,MATCH(1,MMULT(--('2024 Points'!$E$14:$L$23=D1100),TRANSPOSE(COLUMN('2024 Points'!$E$14:$L$23)^0)),0))</f>
        <v>#N/A</v>
      </c>
    </row>
    <row r="1101">
      <c r="A1101" s="4">
        <v>1100.0</v>
      </c>
      <c r="B1101" s="4"/>
      <c r="C1101" s="4" t="s">
        <v>5776</v>
      </c>
      <c r="D1101" s="4" t="s">
        <v>1250</v>
      </c>
      <c r="E1101" s="4" t="s">
        <v>128</v>
      </c>
      <c r="F1101" s="4">
        <v>25.0</v>
      </c>
      <c r="G1101" s="11"/>
      <c r="I1101" t="str">
        <f t="array" ref="I1101">INDEX('2024 Points'!$D$14:$D$23,MATCH(1,MMULT(--('2024 Points'!$E$14:$L$23=D1101),TRANSPOSE(COLUMN('2024 Points'!$E$14:$L$23)^0)),0))</f>
        <v>#N/A</v>
      </c>
    </row>
    <row r="1102">
      <c r="A1102" s="4">
        <v>1101.0</v>
      </c>
      <c r="B1102" s="4"/>
      <c r="C1102" s="4" t="s">
        <v>5776</v>
      </c>
      <c r="D1102" s="4" t="s">
        <v>989</v>
      </c>
      <c r="E1102" s="4" t="s">
        <v>5774</v>
      </c>
      <c r="F1102" s="4">
        <v>25.0</v>
      </c>
      <c r="G1102" s="11"/>
      <c r="I1102" t="str">
        <f t="array" ref="I1102">INDEX('2024 Points'!$D$14:$D$23,MATCH(1,MMULT(--('2024 Points'!$E$14:$L$23=D1102),TRANSPOSE(COLUMN('2024 Points'!$E$14:$L$23)^0)),0))</f>
        <v>#N/A</v>
      </c>
    </row>
    <row r="1103">
      <c r="A1103" s="4">
        <v>1102.0</v>
      </c>
      <c r="B1103" s="4">
        <v>883.0</v>
      </c>
      <c r="C1103" s="4" t="s">
        <v>5484</v>
      </c>
      <c r="D1103" s="4" t="s">
        <v>3565</v>
      </c>
      <c r="E1103" s="4" t="s">
        <v>102</v>
      </c>
      <c r="F1103" s="4">
        <v>25.0</v>
      </c>
      <c r="G1103" s="11"/>
      <c r="I1103" t="str">
        <f t="array" ref="I1103">INDEX('2024 Points'!$D$14:$D$23,MATCH(1,MMULT(--('2024 Points'!$E$14:$L$23=D1103),TRANSPOSE(COLUMN('2024 Points'!$E$14:$L$23)^0)),0))</f>
        <v>#N/A</v>
      </c>
    </row>
    <row r="1104">
      <c r="A1104" s="4">
        <v>1103.0</v>
      </c>
      <c r="B1104" s="4">
        <v>1088.0</v>
      </c>
      <c r="C1104" s="4" t="s">
        <v>1226</v>
      </c>
      <c r="D1104" s="4" t="s">
        <v>2425</v>
      </c>
      <c r="E1104" s="4"/>
      <c r="F1104" s="4">
        <v>25.0</v>
      </c>
      <c r="G1104" s="11"/>
      <c r="I1104" t="str">
        <f t="array" ref="I1104">INDEX('2024 Points'!$D$14:$D$23,MATCH(1,MMULT(--('2024 Points'!$E$14:$L$23=D1104),TRANSPOSE(COLUMN('2024 Points'!$E$14:$L$23)^0)),0))</f>
        <v>#N/A</v>
      </c>
    </row>
    <row r="1105">
      <c r="A1105" s="4">
        <v>1104.0</v>
      </c>
      <c r="B1105" s="4">
        <v>1346.0</v>
      </c>
      <c r="C1105" s="4" t="s">
        <v>4355</v>
      </c>
      <c r="D1105" s="4" t="s">
        <v>1787</v>
      </c>
      <c r="E1105" s="4" t="s">
        <v>4612</v>
      </c>
      <c r="F1105" s="4">
        <v>25.0</v>
      </c>
      <c r="G1105" s="11"/>
      <c r="I1105" t="str">
        <f t="array" ref="I1105">INDEX('2024 Points'!$D$14:$D$23,MATCH(1,MMULT(--('2024 Points'!$E$14:$L$23=D1105),TRANSPOSE(COLUMN('2024 Points'!$E$14:$L$23)^0)),0))</f>
        <v>#N/A</v>
      </c>
    </row>
    <row r="1106">
      <c r="A1106" s="4">
        <v>1105.0</v>
      </c>
      <c r="B1106" s="4"/>
      <c r="C1106" s="4" t="s">
        <v>5776</v>
      </c>
      <c r="D1106" s="4" t="s">
        <v>1981</v>
      </c>
      <c r="E1106" s="4" t="s">
        <v>5814</v>
      </c>
      <c r="F1106" s="4">
        <v>25.0</v>
      </c>
      <c r="G1106" s="11"/>
      <c r="I1106" t="str">
        <f t="array" ref="I1106">INDEX('2024 Points'!$D$14:$D$23,MATCH(1,MMULT(--('2024 Points'!$E$14:$L$23=D1106),TRANSPOSE(COLUMN('2024 Points'!$E$14:$L$23)^0)),0))</f>
        <v>#N/A</v>
      </c>
    </row>
    <row r="1107">
      <c r="A1107" s="4">
        <v>1106.0</v>
      </c>
      <c r="B1107" s="4">
        <v>2031.0</v>
      </c>
      <c r="C1107" s="4" t="s">
        <v>5973</v>
      </c>
      <c r="D1107" s="4" t="s">
        <v>3020</v>
      </c>
      <c r="E1107" s="4" t="s">
        <v>4390</v>
      </c>
      <c r="F1107" s="4">
        <v>25.0</v>
      </c>
      <c r="G1107" s="11"/>
      <c r="I1107" t="str">
        <f t="array" ref="I1107">INDEX('2024 Points'!$D$14:$D$23,MATCH(1,MMULT(--('2024 Points'!$E$14:$L$23=D1107),TRANSPOSE(COLUMN('2024 Points'!$E$14:$L$23)^0)),0))</f>
        <v>#N/A</v>
      </c>
    </row>
    <row r="1108">
      <c r="A1108" s="4">
        <v>1107.0</v>
      </c>
      <c r="B1108" s="4">
        <v>730.0</v>
      </c>
      <c r="C1108" s="4" t="s">
        <v>5187</v>
      </c>
      <c r="D1108" s="4" t="s">
        <v>1083</v>
      </c>
      <c r="E1108" s="4" t="s">
        <v>5400</v>
      </c>
      <c r="F1108" s="4">
        <v>25.0</v>
      </c>
      <c r="G1108" s="11"/>
      <c r="I1108" t="str">
        <f t="array" ref="I1108">INDEX('2024 Points'!$D$14:$D$23,MATCH(1,MMULT(--('2024 Points'!$E$14:$L$23=D1108),TRANSPOSE(COLUMN('2024 Points'!$E$14:$L$23)^0)),0))</f>
        <v>#N/A</v>
      </c>
    </row>
    <row r="1109">
      <c r="A1109" s="4">
        <v>1108.0</v>
      </c>
      <c r="B1109" s="4"/>
      <c r="C1109" s="4" t="s">
        <v>5776</v>
      </c>
      <c r="D1109" s="4" t="s">
        <v>2812</v>
      </c>
      <c r="E1109" s="4" t="s">
        <v>5061</v>
      </c>
      <c r="F1109" s="4">
        <v>25.0</v>
      </c>
      <c r="G1109" s="11"/>
      <c r="I1109" t="str">
        <f t="array" ref="I1109">INDEX('2024 Points'!$D$14:$D$23,MATCH(1,MMULT(--('2024 Points'!$E$14:$L$23=D1109),TRANSPOSE(COLUMN('2024 Points'!$E$14:$L$23)^0)),0))</f>
        <v>#N/A</v>
      </c>
    </row>
    <row r="1110">
      <c r="A1110" s="4">
        <v>1109.0</v>
      </c>
      <c r="B1110" s="4"/>
      <c r="C1110" s="4" t="s">
        <v>5776</v>
      </c>
      <c r="D1110" s="4" t="s">
        <v>3566</v>
      </c>
      <c r="E1110" s="4" t="s">
        <v>757</v>
      </c>
      <c r="F1110" s="4">
        <v>25.0</v>
      </c>
      <c r="G1110" s="11"/>
      <c r="I1110" t="str">
        <f t="array" ref="I1110">INDEX('2024 Points'!$D$14:$D$23,MATCH(1,MMULT(--('2024 Points'!$E$14:$L$23=D1110),TRANSPOSE(COLUMN('2024 Points'!$E$14:$L$23)^0)),0))</f>
        <v>#N/A</v>
      </c>
    </row>
    <row r="1111">
      <c r="A1111" s="4">
        <v>1110.0</v>
      </c>
      <c r="B1111" s="4">
        <v>523.0</v>
      </c>
      <c r="C1111" s="4" t="s">
        <v>1704</v>
      </c>
      <c r="D1111" s="4" t="s">
        <v>628</v>
      </c>
      <c r="E1111" s="4" t="s">
        <v>102</v>
      </c>
      <c r="F1111" s="4">
        <v>25.0</v>
      </c>
      <c r="G1111" s="11"/>
      <c r="I1111" t="str">
        <f t="array" ref="I1111">INDEX('2024 Points'!$D$14:$D$23,MATCH(1,MMULT(--('2024 Points'!$E$14:$L$23=D1111),TRANSPOSE(COLUMN('2024 Points'!$E$14:$L$23)^0)),0))</f>
        <v>#N/A</v>
      </c>
    </row>
    <row r="1112">
      <c r="A1112" s="4">
        <v>1111.0</v>
      </c>
      <c r="B1112" s="4">
        <v>2389.0</v>
      </c>
      <c r="C1112" s="4" t="s">
        <v>5974</v>
      </c>
      <c r="D1112" s="4" t="s">
        <v>1936</v>
      </c>
      <c r="E1112" s="4" t="s">
        <v>102</v>
      </c>
      <c r="F1112" s="4">
        <v>25.0</v>
      </c>
      <c r="G1112" s="11"/>
      <c r="I1112" t="str">
        <f t="array" ref="I1112">INDEX('2024 Points'!$D$14:$D$23,MATCH(1,MMULT(--('2024 Points'!$E$14:$L$23=D1112),TRANSPOSE(COLUMN('2024 Points'!$E$14:$L$23)^0)),0))</f>
        <v>#N/A</v>
      </c>
    </row>
    <row r="1113">
      <c r="A1113" s="4">
        <v>1112.0</v>
      </c>
      <c r="B1113" s="4"/>
      <c r="C1113" s="4" t="s">
        <v>5776</v>
      </c>
      <c r="D1113" s="4" t="s">
        <v>2361</v>
      </c>
      <c r="E1113" s="4"/>
      <c r="F1113" s="4">
        <v>25.0</v>
      </c>
      <c r="G1113" s="11"/>
      <c r="I1113" t="str">
        <f t="array" ref="I1113">INDEX('2024 Points'!$D$14:$D$23,MATCH(1,MMULT(--('2024 Points'!$E$14:$L$23=D1113),TRANSPOSE(COLUMN('2024 Points'!$E$14:$L$23)^0)),0))</f>
        <v>#N/A</v>
      </c>
    </row>
    <row r="1114">
      <c r="A1114" s="4">
        <v>1113.0</v>
      </c>
      <c r="B1114" s="4">
        <v>2446.0</v>
      </c>
      <c r="C1114" s="4" t="s">
        <v>5975</v>
      </c>
      <c r="D1114" s="4" t="s">
        <v>2426</v>
      </c>
      <c r="E1114" s="4" t="s">
        <v>4911</v>
      </c>
      <c r="F1114" s="4">
        <v>25.0</v>
      </c>
      <c r="G1114" s="11"/>
      <c r="I1114" t="str">
        <f t="array" ref="I1114">INDEX('2024 Points'!$D$14:$D$23,MATCH(1,MMULT(--('2024 Points'!$E$14:$L$23=D1114),TRANSPOSE(COLUMN('2024 Points'!$E$14:$L$23)^0)),0))</f>
        <v>#N/A</v>
      </c>
    </row>
    <row r="1115">
      <c r="A1115" s="4">
        <v>1114.0</v>
      </c>
      <c r="B1115" s="4">
        <v>2084.0</v>
      </c>
      <c r="C1115" s="4" t="s">
        <v>1184</v>
      </c>
      <c r="D1115" s="4" t="s">
        <v>2296</v>
      </c>
      <c r="E1115" s="4" t="s">
        <v>4696</v>
      </c>
      <c r="F1115" s="4">
        <v>25.0</v>
      </c>
      <c r="G1115" s="11"/>
      <c r="I1115" t="str">
        <f t="array" ref="I1115">INDEX('2024 Points'!$D$14:$D$23,MATCH(1,MMULT(--('2024 Points'!$E$14:$L$23=D1115),TRANSPOSE(COLUMN('2024 Points'!$E$14:$L$23)^0)),0))</f>
        <v>#N/A</v>
      </c>
    </row>
    <row r="1116">
      <c r="A1116" s="4">
        <v>1115.0</v>
      </c>
      <c r="B1116" s="4"/>
      <c r="C1116" s="4" t="s">
        <v>5776</v>
      </c>
      <c r="D1116" s="4" t="s">
        <v>2482</v>
      </c>
      <c r="E1116" s="4"/>
      <c r="F1116" s="4">
        <v>25.0</v>
      </c>
      <c r="G1116" s="11"/>
      <c r="I1116" t="str">
        <f t="array" ref="I1116">INDEX('2024 Points'!$D$14:$D$23,MATCH(1,MMULT(--('2024 Points'!$E$14:$L$23=D1116),TRANSPOSE(COLUMN('2024 Points'!$E$14:$L$23)^0)),0))</f>
        <v>#N/A</v>
      </c>
    </row>
    <row r="1117">
      <c r="A1117" s="4">
        <v>1116.0</v>
      </c>
      <c r="B1117" s="4">
        <v>886.0</v>
      </c>
      <c r="C1117" s="4" t="s">
        <v>4439</v>
      </c>
      <c r="D1117" s="4" t="s">
        <v>2032</v>
      </c>
      <c r="E1117" s="4" t="s">
        <v>4322</v>
      </c>
      <c r="F1117" s="4">
        <v>25.0</v>
      </c>
      <c r="G1117" s="11"/>
      <c r="I1117" t="str">
        <f t="array" ref="I1117">INDEX('2024 Points'!$D$14:$D$23,MATCH(1,MMULT(--('2024 Points'!$E$14:$L$23=D1117),TRANSPOSE(COLUMN('2024 Points'!$E$14:$L$23)^0)),0))</f>
        <v>#N/A</v>
      </c>
    </row>
    <row r="1118">
      <c r="A1118" s="4">
        <v>1117.0</v>
      </c>
      <c r="B1118" s="4"/>
      <c r="C1118" s="4" t="s">
        <v>5776</v>
      </c>
      <c r="D1118" s="4" t="s">
        <v>3567</v>
      </c>
      <c r="E1118" s="4"/>
      <c r="F1118" s="4">
        <v>25.0</v>
      </c>
      <c r="G1118" s="11"/>
      <c r="I1118" t="str">
        <f t="array" ref="I1118">INDEX('2024 Points'!$D$14:$D$23,MATCH(1,MMULT(--('2024 Points'!$E$14:$L$23=D1118),TRANSPOSE(COLUMN('2024 Points'!$E$14:$L$23)^0)),0))</f>
        <v>#N/A</v>
      </c>
    </row>
    <row r="1119">
      <c r="A1119" s="4">
        <v>1118.0</v>
      </c>
      <c r="B1119" s="4">
        <v>412.0</v>
      </c>
      <c r="C1119" s="4" t="s">
        <v>5976</v>
      </c>
      <c r="D1119" s="4" t="s">
        <v>1914</v>
      </c>
      <c r="E1119" s="4" t="s">
        <v>1086</v>
      </c>
      <c r="F1119" s="4">
        <v>25.0</v>
      </c>
      <c r="G1119" s="11"/>
      <c r="I1119" t="str">
        <f t="array" ref="I1119">INDEX('2024 Points'!$D$14:$D$23,MATCH(1,MMULT(--('2024 Points'!$E$14:$L$23=D1119),TRANSPOSE(COLUMN('2024 Points'!$E$14:$L$23)^0)),0))</f>
        <v>#N/A</v>
      </c>
    </row>
    <row r="1120">
      <c r="A1120" s="4">
        <v>1119.0</v>
      </c>
      <c r="B1120" s="4">
        <v>1432.0</v>
      </c>
      <c r="C1120" s="4" t="s">
        <v>882</v>
      </c>
      <c r="D1120" s="4" t="s">
        <v>2465</v>
      </c>
      <c r="E1120" s="4"/>
      <c r="F1120" s="4">
        <v>25.0</v>
      </c>
      <c r="G1120" s="11"/>
      <c r="I1120" t="str">
        <f t="array" ref="I1120">INDEX('2024 Points'!$D$14:$D$23,MATCH(1,MMULT(--('2024 Points'!$E$14:$L$23=D1120),TRANSPOSE(COLUMN('2024 Points'!$E$14:$L$23)^0)),0))</f>
        <v>#N/A</v>
      </c>
    </row>
    <row r="1121">
      <c r="A1121" s="4">
        <v>1120.0</v>
      </c>
      <c r="B1121" s="4"/>
      <c r="C1121" s="4" t="s">
        <v>5776</v>
      </c>
      <c r="D1121" s="4" t="s">
        <v>3568</v>
      </c>
      <c r="E1121" s="4"/>
      <c r="F1121" s="4">
        <v>25.0</v>
      </c>
      <c r="G1121" s="11"/>
      <c r="I1121" t="str">
        <f t="array" ref="I1121">INDEX('2024 Points'!$D$14:$D$23,MATCH(1,MMULT(--('2024 Points'!$E$14:$L$23=D1121),TRANSPOSE(COLUMN('2024 Points'!$E$14:$L$23)^0)),0))</f>
        <v>#N/A</v>
      </c>
    </row>
    <row r="1122">
      <c r="A1122" s="4">
        <v>1121.0</v>
      </c>
      <c r="B1122" s="4">
        <v>356.0</v>
      </c>
      <c r="C1122" s="4" t="s">
        <v>5977</v>
      </c>
      <c r="D1122" s="4" t="s">
        <v>1678</v>
      </c>
      <c r="E1122" s="4" t="s">
        <v>4325</v>
      </c>
      <c r="F1122" s="4">
        <v>25.0</v>
      </c>
      <c r="G1122" s="11"/>
      <c r="I1122" t="str">
        <f t="array" ref="I1122">INDEX('2024 Points'!$D$14:$D$23,MATCH(1,MMULT(--('2024 Points'!$E$14:$L$23=D1122),TRANSPOSE(COLUMN('2024 Points'!$E$14:$L$23)^0)),0))</f>
        <v>#N/A</v>
      </c>
    </row>
    <row r="1123">
      <c r="A1123" s="4">
        <v>1122.0</v>
      </c>
      <c r="B1123" s="4">
        <v>1207.0</v>
      </c>
      <c r="C1123" s="4" t="s">
        <v>4415</v>
      </c>
      <c r="D1123" s="4" t="s">
        <v>2336</v>
      </c>
      <c r="E1123" s="4" t="s">
        <v>5978</v>
      </c>
      <c r="F1123" s="4">
        <v>24.0</v>
      </c>
      <c r="G1123" s="11"/>
      <c r="I1123" t="str">
        <f t="array" ref="I1123">INDEX('2024 Points'!$D$14:$D$23,MATCH(1,MMULT(--('2024 Points'!$E$14:$L$23=D1123),TRANSPOSE(COLUMN('2024 Points'!$E$14:$L$23)^0)),0))</f>
        <v>#N/A</v>
      </c>
    </row>
    <row r="1124">
      <c r="A1124" s="4">
        <v>1123.0</v>
      </c>
      <c r="B1124" s="4">
        <v>573.0</v>
      </c>
      <c r="C1124" s="4" t="s">
        <v>4932</v>
      </c>
      <c r="D1124" s="4" t="s">
        <v>2412</v>
      </c>
      <c r="E1124" s="4" t="s">
        <v>139</v>
      </c>
      <c r="F1124" s="4">
        <v>24.0</v>
      </c>
      <c r="G1124" s="11"/>
      <c r="I1124" t="str">
        <f t="array" ref="I1124">INDEX('2024 Points'!$D$14:$D$23,MATCH(1,MMULT(--('2024 Points'!$E$14:$L$23=D1124),TRANSPOSE(COLUMN('2024 Points'!$E$14:$L$23)^0)),0))</f>
        <v>#N/A</v>
      </c>
    </row>
    <row r="1125">
      <c r="A1125" s="4">
        <v>1124.0</v>
      </c>
      <c r="B1125" s="4"/>
      <c r="C1125" s="4" t="s">
        <v>5776</v>
      </c>
      <c r="D1125" s="4" t="s">
        <v>1781</v>
      </c>
      <c r="E1125" s="4" t="s">
        <v>208</v>
      </c>
      <c r="F1125" s="4">
        <v>24.0</v>
      </c>
      <c r="G1125" s="11"/>
      <c r="I1125" t="str">
        <f t="array" ref="I1125">INDEX('2024 Points'!$D$14:$D$23,MATCH(1,MMULT(--('2024 Points'!$E$14:$L$23=D1125),TRANSPOSE(COLUMN('2024 Points'!$E$14:$L$23)^0)),0))</f>
        <v>#N/A</v>
      </c>
    </row>
    <row r="1126">
      <c r="A1126" s="4">
        <v>1125.0</v>
      </c>
      <c r="B1126" s="4">
        <v>981.0</v>
      </c>
      <c r="C1126" s="4" t="s">
        <v>1444</v>
      </c>
      <c r="D1126" s="4" t="s">
        <v>3569</v>
      </c>
      <c r="E1126" s="4" t="s">
        <v>4315</v>
      </c>
      <c r="F1126" s="4">
        <v>24.0</v>
      </c>
      <c r="G1126" s="11"/>
      <c r="I1126" t="str">
        <f t="array" ref="I1126">INDEX('2024 Points'!$D$14:$D$23,MATCH(1,MMULT(--('2024 Points'!$E$14:$L$23=D1126),TRANSPOSE(COLUMN('2024 Points'!$E$14:$L$23)^0)),0))</f>
        <v>#N/A</v>
      </c>
    </row>
    <row r="1127">
      <c r="A1127" s="4">
        <v>1126.0</v>
      </c>
      <c r="B1127" s="4">
        <v>1257.0</v>
      </c>
      <c r="C1127" s="4" t="s">
        <v>305</v>
      </c>
      <c r="D1127" s="4" t="s">
        <v>1956</v>
      </c>
      <c r="E1127" s="4" t="s">
        <v>4559</v>
      </c>
      <c r="F1127" s="4">
        <v>24.0</v>
      </c>
      <c r="G1127" s="11"/>
      <c r="I1127" t="str">
        <f t="array" ref="I1127">INDEX('2024 Points'!$D$14:$D$23,MATCH(1,MMULT(--('2024 Points'!$E$14:$L$23=D1127),TRANSPOSE(COLUMN('2024 Points'!$E$14:$L$23)^0)),0))</f>
        <v>#N/A</v>
      </c>
    </row>
    <row r="1128">
      <c r="A1128" s="4">
        <v>1127.0</v>
      </c>
      <c r="B1128" s="4"/>
      <c r="C1128" s="4" t="s">
        <v>5776</v>
      </c>
      <c r="D1128" s="4" t="s">
        <v>2245</v>
      </c>
      <c r="E1128" s="4" t="s">
        <v>5979</v>
      </c>
      <c r="F1128" s="4">
        <v>24.0</v>
      </c>
      <c r="G1128" s="11"/>
      <c r="I1128" t="str">
        <f t="array" ref="I1128">INDEX('2024 Points'!$D$14:$D$23,MATCH(1,MMULT(--('2024 Points'!$E$14:$L$23=D1128),TRANSPOSE(COLUMN('2024 Points'!$E$14:$L$23)^0)),0))</f>
        <v>#N/A</v>
      </c>
    </row>
    <row r="1129">
      <c r="A1129" s="4">
        <v>1128.0</v>
      </c>
      <c r="B1129" s="4">
        <v>1903.0</v>
      </c>
      <c r="C1129" s="4" t="s">
        <v>4852</v>
      </c>
      <c r="D1129" s="4" t="s">
        <v>3570</v>
      </c>
      <c r="E1129" s="4" t="s">
        <v>4536</v>
      </c>
      <c r="F1129" s="4">
        <v>24.0</v>
      </c>
      <c r="G1129" s="11"/>
      <c r="I1129" t="str">
        <f t="array" ref="I1129">INDEX('2024 Points'!$D$14:$D$23,MATCH(1,MMULT(--('2024 Points'!$E$14:$L$23=D1129),TRANSPOSE(COLUMN('2024 Points'!$E$14:$L$23)^0)),0))</f>
        <v>#N/A</v>
      </c>
    </row>
    <row r="1130">
      <c r="A1130" s="4">
        <v>1129.0</v>
      </c>
      <c r="B1130" s="4">
        <v>1981.0</v>
      </c>
      <c r="C1130" s="4" t="s">
        <v>5622</v>
      </c>
      <c r="D1130" s="4" t="s">
        <v>3571</v>
      </c>
      <c r="E1130" s="4" t="s">
        <v>1751</v>
      </c>
      <c r="F1130" s="4">
        <v>24.0</v>
      </c>
      <c r="G1130" s="11"/>
      <c r="I1130" t="str">
        <f t="array" ref="I1130">INDEX('2024 Points'!$D$14:$D$23,MATCH(1,MMULT(--('2024 Points'!$E$14:$L$23=D1130),TRANSPOSE(COLUMN('2024 Points'!$E$14:$L$23)^0)),0))</f>
        <v>#N/A</v>
      </c>
    </row>
    <row r="1131">
      <c r="A1131" s="4">
        <v>1130.0</v>
      </c>
      <c r="B1131" s="4">
        <v>1323.0</v>
      </c>
      <c r="C1131" s="4" t="s">
        <v>247</v>
      </c>
      <c r="D1131" s="4" t="s">
        <v>2664</v>
      </c>
      <c r="E1131" s="4" t="s">
        <v>5027</v>
      </c>
      <c r="F1131" s="4">
        <v>24.0</v>
      </c>
      <c r="G1131" s="11"/>
      <c r="I1131" t="str">
        <f t="array" ref="I1131">INDEX('2024 Points'!$D$14:$D$23,MATCH(1,MMULT(--('2024 Points'!$E$14:$L$23=D1131),TRANSPOSE(COLUMN('2024 Points'!$E$14:$L$23)^0)),0))</f>
        <v>#N/A</v>
      </c>
    </row>
    <row r="1132">
      <c r="A1132" s="4">
        <v>1131.0</v>
      </c>
      <c r="B1132" s="4"/>
      <c r="C1132" s="4" t="s">
        <v>5776</v>
      </c>
      <c r="D1132" s="4" t="s">
        <v>2670</v>
      </c>
      <c r="E1132" s="4" t="s">
        <v>5030</v>
      </c>
      <c r="F1132" s="4">
        <v>24.0</v>
      </c>
      <c r="G1132" s="11"/>
      <c r="I1132" t="str">
        <f t="array" ref="I1132">INDEX('2024 Points'!$D$14:$D$23,MATCH(1,MMULT(--('2024 Points'!$E$14:$L$23=D1132),TRANSPOSE(COLUMN('2024 Points'!$E$14:$L$23)^0)),0))</f>
        <v>#N/A</v>
      </c>
    </row>
    <row r="1133">
      <c r="A1133" s="4">
        <v>1132.0</v>
      </c>
      <c r="B1133" s="4">
        <v>174.0</v>
      </c>
      <c r="C1133" s="4" t="s">
        <v>5980</v>
      </c>
      <c r="D1133" s="4" t="s">
        <v>2876</v>
      </c>
      <c r="E1133" s="4" t="s">
        <v>5772</v>
      </c>
      <c r="F1133" s="4">
        <v>23.0</v>
      </c>
      <c r="G1133" s="11"/>
      <c r="I1133" t="str">
        <f t="array" ref="I1133">INDEX('2024 Points'!$D$14:$D$23,MATCH(1,MMULT(--('2024 Points'!$E$14:$L$23=D1133),TRANSPOSE(COLUMN('2024 Points'!$E$14:$L$23)^0)),0))</f>
        <v>#N/A</v>
      </c>
    </row>
    <row r="1134">
      <c r="A1134" s="4">
        <v>1133.0</v>
      </c>
      <c r="B1134" s="4">
        <v>485.0</v>
      </c>
      <c r="C1134" s="4" t="s">
        <v>5137</v>
      </c>
      <c r="D1134" s="4" t="s">
        <v>2116</v>
      </c>
      <c r="E1134" s="4" t="s">
        <v>128</v>
      </c>
      <c r="F1134" s="4">
        <v>23.0</v>
      </c>
      <c r="G1134" s="11"/>
      <c r="I1134" t="str">
        <f t="array" ref="I1134">INDEX('2024 Points'!$D$14:$D$23,MATCH(1,MMULT(--('2024 Points'!$E$14:$L$23=D1134),TRANSPOSE(COLUMN('2024 Points'!$E$14:$L$23)^0)),0))</f>
        <v>#N/A</v>
      </c>
    </row>
    <row r="1135">
      <c r="A1135" s="4">
        <v>1134.0</v>
      </c>
      <c r="B1135" s="4">
        <v>486.0</v>
      </c>
      <c r="C1135" s="4" t="s">
        <v>5137</v>
      </c>
      <c r="D1135" s="4" t="s">
        <v>1484</v>
      </c>
      <c r="E1135" s="4" t="s">
        <v>4315</v>
      </c>
      <c r="F1135" s="4">
        <v>23.0</v>
      </c>
      <c r="G1135" s="11"/>
      <c r="I1135" t="str">
        <f t="array" ref="I1135">INDEX('2024 Points'!$D$14:$D$23,MATCH(1,MMULT(--('2024 Points'!$E$14:$L$23=D1135),TRANSPOSE(COLUMN('2024 Points'!$E$14:$L$23)^0)),0))</f>
        <v>#N/A</v>
      </c>
    </row>
    <row r="1136">
      <c r="A1136" s="4">
        <v>1135.0</v>
      </c>
      <c r="B1136" s="4">
        <v>512.0</v>
      </c>
      <c r="C1136" s="4" t="s">
        <v>5981</v>
      </c>
      <c r="D1136" s="4" t="s">
        <v>3572</v>
      </c>
      <c r="E1136" s="4" t="s">
        <v>4655</v>
      </c>
      <c r="F1136" s="4">
        <v>23.0</v>
      </c>
      <c r="G1136" s="11"/>
      <c r="I1136" t="str">
        <f t="array" ref="I1136">INDEX('2024 Points'!$D$14:$D$23,MATCH(1,MMULT(--('2024 Points'!$E$14:$L$23=D1136),TRANSPOSE(COLUMN('2024 Points'!$E$14:$L$23)^0)),0))</f>
        <v>#N/A</v>
      </c>
    </row>
    <row r="1137">
      <c r="A1137" s="4">
        <v>1136.0</v>
      </c>
      <c r="B1137" s="4">
        <v>745.0</v>
      </c>
      <c r="C1137" s="4" t="s">
        <v>5393</v>
      </c>
      <c r="D1137" s="4" t="s">
        <v>722</v>
      </c>
      <c r="E1137" s="4" t="s">
        <v>5772</v>
      </c>
      <c r="F1137" s="4">
        <v>23.0</v>
      </c>
      <c r="G1137" s="11"/>
      <c r="I1137" t="str">
        <f t="array" ref="I1137">INDEX('2024 Points'!$D$14:$D$23,MATCH(1,MMULT(--('2024 Points'!$E$14:$L$23=D1137),TRANSPOSE(COLUMN('2024 Points'!$E$14:$L$23)^0)),0))</f>
        <v>#N/A</v>
      </c>
    </row>
    <row r="1138">
      <c r="A1138" s="4">
        <v>1137.0</v>
      </c>
      <c r="B1138" s="4">
        <v>1180.0</v>
      </c>
      <c r="C1138" s="4" t="s">
        <v>539</v>
      </c>
      <c r="D1138" s="4" t="s">
        <v>1671</v>
      </c>
      <c r="E1138" s="4" t="s">
        <v>5982</v>
      </c>
      <c r="F1138" s="4">
        <v>23.0</v>
      </c>
      <c r="G1138" s="11"/>
      <c r="I1138" t="str">
        <f t="array" ref="I1138">INDEX('2024 Points'!$D$14:$D$23,MATCH(1,MMULT(--('2024 Points'!$E$14:$L$23=D1138),TRANSPOSE(COLUMN('2024 Points'!$E$14:$L$23)^0)),0))</f>
        <v>#N/A</v>
      </c>
    </row>
    <row r="1139">
      <c r="A1139" s="4">
        <v>1138.0</v>
      </c>
      <c r="B1139" s="4"/>
      <c r="C1139" s="4" t="s">
        <v>5776</v>
      </c>
      <c r="D1139" s="4" t="s">
        <v>1660</v>
      </c>
      <c r="E1139" s="4" t="s">
        <v>5216</v>
      </c>
      <c r="F1139" s="4">
        <v>23.0</v>
      </c>
      <c r="G1139" s="11"/>
      <c r="I1139" t="str">
        <f t="array" ref="I1139">INDEX('2024 Points'!$D$14:$D$23,MATCH(1,MMULT(--('2024 Points'!$E$14:$L$23=D1139),TRANSPOSE(COLUMN('2024 Points'!$E$14:$L$23)^0)),0))</f>
        <v>#N/A</v>
      </c>
    </row>
    <row r="1140">
      <c r="A1140" s="4">
        <v>1139.0</v>
      </c>
      <c r="B1140" s="4"/>
      <c r="C1140" s="4" t="s">
        <v>5776</v>
      </c>
      <c r="D1140" s="4" t="s">
        <v>3573</v>
      </c>
      <c r="E1140" s="4" t="s">
        <v>4744</v>
      </c>
      <c r="F1140" s="4">
        <v>23.0</v>
      </c>
      <c r="G1140" s="11"/>
      <c r="I1140" t="str">
        <f t="array" ref="I1140">INDEX('2024 Points'!$D$14:$D$23,MATCH(1,MMULT(--('2024 Points'!$E$14:$L$23=D1140),TRANSPOSE(COLUMN('2024 Points'!$E$14:$L$23)^0)),0))</f>
        <v>#N/A</v>
      </c>
    </row>
    <row r="1141">
      <c r="A1141" s="4">
        <v>1140.0</v>
      </c>
      <c r="B1141" s="4"/>
      <c r="C1141" s="4" t="s">
        <v>5776</v>
      </c>
      <c r="D1141" s="4" t="s">
        <v>3574</v>
      </c>
      <c r="E1141" s="4" t="s">
        <v>5983</v>
      </c>
      <c r="F1141" s="4">
        <v>23.0</v>
      </c>
      <c r="G1141" s="11"/>
      <c r="I1141" t="str">
        <f t="array" ref="I1141">INDEX('2024 Points'!$D$14:$D$23,MATCH(1,MMULT(--('2024 Points'!$E$14:$L$23=D1141),TRANSPOSE(COLUMN('2024 Points'!$E$14:$L$23)^0)),0))</f>
        <v>#N/A</v>
      </c>
    </row>
    <row r="1142">
      <c r="A1142" s="4">
        <v>1141.0</v>
      </c>
      <c r="B1142" s="4">
        <v>1143.0</v>
      </c>
      <c r="C1142" s="4" t="s">
        <v>160</v>
      </c>
      <c r="D1142" s="4" t="s">
        <v>2938</v>
      </c>
      <c r="E1142" s="4" t="s">
        <v>1658</v>
      </c>
      <c r="F1142" s="4">
        <v>23.0</v>
      </c>
      <c r="G1142" s="11"/>
      <c r="I1142" t="str">
        <f t="array" ref="I1142">INDEX('2024 Points'!$D$14:$D$23,MATCH(1,MMULT(--('2024 Points'!$E$14:$L$23=D1142),TRANSPOSE(COLUMN('2024 Points'!$E$14:$L$23)^0)),0))</f>
        <v>#N/A</v>
      </c>
    </row>
    <row r="1143">
      <c r="A1143" s="4">
        <v>1142.0</v>
      </c>
      <c r="B1143" s="4">
        <v>1126.0</v>
      </c>
      <c r="C1143" s="4" t="s">
        <v>4405</v>
      </c>
      <c r="D1143" s="4" t="s">
        <v>969</v>
      </c>
      <c r="E1143" s="4" t="s">
        <v>208</v>
      </c>
      <c r="F1143" s="4">
        <v>23.0</v>
      </c>
      <c r="G1143" s="11"/>
      <c r="I1143" t="str">
        <f t="array" ref="I1143">INDEX('2024 Points'!$D$14:$D$23,MATCH(1,MMULT(--('2024 Points'!$E$14:$L$23=D1143),TRANSPOSE(COLUMN('2024 Points'!$E$14:$L$23)^0)),0))</f>
        <v>#N/A</v>
      </c>
    </row>
    <row r="1144">
      <c r="A1144" s="4">
        <v>1143.0</v>
      </c>
      <c r="B1144" s="4">
        <v>1532.0</v>
      </c>
      <c r="C1144" s="4" t="s">
        <v>5984</v>
      </c>
      <c r="D1144" s="4" t="s">
        <v>2442</v>
      </c>
      <c r="E1144" s="4" t="s">
        <v>4971</v>
      </c>
      <c r="F1144" s="4">
        <v>23.0</v>
      </c>
      <c r="G1144" s="11"/>
      <c r="I1144" t="str">
        <f t="array" ref="I1144">INDEX('2024 Points'!$D$14:$D$23,MATCH(1,MMULT(--('2024 Points'!$E$14:$L$23=D1144),TRANSPOSE(COLUMN('2024 Points'!$E$14:$L$23)^0)),0))</f>
        <v>#N/A</v>
      </c>
    </row>
    <row r="1145">
      <c r="A1145" s="4">
        <v>1144.0</v>
      </c>
      <c r="B1145" s="4">
        <v>921.0</v>
      </c>
      <c r="C1145" s="4" t="s">
        <v>550</v>
      </c>
      <c r="D1145" s="4" t="s">
        <v>1800</v>
      </c>
      <c r="E1145" s="4" t="s">
        <v>5985</v>
      </c>
      <c r="F1145" s="4">
        <v>23.0</v>
      </c>
      <c r="G1145" s="11"/>
      <c r="I1145" t="str">
        <f t="array" ref="I1145">INDEX('2024 Points'!$D$14:$D$23,MATCH(1,MMULT(--('2024 Points'!$E$14:$L$23=D1145),TRANSPOSE(COLUMN('2024 Points'!$E$14:$L$23)^0)),0))</f>
        <v>#N/A</v>
      </c>
    </row>
    <row r="1146">
      <c r="A1146" s="4">
        <v>1145.0</v>
      </c>
      <c r="B1146" s="4">
        <v>1094.0</v>
      </c>
      <c r="C1146" s="4" t="s">
        <v>1799</v>
      </c>
      <c r="D1146" s="4" t="s">
        <v>3575</v>
      </c>
      <c r="E1146" s="4" t="s">
        <v>5799</v>
      </c>
      <c r="F1146" s="4">
        <v>23.0</v>
      </c>
      <c r="G1146" s="11"/>
      <c r="I1146" t="str">
        <f t="array" ref="I1146">INDEX('2024 Points'!$D$14:$D$23,MATCH(1,MMULT(--('2024 Points'!$E$14:$L$23=D1146),TRANSPOSE(COLUMN('2024 Points'!$E$14:$L$23)^0)),0))</f>
        <v>#N/A</v>
      </c>
    </row>
    <row r="1147">
      <c r="A1147" s="4">
        <v>1146.0</v>
      </c>
      <c r="B1147" s="4">
        <v>2184.0</v>
      </c>
      <c r="C1147" s="4" t="s">
        <v>5377</v>
      </c>
      <c r="D1147" s="4" t="s">
        <v>3576</v>
      </c>
      <c r="E1147" s="4" t="s">
        <v>5986</v>
      </c>
      <c r="F1147" s="4">
        <v>23.0</v>
      </c>
      <c r="G1147" s="11"/>
      <c r="I1147" t="str">
        <f t="array" ref="I1147">INDEX('2024 Points'!$D$14:$D$23,MATCH(1,MMULT(--('2024 Points'!$E$14:$L$23=D1147),TRANSPOSE(COLUMN('2024 Points'!$E$14:$L$23)^0)),0))</f>
        <v>#N/A</v>
      </c>
    </row>
    <row r="1148">
      <c r="A1148" s="4">
        <v>1147.0</v>
      </c>
      <c r="B1148" s="4">
        <v>1193.0</v>
      </c>
      <c r="C1148" s="4" t="s">
        <v>188</v>
      </c>
      <c r="D1148" s="4" t="s">
        <v>3577</v>
      </c>
      <c r="E1148" s="4" t="s">
        <v>5859</v>
      </c>
      <c r="F1148" s="4">
        <v>22.0</v>
      </c>
      <c r="G1148" s="11"/>
      <c r="I1148" t="str">
        <f t="array" ref="I1148">INDEX('2024 Points'!$D$14:$D$23,MATCH(1,MMULT(--('2024 Points'!$E$14:$L$23=D1148),TRANSPOSE(COLUMN('2024 Points'!$E$14:$L$23)^0)),0))</f>
        <v>#N/A</v>
      </c>
    </row>
    <row r="1149">
      <c r="A1149" s="4">
        <v>1148.0</v>
      </c>
      <c r="B1149" s="4">
        <v>994.0</v>
      </c>
      <c r="C1149" s="4" t="s">
        <v>632</v>
      </c>
      <c r="D1149" s="4" t="s">
        <v>3578</v>
      </c>
      <c r="E1149" s="4" t="s">
        <v>4465</v>
      </c>
      <c r="F1149" s="4">
        <v>22.0</v>
      </c>
      <c r="G1149" s="11"/>
      <c r="I1149" t="str">
        <f t="array" ref="I1149">INDEX('2024 Points'!$D$14:$D$23,MATCH(1,MMULT(--('2024 Points'!$E$14:$L$23=D1149),TRANSPOSE(COLUMN('2024 Points'!$E$14:$L$23)^0)),0))</f>
        <v>#N/A</v>
      </c>
    </row>
    <row r="1150">
      <c r="A1150" s="4">
        <v>1149.0</v>
      </c>
      <c r="B1150" s="4"/>
      <c r="C1150" s="4" t="s">
        <v>5776</v>
      </c>
      <c r="D1150" s="4" t="s">
        <v>875</v>
      </c>
      <c r="E1150" s="4" t="s">
        <v>137</v>
      </c>
      <c r="F1150" s="4">
        <v>22.0</v>
      </c>
      <c r="G1150" s="11"/>
      <c r="I1150" t="str">
        <f t="array" ref="I1150">INDEX('2024 Points'!$D$14:$D$23,MATCH(1,MMULT(--('2024 Points'!$E$14:$L$23=D1150),TRANSPOSE(COLUMN('2024 Points'!$E$14:$L$23)^0)),0))</f>
        <v>#N/A</v>
      </c>
    </row>
    <row r="1151">
      <c r="A1151" s="4">
        <v>1150.0</v>
      </c>
      <c r="B1151" s="4">
        <v>681.0</v>
      </c>
      <c r="C1151" s="4" t="s">
        <v>1805</v>
      </c>
      <c r="D1151" s="4" t="s">
        <v>1135</v>
      </c>
      <c r="E1151" s="4" t="s">
        <v>4408</v>
      </c>
      <c r="F1151" s="4">
        <v>22.0</v>
      </c>
      <c r="G1151" s="11"/>
      <c r="I1151" t="str">
        <f t="array" ref="I1151">INDEX('2024 Points'!$D$14:$D$23,MATCH(1,MMULT(--('2024 Points'!$E$14:$L$23=D1151),TRANSPOSE(COLUMN('2024 Points'!$E$14:$L$23)^0)),0))</f>
        <v>#N/A</v>
      </c>
    </row>
    <row r="1152">
      <c r="A1152" s="4">
        <v>1151.0</v>
      </c>
      <c r="B1152" s="4">
        <v>2283.0</v>
      </c>
      <c r="C1152" s="4" t="s">
        <v>5987</v>
      </c>
      <c r="D1152" s="4" t="s">
        <v>2947</v>
      </c>
      <c r="E1152" s="4"/>
      <c r="F1152" s="4">
        <v>22.0</v>
      </c>
      <c r="G1152" s="11"/>
      <c r="I1152" t="str">
        <f t="array" ref="I1152">INDEX('2024 Points'!$D$14:$D$23,MATCH(1,MMULT(--('2024 Points'!$E$14:$L$23=D1152),TRANSPOSE(COLUMN('2024 Points'!$E$14:$L$23)^0)),0))</f>
        <v>#N/A</v>
      </c>
    </row>
    <row r="1153">
      <c r="A1153" s="4">
        <v>1152.0</v>
      </c>
      <c r="B1153" s="4">
        <v>2485.0</v>
      </c>
      <c r="C1153" s="4" t="s">
        <v>5975</v>
      </c>
      <c r="D1153" s="4" t="s">
        <v>279</v>
      </c>
      <c r="E1153" s="4" t="s">
        <v>4390</v>
      </c>
      <c r="F1153" s="4">
        <v>22.0</v>
      </c>
      <c r="G1153" s="11"/>
      <c r="I1153" t="str">
        <f t="array" ref="I1153">INDEX('2024 Points'!$D$14:$D$23,MATCH(1,MMULT(--('2024 Points'!$E$14:$L$23=D1153),TRANSPOSE(COLUMN('2024 Points'!$E$14:$L$23)^0)),0))</f>
        <v>#N/A</v>
      </c>
    </row>
    <row r="1154">
      <c r="A1154" s="4">
        <v>1153.0</v>
      </c>
      <c r="B1154" s="4"/>
      <c r="C1154" s="4" t="s">
        <v>5776</v>
      </c>
      <c r="D1154" s="4" t="s">
        <v>2162</v>
      </c>
      <c r="E1154" s="4" t="s">
        <v>4643</v>
      </c>
      <c r="F1154" s="4">
        <v>22.0</v>
      </c>
      <c r="G1154" s="11"/>
      <c r="I1154" t="str">
        <f t="array" ref="I1154">INDEX('2024 Points'!$D$14:$D$23,MATCH(1,MMULT(--('2024 Points'!$E$14:$L$23=D1154),TRANSPOSE(COLUMN('2024 Points'!$E$14:$L$23)^0)),0))</f>
        <v>#N/A</v>
      </c>
    </row>
    <row r="1155">
      <c r="A1155" s="4">
        <v>1154.0</v>
      </c>
      <c r="B1155" s="4">
        <v>2032.0</v>
      </c>
      <c r="C1155" s="4" t="s">
        <v>5988</v>
      </c>
      <c r="D1155" s="4" t="s">
        <v>3579</v>
      </c>
      <c r="E1155" s="4" t="s">
        <v>5989</v>
      </c>
      <c r="F1155" s="4">
        <v>22.0</v>
      </c>
      <c r="G1155" s="11"/>
      <c r="I1155" t="str">
        <f t="array" ref="I1155">INDEX('2024 Points'!$D$14:$D$23,MATCH(1,MMULT(--('2024 Points'!$E$14:$L$23=D1155),TRANSPOSE(COLUMN('2024 Points'!$E$14:$L$23)^0)),0))</f>
        <v>#N/A</v>
      </c>
    </row>
    <row r="1156">
      <c r="A1156" s="4">
        <v>1155.0</v>
      </c>
      <c r="B1156" s="4">
        <v>2159.0</v>
      </c>
      <c r="C1156" s="4" t="s">
        <v>5462</v>
      </c>
      <c r="D1156" s="4" t="s">
        <v>3580</v>
      </c>
      <c r="E1156" s="4" t="s">
        <v>1751</v>
      </c>
      <c r="F1156" s="4">
        <v>22.0</v>
      </c>
      <c r="G1156" s="11"/>
      <c r="I1156" t="str">
        <f t="array" ref="I1156">INDEX('2024 Points'!$D$14:$D$23,MATCH(1,MMULT(--('2024 Points'!$E$14:$L$23=D1156),TRANSPOSE(COLUMN('2024 Points'!$E$14:$L$23)^0)),0))</f>
        <v>#N/A</v>
      </c>
    </row>
    <row r="1157">
      <c r="A1157" s="4">
        <v>1156.0</v>
      </c>
      <c r="B1157" s="4">
        <v>1585.0</v>
      </c>
      <c r="C1157" s="4" t="s">
        <v>613</v>
      </c>
      <c r="D1157" s="4" t="s">
        <v>3030</v>
      </c>
      <c r="E1157" s="4" t="s">
        <v>4659</v>
      </c>
      <c r="F1157" s="4">
        <v>22.0</v>
      </c>
      <c r="G1157" s="11"/>
      <c r="I1157" t="str">
        <f t="array" ref="I1157">INDEX('2024 Points'!$D$14:$D$23,MATCH(1,MMULT(--('2024 Points'!$E$14:$L$23=D1157),TRANSPOSE(COLUMN('2024 Points'!$E$14:$L$23)^0)),0))</f>
        <v>#N/A</v>
      </c>
    </row>
    <row r="1158">
      <c r="A1158" s="4">
        <v>1157.0</v>
      </c>
      <c r="B1158" s="4">
        <v>1522.0</v>
      </c>
      <c r="C1158" s="4" t="s">
        <v>301</v>
      </c>
      <c r="D1158" s="4" t="s">
        <v>950</v>
      </c>
      <c r="E1158" s="4" t="s">
        <v>139</v>
      </c>
      <c r="F1158" s="4">
        <v>22.0</v>
      </c>
      <c r="G1158" s="11"/>
      <c r="I1158" t="str">
        <f t="array" ref="I1158">INDEX('2024 Points'!$D$14:$D$23,MATCH(1,MMULT(--('2024 Points'!$E$14:$L$23=D1158),TRANSPOSE(COLUMN('2024 Points'!$E$14:$L$23)^0)),0))</f>
        <v>#N/A</v>
      </c>
    </row>
    <row r="1159">
      <c r="A1159" s="4">
        <v>1158.0</v>
      </c>
      <c r="B1159" s="4">
        <v>2290.0</v>
      </c>
      <c r="C1159" s="4" t="s">
        <v>5987</v>
      </c>
      <c r="D1159" s="4" t="s">
        <v>1392</v>
      </c>
      <c r="E1159" s="4" t="s">
        <v>5213</v>
      </c>
      <c r="F1159" s="4">
        <v>22.0</v>
      </c>
      <c r="G1159" s="11"/>
      <c r="I1159" t="str">
        <f t="array" ref="I1159">INDEX('2024 Points'!$D$14:$D$23,MATCH(1,MMULT(--('2024 Points'!$E$14:$L$23=D1159),TRANSPOSE(COLUMN('2024 Points'!$E$14:$L$23)^0)),0))</f>
        <v>#N/A</v>
      </c>
    </row>
    <row r="1160">
      <c r="A1160" s="4">
        <v>1159.0</v>
      </c>
      <c r="B1160" s="4">
        <v>1840.0</v>
      </c>
      <c r="C1160" s="4" t="s">
        <v>5637</v>
      </c>
      <c r="D1160" s="4" t="s">
        <v>2329</v>
      </c>
      <c r="E1160" s="4"/>
      <c r="F1160" s="4">
        <v>22.0</v>
      </c>
      <c r="G1160" s="11"/>
      <c r="I1160" t="str">
        <f t="array" ref="I1160">INDEX('2024 Points'!$D$14:$D$23,MATCH(1,MMULT(--('2024 Points'!$E$14:$L$23=D1160),TRANSPOSE(COLUMN('2024 Points'!$E$14:$L$23)^0)),0))</f>
        <v>#N/A</v>
      </c>
    </row>
    <row r="1161">
      <c r="A1161" s="4">
        <v>1160.0</v>
      </c>
      <c r="B1161" s="4">
        <v>1090.0</v>
      </c>
      <c r="C1161" s="4" t="s">
        <v>4366</v>
      </c>
      <c r="D1161" s="4" t="s">
        <v>3581</v>
      </c>
      <c r="E1161" s="4"/>
      <c r="F1161" s="4">
        <v>22.0</v>
      </c>
      <c r="G1161" s="11"/>
      <c r="I1161" t="str">
        <f t="array" ref="I1161">INDEX('2024 Points'!$D$14:$D$23,MATCH(1,MMULT(--('2024 Points'!$E$14:$L$23=D1161),TRANSPOSE(COLUMN('2024 Points'!$E$14:$L$23)^0)),0))</f>
        <v>#N/A</v>
      </c>
    </row>
    <row r="1162">
      <c r="A1162" s="4">
        <v>1161.0</v>
      </c>
      <c r="B1162" s="4">
        <v>1541.0</v>
      </c>
      <c r="C1162" s="4" t="s">
        <v>5990</v>
      </c>
      <c r="D1162" s="4" t="s">
        <v>2993</v>
      </c>
      <c r="E1162" s="4"/>
      <c r="F1162" s="4">
        <v>22.0</v>
      </c>
      <c r="G1162" s="11"/>
      <c r="I1162" t="str">
        <f t="array" ref="I1162">INDEX('2024 Points'!$D$14:$D$23,MATCH(1,MMULT(--('2024 Points'!$E$14:$L$23=D1162),TRANSPOSE(COLUMN('2024 Points'!$E$14:$L$23)^0)),0))</f>
        <v>#N/A</v>
      </c>
    </row>
    <row r="1163">
      <c r="A1163" s="4">
        <v>1162.0</v>
      </c>
      <c r="B1163" s="4"/>
      <c r="C1163" s="4" t="s">
        <v>5776</v>
      </c>
      <c r="D1163" s="4" t="s">
        <v>3582</v>
      </c>
      <c r="E1163" s="4"/>
      <c r="F1163" s="4">
        <v>22.0</v>
      </c>
      <c r="G1163" s="11"/>
      <c r="I1163" t="str">
        <f t="array" ref="I1163">INDEX('2024 Points'!$D$14:$D$23,MATCH(1,MMULT(--('2024 Points'!$E$14:$L$23=D1163),TRANSPOSE(COLUMN('2024 Points'!$E$14:$L$23)^0)),0))</f>
        <v>#N/A</v>
      </c>
    </row>
    <row r="1164">
      <c r="A1164" s="4">
        <v>1163.0</v>
      </c>
      <c r="B1164" s="4">
        <v>1218.0</v>
      </c>
      <c r="C1164" s="4" t="s">
        <v>4695</v>
      </c>
      <c r="D1164" s="4" t="s">
        <v>2264</v>
      </c>
      <c r="E1164" s="4"/>
      <c r="F1164" s="4">
        <v>22.0</v>
      </c>
      <c r="G1164" s="11"/>
      <c r="I1164" t="str">
        <f t="array" ref="I1164">INDEX('2024 Points'!$D$14:$D$23,MATCH(1,MMULT(--('2024 Points'!$E$14:$L$23=D1164),TRANSPOSE(COLUMN('2024 Points'!$E$14:$L$23)^0)),0))</f>
        <v>#N/A</v>
      </c>
    </row>
    <row r="1165">
      <c r="A1165" s="4">
        <v>1164.0</v>
      </c>
      <c r="B1165" s="4">
        <v>1222.0</v>
      </c>
      <c r="C1165" s="4" t="s">
        <v>4335</v>
      </c>
      <c r="D1165" s="4" t="s">
        <v>2458</v>
      </c>
      <c r="E1165" s="4" t="s">
        <v>5883</v>
      </c>
      <c r="F1165" s="4">
        <v>22.0</v>
      </c>
      <c r="G1165" s="11"/>
      <c r="I1165" t="str">
        <f t="array" ref="I1165">INDEX('2024 Points'!$D$14:$D$23,MATCH(1,MMULT(--('2024 Points'!$E$14:$L$23=D1165),TRANSPOSE(COLUMN('2024 Points'!$E$14:$L$23)^0)),0))</f>
        <v>#N/A</v>
      </c>
    </row>
    <row r="1166">
      <c r="A1166" s="4">
        <v>1165.0</v>
      </c>
      <c r="B1166" s="4"/>
      <c r="C1166" s="4" t="s">
        <v>5776</v>
      </c>
      <c r="D1166" s="4" t="s">
        <v>2066</v>
      </c>
      <c r="E1166" s="4" t="s">
        <v>5772</v>
      </c>
      <c r="F1166" s="4">
        <v>22.0</v>
      </c>
      <c r="G1166" s="11"/>
      <c r="I1166" t="str">
        <f t="array" ref="I1166">INDEX('2024 Points'!$D$14:$D$23,MATCH(1,MMULT(--('2024 Points'!$E$14:$L$23=D1166),TRANSPOSE(COLUMN('2024 Points'!$E$14:$L$23)^0)),0))</f>
        <v>#N/A</v>
      </c>
    </row>
    <row r="1167">
      <c r="A1167" s="4">
        <v>1166.0</v>
      </c>
      <c r="B1167" s="4"/>
      <c r="C1167" s="4" t="s">
        <v>5776</v>
      </c>
      <c r="D1167" s="4" t="s">
        <v>2899</v>
      </c>
      <c r="E1167" s="4" t="s">
        <v>5869</v>
      </c>
      <c r="F1167" s="4">
        <v>22.0</v>
      </c>
      <c r="G1167" s="11"/>
      <c r="I1167" t="str">
        <f t="array" ref="I1167">INDEX('2024 Points'!$D$14:$D$23,MATCH(1,MMULT(--('2024 Points'!$E$14:$L$23=D1167),TRANSPOSE(COLUMN('2024 Points'!$E$14:$L$23)^0)),0))</f>
        <v>#N/A</v>
      </c>
    </row>
    <row r="1168">
      <c r="A1168" s="4">
        <v>1167.0</v>
      </c>
      <c r="B1168" s="4">
        <v>868.0</v>
      </c>
      <c r="C1168" s="4" t="s">
        <v>716</v>
      </c>
      <c r="D1168" s="4" t="s">
        <v>3325</v>
      </c>
      <c r="E1168" s="4" t="s">
        <v>465</v>
      </c>
      <c r="F1168" s="4">
        <v>22.0</v>
      </c>
      <c r="G1168" s="11"/>
      <c r="I1168" t="str">
        <f t="array" ref="I1168">INDEX('2024 Points'!$D$14:$D$23,MATCH(1,MMULT(--('2024 Points'!$E$14:$L$23=D1168),TRANSPOSE(COLUMN('2024 Points'!$E$14:$L$23)^0)),0))</f>
        <v>#N/A</v>
      </c>
    </row>
    <row r="1169">
      <c r="A1169" s="4">
        <v>1168.0</v>
      </c>
      <c r="B1169" s="4">
        <v>2194.0</v>
      </c>
      <c r="C1169" s="4" t="s">
        <v>5991</v>
      </c>
      <c r="D1169" s="4" t="s">
        <v>2125</v>
      </c>
      <c r="E1169" s="4" t="s">
        <v>5992</v>
      </c>
      <c r="F1169" s="4">
        <v>21.0</v>
      </c>
      <c r="G1169" s="11"/>
      <c r="I1169" t="str">
        <f t="array" ref="I1169">INDEX('2024 Points'!$D$14:$D$23,MATCH(1,MMULT(--('2024 Points'!$E$14:$L$23=D1169),TRANSPOSE(COLUMN('2024 Points'!$E$14:$L$23)^0)),0))</f>
        <v>#N/A</v>
      </c>
    </row>
    <row r="1170">
      <c r="A1170" s="4">
        <v>1169.0</v>
      </c>
      <c r="B1170" s="4">
        <v>2327.0</v>
      </c>
      <c r="C1170" s="4" t="s">
        <v>1406</v>
      </c>
      <c r="D1170" s="4" t="s">
        <v>2813</v>
      </c>
      <c r="E1170" s="4" t="s">
        <v>976</v>
      </c>
      <c r="F1170" s="4">
        <v>21.0</v>
      </c>
      <c r="G1170" s="11"/>
      <c r="I1170" t="str">
        <f t="array" ref="I1170">INDEX('2024 Points'!$D$14:$D$23,MATCH(1,MMULT(--('2024 Points'!$E$14:$L$23=D1170),TRANSPOSE(COLUMN('2024 Points'!$E$14:$L$23)^0)),0))</f>
        <v>#N/A</v>
      </c>
    </row>
    <row r="1171">
      <c r="A1171" s="4">
        <v>1170.0</v>
      </c>
      <c r="B1171" s="4">
        <v>927.0</v>
      </c>
      <c r="C1171" s="4" t="s">
        <v>667</v>
      </c>
      <c r="D1171" s="4" t="s">
        <v>263</v>
      </c>
      <c r="E1171" s="4" t="s">
        <v>4390</v>
      </c>
      <c r="F1171" s="4">
        <v>21.0</v>
      </c>
      <c r="G1171" s="11"/>
      <c r="I1171" t="str">
        <f t="array" ref="I1171">INDEX('2024 Points'!$D$14:$D$23,MATCH(1,MMULT(--('2024 Points'!$E$14:$L$23=D1171),TRANSPOSE(COLUMN('2024 Points'!$E$14:$L$23)^0)),0))</f>
        <v>#N/A</v>
      </c>
    </row>
    <row r="1172">
      <c r="A1172" s="4">
        <v>1171.0</v>
      </c>
      <c r="B1172" s="4">
        <v>1511.0</v>
      </c>
      <c r="C1172" s="4" t="s">
        <v>5993</v>
      </c>
      <c r="D1172" s="4" t="s">
        <v>957</v>
      </c>
      <c r="E1172" s="4" t="s">
        <v>1091</v>
      </c>
      <c r="F1172" s="4">
        <v>21.0</v>
      </c>
      <c r="G1172" s="11"/>
      <c r="I1172" t="str">
        <f t="array" ref="I1172">INDEX('2024 Points'!$D$14:$D$23,MATCH(1,MMULT(--('2024 Points'!$E$14:$L$23=D1172),TRANSPOSE(COLUMN('2024 Points'!$E$14:$L$23)^0)),0))</f>
        <v>#N/A</v>
      </c>
    </row>
    <row r="1173">
      <c r="A1173" s="4">
        <v>1172.0</v>
      </c>
      <c r="B1173" s="4"/>
      <c r="C1173" s="4" t="s">
        <v>5776</v>
      </c>
      <c r="D1173" s="4" t="s">
        <v>201</v>
      </c>
      <c r="E1173" s="4" t="s">
        <v>4658</v>
      </c>
      <c r="F1173" s="4">
        <v>21.0</v>
      </c>
      <c r="G1173" s="11"/>
      <c r="I1173" t="str">
        <f t="array" ref="I1173">INDEX('2024 Points'!$D$14:$D$23,MATCH(1,MMULT(--('2024 Points'!$E$14:$L$23=D1173),TRANSPOSE(COLUMN('2024 Points'!$E$14:$L$23)^0)),0))</f>
        <v>#N/A</v>
      </c>
    </row>
    <row r="1174">
      <c r="A1174" s="4">
        <v>1173.0</v>
      </c>
      <c r="B1174" s="4">
        <v>1009.0</v>
      </c>
      <c r="C1174" s="4" t="s">
        <v>1482</v>
      </c>
      <c r="D1174" s="4" t="s">
        <v>3583</v>
      </c>
      <c r="E1174" s="4" t="s">
        <v>4314</v>
      </c>
      <c r="F1174" s="4">
        <v>21.0</v>
      </c>
      <c r="G1174" s="11"/>
      <c r="I1174" t="str">
        <f t="array" ref="I1174">INDEX('2024 Points'!$D$14:$D$23,MATCH(1,MMULT(--('2024 Points'!$E$14:$L$23=D1174),TRANSPOSE(COLUMN('2024 Points'!$E$14:$L$23)^0)),0))</f>
        <v>#N/A</v>
      </c>
    </row>
    <row r="1175">
      <c r="A1175" s="4">
        <v>1174.0</v>
      </c>
      <c r="B1175" s="4">
        <v>1734.0</v>
      </c>
      <c r="C1175" s="4" t="s">
        <v>4841</v>
      </c>
      <c r="D1175" s="4" t="s">
        <v>1967</v>
      </c>
      <c r="E1175" s="4" t="s">
        <v>5846</v>
      </c>
      <c r="F1175" s="4">
        <v>21.0</v>
      </c>
      <c r="G1175" s="11"/>
      <c r="I1175" t="str">
        <f t="array" ref="I1175">INDEX('2024 Points'!$D$14:$D$23,MATCH(1,MMULT(--('2024 Points'!$E$14:$L$23=D1175),TRANSPOSE(COLUMN('2024 Points'!$E$14:$L$23)^0)),0))</f>
        <v>#N/A</v>
      </c>
    </row>
    <row r="1176">
      <c r="A1176" s="4">
        <v>1175.0</v>
      </c>
      <c r="B1176" s="4">
        <v>618.0</v>
      </c>
      <c r="C1176" s="4" t="s">
        <v>5586</v>
      </c>
      <c r="D1176" s="4" t="s">
        <v>1092</v>
      </c>
      <c r="E1176" s="4" t="s">
        <v>4408</v>
      </c>
      <c r="F1176" s="4">
        <v>21.0</v>
      </c>
      <c r="G1176" s="11"/>
      <c r="I1176" t="str">
        <f t="array" ref="I1176">INDEX('2024 Points'!$D$14:$D$23,MATCH(1,MMULT(--('2024 Points'!$E$14:$L$23=D1176),TRANSPOSE(COLUMN('2024 Points'!$E$14:$L$23)^0)),0))</f>
        <v>#N/A</v>
      </c>
    </row>
    <row r="1177">
      <c r="A1177" s="4">
        <v>1176.0</v>
      </c>
      <c r="B1177" s="4"/>
      <c r="C1177" s="4" t="s">
        <v>5776</v>
      </c>
      <c r="D1177" s="4" t="s">
        <v>1021</v>
      </c>
      <c r="E1177" s="4" t="s">
        <v>5857</v>
      </c>
      <c r="F1177" s="4">
        <v>21.0</v>
      </c>
      <c r="G1177" s="11"/>
      <c r="I1177" t="str">
        <f t="array" ref="I1177">INDEX('2024 Points'!$D$14:$D$23,MATCH(1,MMULT(--('2024 Points'!$E$14:$L$23=D1177),TRANSPOSE(COLUMN('2024 Points'!$E$14:$L$23)^0)),0))</f>
        <v>#N/A</v>
      </c>
    </row>
    <row r="1178">
      <c r="A1178" s="4">
        <v>1177.0</v>
      </c>
      <c r="B1178" s="4"/>
      <c r="C1178" s="4" t="s">
        <v>5776</v>
      </c>
      <c r="D1178" s="4" t="s">
        <v>2347</v>
      </c>
      <c r="E1178" s="4" t="s">
        <v>5888</v>
      </c>
      <c r="F1178" s="4">
        <v>21.0</v>
      </c>
      <c r="G1178" s="11"/>
      <c r="I1178" t="str">
        <f t="array" ref="I1178">INDEX('2024 Points'!$D$14:$D$23,MATCH(1,MMULT(--('2024 Points'!$E$14:$L$23=D1178),TRANSPOSE(COLUMN('2024 Points'!$E$14:$L$23)^0)),0))</f>
        <v>#N/A</v>
      </c>
    </row>
    <row r="1179">
      <c r="A1179" s="4">
        <v>1178.0</v>
      </c>
      <c r="B1179" s="4"/>
      <c r="C1179" s="4" t="s">
        <v>5776</v>
      </c>
      <c r="D1179" s="4" t="s">
        <v>1955</v>
      </c>
      <c r="E1179" s="4" t="s">
        <v>5274</v>
      </c>
      <c r="F1179" s="4">
        <v>21.0</v>
      </c>
      <c r="G1179" s="11"/>
      <c r="I1179" t="str">
        <f t="array" ref="I1179">INDEX('2024 Points'!$D$14:$D$23,MATCH(1,MMULT(--('2024 Points'!$E$14:$L$23=D1179),TRANSPOSE(COLUMN('2024 Points'!$E$14:$L$23)^0)),0))</f>
        <v>#N/A</v>
      </c>
    </row>
    <row r="1180">
      <c r="A1180" s="4">
        <v>1179.0</v>
      </c>
      <c r="B1180" s="4">
        <v>1737.0</v>
      </c>
      <c r="C1180" s="4" t="s">
        <v>4467</v>
      </c>
      <c r="D1180" s="4" t="s">
        <v>2792</v>
      </c>
      <c r="E1180" s="4" t="s">
        <v>1086</v>
      </c>
      <c r="F1180" s="4">
        <v>21.0</v>
      </c>
      <c r="G1180" s="11"/>
      <c r="I1180" t="str">
        <f t="array" ref="I1180">INDEX('2024 Points'!$D$14:$D$23,MATCH(1,MMULT(--('2024 Points'!$E$14:$L$23=D1180),TRANSPOSE(COLUMN('2024 Points'!$E$14:$L$23)^0)),0))</f>
        <v>#N/A</v>
      </c>
    </row>
    <row r="1181">
      <c r="A1181" s="4">
        <v>1180.0</v>
      </c>
      <c r="B1181" s="4">
        <v>821.0</v>
      </c>
      <c r="C1181" s="4" t="s">
        <v>5994</v>
      </c>
      <c r="D1181" s="4" t="s">
        <v>1560</v>
      </c>
      <c r="E1181" s="4" t="s">
        <v>5874</v>
      </c>
      <c r="F1181" s="4">
        <v>21.0</v>
      </c>
      <c r="G1181" s="11"/>
      <c r="I1181" t="str">
        <f t="array" ref="I1181">INDEX('2024 Points'!$D$14:$D$23,MATCH(1,MMULT(--('2024 Points'!$E$14:$L$23=D1181),TRANSPOSE(COLUMN('2024 Points'!$E$14:$L$23)^0)),0))</f>
        <v>#N/A</v>
      </c>
    </row>
    <row r="1182">
      <c r="A1182" s="4">
        <v>1181.0</v>
      </c>
      <c r="B1182" s="4">
        <v>1374.0</v>
      </c>
      <c r="C1182" s="4" t="s">
        <v>247</v>
      </c>
      <c r="D1182" s="4" t="s">
        <v>2514</v>
      </c>
      <c r="E1182" s="4" t="s">
        <v>5819</v>
      </c>
      <c r="F1182" s="4">
        <v>21.0</v>
      </c>
      <c r="G1182" s="11"/>
      <c r="I1182" t="str">
        <f t="array" ref="I1182">INDEX('2024 Points'!$D$14:$D$23,MATCH(1,MMULT(--('2024 Points'!$E$14:$L$23=D1182),TRANSPOSE(COLUMN('2024 Points'!$E$14:$L$23)^0)),0))</f>
        <v>#N/A</v>
      </c>
    </row>
    <row r="1183">
      <c r="A1183" s="4">
        <v>1182.0</v>
      </c>
      <c r="B1183" s="4">
        <v>2461.0</v>
      </c>
      <c r="C1183" s="4" t="s">
        <v>597</v>
      </c>
      <c r="D1183" s="4" t="s">
        <v>3584</v>
      </c>
      <c r="E1183" s="4" t="s">
        <v>4659</v>
      </c>
      <c r="F1183" s="4">
        <v>21.0</v>
      </c>
      <c r="G1183" s="11"/>
      <c r="I1183" t="str">
        <f t="array" ref="I1183">INDEX('2024 Points'!$D$14:$D$23,MATCH(1,MMULT(--('2024 Points'!$E$14:$L$23=D1183),TRANSPOSE(COLUMN('2024 Points'!$E$14:$L$23)^0)),0))</f>
        <v>#N/A</v>
      </c>
    </row>
    <row r="1184">
      <c r="A1184" s="4">
        <v>1183.0</v>
      </c>
      <c r="B1184" s="4">
        <v>596.0</v>
      </c>
      <c r="C1184" s="4" t="s">
        <v>1704</v>
      </c>
      <c r="D1184" s="4" t="s">
        <v>3585</v>
      </c>
      <c r="E1184" s="4" t="s">
        <v>5995</v>
      </c>
      <c r="F1184" s="4">
        <v>21.0</v>
      </c>
      <c r="G1184" s="11"/>
      <c r="I1184" t="str">
        <f t="array" ref="I1184">INDEX('2024 Points'!$D$14:$D$23,MATCH(1,MMULT(--('2024 Points'!$E$14:$L$23=D1184),TRANSPOSE(COLUMN('2024 Points'!$E$14:$L$23)^0)),0))</f>
        <v>#N/A</v>
      </c>
    </row>
    <row r="1185">
      <c r="A1185" s="4">
        <v>1184.0</v>
      </c>
      <c r="B1185" s="4">
        <v>2312.0</v>
      </c>
      <c r="C1185" s="4" t="s">
        <v>5996</v>
      </c>
      <c r="D1185" s="4" t="s">
        <v>1697</v>
      </c>
      <c r="E1185" s="4" t="s">
        <v>4982</v>
      </c>
      <c r="F1185" s="4">
        <v>21.0</v>
      </c>
      <c r="G1185" s="11"/>
      <c r="I1185" t="str">
        <f t="array" ref="I1185">INDEX('2024 Points'!$D$14:$D$23,MATCH(1,MMULT(--('2024 Points'!$E$14:$L$23=D1185),TRANSPOSE(COLUMN('2024 Points'!$E$14:$L$23)^0)),0))</f>
        <v>#N/A</v>
      </c>
    </row>
    <row r="1186">
      <c r="A1186" s="4">
        <v>1185.0</v>
      </c>
      <c r="B1186" s="4">
        <v>2172.0</v>
      </c>
      <c r="C1186" s="4" t="s">
        <v>5997</v>
      </c>
      <c r="D1186" s="4" t="s">
        <v>920</v>
      </c>
      <c r="E1186" s="4" t="s">
        <v>115</v>
      </c>
      <c r="F1186" s="4">
        <v>20.0</v>
      </c>
      <c r="G1186" s="11"/>
      <c r="I1186" t="str">
        <f t="array" ref="I1186">INDEX('2024 Points'!$D$14:$D$23,MATCH(1,MMULT(--('2024 Points'!$E$14:$L$23=D1186),TRANSPOSE(COLUMN('2024 Points'!$E$14:$L$23)^0)),0))</f>
        <v>#N/A</v>
      </c>
    </row>
    <row r="1187">
      <c r="A1187" s="4">
        <v>1186.0</v>
      </c>
      <c r="B1187" s="4">
        <v>866.0</v>
      </c>
      <c r="C1187" s="4" t="s">
        <v>5447</v>
      </c>
      <c r="D1187" s="4" t="s">
        <v>3586</v>
      </c>
      <c r="E1187" s="4"/>
      <c r="F1187" s="4">
        <v>20.0</v>
      </c>
      <c r="G1187" s="11"/>
      <c r="I1187" t="str">
        <f t="array" ref="I1187">INDEX('2024 Points'!$D$14:$D$23,MATCH(1,MMULT(--('2024 Points'!$E$14:$L$23=D1187),TRANSPOSE(COLUMN('2024 Points'!$E$14:$L$23)^0)),0))</f>
        <v>#N/A</v>
      </c>
    </row>
    <row r="1188">
      <c r="A1188" s="4">
        <v>1187.0</v>
      </c>
      <c r="B1188" s="4">
        <v>1012.0</v>
      </c>
      <c r="C1188" s="4" t="s">
        <v>4497</v>
      </c>
      <c r="D1188" s="4" t="s">
        <v>3587</v>
      </c>
      <c r="E1188" s="4" t="s">
        <v>121</v>
      </c>
      <c r="F1188" s="4">
        <v>20.0</v>
      </c>
      <c r="G1188" s="11"/>
      <c r="I1188" t="str">
        <f t="array" ref="I1188">INDEX('2024 Points'!$D$14:$D$23,MATCH(1,MMULT(--('2024 Points'!$E$14:$L$23=D1188),TRANSPOSE(COLUMN('2024 Points'!$E$14:$L$23)^0)),0))</f>
        <v>#N/A</v>
      </c>
    </row>
    <row r="1189">
      <c r="A1189" s="4">
        <v>1188.0</v>
      </c>
      <c r="B1189" s="4">
        <v>415.0</v>
      </c>
      <c r="C1189" s="4" t="s">
        <v>5537</v>
      </c>
      <c r="D1189" s="4" t="s">
        <v>1948</v>
      </c>
      <c r="E1189" s="4" t="s">
        <v>5766</v>
      </c>
      <c r="F1189" s="4">
        <v>20.0</v>
      </c>
      <c r="G1189" s="11"/>
      <c r="I1189" t="str">
        <f t="array" ref="I1189">INDEX('2024 Points'!$D$14:$D$23,MATCH(1,MMULT(--('2024 Points'!$E$14:$L$23=D1189),TRANSPOSE(COLUMN('2024 Points'!$E$14:$L$23)^0)),0))</f>
        <v>#N/A</v>
      </c>
    </row>
    <row r="1190">
      <c r="A1190" s="4">
        <v>1189.0</v>
      </c>
      <c r="B1190" s="4">
        <v>375.0</v>
      </c>
      <c r="C1190" s="4" t="s">
        <v>5998</v>
      </c>
      <c r="D1190" s="4" t="s">
        <v>2001</v>
      </c>
      <c r="E1190" s="4" t="s">
        <v>5765</v>
      </c>
      <c r="F1190" s="4">
        <v>20.0</v>
      </c>
      <c r="G1190" s="11"/>
      <c r="I1190" t="str">
        <f t="array" ref="I1190">INDEX('2024 Points'!$D$14:$D$23,MATCH(1,MMULT(--('2024 Points'!$E$14:$L$23=D1190),TRANSPOSE(COLUMN('2024 Points'!$E$14:$L$23)^0)),0))</f>
        <v>#N/A</v>
      </c>
    </row>
    <row r="1191">
      <c r="A1191" s="4">
        <v>1190.0</v>
      </c>
      <c r="B1191" s="4">
        <v>644.0</v>
      </c>
      <c r="C1191" s="4" t="s">
        <v>1656</v>
      </c>
      <c r="D1191" s="4" t="s">
        <v>2408</v>
      </c>
      <c r="E1191" s="4" t="s">
        <v>4330</v>
      </c>
      <c r="F1191" s="4">
        <v>20.0</v>
      </c>
      <c r="G1191" s="11"/>
      <c r="I1191" t="str">
        <f t="array" ref="I1191">INDEX('2024 Points'!$D$14:$D$23,MATCH(1,MMULT(--('2024 Points'!$E$14:$L$23=D1191),TRANSPOSE(COLUMN('2024 Points'!$E$14:$L$23)^0)),0))</f>
        <v>#N/A</v>
      </c>
    </row>
    <row r="1192">
      <c r="A1192" s="4">
        <v>1191.0</v>
      </c>
      <c r="B1192" s="4">
        <v>898.0</v>
      </c>
      <c r="C1192" s="4" t="s">
        <v>925</v>
      </c>
      <c r="D1192" s="4" t="s">
        <v>3588</v>
      </c>
      <c r="E1192" s="4"/>
      <c r="F1192" s="4">
        <v>20.0</v>
      </c>
      <c r="G1192" s="11"/>
      <c r="I1192" t="str">
        <f t="array" ref="I1192">INDEX('2024 Points'!$D$14:$D$23,MATCH(1,MMULT(--('2024 Points'!$E$14:$L$23=D1192),TRANSPOSE(COLUMN('2024 Points'!$E$14:$L$23)^0)),0))</f>
        <v>#N/A</v>
      </c>
    </row>
    <row r="1193">
      <c r="A1193" s="4">
        <v>1192.0</v>
      </c>
      <c r="B1193" s="4">
        <v>1306.0</v>
      </c>
      <c r="C1193" s="4" t="s">
        <v>416</v>
      </c>
      <c r="D1193" s="4" t="s">
        <v>1148</v>
      </c>
      <c r="E1193" s="4" t="s">
        <v>4595</v>
      </c>
      <c r="F1193" s="4">
        <v>20.0</v>
      </c>
      <c r="G1193" s="11"/>
      <c r="I1193" t="str">
        <f t="array" ref="I1193">INDEX('2024 Points'!$D$14:$D$23,MATCH(1,MMULT(--('2024 Points'!$E$14:$L$23=D1193),TRANSPOSE(COLUMN('2024 Points'!$E$14:$L$23)^0)),0))</f>
        <v>#N/A</v>
      </c>
    </row>
    <row r="1194">
      <c r="A1194" s="4">
        <v>1193.0</v>
      </c>
      <c r="B1194" s="4">
        <v>1780.0</v>
      </c>
      <c r="C1194" s="4" t="s">
        <v>5548</v>
      </c>
      <c r="D1194" s="4" t="s">
        <v>2204</v>
      </c>
      <c r="E1194" s="4" t="s">
        <v>5911</v>
      </c>
      <c r="F1194" s="4">
        <v>20.0</v>
      </c>
      <c r="G1194" s="11"/>
      <c r="I1194" t="str">
        <f t="array" ref="I1194">INDEX('2024 Points'!$D$14:$D$23,MATCH(1,MMULT(--('2024 Points'!$E$14:$L$23=D1194),TRANSPOSE(COLUMN('2024 Points'!$E$14:$L$23)^0)),0))</f>
        <v>#N/A</v>
      </c>
    </row>
    <row r="1195">
      <c r="A1195" s="4">
        <v>1194.0</v>
      </c>
      <c r="B1195" s="4">
        <v>545.0</v>
      </c>
      <c r="C1195" s="4" t="s">
        <v>4745</v>
      </c>
      <c r="D1195" s="4" t="s">
        <v>3589</v>
      </c>
      <c r="E1195" s="4" t="s">
        <v>5766</v>
      </c>
      <c r="F1195" s="4">
        <v>20.0</v>
      </c>
      <c r="G1195" s="11"/>
      <c r="I1195" t="str">
        <f t="array" ref="I1195">INDEX('2024 Points'!$D$14:$D$23,MATCH(1,MMULT(--('2024 Points'!$E$14:$L$23=D1195),TRANSPOSE(COLUMN('2024 Points'!$E$14:$L$23)^0)),0))</f>
        <v>#N/A</v>
      </c>
    </row>
    <row r="1196">
      <c r="A1196" s="4">
        <v>1195.0</v>
      </c>
      <c r="B1196" s="4">
        <v>2502.0</v>
      </c>
      <c r="C1196" s="4" t="s">
        <v>5999</v>
      </c>
      <c r="D1196" s="4" t="s">
        <v>3128</v>
      </c>
      <c r="E1196" s="4" t="s">
        <v>5077</v>
      </c>
      <c r="F1196" s="4">
        <v>20.0</v>
      </c>
      <c r="G1196" s="11"/>
      <c r="I1196" t="str">
        <f t="array" ref="I1196">INDEX('2024 Points'!$D$14:$D$23,MATCH(1,MMULT(--('2024 Points'!$E$14:$L$23=D1196),TRANSPOSE(COLUMN('2024 Points'!$E$14:$L$23)^0)),0))</f>
        <v>#N/A</v>
      </c>
    </row>
    <row r="1197">
      <c r="A1197" s="4">
        <v>1196.0</v>
      </c>
      <c r="B1197" s="4">
        <v>1797.0</v>
      </c>
      <c r="C1197" s="4" t="s">
        <v>1296</v>
      </c>
      <c r="D1197" s="4" t="s">
        <v>3590</v>
      </c>
      <c r="E1197" s="4" t="s">
        <v>5793</v>
      </c>
      <c r="F1197" s="4">
        <v>20.0</v>
      </c>
      <c r="G1197" s="11"/>
      <c r="I1197" t="str">
        <f t="array" ref="I1197">INDEX('2024 Points'!$D$14:$D$23,MATCH(1,MMULT(--('2024 Points'!$E$14:$L$23=D1197),TRANSPOSE(COLUMN('2024 Points'!$E$14:$L$23)^0)),0))</f>
        <v>#N/A</v>
      </c>
    </row>
    <row r="1198">
      <c r="A1198" s="4">
        <v>1197.0</v>
      </c>
      <c r="B1198" s="4"/>
      <c r="C1198" s="4" t="s">
        <v>5776</v>
      </c>
      <c r="D1198" s="4" t="s">
        <v>3591</v>
      </c>
      <c r="E1198" s="4" t="s">
        <v>4970</v>
      </c>
      <c r="F1198" s="4">
        <v>20.0</v>
      </c>
      <c r="G1198" s="11"/>
      <c r="I1198" t="str">
        <f t="array" ref="I1198">INDEX('2024 Points'!$D$14:$D$23,MATCH(1,MMULT(--('2024 Points'!$E$14:$L$23=D1198),TRANSPOSE(COLUMN('2024 Points'!$E$14:$L$23)^0)),0))</f>
        <v>#N/A</v>
      </c>
    </row>
    <row r="1199">
      <c r="A1199" s="4">
        <v>1198.0</v>
      </c>
      <c r="B1199" s="4">
        <v>2178.0</v>
      </c>
      <c r="C1199" s="4" t="s">
        <v>5474</v>
      </c>
      <c r="D1199" s="4" t="s">
        <v>2130</v>
      </c>
      <c r="E1199" s="4" t="s">
        <v>4683</v>
      </c>
      <c r="F1199" s="4">
        <v>20.0</v>
      </c>
      <c r="G1199" s="11"/>
      <c r="I1199" t="str">
        <f t="array" ref="I1199">INDEX('2024 Points'!$D$14:$D$23,MATCH(1,MMULT(--('2024 Points'!$E$14:$L$23=D1199),TRANSPOSE(COLUMN('2024 Points'!$E$14:$L$23)^0)),0))</f>
        <v>#N/A</v>
      </c>
    </row>
    <row r="1200">
      <c r="A1200" s="4">
        <v>1199.0</v>
      </c>
      <c r="B1200" s="4">
        <v>787.0</v>
      </c>
      <c r="C1200" s="4" t="s">
        <v>5425</v>
      </c>
      <c r="D1200" s="4" t="s">
        <v>2128</v>
      </c>
      <c r="E1200" s="4" t="s">
        <v>157</v>
      </c>
      <c r="F1200" s="4">
        <v>20.0</v>
      </c>
      <c r="G1200" s="11"/>
      <c r="I1200" t="str">
        <f t="array" ref="I1200">INDEX('2024 Points'!$D$14:$D$23,MATCH(1,MMULT(--('2024 Points'!$E$14:$L$23=D1200),TRANSPOSE(COLUMN('2024 Points'!$E$14:$L$23)^0)),0))</f>
        <v>#N/A</v>
      </c>
    </row>
    <row r="1201">
      <c r="A1201" s="4">
        <v>1200.0</v>
      </c>
      <c r="B1201" s="4">
        <v>1469.0</v>
      </c>
      <c r="C1201" s="4" t="s">
        <v>4524</v>
      </c>
      <c r="D1201" s="4" t="s">
        <v>547</v>
      </c>
      <c r="E1201" s="4" t="s">
        <v>4585</v>
      </c>
      <c r="F1201" s="4">
        <v>20.0</v>
      </c>
      <c r="I1201" t="str">
        <f t="array" ref="I1201">INDEX('2024 Points'!$D$14:$D$23,MATCH(1,MMULT(--('2024 Points'!$E$14:$L$23=D1201),TRANSPOSE(COLUMN('2024 Points'!$E$14:$L$23)^0)),0))</f>
        <v>#N/A</v>
      </c>
    </row>
    <row r="1202">
      <c r="A1202" s="4">
        <v>1201.0</v>
      </c>
      <c r="B1202" s="4">
        <v>2139.0</v>
      </c>
      <c r="C1202" s="4" t="s">
        <v>6000</v>
      </c>
      <c r="D1202" s="4" t="s">
        <v>3592</v>
      </c>
      <c r="E1202" s="4" t="s">
        <v>6001</v>
      </c>
      <c r="F1202" s="4">
        <v>20.0</v>
      </c>
      <c r="G1202" s="11"/>
      <c r="I1202" t="str">
        <f t="array" ref="I1202">INDEX('2024 Points'!$D$14:$D$23,MATCH(1,MMULT(--('2024 Points'!$E$14:$L$23=D1202),TRANSPOSE(COLUMN('2024 Points'!$E$14:$L$23)^0)),0))</f>
        <v>#N/A</v>
      </c>
    </row>
    <row r="1203">
      <c r="A1203" s="4">
        <v>1202.0</v>
      </c>
      <c r="B1203" s="4"/>
      <c r="C1203" s="4" t="s">
        <v>5776</v>
      </c>
      <c r="D1203" s="4" t="s">
        <v>3417</v>
      </c>
      <c r="E1203" s="4" t="s">
        <v>6002</v>
      </c>
      <c r="F1203" s="4">
        <v>20.0</v>
      </c>
      <c r="G1203" s="11"/>
      <c r="I1203" t="str">
        <f t="array" ref="I1203">INDEX('2024 Points'!$D$14:$D$23,MATCH(1,MMULT(--('2024 Points'!$E$14:$L$23=D1203),TRANSPOSE(COLUMN('2024 Points'!$E$14:$L$23)^0)),0))</f>
        <v>#N/A</v>
      </c>
    </row>
    <row r="1204">
      <c r="A1204" s="4">
        <v>1203.0</v>
      </c>
      <c r="B1204" s="4"/>
      <c r="C1204" s="4" t="s">
        <v>5776</v>
      </c>
      <c r="D1204" s="4" t="s">
        <v>2036</v>
      </c>
      <c r="E1204" s="4" t="s">
        <v>4559</v>
      </c>
      <c r="F1204" s="4">
        <v>20.0</v>
      </c>
      <c r="G1204" s="11"/>
      <c r="I1204" t="str">
        <f t="array" ref="I1204">INDEX('2024 Points'!$D$14:$D$23,MATCH(1,MMULT(--('2024 Points'!$E$14:$L$23=D1204),TRANSPOSE(COLUMN('2024 Points'!$E$14:$L$23)^0)),0))</f>
        <v>#N/A</v>
      </c>
    </row>
    <row r="1205">
      <c r="A1205" s="4">
        <v>1204.0</v>
      </c>
      <c r="B1205" s="4">
        <v>857.0</v>
      </c>
      <c r="C1205" s="4" t="s">
        <v>4599</v>
      </c>
      <c r="D1205" s="4" t="s">
        <v>3295</v>
      </c>
      <c r="E1205" s="4" t="s">
        <v>1009</v>
      </c>
      <c r="F1205" s="4">
        <v>20.0</v>
      </c>
      <c r="G1205" s="11"/>
      <c r="I1205" t="str">
        <f t="array" ref="I1205">INDEX('2024 Points'!$D$14:$D$23,MATCH(1,MMULT(--('2024 Points'!$E$14:$L$23=D1205),TRANSPOSE(COLUMN('2024 Points'!$E$14:$L$23)^0)),0))</f>
        <v>#N/A</v>
      </c>
    </row>
    <row r="1206">
      <c r="A1206" s="4">
        <v>1205.0</v>
      </c>
      <c r="B1206" s="4"/>
      <c r="C1206" s="4" t="s">
        <v>5776</v>
      </c>
      <c r="D1206" s="4" t="s">
        <v>2500</v>
      </c>
      <c r="E1206" s="4" t="s">
        <v>5785</v>
      </c>
      <c r="F1206" s="4">
        <v>20.0</v>
      </c>
      <c r="G1206" s="11"/>
      <c r="I1206" t="str">
        <f t="array" ref="I1206">INDEX('2024 Points'!$D$14:$D$23,MATCH(1,MMULT(--('2024 Points'!$E$14:$L$23=D1206),TRANSPOSE(COLUMN('2024 Points'!$E$14:$L$23)^0)),0))</f>
        <v>#N/A</v>
      </c>
    </row>
    <row r="1207">
      <c r="A1207" s="4">
        <v>1206.0</v>
      </c>
      <c r="B1207" s="4">
        <v>1504.0</v>
      </c>
      <c r="C1207" s="4" t="s">
        <v>1514</v>
      </c>
      <c r="D1207" s="4" t="s">
        <v>3593</v>
      </c>
      <c r="E1207" s="4"/>
      <c r="F1207" s="4">
        <v>20.0</v>
      </c>
      <c r="G1207" s="11"/>
      <c r="I1207" t="str">
        <f t="array" ref="I1207">INDEX('2024 Points'!$D$14:$D$23,MATCH(1,MMULT(--('2024 Points'!$E$14:$L$23=D1207),TRANSPOSE(COLUMN('2024 Points'!$E$14:$L$23)^0)),0))</f>
        <v>#N/A</v>
      </c>
    </row>
    <row r="1208">
      <c r="A1208" s="4">
        <v>1207.0</v>
      </c>
      <c r="B1208" s="4">
        <v>2059.0</v>
      </c>
      <c r="C1208" s="4" t="s">
        <v>5622</v>
      </c>
      <c r="D1208" s="4" t="s">
        <v>3594</v>
      </c>
      <c r="E1208" s="4" t="s">
        <v>4756</v>
      </c>
      <c r="F1208" s="4">
        <v>20.0</v>
      </c>
      <c r="G1208" s="11"/>
      <c r="I1208" t="str">
        <f t="array" ref="I1208">INDEX('2024 Points'!$D$14:$D$23,MATCH(1,MMULT(--('2024 Points'!$E$14:$L$23=D1208),TRANSPOSE(COLUMN('2024 Points'!$E$14:$L$23)^0)),0))</f>
        <v>#N/A</v>
      </c>
    </row>
    <row r="1209">
      <c r="A1209" s="4">
        <v>1208.0</v>
      </c>
      <c r="B1209" s="4"/>
      <c r="C1209" s="4" t="s">
        <v>5776</v>
      </c>
      <c r="D1209" s="4" t="s">
        <v>1397</v>
      </c>
      <c r="E1209" s="4" t="s">
        <v>5846</v>
      </c>
      <c r="F1209" s="4">
        <v>20.0</v>
      </c>
      <c r="G1209" s="11"/>
      <c r="I1209" t="str">
        <f t="array" ref="I1209">INDEX('2024 Points'!$D$14:$D$23,MATCH(1,MMULT(--('2024 Points'!$E$14:$L$23=D1209),TRANSPOSE(COLUMN('2024 Points'!$E$14:$L$23)^0)),0))</f>
        <v>#N/A</v>
      </c>
    </row>
    <row r="1210">
      <c r="A1210" s="4">
        <v>1209.0</v>
      </c>
      <c r="B1210" s="4">
        <v>727.0</v>
      </c>
      <c r="C1210" s="4" t="s">
        <v>5294</v>
      </c>
      <c r="D1210" s="4" t="s">
        <v>3595</v>
      </c>
      <c r="E1210" s="4" t="s">
        <v>5919</v>
      </c>
      <c r="F1210" s="4">
        <v>20.0</v>
      </c>
      <c r="G1210" s="11"/>
      <c r="I1210" t="str">
        <f t="array" ref="I1210">INDEX('2024 Points'!$D$14:$D$23,MATCH(1,MMULT(--('2024 Points'!$E$14:$L$23=D1210),TRANSPOSE(COLUMN('2024 Points'!$E$14:$L$23)^0)),0))</f>
        <v>#N/A</v>
      </c>
    </row>
    <row r="1211">
      <c r="A1211" s="4">
        <v>1210.0</v>
      </c>
      <c r="B1211" s="4"/>
      <c r="C1211" s="4" t="s">
        <v>5776</v>
      </c>
      <c r="D1211" s="4" t="s">
        <v>1106</v>
      </c>
      <c r="E1211" s="4" t="s">
        <v>314</v>
      </c>
      <c r="F1211" s="4">
        <v>20.0</v>
      </c>
      <c r="G1211" s="11"/>
      <c r="I1211" t="str">
        <f t="array" ref="I1211">INDEX('2024 Points'!$D$14:$D$23,MATCH(1,MMULT(--('2024 Points'!$E$14:$L$23=D1211),TRANSPOSE(COLUMN('2024 Points'!$E$14:$L$23)^0)),0))</f>
        <v>#N/A</v>
      </c>
    </row>
    <row r="1212">
      <c r="A1212" s="4">
        <v>1211.0</v>
      </c>
      <c r="B1212" s="4">
        <v>1748.0</v>
      </c>
      <c r="C1212" s="4" t="s">
        <v>5440</v>
      </c>
      <c r="D1212" s="4" t="s">
        <v>2012</v>
      </c>
      <c r="E1212" s="4" t="s">
        <v>4626</v>
      </c>
      <c r="F1212" s="4">
        <v>20.0</v>
      </c>
      <c r="G1212" s="11"/>
      <c r="I1212" t="str">
        <f t="array" ref="I1212">INDEX('2024 Points'!$D$14:$D$23,MATCH(1,MMULT(--('2024 Points'!$E$14:$L$23=D1212),TRANSPOSE(COLUMN('2024 Points'!$E$14:$L$23)^0)),0))</f>
        <v>#N/A</v>
      </c>
    </row>
    <row r="1213">
      <c r="A1213" s="4">
        <v>1212.0</v>
      </c>
      <c r="B1213" s="4">
        <v>1655.0</v>
      </c>
      <c r="C1213" s="4" t="s">
        <v>4933</v>
      </c>
      <c r="D1213" s="4" t="s">
        <v>3596</v>
      </c>
      <c r="E1213" s="4" t="s">
        <v>6003</v>
      </c>
      <c r="F1213" s="4">
        <v>20.0</v>
      </c>
      <c r="G1213" s="11"/>
      <c r="I1213" t="str">
        <f t="array" ref="I1213">INDEX('2024 Points'!$D$14:$D$23,MATCH(1,MMULT(--('2024 Points'!$E$14:$L$23=D1213),TRANSPOSE(COLUMN('2024 Points'!$E$14:$L$23)^0)),0))</f>
        <v>#N/A</v>
      </c>
    </row>
    <row r="1214">
      <c r="A1214" s="4">
        <v>1213.0</v>
      </c>
      <c r="B1214" s="4"/>
      <c r="C1214" s="4" t="s">
        <v>5776</v>
      </c>
      <c r="D1214" s="4" t="s">
        <v>2693</v>
      </c>
      <c r="E1214" s="4" t="s">
        <v>4762</v>
      </c>
      <c r="F1214" s="4">
        <v>20.0</v>
      </c>
      <c r="G1214" s="11"/>
      <c r="I1214" t="str">
        <f t="array" ref="I1214">INDEX('2024 Points'!$D$14:$D$23,MATCH(1,MMULT(--('2024 Points'!$E$14:$L$23=D1214),TRANSPOSE(COLUMN('2024 Points'!$E$14:$L$23)^0)),0))</f>
        <v>#N/A</v>
      </c>
    </row>
    <row r="1215">
      <c r="A1215" s="4">
        <v>1214.0</v>
      </c>
      <c r="B1215" s="4"/>
      <c r="C1215" s="4" t="s">
        <v>5776</v>
      </c>
      <c r="D1215" s="4" t="s">
        <v>2256</v>
      </c>
      <c r="E1215" s="4" t="s">
        <v>5807</v>
      </c>
      <c r="F1215" s="4">
        <v>20.0</v>
      </c>
      <c r="G1215" s="11"/>
      <c r="I1215" t="str">
        <f t="array" ref="I1215">INDEX('2024 Points'!$D$14:$D$23,MATCH(1,MMULT(--('2024 Points'!$E$14:$L$23=D1215),TRANSPOSE(COLUMN('2024 Points'!$E$14:$L$23)^0)),0))</f>
        <v>#N/A</v>
      </c>
    </row>
    <row r="1216">
      <c r="A1216" s="4">
        <v>1215.0</v>
      </c>
      <c r="B1216" s="4"/>
      <c r="C1216" s="4" t="s">
        <v>5776</v>
      </c>
      <c r="D1216" s="4" t="s">
        <v>1741</v>
      </c>
      <c r="E1216" s="4" t="s">
        <v>5262</v>
      </c>
      <c r="F1216" s="4">
        <v>20.0</v>
      </c>
      <c r="G1216" s="11"/>
      <c r="I1216" t="str">
        <f t="array" ref="I1216">INDEX('2024 Points'!$D$14:$D$23,MATCH(1,MMULT(--('2024 Points'!$E$14:$L$23=D1216),TRANSPOSE(COLUMN('2024 Points'!$E$14:$L$23)^0)),0))</f>
        <v>#N/A</v>
      </c>
    </row>
    <row r="1217">
      <c r="A1217" s="4">
        <v>1216.0</v>
      </c>
      <c r="B1217" s="4">
        <v>2316.0</v>
      </c>
      <c r="C1217" s="4" t="s">
        <v>4403</v>
      </c>
      <c r="D1217" s="4" t="s">
        <v>2610</v>
      </c>
      <c r="E1217" s="4" t="s">
        <v>6004</v>
      </c>
      <c r="F1217" s="4">
        <v>19.0</v>
      </c>
      <c r="G1217" s="11"/>
      <c r="I1217" t="str">
        <f t="array" ref="I1217">INDEX('2024 Points'!$D$14:$D$23,MATCH(1,MMULT(--('2024 Points'!$E$14:$L$23=D1217),TRANSPOSE(COLUMN('2024 Points'!$E$14:$L$23)^0)),0))</f>
        <v>#N/A</v>
      </c>
    </row>
    <row r="1218">
      <c r="A1218" s="4">
        <v>1217.0</v>
      </c>
      <c r="B1218" s="4"/>
      <c r="C1218" s="4" t="s">
        <v>5776</v>
      </c>
      <c r="D1218" s="4" t="s">
        <v>2915</v>
      </c>
      <c r="E1218" s="4" t="s">
        <v>757</v>
      </c>
      <c r="F1218" s="4">
        <v>19.0</v>
      </c>
      <c r="G1218" s="11"/>
      <c r="I1218" t="str">
        <f t="array" ref="I1218">INDEX('2024 Points'!$D$14:$D$23,MATCH(1,MMULT(--('2024 Points'!$E$14:$L$23=D1218),TRANSPOSE(COLUMN('2024 Points'!$E$14:$L$23)^0)),0))</f>
        <v>#N/A</v>
      </c>
    </row>
    <row r="1219">
      <c r="A1219" s="4">
        <v>1218.0</v>
      </c>
      <c r="B1219" s="4">
        <v>1643.0</v>
      </c>
      <c r="C1219" s="4" t="s">
        <v>5499</v>
      </c>
      <c r="D1219" s="4" t="s">
        <v>1381</v>
      </c>
      <c r="E1219" s="4" t="s">
        <v>1382</v>
      </c>
      <c r="F1219" s="4">
        <v>19.0</v>
      </c>
      <c r="G1219" s="11"/>
      <c r="I1219" t="str">
        <f t="array" ref="I1219">INDEX('2024 Points'!$D$14:$D$23,MATCH(1,MMULT(--('2024 Points'!$E$14:$L$23=D1219),TRANSPOSE(COLUMN('2024 Points'!$E$14:$L$23)^0)),0))</f>
        <v>#N/A</v>
      </c>
    </row>
    <row r="1220">
      <c r="A1220" s="4">
        <v>1219.0</v>
      </c>
      <c r="B1220" s="4"/>
      <c r="C1220" s="4" t="s">
        <v>5776</v>
      </c>
      <c r="D1220" s="4" t="s">
        <v>1245</v>
      </c>
      <c r="E1220" s="4" t="s">
        <v>5875</v>
      </c>
      <c r="F1220" s="4">
        <v>19.0</v>
      </c>
      <c r="G1220" s="11"/>
      <c r="I1220" t="str">
        <f t="array" ref="I1220">INDEX('2024 Points'!$D$14:$D$23,MATCH(1,MMULT(--('2024 Points'!$E$14:$L$23=D1220),TRANSPOSE(COLUMN('2024 Points'!$E$14:$L$23)^0)),0))</f>
        <v>#N/A</v>
      </c>
    </row>
    <row r="1221">
      <c r="A1221" s="4">
        <v>1220.0</v>
      </c>
      <c r="B1221" s="4"/>
      <c r="C1221" s="4" t="s">
        <v>5776</v>
      </c>
      <c r="D1221" s="4" t="s">
        <v>2257</v>
      </c>
      <c r="E1221" s="4" t="s">
        <v>5911</v>
      </c>
      <c r="F1221" s="4">
        <v>19.0</v>
      </c>
      <c r="G1221" s="11"/>
      <c r="I1221" t="str">
        <f t="array" ref="I1221">INDEX('2024 Points'!$D$14:$D$23,MATCH(1,MMULT(--('2024 Points'!$E$14:$L$23=D1221),TRANSPOSE(COLUMN('2024 Points'!$E$14:$L$23)^0)),0))</f>
        <v>#N/A</v>
      </c>
    </row>
    <row r="1222">
      <c r="A1222" s="4">
        <v>1221.0</v>
      </c>
      <c r="B1222" s="4">
        <v>1477.0</v>
      </c>
      <c r="C1222" s="4" t="s">
        <v>204</v>
      </c>
      <c r="D1222" s="4" t="s">
        <v>3597</v>
      </c>
      <c r="E1222" s="4" t="s">
        <v>6005</v>
      </c>
      <c r="F1222" s="4">
        <v>19.0</v>
      </c>
      <c r="G1222" s="11"/>
      <c r="I1222" t="str">
        <f t="array" ref="I1222">INDEX('2024 Points'!$D$14:$D$23,MATCH(1,MMULT(--('2024 Points'!$E$14:$L$23=D1222),TRANSPOSE(COLUMN('2024 Points'!$E$14:$L$23)^0)),0))</f>
        <v>#N/A</v>
      </c>
    </row>
    <row r="1223">
      <c r="A1223" s="4">
        <v>1222.0</v>
      </c>
      <c r="B1223" s="4">
        <v>220.0</v>
      </c>
      <c r="C1223" s="4" t="s">
        <v>6006</v>
      </c>
      <c r="D1223" s="4" t="s">
        <v>387</v>
      </c>
      <c r="E1223" s="4" t="s">
        <v>388</v>
      </c>
      <c r="F1223" s="4">
        <v>19.0</v>
      </c>
      <c r="G1223" s="11"/>
      <c r="I1223" t="str">
        <f t="array" ref="I1223">INDEX('2024 Points'!$D$14:$D$23,MATCH(1,MMULT(--('2024 Points'!$E$14:$L$23=D1223),TRANSPOSE(COLUMN('2024 Points'!$E$14:$L$23)^0)),0))</f>
        <v>#N/A</v>
      </c>
    </row>
    <row r="1224">
      <c r="A1224" s="4">
        <v>1223.0</v>
      </c>
      <c r="B1224" s="4">
        <v>1005.0</v>
      </c>
      <c r="C1224" s="4" t="s">
        <v>808</v>
      </c>
      <c r="D1224" s="4" t="s">
        <v>2683</v>
      </c>
      <c r="E1224" s="4" t="s">
        <v>448</v>
      </c>
      <c r="F1224" s="4">
        <v>19.0</v>
      </c>
      <c r="G1224" s="11"/>
      <c r="I1224" t="str">
        <f t="array" ref="I1224">INDEX('2024 Points'!$D$14:$D$23,MATCH(1,MMULT(--('2024 Points'!$E$14:$L$23=D1224),TRANSPOSE(COLUMN('2024 Points'!$E$14:$L$23)^0)),0))</f>
        <v>#N/A</v>
      </c>
    </row>
    <row r="1225">
      <c r="A1225" s="4">
        <v>1224.0</v>
      </c>
      <c r="B1225" s="4">
        <v>368.0</v>
      </c>
      <c r="C1225" s="4" t="s">
        <v>6007</v>
      </c>
      <c r="D1225" s="4" t="s">
        <v>1596</v>
      </c>
      <c r="E1225" s="4" t="s">
        <v>5766</v>
      </c>
      <c r="F1225" s="4">
        <v>19.0</v>
      </c>
      <c r="G1225" s="11"/>
      <c r="I1225" t="str">
        <f t="array" ref="I1225">INDEX('2024 Points'!$D$14:$D$23,MATCH(1,MMULT(--('2024 Points'!$E$14:$L$23=D1225),TRANSPOSE(COLUMN('2024 Points'!$E$14:$L$23)^0)),0))</f>
        <v>#N/A</v>
      </c>
    </row>
    <row r="1226">
      <c r="A1226" s="4">
        <v>1225.0</v>
      </c>
      <c r="B1226" s="4"/>
      <c r="C1226" s="4" t="s">
        <v>5776</v>
      </c>
      <c r="D1226" s="4" t="s">
        <v>538</v>
      </c>
      <c r="E1226" s="4" t="s">
        <v>4488</v>
      </c>
      <c r="F1226" s="4">
        <v>19.0</v>
      </c>
      <c r="G1226" s="11"/>
      <c r="I1226" t="str">
        <f t="array" ref="I1226">INDEX('2024 Points'!$D$14:$D$23,MATCH(1,MMULT(--('2024 Points'!$E$14:$L$23=D1226),TRANSPOSE(COLUMN('2024 Points'!$E$14:$L$23)^0)),0))</f>
        <v>#N/A</v>
      </c>
    </row>
    <row r="1227">
      <c r="A1227" s="4">
        <v>1226.0</v>
      </c>
      <c r="B1227" s="4"/>
      <c r="C1227" s="4" t="s">
        <v>5776</v>
      </c>
      <c r="D1227" s="4" t="s">
        <v>1999</v>
      </c>
      <c r="E1227" s="4" t="s">
        <v>4488</v>
      </c>
      <c r="F1227" s="4">
        <v>19.0</v>
      </c>
      <c r="G1227" s="11"/>
      <c r="I1227" t="str">
        <f t="array" ref="I1227">INDEX('2024 Points'!$D$14:$D$23,MATCH(1,MMULT(--('2024 Points'!$E$14:$L$23=D1227),TRANSPOSE(COLUMN('2024 Points'!$E$14:$L$23)^0)),0))</f>
        <v>#N/A</v>
      </c>
    </row>
    <row r="1228">
      <c r="A1228" s="4">
        <v>1227.0</v>
      </c>
      <c r="B1228" s="4">
        <v>789.0</v>
      </c>
      <c r="C1228" s="4" t="s">
        <v>5832</v>
      </c>
      <c r="D1228" s="4" t="s">
        <v>3598</v>
      </c>
      <c r="E1228" s="4" t="s">
        <v>4626</v>
      </c>
      <c r="F1228" s="4">
        <v>19.0</v>
      </c>
      <c r="G1228" s="11"/>
      <c r="I1228" t="str">
        <f t="array" ref="I1228">INDEX('2024 Points'!$D$14:$D$23,MATCH(1,MMULT(--('2024 Points'!$E$14:$L$23=D1228),TRANSPOSE(COLUMN('2024 Points'!$E$14:$L$23)^0)),0))</f>
        <v>#N/A</v>
      </c>
    </row>
    <row r="1229">
      <c r="A1229" s="4">
        <v>1228.0</v>
      </c>
      <c r="B1229" s="4">
        <v>2280.0</v>
      </c>
      <c r="C1229" s="4" t="s">
        <v>6008</v>
      </c>
      <c r="D1229" s="4" t="s">
        <v>2744</v>
      </c>
      <c r="E1229" s="4" t="s">
        <v>5061</v>
      </c>
      <c r="F1229" s="4">
        <v>19.0</v>
      </c>
      <c r="G1229" s="11"/>
      <c r="I1229" t="str">
        <f t="array" ref="I1229">INDEX('2024 Points'!$D$14:$D$23,MATCH(1,MMULT(--('2024 Points'!$E$14:$L$23=D1229),TRANSPOSE(COLUMN('2024 Points'!$E$14:$L$23)^0)),0))</f>
        <v>#N/A</v>
      </c>
    </row>
    <row r="1230">
      <c r="A1230" s="4">
        <v>1229.0</v>
      </c>
      <c r="B1230" s="4"/>
      <c r="C1230" s="4" t="s">
        <v>5776</v>
      </c>
      <c r="D1230" s="4" t="s">
        <v>3370</v>
      </c>
      <c r="E1230" s="4" t="s">
        <v>825</v>
      </c>
      <c r="F1230" s="4">
        <v>19.0</v>
      </c>
      <c r="G1230" s="11"/>
      <c r="I1230" t="str">
        <f t="array" ref="I1230">INDEX('2024 Points'!$D$14:$D$23,MATCH(1,MMULT(--('2024 Points'!$E$14:$L$23=D1230),TRANSPOSE(COLUMN('2024 Points'!$E$14:$L$23)^0)),0))</f>
        <v>#N/A</v>
      </c>
    </row>
    <row r="1231">
      <c r="A1231" s="4">
        <v>1230.0</v>
      </c>
      <c r="B1231" s="4">
        <v>561.0</v>
      </c>
      <c r="C1231" s="4" t="s">
        <v>5494</v>
      </c>
      <c r="D1231" s="4" t="s">
        <v>881</v>
      </c>
      <c r="E1231" s="4"/>
      <c r="F1231" s="4">
        <v>19.0</v>
      </c>
      <c r="G1231" s="11"/>
      <c r="I1231" t="str">
        <f t="array" ref="I1231">INDEX('2024 Points'!$D$14:$D$23,MATCH(1,MMULT(--('2024 Points'!$E$14:$L$23=D1231),TRANSPOSE(COLUMN('2024 Points'!$E$14:$L$23)^0)),0))</f>
        <v>#N/A</v>
      </c>
    </row>
    <row r="1232">
      <c r="A1232" s="4">
        <v>1231.0</v>
      </c>
      <c r="B1232" s="4">
        <v>1431.0</v>
      </c>
      <c r="C1232" s="4" t="s">
        <v>4397</v>
      </c>
      <c r="D1232" s="4" t="s">
        <v>3599</v>
      </c>
      <c r="E1232" s="4" t="s">
        <v>5959</v>
      </c>
      <c r="F1232" s="4">
        <v>19.0</v>
      </c>
      <c r="G1232" s="11"/>
      <c r="I1232" t="str">
        <f t="array" ref="I1232">INDEX('2024 Points'!$D$14:$D$23,MATCH(1,MMULT(--('2024 Points'!$E$14:$L$23=D1232),TRANSPOSE(COLUMN('2024 Points'!$E$14:$L$23)^0)),0))</f>
        <v>#N/A</v>
      </c>
    </row>
    <row r="1233">
      <c r="A1233" s="4">
        <v>1232.0</v>
      </c>
      <c r="B1233" s="4"/>
      <c r="C1233" s="4" t="s">
        <v>5776</v>
      </c>
      <c r="D1233" s="4" t="s">
        <v>3600</v>
      </c>
      <c r="E1233" s="4" t="s">
        <v>5281</v>
      </c>
      <c r="F1233" s="4">
        <v>19.0</v>
      </c>
      <c r="G1233" s="11"/>
      <c r="I1233" t="str">
        <f t="array" ref="I1233">INDEX('2024 Points'!$D$14:$D$23,MATCH(1,MMULT(--('2024 Points'!$E$14:$L$23=D1233),TRANSPOSE(COLUMN('2024 Points'!$E$14:$L$23)^0)),0))</f>
        <v>#N/A</v>
      </c>
    </row>
    <row r="1234">
      <c r="A1234" s="4">
        <v>1233.0</v>
      </c>
      <c r="B1234" s="4">
        <v>842.0</v>
      </c>
      <c r="C1234" s="4" t="s">
        <v>5393</v>
      </c>
      <c r="D1234" s="4" t="s">
        <v>1968</v>
      </c>
      <c r="E1234" s="4" t="s">
        <v>115</v>
      </c>
      <c r="F1234" s="4">
        <v>19.0</v>
      </c>
      <c r="G1234" s="11"/>
      <c r="I1234" t="str">
        <f t="array" ref="I1234">INDEX('2024 Points'!$D$14:$D$23,MATCH(1,MMULT(--('2024 Points'!$E$14:$L$23=D1234),TRANSPOSE(COLUMN('2024 Points'!$E$14:$L$23)^0)),0))</f>
        <v>#N/A</v>
      </c>
    </row>
    <row r="1235">
      <c r="A1235" s="4">
        <v>1234.0</v>
      </c>
      <c r="B1235" s="4"/>
      <c r="C1235" s="4" t="s">
        <v>5776</v>
      </c>
      <c r="D1235" s="4" t="s">
        <v>1602</v>
      </c>
      <c r="E1235" s="4" t="s">
        <v>5810</v>
      </c>
      <c r="F1235" s="4">
        <v>19.0</v>
      </c>
      <c r="G1235" s="11"/>
      <c r="I1235" t="str">
        <f t="array" ref="I1235">INDEX('2024 Points'!$D$14:$D$23,MATCH(1,MMULT(--('2024 Points'!$E$14:$L$23=D1235),TRANSPOSE(COLUMN('2024 Points'!$E$14:$L$23)^0)),0))</f>
        <v>#N/A</v>
      </c>
    </row>
    <row r="1236">
      <c r="A1236" s="4">
        <v>1235.0</v>
      </c>
      <c r="B1236" s="4">
        <v>1021.0</v>
      </c>
      <c r="C1236" s="4" t="s">
        <v>1073</v>
      </c>
      <c r="D1236" s="4" t="s">
        <v>2289</v>
      </c>
      <c r="E1236" s="4" t="s">
        <v>6009</v>
      </c>
      <c r="F1236" s="4">
        <v>19.0</v>
      </c>
      <c r="G1236" s="11"/>
      <c r="I1236" t="str">
        <f t="array" ref="I1236">INDEX('2024 Points'!$D$14:$D$23,MATCH(1,MMULT(--('2024 Points'!$E$14:$L$23=D1236),TRANSPOSE(COLUMN('2024 Points'!$E$14:$L$23)^0)),0))</f>
        <v>#N/A</v>
      </c>
    </row>
    <row r="1237">
      <c r="A1237" s="4">
        <v>1236.0</v>
      </c>
      <c r="B1237" s="4">
        <v>869.0</v>
      </c>
      <c r="C1237" s="4" t="s">
        <v>5897</v>
      </c>
      <c r="D1237" s="4" t="s">
        <v>2372</v>
      </c>
      <c r="E1237" s="4" t="s">
        <v>4658</v>
      </c>
      <c r="F1237" s="4">
        <v>18.0</v>
      </c>
      <c r="G1237" s="11"/>
      <c r="I1237" t="str">
        <f t="array" ref="I1237">INDEX('2024 Points'!$D$14:$D$23,MATCH(1,MMULT(--('2024 Points'!$E$14:$L$23=D1237),TRANSPOSE(COLUMN('2024 Points'!$E$14:$L$23)^0)),0))</f>
        <v>#N/A</v>
      </c>
    </row>
    <row r="1238">
      <c r="A1238" s="4">
        <v>1237.0</v>
      </c>
      <c r="B1238" s="4">
        <v>1479.0</v>
      </c>
      <c r="C1238" s="4" t="s">
        <v>4355</v>
      </c>
      <c r="D1238" s="4" t="s">
        <v>2202</v>
      </c>
      <c r="E1238" s="4" t="s">
        <v>1791</v>
      </c>
      <c r="F1238" s="4">
        <v>18.0</v>
      </c>
      <c r="G1238" s="11"/>
      <c r="I1238" t="str">
        <f t="array" ref="I1238">INDEX('2024 Points'!$D$14:$D$23,MATCH(1,MMULT(--('2024 Points'!$E$14:$L$23=D1238),TRANSPOSE(COLUMN('2024 Points'!$E$14:$L$23)^0)),0))</f>
        <v>#N/A</v>
      </c>
    </row>
    <row r="1239">
      <c r="A1239" s="4">
        <v>1238.0</v>
      </c>
      <c r="B1239" s="4"/>
      <c r="C1239" s="4" t="s">
        <v>5776</v>
      </c>
      <c r="D1239" s="4" t="s">
        <v>3601</v>
      </c>
      <c r="E1239" s="4" t="s">
        <v>5893</v>
      </c>
      <c r="F1239" s="4">
        <v>18.0</v>
      </c>
      <c r="G1239" s="11"/>
      <c r="I1239" t="str">
        <f t="array" ref="I1239">INDEX('2024 Points'!$D$14:$D$23,MATCH(1,MMULT(--('2024 Points'!$E$14:$L$23=D1239),TRANSPOSE(COLUMN('2024 Points'!$E$14:$L$23)^0)),0))</f>
        <v>#N/A</v>
      </c>
    </row>
    <row r="1240">
      <c r="A1240" s="4">
        <v>1239.0</v>
      </c>
      <c r="B1240" s="4">
        <v>1738.0</v>
      </c>
      <c r="C1240" s="4" t="s">
        <v>4565</v>
      </c>
      <c r="D1240" s="4" t="s">
        <v>1008</v>
      </c>
      <c r="E1240" s="4" t="s">
        <v>137</v>
      </c>
      <c r="F1240" s="4">
        <v>18.0</v>
      </c>
      <c r="G1240" s="11"/>
      <c r="I1240" t="str">
        <f t="array" ref="I1240">INDEX('2024 Points'!$D$14:$D$23,MATCH(1,MMULT(--('2024 Points'!$E$14:$L$23=D1240),TRANSPOSE(COLUMN('2024 Points'!$E$14:$L$23)^0)),0))</f>
        <v>#N/A</v>
      </c>
    </row>
    <row r="1241">
      <c r="A1241" s="4">
        <v>1240.0</v>
      </c>
      <c r="B1241" s="4"/>
      <c r="C1241" s="4" t="s">
        <v>5776</v>
      </c>
      <c r="D1241" s="4" t="s">
        <v>2669</v>
      </c>
      <c r="E1241" s="4" t="s">
        <v>4433</v>
      </c>
      <c r="F1241" s="4">
        <v>18.0</v>
      </c>
      <c r="G1241" s="11"/>
      <c r="I1241" t="str">
        <f t="array" ref="I1241">INDEX('2024 Points'!$D$14:$D$23,MATCH(1,MMULT(--('2024 Points'!$E$14:$L$23=D1241),TRANSPOSE(COLUMN('2024 Points'!$E$14:$L$23)^0)),0))</f>
        <v>#N/A</v>
      </c>
    </row>
    <row r="1242">
      <c r="A1242" s="4">
        <v>1241.0</v>
      </c>
      <c r="B1242" s="4"/>
      <c r="C1242" s="4" t="s">
        <v>5776</v>
      </c>
      <c r="D1242" s="4" t="s">
        <v>2142</v>
      </c>
      <c r="E1242" s="4" t="s">
        <v>5888</v>
      </c>
      <c r="F1242" s="4">
        <v>18.0</v>
      </c>
      <c r="G1242" s="11"/>
      <c r="I1242" t="str">
        <f t="array" ref="I1242">INDEX('2024 Points'!$D$14:$D$23,MATCH(1,MMULT(--('2024 Points'!$E$14:$L$23=D1242),TRANSPOSE(COLUMN('2024 Points'!$E$14:$L$23)^0)),0))</f>
        <v>#N/A</v>
      </c>
    </row>
    <row r="1243">
      <c r="A1243" s="4">
        <v>1242.0</v>
      </c>
      <c r="B1243" s="4"/>
      <c r="C1243" s="4" t="s">
        <v>5776</v>
      </c>
      <c r="D1243" s="4" t="s">
        <v>582</v>
      </c>
      <c r="E1243" s="4" t="s">
        <v>5888</v>
      </c>
      <c r="F1243" s="4">
        <v>18.0</v>
      </c>
      <c r="G1243" s="11"/>
      <c r="I1243" t="str">
        <f t="array" ref="I1243">INDEX('2024 Points'!$D$14:$D$23,MATCH(1,MMULT(--('2024 Points'!$E$14:$L$23=D1243),TRANSPOSE(COLUMN('2024 Points'!$E$14:$L$23)^0)),0))</f>
        <v>#N/A</v>
      </c>
    </row>
    <row r="1244">
      <c r="A1244" s="4">
        <v>1243.0</v>
      </c>
      <c r="B1244" s="4">
        <v>2245.0</v>
      </c>
      <c r="C1244" s="4" t="s">
        <v>6010</v>
      </c>
      <c r="D1244" s="4" t="s">
        <v>2280</v>
      </c>
      <c r="E1244" s="4" t="s">
        <v>5076</v>
      </c>
      <c r="F1244" s="4">
        <v>18.0</v>
      </c>
      <c r="G1244" s="11"/>
      <c r="I1244" t="str">
        <f t="array" ref="I1244">INDEX('2024 Points'!$D$14:$D$23,MATCH(1,MMULT(--('2024 Points'!$E$14:$L$23=D1244),TRANSPOSE(COLUMN('2024 Points'!$E$14:$L$23)^0)),0))</f>
        <v>#N/A</v>
      </c>
    </row>
    <row r="1245">
      <c r="A1245" s="4">
        <v>1244.0</v>
      </c>
      <c r="B1245" s="4">
        <v>605.0</v>
      </c>
      <c r="C1245" s="4" t="s">
        <v>4963</v>
      </c>
      <c r="D1245" s="4" t="s">
        <v>1570</v>
      </c>
      <c r="E1245" s="4" t="s">
        <v>1442</v>
      </c>
      <c r="F1245" s="4">
        <v>18.0</v>
      </c>
      <c r="G1245" s="11"/>
      <c r="I1245" t="str">
        <f t="array" ref="I1245">INDEX('2024 Points'!$D$14:$D$23,MATCH(1,MMULT(--('2024 Points'!$E$14:$L$23=D1245),TRANSPOSE(COLUMN('2024 Points'!$E$14:$L$23)^0)),0))</f>
        <v>#N/A</v>
      </c>
    </row>
    <row r="1246">
      <c r="A1246" s="4">
        <v>1245.0</v>
      </c>
      <c r="B1246" s="4"/>
      <c r="C1246" s="4" t="s">
        <v>5776</v>
      </c>
      <c r="D1246" s="4" t="s">
        <v>3602</v>
      </c>
      <c r="E1246" s="4" t="s">
        <v>4777</v>
      </c>
      <c r="F1246" s="4">
        <v>18.0</v>
      </c>
      <c r="G1246" s="11"/>
      <c r="I1246" t="str">
        <f t="array" ref="I1246">INDEX('2024 Points'!$D$14:$D$23,MATCH(1,MMULT(--('2024 Points'!$E$14:$L$23=D1246),TRANSPOSE(COLUMN('2024 Points'!$E$14:$L$23)^0)),0))</f>
        <v>#N/A</v>
      </c>
    </row>
    <row r="1247">
      <c r="A1247" s="4">
        <v>1246.0</v>
      </c>
      <c r="B1247" s="4">
        <v>882.0</v>
      </c>
      <c r="C1247" s="4" t="s">
        <v>4843</v>
      </c>
      <c r="D1247" s="4" t="s">
        <v>2696</v>
      </c>
      <c r="E1247" s="4" t="s">
        <v>4598</v>
      </c>
      <c r="F1247" s="4">
        <v>18.0</v>
      </c>
      <c r="G1247" s="11"/>
      <c r="I1247" t="str">
        <f t="array" ref="I1247">INDEX('2024 Points'!$D$14:$D$23,MATCH(1,MMULT(--('2024 Points'!$E$14:$L$23=D1247),TRANSPOSE(COLUMN('2024 Points'!$E$14:$L$23)^0)),0))</f>
        <v>#N/A</v>
      </c>
    </row>
    <row r="1248">
      <c r="A1248" s="4">
        <v>1247.0</v>
      </c>
      <c r="B1248" s="4">
        <v>1486.0</v>
      </c>
      <c r="C1248" s="4" t="s">
        <v>5796</v>
      </c>
      <c r="D1248" s="4" t="s">
        <v>2833</v>
      </c>
      <c r="E1248" s="4" t="s">
        <v>5874</v>
      </c>
      <c r="F1248" s="4">
        <v>18.0</v>
      </c>
      <c r="G1248" s="11"/>
      <c r="I1248" t="str">
        <f t="array" ref="I1248">INDEX('2024 Points'!$D$14:$D$23,MATCH(1,MMULT(--('2024 Points'!$E$14:$L$23=D1248),TRANSPOSE(COLUMN('2024 Points'!$E$14:$L$23)^0)),0))</f>
        <v>#N/A</v>
      </c>
    </row>
    <row r="1249">
      <c r="A1249" s="4">
        <v>1248.0</v>
      </c>
      <c r="B1249" s="4">
        <v>2082.0</v>
      </c>
      <c r="C1249" s="4" t="s">
        <v>6011</v>
      </c>
      <c r="D1249" s="4" t="s">
        <v>3603</v>
      </c>
      <c r="E1249" s="4" t="s">
        <v>1231</v>
      </c>
      <c r="F1249" s="4">
        <v>18.0</v>
      </c>
      <c r="G1249" s="11"/>
      <c r="I1249" t="str">
        <f t="array" ref="I1249">INDEX('2024 Points'!$D$14:$D$23,MATCH(1,MMULT(--('2024 Points'!$E$14:$L$23=D1249),TRANSPOSE(COLUMN('2024 Points'!$E$14:$L$23)^0)),0))</f>
        <v>#N/A</v>
      </c>
    </row>
    <row r="1250">
      <c r="A1250" s="4">
        <v>1249.0</v>
      </c>
      <c r="B1250" s="4">
        <v>1906.0</v>
      </c>
      <c r="C1250" s="4" t="s">
        <v>6012</v>
      </c>
      <c r="D1250" s="4" t="s">
        <v>2255</v>
      </c>
      <c r="E1250" s="4" t="s">
        <v>6013</v>
      </c>
      <c r="F1250" s="4">
        <v>18.0</v>
      </c>
      <c r="G1250" s="11"/>
      <c r="I1250" t="str">
        <f t="array" ref="I1250">INDEX('2024 Points'!$D$14:$D$23,MATCH(1,MMULT(--('2024 Points'!$E$14:$L$23=D1250),TRANSPOSE(COLUMN('2024 Points'!$E$14:$L$23)^0)),0))</f>
        <v>#N/A</v>
      </c>
    </row>
    <row r="1251">
      <c r="A1251" s="4">
        <v>1250.0</v>
      </c>
      <c r="B1251" s="4">
        <v>2063.0</v>
      </c>
      <c r="C1251" s="4" t="s">
        <v>586</v>
      </c>
      <c r="D1251" s="4" t="s">
        <v>1950</v>
      </c>
      <c r="E1251" s="4" t="s">
        <v>4608</v>
      </c>
      <c r="F1251" s="4">
        <v>18.0</v>
      </c>
      <c r="G1251" s="11"/>
      <c r="I1251" t="str">
        <f t="array" ref="I1251">INDEX('2024 Points'!$D$14:$D$23,MATCH(1,MMULT(--('2024 Points'!$E$14:$L$23=D1251),TRANSPOSE(COLUMN('2024 Points'!$E$14:$L$23)^0)),0))</f>
        <v>#N/A</v>
      </c>
    </row>
    <row r="1252">
      <c r="A1252" s="4">
        <v>1251.0</v>
      </c>
      <c r="B1252" s="4">
        <v>2165.0</v>
      </c>
      <c r="C1252" s="4" t="s">
        <v>6014</v>
      </c>
      <c r="D1252" s="4" t="s">
        <v>1923</v>
      </c>
      <c r="E1252" s="4" t="s">
        <v>121</v>
      </c>
      <c r="F1252" s="4">
        <v>18.0</v>
      </c>
      <c r="G1252" s="11"/>
      <c r="I1252" t="str">
        <f t="array" ref="I1252">INDEX('2024 Points'!$D$14:$D$23,MATCH(1,MMULT(--('2024 Points'!$E$14:$L$23=D1252),TRANSPOSE(COLUMN('2024 Points'!$E$14:$L$23)^0)),0))</f>
        <v>#N/A</v>
      </c>
    </row>
    <row r="1253">
      <c r="A1253" s="4">
        <v>1252.0</v>
      </c>
      <c r="B1253" s="4">
        <v>1834.0</v>
      </c>
      <c r="C1253" s="4" t="s">
        <v>6015</v>
      </c>
      <c r="D1253" s="4" t="s">
        <v>2020</v>
      </c>
      <c r="E1253" s="4" t="s">
        <v>1658</v>
      </c>
      <c r="F1253" s="4">
        <v>18.0</v>
      </c>
      <c r="G1253" s="11"/>
      <c r="I1253" t="str">
        <f t="array" ref="I1253">INDEX('2024 Points'!$D$14:$D$23,MATCH(1,MMULT(--('2024 Points'!$E$14:$L$23=D1253),TRANSPOSE(COLUMN('2024 Points'!$E$14:$L$23)^0)),0))</f>
        <v>#N/A</v>
      </c>
    </row>
    <row r="1254">
      <c r="A1254" s="4">
        <v>1253.0</v>
      </c>
      <c r="B1254" s="4">
        <v>1642.0</v>
      </c>
      <c r="C1254" s="4" t="s">
        <v>5984</v>
      </c>
      <c r="D1254" s="4" t="s">
        <v>2399</v>
      </c>
      <c r="E1254" s="4" t="s">
        <v>745</v>
      </c>
      <c r="F1254" s="4">
        <v>18.0</v>
      </c>
      <c r="G1254" s="11"/>
      <c r="I1254" t="str">
        <f t="array" ref="I1254">INDEX('2024 Points'!$D$14:$D$23,MATCH(1,MMULT(--('2024 Points'!$E$14:$L$23=D1254),TRANSPOSE(COLUMN('2024 Points'!$E$14:$L$23)^0)),0))</f>
        <v>#N/A</v>
      </c>
    </row>
    <row r="1255">
      <c r="A1255" s="4">
        <v>1254.0</v>
      </c>
      <c r="B1255" s="4">
        <v>1488.0</v>
      </c>
      <c r="C1255" s="4" t="s">
        <v>166</v>
      </c>
      <c r="D1255" s="4" t="s">
        <v>2325</v>
      </c>
      <c r="E1255" s="4" t="s">
        <v>6016</v>
      </c>
      <c r="F1255" s="4">
        <v>18.0</v>
      </c>
      <c r="G1255" s="11"/>
      <c r="I1255" t="str">
        <f t="array" ref="I1255">INDEX('2024 Points'!$D$14:$D$23,MATCH(1,MMULT(--('2024 Points'!$E$14:$L$23=D1255),TRANSPOSE(COLUMN('2024 Points'!$E$14:$L$23)^0)),0))</f>
        <v>#N/A</v>
      </c>
    </row>
    <row r="1256">
      <c r="A1256" s="4">
        <v>1255.0</v>
      </c>
      <c r="B1256" s="4">
        <v>1073.0</v>
      </c>
      <c r="C1256" s="4" t="s">
        <v>4810</v>
      </c>
      <c r="D1256" s="4" t="s">
        <v>2057</v>
      </c>
      <c r="E1256" s="4" t="s">
        <v>465</v>
      </c>
      <c r="F1256" s="4">
        <v>18.0</v>
      </c>
      <c r="G1256" s="11"/>
      <c r="I1256" t="str">
        <f t="array" ref="I1256">INDEX('2024 Points'!$D$14:$D$23,MATCH(1,MMULT(--('2024 Points'!$E$14:$L$23=D1256),TRANSPOSE(COLUMN('2024 Points'!$E$14:$L$23)^0)),0))</f>
        <v>#N/A</v>
      </c>
    </row>
    <row r="1257">
      <c r="A1257" s="4">
        <v>1256.0</v>
      </c>
      <c r="B1257" s="4">
        <v>913.0</v>
      </c>
      <c r="C1257" s="4" t="s">
        <v>5460</v>
      </c>
      <c r="D1257" s="4" t="s">
        <v>3604</v>
      </c>
      <c r="E1257" s="4" t="s">
        <v>4433</v>
      </c>
      <c r="F1257" s="4">
        <v>18.0</v>
      </c>
      <c r="G1257" s="11"/>
      <c r="I1257" t="str">
        <f t="array" ref="I1257">INDEX('2024 Points'!$D$14:$D$23,MATCH(1,MMULT(--('2024 Points'!$E$14:$L$23=D1257),TRANSPOSE(COLUMN('2024 Points'!$E$14:$L$23)^0)),0))</f>
        <v>#N/A</v>
      </c>
    </row>
    <row r="1258">
      <c r="A1258" s="4">
        <v>1257.0</v>
      </c>
      <c r="B1258" s="4"/>
      <c r="C1258" s="4" t="s">
        <v>5776</v>
      </c>
      <c r="D1258" s="4" t="s">
        <v>3605</v>
      </c>
      <c r="E1258" s="4" t="s">
        <v>6017</v>
      </c>
      <c r="F1258" s="4">
        <v>18.0</v>
      </c>
      <c r="G1258" s="11"/>
      <c r="I1258" t="str">
        <f t="array" ref="I1258">INDEX('2024 Points'!$D$14:$D$23,MATCH(1,MMULT(--('2024 Points'!$E$14:$L$23=D1258),TRANSPOSE(COLUMN('2024 Points'!$E$14:$L$23)^0)),0))</f>
        <v>#N/A</v>
      </c>
    </row>
    <row r="1259">
      <c r="A1259" s="4">
        <v>1258.0</v>
      </c>
      <c r="B1259" s="4"/>
      <c r="C1259" s="4" t="s">
        <v>5776</v>
      </c>
      <c r="D1259" s="4" t="s">
        <v>2217</v>
      </c>
      <c r="E1259" s="4" t="s">
        <v>5946</v>
      </c>
      <c r="F1259" s="4">
        <v>18.0</v>
      </c>
      <c r="G1259" s="11"/>
      <c r="I1259" t="str">
        <f t="array" ref="I1259">INDEX('2024 Points'!$D$14:$D$23,MATCH(1,MMULT(--('2024 Points'!$E$14:$L$23=D1259),TRANSPOSE(COLUMN('2024 Points'!$E$14:$L$23)^0)),0))</f>
        <v>#N/A</v>
      </c>
    </row>
    <row r="1260">
      <c r="A1260" s="4">
        <v>1259.0</v>
      </c>
      <c r="B1260" s="4">
        <v>463.0</v>
      </c>
      <c r="C1260" s="4" t="s">
        <v>6018</v>
      </c>
      <c r="D1260" s="4" t="s">
        <v>214</v>
      </c>
      <c r="E1260" s="4" t="s">
        <v>4390</v>
      </c>
      <c r="F1260" s="4">
        <v>18.0</v>
      </c>
      <c r="G1260" s="11"/>
      <c r="I1260" t="str">
        <f t="array" ref="I1260">INDEX('2024 Points'!$D$14:$D$23,MATCH(1,MMULT(--('2024 Points'!$E$14:$L$23=D1260),TRANSPOSE(COLUMN('2024 Points'!$E$14:$L$23)^0)),0))</f>
        <v>#N/A</v>
      </c>
    </row>
    <row r="1261">
      <c r="A1261" s="4">
        <v>1260.0</v>
      </c>
      <c r="B1261" s="4"/>
      <c r="C1261" s="4" t="s">
        <v>5776</v>
      </c>
      <c r="D1261" s="4" t="s">
        <v>3606</v>
      </c>
      <c r="E1261" s="4" t="s">
        <v>5262</v>
      </c>
      <c r="F1261" s="4">
        <v>18.0</v>
      </c>
      <c r="G1261" s="11"/>
      <c r="I1261" t="str">
        <f t="array" ref="I1261">INDEX('2024 Points'!$D$14:$D$23,MATCH(1,MMULT(--('2024 Points'!$E$14:$L$23=D1261),TRANSPOSE(COLUMN('2024 Points'!$E$14:$L$23)^0)),0))</f>
        <v>#N/A</v>
      </c>
    </row>
    <row r="1262">
      <c r="A1262" s="4">
        <v>1261.0</v>
      </c>
      <c r="B1262" s="4"/>
      <c r="C1262" s="4" t="s">
        <v>5776</v>
      </c>
      <c r="D1262" s="4" t="s">
        <v>3607</v>
      </c>
      <c r="E1262" s="4"/>
      <c r="F1262" s="4">
        <v>18.0</v>
      </c>
      <c r="G1262" s="11"/>
      <c r="I1262" t="str">
        <f t="array" ref="I1262">INDEX('2024 Points'!$D$14:$D$23,MATCH(1,MMULT(--('2024 Points'!$E$14:$L$23=D1262),TRANSPOSE(COLUMN('2024 Points'!$E$14:$L$23)^0)),0))</f>
        <v>#N/A</v>
      </c>
    </row>
    <row r="1263">
      <c r="A1263" s="4">
        <v>1262.0</v>
      </c>
      <c r="B1263" s="4">
        <v>1390.0</v>
      </c>
      <c r="C1263" s="4" t="s">
        <v>228</v>
      </c>
      <c r="D1263" s="4" t="s">
        <v>1770</v>
      </c>
      <c r="E1263" s="4" t="s">
        <v>1350</v>
      </c>
      <c r="F1263" s="4">
        <v>17.0</v>
      </c>
      <c r="G1263" s="11"/>
      <c r="I1263" t="str">
        <f t="array" ref="I1263">INDEX('2024 Points'!$D$14:$D$23,MATCH(1,MMULT(--('2024 Points'!$E$14:$L$23=D1263),TRANSPOSE(COLUMN('2024 Points'!$E$14:$L$23)^0)),0))</f>
        <v>#N/A</v>
      </c>
    </row>
    <row r="1264">
      <c r="A1264" s="4">
        <v>1263.0</v>
      </c>
      <c r="B1264" s="4">
        <v>1596.0</v>
      </c>
      <c r="C1264" s="4" t="s">
        <v>5487</v>
      </c>
      <c r="D1264" s="4" t="s">
        <v>2516</v>
      </c>
      <c r="E1264" s="4"/>
      <c r="F1264" s="4">
        <v>17.0</v>
      </c>
      <c r="G1264" s="11"/>
      <c r="I1264" t="str">
        <f t="array" ref="I1264">INDEX('2024 Points'!$D$14:$D$23,MATCH(1,MMULT(--('2024 Points'!$E$14:$L$23=D1264),TRANSPOSE(COLUMN('2024 Points'!$E$14:$L$23)^0)),0))</f>
        <v>#N/A</v>
      </c>
    </row>
    <row r="1265">
      <c r="A1265" s="4">
        <v>1264.0</v>
      </c>
      <c r="B1265" s="4">
        <v>845.0</v>
      </c>
      <c r="C1265" s="4" t="s">
        <v>4627</v>
      </c>
      <c r="D1265" s="4" t="s">
        <v>3608</v>
      </c>
      <c r="E1265" s="4" t="s">
        <v>5793</v>
      </c>
      <c r="F1265" s="4">
        <v>17.0</v>
      </c>
      <c r="G1265" s="11"/>
      <c r="I1265" t="str">
        <f t="array" ref="I1265">INDEX('2024 Points'!$D$14:$D$23,MATCH(1,MMULT(--('2024 Points'!$E$14:$L$23=D1265),TRANSPOSE(COLUMN('2024 Points'!$E$14:$L$23)^0)),0))</f>
        <v>#N/A</v>
      </c>
    </row>
    <row r="1266">
      <c r="A1266" s="4">
        <v>1265.0</v>
      </c>
      <c r="B1266" s="4">
        <v>1255.0</v>
      </c>
      <c r="C1266" s="4" t="s">
        <v>784</v>
      </c>
      <c r="D1266" s="4" t="s">
        <v>3609</v>
      </c>
      <c r="E1266" s="4"/>
      <c r="F1266" s="4">
        <v>17.0</v>
      </c>
      <c r="G1266" s="11"/>
      <c r="I1266" t="str">
        <f t="array" ref="I1266">INDEX('2024 Points'!$D$14:$D$23,MATCH(1,MMULT(--('2024 Points'!$E$14:$L$23=D1266),TRANSPOSE(COLUMN('2024 Points'!$E$14:$L$23)^0)),0))</f>
        <v>#N/A</v>
      </c>
    </row>
    <row r="1267">
      <c r="A1267" s="4">
        <v>1266.0</v>
      </c>
      <c r="B1267" s="4">
        <v>1278.0</v>
      </c>
      <c r="C1267" s="4" t="s">
        <v>4404</v>
      </c>
      <c r="D1267" s="4" t="s">
        <v>1450</v>
      </c>
      <c r="E1267" s="4" t="s">
        <v>5983</v>
      </c>
      <c r="F1267" s="4">
        <v>17.0</v>
      </c>
      <c r="G1267" s="11"/>
      <c r="I1267" t="str">
        <f t="array" ref="I1267">INDEX('2024 Points'!$D$14:$D$23,MATCH(1,MMULT(--('2024 Points'!$E$14:$L$23=D1267),TRANSPOSE(COLUMN('2024 Points'!$E$14:$L$23)^0)),0))</f>
        <v>#N/A</v>
      </c>
    </row>
    <row r="1268">
      <c r="A1268" s="4">
        <v>1267.0</v>
      </c>
      <c r="B1268" s="4">
        <v>1237.0</v>
      </c>
      <c r="C1268" s="4" t="s">
        <v>579</v>
      </c>
      <c r="D1268" s="4" t="s">
        <v>1621</v>
      </c>
      <c r="E1268" s="4" t="s">
        <v>102</v>
      </c>
      <c r="F1268" s="4">
        <v>17.0</v>
      </c>
      <c r="G1268" s="11"/>
      <c r="I1268" t="str">
        <f t="array" ref="I1268">INDEX('2024 Points'!$D$14:$D$23,MATCH(1,MMULT(--('2024 Points'!$E$14:$L$23=D1268),TRANSPOSE(COLUMN('2024 Points'!$E$14:$L$23)^0)),0))</f>
        <v>#N/A</v>
      </c>
    </row>
    <row r="1269">
      <c r="A1269" s="4">
        <v>1268.0</v>
      </c>
      <c r="B1269" s="4"/>
      <c r="C1269" s="4" t="s">
        <v>5776</v>
      </c>
      <c r="D1269" s="4" t="s">
        <v>3610</v>
      </c>
      <c r="E1269" s="4" t="s">
        <v>4984</v>
      </c>
      <c r="F1269" s="4">
        <v>17.0</v>
      </c>
      <c r="G1269" s="11"/>
      <c r="I1269" t="str">
        <f t="array" ref="I1269">INDEX('2024 Points'!$D$14:$D$23,MATCH(1,MMULT(--('2024 Points'!$E$14:$L$23=D1269),TRANSPOSE(COLUMN('2024 Points'!$E$14:$L$23)^0)),0))</f>
        <v>#N/A</v>
      </c>
    </row>
    <row r="1270">
      <c r="A1270" s="4">
        <v>1269.0</v>
      </c>
      <c r="B1270" s="4">
        <v>1002.0</v>
      </c>
      <c r="C1270" s="4" t="s">
        <v>999</v>
      </c>
      <c r="D1270" s="4" t="s">
        <v>3611</v>
      </c>
      <c r="E1270" s="4" t="s">
        <v>121</v>
      </c>
      <c r="F1270" s="4">
        <v>17.0</v>
      </c>
      <c r="G1270" s="11"/>
      <c r="I1270" t="str">
        <f t="array" ref="I1270">INDEX('2024 Points'!$D$14:$D$23,MATCH(1,MMULT(--('2024 Points'!$E$14:$L$23=D1270),TRANSPOSE(COLUMN('2024 Points'!$E$14:$L$23)^0)),0))</f>
        <v>#N/A</v>
      </c>
    </row>
    <row r="1271">
      <c r="A1271" s="4">
        <v>1270.0</v>
      </c>
      <c r="B1271" s="4"/>
      <c r="C1271" s="4" t="s">
        <v>5776</v>
      </c>
      <c r="D1271" s="4" t="s">
        <v>1300</v>
      </c>
      <c r="E1271" s="4" t="s">
        <v>5879</v>
      </c>
      <c r="F1271" s="4">
        <v>17.0</v>
      </c>
      <c r="G1271" s="11"/>
      <c r="I1271" t="str">
        <f t="array" ref="I1271">INDEX('2024 Points'!$D$14:$D$23,MATCH(1,MMULT(--('2024 Points'!$E$14:$L$23=D1271),TRANSPOSE(COLUMN('2024 Points'!$E$14:$L$23)^0)),0))</f>
        <v>#N/A</v>
      </c>
    </row>
    <row r="1272">
      <c r="A1272" s="4">
        <v>1271.0</v>
      </c>
      <c r="C1272" s="4" t="s">
        <v>5776</v>
      </c>
      <c r="D1272" s="4" t="s">
        <v>3612</v>
      </c>
      <c r="E1272" s="4"/>
      <c r="F1272" s="4">
        <v>17.0</v>
      </c>
      <c r="G1272" s="11"/>
      <c r="I1272" t="str">
        <f t="array" ref="I1272">INDEX('2024 Points'!$D$14:$D$23,MATCH(1,MMULT(--('2024 Points'!$E$14:$L$23=D1272),TRANSPOSE(COLUMN('2024 Points'!$E$14:$L$23)^0)),0))</f>
        <v>#N/A</v>
      </c>
    </row>
    <row r="1273">
      <c r="A1273" s="4">
        <v>1272.0</v>
      </c>
      <c r="B1273" s="4"/>
      <c r="C1273" s="4" t="s">
        <v>5776</v>
      </c>
      <c r="D1273" s="4" t="s">
        <v>1476</v>
      </c>
      <c r="E1273" s="4" t="s">
        <v>4564</v>
      </c>
      <c r="F1273" s="4">
        <v>17.0</v>
      </c>
      <c r="G1273" s="11"/>
      <c r="I1273" t="str">
        <f t="array" ref="I1273">INDEX('2024 Points'!$D$14:$D$23,MATCH(1,MMULT(--('2024 Points'!$E$14:$L$23=D1273),TRANSPOSE(COLUMN('2024 Points'!$E$14:$L$23)^0)),0))</f>
        <v>#N/A</v>
      </c>
    </row>
    <row r="1274">
      <c r="A1274" s="4">
        <v>1273.0</v>
      </c>
      <c r="B1274" s="4"/>
      <c r="C1274" s="4" t="s">
        <v>5776</v>
      </c>
      <c r="D1274" s="4" t="s">
        <v>3613</v>
      </c>
      <c r="E1274" s="4" t="s">
        <v>6019</v>
      </c>
      <c r="F1274" s="4">
        <v>17.0</v>
      </c>
      <c r="G1274" s="11"/>
      <c r="I1274" t="str">
        <f t="array" ref="I1274">INDEX('2024 Points'!$D$14:$D$23,MATCH(1,MMULT(--('2024 Points'!$E$14:$L$23=D1274),TRANSPOSE(COLUMN('2024 Points'!$E$14:$L$23)^0)),0))</f>
        <v>#N/A</v>
      </c>
    </row>
    <row r="1275">
      <c r="A1275" s="4">
        <v>1274.0</v>
      </c>
      <c r="C1275" s="4" t="s">
        <v>5776</v>
      </c>
      <c r="D1275" s="4" t="s">
        <v>3149</v>
      </c>
      <c r="E1275" s="4" t="s">
        <v>5027</v>
      </c>
      <c r="F1275" s="4">
        <v>17.0</v>
      </c>
      <c r="G1275" s="11"/>
      <c r="I1275" t="str">
        <f t="array" ref="I1275">INDEX('2024 Points'!$D$14:$D$23,MATCH(1,MMULT(--('2024 Points'!$E$14:$L$23=D1275),TRANSPOSE(COLUMN('2024 Points'!$E$14:$L$23)^0)),0))</f>
        <v>#N/A</v>
      </c>
    </row>
    <row r="1276">
      <c r="A1276" s="4">
        <v>1275.0</v>
      </c>
      <c r="B1276" s="4">
        <v>1902.0</v>
      </c>
      <c r="C1276" s="4" t="s">
        <v>4430</v>
      </c>
      <c r="D1276" s="4" t="s">
        <v>3614</v>
      </c>
      <c r="E1276" s="4"/>
      <c r="F1276" s="4">
        <v>17.0</v>
      </c>
      <c r="G1276" s="11"/>
      <c r="I1276" t="str">
        <f t="array" ref="I1276">INDEX('2024 Points'!$D$14:$D$23,MATCH(1,MMULT(--('2024 Points'!$E$14:$L$23=D1276),TRANSPOSE(COLUMN('2024 Points'!$E$14:$L$23)^0)),0))</f>
        <v>#N/A</v>
      </c>
    </row>
    <row r="1277">
      <c r="A1277" s="4">
        <v>1276.0</v>
      </c>
      <c r="B1277" s="4">
        <v>1542.0</v>
      </c>
      <c r="C1277" s="4" t="s">
        <v>816</v>
      </c>
      <c r="D1277" s="4" t="s">
        <v>2601</v>
      </c>
      <c r="E1277" s="4" t="s">
        <v>5913</v>
      </c>
      <c r="F1277" s="4">
        <v>17.0</v>
      </c>
      <c r="G1277" s="11"/>
      <c r="I1277" t="str">
        <f t="array" ref="I1277">INDEX('2024 Points'!$D$14:$D$23,MATCH(1,MMULT(--('2024 Points'!$E$14:$L$23=D1277),TRANSPOSE(COLUMN('2024 Points'!$E$14:$L$23)^0)),0))</f>
        <v>#N/A</v>
      </c>
    </row>
    <row r="1278">
      <c r="A1278" s="4">
        <v>1277.0</v>
      </c>
      <c r="B1278" s="4">
        <v>1472.0</v>
      </c>
      <c r="C1278" s="4" t="s">
        <v>939</v>
      </c>
      <c r="D1278" s="4" t="s">
        <v>2437</v>
      </c>
      <c r="E1278" s="4"/>
      <c r="F1278" s="4">
        <v>17.0</v>
      </c>
      <c r="G1278" s="11"/>
      <c r="I1278" t="str">
        <f t="array" ref="I1278">INDEX('2024 Points'!$D$14:$D$23,MATCH(1,MMULT(--('2024 Points'!$E$14:$L$23=D1278),TRANSPOSE(COLUMN('2024 Points'!$E$14:$L$23)^0)),0))</f>
        <v>#N/A</v>
      </c>
    </row>
    <row r="1279">
      <c r="A1279" s="4">
        <v>1278.0</v>
      </c>
      <c r="B1279" s="4">
        <v>1495.0</v>
      </c>
      <c r="C1279" s="4" t="s">
        <v>1139</v>
      </c>
      <c r="D1279" s="4" t="s">
        <v>2365</v>
      </c>
      <c r="E1279" s="4"/>
      <c r="F1279" s="4">
        <v>17.0</v>
      </c>
      <c r="G1279" s="11"/>
      <c r="I1279" t="str">
        <f t="array" ref="I1279">INDEX('2024 Points'!$D$14:$D$23,MATCH(1,MMULT(--('2024 Points'!$E$14:$L$23=D1279),TRANSPOSE(COLUMN('2024 Points'!$E$14:$L$23)^0)),0))</f>
        <v>#N/A</v>
      </c>
    </row>
    <row r="1280">
      <c r="A1280" s="4">
        <v>1279.0</v>
      </c>
      <c r="B1280" s="4">
        <v>1225.0</v>
      </c>
      <c r="C1280" s="4" t="s">
        <v>5301</v>
      </c>
      <c r="D1280" s="4" t="s">
        <v>2187</v>
      </c>
      <c r="E1280" s="4"/>
      <c r="F1280" s="4">
        <v>17.0</v>
      </c>
      <c r="G1280" s="11"/>
      <c r="I1280" t="str">
        <f t="array" ref="I1280">INDEX('2024 Points'!$D$14:$D$23,MATCH(1,MMULT(--('2024 Points'!$E$14:$L$23=D1280),TRANSPOSE(COLUMN('2024 Points'!$E$14:$L$23)^0)),0))</f>
        <v>#N/A</v>
      </c>
    </row>
    <row r="1281">
      <c r="A1281" s="4">
        <v>1280.0</v>
      </c>
      <c r="B1281" s="4"/>
      <c r="C1281" s="4" t="s">
        <v>5776</v>
      </c>
      <c r="D1281" s="4" t="s">
        <v>2367</v>
      </c>
      <c r="E1281" s="4"/>
      <c r="F1281" s="4">
        <v>17.0</v>
      </c>
      <c r="G1281" s="11"/>
      <c r="I1281" t="str">
        <f t="array" ref="I1281">INDEX('2024 Points'!$D$14:$D$23,MATCH(1,MMULT(--('2024 Points'!$E$14:$L$23=D1281),TRANSPOSE(COLUMN('2024 Points'!$E$14:$L$23)^0)),0))</f>
        <v>#N/A</v>
      </c>
    </row>
    <row r="1282">
      <c r="A1282" s="4">
        <v>1281.0</v>
      </c>
      <c r="B1282" s="4">
        <v>1544.0</v>
      </c>
      <c r="C1282" s="4" t="s">
        <v>5322</v>
      </c>
      <c r="D1282" s="4" t="s">
        <v>2366</v>
      </c>
      <c r="E1282" s="4"/>
      <c r="F1282" s="4">
        <v>17.0</v>
      </c>
      <c r="G1282" s="11"/>
      <c r="I1282" t="str">
        <f t="array" ref="I1282">INDEX('2024 Points'!$D$14:$D$23,MATCH(1,MMULT(--('2024 Points'!$E$14:$L$23=D1282),TRANSPOSE(COLUMN('2024 Points'!$E$14:$L$23)^0)),0))</f>
        <v>#N/A</v>
      </c>
    </row>
    <row r="1283">
      <c r="A1283" s="4">
        <v>1282.0</v>
      </c>
      <c r="B1283" s="4">
        <v>2254.0</v>
      </c>
      <c r="C1283" s="4" t="s">
        <v>6020</v>
      </c>
      <c r="D1283" s="4" t="s">
        <v>3615</v>
      </c>
      <c r="E1283" s="4" t="s">
        <v>1231</v>
      </c>
      <c r="F1283" s="4">
        <v>17.0</v>
      </c>
      <c r="G1283" s="11"/>
      <c r="I1283" t="str">
        <f t="array" ref="I1283">INDEX('2024 Points'!$D$14:$D$23,MATCH(1,MMULT(--('2024 Points'!$E$14:$L$23=D1283),TRANSPOSE(COLUMN('2024 Points'!$E$14:$L$23)^0)),0))</f>
        <v>#N/A</v>
      </c>
    </row>
    <row r="1284">
      <c r="A1284" s="4">
        <v>1283.0</v>
      </c>
      <c r="B1284" s="4">
        <v>1580.0</v>
      </c>
      <c r="C1284" s="4" t="s">
        <v>5299</v>
      </c>
      <c r="D1284" s="4" t="s">
        <v>3616</v>
      </c>
      <c r="E1284" s="4" t="s">
        <v>5789</v>
      </c>
      <c r="F1284" s="4">
        <v>17.0</v>
      </c>
      <c r="G1284" s="11"/>
      <c r="I1284" t="str">
        <f t="array" ref="I1284">INDEX('2024 Points'!$D$14:$D$23,MATCH(1,MMULT(--('2024 Points'!$E$14:$L$23=D1284),TRANSPOSE(COLUMN('2024 Points'!$E$14:$L$23)^0)),0))</f>
        <v>#N/A</v>
      </c>
    </row>
    <row r="1285">
      <c r="A1285" s="4">
        <v>1284.0</v>
      </c>
      <c r="B1285" s="4">
        <v>986.0</v>
      </c>
      <c r="C1285" s="4" t="s">
        <v>1077</v>
      </c>
      <c r="D1285" s="4" t="s">
        <v>2445</v>
      </c>
      <c r="E1285" s="4" t="s">
        <v>4923</v>
      </c>
      <c r="F1285" s="4">
        <v>17.0</v>
      </c>
      <c r="G1285" s="11"/>
      <c r="I1285" t="str">
        <f t="array" ref="I1285">INDEX('2024 Points'!$D$14:$D$23,MATCH(1,MMULT(--('2024 Points'!$E$14:$L$23=D1285),TRANSPOSE(COLUMN('2024 Points'!$E$14:$L$23)^0)),0))</f>
        <v>#N/A</v>
      </c>
    </row>
    <row r="1286">
      <c r="A1286" s="4">
        <v>1285.0</v>
      </c>
      <c r="B1286" s="4">
        <v>1051.0</v>
      </c>
      <c r="C1286" s="4" t="s">
        <v>1157</v>
      </c>
      <c r="D1286" s="4" t="s">
        <v>2446</v>
      </c>
      <c r="E1286" s="4"/>
      <c r="F1286" s="4">
        <v>17.0</v>
      </c>
      <c r="G1286" s="11"/>
      <c r="I1286" t="str">
        <f t="array" ref="I1286">INDEX('2024 Points'!$D$14:$D$23,MATCH(1,MMULT(--('2024 Points'!$E$14:$L$23=D1286),TRANSPOSE(COLUMN('2024 Points'!$E$14:$L$23)^0)),0))</f>
        <v>#N/A</v>
      </c>
    </row>
    <row r="1287">
      <c r="A1287" s="4">
        <v>1286.0</v>
      </c>
      <c r="B1287" s="4"/>
      <c r="C1287" s="4" t="s">
        <v>5776</v>
      </c>
      <c r="D1287" s="4" t="s">
        <v>3617</v>
      </c>
      <c r="E1287" s="4"/>
      <c r="F1287" s="4">
        <v>17.0</v>
      </c>
      <c r="G1287" s="11"/>
      <c r="I1287" t="str">
        <f t="array" ref="I1287">INDEX('2024 Points'!$D$14:$D$23,MATCH(1,MMULT(--('2024 Points'!$E$14:$L$23=D1287),TRANSPOSE(COLUMN('2024 Points'!$E$14:$L$23)^0)),0))</f>
        <v>#N/A</v>
      </c>
    </row>
    <row r="1288">
      <c r="A1288" s="4">
        <v>1287.0</v>
      </c>
      <c r="B1288" s="4"/>
      <c r="C1288" s="4" t="s">
        <v>5776</v>
      </c>
      <c r="D1288" s="4" t="s">
        <v>3618</v>
      </c>
      <c r="E1288" s="4"/>
      <c r="F1288" s="4">
        <v>17.0</v>
      </c>
      <c r="G1288" s="11"/>
      <c r="I1288" t="str">
        <f t="array" ref="I1288">INDEX('2024 Points'!$D$14:$D$23,MATCH(1,MMULT(--('2024 Points'!$E$14:$L$23=D1288),TRANSPOSE(COLUMN('2024 Points'!$E$14:$L$23)^0)),0))</f>
        <v>#N/A</v>
      </c>
    </row>
    <row r="1289">
      <c r="A1289" s="4">
        <v>1288.0</v>
      </c>
      <c r="B1289" s="4">
        <v>1059.0</v>
      </c>
      <c r="C1289" s="4" t="s">
        <v>1520</v>
      </c>
      <c r="D1289" s="4" t="s">
        <v>2228</v>
      </c>
      <c r="E1289" s="4" t="s">
        <v>4655</v>
      </c>
      <c r="F1289" s="4">
        <v>17.0</v>
      </c>
      <c r="G1289" s="11"/>
      <c r="I1289" t="str">
        <f t="array" ref="I1289">INDEX('2024 Points'!$D$14:$D$23,MATCH(1,MMULT(--('2024 Points'!$E$14:$L$23=D1289),TRANSPOSE(COLUMN('2024 Points'!$E$14:$L$23)^0)),0))</f>
        <v>#N/A</v>
      </c>
    </row>
    <row r="1290">
      <c r="A1290" s="4">
        <v>1289.0</v>
      </c>
      <c r="B1290" s="4"/>
      <c r="C1290" s="4" t="s">
        <v>5776</v>
      </c>
      <c r="D1290" s="4" t="s">
        <v>1985</v>
      </c>
      <c r="E1290" s="4" t="s">
        <v>6021</v>
      </c>
      <c r="F1290" s="4">
        <v>17.0</v>
      </c>
      <c r="G1290" s="11"/>
      <c r="I1290" t="str">
        <f t="array" ref="I1290">INDEX('2024 Points'!$D$14:$D$23,MATCH(1,MMULT(--('2024 Points'!$E$14:$L$23=D1290),TRANSPOSE(COLUMN('2024 Points'!$E$14:$L$23)^0)),0))</f>
        <v>#N/A</v>
      </c>
    </row>
    <row r="1291">
      <c r="A1291" s="4">
        <v>1290.0</v>
      </c>
      <c r="B1291" s="4">
        <v>1586.0</v>
      </c>
      <c r="C1291" s="4" t="s">
        <v>5542</v>
      </c>
      <c r="D1291" s="4" t="s">
        <v>3619</v>
      </c>
      <c r="E1291" s="4" t="s">
        <v>5810</v>
      </c>
      <c r="F1291" s="4">
        <v>17.0</v>
      </c>
      <c r="G1291" s="11"/>
      <c r="I1291" t="str">
        <f t="array" ref="I1291">INDEX('2024 Points'!$D$14:$D$23,MATCH(1,MMULT(--('2024 Points'!$E$14:$L$23=D1291),TRANSPOSE(COLUMN('2024 Points'!$E$14:$L$23)^0)),0))</f>
        <v>#N/A</v>
      </c>
    </row>
    <row r="1292">
      <c r="A1292" s="4">
        <v>1291.0</v>
      </c>
      <c r="B1292" s="4"/>
      <c r="C1292" s="4" t="s">
        <v>5776</v>
      </c>
      <c r="D1292" s="4" t="s">
        <v>3620</v>
      </c>
      <c r="E1292" s="4" t="s">
        <v>6022</v>
      </c>
      <c r="F1292" s="4">
        <v>16.0</v>
      </c>
      <c r="G1292" s="11"/>
      <c r="I1292" t="str">
        <f t="array" ref="I1292">INDEX('2024 Points'!$D$14:$D$23,MATCH(1,MMULT(--('2024 Points'!$E$14:$L$23=D1292),TRANSPOSE(COLUMN('2024 Points'!$E$14:$L$23)^0)),0))</f>
        <v>#N/A</v>
      </c>
    </row>
    <row r="1293">
      <c r="A1293" s="4">
        <v>1292.0</v>
      </c>
      <c r="B1293" s="4">
        <v>418.0</v>
      </c>
      <c r="C1293" s="4" t="s">
        <v>6023</v>
      </c>
      <c r="D1293" s="4" t="s">
        <v>3621</v>
      </c>
      <c r="E1293" s="4" t="s">
        <v>5810</v>
      </c>
      <c r="F1293" s="4">
        <v>16.0</v>
      </c>
      <c r="G1293" s="11"/>
      <c r="I1293" t="str">
        <f t="array" ref="I1293">INDEX('2024 Points'!$D$14:$D$23,MATCH(1,MMULT(--('2024 Points'!$E$14:$L$23=D1293),TRANSPOSE(COLUMN('2024 Points'!$E$14:$L$23)^0)),0))</f>
        <v>#N/A</v>
      </c>
    </row>
    <row r="1294">
      <c r="A1294" s="4">
        <v>1293.0</v>
      </c>
      <c r="B1294" s="4">
        <v>687.0</v>
      </c>
      <c r="C1294" s="4" t="s">
        <v>5961</v>
      </c>
      <c r="D1294" s="4" t="s">
        <v>1401</v>
      </c>
      <c r="E1294" s="4" t="s">
        <v>5944</v>
      </c>
      <c r="F1294" s="4">
        <v>16.0</v>
      </c>
      <c r="G1294" s="11"/>
      <c r="I1294" t="str">
        <f t="array" ref="I1294">INDEX('2024 Points'!$D$14:$D$23,MATCH(1,MMULT(--('2024 Points'!$E$14:$L$23=D1294),TRANSPOSE(COLUMN('2024 Points'!$E$14:$L$23)^0)),0))</f>
        <v>#N/A</v>
      </c>
    </row>
    <row r="1295">
      <c r="A1295" s="4">
        <v>1294.0</v>
      </c>
      <c r="B1295" s="4">
        <v>725.0</v>
      </c>
      <c r="C1295" s="4" t="s">
        <v>5206</v>
      </c>
      <c r="D1295" s="4" t="s">
        <v>2401</v>
      </c>
      <c r="E1295" s="4" t="s">
        <v>99</v>
      </c>
      <c r="F1295" s="4">
        <v>16.0</v>
      </c>
      <c r="G1295" s="11"/>
      <c r="I1295" t="str">
        <f t="array" ref="I1295">INDEX('2024 Points'!$D$14:$D$23,MATCH(1,MMULT(--('2024 Points'!$E$14:$L$23=D1295),TRANSPOSE(COLUMN('2024 Points'!$E$14:$L$23)^0)),0))</f>
        <v>#N/A</v>
      </c>
    </row>
    <row r="1296">
      <c r="A1296" s="4">
        <v>1295.0</v>
      </c>
      <c r="B1296" s="4">
        <v>1871.0</v>
      </c>
      <c r="C1296" s="4" t="s">
        <v>5392</v>
      </c>
      <c r="D1296" s="4" t="s">
        <v>3622</v>
      </c>
      <c r="E1296" s="4" t="s">
        <v>5772</v>
      </c>
      <c r="F1296" s="4">
        <v>16.0</v>
      </c>
      <c r="G1296" s="11"/>
      <c r="I1296" t="str">
        <f t="array" ref="I1296">INDEX('2024 Points'!$D$14:$D$23,MATCH(1,MMULT(--('2024 Points'!$E$14:$L$23=D1296),TRANSPOSE(COLUMN('2024 Points'!$E$14:$L$23)^0)),0))</f>
        <v>#N/A</v>
      </c>
    </row>
    <row r="1297">
      <c r="A1297" s="4">
        <v>1296.0</v>
      </c>
      <c r="B1297" s="4">
        <v>1258.0</v>
      </c>
      <c r="C1297" s="4" t="s">
        <v>209</v>
      </c>
      <c r="D1297" s="4" t="s">
        <v>2301</v>
      </c>
      <c r="E1297" s="4" t="s">
        <v>5791</v>
      </c>
      <c r="F1297" s="4">
        <v>16.0</v>
      </c>
      <c r="G1297" s="11"/>
      <c r="I1297" t="str">
        <f t="array" ref="I1297">INDEX('2024 Points'!$D$14:$D$23,MATCH(1,MMULT(--('2024 Points'!$E$14:$L$23=D1297),TRANSPOSE(COLUMN('2024 Points'!$E$14:$L$23)^0)),0))</f>
        <v>#N/A</v>
      </c>
    </row>
    <row r="1298">
      <c r="A1298" s="4">
        <v>1297.0</v>
      </c>
      <c r="B1298" s="4"/>
      <c r="C1298" s="4" t="s">
        <v>5776</v>
      </c>
      <c r="D1298" s="4" t="s">
        <v>1138</v>
      </c>
      <c r="E1298" s="4" t="s">
        <v>5911</v>
      </c>
      <c r="F1298" s="4">
        <v>16.0</v>
      </c>
      <c r="G1298" s="11"/>
      <c r="I1298" t="str">
        <f t="array" ref="I1298">INDEX('2024 Points'!$D$14:$D$23,MATCH(1,MMULT(--('2024 Points'!$E$14:$L$23=D1298),TRANSPOSE(COLUMN('2024 Points'!$E$14:$L$23)^0)),0))</f>
        <v>#N/A</v>
      </c>
    </row>
    <row r="1299">
      <c r="A1299" s="4">
        <v>1298.0</v>
      </c>
      <c r="B1299" s="4">
        <v>1802.0</v>
      </c>
      <c r="C1299" s="4" t="s">
        <v>913</v>
      </c>
      <c r="D1299" s="4" t="s">
        <v>3623</v>
      </c>
      <c r="E1299" s="4" t="s">
        <v>5829</v>
      </c>
      <c r="F1299" s="4">
        <v>16.0</v>
      </c>
      <c r="G1299" s="11"/>
      <c r="I1299" t="str">
        <f t="array" ref="I1299">INDEX('2024 Points'!$D$14:$D$23,MATCH(1,MMULT(--('2024 Points'!$E$14:$L$23=D1299),TRANSPOSE(COLUMN('2024 Points'!$E$14:$L$23)^0)),0))</f>
        <v>#N/A</v>
      </c>
    </row>
    <row r="1300">
      <c r="A1300" s="4">
        <v>1299.0</v>
      </c>
      <c r="B1300" s="4">
        <v>1496.0</v>
      </c>
      <c r="C1300" s="4" t="s">
        <v>6024</v>
      </c>
      <c r="D1300" s="4" t="s">
        <v>3624</v>
      </c>
      <c r="E1300" s="4"/>
      <c r="F1300" s="4">
        <v>16.0</v>
      </c>
      <c r="G1300" s="11"/>
      <c r="I1300" t="str">
        <f t="array" ref="I1300">INDEX('2024 Points'!$D$14:$D$23,MATCH(1,MMULT(--('2024 Points'!$E$14:$L$23=D1300),TRANSPOSE(COLUMN('2024 Points'!$E$14:$L$23)^0)),0))</f>
        <v>#N/A</v>
      </c>
    </row>
    <row r="1301">
      <c r="A1301" s="4">
        <v>1300.0</v>
      </c>
      <c r="B1301" s="4"/>
      <c r="C1301" s="4" t="s">
        <v>5776</v>
      </c>
      <c r="D1301" s="4" t="s">
        <v>2705</v>
      </c>
      <c r="E1301" s="4" t="s">
        <v>5958</v>
      </c>
      <c r="F1301" s="4">
        <v>16.0</v>
      </c>
      <c r="G1301" s="11"/>
      <c r="I1301" t="str">
        <f t="array" ref="I1301">INDEX('2024 Points'!$D$14:$D$23,MATCH(1,MMULT(--('2024 Points'!$E$14:$L$23=D1301),TRANSPOSE(COLUMN('2024 Points'!$E$14:$L$23)^0)),0))</f>
        <v>#N/A</v>
      </c>
    </row>
    <row r="1302">
      <c r="A1302" s="4">
        <v>1301.0</v>
      </c>
      <c r="B1302" s="4">
        <v>450.0</v>
      </c>
      <c r="C1302" s="4" t="s">
        <v>1808</v>
      </c>
      <c r="D1302" s="4" t="s">
        <v>2031</v>
      </c>
      <c r="E1302" s="4" t="s">
        <v>6025</v>
      </c>
      <c r="F1302" s="4">
        <v>16.0</v>
      </c>
      <c r="G1302" s="11"/>
      <c r="I1302" t="str">
        <f t="array" ref="I1302">INDEX('2024 Points'!$D$14:$D$23,MATCH(1,MMULT(--('2024 Points'!$E$14:$L$23=D1302),TRANSPOSE(COLUMN('2024 Points'!$E$14:$L$23)^0)),0))</f>
        <v>#N/A</v>
      </c>
    </row>
    <row r="1303">
      <c r="A1303" s="4">
        <v>1302.0</v>
      </c>
      <c r="B1303" s="4">
        <v>1976.0</v>
      </c>
      <c r="C1303" s="4" t="s">
        <v>5555</v>
      </c>
      <c r="D1303" s="4" t="s">
        <v>1015</v>
      </c>
      <c r="E1303" s="4" t="s">
        <v>465</v>
      </c>
      <c r="F1303" s="4">
        <v>16.0</v>
      </c>
      <c r="G1303" s="11"/>
      <c r="I1303" t="str">
        <f t="array" ref="I1303">INDEX('2024 Points'!$D$14:$D$23,MATCH(1,MMULT(--('2024 Points'!$E$14:$L$23=D1303),TRANSPOSE(COLUMN('2024 Points'!$E$14:$L$23)^0)),0))</f>
        <v>#N/A</v>
      </c>
    </row>
    <row r="1304">
      <c r="A1304" s="4">
        <v>1303.0</v>
      </c>
      <c r="B1304" s="4">
        <v>2028.0</v>
      </c>
      <c r="C1304" s="4" t="s">
        <v>4590</v>
      </c>
      <c r="D1304" s="4" t="s">
        <v>2085</v>
      </c>
      <c r="E1304" s="4" t="s">
        <v>4521</v>
      </c>
      <c r="F1304" s="4">
        <v>16.0</v>
      </c>
      <c r="G1304" s="11"/>
      <c r="I1304" t="str">
        <f t="array" ref="I1304">INDEX('2024 Points'!$D$14:$D$23,MATCH(1,MMULT(--('2024 Points'!$E$14:$L$23=D1304),TRANSPOSE(COLUMN('2024 Points'!$E$14:$L$23)^0)),0))</f>
        <v>#N/A</v>
      </c>
    </row>
    <row r="1305">
      <c r="A1305" s="4">
        <v>1304.0</v>
      </c>
      <c r="B1305" s="4">
        <v>2439.0</v>
      </c>
      <c r="C1305" s="4" t="s">
        <v>6026</v>
      </c>
      <c r="D1305" s="4" t="s">
        <v>3625</v>
      </c>
      <c r="E1305" s="4" t="s">
        <v>4658</v>
      </c>
      <c r="F1305" s="4">
        <v>16.0</v>
      </c>
      <c r="G1305" s="11"/>
      <c r="I1305" t="str">
        <f t="array" ref="I1305">INDEX('2024 Points'!$D$14:$D$23,MATCH(1,MMULT(--('2024 Points'!$E$14:$L$23=D1305),TRANSPOSE(COLUMN('2024 Points'!$E$14:$L$23)^0)),0))</f>
        <v>#N/A</v>
      </c>
    </row>
    <row r="1306">
      <c r="A1306" s="4">
        <v>1305.0</v>
      </c>
      <c r="B1306" s="4">
        <v>2047.0</v>
      </c>
      <c r="C1306" s="4" t="s">
        <v>4615</v>
      </c>
      <c r="D1306" s="4" t="s">
        <v>3075</v>
      </c>
      <c r="E1306" s="4" t="s">
        <v>1086</v>
      </c>
      <c r="F1306" s="4">
        <v>16.0</v>
      </c>
      <c r="G1306" s="11"/>
      <c r="I1306" t="str">
        <f t="array" ref="I1306">INDEX('2024 Points'!$D$14:$D$23,MATCH(1,MMULT(--('2024 Points'!$E$14:$L$23=D1306),TRANSPOSE(COLUMN('2024 Points'!$E$14:$L$23)^0)),0))</f>
        <v>#N/A</v>
      </c>
    </row>
    <row r="1307">
      <c r="A1307" s="4">
        <v>1306.0</v>
      </c>
      <c r="B1307" s="4">
        <v>901.0</v>
      </c>
      <c r="C1307" s="4" t="s">
        <v>4588</v>
      </c>
      <c r="D1307" s="4" t="s">
        <v>3626</v>
      </c>
      <c r="E1307" s="4" t="s">
        <v>5791</v>
      </c>
      <c r="F1307" s="4">
        <v>16.0</v>
      </c>
      <c r="G1307" s="11"/>
      <c r="I1307" t="str">
        <f t="array" ref="I1307">INDEX('2024 Points'!$D$14:$D$23,MATCH(1,MMULT(--('2024 Points'!$E$14:$L$23=D1307),TRANSPOSE(COLUMN('2024 Points'!$E$14:$L$23)^0)),0))</f>
        <v>#N/A</v>
      </c>
    </row>
    <row r="1308">
      <c r="A1308" s="4">
        <v>1307.0</v>
      </c>
      <c r="B1308" s="4">
        <v>1187.0</v>
      </c>
      <c r="C1308" s="4" t="s">
        <v>1636</v>
      </c>
      <c r="D1308" s="4" t="s">
        <v>1682</v>
      </c>
      <c r="E1308" s="4" t="s">
        <v>5799</v>
      </c>
      <c r="F1308" s="4">
        <v>16.0</v>
      </c>
      <c r="G1308" s="11"/>
      <c r="I1308" t="str">
        <f t="array" ref="I1308">INDEX('2024 Points'!$D$14:$D$23,MATCH(1,MMULT(--('2024 Points'!$E$14:$L$23=D1308),TRANSPOSE(COLUMN('2024 Points'!$E$14:$L$23)^0)),0))</f>
        <v>#N/A</v>
      </c>
    </row>
    <row r="1309">
      <c r="A1309" s="4">
        <v>1308.0</v>
      </c>
      <c r="B1309" s="4">
        <v>1343.0</v>
      </c>
      <c r="C1309" s="4" t="s">
        <v>133</v>
      </c>
      <c r="D1309" s="4" t="s">
        <v>2337</v>
      </c>
      <c r="E1309" s="4" t="s">
        <v>4696</v>
      </c>
      <c r="F1309" s="4">
        <v>16.0</v>
      </c>
      <c r="G1309" s="11"/>
      <c r="I1309" t="str">
        <f t="array" ref="I1309">INDEX('2024 Points'!$D$14:$D$23,MATCH(1,MMULT(--('2024 Points'!$E$14:$L$23=D1309),TRANSPOSE(COLUMN('2024 Points'!$E$14:$L$23)^0)),0))</f>
        <v>#N/A</v>
      </c>
    </row>
    <row r="1310">
      <c r="A1310" s="4">
        <v>1309.0</v>
      </c>
      <c r="B1310" s="4">
        <v>983.0</v>
      </c>
      <c r="C1310" s="4" t="s">
        <v>852</v>
      </c>
      <c r="D1310" s="4" t="s">
        <v>1386</v>
      </c>
      <c r="E1310" s="4" t="s">
        <v>5920</v>
      </c>
      <c r="F1310" s="4">
        <v>16.0</v>
      </c>
      <c r="G1310" s="11"/>
      <c r="I1310" t="str">
        <f t="array" ref="I1310">INDEX('2024 Points'!$D$14:$D$23,MATCH(1,MMULT(--('2024 Points'!$E$14:$L$23=D1310),TRANSPOSE(COLUMN('2024 Points'!$E$14:$L$23)^0)),0))</f>
        <v>#N/A</v>
      </c>
    </row>
    <row r="1311">
      <c r="A1311" s="4">
        <v>1310.0</v>
      </c>
      <c r="B1311" s="4"/>
      <c r="C1311" s="4" t="s">
        <v>5776</v>
      </c>
      <c r="D1311" s="4" t="s">
        <v>3627</v>
      </c>
      <c r="E1311" s="4" t="s">
        <v>5848</v>
      </c>
      <c r="F1311" s="4">
        <v>16.0</v>
      </c>
      <c r="G1311" s="11"/>
      <c r="I1311" t="str">
        <f t="array" ref="I1311">INDEX('2024 Points'!$D$14:$D$23,MATCH(1,MMULT(--('2024 Points'!$E$14:$L$23=D1311),TRANSPOSE(COLUMN('2024 Points'!$E$14:$L$23)^0)),0))</f>
        <v>#N/A</v>
      </c>
    </row>
    <row r="1312">
      <c r="A1312" s="4">
        <v>1311.0</v>
      </c>
      <c r="B1312" s="4">
        <v>2163.0</v>
      </c>
      <c r="C1312" s="4" t="s">
        <v>5622</v>
      </c>
      <c r="D1312" s="4" t="s">
        <v>2174</v>
      </c>
      <c r="E1312" s="4" t="s">
        <v>704</v>
      </c>
      <c r="F1312" s="4">
        <v>16.0</v>
      </c>
      <c r="G1312" s="11"/>
      <c r="I1312" t="str">
        <f t="array" ref="I1312">INDEX('2024 Points'!$D$14:$D$23,MATCH(1,MMULT(--('2024 Points'!$E$14:$L$23=D1312),TRANSPOSE(COLUMN('2024 Points'!$E$14:$L$23)^0)),0))</f>
        <v>#N/A</v>
      </c>
    </row>
    <row r="1313">
      <c r="A1313" s="4">
        <v>1312.0</v>
      </c>
      <c r="B1313" s="4">
        <v>928.0</v>
      </c>
      <c r="C1313" s="4" t="s">
        <v>1331</v>
      </c>
      <c r="D1313" s="4" t="s">
        <v>2847</v>
      </c>
      <c r="E1313" s="4" t="s">
        <v>5846</v>
      </c>
      <c r="F1313" s="4">
        <v>16.0</v>
      </c>
      <c r="G1313" s="11"/>
      <c r="I1313" t="str">
        <f t="array" ref="I1313">INDEX('2024 Points'!$D$14:$D$23,MATCH(1,MMULT(--('2024 Points'!$E$14:$L$23=D1313),TRANSPOSE(COLUMN('2024 Points'!$E$14:$L$23)^0)),0))</f>
        <v>#N/A</v>
      </c>
    </row>
    <row r="1314">
      <c r="A1314" s="4">
        <v>1313.0</v>
      </c>
      <c r="B1314" s="4">
        <v>1491.0</v>
      </c>
      <c r="C1314" s="4" t="s">
        <v>4718</v>
      </c>
      <c r="D1314" s="4" t="s">
        <v>3628</v>
      </c>
      <c r="E1314" s="4"/>
      <c r="F1314" s="4">
        <v>16.0</v>
      </c>
      <c r="G1314" s="11"/>
      <c r="I1314" t="str">
        <f t="array" ref="I1314">INDEX('2024 Points'!$D$14:$D$23,MATCH(1,MMULT(--('2024 Points'!$E$14:$L$23=D1314),TRANSPOSE(COLUMN('2024 Points'!$E$14:$L$23)^0)),0))</f>
        <v>#N/A</v>
      </c>
    </row>
    <row r="1315">
      <c r="A1315" s="4">
        <v>1314.0</v>
      </c>
      <c r="B1315" s="4">
        <v>1285.0</v>
      </c>
      <c r="C1315" s="4" t="s">
        <v>150</v>
      </c>
      <c r="D1315" s="4" t="s">
        <v>3049</v>
      </c>
      <c r="E1315" s="4" t="s">
        <v>6027</v>
      </c>
      <c r="F1315" s="4">
        <v>16.0</v>
      </c>
      <c r="G1315" s="11"/>
      <c r="I1315" t="str">
        <f t="array" ref="I1315">INDEX('2024 Points'!$D$14:$D$23,MATCH(1,MMULT(--('2024 Points'!$E$14:$L$23=D1315),TRANSPOSE(COLUMN('2024 Points'!$E$14:$L$23)^0)),0))</f>
        <v>#N/A</v>
      </c>
    </row>
    <row r="1316">
      <c r="A1316" s="4">
        <v>1315.0</v>
      </c>
      <c r="B1316" s="4"/>
      <c r="C1316" s="4" t="s">
        <v>5776</v>
      </c>
      <c r="D1316" s="4" t="s">
        <v>3629</v>
      </c>
      <c r="E1316" s="4" t="s">
        <v>5814</v>
      </c>
      <c r="F1316" s="4">
        <v>16.0</v>
      </c>
      <c r="G1316" s="11"/>
      <c r="I1316" t="str">
        <f t="array" ref="I1316">INDEX('2024 Points'!$D$14:$D$23,MATCH(1,MMULT(--('2024 Points'!$E$14:$L$23=D1316),TRANSPOSE(COLUMN('2024 Points'!$E$14:$L$23)^0)),0))</f>
        <v>#N/A</v>
      </c>
    </row>
    <row r="1317">
      <c r="A1317" s="4">
        <v>1316.0</v>
      </c>
      <c r="C1317" s="4" t="s">
        <v>5776</v>
      </c>
      <c r="D1317" s="4" t="s">
        <v>2485</v>
      </c>
      <c r="E1317" s="4" t="s">
        <v>5979</v>
      </c>
      <c r="F1317" s="4">
        <v>16.0</v>
      </c>
      <c r="G1317" s="11"/>
      <c r="I1317" t="str">
        <f t="array" ref="I1317">INDEX('2024 Points'!$D$14:$D$23,MATCH(1,MMULT(--('2024 Points'!$E$14:$L$23=D1317),TRANSPOSE(COLUMN('2024 Points'!$E$14:$L$23)^0)),0))</f>
        <v>#N/A</v>
      </c>
    </row>
    <row r="1318">
      <c r="A1318" s="4">
        <v>1317.0</v>
      </c>
      <c r="B1318" s="4">
        <v>2193.0</v>
      </c>
      <c r="C1318" s="4" t="s">
        <v>4853</v>
      </c>
      <c r="D1318" s="4" t="s">
        <v>1344</v>
      </c>
      <c r="E1318" s="4"/>
      <c r="F1318" s="4">
        <v>16.0</v>
      </c>
      <c r="G1318" s="11"/>
      <c r="I1318" t="str">
        <f t="array" ref="I1318">INDEX('2024 Points'!$D$14:$D$23,MATCH(1,MMULT(--('2024 Points'!$E$14:$L$23=D1318),TRANSPOSE(COLUMN('2024 Points'!$E$14:$L$23)^0)),0))</f>
        <v>#N/A</v>
      </c>
    </row>
    <row r="1319">
      <c r="A1319" s="4">
        <v>1318.0</v>
      </c>
      <c r="B1319" s="4">
        <v>528.0</v>
      </c>
      <c r="C1319" s="4" t="s">
        <v>6028</v>
      </c>
      <c r="D1319" s="4" t="s">
        <v>1869</v>
      </c>
      <c r="E1319" s="4" t="s">
        <v>388</v>
      </c>
      <c r="F1319" s="4">
        <v>16.0</v>
      </c>
      <c r="G1319" s="11"/>
      <c r="I1319" t="str">
        <f t="array" ref="I1319">INDEX('2024 Points'!$D$14:$D$23,MATCH(1,MMULT(--('2024 Points'!$E$14:$L$23=D1319),TRANSPOSE(COLUMN('2024 Points'!$E$14:$L$23)^0)),0))</f>
        <v>#N/A</v>
      </c>
    </row>
    <row r="1320">
      <c r="A1320" s="4">
        <v>1319.0</v>
      </c>
      <c r="B1320" s="4">
        <v>1497.0</v>
      </c>
      <c r="C1320" s="4" t="s">
        <v>4718</v>
      </c>
      <c r="D1320" s="4" t="s">
        <v>2151</v>
      </c>
      <c r="E1320" s="4" t="s">
        <v>4643</v>
      </c>
      <c r="F1320" s="4">
        <v>16.0</v>
      </c>
      <c r="G1320" s="11"/>
      <c r="I1320" t="str">
        <f t="array" ref="I1320">INDEX('2024 Points'!$D$14:$D$23,MATCH(1,MMULT(--('2024 Points'!$E$14:$L$23=D1320),TRANSPOSE(COLUMN('2024 Points'!$E$14:$L$23)^0)),0))</f>
        <v>#N/A</v>
      </c>
    </row>
    <row r="1321">
      <c r="A1321" s="4">
        <v>1320.0</v>
      </c>
      <c r="B1321" s="4"/>
      <c r="C1321" s="4" t="s">
        <v>5776</v>
      </c>
      <c r="D1321" s="4" t="s">
        <v>3630</v>
      </c>
      <c r="E1321" s="4" t="s">
        <v>6029</v>
      </c>
      <c r="F1321" s="4">
        <v>16.0</v>
      </c>
      <c r="G1321" s="11"/>
      <c r="I1321" t="str">
        <f t="array" ref="I1321">INDEX('2024 Points'!$D$14:$D$23,MATCH(1,MMULT(--('2024 Points'!$E$14:$L$23=D1321),TRANSPOSE(COLUMN('2024 Points'!$E$14:$L$23)^0)),0))</f>
        <v>#N/A</v>
      </c>
    </row>
    <row r="1322">
      <c r="A1322" s="4">
        <v>1321.0</v>
      </c>
      <c r="B1322" s="4"/>
      <c r="C1322" s="4" t="s">
        <v>5776</v>
      </c>
      <c r="D1322" s="4" t="s">
        <v>3631</v>
      </c>
      <c r="E1322" s="4" t="s">
        <v>6030</v>
      </c>
      <c r="F1322" s="4">
        <v>16.0</v>
      </c>
      <c r="G1322" s="11"/>
      <c r="I1322" t="str">
        <f t="array" ref="I1322">INDEX('2024 Points'!$D$14:$D$23,MATCH(1,MMULT(--('2024 Points'!$E$14:$L$23=D1322),TRANSPOSE(COLUMN('2024 Points'!$E$14:$L$23)^0)),0))</f>
        <v>#N/A</v>
      </c>
    </row>
    <row r="1323">
      <c r="A1323" s="4">
        <v>1322.0</v>
      </c>
      <c r="B1323" s="4"/>
      <c r="C1323" s="4" t="s">
        <v>5776</v>
      </c>
      <c r="D1323" s="4" t="s">
        <v>736</v>
      </c>
      <c r="E1323" s="4" t="s">
        <v>1432</v>
      </c>
      <c r="F1323" s="4">
        <v>16.0</v>
      </c>
      <c r="G1323" s="11"/>
      <c r="I1323" t="str">
        <f t="array" ref="I1323">INDEX('2024 Points'!$D$14:$D$23,MATCH(1,MMULT(--('2024 Points'!$E$14:$L$23=D1323),TRANSPOSE(COLUMN('2024 Points'!$E$14:$L$23)^0)),0))</f>
        <v>#N/A</v>
      </c>
    </row>
    <row r="1324">
      <c r="A1324" s="4">
        <v>1323.0</v>
      </c>
      <c r="B1324" s="4"/>
      <c r="C1324" s="4" t="s">
        <v>5776</v>
      </c>
      <c r="D1324" s="4" t="s">
        <v>2927</v>
      </c>
      <c r="E1324" s="4"/>
      <c r="F1324" s="4">
        <v>15.0</v>
      </c>
      <c r="G1324" s="11"/>
      <c r="I1324" t="str">
        <f t="array" ref="I1324">INDEX('2024 Points'!$D$14:$D$23,MATCH(1,MMULT(--('2024 Points'!$E$14:$L$23=D1324),TRANSPOSE(COLUMN('2024 Points'!$E$14:$L$23)^0)),0))</f>
        <v>#N/A</v>
      </c>
    </row>
    <row r="1325">
      <c r="A1325" s="4">
        <v>1324.0</v>
      </c>
      <c r="B1325" s="4">
        <v>1386.0</v>
      </c>
      <c r="C1325" s="4" t="s">
        <v>4435</v>
      </c>
      <c r="D1325" s="4" t="s">
        <v>3632</v>
      </c>
      <c r="E1325" s="4"/>
      <c r="F1325" s="4">
        <v>15.0</v>
      </c>
      <c r="G1325" s="11"/>
      <c r="I1325" t="str">
        <f t="array" ref="I1325">INDEX('2024 Points'!$D$14:$D$23,MATCH(1,MMULT(--('2024 Points'!$E$14:$L$23=D1325),TRANSPOSE(COLUMN('2024 Points'!$E$14:$L$23)^0)),0))</f>
        <v>#N/A</v>
      </c>
    </row>
    <row r="1326">
      <c r="A1326" s="4">
        <v>1325.0</v>
      </c>
      <c r="B1326" s="4"/>
      <c r="C1326" s="4" t="s">
        <v>5776</v>
      </c>
      <c r="D1326" s="4" t="s">
        <v>3633</v>
      </c>
      <c r="E1326" s="4"/>
      <c r="F1326" s="4">
        <v>15.0</v>
      </c>
      <c r="G1326" s="11"/>
      <c r="I1326" t="str">
        <f t="array" ref="I1326">INDEX('2024 Points'!$D$14:$D$23,MATCH(1,MMULT(--('2024 Points'!$E$14:$L$23=D1326),TRANSPOSE(COLUMN('2024 Points'!$E$14:$L$23)^0)),0))</f>
        <v>#N/A</v>
      </c>
    </row>
    <row r="1327">
      <c r="A1327" s="4">
        <v>1326.0</v>
      </c>
      <c r="B1327" s="4"/>
      <c r="C1327" s="4" t="s">
        <v>5776</v>
      </c>
      <c r="D1327" s="4" t="s">
        <v>3634</v>
      </c>
      <c r="E1327" s="4" t="s">
        <v>6031</v>
      </c>
      <c r="F1327" s="4">
        <v>15.0</v>
      </c>
      <c r="G1327" s="11"/>
      <c r="I1327" t="str">
        <f t="array" ref="I1327">INDEX('2024 Points'!$D$14:$D$23,MATCH(1,MMULT(--('2024 Points'!$E$14:$L$23=D1327),TRANSPOSE(COLUMN('2024 Points'!$E$14:$L$23)^0)),0))</f>
        <v>#N/A</v>
      </c>
    </row>
    <row r="1328">
      <c r="A1328" s="4">
        <v>1327.0</v>
      </c>
      <c r="B1328" s="4"/>
      <c r="C1328" s="4" t="s">
        <v>5776</v>
      </c>
      <c r="D1328" s="4" t="s">
        <v>2888</v>
      </c>
      <c r="E1328" s="4" t="s">
        <v>6032</v>
      </c>
      <c r="F1328" s="4">
        <v>15.0</v>
      </c>
      <c r="G1328" s="11"/>
      <c r="I1328" t="str">
        <f t="array" ref="I1328">INDEX('2024 Points'!$D$14:$D$23,MATCH(1,MMULT(--('2024 Points'!$E$14:$L$23=D1328),TRANSPOSE(COLUMN('2024 Points'!$E$14:$L$23)^0)),0))</f>
        <v>#N/A</v>
      </c>
    </row>
    <row r="1329">
      <c r="A1329" s="4">
        <v>1327.0</v>
      </c>
      <c r="B1329" s="4"/>
      <c r="C1329" s="4" t="s">
        <v>5776</v>
      </c>
      <c r="D1329" s="4" t="s">
        <v>2888</v>
      </c>
      <c r="E1329" s="4" t="s">
        <v>6031</v>
      </c>
      <c r="F1329" s="4">
        <v>15.0</v>
      </c>
      <c r="G1329" s="11"/>
      <c r="I1329" t="str">
        <f t="array" ref="I1329">INDEX('2024 Points'!$D$14:$D$23,MATCH(1,MMULT(--('2024 Points'!$E$14:$L$23=D1329),TRANSPOSE(COLUMN('2024 Points'!$E$14:$L$23)^0)),0))</f>
        <v>#N/A</v>
      </c>
    </row>
    <row r="1330">
      <c r="A1330" s="4">
        <v>1328.0</v>
      </c>
      <c r="B1330" s="4"/>
      <c r="C1330" s="4" t="s">
        <v>5776</v>
      </c>
      <c r="D1330" s="4" t="s">
        <v>3635</v>
      </c>
      <c r="E1330" s="4" t="s">
        <v>6033</v>
      </c>
      <c r="F1330" s="4">
        <v>15.0</v>
      </c>
      <c r="G1330" s="11"/>
      <c r="I1330" t="str">
        <f t="array" ref="I1330">INDEX('2024 Points'!$D$14:$D$23,MATCH(1,MMULT(--('2024 Points'!$E$14:$L$23=D1330),TRANSPOSE(COLUMN('2024 Points'!$E$14:$L$23)^0)),0))</f>
        <v>#N/A</v>
      </c>
    </row>
    <row r="1331">
      <c r="A1331" s="4">
        <v>1328.0</v>
      </c>
      <c r="B1331" s="4"/>
      <c r="C1331" s="4" t="s">
        <v>5776</v>
      </c>
      <c r="D1331" s="4" t="s">
        <v>3635</v>
      </c>
      <c r="E1331" s="4" t="s">
        <v>6034</v>
      </c>
      <c r="F1331" s="4">
        <v>15.0</v>
      </c>
      <c r="G1331" s="11"/>
      <c r="I1331" t="str">
        <f t="array" ref="I1331">INDEX('2024 Points'!$D$14:$D$23,MATCH(1,MMULT(--('2024 Points'!$E$14:$L$23=D1331),TRANSPOSE(COLUMN('2024 Points'!$E$14:$L$23)^0)),0))</f>
        <v>#N/A</v>
      </c>
    </row>
    <row r="1332">
      <c r="A1332" s="4">
        <v>1329.0</v>
      </c>
      <c r="B1332" s="4"/>
      <c r="C1332" s="4" t="s">
        <v>5776</v>
      </c>
      <c r="D1332" s="4" t="s">
        <v>3636</v>
      </c>
      <c r="E1332" s="4" t="s">
        <v>5978</v>
      </c>
      <c r="F1332" s="4">
        <v>15.0</v>
      </c>
      <c r="G1332" s="11"/>
      <c r="I1332" t="str">
        <f t="array" ref="I1332">INDEX('2024 Points'!$D$14:$D$23,MATCH(1,MMULT(--('2024 Points'!$E$14:$L$23=D1332),TRANSPOSE(COLUMN('2024 Points'!$E$14:$L$23)^0)),0))</f>
        <v>#N/A</v>
      </c>
    </row>
    <row r="1333">
      <c r="A1333" s="4">
        <v>1330.0</v>
      </c>
      <c r="B1333" s="4"/>
      <c r="C1333" s="4" t="s">
        <v>5776</v>
      </c>
      <c r="D1333" s="4" t="s">
        <v>3637</v>
      </c>
      <c r="E1333" s="4" t="s">
        <v>5889</v>
      </c>
      <c r="F1333" s="4">
        <v>15.0</v>
      </c>
      <c r="G1333" s="11"/>
      <c r="I1333" t="str">
        <f t="array" ref="I1333">INDEX('2024 Points'!$D$14:$D$23,MATCH(1,MMULT(--('2024 Points'!$E$14:$L$23=D1333),TRANSPOSE(COLUMN('2024 Points'!$E$14:$L$23)^0)),0))</f>
        <v>#N/A</v>
      </c>
    </row>
    <row r="1334">
      <c r="A1334" s="4">
        <v>1331.0</v>
      </c>
      <c r="B1334" s="4"/>
      <c r="C1334" s="4" t="s">
        <v>5776</v>
      </c>
      <c r="D1334" s="4" t="s">
        <v>3638</v>
      </c>
      <c r="E1334" s="4" t="s">
        <v>6035</v>
      </c>
      <c r="F1334" s="4">
        <v>15.0</v>
      </c>
      <c r="G1334" s="11"/>
      <c r="I1334" t="str">
        <f t="array" ref="I1334">INDEX('2024 Points'!$D$14:$D$23,MATCH(1,MMULT(--('2024 Points'!$E$14:$L$23=D1334),TRANSPOSE(COLUMN('2024 Points'!$E$14:$L$23)^0)),0))</f>
        <v>#N/A</v>
      </c>
    </row>
    <row r="1335">
      <c r="A1335" s="4">
        <v>1332.0</v>
      </c>
      <c r="B1335" s="4"/>
      <c r="C1335" s="4" t="s">
        <v>5776</v>
      </c>
      <c r="D1335" s="4" t="s">
        <v>1175</v>
      </c>
      <c r="E1335" s="4" t="s">
        <v>6036</v>
      </c>
      <c r="F1335" s="4">
        <v>15.0</v>
      </c>
      <c r="G1335" s="11"/>
      <c r="I1335" t="str">
        <f t="array" ref="I1335">INDEX('2024 Points'!$D$14:$D$23,MATCH(1,MMULT(--('2024 Points'!$E$14:$L$23=D1335),TRANSPOSE(COLUMN('2024 Points'!$E$14:$L$23)^0)),0))</f>
        <v>#N/A</v>
      </c>
    </row>
    <row r="1336">
      <c r="A1336" s="4">
        <v>1333.0</v>
      </c>
      <c r="B1336" s="4">
        <v>448.0</v>
      </c>
      <c r="C1336" s="4" t="s">
        <v>6037</v>
      </c>
      <c r="D1336" s="4" t="s">
        <v>3639</v>
      </c>
      <c r="E1336" s="4" t="s">
        <v>157</v>
      </c>
      <c r="F1336" s="4">
        <v>15.0</v>
      </c>
      <c r="G1336" s="11"/>
      <c r="I1336" t="str">
        <f t="array" ref="I1336">INDEX('2024 Points'!$D$14:$D$23,MATCH(1,MMULT(--('2024 Points'!$E$14:$L$23=D1336),TRANSPOSE(COLUMN('2024 Points'!$E$14:$L$23)^0)),0))</f>
        <v>#N/A</v>
      </c>
    </row>
    <row r="1337">
      <c r="A1337" s="4">
        <v>1334.0</v>
      </c>
      <c r="B1337" s="4">
        <v>962.0</v>
      </c>
      <c r="C1337" s="4" t="s">
        <v>1710</v>
      </c>
      <c r="D1337" s="4" t="s">
        <v>1051</v>
      </c>
      <c r="E1337" s="4" t="s">
        <v>137</v>
      </c>
      <c r="F1337" s="4">
        <v>15.0</v>
      </c>
      <c r="G1337" s="11"/>
      <c r="I1337" t="str">
        <f t="array" ref="I1337">INDEX('2024 Points'!$D$14:$D$23,MATCH(1,MMULT(--('2024 Points'!$E$14:$L$23=D1337),TRANSPOSE(COLUMN('2024 Points'!$E$14:$L$23)^0)),0))</f>
        <v>#N/A</v>
      </c>
    </row>
    <row r="1338">
      <c r="A1338" s="4">
        <v>1335.0</v>
      </c>
      <c r="B1338" s="4">
        <v>1252.0</v>
      </c>
      <c r="C1338" s="4" t="s">
        <v>543</v>
      </c>
      <c r="D1338" s="4" t="s">
        <v>3640</v>
      </c>
      <c r="E1338" s="4" t="s">
        <v>130</v>
      </c>
      <c r="F1338" s="4">
        <v>15.0</v>
      </c>
      <c r="G1338" s="11"/>
      <c r="I1338" t="str">
        <f t="array" ref="I1338">INDEX('2024 Points'!$D$14:$D$23,MATCH(1,MMULT(--('2024 Points'!$E$14:$L$23=D1338),TRANSPOSE(COLUMN('2024 Points'!$E$14:$L$23)^0)),0))</f>
        <v>#N/A</v>
      </c>
    </row>
    <row r="1339">
      <c r="A1339" s="4">
        <v>1336.0</v>
      </c>
      <c r="B1339" s="4">
        <v>714.0</v>
      </c>
      <c r="C1339" s="4" t="s">
        <v>6038</v>
      </c>
      <c r="D1339" s="4" t="s">
        <v>2351</v>
      </c>
      <c r="E1339" s="4" t="s">
        <v>93</v>
      </c>
      <c r="F1339" s="4">
        <v>15.0</v>
      </c>
      <c r="G1339" s="11"/>
      <c r="I1339" t="str">
        <f t="array" ref="I1339">INDEX('2024 Points'!$D$14:$D$23,MATCH(1,MMULT(--('2024 Points'!$E$14:$L$23=D1339),TRANSPOSE(COLUMN('2024 Points'!$E$14:$L$23)^0)),0))</f>
        <v>#N/A</v>
      </c>
    </row>
    <row r="1340">
      <c r="A1340" s="4">
        <v>1337.0</v>
      </c>
      <c r="B1340" s="4">
        <v>576.0</v>
      </c>
      <c r="C1340" s="4" t="s">
        <v>6039</v>
      </c>
      <c r="D1340" s="4" t="s">
        <v>3443</v>
      </c>
      <c r="E1340" s="4"/>
      <c r="F1340" s="4">
        <v>15.0</v>
      </c>
      <c r="G1340" s="11"/>
      <c r="I1340" t="str">
        <f t="array" ref="I1340">INDEX('2024 Points'!$D$14:$D$23,MATCH(1,MMULT(--('2024 Points'!$E$14:$L$23=D1340),TRANSPOSE(COLUMN('2024 Points'!$E$14:$L$23)^0)),0))</f>
        <v>#N/A</v>
      </c>
    </row>
    <row r="1341">
      <c r="A1341" s="4">
        <v>1338.0</v>
      </c>
      <c r="B1341" s="4">
        <v>1304.0</v>
      </c>
      <c r="C1341" s="4" t="s">
        <v>4332</v>
      </c>
      <c r="D1341" s="4" t="s">
        <v>1058</v>
      </c>
      <c r="E1341" s="4" t="s">
        <v>6040</v>
      </c>
      <c r="F1341" s="4">
        <v>15.0</v>
      </c>
      <c r="G1341" s="11"/>
      <c r="I1341" t="str">
        <f t="array" ref="I1341">INDEX('2024 Points'!$D$14:$D$23,MATCH(1,MMULT(--('2024 Points'!$E$14:$L$23=D1341),TRANSPOSE(COLUMN('2024 Points'!$E$14:$L$23)^0)),0))</f>
        <v>#N/A</v>
      </c>
    </row>
    <row r="1342">
      <c r="A1342" s="4">
        <v>1339.0</v>
      </c>
      <c r="B1342" s="4">
        <v>1545.0</v>
      </c>
      <c r="C1342" s="4" t="s">
        <v>4870</v>
      </c>
      <c r="D1342" s="4" t="s">
        <v>1363</v>
      </c>
      <c r="E1342" s="4" t="s">
        <v>388</v>
      </c>
      <c r="F1342" s="4">
        <v>15.0</v>
      </c>
      <c r="G1342" s="11"/>
      <c r="I1342" t="str">
        <f t="array" ref="I1342">INDEX('2024 Points'!$D$14:$D$23,MATCH(1,MMULT(--('2024 Points'!$E$14:$L$23=D1342),TRANSPOSE(COLUMN('2024 Points'!$E$14:$L$23)^0)),0))</f>
        <v>#N/A</v>
      </c>
    </row>
    <row r="1343">
      <c r="A1343" s="4">
        <v>1340.0</v>
      </c>
      <c r="B1343" s="4">
        <v>833.0</v>
      </c>
      <c r="C1343" s="4" t="s">
        <v>6041</v>
      </c>
      <c r="D1343" s="4" t="s">
        <v>943</v>
      </c>
      <c r="E1343" s="4" t="s">
        <v>93</v>
      </c>
      <c r="F1343" s="4">
        <v>15.0</v>
      </c>
      <c r="G1343" s="11"/>
      <c r="I1343" t="str">
        <f t="array" ref="I1343">INDEX('2024 Points'!$D$14:$D$23,MATCH(1,MMULT(--('2024 Points'!$E$14:$L$23=D1343),TRANSPOSE(COLUMN('2024 Points'!$E$14:$L$23)^0)),0))</f>
        <v>#N/A</v>
      </c>
    </row>
    <row r="1344">
      <c r="A1344" s="4">
        <v>1341.0</v>
      </c>
      <c r="B1344" s="4"/>
      <c r="C1344" s="4" t="s">
        <v>5776</v>
      </c>
      <c r="D1344" s="4" t="s">
        <v>1240</v>
      </c>
      <c r="E1344" s="4" t="s">
        <v>6042</v>
      </c>
      <c r="F1344" s="4">
        <v>15.0</v>
      </c>
      <c r="G1344" s="11"/>
      <c r="I1344" t="str">
        <f t="array" ref="I1344">INDEX('2024 Points'!$D$14:$D$23,MATCH(1,MMULT(--('2024 Points'!$E$14:$L$23=D1344),TRANSPOSE(COLUMN('2024 Points'!$E$14:$L$23)^0)),0))</f>
        <v>#N/A</v>
      </c>
    </row>
    <row r="1345">
      <c r="A1345" s="4">
        <v>1342.0</v>
      </c>
      <c r="B1345" s="4">
        <v>1525.0</v>
      </c>
      <c r="C1345" s="4" t="s">
        <v>4410</v>
      </c>
      <c r="D1345" s="4" t="s">
        <v>1688</v>
      </c>
      <c r="E1345" s="4" t="s">
        <v>5863</v>
      </c>
      <c r="F1345" s="4">
        <v>15.0</v>
      </c>
      <c r="G1345" s="11"/>
      <c r="I1345" t="str">
        <f t="array" ref="I1345">INDEX('2024 Points'!$D$14:$D$23,MATCH(1,MMULT(--('2024 Points'!$E$14:$L$23=D1345),TRANSPOSE(COLUMN('2024 Points'!$E$14:$L$23)^0)),0))</f>
        <v>#N/A</v>
      </c>
    </row>
    <row r="1346">
      <c r="A1346" s="4">
        <v>1343.0</v>
      </c>
      <c r="B1346" s="4">
        <v>1452.0</v>
      </c>
      <c r="C1346" s="4" t="s">
        <v>141</v>
      </c>
      <c r="D1346" s="4" t="s">
        <v>1643</v>
      </c>
      <c r="E1346" s="4" t="s">
        <v>1382</v>
      </c>
      <c r="F1346" s="4">
        <v>15.0</v>
      </c>
      <c r="G1346" s="11"/>
      <c r="I1346" t="str">
        <f t="array" ref="I1346">INDEX('2024 Points'!$D$14:$D$23,MATCH(1,MMULT(--('2024 Points'!$E$14:$L$23=D1346),TRANSPOSE(COLUMN('2024 Points'!$E$14:$L$23)^0)),0))</f>
        <v>#N/A</v>
      </c>
    </row>
    <row r="1347">
      <c r="A1347" s="4">
        <v>1344.0</v>
      </c>
      <c r="B1347" s="4">
        <v>1074.0</v>
      </c>
      <c r="C1347" s="4" t="s">
        <v>4711</v>
      </c>
      <c r="D1347" s="4" t="s">
        <v>3641</v>
      </c>
      <c r="E1347" s="4" t="s">
        <v>139</v>
      </c>
      <c r="F1347" s="4">
        <v>15.0</v>
      </c>
      <c r="G1347" s="11"/>
      <c r="I1347" t="str">
        <f t="array" ref="I1347">INDEX('2024 Points'!$D$14:$D$23,MATCH(1,MMULT(--('2024 Points'!$E$14:$L$23=D1347),TRANSPOSE(COLUMN('2024 Points'!$E$14:$L$23)^0)),0))</f>
        <v>#N/A</v>
      </c>
    </row>
    <row r="1348">
      <c r="A1348" s="4">
        <v>1345.0</v>
      </c>
      <c r="B1348" s="4">
        <v>1567.0</v>
      </c>
      <c r="C1348" s="4" t="s">
        <v>5409</v>
      </c>
      <c r="D1348" s="4" t="s">
        <v>2858</v>
      </c>
      <c r="E1348" s="4" t="s">
        <v>5793</v>
      </c>
      <c r="F1348" s="4">
        <v>15.0</v>
      </c>
      <c r="G1348" s="11"/>
      <c r="I1348" t="str">
        <f t="array" ref="I1348">INDEX('2024 Points'!$D$14:$D$23,MATCH(1,MMULT(--('2024 Points'!$E$14:$L$23=D1348),TRANSPOSE(COLUMN('2024 Points'!$E$14:$L$23)^0)),0))</f>
        <v>#N/A</v>
      </c>
    </row>
    <row r="1349">
      <c r="A1349" s="4">
        <v>1346.0</v>
      </c>
      <c r="B1349" s="4">
        <v>998.0</v>
      </c>
      <c r="C1349" s="4" t="s">
        <v>4857</v>
      </c>
      <c r="D1349" s="4" t="s">
        <v>2134</v>
      </c>
      <c r="E1349" s="4" t="s">
        <v>5765</v>
      </c>
      <c r="F1349" s="4">
        <v>15.0</v>
      </c>
      <c r="G1349" s="11"/>
      <c r="I1349" t="str">
        <f t="array" ref="I1349">INDEX('2024 Points'!$D$14:$D$23,MATCH(1,MMULT(--('2024 Points'!$E$14:$L$23=D1349),TRANSPOSE(COLUMN('2024 Points'!$E$14:$L$23)^0)),0))</f>
        <v>#N/A</v>
      </c>
    </row>
    <row r="1350">
      <c r="A1350" s="4">
        <v>1347.0</v>
      </c>
      <c r="B1350" s="4">
        <v>645.0</v>
      </c>
      <c r="C1350" s="4" t="s">
        <v>5140</v>
      </c>
      <c r="D1350" s="4" t="s">
        <v>3642</v>
      </c>
      <c r="E1350" s="4" t="s">
        <v>5810</v>
      </c>
      <c r="F1350" s="4">
        <v>15.0</v>
      </c>
      <c r="G1350" s="11"/>
      <c r="I1350" t="str">
        <f t="array" ref="I1350">INDEX('2024 Points'!$D$14:$D$23,MATCH(1,MMULT(--('2024 Points'!$E$14:$L$23=D1350),TRANSPOSE(COLUMN('2024 Points'!$E$14:$L$23)^0)),0))</f>
        <v>#N/A</v>
      </c>
    </row>
    <row r="1351">
      <c r="A1351" s="4">
        <v>1348.0</v>
      </c>
      <c r="B1351" s="4">
        <v>1395.0</v>
      </c>
      <c r="C1351" s="4" t="s">
        <v>5105</v>
      </c>
      <c r="D1351" s="4" t="s">
        <v>3643</v>
      </c>
      <c r="E1351" s="4" t="s">
        <v>5764</v>
      </c>
      <c r="F1351" s="4">
        <v>15.0</v>
      </c>
      <c r="G1351" s="11"/>
      <c r="I1351" t="str">
        <f t="array" ref="I1351">INDEX('2024 Points'!$D$14:$D$23,MATCH(1,MMULT(--('2024 Points'!$E$14:$L$23=D1351),TRANSPOSE(COLUMN('2024 Points'!$E$14:$L$23)^0)),0))</f>
        <v>#N/A</v>
      </c>
    </row>
    <row r="1352">
      <c r="A1352" s="4">
        <v>1349.0</v>
      </c>
      <c r="B1352" s="4">
        <v>1182.0</v>
      </c>
      <c r="C1352" s="4" t="s">
        <v>4634</v>
      </c>
      <c r="D1352" s="4" t="s">
        <v>653</v>
      </c>
      <c r="E1352" s="4" t="s">
        <v>720</v>
      </c>
      <c r="F1352" s="4">
        <v>15.0</v>
      </c>
      <c r="G1352" s="11"/>
      <c r="I1352" t="str">
        <f t="array" ref="I1352">INDEX('2024 Points'!$D$14:$D$23,MATCH(1,MMULT(--('2024 Points'!$E$14:$L$23=D1352),TRANSPOSE(COLUMN('2024 Points'!$E$14:$L$23)^0)),0))</f>
        <v>#N/A</v>
      </c>
    </row>
    <row r="1353">
      <c r="A1353" s="4">
        <v>1350.0</v>
      </c>
      <c r="B1353" s="4"/>
      <c r="C1353" s="4" t="s">
        <v>5776</v>
      </c>
      <c r="D1353" s="4" t="s">
        <v>832</v>
      </c>
      <c r="E1353" s="4" t="s">
        <v>720</v>
      </c>
      <c r="F1353" s="4">
        <v>15.0</v>
      </c>
      <c r="G1353" s="11"/>
      <c r="I1353" t="str">
        <f t="array" ref="I1353">INDEX('2024 Points'!$D$14:$D$23,MATCH(1,MMULT(--('2024 Points'!$E$14:$L$23=D1353),TRANSPOSE(COLUMN('2024 Points'!$E$14:$L$23)^0)),0))</f>
        <v>#N/A</v>
      </c>
    </row>
    <row r="1354">
      <c r="A1354" s="48">
        <v>1351.0</v>
      </c>
      <c r="B1354" s="60">
        <v>370.0</v>
      </c>
      <c r="C1354" s="61" t="s">
        <v>6043</v>
      </c>
      <c r="D1354" s="48" t="s">
        <v>3644</v>
      </c>
      <c r="E1354" s="48"/>
      <c r="F1354" s="48">
        <v>15.0</v>
      </c>
      <c r="G1354" s="11"/>
      <c r="I1354" t="str">
        <f t="array" ref="I1354">INDEX('2024 Points'!$D$14:$D$23,MATCH(1,MMULT(--('2024 Points'!$E$14:$L$23=D1354),TRANSPOSE(COLUMN('2024 Points'!$E$14:$L$23)^0)),0))</f>
        <v>#N/A</v>
      </c>
    </row>
    <row r="1355">
      <c r="A1355" s="48">
        <v>1352.0</v>
      </c>
      <c r="B1355" s="60">
        <v>797.0</v>
      </c>
      <c r="C1355" s="61" t="s">
        <v>5422</v>
      </c>
      <c r="D1355" s="48" t="s">
        <v>2055</v>
      </c>
      <c r="E1355" s="48" t="s">
        <v>143</v>
      </c>
      <c r="F1355" s="48">
        <v>15.0</v>
      </c>
      <c r="G1355" s="11"/>
      <c r="I1355" t="str">
        <f t="array" ref="I1355">INDEX('2024 Points'!$D$14:$D$23,MATCH(1,MMULT(--('2024 Points'!$E$14:$L$23=D1355),TRANSPOSE(COLUMN('2024 Points'!$E$14:$L$23)^0)),0))</f>
        <v>#N/A</v>
      </c>
    </row>
    <row r="1356">
      <c r="A1356" s="48">
        <v>1353.0</v>
      </c>
      <c r="B1356" s="60">
        <v>1022.0</v>
      </c>
      <c r="C1356" s="61" t="s">
        <v>6044</v>
      </c>
      <c r="D1356" s="48" t="s">
        <v>3645</v>
      </c>
      <c r="E1356" s="48" t="s">
        <v>704</v>
      </c>
      <c r="F1356" s="48">
        <v>15.0</v>
      </c>
      <c r="G1356" s="11"/>
      <c r="I1356" t="str">
        <f t="array" ref="I1356">INDEX('2024 Points'!$D$14:$D$23,MATCH(1,MMULT(--('2024 Points'!$E$14:$L$23=D1356),TRANSPOSE(COLUMN('2024 Points'!$E$14:$L$23)^0)),0))</f>
        <v>#N/A</v>
      </c>
    </row>
    <row r="1357">
      <c r="A1357" s="48">
        <v>1354.0</v>
      </c>
      <c r="B1357" s="60">
        <v>1036.0</v>
      </c>
      <c r="C1357" s="61" t="s">
        <v>5368</v>
      </c>
      <c r="D1357" s="48" t="s">
        <v>2869</v>
      </c>
      <c r="E1357" s="48" t="s">
        <v>465</v>
      </c>
      <c r="F1357" s="48">
        <v>15.0</v>
      </c>
      <c r="G1357" s="11"/>
      <c r="I1357" t="str">
        <f t="array" ref="I1357">INDEX('2024 Points'!$D$14:$D$23,MATCH(1,MMULT(--('2024 Points'!$E$14:$L$23=D1357),TRANSPOSE(COLUMN('2024 Points'!$E$14:$L$23)^0)),0))</f>
        <v>#N/A</v>
      </c>
    </row>
    <row r="1358">
      <c r="A1358" s="48">
        <v>1355.0</v>
      </c>
      <c r="B1358" s="60">
        <v>1159.0</v>
      </c>
      <c r="C1358" s="61" t="s">
        <v>696</v>
      </c>
      <c r="D1358" s="48" t="s">
        <v>3646</v>
      </c>
      <c r="E1358" s="48" t="s">
        <v>4333</v>
      </c>
      <c r="F1358" s="48">
        <v>15.0</v>
      </c>
      <c r="G1358" s="11"/>
      <c r="I1358" t="str">
        <f t="array" ref="I1358">INDEX('2024 Points'!$D$14:$D$23,MATCH(1,MMULT(--('2024 Points'!$E$14:$L$23=D1358),TRANSPOSE(COLUMN('2024 Points'!$E$14:$L$23)^0)),0))</f>
        <v>#N/A</v>
      </c>
    </row>
    <row r="1359">
      <c r="A1359" s="48">
        <v>1356.0</v>
      </c>
      <c r="B1359" s="60">
        <v>1242.0</v>
      </c>
      <c r="C1359" s="62" t="s">
        <v>1740</v>
      </c>
      <c r="D1359" s="48" t="s">
        <v>1539</v>
      </c>
      <c r="E1359" s="48" t="s">
        <v>465</v>
      </c>
      <c r="F1359" s="48">
        <v>15.0</v>
      </c>
      <c r="G1359" s="11"/>
      <c r="I1359" t="str">
        <f t="array" ref="I1359">INDEX('2024 Points'!$D$14:$D$23,MATCH(1,MMULT(--('2024 Points'!$E$14:$L$23=D1359),TRANSPOSE(COLUMN('2024 Points'!$E$14:$L$23)^0)),0))</f>
        <v>#N/A</v>
      </c>
    </row>
    <row r="1360">
      <c r="A1360" s="48">
        <v>1357.0</v>
      </c>
      <c r="B1360" s="60">
        <v>1274.0</v>
      </c>
      <c r="C1360" s="62" t="s">
        <v>543</v>
      </c>
      <c r="D1360" s="48" t="s">
        <v>3647</v>
      </c>
      <c r="E1360" s="48" t="s">
        <v>99</v>
      </c>
      <c r="F1360" s="48">
        <v>15.0</v>
      </c>
      <c r="G1360" s="11"/>
      <c r="I1360" t="str">
        <f t="array" ref="I1360">INDEX('2024 Points'!$D$14:$D$23,MATCH(1,MMULT(--('2024 Points'!$E$14:$L$23=D1360),TRANSPOSE(COLUMN('2024 Points'!$E$14:$L$23)^0)),0))</f>
        <v>#N/A</v>
      </c>
    </row>
    <row r="1361">
      <c r="A1361" s="48">
        <v>1358.0</v>
      </c>
      <c r="B1361" s="60">
        <v>1836.0</v>
      </c>
      <c r="C1361" s="62" t="s">
        <v>239</v>
      </c>
      <c r="D1361" s="48" t="s">
        <v>3648</v>
      </c>
      <c r="E1361" s="48" t="s">
        <v>4962</v>
      </c>
      <c r="F1361" s="48">
        <v>15.0</v>
      </c>
      <c r="G1361" s="11"/>
      <c r="I1361" t="str">
        <f t="array" ref="I1361">INDEX('2024 Points'!$D$14:$D$23,MATCH(1,MMULT(--('2024 Points'!$E$14:$L$23=D1361),TRANSPOSE(COLUMN('2024 Points'!$E$14:$L$23)^0)),0))</f>
        <v>#N/A</v>
      </c>
    </row>
    <row r="1362">
      <c r="A1362" s="48">
        <v>1359.0</v>
      </c>
      <c r="B1362" s="60"/>
      <c r="C1362" s="62" t="s">
        <v>5776</v>
      </c>
      <c r="D1362" s="48" t="s">
        <v>3649</v>
      </c>
      <c r="E1362" s="48" t="s">
        <v>6045</v>
      </c>
      <c r="F1362" s="48">
        <v>15.0</v>
      </c>
      <c r="G1362" s="11"/>
      <c r="I1362" t="str">
        <f t="array" ref="I1362">INDEX('2024 Points'!$D$14:$D$23,MATCH(1,MMULT(--('2024 Points'!$E$14:$L$23=D1362),TRANSPOSE(COLUMN('2024 Points'!$E$14:$L$23)^0)),0))</f>
        <v>#N/A</v>
      </c>
    </row>
    <row r="1363">
      <c r="A1363" s="48">
        <v>1360.0</v>
      </c>
      <c r="B1363" s="60"/>
      <c r="C1363" s="61" t="s">
        <v>5776</v>
      </c>
      <c r="D1363" s="48" t="s">
        <v>3650</v>
      </c>
      <c r="E1363" s="48" t="s">
        <v>6046</v>
      </c>
      <c r="F1363" s="48">
        <v>15.0</v>
      </c>
      <c r="G1363" s="11"/>
      <c r="I1363" t="str">
        <f t="array" ref="I1363">INDEX('2024 Points'!$D$14:$D$23,MATCH(1,MMULT(--('2024 Points'!$E$14:$L$23=D1363),TRANSPOSE(COLUMN('2024 Points'!$E$14:$L$23)^0)),0))</f>
        <v>#N/A</v>
      </c>
    </row>
    <row r="1364">
      <c r="A1364" s="48">
        <v>1361.0</v>
      </c>
      <c r="B1364" s="60"/>
      <c r="C1364" s="61" t="s">
        <v>5776</v>
      </c>
      <c r="D1364" s="48" t="s">
        <v>3651</v>
      </c>
      <c r="E1364" s="48"/>
      <c r="F1364" s="48">
        <v>15.0</v>
      </c>
      <c r="G1364" s="11"/>
      <c r="I1364" t="str">
        <f t="array" ref="I1364">INDEX('2024 Points'!$D$14:$D$23,MATCH(1,MMULT(--('2024 Points'!$E$14:$L$23=D1364),TRANSPOSE(COLUMN('2024 Points'!$E$14:$L$23)^0)),0))</f>
        <v>#N/A</v>
      </c>
    </row>
    <row r="1365">
      <c r="A1365" s="48">
        <v>1362.0</v>
      </c>
      <c r="B1365" s="60"/>
      <c r="C1365" s="61" t="s">
        <v>5776</v>
      </c>
      <c r="D1365" s="48" t="s">
        <v>3652</v>
      </c>
      <c r="E1365" s="48"/>
      <c r="F1365" s="48">
        <v>15.0</v>
      </c>
      <c r="G1365" s="11"/>
      <c r="I1365" t="str">
        <f t="array" ref="I1365">INDEX('2024 Points'!$D$14:$D$23,MATCH(1,MMULT(--('2024 Points'!$E$14:$L$23=D1365),TRANSPOSE(COLUMN('2024 Points'!$E$14:$L$23)^0)),0))</f>
        <v>#N/A</v>
      </c>
    </row>
    <row r="1366">
      <c r="A1366" s="48">
        <v>1363.0</v>
      </c>
      <c r="B1366" s="60"/>
      <c r="C1366" s="61" t="s">
        <v>5776</v>
      </c>
      <c r="D1366" s="48" t="s">
        <v>1356</v>
      </c>
      <c r="E1366" s="48" t="s">
        <v>5958</v>
      </c>
      <c r="F1366" s="48">
        <v>15.0</v>
      </c>
      <c r="G1366" s="11"/>
      <c r="I1366" t="str">
        <f t="array" ref="I1366">INDEX('2024 Points'!$D$14:$D$23,MATCH(1,MMULT(--('2024 Points'!$E$14:$L$23=D1366),TRANSPOSE(COLUMN('2024 Points'!$E$14:$L$23)^0)),0))</f>
        <v>#N/A</v>
      </c>
    </row>
    <row r="1367">
      <c r="A1367" s="48">
        <v>1364.0</v>
      </c>
      <c r="B1367" s="60"/>
      <c r="C1367" s="61" t="s">
        <v>5776</v>
      </c>
      <c r="D1367" s="48" t="s">
        <v>1411</v>
      </c>
      <c r="E1367" s="48" t="s">
        <v>329</v>
      </c>
      <c r="F1367" s="48">
        <v>15.0</v>
      </c>
      <c r="G1367" s="11"/>
      <c r="I1367" t="str">
        <f t="array" ref="I1367">INDEX('2024 Points'!$D$14:$D$23,MATCH(1,MMULT(--('2024 Points'!$E$14:$L$23=D1367),TRANSPOSE(COLUMN('2024 Points'!$E$14:$L$23)^0)),0))</f>
        <v>#N/A</v>
      </c>
    </row>
    <row r="1368">
      <c r="A1368" s="48">
        <v>1365.0</v>
      </c>
      <c r="B1368" s="60"/>
      <c r="C1368" s="61" t="s">
        <v>5776</v>
      </c>
      <c r="D1368" s="48" t="s">
        <v>819</v>
      </c>
      <c r="E1368" s="48" t="s">
        <v>5970</v>
      </c>
      <c r="F1368" s="48">
        <v>15.0</v>
      </c>
      <c r="G1368" s="11"/>
      <c r="I1368" t="str">
        <f t="array" ref="I1368">INDEX('2024 Points'!$D$14:$D$23,MATCH(1,MMULT(--('2024 Points'!$E$14:$L$23=D1368),TRANSPOSE(COLUMN('2024 Points'!$E$14:$L$23)^0)),0))</f>
        <v>#N/A</v>
      </c>
    </row>
    <row r="1369">
      <c r="A1369" s="48">
        <v>1366.0</v>
      </c>
      <c r="B1369" s="60">
        <v>1510.0</v>
      </c>
      <c r="C1369" s="62" t="s">
        <v>152</v>
      </c>
      <c r="D1369" s="48" t="s">
        <v>2098</v>
      </c>
      <c r="E1369" s="48" t="s">
        <v>6047</v>
      </c>
      <c r="F1369" s="48">
        <v>15.0</v>
      </c>
      <c r="G1369" s="11"/>
      <c r="I1369" t="str">
        <f t="array" ref="I1369">INDEX('2024 Points'!$D$14:$D$23,MATCH(1,MMULT(--('2024 Points'!$E$14:$L$23=D1369),TRANSPOSE(COLUMN('2024 Points'!$E$14:$L$23)^0)),0))</f>
        <v>#N/A</v>
      </c>
    </row>
    <row r="1370">
      <c r="A1370" s="48">
        <v>1367.0</v>
      </c>
      <c r="B1370" s="60"/>
      <c r="C1370" s="61" t="s">
        <v>5776</v>
      </c>
      <c r="D1370" s="48" t="s">
        <v>3653</v>
      </c>
      <c r="E1370" s="48" t="s">
        <v>5936</v>
      </c>
      <c r="F1370" s="48">
        <v>15.0</v>
      </c>
      <c r="G1370" s="11"/>
      <c r="I1370" t="str">
        <f t="array" ref="I1370">INDEX('2024 Points'!$D$14:$D$23,MATCH(1,MMULT(--('2024 Points'!$E$14:$L$23=D1370),TRANSPOSE(COLUMN('2024 Points'!$E$14:$L$23)^0)),0))</f>
        <v>#N/A</v>
      </c>
    </row>
    <row r="1371">
      <c r="A1371" s="48">
        <v>1368.0</v>
      </c>
      <c r="B1371" s="60">
        <v>1745.0</v>
      </c>
      <c r="C1371" s="61" t="s">
        <v>5218</v>
      </c>
      <c r="D1371" s="48" t="s">
        <v>1982</v>
      </c>
      <c r="E1371" s="48" t="s">
        <v>5934</v>
      </c>
      <c r="F1371" s="48">
        <v>15.0</v>
      </c>
      <c r="G1371" s="11"/>
      <c r="I1371" t="str">
        <f t="array" ref="I1371">INDEX('2024 Points'!$D$14:$D$23,MATCH(1,MMULT(--('2024 Points'!$E$14:$L$23=D1371),TRANSPOSE(COLUMN('2024 Points'!$E$14:$L$23)^0)),0))</f>
        <v>#N/A</v>
      </c>
    </row>
    <row r="1372">
      <c r="A1372" s="48">
        <v>1369.0</v>
      </c>
      <c r="B1372" s="60">
        <v>1792.0</v>
      </c>
      <c r="C1372" s="61" t="s">
        <v>899</v>
      </c>
      <c r="D1372" s="48" t="s">
        <v>3654</v>
      </c>
      <c r="E1372" s="48" t="s">
        <v>4980</v>
      </c>
      <c r="F1372" s="48">
        <v>15.0</v>
      </c>
      <c r="G1372" s="11"/>
      <c r="I1372" t="str">
        <f t="array" ref="I1372">INDEX('2024 Points'!$D$14:$D$23,MATCH(1,MMULT(--('2024 Points'!$E$14:$L$23=D1372),TRANSPOSE(COLUMN('2024 Points'!$E$14:$L$23)^0)),0))</f>
        <v>#N/A</v>
      </c>
    </row>
    <row r="1373">
      <c r="A1373" s="48">
        <v>1370.0</v>
      </c>
      <c r="B1373" s="60">
        <v>2336.0</v>
      </c>
      <c r="C1373" s="62" t="s">
        <v>5923</v>
      </c>
      <c r="D1373" s="48" t="s">
        <v>2864</v>
      </c>
      <c r="E1373" s="48" t="s">
        <v>830</v>
      </c>
      <c r="F1373" s="48">
        <v>15.0</v>
      </c>
      <c r="G1373" s="11"/>
      <c r="I1373" t="str">
        <f t="array" ref="I1373">INDEX('2024 Points'!$D$14:$D$23,MATCH(1,MMULT(--('2024 Points'!$E$14:$L$23=D1373),TRANSPOSE(COLUMN('2024 Points'!$E$14:$L$23)^0)),0))</f>
        <v>#N/A</v>
      </c>
    </row>
    <row r="1374">
      <c r="A1374" s="48">
        <v>1371.0</v>
      </c>
      <c r="B1374" s="60"/>
      <c r="C1374" s="61" t="s">
        <v>5776</v>
      </c>
      <c r="D1374" s="48" t="s">
        <v>3655</v>
      </c>
      <c r="E1374" s="48"/>
      <c r="F1374" s="48">
        <v>15.0</v>
      </c>
      <c r="G1374" s="11"/>
      <c r="I1374" t="str">
        <f t="array" ref="I1374">INDEX('2024 Points'!$D$14:$D$23,MATCH(1,MMULT(--('2024 Points'!$E$14:$L$23=D1374),TRANSPOSE(COLUMN('2024 Points'!$E$14:$L$23)^0)),0))</f>
        <v>#N/A</v>
      </c>
    </row>
    <row r="1375">
      <c r="A1375" s="48">
        <v>1372.0</v>
      </c>
      <c r="B1375" s="60">
        <v>2261.0</v>
      </c>
      <c r="C1375" s="61" t="s">
        <v>4925</v>
      </c>
      <c r="D1375" s="48" t="s">
        <v>2433</v>
      </c>
      <c r="E1375" s="48"/>
      <c r="F1375" s="48">
        <v>15.0</v>
      </c>
      <c r="G1375" s="11"/>
      <c r="I1375" t="str">
        <f t="array" ref="I1375">INDEX('2024 Points'!$D$14:$D$23,MATCH(1,MMULT(--('2024 Points'!$E$14:$L$23=D1375),TRANSPOSE(COLUMN('2024 Points'!$E$14:$L$23)^0)),0))</f>
        <v>#N/A</v>
      </c>
    </row>
    <row r="1376">
      <c r="A1376" s="48">
        <v>1373.0</v>
      </c>
      <c r="B1376" s="60">
        <v>1725.0</v>
      </c>
      <c r="C1376" s="61" t="s">
        <v>372</v>
      </c>
      <c r="D1376" s="48" t="s">
        <v>3656</v>
      </c>
      <c r="E1376" s="48" t="s">
        <v>5824</v>
      </c>
      <c r="F1376" s="48">
        <v>15.0</v>
      </c>
      <c r="G1376" s="11"/>
      <c r="I1376" t="str">
        <f t="array" ref="I1376">INDEX('2024 Points'!$D$14:$D$23,MATCH(1,MMULT(--('2024 Points'!$E$14:$L$23=D1376),TRANSPOSE(COLUMN('2024 Points'!$E$14:$L$23)^0)),0))</f>
        <v>#N/A</v>
      </c>
    </row>
    <row r="1377">
      <c r="A1377" s="48">
        <v>1374.0</v>
      </c>
      <c r="B1377" s="60"/>
      <c r="C1377" s="61" t="s">
        <v>5776</v>
      </c>
      <c r="D1377" s="48" t="s">
        <v>2816</v>
      </c>
      <c r="E1377" s="48"/>
      <c r="F1377" s="48">
        <v>15.0</v>
      </c>
      <c r="G1377" s="11"/>
      <c r="I1377" t="str">
        <f t="array" ref="I1377">INDEX('2024 Points'!$D$14:$D$23,MATCH(1,MMULT(--('2024 Points'!$E$14:$L$23=D1377),TRANSPOSE(COLUMN('2024 Points'!$E$14:$L$23)^0)),0))</f>
        <v>#N/A</v>
      </c>
    </row>
    <row r="1378">
      <c r="A1378" s="48">
        <v>1375.0</v>
      </c>
      <c r="B1378" s="60"/>
      <c r="C1378" s="62" t="s">
        <v>5776</v>
      </c>
      <c r="D1378" s="48" t="s">
        <v>3657</v>
      </c>
      <c r="E1378" s="48"/>
      <c r="F1378" s="48">
        <v>15.0</v>
      </c>
      <c r="G1378" s="11"/>
      <c r="I1378" t="str">
        <f t="array" ref="I1378">INDEX('2024 Points'!$D$14:$D$23,MATCH(1,MMULT(--('2024 Points'!$E$14:$L$23=D1378),TRANSPOSE(COLUMN('2024 Points'!$E$14:$L$23)^0)),0))</f>
        <v>#N/A</v>
      </c>
    </row>
    <row r="1379">
      <c r="A1379" s="48">
        <v>1376.0</v>
      </c>
      <c r="B1379" s="60"/>
      <c r="C1379" s="61" t="s">
        <v>5776</v>
      </c>
      <c r="D1379" s="48" t="s">
        <v>3658</v>
      </c>
      <c r="E1379" s="48"/>
      <c r="F1379" s="48">
        <v>15.0</v>
      </c>
      <c r="G1379" s="11"/>
      <c r="I1379" t="str">
        <f t="array" ref="I1379">INDEX('2024 Points'!$D$14:$D$23,MATCH(1,MMULT(--('2024 Points'!$E$14:$L$23=D1379),TRANSPOSE(COLUMN('2024 Points'!$E$14:$L$23)^0)),0))</f>
        <v>#N/A</v>
      </c>
    </row>
    <row r="1380">
      <c r="A1380" s="48">
        <v>1377.0</v>
      </c>
      <c r="B1380" s="60">
        <v>1706.0</v>
      </c>
      <c r="C1380" s="62" t="s">
        <v>4975</v>
      </c>
      <c r="D1380" s="48" t="s">
        <v>3659</v>
      </c>
      <c r="E1380" s="48"/>
      <c r="F1380" s="48">
        <v>15.0</v>
      </c>
      <c r="G1380" s="11"/>
      <c r="I1380" t="str">
        <f t="array" ref="I1380">INDEX('2024 Points'!$D$14:$D$23,MATCH(1,MMULT(--('2024 Points'!$E$14:$L$23=D1380),TRANSPOSE(COLUMN('2024 Points'!$E$14:$L$23)^0)),0))</f>
        <v>#N/A</v>
      </c>
    </row>
    <row r="1381">
      <c r="A1381" s="48">
        <v>1378.0</v>
      </c>
      <c r="B1381" s="60">
        <v>1100.0</v>
      </c>
      <c r="C1381" s="61" t="s">
        <v>4633</v>
      </c>
      <c r="D1381" s="48" t="s">
        <v>3660</v>
      </c>
      <c r="E1381" s="48" t="s">
        <v>5879</v>
      </c>
      <c r="F1381" s="48">
        <v>15.0</v>
      </c>
      <c r="G1381" s="11"/>
      <c r="I1381" t="str">
        <f t="array" ref="I1381">INDEX('2024 Points'!$D$14:$D$23,MATCH(1,MMULT(--('2024 Points'!$E$14:$L$23=D1381),TRANSPOSE(COLUMN('2024 Points'!$E$14:$L$23)^0)),0))</f>
        <v>#N/A</v>
      </c>
    </row>
    <row r="1382">
      <c r="A1382" s="48">
        <v>1379.0</v>
      </c>
      <c r="B1382" s="60">
        <v>507.0</v>
      </c>
      <c r="C1382" s="62" t="s">
        <v>6048</v>
      </c>
      <c r="D1382" s="48" t="s">
        <v>2624</v>
      </c>
      <c r="E1382" s="48" t="s">
        <v>4840</v>
      </c>
      <c r="F1382" s="48">
        <v>15.0</v>
      </c>
      <c r="G1382" s="11"/>
      <c r="I1382" t="str">
        <f t="array" ref="I1382">INDEX('2024 Points'!$D$14:$D$23,MATCH(1,MMULT(--('2024 Points'!$E$14:$L$23=D1382),TRANSPOSE(COLUMN('2024 Points'!$E$14:$L$23)^0)),0))</f>
        <v>#N/A</v>
      </c>
    </row>
    <row r="1383">
      <c r="A1383" s="48">
        <v>1380.0</v>
      </c>
      <c r="B1383" s="60">
        <v>1818.0</v>
      </c>
      <c r="C1383" s="61" t="s">
        <v>4646</v>
      </c>
      <c r="D1383" s="48" t="s">
        <v>2974</v>
      </c>
      <c r="E1383" s="48" t="s">
        <v>6049</v>
      </c>
      <c r="F1383" s="48">
        <v>15.0</v>
      </c>
      <c r="G1383" s="11"/>
      <c r="I1383" t="str">
        <f t="array" ref="I1383">INDEX('2024 Points'!$D$14:$D$23,MATCH(1,MMULT(--('2024 Points'!$E$14:$L$23=D1383),TRANSPOSE(COLUMN('2024 Points'!$E$14:$L$23)^0)),0))</f>
        <v>#N/A</v>
      </c>
    </row>
    <row r="1384">
      <c r="A1384" s="48">
        <v>1381.0</v>
      </c>
      <c r="B1384" s="60">
        <v>1102.0</v>
      </c>
      <c r="C1384" s="61" t="s">
        <v>1428</v>
      </c>
      <c r="D1384" s="48" t="s">
        <v>3661</v>
      </c>
      <c r="E1384" s="48"/>
      <c r="F1384" s="48">
        <v>15.0</v>
      </c>
      <c r="G1384" s="11"/>
      <c r="I1384" t="str">
        <f t="array" ref="I1384">INDEX('2024 Points'!$D$14:$D$23,MATCH(1,MMULT(--('2024 Points'!$E$14:$L$23=D1384),TRANSPOSE(COLUMN('2024 Points'!$E$14:$L$23)^0)),0))</f>
        <v>#N/A</v>
      </c>
    </row>
    <row r="1385">
      <c r="A1385" s="48">
        <v>1382.0</v>
      </c>
      <c r="B1385" s="60">
        <v>2429.0</v>
      </c>
      <c r="C1385" s="61" t="s">
        <v>6050</v>
      </c>
      <c r="D1385" s="48" t="s">
        <v>3662</v>
      </c>
      <c r="E1385" s="48" t="s">
        <v>6051</v>
      </c>
      <c r="F1385" s="48">
        <v>15.0</v>
      </c>
      <c r="G1385" s="11"/>
      <c r="I1385" t="str">
        <f t="array" ref="I1385">INDEX('2024 Points'!$D$14:$D$23,MATCH(1,MMULT(--('2024 Points'!$E$14:$L$23=D1385),TRANSPOSE(COLUMN('2024 Points'!$E$14:$L$23)^0)),0))</f>
        <v>#N/A</v>
      </c>
    </row>
    <row r="1386">
      <c r="A1386" s="48">
        <v>1383.0</v>
      </c>
      <c r="B1386" s="60">
        <v>394.0</v>
      </c>
      <c r="C1386" s="61" t="s">
        <v>5054</v>
      </c>
      <c r="D1386" s="48" t="s">
        <v>3193</v>
      </c>
      <c r="E1386" s="48" t="s">
        <v>4923</v>
      </c>
      <c r="F1386" s="48">
        <v>15.0</v>
      </c>
      <c r="G1386" s="11"/>
      <c r="I1386" t="str">
        <f t="array" ref="I1386">INDEX('2024 Points'!$D$14:$D$23,MATCH(1,MMULT(--('2024 Points'!$E$14:$L$23=D1386),TRANSPOSE(COLUMN('2024 Points'!$E$14:$L$23)^0)),0))</f>
        <v>#N/A</v>
      </c>
    </row>
    <row r="1387">
      <c r="A1387" s="48">
        <v>1384.0</v>
      </c>
      <c r="B1387" s="60"/>
      <c r="C1387" s="61" t="s">
        <v>5776</v>
      </c>
      <c r="D1387" s="48" t="s">
        <v>3663</v>
      </c>
      <c r="E1387" s="48"/>
      <c r="F1387" s="48">
        <v>15.0</v>
      </c>
      <c r="G1387" s="11"/>
      <c r="I1387" t="str">
        <f t="array" ref="I1387">INDEX('2024 Points'!$D$14:$D$23,MATCH(1,MMULT(--('2024 Points'!$E$14:$L$23=D1387),TRANSPOSE(COLUMN('2024 Points'!$E$14:$L$23)^0)),0))</f>
        <v>#N/A</v>
      </c>
    </row>
    <row r="1388">
      <c r="A1388" s="48">
        <v>1385.0</v>
      </c>
      <c r="B1388" s="60">
        <v>1238.0</v>
      </c>
      <c r="C1388" s="61" t="s">
        <v>4875</v>
      </c>
      <c r="D1388" s="48" t="s">
        <v>3664</v>
      </c>
      <c r="E1388" s="48" t="s">
        <v>4595</v>
      </c>
      <c r="F1388" s="48">
        <v>15.0</v>
      </c>
      <c r="G1388" s="11"/>
      <c r="I1388" t="str">
        <f t="array" ref="I1388">INDEX('2024 Points'!$D$14:$D$23,MATCH(1,MMULT(--('2024 Points'!$E$14:$L$23=D1388),TRANSPOSE(COLUMN('2024 Points'!$E$14:$L$23)^0)),0))</f>
        <v>#N/A</v>
      </c>
    </row>
    <row r="1389">
      <c r="A1389" s="48">
        <v>1386.0</v>
      </c>
      <c r="B1389" s="60"/>
      <c r="C1389" s="61" t="s">
        <v>5776</v>
      </c>
      <c r="D1389" s="48" t="s">
        <v>3665</v>
      </c>
      <c r="E1389" s="48"/>
      <c r="F1389" s="48">
        <v>15.0</v>
      </c>
      <c r="G1389" s="11"/>
      <c r="I1389" t="str">
        <f t="array" ref="I1389">INDEX('2024 Points'!$D$14:$D$23,MATCH(1,MMULT(--('2024 Points'!$E$14:$L$23=D1389),TRANSPOSE(COLUMN('2024 Points'!$E$14:$L$23)^0)),0))</f>
        <v>#N/A</v>
      </c>
    </row>
    <row r="1390">
      <c r="A1390" s="48">
        <v>1387.0</v>
      </c>
      <c r="B1390" s="60">
        <v>2101.0</v>
      </c>
      <c r="C1390" s="61" t="s">
        <v>5564</v>
      </c>
      <c r="D1390" s="48" t="s">
        <v>3666</v>
      </c>
      <c r="E1390" s="48"/>
      <c r="F1390" s="48">
        <v>15.0</v>
      </c>
      <c r="G1390" s="11"/>
      <c r="I1390" t="str">
        <f t="array" ref="I1390">INDEX('2024 Points'!$D$14:$D$23,MATCH(1,MMULT(--('2024 Points'!$E$14:$L$23=D1390),TRANSPOSE(COLUMN('2024 Points'!$E$14:$L$23)^0)),0))</f>
        <v>#N/A</v>
      </c>
    </row>
    <row r="1391">
      <c r="A1391" s="48">
        <v>1388.0</v>
      </c>
      <c r="B1391" s="60"/>
      <c r="C1391" s="62" t="s">
        <v>5776</v>
      </c>
      <c r="D1391" s="48" t="s">
        <v>3667</v>
      </c>
      <c r="E1391" s="48" t="s">
        <v>5865</v>
      </c>
      <c r="F1391" s="48">
        <v>15.0</v>
      </c>
      <c r="G1391" s="11"/>
      <c r="I1391" t="str">
        <f t="array" ref="I1391">INDEX('2024 Points'!$D$14:$D$23,MATCH(1,MMULT(--('2024 Points'!$E$14:$L$23=D1391),TRANSPOSE(COLUMN('2024 Points'!$E$14:$L$23)^0)),0))</f>
        <v>#N/A</v>
      </c>
    </row>
    <row r="1392">
      <c r="A1392" s="48">
        <v>1389.0</v>
      </c>
      <c r="B1392" s="60"/>
      <c r="C1392" s="61" t="s">
        <v>5776</v>
      </c>
      <c r="D1392" s="48" t="s">
        <v>3239</v>
      </c>
      <c r="E1392" s="48" t="s">
        <v>6052</v>
      </c>
      <c r="F1392" s="48">
        <v>15.0</v>
      </c>
      <c r="G1392" s="11"/>
      <c r="I1392" t="str">
        <f t="array" ref="I1392">INDEX('2024 Points'!$D$14:$D$23,MATCH(1,MMULT(--('2024 Points'!$E$14:$L$23=D1392),TRANSPOSE(COLUMN('2024 Points'!$E$14:$L$23)^0)),0))</f>
        <v>#N/A</v>
      </c>
    </row>
    <row r="1393">
      <c r="A1393" s="48">
        <v>1390.0</v>
      </c>
      <c r="B1393" s="60"/>
      <c r="C1393" s="61" t="s">
        <v>5776</v>
      </c>
      <c r="D1393" s="48" t="s">
        <v>3215</v>
      </c>
      <c r="E1393" s="48"/>
      <c r="F1393" s="48">
        <v>15.0</v>
      </c>
      <c r="G1393" s="11"/>
      <c r="I1393" t="str">
        <f t="array" ref="I1393">INDEX('2024 Points'!$D$14:$D$23,MATCH(1,MMULT(--('2024 Points'!$E$14:$L$23=D1393),TRANSPOSE(COLUMN('2024 Points'!$E$14:$L$23)^0)),0))</f>
        <v>#N/A</v>
      </c>
    </row>
    <row r="1394">
      <c r="A1394" s="48">
        <v>1391.0</v>
      </c>
      <c r="B1394" s="60"/>
      <c r="C1394" s="61" t="s">
        <v>5776</v>
      </c>
      <c r="D1394" s="48" t="s">
        <v>3668</v>
      </c>
      <c r="E1394" s="48" t="s">
        <v>5947</v>
      </c>
      <c r="F1394" s="48">
        <v>15.0</v>
      </c>
      <c r="G1394" s="11"/>
      <c r="I1394" t="str">
        <f t="array" ref="I1394">INDEX('2024 Points'!$D$14:$D$23,MATCH(1,MMULT(--('2024 Points'!$E$14:$L$23=D1394),TRANSPOSE(COLUMN('2024 Points'!$E$14:$L$23)^0)),0))</f>
        <v>#N/A</v>
      </c>
    </row>
    <row r="1395">
      <c r="A1395" s="48">
        <v>1392.0</v>
      </c>
      <c r="B1395" s="60"/>
      <c r="C1395" s="61" t="s">
        <v>5776</v>
      </c>
      <c r="D1395" s="48" t="s">
        <v>3669</v>
      </c>
      <c r="E1395" s="48" t="s">
        <v>1408</v>
      </c>
      <c r="F1395" s="48">
        <v>15.0</v>
      </c>
      <c r="G1395" s="11"/>
      <c r="I1395" t="str">
        <f t="array" ref="I1395">INDEX('2024 Points'!$D$14:$D$23,MATCH(1,MMULT(--('2024 Points'!$E$14:$L$23=D1395),TRANSPOSE(COLUMN('2024 Points'!$E$14:$L$23)^0)),0))</f>
        <v>#N/A</v>
      </c>
    </row>
    <row r="1396">
      <c r="A1396" s="48">
        <v>1393.0</v>
      </c>
      <c r="B1396" s="60"/>
      <c r="C1396" s="62" t="s">
        <v>5776</v>
      </c>
      <c r="D1396" s="48" t="s">
        <v>3670</v>
      </c>
      <c r="E1396" s="48" t="s">
        <v>4777</v>
      </c>
      <c r="F1396" s="48">
        <v>15.0</v>
      </c>
      <c r="G1396" s="11"/>
      <c r="I1396" t="str">
        <f t="array" ref="I1396">INDEX('2024 Points'!$D$14:$D$23,MATCH(1,MMULT(--('2024 Points'!$E$14:$L$23=D1396),TRANSPOSE(COLUMN('2024 Points'!$E$14:$L$23)^0)),0))</f>
        <v>#N/A</v>
      </c>
    </row>
    <row r="1397">
      <c r="A1397" s="48">
        <v>1394.0</v>
      </c>
      <c r="B1397" s="60"/>
      <c r="C1397" s="61" t="s">
        <v>5776</v>
      </c>
      <c r="D1397" s="48" t="s">
        <v>2578</v>
      </c>
      <c r="E1397" s="48" t="s">
        <v>5939</v>
      </c>
      <c r="F1397" s="48">
        <v>15.0</v>
      </c>
      <c r="G1397" s="11"/>
      <c r="I1397" t="str">
        <f t="array" ref="I1397">INDEX('2024 Points'!$D$14:$D$23,MATCH(1,MMULT(--('2024 Points'!$E$14:$L$23=D1397),TRANSPOSE(COLUMN('2024 Points'!$E$14:$L$23)^0)),0))</f>
        <v>#N/A</v>
      </c>
    </row>
    <row r="1398">
      <c r="A1398" s="48">
        <v>1395.0</v>
      </c>
      <c r="B1398" s="60">
        <v>2383.0</v>
      </c>
      <c r="C1398" s="61" t="s">
        <v>5371</v>
      </c>
      <c r="D1398" s="48" t="s">
        <v>3671</v>
      </c>
      <c r="E1398" s="48" t="s">
        <v>5889</v>
      </c>
      <c r="F1398" s="48">
        <v>14.0</v>
      </c>
      <c r="G1398" s="11"/>
      <c r="I1398" t="str">
        <f t="array" ref="I1398">INDEX('2024 Points'!$D$14:$D$23,MATCH(1,MMULT(--('2024 Points'!$E$14:$L$23=D1398),TRANSPOSE(COLUMN('2024 Points'!$E$14:$L$23)^0)),0))</f>
        <v>#N/A</v>
      </c>
    </row>
    <row r="1399">
      <c r="A1399" s="48">
        <v>1396.0</v>
      </c>
      <c r="B1399" s="60">
        <v>762.0</v>
      </c>
      <c r="C1399" s="61" t="s">
        <v>5971</v>
      </c>
      <c r="D1399" s="48" t="s">
        <v>2472</v>
      </c>
      <c r="E1399" s="48" t="s">
        <v>6053</v>
      </c>
      <c r="F1399" s="48">
        <v>14.0</v>
      </c>
      <c r="G1399" s="11"/>
      <c r="I1399" t="str">
        <f t="array" ref="I1399">INDEX('2024 Points'!$D$14:$D$23,MATCH(1,MMULT(--('2024 Points'!$E$14:$L$23=D1399),TRANSPOSE(COLUMN('2024 Points'!$E$14:$L$23)^0)),0))</f>
        <v>#N/A</v>
      </c>
    </row>
    <row r="1400">
      <c r="A1400" s="48">
        <v>1397.0</v>
      </c>
      <c r="B1400" s="60"/>
      <c r="C1400" s="61" t="s">
        <v>5776</v>
      </c>
      <c r="D1400" s="48" t="s">
        <v>897</v>
      </c>
      <c r="E1400" s="48" t="s">
        <v>4658</v>
      </c>
      <c r="F1400" s="48">
        <v>14.0</v>
      </c>
      <c r="G1400" s="11"/>
      <c r="I1400" t="str">
        <f t="array" ref="I1400">INDEX('2024 Points'!$D$14:$D$23,MATCH(1,MMULT(--('2024 Points'!$E$14:$L$23=D1400),TRANSPOSE(COLUMN('2024 Points'!$E$14:$L$23)^0)),0))</f>
        <v>#N/A</v>
      </c>
    </row>
    <row r="1401">
      <c r="A1401" s="49">
        <v>1398.0</v>
      </c>
      <c r="B1401" s="63">
        <v>827.0</v>
      </c>
      <c r="C1401" s="64" t="s">
        <v>1372</v>
      </c>
      <c r="D1401" s="49" t="s">
        <v>3672</v>
      </c>
      <c r="E1401" s="49" t="s">
        <v>1442</v>
      </c>
      <c r="F1401" s="49">
        <v>14.0</v>
      </c>
      <c r="I1401" t="str">
        <f t="array" ref="I1401">INDEX('2024 Points'!$D$14:$D$23,MATCH(1,MMULT(--('2024 Points'!$E$14:$L$23=D1401),TRANSPOSE(COLUMN('2024 Points'!$E$14:$L$23)^0)),0))</f>
        <v>#N/A</v>
      </c>
    </row>
    <row r="1402">
      <c r="A1402" s="48">
        <v>1401.0</v>
      </c>
      <c r="B1402" s="60"/>
      <c r="C1402" s="61" t="s">
        <v>5776</v>
      </c>
      <c r="D1402" s="48" t="s">
        <v>2842</v>
      </c>
      <c r="E1402" s="48" t="s">
        <v>6054</v>
      </c>
      <c r="F1402" s="48">
        <v>14.0</v>
      </c>
      <c r="G1402" s="11"/>
      <c r="I1402" t="str">
        <f t="array" ref="I1402">INDEX('2024 Points'!$D$14:$D$23,MATCH(1,MMULT(--('2024 Points'!$E$14:$L$23=D1402),TRANSPOSE(COLUMN('2024 Points'!$E$14:$L$23)^0)),0))</f>
        <v>#N/A</v>
      </c>
    </row>
    <row r="1403">
      <c r="A1403" s="48">
        <v>1402.0</v>
      </c>
      <c r="B1403" s="60"/>
      <c r="C1403" s="61" t="s">
        <v>5776</v>
      </c>
      <c r="D1403" s="48" t="s">
        <v>3673</v>
      </c>
      <c r="E1403" s="48" t="s">
        <v>6055</v>
      </c>
      <c r="F1403" s="48">
        <v>14.0</v>
      </c>
      <c r="G1403" s="11"/>
      <c r="I1403" t="str">
        <f t="array" ref="I1403">INDEX('2024 Points'!$D$14:$D$23,MATCH(1,MMULT(--('2024 Points'!$E$14:$L$23=D1403),TRANSPOSE(COLUMN('2024 Points'!$E$14:$L$23)^0)),0))</f>
        <v>#N/A</v>
      </c>
    </row>
    <row r="1404">
      <c r="A1404" s="48">
        <v>1403.0</v>
      </c>
      <c r="B1404" s="60"/>
      <c r="C1404" s="62" t="s">
        <v>5776</v>
      </c>
      <c r="D1404" s="48" t="s">
        <v>3674</v>
      </c>
      <c r="E1404" s="48" t="s">
        <v>4559</v>
      </c>
      <c r="F1404" s="48">
        <v>14.0</v>
      </c>
      <c r="G1404" s="11"/>
      <c r="I1404" t="str">
        <f t="array" ref="I1404">INDEX('2024 Points'!$D$14:$D$23,MATCH(1,MMULT(--('2024 Points'!$E$14:$L$23=D1404),TRANSPOSE(COLUMN('2024 Points'!$E$14:$L$23)^0)),0))</f>
        <v>#N/A</v>
      </c>
    </row>
    <row r="1405">
      <c r="A1405" s="48">
        <v>1404.0</v>
      </c>
      <c r="B1405" s="60">
        <v>1490.0</v>
      </c>
      <c r="C1405" s="61" t="s">
        <v>977</v>
      </c>
      <c r="D1405" s="48" t="s">
        <v>2585</v>
      </c>
      <c r="E1405" s="48" t="s">
        <v>4408</v>
      </c>
      <c r="F1405" s="48">
        <v>14.0</v>
      </c>
      <c r="G1405" s="11"/>
      <c r="I1405" t="str">
        <f t="array" ref="I1405">INDEX('2024 Points'!$D$14:$D$23,MATCH(1,MMULT(--('2024 Points'!$E$14:$L$23=D1405),TRANSPOSE(COLUMN('2024 Points'!$E$14:$L$23)^0)),0))</f>
        <v>#N/A</v>
      </c>
    </row>
    <row r="1406">
      <c r="A1406" s="48">
        <v>1405.0</v>
      </c>
      <c r="B1406" s="60">
        <v>1331.0</v>
      </c>
      <c r="C1406" s="62" t="s">
        <v>620</v>
      </c>
      <c r="D1406" s="48" t="s">
        <v>2498</v>
      </c>
      <c r="E1406" s="48" t="s">
        <v>4465</v>
      </c>
      <c r="F1406" s="48">
        <v>14.0</v>
      </c>
      <c r="G1406" s="11"/>
      <c r="I1406" t="str">
        <f t="array" ref="I1406">INDEX('2024 Points'!$D$14:$D$23,MATCH(1,MMULT(--('2024 Points'!$E$14:$L$23=D1406),TRANSPOSE(COLUMN('2024 Points'!$E$14:$L$23)^0)),0))</f>
        <v>#N/A</v>
      </c>
    </row>
    <row r="1407">
      <c r="A1407" s="48">
        <v>1406.0</v>
      </c>
      <c r="B1407" s="60"/>
      <c r="C1407" s="61" t="s">
        <v>5776</v>
      </c>
      <c r="D1407" s="48" t="s">
        <v>3675</v>
      </c>
      <c r="E1407" s="48" t="s">
        <v>6013</v>
      </c>
      <c r="F1407" s="48">
        <v>14.0</v>
      </c>
      <c r="G1407" s="11"/>
      <c r="I1407" t="str">
        <f t="array" ref="I1407">INDEX('2024 Points'!$D$14:$D$23,MATCH(1,MMULT(--('2024 Points'!$E$14:$L$23=D1407),TRANSPOSE(COLUMN('2024 Points'!$E$14:$L$23)^0)),0))</f>
        <v>#N/A</v>
      </c>
    </row>
    <row r="1408">
      <c r="A1408" s="48">
        <v>1407.0</v>
      </c>
      <c r="B1408" s="60"/>
      <c r="C1408" s="61" t="s">
        <v>5776</v>
      </c>
      <c r="D1408" s="48" t="s">
        <v>1163</v>
      </c>
      <c r="E1408" s="48" t="s">
        <v>314</v>
      </c>
      <c r="F1408" s="48">
        <v>14.0</v>
      </c>
      <c r="G1408" s="11"/>
      <c r="I1408" t="str">
        <f t="array" ref="I1408">INDEX('2024 Points'!$D$14:$D$23,MATCH(1,MMULT(--('2024 Points'!$E$14:$L$23=D1408),TRANSPOSE(COLUMN('2024 Points'!$E$14:$L$23)^0)),0))</f>
        <v>#N/A</v>
      </c>
    </row>
    <row r="1409">
      <c r="A1409" s="48">
        <v>1408.0</v>
      </c>
      <c r="B1409" s="60">
        <v>2226.0</v>
      </c>
      <c r="C1409" s="61" t="s">
        <v>250</v>
      </c>
      <c r="D1409" s="48" t="s">
        <v>2564</v>
      </c>
      <c r="E1409" s="48" t="s">
        <v>4971</v>
      </c>
      <c r="F1409" s="48">
        <v>14.0</v>
      </c>
      <c r="G1409" s="11"/>
      <c r="I1409" t="str">
        <f t="array" ref="I1409">INDEX('2024 Points'!$D$14:$D$23,MATCH(1,MMULT(--('2024 Points'!$E$14:$L$23=D1409),TRANSPOSE(COLUMN('2024 Points'!$E$14:$L$23)^0)),0))</f>
        <v>#N/A</v>
      </c>
    </row>
    <row r="1410">
      <c r="A1410" s="48">
        <v>1409.0</v>
      </c>
      <c r="B1410" s="60"/>
      <c r="C1410" s="61" t="s">
        <v>5776</v>
      </c>
      <c r="D1410" s="48" t="s">
        <v>3676</v>
      </c>
      <c r="E1410" s="48" t="s">
        <v>4769</v>
      </c>
      <c r="F1410" s="48">
        <v>14.0</v>
      </c>
      <c r="G1410" s="11"/>
      <c r="I1410" t="str">
        <f t="array" ref="I1410">INDEX('2024 Points'!$D$14:$D$23,MATCH(1,MMULT(--('2024 Points'!$E$14:$L$23=D1410),TRANSPOSE(COLUMN('2024 Points'!$E$14:$L$23)^0)),0))</f>
        <v>#N/A</v>
      </c>
    </row>
    <row r="1411">
      <c r="A1411" s="48">
        <v>1410.0</v>
      </c>
      <c r="B1411" s="60">
        <v>1520.0</v>
      </c>
      <c r="C1411" s="61" t="s">
        <v>4357</v>
      </c>
      <c r="D1411" s="48" t="s">
        <v>3677</v>
      </c>
      <c r="E1411" s="48" t="s">
        <v>6056</v>
      </c>
      <c r="F1411" s="48">
        <v>14.0</v>
      </c>
      <c r="G1411" s="11"/>
      <c r="I1411" t="str">
        <f t="array" ref="I1411">INDEX('2024 Points'!$D$14:$D$23,MATCH(1,MMULT(--('2024 Points'!$E$14:$L$23=D1411),TRANSPOSE(COLUMN('2024 Points'!$E$14:$L$23)^0)),0))</f>
        <v>#N/A</v>
      </c>
    </row>
    <row r="1412">
      <c r="A1412" s="48">
        <v>1411.0</v>
      </c>
      <c r="B1412" s="60"/>
      <c r="C1412" s="61" t="s">
        <v>5776</v>
      </c>
      <c r="D1412" s="48" t="s">
        <v>3678</v>
      </c>
      <c r="E1412" s="48" t="s">
        <v>314</v>
      </c>
      <c r="F1412" s="48">
        <v>14.0</v>
      </c>
      <c r="G1412" s="11"/>
      <c r="I1412" t="str">
        <f t="array" ref="I1412">INDEX('2024 Points'!$D$14:$D$23,MATCH(1,MMULT(--('2024 Points'!$E$14:$L$23=D1412),TRANSPOSE(COLUMN('2024 Points'!$E$14:$L$23)^0)),0))</f>
        <v>#N/A</v>
      </c>
    </row>
    <row r="1413">
      <c r="A1413" s="48">
        <v>1412.0</v>
      </c>
      <c r="B1413" s="60"/>
      <c r="C1413" s="62" t="s">
        <v>5776</v>
      </c>
      <c r="D1413" s="48" t="s">
        <v>3679</v>
      </c>
      <c r="E1413" s="48"/>
      <c r="F1413" s="48">
        <v>14.0</v>
      </c>
      <c r="G1413" s="11"/>
      <c r="I1413" t="str">
        <f t="array" ref="I1413">INDEX('2024 Points'!$D$14:$D$23,MATCH(1,MMULT(--('2024 Points'!$E$14:$L$23=D1413),TRANSPOSE(COLUMN('2024 Points'!$E$14:$L$23)^0)),0))</f>
        <v>#N/A</v>
      </c>
    </row>
    <row r="1414">
      <c r="A1414" s="48">
        <v>1413.0</v>
      </c>
      <c r="B1414" s="60">
        <v>2004.0</v>
      </c>
      <c r="C1414" s="61" t="s">
        <v>5782</v>
      </c>
      <c r="D1414" s="48" t="s">
        <v>3680</v>
      </c>
      <c r="E1414" s="48" t="s">
        <v>4777</v>
      </c>
      <c r="F1414" s="48">
        <v>14.0</v>
      </c>
      <c r="G1414" s="11"/>
      <c r="I1414" t="str">
        <f t="array" ref="I1414">INDEX('2024 Points'!$D$14:$D$23,MATCH(1,MMULT(--('2024 Points'!$E$14:$L$23=D1414),TRANSPOSE(COLUMN('2024 Points'!$E$14:$L$23)^0)),0))</f>
        <v>#N/A</v>
      </c>
    </row>
    <row r="1415">
      <c r="A1415" s="48">
        <v>1414.0</v>
      </c>
      <c r="B1415" s="60">
        <v>2077.0</v>
      </c>
      <c r="C1415" s="61" t="s">
        <v>5769</v>
      </c>
      <c r="D1415" s="48" t="s">
        <v>3166</v>
      </c>
      <c r="E1415" s="48"/>
      <c r="F1415" s="48">
        <v>14.0</v>
      </c>
      <c r="G1415" s="11"/>
      <c r="I1415" t="str">
        <f t="array" ref="I1415">INDEX('2024 Points'!$D$14:$D$23,MATCH(1,MMULT(--('2024 Points'!$E$14:$L$23=D1415),TRANSPOSE(COLUMN('2024 Points'!$E$14:$L$23)^0)),0))</f>
        <v>#N/A</v>
      </c>
    </row>
    <row r="1416">
      <c r="A1416" s="48">
        <v>1415.0</v>
      </c>
      <c r="B1416" s="60">
        <v>1781.0</v>
      </c>
      <c r="C1416" s="62" t="s">
        <v>5306</v>
      </c>
      <c r="D1416" s="48" t="s">
        <v>3681</v>
      </c>
      <c r="E1416" s="48" t="s">
        <v>5985</v>
      </c>
      <c r="F1416" s="48">
        <v>14.0</v>
      </c>
      <c r="G1416" s="11"/>
      <c r="I1416" t="str">
        <f t="array" ref="I1416">INDEX('2024 Points'!$D$14:$D$23,MATCH(1,MMULT(--('2024 Points'!$E$14:$L$23=D1416),TRANSPOSE(COLUMN('2024 Points'!$E$14:$L$23)^0)),0))</f>
        <v>#N/A</v>
      </c>
    </row>
    <row r="1417">
      <c r="A1417" s="48">
        <v>1416.0</v>
      </c>
      <c r="B1417" s="60">
        <v>1909.0</v>
      </c>
      <c r="C1417" s="61" t="s">
        <v>4873</v>
      </c>
      <c r="D1417" s="48" t="s">
        <v>3682</v>
      </c>
      <c r="E1417" s="48" t="s">
        <v>6057</v>
      </c>
      <c r="F1417" s="48">
        <v>14.0</v>
      </c>
      <c r="G1417" s="11"/>
      <c r="I1417" t="str">
        <f t="array" ref="I1417">INDEX('2024 Points'!$D$14:$D$23,MATCH(1,MMULT(--('2024 Points'!$E$14:$L$23=D1417),TRANSPOSE(COLUMN('2024 Points'!$E$14:$L$23)^0)),0))</f>
        <v>#N/A</v>
      </c>
    </row>
    <row r="1418">
      <c r="A1418" s="48">
        <v>1417.0</v>
      </c>
      <c r="B1418" s="60"/>
      <c r="C1418" s="61" t="s">
        <v>5776</v>
      </c>
      <c r="D1418" s="48" t="s">
        <v>3683</v>
      </c>
      <c r="E1418" s="48"/>
      <c r="F1418" s="48">
        <v>14.0</v>
      </c>
      <c r="G1418" s="11"/>
      <c r="I1418" t="str">
        <f t="array" ref="I1418">INDEX('2024 Points'!$D$14:$D$23,MATCH(1,MMULT(--('2024 Points'!$E$14:$L$23=D1418),TRANSPOSE(COLUMN('2024 Points'!$E$14:$L$23)^0)),0))</f>
        <v>#N/A</v>
      </c>
    </row>
    <row r="1419">
      <c r="A1419" s="48">
        <v>1418.0</v>
      </c>
      <c r="B1419" s="60"/>
      <c r="C1419" s="61" t="s">
        <v>5776</v>
      </c>
      <c r="D1419" s="48" t="s">
        <v>383</v>
      </c>
      <c r="E1419" s="48" t="s">
        <v>5124</v>
      </c>
      <c r="F1419" s="48">
        <v>14.0</v>
      </c>
      <c r="G1419" s="11"/>
      <c r="I1419" t="str">
        <f t="array" ref="I1419">INDEX('2024 Points'!$D$14:$D$23,MATCH(1,MMULT(--('2024 Points'!$E$14:$L$23=D1419),TRANSPOSE(COLUMN('2024 Points'!$E$14:$L$23)^0)),0))</f>
        <v>#N/A</v>
      </c>
    </row>
    <row r="1420">
      <c r="A1420" s="48">
        <v>1419.0</v>
      </c>
      <c r="B1420" s="60">
        <v>999.0</v>
      </c>
      <c r="C1420" s="61" t="s">
        <v>5435</v>
      </c>
      <c r="D1420" s="48" t="s">
        <v>2373</v>
      </c>
      <c r="E1420" s="48"/>
      <c r="F1420" s="48">
        <v>14.0</v>
      </c>
      <c r="G1420" s="11"/>
      <c r="I1420" t="str">
        <f t="array" ref="I1420">INDEX('2024 Points'!$D$14:$D$23,MATCH(1,MMULT(--('2024 Points'!$E$14:$L$23=D1420),TRANSPOSE(COLUMN('2024 Points'!$E$14:$L$23)^0)),0))</f>
        <v>#N/A</v>
      </c>
    </row>
    <row r="1421">
      <c r="A1421" s="48">
        <v>1420.0</v>
      </c>
      <c r="B1421" s="60">
        <v>1716.0</v>
      </c>
      <c r="C1421" s="61" t="s">
        <v>5542</v>
      </c>
      <c r="D1421" s="48" t="s">
        <v>3342</v>
      </c>
      <c r="E1421" s="48" t="s">
        <v>1009</v>
      </c>
      <c r="F1421" s="48">
        <v>14.0</v>
      </c>
      <c r="G1421" s="11"/>
      <c r="I1421" t="str">
        <f t="array" ref="I1421">INDEX('2024 Points'!$D$14:$D$23,MATCH(1,MMULT(--('2024 Points'!$E$14:$L$23=D1421),TRANSPOSE(COLUMN('2024 Points'!$E$14:$L$23)^0)),0))</f>
        <v>#N/A</v>
      </c>
    </row>
    <row r="1422">
      <c r="A1422" s="48">
        <v>1421.0</v>
      </c>
      <c r="B1422" s="60">
        <v>2128.0</v>
      </c>
      <c r="C1422" s="61" t="s">
        <v>6058</v>
      </c>
      <c r="D1422" s="48" t="s">
        <v>2205</v>
      </c>
      <c r="E1422" s="48" t="s">
        <v>1712</v>
      </c>
      <c r="F1422" s="48">
        <v>13.0</v>
      </c>
      <c r="G1422" s="11"/>
      <c r="I1422" t="str">
        <f t="array" ref="I1422">INDEX('2024 Points'!$D$14:$D$23,MATCH(1,MMULT(--('2024 Points'!$E$14:$L$23=D1422),TRANSPOSE(COLUMN('2024 Points'!$E$14:$L$23)^0)),0))</f>
        <v>#N/A</v>
      </c>
    </row>
    <row r="1423">
      <c r="A1423" s="48">
        <v>1422.0</v>
      </c>
      <c r="B1423" s="60">
        <v>1033.0</v>
      </c>
      <c r="C1423" s="61" t="s">
        <v>5461</v>
      </c>
      <c r="D1423" s="48" t="s">
        <v>1053</v>
      </c>
      <c r="E1423" s="48" t="s">
        <v>5793</v>
      </c>
      <c r="F1423" s="48">
        <v>13.0</v>
      </c>
      <c r="G1423" s="11"/>
      <c r="I1423" t="str">
        <f t="array" ref="I1423">INDEX('2024 Points'!$D$14:$D$23,MATCH(1,MMULT(--('2024 Points'!$E$14:$L$23=D1423),TRANSPOSE(COLUMN('2024 Points'!$E$14:$L$23)^0)),0))</f>
        <v>#N/A</v>
      </c>
    </row>
    <row r="1424">
      <c r="A1424" s="48">
        <v>1423.0</v>
      </c>
      <c r="B1424" s="60">
        <v>1708.0</v>
      </c>
      <c r="C1424" s="61" t="s">
        <v>5653</v>
      </c>
      <c r="D1424" s="48" t="s">
        <v>961</v>
      </c>
      <c r="E1424" s="48" t="s">
        <v>5950</v>
      </c>
      <c r="F1424" s="48">
        <v>13.0</v>
      </c>
      <c r="G1424" s="11"/>
      <c r="I1424" t="str">
        <f t="array" ref="I1424">INDEX('2024 Points'!$D$14:$D$23,MATCH(1,MMULT(--('2024 Points'!$E$14:$L$23=D1424),TRANSPOSE(COLUMN('2024 Points'!$E$14:$L$23)^0)),0))</f>
        <v>#N/A</v>
      </c>
    </row>
    <row r="1425">
      <c r="A1425" s="48">
        <v>1424.0</v>
      </c>
      <c r="B1425" s="60">
        <v>1974.0</v>
      </c>
      <c r="C1425" s="61" t="s">
        <v>5156</v>
      </c>
      <c r="D1425" s="48" t="s">
        <v>3684</v>
      </c>
      <c r="E1425" s="48" t="s">
        <v>825</v>
      </c>
      <c r="F1425" s="48">
        <v>13.0</v>
      </c>
      <c r="G1425" s="11"/>
      <c r="I1425" t="str">
        <f t="array" ref="I1425">INDEX('2024 Points'!$D$14:$D$23,MATCH(1,MMULT(--('2024 Points'!$E$14:$L$23=D1425),TRANSPOSE(COLUMN('2024 Points'!$E$14:$L$23)^0)),0))</f>
        <v>#N/A</v>
      </c>
    </row>
    <row r="1426">
      <c r="A1426" s="48">
        <v>1425.0</v>
      </c>
      <c r="B1426" s="60"/>
      <c r="C1426" s="61" t="s">
        <v>5776</v>
      </c>
      <c r="D1426" s="48" t="s">
        <v>3685</v>
      </c>
      <c r="E1426" s="48" t="s">
        <v>4762</v>
      </c>
      <c r="F1426" s="48">
        <v>13.0</v>
      </c>
      <c r="G1426" s="11"/>
      <c r="I1426" t="str">
        <f t="array" ref="I1426">INDEX('2024 Points'!$D$14:$D$23,MATCH(1,MMULT(--('2024 Points'!$E$14:$L$23=D1426),TRANSPOSE(COLUMN('2024 Points'!$E$14:$L$23)^0)),0))</f>
        <v>#N/A</v>
      </c>
    </row>
    <row r="1427">
      <c r="A1427" s="48">
        <v>1426.0</v>
      </c>
      <c r="B1427" s="60">
        <v>1461.0</v>
      </c>
      <c r="C1427" s="61" t="s">
        <v>133</v>
      </c>
      <c r="D1427" s="48" t="s">
        <v>276</v>
      </c>
      <c r="E1427" s="48" t="s">
        <v>5809</v>
      </c>
      <c r="F1427" s="48">
        <v>13.0</v>
      </c>
      <c r="G1427" s="11"/>
      <c r="I1427" t="str">
        <f t="array" ref="I1427">INDEX('2024 Points'!$D$14:$D$23,MATCH(1,MMULT(--('2024 Points'!$E$14:$L$23=D1427),TRANSPOSE(COLUMN('2024 Points'!$E$14:$L$23)^0)),0))</f>
        <v>#N/A</v>
      </c>
    </row>
    <row r="1428">
      <c r="A1428" s="48">
        <v>1427.0</v>
      </c>
      <c r="B1428" s="60">
        <v>974.0</v>
      </c>
      <c r="C1428" s="61" t="s">
        <v>1019</v>
      </c>
      <c r="D1428" s="48" t="s">
        <v>2024</v>
      </c>
      <c r="E1428" s="48" t="s">
        <v>249</v>
      </c>
      <c r="F1428" s="48">
        <v>13.0</v>
      </c>
      <c r="G1428" s="11"/>
      <c r="I1428" t="str">
        <f t="array" ref="I1428">INDEX('2024 Points'!$D$14:$D$23,MATCH(1,MMULT(--('2024 Points'!$E$14:$L$23=D1428),TRANSPOSE(COLUMN('2024 Points'!$E$14:$L$23)^0)),0))</f>
        <v>#N/A</v>
      </c>
    </row>
    <row r="1429">
      <c r="A1429" s="48">
        <v>1428.0</v>
      </c>
      <c r="B1429" s="60">
        <v>1456.0</v>
      </c>
      <c r="C1429" s="62" t="s">
        <v>4316</v>
      </c>
      <c r="D1429" s="48" t="s">
        <v>3686</v>
      </c>
      <c r="E1429" s="48" t="s">
        <v>5865</v>
      </c>
      <c r="F1429" s="48">
        <v>13.0</v>
      </c>
      <c r="G1429" s="11"/>
      <c r="I1429" t="str">
        <f t="array" ref="I1429">INDEX('2024 Points'!$D$14:$D$23,MATCH(1,MMULT(--('2024 Points'!$E$14:$L$23=D1429),TRANSPOSE(COLUMN('2024 Points'!$E$14:$L$23)^0)),0))</f>
        <v>#N/A</v>
      </c>
    </row>
    <row r="1430">
      <c r="A1430" s="48">
        <v>1429.0</v>
      </c>
      <c r="B1430" s="60">
        <v>589.0</v>
      </c>
      <c r="C1430" s="61" t="s">
        <v>6059</v>
      </c>
      <c r="D1430" s="48" t="s">
        <v>2269</v>
      </c>
      <c r="E1430" s="48" t="s">
        <v>5791</v>
      </c>
      <c r="F1430" s="48">
        <v>13.0</v>
      </c>
      <c r="G1430" s="11"/>
      <c r="I1430" t="str">
        <f t="array" ref="I1430">INDEX('2024 Points'!$D$14:$D$23,MATCH(1,MMULT(--('2024 Points'!$E$14:$L$23=D1430),TRANSPOSE(COLUMN('2024 Points'!$E$14:$L$23)^0)),0))</f>
        <v>#N/A</v>
      </c>
    </row>
    <row r="1431">
      <c r="A1431" s="48">
        <v>1430.0</v>
      </c>
      <c r="B1431" s="60">
        <v>259.0</v>
      </c>
      <c r="C1431" s="62" t="s">
        <v>5624</v>
      </c>
      <c r="D1431" s="48" t="s">
        <v>1541</v>
      </c>
      <c r="E1431" s="48" t="s">
        <v>4314</v>
      </c>
      <c r="F1431" s="48">
        <v>13.0</v>
      </c>
      <c r="G1431" s="11"/>
      <c r="I1431" t="str">
        <f t="array" ref="I1431">INDEX('2024 Points'!$D$14:$D$23,MATCH(1,MMULT(--('2024 Points'!$E$14:$L$23=D1431),TRANSPOSE(COLUMN('2024 Points'!$E$14:$L$23)^0)),0))</f>
        <v>#N/A</v>
      </c>
    </row>
    <row r="1432">
      <c r="A1432" s="48">
        <v>1431.0</v>
      </c>
      <c r="B1432" s="60"/>
      <c r="C1432" s="61" t="s">
        <v>5776</v>
      </c>
      <c r="D1432" s="48" t="s">
        <v>2558</v>
      </c>
      <c r="E1432" s="48" t="s">
        <v>4661</v>
      </c>
      <c r="F1432" s="48">
        <v>13.0</v>
      </c>
      <c r="G1432" s="11"/>
      <c r="I1432" t="str">
        <f t="array" ref="I1432">INDEX('2024 Points'!$D$14:$D$23,MATCH(1,MMULT(--('2024 Points'!$E$14:$L$23=D1432),TRANSPOSE(COLUMN('2024 Points'!$E$14:$L$23)^0)),0))</f>
        <v>#N/A</v>
      </c>
    </row>
    <row r="1433">
      <c r="A1433" s="48">
        <v>1432.0</v>
      </c>
      <c r="B1433" s="60">
        <v>1500.0</v>
      </c>
      <c r="C1433" s="61" t="s">
        <v>733</v>
      </c>
      <c r="D1433" s="48" t="s">
        <v>1469</v>
      </c>
      <c r="E1433" s="48" t="s">
        <v>5932</v>
      </c>
      <c r="F1433" s="48">
        <v>13.0</v>
      </c>
      <c r="G1433" s="11"/>
      <c r="I1433" t="str">
        <f t="array" ref="I1433">INDEX('2024 Points'!$D$14:$D$23,MATCH(1,MMULT(--('2024 Points'!$E$14:$L$23=D1433),TRANSPOSE(COLUMN('2024 Points'!$E$14:$L$23)^0)),0))</f>
        <v>#N/A</v>
      </c>
    </row>
    <row r="1434">
      <c r="A1434" s="48">
        <v>1433.0</v>
      </c>
      <c r="B1434" s="60">
        <v>1203.0</v>
      </c>
      <c r="C1434" s="61" t="s">
        <v>4439</v>
      </c>
      <c r="D1434" s="48" t="s">
        <v>2895</v>
      </c>
      <c r="E1434" s="48" t="s">
        <v>1086</v>
      </c>
      <c r="F1434" s="48">
        <v>13.0</v>
      </c>
      <c r="G1434" s="11"/>
      <c r="I1434" t="str">
        <f t="array" ref="I1434">INDEX('2024 Points'!$D$14:$D$23,MATCH(1,MMULT(--('2024 Points'!$E$14:$L$23=D1434),TRANSPOSE(COLUMN('2024 Points'!$E$14:$L$23)^0)),0))</f>
        <v>#N/A</v>
      </c>
    </row>
    <row r="1435">
      <c r="A1435" s="48">
        <v>1434.0</v>
      </c>
      <c r="B1435" s="60"/>
      <c r="C1435" s="61" t="s">
        <v>5776</v>
      </c>
      <c r="D1435" s="48" t="s">
        <v>3687</v>
      </c>
      <c r="E1435" s="48" t="s">
        <v>6052</v>
      </c>
      <c r="F1435" s="48">
        <v>13.0</v>
      </c>
      <c r="G1435" s="11"/>
      <c r="I1435" t="str">
        <f t="array" ref="I1435">INDEX('2024 Points'!$D$14:$D$23,MATCH(1,MMULT(--('2024 Points'!$E$14:$L$23=D1435),TRANSPOSE(COLUMN('2024 Points'!$E$14:$L$23)^0)),0))</f>
        <v>#N/A</v>
      </c>
    </row>
    <row r="1436">
      <c r="A1436" s="48">
        <v>1435.0</v>
      </c>
      <c r="B1436" s="60"/>
      <c r="C1436" s="61" t="s">
        <v>5776</v>
      </c>
      <c r="D1436" s="48" t="s">
        <v>2546</v>
      </c>
      <c r="E1436" s="48"/>
      <c r="F1436" s="48">
        <v>13.0</v>
      </c>
      <c r="G1436" s="11"/>
      <c r="I1436" t="str">
        <f t="array" ref="I1436">INDEX('2024 Points'!$D$14:$D$23,MATCH(1,MMULT(--('2024 Points'!$E$14:$L$23=D1436),TRANSPOSE(COLUMN('2024 Points'!$E$14:$L$23)^0)),0))</f>
        <v>#N/A</v>
      </c>
    </row>
    <row r="1437">
      <c r="A1437" s="48">
        <v>1436.0</v>
      </c>
      <c r="B1437" s="60"/>
      <c r="C1437" s="61" t="s">
        <v>5776</v>
      </c>
      <c r="D1437" s="48" t="s">
        <v>2008</v>
      </c>
      <c r="E1437" s="48" t="s">
        <v>5822</v>
      </c>
      <c r="F1437" s="48">
        <v>13.0</v>
      </c>
      <c r="G1437" s="11"/>
      <c r="I1437" t="str">
        <f t="array" ref="I1437">INDEX('2024 Points'!$D$14:$D$23,MATCH(1,MMULT(--('2024 Points'!$E$14:$L$23=D1437),TRANSPOSE(COLUMN('2024 Points'!$E$14:$L$23)^0)),0))</f>
        <v>#N/A</v>
      </c>
    </row>
    <row r="1438">
      <c r="A1438" s="48">
        <v>1437.0</v>
      </c>
      <c r="B1438" s="60"/>
      <c r="C1438" s="62" t="s">
        <v>5776</v>
      </c>
      <c r="D1438" s="48" t="s">
        <v>744</v>
      </c>
      <c r="E1438" s="48" t="s">
        <v>745</v>
      </c>
      <c r="F1438" s="48">
        <v>13.0</v>
      </c>
      <c r="G1438" s="11"/>
      <c r="I1438" t="str">
        <f t="array" ref="I1438">INDEX('2024 Points'!$D$14:$D$23,MATCH(1,MMULT(--('2024 Points'!$E$14:$L$23=D1438),TRANSPOSE(COLUMN('2024 Points'!$E$14:$L$23)^0)),0))</f>
        <v>#N/A</v>
      </c>
    </row>
    <row r="1439">
      <c r="A1439" s="48">
        <v>1438.0</v>
      </c>
      <c r="B1439" s="60"/>
      <c r="C1439" s="61" t="s">
        <v>5776</v>
      </c>
      <c r="D1439" s="48" t="s">
        <v>3688</v>
      </c>
      <c r="E1439" s="48" t="s">
        <v>6060</v>
      </c>
      <c r="F1439" s="48">
        <v>13.0</v>
      </c>
      <c r="G1439" s="11"/>
      <c r="I1439" t="str">
        <f t="array" ref="I1439">INDEX('2024 Points'!$D$14:$D$23,MATCH(1,MMULT(--('2024 Points'!$E$14:$L$23=D1439),TRANSPOSE(COLUMN('2024 Points'!$E$14:$L$23)^0)),0))</f>
        <v>#N/A</v>
      </c>
    </row>
    <row r="1440">
      <c r="A1440" s="48">
        <v>1439.0</v>
      </c>
      <c r="B1440" s="60">
        <v>1630.0</v>
      </c>
      <c r="C1440" s="61" t="s">
        <v>663</v>
      </c>
      <c r="D1440" s="48" t="s">
        <v>2675</v>
      </c>
      <c r="E1440" s="48" t="s">
        <v>5809</v>
      </c>
      <c r="F1440" s="48">
        <v>13.0</v>
      </c>
      <c r="G1440" s="11"/>
      <c r="I1440" t="str">
        <f t="array" ref="I1440">INDEX('2024 Points'!$D$14:$D$23,MATCH(1,MMULT(--('2024 Points'!$E$14:$L$23=D1440),TRANSPOSE(COLUMN('2024 Points'!$E$14:$L$23)^0)),0))</f>
        <v>#N/A</v>
      </c>
    </row>
    <row r="1441">
      <c r="A1441" s="48">
        <v>1440.0</v>
      </c>
      <c r="B1441" s="60"/>
      <c r="C1441" s="61" t="s">
        <v>5776</v>
      </c>
      <c r="D1441" s="48" t="s">
        <v>2737</v>
      </c>
      <c r="E1441" s="48" t="s">
        <v>1754</v>
      </c>
      <c r="F1441" s="48">
        <v>13.0</v>
      </c>
      <c r="G1441" s="11"/>
      <c r="I1441" t="str">
        <f t="array" ref="I1441">INDEX('2024 Points'!$D$14:$D$23,MATCH(1,MMULT(--('2024 Points'!$E$14:$L$23=D1441),TRANSPOSE(COLUMN('2024 Points'!$E$14:$L$23)^0)),0))</f>
        <v>#N/A</v>
      </c>
    </row>
    <row r="1442">
      <c r="A1442" s="48">
        <v>1441.0</v>
      </c>
      <c r="B1442" s="65"/>
      <c r="C1442" s="61" t="s">
        <v>5776</v>
      </c>
      <c r="D1442" s="48" t="s">
        <v>3689</v>
      </c>
      <c r="E1442" s="48" t="s">
        <v>1054</v>
      </c>
      <c r="F1442" s="48">
        <v>13.0</v>
      </c>
      <c r="G1442" s="11"/>
      <c r="I1442" t="str">
        <f t="array" ref="I1442">INDEX('2024 Points'!$D$14:$D$23,MATCH(1,MMULT(--('2024 Points'!$E$14:$L$23=D1442),TRANSPOSE(COLUMN('2024 Points'!$E$14:$L$23)^0)),0))</f>
        <v>#N/A</v>
      </c>
    </row>
    <row r="1443">
      <c r="A1443" s="48">
        <v>1442.0</v>
      </c>
      <c r="B1443" s="60"/>
      <c r="C1443" s="62" t="s">
        <v>5776</v>
      </c>
      <c r="D1443" s="48" t="s">
        <v>2331</v>
      </c>
      <c r="E1443" s="48" t="s">
        <v>6061</v>
      </c>
      <c r="F1443" s="48">
        <v>13.0</v>
      </c>
      <c r="G1443" s="11"/>
      <c r="I1443" t="str">
        <f t="array" ref="I1443">INDEX('2024 Points'!$D$14:$D$23,MATCH(1,MMULT(--('2024 Points'!$E$14:$L$23=D1443),TRANSPOSE(COLUMN('2024 Points'!$E$14:$L$23)^0)),0))</f>
        <v>#N/A</v>
      </c>
    </row>
    <row r="1444">
      <c r="A1444" s="48">
        <v>1443.0</v>
      </c>
      <c r="B1444" s="60">
        <v>1379.0</v>
      </c>
      <c r="C1444" s="62" t="s">
        <v>790</v>
      </c>
      <c r="D1444" s="48" t="s">
        <v>1297</v>
      </c>
      <c r="E1444" s="48" t="s">
        <v>4659</v>
      </c>
      <c r="F1444" s="48">
        <v>13.0</v>
      </c>
      <c r="G1444" s="11"/>
      <c r="I1444" t="str">
        <f t="array" ref="I1444">INDEX('2024 Points'!$D$14:$D$23,MATCH(1,MMULT(--('2024 Points'!$E$14:$L$23=D1444),TRANSPOSE(COLUMN('2024 Points'!$E$14:$L$23)^0)),0))</f>
        <v>#N/A</v>
      </c>
    </row>
    <row r="1445">
      <c r="A1445" s="48">
        <v>1444.0</v>
      </c>
      <c r="B1445" s="60"/>
      <c r="C1445" s="61" t="s">
        <v>5776</v>
      </c>
      <c r="D1445" s="48" t="s">
        <v>3690</v>
      </c>
      <c r="E1445" s="48" t="s">
        <v>4564</v>
      </c>
      <c r="F1445" s="48">
        <v>13.0</v>
      </c>
      <c r="G1445" s="11"/>
      <c r="I1445" t="str">
        <f t="array" ref="I1445">INDEX('2024 Points'!$D$14:$D$23,MATCH(1,MMULT(--('2024 Points'!$E$14:$L$23=D1445),TRANSPOSE(COLUMN('2024 Points'!$E$14:$L$23)^0)),0))</f>
        <v>#N/A</v>
      </c>
    </row>
    <row r="1446">
      <c r="A1446" s="48">
        <v>1445.0</v>
      </c>
      <c r="B1446" s="60"/>
      <c r="C1446" s="61" t="s">
        <v>5776</v>
      </c>
      <c r="D1446" s="48" t="s">
        <v>3691</v>
      </c>
      <c r="E1446" s="48" t="s">
        <v>4465</v>
      </c>
      <c r="F1446" s="48">
        <v>13.0</v>
      </c>
      <c r="G1446" s="11"/>
      <c r="I1446" t="str">
        <f t="array" ref="I1446">INDEX('2024 Points'!$D$14:$D$23,MATCH(1,MMULT(--('2024 Points'!$E$14:$L$23=D1446),TRANSPOSE(COLUMN('2024 Points'!$E$14:$L$23)^0)),0))</f>
        <v>#N/A</v>
      </c>
    </row>
    <row r="1447">
      <c r="A1447" s="48">
        <v>1446.0</v>
      </c>
      <c r="B1447" s="60"/>
      <c r="C1447" s="62" t="s">
        <v>5776</v>
      </c>
      <c r="D1447" s="48" t="s">
        <v>2936</v>
      </c>
      <c r="E1447" s="48" t="s">
        <v>5831</v>
      </c>
      <c r="F1447" s="48">
        <v>12.0</v>
      </c>
      <c r="G1447" s="11"/>
      <c r="I1447" t="str">
        <f t="array" ref="I1447">INDEX('2024 Points'!$D$14:$D$23,MATCH(1,MMULT(--('2024 Points'!$E$14:$L$23=D1447),TRANSPOSE(COLUMN('2024 Points'!$E$14:$L$23)^0)),0))</f>
        <v>#N/A</v>
      </c>
    </row>
    <row r="1448">
      <c r="A1448" s="48">
        <v>1447.0</v>
      </c>
      <c r="B1448" s="60">
        <v>1814.0</v>
      </c>
      <c r="C1448" s="61" t="s">
        <v>4412</v>
      </c>
      <c r="D1448" s="48" t="s">
        <v>1894</v>
      </c>
      <c r="E1448" s="48" t="s">
        <v>157</v>
      </c>
      <c r="F1448" s="48">
        <v>12.0</v>
      </c>
      <c r="G1448" s="11"/>
      <c r="I1448" t="str">
        <f t="array" ref="I1448">INDEX('2024 Points'!$D$14:$D$23,MATCH(1,MMULT(--('2024 Points'!$E$14:$L$23=D1448),TRANSPOSE(COLUMN('2024 Points'!$E$14:$L$23)^0)),0))</f>
        <v>#N/A</v>
      </c>
    </row>
    <row r="1449">
      <c r="A1449" s="48">
        <v>1448.0</v>
      </c>
      <c r="B1449" s="60"/>
      <c r="C1449" s="61" t="s">
        <v>5776</v>
      </c>
      <c r="D1449" s="48" t="s">
        <v>863</v>
      </c>
      <c r="E1449" s="48" t="s">
        <v>5972</v>
      </c>
      <c r="F1449" s="48">
        <v>12.0</v>
      </c>
      <c r="G1449" s="11"/>
      <c r="I1449" t="str">
        <f t="array" ref="I1449">INDEX('2024 Points'!$D$14:$D$23,MATCH(1,MMULT(--('2024 Points'!$E$14:$L$23=D1449),TRANSPOSE(COLUMN('2024 Points'!$E$14:$L$23)^0)),0))</f>
        <v>#N/A</v>
      </c>
    </row>
    <row r="1450">
      <c r="A1450" s="48">
        <v>1449.0</v>
      </c>
      <c r="B1450" s="60">
        <v>1335.0</v>
      </c>
      <c r="C1450" s="62" t="s">
        <v>1740</v>
      </c>
      <c r="D1450" s="48" t="s">
        <v>505</v>
      </c>
      <c r="E1450" s="48" t="s">
        <v>4408</v>
      </c>
      <c r="F1450" s="48">
        <v>12.0</v>
      </c>
      <c r="G1450" s="11"/>
      <c r="I1450" t="str">
        <f t="array" ref="I1450">INDEX('2024 Points'!$D$14:$D$23,MATCH(1,MMULT(--('2024 Points'!$E$14:$L$23=D1450),TRANSPOSE(COLUMN('2024 Points'!$E$14:$L$23)^0)),0))</f>
        <v>#N/A</v>
      </c>
    </row>
    <row r="1451">
      <c r="A1451" s="48">
        <v>1450.0</v>
      </c>
      <c r="B1451" s="60">
        <v>1080.0</v>
      </c>
      <c r="C1451" s="61" t="s">
        <v>1404</v>
      </c>
      <c r="D1451" s="48" t="s">
        <v>2848</v>
      </c>
      <c r="E1451" s="48" t="s">
        <v>157</v>
      </c>
      <c r="F1451" s="48">
        <v>12.0</v>
      </c>
      <c r="G1451" s="11"/>
      <c r="I1451" t="str">
        <f t="array" ref="I1451">INDEX('2024 Points'!$D$14:$D$23,MATCH(1,MMULT(--('2024 Points'!$E$14:$L$23=D1451),TRANSPOSE(COLUMN('2024 Points'!$E$14:$L$23)^0)),0))</f>
        <v>#N/A</v>
      </c>
    </row>
    <row r="1452">
      <c r="A1452" s="48">
        <v>1451.0</v>
      </c>
      <c r="B1452" s="60">
        <v>934.0</v>
      </c>
      <c r="C1452" s="61" t="s">
        <v>4674</v>
      </c>
      <c r="D1452" s="48" t="s">
        <v>3034</v>
      </c>
      <c r="E1452" s="48" t="s">
        <v>4655</v>
      </c>
      <c r="F1452" s="48">
        <v>12.0</v>
      </c>
      <c r="G1452" s="11"/>
      <c r="I1452" t="str">
        <f t="array" ref="I1452">INDEX('2024 Points'!$D$14:$D$23,MATCH(1,MMULT(--('2024 Points'!$E$14:$L$23=D1452),TRANSPOSE(COLUMN('2024 Points'!$E$14:$L$23)^0)),0))</f>
        <v>#N/A</v>
      </c>
    </row>
    <row r="1453">
      <c r="A1453" s="48">
        <v>1452.0</v>
      </c>
      <c r="B1453" s="60">
        <v>1184.0</v>
      </c>
      <c r="C1453" s="61" t="s">
        <v>751</v>
      </c>
      <c r="D1453" s="48" t="s">
        <v>3692</v>
      </c>
      <c r="E1453" s="48" t="s">
        <v>5810</v>
      </c>
      <c r="F1453" s="48">
        <v>12.0</v>
      </c>
      <c r="G1453" s="11"/>
      <c r="I1453" t="str">
        <f t="array" ref="I1453">INDEX('2024 Points'!$D$14:$D$23,MATCH(1,MMULT(--('2024 Points'!$E$14:$L$23=D1453),TRANSPOSE(COLUMN('2024 Points'!$E$14:$L$23)^0)),0))</f>
        <v>#N/A</v>
      </c>
    </row>
    <row r="1454">
      <c r="A1454" s="48">
        <v>1453.0</v>
      </c>
      <c r="B1454" s="60"/>
      <c r="C1454" s="61" t="s">
        <v>5776</v>
      </c>
      <c r="D1454" s="48" t="s">
        <v>3693</v>
      </c>
      <c r="E1454" s="48"/>
      <c r="F1454" s="48">
        <v>12.0</v>
      </c>
      <c r="G1454" s="11"/>
      <c r="I1454" t="str">
        <f t="array" ref="I1454">INDEX('2024 Points'!$D$14:$D$23,MATCH(1,MMULT(--('2024 Points'!$E$14:$L$23=D1454),TRANSPOSE(COLUMN('2024 Points'!$E$14:$L$23)^0)),0))</f>
        <v>#N/A</v>
      </c>
    </row>
    <row r="1455">
      <c r="A1455" s="48">
        <v>1454.0</v>
      </c>
      <c r="B1455" s="60"/>
      <c r="C1455" s="61" t="s">
        <v>5776</v>
      </c>
      <c r="D1455" s="48" t="s">
        <v>914</v>
      </c>
      <c r="E1455" s="48" t="s">
        <v>938</v>
      </c>
      <c r="F1455" s="48">
        <v>12.0</v>
      </c>
      <c r="G1455" s="11"/>
      <c r="I1455" t="str">
        <f t="array" ref="I1455">INDEX('2024 Points'!$D$14:$D$23,MATCH(1,MMULT(--('2024 Points'!$E$14:$L$23=D1455),TRANSPOSE(COLUMN('2024 Points'!$E$14:$L$23)^0)),0))</f>
        <v>#N/A</v>
      </c>
    </row>
    <row r="1456">
      <c r="A1456" s="48">
        <v>1455.0</v>
      </c>
      <c r="B1456" s="60">
        <v>1480.0</v>
      </c>
      <c r="C1456" s="61" t="s">
        <v>269</v>
      </c>
      <c r="D1456" s="48" t="s">
        <v>3694</v>
      </c>
      <c r="E1456" s="48" t="s">
        <v>588</v>
      </c>
      <c r="F1456" s="48">
        <v>12.0</v>
      </c>
      <c r="G1456" s="11"/>
      <c r="I1456" t="str">
        <f t="array" ref="I1456">INDEX('2024 Points'!$D$14:$D$23,MATCH(1,MMULT(--('2024 Points'!$E$14:$L$23=D1456),TRANSPOSE(COLUMN('2024 Points'!$E$14:$L$23)^0)),0))</f>
        <v>#N/A</v>
      </c>
    </row>
    <row r="1457">
      <c r="A1457" s="48">
        <v>1456.0</v>
      </c>
      <c r="B1457" s="60"/>
      <c r="C1457" s="61" t="s">
        <v>5776</v>
      </c>
      <c r="D1457" s="48" t="s">
        <v>2903</v>
      </c>
      <c r="E1457" s="48" t="s">
        <v>5809</v>
      </c>
      <c r="F1457" s="48">
        <v>12.0</v>
      </c>
      <c r="G1457" s="11"/>
      <c r="I1457" t="str">
        <f t="array" ref="I1457">INDEX('2024 Points'!$D$14:$D$23,MATCH(1,MMULT(--('2024 Points'!$E$14:$L$23=D1457),TRANSPOSE(COLUMN('2024 Points'!$E$14:$L$23)^0)),0))</f>
        <v>#N/A</v>
      </c>
    </row>
    <row r="1458">
      <c r="A1458" s="48">
        <v>1457.0</v>
      </c>
      <c r="B1458" s="60">
        <v>1968.0</v>
      </c>
      <c r="C1458" s="62" t="s">
        <v>1589</v>
      </c>
      <c r="D1458" s="48" t="s">
        <v>3695</v>
      </c>
      <c r="E1458" s="48" t="s">
        <v>5038</v>
      </c>
      <c r="F1458" s="48">
        <v>12.0</v>
      </c>
      <c r="G1458" s="11"/>
      <c r="I1458" t="str">
        <f t="array" ref="I1458">INDEX('2024 Points'!$D$14:$D$23,MATCH(1,MMULT(--('2024 Points'!$E$14:$L$23=D1458),TRANSPOSE(COLUMN('2024 Points'!$E$14:$L$23)^0)),0))</f>
        <v>#N/A</v>
      </c>
    </row>
    <row r="1459">
      <c r="A1459" s="48">
        <v>1458.0</v>
      </c>
      <c r="B1459" s="60"/>
      <c r="C1459" s="61" t="s">
        <v>5776</v>
      </c>
      <c r="D1459" s="48" t="s">
        <v>3696</v>
      </c>
      <c r="E1459" s="48" t="s">
        <v>671</v>
      </c>
      <c r="F1459" s="48">
        <v>12.0</v>
      </c>
      <c r="G1459" s="11"/>
      <c r="I1459" t="str">
        <f t="array" ref="I1459">INDEX('2024 Points'!$D$14:$D$23,MATCH(1,MMULT(--('2024 Points'!$E$14:$L$23=D1459),TRANSPOSE(COLUMN('2024 Points'!$E$14:$L$23)^0)),0))</f>
        <v>#N/A</v>
      </c>
    </row>
    <row r="1460">
      <c r="A1460" s="48">
        <v>1459.0</v>
      </c>
      <c r="B1460" s="60"/>
      <c r="C1460" s="61" t="s">
        <v>5776</v>
      </c>
      <c r="D1460" s="48" t="s">
        <v>3697</v>
      </c>
      <c r="E1460" s="48" t="s">
        <v>5831</v>
      </c>
      <c r="F1460" s="48">
        <v>12.0</v>
      </c>
      <c r="G1460" s="11"/>
      <c r="I1460" t="str">
        <f t="array" ref="I1460">INDEX('2024 Points'!$D$14:$D$23,MATCH(1,MMULT(--('2024 Points'!$E$14:$L$23=D1460),TRANSPOSE(COLUMN('2024 Points'!$E$14:$L$23)^0)),0))</f>
        <v>#N/A</v>
      </c>
    </row>
    <row r="1461">
      <c r="A1461" s="48">
        <v>1460.0</v>
      </c>
      <c r="B1461" s="60">
        <v>1336.0</v>
      </c>
      <c r="C1461" s="61" t="s">
        <v>1771</v>
      </c>
      <c r="D1461" s="48" t="s">
        <v>3036</v>
      </c>
      <c r="E1461" s="48" t="s">
        <v>4756</v>
      </c>
      <c r="F1461" s="48">
        <v>12.0</v>
      </c>
      <c r="G1461" s="11"/>
      <c r="I1461" t="str">
        <f t="array" ref="I1461">INDEX('2024 Points'!$D$14:$D$23,MATCH(1,MMULT(--('2024 Points'!$E$14:$L$23=D1461),TRANSPOSE(COLUMN('2024 Points'!$E$14:$L$23)^0)),0))</f>
        <v>#N/A</v>
      </c>
    </row>
    <row r="1462">
      <c r="A1462" s="48">
        <v>1461.0</v>
      </c>
      <c r="B1462" s="60">
        <v>1880.0</v>
      </c>
      <c r="C1462" s="61" t="s">
        <v>4367</v>
      </c>
      <c r="D1462" s="48" t="s">
        <v>2554</v>
      </c>
      <c r="E1462" s="48" t="s">
        <v>6062</v>
      </c>
      <c r="F1462" s="48">
        <v>12.0</v>
      </c>
      <c r="G1462" s="11"/>
      <c r="I1462" t="str">
        <f t="array" ref="I1462">INDEX('2024 Points'!$D$14:$D$23,MATCH(1,MMULT(--('2024 Points'!$E$14:$L$23=D1462),TRANSPOSE(COLUMN('2024 Points'!$E$14:$L$23)^0)),0))</f>
        <v>#N/A</v>
      </c>
    </row>
    <row r="1463">
      <c r="A1463" s="48">
        <v>1462.0</v>
      </c>
      <c r="B1463" s="60">
        <v>2020.0</v>
      </c>
      <c r="C1463" s="61" t="s">
        <v>4467</v>
      </c>
      <c r="D1463" s="48" t="s">
        <v>3698</v>
      </c>
      <c r="E1463" s="48" t="s">
        <v>5275</v>
      </c>
      <c r="F1463" s="48">
        <v>12.0</v>
      </c>
      <c r="G1463" s="11"/>
      <c r="I1463" t="str">
        <f t="array" ref="I1463">INDEX('2024 Points'!$D$14:$D$23,MATCH(1,MMULT(--('2024 Points'!$E$14:$L$23=D1463),TRANSPOSE(COLUMN('2024 Points'!$E$14:$L$23)^0)),0))</f>
        <v>#N/A</v>
      </c>
    </row>
    <row r="1464">
      <c r="A1464" s="48">
        <v>1462.0</v>
      </c>
      <c r="B1464" s="60">
        <v>2020.0</v>
      </c>
      <c r="C1464" s="61" t="s">
        <v>4467</v>
      </c>
      <c r="D1464" s="48" t="s">
        <v>3698</v>
      </c>
      <c r="E1464" s="48" t="s">
        <v>6063</v>
      </c>
      <c r="F1464" s="48">
        <v>12.0</v>
      </c>
      <c r="G1464" s="11"/>
      <c r="I1464" t="str">
        <f t="array" ref="I1464">INDEX('2024 Points'!$D$14:$D$23,MATCH(1,MMULT(--('2024 Points'!$E$14:$L$23=D1464),TRANSPOSE(COLUMN('2024 Points'!$E$14:$L$23)^0)),0))</f>
        <v>#N/A</v>
      </c>
    </row>
    <row r="1465">
      <c r="A1465" s="48">
        <v>1463.0</v>
      </c>
      <c r="B1465" s="60">
        <v>1673.0</v>
      </c>
      <c r="C1465" s="61" t="s">
        <v>1252</v>
      </c>
      <c r="D1465" s="48" t="s">
        <v>1439</v>
      </c>
      <c r="E1465" s="48" t="s">
        <v>6064</v>
      </c>
      <c r="F1465" s="48">
        <v>12.0</v>
      </c>
      <c r="G1465" s="11"/>
      <c r="I1465" t="str">
        <f t="array" ref="I1465">INDEX('2024 Points'!$D$14:$D$23,MATCH(1,MMULT(--('2024 Points'!$E$14:$L$23=D1465),TRANSPOSE(COLUMN('2024 Points'!$E$14:$L$23)^0)),0))</f>
        <v>#N/A</v>
      </c>
    </row>
    <row r="1466">
      <c r="A1466" s="48">
        <v>1464.0</v>
      </c>
      <c r="B1466" s="60"/>
      <c r="C1466" s="61" t="s">
        <v>5776</v>
      </c>
      <c r="D1466" s="48" t="s">
        <v>3699</v>
      </c>
      <c r="E1466" s="48" t="s">
        <v>998</v>
      </c>
      <c r="F1466" s="48">
        <v>12.0</v>
      </c>
      <c r="G1466" s="11"/>
      <c r="I1466" t="str">
        <f t="array" ref="I1466">INDEX('2024 Points'!$D$14:$D$23,MATCH(1,MMULT(--('2024 Points'!$E$14:$L$23=D1466),TRANSPOSE(COLUMN('2024 Points'!$E$14:$L$23)^0)),0))</f>
        <v>#N/A</v>
      </c>
    </row>
    <row r="1467">
      <c r="A1467" s="48">
        <v>1465.0</v>
      </c>
      <c r="B1467" s="60">
        <v>770.0</v>
      </c>
      <c r="C1467" s="61" t="s">
        <v>4803</v>
      </c>
      <c r="D1467" s="48" t="s">
        <v>1441</v>
      </c>
      <c r="E1467" s="48" t="s">
        <v>6065</v>
      </c>
      <c r="F1467" s="48">
        <v>12.0</v>
      </c>
      <c r="G1467" s="11"/>
      <c r="I1467" t="str">
        <f t="array" ref="I1467">INDEX('2024 Points'!$D$14:$D$23,MATCH(1,MMULT(--('2024 Points'!$E$14:$L$23=D1467),TRANSPOSE(COLUMN('2024 Points'!$E$14:$L$23)^0)),0))</f>
        <v>#N/A</v>
      </c>
    </row>
    <row r="1468">
      <c r="A1468" s="48">
        <v>1466.0</v>
      </c>
      <c r="B1468" s="60">
        <v>798.0</v>
      </c>
      <c r="C1468" s="61" t="s">
        <v>6066</v>
      </c>
      <c r="D1468" s="48" t="s">
        <v>3700</v>
      </c>
      <c r="E1468" s="48"/>
      <c r="F1468" s="48">
        <v>12.0</v>
      </c>
      <c r="G1468" s="11"/>
      <c r="I1468" t="str">
        <f t="array" ref="I1468">INDEX('2024 Points'!$D$14:$D$23,MATCH(1,MMULT(--('2024 Points'!$E$14:$L$23=D1468),TRANSPOSE(COLUMN('2024 Points'!$E$14:$L$23)^0)),0))</f>
        <v>#N/A</v>
      </c>
    </row>
    <row r="1469">
      <c r="A1469" s="48">
        <v>1467.0</v>
      </c>
      <c r="B1469" s="60"/>
      <c r="C1469" s="62" t="s">
        <v>5776</v>
      </c>
      <c r="D1469" s="48" t="s">
        <v>2995</v>
      </c>
      <c r="E1469" s="48"/>
      <c r="F1469" s="48">
        <v>12.0</v>
      </c>
      <c r="G1469" s="11"/>
      <c r="I1469" t="str">
        <f t="array" ref="I1469">INDEX('2024 Points'!$D$14:$D$23,MATCH(1,MMULT(--('2024 Points'!$E$14:$L$23=D1469),TRANSPOSE(COLUMN('2024 Points'!$E$14:$L$23)^0)),0))</f>
        <v>#N/A</v>
      </c>
    </row>
    <row r="1470">
      <c r="A1470" s="48">
        <v>1468.0</v>
      </c>
      <c r="B1470" s="60">
        <v>1634.0</v>
      </c>
      <c r="C1470" s="62" t="s">
        <v>194</v>
      </c>
      <c r="D1470" s="48" t="s">
        <v>2282</v>
      </c>
      <c r="E1470" s="48" t="s">
        <v>6067</v>
      </c>
      <c r="F1470" s="48">
        <v>12.0</v>
      </c>
      <c r="G1470" s="11"/>
      <c r="I1470" t="str">
        <f t="array" ref="I1470">INDEX('2024 Points'!$D$14:$D$23,MATCH(1,MMULT(--('2024 Points'!$E$14:$L$23=D1470),TRANSPOSE(COLUMN('2024 Points'!$E$14:$L$23)^0)),0))</f>
        <v>#N/A</v>
      </c>
    </row>
    <row r="1471">
      <c r="A1471" s="48">
        <v>1469.0</v>
      </c>
      <c r="B1471" s="60"/>
      <c r="C1471" s="61" t="s">
        <v>5776</v>
      </c>
      <c r="D1471" s="48" t="s">
        <v>2241</v>
      </c>
      <c r="E1471" s="48" t="s">
        <v>6068</v>
      </c>
      <c r="F1471" s="48">
        <v>12.0</v>
      </c>
      <c r="G1471" s="11"/>
      <c r="I1471" t="str">
        <f t="array" ref="I1471">INDEX('2024 Points'!$D$14:$D$23,MATCH(1,MMULT(--('2024 Points'!$E$14:$L$23=D1471),TRANSPOSE(COLUMN('2024 Points'!$E$14:$L$23)^0)),0))</f>
        <v>#N/A</v>
      </c>
    </row>
    <row r="1472">
      <c r="A1472" s="48">
        <v>1470.0</v>
      </c>
      <c r="B1472" s="60">
        <v>1990.0</v>
      </c>
      <c r="C1472" s="61" t="s">
        <v>5317</v>
      </c>
      <c r="D1472" s="48" t="s">
        <v>3701</v>
      </c>
      <c r="E1472" s="48" t="s">
        <v>4448</v>
      </c>
      <c r="F1472" s="48">
        <v>12.0</v>
      </c>
      <c r="G1472" s="11"/>
      <c r="I1472" t="str">
        <f t="array" ref="I1472">INDEX('2024 Points'!$D$14:$D$23,MATCH(1,MMULT(--('2024 Points'!$E$14:$L$23=D1472),TRANSPOSE(COLUMN('2024 Points'!$E$14:$L$23)^0)),0))</f>
        <v>#N/A</v>
      </c>
    </row>
    <row r="1473">
      <c r="A1473" s="48">
        <v>1471.0</v>
      </c>
      <c r="B1473" s="60"/>
      <c r="C1473" s="61" t="s">
        <v>5776</v>
      </c>
      <c r="D1473" s="48" t="s">
        <v>3702</v>
      </c>
      <c r="E1473" s="48"/>
      <c r="F1473" s="48">
        <v>12.0</v>
      </c>
      <c r="G1473" s="11"/>
      <c r="I1473" t="str">
        <f t="array" ref="I1473">INDEX('2024 Points'!$D$14:$D$23,MATCH(1,MMULT(--('2024 Points'!$E$14:$L$23=D1473),TRANSPOSE(COLUMN('2024 Points'!$E$14:$L$23)^0)),0))</f>
        <v>#N/A</v>
      </c>
    </row>
    <row r="1474">
      <c r="A1474" s="48">
        <v>1472.0</v>
      </c>
      <c r="B1474" s="60"/>
      <c r="C1474" s="61" t="s">
        <v>5776</v>
      </c>
      <c r="D1474" s="48" t="s">
        <v>2250</v>
      </c>
      <c r="E1474" s="48"/>
      <c r="F1474" s="48">
        <v>12.0</v>
      </c>
      <c r="G1474" s="11"/>
      <c r="I1474" t="str">
        <f t="array" ref="I1474">INDEX('2024 Points'!$D$14:$D$23,MATCH(1,MMULT(--('2024 Points'!$E$14:$L$23=D1474),TRANSPOSE(COLUMN('2024 Points'!$E$14:$L$23)^0)),0))</f>
        <v>#N/A</v>
      </c>
    </row>
    <row r="1475">
      <c r="A1475" s="48">
        <v>1473.0</v>
      </c>
      <c r="B1475" s="60"/>
      <c r="C1475" s="61" t="s">
        <v>5776</v>
      </c>
      <c r="D1475" s="48" t="s">
        <v>3703</v>
      </c>
      <c r="E1475" s="48" t="s">
        <v>4851</v>
      </c>
      <c r="F1475" s="48">
        <v>12.0</v>
      </c>
      <c r="G1475" s="11"/>
      <c r="I1475" t="str">
        <f t="array" ref="I1475">INDEX('2024 Points'!$D$14:$D$23,MATCH(1,MMULT(--('2024 Points'!$E$14:$L$23=D1475),TRANSPOSE(COLUMN('2024 Points'!$E$14:$L$23)^0)),0))</f>
        <v>#N/A</v>
      </c>
    </row>
    <row r="1476">
      <c r="A1476" s="48">
        <v>1474.0</v>
      </c>
      <c r="B1476" s="60">
        <v>2081.0</v>
      </c>
      <c r="C1476" s="61" t="s">
        <v>553</v>
      </c>
      <c r="D1476" s="48" t="s">
        <v>3704</v>
      </c>
      <c r="E1476" s="48"/>
      <c r="F1476" s="48">
        <v>12.0</v>
      </c>
      <c r="G1476" s="11"/>
      <c r="I1476" t="str">
        <f t="array" ref="I1476">INDEX('2024 Points'!$D$14:$D$23,MATCH(1,MMULT(--('2024 Points'!$E$14:$L$23=D1476),TRANSPOSE(COLUMN('2024 Points'!$E$14:$L$23)^0)),0))</f>
        <v>#N/A</v>
      </c>
    </row>
    <row r="1477">
      <c r="A1477" s="48">
        <v>1475.0</v>
      </c>
      <c r="B1477" s="60"/>
      <c r="C1477" s="61" t="s">
        <v>5776</v>
      </c>
      <c r="D1477" s="48" t="s">
        <v>3705</v>
      </c>
      <c r="E1477" s="48"/>
      <c r="F1477" s="48">
        <v>12.0</v>
      </c>
      <c r="G1477" s="11"/>
      <c r="I1477" t="str">
        <f t="array" ref="I1477">INDEX('2024 Points'!$D$14:$D$23,MATCH(1,MMULT(--('2024 Points'!$E$14:$L$23=D1477),TRANSPOSE(COLUMN('2024 Points'!$E$14:$L$23)^0)),0))</f>
        <v>#N/A</v>
      </c>
    </row>
    <row r="1478">
      <c r="A1478" s="48">
        <v>1476.0</v>
      </c>
      <c r="B1478" s="60"/>
      <c r="C1478" s="61" t="s">
        <v>5776</v>
      </c>
      <c r="D1478" s="48" t="s">
        <v>3706</v>
      </c>
      <c r="E1478" s="48"/>
      <c r="F1478" s="48">
        <v>12.0</v>
      </c>
      <c r="G1478" s="11"/>
      <c r="I1478" t="str">
        <f t="array" ref="I1478">INDEX('2024 Points'!$D$14:$D$23,MATCH(1,MMULT(--('2024 Points'!$E$14:$L$23=D1478),TRANSPOSE(COLUMN('2024 Points'!$E$14:$L$23)^0)),0))</f>
        <v>#N/A</v>
      </c>
    </row>
    <row r="1479">
      <c r="A1479" s="48">
        <v>1477.0</v>
      </c>
      <c r="B1479" s="60">
        <v>1700.0</v>
      </c>
      <c r="C1479" s="61" t="s">
        <v>747</v>
      </c>
      <c r="D1479" s="48" t="s">
        <v>3172</v>
      </c>
      <c r="E1479" s="48" t="s">
        <v>745</v>
      </c>
      <c r="F1479" s="48">
        <v>12.0</v>
      </c>
      <c r="G1479" s="11"/>
      <c r="I1479" t="str">
        <f t="array" ref="I1479">INDEX('2024 Points'!$D$14:$D$23,MATCH(1,MMULT(--('2024 Points'!$E$14:$L$23=D1479),TRANSPOSE(COLUMN('2024 Points'!$E$14:$L$23)^0)),0))</f>
        <v>#N/A</v>
      </c>
    </row>
    <row r="1480">
      <c r="A1480" s="48">
        <v>1478.0</v>
      </c>
      <c r="B1480" s="60"/>
      <c r="C1480" s="62" t="s">
        <v>5776</v>
      </c>
      <c r="D1480" s="48" t="s">
        <v>3707</v>
      </c>
      <c r="E1480" s="48" t="s">
        <v>6069</v>
      </c>
      <c r="F1480" s="48">
        <v>12.0</v>
      </c>
      <c r="G1480" s="11"/>
      <c r="I1480" t="str">
        <f t="array" ref="I1480">INDEX('2024 Points'!$D$14:$D$23,MATCH(1,MMULT(--('2024 Points'!$E$14:$L$23=D1480),TRANSPOSE(COLUMN('2024 Points'!$E$14:$L$23)^0)),0))</f>
        <v>#N/A</v>
      </c>
    </row>
    <row r="1481">
      <c r="A1481" s="48">
        <v>1479.0</v>
      </c>
      <c r="B1481" s="60">
        <v>1590.0</v>
      </c>
      <c r="C1481" s="61" t="s">
        <v>303</v>
      </c>
      <c r="D1481" s="48" t="s">
        <v>3708</v>
      </c>
      <c r="E1481" s="48"/>
      <c r="F1481" s="48">
        <v>12.0</v>
      </c>
      <c r="G1481" s="11"/>
      <c r="I1481" t="str">
        <f t="array" ref="I1481">INDEX('2024 Points'!$D$14:$D$23,MATCH(1,MMULT(--('2024 Points'!$E$14:$L$23=D1481),TRANSPOSE(COLUMN('2024 Points'!$E$14:$L$23)^0)),0))</f>
        <v>#N/A</v>
      </c>
    </row>
    <row r="1482">
      <c r="A1482" s="48">
        <v>1480.0</v>
      </c>
      <c r="B1482" s="60">
        <v>1811.0</v>
      </c>
      <c r="C1482" s="61" t="s">
        <v>4472</v>
      </c>
      <c r="D1482" s="48" t="s">
        <v>2822</v>
      </c>
      <c r="E1482" s="48"/>
      <c r="F1482" s="48">
        <v>12.0</v>
      </c>
      <c r="G1482" s="11"/>
      <c r="I1482" t="str">
        <f t="array" ref="I1482">INDEX('2024 Points'!$D$14:$D$23,MATCH(1,MMULT(--('2024 Points'!$E$14:$L$23=D1482),TRANSPOSE(COLUMN('2024 Points'!$E$14:$L$23)^0)),0))</f>
        <v>#N/A</v>
      </c>
    </row>
    <row r="1483">
      <c r="A1483" s="48">
        <v>1481.0</v>
      </c>
      <c r="B1483" s="60">
        <v>2074.0</v>
      </c>
      <c r="C1483" s="61" t="s">
        <v>5475</v>
      </c>
      <c r="D1483" s="48" t="s">
        <v>3709</v>
      </c>
      <c r="E1483" s="48"/>
      <c r="F1483" s="48">
        <v>12.0</v>
      </c>
      <c r="G1483" s="11"/>
      <c r="I1483" t="str">
        <f t="array" ref="I1483">INDEX('2024 Points'!$D$14:$D$23,MATCH(1,MMULT(--('2024 Points'!$E$14:$L$23=D1483),TRANSPOSE(COLUMN('2024 Points'!$E$14:$L$23)^0)),0))</f>
        <v>#N/A</v>
      </c>
    </row>
    <row r="1484">
      <c r="A1484" s="48">
        <v>1482.0</v>
      </c>
      <c r="B1484" s="60"/>
      <c r="C1484" s="61" t="s">
        <v>5776</v>
      </c>
      <c r="D1484" s="48" t="s">
        <v>3710</v>
      </c>
      <c r="E1484" s="48" t="s">
        <v>5859</v>
      </c>
      <c r="F1484" s="48">
        <v>12.0</v>
      </c>
      <c r="G1484" s="11"/>
      <c r="I1484" t="str">
        <f t="array" ref="I1484">INDEX('2024 Points'!$D$14:$D$23,MATCH(1,MMULT(--('2024 Points'!$E$14:$L$23=D1484),TRANSPOSE(COLUMN('2024 Points'!$E$14:$L$23)^0)),0))</f>
        <v>#N/A</v>
      </c>
    </row>
    <row r="1485">
      <c r="A1485" s="48">
        <v>1483.0</v>
      </c>
      <c r="B1485" s="60">
        <v>2151.0</v>
      </c>
      <c r="C1485" s="62" t="s">
        <v>4844</v>
      </c>
      <c r="D1485" s="48" t="s">
        <v>3711</v>
      </c>
      <c r="E1485" s="48" t="s">
        <v>4626</v>
      </c>
      <c r="F1485" s="48">
        <v>12.0</v>
      </c>
      <c r="G1485" s="11"/>
      <c r="I1485" t="str">
        <f t="array" ref="I1485">INDEX('2024 Points'!$D$14:$D$23,MATCH(1,MMULT(--('2024 Points'!$E$14:$L$23=D1485),TRANSPOSE(COLUMN('2024 Points'!$E$14:$L$23)^0)),0))</f>
        <v>#N/A</v>
      </c>
    </row>
    <row r="1486">
      <c r="A1486" s="48">
        <v>1484.0</v>
      </c>
      <c r="B1486" s="60"/>
      <c r="C1486" s="61" t="s">
        <v>5776</v>
      </c>
      <c r="D1486" s="48" t="s">
        <v>3712</v>
      </c>
      <c r="E1486" s="48" t="s">
        <v>6070</v>
      </c>
      <c r="F1486" s="48">
        <v>12.0</v>
      </c>
      <c r="G1486" s="11"/>
      <c r="I1486" t="str">
        <f t="array" ref="I1486">INDEX('2024 Points'!$D$14:$D$23,MATCH(1,MMULT(--('2024 Points'!$E$14:$L$23=D1486),TRANSPOSE(COLUMN('2024 Points'!$E$14:$L$23)^0)),0))</f>
        <v>#N/A</v>
      </c>
    </row>
    <row r="1487">
      <c r="A1487" s="48">
        <v>1485.0</v>
      </c>
      <c r="B1487" s="60">
        <v>706.0</v>
      </c>
      <c r="C1487" s="61" t="s">
        <v>6071</v>
      </c>
      <c r="D1487" s="48" t="s">
        <v>3713</v>
      </c>
      <c r="E1487" s="48" t="s">
        <v>5829</v>
      </c>
      <c r="F1487" s="48">
        <v>12.0</v>
      </c>
      <c r="G1487" s="11"/>
      <c r="I1487" t="str">
        <f t="array" ref="I1487">INDEX('2024 Points'!$D$14:$D$23,MATCH(1,MMULT(--('2024 Points'!$E$14:$L$23=D1487),TRANSPOSE(COLUMN('2024 Points'!$E$14:$L$23)^0)),0))</f>
        <v>#N/A</v>
      </c>
    </row>
    <row r="1488">
      <c r="A1488" s="48">
        <v>1486.0</v>
      </c>
      <c r="B1488" s="60">
        <v>2175.0</v>
      </c>
      <c r="C1488" s="61" t="s">
        <v>4746</v>
      </c>
      <c r="D1488" s="48" t="s">
        <v>3714</v>
      </c>
      <c r="E1488" s="48" t="s">
        <v>4793</v>
      </c>
      <c r="F1488" s="48">
        <v>12.0</v>
      </c>
      <c r="G1488" s="11"/>
      <c r="I1488" t="str">
        <f t="array" ref="I1488">INDEX('2024 Points'!$D$14:$D$23,MATCH(1,MMULT(--('2024 Points'!$E$14:$L$23=D1488),TRANSPOSE(COLUMN('2024 Points'!$E$14:$L$23)^0)),0))</f>
        <v>#N/A</v>
      </c>
    </row>
    <row r="1489">
      <c r="A1489" s="48">
        <v>1487.0</v>
      </c>
      <c r="B1489" s="60">
        <v>1752.0</v>
      </c>
      <c r="C1489" s="61" t="s">
        <v>409</v>
      </c>
      <c r="D1489" s="48" t="s">
        <v>2079</v>
      </c>
      <c r="E1489" s="48" t="s">
        <v>938</v>
      </c>
      <c r="F1489" s="48">
        <v>12.0</v>
      </c>
      <c r="G1489" s="11"/>
      <c r="I1489" t="str">
        <f t="array" ref="I1489">INDEX('2024 Points'!$D$14:$D$23,MATCH(1,MMULT(--('2024 Points'!$E$14:$L$23=D1489),TRANSPOSE(COLUMN('2024 Points'!$E$14:$L$23)^0)),0))</f>
        <v>#N/A</v>
      </c>
    </row>
    <row r="1490">
      <c r="A1490" s="48">
        <v>1488.0</v>
      </c>
      <c r="B1490" s="60">
        <v>1211.0</v>
      </c>
      <c r="C1490" s="62" t="s">
        <v>952</v>
      </c>
      <c r="D1490" s="48" t="s">
        <v>3715</v>
      </c>
      <c r="E1490" s="48" t="s">
        <v>465</v>
      </c>
      <c r="F1490" s="48">
        <v>12.0</v>
      </c>
      <c r="G1490" s="11"/>
      <c r="I1490" t="str">
        <f t="array" ref="I1490">INDEX('2024 Points'!$D$14:$D$23,MATCH(1,MMULT(--('2024 Points'!$E$14:$L$23=D1490),TRANSPOSE(COLUMN('2024 Points'!$E$14:$L$23)^0)),0))</f>
        <v>#N/A</v>
      </c>
    </row>
    <row r="1491">
      <c r="A1491" s="48">
        <v>1489.0</v>
      </c>
      <c r="B1491" s="60"/>
      <c r="C1491" s="62" t="s">
        <v>5776</v>
      </c>
      <c r="D1491" s="48" t="s">
        <v>3716</v>
      </c>
      <c r="E1491" s="48" t="s">
        <v>1086</v>
      </c>
      <c r="F1491" s="48">
        <v>12.0</v>
      </c>
      <c r="G1491" s="11"/>
      <c r="I1491" t="str">
        <f t="array" ref="I1491">INDEX('2024 Points'!$D$14:$D$23,MATCH(1,MMULT(--('2024 Points'!$E$14:$L$23=D1491),TRANSPOSE(COLUMN('2024 Points'!$E$14:$L$23)^0)),0))</f>
        <v>#N/A</v>
      </c>
    </row>
    <row r="1492">
      <c r="A1492" s="48">
        <v>1490.0</v>
      </c>
      <c r="B1492" s="60"/>
      <c r="C1492" s="61" t="s">
        <v>5776</v>
      </c>
      <c r="D1492" s="48" t="s">
        <v>3717</v>
      </c>
      <c r="E1492" s="48" t="s">
        <v>4690</v>
      </c>
      <c r="F1492" s="48">
        <v>12.0</v>
      </c>
      <c r="G1492" s="11"/>
      <c r="I1492" t="str">
        <f t="array" ref="I1492">INDEX('2024 Points'!$D$14:$D$23,MATCH(1,MMULT(--('2024 Points'!$E$14:$L$23=D1492),TRANSPOSE(COLUMN('2024 Points'!$E$14:$L$23)^0)),0))</f>
        <v>#N/A</v>
      </c>
    </row>
    <row r="1493">
      <c r="A1493" s="48">
        <v>1491.0</v>
      </c>
      <c r="B1493" s="60"/>
      <c r="C1493" s="62" t="s">
        <v>5776</v>
      </c>
      <c r="D1493" s="48" t="s">
        <v>3718</v>
      </c>
      <c r="E1493" s="48" t="s">
        <v>6072</v>
      </c>
      <c r="F1493" s="48">
        <v>12.0</v>
      </c>
      <c r="G1493" s="11"/>
      <c r="I1493" t="str">
        <f t="array" ref="I1493">INDEX('2024 Points'!$D$14:$D$23,MATCH(1,MMULT(--('2024 Points'!$E$14:$L$23=D1493),TRANSPOSE(COLUMN('2024 Points'!$E$14:$L$23)^0)),0))</f>
        <v>#N/A</v>
      </c>
    </row>
    <row r="1494">
      <c r="A1494" s="48">
        <v>1492.0</v>
      </c>
      <c r="B1494" s="60"/>
      <c r="C1494" s="61" t="s">
        <v>5776</v>
      </c>
      <c r="D1494" s="48" t="s">
        <v>1677</v>
      </c>
      <c r="E1494" s="48" t="s">
        <v>208</v>
      </c>
      <c r="F1494" s="48">
        <v>12.0</v>
      </c>
      <c r="G1494" s="11"/>
      <c r="I1494" t="str">
        <f t="array" ref="I1494">INDEX('2024 Points'!$D$14:$D$23,MATCH(1,MMULT(--('2024 Points'!$E$14:$L$23=D1494),TRANSPOSE(COLUMN('2024 Points'!$E$14:$L$23)^0)),0))</f>
        <v>#N/A</v>
      </c>
    </row>
    <row r="1495">
      <c r="A1495" s="48">
        <v>1493.0</v>
      </c>
      <c r="B1495" s="60">
        <v>875.0</v>
      </c>
      <c r="C1495" s="61" t="s">
        <v>4783</v>
      </c>
      <c r="D1495" s="48" t="s">
        <v>2552</v>
      </c>
      <c r="E1495" s="48" t="s">
        <v>6009</v>
      </c>
      <c r="F1495" s="48">
        <v>12.0</v>
      </c>
      <c r="G1495" s="11"/>
      <c r="I1495" t="str">
        <f t="array" ref="I1495">INDEX('2024 Points'!$D$14:$D$23,MATCH(1,MMULT(--('2024 Points'!$E$14:$L$23=D1495),TRANSPOSE(COLUMN('2024 Points'!$E$14:$L$23)^0)),0))</f>
        <v>#N/A</v>
      </c>
    </row>
    <row r="1496">
      <c r="A1496" s="48">
        <v>1494.0</v>
      </c>
      <c r="B1496" s="60"/>
      <c r="C1496" s="61" t="s">
        <v>5776</v>
      </c>
      <c r="D1496" s="48" t="s">
        <v>3110</v>
      </c>
      <c r="E1496" s="48" t="s">
        <v>6073</v>
      </c>
      <c r="F1496" s="48">
        <v>11.0</v>
      </c>
      <c r="G1496" s="11"/>
      <c r="I1496" t="str">
        <f t="array" ref="I1496">INDEX('2024 Points'!$D$14:$D$23,MATCH(1,MMULT(--('2024 Points'!$E$14:$L$23=D1496),TRANSPOSE(COLUMN('2024 Points'!$E$14:$L$23)^0)),0))</f>
        <v>#N/A</v>
      </c>
    </row>
    <row r="1497">
      <c r="A1497" s="48">
        <v>1495.0</v>
      </c>
      <c r="B1497" s="60">
        <v>2489.0</v>
      </c>
      <c r="C1497" s="61" t="s">
        <v>5811</v>
      </c>
      <c r="D1497" s="48" t="s">
        <v>3719</v>
      </c>
      <c r="E1497" s="48" t="s">
        <v>4658</v>
      </c>
      <c r="F1497" s="48">
        <v>11.0</v>
      </c>
      <c r="G1497" s="11"/>
      <c r="I1497" t="str">
        <f t="array" ref="I1497">INDEX('2024 Points'!$D$14:$D$23,MATCH(1,MMULT(--('2024 Points'!$E$14:$L$23=D1497),TRANSPOSE(COLUMN('2024 Points'!$E$14:$L$23)^0)),0))</f>
        <v>#N/A</v>
      </c>
    </row>
    <row r="1498">
      <c r="A1498" s="48">
        <v>1496.0</v>
      </c>
      <c r="B1498" s="60">
        <v>849.0</v>
      </c>
      <c r="C1498" s="61" t="s">
        <v>1578</v>
      </c>
      <c r="D1498" s="48" t="s">
        <v>3720</v>
      </c>
      <c r="E1498" s="48" t="s">
        <v>5772</v>
      </c>
      <c r="F1498" s="48">
        <v>11.0</v>
      </c>
      <c r="G1498" s="11"/>
      <c r="I1498" t="str">
        <f t="array" ref="I1498">INDEX('2024 Points'!$D$14:$D$23,MATCH(1,MMULT(--('2024 Points'!$E$14:$L$23=D1498),TRANSPOSE(COLUMN('2024 Points'!$E$14:$L$23)^0)),0))</f>
        <v>#N/A</v>
      </c>
    </row>
    <row r="1499">
      <c r="A1499" s="48">
        <v>1497.0</v>
      </c>
      <c r="B1499" s="60">
        <v>960.0</v>
      </c>
      <c r="C1499" s="61" t="s">
        <v>5902</v>
      </c>
      <c r="D1499" s="48" t="s">
        <v>2146</v>
      </c>
      <c r="E1499" s="48" t="s">
        <v>5772</v>
      </c>
      <c r="F1499" s="48">
        <v>11.0</v>
      </c>
      <c r="G1499" s="11"/>
      <c r="I1499" t="str">
        <f t="array" ref="I1499">INDEX('2024 Points'!$D$14:$D$23,MATCH(1,MMULT(--('2024 Points'!$E$14:$L$23=D1499),TRANSPOSE(COLUMN('2024 Points'!$E$14:$L$23)^0)),0))</f>
        <v>#N/A</v>
      </c>
    </row>
    <row r="1500">
      <c r="A1500" s="48">
        <v>1498.0</v>
      </c>
      <c r="B1500" s="60">
        <v>1733.0</v>
      </c>
      <c r="C1500" s="61" t="s">
        <v>5243</v>
      </c>
      <c r="D1500" s="48" t="s">
        <v>2707</v>
      </c>
      <c r="E1500" s="48" t="s">
        <v>5803</v>
      </c>
      <c r="F1500" s="48">
        <v>11.0</v>
      </c>
      <c r="G1500" s="11"/>
      <c r="I1500" t="str">
        <f t="array" ref="I1500">INDEX('2024 Points'!$D$14:$D$23,MATCH(1,MMULT(--('2024 Points'!$E$14:$L$23=D1500),TRANSPOSE(COLUMN('2024 Points'!$E$14:$L$23)^0)),0))</f>
        <v>#N/A</v>
      </c>
    </row>
    <row r="1501">
      <c r="A1501" s="49">
        <v>1499.0</v>
      </c>
      <c r="B1501" s="63">
        <v>1551.0</v>
      </c>
      <c r="C1501" s="66" t="s">
        <v>4383</v>
      </c>
      <c r="D1501" s="49" t="s">
        <v>1988</v>
      </c>
      <c r="E1501" s="49" t="s">
        <v>5910</v>
      </c>
      <c r="F1501" s="49">
        <v>11.0</v>
      </c>
      <c r="G1501" s="11"/>
      <c r="I1501" t="str">
        <f t="array" ref="I1501">INDEX('2024 Points'!$D$14:$D$23,MATCH(1,MMULT(--('2024 Points'!$E$14:$L$23=D1501),TRANSPOSE(COLUMN('2024 Points'!$E$14:$L$23)^0)),0))</f>
        <v>#N/A</v>
      </c>
    </row>
    <row r="1502">
      <c r="A1502" s="50">
        <v>1501.0</v>
      </c>
      <c r="B1502" s="67">
        <v>771.0</v>
      </c>
      <c r="C1502" s="68" t="s">
        <v>5645</v>
      </c>
      <c r="D1502" s="50" t="s">
        <v>544</v>
      </c>
      <c r="E1502" s="50" t="s">
        <v>121</v>
      </c>
      <c r="F1502" s="50">
        <v>11.0</v>
      </c>
      <c r="G1502" s="11"/>
      <c r="I1502" t="str">
        <f t="array" ref="I1502">INDEX('2024 Points'!$D$14:$D$23,MATCH(1,MMULT(--('2024 Points'!$E$14:$L$23=D1502),TRANSPOSE(COLUMN('2024 Points'!$E$14:$L$23)^0)),0))</f>
        <v>#N/A</v>
      </c>
    </row>
    <row r="1503">
      <c r="A1503" s="50">
        <v>1502.0</v>
      </c>
      <c r="B1503" s="67">
        <v>2224.0</v>
      </c>
      <c r="C1503" s="69" t="s">
        <v>4709</v>
      </c>
      <c r="D1503" s="50" t="s">
        <v>723</v>
      </c>
      <c r="E1503" s="50" t="s">
        <v>4408</v>
      </c>
      <c r="F1503" s="50">
        <v>11.0</v>
      </c>
      <c r="G1503" s="11"/>
      <c r="I1503" t="str">
        <f t="array" ref="I1503">INDEX('2024 Points'!$D$14:$D$23,MATCH(1,MMULT(--('2024 Points'!$E$14:$L$23=D1503),TRANSPOSE(COLUMN('2024 Points'!$E$14:$L$23)^0)),0))</f>
        <v>#N/A</v>
      </c>
    </row>
    <row r="1504">
      <c r="A1504" s="50">
        <v>1503.0</v>
      </c>
      <c r="B1504" s="67">
        <v>872.0</v>
      </c>
      <c r="C1504" s="69" t="s">
        <v>6074</v>
      </c>
      <c r="D1504" s="50" t="s">
        <v>3721</v>
      </c>
      <c r="E1504" s="50" t="s">
        <v>4559</v>
      </c>
      <c r="F1504" s="50">
        <v>11.0</v>
      </c>
      <c r="G1504" s="11"/>
      <c r="I1504" t="str">
        <f t="array" ref="I1504">INDEX('2024 Points'!$D$14:$D$23,MATCH(1,MMULT(--('2024 Points'!$E$14:$L$23=D1504),TRANSPOSE(COLUMN('2024 Points'!$E$14:$L$23)^0)),0))</f>
        <v>#N/A</v>
      </c>
    </row>
    <row r="1505">
      <c r="A1505" s="50">
        <v>1504.0</v>
      </c>
      <c r="B1505" s="67"/>
      <c r="C1505" s="68" t="s">
        <v>5776</v>
      </c>
      <c r="D1505" s="50" t="s">
        <v>3722</v>
      </c>
      <c r="E1505" s="50" t="s">
        <v>6064</v>
      </c>
      <c r="F1505" s="50">
        <v>11.0</v>
      </c>
      <c r="G1505" s="11"/>
      <c r="I1505" t="str">
        <f t="array" ref="I1505">INDEX('2024 Points'!$D$14:$D$23,MATCH(1,MMULT(--('2024 Points'!$E$14:$L$23=D1505),TRANSPOSE(COLUMN('2024 Points'!$E$14:$L$23)^0)),0))</f>
        <v>#N/A</v>
      </c>
    </row>
    <row r="1506">
      <c r="A1506" s="50">
        <v>1505.0</v>
      </c>
      <c r="B1506" s="67"/>
      <c r="C1506" s="69" t="s">
        <v>5776</v>
      </c>
      <c r="D1506" s="50" t="s">
        <v>3723</v>
      </c>
      <c r="E1506" s="50" t="s">
        <v>6075</v>
      </c>
      <c r="F1506" s="50">
        <v>11.0</v>
      </c>
      <c r="G1506" s="11"/>
      <c r="I1506" t="str">
        <f t="array" ref="I1506">INDEX('2024 Points'!$D$14:$D$23,MATCH(1,MMULT(--('2024 Points'!$E$14:$L$23=D1506),TRANSPOSE(COLUMN('2024 Points'!$E$14:$L$23)^0)),0))</f>
        <v>#N/A</v>
      </c>
    </row>
    <row r="1507">
      <c r="A1507" s="50">
        <v>1506.0</v>
      </c>
      <c r="B1507" s="67"/>
      <c r="C1507" s="69" t="s">
        <v>5776</v>
      </c>
      <c r="D1507" s="50" t="s">
        <v>469</v>
      </c>
      <c r="E1507" s="50" t="s">
        <v>5970</v>
      </c>
      <c r="F1507" s="50">
        <v>11.0</v>
      </c>
      <c r="G1507" s="11"/>
      <c r="I1507" t="str">
        <f t="array" ref="I1507">INDEX('2024 Points'!$D$14:$D$23,MATCH(1,MMULT(--('2024 Points'!$E$14:$L$23=D1507),TRANSPOSE(COLUMN('2024 Points'!$E$14:$L$23)^0)),0))</f>
        <v>#N/A</v>
      </c>
    </row>
    <row r="1508">
      <c r="A1508" s="50">
        <v>1507.0</v>
      </c>
      <c r="B1508" s="67"/>
      <c r="C1508" s="68" t="s">
        <v>5776</v>
      </c>
      <c r="D1508" s="50" t="s">
        <v>3724</v>
      </c>
      <c r="E1508" s="50" t="s">
        <v>4612</v>
      </c>
      <c r="F1508" s="50">
        <v>11.0</v>
      </c>
      <c r="G1508" s="11"/>
      <c r="I1508" t="str">
        <f t="array" ref="I1508">INDEX('2024 Points'!$D$14:$D$23,MATCH(1,MMULT(--('2024 Points'!$E$14:$L$23=D1508),TRANSPOSE(COLUMN('2024 Points'!$E$14:$L$23)^0)),0))</f>
        <v>#N/A</v>
      </c>
    </row>
    <row r="1509">
      <c r="A1509" s="50">
        <v>1508.0</v>
      </c>
      <c r="B1509" s="67">
        <v>997.0</v>
      </c>
      <c r="C1509" s="69" t="s">
        <v>4670</v>
      </c>
      <c r="D1509" s="50" t="s">
        <v>2495</v>
      </c>
      <c r="E1509" s="50"/>
      <c r="F1509" s="50">
        <v>11.0</v>
      </c>
      <c r="G1509" s="11"/>
      <c r="I1509" t="str">
        <f t="array" ref="I1509">INDEX('2024 Points'!$D$14:$D$23,MATCH(1,MMULT(--('2024 Points'!$E$14:$L$23=D1509),TRANSPOSE(COLUMN('2024 Points'!$E$14:$L$23)^0)),0))</f>
        <v>#N/A</v>
      </c>
    </row>
    <row r="1510">
      <c r="A1510" s="50">
        <v>1509.0</v>
      </c>
      <c r="B1510" s="67"/>
      <c r="C1510" s="69" t="s">
        <v>5776</v>
      </c>
      <c r="D1510" s="50" t="s">
        <v>3725</v>
      </c>
      <c r="E1510" s="50" t="s">
        <v>6076</v>
      </c>
      <c r="F1510" s="50">
        <v>11.0</v>
      </c>
      <c r="G1510" s="11"/>
      <c r="I1510" t="str">
        <f t="array" ref="I1510">INDEX('2024 Points'!$D$14:$D$23,MATCH(1,MMULT(--('2024 Points'!$E$14:$L$23=D1510),TRANSPOSE(COLUMN('2024 Points'!$E$14:$L$23)^0)),0))</f>
        <v>#N/A</v>
      </c>
    </row>
    <row r="1511">
      <c r="A1511" s="50">
        <v>1510.0</v>
      </c>
      <c r="B1511" s="67">
        <v>1621.0</v>
      </c>
      <c r="C1511" s="69" t="s">
        <v>303</v>
      </c>
      <c r="D1511" s="50" t="s">
        <v>3726</v>
      </c>
      <c r="E1511" s="50"/>
      <c r="F1511" s="50">
        <v>11.0</v>
      </c>
      <c r="G1511" s="11"/>
      <c r="I1511" t="str">
        <f t="array" ref="I1511">INDEX('2024 Points'!$D$14:$D$23,MATCH(1,MMULT(--('2024 Points'!$E$14:$L$23=D1511),TRANSPOSE(COLUMN('2024 Points'!$E$14:$L$23)^0)),0))</f>
        <v>#N/A</v>
      </c>
    </row>
    <row r="1512">
      <c r="A1512" s="50">
        <v>1511.0</v>
      </c>
      <c r="B1512" s="67">
        <v>746.0</v>
      </c>
      <c r="C1512" s="68" t="s">
        <v>5977</v>
      </c>
      <c r="D1512" s="50" t="s">
        <v>2136</v>
      </c>
      <c r="E1512" s="50" t="s">
        <v>5816</v>
      </c>
      <c r="F1512" s="50">
        <v>11.0</v>
      </c>
      <c r="G1512" s="11"/>
      <c r="I1512" t="str">
        <f t="array" ref="I1512">INDEX('2024 Points'!$D$14:$D$23,MATCH(1,MMULT(--('2024 Points'!$E$14:$L$23=D1512),TRANSPOSE(COLUMN('2024 Points'!$E$14:$L$23)^0)),0))</f>
        <v>#N/A</v>
      </c>
    </row>
    <row r="1513">
      <c r="A1513" s="50">
        <v>1512.0</v>
      </c>
      <c r="B1513" s="67">
        <v>1378.0</v>
      </c>
      <c r="C1513" s="69" t="s">
        <v>4376</v>
      </c>
      <c r="D1513" s="50" t="s">
        <v>2694</v>
      </c>
      <c r="E1513" s="50" t="s">
        <v>5950</v>
      </c>
      <c r="F1513" s="50">
        <v>11.0</v>
      </c>
      <c r="G1513" s="11"/>
      <c r="I1513" t="str">
        <f t="array" ref="I1513">INDEX('2024 Points'!$D$14:$D$23,MATCH(1,MMULT(--('2024 Points'!$E$14:$L$23=D1513),TRANSPOSE(COLUMN('2024 Points'!$E$14:$L$23)^0)),0))</f>
        <v>#N/A</v>
      </c>
    </row>
    <row r="1514">
      <c r="A1514" s="50">
        <v>1513.0</v>
      </c>
      <c r="B1514" s="67">
        <v>2339.0</v>
      </c>
      <c r="C1514" s="69" t="s">
        <v>764</v>
      </c>
      <c r="D1514" s="50" t="s">
        <v>1583</v>
      </c>
      <c r="E1514" s="50" t="s">
        <v>5810</v>
      </c>
      <c r="F1514" s="50">
        <v>11.0</v>
      </c>
      <c r="G1514" s="11"/>
      <c r="I1514" t="str">
        <f t="array" ref="I1514">INDEX('2024 Points'!$D$14:$D$23,MATCH(1,MMULT(--('2024 Points'!$E$14:$L$23=D1514),TRANSPOSE(COLUMN('2024 Points'!$E$14:$L$23)^0)),0))</f>
        <v>#N/A</v>
      </c>
    </row>
    <row r="1515">
      <c r="A1515" s="50">
        <v>1514.0</v>
      </c>
      <c r="B1515" s="67"/>
      <c r="C1515" s="69" t="s">
        <v>5776</v>
      </c>
      <c r="D1515" s="50" t="s">
        <v>2975</v>
      </c>
      <c r="E1515" s="50" t="s">
        <v>5879</v>
      </c>
      <c r="F1515" s="50">
        <v>11.0</v>
      </c>
      <c r="G1515" s="11"/>
      <c r="I1515" t="str">
        <f t="array" ref="I1515">INDEX('2024 Points'!$D$14:$D$23,MATCH(1,MMULT(--('2024 Points'!$E$14:$L$23=D1515),TRANSPOSE(COLUMN('2024 Points'!$E$14:$L$23)^0)),0))</f>
        <v>#N/A</v>
      </c>
    </row>
    <row r="1516">
      <c r="A1516" s="50">
        <v>1515.0</v>
      </c>
      <c r="B1516" s="67">
        <v>1174.0</v>
      </c>
      <c r="C1516" s="69" t="s">
        <v>4773</v>
      </c>
      <c r="D1516" s="50" t="s">
        <v>3727</v>
      </c>
      <c r="E1516" s="50"/>
      <c r="F1516" s="50">
        <v>11.0</v>
      </c>
      <c r="G1516" s="11"/>
      <c r="I1516" t="str">
        <f t="array" ref="I1516">INDEX('2024 Points'!$D$14:$D$23,MATCH(1,MMULT(--('2024 Points'!$E$14:$L$23=D1516),TRANSPOSE(COLUMN('2024 Points'!$E$14:$L$23)^0)),0))</f>
        <v>#N/A</v>
      </c>
    </row>
    <row r="1517">
      <c r="A1517" s="50">
        <v>1516.0</v>
      </c>
      <c r="B1517" s="67">
        <v>1675.0</v>
      </c>
      <c r="C1517" s="69" t="s">
        <v>1317</v>
      </c>
      <c r="D1517" s="50" t="s">
        <v>3728</v>
      </c>
      <c r="E1517" s="50"/>
      <c r="F1517" s="50">
        <v>11.0</v>
      </c>
      <c r="G1517" s="11"/>
      <c r="I1517" t="str">
        <f t="array" ref="I1517">INDEX('2024 Points'!$D$14:$D$23,MATCH(1,MMULT(--('2024 Points'!$E$14:$L$23=D1517),TRANSPOSE(COLUMN('2024 Points'!$E$14:$L$23)^0)),0))</f>
        <v>#N/A</v>
      </c>
    </row>
    <row r="1518">
      <c r="A1518" s="50">
        <v>1517.0</v>
      </c>
      <c r="B1518" s="67"/>
      <c r="C1518" s="69" t="s">
        <v>5776</v>
      </c>
      <c r="D1518" s="50" t="s">
        <v>3729</v>
      </c>
      <c r="E1518" s="50" t="s">
        <v>6061</v>
      </c>
      <c r="F1518" s="50">
        <v>11.0</v>
      </c>
      <c r="G1518" s="11"/>
      <c r="I1518" t="str">
        <f t="array" ref="I1518">INDEX('2024 Points'!$D$14:$D$23,MATCH(1,MMULT(--('2024 Points'!$E$14:$L$23=D1518),TRANSPOSE(COLUMN('2024 Points'!$E$14:$L$23)^0)),0))</f>
        <v>#N/A</v>
      </c>
    </row>
    <row r="1519">
      <c r="A1519" s="50">
        <v>1518.0</v>
      </c>
      <c r="B1519" s="67">
        <v>1170.0</v>
      </c>
      <c r="C1519" s="69" t="s">
        <v>4857</v>
      </c>
      <c r="D1519" s="50" t="s">
        <v>2537</v>
      </c>
      <c r="E1519" s="50" t="s">
        <v>4943</v>
      </c>
      <c r="F1519" s="50">
        <v>11.0</v>
      </c>
      <c r="G1519" s="11"/>
      <c r="I1519" t="str">
        <f t="array" ref="I1519">INDEX('2024 Points'!$D$14:$D$23,MATCH(1,MMULT(--('2024 Points'!$E$14:$L$23=D1519),TRANSPOSE(COLUMN('2024 Points'!$E$14:$L$23)^0)),0))</f>
        <v>#N/A</v>
      </c>
    </row>
    <row r="1520">
      <c r="A1520" s="50">
        <v>1519.0</v>
      </c>
      <c r="B1520" s="67">
        <v>2307.0</v>
      </c>
      <c r="C1520" s="69" t="s">
        <v>1733</v>
      </c>
      <c r="D1520" s="50" t="s">
        <v>3730</v>
      </c>
      <c r="E1520" s="50" t="s">
        <v>6077</v>
      </c>
      <c r="F1520" s="50">
        <v>11.0</v>
      </c>
      <c r="G1520" s="11"/>
      <c r="I1520" t="str">
        <f t="array" ref="I1520">INDEX('2024 Points'!$D$14:$D$23,MATCH(1,MMULT(--('2024 Points'!$E$14:$L$23=D1520),TRANSPOSE(COLUMN('2024 Points'!$E$14:$L$23)^0)),0))</f>
        <v>#N/A</v>
      </c>
    </row>
    <row r="1521">
      <c r="A1521" s="50">
        <v>1520.0</v>
      </c>
      <c r="B1521" s="67">
        <v>1455.0</v>
      </c>
      <c r="C1521" s="69" t="s">
        <v>1576</v>
      </c>
      <c r="D1521" s="50" t="s">
        <v>2684</v>
      </c>
      <c r="E1521" s="50" t="s">
        <v>5982</v>
      </c>
      <c r="F1521" s="50">
        <v>11.0</v>
      </c>
      <c r="G1521" s="11"/>
      <c r="I1521" t="str">
        <f t="array" ref="I1521">INDEX('2024 Points'!$D$14:$D$23,MATCH(1,MMULT(--('2024 Points'!$E$14:$L$23=D1521),TRANSPOSE(COLUMN('2024 Points'!$E$14:$L$23)^0)),0))</f>
        <v>#N/A</v>
      </c>
    </row>
    <row r="1522">
      <c r="A1522" s="50">
        <v>1521.0</v>
      </c>
      <c r="B1522" s="67">
        <v>1398.0</v>
      </c>
      <c r="C1522" s="69" t="s">
        <v>381</v>
      </c>
      <c r="D1522" s="50" t="s">
        <v>1147</v>
      </c>
      <c r="E1522" s="50" t="s">
        <v>5888</v>
      </c>
      <c r="F1522" s="50">
        <v>11.0</v>
      </c>
      <c r="G1522" s="11"/>
      <c r="I1522" t="str">
        <f t="array" ref="I1522">INDEX('2024 Points'!$D$14:$D$23,MATCH(1,MMULT(--('2024 Points'!$E$14:$L$23=D1522),TRANSPOSE(COLUMN('2024 Points'!$E$14:$L$23)^0)),0))</f>
        <v>#N/A</v>
      </c>
    </row>
    <row r="1523">
      <c r="A1523" s="50">
        <v>1522.0</v>
      </c>
      <c r="B1523" s="67"/>
      <c r="C1523" s="69" t="s">
        <v>5776</v>
      </c>
      <c r="D1523" s="50" t="s">
        <v>2335</v>
      </c>
      <c r="E1523" s="50" t="s">
        <v>6061</v>
      </c>
      <c r="F1523" s="50">
        <v>11.0</v>
      </c>
      <c r="G1523" s="11"/>
      <c r="I1523" t="str">
        <f t="array" ref="I1523">INDEX('2024 Points'!$D$14:$D$23,MATCH(1,MMULT(--('2024 Points'!$E$14:$L$23=D1523),TRANSPOSE(COLUMN('2024 Points'!$E$14:$L$23)^0)),0))</f>
        <v>#N/A</v>
      </c>
    </row>
    <row r="1524">
      <c r="A1524" s="50">
        <v>1523.0</v>
      </c>
      <c r="B1524" s="67"/>
      <c r="C1524" s="68" t="s">
        <v>5776</v>
      </c>
      <c r="D1524" s="50" t="s">
        <v>3731</v>
      </c>
      <c r="E1524" s="50" t="s">
        <v>4618</v>
      </c>
      <c r="F1524" s="50">
        <v>11.0</v>
      </c>
      <c r="G1524" s="11"/>
      <c r="I1524" t="str">
        <f t="array" ref="I1524">INDEX('2024 Points'!$D$14:$D$23,MATCH(1,MMULT(--('2024 Points'!$E$14:$L$23=D1524),TRANSPOSE(COLUMN('2024 Points'!$E$14:$L$23)^0)),0))</f>
        <v>#N/A</v>
      </c>
    </row>
    <row r="1525">
      <c r="A1525" s="50">
        <v>1524.0</v>
      </c>
      <c r="B1525" s="67">
        <v>1135.0</v>
      </c>
      <c r="C1525" s="69" t="s">
        <v>5461</v>
      </c>
      <c r="D1525" s="50" t="s">
        <v>3732</v>
      </c>
      <c r="E1525" s="50" t="s">
        <v>6073</v>
      </c>
      <c r="F1525" s="50">
        <v>10.0</v>
      </c>
      <c r="G1525" s="11"/>
      <c r="I1525" t="str">
        <f t="array" ref="I1525">INDEX('2024 Points'!$D$14:$D$23,MATCH(1,MMULT(--('2024 Points'!$E$14:$L$23=D1525),TRANSPOSE(COLUMN('2024 Points'!$E$14:$L$23)^0)),0))</f>
        <v>#N/A</v>
      </c>
    </row>
    <row r="1526">
      <c r="A1526" s="50">
        <v>1524.0</v>
      </c>
      <c r="B1526" s="67">
        <v>1135.0</v>
      </c>
      <c r="C1526" s="69" t="s">
        <v>5461</v>
      </c>
      <c r="D1526" s="50" t="s">
        <v>3732</v>
      </c>
      <c r="E1526" s="50" t="s">
        <v>5019</v>
      </c>
      <c r="F1526" s="50">
        <v>10.0</v>
      </c>
      <c r="G1526" s="11"/>
      <c r="I1526" t="str">
        <f t="array" ref="I1526">INDEX('2024 Points'!$D$14:$D$23,MATCH(1,MMULT(--('2024 Points'!$E$14:$L$23=D1526),TRANSPOSE(COLUMN('2024 Points'!$E$14:$L$23)^0)),0))</f>
        <v>#N/A</v>
      </c>
    </row>
    <row r="1527">
      <c r="A1527" s="50">
        <v>1525.0</v>
      </c>
      <c r="B1527" s="67"/>
      <c r="C1527" s="69" t="s">
        <v>5776</v>
      </c>
      <c r="D1527" s="50" t="s">
        <v>3733</v>
      </c>
      <c r="E1527" s="50"/>
      <c r="F1527" s="50">
        <v>10.0</v>
      </c>
      <c r="G1527" s="11"/>
      <c r="I1527" t="str">
        <f t="array" ref="I1527">INDEX('2024 Points'!$D$14:$D$23,MATCH(1,MMULT(--('2024 Points'!$E$14:$L$23=D1527),TRANSPOSE(COLUMN('2024 Points'!$E$14:$L$23)^0)),0))</f>
        <v>#N/A</v>
      </c>
    </row>
    <row r="1528">
      <c r="A1528" s="50">
        <v>1526.0</v>
      </c>
      <c r="B1528" s="67"/>
      <c r="C1528" s="69" t="s">
        <v>5776</v>
      </c>
      <c r="D1528" s="50" t="s">
        <v>3734</v>
      </c>
      <c r="E1528" s="50" t="s">
        <v>6078</v>
      </c>
      <c r="F1528" s="50">
        <v>10.0</v>
      </c>
      <c r="G1528" s="11"/>
      <c r="I1528" t="str">
        <f t="array" ref="I1528">INDEX('2024 Points'!$D$14:$D$23,MATCH(1,MMULT(--('2024 Points'!$E$14:$L$23=D1528),TRANSPOSE(COLUMN('2024 Points'!$E$14:$L$23)^0)),0))</f>
        <v>#N/A</v>
      </c>
    </row>
    <row r="1529">
      <c r="A1529" s="49">
        <v>1527.0</v>
      </c>
      <c r="B1529" s="63">
        <v>667.0</v>
      </c>
      <c r="C1529" s="66" t="s">
        <v>4885</v>
      </c>
      <c r="D1529" s="49" t="s">
        <v>3735</v>
      </c>
      <c r="E1529" s="49"/>
      <c r="F1529" s="49">
        <v>10.0</v>
      </c>
      <c r="G1529" s="11"/>
      <c r="I1529" t="str">
        <f t="array" ref="I1529">INDEX('2024 Points'!$D$14:$D$23,MATCH(1,MMULT(--('2024 Points'!$E$14:$L$23=D1529),TRANSPOSE(COLUMN('2024 Points'!$E$14:$L$23)^0)),0))</f>
        <v>#N/A</v>
      </c>
    </row>
    <row r="1530">
      <c r="A1530" s="50">
        <v>1528.0</v>
      </c>
      <c r="B1530" s="50">
        <v>2011.0</v>
      </c>
      <c r="C1530" s="50" t="s">
        <v>5445</v>
      </c>
      <c r="D1530" s="50" t="s">
        <v>3736</v>
      </c>
      <c r="E1530" s="50" t="s">
        <v>5765</v>
      </c>
      <c r="F1530" s="50">
        <v>10.0</v>
      </c>
      <c r="G1530" s="11"/>
      <c r="I1530" t="str">
        <f t="array" ref="I1530">INDEX('2024 Points'!$D$14:$D$23,MATCH(1,MMULT(--('2024 Points'!$E$14:$L$23=D1530),TRANSPOSE(COLUMN('2024 Points'!$E$14:$L$23)^0)),0))</f>
        <v>#N/A</v>
      </c>
    </row>
    <row r="1531">
      <c r="A1531" s="50">
        <v>1529.0</v>
      </c>
      <c r="B1531" s="50"/>
      <c r="C1531" s="70" t="s">
        <v>5776</v>
      </c>
      <c r="D1531" s="50" t="s">
        <v>2544</v>
      </c>
      <c r="E1531" s="50" t="s">
        <v>4970</v>
      </c>
      <c r="F1531" s="50">
        <v>10.0</v>
      </c>
      <c r="G1531" s="11"/>
      <c r="I1531" t="str">
        <f t="array" ref="I1531">INDEX('2024 Points'!$D$14:$D$23,MATCH(1,MMULT(--('2024 Points'!$E$14:$L$23=D1531),TRANSPOSE(COLUMN('2024 Points'!$E$14:$L$23)^0)),0))</f>
        <v>#N/A</v>
      </c>
    </row>
    <row r="1532">
      <c r="A1532" s="50">
        <v>1530.0</v>
      </c>
      <c r="B1532" s="50"/>
      <c r="C1532" s="50" t="s">
        <v>5776</v>
      </c>
      <c r="D1532" s="50" t="s">
        <v>3092</v>
      </c>
      <c r="E1532" s="50" t="s">
        <v>6079</v>
      </c>
      <c r="F1532" s="50">
        <v>10.0</v>
      </c>
      <c r="G1532" s="11"/>
      <c r="I1532" t="str">
        <f t="array" ref="I1532">INDEX('2024 Points'!$D$14:$D$23,MATCH(1,MMULT(--('2024 Points'!$E$14:$L$23=D1532),TRANSPOSE(COLUMN('2024 Points'!$E$14:$L$23)^0)),0))</f>
        <v>#N/A</v>
      </c>
    </row>
    <row r="1533">
      <c r="A1533" s="50">
        <v>1531.0</v>
      </c>
      <c r="B1533" s="50"/>
      <c r="C1533" s="50" t="s">
        <v>5776</v>
      </c>
      <c r="D1533" s="50" t="s">
        <v>3737</v>
      </c>
      <c r="E1533" s="50" t="s">
        <v>6080</v>
      </c>
      <c r="F1533" s="50">
        <v>10.0</v>
      </c>
      <c r="G1533" s="11"/>
      <c r="I1533" t="str">
        <f t="array" ref="I1533">INDEX('2024 Points'!$D$14:$D$23,MATCH(1,MMULT(--('2024 Points'!$E$14:$L$23=D1533),TRANSPOSE(COLUMN('2024 Points'!$E$14:$L$23)^0)),0))</f>
        <v>#N/A</v>
      </c>
    </row>
    <row r="1534">
      <c r="A1534" s="50">
        <v>1532.0</v>
      </c>
      <c r="B1534" s="50">
        <v>977.0</v>
      </c>
      <c r="C1534" s="70" t="s">
        <v>5422</v>
      </c>
      <c r="D1534" s="50" t="s">
        <v>3738</v>
      </c>
      <c r="E1534" s="50" t="s">
        <v>139</v>
      </c>
      <c r="F1534" s="50">
        <v>10.0</v>
      </c>
      <c r="G1534" s="11"/>
      <c r="I1534" t="str">
        <f t="array" ref="I1534">INDEX('2024 Points'!$D$14:$D$23,MATCH(1,MMULT(--('2024 Points'!$E$14:$L$23=D1534),TRANSPOSE(COLUMN('2024 Points'!$E$14:$L$23)^0)),0))</f>
        <v>#N/A</v>
      </c>
    </row>
    <row r="1535">
      <c r="A1535" s="50">
        <v>1533.0</v>
      </c>
      <c r="B1535" s="50">
        <v>1333.0</v>
      </c>
      <c r="C1535" s="50" t="s">
        <v>1638</v>
      </c>
      <c r="D1535" s="50" t="s">
        <v>1257</v>
      </c>
      <c r="E1535" s="50" t="s">
        <v>143</v>
      </c>
      <c r="F1535" s="50">
        <v>10.0</v>
      </c>
      <c r="G1535" s="11"/>
      <c r="I1535" t="str">
        <f t="array" ref="I1535">INDEX('2024 Points'!$D$14:$D$23,MATCH(1,MMULT(--('2024 Points'!$E$14:$L$23=D1535),TRANSPOSE(COLUMN('2024 Points'!$E$14:$L$23)^0)),0))</f>
        <v>#N/A</v>
      </c>
    </row>
    <row r="1536">
      <c r="A1536" s="50">
        <v>1534.0</v>
      </c>
      <c r="B1536" s="50">
        <v>701.0</v>
      </c>
      <c r="C1536" s="70" t="s">
        <v>6081</v>
      </c>
      <c r="D1536" s="50" t="s">
        <v>3739</v>
      </c>
      <c r="E1536" s="50" t="s">
        <v>157</v>
      </c>
      <c r="F1536" s="50">
        <v>10.0</v>
      </c>
      <c r="G1536" s="11"/>
      <c r="I1536" t="str">
        <f t="array" ref="I1536">INDEX('2024 Points'!$D$14:$D$23,MATCH(1,MMULT(--('2024 Points'!$E$14:$L$23=D1536),TRANSPOSE(COLUMN('2024 Points'!$E$14:$L$23)^0)),0))</f>
        <v>#N/A</v>
      </c>
    </row>
    <row r="1537">
      <c r="A1537" s="50">
        <v>1535.0</v>
      </c>
      <c r="B1537" s="50">
        <v>743.0</v>
      </c>
      <c r="C1537" s="70" t="s">
        <v>5589</v>
      </c>
      <c r="D1537" s="50" t="s">
        <v>76</v>
      </c>
      <c r="E1537" s="50" t="s">
        <v>5846</v>
      </c>
      <c r="F1537" s="50">
        <v>10.0</v>
      </c>
      <c r="G1537" s="11"/>
      <c r="I1537" t="str">
        <f t="array" ref="I1537">INDEX('2024 Points'!$D$14:$D$23,MATCH(1,MMULT(--('2024 Points'!$E$14:$L$23=D1537),TRANSPOSE(COLUMN('2024 Points'!$E$14:$L$23)^0)),0))</f>
        <v>#N/A</v>
      </c>
    </row>
    <row r="1538">
      <c r="A1538" s="50">
        <v>1536.0</v>
      </c>
      <c r="B1538" s="50"/>
      <c r="C1538" s="50" t="s">
        <v>5776</v>
      </c>
      <c r="D1538" s="50" t="s">
        <v>794</v>
      </c>
      <c r="E1538" s="50" t="s">
        <v>720</v>
      </c>
      <c r="F1538" s="50">
        <v>10.0</v>
      </c>
      <c r="G1538" s="11"/>
      <c r="I1538" t="str">
        <f t="array" ref="I1538">INDEX('2024 Points'!$D$14:$D$23,MATCH(1,MMULT(--('2024 Points'!$E$14:$L$23=D1538),TRANSPOSE(COLUMN('2024 Points'!$E$14:$L$23)^0)),0))</f>
        <v>#N/A</v>
      </c>
    </row>
    <row r="1539">
      <c r="A1539" s="50">
        <v>1537.0</v>
      </c>
      <c r="B1539" s="50">
        <v>2379.0</v>
      </c>
      <c r="C1539" s="71" t="s">
        <v>6082</v>
      </c>
      <c r="D1539" s="50" t="s">
        <v>3740</v>
      </c>
      <c r="E1539" s="50" t="s">
        <v>4793</v>
      </c>
      <c r="F1539" s="50">
        <v>10.0</v>
      </c>
      <c r="G1539" s="11"/>
      <c r="I1539" t="str">
        <f t="array" ref="I1539">INDEX('2024 Points'!$D$14:$D$23,MATCH(1,MMULT(--('2024 Points'!$E$14:$L$23=D1539),TRANSPOSE(COLUMN('2024 Points'!$E$14:$L$23)^0)),0))</f>
        <v>#N/A</v>
      </c>
    </row>
    <row r="1540">
      <c r="A1540" s="50">
        <v>1538.0</v>
      </c>
      <c r="B1540" s="50"/>
      <c r="C1540" s="50" t="s">
        <v>5776</v>
      </c>
      <c r="D1540" s="50" t="s">
        <v>963</v>
      </c>
      <c r="E1540" s="50" t="s">
        <v>5911</v>
      </c>
      <c r="F1540" s="50">
        <v>10.0</v>
      </c>
      <c r="G1540" s="11"/>
      <c r="I1540" t="str">
        <f t="array" ref="I1540">INDEX('2024 Points'!$D$14:$D$23,MATCH(1,MMULT(--('2024 Points'!$E$14:$L$23=D1540),TRANSPOSE(COLUMN('2024 Points'!$E$14:$L$23)^0)),0))</f>
        <v>#N/A</v>
      </c>
    </row>
    <row r="1541">
      <c r="A1541" s="50">
        <v>1539.0</v>
      </c>
      <c r="B1541" s="50">
        <v>1960.0</v>
      </c>
      <c r="C1541" s="70" t="s">
        <v>322</v>
      </c>
      <c r="D1541" s="50" t="s">
        <v>2475</v>
      </c>
      <c r="E1541" s="50" t="s">
        <v>465</v>
      </c>
      <c r="F1541" s="50">
        <v>10.0</v>
      </c>
      <c r="G1541" s="11"/>
      <c r="I1541" t="str">
        <f t="array" ref="I1541">INDEX('2024 Points'!$D$14:$D$23,MATCH(1,MMULT(--('2024 Points'!$E$14:$L$23=D1541),TRANSPOSE(COLUMN('2024 Points'!$E$14:$L$23)^0)),0))</f>
        <v>#N/A</v>
      </c>
    </row>
    <row r="1542">
      <c r="A1542" s="50">
        <v>1540.0</v>
      </c>
      <c r="B1542" s="50">
        <v>1860.0</v>
      </c>
      <c r="C1542" s="71" t="s">
        <v>4471</v>
      </c>
      <c r="D1542" s="50" t="s">
        <v>1547</v>
      </c>
      <c r="E1542" s="50" t="s">
        <v>465</v>
      </c>
      <c r="F1542" s="50">
        <v>10.0</v>
      </c>
      <c r="G1542" s="11"/>
      <c r="I1542" t="str">
        <f t="array" ref="I1542">INDEX('2024 Points'!$D$14:$D$23,MATCH(1,MMULT(--('2024 Points'!$E$14:$L$23=D1542),TRANSPOSE(COLUMN('2024 Points'!$E$14:$L$23)^0)),0))</f>
        <v>#N/A</v>
      </c>
    </row>
    <row r="1543">
      <c r="A1543" s="50">
        <v>1541.0</v>
      </c>
      <c r="B1543" s="50"/>
      <c r="C1543" s="71" t="s">
        <v>5776</v>
      </c>
      <c r="D1543" s="50" t="s">
        <v>1750</v>
      </c>
      <c r="E1543" s="50" t="s">
        <v>1751</v>
      </c>
      <c r="F1543" s="50">
        <v>10.0</v>
      </c>
      <c r="G1543" s="11"/>
      <c r="I1543" t="str">
        <f t="array" ref="I1543">INDEX('2024 Points'!$D$14:$D$23,MATCH(1,MMULT(--('2024 Points'!$E$14:$L$23=D1543),TRANSPOSE(COLUMN('2024 Points'!$E$14:$L$23)^0)),0))</f>
        <v>#N/A</v>
      </c>
    </row>
    <row r="1544">
      <c r="A1544" s="50">
        <v>1542.0</v>
      </c>
      <c r="B1544" s="50">
        <v>1712.0</v>
      </c>
      <c r="C1544" s="71" t="s">
        <v>4382</v>
      </c>
      <c r="D1544" s="50" t="s">
        <v>3741</v>
      </c>
      <c r="E1544" s="50" t="s">
        <v>704</v>
      </c>
      <c r="F1544" s="50">
        <v>10.0</v>
      </c>
      <c r="G1544" s="11"/>
      <c r="I1544" t="str">
        <f t="array" ref="I1544">INDEX('2024 Points'!$D$14:$D$23,MATCH(1,MMULT(--('2024 Points'!$E$14:$L$23=D1544),TRANSPOSE(COLUMN('2024 Points'!$E$14:$L$23)^0)),0))</f>
        <v>#N/A</v>
      </c>
    </row>
    <row r="1545">
      <c r="A1545" s="50">
        <v>1543.0</v>
      </c>
      <c r="B1545" s="50"/>
      <c r="C1545" s="50" t="s">
        <v>5776</v>
      </c>
      <c r="D1545" s="50" t="s">
        <v>3742</v>
      </c>
      <c r="E1545" s="50" t="s">
        <v>5839</v>
      </c>
      <c r="F1545" s="50">
        <v>10.0</v>
      </c>
      <c r="G1545" s="11"/>
      <c r="I1545" t="str">
        <f t="array" ref="I1545">INDEX('2024 Points'!$D$14:$D$23,MATCH(1,MMULT(--('2024 Points'!$E$14:$L$23=D1545),TRANSPOSE(COLUMN('2024 Points'!$E$14:$L$23)^0)),0))</f>
        <v>#N/A</v>
      </c>
    </row>
    <row r="1546">
      <c r="A1546" s="50">
        <v>1544.0</v>
      </c>
      <c r="B1546" s="50"/>
      <c r="C1546" s="50" t="s">
        <v>5776</v>
      </c>
      <c r="D1546" s="50" t="s">
        <v>3743</v>
      </c>
      <c r="E1546" s="50" t="s">
        <v>4465</v>
      </c>
      <c r="F1546" s="50">
        <v>10.0</v>
      </c>
      <c r="G1546" s="11"/>
      <c r="I1546" t="str">
        <f t="array" ref="I1546">INDEX('2024 Points'!$D$14:$D$23,MATCH(1,MMULT(--('2024 Points'!$E$14:$L$23=D1546),TRANSPOSE(COLUMN('2024 Points'!$E$14:$L$23)^0)),0))</f>
        <v>#N/A</v>
      </c>
    </row>
    <row r="1547">
      <c r="A1547" s="50">
        <v>1545.0</v>
      </c>
      <c r="B1547" s="50">
        <v>2220.0</v>
      </c>
      <c r="C1547" s="70" t="s">
        <v>5632</v>
      </c>
      <c r="D1547" s="50" t="s">
        <v>3744</v>
      </c>
      <c r="E1547" s="50" t="s">
        <v>5831</v>
      </c>
      <c r="F1547" s="50">
        <v>10.0</v>
      </c>
      <c r="G1547" s="11"/>
      <c r="I1547" t="str">
        <f t="array" ref="I1547">INDEX('2024 Points'!$D$14:$D$23,MATCH(1,MMULT(--('2024 Points'!$E$14:$L$23=D1547),TRANSPOSE(COLUMN('2024 Points'!$E$14:$L$23)^0)),0))</f>
        <v>#N/A</v>
      </c>
    </row>
    <row r="1548">
      <c r="A1548" s="50">
        <v>1546.0</v>
      </c>
      <c r="B1548" s="50"/>
      <c r="C1548" s="71" t="s">
        <v>5776</v>
      </c>
      <c r="D1548" s="50" t="s">
        <v>3745</v>
      </c>
      <c r="E1548" s="50" t="s">
        <v>4895</v>
      </c>
      <c r="F1548" s="50">
        <v>10.0</v>
      </c>
      <c r="G1548" s="11"/>
      <c r="I1548" t="str">
        <f t="array" ref="I1548">INDEX('2024 Points'!$D$14:$D$23,MATCH(1,MMULT(--('2024 Points'!$E$14:$L$23=D1548),TRANSPOSE(COLUMN('2024 Points'!$E$14:$L$23)^0)),0))</f>
        <v>#N/A</v>
      </c>
    </row>
    <row r="1549">
      <c r="A1549" s="50">
        <v>1547.0</v>
      </c>
      <c r="B1549" s="50">
        <v>1067.0</v>
      </c>
      <c r="C1549" s="70" t="s">
        <v>5906</v>
      </c>
      <c r="D1549" s="50" t="s">
        <v>509</v>
      </c>
      <c r="E1549" s="50" t="s">
        <v>4959</v>
      </c>
      <c r="F1549" s="50">
        <v>10.0</v>
      </c>
      <c r="G1549" s="11"/>
      <c r="I1549" t="str">
        <f t="array" ref="I1549">INDEX('2024 Points'!$D$14:$D$23,MATCH(1,MMULT(--('2024 Points'!$E$14:$L$23=D1549),TRANSPOSE(COLUMN('2024 Points'!$E$14:$L$23)^0)),0))</f>
        <v>#N/A</v>
      </c>
    </row>
    <row r="1550">
      <c r="A1550" s="50">
        <v>1548.0</v>
      </c>
      <c r="B1550" s="50"/>
      <c r="C1550" s="50" t="s">
        <v>5776</v>
      </c>
      <c r="D1550" s="50" t="s">
        <v>3746</v>
      </c>
      <c r="E1550" s="50" t="s">
        <v>5958</v>
      </c>
      <c r="F1550" s="50">
        <v>10.0</v>
      </c>
      <c r="G1550" s="11"/>
      <c r="I1550" t="str">
        <f t="array" ref="I1550">INDEX('2024 Points'!$D$14:$D$23,MATCH(1,MMULT(--('2024 Points'!$E$14:$L$23=D1550),TRANSPOSE(COLUMN('2024 Points'!$E$14:$L$23)^0)),0))</f>
        <v>#N/A</v>
      </c>
    </row>
    <row r="1551">
      <c r="A1551" s="50">
        <v>1549.0</v>
      </c>
      <c r="B1551" s="50">
        <v>1606.0</v>
      </c>
      <c r="C1551" s="70" t="s">
        <v>1383</v>
      </c>
      <c r="D1551" s="50" t="s">
        <v>1165</v>
      </c>
      <c r="E1551" s="50"/>
      <c r="F1551" s="50">
        <v>10.0</v>
      </c>
      <c r="G1551" s="11"/>
      <c r="I1551" t="str">
        <f t="array" ref="I1551">INDEX('2024 Points'!$D$14:$D$23,MATCH(1,MMULT(--('2024 Points'!$E$14:$L$23=D1551),TRANSPOSE(COLUMN('2024 Points'!$E$14:$L$23)^0)),0))</f>
        <v>#N/A</v>
      </c>
    </row>
    <row r="1552">
      <c r="A1552" s="50">
        <v>1550.0</v>
      </c>
      <c r="B1552" s="50">
        <v>2062.0</v>
      </c>
      <c r="C1552" s="50" t="s">
        <v>5355</v>
      </c>
      <c r="D1552" s="50" t="s">
        <v>3747</v>
      </c>
      <c r="E1552" s="50"/>
      <c r="F1552" s="50">
        <v>10.0</v>
      </c>
      <c r="G1552" s="11"/>
      <c r="I1552" t="str">
        <f t="array" ref="I1552">INDEX('2024 Points'!$D$14:$D$23,MATCH(1,MMULT(--('2024 Points'!$E$14:$L$23=D1552),TRANSPOSE(COLUMN('2024 Points'!$E$14:$L$23)^0)),0))</f>
        <v>#N/A</v>
      </c>
    </row>
    <row r="1553">
      <c r="A1553" s="50">
        <v>1551.0</v>
      </c>
      <c r="B1553" s="50"/>
      <c r="C1553" s="70" t="s">
        <v>5776</v>
      </c>
      <c r="D1553" s="50" t="s">
        <v>3238</v>
      </c>
      <c r="E1553" s="50" t="s">
        <v>6083</v>
      </c>
      <c r="F1553" s="50">
        <v>10.0</v>
      </c>
      <c r="G1553" s="11"/>
      <c r="I1553" t="str">
        <f t="array" ref="I1553">INDEX('2024 Points'!$D$14:$D$23,MATCH(1,MMULT(--('2024 Points'!$E$14:$L$23=D1553),TRANSPOSE(COLUMN('2024 Points'!$E$14:$L$23)^0)),0))</f>
        <v>#N/A</v>
      </c>
    </row>
    <row r="1554">
      <c r="A1554" s="50">
        <v>1552.0</v>
      </c>
      <c r="B1554" s="50"/>
      <c r="C1554" s="50" t="s">
        <v>5776</v>
      </c>
      <c r="D1554" s="50" t="s">
        <v>3748</v>
      </c>
      <c r="E1554" s="50" t="s">
        <v>6084</v>
      </c>
      <c r="F1554" s="50">
        <v>10.0</v>
      </c>
      <c r="G1554" s="11"/>
      <c r="I1554" t="str">
        <f t="array" ref="I1554">INDEX('2024 Points'!$D$14:$D$23,MATCH(1,MMULT(--('2024 Points'!$E$14:$L$23=D1554),TRANSPOSE(COLUMN('2024 Points'!$E$14:$L$23)^0)),0))</f>
        <v>#N/A</v>
      </c>
    </row>
    <row r="1555">
      <c r="A1555" s="50">
        <v>1553.0</v>
      </c>
      <c r="B1555" s="50"/>
      <c r="C1555" s="70" t="s">
        <v>5776</v>
      </c>
      <c r="D1555" s="50" t="s">
        <v>3749</v>
      </c>
      <c r="E1555" s="50" t="s">
        <v>6085</v>
      </c>
      <c r="F1555" s="50">
        <v>10.0</v>
      </c>
      <c r="G1555" s="11"/>
      <c r="I1555" t="str">
        <f t="array" ref="I1555">INDEX('2024 Points'!$D$14:$D$23,MATCH(1,MMULT(--('2024 Points'!$E$14:$L$23=D1555),TRANSPOSE(COLUMN('2024 Points'!$E$14:$L$23)^0)),0))</f>
        <v>#N/A</v>
      </c>
    </row>
    <row r="1556">
      <c r="A1556" s="50">
        <v>1554.0</v>
      </c>
      <c r="B1556" s="50">
        <v>1530.0</v>
      </c>
      <c r="C1556" s="50" t="s">
        <v>146</v>
      </c>
      <c r="D1556" s="50" t="s">
        <v>2235</v>
      </c>
      <c r="E1556" s="50" t="s">
        <v>4333</v>
      </c>
      <c r="F1556" s="50">
        <v>10.0</v>
      </c>
      <c r="G1556" s="11"/>
      <c r="I1556" t="str">
        <f t="array" ref="I1556">INDEX('2024 Points'!$D$14:$D$23,MATCH(1,MMULT(--('2024 Points'!$E$14:$L$23=D1556),TRANSPOSE(COLUMN('2024 Points'!$E$14:$L$23)^0)),0))</f>
        <v>#N/A</v>
      </c>
    </row>
    <row r="1557">
      <c r="A1557" s="50">
        <v>1555.0</v>
      </c>
      <c r="B1557" s="50"/>
      <c r="C1557" s="50" t="s">
        <v>5776</v>
      </c>
      <c r="D1557" s="50" t="s">
        <v>2243</v>
      </c>
      <c r="E1557" s="50" t="s">
        <v>4808</v>
      </c>
      <c r="F1557" s="50">
        <v>10.0</v>
      </c>
      <c r="G1557" s="11"/>
      <c r="I1557" t="str">
        <f t="array" ref="I1557">INDEX('2024 Points'!$D$14:$D$23,MATCH(1,MMULT(--('2024 Points'!$E$14:$L$23=D1557),TRANSPOSE(COLUMN('2024 Points'!$E$14:$L$23)^0)),0))</f>
        <v>#N/A</v>
      </c>
    </row>
    <row r="1558">
      <c r="A1558" s="50">
        <v>1556.0</v>
      </c>
      <c r="B1558" s="50"/>
      <c r="C1558" s="50" t="s">
        <v>5776</v>
      </c>
      <c r="D1558" s="50" t="s">
        <v>1459</v>
      </c>
      <c r="E1558" s="50" t="s">
        <v>5911</v>
      </c>
      <c r="F1558" s="50">
        <v>10.0</v>
      </c>
      <c r="G1558" s="11"/>
      <c r="I1558" t="str">
        <f t="array" ref="I1558">INDEX('2024 Points'!$D$14:$D$23,MATCH(1,MMULT(--('2024 Points'!$E$14:$L$23=D1558),TRANSPOSE(COLUMN('2024 Points'!$E$14:$L$23)^0)),0))</f>
        <v>#N/A</v>
      </c>
    </row>
    <row r="1559">
      <c r="A1559" s="50">
        <v>1557.0</v>
      </c>
      <c r="B1559" s="50">
        <v>1518.0</v>
      </c>
      <c r="C1559" s="50" t="s">
        <v>180</v>
      </c>
      <c r="D1559" s="50" t="s">
        <v>1813</v>
      </c>
      <c r="E1559" s="50" t="s">
        <v>329</v>
      </c>
      <c r="F1559" s="50">
        <v>10.0</v>
      </c>
      <c r="G1559" s="11"/>
      <c r="I1559" t="str">
        <f t="array" ref="I1559">INDEX('2024 Points'!$D$14:$D$23,MATCH(1,MMULT(--('2024 Points'!$E$14:$L$23=D1559),TRANSPOSE(COLUMN('2024 Points'!$E$14:$L$23)^0)),0))</f>
        <v>#N/A</v>
      </c>
    </row>
    <row r="1560">
      <c r="A1560" s="50">
        <v>1558.0</v>
      </c>
      <c r="B1560" s="50">
        <v>2509.0</v>
      </c>
      <c r="C1560" s="50" t="s">
        <v>4740</v>
      </c>
      <c r="D1560" s="50" t="s">
        <v>3750</v>
      </c>
      <c r="E1560" s="50" t="s">
        <v>6021</v>
      </c>
      <c r="F1560" s="50">
        <v>10.0</v>
      </c>
      <c r="G1560" s="11"/>
      <c r="I1560" t="str">
        <f t="array" ref="I1560">INDEX('2024 Points'!$D$14:$D$23,MATCH(1,MMULT(--('2024 Points'!$E$14:$L$23=D1560),TRANSPOSE(COLUMN('2024 Points'!$E$14:$L$23)^0)),0))</f>
        <v>#N/A</v>
      </c>
    </row>
    <row r="1561">
      <c r="A1561" s="50">
        <v>1559.0</v>
      </c>
      <c r="B1561" s="50"/>
      <c r="C1561" s="71" t="s">
        <v>5776</v>
      </c>
      <c r="D1561" s="50" t="s">
        <v>3751</v>
      </c>
      <c r="E1561" s="50" t="s">
        <v>5274</v>
      </c>
      <c r="F1561" s="50">
        <v>10.0</v>
      </c>
      <c r="G1561" s="11"/>
      <c r="I1561" t="str">
        <f t="array" ref="I1561">INDEX('2024 Points'!$D$14:$D$23,MATCH(1,MMULT(--('2024 Points'!$E$14:$L$23=D1561),TRANSPOSE(COLUMN('2024 Points'!$E$14:$L$23)^0)),0))</f>
        <v>#N/A</v>
      </c>
    </row>
    <row r="1562">
      <c r="A1562" s="50">
        <v>1560.0</v>
      </c>
      <c r="B1562" s="50">
        <v>1055.0</v>
      </c>
      <c r="C1562" s="50" t="s">
        <v>6086</v>
      </c>
      <c r="D1562" s="50" t="s">
        <v>3035</v>
      </c>
      <c r="E1562" s="50" t="s">
        <v>4600</v>
      </c>
      <c r="F1562" s="50">
        <v>10.0</v>
      </c>
      <c r="G1562" s="11"/>
      <c r="I1562" t="str">
        <f t="array" ref="I1562">INDEX('2024 Points'!$D$14:$D$23,MATCH(1,MMULT(--('2024 Points'!$E$14:$L$23=D1562),TRANSPOSE(COLUMN('2024 Points'!$E$14:$L$23)^0)),0))</f>
        <v>#N/A</v>
      </c>
    </row>
    <row r="1563">
      <c r="A1563" s="50">
        <v>1561.0</v>
      </c>
      <c r="B1563" s="50"/>
      <c r="C1563" s="50" t="s">
        <v>5776</v>
      </c>
      <c r="D1563" s="50" t="s">
        <v>3752</v>
      </c>
      <c r="E1563" s="50" t="s">
        <v>625</v>
      </c>
      <c r="F1563" s="50">
        <v>10.0</v>
      </c>
      <c r="G1563" s="11"/>
      <c r="I1563" t="str">
        <f t="array" ref="I1563">INDEX('2024 Points'!$D$14:$D$23,MATCH(1,MMULT(--('2024 Points'!$E$14:$L$23=D1563),TRANSPOSE(COLUMN('2024 Points'!$E$14:$L$23)^0)),0))</f>
        <v>#N/A</v>
      </c>
    </row>
    <row r="1564">
      <c r="A1564" s="50">
        <v>1562.0</v>
      </c>
      <c r="B1564" s="50"/>
      <c r="C1564" s="50" t="s">
        <v>5776</v>
      </c>
      <c r="D1564" s="50" t="s">
        <v>3753</v>
      </c>
      <c r="E1564" s="50" t="s">
        <v>5127</v>
      </c>
      <c r="F1564" s="50">
        <v>10.0</v>
      </c>
      <c r="G1564" s="11"/>
      <c r="I1564" t="str">
        <f t="array" ref="I1564">INDEX('2024 Points'!$D$14:$D$23,MATCH(1,MMULT(--('2024 Points'!$E$14:$L$23=D1564),TRANSPOSE(COLUMN('2024 Points'!$E$14:$L$23)^0)),0))</f>
        <v>#N/A</v>
      </c>
    </row>
    <row r="1565">
      <c r="A1565" s="50">
        <v>1563.0</v>
      </c>
      <c r="B1565" s="50"/>
      <c r="C1565" s="71" t="s">
        <v>5776</v>
      </c>
      <c r="D1565" s="50" t="s">
        <v>3754</v>
      </c>
      <c r="E1565" s="50" t="s">
        <v>5821</v>
      </c>
      <c r="F1565" s="50">
        <v>10.0</v>
      </c>
      <c r="G1565" s="11"/>
      <c r="I1565" t="str">
        <f t="array" ref="I1565">INDEX('2024 Points'!$D$14:$D$23,MATCH(1,MMULT(--('2024 Points'!$E$14:$L$23=D1565),TRANSPOSE(COLUMN('2024 Points'!$E$14:$L$23)^0)),0))</f>
        <v>#N/A</v>
      </c>
    </row>
    <row r="1566">
      <c r="A1566" s="50">
        <v>1564.0</v>
      </c>
      <c r="B1566" s="50">
        <v>1276.0</v>
      </c>
      <c r="C1566" s="70" t="s">
        <v>1593</v>
      </c>
      <c r="D1566" s="50" t="s">
        <v>3755</v>
      </c>
      <c r="E1566" s="50" t="s">
        <v>5919</v>
      </c>
      <c r="F1566" s="50">
        <v>10.0</v>
      </c>
      <c r="G1566" s="11"/>
      <c r="I1566" t="str">
        <f t="array" ref="I1566">INDEX('2024 Points'!$D$14:$D$23,MATCH(1,MMULT(--('2024 Points'!$E$14:$L$23=D1566),TRANSPOSE(COLUMN('2024 Points'!$E$14:$L$23)^0)),0))</f>
        <v>#N/A</v>
      </c>
    </row>
    <row r="1567">
      <c r="A1567" s="50">
        <v>1565.0</v>
      </c>
      <c r="B1567" s="50">
        <v>1330.0</v>
      </c>
      <c r="C1567" s="71" t="s">
        <v>5927</v>
      </c>
      <c r="D1567" s="50" t="s">
        <v>2599</v>
      </c>
      <c r="E1567" s="50" t="s">
        <v>4330</v>
      </c>
      <c r="F1567" s="50">
        <v>10.0</v>
      </c>
      <c r="G1567" s="11"/>
      <c r="I1567" t="str">
        <f t="array" ref="I1567">INDEX('2024 Points'!$D$14:$D$23,MATCH(1,MMULT(--('2024 Points'!$E$14:$L$23=D1567),TRANSPOSE(COLUMN('2024 Points'!$E$14:$L$23)^0)),0))</f>
        <v>#N/A</v>
      </c>
    </row>
    <row r="1568">
      <c r="A1568" s="50">
        <v>1566.0</v>
      </c>
      <c r="B1568" s="50"/>
      <c r="C1568" s="70" t="s">
        <v>5776</v>
      </c>
      <c r="D1568" s="50" t="s">
        <v>2370</v>
      </c>
      <c r="E1568" s="50"/>
      <c r="F1568" s="50">
        <v>10.0</v>
      </c>
      <c r="G1568" s="11"/>
      <c r="I1568" t="str">
        <f t="array" ref="I1568">INDEX('2024 Points'!$D$14:$D$23,MATCH(1,MMULT(--('2024 Points'!$E$14:$L$23=D1568),TRANSPOSE(COLUMN('2024 Points'!$E$14:$L$23)^0)),0))</f>
        <v>#N/A</v>
      </c>
    </row>
    <row r="1569">
      <c r="A1569" s="50">
        <v>1567.0</v>
      </c>
      <c r="B1569" s="50">
        <v>1082.0</v>
      </c>
      <c r="C1569" s="70" t="s">
        <v>1500</v>
      </c>
      <c r="D1569" s="50" t="s">
        <v>2663</v>
      </c>
      <c r="E1569" s="50" t="s">
        <v>5025</v>
      </c>
      <c r="F1569" s="50">
        <v>10.0</v>
      </c>
      <c r="G1569" s="11"/>
      <c r="I1569" t="str">
        <f t="array" ref="I1569">INDEX('2024 Points'!$D$14:$D$23,MATCH(1,MMULT(--('2024 Points'!$E$14:$L$23=D1569),TRANSPOSE(COLUMN('2024 Points'!$E$14:$L$23)^0)),0))</f>
        <v>#N/A</v>
      </c>
    </row>
    <row r="1570">
      <c r="A1570" s="50">
        <v>1568.0</v>
      </c>
      <c r="B1570" s="50">
        <v>1264.0</v>
      </c>
      <c r="C1570" s="50" t="s">
        <v>1563</v>
      </c>
      <c r="D1570" s="50" t="s">
        <v>3756</v>
      </c>
      <c r="E1570" s="50" t="s">
        <v>5789</v>
      </c>
      <c r="F1570" s="50">
        <v>10.0</v>
      </c>
      <c r="G1570" s="11"/>
      <c r="I1570" t="str">
        <f t="array" ref="I1570">INDEX('2024 Points'!$D$14:$D$23,MATCH(1,MMULT(--('2024 Points'!$E$14:$L$23=D1570),TRANSPOSE(COLUMN('2024 Points'!$E$14:$L$23)^0)),0))</f>
        <v>#N/A</v>
      </c>
    </row>
    <row r="1571">
      <c r="A1571" s="50">
        <v>1569.0</v>
      </c>
      <c r="B1571" s="50"/>
      <c r="C1571" s="50" t="s">
        <v>5776</v>
      </c>
      <c r="D1571" s="50" t="s">
        <v>3757</v>
      </c>
      <c r="E1571" s="50"/>
      <c r="F1571" s="50">
        <v>10.0</v>
      </c>
      <c r="G1571" s="11"/>
      <c r="I1571" t="str">
        <f t="array" ref="I1571">INDEX('2024 Points'!$D$14:$D$23,MATCH(1,MMULT(--('2024 Points'!$E$14:$L$23=D1571),TRANSPOSE(COLUMN('2024 Points'!$E$14:$L$23)^0)),0))</f>
        <v>#N/A</v>
      </c>
    </row>
    <row r="1572">
      <c r="A1572" s="50">
        <v>1570.0</v>
      </c>
      <c r="B1572" s="50">
        <v>1122.0</v>
      </c>
      <c r="C1572" s="50" t="s">
        <v>6087</v>
      </c>
      <c r="D1572" s="50" t="s">
        <v>1339</v>
      </c>
      <c r="E1572" s="50" t="s">
        <v>5013</v>
      </c>
      <c r="F1572" s="50">
        <v>10.0</v>
      </c>
      <c r="G1572" s="11"/>
      <c r="I1572" t="str">
        <f t="array" ref="I1572">INDEX('2024 Points'!$D$14:$D$23,MATCH(1,MMULT(--('2024 Points'!$E$14:$L$23=D1572),TRANSPOSE(COLUMN('2024 Points'!$E$14:$L$23)^0)),0))</f>
        <v>#N/A</v>
      </c>
    </row>
    <row r="1573">
      <c r="A1573" s="50">
        <v>1571.0</v>
      </c>
      <c r="B1573" s="50">
        <v>1740.0</v>
      </c>
      <c r="C1573" s="70" t="s">
        <v>760</v>
      </c>
      <c r="D1573" s="50" t="s">
        <v>3758</v>
      </c>
      <c r="E1573" s="50"/>
      <c r="F1573" s="50">
        <v>10.0</v>
      </c>
      <c r="G1573" s="11"/>
      <c r="I1573" t="str">
        <f t="array" ref="I1573">INDEX('2024 Points'!$D$14:$D$23,MATCH(1,MMULT(--('2024 Points'!$E$14:$L$23=D1573),TRANSPOSE(COLUMN('2024 Points'!$E$14:$L$23)^0)),0))</f>
        <v>#N/A</v>
      </c>
    </row>
    <row r="1574">
      <c r="A1574" s="50">
        <v>1572.0</v>
      </c>
      <c r="B1574" s="50">
        <v>788.0</v>
      </c>
      <c r="C1574" s="50" t="s">
        <v>6088</v>
      </c>
      <c r="D1574" s="50" t="s">
        <v>1388</v>
      </c>
      <c r="E1574" s="50" t="s">
        <v>5774</v>
      </c>
      <c r="F1574" s="50">
        <v>10.0</v>
      </c>
      <c r="G1574" s="11"/>
      <c r="I1574" t="str">
        <f t="array" ref="I1574">INDEX('2024 Points'!$D$14:$D$23,MATCH(1,MMULT(--('2024 Points'!$E$14:$L$23=D1574),TRANSPOSE(COLUMN('2024 Points'!$E$14:$L$23)^0)),0))</f>
        <v>#N/A</v>
      </c>
    </row>
    <row r="1575">
      <c r="A1575" s="50">
        <v>1573.0</v>
      </c>
      <c r="B1575" s="50"/>
      <c r="C1575" s="71" t="s">
        <v>5776</v>
      </c>
      <c r="D1575" s="50" t="s">
        <v>3759</v>
      </c>
      <c r="E1575" s="50" t="s">
        <v>4879</v>
      </c>
      <c r="F1575" s="50">
        <v>10.0</v>
      </c>
      <c r="G1575" s="11"/>
      <c r="I1575" t="str">
        <f t="array" ref="I1575">INDEX('2024 Points'!$D$14:$D$23,MATCH(1,MMULT(--('2024 Points'!$E$14:$L$23=D1575),TRANSPOSE(COLUMN('2024 Points'!$E$14:$L$23)^0)),0))</f>
        <v>#N/A</v>
      </c>
    </row>
    <row r="1576">
      <c r="A1576" s="50">
        <v>1574.0</v>
      </c>
      <c r="B1576" s="50"/>
      <c r="C1576" s="70" t="s">
        <v>5776</v>
      </c>
      <c r="D1576" s="50" t="s">
        <v>2528</v>
      </c>
      <c r="E1576" s="50" t="s">
        <v>5934</v>
      </c>
      <c r="F1576" s="50">
        <v>10.0</v>
      </c>
      <c r="G1576" s="11"/>
      <c r="I1576" t="str">
        <f t="array" ref="I1576">INDEX('2024 Points'!$D$14:$D$23,MATCH(1,MMULT(--('2024 Points'!$E$14:$L$23=D1576),TRANSPOSE(COLUMN('2024 Points'!$E$14:$L$23)^0)),0))</f>
        <v>#N/A</v>
      </c>
    </row>
    <row r="1577">
      <c r="A1577" s="50">
        <v>1575.0</v>
      </c>
      <c r="B1577" s="50"/>
      <c r="C1577" s="50" t="s">
        <v>5776</v>
      </c>
      <c r="D1577" s="50" t="s">
        <v>3760</v>
      </c>
      <c r="E1577" s="50" t="s">
        <v>5891</v>
      </c>
      <c r="F1577" s="50">
        <v>10.0</v>
      </c>
      <c r="G1577" s="11"/>
      <c r="I1577" t="str">
        <f t="array" ref="I1577">INDEX('2024 Points'!$D$14:$D$23,MATCH(1,MMULT(--('2024 Points'!$E$14:$L$23=D1577),TRANSPOSE(COLUMN('2024 Points'!$E$14:$L$23)^0)),0))</f>
        <v>#N/A</v>
      </c>
    </row>
    <row r="1578">
      <c r="A1578" s="50">
        <v>1576.0</v>
      </c>
      <c r="B1578" s="50"/>
      <c r="C1578" s="71" t="s">
        <v>5776</v>
      </c>
      <c r="D1578" s="50" t="s">
        <v>3761</v>
      </c>
      <c r="E1578" s="50"/>
      <c r="F1578" s="50">
        <v>10.0</v>
      </c>
      <c r="G1578" s="11"/>
      <c r="I1578" t="str">
        <f t="array" ref="I1578">INDEX('2024 Points'!$D$14:$D$23,MATCH(1,MMULT(--('2024 Points'!$E$14:$L$23=D1578),TRANSPOSE(COLUMN('2024 Points'!$E$14:$L$23)^0)),0))</f>
        <v>#N/A</v>
      </c>
    </row>
    <row r="1579">
      <c r="A1579" s="50">
        <v>1577.0</v>
      </c>
      <c r="B1579" s="50"/>
      <c r="C1579" s="50" t="s">
        <v>5776</v>
      </c>
      <c r="D1579" s="50" t="s">
        <v>2603</v>
      </c>
      <c r="E1579" s="50"/>
      <c r="F1579" s="50">
        <v>10.0</v>
      </c>
      <c r="G1579" s="11"/>
      <c r="I1579" t="str">
        <f t="array" ref="I1579">INDEX('2024 Points'!$D$14:$D$23,MATCH(1,MMULT(--('2024 Points'!$E$14:$L$23=D1579),TRANSPOSE(COLUMN('2024 Points'!$E$14:$L$23)^0)),0))</f>
        <v>#N/A</v>
      </c>
    </row>
    <row r="1580">
      <c r="A1580" s="50">
        <v>1578.0</v>
      </c>
      <c r="B1580" s="72"/>
      <c r="C1580" s="50" t="s">
        <v>5776</v>
      </c>
      <c r="D1580" s="50" t="s">
        <v>3216</v>
      </c>
      <c r="E1580" s="50"/>
      <c r="F1580" s="50">
        <v>10.0</v>
      </c>
      <c r="G1580" s="11"/>
      <c r="I1580" t="str">
        <f t="array" ref="I1580">INDEX('2024 Points'!$D$14:$D$23,MATCH(1,MMULT(--('2024 Points'!$E$14:$L$23=D1580),TRANSPOSE(COLUMN('2024 Points'!$E$14:$L$23)^0)),0))</f>
        <v>#N/A</v>
      </c>
    </row>
    <row r="1581">
      <c r="A1581" s="50">
        <v>1579.0</v>
      </c>
      <c r="B1581" s="50">
        <v>1877.0</v>
      </c>
      <c r="C1581" s="50" t="s">
        <v>1514</v>
      </c>
      <c r="D1581" s="50" t="s">
        <v>3053</v>
      </c>
      <c r="E1581" s="50"/>
      <c r="F1581" s="50">
        <v>10.0</v>
      </c>
      <c r="G1581" s="11"/>
      <c r="I1581" t="str">
        <f t="array" ref="I1581">INDEX('2024 Points'!$D$14:$D$23,MATCH(1,MMULT(--('2024 Points'!$E$14:$L$23=D1581),TRANSPOSE(COLUMN('2024 Points'!$E$14:$L$23)^0)),0))</f>
        <v>#N/A</v>
      </c>
    </row>
    <row r="1582">
      <c r="A1582" s="50">
        <v>1580.0</v>
      </c>
      <c r="B1582" s="50"/>
      <c r="C1582" s="50" t="s">
        <v>5776</v>
      </c>
      <c r="D1582" s="50" t="s">
        <v>2795</v>
      </c>
      <c r="E1582" s="50" t="s">
        <v>5978</v>
      </c>
      <c r="F1582" s="50">
        <v>10.0</v>
      </c>
      <c r="G1582" s="11"/>
      <c r="I1582" t="str">
        <f t="array" ref="I1582">INDEX('2024 Points'!$D$14:$D$23,MATCH(1,MMULT(--('2024 Points'!$E$14:$L$23=D1582),TRANSPOSE(COLUMN('2024 Points'!$E$14:$L$23)^0)),0))</f>
        <v>#N/A</v>
      </c>
    </row>
    <row r="1583">
      <c r="A1583" s="50">
        <v>1581.0</v>
      </c>
      <c r="B1583" s="50"/>
      <c r="C1583" s="50" t="s">
        <v>5776</v>
      </c>
      <c r="D1583" s="50" t="s">
        <v>3762</v>
      </c>
      <c r="E1583" s="50" t="s">
        <v>5789</v>
      </c>
      <c r="F1583" s="50">
        <v>10.0</v>
      </c>
      <c r="G1583" s="11"/>
      <c r="I1583" t="str">
        <f t="array" ref="I1583">INDEX('2024 Points'!$D$14:$D$23,MATCH(1,MMULT(--('2024 Points'!$E$14:$L$23=D1583),TRANSPOSE(COLUMN('2024 Points'!$E$14:$L$23)^0)),0))</f>
        <v>#N/A</v>
      </c>
    </row>
    <row r="1584">
      <c r="A1584" s="50">
        <v>1582.0</v>
      </c>
      <c r="B1584" s="50">
        <v>2488.0</v>
      </c>
      <c r="C1584" s="71" t="s">
        <v>1084</v>
      </c>
      <c r="D1584" s="50" t="s">
        <v>1798</v>
      </c>
      <c r="E1584" s="50" t="s">
        <v>5919</v>
      </c>
      <c r="F1584" s="50">
        <v>10.0</v>
      </c>
      <c r="G1584" s="11"/>
      <c r="I1584" t="str">
        <f t="array" ref="I1584">INDEX('2024 Points'!$D$14:$D$23,MATCH(1,MMULT(--('2024 Points'!$E$14:$L$23=D1584),TRANSPOSE(COLUMN('2024 Points'!$E$14:$L$23)^0)),0))</f>
        <v>#N/A</v>
      </c>
    </row>
    <row r="1585">
      <c r="A1585" s="50">
        <v>1583.0</v>
      </c>
      <c r="B1585" s="50"/>
      <c r="C1585" s="50" t="s">
        <v>5776</v>
      </c>
      <c r="D1585" s="50" t="s">
        <v>3763</v>
      </c>
      <c r="E1585" s="50"/>
      <c r="F1585" s="50">
        <v>10.0</v>
      </c>
      <c r="G1585" s="11"/>
      <c r="I1585" t="str">
        <f t="array" ref="I1585">INDEX('2024 Points'!$D$14:$D$23,MATCH(1,MMULT(--('2024 Points'!$E$14:$L$23=D1585),TRANSPOSE(COLUMN('2024 Points'!$E$14:$L$23)^0)),0))</f>
        <v>#N/A</v>
      </c>
    </row>
    <row r="1586">
      <c r="A1586" s="50">
        <v>1584.0</v>
      </c>
      <c r="B1586" s="50">
        <v>1821.0</v>
      </c>
      <c r="C1586" s="70" t="s">
        <v>1180</v>
      </c>
      <c r="D1586" s="50" t="s">
        <v>2490</v>
      </c>
      <c r="E1586" s="50" t="s">
        <v>4943</v>
      </c>
      <c r="F1586" s="50">
        <v>10.0</v>
      </c>
      <c r="G1586" s="11"/>
      <c r="I1586" t="str">
        <f t="array" ref="I1586">INDEX('2024 Points'!$D$14:$D$23,MATCH(1,MMULT(--('2024 Points'!$E$14:$L$23=D1586),TRANSPOSE(COLUMN('2024 Points'!$E$14:$L$23)^0)),0))</f>
        <v>#N/A</v>
      </c>
    </row>
    <row r="1587">
      <c r="A1587" s="50">
        <v>1585.0</v>
      </c>
      <c r="B1587" s="50">
        <v>2296.0</v>
      </c>
      <c r="C1587" s="50" t="s">
        <v>4919</v>
      </c>
      <c r="D1587" s="50" t="s">
        <v>2308</v>
      </c>
      <c r="E1587" s="50" t="s">
        <v>6089</v>
      </c>
      <c r="F1587" s="50">
        <v>10.0</v>
      </c>
      <c r="G1587" s="11"/>
      <c r="I1587" t="str">
        <f t="array" ref="I1587">INDEX('2024 Points'!$D$14:$D$23,MATCH(1,MMULT(--('2024 Points'!$E$14:$L$23=D1587),TRANSPOSE(COLUMN('2024 Points'!$E$14:$L$23)^0)),0))</f>
        <v>#N/A</v>
      </c>
    </row>
    <row r="1588">
      <c r="A1588" s="50">
        <v>1585.0</v>
      </c>
      <c r="B1588" s="50">
        <v>2296.0</v>
      </c>
      <c r="C1588" s="70" t="s">
        <v>4919</v>
      </c>
      <c r="D1588" s="50" t="s">
        <v>2308</v>
      </c>
      <c r="E1588" s="50" t="s">
        <v>6068</v>
      </c>
      <c r="F1588" s="50">
        <v>10.0</v>
      </c>
      <c r="G1588" s="11"/>
      <c r="I1588" t="str">
        <f t="array" ref="I1588">INDEX('2024 Points'!$D$14:$D$23,MATCH(1,MMULT(--('2024 Points'!$E$14:$L$23=D1588),TRANSPOSE(COLUMN('2024 Points'!$E$14:$L$23)^0)),0))</f>
        <v>#N/A</v>
      </c>
    </row>
    <row r="1589">
      <c r="A1589" s="50">
        <v>1586.0</v>
      </c>
      <c r="B1589" s="50"/>
      <c r="C1589" s="50" t="s">
        <v>5776</v>
      </c>
      <c r="D1589" s="50" t="s">
        <v>3764</v>
      </c>
      <c r="E1589" s="50"/>
      <c r="F1589" s="50">
        <v>10.0</v>
      </c>
      <c r="G1589" s="11"/>
      <c r="I1589" t="str">
        <f t="array" ref="I1589">INDEX('2024 Points'!$D$14:$D$23,MATCH(1,MMULT(--('2024 Points'!$E$14:$L$23=D1589),TRANSPOSE(COLUMN('2024 Points'!$E$14:$L$23)^0)),0))</f>
        <v>#N/A</v>
      </c>
    </row>
    <row r="1590">
      <c r="A1590" s="50">
        <v>1587.0</v>
      </c>
      <c r="B1590" s="50">
        <v>1830.0</v>
      </c>
      <c r="C1590" s="50" t="s">
        <v>4720</v>
      </c>
      <c r="D1590" s="50" t="s">
        <v>2776</v>
      </c>
      <c r="E1590" s="50"/>
      <c r="F1590" s="50">
        <v>10.0</v>
      </c>
      <c r="G1590" s="11"/>
      <c r="I1590" t="str">
        <f t="array" ref="I1590">INDEX('2024 Points'!$D$14:$D$23,MATCH(1,MMULT(--('2024 Points'!$E$14:$L$23=D1590),TRANSPOSE(COLUMN('2024 Points'!$E$14:$L$23)^0)),0))</f>
        <v>#N/A</v>
      </c>
    </row>
    <row r="1591">
      <c r="A1591" s="50">
        <v>1588.0</v>
      </c>
      <c r="B1591" s="50"/>
      <c r="C1591" s="70" t="s">
        <v>5776</v>
      </c>
      <c r="D1591" s="50" t="s">
        <v>3765</v>
      </c>
      <c r="E1591" s="50"/>
      <c r="F1591" s="50">
        <v>10.0</v>
      </c>
      <c r="G1591" s="11"/>
      <c r="I1591" t="str">
        <f t="array" ref="I1591">INDEX('2024 Points'!$D$14:$D$23,MATCH(1,MMULT(--('2024 Points'!$E$14:$L$23=D1591),TRANSPOSE(COLUMN('2024 Points'!$E$14:$L$23)^0)),0))</f>
        <v>#N/A</v>
      </c>
    </row>
    <row r="1592">
      <c r="A1592" s="50">
        <v>1589.0</v>
      </c>
      <c r="B1592" s="50">
        <v>2315.0</v>
      </c>
      <c r="C1592" s="50" t="s">
        <v>4866</v>
      </c>
      <c r="D1592" s="50" t="s">
        <v>3766</v>
      </c>
      <c r="E1592" s="50" t="s">
        <v>5772</v>
      </c>
      <c r="F1592" s="50">
        <v>10.0</v>
      </c>
      <c r="G1592" s="11"/>
      <c r="I1592" t="str">
        <f t="array" ref="I1592">INDEX('2024 Points'!$D$14:$D$23,MATCH(1,MMULT(--('2024 Points'!$E$14:$L$23=D1592),TRANSPOSE(COLUMN('2024 Points'!$E$14:$L$23)^0)),0))</f>
        <v>#N/A</v>
      </c>
    </row>
    <row r="1593">
      <c r="A1593" s="50">
        <v>1590.0</v>
      </c>
      <c r="B1593" s="50">
        <v>976.0</v>
      </c>
      <c r="C1593" s="50" t="s">
        <v>6090</v>
      </c>
      <c r="D1593" s="50" t="s">
        <v>1306</v>
      </c>
      <c r="E1593" s="50"/>
      <c r="F1593" s="50">
        <v>10.0</v>
      </c>
      <c r="G1593" s="11"/>
      <c r="I1593" t="str">
        <f t="array" ref="I1593">INDEX('2024 Points'!$D$14:$D$23,MATCH(1,MMULT(--('2024 Points'!$E$14:$L$23=D1593),TRANSPOSE(COLUMN('2024 Points'!$E$14:$L$23)^0)),0))</f>
        <v>#N/A</v>
      </c>
    </row>
    <row r="1594">
      <c r="A1594" s="50">
        <v>1591.0</v>
      </c>
      <c r="B1594" s="50"/>
      <c r="C1594" s="50" t="s">
        <v>5776</v>
      </c>
      <c r="D1594" s="50" t="s">
        <v>3767</v>
      </c>
      <c r="E1594" s="50" t="s">
        <v>5983</v>
      </c>
      <c r="F1594" s="50">
        <v>10.0</v>
      </c>
      <c r="G1594" s="11"/>
      <c r="I1594" t="str">
        <f t="array" ref="I1594">INDEX('2024 Points'!$D$14:$D$23,MATCH(1,MMULT(--('2024 Points'!$E$14:$L$23=D1594),TRANSPOSE(COLUMN('2024 Points'!$E$14:$L$23)^0)),0))</f>
        <v>#N/A</v>
      </c>
    </row>
    <row r="1595">
      <c r="A1595" s="50">
        <v>1592.0</v>
      </c>
      <c r="B1595" s="50">
        <v>366.0</v>
      </c>
      <c r="C1595" s="50" t="s">
        <v>6091</v>
      </c>
      <c r="D1595" s="50" t="s">
        <v>2548</v>
      </c>
      <c r="E1595" s="50" t="s">
        <v>5766</v>
      </c>
      <c r="F1595" s="50">
        <v>10.0</v>
      </c>
      <c r="G1595" s="11"/>
      <c r="I1595" t="str">
        <f t="array" ref="I1595">INDEX('2024 Points'!$D$14:$D$23,MATCH(1,MMULT(--('2024 Points'!$E$14:$L$23=D1595),TRANSPOSE(COLUMN('2024 Points'!$E$14:$L$23)^0)),0))</f>
        <v>#N/A</v>
      </c>
    </row>
    <row r="1596">
      <c r="A1596" s="50">
        <v>1593.0</v>
      </c>
      <c r="B1596" s="50">
        <v>1350.0</v>
      </c>
      <c r="C1596" s="70" t="s">
        <v>667</v>
      </c>
      <c r="D1596" s="50" t="s">
        <v>3006</v>
      </c>
      <c r="E1596" s="50" t="s">
        <v>6092</v>
      </c>
      <c r="F1596" s="50">
        <v>10.0</v>
      </c>
      <c r="G1596" s="11"/>
      <c r="I1596" t="str">
        <f t="array" ref="I1596">INDEX('2024 Points'!$D$14:$D$23,MATCH(1,MMULT(--('2024 Points'!$E$14:$L$23=D1596),TRANSPOSE(COLUMN('2024 Points'!$E$14:$L$23)^0)),0))</f>
        <v>#N/A</v>
      </c>
    </row>
    <row r="1597">
      <c r="A1597" s="50">
        <v>1594.0</v>
      </c>
      <c r="B1597" s="50">
        <v>1852.0</v>
      </c>
      <c r="C1597" s="70" t="s">
        <v>271</v>
      </c>
      <c r="D1597" s="50" t="s">
        <v>2476</v>
      </c>
      <c r="E1597" s="50" t="s">
        <v>5982</v>
      </c>
      <c r="F1597" s="50">
        <v>10.0</v>
      </c>
      <c r="G1597" s="11"/>
      <c r="I1597" t="str">
        <f t="array" ref="I1597">INDEX('2024 Points'!$D$14:$D$23,MATCH(1,MMULT(--('2024 Points'!$E$14:$L$23=D1597),TRANSPOSE(COLUMN('2024 Points'!$E$14:$L$23)^0)),0))</f>
        <v>#N/A</v>
      </c>
    </row>
    <row r="1598">
      <c r="A1598" s="50">
        <v>1595.0</v>
      </c>
      <c r="B1598" s="50"/>
      <c r="C1598" s="50" t="s">
        <v>5776</v>
      </c>
      <c r="D1598" s="50" t="s">
        <v>3768</v>
      </c>
      <c r="E1598" s="50"/>
      <c r="F1598" s="50">
        <v>10.0</v>
      </c>
      <c r="G1598" s="11"/>
      <c r="I1598" t="str">
        <f t="array" ref="I1598">INDEX('2024 Points'!$D$14:$D$23,MATCH(1,MMULT(--('2024 Points'!$E$14:$L$23=D1598),TRANSPOSE(COLUMN('2024 Points'!$E$14:$L$23)^0)),0))</f>
        <v>#N/A</v>
      </c>
    </row>
    <row r="1599">
      <c r="A1599" s="50">
        <v>1596.0</v>
      </c>
      <c r="B1599" s="50"/>
      <c r="C1599" s="50" t="s">
        <v>5776</v>
      </c>
      <c r="D1599" s="50" t="s">
        <v>3769</v>
      </c>
      <c r="E1599" s="50" t="s">
        <v>4690</v>
      </c>
      <c r="F1599" s="50">
        <v>10.0</v>
      </c>
      <c r="G1599" s="11"/>
      <c r="I1599" t="str">
        <f t="array" ref="I1599">INDEX('2024 Points'!$D$14:$D$23,MATCH(1,MMULT(--('2024 Points'!$E$14:$L$23=D1599),TRANSPOSE(COLUMN('2024 Points'!$E$14:$L$23)^0)),0))</f>
        <v>#N/A</v>
      </c>
    </row>
    <row r="1600">
      <c r="A1600" s="50">
        <v>1597.0</v>
      </c>
      <c r="B1600" s="50">
        <v>268.0</v>
      </c>
      <c r="C1600" s="71" t="s">
        <v>6093</v>
      </c>
      <c r="D1600" s="50" t="s">
        <v>2678</v>
      </c>
      <c r="E1600" s="50" t="s">
        <v>4322</v>
      </c>
      <c r="F1600" s="50">
        <v>10.0</v>
      </c>
      <c r="G1600" s="11"/>
      <c r="I1600" t="str">
        <f t="array" ref="I1600">INDEX('2024 Points'!$D$14:$D$23,MATCH(1,MMULT(--('2024 Points'!$E$14:$L$23=D1600),TRANSPOSE(COLUMN('2024 Points'!$E$14:$L$23)^0)),0))</f>
        <v>#N/A</v>
      </c>
    </row>
    <row r="1601">
      <c r="A1601" s="49">
        <v>1598.0</v>
      </c>
      <c r="B1601" s="49">
        <v>2487.0</v>
      </c>
      <c r="C1601" s="73" t="s">
        <v>4925</v>
      </c>
      <c r="D1601" s="49" t="s">
        <v>3770</v>
      </c>
      <c r="E1601" s="49" t="s">
        <v>5940</v>
      </c>
      <c r="F1601" s="49">
        <v>10.0</v>
      </c>
      <c r="I1601" t="str">
        <f t="array" ref="I1601">INDEX('2024 Points'!$D$14:$D$23,MATCH(1,MMULT(--('2024 Points'!$E$14:$L$23=D1601),TRANSPOSE(COLUMN('2024 Points'!$E$14:$L$23)^0)),0))</f>
        <v>#N/A</v>
      </c>
    </row>
    <row r="1602">
      <c r="A1602" s="50">
        <v>1601.0</v>
      </c>
      <c r="B1602" s="50">
        <v>1516.0</v>
      </c>
      <c r="C1602" s="71" t="s">
        <v>705</v>
      </c>
      <c r="D1602" s="50" t="s">
        <v>3771</v>
      </c>
      <c r="E1602" s="50" t="s">
        <v>1352</v>
      </c>
      <c r="F1602" s="50">
        <v>10.0</v>
      </c>
      <c r="G1602" s="11"/>
      <c r="I1602" t="str">
        <f t="array" ref="I1602">INDEX('2024 Points'!$D$14:$D$23,MATCH(1,MMULT(--('2024 Points'!$E$14:$L$23=D1602),TRANSPOSE(COLUMN('2024 Points'!$E$14:$L$23)^0)),0))</f>
        <v>#N/A</v>
      </c>
    </row>
    <row r="1603">
      <c r="A1603" s="50">
        <v>1602.0</v>
      </c>
      <c r="B1603" s="50"/>
      <c r="C1603" s="70" t="s">
        <v>5776</v>
      </c>
      <c r="D1603" s="50" t="s">
        <v>3772</v>
      </c>
      <c r="E1603" s="50" t="s">
        <v>1352</v>
      </c>
      <c r="F1603" s="50">
        <v>10.0</v>
      </c>
      <c r="G1603" s="11"/>
      <c r="I1603" t="str">
        <f t="array" ref="I1603">INDEX('2024 Points'!$D$14:$D$23,MATCH(1,MMULT(--('2024 Points'!$E$14:$L$23=D1603),TRANSPOSE(COLUMN('2024 Points'!$E$14:$L$23)^0)),0))</f>
        <v>#N/A</v>
      </c>
    </row>
    <row r="1604">
      <c r="A1604" s="50">
        <v>1603.0</v>
      </c>
      <c r="B1604" s="50">
        <v>1664.0</v>
      </c>
      <c r="C1604" s="50" t="s">
        <v>1229</v>
      </c>
      <c r="D1604" s="50" t="s">
        <v>3773</v>
      </c>
      <c r="E1604" s="50"/>
      <c r="F1604" s="50">
        <v>10.0</v>
      </c>
      <c r="G1604" s="11"/>
      <c r="I1604" t="str">
        <f t="array" ref="I1604">INDEX('2024 Points'!$D$14:$D$23,MATCH(1,MMULT(--('2024 Points'!$E$14:$L$23=D1604),TRANSPOSE(COLUMN('2024 Points'!$E$14:$L$23)^0)),0))</f>
        <v>#N/A</v>
      </c>
    </row>
    <row r="1605">
      <c r="A1605" s="50">
        <v>1604.0</v>
      </c>
      <c r="B1605" s="50">
        <v>1666.0</v>
      </c>
      <c r="C1605" s="50" t="s">
        <v>4435</v>
      </c>
      <c r="D1605" s="50" t="s">
        <v>3774</v>
      </c>
      <c r="E1605" s="50"/>
      <c r="F1605" s="50">
        <v>10.0</v>
      </c>
      <c r="G1605" s="11"/>
      <c r="I1605" t="str">
        <f t="array" ref="I1605">INDEX('2024 Points'!$D$14:$D$23,MATCH(1,MMULT(--('2024 Points'!$E$14:$L$23=D1605),TRANSPOSE(COLUMN('2024 Points'!$E$14:$L$23)^0)),0))</f>
        <v>#N/A</v>
      </c>
    </row>
    <row r="1606">
      <c r="A1606" s="50">
        <v>1605.0</v>
      </c>
      <c r="B1606" s="50">
        <v>1662.0</v>
      </c>
      <c r="C1606" s="50" t="s">
        <v>1383</v>
      </c>
      <c r="D1606" s="50" t="s">
        <v>2622</v>
      </c>
      <c r="E1606" s="50" t="s">
        <v>6052</v>
      </c>
      <c r="F1606" s="50">
        <v>10.0</v>
      </c>
      <c r="G1606" s="11"/>
      <c r="I1606" t="str">
        <f t="array" ref="I1606">INDEX('2024 Points'!$D$14:$D$23,MATCH(1,MMULT(--('2024 Points'!$E$14:$L$23=D1606),TRANSPOSE(COLUMN('2024 Points'!$E$14:$L$23)^0)),0))</f>
        <v>#N/A</v>
      </c>
    </row>
    <row r="1607">
      <c r="A1607" s="50">
        <v>1606.0</v>
      </c>
      <c r="B1607" s="50">
        <v>1665.0</v>
      </c>
      <c r="C1607" s="71" t="s">
        <v>903</v>
      </c>
      <c r="D1607" s="50" t="s">
        <v>3775</v>
      </c>
      <c r="E1607" s="50"/>
      <c r="F1607" s="50">
        <v>10.0</v>
      </c>
      <c r="G1607" s="11"/>
      <c r="I1607" t="str">
        <f t="array" ref="I1607">INDEX('2024 Points'!$D$14:$D$23,MATCH(1,MMULT(--('2024 Points'!$E$14:$L$23=D1607),TRANSPOSE(COLUMN('2024 Points'!$E$14:$L$23)^0)),0))</f>
        <v>#N/A</v>
      </c>
    </row>
    <row r="1608">
      <c r="A1608" s="50">
        <v>1607.0</v>
      </c>
      <c r="B1608" s="50"/>
      <c r="C1608" s="50" t="s">
        <v>5776</v>
      </c>
      <c r="D1608" s="50" t="s">
        <v>3776</v>
      </c>
      <c r="E1608" s="50" t="s">
        <v>5797</v>
      </c>
      <c r="F1608" s="50">
        <v>10.0</v>
      </c>
      <c r="G1608" s="11"/>
      <c r="I1608" t="str">
        <f t="array" ref="I1608">INDEX('2024 Points'!$D$14:$D$23,MATCH(1,MMULT(--('2024 Points'!$E$14:$L$23=D1608),TRANSPOSE(COLUMN('2024 Points'!$E$14:$L$23)^0)),0))</f>
        <v>#N/A</v>
      </c>
    </row>
    <row r="1609">
      <c r="A1609" s="50">
        <v>1608.0</v>
      </c>
      <c r="B1609" s="50">
        <v>1409.0</v>
      </c>
      <c r="C1609" s="70" t="s">
        <v>5010</v>
      </c>
      <c r="D1609" s="50" t="s">
        <v>3777</v>
      </c>
      <c r="E1609" s="50" t="s">
        <v>5818</v>
      </c>
      <c r="F1609" s="50">
        <v>10.0</v>
      </c>
      <c r="G1609" s="11"/>
      <c r="I1609" t="str">
        <f t="array" ref="I1609">INDEX('2024 Points'!$D$14:$D$23,MATCH(1,MMULT(--('2024 Points'!$E$14:$L$23=D1609),TRANSPOSE(COLUMN('2024 Points'!$E$14:$L$23)^0)),0))</f>
        <v>#N/A</v>
      </c>
    </row>
    <row r="1610">
      <c r="A1610" s="50">
        <v>1609.0</v>
      </c>
      <c r="B1610" s="50"/>
      <c r="C1610" s="70" t="s">
        <v>5776</v>
      </c>
      <c r="D1610" s="50" t="s">
        <v>3778</v>
      </c>
      <c r="E1610" s="50"/>
      <c r="F1610" s="50">
        <v>9.0</v>
      </c>
      <c r="G1610" s="11"/>
      <c r="I1610" t="str">
        <f t="array" ref="I1610">INDEX('2024 Points'!$D$14:$D$23,MATCH(1,MMULT(--('2024 Points'!$E$14:$L$23=D1610),TRANSPOSE(COLUMN('2024 Points'!$E$14:$L$23)^0)),0))</f>
        <v>#N/A</v>
      </c>
    </row>
    <row r="1611">
      <c r="A1611" s="50">
        <v>1610.0</v>
      </c>
      <c r="B1611" s="50"/>
      <c r="C1611" s="50" t="s">
        <v>5776</v>
      </c>
      <c r="D1611" s="50" t="s">
        <v>3779</v>
      </c>
      <c r="E1611" s="50" t="s">
        <v>6094</v>
      </c>
      <c r="F1611" s="50">
        <v>9.0</v>
      </c>
      <c r="G1611" s="11"/>
      <c r="I1611" t="str">
        <f t="array" ref="I1611">INDEX('2024 Points'!$D$14:$D$23,MATCH(1,MMULT(--('2024 Points'!$E$14:$L$23=D1611),TRANSPOSE(COLUMN('2024 Points'!$E$14:$L$23)^0)),0))</f>
        <v>#N/A</v>
      </c>
    </row>
    <row r="1612">
      <c r="A1612" s="50">
        <v>1611.0</v>
      </c>
      <c r="B1612" s="50"/>
      <c r="C1612" s="50" t="s">
        <v>5776</v>
      </c>
      <c r="D1612" s="50" t="s">
        <v>2676</v>
      </c>
      <c r="E1612" s="50"/>
      <c r="F1612" s="50">
        <v>9.0</v>
      </c>
      <c r="G1612" s="11"/>
      <c r="I1612" t="str">
        <f t="array" ref="I1612">INDEX('2024 Points'!$D$14:$D$23,MATCH(1,MMULT(--('2024 Points'!$E$14:$L$23=D1612),TRANSPOSE(COLUMN('2024 Points'!$E$14:$L$23)^0)),0))</f>
        <v>#N/A</v>
      </c>
    </row>
    <row r="1613">
      <c r="A1613" s="50">
        <v>1612.0</v>
      </c>
      <c r="B1613" s="50"/>
      <c r="C1613" s="50" t="s">
        <v>5776</v>
      </c>
      <c r="D1613" s="50" t="s">
        <v>1963</v>
      </c>
      <c r="E1613" s="50" t="s">
        <v>324</v>
      </c>
      <c r="F1613" s="50">
        <v>9.0</v>
      </c>
      <c r="G1613" s="11"/>
      <c r="I1613" t="str">
        <f t="array" ref="I1613">INDEX('2024 Points'!$D$14:$D$23,MATCH(1,MMULT(--('2024 Points'!$E$14:$L$23=D1613),TRANSPOSE(COLUMN('2024 Points'!$E$14:$L$23)^0)),0))</f>
        <v>#N/A</v>
      </c>
    </row>
    <row r="1614">
      <c r="A1614" s="50">
        <v>1613.0</v>
      </c>
      <c r="B1614" s="50">
        <v>1214.0</v>
      </c>
      <c r="C1614" s="50" t="s">
        <v>4887</v>
      </c>
      <c r="D1614" s="50" t="s">
        <v>3780</v>
      </c>
      <c r="E1614" s="50" t="s">
        <v>4598</v>
      </c>
      <c r="F1614" s="50">
        <v>9.0</v>
      </c>
      <c r="G1614" s="11"/>
      <c r="I1614" t="str">
        <f t="array" ref="I1614">INDEX('2024 Points'!$D$14:$D$23,MATCH(1,MMULT(--('2024 Points'!$E$14:$L$23=D1614),TRANSPOSE(COLUMN('2024 Points'!$E$14:$L$23)^0)),0))</f>
        <v>#N/A</v>
      </c>
    </row>
    <row r="1615">
      <c r="A1615" s="50">
        <v>1614.0</v>
      </c>
      <c r="B1615" s="50"/>
      <c r="C1615" s="50" t="s">
        <v>5776</v>
      </c>
      <c r="D1615" s="50" t="s">
        <v>3781</v>
      </c>
      <c r="E1615" s="50" t="s">
        <v>1382</v>
      </c>
      <c r="F1615" s="50">
        <v>9.0</v>
      </c>
      <c r="G1615" s="11"/>
      <c r="I1615" t="str">
        <f t="array" ref="I1615">INDEX('2024 Points'!$D$14:$D$23,MATCH(1,MMULT(--('2024 Points'!$E$14:$L$23=D1615),TRANSPOSE(COLUMN('2024 Points'!$E$14:$L$23)^0)),0))</f>
        <v>#N/A</v>
      </c>
    </row>
    <row r="1616">
      <c r="A1616" s="50">
        <v>1615.0</v>
      </c>
      <c r="B1616" s="50">
        <v>1213.0</v>
      </c>
      <c r="C1616" s="50" t="s">
        <v>5382</v>
      </c>
      <c r="D1616" s="50" t="s">
        <v>2267</v>
      </c>
      <c r="E1616" s="50" t="s">
        <v>4465</v>
      </c>
      <c r="F1616" s="50">
        <v>9.0</v>
      </c>
      <c r="G1616" s="11"/>
      <c r="I1616" t="str">
        <f t="array" ref="I1616">INDEX('2024 Points'!$D$14:$D$23,MATCH(1,MMULT(--('2024 Points'!$E$14:$L$23=D1616),TRANSPOSE(COLUMN('2024 Points'!$E$14:$L$23)^0)),0))</f>
        <v>#N/A</v>
      </c>
    </row>
    <row r="1617">
      <c r="A1617" s="50">
        <v>1616.0</v>
      </c>
      <c r="B1617" s="50"/>
      <c r="C1617" s="50" t="s">
        <v>5776</v>
      </c>
      <c r="D1617" s="50" t="s">
        <v>3782</v>
      </c>
      <c r="E1617" s="50" t="s">
        <v>4959</v>
      </c>
      <c r="F1617" s="50">
        <v>9.0</v>
      </c>
      <c r="G1617" s="11"/>
      <c r="I1617" t="str">
        <f t="array" ref="I1617">INDEX('2024 Points'!$D$14:$D$23,MATCH(1,MMULT(--('2024 Points'!$E$14:$L$23=D1617),TRANSPOSE(COLUMN('2024 Points'!$E$14:$L$23)^0)),0))</f>
        <v>#N/A</v>
      </c>
    </row>
    <row r="1618">
      <c r="A1618" s="50">
        <v>1617.0</v>
      </c>
      <c r="B1618" s="50"/>
      <c r="C1618" s="71" t="s">
        <v>5776</v>
      </c>
      <c r="D1618" s="50" t="s">
        <v>3783</v>
      </c>
      <c r="E1618" s="50" t="s">
        <v>4851</v>
      </c>
      <c r="F1618" s="50">
        <v>9.0</v>
      </c>
      <c r="G1618" s="11"/>
      <c r="I1618" t="str">
        <f t="array" ref="I1618">INDEX('2024 Points'!$D$14:$D$23,MATCH(1,MMULT(--('2024 Points'!$E$14:$L$23=D1618),TRANSPOSE(COLUMN('2024 Points'!$E$14:$L$23)^0)),0))</f>
        <v>#N/A</v>
      </c>
    </row>
    <row r="1619">
      <c r="A1619" s="50">
        <v>1618.0</v>
      </c>
      <c r="B1619" s="50"/>
      <c r="C1619" s="50" t="s">
        <v>5776</v>
      </c>
      <c r="D1619" s="50" t="s">
        <v>3784</v>
      </c>
      <c r="E1619" s="50" t="s">
        <v>6017</v>
      </c>
      <c r="F1619" s="50">
        <v>9.0</v>
      </c>
      <c r="G1619" s="11"/>
      <c r="I1619" t="str">
        <f t="array" ref="I1619">INDEX('2024 Points'!$D$14:$D$23,MATCH(1,MMULT(--('2024 Points'!$E$14:$L$23=D1619),TRANSPOSE(COLUMN('2024 Points'!$E$14:$L$23)^0)),0))</f>
        <v>#N/A</v>
      </c>
    </row>
    <row r="1620">
      <c r="A1620" s="50">
        <v>1619.0</v>
      </c>
      <c r="B1620" s="50"/>
      <c r="C1620" s="70" t="s">
        <v>5776</v>
      </c>
      <c r="D1620" s="50" t="s">
        <v>2431</v>
      </c>
      <c r="E1620" s="50" t="s">
        <v>1447</v>
      </c>
      <c r="F1620" s="50">
        <v>9.0</v>
      </c>
      <c r="G1620" s="11"/>
      <c r="I1620" t="str">
        <f t="array" ref="I1620">INDEX('2024 Points'!$D$14:$D$23,MATCH(1,MMULT(--('2024 Points'!$E$14:$L$23=D1620),TRANSPOSE(COLUMN('2024 Points'!$E$14:$L$23)^0)),0))</f>
        <v>#N/A</v>
      </c>
    </row>
    <row r="1621">
      <c r="A1621" s="49">
        <v>1620.0</v>
      </c>
      <c r="B1621" s="49"/>
      <c r="C1621" s="49" t="s">
        <v>5776</v>
      </c>
      <c r="D1621" s="49" t="s">
        <v>1197</v>
      </c>
      <c r="E1621" s="49" t="s">
        <v>5857</v>
      </c>
      <c r="F1621" s="49">
        <v>9.0</v>
      </c>
      <c r="I1621" t="str">
        <f t="array" ref="I1621">INDEX('2024 Points'!$D$14:$D$23,MATCH(1,MMULT(--('2024 Points'!$E$14:$L$23=D1621),TRANSPOSE(COLUMN('2024 Points'!$E$14:$L$23)^0)),0))</f>
        <v>#N/A</v>
      </c>
    </row>
    <row r="1622">
      <c r="A1622" s="4">
        <v>1621.0</v>
      </c>
      <c r="B1622" s="4">
        <v>1916.0</v>
      </c>
      <c r="C1622" s="4" t="s">
        <v>4594</v>
      </c>
      <c r="D1622" s="4" t="s">
        <v>3785</v>
      </c>
      <c r="E1622" s="4" t="s">
        <v>5792</v>
      </c>
      <c r="F1622" s="4">
        <v>9.0</v>
      </c>
      <c r="I1622" t="str">
        <f t="array" ref="I1622">INDEX('2024 Points'!$D$14:$D$23,MATCH(1,MMULT(--('2024 Points'!$E$14:$L$23=D1622),TRANSPOSE(COLUMN('2024 Points'!$E$14:$L$23)^0)),0))</f>
        <v>#N/A</v>
      </c>
    </row>
    <row r="1623">
      <c r="A1623" s="4">
        <v>1622.0</v>
      </c>
      <c r="B1623" s="4"/>
      <c r="C1623" s="4" t="s">
        <v>5776</v>
      </c>
      <c r="D1623" s="4" t="s">
        <v>487</v>
      </c>
      <c r="E1623" s="4" t="s">
        <v>4779</v>
      </c>
      <c r="F1623" s="4">
        <v>9.0</v>
      </c>
      <c r="I1623" t="str">
        <f t="array" ref="I1623">INDEX('2024 Points'!$D$14:$D$23,MATCH(1,MMULT(--('2024 Points'!$E$14:$L$23=D1623),TRANSPOSE(COLUMN('2024 Points'!$E$14:$L$23)^0)),0))</f>
        <v>#N/A</v>
      </c>
    </row>
    <row r="1624">
      <c r="A1624" s="4">
        <v>1623.0</v>
      </c>
      <c r="B1624" s="4">
        <v>2056.0</v>
      </c>
      <c r="C1624" s="4" t="s">
        <v>1409</v>
      </c>
      <c r="D1624" s="4" t="s">
        <v>2949</v>
      </c>
      <c r="E1624" s="4" t="s">
        <v>6095</v>
      </c>
      <c r="F1624" s="4">
        <v>9.0</v>
      </c>
      <c r="I1624" t="str">
        <f t="array" ref="I1624">INDEX('2024 Points'!$D$14:$D$23,MATCH(1,MMULT(--('2024 Points'!$E$14:$L$23=D1624),TRANSPOSE(COLUMN('2024 Points'!$E$14:$L$23)^0)),0))</f>
        <v>#N/A</v>
      </c>
    </row>
    <row r="1625">
      <c r="A1625" s="4">
        <v>1624.0</v>
      </c>
      <c r="C1625" s="4" t="s">
        <v>5776</v>
      </c>
      <c r="D1625" s="4" t="s">
        <v>3786</v>
      </c>
      <c r="E1625" s="4" t="s">
        <v>5818</v>
      </c>
      <c r="F1625" s="4">
        <v>9.0</v>
      </c>
      <c r="I1625" t="str">
        <f t="array" ref="I1625">INDEX('2024 Points'!$D$14:$D$23,MATCH(1,MMULT(--('2024 Points'!$E$14:$L$23=D1625),TRANSPOSE(COLUMN('2024 Points'!$E$14:$L$23)^0)),0))</f>
        <v>#N/A</v>
      </c>
    </row>
    <row r="1626">
      <c r="A1626" s="4">
        <v>1625.0</v>
      </c>
      <c r="B1626" s="4">
        <v>1993.0</v>
      </c>
      <c r="C1626" s="4" t="s">
        <v>4577</v>
      </c>
      <c r="D1626" s="4" t="s">
        <v>2283</v>
      </c>
      <c r="E1626" s="4" t="s">
        <v>5920</v>
      </c>
      <c r="F1626" s="4">
        <v>9.0</v>
      </c>
      <c r="I1626" t="str">
        <f t="array" ref="I1626">INDEX('2024 Points'!$D$14:$D$23,MATCH(1,MMULT(--('2024 Points'!$E$14:$L$23=D1626),TRANSPOSE(COLUMN('2024 Points'!$E$14:$L$23)^0)),0))</f>
        <v>#N/A</v>
      </c>
    </row>
    <row r="1627">
      <c r="A1627" s="4">
        <v>1626.0</v>
      </c>
      <c r="B1627" s="4">
        <v>2024.0</v>
      </c>
      <c r="C1627" s="4" t="s">
        <v>5341</v>
      </c>
      <c r="D1627" s="4" t="s">
        <v>2029</v>
      </c>
      <c r="E1627" s="4" t="s">
        <v>704</v>
      </c>
      <c r="F1627" s="4">
        <v>9.0</v>
      </c>
      <c r="I1627" t="str">
        <f t="array" ref="I1627">INDEX('2024 Points'!$D$14:$D$23,MATCH(1,MMULT(--('2024 Points'!$E$14:$L$23=D1627),TRANSPOSE(COLUMN('2024 Points'!$E$14:$L$23)^0)),0))</f>
        <v>#N/A</v>
      </c>
    </row>
    <row r="1628">
      <c r="A1628" s="4">
        <v>1627.0</v>
      </c>
      <c r="B1628" s="4"/>
      <c r="C1628" s="4" t="s">
        <v>5776</v>
      </c>
      <c r="D1628" s="4" t="s">
        <v>3787</v>
      </c>
      <c r="E1628" s="4" t="s">
        <v>6096</v>
      </c>
      <c r="F1628" s="4">
        <v>9.0</v>
      </c>
      <c r="I1628" t="str">
        <f t="array" ref="I1628">INDEX('2024 Points'!$D$14:$D$23,MATCH(1,MMULT(--('2024 Points'!$E$14:$L$23=D1628),TRANSPOSE(COLUMN('2024 Points'!$E$14:$L$23)^0)),0))</f>
        <v>#N/A</v>
      </c>
    </row>
    <row r="1629">
      <c r="A1629" s="4">
        <v>1628.0</v>
      </c>
      <c r="B1629" s="4">
        <v>1727.0</v>
      </c>
      <c r="C1629" s="4" t="s">
        <v>724</v>
      </c>
      <c r="D1629" s="4" t="s">
        <v>3788</v>
      </c>
      <c r="E1629" s="4" t="s">
        <v>5077</v>
      </c>
      <c r="F1629" s="4">
        <v>9.0</v>
      </c>
      <c r="I1629" t="str">
        <f t="array" ref="I1629">INDEX('2024 Points'!$D$14:$D$23,MATCH(1,MMULT(--('2024 Points'!$E$14:$L$23=D1629),TRANSPOSE(COLUMN('2024 Points'!$E$14:$L$23)^0)),0))</f>
        <v>#N/A</v>
      </c>
    </row>
    <row r="1630">
      <c r="A1630" s="4">
        <v>1629.0</v>
      </c>
      <c r="B1630" s="4"/>
      <c r="C1630" s="4" t="s">
        <v>5776</v>
      </c>
      <c r="D1630" s="4" t="s">
        <v>3300</v>
      </c>
      <c r="E1630" s="4" t="s">
        <v>448</v>
      </c>
      <c r="F1630" s="4">
        <v>9.0</v>
      </c>
      <c r="I1630" t="str">
        <f t="array" ref="I1630">INDEX('2024 Points'!$D$14:$D$23,MATCH(1,MMULT(--('2024 Points'!$E$14:$L$23=D1630),TRANSPOSE(COLUMN('2024 Points'!$E$14:$L$23)^0)),0))</f>
        <v>#N/A</v>
      </c>
    </row>
    <row r="1631">
      <c r="A1631" s="4">
        <v>1630.0</v>
      </c>
      <c r="B1631" s="4">
        <v>1632.0</v>
      </c>
      <c r="C1631" s="4" t="s">
        <v>160</v>
      </c>
      <c r="D1631" s="4" t="s">
        <v>3789</v>
      </c>
      <c r="E1631" s="4" t="s">
        <v>4330</v>
      </c>
      <c r="F1631" s="4">
        <v>9.0</v>
      </c>
      <c r="I1631" t="str">
        <f t="array" ref="I1631">INDEX('2024 Points'!$D$14:$D$23,MATCH(1,MMULT(--('2024 Points'!$E$14:$L$23=D1631),TRANSPOSE(COLUMN('2024 Points'!$E$14:$L$23)^0)),0))</f>
        <v>#N/A</v>
      </c>
    </row>
    <row r="1632">
      <c r="A1632" s="4">
        <v>1631.0</v>
      </c>
      <c r="C1632" s="4" t="s">
        <v>5776</v>
      </c>
      <c r="D1632" s="4" t="s">
        <v>2615</v>
      </c>
      <c r="F1632" s="4">
        <v>9.0</v>
      </c>
      <c r="I1632" t="str">
        <f t="array" ref="I1632">INDEX('2024 Points'!$D$14:$D$23,MATCH(1,MMULT(--('2024 Points'!$E$14:$L$23=D1632),TRANSPOSE(COLUMN('2024 Points'!$E$14:$L$23)^0)),0))</f>
        <v>#N/A</v>
      </c>
    </row>
    <row r="1633">
      <c r="A1633" s="4">
        <v>1632.0</v>
      </c>
      <c r="B1633" s="4">
        <v>2512.0</v>
      </c>
      <c r="C1633" s="4" t="s">
        <v>1125</v>
      </c>
      <c r="D1633" s="4" t="s">
        <v>3790</v>
      </c>
      <c r="E1633" s="4" t="s">
        <v>4391</v>
      </c>
      <c r="F1633" s="4">
        <v>9.0</v>
      </c>
      <c r="I1633" t="str">
        <f t="array" ref="I1633">INDEX('2024 Points'!$D$14:$D$23,MATCH(1,MMULT(--('2024 Points'!$E$14:$L$23=D1633),TRANSPOSE(COLUMN('2024 Points'!$E$14:$L$23)^0)),0))</f>
        <v>#N/A</v>
      </c>
    </row>
    <row r="1634">
      <c r="A1634" s="4">
        <v>1633.0</v>
      </c>
      <c r="B1634" s="4"/>
      <c r="C1634" s="4" t="s">
        <v>5776</v>
      </c>
      <c r="D1634" s="4" t="s">
        <v>3791</v>
      </c>
      <c r="E1634" s="4"/>
      <c r="F1634" s="4">
        <v>9.0</v>
      </c>
      <c r="I1634" t="str">
        <f t="array" ref="I1634">INDEX('2024 Points'!$D$14:$D$23,MATCH(1,MMULT(--('2024 Points'!$E$14:$L$23=D1634),TRANSPOSE(COLUMN('2024 Points'!$E$14:$L$23)^0)),0))</f>
        <v>#N/A</v>
      </c>
    </row>
    <row r="1635">
      <c r="A1635" s="4">
        <v>1634.0</v>
      </c>
      <c r="B1635" s="4"/>
      <c r="C1635" s="4" t="s">
        <v>5776</v>
      </c>
      <c r="D1635" s="4" t="s">
        <v>2423</v>
      </c>
      <c r="E1635" s="4"/>
      <c r="F1635" s="4">
        <v>9.0</v>
      </c>
      <c r="I1635" t="str">
        <f t="array" ref="I1635">INDEX('2024 Points'!$D$14:$D$23,MATCH(1,MMULT(--('2024 Points'!$E$14:$L$23=D1635),TRANSPOSE(COLUMN('2024 Points'!$E$14:$L$23)^0)),0))</f>
        <v>#N/A</v>
      </c>
    </row>
    <row r="1636">
      <c r="A1636" s="4">
        <v>1635.0</v>
      </c>
      <c r="B1636" s="4"/>
      <c r="C1636" s="4" t="s">
        <v>5776</v>
      </c>
      <c r="D1636" s="4" t="s">
        <v>3135</v>
      </c>
      <c r="E1636" s="4" t="s">
        <v>4595</v>
      </c>
      <c r="F1636" s="4">
        <v>9.0</v>
      </c>
      <c r="I1636" t="str">
        <f t="array" ref="I1636">INDEX('2024 Points'!$D$14:$D$23,MATCH(1,MMULT(--('2024 Points'!$E$14:$L$23=D1636),TRANSPOSE(COLUMN('2024 Points'!$E$14:$L$23)^0)),0))</f>
        <v>#N/A</v>
      </c>
    </row>
    <row r="1637">
      <c r="A1637" s="4">
        <v>1636.0</v>
      </c>
      <c r="B1637" s="4"/>
      <c r="C1637" s="4" t="s">
        <v>5776</v>
      </c>
      <c r="D1637" s="4" t="s">
        <v>2191</v>
      </c>
      <c r="E1637" s="4"/>
      <c r="F1637" s="4">
        <v>9.0</v>
      </c>
      <c r="I1637" t="str">
        <f t="array" ref="I1637">INDEX('2024 Points'!$D$14:$D$23,MATCH(1,MMULT(--('2024 Points'!$E$14:$L$23=D1637),TRANSPOSE(COLUMN('2024 Points'!$E$14:$L$23)^0)),0))</f>
        <v>#N/A</v>
      </c>
    </row>
    <row r="1638">
      <c r="A1638" s="4">
        <v>1637.0</v>
      </c>
      <c r="B1638" s="4"/>
      <c r="C1638" s="4" t="s">
        <v>5776</v>
      </c>
      <c r="D1638" s="4" t="s">
        <v>2153</v>
      </c>
      <c r="E1638" s="4" t="s">
        <v>4479</v>
      </c>
      <c r="F1638" s="4">
        <v>9.0</v>
      </c>
      <c r="I1638" t="str">
        <f t="array" ref="I1638">INDEX('2024 Points'!$D$14:$D$23,MATCH(1,MMULT(--('2024 Points'!$E$14:$L$23=D1638),TRANSPOSE(COLUMN('2024 Points'!$E$14:$L$23)^0)),0))</f>
        <v>#N/A</v>
      </c>
    </row>
    <row r="1639">
      <c r="A1639" s="4">
        <v>1638.0</v>
      </c>
      <c r="B1639" s="4">
        <v>2495.0</v>
      </c>
      <c r="C1639" s="4" t="s">
        <v>862</v>
      </c>
      <c r="D1639" s="4" t="s">
        <v>3792</v>
      </c>
      <c r="E1639" s="4" t="s">
        <v>5839</v>
      </c>
      <c r="F1639" s="4">
        <v>9.0</v>
      </c>
      <c r="I1639" t="str">
        <f t="array" ref="I1639">INDEX('2024 Points'!$D$14:$D$23,MATCH(1,MMULT(--('2024 Points'!$E$14:$L$23=D1639),TRANSPOSE(COLUMN('2024 Points'!$E$14:$L$23)^0)),0))</f>
        <v>#N/A</v>
      </c>
    </row>
    <row r="1640">
      <c r="A1640" s="4">
        <v>1639.0</v>
      </c>
      <c r="B1640" s="4"/>
      <c r="C1640" s="4" t="s">
        <v>5776</v>
      </c>
      <c r="D1640" s="4" t="s">
        <v>3793</v>
      </c>
      <c r="E1640" s="4"/>
      <c r="F1640" s="4">
        <v>9.0</v>
      </c>
      <c r="I1640" t="str">
        <f t="array" ref="I1640">INDEX('2024 Points'!$D$14:$D$23,MATCH(1,MMULT(--('2024 Points'!$E$14:$L$23=D1640),TRANSPOSE(COLUMN('2024 Points'!$E$14:$L$23)^0)),0))</f>
        <v>#N/A</v>
      </c>
    </row>
    <row r="1641">
      <c r="A1641" s="4">
        <v>1640.0</v>
      </c>
      <c r="B1641" s="4"/>
      <c r="C1641" s="4" t="s">
        <v>5776</v>
      </c>
      <c r="D1641" s="4" t="s">
        <v>1453</v>
      </c>
      <c r="E1641" s="4"/>
      <c r="F1641" s="4">
        <v>9.0</v>
      </c>
      <c r="I1641" t="str">
        <f t="array" ref="I1641">INDEX('2024 Points'!$D$14:$D$23,MATCH(1,MMULT(--('2024 Points'!$E$14:$L$23=D1641),TRANSPOSE(COLUMN('2024 Points'!$E$14:$L$23)^0)),0))</f>
        <v>#N/A</v>
      </c>
    </row>
    <row r="1642">
      <c r="A1642" s="4">
        <v>1641.0</v>
      </c>
      <c r="B1642" s="4">
        <v>1217.0</v>
      </c>
      <c r="C1642" s="4" t="s">
        <v>5093</v>
      </c>
      <c r="D1642" s="4" t="s">
        <v>3794</v>
      </c>
      <c r="E1642" s="4"/>
      <c r="F1642" s="4">
        <v>8.0</v>
      </c>
      <c r="I1642" t="str">
        <f t="array" ref="I1642">INDEX('2024 Points'!$D$14:$D$23,MATCH(1,MMULT(--('2024 Points'!$E$14:$L$23=D1642),TRANSPOSE(COLUMN('2024 Points'!$E$14:$L$23)^0)),0))</f>
        <v>#N/A</v>
      </c>
    </row>
    <row r="1643">
      <c r="A1643" s="4">
        <v>1642.0</v>
      </c>
      <c r="B1643" s="4">
        <v>1689.0</v>
      </c>
      <c r="C1643" s="4" t="s">
        <v>5105</v>
      </c>
      <c r="D1643" s="4" t="s">
        <v>359</v>
      </c>
      <c r="E1643" s="4" t="s">
        <v>6097</v>
      </c>
      <c r="F1643" s="4">
        <v>8.0</v>
      </c>
      <c r="I1643" t="str">
        <f t="array" ref="I1643">INDEX('2024 Points'!$D$14:$D$23,MATCH(1,MMULT(--('2024 Points'!$E$14:$L$23=D1643),TRANSPOSE(COLUMN('2024 Points'!$E$14:$L$23)^0)),0))</f>
        <v>#N/A</v>
      </c>
    </row>
    <row r="1644">
      <c r="A1644" s="4">
        <v>1643.0</v>
      </c>
      <c r="B1644" s="4"/>
      <c r="C1644" s="4" t="s">
        <v>5776</v>
      </c>
      <c r="D1644" s="4" t="s">
        <v>3795</v>
      </c>
      <c r="E1644" s="4" t="s">
        <v>1791</v>
      </c>
      <c r="F1644" s="4">
        <v>8.0</v>
      </c>
      <c r="I1644" t="str">
        <f t="array" ref="I1644">INDEX('2024 Points'!$D$14:$D$23,MATCH(1,MMULT(--('2024 Points'!$E$14:$L$23=D1644),TRANSPOSE(COLUMN('2024 Points'!$E$14:$L$23)^0)),0))</f>
        <v>#N/A</v>
      </c>
    </row>
    <row r="1645">
      <c r="A1645" s="4">
        <v>1644.0</v>
      </c>
      <c r="B1645" s="4">
        <v>2034.0</v>
      </c>
      <c r="C1645" s="4" t="s">
        <v>164</v>
      </c>
      <c r="D1645" s="4" t="s">
        <v>3796</v>
      </c>
      <c r="E1645" s="4" t="s">
        <v>5816</v>
      </c>
      <c r="F1645" s="4">
        <v>8.0</v>
      </c>
      <c r="I1645" t="str">
        <f t="array" ref="I1645">INDEX('2024 Points'!$D$14:$D$23,MATCH(1,MMULT(--('2024 Points'!$E$14:$L$23=D1645),TRANSPOSE(COLUMN('2024 Points'!$E$14:$L$23)^0)),0))</f>
        <v>#N/A</v>
      </c>
    </row>
    <row r="1646">
      <c r="A1646" s="4">
        <v>1645.0</v>
      </c>
      <c r="B1646" s="4"/>
      <c r="C1646" s="4" t="s">
        <v>5776</v>
      </c>
      <c r="D1646" s="4" t="s">
        <v>1055</v>
      </c>
      <c r="E1646" s="4" t="s">
        <v>5807</v>
      </c>
      <c r="F1646" s="4">
        <v>8.0</v>
      </c>
      <c r="I1646" t="str">
        <f t="array" ref="I1646">INDEX('2024 Points'!$D$14:$D$23,MATCH(1,MMULT(--('2024 Points'!$E$14:$L$23=D1646),TRANSPOSE(COLUMN('2024 Points'!$E$14:$L$23)^0)),0))</f>
        <v>#N/A</v>
      </c>
    </row>
    <row r="1647">
      <c r="A1647" s="4">
        <v>1646.0</v>
      </c>
      <c r="B1647" s="4">
        <v>970.0</v>
      </c>
      <c r="C1647" s="4" t="s">
        <v>6098</v>
      </c>
      <c r="D1647" s="4" t="s">
        <v>1706</v>
      </c>
      <c r="E1647" s="4" t="s">
        <v>4585</v>
      </c>
      <c r="F1647" s="4">
        <v>8.0</v>
      </c>
      <c r="I1647" t="str">
        <f t="array" ref="I1647">INDEX('2024 Points'!$D$14:$D$23,MATCH(1,MMULT(--('2024 Points'!$E$14:$L$23=D1647),TRANSPOSE(COLUMN('2024 Points'!$E$14:$L$23)^0)),0))</f>
        <v>#N/A</v>
      </c>
    </row>
    <row r="1648">
      <c r="A1648" s="4">
        <v>1647.0</v>
      </c>
      <c r="B1648" s="4">
        <v>1978.0</v>
      </c>
      <c r="C1648" s="4" t="s">
        <v>4472</v>
      </c>
      <c r="D1648" s="4" t="s">
        <v>3797</v>
      </c>
      <c r="E1648" s="4" t="s">
        <v>998</v>
      </c>
      <c r="F1648" s="4">
        <v>8.0</v>
      </c>
      <c r="I1648" t="str">
        <f t="array" ref="I1648">INDEX('2024 Points'!$D$14:$D$23,MATCH(1,MMULT(--('2024 Points'!$E$14:$L$23=D1648),TRANSPOSE(COLUMN('2024 Points'!$E$14:$L$23)^0)),0))</f>
        <v>#N/A</v>
      </c>
    </row>
    <row r="1649">
      <c r="A1649" s="4">
        <v>1648.0</v>
      </c>
      <c r="B1649" s="4">
        <v>648.0</v>
      </c>
      <c r="C1649" s="4" t="s">
        <v>5242</v>
      </c>
      <c r="D1649" s="4" t="s">
        <v>1172</v>
      </c>
      <c r="E1649" s="4" t="s">
        <v>249</v>
      </c>
      <c r="F1649" s="4">
        <v>8.0</v>
      </c>
      <c r="I1649" t="str">
        <f t="array" ref="I1649">INDEX('2024 Points'!$D$14:$D$23,MATCH(1,MMULT(--('2024 Points'!$E$14:$L$23=D1649),TRANSPOSE(COLUMN('2024 Points'!$E$14:$L$23)^0)),0))</f>
        <v>#N/A</v>
      </c>
    </row>
    <row r="1650">
      <c r="A1650" s="4">
        <v>1649.0</v>
      </c>
      <c r="B1650" s="4">
        <v>1719.0</v>
      </c>
      <c r="C1650" s="4" t="s">
        <v>1378</v>
      </c>
      <c r="D1650" s="4" t="s">
        <v>1214</v>
      </c>
      <c r="E1650" s="4" t="s">
        <v>5814</v>
      </c>
      <c r="F1650" s="4">
        <v>8.0</v>
      </c>
      <c r="I1650" t="str">
        <f t="array" ref="I1650">INDEX('2024 Points'!$D$14:$D$23,MATCH(1,MMULT(--('2024 Points'!$E$14:$L$23=D1650),TRANSPOSE(COLUMN('2024 Points'!$E$14:$L$23)^0)),0))</f>
        <v>#N/A</v>
      </c>
    </row>
    <row r="1651">
      <c r="A1651" s="4">
        <v>1650.0</v>
      </c>
      <c r="B1651" s="4"/>
      <c r="C1651" s="4" t="s">
        <v>5776</v>
      </c>
      <c r="D1651" s="4" t="s">
        <v>2710</v>
      </c>
      <c r="E1651" s="4" t="s">
        <v>5809</v>
      </c>
      <c r="F1651" s="4">
        <v>8.0</v>
      </c>
      <c r="I1651" t="str">
        <f t="array" ref="I1651">INDEX('2024 Points'!$D$14:$D$23,MATCH(1,MMULT(--('2024 Points'!$E$14:$L$23=D1651),TRANSPOSE(COLUMN('2024 Points'!$E$14:$L$23)^0)),0))</f>
        <v>#N/A</v>
      </c>
    </row>
    <row r="1652">
      <c r="A1652" s="4">
        <v>1651.0</v>
      </c>
      <c r="B1652" s="4"/>
      <c r="C1652" s="4" t="s">
        <v>5776</v>
      </c>
      <c r="D1652" s="4" t="s">
        <v>3798</v>
      </c>
      <c r="E1652" s="4"/>
      <c r="F1652" s="4">
        <v>8.0</v>
      </c>
      <c r="I1652" t="str">
        <f t="array" ref="I1652">INDEX('2024 Points'!$D$14:$D$23,MATCH(1,MMULT(--('2024 Points'!$E$14:$L$23=D1652),TRANSPOSE(COLUMN('2024 Points'!$E$14:$L$23)^0)),0))</f>
        <v>#N/A</v>
      </c>
    </row>
    <row r="1653">
      <c r="A1653" s="4">
        <v>1652.0</v>
      </c>
      <c r="B1653" s="4"/>
      <c r="C1653" s="4" t="s">
        <v>5776</v>
      </c>
      <c r="D1653" s="4" t="s">
        <v>3799</v>
      </c>
      <c r="E1653" s="4" t="s">
        <v>5153</v>
      </c>
      <c r="F1653" s="4">
        <v>8.0</v>
      </c>
      <c r="I1653" t="str">
        <f t="array" ref="I1653">INDEX('2024 Points'!$D$14:$D$23,MATCH(1,MMULT(--('2024 Points'!$E$14:$L$23=D1653),TRANSPOSE(COLUMN('2024 Points'!$E$14:$L$23)^0)),0))</f>
        <v>#N/A</v>
      </c>
    </row>
    <row r="1654">
      <c r="A1654" s="4">
        <v>1653.0</v>
      </c>
      <c r="B1654" s="4">
        <v>889.0</v>
      </c>
      <c r="C1654" s="4" t="s">
        <v>5214</v>
      </c>
      <c r="D1654" s="4" t="s">
        <v>3800</v>
      </c>
      <c r="E1654" s="4" t="s">
        <v>130</v>
      </c>
      <c r="F1654" s="4">
        <v>8.0</v>
      </c>
      <c r="I1654" t="str">
        <f t="array" ref="I1654">INDEX('2024 Points'!$D$14:$D$23,MATCH(1,MMULT(--('2024 Points'!$E$14:$L$23=D1654),TRANSPOSE(COLUMN('2024 Points'!$E$14:$L$23)^0)),0))</f>
        <v>#N/A</v>
      </c>
    </row>
    <row r="1655">
      <c r="A1655" s="4">
        <v>1654.0</v>
      </c>
      <c r="B1655" s="4">
        <v>1144.0</v>
      </c>
      <c r="C1655" s="4" t="s">
        <v>5189</v>
      </c>
      <c r="D1655" s="4" t="s">
        <v>3801</v>
      </c>
      <c r="E1655" s="4" t="s">
        <v>5848</v>
      </c>
      <c r="F1655" s="4">
        <v>8.0</v>
      </c>
      <c r="I1655" t="str">
        <f t="array" ref="I1655">INDEX('2024 Points'!$D$14:$D$23,MATCH(1,MMULT(--('2024 Points'!$E$14:$L$23=D1655),TRANSPOSE(COLUMN('2024 Points'!$E$14:$L$23)^0)),0))</f>
        <v>#N/A</v>
      </c>
    </row>
    <row r="1656">
      <c r="A1656" s="4">
        <v>1655.0</v>
      </c>
      <c r="B1656" s="4"/>
      <c r="C1656" s="4" t="s">
        <v>5776</v>
      </c>
      <c r="D1656" s="4" t="s">
        <v>1340</v>
      </c>
      <c r="E1656" s="4" t="s">
        <v>4408</v>
      </c>
      <c r="F1656" s="4">
        <v>8.0</v>
      </c>
      <c r="I1656" t="str">
        <f t="array" ref="I1656">INDEX('2024 Points'!$D$14:$D$23,MATCH(1,MMULT(--('2024 Points'!$E$14:$L$23=D1656),TRANSPOSE(COLUMN('2024 Points'!$E$14:$L$23)^0)),0))</f>
        <v>#N/A</v>
      </c>
    </row>
    <row r="1657">
      <c r="A1657" s="4">
        <v>1656.0</v>
      </c>
      <c r="B1657" s="4">
        <v>806.0</v>
      </c>
      <c r="C1657" s="4" t="s">
        <v>6099</v>
      </c>
      <c r="D1657" s="4" t="s">
        <v>3802</v>
      </c>
      <c r="E1657" s="4" t="s">
        <v>5797</v>
      </c>
      <c r="F1657" s="4">
        <v>8.0</v>
      </c>
      <c r="I1657" t="str">
        <f t="array" ref="I1657">INDEX('2024 Points'!$D$14:$D$23,MATCH(1,MMULT(--('2024 Points'!$E$14:$L$23=D1657),TRANSPOSE(COLUMN('2024 Points'!$E$14:$L$23)^0)),0))</f>
        <v>#N/A</v>
      </c>
    </row>
    <row r="1658">
      <c r="A1658" s="4">
        <v>1657.0</v>
      </c>
      <c r="B1658" s="4"/>
      <c r="C1658" s="4" t="s">
        <v>5776</v>
      </c>
      <c r="D1658" s="4" t="s">
        <v>3803</v>
      </c>
      <c r="E1658" s="4" t="s">
        <v>4716</v>
      </c>
      <c r="F1658" s="4">
        <v>8.0</v>
      </c>
      <c r="I1658" t="str">
        <f t="array" ref="I1658">INDEX('2024 Points'!$D$14:$D$23,MATCH(1,MMULT(--('2024 Points'!$E$14:$L$23=D1658),TRANSPOSE(COLUMN('2024 Points'!$E$14:$L$23)^0)),0))</f>
        <v>#N/A</v>
      </c>
    </row>
    <row r="1659">
      <c r="A1659" s="4">
        <v>1658.0</v>
      </c>
      <c r="B1659" s="4"/>
      <c r="C1659" s="4" t="s">
        <v>5776</v>
      </c>
      <c r="D1659" s="4" t="s">
        <v>3804</v>
      </c>
      <c r="E1659" s="4" t="s">
        <v>6100</v>
      </c>
      <c r="F1659" s="4">
        <v>8.0</v>
      </c>
      <c r="I1659" t="str">
        <f t="array" ref="I1659">INDEX('2024 Points'!$D$14:$D$23,MATCH(1,MMULT(--('2024 Points'!$E$14:$L$23=D1659),TRANSPOSE(COLUMN('2024 Points'!$E$14:$L$23)^0)),0))</f>
        <v>#N/A</v>
      </c>
    </row>
    <row r="1660">
      <c r="A1660" s="4">
        <v>1659.0</v>
      </c>
      <c r="B1660" s="4"/>
      <c r="C1660" s="4" t="s">
        <v>5776</v>
      </c>
      <c r="D1660" s="4" t="s">
        <v>3805</v>
      </c>
      <c r="E1660" s="4" t="s">
        <v>5982</v>
      </c>
      <c r="F1660" s="4">
        <v>8.0</v>
      </c>
      <c r="I1660" t="str">
        <f t="array" ref="I1660">INDEX('2024 Points'!$D$14:$D$23,MATCH(1,MMULT(--('2024 Points'!$E$14:$L$23=D1660),TRANSPOSE(COLUMN('2024 Points'!$E$14:$L$23)^0)),0))</f>
        <v>#N/A</v>
      </c>
    </row>
    <row r="1661">
      <c r="A1661" s="4">
        <v>1660.0</v>
      </c>
      <c r="B1661" s="4">
        <v>1190.0</v>
      </c>
      <c r="C1661" s="4" t="s">
        <v>1279</v>
      </c>
      <c r="D1661" s="4" t="s">
        <v>3806</v>
      </c>
      <c r="E1661" s="4" t="s">
        <v>6101</v>
      </c>
      <c r="F1661" s="4">
        <v>8.0</v>
      </c>
      <c r="I1661" t="str">
        <f t="array" ref="I1661">INDEX('2024 Points'!$D$14:$D$23,MATCH(1,MMULT(--('2024 Points'!$E$14:$L$23=D1661),TRANSPOSE(COLUMN('2024 Points'!$E$14:$L$23)^0)),0))</f>
        <v>#N/A</v>
      </c>
    </row>
    <row r="1662">
      <c r="A1662" s="4">
        <v>1661.0</v>
      </c>
      <c r="B1662" s="4"/>
      <c r="C1662" s="4" t="s">
        <v>5776</v>
      </c>
      <c r="D1662" s="4" t="s">
        <v>3153</v>
      </c>
      <c r="E1662" s="4" t="s">
        <v>6083</v>
      </c>
      <c r="F1662" s="4">
        <v>8.0</v>
      </c>
      <c r="I1662" t="str">
        <f t="array" ref="I1662">INDEX('2024 Points'!$D$14:$D$23,MATCH(1,MMULT(--('2024 Points'!$E$14:$L$23=D1662),TRANSPOSE(COLUMN('2024 Points'!$E$14:$L$23)^0)),0))</f>
        <v>#N/A</v>
      </c>
    </row>
    <row r="1663">
      <c r="A1663" s="4">
        <v>1662.0</v>
      </c>
      <c r="B1663" s="4"/>
      <c r="C1663" s="4" t="s">
        <v>5776</v>
      </c>
      <c r="D1663" s="4" t="s">
        <v>2866</v>
      </c>
      <c r="E1663" s="4" t="s">
        <v>6102</v>
      </c>
      <c r="F1663" s="4">
        <v>8.0</v>
      </c>
      <c r="I1663" t="str">
        <f t="array" ref="I1663">INDEX('2024 Points'!$D$14:$D$23,MATCH(1,MMULT(--('2024 Points'!$E$14:$L$23=D1663),TRANSPOSE(COLUMN('2024 Points'!$E$14:$L$23)^0)),0))</f>
        <v>#N/A</v>
      </c>
    </row>
    <row r="1664">
      <c r="A1664" s="4">
        <v>1663.0</v>
      </c>
      <c r="B1664" s="4">
        <v>2050.0</v>
      </c>
      <c r="C1664" s="4" t="s">
        <v>4607</v>
      </c>
      <c r="D1664" s="4" t="s">
        <v>1979</v>
      </c>
      <c r="E1664" s="4" t="s">
        <v>4585</v>
      </c>
      <c r="F1664" s="4">
        <v>8.0</v>
      </c>
      <c r="I1664" t="str">
        <f t="array" ref="I1664">INDEX('2024 Points'!$D$14:$D$23,MATCH(1,MMULT(--('2024 Points'!$E$14:$L$23=D1664),TRANSPOSE(COLUMN('2024 Points'!$E$14:$L$23)^0)),0))</f>
        <v>#N/A</v>
      </c>
    </row>
    <row r="1665">
      <c r="A1665" s="4">
        <v>1664.0</v>
      </c>
      <c r="C1665" s="4" t="s">
        <v>5776</v>
      </c>
      <c r="D1665" s="4" t="s">
        <v>3317</v>
      </c>
      <c r="E1665" s="4" t="s">
        <v>4675</v>
      </c>
      <c r="F1665" s="4">
        <v>8.0</v>
      </c>
      <c r="I1665" t="str">
        <f t="array" ref="I1665">INDEX('2024 Points'!$D$14:$D$23,MATCH(1,MMULT(--('2024 Points'!$E$14:$L$23=D1665),TRANSPOSE(COLUMN('2024 Points'!$E$14:$L$23)^0)),0))</f>
        <v>#N/A</v>
      </c>
    </row>
    <row r="1666">
      <c r="A1666" s="4">
        <v>1665.0</v>
      </c>
      <c r="C1666" s="4" t="s">
        <v>5776</v>
      </c>
      <c r="D1666" s="4" t="s">
        <v>3807</v>
      </c>
      <c r="E1666" s="4" t="s">
        <v>5077</v>
      </c>
      <c r="F1666" s="4">
        <v>8.0</v>
      </c>
      <c r="I1666" t="str">
        <f t="array" ref="I1666">INDEX('2024 Points'!$D$14:$D$23,MATCH(1,MMULT(--('2024 Points'!$E$14:$L$23=D1666),TRANSPOSE(COLUMN('2024 Points'!$E$14:$L$23)^0)),0))</f>
        <v>#N/A</v>
      </c>
    </row>
    <row r="1667">
      <c r="A1667" s="4">
        <v>1666.0</v>
      </c>
      <c r="B1667" s="4">
        <v>2260.0</v>
      </c>
      <c r="C1667" s="4" t="s">
        <v>5602</v>
      </c>
      <c r="D1667" s="4" t="s">
        <v>3808</v>
      </c>
      <c r="E1667" s="4" t="s">
        <v>6027</v>
      </c>
      <c r="F1667" s="4">
        <v>8.0</v>
      </c>
      <c r="I1667" t="str">
        <f t="array" ref="I1667">INDEX('2024 Points'!$D$14:$D$23,MATCH(1,MMULT(--('2024 Points'!$E$14:$L$23=D1667),TRANSPOSE(COLUMN('2024 Points'!$E$14:$L$23)^0)),0))</f>
        <v>#N/A</v>
      </c>
    </row>
    <row r="1668">
      <c r="A1668" s="4">
        <v>1667.0</v>
      </c>
      <c r="B1668" s="4"/>
      <c r="C1668" s="4" t="s">
        <v>5776</v>
      </c>
      <c r="D1668" s="4" t="s">
        <v>3052</v>
      </c>
      <c r="E1668" s="4"/>
      <c r="F1668" s="4">
        <v>8.0</v>
      </c>
      <c r="I1668" t="str">
        <f t="array" ref="I1668">INDEX('2024 Points'!$D$14:$D$23,MATCH(1,MMULT(--('2024 Points'!$E$14:$L$23=D1668),TRANSPOSE(COLUMN('2024 Points'!$E$14:$L$23)^0)),0))</f>
        <v>#N/A</v>
      </c>
    </row>
    <row r="1669">
      <c r="A1669" s="4">
        <v>1668.0</v>
      </c>
      <c r="B1669" s="4"/>
      <c r="C1669" s="4" t="s">
        <v>5776</v>
      </c>
      <c r="D1669" s="4" t="s">
        <v>2563</v>
      </c>
      <c r="E1669" s="4"/>
      <c r="F1669" s="4">
        <v>8.0</v>
      </c>
      <c r="I1669" t="str">
        <f t="array" ref="I1669">INDEX('2024 Points'!$D$14:$D$23,MATCH(1,MMULT(--('2024 Points'!$E$14:$L$23=D1669),TRANSPOSE(COLUMN('2024 Points'!$E$14:$L$23)^0)),0))</f>
        <v>#N/A</v>
      </c>
    </row>
    <row r="1670">
      <c r="A1670" s="4">
        <v>1669.0</v>
      </c>
      <c r="B1670" s="4">
        <v>2180.0</v>
      </c>
      <c r="C1670" s="4" t="s">
        <v>1589</v>
      </c>
      <c r="D1670" s="4" t="s">
        <v>3372</v>
      </c>
      <c r="E1670" s="4" t="s">
        <v>4851</v>
      </c>
      <c r="F1670" s="4">
        <v>8.0</v>
      </c>
      <c r="I1670" t="str">
        <f t="array" ref="I1670">INDEX('2024 Points'!$D$14:$D$23,MATCH(1,MMULT(--('2024 Points'!$E$14:$L$23=D1670),TRANSPOSE(COLUMN('2024 Points'!$E$14:$L$23)^0)),0))</f>
        <v>#N/A</v>
      </c>
    </row>
    <row r="1671">
      <c r="A1671" s="4">
        <v>1670.0</v>
      </c>
      <c r="B1671" s="4">
        <v>1048.0</v>
      </c>
      <c r="C1671" s="4" t="s">
        <v>6038</v>
      </c>
      <c r="D1671" s="4" t="s">
        <v>2484</v>
      </c>
      <c r="E1671" s="4"/>
      <c r="F1671" s="4">
        <v>8.0</v>
      </c>
      <c r="I1671" t="str">
        <f t="array" ref="I1671">INDEX('2024 Points'!$D$14:$D$23,MATCH(1,MMULT(--('2024 Points'!$E$14:$L$23=D1671),TRANSPOSE(COLUMN('2024 Points'!$E$14:$L$23)^0)),0))</f>
        <v>#N/A</v>
      </c>
    </row>
    <row r="1672">
      <c r="A1672" s="4">
        <v>1671.0</v>
      </c>
      <c r="C1672" s="4" t="s">
        <v>5776</v>
      </c>
      <c r="D1672" s="4" t="s">
        <v>3809</v>
      </c>
      <c r="E1672" s="4" t="s">
        <v>4683</v>
      </c>
      <c r="F1672" s="4">
        <v>8.0</v>
      </c>
      <c r="I1672" t="str">
        <f t="array" ref="I1672">INDEX('2024 Points'!$D$14:$D$23,MATCH(1,MMULT(--('2024 Points'!$E$14:$L$23=D1672),TRANSPOSE(COLUMN('2024 Points'!$E$14:$L$23)^0)),0))</f>
        <v>#N/A</v>
      </c>
    </row>
    <row r="1673">
      <c r="A1673" s="4">
        <v>1672.0</v>
      </c>
      <c r="B1673" s="4">
        <v>1294.0</v>
      </c>
      <c r="C1673" s="4" t="s">
        <v>4784</v>
      </c>
      <c r="D1673" s="4" t="s">
        <v>3810</v>
      </c>
      <c r="E1673" s="4" t="s">
        <v>6103</v>
      </c>
      <c r="F1673" s="4">
        <v>8.0</v>
      </c>
      <c r="I1673" t="str">
        <f t="array" ref="I1673">INDEX('2024 Points'!$D$14:$D$23,MATCH(1,MMULT(--('2024 Points'!$E$14:$L$23=D1673),TRANSPOSE(COLUMN('2024 Points'!$E$14:$L$23)^0)),0))</f>
        <v>#N/A</v>
      </c>
    </row>
    <row r="1674">
      <c r="A1674" s="4">
        <v>1673.0</v>
      </c>
      <c r="B1674" s="4"/>
      <c r="C1674" s="4" t="s">
        <v>5776</v>
      </c>
      <c r="D1674" s="4" t="s">
        <v>3811</v>
      </c>
      <c r="E1674" s="4" t="s">
        <v>1754</v>
      </c>
      <c r="F1674" s="4">
        <v>8.0</v>
      </c>
      <c r="I1674" t="str">
        <f t="array" ref="I1674">INDEX('2024 Points'!$D$14:$D$23,MATCH(1,MMULT(--('2024 Points'!$E$14:$L$23=D1674),TRANSPOSE(COLUMN('2024 Points'!$E$14:$L$23)^0)),0))</f>
        <v>#N/A</v>
      </c>
    </row>
    <row r="1675">
      <c r="A1675" s="4">
        <v>1674.0</v>
      </c>
      <c r="B1675" s="4">
        <v>226.0</v>
      </c>
      <c r="C1675" s="4" t="s">
        <v>6104</v>
      </c>
      <c r="D1675" s="4" t="s">
        <v>2198</v>
      </c>
      <c r="E1675" s="4" t="s">
        <v>249</v>
      </c>
      <c r="F1675" s="4">
        <v>8.0</v>
      </c>
      <c r="I1675" t="str">
        <f t="array" ref="I1675">INDEX('2024 Points'!$D$14:$D$23,MATCH(1,MMULT(--('2024 Points'!$E$14:$L$23=D1675),TRANSPOSE(COLUMN('2024 Points'!$E$14:$L$23)^0)),0))</f>
        <v>#N/A</v>
      </c>
    </row>
    <row r="1676">
      <c r="A1676" s="4">
        <v>1675.0</v>
      </c>
      <c r="B1676" s="4">
        <v>1828.0</v>
      </c>
      <c r="C1676" s="4" t="s">
        <v>4881</v>
      </c>
      <c r="D1676" s="4" t="s">
        <v>1995</v>
      </c>
      <c r="E1676" s="4" t="s">
        <v>1231</v>
      </c>
      <c r="F1676" s="4">
        <v>8.0</v>
      </c>
      <c r="I1676" t="str">
        <f t="array" ref="I1676">INDEX('2024 Points'!$D$14:$D$23,MATCH(1,MMULT(--('2024 Points'!$E$14:$L$23=D1676),TRANSPOSE(COLUMN('2024 Points'!$E$14:$L$23)^0)),0))</f>
        <v>#N/A</v>
      </c>
    </row>
    <row r="1677">
      <c r="A1677" s="4">
        <v>1676.0</v>
      </c>
      <c r="C1677" s="4" t="s">
        <v>5776</v>
      </c>
      <c r="D1677" s="4" t="s">
        <v>3812</v>
      </c>
      <c r="E1677" s="4" t="s">
        <v>5946</v>
      </c>
      <c r="F1677" s="4">
        <v>8.0</v>
      </c>
      <c r="I1677" t="str">
        <f t="array" ref="I1677">INDEX('2024 Points'!$D$14:$D$23,MATCH(1,MMULT(--('2024 Points'!$E$14:$L$23=D1677),TRANSPOSE(COLUMN('2024 Points'!$E$14:$L$23)^0)),0))</f>
        <v>#N/A</v>
      </c>
    </row>
    <row r="1678">
      <c r="A1678" s="4">
        <v>1677.0</v>
      </c>
      <c r="B1678" s="4">
        <v>1041.0</v>
      </c>
      <c r="C1678" s="4" t="s">
        <v>1370</v>
      </c>
      <c r="D1678" s="4" t="s">
        <v>861</v>
      </c>
      <c r="E1678" s="4" t="s">
        <v>121</v>
      </c>
      <c r="F1678" s="4">
        <v>8.0</v>
      </c>
      <c r="I1678" t="str">
        <f t="array" ref="I1678">INDEX('2024 Points'!$D$14:$D$23,MATCH(1,MMULT(--('2024 Points'!$E$14:$L$23=D1678),TRANSPOSE(COLUMN('2024 Points'!$E$14:$L$23)^0)),0))</f>
        <v>#N/A</v>
      </c>
    </row>
    <row r="1679">
      <c r="A1679" s="4">
        <v>1678.0</v>
      </c>
      <c r="B1679" s="4">
        <v>1337.0</v>
      </c>
      <c r="C1679" s="4" t="s">
        <v>4773</v>
      </c>
      <c r="D1679" s="4" t="s">
        <v>2818</v>
      </c>
      <c r="E1679" s="4"/>
      <c r="F1679" s="4">
        <v>7.0</v>
      </c>
      <c r="I1679" t="str">
        <f t="array" ref="I1679">INDEX('2024 Points'!$D$14:$D$23,MATCH(1,MMULT(--('2024 Points'!$E$14:$L$23=D1679),TRANSPOSE(COLUMN('2024 Points'!$E$14:$L$23)^0)),0))</f>
        <v>#N/A</v>
      </c>
    </row>
    <row r="1680">
      <c r="A1680" s="4">
        <v>1679.0</v>
      </c>
      <c r="B1680" s="4"/>
      <c r="C1680" s="4" t="s">
        <v>5776</v>
      </c>
      <c r="D1680" s="4" t="s">
        <v>3813</v>
      </c>
      <c r="E1680" s="4"/>
      <c r="F1680" s="4">
        <v>7.0</v>
      </c>
      <c r="I1680" t="str">
        <f t="array" ref="I1680">INDEX('2024 Points'!$D$14:$D$23,MATCH(1,MMULT(--('2024 Points'!$E$14:$L$23=D1680),TRANSPOSE(COLUMN('2024 Points'!$E$14:$L$23)^0)),0))</f>
        <v>#N/A</v>
      </c>
    </row>
    <row r="1681">
      <c r="A1681" s="4">
        <v>1680.0</v>
      </c>
      <c r="B1681" s="4">
        <v>1885.0</v>
      </c>
      <c r="C1681" s="4" t="s">
        <v>192</v>
      </c>
      <c r="D1681" s="4" t="s">
        <v>3814</v>
      </c>
      <c r="E1681" s="4" t="s">
        <v>4390</v>
      </c>
      <c r="F1681" s="4">
        <v>7.0</v>
      </c>
      <c r="I1681" t="str">
        <f t="array" ref="I1681">INDEX('2024 Points'!$D$14:$D$23,MATCH(1,MMULT(--('2024 Points'!$E$14:$L$23=D1681),TRANSPOSE(COLUMN('2024 Points'!$E$14:$L$23)^0)),0))</f>
        <v>#N/A</v>
      </c>
    </row>
    <row r="1682">
      <c r="A1682" s="4">
        <v>1681.0</v>
      </c>
      <c r="B1682" s="4"/>
      <c r="C1682" s="4" t="s">
        <v>5776</v>
      </c>
      <c r="D1682" s="4" t="s">
        <v>3815</v>
      </c>
      <c r="E1682" s="4"/>
      <c r="F1682" s="4">
        <v>7.0</v>
      </c>
      <c r="I1682" t="str">
        <f t="array" ref="I1682">INDEX('2024 Points'!$D$14:$D$23,MATCH(1,MMULT(--('2024 Points'!$E$14:$L$23=D1682),TRANSPOSE(COLUMN('2024 Points'!$E$14:$L$23)^0)),0))</f>
        <v>#N/A</v>
      </c>
    </row>
    <row r="1683">
      <c r="A1683" s="4">
        <v>1682.0</v>
      </c>
      <c r="B1683" s="4">
        <v>1711.0</v>
      </c>
      <c r="C1683" s="4" t="s">
        <v>4334</v>
      </c>
      <c r="D1683" s="4" t="s">
        <v>3816</v>
      </c>
      <c r="E1683" s="4" t="s">
        <v>5978</v>
      </c>
      <c r="F1683" s="4">
        <v>7.0</v>
      </c>
      <c r="I1683" t="str">
        <f t="array" ref="I1683">INDEX('2024 Points'!$D$14:$D$23,MATCH(1,MMULT(--('2024 Points'!$E$14:$L$23=D1683),TRANSPOSE(COLUMN('2024 Points'!$E$14:$L$23)^0)),0))</f>
        <v>#N/A</v>
      </c>
    </row>
    <row r="1684">
      <c r="A1684" s="4">
        <v>1683.0</v>
      </c>
      <c r="B1684" s="4"/>
      <c r="C1684" s="4" t="s">
        <v>5776</v>
      </c>
      <c r="D1684" s="4" t="s">
        <v>3817</v>
      </c>
      <c r="E1684" s="4"/>
      <c r="F1684" s="4">
        <v>7.0</v>
      </c>
      <c r="I1684" t="str">
        <f t="array" ref="I1684">INDEX('2024 Points'!$D$14:$D$23,MATCH(1,MMULT(--('2024 Points'!$E$14:$L$23=D1684),TRANSPOSE(COLUMN('2024 Points'!$E$14:$L$23)^0)),0))</f>
        <v>#N/A</v>
      </c>
    </row>
    <row r="1685">
      <c r="A1685" s="4">
        <v>1684.0</v>
      </c>
      <c r="B1685" s="4"/>
      <c r="C1685" s="4" t="s">
        <v>5776</v>
      </c>
      <c r="D1685" s="4" t="s">
        <v>1347</v>
      </c>
      <c r="E1685" s="4" t="s">
        <v>4448</v>
      </c>
      <c r="F1685" s="4">
        <v>7.0</v>
      </c>
      <c r="I1685" t="str">
        <f t="array" ref="I1685">INDEX('2024 Points'!$D$14:$D$23,MATCH(1,MMULT(--('2024 Points'!$E$14:$L$23=D1685),TRANSPOSE(COLUMN('2024 Points'!$E$14:$L$23)^0)),0))</f>
        <v>#N/A</v>
      </c>
    </row>
    <row r="1686">
      <c r="A1686" s="4">
        <v>1685.0</v>
      </c>
      <c r="B1686" s="4"/>
      <c r="C1686" s="4" t="s">
        <v>5776</v>
      </c>
      <c r="D1686" s="4" t="s">
        <v>3818</v>
      </c>
      <c r="E1686" s="4" t="s">
        <v>6035</v>
      </c>
      <c r="F1686" s="4">
        <v>7.0</v>
      </c>
      <c r="I1686" t="str">
        <f t="array" ref="I1686">INDEX('2024 Points'!$D$14:$D$23,MATCH(1,MMULT(--('2024 Points'!$E$14:$L$23=D1686),TRANSPOSE(COLUMN('2024 Points'!$E$14:$L$23)^0)),0))</f>
        <v>#N/A</v>
      </c>
    </row>
    <row r="1687">
      <c r="A1687" s="4">
        <v>1686.0</v>
      </c>
      <c r="C1687" s="4" t="s">
        <v>5776</v>
      </c>
      <c r="D1687" s="4" t="s">
        <v>3819</v>
      </c>
      <c r="E1687" s="4" t="s">
        <v>6105</v>
      </c>
      <c r="F1687" s="4">
        <v>7.0</v>
      </c>
      <c r="I1687" t="str">
        <f t="array" ref="I1687">INDEX('2024 Points'!$D$14:$D$23,MATCH(1,MMULT(--('2024 Points'!$E$14:$L$23=D1687),TRANSPOSE(COLUMN('2024 Points'!$E$14:$L$23)^0)),0))</f>
        <v>#N/A</v>
      </c>
    </row>
    <row r="1688">
      <c r="A1688" s="4">
        <v>1687.0</v>
      </c>
      <c r="B1688" s="4">
        <v>1765.0</v>
      </c>
      <c r="C1688" s="4" t="s">
        <v>267</v>
      </c>
      <c r="D1688" s="4" t="s">
        <v>3820</v>
      </c>
      <c r="E1688" s="4" t="s">
        <v>5972</v>
      </c>
      <c r="F1688" s="4">
        <v>7.0</v>
      </c>
      <c r="I1688" t="str">
        <f t="array" ref="I1688">INDEX('2024 Points'!$D$14:$D$23,MATCH(1,MMULT(--('2024 Points'!$E$14:$L$23=D1688),TRANSPOSE(COLUMN('2024 Points'!$E$14:$L$23)^0)),0))</f>
        <v>#N/A</v>
      </c>
    </row>
    <row r="1689">
      <c r="A1689" s="4">
        <v>1688.0</v>
      </c>
      <c r="B1689" s="4"/>
      <c r="C1689" s="4" t="s">
        <v>5776</v>
      </c>
      <c r="D1689" s="4" t="s">
        <v>3821</v>
      </c>
      <c r="E1689" s="4" t="s">
        <v>5049</v>
      </c>
      <c r="F1689" s="4">
        <v>7.0</v>
      </c>
      <c r="I1689" t="str">
        <f t="array" ref="I1689">INDEX('2024 Points'!$D$14:$D$23,MATCH(1,MMULT(--('2024 Points'!$E$14:$L$23=D1689),TRANSPOSE(COLUMN('2024 Points'!$E$14:$L$23)^0)),0))</f>
        <v>#N/A</v>
      </c>
    </row>
    <row r="1690">
      <c r="A1690" s="4">
        <v>1689.0</v>
      </c>
      <c r="B1690" s="4"/>
      <c r="C1690" s="4" t="s">
        <v>5776</v>
      </c>
      <c r="D1690" s="4" t="s">
        <v>3822</v>
      </c>
      <c r="E1690" s="4"/>
      <c r="F1690" s="4">
        <v>7.0</v>
      </c>
      <c r="I1690" t="str">
        <f t="array" ref="I1690">INDEX('2024 Points'!$D$14:$D$23,MATCH(1,MMULT(--('2024 Points'!$E$14:$L$23=D1690),TRANSPOSE(COLUMN('2024 Points'!$E$14:$L$23)^0)),0))</f>
        <v>#N/A</v>
      </c>
    </row>
    <row r="1691">
      <c r="A1691" s="4">
        <v>1690.0</v>
      </c>
      <c r="B1691" s="4"/>
      <c r="C1691" s="4" t="s">
        <v>5776</v>
      </c>
      <c r="D1691" s="4" t="s">
        <v>3424</v>
      </c>
      <c r="E1691" s="4" t="s">
        <v>6061</v>
      </c>
      <c r="F1691" s="4">
        <v>7.0</v>
      </c>
      <c r="I1691" t="str">
        <f t="array" ref="I1691">INDEX('2024 Points'!$D$14:$D$23,MATCH(1,MMULT(--('2024 Points'!$E$14:$L$23=D1691),TRANSPOSE(COLUMN('2024 Points'!$E$14:$L$23)^0)),0))</f>
        <v>#N/A</v>
      </c>
    </row>
    <row r="1692">
      <c r="A1692" s="4">
        <v>1691.0</v>
      </c>
      <c r="B1692" s="4"/>
      <c r="C1692" s="4" t="s">
        <v>5776</v>
      </c>
      <c r="D1692" s="4" t="s">
        <v>3823</v>
      </c>
      <c r="E1692" s="4" t="s">
        <v>4984</v>
      </c>
      <c r="F1692" s="4">
        <v>7.0</v>
      </c>
      <c r="I1692" t="str">
        <f t="array" ref="I1692">INDEX('2024 Points'!$D$14:$D$23,MATCH(1,MMULT(--('2024 Points'!$E$14:$L$23=D1692),TRANSPOSE(COLUMN('2024 Points'!$E$14:$L$23)^0)),0))</f>
        <v>#N/A</v>
      </c>
    </row>
    <row r="1693">
      <c r="A1693" s="4">
        <v>1692.0</v>
      </c>
      <c r="B1693" s="4"/>
      <c r="C1693" s="4" t="s">
        <v>5776</v>
      </c>
      <c r="D1693" s="4" t="s">
        <v>3441</v>
      </c>
      <c r="E1693" s="4" t="s">
        <v>4683</v>
      </c>
      <c r="F1693" s="4">
        <v>7.0</v>
      </c>
      <c r="I1693" t="str">
        <f t="array" ref="I1693">INDEX('2024 Points'!$D$14:$D$23,MATCH(1,MMULT(--('2024 Points'!$E$14:$L$23=D1693),TRANSPOSE(COLUMN('2024 Points'!$E$14:$L$23)^0)),0))</f>
        <v>#N/A</v>
      </c>
    </row>
    <row r="1694">
      <c r="A1694" s="4">
        <v>1693.0</v>
      </c>
      <c r="B1694" s="4"/>
      <c r="C1694" s="4" t="s">
        <v>5776</v>
      </c>
      <c r="D1694" s="4" t="s">
        <v>3824</v>
      </c>
      <c r="E1694" s="4"/>
      <c r="F1694" s="4">
        <v>7.0</v>
      </c>
      <c r="I1694" t="str">
        <f t="array" ref="I1694">INDEX('2024 Points'!$D$14:$D$23,MATCH(1,MMULT(--('2024 Points'!$E$14:$L$23=D1694),TRANSPOSE(COLUMN('2024 Points'!$E$14:$L$23)^0)),0))</f>
        <v>#N/A</v>
      </c>
    </row>
    <row r="1695">
      <c r="A1695" s="4">
        <v>1694.0</v>
      </c>
      <c r="B1695" s="4">
        <v>2410.0</v>
      </c>
      <c r="C1695" s="4" t="s">
        <v>6106</v>
      </c>
      <c r="D1695" s="4" t="s">
        <v>2527</v>
      </c>
      <c r="E1695" s="4" t="s">
        <v>5791</v>
      </c>
      <c r="F1695" s="4">
        <v>7.0</v>
      </c>
      <c r="I1695" t="str">
        <f t="array" ref="I1695">INDEX('2024 Points'!$D$14:$D$23,MATCH(1,MMULT(--('2024 Points'!$E$14:$L$23=D1695),TRANSPOSE(COLUMN('2024 Points'!$E$14:$L$23)^0)),0))</f>
        <v>#N/A</v>
      </c>
    </row>
    <row r="1696">
      <c r="A1696" s="4">
        <v>1695.0</v>
      </c>
      <c r="B1696" s="4"/>
      <c r="C1696" s="4" t="s">
        <v>5776</v>
      </c>
      <c r="D1696" s="4" t="s">
        <v>3825</v>
      </c>
      <c r="E1696" s="4" t="s">
        <v>6107</v>
      </c>
      <c r="F1696" s="4">
        <v>7.0</v>
      </c>
      <c r="I1696" t="str">
        <f t="array" ref="I1696">INDEX('2024 Points'!$D$14:$D$23,MATCH(1,MMULT(--('2024 Points'!$E$14:$L$23=D1696),TRANSPOSE(COLUMN('2024 Points'!$E$14:$L$23)^0)),0))</f>
        <v>#N/A</v>
      </c>
    </row>
    <row r="1697">
      <c r="A1697" s="4">
        <v>1696.0</v>
      </c>
      <c r="B1697" s="4">
        <v>1309.0</v>
      </c>
      <c r="C1697" s="4" t="s">
        <v>4809</v>
      </c>
      <c r="D1697" s="4" t="s">
        <v>3826</v>
      </c>
      <c r="E1697" s="4" t="s">
        <v>4559</v>
      </c>
      <c r="F1697" s="4">
        <v>7.0</v>
      </c>
      <c r="I1697" t="str">
        <f t="array" ref="I1697">INDEX('2024 Points'!$D$14:$D$23,MATCH(1,MMULT(--('2024 Points'!$E$14:$L$23=D1697),TRANSPOSE(COLUMN('2024 Points'!$E$14:$L$23)^0)),0))</f>
        <v>#N/A</v>
      </c>
    </row>
    <row r="1698">
      <c r="A1698" s="4">
        <v>1697.0</v>
      </c>
      <c r="B1698" s="4"/>
      <c r="C1698" s="4" t="s">
        <v>5776</v>
      </c>
      <c r="D1698" s="4" t="s">
        <v>3827</v>
      </c>
      <c r="E1698" s="4" t="s">
        <v>4683</v>
      </c>
      <c r="F1698" s="4">
        <v>7.0</v>
      </c>
      <c r="I1698" t="str">
        <f t="array" ref="I1698">INDEX('2024 Points'!$D$14:$D$23,MATCH(1,MMULT(--('2024 Points'!$E$14:$L$23=D1698),TRANSPOSE(COLUMN('2024 Points'!$E$14:$L$23)^0)),0))</f>
        <v>#N/A</v>
      </c>
    </row>
    <row r="1699">
      <c r="A1699" s="4">
        <v>1698.0</v>
      </c>
      <c r="B1699" s="4">
        <v>1515.0</v>
      </c>
      <c r="C1699" s="4" t="s">
        <v>797</v>
      </c>
      <c r="D1699" s="4" t="s">
        <v>1549</v>
      </c>
      <c r="E1699" s="4" t="s">
        <v>6021</v>
      </c>
      <c r="F1699" s="4">
        <v>7.0</v>
      </c>
      <c r="I1699" t="str">
        <f t="array" ref="I1699">INDEX('2024 Points'!$D$14:$D$23,MATCH(1,MMULT(--('2024 Points'!$E$14:$L$23=D1699),TRANSPOSE(COLUMN('2024 Points'!$E$14:$L$23)^0)),0))</f>
        <v>#N/A</v>
      </c>
    </row>
    <row r="1700">
      <c r="A1700" s="4">
        <v>1699.0</v>
      </c>
      <c r="B1700" s="4"/>
      <c r="C1700" s="4" t="s">
        <v>5776</v>
      </c>
      <c r="D1700" s="4" t="s">
        <v>3828</v>
      </c>
      <c r="E1700" s="4"/>
      <c r="F1700" s="4">
        <v>7.0</v>
      </c>
      <c r="I1700" t="str">
        <f t="array" ref="I1700">INDEX('2024 Points'!$D$14:$D$23,MATCH(1,MMULT(--('2024 Points'!$E$14:$L$23=D1700),TRANSPOSE(COLUMN('2024 Points'!$E$14:$L$23)^0)),0))</f>
        <v>#N/A</v>
      </c>
    </row>
    <row r="1701">
      <c r="A1701" s="4">
        <v>1700.0</v>
      </c>
      <c r="B1701" s="4"/>
      <c r="C1701" s="4" t="s">
        <v>5776</v>
      </c>
      <c r="D1701" s="4" t="s">
        <v>3829</v>
      </c>
      <c r="E1701" s="4" t="s">
        <v>5198</v>
      </c>
      <c r="F1701" s="4">
        <v>7.0</v>
      </c>
      <c r="I1701" t="str">
        <f t="array" ref="I1701">INDEX('2024 Points'!$D$14:$D$23,MATCH(1,MMULT(--('2024 Points'!$E$14:$L$23=D1701),TRANSPOSE(COLUMN('2024 Points'!$E$14:$L$23)^0)),0))</f>
        <v>#N/A</v>
      </c>
    </row>
    <row r="1702">
      <c r="A1702" s="4">
        <v>1701.0</v>
      </c>
      <c r="C1702" s="4" t="s">
        <v>5776</v>
      </c>
      <c r="D1702" s="4" t="s">
        <v>3830</v>
      </c>
      <c r="E1702" s="4"/>
      <c r="F1702" s="4">
        <v>7.0</v>
      </c>
      <c r="I1702" t="str">
        <f t="array" ref="I1702">INDEX('2024 Points'!$D$14:$D$23,MATCH(1,MMULT(--('2024 Points'!$E$14:$L$23=D1702),TRANSPOSE(COLUMN('2024 Points'!$E$14:$L$23)^0)),0))</f>
        <v>#N/A</v>
      </c>
    </row>
    <row r="1703">
      <c r="A1703" s="4">
        <v>1702.0</v>
      </c>
      <c r="B1703" s="4"/>
      <c r="C1703" s="4" t="s">
        <v>5776</v>
      </c>
      <c r="D1703" s="4" t="s">
        <v>2928</v>
      </c>
      <c r="E1703" s="4"/>
      <c r="F1703" s="4">
        <v>7.0</v>
      </c>
      <c r="I1703" t="str">
        <f t="array" ref="I1703">INDEX('2024 Points'!$D$14:$D$23,MATCH(1,MMULT(--('2024 Points'!$E$14:$L$23=D1703),TRANSPOSE(COLUMN('2024 Points'!$E$14:$L$23)^0)),0))</f>
        <v>#N/A</v>
      </c>
    </row>
    <row r="1704">
      <c r="A1704" s="4">
        <v>1703.0</v>
      </c>
      <c r="B1704" s="4"/>
      <c r="C1704" s="4" t="s">
        <v>5776</v>
      </c>
      <c r="D1704" s="4" t="s">
        <v>396</v>
      </c>
      <c r="E1704" s="4" t="s">
        <v>5814</v>
      </c>
      <c r="F1704" s="4">
        <v>7.0</v>
      </c>
      <c r="I1704" t="str">
        <f t="array" ref="I1704">INDEX('2024 Points'!$D$14:$D$23,MATCH(1,MMULT(--('2024 Points'!$E$14:$L$23=D1704),TRANSPOSE(COLUMN('2024 Points'!$E$14:$L$23)^0)),0))</f>
        <v>#N/A</v>
      </c>
    </row>
    <row r="1705">
      <c r="A1705" s="4">
        <v>1704.0</v>
      </c>
      <c r="B1705" s="4">
        <v>764.0</v>
      </c>
      <c r="C1705" s="4" t="s">
        <v>6108</v>
      </c>
      <c r="D1705" s="4" t="s">
        <v>3232</v>
      </c>
      <c r="E1705" s="4" t="s">
        <v>4836</v>
      </c>
      <c r="F1705" s="4">
        <v>7.0</v>
      </c>
      <c r="I1705" t="str">
        <f t="array" ref="I1705">INDEX('2024 Points'!$D$14:$D$23,MATCH(1,MMULT(--('2024 Points'!$E$14:$L$23=D1705),TRANSPOSE(COLUMN('2024 Points'!$E$14:$L$23)^0)),0))</f>
        <v>#N/A</v>
      </c>
    </row>
    <row r="1706">
      <c r="A1706" s="4">
        <v>1705.0</v>
      </c>
      <c r="B1706" s="4">
        <v>1463.0</v>
      </c>
      <c r="C1706" s="4" t="s">
        <v>4645</v>
      </c>
      <c r="D1706" s="4" t="s">
        <v>2386</v>
      </c>
      <c r="E1706" s="4" t="s">
        <v>4564</v>
      </c>
      <c r="F1706" s="4">
        <v>7.0</v>
      </c>
      <c r="I1706" t="str">
        <f t="array" ref="I1706">INDEX('2024 Points'!$D$14:$D$23,MATCH(1,MMULT(--('2024 Points'!$E$14:$L$23=D1706),TRANSPOSE(COLUMN('2024 Points'!$E$14:$L$23)^0)),0))</f>
        <v>#N/A</v>
      </c>
    </row>
    <row r="1707">
      <c r="A1707" s="4">
        <v>1706.0</v>
      </c>
      <c r="B1707" s="4"/>
      <c r="C1707" s="4" t="s">
        <v>5776</v>
      </c>
      <c r="D1707" s="4" t="s">
        <v>3831</v>
      </c>
      <c r="E1707" s="4" t="s">
        <v>4808</v>
      </c>
      <c r="F1707" s="4">
        <v>7.0</v>
      </c>
      <c r="I1707" t="str">
        <f t="array" ref="I1707">INDEX('2024 Points'!$D$14:$D$23,MATCH(1,MMULT(--('2024 Points'!$E$14:$L$23=D1707),TRANSPOSE(COLUMN('2024 Points'!$E$14:$L$23)^0)),0))</f>
        <v>#N/A</v>
      </c>
    </row>
    <row r="1708">
      <c r="A1708" s="4">
        <v>1707.0</v>
      </c>
      <c r="B1708" s="4">
        <v>1572.0</v>
      </c>
      <c r="C1708" s="4" t="s">
        <v>4392</v>
      </c>
      <c r="D1708" s="4" t="s">
        <v>2801</v>
      </c>
      <c r="E1708" s="4" t="s">
        <v>1662</v>
      </c>
      <c r="F1708" s="4">
        <v>7.0</v>
      </c>
      <c r="I1708" t="str">
        <f t="array" ref="I1708">INDEX('2024 Points'!$D$14:$D$23,MATCH(1,MMULT(--('2024 Points'!$E$14:$L$23=D1708),TRANSPOSE(COLUMN('2024 Points'!$E$14:$L$23)^0)),0))</f>
        <v>#N/A</v>
      </c>
    </row>
    <row r="1709">
      <c r="A1709" s="4">
        <v>1708.0</v>
      </c>
      <c r="B1709" s="4">
        <v>2210.0</v>
      </c>
      <c r="C1709" s="4" t="s">
        <v>5930</v>
      </c>
      <c r="D1709" s="4" t="s">
        <v>3832</v>
      </c>
      <c r="E1709" s="4" t="s">
        <v>5859</v>
      </c>
      <c r="F1709" s="4">
        <v>7.0</v>
      </c>
      <c r="I1709" t="str">
        <f t="array" ref="I1709">INDEX('2024 Points'!$D$14:$D$23,MATCH(1,MMULT(--('2024 Points'!$E$14:$L$23=D1709),TRANSPOSE(COLUMN('2024 Points'!$E$14:$L$23)^0)),0))</f>
        <v>#N/A</v>
      </c>
    </row>
    <row r="1710">
      <c r="A1710" s="4">
        <v>1709.0</v>
      </c>
      <c r="B1710" s="4">
        <v>1305.0</v>
      </c>
      <c r="C1710" s="4" t="s">
        <v>1415</v>
      </c>
      <c r="D1710" s="4" t="s">
        <v>3833</v>
      </c>
      <c r="E1710" s="4"/>
      <c r="F1710" s="4">
        <v>7.0</v>
      </c>
      <c r="I1710" t="str">
        <f t="array" ref="I1710">INDEX('2024 Points'!$D$14:$D$23,MATCH(1,MMULT(--('2024 Points'!$E$14:$L$23=D1710),TRANSPOSE(COLUMN('2024 Points'!$E$14:$L$23)^0)),0))</f>
        <v>#N/A</v>
      </c>
    </row>
    <row r="1711">
      <c r="A1711" s="4">
        <v>1710.0</v>
      </c>
      <c r="B1711" s="4"/>
      <c r="C1711" s="4" t="s">
        <v>5776</v>
      </c>
      <c r="D1711" s="4" t="s">
        <v>2519</v>
      </c>
      <c r="E1711" s="4" t="s">
        <v>830</v>
      </c>
      <c r="F1711" s="4">
        <v>7.0</v>
      </c>
      <c r="I1711" t="str">
        <f t="array" ref="I1711">INDEX('2024 Points'!$D$14:$D$23,MATCH(1,MMULT(--('2024 Points'!$E$14:$L$23=D1711),TRANSPOSE(COLUMN('2024 Points'!$E$14:$L$23)^0)),0))</f>
        <v>#N/A</v>
      </c>
    </row>
    <row r="1712">
      <c r="A1712" s="4">
        <v>1711.0</v>
      </c>
      <c r="B1712" s="4"/>
      <c r="C1712" s="4" t="s">
        <v>5776</v>
      </c>
      <c r="D1712" s="4" t="s">
        <v>2168</v>
      </c>
      <c r="E1712" s="4" t="s">
        <v>4643</v>
      </c>
      <c r="F1712" s="4">
        <v>7.0</v>
      </c>
      <c r="I1712" t="str">
        <f t="array" ref="I1712">INDEX('2024 Points'!$D$14:$D$23,MATCH(1,MMULT(--('2024 Points'!$E$14:$L$23=D1712),TRANSPOSE(COLUMN('2024 Points'!$E$14:$L$23)^0)),0))</f>
        <v>#N/A</v>
      </c>
    </row>
    <row r="1713">
      <c r="A1713" s="4">
        <v>1712.0</v>
      </c>
      <c r="B1713" s="4"/>
      <c r="C1713" s="4" t="s">
        <v>5776</v>
      </c>
      <c r="D1713" s="4" t="s">
        <v>2580</v>
      </c>
      <c r="E1713" s="4" t="s">
        <v>6109</v>
      </c>
      <c r="F1713" s="4">
        <v>7.0</v>
      </c>
      <c r="I1713" t="str">
        <f t="array" ref="I1713">INDEX('2024 Points'!$D$14:$D$23,MATCH(1,MMULT(--('2024 Points'!$E$14:$L$23=D1713),TRANSPOSE(COLUMN('2024 Points'!$E$14:$L$23)^0)),0))</f>
        <v>#N/A</v>
      </c>
    </row>
    <row r="1714">
      <c r="A1714" s="4">
        <v>1713.0</v>
      </c>
      <c r="B1714" s="4"/>
      <c r="C1714" s="4" t="s">
        <v>5776</v>
      </c>
      <c r="D1714" s="4" t="s">
        <v>3834</v>
      </c>
      <c r="E1714" s="4" t="s">
        <v>4744</v>
      </c>
      <c r="F1714" s="4">
        <v>7.0</v>
      </c>
      <c r="I1714" t="str">
        <f t="array" ref="I1714">INDEX('2024 Points'!$D$14:$D$23,MATCH(1,MMULT(--('2024 Points'!$E$14:$L$23=D1714),TRANSPOSE(COLUMN('2024 Points'!$E$14:$L$23)^0)),0))</f>
        <v>#N/A</v>
      </c>
    </row>
    <row r="1715">
      <c r="A1715" s="4">
        <v>1714.0</v>
      </c>
      <c r="B1715" s="4"/>
      <c r="C1715" s="4" t="s">
        <v>5776</v>
      </c>
      <c r="D1715" s="4" t="s">
        <v>3835</v>
      </c>
      <c r="E1715" s="4" t="s">
        <v>4373</v>
      </c>
      <c r="F1715" s="4">
        <v>7.0</v>
      </c>
      <c r="I1715" t="str">
        <f t="array" ref="I1715">INDEX('2024 Points'!$D$14:$D$23,MATCH(1,MMULT(--('2024 Points'!$E$14:$L$23=D1715),TRANSPOSE(COLUMN('2024 Points'!$E$14:$L$23)^0)),0))</f>
        <v>#N/A</v>
      </c>
    </row>
    <row r="1716">
      <c r="A1716" s="4">
        <v>1715.0</v>
      </c>
      <c r="B1716" s="4"/>
      <c r="C1716" s="4" t="s">
        <v>5776</v>
      </c>
      <c r="D1716" s="4" t="s">
        <v>1960</v>
      </c>
      <c r="E1716" s="4" t="s">
        <v>720</v>
      </c>
      <c r="F1716" s="4">
        <v>7.0</v>
      </c>
      <c r="I1716" t="str">
        <f t="array" ref="I1716">INDEX('2024 Points'!$D$14:$D$23,MATCH(1,MMULT(--('2024 Points'!$E$14:$L$23=D1716),TRANSPOSE(COLUMN('2024 Points'!$E$14:$L$23)^0)),0))</f>
        <v>#N/A</v>
      </c>
    </row>
    <row r="1717">
      <c r="A1717" s="4">
        <v>1716.0</v>
      </c>
      <c r="B1717" s="4">
        <v>2468.0</v>
      </c>
      <c r="C1717" s="4" t="s">
        <v>831</v>
      </c>
      <c r="D1717" s="4" t="s">
        <v>3836</v>
      </c>
      <c r="E1717" s="4" t="s">
        <v>830</v>
      </c>
      <c r="F1717" s="4">
        <v>7.0</v>
      </c>
      <c r="I1717" t="str">
        <f t="array" ref="I1717">INDEX('2024 Points'!$D$14:$D$23,MATCH(1,MMULT(--('2024 Points'!$E$14:$L$23=D1717),TRANSPOSE(COLUMN('2024 Points'!$E$14:$L$23)^0)),0))</f>
        <v>#N/A</v>
      </c>
    </row>
    <row r="1718">
      <c r="A1718" s="4">
        <v>1717.0</v>
      </c>
      <c r="B1718" s="4">
        <v>1284.0</v>
      </c>
      <c r="C1718" s="4" t="s">
        <v>6110</v>
      </c>
      <c r="D1718" s="4" t="s">
        <v>802</v>
      </c>
      <c r="E1718" s="4" t="s">
        <v>745</v>
      </c>
      <c r="F1718" s="4">
        <v>7.0</v>
      </c>
      <c r="I1718" t="str">
        <f t="array" ref="I1718">INDEX('2024 Points'!$D$14:$D$23,MATCH(1,MMULT(--('2024 Points'!$E$14:$L$23=D1718),TRANSPOSE(COLUMN('2024 Points'!$E$14:$L$23)^0)),0))</f>
        <v>#N/A</v>
      </c>
    </row>
    <row r="1719">
      <c r="A1719" s="4">
        <v>1718.0</v>
      </c>
      <c r="B1719" s="4"/>
      <c r="C1719" s="4" t="s">
        <v>5776</v>
      </c>
      <c r="D1719" s="4" t="s">
        <v>2286</v>
      </c>
      <c r="E1719" s="4" t="s">
        <v>6111</v>
      </c>
      <c r="F1719" s="4">
        <v>7.0</v>
      </c>
      <c r="I1719" t="str">
        <f t="array" ref="I1719">INDEX('2024 Points'!$D$14:$D$23,MATCH(1,MMULT(--('2024 Points'!$E$14:$L$23=D1719),TRANSPOSE(COLUMN('2024 Points'!$E$14:$L$23)^0)),0))</f>
        <v>#N/A</v>
      </c>
    </row>
    <row r="1720">
      <c r="A1720" s="4">
        <v>1719.0</v>
      </c>
      <c r="B1720" s="4"/>
      <c r="C1720" s="4" t="s">
        <v>5776</v>
      </c>
      <c r="D1720" s="4" t="s">
        <v>3837</v>
      </c>
      <c r="E1720" s="4"/>
      <c r="F1720" s="4">
        <v>7.0</v>
      </c>
      <c r="I1720" t="str">
        <f t="array" ref="I1720">INDEX('2024 Points'!$D$14:$D$23,MATCH(1,MMULT(--('2024 Points'!$E$14:$L$23=D1720),TRANSPOSE(COLUMN('2024 Points'!$E$14:$L$23)^0)),0))</f>
        <v>#N/A</v>
      </c>
    </row>
    <row r="1721">
      <c r="A1721" s="4">
        <v>1720.0</v>
      </c>
      <c r="B1721" s="4">
        <v>2123.0</v>
      </c>
      <c r="C1721" s="4" t="s">
        <v>4413</v>
      </c>
      <c r="D1721" s="4" t="s">
        <v>3838</v>
      </c>
      <c r="E1721" s="4" t="s">
        <v>5019</v>
      </c>
      <c r="F1721" s="4">
        <v>7.0</v>
      </c>
      <c r="I1721" t="str">
        <f t="array" ref="I1721">INDEX('2024 Points'!$D$14:$D$23,MATCH(1,MMULT(--('2024 Points'!$E$14:$L$23=D1721),TRANSPOSE(COLUMN('2024 Points'!$E$14:$L$23)^0)),0))</f>
        <v>#N/A</v>
      </c>
    </row>
    <row r="1722">
      <c r="A1722" s="4">
        <v>1720.0</v>
      </c>
      <c r="B1722" s="4">
        <v>2123.0</v>
      </c>
      <c r="C1722" s="4" t="s">
        <v>4413</v>
      </c>
      <c r="D1722" s="4" t="s">
        <v>3838</v>
      </c>
      <c r="E1722" s="4" t="s">
        <v>6073</v>
      </c>
      <c r="F1722" s="4">
        <v>7.0</v>
      </c>
      <c r="I1722" t="str">
        <f t="array" ref="I1722">INDEX('2024 Points'!$D$14:$D$23,MATCH(1,MMULT(--('2024 Points'!$E$14:$L$23=D1722),TRANSPOSE(COLUMN('2024 Points'!$E$14:$L$23)^0)),0))</f>
        <v>#N/A</v>
      </c>
    </row>
    <row r="1723">
      <c r="A1723" s="4">
        <v>1721.0</v>
      </c>
      <c r="B1723" s="4">
        <v>1889.0</v>
      </c>
      <c r="C1723" s="4" t="s">
        <v>5310</v>
      </c>
      <c r="D1723" s="4" t="s">
        <v>3839</v>
      </c>
      <c r="E1723" s="4" t="s">
        <v>6080</v>
      </c>
      <c r="F1723" s="4">
        <v>7.0</v>
      </c>
      <c r="I1723" t="str">
        <f t="array" ref="I1723">INDEX('2024 Points'!$D$14:$D$23,MATCH(1,MMULT(--('2024 Points'!$E$14:$L$23=D1723),TRANSPOSE(COLUMN('2024 Points'!$E$14:$L$23)^0)),0))</f>
        <v>#N/A</v>
      </c>
    </row>
    <row r="1724">
      <c r="A1724" s="4">
        <v>1722.0</v>
      </c>
      <c r="B1724" s="4"/>
      <c r="C1724" s="4" t="s">
        <v>5776</v>
      </c>
      <c r="D1724" s="4" t="s">
        <v>3840</v>
      </c>
      <c r="E1724" s="4" t="s">
        <v>5274</v>
      </c>
      <c r="F1724" s="4">
        <v>7.0</v>
      </c>
      <c r="I1724" t="str">
        <f t="array" ref="I1724">INDEX('2024 Points'!$D$14:$D$23,MATCH(1,MMULT(--('2024 Points'!$E$14:$L$23=D1724),TRANSPOSE(COLUMN('2024 Points'!$E$14:$L$23)^0)),0))</f>
        <v>#N/A</v>
      </c>
    </row>
    <row r="1725">
      <c r="A1725" s="4">
        <v>1723.0</v>
      </c>
      <c r="B1725" s="4">
        <v>2153.0</v>
      </c>
      <c r="C1725" s="4" t="s">
        <v>4582</v>
      </c>
      <c r="D1725" s="4" t="s">
        <v>3841</v>
      </c>
      <c r="E1725" s="4" t="s">
        <v>5077</v>
      </c>
      <c r="F1725" s="4">
        <v>7.0</v>
      </c>
      <c r="I1725" t="str">
        <f t="array" ref="I1725">INDEX('2024 Points'!$D$14:$D$23,MATCH(1,MMULT(--('2024 Points'!$E$14:$L$23=D1725),TRANSPOSE(COLUMN('2024 Points'!$E$14:$L$23)^0)),0))</f>
        <v>#N/A</v>
      </c>
    </row>
    <row r="1726">
      <c r="A1726" s="4">
        <v>1724.0</v>
      </c>
      <c r="C1726" s="4" t="s">
        <v>5776</v>
      </c>
      <c r="D1726" s="4" t="s">
        <v>3842</v>
      </c>
      <c r="E1726" s="4" t="s">
        <v>6067</v>
      </c>
      <c r="F1726" s="4">
        <v>7.0</v>
      </c>
      <c r="I1726" t="str">
        <f t="array" ref="I1726">INDEX('2024 Points'!$D$14:$D$23,MATCH(1,MMULT(--('2024 Points'!$E$14:$L$23=D1726),TRANSPOSE(COLUMN('2024 Points'!$E$14:$L$23)^0)),0))</f>
        <v>#N/A</v>
      </c>
    </row>
    <row r="1727">
      <c r="A1727" s="4">
        <v>1725.0</v>
      </c>
      <c r="B1727" s="4"/>
      <c r="C1727" s="4" t="s">
        <v>5776</v>
      </c>
      <c r="D1727" s="4" t="s">
        <v>3843</v>
      </c>
      <c r="E1727" s="4" t="s">
        <v>6112</v>
      </c>
      <c r="F1727" s="4">
        <v>7.0</v>
      </c>
      <c r="I1727" t="str">
        <f t="array" ref="I1727">INDEX('2024 Points'!$D$14:$D$23,MATCH(1,MMULT(--('2024 Points'!$E$14:$L$23=D1727),TRANSPOSE(COLUMN('2024 Points'!$E$14:$L$23)^0)),0))</f>
        <v>#N/A</v>
      </c>
    </row>
    <row r="1728">
      <c r="A1728" s="4">
        <v>1726.0</v>
      </c>
      <c r="B1728" s="4"/>
      <c r="C1728" s="4" t="s">
        <v>5776</v>
      </c>
      <c r="D1728" s="4" t="s">
        <v>3844</v>
      </c>
      <c r="E1728" s="4"/>
      <c r="F1728" s="4">
        <v>7.0</v>
      </c>
      <c r="I1728" t="str">
        <f t="array" ref="I1728">INDEX('2024 Points'!$D$14:$D$23,MATCH(1,MMULT(--('2024 Points'!$E$14:$L$23=D1728),TRANSPOSE(COLUMN('2024 Points'!$E$14:$L$23)^0)),0))</f>
        <v>#N/A</v>
      </c>
    </row>
    <row r="1729">
      <c r="A1729" s="4">
        <v>1727.0</v>
      </c>
      <c r="B1729" s="4">
        <v>2507.0</v>
      </c>
      <c r="C1729" s="4" t="s">
        <v>1820</v>
      </c>
      <c r="D1729" s="4" t="s">
        <v>3845</v>
      </c>
      <c r="E1729" s="4"/>
      <c r="F1729" s="4">
        <v>7.0</v>
      </c>
      <c r="I1729" t="str">
        <f t="array" ref="I1729">INDEX('2024 Points'!$D$14:$D$23,MATCH(1,MMULT(--('2024 Points'!$E$14:$L$23=D1729),TRANSPOSE(COLUMN('2024 Points'!$E$14:$L$23)^0)),0))</f>
        <v>#N/A</v>
      </c>
    </row>
    <row r="1730">
      <c r="A1730" s="4">
        <v>1728.0</v>
      </c>
      <c r="B1730" s="4"/>
      <c r="C1730" s="4" t="s">
        <v>5776</v>
      </c>
      <c r="D1730" s="4" t="s">
        <v>3846</v>
      </c>
      <c r="E1730" s="4"/>
      <c r="F1730" s="4">
        <v>7.0</v>
      </c>
      <c r="I1730" t="str">
        <f t="array" ref="I1730">INDEX('2024 Points'!$D$14:$D$23,MATCH(1,MMULT(--('2024 Points'!$E$14:$L$23=D1730),TRANSPOSE(COLUMN('2024 Points'!$E$14:$L$23)^0)),0))</f>
        <v>#N/A</v>
      </c>
    </row>
    <row r="1731">
      <c r="A1731" s="4">
        <v>1729.0</v>
      </c>
      <c r="B1731" s="4">
        <v>1875.0</v>
      </c>
      <c r="C1731" s="4" t="s">
        <v>441</v>
      </c>
      <c r="D1731" s="4" t="s">
        <v>3847</v>
      </c>
      <c r="E1731" s="4"/>
      <c r="F1731" s="4">
        <v>7.0</v>
      </c>
      <c r="I1731" t="str">
        <f t="array" ref="I1731">INDEX('2024 Points'!$D$14:$D$23,MATCH(1,MMULT(--('2024 Points'!$E$14:$L$23=D1731),TRANSPOSE(COLUMN('2024 Points'!$E$14:$L$23)^0)),0))</f>
        <v>#N/A</v>
      </c>
    </row>
    <row r="1732">
      <c r="A1732" s="4">
        <v>1730.0</v>
      </c>
      <c r="B1732" s="4">
        <v>1191.0</v>
      </c>
      <c r="C1732" s="4" t="s">
        <v>6113</v>
      </c>
      <c r="D1732" s="4" t="s">
        <v>2355</v>
      </c>
      <c r="E1732" s="4" t="s">
        <v>4521</v>
      </c>
      <c r="F1732" s="4">
        <v>7.0</v>
      </c>
      <c r="I1732" t="str">
        <f t="array" ref="I1732">INDEX('2024 Points'!$D$14:$D$23,MATCH(1,MMULT(--('2024 Points'!$E$14:$L$23=D1732),TRANSPOSE(COLUMN('2024 Points'!$E$14:$L$23)^0)),0))</f>
        <v>#N/A</v>
      </c>
    </row>
    <row r="1733">
      <c r="A1733" s="4">
        <v>1731.0</v>
      </c>
      <c r="B1733" s="4"/>
      <c r="C1733" s="4" t="s">
        <v>5776</v>
      </c>
      <c r="D1733" s="4" t="s">
        <v>3848</v>
      </c>
      <c r="E1733" s="4" t="s">
        <v>5799</v>
      </c>
      <c r="F1733" s="4">
        <v>7.0</v>
      </c>
      <c r="I1733" t="str">
        <f t="array" ref="I1733">INDEX('2024 Points'!$D$14:$D$23,MATCH(1,MMULT(--('2024 Points'!$E$14:$L$23=D1733),TRANSPOSE(COLUMN('2024 Points'!$E$14:$L$23)^0)),0))</f>
        <v>#N/A</v>
      </c>
    </row>
    <row r="1734">
      <c r="A1734" s="4">
        <v>1732.0</v>
      </c>
      <c r="B1734" s="4"/>
      <c r="C1734" s="4" t="s">
        <v>5776</v>
      </c>
      <c r="D1734" s="4" t="s">
        <v>3849</v>
      </c>
      <c r="E1734" s="4"/>
      <c r="F1734" s="4">
        <v>7.0</v>
      </c>
      <c r="I1734" t="str">
        <f t="array" ref="I1734">INDEX('2024 Points'!$D$14:$D$23,MATCH(1,MMULT(--('2024 Points'!$E$14:$L$23=D1734),TRANSPOSE(COLUMN('2024 Points'!$E$14:$L$23)^0)),0))</f>
        <v>#N/A</v>
      </c>
    </row>
    <row r="1735">
      <c r="A1735" s="4">
        <v>1733.0</v>
      </c>
      <c r="C1735" s="4" t="s">
        <v>5776</v>
      </c>
      <c r="D1735" s="4" t="s">
        <v>3850</v>
      </c>
      <c r="E1735" s="4" t="s">
        <v>6114</v>
      </c>
      <c r="F1735" s="4">
        <v>7.0</v>
      </c>
      <c r="I1735" t="str">
        <f t="array" ref="I1735">INDEX('2024 Points'!$D$14:$D$23,MATCH(1,MMULT(--('2024 Points'!$E$14:$L$23=D1735),TRANSPOSE(COLUMN('2024 Points'!$E$14:$L$23)^0)),0))</f>
        <v>#N/A</v>
      </c>
    </row>
    <row r="1736">
      <c r="A1736" s="4">
        <v>1734.0</v>
      </c>
      <c r="B1736" s="4">
        <v>2262.0</v>
      </c>
      <c r="C1736" s="4" t="s">
        <v>5075</v>
      </c>
      <c r="D1736" s="4" t="s">
        <v>3851</v>
      </c>
      <c r="E1736" s="4"/>
      <c r="F1736" s="4">
        <v>7.0</v>
      </c>
      <c r="I1736" t="str">
        <f t="array" ref="I1736">INDEX('2024 Points'!$D$14:$D$23,MATCH(1,MMULT(--('2024 Points'!$E$14:$L$23=D1736),TRANSPOSE(COLUMN('2024 Points'!$E$14:$L$23)^0)),0))</f>
        <v>#N/A</v>
      </c>
    </row>
    <row r="1737">
      <c r="A1737" s="4">
        <v>1735.0</v>
      </c>
      <c r="B1737" s="4">
        <v>1371.0</v>
      </c>
      <c r="C1737" s="4" t="s">
        <v>4843</v>
      </c>
      <c r="D1737" s="4" t="s">
        <v>2232</v>
      </c>
      <c r="E1737" s="4" t="s">
        <v>6115</v>
      </c>
      <c r="F1737" s="4">
        <v>7.0</v>
      </c>
      <c r="I1737" t="str">
        <f t="array" ref="I1737">INDEX('2024 Points'!$D$14:$D$23,MATCH(1,MMULT(--('2024 Points'!$E$14:$L$23=D1737),TRANSPOSE(COLUMN('2024 Points'!$E$14:$L$23)^0)),0))</f>
        <v>#N/A</v>
      </c>
    </row>
    <row r="1738">
      <c r="A1738" s="4">
        <v>1736.0</v>
      </c>
      <c r="B1738" s="4">
        <v>2168.0</v>
      </c>
      <c r="C1738" s="4" t="s">
        <v>964</v>
      </c>
      <c r="D1738" s="4" t="s">
        <v>2003</v>
      </c>
      <c r="E1738" s="4" t="s">
        <v>4390</v>
      </c>
      <c r="F1738" s="4">
        <v>7.0</v>
      </c>
      <c r="I1738" t="str">
        <f t="array" ref="I1738">INDEX('2024 Points'!$D$14:$D$23,MATCH(1,MMULT(--('2024 Points'!$E$14:$L$23=D1738),TRANSPOSE(COLUMN('2024 Points'!$E$14:$L$23)^0)),0))</f>
        <v>#N/A</v>
      </c>
    </row>
    <row r="1739">
      <c r="A1739" s="4">
        <v>1737.0</v>
      </c>
      <c r="B1739" s="4"/>
      <c r="C1739" s="4" t="s">
        <v>5776</v>
      </c>
      <c r="D1739" s="4" t="s">
        <v>3852</v>
      </c>
      <c r="E1739" s="4"/>
      <c r="F1739" s="4">
        <v>7.0</v>
      </c>
      <c r="I1739" t="str">
        <f t="array" ref="I1739">INDEX('2024 Points'!$D$14:$D$23,MATCH(1,MMULT(--('2024 Points'!$E$14:$L$23=D1739),TRANSPOSE(COLUMN('2024 Points'!$E$14:$L$23)^0)),0))</f>
        <v>#N/A</v>
      </c>
    </row>
    <row r="1740">
      <c r="A1740" s="4">
        <v>1738.0</v>
      </c>
      <c r="B1740" s="4">
        <v>1883.0</v>
      </c>
      <c r="C1740" s="4" t="s">
        <v>946</v>
      </c>
      <c r="D1740" s="4" t="s">
        <v>3853</v>
      </c>
      <c r="E1740" s="4"/>
      <c r="F1740" s="4">
        <v>7.0</v>
      </c>
      <c r="I1740" t="str">
        <f t="array" ref="I1740">INDEX('2024 Points'!$D$14:$D$23,MATCH(1,MMULT(--('2024 Points'!$E$14:$L$23=D1740),TRANSPOSE(COLUMN('2024 Points'!$E$14:$L$23)^0)),0))</f>
        <v>#N/A</v>
      </c>
    </row>
    <row r="1741">
      <c r="A1741" s="4">
        <v>1739.0</v>
      </c>
      <c r="B1741" s="4"/>
      <c r="C1741" s="4" t="s">
        <v>5776</v>
      </c>
      <c r="D1741" s="4" t="s">
        <v>3854</v>
      </c>
      <c r="E1741" s="4"/>
      <c r="F1741" s="4">
        <v>7.0</v>
      </c>
      <c r="I1741" t="str">
        <f t="array" ref="I1741">INDEX('2024 Points'!$D$14:$D$23,MATCH(1,MMULT(--('2024 Points'!$E$14:$L$23=D1741),TRANSPOSE(COLUMN('2024 Points'!$E$14:$L$23)^0)),0))</f>
        <v>#N/A</v>
      </c>
    </row>
    <row r="1742">
      <c r="A1742" s="4">
        <v>1740.0</v>
      </c>
      <c r="B1742" s="4"/>
      <c r="C1742" s="4" t="s">
        <v>5776</v>
      </c>
      <c r="D1742" s="4" t="s">
        <v>1717</v>
      </c>
      <c r="E1742" s="4"/>
      <c r="F1742" s="4">
        <v>7.0</v>
      </c>
      <c r="I1742" t="str">
        <f t="array" ref="I1742">INDEX('2024 Points'!$D$14:$D$23,MATCH(1,MMULT(--('2024 Points'!$E$14:$L$23=D1742),TRANSPOSE(COLUMN('2024 Points'!$E$14:$L$23)^0)),0))</f>
        <v>#N/A</v>
      </c>
    </row>
    <row r="1743">
      <c r="A1743" s="4">
        <v>1741.0</v>
      </c>
      <c r="C1743" s="4" t="s">
        <v>5776</v>
      </c>
      <c r="D1743" s="4" t="s">
        <v>3855</v>
      </c>
      <c r="E1743" s="4"/>
      <c r="F1743" s="4">
        <v>7.0</v>
      </c>
      <c r="I1743" t="str">
        <f t="array" ref="I1743">INDEX('2024 Points'!$D$14:$D$23,MATCH(1,MMULT(--('2024 Points'!$E$14:$L$23=D1743),TRANSPOSE(COLUMN('2024 Points'!$E$14:$L$23)^0)),0))</f>
        <v>#N/A</v>
      </c>
    </row>
    <row r="1744">
      <c r="A1744" s="4">
        <v>1742.0</v>
      </c>
      <c r="B1744" s="4"/>
      <c r="C1744" s="4" t="s">
        <v>5776</v>
      </c>
      <c r="D1744" s="4" t="s">
        <v>3070</v>
      </c>
      <c r="E1744" s="4" t="s">
        <v>1658</v>
      </c>
      <c r="F1744" s="4">
        <v>7.0</v>
      </c>
      <c r="I1744" t="str">
        <f t="array" ref="I1744">INDEX('2024 Points'!$D$14:$D$23,MATCH(1,MMULT(--('2024 Points'!$E$14:$L$23=D1744),TRANSPOSE(COLUMN('2024 Points'!$E$14:$L$23)^0)),0))</f>
        <v>#N/A</v>
      </c>
    </row>
    <row r="1745">
      <c r="A1745" s="4">
        <v>1743.0</v>
      </c>
      <c r="B1745" s="4"/>
      <c r="C1745" s="4" t="s">
        <v>5776</v>
      </c>
      <c r="D1745" s="4" t="s">
        <v>3856</v>
      </c>
      <c r="E1745" s="4" t="s">
        <v>6116</v>
      </c>
      <c r="F1745" s="4">
        <v>7.0</v>
      </c>
      <c r="I1745" t="str">
        <f t="array" ref="I1745">INDEX('2024 Points'!$D$14:$D$23,MATCH(1,MMULT(--('2024 Points'!$E$14:$L$23=D1745),TRANSPOSE(COLUMN('2024 Points'!$E$14:$L$23)^0)),0))</f>
        <v>#N/A</v>
      </c>
    </row>
    <row r="1746">
      <c r="A1746" s="4">
        <v>1744.0</v>
      </c>
      <c r="B1746" s="4"/>
      <c r="C1746" s="4" t="s">
        <v>5776</v>
      </c>
      <c r="D1746" s="4" t="s">
        <v>1529</v>
      </c>
      <c r="E1746" s="4" t="s">
        <v>5083</v>
      </c>
      <c r="F1746" s="4">
        <v>7.0</v>
      </c>
      <c r="I1746" t="str">
        <f t="array" ref="I1746">INDEX('2024 Points'!$D$14:$D$23,MATCH(1,MMULT(--('2024 Points'!$E$14:$L$23=D1746),TRANSPOSE(COLUMN('2024 Points'!$E$14:$L$23)^0)),0))</f>
        <v>#N/A</v>
      </c>
    </row>
    <row r="1747">
      <c r="A1747" s="4">
        <v>1745.0</v>
      </c>
      <c r="B1747" s="4">
        <v>2361.0</v>
      </c>
      <c r="C1747" s="4" t="s">
        <v>6117</v>
      </c>
      <c r="D1747" s="4" t="s">
        <v>3857</v>
      </c>
      <c r="E1747" s="4" t="s">
        <v>6118</v>
      </c>
      <c r="F1747" s="4">
        <v>7.0</v>
      </c>
      <c r="I1747" t="str">
        <f t="array" ref="I1747">INDEX('2024 Points'!$D$14:$D$23,MATCH(1,MMULT(--('2024 Points'!$E$14:$L$23=D1747),TRANSPOSE(COLUMN('2024 Points'!$E$14:$L$23)^0)),0))</f>
        <v>#N/A</v>
      </c>
    </row>
    <row r="1748">
      <c r="A1748" s="4">
        <v>1746.0</v>
      </c>
      <c r="B1748" s="4"/>
      <c r="C1748" s="4" t="s">
        <v>5776</v>
      </c>
      <c r="D1748" s="4" t="s">
        <v>2254</v>
      </c>
      <c r="E1748" s="4" t="s">
        <v>6119</v>
      </c>
      <c r="F1748" s="4">
        <v>7.0</v>
      </c>
      <c r="I1748" t="str">
        <f t="array" ref="I1748">INDEX('2024 Points'!$D$14:$D$23,MATCH(1,MMULT(--('2024 Points'!$E$14:$L$23=D1748),TRANSPOSE(COLUMN('2024 Points'!$E$14:$L$23)^0)),0))</f>
        <v>#N/A</v>
      </c>
    </row>
    <row r="1749">
      <c r="A1749" s="4">
        <v>1747.0</v>
      </c>
      <c r="B1749" s="4"/>
      <c r="C1749" s="4" t="s">
        <v>5776</v>
      </c>
      <c r="D1749" s="4" t="s">
        <v>3858</v>
      </c>
      <c r="E1749" s="4" t="s">
        <v>6120</v>
      </c>
      <c r="F1749" s="4">
        <v>7.0</v>
      </c>
      <c r="I1749" t="str">
        <f t="array" ref="I1749">INDEX('2024 Points'!$D$14:$D$23,MATCH(1,MMULT(--('2024 Points'!$E$14:$L$23=D1749),TRANSPOSE(COLUMN('2024 Points'!$E$14:$L$23)^0)),0))</f>
        <v>#N/A</v>
      </c>
    </row>
    <row r="1750">
      <c r="A1750" s="4">
        <v>1748.0</v>
      </c>
      <c r="B1750" s="4">
        <v>1704.0</v>
      </c>
      <c r="C1750" s="4" t="s">
        <v>4487</v>
      </c>
      <c r="D1750" s="4" t="s">
        <v>2210</v>
      </c>
      <c r="E1750" s="4" t="s">
        <v>5803</v>
      </c>
      <c r="F1750" s="4">
        <v>7.0</v>
      </c>
      <c r="I1750" t="str">
        <f t="array" ref="I1750">INDEX('2024 Points'!$D$14:$D$23,MATCH(1,MMULT(--('2024 Points'!$E$14:$L$23=D1750),TRANSPOSE(COLUMN('2024 Points'!$E$14:$L$23)^0)),0))</f>
        <v>#N/A</v>
      </c>
    </row>
    <row r="1751">
      <c r="A1751" s="4">
        <v>1749.0</v>
      </c>
      <c r="B1751" s="4">
        <v>1286.0</v>
      </c>
      <c r="C1751" s="4" t="s">
        <v>4842</v>
      </c>
      <c r="D1751" s="4" t="s">
        <v>2647</v>
      </c>
      <c r="E1751" s="4" t="s">
        <v>4735</v>
      </c>
      <c r="F1751" s="4">
        <v>7.0</v>
      </c>
      <c r="I1751" t="str">
        <f t="array" ref="I1751">INDEX('2024 Points'!$D$14:$D$23,MATCH(1,MMULT(--('2024 Points'!$E$14:$L$23=D1751),TRANSPOSE(COLUMN('2024 Points'!$E$14:$L$23)^0)),0))</f>
        <v>#N/A</v>
      </c>
    </row>
    <row r="1752">
      <c r="A1752" s="4">
        <v>1750.0</v>
      </c>
      <c r="B1752" s="4"/>
      <c r="C1752" s="4" t="s">
        <v>5776</v>
      </c>
      <c r="D1752" s="4" t="s">
        <v>3859</v>
      </c>
      <c r="E1752" s="4"/>
      <c r="F1752" s="4">
        <v>7.0</v>
      </c>
      <c r="I1752" t="str">
        <f t="array" ref="I1752">INDEX('2024 Points'!$D$14:$D$23,MATCH(1,MMULT(--('2024 Points'!$E$14:$L$23=D1752),TRANSPOSE(COLUMN('2024 Points'!$E$14:$L$23)^0)),0))</f>
        <v>#N/A</v>
      </c>
    </row>
    <row r="1753">
      <c r="A1753" s="4">
        <v>1751.0</v>
      </c>
      <c r="C1753" s="4" t="s">
        <v>5776</v>
      </c>
      <c r="D1753" s="4" t="s">
        <v>3860</v>
      </c>
      <c r="E1753" s="4"/>
      <c r="F1753" s="4">
        <v>7.0</v>
      </c>
      <c r="I1753" t="str">
        <f t="array" ref="I1753">INDEX('2024 Points'!$D$14:$D$23,MATCH(1,MMULT(--('2024 Points'!$E$14:$L$23=D1753),TRANSPOSE(COLUMN('2024 Points'!$E$14:$L$23)^0)),0))</f>
        <v>#N/A</v>
      </c>
    </row>
    <row r="1754">
      <c r="A1754" s="4">
        <v>1752.0</v>
      </c>
      <c r="B1754" s="4">
        <v>2472.0</v>
      </c>
      <c r="C1754" s="4" t="s">
        <v>6121</v>
      </c>
      <c r="D1754" s="4" t="s">
        <v>3861</v>
      </c>
      <c r="E1754" s="4"/>
      <c r="F1754" s="4">
        <v>7.0</v>
      </c>
      <c r="I1754" t="str">
        <f t="array" ref="I1754">INDEX('2024 Points'!$D$14:$D$23,MATCH(1,MMULT(--('2024 Points'!$E$14:$L$23=D1754),TRANSPOSE(COLUMN('2024 Points'!$E$14:$L$23)^0)),0))</f>
        <v>#N/A</v>
      </c>
    </row>
    <row r="1755">
      <c r="A1755" s="4">
        <v>1753.0</v>
      </c>
      <c r="B1755" s="4"/>
      <c r="C1755" s="4" t="s">
        <v>5776</v>
      </c>
      <c r="D1755" s="4" t="s">
        <v>2965</v>
      </c>
      <c r="E1755" s="4"/>
      <c r="F1755" s="4">
        <v>7.0</v>
      </c>
      <c r="I1755" t="str">
        <f t="array" ref="I1755">INDEX('2024 Points'!$D$14:$D$23,MATCH(1,MMULT(--('2024 Points'!$E$14:$L$23=D1755),TRANSPOSE(COLUMN('2024 Points'!$E$14:$L$23)^0)),0))</f>
        <v>#N/A</v>
      </c>
    </row>
    <row r="1756">
      <c r="A1756" s="4">
        <v>1754.0</v>
      </c>
      <c r="B1756" s="4">
        <v>2272.0</v>
      </c>
      <c r="C1756" s="4" t="s">
        <v>5158</v>
      </c>
      <c r="D1756" s="4" t="s">
        <v>3862</v>
      </c>
      <c r="E1756" s="4" t="s">
        <v>5959</v>
      </c>
      <c r="F1756" s="4">
        <v>7.0</v>
      </c>
      <c r="I1756" t="str">
        <f t="array" ref="I1756">INDEX('2024 Points'!$D$14:$D$23,MATCH(1,MMULT(--('2024 Points'!$E$14:$L$23=D1756),TRANSPOSE(COLUMN('2024 Points'!$E$14:$L$23)^0)),0))</f>
        <v>#N/A</v>
      </c>
    </row>
    <row r="1757">
      <c r="A1757" s="4">
        <v>1755.0</v>
      </c>
      <c r="B1757" s="4">
        <v>2166.0</v>
      </c>
      <c r="C1757" s="4" t="s">
        <v>665</v>
      </c>
      <c r="D1757" s="4" t="s">
        <v>3863</v>
      </c>
      <c r="E1757" s="4"/>
      <c r="F1757" s="4">
        <v>7.0</v>
      </c>
      <c r="I1757" t="str">
        <f t="array" ref="I1757">INDEX('2024 Points'!$D$14:$D$23,MATCH(1,MMULT(--('2024 Points'!$E$14:$L$23=D1757),TRANSPOSE(COLUMN('2024 Points'!$E$14:$L$23)^0)),0))</f>
        <v>#N/A</v>
      </c>
    </row>
    <row r="1758">
      <c r="A1758" s="4">
        <v>1756.0</v>
      </c>
      <c r="B1758" s="4"/>
      <c r="C1758" s="4" t="s">
        <v>5776</v>
      </c>
      <c r="D1758" s="4" t="s">
        <v>2385</v>
      </c>
      <c r="E1758" s="4" t="s">
        <v>4675</v>
      </c>
      <c r="F1758" s="4">
        <v>7.0</v>
      </c>
      <c r="I1758" t="str">
        <f t="array" ref="I1758">INDEX('2024 Points'!$D$14:$D$23,MATCH(1,MMULT(--('2024 Points'!$E$14:$L$23=D1758),TRANSPOSE(COLUMN('2024 Points'!$E$14:$L$23)^0)),0))</f>
        <v>#N/A</v>
      </c>
    </row>
    <row r="1759">
      <c r="A1759" s="4">
        <v>1757.0</v>
      </c>
      <c r="B1759" s="4">
        <v>2462.0</v>
      </c>
      <c r="C1759" s="4" t="s">
        <v>1057</v>
      </c>
      <c r="D1759" s="4" t="s">
        <v>3177</v>
      </c>
      <c r="E1759" s="4"/>
      <c r="F1759" s="4">
        <v>7.0</v>
      </c>
      <c r="I1759" t="str">
        <f t="array" ref="I1759">INDEX('2024 Points'!$D$14:$D$23,MATCH(1,MMULT(--('2024 Points'!$E$14:$L$23=D1759),TRANSPOSE(COLUMN('2024 Points'!$E$14:$L$23)^0)),0))</f>
        <v>#N/A</v>
      </c>
    </row>
    <row r="1760">
      <c r="A1760" s="4">
        <v>1758.0</v>
      </c>
      <c r="B1760" s="4"/>
      <c r="C1760" s="4" t="s">
        <v>5776</v>
      </c>
      <c r="D1760" s="4" t="s">
        <v>3864</v>
      </c>
      <c r="E1760" s="4"/>
      <c r="F1760" s="4">
        <v>7.0</v>
      </c>
      <c r="I1760" t="str">
        <f t="array" ref="I1760">INDEX('2024 Points'!$D$14:$D$23,MATCH(1,MMULT(--('2024 Points'!$E$14:$L$23=D1760),TRANSPOSE(COLUMN('2024 Points'!$E$14:$L$23)^0)),0))</f>
        <v>#N/A</v>
      </c>
    </row>
    <row r="1761">
      <c r="A1761" s="4">
        <v>1759.0</v>
      </c>
      <c r="B1761" s="4">
        <v>1352.0</v>
      </c>
      <c r="C1761" s="4" t="s">
        <v>4796</v>
      </c>
      <c r="D1761" s="4" t="s">
        <v>3865</v>
      </c>
      <c r="E1761" s="4"/>
      <c r="F1761" s="4">
        <v>7.0</v>
      </c>
      <c r="I1761" t="str">
        <f t="array" ref="I1761">INDEX('2024 Points'!$D$14:$D$23,MATCH(1,MMULT(--('2024 Points'!$E$14:$L$23=D1761),TRANSPOSE(COLUMN('2024 Points'!$E$14:$L$23)^0)),0))</f>
        <v>#N/A</v>
      </c>
    </row>
    <row r="1762">
      <c r="A1762" s="4">
        <v>1760.0</v>
      </c>
      <c r="B1762" s="4"/>
      <c r="C1762" s="4" t="s">
        <v>5776</v>
      </c>
      <c r="D1762" s="4" t="s">
        <v>3866</v>
      </c>
      <c r="E1762" s="4"/>
      <c r="F1762" s="4">
        <v>7.0</v>
      </c>
      <c r="I1762" t="str">
        <f t="array" ref="I1762">INDEX('2024 Points'!$D$14:$D$23,MATCH(1,MMULT(--('2024 Points'!$E$14:$L$23=D1762),TRANSPOSE(COLUMN('2024 Points'!$E$14:$L$23)^0)),0))</f>
        <v>#N/A</v>
      </c>
    </row>
    <row r="1763">
      <c r="A1763" s="4">
        <v>1761.0</v>
      </c>
      <c r="B1763" s="4"/>
      <c r="C1763" s="4" t="s">
        <v>5776</v>
      </c>
      <c r="D1763" s="4" t="s">
        <v>3867</v>
      </c>
      <c r="E1763" s="4"/>
      <c r="F1763" s="4">
        <v>7.0</v>
      </c>
      <c r="I1763" t="str">
        <f t="array" ref="I1763">INDEX('2024 Points'!$D$14:$D$23,MATCH(1,MMULT(--('2024 Points'!$E$14:$L$23=D1763),TRANSPOSE(COLUMN('2024 Points'!$E$14:$L$23)^0)),0))</f>
        <v>#N/A</v>
      </c>
    </row>
    <row r="1764">
      <c r="A1764" s="4">
        <v>1762.0</v>
      </c>
      <c r="B1764" s="4">
        <v>2308.0</v>
      </c>
      <c r="C1764" s="4" t="s">
        <v>497</v>
      </c>
      <c r="D1764" s="4" t="s">
        <v>3868</v>
      </c>
      <c r="E1764" s="4" t="s">
        <v>1680</v>
      </c>
      <c r="F1764" s="4">
        <v>7.0</v>
      </c>
      <c r="I1764" t="str">
        <f t="array" ref="I1764">INDEX('2024 Points'!$D$14:$D$23,MATCH(1,MMULT(--('2024 Points'!$E$14:$L$23=D1764),TRANSPOSE(COLUMN('2024 Points'!$E$14:$L$23)^0)),0))</f>
        <v>#N/A</v>
      </c>
    </row>
    <row r="1765">
      <c r="A1765" s="4">
        <v>1763.0</v>
      </c>
      <c r="B1765" s="4">
        <v>1794.0</v>
      </c>
      <c r="C1765" s="4" t="s">
        <v>458</v>
      </c>
      <c r="D1765" s="4" t="s">
        <v>3869</v>
      </c>
      <c r="E1765" s="4"/>
      <c r="F1765" s="4">
        <v>7.0</v>
      </c>
      <c r="I1765" t="str">
        <f t="array" ref="I1765">INDEX('2024 Points'!$D$14:$D$23,MATCH(1,MMULT(--('2024 Points'!$E$14:$L$23=D1765),TRANSPOSE(COLUMN('2024 Points'!$E$14:$L$23)^0)),0))</f>
        <v>#N/A</v>
      </c>
    </row>
    <row r="1766">
      <c r="A1766" s="4">
        <v>1764.0</v>
      </c>
      <c r="B1766" s="4">
        <v>1552.0</v>
      </c>
      <c r="C1766" s="4" t="s">
        <v>4727</v>
      </c>
      <c r="D1766" s="4" t="s">
        <v>3870</v>
      </c>
      <c r="E1766" s="4" t="s">
        <v>465</v>
      </c>
      <c r="F1766" s="4">
        <v>7.0</v>
      </c>
      <c r="I1766" t="str">
        <f t="array" ref="I1766">INDEX('2024 Points'!$D$14:$D$23,MATCH(1,MMULT(--('2024 Points'!$E$14:$L$23=D1766),TRANSPOSE(COLUMN('2024 Points'!$E$14:$L$23)^0)),0))</f>
        <v>#N/A</v>
      </c>
    </row>
    <row r="1767">
      <c r="A1767" s="4">
        <v>1765.0</v>
      </c>
      <c r="C1767" s="4" t="s">
        <v>5776</v>
      </c>
      <c r="D1767" s="4" t="s">
        <v>3871</v>
      </c>
      <c r="E1767" s="4" t="s">
        <v>6045</v>
      </c>
      <c r="F1767" s="4">
        <v>7.0</v>
      </c>
      <c r="I1767" t="str">
        <f t="array" ref="I1767">INDEX('2024 Points'!$D$14:$D$23,MATCH(1,MMULT(--('2024 Points'!$E$14:$L$23=D1767),TRANSPOSE(COLUMN('2024 Points'!$E$14:$L$23)^0)),0))</f>
        <v>#N/A</v>
      </c>
    </row>
    <row r="1768">
      <c r="A1768" s="4">
        <v>1766.0</v>
      </c>
      <c r="B1768" s="4">
        <v>1348.0</v>
      </c>
      <c r="C1768" s="4" t="s">
        <v>6122</v>
      </c>
      <c r="D1768" s="4" t="s">
        <v>2496</v>
      </c>
      <c r="E1768" s="4" t="s">
        <v>1086</v>
      </c>
      <c r="F1768" s="4">
        <v>7.0</v>
      </c>
      <c r="I1768" t="str">
        <f t="array" ref="I1768">INDEX('2024 Points'!$D$14:$D$23,MATCH(1,MMULT(--('2024 Points'!$E$14:$L$23=D1768),TRANSPOSE(COLUMN('2024 Points'!$E$14:$L$23)^0)),0))</f>
        <v>#N/A</v>
      </c>
    </row>
    <row r="1769">
      <c r="A1769" s="4">
        <v>1767.0</v>
      </c>
      <c r="C1769" s="4" t="s">
        <v>5776</v>
      </c>
      <c r="D1769" s="4" t="s">
        <v>3872</v>
      </c>
      <c r="E1769" s="4"/>
      <c r="F1769" s="4">
        <v>7.0</v>
      </c>
      <c r="I1769" t="str">
        <f t="array" ref="I1769">INDEX('2024 Points'!$D$14:$D$23,MATCH(1,MMULT(--('2024 Points'!$E$14:$L$23=D1769),TRANSPOSE(COLUMN('2024 Points'!$E$14:$L$23)^0)),0))</f>
        <v>#N/A</v>
      </c>
    </row>
    <row r="1770">
      <c r="A1770" s="4">
        <v>1768.0</v>
      </c>
      <c r="C1770" s="4" t="s">
        <v>5776</v>
      </c>
      <c r="D1770" s="4" t="s">
        <v>3873</v>
      </c>
      <c r="E1770" s="4" t="s">
        <v>5920</v>
      </c>
      <c r="F1770" s="4">
        <v>7.0</v>
      </c>
      <c r="I1770" t="str">
        <f t="array" ref="I1770">INDEX('2024 Points'!$D$14:$D$23,MATCH(1,MMULT(--('2024 Points'!$E$14:$L$23=D1770),TRANSPOSE(COLUMN('2024 Points'!$E$14:$L$23)^0)),0))</f>
        <v>#N/A</v>
      </c>
    </row>
    <row r="1771">
      <c r="A1771" s="4">
        <v>1769.0</v>
      </c>
      <c r="B1771" s="4"/>
      <c r="C1771" s="4" t="s">
        <v>5776</v>
      </c>
      <c r="D1771" s="4" t="s">
        <v>2985</v>
      </c>
      <c r="E1771" s="4"/>
      <c r="F1771" s="4">
        <v>7.0</v>
      </c>
      <c r="I1771" t="str">
        <f t="array" ref="I1771">INDEX('2024 Points'!$D$14:$D$23,MATCH(1,MMULT(--('2024 Points'!$E$14:$L$23=D1771),TRANSPOSE(COLUMN('2024 Points'!$E$14:$L$23)^0)),0))</f>
        <v>#N/A</v>
      </c>
    </row>
    <row r="1772">
      <c r="A1772" s="4">
        <v>1770.0</v>
      </c>
      <c r="C1772" s="4" t="s">
        <v>5776</v>
      </c>
      <c r="D1772" s="4" t="s">
        <v>3874</v>
      </c>
      <c r="E1772" s="4" t="s">
        <v>6068</v>
      </c>
      <c r="F1772" s="4">
        <v>7.0</v>
      </c>
      <c r="I1772" t="str">
        <f t="array" ref="I1772">INDEX('2024 Points'!$D$14:$D$23,MATCH(1,MMULT(--('2024 Points'!$E$14:$L$23=D1772),TRANSPOSE(COLUMN('2024 Points'!$E$14:$L$23)^0)),0))</f>
        <v>#N/A</v>
      </c>
    </row>
    <row r="1773">
      <c r="A1773" s="4">
        <v>1771.0</v>
      </c>
      <c r="B1773" s="4">
        <v>1645.0</v>
      </c>
      <c r="C1773" s="4" t="s">
        <v>611</v>
      </c>
      <c r="D1773" s="4" t="s">
        <v>3875</v>
      </c>
      <c r="E1773" s="4"/>
      <c r="F1773" s="4">
        <v>7.0</v>
      </c>
      <c r="I1773" t="str">
        <f t="array" ref="I1773">INDEX('2024 Points'!$D$14:$D$23,MATCH(1,MMULT(--('2024 Points'!$E$14:$L$23=D1773),TRANSPOSE(COLUMN('2024 Points'!$E$14:$L$23)^0)),0))</f>
        <v>#N/A</v>
      </c>
    </row>
    <row r="1774">
      <c r="A1774" s="4">
        <v>1772.0</v>
      </c>
      <c r="B1774" s="4">
        <v>1699.0</v>
      </c>
      <c r="C1774" s="4" t="s">
        <v>238</v>
      </c>
      <c r="D1774" s="4" t="s">
        <v>3876</v>
      </c>
      <c r="E1774" s="4" t="s">
        <v>5076</v>
      </c>
      <c r="F1774" s="4">
        <v>7.0</v>
      </c>
      <c r="I1774" t="str">
        <f t="array" ref="I1774">INDEX('2024 Points'!$D$14:$D$23,MATCH(1,MMULT(--('2024 Points'!$E$14:$L$23=D1774),TRANSPOSE(COLUMN('2024 Points'!$E$14:$L$23)^0)),0))</f>
        <v>#N/A</v>
      </c>
    </row>
    <row r="1775">
      <c r="A1775" s="4">
        <v>1773.0</v>
      </c>
      <c r="B1775" s="4"/>
      <c r="C1775" s="4" t="s">
        <v>5776</v>
      </c>
      <c r="D1775" s="4" t="s">
        <v>3230</v>
      </c>
      <c r="E1775" s="4" t="s">
        <v>5197</v>
      </c>
      <c r="F1775" s="4">
        <v>7.0</v>
      </c>
      <c r="I1775" t="str">
        <f t="array" ref="I1775">INDEX('2024 Points'!$D$14:$D$23,MATCH(1,MMULT(--('2024 Points'!$E$14:$L$23=D1775),TRANSPOSE(COLUMN('2024 Points'!$E$14:$L$23)^0)),0))</f>
        <v>#N/A</v>
      </c>
    </row>
    <row r="1776">
      <c r="A1776" s="4">
        <v>1774.0</v>
      </c>
      <c r="B1776" s="4">
        <v>1341.0</v>
      </c>
      <c r="C1776" s="4" t="s">
        <v>6110</v>
      </c>
      <c r="D1776" s="4" t="s">
        <v>2362</v>
      </c>
      <c r="E1776" s="4"/>
      <c r="F1776" s="4">
        <v>7.0</v>
      </c>
      <c r="I1776" t="str">
        <f t="array" ref="I1776">INDEX('2024 Points'!$D$14:$D$23,MATCH(1,MMULT(--('2024 Points'!$E$14:$L$23=D1776),TRANSPOSE(COLUMN('2024 Points'!$E$14:$L$23)^0)),0))</f>
        <v>#N/A</v>
      </c>
    </row>
    <row r="1777">
      <c r="A1777" s="4">
        <v>1775.0</v>
      </c>
      <c r="B1777" s="4">
        <v>1192.0</v>
      </c>
      <c r="C1777" s="4" t="s">
        <v>5045</v>
      </c>
      <c r="D1777" s="4" t="s">
        <v>2314</v>
      </c>
      <c r="E1777" s="4" t="s">
        <v>938</v>
      </c>
      <c r="F1777" s="4">
        <v>7.0</v>
      </c>
      <c r="I1777" t="str">
        <f t="array" ref="I1777">INDEX('2024 Points'!$D$14:$D$23,MATCH(1,MMULT(--('2024 Points'!$E$14:$L$23=D1777),TRANSPOSE(COLUMN('2024 Points'!$E$14:$L$23)^0)),0))</f>
        <v>#N/A</v>
      </c>
    </row>
    <row r="1778">
      <c r="A1778" s="4">
        <v>1776.0</v>
      </c>
      <c r="C1778" s="4" t="s">
        <v>5776</v>
      </c>
      <c r="D1778" s="4" t="s">
        <v>3328</v>
      </c>
      <c r="E1778" s="4"/>
      <c r="F1778" s="4">
        <v>7.0</v>
      </c>
      <c r="I1778" t="str">
        <f t="array" ref="I1778">INDEX('2024 Points'!$D$14:$D$23,MATCH(1,MMULT(--('2024 Points'!$E$14:$L$23=D1778),TRANSPOSE(COLUMN('2024 Points'!$E$14:$L$23)^0)),0))</f>
        <v>#N/A</v>
      </c>
    </row>
    <row r="1779">
      <c r="A1779" s="4">
        <v>1777.0</v>
      </c>
      <c r="B1779" s="4">
        <v>2108.0</v>
      </c>
      <c r="C1779" s="4" t="s">
        <v>4472</v>
      </c>
      <c r="D1779" s="4" t="s">
        <v>3877</v>
      </c>
      <c r="E1779" s="4"/>
      <c r="F1779" s="4">
        <v>7.0</v>
      </c>
      <c r="I1779" t="str">
        <f t="array" ref="I1779">INDEX('2024 Points'!$D$14:$D$23,MATCH(1,MMULT(--('2024 Points'!$E$14:$L$23=D1779),TRANSPOSE(COLUMN('2024 Points'!$E$14:$L$23)^0)),0))</f>
        <v>#N/A</v>
      </c>
    </row>
    <row r="1780">
      <c r="A1780" s="4">
        <v>1778.0</v>
      </c>
      <c r="B1780" s="4">
        <v>2170.0</v>
      </c>
      <c r="C1780" s="4" t="s">
        <v>560</v>
      </c>
      <c r="D1780" s="4" t="s">
        <v>2428</v>
      </c>
      <c r="E1780" s="4"/>
      <c r="F1780" s="4">
        <v>7.0</v>
      </c>
      <c r="I1780" t="str">
        <f t="array" ref="I1780">INDEX('2024 Points'!$D$14:$D$23,MATCH(1,MMULT(--('2024 Points'!$E$14:$L$23=D1780),TRANSPOSE(COLUMN('2024 Points'!$E$14:$L$23)^0)),0))</f>
        <v>#N/A</v>
      </c>
    </row>
    <row r="1781">
      <c r="A1781" s="4">
        <v>1779.0</v>
      </c>
      <c r="B1781" s="4"/>
      <c r="C1781" s="4" t="s">
        <v>5776</v>
      </c>
      <c r="D1781" s="4" t="s">
        <v>3878</v>
      </c>
      <c r="E1781" s="4" t="s">
        <v>5874</v>
      </c>
      <c r="F1781" s="4">
        <v>7.0</v>
      </c>
      <c r="I1781" t="str">
        <f t="array" ref="I1781">INDEX('2024 Points'!$D$14:$D$23,MATCH(1,MMULT(--('2024 Points'!$E$14:$L$23=D1781),TRANSPOSE(COLUMN('2024 Points'!$E$14:$L$23)^0)),0))</f>
        <v>#N/A</v>
      </c>
    </row>
    <row r="1782">
      <c r="A1782" s="4">
        <v>1780.0</v>
      </c>
      <c r="B1782" s="4"/>
      <c r="C1782" s="4" t="s">
        <v>5776</v>
      </c>
      <c r="D1782" s="4" t="s">
        <v>3879</v>
      </c>
      <c r="E1782" s="4"/>
      <c r="F1782" s="4">
        <v>7.0</v>
      </c>
      <c r="I1782" t="str">
        <f t="array" ref="I1782">INDEX('2024 Points'!$D$14:$D$23,MATCH(1,MMULT(--('2024 Points'!$E$14:$L$23=D1782),TRANSPOSE(COLUMN('2024 Points'!$E$14:$L$23)^0)),0))</f>
        <v>#N/A</v>
      </c>
    </row>
    <row r="1783">
      <c r="A1783" s="4">
        <v>1781.0</v>
      </c>
      <c r="B1783" s="4"/>
      <c r="C1783" s="4" t="s">
        <v>5776</v>
      </c>
      <c r="D1783" s="4" t="s">
        <v>3880</v>
      </c>
      <c r="E1783" s="4" t="s">
        <v>1231</v>
      </c>
      <c r="F1783" s="4">
        <v>7.0</v>
      </c>
      <c r="I1783" t="str">
        <f t="array" ref="I1783">INDEX('2024 Points'!$D$14:$D$23,MATCH(1,MMULT(--('2024 Points'!$E$14:$L$23=D1783),TRANSPOSE(COLUMN('2024 Points'!$E$14:$L$23)^0)),0))</f>
        <v>#N/A</v>
      </c>
    </row>
    <row r="1784">
      <c r="A1784" s="4">
        <v>1782.0</v>
      </c>
      <c r="B1784" s="4"/>
      <c r="C1784" s="4" t="s">
        <v>5776</v>
      </c>
      <c r="D1784" s="4" t="s">
        <v>3881</v>
      </c>
      <c r="E1784" s="4"/>
      <c r="F1784" s="4">
        <v>7.0</v>
      </c>
      <c r="I1784" t="str">
        <f t="array" ref="I1784">INDEX('2024 Points'!$D$14:$D$23,MATCH(1,MMULT(--('2024 Points'!$E$14:$L$23=D1784),TRANSPOSE(COLUMN('2024 Points'!$E$14:$L$23)^0)),0))</f>
        <v>#N/A</v>
      </c>
    </row>
    <row r="1785">
      <c r="A1785" s="4">
        <v>1783.0</v>
      </c>
      <c r="C1785" s="4" t="s">
        <v>5776</v>
      </c>
      <c r="D1785" s="4" t="s">
        <v>3882</v>
      </c>
      <c r="E1785" s="4"/>
      <c r="F1785" s="4">
        <v>7.0</v>
      </c>
      <c r="I1785" t="str">
        <f t="array" ref="I1785">INDEX('2024 Points'!$D$14:$D$23,MATCH(1,MMULT(--('2024 Points'!$E$14:$L$23=D1785),TRANSPOSE(COLUMN('2024 Points'!$E$14:$L$23)^0)),0))</f>
        <v>#N/A</v>
      </c>
    </row>
    <row r="1786">
      <c r="A1786" s="4">
        <v>1784.0</v>
      </c>
      <c r="B1786" s="4">
        <v>2115.0</v>
      </c>
      <c r="C1786" s="4" t="s">
        <v>4472</v>
      </c>
      <c r="D1786" s="4" t="s">
        <v>2076</v>
      </c>
      <c r="E1786" s="4" t="s">
        <v>208</v>
      </c>
      <c r="F1786" s="4">
        <v>7.0</v>
      </c>
      <c r="I1786" t="str">
        <f t="array" ref="I1786">INDEX('2024 Points'!$D$14:$D$23,MATCH(1,MMULT(--('2024 Points'!$E$14:$L$23=D1786),TRANSPOSE(COLUMN('2024 Points'!$E$14:$L$23)^0)),0))</f>
        <v>#N/A</v>
      </c>
    </row>
    <row r="1787">
      <c r="A1787" s="4">
        <v>1785.0</v>
      </c>
      <c r="B1787" s="4">
        <v>1846.0</v>
      </c>
      <c r="C1787" s="4" t="s">
        <v>1229</v>
      </c>
      <c r="D1787" s="4" t="s">
        <v>2222</v>
      </c>
      <c r="E1787" s="4" t="s">
        <v>6103</v>
      </c>
      <c r="F1787" s="4">
        <v>7.0</v>
      </c>
      <c r="I1787" t="str">
        <f t="array" ref="I1787">INDEX('2024 Points'!$D$14:$D$23,MATCH(1,MMULT(--('2024 Points'!$E$14:$L$23=D1787),TRANSPOSE(COLUMN('2024 Points'!$E$14:$L$23)^0)),0))</f>
        <v>#N/A</v>
      </c>
    </row>
    <row r="1788">
      <c r="A1788" s="4">
        <v>1786.0</v>
      </c>
      <c r="B1788" s="4"/>
      <c r="C1788" s="4" t="s">
        <v>5776</v>
      </c>
      <c r="D1788" s="4" t="s">
        <v>3883</v>
      </c>
      <c r="E1788" s="4"/>
      <c r="F1788" s="4">
        <v>7.0</v>
      </c>
      <c r="I1788" t="str">
        <f t="array" ref="I1788">INDEX('2024 Points'!$D$14:$D$23,MATCH(1,MMULT(--('2024 Points'!$E$14:$L$23=D1788),TRANSPOSE(COLUMN('2024 Points'!$E$14:$L$23)^0)),0))</f>
        <v>#N/A</v>
      </c>
    </row>
    <row r="1789">
      <c r="A1789" s="4">
        <v>1787.0</v>
      </c>
      <c r="B1789" s="4">
        <v>2482.0</v>
      </c>
      <c r="C1789" s="4" t="s">
        <v>6123</v>
      </c>
      <c r="D1789" s="4" t="s">
        <v>3061</v>
      </c>
      <c r="E1789" s="4" t="s">
        <v>4433</v>
      </c>
      <c r="F1789" s="4">
        <v>7.0</v>
      </c>
      <c r="I1789" t="str">
        <f t="array" ref="I1789">INDEX('2024 Points'!$D$14:$D$23,MATCH(1,MMULT(--('2024 Points'!$E$14:$L$23=D1789),TRANSPOSE(COLUMN('2024 Points'!$E$14:$L$23)^0)),0))</f>
        <v>#N/A</v>
      </c>
    </row>
    <row r="1790">
      <c r="A1790" s="4">
        <v>1788.0</v>
      </c>
      <c r="B1790" s="4"/>
      <c r="C1790" s="4" t="s">
        <v>5776</v>
      </c>
      <c r="D1790" s="4" t="s">
        <v>2597</v>
      </c>
      <c r="E1790" s="4" t="s">
        <v>5772</v>
      </c>
      <c r="F1790" s="4">
        <v>7.0</v>
      </c>
      <c r="I1790" t="str">
        <f t="array" ref="I1790">INDEX('2024 Points'!$D$14:$D$23,MATCH(1,MMULT(--('2024 Points'!$E$14:$L$23=D1790),TRANSPOSE(COLUMN('2024 Points'!$E$14:$L$23)^0)),0))</f>
        <v>#N/A</v>
      </c>
    </row>
    <row r="1791">
      <c r="A1791" s="4">
        <v>1789.0</v>
      </c>
      <c r="B1791" s="4">
        <v>1091.0</v>
      </c>
      <c r="C1791" s="4" t="s">
        <v>6124</v>
      </c>
      <c r="D1791" s="4" t="s">
        <v>3170</v>
      </c>
      <c r="E1791" s="4"/>
      <c r="F1791" s="4">
        <v>7.0</v>
      </c>
      <c r="I1791" t="str">
        <f t="array" ref="I1791">INDEX('2024 Points'!$D$14:$D$23,MATCH(1,MMULT(--('2024 Points'!$E$14:$L$23=D1791),TRANSPOSE(COLUMN('2024 Points'!$E$14:$L$23)^0)),0))</f>
        <v>#N/A</v>
      </c>
    </row>
    <row r="1792">
      <c r="A1792" s="4">
        <v>1790.0</v>
      </c>
      <c r="B1792" s="4">
        <v>1892.0</v>
      </c>
      <c r="C1792" s="4" t="s">
        <v>290</v>
      </c>
      <c r="D1792" s="4" t="s">
        <v>2557</v>
      </c>
      <c r="E1792" s="4" t="s">
        <v>4779</v>
      </c>
      <c r="F1792" s="4">
        <v>7.0</v>
      </c>
      <c r="I1792" t="str">
        <f t="array" ref="I1792">INDEX('2024 Points'!$D$14:$D$23,MATCH(1,MMULT(--('2024 Points'!$E$14:$L$23=D1792),TRANSPOSE(COLUMN('2024 Points'!$E$14:$L$23)^0)),0))</f>
        <v>#N/A</v>
      </c>
    </row>
    <row r="1793">
      <c r="A1793" s="4">
        <v>1791.0</v>
      </c>
      <c r="B1793" s="4">
        <v>1129.0</v>
      </c>
      <c r="C1793" s="4" t="s">
        <v>5428</v>
      </c>
      <c r="D1793" s="4" t="s">
        <v>2293</v>
      </c>
      <c r="E1793" s="4" t="s">
        <v>4636</v>
      </c>
      <c r="F1793" s="4">
        <v>7.0</v>
      </c>
      <c r="I1793" t="str">
        <f t="array" ref="I1793">INDEX('2024 Points'!$D$14:$D$23,MATCH(1,MMULT(--('2024 Points'!$E$14:$L$23=D1793),TRANSPOSE(COLUMN('2024 Points'!$E$14:$L$23)^0)),0))</f>
        <v>#N/A</v>
      </c>
    </row>
    <row r="1794">
      <c r="A1794" s="4">
        <v>1792.0</v>
      </c>
      <c r="B1794" s="4">
        <v>2095.0</v>
      </c>
      <c r="C1794" s="4" t="s">
        <v>1355</v>
      </c>
      <c r="D1794" s="4" t="s">
        <v>3884</v>
      </c>
      <c r="E1794" s="4"/>
      <c r="F1794" s="4">
        <v>7.0</v>
      </c>
      <c r="I1794" t="str">
        <f t="array" ref="I1794">INDEX('2024 Points'!$D$14:$D$23,MATCH(1,MMULT(--('2024 Points'!$E$14:$L$23=D1794),TRANSPOSE(COLUMN('2024 Points'!$E$14:$L$23)^0)),0))</f>
        <v>#N/A</v>
      </c>
    </row>
    <row r="1795">
      <c r="A1795" s="4">
        <v>1793.0</v>
      </c>
      <c r="B1795" s="4">
        <v>2435.0</v>
      </c>
      <c r="C1795" s="4" t="s">
        <v>1206</v>
      </c>
      <c r="D1795" s="4" t="s">
        <v>3885</v>
      </c>
      <c r="E1795" s="4"/>
      <c r="F1795" s="4">
        <v>7.0</v>
      </c>
      <c r="I1795" t="str">
        <f t="array" ref="I1795">INDEX('2024 Points'!$D$14:$D$23,MATCH(1,MMULT(--('2024 Points'!$E$14:$L$23=D1795),TRANSPOSE(COLUMN('2024 Points'!$E$14:$L$23)^0)),0))</f>
        <v>#N/A</v>
      </c>
    </row>
    <row r="1796">
      <c r="A1796" s="4">
        <v>1794.0</v>
      </c>
      <c r="B1796" s="4">
        <v>1984.0</v>
      </c>
      <c r="C1796" s="4" t="s">
        <v>5780</v>
      </c>
      <c r="D1796" s="4" t="s">
        <v>3886</v>
      </c>
      <c r="E1796" s="4" t="s">
        <v>5030</v>
      </c>
      <c r="F1796" s="4">
        <v>7.0</v>
      </c>
      <c r="I1796" t="str">
        <f t="array" ref="I1796">INDEX('2024 Points'!$D$14:$D$23,MATCH(1,MMULT(--('2024 Points'!$E$14:$L$23=D1796),TRANSPOSE(COLUMN('2024 Points'!$E$14:$L$23)^0)),0))</f>
        <v>#N/A</v>
      </c>
    </row>
    <row r="1797">
      <c r="A1797" s="4">
        <v>1795.0</v>
      </c>
      <c r="B1797" s="4"/>
      <c r="C1797" s="4" t="s">
        <v>5776</v>
      </c>
      <c r="D1797" s="4" t="s">
        <v>2315</v>
      </c>
      <c r="E1797" s="4" t="s">
        <v>4851</v>
      </c>
      <c r="F1797" s="4">
        <v>7.0</v>
      </c>
      <c r="I1797" t="str">
        <f t="array" ref="I1797">INDEX('2024 Points'!$D$14:$D$23,MATCH(1,MMULT(--('2024 Points'!$E$14:$L$23=D1797),TRANSPOSE(COLUMN('2024 Points'!$E$14:$L$23)^0)),0))</f>
        <v>#N/A</v>
      </c>
    </row>
    <row r="1798">
      <c r="A1798" s="4">
        <v>1796.0</v>
      </c>
      <c r="B1798" s="4">
        <v>1939.0</v>
      </c>
      <c r="C1798" s="4" t="s">
        <v>714</v>
      </c>
      <c r="D1798" s="4" t="s">
        <v>3887</v>
      </c>
      <c r="E1798" s="4" t="s">
        <v>5198</v>
      </c>
      <c r="F1798" s="4">
        <v>7.0</v>
      </c>
      <c r="I1798" t="str">
        <f t="array" ref="I1798">INDEX('2024 Points'!$D$14:$D$23,MATCH(1,MMULT(--('2024 Points'!$E$14:$L$23=D1798),TRANSPOSE(COLUMN('2024 Points'!$E$14:$L$23)^0)),0))</f>
        <v>#N/A</v>
      </c>
    </row>
    <row r="1799">
      <c r="A1799" s="4">
        <v>1797.0</v>
      </c>
      <c r="B1799" s="4">
        <v>1564.0</v>
      </c>
      <c r="C1799" s="4" t="s">
        <v>1524</v>
      </c>
      <c r="D1799" s="4" t="s">
        <v>3888</v>
      </c>
      <c r="E1799" s="4" t="s">
        <v>5818</v>
      </c>
      <c r="F1799" s="4">
        <v>6.0</v>
      </c>
      <c r="I1799" t="str">
        <f t="array" ref="I1799">INDEX('2024 Points'!$D$14:$D$23,MATCH(1,MMULT(--('2024 Points'!$E$14:$L$23=D1799),TRANSPOSE(COLUMN('2024 Points'!$E$14:$L$23)^0)),0))</f>
        <v>#N/A</v>
      </c>
    </row>
    <row r="1800">
      <c r="A1800" s="4">
        <v>1798.0</v>
      </c>
      <c r="B1800" s="4"/>
      <c r="C1800" s="4" t="s">
        <v>5776</v>
      </c>
      <c r="D1800" s="4" t="s">
        <v>2483</v>
      </c>
      <c r="E1800" s="4"/>
      <c r="F1800" s="4">
        <v>6.0</v>
      </c>
      <c r="I1800" t="str">
        <f t="array" ref="I1800">INDEX('2024 Points'!$D$14:$D$23,MATCH(1,MMULT(--('2024 Points'!$E$14:$L$23=D1800),TRANSPOSE(COLUMN('2024 Points'!$E$14:$L$23)^0)),0))</f>
        <v>#N/A</v>
      </c>
    </row>
    <row r="1801">
      <c r="A1801" s="4">
        <v>1799.0</v>
      </c>
      <c r="B1801" s="4">
        <v>343.0</v>
      </c>
      <c r="C1801" s="4" t="s">
        <v>6125</v>
      </c>
      <c r="D1801" s="4" t="s">
        <v>2084</v>
      </c>
      <c r="E1801" s="4" t="s">
        <v>4683</v>
      </c>
      <c r="F1801" s="4">
        <v>6.0</v>
      </c>
      <c r="I1801" t="str">
        <f t="array" ref="I1801">INDEX('2024 Points'!$D$14:$D$23,MATCH(1,MMULT(--('2024 Points'!$E$14:$L$23=D1801),TRANSPOSE(COLUMN('2024 Points'!$E$14:$L$23)^0)),0))</f>
        <v>#N/A</v>
      </c>
    </row>
    <row r="1802">
      <c r="A1802" s="4">
        <v>1801.0</v>
      </c>
      <c r="B1802" s="4">
        <v>1809.0</v>
      </c>
      <c r="C1802" s="4" t="s">
        <v>4319</v>
      </c>
      <c r="D1802" s="4" t="s">
        <v>1521</v>
      </c>
      <c r="E1802" s="4" t="s">
        <v>249</v>
      </c>
      <c r="F1802" s="4">
        <v>6.0</v>
      </c>
      <c r="I1802" t="str">
        <f t="array" ref="I1802">INDEX('2024 Points'!$D$14:$D$23,MATCH(1,MMULT(--('2024 Points'!$E$14:$L$23=D1802),TRANSPOSE(COLUMN('2024 Points'!$E$14:$L$23)^0)),0))</f>
        <v>#N/A</v>
      </c>
    </row>
    <row r="1803">
      <c r="A1803" s="4">
        <v>1802.0</v>
      </c>
      <c r="B1803" s="4">
        <v>1898.0</v>
      </c>
      <c r="C1803" s="4" t="s">
        <v>5325</v>
      </c>
      <c r="D1803" s="4" t="s">
        <v>3889</v>
      </c>
      <c r="E1803" s="4" t="s">
        <v>5810</v>
      </c>
      <c r="F1803" s="4">
        <v>6.0</v>
      </c>
      <c r="I1803" t="str">
        <f t="array" ref="I1803">INDEX('2024 Points'!$D$14:$D$23,MATCH(1,MMULT(--('2024 Points'!$E$14:$L$23=D1803),TRANSPOSE(COLUMN('2024 Points'!$E$14:$L$23)^0)),0))</f>
        <v>#N/A</v>
      </c>
    </row>
    <row r="1804">
      <c r="A1804" s="4">
        <v>1803.0</v>
      </c>
      <c r="B1804" s="4"/>
      <c r="C1804" s="4" t="s">
        <v>5776</v>
      </c>
      <c r="D1804" s="4" t="s">
        <v>3890</v>
      </c>
      <c r="E1804" s="4" t="s">
        <v>6002</v>
      </c>
      <c r="F1804" s="4">
        <v>6.0</v>
      </c>
      <c r="I1804" t="str">
        <f t="array" ref="I1804">INDEX('2024 Points'!$D$14:$D$23,MATCH(1,MMULT(--('2024 Points'!$E$14:$L$23=D1804),TRANSPOSE(COLUMN('2024 Points'!$E$14:$L$23)^0)),0))</f>
        <v>#N/A</v>
      </c>
    </row>
    <row r="1805">
      <c r="A1805" s="4">
        <v>1804.0</v>
      </c>
      <c r="B1805" s="4"/>
      <c r="C1805" s="4" t="s">
        <v>5776</v>
      </c>
      <c r="D1805" s="4" t="s">
        <v>3891</v>
      </c>
      <c r="E1805" s="4"/>
      <c r="F1805" s="4">
        <v>6.0</v>
      </c>
      <c r="I1805" t="str">
        <f t="array" ref="I1805">INDEX('2024 Points'!$D$14:$D$23,MATCH(1,MMULT(--('2024 Points'!$E$14:$L$23=D1805),TRANSPOSE(COLUMN('2024 Points'!$E$14:$L$23)^0)),0))</f>
        <v>#N/A</v>
      </c>
    </row>
    <row r="1806">
      <c r="A1806" s="4">
        <v>1805.0</v>
      </c>
      <c r="B1806" s="4"/>
      <c r="C1806" s="4" t="s">
        <v>5776</v>
      </c>
      <c r="D1806" s="4" t="s">
        <v>3142</v>
      </c>
      <c r="E1806" s="4" t="s">
        <v>938</v>
      </c>
      <c r="F1806" s="4">
        <v>6.0</v>
      </c>
      <c r="I1806" t="str">
        <f t="array" ref="I1806">INDEX('2024 Points'!$D$14:$D$23,MATCH(1,MMULT(--('2024 Points'!$E$14:$L$23=D1806),TRANSPOSE(COLUMN('2024 Points'!$E$14:$L$23)^0)),0))</f>
        <v>#N/A</v>
      </c>
    </row>
    <row r="1807">
      <c r="A1807" s="4">
        <v>1806.0</v>
      </c>
      <c r="B1807" s="4">
        <v>1006.0</v>
      </c>
      <c r="C1807" s="4" t="s">
        <v>5668</v>
      </c>
      <c r="D1807" s="4" t="s">
        <v>2382</v>
      </c>
      <c r="E1807" s="4" t="s">
        <v>4391</v>
      </c>
      <c r="F1807" s="4">
        <v>6.0</v>
      </c>
      <c r="I1807" t="str">
        <f t="array" ref="I1807">INDEX('2024 Points'!$D$14:$D$23,MATCH(1,MMULT(--('2024 Points'!$E$14:$L$23=D1807),TRANSPOSE(COLUMN('2024 Points'!$E$14:$L$23)^0)),0))</f>
        <v>#N/A</v>
      </c>
    </row>
    <row r="1808">
      <c r="A1808" s="4">
        <v>1807.0</v>
      </c>
      <c r="B1808" s="4"/>
      <c r="C1808" s="4" t="s">
        <v>5776</v>
      </c>
      <c r="D1808" s="4" t="s">
        <v>937</v>
      </c>
      <c r="E1808" s="4" t="s">
        <v>938</v>
      </c>
      <c r="F1808" s="4">
        <v>6.0</v>
      </c>
      <c r="I1808" t="str">
        <f t="array" ref="I1808">INDEX('2024 Points'!$D$14:$D$23,MATCH(1,MMULT(--('2024 Points'!$E$14:$L$23=D1808),TRANSPOSE(COLUMN('2024 Points'!$E$14:$L$23)^0)),0))</f>
        <v>#N/A</v>
      </c>
    </row>
    <row r="1809">
      <c r="A1809" s="4">
        <v>1808.0</v>
      </c>
      <c r="B1809" s="4">
        <v>941.0</v>
      </c>
      <c r="C1809" s="4" t="s">
        <v>6126</v>
      </c>
      <c r="D1809" s="4" t="s">
        <v>2504</v>
      </c>
      <c r="E1809" s="4" t="s">
        <v>4626</v>
      </c>
      <c r="F1809" s="4">
        <v>6.0</v>
      </c>
      <c r="I1809" t="str">
        <f t="array" ref="I1809">INDEX('2024 Points'!$D$14:$D$23,MATCH(1,MMULT(--('2024 Points'!$E$14:$L$23=D1809),TRANSPOSE(COLUMN('2024 Points'!$E$14:$L$23)^0)),0))</f>
        <v>#N/A</v>
      </c>
    </row>
    <row r="1810">
      <c r="A1810" s="4">
        <v>1809.0</v>
      </c>
      <c r="B1810" s="4"/>
      <c r="C1810" s="4" t="s">
        <v>5776</v>
      </c>
      <c r="D1810" s="4" t="s">
        <v>3892</v>
      </c>
      <c r="E1810" s="4" t="s">
        <v>4559</v>
      </c>
      <c r="F1810" s="4">
        <v>6.0</v>
      </c>
      <c r="I1810" t="str">
        <f t="array" ref="I1810">INDEX('2024 Points'!$D$14:$D$23,MATCH(1,MMULT(--('2024 Points'!$E$14:$L$23=D1810),TRANSPOSE(COLUMN('2024 Points'!$E$14:$L$23)^0)),0))</f>
        <v>#N/A</v>
      </c>
    </row>
    <row r="1811">
      <c r="A1811" s="4">
        <v>1810.0</v>
      </c>
      <c r="B1811" s="4"/>
      <c r="C1811" s="4" t="s">
        <v>5776</v>
      </c>
      <c r="D1811" s="4" t="s">
        <v>1548</v>
      </c>
      <c r="E1811" s="4" t="s">
        <v>314</v>
      </c>
      <c r="F1811" s="4">
        <v>6.0</v>
      </c>
      <c r="I1811" t="str">
        <f t="array" ref="I1811">INDEX('2024 Points'!$D$14:$D$23,MATCH(1,MMULT(--('2024 Points'!$E$14:$L$23=D1811),TRANSPOSE(COLUMN('2024 Points'!$E$14:$L$23)^0)),0))</f>
        <v>#N/A</v>
      </c>
    </row>
    <row r="1812">
      <c r="A1812" s="4">
        <v>1811.0</v>
      </c>
      <c r="B1812" s="4">
        <v>1527.0</v>
      </c>
      <c r="C1812" s="4" t="s">
        <v>1597</v>
      </c>
      <c r="D1812" s="4" t="s">
        <v>3293</v>
      </c>
      <c r="E1812" s="4" t="s">
        <v>4762</v>
      </c>
      <c r="F1812" s="4">
        <v>6.0</v>
      </c>
      <c r="I1812" t="str">
        <f t="array" ref="I1812">INDEX('2024 Points'!$D$14:$D$23,MATCH(1,MMULT(--('2024 Points'!$E$14:$L$23=D1812),TRANSPOSE(COLUMN('2024 Points'!$E$14:$L$23)^0)),0))</f>
        <v>#N/A</v>
      </c>
    </row>
    <row r="1813">
      <c r="A1813" s="4">
        <v>1812.0</v>
      </c>
      <c r="B1813" s="4"/>
      <c r="C1813" s="4" t="s">
        <v>5776</v>
      </c>
      <c r="D1813" s="4" t="s">
        <v>2551</v>
      </c>
      <c r="E1813" s="4" t="s">
        <v>5772</v>
      </c>
      <c r="F1813" s="4">
        <v>6.0</v>
      </c>
      <c r="I1813" t="str">
        <f t="array" ref="I1813">INDEX('2024 Points'!$D$14:$D$23,MATCH(1,MMULT(--('2024 Points'!$E$14:$L$23=D1813),TRANSPOSE(COLUMN('2024 Points'!$E$14:$L$23)^0)),0))</f>
        <v>#N/A</v>
      </c>
    </row>
    <row r="1814">
      <c r="A1814" s="4">
        <v>1813.0</v>
      </c>
      <c r="B1814" s="4">
        <v>409.0</v>
      </c>
      <c r="C1814" s="4" t="s">
        <v>6127</v>
      </c>
      <c r="D1814" s="4" t="s">
        <v>2321</v>
      </c>
      <c r="E1814" s="4" t="s">
        <v>5775</v>
      </c>
      <c r="F1814" s="4">
        <v>6.0</v>
      </c>
      <c r="I1814" t="str">
        <f t="array" ref="I1814">INDEX('2024 Points'!$D$14:$D$23,MATCH(1,MMULT(--('2024 Points'!$E$14:$L$23=D1814),TRANSPOSE(COLUMN('2024 Points'!$E$14:$L$23)^0)),0))</f>
        <v>#N/A</v>
      </c>
    </row>
    <row r="1815">
      <c r="A1815" s="4">
        <v>1814.0</v>
      </c>
      <c r="B1815" s="4">
        <v>2012.0</v>
      </c>
      <c r="C1815" s="4" t="s">
        <v>4587</v>
      </c>
      <c r="D1815" s="4" t="s">
        <v>3893</v>
      </c>
      <c r="E1815" s="4" t="s">
        <v>5809</v>
      </c>
      <c r="F1815" s="4">
        <v>6.0</v>
      </c>
      <c r="I1815" t="str">
        <f t="array" ref="I1815">INDEX('2024 Points'!$D$14:$D$23,MATCH(1,MMULT(--('2024 Points'!$E$14:$L$23=D1815),TRANSPOSE(COLUMN('2024 Points'!$E$14:$L$23)^0)),0))</f>
        <v>#N/A</v>
      </c>
    </row>
    <row r="1816">
      <c r="A1816" s="4">
        <v>1815.0</v>
      </c>
      <c r="B1816" s="4">
        <v>2438.0</v>
      </c>
      <c r="C1816" s="4" t="s">
        <v>1687</v>
      </c>
      <c r="D1816" s="4" t="s">
        <v>2143</v>
      </c>
      <c r="E1816" s="4"/>
      <c r="F1816" s="4">
        <v>6.0</v>
      </c>
      <c r="I1816" t="str">
        <f t="array" ref="I1816">INDEX('2024 Points'!$D$14:$D$23,MATCH(1,MMULT(--('2024 Points'!$E$14:$L$23=D1816),TRANSPOSE(COLUMN('2024 Points'!$E$14:$L$23)^0)),0))</f>
        <v>#N/A</v>
      </c>
    </row>
    <row r="1817">
      <c r="A1817" s="4">
        <v>1816.0</v>
      </c>
      <c r="B1817" s="4">
        <v>2156.0</v>
      </c>
      <c r="C1817" s="4" t="s">
        <v>5993</v>
      </c>
      <c r="D1817" s="4" t="s">
        <v>3104</v>
      </c>
      <c r="E1817" s="4" t="s">
        <v>4655</v>
      </c>
      <c r="F1817" s="4">
        <v>6.0</v>
      </c>
      <c r="I1817" t="str">
        <f t="array" ref="I1817">INDEX('2024 Points'!$D$14:$D$23,MATCH(1,MMULT(--('2024 Points'!$E$14:$L$23=D1817),TRANSPOSE(COLUMN('2024 Points'!$E$14:$L$23)^0)),0))</f>
        <v>#N/A</v>
      </c>
    </row>
    <row r="1818">
      <c r="A1818" s="4">
        <v>1817.0</v>
      </c>
      <c r="B1818" s="4"/>
      <c r="C1818" s="4" t="s">
        <v>5776</v>
      </c>
      <c r="D1818" s="4" t="s">
        <v>2115</v>
      </c>
      <c r="E1818" s="4" t="s">
        <v>6046</v>
      </c>
      <c r="F1818" s="4">
        <v>6.0</v>
      </c>
      <c r="I1818" t="str">
        <f t="array" ref="I1818">INDEX('2024 Points'!$D$14:$D$23,MATCH(1,MMULT(--('2024 Points'!$E$14:$L$23=D1818),TRANSPOSE(COLUMN('2024 Points'!$E$14:$L$23)^0)),0))</f>
        <v>#N/A</v>
      </c>
    </row>
    <row r="1819">
      <c r="A1819" s="4">
        <v>1818.0</v>
      </c>
      <c r="B1819" s="4">
        <v>1561.0</v>
      </c>
      <c r="C1819" s="4" t="s">
        <v>727</v>
      </c>
      <c r="D1819" s="4" t="s">
        <v>3894</v>
      </c>
      <c r="E1819" s="4" t="s">
        <v>6054</v>
      </c>
      <c r="F1819" s="4">
        <v>6.0</v>
      </c>
      <c r="I1819" t="str">
        <f t="array" ref="I1819">INDEX('2024 Points'!$D$14:$D$23,MATCH(1,MMULT(--('2024 Points'!$E$14:$L$23=D1819),TRANSPOSE(COLUMN('2024 Points'!$E$14:$L$23)^0)),0))</f>
        <v>#N/A</v>
      </c>
    </row>
    <row r="1820">
      <c r="A1820" s="4">
        <v>1819.0</v>
      </c>
      <c r="B1820" s="4">
        <v>1383.0</v>
      </c>
      <c r="C1820" s="4" t="s">
        <v>5547</v>
      </c>
      <c r="D1820" s="4" t="s">
        <v>1557</v>
      </c>
      <c r="E1820" s="4" t="s">
        <v>5791</v>
      </c>
      <c r="F1820" s="4">
        <v>6.0</v>
      </c>
      <c r="I1820" t="str">
        <f t="array" ref="I1820">INDEX('2024 Points'!$D$14:$D$23,MATCH(1,MMULT(--('2024 Points'!$E$14:$L$23=D1820),TRANSPOSE(COLUMN('2024 Points'!$E$14:$L$23)^0)),0))</f>
        <v>#N/A</v>
      </c>
    </row>
    <row r="1821">
      <c r="A1821" s="4">
        <v>1820.0</v>
      </c>
      <c r="B1821" s="4">
        <v>1194.0</v>
      </c>
      <c r="C1821" s="4" t="s">
        <v>4821</v>
      </c>
      <c r="D1821" s="4" t="s">
        <v>3418</v>
      </c>
      <c r="E1821" s="4" t="s">
        <v>1658</v>
      </c>
      <c r="F1821" s="4">
        <v>6.0</v>
      </c>
      <c r="I1821" t="str">
        <f t="array" ref="I1821">INDEX('2024 Points'!$D$14:$D$23,MATCH(1,MMULT(--('2024 Points'!$E$14:$L$23=D1821),TRANSPOSE(COLUMN('2024 Points'!$E$14:$L$23)^0)),0))</f>
        <v>#N/A</v>
      </c>
    </row>
    <row r="1822">
      <c r="A1822" s="4">
        <v>1821.0</v>
      </c>
      <c r="B1822" s="4"/>
      <c r="C1822" s="4" t="s">
        <v>5776</v>
      </c>
      <c r="D1822" s="4" t="s">
        <v>2463</v>
      </c>
      <c r="E1822" s="4" t="s">
        <v>4595</v>
      </c>
      <c r="F1822" s="4">
        <v>6.0</v>
      </c>
      <c r="I1822" t="str">
        <f t="array" ref="I1822">INDEX('2024 Points'!$D$14:$D$23,MATCH(1,MMULT(--('2024 Points'!$E$14:$L$23=D1822),TRANSPOSE(COLUMN('2024 Points'!$E$14:$L$23)^0)),0))</f>
        <v>#N/A</v>
      </c>
    </row>
    <row r="1823">
      <c r="A1823" s="4">
        <v>1822.0</v>
      </c>
      <c r="B1823" s="4">
        <v>533.0</v>
      </c>
      <c r="C1823" s="4" t="s">
        <v>6128</v>
      </c>
      <c r="D1823" s="4" t="s">
        <v>3895</v>
      </c>
      <c r="E1823" s="4" t="s">
        <v>6129</v>
      </c>
      <c r="F1823" s="4">
        <v>6.0</v>
      </c>
      <c r="I1823" t="str">
        <f t="array" ref="I1823">INDEX('2024 Points'!$D$14:$D$23,MATCH(1,MMULT(--('2024 Points'!$E$14:$L$23=D1823),TRANSPOSE(COLUMN('2024 Points'!$E$14:$L$23)^0)),0))</f>
        <v>#N/A</v>
      </c>
    </row>
    <row r="1824">
      <c r="A1824" s="4">
        <v>1823.0</v>
      </c>
      <c r="B1824" s="4">
        <v>2442.0</v>
      </c>
      <c r="C1824" s="4" t="s">
        <v>6130</v>
      </c>
      <c r="D1824" s="4" t="s">
        <v>3896</v>
      </c>
      <c r="E1824" s="4" t="s">
        <v>5068</v>
      </c>
      <c r="F1824" s="4">
        <v>6.0</v>
      </c>
      <c r="I1824" t="str">
        <f t="array" ref="I1824">INDEX('2024 Points'!$D$14:$D$23,MATCH(1,MMULT(--('2024 Points'!$E$14:$L$23=D1824),TRANSPOSE(COLUMN('2024 Points'!$E$14:$L$23)^0)),0))</f>
        <v>#N/A</v>
      </c>
    </row>
    <row r="1825">
      <c r="A1825" s="4">
        <v>1824.0</v>
      </c>
      <c r="B1825" s="4"/>
      <c r="C1825" s="4" t="s">
        <v>5776</v>
      </c>
      <c r="D1825" s="4" t="s">
        <v>3897</v>
      </c>
      <c r="E1825" s="4" t="s">
        <v>5168</v>
      </c>
      <c r="F1825" s="4">
        <v>6.0</v>
      </c>
      <c r="I1825" t="str">
        <f t="array" ref="I1825">INDEX('2024 Points'!$D$14:$D$23,MATCH(1,MMULT(--('2024 Points'!$E$14:$L$23=D1825),TRANSPOSE(COLUMN('2024 Points'!$E$14:$L$23)^0)),0))</f>
        <v>#N/A</v>
      </c>
    </row>
    <row r="1826">
      <c r="A1826" s="4">
        <v>1825.0</v>
      </c>
      <c r="B1826" s="4">
        <v>2416.0</v>
      </c>
      <c r="C1826" s="4" t="s">
        <v>5782</v>
      </c>
      <c r="D1826" s="4" t="s">
        <v>1806</v>
      </c>
      <c r="E1826" s="4" t="s">
        <v>1442</v>
      </c>
      <c r="F1826" s="4">
        <v>6.0</v>
      </c>
      <c r="I1826" t="str">
        <f t="array" ref="I1826">INDEX('2024 Points'!$D$14:$D$23,MATCH(1,MMULT(--('2024 Points'!$E$14:$L$23=D1826),TRANSPOSE(COLUMN('2024 Points'!$E$14:$L$23)^0)),0))</f>
        <v>#N/A</v>
      </c>
    </row>
    <row r="1827">
      <c r="A1827" s="4">
        <v>1826.0</v>
      </c>
      <c r="C1827" s="4" t="s">
        <v>5776</v>
      </c>
      <c r="D1827" s="4" t="s">
        <v>2501</v>
      </c>
      <c r="E1827" s="4" t="s">
        <v>1086</v>
      </c>
      <c r="F1827" s="4">
        <v>6.0</v>
      </c>
      <c r="I1827" t="str">
        <f t="array" ref="I1827">INDEX('2024 Points'!$D$14:$D$23,MATCH(1,MMULT(--('2024 Points'!$E$14:$L$23=D1827),TRANSPOSE(COLUMN('2024 Points'!$E$14:$L$23)^0)),0))</f>
        <v>#N/A</v>
      </c>
    </row>
    <row r="1828">
      <c r="A1828" s="4">
        <v>1827.0</v>
      </c>
      <c r="B1828" s="4"/>
      <c r="C1828" s="4" t="s">
        <v>5776</v>
      </c>
      <c r="D1828" s="4" t="s">
        <v>3898</v>
      </c>
      <c r="E1828" s="4" t="s">
        <v>6131</v>
      </c>
      <c r="F1828" s="4">
        <v>6.0</v>
      </c>
      <c r="I1828" t="str">
        <f t="array" ref="I1828">INDEX('2024 Points'!$D$14:$D$23,MATCH(1,MMULT(--('2024 Points'!$E$14:$L$23=D1828),TRANSPOSE(COLUMN('2024 Points'!$E$14:$L$23)^0)),0))</f>
        <v>#N/A</v>
      </c>
    </row>
    <row r="1829">
      <c r="A1829" s="4">
        <v>1828.0</v>
      </c>
      <c r="C1829" s="4" t="s">
        <v>5776</v>
      </c>
      <c r="D1829" s="4" t="s">
        <v>3031</v>
      </c>
      <c r="E1829" s="4" t="s">
        <v>4391</v>
      </c>
      <c r="F1829" s="4">
        <v>6.0</v>
      </c>
      <c r="I1829" t="str">
        <f t="array" ref="I1829">INDEX('2024 Points'!$D$14:$D$23,MATCH(1,MMULT(--('2024 Points'!$E$14:$L$23=D1829),TRANSPOSE(COLUMN('2024 Points'!$E$14:$L$23)^0)),0))</f>
        <v>#N/A</v>
      </c>
    </row>
    <row r="1830">
      <c r="A1830" s="4">
        <v>1829.0</v>
      </c>
      <c r="B1830" s="4"/>
      <c r="C1830" s="4" t="s">
        <v>5776</v>
      </c>
      <c r="D1830" s="4" t="s">
        <v>1170</v>
      </c>
      <c r="E1830" s="4" t="s">
        <v>5970</v>
      </c>
      <c r="F1830" s="4">
        <v>6.0</v>
      </c>
      <c r="I1830" t="str">
        <f t="array" ref="I1830">INDEX('2024 Points'!$D$14:$D$23,MATCH(1,MMULT(--('2024 Points'!$E$14:$L$23=D1830),TRANSPOSE(COLUMN('2024 Points'!$E$14:$L$23)^0)),0))</f>
        <v>#N/A</v>
      </c>
    </row>
    <row r="1831">
      <c r="A1831" s="4">
        <v>1830.0</v>
      </c>
      <c r="B1831" s="4">
        <v>2173.0</v>
      </c>
      <c r="C1831" s="4" t="s">
        <v>354</v>
      </c>
      <c r="D1831" s="4" t="s">
        <v>3899</v>
      </c>
      <c r="E1831" s="4" t="s">
        <v>5822</v>
      </c>
      <c r="F1831" s="4">
        <v>6.0</v>
      </c>
      <c r="I1831" t="str">
        <f t="array" ref="I1831">INDEX('2024 Points'!$D$14:$D$23,MATCH(1,MMULT(--('2024 Points'!$E$14:$L$23=D1831),TRANSPOSE(COLUMN('2024 Points'!$E$14:$L$23)^0)),0))</f>
        <v>#N/A</v>
      </c>
    </row>
    <row r="1832">
      <c r="A1832" s="4">
        <v>1831.0</v>
      </c>
      <c r="B1832" s="4">
        <v>2185.0</v>
      </c>
      <c r="C1832" s="4" t="s">
        <v>4490</v>
      </c>
      <c r="D1832" s="4" t="s">
        <v>2808</v>
      </c>
      <c r="E1832" s="4" t="s">
        <v>4675</v>
      </c>
      <c r="F1832" s="4">
        <v>6.0</v>
      </c>
      <c r="I1832" t="str">
        <f t="array" ref="I1832">INDEX('2024 Points'!$D$14:$D$23,MATCH(1,MMULT(--('2024 Points'!$E$14:$L$23=D1832),TRANSPOSE(COLUMN('2024 Points'!$E$14:$L$23)^0)),0))</f>
        <v>#N/A</v>
      </c>
    </row>
    <row r="1833">
      <c r="A1833" s="4">
        <v>1832.0</v>
      </c>
      <c r="B1833" s="4"/>
      <c r="C1833" s="4" t="s">
        <v>5776</v>
      </c>
      <c r="D1833" s="4" t="s">
        <v>947</v>
      </c>
      <c r="E1833" s="4" t="s">
        <v>5857</v>
      </c>
      <c r="F1833" s="4">
        <v>6.0</v>
      </c>
      <c r="I1833" t="str">
        <f t="array" ref="I1833">INDEX('2024 Points'!$D$14:$D$23,MATCH(1,MMULT(--('2024 Points'!$E$14:$L$23=D1833),TRANSPOSE(COLUMN('2024 Points'!$E$14:$L$23)^0)),0))</f>
        <v>#N/A</v>
      </c>
    </row>
    <row r="1834">
      <c r="A1834" s="4">
        <v>1833.0</v>
      </c>
      <c r="B1834" s="4">
        <v>1607.0</v>
      </c>
      <c r="C1834" s="4" t="s">
        <v>4446</v>
      </c>
      <c r="D1834" s="4" t="s">
        <v>3900</v>
      </c>
      <c r="E1834" s="4" t="s">
        <v>5810</v>
      </c>
      <c r="F1834" s="4">
        <v>6.0</v>
      </c>
      <c r="I1834" t="str">
        <f t="array" ref="I1834">INDEX('2024 Points'!$D$14:$D$23,MATCH(1,MMULT(--('2024 Points'!$E$14:$L$23=D1834),TRANSPOSE(COLUMN('2024 Points'!$E$14:$L$23)^0)),0))</f>
        <v>#N/A</v>
      </c>
    </row>
    <row r="1835">
      <c r="A1835" s="4">
        <v>1834.0</v>
      </c>
      <c r="B1835" s="4"/>
      <c r="C1835" s="4" t="s">
        <v>5776</v>
      </c>
      <c r="D1835" s="4" t="s">
        <v>2305</v>
      </c>
      <c r="E1835" s="4" t="s">
        <v>1754</v>
      </c>
      <c r="F1835" s="4">
        <v>6.0</v>
      </c>
      <c r="I1835" t="str">
        <f t="array" ref="I1835">INDEX('2024 Points'!$D$14:$D$23,MATCH(1,MMULT(--('2024 Points'!$E$14:$L$23=D1835),TRANSPOSE(COLUMN('2024 Points'!$E$14:$L$23)^0)),0))</f>
        <v>#N/A</v>
      </c>
    </row>
    <row r="1836">
      <c r="A1836" s="4">
        <v>1835.0</v>
      </c>
      <c r="B1836" s="4">
        <v>1994.0</v>
      </c>
      <c r="C1836" s="4" t="s">
        <v>1317</v>
      </c>
      <c r="D1836" s="4" t="s">
        <v>3901</v>
      </c>
      <c r="E1836" s="4" t="s">
        <v>4552</v>
      </c>
      <c r="F1836" s="4">
        <v>6.0</v>
      </c>
      <c r="I1836" t="str">
        <f t="array" ref="I1836">INDEX('2024 Points'!$D$14:$D$23,MATCH(1,MMULT(--('2024 Points'!$E$14:$L$23=D1836),TRANSPOSE(COLUMN('2024 Points'!$E$14:$L$23)^0)),0))</f>
        <v>#N/A</v>
      </c>
    </row>
    <row r="1837">
      <c r="A1837" s="4">
        <v>1836.0</v>
      </c>
      <c r="B1837" s="4">
        <v>1412.0</v>
      </c>
      <c r="C1837" s="4" t="s">
        <v>5093</v>
      </c>
      <c r="D1837" s="4" t="s">
        <v>987</v>
      </c>
      <c r="E1837" s="4"/>
      <c r="F1837" s="4">
        <v>6.0</v>
      </c>
      <c r="I1837" t="str">
        <f t="array" ref="I1837">INDEX('2024 Points'!$D$14:$D$23,MATCH(1,MMULT(--('2024 Points'!$E$14:$L$23=D1837),TRANSPOSE(COLUMN('2024 Points'!$E$14:$L$23)^0)),0))</f>
        <v>#N/A</v>
      </c>
    </row>
    <row r="1838">
      <c r="A1838" s="4">
        <v>1837.0</v>
      </c>
      <c r="C1838" s="4" t="s">
        <v>5776</v>
      </c>
      <c r="D1838" s="4" t="s">
        <v>3902</v>
      </c>
      <c r="E1838" s="4"/>
      <c r="F1838" s="4">
        <v>6.0</v>
      </c>
      <c r="I1838" t="str">
        <f t="array" ref="I1838">INDEX('2024 Points'!$D$14:$D$23,MATCH(1,MMULT(--('2024 Points'!$E$14:$L$23=D1838),TRANSPOSE(COLUMN('2024 Points'!$E$14:$L$23)^0)),0))</f>
        <v>#N/A</v>
      </c>
    </row>
    <row r="1839">
      <c r="A1839" s="4">
        <v>1838.0</v>
      </c>
      <c r="B1839" s="4">
        <v>2285.0</v>
      </c>
      <c r="C1839" s="4" t="s">
        <v>739</v>
      </c>
      <c r="D1839" s="4" t="s">
        <v>2661</v>
      </c>
      <c r="E1839" s="4"/>
      <c r="F1839" s="4">
        <v>6.0</v>
      </c>
      <c r="I1839" t="str">
        <f t="array" ref="I1839">INDEX('2024 Points'!$D$14:$D$23,MATCH(1,MMULT(--('2024 Points'!$E$14:$L$23=D1839),TRANSPOSE(COLUMN('2024 Points'!$E$14:$L$23)^0)),0))</f>
        <v>#N/A</v>
      </c>
    </row>
    <row r="1840">
      <c r="A1840" s="4">
        <v>1839.0</v>
      </c>
      <c r="B1840" s="4">
        <v>1742.0</v>
      </c>
      <c r="C1840" s="4" t="s">
        <v>5432</v>
      </c>
      <c r="D1840" s="4" t="s">
        <v>3903</v>
      </c>
      <c r="E1840" s="4"/>
      <c r="F1840" s="4">
        <v>6.0</v>
      </c>
      <c r="I1840" t="str">
        <f t="array" ref="I1840">INDEX('2024 Points'!$D$14:$D$23,MATCH(1,MMULT(--('2024 Points'!$E$14:$L$23=D1840),TRANSPOSE(COLUMN('2024 Points'!$E$14:$L$23)^0)),0))</f>
        <v>#N/A</v>
      </c>
    </row>
    <row r="1841">
      <c r="A1841" s="4">
        <v>1840.0</v>
      </c>
      <c r="C1841" s="4" t="s">
        <v>5776</v>
      </c>
      <c r="D1841" s="4" t="s">
        <v>2363</v>
      </c>
      <c r="E1841" s="4"/>
      <c r="F1841" s="4">
        <v>6.0</v>
      </c>
      <c r="I1841" t="str">
        <f t="array" ref="I1841">INDEX('2024 Points'!$D$14:$D$23,MATCH(1,MMULT(--('2024 Points'!$E$14:$L$23=D1841),TRANSPOSE(COLUMN('2024 Points'!$E$14:$L$23)^0)),0))</f>
        <v>#N/A</v>
      </c>
    </row>
    <row r="1842">
      <c r="A1842" s="4">
        <v>1841.0</v>
      </c>
      <c r="C1842" s="4" t="s">
        <v>5776</v>
      </c>
      <c r="D1842" s="4" t="s">
        <v>3904</v>
      </c>
      <c r="E1842" s="4" t="s">
        <v>4559</v>
      </c>
      <c r="F1842" s="4">
        <v>6.0</v>
      </c>
      <c r="I1842" t="str">
        <f t="array" ref="I1842">INDEX('2024 Points'!$D$14:$D$23,MATCH(1,MMULT(--('2024 Points'!$E$14:$L$23=D1842),TRANSPOSE(COLUMN('2024 Points'!$E$14:$L$23)^0)),0))</f>
        <v>#N/A</v>
      </c>
    </row>
    <row r="1843">
      <c r="A1843" s="4">
        <v>1842.0</v>
      </c>
      <c r="B1843" s="4"/>
      <c r="C1843" s="4" t="s">
        <v>5776</v>
      </c>
      <c r="D1843" s="4" t="s">
        <v>3905</v>
      </c>
      <c r="E1843" s="4"/>
      <c r="F1843" s="4">
        <v>6.0</v>
      </c>
      <c r="I1843" t="str">
        <f t="array" ref="I1843">INDEX('2024 Points'!$D$14:$D$23,MATCH(1,MMULT(--('2024 Points'!$E$14:$L$23=D1843),TRANSPOSE(COLUMN('2024 Points'!$E$14:$L$23)^0)),0))</f>
        <v>#N/A</v>
      </c>
    </row>
    <row r="1844">
      <c r="A1844" s="4">
        <v>1843.0</v>
      </c>
      <c r="B1844" s="4">
        <v>1647.0</v>
      </c>
      <c r="C1844" s="4" t="s">
        <v>696</v>
      </c>
      <c r="D1844" s="4" t="s">
        <v>1185</v>
      </c>
      <c r="E1844" s="4" t="s">
        <v>4479</v>
      </c>
      <c r="F1844" s="4">
        <v>6.0</v>
      </c>
      <c r="I1844" t="str">
        <f t="array" ref="I1844">INDEX('2024 Points'!$D$14:$D$23,MATCH(1,MMULT(--('2024 Points'!$E$14:$L$23=D1844),TRANSPOSE(COLUMN('2024 Points'!$E$14:$L$23)^0)),0))</f>
        <v>#N/A</v>
      </c>
    </row>
    <row r="1845">
      <c r="A1845" s="4">
        <v>1844.0</v>
      </c>
      <c r="B1845" s="4">
        <v>2252.0</v>
      </c>
      <c r="C1845" s="4" t="s">
        <v>541</v>
      </c>
      <c r="D1845" s="4" t="s">
        <v>1673</v>
      </c>
      <c r="E1845" s="4" t="s">
        <v>6132</v>
      </c>
      <c r="F1845" s="4">
        <v>6.0</v>
      </c>
      <c r="I1845" t="str">
        <f t="array" ref="I1845">INDEX('2024 Points'!$D$14:$D$23,MATCH(1,MMULT(--('2024 Points'!$E$14:$L$23=D1845),TRANSPOSE(COLUMN('2024 Points'!$E$14:$L$23)^0)),0))</f>
        <v>#N/A</v>
      </c>
    </row>
    <row r="1846">
      <c r="A1846" s="4">
        <v>1845.0</v>
      </c>
      <c r="B1846" s="4"/>
      <c r="C1846" s="4" t="s">
        <v>5776</v>
      </c>
      <c r="D1846" s="4" t="s">
        <v>3906</v>
      </c>
      <c r="E1846" s="4" t="s">
        <v>208</v>
      </c>
      <c r="F1846" s="4">
        <v>6.0</v>
      </c>
      <c r="I1846" t="str">
        <f t="array" ref="I1846">INDEX('2024 Points'!$D$14:$D$23,MATCH(1,MMULT(--('2024 Points'!$E$14:$L$23=D1846),TRANSPOSE(COLUMN('2024 Points'!$E$14:$L$23)^0)),0))</f>
        <v>#N/A</v>
      </c>
    </row>
    <row r="1847">
      <c r="A1847" s="4">
        <v>1846.0</v>
      </c>
      <c r="B1847" s="4">
        <v>2236.0</v>
      </c>
      <c r="C1847" s="4" t="s">
        <v>164</v>
      </c>
      <c r="D1847" s="4" t="s">
        <v>3907</v>
      </c>
      <c r="E1847" s="4" t="s">
        <v>4433</v>
      </c>
      <c r="F1847" s="4">
        <v>6.0</v>
      </c>
      <c r="I1847" t="str">
        <f t="array" ref="I1847">INDEX('2024 Points'!$D$14:$D$23,MATCH(1,MMULT(--('2024 Points'!$E$14:$L$23=D1847),TRANSPOSE(COLUMN('2024 Points'!$E$14:$L$23)^0)),0))</f>
        <v>#N/A</v>
      </c>
    </row>
    <row r="1848">
      <c r="A1848" s="4">
        <v>1847.0</v>
      </c>
      <c r="B1848" s="4">
        <v>2189.0</v>
      </c>
      <c r="C1848" s="4" t="s">
        <v>6133</v>
      </c>
      <c r="D1848" s="4" t="s">
        <v>3908</v>
      </c>
      <c r="E1848" s="4" t="s">
        <v>938</v>
      </c>
      <c r="F1848" s="4">
        <v>6.0</v>
      </c>
      <c r="I1848" t="str">
        <f t="array" ref="I1848">INDEX('2024 Points'!$D$14:$D$23,MATCH(1,MMULT(--('2024 Points'!$E$14:$L$23=D1848),TRANSPOSE(COLUMN('2024 Points'!$E$14:$L$23)^0)),0))</f>
        <v>#N/A</v>
      </c>
    </row>
    <row r="1849">
      <c r="A1849" s="4">
        <v>1848.0</v>
      </c>
      <c r="B1849" s="4">
        <v>2331.0</v>
      </c>
      <c r="C1849" s="4" t="s">
        <v>5445</v>
      </c>
      <c r="D1849" s="4" t="s">
        <v>3045</v>
      </c>
      <c r="E1849" s="4" t="s">
        <v>5271</v>
      </c>
      <c r="F1849" s="4">
        <v>6.0</v>
      </c>
      <c r="I1849" t="str">
        <f t="array" ref="I1849">INDEX('2024 Points'!$D$14:$D$23,MATCH(1,MMULT(--('2024 Points'!$E$14:$L$23=D1849),TRANSPOSE(COLUMN('2024 Points'!$E$14:$L$23)^0)),0))</f>
        <v>#N/A</v>
      </c>
    </row>
    <row r="1850">
      <c r="A1850" s="4">
        <v>1849.0</v>
      </c>
      <c r="B1850" s="4"/>
      <c r="C1850" s="4" t="s">
        <v>5776</v>
      </c>
      <c r="D1850" s="4" t="s">
        <v>3909</v>
      </c>
      <c r="E1850" s="4" t="s">
        <v>5822</v>
      </c>
      <c r="F1850" s="4">
        <v>6.0</v>
      </c>
      <c r="I1850" t="str">
        <f t="array" ref="I1850">INDEX('2024 Points'!$D$14:$D$23,MATCH(1,MMULT(--('2024 Points'!$E$14:$L$23=D1850),TRANSPOSE(COLUMN('2024 Points'!$E$14:$L$23)^0)),0))</f>
        <v>#N/A</v>
      </c>
    </row>
    <row r="1851">
      <c r="A1851" s="4">
        <v>1850.0</v>
      </c>
      <c r="B1851" s="4"/>
      <c r="C1851" s="4" t="s">
        <v>5776</v>
      </c>
      <c r="D1851" s="4" t="s">
        <v>3910</v>
      </c>
      <c r="E1851" s="4" t="s">
        <v>5068</v>
      </c>
      <c r="F1851" s="4">
        <v>6.0</v>
      </c>
      <c r="I1851" t="str">
        <f t="array" ref="I1851">INDEX('2024 Points'!$D$14:$D$23,MATCH(1,MMULT(--('2024 Points'!$E$14:$L$23=D1851),TRANSPOSE(COLUMN('2024 Points'!$E$14:$L$23)^0)),0))</f>
        <v>#N/A</v>
      </c>
    </row>
    <row r="1852">
      <c r="A1852" s="4">
        <v>1851.0</v>
      </c>
      <c r="B1852" s="4"/>
      <c r="C1852" s="4" t="s">
        <v>5776</v>
      </c>
      <c r="D1852" s="4" t="s">
        <v>1613</v>
      </c>
      <c r="E1852" s="4"/>
      <c r="F1852" s="4">
        <v>6.0</v>
      </c>
      <c r="I1852" t="str">
        <f t="array" ref="I1852">INDEX('2024 Points'!$D$14:$D$23,MATCH(1,MMULT(--('2024 Points'!$E$14:$L$23=D1852),TRANSPOSE(COLUMN('2024 Points'!$E$14:$L$23)^0)),0))</f>
        <v>#N/A</v>
      </c>
    </row>
    <row r="1853">
      <c r="A1853" s="4">
        <v>1852.0</v>
      </c>
      <c r="C1853" s="4" t="s">
        <v>5776</v>
      </c>
      <c r="D1853" s="4" t="s">
        <v>3911</v>
      </c>
      <c r="E1853" s="4" t="s">
        <v>5910</v>
      </c>
      <c r="F1853" s="4">
        <v>6.0</v>
      </c>
      <c r="I1853" t="str">
        <f t="array" ref="I1853">INDEX('2024 Points'!$D$14:$D$23,MATCH(1,MMULT(--('2024 Points'!$E$14:$L$23=D1853),TRANSPOSE(COLUMN('2024 Points'!$E$14:$L$23)^0)),0))</f>
        <v>#N/A</v>
      </c>
    </row>
    <row r="1854">
      <c r="A1854" s="4">
        <v>1853.0</v>
      </c>
      <c r="B1854" s="4">
        <v>2320.0</v>
      </c>
      <c r="C1854" s="4" t="s">
        <v>4807</v>
      </c>
      <c r="D1854" s="4" t="s">
        <v>2834</v>
      </c>
      <c r="E1854" s="4" t="s">
        <v>6119</v>
      </c>
      <c r="F1854" s="4">
        <v>6.0</v>
      </c>
      <c r="I1854" t="str">
        <f t="array" ref="I1854">INDEX('2024 Points'!$D$14:$D$23,MATCH(1,MMULT(--('2024 Points'!$E$14:$L$23=D1854),TRANSPOSE(COLUMN('2024 Points'!$E$14:$L$23)^0)),0))</f>
        <v>#N/A</v>
      </c>
    </row>
    <row r="1855">
      <c r="A1855" s="4">
        <v>1854.0</v>
      </c>
      <c r="B1855" s="4"/>
      <c r="C1855" s="4" t="s">
        <v>5776</v>
      </c>
      <c r="D1855" s="4" t="s">
        <v>3912</v>
      </c>
      <c r="E1855" s="4"/>
      <c r="F1855" s="4">
        <v>5.0</v>
      </c>
      <c r="I1855" t="str">
        <f t="array" ref="I1855">INDEX('2024 Points'!$D$14:$D$23,MATCH(1,MMULT(--('2024 Points'!$E$14:$L$23=D1855),TRANSPOSE(COLUMN('2024 Points'!$E$14:$L$23)^0)),0))</f>
        <v>#N/A</v>
      </c>
    </row>
    <row r="1856">
      <c r="A1856" s="4">
        <v>1855.0</v>
      </c>
      <c r="B1856" s="4"/>
      <c r="C1856" s="4" t="s">
        <v>5776</v>
      </c>
      <c r="D1856" s="4" t="s">
        <v>3913</v>
      </c>
      <c r="E1856" s="4" t="s">
        <v>6046</v>
      </c>
      <c r="F1856" s="4">
        <v>5.0</v>
      </c>
      <c r="I1856" t="str">
        <f t="array" ref="I1856">INDEX('2024 Points'!$D$14:$D$23,MATCH(1,MMULT(--('2024 Points'!$E$14:$L$23=D1856),TRANSPOSE(COLUMN('2024 Points'!$E$14:$L$23)^0)),0))</f>
        <v>#N/A</v>
      </c>
    </row>
    <row r="1857">
      <c r="A1857" s="4">
        <v>1856.0</v>
      </c>
      <c r="B1857" s="4">
        <v>642.0</v>
      </c>
      <c r="C1857" s="4" t="s">
        <v>6134</v>
      </c>
      <c r="D1857" s="4" t="s">
        <v>3914</v>
      </c>
      <c r="E1857" s="4"/>
      <c r="F1857" s="4">
        <v>5.0</v>
      </c>
      <c r="I1857" t="str">
        <f t="array" ref="I1857">INDEX('2024 Points'!$D$14:$D$23,MATCH(1,MMULT(--('2024 Points'!$E$14:$L$23=D1857),TRANSPOSE(COLUMN('2024 Points'!$E$14:$L$23)^0)),0))</f>
        <v>#N/A</v>
      </c>
    </row>
    <row r="1858">
      <c r="A1858" s="4">
        <v>1857.0</v>
      </c>
      <c r="B1858" s="4">
        <v>668.0</v>
      </c>
      <c r="C1858" s="4" t="s">
        <v>6135</v>
      </c>
      <c r="D1858" s="4" t="s">
        <v>1973</v>
      </c>
      <c r="E1858" s="4" t="s">
        <v>5774</v>
      </c>
      <c r="F1858" s="4">
        <v>5.0</v>
      </c>
      <c r="I1858" t="str">
        <f t="array" ref="I1858">INDEX('2024 Points'!$D$14:$D$23,MATCH(1,MMULT(--('2024 Points'!$E$14:$L$23=D1858),TRANSPOSE(COLUMN('2024 Points'!$E$14:$L$23)^0)),0))</f>
        <v>#N/A</v>
      </c>
    </row>
    <row r="1859">
      <c r="A1859" s="4">
        <v>1858.0</v>
      </c>
      <c r="B1859" s="4">
        <v>613.0</v>
      </c>
      <c r="C1859" s="4" t="s">
        <v>6136</v>
      </c>
      <c r="D1859" s="4" t="s">
        <v>3915</v>
      </c>
      <c r="E1859" s="4" t="s">
        <v>5932</v>
      </c>
      <c r="F1859" s="4">
        <v>5.0</v>
      </c>
      <c r="I1859" t="str">
        <f t="array" ref="I1859">INDEX('2024 Points'!$D$14:$D$23,MATCH(1,MMULT(--('2024 Points'!$E$14:$L$23=D1859),TRANSPOSE(COLUMN('2024 Points'!$E$14:$L$23)^0)),0))</f>
        <v>#N/A</v>
      </c>
    </row>
    <row r="1860">
      <c r="A1860" s="4">
        <v>1859.0</v>
      </c>
      <c r="B1860" s="4"/>
      <c r="C1860" s="4" t="s">
        <v>5776</v>
      </c>
      <c r="D1860" s="4" t="s">
        <v>3916</v>
      </c>
      <c r="E1860" s="4" t="s">
        <v>5932</v>
      </c>
      <c r="F1860" s="4">
        <v>5.0</v>
      </c>
      <c r="I1860" t="str">
        <f t="array" ref="I1860">INDEX('2024 Points'!$D$14:$D$23,MATCH(1,MMULT(--('2024 Points'!$E$14:$L$23=D1860),TRANSPOSE(COLUMN('2024 Points'!$E$14:$L$23)^0)),0))</f>
        <v>#N/A</v>
      </c>
    </row>
    <row r="1861">
      <c r="A1861" s="4">
        <v>1860.0</v>
      </c>
      <c r="B1861" s="4">
        <v>1961.0</v>
      </c>
      <c r="C1861" s="4" t="s">
        <v>113</v>
      </c>
      <c r="D1861" s="4" t="s">
        <v>3917</v>
      </c>
      <c r="E1861" s="4" t="s">
        <v>5932</v>
      </c>
      <c r="F1861" s="4">
        <v>5.0</v>
      </c>
      <c r="I1861" t="str">
        <f t="array" ref="I1861">INDEX('2024 Points'!$D$14:$D$23,MATCH(1,MMULT(--('2024 Points'!$E$14:$L$23=D1861),TRANSPOSE(COLUMN('2024 Points'!$E$14:$L$23)^0)),0))</f>
        <v>#N/A</v>
      </c>
    </row>
    <row r="1862">
      <c r="A1862" s="4">
        <v>1861.0</v>
      </c>
      <c r="B1862" s="4"/>
      <c r="C1862" s="4" t="s">
        <v>5776</v>
      </c>
      <c r="D1862" s="4" t="s">
        <v>3918</v>
      </c>
      <c r="E1862" s="4" t="s">
        <v>5932</v>
      </c>
      <c r="F1862" s="4">
        <v>5.0</v>
      </c>
      <c r="I1862" t="str">
        <f t="array" ref="I1862">INDEX('2024 Points'!$D$14:$D$23,MATCH(1,MMULT(--('2024 Points'!$E$14:$L$23=D1862),TRANSPOSE(COLUMN('2024 Points'!$E$14:$L$23)^0)),0))</f>
        <v>#N/A</v>
      </c>
    </row>
    <row r="1863">
      <c r="A1863" s="4">
        <v>1862.0</v>
      </c>
      <c r="B1863" s="4"/>
      <c r="C1863" s="4" t="s">
        <v>5776</v>
      </c>
      <c r="D1863" s="4" t="s">
        <v>3919</v>
      </c>
      <c r="E1863" s="4" t="s">
        <v>6137</v>
      </c>
      <c r="F1863" s="4">
        <v>5.0</v>
      </c>
      <c r="I1863" t="str">
        <f t="array" ref="I1863">INDEX('2024 Points'!$D$14:$D$23,MATCH(1,MMULT(--('2024 Points'!$E$14:$L$23=D1863),TRANSPOSE(COLUMN('2024 Points'!$E$14:$L$23)^0)),0))</f>
        <v>#N/A</v>
      </c>
    </row>
    <row r="1864">
      <c r="A1864" s="4">
        <v>1863.0</v>
      </c>
      <c r="B1864" s="4">
        <v>1952.0</v>
      </c>
      <c r="C1864" s="4" t="s">
        <v>181</v>
      </c>
      <c r="D1864" s="4" t="s">
        <v>1094</v>
      </c>
      <c r="E1864" s="4" t="s">
        <v>5764</v>
      </c>
      <c r="F1864" s="4">
        <v>5.0</v>
      </c>
      <c r="I1864" t="str">
        <f t="array" ref="I1864">INDEX('2024 Points'!$D$14:$D$23,MATCH(1,MMULT(--('2024 Points'!$E$14:$L$23=D1864),TRANSPOSE(COLUMN('2024 Points'!$E$14:$L$23)^0)),0))</f>
        <v>#N/A</v>
      </c>
    </row>
    <row r="1865">
      <c r="A1865" s="4">
        <v>1864.0</v>
      </c>
      <c r="B1865" s="4">
        <v>324.0</v>
      </c>
      <c r="C1865" s="4" t="s">
        <v>6138</v>
      </c>
      <c r="D1865" s="4" t="s">
        <v>1495</v>
      </c>
      <c r="E1865" s="4" t="s">
        <v>5810</v>
      </c>
      <c r="F1865" s="4">
        <v>5.0</v>
      </c>
      <c r="I1865" t="str">
        <f t="array" ref="I1865">INDEX('2024 Points'!$D$14:$D$23,MATCH(1,MMULT(--('2024 Points'!$E$14:$L$23=D1865),TRANSPOSE(COLUMN('2024 Points'!$E$14:$L$23)^0)),0))</f>
        <v>#N/A</v>
      </c>
    </row>
    <row r="1866">
      <c r="A1866" s="4">
        <v>1865.0</v>
      </c>
      <c r="B1866" s="4">
        <v>692.0</v>
      </c>
      <c r="C1866" s="4" t="s">
        <v>6139</v>
      </c>
      <c r="D1866" s="4" t="s">
        <v>3920</v>
      </c>
      <c r="E1866" s="4" t="s">
        <v>4333</v>
      </c>
      <c r="F1866" s="4">
        <v>5.0</v>
      </c>
      <c r="I1866" t="str">
        <f t="array" ref="I1866">INDEX('2024 Points'!$D$14:$D$23,MATCH(1,MMULT(--('2024 Points'!$E$14:$L$23=D1866),TRANSPOSE(COLUMN('2024 Points'!$E$14:$L$23)^0)),0))</f>
        <v>#N/A</v>
      </c>
    </row>
    <row r="1867">
      <c r="A1867" s="4">
        <v>1866.0</v>
      </c>
      <c r="B1867" s="4">
        <v>1616.0</v>
      </c>
      <c r="C1867" s="4" t="s">
        <v>1786</v>
      </c>
      <c r="D1867" s="4" t="s">
        <v>1983</v>
      </c>
      <c r="E1867" s="4" t="s">
        <v>1658</v>
      </c>
      <c r="F1867" s="4">
        <v>5.0</v>
      </c>
      <c r="I1867" t="str">
        <f t="array" ref="I1867">INDEX('2024 Points'!$D$14:$D$23,MATCH(1,MMULT(--('2024 Points'!$E$14:$L$23=D1867),TRANSPOSE(COLUMN('2024 Points'!$E$14:$L$23)^0)),0))</f>
        <v>#N/A</v>
      </c>
    </row>
    <row r="1868">
      <c r="A1868" s="4">
        <v>1867.0</v>
      </c>
      <c r="B1868" s="4"/>
      <c r="C1868" s="4" t="s">
        <v>5776</v>
      </c>
      <c r="D1868" s="4" t="s">
        <v>3921</v>
      </c>
      <c r="E1868" s="4" t="s">
        <v>4636</v>
      </c>
      <c r="F1868" s="4">
        <v>5.0</v>
      </c>
      <c r="I1868" t="str">
        <f t="array" ref="I1868">INDEX('2024 Points'!$D$14:$D$23,MATCH(1,MMULT(--('2024 Points'!$E$14:$L$23=D1868),TRANSPOSE(COLUMN('2024 Points'!$E$14:$L$23)^0)),0))</f>
        <v>#N/A</v>
      </c>
    </row>
    <row r="1869">
      <c r="A1869" s="4">
        <v>1868.0</v>
      </c>
      <c r="B1869" s="4"/>
      <c r="C1869" s="4" t="s">
        <v>5776</v>
      </c>
      <c r="D1869" s="4" t="s">
        <v>3922</v>
      </c>
      <c r="E1869" s="4" t="s">
        <v>5846</v>
      </c>
      <c r="F1869" s="4">
        <v>5.0</v>
      </c>
      <c r="I1869" t="str">
        <f t="array" ref="I1869">INDEX('2024 Points'!$D$14:$D$23,MATCH(1,MMULT(--('2024 Points'!$E$14:$L$23=D1869),TRANSPOSE(COLUMN('2024 Points'!$E$14:$L$23)^0)),0))</f>
        <v>#N/A</v>
      </c>
    </row>
    <row r="1870">
      <c r="A1870" s="4">
        <v>1869.0</v>
      </c>
      <c r="C1870" s="4" t="s">
        <v>5776</v>
      </c>
      <c r="D1870" s="4" t="s">
        <v>3235</v>
      </c>
      <c r="E1870" s="4" t="s">
        <v>5979</v>
      </c>
      <c r="F1870" s="4">
        <v>5.0</v>
      </c>
      <c r="I1870" t="str">
        <f t="array" ref="I1870">INDEX('2024 Points'!$D$14:$D$23,MATCH(1,MMULT(--('2024 Points'!$E$14:$L$23=D1870),TRANSPOSE(COLUMN('2024 Points'!$E$14:$L$23)^0)),0))</f>
        <v>#N/A</v>
      </c>
    </row>
    <row r="1871">
      <c r="A1871" s="4">
        <v>1870.0</v>
      </c>
      <c r="B1871" s="4"/>
      <c r="C1871" s="4" t="s">
        <v>5776</v>
      </c>
      <c r="D1871" s="4" t="s">
        <v>3923</v>
      </c>
      <c r="E1871" s="4" t="s">
        <v>4984</v>
      </c>
      <c r="F1871" s="4">
        <v>5.0</v>
      </c>
      <c r="I1871" t="str">
        <f t="array" ref="I1871">INDEX('2024 Points'!$D$14:$D$23,MATCH(1,MMULT(--('2024 Points'!$E$14:$L$23=D1871),TRANSPOSE(COLUMN('2024 Points'!$E$14:$L$23)^0)),0))</f>
        <v>#N/A</v>
      </c>
    </row>
    <row r="1872">
      <c r="A1872" s="4">
        <v>1871.0</v>
      </c>
      <c r="B1872" s="4">
        <v>2324.0</v>
      </c>
      <c r="C1872" s="4" t="s">
        <v>1540</v>
      </c>
      <c r="D1872" s="4" t="s">
        <v>2951</v>
      </c>
      <c r="E1872" s="4" t="s">
        <v>4390</v>
      </c>
      <c r="F1872" s="4">
        <v>5.0</v>
      </c>
      <c r="I1872" t="str">
        <f t="array" ref="I1872">INDEX('2024 Points'!$D$14:$D$23,MATCH(1,MMULT(--('2024 Points'!$E$14:$L$23=D1872),TRANSPOSE(COLUMN('2024 Points'!$E$14:$L$23)^0)),0))</f>
        <v>#N/A</v>
      </c>
    </row>
    <row r="1873">
      <c r="A1873" s="4">
        <v>1872.0</v>
      </c>
      <c r="B1873" s="4">
        <v>588.0</v>
      </c>
      <c r="C1873" s="4" t="s">
        <v>6140</v>
      </c>
      <c r="D1873" s="4" t="s">
        <v>3924</v>
      </c>
      <c r="E1873" s="4" t="s">
        <v>137</v>
      </c>
      <c r="F1873" s="4">
        <v>5.0</v>
      </c>
      <c r="I1873" t="str">
        <f t="array" ref="I1873">INDEX('2024 Points'!$D$14:$D$23,MATCH(1,MMULT(--('2024 Points'!$E$14:$L$23=D1873),TRANSPOSE(COLUMN('2024 Points'!$E$14:$L$23)^0)),0))</f>
        <v>#N/A</v>
      </c>
    </row>
    <row r="1874">
      <c r="A1874" s="4">
        <v>1873.0</v>
      </c>
      <c r="B1874" s="4">
        <v>1613.0</v>
      </c>
      <c r="C1874" s="4" t="s">
        <v>1287</v>
      </c>
      <c r="D1874" s="4" t="s">
        <v>3925</v>
      </c>
      <c r="E1874" s="4" t="s">
        <v>4314</v>
      </c>
      <c r="F1874" s="4">
        <v>5.0</v>
      </c>
      <c r="I1874" t="str">
        <f t="array" ref="I1874">INDEX('2024 Points'!$D$14:$D$23,MATCH(1,MMULT(--('2024 Points'!$E$14:$L$23=D1874),TRANSPOSE(COLUMN('2024 Points'!$E$14:$L$23)^0)),0))</f>
        <v>#N/A</v>
      </c>
    </row>
    <row r="1875">
      <c r="A1875" s="4">
        <v>1874.0</v>
      </c>
      <c r="B1875" s="4">
        <v>1157.0</v>
      </c>
      <c r="C1875" s="4" t="s">
        <v>6141</v>
      </c>
      <c r="D1875" s="4" t="s">
        <v>1928</v>
      </c>
      <c r="E1875" s="4" t="s">
        <v>4326</v>
      </c>
      <c r="F1875" s="4">
        <v>5.0</v>
      </c>
      <c r="I1875" t="str">
        <f t="array" ref="I1875">INDEX('2024 Points'!$D$14:$D$23,MATCH(1,MMULT(--('2024 Points'!$E$14:$L$23=D1875),TRANSPOSE(COLUMN('2024 Points'!$E$14:$L$23)^0)),0))</f>
        <v>#N/A</v>
      </c>
    </row>
    <row r="1876">
      <c r="A1876" s="4">
        <v>1875.0</v>
      </c>
      <c r="B1876" s="4">
        <v>1282.0</v>
      </c>
      <c r="C1876" s="4" t="s">
        <v>1504</v>
      </c>
      <c r="D1876" s="4" t="s">
        <v>2181</v>
      </c>
      <c r="E1876" s="4" t="s">
        <v>249</v>
      </c>
      <c r="F1876" s="4">
        <v>5.0</v>
      </c>
      <c r="I1876" t="str">
        <f t="array" ref="I1876">INDEX('2024 Points'!$D$14:$D$23,MATCH(1,MMULT(--('2024 Points'!$E$14:$L$23=D1876),TRANSPOSE(COLUMN('2024 Points'!$E$14:$L$23)^0)),0))</f>
        <v>#N/A</v>
      </c>
    </row>
    <row r="1877">
      <c r="A1877" s="4">
        <v>1876.0</v>
      </c>
      <c r="B1877" s="4">
        <v>1975.0</v>
      </c>
      <c r="C1877" s="4" t="s">
        <v>724</v>
      </c>
      <c r="D1877" s="4" t="s">
        <v>2655</v>
      </c>
      <c r="E1877" s="4" t="s">
        <v>465</v>
      </c>
      <c r="F1877" s="4">
        <v>5.0</v>
      </c>
      <c r="I1877" t="str">
        <f t="array" ref="I1877">INDEX('2024 Points'!$D$14:$D$23,MATCH(1,MMULT(--('2024 Points'!$E$14:$L$23=D1877),TRANSPOSE(COLUMN('2024 Points'!$E$14:$L$23)^0)),0))</f>
        <v>#N/A</v>
      </c>
    </row>
    <row r="1878">
      <c r="A1878" s="4">
        <v>1877.0</v>
      </c>
      <c r="B1878" s="4">
        <v>720.0</v>
      </c>
      <c r="C1878" s="4" t="s">
        <v>6142</v>
      </c>
      <c r="D1878" s="4" t="s">
        <v>3926</v>
      </c>
      <c r="E1878" s="4" t="s">
        <v>324</v>
      </c>
      <c r="F1878" s="4">
        <v>5.0</v>
      </c>
      <c r="I1878" t="str">
        <f t="array" ref="I1878">INDEX('2024 Points'!$D$14:$D$23,MATCH(1,MMULT(--('2024 Points'!$E$14:$L$23=D1878),TRANSPOSE(COLUMN('2024 Points'!$E$14:$L$23)^0)),0))</f>
        <v>#N/A</v>
      </c>
    </row>
    <row r="1879">
      <c r="A1879" s="4">
        <v>1878.0</v>
      </c>
      <c r="B1879" s="4"/>
      <c r="C1879" s="4" t="s">
        <v>5776</v>
      </c>
      <c r="D1879" s="4" t="s">
        <v>1140</v>
      </c>
      <c r="E1879" s="4" t="s">
        <v>388</v>
      </c>
      <c r="F1879" s="4">
        <v>5.0</v>
      </c>
      <c r="I1879" t="str">
        <f t="array" ref="I1879">INDEX('2024 Points'!$D$14:$D$23,MATCH(1,MMULT(--('2024 Points'!$E$14:$L$23=D1879),TRANSPOSE(COLUMN('2024 Points'!$E$14:$L$23)^0)),0))</f>
        <v>#N/A</v>
      </c>
    </row>
    <row r="1880">
      <c r="A1880" s="4">
        <v>1879.0</v>
      </c>
      <c r="C1880" s="4" t="s">
        <v>5776</v>
      </c>
      <c r="D1880" s="4" t="s">
        <v>2165</v>
      </c>
      <c r="E1880" s="4" t="s">
        <v>324</v>
      </c>
      <c r="F1880" s="4">
        <v>5.0</v>
      </c>
      <c r="I1880" t="str">
        <f t="array" ref="I1880">INDEX('2024 Points'!$D$14:$D$23,MATCH(1,MMULT(--('2024 Points'!$E$14:$L$23=D1880),TRANSPOSE(COLUMN('2024 Points'!$E$14:$L$23)^0)),0))</f>
        <v>#N/A</v>
      </c>
    </row>
    <row r="1881">
      <c r="A1881" s="4">
        <v>1880.0</v>
      </c>
      <c r="B1881" s="4">
        <v>1283.0</v>
      </c>
      <c r="C1881" s="4" t="s">
        <v>6143</v>
      </c>
      <c r="D1881" s="4" t="s">
        <v>3927</v>
      </c>
      <c r="E1881" s="4" t="s">
        <v>5797</v>
      </c>
      <c r="F1881" s="4">
        <v>5.0</v>
      </c>
      <c r="I1881" t="str">
        <f t="array" ref="I1881">INDEX('2024 Points'!$D$14:$D$23,MATCH(1,MMULT(--('2024 Points'!$E$14:$L$23=D1881),TRANSPOSE(COLUMN('2024 Points'!$E$14:$L$23)^0)),0))</f>
        <v>#N/A</v>
      </c>
    </row>
    <row r="1882">
      <c r="A1882" s="4">
        <v>1881.0</v>
      </c>
      <c r="B1882" s="4"/>
      <c r="C1882" s="4" t="s">
        <v>5776</v>
      </c>
      <c r="D1882" s="4" t="s">
        <v>3928</v>
      </c>
      <c r="E1882" s="4" t="s">
        <v>4984</v>
      </c>
      <c r="F1882" s="4">
        <v>5.0</v>
      </c>
      <c r="I1882" t="str">
        <f t="array" ref="I1882">INDEX('2024 Points'!$D$14:$D$23,MATCH(1,MMULT(--('2024 Points'!$E$14:$L$23=D1882),TRANSPOSE(COLUMN('2024 Points'!$E$14:$L$23)^0)),0))</f>
        <v>#N/A</v>
      </c>
    </row>
    <row r="1883">
      <c r="A1883" s="4">
        <v>1882.0</v>
      </c>
      <c r="B1883" s="4"/>
      <c r="C1883" s="4" t="s">
        <v>5776</v>
      </c>
      <c r="D1883" s="4" t="s">
        <v>2799</v>
      </c>
      <c r="E1883" s="4" t="s">
        <v>4819</v>
      </c>
      <c r="F1883" s="4">
        <v>5.0</v>
      </c>
      <c r="I1883" t="str">
        <f t="array" ref="I1883">INDEX('2024 Points'!$D$14:$D$23,MATCH(1,MMULT(--('2024 Points'!$E$14:$L$23=D1883),TRANSPOSE(COLUMN('2024 Points'!$E$14:$L$23)^0)),0))</f>
        <v>#N/A</v>
      </c>
    </row>
    <row r="1884">
      <c r="A1884" s="4">
        <v>1883.0</v>
      </c>
      <c r="B1884" s="4">
        <v>1408.0</v>
      </c>
      <c r="C1884" s="4" t="s">
        <v>6144</v>
      </c>
      <c r="D1884" s="4" t="s">
        <v>3929</v>
      </c>
      <c r="E1884" s="4" t="s">
        <v>324</v>
      </c>
      <c r="F1884" s="4">
        <v>5.0</v>
      </c>
      <c r="I1884" t="str">
        <f t="array" ref="I1884">INDEX('2024 Points'!$D$14:$D$23,MATCH(1,MMULT(--('2024 Points'!$E$14:$L$23=D1884),TRANSPOSE(COLUMN('2024 Points'!$E$14:$L$23)^0)),0))</f>
        <v>#N/A</v>
      </c>
    </row>
    <row r="1885">
      <c r="A1885" s="4">
        <v>1884.0</v>
      </c>
      <c r="B1885" s="4">
        <v>683.0</v>
      </c>
      <c r="C1885" s="4" t="s">
        <v>5103</v>
      </c>
      <c r="D1885" s="4" t="s">
        <v>3930</v>
      </c>
      <c r="E1885" s="4" t="s">
        <v>5772</v>
      </c>
      <c r="F1885" s="4">
        <v>5.0</v>
      </c>
      <c r="I1885" t="str">
        <f t="array" ref="I1885">INDEX('2024 Points'!$D$14:$D$23,MATCH(1,MMULT(--('2024 Points'!$E$14:$L$23=D1885),TRANSPOSE(COLUMN('2024 Points'!$E$14:$L$23)^0)),0))</f>
        <v>#N/A</v>
      </c>
    </row>
    <row r="1886">
      <c r="A1886" s="4">
        <v>1885.0</v>
      </c>
      <c r="B1886" s="4"/>
      <c r="C1886" s="4" t="s">
        <v>5776</v>
      </c>
      <c r="D1886" s="4" t="s">
        <v>3931</v>
      </c>
      <c r="E1886" s="4" t="s">
        <v>998</v>
      </c>
      <c r="F1886" s="4">
        <v>5.0</v>
      </c>
      <c r="I1886" t="str">
        <f t="array" ref="I1886">INDEX('2024 Points'!$D$14:$D$23,MATCH(1,MMULT(--('2024 Points'!$E$14:$L$23=D1886),TRANSPOSE(COLUMN('2024 Points'!$E$14:$L$23)^0)),0))</f>
        <v>#N/A</v>
      </c>
    </row>
    <row r="1887">
      <c r="A1887" s="4">
        <v>1886.0</v>
      </c>
      <c r="B1887" s="4"/>
      <c r="C1887" s="4" t="s">
        <v>5776</v>
      </c>
      <c r="D1887" s="4" t="s">
        <v>3932</v>
      </c>
      <c r="E1887" s="4"/>
      <c r="F1887" s="4">
        <v>5.0</v>
      </c>
      <c r="I1887" t="str">
        <f t="array" ref="I1887">INDEX('2024 Points'!$D$14:$D$23,MATCH(1,MMULT(--('2024 Points'!$E$14:$L$23=D1887),TRANSPOSE(COLUMN('2024 Points'!$E$14:$L$23)^0)),0))</f>
        <v>#N/A</v>
      </c>
    </row>
    <row r="1888">
      <c r="A1888" s="4">
        <v>1887.0</v>
      </c>
      <c r="B1888" s="4"/>
      <c r="C1888" s="4" t="s">
        <v>5776</v>
      </c>
      <c r="D1888" s="4" t="s">
        <v>3017</v>
      </c>
      <c r="E1888" s="4"/>
      <c r="F1888" s="4">
        <v>5.0</v>
      </c>
      <c r="I1888" t="str">
        <f t="array" ref="I1888">INDEX('2024 Points'!$D$14:$D$23,MATCH(1,MMULT(--('2024 Points'!$E$14:$L$23=D1888),TRANSPOSE(COLUMN('2024 Points'!$E$14:$L$23)^0)),0))</f>
        <v>#N/A</v>
      </c>
    </row>
    <row r="1889">
      <c r="A1889" s="4">
        <v>1888.0</v>
      </c>
      <c r="B1889" s="4">
        <v>579.0</v>
      </c>
      <c r="C1889" s="4" t="s">
        <v>6145</v>
      </c>
      <c r="D1889" s="4" t="s">
        <v>1328</v>
      </c>
      <c r="E1889" s="4" t="s">
        <v>5791</v>
      </c>
      <c r="F1889" s="4">
        <v>5.0</v>
      </c>
      <c r="I1889" t="str">
        <f t="array" ref="I1889">INDEX('2024 Points'!$D$14:$D$23,MATCH(1,MMULT(--('2024 Points'!$E$14:$L$23=D1889),TRANSPOSE(COLUMN('2024 Points'!$E$14:$L$23)^0)),0))</f>
        <v>#N/A</v>
      </c>
    </row>
    <row r="1890">
      <c r="A1890" s="4">
        <v>1889.0</v>
      </c>
      <c r="B1890" s="4">
        <v>1165.0</v>
      </c>
      <c r="C1890" s="4" t="s">
        <v>6146</v>
      </c>
      <c r="D1890" s="4" t="s">
        <v>3933</v>
      </c>
      <c r="E1890" s="4" t="s">
        <v>4823</v>
      </c>
      <c r="F1890" s="4">
        <v>5.0</v>
      </c>
      <c r="I1890" t="str">
        <f t="array" ref="I1890">INDEX('2024 Points'!$D$14:$D$23,MATCH(1,MMULT(--('2024 Points'!$E$14:$L$23=D1890),TRANSPOSE(COLUMN('2024 Points'!$E$14:$L$23)^0)),0))</f>
        <v>#N/A</v>
      </c>
    </row>
    <row r="1891">
      <c r="A1891" s="4">
        <v>1890.0</v>
      </c>
      <c r="C1891" s="4" t="s">
        <v>5776</v>
      </c>
      <c r="D1891" s="4" t="s">
        <v>3934</v>
      </c>
      <c r="F1891" s="4">
        <v>5.0</v>
      </c>
      <c r="I1891" t="str">
        <f t="array" ref="I1891">INDEX('2024 Points'!$D$14:$D$23,MATCH(1,MMULT(--('2024 Points'!$E$14:$L$23=D1891),TRANSPOSE(COLUMN('2024 Points'!$E$14:$L$23)^0)),0))</f>
        <v>#N/A</v>
      </c>
    </row>
    <row r="1892">
      <c r="A1892" s="4">
        <v>1891.0</v>
      </c>
      <c r="C1892" s="4" t="s">
        <v>5776</v>
      </c>
      <c r="D1892" s="4" t="s">
        <v>2327</v>
      </c>
      <c r="E1892" s="4" t="s">
        <v>6147</v>
      </c>
      <c r="F1892" s="4">
        <v>5.0</v>
      </c>
      <c r="I1892" t="str">
        <f t="array" ref="I1892">INDEX('2024 Points'!$D$14:$D$23,MATCH(1,MMULT(--('2024 Points'!$E$14:$L$23=D1892),TRANSPOSE(COLUMN('2024 Points'!$E$14:$L$23)^0)),0))</f>
        <v>#N/A</v>
      </c>
    </row>
    <row r="1893">
      <c r="A1893" s="4">
        <v>1892.0</v>
      </c>
      <c r="B1893" s="4">
        <v>736.0</v>
      </c>
      <c r="C1893" s="4" t="s">
        <v>6148</v>
      </c>
      <c r="D1893" s="4" t="s">
        <v>1458</v>
      </c>
      <c r="E1893" s="4" t="s">
        <v>143</v>
      </c>
      <c r="F1893" s="4">
        <v>5.0</v>
      </c>
      <c r="I1893" t="str">
        <f t="array" ref="I1893">INDEX('2024 Points'!$D$14:$D$23,MATCH(1,MMULT(--('2024 Points'!$E$14:$L$23=D1893),TRANSPOSE(COLUMN('2024 Points'!$E$14:$L$23)^0)),0))</f>
        <v>#N/A</v>
      </c>
    </row>
    <row r="1894">
      <c r="A1894" s="4">
        <v>1893.0</v>
      </c>
      <c r="C1894" s="4" t="s">
        <v>5776</v>
      </c>
      <c r="D1894" s="4" t="s">
        <v>3935</v>
      </c>
      <c r="E1894" s="4" t="s">
        <v>5270</v>
      </c>
      <c r="F1894" s="4">
        <v>5.0</v>
      </c>
      <c r="I1894" t="str">
        <f t="array" ref="I1894">INDEX('2024 Points'!$D$14:$D$23,MATCH(1,MMULT(--('2024 Points'!$E$14:$L$23=D1894),TRANSPOSE(COLUMN('2024 Points'!$E$14:$L$23)^0)),0))</f>
        <v>#N/A</v>
      </c>
    </row>
    <row r="1895">
      <c r="A1895" s="4">
        <v>1894.0</v>
      </c>
      <c r="C1895" s="4" t="s">
        <v>5776</v>
      </c>
      <c r="D1895" s="4" t="s">
        <v>2687</v>
      </c>
      <c r="E1895" s="4" t="s">
        <v>4465</v>
      </c>
      <c r="F1895" s="4">
        <v>5.0</v>
      </c>
      <c r="I1895" t="str">
        <f t="array" ref="I1895">INDEX('2024 Points'!$D$14:$D$23,MATCH(1,MMULT(--('2024 Points'!$E$14:$L$23=D1895),TRANSPOSE(COLUMN('2024 Points'!$E$14:$L$23)^0)),0))</f>
        <v>#N/A</v>
      </c>
    </row>
    <row r="1896">
      <c r="A1896" s="4">
        <v>1895.0</v>
      </c>
      <c r="B1896" s="4">
        <v>2055.0</v>
      </c>
      <c r="C1896" s="4" t="s">
        <v>534</v>
      </c>
      <c r="D1896" s="4" t="s">
        <v>70</v>
      </c>
      <c r="E1896" s="4" t="s">
        <v>5857</v>
      </c>
      <c r="F1896" s="4">
        <v>5.0</v>
      </c>
      <c r="I1896" t="str">
        <f t="array" ref="I1896">INDEX('2024 Points'!$D$14:$D$23,MATCH(1,MMULT(--('2024 Points'!$E$14:$L$23=D1896),TRANSPOSE(COLUMN('2024 Points'!$E$14:$L$23)^0)),0))</f>
        <v>#N/A</v>
      </c>
    </row>
    <row r="1897">
      <c r="A1897" s="4">
        <v>1896.0</v>
      </c>
      <c r="C1897" s="4" t="s">
        <v>5776</v>
      </c>
      <c r="D1897" s="4" t="s">
        <v>3936</v>
      </c>
      <c r="E1897" s="4" t="s">
        <v>6149</v>
      </c>
      <c r="F1897" s="4">
        <v>5.0</v>
      </c>
      <c r="I1897" t="str">
        <f t="array" ref="I1897">INDEX('2024 Points'!$D$14:$D$23,MATCH(1,MMULT(--('2024 Points'!$E$14:$L$23=D1897),TRANSPOSE(COLUMN('2024 Points'!$E$14:$L$23)^0)),0))</f>
        <v>#N/A</v>
      </c>
    </row>
    <row r="1898">
      <c r="A1898" s="4">
        <v>1897.0</v>
      </c>
      <c r="C1898" s="4" t="s">
        <v>5776</v>
      </c>
      <c r="D1898" s="4" t="s">
        <v>1823</v>
      </c>
      <c r="E1898" s="4" t="s">
        <v>5840</v>
      </c>
      <c r="F1898" s="4">
        <v>5.0</v>
      </c>
      <c r="I1898" t="str">
        <f t="array" ref="I1898">INDEX('2024 Points'!$D$14:$D$23,MATCH(1,MMULT(--('2024 Points'!$E$14:$L$23=D1898),TRANSPOSE(COLUMN('2024 Points'!$E$14:$L$23)^0)),0))</f>
        <v>#N/A</v>
      </c>
    </row>
    <row r="1899">
      <c r="A1899" s="4">
        <v>1898.0</v>
      </c>
      <c r="C1899" s="4" t="s">
        <v>5776</v>
      </c>
      <c r="D1899" s="4" t="s">
        <v>3264</v>
      </c>
      <c r="E1899" s="4" t="s">
        <v>5889</v>
      </c>
      <c r="F1899" s="4">
        <v>5.0</v>
      </c>
      <c r="I1899" t="str">
        <f t="array" ref="I1899">INDEX('2024 Points'!$D$14:$D$23,MATCH(1,MMULT(--('2024 Points'!$E$14:$L$23=D1899),TRANSPOSE(COLUMN('2024 Points'!$E$14:$L$23)^0)),0))</f>
        <v>#N/A</v>
      </c>
    </row>
    <row r="1900">
      <c r="A1900" s="4">
        <v>1899.0</v>
      </c>
      <c r="B1900" s="4">
        <v>753.0</v>
      </c>
      <c r="C1900" s="4" t="s">
        <v>6150</v>
      </c>
      <c r="D1900" s="4" t="s">
        <v>2810</v>
      </c>
      <c r="E1900" s="4" t="s">
        <v>4731</v>
      </c>
      <c r="F1900" s="4">
        <v>5.0</v>
      </c>
      <c r="I1900" t="str">
        <f t="array" ref="I1900">INDEX('2024 Points'!$D$14:$D$23,MATCH(1,MMULT(--('2024 Points'!$E$14:$L$23=D1900),TRANSPOSE(COLUMN('2024 Points'!$E$14:$L$23)^0)),0))</f>
        <v>#N/A</v>
      </c>
    </row>
    <row r="1901">
      <c r="A1901" s="4">
        <v>1900.0</v>
      </c>
      <c r="C1901" s="4" t="s">
        <v>5776</v>
      </c>
      <c r="D1901" s="4" t="s">
        <v>2149</v>
      </c>
      <c r="E1901" s="4" t="s">
        <v>5874</v>
      </c>
      <c r="F1901" s="4">
        <v>5.0</v>
      </c>
      <c r="I1901" t="str">
        <f t="array" ref="I1901">INDEX('2024 Points'!$D$14:$D$23,MATCH(1,MMULT(--('2024 Points'!$E$14:$L$23=D1901),TRANSPOSE(COLUMN('2024 Points'!$E$14:$L$23)^0)),0))</f>
        <v>#N/A</v>
      </c>
    </row>
    <row r="1902">
      <c r="A1902" s="4">
        <v>1901.0</v>
      </c>
      <c r="B1902" s="4">
        <v>2337.0</v>
      </c>
      <c r="C1902" s="4" t="s">
        <v>4363</v>
      </c>
      <c r="D1902" s="4" t="s">
        <v>1085</v>
      </c>
      <c r="E1902" s="4" t="s">
        <v>1086</v>
      </c>
      <c r="F1902" s="4">
        <v>5.0</v>
      </c>
      <c r="I1902" t="str">
        <f t="array" ref="I1902">INDEX('2024 Points'!$D$14:$D$23,MATCH(1,MMULT(--('2024 Points'!$E$14:$L$23=D1902),TRANSPOSE(COLUMN('2024 Points'!$E$14:$L$23)^0)),0))</f>
        <v>#N/A</v>
      </c>
    </row>
    <row r="1903">
      <c r="A1903" s="4">
        <v>1902.0</v>
      </c>
      <c r="B1903" s="4"/>
      <c r="C1903" s="4" t="s">
        <v>5776</v>
      </c>
      <c r="D1903" s="4" t="s">
        <v>3937</v>
      </c>
      <c r="E1903" s="4" t="s">
        <v>6053</v>
      </c>
      <c r="F1903" s="4">
        <v>5.0</v>
      </c>
      <c r="I1903" t="str">
        <f t="array" ref="I1903">INDEX('2024 Points'!$D$14:$D$23,MATCH(1,MMULT(--('2024 Points'!$E$14:$L$23=D1903),TRANSPOSE(COLUMN('2024 Points'!$E$14:$L$23)^0)),0))</f>
        <v>#N/A</v>
      </c>
    </row>
    <row r="1904">
      <c r="A1904" s="4">
        <v>1903.0</v>
      </c>
      <c r="C1904" s="4" t="s">
        <v>5776</v>
      </c>
      <c r="D1904" s="4" t="s">
        <v>3938</v>
      </c>
      <c r="E1904" s="4" t="s">
        <v>5127</v>
      </c>
      <c r="F1904" s="4">
        <v>5.0</v>
      </c>
      <c r="I1904" t="str">
        <f t="array" ref="I1904">INDEX('2024 Points'!$D$14:$D$23,MATCH(1,MMULT(--('2024 Points'!$E$14:$L$23=D1904),TRANSPOSE(COLUMN('2024 Points'!$E$14:$L$23)^0)),0))</f>
        <v>#N/A</v>
      </c>
    </row>
    <row r="1905">
      <c r="A1905" s="4">
        <v>1904.0</v>
      </c>
      <c r="B1905" s="4"/>
      <c r="C1905" s="4" t="s">
        <v>5776</v>
      </c>
      <c r="D1905" s="4" t="s">
        <v>3939</v>
      </c>
      <c r="E1905" s="4" t="s">
        <v>5089</v>
      </c>
      <c r="F1905" s="4">
        <v>5.0</v>
      </c>
      <c r="I1905" t="str">
        <f t="array" ref="I1905">INDEX('2024 Points'!$D$14:$D$23,MATCH(1,MMULT(--('2024 Points'!$E$14:$L$23=D1905),TRANSPOSE(COLUMN('2024 Points'!$E$14:$L$23)^0)),0))</f>
        <v>#N/A</v>
      </c>
    </row>
    <row r="1906">
      <c r="A1906" s="4">
        <v>1905.0</v>
      </c>
      <c r="C1906" s="4" t="s">
        <v>5776</v>
      </c>
      <c r="D1906" s="4" t="s">
        <v>3940</v>
      </c>
      <c r="E1906" s="4" t="s">
        <v>5785</v>
      </c>
      <c r="F1906" s="4">
        <v>5.0</v>
      </c>
      <c r="I1906" t="str">
        <f t="array" ref="I1906">INDEX('2024 Points'!$D$14:$D$23,MATCH(1,MMULT(--('2024 Points'!$E$14:$L$23=D1906),TRANSPOSE(COLUMN('2024 Points'!$E$14:$L$23)^0)),0))</f>
        <v>#N/A</v>
      </c>
    </row>
    <row r="1907">
      <c r="A1907" s="4">
        <v>1906.0</v>
      </c>
      <c r="B1907" s="4"/>
      <c r="C1907" s="4" t="s">
        <v>5776</v>
      </c>
      <c r="D1907" s="4" t="s">
        <v>3941</v>
      </c>
      <c r="E1907" s="4" t="s">
        <v>830</v>
      </c>
      <c r="F1907" s="4">
        <v>5.0</v>
      </c>
      <c r="I1907" t="str">
        <f t="array" ref="I1907">INDEX('2024 Points'!$D$14:$D$23,MATCH(1,MMULT(--('2024 Points'!$E$14:$L$23=D1907),TRANSPOSE(COLUMN('2024 Points'!$E$14:$L$23)^0)),0))</f>
        <v>#N/A</v>
      </c>
    </row>
    <row r="1908">
      <c r="A1908" s="4">
        <v>1907.0</v>
      </c>
      <c r="C1908" s="4" t="s">
        <v>5776</v>
      </c>
      <c r="D1908" s="4" t="s">
        <v>3942</v>
      </c>
      <c r="E1908" s="4"/>
      <c r="F1908" s="4">
        <v>5.0</v>
      </c>
      <c r="I1908" t="str">
        <f t="array" ref="I1908">INDEX('2024 Points'!$D$14:$D$23,MATCH(1,MMULT(--('2024 Points'!$E$14:$L$23=D1908),TRANSPOSE(COLUMN('2024 Points'!$E$14:$L$23)^0)),0))</f>
        <v>#N/A</v>
      </c>
    </row>
    <row r="1909">
      <c r="A1909" s="4">
        <v>1908.0</v>
      </c>
      <c r="C1909" s="4" t="s">
        <v>5776</v>
      </c>
      <c r="D1909" s="4" t="s">
        <v>3943</v>
      </c>
      <c r="E1909" s="4" t="s">
        <v>6151</v>
      </c>
      <c r="F1909" s="4">
        <v>5.0</v>
      </c>
      <c r="I1909" t="str">
        <f t="array" ref="I1909">INDEX('2024 Points'!$D$14:$D$23,MATCH(1,MMULT(--('2024 Points'!$E$14:$L$23=D1909),TRANSPOSE(COLUMN('2024 Points'!$E$14:$L$23)^0)),0))</f>
        <v>#N/A</v>
      </c>
    </row>
    <row r="1910">
      <c r="A1910" s="4">
        <v>1909.0</v>
      </c>
      <c r="B1910" s="4">
        <v>666.0</v>
      </c>
      <c r="C1910" s="4" t="s">
        <v>6152</v>
      </c>
      <c r="D1910" s="4" t="s">
        <v>2654</v>
      </c>
      <c r="E1910" s="4" t="s">
        <v>6025</v>
      </c>
      <c r="F1910" s="4">
        <v>5.0</v>
      </c>
      <c r="I1910" t="str">
        <f t="array" ref="I1910">INDEX('2024 Points'!$D$14:$D$23,MATCH(1,MMULT(--('2024 Points'!$E$14:$L$23=D1910),TRANSPOSE(COLUMN('2024 Points'!$E$14:$L$23)^0)),0))</f>
        <v>#N/A</v>
      </c>
    </row>
    <row r="1911">
      <c r="A1911" s="4">
        <v>1910.0</v>
      </c>
      <c r="B1911" s="4">
        <v>1052.0</v>
      </c>
      <c r="C1911" s="4" t="s">
        <v>4815</v>
      </c>
      <c r="D1911" s="4" t="s">
        <v>3298</v>
      </c>
      <c r="E1911" s="4" t="s">
        <v>4564</v>
      </c>
      <c r="F1911" s="4">
        <v>5.0</v>
      </c>
      <c r="I1911" t="str">
        <f t="array" ref="I1911">INDEX('2024 Points'!$D$14:$D$23,MATCH(1,MMULT(--('2024 Points'!$E$14:$L$23=D1911),TRANSPOSE(COLUMN('2024 Points'!$E$14:$L$23)^0)),0))</f>
        <v>#N/A</v>
      </c>
    </row>
    <row r="1912">
      <c r="A1912" s="4">
        <v>1911.0</v>
      </c>
      <c r="B1912" s="4">
        <v>1999.0</v>
      </c>
      <c r="C1912" s="4" t="s">
        <v>431</v>
      </c>
      <c r="D1912" s="4" t="s">
        <v>1394</v>
      </c>
      <c r="E1912" s="4" t="s">
        <v>4777</v>
      </c>
      <c r="F1912" s="4">
        <v>5.0</v>
      </c>
      <c r="I1912" t="str">
        <f t="array" ref="I1912">INDEX('2024 Points'!$D$14:$D$23,MATCH(1,MMULT(--('2024 Points'!$E$14:$L$23=D1912),TRANSPOSE(COLUMN('2024 Points'!$E$14:$L$23)^0)),0))</f>
        <v>#N/A</v>
      </c>
    </row>
    <row r="1913">
      <c r="A1913" s="4">
        <v>1912.0</v>
      </c>
      <c r="B1913" s="4">
        <v>1083.0</v>
      </c>
      <c r="C1913" s="4" t="s">
        <v>5044</v>
      </c>
      <c r="D1913" s="4" t="s">
        <v>2158</v>
      </c>
      <c r="E1913" s="4" t="s">
        <v>5913</v>
      </c>
      <c r="F1913" s="4">
        <v>5.0</v>
      </c>
      <c r="I1913" t="str">
        <f t="array" ref="I1913">INDEX('2024 Points'!$D$14:$D$23,MATCH(1,MMULT(--('2024 Points'!$E$14:$L$23=D1913),TRANSPOSE(COLUMN('2024 Points'!$E$14:$L$23)^0)),0))</f>
        <v>#N/A</v>
      </c>
    </row>
    <row r="1914">
      <c r="A1914" s="4">
        <v>1913.0</v>
      </c>
      <c r="B1914" s="4"/>
      <c r="C1914" s="4" t="s">
        <v>5776</v>
      </c>
      <c r="D1914" s="4" t="s">
        <v>3261</v>
      </c>
      <c r="E1914" s="4"/>
      <c r="F1914" s="4">
        <v>5.0</v>
      </c>
      <c r="I1914" t="str">
        <f t="array" ref="I1914">INDEX('2024 Points'!$D$14:$D$23,MATCH(1,MMULT(--('2024 Points'!$E$14:$L$23=D1914),TRANSPOSE(COLUMN('2024 Points'!$E$14:$L$23)^0)),0))</f>
        <v>#N/A</v>
      </c>
    </row>
    <row r="1915">
      <c r="A1915" s="4">
        <v>1914.0</v>
      </c>
      <c r="B1915" s="4"/>
      <c r="C1915" s="4" t="s">
        <v>5776</v>
      </c>
      <c r="D1915" s="4" t="s">
        <v>3944</v>
      </c>
      <c r="E1915" s="4" t="s">
        <v>6153</v>
      </c>
      <c r="F1915" s="4">
        <v>5.0</v>
      </c>
      <c r="I1915" t="str">
        <f t="array" ref="I1915">INDEX('2024 Points'!$D$14:$D$23,MATCH(1,MMULT(--('2024 Points'!$E$14:$L$23=D1915),TRANSPOSE(COLUMN('2024 Points'!$E$14:$L$23)^0)),0))</f>
        <v>#N/A</v>
      </c>
    </row>
    <row r="1916">
      <c r="A1916" s="4">
        <v>1915.0</v>
      </c>
      <c r="B1916" s="4"/>
      <c r="C1916" s="4" t="s">
        <v>5776</v>
      </c>
      <c r="D1916" s="4" t="s">
        <v>3945</v>
      </c>
      <c r="E1916" s="4"/>
      <c r="F1916" s="4">
        <v>5.0</v>
      </c>
      <c r="I1916" t="str">
        <f t="array" ref="I1916">INDEX('2024 Points'!$D$14:$D$23,MATCH(1,MMULT(--('2024 Points'!$E$14:$L$23=D1916),TRANSPOSE(COLUMN('2024 Points'!$E$14:$L$23)^0)),0))</f>
        <v>#N/A</v>
      </c>
    </row>
    <row r="1917">
      <c r="A1917" s="4">
        <v>1916.0</v>
      </c>
      <c r="B1917" s="4"/>
      <c r="C1917" s="4" t="s">
        <v>5776</v>
      </c>
      <c r="D1917" s="4" t="s">
        <v>3946</v>
      </c>
      <c r="E1917" s="4" t="s">
        <v>5810</v>
      </c>
      <c r="F1917" s="4">
        <v>5.0</v>
      </c>
      <c r="I1917" t="str">
        <f t="array" ref="I1917">INDEX('2024 Points'!$D$14:$D$23,MATCH(1,MMULT(--('2024 Points'!$E$14:$L$23=D1917),TRANSPOSE(COLUMN('2024 Points'!$E$14:$L$23)^0)),0))</f>
        <v>#N/A</v>
      </c>
    </row>
    <row r="1918">
      <c r="A1918" s="4">
        <v>1917.0</v>
      </c>
      <c r="B1918" s="4">
        <v>2183.0</v>
      </c>
      <c r="C1918" s="4" t="s">
        <v>816</v>
      </c>
      <c r="D1918" s="4" t="s">
        <v>3077</v>
      </c>
      <c r="E1918" s="4" t="s">
        <v>5077</v>
      </c>
      <c r="F1918" s="4">
        <v>5.0</v>
      </c>
      <c r="I1918" t="str">
        <f t="array" ref="I1918">INDEX('2024 Points'!$D$14:$D$23,MATCH(1,MMULT(--('2024 Points'!$E$14:$L$23=D1918),TRANSPOSE(COLUMN('2024 Points'!$E$14:$L$23)^0)),0))</f>
        <v>#N/A</v>
      </c>
    </row>
    <row r="1919">
      <c r="A1919" s="4">
        <v>1918.0</v>
      </c>
      <c r="B1919" s="4">
        <v>1920.0</v>
      </c>
      <c r="C1919" s="4" t="s">
        <v>160</v>
      </c>
      <c r="D1919" s="4" t="s">
        <v>2529</v>
      </c>
      <c r="E1919" s="4" t="s">
        <v>6062</v>
      </c>
      <c r="F1919" s="4">
        <v>5.0</v>
      </c>
      <c r="I1919" t="str">
        <f t="array" ref="I1919">INDEX('2024 Points'!$D$14:$D$23,MATCH(1,MMULT(--('2024 Points'!$E$14:$L$23=D1919),TRANSPOSE(COLUMN('2024 Points'!$E$14:$L$23)^0)),0))</f>
        <v>#N/A</v>
      </c>
    </row>
    <row r="1920">
      <c r="A1920" s="4">
        <v>1919.0</v>
      </c>
      <c r="C1920" s="4" t="s">
        <v>5776</v>
      </c>
      <c r="D1920" s="4" t="s">
        <v>1992</v>
      </c>
      <c r="E1920" s="4" t="s">
        <v>5337</v>
      </c>
      <c r="F1920" s="4">
        <v>5.0</v>
      </c>
      <c r="I1920" t="str">
        <f t="array" ref="I1920">INDEX('2024 Points'!$D$14:$D$23,MATCH(1,MMULT(--('2024 Points'!$E$14:$L$23=D1920),TRANSPOSE(COLUMN('2024 Points'!$E$14:$L$23)^0)),0))</f>
        <v>#N/A</v>
      </c>
    </row>
    <row r="1921">
      <c r="A1921" s="4">
        <v>1920.0</v>
      </c>
      <c r="B1921" s="4"/>
      <c r="C1921" s="4" t="s">
        <v>5776</v>
      </c>
      <c r="D1921" s="4" t="s">
        <v>3947</v>
      </c>
      <c r="E1921" s="4" t="s">
        <v>5946</v>
      </c>
      <c r="F1921" s="4">
        <v>5.0</v>
      </c>
      <c r="I1921" t="str">
        <f t="array" ref="I1921">INDEX('2024 Points'!$D$14:$D$23,MATCH(1,MMULT(--('2024 Points'!$E$14:$L$23=D1921),TRANSPOSE(COLUMN('2024 Points'!$E$14:$L$23)^0)),0))</f>
        <v>#N/A</v>
      </c>
    </row>
    <row r="1922">
      <c r="A1922" s="4">
        <v>1921.0</v>
      </c>
      <c r="B1922" s="4">
        <v>2131.0</v>
      </c>
      <c r="C1922" s="4" t="s">
        <v>1252</v>
      </c>
      <c r="D1922" s="4" t="s">
        <v>3948</v>
      </c>
      <c r="E1922" s="4"/>
      <c r="F1922" s="4">
        <v>5.0</v>
      </c>
      <c r="I1922" t="str">
        <f t="array" ref="I1922">INDEX('2024 Points'!$D$14:$D$23,MATCH(1,MMULT(--('2024 Points'!$E$14:$L$23=D1922),TRANSPOSE(COLUMN('2024 Points'!$E$14:$L$23)^0)),0))</f>
        <v>#N/A</v>
      </c>
    </row>
    <row r="1923">
      <c r="A1923" s="4">
        <v>1922.0</v>
      </c>
      <c r="B1923" s="4"/>
      <c r="C1923" s="4" t="s">
        <v>5776</v>
      </c>
      <c r="D1923" s="4" t="s">
        <v>2346</v>
      </c>
      <c r="E1923" s="4" t="s">
        <v>314</v>
      </c>
      <c r="F1923" s="4">
        <v>5.0</v>
      </c>
      <c r="I1923" t="str">
        <f t="array" ref="I1923">INDEX('2024 Points'!$D$14:$D$23,MATCH(1,MMULT(--('2024 Points'!$E$14:$L$23=D1923),TRANSPOSE(COLUMN('2024 Points'!$E$14:$L$23)^0)),0))</f>
        <v>#N/A</v>
      </c>
    </row>
    <row r="1924">
      <c r="A1924" s="4">
        <v>1923.0</v>
      </c>
      <c r="C1924" s="4" t="s">
        <v>5776</v>
      </c>
      <c r="D1924" s="4" t="s">
        <v>1198</v>
      </c>
      <c r="E1924" s="4" t="s">
        <v>4962</v>
      </c>
      <c r="F1924" s="4">
        <v>5.0</v>
      </c>
      <c r="I1924" t="str">
        <f t="array" ref="I1924">INDEX('2024 Points'!$D$14:$D$23,MATCH(1,MMULT(--('2024 Points'!$E$14:$L$23=D1924),TRANSPOSE(COLUMN('2024 Points'!$E$14:$L$23)^0)),0))</f>
        <v>#N/A</v>
      </c>
    </row>
    <row r="1925">
      <c r="A1925" s="4">
        <v>1924.0</v>
      </c>
      <c r="B1925" s="4">
        <v>1907.0</v>
      </c>
      <c r="C1925" s="4" t="s">
        <v>701</v>
      </c>
      <c r="D1925" s="4" t="s">
        <v>3949</v>
      </c>
      <c r="E1925" s="4" t="s">
        <v>4762</v>
      </c>
      <c r="F1925" s="4">
        <v>5.0</v>
      </c>
      <c r="I1925" t="str">
        <f t="array" ref="I1925">INDEX('2024 Points'!$D$14:$D$23,MATCH(1,MMULT(--('2024 Points'!$E$14:$L$23=D1925),TRANSPOSE(COLUMN('2024 Points'!$E$14:$L$23)^0)),0))</f>
        <v>#N/A</v>
      </c>
    </row>
    <row r="1926">
      <c r="A1926" s="4">
        <v>1925.0</v>
      </c>
      <c r="B1926" s="4"/>
      <c r="C1926" s="4" t="s">
        <v>5776</v>
      </c>
      <c r="D1926" s="4" t="s">
        <v>3950</v>
      </c>
      <c r="E1926" s="4" t="s">
        <v>5124</v>
      </c>
      <c r="F1926" s="4">
        <v>5.0</v>
      </c>
      <c r="I1926" t="str">
        <f t="array" ref="I1926">INDEX('2024 Points'!$D$14:$D$23,MATCH(1,MMULT(--('2024 Points'!$E$14:$L$23=D1926),TRANSPOSE(COLUMN('2024 Points'!$E$14:$L$23)^0)),0))</f>
        <v>#N/A</v>
      </c>
    </row>
    <row r="1927">
      <c r="A1927" s="4">
        <v>1926.0</v>
      </c>
      <c r="B1927" s="4">
        <v>1314.0</v>
      </c>
      <c r="C1927" s="4" t="s">
        <v>1314</v>
      </c>
      <c r="D1927" s="4" t="s">
        <v>3951</v>
      </c>
      <c r="E1927" s="4" t="s">
        <v>5772</v>
      </c>
      <c r="F1927" s="4">
        <v>5.0</v>
      </c>
      <c r="I1927" t="str">
        <f t="array" ref="I1927">INDEX('2024 Points'!$D$14:$D$23,MATCH(1,MMULT(--('2024 Points'!$E$14:$L$23=D1927),TRANSPOSE(COLUMN('2024 Points'!$E$14:$L$23)^0)),0))</f>
        <v>#N/A</v>
      </c>
    </row>
    <row r="1928">
      <c r="A1928" s="4">
        <v>1927.0</v>
      </c>
      <c r="B1928" s="4">
        <v>2338.0</v>
      </c>
      <c r="C1928" s="4" t="s">
        <v>665</v>
      </c>
      <c r="D1928" s="4" t="s">
        <v>3952</v>
      </c>
      <c r="E1928" s="4" t="s">
        <v>5888</v>
      </c>
      <c r="F1928" s="4">
        <v>5.0</v>
      </c>
      <c r="I1928" t="str">
        <f t="array" ref="I1928">INDEX('2024 Points'!$D$14:$D$23,MATCH(1,MMULT(--('2024 Points'!$E$14:$L$23=D1928),TRANSPOSE(COLUMN('2024 Points'!$E$14:$L$23)^0)),0))</f>
        <v>#N/A</v>
      </c>
    </row>
    <row r="1929">
      <c r="A1929" s="4">
        <v>1928.0</v>
      </c>
      <c r="B1929" s="4">
        <v>1263.0</v>
      </c>
      <c r="C1929" s="4" t="s">
        <v>5610</v>
      </c>
      <c r="D1929" s="4" t="s">
        <v>2896</v>
      </c>
      <c r="E1929" s="4" t="s">
        <v>5869</v>
      </c>
      <c r="F1929" s="4">
        <v>5.0</v>
      </c>
      <c r="I1929" t="str">
        <f t="array" ref="I1929">INDEX('2024 Points'!$D$14:$D$23,MATCH(1,MMULT(--('2024 Points'!$E$14:$L$23=D1929),TRANSPOSE(COLUMN('2024 Points'!$E$14:$L$23)^0)),0))</f>
        <v>#N/A</v>
      </c>
    </row>
    <row r="1930">
      <c r="A1930" s="4">
        <v>1929.0</v>
      </c>
      <c r="B1930" s="4"/>
      <c r="C1930" s="4" t="s">
        <v>5776</v>
      </c>
      <c r="D1930" s="4" t="s">
        <v>2898</v>
      </c>
      <c r="E1930" s="4" t="s">
        <v>5869</v>
      </c>
      <c r="F1930" s="4">
        <v>5.0</v>
      </c>
      <c r="I1930" t="str">
        <f t="array" ref="I1930">INDEX('2024 Points'!$D$14:$D$23,MATCH(1,MMULT(--('2024 Points'!$E$14:$L$23=D1930),TRANSPOSE(COLUMN('2024 Points'!$E$14:$L$23)^0)),0))</f>
        <v>#N/A</v>
      </c>
    </row>
    <row r="1931">
      <c r="A1931" s="4">
        <v>1930.0</v>
      </c>
      <c r="B1931" s="4"/>
      <c r="C1931" s="4" t="s">
        <v>5776</v>
      </c>
      <c r="D1931" s="4" t="s">
        <v>3953</v>
      </c>
      <c r="E1931" s="4" t="s">
        <v>5869</v>
      </c>
      <c r="F1931" s="4">
        <v>5.0</v>
      </c>
      <c r="I1931" t="str">
        <f t="array" ref="I1931">INDEX('2024 Points'!$D$14:$D$23,MATCH(1,MMULT(--('2024 Points'!$E$14:$L$23=D1931),TRANSPOSE(COLUMN('2024 Points'!$E$14:$L$23)^0)),0))</f>
        <v>#N/A</v>
      </c>
    </row>
    <row r="1932">
      <c r="A1932" s="4">
        <v>1931.0</v>
      </c>
      <c r="B1932" s="4">
        <v>1243.0</v>
      </c>
      <c r="C1932" s="4" t="s">
        <v>6154</v>
      </c>
      <c r="D1932" s="4" t="s">
        <v>2405</v>
      </c>
      <c r="E1932" s="4" t="s">
        <v>4315</v>
      </c>
      <c r="F1932" s="4">
        <v>5.0</v>
      </c>
      <c r="I1932" t="str">
        <f t="array" ref="I1932">INDEX('2024 Points'!$D$14:$D$23,MATCH(1,MMULT(--('2024 Points'!$E$14:$L$23=D1932),TRANSPOSE(COLUMN('2024 Points'!$E$14:$L$23)^0)),0))</f>
        <v>#N/A</v>
      </c>
    </row>
    <row r="1933">
      <c r="A1933" s="4">
        <v>1932.0</v>
      </c>
      <c r="B1933" s="4"/>
      <c r="C1933" s="4" t="s">
        <v>5776</v>
      </c>
      <c r="D1933" s="4" t="s">
        <v>3954</v>
      </c>
      <c r="E1933" s="4" t="s">
        <v>5785</v>
      </c>
      <c r="F1933" s="4">
        <v>5.0</v>
      </c>
      <c r="I1933" t="str">
        <f t="array" ref="I1933">INDEX('2024 Points'!$D$14:$D$23,MATCH(1,MMULT(--('2024 Points'!$E$14:$L$23=D1933),TRANSPOSE(COLUMN('2024 Points'!$E$14:$L$23)^0)),0))</f>
        <v>#N/A</v>
      </c>
    </row>
    <row r="1934">
      <c r="A1934" s="4">
        <v>1933.0</v>
      </c>
      <c r="B1934" s="4">
        <v>1027.0</v>
      </c>
      <c r="C1934" s="4" t="s">
        <v>6155</v>
      </c>
      <c r="D1934" s="4" t="s">
        <v>3955</v>
      </c>
      <c r="E1934" s="4" t="s">
        <v>4391</v>
      </c>
      <c r="F1934" s="4">
        <v>5.0</v>
      </c>
      <c r="I1934" t="str">
        <f t="array" ref="I1934">INDEX('2024 Points'!$D$14:$D$23,MATCH(1,MMULT(--('2024 Points'!$E$14:$L$23=D1934),TRANSPOSE(COLUMN('2024 Points'!$E$14:$L$23)^0)),0))</f>
        <v>#N/A</v>
      </c>
    </row>
    <row r="1935">
      <c r="A1935" s="4">
        <v>1934.0</v>
      </c>
      <c r="B1935" s="4">
        <v>1652.0</v>
      </c>
      <c r="C1935" s="4" t="s">
        <v>1291</v>
      </c>
      <c r="D1935" s="4" t="s">
        <v>3956</v>
      </c>
      <c r="E1935" s="4" t="s">
        <v>4391</v>
      </c>
      <c r="F1935" s="4">
        <v>5.0</v>
      </c>
      <c r="I1935" t="str">
        <f t="array" ref="I1935">INDEX('2024 Points'!$D$14:$D$23,MATCH(1,MMULT(--('2024 Points'!$E$14:$L$23=D1935),TRANSPOSE(COLUMN('2024 Points'!$E$14:$L$23)^0)),0))</f>
        <v>#N/A</v>
      </c>
    </row>
    <row r="1936">
      <c r="A1936" s="4">
        <v>1935.0</v>
      </c>
      <c r="C1936" s="4" t="s">
        <v>5776</v>
      </c>
      <c r="D1936" s="4" t="s">
        <v>730</v>
      </c>
      <c r="E1936" s="4" t="s">
        <v>5814</v>
      </c>
      <c r="F1936" s="4">
        <v>5.0</v>
      </c>
      <c r="I1936" t="str">
        <f t="array" ref="I1936">INDEX('2024 Points'!$D$14:$D$23,MATCH(1,MMULT(--('2024 Points'!$E$14:$L$23=D1936),TRANSPOSE(COLUMN('2024 Points'!$E$14:$L$23)^0)),0))</f>
        <v>#N/A</v>
      </c>
    </row>
    <row r="1937">
      <c r="A1937" s="4">
        <v>1936.0</v>
      </c>
      <c r="B1937" s="4"/>
      <c r="C1937" s="4" t="s">
        <v>5776</v>
      </c>
      <c r="D1937" s="4" t="s">
        <v>2508</v>
      </c>
      <c r="E1937" s="4"/>
      <c r="F1937" s="4">
        <v>5.0</v>
      </c>
      <c r="I1937" t="str">
        <f t="array" ref="I1937">INDEX('2024 Points'!$D$14:$D$23,MATCH(1,MMULT(--('2024 Points'!$E$14:$L$23=D1937),TRANSPOSE(COLUMN('2024 Points'!$E$14:$L$23)^0)),0))</f>
        <v>#N/A</v>
      </c>
    </row>
    <row r="1938">
      <c r="A1938" s="4">
        <v>1937.0</v>
      </c>
      <c r="C1938" s="4" t="s">
        <v>5776</v>
      </c>
      <c r="D1938" s="4" t="s">
        <v>3957</v>
      </c>
      <c r="E1938" s="4" t="s">
        <v>6156</v>
      </c>
      <c r="F1938" s="4">
        <v>5.0</v>
      </c>
      <c r="I1938" t="str">
        <f t="array" ref="I1938">INDEX('2024 Points'!$D$14:$D$23,MATCH(1,MMULT(--('2024 Points'!$E$14:$L$23=D1938),TRANSPOSE(COLUMN('2024 Points'!$E$14:$L$23)^0)),0))</f>
        <v>#N/A</v>
      </c>
    </row>
    <row r="1939">
      <c r="A1939" s="4">
        <v>1938.0</v>
      </c>
      <c r="B1939" s="4"/>
      <c r="C1939" s="4" t="s">
        <v>5776</v>
      </c>
      <c r="D1939" s="4" t="s">
        <v>3958</v>
      </c>
      <c r="E1939" s="4"/>
      <c r="F1939" s="4">
        <v>5.0</v>
      </c>
      <c r="I1939" t="str">
        <f t="array" ref="I1939">INDEX('2024 Points'!$D$14:$D$23,MATCH(1,MMULT(--('2024 Points'!$E$14:$L$23=D1939),TRANSPOSE(COLUMN('2024 Points'!$E$14:$L$23)^0)),0))</f>
        <v>#N/A</v>
      </c>
    </row>
    <row r="1940">
      <c r="A1940" s="4">
        <v>1939.0</v>
      </c>
      <c r="B1940" s="4">
        <v>1175.0</v>
      </c>
      <c r="C1940" s="4" t="s">
        <v>5214</v>
      </c>
      <c r="D1940" s="4" t="s">
        <v>3278</v>
      </c>
      <c r="E1940" s="4" t="s">
        <v>6009</v>
      </c>
      <c r="F1940" s="4">
        <v>5.0</v>
      </c>
      <c r="I1940" t="str">
        <f t="array" ref="I1940">INDEX('2024 Points'!$D$14:$D$23,MATCH(1,MMULT(--('2024 Points'!$E$14:$L$23=D1940),TRANSPOSE(COLUMN('2024 Points'!$E$14:$L$23)^0)),0))</f>
        <v>#N/A</v>
      </c>
    </row>
    <row r="1941">
      <c r="A1941" s="4">
        <v>1940.0</v>
      </c>
      <c r="B1941" s="4">
        <v>1138.0</v>
      </c>
      <c r="C1941" s="4" t="s">
        <v>5658</v>
      </c>
      <c r="D1941" s="4" t="s">
        <v>3103</v>
      </c>
      <c r="E1941" s="4" t="s">
        <v>5818</v>
      </c>
      <c r="F1941" s="4">
        <v>4.0</v>
      </c>
      <c r="I1941" t="str">
        <f t="array" ref="I1941">INDEX('2024 Points'!$D$14:$D$23,MATCH(1,MMULT(--('2024 Points'!$E$14:$L$23=D1941),TRANSPOSE(COLUMN('2024 Points'!$E$14:$L$23)^0)),0))</f>
        <v>#N/A</v>
      </c>
    </row>
    <row r="1942">
      <c r="A1942" s="4">
        <v>1941.0</v>
      </c>
      <c r="C1942" s="4" t="s">
        <v>5776</v>
      </c>
      <c r="D1942" s="4" t="s">
        <v>2089</v>
      </c>
      <c r="E1942" s="4"/>
      <c r="F1942" s="4">
        <v>4.0</v>
      </c>
      <c r="I1942" t="str">
        <f t="array" ref="I1942">INDEX('2024 Points'!$D$14:$D$23,MATCH(1,MMULT(--('2024 Points'!$E$14:$L$23=D1942),TRANSPOSE(COLUMN('2024 Points'!$E$14:$L$23)^0)),0))</f>
        <v>#N/A</v>
      </c>
    </row>
    <row r="1943">
      <c r="A1943" s="4">
        <v>1942.0</v>
      </c>
      <c r="B1943" s="4">
        <v>1810.0</v>
      </c>
      <c r="C1943" s="4" t="s">
        <v>1034</v>
      </c>
      <c r="D1943" s="4" t="s">
        <v>3959</v>
      </c>
      <c r="E1943" s="4"/>
      <c r="F1943" s="4">
        <v>4.0</v>
      </c>
      <c r="I1943" t="str">
        <f t="array" ref="I1943">INDEX('2024 Points'!$D$14:$D$23,MATCH(1,MMULT(--('2024 Points'!$E$14:$L$23=D1943),TRANSPOSE(COLUMN('2024 Points'!$E$14:$L$23)^0)),0))</f>
        <v>#N/A</v>
      </c>
    </row>
    <row r="1944">
      <c r="A1944" s="4">
        <v>1943.0</v>
      </c>
      <c r="B1944" s="4">
        <v>2052.0</v>
      </c>
      <c r="C1944" s="4" t="s">
        <v>141</v>
      </c>
      <c r="D1944" s="4" t="s">
        <v>3217</v>
      </c>
      <c r="E1944" s="4"/>
      <c r="F1944" s="4">
        <v>4.0</v>
      </c>
      <c r="I1944" t="str">
        <f t="array" ref="I1944">INDEX('2024 Points'!$D$14:$D$23,MATCH(1,MMULT(--('2024 Points'!$E$14:$L$23=D1944),TRANSPOSE(COLUMN('2024 Points'!$E$14:$L$23)^0)),0))</f>
        <v>#N/A</v>
      </c>
    </row>
    <row r="1945">
      <c r="A1945" s="4">
        <v>1944.0</v>
      </c>
      <c r="B1945" s="4"/>
      <c r="C1945" s="4" t="s">
        <v>5776</v>
      </c>
      <c r="D1945" s="4" t="s">
        <v>3960</v>
      </c>
      <c r="E1945" s="4"/>
      <c r="F1945" s="4">
        <v>4.0</v>
      </c>
      <c r="I1945" t="str">
        <f t="array" ref="I1945">INDEX('2024 Points'!$D$14:$D$23,MATCH(1,MMULT(--('2024 Points'!$E$14:$L$23=D1945),TRANSPOSE(COLUMN('2024 Points'!$E$14:$L$23)^0)),0))</f>
        <v>#N/A</v>
      </c>
    </row>
    <row r="1946">
      <c r="A1946" s="4">
        <v>1945.0</v>
      </c>
      <c r="B1946" s="4"/>
      <c r="C1946" s="4" t="s">
        <v>5776</v>
      </c>
      <c r="D1946" s="4" t="s">
        <v>1324</v>
      </c>
      <c r="E1946" s="4" t="s">
        <v>4982</v>
      </c>
      <c r="F1946" s="4">
        <v>4.0</v>
      </c>
      <c r="I1946" t="str">
        <f t="array" ref="I1946">INDEX('2024 Points'!$D$14:$D$23,MATCH(1,MMULT(--('2024 Points'!$E$14:$L$23=D1946),TRANSPOSE(COLUMN('2024 Points'!$E$14:$L$23)^0)),0))</f>
        <v>#N/A</v>
      </c>
    </row>
    <row r="1947">
      <c r="A1947" s="4">
        <v>1946.0</v>
      </c>
      <c r="C1947" s="4" t="s">
        <v>5776</v>
      </c>
      <c r="D1947" s="4" t="s">
        <v>3961</v>
      </c>
      <c r="E1947" s="4" t="s">
        <v>6022</v>
      </c>
      <c r="F1947" s="4">
        <v>4.0</v>
      </c>
      <c r="I1947" t="str">
        <f t="array" ref="I1947">INDEX('2024 Points'!$D$14:$D$23,MATCH(1,MMULT(--('2024 Points'!$E$14:$L$23=D1947),TRANSPOSE(COLUMN('2024 Points'!$E$14:$L$23)^0)),0))</f>
        <v>#N/A</v>
      </c>
    </row>
    <row r="1948">
      <c r="A1948" s="4">
        <v>1947.0</v>
      </c>
      <c r="B1948" s="4">
        <v>1209.0</v>
      </c>
      <c r="C1948" s="4" t="s">
        <v>5040</v>
      </c>
      <c r="D1948" s="4" t="s">
        <v>2152</v>
      </c>
      <c r="E1948" s="4" t="s">
        <v>5992</v>
      </c>
      <c r="F1948" s="4">
        <v>4.0</v>
      </c>
      <c r="I1948" t="str">
        <f t="array" ref="I1948">INDEX('2024 Points'!$D$14:$D$23,MATCH(1,MMULT(--('2024 Points'!$E$14:$L$23=D1948),TRANSPOSE(COLUMN('2024 Points'!$E$14:$L$23)^0)),0))</f>
        <v>#N/A</v>
      </c>
    </row>
    <row r="1949">
      <c r="A1949" s="4">
        <v>1948.0</v>
      </c>
      <c r="B1949" s="4"/>
      <c r="C1949" s="4" t="s">
        <v>5776</v>
      </c>
      <c r="D1949" s="4" t="s">
        <v>3962</v>
      </c>
      <c r="E1949" s="4" t="s">
        <v>801</v>
      </c>
      <c r="F1949" s="4">
        <v>4.0</v>
      </c>
      <c r="I1949" t="str">
        <f t="array" ref="I1949">INDEX('2024 Points'!$D$14:$D$23,MATCH(1,MMULT(--('2024 Points'!$E$14:$L$23=D1949),TRANSPOSE(COLUMN('2024 Points'!$E$14:$L$23)^0)),0))</f>
        <v>#N/A</v>
      </c>
    </row>
    <row r="1950">
      <c r="A1950" s="4">
        <v>1949.0</v>
      </c>
      <c r="B1950" s="4">
        <v>1058.0</v>
      </c>
      <c r="C1950" s="4" t="s">
        <v>5082</v>
      </c>
      <c r="D1950" s="4" t="s">
        <v>3963</v>
      </c>
      <c r="E1950" s="4" t="s">
        <v>976</v>
      </c>
      <c r="F1950" s="4">
        <v>4.0</v>
      </c>
      <c r="I1950" t="str">
        <f t="array" ref="I1950">INDEX('2024 Points'!$D$14:$D$23,MATCH(1,MMULT(--('2024 Points'!$E$14:$L$23=D1950),TRANSPOSE(COLUMN('2024 Points'!$E$14:$L$23)^0)),0))</f>
        <v>#N/A</v>
      </c>
    </row>
    <row r="1951">
      <c r="A1951" s="4">
        <v>1950.0</v>
      </c>
      <c r="B1951" s="4">
        <v>2169.0</v>
      </c>
      <c r="C1951" s="4" t="s">
        <v>966</v>
      </c>
      <c r="D1951" s="4" t="s">
        <v>2345</v>
      </c>
      <c r="E1951" s="4" t="s">
        <v>1712</v>
      </c>
      <c r="F1951" s="4">
        <v>4.0</v>
      </c>
      <c r="I1951" t="str">
        <f t="array" ref="I1951">INDEX('2024 Points'!$D$14:$D$23,MATCH(1,MMULT(--('2024 Points'!$E$14:$L$23=D1951),TRANSPOSE(COLUMN('2024 Points'!$E$14:$L$23)^0)),0))</f>
        <v>#N/A</v>
      </c>
    </row>
    <row r="1952">
      <c r="A1952" s="4">
        <v>1951.0</v>
      </c>
      <c r="C1952" s="4" t="s">
        <v>5776</v>
      </c>
      <c r="D1952" s="4" t="s">
        <v>3964</v>
      </c>
      <c r="E1952" s="4" t="s">
        <v>6157</v>
      </c>
      <c r="F1952" s="4">
        <v>4.0</v>
      </c>
      <c r="I1952" t="str">
        <f t="array" ref="I1952">INDEX('2024 Points'!$D$14:$D$23,MATCH(1,MMULT(--('2024 Points'!$E$14:$L$23=D1952),TRANSPOSE(COLUMN('2024 Points'!$E$14:$L$23)^0)),0))</f>
        <v>#N/A</v>
      </c>
    </row>
    <row r="1953">
      <c r="A1953" s="4">
        <v>1952.0</v>
      </c>
      <c r="B1953" s="4"/>
      <c r="C1953" s="4" t="s">
        <v>5776</v>
      </c>
      <c r="D1953" s="4" t="s">
        <v>577</v>
      </c>
      <c r="E1953" s="4" t="s">
        <v>578</v>
      </c>
      <c r="F1953" s="4">
        <v>4.0</v>
      </c>
      <c r="I1953" t="str">
        <f t="array" ref="I1953">INDEX('2024 Points'!$D$14:$D$23,MATCH(1,MMULT(--('2024 Points'!$E$14:$L$23=D1953),TRANSPOSE(COLUMN('2024 Points'!$E$14:$L$23)^0)),0))</f>
        <v>#N/A</v>
      </c>
    </row>
    <row r="1954">
      <c r="A1954" s="4">
        <v>1953.0</v>
      </c>
      <c r="B1954" s="4">
        <v>2068.0</v>
      </c>
      <c r="C1954" s="4" t="s">
        <v>1281</v>
      </c>
      <c r="D1954" s="4" t="s">
        <v>3965</v>
      </c>
      <c r="F1954" s="4">
        <v>4.0</v>
      </c>
      <c r="I1954" t="str">
        <f t="array" ref="I1954">INDEX('2024 Points'!$D$14:$D$23,MATCH(1,MMULT(--('2024 Points'!$E$14:$L$23=D1954),TRANSPOSE(COLUMN('2024 Points'!$E$14:$L$23)^0)),0))</f>
        <v>#N/A</v>
      </c>
    </row>
    <row r="1955">
      <c r="A1955" s="4">
        <v>1954.0</v>
      </c>
      <c r="B1955" s="4">
        <v>831.0</v>
      </c>
      <c r="C1955" s="4" t="s">
        <v>6158</v>
      </c>
      <c r="D1955" s="4" t="s">
        <v>3966</v>
      </c>
      <c r="E1955" s="4" t="s">
        <v>5775</v>
      </c>
      <c r="F1955" s="4">
        <v>4.0</v>
      </c>
      <c r="I1955" t="str">
        <f t="array" ref="I1955">INDEX('2024 Points'!$D$14:$D$23,MATCH(1,MMULT(--('2024 Points'!$E$14:$L$23=D1955),TRANSPOSE(COLUMN('2024 Points'!$E$14:$L$23)^0)),0))</f>
        <v>#N/A</v>
      </c>
    </row>
    <row r="1956">
      <c r="A1956" s="4">
        <v>1955.0</v>
      </c>
      <c r="B1956" s="4">
        <v>1499.0</v>
      </c>
      <c r="C1956" s="4" t="s">
        <v>4952</v>
      </c>
      <c r="D1956" s="4" t="s">
        <v>3967</v>
      </c>
      <c r="E1956" s="4" t="s">
        <v>5839</v>
      </c>
      <c r="F1956" s="4">
        <v>4.0</v>
      </c>
      <c r="I1956" t="str">
        <f t="array" ref="I1956">INDEX('2024 Points'!$D$14:$D$23,MATCH(1,MMULT(--('2024 Points'!$E$14:$L$23=D1956),TRANSPOSE(COLUMN('2024 Points'!$E$14:$L$23)^0)),0))</f>
        <v>#N/A</v>
      </c>
    </row>
    <row r="1957">
      <c r="A1957" s="4">
        <v>1956.0</v>
      </c>
      <c r="C1957" s="4" t="s">
        <v>5776</v>
      </c>
      <c r="D1957" s="4" t="s">
        <v>3027</v>
      </c>
      <c r="E1957" s="4" t="s">
        <v>5049</v>
      </c>
      <c r="F1957" s="4">
        <v>4.0</v>
      </c>
      <c r="I1957" t="str">
        <f t="array" ref="I1957">INDEX('2024 Points'!$D$14:$D$23,MATCH(1,MMULT(--('2024 Points'!$E$14:$L$23=D1957),TRANSPOSE(COLUMN('2024 Points'!$E$14:$L$23)^0)),0))</f>
        <v>#N/A</v>
      </c>
    </row>
    <row r="1958">
      <c r="A1958" s="4">
        <v>1957.0</v>
      </c>
      <c r="B1958" s="4">
        <v>1894.0</v>
      </c>
      <c r="C1958" s="4" t="s">
        <v>502</v>
      </c>
      <c r="D1958" s="4" t="s">
        <v>3968</v>
      </c>
      <c r="E1958" s="4" t="s">
        <v>1751</v>
      </c>
      <c r="F1958" s="4">
        <v>4.0</v>
      </c>
      <c r="I1958" t="str">
        <f t="array" ref="I1958">INDEX('2024 Points'!$D$14:$D$23,MATCH(1,MMULT(--('2024 Points'!$E$14:$L$23=D1958),TRANSPOSE(COLUMN('2024 Points'!$E$14:$L$23)^0)),0))</f>
        <v>#N/A</v>
      </c>
    </row>
    <row r="1959">
      <c r="A1959" s="4">
        <v>1958.0</v>
      </c>
      <c r="B1959" s="4"/>
      <c r="C1959" s="4" t="s">
        <v>5776</v>
      </c>
      <c r="D1959" s="4" t="s">
        <v>1702</v>
      </c>
      <c r="E1959" s="4" t="s">
        <v>998</v>
      </c>
      <c r="F1959" s="4">
        <v>4.0</v>
      </c>
      <c r="I1959" t="str">
        <f t="array" ref="I1959">INDEX('2024 Points'!$D$14:$D$23,MATCH(1,MMULT(--('2024 Points'!$E$14:$L$23=D1959),TRANSPOSE(COLUMN('2024 Points'!$E$14:$L$23)^0)),0))</f>
        <v>#N/A</v>
      </c>
    </row>
    <row r="1960">
      <c r="A1960" s="4">
        <v>1959.0</v>
      </c>
      <c r="B1960" s="4">
        <v>1524.0</v>
      </c>
      <c r="C1960" s="4" t="s">
        <v>4691</v>
      </c>
      <c r="D1960" s="4" t="s">
        <v>3969</v>
      </c>
      <c r="E1960" s="4" t="s">
        <v>4696</v>
      </c>
      <c r="F1960" s="4">
        <v>4.0</v>
      </c>
      <c r="I1960" t="str">
        <f t="array" ref="I1960">INDEX('2024 Points'!$D$14:$D$23,MATCH(1,MMULT(--('2024 Points'!$E$14:$L$23=D1960),TRANSPOSE(COLUMN('2024 Points'!$E$14:$L$23)^0)),0))</f>
        <v>#N/A</v>
      </c>
    </row>
    <row r="1961">
      <c r="A1961" s="4">
        <v>1960.0</v>
      </c>
      <c r="C1961" s="4" t="s">
        <v>5776</v>
      </c>
      <c r="D1961" s="4" t="s">
        <v>3970</v>
      </c>
      <c r="E1961" s="4"/>
      <c r="F1961" s="4">
        <v>4.0</v>
      </c>
      <c r="I1961" t="str">
        <f t="array" ref="I1961">INDEX('2024 Points'!$D$14:$D$23,MATCH(1,MMULT(--('2024 Points'!$E$14:$L$23=D1961),TRANSPOSE(COLUMN('2024 Points'!$E$14:$L$23)^0)),0))</f>
        <v>#N/A</v>
      </c>
    </row>
    <row r="1962">
      <c r="A1962" s="4">
        <v>1961.0</v>
      </c>
      <c r="B1962" s="4">
        <v>757.0</v>
      </c>
      <c r="C1962" s="4" t="s">
        <v>6159</v>
      </c>
      <c r="D1962" s="4" t="s">
        <v>2317</v>
      </c>
      <c r="E1962" s="4" t="s">
        <v>4465</v>
      </c>
      <c r="F1962" s="4">
        <v>4.0</v>
      </c>
      <c r="I1962" t="str">
        <f t="array" ref="I1962">INDEX('2024 Points'!$D$14:$D$23,MATCH(1,MMULT(--('2024 Points'!$E$14:$L$23=D1962),TRANSPOSE(COLUMN('2024 Points'!$E$14:$L$23)^0)),0))</f>
        <v>#N/A</v>
      </c>
    </row>
    <row r="1963">
      <c r="A1963" s="4">
        <v>1962.0</v>
      </c>
      <c r="C1963" s="4" t="s">
        <v>5776</v>
      </c>
      <c r="D1963" s="4" t="s">
        <v>3971</v>
      </c>
      <c r="E1963" s="4" t="s">
        <v>4984</v>
      </c>
      <c r="F1963" s="4">
        <v>4.0</v>
      </c>
      <c r="I1963" t="str">
        <f t="array" ref="I1963">INDEX('2024 Points'!$D$14:$D$23,MATCH(1,MMULT(--('2024 Points'!$E$14:$L$23=D1963),TRANSPOSE(COLUMN('2024 Points'!$E$14:$L$23)^0)),0))</f>
        <v>#N/A</v>
      </c>
    </row>
    <row r="1964">
      <c r="A1964" s="4">
        <v>1963.0</v>
      </c>
      <c r="B1964" s="4">
        <v>938.0</v>
      </c>
      <c r="C1964" s="4" t="s">
        <v>6160</v>
      </c>
      <c r="D1964" s="4" t="s">
        <v>3972</v>
      </c>
      <c r="E1964" s="4" t="s">
        <v>5793</v>
      </c>
      <c r="F1964" s="4">
        <v>4.0</v>
      </c>
      <c r="I1964" t="str">
        <f t="array" ref="I1964">INDEX('2024 Points'!$D$14:$D$23,MATCH(1,MMULT(--('2024 Points'!$E$14:$L$23=D1964),TRANSPOSE(COLUMN('2024 Points'!$E$14:$L$23)^0)),0))</f>
        <v>#N/A</v>
      </c>
    </row>
    <row r="1965">
      <c r="A1965" s="4">
        <v>1964.0</v>
      </c>
      <c r="B1965" s="4">
        <v>2349.0</v>
      </c>
      <c r="C1965" s="4" t="s">
        <v>6161</v>
      </c>
      <c r="D1965" s="4" t="s">
        <v>1075</v>
      </c>
      <c r="E1965" s="4" t="s">
        <v>1382</v>
      </c>
      <c r="F1965" s="4">
        <v>4.0</v>
      </c>
      <c r="I1965" t="str">
        <f t="array" ref="I1965">INDEX('2024 Points'!$D$14:$D$23,MATCH(1,MMULT(--('2024 Points'!$E$14:$L$23=D1965),TRANSPOSE(COLUMN('2024 Points'!$E$14:$L$23)^0)),0))</f>
        <v>#N/A</v>
      </c>
    </row>
    <row r="1966">
      <c r="A1966" s="4">
        <v>1965.0</v>
      </c>
      <c r="B1966" s="4"/>
      <c r="C1966" s="4" t="s">
        <v>5776</v>
      </c>
      <c r="D1966" s="4" t="s">
        <v>3973</v>
      </c>
      <c r="E1966" s="4" t="s">
        <v>671</v>
      </c>
      <c r="F1966" s="4">
        <v>4.0</v>
      </c>
      <c r="I1966" t="str">
        <f t="array" ref="I1966">INDEX('2024 Points'!$D$14:$D$23,MATCH(1,MMULT(--('2024 Points'!$E$14:$L$23=D1966),TRANSPOSE(COLUMN('2024 Points'!$E$14:$L$23)^0)),0))</f>
        <v>#N/A</v>
      </c>
    </row>
    <row r="1967">
      <c r="A1967" s="4">
        <v>1966.0</v>
      </c>
      <c r="B1967" s="4">
        <v>2259.0</v>
      </c>
      <c r="C1967" s="4" t="s">
        <v>4337</v>
      </c>
      <c r="D1967" s="4" t="s">
        <v>3974</v>
      </c>
      <c r="E1967" s="4" t="s">
        <v>4465</v>
      </c>
      <c r="F1967" s="4">
        <v>4.0</v>
      </c>
      <c r="I1967" t="str">
        <f t="array" ref="I1967">INDEX('2024 Points'!$D$14:$D$23,MATCH(1,MMULT(--('2024 Points'!$E$14:$L$23=D1967),TRANSPOSE(COLUMN('2024 Points'!$E$14:$L$23)^0)),0))</f>
        <v>#N/A</v>
      </c>
    </row>
    <row r="1968">
      <c r="A1968" s="4">
        <v>1967.0</v>
      </c>
      <c r="B1968" s="4"/>
      <c r="C1968" s="4" t="s">
        <v>5776</v>
      </c>
      <c r="D1968" s="4" t="s">
        <v>1201</v>
      </c>
      <c r="E1968" s="4" t="s">
        <v>4689</v>
      </c>
      <c r="F1968" s="4">
        <v>4.0</v>
      </c>
      <c r="I1968" t="str">
        <f t="array" ref="I1968">INDEX('2024 Points'!$D$14:$D$23,MATCH(1,MMULT(--('2024 Points'!$E$14:$L$23=D1968),TRANSPOSE(COLUMN('2024 Points'!$E$14:$L$23)^0)),0))</f>
        <v>#N/A</v>
      </c>
    </row>
    <row r="1969">
      <c r="A1969" s="4">
        <v>1968.0</v>
      </c>
      <c r="B1969" s="4">
        <v>1362.0</v>
      </c>
      <c r="C1969" s="4" t="s">
        <v>5961</v>
      </c>
      <c r="D1969" s="4" t="s">
        <v>3975</v>
      </c>
      <c r="E1969" s="4"/>
      <c r="F1969" s="4">
        <v>4.0</v>
      </c>
      <c r="I1969" t="str">
        <f t="array" ref="I1969">INDEX('2024 Points'!$D$14:$D$23,MATCH(1,MMULT(--('2024 Points'!$E$14:$L$23=D1969),TRANSPOSE(COLUMN('2024 Points'!$E$14:$L$23)^0)),0))</f>
        <v>#N/A</v>
      </c>
    </row>
    <row r="1970">
      <c r="A1970" s="4">
        <v>1969.0</v>
      </c>
      <c r="B1970" s="4">
        <v>2392.0</v>
      </c>
      <c r="C1970" s="4" t="s">
        <v>899</v>
      </c>
      <c r="D1970" s="4" t="s">
        <v>3976</v>
      </c>
      <c r="E1970" s="4" t="s">
        <v>1091</v>
      </c>
      <c r="F1970" s="4">
        <v>4.0</v>
      </c>
      <c r="I1970" t="str">
        <f t="array" ref="I1970">INDEX('2024 Points'!$D$14:$D$23,MATCH(1,MMULT(--('2024 Points'!$E$14:$L$23=D1970),TRANSPOSE(COLUMN('2024 Points'!$E$14:$L$23)^0)),0))</f>
        <v>#N/A</v>
      </c>
    </row>
    <row r="1971">
      <c r="A1971" s="4">
        <v>1970.0</v>
      </c>
      <c r="C1971" s="4" t="s">
        <v>5776</v>
      </c>
      <c r="D1971" s="4" t="s">
        <v>3434</v>
      </c>
      <c r="E1971" s="4" t="s">
        <v>5153</v>
      </c>
      <c r="F1971" s="4">
        <v>4.0</v>
      </c>
      <c r="I1971" t="str">
        <f t="array" ref="I1971">INDEX('2024 Points'!$D$14:$D$23,MATCH(1,MMULT(--('2024 Points'!$E$14:$L$23=D1971),TRANSPOSE(COLUMN('2024 Points'!$E$14:$L$23)^0)),0))</f>
        <v>#N/A</v>
      </c>
    </row>
    <row r="1972">
      <c r="A1972" s="4">
        <v>1971.0</v>
      </c>
      <c r="C1972" s="4" t="s">
        <v>5776</v>
      </c>
      <c r="D1972" s="4" t="s">
        <v>3977</v>
      </c>
      <c r="E1972" s="4" t="s">
        <v>4908</v>
      </c>
      <c r="F1972" s="4">
        <v>4.0</v>
      </c>
      <c r="I1972" t="str">
        <f t="array" ref="I1972">INDEX('2024 Points'!$D$14:$D$23,MATCH(1,MMULT(--('2024 Points'!$E$14:$L$23=D1972),TRANSPOSE(COLUMN('2024 Points'!$E$14:$L$23)^0)),0))</f>
        <v>#N/A</v>
      </c>
    </row>
    <row r="1973">
      <c r="A1973" s="4">
        <v>1972.0</v>
      </c>
      <c r="B1973" s="4">
        <v>1215.0</v>
      </c>
      <c r="C1973" s="4" t="s">
        <v>5530</v>
      </c>
      <c r="D1973" s="4" t="s">
        <v>3978</v>
      </c>
      <c r="E1973" s="4" t="s">
        <v>5911</v>
      </c>
      <c r="F1973" s="4">
        <v>4.0</v>
      </c>
      <c r="I1973" t="str">
        <f t="array" ref="I1973">INDEX('2024 Points'!$D$14:$D$23,MATCH(1,MMULT(--('2024 Points'!$E$14:$L$23=D1973),TRANSPOSE(COLUMN('2024 Points'!$E$14:$L$23)^0)),0))</f>
        <v>#N/A</v>
      </c>
    </row>
    <row r="1974">
      <c r="A1974" s="4">
        <v>1973.0</v>
      </c>
      <c r="B1974" s="4"/>
      <c r="C1974" s="4" t="s">
        <v>5776</v>
      </c>
      <c r="D1974" s="4" t="s">
        <v>2340</v>
      </c>
      <c r="E1974" s="4" t="s">
        <v>5814</v>
      </c>
      <c r="F1974" s="4">
        <v>4.0</v>
      </c>
      <c r="I1974" t="str">
        <f t="array" ref="I1974">INDEX('2024 Points'!$D$14:$D$23,MATCH(1,MMULT(--('2024 Points'!$E$14:$L$23=D1974),TRANSPOSE(COLUMN('2024 Points'!$E$14:$L$23)^0)),0))</f>
        <v>#N/A</v>
      </c>
    </row>
    <row r="1975">
      <c r="A1975" s="4">
        <v>1974.0</v>
      </c>
      <c r="B1975" s="4">
        <v>1905.0</v>
      </c>
      <c r="C1975" s="4" t="s">
        <v>894</v>
      </c>
      <c r="D1975" s="4" t="s">
        <v>2180</v>
      </c>
      <c r="E1975" s="4" t="s">
        <v>6162</v>
      </c>
      <c r="F1975" s="4">
        <v>4.0</v>
      </c>
      <c r="I1975" t="str">
        <f t="array" ref="I1975">INDEX('2024 Points'!$D$14:$D$23,MATCH(1,MMULT(--('2024 Points'!$E$14:$L$23=D1975),TRANSPOSE(COLUMN('2024 Points'!$E$14:$L$23)^0)),0))</f>
        <v>#N/A</v>
      </c>
    </row>
    <row r="1976">
      <c r="A1976" s="4">
        <v>1975.0</v>
      </c>
      <c r="C1976" s="4" t="s">
        <v>5776</v>
      </c>
      <c r="D1976" s="4" t="s">
        <v>2700</v>
      </c>
      <c r="E1976" s="4" t="s">
        <v>4777</v>
      </c>
      <c r="F1976" s="4">
        <v>4.0</v>
      </c>
      <c r="I1976" t="str">
        <f t="array" ref="I1976">INDEX('2024 Points'!$D$14:$D$23,MATCH(1,MMULT(--('2024 Points'!$E$14:$L$23=D1976),TRANSPOSE(COLUMN('2024 Points'!$E$14:$L$23)^0)),0))</f>
        <v>#N/A</v>
      </c>
    </row>
    <row r="1977">
      <c r="A1977" s="4">
        <v>1976.0</v>
      </c>
      <c r="C1977" s="4" t="s">
        <v>5776</v>
      </c>
      <c r="D1977" s="4" t="s">
        <v>3129</v>
      </c>
      <c r="E1977" s="4" t="s">
        <v>6163</v>
      </c>
      <c r="F1977" s="4">
        <v>4.0</v>
      </c>
      <c r="I1977" t="str">
        <f t="array" ref="I1977">INDEX('2024 Points'!$D$14:$D$23,MATCH(1,MMULT(--('2024 Points'!$E$14:$L$23=D1977),TRANSPOSE(COLUMN('2024 Points'!$E$14:$L$23)^0)),0))</f>
        <v>#N/A</v>
      </c>
    </row>
    <row r="1978">
      <c r="A1978" s="4">
        <v>1977.0</v>
      </c>
      <c r="C1978" s="4" t="s">
        <v>5776</v>
      </c>
      <c r="D1978" s="4" t="s">
        <v>3979</v>
      </c>
      <c r="E1978" s="4"/>
      <c r="F1978" s="4">
        <v>4.0</v>
      </c>
      <c r="I1978" t="str">
        <f t="array" ref="I1978">INDEX('2024 Points'!$D$14:$D$23,MATCH(1,MMULT(--('2024 Points'!$E$14:$L$23=D1978),TRANSPOSE(COLUMN('2024 Points'!$E$14:$L$23)^0)),0))</f>
        <v>#N/A</v>
      </c>
    </row>
    <row r="1979">
      <c r="A1979" s="4">
        <v>1978.0</v>
      </c>
      <c r="B1979" s="4"/>
      <c r="C1979" s="4" t="s">
        <v>5776</v>
      </c>
      <c r="D1979" s="4" t="s">
        <v>2110</v>
      </c>
      <c r="E1979" s="4"/>
      <c r="F1979" s="4">
        <v>4.0</v>
      </c>
      <c r="I1979" t="str">
        <f t="array" ref="I1979">INDEX('2024 Points'!$D$14:$D$23,MATCH(1,MMULT(--('2024 Points'!$E$14:$L$23=D1979),TRANSPOSE(COLUMN('2024 Points'!$E$14:$L$23)^0)),0))</f>
        <v>#N/A</v>
      </c>
    </row>
    <row r="1980">
      <c r="A1980" s="4">
        <v>1979.0</v>
      </c>
      <c r="C1980" s="4" t="s">
        <v>5776</v>
      </c>
      <c r="D1980" s="4" t="s">
        <v>3980</v>
      </c>
      <c r="E1980" s="4" t="s">
        <v>4808</v>
      </c>
      <c r="F1980" s="4">
        <v>4.0</v>
      </c>
      <c r="I1980" t="str">
        <f t="array" ref="I1980">INDEX('2024 Points'!$D$14:$D$23,MATCH(1,MMULT(--('2024 Points'!$E$14:$L$23=D1980),TRANSPOSE(COLUMN('2024 Points'!$E$14:$L$23)^0)),0))</f>
        <v>#N/A</v>
      </c>
    </row>
    <row r="1981">
      <c r="A1981" s="4">
        <v>1980.0</v>
      </c>
      <c r="B1981" s="4">
        <v>2152.0</v>
      </c>
      <c r="C1981" s="4" t="s">
        <v>5543</v>
      </c>
      <c r="D1981" s="4" t="s">
        <v>2224</v>
      </c>
      <c r="E1981" s="4" t="s">
        <v>4793</v>
      </c>
      <c r="F1981" s="4">
        <v>4.0</v>
      </c>
      <c r="I1981" t="str">
        <f t="array" ref="I1981">INDEX('2024 Points'!$D$14:$D$23,MATCH(1,MMULT(--('2024 Points'!$E$14:$L$23=D1981),TRANSPOSE(COLUMN('2024 Points'!$E$14:$L$23)^0)),0))</f>
        <v>#N/A</v>
      </c>
    </row>
    <row r="1982">
      <c r="A1982" s="4">
        <v>1981.0</v>
      </c>
      <c r="C1982" s="4" t="s">
        <v>5776</v>
      </c>
      <c r="D1982" s="4" t="s">
        <v>3981</v>
      </c>
      <c r="E1982" s="4" t="s">
        <v>6052</v>
      </c>
      <c r="F1982" s="4">
        <v>4.0</v>
      </c>
      <c r="I1982" t="str">
        <f t="array" ref="I1982">INDEX('2024 Points'!$D$14:$D$23,MATCH(1,MMULT(--('2024 Points'!$E$14:$L$23=D1982),TRANSPOSE(COLUMN('2024 Points'!$E$14:$L$23)^0)),0))</f>
        <v>#N/A</v>
      </c>
    </row>
    <row r="1983">
      <c r="A1983" s="4">
        <v>1982.0</v>
      </c>
      <c r="B1983" s="4">
        <v>1777.0</v>
      </c>
      <c r="C1983" s="4" t="s">
        <v>810</v>
      </c>
      <c r="D1983" s="4" t="s">
        <v>3982</v>
      </c>
      <c r="E1983" s="4" t="s">
        <v>5792</v>
      </c>
      <c r="F1983" s="4">
        <v>4.0</v>
      </c>
      <c r="I1983" t="str">
        <f t="array" ref="I1983">INDEX('2024 Points'!$D$14:$D$23,MATCH(1,MMULT(--('2024 Points'!$E$14:$L$23=D1983),TRANSPOSE(COLUMN('2024 Points'!$E$14:$L$23)^0)),0))</f>
        <v>#N/A</v>
      </c>
    </row>
    <row r="1984">
      <c r="A1984" s="4">
        <v>1983.0</v>
      </c>
      <c r="B1984" s="4"/>
      <c r="C1984" s="4" t="s">
        <v>5776</v>
      </c>
      <c r="D1984" s="4" t="s">
        <v>1742</v>
      </c>
      <c r="E1984" s="4" t="s">
        <v>5030</v>
      </c>
      <c r="F1984" s="4">
        <v>4.0</v>
      </c>
      <c r="I1984" t="str">
        <f t="array" ref="I1984">INDEX('2024 Points'!$D$14:$D$23,MATCH(1,MMULT(--('2024 Points'!$E$14:$L$23=D1984),TRANSPOSE(COLUMN('2024 Points'!$E$14:$L$23)^0)),0))</f>
        <v>#N/A</v>
      </c>
    </row>
    <row r="1985">
      <c r="A1985" s="4">
        <v>1984.0</v>
      </c>
      <c r="C1985" s="4" t="s">
        <v>5776</v>
      </c>
      <c r="D1985" s="4" t="s">
        <v>3983</v>
      </c>
      <c r="E1985" s="4" t="s">
        <v>6053</v>
      </c>
      <c r="F1985" s="4">
        <v>4.0</v>
      </c>
      <c r="I1985" t="str">
        <f t="array" ref="I1985">INDEX('2024 Points'!$D$14:$D$23,MATCH(1,MMULT(--('2024 Points'!$E$14:$L$23=D1985),TRANSPOSE(COLUMN('2024 Points'!$E$14:$L$23)^0)),0))</f>
        <v>#N/A</v>
      </c>
    </row>
    <row r="1986">
      <c r="A1986" s="4">
        <v>1985.0</v>
      </c>
      <c r="C1986" s="4" t="s">
        <v>5776</v>
      </c>
      <c r="D1986" s="4" t="s">
        <v>3984</v>
      </c>
      <c r="E1986" s="4" t="s">
        <v>998</v>
      </c>
      <c r="F1986" s="4">
        <v>4.0</v>
      </c>
      <c r="I1986" t="str">
        <f t="array" ref="I1986">INDEX('2024 Points'!$D$14:$D$23,MATCH(1,MMULT(--('2024 Points'!$E$14:$L$23=D1986),TRANSPOSE(COLUMN('2024 Points'!$E$14:$L$23)^0)),0))</f>
        <v>#N/A</v>
      </c>
    </row>
    <row r="1987">
      <c r="A1987" s="4">
        <v>1986.0</v>
      </c>
      <c r="C1987" s="4" t="s">
        <v>5776</v>
      </c>
      <c r="D1987" s="4" t="s">
        <v>3126</v>
      </c>
      <c r="E1987" s="4"/>
      <c r="F1987" s="4">
        <v>4.0</v>
      </c>
      <c r="I1987" t="str">
        <f t="array" ref="I1987">INDEX('2024 Points'!$D$14:$D$23,MATCH(1,MMULT(--('2024 Points'!$E$14:$L$23=D1987),TRANSPOSE(COLUMN('2024 Points'!$E$14:$L$23)^0)),0))</f>
        <v>#N/A</v>
      </c>
    </row>
    <row r="1988">
      <c r="A1988" s="4">
        <v>1987.0</v>
      </c>
      <c r="C1988" s="4" t="s">
        <v>5776</v>
      </c>
      <c r="D1988" s="4" t="s">
        <v>3985</v>
      </c>
      <c r="E1988" s="4" t="s">
        <v>6137</v>
      </c>
      <c r="F1988" s="4">
        <v>4.0</v>
      </c>
      <c r="I1988" t="str">
        <f t="array" ref="I1988">INDEX('2024 Points'!$D$14:$D$23,MATCH(1,MMULT(--('2024 Points'!$E$14:$L$23=D1988),TRANSPOSE(COLUMN('2024 Points'!$E$14:$L$23)^0)),0))</f>
        <v>#N/A</v>
      </c>
    </row>
    <row r="1989">
      <c r="A1989" s="4">
        <v>1988.0</v>
      </c>
      <c r="B1989" s="4"/>
      <c r="C1989" s="4" t="s">
        <v>5776</v>
      </c>
      <c r="D1989" s="4" t="s">
        <v>3986</v>
      </c>
      <c r="E1989" s="4"/>
      <c r="F1989" s="4">
        <v>4.0</v>
      </c>
      <c r="I1989" t="str">
        <f t="array" ref="I1989">INDEX('2024 Points'!$D$14:$D$23,MATCH(1,MMULT(--('2024 Points'!$E$14:$L$23=D1989),TRANSPOSE(COLUMN('2024 Points'!$E$14:$L$23)^0)),0))</f>
        <v>#N/A</v>
      </c>
    </row>
    <row r="1990">
      <c r="A1990" s="4">
        <v>1989.0</v>
      </c>
      <c r="B1990" s="4"/>
      <c r="C1990" s="4" t="s">
        <v>5776</v>
      </c>
      <c r="D1990" s="4" t="s">
        <v>3987</v>
      </c>
      <c r="E1990" s="4" t="s">
        <v>1712</v>
      </c>
      <c r="F1990" s="4">
        <v>4.0</v>
      </c>
      <c r="I1990" t="str">
        <f t="array" ref="I1990">INDEX('2024 Points'!$D$14:$D$23,MATCH(1,MMULT(--('2024 Points'!$E$14:$L$23=D1990),TRANSPOSE(COLUMN('2024 Points'!$E$14:$L$23)^0)),0))</f>
        <v>#N/A</v>
      </c>
    </row>
    <row r="1991">
      <c r="A1991" s="4">
        <v>1990.0</v>
      </c>
      <c r="B1991" s="4"/>
      <c r="C1991" s="4" t="s">
        <v>5776</v>
      </c>
      <c r="D1991" s="4" t="s">
        <v>3988</v>
      </c>
      <c r="E1991" s="4" t="s">
        <v>4856</v>
      </c>
      <c r="F1991" s="4">
        <v>4.0</v>
      </c>
      <c r="I1991" t="str">
        <f t="array" ref="I1991">INDEX('2024 Points'!$D$14:$D$23,MATCH(1,MMULT(--('2024 Points'!$E$14:$L$23=D1991),TRANSPOSE(COLUMN('2024 Points'!$E$14:$L$23)^0)),0))</f>
        <v>#N/A</v>
      </c>
    </row>
    <row r="1992">
      <c r="A1992" s="4">
        <v>1991.0</v>
      </c>
      <c r="C1992" s="4" t="s">
        <v>5776</v>
      </c>
      <c r="D1992" s="4" t="s">
        <v>3989</v>
      </c>
      <c r="E1992" s="4" t="s">
        <v>4608</v>
      </c>
      <c r="F1992" s="4">
        <v>4.0</v>
      </c>
      <c r="I1992" t="str">
        <f t="array" ref="I1992">INDEX('2024 Points'!$D$14:$D$23,MATCH(1,MMULT(--('2024 Points'!$E$14:$L$23=D1992),TRANSPOSE(COLUMN('2024 Points'!$E$14:$L$23)^0)),0))</f>
        <v>#N/A</v>
      </c>
    </row>
    <row r="1993">
      <c r="A1993" s="4">
        <v>1992.0</v>
      </c>
      <c r="B1993" s="4"/>
      <c r="C1993" s="4" t="s">
        <v>5776</v>
      </c>
      <c r="D1993" s="4" t="s">
        <v>3990</v>
      </c>
      <c r="E1993" s="4"/>
      <c r="F1993" s="4">
        <v>4.0</v>
      </c>
      <c r="I1993" t="str">
        <f t="array" ref="I1993">INDEX('2024 Points'!$D$14:$D$23,MATCH(1,MMULT(--('2024 Points'!$E$14:$L$23=D1993),TRANSPOSE(COLUMN('2024 Points'!$E$14:$L$23)^0)),0))</f>
        <v>#N/A</v>
      </c>
    </row>
    <row r="1994">
      <c r="A1994" s="4">
        <v>1993.0</v>
      </c>
      <c r="B1994" s="4"/>
      <c r="C1994" s="4" t="s">
        <v>5776</v>
      </c>
      <c r="D1994" s="4" t="s">
        <v>3086</v>
      </c>
      <c r="E1994" s="4" t="s">
        <v>4658</v>
      </c>
      <c r="F1994" s="4">
        <v>4.0</v>
      </c>
      <c r="I1994" t="str">
        <f t="array" ref="I1994">INDEX('2024 Points'!$D$14:$D$23,MATCH(1,MMULT(--('2024 Points'!$E$14:$L$23=D1994),TRANSPOSE(COLUMN('2024 Points'!$E$14:$L$23)^0)),0))</f>
        <v>#N/A</v>
      </c>
    </row>
    <row r="1995">
      <c r="A1995" s="4">
        <v>1994.0</v>
      </c>
      <c r="B1995" s="4"/>
      <c r="C1995" s="4" t="s">
        <v>5776</v>
      </c>
      <c r="D1995" s="4" t="s">
        <v>3991</v>
      </c>
      <c r="E1995" s="4" t="s">
        <v>6164</v>
      </c>
      <c r="F1995" s="4">
        <v>4.0</v>
      </c>
      <c r="I1995" t="str">
        <f t="array" ref="I1995">INDEX('2024 Points'!$D$14:$D$23,MATCH(1,MMULT(--('2024 Points'!$E$14:$L$23=D1995),TRANSPOSE(COLUMN('2024 Points'!$E$14:$L$23)^0)),0))</f>
        <v>#N/A</v>
      </c>
    </row>
    <row r="1996">
      <c r="A1996" s="4">
        <v>1995.0</v>
      </c>
      <c r="B1996" s="4"/>
      <c r="C1996" s="4" t="s">
        <v>5776</v>
      </c>
      <c r="D1996" s="4" t="s">
        <v>2169</v>
      </c>
      <c r="E1996" s="4" t="s">
        <v>6021</v>
      </c>
      <c r="F1996" s="4">
        <v>4.0</v>
      </c>
      <c r="I1996" t="str">
        <f t="array" ref="I1996">INDEX('2024 Points'!$D$14:$D$23,MATCH(1,MMULT(--('2024 Points'!$E$14:$L$23=D1996),TRANSPOSE(COLUMN('2024 Points'!$E$14:$L$23)^0)),0))</f>
        <v>#N/A</v>
      </c>
    </row>
    <row r="1997">
      <c r="A1997" s="4">
        <v>1996.0</v>
      </c>
      <c r="B1997" s="4">
        <v>2039.0</v>
      </c>
      <c r="C1997" s="4" t="s">
        <v>539</v>
      </c>
      <c r="D1997" s="4" t="s">
        <v>3305</v>
      </c>
      <c r="E1997" s="4" t="s">
        <v>6064</v>
      </c>
      <c r="F1997" s="4">
        <v>4.0</v>
      </c>
      <c r="I1997" t="str">
        <f t="array" ref="I1997">INDEX('2024 Points'!$D$14:$D$23,MATCH(1,MMULT(--('2024 Points'!$E$14:$L$23=D1997),TRANSPOSE(COLUMN('2024 Points'!$E$14:$L$23)^0)),0))</f>
        <v>#N/A</v>
      </c>
    </row>
    <row r="1998">
      <c r="A1998" s="4">
        <v>1997.0</v>
      </c>
      <c r="B1998" s="4"/>
      <c r="C1998" s="4" t="s">
        <v>5776</v>
      </c>
      <c r="D1998" s="4" t="s">
        <v>2853</v>
      </c>
      <c r="E1998" s="4" t="s">
        <v>6076</v>
      </c>
      <c r="F1998" s="4">
        <v>4.0</v>
      </c>
      <c r="I1998" t="str">
        <f t="array" ref="I1998">INDEX('2024 Points'!$D$14:$D$23,MATCH(1,MMULT(--('2024 Points'!$E$14:$L$23=D1998),TRANSPOSE(COLUMN('2024 Points'!$E$14:$L$23)^0)),0))</f>
        <v>#N/A</v>
      </c>
    </row>
    <row r="1999">
      <c r="A1999" s="4">
        <v>1998.0</v>
      </c>
      <c r="B1999" s="4">
        <v>1735.0</v>
      </c>
      <c r="C1999" s="4" t="s">
        <v>660</v>
      </c>
      <c r="D1999" s="4" t="s">
        <v>1801</v>
      </c>
      <c r="E1999" s="4" t="s">
        <v>5799</v>
      </c>
      <c r="F1999" s="4">
        <v>4.0</v>
      </c>
      <c r="I1999" t="str">
        <f t="array" ref="I1999">INDEX('2024 Points'!$D$14:$D$23,MATCH(1,MMULT(--('2024 Points'!$E$14:$L$23=D1999),TRANSPOSE(COLUMN('2024 Points'!$E$14:$L$23)^0)),0))</f>
        <v>#N/A</v>
      </c>
    </row>
    <row r="2000">
      <c r="A2000" s="4">
        <v>1999.0</v>
      </c>
      <c r="C2000" s="4" t="s">
        <v>5776</v>
      </c>
      <c r="D2000" s="4" t="s">
        <v>3992</v>
      </c>
      <c r="E2000" s="4" t="s">
        <v>4980</v>
      </c>
      <c r="F2000" s="4">
        <v>4.0</v>
      </c>
      <c r="I2000" t="str">
        <f t="array" ref="I2000">INDEX('2024 Points'!$D$14:$D$23,MATCH(1,MMULT(--('2024 Points'!$E$14:$L$23=D2000),TRANSPOSE(COLUMN('2024 Points'!$E$14:$L$23)^0)),0))</f>
        <v>#N/A</v>
      </c>
    </row>
    <row r="2001">
      <c r="A2001" s="4">
        <v>2000.0</v>
      </c>
      <c r="B2001" s="4">
        <v>1450.0</v>
      </c>
      <c r="C2001" s="4" t="s">
        <v>4932</v>
      </c>
      <c r="D2001" s="4" t="s">
        <v>3993</v>
      </c>
      <c r="E2001" s="4" t="s">
        <v>4675</v>
      </c>
      <c r="F2001" s="4">
        <v>4.0</v>
      </c>
      <c r="I2001" t="str">
        <f t="array" ref="I2001">INDEX('2024 Points'!$D$14:$D$23,MATCH(1,MMULT(--('2024 Points'!$E$14:$L$23=D2001),TRANSPOSE(COLUMN('2024 Points'!$E$14:$L$23)^0)),0))</f>
        <v>#N/A</v>
      </c>
    </row>
    <row r="2002">
      <c r="A2002" s="4">
        <v>2001.0</v>
      </c>
      <c r="C2002" s="4" t="s">
        <v>5776</v>
      </c>
      <c r="D2002" s="4" t="s">
        <v>3994</v>
      </c>
      <c r="E2002" s="4" t="s">
        <v>4819</v>
      </c>
      <c r="F2002" s="4">
        <v>4.0</v>
      </c>
      <c r="I2002" t="str">
        <f t="array" ref="I2002">INDEX('2024 Points'!$D$14:$D$23,MATCH(1,MMULT(--('2024 Points'!$E$14:$L$23=D2002),TRANSPOSE(COLUMN('2024 Points'!$E$14:$L$23)^0)),0))</f>
        <v>#N/A</v>
      </c>
    </row>
    <row r="2003">
      <c r="A2003" s="4">
        <v>2002.0</v>
      </c>
      <c r="B2003" s="4">
        <v>1290.0</v>
      </c>
      <c r="C2003" s="4" t="s">
        <v>1473</v>
      </c>
      <c r="D2003" s="4" t="s">
        <v>3995</v>
      </c>
      <c r="E2003" s="4" t="s">
        <v>5124</v>
      </c>
      <c r="F2003" s="4">
        <v>4.0</v>
      </c>
      <c r="I2003" t="str">
        <f t="array" ref="I2003">INDEX('2024 Points'!$D$14:$D$23,MATCH(1,MMULT(--('2024 Points'!$E$14:$L$23=D2003),TRANSPOSE(COLUMN('2024 Points'!$E$14:$L$23)^0)),0))</f>
        <v>#N/A</v>
      </c>
    </row>
    <row r="2004">
      <c r="A2004" s="4">
        <v>2003.0</v>
      </c>
      <c r="B2004" s="4"/>
      <c r="C2004" s="4" t="s">
        <v>5776</v>
      </c>
      <c r="D2004" s="4" t="s">
        <v>1486</v>
      </c>
      <c r="E2004" s="4" t="s">
        <v>6002</v>
      </c>
      <c r="F2004" s="4">
        <v>4.0</v>
      </c>
      <c r="I2004" t="str">
        <f t="array" ref="I2004">INDEX('2024 Points'!$D$14:$D$23,MATCH(1,MMULT(--('2024 Points'!$E$14:$L$23=D2004),TRANSPOSE(COLUMN('2024 Points'!$E$14:$L$23)^0)),0))</f>
        <v>#N/A</v>
      </c>
    </row>
    <row r="2005">
      <c r="A2005" s="4">
        <v>2004.0</v>
      </c>
      <c r="C2005" s="4" t="s">
        <v>5776</v>
      </c>
      <c r="D2005" s="4" t="s">
        <v>3996</v>
      </c>
      <c r="E2005" s="4" t="s">
        <v>1751</v>
      </c>
      <c r="F2005" s="4">
        <v>4.0</v>
      </c>
      <c r="I2005" t="str">
        <f t="array" ref="I2005">INDEX('2024 Points'!$D$14:$D$23,MATCH(1,MMULT(--('2024 Points'!$E$14:$L$23=D2005),TRANSPOSE(COLUMN('2024 Points'!$E$14:$L$23)^0)),0))</f>
        <v>#N/A</v>
      </c>
    </row>
    <row r="2006">
      <c r="A2006" s="4">
        <v>2005.0</v>
      </c>
      <c r="B2006" s="4"/>
      <c r="C2006" s="4" t="s">
        <v>5776</v>
      </c>
      <c r="D2006" s="4" t="s">
        <v>3997</v>
      </c>
      <c r="E2006" s="4" t="s">
        <v>1751</v>
      </c>
      <c r="F2006" s="4">
        <v>4.0</v>
      </c>
      <c r="I2006" t="str">
        <f t="array" ref="I2006">INDEX('2024 Points'!$D$14:$D$23,MATCH(1,MMULT(--('2024 Points'!$E$14:$L$23=D2006),TRANSPOSE(COLUMN('2024 Points'!$E$14:$L$23)^0)),0))</f>
        <v>#N/A</v>
      </c>
    </row>
    <row r="2007">
      <c r="A2007" s="4">
        <v>2006.0</v>
      </c>
      <c r="C2007" s="4" t="s">
        <v>5776</v>
      </c>
      <c r="D2007" s="4" t="s">
        <v>3998</v>
      </c>
      <c r="E2007" s="4" t="s">
        <v>1751</v>
      </c>
      <c r="F2007" s="4">
        <v>4.0</v>
      </c>
      <c r="I2007" t="str">
        <f t="array" ref="I2007">INDEX('2024 Points'!$D$14:$D$23,MATCH(1,MMULT(--('2024 Points'!$E$14:$L$23=D2007),TRANSPOSE(COLUMN('2024 Points'!$E$14:$L$23)^0)),0))</f>
        <v>#N/A</v>
      </c>
    </row>
    <row r="2008">
      <c r="A2008" s="4">
        <v>2007.0</v>
      </c>
      <c r="B2008" s="4">
        <v>1142.0</v>
      </c>
      <c r="C2008" s="4" t="s">
        <v>6165</v>
      </c>
      <c r="D2008" s="4" t="s">
        <v>2390</v>
      </c>
      <c r="E2008" s="4" t="s">
        <v>5959</v>
      </c>
      <c r="F2008" s="4">
        <v>4.0</v>
      </c>
      <c r="I2008" t="str">
        <f t="array" ref="I2008">INDEX('2024 Points'!$D$14:$D$23,MATCH(1,MMULT(--('2024 Points'!$E$14:$L$23=D2008),TRANSPOSE(COLUMN('2024 Points'!$E$14:$L$23)^0)),0))</f>
        <v>#N/A</v>
      </c>
    </row>
    <row r="2009">
      <c r="A2009" s="4">
        <v>2008.0</v>
      </c>
      <c r="B2009" s="4"/>
      <c r="C2009" s="4" t="s">
        <v>5776</v>
      </c>
      <c r="D2009" s="4" t="s">
        <v>1375</v>
      </c>
      <c r="E2009" s="4" t="s">
        <v>5821</v>
      </c>
      <c r="F2009" s="4">
        <v>4.0</v>
      </c>
      <c r="I2009" t="str">
        <f t="array" ref="I2009">INDEX('2024 Points'!$D$14:$D$23,MATCH(1,MMULT(--('2024 Points'!$E$14:$L$23=D2009),TRANSPOSE(COLUMN('2024 Points'!$E$14:$L$23)^0)),0))</f>
        <v>#N/A</v>
      </c>
    </row>
    <row r="2010">
      <c r="A2010" s="4">
        <v>2009.0</v>
      </c>
      <c r="C2010" s="4" t="s">
        <v>5776</v>
      </c>
      <c r="D2010" s="4" t="s">
        <v>3999</v>
      </c>
      <c r="E2010" s="4"/>
      <c r="F2010" s="4">
        <v>4.0</v>
      </c>
      <c r="I2010" t="str">
        <f t="array" ref="I2010">INDEX('2024 Points'!$D$14:$D$23,MATCH(1,MMULT(--('2024 Points'!$E$14:$L$23=D2010),TRANSPOSE(COLUMN('2024 Points'!$E$14:$L$23)^0)),0))</f>
        <v>#N/A</v>
      </c>
    </row>
    <row r="2011">
      <c r="A2011" s="4">
        <v>2010.0</v>
      </c>
      <c r="B2011" s="4"/>
      <c r="C2011" s="4" t="s">
        <v>5776</v>
      </c>
      <c r="D2011" s="4" t="s">
        <v>4000</v>
      </c>
      <c r="F2011" s="4">
        <v>4.0</v>
      </c>
      <c r="I2011" t="str">
        <f t="array" ref="I2011">INDEX('2024 Points'!$D$14:$D$23,MATCH(1,MMULT(--('2024 Points'!$E$14:$L$23=D2011),TRANSPOSE(COLUMN('2024 Points'!$E$14:$L$23)^0)),0))</f>
        <v>#N/A</v>
      </c>
    </row>
    <row r="2012">
      <c r="A2012" s="4">
        <v>2011.0</v>
      </c>
      <c r="B2012" s="4"/>
      <c r="C2012" s="4" t="s">
        <v>5776</v>
      </c>
      <c r="D2012" s="4" t="s">
        <v>4001</v>
      </c>
      <c r="F2012" s="4">
        <v>4.0</v>
      </c>
      <c r="I2012" t="str">
        <f t="array" ref="I2012">INDEX('2024 Points'!$D$14:$D$23,MATCH(1,MMULT(--('2024 Points'!$E$14:$L$23=D2012),TRANSPOSE(COLUMN('2024 Points'!$E$14:$L$23)^0)),0))</f>
        <v>#N/A</v>
      </c>
    </row>
    <row r="2013">
      <c r="A2013" s="4">
        <v>2012.0</v>
      </c>
      <c r="B2013" s="4">
        <v>1442.0</v>
      </c>
      <c r="C2013" s="4" t="s">
        <v>1412</v>
      </c>
      <c r="D2013" s="4" t="s">
        <v>3206</v>
      </c>
      <c r="E2013" s="4" t="s">
        <v>6067</v>
      </c>
      <c r="F2013" s="4">
        <v>4.0</v>
      </c>
      <c r="I2013" t="str">
        <f t="array" ref="I2013">INDEX('2024 Points'!$D$14:$D$23,MATCH(1,MMULT(--('2024 Points'!$E$14:$L$23=D2013),TRANSPOSE(COLUMN('2024 Points'!$E$14:$L$23)^0)),0))</f>
        <v>#N/A</v>
      </c>
    </row>
    <row r="2014">
      <c r="A2014" s="4">
        <v>2013.0</v>
      </c>
      <c r="C2014" s="4" t="s">
        <v>5776</v>
      </c>
      <c r="D2014" s="4" t="s">
        <v>4002</v>
      </c>
      <c r="E2014" s="4"/>
      <c r="F2014" s="4">
        <v>4.0</v>
      </c>
      <c r="I2014" t="str">
        <f t="array" ref="I2014">INDEX('2024 Points'!$D$14:$D$23,MATCH(1,MMULT(--('2024 Points'!$E$14:$L$23=D2014),TRANSPOSE(COLUMN('2024 Points'!$E$14:$L$23)^0)),0))</f>
        <v>#N/A</v>
      </c>
    </row>
    <row r="2015">
      <c r="A2015" s="4">
        <v>2014.0</v>
      </c>
      <c r="C2015" s="4" t="s">
        <v>5776</v>
      </c>
      <c r="D2015" s="4" t="s">
        <v>4003</v>
      </c>
      <c r="E2015" s="4"/>
      <c r="F2015" s="4">
        <v>4.0</v>
      </c>
      <c r="I2015" t="str">
        <f t="array" ref="I2015">INDEX('2024 Points'!$D$14:$D$23,MATCH(1,MMULT(--('2024 Points'!$E$14:$L$23=D2015),TRANSPOSE(COLUMN('2024 Points'!$E$14:$L$23)^0)),0))</f>
        <v>#N/A</v>
      </c>
    </row>
    <row r="2016">
      <c r="A2016" s="4">
        <v>2015.0</v>
      </c>
      <c r="B2016" s="4"/>
      <c r="C2016" s="4" t="s">
        <v>5776</v>
      </c>
      <c r="D2016" s="4" t="s">
        <v>4004</v>
      </c>
      <c r="E2016" s="4" t="s">
        <v>4953</v>
      </c>
      <c r="F2016" s="4">
        <v>4.0</v>
      </c>
      <c r="I2016" t="str">
        <f t="array" ref="I2016">INDEX('2024 Points'!$D$14:$D$23,MATCH(1,MMULT(--('2024 Points'!$E$14:$L$23=D2016),TRANSPOSE(COLUMN('2024 Points'!$E$14:$L$23)^0)),0))</f>
        <v>#N/A</v>
      </c>
    </row>
    <row r="2017">
      <c r="A2017" s="4">
        <v>2016.0</v>
      </c>
      <c r="C2017" s="4" t="s">
        <v>5776</v>
      </c>
      <c r="D2017" s="4" t="s">
        <v>4005</v>
      </c>
      <c r="E2017" s="4"/>
      <c r="F2017" s="4">
        <v>4.0</v>
      </c>
      <c r="I2017" t="str">
        <f t="array" ref="I2017">INDEX('2024 Points'!$D$14:$D$23,MATCH(1,MMULT(--('2024 Points'!$E$14:$L$23=D2017),TRANSPOSE(COLUMN('2024 Points'!$E$14:$L$23)^0)),0))</f>
        <v>#N/A</v>
      </c>
    </row>
    <row r="2018">
      <c r="A2018" s="4">
        <v>2017.0</v>
      </c>
      <c r="B2018" s="4">
        <v>2057.0</v>
      </c>
      <c r="C2018" s="4" t="s">
        <v>220</v>
      </c>
      <c r="D2018" s="4" t="s">
        <v>4006</v>
      </c>
      <c r="E2018" s="4" t="s">
        <v>5857</v>
      </c>
      <c r="F2018" s="4">
        <v>4.0</v>
      </c>
      <c r="I2018" t="str">
        <f t="array" ref="I2018">INDEX('2024 Points'!$D$14:$D$23,MATCH(1,MMULT(--('2024 Points'!$E$14:$L$23=D2018),TRANSPOSE(COLUMN('2024 Points'!$E$14:$L$23)^0)),0))</f>
        <v>#N/A</v>
      </c>
    </row>
    <row r="2019">
      <c r="A2019" s="4">
        <v>2018.0</v>
      </c>
      <c r="B2019" s="4">
        <v>1743.0</v>
      </c>
      <c r="C2019" s="4" t="s">
        <v>4518</v>
      </c>
      <c r="D2019" s="4" t="s">
        <v>4007</v>
      </c>
      <c r="E2019" s="4" t="s">
        <v>5992</v>
      </c>
      <c r="F2019" s="4">
        <v>4.0</v>
      </c>
      <c r="I2019" t="str">
        <f t="array" ref="I2019">INDEX('2024 Points'!$D$14:$D$23,MATCH(1,MMULT(--('2024 Points'!$E$14:$L$23=D2019),TRANSPOSE(COLUMN('2024 Points'!$E$14:$L$23)^0)),0))</f>
        <v>#N/A</v>
      </c>
    </row>
    <row r="2020">
      <c r="A2020" s="4">
        <v>2019.0</v>
      </c>
      <c r="B2020" s="4">
        <v>2270.0</v>
      </c>
      <c r="C2020" s="4" t="s">
        <v>1032</v>
      </c>
      <c r="D2020" s="4" t="s">
        <v>4008</v>
      </c>
      <c r="E2020" s="4"/>
      <c r="F2020" s="4">
        <v>4.0</v>
      </c>
      <c r="I2020" t="str">
        <f t="array" ref="I2020">INDEX('2024 Points'!$D$14:$D$23,MATCH(1,MMULT(--('2024 Points'!$E$14:$L$23=D2020),TRANSPOSE(COLUMN('2024 Points'!$E$14:$L$23)^0)),0))</f>
        <v>#N/A</v>
      </c>
    </row>
    <row r="2021">
      <c r="A2021" s="4">
        <v>2020.0</v>
      </c>
      <c r="B2021" s="4">
        <v>1576.0</v>
      </c>
      <c r="C2021" s="4" t="s">
        <v>1580</v>
      </c>
      <c r="D2021" s="4" t="s">
        <v>2978</v>
      </c>
      <c r="E2021" s="4" t="s">
        <v>6009</v>
      </c>
      <c r="F2021" s="4">
        <v>4.0</v>
      </c>
      <c r="I2021" t="str">
        <f t="array" ref="I2021">INDEX('2024 Points'!$D$14:$D$23,MATCH(1,MMULT(--('2024 Points'!$E$14:$L$23=D2021),TRANSPOSE(COLUMN('2024 Points'!$E$14:$L$23)^0)),0))</f>
        <v>#N/A</v>
      </c>
    </row>
    <row r="2022">
      <c r="A2022" s="4">
        <v>2021.0</v>
      </c>
      <c r="C2022" s="4" t="s">
        <v>5776</v>
      </c>
      <c r="D2022" s="4" t="s">
        <v>4009</v>
      </c>
      <c r="E2022" s="4" t="s">
        <v>745</v>
      </c>
      <c r="F2022" s="4">
        <v>4.0</v>
      </c>
      <c r="I2022" t="str">
        <f t="array" ref="I2022">INDEX('2024 Points'!$D$14:$D$23,MATCH(1,MMULT(--('2024 Points'!$E$14:$L$23=D2022),TRANSPOSE(COLUMN('2024 Points'!$E$14:$L$23)^0)),0))</f>
        <v>#N/A</v>
      </c>
    </row>
    <row r="2023">
      <c r="A2023" s="4">
        <v>2022.0</v>
      </c>
      <c r="C2023" s="4" t="s">
        <v>5776</v>
      </c>
      <c r="D2023" s="4" t="s">
        <v>4010</v>
      </c>
      <c r="E2023" s="4"/>
      <c r="F2023" s="4">
        <v>4.0</v>
      </c>
      <c r="I2023" t="str">
        <f t="array" ref="I2023">INDEX('2024 Points'!$D$14:$D$23,MATCH(1,MMULT(--('2024 Points'!$E$14:$L$23=D2023),TRANSPOSE(COLUMN('2024 Points'!$E$14:$L$23)^0)),0))</f>
        <v>#N/A</v>
      </c>
    </row>
    <row r="2024">
      <c r="A2024" s="4">
        <v>2023.0</v>
      </c>
      <c r="C2024" s="4" t="s">
        <v>5776</v>
      </c>
      <c r="D2024" s="4" t="s">
        <v>4011</v>
      </c>
      <c r="E2024" s="4"/>
      <c r="F2024" s="4">
        <v>4.0</v>
      </c>
      <c r="I2024" t="str">
        <f t="array" ref="I2024">INDEX('2024 Points'!$D$14:$D$23,MATCH(1,MMULT(--('2024 Points'!$E$14:$L$23=D2024),TRANSPOSE(COLUMN('2024 Points'!$E$14:$L$23)^0)),0))</f>
        <v>#N/A</v>
      </c>
    </row>
    <row r="2025">
      <c r="A2025" s="4">
        <v>2024.0</v>
      </c>
      <c r="B2025" s="4"/>
      <c r="C2025" s="4" t="s">
        <v>5776</v>
      </c>
      <c r="D2025" s="4" t="s">
        <v>2596</v>
      </c>
      <c r="E2025" s="4"/>
      <c r="F2025" s="4">
        <v>4.0</v>
      </c>
      <c r="I2025" t="str">
        <f t="array" ref="I2025">INDEX('2024 Points'!$D$14:$D$23,MATCH(1,MMULT(--('2024 Points'!$E$14:$L$23=D2025),TRANSPOSE(COLUMN('2024 Points'!$E$14:$L$23)^0)),0))</f>
        <v>#N/A</v>
      </c>
    </row>
    <row r="2026">
      <c r="A2026" s="4">
        <v>2025.0</v>
      </c>
      <c r="B2026" s="4">
        <v>1841.0</v>
      </c>
      <c r="C2026" s="4" t="s">
        <v>860</v>
      </c>
      <c r="D2026" s="4" t="s">
        <v>4012</v>
      </c>
      <c r="E2026" s="4"/>
      <c r="F2026" s="4">
        <v>4.0</v>
      </c>
      <c r="I2026" t="str">
        <f t="array" ref="I2026">INDEX('2024 Points'!$D$14:$D$23,MATCH(1,MMULT(--('2024 Points'!$E$14:$L$23=D2026),TRANSPOSE(COLUMN('2024 Points'!$E$14:$L$23)^0)),0))</f>
        <v>#N/A</v>
      </c>
    </row>
    <row r="2027">
      <c r="A2027" s="4">
        <v>2026.0</v>
      </c>
      <c r="B2027" s="4"/>
      <c r="C2027" s="4" t="s">
        <v>5776</v>
      </c>
      <c r="D2027" s="4" t="s">
        <v>3188</v>
      </c>
      <c r="E2027" s="4" t="s">
        <v>6084</v>
      </c>
      <c r="F2027" s="4">
        <v>4.0</v>
      </c>
      <c r="I2027" t="str">
        <f t="array" ref="I2027">INDEX('2024 Points'!$D$14:$D$23,MATCH(1,MMULT(--('2024 Points'!$E$14:$L$23=D2027),TRANSPOSE(COLUMN('2024 Points'!$E$14:$L$23)^0)),0))</f>
        <v>#N/A</v>
      </c>
    </row>
    <row r="2028">
      <c r="A2028" s="4">
        <v>2027.0</v>
      </c>
      <c r="B2028" s="4">
        <v>2083.0</v>
      </c>
      <c r="C2028" s="4" t="s">
        <v>4342</v>
      </c>
      <c r="D2028" s="4" t="s">
        <v>4013</v>
      </c>
      <c r="E2028" s="4" t="s">
        <v>5944</v>
      </c>
      <c r="F2028" s="4">
        <v>4.0</v>
      </c>
      <c r="I2028" t="str">
        <f t="array" ref="I2028">INDEX('2024 Points'!$D$14:$D$23,MATCH(1,MMULT(--('2024 Points'!$E$14:$L$23=D2028),TRANSPOSE(COLUMN('2024 Points'!$E$14:$L$23)^0)),0))</f>
        <v>#N/A</v>
      </c>
    </row>
    <row r="2029">
      <c r="A2029" s="4">
        <v>2028.0</v>
      </c>
      <c r="C2029" s="4" t="s">
        <v>5776</v>
      </c>
      <c r="D2029" s="4" t="s">
        <v>4014</v>
      </c>
      <c r="E2029" s="4"/>
      <c r="F2029" s="4">
        <v>4.0</v>
      </c>
      <c r="I2029" t="str">
        <f t="array" ref="I2029">INDEX('2024 Points'!$D$14:$D$23,MATCH(1,MMULT(--('2024 Points'!$E$14:$L$23=D2029),TRANSPOSE(COLUMN('2024 Points'!$E$14:$L$23)^0)),0))</f>
        <v>#N/A</v>
      </c>
    </row>
    <row r="2030">
      <c r="A2030" s="4">
        <v>2029.0</v>
      </c>
      <c r="B2030" s="4">
        <v>1784.0</v>
      </c>
      <c r="C2030" s="4" t="s">
        <v>4450</v>
      </c>
      <c r="D2030" s="4" t="s">
        <v>4015</v>
      </c>
      <c r="E2030" s="4" t="s">
        <v>6025</v>
      </c>
      <c r="F2030" s="4">
        <v>4.0</v>
      </c>
      <c r="I2030" t="str">
        <f t="array" ref="I2030">INDEX('2024 Points'!$D$14:$D$23,MATCH(1,MMULT(--('2024 Points'!$E$14:$L$23=D2030),TRANSPOSE(COLUMN('2024 Points'!$E$14:$L$23)^0)),0))</f>
        <v>#N/A</v>
      </c>
    </row>
    <row r="2031">
      <c r="A2031" s="4">
        <v>2030.0</v>
      </c>
      <c r="B2031" s="4">
        <v>2251.0</v>
      </c>
      <c r="C2031" s="4" t="s">
        <v>1065</v>
      </c>
      <c r="D2031" s="4" t="s">
        <v>1424</v>
      </c>
      <c r="E2031" s="4" t="s">
        <v>1680</v>
      </c>
      <c r="F2031" s="4">
        <v>4.0</v>
      </c>
      <c r="I2031" t="str">
        <f t="array" ref="I2031">INDEX('2024 Points'!$D$14:$D$23,MATCH(1,MMULT(--('2024 Points'!$E$14:$L$23=D2031),TRANSPOSE(COLUMN('2024 Points'!$E$14:$L$23)^0)),0))</f>
        <v>#N/A</v>
      </c>
    </row>
    <row r="2032">
      <c r="A2032" s="4">
        <v>2031.0</v>
      </c>
      <c r="C2032" s="4" t="s">
        <v>5776</v>
      </c>
      <c r="D2032" s="4" t="s">
        <v>4016</v>
      </c>
      <c r="E2032" s="4" t="s">
        <v>4659</v>
      </c>
      <c r="F2032" s="4">
        <v>4.0</v>
      </c>
      <c r="I2032" t="str">
        <f t="array" ref="I2032">INDEX('2024 Points'!$D$14:$D$23,MATCH(1,MMULT(--('2024 Points'!$E$14:$L$23=D2032),TRANSPOSE(COLUMN('2024 Points'!$E$14:$L$23)^0)),0))</f>
        <v>#N/A</v>
      </c>
    </row>
    <row r="2033">
      <c r="A2033" s="4">
        <v>2032.0</v>
      </c>
      <c r="B2033" s="4"/>
      <c r="C2033" s="4" t="s">
        <v>5776</v>
      </c>
      <c r="D2033" s="4" t="s">
        <v>2668</v>
      </c>
      <c r="E2033" s="4" t="s">
        <v>6166</v>
      </c>
      <c r="F2033" s="4">
        <v>4.0</v>
      </c>
      <c r="I2033" t="str">
        <f t="array" ref="I2033">INDEX('2024 Points'!$D$14:$D$23,MATCH(1,MMULT(--('2024 Points'!$E$14:$L$23=D2033),TRANSPOSE(COLUMN('2024 Points'!$E$14:$L$23)^0)),0))</f>
        <v>#N/A</v>
      </c>
    </row>
    <row r="2034">
      <c r="A2034" s="4">
        <v>2033.0</v>
      </c>
      <c r="B2034" s="4"/>
      <c r="C2034" s="4" t="s">
        <v>5776</v>
      </c>
      <c r="D2034" s="4" t="s">
        <v>4017</v>
      </c>
      <c r="E2034" s="4" t="s">
        <v>6068</v>
      </c>
      <c r="F2034" s="4">
        <v>4.0</v>
      </c>
      <c r="I2034" t="str">
        <f t="array" ref="I2034">INDEX('2024 Points'!$D$14:$D$23,MATCH(1,MMULT(--('2024 Points'!$E$14:$L$23=D2034),TRANSPOSE(COLUMN('2024 Points'!$E$14:$L$23)^0)),0))</f>
        <v>#N/A</v>
      </c>
    </row>
    <row r="2035">
      <c r="A2035" s="4">
        <v>2034.0</v>
      </c>
      <c r="B2035" s="4"/>
      <c r="C2035" s="4" t="s">
        <v>5776</v>
      </c>
      <c r="D2035" s="4" t="s">
        <v>4018</v>
      </c>
      <c r="E2035" s="4"/>
      <c r="F2035" s="4">
        <v>4.0</v>
      </c>
      <c r="I2035" t="str">
        <f t="array" ref="I2035">INDEX('2024 Points'!$D$14:$D$23,MATCH(1,MMULT(--('2024 Points'!$E$14:$L$23=D2035),TRANSPOSE(COLUMN('2024 Points'!$E$14:$L$23)^0)),0))</f>
        <v>#N/A</v>
      </c>
    </row>
    <row r="2036">
      <c r="A2036" s="4">
        <v>2035.0</v>
      </c>
      <c r="B2036" s="4"/>
      <c r="C2036" s="4" t="s">
        <v>5776</v>
      </c>
      <c r="D2036" s="4" t="s">
        <v>3220</v>
      </c>
      <c r="E2036" s="4"/>
      <c r="F2036" s="4">
        <v>4.0</v>
      </c>
      <c r="I2036" t="str">
        <f t="array" ref="I2036">INDEX('2024 Points'!$D$14:$D$23,MATCH(1,MMULT(--('2024 Points'!$E$14:$L$23=D2036),TRANSPOSE(COLUMN('2024 Points'!$E$14:$L$23)^0)),0))</f>
        <v>#N/A</v>
      </c>
    </row>
    <row r="2037">
      <c r="A2037" s="4">
        <v>2036.0</v>
      </c>
      <c r="C2037" s="4" t="s">
        <v>5776</v>
      </c>
      <c r="D2037" s="4" t="s">
        <v>4019</v>
      </c>
      <c r="E2037" s="4"/>
      <c r="F2037" s="4">
        <v>4.0</v>
      </c>
      <c r="I2037" t="str">
        <f t="array" ref="I2037">INDEX('2024 Points'!$D$14:$D$23,MATCH(1,MMULT(--('2024 Points'!$E$14:$L$23=D2037),TRANSPOSE(COLUMN('2024 Points'!$E$14:$L$23)^0)),0))</f>
        <v>#N/A</v>
      </c>
    </row>
    <row r="2038">
      <c r="A2038" s="4">
        <v>2037.0</v>
      </c>
      <c r="B2038" s="4"/>
      <c r="C2038" s="4" t="s">
        <v>5776</v>
      </c>
      <c r="D2038" s="4" t="s">
        <v>4020</v>
      </c>
      <c r="E2038" s="4"/>
      <c r="F2038" s="4">
        <v>4.0</v>
      </c>
      <c r="I2038" t="str">
        <f t="array" ref="I2038">INDEX('2024 Points'!$D$14:$D$23,MATCH(1,MMULT(--('2024 Points'!$E$14:$L$23=D2038),TRANSPOSE(COLUMN('2024 Points'!$E$14:$L$23)^0)),0))</f>
        <v>#N/A</v>
      </c>
    </row>
    <row r="2039">
      <c r="A2039" s="4">
        <v>2038.0</v>
      </c>
      <c r="C2039" s="4" t="s">
        <v>5776</v>
      </c>
      <c r="D2039" s="4" t="s">
        <v>4021</v>
      </c>
      <c r="E2039" s="4" t="s">
        <v>6167</v>
      </c>
      <c r="F2039" s="4">
        <v>4.0</v>
      </c>
      <c r="I2039" t="str">
        <f t="array" ref="I2039">INDEX('2024 Points'!$D$14:$D$23,MATCH(1,MMULT(--('2024 Points'!$E$14:$L$23=D2039),TRANSPOSE(COLUMN('2024 Points'!$E$14:$L$23)^0)),0))</f>
        <v>#N/A</v>
      </c>
    </row>
    <row r="2040">
      <c r="A2040" s="4">
        <v>2039.0</v>
      </c>
      <c r="B2040" s="4"/>
      <c r="C2040" s="4" t="s">
        <v>5776</v>
      </c>
      <c r="D2040" s="4" t="s">
        <v>4022</v>
      </c>
      <c r="E2040" s="4"/>
      <c r="F2040" s="4">
        <v>4.0</v>
      </c>
      <c r="I2040" t="str">
        <f t="array" ref="I2040">INDEX('2024 Points'!$D$14:$D$23,MATCH(1,MMULT(--('2024 Points'!$E$14:$L$23=D2040),TRANSPOSE(COLUMN('2024 Points'!$E$14:$L$23)^0)),0))</f>
        <v>#N/A</v>
      </c>
    </row>
    <row r="2041">
      <c r="A2041" s="4">
        <v>2040.0</v>
      </c>
      <c r="B2041" s="4"/>
      <c r="C2041" s="4" t="s">
        <v>5776</v>
      </c>
      <c r="D2041" s="4" t="s">
        <v>3367</v>
      </c>
      <c r="E2041" s="4" t="s">
        <v>578</v>
      </c>
      <c r="F2041" s="4">
        <v>4.0</v>
      </c>
      <c r="I2041" t="str">
        <f t="array" ref="I2041">INDEX('2024 Points'!$D$14:$D$23,MATCH(1,MMULT(--('2024 Points'!$E$14:$L$23=D2041),TRANSPOSE(COLUMN('2024 Points'!$E$14:$L$23)^0)),0))</f>
        <v>#N/A</v>
      </c>
    </row>
    <row r="2042">
      <c r="A2042" s="4">
        <v>2041.0</v>
      </c>
      <c r="B2042" s="4"/>
      <c r="C2042" s="4" t="s">
        <v>5776</v>
      </c>
      <c r="D2042" s="4" t="s">
        <v>4023</v>
      </c>
      <c r="E2042" s="4"/>
      <c r="F2042" s="4">
        <v>4.0</v>
      </c>
      <c r="I2042" t="str">
        <f t="array" ref="I2042">INDEX('2024 Points'!$D$14:$D$23,MATCH(1,MMULT(--('2024 Points'!$E$14:$L$23=D2042),TRANSPOSE(COLUMN('2024 Points'!$E$14:$L$23)^0)),0))</f>
        <v>#N/A</v>
      </c>
    </row>
    <row r="2043">
      <c r="A2043" s="4">
        <v>2042.0</v>
      </c>
      <c r="C2043" s="4" t="s">
        <v>5776</v>
      </c>
      <c r="D2043" s="4" t="s">
        <v>2621</v>
      </c>
      <c r="E2043" s="4" t="s">
        <v>4595</v>
      </c>
      <c r="F2043" s="4">
        <v>4.0</v>
      </c>
      <c r="I2043" t="str">
        <f t="array" ref="I2043">INDEX('2024 Points'!$D$14:$D$23,MATCH(1,MMULT(--('2024 Points'!$E$14:$L$23=D2043),TRANSPOSE(COLUMN('2024 Points'!$E$14:$L$23)^0)),0))</f>
        <v>#N/A</v>
      </c>
    </row>
    <row r="2044">
      <c r="A2044" s="4">
        <v>2043.0</v>
      </c>
      <c r="C2044" s="4" t="s">
        <v>5776</v>
      </c>
      <c r="D2044" s="4" t="s">
        <v>4024</v>
      </c>
      <c r="E2044" s="4"/>
      <c r="F2044" s="4">
        <v>4.0</v>
      </c>
      <c r="I2044" t="str">
        <f t="array" ref="I2044">INDEX('2024 Points'!$D$14:$D$23,MATCH(1,MMULT(--('2024 Points'!$E$14:$L$23=D2044),TRANSPOSE(COLUMN('2024 Points'!$E$14:$L$23)^0)),0))</f>
        <v>#N/A</v>
      </c>
    </row>
    <row r="2045">
      <c r="A2045" s="4">
        <v>2044.0</v>
      </c>
      <c r="B2045" s="4"/>
      <c r="C2045" s="4" t="s">
        <v>5776</v>
      </c>
      <c r="D2045" s="4" t="s">
        <v>2803</v>
      </c>
      <c r="E2045" s="4" t="s">
        <v>5857</v>
      </c>
      <c r="F2045" s="4">
        <v>4.0</v>
      </c>
      <c r="I2045" t="str">
        <f t="array" ref="I2045">INDEX('2024 Points'!$D$14:$D$23,MATCH(1,MMULT(--('2024 Points'!$E$14:$L$23=D2045),TRANSPOSE(COLUMN('2024 Points'!$E$14:$L$23)^0)),0))</f>
        <v>#N/A</v>
      </c>
    </row>
    <row r="2046">
      <c r="A2046" s="4">
        <v>2045.0</v>
      </c>
      <c r="B2046" s="4"/>
      <c r="C2046" s="4" t="s">
        <v>5776</v>
      </c>
      <c r="D2046" s="4" t="s">
        <v>2238</v>
      </c>
      <c r="E2046" s="4" t="s">
        <v>4626</v>
      </c>
      <c r="F2046" s="4">
        <v>4.0</v>
      </c>
      <c r="I2046" t="str">
        <f t="array" ref="I2046">INDEX('2024 Points'!$D$14:$D$23,MATCH(1,MMULT(--('2024 Points'!$E$14:$L$23=D2046),TRANSPOSE(COLUMN('2024 Points'!$E$14:$L$23)^0)),0))</f>
        <v>#N/A</v>
      </c>
    </row>
    <row r="2047">
      <c r="A2047" s="4">
        <v>2046.0</v>
      </c>
      <c r="B2047" s="4"/>
      <c r="C2047" s="4" t="s">
        <v>5776</v>
      </c>
      <c r="D2047" s="4" t="s">
        <v>2439</v>
      </c>
      <c r="E2047" s="4" t="s">
        <v>6119</v>
      </c>
      <c r="F2047" s="4">
        <v>4.0</v>
      </c>
      <c r="I2047" t="str">
        <f t="array" ref="I2047">INDEX('2024 Points'!$D$14:$D$23,MATCH(1,MMULT(--('2024 Points'!$E$14:$L$23=D2047),TRANSPOSE(COLUMN('2024 Points'!$E$14:$L$23)^0)),0))</f>
        <v>#N/A</v>
      </c>
    </row>
    <row r="2048">
      <c r="A2048" s="4">
        <v>2047.0</v>
      </c>
      <c r="B2048" s="4">
        <v>1492.0</v>
      </c>
      <c r="C2048" s="4" t="s">
        <v>5422</v>
      </c>
      <c r="D2048" s="4" t="s">
        <v>2047</v>
      </c>
      <c r="E2048" s="4" t="s">
        <v>4787</v>
      </c>
      <c r="F2048" s="4">
        <v>4.0</v>
      </c>
      <c r="I2048" t="str">
        <f t="array" ref="I2048">INDEX('2024 Points'!$D$14:$D$23,MATCH(1,MMULT(--('2024 Points'!$E$14:$L$23=D2048),TRANSPOSE(COLUMN('2024 Points'!$E$14:$L$23)^0)),0))</f>
        <v>#N/A</v>
      </c>
    </row>
    <row r="2049">
      <c r="A2049" s="4">
        <v>2048.0</v>
      </c>
      <c r="C2049" s="4" t="s">
        <v>5776</v>
      </c>
      <c r="D2049" s="4" t="s">
        <v>1538</v>
      </c>
      <c r="E2049" s="4" t="s">
        <v>5921</v>
      </c>
      <c r="F2049" s="4">
        <v>4.0</v>
      </c>
      <c r="I2049" t="str">
        <f t="array" ref="I2049">INDEX('2024 Points'!$D$14:$D$23,MATCH(1,MMULT(--('2024 Points'!$E$14:$L$23=D2049),TRANSPOSE(COLUMN('2024 Points'!$E$14:$L$23)^0)),0))</f>
        <v>#N/A</v>
      </c>
    </row>
    <row r="2050">
      <c r="A2050" s="4">
        <v>2049.0</v>
      </c>
      <c r="B2050" s="4"/>
      <c r="C2050" s="4" t="s">
        <v>5776</v>
      </c>
      <c r="D2050" s="4" t="s">
        <v>4025</v>
      </c>
      <c r="E2050" s="4" t="s">
        <v>6168</v>
      </c>
      <c r="F2050" s="4">
        <v>4.0</v>
      </c>
      <c r="I2050" t="str">
        <f t="array" ref="I2050">INDEX('2024 Points'!$D$14:$D$23,MATCH(1,MMULT(--('2024 Points'!$E$14:$L$23=D2050),TRANSPOSE(COLUMN('2024 Points'!$E$14:$L$23)^0)),0))</f>
        <v>#N/A</v>
      </c>
    </row>
    <row r="2051">
      <c r="A2051" s="4">
        <v>2050.0</v>
      </c>
      <c r="B2051" s="4">
        <v>2208.0</v>
      </c>
      <c r="C2051" s="4" t="s">
        <v>5872</v>
      </c>
      <c r="D2051" s="4" t="s">
        <v>4026</v>
      </c>
      <c r="E2051" s="4" t="s">
        <v>6083</v>
      </c>
      <c r="F2051" s="4">
        <v>4.0</v>
      </c>
      <c r="I2051" t="str">
        <f t="array" ref="I2051">INDEX('2024 Points'!$D$14:$D$23,MATCH(1,MMULT(--('2024 Points'!$E$14:$L$23=D2051),TRANSPOSE(COLUMN('2024 Points'!$E$14:$L$23)^0)),0))</f>
        <v>#N/A</v>
      </c>
    </row>
    <row r="2052">
      <c r="A2052" s="4">
        <v>2051.0</v>
      </c>
      <c r="B2052" s="4">
        <v>848.0</v>
      </c>
      <c r="C2052" s="4" t="s">
        <v>6169</v>
      </c>
      <c r="D2052" s="4" t="s">
        <v>1031</v>
      </c>
      <c r="E2052" s="4" t="s">
        <v>1751</v>
      </c>
      <c r="F2052" s="4">
        <v>4.0</v>
      </c>
      <c r="I2052" t="str">
        <f t="array" ref="I2052">INDEX('2024 Points'!$D$14:$D$23,MATCH(1,MMULT(--('2024 Points'!$E$14:$L$23=D2052),TRANSPOSE(COLUMN('2024 Points'!$E$14:$L$23)^0)),0))</f>
        <v>#N/A</v>
      </c>
    </row>
    <row r="2053">
      <c r="A2053" s="4">
        <v>2052.0</v>
      </c>
      <c r="C2053" s="4" t="s">
        <v>5776</v>
      </c>
      <c r="D2053" s="4" t="s">
        <v>4027</v>
      </c>
      <c r="E2053" s="4" t="s">
        <v>625</v>
      </c>
      <c r="F2053" s="4">
        <v>4.0</v>
      </c>
      <c r="I2053" t="str">
        <f t="array" ref="I2053">INDEX('2024 Points'!$D$14:$D$23,MATCH(1,MMULT(--('2024 Points'!$E$14:$L$23=D2053),TRANSPOSE(COLUMN('2024 Points'!$E$14:$L$23)^0)),0))</f>
        <v>#N/A</v>
      </c>
    </row>
    <row r="2054">
      <c r="A2054" s="4">
        <v>2053.0</v>
      </c>
      <c r="B2054" s="4"/>
      <c r="C2054" s="4" t="s">
        <v>5776</v>
      </c>
      <c r="D2054" s="4" t="s">
        <v>4028</v>
      </c>
      <c r="E2054" s="4" t="s">
        <v>5031</v>
      </c>
      <c r="F2054" s="4">
        <v>4.0</v>
      </c>
      <c r="I2054" t="str">
        <f t="array" ref="I2054">INDEX('2024 Points'!$D$14:$D$23,MATCH(1,MMULT(--('2024 Points'!$E$14:$L$23=D2054),TRANSPOSE(COLUMN('2024 Points'!$E$14:$L$23)^0)),0))</f>
        <v>#N/A</v>
      </c>
    </row>
    <row r="2055">
      <c r="A2055" s="4">
        <v>2054.0</v>
      </c>
      <c r="B2055" s="4">
        <v>2107.0</v>
      </c>
      <c r="C2055" s="4" t="s">
        <v>4321</v>
      </c>
      <c r="D2055" s="4" t="s">
        <v>4029</v>
      </c>
      <c r="E2055" s="4" t="s">
        <v>6030</v>
      </c>
      <c r="F2055" s="4">
        <v>4.0</v>
      </c>
      <c r="I2055" t="str">
        <f t="array" ref="I2055">INDEX('2024 Points'!$D$14:$D$23,MATCH(1,MMULT(--('2024 Points'!$E$14:$L$23=D2055),TRANSPOSE(COLUMN('2024 Points'!$E$14:$L$23)^0)),0))</f>
        <v>#N/A</v>
      </c>
    </row>
    <row r="2056">
      <c r="A2056" s="4">
        <v>2055.0</v>
      </c>
      <c r="B2056" s="4">
        <v>1776.0</v>
      </c>
      <c r="C2056" s="4" t="s">
        <v>1428</v>
      </c>
      <c r="D2056" s="4" t="s">
        <v>2923</v>
      </c>
      <c r="E2056" s="4" t="s">
        <v>976</v>
      </c>
      <c r="F2056" s="4">
        <v>4.0</v>
      </c>
      <c r="I2056" t="str">
        <f t="array" ref="I2056">INDEX('2024 Points'!$D$14:$D$23,MATCH(1,MMULT(--('2024 Points'!$E$14:$L$23=D2056),TRANSPOSE(COLUMN('2024 Points'!$E$14:$L$23)^0)),0))</f>
        <v>#N/A</v>
      </c>
    </row>
    <row r="2057">
      <c r="A2057" s="4">
        <v>2056.0</v>
      </c>
      <c r="B2057" s="4"/>
      <c r="C2057" s="4" t="s">
        <v>5776</v>
      </c>
      <c r="D2057" s="4" t="s">
        <v>4030</v>
      </c>
      <c r="E2057" s="4" t="s">
        <v>5946</v>
      </c>
      <c r="F2057" s="4">
        <v>4.0</v>
      </c>
      <c r="I2057" t="str">
        <f t="array" ref="I2057">INDEX('2024 Points'!$D$14:$D$23,MATCH(1,MMULT(--('2024 Points'!$E$14:$L$23=D2057),TRANSPOSE(COLUMN('2024 Points'!$E$14:$L$23)^0)),0))</f>
        <v>#N/A</v>
      </c>
    </row>
    <row r="2058">
      <c r="A2058" s="4">
        <v>2057.0</v>
      </c>
      <c r="C2058" s="4" t="s">
        <v>5776</v>
      </c>
      <c r="D2058" s="4" t="s">
        <v>4031</v>
      </c>
      <c r="E2058" s="4" t="s">
        <v>5946</v>
      </c>
      <c r="F2058" s="4">
        <v>4.0</v>
      </c>
      <c r="I2058" t="str">
        <f t="array" ref="I2058">INDEX('2024 Points'!$D$14:$D$23,MATCH(1,MMULT(--('2024 Points'!$E$14:$L$23=D2058),TRANSPOSE(COLUMN('2024 Points'!$E$14:$L$23)^0)),0))</f>
        <v>#N/A</v>
      </c>
    </row>
    <row r="2059">
      <c r="A2059" s="4">
        <v>2058.0</v>
      </c>
      <c r="B2059" s="4"/>
      <c r="C2059" s="4" t="s">
        <v>5776</v>
      </c>
      <c r="D2059" s="4" t="s">
        <v>2375</v>
      </c>
      <c r="E2059" s="4" t="s">
        <v>4448</v>
      </c>
      <c r="F2059" s="4">
        <v>4.0</v>
      </c>
      <c r="I2059" t="str">
        <f t="array" ref="I2059">INDEX('2024 Points'!$D$14:$D$23,MATCH(1,MMULT(--('2024 Points'!$E$14:$L$23=D2059),TRANSPOSE(COLUMN('2024 Points'!$E$14:$L$23)^0)),0))</f>
        <v>#N/A</v>
      </c>
    </row>
    <row r="2060">
      <c r="A2060" s="4">
        <v>2059.0</v>
      </c>
      <c r="B2060" s="4"/>
      <c r="C2060" s="4" t="s">
        <v>5776</v>
      </c>
      <c r="D2060" s="4" t="s">
        <v>1693</v>
      </c>
      <c r="E2060" s="4" t="s">
        <v>1662</v>
      </c>
      <c r="F2060" s="4">
        <v>4.0</v>
      </c>
      <c r="I2060" t="str">
        <f t="array" ref="I2060">INDEX('2024 Points'!$D$14:$D$23,MATCH(1,MMULT(--('2024 Points'!$E$14:$L$23=D2060),TRANSPOSE(COLUMN('2024 Points'!$E$14:$L$23)^0)),0))</f>
        <v>#N/A</v>
      </c>
    </row>
    <row r="2061">
      <c r="A2061" s="4">
        <v>2060.0</v>
      </c>
      <c r="C2061" s="4" t="s">
        <v>5776</v>
      </c>
      <c r="D2061" s="4" t="s">
        <v>4032</v>
      </c>
      <c r="E2061" s="4" t="s">
        <v>6170</v>
      </c>
      <c r="F2061" s="4">
        <v>4.0</v>
      </c>
      <c r="I2061" t="str">
        <f t="array" ref="I2061">INDEX('2024 Points'!$D$14:$D$23,MATCH(1,MMULT(--('2024 Points'!$E$14:$L$23=D2061),TRANSPOSE(COLUMN('2024 Points'!$E$14:$L$23)^0)),0))</f>
        <v>#N/A</v>
      </c>
    </row>
    <row r="2062">
      <c r="A2062" s="4">
        <v>2061.0</v>
      </c>
      <c r="B2062" s="4"/>
      <c r="C2062" s="4" t="s">
        <v>5776</v>
      </c>
      <c r="D2062" s="4" t="s">
        <v>4033</v>
      </c>
      <c r="E2062" s="4" t="s">
        <v>998</v>
      </c>
      <c r="F2062" s="4">
        <v>4.0</v>
      </c>
      <c r="I2062" t="str">
        <f t="array" ref="I2062">INDEX('2024 Points'!$D$14:$D$23,MATCH(1,MMULT(--('2024 Points'!$E$14:$L$23=D2062),TRANSPOSE(COLUMN('2024 Points'!$E$14:$L$23)^0)),0))</f>
        <v>#N/A</v>
      </c>
    </row>
    <row r="2063">
      <c r="A2063" s="4">
        <v>2062.0</v>
      </c>
      <c r="C2063" s="4" t="s">
        <v>5776</v>
      </c>
      <c r="D2063" s="4" t="s">
        <v>4034</v>
      </c>
      <c r="E2063" s="4" t="s">
        <v>6083</v>
      </c>
      <c r="F2063" s="4">
        <v>4.0</v>
      </c>
      <c r="I2063" t="str">
        <f t="array" ref="I2063">INDEX('2024 Points'!$D$14:$D$23,MATCH(1,MMULT(--('2024 Points'!$E$14:$L$23=D2063),TRANSPOSE(COLUMN('2024 Points'!$E$14:$L$23)^0)),0))</f>
        <v>#N/A</v>
      </c>
    </row>
    <row r="2064">
      <c r="A2064" s="4">
        <v>2063.0</v>
      </c>
      <c r="B2064" s="4"/>
      <c r="C2064" s="4" t="s">
        <v>5776</v>
      </c>
      <c r="D2064" s="4" t="s">
        <v>2942</v>
      </c>
      <c r="E2064" s="4" t="s">
        <v>4585</v>
      </c>
      <c r="F2064" s="4">
        <v>4.0</v>
      </c>
      <c r="I2064" t="str">
        <f t="array" ref="I2064">INDEX('2024 Points'!$D$14:$D$23,MATCH(1,MMULT(--('2024 Points'!$E$14:$L$23=D2064),TRANSPOSE(COLUMN('2024 Points'!$E$14:$L$23)^0)),0))</f>
        <v>#N/A</v>
      </c>
    </row>
    <row r="2065">
      <c r="A2065" s="4">
        <v>2064.0</v>
      </c>
      <c r="C2065" s="4" t="s">
        <v>5776</v>
      </c>
      <c r="D2065" s="4" t="s">
        <v>2322</v>
      </c>
      <c r="E2065" s="4" t="s">
        <v>5958</v>
      </c>
      <c r="F2065" s="4">
        <v>4.0</v>
      </c>
      <c r="I2065" t="str">
        <f t="array" ref="I2065">INDEX('2024 Points'!$D$14:$D$23,MATCH(1,MMULT(--('2024 Points'!$E$14:$L$23=D2065),TRANSPOSE(COLUMN('2024 Points'!$E$14:$L$23)^0)),0))</f>
        <v>#N/A</v>
      </c>
    </row>
    <row r="2066">
      <c r="A2066" s="4">
        <v>2065.0</v>
      </c>
      <c r="B2066" s="4"/>
      <c r="C2066" s="4" t="s">
        <v>5776</v>
      </c>
      <c r="D2066" s="4" t="s">
        <v>4035</v>
      </c>
      <c r="E2066" s="4" t="s">
        <v>5814</v>
      </c>
      <c r="F2066" s="4">
        <v>4.0</v>
      </c>
      <c r="I2066" t="str">
        <f t="array" ref="I2066">INDEX('2024 Points'!$D$14:$D$23,MATCH(1,MMULT(--('2024 Points'!$E$14:$L$23=D2066),TRANSPOSE(COLUMN('2024 Points'!$E$14:$L$23)^0)),0))</f>
        <v>#N/A</v>
      </c>
    </row>
    <row r="2067">
      <c r="A2067" s="4">
        <v>2066.0</v>
      </c>
      <c r="B2067" s="4">
        <v>1684.0</v>
      </c>
      <c r="C2067" s="4" t="s">
        <v>5228</v>
      </c>
      <c r="D2067" s="4" t="s">
        <v>2790</v>
      </c>
      <c r="E2067" s="4" t="s">
        <v>5030</v>
      </c>
      <c r="F2067" s="4">
        <v>4.0</v>
      </c>
      <c r="I2067" t="str">
        <f t="array" ref="I2067">INDEX('2024 Points'!$D$14:$D$23,MATCH(1,MMULT(--('2024 Points'!$E$14:$L$23=D2067),TRANSPOSE(COLUMN('2024 Points'!$E$14:$L$23)^0)),0))</f>
        <v>#N/A</v>
      </c>
    </row>
    <row r="2068">
      <c r="A2068" s="4">
        <v>2067.0</v>
      </c>
      <c r="B2068" s="4">
        <v>1483.0</v>
      </c>
      <c r="C2068" s="4" t="s">
        <v>1290</v>
      </c>
      <c r="D2068" s="4" t="s">
        <v>2925</v>
      </c>
      <c r="E2068" s="4"/>
      <c r="F2068" s="4">
        <v>3.0</v>
      </c>
      <c r="I2068" t="str">
        <f t="array" ref="I2068">INDEX('2024 Points'!$D$14:$D$23,MATCH(1,MMULT(--('2024 Points'!$E$14:$L$23=D2068),TRANSPOSE(COLUMN('2024 Points'!$E$14:$L$23)^0)),0))</f>
        <v>#N/A</v>
      </c>
    </row>
    <row r="2069">
      <c r="A2069" s="4">
        <v>2068.0</v>
      </c>
      <c r="B2069" s="4"/>
      <c r="C2069" s="4" t="s">
        <v>5776</v>
      </c>
      <c r="D2069" s="4" t="s">
        <v>1109</v>
      </c>
      <c r="E2069" s="4" t="s">
        <v>5203</v>
      </c>
      <c r="F2069" s="4">
        <v>3.0</v>
      </c>
      <c r="I2069" t="str">
        <f t="array" ref="I2069">INDEX('2024 Points'!$D$14:$D$23,MATCH(1,MMULT(--('2024 Points'!$E$14:$L$23=D2069),TRANSPOSE(COLUMN('2024 Points'!$E$14:$L$23)^0)),0))</f>
        <v>#N/A</v>
      </c>
    </row>
    <row r="2070">
      <c r="A2070" s="4">
        <v>2069.0</v>
      </c>
      <c r="B2070" s="4">
        <v>1095.0</v>
      </c>
      <c r="C2070" s="4" t="s">
        <v>6171</v>
      </c>
      <c r="D2070" s="4" t="s">
        <v>4036</v>
      </c>
      <c r="E2070" s="4" t="s">
        <v>6109</v>
      </c>
      <c r="F2070" s="4">
        <v>3.0</v>
      </c>
      <c r="I2070" t="str">
        <f t="array" ref="I2070">INDEX('2024 Points'!$D$14:$D$23,MATCH(1,MMULT(--('2024 Points'!$E$14:$L$23=D2070),TRANSPOSE(COLUMN('2024 Points'!$E$14:$L$23)^0)),0))</f>
        <v>#N/A</v>
      </c>
    </row>
    <row r="2071">
      <c r="A2071" s="4">
        <v>2070.0</v>
      </c>
      <c r="C2071" s="4" t="s">
        <v>5776</v>
      </c>
      <c r="D2071" s="4" t="s">
        <v>4037</v>
      </c>
      <c r="E2071" s="4" t="s">
        <v>5839</v>
      </c>
      <c r="F2071" s="4">
        <v>3.0</v>
      </c>
      <c r="I2071" t="str">
        <f t="array" ref="I2071">INDEX('2024 Points'!$D$14:$D$23,MATCH(1,MMULT(--('2024 Points'!$E$14:$L$23=D2071),TRANSPOSE(COLUMN('2024 Points'!$E$14:$L$23)^0)),0))</f>
        <v>#N/A</v>
      </c>
    </row>
    <row r="2072">
      <c r="A2072" s="4">
        <v>2071.0</v>
      </c>
      <c r="C2072" s="4" t="s">
        <v>5776</v>
      </c>
      <c r="D2072" s="4" t="s">
        <v>4038</v>
      </c>
      <c r="E2072" s="4" t="s">
        <v>4479</v>
      </c>
      <c r="F2072" s="4">
        <v>3.0</v>
      </c>
      <c r="I2072" t="str">
        <f t="array" ref="I2072">INDEX('2024 Points'!$D$14:$D$23,MATCH(1,MMULT(--('2024 Points'!$E$14:$L$23=D2072),TRANSPOSE(COLUMN('2024 Points'!$E$14:$L$23)^0)),0))</f>
        <v>#N/A</v>
      </c>
    </row>
    <row r="2073">
      <c r="A2073" s="4">
        <v>2072.0</v>
      </c>
      <c r="B2073" s="4">
        <v>1196.0</v>
      </c>
      <c r="C2073" s="4" t="s">
        <v>6172</v>
      </c>
      <c r="D2073" s="4" t="s">
        <v>4039</v>
      </c>
      <c r="E2073" s="4" t="s">
        <v>4552</v>
      </c>
      <c r="F2073" s="4">
        <v>3.0</v>
      </c>
      <c r="I2073" t="str">
        <f t="array" ref="I2073">INDEX('2024 Points'!$D$14:$D$23,MATCH(1,MMULT(--('2024 Points'!$E$14:$L$23=D2073),TRANSPOSE(COLUMN('2024 Points'!$E$14:$L$23)^0)),0))</f>
        <v>#N/A</v>
      </c>
    </row>
    <row r="2074">
      <c r="A2074" s="4">
        <v>2073.0</v>
      </c>
      <c r="B2074" s="4">
        <v>850.0</v>
      </c>
      <c r="C2074" s="4" t="s">
        <v>6173</v>
      </c>
      <c r="D2074" s="4" t="s">
        <v>2359</v>
      </c>
      <c r="E2074" s="4" t="s">
        <v>704</v>
      </c>
      <c r="F2074" s="4">
        <v>3.0</v>
      </c>
      <c r="I2074" t="str">
        <f t="array" ref="I2074">INDEX('2024 Points'!$D$14:$D$23,MATCH(1,MMULT(--('2024 Points'!$E$14:$L$23=D2074),TRANSPOSE(COLUMN('2024 Points'!$E$14:$L$23)^0)),0))</f>
        <v>#N/A</v>
      </c>
    </row>
    <row r="2075">
      <c r="A2075" s="4">
        <v>2074.0</v>
      </c>
      <c r="B2075" s="4">
        <v>1400.0</v>
      </c>
      <c r="C2075" s="4" t="s">
        <v>6174</v>
      </c>
      <c r="D2075" s="4" t="s">
        <v>2517</v>
      </c>
      <c r="E2075" s="4" t="s">
        <v>704</v>
      </c>
      <c r="F2075" s="4">
        <v>3.0</v>
      </c>
      <c r="I2075" t="str">
        <f t="array" ref="I2075">INDEX('2024 Points'!$D$14:$D$23,MATCH(1,MMULT(--('2024 Points'!$E$14:$L$23=D2075),TRANSPOSE(COLUMN('2024 Points'!$E$14:$L$23)^0)),0))</f>
        <v>#N/A</v>
      </c>
    </row>
    <row r="2076">
      <c r="A2076" s="4">
        <v>2075.0</v>
      </c>
      <c r="B2076" s="4"/>
      <c r="C2076" s="4" t="s">
        <v>5776</v>
      </c>
      <c r="D2076" s="4" t="s">
        <v>3159</v>
      </c>
      <c r="E2076" s="4"/>
      <c r="F2076" s="4">
        <v>3.0</v>
      </c>
      <c r="I2076" t="str">
        <f t="array" ref="I2076">INDEX('2024 Points'!$D$14:$D$23,MATCH(1,MMULT(--('2024 Points'!$E$14:$L$23=D2076),TRANSPOSE(COLUMN('2024 Points'!$E$14:$L$23)^0)),0))</f>
        <v>#N/A</v>
      </c>
    </row>
    <row r="2077">
      <c r="A2077" s="4">
        <v>2076.0</v>
      </c>
      <c r="B2077" s="4">
        <v>1312.0</v>
      </c>
      <c r="C2077" s="4" t="s">
        <v>5214</v>
      </c>
      <c r="D2077" s="4" t="s">
        <v>905</v>
      </c>
      <c r="E2077" s="4" t="s">
        <v>1091</v>
      </c>
      <c r="F2077" s="4">
        <v>3.0</v>
      </c>
      <c r="I2077" t="str">
        <f t="array" ref="I2077">INDEX('2024 Points'!$D$14:$D$23,MATCH(1,MMULT(--('2024 Points'!$E$14:$L$23=D2077),TRANSPOSE(COLUMN('2024 Points'!$E$14:$L$23)^0)),0))</f>
        <v>#N/A</v>
      </c>
    </row>
    <row r="2078">
      <c r="A2078" s="4">
        <v>2077.0</v>
      </c>
      <c r="B2078" s="4"/>
      <c r="C2078" s="4" t="s">
        <v>5776</v>
      </c>
      <c r="D2078" s="4" t="s">
        <v>3071</v>
      </c>
      <c r="E2078" s="4" t="s">
        <v>6031</v>
      </c>
      <c r="F2078" s="4">
        <v>3.0</v>
      </c>
      <c r="I2078" t="str">
        <f t="array" ref="I2078">INDEX('2024 Points'!$D$14:$D$23,MATCH(1,MMULT(--('2024 Points'!$E$14:$L$23=D2078),TRANSPOSE(COLUMN('2024 Points'!$E$14:$L$23)^0)),0))</f>
        <v>#N/A</v>
      </c>
    </row>
    <row r="2079">
      <c r="A2079" s="4">
        <v>2077.0</v>
      </c>
      <c r="C2079" s="4" t="s">
        <v>5776</v>
      </c>
      <c r="D2079" s="4" t="s">
        <v>3071</v>
      </c>
      <c r="E2079" s="4" t="s">
        <v>6175</v>
      </c>
      <c r="F2079" s="4">
        <v>3.0</v>
      </c>
      <c r="I2079" t="str">
        <f t="array" ref="I2079">INDEX('2024 Points'!$D$14:$D$23,MATCH(1,MMULT(--('2024 Points'!$E$14:$L$23=D2079),TRANSPOSE(COLUMN('2024 Points'!$E$14:$L$23)^0)),0))</f>
        <v>#N/A</v>
      </c>
    </row>
    <row r="2080">
      <c r="A2080" s="4">
        <v>2078.0</v>
      </c>
      <c r="C2080" s="4" t="s">
        <v>5776</v>
      </c>
      <c r="D2080" s="4" t="s">
        <v>4040</v>
      </c>
      <c r="E2080" s="4" t="s">
        <v>5889</v>
      </c>
      <c r="F2080" s="4">
        <v>3.0</v>
      </c>
      <c r="I2080" t="str">
        <f t="array" ref="I2080">INDEX('2024 Points'!$D$14:$D$23,MATCH(1,MMULT(--('2024 Points'!$E$14:$L$23=D2080),TRANSPOSE(COLUMN('2024 Points'!$E$14:$L$23)^0)),0))</f>
        <v>#N/A</v>
      </c>
    </row>
    <row r="2081">
      <c r="A2081" s="4">
        <v>2079.0</v>
      </c>
      <c r="B2081" s="4"/>
      <c r="C2081" s="4" t="s">
        <v>5776</v>
      </c>
      <c r="D2081" s="4" t="s">
        <v>4041</v>
      </c>
      <c r="E2081" s="4"/>
      <c r="F2081" s="4">
        <v>3.0</v>
      </c>
      <c r="I2081" t="str">
        <f t="array" ref="I2081">INDEX('2024 Points'!$D$14:$D$23,MATCH(1,MMULT(--('2024 Points'!$E$14:$L$23=D2081),TRANSPOSE(COLUMN('2024 Points'!$E$14:$L$23)^0)),0))</f>
        <v>#N/A</v>
      </c>
    </row>
    <row r="2082">
      <c r="A2082" s="4">
        <v>2080.0</v>
      </c>
      <c r="B2082" s="4">
        <v>1723.0</v>
      </c>
      <c r="C2082" s="4" t="s">
        <v>1283</v>
      </c>
      <c r="D2082" s="4" t="s">
        <v>4042</v>
      </c>
      <c r="E2082" s="4" t="s">
        <v>5889</v>
      </c>
      <c r="F2082" s="4">
        <v>3.0</v>
      </c>
      <c r="I2082" t="str">
        <f t="array" ref="I2082">INDEX('2024 Points'!$D$14:$D$23,MATCH(1,MMULT(--('2024 Points'!$E$14:$L$23=D2082),TRANSPOSE(COLUMN('2024 Points'!$E$14:$L$23)^0)),0))</f>
        <v>#N/A</v>
      </c>
    </row>
    <row r="2083">
      <c r="A2083" s="4">
        <v>2081.0</v>
      </c>
      <c r="B2083" s="4">
        <v>1277.0</v>
      </c>
      <c r="C2083" s="4" t="s">
        <v>6176</v>
      </c>
      <c r="D2083" s="4" t="s">
        <v>4043</v>
      </c>
      <c r="E2083" s="4" t="s">
        <v>6025</v>
      </c>
      <c r="F2083" s="4">
        <v>3.0</v>
      </c>
      <c r="I2083" t="str">
        <f t="array" ref="I2083">INDEX('2024 Points'!$D$14:$D$23,MATCH(1,MMULT(--('2024 Points'!$E$14:$L$23=D2083),TRANSPOSE(COLUMN('2024 Points'!$E$14:$L$23)^0)),0))</f>
        <v>#N/A</v>
      </c>
    </row>
    <row r="2084">
      <c r="A2084" s="4">
        <v>2082.0</v>
      </c>
      <c r="B2084" s="4">
        <v>860.0</v>
      </c>
      <c r="C2084" s="4" t="s">
        <v>5113</v>
      </c>
      <c r="D2084" s="4" t="s">
        <v>4044</v>
      </c>
      <c r="E2084" s="4" t="s">
        <v>5818</v>
      </c>
      <c r="F2084" s="4">
        <v>3.0</v>
      </c>
      <c r="I2084" t="str">
        <f t="array" ref="I2084">INDEX('2024 Points'!$D$14:$D$23,MATCH(1,MMULT(--('2024 Points'!$E$14:$L$23=D2084),TRANSPOSE(COLUMN('2024 Points'!$E$14:$L$23)^0)),0))</f>
        <v>#N/A</v>
      </c>
    </row>
    <row r="2085">
      <c r="A2085" s="4">
        <v>2083.0</v>
      </c>
      <c r="B2085" s="4"/>
      <c r="C2085" s="4" t="s">
        <v>5776</v>
      </c>
      <c r="D2085" s="4" t="s">
        <v>3140</v>
      </c>
      <c r="E2085" s="4" t="s">
        <v>6162</v>
      </c>
      <c r="F2085" s="4">
        <v>3.0</v>
      </c>
      <c r="I2085" t="str">
        <f t="array" ref="I2085">INDEX('2024 Points'!$D$14:$D$23,MATCH(1,MMULT(--('2024 Points'!$E$14:$L$23=D2085),TRANSPOSE(COLUMN('2024 Points'!$E$14:$L$23)^0)),0))</f>
        <v>#N/A</v>
      </c>
    </row>
    <row r="2086">
      <c r="A2086" s="4">
        <v>2084.0</v>
      </c>
      <c r="C2086" s="4" t="s">
        <v>5776</v>
      </c>
      <c r="D2086" s="4" t="s">
        <v>1342</v>
      </c>
      <c r="E2086" s="4" t="s">
        <v>5888</v>
      </c>
      <c r="F2086" s="4">
        <v>3.0</v>
      </c>
      <c r="I2086" t="str">
        <f t="array" ref="I2086">INDEX('2024 Points'!$D$14:$D$23,MATCH(1,MMULT(--('2024 Points'!$E$14:$L$23=D2086),TRANSPOSE(COLUMN('2024 Points'!$E$14:$L$23)^0)),0))</f>
        <v>#N/A</v>
      </c>
    </row>
    <row r="2087">
      <c r="A2087" s="4">
        <v>2085.0</v>
      </c>
      <c r="B2087" s="4">
        <v>1587.0</v>
      </c>
      <c r="C2087" s="4" t="s">
        <v>1667</v>
      </c>
      <c r="D2087" s="4" t="s">
        <v>4045</v>
      </c>
      <c r="E2087" s="4" t="s">
        <v>976</v>
      </c>
      <c r="F2087" s="4">
        <v>3.0</v>
      </c>
      <c r="I2087" t="str">
        <f t="array" ref="I2087">INDEX('2024 Points'!$D$14:$D$23,MATCH(1,MMULT(--('2024 Points'!$E$14:$L$23=D2087),TRANSPOSE(COLUMN('2024 Points'!$E$14:$L$23)^0)),0))</f>
        <v>#N/A</v>
      </c>
    </row>
    <row r="2088">
      <c r="A2088" s="4">
        <v>2086.0</v>
      </c>
      <c r="B2088" s="4"/>
      <c r="C2088" s="4" t="s">
        <v>5776</v>
      </c>
      <c r="D2088" s="4" t="s">
        <v>4046</v>
      </c>
      <c r="E2088" s="4" t="s">
        <v>5803</v>
      </c>
      <c r="F2088" s="4">
        <v>3.0</v>
      </c>
      <c r="I2088" t="str">
        <f t="array" ref="I2088">INDEX('2024 Points'!$D$14:$D$23,MATCH(1,MMULT(--('2024 Points'!$E$14:$L$23=D2088),TRANSPOSE(COLUMN('2024 Points'!$E$14:$L$23)^0)),0))</f>
        <v>#N/A</v>
      </c>
    </row>
    <row r="2089">
      <c r="A2089" s="4">
        <v>2087.0</v>
      </c>
      <c r="B2089" s="4">
        <v>2375.0</v>
      </c>
      <c r="C2089" s="4" t="s">
        <v>4732</v>
      </c>
      <c r="D2089" s="4" t="s">
        <v>933</v>
      </c>
      <c r="E2089" s="4" t="s">
        <v>1447</v>
      </c>
      <c r="F2089" s="4">
        <v>3.0</v>
      </c>
      <c r="I2089" t="str">
        <f t="array" ref="I2089">INDEX('2024 Points'!$D$14:$D$23,MATCH(1,MMULT(--('2024 Points'!$E$14:$L$23=D2089),TRANSPOSE(COLUMN('2024 Points'!$E$14:$L$23)^0)),0))</f>
        <v>#N/A</v>
      </c>
    </row>
    <row r="2090">
      <c r="A2090" s="4">
        <v>2088.0</v>
      </c>
      <c r="B2090" s="4"/>
      <c r="C2090" s="4" t="s">
        <v>5776</v>
      </c>
      <c r="D2090" s="4" t="s">
        <v>4047</v>
      </c>
      <c r="E2090" s="4" t="s">
        <v>976</v>
      </c>
      <c r="F2090" s="4">
        <v>3.0</v>
      </c>
      <c r="I2090" t="str">
        <f t="array" ref="I2090">INDEX('2024 Points'!$D$14:$D$23,MATCH(1,MMULT(--('2024 Points'!$E$14:$L$23=D2090),TRANSPOSE(COLUMN('2024 Points'!$E$14:$L$23)^0)),0))</f>
        <v>#N/A</v>
      </c>
    </row>
    <row r="2091">
      <c r="A2091" s="4">
        <v>2089.0</v>
      </c>
      <c r="B2091" s="4">
        <v>1239.0</v>
      </c>
      <c r="C2091" s="4" t="s">
        <v>6099</v>
      </c>
      <c r="D2091" s="4" t="s">
        <v>2124</v>
      </c>
      <c r="E2091" s="4" t="s">
        <v>6177</v>
      </c>
      <c r="F2091" s="4">
        <v>3.0</v>
      </c>
      <c r="I2091" t="str">
        <f t="array" ref="I2091">INDEX('2024 Points'!$D$14:$D$23,MATCH(1,MMULT(--('2024 Points'!$E$14:$L$23=D2091),TRANSPOSE(COLUMN('2024 Points'!$E$14:$L$23)^0)),0))</f>
        <v>#N/A</v>
      </c>
    </row>
    <row r="2092">
      <c r="A2092" s="4">
        <v>2089.0</v>
      </c>
      <c r="B2092" s="4">
        <v>1239.0</v>
      </c>
      <c r="C2092" s="4" t="s">
        <v>6099</v>
      </c>
      <c r="D2092" s="4" t="s">
        <v>2124</v>
      </c>
      <c r="E2092" s="4" t="s">
        <v>4719</v>
      </c>
      <c r="F2092" s="4">
        <v>3.0</v>
      </c>
      <c r="I2092" t="str">
        <f t="array" ref="I2092">INDEX('2024 Points'!$D$14:$D$23,MATCH(1,MMULT(--('2024 Points'!$E$14:$L$23=D2092),TRANSPOSE(COLUMN('2024 Points'!$E$14:$L$23)^0)),0))</f>
        <v>#N/A</v>
      </c>
    </row>
    <row r="2093">
      <c r="A2093" s="4">
        <v>2090.0</v>
      </c>
      <c r="C2093" s="4" t="s">
        <v>5776</v>
      </c>
      <c r="D2093" s="4" t="s">
        <v>2225</v>
      </c>
      <c r="E2093" s="4" t="s">
        <v>5785</v>
      </c>
      <c r="F2093" s="4">
        <v>3.0</v>
      </c>
      <c r="I2093" t="str">
        <f t="array" ref="I2093">INDEX('2024 Points'!$D$14:$D$23,MATCH(1,MMULT(--('2024 Points'!$E$14:$L$23=D2093),TRANSPOSE(COLUMN('2024 Points'!$E$14:$L$23)^0)),0))</f>
        <v>#N/A</v>
      </c>
    </row>
    <row r="2094">
      <c r="A2094" s="4">
        <v>2091.0</v>
      </c>
      <c r="B2094" s="4"/>
      <c r="C2094" s="4" t="s">
        <v>5776</v>
      </c>
      <c r="D2094" s="4" t="s">
        <v>4048</v>
      </c>
      <c r="E2094" s="4"/>
      <c r="F2094" s="4">
        <v>3.0</v>
      </c>
      <c r="I2094" t="str">
        <f t="array" ref="I2094">INDEX('2024 Points'!$D$14:$D$23,MATCH(1,MMULT(--('2024 Points'!$E$14:$L$23=D2094),TRANSPOSE(COLUMN('2024 Points'!$E$14:$L$23)^0)),0))</f>
        <v>#N/A</v>
      </c>
    </row>
    <row r="2095">
      <c r="A2095" s="4">
        <v>2092.0</v>
      </c>
      <c r="B2095" s="4"/>
      <c r="C2095" s="4" t="s">
        <v>5776</v>
      </c>
      <c r="D2095" s="4" t="s">
        <v>4049</v>
      </c>
      <c r="E2095" s="4" t="s">
        <v>5400</v>
      </c>
      <c r="F2095" s="4">
        <v>3.0</v>
      </c>
      <c r="I2095" t="str">
        <f t="array" ref="I2095">INDEX('2024 Points'!$D$14:$D$23,MATCH(1,MMULT(--('2024 Points'!$E$14:$L$23=D2095),TRANSPOSE(COLUMN('2024 Points'!$E$14:$L$23)^0)),0))</f>
        <v>#N/A</v>
      </c>
    </row>
    <row r="2096">
      <c r="A2096" s="4">
        <v>2093.0</v>
      </c>
      <c r="C2096" s="4" t="s">
        <v>5776</v>
      </c>
      <c r="D2096" s="4" t="s">
        <v>4050</v>
      </c>
      <c r="E2096" s="4" t="s">
        <v>5959</v>
      </c>
      <c r="F2096" s="4">
        <v>3.0</v>
      </c>
      <c r="I2096" t="str">
        <f t="array" ref="I2096">INDEX('2024 Points'!$D$14:$D$23,MATCH(1,MMULT(--('2024 Points'!$E$14:$L$23=D2096),TRANSPOSE(COLUMN('2024 Points'!$E$14:$L$23)^0)),0))</f>
        <v>#N/A</v>
      </c>
    </row>
    <row r="2097">
      <c r="A2097" s="4">
        <v>2094.0</v>
      </c>
      <c r="B2097" s="4"/>
      <c r="C2097" s="4" t="s">
        <v>5776</v>
      </c>
      <c r="D2097" s="4" t="s">
        <v>2231</v>
      </c>
      <c r="E2097" s="4" t="s">
        <v>4769</v>
      </c>
      <c r="F2097" s="4">
        <v>3.0</v>
      </c>
      <c r="I2097" t="str">
        <f t="array" ref="I2097">INDEX('2024 Points'!$D$14:$D$23,MATCH(1,MMULT(--('2024 Points'!$E$14:$L$23=D2097),TRANSPOSE(COLUMN('2024 Points'!$E$14:$L$23)^0)),0))</f>
        <v>#N/A</v>
      </c>
    </row>
    <row r="2098">
      <c r="A2098" s="4">
        <v>2095.0</v>
      </c>
      <c r="B2098" s="4">
        <v>2393.0</v>
      </c>
      <c r="C2098" s="4" t="s">
        <v>1514</v>
      </c>
      <c r="D2098" s="4" t="s">
        <v>4051</v>
      </c>
      <c r="E2098" s="4" t="s">
        <v>5865</v>
      </c>
      <c r="F2098" s="4">
        <v>3.0</v>
      </c>
      <c r="I2098" t="str">
        <f t="array" ref="I2098">INDEX('2024 Points'!$D$14:$D$23,MATCH(1,MMULT(--('2024 Points'!$E$14:$L$23=D2098),TRANSPOSE(COLUMN('2024 Points'!$E$14:$L$23)^0)),0))</f>
        <v>#N/A</v>
      </c>
    </row>
    <row r="2099">
      <c r="A2099" s="4">
        <v>2096.0</v>
      </c>
      <c r="C2099" s="4" t="s">
        <v>5776</v>
      </c>
      <c r="D2099" s="4" t="s">
        <v>4052</v>
      </c>
      <c r="E2099" s="4" t="s">
        <v>1754</v>
      </c>
      <c r="F2099" s="4">
        <v>3.0</v>
      </c>
      <c r="I2099" t="str">
        <f t="array" ref="I2099">INDEX('2024 Points'!$D$14:$D$23,MATCH(1,MMULT(--('2024 Points'!$E$14:$L$23=D2099),TRANSPOSE(COLUMN('2024 Points'!$E$14:$L$23)^0)),0))</f>
        <v>#N/A</v>
      </c>
    </row>
    <row r="2100">
      <c r="A2100" s="4">
        <v>2097.0</v>
      </c>
      <c r="B2100" s="4">
        <v>2117.0</v>
      </c>
      <c r="C2100" s="4" t="s">
        <v>253</v>
      </c>
      <c r="D2100" s="4" t="s">
        <v>4053</v>
      </c>
      <c r="F2100" s="4">
        <v>3.0</v>
      </c>
      <c r="I2100" t="str">
        <f t="array" ref="I2100">INDEX('2024 Points'!$D$14:$D$23,MATCH(1,MMULT(--('2024 Points'!$E$14:$L$23=D2100),TRANSPOSE(COLUMN('2024 Points'!$E$14:$L$23)^0)),0))</f>
        <v>#N/A</v>
      </c>
    </row>
    <row r="2101">
      <c r="A2101" s="4">
        <v>2098.0</v>
      </c>
      <c r="B2101" s="4">
        <v>1729.0</v>
      </c>
      <c r="C2101" s="4" t="s">
        <v>4936</v>
      </c>
      <c r="D2101" s="4" t="s">
        <v>4054</v>
      </c>
      <c r="F2101" s="4">
        <v>3.0</v>
      </c>
      <c r="I2101" t="str">
        <f t="array" ref="I2101">INDEX('2024 Points'!$D$14:$D$23,MATCH(1,MMULT(--('2024 Points'!$E$14:$L$23=D2101),TRANSPOSE(COLUMN('2024 Points'!$E$14:$L$23)^0)),0))</f>
        <v>#N/A</v>
      </c>
    </row>
    <row r="2102">
      <c r="A2102" s="4">
        <v>2101.0</v>
      </c>
      <c r="B2102" s="4">
        <v>1578.0</v>
      </c>
      <c r="C2102" s="4" t="s">
        <v>5557</v>
      </c>
      <c r="D2102" s="4" t="s">
        <v>2691</v>
      </c>
      <c r="E2102" s="4"/>
      <c r="F2102" s="4">
        <v>3.0</v>
      </c>
      <c r="I2102" t="str">
        <f t="array" ref="I2102">INDEX('2024 Points'!$D$14:$D$23,MATCH(1,MMULT(--('2024 Points'!$E$14:$L$23=D2102),TRANSPOSE(COLUMN('2024 Points'!$E$14:$L$23)^0)),0))</f>
        <v>#N/A</v>
      </c>
    </row>
    <row r="2103">
      <c r="A2103" s="4">
        <v>2102.0</v>
      </c>
      <c r="B2103" s="4">
        <v>2158.0</v>
      </c>
      <c r="C2103" s="4" t="s">
        <v>4342</v>
      </c>
      <c r="D2103" s="4" t="s">
        <v>756</v>
      </c>
      <c r="E2103" s="4" t="s">
        <v>757</v>
      </c>
      <c r="F2103" s="4">
        <v>3.0</v>
      </c>
      <c r="I2103" t="str">
        <f t="array" ref="I2103">INDEX('2024 Points'!$D$14:$D$23,MATCH(1,MMULT(--('2024 Points'!$E$14:$L$23=D2103),TRANSPOSE(COLUMN('2024 Points'!$E$14:$L$23)^0)),0))</f>
        <v>#N/A</v>
      </c>
    </row>
    <row r="2104">
      <c r="A2104" s="4">
        <v>2103.0</v>
      </c>
      <c r="B2104" s="4"/>
      <c r="C2104" s="4" t="s">
        <v>5776</v>
      </c>
      <c r="D2104" s="4" t="s">
        <v>4055</v>
      </c>
      <c r="E2104" s="4" t="s">
        <v>5077</v>
      </c>
      <c r="F2104" s="4">
        <v>3.0</v>
      </c>
      <c r="I2104" t="str">
        <f t="array" ref="I2104">INDEX('2024 Points'!$D$14:$D$23,MATCH(1,MMULT(--('2024 Points'!$E$14:$L$23=D2104),TRANSPOSE(COLUMN('2024 Points'!$E$14:$L$23)^0)),0))</f>
        <v>#N/A</v>
      </c>
    </row>
    <row r="2105">
      <c r="A2105" s="4">
        <v>2104.0</v>
      </c>
      <c r="B2105" s="4"/>
      <c r="C2105" s="4" t="s">
        <v>5776</v>
      </c>
      <c r="D2105" s="4" t="s">
        <v>4056</v>
      </c>
      <c r="E2105" s="4" t="s">
        <v>5077</v>
      </c>
      <c r="F2105" s="4">
        <v>3.0</v>
      </c>
      <c r="I2105" t="str">
        <f t="array" ref="I2105">INDEX('2024 Points'!$D$14:$D$23,MATCH(1,MMULT(--('2024 Points'!$E$14:$L$23=D2105),TRANSPOSE(COLUMN('2024 Points'!$E$14:$L$23)^0)),0))</f>
        <v>#N/A</v>
      </c>
    </row>
    <row r="2106">
      <c r="A2106" s="4">
        <v>2105.0</v>
      </c>
      <c r="B2106" s="4">
        <v>1584.0</v>
      </c>
      <c r="C2106" s="4" t="s">
        <v>5452</v>
      </c>
      <c r="D2106" s="4" t="s">
        <v>4057</v>
      </c>
      <c r="E2106" s="4" t="s">
        <v>4612</v>
      </c>
      <c r="F2106" s="4">
        <v>3.0</v>
      </c>
      <c r="I2106" t="str">
        <f t="array" ref="I2106">INDEX('2024 Points'!$D$14:$D$23,MATCH(1,MMULT(--('2024 Points'!$E$14:$L$23=D2106),TRANSPOSE(COLUMN('2024 Points'!$E$14:$L$23)^0)),0))</f>
        <v>#N/A</v>
      </c>
    </row>
    <row r="2107">
      <c r="A2107" s="4">
        <v>2106.0</v>
      </c>
      <c r="B2107" s="4"/>
      <c r="C2107" s="4" t="s">
        <v>5776</v>
      </c>
      <c r="D2107" s="4" t="s">
        <v>2492</v>
      </c>
      <c r="E2107" s="4" t="s">
        <v>4612</v>
      </c>
      <c r="F2107" s="4">
        <v>3.0</v>
      </c>
      <c r="I2107" t="str">
        <f t="array" ref="I2107">INDEX('2024 Points'!$D$14:$D$23,MATCH(1,MMULT(--('2024 Points'!$E$14:$L$23=D2107),TRANSPOSE(COLUMN('2024 Points'!$E$14:$L$23)^0)),0))</f>
        <v>#N/A</v>
      </c>
    </row>
    <row r="2108">
      <c r="A2108" s="4">
        <v>2107.0</v>
      </c>
      <c r="B2108" s="4">
        <v>1377.0</v>
      </c>
      <c r="C2108" s="4" t="s">
        <v>5645</v>
      </c>
      <c r="D2108" s="4" t="s">
        <v>2435</v>
      </c>
      <c r="E2108" s="4"/>
      <c r="F2108" s="4">
        <v>3.0</v>
      </c>
      <c r="I2108" t="str">
        <f t="array" ref="I2108">INDEX('2024 Points'!$D$14:$D$23,MATCH(1,MMULT(--('2024 Points'!$E$14:$L$23=D2108),TRANSPOSE(COLUMN('2024 Points'!$E$14:$L$23)^0)),0))</f>
        <v>#N/A</v>
      </c>
    </row>
    <row r="2109">
      <c r="A2109" s="4">
        <v>2108.0</v>
      </c>
      <c r="B2109" s="4">
        <v>1956.0</v>
      </c>
      <c r="C2109" s="4" t="s">
        <v>1014</v>
      </c>
      <c r="D2109" s="4" t="s">
        <v>4058</v>
      </c>
      <c r="E2109" s="4" t="s">
        <v>121</v>
      </c>
      <c r="F2109" s="4">
        <v>3.0</v>
      </c>
      <c r="I2109" t="str">
        <f t="array" ref="I2109">INDEX('2024 Points'!$D$14:$D$23,MATCH(1,MMULT(--('2024 Points'!$E$14:$L$23=D2109),TRANSPOSE(COLUMN('2024 Points'!$E$14:$L$23)^0)),0))</f>
        <v>#N/A</v>
      </c>
    </row>
    <row r="2110">
      <c r="A2110" s="4">
        <v>2109.0</v>
      </c>
      <c r="C2110" s="4" t="s">
        <v>5776</v>
      </c>
      <c r="D2110" s="4" t="s">
        <v>2481</v>
      </c>
      <c r="E2110" s="4" t="s">
        <v>6147</v>
      </c>
      <c r="F2110" s="4">
        <v>3.0</v>
      </c>
      <c r="I2110" t="str">
        <f t="array" ref="I2110">INDEX('2024 Points'!$D$14:$D$23,MATCH(1,MMULT(--('2024 Points'!$E$14:$L$23=D2110),TRANSPOSE(COLUMN('2024 Points'!$E$14:$L$23)^0)),0))</f>
        <v>#N/A</v>
      </c>
    </row>
    <row r="2111">
      <c r="A2111" s="4">
        <v>2110.0</v>
      </c>
      <c r="B2111" s="4">
        <v>1168.0</v>
      </c>
      <c r="C2111" s="4" t="s">
        <v>5663</v>
      </c>
      <c r="D2111" s="4" t="s">
        <v>4059</v>
      </c>
      <c r="E2111" s="4" t="s">
        <v>1009</v>
      </c>
      <c r="F2111" s="4">
        <v>3.0</v>
      </c>
      <c r="I2111" t="str">
        <f t="array" ref="I2111">INDEX('2024 Points'!$D$14:$D$23,MATCH(1,MMULT(--('2024 Points'!$E$14:$L$23=D2111),TRANSPOSE(COLUMN('2024 Points'!$E$14:$L$23)^0)),0))</f>
        <v>#N/A</v>
      </c>
    </row>
    <row r="2112">
      <c r="A2112" s="4">
        <v>2111.0</v>
      </c>
      <c r="B2112" s="4"/>
      <c r="C2112" s="4" t="s">
        <v>5776</v>
      </c>
      <c r="D2112" s="4" t="s">
        <v>4060</v>
      </c>
      <c r="E2112" s="4"/>
      <c r="F2112" s="4">
        <v>3.0</v>
      </c>
      <c r="I2112" t="str">
        <f t="array" ref="I2112">INDEX('2024 Points'!$D$14:$D$23,MATCH(1,MMULT(--('2024 Points'!$E$14:$L$23=D2112),TRANSPOSE(COLUMN('2024 Points'!$E$14:$L$23)^0)),0))</f>
        <v>#N/A</v>
      </c>
    </row>
    <row r="2113">
      <c r="A2113" s="4">
        <v>2112.0</v>
      </c>
      <c r="C2113" s="4" t="s">
        <v>5776</v>
      </c>
      <c r="D2113" s="4" t="s">
        <v>4061</v>
      </c>
      <c r="E2113" s="4" t="s">
        <v>671</v>
      </c>
      <c r="F2113" s="4">
        <v>3.0</v>
      </c>
      <c r="I2113" t="str">
        <f t="array" ref="I2113">INDEX('2024 Points'!$D$14:$D$23,MATCH(1,MMULT(--('2024 Points'!$E$14:$L$23=D2113),TRANSPOSE(COLUMN('2024 Points'!$E$14:$L$23)^0)),0))</f>
        <v>#N/A</v>
      </c>
    </row>
    <row r="2114">
      <c r="A2114" s="4">
        <v>2113.0</v>
      </c>
      <c r="B2114" s="4">
        <v>2412.0</v>
      </c>
      <c r="C2114" s="4" t="s">
        <v>280</v>
      </c>
      <c r="D2114" s="4" t="s">
        <v>4062</v>
      </c>
      <c r="E2114" s="4" t="s">
        <v>5775</v>
      </c>
      <c r="F2114" s="4">
        <v>3.0</v>
      </c>
      <c r="I2114" t="str">
        <f t="array" ref="I2114">INDEX('2024 Points'!$D$14:$D$23,MATCH(1,MMULT(--('2024 Points'!$E$14:$L$23=D2114),TRANSPOSE(COLUMN('2024 Points'!$E$14:$L$23)^0)),0))</f>
        <v>#N/A</v>
      </c>
    </row>
    <row r="2115">
      <c r="A2115" s="4">
        <v>2114.0</v>
      </c>
      <c r="B2115" s="4"/>
      <c r="C2115" s="4" t="s">
        <v>5776</v>
      </c>
      <c r="D2115" s="4" t="s">
        <v>2378</v>
      </c>
      <c r="E2115" s="4" t="s">
        <v>4661</v>
      </c>
      <c r="F2115" s="4">
        <v>3.0</v>
      </c>
      <c r="I2115" t="str">
        <f t="array" ref="I2115">INDEX('2024 Points'!$D$14:$D$23,MATCH(1,MMULT(--('2024 Points'!$E$14:$L$23=D2115),TRANSPOSE(COLUMN('2024 Points'!$E$14:$L$23)^0)),0))</f>
        <v>#N/A</v>
      </c>
    </row>
    <row r="2116">
      <c r="A2116" s="4">
        <v>2115.0</v>
      </c>
      <c r="B2116" s="4">
        <v>1167.0</v>
      </c>
      <c r="C2116" s="4" t="s">
        <v>6178</v>
      </c>
      <c r="D2116" s="4" t="s">
        <v>1179</v>
      </c>
      <c r="E2116" s="4" t="s">
        <v>6179</v>
      </c>
      <c r="F2116" s="4">
        <v>3.0</v>
      </c>
      <c r="I2116" t="str">
        <f t="array" ref="I2116">INDEX('2024 Points'!$D$14:$D$23,MATCH(1,MMULT(--('2024 Points'!$E$14:$L$23=D2116),TRANSPOSE(COLUMN('2024 Points'!$E$14:$L$23)^0)),0))</f>
        <v>#N/A</v>
      </c>
    </row>
    <row r="2117">
      <c r="A2117" s="4">
        <v>2116.0</v>
      </c>
      <c r="B2117" s="4">
        <v>1954.0</v>
      </c>
      <c r="C2117" s="4" t="s">
        <v>4717</v>
      </c>
      <c r="D2117" s="4" t="s">
        <v>4063</v>
      </c>
      <c r="E2117" s="4" t="s">
        <v>4880</v>
      </c>
      <c r="F2117" s="4">
        <v>3.0</v>
      </c>
      <c r="I2117" t="str">
        <f t="array" ref="I2117">INDEX('2024 Points'!$D$14:$D$23,MATCH(1,MMULT(--('2024 Points'!$E$14:$L$23=D2117),TRANSPOSE(COLUMN('2024 Points'!$E$14:$L$23)^0)),0))</f>
        <v>#N/A</v>
      </c>
    </row>
    <row r="2118">
      <c r="A2118" s="4">
        <v>2117.0</v>
      </c>
      <c r="B2118" s="4">
        <v>1982.0</v>
      </c>
      <c r="C2118" s="4" t="s">
        <v>4392</v>
      </c>
      <c r="D2118" s="4" t="s">
        <v>2867</v>
      </c>
      <c r="E2118" s="4" t="s">
        <v>4564</v>
      </c>
      <c r="F2118" s="4">
        <v>3.0</v>
      </c>
      <c r="I2118" t="str">
        <f t="array" ref="I2118">INDEX('2024 Points'!$D$14:$D$23,MATCH(1,MMULT(--('2024 Points'!$E$14:$L$23=D2118),TRANSPOSE(COLUMN('2024 Points'!$E$14:$L$23)^0)),0))</f>
        <v>#N/A</v>
      </c>
    </row>
    <row r="2119">
      <c r="A2119" s="4">
        <v>2118.0</v>
      </c>
      <c r="B2119" s="4"/>
      <c r="C2119" s="4" t="s">
        <v>5776</v>
      </c>
      <c r="D2119" s="4" t="s">
        <v>4064</v>
      </c>
      <c r="E2119" s="4" t="s">
        <v>4564</v>
      </c>
      <c r="F2119" s="4">
        <v>3.0</v>
      </c>
      <c r="I2119" t="str">
        <f t="array" ref="I2119">INDEX('2024 Points'!$D$14:$D$23,MATCH(1,MMULT(--('2024 Points'!$E$14:$L$23=D2119),TRANSPOSE(COLUMN('2024 Points'!$E$14:$L$23)^0)),0))</f>
        <v>#N/A</v>
      </c>
    </row>
    <row r="2120">
      <c r="A2120" s="4">
        <v>2119.0</v>
      </c>
      <c r="C2120" s="4" t="s">
        <v>5776</v>
      </c>
      <c r="D2120" s="4" t="s">
        <v>3324</v>
      </c>
      <c r="E2120" s="4" t="s">
        <v>4564</v>
      </c>
      <c r="F2120" s="4">
        <v>3.0</v>
      </c>
      <c r="I2120" t="str">
        <f t="array" ref="I2120">INDEX('2024 Points'!$D$14:$D$23,MATCH(1,MMULT(--('2024 Points'!$E$14:$L$23=D2120),TRANSPOSE(COLUMN('2024 Points'!$E$14:$L$23)^0)),0))</f>
        <v>#N/A</v>
      </c>
    </row>
    <row r="2121">
      <c r="A2121" s="4">
        <v>2120.0</v>
      </c>
      <c r="C2121" s="4" t="s">
        <v>5776</v>
      </c>
      <c r="D2121" s="4" t="s">
        <v>2148</v>
      </c>
      <c r="E2121" s="4" t="s">
        <v>4488</v>
      </c>
      <c r="F2121" s="4">
        <v>3.0</v>
      </c>
      <c r="I2121" t="str">
        <f t="array" ref="I2121">INDEX('2024 Points'!$D$14:$D$23,MATCH(1,MMULT(--('2024 Points'!$E$14:$L$23=D2121),TRANSPOSE(COLUMN('2024 Points'!$E$14:$L$23)^0)),0))</f>
        <v>#N/A</v>
      </c>
    </row>
    <row r="2122">
      <c r="A2122" s="4">
        <v>2121.0</v>
      </c>
      <c r="B2122" s="4">
        <v>1636.0</v>
      </c>
      <c r="C2122" s="4" t="s">
        <v>1500</v>
      </c>
      <c r="D2122" s="4" t="s">
        <v>2868</v>
      </c>
      <c r="E2122" s="4" t="s">
        <v>6062</v>
      </c>
      <c r="F2122" s="4">
        <v>3.0</v>
      </c>
      <c r="I2122" t="str">
        <f t="array" ref="I2122">INDEX('2024 Points'!$D$14:$D$23,MATCH(1,MMULT(--('2024 Points'!$E$14:$L$23=D2122),TRANSPOSE(COLUMN('2024 Points'!$E$14:$L$23)^0)),0))</f>
        <v>#N/A</v>
      </c>
    </row>
    <row r="2123">
      <c r="A2123" s="4">
        <v>2122.0</v>
      </c>
      <c r="B2123" s="4">
        <v>1373.0</v>
      </c>
      <c r="C2123" s="4" t="s">
        <v>5290</v>
      </c>
      <c r="D2123" s="4" t="s">
        <v>2393</v>
      </c>
      <c r="E2123" s="4" t="s">
        <v>6180</v>
      </c>
      <c r="F2123" s="4">
        <v>3.0</v>
      </c>
      <c r="I2123" t="str">
        <f t="array" ref="I2123">INDEX('2024 Points'!$D$14:$D$23,MATCH(1,MMULT(--('2024 Points'!$E$14:$L$23=D2123),TRANSPOSE(COLUMN('2024 Points'!$E$14:$L$23)^0)),0))</f>
        <v>#N/A</v>
      </c>
    </row>
    <row r="2124">
      <c r="A2124" s="4">
        <v>2123.0</v>
      </c>
      <c r="B2124" s="4">
        <v>1603.0</v>
      </c>
      <c r="C2124" s="4" t="s">
        <v>4899</v>
      </c>
      <c r="D2124" s="4" t="s">
        <v>4065</v>
      </c>
      <c r="E2124" s="4" t="s">
        <v>6019</v>
      </c>
      <c r="F2124" s="4">
        <v>3.0</v>
      </c>
      <c r="I2124" t="str">
        <f t="array" ref="I2124">INDEX('2024 Points'!$D$14:$D$23,MATCH(1,MMULT(--('2024 Points'!$E$14:$L$23=D2124),TRANSPOSE(COLUMN('2024 Points'!$E$14:$L$23)^0)),0))</f>
        <v>#N/A</v>
      </c>
    </row>
    <row r="2125">
      <c r="A2125" s="4">
        <v>2124.0</v>
      </c>
      <c r="C2125" s="4" t="s">
        <v>5776</v>
      </c>
      <c r="D2125" s="4" t="s">
        <v>4066</v>
      </c>
      <c r="E2125" s="4" t="s">
        <v>4800</v>
      </c>
      <c r="F2125" s="4">
        <v>3.0</v>
      </c>
      <c r="I2125" t="str">
        <f t="array" ref="I2125">INDEX('2024 Points'!$D$14:$D$23,MATCH(1,MMULT(--('2024 Points'!$E$14:$L$23=D2125),TRANSPOSE(COLUMN('2024 Points'!$E$14:$L$23)^0)),0))</f>
        <v>#N/A</v>
      </c>
    </row>
    <row r="2126">
      <c r="A2126" s="4">
        <v>2125.0</v>
      </c>
      <c r="B2126" s="4">
        <v>1714.0</v>
      </c>
      <c r="C2126" s="4" t="s">
        <v>6181</v>
      </c>
      <c r="D2126" s="4" t="s">
        <v>4067</v>
      </c>
      <c r="E2126" s="4" t="s">
        <v>6182</v>
      </c>
      <c r="F2126" s="4">
        <v>3.0</v>
      </c>
      <c r="I2126" t="str">
        <f t="array" ref="I2126">INDEX('2024 Points'!$D$14:$D$23,MATCH(1,MMULT(--('2024 Points'!$E$14:$L$23=D2126),TRANSPOSE(COLUMN('2024 Points'!$E$14:$L$23)^0)),0))</f>
        <v>#N/A</v>
      </c>
    </row>
    <row r="2127">
      <c r="A2127" s="4">
        <v>2126.0</v>
      </c>
      <c r="C2127" s="4" t="s">
        <v>5776</v>
      </c>
      <c r="D2127" s="4" t="s">
        <v>4068</v>
      </c>
      <c r="E2127" s="4" t="s">
        <v>4800</v>
      </c>
      <c r="F2127" s="4">
        <v>3.0</v>
      </c>
      <c r="I2127" t="str">
        <f t="array" ref="I2127">INDEX('2024 Points'!$D$14:$D$23,MATCH(1,MMULT(--('2024 Points'!$E$14:$L$23=D2127),TRANSPOSE(COLUMN('2024 Points'!$E$14:$L$23)^0)),0))</f>
        <v>#N/A</v>
      </c>
    </row>
    <row r="2128">
      <c r="A2128" s="4">
        <v>2127.0</v>
      </c>
      <c r="B2128" s="4">
        <v>1782.0</v>
      </c>
      <c r="C2128" s="4" t="s">
        <v>869</v>
      </c>
      <c r="D2128" s="4" t="s">
        <v>2477</v>
      </c>
      <c r="E2128" s="4" t="s">
        <v>4448</v>
      </c>
      <c r="F2128" s="4">
        <v>3.0</v>
      </c>
      <c r="I2128" t="str">
        <f t="array" ref="I2128">INDEX('2024 Points'!$D$14:$D$23,MATCH(1,MMULT(--('2024 Points'!$E$14:$L$23=D2128),TRANSPOSE(COLUMN('2024 Points'!$E$14:$L$23)^0)),0))</f>
        <v>#N/A</v>
      </c>
    </row>
    <row r="2129">
      <c r="A2129" s="4">
        <v>2128.0</v>
      </c>
      <c r="B2129" s="4"/>
      <c r="C2129" s="4" t="s">
        <v>5776</v>
      </c>
      <c r="D2129" s="4" t="s">
        <v>4069</v>
      </c>
      <c r="E2129" s="4" t="s">
        <v>6183</v>
      </c>
      <c r="F2129" s="4">
        <v>3.0</v>
      </c>
      <c r="I2129" t="str">
        <f t="array" ref="I2129">INDEX('2024 Points'!$D$14:$D$23,MATCH(1,MMULT(--('2024 Points'!$E$14:$L$23=D2129),TRANSPOSE(COLUMN('2024 Points'!$E$14:$L$23)^0)),0))</f>
        <v>#N/A</v>
      </c>
    </row>
    <row r="2130">
      <c r="A2130" s="4">
        <v>2129.0</v>
      </c>
      <c r="C2130" s="4" t="s">
        <v>5776</v>
      </c>
      <c r="D2130" s="4" t="s">
        <v>3199</v>
      </c>
      <c r="E2130" s="4" t="s">
        <v>4787</v>
      </c>
      <c r="F2130" s="4">
        <v>3.0</v>
      </c>
      <c r="I2130" t="str">
        <f t="array" ref="I2130">INDEX('2024 Points'!$D$14:$D$23,MATCH(1,MMULT(--('2024 Points'!$E$14:$L$23=D2130),TRANSPOSE(COLUMN('2024 Points'!$E$14:$L$23)^0)),0))</f>
        <v>#N/A</v>
      </c>
    </row>
    <row r="2131">
      <c r="A2131" s="4">
        <v>2130.0</v>
      </c>
      <c r="B2131" s="4">
        <v>1648.0</v>
      </c>
      <c r="C2131" s="4" t="s">
        <v>5294</v>
      </c>
      <c r="D2131" s="4" t="s">
        <v>2832</v>
      </c>
      <c r="E2131" s="4" t="s">
        <v>6004</v>
      </c>
      <c r="F2131" s="4">
        <v>3.0</v>
      </c>
      <c r="I2131" t="str">
        <f t="array" ref="I2131">INDEX('2024 Points'!$D$14:$D$23,MATCH(1,MMULT(--('2024 Points'!$E$14:$L$23=D2131),TRANSPOSE(COLUMN('2024 Points'!$E$14:$L$23)^0)),0))</f>
        <v>#N/A</v>
      </c>
    </row>
    <row r="2132">
      <c r="A2132" s="4">
        <v>2131.0</v>
      </c>
      <c r="B2132" s="4"/>
      <c r="C2132" s="4" t="s">
        <v>5776</v>
      </c>
      <c r="D2132" s="4" t="s">
        <v>2860</v>
      </c>
      <c r="E2132" s="4" t="s">
        <v>6184</v>
      </c>
      <c r="F2132" s="4">
        <v>3.0</v>
      </c>
      <c r="I2132" t="str">
        <f t="array" ref="I2132">INDEX('2024 Points'!$D$14:$D$23,MATCH(1,MMULT(--('2024 Points'!$E$14:$L$23=D2132),TRANSPOSE(COLUMN('2024 Points'!$E$14:$L$23)^0)),0))</f>
        <v>#N/A</v>
      </c>
    </row>
    <row r="2133">
      <c r="A2133" s="4">
        <v>2132.0</v>
      </c>
      <c r="B2133" s="4"/>
      <c r="C2133" s="4" t="s">
        <v>5776</v>
      </c>
      <c r="D2133" s="4" t="s">
        <v>3447</v>
      </c>
      <c r="E2133" s="4" t="s">
        <v>5262</v>
      </c>
      <c r="F2133" s="4">
        <v>3.0</v>
      </c>
      <c r="I2133" t="str">
        <f t="array" ref="I2133">INDEX('2024 Points'!$D$14:$D$23,MATCH(1,MMULT(--('2024 Points'!$E$14:$L$23=D2133),TRANSPOSE(COLUMN('2024 Points'!$E$14:$L$23)^0)),0))</f>
        <v>#N/A</v>
      </c>
    </row>
    <row r="2134">
      <c r="A2134" s="4">
        <v>2133.0</v>
      </c>
      <c r="B2134" s="4"/>
      <c r="C2134" s="4" t="s">
        <v>5776</v>
      </c>
      <c r="D2134" s="4" t="s">
        <v>4070</v>
      </c>
      <c r="E2134" s="4"/>
      <c r="F2134" s="4">
        <v>3.0</v>
      </c>
      <c r="I2134" t="str">
        <f t="array" ref="I2134">INDEX('2024 Points'!$D$14:$D$23,MATCH(1,MMULT(--('2024 Points'!$E$14:$L$23=D2134),TRANSPOSE(COLUMN('2024 Points'!$E$14:$L$23)^0)),0))</f>
        <v>#N/A</v>
      </c>
    </row>
    <row r="2135">
      <c r="A2135" s="4">
        <v>2134.0</v>
      </c>
      <c r="B2135" s="4">
        <v>2387.0</v>
      </c>
      <c r="C2135" s="4" t="s">
        <v>4417</v>
      </c>
      <c r="D2135" s="4" t="s">
        <v>4071</v>
      </c>
      <c r="E2135" s="4"/>
      <c r="F2135" s="4">
        <v>3.0</v>
      </c>
      <c r="I2135" t="str">
        <f t="array" ref="I2135">INDEX('2024 Points'!$D$14:$D$23,MATCH(1,MMULT(--('2024 Points'!$E$14:$L$23=D2135),TRANSPOSE(COLUMN('2024 Points'!$E$14:$L$23)^0)),0))</f>
        <v>#N/A</v>
      </c>
    </row>
    <row r="2136">
      <c r="A2136" s="4">
        <v>2135.0</v>
      </c>
      <c r="B2136" s="4">
        <v>2411.0</v>
      </c>
      <c r="C2136" s="4" t="s">
        <v>556</v>
      </c>
      <c r="D2136" s="4" t="s">
        <v>3303</v>
      </c>
      <c r="E2136" s="4" t="s">
        <v>5818</v>
      </c>
      <c r="F2136" s="4">
        <v>2.0</v>
      </c>
      <c r="I2136" t="str">
        <f t="array" ref="I2136">INDEX('2024 Points'!$D$14:$D$23,MATCH(1,MMULT(--('2024 Points'!$E$14:$L$23=D2136),TRANSPOSE(COLUMN('2024 Points'!$E$14:$L$23)^0)),0))</f>
        <v>#N/A</v>
      </c>
    </row>
    <row r="2137">
      <c r="A2137" s="4">
        <v>2136.0</v>
      </c>
      <c r="B2137" s="4"/>
      <c r="C2137" s="4" t="s">
        <v>5776</v>
      </c>
      <c r="D2137" s="4" t="s">
        <v>4072</v>
      </c>
      <c r="E2137" s="4"/>
      <c r="F2137" s="4">
        <v>2.0</v>
      </c>
      <c r="I2137" t="str">
        <f t="array" ref="I2137">INDEX('2024 Points'!$D$14:$D$23,MATCH(1,MMULT(--('2024 Points'!$E$14:$L$23=D2137),TRANSPOSE(COLUMN('2024 Points'!$E$14:$L$23)^0)),0))</f>
        <v>#N/A</v>
      </c>
    </row>
    <row r="2138">
      <c r="A2138" s="4">
        <v>2137.0</v>
      </c>
      <c r="B2138" s="4">
        <v>2365.0</v>
      </c>
      <c r="C2138" s="4" t="s">
        <v>126</v>
      </c>
      <c r="D2138" s="4" t="s">
        <v>4073</v>
      </c>
      <c r="E2138" s="4"/>
      <c r="F2138" s="4">
        <v>2.0</v>
      </c>
      <c r="I2138" t="str">
        <f t="array" ref="I2138">INDEX('2024 Points'!$D$14:$D$23,MATCH(1,MMULT(--('2024 Points'!$E$14:$L$23=D2138),TRANSPOSE(COLUMN('2024 Points'!$E$14:$L$23)^0)),0))</f>
        <v>#N/A</v>
      </c>
    </row>
    <row r="2139">
      <c r="A2139" s="4">
        <v>2138.0</v>
      </c>
      <c r="B2139" s="4"/>
      <c r="C2139" s="4" t="s">
        <v>5776</v>
      </c>
      <c r="D2139" s="4" t="s">
        <v>4074</v>
      </c>
      <c r="E2139" s="4"/>
      <c r="F2139" s="4">
        <v>2.0</v>
      </c>
      <c r="I2139" t="str">
        <f t="array" ref="I2139">INDEX('2024 Points'!$D$14:$D$23,MATCH(1,MMULT(--('2024 Points'!$E$14:$L$23=D2139),TRANSPOSE(COLUMN('2024 Points'!$E$14:$L$23)^0)),0))</f>
        <v>#N/A</v>
      </c>
    </row>
    <row r="2140">
      <c r="A2140" s="4">
        <v>2139.0</v>
      </c>
      <c r="C2140" s="4" t="s">
        <v>5776</v>
      </c>
      <c r="D2140" s="4" t="s">
        <v>3262</v>
      </c>
      <c r="E2140" s="4"/>
      <c r="F2140" s="4">
        <v>2.0</v>
      </c>
      <c r="I2140" t="str">
        <f t="array" ref="I2140">INDEX('2024 Points'!$D$14:$D$23,MATCH(1,MMULT(--('2024 Points'!$E$14:$L$23=D2140),TRANSPOSE(COLUMN('2024 Points'!$E$14:$L$23)^0)),0))</f>
        <v>#N/A</v>
      </c>
    </row>
    <row r="2141">
      <c r="A2141" s="4">
        <v>2140.0</v>
      </c>
      <c r="B2141" s="4"/>
      <c r="C2141" s="4" t="s">
        <v>5776</v>
      </c>
      <c r="D2141" s="4" t="s">
        <v>1359</v>
      </c>
      <c r="E2141" s="4" t="s">
        <v>6185</v>
      </c>
      <c r="F2141" s="4">
        <v>2.0</v>
      </c>
      <c r="I2141" t="str">
        <f t="array" ref="I2141">INDEX('2024 Points'!$D$14:$D$23,MATCH(1,MMULT(--('2024 Points'!$E$14:$L$23=D2141),TRANSPOSE(COLUMN('2024 Points'!$E$14:$L$23)^0)),0))</f>
        <v>#N/A</v>
      </c>
    </row>
    <row r="2142">
      <c r="A2142" s="4">
        <v>2141.0</v>
      </c>
      <c r="B2142" s="4"/>
      <c r="C2142" s="4" t="s">
        <v>5776</v>
      </c>
      <c r="D2142" s="4" t="s">
        <v>4075</v>
      </c>
      <c r="E2142" s="4" t="s">
        <v>6078</v>
      </c>
      <c r="F2142" s="4">
        <v>2.0</v>
      </c>
      <c r="I2142" t="str">
        <f t="array" ref="I2142">INDEX('2024 Points'!$D$14:$D$23,MATCH(1,MMULT(--('2024 Points'!$E$14:$L$23=D2142),TRANSPOSE(COLUMN('2024 Points'!$E$14:$L$23)^0)),0))</f>
        <v>#N/A</v>
      </c>
    </row>
    <row r="2143">
      <c r="A2143" s="4">
        <v>2142.0</v>
      </c>
      <c r="B2143" s="4"/>
      <c r="C2143" s="4" t="s">
        <v>5776</v>
      </c>
      <c r="D2143" s="4" t="s">
        <v>635</v>
      </c>
      <c r="E2143" s="4" t="s">
        <v>5203</v>
      </c>
      <c r="F2143" s="4">
        <v>2.0</v>
      </c>
      <c r="I2143" t="str">
        <f t="array" ref="I2143">INDEX('2024 Points'!$D$14:$D$23,MATCH(1,MMULT(--('2024 Points'!$E$14:$L$23=D2143),TRANSPOSE(COLUMN('2024 Points'!$E$14:$L$23)^0)),0))</f>
        <v>#N/A</v>
      </c>
    </row>
    <row r="2144">
      <c r="A2144" s="4">
        <v>2143.0</v>
      </c>
      <c r="B2144" s="4"/>
      <c r="C2144" s="4" t="s">
        <v>5776</v>
      </c>
      <c r="D2144" s="4" t="s">
        <v>4076</v>
      </c>
      <c r="E2144" s="4" t="s">
        <v>4448</v>
      </c>
      <c r="F2144" s="4">
        <v>2.0</v>
      </c>
      <c r="I2144" t="str">
        <f t="array" ref="I2144">INDEX('2024 Points'!$D$14:$D$23,MATCH(1,MMULT(--('2024 Points'!$E$14:$L$23=D2144),TRANSPOSE(COLUMN('2024 Points'!$E$14:$L$23)^0)),0))</f>
        <v>#N/A</v>
      </c>
    </row>
    <row r="2145">
      <c r="A2145" s="4">
        <v>2144.0</v>
      </c>
      <c r="C2145" s="4" t="s">
        <v>5776</v>
      </c>
      <c r="D2145" s="4" t="s">
        <v>4077</v>
      </c>
      <c r="E2145" s="4" t="s">
        <v>6036</v>
      </c>
      <c r="F2145" s="4">
        <v>2.0</v>
      </c>
      <c r="I2145" t="str">
        <f t="array" ref="I2145">INDEX('2024 Points'!$D$14:$D$23,MATCH(1,MMULT(--('2024 Points'!$E$14:$L$23=D2145),TRANSPOSE(COLUMN('2024 Points'!$E$14:$L$23)^0)),0))</f>
        <v>#N/A</v>
      </c>
    </row>
    <row r="2146">
      <c r="A2146" s="4">
        <v>2145.0</v>
      </c>
      <c r="C2146" s="4" t="s">
        <v>5776</v>
      </c>
      <c r="D2146" s="4" t="s">
        <v>2119</v>
      </c>
      <c r="E2146" s="4" t="s">
        <v>4640</v>
      </c>
      <c r="F2146" s="4">
        <v>2.0</v>
      </c>
      <c r="I2146" t="str">
        <f t="array" ref="I2146">INDEX('2024 Points'!$D$14:$D$23,MATCH(1,MMULT(--('2024 Points'!$E$14:$L$23=D2146),TRANSPOSE(COLUMN('2024 Points'!$E$14:$L$23)^0)),0))</f>
        <v>#N/A</v>
      </c>
    </row>
    <row r="2147">
      <c r="A2147" s="4">
        <v>2146.0</v>
      </c>
      <c r="C2147" s="4" t="s">
        <v>5776</v>
      </c>
      <c r="D2147" s="4" t="s">
        <v>3160</v>
      </c>
      <c r="E2147" s="4" t="s">
        <v>329</v>
      </c>
      <c r="F2147" s="4">
        <v>2.0</v>
      </c>
      <c r="I2147" t="str">
        <f t="array" ref="I2147">INDEX('2024 Points'!$D$14:$D$23,MATCH(1,MMULT(--('2024 Points'!$E$14:$L$23=D2147),TRANSPOSE(COLUMN('2024 Points'!$E$14:$L$23)^0)),0))</f>
        <v>#N/A</v>
      </c>
    </row>
    <row r="2148">
      <c r="A2148" s="4">
        <v>2147.0</v>
      </c>
      <c r="B2148" s="4"/>
      <c r="C2148" s="4" t="s">
        <v>5776</v>
      </c>
      <c r="D2148" s="4" t="s">
        <v>4078</v>
      </c>
      <c r="E2148" s="4" t="s">
        <v>1791</v>
      </c>
      <c r="F2148" s="4">
        <v>2.0</v>
      </c>
      <c r="I2148" t="str">
        <f t="array" ref="I2148">INDEX('2024 Points'!$D$14:$D$23,MATCH(1,MMULT(--('2024 Points'!$E$14:$L$23=D2148),TRANSPOSE(COLUMN('2024 Points'!$E$14:$L$23)^0)),0))</f>
        <v>#N/A</v>
      </c>
    </row>
    <row r="2149">
      <c r="A2149" s="4">
        <v>2148.0</v>
      </c>
      <c r="B2149" s="4"/>
      <c r="C2149" s="4" t="s">
        <v>5776</v>
      </c>
      <c r="D2149" s="4" t="s">
        <v>4079</v>
      </c>
      <c r="E2149" s="4"/>
      <c r="F2149" s="4">
        <v>2.0</v>
      </c>
      <c r="I2149" t="str">
        <f t="array" ref="I2149">INDEX('2024 Points'!$D$14:$D$23,MATCH(1,MMULT(--('2024 Points'!$E$14:$L$23=D2149),TRANSPOSE(COLUMN('2024 Points'!$E$14:$L$23)^0)),0))</f>
        <v>#N/A</v>
      </c>
    </row>
    <row r="2150">
      <c r="A2150" s="4">
        <v>2149.0</v>
      </c>
      <c r="B2150" s="4">
        <v>1384.0</v>
      </c>
      <c r="C2150" s="4" t="s">
        <v>5977</v>
      </c>
      <c r="D2150" s="4" t="s">
        <v>1698</v>
      </c>
      <c r="E2150" s="4" t="s">
        <v>6129</v>
      </c>
      <c r="F2150" s="4">
        <v>2.0</v>
      </c>
      <c r="I2150" t="str">
        <f t="array" ref="I2150">INDEX('2024 Points'!$D$14:$D$23,MATCH(1,MMULT(--('2024 Points'!$E$14:$L$23=D2150),TRANSPOSE(COLUMN('2024 Points'!$E$14:$L$23)^0)),0))</f>
        <v>#N/A</v>
      </c>
    </row>
    <row r="2151">
      <c r="A2151" s="4">
        <v>2150.0</v>
      </c>
      <c r="B2151" s="4"/>
      <c r="C2151" s="4" t="s">
        <v>5776</v>
      </c>
      <c r="D2151" s="4" t="s">
        <v>3099</v>
      </c>
      <c r="E2151" s="4" t="s">
        <v>5863</v>
      </c>
      <c r="F2151" s="4">
        <v>2.0</v>
      </c>
      <c r="I2151" t="str">
        <f t="array" ref="I2151">INDEX('2024 Points'!$D$14:$D$23,MATCH(1,MMULT(--('2024 Points'!$E$14:$L$23=D2151),TRANSPOSE(COLUMN('2024 Points'!$E$14:$L$23)^0)),0))</f>
        <v>#N/A</v>
      </c>
    </row>
    <row r="2152">
      <c r="A2152" s="4">
        <v>2151.0</v>
      </c>
      <c r="C2152" s="4" t="s">
        <v>5776</v>
      </c>
      <c r="D2152" s="4" t="s">
        <v>4080</v>
      </c>
      <c r="E2152" s="4" t="s">
        <v>5049</v>
      </c>
      <c r="F2152" s="4">
        <v>2.0</v>
      </c>
      <c r="I2152" t="str">
        <f t="array" ref="I2152">INDEX('2024 Points'!$D$14:$D$23,MATCH(1,MMULT(--('2024 Points'!$E$14:$L$23=D2152),TRANSPOSE(COLUMN('2024 Points'!$E$14:$L$23)^0)),0))</f>
        <v>#N/A</v>
      </c>
    </row>
    <row r="2153">
      <c r="A2153" s="4">
        <v>2152.0</v>
      </c>
      <c r="B2153" s="4">
        <v>1995.0</v>
      </c>
      <c r="C2153" s="4" t="s">
        <v>1117</v>
      </c>
      <c r="D2153" s="4" t="s">
        <v>4081</v>
      </c>
      <c r="E2153" s="4" t="s">
        <v>4595</v>
      </c>
      <c r="F2153" s="4">
        <v>2.0</v>
      </c>
      <c r="I2153" t="str">
        <f t="array" ref="I2153">INDEX('2024 Points'!$D$14:$D$23,MATCH(1,MMULT(--('2024 Points'!$E$14:$L$23=D2153),TRANSPOSE(COLUMN('2024 Points'!$E$14:$L$23)^0)),0))</f>
        <v>#N/A</v>
      </c>
    </row>
    <row r="2154">
      <c r="A2154" s="4">
        <v>2153.0</v>
      </c>
      <c r="B2154" s="4"/>
      <c r="C2154" s="4" t="s">
        <v>5776</v>
      </c>
      <c r="D2154" s="4" t="s">
        <v>4082</v>
      </c>
      <c r="E2154" s="4"/>
      <c r="F2154" s="4">
        <v>2.0</v>
      </c>
      <c r="I2154" t="str">
        <f t="array" ref="I2154">INDEX('2024 Points'!$D$14:$D$23,MATCH(1,MMULT(--('2024 Points'!$E$14:$L$23=D2154),TRANSPOSE(COLUMN('2024 Points'!$E$14:$L$23)^0)),0))</f>
        <v>#N/A</v>
      </c>
    </row>
    <row r="2155">
      <c r="A2155" s="4">
        <v>2154.0</v>
      </c>
      <c r="C2155" s="4" t="s">
        <v>5776</v>
      </c>
      <c r="D2155" s="4" t="s">
        <v>4083</v>
      </c>
      <c r="E2155" s="4" t="s">
        <v>5910</v>
      </c>
      <c r="F2155" s="4">
        <v>2.0</v>
      </c>
      <c r="I2155" t="str">
        <f t="array" ref="I2155">INDEX('2024 Points'!$D$14:$D$23,MATCH(1,MMULT(--('2024 Points'!$E$14:$L$23=D2155),TRANSPOSE(COLUMN('2024 Points'!$E$14:$L$23)^0)),0))</f>
        <v>#N/A</v>
      </c>
    </row>
    <row r="2156">
      <c r="A2156" s="4">
        <v>2155.0</v>
      </c>
      <c r="C2156" s="4" t="s">
        <v>5776</v>
      </c>
      <c r="D2156" s="4" t="s">
        <v>4084</v>
      </c>
      <c r="E2156" s="4" t="s">
        <v>5792</v>
      </c>
      <c r="F2156" s="4">
        <v>2.0</v>
      </c>
      <c r="I2156" t="str">
        <f t="array" ref="I2156">INDEX('2024 Points'!$D$14:$D$23,MATCH(1,MMULT(--('2024 Points'!$E$14:$L$23=D2156),TRANSPOSE(COLUMN('2024 Points'!$E$14:$L$23)^0)),0))</f>
        <v>#N/A</v>
      </c>
    </row>
    <row r="2157">
      <c r="A2157" s="4">
        <v>2156.0</v>
      </c>
      <c r="B2157" s="4"/>
      <c r="C2157" s="4" t="s">
        <v>5776</v>
      </c>
      <c r="D2157" s="4" t="s">
        <v>4085</v>
      </c>
      <c r="E2157" s="4" t="s">
        <v>704</v>
      </c>
      <c r="F2157" s="4">
        <v>2.0</v>
      </c>
      <c r="I2157" t="str">
        <f t="array" ref="I2157">INDEX('2024 Points'!$D$14:$D$23,MATCH(1,MMULT(--('2024 Points'!$E$14:$L$23=D2157),TRANSPOSE(COLUMN('2024 Points'!$E$14:$L$23)^0)),0))</f>
        <v>#N/A</v>
      </c>
    </row>
    <row r="2158">
      <c r="A2158" s="4">
        <v>2157.0</v>
      </c>
      <c r="B2158" s="4">
        <v>1609.0</v>
      </c>
      <c r="C2158" s="4" t="s">
        <v>5594</v>
      </c>
      <c r="D2158" s="4" t="s">
        <v>4086</v>
      </c>
      <c r="E2158" s="4" t="s">
        <v>1442</v>
      </c>
      <c r="F2158" s="4">
        <v>2.0</v>
      </c>
      <c r="I2158" t="str">
        <f t="array" ref="I2158">INDEX('2024 Points'!$D$14:$D$23,MATCH(1,MMULT(--('2024 Points'!$E$14:$L$23=D2158),TRANSPOSE(COLUMN('2024 Points'!$E$14:$L$23)^0)),0))</f>
        <v>#N/A</v>
      </c>
    </row>
    <row r="2159">
      <c r="A2159" s="4">
        <v>2158.0</v>
      </c>
      <c r="C2159" s="4" t="s">
        <v>5776</v>
      </c>
      <c r="D2159" s="4" t="s">
        <v>3404</v>
      </c>
      <c r="E2159" s="4" t="s">
        <v>4373</v>
      </c>
      <c r="F2159" s="4">
        <v>2.0</v>
      </c>
      <c r="I2159" t="str">
        <f t="array" ref="I2159">INDEX('2024 Points'!$D$14:$D$23,MATCH(1,MMULT(--('2024 Points'!$E$14:$L$23=D2159),TRANSPOSE(COLUMN('2024 Points'!$E$14:$L$23)^0)),0))</f>
        <v>#N/A</v>
      </c>
    </row>
    <row r="2160">
      <c r="A2160" s="4">
        <v>2159.0</v>
      </c>
      <c r="B2160" s="4">
        <v>2174.0</v>
      </c>
      <c r="C2160" s="4" t="s">
        <v>140</v>
      </c>
      <c r="D2160" s="4" t="s">
        <v>3011</v>
      </c>
      <c r="E2160" s="4" t="s">
        <v>5848</v>
      </c>
      <c r="F2160" s="4">
        <v>2.0</v>
      </c>
      <c r="I2160" t="str">
        <f t="array" ref="I2160">INDEX('2024 Points'!$D$14:$D$23,MATCH(1,MMULT(--('2024 Points'!$E$14:$L$23=D2160),TRANSPOSE(COLUMN('2024 Points'!$E$14:$L$23)^0)),0))</f>
        <v>#N/A</v>
      </c>
    </row>
    <row r="2161">
      <c r="A2161" s="4">
        <v>2160.0</v>
      </c>
      <c r="B2161" s="4">
        <v>2319.0</v>
      </c>
      <c r="C2161" s="4" t="s">
        <v>1317</v>
      </c>
      <c r="D2161" s="4" t="s">
        <v>2081</v>
      </c>
      <c r="E2161" s="4" t="s">
        <v>5921</v>
      </c>
      <c r="F2161" s="4">
        <v>2.0</v>
      </c>
      <c r="I2161" t="str">
        <f t="array" ref="I2161">INDEX('2024 Points'!$D$14:$D$23,MATCH(1,MMULT(--('2024 Points'!$E$14:$L$23=D2161),TRANSPOSE(COLUMN('2024 Points'!$E$14:$L$23)^0)),0))</f>
        <v>#N/A</v>
      </c>
    </row>
    <row r="2162">
      <c r="A2162" s="4">
        <v>2161.0</v>
      </c>
      <c r="B2162" s="4">
        <v>1991.0</v>
      </c>
      <c r="C2162" s="4" t="s">
        <v>5315</v>
      </c>
      <c r="D2162" s="4" t="s">
        <v>1736</v>
      </c>
      <c r="E2162" s="4" t="s">
        <v>1076</v>
      </c>
      <c r="F2162" s="4">
        <v>2.0</v>
      </c>
      <c r="I2162" t="str">
        <f t="array" ref="I2162">INDEX('2024 Points'!$D$14:$D$23,MATCH(1,MMULT(--('2024 Points'!$E$14:$L$23=D2162),TRANSPOSE(COLUMN('2024 Points'!$E$14:$L$23)^0)),0))</f>
        <v>#N/A</v>
      </c>
    </row>
    <row r="2163">
      <c r="A2163" s="4">
        <v>2162.0</v>
      </c>
      <c r="B2163" s="4"/>
      <c r="C2163" s="4" t="s">
        <v>5776</v>
      </c>
      <c r="D2163" s="4" t="s">
        <v>4087</v>
      </c>
      <c r="E2163" s="4" t="s">
        <v>4769</v>
      </c>
      <c r="F2163" s="4">
        <v>2.0</v>
      </c>
      <c r="I2163" t="str">
        <f t="array" ref="I2163">INDEX('2024 Points'!$D$14:$D$23,MATCH(1,MMULT(--('2024 Points'!$E$14:$L$23=D2163),TRANSPOSE(COLUMN('2024 Points'!$E$14:$L$23)^0)),0))</f>
        <v>#N/A</v>
      </c>
    </row>
    <row r="2164">
      <c r="A2164" s="4">
        <v>2163.0</v>
      </c>
      <c r="B2164" s="4">
        <v>948.0</v>
      </c>
      <c r="C2164" s="4" t="s">
        <v>6186</v>
      </c>
      <c r="D2164" s="4" t="s">
        <v>4088</v>
      </c>
      <c r="E2164" s="4" t="s">
        <v>4683</v>
      </c>
      <c r="F2164" s="4">
        <v>2.0</v>
      </c>
      <c r="I2164" t="str">
        <f t="array" ref="I2164">INDEX('2024 Points'!$D$14:$D$23,MATCH(1,MMULT(--('2024 Points'!$E$14:$L$23=D2164),TRANSPOSE(COLUMN('2024 Points'!$E$14:$L$23)^0)),0))</f>
        <v>#N/A</v>
      </c>
    </row>
    <row r="2165">
      <c r="A2165" s="4">
        <v>2164.0</v>
      </c>
      <c r="C2165" s="4" t="s">
        <v>5776</v>
      </c>
      <c r="D2165" s="4" t="s">
        <v>4089</v>
      </c>
      <c r="E2165" s="4"/>
      <c r="F2165" s="4">
        <v>2.0</v>
      </c>
      <c r="I2165" t="str">
        <f t="array" ref="I2165">INDEX('2024 Points'!$D$14:$D$23,MATCH(1,MMULT(--('2024 Points'!$E$14:$L$23=D2165),TRANSPOSE(COLUMN('2024 Points'!$E$14:$L$23)^0)),0))</f>
        <v>#N/A</v>
      </c>
    </row>
    <row r="2166">
      <c r="A2166" s="4">
        <v>2165.0</v>
      </c>
      <c r="B2166" s="4"/>
      <c r="C2166" s="4" t="s">
        <v>5776</v>
      </c>
      <c r="D2166" s="4" t="s">
        <v>4090</v>
      </c>
      <c r="E2166" s="4" t="s">
        <v>6055</v>
      </c>
      <c r="F2166" s="4">
        <v>2.0</v>
      </c>
      <c r="I2166" t="str">
        <f t="array" ref="I2166">INDEX('2024 Points'!$D$14:$D$23,MATCH(1,MMULT(--('2024 Points'!$E$14:$L$23=D2166),TRANSPOSE(COLUMN('2024 Points'!$E$14:$L$23)^0)),0))</f>
        <v>#N/A</v>
      </c>
    </row>
    <row r="2167">
      <c r="A2167" s="4">
        <v>2166.0</v>
      </c>
      <c r="B2167" s="4"/>
      <c r="C2167" s="4" t="s">
        <v>5776</v>
      </c>
      <c r="D2167" s="4" t="s">
        <v>4091</v>
      </c>
      <c r="E2167" s="4" t="s">
        <v>5821</v>
      </c>
      <c r="F2167" s="4">
        <v>2.0</v>
      </c>
      <c r="I2167" t="str">
        <f t="array" ref="I2167">INDEX('2024 Points'!$D$14:$D$23,MATCH(1,MMULT(--('2024 Points'!$E$14:$L$23=D2167),TRANSPOSE(COLUMN('2024 Points'!$E$14:$L$23)^0)),0))</f>
        <v>#N/A</v>
      </c>
    </row>
    <row r="2168">
      <c r="A2168" s="4">
        <v>2167.0</v>
      </c>
      <c r="C2168" s="4" t="s">
        <v>5776</v>
      </c>
      <c r="D2168" s="4" t="s">
        <v>4092</v>
      </c>
      <c r="F2168" s="4">
        <v>2.0</v>
      </c>
      <c r="I2168" t="str">
        <f t="array" ref="I2168">INDEX('2024 Points'!$D$14:$D$23,MATCH(1,MMULT(--('2024 Points'!$E$14:$L$23=D2168),TRANSPOSE(COLUMN('2024 Points'!$E$14:$L$23)^0)),0))</f>
        <v>#N/A</v>
      </c>
    </row>
    <row r="2169">
      <c r="A2169" s="4">
        <v>2168.0</v>
      </c>
      <c r="B2169" s="4"/>
      <c r="C2169" s="4" t="s">
        <v>5776</v>
      </c>
      <c r="D2169" s="4" t="s">
        <v>3326</v>
      </c>
      <c r="E2169" s="4" t="s">
        <v>830</v>
      </c>
      <c r="F2169" s="4">
        <v>2.0</v>
      </c>
      <c r="I2169" t="str">
        <f t="array" ref="I2169">INDEX('2024 Points'!$D$14:$D$23,MATCH(1,MMULT(--('2024 Points'!$E$14:$L$23=D2169),TRANSPOSE(COLUMN('2024 Points'!$E$14:$L$23)^0)),0))</f>
        <v>#N/A</v>
      </c>
    </row>
    <row r="2170">
      <c r="A2170" s="4">
        <v>2169.0</v>
      </c>
      <c r="C2170" s="4" t="s">
        <v>5776</v>
      </c>
      <c r="D2170" s="4" t="s">
        <v>4093</v>
      </c>
      <c r="E2170" s="4"/>
      <c r="F2170" s="4">
        <v>2.0</v>
      </c>
      <c r="I2170" t="str">
        <f t="array" ref="I2170">INDEX('2024 Points'!$D$14:$D$23,MATCH(1,MMULT(--('2024 Points'!$E$14:$L$23=D2170),TRANSPOSE(COLUMN('2024 Points'!$E$14:$L$23)^0)),0))</f>
        <v>#N/A</v>
      </c>
    </row>
    <row r="2171">
      <c r="A2171" s="4">
        <v>2170.0</v>
      </c>
      <c r="C2171" s="4" t="s">
        <v>5776</v>
      </c>
      <c r="D2171" s="4" t="s">
        <v>4094</v>
      </c>
      <c r="E2171" s="4"/>
      <c r="F2171" s="4">
        <v>2.0</v>
      </c>
      <c r="I2171" t="str">
        <f t="array" ref="I2171">INDEX('2024 Points'!$D$14:$D$23,MATCH(1,MMULT(--('2024 Points'!$E$14:$L$23=D2171),TRANSPOSE(COLUMN('2024 Points'!$E$14:$L$23)^0)),0))</f>
        <v>#N/A</v>
      </c>
    </row>
    <row r="2172">
      <c r="A2172" s="4">
        <v>2171.0</v>
      </c>
      <c r="C2172" s="4" t="s">
        <v>5776</v>
      </c>
      <c r="D2172" s="4" t="s">
        <v>4095</v>
      </c>
      <c r="E2172" s="4" t="s">
        <v>6061</v>
      </c>
      <c r="F2172" s="4">
        <v>2.0</v>
      </c>
      <c r="I2172" t="str">
        <f t="array" ref="I2172">INDEX('2024 Points'!$D$14:$D$23,MATCH(1,MMULT(--('2024 Points'!$E$14:$L$23=D2172),TRANSPOSE(COLUMN('2024 Points'!$E$14:$L$23)^0)),0))</f>
        <v>#N/A</v>
      </c>
    </row>
    <row r="2173">
      <c r="A2173" s="4">
        <v>2172.0</v>
      </c>
      <c r="C2173" s="4" t="s">
        <v>5776</v>
      </c>
      <c r="D2173" s="4" t="s">
        <v>2856</v>
      </c>
      <c r="E2173" s="4" t="s">
        <v>4893</v>
      </c>
      <c r="F2173" s="4">
        <v>2.0</v>
      </c>
      <c r="I2173" t="str">
        <f t="array" ref="I2173">INDEX('2024 Points'!$D$14:$D$23,MATCH(1,MMULT(--('2024 Points'!$E$14:$L$23=D2173),TRANSPOSE(COLUMN('2024 Points'!$E$14:$L$23)^0)),0))</f>
        <v>#N/A</v>
      </c>
    </row>
    <row r="2174">
      <c r="A2174" s="4">
        <v>2173.0</v>
      </c>
      <c r="C2174" s="4" t="s">
        <v>5776</v>
      </c>
      <c r="D2174" s="4" t="s">
        <v>4096</v>
      </c>
      <c r="E2174" s="4" t="s">
        <v>5216</v>
      </c>
      <c r="F2174" s="4">
        <v>2.0</v>
      </c>
      <c r="I2174" t="str">
        <f t="array" ref="I2174">INDEX('2024 Points'!$D$14:$D$23,MATCH(1,MMULT(--('2024 Points'!$E$14:$L$23=D2174),TRANSPOSE(COLUMN('2024 Points'!$E$14:$L$23)^0)),0))</f>
        <v>#N/A</v>
      </c>
    </row>
    <row r="2175">
      <c r="A2175" s="4">
        <v>2174.0</v>
      </c>
      <c r="C2175" s="4" t="s">
        <v>5776</v>
      </c>
      <c r="D2175" s="4" t="s">
        <v>4097</v>
      </c>
      <c r="E2175" s="4" t="s">
        <v>5147</v>
      </c>
      <c r="F2175" s="4">
        <v>2.0</v>
      </c>
      <c r="I2175" t="str">
        <f t="array" ref="I2175">INDEX('2024 Points'!$D$14:$D$23,MATCH(1,MMULT(--('2024 Points'!$E$14:$L$23=D2175),TRANSPOSE(COLUMN('2024 Points'!$E$14:$L$23)^0)),0))</f>
        <v>#N/A</v>
      </c>
    </row>
    <row r="2176">
      <c r="A2176" s="4">
        <v>2175.0</v>
      </c>
      <c r="B2176" s="4"/>
      <c r="C2176" s="4" t="s">
        <v>5776</v>
      </c>
      <c r="D2176" s="4" t="s">
        <v>2950</v>
      </c>
      <c r="E2176" s="4" t="s">
        <v>6179</v>
      </c>
      <c r="F2176" s="4">
        <v>2.0</v>
      </c>
      <c r="I2176" t="str">
        <f t="array" ref="I2176">INDEX('2024 Points'!$D$14:$D$23,MATCH(1,MMULT(--('2024 Points'!$E$14:$L$23=D2176),TRANSPOSE(COLUMN('2024 Points'!$E$14:$L$23)^0)),0))</f>
        <v>#N/A</v>
      </c>
    </row>
    <row r="2177">
      <c r="A2177" s="4">
        <v>2176.0</v>
      </c>
      <c r="B2177" s="4"/>
      <c r="C2177" s="4" t="s">
        <v>5776</v>
      </c>
      <c r="D2177" s="4" t="s">
        <v>4098</v>
      </c>
      <c r="E2177" s="4" t="s">
        <v>5087</v>
      </c>
      <c r="F2177" s="4">
        <v>2.0</v>
      </c>
      <c r="I2177" t="str">
        <f t="array" ref="I2177">INDEX('2024 Points'!$D$14:$D$23,MATCH(1,MMULT(--('2024 Points'!$E$14:$L$23=D2177),TRANSPOSE(COLUMN('2024 Points'!$E$14:$L$23)^0)),0))</f>
        <v>#N/A</v>
      </c>
    </row>
    <row r="2178">
      <c r="A2178" s="4">
        <v>2177.0</v>
      </c>
      <c r="B2178" s="4">
        <v>526.0</v>
      </c>
      <c r="C2178" s="4" t="s">
        <v>6187</v>
      </c>
      <c r="D2178" s="4" t="s">
        <v>2940</v>
      </c>
      <c r="E2178" s="4"/>
      <c r="F2178" s="4">
        <v>2.0</v>
      </c>
      <c r="I2178" t="str">
        <f t="array" ref="I2178">INDEX('2024 Points'!$D$14:$D$23,MATCH(1,MMULT(--('2024 Points'!$E$14:$L$23=D2178),TRANSPOSE(COLUMN('2024 Points'!$E$14:$L$23)^0)),0))</f>
        <v>#N/A</v>
      </c>
    </row>
    <row r="2179">
      <c r="A2179" s="4">
        <v>2178.0</v>
      </c>
      <c r="C2179" s="4" t="s">
        <v>5776</v>
      </c>
      <c r="D2179" s="4" t="s">
        <v>4099</v>
      </c>
      <c r="E2179" s="4"/>
      <c r="F2179" s="4">
        <v>2.0</v>
      </c>
      <c r="I2179" t="str">
        <f t="array" ref="I2179">INDEX('2024 Points'!$D$14:$D$23,MATCH(1,MMULT(--('2024 Points'!$E$14:$L$23=D2179),TRANSPOSE(COLUMN('2024 Points'!$E$14:$L$23)^0)),0))</f>
        <v>#N/A</v>
      </c>
    </row>
    <row r="2180">
      <c r="A2180" s="4">
        <v>2179.0</v>
      </c>
      <c r="B2180" s="4"/>
      <c r="C2180" s="4" t="s">
        <v>5776</v>
      </c>
      <c r="D2180" s="4" t="s">
        <v>3312</v>
      </c>
      <c r="E2180" s="4" t="s">
        <v>5839</v>
      </c>
      <c r="F2180" s="4">
        <v>2.0</v>
      </c>
      <c r="I2180" t="str">
        <f t="array" ref="I2180">INDEX('2024 Points'!$D$14:$D$23,MATCH(1,MMULT(--('2024 Points'!$E$14:$L$23=D2180),TRANSPOSE(COLUMN('2024 Points'!$E$14:$L$23)^0)),0))</f>
        <v>#N/A</v>
      </c>
    </row>
    <row r="2181">
      <c r="A2181" s="4">
        <v>2180.0</v>
      </c>
      <c r="C2181" s="4" t="s">
        <v>5776</v>
      </c>
      <c r="D2181" s="4" t="s">
        <v>4100</v>
      </c>
      <c r="E2181" s="4" t="s">
        <v>5821</v>
      </c>
      <c r="F2181" s="4">
        <v>2.0</v>
      </c>
      <c r="I2181" t="str">
        <f t="array" ref="I2181">INDEX('2024 Points'!$D$14:$D$23,MATCH(1,MMULT(--('2024 Points'!$E$14:$L$23=D2181),TRANSPOSE(COLUMN('2024 Points'!$E$14:$L$23)^0)),0))</f>
        <v>#N/A</v>
      </c>
    </row>
    <row r="2182">
      <c r="A2182" s="4">
        <v>2181.0</v>
      </c>
      <c r="B2182" s="4"/>
      <c r="C2182" s="4" t="s">
        <v>5776</v>
      </c>
      <c r="D2182" s="4" t="s">
        <v>4101</v>
      </c>
      <c r="E2182" s="4" t="s">
        <v>4658</v>
      </c>
      <c r="F2182" s="4">
        <v>2.0</v>
      </c>
      <c r="I2182" t="str">
        <f t="array" ref="I2182">INDEX('2024 Points'!$D$14:$D$23,MATCH(1,MMULT(--('2024 Points'!$E$14:$L$23=D2182),TRANSPOSE(COLUMN('2024 Points'!$E$14:$L$23)^0)),0))</f>
        <v>#N/A</v>
      </c>
    </row>
    <row r="2183">
      <c r="A2183" s="4">
        <v>2182.0</v>
      </c>
      <c r="B2183" s="4"/>
      <c r="C2183" s="4" t="s">
        <v>5776</v>
      </c>
      <c r="D2183" s="4" t="s">
        <v>4102</v>
      </c>
      <c r="E2183" s="4" t="s">
        <v>6164</v>
      </c>
      <c r="F2183" s="4">
        <v>2.0</v>
      </c>
      <c r="I2183" t="str">
        <f t="array" ref="I2183">INDEX('2024 Points'!$D$14:$D$23,MATCH(1,MMULT(--('2024 Points'!$E$14:$L$23=D2183),TRANSPOSE(COLUMN('2024 Points'!$E$14:$L$23)^0)),0))</f>
        <v>#N/A</v>
      </c>
    </row>
    <row r="2184">
      <c r="A2184" s="4">
        <v>2183.0</v>
      </c>
      <c r="B2184" s="4"/>
      <c r="C2184" s="4" t="s">
        <v>5776</v>
      </c>
      <c r="D2184" s="4" t="s">
        <v>1695</v>
      </c>
      <c r="E2184" s="4" t="s">
        <v>5857</v>
      </c>
      <c r="F2184" s="4">
        <v>2.0</v>
      </c>
      <c r="I2184" t="str">
        <f t="array" ref="I2184">INDEX('2024 Points'!$D$14:$D$23,MATCH(1,MMULT(--('2024 Points'!$E$14:$L$23=D2184),TRANSPOSE(COLUMN('2024 Points'!$E$14:$L$23)^0)),0))</f>
        <v>#N/A</v>
      </c>
    </row>
    <row r="2185">
      <c r="A2185" s="4">
        <v>2184.0</v>
      </c>
      <c r="B2185" s="4"/>
      <c r="C2185" s="4" t="s">
        <v>5776</v>
      </c>
      <c r="D2185" s="4" t="s">
        <v>3119</v>
      </c>
      <c r="E2185" s="4" t="s">
        <v>4808</v>
      </c>
      <c r="F2185" s="4">
        <v>2.0</v>
      </c>
      <c r="I2185" t="str">
        <f t="array" ref="I2185">INDEX('2024 Points'!$D$14:$D$23,MATCH(1,MMULT(--('2024 Points'!$E$14:$L$23=D2185),TRANSPOSE(COLUMN('2024 Points'!$E$14:$L$23)^0)),0))</f>
        <v>#N/A</v>
      </c>
    </row>
    <row r="2186">
      <c r="A2186" s="4">
        <v>2185.0</v>
      </c>
      <c r="B2186" s="4"/>
      <c r="C2186" s="4" t="s">
        <v>5776</v>
      </c>
      <c r="D2186" s="4" t="s">
        <v>2271</v>
      </c>
      <c r="E2186" s="4" t="s">
        <v>1447</v>
      </c>
      <c r="F2186" s="4">
        <v>2.0</v>
      </c>
      <c r="I2186" t="str">
        <f t="array" ref="I2186">INDEX('2024 Points'!$D$14:$D$23,MATCH(1,MMULT(--('2024 Points'!$E$14:$L$23=D2186),TRANSPOSE(COLUMN('2024 Points'!$E$14:$L$23)^0)),0))</f>
        <v>#N/A</v>
      </c>
    </row>
    <row r="2187">
      <c r="A2187" s="4">
        <v>2186.0</v>
      </c>
      <c r="C2187" s="4" t="s">
        <v>5776</v>
      </c>
      <c r="D2187" s="4" t="s">
        <v>2164</v>
      </c>
      <c r="E2187" s="4" t="s">
        <v>4658</v>
      </c>
      <c r="F2187" s="4">
        <v>2.0</v>
      </c>
      <c r="I2187" t="str">
        <f t="array" ref="I2187">INDEX('2024 Points'!$D$14:$D$23,MATCH(1,MMULT(--('2024 Points'!$E$14:$L$23=D2187),TRANSPOSE(COLUMN('2024 Points'!$E$14:$L$23)^0)),0))</f>
        <v>#N/A</v>
      </c>
    </row>
    <row r="2188">
      <c r="A2188" s="4">
        <v>2187.0</v>
      </c>
      <c r="B2188" s="4"/>
      <c r="C2188" s="4" t="s">
        <v>5776</v>
      </c>
      <c r="D2188" s="4" t="s">
        <v>4103</v>
      </c>
      <c r="E2188" s="4" t="s">
        <v>830</v>
      </c>
      <c r="F2188" s="4">
        <v>2.0</v>
      </c>
      <c r="I2188" t="str">
        <f t="array" ref="I2188">INDEX('2024 Points'!$D$14:$D$23,MATCH(1,MMULT(--('2024 Points'!$E$14:$L$23=D2188),TRANSPOSE(COLUMN('2024 Points'!$E$14:$L$23)^0)),0))</f>
        <v>#N/A</v>
      </c>
    </row>
    <row r="2189">
      <c r="A2189" s="4">
        <v>2188.0</v>
      </c>
      <c r="C2189" s="4" t="s">
        <v>5776</v>
      </c>
      <c r="D2189" s="4" t="s">
        <v>847</v>
      </c>
      <c r="E2189" s="4" t="s">
        <v>314</v>
      </c>
      <c r="F2189" s="4">
        <v>2.0</v>
      </c>
      <c r="I2189" t="str">
        <f t="array" ref="I2189">INDEX('2024 Points'!$D$14:$D$23,MATCH(1,MMULT(--('2024 Points'!$E$14:$L$23=D2189),TRANSPOSE(COLUMN('2024 Points'!$E$14:$L$23)^0)),0))</f>
        <v>#N/A</v>
      </c>
    </row>
    <row r="2190">
      <c r="A2190" s="4">
        <v>2189.0</v>
      </c>
      <c r="B2190" s="4">
        <v>924.0</v>
      </c>
      <c r="C2190" s="4" t="s">
        <v>6188</v>
      </c>
      <c r="D2190" s="4" t="s">
        <v>1166</v>
      </c>
      <c r="E2190" s="4" t="s">
        <v>1086</v>
      </c>
      <c r="F2190" s="4">
        <v>2.0</v>
      </c>
      <c r="I2190" t="str">
        <f t="array" ref="I2190">INDEX('2024 Points'!$D$14:$D$23,MATCH(1,MMULT(--('2024 Points'!$E$14:$L$23=D2190),TRANSPOSE(COLUMN('2024 Points'!$E$14:$L$23)^0)),0))</f>
        <v>#N/A</v>
      </c>
    </row>
    <row r="2191">
      <c r="A2191" s="4">
        <v>2190.0</v>
      </c>
      <c r="C2191" s="4" t="s">
        <v>5776</v>
      </c>
      <c r="D2191" s="4" t="s">
        <v>4104</v>
      </c>
      <c r="E2191" s="4" t="s">
        <v>4612</v>
      </c>
      <c r="F2191" s="4">
        <v>2.0</v>
      </c>
      <c r="I2191" t="str">
        <f t="array" ref="I2191">INDEX('2024 Points'!$D$14:$D$23,MATCH(1,MMULT(--('2024 Points'!$E$14:$L$23=D2191),TRANSPOSE(COLUMN('2024 Points'!$E$14:$L$23)^0)),0))</f>
        <v>#N/A</v>
      </c>
    </row>
    <row r="2192">
      <c r="A2192" s="4">
        <v>2191.0</v>
      </c>
      <c r="B2192" s="4">
        <v>1151.0</v>
      </c>
      <c r="C2192" s="4" t="s">
        <v>6189</v>
      </c>
      <c r="D2192" s="4" t="s">
        <v>2964</v>
      </c>
      <c r="E2192" s="4" t="s">
        <v>5399</v>
      </c>
      <c r="F2192" s="4">
        <v>2.0</v>
      </c>
      <c r="I2192" t="str">
        <f t="array" ref="I2192">INDEX('2024 Points'!$D$14:$D$23,MATCH(1,MMULT(--('2024 Points'!$E$14:$L$23=D2192),TRANSPOSE(COLUMN('2024 Points'!$E$14:$L$23)^0)),0))</f>
        <v>#N/A</v>
      </c>
    </row>
    <row r="2193">
      <c r="A2193" s="4">
        <v>2192.0</v>
      </c>
      <c r="B2193" s="4"/>
      <c r="C2193" s="4" t="s">
        <v>5776</v>
      </c>
      <c r="D2193" s="4" t="s">
        <v>4105</v>
      </c>
      <c r="E2193" s="4" t="s">
        <v>830</v>
      </c>
      <c r="F2193" s="4">
        <v>2.0</v>
      </c>
      <c r="I2193" t="str">
        <f t="array" ref="I2193">INDEX('2024 Points'!$D$14:$D$23,MATCH(1,MMULT(--('2024 Points'!$E$14:$L$23=D2193),TRANSPOSE(COLUMN('2024 Points'!$E$14:$L$23)^0)),0))</f>
        <v>#N/A</v>
      </c>
    </row>
    <row r="2194">
      <c r="A2194" s="4">
        <v>2193.0</v>
      </c>
      <c r="B2194" s="4"/>
      <c r="C2194" s="4" t="s">
        <v>5776</v>
      </c>
      <c r="D2194" s="4" t="s">
        <v>2806</v>
      </c>
      <c r="E2194" s="4" t="s">
        <v>4595</v>
      </c>
      <c r="F2194" s="4">
        <v>2.0</v>
      </c>
      <c r="I2194" t="str">
        <f t="array" ref="I2194">INDEX('2024 Points'!$D$14:$D$23,MATCH(1,MMULT(--('2024 Points'!$E$14:$L$23=D2194),TRANSPOSE(COLUMN('2024 Points'!$E$14:$L$23)^0)),0))</f>
        <v>#N/A</v>
      </c>
    </row>
    <row r="2195">
      <c r="A2195" s="4">
        <v>2194.0</v>
      </c>
      <c r="C2195" s="4" t="s">
        <v>5776</v>
      </c>
      <c r="D2195" s="4" t="s">
        <v>4106</v>
      </c>
      <c r="F2195" s="4">
        <v>2.0</v>
      </c>
      <c r="I2195" t="str">
        <f t="array" ref="I2195">INDEX('2024 Points'!$D$14:$D$23,MATCH(1,MMULT(--('2024 Points'!$E$14:$L$23=D2195),TRANSPOSE(COLUMN('2024 Points'!$E$14:$L$23)^0)),0))</f>
        <v>#N/A</v>
      </c>
    </row>
    <row r="2196">
      <c r="A2196" s="4">
        <v>2195.0</v>
      </c>
      <c r="B2196" s="4"/>
      <c r="C2196" s="4" t="s">
        <v>5776</v>
      </c>
      <c r="D2196" s="4" t="s">
        <v>3432</v>
      </c>
      <c r="E2196" s="4" t="s">
        <v>6190</v>
      </c>
      <c r="F2196" s="4">
        <v>2.0</v>
      </c>
      <c r="I2196" t="str">
        <f t="array" ref="I2196">INDEX('2024 Points'!$D$14:$D$23,MATCH(1,MMULT(--('2024 Points'!$E$14:$L$23=D2196),TRANSPOSE(COLUMN('2024 Points'!$E$14:$L$23)^0)),0))</f>
        <v>#N/A</v>
      </c>
    </row>
    <row r="2197">
      <c r="A2197" s="4">
        <v>2196.0</v>
      </c>
      <c r="C2197" s="4" t="s">
        <v>5776</v>
      </c>
      <c r="D2197" s="4" t="s">
        <v>4107</v>
      </c>
      <c r="E2197" s="4"/>
      <c r="F2197" s="4">
        <v>2.0</v>
      </c>
      <c r="I2197" t="str">
        <f t="array" ref="I2197">INDEX('2024 Points'!$D$14:$D$23,MATCH(1,MMULT(--('2024 Points'!$E$14:$L$23=D2197),TRANSPOSE(COLUMN('2024 Points'!$E$14:$L$23)^0)),0))</f>
        <v>#N/A</v>
      </c>
    </row>
    <row r="2198">
      <c r="A2198" s="4">
        <v>2197.0</v>
      </c>
      <c r="C2198" s="4" t="s">
        <v>5776</v>
      </c>
      <c r="D2198" s="4" t="s">
        <v>4108</v>
      </c>
      <c r="E2198" s="4" t="s">
        <v>6191</v>
      </c>
      <c r="F2198" s="4">
        <v>2.0</v>
      </c>
      <c r="I2198" t="str">
        <f t="array" ref="I2198">INDEX('2024 Points'!$D$14:$D$23,MATCH(1,MMULT(--('2024 Points'!$E$14:$L$23=D2198),TRANSPOSE(COLUMN('2024 Points'!$E$14:$L$23)^0)),0))</f>
        <v>#N/A</v>
      </c>
    </row>
    <row r="2199">
      <c r="A2199" s="4">
        <v>2198.0</v>
      </c>
      <c r="B2199" s="4">
        <v>2347.0</v>
      </c>
      <c r="C2199" s="4" t="s">
        <v>4353</v>
      </c>
      <c r="D2199" s="4" t="s">
        <v>4109</v>
      </c>
      <c r="E2199" s="4" t="s">
        <v>825</v>
      </c>
      <c r="F2199" s="4">
        <v>2.0</v>
      </c>
      <c r="I2199" t="str">
        <f t="array" ref="I2199">INDEX('2024 Points'!$D$14:$D$23,MATCH(1,MMULT(--('2024 Points'!$E$14:$L$23=D2199),TRANSPOSE(COLUMN('2024 Points'!$E$14:$L$23)^0)),0))</f>
        <v>#N/A</v>
      </c>
    </row>
    <row r="2200">
      <c r="A2200" s="4">
        <v>2199.0</v>
      </c>
      <c r="C2200" s="4" t="s">
        <v>5776</v>
      </c>
      <c r="D2200" s="4" t="s">
        <v>4110</v>
      </c>
      <c r="E2200" s="4" t="s">
        <v>6192</v>
      </c>
      <c r="F2200" s="4">
        <v>2.0</v>
      </c>
      <c r="I2200" t="str">
        <f t="array" ref="I2200">INDEX('2024 Points'!$D$14:$D$23,MATCH(1,MMULT(--('2024 Points'!$E$14:$L$23=D2200),TRANSPOSE(COLUMN('2024 Points'!$E$14:$L$23)^0)),0))</f>
        <v>#N/A</v>
      </c>
    </row>
    <row r="2201">
      <c r="A2201" s="4">
        <v>2200.0</v>
      </c>
      <c r="C2201" s="4" t="s">
        <v>5776</v>
      </c>
      <c r="D2201" s="4" t="s">
        <v>4111</v>
      </c>
      <c r="E2201" s="4" t="s">
        <v>6100</v>
      </c>
      <c r="F2201" s="4">
        <v>2.0</v>
      </c>
      <c r="I2201" t="str">
        <f t="array" ref="I2201">INDEX('2024 Points'!$D$14:$D$23,MATCH(1,MMULT(--('2024 Points'!$E$14:$L$23=D2201),TRANSPOSE(COLUMN('2024 Points'!$E$14:$L$23)^0)),0))</f>
        <v>#N/A</v>
      </c>
    </row>
    <row r="2202">
      <c r="A2202" s="4">
        <v>2201.0</v>
      </c>
      <c r="C2202" s="4" t="s">
        <v>5776</v>
      </c>
      <c r="D2202" s="4" t="s">
        <v>4112</v>
      </c>
      <c r="E2202" s="4" t="s">
        <v>5785</v>
      </c>
      <c r="F2202" s="4">
        <v>2.0</v>
      </c>
      <c r="I2202" t="str">
        <f t="array" ref="I2202">INDEX('2024 Points'!$D$14:$D$23,MATCH(1,MMULT(--('2024 Points'!$E$14:$L$23=D2202),TRANSPOSE(COLUMN('2024 Points'!$E$14:$L$23)^0)),0))</f>
        <v>#N/A</v>
      </c>
    </row>
    <row r="2203">
      <c r="A2203" s="4">
        <v>2202.0</v>
      </c>
      <c r="C2203" s="4" t="s">
        <v>5776</v>
      </c>
      <c r="D2203" s="4" t="s">
        <v>4113</v>
      </c>
      <c r="E2203" s="4"/>
      <c r="F2203" s="4">
        <v>2.0</v>
      </c>
      <c r="I2203" t="str">
        <f t="array" ref="I2203">INDEX('2024 Points'!$D$14:$D$23,MATCH(1,MMULT(--('2024 Points'!$E$14:$L$23=D2203),TRANSPOSE(COLUMN('2024 Points'!$E$14:$L$23)^0)),0))</f>
        <v>#N/A</v>
      </c>
    </row>
    <row r="2204">
      <c r="A2204" s="4">
        <v>2203.0</v>
      </c>
      <c r="B2204" s="4">
        <v>1637.0</v>
      </c>
      <c r="C2204" s="4" t="s">
        <v>5672</v>
      </c>
      <c r="D2204" s="4" t="s">
        <v>4114</v>
      </c>
      <c r="E2204" s="4" t="s">
        <v>5983</v>
      </c>
      <c r="F2204" s="4">
        <v>2.0</v>
      </c>
      <c r="I2204" t="str">
        <f t="array" ref="I2204">INDEX('2024 Points'!$D$14:$D$23,MATCH(1,MMULT(--('2024 Points'!$E$14:$L$23=D2204),TRANSPOSE(COLUMN('2024 Points'!$E$14:$L$23)^0)),0))</f>
        <v>#N/A</v>
      </c>
    </row>
    <row r="2205">
      <c r="A2205" s="4">
        <v>2204.0</v>
      </c>
      <c r="B2205" s="4">
        <v>1473.0</v>
      </c>
      <c r="C2205" s="4" t="s">
        <v>6193</v>
      </c>
      <c r="D2205" s="4" t="s">
        <v>4115</v>
      </c>
      <c r="E2205" s="4" t="s">
        <v>1076</v>
      </c>
      <c r="F2205" s="4">
        <v>2.0</v>
      </c>
      <c r="I2205" t="str">
        <f t="array" ref="I2205">INDEX('2024 Points'!$D$14:$D$23,MATCH(1,MMULT(--('2024 Points'!$E$14:$L$23=D2205),TRANSPOSE(COLUMN('2024 Points'!$E$14:$L$23)^0)),0))</f>
        <v>#N/A</v>
      </c>
    </row>
    <row r="2206">
      <c r="A2206" s="4">
        <v>2205.0</v>
      </c>
      <c r="B2206" s="4"/>
      <c r="C2206" s="4" t="s">
        <v>5776</v>
      </c>
      <c r="D2206" s="4" t="s">
        <v>584</v>
      </c>
      <c r="E2206" s="4"/>
      <c r="F2206" s="4">
        <v>2.0</v>
      </c>
      <c r="I2206" t="str">
        <f t="array" ref="I2206">INDEX('2024 Points'!$D$14:$D$23,MATCH(1,MMULT(--('2024 Points'!$E$14:$L$23=D2206),TRANSPOSE(COLUMN('2024 Points'!$E$14:$L$23)^0)),0))</f>
        <v>#N/A</v>
      </c>
    </row>
    <row r="2207">
      <c r="A2207" s="4">
        <v>2206.0</v>
      </c>
      <c r="B2207" s="4"/>
      <c r="C2207" s="4" t="s">
        <v>5776</v>
      </c>
      <c r="D2207" s="4" t="s">
        <v>4116</v>
      </c>
      <c r="E2207" s="4" t="s">
        <v>4980</v>
      </c>
      <c r="F2207" s="4">
        <v>2.0</v>
      </c>
      <c r="I2207" t="str">
        <f t="array" ref="I2207">INDEX('2024 Points'!$D$14:$D$23,MATCH(1,MMULT(--('2024 Points'!$E$14:$L$23=D2207),TRANSPOSE(COLUMN('2024 Points'!$E$14:$L$23)^0)),0))</f>
        <v>#N/A</v>
      </c>
    </row>
    <row r="2208">
      <c r="A2208" s="4">
        <v>2207.0</v>
      </c>
      <c r="B2208" s="4">
        <v>2525.0</v>
      </c>
      <c r="C2208" s="4" t="s">
        <v>4457</v>
      </c>
      <c r="D2208" s="4" t="s">
        <v>4117</v>
      </c>
      <c r="E2208" s="4"/>
      <c r="F2208" s="4">
        <v>2.0</v>
      </c>
      <c r="I2208" t="str">
        <f t="array" ref="I2208">INDEX('2024 Points'!$D$14:$D$23,MATCH(1,MMULT(--('2024 Points'!$E$14:$L$23=D2208),TRANSPOSE(COLUMN('2024 Points'!$E$14:$L$23)^0)),0))</f>
        <v>#N/A</v>
      </c>
    </row>
    <row r="2209">
      <c r="A2209" s="4">
        <v>2208.0</v>
      </c>
      <c r="B2209" s="4">
        <v>661.0</v>
      </c>
      <c r="C2209" s="4" t="s">
        <v>6194</v>
      </c>
      <c r="D2209" s="4" t="s">
        <v>4118</v>
      </c>
      <c r="E2209" s="4" t="s">
        <v>4716</v>
      </c>
      <c r="F2209" s="4">
        <v>2.0</v>
      </c>
      <c r="I2209" t="str">
        <f t="array" ref="I2209">INDEX('2024 Points'!$D$14:$D$23,MATCH(1,MMULT(--('2024 Points'!$E$14:$L$23=D2209),TRANSPOSE(COLUMN('2024 Points'!$E$14:$L$23)^0)),0))</f>
        <v>#N/A</v>
      </c>
    </row>
    <row r="2210">
      <c r="A2210" s="4">
        <v>2209.0</v>
      </c>
      <c r="B2210" s="4"/>
      <c r="C2210" s="4" t="s">
        <v>5776</v>
      </c>
      <c r="D2210" s="4" t="s">
        <v>4119</v>
      </c>
      <c r="E2210" s="4" t="s">
        <v>6195</v>
      </c>
      <c r="F2210" s="4">
        <v>2.0</v>
      </c>
      <c r="I2210" t="str">
        <f t="array" ref="I2210">INDEX('2024 Points'!$D$14:$D$23,MATCH(1,MMULT(--('2024 Points'!$E$14:$L$23=D2210),TRANSPOSE(COLUMN('2024 Points'!$E$14:$L$23)^0)),0))</f>
        <v>#N/A</v>
      </c>
    </row>
    <row r="2211">
      <c r="A2211" s="4">
        <v>2210.0</v>
      </c>
      <c r="B2211" s="4"/>
      <c r="C2211" s="4" t="s">
        <v>5776</v>
      </c>
      <c r="D2211" s="4" t="s">
        <v>2185</v>
      </c>
      <c r="E2211" s="4"/>
      <c r="F2211" s="4">
        <v>2.0</v>
      </c>
      <c r="I2211" t="str">
        <f t="array" ref="I2211">INDEX('2024 Points'!$D$14:$D$23,MATCH(1,MMULT(--('2024 Points'!$E$14:$L$23=D2211),TRANSPOSE(COLUMN('2024 Points'!$E$14:$L$23)^0)),0))</f>
        <v>#N/A</v>
      </c>
    </row>
    <row r="2212">
      <c r="A2212" s="4">
        <v>2211.0</v>
      </c>
      <c r="C2212" s="4" t="s">
        <v>5776</v>
      </c>
      <c r="D2212" s="4" t="s">
        <v>4120</v>
      </c>
      <c r="E2212" s="4" t="s">
        <v>4659</v>
      </c>
      <c r="F2212" s="4">
        <v>2.0</v>
      </c>
      <c r="I2212" t="str">
        <f t="array" ref="I2212">INDEX('2024 Points'!$D$14:$D$23,MATCH(1,MMULT(--('2024 Points'!$E$14:$L$23=D2212),TRANSPOSE(COLUMN('2024 Points'!$E$14:$L$23)^0)),0))</f>
        <v>#N/A</v>
      </c>
    </row>
    <row r="2213">
      <c r="A2213" s="4">
        <v>2212.0</v>
      </c>
      <c r="B2213" s="4">
        <v>2413.0</v>
      </c>
      <c r="C2213" s="4" t="s">
        <v>4501</v>
      </c>
      <c r="D2213" s="4" t="s">
        <v>4121</v>
      </c>
      <c r="E2213" s="4"/>
      <c r="F2213" s="4">
        <v>2.0</v>
      </c>
      <c r="I2213" t="str">
        <f t="array" ref="I2213">INDEX('2024 Points'!$D$14:$D$23,MATCH(1,MMULT(--('2024 Points'!$E$14:$L$23=D2213),TRANSPOSE(COLUMN('2024 Points'!$E$14:$L$23)^0)),0))</f>
        <v>#N/A</v>
      </c>
    </row>
    <row r="2214">
      <c r="A2214" s="4">
        <v>2213.0</v>
      </c>
      <c r="B2214" s="4"/>
      <c r="C2214" s="4" t="s">
        <v>5776</v>
      </c>
      <c r="D2214" s="4" t="s">
        <v>4122</v>
      </c>
      <c r="E2214" s="4"/>
      <c r="F2214" s="4">
        <v>2.0</v>
      </c>
      <c r="I2214" t="str">
        <f t="array" ref="I2214">INDEX('2024 Points'!$D$14:$D$23,MATCH(1,MMULT(--('2024 Points'!$E$14:$L$23=D2214),TRANSPOSE(COLUMN('2024 Points'!$E$14:$L$23)^0)),0))</f>
        <v>#N/A</v>
      </c>
    </row>
    <row r="2215">
      <c r="A2215" s="4">
        <v>2214.0</v>
      </c>
      <c r="B2215" s="4"/>
      <c r="C2215" s="4" t="s">
        <v>5776</v>
      </c>
      <c r="D2215" s="4" t="s">
        <v>3248</v>
      </c>
      <c r="E2215" s="4" t="s">
        <v>4819</v>
      </c>
      <c r="F2215" s="4">
        <v>2.0</v>
      </c>
      <c r="I2215" t="str">
        <f t="array" ref="I2215">INDEX('2024 Points'!$D$14:$D$23,MATCH(1,MMULT(--('2024 Points'!$E$14:$L$23=D2215),TRANSPOSE(COLUMN('2024 Points'!$E$14:$L$23)^0)),0))</f>
        <v>#N/A</v>
      </c>
    </row>
    <row r="2216">
      <c r="A2216" s="4">
        <v>2215.0</v>
      </c>
      <c r="B2216" s="4">
        <v>2484.0</v>
      </c>
      <c r="C2216" s="4" t="s">
        <v>4524</v>
      </c>
      <c r="D2216" s="4" t="s">
        <v>4123</v>
      </c>
      <c r="E2216" s="4" t="s">
        <v>6195</v>
      </c>
      <c r="F2216" s="4">
        <v>2.0</v>
      </c>
      <c r="I2216" t="str">
        <f t="array" ref="I2216">INDEX('2024 Points'!$D$14:$D$23,MATCH(1,MMULT(--('2024 Points'!$E$14:$L$23=D2216),TRANSPOSE(COLUMN('2024 Points'!$E$14:$L$23)^0)),0))</f>
        <v>#N/A</v>
      </c>
    </row>
    <row r="2217">
      <c r="A2217" s="4">
        <v>2216.0</v>
      </c>
      <c r="B2217" s="4"/>
      <c r="C2217" s="4" t="s">
        <v>5776</v>
      </c>
      <c r="D2217" s="4" t="s">
        <v>4124</v>
      </c>
      <c r="E2217" s="4" t="s">
        <v>5824</v>
      </c>
      <c r="F2217" s="4">
        <v>2.0</v>
      </c>
      <c r="I2217" t="str">
        <f t="array" ref="I2217">INDEX('2024 Points'!$D$14:$D$23,MATCH(1,MMULT(--('2024 Points'!$E$14:$L$23=D2217),TRANSPOSE(COLUMN('2024 Points'!$E$14:$L$23)^0)),0))</f>
        <v>#N/A</v>
      </c>
    </row>
    <row r="2218">
      <c r="A2218" s="4">
        <v>2217.0</v>
      </c>
      <c r="B2218" s="4"/>
      <c r="C2218" s="4" t="s">
        <v>5776</v>
      </c>
      <c r="D2218" s="4" t="s">
        <v>4125</v>
      </c>
      <c r="E2218" s="4" t="s">
        <v>6115</v>
      </c>
      <c r="F2218" s="4">
        <v>2.0</v>
      </c>
      <c r="I2218" t="str">
        <f t="array" ref="I2218">INDEX('2024 Points'!$D$14:$D$23,MATCH(1,MMULT(--('2024 Points'!$E$14:$L$23=D2218),TRANSPOSE(COLUMN('2024 Points'!$E$14:$L$23)^0)),0))</f>
        <v>#N/A</v>
      </c>
    </row>
    <row r="2219">
      <c r="A2219" s="4">
        <v>2218.0</v>
      </c>
      <c r="C2219" s="4" t="s">
        <v>5776</v>
      </c>
      <c r="D2219" s="4" t="s">
        <v>4126</v>
      </c>
      <c r="E2219" s="4" t="s">
        <v>5893</v>
      </c>
      <c r="F2219" s="4">
        <v>2.0</v>
      </c>
      <c r="I2219" t="str">
        <f t="array" ref="I2219">INDEX('2024 Points'!$D$14:$D$23,MATCH(1,MMULT(--('2024 Points'!$E$14:$L$23=D2219),TRANSPOSE(COLUMN('2024 Points'!$E$14:$L$23)^0)),0))</f>
        <v>#N/A</v>
      </c>
    </row>
    <row r="2220">
      <c r="A2220" s="4">
        <v>2219.0</v>
      </c>
      <c r="B2220" s="4"/>
      <c r="C2220" s="4" t="s">
        <v>5776</v>
      </c>
      <c r="D2220" s="4" t="s">
        <v>3158</v>
      </c>
      <c r="E2220" s="4"/>
      <c r="F2220" s="4">
        <v>2.0</v>
      </c>
      <c r="I2220" t="str">
        <f t="array" ref="I2220">INDEX('2024 Points'!$D$14:$D$23,MATCH(1,MMULT(--('2024 Points'!$E$14:$L$23=D2220),TRANSPOSE(COLUMN('2024 Points'!$E$14:$L$23)^0)),0))</f>
        <v>#N/A</v>
      </c>
    </row>
    <row r="2221">
      <c r="A2221" s="4">
        <v>2220.0</v>
      </c>
      <c r="B2221" s="4">
        <v>1439.0</v>
      </c>
      <c r="C2221" s="4" t="s">
        <v>6196</v>
      </c>
      <c r="D2221" s="4" t="s">
        <v>4127</v>
      </c>
      <c r="E2221" s="4"/>
      <c r="F2221" s="4">
        <v>2.0</v>
      </c>
      <c r="I2221" t="str">
        <f t="array" ref="I2221">INDEX('2024 Points'!$D$14:$D$23,MATCH(1,MMULT(--('2024 Points'!$E$14:$L$23=D2221),TRANSPOSE(COLUMN('2024 Points'!$E$14:$L$23)^0)),0))</f>
        <v>#N/A</v>
      </c>
    </row>
    <row r="2222">
      <c r="A2222" s="4">
        <v>2221.0</v>
      </c>
      <c r="B2222" s="4"/>
      <c r="C2222" s="4" t="s">
        <v>5776</v>
      </c>
      <c r="D2222" s="4" t="s">
        <v>4128</v>
      </c>
      <c r="E2222" s="4"/>
      <c r="F2222" s="4">
        <v>2.0</v>
      </c>
      <c r="I2222" t="str">
        <f t="array" ref="I2222">INDEX('2024 Points'!$D$14:$D$23,MATCH(1,MMULT(--('2024 Points'!$E$14:$L$23=D2222),TRANSPOSE(COLUMN('2024 Points'!$E$14:$L$23)^0)),0))</f>
        <v>#N/A</v>
      </c>
    </row>
    <row r="2223">
      <c r="A2223" s="4">
        <v>2222.0</v>
      </c>
      <c r="B2223" s="4">
        <v>1681.0</v>
      </c>
      <c r="C2223" s="4" t="s">
        <v>4941</v>
      </c>
      <c r="D2223" s="4" t="s">
        <v>4129</v>
      </c>
      <c r="E2223" s="4" t="s">
        <v>6197</v>
      </c>
      <c r="F2223" s="4">
        <v>2.0</v>
      </c>
      <c r="I2223" t="str">
        <f t="array" ref="I2223">INDEX('2024 Points'!$D$14:$D$23,MATCH(1,MMULT(--('2024 Points'!$E$14:$L$23=D2223),TRANSPOSE(COLUMN('2024 Points'!$E$14:$L$23)^0)),0))</f>
        <v>#N/A</v>
      </c>
    </row>
    <row r="2224">
      <c r="A2224" s="4">
        <v>2223.0</v>
      </c>
      <c r="B2224" s="4"/>
      <c r="C2224" s="4" t="s">
        <v>5776</v>
      </c>
      <c r="D2224" s="4" t="s">
        <v>4130</v>
      </c>
      <c r="E2224" s="4"/>
      <c r="F2224" s="4">
        <v>2.0</v>
      </c>
      <c r="I2224" t="str">
        <f t="array" ref="I2224">INDEX('2024 Points'!$D$14:$D$23,MATCH(1,MMULT(--('2024 Points'!$E$14:$L$23=D2224),TRANSPOSE(COLUMN('2024 Points'!$E$14:$L$23)^0)),0))</f>
        <v>#N/A</v>
      </c>
    </row>
    <row r="2225">
      <c r="A2225" s="4">
        <v>2224.0</v>
      </c>
      <c r="B2225" s="4"/>
      <c r="C2225" s="4" t="s">
        <v>5776</v>
      </c>
      <c r="D2225" s="4" t="s">
        <v>4131</v>
      </c>
      <c r="E2225" s="4"/>
      <c r="F2225" s="4">
        <v>2.0</v>
      </c>
      <c r="I2225" t="str">
        <f t="array" ref="I2225">INDEX('2024 Points'!$D$14:$D$23,MATCH(1,MMULT(--('2024 Points'!$E$14:$L$23=D2225),TRANSPOSE(COLUMN('2024 Points'!$E$14:$L$23)^0)),0))</f>
        <v>#N/A</v>
      </c>
    </row>
    <row r="2226">
      <c r="A2226" s="4">
        <v>2225.0</v>
      </c>
      <c r="B2226" s="4">
        <v>2279.0</v>
      </c>
      <c r="C2226" s="4" t="s">
        <v>4345</v>
      </c>
      <c r="D2226" s="4" t="s">
        <v>2756</v>
      </c>
      <c r="E2226" s="4" t="s">
        <v>5067</v>
      </c>
      <c r="F2226" s="4">
        <v>2.0</v>
      </c>
      <c r="I2226" t="str">
        <f t="array" ref="I2226">INDEX('2024 Points'!$D$14:$D$23,MATCH(1,MMULT(--('2024 Points'!$E$14:$L$23=D2226),TRANSPOSE(COLUMN('2024 Points'!$E$14:$L$23)^0)),0))</f>
        <v>#N/A</v>
      </c>
    </row>
    <row r="2227">
      <c r="A2227" s="4">
        <v>2225.0</v>
      </c>
      <c r="B2227" s="4">
        <v>2279.0</v>
      </c>
      <c r="C2227" s="4" t="s">
        <v>4345</v>
      </c>
      <c r="D2227" s="4" t="s">
        <v>2756</v>
      </c>
      <c r="E2227" s="4" t="s">
        <v>6198</v>
      </c>
      <c r="F2227" s="4">
        <v>2.0</v>
      </c>
      <c r="I2227" t="str">
        <f t="array" ref="I2227">INDEX('2024 Points'!$D$14:$D$23,MATCH(1,MMULT(--('2024 Points'!$E$14:$L$23=D2227),TRANSPOSE(COLUMN('2024 Points'!$E$14:$L$23)^0)),0))</f>
        <v>#N/A</v>
      </c>
    </row>
    <row r="2228">
      <c r="A2228" s="4">
        <v>2226.0</v>
      </c>
      <c r="B2228" s="4">
        <v>1385.0</v>
      </c>
      <c r="C2228" s="4" t="s">
        <v>6199</v>
      </c>
      <c r="D2228" s="4" t="s">
        <v>4132</v>
      </c>
      <c r="E2228" s="4" t="s">
        <v>5956</v>
      </c>
      <c r="F2228" s="4">
        <v>2.0</v>
      </c>
      <c r="I2228" t="str">
        <f t="array" ref="I2228">INDEX('2024 Points'!$D$14:$D$23,MATCH(1,MMULT(--('2024 Points'!$E$14:$L$23=D2228),TRANSPOSE(COLUMN('2024 Points'!$E$14:$L$23)^0)),0))</f>
        <v>#N/A</v>
      </c>
    </row>
    <row r="2229">
      <c r="A2229" s="4">
        <v>2227.0</v>
      </c>
      <c r="B2229" s="4">
        <v>1223.0</v>
      </c>
      <c r="C2229" s="4" t="s">
        <v>6200</v>
      </c>
      <c r="D2229" s="4" t="s">
        <v>4133</v>
      </c>
      <c r="E2229" s="4"/>
      <c r="F2229" s="4">
        <v>2.0</v>
      </c>
      <c r="I2229" t="str">
        <f t="array" ref="I2229">INDEX('2024 Points'!$D$14:$D$23,MATCH(1,MMULT(--('2024 Points'!$E$14:$L$23=D2229),TRANSPOSE(COLUMN('2024 Points'!$E$14:$L$23)^0)),0))</f>
        <v>#N/A</v>
      </c>
    </row>
    <row r="2230">
      <c r="A2230" s="4">
        <v>2228.0</v>
      </c>
      <c r="C2230" s="4" t="s">
        <v>5776</v>
      </c>
      <c r="D2230" s="4" t="s">
        <v>4134</v>
      </c>
      <c r="E2230" s="4" t="s">
        <v>6062</v>
      </c>
      <c r="F2230" s="4">
        <v>2.0</v>
      </c>
      <c r="I2230" t="str">
        <f t="array" ref="I2230">INDEX('2024 Points'!$D$14:$D$23,MATCH(1,MMULT(--('2024 Points'!$E$14:$L$23=D2230),TRANSPOSE(COLUMN('2024 Points'!$E$14:$L$23)^0)),0))</f>
        <v>#N/A</v>
      </c>
    </row>
    <row r="2231">
      <c r="A2231" s="4">
        <v>2229.0</v>
      </c>
      <c r="C2231" s="4" t="s">
        <v>5776</v>
      </c>
      <c r="D2231" s="4" t="s">
        <v>4135</v>
      </c>
      <c r="E2231" s="4"/>
      <c r="F2231" s="4">
        <v>2.0</v>
      </c>
      <c r="I2231" t="str">
        <f t="array" ref="I2231">INDEX('2024 Points'!$D$14:$D$23,MATCH(1,MMULT(--('2024 Points'!$E$14:$L$23=D2231),TRANSPOSE(COLUMN('2024 Points'!$E$14:$L$23)^0)),0))</f>
        <v>#N/A</v>
      </c>
    </row>
    <row r="2232">
      <c r="A2232" s="4">
        <v>2230.0</v>
      </c>
      <c r="C2232" s="4" t="s">
        <v>5776</v>
      </c>
      <c r="D2232" s="4" t="s">
        <v>4136</v>
      </c>
      <c r="E2232" s="4" t="s">
        <v>6027</v>
      </c>
      <c r="F2232" s="4">
        <v>2.0</v>
      </c>
      <c r="I2232" t="str">
        <f t="array" ref="I2232">INDEX('2024 Points'!$D$14:$D$23,MATCH(1,MMULT(--('2024 Points'!$E$14:$L$23=D2232),TRANSPOSE(COLUMN('2024 Points'!$E$14:$L$23)^0)),0))</f>
        <v>#N/A</v>
      </c>
    </row>
    <row r="2233">
      <c r="A2233" s="4">
        <v>2231.0</v>
      </c>
      <c r="B2233" s="4"/>
      <c r="C2233" s="4" t="s">
        <v>5776</v>
      </c>
      <c r="D2233" s="4" t="s">
        <v>1064</v>
      </c>
      <c r="E2233" s="4" t="s">
        <v>4696</v>
      </c>
      <c r="F2233" s="4">
        <v>2.0</v>
      </c>
      <c r="I2233" t="str">
        <f t="array" ref="I2233">INDEX('2024 Points'!$D$14:$D$23,MATCH(1,MMULT(--('2024 Points'!$E$14:$L$23=D2233),TRANSPOSE(COLUMN('2024 Points'!$E$14:$L$23)^0)),0))</f>
        <v>#N/A</v>
      </c>
    </row>
    <row r="2234">
      <c r="A2234" s="4">
        <v>2232.0</v>
      </c>
      <c r="B2234" s="4">
        <v>2456.0</v>
      </c>
      <c r="C2234" s="4" t="s">
        <v>4364</v>
      </c>
      <c r="D2234" s="4" t="s">
        <v>2455</v>
      </c>
      <c r="E2234" s="4" t="s">
        <v>5027</v>
      </c>
      <c r="F2234" s="4">
        <v>2.0</v>
      </c>
      <c r="I2234" t="str">
        <f t="array" ref="I2234">INDEX('2024 Points'!$D$14:$D$23,MATCH(1,MMULT(--('2024 Points'!$E$14:$L$23=D2234),TRANSPOSE(COLUMN('2024 Points'!$E$14:$L$23)^0)),0))</f>
        <v>#N/A</v>
      </c>
    </row>
    <row r="2235">
      <c r="A2235" s="4">
        <v>2233.0</v>
      </c>
      <c r="C2235" s="4" t="s">
        <v>5776</v>
      </c>
      <c r="D2235" s="4" t="s">
        <v>670</v>
      </c>
      <c r="E2235" s="4" t="s">
        <v>671</v>
      </c>
      <c r="F2235" s="4">
        <v>2.0</v>
      </c>
      <c r="I2235" t="str">
        <f t="array" ref="I2235">INDEX('2024 Points'!$D$14:$D$23,MATCH(1,MMULT(--('2024 Points'!$E$14:$L$23=D2235),TRANSPOSE(COLUMN('2024 Points'!$E$14:$L$23)^0)),0))</f>
        <v>#N/A</v>
      </c>
    </row>
    <row r="2236">
      <c r="A2236" s="4">
        <v>2234.0</v>
      </c>
      <c r="B2236" s="4">
        <v>2447.0</v>
      </c>
      <c r="C2236" s="4" t="s">
        <v>175</v>
      </c>
      <c r="D2236" s="4" t="s">
        <v>3173</v>
      </c>
      <c r="E2236" s="4"/>
      <c r="F2236" s="4">
        <v>2.0</v>
      </c>
      <c r="I2236" t="str">
        <f t="array" ref="I2236">INDEX('2024 Points'!$D$14:$D$23,MATCH(1,MMULT(--('2024 Points'!$E$14:$L$23=D2236),TRANSPOSE(COLUMN('2024 Points'!$E$14:$L$23)^0)),0))</f>
        <v>#N/A</v>
      </c>
    </row>
    <row r="2237">
      <c r="A2237" s="4">
        <v>2235.0</v>
      </c>
      <c r="C2237" s="4" t="s">
        <v>5776</v>
      </c>
      <c r="D2237" s="4" t="s">
        <v>4137</v>
      </c>
      <c r="F2237" s="4">
        <v>2.0</v>
      </c>
      <c r="I2237" t="str">
        <f t="array" ref="I2237">INDEX('2024 Points'!$D$14:$D$23,MATCH(1,MMULT(--('2024 Points'!$E$14:$L$23=D2237),TRANSPOSE(COLUMN('2024 Points'!$E$14:$L$23)^0)),0))</f>
        <v>#N/A</v>
      </c>
    </row>
    <row r="2238">
      <c r="A2238" s="4">
        <v>2236.0</v>
      </c>
      <c r="B2238" s="4"/>
      <c r="C2238" s="4" t="s">
        <v>5776</v>
      </c>
      <c r="D2238" s="4" t="s">
        <v>4138</v>
      </c>
      <c r="E2238" s="4"/>
      <c r="F2238" s="4">
        <v>2.0</v>
      </c>
      <c r="I2238" t="str">
        <f t="array" ref="I2238">INDEX('2024 Points'!$D$14:$D$23,MATCH(1,MMULT(--('2024 Points'!$E$14:$L$23=D2238),TRANSPOSE(COLUMN('2024 Points'!$E$14:$L$23)^0)),0))</f>
        <v>#N/A</v>
      </c>
    </row>
    <row r="2239">
      <c r="A2239" s="4">
        <v>2237.0</v>
      </c>
      <c r="C2239" s="4" t="s">
        <v>5776</v>
      </c>
      <c r="D2239" s="4" t="s">
        <v>4139</v>
      </c>
      <c r="F2239" s="4">
        <v>2.0</v>
      </c>
      <c r="I2239" t="str">
        <f t="array" ref="I2239">INDEX('2024 Points'!$D$14:$D$23,MATCH(1,MMULT(--('2024 Points'!$E$14:$L$23=D2239),TRANSPOSE(COLUMN('2024 Points'!$E$14:$L$23)^0)),0))</f>
        <v>#N/A</v>
      </c>
    </row>
    <row r="2240">
      <c r="A2240" s="4">
        <v>2238.0</v>
      </c>
      <c r="C2240" s="4" t="s">
        <v>5776</v>
      </c>
      <c r="D2240" s="4" t="s">
        <v>3055</v>
      </c>
      <c r="E2240" s="4"/>
      <c r="F2240" s="4">
        <v>2.0</v>
      </c>
      <c r="I2240" t="str">
        <f t="array" ref="I2240">INDEX('2024 Points'!$D$14:$D$23,MATCH(1,MMULT(--('2024 Points'!$E$14:$L$23=D2240),TRANSPOSE(COLUMN('2024 Points'!$E$14:$L$23)^0)),0))</f>
        <v>#N/A</v>
      </c>
    </row>
    <row r="2241">
      <c r="A2241" s="4">
        <v>2239.0</v>
      </c>
      <c r="B2241" s="4">
        <v>1345.0</v>
      </c>
      <c r="C2241" s="4" t="s">
        <v>5018</v>
      </c>
      <c r="D2241" s="4" t="s">
        <v>3178</v>
      </c>
      <c r="E2241" s="4"/>
      <c r="F2241" s="4">
        <v>2.0</v>
      </c>
      <c r="I2241" t="str">
        <f t="array" ref="I2241">INDEX('2024 Points'!$D$14:$D$23,MATCH(1,MMULT(--('2024 Points'!$E$14:$L$23=D2241),TRANSPOSE(COLUMN('2024 Points'!$E$14:$L$23)^0)),0))</f>
        <v>#N/A</v>
      </c>
    </row>
    <row r="2242">
      <c r="A2242" s="4">
        <v>2240.0</v>
      </c>
      <c r="B2242" s="4">
        <v>1553.0</v>
      </c>
      <c r="C2242" s="4" t="s">
        <v>6201</v>
      </c>
      <c r="D2242" s="4" t="s">
        <v>4140</v>
      </c>
      <c r="F2242" s="4">
        <v>2.0</v>
      </c>
      <c r="I2242" t="str">
        <f t="array" ref="I2242">INDEX('2024 Points'!$D$14:$D$23,MATCH(1,MMULT(--('2024 Points'!$E$14:$L$23=D2242),TRANSPOSE(COLUMN('2024 Points'!$E$14:$L$23)^0)),0))</f>
        <v>#N/A</v>
      </c>
    </row>
    <row r="2243">
      <c r="A2243" s="4">
        <v>2241.0</v>
      </c>
      <c r="C2243" s="4" t="s">
        <v>5776</v>
      </c>
      <c r="D2243" s="4" t="s">
        <v>1954</v>
      </c>
      <c r="E2243" s="4" t="s">
        <v>6202</v>
      </c>
      <c r="F2243" s="4">
        <v>2.0</v>
      </c>
      <c r="I2243" t="str">
        <f t="array" ref="I2243">INDEX('2024 Points'!$D$14:$D$23,MATCH(1,MMULT(--('2024 Points'!$E$14:$L$23=D2243),TRANSPOSE(COLUMN('2024 Points'!$E$14:$L$23)^0)),0))</f>
        <v>#N/A</v>
      </c>
    </row>
    <row r="2244">
      <c r="A2244" s="4">
        <v>2242.0</v>
      </c>
      <c r="C2244" s="4" t="s">
        <v>5776</v>
      </c>
      <c r="D2244" s="4" t="s">
        <v>4141</v>
      </c>
      <c r="E2244" s="4"/>
      <c r="F2244" s="4">
        <v>2.0</v>
      </c>
      <c r="I2244" t="str">
        <f t="array" ref="I2244">INDEX('2024 Points'!$D$14:$D$23,MATCH(1,MMULT(--('2024 Points'!$E$14:$L$23=D2244),TRANSPOSE(COLUMN('2024 Points'!$E$14:$L$23)^0)),0))</f>
        <v>#N/A</v>
      </c>
    </row>
    <row r="2245">
      <c r="A2245" s="4">
        <v>2243.0</v>
      </c>
      <c r="C2245" s="4" t="s">
        <v>5776</v>
      </c>
      <c r="D2245" s="4" t="s">
        <v>2926</v>
      </c>
      <c r="F2245" s="4">
        <v>2.0</v>
      </c>
      <c r="I2245" t="str">
        <f t="array" ref="I2245">INDEX('2024 Points'!$D$14:$D$23,MATCH(1,MMULT(--('2024 Points'!$E$14:$L$23=D2245),TRANSPOSE(COLUMN('2024 Points'!$E$14:$L$23)^0)),0))</f>
        <v>#N/A</v>
      </c>
    </row>
    <row r="2246">
      <c r="A2246" s="4">
        <v>2244.0</v>
      </c>
      <c r="C2246" s="4" t="s">
        <v>5776</v>
      </c>
      <c r="D2246" s="4" t="s">
        <v>4142</v>
      </c>
      <c r="E2246" s="4"/>
      <c r="F2246" s="4">
        <v>2.0</v>
      </c>
      <c r="I2246" t="str">
        <f t="array" ref="I2246">INDEX('2024 Points'!$D$14:$D$23,MATCH(1,MMULT(--('2024 Points'!$E$14:$L$23=D2246),TRANSPOSE(COLUMN('2024 Points'!$E$14:$L$23)^0)),0))</f>
        <v>#N/A</v>
      </c>
    </row>
    <row r="2247">
      <c r="A2247" s="4">
        <v>2245.0</v>
      </c>
      <c r="C2247" s="4" t="s">
        <v>5776</v>
      </c>
      <c r="D2247" s="4" t="s">
        <v>4143</v>
      </c>
      <c r="E2247" s="4"/>
      <c r="F2247" s="4">
        <v>2.0</v>
      </c>
      <c r="I2247" t="str">
        <f t="array" ref="I2247">INDEX('2024 Points'!$D$14:$D$23,MATCH(1,MMULT(--('2024 Points'!$E$14:$L$23=D2247),TRANSPOSE(COLUMN('2024 Points'!$E$14:$L$23)^0)),0))</f>
        <v>#N/A</v>
      </c>
    </row>
    <row r="2248">
      <c r="A2248" s="4">
        <v>2246.0</v>
      </c>
      <c r="C2248" s="4" t="s">
        <v>5776</v>
      </c>
      <c r="D2248" s="4" t="s">
        <v>4144</v>
      </c>
      <c r="F2248" s="4">
        <v>2.0</v>
      </c>
      <c r="I2248" t="str">
        <f t="array" ref="I2248">INDEX('2024 Points'!$D$14:$D$23,MATCH(1,MMULT(--('2024 Points'!$E$14:$L$23=D2248),TRANSPOSE(COLUMN('2024 Points'!$E$14:$L$23)^0)),0))</f>
        <v>#N/A</v>
      </c>
    </row>
    <row r="2249">
      <c r="A2249" s="4">
        <v>2247.0</v>
      </c>
      <c r="B2249" s="4"/>
      <c r="C2249" s="4" t="s">
        <v>5776</v>
      </c>
      <c r="D2249" s="4" t="s">
        <v>4145</v>
      </c>
      <c r="F2249" s="4">
        <v>2.0</v>
      </c>
      <c r="I2249" t="str">
        <f t="array" ref="I2249">INDEX('2024 Points'!$D$14:$D$23,MATCH(1,MMULT(--('2024 Points'!$E$14:$L$23=D2249),TRANSPOSE(COLUMN('2024 Points'!$E$14:$L$23)^0)),0))</f>
        <v>#N/A</v>
      </c>
    </row>
    <row r="2250">
      <c r="A2250" s="4">
        <v>2248.0</v>
      </c>
      <c r="C2250" s="4" t="s">
        <v>5776</v>
      </c>
      <c r="D2250" s="4" t="s">
        <v>3391</v>
      </c>
      <c r="E2250" s="4"/>
      <c r="F2250" s="4">
        <v>2.0</v>
      </c>
      <c r="I2250" t="str">
        <f t="array" ref="I2250">INDEX('2024 Points'!$D$14:$D$23,MATCH(1,MMULT(--('2024 Points'!$E$14:$L$23=D2250),TRANSPOSE(COLUMN('2024 Points'!$E$14:$L$23)^0)),0))</f>
        <v>#N/A</v>
      </c>
    </row>
    <row r="2251">
      <c r="A2251" s="4">
        <v>2249.0</v>
      </c>
      <c r="C2251" s="4" t="s">
        <v>5776</v>
      </c>
      <c r="D2251" s="4" t="s">
        <v>3171</v>
      </c>
      <c r="E2251" s="4"/>
      <c r="F2251" s="4">
        <v>2.0</v>
      </c>
      <c r="I2251" t="str">
        <f t="array" ref="I2251">INDEX('2024 Points'!$D$14:$D$23,MATCH(1,MMULT(--('2024 Points'!$E$14:$L$23=D2251),TRANSPOSE(COLUMN('2024 Points'!$E$14:$L$23)^0)),0))</f>
        <v>#N/A</v>
      </c>
    </row>
    <row r="2252">
      <c r="A2252" s="4">
        <v>2250.0</v>
      </c>
      <c r="B2252" s="4"/>
      <c r="C2252" s="4" t="s">
        <v>5776</v>
      </c>
      <c r="D2252" s="4" t="s">
        <v>4146</v>
      </c>
      <c r="E2252" s="4"/>
      <c r="F2252" s="4">
        <v>2.0</v>
      </c>
      <c r="I2252" t="str">
        <f t="array" ref="I2252">INDEX('2024 Points'!$D$14:$D$23,MATCH(1,MMULT(--('2024 Points'!$E$14:$L$23=D2252),TRANSPOSE(COLUMN('2024 Points'!$E$14:$L$23)^0)),0))</f>
        <v>#N/A</v>
      </c>
    </row>
    <row r="2253">
      <c r="A2253" s="4">
        <v>2251.0</v>
      </c>
      <c r="B2253" s="4"/>
      <c r="C2253" s="4" t="s">
        <v>5776</v>
      </c>
      <c r="D2253" s="4" t="s">
        <v>4147</v>
      </c>
      <c r="E2253" s="4"/>
      <c r="F2253" s="4">
        <v>2.0</v>
      </c>
      <c r="I2253" t="str">
        <f t="array" ref="I2253">INDEX('2024 Points'!$D$14:$D$23,MATCH(1,MMULT(--('2024 Points'!$E$14:$L$23=D2253),TRANSPOSE(COLUMN('2024 Points'!$E$14:$L$23)^0)),0))</f>
        <v>#N/A</v>
      </c>
    </row>
    <row r="2254">
      <c r="A2254" s="4">
        <v>2252.0</v>
      </c>
      <c r="B2254" s="4">
        <v>1688.0</v>
      </c>
      <c r="C2254" s="4" t="s">
        <v>1572</v>
      </c>
      <c r="D2254" s="4" t="s">
        <v>4148</v>
      </c>
      <c r="F2254" s="4">
        <v>2.0</v>
      </c>
      <c r="I2254" t="str">
        <f t="array" ref="I2254">INDEX('2024 Points'!$D$14:$D$23,MATCH(1,MMULT(--('2024 Points'!$E$14:$L$23=D2254),TRANSPOSE(COLUMN('2024 Points'!$E$14:$L$23)^0)),0))</f>
        <v>#N/A</v>
      </c>
    </row>
    <row r="2255">
      <c r="A2255" s="4">
        <v>2253.0</v>
      </c>
      <c r="C2255" s="4" t="s">
        <v>5776</v>
      </c>
      <c r="D2255" s="4" t="s">
        <v>2962</v>
      </c>
      <c r="E2255" s="4"/>
      <c r="F2255" s="4">
        <v>2.0</v>
      </c>
      <c r="I2255" t="str">
        <f t="array" ref="I2255">INDEX('2024 Points'!$D$14:$D$23,MATCH(1,MMULT(--('2024 Points'!$E$14:$L$23=D2255),TRANSPOSE(COLUMN('2024 Points'!$E$14:$L$23)^0)),0))</f>
        <v>#N/A</v>
      </c>
    </row>
    <row r="2256">
      <c r="A2256" s="4">
        <v>2254.0</v>
      </c>
      <c r="C2256" s="4" t="s">
        <v>5776</v>
      </c>
      <c r="D2256" s="4" t="s">
        <v>4149</v>
      </c>
      <c r="E2256" s="4"/>
      <c r="F2256" s="4">
        <v>2.0</v>
      </c>
      <c r="I2256" t="str">
        <f t="array" ref="I2256">INDEX('2024 Points'!$D$14:$D$23,MATCH(1,MMULT(--('2024 Points'!$E$14:$L$23=D2256),TRANSPOSE(COLUMN('2024 Points'!$E$14:$L$23)^0)),0))</f>
        <v>#N/A</v>
      </c>
    </row>
    <row r="2257">
      <c r="A2257" s="4">
        <v>2255.0</v>
      </c>
      <c r="B2257" s="4">
        <v>2302.0</v>
      </c>
      <c r="C2257" s="4" t="s">
        <v>5105</v>
      </c>
      <c r="D2257" s="4" t="s">
        <v>2982</v>
      </c>
      <c r="E2257" s="4"/>
      <c r="F2257" s="4">
        <v>2.0</v>
      </c>
      <c r="I2257" t="str">
        <f t="array" ref="I2257">INDEX('2024 Points'!$D$14:$D$23,MATCH(1,MMULT(--('2024 Points'!$E$14:$L$23=D2257),TRANSPOSE(COLUMN('2024 Points'!$E$14:$L$23)^0)),0))</f>
        <v>#N/A</v>
      </c>
    </row>
    <row r="2258">
      <c r="A2258" s="4">
        <v>2256.0</v>
      </c>
      <c r="C2258" s="4" t="s">
        <v>5776</v>
      </c>
      <c r="D2258" s="4" t="s">
        <v>4150</v>
      </c>
      <c r="E2258" s="4"/>
      <c r="F2258" s="4">
        <v>2.0</v>
      </c>
      <c r="I2258" t="str">
        <f t="array" ref="I2258">INDEX('2024 Points'!$D$14:$D$23,MATCH(1,MMULT(--('2024 Points'!$E$14:$L$23=D2258),TRANSPOSE(COLUMN('2024 Points'!$E$14:$L$23)^0)),0))</f>
        <v>#N/A</v>
      </c>
    </row>
    <row r="2259">
      <c r="A2259" s="4">
        <v>2257.0</v>
      </c>
      <c r="B2259" s="4">
        <v>1443.0</v>
      </c>
      <c r="C2259" s="4" t="s">
        <v>5998</v>
      </c>
      <c r="D2259" s="4" t="s">
        <v>4151</v>
      </c>
      <c r="E2259" s="4"/>
      <c r="F2259" s="4">
        <v>2.0</v>
      </c>
      <c r="I2259" t="str">
        <f t="array" ref="I2259">INDEX('2024 Points'!$D$14:$D$23,MATCH(1,MMULT(--('2024 Points'!$E$14:$L$23=D2259),TRANSPOSE(COLUMN('2024 Points'!$E$14:$L$23)^0)),0))</f>
        <v>#N/A</v>
      </c>
    </row>
    <row r="2260">
      <c r="A2260" s="4">
        <v>2258.0</v>
      </c>
      <c r="B2260" s="4">
        <v>1152.0</v>
      </c>
      <c r="C2260" s="4" t="s">
        <v>6203</v>
      </c>
      <c r="D2260" s="4" t="s">
        <v>1338</v>
      </c>
      <c r="E2260" s="4" t="s">
        <v>671</v>
      </c>
      <c r="F2260" s="4">
        <v>2.0</v>
      </c>
      <c r="I2260" t="str">
        <f t="array" ref="I2260">INDEX('2024 Points'!$D$14:$D$23,MATCH(1,MMULT(--('2024 Points'!$E$14:$L$23=D2260),TRANSPOSE(COLUMN('2024 Points'!$E$14:$L$23)^0)),0))</f>
        <v>#N/A</v>
      </c>
    </row>
    <row r="2261">
      <c r="A2261" s="4">
        <v>2259.0</v>
      </c>
      <c r="C2261" s="4" t="s">
        <v>5776</v>
      </c>
      <c r="D2261" s="4" t="s">
        <v>749</v>
      </c>
      <c r="E2261" s="4" t="s">
        <v>5919</v>
      </c>
      <c r="F2261" s="4">
        <v>2.0</v>
      </c>
      <c r="I2261" t="str">
        <f t="array" ref="I2261">INDEX('2024 Points'!$D$14:$D$23,MATCH(1,MMULT(--('2024 Points'!$E$14:$L$23=D2261),TRANSPOSE(COLUMN('2024 Points'!$E$14:$L$23)^0)),0))</f>
        <v>#N/A</v>
      </c>
    </row>
    <row r="2262">
      <c r="A2262" s="4">
        <v>2260.0</v>
      </c>
      <c r="B2262" s="4">
        <v>1235.0</v>
      </c>
      <c r="C2262" s="4" t="s">
        <v>6160</v>
      </c>
      <c r="D2262" s="4" t="s">
        <v>2777</v>
      </c>
      <c r="E2262" s="4"/>
      <c r="F2262" s="4">
        <v>2.0</v>
      </c>
      <c r="I2262" t="str">
        <f t="array" ref="I2262">INDEX('2024 Points'!$D$14:$D$23,MATCH(1,MMULT(--('2024 Points'!$E$14:$L$23=D2262),TRANSPOSE(COLUMN('2024 Points'!$E$14:$L$23)^0)),0))</f>
        <v>#N/A</v>
      </c>
    </row>
    <row r="2263">
      <c r="A2263" s="4">
        <v>2261.0</v>
      </c>
      <c r="B2263" s="4"/>
      <c r="C2263" s="4" t="s">
        <v>5776</v>
      </c>
      <c r="D2263" s="4" t="s">
        <v>4152</v>
      </c>
      <c r="E2263" s="4"/>
      <c r="F2263" s="4">
        <v>2.0</v>
      </c>
      <c r="I2263" t="str">
        <f t="array" ref="I2263">INDEX('2024 Points'!$D$14:$D$23,MATCH(1,MMULT(--('2024 Points'!$E$14:$L$23=D2263),TRANSPOSE(COLUMN('2024 Points'!$E$14:$L$23)^0)),0))</f>
        <v>#N/A</v>
      </c>
    </row>
    <row r="2264">
      <c r="A2264" s="4">
        <v>2262.0</v>
      </c>
      <c r="C2264" s="4" t="s">
        <v>5776</v>
      </c>
      <c r="D2264" s="4" t="s">
        <v>1242</v>
      </c>
      <c r="E2264" s="4" t="s">
        <v>5919</v>
      </c>
      <c r="F2264" s="4">
        <v>2.0</v>
      </c>
      <c r="I2264" t="str">
        <f t="array" ref="I2264">INDEX('2024 Points'!$D$14:$D$23,MATCH(1,MMULT(--('2024 Points'!$E$14:$L$23=D2264),TRANSPOSE(COLUMN('2024 Points'!$E$14:$L$23)^0)),0))</f>
        <v>#N/A</v>
      </c>
    </row>
    <row r="2265">
      <c r="A2265" s="4">
        <v>2263.0</v>
      </c>
      <c r="B2265" s="4">
        <v>1617.0</v>
      </c>
      <c r="C2265" s="4" t="s">
        <v>4647</v>
      </c>
      <c r="D2265" s="4" t="s">
        <v>3219</v>
      </c>
      <c r="E2265" s="4" t="s">
        <v>5959</v>
      </c>
      <c r="F2265" s="4">
        <v>2.0</v>
      </c>
      <c r="I2265" t="str">
        <f t="array" ref="I2265">INDEX('2024 Points'!$D$14:$D$23,MATCH(1,MMULT(--('2024 Points'!$E$14:$L$23=D2265),TRANSPOSE(COLUMN('2024 Points'!$E$14:$L$23)^0)),0))</f>
        <v>#N/A</v>
      </c>
    </row>
    <row r="2266">
      <c r="A2266" s="4">
        <v>2264.0</v>
      </c>
      <c r="B2266" s="4">
        <v>1338.0</v>
      </c>
      <c r="C2266" s="4" t="s">
        <v>6204</v>
      </c>
      <c r="D2266" s="4" t="s">
        <v>4153</v>
      </c>
      <c r="F2266" s="4">
        <v>2.0</v>
      </c>
      <c r="I2266" t="str">
        <f t="array" ref="I2266">INDEX('2024 Points'!$D$14:$D$23,MATCH(1,MMULT(--('2024 Points'!$E$14:$L$23=D2266),TRANSPOSE(COLUMN('2024 Points'!$E$14:$L$23)^0)),0))</f>
        <v>#N/A</v>
      </c>
    </row>
    <row r="2267">
      <c r="A2267" s="4">
        <v>2265.0</v>
      </c>
      <c r="C2267" s="4" t="s">
        <v>5776</v>
      </c>
      <c r="D2267" s="4" t="s">
        <v>4154</v>
      </c>
      <c r="F2267" s="4">
        <v>2.0</v>
      </c>
      <c r="I2267" t="str">
        <f t="array" ref="I2267">INDEX('2024 Points'!$D$14:$D$23,MATCH(1,MMULT(--('2024 Points'!$E$14:$L$23=D2267),TRANSPOSE(COLUMN('2024 Points'!$E$14:$L$23)^0)),0))</f>
        <v>#N/A</v>
      </c>
    </row>
    <row r="2268">
      <c r="A2268" s="4">
        <v>2266.0</v>
      </c>
      <c r="C2268" s="4" t="s">
        <v>5776</v>
      </c>
      <c r="D2268" s="4" t="s">
        <v>4155</v>
      </c>
      <c r="E2268" s="4"/>
      <c r="F2268" s="4">
        <v>2.0</v>
      </c>
      <c r="I2268" t="str">
        <f t="array" ref="I2268">INDEX('2024 Points'!$D$14:$D$23,MATCH(1,MMULT(--('2024 Points'!$E$14:$L$23=D2268),TRANSPOSE(COLUMN('2024 Points'!$E$14:$L$23)^0)),0))</f>
        <v>#N/A</v>
      </c>
    </row>
    <row r="2269">
      <c r="A2269" s="4">
        <v>2267.0</v>
      </c>
      <c r="C2269" s="4" t="s">
        <v>5776</v>
      </c>
      <c r="D2269" s="4" t="s">
        <v>4156</v>
      </c>
      <c r="F2269" s="4">
        <v>2.0</v>
      </c>
      <c r="I2269" t="str">
        <f t="array" ref="I2269">INDEX('2024 Points'!$D$14:$D$23,MATCH(1,MMULT(--('2024 Points'!$E$14:$L$23=D2269),TRANSPOSE(COLUMN('2024 Points'!$E$14:$L$23)^0)),0))</f>
        <v>#N/A</v>
      </c>
    </row>
    <row r="2270">
      <c r="A2270" s="4">
        <v>2268.0</v>
      </c>
      <c r="B2270" s="4">
        <v>2440.0</v>
      </c>
      <c r="C2270" s="4" t="s">
        <v>5543</v>
      </c>
      <c r="D2270" s="4" t="s">
        <v>4157</v>
      </c>
      <c r="F2270" s="4">
        <v>2.0</v>
      </c>
      <c r="I2270" t="str">
        <f t="array" ref="I2270">INDEX('2024 Points'!$D$14:$D$23,MATCH(1,MMULT(--('2024 Points'!$E$14:$L$23=D2270),TRANSPOSE(COLUMN('2024 Points'!$E$14:$L$23)^0)),0))</f>
        <v>#N/A</v>
      </c>
    </row>
    <row r="2271">
      <c r="A2271" s="4">
        <v>2269.0</v>
      </c>
      <c r="C2271" s="4" t="s">
        <v>5776</v>
      </c>
      <c r="D2271" s="4" t="s">
        <v>4158</v>
      </c>
      <c r="E2271" s="4" t="s">
        <v>4943</v>
      </c>
      <c r="F2271" s="4">
        <v>2.0</v>
      </c>
      <c r="I2271" t="str">
        <f t="array" ref="I2271">INDEX('2024 Points'!$D$14:$D$23,MATCH(1,MMULT(--('2024 Points'!$E$14:$L$23=D2271),TRANSPOSE(COLUMN('2024 Points'!$E$14:$L$23)^0)),0))</f>
        <v>#N/A</v>
      </c>
    </row>
    <row r="2272">
      <c r="A2272" s="4">
        <v>2270.0</v>
      </c>
      <c r="B2272" s="4">
        <v>2469.0</v>
      </c>
      <c r="C2272" s="4" t="s">
        <v>206</v>
      </c>
      <c r="D2272" s="4" t="s">
        <v>4159</v>
      </c>
      <c r="F2272" s="4">
        <v>2.0</v>
      </c>
      <c r="I2272" t="str">
        <f t="array" ref="I2272">INDEX('2024 Points'!$D$14:$D$23,MATCH(1,MMULT(--('2024 Points'!$E$14:$L$23=D2272),TRANSPOSE(COLUMN('2024 Points'!$E$14:$L$23)^0)),0))</f>
        <v>#N/A</v>
      </c>
    </row>
    <row r="2273">
      <c r="A2273" s="4">
        <v>2271.0</v>
      </c>
      <c r="C2273" s="4" t="s">
        <v>5776</v>
      </c>
      <c r="D2273" s="4" t="s">
        <v>3390</v>
      </c>
      <c r="F2273" s="4">
        <v>2.0</v>
      </c>
      <c r="I2273" t="str">
        <f t="array" ref="I2273">INDEX('2024 Points'!$D$14:$D$23,MATCH(1,MMULT(--('2024 Points'!$E$14:$L$23=D2273),TRANSPOSE(COLUMN('2024 Points'!$E$14:$L$23)^0)),0))</f>
        <v>#N/A</v>
      </c>
    </row>
    <row r="2274">
      <c r="A2274" s="4">
        <v>2272.0</v>
      </c>
      <c r="B2274" s="4"/>
      <c r="C2274" s="4" t="s">
        <v>5776</v>
      </c>
      <c r="D2274" s="4" t="s">
        <v>4160</v>
      </c>
      <c r="E2274" s="4"/>
      <c r="F2274" s="4">
        <v>2.0</v>
      </c>
      <c r="I2274" t="str">
        <f t="array" ref="I2274">INDEX('2024 Points'!$D$14:$D$23,MATCH(1,MMULT(--('2024 Points'!$E$14:$L$23=D2274),TRANSPOSE(COLUMN('2024 Points'!$E$14:$L$23)^0)),0))</f>
        <v>#N/A</v>
      </c>
    </row>
    <row r="2275">
      <c r="A2275" s="4">
        <v>2273.0</v>
      </c>
      <c r="B2275" s="4">
        <v>1537.0</v>
      </c>
      <c r="C2275" s="4" t="s">
        <v>4863</v>
      </c>
      <c r="D2275" s="4" t="s">
        <v>4161</v>
      </c>
      <c r="E2275" s="4"/>
      <c r="F2275" s="4">
        <v>2.0</v>
      </c>
      <c r="I2275" t="str">
        <f t="array" ref="I2275">INDEX('2024 Points'!$D$14:$D$23,MATCH(1,MMULT(--('2024 Points'!$E$14:$L$23=D2275),TRANSPOSE(COLUMN('2024 Points'!$E$14:$L$23)^0)),0))</f>
        <v>#N/A</v>
      </c>
    </row>
    <row r="2276">
      <c r="A2276" s="4">
        <v>2274.0</v>
      </c>
      <c r="C2276" s="4" t="s">
        <v>5776</v>
      </c>
      <c r="D2276" s="4" t="s">
        <v>2755</v>
      </c>
      <c r="E2276" s="4"/>
      <c r="F2276" s="4">
        <v>2.0</v>
      </c>
      <c r="I2276" t="str">
        <f t="array" ref="I2276">INDEX('2024 Points'!$D$14:$D$23,MATCH(1,MMULT(--('2024 Points'!$E$14:$L$23=D2276),TRANSPOSE(COLUMN('2024 Points'!$E$14:$L$23)^0)),0))</f>
        <v>#N/A</v>
      </c>
    </row>
    <row r="2277">
      <c r="A2277" s="4">
        <v>2275.0</v>
      </c>
      <c r="B2277" s="4">
        <v>1847.0</v>
      </c>
      <c r="C2277" s="4" t="s">
        <v>5417</v>
      </c>
      <c r="D2277" s="4" t="s">
        <v>4162</v>
      </c>
      <c r="F2277" s="4">
        <v>2.0</v>
      </c>
      <c r="I2277" t="str">
        <f t="array" ref="I2277">INDEX('2024 Points'!$D$14:$D$23,MATCH(1,MMULT(--('2024 Points'!$E$14:$L$23=D2277),TRANSPOSE(COLUMN('2024 Points'!$E$14:$L$23)^0)),0))</f>
        <v>#N/A</v>
      </c>
    </row>
    <row r="2278">
      <c r="A2278" s="4">
        <v>2276.0</v>
      </c>
      <c r="C2278" s="4" t="s">
        <v>5776</v>
      </c>
      <c r="D2278" s="4" t="s">
        <v>4163</v>
      </c>
      <c r="E2278" s="4"/>
      <c r="F2278" s="4">
        <v>2.0</v>
      </c>
      <c r="I2278" t="str">
        <f t="array" ref="I2278">INDEX('2024 Points'!$D$14:$D$23,MATCH(1,MMULT(--('2024 Points'!$E$14:$L$23=D2278),TRANSPOSE(COLUMN('2024 Points'!$E$14:$L$23)^0)),0))</f>
        <v>#N/A</v>
      </c>
    </row>
    <row r="2279">
      <c r="A2279" s="4">
        <v>2277.0</v>
      </c>
      <c r="C2279" s="4" t="s">
        <v>5776</v>
      </c>
      <c r="D2279" s="4" t="s">
        <v>4164</v>
      </c>
      <c r="E2279" s="4" t="s">
        <v>5879</v>
      </c>
      <c r="F2279" s="4">
        <v>2.0</v>
      </c>
      <c r="I2279" t="str">
        <f t="array" ref="I2279">INDEX('2024 Points'!$D$14:$D$23,MATCH(1,MMULT(--('2024 Points'!$E$14:$L$23=D2279),TRANSPOSE(COLUMN('2024 Points'!$E$14:$L$23)^0)),0))</f>
        <v>#N/A</v>
      </c>
    </row>
    <row r="2280">
      <c r="A2280" s="4">
        <v>2278.0</v>
      </c>
      <c r="C2280" s="4" t="s">
        <v>5776</v>
      </c>
      <c r="D2280" s="4" t="s">
        <v>4165</v>
      </c>
      <c r="E2280" s="4" t="s">
        <v>1658</v>
      </c>
      <c r="F2280" s="4">
        <v>2.0</v>
      </c>
      <c r="I2280" t="str">
        <f t="array" ref="I2280">INDEX('2024 Points'!$D$14:$D$23,MATCH(1,MMULT(--('2024 Points'!$E$14:$L$23=D2280),TRANSPOSE(COLUMN('2024 Points'!$E$14:$L$23)^0)),0))</f>
        <v>#N/A</v>
      </c>
    </row>
    <row r="2281">
      <c r="A2281" s="4">
        <v>2279.0</v>
      </c>
      <c r="C2281" s="4" t="s">
        <v>5776</v>
      </c>
      <c r="D2281" s="4" t="s">
        <v>4166</v>
      </c>
      <c r="F2281" s="4">
        <v>2.0</v>
      </c>
      <c r="I2281" t="str">
        <f t="array" ref="I2281">INDEX('2024 Points'!$D$14:$D$23,MATCH(1,MMULT(--('2024 Points'!$E$14:$L$23=D2281),TRANSPOSE(COLUMN('2024 Points'!$E$14:$L$23)^0)),0))</f>
        <v>#N/A</v>
      </c>
    </row>
    <row r="2282">
      <c r="A2282" s="4">
        <v>2280.0</v>
      </c>
      <c r="B2282" s="4">
        <v>1654.0</v>
      </c>
      <c r="C2282" s="4" t="s">
        <v>4821</v>
      </c>
      <c r="D2282" s="4" t="s">
        <v>2828</v>
      </c>
      <c r="E2282" s="4" t="s">
        <v>4616</v>
      </c>
      <c r="F2282" s="4">
        <v>2.0</v>
      </c>
      <c r="I2282" t="str">
        <f t="array" ref="I2282">INDEX('2024 Points'!$D$14:$D$23,MATCH(1,MMULT(--('2024 Points'!$E$14:$L$23=D2282),TRANSPOSE(COLUMN('2024 Points'!$E$14:$L$23)^0)),0))</f>
        <v>#N/A</v>
      </c>
    </row>
    <row r="2283">
      <c r="A2283" s="4">
        <v>2281.0</v>
      </c>
      <c r="B2283" s="4"/>
      <c r="C2283" s="4" t="s">
        <v>5776</v>
      </c>
      <c r="D2283" s="4" t="s">
        <v>4167</v>
      </c>
      <c r="F2283" s="4">
        <v>2.0</v>
      </c>
      <c r="I2283" t="str">
        <f t="array" ref="I2283">INDEX('2024 Points'!$D$14:$D$23,MATCH(1,MMULT(--('2024 Points'!$E$14:$L$23=D2283),TRANSPOSE(COLUMN('2024 Points'!$E$14:$L$23)^0)),0))</f>
        <v>#N/A</v>
      </c>
    </row>
    <row r="2284">
      <c r="A2284" s="4">
        <v>2282.0</v>
      </c>
      <c r="B2284" s="4"/>
      <c r="C2284" s="4" t="s">
        <v>5776</v>
      </c>
      <c r="D2284" s="4" t="s">
        <v>2216</v>
      </c>
      <c r="E2284" s="4" t="s">
        <v>4585</v>
      </c>
      <c r="F2284" s="4">
        <v>2.0</v>
      </c>
      <c r="I2284" t="str">
        <f t="array" ref="I2284">INDEX('2024 Points'!$D$14:$D$23,MATCH(1,MMULT(--('2024 Points'!$E$14:$L$23=D2284),TRANSPOSE(COLUMN('2024 Points'!$E$14:$L$23)^0)),0))</f>
        <v>#N/A</v>
      </c>
    </row>
    <row r="2285">
      <c r="A2285" s="4">
        <v>2283.0</v>
      </c>
      <c r="C2285" s="4" t="s">
        <v>5776</v>
      </c>
      <c r="D2285" s="4" t="s">
        <v>931</v>
      </c>
      <c r="E2285" s="4" t="s">
        <v>5888</v>
      </c>
      <c r="F2285" s="4">
        <v>2.0</v>
      </c>
      <c r="I2285" t="str">
        <f t="array" ref="I2285">INDEX('2024 Points'!$D$14:$D$23,MATCH(1,MMULT(--('2024 Points'!$E$14:$L$23=D2285),TRANSPOSE(COLUMN('2024 Points'!$E$14:$L$23)^0)),0))</f>
        <v>#N/A</v>
      </c>
    </row>
    <row r="2286">
      <c r="A2286" s="4">
        <v>2284.0</v>
      </c>
      <c r="B2286" s="4"/>
      <c r="C2286" s="4" t="s">
        <v>5776</v>
      </c>
      <c r="D2286" s="4" t="s">
        <v>4168</v>
      </c>
      <c r="F2286" s="4">
        <v>2.0</v>
      </c>
      <c r="I2286" t="str">
        <f t="array" ref="I2286">INDEX('2024 Points'!$D$14:$D$23,MATCH(1,MMULT(--('2024 Points'!$E$14:$L$23=D2286),TRANSPOSE(COLUMN('2024 Points'!$E$14:$L$23)^0)),0))</f>
        <v>#N/A</v>
      </c>
    </row>
    <row r="2287">
      <c r="A2287" s="4">
        <v>2285.0</v>
      </c>
      <c r="C2287" s="4" t="s">
        <v>5776</v>
      </c>
      <c r="D2287" s="4" t="s">
        <v>4169</v>
      </c>
      <c r="E2287" s="4" t="s">
        <v>5271</v>
      </c>
      <c r="F2287" s="4">
        <v>2.0</v>
      </c>
      <c r="I2287" t="str">
        <f t="array" ref="I2287">INDEX('2024 Points'!$D$14:$D$23,MATCH(1,MMULT(--('2024 Points'!$E$14:$L$23=D2287),TRANSPOSE(COLUMN('2024 Points'!$E$14:$L$23)^0)),0))</f>
        <v>#N/A</v>
      </c>
    </row>
    <row r="2288">
      <c r="A2288" s="4">
        <v>2286.0</v>
      </c>
      <c r="C2288" s="4" t="s">
        <v>5776</v>
      </c>
      <c r="D2288" s="4" t="s">
        <v>2438</v>
      </c>
      <c r="F2288" s="4">
        <v>2.0</v>
      </c>
      <c r="I2288" t="str">
        <f t="array" ref="I2288">INDEX('2024 Points'!$D$14:$D$23,MATCH(1,MMULT(--('2024 Points'!$E$14:$L$23=D2288),TRANSPOSE(COLUMN('2024 Points'!$E$14:$L$23)^0)),0))</f>
        <v>#N/A</v>
      </c>
    </row>
    <row r="2289">
      <c r="A2289" s="4">
        <v>2287.0</v>
      </c>
      <c r="B2289" s="4">
        <v>1434.0</v>
      </c>
      <c r="C2289" s="4" t="s">
        <v>6205</v>
      </c>
      <c r="D2289" s="4" t="s">
        <v>3100</v>
      </c>
      <c r="E2289" s="4" t="s">
        <v>4654</v>
      </c>
      <c r="F2289" s="4">
        <v>2.0</v>
      </c>
      <c r="I2289" t="str">
        <f t="array" ref="I2289">INDEX('2024 Points'!$D$14:$D$23,MATCH(1,MMULT(--('2024 Points'!$E$14:$L$23=D2289),TRANSPOSE(COLUMN('2024 Points'!$E$14:$L$23)^0)),0))</f>
        <v>#N/A</v>
      </c>
    </row>
    <row r="2290">
      <c r="A2290" s="4">
        <v>2288.0</v>
      </c>
      <c r="B2290" s="4">
        <v>2332.0</v>
      </c>
      <c r="C2290" s="4" t="s">
        <v>4339</v>
      </c>
      <c r="D2290" s="4" t="s">
        <v>2369</v>
      </c>
      <c r="E2290" s="4" t="s">
        <v>5875</v>
      </c>
      <c r="F2290" s="4">
        <v>2.0</v>
      </c>
      <c r="I2290" t="str">
        <f t="array" ref="I2290">INDEX('2024 Points'!$D$14:$D$23,MATCH(1,MMULT(--('2024 Points'!$E$14:$L$23=D2290),TRANSPOSE(COLUMN('2024 Points'!$E$14:$L$23)^0)),0))</f>
        <v>#N/A</v>
      </c>
    </row>
    <row r="2291">
      <c r="A2291" s="4">
        <v>2289.0</v>
      </c>
      <c r="B2291" s="4">
        <v>1736.0</v>
      </c>
      <c r="C2291" s="4" t="s">
        <v>5493</v>
      </c>
      <c r="D2291" s="4" t="s">
        <v>4170</v>
      </c>
      <c r="E2291" s="4"/>
      <c r="F2291" s="4">
        <v>2.0</v>
      </c>
      <c r="I2291" t="str">
        <f t="array" ref="I2291">INDEX('2024 Points'!$D$14:$D$23,MATCH(1,MMULT(--('2024 Points'!$E$14:$L$23=D2291),TRANSPOSE(COLUMN('2024 Points'!$E$14:$L$23)^0)),0))</f>
        <v>#N/A</v>
      </c>
    </row>
    <row r="2292">
      <c r="A2292" s="4">
        <v>2290.0</v>
      </c>
      <c r="B2292" s="4"/>
      <c r="C2292" s="4" t="s">
        <v>5776</v>
      </c>
      <c r="D2292" s="4" t="s">
        <v>2658</v>
      </c>
      <c r="E2292" s="4" t="s">
        <v>4819</v>
      </c>
      <c r="F2292" s="4">
        <v>2.0</v>
      </c>
      <c r="I2292" t="str">
        <f t="array" ref="I2292">INDEX('2024 Points'!$D$14:$D$23,MATCH(1,MMULT(--('2024 Points'!$E$14:$L$23=D2292),TRANSPOSE(COLUMN('2024 Points'!$E$14:$L$23)^0)),0))</f>
        <v>#N/A</v>
      </c>
    </row>
    <row r="2293">
      <c r="A2293" s="4">
        <v>2291.0</v>
      </c>
      <c r="B2293" s="4"/>
      <c r="C2293" s="4" t="s">
        <v>5776</v>
      </c>
      <c r="D2293" s="4" t="s">
        <v>4171</v>
      </c>
      <c r="E2293" s="4" t="s">
        <v>5249</v>
      </c>
      <c r="F2293" s="4">
        <v>2.0</v>
      </c>
      <c r="I2293" t="str">
        <f t="array" ref="I2293">INDEX('2024 Points'!$D$14:$D$23,MATCH(1,MMULT(--('2024 Points'!$E$14:$L$23=D2293),TRANSPOSE(COLUMN('2024 Points'!$E$14:$L$23)^0)),0))</f>
        <v>#N/A</v>
      </c>
    </row>
    <row r="2294">
      <c r="A2294" s="4">
        <v>2292.0</v>
      </c>
      <c r="B2294" s="4">
        <v>2419.0</v>
      </c>
      <c r="C2294" s="4" t="s">
        <v>4422</v>
      </c>
      <c r="D2294" s="4" t="s">
        <v>1120</v>
      </c>
      <c r="E2294" s="4" t="s">
        <v>4689</v>
      </c>
      <c r="F2294" s="4">
        <v>2.0</v>
      </c>
      <c r="I2294" t="str">
        <f t="array" ref="I2294">INDEX('2024 Points'!$D$14:$D$23,MATCH(1,MMULT(--('2024 Points'!$E$14:$L$23=D2294),TRANSPOSE(COLUMN('2024 Points'!$E$14:$L$23)^0)),0))</f>
        <v>#N/A</v>
      </c>
    </row>
    <row r="2295">
      <c r="A2295" s="4">
        <v>2293.0</v>
      </c>
      <c r="C2295" s="4" t="s">
        <v>5776</v>
      </c>
      <c r="D2295" s="4" t="s">
        <v>4172</v>
      </c>
      <c r="E2295" s="4" t="s">
        <v>6206</v>
      </c>
      <c r="F2295" s="4">
        <v>2.0</v>
      </c>
      <c r="I2295" t="str">
        <f t="array" ref="I2295">INDEX('2024 Points'!$D$14:$D$23,MATCH(1,MMULT(--('2024 Points'!$E$14:$L$23=D2295),TRANSPOSE(COLUMN('2024 Points'!$E$14:$L$23)^0)),0))</f>
        <v>#N/A</v>
      </c>
    </row>
    <row r="2296">
      <c r="A2296" s="4">
        <v>2294.0</v>
      </c>
      <c r="C2296" s="4" t="s">
        <v>5776</v>
      </c>
      <c r="D2296" s="4" t="s">
        <v>4173</v>
      </c>
      <c r="E2296" s="4" t="s">
        <v>4851</v>
      </c>
      <c r="F2296" s="4">
        <v>2.0</v>
      </c>
      <c r="I2296" t="str">
        <f t="array" ref="I2296">INDEX('2024 Points'!$D$14:$D$23,MATCH(1,MMULT(--('2024 Points'!$E$14:$L$23=D2296),TRANSPOSE(COLUMN('2024 Points'!$E$14:$L$23)^0)),0))</f>
        <v>#N/A</v>
      </c>
    </row>
    <row r="2297">
      <c r="A2297" s="4">
        <v>2295.0</v>
      </c>
      <c r="B2297" s="4"/>
      <c r="C2297" s="4" t="s">
        <v>5776</v>
      </c>
      <c r="D2297" s="4" t="s">
        <v>4174</v>
      </c>
      <c r="E2297" s="4" t="s">
        <v>6183</v>
      </c>
      <c r="F2297" s="4">
        <v>2.0</v>
      </c>
    </row>
    <row r="2298">
      <c r="A2298" s="4">
        <v>2295.0</v>
      </c>
      <c r="B2298" s="4"/>
      <c r="C2298" s="4" t="s">
        <v>5776</v>
      </c>
      <c r="D2298" s="4" t="s">
        <v>4174</v>
      </c>
      <c r="E2298" s="4" t="s">
        <v>6180</v>
      </c>
      <c r="F2298" s="4">
        <v>2.0</v>
      </c>
    </row>
    <row r="2299">
      <c r="A2299" s="4">
        <v>2296.0</v>
      </c>
      <c r="B2299" s="4">
        <v>1942.0</v>
      </c>
      <c r="C2299" s="4" t="s">
        <v>858</v>
      </c>
      <c r="D2299" s="4" t="s">
        <v>4175</v>
      </c>
      <c r="E2299" s="4" t="s">
        <v>5878</v>
      </c>
      <c r="F2299" s="4">
        <v>2.0</v>
      </c>
    </row>
    <row r="2300">
      <c r="A2300" s="4">
        <v>2297.0</v>
      </c>
      <c r="B2300" s="4">
        <v>2421.0</v>
      </c>
      <c r="C2300" s="4" t="s">
        <v>1633</v>
      </c>
      <c r="D2300" s="4" t="s">
        <v>4176</v>
      </c>
      <c r="E2300" s="4" t="s">
        <v>5803</v>
      </c>
      <c r="F2300" s="4">
        <v>2.0</v>
      </c>
    </row>
    <row r="2301">
      <c r="A2301" s="4">
        <v>2298.0</v>
      </c>
      <c r="B2301" s="4">
        <v>1546.0</v>
      </c>
      <c r="C2301" s="4" t="s">
        <v>6207</v>
      </c>
      <c r="D2301" s="4" t="s">
        <v>4177</v>
      </c>
      <c r="E2301" s="4"/>
      <c r="F2301" s="4">
        <v>2.0</v>
      </c>
    </row>
    <row r="2302">
      <c r="A2302" s="4">
        <v>2301.0</v>
      </c>
      <c r="B2302" s="4"/>
      <c r="C2302" s="4" t="s">
        <v>5776</v>
      </c>
      <c r="D2302" s="4" t="s">
        <v>4178</v>
      </c>
      <c r="E2302" s="4" t="s">
        <v>625</v>
      </c>
      <c r="F2302" s="4">
        <v>2.0</v>
      </c>
    </row>
    <row r="2303">
      <c r="A2303" s="4">
        <v>2302.0</v>
      </c>
      <c r="B2303" s="4">
        <v>2474.0</v>
      </c>
      <c r="C2303" s="4" t="s">
        <v>5543</v>
      </c>
      <c r="D2303" s="4" t="s">
        <v>4179</v>
      </c>
      <c r="E2303" s="4" t="s">
        <v>5797</v>
      </c>
      <c r="F2303" s="4">
        <v>2.0</v>
      </c>
    </row>
    <row r="2304">
      <c r="A2304" s="4">
        <v>2303.0</v>
      </c>
      <c r="B2304" s="4"/>
      <c r="C2304" s="4" t="s">
        <v>5776</v>
      </c>
      <c r="D2304" s="4" t="s">
        <v>4180</v>
      </c>
      <c r="E2304" s="4" t="s">
        <v>6052</v>
      </c>
      <c r="F2304" s="4">
        <v>2.0</v>
      </c>
    </row>
    <row r="2305">
      <c r="A2305" s="4">
        <v>2304.0</v>
      </c>
      <c r="B2305" s="4"/>
      <c r="C2305" s="4" t="s">
        <v>5776</v>
      </c>
      <c r="D2305" s="4" t="s">
        <v>2754</v>
      </c>
      <c r="E2305" s="4" t="s">
        <v>6049</v>
      </c>
      <c r="F2305" s="4">
        <v>2.0</v>
      </c>
    </row>
    <row r="2306">
      <c r="A2306" s="4">
        <v>2305.0</v>
      </c>
      <c r="B2306" s="4"/>
      <c r="C2306" s="4" t="s">
        <v>5776</v>
      </c>
      <c r="D2306" s="4" t="s">
        <v>4181</v>
      </c>
      <c r="E2306" s="4" t="s">
        <v>6033</v>
      </c>
      <c r="F2306" s="4">
        <v>2.0</v>
      </c>
    </row>
    <row r="2307">
      <c r="A2307" s="4">
        <v>2305.0</v>
      </c>
      <c r="B2307" s="4"/>
      <c r="C2307" s="4" t="s">
        <v>5776</v>
      </c>
      <c r="D2307" s="4" t="s">
        <v>4181</v>
      </c>
      <c r="E2307" s="4" t="s">
        <v>1056</v>
      </c>
      <c r="F2307" s="4">
        <v>2.0</v>
      </c>
    </row>
    <row r="2308">
      <c r="A2308" s="4">
        <v>2306.0</v>
      </c>
      <c r="B2308" s="4">
        <v>569.0</v>
      </c>
      <c r="C2308" s="4" t="s">
        <v>6208</v>
      </c>
      <c r="D2308" s="4" t="s">
        <v>498</v>
      </c>
      <c r="E2308" s="4" t="s">
        <v>4314</v>
      </c>
      <c r="F2308" s="4">
        <v>2.0</v>
      </c>
    </row>
    <row r="2309">
      <c r="A2309" s="4">
        <v>2307.0</v>
      </c>
      <c r="B2309" s="4"/>
      <c r="C2309" s="4" t="s">
        <v>5776</v>
      </c>
      <c r="D2309" s="4" t="s">
        <v>2685</v>
      </c>
      <c r="E2309" s="4" t="s">
        <v>324</v>
      </c>
      <c r="F2309" s="4">
        <v>2.0</v>
      </c>
    </row>
    <row r="2310">
      <c r="A2310" s="4">
        <v>2308.0</v>
      </c>
      <c r="B2310" s="4">
        <v>1462.0</v>
      </c>
      <c r="C2310" s="4" t="s">
        <v>6209</v>
      </c>
      <c r="D2310" s="4" t="s">
        <v>2523</v>
      </c>
      <c r="E2310" s="4" t="s">
        <v>5874</v>
      </c>
      <c r="F2310" s="4">
        <v>2.0</v>
      </c>
    </row>
    <row r="2311">
      <c r="A2311" s="4">
        <v>2309.0</v>
      </c>
      <c r="B2311" s="4"/>
      <c r="C2311" s="4" t="s">
        <v>5776</v>
      </c>
      <c r="D2311" s="4" t="s">
        <v>4182</v>
      </c>
      <c r="E2311" s="4" t="s">
        <v>5337</v>
      </c>
      <c r="F2311" s="4">
        <v>2.0</v>
      </c>
    </row>
    <row r="2312">
      <c r="A2312" s="4">
        <v>2310.0</v>
      </c>
      <c r="B2312" s="4"/>
      <c r="C2312" s="4" t="s">
        <v>5776</v>
      </c>
      <c r="D2312" s="4" t="s">
        <v>4183</v>
      </c>
      <c r="E2312" s="4" t="s">
        <v>5821</v>
      </c>
      <c r="F2312" s="4">
        <v>2.0</v>
      </c>
    </row>
    <row r="2313">
      <c r="A2313" s="4">
        <v>2311.0</v>
      </c>
      <c r="B2313" s="4"/>
      <c r="C2313" s="4" t="s">
        <v>5776</v>
      </c>
      <c r="D2313" s="4" t="s">
        <v>4184</v>
      </c>
      <c r="E2313" s="4"/>
      <c r="F2313" s="4">
        <v>2.0</v>
      </c>
    </row>
    <row r="2314">
      <c r="A2314" s="4">
        <v>2312.0</v>
      </c>
      <c r="B2314" s="4"/>
      <c r="C2314" s="4" t="s">
        <v>5776</v>
      </c>
      <c r="D2314" s="4" t="s">
        <v>4185</v>
      </c>
      <c r="E2314" s="4"/>
      <c r="F2314" s="4">
        <v>2.0</v>
      </c>
    </row>
    <row r="2315">
      <c r="A2315" s="4">
        <v>2313.0</v>
      </c>
      <c r="B2315" s="4"/>
      <c r="C2315" s="4" t="s">
        <v>5776</v>
      </c>
      <c r="D2315" s="4" t="s">
        <v>4186</v>
      </c>
      <c r="E2315" s="4" t="s">
        <v>5083</v>
      </c>
      <c r="F2315" s="4">
        <v>2.0</v>
      </c>
    </row>
    <row r="2316">
      <c r="A2316" s="4">
        <v>2314.0</v>
      </c>
      <c r="B2316" s="4"/>
      <c r="C2316" s="4" t="s">
        <v>5776</v>
      </c>
      <c r="D2316" s="4" t="s">
        <v>4187</v>
      </c>
      <c r="E2316" s="4"/>
      <c r="F2316" s="4">
        <v>2.0</v>
      </c>
    </row>
    <row r="2317">
      <c r="A2317" s="4">
        <v>2315.0</v>
      </c>
      <c r="B2317" s="4">
        <v>2350.0</v>
      </c>
      <c r="C2317" s="4" t="s">
        <v>133</v>
      </c>
      <c r="D2317" s="4" t="s">
        <v>2649</v>
      </c>
      <c r="E2317" s="4" t="s">
        <v>6210</v>
      </c>
      <c r="F2317" s="4">
        <v>2.0</v>
      </c>
    </row>
    <row r="2318">
      <c r="A2318" s="4">
        <v>2316.0</v>
      </c>
      <c r="B2318" s="4"/>
      <c r="C2318" s="4" t="s">
        <v>5776</v>
      </c>
      <c r="D2318" s="4" t="s">
        <v>3302</v>
      </c>
      <c r="E2318" s="4"/>
      <c r="F2318" s="4">
        <v>2.0</v>
      </c>
    </row>
    <row r="2319">
      <c r="A2319" s="4">
        <v>2317.0</v>
      </c>
      <c r="B2319" s="4">
        <v>1117.0</v>
      </c>
      <c r="C2319" s="4" t="s">
        <v>6211</v>
      </c>
      <c r="D2319" s="4" t="s">
        <v>4188</v>
      </c>
      <c r="E2319" s="4"/>
      <c r="F2319" s="4">
        <v>2.0</v>
      </c>
    </row>
    <row r="2320">
      <c r="A2320" s="4">
        <v>2318.0</v>
      </c>
      <c r="B2320" s="4"/>
      <c r="C2320" s="4" t="s">
        <v>5776</v>
      </c>
      <c r="D2320" s="4" t="s">
        <v>4189</v>
      </c>
      <c r="E2320" s="4"/>
      <c r="F2320" s="4">
        <v>1.0</v>
      </c>
    </row>
    <row r="2321">
      <c r="A2321" s="4">
        <v>2319.0</v>
      </c>
      <c r="B2321" s="4"/>
      <c r="C2321" s="4" t="s">
        <v>5776</v>
      </c>
      <c r="D2321" s="4" t="s">
        <v>4190</v>
      </c>
      <c r="E2321" s="4" t="s">
        <v>6212</v>
      </c>
      <c r="F2321" s="4">
        <v>1.0</v>
      </c>
    </row>
    <row r="2322">
      <c r="A2322" s="4">
        <v>2320.0</v>
      </c>
      <c r="B2322" s="4"/>
      <c r="C2322" s="4" t="s">
        <v>5776</v>
      </c>
      <c r="D2322" s="4" t="s">
        <v>1346</v>
      </c>
      <c r="E2322" s="4" t="s">
        <v>6004</v>
      </c>
      <c r="F2322" s="4">
        <v>1.0</v>
      </c>
    </row>
    <row r="2323">
      <c r="A2323" s="4">
        <v>2321.0</v>
      </c>
      <c r="B2323" s="4"/>
      <c r="C2323" s="4" t="s">
        <v>5776</v>
      </c>
      <c r="D2323" s="4" t="s">
        <v>4191</v>
      </c>
      <c r="E2323" s="4" t="s">
        <v>6213</v>
      </c>
      <c r="F2323" s="4">
        <v>1.0</v>
      </c>
    </row>
    <row r="2324">
      <c r="A2324" s="4">
        <v>2322.0</v>
      </c>
      <c r="B2324" s="4">
        <v>1770.0</v>
      </c>
      <c r="C2324" s="4" t="s">
        <v>5635</v>
      </c>
      <c r="D2324" s="4" t="s">
        <v>4192</v>
      </c>
      <c r="E2324" s="4"/>
      <c r="F2324" s="4">
        <v>1.0</v>
      </c>
    </row>
    <row r="2325">
      <c r="A2325" s="4">
        <v>2323.0</v>
      </c>
      <c r="B2325" s="4"/>
      <c r="C2325" s="4" t="s">
        <v>5776</v>
      </c>
      <c r="D2325" s="4" t="s">
        <v>4193</v>
      </c>
      <c r="E2325" s="4" t="s">
        <v>1054</v>
      </c>
      <c r="F2325" s="4">
        <v>1.0</v>
      </c>
    </row>
    <row r="2326">
      <c r="A2326" s="4">
        <v>2324.0</v>
      </c>
      <c r="B2326" s="4"/>
      <c r="C2326" s="4" t="s">
        <v>5776</v>
      </c>
      <c r="D2326" s="4" t="s">
        <v>1426</v>
      </c>
      <c r="E2326" s="4" t="s">
        <v>5972</v>
      </c>
      <c r="F2326" s="4">
        <v>1.0</v>
      </c>
    </row>
    <row r="2327">
      <c r="A2327" s="4">
        <v>2325.0</v>
      </c>
      <c r="B2327" s="4"/>
      <c r="C2327" s="4" t="s">
        <v>5776</v>
      </c>
      <c r="D2327" s="4" t="s">
        <v>2689</v>
      </c>
      <c r="E2327" s="4" t="s">
        <v>329</v>
      </c>
      <c r="F2327" s="4">
        <v>1.0</v>
      </c>
    </row>
    <row r="2328">
      <c r="A2328" s="4">
        <v>2326.0</v>
      </c>
      <c r="B2328" s="4"/>
      <c r="C2328" s="4" t="s">
        <v>5776</v>
      </c>
      <c r="D2328" s="4" t="s">
        <v>4194</v>
      </c>
      <c r="E2328" s="4"/>
      <c r="F2328" s="4">
        <v>1.0</v>
      </c>
    </row>
    <row r="2329">
      <c r="A2329" s="4">
        <v>2327.0</v>
      </c>
      <c r="B2329" s="4"/>
      <c r="C2329" s="4" t="s">
        <v>5776</v>
      </c>
      <c r="D2329" s="4" t="s">
        <v>4195</v>
      </c>
      <c r="E2329" s="4" t="s">
        <v>6137</v>
      </c>
      <c r="F2329" s="4">
        <v>1.0</v>
      </c>
    </row>
    <row r="2330">
      <c r="A2330" s="4">
        <v>2328.0</v>
      </c>
      <c r="B2330" s="4">
        <v>1528.0</v>
      </c>
      <c r="C2330" s="4" t="s">
        <v>5668</v>
      </c>
      <c r="D2330" s="4" t="s">
        <v>1377</v>
      </c>
      <c r="E2330" s="4" t="s">
        <v>5049</v>
      </c>
      <c r="F2330" s="4">
        <v>1.0</v>
      </c>
    </row>
    <row r="2331">
      <c r="A2331" s="4">
        <v>2329.0</v>
      </c>
      <c r="B2331" s="4"/>
      <c r="C2331" s="4" t="s">
        <v>5776</v>
      </c>
      <c r="D2331" s="4" t="s">
        <v>4196</v>
      </c>
      <c r="E2331" s="4" t="s">
        <v>4777</v>
      </c>
      <c r="F2331" s="4">
        <v>1.0</v>
      </c>
    </row>
    <row r="2332">
      <c r="A2332" s="4">
        <v>2330.0</v>
      </c>
      <c r="B2332" s="4"/>
      <c r="C2332" s="4" t="s">
        <v>5776</v>
      </c>
      <c r="D2332" s="4" t="s">
        <v>4197</v>
      </c>
      <c r="E2332" s="4" t="s">
        <v>5098</v>
      </c>
      <c r="F2332" s="4">
        <v>1.0</v>
      </c>
    </row>
    <row r="2333">
      <c r="A2333" s="4">
        <v>2331.0</v>
      </c>
      <c r="B2333" s="4"/>
      <c r="C2333" s="4" t="s">
        <v>5776</v>
      </c>
      <c r="D2333" s="4" t="s">
        <v>4198</v>
      </c>
      <c r="E2333" s="4" t="s">
        <v>6214</v>
      </c>
      <c r="F2333" s="4">
        <v>1.0</v>
      </c>
    </row>
    <row r="2334">
      <c r="A2334" s="4">
        <v>2331.0</v>
      </c>
      <c r="B2334" s="4"/>
      <c r="C2334" s="4" t="s">
        <v>5776</v>
      </c>
      <c r="D2334" s="4" t="s">
        <v>4198</v>
      </c>
      <c r="E2334" s="4" t="s">
        <v>6063</v>
      </c>
      <c r="F2334" s="4">
        <v>1.0</v>
      </c>
    </row>
    <row r="2335">
      <c r="A2335" s="4">
        <v>2332.0</v>
      </c>
      <c r="B2335" s="4"/>
      <c r="C2335" s="4" t="s">
        <v>5776</v>
      </c>
      <c r="D2335" s="4" t="s">
        <v>2743</v>
      </c>
      <c r="E2335" s="4"/>
      <c r="F2335" s="4">
        <v>1.0</v>
      </c>
    </row>
    <row r="2336">
      <c r="A2336" s="4">
        <v>2333.0</v>
      </c>
      <c r="B2336" s="4"/>
      <c r="C2336" s="4" t="s">
        <v>5776</v>
      </c>
      <c r="D2336" s="4" t="s">
        <v>4199</v>
      </c>
      <c r="E2336" s="4"/>
      <c r="F2336" s="4">
        <v>1.0</v>
      </c>
    </row>
    <row r="2337">
      <c r="A2337" s="4">
        <v>2334.0</v>
      </c>
      <c r="B2337" s="4"/>
      <c r="C2337" s="4" t="s">
        <v>5776</v>
      </c>
      <c r="D2337" s="4" t="s">
        <v>4200</v>
      </c>
      <c r="E2337" s="4"/>
      <c r="F2337" s="4">
        <v>1.0</v>
      </c>
    </row>
    <row r="2338">
      <c r="A2338" s="4">
        <v>2335.0</v>
      </c>
      <c r="B2338" s="4"/>
      <c r="C2338" s="4" t="s">
        <v>5776</v>
      </c>
      <c r="D2338" s="4" t="s">
        <v>4201</v>
      </c>
      <c r="E2338" s="4"/>
      <c r="F2338" s="4">
        <v>1.0</v>
      </c>
    </row>
    <row r="2339">
      <c r="A2339" s="4">
        <v>2336.0</v>
      </c>
      <c r="B2339" s="4">
        <v>640.0</v>
      </c>
      <c r="C2339" s="4" t="s">
        <v>6215</v>
      </c>
      <c r="D2339" s="4" t="s">
        <v>4202</v>
      </c>
      <c r="E2339" s="4" t="s">
        <v>5819</v>
      </c>
      <c r="F2339" s="4">
        <v>1.0</v>
      </c>
    </row>
    <row r="2340">
      <c r="A2340" s="4">
        <v>2337.0</v>
      </c>
      <c r="B2340" s="4"/>
      <c r="C2340" s="4" t="s">
        <v>5776</v>
      </c>
      <c r="D2340" s="4" t="s">
        <v>4203</v>
      </c>
      <c r="E2340" s="4" t="s">
        <v>5819</v>
      </c>
      <c r="F2340" s="4">
        <v>1.0</v>
      </c>
    </row>
    <row r="2341">
      <c r="A2341" s="4">
        <v>2338.0</v>
      </c>
      <c r="B2341" s="4"/>
      <c r="C2341" s="4" t="s">
        <v>5776</v>
      </c>
      <c r="D2341" s="4" t="s">
        <v>2922</v>
      </c>
      <c r="E2341" s="4" t="s">
        <v>1076</v>
      </c>
      <c r="F2341" s="4">
        <v>1.0</v>
      </c>
    </row>
    <row r="2342">
      <c r="A2342" s="4">
        <v>2339.0</v>
      </c>
      <c r="B2342" s="4">
        <v>2149.0</v>
      </c>
      <c r="C2342" s="4" t="s">
        <v>4786</v>
      </c>
      <c r="D2342" s="4" t="s">
        <v>4204</v>
      </c>
      <c r="E2342" s="4" t="s">
        <v>6216</v>
      </c>
      <c r="F2342" s="4">
        <v>1.0</v>
      </c>
    </row>
    <row r="2343">
      <c r="A2343" s="4">
        <v>2340.0</v>
      </c>
      <c r="B2343" s="4"/>
      <c r="C2343" s="4" t="s">
        <v>5776</v>
      </c>
      <c r="D2343" s="4" t="s">
        <v>4205</v>
      </c>
      <c r="E2343" s="4" t="s">
        <v>5946</v>
      </c>
      <c r="F2343" s="4">
        <v>1.0</v>
      </c>
    </row>
    <row r="2344">
      <c r="A2344" s="4">
        <v>2341.0</v>
      </c>
      <c r="B2344" s="4"/>
      <c r="C2344" s="4" t="s">
        <v>5776</v>
      </c>
      <c r="D2344" s="4" t="s">
        <v>3041</v>
      </c>
      <c r="E2344" s="4"/>
      <c r="F2344" s="4">
        <v>1.0</v>
      </c>
    </row>
    <row r="2345">
      <c r="A2345" s="4">
        <v>2342.0</v>
      </c>
      <c r="B2345" s="4"/>
      <c r="C2345" s="4" t="s">
        <v>5776</v>
      </c>
      <c r="D2345" s="4" t="s">
        <v>4206</v>
      </c>
      <c r="E2345" s="4" t="s">
        <v>5076</v>
      </c>
      <c r="F2345" s="4">
        <v>1.0</v>
      </c>
    </row>
    <row r="2346">
      <c r="A2346" s="4">
        <v>2343.0</v>
      </c>
      <c r="B2346" s="4"/>
      <c r="C2346" s="4" t="s">
        <v>5776</v>
      </c>
      <c r="D2346" s="4" t="s">
        <v>4207</v>
      </c>
      <c r="E2346" s="4"/>
      <c r="F2346" s="4">
        <v>1.0</v>
      </c>
    </row>
    <row r="2347">
      <c r="A2347" s="4">
        <v>2344.0</v>
      </c>
      <c r="B2347" s="4"/>
      <c r="C2347" s="4" t="s">
        <v>5776</v>
      </c>
      <c r="D2347" s="4" t="s">
        <v>4208</v>
      </c>
      <c r="E2347" s="4"/>
      <c r="F2347" s="4">
        <v>1.0</v>
      </c>
    </row>
    <row r="2348">
      <c r="A2348" s="4">
        <v>2345.0</v>
      </c>
      <c r="B2348" s="4"/>
      <c r="C2348" s="4" t="s">
        <v>5776</v>
      </c>
      <c r="D2348" s="4" t="s">
        <v>4209</v>
      </c>
      <c r="E2348" s="4" t="s">
        <v>6217</v>
      </c>
      <c r="F2348" s="4">
        <v>1.0</v>
      </c>
    </row>
    <row r="2349">
      <c r="A2349" s="4">
        <v>2346.0</v>
      </c>
      <c r="B2349" s="4"/>
      <c r="C2349" s="4" t="s">
        <v>5776</v>
      </c>
      <c r="D2349" s="4" t="s">
        <v>4210</v>
      </c>
      <c r="E2349" s="4"/>
      <c r="F2349" s="4">
        <v>1.0</v>
      </c>
    </row>
    <row r="2350">
      <c r="A2350" s="4">
        <v>2347.0</v>
      </c>
      <c r="B2350" s="4">
        <v>1421.0</v>
      </c>
      <c r="C2350" s="4" t="s">
        <v>6204</v>
      </c>
      <c r="D2350" s="4" t="s">
        <v>4211</v>
      </c>
      <c r="E2350" s="4" t="s">
        <v>5874</v>
      </c>
      <c r="F2350" s="4">
        <v>1.0</v>
      </c>
    </row>
    <row r="2351">
      <c r="A2351" s="4">
        <v>2348.0</v>
      </c>
      <c r="B2351" s="4">
        <v>1778.0</v>
      </c>
      <c r="C2351" s="4" t="s">
        <v>1412</v>
      </c>
      <c r="D2351" s="4" t="s">
        <v>4212</v>
      </c>
      <c r="E2351" s="4" t="s">
        <v>6002</v>
      </c>
      <c r="F2351" s="4">
        <v>1.0</v>
      </c>
    </row>
    <row r="2352">
      <c r="A2352" s="4">
        <v>2349.0</v>
      </c>
      <c r="B2352" s="4"/>
      <c r="C2352" s="4" t="s">
        <v>5776</v>
      </c>
      <c r="D2352" s="4" t="s">
        <v>4213</v>
      </c>
      <c r="E2352" s="4" t="s">
        <v>5400</v>
      </c>
      <c r="F2352" s="4">
        <v>1.0</v>
      </c>
    </row>
    <row r="2353">
      <c r="A2353" s="4">
        <v>2350.0</v>
      </c>
      <c r="B2353" s="4"/>
      <c r="C2353" s="4" t="s">
        <v>5776</v>
      </c>
      <c r="D2353" s="4" t="s">
        <v>4214</v>
      </c>
      <c r="E2353" s="4" t="s">
        <v>6218</v>
      </c>
      <c r="F2353" s="4">
        <v>1.0</v>
      </c>
    </row>
    <row r="2354">
      <c r="A2354" s="4">
        <v>2351.0</v>
      </c>
      <c r="B2354" s="4"/>
      <c r="C2354" s="4" t="s">
        <v>5776</v>
      </c>
      <c r="D2354" s="4" t="s">
        <v>4215</v>
      </c>
      <c r="E2354" s="4" t="s">
        <v>4640</v>
      </c>
      <c r="F2354" s="4">
        <v>1.0</v>
      </c>
    </row>
    <row r="2355">
      <c r="A2355" s="4">
        <v>2352.0</v>
      </c>
      <c r="B2355" s="4"/>
      <c r="C2355" s="4" t="s">
        <v>5776</v>
      </c>
      <c r="D2355" s="4" t="s">
        <v>3026</v>
      </c>
      <c r="E2355" s="4" t="s">
        <v>5821</v>
      </c>
      <c r="F2355" s="4">
        <v>1.0</v>
      </c>
    </row>
    <row r="2356">
      <c r="A2356" s="4">
        <v>2353.0</v>
      </c>
      <c r="B2356" s="4">
        <v>2434.0</v>
      </c>
      <c r="C2356" s="4" t="s">
        <v>148</v>
      </c>
      <c r="D2356" s="4" t="s">
        <v>4216</v>
      </c>
      <c r="E2356" s="4" t="s">
        <v>1712</v>
      </c>
      <c r="F2356" s="4">
        <v>1.0</v>
      </c>
    </row>
    <row r="2357">
      <c r="A2357" s="4">
        <v>2354.0</v>
      </c>
      <c r="B2357" s="4"/>
      <c r="C2357" s="4" t="s">
        <v>5776</v>
      </c>
      <c r="D2357" s="4" t="s">
        <v>4217</v>
      </c>
      <c r="E2357" s="4" t="s">
        <v>6056</v>
      </c>
      <c r="F2357" s="4">
        <v>1.0</v>
      </c>
    </row>
    <row r="2358">
      <c r="A2358" s="4">
        <v>2355.0</v>
      </c>
      <c r="B2358" s="4"/>
      <c r="C2358" s="4" t="s">
        <v>5776</v>
      </c>
      <c r="D2358" s="4" t="s">
        <v>4218</v>
      </c>
      <c r="E2358" s="4"/>
      <c r="F2358" s="4">
        <v>1.0</v>
      </c>
    </row>
    <row r="2359">
      <c r="A2359" s="4">
        <v>2356.0</v>
      </c>
      <c r="B2359" s="4">
        <v>1474.0</v>
      </c>
      <c r="C2359" s="4" t="s">
        <v>6219</v>
      </c>
      <c r="D2359" s="4" t="s">
        <v>1664</v>
      </c>
      <c r="E2359" s="4" t="s">
        <v>5857</v>
      </c>
      <c r="F2359" s="4">
        <v>1.0</v>
      </c>
    </row>
    <row r="2360">
      <c r="A2360" s="4">
        <v>2357.0</v>
      </c>
      <c r="B2360" s="4">
        <v>1199.0</v>
      </c>
      <c r="C2360" s="4" t="s">
        <v>6220</v>
      </c>
      <c r="D2360" s="4" t="s">
        <v>3277</v>
      </c>
      <c r="E2360" s="4" t="s">
        <v>6195</v>
      </c>
      <c r="F2360" s="4">
        <v>1.0</v>
      </c>
    </row>
    <row r="2361">
      <c r="A2361" s="4">
        <v>2358.0</v>
      </c>
      <c r="B2361" s="4"/>
      <c r="C2361" s="4" t="s">
        <v>5776</v>
      </c>
      <c r="D2361" s="4" t="s">
        <v>2956</v>
      </c>
      <c r="E2361" s="4" t="s">
        <v>6102</v>
      </c>
      <c r="F2361" s="4">
        <v>1.0</v>
      </c>
    </row>
    <row r="2362">
      <c r="A2362" s="4">
        <v>2359.0</v>
      </c>
      <c r="B2362" s="4"/>
      <c r="C2362" s="4" t="s">
        <v>5776</v>
      </c>
      <c r="D2362" s="4" t="s">
        <v>4219</v>
      </c>
      <c r="E2362" s="4" t="s">
        <v>6052</v>
      </c>
      <c r="F2362" s="4">
        <v>1.0</v>
      </c>
    </row>
    <row r="2363">
      <c r="A2363" s="4">
        <v>2360.0</v>
      </c>
      <c r="B2363" s="4"/>
      <c r="C2363" s="4" t="s">
        <v>5776</v>
      </c>
      <c r="D2363" s="4" t="s">
        <v>4220</v>
      </c>
      <c r="E2363" s="4" t="s">
        <v>6221</v>
      </c>
      <c r="F2363" s="4">
        <v>1.0</v>
      </c>
    </row>
    <row r="2364">
      <c r="A2364" s="4">
        <v>2361.0</v>
      </c>
      <c r="B2364" s="4"/>
      <c r="C2364" s="4" t="s">
        <v>5776</v>
      </c>
      <c r="D2364" s="4" t="s">
        <v>1816</v>
      </c>
      <c r="E2364" s="4" t="s">
        <v>6002</v>
      </c>
      <c r="F2364" s="4">
        <v>1.0</v>
      </c>
    </row>
    <row r="2365">
      <c r="A2365" s="4">
        <v>2362.0</v>
      </c>
      <c r="B2365" s="4"/>
      <c r="C2365" s="4" t="s">
        <v>5776</v>
      </c>
      <c r="D2365" s="4" t="s">
        <v>1218</v>
      </c>
      <c r="E2365" s="4" t="s">
        <v>6191</v>
      </c>
      <c r="F2365" s="4">
        <v>1.0</v>
      </c>
    </row>
    <row r="2366">
      <c r="A2366" s="4">
        <v>2363.0</v>
      </c>
      <c r="B2366" s="4"/>
      <c r="C2366" s="4" t="s">
        <v>5776</v>
      </c>
      <c r="D2366" s="4" t="s">
        <v>4221</v>
      </c>
      <c r="E2366" s="4"/>
      <c r="F2366" s="4">
        <v>1.0</v>
      </c>
    </row>
    <row r="2367">
      <c r="A2367" s="4">
        <v>2364.0</v>
      </c>
      <c r="B2367" s="4">
        <v>1047.0</v>
      </c>
      <c r="C2367" s="4" t="s">
        <v>6222</v>
      </c>
      <c r="D2367" s="4" t="s">
        <v>4222</v>
      </c>
      <c r="E2367" s="4" t="s">
        <v>6191</v>
      </c>
      <c r="F2367" s="4">
        <v>1.0</v>
      </c>
    </row>
    <row r="2368">
      <c r="A2368" s="4">
        <v>2365.0</v>
      </c>
      <c r="B2368" s="4"/>
      <c r="C2368" s="4" t="s">
        <v>5776</v>
      </c>
      <c r="D2368" s="4" t="s">
        <v>638</v>
      </c>
      <c r="E2368" s="4" t="s">
        <v>4488</v>
      </c>
      <c r="F2368" s="4">
        <v>1.0</v>
      </c>
    </row>
    <row r="2369">
      <c r="A2369" s="4">
        <v>2366.0</v>
      </c>
      <c r="B2369" s="4"/>
      <c r="C2369" s="4" t="s">
        <v>5776</v>
      </c>
      <c r="D2369" s="4" t="s">
        <v>4223</v>
      </c>
      <c r="E2369" s="4"/>
      <c r="F2369" s="4">
        <v>1.0</v>
      </c>
    </row>
    <row r="2370">
      <c r="A2370" s="4">
        <v>2367.0</v>
      </c>
      <c r="B2370" s="4">
        <v>2343.0</v>
      </c>
      <c r="C2370" s="4" t="s">
        <v>146</v>
      </c>
      <c r="D2370" s="4" t="s">
        <v>2262</v>
      </c>
      <c r="E2370" s="4" t="s">
        <v>4756</v>
      </c>
      <c r="F2370" s="4">
        <v>1.0</v>
      </c>
    </row>
    <row r="2371">
      <c r="A2371" s="4">
        <v>2368.0</v>
      </c>
      <c r="B2371" s="4"/>
      <c r="C2371" s="4" t="s">
        <v>5776</v>
      </c>
      <c r="D2371" s="4" t="s">
        <v>2977</v>
      </c>
      <c r="E2371" s="4"/>
      <c r="F2371" s="4">
        <v>1.0</v>
      </c>
    </row>
    <row r="2372">
      <c r="A2372" s="4">
        <v>2369.0</v>
      </c>
      <c r="B2372" s="4"/>
      <c r="C2372" s="4" t="s">
        <v>5776</v>
      </c>
      <c r="D2372" s="4" t="s">
        <v>3118</v>
      </c>
      <c r="E2372" s="4" t="s">
        <v>6109</v>
      </c>
      <c r="F2372" s="4">
        <v>1.0</v>
      </c>
    </row>
    <row r="2373">
      <c r="A2373" s="4">
        <v>2370.0</v>
      </c>
      <c r="B2373" s="4">
        <v>1271.0</v>
      </c>
      <c r="C2373" s="4" t="s">
        <v>5132</v>
      </c>
      <c r="D2373" s="4" t="s">
        <v>4224</v>
      </c>
      <c r="E2373" s="4" t="s">
        <v>6191</v>
      </c>
      <c r="F2373" s="4">
        <v>1.0</v>
      </c>
    </row>
    <row r="2374">
      <c r="A2374" s="4">
        <v>2371.0</v>
      </c>
      <c r="B2374" s="4"/>
      <c r="C2374" s="4" t="s">
        <v>5776</v>
      </c>
      <c r="D2374" s="4" t="s">
        <v>2577</v>
      </c>
      <c r="E2374" s="4" t="s">
        <v>5950</v>
      </c>
      <c r="F2374" s="4">
        <v>1.0</v>
      </c>
    </row>
    <row r="2375">
      <c r="A2375" s="4">
        <v>2372.0</v>
      </c>
      <c r="B2375" s="4"/>
      <c r="C2375" s="4" t="s">
        <v>5776</v>
      </c>
      <c r="D2375" s="4" t="s">
        <v>2634</v>
      </c>
      <c r="E2375" s="4"/>
      <c r="F2375" s="4">
        <v>1.0</v>
      </c>
    </row>
    <row r="2376">
      <c r="A2376" s="4">
        <v>2373.0</v>
      </c>
      <c r="B2376" s="4">
        <v>1931.0</v>
      </c>
      <c r="C2376" s="4" t="s">
        <v>4848</v>
      </c>
      <c r="D2376" s="4" t="s">
        <v>2258</v>
      </c>
      <c r="E2376" s="4" t="s">
        <v>5848</v>
      </c>
      <c r="F2376" s="4">
        <v>1.0</v>
      </c>
    </row>
    <row r="2377">
      <c r="A2377" s="4">
        <v>2374.0</v>
      </c>
      <c r="B2377" s="4">
        <v>2478.0</v>
      </c>
      <c r="C2377" s="4" t="s">
        <v>530</v>
      </c>
      <c r="D2377" s="4" t="s">
        <v>4225</v>
      </c>
      <c r="E2377" s="4" t="s">
        <v>6065</v>
      </c>
      <c r="F2377" s="4">
        <v>1.0</v>
      </c>
    </row>
    <row r="2378">
      <c r="A2378" s="4">
        <v>2375.0</v>
      </c>
      <c r="B2378" s="4"/>
      <c r="C2378" s="4" t="s">
        <v>5776</v>
      </c>
      <c r="D2378" s="4" t="s">
        <v>4226</v>
      </c>
      <c r="E2378" s="4"/>
      <c r="F2378" s="4">
        <v>1.0</v>
      </c>
    </row>
    <row r="2379">
      <c r="A2379" s="4">
        <v>2376.0</v>
      </c>
      <c r="B2379" s="4">
        <v>2370.0</v>
      </c>
      <c r="C2379" s="4" t="s">
        <v>1046</v>
      </c>
      <c r="D2379" s="4" t="s">
        <v>4227</v>
      </c>
      <c r="E2379" s="4" t="s">
        <v>4716</v>
      </c>
      <c r="F2379" s="4">
        <v>1.0</v>
      </c>
    </row>
    <row r="2380">
      <c r="A2380" s="4">
        <v>2377.0</v>
      </c>
      <c r="B2380" s="4"/>
      <c r="C2380" s="4" t="s">
        <v>5776</v>
      </c>
      <c r="D2380" s="4" t="s">
        <v>2531</v>
      </c>
      <c r="E2380" s="4" t="s">
        <v>6056</v>
      </c>
      <c r="F2380" s="4">
        <v>1.0</v>
      </c>
    </row>
    <row r="2381">
      <c r="A2381" s="4">
        <v>2378.0</v>
      </c>
      <c r="B2381" s="4"/>
      <c r="C2381" s="4" t="s">
        <v>5776</v>
      </c>
      <c r="D2381" s="4" t="s">
        <v>4228</v>
      </c>
      <c r="E2381" s="4" t="s">
        <v>5822</v>
      </c>
      <c r="F2381" s="4">
        <v>1.0</v>
      </c>
    </row>
    <row r="2382">
      <c r="A2382" s="4">
        <v>2379.0</v>
      </c>
      <c r="B2382" s="4"/>
      <c r="C2382" s="4" t="s">
        <v>5776</v>
      </c>
      <c r="D2382" s="4" t="s">
        <v>2851</v>
      </c>
      <c r="E2382" s="4" t="s">
        <v>998</v>
      </c>
      <c r="F2382" s="4">
        <v>1.0</v>
      </c>
    </row>
    <row r="2383">
      <c r="A2383" s="4">
        <v>2380.0</v>
      </c>
      <c r="B2383" s="4"/>
      <c r="C2383" s="4" t="s">
        <v>5776</v>
      </c>
      <c r="D2383" s="4" t="s">
        <v>4229</v>
      </c>
      <c r="E2383" s="4" t="s">
        <v>6076</v>
      </c>
      <c r="F2383" s="4">
        <v>1.0</v>
      </c>
    </row>
    <row r="2384">
      <c r="A2384" s="4">
        <v>2381.0</v>
      </c>
      <c r="B2384" s="4"/>
      <c r="C2384" s="4" t="s">
        <v>5776</v>
      </c>
      <c r="D2384" s="4" t="s">
        <v>3415</v>
      </c>
      <c r="E2384" s="4" t="s">
        <v>5824</v>
      </c>
      <c r="F2384" s="4">
        <v>1.0</v>
      </c>
    </row>
    <row r="2385">
      <c r="A2385" s="4">
        <v>2382.0</v>
      </c>
      <c r="B2385" s="4">
        <v>2476.0</v>
      </c>
      <c r="C2385" s="4" t="s">
        <v>1050</v>
      </c>
      <c r="D2385" s="4" t="s">
        <v>4230</v>
      </c>
      <c r="E2385" s="4" t="s">
        <v>6223</v>
      </c>
      <c r="F2385" s="4">
        <v>1.0</v>
      </c>
    </row>
    <row r="2386">
      <c r="A2386" s="4">
        <v>2383.0</v>
      </c>
      <c r="B2386" s="4">
        <v>2142.0</v>
      </c>
      <c r="C2386" s="4" t="s">
        <v>1537</v>
      </c>
      <c r="D2386" s="4" t="s">
        <v>1402</v>
      </c>
      <c r="E2386" s="4" t="s">
        <v>5958</v>
      </c>
      <c r="F2386" s="4">
        <v>1.0</v>
      </c>
    </row>
    <row r="2387">
      <c r="A2387" s="4">
        <v>2384.0</v>
      </c>
      <c r="B2387" s="4"/>
      <c r="C2387" s="4" t="s">
        <v>5776</v>
      </c>
      <c r="D2387" s="4" t="s">
        <v>2413</v>
      </c>
      <c r="E2387" s="4"/>
      <c r="F2387" s="4">
        <v>1.0</v>
      </c>
    </row>
    <row r="2388">
      <c r="A2388" s="4">
        <v>2385.0</v>
      </c>
      <c r="B2388" s="4">
        <v>1147.0</v>
      </c>
      <c r="C2388" s="4" t="s">
        <v>6224</v>
      </c>
      <c r="D2388" s="4" t="s">
        <v>4231</v>
      </c>
      <c r="E2388" s="4"/>
      <c r="F2388" s="4">
        <v>1.0</v>
      </c>
    </row>
    <row r="2389">
      <c r="A2389" s="4">
        <v>2386.0</v>
      </c>
      <c r="B2389" s="4"/>
      <c r="C2389" s="4" t="s">
        <v>5776</v>
      </c>
      <c r="D2389" s="4" t="s">
        <v>4232</v>
      </c>
      <c r="E2389" s="4"/>
      <c r="F2389" s="4">
        <v>1.0</v>
      </c>
    </row>
    <row r="2390">
      <c r="A2390" s="4">
        <v>2387.0</v>
      </c>
      <c r="B2390" s="4">
        <v>2048.0</v>
      </c>
      <c r="C2390" s="4" t="s">
        <v>5048</v>
      </c>
      <c r="D2390" s="4" t="s">
        <v>2166</v>
      </c>
      <c r="E2390" s="4" t="s">
        <v>4756</v>
      </c>
      <c r="F2390" s="4">
        <v>1.0</v>
      </c>
    </row>
    <row r="2391">
      <c r="A2391" s="4">
        <v>2388.0</v>
      </c>
      <c r="B2391" s="4"/>
      <c r="C2391" s="4" t="s">
        <v>5776</v>
      </c>
      <c r="D2391" s="4" t="s">
        <v>4233</v>
      </c>
      <c r="E2391" s="4" t="s">
        <v>4612</v>
      </c>
      <c r="F2391" s="4">
        <v>1.0</v>
      </c>
    </row>
    <row r="2392">
      <c r="A2392" s="4">
        <v>2389.0</v>
      </c>
      <c r="B2392" s="4">
        <v>1904.0</v>
      </c>
      <c r="C2392" s="4" t="s">
        <v>1500</v>
      </c>
      <c r="D2392" s="4" t="s">
        <v>3050</v>
      </c>
      <c r="E2392" s="4" t="s">
        <v>6062</v>
      </c>
      <c r="F2392" s="4">
        <v>1.0</v>
      </c>
    </row>
    <row r="2393">
      <c r="A2393" s="4">
        <v>2390.0</v>
      </c>
      <c r="B2393" s="4"/>
      <c r="C2393" s="4" t="s">
        <v>5776</v>
      </c>
      <c r="D2393" s="4" t="s">
        <v>4234</v>
      </c>
      <c r="E2393" s="4" t="s">
        <v>6225</v>
      </c>
      <c r="F2393" s="4">
        <v>1.0</v>
      </c>
    </row>
    <row r="2394">
      <c r="A2394" s="4">
        <v>2391.0</v>
      </c>
      <c r="B2394" s="4"/>
      <c r="C2394" s="4" t="s">
        <v>5776</v>
      </c>
      <c r="D2394" s="4" t="s">
        <v>4235</v>
      </c>
      <c r="E2394" s="4" t="s">
        <v>6057</v>
      </c>
      <c r="F2394" s="4">
        <v>1.0</v>
      </c>
    </row>
    <row r="2395">
      <c r="A2395" s="4">
        <v>2392.0</v>
      </c>
      <c r="B2395" s="4">
        <v>2112.0</v>
      </c>
      <c r="C2395" s="4" t="s">
        <v>1220</v>
      </c>
      <c r="D2395" s="4" t="s">
        <v>2432</v>
      </c>
      <c r="E2395" s="4" t="s">
        <v>4819</v>
      </c>
      <c r="F2395" s="4">
        <v>1.0</v>
      </c>
    </row>
    <row r="2396">
      <c r="A2396" s="4">
        <v>2393.0</v>
      </c>
      <c r="B2396" s="4"/>
      <c r="C2396" s="4" t="s">
        <v>5776</v>
      </c>
      <c r="D2396" s="4" t="s">
        <v>3102</v>
      </c>
      <c r="E2396" s="4" t="s">
        <v>938</v>
      </c>
      <c r="F2396" s="4">
        <v>1.0</v>
      </c>
    </row>
    <row r="2397">
      <c r="A2397" s="4">
        <v>2394.0</v>
      </c>
      <c r="B2397" s="4"/>
      <c r="C2397" s="4" t="s">
        <v>5776</v>
      </c>
      <c r="D2397" s="4" t="s">
        <v>4236</v>
      </c>
      <c r="E2397" s="4" t="s">
        <v>6027</v>
      </c>
      <c r="F2397" s="4">
        <v>1.0</v>
      </c>
    </row>
    <row r="2398">
      <c r="A2398" s="4">
        <v>2395.0</v>
      </c>
      <c r="B2398" s="4"/>
      <c r="C2398" s="4" t="s">
        <v>5776</v>
      </c>
      <c r="D2398" s="4" t="s">
        <v>4237</v>
      </c>
      <c r="E2398" s="4" t="s">
        <v>6226</v>
      </c>
      <c r="F2398" s="4">
        <v>1.0</v>
      </c>
    </row>
    <row r="2399">
      <c r="A2399" s="4">
        <v>2396.0</v>
      </c>
      <c r="B2399" s="4"/>
      <c r="C2399" s="4" t="s">
        <v>5776</v>
      </c>
      <c r="D2399" s="4" t="s">
        <v>4238</v>
      </c>
      <c r="E2399" s="4" t="s">
        <v>5119</v>
      </c>
      <c r="F2399" s="4">
        <v>1.0</v>
      </c>
    </row>
    <row r="2400">
      <c r="A2400" s="4">
        <v>2397.0</v>
      </c>
      <c r="B2400" s="4"/>
      <c r="C2400" s="4" t="s">
        <v>5776</v>
      </c>
      <c r="D2400" s="4" t="s">
        <v>1996</v>
      </c>
      <c r="E2400" s="4" t="s">
        <v>5072</v>
      </c>
      <c r="F2400" s="4">
        <v>1.0</v>
      </c>
    </row>
    <row r="2401">
      <c r="A2401" s="4">
        <v>2398.0</v>
      </c>
      <c r="B2401" s="4"/>
      <c r="C2401" s="4" t="s">
        <v>5776</v>
      </c>
      <c r="D2401" s="4" t="s">
        <v>2584</v>
      </c>
      <c r="E2401" s="4" t="s">
        <v>1712</v>
      </c>
      <c r="F2401" s="4">
        <v>1.0</v>
      </c>
    </row>
    <row r="2402">
      <c r="A2402" s="4">
        <v>2401.0</v>
      </c>
      <c r="B2402" s="4">
        <v>2263.0</v>
      </c>
      <c r="C2402" s="4" t="s">
        <v>1516</v>
      </c>
      <c r="D2402" s="4" t="s">
        <v>4239</v>
      </c>
      <c r="E2402" s="4" t="s">
        <v>4652</v>
      </c>
      <c r="F2402" s="4">
        <v>1.0</v>
      </c>
    </row>
    <row r="2403">
      <c r="A2403" s="4">
        <v>2402.0</v>
      </c>
      <c r="B2403" s="4"/>
      <c r="C2403" s="4" t="s">
        <v>5776</v>
      </c>
      <c r="D2403" s="4" t="s">
        <v>4240</v>
      </c>
      <c r="E2403" s="4"/>
      <c r="F2403" s="4">
        <v>1.0</v>
      </c>
    </row>
    <row r="2404">
      <c r="A2404" s="4">
        <v>2403.0</v>
      </c>
      <c r="B2404" s="4"/>
      <c r="C2404" s="4" t="s">
        <v>5776</v>
      </c>
      <c r="D2404" s="4" t="s">
        <v>4241</v>
      </c>
      <c r="E2404" s="4" t="s">
        <v>5013</v>
      </c>
      <c r="F2404" s="4">
        <v>1.0</v>
      </c>
    </row>
    <row r="2405">
      <c r="A2405" s="4">
        <v>2404.0</v>
      </c>
      <c r="B2405" s="4"/>
      <c r="C2405" s="4" t="s">
        <v>5776</v>
      </c>
      <c r="D2405" s="4" t="s">
        <v>4242</v>
      </c>
      <c r="E2405" s="4" t="s">
        <v>4911</v>
      </c>
      <c r="F2405" s="4">
        <v>1.0</v>
      </c>
    </row>
    <row r="2406">
      <c r="A2406" s="4">
        <v>2405.0</v>
      </c>
      <c r="B2406" s="4"/>
      <c r="C2406" s="4" t="s">
        <v>5776</v>
      </c>
      <c r="D2406" s="4" t="s">
        <v>4243</v>
      </c>
      <c r="E2406" s="4"/>
      <c r="F2406" s="4">
        <v>1.0</v>
      </c>
    </row>
    <row r="2407">
      <c r="A2407" s="4">
        <v>2406.0</v>
      </c>
      <c r="B2407" s="4"/>
      <c r="C2407" s="4" t="s">
        <v>5776</v>
      </c>
      <c r="D2407" s="4" t="s">
        <v>4244</v>
      </c>
      <c r="E2407" s="4"/>
      <c r="F2407" s="4">
        <v>1.0</v>
      </c>
    </row>
    <row r="2408">
      <c r="A2408" s="4">
        <v>2407.0</v>
      </c>
      <c r="B2408" s="4"/>
      <c r="C2408" s="4" t="s">
        <v>5776</v>
      </c>
      <c r="D2408" s="4" t="s">
        <v>4245</v>
      </c>
      <c r="E2408" s="4"/>
      <c r="F2408" s="4">
        <v>1.0</v>
      </c>
    </row>
    <row r="2409">
      <c r="A2409" s="4">
        <v>2408.0</v>
      </c>
      <c r="B2409" s="4"/>
      <c r="C2409" s="4" t="s">
        <v>5776</v>
      </c>
      <c r="D2409" s="4" t="s">
        <v>4246</v>
      </c>
      <c r="E2409" s="4" t="s">
        <v>6027</v>
      </c>
      <c r="F2409" s="4">
        <v>1.0</v>
      </c>
    </row>
    <row r="2410">
      <c r="A2410" s="4">
        <v>2409.0</v>
      </c>
      <c r="B2410" s="4"/>
      <c r="C2410" s="4" t="s">
        <v>5776</v>
      </c>
      <c r="D2410" s="4" t="s">
        <v>4247</v>
      </c>
      <c r="E2410" s="4" t="s">
        <v>6227</v>
      </c>
      <c r="F2410" s="4">
        <v>1.0</v>
      </c>
    </row>
    <row r="2411">
      <c r="A2411" s="4">
        <v>2410.0</v>
      </c>
      <c r="B2411" s="4"/>
      <c r="C2411" s="4" t="s">
        <v>5776</v>
      </c>
      <c r="D2411" s="4" t="s">
        <v>4248</v>
      </c>
      <c r="E2411" s="4"/>
      <c r="F2411" s="4">
        <v>1.0</v>
      </c>
    </row>
    <row r="2412">
      <c r="A2412" s="4">
        <v>2411.0</v>
      </c>
      <c r="B2412" s="4">
        <v>1332.0</v>
      </c>
      <c r="C2412" s="4" t="s">
        <v>6228</v>
      </c>
      <c r="D2412" s="4" t="s">
        <v>2384</v>
      </c>
      <c r="E2412" s="4"/>
      <c r="F2412" s="4">
        <v>1.0</v>
      </c>
    </row>
    <row r="2413">
      <c r="A2413" s="4">
        <v>2412.0</v>
      </c>
      <c r="B2413" s="4"/>
      <c r="C2413" s="4" t="s">
        <v>5776</v>
      </c>
      <c r="D2413" s="4" t="s">
        <v>2809</v>
      </c>
      <c r="E2413" s="4" t="s">
        <v>1791</v>
      </c>
      <c r="F2413" s="4">
        <v>1.0</v>
      </c>
    </row>
    <row r="2414">
      <c r="A2414" s="4">
        <v>2413.0</v>
      </c>
      <c r="B2414" s="4"/>
      <c r="C2414" s="4" t="s">
        <v>5776</v>
      </c>
      <c r="D2414" s="4" t="s">
        <v>4249</v>
      </c>
      <c r="E2414" s="4" t="s">
        <v>5213</v>
      </c>
      <c r="F2414" s="4">
        <v>1.0</v>
      </c>
    </row>
    <row r="2415">
      <c r="A2415" s="4">
        <v>2414.0</v>
      </c>
      <c r="B2415" s="4">
        <v>1140.0</v>
      </c>
      <c r="C2415" s="4" t="s">
        <v>6229</v>
      </c>
      <c r="D2415" s="4" t="s">
        <v>2368</v>
      </c>
      <c r="E2415" s="4" t="s">
        <v>4879</v>
      </c>
      <c r="F2415" s="4">
        <v>1.0</v>
      </c>
    </row>
    <row r="2416">
      <c r="A2416" s="4">
        <v>2415.0</v>
      </c>
      <c r="B2416" s="4">
        <v>1105.0</v>
      </c>
      <c r="C2416" s="4" t="s">
        <v>6230</v>
      </c>
      <c r="D2416" s="4" t="s">
        <v>4250</v>
      </c>
      <c r="E2416" s="4" t="s">
        <v>4616</v>
      </c>
      <c r="F2416" s="4">
        <v>1.0</v>
      </c>
    </row>
    <row r="2417">
      <c r="A2417" s="4">
        <v>2416.0</v>
      </c>
      <c r="B2417" s="4"/>
      <c r="C2417" s="4" t="s">
        <v>5776</v>
      </c>
      <c r="D2417" s="4" t="s">
        <v>4251</v>
      </c>
      <c r="E2417" s="4"/>
      <c r="F2417" s="4">
        <v>1.0</v>
      </c>
    </row>
    <row r="2418">
      <c r="A2418" s="4">
        <v>2417.0</v>
      </c>
      <c r="B2418" s="4"/>
      <c r="C2418" s="4" t="s">
        <v>5776</v>
      </c>
      <c r="D2418" s="4" t="s">
        <v>4252</v>
      </c>
      <c r="E2418" s="4" t="s">
        <v>1658</v>
      </c>
      <c r="F2418" s="4">
        <v>1.0</v>
      </c>
    </row>
    <row r="2419">
      <c r="A2419" s="4">
        <v>2418.0</v>
      </c>
      <c r="B2419" s="4"/>
      <c r="C2419" s="4" t="s">
        <v>5776</v>
      </c>
      <c r="D2419" s="4" t="s">
        <v>3168</v>
      </c>
      <c r="E2419" s="4" t="s">
        <v>5913</v>
      </c>
      <c r="F2419" s="4">
        <v>1.0</v>
      </c>
    </row>
    <row r="2420">
      <c r="A2420" s="4">
        <v>2419.0</v>
      </c>
      <c r="B2420" s="4">
        <v>2418.0</v>
      </c>
      <c r="C2420" s="4" t="s">
        <v>168</v>
      </c>
      <c r="D2420" s="4" t="s">
        <v>4253</v>
      </c>
      <c r="E2420" s="4" t="s">
        <v>4655</v>
      </c>
      <c r="F2420" s="4">
        <v>1.0</v>
      </c>
    </row>
    <row r="2421">
      <c r="A2421" s="4">
        <v>2420.0</v>
      </c>
      <c r="B2421" s="4"/>
      <c r="C2421" s="4" t="s">
        <v>5776</v>
      </c>
      <c r="D2421" s="4" t="s">
        <v>4254</v>
      </c>
      <c r="E2421" s="4" t="s">
        <v>6095</v>
      </c>
      <c r="F2421" s="4">
        <v>1.0</v>
      </c>
    </row>
    <row r="2422">
      <c r="A2422" s="4">
        <v>2421.0</v>
      </c>
      <c r="B2422" s="4"/>
      <c r="C2422" s="4" t="s">
        <v>5776</v>
      </c>
      <c r="D2422" s="4" t="s">
        <v>4255</v>
      </c>
      <c r="E2422" s="4"/>
      <c r="F2422" s="4">
        <v>1.0</v>
      </c>
    </row>
    <row r="2423">
      <c r="A2423" s="4">
        <v>2422.0</v>
      </c>
      <c r="B2423" s="4">
        <v>2071.0</v>
      </c>
      <c r="C2423" s="4" t="s">
        <v>1389</v>
      </c>
      <c r="D2423" s="4" t="s">
        <v>3113</v>
      </c>
      <c r="E2423" s="4" t="s">
        <v>5213</v>
      </c>
      <c r="F2423" s="4">
        <v>1.0</v>
      </c>
    </row>
    <row r="2424">
      <c r="A2424" s="4">
        <v>2423.0</v>
      </c>
      <c r="B2424" s="4">
        <v>1234.0</v>
      </c>
      <c r="C2424" s="4" t="s">
        <v>6135</v>
      </c>
      <c r="D2424" s="4" t="s">
        <v>4256</v>
      </c>
      <c r="E2424" s="4" t="s">
        <v>5007</v>
      </c>
      <c r="F2424" s="4">
        <v>1.0</v>
      </c>
    </row>
    <row r="2425">
      <c r="A2425" s="4">
        <v>2424.0</v>
      </c>
      <c r="B2425" s="4"/>
      <c r="C2425" s="4" t="s">
        <v>5776</v>
      </c>
      <c r="D2425" s="4" t="s">
        <v>2958</v>
      </c>
      <c r="E2425" s="4"/>
      <c r="F2425" s="4">
        <v>1.0</v>
      </c>
    </row>
    <row r="2426">
      <c r="A2426" s="4">
        <v>2425.0</v>
      </c>
      <c r="B2426" s="4"/>
      <c r="C2426" s="4" t="s">
        <v>5776</v>
      </c>
      <c r="D2426" s="4" t="s">
        <v>4257</v>
      </c>
      <c r="E2426" s="4"/>
      <c r="F2426" s="4">
        <v>1.0</v>
      </c>
    </row>
    <row r="2427">
      <c r="A2427" s="4">
        <v>2426.0</v>
      </c>
      <c r="B2427" s="4"/>
      <c r="C2427" s="4" t="s">
        <v>5776</v>
      </c>
      <c r="D2427" s="4" t="s">
        <v>2769</v>
      </c>
      <c r="E2427" s="4"/>
      <c r="F2427" s="4">
        <v>1.0</v>
      </c>
    </row>
    <row r="2428">
      <c r="A2428" s="4">
        <v>2427.0</v>
      </c>
      <c r="B2428" s="4"/>
      <c r="C2428" s="4" t="s">
        <v>5776</v>
      </c>
      <c r="D2428" s="4" t="s">
        <v>4258</v>
      </c>
      <c r="E2428" s="4"/>
      <c r="F2428" s="4">
        <v>1.0</v>
      </c>
    </row>
    <row r="2429">
      <c r="A2429" s="4">
        <v>2428.0</v>
      </c>
      <c r="B2429" s="4"/>
      <c r="C2429" s="4" t="s">
        <v>5776</v>
      </c>
      <c r="D2429" s="4" t="s">
        <v>3383</v>
      </c>
      <c r="E2429" s="4" t="s">
        <v>4675</v>
      </c>
      <c r="F2429" s="4">
        <v>1.0</v>
      </c>
    </row>
    <row r="2430">
      <c r="A2430" s="4">
        <v>2429.0</v>
      </c>
      <c r="B2430" s="4"/>
      <c r="C2430" s="4" t="s">
        <v>5776</v>
      </c>
      <c r="D2430" s="4" t="s">
        <v>4259</v>
      </c>
      <c r="E2430" s="4"/>
      <c r="F2430" s="4">
        <v>1.0</v>
      </c>
    </row>
    <row r="2431">
      <c r="A2431" s="4">
        <v>2430.0</v>
      </c>
      <c r="B2431" s="4"/>
      <c r="C2431" s="4" t="s">
        <v>5776</v>
      </c>
      <c r="D2431" s="4" t="s">
        <v>4260</v>
      </c>
      <c r="E2431" s="4"/>
      <c r="F2431" s="4">
        <v>1.0</v>
      </c>
    </row>
    <row r="2432">
      <c r="A2432" s="4">
        <v>2431.0</v>
      </c>
      <c r="B2432" s="4"/>
      <c r="C2432" s="4" t="s">
        <v>5776</v>
      </c>
      <c r="D2432" s="4" t="s">
        <v>4261</v>
      </c>
      <c r="E2432" s="4"/>
      <c r="F2432" s="4">
        <v>1.0</v>
      </c>
    </row>
    <row r="2433">
      <c r="A2433" s="4">
        <v>2432.0</v>
      </c>
      <c r="B2433" s="4"/>
      <c r="C2433" s="4" t="s">
        <v>5776</v>
      </c>
      <c r="D2433" s="4" t="s">
        <v>4262</v>
      </c>
      <c r="E2433" s="4"/>
      <c r="F2433" s="4">
        <v>1.0</v>
      </c>
    </row>
    <row r="2434">
      <c r="A2434" s="4">
        <v>2433.0</v>
      </c>
      <c r="B2434" s="4"/>
      <c r="C2434" s="4" t="s">
        <v>5776</v>
      </c>
      <c r="D2434" s="4" t="s">
        <v>4263</v>
      </c>
      <c r="E2434" s="4"/>
      <c r="F2434" s="4">
        <v>1.0</v>
      </c>
    </row>
    <row r="2435">
      <c r="A2435" s="4">
        <v>2434.0</v>
      </c>
      <c r="B2435" s="4"/>
      <c r="C2435" s="4" t="s">
        <v>5776</v>
      </c>
      <c r="D2435" s="4" t="s">
        <v>4264</v>
      </c>
      <c r="E2435" s="4"/>
      <c r="F2435" s="4">
        <v>1.0</v>
      </c>
    </row>
    <row r="2436">
      <c r="A2436" s="4">
        <v>2435.0</v>
      </c>
      <c r="B2436" s="4">
        <v>2080.0</v>
      </c>
      <c r="C2436" s="4" t="s">
        <v>1512</v>
      </c>
      <c r="D2436" s="4" t="s">
        <v>2539</v>
      </c>
      <c r="E2436" s="4" t="s">
        <v>6231</v>
      </c>
      <c r="F2436" s="4">
        <v>1.0</v>
      </c>
    </row>
    <row r="2437">
      <c r="A2437" s="4">
        <v>2436.0</v>
      </c>
      <c r="B2437" s="4"/>
      <c r="C2437" s="4" t="s">
        <v>5776</v>
      </c>
      <c r="D2437" s="4" t="s">
        <v>4265</v>
      </c>
      <c r="E2437" s="4" t="s">
        <v>5919</v>
      </c>
      <c r="F2437" s="4">
        <v>1.0</v>
      </c>
    </row>
    <row r="2438">
      <c r="A2438" s="4">
        <v>2437.0</v>
      </c>
      <c r="B2438" s="4"/>
      <c r="C2438" s="4" t="s">
        <v>5776</v>
      </c>
      <c r="D2438" s="4" t="s">
        <v>4266</v>
      </c>
      <c r="E2438" s="4" t="s">
        <v>588</v>
      </c>
      <c r="F2438" s="4">
        <v>1.0</v>
      </c>
    </row>
    <row r="2439">
      <c r="A2439" s="4">
        <v>2438.0</v>
      </c>
      <c r="B2439" s="4">
        <v>1422.0</v>
      </c>
      <c r="C2439" s="4" t="s">
        <v>6232</v>
      </c>
      <c r="D2439" s="4" t="s">
        <v>4267</v>
      </c>
      <c r="E2439" s="4"/>
      <c r="F2439" s="4">
        <v>1.0</v>
      </c>
    </row>
    <row r="2440">
      <c r="A2440" s="4">
        <v>2439.0</v>
      </c>
      <c r="B2440" s="4"/>
      <c r="C2440" s="4" t="s">
        <v>5776</v>
      </c>
      <c r="D2440" s="4" t="s">
        <v>767</v>
      </c>
      <c r="E2440" s="4" t="s">
        <v>6067</v>
      </c>
      <c r="F2440" s="4">
        <v>1.0</v>
      </c>
    </row>
    <row r="2441">
      <c r="A2441" s="4">
        <v>2440.0</v>
      </c>
      <c r="B2441" s="4"/>
      <c r="C2441" s="4" t="s">
        <v>5776</v>
      </c>
      <c r="D2441" s="4" t="s">
        <v>2230</v>
      </c>
      <c r="E2441" s="4" t="s">
        <v>4636</v>
      </c>
      <c r="F2441" s="4">
        <v>1.0</v>
      </c>
    </row>
    <row r="2442">
      <c r="A2442" s="4">
        <v>2441.0</v>
      </c>
      <c r="B2442" s="4"/>
      <c r="C2442" s="4" t="s">
        <v>5776</v>
      </c>
      <c r="D2442" s="4" t="s">
        <v>4268</v>
      </c>
      <c r="E2442" s="4"/>
      <c r="F2442" s="4">
        <v>1.0</v>
      </c>
    </row>
    <row r="2443">
      <c r="A2443" s="4">
        <v>2442.0</v>
      </c>
      <c r="B2443" s="4"/>
      <c r="C2443" s="4" t="s">
        <v>5776</v>
      </c>
      <c r="D2443" s="4" t="s">
        <v>4269</v>
      </c>
      <c r="E2443" s="4"/>
      <c r="F2443" s="4">
        <v>1.0</v>
      </c>
    </row>
    <row r="2444">
      <c r="A2444" s="4">
        <v>2443.0</v>
      </c>
      <c r="B2444" s="4">
        <v>2311.0</v>
      </c>
      <c r="C2444" s="4" t="s">
        <v>1034</v>
      </c>
      <c r="D2444" s="4" t="s">
        <v>4270</v>
      </c>
      <c r="E2444" s="4"/>
      <c r="F2444" s="4">
        <v>1.0</v>
      </c>
    </row>
    <row r="2445">
      <c r="A2445" s="4">
        <v>2444.0</v>
      </c>
      <c r="B2445" s="4">
        <v>2417.0</v>
      </c>
      <c r="C2445" s="4" t="s">
        <v>452</v>
      </c>
      <c r="D2445" s="4" t="s">
        <v>4271</v>
      </c>
      <c r="E2445" s="4"/>
      <c r="F2445" s="4">
        <v>1.0</v>
      </c>
    </row>
    <row r="2446">
      <c r="A2446" s="4">
        <v>2445.0</v>
      </c>
      <c r="B2446" s="4"/>
      <c r="C2446" s="4" t="s">
        <v>5776</v>
      </c>
      <c r="D2446" s="4" t="s">
        <v>4272</v>
      </c>
      <c r="E2446" s="4"/>
      <c r="F2446" s="4">
        <v>1.0</v>
      </c>
    </row>
    <row r="2447">
      <c r="A2447" s="4">
        <v>2446.0</v>
      </c>
      <c r="B2447" s="4">
        <v>2437.0</v>
      </c>
      <c r="C2447" s="4" t="s">
        <v>116</v>
      </c>
      <c r="D2447" s="4" t="s">
        <v>3224</v>
      </c>
      <c r="E2447" s="4"/>
      <c r="F2447" s="4">
        <v>1.0</v>
      </c>
    </row>
    <row r="2448">
      <c r="A2448" s="4">
        <v>2447.0</v>
      </c>
      <c r="B2448" s="4"/>
      <c r="C2448" s="4" t="s">
        <v>5776</v>
      </c>
      <c r="D2448" s="4" t="s">
        <v>4273</v>
      </c>
      <c r="E2448" s="4"/>
      <c r="F2448" s="4">
        <v>1.0</v>
      </c>
    </row>
    <row r="2449">
      <c r="A2449" s="4">
        <v>2448.0</v>
      </c>
      <c r="B2449" s="4"/>
      <c r="C2449" s="4" t="s">
        <v>5776</v>
      </c>
      <c r="D2449" s="4" t="s">
        <v>4274</v>
      </c>
      <c r="E2449" s="4"/>
      <c r="F2449" s="4">
        <v>1.0</v>
      </c>
    </row>
    <row r="2450">
      <c r="A2450" s="4">
        <v>2449.0</v>
      </c>
      <c r="B2450" s="4">
        <v>2330.0</v>
      </c>
      <c r="C2450" s="4" t="s">
        <v>4453</v>
      </c>
      <c r="D2450" s="4" t="s">
        <v>4275</v>
      </c>
      <c r="E2450" s="4" t="s">
        <v>6021</v>
      </c>
      <c r="F2450" s="4">
        <v>1.0</v>
      </c>
    </row>
    <row r="2451">
      <c r="A2451" s="4">
        <v>2450.0</v>
      </c>
      <c r="B2451" s="4"/>
      <c r="C2451" s="4" t="s">
        <v>5776</v>
      </c>
      <c r="D2451" s="4" t="s">
        <v>2424</v>
      </c>
      <c r="E2451" s="4" t="s">
        <v>6233</v>
      </c>
      <c r="F2451" s="4">
        <v>1.0</v>
      </c>
    </row>
    <row r="2452">
      <c r="A2452" s="4">
        <v>2451.0</v>
      </c>
      <c r="B2452" s="4">
        <v>2288.0</v>
      </c>
      <c r="C2452" s="4" t="s">
        <v>4407</v>
      </c>
      <c r="D2452" s="4" t="s">
        <v>4276</v>
      </c>
      <c r="E2452" s="4" t="s">
        <v>4559</v>
      </c>
      <c r="F2452" s="4">
        <v>1.0</v>
      </c>
    </row>
    <row r="2453">
      <c r="A2453" s="4">
        <v>2452.0</v>
      </c>
      <c r="B2453" s="4">
        <v>900.0</v>
      </c>
      <c r="C2453" s="4" t="s">
        <v>6234</v>
      </c>
      <c r="D2453" s="4" t="s">
        <v>1599</v>
      </c>
      <c r="E2453" s="4" t="s">
        <v>4455</v>
      </c>
      <c r="F2453" s="4">
        <v>1.0</v>
      </c>
    </row>
    <row r="2454">
      <c r="A2454" s="4">
        <v>2453.0</v>
      </c>
      <c r="B2454" s="4"/>
      <c r="C2454" s="4" t="s">
        <v>5776</v>
      </c>
      <c r="D2454" s="4" t="s">
        <v>4277</v>
      </c>
      <c r="E2454" s="4"/>
      <c r="F2454" s="4">
        <v>1.0</v>
      </c>
    </row>
    <row r="2455">
      <c r="A2455" s="4">
        <v>2454.0</v>
      </c>
      <c r="B2455" s="4"/>
      <c r="C2455" s="4" t="s">
        <v>5776</v>
      </c>
      <c r="D2455" s="4" t="s">
        <v>2830</v>
      </c>
      <c r="E2455" s="4" t="s">
        <v>5792</v>
      </c>
      <c r="F2455" s="4">
        <v>1.0</v>
      </c>
    </row>
    <row r="2456">
      <c r="A2456" s="4">
        <v>2455.0</v>
      </c>
      <c r="B2456" s="4"/>
      <c r="C2456" s="4" t="s">
        <v>5776</v>
      </c>
      <c r="D2456" s="4" t="s">
        <v>4278</v>
      </c>
      <c r="E2456" s="4" t="s">
        <v>6235</v>
      </c>
      <c r="F2456" s="4">
        <v>1.0</v>
      </c>
    </row>
    <row r="2457">
      <c r="A2457" s="4">
        <v>2456.0</v>
      </c>
      <c r="B2457" s="4"/>
      <c r="C2457" s="4" t="s">
        <v>5776</v>
      </c>
      <c r="D2457" s="4" t="s">
        <v>3318</v>
      </c>
      <c r="E2457" s="4" t="s">
        <v>5821</v>
      </c>
      <c r="F2457" s="4">
        <v>1.0</v>
      </c>
    </row>
    <row r="2458">
      <c r="A2458" s="4">
        <v>2457.0</v>
      </c>
      <c r="B2458" s="4"/>
      <c r="C2458" s="4" t="s">
        <v>5776</v>
      </c>
      <c r="D2458" s="4" t="s">
        <v>4279</v>
      </c>
      <c r="E2458" s="4"/>
      <c r="F2458" s="4">
        <v>1.0</v>
      </c>
    </row>
    <row r="2459">
      <c r="A2459" s="4">
        <v>2458.0</v>
      </c>
      <c r="B2459" s="4"/>
      <c r="C2459" s="4" t="s">
        <v>5776</v>
      </c>
      <c r="D2459" s="4" t="s">
        <v>4280</v>
      </c>
      <c r="E2459" s="4"/>
      <c r="F2459" s="4">
        <v>1.0</v>
      </c>
    </row>
    <row r="2460">
      <c r="A2460" s="4">
        <v>2459.0</v>
      </c>
      <c r="B2460" s="4"/>
      <c r="C2460" s="4" t="s">
        <v>5776</v>
      </c>
      <c r="D2460" s="4" t="s">
        <v>4281</v>
      </c>
      <c r="E2460" s="4" t="s">
        <v>5888</v>
      </c>
      <c r="F2460" s="4">
        <v>1.0</v>
      </c>
    </row>
    <row r="2461">
      <c r="A2461" s="4">
        <v>2460.0</v>
      </c>
      <c r="B2461" s="4"/>
      <c r="C2461" s="4" t="s">
        <v>5776</v>
      </c>
      <c r="D2461" s="4" t="s">
        <v>4282</v>
      </c>
      <c r="E2461" s="4"/>
      <c r="F2461" s="4">
        <v>1.0</v>
      </c>
    </row>
    <row r="2462">
      <c r="A2462" s="4">
        <v>2461.0</v>
      </c>
      <c r="B2462" s="4"/>
      <c r="C2462" s="4" t="s">
        <v>5776</v>
      </c>
      <c r="D2462" s="4" t="s">
        <v>4283</v>
      </c>
      <c r="E2462" s="4" t="s">
        <v>6103</v>
      </c>
      <c r="F2462" s="4">
        <v>1.0</v>
      </c>
    </row>
    <row r="2463">
      <c r="A2463" s="4">
        <v>2462.0</v>
      </c>
      <c r="B2463" s="4"/>
      <c r="C2463" s="4" t="s">
        <v>5776</v>
      </c>
      <c r="D2463" s="4" t="s">
        <v>4284</v>
      </c>
      <c r="E2463" s="4" t="s">
        <v>4777</v>
      </c>
      <c r="F2463" s="4">
        <v>1.0</v>
      </c>
    </row>
    <row r="2464">
      <c r="A2464" s="4">
        <v>2463.0</v>
      </c>
      <c r="B2464" s="4"/>
      <c r="C2464" s="4" t="s">
        <v>5776</v>
      </c>
      <c r="D2464" s="4" t="s">
        <v>4285</v>
      </c>
      <c r="E2464" s="4" t="s">
        <v>5875</v>
      </c>
      <c r="F2464" s="4">
        <v>1.0</v>
      </c>
    </row>
    <row r="2465">
      <c r="A2465" s="4">
        <v>2464.0</v>
      </c>
      <c r="B2465" s="4">
        <v>2157.0</v>
      </c>
      <c r="C2465" s="4" t="s">
        <v>1275</v>
      </c>
      <c r="D2465" s="4" t="s">
        <v>2659</v>
      </c>
      <c r="E2465" s="4" t="s">
        <v>4880</v>
      </c>
      <c r="F2465" s="4">
        <v>1.0</v>
      </c>
    </row>
    <row r="2466">
      <c r="A2466" s="4">
        <v>2465.0</v>
      </c>
      <c r="B2466" s="4"/>
      <c r="C2466" s="4" t="s">
        <v>5776</v>
      </c>
      <c r="D2466" s="4" t="s">
        <v>2941</v>
      </c>
      <c r="E2466" s="4" t="s">
        <v>5153</v>
      </c>
      <c r="F2466" s="4">
        <v>1.0</v>
      </c>
    </row>
    <row r="2467">
      <c r="A2467" s="4">
        <v>2466.0</v>
      </c>
      <c r="B2467" s="4"/>
      <c r="C2467" s="4" t="s">
        <v>5776</v>
      </c>
      <c r="D2467" s="4" t="s">
        <v>4286</v>
      </c>
      <c r="E2467" s="4" t="s">
        <v>5910</v>
      </c>
      <c r="F2467" s="4">
        <v>1.0</v>
      </c>
    </row>
    <row r="2468">
      <c r="A2468" s="4">
        <v>2467.0</v>
      </c>
      <c r="B2468" s="4"/>
      <c r="C2468" s="4" t="s">
        <v>5776</v>
      </c>
      <c r="D2468" s="4" t="s">
        <v>923</v>
      </c>
      <c r="E2468" s="4" t="s">
        <v>5821</v>
      </c>
      <c r="F2468" s="4">
        <v>1.0</v>
      </c>
    </row>
    <row r="2469">
      <c r="A2469" s="4">
        <v>2468.0</v>
      </c>
      <c r="B2469" s="4"/>
      <c r="C2469" s="4" t="s">
        <v>5776</v>
      </c>
      <c r="D2469" s="4" t="s">
        <v>4287</v>
      </c>
      <c r="E2469" s="4" t="s">
        <v>5819</v>
      </c>
      <c r="F2469" s="4">
        <v>1.0</v>
      </c>
    </row>
    <row r="2470">
      <c r="A2470" s="4">
        <v>2469.0</v>
      </c>
      <c r="B2470" s="4"/>
      <c r="C2470" s="4" t="s">
        <v>5776</v>
      </c>
      <c r="D2470" s="4" t="s">
        <v>4288</v>
      </c>
      <c r="E2470" s="4" t="s">
        <v>6013</v>
      </c>
      <c r="F2470" s="4">
        <v>1.0</v>
      </c>
    </row>
    <row r="2471">
      <c r="A2471" s="4">
        <v>2470.0</v>
      </c>
      <c r="B2471" s="4"/>
      <c r="C2471" s="4" t="s">
        <v>5776</v>
      </c>
      <c r="D2471" s="4" t="s">
        <v>4289</v>
      </c>
      <c r="E2471" s="4" t="s">
        <v>6147</v>
      </c>
      <c r="F2471" s="4">
        <v>1.0</v>
      </c>
    </row>
    <row r="2472">
      <c r="A2472" s="4">
        <v>2471.0</v>
      </c>
      <c r="B2472" s="4"/>
      <c r="C2472" s="4" t="s">
        <v>5776</v>
      </c>
      <c r="D2472" s="4" t="s">
        <v>4290</v>
      </c>
      <c r="E2472" s="4" t="s">
        <v>5124</v>
      </c>
      <c r="F2472" s="4">
        <v>1.0</v>
      </c>
    </row>
    <row r="2473">
      <c r="A2473" s="4">
        <v>2472.0</v>
      </c>
      <c r="B2473" s="4">
        <v>751.0</v>
      </c>
      <c r="C2473" s="4" t="s">
        <v>6236</v>
      </c>
      <c r="D2473" s="4" t="s">
        <v>2973</v>
      </c>
      <c r="E2473" s="4" t="s">
        <v>1658</v>
      </c>
      <c r="F2473" s="4">
        <v>1.0</v>
      </c>
    </row>
    <row r="2474">
      <c r="A2474" s="4">
        <v>2473.0</v>
      </c>
      <c r="B2474" s="4"/>
      <c r="C2474" s="4" t="s">
        <v>5776</v>
      </c>
      <c r="D2474" s="4" t="s">
        <v>4291</v>
      </c>
      <c r="E2474" s="4" t="s">
        <v>5839</v>
      </c>
      <c r="F2474" s="4">
        <v>1.0</v>
      </c>
    </row>
    <row r="2475">
      <c r="A2475" s="4">
        <v>2474.0</v>
      </c>
      <c r="B2475" s="4"/>
      <c r="C2475" s="4" t="s">
        <v>5776</v>
      </c>
      <c r="D2475" s="4" t="s">
        <v>4292</v>
      </c>
      <c r="E2475" s="4" t="s">
        <v>6206</v>
      </c>
      <c r="F2475" s="4">
        <v>1.0</v>
      </c>
    </row>
    <row r="2476">
      <c r="A2476" s="4">
        <v>2475.0</v>
      </c>
      <c r="B2476" s="4"/>
      <c r="C2476" s="4" t="s">
        <v>5776</v>
      </c>
      <c r="D2476" s="4" t="s">
        <v>2767</v>
      </c>
      <c r="E2476" s="4" t="s">
        <v>6013</v>
      </c>
      <c r="F2476" s="4">
        <v>1.0</v>
      </c>
    </row>
    <row r="2477">
      <c r="A2477" s="4">
        <v>2476.0</v>
      </c>
      <c r="B2477" s="4"/>
      <c r="C2477" s="4" t="s">
        <v>5776</v>
      </c>
      <c r="D2477" s="4" t="s">
        <v>4293</v>
      </c>
      <c r="E2477" s="4" t="s">
        <v>4391</v>
      </c>
      <c r="F2477" s="4">
        <v>1.0</v>
      </c>
    </row>
    <row r="2478">
      <c r="A2478" s="4">
        <v>2477.0</v>
      </c>
      <c r="B2478" s="4"/>
      <c r="C2478" s="4" t="s">
        <v>5776</v>
      </c>
      <c r="D2478" s="4" t="s">
        <v>3403</v>
      </c>
      <c r="E2478" s="4" t="s">
        <v>5282</v>
      </c>
      <c r="F2478" s="4">
        <v>1.0</v>
      </c>
    </row>
    <row r="2479">
      <c r="A2479" s="4">
        <v>2478.0</v>
      </c>
      <c r="B2479" s="4">
        <v>1415.0</v>
      </c>
      <c r="C2479" s="4" t="s">
        <v>5058</v>
      </c>
      <c r="D2479" s="4" t="s">
        <v>2069</v>
      </c>
      <c r="E2479" s="4" t="s">
        <v>6237</v>
      </c>
      <c r="F2479" s="4">
        <v>1.0</v>
      </c>
    </row>
    <row r="2480">
      <c r="A2480" s="4">
        <v>2479.0</v>
      </c>
      <c r="B2480" s="4"/>
      <c r="C2480" s="4" t="s">
        <v>5776</v>
      </c>
      <c r="D2480" s="4" t="s">
        <v>4294</v>
      </c>
      <c r="E2480" s="4" t="s">
        <v>6223</v>
      </c>
      <c r="F2480" s="4">
        <v>1.0</v>
      </c>
    </row>
    <row r="2481">
      <c r="A2481" s="4">
        <v>2480.0</v>
      </c>
      <c r="B2481" s="4"/>
      <c r="C2481" s="4" t="s">
        <v>5776</v>
      </c>
      <c r="D2481" s="4" t="s">
        <v>4295</v>
      </c>
      <c r="E2481" s="4" t="s">
        <v>6238</v>
      </c>
      <c r="F2481" s="4">
        <v>1.0</v>
      </c>
    </row>
    <row r="2482">
      <c r="A2482" s="4">
        <v>2481.0</v>
      </c>
      <c r="B2482" s="4">
        <v>1824.0</v>
      </c>
      <c r="C2482" s="4" t="s">
        <v>6239</v>
      </c>
      <c r="D2482" s="4" t="s">
        <v>3069</v>
      </c>
      <c r="E2482" s="4" t="s">
        <v>5789</v>
      </c>
      <c r="F2482" s="4">
        <v>1.0</v>
      </c>
    </row>
    <row r="2483">
      <c r="A2483" s="4">
        <v>2482.0</v>
      </c>
      <c r="B2483" s="4"/>
      <c r="C2483" s="4" t="s">
        <v>5776</v>
      </c>
      <c r="D2483" s="4" t="s">
        <v>3265</v>
      </c>
      <c r="E2483" s="4" t="s">
        <v>5789</v>
      </c>
      <c r="F2483" s="4">
        <v>1.0</v>
      </c>
    </row>
    <row r="2484">
      <c r="A2484" s="4">
        <v>2483.0</v>
      </c>
      <c r="B2484" s="4"/>
      <c r="C2484" s="4" t="s">
        <v>5776</v>
      </c>
      <c r="D2484" s="4" t="s">
        <v>4296</v>
      </c>
      <c r="E2484" s="4" t="s">
        <v>5789</v>
      </c>
      <c r="F2484" s="4">
        <v>1.0</v>
      </c>
    </row>
    <row r="2485">
      <c r="A2485" s="4">
        <v>2484.0</v>
      </c>
      <c r="B2485" s="4"/>
      <c r="C2485" s="4" t="s">
        <v>5776</v>
      </c>
      <c r="D2485" s="4" t="s">
        <v>2954</v>
      </c>
      <c r="E2485" s="4" t="s">
        <v>5846</v>
      </c>
      <c r="F2485" s="4">
        <v>1.0</v>
      </c>
    </row>
    <row r="2486">
      <c r="A2486" s="4">
        <v>2485.0</v>
      </c>
      <c r="B2486" s="4"/>
      <c r="C2486" s="4" t="s">
        <v>5776</v>
      </c>
      <c r="D2486" s="4" t="s">
        <v>4297</v>
      </c>
      <c r="E2486" s="4" t="s">
        <v>5793</v>
      </c>
      <c r="F2486" s="4">
        <v>1.0</v>
      </c>
    </row>
    <row r="2487">
      <c r="A2487" s="4">
        <v>2486.0</v>
      </c>
      <c r="B2487" s="4"/>
      <c r="C2487" s="4" t="s">
        <v>5776</v>
      </c>
      <c r="D2487" s="4" t="s">
        <v>2034</v>
      </c>
      <c r="E2487" s="4" t="s">
        <v>5822</v>
      </c>
      <c r="F2487" s="4">
        <v>1.0</v>
      </c>
    </row>
    <row r="2488">
      <c r="A2488" s="4">
        <v>2487.0</v>
      </c>
      <c r="B2488" s="4"/>
      <c r="C2488" s="4" t="s">
        <v>5776</v>
      </c>
      <c r="D2488" s="4" t="s">
        <v>4298</v>
      </c>
      <c r="E2488" s="4" t="s">
        <v>6103</v>
      </c>
      <c r="F2488" s="4">
        <v>1.0</v>
      </c>
    </row>
    <row r="2489">
      <c r="A2489" s="4">
        <v>2488.0</v>
      </c>
      <c r="B2489" s="4"/>
      <c r="C2489" s="4" t="s">
        <v>5776</v>
      </c>
      <c r="D2489" s="4" t="s">
        <v>4299</v>
      </c>
      <c r="E2489" s="4" t="s">
        <v>6083</v>
      </c>
      <c r="F2489" s="4">
        <v>1.0</v>
      </c>
    </row>
    <row r="2490">
      <c r="A2490" s="4">
        <v>2489.0</v>
      </c>
      <c r="B2490" s="4"/>
      <c r="C2490" s="4" t="s">
        <v>5776</v>
      </c>
      <c r="D2490" s="4" t="s">
        <v>4300</v>
      </c>
      <c r="E2490" s="4" t="s">
        <v>4488</v>
      </c>
      <c r="F2490" s="4">
        <v>1.0</v>
      </c>
    </row>
    <row r="2491">
      <c r="A2491" s="4">
        <v>2490.0</v>
      </c>
      <c r="B2491" s="4"/>
      <c r="C2491" s="4" t="s">
        <v>5776</v>
      </c>
      <c r="D2491" s="4" t="s">
        <v>2879</v>
      </c>
      <c r="E2491" s="4" t="s">
        <v>4585</v>
      </c>
      <c r="F2491" s="4">
        <v>1.0</v>
      </c>
    </row>
    <row r="2492">
      <c r="A2492" s="4">
        <v>2491.0</v>
      </c>
      <c r="B2492" s="4">
        <v>2511.0</v>
      </c>
      <c r="C2492" s="4" t="s">
        <v>253</v>
      </c>
      <c r="D2492" s="4" t="s">
        <v>2791</v>
      </c>
      <c r="E2492" s="4"/>
      <c r="F2492" s="4">
        <v>1.0</v>
      </c>
    </row>
    <row r="2493">
      <c r="A2493" s="4">
        <v>2492.0</v>
      </c>
      <c r="B2493" s="4"/>
      <c r="C2493" s="4" t="s">
        <v>5776</v>
      </c>
      <c r="D2493" s="4" t="s">
        <v>1193</v>
      </c>
      <c r="E2493" s="4" t="s">
        <v>5950</v>
      </c>
      <c r="F2493" s="4">
        <v>1.0</v>
      </c>
    </row>
    <row r="2494">
      <c r="A2494" s="4">
        <v>2493.0</v>
      </c>
      <c r="B2494" s="4"/>
      <c r="C2494" s="4" t="s">
        <v>5776</v>
      </c>
      <c r="D2494" s="4" t="s">
        <v>4301</v>
      </c>
      <c r="E2494" s="4" t="s">
        <v>4465</v>
      </c>
      <c r="F2494" s="4">
        <v>1.0</v>
      </c>
    </row>
    <row r="2495">
      <c r="A2495" s="4">
        <v>2494.0</v>
      </c>
      <c r="B2495" s="4"/>
      <c r="C2495" s="4" t="s">
        <v>5776</v>
      </c>
      <c r="D2495" s="4" t="s">
        <v>2981</v>
      </c>
      <c r="E2495" s="4"/>
      <c r="F2495" s="4">
        <v>1.0</v>
      </c>
    </row>
    <row r="2496">
      <c r="A2496" s="4">
        <v>2495.0</v>
      </c>
      <c r="B2496" s="4"/>
      <c r="C2496" s="4" t="s">
        <v>5776</v>
      </c>
      <c r="D2496" s="4" t="s">
        <v>4302</v>
      </c>
      <c r="E2496" s="4"/>
      <c r="F2496" s="4">
        <v>1.0</v>
      </c>
    </row>
    <row r="2497">
      <c r="A2497" s="4">
        <v>2496.0</v>
      </c>
      <c r="B2497" s="4">
        <v>2506.0</v>
      </c>
      <c r="C2497" s="4" t="s">
        <v>97</v>
      </c>
      <c r="D2497" s="4" t="s">
        <v>4303</v>
      </c>
      <c r="E2497" s="4" t="s">
        <v>6156</v>
      </c>
      <c r="F2497" s="4">
        <v>1.0</v>
      </c>
    </row>
    <row r="2498">
      <c r="A2498" s="4">
        <v>2497.0</v>
      </c>
      <c r="B2498" s="4"/>
      <c r="C2498" s="4" t="s">
        <v>5776</v>
      </c>
      <c r="D2498" s="4" t="s">
        <v>3130</v>
      </c>
      <c r="E2498" s="4" t="s">
        <v>4971</v>
      </c>
      <c r="F2498" s="4">
        <v>1.0</v>
      </c>
    </row>
    <row r="2499">
      <c r="A2499" s="4">
        <v>2498.0</v>
      </c>
      <c r="B2499" s="4"/>
      <c r="C2499" s="4" t="s">
        <v>5776</v>
      </c>
      <c r="D2499" s="4" t="s">
        <v>2766</v>
      </c>
      <c r="E2499" s="4" t="s">
        <v>6240</v>
      </c>
      <c r="F2499" s="4">
        <v>1.0</v>
      </c>
    </row>
    <row r="2500">
      <c r="A2500" s="4">
        <v>2499.0</v>
      </c>
      <c r="B2500" s="4"/>
      <c r="C2500" s="4" t="s">
        <v>5776</v>
      </c>
      <c r="D2500" s="4" t="s">
        <v>4304</v>
      </c>
      <c r="E2500" s="4" t="s">
        <v>5198</v>
      </c>
      <c r="F2500" s="4">
        <v>1.0</v>
      </c>
    </row>
    <row r="2501">
      <c r="A2501" s="4">
        <v>2500.0</v>
      </c>
      <c r="B2501" s="4"/>
      <c r="C2501" s="4" t="s">
        <v>5776</v>
      </c>
      <c r="D2501" s="4" t="s">
        <v>4305</v>
      </c>
      <c r="E2501" s="4"/>
      <c r="F2501" s="4">
        <v>1.0</v>
      </c>
    </row>
    <row r="2502">
      <c r="A2502" s="4"/>
      <c r="B2502" s="4"/>
      <c r="C2502" s="4"/>
      <c r="D2502" s="4"/>
      <c r="E2502" s="4"/>
      <c r="F2502" s="4"/>
    </row>
    <row r="2503">
      <c r="A2503" s="4"/>
      <c r="B2503" s="4"/>
      <c r="C2503" s="4"/>
      <c r="D2503" s="4"/>
      <c r="E2503" s="4"/>
      <c r="F2503" s="4"/>
    </row>
    <row r="2504">
      <c r="A2504" s="4"/>
      <c r="B2504" s="4"/>
      <c r="C2504" s="4"/>
      <c r="D2504" s="4"/>
      <c r="E2504" s="4"/>
      <c r="F2504" s="4"/>
    </row>
    <row r="2505">
      <c r="A2505" s="4"/>
      <c r="B2505" s="4"/>
      <c r="C2505" s="4"/>
      <c r="D2505" s="4"/>
      <c r="E2505" s="4"/>
      <c r="F2505" s="4"/>
    </row>
    <row r="2506">
      <c r="A2506" s="4"/>
      <c r="B2506" s="4"/>
      <c r="C2506" s="4"/>
      <c r="D2506" s="4"/>
      <c r="E2506" s="4"/>
      <c r="F2506" s="4"/>
    </row>
    <row r="2507">
      <c r="A2507" s="4"/>
      <c r="B2507" s="4"/>
      <c r="C2507" s="4"/>
      <c r="D2507" s="4"/>
      <c r="E2507" s="4"/>
      <c r="F2507" s="4"/>
    </row>
    <row r="2508">
      <c r="A2508" s="4"/>
      <c r="B2508" s="4"/>
      <c r="C2508" s="4"/>
      <c r="D2508" s="4"/>
      <c r="E2508" s="4"/>
      <c r="F2508" s="4"/>
    </row>
    <row r="2509">
      <c r="A2509" s="4"/>
      <c r="B2509" s="4"/>
      <c r="C2509" s="4"/>
      <c r="D2509" s="4"/>
      <c r="E2509" s="4"/>
      <c r="F2509" s="4"/>
    </row>
    <row r="2510">
      <c r="A2510" s="4"/>
      <c r="B2510" s="4"/>
      <c r="C2510" s="4"/>
      <c r="D2510" s="4"/>
      <c r="E2510" s="4"/>
      <c r="F2510" s="4"/>
    </row>
    <row r="2511">
      <c r="A2511" s="4"/>
      <c r="B2511" s="4"/>
      <c r="C2511" s="4"/>
      <c r="D2511" s="4"/>
      <c r="E2511" s="4"/>
      <c r="F2511" s="4"/>
    </row>
    <row r="2512">
      <c r="A2512" s="4"/>
      <c r="B2512" s="4"/>
      <c r="C2512" s="4"/>
      <c r="D2512" s="4"/>
      <c r="E2512" s="4"/>
      <c r="F2512" s="4"/>
    </row>
    <row r="2513">
      <c r="A2513" s="4"/>
      <c r="B2513" s="4"/>
      <c r="C2513" s="4"/>
      <c r="D2513" s="4"/>
      <c r="E2513" s="4"/>
      <c r="F2513" s="4"/>
    </row>
    <row r="2514">
      <c r="A2514" s="4"/>
      <c r="B2514" s="4"/>
      <c r="C2514" s="4"/>
      <c r="D2514" s="4"/>
      <c r="E2514" s="4"/>
      <c r="F2514" s="4"/>
    </row>
    <row r="2515">
      <c r="A2515" s="4"/>
      <c r="B2515" s="4"/>
      <c r="C2515" s="4"/>
      <c r="D2515" s="4"/>
      <c r="E2515" s="4"/>
      <c r="F2515" s="4"/>
    </row>
    <row r="2516">
      <c r="A2516" s="4"/>
      <c r="B2516" s="4"/>
      <c r="C2516" s="4"/>
      <c r="D2516" s="4"/>
      <c r="E2516" s="4"/>
      <c r="F2516" s="4"/>
    </row>
    <row r="2517">
      <c r="A2517" s="4"/>
      <c r="B2517" s="4"/>
      <c r="C2517" s="4"/>
      <c r="D2517" s="4"/>
      <c r="E2517" s="4"/>
      <c r="F2517" s="4"/>
    </row>
    <row r="2518">
      <c r="A2518" s="4"/>
      <c r="B2518" s="4"/>
      <c r="C2518" s="4"/>
      <c r="D2518" s="4"/>
      <c r="E2518" s="4"/>
      <c r="F2518" s="4"/>
    </row>
    <row r="2519">
      <c r="A2519" s="4"/>
      <c r="B2519" s="4"/>
      <c r="C2519" s="4"/>
      <c r="D2519" s="4"/>
      <c r="E2519" s="4"/>
      <c r="F2519" s="4"/>
    </row>
    <row r="2520">
      <c r="A2520" s="4"/>
      <c r="B2520" s="4"/>
      <c r="C2520" s="4"/>
      <c r="D2520" s="4"/>
      <c r="E2520" s="4"/>
      <c r="F2520" s="4"/>
    </row>
    <row r="2521">
      <c r="A2521" s="4"/>
      <c r="B2521" s="4"/>
      <c r="C2521" s="4"/>
      <c r="D2521" s="4"/>
      <c r="E2521" s="4"/>
      <c r="F2521" s="4"/>
    </row>
    <row r="2522">
      <c r="A2522" s="4"/>
      <c r="B2522" s="4"/>
      <c r="C2522" s="4"/>
      <c r="D2522" s="4"/>
      <c r="E2522" s="4"/>
      <c r="F2522" s="4"/>
    </row>
    <row r="2523">
      <c r="A2523" s="4"/>
      <c r="B2523" s="4"/>
      <c r="C2523" s="4"/>
      <c r="D2523" s="4"/>
      <c r="E2523" s="4"/>
      <c r="F2523" s="4"/>
    </row>
    <row r="2524">
      <c r="A2524" s="4"/>
      <c r="B2524" s="4"/>
      <c r="C2524" s="4"/>
      <c r="D2524" s="4"/>
      <c r="E2524" s="4"/>
      <c r="F2524" s="4"/>
    </row>
    <row r="2525">
      <c r="A2525" s="4"/>
      <c r="B2525" s="4"/>
      <c r="C2525" s="4"/>
      <c r="D2525" s="4"/>
      <c r="E2525" s="4"/>
      <c r="F2525" s="4"/>
    </row>
    <row r="2526">
      <c r="A2526" s="4"/>
      <c r="B2526" s="4"/>
      <c r="C2526" s="4"/>
      <c r="D2526" s="4"/>
      <c r="E2526" s="4"/>
      <c r="F2526" s="4"/>
    </row>
    <row r="2527">
      <c r="A2527" s="4"/>
      <c r="B2527" s="4"/>
      <c r="C2527" s="4"/>
      <c r="D2527" s="4"/>
      <c r="E2527" s="4"/>
      <c r="F2527" s="4"/>
    </row>
    <row r="2528">
      <c r="A2528" s="4"/>
      <c r="B2528" s="4"/>
      <c r="C2528" s="4"/>
      <c r="D2528" s="4"/>
      <c r="E2528" s="4"/>
      <c r="F2528" s="4"/>
    </row>
    <row r="2529">
      <c r="A2529" s="4"/>
      <c r="B2529" s="4"/>
      <c r="C2529" s="4"/>
      <c r="D2529" s="4"/>
      <c r="E2529" s="4"/>
      <c r="F2529" s="4"/>
    </row>
    <row r="2530">
      <c r="A2530" s="4"/>
      <c r="B2530" s="4"/>
      <c r="C2530" s="4"/>
      <c r="D2530" s="4"/>
      <c r="E2530" s="4"/>
      <c r="F2530" s="4"/>
    </row>
    <row r="2531">
      <c r="A2531" s="4"/>
      <c r="B2531" s="4"/>
      <c r="C2531" s="4"/>
      <c r="D2531" s="4"/>
      <c r="E2531" s="4"/>
      <c r="F2531" s="4"/>
    </row>
    <row r="2532">
      <c r="A2532" s="4"/>
      <c r="B2532" s="4"/>
      <c r="C2532" s="4"/>
      <c r="D2532" s="4"/>
      <c r="E2532" s="4"/>
      <c r="F2532" s="4"/>
    </row>
    <row r="2533">
      <c r="A2533" s="4"/>
      <c r="B2533" s="4"/>
      <c r="C2533" s="4"/>
      <c r="D2533" s="4"/>
      <c r="E2533" s="4"/>
      <c r="F2533" s="4"/>
    </row>
    <row r="2534">
      <c r="A2534" s="4"/>
      <c r="B2534" s="4"/>
      <c r="C2534" s="4"/>
      <c r="D2534" s="4"/>
      <c r="E2534" s="4"/>
      <c r="F2534" s="4"/>
    </row>
    <row r="2535">
      <c r="A2535" s="4"/>
      <c r="B2535" s="4"/>
      <c r="C2535" s="4"/>
      <c r="D2535" s="4"/>
      <c r="E2535" s="4"/>
      <c r="F2535" s="4"/>
    </row>
    <row r="2536">
      <c r="A2536" s="4"/>
      <c r="B2536" s="4"/>
      <c r="C2536" s="4"/>
      <c r="D2536" s="4"/>
      <c r="E2536" s="4"/>
      <c r="F2536" s="4"/>
    </row>
    <row r="2537">
      <c r="A2537" s="4"/>
      <c r="B2537" s="4"/>
      <c r="C2537" s="4"/>
      <c r="D2537" s="4"/>
      <c r="E2537" s="4"/>
      <c r="F2537" s="4"/>
    </row>
    <row r="2538">
      <c r="A2538" s="4"/>
      <c r="B2538" s="4"/>
      <c r="C2538" s="4"/>
      <c r="D2538" s="4"/>
      <c r="E2538" s="4"/>
      <c r="F2538" s="4"/>
    </row>
    <row r="2539">
      <c r="A2539" s="4"/>
      <c r="B2539" s="4"/>
      <c r="C2539" s="4"/>
      <c r="D2539" s="4"/>
      <c r="E2539" s="4"/>
      <c r="F2539" s="4"/>
    </row>
    <row r="2540">
      <c r="A2540" s="4"/>
      <c r="B2540" s="4"/>
      <c r="C2540" s="4"/>
      <c r="D2540" s="4"/>
      <c r="E2540" s="4"/>
      <c r="F2540" s="4"/>
    </row>
    <row r="2541">
      <c r="A2541" s="4"/>
      <c r="B2541" s="4"/>
      <c r="C2541" s="4"/>
      <c r="D2541" s="4"/>
      <c r="E2541" s="4"/>
      <c r="F2541" s="4"/>
    </row>
    <row r="2542">
      <c r="A2542" s="4"/>
      <c r="B2542" s="4"/>
      <c r="C2542" s="4"/>
      <c r="D2542" s="4"/>
      <c r="E2542" s="4"/>
      <c r="F2542" s="4"/>
    </row>
    <row r="2543">
      <c r="A2543" s="4"/>
      <c r="B2543" s="4"/>
      <c r="C2543" s="4"/>
      <c r="D2543" s="4"/>
      <c r="E2543" s="4"/>
      <c r="F2543" s="4"/>
    </row>
    <row r="2544">
      <c r="A2544" s="4"/>
      <c r="B2544" s="4"/>
      <c r="C2544" s="4"/>
      <c r="D2544" s="4"/>
      <c r="E2544" s="4"/>
      <c r="F2544" s="4"/>
    </row>
    <row r="2545">
      <c r="A2545" s="4"/>
      <c r="B2545" s="4"/>
      <c r="C2545" s="4"/>
      <c r="D2545" s="4"/>
      <c r="E2545" s="4"/>
      <c r="F2545" s="4"/>
    </row>
    <row r="2546">
      <c r="A2546" s="4"/>
      <c r="B2546" s="4"/>
      <c r="C2546" s="4"/>
      <c r="D2546" s="4"/>
      <c r="E2546" s="4"/>
      <c r="F2546" s="4"/>
    </row>
    <row r="2547">
      <c r="A2547" s="4"/>
      <c r="B2547" s="4"/>
      <c r="C2547" s="4"/>
      <c r="D2547" s="4"/>
      <c r="E2547" s="4"/>
      <c r="F2547" s="4"/>
    </row>
    <row r="2548">
      <c r="A2548" s="4"/>
      <c r="B2548" s="4"/>
      <c r="C2548" s="4"/>
      <c r="D2548" s="4"/>
      <c r="E2548" s="4"/>
      <c r="F2548" s="4"/>
    </row>
    <row r="2549">
      <c r="A2549" s="4"/>
      <c r="B2549" s="4"/>
      <c r="C2549" s="4"/>
      <c r="D2549" s="4"/>
      <c r="E2549" s="4"/>
      <c r="F2549" s="4"/>
    </row>
    <row r="2550">
      <c r="A2550" s="4"/>
      <c r="B2550" s="4"/>
      <c r="C2550" s="4"/>
      <c r="D2550" s="4"/>
      <c r="E2550" s="4"/>
      <c r="F2550" s="4"/>
    </row>
    <row r="2551">
      <c r="A2551" s="4"/>
      <c r="B2551" s="4"/>
      <c r="C2551" s="4"/>
      <c r="D2551" s="4"/>
      <c r="E2551" s="4"/>
      <c r="F2551" s="4"/>
    </row>
    <row r="2552">
      <c r="A2552" s="4"/>
      <c r="B2552" s="4"/>
      <c r="C2552" s="4"/>
      <c r="D2552" s="4"/>
      <c r="E2552" s="4"/>
      <c r="F2552" s="4"/>
    </row>
    <row r="2553">
      <c r="A2553" s="4"/>
      <c r="B2553" s="4"/>
      <c r="C2553" s="4"/>
      <c r="D2553" s="4"/>
      <c r="E2553" s="4"/>
      <c r="F2553" s="4"/>
    </row>
    <row r="2554">
      <c r="A2554" s="4"/>
      <c r="B2554" s="4"/>
      <c r="C2554" s="4"/>
      <c r="D2554" s="4"/>
      <c r="E2554" s="4"/>
      <c r="F2554" s="4"/>
    </row>
    <row r="2555">
      <c r="A2555" s="4"/>
      <c r="B2555" s="4"/>
      <c r="C2555" s="4"/>
      <c r="D2555" s="4"/>
      <c r="E2555" s="4"/>
      <c r="F2555" s="4"/>
    </row>
    <row r="2556">
      <c r="A2556" s="4"/>
      <c r="B2556" s="4"/>
      <c r="C2556" s="4"/>
      <c r="D2556" s="4"/>
      <c r="E2556" s="4"/>
      <c r="F2556" s="4"/>
    </row>
    <row r="2557">
      <c r="A2557" s="4"/>
      <c r="B2557" s="4"/>
      <c r="C2557" s="4"/>
      <c r="D2557" s="4"/>
      <c r="E2557" s="4"/>
      <c r="F2557" s="4"/>
    </row>
    <row r="2558">
      <c r="A2558" s="4"/>
      <c r="B2558" s="4"/>
      <c r="C2558" s="4"/>
      <c r="D2558" s="4"/>
      <c r="E2558" s="4"/>
      <c r="F2558" s="4"/>
    </row>
    <row r="2559">
      <c r="A2559" s="4"/>
      <c r="B2559" s="4"/>
      <c r="C2559" s="4"/>
      <c r="D2559" s="4"/>
      <c r="E2559" s="4"/>
      <c r="F2559" s="4"/>
    </row>
    <row r="2560">
      <c r="A2560" s="4"/>
      <c r="B2560" s="4"/>
      <c r="C2560" s="4"/>
      <c r="D2560" s="4"/>
      <c r="E2560" s="4"/>
      <c r="F2560" s="4"/>
    </row>
    <row r="2561">
      <c r="A2561" s="4"/>
      <c r="B2561" s="4"/>
      <c r="C2561" s="4"/>
      <c r="D2561" s="4"/>
      <c r="E2561" s="4"/>
      <c r="F2561" s="4"/>
    </row>
    <row r="2562">
      <c r="A2562" s="4"/>
      <c r="B2562" s="4"/>
      <c r="C2562" s="4"/>
      <c r="D2562" s="4"/>
      <c r="E2562" s="4"/>
      <c r="F2562" s="4"/>
    </row>
    <row r="2563">
      <c r="A2563" s="4"/>
      <c r="B2563" s="4"/>
      <c r="C2563" s="4"/>
      <c r="D2563" s="4"/>
      <c r="E2563" s="4"/>
      <c r="F2563" s="4"/>
    </row>
    <row r="2564">
      <c r="A2564" s="4"/>
      <c r="B2564" s="4"/>
      <c r="C2564" s="4"/>
      <c r="D2564" s="4"/>
      <c r="E2564" s="4"/>
      <c r="F2564" s="4"/>
    </row>
    <row r="2565">
      <c r="A2565" s="4"/>
      <c r="B2565" s="4"/>
      <c r="C2565" s="4"/>
      <c r="D2565" s="4"/>
      <c r="E2565" s="4"/>
      <c r="F2565" s="4"/>
    </row>
    <row r="2566">
      <c r="A2566" s="4"/>
      <c r="B2566" s="4"/>
      <c r="C2566" s="4"/>
      <c r="D2566" s="4"/>
      <c r="E2566" s="4"/>
      <c r="F2566" s="4"/>
    </row>
    <row r="2567">
      <c r="A2567" s="4"/>
      <c r="B2567" s="4"/>
      <c r="C2567" s="4"/>
      <c r="D2567" s="4"/>
      <c r="E2567" s="4"/>
      <c r="F2567" s="4"/>
    </row>
    <row r="2568">
      <c r="A2568" s="4"/>
      <c r="B2568" s="4"/>
      <c r="C2568" s="4"/>
      <c r="D2568" s="4"/>
      <c r="E2568" s="4"/>
      <c r="F2568" s="4"/>
    </row>
    <row r="2569">
      <c r="A2569" s="4"/>
      <c r="B2569" s="4"/>
      <c r="C2569" s="4"/>
      <c r="D2569" s="4"/>
      <c r="E2569" s="4"/>
      <c r="F2569" s="4"/>
    </row>
    <row r="2570">
      <c r="A2570" s="4"/>
      <c r="B2570" s="4"/>
      <c r="C2570" s="4"/>
      <c r="D2570" s="4"/>
      <c r="E2570" s="4"/>
      <c r="F2570" s="4"/>
    </row>
    <row r="2571">
      <c r="A2571" s="4"/>
      <c r="B2571" s="4"/>
      <c r="C2571" s="4"/>
      <c r="D2571" s="4"/>
      <c r="E2571" s="4"/>
      <c r="F2571" s="4"/>
    </row>
    <row r="2572">
      <c r="A2572" s="4"/>
      <c r="B2572" s="4"/>
      <c r="C2572" s="4"/>
      <c r="D2572" s="4"/>
      <c r="E2572" s="4"/>
      <c r="F2572" s="4"/>
    </row>
    <row r="2573">
      <c r="A2573" s="4"/>
      <c r="B2573" s="4"/>
      <c r="C2573" s="4"/>
      <c r="D2573" s="4"/>
      <c r="E2573" s="4"/>
      <c r="F2573" s="4"/>
    </row>
    <row r="2574">
      <c r="A2574" s="4"/>
      <c r="B2574" s="4"/>
      <c r="C2574" s="4"/>
      <c r="D2574" s="4"/>
      <c r="E2574" s="4"/>
      <c r="F2574" s="4"/>
    </row>
    <row r="2575">
      <c r="A2575" s="4"/>
      <c r="B2575" s="4"/>
      <c r="C2575" s="4"/>
      <c r="D2575" s="4"/>
      <c r="E2575" s="4"/>
      <c r="F2575" s="4"/>
    </row>
    <row r="2576">
      <c r="A2576" s="4"/>
      <c r="B2576" s="4"/>
      <c r="C2576" s="4"/>
      <c r="D2576" s="4"/>
      <c r="E2576" s="4"/>
      <c r="F2576" s="4"/>
    </row>
    <row r="2577">
      <c r="A2577" s="4"/>
      <c r="B2577" s="4"/>
      <c r="C2577" s="4"/>
      <c r="D2577" s="4"/>
      <c r="E2577" s="4"/>
      <c r="F2577" s="4"/>
    </row>
    <row r="2578">
      <c r="A2578" s="4"/>
      <c r="B2578" s="4"/>
      <c r="C2578" s="4"/>
      <c r="D2578" s="4"/>
      <c r="E2578" s="4"/>
      <c r="F2578" s="4"/>
    </row>
    <row r="2579">
      <c r="A2579" s="4"/>
      <c r="B2579" s="4"/>
      <c r="C2579" s="4"/>
      <c r="D2579" s="4"/>
      <c r="E2579" s="4"/>
      <c r="F2579" s="4"/>
    </row>
    <row r="2580">
      <c r="A2580" s="4"/>
      <c r="B2580" s="4"/>
      <c r="C2580" s="4"/>
      <c r="D2580" s="4"/>
      <c r="E2580" s="4"/>
      <c r="F2580" s="4"/>
    </row>
    <row r="2581">
      <c r="A2581" s="4"/>
      <c r="B2581" s="4"/>
      <c r="C2581" s="4"/>
      <c r="D2581" s="4"/>
      <c r="E2581" s="4"/>
      <c r="F2581" s="4"/>
    </row>
    <row r="2582">
      <c r="A2582" s="4"/>
      <c r="B2582" s="4"/>
      <c r="C2582" s="4"/>
      <c r="D2582" s="4"/>
      <c r="E2582" s="4"/>
      <c r="F2582" s="4"/>
    </row>
    <row r="2583">
      <c r="A2583" s="4"/>
      <c r="B2583" s="4"/>
      <c r="C2583" s="4"/>
      <c r="D2583" s="4"/>
      <c r="E2583" s="4"/>
      <c r="F2583" s="4"/>
    </row>
    <row r="2584">
      <c r="A2584" s="4"/>
      <c r="B2584" s="4"/>
      <c r="C2584" s="4"/>
      <c r="D2584" s="4"/>
      <c r="E2584" s="4"/>
      <c r="F2584" s="4"/>
    </row>
    <row r="2585">
      <c r="A2585" s="4"/>
      <c r="B2585" s="4"/>
      <c r="C2585" s="4"/>
      <c r="D2585" s="4"/>
      <c r="E2585" s="4"/>
      <c r="F2585" s="4"/>
    </row>
    <row r="2586">
      <c r="A2586" s="4"/>
      <c r="B2586" s="4"/>
      <c r="C2586" s="4"/>
      <c r="D2586" s="4"/>
      <c r="E2586" s="4"/>
      <c r="F2586" s="4"/>
    </row>
    <row r="2587">
      <c r="A2587" s="4"/>
      <c r="B2587" s="4"/>
      <c r="C2587" s="4"/>
      <c r="D2587" s="4"/>
      <c r="E2587" s="4"/>
      <c r="F2587" s="4"/>
    </row>
    <row r="2588">
      <c r="A2588" s="4"/>
      <c r="B2588" s="4"/>
      <c r="C2588" s="4"/>
      <c r="D2588" s="4"/>
      <c r="E2588" s="4"/>
      <c r="F2588" s="4"/>
    </row>
    <row r="2589">
      <c r="A2589" s="4"/>
      <c r="B2589" s="4"/>
      <c r="C2589" s="4"/>
      <c r="D2589" s="4"/>
      <c r="E2589" s="4"/>
      <c r="F2589" s="4"/>
    </row>
    <row r="2590">
      <c r="A2590" s="4"/>
      <c r="B2590" s="4"/>
      <c r="C2590" s="4"/>
      <c r="D2590" s="4"/>
      <c r="E2590" s="4"/>
      <c r="F2590" s="4"/>
    </row>
    <row r="2591">
      <c r="A2591" s="4"/>
      <c r="B2591" s="4"/>
      <c r="C2591" s="4"/>
      <c r="D2591" s="4"/>
      <c r="E2591" s="4"/>
      <c r="F2591" s="4"/>
    </row>
    <row r="2592">
      <c r="A2592" s="4"/>
      <c r="B2592" s="4"/>
      <c r="C2592" s="4"/>
      <c r="D2592" s="4"/>
      <c r="E2592" s="4"/>
      <c r="F2592" s="4"/>
    </row>
    <row r="2593">
      <c r="A2593" s="4"/>
      <c r="B2593" s="4"/>
      <c r="C2593" s="4"/>
      <c r="D2593" s="4"/>
      <c r="E2593" s="4"/>
      <c r="F2593" s="4"/>
    </row>
    <row r="2594">
      <c r="A2594" s="4"/>
      <c r="B2594" s="4"/>
      <c r="C2594" s="4"/>
      <c r="D2594" s="4"/>
      <c r="E2594" s="4"/>
      <c r="F2594" s="4"/>
    </row>
    <row r="2595">
      <c r="A2595" s="4"/>
      <c r="B2595" s="4"/>
      <c r="C2595" s="4"/>
      <c r="D2595" s="4"/>
      <c r="E2595" s="4"/>
      <c r="F2595" s="4"/>
    </row>
    <row r="2596">
      <c r="A2596" s="4"/>
      <c r="B2596" s="4"/>
      <c r="C2596" s="4"/>
      <c r="D2596" s="4"/>
      <c r="E2596" s="4"/>
      <c r="F2596" s="4"/>
    </row>
    <row r="2597">
      <c r="A2597" s="4"/>
      <c r="B2597" s="4"/>
      <c r="C2597" s="4"/>
      <c r="D2597" s="4"/>
      <c r="E2597" s="4"/>
      <c r="F2597" s="4"/>
    </row>
    <row r="2598">
      <c r="A2598" s="4"/>
      <c r="B2598" s="4"/>
      <c r="C2598" s="4"/>
      <c r="D2598" s="4"/>
      <c r="E2598" s="4"/>
      <c r="F2598" s="4"/>
    </row>
    <row r="2599">
      <c r="A2599" s="4"/>
      <c r="B2599" s="4"/>
      <c r="C2599" s="4"/>
      <c r="D2599" s="4"/>
      <c r="E2599" s="4"/>
      <c r="F2599" s="4"/>
    </row>
    <row r="2600">
      <c r="A2600" s="4"/>
      <c r="B2600" s="4"/>
      <c r="C2600" s="4"/>
      <c r="D2600" s="4"/>
      <c r="E2600" s="4"/>
      <c r="F2600" s="4"/>
    </row>
    <row r="2601">
      <c r="A2601" s="4"/>
      <c r="B2601" s="4"/>
      <c r="C2601" s="4"/>
      <c r="D2601" s="4"/>
      <c r="E2601" s="4"/>
      <c r="F2601" s="4"/>
    </row>
    <row r="2602">
      <c r="A2602" s="4"/>
      <c r="B2602" s="4"/>
      <c r="C2602" s="4"/>
      <c r="D2602" s="4"/>
      <c r="E2602" s="4"/>
      <c r="F2602" s="4"/>
    </row>
    <row r="2603">
      <c r="A2603" s="4"/>
      <c r="B2603" s="4"/>
      <c r="C2603" s="4"/>
      <c r="D2603" s="4"/>
      <c r="E2603" s="4"/>
      <c r="F2603" s="4"/>
    </row>
    <row r="2604">
      <c r="A2604" s="4"/>
      <c r="B2604" s="4"/>
      <c r="C2604" s="4"/>
      <c r="D2604" s="4"/>
      <c r="E2604" s="4"/>
      <c r="F2604" s="4"/>
    </row>
    <row r="2605">
      <c r="A2605" s="4"/>
      <c r="B2605" s="4"/>
      <c r="C2605" s="4"/>
      <c r="D2605" s="4"/>
      <c r="E2605" s="4"/>
      <c r="F2605" s="4"/>
    </row>
    <row r="2606">
      <c r="A2606" s="4"/>
      <c r="B2606" s="4"/>
      <c r="C2606" s="4"/>
      <c r="D2606" s="4"/>
      <c r="E2606" s="4"/>
      <c r="F2606" s="4"/>
    </row>
    <row r="2607">
      <c r="A2607" s="4"/>
      <c r="B2607" s="4"/>
      <c r="C2607" s="4"/>
      <c r="D2607" s="4"/>
      <c r="E2607" s="4"/>
      <c r="F2607" s="4"/>
    </row>
    <row r="2608">
      <c r="A2608" s="4"/>
      <c r="B2608" s="4"/>
      <c r="C2608" s="4"/>
      <c r="D2608" s="4"/>
      <c r="E2608" s="4"/>
      <c r="F2608" s="4"/>
    </row>
    <row r="2609">
      <c r="A2609" s="4"/>
      <c r="B2609" s="4"/>
      <c r="C2609" s="4"/>
      <c r="D2609" s="4"/>
      <c r="E2609" s="4"/>
      <c r="F2609" s="4"/>
    </row>
    <row r="2610">
      <c r="A2610" s="4"/>
      <c r="B2610" s="4"/>
      <c r="C2610" s="4"/>
      <c r="D2610" s="4"/>
      <c r="E2610" s="4"/>
      <c r="F2610" s="4"/>
    </row>
    <row r="2611">
      <c r="A2611" s="4"/>
      <c r="B2611" s="4"/>
      <c r="C2611" s="4"/>
      <c r="D2611" s="4"/>
      <c r="E2611" s="4"/>
      <c r="F2611" s="4"/>
    </row>
    <row r="2612">
      <c r="A2612" s="4"/>
      <c r="B2612" s="4"/>
      <c r="C2612" s="4"/>
      <c r="D2612" s="4"/>
      <c r="E2612" s="4"/>
      <c r="F2612" s="4"/>
    </row>
    <row r="2613">
      <c r="A2613" s="4"/>
      <c r="B2613" s="4"/>
      <c r="C2613" s="4"/>
      <c r="D2613" s="4"/>
      <c r="E2613" s="4"/>
      <c r="F2613" s="4"/>
    </row>
    <row r="2614">
      <c r="A2614" s="4"/>
      <c r="B2614" s="4"/>
      <c r="C2614" s="4"/>
      <c r="D2614" s="4"/>
      <c r="E2614" s="4"/>
      <c r="F2614" s="4"/>
    </row>
    <row r="2615">
      <c r="A2615" s="4"/>
      <c r="B2615" s="4"/>
      <c r="C2615" s="4"/>
      <c r="D2615" s="4"/>
      <c r="E2615" s="4"/>
      <c r="F2615" s="4"/>
    </row>
    <row r="2616">
      <c r="A2616" s="4"/>
      <c r="B2616" s="4"/>
      <c r="C2616" s="4"/>
      <c r="D2616" s="4"/>
      <c r="E2616" s="4"/>
      <c r="F2616" s="4"/>
    </row>
    <row r="2617">
      <c r="A2617" s="4"/>
      <c r="B2617" s="4"/>
      <c r="C2617" s="4"/>
      <c r="D2617" s="4"/>
      <c r="E2617" s="4"/>
      <c r="F2617" s="4"/>
    </row>
    <row r="2618">
      <c r="A2618" s="4"/>
      <c r="B2618" s="4"/>
      <c r="C2618" s="4"/>
      <c r="D2618" s="4"/>
      <c r="E2618" s="4"/>
      <c r="F2618" s="4"/>
    </row>
    <row r="2619">
      <c r="A2619" s="4"/>
      <c r="B2619" s="4"/>
      <c r="C2619" s="4"/>
      <c r="D2619" s="4"/>
      <c r="E2619" s="4"/>
      <c r="F2619" s="4"/>
    </row>
    <row r="2620">
      <c r="A2620" s="4"/>
      <c r="B2620" s="4"/>
      <c r="C2620" s="4"/>
      <c r="D2620" s="4"/>
      <c r="E2620" s="4"/>
      <c r="F2620" s="4"/>
    </row>
    <row r="2621">
      <c r="A2621" s="4"/>
      <c r="B2621" s="4"/>
      <c r="C2621" s="4"/>
      <c r="D2621" s="4"/>
      <c r="E2621" s="4"/>
      <c r="F2621" s="4"/>
    </row>
    <row r="2622">
      <c r="A2622" s="4"/>
      <c r="B2622" s="4"/>
      <c r="C2622" s="4"/>
      <c r="D2622" s="4"/>
      <c r="E2622" s="4"/>
      <c r="F2622" s="4"/>
    </row>
    <row r="2623">
      <c r="A2623" s="4"/>
      <c r="B2623" s="4"/>
      <c r="C2623" s="4"/>
      <c r="D2623" s="4"/>
      <c r="E2623" s="4"/>
      <c r="F2623" s="4"/>
    </row>
    <row r="2624">
      <c r="A2624" s="4"/>
      <c r="B2624" s="4"/>
      <c r="C2624" s="4"/>
      <c r="D2624" s="4"/>
      <c r="E2624" s="4"/>
      <c r="F2624" s="4"/>
    </row>
    <row r="2625">
      <c r="A2625" s="4"/>
      <c r="B2625" s="4"/>
      <c r="C2625" s="4"/>
      <c r="D2625" s="4"/>
      <c r="E2625" s="4"/>
      <c r="F2625" s="4"/>
    </row>
    <row r="2626">
      <c r="A2626" s="4"/>
      <c r="B2626" s="4"/>
      <c r="C2626" s="4"/>
      <c r="D2626" s="4"/>
      <c r="E2626" s="4"/>
      <c r="F2626" s="4"/>
    </row>
    <row r="2627">
      <c r="A2627" s="4"/>
      <c r="B2627" s="4"/>
      <c r="C2627" s="4"/>
      <c r="D2627" s="4"/>
      <c r="E2627" s="4"/>
      <c r="F2627" s="4"/>
    </row>
    <row r="2628">
      <c r="A2628" s="4"/>
      <c r="B2628" s="4"/>
      <c r="C2628" s="4"/>
      <c r="D2628" s="4"/>
      <c r="E2628" s="4"/>
      <c r="F2628" s="4"/>
    </row>
    <row r="2629">
      <c r="A2629" s="4"/>
      <c r="B2629" s="4"/>
      <c r="C2629" s="4"/>
      <c r="D2629" s="4"/>
      <c r="E2629" s="4"/>
      <c r="F2629" s="4"/>
    </row>
    <row r="2630">
      <c r="A2630" s="4"/>
      <c r="B2630" s="4"/>
      <c r="C2630" s="4"/>
      <c r="D2630" s="4"/>
      <c r="E2630" s="4"/>
      <c r="F2630" s="4"/>
    </row>
    <row r="2631">
      <c r="A2631" s="4"/>
      <c r="B2631" s="4"/>
      <c r="C2631" s="4"/>
      <c r="D2631" s="4"/>
      <c r="E2631" s="4"/>
      <c r="F2631" s="4"/>
    </row>
    <row r="2632">
      <c r="A2632" s="4"/>
      <c r="B2632" s="4"/>
      <c r="C2632" s="4"/>
      <c r="D2632" s="4"/>
      <c r="E2632" s="4"/>
      <c r="F2632" s="4"/>
    </row>
    <row r="2633">
      <c r="A2633" s="4"/>
      <c r="B2633" s="4"/>
      <c r="C2633" s="4"/>
      <c r="D2633" s="4"/>
      <c r="E2633" s="4"/>
      <c r="F2633" s="4"/>
    </row>
    <row r="2634">
      <c r="A2634" s="4"/>
      <c r="B2634" s="4"/>
      <c r="C2634" s="4"/>
      <c r="D2634" s="4"/>
      <c r="E2634" s="4"/>
      <c r="F2634" s="4"/>
    </row>
    <row r="2635">
      <c r="A2635" s="4"/>
      <c r="B2635" s="4"/>
      <c r="C2635" s="4"/>
      <c r="D2635" s="4"/>
      <c r="E2635" s="4"/>
      <c r="F2635" s="4"/>
    </row>
    <row r="2636">
      <c r="A2636" s="4"/>
      <c r="B2636" s="4"/>
      <c r="C2636" s="4"/>
      <c r="D2636" s="4"/>
      <c r="E2636" s="4"/>
      <c r="F2636" s="4"/>
    </row>
    <row r="2637">
      <c r="A2637" s="4"/>
      <c r="B2637" s="4"/>
      <c r="C2637" s="4"/>
      <c r="D2637" s="4"/>
      <c r="E2637" s="4"/>
      <c r="F2637" s="4"/>
    </row>
    <row r="2638">
      <c r="A2638" s="4"/>
      <c r="B2638" s="4"/>
      <c r="C2638" s="4"/>
      <c r="D2638" s="4"/>
      <c r="E2638" s="4"/>
      <c r="F2638" s="4"/>
    </row>
    <row r="2639">
      <c r="A2639" s="4"/>
      <c r="B2639" s="4"/>
      <c r="C2639" s="4"/>
      <c r="D2639" s="4"/>
      <c r="E2639" s="4"/>
      <c r="F2639" s="4"/>
    </row>
    <row r="2640">
      <c r="A2640" s="4"/>
      <c r="B2640" s="4"/>
      <c r="C2640" s="4"/>
      <c r="D2640" s="4"/>
      <c r="E2640" s="4"/>
      <c r="F2640" s="4"/>
    </row>
    <row r="2641">
      <c r="A2641" s="4"/>
      <c r="B2641" s="4"/>
      <c r="C2641" s="4"/>
      <c r="D2641" s="4"/>
      <c r="E2641" s="4"/>
      <c r="F2641" s="4"/>
    </row>
    <row r="2642">
      <c r="A2642" s="4"/>
      <c r="B2642" s="4"/>
      <c r="C2642" s="4"/>
      <c r="D2642" s="4"/>
      <c r="E2642" s="4"/>
      <c r="F2642" s="4"/>
    </row>
    <row r="2643">
      <c r="A2643" s="4"/>
      <c r="B2643" s="4"/>
      <c r="C2643" s="4"/>
      <c r="D2643" s="4"/>
      <c r="E2643" s="4"/>
      <c r="F2643" s="4"/>
    </row>
    <row r="2644">
      <c r="A2644" s="4"/>
      <c r="B2644" s="4"/>
      <c r="C2644" s="4"/>
      <c r="D2644" s="4"/>
      <c r="E2644" s="4"/>
      <c r="F2644" s="4"/>
    </row>
    <row r="2645">
      <c r="A2645" s="4"/>
      <c r="B2645" s="4"/>
      <c r="C2645" s="4"/>
      <c r="D2645" s="4"/>
      <c r="E2645" s="4"/>
      <c r="F2645" s="4"/>
    </row>
    <row r="2646">
      <c r="A2646" s="4"/>
      <c r="B2646" s="4"/>
      <c r="C2646" s="4"/>
      <c r="D2646" s="4"/>
      <c r="E2646" s="4"/>
      <c r="F2646" s="4"/>
    </row>
    <row r="2647">
      <c r="A2647" s="4"/>
      <c r="B2647" s="4"/>
      <c r="C2647" s="4"/>
      <c r="D2647" s="4"/>
      <c r="E2647" s="4"/>
      <c r="F2647" s="4"/>
    </row>
    <row r="2648">
      <c r="A2648" s="4"/>
      <c r="B2648" s="4"/>
      <c r="C2648" s="4"/>
      <c r="D2648" s="4"/>
      <c r="E2648" s="4"/>
      <c r="F2648" s="4"/>
    </row>
    <row r="2649">
      <c r="A2649" s="4"/>
      <c r="B2649" s="4"/>
      <c r="C2649" s="4"/>
      <c r="D2649" s="4"/>
      <c r="E2649" s="4"/>
      <c r="F2649" s="4"/>
    </row>
    <row r="2650">
      <c r="A2650" s="4"/>
      <c r="B2650" s="4"/>
      <c r="C2650" s="4"/>
      <c r="D2650" s="4"/>
      <c r="E2650" s="4"/>
      <c r="F2650" s="4"/>
    </row>
    <row r="2651">
      <c r="A2651" s="4"/>
      <c r="B2651" s="4"/>
      <c r="C2651" s="4"/>
      <c r="D2651" s="4"/>
      <c r="E2651" s="4"/>
      <c r="F2651" s="4"/>
    </row>
    <row r="2652">
      <c r="A2652" s="4"/>
      <c r="B2652" s="4"/>
      <c r="C2652" s="4"/>
      <c r="D2652" s="4"/>
      <c r="E2652" s="4"/>
      <c r="F2652" s="4"/>
    </row>
    <row r="2653">
      <c r="A2653" s="4"/>
      <c r="B2653" s="4"/>
      <c r="C2653" s="4"/>
      <c r="D2653" s="4"/>
      <c r="E2653" s="4"/>
      <c r="F2653" s="4"/>
    </row>
    <row r="2654">
      <c r="A2654" s="4"/>
      <c r="B2654" s="4"/>
      <c r="C2654" s="4"/>
      <c r="D2654" s="4"/>
      <c r="E2654" s="4"/>
      <c r="F2654" s="4"/>
    </row>
    <row r="2655">
      <c r="A2655" s="4"/>
      <c r="B2655" s="4"/>
      <c r="C2655" s="4"/>
      <c r="D2655" s="4"/>
      <c r="E2655" s="4"/>
      <c r="F2655" s="4"/>
    </row>
    <row r="2656">
      <c r="A2656" s="4"/>
      <c r="B2656" s="4"/>
      <c r="C2656" s="4"/>
      <c r="D2656" s="4"/>
      <c r="E2656" s="4"/>
      <c r="F2656" s="4"/>
    </row>
    <row r="2657">
      <c r="A2657" s="4"/>
      <c r="B2657" s="4"/>
      <c r="C2657" s="4"/>
      <c r="D2657" s="4"/>
      <c r="E2657" s="4"/>
      <c r="F2657" s="4"/>
    </row>
    <row r="2658">
      <c r="A2658" s="4"/>
      <c r="B2658" s="4"/>
      <c r="C2658" s="4"/>
      <c r="D2658" s="4"/>
      <c r="E2658" s="4"/>
      <c r="F2658" s="4"/>
    </row>
    <row r="2659">
      <c r="A2659" s="4"/>
      <c r="B2659" s="4"/>
      <c r="C2659" s="4"/>
      <c r="D2659" s="4"/>
      <c r="E2659" s="4"/>
      <c r="F2659" s="4"/>
    </row>
    <row r="2660">
      <c r="A2660" s="4"/>
      <c r="B2660" s="4"/>
      <c r="C2660" s="4"/>
      <c r="D2660" s="4"/>
      <c r="E2660" s="4"/>
      <c r="F2660" s="4"/>
    </row>
    <row r="2661">
      <c r="A2661" s="4"/>
      <c r="B2661" s="4"/>
      <c r="C2661" s="4"/>
      <c r="D2661" s="4"/>
      <c r="E2661" s="4"/>
      <c r="F2661" s="4"/>
    </row>
    <row r="2662">
      <c r="A2662" s="4"/>
      <c r="B2662" s="4"/>
      <c r="C2662" s="4"/>
      <c r="D2662" s="4"/>
      <c r="E2662" s="4"/>
      <c r="F2662" s="4"/>
    </row>
    <row r="2663">
      <c r="A2663" s="4"/>
      <c r="B2663" s="4"/>
      <c r="C2663" s="4"/>
      <c r="D2663" s="4"/>
      <c r="E2663" s="4"/>
      <c r="F2663" s="4"/>
    </row>
    <row r="2664">
      <c r="A2664" s="4"/>
      <c r="B2664" s="4"/>
      <c r="C2664" s="4"/>
      <c r="D2664" s="4"/>
      <c r="E2664" s="4"/>
      <c r="F2664" s="4"/>
    </row>
    <row r="2665">
      <c r="A2665" s="4"/>
      <c r="B2665" s="4"/>
      <c r="C2665" s="4"/>
      <c r="D2665" s="4"/>
      <c r="E2665" s="4"/>
      <c r="F2665" s="4"/>
    </row>
    <row r="2666">
      <c r="A2666" s="4"/>
      <c r="B2666" s="4"/>
      <c r="C2666" s="4"/>
      <c r="D2666" s="4"/>
      <c r="E2666" s="4"/>
      <c r="F2666" s="4"/>
    </row>
    <row r="2667">
      <c r="A2667" s="4"/>
      <c r="B2667" s="4"/>
      <c r="C2667" s="4"/>
      <c r="D2667" s="4"/>
      <c r="E2667" s="4"/>
      <c r="F2667" s="4"/>
    </row>
    <row r="2668">
      <c r="A2668" s="4"/>
      <c r="B2668" s="4"/>
      <c r="C2668" s="4"/>
      <c r="D2668" s="4"/>
      <c r="E2668" s="4"/>
      <c r="F2668" s="4"/>
    </row>
    <row r="2669">
      <c r="A2669" s="4"/>
      <c r="B2669" s="4"/>
      <c r="C2669" s="4"/>
      <c r="D2669" s="4"/>
      <c r="E2669" s="4"/>
      <c r="F2669" s="4"/>
    </row>
    <row r="2670">
      <c r="A2670" s="4"/>
      <c r="B2670" s="4"/>
      <c r="C2670" s="4"/>
      <c r="D2670" s="4"/>
      <c r="E2670" s="4"/>
      <c r="F2670" s="4"/>
    </row>
    <row r="2671">
      <c r="A2671" s="4"/>
      <c r="B2671" s="4"/>
      <c r="C2671" s="4"/>
      <c r="D2671" s="4"/>
      <c r="E2671" s="4"/>
      <c r="F2671" s="4"/>
    </row>
    <row r="2672">
      <c r="A2672" s="4"/>
      <c r="B2672" s="4"/>
      <c r="C2672" s="4"/>
      <c r="D2672" s="4"/>
      <c r="E2672" s="4"/>
      <c r="F2672" s="4"/>
    </row>
    <row r="2673">
      <c r="A2673" s="4"/>
      <c r="B2673" s="4"/>
      <c r="C2673" s="4"/>
      <c r="D2673" s="4"/>
      <c r="E2673" s="4"/>
      <c r="F2673" s="4"/>
    </row>
    <row r="2674">
      <c r="A2674" s="4"/>
      <c r="B2674" s="4"/>
      <c r="C2674" s="4"/>
      <c r="D2674" s="4"/>
      <c r="E2674" s="4"/>
      <c r="F2674" s="4"/>
    </row>
    <row r="2675">
      <c r="A2675" s="4"/>
      <c r="B2675" s="4"/>
      <c r="C2675" s="4"/>
      <c r="D2675" s="4"/>
      <c r="E2675" s="4"/>
      <c r="F2675" s="4"/>
    </row>
    <row r="2676">
      <c r="A2676" s="4"/>
      <c r="B2676" s="4"/>
      <c r="C2676" s="4"/>
      <c r="D2676" s="4"/>
      <c r="E2676" s="4"/>
      <c r="F2676" s="4"/>
    </row>
    <row r="2677">
      <c r="A2677" s="4"/>
      <c r="B2677" s="4"/>
      <c r="C2677" s="4"/>
      <c r="D2677" s="4"/>
      <c r="E2677" s="4"/>
      <c r="F2677" s="4"/>
    </row>
    <row r="2678">
      <c r="A2678" s="4"/>
      <c r="B2678" s="4"/>
      <c r="C2678" s="4"/>
      <c r="D2678" s="4"/>
      <c r="E2678" s="4"/>
      <c r="F2678" s="4"/>
    </row>
    <row r="2679">
      <c r="A2679" s="4"/>
      <c r="B2679" s="4"/>
      <c r="C2679" s="4"/>
      <c r="D2679" s="4"/>
      <c r="E2679" s="4"/>
      <c r="F2679" s="4"/>
    </row>
    <row r="2680">
      <c r="A2680" s="4"/>
      <c r="B2680" s="4"/>
      <c r="C2680" s="4"/>
      <c r="D2680" s="4"/>
      <c r="E2680" s="4"/>
      <c r="F2680" s="4"/>
    </row>
    <row r="2681">
      <c r="A2681" s="4"/>
      <c r="B2681" s="4"/>
      <c r="C2681" s="4"/>
      <c r="D2681" s="4"/>
      <c r="E2681" s="4"/>
      <c r="F2681" s="4"/>
    </row>
    <row r="2682">
      <c r="A2682" s="4"/>
      <c r="B2682" s="4"/>
      <c r="C2682" s="4"/>
      <c r="D2682" s="4"/>
      <c r="E2682" s="4"/>
      <c r="F2682" s="4"/>
    </row>
    <row r="2683">
      <c r="A2683" s="4"/>
      <c r="B2683" s="4"/>
      <c r="C2683" s="4"/>
      <c r="D2683" s="4"/>
      <c r="E2683" s="4"/>
      <c r="F2683" s="4"/>
    </row>
    <row r="2684">
      <c r="A2684" s="4"/>
      <c r="B2684" s="4"/>
      <c r="C2684" s="4"/>
      <c r="D2684" s="4"/>
      <c r="E2684" s="4"/>
      <c r="F2684" s="4"/>
    </row>
    <row r="2685">
      <c r="A2685" s="4"/>
      <c r="B2685" s="4"/>
      <c r="C2685" s="4"/>
      <c r="D2685" s="4"/>
      <c r="E2685" s="4"/>
      <c r="F2685" s="4"/>
    </row>
    <row r="2686">
      <c r="A2686" s="4"/>
      <c r="B2686" s="4"/>
      <c r="C2686" s="4"/>
      <c r="D2686" s="4"/>
      <c r="E2686" s="4"/>
      <c r="F2686" s="4"/>
    </row>
    <row r="2687">
      <c r="A2687" s="4"/>
      <c r="B2687" s="4"/>
      <c r="C2687" s="4"/>
      <c r="D2687" s="4"/>
      <c r="E2687" s="4"/>
      <c r="F2687" s="4"/>
    </row>
    <row r="2688">
      <c r="A2688" s="4"/>
      <c r="B2688" s="4"/>
      <c r="C2688" s="4"/>
      <c r="D2688" s="4"/>
      <c r="E2688" s="4"/>
      <c r="F2688" s="4"/>
    </row>
    <row r="2689">
      <c r="A2689" s="4"/>
      <c r="B2689" s="4"/>
      <c r="C2689" s="4"/>
      <c r="D2689" s="4"/>
      <c r="E2689" s="4"/>
      <c r="F2689" s="4"/>
    </row>
    <row r="2690">
      <c r="A2690" s="4"/>
      <c r="B2690" s="4"/>
      <c r="C2690" s="4"/>
      <c r="D2690" s="4"/>
      <c r="E2690" s="4"/>
      <c r="F2690" s="4"/>
    </row>
    <row r="2691">
      <c r="A2691" s="4"/>
      <c r="B2691" s="4"/>
      <c r="C2691" s="4"/>
      <c r="D2691" s="4"/>
      <c r="E2691" s="4"/>
      <c r="F2691" s="4"/>
    </row>
    <row r="2692">
      <c r="A2692" s="4"/>
      <c r="B2692" s="4"/>
      <c r="C2692" s="4"/>
      <c r="D2692" s="4"/>
      <c r="E2692" s="4"/>
      <c r="F2692" s="4"/>
    </row>
    <row r="2693">
      <c r="A2693" s="4"/>
      <c r="B2693" s="4"/>
      <c r="C2693" s="4"/>
      <c r="D2693" s="4"/>
      <c r="E2693" s="4"/>
      <c r="F2693" s="4"/>
    </row>
    <row r="2694">
      <c r="A2694" s="4"/>
      <c r="B2694" s="4"/>
      <c r="C2694" s="4"/>
      <c r="D2694" s="4"/>
      <c r="E2694" s="4"/>
      <c r="F2694" s="4"/>
    </row>
    <row r="2695">
      <c r="A2695" s="4"/>
      <c r="B2695" s="4"/>
      <c r="C2695" s="4"/>
      <c r="D2695" s="4"/>
      <c r="E2695" s="4"/>
      <c r="F2695" s="4"/>
    </row>
    <row r="2696">
      <c r="A2696" s="4"/>
      <c r="B2696" s="4"/>
      <c r="C2696" s="4"/>
      <c r="D2696" s="4"/>
      <c r="E2696" s="4"/>
      <c r="F2696" s="4"/>
    </row>
    <row r="2697">
      <c r="A2697" s="4"/>
      <c r="B2697" s="4"/>
      <c r="C2697" s="4"/>
      <c r="D2697" s="4"/>
      <c r="E2697" s="4"/>
      <c r="F2697" s="4"/>
    </row>
    <row r="2698">
      <c r="A2698" s="4"/>
      <c r="B2698" s="4"/>
      <c r="C2698" s="4"/>
      <c r="D2698" s="4"/>
      <c r="E2698" s="4"/>
      <c r="F2698" s="4"/>
    </row>
    <row r="2699">
      <c r="A2699" s="4"/>
      <c r="B2699" s="4"/>
      <c r="C2699" s="4"/>
      <c r="D2699" s="4"/>
      <c r="E2699" s="4"/>
      <c r="F2699" s="4"/>
    </row>
    <row r="2700">
      <c r="A2700" s="4"/>
      <c r="B2700" s="4"/>
      <c r="C2700" s="4"/>
      <c r="D2700" s="4"/>
      <c r="E2700" s="4"/>
      <c r="F2700" s="4"/>
    </row>
    <row r="2701">
      <c r="A2701" s="4"/>
      <c r="B2701" s="4"/>
      <c r="C2701" s="4"/>
      <c r="D2701" s="4"/>
      <c r="E2701" s="4"/>
      <c r="F2701" s="4"/>
    </row>
    <row r="2702">
      <c r="A2702" s="4"/>
      <c r="B2702" s="4"/>
      <c r="C2702" s="4"/>
      <c r="D2702" s="4"/>
      <c r="E2702" s="4"/>
      <c r="F2702" s="4"/>
    </row>
    <row r="2703">
      <c r="A2703" s="4"/>
      <c r="B2703" s="4"/>
      <c r="C2703" s="4"/>
      <c r="D2703" s="4"/>
      <c r="E2703" s="4"/>
      <c r="F2703" s="4"/>
    </row>
    <row r="2704">
      <c r="A2704" s="4"/>
      <c r="B2704" s="4"/>
      <c r="C2704" s="4"/>
      <c r="D2704" s="4"/>
      <c r="E2704" s="4"/>
      <c r="F2704" s="4"/>
    </row>
    <row r="2705">
      <c r="A2705" s="4"/>
      <c r="B2705" s="4"/>
      <c r="C2705" s="4"/>
      <c r="D2705" s="4"/>
      <c r="E2705" s="4"/>
      <c r="F2705" s="4"/>
    </row>
    <row r="2706">
      <c r="A2706" s="4"/>
      <c r="B2706" s="4"/>
      <c r="C2706" s="4"/>
      <c r="D2706" s="4"/>
      <c r="E2706" s="4"/>
      <c r="F2706" s="4"/>
    </row>
    <row r="2707">
      <c r="A2707" s="4"/>
      <c r="B2707" s="4"/>
      <c r="C2707" s="4"/>
      <c r="D2707" s="4"/>
      <c r="E2707" s="4"/>
      <c r="F2707" s="4"/>
    </row>
    <row r="2708">
      <c r="A2708" s="4"/>
      <c r="B2708" s="4"/>
      <c r="C2708" s="4"/>
      <c r="D2708" s="4"/>
      <c r="E2708" s="4"/>
      <c r="F2708" s="4"/>
    </row>
    <row r="2709">
      <c r="A2709" s="4"/>
      <c r="B2709" s="4"/>
      <c r="C2709" s="4"/>
      <c r="D2709" s="4"/>
      <c r="E2709" s="4"/>
      <c r="F2709" s="4"/>
    </row>
    <row r="2710">
      <c r="A2710" s="4"/>
      <c r="B2710" s="4"/>
      <c r="C2710" s="4"/>
      <c r="D2710" s="4"/>
      <c r="E2710" s="4"/>
      <c r="F2710" s="4"/>
    </row>
    <row r="2711">
      <c r="A2711" s="4"/>
      <c r="B2711" s="4"/>
      <c r="C2711" s="4"/>
      <c r="D2711" s="4"/>
      <c r="E2711" s="4"/>
      <c r="F2711" s="4"/>
    </row>
    <row r="2712">
      <c r="A2712" s="4"/>
      <c r="B2712" s="4"/>
      <c r="C2712" s="4"/>
      <c r="D2712" s="4"/>
      <c r="E2712" s="4"/>
      <c r="F2712" s="4"/>
    </row>
    <row r="2713">
      <c r="A2713" s="4"/>
      <c r="B2713" s="4"/>
      <c r="C2713" s="4"/>
      <c r="D2713" s="4"/>
      <c r="E2713" s="4"/>
      <c r="F2713" s="4"/>
    </row>
    <row r="2714">
      <c r="A2714" s="4"/>
      <c r="B2714" s="4"/>
      <c r="C2714" s="4"/>
      <c r="D2714" s="4"/>
      <c r="E2714" s="4"/>
      <c r="F2714" s="4"/>
    </row>
    <row r="2715">
      <c r="A2715" s="4"/>
      <c r="B2715" s="4"/>
      <c r="C2715" s="4"/>
      <c r="D2715" s="4"/>
      <c r="E2715" s="4"/>
      <c r="F2715" s="4"/>
    </row>
    <row r="2716">
      <c r="A2716" s="4"/>
      <c r="B2716" s="4"/>
      <c r="C2716" s="4"/>
      <c r="D2716" s="4"/>
      <c r="E2716" s="4"/>
      <c r="F2716" s="4"/>
    </row>
    <row r="2717">
      <c r="A2717" s="4"/>
      <c r="B2717" s="4"/>
      <c r="C2717" s="4"/>
      <c r="D2717" s="4"/>
      <c r="E2717" s="4"/>
      <c r="F2717" s="4"/>
    </row>
    <row r="2718">
      <c r="A2718" s="4"/>
      <c r="B2718" s="4"/>
      <c r="C2718" s="4"/>
      <c r="D2718" s="4"/>
      <c r="E2718" s="4"/>
      <c r="F2718" s="4"/>
    </row>
    <row r="2719">
      <c r="A2719" s="4"/>
      <c r="B2719" s="4"/>
      <c r="C2719" s="4"/>
      <c r="D2719" s="4"/>
      <c r="E2719" s="4"/>
      <c r="F2719" s="4"/>
    </row>
    <row r="2720">
      <c r="A2720" s="4"/>
      <c r="B2720" s="4"/>
      <c r="C2720" s="4"/>
      <c r="D2720" s="4"/>
      <c r="E2720" s="4"/>
      <c r="F2720" s="4"/>
    </row>
    <row r="2721">
      <c r="A2721" s="4"/>
      <c r="B2721" s="4"/>
      <c r="C2721" s="4"/>
      <c r="D2721" s="4"/>
      <c r="E2721" s="4"/>
      <c r="F2721" s="4"/>
    </row>
    <row r="2722">
      <c r="A2722" s="4"/>
      <c r="B2722" s="4"/>
      <c r="C2722" s="4"/>
      <c r="D2722" s="4"/>
      <c r="E2722" s="4"/>
      <c r="F2722" s="4"/>
    </row>
    <row r="2723">
      <c r="A2723" s="4"/>
      <c r="B2723" s="4"/>
      <c r="C2723" s="4"/>
      <c r="D2723" s="4"/>
      <c r="E2723" s="4"/>
      <c r="F2723" s="4"/>
    </row>
    <row r="2724">
      <c r="A2724" s="4"/>
      <c r="B2724" s="4"/>
      <c r="C2724" s="4"/>
      <c r="D2724" s="4"/>
      <c r="E2724" s="4"/>
      <c r="F2724" s="4"/>
    </row>
    <row r="2725">
      <c r="A2725" s="4"/>
      <c r="B2725" s="4"/>
      <c r="C2725" s="4"/>
      <c r="D2725" s="4"/>
      <c r="E2725" s="4"/>
      <c r="F2725" s="4"/>
    </row>
    <row r="2726">
      <c r="A2726" s="4"/>
      <c r="B2726" s="4"/>
      <c r="C2726" s="4"/>
      <c r="D2726" s="4"/>
      <c r="E2726" s="4"/>
      <c r="F2726" s="4"/>
    </row>
    <row r="2727">
      <c r="A2727" s="4"/>
      <c r="B2727" s="4"/>
      <c r="C2727" s="4"/>
      <c r="D2727" s="4"/>
      <c r="E2727" s="4"/>
      <c r="F2727" s="4"/>
    </row>
    <row r="2728">
      <c r="A2728" s="4"/>
      <c r="B2728" s="4"/>
      <c r="C2728" s="4"/>
      <c r="D2728" s="4"/>
      <c r="E2728" s="4"/>
      <c r="F2728" s="4"/>
    </row>
    <row r="2729">
      <c r="A2729" s="4"/>
      <c r="B2729" s="4"/>
      <c r="C2729" s="4"/>
      <c r="D2729" s="4"/>
      <c r="E2729" s="4"/>
      <c r="F2729" s="4"/>
    </row>
    <row r="2730">
      <c r="A2730" s="4"/>
      <c r="B2730" s="4"/>
      <c r="C2730" s="4"/>
      <c r="D2730" s="4"/>
      <c r="E2730" s="4"/>
      <c r="F2730" s="4"/>
    </row>
    <row r="2731">
      <c r="A2731" s="4"/>
      <c r="B2731" s="4"/>
      <c r="C2731" s="4"/>
      <c r="D2731" s="4"/>
      <c r="E2731" s="4"/>
      <c r="F2731" s="4"/>
    </row>
    <row r="2732">
      <c r="A2732" s="4"/>
      <c r="B2732" s="4"/>
      <c r="C2732" s="4"/>
      <c r="D2732" s="4"/>
      <c r="E2732" s="4"/>
      <c r="F2732" s="4"/>
    </row>
    <row r="2733">
      <c r="A2733" s="4"/>
      <c r="B2733" s="4"/>
      <c r="C2733" s="4"/>
      <c r="D2733" s="4"/>
      <c r="E2733" s="4"/>
      <c r="F2733" s="4"/>
    </row>
    <row r="2734">
      <c r="A2734" s="4"/>
      <c r="B2734" s="4"/>
      <c r="C2734" s="4"/>
      <c r="D2734" s="4"/>
      <c r="E2734" s="4"/>
      <c r="F2734" s="4"/>
    </row>
    <row r="2735">
      <c r="A2735" s="4"/>
      <c r="B2735" s="4"/>
      <c r="C2735" s="4"/>
      <c r="D2735" s="4"/>
      <c r="E2735" s="4"/>
      <c r="F2735" s="4"/>
    </row>
    <row r="2736">
      <c r="A2736" s="4"/>
      <c r="B2736" s="4"/>
      <c r="C2736" s="4"/>
      <c r="D2736" s="4"/>
      <c r="E2736" s="4"/>
      <c r="F2736" s="4"/>
    </row>
    <row r="2737">
      <c r="A2737" s="4"/>
      <c r="B2737" s="4"/>
      <c r="C2737" s="4"/>
      <c r="D2737" s="4"/>
      <c r="E2737" s="4"/>
      <c r="F2737" s="4"/>
    </row>
    <row r="2738">
      <c r="A2738" s="4"/>
      <c r="B2738" s="4"/>
      <c r="C2738" s="4"/>
      <c r="D2738" s="4"/>
      <c r="E2738" s="4"/>
      <c r="F2738" s="4"/>
    </row>
    <row r="2739">
      <c r="A2739" s="4"/>
      <c r="B2739" s="4"/>
      <c r="C2739" s="4"/>
      <c r="D2739" s="4"/>
      <c r="E2739" s="4"/>
      <c r="F2739" s="4"/>
    </row>
    <row r="2740">
      <c r="A2740" s="4"/>
      <c r="B2740" s="4"/>
      <c r="C2740" s="4"/>
      <c r="D2740" s="4"/>
      <c r="E2740" s="4"/>
      <c r="F2740" s="4"/>
    </row>
    <row r="2741">
      <c r="A2741" s="4"/>
      <c r="B2741" s="4"/>
      <c r="C2741" s="4"/>
      <c r="D2741" s="4"/>
      <c r="E2741" s="4"/>
      <c r="F2741" s="4"/>
    </row>
    <row r="2742">
      <c r="A2742" s="4"/>
      <c r="B2742" s="4"/>
      <c r="C2742" s="4"/>
      <c r="D2742" s="4"/>
      <c r="E2742" s="4"/>
      <c r="F2742" s="4"/>
    </row>
    <row r="2743">
      <c r="A2743" s="4"/>
      <c r="B2743" s="4"/>
      <c r="C2743" s="4"/>
      <c r="D2743" s="4"/>
      <c r="E2743" s="4"/>
      <c r="F2743" s="4"/>
    </row>
    <row r="2744">
      <c r="A2744" s="4"/>
      <c r="B2744" s="4"/>
      <c r="C2744" s="4"/>
      <c r="D2744" s="4"/>
      <c r="E2744" s="4"/>
      <c r="F2744" s="4"/>
    </row>
    <row r="2745">
      <c r="A2745" s="4"/>
      <c r="B2745" s="4"/>
      <c r="C2745" s="4"/>
      <c r="D2745" s="4"/>
      <c r="E2745" s="4"/>
      <c r="F2745" s="4"/>
    </row>
    <row r="2746">
      <c r="A2746" s="4"/>
      <c r="B2746" s="4"/>
      <c r="C2746" s="4"/>
      <c r="D2746" s="4"/>
      <c r="E2746" s="4"/>
      <c r="F2746" s="4"/>
    </row>
    <row r="2747">
      <c r="A2747" s="4"/>
      <c r="B2747" s="4"/>
      <c r="C2747" s="4"/>
      <c r="D2747" s="4"/>
      <c r="E2747" s="4"/>
      <c r="F2747" s="4"/>
    </row>
    <row r="2748">
      <c r="A2748" s="4"/>
      <c r="B2748" s="4"/>
      <c r="C2748" s="4"/>
      <c r="D2748" s="4"/>
      <c r="E2748" s="4"/>
      <c r="F2748" s="4"/>
    </row>
    <row r="2749">
      <c r="A2749" s="4"/>
      <c r="B2749" s="4"/>
      <c r="C2749" s="4"/>
      <c r="D2749" s="4"/>
      <c r="E2749" s="4"/>
      <c r="F2749" s="4"/>
    </row>
    <row r="2750">
      <c r="A2750" s="4"/>
      <c r="B2750" s="4"/>
      <c r="C2750" s="4"/>
      <c r="D2750" s="4"/>
      <c r="E2750" s="4"/>
      <c r="F2750" s="4"/>
    </row>
    <row r="2751">
      <c r="A2751" s="4"/>
      <c r="B2751" s="4"/>
      <c r="C2751" s="4"/>
      <c r="D2751" s="4"/>
      <c r="E2751" s="4"/>
      <c r="F2751" s="4"/>
    </row>
    <row r="2752">
      <c r="A2752" s="4"/>
      <c r="B2752" s="4"/>
      <c r="C2752" s="4"/>
      <c r="D2752" s="4"/>
      <c r="E2752" s="4"/>
      <c r="F2752" s="4"/>
    </row>
    <row r="2753">
      <c r="A2753" s="4"/>
      <c r="B2753" s="4"/>
      <c r="C2753" s="4"/>
      <c r="D2753" s="4"/>
      <c r="E2753" s="4"/>
      <c r="F2753" s="4"/>
    </row>
    <row r="2754">
      <c r="A2754" s="4"/>
      <c r="B2754" s="4"/>
      <c r="C2754" s="4"/>
      <c r="D2754" s="4"/>
      <c r="E2754" s="4"/>
      <c r="F2754" s="4"/>
    </row>
    <row r="2755">
      <c r="A2755" s="4"/>
      <c r="B2755" s="4"/>
      <c r="C2755" s="4"/>
      <c r="D2755" s="4"/>
      <c r="E2755" s="4"/>
      <c r="F2755" s="4"/>
    </row>
    <row r="2756">
      <c r="A2756" s="4"/>
      <c r="B2756" s="4"/>
      <c r="C2756" s="4"/>
      <c r="D2756" s="4"/>
      <c r="E2756" s="4"/>
      <c r="F2756" s="4"/>
    </row>
    <row r="2757">
      <c r="A2757" s="4"/>
      <c r="B2757" s="4"/>
      <c r="C2757" s="4"/>
      <c r="D2757" s="4"/>
      <c r="E2757" s="4"/>
      <c r="F2757" s="4"/>
    </row>
    <row r="2758">
      <c r="A2758" s="4"/>
      <c r="B2758" s="4"/>
      <c r="C2758" s="4"/>
      <c r="D2758" s="4"/>
      <c r="E2758" s="4"/>
      <c r="F2758" s="4"/>
    </row>
    <row r="2759">
      <c r="A2759" s="4"/>
      <c r="B2759" s="4"/>
      <c r="C2759" s="4"/>
      <c r="D2759" s="4"/>
      <c r="E2759" s="4"/>
      <c r="F2759" s="4"/>
    </row>
    <row r="2760">
      <c r="A2760" s="4"/>
      <c r="B2760" s="4"/>
      <c r="C2760" s="4"/>
      <c r="D2760" s="4"/>
      <c r="E2760" s="4"/>
      <c r="F2760" s="4"/>
    </row>
    <row r="2761">
      <c r="A2761" s="4"/>
      <c r="B2761" s="4"/>
      <c r="C2761" s="4"/>
      <c r="D2761" s="4"/>
      <c r="E2761" s="4"/>
      <c r="F2761" s="4"/>
    </row>
    <row r="2762">
      <c r="A2762" s="4"/>
      <c r="B2762" s="4"/>
      <c r="C2762" s="4"/>
      <c r="D2762" s="4"/>
      <c r="E2762" s="4"/>
      <c r="F2762" s="4"/>
    </row>
    <row r="2763">
      <c r="A2763" s="4"/>
      <c r="B2763" s="4"/>
      <c r="C2763" s="4"/>
      <c r="D2763" s="4"/>
      <c r="E2763" s="4"/>
      <c r="F2763" s="4"/>
    </row>
    <row r="2764">
      <c r="A2764" s="4"/>
      <c r="B2764" s="4"/>
      <c r="C2764" s="4"/>
      <c r="D2764" s="4"/>
      <c r="E2764" s="4"/>
      <c r="F2764" s="4"/>
    </row>
    <row r="2765">
      <c r="A2765" s="4"/>
      <c r="B2765" s="4"/>
      <c r="C2765" s="4"/>
      <c r="D2765" s="4"/>
      <c r="E2765" s="4"/>
      <c r="F2765" s="4"/>
    </row>
    <row r="2766">
      <c r="A2766" s="4"/>
      <c r="B2766" s="4"/>
      <c r="C2766" s="4"/>
      <c r="D2766" s="4"/>
      <c r="E2766" s="4"/>
      <c r="F2766" s="4"/>
    </row>
    <row r="2767">
      <c r="A2767" s="4"/>
      <c r="B2767" s="4"/>
      <c r="C2767" s="4"/>
      <c r="D2767" s="4"/>
      <c r="E2767" s="4"/>
      <c r="F2767" s="4"/>
    </row>
    <row r="2768">
      <c r="A2768" s="4"/>
      <c r="B2768" s="4"/>
      <c r="C2768" s="4"/>
      <c r="D2768" s="4"/>
      <c r="E2768" s="4"/>
      <c r="F2768" s="4"/>
    </row>
    <row r="2769">
      <c r="A2769" s="4"/>
      <c r="B2769" s="4"/>
      <c r="C2769" s="4"/>
      <c r="D2769" s="4"/>
      <c r="E2769" s="4"/>
      <c r="F2769" s="4"/>
    </row>
    <row r="2770">
      <c r="A2770" s="4"/>
      <c r="B2770" s="4"/>
      <c r="C2770" s="4"/>
      <c r="D2770" s="4"/>
      <c r="E2770" s="4"/>
      <c r="F2770" s="4"/>
    </row>
    <row r="2771">
      <c r="A2771" s="4"/>
      <c r="B2771" s="4"/>
      <c r="C2771" s="4"/>
      <c r="D2771" s="4"/>
      <c r="E2771" s="4"/>
      <c r="F2771" s="4"/>
    </row>
    <row r="2772">
      <c r="A2772" s="4"/>
      <c r="B2772" s="4"/>
      <c r="C2772" s="4"/>
      <c r="D2772" s="4"/>
      <c r="E2772" s="4"/>
      <c r="F2772" s="4"/>
    </row>
    <row r="2773">
      <c r="A2773" s="4"/>
      <c r="B2773" s="4"/>
      <c r="C2773" s="4"/>
      <c r="D2773" s="4"/>
      <c r="E2773" s="4"/>
      <c r="F2773" s="4"/>
    </row>
    <row r="2774">
      <c r="A2774" s="4"/>
      <c r="B2774" s="4"/>
      <c r="C2774" s="4"/>
      <c r="D2774" s="4"/>
      <c r="E2774" s="4"/>
      <c r="F2774" s="4"/>
    </row>
    <row r="2775">
      <c r="A2775" s="4"/>
      <c r="B2775" s="4"/>
      <c r="C2775" s="4"/>
      <c r="D2775" s="4"/>
      <c r="E2775" s="4"/>
      <c r="F2775" s="4"/>
    </row>
    <row r="2776">
      <c r="A2776" s="4"/>
      <c r="B2776" s="4"/>
      <c r="C2776" s="4"/>
      <c r="D2776" s="4"/>
      <c r="E2776" s="4"/>
      <c r="F2776" s="4"/>
    </row>
    <row r="2777">
      <c r="A2777" s="4"/>
      <c r="B2777" s="4"/>
      <c r="C2777" s="4"/>
      <c r="D2777" s="4"/>
      <c r="E2777" s="4"/>
      <c r="F2777" s="4"/>
    </row>
    <row r="2778">
      <c r="A2778" s="4"/>
      <c r="B2778" s="4"/>
      <c r="C2778" s="4"/>
      <c r="D2778" s="4"/>
      <c r="E2778" s="4"/>
      <c r="F2778" s="4"/>
    </row>
    <row r="2779">
      <c r="A2779" s="4"/>
      <c r="B2779" s="4"/>
      <c r="C2779" s="4"/>
      <c r="D2779" s="4"/>
      <c r="E2779" s="4"/>
      <c r="F2779" s="4"/>
    </row>
    <row r="2780">
      <c r="A2780" s="4"/>
      <c r="B2780" s="4"/>
      <c r="C2780" s="4"/>
      <c r="D2780" s="4"/>
      <c r="E2780" s="4"/>
      <c r="F2780" s="4"/>
    </row>
    <row r="2781">
      <c r="A2781" s="4"/>
      <c r="B2781" s="4"/>
      <c r="C2781" s="4"/>
      <c r="D2781" s="4"/>
      <c r="E2781" s="4"/>
      <c r="F2781" s="4"/>
    </row>
    <row r="2782">
      <c r="A2782" s="4"/>
      <c r="B2782" s="4"/>
      <c r="C2782" s="4"/>
      <c r="D2782" s="4"/>
      <c r="E2782" s="4"/>
      <c r="F2782" s="4"/>
    </row>
    <row r="2783">
      <c r="A2783" s="4"/>
      <c r="B2783" s="4"/>
      <c r="C2783" s="4"/>
      <c r="D2783" s="4"/>
      <c r="E2783" s="4"/>
      <c r="F2783" s="4"/>
    </row>
    <row r="2784">
      <c r="A2784" s="4"/>
      <c r="B2784" s="4"/>
      <c r="C2784" s="4"/>
      <c r="D2784" s="4"/>
      <c r="E2784" s="4"/>
      <c r="F2784" s="4"/>
    </row>
    <row r="2785">
      <c r="A2785" s="4"/>
      <c r="B2785" s="4"/>
      <c r="C2785" s="4"/>
      <c r="D2785" s="4"/>
      <c r="E2785" s="4"/>
      <c r="F2785" s="4"/>
    </row>
    <row r="2786">
      <c r="A2786" s="4"/>
      <c r="B2786" s="4"/>
      <c r="C2786" s="4"/>
      <c r="D2786" s="4"/>
      <c r="E2786" s="4"/>
      <c r="F2786" s="4"/>
    </row>
    <row r="2787">
      <c r="A2787" s="4"/>
      <c r="B2787" s="4"/>
      <c r="C2787" s="4"/>
      <c r="D2787" s="4"/>
      <c r="E2787" s="4"/>
      <c r="F2787" s="4"/>
    </row>
    <row r="2788">
      <c r="A2788" s="4"/>
      <c r="B2788" s="4"/>
      <c r="C2788" s="4"/>
      <c r="D2788" s="4"/>
      <c r="E2788" s="4"/>
      <c r="F2788" s="4"/>
    </row>
    <row r="2789">
      <c r="A2789" s="4"/>
      <c r="B2789" s="4"/>
      <c r="C2789" s="4"/>
      <c r="D2789" s="4"/>
      <c r="E2789" s="4"/>
      <c r="F2789" s="4"/>
    </row>
    <row r="2790">
      <c r="A2790" s="4"/>
      <c r="B2790" s="4"/>
      <c r="C2790" s="4"/>
      <c r="D2790" s="4"/>
      <c r="E2790" s="4"/>
      <c r="F2790" s="4"/>
    </row>
    <row r="2791">
      <c r="A2791" s="4"/>
      <c r="B2791" s="4"/>
      <c r="C2791" s="4"/>
      <c r="D2791" s="4"/>
      <c r="E2791" s="4"/>
      <c r="F2791" s="4"/>
    </row>
    <row r="2792">
      <c r="A2792" s="4"/>
      <c r="B2792" s="4"/>
      <c r="C2792" s="4"/>
      <c r="D2792" s="4"/>
      <c r="E2792" s="4"/>
      <c r="F2792" s="4"/>
    </row>
    <row r="2793">
      <c r="A2793" s="4"/>
      <c r="B2793" s="4"/>
      <c r="C2793" s="4"/>
      <c r="D2793" s="4"/>
      <c r="E2793" s="4"/>
      <c r="F2793" s="4"/>
    </row>
    <row r="2794">
      <c r="A2794" s="4"/>
      <c r="B2794" s="4"/>
      <c r="C2794" s="4"/>
      <c r="D2794" s="4"/>
      <c r="E2794" s="4"/>
      <c r="F2794" s="4"/>
    </row>
    <row r="2795">
      <c r="A2795" s="4"/>
      <c r="B2795" s="4"/>
      <c r="C2795" s="4"/>
      <c r="D2795" s="4"/>
      <c r="E2795" s="4"/>
      <c r="F2795" s="4"/>
    </row>
    <row r="2796">
      <c r="A2796" s="4"/>
      <c r="B2796" s="4"/>
      <c r="C2796" s="4"/>
      <c r="D2796" s="4"/>
      <c r="E2796" s="4"/>
      <c r="F2796" s="4"/>
    </row>
    <row r="2797">
      <c r="A2797" s="4"/>
      <c r="B2797" s="4"/>
      <c r="C2797" s="4"/>
      <c r="D2797" s="4"/>
      <c r="E2797" s="4"/>
      <c r="F2797" s="4"/>
    </row>
    <row r="2798">
      <c r="A2798" s="4"/>
      <c r="B2798" s="4"/>
      <c r="C2798" s="4"/>
      <c r="D2798" s="4"/>
      <c r="E2798" s="4"/>
      <c r="F2798" s="4"/>
    </row>
    <row r="2799">
      <c r="A2799" s="4"/>
      <c r="B2799" s="4"/>
      <c r="C2799" s="4"/>
      <c r="D2799" s="4"/>
      <c r="E2799" s="4"/>
      <c r="F2799" s="4"/>
    </row>
    <row r="2800">
      <c r="A2800" s="4"/>
      <c r="B2800" s="4"/>
      <c r="C2800" s="4"/>
      <c r="D2800" s="4"/>
      <c r="E2800" s="4"/>
      <c r="F2800" s="4"/>
    </row>
    <row r="2801">
      <c r="A2801" s="4"/>
      <c r="B2801" s="4"/>
      <c r="C2801" s="4"/>
      <c r="D2801" s="4"/>
      <c r="E2801" s="4"/>
      <c r="F2801" s="4"/>
    </row>
    <row r="2802">
      <c r="A2802" s="4"/>
      <c r="B2802" s="4"/>
      <c r="C2802" s="4"/>
      <c r="D2802" s="4"/>
      <c r="E2802" s="4"/>
      <c r="F2802" s="4"/>
    </row>
    <row r="2803">
      <c r="A2803" s="4"/>
      <c r="B2803" s="4"/>
      <c r="C2803" s="4"/>
      <c r="D2803" s="4"/>
      <c r="E2803" s="4"/>
      <c r="F2803" s="4"/>
    </row>
    <row r="2804">
      <c r="A2804" s="4"/>
      <c r="B2804" s="4"/>
      <c r="C2804" s="4"/>
      <c r="D2804" s="4"/>
      <c r="E2804" s="4"/>
      <c r="F2804" s="4"/>
    </row>
    <row r="2805">
      <c r="A2805" s="4"/>
      <c r="B2805" s="4"/>
      <c r="C2805" s="4"/>
      <c r="D2805" s="4"/>
      <c r="E2805" s="4"/>
      <c r="F2805" s="4"/>
    </row>
    <row r="2806">
      <c r="A2806" s="4"/>
      <c r="B2806" s="4"/>
      <c r="C2806" s="4"/>
      <c r="D2806" s="4"/>
      <c r="E2806" s="4"/>
      <c r="F2806" s="4"/>
    </row>
    <row r="2807">
      <c r="A2807" s="4"/>
      <c r="B2807" s="4"/>
      <c r="C2807" s="4"/>
      <c r="D2807" s="4"/>
      <c r="E2807" s="4"/>
      <c r="F2807" s="4"/>
    </row>
    <row r="2808">
      <c r="A2808" s="4"/>
      <c r="B2808" s="4"/>
      <c r="C2808" s="4"/>
      <c r="D2808" s="4"/>
      <c r="E2808" s="4"/>
      <c r="F2808" s="4"/>
    </row>
    <row r="2809">
      <c r="A2809" s="4"/>
      <c r="B2809" s="4"/>
      <c r="C2809" s="4"/>
      <c r="D2809" s="4"/>
      <c r="E2809" s="4"/>
      <c r="F2809" s="4"/>
    </row>
    <row r="2810">
      <c r="A2810" s="4"/>
      <c r="B2810" s="4"/>
      <c r="C2810" s="4"/>
      <c r="D2810" s="4"/>
      <c r="E2810" s="4"/>
      <c r="F2810" s="4"/>
    </row>
    <row r="2811">
      <c r="A2811" s="4"/>
      <c r="B2811" s="4"/>
      <c r="C2811" s="4"/>
      <c r="D2811" s="4"/>
      <c r="E2811" s="4"/>
      <c r="F2811" s="4"/>
    </row>
    <row r="2812">
      <c r="A2812" s="4"/>
      <c r="B2812" s="4"/>
      <c r="C2812" s="4"/>
      <c r="D2812" s="4"/>
      <c r="E2812" s="4"/>
      <c r="F2812" s="4"/>
    </row>
    <row r="2813">
      <c r="A2813" s="4"/>
      <c r="B2813" s="4"/>
      <c r="C2813" s="4"/>
      <c r="D2813" s="4"/>
      <c r="E2813" s="4"/>
      <c r="F2813" s="4"/>
    </row>
    <row r="2814">
      <c r="A2814" s="4"/>
      <c r="B2814" s="4"/>
      <c r="C2814" s="4"/>
      <c r="D2814" s="4"/>
      <c r="E2814" s="4"/>
      <c r="F2814" s="4"/>
    </row>
    <row r="2815">
      <c r="A2815" s="4"/>
      <c r="B2815" s="4"/>
      <c r="C2815" s="4"/>
      <c r="D2815" s="4"/>
      <c r="E2815" s="4"/>
      <c r="F2815" s="4"/>
    </row>
    <row r="2816">
      <c r="A2816" s="4"/>
      <c r="B2816" s="4"/>
      <c r="C2816" s="4"/>
      <c r="D2816" s="4"/>
      <c r="E2816" s="4"/>
      <c r="F2816" s="4"/>
    </row>
    <row r="2817">
      <c r="A2817" s="4"/>
      <c r="B2817" s="4"/>
      <c r="C2817" s="4"/>
      <c r="D2817" s="4"/>
      <c r="E2817" s="4"/>
      <c r="F2817" s="4"/>
    </row>
    <row r="2818">
      <c r="A2818" s="4"/>
      <c r="B2818" s="4"/>
      <c r="C2818" s="4"/>
      <c r="D2818" s="4"/>
      <c r="E2818" s="4"/>
      <c r="F2818" s="4"/>
    </row>
    <row r="2819">
      <c r="A2819" s="4"/>
      <c r="B2819" s="4"/>
      <c r="C2819" s="4"/>
      <c r="D2819" s="4"/>
      <c r="E2819" s="4"/>
      <c r="F2819" s="4"/>
    </row>
    <row r="2820">
      <c r="A2820" s="4"/>
      <c r="B2820" s="4"/>
      <c r="C2820" s="4"/>
      <c r="D2820" s="4"/>
      <c r="E2820" s="4"/>
      <c r="F2820" s="4"/>
    </row>
    <row r="2821">
      <c r="A2821" s="4"/>
      <c r="B2821" s="4"/>
      <c r="C2821" s="4"/>
      <c r="D2821" s="4"/>
      <c r="E2821" s="4"/>
      <c r="F2821" s="4"/>
    </row>
    <row r="2822">
      <c r="A2822" s="4"/>
      <c r="B2822" s="4"/>
      <c r="C2822" s="4"/>
      <c r="D2822" s="4"/>
      <c r="E2822" s="4"/>
      <c r="F2822" s="4"/>
    </row>
    <row r="2823">
      <c r="A2823" s="4"/>
      <c r="B2823" s="4"/>
      <c r="C2823" s="4"/>
      <c r="D2823" s="4"/>
      <c r="E2823" s="4"/>
      <c r="F2823" s="4"/>
    </row>
    <row r="2824">
      <c r="A2824" s="4"/>
      <c r="B2824" s="4"/>
      <c r="C2824" s="4"/>
      <c r="D2824" s="4"/>
      <c r="E2824" s="4"/>
      <c r="F2824" s="4"/>
    </row>
    <row r="2825">
      <c r="A2825" s="4"/>
      <c r="B2825" s="4"/>
      <c r="C2825" s="4"/>
      <c r="D2825" s="4"/>
      <c r="E2825" s="4"/>
      <c r="F2825" s="4"/>
    </row>
    <row r="2826">
      <c r="A2826" s="4"/>
      <c r="B2826" s="4"/>
      <c r="C2826" s="4"/>
      <c r="D2826" s="4"/>
      <c r="E2826" s="4"/>
      <c r="F2826" s="4"/>
    </row>
    <row r="2827">
      <c r="A2827" s="4"/>
      <c r="B2827" s="4"/>
      <c r="C2827" s="4"/>
      <c r="D2827" s="4"/>
      <c r="E2827" s="4"/>
      <c r="F2827" s="4"/>
    </row>
    <row r="2828">
      <c r="A2828" s="4"/>
      <c r="B2828" s="4"/>
      <c r="C2828" s="4"/>
      <c r="D2828" s="4"/>
      <c r="E2828" s="4"/>
      <c r="F2828" s="4"/>
    </row>
    <row r="2829">
      <c r="A2829" s="4"/>
      <c r="B2829" s="4"/>
      <c r="C2829" s="4"/>
      <c r="D2829" s="4"/>
      <c r="E2829" s="4"/>
      <c r="F2829" s="4"/>
    </row>
    <row r="2830">
      <c r="A2830" s="4"/>
      <c r="B2830" s="4"/>
      <c r="C2830" s="4"/>
      <c r="D2830" s="4"/>
      <c r="E2830" s="4"/>
      <c r="F2830" s="4"/>
    </row>
    <row r="2831">
      <c r="A2831" s="4"/>
      <c r="B2831" s="4"/>
      <c r="C2831" s="4"/>
      <c r="D2831" s="4"/>
      <c r="E2831" s="4"/>
      <c r="F2831" s="4"/>
    </row>
    <row r="2832">
      <c r="A2832" s="4"/>
      <c r="B2832" s="4"/>
      <c r="C2832" s="4"/>
      <c r="D2832" s="4"/>
      <c r="E2832" s="4"/>
      <c r="F2832" s="4"/>
    </row>
    <row r="2833">
      <c r="A2833" s="4"/>
      <c r="B2833" s="4"/>
      <c r="C2833" s="4"/>
      <c r="D2833" s="4"/>
      <c r="E2833" s="4"/>
      <c r="F2833" s="4"/>
    </row>
    <row r="2834">
      <c r="A2834" s="4"/>
      <c r="B2834" s="4"/>
      <c r="C2834" s="4"/>
      <c r="D2834" s="4"/>
      <c r="E2834" s="4"/>
      <c r="F2834" s="4"/>
    </row>
    <row r="2835">
      <c r="A2835" s="4"/>
      <c r="B2835" s="4"/>
      <c r="C2835" s="4"/>
      <c r="D2835" s="4"/>
      <c r="E2835" s="4"/>
      <c r="F2835" s="4"/>
    </row>
    <row r="2836">
      <c r="A2836" s="4"/>
      <c r="B2836" s="4"/>
      <c r="C2836" s="4"/>
      <c r="D2836" s="4"/>
      <c r="E2836" s="4"/>
      <c r="F2836" s="4"/>
    </row>
    <row r="2837">
      <c r="A2837" s="4"/>
      <c r="B2837" s="4"/>
      <c r="C2837" s="4"/>
      <c r="D2837" s="4"/>
      <c r="E2837" s="4"/>
      <c r="F2837" s="4"/>
    </row>
    <row r="2838">
      <c r="A2838" s="4"/>
      <c r="B2838" s="4"/>
      <c r="C2838" s="4"/>
      <c r="D2838" s="4"/>
      <c r="E2838" s="4"/>
      <c r="F2838" s="4"/>
    </row>
    <row r="2839">
      <c r="A2839" s="4"/>
      <c r="B2839" s="4"/>
      <c r="C2839" s="4"/>
      <c r="D2839" s="4"/>
      <c r="E2839" s="4"/>
      <c r="F2839" s="4"/>
    </row>
    <row r="2840">
      <c r="A2840" s="4"/>
      <c r="B2840" s="4"/>
      <c r="C2840" s="4"/>
      <c r="D2840" s="4"/>
      <c r="E2840" s="4"/>
      <c r="F2840" s="4"/>
    </row>
    <row r="2841">
      <c r="A2841" s="4"/>
      <c r="B2841" s="4"/>
      <c r="C2841" s="4"/>
      <c r="D2841" s="4"/>
      <c r="E2841" s="4"/>
      <c r="F2841" s="4"/>
    </row>
    <row r="2842">
      <c r="A2842" s="4"/>
      <c r="B2842" s="4"/>
      <c r="C2842" s="4"/>
      <c r="D2842" s="4"/>
      <c r="E2842" s="4"/>
      <c r="F2842" s="4"/>
    </row>
    <row r="2843">
      <c r="A2843" s="4"/>
      <c r="B2843" s="4"/>
      <c r="C2843" s="4"/>
      <c r="D2843" s="4"/>
      <c r="E2843" s="4"/>
      <c r="F2843" s="4"/>
    </row>
    <row r="2844">
      <c r="A2844" s="4"/>
      <c r="B2844" s="4"/>
      <c r="C2844" s="4"/>
      <c r="D2844" s="4"/>
      <c r="E2844" s="4"/>
      <c r="F2844" s="4"/>
    </row>
    <row r="2845">
      <c r="A2845" s="4"/>
      <c r="B2845" s="4"/>
      <c r="C2845" s="4"/>
      <c r="D2845" s="4"/>
      <c r="E2845" s="4"/>
      <c r="F2845" s="4"/>
    </row>
    <row r="2846">
      <c r="A2846" s="4"/>
      <c r="B2846" s="4"/>
      <c r="C2846" s="4"/>
      <c r="D2846" s="4"/>
      <c r="E2846" s="4"/>
      <c r="F2846" s="4"/>
    </row>
    <row r="2847">
      <c r="A2847" s="4"/>
      <c r="B2847" s="4"/>
      <c r="C2847" s="4"/>
      <c r="D2847" s="4"/>
      <c r="E2847" s="4"/>
      <c r="F2847" s="4"/>
    </row>
    <row r="2848">
      <c r="A2848" s="4"/>
      <c r="B2848" s="4"/>
      <c r="C2848" s="4"/>
      <c r="D2848" s="4"/>
      <c r="E2848" s="4"/>
      <c r="F2848" s="4"/>
    </row>
    <row r="2849">
      <c r="A2849" s="4"/>
      <c r="B2849" s="4"/>
      <c r="C2849" s="4"/>
      <c r="D2849" s="4"/>
      <c r="E2849" s="4"/>
      <c r="F2849" s="4"/>
    </row>
    <row r="2850">
      <c r="A2850" s="4"/>
      <c r="B2850" s="4"/>
      <c r="C2850" s="4"/>
      <c r="D2850" s="4"/>
      <c r="E2850" s="4"/>
      <c r="F2850" s="4"/>
    </row>
    <row r="2851">
      <c r="A2851" s="4"/>
      <c r="B2851" s="4"/>
      <c r="C2851" s="4"/>
      <c r="D2851" s="4"/>
      <c r="E2851" s="4"/>
      <c r="F2851" s="4"/>
    </row>
    <row r="2852">
      <c r="A2852" s="4"/>
      <c r="B2852" s="4"/>
      <c r="C2852" s="4"/>
      <c r="D2852" s="4"/>
      <c r="E2852" s="4"/>
      <c r="F2852" s="4"/>
    </row>
    <row r="2853">
      <c r="A2853" s="4"/>
      <c r="B2853" s="4"/>
      <c r="C2853" s="4"/>
      <c r="D2853" s="4"/>
      <c r="E2853" s="4"/>
      <c r="F2853" s="4"/>
    </row>
    <row r="2854">
      <c r="A2854" s="4"/>
      <c r="B2854" s="4"/>
      <c r="C2854" s="4"/>
      <c r="D2854" s="4"/>
      <c r="E2854" s="4"/>
      <c r="F2854" s="4"/>
    </row>
    <row r="2855">
      <c r="A2855" s="4"/>
      <c r="B2855" s="4"/>
      <c r="C2855" s="4"/>
      <c r="D2855" s="4"/>
      <c r="E2855" s="4"/>
      <c r="F2855" s="4"/>
    </row>
    <row r="2856">
      <c r="A2856" s="4"/>
      <c r="B2856" s="4"/>
      <c r="C2856" s="4"/>
      <c r="D2856" s="4"/>
      <c r="E2856" s="4"/>
      <c r="F2856" s="4"/>
    </row>
    <row r="2857">
      <c r="A2857" s="4"/>
      <c r="B2857" s="4"/>
      <c r="C2857" s="4"/>
      <c r="D2857" s="4"/>
      <c r="E2857" s="4"/>
      <c r="F2857" s="4"/>
    </row>
    <row r="2858">
      <c r="A2858" s="4"/>
      <c r="B2858" s="4"/>
      <c r="C2858" s="4"/>
      <c r="D2858" s="4"/>
      <c r="E2858" s="4"/>
      <c r="F2858" s="4"/>
    </row>
    <row r="2859">
      <c r="A2859" s="4"/>
      <c r="B2859" s="4"/>
      <c r="C2859" s="4"/>
      <c r="D2859" s="4"/>
      <c r="E2859" s="4"/>
      <c r="F2859" s="4"/>
    </row>
    <row r="2860">
      <c r="A2860" s="4"/>
      <c r="B2860" s="4"/>
      <c r="C2860" s="4"/>
      <c r="D2860" s="4"/>
      <c r="E2860" s="4"/>
      <c r="F2860" s="4"/>
    </row>
    <row r="2861">
      <c r="A2861" s="4"/>
      <c r="B2861" s="4"/>
      <c r="C2861" s="4"/>
      <c r="D2861" s="4"/>
      <c r="E2861" s="4"/>
      <c r="F2861" s="4"/>
    </row>
    <row r="2862">
      <c r="A2862" s="4"/>
      <c r="B2862" s="4"/>
      <c r="C2862" s="4"/>
      <c r="D2862" s="4"/>
      <c r="E2862" s="4"/>
      <c r="F2862" s="4"/>
    </row>
    <row r="2863">
      <c r="A2863" s="4"/>
      <c r="B2863" s="4"/>
      <c r="C2863" s="4"/>
      <c r="D2863" s="4"/>
      <c r="E2863" s="4"/>
      <c r="F2863" s="4"/>
    </row>
    <row r="2864">
      <c r="A2864" s="4"/>
      <c r="B2864" s="4"/>
      <c r="C2864" s="4"/>
      <c r="D2864" s="4"/>
      <c r="E2864" s="4"/>
      <c r="F2864" s="4"/>
    </row>
    <row r="2865">
      <c r="A2865" s="4"/>
      <c r="B2865" s="4"/>
      <c r="C2865" s="4"/>
      <c r="D2865" s="4"/>
      <c r="E2865" s="4"/>
      <c r="F2865" s="4"/>
    </row>
    <row r="2866">
      <c r="A2866" s="4"/>
      <c r="B2866" s="4"/>
      <c r="C2866" s="4"/>
      <c r="D2866" s="4"/>
      <c r="E2866" s="4"/>
      <c r="F2866" s="4"/>
    </row>
    <row r="2867">
      <c r="A2867" s="4"/>
      <c r="B2867" s="4"/>
      <c r="C2867" s="4"/>
      <c r="D2867" s="4"/>
      <c r="E2867" s="4"/>
      <c r="F2867" s="4"/>
    </row>
    <row r="2868">
      <c r="A2868" s="4"/>
      <c r="B2868" s="4"/>
      <c r="C2868" s="4"/>
      <c r="D2868" s="4"/>
      <c r="E2868" s="4"/>
      <c r="F2868" s="4"/>
    </row>
    <row r="2869">
      <c r="A2869" s="4"/>
      <c r="B2869" s="4"/>
      <c r="C2869" s="4"/>
      <c r="D2869" s="4"/>
      <c r="E2869" s="4"/>
      <c r="F2869" s="4"/>
    </row>
    <row r="2870">
      <c r="A2870" s="4"/>
      <c r="B2870" s="4"/>
      <c r="C2870" s="4"/>
      <c r="D2870" s="4"/>
      <c r="E2870" s="4"/>
      <c r="F2870" s="4"/>
    </row>
    <row r="2871">
      <c r="A2871" s="4"/>
      <c r="B2871" s="4"/>
      <c r="C2871" s="4"/>
      <c r="D2871" s="4"/>
      <c r="E2871" s="4"/>
      <c r="F2871" s="4"/>
    </row>
    <row r="2872">
      <c r="A2872" s="4"/>
      <c r="B2872" s="4"/>
      <c r="C2872" s="4"/>
      <c r="D2872" s="4"/>
      <c r="E2872" s="4"/>
      <c r="F2872" s="4"/>
    </row>
    <row r="2873">
      <c r="A2873" s="4"/>
      <c r="B2873" s="4"/>
      <c r="C2873" s="4"/>
      <c r="D2873" s="4"/>
      <c r="E2873" s="4"/>
      <c r="F2873" s="4"/>
    </row>
    <row r="2874">
      <c r="A2874" s="4"/>
      <c r="B2874" s="4"/>
      <c r="C2874" s="4"/>
      <c r="D2874" s="4"/>
      <c r="E2874" s="4"/>
      <c r="F2874" s="4"/>
    </row>
    <row r="2875">
      <c r="A2875" s="4"/>
      <c r="B2875" s="4"/>
      <c r="C2875" s="4"/>
      <c r="D2875" s="4"/>
      <c r="E2875" s="4"/>
      <c r="F2875" s="4"/>
    </row>
    <row r="2876">
      <c r="A2876" s="4"/>
      <c r="B2876" s="4"/>
      <c r="C2876" s="4"/>
      <c r="D2876" s="4"/>
      <c r="E2876" s="4"/>
      <c r="F2876" s="4"/>
    </row>
    <row r="2877">
      <c r="A2877" s="4"/>
      <c r="B2877" s="4"/>
      <c r="C2877" s="4"/>
      <c r="D2877" s="4"/>
      <c r="E2877" s="4"/>
      <c r="F2877" s="4"/>
    </row>
    <row r="2878">
      <c r="A2878" s="4"/>
      <c r="B2878" s="4"/>
      <c r="C2878" s="4"/>
      <c r="D2878" s="4"/>
      <c r="E2878" s="4"/>
      <c r="F2878" s="4"/>
    </row>
    <row r="2879">
      <c r="A2879" s="4"/>
      <c r="B2879" s="4"/>
      <c r="C2879" s="4"/>
      <c r="D2879" s="4"/>
      <c r="E2879" s="4"/>
      <c r="F2879" s="4"/>
    </row>
    <row r="2880">
      <c r="A2880" s="4"/>
      <c r="B2880" s="4"/>
      <c r="C2880" s="4"/>
      <c r="D2880" s="4"/>
      <c r="E2880" s="4"/>
      <c r="F2880" s="4"/>
    </row>
    <row r="2881">
      <c r="A2881" s="4"/>
      <c r="B2881" s="4"/>
      <c r="C2881" s="4"/>
      <c r="D2881" s="4"/>
      <c r="E2881" s="4"/>
      <c r="F2881" s="4"/>
    </row>
    <row r="2882">
      <c r="A2882" s="4"/>
      <c r="B2882" s="4"/>
      <c r="C2882" s="4"/>
      <c r="D2882" s="4"/>
      <c r="E2882" s="4"/>
      <c r="F2882" s="4"/>
    </row>
    <row r="2883">
      <c r="A2883" s="4"/>
      <c r="B2883" s="4"/>
      <c r="C2883" s="4"/>
      <c r="D2883" s="4"/>
      <c r="E2883" s="4"/>
      <c r="F2883" s="4"/>
    </row>
    <row r="2884">
      <c r="A2884" s="4"/>
      <c r="B2884" s="4"/>
      <c r="C2884" s="4"/>
      <c r="D2884" s="4"/>
      <c r="E2884" s="4"/>
      <c r="F2884" s="4"/>
    </row>
    <row r="2885">
      <c r="A2885" s="4"/>
      <c r="B2885" s="4"/>
      <c r="C2885" s="4"/>
      <c r="D2885" s="4"/>
      <c r="E2885" s="4"/>
      <c r="F2885" s="4"/>
    </row>
    <row r="2886">
      <c r="A2886" s="4"/>
      <c r="B2886" s="4"/>
      <c r="C2886" s="4"/>
      <c r="D2886" s="4"/>
      <c r="E2886" s="4"/>
      <c r="F2886" s="4"/>
    </row>
    <row r="2887">
      <c r="A2887" s="4"/>
      <c r="B2887" s="4"/>
      <c r="C2887" s="4"/>
      <c r="D2887" s="4"/>
      <c r="E2887" s="4"/>
      <c r="F2887" s="4"/>
    </row>
    <row r="2888">
      <c r="A2888" s="4"/>
      <c r="B2888" s="4"/>
      <c r="C2888" s="4"/>
      <c r="D2888" s="4"/>
      <c r="E2888" s="4"/>
      <c r="F2888" s="4"/>
    </row>
    <row r="2889">
      <c r="A2889" s="4"/>
      <c r="B2889" s="4"/>
      <c r="C2889" s="4"/>
      <c r="D2889" s="4"/>
      <c r="E2889" s="4"/>
      <c r="F2889" s="4"/>
    </row>
    <row r="2890">
      <c r="A2890" s="4"/>
      <c r="B2890" s="4"/>
      <c r="C2890" s="4"/>
      <c r="D2890" s="4"/>
      <c r="E2890" s="4"/>
      <c r="F2890" s="4"/>
    </row>
    <row r="2891">
      <c r="A2891" s="4"/>
      <c r="B2891" s="4"/>
      <c r="C2891" s="4"/>
      <c r="D2891" s="4"/>
      <c r="E2891" s="4"/>
      <c r="F2891" s="4"/>
    </row>
    <row r="2892">
      <c r="A2892" s="4"/>
      <c r="B2892" s="4"/>
      <c r="C2892" s="4"/>
      <c r="D2892" s="4"/>
      <c r="E2892" s="4"/>
      <c r="F2892" s="4"/>
    </row>
    <row r="2893">
      <c r="A2893" s="4"/>
      <c r="B2893" s="4"/>
      <c r="C2893" s="4"/>
      <c r="D2893" s="4"/>
      <c r="E2893" s="4"/>
      <c r="F2893" s="4"/>
    </row>
    <row r="2894">
      <c r="A2894" s="4"/>
      <c r="B2894" s="4"/>
      <c r="C2894" s="4"/>
      <c r="D2894" s="4"/>
      <c r="E2894" s="4"/>
      <c r="F2894" s="4"/>
    </row>
    <row r="2895">
      <c r="A2895" s="4"/>
      <c r="B2895" s="4"/>
      <c r="C2895" s="4"/>
      <c r="D2895" s="4"/>
      <c r="E2895" s="4"/>
      <c r="F2895" s="4"/>
    </row>
    <row r="2896">
      <c r="A2896" s="4"/>
      <c r="B2896" s="4"/>
      <c r="C2896" s="4"/>
      <c r="D2896" s="4"/>
      <c r="E2896" s="4"/>
      <c r="F2896" s="4"/>
    </row>
    <row r="2897">
      <c r="A2897" s="4"/>
      <c r="B2897" s="4"/>
      <c r="C2897" s="4"/>
      <c r="D2897" s="4"/>
      <c r="E2897" s="4"/>
      <c r="F2897" s="4"/>
    </row>
    <row r="2898">
      <c r="A2898" s="4"/>
      <c r="B2898" s="4"/>
      <c r="C2898" s="4"/>
      <c r="D2898" s="4"/>
      <c r="E2898" s="4"/>
      <c r="F2898" s="4"/>
    </row>
    <row r="2899">
      <c r="A2899" s="4"/>
      <c r="B2899" s="4"/>
      <c r="C2899" s="4"/>
      <c r="D2899" s="4"/>
      <c r="E2899" s="4"/>
      <c r="F2899" s="4"/>
    </row>
    <row r="2900">
      <c r="A2900" s="4"/>
      <c r="B2900" s="4"/>
      <c r="C2900" s="4"/>
      <c r="D2900" s="4"/>
      <c r="E2900" s="4"/>
      <c r="F2900" s="4"/>
    </row>
    <row r="2901">
      <c r="A2901" s="4"/>
      <c r="B2901" s="4"/>
      <c r="C2901" s="4"/>
      <c r="D2901" s="4"/>
      <c r="E2901" s="4"/>
      <c r="F2901" s="4"/>
    </row>
    <row r="2902">
      <c r="A2902" s="4"/>
      <c r="B2902" s="4"/>
      <c r="C2902" s="4"/>
      <c r="D2902" s="4"/>
      <c r="E2902" s="4"/>
      <c r="F2902" s="4"/>
    </row>
    <row r="2903">
      <c r="A2903" s="4"/>
      <c r="B2903" s="4"/>
      <c r="C2903" s="4"/>
      <c r="D2903" s="4"/>
      <c r="E2903" s="4"/>
      <c r="F2903" s="4"/>
    </row>
    <row r="2904">
      <c r="A2904" s="4"/>
      <c r="B2904" s="4"/>
      <c r="C2904" s="4"/>
      <c r="D2904" s="4"/>
      <c r="E2904" s="4"/>
      <c r="F2904" s="4"/>
    </row>
    <row r="2905">
      <c r="A2905" s="4"/>
      <c r="B2905" s="4"/>
      <c r="C2905" s="4"/>
      <c r="D2905" s="4"/>
      <c r="E2905" s="4"/>
      <c r="F2905" s="4"/>
    </row>
    <row r="2906">
      <c r="A2906" s="4"/>
      <c r="B2906" s="4"/>
      <c r="C2906" s="4"/>
      <c r="D2906" s="4"/>
      <c r="E2906" s="4"/>
      <c r="F2906" s="4"/>
    </row>
    <row r="2907">
      <c r="A2907" s="4"/>
      <c r="B2907" s="4"/>
      <c r="C2907" s="4"/>
      <c r="D2907" s="4"/>
      <c r="E2907" s="4"/>
      <c r="F2907" s="4"/>
    </row>
    <row r="2908">
      <c r="A2908" s="4"/>
      <c r="B2908" s="4"/>
      <c r="C2908" s="4"/>
      <c r="D2908" s="4"/>
      <c r="E2908" s="4"/>
      <c r="F2908" s="4"/>
    </row>
    <row r="2909">
      <c r="A2909" s="4"/>
      <c r="B2909" s="4"/>
      <c r="C2909" s="4"/>
      <c r="D2909" s="4"/>
      <c r="E2909" s="4"/>
      <c r="F2909" s="4"/>
    </row>
    <row r="2910">
      <c r="A2910" s="4"/>
      <c r="B2910" s="4"/>
      <c r="C2910" s="4"/>
      <c r="D2910" s="4"/>
      <c r="E2910" s="4"/>
      <c r="F2910" s="4"/>
    </row>
    <row r="2911">
      <c r="A2911" s="4"/>
      <c r="B2911" s="4"/>
      <c r="C2911" s="4"/>
      <c r="D2911" s="4"/>
      <c r="E2911" s="4"/>
      <c r="F2911" s="4"/>
    </row>
    <row r="2912">
      <c r="A2912" s="4"/>
      <c r="B2912" s="4"/>
      <c r="C2912" s="4"/>
      <c r="D2912" s="4"/>
      <c r="E2912" s="4"/>
      <c r="F2912" s="4"/>
    </row>
    <row r="2913">
      <c r="A2913" s="4"/>
      <c r="B2913" s="4"/>
      <c r="C2913" s="4"/>
      <c r="D2913" s="4"/>
      <c r="E2913" s="4"/>
      <c r="F2913" s="4"/>
    </row>
    <row r="2914">
      <c r="A2914" s="4"/>
      <c r="B2914" s="4"/>
      <c r="C2914" s="4"/>
      <c r="D2914" s="4"/>
      <c r="E2914" s="4"/>
      <c r="F2914" s="4"/>
    </row>
    <row r="2915">
      <c r="A2915" s="4"/>
      <c r="B2915" s="4"/>
      <c r="C2915" s="4"/>
      <c r="D2915" s="4"/>
      <c r="E2915" s="4"/>
      <c r="F2915" s="4"/>
    </row>
    <row r="2916">
      <c r="A2916" s="4"/>
      <c r="B2916" s="4"/>
      <c r="C2916" s="4"/>
      <c r="D2916" s="4"/>
      <c r="E2916" s="4"/>
      <c r="F2916" s="4"/>
    </row>
    <row r="2917">
      <c r="A2917" s="4"/>
      <c r="B2917" s="4"/>
      <c r="C2917" s="4"/>
      <c r="D2917" s="4"/>
      <c r="E2917" s="4"/>
      <c r="F2917" s="4"/>
    </row>
    <row r="2918">
      <c r="A2918" s="4"/>
      <c r="B2918" s="4"/>
      <c r="C2918" s="4"/>
      <c r="D2918" s="4"/>
      <c r="E2918" s="4"/>
      <c r="F2918" s="4"/>
    </row>
    <row r="2919">
      <c r="A2919" s="4"/>
      <c r="B2919" s="4"/>
      <c r="C2919" s="4"/>
      <c r="D2919" s="4"/>
      <c r="E2919" s="4"/>
      <c r="F2919" s="4"/>
    </row>
    <row r="2920">
      <c r="A2920" s="4"/>
      <c r="B2920" s="4"/>
      <c r="C2920" s="4"/>
      <c r="D2920" s="4"/>
      <c r="E2920" s="4"/>
      <c r="F2920" s="4"/>
    </row>
    <row r="2921">
      <c r="A2921" s="4"/>
      <c r="B2921" s="4"/>
      <c r="C2921" s="4"/>
      <c r="D2921" s="4"/>
      <c r="E2921" s="4"/>
      <c r="F2921" s="4"/>
    </row>
    <row r="2922">
      <c r="A2922" s="4"/>
      <c r="B2922" s="4"/>
      <c r="C2922" s="4"/>
      <c r="D2922" s="4"/>
      <c r="E2922" s="4"/>
      <c r="F2922" s="4"/>
    </row>
    <row r="2923">
      <c r="A2923" s="4"/>
      <c r="B2923" s="4"/>
      <c r="C2923" s="4"/>
      <c r="D2923" s="4"/>
      <c r="E2923" s="4"/>
      <c r="F2923" s="4"/>
    </row>
    <row r="2924">
      <c r="A2924" s="4"/>
      <c r="B2924" s="4"/>
      <c r="C2924" s="4"/>
      <c r="D2924" s="4"/>
      <c r="E2924" s="4"/>
      <c r="F2924" s="4"/>
    </row>
    <row r="2925">
      <c r="A2925" s="4"/>
      <c r="B2925" s="4"/>
      <c r="C2925" s="4"/>
      <c r="D2925" s="4"/>
      <c r="E2925" s="4"/>
      <c r="F2925" s="4"/>
    </row>
    <row r="2926">
      <c r="A2926" s="4"/>
      <c r="B2926" s="4"/>
      <c r="C2926" s="4"/>
      <c r="D2926" s="4"/>
      <c r="E2926" s="4"/>
      <c r="F2926" s="4"/>
    </row>
    <row r="2927">
      <c r="A2927" s="4"/>
      <c r="B2927" s="4"/>
      <c r="C2927" s="4"/>
      <c r="D2927" s="4"/>
      <c r="E2927" s="4"/>
      <c r="F2927" s="4"/>
    </row>
    <row r="2928">
      <c r="A2928" s="4"/>
      <c r="B2928" s="4"/>
      <c r="C2928" s="4"/>
      <c r="D2928" s="4"/>
      <c r="E2928" s="4"/>
      <c r="F2928" s="4"/>
    </row>
    <row r="2929">
      <c r="A2929" s="4"/>
      <c r="B2929" s="4"/>
      <c r="C2929" s="4"/>
      <c r="D2929" s="4"/>
      <c r="E2929" s="4"/>
      <c r="F2929" s="4"/>
    </row>
    <row r="2930">
      <c r="A2930" s="4"/>
      <c r="B2930" s="4"/>
      <c r="C2930" s="4"/>
      <c r="D2930" s="4"/>
      <c r="E2930" s="4"/>
      <c r="F2930" s="4"/>
    </row>
    <row r="2931">
      <c r="A2931" s="4"/>
      <c r="B2931" s="4"/>
      <c r="C2931" s="4"/>
      <c r="D2931" s="4"/>
      <c r="E2931" s="4"/>
      <c r="F2931" s="4"/>
    </row>
    <row r="2932">
      <c r="A2932" s="4"/>
      <c r="B2932" s="4"/>
      <c r="C2932" s="4"/>
      <c r="D2932" s="4"/>
      <c r="E2932" s="4"/>
      <c r="F2932" s="4"/>
    </row>
    <row r="2933">
      <c r="A2933" s="4"/>
      <c r="B2933" s="4"/>
      <c r="C2933" s="4"/>
      <c r="D2933" s="4"/>
      <c r="E2933" s="4"/>
      <c r="F2933" s="4"/>
    </row>
    <row r="2934">
      <c r="A2934" s="4"/>
      <c r="B2934" s="4"/>
      <c r="C2934" s="4"/>
      <c r="D2934" s="4"/>
      <c r="E2934" s="4"/>
      <c r="F2934" s="4"/>
    </row>
    <row r="2935">
      <c r="A2935" s="4"/>
      <c r="B2935" s="4"/>
      <c r="C2935" s="4"/>
      <c r="D2935" s="4"/>
      <c r="E2935" s="4"/>
      <c r="F2935" s="4"/>
    </row>
    <row r="2936">
      <c r="A2936" s="4"/>
      <c r="B2936" s="4"/>
      <c r="C2936" s="4"/>
      <c r="D2936" s="4"/>
      <c r="E2936" s="4"/>
      <c r="F2936" s="4"/>
    </row>
    <row r="2937">
      <c r="A2937" s="4"/>
      <c r="B2937" s="4"/>
      <c r="C2937" s="4"/>
      <c r="D2937" s="4"/>
      <c r="E2937" s="4"/>
      <c r="F2937" s="4"/>
    </row>
    <row r="2938">
      <c r="A2938" s="4"/>
      <c r="B2938" s="4"/>
      <c r="C2938" s="4"/>
      <c r="D2938" s="4"/>
      <c r="E2938" s="4"/>
      <c r="F2938" s="4"/>
    </row>
    <row r="2939">
      <c r="A2939" s="4"/>
      <c r="B2939" s="4"/>
      <c r="C2939" s="4"/>
      <c r="D2939" s="4"/>
      <c r="E2939" s="4"/>
      <c r="F2939" s="4"/>
    </row>
    <row r="2940">
      <c r="A2940" s="4"/>
      <c r="B2940" s="4"/>
      <c r="C2940" s="4"/>
      <c r="D2940" s="4"/>
      <c r="E2940" s="4"/>
      <c r="F2940" s="4"/>
    </row>
    <row r="2941">
      <c r="A2941" s="4"/>
      <c r="B2941" s="4"/>
      <c r="C2941" s="4"/>
      <c r="D2941" s="4"/>
      <c r="E2941" s="4"/>
      <c r="F2941" s="4"/>
    </row>
    <row r="2942">
      <c r="A2942" s="4"/>
      <c r="B2942" s="4"/>
      <c r="C2942" s="4"/>
      <c r="D2942" s="4"/>
      <c r="E2942" s="4"/>
      <c r="F2942" s="4"/>
    </row>
    <row r="2943">
      <c r="A2943" s="4"/>
      <c r="B2943" s="4"/>
      <c r="C2943" s="4"/>
      <c r="D2943" s="4"/>
      <c r="E2943" s="4"/>
      <c r="F2943" s="4"/>
    </row>
    <row r="2944">
      <c r="A2944" s="4"/>
      <c r="B2944" s="4"/>
      <c r="C2944" s="4"/>
      <c r="D2944" s="4"/>
      <c r="E2944" s="4"/>
      <c r="F2944" s="4"/>
    </row>
    <row r="2945">
      <c r="A2945" s="4"/>
      <c r="B2945" s="4"/>
      <c r="C2945" s="4"/>
      <c r="D2945" s="4"/>
      <c r="E2945" s="4"/>
      <c r="F2945" s="4"/>
    </row>
    <row r="2946">
      <c r="A2946" s="4"/>
      <c r="B2946" s="4"/>
      <c r="C2946" s="4"/>
      <c r="D2946" s="4"/>
      <c r="E2946" s="4"/>
      <c r="F2946" s="4"/>
    </row>
    <row r="2947">
      <c r="A2947" s="4"/>
      <c r="B2947" s="4"/>
      <c r="C2947" s="4"/>
      <c r="D2947" s="4"/>
      <c r="E2947" s="4"/>
      <c r="F2947" s="4"/>
    </row>
    <row r="2948">
      <c r="A2948" s="4"/>
      <c r="B2948" s="4"/>
      <c r="C2948" s="4"/>
      <c r="D2948" s="4"/>
      <c r="E2948" s="4"/>
      <c r="F2948" s="4"/>
    </row>
    <row r="2949">
      <c r="A2949" s="4"/>
      <c r="B2949" s="4"/>
      <c r="C2949" s="4"/>
      <c r="D2949" s="4"/>
      <c r="E2949" s="4"/>
      <c r="F2949" s="4"/>
    </row>
    <row r="2950">
      <c r="A2950" s="4"/>
      <c r="B2950" s="4"/>
      <c r="C2950" s="4"/>
      <c r="D2950" s="4"/>
      <c r="E2950" s="4"/>
      <c r="F2950" s="4"/>
    </row>
    <row r="2951">
      <c r="A2951" s="4"/>
      <c r="B2951" s="4"/>
      <c r="C2951" s="4"/>
      <c r="D2951" s="4"/>
      <c r="E2951" s="4"/>
      <c r="F2951" s="4"/>
    </row>
    <row r="2952">
      <c r="A2952" s="4"/>
      <c r="B2952" s="4"/>
      <c r="C2952" s="4"/>
      <c r="D2952" s="4"/>
      <c r="E2952" s="4"/>
      <c r="F2952" s="4"/>
    </row>
    <row r="2953">
      <c r="A2953" s="4"/>
      <c r="B2953" s="4"/>
      <c r="C2953" s="4"/>
      <c r="D2953" s="4"/>
      <c r="E2953" s="4"/>
      <c r="F2953" s="4"/>
    </row>
    <row r="2954">
      <c r="A2954" s="4"/>
      <c r="B2954" s="4"/>
      <c r="C2954" s="4"/>
      <c r="D2954" s="4"/>
      <c r="E2954" s="4"/>
      <c r="F2954" s="4"/>
    </row>
    <row r="2955">
      <c r="A2955" s="4"/>
      <c r="B2955" s="4"/>
      <c r="C2955" s="4"/>
      <c r="D2955" s="4"/>
      <c r="E2955" s="4"/>
      <c r="F2955" s="4"/>
    </row>
    <row r="2956">
      <c r="A2956" s="4"/>
      <c r="B2956" s="4"/>
      <c r="C2956" s="4"/>
      <c r="D2956" s="4"/>
      <c r="E2956" s="4"/>
      <c r="F2956" s="4"/>
    </row>
    <row r="2957">
      <c r="A2957" s="4"/>
      <c r="B2957" s="4"/>
      <c r="C2957" s="4"/>
      <c r="D2957" s="4"/>
      <c r="E2957" s="4"/>
      <c r="F2957" s="4"/>
    </row>
    <row r="2958">
      <c r="A2958" s="4"/>
      <c r="B2958" s="4"/>
      <c r="C2958" s="4"/>
      <c r="D2958" s="4"/>
      <c r="E2958" s="4"/>
      <c r="F2958" s="4"/>
    </row>
    <row r="2959">
      <c r="A2959" s="4"/>
      <c r="B2959" s="4"/>
      <c r="C2959" s="4"/>
      <c r="D2959" s="4"/>
      <c r="E2959" s="4"/>
      <c r="F2959" s="4"/>
    </row>
    <row r="2960">
      <c r="A2960" s="4"/>
      <c r="B2960" s="4"/>
      <c r="C2960" s="4"/>
      <c r="D2960" s="4"/>
      <c r="E2960" s="4"/>
      <c r="F2960" s="4"/>
    </row>
    <row r="2961">
      <c r="A2961" s="4"/>
      <c r="B2961" s="4"/>
      <c r="C2961" s="4"/>
      <c r="D2961" s="4"/>
      <c r="E2961" s="4"/>
      <c r="F2961" s="4"/>
    </row>
    <row r="2962">
      <c r="A2962" s="4"/>
      <c r="B2962" s="4"/>
      <c r="C2962" s="4"/>
      <c r="D2962" s="4"/>
      <c r="E2962" s="4"/>
      <c r="F2962" s="4"/>
    </row>
    <row r="2963">
      <c r="A2963" s="4"/>
      <c r="B2963" s="4"/>
      <c r="C2963" s="4"/>
      <c r="D2963" s="4"/>
      <c r="E2963" s="4"/>
      <c r="F2963" s="4"/>
    </row>
    <row r="2964">
      <c r="A2964" s="4"/>
      <c r="B2964" s="4"/>
      <c r="C2964" s="4"/>
      <c r="D2964" s="4"/>
      <c r="E2964" s="4"/>
      <c r="F2964" s="4"/>
    </row>
    <row r="2965">
      <c r="A2965" s="4"/>
      <c r="B2965" s="4"/>
      <c r="C2965" s="4"/>
      <c r="D2965" s="4"/>
      <c r="E2965" s="4"/>
      <c r="F2965" s="4"/>
    </row>
    <row r="2966">
      <c r="A2966" s="4"/>
      <c r="B2966" s="4"/>
      <c r="C2966" s="4"/>
      <c r="D2966" s="4"/>
      <c r="E2966" s="4"/>
      <c r="F2966" s="4"/>
    </row>
    <row r="2967">
      <c r="A2967" s="4"/>
      <c r="B2967" s="4"/>
      <c r="C2967" s="4"/>
      <c r="D2967" s="4"/>
      <c r="E2967" s="4"/>
      <c r="F2967" s="4"/>
    </row>
    <row r="2968">
      <c r="A2968" s="4"/>
      <c r="B2968" s="4"/>
      <c r="C2968" s="4"/>
      <c r="D2968" s="4"/>
      <c r="E2968" s="4"/>
      <c r="F2968" s="4"/>
    </row>
    <row r="2969">
      <c r="A2969" s="4"/>
      <c r="B2969" s="4"/>
      <c r="C2969" s="4"/>
      <c r="D2969" s="4"/>
      <c r="E2969" s="4"/>
      <c r="F2969" s="4"/>
    </row>
    <row r="2970">
      <c r="A2970" s="4"/>
      <c r="B2970" s="4"/>
      <c r="C2970" s="4"/>
      <c r="D2970" s="4"/>
      <c r="E2970" s="4"/>
      <c r="F2970" s="4"/>
    </row>
    <row r="2971">
      <c r="A2971" s="4"/>
      <c r="B2971" s="4"/>
      <c r="C2971" s="4"/>
      <c r="D2971" s="4"/>
      <c r="E2971" s="4"/>
      <c r="F2971" s="4"/>
    </row>
    <row r="2972">
      <c r="A2972" s="4"/>
      <c r="B2972" s="4"/>
      <c r="C2972" s="4"/>
      <c r="D2972" s="4"/>
      <c r="E2972" s="4"/>
      <c r="F2972" s="4"/>
    </row>
    <row r="2973">
      <c r="A2973" s="4"/>
      <c r="B2973" s="4"/>
      <c r="C2973" s="4"/>
      <c r="D2973" s="4"/>
      <c r="E2973" s="4"/>
      <c r="F2973" s="4"/>
    </row>
    <row r="2974">
      <c r="A2974" s="4"/>
      <c r="B2974" s="4"/>
      <c r="C2974" s="4"/>
      <c r="D2974" s="4"/>
      <c r="E2974" s="4"/>
      <c r="F2974" s="4"/>
    </row>
    <row r="2975">
      <c r="A2975" s="4"/>
      <c r="B2975" s="4"/>
      <c r="C2975" s="4"/>
      <c r="D2975" s="4"/>
      <c r="E2975" s="4"/>
      <c r="F2975" s="4"/>
    </row>
    <row r="2976">
      <c r="A2976" s="4"/>
      <c r="B2976" s="4"/>
      <c r="C2976" s="4"/>
      <c r="D2976" s="4"/>
      <c r="E2976" s="4"/>
      <c r="F2976" s="4"/>
    </row>
    <row r="2977">
      <c r="A2977" s="4"/>
      <c r="B2977" s="4"/>
      <c r="C2977" s="4"/>
      <c r="D2977" s="4"/>
      <c r="E2977" s="4"/>
      <c r="F2977" s="4"/>
    </row>
    <row r="2978">
      <c r="A2978" s="4"/>
      <c r="B2978" s="4"/>
      <c r="C2978" s="4"/>
      <c r="D2978" s="4"/>
      <c r="E2978" s="4"/>
      <c r="F2978" s="4"/>
    </row>
    <row r="2979">
      <c r="A2979" s="4"/>
      <c r="B2979" s="4"/>
      <c r="C2979" s="4"/>
      <c r="D2979" s="4"/>
      <c r="E2979" s="4"/>
      <c r="F2979" s="4"/>
    </row>
    <row r="2980">
      <c r="A2980" s="4"/>
      <c r="B2980" s="4"/>
      <c r="C2980" s="4"/>
      <c r="D2980" s="4"/>
      <c r="E2980" s="4"/>
      <c r="F2980" s="4"/>
    </row>
    <row r="2981">
      <c r="A2981" s="4"/>
      <c r="B2981" s="4"/>
      <c r="C2981" s="4"/>
      <c r="D2981" s="4"/>
      <c r="E2981" s="4"/>
      <c r="F2981" s="4"/>
    </row>
    <row r="2982">
      <c r="A2982" s="4"/>
      <c r="B2982" s="4"/>
      <c r="C2982" s="4"/>
      <c r="D2982" s="4"/>
      <c r="E2982" s="4"/>
      <c r="F2982" s="4"/>
    </row>
    <row r="2983">
      <c r="A2983" s="4"/>
      <c r="B2983" s="4"/>
      <c r="C2983" s="4"/>
      <c r="D2983" s="4"/>
      <c r="E2983" s="4"/>
      <c r="F2983" s="4"/>
    </row>
    <row r="2984">
      <c r="A2984" s="4"/>
      <c r="B2984" s="4"/>
      <c r="C2984" s="4"/>
      <c r="D2984" s="4"/>
      <c r="E2984" s="4"/>
      <c r="F2984" s="4"/>
    </row>
    <row r="2985">
      <c r="A2985" s="4"/>
      <c r="B2985" s="4"/>
      <c r="C2985" s="4"/>
      <c r="D2985" s="4"/>
      <c r="E2985" s="4"/>
      <c r="F2985" s="4"/>
    </row>
    <row r="2986">
      <c r="A2986" s="4"/>
      <c r="B2986" s="4"/>
      <c r="C2986" s="4"/>
      <c r="D2986" s="4"/>
      <c r="E2986" s="4"/>
      <c r="F2986" s="4"/>
    </row>
    <row r="2987">
      <c r="A2987" s="4"/>
      <c r="B2987" s="4"/>
      <c r="C2987" s="4"/>
      <c r="D2987" s="4"/>
      <c r="E2987" s="4"/>
      <c r="F2987" s="4"/>
    </row>
    <row r="2988">
      <c r="A2988" s="4"/>
      <c r="B2988" s="4"/>
      <c r="C2988" s="4"/>
      <c r="D2988" s="4"/>
      <c r="E2988" s="4"/>
      <c r="F2988" s="4"/>
    </row>
    <row r="2989">
      <c r="A2989" s="4"/>
      <c r="B2989" s="4"/>
      <c r="C2989" s="4"/>
      <c r="D2989" s="4"/>
      <c r="E2989" s="4"/>
      <c r="F2989" s="4"/>
    </row>
    <row r="2990">
      <c r="A2990" s="4"/>
      <c r="B2990" s="4"/>
      <c r="C2990" s="4"/>
      <c r="D2990" s="4"/>
      <c r="E2990" s="4"/>
      <c r="F2990" s="4"/>
    </row>
    <row r="2991">
      <c r="A2991" s="4"/>
      <c r="B2991" s="4"/>
      <c r="C2991" s="4"/>
      <c r="D2991" s="4"/>
      <c r="E2991" s="4"/>
      <c r="F2991" s="4"/>
    </row>
    <row r="2992">
      <c r="A2992" s="4"/>
      <c r="B2992" s="4"/>
      <c r="C2992" s="4"/>
      <c r="D2992" s="4"/>
      <c r="E2992" s="4"/>
      <c r="F2992" s="4"/>
    </row>
    <row r="2993">
      <c r="A2993" s="4"/>
      <c r="B2993" s="4"/>
      <c r="C2993" s="4"/>
      <c r="D2993" s="4"/>
      <c r="E2993" s="4"/>
      <c r="F2993" s="4"/>
    </row>
    <row r="2994">
      <c r="A2994" s="4"/>
      <c r="B2994" s="4"/>
      <c r="C2994" s="4"/>
      <c r="D2994" s="4"/>
      <c r="E2994" s="4"/>
      <c r="F2994" s="4"/>
    </row>
    <row r="2995">
      <c r="A2995" s="4"/>
      <c r="B2995" s="4"/>
      <c r="C2995" s="4"/>
      <c r="D2995" s="4"/>
      <c r="E2995" s="4"/>
      <c r="F2995" s="4"/>
    </row>
    <row r="2996">
      <c r="A2996" s="4"/>
      <c r="B2996" s="4"/>
      <c r="C2996" s="4"/>
      <c r="D2996" s="4"/>
      <c r="E2996" s="4"/>
      <c r="F2996" s="4"/>
    </row>
    <row r="2997">
      <c r="A2997" s="4"/>
      <c r="B2997" s="4"/>
      <c r="C2997" s="4"/>
      <c r="D2997" s="4"/>
      <c r="E2997" s="4"/>
      <c r="F2997" s="4"/>
    </row>
    <row r="2998">
      <c r="A2998" s="4"/>
      <c r="B2998" s="4"/>
      <c r="C2998" s="4"/>
      <c r="D2998" s="4"/>
      <c r="E2998" s="4"/>
      <c r="F2998" s="4"/>
    </row>
    <row r="2999">
      <c r="A2999" s="4"/>
      <c r="B2999" s="4"/>
      <c r="C2999" s="4"/>
      <c r="D2999" s="4"/>
      <c r="E2999" s="4"/>
      <c r="F2999" s="4"/>
    </row>
    <row r="3000">
      <c r="A3000" s="4"/>
      <c r="B3000" s="4"/>
      <c r="C3000" s="4"/>
      <c r="D3000" s="4"/>
      <c r="E3000" s="4"/>
      <c r="F3000" s="4"/>
    </row>
    <row r="3001">
      <c r="A3001" s="4"/>
      <c r="B3001" s="4"/>
      <c r="C3001" s="4"/>
      <c r="D3001" s="4"/>
      <c r="E3001" s="4"/>
      <c r="F3001" s="4"/>
    </row>
    <row r="3002">
      <c r="A3002" s="4"/>
      <c r="B3002" s="4"/>
      <c r="C3002" s="4"/>
      <c r="D3002" s="4"/>
      <c r="E3002" s="4"/>
      <c r="F3002" s="4"/>
    </row>
    <row r="3003">
      <c r="A3003" s="4"/>
      <c r="B3003" s="4"/>
      <c r="C3003" s="4"/>
      <c r="D3003" s="4"/>
      <c r="E3003" s="4"/>
      <c r="F3003" s="4"/>
    </row>
    <row r="3004">
      <c r="A3004" s="4"/>
      <c r="B3004" s="4"/>
      <c r="C3004" s="4"/>
      <c r="D3004" s="4"/>
      <c r="E3004" s="4"/>
      <c r="F3004" s="4"/>
    </row>
    <row r="3005">
      <c r="A3005" s="4"/>
      <c r="B3005" s="4"/>
      <c r="C3005" s="4"/>
      <c r="D3005" s="4"/>
      <c r="E3005" s="4"/>
      <c r="F3005" s="4"/>
    </row>
    <row r="3006">
      <c r="A3006" s="4"/>
      <c r="B3006" s="4"/>
      <c r="C3006" s="4"/>
      <c r="D3006" s="4"/>
      <c r="E3006" s="4"/>
      <c r="F3006" s="4"/>
    </row>
    <row r="3007">
      <c r="A3007" s="4"/>
      <c r="B3007" s="4"/>
      <c r="C3007" s="4"/>
      <c r="D3007" s="4"/>
      <c r="E3007" s="4"/>
      <c r="F3007" s="4"/>
    </row>
    <row r="3008">
      <c r="A3008" s="4"/>
      <c r="B3008" s="4"/>
      <c r="C3008" s="4"/>
      <c r="D3008" s="4"/>
      <c r="E3008" s="4"/>
      <c r="F3008" s="4"/>
    </row>
    <row r="3009">
      <c r="A3009" s="4"/>
      <c r="B3009" s="4"/>
      <c r="C3009" s="4"/>
      <c r="D3009" s="4"/>
      <c r="E3009" s="4"/>
      <c r="F3009" s="4"/>
    </row>
    <row r="3010">
      <c r="A3010" s="4"/>
      <c r="B3010" s="4"/>
      <c r="C3010" s="4"/>
      <c r="D3010" s="4"/>
      <c r="E3010" s="4"/>
      <c r="F3010" s="4"/>
    </row>
    <row r="3011">
      <c r="A3011" s="4"/>
      <c r="B3011" s="4"/>
      <c r="C3011" s="4"/>
      <c r="D3011" s="4"/>
      <c r="E3011" s="4"/>
      <c r="F3011" s="4"/>
    </row>
    <row r="3012">
      <c r="A3012" s="4"/>
      <c r="B3012" s="4"/>
      <c r="C3012" s="4"/>
      <c r="D3012" s="4"/>
      <c r="E3012" s="4"/>
      <c r="F3012" s="4"/>
    </row>
    <row r="3013">
      <c r="A3013" s="4"/>
      <c r="B3013" s="4"/>
      <c r="C3013" s="4"/>
      <c r="D3013" s="4"/>
      <c r="E3013" s="4"/>
      <c r="F3013" s="4"/>
    </row>
    <row r="3014">
      <c r="A3014" s="4"/>
      <c r="B3014" s="4"/>
      <c r="C3014" s="4"/>
      <c r="D3014" s="4"/>
      <c r="E3014" s="4"/>
      <c r="F3014" s="4"/>
    </row>
    <row r="3015">
      <c r="A3015" s="4"/>
      <c r="B3015" s="4"/>
      <c r="C3015" s="4"/>
      <c r="D3015" s="4"/>
      <c r="E3015" s="4"/>
      <c r="F3015" s="4"/>
    </row>
    <row r="3016">
      <c r="A3016" s="4"/>
      <c r="B3016" s="4"/>
      <c r="C3016" s="4"/>
      <c r="D3016" s="4"/>
      <c r="E3016" s="4"/>
      <c r="F3016" s="4"/>
    </row>
    <row r="3017">
      <c r="A3017" s="4"/>
      <c r="B3017" s="4"/>
      <c r="C3017" s="4"/>
      <c r="D3017" s="4"/>
      <c r="E3017" s="4"/>
      <c r="F3017" s="4"/>
    </row>
    <row r="3018">
      <c r="A3018" s="4"/>
      <c r="B3018" s="4"/>
      <c r="C3018" s="4"/>
      <c r="D3018" s="4"/>
      <c r="E3018" s="4"/>
      <c r="F3018" s="4"/>
    </row>
    <row r="3019">
      <c r="A3019" s="4"/>
      <c r="B3019" s="4"/>
      <c r="C3019" s="4"/>
      <c r="D3019" s="4"/>
      <c r="E3019" s="4"/>
      <c r="F3019" s="4"/>
    </row>
    <row r="3020">
      <c r="A3020" s="4"/>
      <c r="B3020" s="4"/>
      <c r="C3020" s="4"/>
      <c r="D3020" s="4"/>
      <c r="E3020" s="4"/>
      <c r="F3020" s="4"/>
    </row>
    <row r="3021">
      <c r="A3021" s="4"/>
      <c r="B3021" s="4"/>
      <c r="C3021" s="4"/>
      <c r="D3021" s="4"/>
      <c r="E3021" s="4"/>
      <c r="F3021" s="4"/>
    </row>
    <row r="3022">
      <c r="A3022" s="4"/>
      <c r="B3022" s="4"/>
      <c r="C3022" s="4"/>
      <c r="D3022" s="4"/>
      <c r="E3022" s="4"/>
      <c r="F3022" s="4"/>
    </row>
    <row r="3023">
      <c r="A3023" s="4"/>
      <c r="B3023" s="4"/>
      <c r="C3023" s="4"/>
      <c r="D3023" s="4"/>
      <c r="E3023" s="4"/>
      <c r="F3023" s="4"/>
    </row>
    <row r="3024">
      <c r="A3024" s="4"/>
      <c r="B3024" s="4"/>
      <c r="C3024" s="4"/>
      <c r="D3024" s="4"/>
      <c r="E3024" s="4"/>
      <c r="F3024" s="4"/>
    </row>
    <row r="3025">
      <c r="A3025" s="4"/>
      <c r="B3025" s="4"/>
      <c r="C3025" s="4"/>
      <c r="D3025" s="4"/>
      <c r="E3025" s="4"/>
      <c r="F3025" s="4"/>
    </row>
    <row r="3026">
      <c r="A3026" s="4"/>
      <c r="B3026" s="4"/>
      <c r="C3026" s="4"/>
      <c r="D3026" s="4"/>
      <c r="E3026" s="4"/>
      <c r="F3026" s="4"/>
    </row>
    <row r="3027">
      <c r="A3027" s="4"/>
      <c r="B3027" s="4"/>
      <c r="C3027" s="4"/>
      <c r="D3027" s="4"/>
      <c r="E3027" s="4"/>
      <c r="F3027" s="4"/>
    </row>
    <row r="3028">
      <c r="A3028" s="4"/>
      <c r="B3028" s="4"/>
      <c r="C3028" s="4"/>
      <c r="D3028" s="4"/>
      <c r="E3028" s="4"/>
      <c r="F3028" s="4"/>
    </row>
    <row r="3029">
      <c r="A3029" s="4"/>
      <c r="B3029" s="4"/>
      <c r="C3029" s="4"/>
      <c r="D3029" s="4"/>
      <c r="E3029" s="4"/>
      <c r="F3029" s="4"/>
    </row>
    <row r="3030">
      <c r="A3030" s="4"/>
      <c r="B3030" s="4"/>
      <c r="C3030" s="4"/>
      <c r="D3030" s="4"/>
      <c r="E3030" s="4"/>
      <c r="F3030" s="4"/>
    </row>
    <row r="3031">
      <c r="A3031" s="4"/>
      <c r="B3031" s="4"/>
      <c r="C3031" s="4"/>
      <c r="D3031" s="4"/>
      <c r="E3031" s="4"/>
      <c r="F3031" s="4"/>
    </row>
    <row r="3032">
      <c r="A3032" s="4"/>
      <c r="B3032" s="4"/>
      <c r="C3032" s="4"/>
      <c r="D3032" s="4"/>
      <c r="E3032" s="4"/>
      <c r="F3032" s="4"/>
    </row>
    <row r="3033">
      <c r="A3033" s="4"/>
      <c r="B3033" s="4"/>
      <c r="C3033" s="4"/>
      <c r="D3033" s="4"/>
      <c r="E3033" s="4"/>
      <c r="F3033" s="4"/>
    </row>
    <row r="3034">
      <c r="A3034" s="4"/>
      <c r="B3034" s="4"/>
      <c r="C3034" s="4"/>
      <c r="D3034" s="4"/>
      <c r="E3034" s="4"/>
      <c r="F3034" s="4"/>
    </row>
    <row r="3035">
      <c r="A3035" s="4"/>
      <c r="B3035" s="4"/>
      <c r="C3035" s="4"/>
      <c r="D3035" s="4"/>
      <c r="E3035" s="4"/>
      <c r="F3035" s="4"/>
    </row>
    <row r="3036">
      <c r="A3036" s="4"/>
      <c r="B3036" s="4"/>
      <c r="C3036" s="4"/>
      <c r="D3036" s="4"/>
      <c r="E3036" s="4"/>
      <c r="F3036" s="4"/>
    </row>
    <row r="3037">
      <c r="A3037" s="4"/>
      <c r="B3037" s="4"/>
      <c r="C3037" s="4"/>
      <c r="D3037" s="4"/>
      <c r="E3037" s="4"/>
      <c r="F3037" s="4"/>
    </row>
    <row r="3038">
      <c r="A3038" s="4"/>
      <c r="B3038" s="4"/>
      <c r="C3038" s="4"/>
      <c r="D3038" s="4"/>
      <c r="E3038" s="4"/>
      <c r="F3038" s="4"/>
    </row>
    <row r="3039">
      <c r="A3039" s="4"/>
      <c r="B3039" s="4"/>
      <c r="C3039" s="4"/>
      <c r="D3039" s="4"/>
      <c r="E3039" s="4"/>
      <c r="F3039" s="4"/>
    </row>
    <row r="3040">
      <c r="A3040" s="4"/>
      <c r="B3040" s="4"/>
      <c r="C3040" s="4"/>
      <c r="D3040" s="4"/>
      <c r="E3040" s="4"/>
      <c r="F3040" s="4"/>
    </row>
    <row r="3041">
      <c r="A3041" s="4"/>
      <c r="B3041" s="4"/>
      <c r="C3041" s="4"/>
      <c r="D3041" s="4"/>
      <c r="E3041" s="4"/>
      <c r="F3041" s="4"/>
    </row>
    <row r="3042">
      <c r="A3042" s="4"/>
      <c r="B3042" s="4"/>
      <c r="C3042" s="4"/>
      <c r="D3042" s="4"/>
      <c r="E3042" s="4"/>
      <c r="F3042" s="4"/>
    </row>
    <row r="3043">
      <c r="A3043" s="4"/>
      <c r="B3043" s="4"/>
      <c r="C3043" s="4"/>
      <c r="D3043" s="4"/>
      <c r="E3043" s="4"/>
      <c r="F3043" s="4"/>
    </row>
    <row r="3044">
      <c r="A3044" s="4"/>
      <c r="B3044" s="4"/>
      <c r="C3044" s="4"/>
      <c r="D3044" s="4"/>
      <c r="E3044" s="4"/>
      <c r="F3044" s="4"/>
    </row>
    <row r="3045">
      <c r="A3045" s="4"/>
      <c r="B3045" s="4"/>
      <c r="C3045" s="4"/>
      <c r="D3045" s="4"/>
      <c r="E3045" s="4"/>
      <c r="F3045" s="4"/>
    </row>
    <row r="3046">
      <c r="A3046" s="4"/>
      <c r="B3046" s="4"/>
      <c r="C3046" s="4"/>
      <c r="D3046" s="4"/>
      <c r="E3046" s="4"/>
      <c r="F3046" s="4"/>
    </row>
    <row r="3047">
      <c r="A3047" s="4"/>
      <c r="B3047" s="4"/>
      <c r="C3047" s="4"/>
      <c r="D3047" s="4"/>
      <c r="E3047" s="4"/>
      <c r="F3047" s="4"/>
    </row>
    <row r="3048">
      <c r="A3048" s="4"/>
      <c r="B3048" s="4"/>
      <c r="C3048" s="4"/>
      <c r="D3048" s="4"/>
      <c r="E3048" s="4"/>
      <c r="F3048" s="4"/>
    </row>
    <row r="3049">
      <c r="A3049" s="4"/>
      <c r="B3049" s="4"/>
      <c r="C3049" s="4"/>
      <c r="D3049" s="4"/>
      <c r="E3049" s="4"/>
      <c r="F3049" s="4"/>
    </row>
    <row r="3050">
      <c r="A3050" s="4"/>
      <c r="B3050" s="4"/>
      <c r="C3050" s="4"/>
      <c r="D3050" s="4"/>
      <c r="E3050" s="4"/>
      <c r="F3050" s="4"/>
    </row>
    <row r="3051">
      <c r="A3051" s="4"/>
      <c r="B3051" s="4"/>
      <c r="C3051" s="4"/>
      <c r="D3051" s="4"/>
      <c r="E3051" s="4"/>
      <c r="F3051" s="4"/>
    </row>
    <row r="3052">
      <c r="A3052" s="4"/>
      <c r="B3052" s="4"/>
      <c r="C3052" s="4"/>
      <c r="D3052" s="4"/>
      <c r="E3052" s="4"/>
      <c r="F3052" s="4"/>
    </row>
    <row r="3053">
      <c r="A3053" s="4"/>
      <c r="B3053" s="4"/>
      <c r="C3053" s="4"/>
      <c r="D3053" s="4"/>
      <c r="E3053" s="4"/>
      <c r="F3053" s="4"/>
    </row>
    <row r="3054">
      <c r="A3054" s="4"/>
      <c r="B3054" s="4"/>
      <c r="C3054" s="4"/>
      <c r="D3054" s="4"/>
      <c r="E3054" s="4"/>
      <c r="F3054" s="4"/>
    </row>
    <row r="3055">
      <c r="A3055" s="4"/>
      <c r="B3055" s="4"/>
      <c r="C3055" s="4"/>
      <c r="D3055" s="4"/>
      <c r="E3055" s="4"/>
      <c r="F3055" s="4"/>
    </row>
    <row r="3056">
      <c r="A3056" s="4"/>
      <c r="B3056" s="4"/>
      <c r="C3056" s="4"/>
      <c r="D3056" s="4"/>
      <c r="E3056" s="4"/>
      <c r="F3056" s="4"/>
    </row>
    <row r="3057">
      <c r="A3057" s="4"/>
      <c r="B3057" s="4"/>
      <c r="C3057" s="4"/>
      <c r="D3057" s="4"/>
      <c r="E3057" s="4"/>
      <c r="F3057" s="4"/>
    </row>
    <row r="3058">
      <c r="A3058" s="4"/>
      <c r="B3058" s="4"/>
      <c r="C3058" s="4"/>
      <c r="D3058" s="4"/>
      <c r="E3058" s="4"/>
      <c r="F3058" s="4"/>
    </row>
    <row r="3059">
      <c r="A3059" s="4"/>
      <c r="B3059" s="4"/>
      <c r="C3059" s="4"/>
      <c r="D3059" s="4"/>
      <c r="E3059" s="4"/>
      <c r="F3059" s="4"/>
    </row>
    <row r="3060">
      <c r="A3060" s="4"/>
      <c r="B3060" s="4"/>
      <c r="C3060" s="4"/>
      <c r="D3060" s="4"/>
      <c r="E3060" s="4"/>
      <c r="F3060" s="4"/>
    </row>
    <row r="3061">
      <c r="A3061" s="4"/>
      <c r="B3061" s="4"/>
      <c r="C3061" s="4"/>
      <c r="D3061" s="4"/>
      <c r="E3061" s="4"/>
      <c r="F3061" s="4"/>
    </row>
    <row r="3062">
      <c r="A3062" s="4"/>
      <c r="B3062" s="4"/>
      <c r="C3062" s="4"/>
      <c r="D3062" s="4"/>
      <c r="E3062" s="4"/>
      <c r="F3062" s="4"/>
    </row>
    <row r="3063">
      <c r="A3063" s="4"/>
      <c r="B3063" s="4"/>
      <c r="C3063" s="4"/>
      <c r="D3063" s="4"/>
      <c r="E3063" s="4"/>
      <c r="F3063" s="4"/>
    </row>
    <row r="3064">
      <c r="A3064" s="4"/>
      <c r="B3064" s="4"/>
      <c r="C3064" s="4"/>
      <c r="D3064" s="4"/>
      <c r="E3064" s="4"/>
      <c r="F3064" s="4"/>
    </row>
    <row r="3065">
      <c r="A3065" s="4"/>
      <c r="B3065" s="4"/>
      <c r="C3065" s="4"/>
      <c r="D3065" s="4"/>
      <c r="E3065" s="4"/>
      <c r="F3065" s="4"/>
    </row>
    <row r="3066">
      <c r="A3066" s="4"/>
      <c r="B3066" s="4"/>
      <c r="C3066" s="4"/>
      <c r="D3066" s="4"/>
      <c r="E3066" s="4"/>
      <c r="F3066" s="4"/>
    </row>
    <row r="3067">
      <c r="A3067" s="4"/>
      <c r="B3067" s="4"/>
      <c r="C3067" s="4"/>
      <c r="D3067" s="4"/>
      <c r="E3067" s="4"/>
      <c r="F3067" s="4"/>
    </row>
    <row r="3068">
      <c r="A3068" s="4"/>
      <c r="B3068" s="4"/>
      <c r="C3068" s="4"/>
      <c r="D3068" s="4"/>
      <c r="E3068" s="4"/>
      <c r="F3068" s="4"/>
    </row>
    <row r="3069">
      <c r="A3069" s="4"/>
      <c r="B3069" s="4"/>
      <c r="C3069" s="4"/>
      <c r="D3069" s="4"/>
      <c r="E3069" s="4"/>
      <c r="F3069" s="4"/>
    </row>
    <row r="3070">
      <c r="A3070" s="4"/>
      <c r="B3070" s="4"/>
      <c r="C3070" s="4"/>
      <c r="D3070" s="4"/>
      <c r="E3070" s="4"/>
      <c r="F3070" s="4"/>
    </row>
    <row r="3071">
      <c r="A3071" s="4"/>
      <c r="B3071" s="4"/>
      <c r="C3071" s="4"/>
      <c r="D3071" s="4"/>
      <c r="E3071" s="4"/>
      <c r="F3071" s="4"/>
    </row>
    <row r="3072">
      <c r="A3072" s="4"/>
      <c r="B3072" s="4"/>
      <c r="C3072" s="4"/>
      <c r="D3072" s="4"/>
      <c r="E3072" s="4"/>
      <c r="F3072" s="4"/>
    </row>
    <row r="3073">
      <c r="A3073" s="4"/>
      <c r="B3073" s="4"/>
      <c r="C3073" s="4"/>
      <c r="D3073" s="4"/>
      <c r="E3073" s="4"/>
      <c r="F3073" s="4"/>
    </row>
    <row r="3074">
      <c r="A3074" s="4"/>
      <c r="B3074" s="4"/>
      <c r="C3074" s="4"/>
      <c r="D3074" s="4"/>
      <c r="E3074" s="4"/>
      <c r="F3074" s="4"/>
    </row>
    <row r="3075">
      <c r="A3075" s="4"/>
      <c r="B3075" s="4"/>
      <c r="C3075" s="4"/>
      <c r="D3075" s="4"/>
      <c r="E3075" s="4"/>
      <c r="F3075" s="4"/>
    </row>
    <row r="3076">
      <c r="A3076" s="4"/>
      <c r="B3076" s="4"/>
      <c r="C3076" s="4"/>
      <c r="D3076" s="4"/>
      <c r="E3076" s="4"/>
      <c r="F3076" s="4"/>
    </row>
    <row r="3077">
      <c r="A3077" s="4"/>
      <c r="B3077" s="4"/>
      <c r="C3077" s="4"/>
      <c r="D3077" s="4"/>
      <c r="E3077" s="4"/>
      <c r="F3077" s="4"/>
    </row>
    <row r="3078">
      <c r="A3078" s="4"/>
      <c r="B3078" s="4"/>
      <c r="C3078" s="4"/>
      <c r="D3078" s="4"/>
      <c r="E3078" s="4"/>
      <c r="F3078" s="4"/>
    </row>
    <row r="3079">
      <c r="A3079" s="4"/>
      <c r="B3079" s="4"/>
      <c r="C3079" s="4"/>
      <c r="D3079" s="4"/>
      <c r="E3079" s="4"/>
      <c r="F3079" s="4"/>
    </row>
    <row r="3080">
      <c r="A3080" s="4"/>
      <c r="B3080" s="4"/>
      <c r="C3080" s="4"/>
      <c r="D3080" s="4"/>
      <c r="E3080" s="4"/>
      <c r="F3080" s="4"/>
    </row>
    <row r="3081">
      <c r="A3081" s="4"/>
      <c r="B3081" s="4"/>
      <c r="C3081" s="4"/>
      <c r="D3081" s="4"/>
      <c r="E3081" s="4"/>
      <c r="F3081" s="4"/>
    </row>
    <row r="3082">
      <c r="A3082" s="4"/>
      <c r="B3082" s="4"/>
      <c r="C3082" s="4"/>
      <c r="D3082" s="4"/>
      <c r="E3082" s="4"/>
      <c r="F3082" s="4"/>
    </row>
    <row r="3083">
      <c r="A3083" s="4"/>
      <c r="B3083" s="4"/>
      <c r="C3083" s="4"/>
      <c r="D3083" s="4"/>
      <c r="E3083" s="4"/>
      <c r="F3083" s="4"/>
    </row>
    <row r="3084">
      <c r="A3084" s="4"/>
      <c r="B3084" s="4"/>
      <c r="C3084" s="4"/>
      <c r="D3084" s="4"/>
      <c r="E3084" s="4"/>
      <c r="F3084" s="4"/>
    </row>
    <row r="3085">
      <c r="A3085" s="4"/>
      <c r="B3085" s="4"/>
      <c r="C3085" s="4"/>
      <c r="D3085" s="4"/>
      <c r="E3085" s="4"/>
      <c r="F3085" s="4"/>
    </row>
    <row r="3086">
      <c r="A3086" s="4"/>
      <c r="B3086" s="4"/>
      <c r="C3086" s="4"/>
      <c r="D3086" s="4"/>
      <c r="E3086" s="4"/>
      <c r="F3086" s="4"/>
    </row>
    <row r="3087">
      <c r="A3087" s="4"/>
      <c r="B3087" s="4"/>
      <c r="C3087" s="4"/>
      <c r="D3087" s="4"/>
      <c r="E3087" s="4"/>
      <c r="F3087" s="4"/>
    </row>
    <row r="3088">
      <c r="A3088" s="4"/>
      <c r="B3088" s="4"/>
      <c r="C3088" s="4"/>
      <c r="D3088" s="4"/>
      <c r="E3088" s="4"/>
      <c r="F3088" s="4"/>
    </row>
    <row r="3089">
      <c r="A3089" s="4"/>
      <c r="B3089" s="4"/>
      <c r="C3089" s="4"/>
      <c r="D3089" s="4"/>
      <c r="E3089" s="4"/>
      <c r="F3089" s="4"/>
    </row>
    <row r="3090">
      <c r="A3090" s="4"/>
      <c r="B3090" s="4"/>
      <c r="C3090" s="4"/>
      <c r="D3090" s="4"/>
      <c r="E3090" s="4"/>
      <c r="F3090" s="4"/>
    </row>
    <row r="3091">
      <c r="A3091" s="4"/>
      <c r="B3091" s="4"/>
      <c r="C3091" s="4"/>
      <c r="D3091" s="4"/>
      <c r="E3091" s="4"/>
      <c r="F3091" s="4"/>
    </row>
    <row r="3092">
      <c r="A3092" s="4"/>
      <c r="B3092" s="4"/>
      <c r="C3092" s="4"/>
      <c r="D3092" s="4"/>
      <c r="E3092" s="4"/>
      <c r="F3092" s="4"/>
    </row>
    <row r="3093">
      <c r="A3093" s="4"/>
      <c r="B3093" s="4"/>
      <c r="C3093" s="4"/>
      <c r="D3093" s="4"/>
      <c r="E3093" s="4"/>
      <c r="F3093" s="4"/>
    </row>
    <row r="3094">
      <c r="A3094" s="4"/>
      <c r="B3094" s="4"/>
      <c r="C3094" s="4"/>
      <c r="D3094" s="4"/>
      <c r="E3094" s="4"/>
      <c r="F3094" s="4"/>
    </row>
    <row r="3095">
      <c r="A3095" s="4"/>
      <c r="B3095" s="4"/>
      <c r="C3095" s="4"/>
      <c r="D3095" s="4"/>
      <c r="E3095" s="4"/>
      <c r="F3095" s="4"/>
    </row>
    <row r="3096">
      <c r="A3096" s="4"/>
      <c r="B3096" s="4"/>
      <c r="C3096" s="4"/>
      <c r="D3096" s="4"/>
      <c r="E3096" s="4"/>
      <c r="F3096" s="4"/>
    </row>
    <row r="3097">
      <c r="A3097" s="4"/>
      <c r="B3097" s="4"/>
      <c r="C3097" s="4"/>
      <c r="D3097" s="4"/>
      <c r="E3097" s="4"/>
      <c r="F3097" s="4"/>
    </row>
    <row r="3098">
      <c r="A3098" s="4"/>
      <c r="B3098" s="4"/>
      <c r="C3098" s="4"/>
      <c r="D3098" s="4"/>
      <c r="E3098" s="4"/>
      <c r="F3098" s="4"/>
    </row>
    <row r="3099">
      <c r="A3099" s="4"/>
      <c r="B3099" s="4"/>
      <c r="C3099" s="4"/>
      <c r="D3099" s="4"/>
      <c r="E3099" s="4"/>
      <c r="F3099" s="4"/>
    </row>
    <row r="3100">
      <c r="A3100" s="4"/>
      <c r="B3100" s="4"/>
      <c r="C3100" s="4"/>
      <c r="D3100" s="4"/>
      <c r="E3100" s="4"/>
      <c r="F3100" s="4"/>
    </row>
    <row r="3101">
      <c r="A3101" s="4"/>
      <c r="B3101" s="4"/>
      <c r="C3101" s="4"/>
      <c r="D3101" s="4"/>
      <c r="E3101" s="4"/>
      <c r="F3101" s="4"/>
    </row>
    <row r="3102">
      <c r="A3102" s="4"/>
      <c r="B3102" s="4"/>
      <c r="C3102" s="4"/>
      <c r="D3102" s="4"/>
      <c r="E3102" s="4"/>
      <c r="F3102" s="4"/>
    </row>
    <row r="3103">
      <c r="A3103" s="4"/>
      <c r="B3103" s="4"/>
      <c r="C3103" s="4"/>
      <c r="D3103" s="4"/>
      <c r="E3103" s="4"/>
      <c r="F3103" s="4"/>
    </row>
    <row r="3104">
      <c r="A3104" s="4"/>
      <c r="B3104" s="4"/>
      <c r="C3104" s="4"/>
      <c r="D3104" s="4"/>
      <c r="E3104" s="4"/>
      <c r="F3104" s="4"/>
    </row>
    <row r="3105">
      <c r="A3105" s="4"/>
      <c r="B3105" s="4"/>
      <c r="C3105" s="4"/>
      <c r="D3105" s="4"/>
      <c r="E3105" s="4"/>
      <c r="F3105" s="4"/>
    </row>
    <row r="3106">
      <c r="A3106" s="4"/>
      <c r="B3106" s="4"/>
      <c r="C3106" s="4"/>
      <c r="D3106" s="4"/>
      <c r="E3106" s="4"/>
      <c r="F3106" s="4"/>
    </row>
    <row r="3107">
      <c r="A3107" s="4"/>
      <c r="B3107" s="4"/>
      <c r="C3107" s="4"/>
      <c r="D3107" s="4"/>
      <c r="E3107" s="4"/>
      <c r="F3107" s="4"/>
    </row>
    <row r="3108">
      <c r="A3108" s="4"/>
      <c r="B3108" s="4"/>
      <c r="C3108" s="4"/>
      <c r="D3108" s="4"/>
      <c r="E3108" s="4"/>
      <c r="F3108" s="4"/>
    </row>
    <row r="3109">
      <c r="A3109" s="4"/>
      <c r="B3109" s="4"/>
      <c r="C3109" s="4"/>
      <c r="D3109" s="4"/>
      <c r="E3109" s="4"/>
      <c r="F3109" s="4"/>
    </row>
    <row r="3110">
      <c r="A3110" s="4"/>
      <c r="B3110" s="4"/>
      <c r="C3110" s="4"/>
      <c r="D3110" s="4"/>
      <c r="E3110" s="4"/>
      <c r="F3110" s="4"/>
    </row>
    <row r="3111">
      <c r="A3111" s="4"/>
      <c r="B3111" s="4"/>
      <c r="C3111" s="4"/>
      <c r="D3111" s="4"/>
      <c r="E3111" s="4"/>
      <c r="F3111" s="4"/>
    </row>
    <row r="3112">
      <c r="A3112" s="4"/>
      <c r="B3112" s="4"/>
      <c r="C3112" s="4"/>
      <c r="D3112" s="4"/>
      <c r="E3112" s="4"/>
      <c r="F3112" s="4"/>
    </row>
    <row r="3113">
      <c r="A3113" s="4"/>
      <c r="B3113" s="4"/>
      <c r="C3113" s="4"/>
      <c r="D3113" s="4"/>
      <c r="E3113" s="4"/>
      <c r="F3113" s="4"/>
    </row>
    <row r="3114">
      <c r="A3114" s="4"/>
      <c r="B3114" s="4"/>
      <c r="C3114" s="4"/>
      <c r="D3114" s="4"/>
      <c r="E3114" s="4"/>
      <c r="F3114" s="4"/>
    </row>
    <row r="3115">
      <c r="A3115" s="4"/>
      <c r="B3115" s="4"/>
      <c r="C3115" s="4"/>
      <c r="D3115" s="4"/>
      <c r="E3115" s="4"/>
      <c r="F3115" s="4"/>
    </row>
    <row r="3116">
      <c r="A3116" s="4"/>
      <c r="B3116" s="4"/>
      <c r="C3116" s="4"/>
      <c r="D3116" s="4"/>
      <c r="E3116" s="4"/>
      <c r="F3116" s="4"/>
    </row>
    <row r="3117">
      <c r="A3117" s="4"/>
      <c r="B3117" s="4"/>
      <c r="C3117" s="4"/>
      <c r="D3117" s="4"/>
      <c r="E3117" s="4"/>
      <c r="F3117" s="4"/>
    </row>
    <row r="3118">
      <c r="A3118" s="4"/>
      <c r="B3118" s="4"/>
      <c r="C3118" s="4"/>
      <c r="D3118" s="4"/>
      <c r="E3118" s="4"/>
      <c r="F3118" s="4"/>
    </row>
    <row r="3119">
      <c r="A3119" s="4"/>
      <c r="B3119" s="4"/>
      <c r="C3119" s="4"/>
      <c r="D3119" s="4"/>
      <c r="E3119" s="4"/>
      <c r="F3119" s="4"/>
    </row>
    <row r="3120">
      <c r="A3120" s="4"/>
      <c r="B3120" s="4"/>
      <c r="C3120" s="4"/>
      <c r="D3120" s="4"/>
      <c r="E3120" s="4"/>
      <c r="F3120" s="4"/>
    </row>
    <row r="3121">
      <c r="A3121" s="4"/>
      <c r="B3121" s="4"/>
      <c r="C3121" s="4"/>
      <c r="D3121" s="4"/>
      <c r="E3121" s="4"/>
      <c r="F3121" s="4"/>
    </row>
    <row r="3122">
      <c r="A3122" s="4"/>
      <c r="B3122" s="4"/>
      <c r="C3122" s="4"/>
      <c r="D3122" s="4"/>
      <c r="E3122" s="4"/>
      <c r="F3122" s="4"/>
    </row>
    <row r="3123">
      <c r="A3123" s="4"/>
      <c r="B3123" s="4"/>
      <c r="C3123" s="4"/>
      <c r="D3123" s="4"/>
      <c r="E3123" s="4"/>
      <c r="F3123" s="4"/>
    </row>
    <row r="3124">
      <c r="A3124" s="4"/>
      <c r="B3124" s="4"/>
      <c r="C3124" s="4"/>
      <c r="D3124" s="4"/>
      <c r="E3124" s="4"/>
      <c r="F3124" s="4"/>
    </row>
    <row r="3125">
      <c r="A3125" s="4"/>
      <c r="B3125" s="4"/>
      <c r="C3125" s="4"/>
      <c r="D3125" s="4"/>
      <c r="E3125" s="4"/>
      <c r="F3125" s="4"/>
    </row>
    <row r="3126">
      <c r="A3126" s="4"/>
      <c r="B3126" s="4"/>
      <c r="C3126" s="4"/>
      <c r="D3126" s="4"/>
      <c r="E3126" s="4"/>
      <c r="F3126" s="4"/>
    </row>
    <row r="3127">
      <c r="A3127" s="4"/>
      <c r="B3127" s="4"/>
      <c r="C3127" s="4"/>
      <c r="D3127" s="4"/>
      <c r="E3127" s="4"/>
      <c r="F3127" s="4"/>
    </row>
    <row r="3128">
      <c r="A3128" s="4"/>
      <c r="B3128" s="4"/>
      <c r="C3128" s="4"/>
      <c r="D3128" s="4"/>
      <c r="E3128" s="4"/>
      <c r="F3128" s="4"/>
    </row>
    <row r="3129">
      <c r="A3129" s="4"/>
      <c r="B3129" s="4"/>
      <c r="C3129" s="4"/>
      <c r="D3129" s="4"/>
      <c r="E3129" s="4"/>
      <c r="F3129" s="4"/>
    </row>
    <row r="3130">
      <c r="A3130" s="4"/>
      <c r="B3130" s="4"/>
      <c r="C3130" s="4"/>
      <c r="D3130" s="4"/>
      <c r="E3130" s="4"/>
      <c r="F3130" s="4"/>
    </row>
    <row r="3131">
      <c r="A3131" s="4"/>
      <c r="B3131" s="4"/>
      <c r="C3131" s="4"/>
      <c r="D3131" s="4"/>
      <c r="E3131" s="4"/>
      <c r="F3131" s="4"/>
    </row>
    <row r="3132">
      <c r="A3132" s="4"/>
      <c r="B3132" s="4"/>
      <c r="C3132" s="4"/>
      <c r="D3132" s="4"/>
      <c r="E3132" s="4"/>
      <c r="F3132" s="4"/>
    </row>
    <row r="3133">
      <c r="A3133" s="4"/>
      <c r="B3133" s="4"/>
      <c r="C3133" s="4"/>
      <c r="D3133" s="4"/>
      <c r="E3133" s="4"/>
      <c r="F3133" s="4"/>
    </row>
    <row r="3134">
      <c r="A3134" s="4"/>
      <c r="B3134" s="4"/>
      <c r="C3134" s="4"/>
      <c r="D3134" s="4"/>
      <c r="E3134" s="4"/>
      <c r="F3134" s="4"/>
    </row>
    <row r="3135">
      <c r="A3135" s="4"/>
      <c r="B3135" s="4"/>
      <c r="C3135" s="4"/>
      <c r="D3135" s="4"/>
      <c r="E3135" s="4"/>
      <c r="F3135" s="4"/>
    </row>
    <row r="3136">
      <c r="A3136" s="4"/>
      <c r="B3136" s="4"/>
      <c r="C3136" s="4"/>
      <c r="D3136" s="4"/>
      <c r="E3136" s="4"/>
      <c r="F3136" s="4"/>
    </row>
    <row r="3137">
      <c r="A3137" s="4"/>
      <c r="B3137" s="4"/>
      <c r="C3137" s="4"/>
      <c r="D3137" s="4"/>
      <c r="E3137" s="4"/>
      <c r="F3137" s="4"/>
    </row>
    <row r="3138">
      <c r="A3138" s="4"/>
      <c r="B3138" s="4"/>
      <c r="C3138" s="4"/>
      <c r="D3138" s="4"/>
      <c r="E3138" s="4"/>
      <c r="F3138" s="4"/>
    </row>
    <row r="3139">
      <c r="A3139" s="4"/>
      <c r="B3139" s="4"/>
      <c r="C3139" s="4"/>
      <c r="D3139" s="4"/>
      <c r="E3139" s="4"/>
      <c r="F3139" s="4"/>
    </row>
    <row r="3140">
      <c r="A3140" s="4"/>
      <c r="B3140" s="4"/>
      <c r="C3140" s="4"/>
      <c r="D3140" s="4"/>
      <c r="E3140" s="4"/>
      <c r="F3140" s="4"/>
    </row>
    <row r="3141">
      <c r="A3141" s="4"/>
      <c r="B3141" s="4"/>
      <c r="C3141" s="4"/>
      <c r="D3141" s="4"/>
      <c r="E3141" s="4"/>
      <c r="F3141" s="4"/>
    </row>
    <row r="3142">
      <c r="A3142" s="4"/>
      <c r="B3142" s="4"/>
      <c r="C3142" s="4"/>
      <c r="D3142" s="4"/>
      <c r="E3142" s="4"/>
      <c r="F3142" s="4"/>
    </row>
    <row r="3143">
      <c r="A3143" s="4"/>
      <c r="B3143" s="4"/>
      <c r="C3143" s="4"/>
      <c r="D3143" s="4"/>
      <c r="E3143" s="4"/>
      <c r="F3143" s="4"/>
    </row>
    <row r="3144">
      <c r="A3144" s="4"/>
      <c r="B3144" s="4"/>
      <c r="C3144" s="4"/>
      <c r="D3144" s="4"/>
      <c r="E3144" s="4"/>
      <c r="F3144" s="4"/>
    </row>
    <row r="3145">
      <c r="A3145" s="4"/>
      <c r="B3145" s="4"/>
      <c r="C3145" s="4"/>
      <c r="D3145" s="4"/>
      <c r="E3145" s="4"/>
      <c r="F3145" s="4"/>
    </row>
    <row r="3146">
      <c r="A3146" s="4"/>
      <c r="B3146" s="4"/>
      <c r="C3146" s="4"/>
      <c r="D3146" s="4"/>
      <c r="E3146" s="4"/>
      <c r="F3146" s="4"/>
    </row>
    <row r="3147">
      <c r="A3147" s="4"/>
      <c r="B3147" s="4"/>
      <c r="C3147" s="4"/>
      <c r="D3147" s="4"/>
      <c r="E3147" s="4"/>
      <c r="F3147" s="4"/>
    </row>
    <row r="3148">
      <c r="A3148" s="4"/>
      <c r="B3148" s="4"/>
      <c r="C3148" s="4"/>
      <c r="D3148" s="4"/>
      <c r="E3148" s="4"/>
      <c r="F3148" s="4"/>
    </row>
    <row r="3149">
      <c r="A3149" s="4"/>
      <c r="B3149" s="4"/>
      <c r="C3149" s="4"/>
      <c r="D3149" s="4"/>
      <c r="E3149" s="4"/>
      <c r="F3149" s="4"/>
    </row>
    <row r="3150">
      <c r="A3150" s="4"/>
      <c r="B3150" s="4"/>
      <c r="C3150" s="4"/>
      <c r="D3150" s="4"/>
      <c r="E3150" s="4"/>
      <c r="F3150" s="4"/>
    </row>
    <row r="3151">
      <c r="A3151" s="4"/>
      <c r="B3151" s="4"/>
      <c r="C3151" s="4"/>
      <c r="D3151" s="4"/>
      <c r="E3151" s="4"/>
      <c r="F3151" s="4"/>
    </row>
    <row r="3152">
      <c r="A3152" s="4"/>
      <c r="B3152" s="4"/>
      <c r="C3152" s="4"/>
      <c r="D3152" s="4"/>
      <c r="E3152" s="4"/>
      <c r="F3152" s="4"/>
    </row>
    <row r="3153">
      <c r="A3153" s="4"/>
      <c r="B3153" s="4"/>
      <c r="C3153" s="4"/>
      <c r="D3153" s="4"/>
      <c r="E3153" s="4"/>
      <c r="F3153" s="4"/>
    </row>
    <row r="3154">
      <c r="A3154" s="4"/>
      <c r="B3154" s="4"/>
      <c r="C3154" s="4"/>
      <c r="D3154" s="4"/>
      <c r="E3154" s="4"/>
      <c r="F3154" s="4"/>
    </row>
    <row r="3155">
      <c r="A3155" s="4"/>
      <c r="B3155" s="4"/>
      <c r="C3155" s="4"/>
      <c r="D3155" s="4"/>
      <c r="E3155" s="4"/>
      <c r="F3155" s="4"/>
    </row>
    <row r="3156">
      <c r="A3156" s="4"/>
      <c r="B3156" s="4"/>
      <c r="C3156" s="4"/>
      <c r="D3156" s="4"/>
      <c r="E3156" s="4"/>
      <c r="F3156" s="4"/>
    </row>
    <row r="3157">
      <c r="A3157" s="4"/>
      <c r="B3157" s="4"/>
      <c r="C3157" s="4"/>
      <c r="D3157" s="4"/>
      <c r="E3157" s="4"/>
      <c r="F3157" s="4"/>
    </row>
    <row r="3158">
      <c r="A3158" s="4"/>
      <c r="B3158" s="4"/>
      <c r="C3158" s="4"/>
      <c r="D3158" s="4"/>
      <c r="E3158" s="4"/>
      <c r="F3158" s="4"/>
    </row>
    <row r="3159">
      <c r="A3159" s="4"/>
      <c r="B3159" s="4"/>
      <c r="C3159" s="4"/>
      <c r="D3159" s="4"/>
      <c r="E3159" s="4"/>
      <c r="F3159" s="4"/>
    </row>
    <row r="3160">
      <c r="A3160" s="4"/>
      <c r="B3160" s="4"/>
      <c r="C3160" s="4"/>
      <c r="D3160" s="4"/>
      <c r="E3160" s="4"/>
      <c r="F3160" s="4"/>
    </row>
    <row r="3161">
      <c r="A3161" s="4"/>
      <c r="B3161" s="4"/>
      <c r="C3161" s="4"/>
      <c r="D3161" s="4"/>
      <c r="E3161" s="4"/>
      <c r="F3161" s="4"/>
    </row>
    <row r="3162">
      <c r="A3162" s="4"/>
      <c r="B3162" s="4"/>
      <c r="C3162" s="4"/>
      <c r="D3162" s="4"/>
      <c r="E3162" s="4"/>
      <c r="F3162" s="4"/>
    </row>
    <row r="3163">
      <c r="A3163" s="4"/>
      <c r="B3163" s="4"/>
      <c r="C3163" s="4"/>
      <c r="D3163" s="4"/>
      <c r="E3163" s="4"/>
      <c r="F3163" s="4"/>
    </row>
    <row r="3164">
      <c r="A3164" s="4"/>
      <c r="B3164" s="4"/>
      <c r="C3164" s="4"/>
      <c r="D3164" s="4"/>
      <c r="E3164" s="4"/>
      <c r="F3164" s="4"/>
    </row>
    <row r="3165">
      <c r="A3165" s="4"/>
      <c r="B3165" s="4"/>
      <c r="C3165" s="4"/>
      <c r="D3165" s="4"/>
      <c r="E3165" s="4"/>
      <c r="F3165" s="4"/>
    </row>
    <row r="3166">
      <c r="A3166" s="4"/>
      <c r="B3166" s="4"/>
      <c r="C3166" s="4"/>
      <c r="D3166" s="4"/>
      <c r="E3166" s="4"/>
      <c r="F3166" s="4"/>
    </row>
    <row r="3167">
      <c r="A3167" s="4"/>
      <c r="B3167" s="4"/>
      <c r="C3167" s="4"/>
      <c r="D3167" s="4"/>
      <c r="E3167" s="4"/>
      <c r="F3167" s="4"/>
    </row>
    <row r="3168">
      <c r="A3168" s="4"/>
      <c r="B3168" s="4"/>
      <c r="C3168" s="4"/>
      <c r="D3168" s="4"/>
      <c r="E3168" s="4"/>
      <c r="F3168" s="4"/>
    </row>
    <row r="3169">
      <c r="A3169" s="4"/>
      <c r="B3169" s="4"/>
      <c r="C3169" s="4"/>
      <c r="D3169" s="4"/>
      <c r="E3169" s="4"/>
      <c r="F3169" s="4"/>
    </row>
    <row r="3170">
      <c r="A3170" s="4"/>
      <c r="B3170" s="4"/>
      <c r="C3170" s="4"/>
      <c r="D3170" s="4"/>
      <c r="E3170" s="4"/>
      <c r="F3170" s="4"/>
    </row>
    <row r="3171">
      <c r="A3171" s="4"/>
      <c r="B3171" s="4"/>
      <c r="C3171" s="4"/>
      <c r="D3171" s="4"/>
      <c r="E3171" s="4"/>
      <c r="F3171" s="4"/>
    </row>
    <row r="3172">
      <c r="A3172" s="4"/>
      <c r="B3172" s="4"/>
      <c r="C3172" s="4"/>
      <c r="D3172" s="4"/>
      <c r="E3172" s="4"/>
      <c r="F3172" s="4"/>
    </row>
    <row r="3173">
      <c r="A3173" s="4"/>
      <c r="B3173" s="4"/>
      <c r="C3173" s="4"/>
      <c r="D3173" s="4"/>
      <c r="E3173" s="4"/>
      <c r="F3173" s="4"/>
    </row>
    <row r="3174">
      <c r="A3174" s="4"/>
      <c r="B3174" s="4"/>
      <c r="C3174" s="4"/>
      <c r="D3174" s="4"/>
      <c r="E3174" s="4"/>
      <c r="F3174" s="4"/>
    </row>
    <row r="3175">
      <c r="A3175" s="4"/>
      <c r="B3175" s="4"/>
      <c r="C3175" s="4"/>
      <c r="D3175" s="4"/>
      <c r="E3175" s="4"/>
      <c r="F3175" s="4"/>
    </row>
    <row r="3176">
      <c r="A3176" s="4"/>
      <c r="B3176" s="4"/>
      <c r="C3176" s="4"/>
      <c r="D3176" s="4"/>
      <c r="E3176" s="4"/>
      <c r="F3176" s="4"/>
    </row>
    <row r="3177">
      <c r="A3177" s="4"/>
      <c r="B3177" s="4"/>
      <c r="C3177" s="4"/>
      <c r="D3177" s="4"/>
      <c r="E3177" s="4"/>
      <c r="F3177" s="4"/>
    </row>
    <row r="3178">
      <c r="A3178" s="4"/>
      <c r="B3178" s="4"/>
      <c r="C3178" s="4"/>
      <c r="D3178" s="4"/>
      <c r="E3178" s="4"/>
      <c r="F3178" s="4"/>
    </row>
    <row r="3179">
      <c r="A3179" s="4"/>
      <c r="B3179" s="4"/>
      <c r="C3179" s="4"/>
      <c r="D3179" s="4"/>
      <c r="E3179" s="4"/>
      <c r="F3179" s="4"/>
    </row>
    <row r="3180">
      <c r="A3180" s="4"/>
      <c r="B3180" s="4"/>
      <c r="C3180" s="4"/>
      <c r="D3180" s="4"/>
      <c r="E3180" s="4"/>
      <c r="F3180" s="4"/>
    </row>
    <row r="3181">
      <c r="A3181" s="4"/>
      <c r="B3181" s="4"/>
      <c r="C3181" s="4"/>
      <c r="D3181" s="4"/>
      <c r="E3181" s="4"/>
      <c r="F3181" s="4"/>
    </row>
    <row r="3182">
      <c r="A3182" s="4"/>
      <c r="B3182" s="4"/>
      <c r="C3182" s="4"/>
      <c r="D3182" s="4"/>
      <c r="E3182" s="4"/>
      <c r="F3182" s="4"/>
    </row>
    <row r="3183">
      <c r="A3183" s="4"/>
      <c r="B3183" s="4"/>
      <c r="C3183" s="4"/>
      <c r="D3183" s="4"/>
      <c r="E3183" s="4"/>
      <c r="F3183" s="4"/>
    </row>
    <row r="3184">
      <c r="A3184" s="4"/>
      <c r="B3184" s="4"/>
      <c r="C3184" s="4"/>
      <c r="D3184" s="4"/>
      <c r="E3184" s="4"/>
      <c r="F3184" s="4"/>
    </row>
    <row r="3185">
      <c r="A3185" s="4"/>
      <c r="B3185" s="4"/>
      <c r="C3185" s="4"/>
      <c r="D3185" s="4"/>
      <c r="E3185" s="4"/>
      <c r="F3185" s="4"/>
    </row>
    <row r="3186">
      <c r="A3186" s="4"/>
      <c r="B3186" s="4"/>
      <c r="C3186" s="4"/>
      <c r="D3186" s="4"/>
      <c r="E3186" s="4"/>
      <c r="F3186" s="4"/>
    </row>
    <row r="3187">
      <c r="A3187" s="4"/>
      <c r="B3187" s="4"/>
      <c r="C3187" s="4"/>
      <c r="D3187" s="4"/>
      <c r="E3187" s="4"/>
      <c r="F3187" s="4"/>
    </row>
    <row r="3188">
      <c r="A3188" s="4"/>
      <c r="B3188" s="4"/>
      <c r="C3188" s="4"/>
      <c r="D3188" s="4"/>
      <c r="E3188" s="4"/>
      <c r="F3188" s="4"/>
    </row>
    <row r="3189">
      <c r="A3189" s="4"/>
      <c r="B3189" s="4"/>
      <c r="C3189" s="4"/>
      <c r="D3189" s="4"/>
      <c r="E3189" s="4"/>
      <c r="F3189" s="4"/>
    </row>
    <row r="3190">
      <c r="A3190" s="4"/>
      <c r="B3190" s="4"/>
      <c r="C3190" s="4"/>
      <c r="D3190" s="4"/>
      <c r="E3190" s="4"/>
      <c r="F3190" s="4"/>
    </row>
    <row r="3191">
      <c r="A3191" s="4"/>
      <c r="B3191" s="4"/>
      <c r="C3191" s="4"/>
      <c r="D3191" s="4"/>
      <c r="E3191" s="4"/>
      <c r="F3191" s="4"/>
    </row>
    <row r="3192">
      <c r="A3192" s="4"/>
      <c r="B3192" s="4"/>
      <c r="C3192" s="4"/>
      <c r="D3192" s="4"/>
      <c r="E3192" s="4"/>
      <c r="F3192" s="4"/>
    </row>
    <row r="3193">
      <c r="A3193" s="4"/>
      <c r="B3193" s="4"/>
      <c r="C3193" s="4"/>
      <c r="D3193" s="4"/>
      <c r="E3193" s="4"/>
      <c r="F3193" s="4"/>
    </row>
    <row r="3194">
      <c r="A3194" s="4"/>
      <c r="B3194" s="4"/>
      <c r="C3194" s="4"/>
      <c r="D3194" s="4"/>
      <c r="E3194" s="4"/>
      <c r="F3194" s="4"/>
    </row>
    <row r="3195">
      <c r="A3195" s="4"/>
      <c r="B3195" s="4"/>
      <c r="C3195" s="4"/>
      <c r="D3195" s="4"/>
      <c r="E3195" s="4"/>
      <c r="F3195" s="4"/>
    </row>
    <row r="3196">
      <c r="A3196" s="4"/>
      <c r="B3196" s="4"/>
      <c r="C3196" s="4"/>
      <c r="D3196" s="4"/>
      <c r="E3196" s="4"/>
      <c r="F3196" s="4"/>
    </row>
    <row r="3197">
      <c r="A3197" s="4"/>
      <c r="B3197" s="4"/>
      <c r="C3197" s="4"/>
      <c r="D3197" s="4"/>
      <c r="E3197" s="4"/>
      <c r="F3197" s="4"/>
    </row>
    <row r="3198">
      <c r="A3198" s="4"/>
      <c r="B3198" s="4"/>
      <c r="C3198" s="4"/>
      <c r="D3198" s="4"/>
      <c r="E3198" s="4"/>
      <c r="F3198" s="4"/>
    </row>
    <row r="3199">
      <c r="A3199" s="4"/>
      <c r="B3199" s="4"/>
      <c r="C3199" s="4"/>
      <c r="D3199" s="4"/>
      <c r="E3199" s="4"/>
      <c r="F3199" s="4"/>
    </row>
    <row r="3200">
      <c r="A3200" s="4"/>
      <c r="B3200" s="4"/>
      <c r="C3200" s="4"/>
      <c r="D3200" s="4"/>
      <c r="E3200" s="4"/>
      <c r="F3200" s="4"/>
    </row>
    <row r="3201">
      <c r="A3201" s="4"/>
      <c r="B3201" s="4"/>
      <c r="C3201" s="4"/>
      <c r="D3201" s="4"/>
      <c r="E3201" s="4"/>
      <c r="F3201" s="4"/>
    </row>
    <row r="3202">
      <c r="A3202" s="4"/>
      <c r="B3202" s="4"/>
      <c r="C3202" s="4"/>
      <c r="D3202" s="4"/>
      <c r="E3202" s="4"/>
      <c r="F3202" s="4"/>
    </row>
    <row r="3203">
      <c r="A3203" s="4"/>
      <c r="B3203" s="4"/>
      <c r="C3203" s="4"/>
      <c r="D3203" s="4"/>
      <c r="E3203" s="4"/>
      <c r="F3203" s="4"/>
    </row>
    <row r="3204">
      <c r="A3204" s="4"/>
      <c r="B3204" s="4"/>
      <c r="C3204" s="4"/>
      <c r="D3204" s="4"/>
      <c r="E3204" s="4"/>
      <c r="F3204" s="4"/>
    </row>
    <row r="3205">
      <c r="A3205" s="4"/>
      <c r="B3205" s="4"/>
      <c r="C3205" s="4"/>
      <c r="D3205" s="4"/>
      <c r="E3205" s="4"/>
      <c r="F3205" s="4"/>
    </row>
    <row r="3206">
      <c r="A3206" s="4"/>
      <c r="B3206" s="4"/>
      <c r="C3206" s="4"/>
      <c r="D3206" s="4"/>
      <c r="E3206" s="4"/>
      <c r="F3206" s="4"/>
    </row>
    <row r="3207">
      <c r="A3207" s="4"/>
      <c r="B3207" s="4"/>
      <c r="C3207" s="4"/>
      <c r="D3207" s="4"/>
      <c r="E3207" s="4"/>
      <c r="F3207" s="4"/>
    </row>
    <row r="3208">
      <c r="A3208" s="4"/>
      <c r="B3208" s="4"/>
      <c r="C3208" s="4"/>
      <c r="D3208" s="4"/>
      <c r="E3208" s="4"/>
      <c r="F3208" s="4"/>
    </row>
    <row r="3209">
      <c r="A3209" s="4"/>
      <c r="B3209" s="4"/>
      <c r="C3209" s="4"/>
      <c r="D3209" s="4"/>
      <c r="E3209" s="4"/>
      <c r="F3209" s="4"/>
    </row>
    <row r="3210">
      <c r="A3210" s="4"/>
      <c r="B3210" s="4"/>
      <c r="C3210" s="4"/>
      <c r="D3210" s="4"/>
      <c r="E3210" s="4"/>
      <c r="F3210" s="4"/>
    </row>
    <row r="3211">
      <c r="A3211" s="4"/>
      <c r="B3211" s="4"/>
      <c r="C3211" s="4"/>
      <c r="D3211" s="4"/>
      <c r="E3211" s="4"/>
      <c r="F3211" s="4"/>
    </row>
    <row r="3212">
      <c r="A3212" s="4"/>
      <c r="B3212" s="4"/>
      <c r="C3212" s="4"/>
      <c r="D3212" s="4"/>
      <c r="E3212" s="4"/>
      <c r="F3212" s="4"/>
    </row>
    <row r="3213">
      <c r="A3213" s="4"/>
      <c r="B3213" s="4"/>
      <c r="C3213" s="4"/>
      <c r="D3213" s="4"/>
      <c r="E3213" s="4"/>
      <c r="F3213" s="4"/>
    </row>
    <row r="3214">
      <c r="A3214" s="4"/>
      <c r="B3214" s="4"/>
      <c r="C3214" s="4"/>
      <c r="D3214" s="4"/>
      <c r="E3214" s="4"/>
      <c r="F3214" s="4"/>
    </row>
    <row r="3215">
      <c r="A3215" s="4"/>
      <c r="B3215" s="4"/>
      <c r="C3215" s="4"/>
      <c r="D3215" s="4"/>
      <c r="E3215" s="4"/>
      <c r="F3215" s="4"/>
    </row>
    <row r="3216">
      <c r="A3216" s="4"/>
      <c r="B3216" s="4"/>
      <c r="C3216" s="4"/>
      <c r="D3216" s="4"/>
      <c r="E3216" s="4"/>
      <c r="F3216" s="4"/>
    </row>
    <row r="3217">
      <c r="A3217" s="4"/>
      <c r="B3217" s="4"/>
      <c r="C3217" s="4"/>
      <c r="D3217" s="4"/>
      <c r="E3217" s="4"/>
      <c r="F3217" s="4"/>
    </row>
    <row r="3218">
      <c r="A3218" s="4"/>
      <c r="B3218" s="4"/>
      <c r="C3218" s="4"/>
      <c r="D3218" s="4"/>
      <c r="E3218" s="4"/>
      <c r="F3218" s="4"/>
    </row>
    <row r="3219">
      <c r="A3219" s="4"/>
      <c r="B3219" s="4"/>
      <c r="C3219" s="4"/>
      <c r="D3219" s="4"/>
      <c r="E3219" s="4"/>
      <c r="F3219" s="4"/>
    </row>
    <row r="3220">
      <c r="A3220" s="4"/>
      <c r="B3220" s="4"/>
      <c r="C3220" s="4"/>
      <c r="D3220" s="4"/>
      <c r="E3220" s="4"/>
      <c r="F3220" s="4"/>
    </row>
    <row r="3221">
      <c r="A3221" s="4"/>
      <c r="B3221" s="4"/>
      <c r="C3221" s="4"/>
      <c r="D3221" s="4"/>
      <c r="E3221" s="4"/>
      <c r="F3221" s="4"/>
    </row>
    <row r="3222">
      <c r="A3222" s="4"/>
      <c r="B3222" s="4"/>
      <c r="C3222" s="4"/>
      <c r="D3222" s="4"/>
      <c r="E3222" s="4"/>
      <c r="F3222" s="4"/>
    </row>
    <row r="3223">
      <c r="A3223" s="4"/>
      <c r="B3223" s="4"/>
      <c r="C3223" s="4"/>
      <c r="D3223" s="4"/>
      <c r="E3223" s="4"/>
      <c r="F3223" s="4"/>
    </row>
    <row r="3224">
      <c r="A3224" s="4"/>
      <c r="B3224" s="4"/>
      <c r="C3224" s="4"/>
      <c r="D3224" s="4"/>
      <c r="E3224" s="4"/>
      <c r="F3224" s="4"/>
    </row>
    <row r="3225">
      <c r="A3225" s="4"/>
      <c r="B3225" s="4"/>
      <c r="C3225" s="4"/>
      <c r="D3225" s="4"/>
      <c r="E3225" s="4"/>
      <c r="F3225" s="4"/>
    </row>
    <row r="3226">
      <c r="A3226" s="4"/>
      <c r="B3226" s="4"/>
      <c r="C3226" s="4"/>
      <c r="D3226" s="4"/>
      <c r="E3226" s="4"/>
      <c r="F3226" s="4"/>
    </row>
    <row r="3227">
      <c r="A3227" s="4"/>
      <c r="B3227" s="4"/>
      <c r="C3227" s="4"/>
      <c r="D3227" s="4"/>
      <c r="E3227" s="4"/>
      <c r="F3227" s="4"/>
    </row>
    <row r="3228">
      <c r="A3228" s="4"/>
      <c r="B3228" s="4"/>
      <c r="C3228" s="4"/>
      <c r="D3228" s="4"/>
      <c r="E3228" s="4"/>
      <c r="F3228" s="4"/>
    </row>
    <row r="3229">
      <c r="A3229" s="4"/>
      <c r="B3229" s="4"/>
      <c r="C3229" s="4"/>
      <c r="D3229" s="4"/>
      <c r="E3229" s="4"/>
      <c r="F3229" s="4"/>
    </row>
    <row r="3230">
      <c r="A3230" s="4"/>
      <c r="B3230" s="4"/>
      <c r="C3230" s="4"/>
      <c r="D3230" s="4"/>
      <c r="E3230" s="4"/>
      <c r="F3230" s="4"/>
    </row>
    <row r="3231">
      <c r="A3231" s="4"/>
      <c r="B3231" s="4"/>
      <c r="C3231" s="4"/>
      <c r="D3231" s="4"/>
      <c r="E3231" s="4"/>
      <c r="F3231" s="4"/>
    </row>
    <row r="3232">
      <c r="A3232" s="4"/>
      <c r="B3232" s="4"/>
      <c r="C3232" s="4"/>
      <c r="D3232" s="4"/>
      <c r="E3232" s="4"/>
      <c r="F3232" s="4"/>
    </row>
    <row r="3233">
      <c r="A3233" s="4"/>
      <c r="B3233" s="4"/>
      <c r="C3233" s="4"/>
      <c r="D3233" s="4"/>
      <c r="E3233" s="4"/>
      <c r="F3233" s="4"/>
    </row>
    <row r="3234">
      <c r="A3234" s="4"/>
      <c r="B3234" s="4"/>
      <c r="C3234" s="4"/>
      <c r="D3234" s="4"/>
      <c r="E3234" s="4"/>
      <c r="F3234" s="4"/>
    </row>
    <row r="3235">
      <c r="A3235" s="4"/>
      <c r="B3235" s="4"/>
      <c r="C3235" s="4"/>
      <c r="D3235" s="4"/>
      <c r="E3235" s="4"/>
      <c r="F3235" s="4"/>
    </row>
    <row r="3236">
      <c r="A3236" s="4"/>
      <c r="B3236" s="4"/>
      <c r="C3236" s="4"/>
      <c r="D3236" s="4"/>
      <c r="E3236" s="4"/>
      <c r="F3236" s="4"/>
    </row>
    <row r="3237">
      <c r="A3237" s="4"/>
      <c r="B3237" s="4"/>
      <c r="C3237" s="4"/>
      <c r="D3237" s="4"/>
      <c r="E3237" s="4"/>
      <c r="F3237" s="4"/>
    </row>
    <row r="3238">
      <c r="A3238" s="4"/>
      <c r="B3238" s="4"/>
      <c r="C3238" s="4"/>
      <c r="D3238" s="4"/>
      <c r="E3238" s="4"/>
      <c r="F3238" s="4"/>
    </row>
    <row r="3239">
      <c r="A3239" s="4"/>
      <c r="B3239" s="4"/>
      <c r="C3239" s="4"/>
      <c r="D3239" s="4"/>
      <c r="E3239" s="4"/>
      <c r="F3239" s="4"/>
    </row>
    <row r="3240">
      <c r="A3240" s="4"/>
      <c r="B3240" s="4"/>
      <c r="C3240" s="4"/>
      <c r="D3240" s="4"/>
      <c r="E3240" s="4"/>
      <c r="F3240" s="4"/>
    </row>
    <row r="3241">
      <c r="A3241" s="4"/>
      <c r="B3241" s="4"/>
      <c r="C3241" s="4"/>
      <c r="D3241" s="4"/>
      <c r="E3241" s="4"/>
      <c r="F3241" s="4"/>
    </row>
    <row r="3242">
      <c r="A3242" s="4"/>
      <c r="B3242" s="4"/>
      <c r="C3242" s="4"/>
      <c r="D3242" s="4"/>
      <c r="E3242" s="4"/>
      <c r="F3242" s="4"/>
    </row>
    <row r="3243">
      <c r="A3243" s="4"/>
      <c r="B3243" s="4"/>
      <c r="C3243" s="4"/>
      <c r="D3243" s="4"/>
      <c r="E3243" s="4"/>
      <c r="F3243" s="4"/>
    </row>
    <row r="3244">
      <c r="A3244" s="4"/>
      <c r="B3244" s="4"/>
      <c r="C3244" s="4"/>
      <c r="D3244" s="4"/>
      <c r="E3244" s="4"/>
      <c r="F3244" s="4"/>
    </row>
    <row r="3245">
      <c r="A3245" s="4"/>
      <c r="B3245" s="4"/>
      <c r="C3245" s="4"/>
      <c r="D3245" s="4"/>
      <c r="E3245" s="4"/>
      <c r="F3245" s="4"/>
    </row>
    <row r="3246">
      <c r="A3246" s="4"/>
      <c r="B3246" s="4"/>
      <c r="C3246" s="4"/>
      <c r="D3246" s="4"/>
      <c r="E3246" s="4"/>
      <c r="F3246" s="4"/>
    </row>
    <row r="3247">
      <c r="A3247" s="4"/>
      <c r="B3247" s="4"/>
      <c r="C3247" s="4"/>
      <c r="D3247" s="4"/>
      <c r="E3247" s="4"/>
      <c r="F3247" s="4"/>
    </row>
    <row r="3248">
      <c r="A3248" s="4"/>
      <c r="B3248" s="4"/>
      <c r="C3248" s="4"/>
      <c r="D3248" s="4"/>
      <c r="E3248" s="4"/>
      <c r="F3248" s="4"/>
    </row>
    <row r="3249">
      <c r="A3249" s="4"/>
      <c r="B3249" s="4"/>
      <c r="C3249" s="4"/>
      <c r="D3249" s="4"/>
      <c r="E3249" s="4"/>
      <c r="F3249" s="4"/>
    </row>
    <row r="3250">
      <c r="A3250" s="4"/>
      <c r="B3250" s="4"/>
      <c r="C3250" s="4"/>
      <c r="D3250" s="4"/>
      <c r="E3250" s="4"/>
      <c r="F3250" s="4"/>
    </row>
    <row r="3251">
      <c r="A3251" s="4"/>
      <c r="B3251" s="4"/>
      <c r="C3251" s="4"/>
      <c r="D3251" s="4"/>
      <c r="E3251" s="4"/>
      <c r="F3251" s="4"/>
    </row>
    <row r="3252">
      <c r="A3252" s="4"/>
      <c r="B3252" s="4"/>
      <c r="C3252" s="4"/>
      <c r="D3252" s="4"/>
      <c r="E3252" s="4"/>
      <c r="F3252" s="4"/>
    </row>
    <row r="3253">
      <c r="A3253" s="4"/>
      <c r="B3253" s="4"/>
      <c r="C3253" s="4"/>
      <c r="D3253" s="4"/>
      <c r="E3253" s="4"/>
      <c r="F3253" s="4"/>
    </row>
    <row r="3254">
      <c r="A3254" s="4"/>
      <c r="B3254" s="4"/>
      <c r="C3254" s="4"/>
      <c r="D3254" s="4"/>
      <c r="E3254" s="4"/>
      <c r="F3254" s="4"/>
    </row>
    <row r="3255">
      <c r="A3255" s="4"/>
      <c r="B3255" s="4"/>
      <c r="C3255" s="4"/>
      <c r="D3255" s="4"/>
      <c r="E3255" s="4"/>
      <c r="F3255" s="4"/>
    </row>
    <row r="3256">
      <c r="A3256" s="4"/>
      <c r="B3256" s="4"/>
      <c r="C3256" s="4"/>
      <c r="D3256" s="4"/>
      <c r="E3256" s="4"/>
      <c r="F3256" s="4"/>
    </row>
    <row r="3257">
      <c r="A3257" s="4"/>
      <c r="B3257" s="4"/>
      <c r="C3257" s="4"/>
      <c r="D3257" s="4"/>
      <c r="E3257" s="4"/>
      <c r="F3257" s="4"/>
    </row>
    <row r="3258">
      <c r="A3258" s="4"/>
      <c r="B3258" s="4"/>
      <c r="C3258" s="4"/>
      <c r="D3258" s="4"/>
      <c r="E3258" s="4"/>
      <c r="F3258" s="4"/>
    </row>
    <row r="3259">
      <c r="A3259" s="4"/>
      <c r="B3259" s="4"/>
      <c r="C3259" s="4"/>
      <c r="D3259" s="4"/>
      <c r="E3259" s="4"/>
      <c r="F3259" s="4"/>
    </row>
    <row r="3260">
      <c r="A3260" s="4"/>
      <c r="B3260" s="4"/>
      <c r="C3260" s="4"/>
      <c r="D3260" s="4"/>
      <c r="E3260" s="4"/>
      <c r="F3260" s="4"/>
    </row>
    <row r="3261">
      <c r="A3261" s="4"/>
      <c r="B3261" s="4"/>
      <c r="C3261" s="4"/>
      <c r="D3261" s="4"/>
      <c r="E3261" s="4"/>
      <c r="F3261" s="4"/>
    </row>
    <row r="3262">
      <c r="A3262" s="4"/>
      <c r="B3262" s="4"/>
      <c r="C3262" s="4"/>
      <c r="D3262" s="4"/>
      <c r="E3262" s="4"/>
      <c r="F3262" s="4"/>
    </row>
    <row r="3263">
      <c r="A3263" s="4"/>
      <c r="B3263" s="4"/>
      <c r="C3263" s="4"/>
      <c r="D3263" s="4"/>
      <c r="E3263" s="4"/>
      <c r="F3263" s="4"/>
    </row>
    <row r="3264">
      <c r="A3264" s="4"/>
      <c r="B3264" s="4"/>
      <c r="C3264" s="4"/>
      <c r="D3264" s="4"/>
      <c r="E3264" s="4"/>
      <c r="F3264" s="4"/>
    </row>
    <row r="3265">
      <c r="A3265" s="4"/>
      <c r="B3265" s="4"/>
      <c r="C3265" s="4"/>
      <c r="D3265" s="4"/>
      <c r="E3265" s="4"/>
      <c r="F3265" s="4"/>
    </row>
    <row r="3266">
      <c r="A3266" s="4"/>
      <c r="B3266" s="4"/>
      <c r="C3266" s="4"/>
      <c r="D3266" s="4"/>
      <c r="E3266" s="4"/>
      <c r="F3266" s="4"/>
    </row>
    <row r="3267">
      <c r="A3267" s="4"/>
      <c r="B3267" s="4"/>
      <c r="C3267" s="4"/>
      <c r="D3267" s="4"/>
      <c r="E3267" s="4"/>
      <c r="F3267" s="4"/>
    </row>
    <row r="3268">
      <c r="A3268" s="4"/>
      <c r="B3268" s="4"/>
      <c r="C3268" s="4"/>
      <c r="D3268" s="4"/>
      <c r="E3268" s="4"/>
      <c r="F3268" s="4"/>
    </row>
    <row r="3269">
      <c r="A3269" s="4"/>
      <c r="B3269" s="4"/>
      <c r="C3269" s="4"/>
      <c r="D3269" s="4"/>
      <c r="E3269" s="4"/>
      <c r="F3269" s="4"/>
    </row>
    <row r="3270">
      <c r="A3270" s="4"/>
      <c r="B3270" s="4"/>
      <c r="C3270" s="4"/>
      <c r="D3270" s="4"/>
      <c r="E3270" s="4"/>
      <c r="F3270" s="4"/>
    </row>
    <row r="3271">
      <c r="A3271" s="4"/>
      <c r="B3271" s="4"/>
      <c r="C3271" s="4"/>
      <c r="D3271" s="4"/>
      <c r="E3271" s="4"/>
      <c r="F3271" s="4"/>
    </row>
    <row r="3272">
      <c r="A3272" s="4"/>
      <c r="B3272" s="4"/>
      <c r="C3272" s="4"/>
      <c r="D3272" s="4"/>
      <c r="E3272" s="4"/>
      <c r="F3272" s="4"/>
    </row>
    <row r="3273">
      <c r="A3273" s="4"/>
      <c r="B3273" s="4"/>
      <c r="C3273" s="4"/>
      <c r="D3273" s="4"/>
      <c r="E3273" s="4"/>
      <c r="F3273" s="4"/>
    </row>
    <row r="3274">
      <c r="A3274" s="4"/>
      <c r="B3274" s="4"/>
      <c r="C3274" s="4"/>
      <c r="D3274" s="4"/>
      <c r="E3274" s="4"/>
      <c r="F3274" s="4"/>
    </row>
    <row r="3275">
      <c r="A3275" s="4"/>
      <c r="B3275" s="4"/>
      <c r="C3275" s="4"/>
      <c r="D3275" s="4"/>
      <c r="E3275" s="4"/>
      <c r="F3275" s="4"/>
    </row>
    <row r="3276">
      <c r="A3276" s="4"/>
      <c r="B3276" s="4"/>
      <c r="C3276" s="4"/>
      <c r="D3276" s="4"/>
      <c r="E3276" s="4"/>
      <c r="F3276" s="4"/>
    </row>
    <row r="3277">
      <c r="A3277" s="4"/>
      <c r="B3277" s="4"/>
      <c r="C3277" s="4"/>
      <c r="D3277" s="4"/>
      <c r="E3277" s="4"/>
      <c r="F3277" s="4"/>
    </row>
    <row r="3278">
      <c r="A3278" s="4"/>
      <c r="B3278" s="4"/>
      <c r="C3278" s="4"/>
      <c r="D3278" s="4"/>
      <c r="E3278" s="4"/>
      <c r="F3278" s="4"/>
    </row>
    <row r="3279">
      <c r="A3279" s="4"/>
      <c r="B3279" s="4"/>
      <c r="C3279" s="4"/>
      <c r="D3279" s="4"/>
      <c r="E3279" s="4"/>
      <c r="F3279" s="4"/>
    </row>
    <row r="3280">
      <c r="A3280" s="4"/>
      <c r="B3280" s="4"/>
      <c r="C3280" s="4"/>
      <c r="D3280" s="4"/>
      <c r="E3280" s="4"/>
      <c r="F3280" s="4"/>
    </row>
    <row r="3281">
      <c r="A3281" s="4"/>
      <c r="B3281" s="4"/>
      <c r="C3281" s="4"/>
      <c r="D3281" s="4"/>
      <c r="E3281" s="4"/>
      <c r="F3281" s="4"/>
    </row>
    <row r="3282">
      <c r="A3282" s="4"/>
      <c r="B3282" s="4"/>
      <c r="C3282" s="4"/>
      <c r="D3282" s="4"/>
      <c r="E3282" s="4"/>
      <c r="F3282" s="4"/>
    </row>
    <row r="3283">
      <c r="A3283" s="4"/>
      <c r="B3283" s="4"/>
      <c r="C3283" s="4"/>
      <c r="D3283" s="4"/>
      <c r="E3283" s="4"/>
      <c r="F3283" s="4"/>
    </row>
    <row r="3284">
      <c r="A3284" s="4"/>
      <c r="B3284" s="4"/>
      <c r="C3284" s="4"/>
      <c r="D3284" s="4"/>
      <c r="E3284" s="4"/>
      <c r="F3284" s="4"/>
    </row>
    <row r="3285">
      <c r="A3285" s="4"/>
      <c r="B3285" s="4"/>
      <c r="C3285" s="4"/>
      <c r="D3285" s="4"/>
      <c r="E3285" s="4"/>
      <c r="F3285" s="4"/>
    </row>
    <row r="3286">
      <c r="A3286" s="4"/>
      <c r="B3286" s="4"/>
      <c r="C3286" s="4"/>
      <c r="D3286" s="4"/>
      <c r="E3286" s="4"/>
      <c r="F3286" s="4"/>
    </row>
    <row r="3287">
      <c r="A3287" s="4"/>
      <c r="B3287" s="4"/>
      <c r="C3287" s="4"/>
      <c r="D3287" s="4"/>
      <c r="E3287" s="4"/>
      <c r="F3287" s="4"/>
    </row>
    <row r="3288">
      <c r="A3288" s="4"/>
      <c r="B3288" s="4"/>
      <c r="C3288" s="4"/>
      <c r="D3288" s="4"/>
      <c r="E3288" s="4"/>
      <c r="F3288" s="4"/>
    </row>
    <row r="3289">
      <c r="A3289" s="4"/>
      <c r="B3289" s="4"/>
      <c r="C3289" s="4"/>
      <c r="D3289" s="4"/>
      <c r="E3289" s="4"/>
      <c r="F3289" s="4"/>
    </row>
    <row r="3290">
      <c r="A3290" s="4"/>
      <c r="B3290" s="4"/>
      <c r="C3290" s="4"/>
      <c r="D3290" s="4"/>
      <c r="E3290" s="4"/>
      <c r="F3290" s="4"/>
    </row>
    <row r="3291">
      <c r="A3291" s="4"/>
      <c r="B3291" s="4"/>
      <c r="C3291" s="4"/>
      <c r="D3291" s="4"/>
      <c r="E3291" s="4"/>
      <c r="F3291" s="4"/>
    </row>
    <row r="3292">
      <c r="A3292" s="4"/>
      <c r="B3292" s="4"/>
      <c r="C3292" s="4"/>
      <c r="D3292" s="4"/>
      <c r="E3292" s="4"/>
      <c r="F3292" s="4"/>
    </row>
    <row r="3293">
      <c r="A3293" s="4"/>
      <c r="B3293" s="4"/>
      <c r="C3293" s="4"/>
      <c r="D3293" s="4"/>
      <c r="E3293" s="4"/>
      <c r="F3293" s="4"/>
    </row>
    <row r="3294">
      <c r="A3294" s="4"/>
      <c r="B3294" s="4"/>
      <c r="C3294" s="4"/>
      <c r="D3294" s="4"/>
      <c r="E3294" s="4"/>
      <c r="F3294" s="4"/>
    </row>
    <row r="3295">
      <c r="A3295" s="4"/>
      <c r="B3295" s="4"/>
      <c r="C3295" s="4"/>
      <c r="D3295" s="4"/>
      <c r="E3295" s="4"/>
      <c r="F3295" s="4"/>
    </row>
    <row r="3296">
      <c r="A3296" s="4"/>
      <c r="B3296" s="4"/>
      <c r="C3296" s="4"/>
      <c r="D3296" s="4"/>
      <c r="E3296" s="4"/>
      <c r="F3296" s="4"/>
    </row>
  </sheetData>
  <conditionalFormatting sqref="A1:I3296">
    <cfRule type="expression" dxfId="0" priority="1">
      <formula>iferror(ISERROR($I1))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5.75"/>
    <col customWidth="1" min="3" max="3" width="20.13"/>
    <col customWidth="1" min="4" max="4" width="5.75"/>
    <col customWidth="1" min="5" max="5" width="20.13"/>
    <col customWidth="1" min="6" max="6" width="5.75"/>
    <col customWidth="1" min="7" max="7" width="20.13"/>
    <col customWidth="1" min="8" max="8" width="5.75"/>
    <col customWidth="1" min="9" max="9" width="20.13"/>
    <col customWidth="1" min="10" max="10" width="5.75"/>
    <col customWidth="1" min="12" max="12" width="31.75"/>
  </cols>
  <sheetData>
    <row r="1">
      <c r="A1" s="18" t="s">
        <v>4</v>
      </c>
      <c r="B1" s="19"/>
      <c r="C1" s="18" t="s">
        <v>5</v>
      </c>
      <c r="D1" s="19"/>
      <c r="E1" s="18" t="s">
        <v>6</v>
      </c>
      <c r="F1" s="19"/>
      <c r="G1" s="20" t="s">
        <v>1838</v>
      </c>
      <c r="H1" s="19"/>
      <c r="I1" s="20" t="s">
        <v>3448</v>
      </c>
      <c r="J1" s="19"/>
      <c r="L1" s="74" t="s">
        <v>3449</v>
      </c>
    </row>
    <row r="2">
      <c r="A2" s="22" t="s">
        <v>1840</v>
      </c>
      <c r="B2" s="23">
        <f>1000-SUM(B5:B12)</f>
        <v>8</v>
      </c>
      <c r="C2" s="22" t="s">
        <v>1840</v>
      </c>
      <c r="D2" s="23">
        <f>1000-SUM(D5:D12)</f>
        <v>43</v>
      </c>
      <c r="E2" s="22" t="s">
        <v>1840</v>
      </c>
      <c r="F2" s="23">
        <f>1000-SUM(F5:F12)</f>
        <v>34</v>
      </c>
      <c r="G2" s="22" t="s">
        <v>1840</v>
      </c>
      <c r="H2" s="23">
        <f>1000-SUM(H5:H12)</f>
        <v>12</v>
      </c>
      <c r="I2" s="22" t="s">
        <v>1840</v>
      </c>
      <c r="J2" s="23">
        <f>1000-SUM(J5:J12)</f>
        <v>87</v>
      </c>
      <c r="L2" s="14" t="s">
        <v>5699</v>
      </c>
    </row>
    <row r="3">
      <c r="A3" s="22" t="s">
        <v>1841</v>
      </c>
      <c r="B3" s="23">
        <f>COUNTBLANK(A5:A12)</f>
        <v>0</v>
      </c>
      <c r="C3" s="22" t="s">
        <v>1841</v>
      </c>
      <c r="D3" s="23">
        <f>COUNTBLANK(C5:C12)</f>
        <v>0</v>
      </c>
      <c r="E3" s="22" t="s">
        <v>1841</v>
      </c>
      <c r="F3" s="23">
        <f>COUNTBLANK(E5:E12)</f>
        <v>0</v>
      </c>
      <c r="G3" s="22" t="s">
        <v>1841</v>
      </c>
      <c r="H3" s="23">
        <f>COUNTBLANK(G5:G12)</f>
        <v>0</v>
      </c>
      <c r="I3" s="22" t="s">
        <v>1841</v>
      </c>
      <c r="J3" s="23">
        <f>COUNTBLANK(I5:I12)</f>
        <v>0</v>
      </c>
      <c r="L3" s="14" t="s">
        <v>5707</v>
      </c>
    </row>
    <row r="4">
      <c r="A4" s="24" t="s">
        <v>88</v>
      </c>
      <c r="B4" s="25" t="s">
        <v>1842</v>
      </c>
      <c r="C4" s="24" t="s">
        <v>88</v>
      </c>
      <c r="D4" s="25" t="s">
        <v>1842</v>
      </c>
      <c r="E4" s="24" t="s">
        <v>88</v>
      </c>
      <c r="F4" s="25" t="s">
        <v>1842</v>
      </c>
      <c r="G4" s="24" t="s">
        <v>88</v>
      </c>
      <c r="H4" s="25" t="s">
        <v>1842</v>
      </c>
      <c r="I4" s="26" t="s">
        <v>88</v>
      </c>
      <c r="J4" s="25" t="s">
        <v>1842</v>
      </c>
      <c r="L4" s="14" t="s">
        <v>5691</v>
      </c>
    </row>
    <row r="5">
      <c r="A5" s="27" t="s">
        <v>5683</v>
      </c>
      <c r="B5" s="28">
        <v>500.0</v>
      </c>
      <c r="C5" s="29" t="s">
        <v>5691</v>
      </c>
      <c r="D5" s="28">
        <v>690.0</v>
      </c>
      <c r="E5" s="29" t="s">
        <v>5699</v>
      </c>
      <c r="F5" s="28">
        <v>780.0</v>
      </c>
      <c r="G5" s="29" t="s">
        <v>5707</v>
      </c>
      <c r="H5" s="28">
        <v>600.0</v>
      </c>
      <c r="I5" s="30" t="s">
        <v>5715</v>
      </c>
      <c r="J5" s="28">
        <v>610.0</v>
      </c>
      <c r="L5" s="14" t="s">
        <v>5715</v>
      </c>
    </row>
    <row r="6">
      <c r="A6" s="4" t="s">
        <v>5684</v>
      </c>
      <c r="B6" s="31">
        <v>300.0</v>
      </c>
      <c r="C6" s="27" t="s">
        <v>5692</v>
      </c>
      <c r="D6" s="31">
        <v>40.0</v>
      </c>
      <c r="E6" s="27" t="s">
        <v>5700</v>
      </c>
      <c r="F6" s="31">
        <v>45.0</v>
      </c>
      <c r="G6" s="27" t="s">
        <v>5708</v>
      </c>
      <c r="H6" s="31">
        <v>55.0</v>
      </c>
      <c r="I6" s="4" t="s">
        <v>5716</v>
      </c>
      <c r="J6" s="31">
        <v>170.0</v>
      </c>
      <c r="L6" s="14" t="s">
        <v>5724</v>
      </c>
    </row>
    <row r="7">
      <c r="A7" s="27" t="s">
        <v>5685</v>
      </c>
      <c r="B7" s="31">
        <v>125.0</v>
      </c>
      <c r="C7" s="27" t="s">
        <v>5693</v>
      </c>
      <c r="D7" s="31">
        <v>45.0</v>
      </c>
      <c r="E7" s="27" t="s">
        <v>5701</v>
      </c>
      <c r="F7" s="31">
        <v>46.0</v>
      </c>
      <c r="G7" s="27" t="s">
        <v>5709</v>
      </c>
      <c r="H7" s="31">
        <v>120.0</v>
      </c>
      <c r="I7" s="4" t="s">
        <v>5717</v>
      </c>
      <c r="J7" s="31">
        <v>32.0</v>
      </c>
      <c r="L7" s="14" t="s">
        <v>5684</v>
      </c>
    </row>
    <row r="8">
      <c r="A8" s="27" t="s">
        <v>5686</v>
      </c>
      <c r="B8" s="31">
        <v>30.0</v>
      </c>
      <c r="C8" s="27" t="s">
        <v>5694</v>
      </c>
      <c r="D8" s="31">
        <v>30.0</v>
      </c>
      <c r="E8" s="27" t="s">
        <v>5702</v>
      </c>
      <c r="F8" s="31">
        <v>46.0</v>
      </c>
      <c r="G8" s="27" t="s">
        <v>5710</v>
      </c>
      <c r="H8" s="31">
        <v>110.0</v>
      </c>
      <c r="I8" s="4" t="s">
        <v>5718</v>
      </c>
      <c r="J8" s="31">
        <v>24.0</v>
      </c>
      <c r="L8" s="14" t="s">
        <v>5739</v>
      </c>
    </row>
    <row r="9">
      <c r="A9" s="27" t="s">
        <v>5687</v>
      </c>
      <c r="B9" s="31">
        <v>25.0</v>
      </c>
      <c r="C9" s="27" t="s">
        <v>5695</v>
      </c>
      <c r="D9" s="31">
        <v>97.0</v>
      </c>
      <c r="E9" s="27" t="s">
        <v>5703</v>
      </c>
      <c r="F9" s="31">
        <v>27.0</v>
      </c>
      <c r="G9" s="27" t="s">
        <v>5711</v>
      </c>
      <c r="H9" s="31">
        <v>46.0</v>
      </c>
      <c r="I9" s="4" t="s">
        <v>5719</v>
      </c>
      <c r="J9" s="31">
        <v>12.0</v>
      </c>
      <c r="L9" s="14" t="s">
        <v>5738</v>
      </c>
    </row>
    <row r="10">
      <c r="A10" s="27" t="s">
        <v>5688</v>
      </c>
      <c r="B10" s="31">
        <v>10.0</v>
      </c>
      <c r="C10" s="27" t="s">
        <v>5696</v>
      </c>
      <c r="D10" s="31">
        <v>20.0</v>
      </c>
      <c r="E10" s="27" t="s">
        <v>5704</v>
      </c>
      <c r="F10" s="31">
        <v>11.0</v>
      </c>
      <c r="G10" s="27" t="s">
        <v>5712</v>
      </c>
      <c r="H10" s="31">
        <v>45.0</v>
      </c>
      <c r="I10" s="4" t="s">
        <v>5720</v>
      </c>
      <c r="J10" s="31">
        <v>20.0</v>
      </c>
      <c r="L10" s="14" t="s">
        <v>5705</v>
      </c>
    </row>
    <row r="11">
      <c r="A11" s="27" t="s">
        <v>5689</v>
      </c>
      <c r="B11" s="31">
        <v>1.0</v>
      </c>
      <c r="C11" s="27" t="s">
        <v>5697</v>
      </c>
      <c r="D11" s="31">
        <v>25.0</v>
      </c>
      <c r="E11" s="27" t="s">
        <v>5705</v>
      </c>
      <c r="F11" s="31">
        <v>10.0</v>
      </c>
      <c r="G11" s="27" t="s">
        <v>5713</v>
      </c>
      <c r="H11" s="31">
        <v>10.0</v>
      </c>
      <c r="I11" s="4" t="s">
        <v>5721</v>
      </c>
      <c r="J11" s="31">
        <v>20.0</v>
      </c>
      <c r="L11" s="14" t="s">
        <v>5683</v>
      </c>
    </row>
    <row r="12">
      <c r="A12" s="32" t="s">
        <v>5690</v>
      </c>
      <c r="B12" s="33">
        <v>1.0</v>
      </c>
      <c r="C12" s="32" t="s">
        <v>5698</v>
      </c>
      <c r="D12" s="33">
        <v>10.0</v>
      </c>
      <c r="E12" s="32" t="s">
        <v>5706</v>
      </c>
      <c r="F12" s="33">
        <v>1.0</v>
      </c>
      <c r="G12" s="32" t="s">
        <v>5714</v>
      </c>
      <c r="H12" s="33">
        <v>2.0</v>
      </c>
      <c r="I12" s="34" t="s">
        <v>5722</v>
      </c>
      <c r="J12" s="33">
        <v>25.0</v>
      </c>
      <c r="L12" s="14" t="s">
        <v>5725</v>
      </c>
    </row>
    <row r="13">
      <c r="A13" s="35" t="s">
        <v>9</v>
      </c>
      <c r="B13" s="19"/>
      <c r="C13" s="35" t="s">
        <v>11</v>
      </c>
      <c r="D13" s="19"/>
      <c r="E13" s="35" t="s">
        <v>7</v>
      </c>
      <c r="F13" s="19"/>
      <c r="G13" s="35" t="s">
        <v>8</v>
      </c>
      <c r="H13" s="19"/>
      <c r="I13" s="35" t="s">
        <v>5682</v>
      </c>
      <c r="J13" s="19"/>
      <c r="L13" s="14" t="s">
        <v>5695</v>
      </c>
    </row>
    <row r="14">
      <c r="A14" s="22" t="s">
        <v>1840</v>
      </c>
      <c r="B14" s="23">
        <f>1000-SUM(B17:B24)</f>
        <v>1</v>
      </c>
      <c r="C14" s="36" t="s">
        <v>1840</v>
      </c>
      <c r="D14" s="37">
        <f>1000-SUM(D17:D24)</f>
        <v>0</v>
      </c>
      <c r="E14" s="36" t="s">
        <v>1840</v>
      </c>
      <c r="F14" s="37">
        <f>1000-SUM(F17:F24)</f>
        <v>8</v>
      </c>
      <c r="G14" s="36" t="s">
        <v>1840</v>
      </c>
      <c r="H14" s="37">
        <f>1000-SUM(H17:H24)</f>
        <v>1000</v>
      </c>
      <c r="I14" s="36" t="s">
        <v>1840</v>
      </c>
      <c r="J14" s="37">
        <f>1000-SUM(J17:J24)</f>
        <v>1000</v>
      </c>
      <c r="L14" s="14" t="s">
        <v>5732</v>
      </c>
    </row>
    <row r="15">
      <c r="A15" s="22" t="s">
        <v>1841</v>
      </c>
      <c r="B15" s="23">
        <f>COUNTBLANK(A17:A24)</f>
        <v>0</v>
      </c>
      <c r="C15" s="38" t="s">
        <v>1841</v>
      </c>
      <c r="D15" s="37">
        <f>COUNTBLANK(C17:C24)</f>
        <v>0</v>
      </c>
      <c r="E15" s="38" t="s">
        <v>1841</v>
      </c>
      <c r="F15" s="37">
        <f>COUNTBLANK(E17:E24)</f>
        <v>0</v>
      </c>
      <c r="G15" s="38" t="s">
        <v>1841</v>
      </c>
      <c r="H15" s="37">
        <f>COUNTBLANK(G17:G24)</f>
        <v>0</v>
      </c>
      <c r="I15" s="38" t="s">
        <v>1841</v>
      </c>
      <c r="J15" s="37">
        <f>COUNTBLANK(I17:I24)</f>
        <v>0</v>
      </c>
      <c r="L15" s="14" t="s">
        <v>5685</v>
      </c>
    </row>
    <row r="16">
      <c r="A16" s="26" t="s">
        <v>88</v>
      </c>
      <c r="B16" s="25" t="s">
        <v>1842</v>
      </c>
      <c r="C16" s="26" t="s">
        <v>88</v>
      </c>
      <c r="D16" s="25" t="s">
        <v>1842</v>
      </c>
      <c r="E16" s="26" t="s">
        <v>88</v>
      </c>
      <c r="F16" s="25" t="s">
        <v>1842</v>
      </c>
      <c r="G16" s="26" t="s">
        <v>88</v>
      </c>
      <c r="H16" s="25" t="s">
        <v>1842</v>
      </c>
      <c r="I16" s="26" t="s">
        <v>88</v>
      </c>
      <c r="J16" s="25" t="s">
        <v>1842</v>
      </c>
      <c r="L16" s="14" t="s">
        <v>5723</v>
      </c>
    </row>
    <row r="17">
      <c r="A17" s="29" t="s">
        <v>5723</v>
      </c>
      <c r="B17" s="28">
        <v>210.0</v>
      </c>
      <c r="C17" s="29" t="s">
        <v>5731</v>
      </c>
      <c r="D17" s="28">
        <v>140.0</v>
      </c>
      <c r="E17" s="29" t="s">
        <v>5739</v>
      </c>
      <c r="F17" s="28">
        <v>470.0</v>
      </c>
      <c r="G17" s="29" t="s">
        <v>5747</v>
      </c>
      <c r="H17" s="28"/>
      <c r="I17" s="29" t="s">
        <v>5755</v>
      </c>
      <c r="J17" s="28"/>
      <c r="L17" s="14" t="s">
        <v>5726</v>
      </c>
    </row>
    <row r="18">
      <c r="A18" s="27" t="s">
        <v>5724</v>
      </c>
      <c r="B18" s="31">
        <v>450.0</v>
      </c>
      <c r="C18" s="27" t="s">
        <v>5732</v>
      </c>
      <c r="D18" s="31">
        <v>160.0</v>
      </c>
      <c r="E18" s="39" t="s">
        <v>5740</v>
      </c>
      <c r="F18" s="40">
        <v>70.0</v>
      </c>
      <c r="G18" s="27" t="s">
        <v>5748</v>
      </c>
      <c r="H18" s="31"/>
      <c r="I18" s="27" t="s">
        <v>5756</v>
      </c>
      <c r="J18" s="31"/>
      <c r="L18" s="14" t="s">
        <v>5744</v>
      </c>
    </row>
    <row r="19">
      <c r="A19" s="27" t="s">
        <v>5725</v>
      </c>
      <c r="B19" s="31">
        <v>220.0</v>
      </c>
      <c r="C19" s="27" t="s">
        <v>5733</v>
      </c>
      <c r="D19" s="31">
        <v>115.0</v>
      </c>
      <c r="E19" s="39" t="s">
        <v>5741</v>
      </c>
      <c r="F19" s="40">
        <v>180.0</v>
      </c>
      <c r="G19" s="27" t="s">
        <v>5749</v>
      </c>
      <c r="H19" s="31"/>
      <c r="I19" s="27" t="s">
        <v>5757</v>
      </c>
      <c r="J19" s="31"/>
      <c r="L19" s="14" t="s">
        <v>5704</v>
      </c>
    </row>
    <row r="20">
      <c r="A20" s="27" t="s">
        <v>5726</v>
      </c>
      <c r="B20" s="31">
        <v>26.0</v>
      </c>
      <c r="C20" s="27" t="s">
        <v>5734</v>
      </c>
      <c r="D20" s="31">
        <v>10.0</v>
      </c>
      <c r="E20" s="39" t="s">
        <v>5742</v>
      </c>
      <c r="F20" s="40">
        <v>100.0</v>
      </c>
      <c r="G20" s="27" t="s">
        <v>5750</v>
      </c>
      <c r="H20" s="31"/>
      <c r="I20" s="27" t="s">
        <v>5758</v>
      </c>
      <c r="J20" s="31"/>
      <c r="L20" s="14" t="s">
        <v>5741</v>
      </c>
      <c r="M20" s="14"/>
    </row>
    <row r="21">
      <c r="A21" s="27" t="s">
        <v>5727</v>
      </c>
      <c r="B21" s="31">
        <v>35.0</v>
      </c>
      <c r="C21" s="27" t="s">
        <v>5735</v>
      </c>
      <c r="D21" s="31">
        <v>35.0</v>
      </c>
      <c r="E21" s="27" t="s">
        <v>5743</v>
      </c>
      <c r="F21" s="31">
        <v>65.0</v>
      </c>
      <c r="G21" s="27" t="s">
        <v>5751</v>
      </c>
      <c r="H21" s="31"/>
      <c r="I21" s="27" t="s">
        <v>5759</v>
      </c>
      <c r="J21" s="31"/>
      <c r="L21" s="14" t="s">
        <v>5736</v>
      </c>
    </row>
    <row r="22">
      <c r="A22" s="27" t="s">
        <v>5728</v>
      </c>
      <c r="B22" s="31">
        <v>20.0</v>
      </c>
      <c r="C22" s="27" t="s">
        <v>5736</v>
      </c>
      <c r="D22" s="31">
        <v>60.0</v>
      </c>
      <c r="E22" s="27" t="s">
        <v>5744</v>
      </c>
      <c r="F22" s="31">
        <v>75.0</v>
      </c>
      <c r="G22" s="27" t="s">
        <v>5752</v>
      </c>
      <c r="H22" s="31"/>
      <c r="I22" s="27" t="s">
        <v>5760</v>
      </c>
      <c r="J22" s="31"/>
      <c r="L22" s="14" t="s">
        <v>5716</v>
      </c>
    </row>
    <row r="23">
      <c r="A23" s="27" t="s">
        <v>5729</v>
      </c>
      <c r="B23" s="31">
        <v>14.0</v>
      </c>
      <c r="C23" s="27" t="s">
        <v>5737</v>
      </c>
      <c r="D23" s="31">
        <v>60.0</v>
      </c>
      <c r="E23" s="27" t="s">
        <v>5745</v>
      </c>
      <c r="F23" s="31">
        <v>21.0</v>
      </c>
      <c r="G23" s="27" t="s">
        <v>5753</v>
      </c>
      <c r="H23" s="31"/>
      <c r="I23" s="27" t="s">
        <v>5761</v>
      </c>
      <c r="J23" s="31"/>
      <c r="L23" s="14" t="s">
        <v>6241</v>
      </c>
    </row>
    <row r="24">
      <c r="A24" s="32" t="s">
        <v>5730</v>
      </c>
      <c r="B24" s="33">
        <v>24.0</v>
      </c>
      <c r="C24" s="32" t="s">
        <v>5738</v>
      </c>
      <c r="D24" s="33">
        <v>420.0</v>
      </c>
      <c r="E24" s="32" t="s">
        <v>5746</v>
      </c>
      <c r="F24" s="33">
        <v>11.0</v>
      </c>
      <c r="G24" s="32" t="s">
        <v>5754</v>
      </c>
      <c r="H24" s="33"/>
      <c r="I24" s="32" t="s">
        <v>5762</v>
      </c>
      <c r="J24" s="33"/>
      <c r="L24" s="14" t="s">
        <v>5731</v>
      </c>
    </row>
    <row r="25">
      <c r="A25" s="35"/>
      <c r="B25" s="19"/>
      <c r="C25" s="35"/>
      <c r="D25" s="19"/>
      <c r="L25" s="14" t="s">
        <v>5742</v>
      </c>
    </row>
    <row r="26">
      <c r="A26" s="36" t="s">
        <v>1840</v>
      </c>
      <c r="B26" s="37">
        <f>1000-SUM(B29:B36)</f>
        <v>1000</v>
      </c>
      <c r="C26" s="36" t="s">
        <v>1840</v>
      </c>
      <c r="D26" s="37">
        <f>1000-SUM(D29:D36)</f>
        <v>1000</v>
      </c>
      <c r="L26" s="14" t="s">
        <v>5733</v>
      </c>
    </row>
    <row r="27">
      <c r="A27" s="38" t="s">
        <v>1841</v>
      </c>
      <c r="B27" s="37">
        <f>COUNTBLANK(A29:A36)</f>
        <v>8</v>
      </c>
      <c r="C27" s="38" t="s">
        <v>1841</v>
      </c>
      <c r="D27" s="37">
        <f>COUNTBLANK(C29:C36)</f>
        <v>8</v>
      </c>
      <c r="L27" s="14" t="s">
        <v>5743</v>
      </c>
    </row>
    <row r="28">
      <c r="A28" s="26" t="s">
        <v>88</v>
      </c>
      <c r="B28" s="25" t="s">
        <v>1842</v>
      </c>
      <c r="C28" s="26" t="s">
        <v>88</v>
      </c>
      <c r="D28" s="25" t="s">
        <v>1842</v>
      </c>
      <c r="L28" s="14" t="s">
        <v>5740</v>
      </c>
    </row>
    <row r="29">
      <c r="A29" s="29"/>
      <c r="B29" s="28"/>
      <c r="C29" s="29"/>
      <c r="D29" s="28"/>
      <c r="L29" s="14" t="s">
        <v>5689</v>
      </c>
    </row>
    <row r="30">
      <c r="A30" s="27"/>
      <c r="B30" s="31"/>
      <c r="C30" s="27"/>
      <c r="D30" s="31"/>
      <c r="L30" s="14" t="s">
        <v>5737</v>
      </c>
    </row>
    <row r="31">
      <c r="A31" s="27"/>
      <c r="B31" s="31"/>
      <c r="C31" s="27"/>
      <c r="D31" s="31"/>
      <c r="L31" s="14" t="s">
        <v>5709</v>
      </c>
    </row>
    <row r="32">
      <c r="A32" s="27"/>
      <c r="B32" s="31"/>
      <c r="C32" s="27"/>
      <c r="D32" s="31"/>
      <c r="L32" s="14" t="s">
        <v>5717</v>
      </c>
    </row>
    <row r="33">
      <c r="A33" s="27"/>
      <c r="B33" s="31"/>
      <c r="C33" s="27"/>
      <c r="D33" s="31"/>
      <c r="L33" s="14" t="s">
        <v>5711</v>
      </c>
    </row>
    <row r="34">
      <c r="A34" s="27"/>
      <c r="B34" s="31"/>
      <c r="C34" s="27"/>
      <c r="D34" s="31"/>
      <c r="L34" s="14" t="s">
        <v>5696</v>
      </c>
    </row>
    <row r="35">
      <c r="A35" s="27"/>
      <c r="B35" s="31"/>
      <c r="C35" s="27"/>
      <c r="D35" s="31"/>
      <c r="L35" s="14" t="s">
        <v>5708</v>
      </c>
    </row>
    <row r="36">
      <c r="A36" s="32"/>
      <c r="B36" s="33"/>
      <c r="C36" s="32"/>
      <c r="D36" s="33"/>
      <c r="L36" s="14" t="s">
        <v>5693</v>
      </c>
    </row>
    <row r="37">
      <c r="L37" s="14" t="s">
        <v>5694</v>
      </c>
    </row>
    <row r="38">
      <c r="L38" s="14" t="s">
        <v>5713</v>
      </c>
    </row>
    <row r="39">
      <c r="L39" s="14" t="s">
        <v>5692</v>
      </c>
    </row>
    <row r="40">
      <c r="L40" s="14" t="s">
        <v>5703</v>
      </c>
    </row>
    <row r="41">
      <c r="L41" s="14" t="s">
        <v>5721</v>
      </c>
    </row>
    <row r="42">
      <c r="L42" s="14" t="s">
        <v>5688</v>
      </c>
    </row>
    <row r="43">
      <c r="L43" s="14" t="s">
        <v>5727</v>
      </c>
    </row>
    <row r="44">
      <c r="L44" s="14" t="s">
        <v>5747</v>
      </c>
    </row>
    <row r="45">
      <c r="L45" s="14" t="s">
        <v>5710</v>
      </c>
    </row>
    <row r="46">
      <c r="L46" s="14" t="s">
        <v>5697</v>
      </c>
    </row>
    <row r="47">
      <c r="L47" s="14" t="s">
        <v>5701</v>
      </c>
    </row>
    <row r="48">
      <c r="L48" s="14" t="s">
        <v>5748</v>
      </c>
    </row>
    <row r="49">
      <c r="L49" s="14" t="s">
        <v>5749</v>
      </c>
    </row>
    <row r="50">
      <c r="L50" s="14" t="s">
        <v>5750</v>
      </c>
    </row>
    <row r="51">
      <c r="L51" s="14" t="s">
        <v>5706</v>
      </c>
    </row>
    <row r="52">
      <c r="L52" s="14" t="s">
        <v>5735</v>
      </c>
    </row>
    <row r="53">
      <c r="L53" s="14" t="s">
        <v>5751</v>
      </c>
    </row>
    <row r="54">
      <c r="L54" s="14" t="s">
        <v>5752</v>
      </c>
    </row>
    <row r="55">
      <c r="L55" s="14" t="s">
        <v>5720</v>
      </c>
    </row>
    <row r="56">
      <c r="L56" s="14" t="s">
        <v>5753</v>
      </c>
    </row>
    <row r="57">
      <c r="L57" s="14" t="s">
        <v>5714</v>
      </c>
    </row>
    <row r="58">
      <c r="L58" s="14" t="s">
        <v>5754</v>
      </c>
    </row>
    <row r="59">
      <c r="L59" s="14" t="s">
        <v>6242</v>
      </c>
    </row>
    <row r="60">
      <c r="L60" s="14" t="s">
        <v>6243</v>
      </c>
    </row>
    <row r="61">
      <c r="L61" s="14" t="s">
        <v>5722</v>
      </c>
    </row>
    <row r="62">
      <c r="L62" s="14" t="s">
        <v>6244</v>
      </c>
    </row>
    <row r="63">
      <c r="L63" s="14" t="s">
        <v>6245</v>
      </c>
    </row>
    <row r="64">
      <c r="L64" s="14" t="s">
        <v>5734</v>
      </c>
    </row>
    <row r="65">
      <c r="L65" s="14" t="s">
        <v>5755</v>
      </c>
    </row>
    <row r="66">
      <c r="L66" s="14" t="s">
        <v>6246</v>
      </c>
    </row>
    <row r="67">
      <c r="L67" s="14" t="s">
        <v>6247</v>
      </c>
    </row>
    <row r="68">
      <c r="L68" s="14" t="s">
        <v>6248</v>
      </c>
    </row>
    <row r="69">
      <c r="L69" s="14" t="s">
        <v>6249</v>
      </c>
    </row>
    <row r="70">
      <c r="L70" s="14" t="s">
        <v>6250</v>
      </c>
    </row>
    <row r="71">
      <c r="L71" s="14" t="s">
        <v>5700</v>
      </c>
    </row>
    <row r="72">
      <c r="L72" s="14" t="s">
        <v>5719</v>
      </c>
    </row>
    <row r="73">
      <c r="L73" s="14" t="s">
        <v>6251</v>
      </c>
    </row>
    <row r="74">
      <c r="L74" s="14" t="s">
        <v>6252</v>
      </c>
    </row>
    <row r="75">
      <c r="L75" s="14" t="s">
        <v>6253</v>
      </c>
    </row>
    <row r="76">
      <c r="L76" s="14" t="s">
        <v>6254</v>
      </c>
    </row>
    <row r="77">
      <c r="L77" s="14" t="s">
        <v>6255</v>
      </c>
    </row>
    <row r="78">
      <c r="L78" s="14" t="s">
        <v>5698</v>
      </c>
    </row>
    <row r="79">
      <c r="L79" s="14" t="s">
        <v>6256</v>
      </c>
    </row>
    <row r="80">
      <c r="L80" s="14" t="s">
        <v>6257</v>
      </c>
    </row>
    <row r="81">
      <c r="L81" s="14" t="s">
        <v>6258</v>
      </c>
    </row>
    <row r="82">
      <c r="L82" s="14" t="s">
        <v>5718</v>
      </c>
    </row>
    <row r="83">
      <c r="L83" s="14" t="s">
        <v>6259</v>
      </c>
    </row>
    <row r="84">
      <c r="L84" s="14" t="s">
        <v>6260</v>
      </c>
    </row>
    <row r="85">
      <c r="L85" s="14" t="s">
        <v>6261</v>
      </c>
    </row>
    <row r="86">
      <c r="L86" s="14" t="s">
        <v>6262</v>
      </c>
    </row>
    <row r="87">
      <c r="L87" s="14" t="s">
        <v>5712</v>
      </c>
    </row>
    <row r="88">
      <c r="L88" s="14" t="s">
        <v>6263</v>
      </c>
    </row>
    <row r="89">
      <c r="L89" s="14" t="s">
        <v>6264</v>
      </c>
    </row>
    <row r="90">
      <c r="L90" s="14" t="s">
        <v>5728</v>
      </c>
    </row>
    <row r="91">
      <c r="L91" s="14" t="s">
        <v>5759</v>
      </c>
    </row>
    <row r="92">
      <c r="L92" s="14" t="s">
        <v>6265</v>
      </c>
    </row>
    <row r="93">
      <c r="L93" s="14" t="s">
        <v>6266</v>
      </c>
    </row>
    <row r="94">
      <c r="L94" s="14" t="s">
        <v>5760</v>
      </c>
    </row>
    <row r="95">
      <c r="L95" s="14" t="s">
        <v>6267</v>
      </c>
    </row>
    <row r="96">
      <c r="L96" s="14" t="s">
        <v>6268</v>
      </c>
    </row>
    <row r="97">
      <c r="L97" s="14" t="s">
        <v>5702</v>
      </c>
    </row>
    <row r="98">
      <c r="L98" s="14" t="s">
        <v>5745</v>
      </c>
    </row>
    <row r="99">
      <c r="L99" s="14" t="s">
        <v>6269</v>
      </c>
    </row>
    <row r="100">
      <c r="L100" s="14" t="s">
        <v>6270</v>
      </c>
    </row>
    <row r="101">
      <c r="L101" s="14" t="s">
        <v>5690</v>
      </c>
    </row>
    <row r="102">
      <c r="L102" s="14" t="s">
        <v>5761</v>
      </c>
    </row>
    <row r="103">
      <c r="L103" s="14" t="s">
        <v>6271</v>
      </c>
    </row>
    <row r="104">
      <c r="L104" s="14" t="s">
        <v>6272</v>
      </c>
    </row>
    <row r="105">
      <c r="L105" s="14" t="s">
        <v>6273</v>
      </c>
    </row>
    <row r="106">
      <c r="L106" s="14" t="s">
        <v>6274</v>
      </c>
    </row>
    <row r="107">
      <c r="L107" s="14" t="s">
        <v>6275</v>
      </c>
    </row>
    <row r="108">
      <c r="L108" s="14" t="s">
        <v>6276</v>
      </c>
    </row>
    <row r="109">
      <c r="L109" s="14" t="s">
        <v>6277</v>
      </c>
    </row>
    <row r="110">
      <c r="L110" s="14" t="s">
        <v>5757</v>
      </c>
    </row>
    <row r="111">
      <c r="L111" s="14" t="s">
        <v>6278</v>
      </c>
    </row>
    <row r="112">
      <c r="L112" s="14" t="s">
        <v>5729</v>
      </c>
    </row>
    <row r="113">
      <c r="L113" s="14" t="s">
        <v>6279</v>
      </c>
    </row>
    <row r="114">
      <c r="L114" s="14" t="s">
        <v>5758</v>
      </c>
    </row>
    <row r="115">
      <c r="L115" s="14" t="s">
        <v>5756</v>
      </c>
    </row>
    <row r="116">
      <c r="L116" s="14" t="s">
        <v>6280</v>
      </c>
    </row>
    <row r="117">
      <c r="L117" s="14" t="s">
        <v>6281</v>
      </c>
    </row>
    <row r="118">
      <c r="L118" s="14" t="s">
        <v>6282</v>
      </c>
    </row>
    <row r="119">
      <c r="L119" s="14" t="s">
        <v>6283</v>
      </c>
    </row>
    <row r="120">
      <c r="L120" s="14" t="s">
        <v>6284</v>
      </c>
    </row>
    <row r="121">
      <c r="L121" s="14" t="s">
        <v>6285</v>
      </c>
    </row>
    <row r="122">
      <c r="L122" s="14" t="s">
        <v>6286</v>
      </c>
    </row>
    <row r="123">
      <c r="L123" s="14" t="s">
        <v>6287</v>
      </c>
    </row>
    <row r="124">
      <c r="L124" s="14" t="s">
        <v>6288</v>
      </c>
    </row>
    <row r="125">
      <c r="L125" s="14" t="s">
        <v>6289</v>
      </c>
    </row>
    <row r="126">
      <c r="L126" s="14" t="s">
        <v>6290</v>
      </c>
    </row>
    <row r="127">
      <c r="L127" s="14" t="s">
        <v>6291</v>
      </c>
    </row>
    <row r="128">
      <c r="L128" s="14" t="s">
        <v>5686</v>
      </c>
    </row>
    <row r="129">
      <c r="L129" s="14" t="s">
        <v>6292</v>
      </c>
    </row>
    <row r="130">
      <c r="L130" s="14" t="s">
        <v>5746</v>
      </c>
    </row>
    <row r="131">
      <c r="L131" s="14" t="s">
        <v>6293</v>
      </c>
    </row>
    <row r="132">
      <c r="L132" s="14" t="s">
        <v>6294</v>
      </c>
    </row>
    <row r="133">
      <c r="L133" s="14" t="s">
        <v>5730</v>
      </c>
    </row>
    <row r="134">
      <c r="L134" s="14" t="s">
        <v>6295</v>
      </c>
    </row>
    <row r="135">
      <c r="L135" s="14" t="s">
        <v>6296</v>
      </c>
    </row>
    <row r="136">
      <c r="L136" s="14" t="s">
        <v>6297</v>
      </c>
    </row>
    <row r="137">
      <c r="L137" s="14" t="s">
        <v>6298</v>
      </c>
    </row>
    <row r="138">
      <c r="L138" s="14" t="s">
        <v>6299</v>
      </c>
    </row>
    <row r="139">
      <c r="L139" s="14" t="s">
        <v>6300</v>
      </c>
    </row>
    <row r="140">
      <c r="L140" s="14" t="s">
        <v>5687</v>
      </c>
    </row>
    <row r="141">
      <c r="L141" s="14" t="s">
        <v>6301</v>
      </c>
    </row>
    <row r="142">
      <c r="L142" s="14" t="s">
        <v>6302</v>
      </c>
    </row>
    <row r="143">
      <c r="L143" s="14" t="s">
        <v>6303</v>
      </c>
    </row>
    <row r="144">
      <c r="L144" s="14" t="s">
        <v>6304</v>
      </c>
    </row>
    <row r="145">
      <c r="L145" s="14" t="s">
        <v>6305</v>
      </c>
    </row>
    <row r="146">
      <c r="L146" s="14" t="s">
        <v>6306</v>
      </c>
    </row>
    <row r="147">
      <c r="L147" s="14" t="s">
        <v>6307</v>
      </c>
    </row>
    <row r="148">
      <c r="L148" s="14" t="s">
        <v>6308</v>
      </c>
    </row>
    <row r="149">
      <c r="L149" s="14" t="s">
        <v>6309</v>
      </c>
    </row>
    <row r="150">
      <c r="L150" s="14" t="s">
        <v>6310</v>
      </c>
    </row>
    <row r="151">
      <c r="L151" s="14" t="s">
        <v>6311</v>
      </c>
    </row>
    <row r="152">
      <c r="L152" s="14" t="s">
        <v>6312</v>
      </c>
    </row>
    <row r="153">
      <c r="L153" s="14" t="s">
        <v>6313</v>
      </c>
    </row>
    <row r="154">
      <c r="L154" s="14" t="s">
        <v>6314</v>
      </c>
    </row>
    <row r="155">
      <c r="L155" s="14" t="s">
        <v>6315</v>
      </c>
    </row>
    <row r="156">
      <c r="L156" s="14" t="s">
        <v>6316</v>
      </c>
    </row>
    <row r="157">
      <c r="L157" s="14" t="s">
        <v>6317</v>
      </c>
    </row>
    <row r="158">
      <c r="L158" s="14" t="s">
        <v>6318</v>
      </c>
    </row>
    <row r="159">
      <c r="L159" s="14" t="s">
        <v>6319</v>
      </c>
    </row>
    <row r="160">
      <c r="L160" s="14" t="s">
        <v>6320</v>
      </c>
    </row>
    <row r="161">
      <c r="L161" s="14" t="s">
        <v>6321</v>
      </c>
    </row>
    <row r="162">
      <c r="L162" s="14" t="s">
        <v>6322</v>
      </c>
    </row>
    <row r="163">
      <c r="L163" s="14" t="s">
        <v>6323</v>
      </c>
    </row>
    <row r="164">
      <c r="L164" s="14" t="s">
        <v>6324</v>
      </c>
    </row>
    <row r="165">
      <c r="L165" s="14" t="s">
        <v>6325</v>
      </c>
    </row>
    <row r="166">
      <c r="L166" s="14" t="s">
        <v>6326</v>
      </c>
    </row>
    <row r="167">
      <c r="L167" s="14" t="s">
        <v>6327</v>
      </c>
    </row>
    <row r="168">
      <c r="L168" s="14" t="s">
        <v>6328</v>
      </c>
    </row>
    <row r="169">
      <c r="L169" s="14" t="s">
        <v>6329</v>
      </c>
    </row>
    <row r="170">
      <c r="L170" s="14" t="s">
        <v>6330</v>
      </c>
    </row>
    <row r="171">
      <c r="L171" s="14" t="s">
        <v>6331</v>
      </c>
    </row>
    <row r="172">
      <c r="L172" s="14" t="s">
        <v>6332</v>
      </c>
    </row>
    <row r="173">
      <c r="L173" s="14" t="s">
        <v>6333</v>
      </c>
    </row>
    <row r="174">
      <c r="L174" s="14" t="s">
        <v>6334</v>
      </c>
    </row>
    <row r="175">
      <c r="L175" s="14" t="s">
        <v>6335</v>
      </c>
    </row>
    <row r="176">
      <c r="L176" s="14" t="s">
        <v>6336</v>
      </c>
    </row>
    <row r="177">
      <c r="L177" s="14" t="s">
        <v>6337</v>
      </c>
    </row>
    <row r="178">
      <c r="L178" s="14" t="s">
        <v>6338</v>
      </c>
    </row>
    <row r="179">
      <c r="L179" s="14" t="s">
        <v>6339</v>
      </c>
    </row>
    <row r="180">
      <c r="L180" s="14" t="s">
        <v>6340</v>
      </c>
    </row>
    <row r="181">
      <c r="L181" s="14" t="s">
        <v>6341</v>
      </c>
    </row>
    <row r="182">
      <c r="L182" s="14" t="s">
        <v>6342</v>
      </c>
    </row>
    <row r="183">
      <c r="L183" s="14" t="s">
        <v>6343</v>
      </c>
    </row>
    <row r="184">
      <c r="L184" s="14" t="s">
        <v>6344</v>
      </c>
    </row>
    <row r="185">
      <c r="L185" s="14" t="s">
        <v>6345</v>
      </c>
    </row>
    <row r="186">
      <c r="L186" s="14" t="s">
        <v>6346</v>
      </c>
    </row>
    <row r="187">
      <c r="L187" s="14" t="s">
        <v>6347</v>
      </c>
    </row>
    <row r="188">
      <c r="L188" s="14" t="s">
        <v>6348</v>
      </c>
    </row>
    <row r="189">
      <c r="L189" s="14" t="s">
        <v>6349</v>
      </c>
    </row>
    <row r="190">
      <c r="L190" s="14" t="s">
        <v>6350</v>
      </c>
    </row>
    <row r="191">
      <c r="L191" s="14" t="s">
        <v>6351</v>
      </c>
    </row>
    <row r="192">
      <c r="L192" s="14" t="s">
        <v>6352</v>
      </c>
    </row>
    <row r="193">
      <c r="L193" s="14" t="s">
        <v>6353</v>
      </c>
    </row>
    <row r="194">
      <c r="L194" s="14" t="s">
        <v>6354</v>
      </c>
    </row>
    <row r="195">
      <c r="L195" s="14" t="s">
        <v>6355</v>
      </c>
    </row>
    <row r="196">
      <c r="L196" s="14" t="s">
        <v>6356</v>
      </c>
    </row>
    <row r="197">
      <c r="L197" s="14" t="s">
        <v>6357</v>
      </c>
    </row>
    <row r="198">
      <c r="L198" s="14" t="s">
        <v>6358</v>
      </c>
    </row>
    <row r="199">
      <c r="L199" s="14" t="s">
        <v>6359</v>
      </c>
    </row>
    <row r="200">
      <c r="L200" s="14" t="s">
        <v>6360</v>
      </c>
    </row>
    <row r="201">
      <c r="L201" s="14" t="s">
        <v>6361</v>
      </c>
    </row>
    <row r="202">
      <c r="L202" s="14" t="s">
        <v>6362</v>
      </c>
    </row>
    <row r="203">
      <c r="L203" s="14" t="s">
        <v>6363</v>
      </c>
    </row>
    <row r="204">
      <c r="L204" s="14" t="s">
        <v>6364</v>
      </c>
    </row>
    <row r="205">
      <c r="L205" s="14" t="s">
        <v>6365</v>
      </c>
    </row>
    <row r="206">
      <c r="L206" s="14" t="s">
        <v>6366</v>
      </c>
    </row>
    <row r="207">
      <c r="L207" s="14" t="s">
        <v>6367</v>
      </c>
    </row>
    <row r="208">
      <c r="L208" s="14" t="s">
        <v>6368</v>
      </c>
    </row>
    <row r="209">
      <c r="L209" s="14" t="s">
        <v>6369</v>
      </c>
    </row>
    <row r="210">
      <c r="L210" s="14" t="s">
        <v>6370</v>
      </c>
    </row>
    <row r="211">
      <c r="L211" s="14" t="s">
        <v>6371</v>
      </c>
    </row>
    <row r="212">
      <c r="L212" s="14" t="s">
        <v>6372</v>
      </c>
    </row>
    <row r="213">
      <c r="L213" s="14" t="s">
        <v>6373</v>
      </c>
    </row>
    <row r="214">
      <c r="L214" s="14" t="s">
        <v>6374</v>
      </c>
    </row>
    <row r="215">
      <c r="L215" s="14" t="s">
        <v>6375</v>
      </c>
    </row>
    <row r="216">
      <c r="L216" s="14" t="s">
        <v>6376</v>
      </c>
    </row>
    <row r="217">
      <c r="L217" s="14" t="s">
        <v>6377</v>
      </c>
    </row>
    <row r="218">
      <c r="L218" s="14" t="s">
        <v>6378</v>
      </c>
    </row>
    <row r="219">
      <c r="L219" s="14" t="s">
        <v>6379</v>
      </c>
    </row>
    <row r="220">
      <c r="L220" s="14" t="s">
        <v>6380</v>
      </c>
    </row>
    <row r="221">
      <c r="L221" s="14" t="s">
        <v>6381</v>
      </c>
    </row>
    <row r="222">
      <c r="L222" s="14" t="s">
        <v>6382</v>
      </c>
    </row>
    <row r="223">
      <c r="L223" s="14" t="s">
        <v>6383</v>
      </c>
    </row>
    <row r="224">
      <c r="L224" s="14" t="s">
        <v>6384</v>
      </c>
    </row>
    <row r="225">
      <c r="L225" s="14" t="s">
        <v>6385</v>
      </c>
    </row>
    <row r="226">
      <c r="L226" s="14" t="s">
        <v>6386</v>
      </c>
    </row>
    <row r="227">
      <c r="L227" s="14" t="s">
        <v>6387</v>
      </c>
    </row>
    <row r="228">
      <c r="L228" s="14" t="s">
        <v>6388</v>
      </c>
    </row>
    <row r="229">
      <c r="L229" s="14" t="s">
        <v>6389</v>
      </c>
    </row>
    <row r="230">
      <c r="L230" s="14" t="s">
        <v>6390</v>
      </c>
    </row>
    <row r="231">
      <c r="L231" s="14" t="s">
        <v>6391</v>
      </c>
    </row>
    <row r="232">
      <c r="L232" s="14" t="s">
        <v>6392</v>
      </c>
    </row>
    <row r="233">
      <c r="L233" s="14" t="s">
        <v>6393</v>
      </c>
    </row>
    <row r="234">
      <c r="L234" s="14" t="s">
        <v>6394</v>
      </c>
    </row>
    <row r="235">
      <c r="L235" s="14" t="s">
        <v>6395</v>
      </c>
    </row>
    <row r="236">
      <c r="L236" s="14" t="s">
        <v>6396</v>
      </c>
    </row>
    <row r="237">
      <c r="L237" s="14" t="s">
        <v>6397</v>
      </c>
    </row>
    <row r="238">
      <c r="L238" s="14" t="s">
        <v>6398</v>
      </c>
    </row>
    <row r="239">
      <c r="L239" s="14" t="s">
        <v>6399</v>
      </c>
    </row>
    <row r="240">
      <c r="L240" s="14" t="s">
        <v>6400</v>
      </c>
    </row>
    <row r="241">
      <c r="L241" s="14" t="s">
        <v>6401</v>
      </c>
    </row>
    <row r="242">
      <c r="L242" s="14" t="s">
        <v>6402</v>
      </c>
    </row>
    <row r="243">
      <c r="L243" s="14" t="s">
        <v>6403</v>
      </c>
    </row>
    <row r="244">
      <c r="L244" s="14" t="s">
        <v>6404</v>
      </c>
    </row>
    <row r="245">
      <c r="L245" s="14" t="s">
        <v>6405</v>
      </c>
    </row>
    <row r="246">
      <c r="L246" s="14" t="s">
        <v>6406</v>
      </c>
    </row>
    <row r="247">
      <c r="L247" s="14" t="s">
        <v>6407</v>
      </c>
    </row>
    <row r="248">
      <c r="L248" s="14" t="s">
        <v>6408</v>
      </c>
    </row>
    <row r="249">
      <c r="L249" s="14" t="s">
        <v>6409</v>
      </c>
    </row>
    <row r="250">
      <c r="L250" s="14" t="s">
        <v>6410</v>
      </c>
    </row>
    <row r="251">
      <c r="L251" s="14" t="s">
        <v>6411</v>
      </c>
    </row>
    <row r="252">
      <c r="L252" s="14" t="s">
        <v>6412</v>
      </c>
    </row>
    <row r="253">
      <c r="L253" s="14" t="s">
        <v>6413</v>
      </c>
    </row>
    <row r="254">
      <c r="L254" s="14" t="s">
        <v>6414</v>
      </c>
    </row>
    <row r="255">
      <c r="L255" s="14" t="s">
        <v>6415</v>
      </c>
    </row>
    <row r="256">
      <c r="L256" s="14" t="s">
        <v>6416</v>
      </c>
    </row>
    <row r="257">
      <c r="L257" s="14" t="s">
        <v>6417</v>
      </c>
    </row>
    <row r="258">
      <c r="L258" s="14" t="s">
        <v>6418</v>
      </c>
    </row>
    <row r="259">
      <c r="L259" s="14" t="s">
        <v>6419</v>
      </c>
    </row>
    <row r="260">
      <c r="L260" s="14" t="s">
        <v>6420</v>
      </c>
    </row>
    <row r="261">
      <c r="L261" s="14" t="s">
        <v>6421</v>
      </c>
    </row>
    <row r="262">
      <c r="L262" s="14" t="s">
        <v>6422</v>
      </c>
    </row>
    <row r="263">
      <c r="L263" s="14" t="s">
        <v>6423</v>
      </c>
    </row>
    <row r="264">
      <c r="L264" s="14" t="s">
        <v>6424</v>
      </c>
    </row>
    <row r="265">
      <c r="L265" s="14" t="s">
        <v>6425</v>
      </c>
    </row>
    <row r="266">
      <c r="L266" s="14" t="s">
        <v>6426</v>
      </c>
    </row>
    <row r="267">
      <c r="L267" s="14" t="s">
        <v>6427</v>
      </c>
    </row>
    <row r="268">
      <c r="L268" s="14" t="s">
        <v>6428</v>
      </c>
    </row>
    <row r="269">
      <c r="L269" s="14" t="s">
        <v>6429</v>
      </c>
    </row>
    <row r="270">
      <c r="L270" s="14" t="s">
        <v>6430</v>
      </c>
    </row>
    <row r="271">
      <c r="L271" s="14" t="s">
        <v>6431</v>
      </c>
    </row>
    <row r="272">
      <c r="L272" s="14" t="s">
        <v>6432</v>
      </c>
    </row>
    <row r="273">
      <c r="L273" s="14" t="s">
        <v>6433</v>
      </c>
    </row>
    <row r="274">
      <c r="L274" s="14" t="s">
        <v>6434</v>
      </c>
    </row>
    <row r="275">
      <c r="L275" s="14" t="s">
        <v>6435</v>
      </c>
    </row>
    <row r="276">
      <c r="L276" s="14" t="s">
        <v>6436</v>
      </c>
    </row>
    <row r="277">
      <c r="L277" s="14" t="s">
        <v>6437</v>
      </c>
    </row>
    <row r="278">
      <c r="L278" s="14" t="s">
        <v>6438</v>
      </c>
    </row>
    <row r="279">
      <c r="L279" s="14" t="s">
        <v>6439</v>
      </c>
    </row>
    <row r="280">
      <c r="L280" s="14" t="s">
        <v>6440</v>
      </c>
    </row>
    <row r="281">
      <c r="L281" s="14" t="s">
        <v>6441</v>
      </c>
    </row>
    <row r="282">
      <c r="L282" s="14" t="s">
        <v>6442</v>
      </c>
    </row>
    <row r="283">
      <c r="L283" s="14" t="s">
        <v>6443</v>
      </c>
    </row>
    <row r="284">
      <c r="L284" s="14" t="s">
        <v>6444</v>
      </c>
    </row>
    <row r="285">
      <c r="L285" s="14" t="s">
        <v>6445</v>
      </c>
    </row>
    <row r="286">
      <c r="L286" s="14" t="s">
        <v>6446</v>
      </c>
    </row>
    <row r="287">
      <c r="L287" s="14" t="s">
        <v>6447</v>
      </c>
    </row>
    <row r="288">
      <c r="L288" s="14" t="s">
        <v>6448</v>
      </c>
    </row>
    <row r="289">
      <c r="L289" s="14" t="s">
        <v>6449</v>
      </c>
    </row>
    <row r="290">
      <c r="L290" s="14" t="s">
        <v>6450</v>
      </c>
    </row>
    <row r="291">
      <c r="L291" s="14" t="s">
        <v>6451</v>
      </c>
    </row>
    <row r="292">
      <c r="L292" s="14" t="s">
        <v>6452</v>
      </c>
    </row>
    <row r="293">
      <c r="L293" s="14" t="s">
        <v>6453</v>
      </c>
    </row>
    <row r="294">
      <c r="L294" s="14" t="s">
        <v>6454</v>
      </c>
    </row>
    <row r="295">
      <c r="L295" s="14" t="s">
        <v>6455</v>
      </c>
    </row>
    <row r="296">
      <c r="L296" s="14" t="s">
        <v>6456</v>
      </c>
    </row>
    <row r="297">
      <c r="L297" s="14" t="s">
        <v>6457</v>
      </c>
    </row>
    <row r="298">
      <c r="L298" s="14" t="s">
        <v>6458</v>
      </c>
    </row>
    <row r="299">
      <c r="L299" s="14" t="s">
        <v>6459</v>
      </c>
    </row>
    <row r="300">
      <c r="L300" s="14" t="s">
        <v>5762</v>
      </c>
    </row>
    <row r="301">
      <c r="L301" s="14" t="s">
        <v>6460</v>
      </c>
    </row>
    <row r="302">
      <c r="L302" s="14" t="s">
        <v>6461</v>
      </c>
    </row>
    <row r="303">
      <c r="L303" s="14" t="s">
        <v>6462</v>
      </c>
    </row>
    <row r="304">
      <c r="L304" s="14" t="s">
        <v>6463</v>
      </c>
    </row>
    <row r="305">
      <c r="L305" s="14" t="s">
        <v>6464</v>
      </c>
    </row>
    <row r="306">
      <c r="L306" s="14" t="s">
        <v>6465</v>
      </c>
    </row>
    <row r="307">
      <c r="L307" s="14" t="s">
        <v>6466</v>
      </c>
    </row>
    <row r="308">
      <c r="L308" s="14" t="s">
        <v>6467</v>
      </c>
    </row>
    <row r="309">
      <c r="L309" s="14" t="s">
        <v>6468</v>
      </c>
    </row>
    <row r="310">
      <c r="L310" s="14" t="s">
        <v>6469</v>
      </c>
    </row>
    <row r="311">
      <c r="L311" s="14" t="s">
        <v>6470</v>
      </c>
    </row>
    <row r="312">
      <c r="L312" s="14" t="s">
        <v>6471</v>
      </c>
    </row>
    <row r="313">
      <c r="L313" s="14" t="s">
        <v>6472</v>
      </c>
    </row>
    <row r="314">
      <c r="L314" s="14" t="s">
        <v>6473</v>
      </c>
    </row>
    <row r="315">
      <c r="L315" s="14" t="s">
        <v>6474</v>
      </c>
    </row>
    <row r="316">
      <c r="L316" s="14" t="s">
        <v>6475</v>
      </c>
    </row>
    <row r="317">
      <c r="L317" s="14" t="s">
        <v>6476</v>
      </c>
    </row>
    <row r="318">
      <c r="L318" s="14" t="s">
        <v>6477</v>
      </c>
    </row>
    <row r="319">
      <c r="L319" s="14" t="s">
        <v>6478</v>
      </c>
    </row>
    <row r="320">
      <c r="L320" s="14" t="s">
        <v>6479</v>
      </c>
    </row>
    <row r="321">
      <c r="L321" s="14" t="s">
        <v>6480</v>
      </c>
    </row>
    <row r="322">
      <c r="L322" s="14" t="s">
        <v>6481</v>
      </c>
    </row>
    <row r="323">
      <c r="L323" s="14" t="s">
        <v>6482</v>
      </c>
    </row>
    <row r="324">
      <c r="L324" s="14" t="s">
        <v>6483</v>
      </c>
    </row>
    <row r="325">
      <c r="L325" s="14" t="s">
        <v>6484</v>
      </c>
    </row>
    <row r="326">
      <c r="L326" s="14" t="s">
        <v>6485</v>
      </c>
    </row>
    <row r="327">
      <c r="L327" s="14" t="s">
        <v>6486</v>
      </c>
    </row>
    <row r="328">
      <c r="L328" s="14" t="s">
        <v>6487</v>
      </c>
    </row>
    <row r="329">
      <c r="L329" s="14" t="s">
        <v>6488</v>
      </c>
    </row>
    <row r="330">
      <c r="L330" s="14" t="s">
        <v>6489</v>
      </c>
    </row>
    <row r="331">
      <c r="L331" s="14" t="s">
        <v>6490</v>
      </c>
    </row>
    <row r="332">
      <c r="L332" s="14" t="s">
        <v>6491</v>
      </c>
    </row>
    <row r="333">
      <c r="L333" s="14" t="s">
        <v>6492</v>
      </c>
    </row>
    <row r="334">
      <c r="L334" s="14" t="s">
        <v>6493</v>
      </c>
    </row>
    <row r="335">
      <c r="L335" s="14" t="s">
        <v>6494</v>
      </c>
    </row>
    <row r="336">
      <c r="L336" s="14" t="s">
        <v>6495</v>
      </c>
    </row>
    <row r="337">
      <c r="L337" s="14" t="s">
        <v>6496</v>
      </c>
    </row>
    <row r="338">
      <c r="L338" s="14" t="s">
        <v>6497</v>
      </c>
    </row>
    <row r="339">
      <c r="L339" s="14" t="s">
        <v>6498</v>
      </c>
    </row>
    <row r="340">
      <c r="L340" s="14" t="s">
        <v>6499</v>
      </c>
    </row>
    <row r="341">
      <c r="L341" s="14" t="s">
        <v>6500</v>
      </c>
    </row>
    <row r="342">
      <c r="L342" s="14" t="s">
        <v>6501</v>
      </c>
    </row>
    <row r="343">
      <c r="L343" s="14" t="s">
        <v>6502</v>
      </c>
    </row>
    <row r="344">
      <c r="L344" s="14" t="s">
        <v>6503</v>
      </c>
    </row>
    <row r="345">
      <c r="L345" s="14" t="s">
        <v>6504</v>
      </c>
    </row>
    <row r="346">
      <c r="L346" s="14" t="s">
        <v>6505</v>
      </c>
    </row>
    <row r="347">
      <c r="L347" s="14" t="s">
        <v>6506</v>
      </c>
    </row>
    <row r="348">
      <c r="L348" s="14" t="s">
        <v>6507</v>
      </c>
    </row>
    <row r="349">
      <c r="L349" s="14" t="s">
        <v>6508</v>
      </c>
    </row>
    <row r="350">
      <c r="L350" s="14" t="s">
        <v>6509</v>
      </c>
    </row>
    <row r="351">
      <c r="L351" s="14" t="s">
        <v>6510</v>
      </c>
    </row>
    <row r="352">
      <c r="L352" s="14" t="s">
        <v>6511</v>
      </c>
    </row>
    <row r="353">
      <c r="L353" s="14" t="s">
        <v>6512</v>
      </c>
    </row>
    <row r="354">
      <c r="L354" s="14" t="s">
        <v>6513</v>
      </c>
    </row>
    <row r="355">
      <c r="L355" s="14" t="s">
        <v>6514</v>
      </c>
    </row>
    <row r="356">
      <c r="L356" s="14" t="s">
        <v>6515</v>
      </c>
    </row>
    <row r="357">
      <c r="L357" s="14" t="s">
        <v>6516</v>
      </c>
    </row>
    <row r="358">
      <c r="L358" s="14" t="s">
        <v>6517</v>
      </c>
    </row>
    <row r="359">
      <c r="L359" s="14" t="s">
        <v>6518</v>
      </c>
    </row>
    <row r="360">
      <c r="L360" s="14" t="s">
        <v>6519</v>
      </c>
    </row>
    <row r="361">
      <c r="L361" s="14" t="s">
        <v>6520</v>
      </c>
    </row>
    <row r="362">
      <c r="L362" s="14" t="s">
        <v>6521</v>
      </c>
    </row>
    <row r="363">
      <c r="L363" s="14" t="s">
        <v>6522</v>
      </c>
    </row>
    <row r="364">
      <c r="L364" s="14" t="s">
        <v>6523</v>
      </c>
    </row>
    <row r="365">
      <c r="L365" s="14" t="s">
        <v>6524</v>
      </c>
    </row>
    <row r="366">
      <c r="L366" s="14" t="s">
        <v>6525</v>
      </c>
    </row>
    <row r="367">
      <c r="L367" s="14" t="s">
        <v>6526</v>
      </c>
    </row>
    <row r="368">
      <c r="L368" s="14" t="s">
        <v>6527</v>
      </c>
    </row>
    <row r="369">
      <c r="L369" s="14" t="s">
        <v>6528</v>
      </c>
    </row>
    <row r="370">
      <c r="L370" s="14" t="s">
        <v>6529</v>
      </c>
    </row>
    <row r="371">
      <c r="L371" s="14" t="s">
        <v>6530</v>
      </c>
    </row>
    <row r="372">
      <c r="L372" s="14" t="s">
        <v>6531</v>
      </c>
    </row>
    <row r="373">
      <c r="L373" s="14" t="s">
        <v>6532</v>
      </c>
    </row>
    <row r="374">
      <c r="L374" s="14" t="s">
        <v>6533</v>
      </c>
    </row>
    <row r="375">
      <c r="L375" s="14" t="s">
        <v>6534</v>
      </c>
    </row>
    <row r="376">
      <c r="L376" s="14" t="s">
        <v>6535</v>
      </c>
    </row>
    <row r="377">
      <c r="L377" s="14" t="s">
        <v>6536</v>
      </c>
    </row>
    <row r="378">
      <c r="L378" s="14" t="s">
        <v>6537</v>
      </c>
    </row>
    <row r="379">
      <c r="L379" s="14" t="s">
        <v>6538</v>
      </c>
    </row>
    <row r="380">
      <c r="L380" s="14" t="s">
        <v>6539</v>
      </c>
    </row>
    <row r="381">
      <c r="L381" s="14" t="s">
        <v>6540</v>
      </c>
    </row>
    <row r="382">
      <c r="L382" s="14" t="s">
        <v>6541</v>
      </c>
    </row>
    <row r="383">
      <c r="L383" s="14" t="s">
        <v>6542</v>
      </c>
    </row>
    <row r="384">
      <c r="L384" s="14" t="s">
        <v>6543</v>
      </c>
    </row>
    <row r="385">
      <c r="L385" s="14" t="s">
        <v>6544</v>
      </c>
    </row>
    <row r="386">
      <c r="L386" s="14" t="s">
        <v>6545</v>
      </c>
    </row>
    <row r="387">
      <c r="L387" s="14" t="s">
        <v>6546</v>
      </c>
    </row>
    <row r="388">
      <c r="L388" s="14" t="s">
        <v>6547</v>
      </c>
    </row>
    <row r="389">
      <c r="L389" s="14" t="s">
        <v>6548</v>
      </c>
    </row>
    <row r="390">
      <c r="L390" s="14" t="s">
        <v>6549</v>
      </c>
    </row>
    <row r="391">
      <c r="L391" s="14" t="s">
        <v>6550</v>
      </c>
    </row>
    <row r="392">
      <c r="L392" s="14" t="s">
        <v>6551</v>
      </c>
    </row>
    <row r="393">
      <c r="L393" s="14" t="s">
        <v>6552</v>
      </c>
    </row>
    <row r="394">
      <c r="L394" s="14" t="s">
        <v>6553</v>
      </c>
    </row>
    <row r="395">
      <c r="L395" s="14" t="s">
        <v>6554</v>
      </c>
    </row>
    <row r="396">
      <c r="L396" s="14" t="s">
        <v>6555</v>
      </c>
    </row>
    <row r="397">
      <c r="L397" s="14" t="s">
        <v>6556</v>
      </c>
    </row>
    <row r="398">
      <c r="L398" s="14" t="s">
        <v>6557</v>
      </c>
    </row>
    <row r="399">
      <c r="L399" s="14" t="s">
        <v>6558</v>
      </c>
    </row>
    <row r="400">
      <c r="L400" s="14" t="s">
        <v>6559</v>
      </c>
    </row>
    <row r="401">
      <c r="L401" s="14" t="s">
        <v>6560</v>
      </c>
    </row>
    <row r="402">
      <c r="L402" s="14" t="s">
        <v>6561</v>
      </c>
    </row>
    <row r="403">
      <c r="L403" s="14" t="s">
        <v>6562</v>
      </c>
    </row>
    <row r="404">
      <c r="L404" s="14" t="s">
        <v>6563</v>
      </c>
    </row>
    <row r="405">
      <c r="L405" s="14" t="s">
        <v>6564</v>
      </c>
    </row>
    <row r="406">
      <c r="L406" s="14" t="s">
        <v>6565</v>
      </c>
    </row>
    <row r="407">
      <c r="L407" s="14" t="s">
        <v>6566</v>
      </c>
    </row>
    <row r="408">
      <c r="L408" s="14" t="s">
        <v>6567</v>
      </c>
    </row>
    <row r="409">
      <c r="L409" s="14" t="s">
        <v>6568</v>
      </c>
    </row>
    <row r="410">
      <c r="L410" s="14" t="s">
        <v>6569</v>
      </c>
    </row>
    <row r="411">
      <c r="L411" s="14" t="s">
        <v>6570</v>
      </c>
    </row>
    <row r="412">
      <c r="L412" s="14" t="s">
        <v>6571</v>
      </c>
    </row>
    <row r="413">
      <c r="L413" s="14" t="s">
        <v>6572</v>
      </c>
    </row>
    <row r="414">
      <c r="L414" s="14" t="s">
        <v>6573</v>
      </c>
    </row>
    <row r="415">
      <c r="L415" s="14" t="s">
        <v>6574</v>
      </c>
    </row>
    <row r="416">
      <c r="L416" s="14" t="s">
        <v>6575</v>
      </c>
    </row>
    <row r="417">
      <c r="L417" s="14" t="s">
        <v>6576</v>
      </c>
    </row>
    <row r="418">
      <c r="L418" s="14" t="s">
        <v>6577</v>
      </c>
    </row>
    <row r="419">
      <c r="L419" s="14" t="s">
        <v>6578</v>
      </c>
    </row>
    <row r="420">
      <c r="L420" s="14" t="s">
        <v>6579</v>
      </c>
    </row>
    <row r="421">
      <c r="L421" s="14" t="s">
        <v>6580</v>
      </c>
    </row>
    <row r="422">
      <c r="L422" s="14" t="s">
        <v>6581</v>
      </c>
    </row>
    <row r="423">
      <c r="L423" s="14" t="s">
        <v>6582</v>
      </c>
    </row>
    <row r="424">
      <c r="L424" s="14" t="s">
        <v>6583</v>
      </c>
    </row>
    <row r="425">
      <c r="L425" s="14" t="s">
        <v>6584</v>
      </c>
    </row>
    <row r="426">
      <c r="L426" s="14" t="s">
        <v>6585</v>
      </c>
    </row>
    <row r="427">
      <c r="L427" s="14" t="s">
        <v>6586</v>
      </c>
    </row>
    <row r="428">
      <c r="L428" s="14" t="s">
        <v>6587</v>
      </c>
    </row>
    <row r="429">
      <c r="L429" s="14" t="s">
        <v>6588</v>
      </c>
    </row>
    <row r="430">
      <c r="L430" s="14" t="s">
        <v>6589</v>
      </c>
    </row>
    <row r="431">
      <c r="L431" s="14" t="s">
        <v>6590</v>
      </c>
    </row>
    <row r="432">
      <c r="L432" s="14" t="s">
        <v>6591</v>
      </c>
    </row>
    <row r="433">
      <c r="L433" s="14" t="s">
        <v>6592</v>
      </c>
    </row>
    <row r="434">
      <c r="L434" s="14" t="s">
        <v>6593</v>
      </c>
    </row>
    <row r="435">
      <c r="L435" s="14" t="s">
        <v>6594</v>
      </c>
    </row>
    <row r="436">
      <c r="L436" s="14" t="s">
        <v>6595</v>
      </c>
    </row>
    <row r="437">
      <c r="L437" s="14" t="s">
        <v>6596</v>
      </c>
    </row>
    <row r="438">
      <c r="L438" s="14" t="s">
        <v>6597</v>
      </c>
    </row>
    <row r="439">
      <c r="L439" s="14" t="s">
        <v>6598</v>
      </c>
    </row>
    <row r="440">
      <c r="L440" s="14" t="s">
        <v>6599</v>
      </c>
    </row>
    <row r="441">
      <c r="L441" s="14" t="s">
        <v>6600</v>
      </c>
    </row>
    <row r="442">
      <c r="L442" s="14" t="s">
        <v>6601</v>
      </c>
    </row>
    <row r="443">
      <c r="L443" s="14" t="s">
        <v>6602</v>
      </c>
    </row>
    <row r="444">
      <c r="L444" s="14" t="s">
        <v>6603</v>
      </c>
    </row>
    <row r="445">
      <c r="L445" s="14" t="s">
        <v>6604</v>
      </c>
    </row>
    <row r="446">
      <c r="L446" s="14" t="s">
        <v>6605</v>
      </c>
    </row>
    <row r="447">
      <c r="L447" s="14" t="s">
        <v>6606</v>
      </c>
    </row>
    <row r="448">
      <c r="L448" s="14" t="s">
        <v>6607</v>
      </c>
    </row>
    <row r="449">
      <c r="L449" s="14" t="s">
        <v>6608</v>
      </c>
    </row>
    <row r="450">
      <c r="L450" s="14" t="s">
        <v>6609</v>
      </c>
    </row>
    <row r="451">
      <c r="L451" s="14" t="s">
        <v>6610</v>
      </c>
    </row>
    <row r="452">
      <c r="L452" s="14" t="s">
        <v>6611</v>
      </c>
    </row>
    <row r="453">
      <c r="L453" s="14" t="s">
        <v>6612</v>
      </c>
    </row>
    <row r="454">
      <c r="L454" s="14" t="s">
        <v>6613</v>
      </c>
    </row>
    <row r="455">
      <c r="L455" s="14" t="s">
        <v>6614</v>
      </c>
    </row>
    <row r="456">
      <c r="L456" s="14" t="s">
        <v>6615</v>
      </c>
    </row>
    <row r="457">
      <c r="L457" s="14" t="s">
        <v>6616</v>
      </c>
    </row>
    <row r="458">
      <c r="L458" s="14" t="s">
        <v>6617</v>
      </c>
    </row>
    <row r="459">
      <c r="L459" s="14" t="s">
        <v>6618</v>
      </c>
    </row>
    <row r="460">
      <c r="L460" s="14" t="s">
        <v>6619</v>
      </c>
    </row>
    <row r="461">
      <c r="L461" s="14" t="s">
        <v>6620</v>
      </c>
    </row>
    <row r="462">
      <c r="L462" s="14" t="s">
        <v>6621</v>
      </c>
    </row>
    <row r="463">
      <c r="L463" s="14" t="s">
        <v>6622</v>
      </c>
    </row>
    <row r="464">
      <c r="L464" s="14" t="s">
        <v>6623</v>
      </c>
    </row>
    <row r="465">
      <c r="L465" s="14" t="s">
        <v>6624</v>
      </c>
    </row>
    <row r="466">
      <c r="L466" s="14" t="s">
        <v>6625</v>
      </c>
    </row>
    <row r="467">
      <c r="L467" s="14" t="s">
        <v>6626</v>
      </c>
    </row>
    <row r="468">
      <c r="L468" s="14" t="s">
        <v>6627</v>
      </c>
    </row>
    <row r="469">
      <c r="L469" s="14" t="s">
        <v>6628</v>
      </c>
    </row>
    <row r="470">
      <c r="L470" s="14" t="s">
        <v>6629</v>
      </c>
    </row>
    <row r="471">
      <c r="L471" s="14" t="s">
        <v>6630</v>
      </c>
    </row>
    <row r="472">
      <c r="L472" s="14" t="s">
        <v>6631</v>
      </c>
    </row>
    <row r="473">
      <c r="L473" s="14" t="s">
        <v>6632</v>
      </c>
    </row>
    <row r="474">
      <c r="L474" s="14" t="s">
        <v>6633</v>
      </c>
    </row>
    <row r="475">
      <c r="L475" s="14" t="s">
        <v>6634</v>
      </c>
    </row>
    <row r="476">
      <c r="L476" s="14" t="s">
        <v>6635</v>
      </c>
    </row>
    <row r="477">
      <c r="L477" s="14" t="s">
        <v>6636</v>
      </c>
    </row>
    <row r="478">
      <c r="L478" s="14" t="s">
        <v>6637</v>
      </c>
    </row>
    <row r="479">
      <c r="L479" s="14" t="s">
        <v>6638</v>
      </c>
    </row>
    <row r="480">
      <c r="L480" s="14" t="s">
        <v>6639</v>
      </c>
    </row>
    <row r="481">
      <c r="L481" s="14" t="s">
        <v>6640</v>
      </c>
    </row>
    <row r="482">
      <c r="L482" s="14" t="s">
        <v>6641</v>
      </c>
    </row>
    <row r="483">
      <c r="L483" s="14" t="s">
        <v>6642</v>
      </c>
    </row>
    <row r="484">
      <c r="L484" s="14" t="s">
        <v>6643</v>
      </c>
    </row>
    <row r="485">
      <c r="L485" s="14" t="s">
        <v>6644</v>
      </c>
    </row>
    <row r="486">
      <c r="L486" s="14" t="s">
        <v>6645</v>
      </c>
    </row>
    <row r="487">
      <c r="L487" s="14" t="s">
        <v>6646</v>
      </c>
    </row>
    <row r="488">
      <c r="L488" s="14" t="s">
        <v>6647</v>
      </c>
    </row>
    <row r="489">
      <c r="L489" s="14" t="s">
        <v>6648</v>
      </c>
    </row>
    <row r="490">
      <c r="L490" s="14" t="s">
        <v>6649</v>
      </c>
    </row>
    <row r="491">
      <c r="L491" s="14" t="s">
        <v>6650</v>
      </c>
    </row>
    <row r="492">
      <c r="L492" s="14" t="s">
        <v>6651</v>
      </c>
    </row>
    <row r="493">
      <c r="L493" s="14" t="s">
        <v>6652</v>
      </c>
    </row>
    <row r="494">
      <c r="L494" s="14" t="s">
        <v>6653</v>
      </c>
    </row>
    <row r="495">
      <c r="L495" s="14" t="s">
        <v>6654</v>
      </c>
    </row>
    <row r="496">
      <c r="L496" s="14" t="s">
        <v>6655</v>
      </c>
    </row>
    <row r="497">
      <c r="L497" s="14" t="s">
        <v>6656</v>
      </c>
    </row>
    <row r="498">
      <c r="L498" s="14" t="s">
        <v>6657</v>
      </c>
    </row>
    <row r="499">
      <c r="L499" s="14" t="s">
        <v>6658</v>
      </c>
    </row>
    <row r="500">
      <c r="L500" s="14" t="s">
        <v>6659</v>
      </c>
    </row>
    <row r="501">
      <c r="L501" s="14" t="s">
        <v>6660</v>
      </c>
    </row>
    <row r="502">
      <c r="L502" s="14" t="s">
        <v>6661</v>
      </c>
    </row>
    <row r="503">
      <c r="L503" s="14" t="s">
        <v>6662</v>
      </c>
    </row>
    <row r="504">
      <c r="L504" s="14" t="s">
        <v>6663</v>
      </c>
    </row>
    <row r="505">
      <c r="L505" s="14" t="s">
        <v>6664</v>
      </c>
    </row>
    <row r="506">
      <c r="L506" s="14" t="s">
        <v>6665</v>
      </c>
    </row>
    <row r="507">
      <c r="L507" s="14" t="s">
        <v>6666</v>
      </c>
    </row>
    <row r="508">
      <c r="L508" s="14" t="s">
        <v>6667</v>
      </c>
    </row>
    <row r="509">
      <c r="L509" s="14" t="s">
        <v>6668</v>
      </c>
    </row>
    <row r="510">
      <c r="L510" s="14" t="s">
        <v>6669</v>
      </c>
    </row>
    <row r="511">
      <c r="L511" s="14" t="s">
        <v>6670</v>
      </c>
    </row>
    <row r="512">
      <c r="L512" s="14" t="s">
        <v>6671</v>
      </c>
    </row>
    <row r="513">
      <c r="L513" s="14" t="s">
        <v>6672</v>
      </c>
    </row>
    <row r="514">
      <c r="L514" s="14" t="s">
        <v>6673</v>
      </c>
    </row>
    <row r="515">
      <c r="L515" s="14" t="s">
        <v>6674</v>
      </c>
    </row>
    <row r="516">
      <c r="L516" s="14" t="s">
        <v>6675</v>
      </c>
    </row>
    <row r="517">
      <c r="L517" s="14" t="s">
        <v>6676</v>
      </c>
    </row>
    <row r="518">
      <c r="L518" s="14" t="s">
        <v>6677</v>
      </c>
    </row>
    <row r="519">
      <c r="L519" s="14" t="s">
        <v>6678</v>
      </c>
    </row>
    <row r="520">
      <c r="L520" s="14" t="s">
        <v>6679</v>
      </c>
    </row>
    <row r="521">
      <c r="L521" s="14" t="s">
        <v>6680</v>
      </c>
    </row>
    <row r="522">
      <c r="L522" s="14" t="s">
        <v>6681</v>
      </c>
    </row>
    <row r="523">
      <c r="L523" s="14" t="s">
        <v>6682</v>
      </c>
    </row>
    <row r="524">
      <c r="L524" s="14" t="s">
        <v>6683</v>
      </c>
    </row>
    <row r="525">
      <c r="L525" s="14" t="s">
        <v>6684</v>
      </c>
    </row>
    <row r="526">
      <c r="L526" s="14" t="s">
        <v>6685</v>
      </c>
    </row>
    <row r="527">
      <c r="L527" s="14" t="s">
        <v>6686</v>
      </c>
    </row>
    <row r="528">
      <c r="L528" s="14" t="s">
        <v>6687</v>
      </c>
    </row>
    <row r="529">
      <c r="L529" s="14" t="s">
        <v>6688</v>
      </c>
    </row>
    <row r="530">
      <c r="L530" s="14" t="s">
        <v>6689</v>
      </c>
    </row>
    <row r="531">
      <c r="L531" s="14" t="s">
        <v>6690</v>
      </c>
    </row>
    <row r="532">
      <c r="L532" s="14" t="s">
        <v>6691</v>
      </c>
    </row>
    <row r="533">
      <c r="L533" s="14" t="s">
        <v>6692</v>
      </c>
    </row>
    <row r="534">
      <c r="L534" s="14" t="s">
        <v>6693</v>
      </c>
    </row>
    <row r="535">
      <c r="L535" s="14" t="s">
        <v>6694</v>
      </c>
    </row>
    <row r="536">
      <c r="L536" s="14" t="s">
        <v>6695</v>
      </c>
    </row>
    <row r="537">
      <c r="L537" s="14" t="s">
        <v>6696</v>
      </c>
    </row>
    <row r="538">
      <c r="L538" s="14" t="s">
        <v>6697</v>
      </c>
    </row>
    <row r="539">
      <c r="L539" s="14" t="s">
        <v>6698</v>
      </c>
    </row>
    <row r="540">
      <c r="L540" s="14" t="s">
        <v>6699</v>
      </c>
    </row>
    <row r="541">
      <c r="L541" s="14" t="s">
        <v>6700</v>
      </c>
    </row>
    <row r="542">
      <c r="L542" s="14" t="s">
        <v>6701</v>
      </c>
    </row>
    <row r="543">
      <c r="L543" s="14" t="s">
        <v>6702</v>
      </c>
    </row>
    <row r="544">
      <c r="L544" s="14" t="s">
        <v>6703</v>
      </c>
    </row>
    <row r="545">
      <c r="L545" s="14" t="s">
        <v>6704</v>
      </c>
    </row>
    <row r="546">
      <c r="L546" s="14" t="s">
        <v>6705</v>
      </c>
    </row>
    <row r="547">
      <c r="L547" s="14" t="s">
        <v>6706</v>
      </c>
    </row>
    <row r="548">
      <c r="L548" s="14" t="s">
        <v>6707</v>
      </c>
    </row>
    <row r="549">
      <c r="L549" s="14" t="s">
        <v>6708</v>
      </c>
    </row>
    <row r="550">
      <c r="L550" s="14" t="s">
        <v>6709</v>
      </c>
    </row>
    <row r="551">
      <c r="L551" s="14" t="s">
        <v>6710</v>
      </c>
    </row>
    <row r="552">
      <c r="L552" s="14" t="s">
        <v>6711</v>
      </c>
    </row>
    <row r="553">
      <c r="L553" s="14" t="s">
        <v>6712</v>
      </c>
    </row>
    <row r="554">
      <c r="L554" s="14" t="s">
        <v>6713</v>
      </c>
    </row>
    <row r="555">
      <c r="L555" s="14" t="s">
        <v>6714</v>
      </c>
    </row>
    <row r="556">
      <c r="L556" s="14" t="s">
        <v>6715</v>
      </c>
    </row>
    <row r="557">
      <c r="L557" s="14" t="s">
        <v>6716</v>
      </c>
    </row>
    <row r="558">
      <c r="L558" s="14" t="s">
        <v>6717</v>
      </c>
    </row>
    <row r="559">
      <c r="L559" s="14" t="s">
        <v>6718</v>
      </c>
    </row>
    <row r="560">
      <c r="L560" s="14" t="s">
        <v>6719</v>
      </c>
    </row>
    <row r="561">
      <c r="L561" s="14" t="s">
        <v>6720</v>
      </c>
    </row>
    <row r="562">
      <c r="L562" s="14" t="s">
        <v>6721</v>
      </c>
    </row>
    <row r="563">
      <c r="L563" s="14" t="s">
        <v>6722</v>
      </c>
    </row>
    <row r="564">
      <c r="L564" s="14" t="s">
        <v>6723</v>
      </c>
    </row>
    <row r="565">
      <c r="L565" s="14" t="s">
        <v>6724</v>
      </c>
    </row>
    <row r="566">
      <c r="L566" s="14" t="s">
        <v>6725</v>
      </c>
    </row>
    <row r="567">
      <c r="L567" s="14" t="s">
        <v>6726</v>
      </c>
    </row>
    <row r="568">
      <c r="L568" s="14" t="s">
        <v>6727</v>
      </c>
    </row>
    <row r="569">
      <c r="L569" s="14" t="s">
        <v>6728</v>
      </c>
    </row>
    <row r="570">
      <c r="L570" s="14" t="s">
        <v>6729</v>
      </c>
    </row>
    <row r="571">
      <c r="L571" s="14" t="s">
        <v>6730</v>
      </c>
    </row>
    <row r="572">
      <c r="L572" s="14" t="s">
        <v>6731</v>
      </c>
    </row>
    <row r="573">
      <c r="L573" s="14" t="s">
        <v>6732</v>
      </c>
    </row>
    <row r="574">
      <c r="L574" s="14" t="s">
        <v>6733</v>
      </c>
    </row>
    <row r="575">
      <c r="L575" s="14" t="s">
        <v>6734</v>
      </c>
    </row>
    <row r="576">
      <c r="L576" s="14" t="s">
        <v>6735</v>
      </c>
    </row>
    <row r="577">
      <c r="L577" s="14" t="s">
        <v>6736</v>
      </c>
    </row>
    <row r="578">
      <c r="L578" s="14" t="s">
        <v>6737</v>
      </c>
    </row>
    <row r="579">
      <c r="L579" s="14" t="s">
        <v>6738</v>
      </c>
    </row>
    <row r="580">
      <c r="L580" s="14" t="s">
        <v>6739</v>
      </c>
    </row>
    <row r="581">
      <c r="L581" s="14" t="s">
        <v>6740</v>
      </c>
    </row>
    <row r="582">
      <c r="L582" s="14" t="s">
        <v>6741</v>
      </c>
    </row>
    <row r="583">
      <c r="L583" s="14" t="s">
        <v>6742</v>
      </c>
    </row>
    <row r="584">
      <c r="L584" s="14" t="s">
        <v>6743</v>
      </c>
    </row>
    <row r="585">
      <c r="L585" s="14" t="s">
        <v>6744</v>
      </c>
    </row>
    <row r="586">
      <c r="L586" s="14" t="s">
        <v>6745</v>
      </c>
    </row>
    <row r="587">
      <c r="L587" s="14" t="s">
        <v>6746</v>
      </c>
    </row>
    <row r="588">
      <c r="L588" s="14" t="s">
        <v>6747</v>
      </c>
    </row>
    <row r="589">
      <c r="L589" s="14" t="s">
        <v>6748</v>
      </c>
    </row>
    <row r="590">
      <c r="L590" s="14" t="s">
        <v>6749</v>
      </c>
    </row>
    <row r="591">
      <c r="L591" s="14" t="s">
        <v>6750</v>
      </c>
    </row>
    <row r="592">
      <c r="L592" s="14" t="s">
        <v>6751</v>
      </c>
    </row>
    <row r="593">
      <c r="L593" s="14" t="s">
        <v>6752</v>
      </c>
    </row>
    <row r="594">
      <c r="L594" s="14" t="s">
        <v>6753</v>
      </c>
    </row>
    <row r="595">
      <c r="L595" s="14" t="s">
        <v>6754</v>
      </c>
    </row>
    <row r="596">
      <c r="L596" s="14" t="s">
        <v>6755</v>
      </c>
    </row>
    <row r="597">
      <c r="L597" s="14" t="s">
        <v>6756</v>
      </c>
    </row>
    <row r="598">
      <c r="L598" s="14" t="s">
        <v>6757</v>
      </c>
    </row>
    <row r="599">
      <c r="L599" s="14" t="s">
        <v>6758</v>
      </c>
    </row>
    <row r="600">
      <c r="L600" s="14" t="s">
        <v>6759</v>
      </c>
    </row>
    <row r="601">
      <c r="L601" s="14" t="s">
        <v>6760</v>
      </c>
    </row>
    <row r="602">
      <c r="L602" s="14" t="s">
        <v>6761</v>
      </c>
    </row>
    <row r="603">
      <c r="L603" s="14" t="s">
        <v>6762</v>
      </c>
    </row>
    <row r="604">
      <c r="L604" s="14" t="s">
        <v>6763</v>
      </c>
    </row>
    <row r="605">
      <c r="L605" s="14" t="s">
        <v>6764</v>
      </c>
    </row>
    <row r="606">
      <c r="L606" s="14" t="s">
        <v>6765</v>
      </c>
    </row>
    <row r="607">
      <c r="L607" s="14" t="s">
        <v>6766</v>
      </c>
    </row>
    <row r="608">
      <c r="L608" s="14" t="s">
        <v>6767</v>
      </c>
    </row>
    <row r="609">
      <c r="L609" s="14" t="s">
        <v>6768</v>
      </c>
    </row>
    <row r="610">
      <c r="L610" s="14" t="s">
        <v>6769</v>
      </c>
    </row>
    <row r="611">
      <c r="L611" s="14" t="s">
        <v>6770</v>
      </c>
    </row>
    <row r="612">
      <c r="L612" s="14" t="s">
        <v>6771</v>
      </c>
    </row>
    <row r="613">
      <c r="L613" s="14" t="s">
        <v>6772</v>
      </c>
    </row>
    <row r="614">
      <c r="L614" s="14" t="s">
        <v>6773</v>
      </c>
    </row>
    <row r="615">
      <c r="L615" s="14" t="s">
        <v>6774</v>
      </c>
    </row>
    <row r="616">
      <c r="L616" s="14" t="s">
        <v>6775</v>
      </c>
    </row>
    <row r="617">
      <c r="L617" s="14" t="s">
        <v>6776</v>
      </c>
    </row>
    <row r="618">
      <c r="L618" s="14" t="s">
        <v>6777</v>
      </c>
    </row>
    <row r="619">
      <c r="L619" s="14" t="s">
        <v>6778</v>
      </c>
    </row>
    <row r="620">
      <c r="L620" s="14" t="s">
        <v>6779</v>
      </c>
    </row>
    <row r="621">
      <c r="L621" s="14" t="s">
        <v>6780</v>
      </c>
    </row>
    <row r="622">
      <c r="L622" s="14" t="s">
        <v>6781</v>
      </c>
    </row>
    <row r="623">
      <c r="L623" s="14" t="s">
        <v>6782</v>
      </c>
    </row>
    <row r="624">
      <c r="L624" s="14" t="s">
        <v>6783</v>
      </c>
    </row>
    <row r="625">
      <c r="L625" s="14" t="s">
        <v>6784</v>
      </c>
    </row>
    <row r="626">
      <c r="L626" s="14" t="s">
        <v>6785</v>
      </c>
    </row>
    <row r="627">
      <c r="L627" s="14" t="s">
        <v>6786</v>
      </c>
    </row>
    <row r="628">
      <c r="L628" s="14" t="s">
        <v>6787</v>
      </c>
    </row>
    <row r="629">
      <c r="L629" s="14" t="s">
        <v>6788</v>
      </c>
    </row>
    <row r="630">
      <c r="L630" s="14" t="s">
        <v>6789</v>
      </c>
    </row>
    <row r="631">
      <c r="L631" s="14" t="s">
        <v>6790</v>
      </c>
    </row>
    <row r="632">
      <c r="L632" s="14" t="s">
        <v>6791</v>
      </c>
    </row>
    <row r="633">
      <c r="L633" s="14" t="s">
        <v>6792</v>
      </c>
    </row>
    <row r="634">
      <c r="L634" s="14" t="s">
        <v>6793</v>
      </c>
    </row>
    <row r="635">
      <c r="L635" s="14" t="s">
        <v>6794</v>
      </c>
    </row>
    <row r="636">
      <c r="L636" s="14" t="s">
        <v>6795</v>
      </c>
    </row>
    <row r="637">
      <c r="L637" s="14" t="s">
        <v>6796</v>
      </c>
    </row>
    <row r="638">
      <c r="L638" s="14" t="s">
        <v>6797</v>
      </c>
    </row>
    <row r="639">
      <c r="L639" s="14" t="s">
        <v>6798</v>
      </c>
    </row>
    <row r="640">
      <c r="L640" s="14" t="s">
        <v>6799</v>
      </c>
    </row>
    <row r="641">
      <c r="L641" s="14" t="s">
        <v>6800</v>
      </c>
    </row>
    <row r="642">
      <c r="L642" s="14" t="s">
        <v>6801</v>
      </c>
    </row>
    <row r="643">
      <c r="L643" s="14" t="s">
        <v>6802</v>
      </c>
    </row>
    <row r="644">
      <c r="L644" s="14" t="s">
        <v>6803</v>
      </c>
    </row>
    <row r="645">
      <c r="L645" s="14" t="s">
        <v>6804</v>
      </c>
    </row>
    <row r="646">
      <c r="L646" s="14" t="s">
        <v>6805</v>
      </c>
    </row>
    <row r="647">
      <c r="L647" s="14" t="s">
        <v>6806</v>
      </c>
    </row>
    <row r="648">
      <c r="L648" s="14" t="s">
        <v>6807</v>
      </c>
    </row>
    <row r="649">
      <c r="L649" s="14" t="s">
        <v>6808</v>
      </c>
    </row>
    <row r="650">
      <c r="L650" s="14" t="s">
        <v>6809</v>
      </c>
    </row>
    <row r="651">
      <c r="L651" s="14" t="s">
        <v>6810</v>
      </c>
    </row>
    <row r="652">
      <c r="L652" s="14" t="s">
        <v>6811</v>
      </c>
    </row>
    <row r="653">
      <c r="L653" s="14" t="s">
        <v>6812</v>
      </c>
    </row>
    <row r="654">
      <c r="L654" s="14" t="s">
        <v>6813</v>
      </c>
    </row>
    <row r="655">
      <c r="L655" s="14" t="s">
        <v>6814</v>
      </c>
    </row>
    <row r="656">
      <c r="L656" s="14" t="s">
        <v>6815</v>
      </c>
    </row>
    <row r="657">
      <c r="L657" s="14" t="s">
        <v>6816</v>
      </c>
    </row>
    <row r="658">
      <c r="L658" s="14" t="s">
        <v>6817</v>
      </c>
    </row>
    <row r="659">
      <c r="L659" s="14" t="s">
        <v>6818</v>
      </c>
    </row>
    <row r="660">
      <c r="L660" s="14" t="s">
        <v>6819</v>
      </c>
    </row>
    <row r="661">
      <c r="L661" s="14" t="s">
        <v>6820</v>
      </c>
    </row>
    <row r="662">
      <c r="L662" s="14" t="s">
        <v>6821</v>
      </c>
    </row>
    <row r="663">
      <c r="L663" s="14" t="s">
        <v>6822</v>
      </c>
    </row>
    <row r="664">
      <c r="L664" s="14" t="s">
        <v>6823</v>
      </c>
    </row>
    <row r="665">
      <c r="L665" s="14" t="s">
        <v>6824</v>
      </c>
    </row>
    <row r="666">
      <c r="L666" s="14" t="s">
        <v>6825</v>
      </c>
    </row>
    <row r="667">
      <c r="L667" s="14" t="s">
        <v>6826</v>
      </c>
    </row>
    <row r="668">
      <c r="L668" s="14" t="s">
        <v>6827</v>
      </c>
    </row>
    <row r="669">
      <c r="L669" s="14" t="s">
        <v>6828</v>
      </c>
    </row>
    <row r="670">
      <c r="L670" s="14" t="s">
        <v>6829</v>
      </c>
    </row>
    <row r="671">
      <c r="L671" s="14" t="s">
        <v>6830</v>
      </c>
    </row>
    <row r="672">
      <c r="L672" s="14" t="s">
        <v>6831</v>
      </c>
    </row>
    <row r="673">
      <c r="L673" s="14" t="s">
        <v>6832</v>
      </c>
    </row>
    <row r="674">
      <c r="L674" s="14" t="s">
        <v>6833</v>
      </c>
    </row>
    <row r="675">
      <c r="L675" s="14" t="s">
        <v>6834</v>
      </c>
    </row>
    <row r="676">
      <c r="L676" s="14" t="s">
        <v>6835</v>
      </c>
    </row>
    <row r="677">
      <c r="L677" s="14" t="s">
        <v>6836</v>
      </c>
    </row>
    <row r="678">
      <c r="L678" s="14" t="s">
        <v>6837</v>
      </c>
    </row>
    <row r="679">
      <c r="L679" s="14" t="s">
        <v>6838</v>
      </c>
    </row>
    <row r="680">
      <c r="L680" s="14" t="s">
        <v>6839</v>
      </c>
    </row>
    <row r="681">
      <c r="L681" s="14" t="s">
        <v>6840</v>
      </c>
    </row>
    <row r="682">
      <c r="L682" s="14" t="s">
        <v>6841</v>
      </c>
    </row>
    <row r="683">
      <c r="L683" s="14" t="s">
        <v>6842</v>
      </c>
    </row>
    <row r="684">
      <c r="L684" s="14" t="s">
        <v>6843</v>
      </c>
    </row>
    <row r="685">
      <c r="L685" s="14" t="s">
        <v>6844</v>
      </c>
    </row>
    <row r="686">
      <c r="L686" s="14" t="s">
        <v>6845</v>
      </c>
    </row>
    <row r="687">
      <c r="L687" s="14" t="s">
        <v>6846</v>
      </c>
    </row>
    <row r="688">
      <c r="L688" s="14" t="s">
        <v>6847</v>
      </c>
    </row>
    <row r="689">
      <c r="L689" s="14" t="s">
        <v>6848</v>
      </c>
    </row>
    <row r="690">
      <c r="L690" s="14" t="s">
        <v>6849</v>
      </c>
    </row>
    <row r="691">
      <c r="L691" s="14" t="s">
        <v>6850</v>
      </c>
    </row>
    <row r="692">
      <c r="L692" s="14" t="s">
        <v>6851</v>
      </c>
    </row>
    <row r="693">
      <c r="L693" s="14" t="s">
        <v>6852</v>
      </c>
    </row>
    <row r="694">
      <c r="L694" s="14" t="s">
        <v>6853</v>
      </c>
    </row>
    <row r="695">
      <c r="L695" s="14" t="s">
        <v>6854</v>
      </c>
    </row>
    <row r="696">
      <c r="L696" s="14" t="s">
        <v>6855</v>
      </c>
    </row>
    <row r="697">
      <c r="L697" s="14" t="s">
        <v>6856</v>
      </c>
    </row>
    <row r="698">
      <c r="L698" s="14" t="s">
        <v>6857</v>
      </c>
    </row>
    <row r="699">
      <c r="L699" s="14" t="s">
        <v>6858</v>
      </c>
    </row>
    <row r="700">
      <c r="L700" s="14" t="s">
        <v>6859</v>
      </c>
    </row>
    <row r="701">
      <c r="L701" s="14" t="s">
        <v>6860</v>
      </c>
    </row>
    <row r="702">
      <c r="L702" s="14" t="s">
        <v>6861</v>
      </c>
    </row>
    <row r="703">
      <c r="L703" s="14" t="s">
        <v>6862</v>
      </c>
    </row>
    <row r="704">
      <c r="L704" s="14" t="s">
        <v>6863</v>
      </c>
    </row>
    <row r="705">
      <c r="L705" s="14" t="s">
        <v>6864</v>
      </c>
    </row>
    <row r="706">
      <c r="L706" s="14" t="s">
        <v>6865</v>
      </c>
    </row>
    <row r="707">
      <c r="L707" s="14" t="s">
        <v>6866</v>
      </c>
    </row>
    <row r="708">
      <c r="L708" s="14" t="s">
        <v>6867</v>
      </c>
    </row>
    <row r="709">
      <c r="L709" s="14" t="s">
        <v>6868</v>
      </c>
    </row>
    <row r="710">
      <c r="L710" s="14" t="s">
        <v>6869</v>
      </c>
    </row>
    <row r="711">
      <c r="L711" s="14" t="s">
        <v>6870</v>
      </c>
    </row>
    <row r="712">
      <c r="L712" s="14" t="s">
        <v>6871</v>
      </c>
    </row>
    <row r="713">
      <c r="L713" s="14" t="s">
        <v>6872</v>
      </c>
    </row>
    <row r="714">
      <c r="L714" s="14" t="s">
        <v>6873</v>
      </c>
    </row>
    <row r="715">
      <c r="L715" s="14" t="s">
        <v>6874</v>
      </c>
    </row>
    <row r="716">
      <c r="L716" s="14" t="s">
        <v>6875</v>
      </c>
    </row>
    <row r="717">
      <c r="L717" s="14" t="s">
        <v>6876</v>
      </c>
    </row>
    <row r="718">
      <c r="L718" s="14" t="s">
        <v>6877</v>
      </c>
    </row>
    <row r="719">
      <c r="L719" s="14" t="s">
        <v>6878</v>
      </c>
    </row>
    <row r="720">
      <c r="L720" s="14" t="s">
        <v>6879</v>
      </c>
    </row>
    <row r="721">
      <c r="L721" s="14" t="s">
        <v>6880</v>
      </c>
    </row>
    <row r="722">
      <c r="L722" s="14" t="s">
        <v>6881</v>
      </c>
    </row>
    <row r="723">
      <c r="L723" s="14" t="s">
        <v>6882</v>
      </c>
    </row>
    <row r="724">
      <c r="L724" s="14" t="s">
        <v>6883</v>
      </c>
    </row>
    <row r="725">
      <c r="L725" s="14" t="s">
        <v>6884</v>
      </c>
    </row>
    <row r="726">
      <c r="L726" s="14" t="s">
        <v>6885</v>
      </c>
    </row>
    <row r="727">
      <c r="L727" s="14" t="s">
        <v>6886</v>
      </c>
    </row>
    <row r="728">
      <c r="L728" s="14" t="s">
        <v>6887</v>
      </c>
    </row>
    <row r="729">
      <c r="L729" s="14" t="s">
        <v>6888</v>
      </c>
    </row>
    <row r="730">
      <c r="L730" s="14" t="s">
        <v>6889</v>
      </c>
    </row>
    <row r="731">
      <c r="L731" s="14" t="s">
        <v>6890</v>
      </c>
    </row>
    <row r="732">
      <c r="L732" s="14" t="s">
        <v>6891</v>
      </c>
    </row>
    <row r="733">
      <c r="L733" s="14" t="s">
        <v>6892</v>
      </c>
    </row>
    <row r="734">
      <c r="L734" s="14" t="s">
        <v>6893</v>
      </c>
    </row>
    <row r="735">
      <c r="L735" s="14" t="s">
        <v>6894</v>
      </c>
    </row>
    <row r="736">
      <c r="L736" s="14" t="s">
        <v>6895</v>
      </c>
    </row>
    <row r="737">
      <c r="L737" s="14" t="s">
        <v>6896</v>
      </c>
    </row>
    <row r="738">
      <c r="L738" s="14" t="s">
        <v>6897</v>
      </c>
    </row>
    <row r="739">
      <c r="L739" s="14" t="s">
        <v>6898</v>
      </c>
    </row>
    <row r="740">
      <c r="L740" s="14" t="s">
        <v>6899</v>
      </c>
    </row>
    <row r="741">
      <c r="L741" s="14" t="s">
        <v>6900</v>
      </c>
    </row>
    <row r="742">
      <c r="L742" s="14" t="s">
        <v>6901</v>
      </c>
    </row>
    <row r="743">
      <c r="L743" s="14" t="s">
        <v>6902</v>
      </c>
    </row>
    <row r="744">
      <c r="L744" s="14" t="s">
        <v>6903</v>
      </c>
    </row>
    <row r="745">
      <c r="L745" s="14" t="s">
        <v>6904</v>
      </c>
    </row>
    <row r="746">
      <c r="L746" s="14" t="s">
        <v>6905</v>
      </c>
    </row>
    <row r="747">
      <c r="L747" s="14" t="s">
        <v>6906</v>
      </c>
    </row>
    <row r="748">
      <c r="L748" s="14" t="s">
        <v>6907</v>
      </c>
    </row>
    <row r="749">
      <c r="L749" s="14" t="s">
        <v>6908</v>
      </c>
    </row>
    <row r="750">
      <c r="L750" s="14" t="s">
        <v>6909</v>
      </c>
    </row>
    <row r="751">
      <c r="L751" s="14" t="s">
        <v>6910</v>
      </c>
    </row>
    <row r="752">
      <c r="L752" s="14" t="s">
        <v>6911</v>
      </c>
    </row>
    <row r="753">
      <c r="L753" s="14" t="s">
        <v>6912</v>
      </c>
    </row>
    <row r="754">
      <c r="L754" s="14" t="s">
        <v>6913</v>
      </c>
    </row>
    <row r="755">
      <c r="L755" s="14" t="s">
        <v>6914</v>
      </c>
    </row>
    <row r="756">
      <c r="L756" s="14" t="s">
        <v>6915</v>
      </c>
    </row>
    <row r="757">
      <c r="L757" s="14" t="s">
        <v>6916</v>
      </c>
    </row>
    <row r="758">
      <c r="L758" s="14" t="s">
        <v>6917</v>
      </c>
    </row>
    <row r="759">
      <c r="L759" s="14" t="s">
        <v>6918</v>
      </c>
    </row>
    <row r="760">
      <c r="L760" s="14" t="s">
        <v>6919</v>
      </c>
    </row>
    <row r="761">
      <c r="L761" s="14" t="s">
        <v>6920</v>
      </c>
    </row>
    <row r="762">
      <c r="L762" s="14" t="s">
        <v>6921</v>
      </c>
    </row>
    <row r="763">
      <c r="L763" s="14" t="s">
        <v>6922</v>
      </c>
    </row>
    <row r="764">
      <c r="L764" s="14" t="s">
        <v>6923</v>
      </c>
    </row>
    <row r="765">
      <c r="L765" s="14" t="s">
        <v>6924</v>
      </c>
    </row>
    <row r="766">
      <c r="L766" s="14" t="s">
        <v>6925</v>
      </c>
    </row>
    <row r="767">
      <c r="L767" s="14" t="s">
        <v>6926</v>
      </c>
    </row>
    <row r="768">
      <c r="L768" s="14" t="s">
        <v>6927</v>
      </c>
    </row>
    <row r="769">
      <c r="L769" s="14" t="s">
        <v>6928</v>
      </c>
    </row>
    <row r="770">
      <c r="L770" s="14" t="s">
        <v>6928</v>
      </c>
    </row>
    <row r="771">
      <c r="L771" s="14" t="s">
        <v>6929</v>
      </c>
    </row>
    <row r="772">
      <c r="L772" s="14" t="s">
        <v>6930</v>
      </c>
    </row>
    <row r="773">
      <c r="L773" s="14" t="s">
        <v>6931</v>
      </c>
    </row>
    <row r="774">
      <c r="L774" s="14" t="s">
        <v>6932</v>
      </c>
    </row>
    <row r="775">
      <c r="L775" s="14" t="s">
        <v>6933</v>
      </c>
    </row>
    <row r="776">
      <c r="L776" s="14" t="s">
        <v>6934</v>
      </c>
    </row>
    <row r="777">
      <c r="L777" s="14" t="s">
        <v>6935</v>
      </c>
    </row>
    <row r="778">
      <c r="L778" s="14" t="s">
        <v>6936</v>
      </c>
    </row>
    <row r="779">
      <c r="L779" s="14" t="s">
        <v>6937</v>
      </c>
    </row>
    <row r="780">
      <c r="L780" s="14" t="s">
        <v>6938</v>
      </c>
    </row>
    <row r="781">
      <c r="L781" s="14" t="s">
        <v>6939</v>
      </c>
    </row>
    <row r="782">
      <c r="L782" s="14" t="s">
        <v>6940</v>
      </c>
    </row>
    <row r="783">
      <c r="L783" s="14" t="s">
        <v>6941</v>
      </c>
    </row>
    <row r="784">
      <c r="L784" s="14" t="s">
        <v>6942</v>
      </c>
    </row>
    <row r="785">
      <c r="L785" s="14" t="s">
        <v>6943</v>
      </c>
    </row>
    <row r="786">
      <c r="L786" s="14" t="s">
        <v>6944</v>
      </c>
    </row>
    <row r="787">
      <c r="L787" s="14" t="s">
        <v>6945</v>
      </c>
    </row>
    <row r="788">
      <c r="L788" s="14" t="s">
        <v>6946</v>
      </c>
    </row>
    <row r="789">
      <c r="L789" s="14" t="s">
        <v>6947</v>
      </c>
    </row>
    <row r="790">
      <c r="L790" s="14" t="s">
        <v>6948</v>
      </c>
    </row>
    <row r="791">
      <c r="L791" s="14" t="s">
        <v>6949</v>
      </c>
    </row>
    <row r="792">
      <c r="L792" s="14" t="s">
        <v>6950</v>
      </c>
    </row>
    <row r="793">
      <c r="L793" s="14" t="s">
        <v>6951</v>
      </c>
    </row>
    <row r="794">
      <c r="L794" s="14" t="s">
        <v>6952</v>
      </c>
    </row>
    <row r="795">
      <c r="L795" s="14" t="s">
        <v>6953</v>
      </c>
    </row>
    <row r="796">
      <c r="L796" s="14" t="s">
        <v>6954</v>
      </c>
    </row>
    <row r="797">
      <c r="L797" s="14" t="s">
        <v>6955</v>
      </c>
    </row>
    <row r="798">
      <c r="L798" s="14" t="s">
        <v>6956</v>
      </c>
    </row>
    <row r="799">
      <c r="L799" s="14" t="s">
        <v>6957</v>
      </c>
    </row>
    <row r="800">
      <c r="L800" s="14" t="s">
        <v>6958</v>
      </c>
    </row>
    <row r="801">
      <c r="L801" s="14" t="s">
        <v>6959</v>
      </c>
    </row>
    <row r="802">
      <c r="L802" s="14" t="s">
        <v>6960</v>
      </c>
    </row>
    <row r="803">
      <c r="L803" s="14" t="s">
        <v>6961</v>
      </c>
    </row>
    <row r="804">
      <c r="L804" s="14" t="s">
        <v>6962</v>
      </c>
    </row>
    <row r="805">
      <c r="L805" s="14" t="s">
        <v>6963</v>
      </c>
    </row>
    <row r="806">
      <c r="L806" s="14" t="s">
        <v>6964</v>
      </c>
    </row>
    <row r="807">
      <c r="L807" s="14" t="s">
        <v>6965</v>
      </c>
    </row>
    <row r="808">
      <c r="L808" s="14" t="s">
        <v>6966</v>
      </c>
    </row>
    <row r="809">
      <c r="L809" s="14" t="s">
        <v>6967</v>
      </c>
    </row>
    <row r="810">
      <c r="L810" s="14" t="s">
        <v>6968</v>
      </c>
    </row>
    <row r="811">
      <c r="L811" s="14" t="s">
        <v>6969</v>
      </c>
    </row>
    <row r="812">
      <c r="L812" s="14" t="s">
        <v>6970</v>
      </c>
    </row>
    <row r="813">
      <c r="L813" s="14" t="s">
        <v>6971</v>
      </c>
    </row>
    <row r="814">
      <c r="L814" s="14" t="s">
        <v>6972</v>
      </c>
    </row>
    <row r="815">
      <c r="L815" s="14" t="s">
        <v>6973</v>
      </c>
    </row>
    <row r="816">
      <c r="L816" s="14" t="s">
        <v>6974</v>
      </c>
    </row>
    <row r="817">
      <c r="L817" s="14" t="s">
        <v>6975</v>
      </c>
    </row>
    <row r="818">
      <c r="L818" s="14" t="s">
        <v>6976</v>
      </c>
    </row>
    <row r="819">
      <c r="L819" s="14" t="s">
        <v>6977</v>
      </c>
    </row>
    <row r="820">
      <c r="L820" s="14" t="s">
        <v>6978</v>
      </c>
    </row>
    <row r="821">
      <c r="L821" s="14" t="s">
        <v>6979</v>
      </c>
    </row>
    <row r="822">
      <c r="L822" s="14" t="s">
        <v>6980</v>
      </c>
    </row>
    <row r="823">
      <c r="L823" s="14" t="s">
        <v>6981</v>
      </c>
    </row>
    <row r="824">
      <c r="L824" s="14" t="s">
        <v>6982</v>
      </c>
    </row>
    <row r="825">
      <c r="L825" s="14" t="s">
        <v>6983</v>
      </c>
    </row>
    <row r="826">
      <c r="L826" s="14" t="s">
        <v>6984</v>
      </c>
    </row>
    <row r="827">
      <c r="L827" s="14" t="s">
        <v>6985</v>
      </c>
    </row>
    <row r="828">
      <c r="L828" s="14" t="s">
        <v>6986</v>
      </c>
    </row>
    <row r="829">
      <c r="L829" s="14" t="s">
        <v>6987</v>
      </c>
    </row>
    <row r="830">
      <c r="L830" s="14" t="s">
        <v>6988</v>
      </c>
    </row>
    <row r="831">
      <c r="L831" s="14" t="s">
        <v>6989</v>
      </c>
    </row>
    <row r="832">
      <c r="L832" s="14" t="s">
        <v>6990</v>
      </c>
    </row>
    <row r="833">
      <c r="L833" s="14" t="s">
        <v>6991</v>
      </c>
    </row>
    <row r="834">
      <c r="L834" s="14" t="s">
        <v>6992</v>
      </c>
    </row>
    <row r="835">
      <c r="L835" s="14" t="s">
        <v>6993</v>
      </c>
    </row>
    <row r="836">
      <c r="L836" s="14" t="s">
        <v>6994</v>
      </c>
    </row>
    <row r="837">
      <c r="L837" s="14" t="s">
        <v>6995</v>
      </c>
    </row>
    <row r="838">
      <c r="L838" s="14" t="s">
        <v>6996</v>
      </c>
    </row>
    <row r="839">
      <c r="L839" s="14" t="s">
        <v>6997</v>
      </c>
    </row>
    <row r="840">
      <c r="L840" s="14" t="s">
        <v>6998</v>
      </c>
    </row>
    <row r="841">
      <c r="L841" s="14" t="s">
        <v>6999</v>
      </c>
    </row>
    <row r="842">
      <c r="L842" s="14" t="s">
        <v>7000</v>
      </c>
    </row>
    <row r="843">
      <c r="L843" s="14" t="s">
        <v>7001</v>
      </c>
    </row>
    <row r="844">
      <c r="L844" s="14" t="s">
        <v>7002</v>
      </c>
    </row>
    <row r="845">
      <c r="L845" s="14" t="s">
        <v>7003</v>
      </c>
    </row>
    <row r="846">
      <c r="L846" s="14" t="s">
        <v>7004</v>
      </c>
    </row>
    <row r="847">
      <c r="L847" s="14" t="s">
        <v>7005</v>
      </c>
    </row>
    <row r="848">
      <c r="L848" s="14" t="s">
        <v>7006</v>
      </c>
    </row>
    <row r="849">
      <c r="L849" s="14" t="s">
        <v>7007</v>
      </c>
    </row>
    <row r="850">
      <c r="L850" s="14" t="s">
        <v>7008</v>
      </c>
    </row>
    <row r="851">
      <c r="L851" s="14" t="s">
        <v>7009</v>
      </c>
    </row>
    <row r="852">
      <c r="L852" s="14" t="s">
        <v>7010</v>
      </c>
    </row>
    <row r="853">
      <c r="L853" s="14" t="s">
        <v>7011</v>
      </c>
    </row>
    <row r="854">
      <c r="L854" s="14" t="s">
        <v>7012</v>
      </c>
    </row>
    <row r="855">
      <c r="L855" s="14" t="s">
        <v>7013</v>
      </c>
    </row>
    <row r="856">
      <c r="L856" s="14" t="s">
        <v>7014</v>
      </c>
    </row>
    <row r="857">
      <c r="L857" s="14" t="s">
        <v>7015</v>
      </c>
    </row>
    <row r="858">
      <c r="L858" s="14" t="s">
        <v>7016</v>
      </c>
    </row>
    <row r="859">
      <c r="L859" s="14" t="s">
        <v>7017</v>
      </c>
    </row>
    <row r="860">
      <c r="L860" s="14" t="s">
        <v>7018</v>
      </c>
    </row>
    <row r="861">
      <c r="L861" s="14" t="s">
        <v>7019</v>
      </c>
    </row>
    <row r="862">
      <c r="L862" s="14" t="s">
        <v>7020</v>
      </c>
    </row>
    <row r="863">
      <c r="L863" s="14" t="s">
        <v>7021</v>
      </c>
    </row>
    <row r="864">
      <c r="L864" s="14" t="s">
        <v>7022</v>
      </c>
    </row>
    <row r="865">
      <c r="L865" s="14" t="s">
        <v>7023</v>
      </c>
    </row>
    <row r="866">
      <c r="L866" s="14" t="s">
        <v>7024</v>
      </c>
    </row>
    <row r="867">
      <c r="L867" s="14" t="s">
        <v>7025</v>
      </c>
    </row>
    <row r="868">
      <c r="L868" s="14" t="s">
        <v>7026</v>
      </c>
    </row>
    <row r="869">
      <c r="L869" s="14" t="s">
        <v>7027</v>
      </c>
    </row>
    <row r="870">
      <c r="L870" s="14" t="s">
        <v>7028</v>
      </c>
    </row>
    <row r="871">
      <c r="L871" s="14" t="s">
        <v>7029</v>
      </c>
    </row>
    <row r="872">
      <c r="L872" s="14" t="s">
        <v>7030</v>
      </c>
    </row>
    <row r="873">
      <c r="L873" s="14" t="s">
        <v>7031</v>
      </c>
    </row>
    <row r="874">
      <c r="L874" s="14" t="s">
        <v>7032</v>
      </c>
    </row>
    <row r="875">
      <c r="L875" s="14" t="s">
        <v>7033</v>
      </c>
    </row>
    <row r="876">
      <c r="L876" s="14" t="s">
        <v>7034</v>
      </c>
    </row>
    <row r="877">
      <c r="L877" s="14" t="s">
        <v>7035</v>
      </c>
    </row>
    <row r="878">
      <c r="L878" s="14" t="s">
        <v>7036</v>
      </c>
    </row>
    <row r="879">
      <c r="L879" s="14" t="s">
        <v>7037</v>
      </c>
    </row>
    <row r="880">
      <c r="L880" s="14" t="s">
        <v>7038</v>
      </c>
    </row>
    <row r="881">
      <c r="L881" s="14" t="s">
        <v>7039</v>
      </c>
    </row>
    <row r="882">
      <c r="L882" s="14" t="s">
        <v>7040</v>
      </c>
    </row>
    <row r="883">
      <c r="L883" s="14" t="s">
        <v>7041</v>
      </c>
    </row>
    <row r="884">
      <c r="L884" s="14" t="s">
        <v>7042</v>
      </c>
    </row>
    <row r="885">
      <c r="L885" s="14" t="s">
        <v>7043</v>
      </c>
    </row>
    <row r="886">
      <c r="L886" s="14" t="s">
        <v>7044</v>
      </c>
    </row>
    <row r="887">
      <c r="L887" s="14" t="s">
        <v>7045</v>
      </c>
    </row>
    <row r="888">
      <c r="L888" s="14" t="s">
        <v>7046</v>
      </c>
    </row>
    <row r="889">
      <c r="L889" s="14" t="s">
        <v>7047</v>
      </c>
    </row>
    <row r="890">
      <c r="L890" s="14" t="s">
        <v>7048</v>
      </c>
    </row>
    <row r="891">
      <c r="L891" s="14" t="s">
        <v>7049</v>
      </c>
    </row>
    <row r="892">
      <c r="L892" s="14" t="s">
        <v>7050</v>
      </c>
    </row>
    <row r="893">
      <c r="L893" s="14" t="s">
        <v>7051</v>
      </c>
    </row>
    <row r="894">
      <c r="L894" s="14" t="s">
        <v>7052</v>
      </c>
    </row>
    <row r="895">
      <c r="L895" s="14" t="s">
        <v>7053</v>
      </c>
    </row>
    <row r="896">
      <c r="L896" s="14" t="s">
        <v>7054</v>
      </c>
    </row>
    <row r="897">
      <c r="L897" s="14" t="s">
        <v>7055</v>
      </c>
    </row>
    <row r="898">
      <c r="L898" s="14" t="s">
        <v>7056</v>
      </c>
    </row>
    <row r="899">
      <c r="L899" s="14" t="s">
        <v>7057</v>
      </c>
    </row>
    <row r="900">
      <c r="L900" s="14" t="s">
        <v>7058</v>
      </c>
    </row>
    <row r="901">
      <c r="L901" s="14" t="s">
        <v>7059</v>
      </c>
    </row>
    <row r="902">
      <c r="L902" s="14" t="s">
        <v>7060</v>
      </c>
    </row>
    <row r="903">
      <c r="L903" s="14" t="s">
        <v>7061</v>
      </c>
    </row>
    <row r="904">
      <c r="L904" s="14" t="s">
        <v>7062</v>
      </c>
    </row>
    <row r="905">
      <c r="L905" s="14" t="s">
        <v>7063</v>
      </c>
    </row>
    <row r="906">
      <c r="L906" s="14" t="s">
        <v>7064</v>
      </c>
    </row>
    <row r="907">
      <c r="L907" s="14" t="s">
        <v>7065</v>
      </c>
    </row>
    <row r="908">
      <c r="L908" s="14" t="s">
        <v>7066</v>
      </c>
    </row>
    <row r="909">
      <c r="L909" s="14" t="s">
        <v>7067</v>
      </c>
    </row>
    <row r="910">
      <c r="L910" s="14" t="s">
        <v>7068</v>
      </c>
    </row>
    <row r="911">
      <c r="L911" s="14" t="s">
        <v>7069</v>
      </c>
    </row>
    <row r="912">
      <c r="L912" s="14" t="s">
        <v>7070</v>
      </c>
    </row>
    <row r="913">
      <c r="L913" s="14" t="s">
        <v>7071</v>
      </c>
    </row>
    <row r="914">
      <c r="L914" s="14" t="s">
        <v>7072</v>
      </c>
    </row>
    <row r="915">
      <c r="L915" s="14" t="s">
        <v>7073</v>
      </c>
    </row>
    <row r="916">
      <c r="L916" s="14" t="s">
        <v>7074</v>
      </c>
    </row>
    <row r="917">
      <c r="L917" s="14" t="s">
        <v>7075</v>
      </c>
    </row>
    <row r="918">
      <c r="L918" s="14" t="s">
        <v>7076</v>
      </c>
    </row>
    <row r="919">
      <c r="L919" s="14" t="s">
        <v>7077</v>
      </c>
    </row>
    <row r="920">
      <c r="L920" s="14" t="s">
        <v>7078</v>
      </c>
    </row>
    <row r="921">
      <c r="L921" s="14" t="s">
        <v>7079</v>
      </c>
    </row>
    <row r="922">
      <c r="L922" s="14" t="s">
        <v>7080</v>
      </c>
    </row>
    <row r="923">
      <c r="L923" s="14" t="s">
        <v>7081</v>
      </c>
    </row>
    <row r="924">
      <c r="L924" s="14" t="s">
        <v>7082</v>
      </c>
    </row>
    <row r="925">
      <c r="L925" s="14" t="s">
        <v>7083</v>
      </c>
    </row>
    <row r="926">
      <c r="L926" s="14" t="s">
        <v>7084</v>
      </c>
    </row>
    <row r="927">
      <c r="L927" s="14" t="s">
        <v>7085</v>
      </c>
    </row>
    <row r="928">
      <c r="L928" s="14" t="s">
        <v>7086</v>
      </c>
    </row>
    <row r="929">
      <c r="L929" s="14" t="s">
        <v>7087</v>
      </c>
    </row>
    <row r="930">
      <c r="L930" s="14" t="s">
        <v>7088</v>
      </c>
    </row>
    <row r="931">
      <c r="L931" s="14" t="s">
        <v>7089</v>
      </c>
    </row>
    <row r="932">
      <c r="L932" s="14" t="s">
        <v>7090</v>
      </c>
    </row>
    <row r="933">
      <c r="L933" s="14" t="s">
        <v>7091</v>
      </c>
    </row>
    <row r="934">
      <c r="L934" s="14" t="s">
        <v>7092</v>
      </c>
    </row>
    <row r="935">
      <c r="L935" s="14" t="s">
        <v>7093</v>
      </c>
    </row>
    <row r="936">
      <c r="L936" s="14" t="s">
        <v>7094</v>
      </c>
    </row>
    <row r="937">
      <c r="L937" s="14" t="s">
        <v>7095</v>
      </c>
    </row>
    <row r="938">
      <c r="L938" s="14" t="s">
        <v>7096</v>
      </c>
    </row>
    <row r="939">
      <c r="L939" s="14" t="s">
        <v>7097</v>
      </c>
    </row>
    <row r="940">
      <c r="L940" s="14" t="s">
        <v>7098</v>
      </c>
    </row>
    <row r="941">
      <c r="L941" s="14" t="s">
        <v>7099</v>
      </c>
    </row>
    <row r="942">
      <c r="L942" s="14" t="s">
        <v>7100</v>
      </c>
    </row>
    <row r="943">
      <c r="L943" s="14" t="s">
        <v>7101</v>
      </c>
    </row>
    <row r="944">
      <c r="L944" s="14" t="s">
        <v>7102</v>
      </c>
    </row>
    <row r="945">
      <c r="L945" s="14" t="s">
        <v>7103</v>
      </c>
    </row>
    <row r="946">
      <c r="L946" s="14" t="s">
        <v>7104</v>
      </c>
    </row>
    <row r="947">
      <c r="L947" s="14" t="s">
        <v>7105</v>
      </c>
    </row>
    <row r="948">
      <c r="L948" s="14" t="s">
        <v>7106</v>
      </c>
    </row>
    <row r="949">
      <c r="L949" s="14" t="s">
        <v>7107</v>
      </c>
    </row>
    <row r="950">
      <c r="L950" s="14" t="s">
        <v>7108</v>
      </c>
    </row>
    <row r="951">
      <c r="L951" s="14" t="s">
        <v>7109</v>
      </c>
    </row>
    <row r="952">
      <c r="L952" s="14" t="s">
        <v>7110</v>
      </c>
    </row>
    <row r="953">
      <c r="L953" s="14" t="s">
        <v>7111</v>
      </c>
    </row>
    <row r="954">
      <c r="L954" s="14" t="s">
        <v>7112</v>
      </c>
    </row>
    <row r="955">
      <c r="L955" s="14" t="s">
        <v>7113</v>
      </c>
    </row>
    <row r="956">
      <c r="L956" s="14" t="s">
        <v>7114</v>
      </c>
    </row>
    <row r="957">
      <c r="L957" s="14" t="s">
        <v>7115</v>
      </c>
    </row>
    <row r="958">
      <c r="L958" s="14" t="s">
        <v>7116</v>
      </c>
    </row>
    <row r="959">
      <c r="L959" s="14" t="s">
        <v>7117</v>
      </c>
    </row>
    <row r="960">
      <c r="L960" s="14" t="s">
        <v>7118</v>
      </c>
    </row>
    <row r="961">
      <c r="L961" s="14" t="s">
        <v>7119</v>
      </c>
    </row>
    <row r="962">
      <c r="L962" s="14" t="s">
        <v>7120</v>
      </c>
    </row>
    <row r="963">
      <c r="L963" s="14" t="s">
        <v>7121</v>
      </c>
    </row>
    <row r="964">
      <c r="L964" s="14" t="s">
        <v>7122</v>
      </c>
    </row>
    <row r="965">
      <c r="L965" s="14" t="s">
        <v>7123</v>
      </c>
    </row>
    <row r="966">
      <c r="L966" s="14" t="s">
        <v>7124</v>
      </c>
    </row>
    <row r="967">
      <c r="L967" s="14" t="s">
        <v>7125</v>
      </c>
    </row>
    <row r="968">
      <c r="L968" s="14" t="s">
        <v>7126</v>
      </c>
    </row>
    <row r="969">
      <c r="L969" s="14" t="s">
        <v>7127</v>
      </c>
    </row>
    <row r="970">
      <c r="L970" s="14" t="s">
        <v>7128</v>
      </c>
    </row>
    <row r="971">
      <c r="L971" s="14" t="s">
        <v>7129</v>
      </c>
    </row>
    <row r="972">
      <c r="L972" s="14" t="s">
        <v>7130</v>
      </c>
    </row>
    <row r="973">
      <c r="L973" s="14" t="s">
        <v>7131</v>
      </c>
    </row>
    <row r="974">
      <c r="L974" s="14" t="s">
        <v>7132</v>
      </c>
    </row>
    <row r="975">
      <c r="L975" s="14" t="s">
        <v>7133</v>
      </c>
    </row>
    <row r="976">
      <c r="L976" s="14" t="s">
        <v>7134</v>
      </c>
    </row>
    <row r="977">
      <c r="L977" s="14" t="s">
        <v>7135</v>
      </c>
    </row>
    <row r="978">
      <c r="L978" s="14" t="s">
        <v>7136</v>
      </c>
    </row>
    <row r="979">
      <c r="L979" s="14" t="s">
        <v>7137</v>
      </c>
    </row>
    <row r="980">
      <c r="L980" s="14" t="s">
        <v>7138</v>
      </c>
    </row>
    <row r="981">
      <c r="L981" s="14" t="s">
        <v>7139</v>
      </c>
    </row>
    <row r="982">
      <c r="L982" s="14" t="s">
        <v>7140</v>
      </c>
    </row>
    <row r="983">
      <c r="L983" s="14" t="s">
        <v>7141</v>
      </c>
    </row>
    <row r="984">
      <c r="L984" s="14" t="s">
        <v>7142</v>
      </c>
    </row>
    <row r="985">
      <c r="L985" s="14" t="s">
        <v>7143</v>
      </c>
    </row>
    <row r="986">
      <c r="L986" s="14" t="s">
        <v>7144</v>
      </c>
    </row>
    <row r="987">
      <c r="L987" s="14" t="s">
        <v>7145</v>
      </c>
    </row>
    <row r="988">
      <c r="L988" s="14" t="s">
        <v>7146</v>
      </c>
    </row>
    <row r="989">
      <c r="L989" s="14" t="s">
        <v>7147</v>
      </c>
    </row>
    <row r="990">
      <c r="L990" s="14" t="s">
        <v>7148</v>
      </c>
    </row>
    <row r="991">
      <c r="L991" s="14" t="s">
        <v>7149</v>
      </c>
    </row>
    <row r="992">
      <c r="L992" s="14" t="s">
        <v>7150</v>
      </c>
    </row>
    <row r="993">
      <c r="L993" s="14" t="s">
        <v>7151</v>
      </c>
    </row>
    <row r="994">
      <c r="L994" s="14" t="s">
        <v>7152</v>
      </c>
    </row>
    <row r="995">
      <c r="L995" s="14" t="s">
        <v>7153</v>
      </c>
    </row>
    <row r="996">
      <c r="L996" s="14" t="s">
        <v>7154</v>
      </c>
    </row>
    <row r="997">
      <c r="L997" s="14" t="s">
        <v>7155</v>
      </c>
    </row>
    <row r="998">
      <c r="L998" s="14" t="s">
        <v>7156</v>
      </c>
    </row>
    <row r="999">
      <c r="L999" s="14" t="s">
        <v>7157</v>
      </c>
    </row>
    <row r="1000">
      <c r="L1000" s="14" t="s">
        <v>7158</v>
      </c>
    </row>
    <row r="1001">
      <c r="L1001" s="14" t="s">
        <v>7159</v>
      </c>
    </row>
    <row r="1002">
      <c r="L1002" s="14" t="s">
        <v>7160</v>
      </c>
    </row>
    <row r="1003">
      <c r="L1003" s="14" t="s">
        <v>7161</v>
      </c>
    </row>
    <row r="1004">
      <c r="L1004" s="14" t="s">
        <v>7162</v>
      </c>
    </row>
    <row r="1005">
      <c r="L1005" s="14" t="s">
        <v>7163</v>
      </c>
    </row>
    <row r="1006">
      <c r="L1006" s="14" t="s">
        <v>7164</v>
      </c>
    </row>
    <row r="1007">
      <c r="L1007" s="14" t="s">
        <v>7165</v>
      </c>
    </row>
    <row r="1008">
      <c r="L1008" s="14" t="s">
        <v>7166</v>
      </c>
    </row>
    <row r="1009">
      <c r="L1009" s="14" t="s">
        <v>7167</v>
      </c>
    </row>
    <row r="1010">
      <c r="L1010" s="14" t="s">
        <v>7168</v>
      </c>
    </row>
    <row r="1011">
      <c r="L1011" s="14" t="s">
        <v>7169</v>
      </c>
    </row>
    <row r="1012">
      <c r="L1012" s="14" t="s">
        <v>7170</v>
      </c>
    </row>
    <row r="1013">
      <c r="L1013" s="14" t="s">
        <v>7171</v>
      </c>
    </row>
    <row r="1014">
      <c r="L1014" s="14" t="s">
        <v>7172</v>
      </c>
    </row>
    <row r="1015">
      <c r="L1015" s="14" t="s">
        <v>7173</v>
      </c>
    </row>
    <row r="1016">
      <c r="L1016" s="14" t="s">
        <v>7174</v>
      </c>
    </row>
    <row r="1017">
      <c r="L1017" s="14" t="s">
        <v>7175</v>
      </c>
    </row>
    <row r="1018">
      <c r="L1018" s="14" t="s">
        <v>7176</v>
      </c>
    </row>
    <row r="1019">
      <c r="L1019" s="14" t="s">
        <v>7177</v>
      </c>
    </row>
    <row r="1020">
      <c r="L1020" s="14" t="s">
        <v>7178</v>
      </c>
    </row>
    <row r="1021">
      <c r="L1021" s="14" t="s">
        <v>7179</v>
      </c>
    </row>
    <row r="1022">
      <c r="L1022" s="14" t="s">
        <v>7180</v>
      </c>
    </row>
    <row r="1023">
      <c r="L1023" s="14" t="s">
        <v>7181</v>
      </c>
    </row>
    <row r="1024">
      <c r="L1024" s="14" t="s">
        <v>7182</v>
      </c>
    </row>
    <row r="1025">
      <c r="L1025" s="14" t="s">
        <v>7183</v>
      </c>
    </row>
    <row r="1026">
      <c r="L1026" s="14" t="s">
        <v>7183</v>
      </c>
    </row>
    <row r="1027">
      <c r="L1027" s="14" t="s">
        <v>7184</v>
      </c>
    </row>
    <row r="1028">
      <c r="L1028" s="14" t="s">
        <v>7185</v>
      </c>
    </row>
    <row r="1029">
      <c r="L1029" s="14" t="s">
        <v>7186</v>
      </c>
    </row>
    <row r="1030">
      <c r="L1030" s="14" t="s">
        <v>7187</v>
      </c>
    </row>
    <row r="1031">
      <c r="L1031" s="14" t="s">
        <v>7188</v>
      </c>
    </row>
    <row r="1032">
      <c r="L1032" s="14" t="s">
        <v>7189</v>
      </c>
    </row>
    <row r="1033">
      <c r="L1033" s="14" t="s">
        <v>7190</v>
      </c>
    </row>
    <row r="1034">
      <c r="L1034" s="14" t="s">
        <v>7191</v>
      </c>
    </row>
    <row r="1035">
      <c r="L1035" s="14" t="s">
        <v>7192</v>
      </c>
    </row>
    <row r="1036">
      <c r="L1036" s="14" t="s">
        <v>7193</v>
      </c>
    </row>
    <row r="1037">
      <c r="L1037" s="14" t="s">
        <v>7194</v>
      </c>
    </row>
    <row r="1038">
      <c r="L1038" s="14" t="s">
        <v>7195</v>
      </c>
    </row>
    <row r="1039">
      <c r="L1039" s="14" t="s">
        <v>7196</v>
      </c>
    </row>
    <row r="1040">
      <c r="L1040" s="14" t="s">
        <v>7197</v>
      </c>
    </row>
    <row r="1041">
      <c r="L1041" s="14" t="s">
        <v>7198</v>
      </c>
    </row>
    <row r="1042">
      <c r="L1042" s="14" t="s">
        <v>7199</v>
      </c>
    </row>
    <row r="1043">
      <c r="L1043" s="14" t="s">
        <v>7200</v>
      </c>
    </row>
    <row r="1044">
      <c r="L1044" s="14" t="s">
        <v>7201</v>
      </c>
    </row>
    <row r="1045">
      <c r="L1045" s="14" t="s">
        <v>7202</v>
      </c>
    </row>
    <row r="1046">
      <c r="L1046" s="14" t="s">
        <v>7203</v>
      </c>
    </row>
    <row r="1047">
      <c r="L1047" s="14" t="s">
        <v>7204</v>
      </c>
    </row>
    <row r="1048">
      <c r="L1048" s="14" t="s">
        <v>7205</v>
      </c>
    </row>
    <row r="1049">
      <c r="L1049" s="14" t="s">
        <v>7206</v>
      </c>
    </row>
    <row r="1050">
      <c r="L1050" s="14" t="s">
        <v>7207</v>
      </c>
    </row>
    <row r="1051">
      <c r="L1051" s="14" t="s">
        <v>7208</v>
      </c>
    </row>
    <row r="1052">
      <c r="L1052" s="14" t="s">
        <v>7209</v>
      </c>
    </row>
    <row r="1053">
      <c r="L1053" s="14" t="s">
        <v>7210</v>
      </c>
    </row>
    <row r="1054">
      <c r="L1054" s="14" t="s">
        <v>7211</v>
      </c>
    </row>
    <row r="1055">
      <c r="L1055" s="14" t="s">
        <v>7212</v>
      </c>
    </row>
    <row r="1056">
      <c r="L1056" s="14" t="s">
        <v>7213</v>
      </c>
    </row>
    <row r="1057">
      <c r="L1057" s="14" t="s">
        <v>7214</v>
      </c>
    </row>
    <row r="1058">
      <c r="L1058" s="14" t="s">
        <v>7215</v>
      </c>
    </row>
    <row r="1059">
      <c r="L1059" s="14" t="s">
        <v>7216</v>
      </c>
    </row>
    <row r="1060">
      <c r="L1060" s="14" t="s">
        <v>7217</v>
      </c>
    </row>
    <row r="1061">
      <c r="L1061" s="14" t="s">
        <v>7218</v>
      </c>
    </row>
    <row r="1062">
      <c r="L1062" s="14" t="s">
        <v>7219</v>
      </c>
    </row>
    <row r="1063">
      <c r="L1063" s="14" t="s">
        <v>7220</v>
      </c>
    </row>
    <row r="1064">
      <c r="L1064" s="14" t="s">
        <v>7221</v>
      </c>
    </row>
    <row r="1065">
      <c r="L1065" s="14" t="s">
        <v>7222</v>
      </c>
    </row>
    <row r="1066">
      <c r="L1066" s="14" t="s">
        <v>7223</v>
      </c>
    </row>
    <row r="1067">
      <c r="L1067" s="14" t="s">
        <v>7224</v>
      </c>
    </row>
    <row r="1068">
      <c r="L1068" s="14" t="s">
        <v>7225</v>
      </c>
    </row>
    <row r="1069">
      <c r="L1069" s="14" t="s">
        <v>7226</v>
      </c>
    </row>
    <row r="1070">
      <c r="L1070" s="14" t="s">
        <v>7227</v>
      </c>
    </row>
    <row r="1071">
      <c r="L1071" s="14" t="s">
        <v>7228</v>
      </c>
    </row>
    <row r="1072">
      <c r="L1072" s="14" t="s">
        <v>7229</v>
      </c>
    </row>
    <row r="1073">
      <c r="L1073" s="14" t="s">
        <v>7230</v>
      </c>
    </row>
    <row r="1074">
      <c r="L1074" s="14" t="s">
        <v>7231</v>
      </c>
    </row>
    <row r="1075">
      <c r="L1075" s="14" t="s">
        <v>7232</v>
      </c>
    </row>
    <row r="1076">
      <c r="L1076" s="14" t="s">
        <v>7233</v>
      </c>
    </row>
    <row r="1077">
      <c r="L1077" s="14" t="s">
        <v>7234</v>
      </c>
    </row>
    <row r="1078">
      <c r="L1078" s="14" t="s">
        <v>7235</v>
      </c>
    </row>
    <row r="1079">
      <c r="L1079" s="14" t="s">
        <v>7236</v>
      </c>
    </row>
    <row r="1080">
      <c r="L1080" s="14" t="s">
        <v>7237</v>
      </c>
    </row>
    <row r="1081">
      <c r="L1081" s="14" t="s">
        <v>7238</v>
      </c>
    </row>
    <row r="1082">
      <c r="L1082" s="14" t="s">
        <v>7239</v>
      </c>
    </row>
    <row r="1083">
      <c r="L1083" s="14" t="s">
        <v>7240</v>
      </c>
    </row>
    <row r="1084">
      <c r="L1084" s="14" t="s">
        <v>7241</v>
      </c>
    </row>
    <row r="1085">
      <c r="L1085" s="14" t="s">
        <v>7242</v>
      </c>
    </row>
    <row r="1086">
      <c r="L1086" s="14" t="s">
        <v>7243</v>
      </c>
    </row>
    <row r="1087">
      <c r="L1087" s="14" t="s">
        <v>7244</v>
      </c>
    </row>
    <row r="1088">
      <c r="L1088" s="14" t="s">
        <v>7245</v>
      </c>
    </row>
    <row r="1089">
      <c r="L1089" s="14" t="s">
        <v>7246</v>
      </c>
    </row>
    <row r="1090">
      <c r="L1090" s="14" t="s">
        <v>7247</v>
      </c>
    </row>
    <row r="1091">
      <c r="L1091" s="14" t="s">
        <v>7248</v>
      </c>
    </row>
    <row r="1092">
      <c r="L1092" s="14" t="s">
        <v>7249</v>
      </c>
    </row>
    <row r="1093">
      <c r="L1093" s="14" t="s">
        <v>7250</v>
      </c>
    </row>
    <row r="1094">
      <c r="L1094" s="14" t="s">
        <v>7251</v>
      </c>
    </row>
    <row r="1095">
      <c r="L1095" s="14" t="s">
        <v>7252</v>
      </c>
    </row>
    <row r="1096">
      <c r="L1096" s="14" t="s">
        <v>7253</v>
      </c>
    </row>
    <row r="1097">
      <c r="L1097" s="14" t="s">
        <v>7254</v>
      </c>
    </row>
    <row r="1098">
      <c r="L1098" s="14" t="s">
        <v>7255</v>
      </c>
    </row>
    <row r="1099">
      <c r="L1099" s="14" t="s">
        <v>7256</v>
      </c>
    </row>
    <row r="1100">
      <c r="L1100" s="14" t="s">
        <v>7257</v>
      </c>
    </row>
    <row r="1101">
      <c r="L1101" s="14" t="s">
        <v>7258</v>
      </c>
    </row>
    <row r="1102">
      <c r="L1102" s="14" t="s">
        <v>7259</v>
      </c>
    </row>
    <row r="1103">
      <c r="L1103" s="14" t="s">
        <v>7260</v>
      </c>
    </row>
    <row r="1104">
      <c r="L1104" s="14" t="s">
        <v>7261</v>
      </c>
    </row>
    <row r="1105">
      <c r="L1105" s="14" t="s">
        <v>7262</v>
      </c>
    </row>
    <row r="1106">
      <c r="L1106" s="14" t="s">
        <v>7263</v>
      </c>
    </row>
    <row r="1107">
      <c r="L1107" s="14" t="s">
        <v>7264</v>
      </c>
    </row>
    <row r="1108">
      <c r="L1108" s="14" t="s">
        <v>7265</v>
      </c>
    </row>
    <row r="1109">
      <c r="L1109" s="14" t="s">
        <v>7266</v>
      </c>
    </row>
    <row r="1110">
      <c r="L1110" s="14" t="s">
        <v>7267</v>
      </c>
    </row>
    <row r="1111">
      <c r="L1111" s="14" t="s">
        <v>7268</v>
      </c>
    </row>
    <row r="1112">
      <c r="L1112" s="14" t="s">
        <v>7269</v>
      </c>
    </row>
    <row r="1113">
      <c r="L1113" s="14" t="s">
        <v>7270</v>
      </c>
    </row>
    <row r="1114">
      <c r="L1114" s="14" t="s">
        <v>7270</v>
      </c>
    </row>
    <row r="1115">
      <c r="L1115" s="14" t="s">
        <v>7271</v>
      </c>
    </row>
    <row r="1116">
      <c r="L1116" s="14" t="s">
        <v>7272</v>
      </c>
    </row>
    <row r="1117">
      <c r="L1117" s="14" t="s">
        <v>7273</v>
      </c>
    </row>
    <row r="1118">
      <c r="L1118" s="14" t="s">
        <v>7274</v>
      </c>
    </row>
    <row r="1119">
      <c r="L1119" s="14" t="s">
        <v>7275</v>
      </c>
    </row>
    <row r="1120">
      <c r="L1120" s="14" t="s">
        <v>7276</v>
      </c>
    </row>
    <row r="1121">
      <c r="L1121" s="14" t="s">
        <v>7277</v>
      </c>
    </row>
    <row r="1122">
      <c r="L1122" s="14" t="s">
        <v>7278</v>
      </c>
    </row>
    <row r="1123">
      <c r="L1123" s="14" t="s">
        <v>7279</v>
      </c>
    </row>
    <row r="1124">
      <c r="L1124" s="14" t="s">
        <v>7280</v>
      </c>
    </row>
    <row r="1125">
      <c r="L1125" s="14" t="s">
        <v>7281</v>
      </c>
    </row>
    <row r="1126">
      <c r="L1126" s="14" t="s">
        <v>7282</v>
      </c>
    </row>
    <row r="1127">
      <c r="L1127" s="14" t="s">
        <v>7283</v>
      </c>
    </row>
    <row r="1128">
      <c r="L1128" s="14" t="s">
        <v>7284</v>
      </c>
    </row>
    <row r="1129">
      <c r="L1129" s="14" t="s">
        <v>7285</v>
      </c>
    </row>
    <row r="1130">
      <c r="L1130" s="14" t="s">
        <v>7286</v>
      </c>
    </row>
    <row r="1131">
      <c r="L1131" s="14" t="s">
        <v>7287</v>
      </c>
    </row>
    <row r="1132">
      <c r="L1132" s="14" t="s">
        <v>7288</v>
      </c>
    </row>
    <row r="1133">
      <c r="L1133" s="14" t="s">
        <v>7289</v>
      </c>
    </row>
    <row r="1134">
      <c r="L1134" s="14" t="s">
        <v>7290</v>
      </c>
    </row>
    <row r="1135">
      <c r="L1135" s="14" t="s">
        <v>7291</v>
      </c>
    </row>
    <row r="1136">
      <c r="L1136" s="14" t="s">
        <v>7292</v>
      </c>
    </row>
    <row r="1137">
      <c r="L1137" s="14" t="s">
        <v>7293</v>
      </c>
    </row>
    <row r="1138">
      <c r="L1138" s="14" t="s">
        <v>7294</v>
      </c>
    </row>
    <row r="1139">
      <c r="L1139" s="14" t="s">
        <v>7295</v>
      </c>
    </row>
    <row r="1140">
      <c r="L1140" s="14" t="s">
        <v>7296</v>
      </c>
    </row>
    <row r="1141">
      <c r="L1141" s="14" t="s">
        <v>7297</v>
      </c>
    </row>
    <row r="1142">
      <c r="L1142" s="14" t="s">
        <v>7298</v>
      </c>
    </row>
    <row r="1143">
      <c r="L1143" s="14" t="s">
        <v>7299</v>
      </c>
    </row>
    <row r="1144">
      <c r="L1144" s="14" t="s">
        <v>7300</v>
      </c>
    </row>
    <row r="1145">
      <c r="L1145" s="14" t="s">
        <v>7301</v>
      </c>
    </row>
    <row r="1146">
      <c r="L1146" s="14" t="s">
        <v>7302</v>
      </c>
    </row>
    <row r="1147">
      <c r="L1147" s="14" t="s">
        <v>7303</v>
      </c>
    </row>
    <row r="1148">
      <c r="L1148" s="14" t="s">
        <v>7304</v>
      </c>
    </row>
    <row r="1149">
      <c r="L1149" s="14" t="s">
        <v>7305</v>
      </c>
    </row>
    <row r="1150">
      <c r="L1150" s="14" t="s">
        <v>7306</v>
      </c>
    </row>
    <row r="1151">
      <c r="L1151" s="14" t="s">
        <v>7307</v>
      </c>
    </row>
    <row r="1152">
      <c r="L1152" s="14" t="s">
        <v>7308</v>
      </c>
    </row>
    <row r="1153">
      <c r="L1153" s="14" t="s">
        <v>7309</v>
      </c>
    </row>
    <row r="1154">
      <c r="L1154" s="14" t="s">
        <v>7310</v>
      </c>
    </row>
    <row r="1155">
      <c r="L1155" s="14" t="s">
        <v>7311</v>
      </c>
    </row>
    <row r="1156">
      <c r="L1156" s="14" t="s">
        <v>7312</v>
      </c>
    </row>
    <row r="1157">
      <c r="L1157" s="14" t="s">
        <v>7313</v>
      </c>
    </row>
    <row r="1158">
      <c r="L1158" s="14" t="s">
        <v>7314</v>
      </c>
    </row>
    <row r="1159">
      <c r="L1159" s="14" t="s">
        <v>7315</v>
      </c>
    </row>
    <row r="1160">
      <c r="L1160" s="14" t="s">
        <v>7316</v>
      </c>
    </row>
    <row r="1161">
      <c r="L1161" s="14" t="s">
        <v>7317</v>
      </c>
    </row>
    <row r="1162">
      <c r="L1162" s="14" t="s">
        <v>7318</v>
      </c>
    </row>
    <row r="1163">
      <c r="L1163" s="14" t="s">
        <v>7319</v>
      </c>
    </row>
    <row r="1164">
      <c r="L1164" s="14" t="s">
        <v>7320</v>
      </c>
    </row>
    <row r="1165">
      <c r="L1165" s="14" t="s">
        <v>7321</v>
      </c>
    </row>
    <row r="1166">
      <c r="L1166" s="14" t="s">
        <v>7322</v>
      </c>
    </row>
    <row r="1167">
      <c r="L1167" s="14" t="s">
        <v>7323</v>
      </c>
    </row>
    <row r="1168">
      <c r="L1168" s="14" t="s">
        <v>7324</v>
      </c>
    </row>
    <row r="1169">
      <c r="L1169" s="14" t="s">
        <v>7325</v>
      </c>
    </row>
    <row r="1170">
      <c r="L1170" s="14" t="s">
        <v>7326</v>
      </c>
    </row>
    <row r="1171">
      <c r="L1171" s="14" t="s">
        <v>7327</v>
      </c>
    </row>
    <row r="1172">
      <c r="L1172" s="14" t="s">
        <v>7328</v>
      </c>
    </row>
    <row r="1173">
      <c r="L1173" s="14" t="s">
        <v>7329</v>
      </c>
    </row>
    <row r="1174">
      <c r="L1174" s="14" t="s">
        <v>7330</v>
      </c>
    </row>
    <row r="1175">
      <c r="L1175" s="14" t="s">
        <v>7331</v>
      </c>
    </row>
    <row r="1176">
      <c r="L1176" s="14" t="s">
        <v>7332</v>
      </c>
    </row>
    <row r="1177">
      <c r="L1177" s="14" t="s">
        <v>7333</v>
      </c>
    </row>
    <row r="1178">
      <c r="L1178" s="14" t="s">
        <v>7334</v>
      </c>
    </row>
    <row r="1179">
      <c r="L1179" s="14" t="s">
        <v>7335</v>
      </c>
    </row>
    <row r="1180">
      <c r="L1180" s="14" t="s">
        <v>7336</v>
      </c>
    </row>
    <row r="1181">
      <c r="L1181" s="14" t="s">
        <v>7337</v>
      </c>
    </row>
    <row r="1182">
      <c r="L1182" s="14" t="s">
        <v>7338</v>
      </c>
    </row>
    <row r="1183">
      <c r="L1183" s="14" t="s">
        <v>7339</v>
      </c>
    </row>
    <row r="1184">
      <c r="L1184" s="14" t="s">
        <v>7340</v>
      </c>
    </row>
    <row r="1185">
      <c r="L1185" s="14" t="s">
        <v>7341</v>
      </c>
    </row>
    <row r="1186">
      <c r="L1186" s="14" t="s">
        <v>7342</v>
      </c>
    </row>
    <row r="1187">
      <c r="L1187" s="14" t="s">
        <v>7343</v>
      </c>
    </row>
    <row r="1188">
      <c r="L1188" s="14" t="s">
        <v>7344</v>
      </c>
    </row>
    <row r="1189">
      <c r="L1189" s="14" t="s">
        <v>7345</v>
      </c>
    </row>
    <row r="1190">
      <c r="L1190" s="14" t="s">
        <v>7346</v>
      </c>
    </row>
    <row r="1191">
      <c r="L1191" s="14" t="s">
        <v>7347</v>
      </c>
    </row>
    <row r="1192">
      <c r="L1192" s="14" t="s">
        <v>7348</v>
      </c>
    </row>
    <row r="1193">
      <c r="L1193" s="14" t="s">
        <v>7349</v>
      </c>
    </row>
    <row r="1194">
      <c r="L1194" s="14" t="s">
        <v>7350</v>
      </c>
    </row>
    <row r="1195">
      <c r="L1195" s="14" t="s">
        <v>7351</v>
      </c>
    </row>
    <row r="1196">
      <c r="L1196" s="14" t="s">
        <v>7352</v>
      </c>
    </row>
    <row r="1197">
      <c r="L1197" s="14" t="s">
        <v>7353</v>
      </c>
    </row>
    <row r="1198">
      <c r="L1198" s="14" t="s">
        <v>7354</v>
      </c>
    </row>
    <row r="1199">
      <c r="L1199" s="14" t="s">
        <v>7355</v>
      </c>
    </row>
    <row r="1200">
      <c r="L1200" s="14" t="s">
        <v>7356</v>
      </c>
    </row>
    <row r="1201">
      <c r="L1201" s="14" t="s">
        <v>7357</v>
      </c>
    </row>
    <row r="1202">
      <c r="L1202" s="14" t="s">
        <v>7358</v>
      </c>
    </row>
    <row r="1203">
      <c r="L1203" s="14" t="s">
        <v>7359</v>
      </c>
    </row>
    <row r="1204">
      <c r="L1204" s="14" t="s">
        <v>7360</v>
      </c>
    </row>
    <row r="1205">
      <c r="L1205" s="14" t="s">
        <v>7361</v>
      </c>
    </row>
    <row r="1206">
      <c r="L1206" s="14" t="s">
        <v>7362</v>
      </c>
    </row>
    <row r="1207">
      <c r="L1207" s="14" t="s">
        <v>7363</v>
      </c>
    </row>
    <row r="1208">
      <c r="L1208" s="14" t="s">
        <v>7364</v>
      </c>
    </row>
    <row r="1209">
      <c r="L1209" s="14" t="s">
        <v>7365</v>
      </c>
    </row>
    <row r="1210">
      <c r="L1210" s="14" t="s">
        <v>7366</v>
      </c>
    </row>
    <row r="1211">
      <c r="L1211" s="14" t="s">
        <v>7367</v>
      </c>
    </row>
    <row r="1212">
      <c r="L1212" s="14" t="s">
        <v>7368</v>
      </c>
    </row>
    <row r="1213">
      <c r="L1213" s="14" t="s">
        <v>7369</v>
      </c>
    </row>
    <row r="1214">
      <c r="L1214" s="14" t="s">
        <v>7370</v>
      </c>
    </row>
    <row r="1215">
      <c r="L1215" s="14" t="s">
        <v>7371</v>
      </c>
    </row>
    <row r="1216">
      <c r="L1216" s="14" t="s">
        <v>7372</v>
      </c>
    </row>
    <row r="1217">
      <c r="L1217" s="14" t="s">
        <v>7373</v>
      </c>
    </row>
    <row r="1218">
      <c r="L1218" s="14" t="s">
        <v>7374</v>
      </c>
    </row>
    <row r="1219">
      <c r="L1219" s="14" t="s">
        <v>7375</v>
      </c>
    </row>
    <row r="1220">
      <c r="L1220" s="14" t="s">
        <v>7376</v>
      </c>
    </row>
    <row r="1221">
      <c r="L1221" s="14" t="s">
        <v>7377</v>
      </c>
    </row>
    <row r="1222">
      <c r="L1222" s="14" t="s">
        <v>7378</v>
      </c>
    </row>
    <row r="1223">
      <c r="L1223" s="14" t="s">
        <v>7379</v>
      </c>
    </row>
    <row r="1224">
      <c r="L1224" s="14" t="s">
        <v>7380</v>
      </c>
    </row>
    <row r="1225">
      <c r="L1225" s="14" t="s">
        <v>7381</v>
      </c>
    </row>
    <row r="1226">
      <c r="L1226" s="14" t="s">
        <v>7382</v>
      </c>
    </row>
    <row r="1227">
      <c r="L1227" s="14" t="s">
        <v>7383</v>
      </c>
    </row>
    <row r="1228">
      <c r="L1228" s="14" t="s">
        <v>7384</v>
      </c>
    </row>
    <row r="1229">
      <c r="L1229" s="14" t="s">
        <v>7385</v>
      </c>
    </row>
    <row r="1230">
      <c r="L1230" s="14" t="s">
        <v>7386</v>
      </c>
    </row>
    <row r="1231">
      <c r="L1231" s="14" t="s">
        <v>7387</v>
      </c>
    </row>
    <row r="1232">
      <c r="L1232" s="14" t="s">
        <v>7388</v>
      </c>
    </row>
    <row r="1233">
      <c r="L1233" s="14" t="s">
        <v>7389</v>
      </c>
    </row>
    <row r="1234">
      <c r="L1234" s="14" t="s">
        <v>7390</v>
      </c>
    </row>
    <row r="1235">
      <c r="L1235" s="14" t="s">
        <v>7391</v>
      </c>
    </row>
    <row r="1236">
      <c r="L1236" s="14" t="s">
        <v>7392</v>
      </c>
    </row>
    <row r="1237">
      <c r="L1237" s="14" t="s">
        <v>7393</v>
      </c>
    </row>
    <row r="1238">
      <c r="L1238" s="14" t="s">
        <v>7394</v>
      </c>
    </row>
    <row r="1239">
      <c r="L1239" s="14" t="s">
        <v>7395</v>
      </c>
    </row>
    <row r="1240">
      <c r="L1240" s="14" t="s">
        <v>7396</v>
      </c>
    </row>
    <row r="1241">
      <c r="L1241" s="14" t="s">
        <v>7397</v>
      </c>
    </row>
    <row r="1242">
      <c r="L1242" s="14" t="s">
        <v>7398</v>
      </c>
    </row>
    <row r="1243">
      <c r="L1243" s="14" t="s">
        <v>7399</v>
      </c>
    </row>
    <row r="1244">
      <c r="L1244" s="14" t="s">
        <v>7400</v>
      </c>
    </row>
    <row r="1245">
      <c r="L1245" s="14" t="s">
        <v>7401</v>
      </c>
    </row>
    <row r="1246">
      <c r="L1246" s="14" t="s">
        <v>7402</v>
      </c>
    </row>
    <row r="1247">
      <c r="L1247" s="14" t="s">
        <v>7403</v>
      </c>
    </row>
    <row r="1248">
      <c r="L1248" s="14" t="s">
        <v>7404</v>
      </c>
    </row>
    <row r="1249">
      <c r="L1249" s="14" t="s">
        <v>7405</v>
      </c>
    </row>
    <row r="1250">
      <c r="L1250" s="14" t="s">
        <v>7406</v>
      </c>
    </row>
    <row r="1251">
      <c r="L1251" s="14" t="s">
        <v>7407</v>
      </c>
    </row>
    <row r="1252">
      <c r="L1252" s="14" t="s">
        <v>7408</v>
      </c>
    </row>
    <row r="1253">
      <c r="L1253" s="14" t="s">
        <v>7409</v>
      </c>
    </row>
    <row r="1254">
      <c r="L1254" s="14" t="s">
        <v>7410</v>
      </c>
    </row>
    <row r="1255">
      <c r="L1255" s="14" t="s">
        <v>7411</v>
      </c>
    </row>
    <row r="1256">
      <c r="L1256" s="14" t="s">
        <v>7412</v>
      </c>
    </row>
    <row r="1257">
      <c r="L1257" s="14" t="s">
        <v>7413</v>
      </c>
    </row>
    <row r="1258">
      <c r="L1258" s="14" t="s">
        <v>7414</v>
      </c>
    </row>
    <row r="1259">
      <c r="L1259" s="14" t="s">
        <v>7415</v>
      </c>
    </row>
    <row r="1260">
      <c r="L1260" s="14" t="s">
        <v>7416</v>
      </c>
    </row>
    <row r="1261">
      <c r="L1261" s="14" t="s">
        <v>7417</v>
      </c>
    </row>
    <row r="1262">
      <c r="L1262" s="14" t="s">
        <v>7418</v>
      </c>
    </row>
    <row r="1263">
      <c r="L1263" s="14" t="s">
        <v>7419</v>
      </c>
    </row>
    <row r="1264">
      <c r="L1264" s="14" t="s">
        <v>7420</v>
      </c>
    </row>
    <row r="1265">
      <c r="L1265" s="14" t="s">
        <v>7421</v>
      </c>
    </row>
    <row r="1266">
      <c r="L1266" s="14" t="s">
        <v>7422</v>
      </c>
    </row>
    <row r="1267">
      <c r="L1267" s="14" t="s">
        <v>7423</v>
      </c>
    </row>
    <row r="1268">
      <c r="L1268" s="14" t="s">
        <v>7424</v>
      </c>
    </row>
    <row r="1269">
      <c r="L1269" s="14" t="s">
        <v>7425</v>
      </c>
    </row>
    <row r="1270">
      <c r="L1270" s="14" t="s">
        <v>7426</v>
      </c>
    </row>
    <row r="1271">
      <c r="L1271" s="14" t="s">
        <v>7427</v>
      </c>
    </row>
    <row r="1272">
      <c r="L1272" s="14" t="s">
        <v>7428</v>
      </c>
    </row>
    <row r="1273">
      <c r="L1273" s="14" t="s">
        <v>7429</v>
      </c>
    </row>
    <row r="1274">
      <c r="L1274" s="14" t="s">
        <v>7430</v>
      </c>
    </row>
    <row r="1275">
      <c r="L1275" s="14" t="s">
        <v>7431</v>
      </c>
    </row>
    <row r="1276">
      <c r="L1276" s="14" t="s">
        <v>7432</v>
      </c>
    </row>
    <row r="1277">
      <c r="L1277" s="14" t="s">
        <v>7433</v>
      </c>
    </row>
    <row r="1278">
      <c r="L1278" s="14" t="s">
        <v>7434</v>
      </c>
    </row>
    <row r="1279">
      <c r="L1279" s="14" t="s">
        <v>7435</v>
      </c>
    </row>
    <row r="1280">
      <c r="L1280" s="14" t="s">
        <v>7436</v>
      </c>
    </row>
    <row r="1281">
      <c r="L1281" s="14" t="s">
        <v>7437</v>
      </c>
    </row>
    <row r="1282">
      <c r="L1282" s="14" t="s">
        <v>7438</v>
      </c>
    </row>
    <row r="1283">
      <c r="L1283" s="14" t="s">
        <v>7439</v>
      </c>
    </row>
    <row r="1284">
      <c r="L1284" s="14" t="s">
        <v>7440</v>
      </c>
    </row>
    <row r="1285">
      <c r="L1285" s="14" t="s">
        <v>7441</v>
      </c>
    </row>
    <row r="1286">
      <c r="L1286" s="14" t="s">
        <v>7442</v>
      </c>
    </row>
    <row r="1287">
      <c r="L1287" s="14" t="s">
        <v>7443</v>
      </c>
    </row>
    <row r="1288">
      <c r="L1288" s="14" t="s">
        <v>7444</v>
      </c>
    </row>
    <row r="1289">
      <c r="L1289" s="14" t="s">
        <v>7445</v>
      </c>
    </row>
    <row r="1290">
      <c r="L1290" s="14" t="s">
        <v>7446</v>
      </c>
    </row>
    <row r="1291">
      <c r="L1291" s="14" t="s">
        <v>7447</v>
      </c>
    </row>
    <row r="1292">
      <c r="L1292" s="14" t="s">
        <v>7448</v>
      </c>
    </row>
    <row r="1293">
      <c r="L1293" s="14" t="s">
        <v>7449</v>
      </c>
    </row>
    <row r="1294">
      <c r="L1294" s="14" t="s">
        <v>7450</v>
      </c>
    </row>
    <row r="1295">
      <c r="L1295" s="14" t="s">
        <v>7451</v>
      </c>
    </row>
    <row r="1296">
      <c r="L1296" s="14" t="s">
        <v>7452</v>
      </c>
    </row>
    <row r="1297">
      <c r="L1297" s="14" t="s">
        <v>7453</v>
      </c>
    </row>
    <row r="1298">
      <c r="L1298" s="14" t="s">
        <v>7454</v>
      </c>
    </row>
    <row r="1299">
      <c r="L1299" s="14" t="s">
        <v>7455</v>
      </c>
    </row>
    <row r="1300">
      <c r="L1300" s="14" t="s">
        <v>7456</v>
      </c>
    </row>
    <row r="1301">
      <c r="L1301" s="14" t="s">
        <v>7457</v>
      </c>
    </row>
    <row r="1302">
      <c r="L1302" s="14" t="s">
        <v>7458</v>
      </c>
    </row>
    <row r="1303">
      <c r="L1303" s="14" t="s">
        <v>7459</v>
      </c>
    </row>
    <row r="1304">
      <c r="L1304" s="14" t="s">
        <v>7460</v>
      </c>
    </row>
    <row r="1305">
      <c r="L1305" s="14" t="s">
        <v>7461</v>
      </c>
    </row>
    <row r="1306">
      <c r="L1306" s="14" t="s">
        <v>7462</v>
      </c>
    </row>
    <row r="1307">
      <c r="L1307" s="14" t="s">
        <v>7462</v>
      </c>
    </row>
    <row r="1308">
      <c r="L1308" s="14" t="s">
        <v>7463</v>
      </c>
    </row>
    <row r="1309">
      <c r="L1309" s="14" t="s">
        <v>7464</v>
      </c>
    </row>
    <row r="1310">
      <c r="L1310" s="14" t="s">
        <v>7465</v>
      </c>
    </row>
    <row r="1311">
      <c r="L1311" s="14" t="s">
        <v>7466</v>
      </c>
    </row>
    <row r="1312">
      <c r="L1312" s="14" t="s">
        <v>7467</v>
      </c>
    </row>
    <row r="1313">
      <c r="L1313" s="14" t="s">
        <v>7468</v>
      </c>
    </row>
    <row r="1314">
      <c r="L1314" s="14" t="s">
        <v>7469</v>
      </c>
    </row>
    <row r="1315">
      <c r="L1315" s="14" t="s">
        <v>7470</v>
      </c>
    </row>
    <row r="1316">
      <c r="L1316" s="14" t="s">
        <v>7471</v>
      </c>
    </row>
    <row r="1317">
      <c r="L1317" s="14" t="s">
        <v>7472</v>
      </c>
    </row>
    <row r="1318">
      <c r="L1318" s="14" t="s">
        <v>7473</v>
      </c>
    </row>
    <row r="1319">
      <c r="L1319" s="14" t="s">
        <v>7474</v>
      </c>
    </row>
    <row r="1320">
      <c r="L1320" s="14" t="s">
        <v>7475</v>
      </c>
    </row>
    <row r="1321">
      <c r="L1321" s="14" t="s">
        <v>7476</v>
      </c>
    </row>
    <row r="1322">
      <c r="L1322" s="14" t="s">
        <v>7477</v>
      </c>
    </row>
    <row r="1323">
      <c r="L1323" s="14" t="s">
        <v>7478</v>
      </c>
    </row>
    <row r="1324">
      <c r="L1324" s="14" t="s">
        <v>7479</v>
      </c>
    </row>
    <row r="1325">
      <c r="L1325" s="14" t="s">
        <v>7480</v>
      </c>
    </row>
    <row r="1326">
      <c r="L1326" s="14" t="s">
        <v>7481</v>
      </c>
    </row>
    <row r="1327">
      <c r="L1327" s="14" t="s">
        <v>7482</v>
      </c>
    </row>
    <row r="1328">
      <c r="L1328" s="14" t="s">
        <v>7483</v>
      </c>
    </row>
    <row r="1329">
      <c r="L1329" s="14" t="s">
        <v>7484</v>
      </c>
    </row>
    <row r="1330">
      <c r="L1330" s="14" t="s">
        <v>7485</v>
      </c>
    </row>
    <row r="1331">
      <c r="L1331" s="14" t="s">
        <v>7486</v>
      </c>
    </row>
    <row r="1332">
      <c r="L1332" s="14" t="s">
        <v>7487</v>
      </c>
    </row>
    <row r="1333">
      <c r="L1333" s="14" t="s">
        <v>7488</v>
      </c>
    </row>
    <row r="1334">
      <c r="L1334" s="14" t="s">
        <v>7489</v>
      </c>
    </row>
    <row r="1335">
      <c r="L1335" s="14" t="s">
        <v>7490</v>
      </c>
    </row>
    <row r="1336">
      <c r="L1336" s="14" t="s">
        <v>7491</v>
      </c>
    </row>
    <row r="1337">
      <c r="L1337" s="14" t="s">
        <v>7492</v>
      </c>
    </row>
    <row r="1338">
      <c r="L1338" s="14" t="s">
        <v>7493</v>
      </c>
    </row>
    <row r="1339">
      <c r="L1339" s="14" t="s">
        <v>7494</v>
      </c>
    </row>
    <row r="1340">
      <c r="L1340" s="14" t="s">
        <v>7495</v>
      </c>
    </row>
    <row r="1341">
      <c r="L1341" s="14" t="s">
        <v>7496</v>
      </c>
    </row>
    <row r="1342">
      <c r="L1342" s="14" t="s">
        <v>7497</v>
      </c>
    </row>
    <row r="1343">
      <c r="L1343" s="14" t="s">
        <v>7498</v>
      </c>
    </row>
    <row r="1344">
      <c r="L1344" s="14" t="s">
        <v>7499</v>
      </c>
    </row>
    <row r="1345">
      <c r="L1345" s="14" t="s">
        <v>7500</v>
      </c>
    </row>
    <row r="1346">
      <c r="L1346" s="14" t="s">
        <v>7501</v>
      </c>
    </row>
    <row r="1347">
      <c r="L1347" s="14" t="s">
        <v>7502</v>
      </c>
    </row>
    <row r="1348">
      <c r="L1348" s="14" t="s">
        <v>7503</v>
      </c>
    </row>
    <row r="1349">
      <c r="L1349" s="14" t="s">
        <v>7504</v>
      </c>
    </row>
    <row r="1350">
      <c r="L1350" s="14" t="s">
        <v>7505</v>
      </c>
    </row>
    <row r="1351">
      <c r="L1351" s="14" t="s">
        <v>7506</v>
      </c>
    </row>
    <row r="1352">
      <c r="L1352" s="14" t="s">
        <v>7507</v>
      </c>
    </row>
    <row r="1353">
      <c r="L1353" s="14" t="s">
        <v>7508</v>
      </c>
    </row>
    <row r="1354">
      <c r="L1354" s="14" t="s">
        <v>7509</v>
      </c>
    </row>
    <row r="1355">
      <c r="L1355" s="14" t="s">
        <v>7510</v>
      </c>
    </row>
    <row r="1356">
      <c r="L1356" s="14" t="s">
        <v>7511</v>
      </c>
    </row>
    <row r="1357">
      <c r="L1357" s="14" t="s">
        <v>7512</v>
      </c>
    </row>
    <row r="1358">
      <c r="L1358" s="14" t="s">
        <v>7513</v>
      </c>
    </row>
    <row r="1359">
      <c r="L1359" s="14" t="s">
        <v>7514</v>
      </c>
    </row>
    <row r="1360">
      <c r="L1360" s="14" t="s">
        <v>7515</v>
      </c>
    </row>
    <row r="1361">
      <c r="L1361" s="14" t="s">
        <v>7516</v>
      </c>
    </row>
    <row r="1362">
      <c r="L1362" s="14" t="s">
        <v>7517</v>
      </c>
    </row>
    <row r="1363">
      <c r="L1363" s="14" t="s">
        <v>7518</v>
      </c>
    </row>
    <row r="1364">
      <c r="L1364" s="14" t="s">
        <v>7519</v>
      </c>
    </row>
    <row r="1365">
      <c r="L1365" s="14" t="s">
        <v>7520</v>
      </c>
    </row>
    <row r="1366">
      <c r="L1366" s="14" t="s">
        <v>7521</v>
      </c>
    </row>
    <row r="1367">
      <c r="L1367" s="14" t="s">
        <v>7522</v>
      </c>
    </row>
    <row r="1368">
      <c r="L1368" s="14" t="s">
        <v>7523</v>
      </c>
    </row>
    <row r="1369">
      <c r="L1369" s="14" t="s">
        <v>7524</v>
      </c>
    </row>
    <row r="1370">
      <c r="L1370" s="14" t="s">
        <v>7525</v>
      </c>
    </row>
    <row r="1371">
      <c r="L1371" s="14" t="s">
        <v>7526</v>
      </c>
    </row>
    <row r="1372">
      <c r="L1372" s="14" t="s">
        <v>7527</v>
      </c>
    </row>
    <row r="1373">
      <c r="L1373" s="14" t="s">
        <v>7528</v>
      </c>
    </row>
    <row r="1374">
      <c r="L1374" s="14" t="s">
        <v>7529</v>
      </c>
    </row>
    <row r="1375">
      <c r="L1375" s="14" t="s">
        <v>7530</v>
      </c>
    </row>
    <row r="1376">
      <c r="L1376" s="14" t="s">
        <v>7531</v>
      </c>
    </row>
    <row r="1377">
      <c r="L1377" s="14" t="s">
        <v>7532</v>
      </c>
    </row>
    <row r="1378">
      <c r="L1378" s="14" t="s">
        <v>7533</v>
      </c>
    </row>
    <row r="1379">
      <c r="L1379" s="14" t="s">
        <v>7534</v>
      </c>
    </row>
    <row r="1380">
      <c r="L1380" s="14" t="s">
        <v>7535</v>
      </c>
    </row>
    <row r="1381">
      <c r="L1381" s="14" t="s">
        <v>7536</v>
      </c>
    </row>
    <row r="1382">
      <c r="L1382" s="14" t="s">
        <v>7537</v>
      </c>
    </row>
    <row r="1383">
      <c r="L1383" s="14" t="s">
        <v>7538</v>
      </c>
    </row>
    <row r="1384">
      <c r="L1384" s="14" t="s">
        <v>7539</v>
      </c>
    </row>
    <row r="1385">
      <c r="L1385" s="14" t="s">
        <v>7540</v>
      </c>
    </row>
    <row r="1386">
      <c r="L1386" s="14" t="s">
        <v>7541</v>
      </c>
    </row>
    <row r="1387">
      <c r="L1387" s="14" t="s">
        <v>7542</v>
      </c>
    </row>
    <row r="1388">
      <c r="L1388" s="14" t="s">
        <v>7543</v>
      </c>
    </row>
    <row r="1389">
      <c r="L1389" s="14" t="s">
        <v>7544</v>
      </c>
    </row>
    <row r="1390">
      <c r="L1390" s="14" t="s">
        <v>7545</v>
      </c>
    </row>
    <row r="1391">
      <c r="L1391" s="14" t="s">
        <v>7546</v>
      </c>
    </row>
    <row r="1392">
      <c r="L1392" s="14" t="s">
        <v>7547</v>
      </c>
    </row>
    <row r="1393">
      <c r="L1393" s="14" t="s">
        <v>7548</v>
      </c>
    </row>
    <row r="1394">
      <c r="L1394" s="14" t="s">
        <v>7549</v>
      </c>
    </row>
    <row r="1395">
      <c r="L1395" s="14" t="s">
        <v>7550</v>
      </c>
    </row>
    <row r="1396">
      <c r="L1396" s="14" t="s">
        <v>7551</v>
      </c>
    </row>
    <row r="1397">
      <c r="L1397" s="14" t="s">
        <v>7552</v>
      </c>
    </row>
    <row r="1398">
      <c r="L1398" s="14" t="s">
        <v>7553</v>
      </c>
    </row>
    <row r="1399">
      <c r="L1399" s="14" t="s">
        <v>7554</v>
      </c>
    </row>
    <row r="1400">
      <c r="L1400" s="14" t="s">
        <v>7555</v>
      </c>
    </row>
    <row r="1401">
      <c r="L1401" s="14" t="s">
        <v>7556</v>
      </c>
    </row>
    <row r="1402">
      <c r="L1402" s="14" t="s">
        <v>7557</v>
      </c>
    </row>
    <row r="1403">
      <c r="L1403" s="14" t="s">
        <v>7558</v>
      </c>
    </row>
    <row r="1404">
      <c r="L1404" s="14" t="s">
        <v>7559</v>
      </c>
    </row>
    <row r="1405">
      <c r="L1405" s="14" t="s">
        <v>7560</v>
      </c>
    </row>
    <row r="1406">
      <c r="L1406" s="14" t="s">
        <v>7561</v>
      </c>
    </row>
    <row r="1407">
      <c r="L1407" s="14" t="s">
        <v>7562</v>
      </c>
    </row>
    <row r="1408">
      <c r="L1408" s="14" t="s">
        <v>7563</v>
      </c>
    </row>
    <row r="1409">
      <c r="L1409" s="14" t="s">
        <v>7564</v>
      </c>
    </row>
    <row r="1410">
      <c r="L1410" s="14" t="s">
        <v>7565</v>
      </c>
    </row>
    <row r="1411">
      <c r="L1411" s="14" t="s">
        <v>7566</v>
      </c>
    </row>
    <row r="1412">
      <c r="L1412" s="14" t="s">
        <v>7567</v>
      </c>
    </row>
    <row r="1413">
      <c r="L1413" s="14" t="s">
        <v>7568</v>
      </c>
    </row>
    <row r="1414">
      <c r="L1414" s="14" t="s">
        <v>7569</v>
      </c>
    </row>
    <row r="1415">
      <c r="L1415" s="14" t="s">
        <v>7570</v>
      </c>
    </row>
    <row r="1416">
      <c r="L1416" s="14" t="s">
        <v>7571</v>
      </c>
    </row>
    <row r="1417">
      <c r="L1417" s="14" t="s">
        <v>7572</v>
      </c>
    </row>
    <row r="1418">
      <c r="L1418" s="14" t="s">
        <v>7573</v>
      </c>
    </row>
    <row r="1419">
      <c r="L1419" s="14" t="s">
        <v>7574</v>
      </c>
    </row>
    <row r="1420">
      <c r="L1420" s="14" t="s">
        <v>7575</v>
      </c>
    </row>
    <row r="1421">
      <c r="L1421" s="14" t="s">
        <v>7576</v>
      </c>
    </row>
    <row r="1422">
      <c r="L1422" s="14" t="s">
        <v>7577</v>
      </c>
    </row>
    <row r="1423">
      <c r="L1423" s="14" t="s">
        <v>7578</v>
      </c>
    </row>
    <row r="1424">
      <c r="L1424" s="14" t="s">
        <v>7579</v>
      </c>
    </row>
    <row r="1425">
      <c r="L1425" s="14" t="s">
        <v>7580</v>
      </c>
    </row>
    <row r="1426">
      <c r="L1426" s="14" t="s">
        <v>7581</v>
      </c>
    </row>
    <row r="1427">
      <c r="L1427" s="14" t="s">
        <v>7582</v>
      </c>
    </row>
    <row r="1428">
      <c r="L1428" s="14" t="s">
        <v>7583</v>
      </c>
    </row>
    <row r="1429">
      <c r="L1429" s="14" t="s">
        <v>7584</v>
      </c>
    </row>
    <row r="1430">
      <c r="L1430" s="14" t="s">
        <v>7585</v>
      </c>
    </row>
    <row r="1431">
      <c r="L1431" s="14" t="s">
        <v>7586</v>
      </c>
    </row>
    <row r="1432">
      <c r="L1432" s="14" t="s">
        <v>7587</v>
      </c>
    </row>
    <row r="1433">
      <c r="L1433" s="14" t="s">
        <v>7588</v>
      </c>
    </row>
    <row r="1434">
      <c r="L1434" s="14" t="s">
        <v>7589</v>
      </c>
    </row>
    <row r="1435">
      <c r="L1435" s="14" t="s">
        <v>7590</v>
      </c>
    </row>
    <row r="1436">
      <c r="L1436" s="14" t="s">
        <v>7591</v>
      </c>
    </row>
    <row r="1437">
      <c r="L1437" s="14" t="s">
        <v>7592</v>
      </c>
    </row>
    <row r="1438">
      <c r="L1438" s="14" t="s">
        <v>7593</v>
      </c>
    </row>
    <row r="1439">
      <c r="L1439" s="14" t="s">
        <v>7594</v>
      </c>
    </row>
    <row r="1440">
      <c r="L1440" s="14" t="s">
        <v>7595</v>
      </c>
    </row>
    <row r="1441">
      <c r="L1441" s="14" t="s">
        <v>7596</v>
      </c>
    </row>
    <row r="1442">
      <c r="L1442" s="14" t="s">
        <v>7597</v>
      </c>
    </row>
    <row r="1443">
      <c r="L1443" s="14" t="s">
        <v>7598</v>
      </c>
    </row>
    <row r="1444">
      <c r="L1444" s="14" t="s">
        <v>7599</v>
      </c>
    </row>
    <row r="1445">
      <c r="L1445" s="14" t="s">
        <v>7600</v>
      </c>
    </row>
    <row r="1446">
      <c r="L1446" s="14" t="s">
        <v>7601</v>
      </c>
    </row>
    <row r="1447">
      <c r="L1447" s="14" t="s">
        <v>7602</v>
      </c>
    </row>
    <row r="1448">
      <c r="L1448" s="14" t="s">
        <v>7603</v>
      </c>
    </row>
    <row r="1449">
      <c r="L1449" s="14" t="s">
        <v>7604</v>
      </c>
    </row>
    <row r="1450">
      <c r="L1450" s="14" t="s">
        <v>7605</v>
      </c>
    </row>
    <row r="1451">
      <c r="L1451" s="14" t="s">
        <v>7606</v>
      </c>
    </row>
    <row r="1452">
      <c r="L1452" s="14" t="s">
        <v>7607</v>
      </c>
    </row>
    <row r="1453">
      <c r="L1453" s="14" t="s">
        <v>7608</v>
      </c>
    </row>
    <row r="1454">
      <c r="L1454" s="14" t="s">
        <v>7609</v>
      </c>
    </row>
    <row r="1455">
      <c r="L1455" s="14" t="s">
        <v>7610</v>
      </c>
    </row>
    <row r="1456">
      <c r="L1456" s="14" t="s">
        <v>7611</v>
      </c>
    </row>
    <row r="1457">
      <c r="L1457" s="14" t="s">
        <v>7612</v>
      </c>
    </row>
    <row r="1458">
      <c r="L1458" s="14" t="s">
        <v>7613</v>
      </c>
    </row>
    <row r="1459">
      <c r="L1459" s="14" t="s">
        <v>7614</v>
      </c>
    </row>
    <row r="1460">
      <c r="L1460" s="14" t="s">
        <v>7615</v>
      </c>
    </row>
    <row r="1461">
      <c r="L1461" s="14" t="s">
        <v>7616</v>
      </c>
    </row>
    <row r="1462">
      <c r="L1462" s="14" t="s">
        <v>7617</v>
      </c>
    </row>
    <row r="1463">
      <c r="L1463" s="14" t="s">
        <v>7618</v>
      </c>
    </row>
    <row r="1464">
      <c r="L1464" s="14" t="s">
        <v>7619</v>
      </c>
    </row>
    <row r="1465">
      <c r="L1465" s="14" t="s">
        <v>7620</v>
      </c>
    </row>
    <row r="1466">
      <c r="L1466" s="14" t="s">
        <v>7621</v>
      </c>
    </row>
    <row r="1467">
      <c r="L1467" s="14" t="s">
        <v>7622</v>
      </c>
    </row>
    <row r="1468">
      <c r="L1468" s="14" t="s">
        <v>7623</v>
      </c>
    </row>
    <row r="1469">
      <c r="L1469" s="14" t="s">
        <v>7624</v>
      </c>
    </row>
    <row r="1470">
      <c r="L1470" s="14" t="s">
        <v>7625</v>
      </c>
    </row>
    <row r="1471">
      <c r="L1471" s="14" t="s">
        <v>7626</v>
      </c>
    </row>
    <row r="1472">
      <c r="L1472" s="14" t="s">
        <v>7627</v>
      </c>
    </row>
    <row r="1473">
      <c r="L1473" s="14" t="s">
        <v>7628</v>
      </c>
    </row>
    <row r="1474">
      <c r="L1474" s="14" t="s">
        <v>7629</v>
      </c>
    </row>
    <row r="1475">
      <c r="L1475" s="14" t="s">
        <v>7630</v>
      </c>
    </row>
    <row r="1476">
      <c r="L1476" s="14" t="s">
        <v>7631</v>
      </c>
    </row>
    <row r="1477">
      <c r="L1477" s="14" t="s">
        <v>7632</v>
      </c>
    </row>
    <row r="1478">
      <c r="L1478" s="14" t="s">
        <v>7633</v>
      </c>
    </row>
    <row r="1479">
      <c r="L1479" s="14" t="s">
        <v>7634</v>
      </c>
    </row>
    <row r="1480">
      <c r="L1480" s="14" t="s">
        <v>7635</v>
      </c>
    </row>
    <row r="1481">
      <c r="L1481" s="14" t="s">
        <v>7636</v>
      </c>
    </row>
    <row r="1482">
      <c r="L1482" s="14" t="s">
        <v>7637</v>
      </c>
    </row>
    <row r="1483">
      <c r="L1483" s="14" t="s">
        <v>7638</v>
      </c>
    </row>
    <row r="1484">
      <c r="L1484" s="14" t="s">
        <v>7639</v>
      </c>
    </row>
    <row r="1485">
      <c r="L1485" s="14" t="s">
        <v>7640</v>
      </c>
    </row>
    <row r="1486">
      <c r="L1486" s="14" t="s">
        <v>7641</v>
      </c>
    </row>
    <row r="1487">
      <c r="L1487" s="14" t="s">
        <v>7642</v>
      </c>
    </row>
    <row r="1488">
      <c r="L1488" s="14" t="s">
        <v>7643</v>
      </c>
    </row>
    <row r="1489">
      <c r="L1489" s="14" t="s">
        <v>7644</v>
      </c>
    </row>
    <row r="1490">
      <c r="L1490" s="14" t="s">
        <v>7645</v>
      </c>
    </row>
    <row r="1491">
      <c r="L1491" s="14" t="s">
        <v>7646</v>
      </c>
    </row>
    <row r="1492">
      <c r="L1492" s="14" t="s">
        <v>7647</v>
      </c>
    </row>
    <row r="1493">
      <c r="L1493" s="14" t="s">
        <v>7648</v>
      </c>
    </row>
    <row r="1494">
      <c r="L1494" s="14" t="s">
        <v>7649</v>
      </c>
    </row>
    <row r="1495">
      <c r="L1495" s="14" t="s">
        <v>7650</v>
      </c>
    </row>
    <row r="1496">
      <c r="L1496" s="14" t="s">
        <v>7651</v>
      </c>
    </row>
    <row r="1497">
      <c r="L1497" s="14" t="s">
        <v>7652</v>
      </c>
    </row>
    <row r="1498">
      <c r="L1498" s="14" t="s">
        <v>7653</v>
      </c>
    </row>
    <row r="1499">
      <c r="L1499" s="14" t="s">
        <v>7654</v>
      </c>
    </row>
    <row r="1500">
      <c r="L1500" s="14" t="s">
        <v>7655</v>
      </c>
    </row>
    <row r="1501">
      <c r="L1501" s="14" t="s">
        <v>7656</v>
      </c>
    </row>
    <row r="1502">
      <c r="L1502" s="14" t="s">
        <v>7657</v>
      </c>
    </row>
    <row r="1503">
      <c r="L1503" s="14" t="s">
        <v>7658</v>
      </c>
    </row>
    <row r="1504">
      <c r="L1504" s="14" t="s">
        <v>7659</v>
      </c>
    </row>
    <row r="1505">
      <c r="L1505" s="14" t="s">
        <v>7660</v>
      </c>
    </row>
    <row r="1506">
      <c r="L1506" s="14" t="s">
        <v>7661</v>
      </c>
    </row>
    <row r="1507">
      <c r="L1507" s="14" t="s">
        <v>7662</v>
      </c>
    </row>
    <row r="1508">
      <c r="L1508" s="14" t="s">
        <v>7663</v>
      </c>
    </row>
    <row r="1509">
      <c r="L1509" s="14" t="s">
        <v>7664</v>
      </c>
    </row>
    <row r="1510">
      <c r="L1510" s="14" t="s">
        <v>7665</v>
      </c>
    </row>
    <row r="1511">
      <c r="L1511" s="14" t="s">
        <v>7666</v>
      </c>
    </row>
    <row r="1512">
      <c r="L1512" s="14" t="s">
        <v>7667</v>
      </c>
    </row>
    <row r="1513">
      <c r="L1513" s="14" t="s">
        <v>7668</v>
      </c>
    </row>
    <row r="1514">
      <c r="L1514" s="14" t="s">
        <v>7669</v>
      </c>
    </row>
    <row r="1515">
      <c r="L1515" s="14" t="s">
        <v>7670</v>
      </c>
    </row>
    <row r="1516">
      <c r="L1516" s="14" t="s">
        <v>7671</v>
      </c>
    </row>
    <row r="1517">
      <c r="L1517" s="14" t="s">
        <v>7672</v>
      </c>
    </row>
    <row r="1518">
      <c r="L1518" s="14" t="s">
        <v>7673</v>
      </c>
    </row>
    <row r="1519">
      <c r="L1519" s="14" t="s">
        <v>7674</v>
      </c>
    </row>
    <row r="1520">
      <c r="L1520" s="14" t="s">
        <v>7675</v>
      </c>
    </row>
    <row r="1521">
      <c r="L1521" s="14" t="s">
        <v>7676</v>
      </c>
    </row>
    <row r="1522">
      <c r="L1522" s="14" t="s">
        <v>7677</v>
      </c>
    </row>
    <row r="1523">
      <c r="L1523" s="14" t="s">
        <v>7678</v>
      </c>
    </row>
    <row r="1524">
      <c r="L1524" s="14" t="s">
        <v>7679</v>
      </c>
    </row>
    <row r="1525">
      <c r="L1525" s="14" t="s">
        <v>7680</v>
      </c>
    </row>
    <row r="1526">
      <c r="L1526" s="14" t="s">
        <v>7681</v>
      </c>
    </row>
    <row r="1527">
      <c r="L1527" s="14" t="s">
        <v>7682</v>
      </c>
    </row>
    <row r="1528">
      <c r="L1528" s="14" t="s">
        <v>7683</v>
      </c>
    </row>
    <row r="1529">
      <c r="L1529" s="14" t="s">
        <v>7684</v>
      </c>
    </row>
    <row r="1530">
      <c r="L1530" s="14" t="s">
        <v>7685</v>
      </c>
    </row>
    <row r="1531">
      <c r="L1531" s="14" t="s">
        <v>7685</v>
      </c>
    </row>
    <row r="1532">
      <c r="L1532" s="14" t="s">
        <v>7686</v>
      </c>
    </row>
    <row r="1533">
      <c r="L1533" s="14" t="s">
        <v>7687</v>
      </c>
    </row>
    <row r="1534">
      <c r="L1534" s="14" t="s">
        <v>7688</v>
      </c>
    </row>
    <row r="1535">
      <c r="L1535" s="14" t="s">
        <v>7689</v>
      </c>
    </row>
    <row r="1536">
      <c r="L1536" s="14" t="s">
        <v>7690</v>
      </c>
    </row>
    <row r="1537">
      <c r="L1537" s="14" t="s">
        <v>7691</v>
      </c>
    </row>
    <row r="1538">
      <c r="L1538" s="14" t="s">
        <v>7692</v>
      </c>
    </row>
    <row r="1539">
      <c r="L1539" s="14" t="s">
        <v>7693</v>
      </c>
    </row>
    <row r="1540">
      <c r="L1540" s="14" t="s">
        <v>7694</v>
      </c>
    </row>
    <row r="1541">
      <c r="L1541" s="14" t="s">
        <v>7695</v>
      </c>
    </row>
    <row r="1542">
      <c r="L1542" s="14" t="s">
        <v>7696</v>
      </c>
    </row>
    <row r="1543">
      <c r="L1543" s="14" t="s">
        <v>7697</v>
      </c>
    </row>
    <row r="1544">
      <c r="L1544" s="14" t="s">
        <v>7698</v>
      </c>
    </row>
    <row r="1545">
      <c r="L1545" s="14" t="s">
        <v>7699</v>
      </c>
    </row>
    <row r="1546">
      <c r="L1546" s="14" t="s">
        <v>7700</v>
      </c>
    </row>
    <row r="1547">
      <c r="L1547" s="14" t="s">
        <v>7701</v>
      </c>
    </row>
    <row r="1548">
      <c r="L1548" s="14" t="s">
        <v>7702</v>
      </c>
    </row>
    <row r="1549">
      <c r="L1549" s="14" t="s">
        <v>7703</v>
      </c>
    </row>
    <row r="1550">
      <c r="L1550" s="14" t="s">
        <v>7704</v>
      </c>
    </row>
    <row r="1551">
      <c r="L1551" s="14" t="s">
        <v>7705</v>
      </c>
    </row>
    <row r="1552">
      <c r="L1552" s="14" t="s">
        <v>7706</v>
      </c>
    </row>
    <row r="1553">
      <c r="L1553" s="14" t="s">
        <v>7707</v>
      </c>
    </row>
    <row r="1554">
      <c r="L1554" s="14" t="s">
        <v>7708</v>
      </c>
    </row>
    <row r="1555">
      <c r="L1555" s="14" t="s">
        <v>7709</v>
      </c>
    </row>
    <row r="1556">
      <c r="L1556" s="14" t="s">
        <v>7710</v>
      </c>
    </row>
    <row r="1557">
      <c r="L1557" s="14" t="s">
        <v>7711</v>
      </c>
    </row>
    <row r="1558">
      <c r="L1558" s="14" t="s">
        <v>7712</v>
      </c>
    </row>
    <row r="1559">
      <c r="L1559" s="14" t="s">
        <v>7713</v>
      </c>
    </row>
    <row r="1560">
      <c r="L1560" s="14" t="s">
        <v>7714</v>
      </c>
    </row>
    <row r="1561">
      <c r="L1561" s="14" t="s">
        <v>7715</v>
      </c>
    </row>
    <row r="1562">
      <c r="L1562" s="14" t="s">
        <v>7716</v>
      </c>
    </row>
    <row r="1563">
      <c r="L1563" s="14" t="s">
        <v>7717</v>
      </c>
    </row>
    <row r="1564">
      <c r="L1564" s="14" t="s">
        <v>7718</v>
      </c>
    </row>
    <row r="1565">
      <c r="L1565" s="14" t="s">
        <v>7719</v>
      </c>
    </row>
    <row r="1566">
      <c r="L1566" s="14" t="s">
        <v>7720</v>
      </c>
    </row>
    <row r="1567">
      <c r="L1567" s="14" t="s">
        <v>7721</v>
      </c>
    </row>
    <row r="1568">
      <c r="L1568" s="14" t="s">
        <v>7722</v>
      </c>
    </row>
    <row r="1569">
      <c r="L1569" s="14" t="s">
        <v>7723</v>
      </c>
    </row>
    <row r="1570">
      <c r="L1570" s="14" t="s">
        <v>7724</v>
      </c>
    </row>
    <row r="1571">
      <c r="L1571" s="14" t="s">
        <v>7725</v>
      </c>
    </row>
    <row r="1572">
      <c r="L1572" s="14" t="s">
        <v>7726</v>
      </c>
    </row>
    <row r="1573">
      <c r="L1573" s="14" t="s">
        <v>7727</v>
      </c>
    </row>
    <row r="1574">
      <c r="L1574" s="14" t="s">
        <v>7728</v>
      </c>
    </row>
    <row r="1575">
      <c r="L1575" s="14" t="s">
        <v>7729</v>
      </c>
    </row>
    <row r="1576">
      <c r="L1576" s="14" t="s">
        <v>7730</v>
      </c>
    </row>
    <row r="1577">
      <c r="L1577" s="14" t="s">
        <v>7731</v>
      </c>
    </row>
    <row r="1578">
      <c r="L1578" s="14" t="s">
        <v>7732</v>
      </c>
    </row>
    <row r="1579">
      <c r="L1579" s="14" t="s">
        <v>7733</v>
      </c>
    </row>
    <row r="1580">
      <c r="L1580" s="14" t="s">
        <v>7734</v>
      </c>
    </row>
    <row r="1581">
      <c r="L1581" s="14" t="s">
        <v>7734</v>
      </c>
    </row>
    <row r="1582">
      <c r="L1582" s="14" t="s">
        <v>7735</v>
      </c>
    </row>
    <row r="1583">
      <c r="L1583" s="14" t="s">
        <v>7735</v>
      </c>
    </row>
    <row r="1584">
      <c r="L1584" s="14" t="s">
        <v>7736</v>
      </c>
    </row>
    <row r="1585">
      <c r="L1585" s="14" t="s">
        <v>7737</v>
      </c>
    </row>
    <row r="1586">
      <c r="L1586" s="14" t="s">
        <v>7738</v>
      </c>
    </row>
    <row r="1587">
      <c r="L1587" s="14" t="s">
        <v>7739</v>
      </c>
    </row>
    <row r="1588">
      <c r="L1588" s="14" t="s">
        <v>7740</v>
      </c>
    </row>
    <row r="1589">
      <c r="L1589" s="14" t="s">
        <v>7741</v>
      </c>
    </row>
    <row r="1590">
      <c r="L1590" s="14" t="s">
        <v>7742</v>
      </c>
    </row>
    <row r="1591">
      <c r="L1591" s="14" t="s">
        <v>7743</v>
      </c>
    </row>
    <row r="1592">
      <c r="L1592" s="14" t="s">
        <v>7744</v>
      </c>
    </row>
    <row r="1593">
      <c r="L1593" s="14" t="s">
        <v>7745</v>
      </c>
    </row>
    <row r="1594">
      <c r="L1594" s="14" t="s">
        <v>7746</v>
      </c>
    </row>
    <row r="1595">
      <c r="L1595" s="14" t="s">
        <v>7747</v>
      </c>
    </row>
    <row r="1596">
      <c r="L1596" s="14" t="s">
        <v>7748</v>
      </c>
    </row>
    <row r="1597">
      <c r="L1597" s="14" t="s">
        <v>7749</v>
      </c>
    </row>
    <row r="1598">
      <c r="L1598" s="14" t="s">
        <v>7750</v>
      </c>
    </row>
    <row r="1599">
      <c r="L1599" s="14" t="s">
        <v>7751</v>
      </c>
    </row>
    <row r="1600">
      <c r="L1600" s="14" t="s">
        <v>7752</v>
      </c>
    </row>
    <row r="1601">
      <c r="L1601" s="14" t="s">
        <v>7753</v>
      </c>
    </row>
    <row r="1602">
      <c r="L1602" s="14" t="s">
        <v>7754</v>
      </c>
    </row>
    <row r="1603">
      <c r="L1603" s="14" t="s">
        <v>7755</v>
      </c>
    </row>
    <row r="1604">
      <c r="L1604" s="14" t="s">
        <v>7756</v>
      </c>
    </row>
    <row r="1605">
      <c r="L1605" s="14" t="s">
        <v>7757</v>
      </c>
    </row>
    <row r="1606">
      <c r="L1606" s="14" t="s">
        <v>7758</v>
      </c>
    </row>
    <row r="1607">
      <c r="L1607" s="14" t="s">
        <v>7759</v>
      </c>
    </row>
    <row r="1608">
      <c r="L1608" s="14" t="s">
        <v>7760</v>
      </c>
    </row>
    <row r="1609">
      <c r="L1609" s="14" t="s">
        <v>7761</v>
      </c>
    </row>
    <row r="1610">
      <c r="L1610" s="14" t="s">
        <v>7762</v>
      </c>
    </row>
    <row r="1611">
      <c r="L1611" s="14" t="s">
        <v>7763</v>
      </c>
    </row>
    <row r="1612">
      <c r="L1612" s="14" t="s">
        <v>7764</v>
      </c>
    </row>
    <row r="1613">
      <c r="L1613" s="14" t="s">
        <v>7765</v>
      </c>
    </row>
    <row r="1614">
      <c r="L1614" s="14" t="s">
        <v>7766</v>
      </c>
    </row>
    <row r="1615">
      <c r="L1615" s="14" t="s">
        <v>7767</v>
      </c>
    </row>
    <row r="1616">
      <c r="L1616" s="14" t="s">
        <v>7768</v>
      </c>
    </row>
    <row r="1617">
      <c r="L1617" s="14" t="s">
        <v>7769</v>
      </c>
    </row>
    <row r="1618">
      <c r="L1618" s="14" t="s">
        <v>7770</v>
      </c>
    </row>
    <row r="1619">
      <c r="L1619" s="14" t="s">
        <v>7771</v>
      </c>
    </row>
    <row r="1620">
      <c r="L1620" s="14" t="s">
        <v>7772</v>
      </c>
    </row>
    <row r="1621">
      <c r="L1621" s="14" t="s">
        <v>7773</v>
      </c>
    </row>
    <row r="1622">
      <c r="L1622" s="14" t="s">
        <v>7774</v>
      </c>
    </row>
    <row r="1623">
      <c r="L1623" s="14" t="s">
        <v>7775</v>
      </c>
    </row>
    <row r="1624">
      <c r="L1624" s="14" t="s">
        <v>7776</v>
      </c>
    </row>
    <row r="1625">
      <c r="L1625" s="14" t="s">
        <v>7777</v>
      </c>
    </row>
    <row r="1626">
      <c r="L1626" s="14" t="s">
        <v>7778</v>
      </c>
    </row>
    <row r="1627">
      <c r="L1627" s="14" t="s">
        <v>7779</v>
      </c>
    </row>
    <row r="1628">
      <c r="L1628" s="14" t="s">
        <v>7780</v>
      </c>
    </row>
    <row r="1629">
      <c r="L1629" s="14" t="s">
        <v>7781</v>
      </c>
    </row>
    <row r="1630">
      <c r="L1630" s="14" t="s">
        <v>7782</v>
      </c>
    </row>
    <row r="1631">
      <c r="L1631" s="14" t="s">
        <v>7783</v>
      </c>
    </row>
    <row r="1632">
      <c r="L1632" s="14" t="s">
        <v>7784</v>
      </c>
    </row>
    <row r="1633">
      <c r="L1633" s="14" t="s">
        <v>7785</v>
      </c>
    </row>
    <row r="1634">
      <c r="L1634" s="14" t="s">
        <v>7786</v>
      </c>
    </row>
    <row r="1635">
      <c r="L1635" s="14" t="s">
        <v>7787</v>
      </c>
    </row>
    <row r="1636">
      <c r="L1636" s="14" t="s">
        <v>7788</v>
      </c>
    </row>
    <row r="1637">
      <c r="L1637" s="14" t="s">
        <v>7789</v>
      </c>
    </row>
    <row r="1638">
      <c r="L1638" s="14" t="s">
        <v>7790</v>
      </c>
    </row>
    <row r="1639">
      <c r="L1639" s="14" t="s">
        <v>7791</v>
      </c>
    </row>
    <row r="1640">
      <c r="L1640" s="14" t="s">
        <v>7792</v>
      </c>
    </row>
    <row r="1641">
      <c r="L1641" s="14" t="s">
        <v>7793</v>
      </c>
    </row>
    <row r="1642">
      <c r="L1642" s="14" t="s">
        <v>7794</v>
      </c>
    </row>
    <row r="1643">
      <c r="L1643" s="14" t="s">
        <v>7795</v>
      </c>
    </row>
    <row r="1644">
      <c r="L1644" s="14" t="s">
        <v>7796</v>
      </c>
    </row>
    <row r="1645">
      <c r="L1645" s="14" t="s">
        <v>7797</v>
      </c>
    </row>
    <row r="1646">
      <c r="L1646" s="14" t="s">
        <v>7798</v>
      </c>
    </row>
    <row r="1647">
      <c r="L1647" s="14" t="s">
        <v>7799</v>
      </c>
    </row>
    <row r="1648">
      <c r="L1648" s="14" t="s">
        <v>7800</v>
      </c>
    </row>
    <row r="1649">
      <c r="L1649" s="14" t="s">
        <v>7800</v>
      </c>
    </row>
    <row r="1650">
      <c r="L1650" s="14" t="s">
        <v>7801</v>
      </c>
    </row>
    <row r="1651">
      <c r="L1651" s="14" t="s">
        <v>7802</v>
      </c>
    </row>
    <row r="1652">
      <c r="L1652" s="14" t="s">
        <v>7803</v>
      </c>
    </row>
    <row r="1653">
      <c r="L1653" s="14" t="s">
        <v>7804</v>
      </c>
    </row>
    <row r="1654">
      <c r="L1654" s="14" t="s">
        <v>7805</v>
      </c>
    </row>
    <row r="1655">
      <c r="L1655" s="14" t="s">
        <v>7806</v>
      </c>
    </row>
    <row r="1656">
      <c r="L1656" s="14" t="s">
        <v>7807</v>
      </c>
    </row>
    <row r="1657">
      <c r="L1657" s="14" t="s">
        <v>7808</v>
      </c>
    </row>
    <row r="1658">
      <c r="L1658" s="14" t="s">
        <v>7809</v>
      </c>
    </row>
    <row r="1659">
      <c r="L1659" s="14" t="s">
        <v>7810</v>
      </c>
    </row>
    <row r="1660">
      <c r="L1660" s="14" t="s">
        <v>7811</v>
      </c>
    </row>
    <row r="1661">
      <c r="L1661" s="14" t="s">
        <v>7812</v>
      </c>
    </row>
    <row r="1662">
      <c r="L1662" s="14" t="s">
        <v>7813</v>
      </c>
    </row>
    <row r="1663">
      <c r="L1663" s="14" t="s">
        <v>7814</v>
      </c>
    </row>
    <row r="1664">
      <c r="L1664" s="14" t="s">
        <v>7815</v>
      </c>
    </row>
    <row r="1665">
      <c r="L1665" s="14" t="s">
        <v>7816</v>
      </c>
    </row>
    <row r="1666">
      <c r="L1666" s="14" t="s">
        <v>7817</v>
      </c>
    </row>
    <row r="1667">
      <c r="L1667" s="14" t="s">
        <v>7818</v>
      </c>
    </row>
    <row r="1668">
      <c r="L1668" s="14" t="s">
        <v>7819</v>
      </c>
    </row>
    <row r="1669">
      <c r="L1669" s="14" t="s">
        <v>7820</v>
      </c>
    </row>
    <row r="1670">
      <c r="L1670" s="14" t="s">
        <v>7821</v>
      </c>
    </row>
    <row r="1671">
      <c r="L1671" s="14" t="s">
        <v>7822</v>
      </c>
    </row>
    <row r="1672">
      <c r="L1672" s="14" t="s">
        <v>7823</v>
      </c>
    </row>
    <row r="1673">
      <c r="L1673" s="14" t="s">
        <v>7824</v>
      </c>
    </row>
    <row r="1674">
      <c r="L1674" s="14" t="s">
        <v>7825</v>
      </c>
    </row>
    <row r="1675">
      <c r="L1675" s="14" t="s">
        <v>7826</v>
      </c>
    </row>
    <row r="1676">
      <c r="L1676" s="14" t="s">
        <v>7827</v>
      </c>
    </row>
    <row r="1677">
      <c r="L1677" s="14" t="s">
        <v>7828</v>
      </c>
    </row>
    <row r="1678">
      <c r="L1678" s="14" t="s">
        <v>7829</v>
      </c>
    </row>
    <row r="1679">
      <c r="L1679" s="14" t="s">
        <v>7830</v>
      </c>
    </row>
    <row r="1680">
      <c r="L1680" s="14" t="s">
        <v>7831</v>
      </c>
    </row>
    <row r="1681">
      <c r="L1681" s="14" t="s">
        <v>7832</v>
      </c>
    </row>
    <row r="1682">
      <c r="L1682" s="14" t="s">
        <v>7833</v>
      </c>
    </row>
    <row r="1683">
      <c r="L1683" s="14" t="s">
        <v>7834</v>
      </c>
    </row>
    <row r="1684">
      <c r="L1684" s="14" t="s">
        <v>7835</v>
      </c>
    </row>
    <row r="1685">
      <c r="L1685" s="14" t="s">
        <v>7836</v>
      </c>
    </row>
    <row r="1686">
      <c r="L1686" s="14" t="s">
        <v>7837</v>
      </c>
    </row>
    <row r="1687">
      <c r="L1687" s="14" t="s">
        <v>7838</v>
      </c>
    </row>
    <row r="1688">
      <c r="L1688" s="14" t="s">
        <v>7839</v>
      </c>
    </row>
    <row r="1689">
      <c r="L1689" s="14" t="s">
        <v>7840</v>
      </c>
    </row>
    <row r="1690">
      <c r="L1690" s="14" t="s">
        <v>7841</v>
      </c>
    </row>
    <row r="1691">
      <c r="L1691" s="14" t="s">
        <v>7842</v>
      </c>
    </row>
    <row r="1692">
      <c r="L1692" s="14" t="s">
        <v>7843</v>
      </c>
    </row>
    <row r="1693">
      <c r="L1693" s="14" t="s">
        <v>7844</v>
      </c>
    </row>
    <row r="1694">
      <c r="L1694" s="14" t="s">
        <v>7845</v>
      </c>
    </row>
    <row r="1695">
      <c r="L1695" s="14" t="s">
        <v>7846</v>
      </c>
    </row>
    <row r="1696">
      <c r="L1696" s="14" t="s">
        <v>7846</v>
      </c>
    </row>
    <row r="1697">
      <c r="L1697" s="14" t="s">
        <v>7847</v>
      </c>
    </row>
    <row r="1698">
      <c r="L1698" s="14" t="s">
        <v>7848</v>
      </c>
    </row>
    <row r="1699">
      <c r="L1699" s="14" t="s">
        <v>7849</v>
      </c>
    </row>
    <row r="1700">
      <c r="L1700" s="14" t="s">
        <v>7850</v>
      </c>
    </row>
    <row r="1701">
      <c r="L1701" s="14" t="s">
        <v>7851</v>
      </c>
    </row>
    <row r="1702">
      <c r="L1702" s="14" t="s">
        <v>7852</v>
      </c>
    </row>
    <row r="1703">
      <c r="L1703" s="14" t="s">
        <v>7853</v>
      </c>
    </row>
    <row r="1704">
      <c r="L1704" s="14" t="s">
        <v>7854</v>
      </c>
    </row>
    <row r="1705">
      <c r="L1705" s="14" t="s">
        <v>7855</v>
      </c>
    </row>
    <row r="1706">
      <c r="L1706" s="14" t="s">
        <v>7856</v>
      </c>
    </row>
    <row r="1707">
      <c r="L1707" s="14" t="s">
        <v>7857</v>
      </c>
    </row>
    <row r="1708">
      <c r="L1708" s="14" t="s">
        <v>7858</v>
      </c>
    </row>
    <row r="1709">
      <c r="L1709" s="14" t="s">
        <v>7859</v>
      </c>
    </row>
    <row r="1710">
      <c r="L1710" s="14" t="s">
        <v>7860</v>
      </c>
    </row>
    <row r="1711">
      <c r="L1711" s="14" t="s">
        <v>7861</v>
      </c>
    </row>
    <row r="1712">
      <c r="L1712" s="14" t="s">
        <v>7862</v>
      </c>
    </row>
    <row r="1713">
      <c r="L1713" s="14" t="s">
        <v>7863</v>
      </c>
    </row>
    <row r="1714">
      <c r="L1714" s="14" t="s">
        <v>7864</v>
      </c>
    </row>
    <row r="1715">
      <c r="L1715" s="14" t="s">
        <v>7865</v>
      </c>
    </row>
    <row r="1716">
      <c r="L1716" s="14" t="s">
        <v>7866</v>
      </c>
    </row>
    <row r="1717">
      <c r="L1717" s="14" t="s">
        <v>7867</v>
      </c>
    </row>
    <row r="1718">
      <c r="L1718" s="14" t="s">
        <v>7868</v>
      </c>
    </row>
    <row r="1719">
      <c r="L1719" s="14" t="s">
        <v>7869</v>
      </c>
    </row>
    <row r="1720">
      <c r="L1720" s="14" t="s">
        <v>7870</v>
      </c>
    </row>
    <row r="1721">
      <c r="L1721" s="14" t="s">
        <v>7871</v>
      </c>
    </row>
    <row r="1722">
      <c r="L1722" s="14" t="s">
        <v>7872</v>
      </c>
    </row>
    <row r="1723">
      <c r="L1723" s="14" t="s">
        <v>7873</v>
      </c>
    </row>
    <row r="1724">
      <c r="L1724" s="14" t="s">
        <v>7874</v>
      </c>
    </row>
    <row r="1725">
      <c r="L1725" s="14" t="s">
        <v>7875</v>
      </c>
    </row>
    <row r="1726">
      <c r="L1726" s="14" t="s">
        <v>7876</v>
      </c>
    </row>
    <row r="1727">
      <c r="L1727" s="14" t="s">
        <v>7877</v>
      </c>
    </row>
    <row r="1728">
      <c r="L1728" s="14" t="s">
        <v>7878</v>
      </c>
    </row>
    <row r="1729">
      <c r="L1729" s="14" t="s">
        <v>7879</v>
      </c>
    </row>
    <row r="1730">
      <c r="L1730" s="14" t="s">
        <v>7880</v>
      </c>
    </row>
    <row r="1731">
      <c r="L1731" s="14" t="s">
        <v>7881</v>
      </c>
    </row>
    <row r="1732">
      <c r="L1732" s="14" t="s">
        <v>7882</v>
      </c>
    </row>
    <row r="1733">
      <c r="L1733" s="14" t="s">
        <v>7883</v>
      </c>
    </row>
    <row r="1734">
      <c r="L1734" s="14" t="s">
        <v>7884</v>
      </c>
    </row>
    <row r="1735">
      <c r="L1735" s="14" t="s">
        <v>7885</v>
      </c>
    </row>
    <row r="1736">
      <c r="L1736" s="14" t="s">
        <v>7886</v>
      </c>
    </row>
    <row r="1737">
      <c r="L1737" s="14" t="s">
        <v>7887</v>
      </c>
    </row>
    <row r="1738">
      <c r="L1738" s="14" t="s">
        <v>7888</v>
      </c>
    </row>
    <row r="1739">
      <c r="L1739" s="14" t="s">
        <v>7889</v>
      </c>
    </row>
    <row r="1740">
      <c r="L1740" s="14" t="s">
        <v>7890</v>
      </c>
    </row>
    <row r="1741">
      <c r="L1741" s="14" t="s">
        <v>7891</v>
      </c>
    </row>
    <row r="1742">
      <c r="L1742" s="14" t="s">
        <v>7892</v>
      </c>
    </row>
    <row r="1743">
      <c r="L1743" s="14" t="s">
        <v>7893</v>
      </c>
    </row>
    <row r="1744">
      <c r="L1744" s="14" t="s">
        <v>7894</v>
      </c>
    </row>
    <row r="1745">
      <c r="L1745" s="14" t="s">
        <v>7895</v>
      </c>
    </row>
    <row r="1746">
      <c r="L1746" s="14" t="s">
        <v>7896</v>
      </c>
    </row>
    <row r="1747">
      <c r="L1747" s="14" t="s">
        <v>7897</v>
      </c>
    </row>
    <row r="1748">
      <c r="L1748" s="14" t="s">
        <v>7898</v>
      </c>
    </row>
    <row r="1749">
      <c r="L1749" s="14" t="s">
        <v>7899</v>
      </c>
    </row>
    <row r="1750">
      <c r="L1750" s="14" t="s">
        <v>7900</v>
      </c>
    </row>
    <row r="1751">
      <c r="L1751" s="14" t="s">
        <v>7901</v>
      </c>
    </row>
    <row r="1752">
      <c r="L1752" s="14" t="s">
        <v>7902</v>
      </c>
    </row>
    <row r="1753">
      <c r="L1753" s="14" t="s">
        <v>7903</v>
      </c>
    </row>
    <row r="1754">
      <c r="L1754" s="14" t="s">
        <v>7904</v>
      </c>
    </row>
    <row r="1755">
      <c r="L1755" s="14" t="s">
        <v>7905</v>
      </c>
    </row>
    <row r="1756">
      <c r="L1756" s="14" t="s">
        <v>7906</v>
      </c>
    </row>
    <row r="1757">
      <c r="L1757" s="14" t="s">
        <v>7907</v>
      </c>
    </row>
    <row r="1758">
      <c r="L1758" s="14" t="s">
        <v>7908</v>
      </c>
    </row>
    <row r="1759">
      <c r="L1759" s="14" t="s">
        <v>7909</v>
      </c>
    </row>
    <row r="1760">
      <c r="L1760" s="14" t="s">
        <v>7910</v>
      </c>
    </row>
    <row r="1761">
      <c r="L1761" s="14" t="s">
        <v>7911</v>
      </c>
    </row>
    <row r="1762">
      <c r="L1762" s="14" t="s">
        <v>7912</v>
      </c>
    </row>
    <row r="1763">
      <c r="L1763" s="14" t="s">
        <v>7913</v>
      </c>
    </row>
    <row r="1764">
      <c r="L1764" s="14" t="s">
        <v>7914</v>
      </c>
    </row>
    <row r="1765">
      <c r="L1765" s="14" t="s">
        <v>7915</v>
      </c>
    </row>
    <row r="1766">
      <c r="L1766" s="14" t="s">
        <v>7916</v>
      </c>
    </row>
    <row r="1767">
      <c r="L1767" s="14" t="s">
        <v>7917</v>
      </c>
    </row>
    <row r="1768">
      <c r="L1768" s="14" t="s">
        <v>7918</v>
      </c>
    </row>
    <row r="1769">
      <c r="L1769" s="14" t="s">
        <v>7919</v>
      </c>
    </row>
    <row r="1770">
      <c r="L1770" s="14" t="s">
        <v>7920</v>
      </c>
    </row>
    <row r="1771">
      <c r="L1771" s="14" t="s">
        <v>7921</v>
      </c>
    </row>
    <row r="1772">
      <c r="L1772" s="14" t="s">
        <v>7922</v>
      </c>
    </row>
    <row r="1773">
      <c r="L1773" s="14" t="s">
        <v>7923</v>
      </c>
    </row>
    <row r="1774">
      <c r="L1774" s="14" t="s">
        <v>7924</v>
      </c>
    </row>
    <row r="1775">
      <c r="L1775" s="14" t="s">
        <v>7925</v>
      </c>
    </row>
    <row r="1776">
      <c r="L1776" s="14" t="s">
        <v>7926</v>
      </c>
    </row>
    <row r="1777">
      <c r="L1777" s="14" t="s">
        <v>7927</v>
      </c>
    </row>
    <row r="1778">
      <c r="L1778" s="14" t="s">
        <v>7928</v>
      </c>
    </row>
    <row r="1779">
      <c r="L1779" s="14" t="s">
        <v>7929</v>
      </c>
    </row>
    <row r="1780">
      <c r="L1780" s="14" t="s">
        <v>7929</v>
      </c>
    </row>
    <row r="1781">
      <c r="L1781" s="14" t="s">
        <v>7930</v>
      </c>
    </row>
    <row r="1782">
      <c r="L1782" s="14" t="s">
        <v>7931</v>
      </c>
    </row>
    <row r="1783">
      <c r="L1783" s="14" t="s">
        <v>7932</v>
      </c>
    </row>
    <row r="1784">
      <c r="L1784" s="14" t="s">
        <v>7933</v>
      </c>
    </row>
    <row r="1785">
      <c r="L1785" s="14" t="s">
        <v>7934</v>
      </c>
    </row>
    <row r="1786">
      <c r="L1786" s="14" t="s">
        <v>7935</v>
      </c>
    </row>
    <row r="1787">
      <c r="L1787" s="14" t="s">
        <v>7936</v>
      </c>
    </row>
    <row r="1788">
      <c r="L1788" s="14" t="s">
        <v>7937</v>
      </c>
    </row>
    <row r="1789">
      <c r="L1789" s="14" t="s">
        <v>7938</v>
      </c>
    </row>
    <row r="1790">
      <c r="L1790" s="14" t="s">
        <v>7939</v>
      </c>
    </row>
    <row r="1791">
      <c r="L1791" s="14" t="s">
        <v>7940</v>
      </c>
    </row>
    <row r="1792">
      <c r="L1792" s="14" t="s">
        <v>7941</v>
      </c>
    </row>
    <row r="1793">
      <c r="L1793" s="14" t="s">
        <v>7942</v>
      </c>
    </row>
    <row r="1794">
      <c r="L1794" s="14" t="s">
        <v>7943</v>
      </c>
    </row>
    <row r="1795">
      <c r="L1795" s="14" t="s">
        <v>7944</v>
      </c>
    </row>
    <row r="1796">
      <c r="L1796" s="14" t="s">
        <v>7945</v>
      </c>
    </row>
    <row r="1797">
      <c r="L1797" s="14" t="s">
        <v>7946</v>
      </c>
    </row>
    <row r="1798">
      <c r="L1798" s="14" t="s">
        <v>7947</v>
      </c>
    </row>
    <row r="1799">
      <c r="L1799" s="14" t="s">
        <v>7948</v>
      </c>
    </row>
    <row r="1800">
      <c r="L1800" s="14" t="s">
        <v>7949</v>
      </c>
    </row>
    <row r="1801">
      <c r="L1801" s="14" t="s">
        <v>7950</v>
      </c>
    </row>
    <row r="1802">
      <c r="L1802" s="14" t="s">
        <v>7951</v>
      </c>
    </row>
    <row r="1803">
      <c r="L1803" s="14" t="s">
        <v>7952</v>
      </c>
    </row>
    <row r="1804">
      <c r="L1804" s="14" t="s">
        <v>7953</v>
      </c>
    </row>
    <row r="1805">
      <c r="L1805" s="14" t="s">
        <v>7954</v>
      </c>
    </row>
    <row r="1806">
      <c r="L1806" s="14" t="s">
        <v>7955</v>
      </c>
    </row>
    <row r="1807">
      <c r="L1807" s="14" t="s">
        <v>7956</v>
      </c>
    </row>
    <row r="1808">
      <c r="L1808" s="14" t="s">
        <v>7957</v>
      </c>
    </row>
    <row r="1809">
      <c r="L1809" s="14" t="s">
        <v>7958</v>
      </c>
    </row>
    <row r="1810">
      <c r="L1810" s="14" t="s">
        <v>7959</v>
      </c>
    </row>
    <row r="1811">
      <c r="L1811" s="14" t="s">
        <v>7960</v>
      </c>
    </row>
    <row r="1812">
      <c r="L1812" s="14" t="s">
        <v>7961</v>
      </c>
    </row>
    <row r="1813">
      <c r="L1813" s="14" t="s">
        <v>7962</v>
      </c>
    </row>
    <row r="1814">
      <c r="L1814" s="14" t="s">
        <v>7963</v>
      </c>
    </row>
    <row r="1815">
      <c r="L1815" s="14" t="s">
        <v>7964</v>
      </c>
    </row>
    <row r="1816">
      <c r="L1816" s="14" t="s">
        <v>7965</v>
      </c>
    </row>
    <row r="1817">
      <c r="L1817" s="14" t="s">
        <v>7966</v>
      </c>
    </row>
    <row r="1818">
      <c r="L1818" s="14" t="s">
        <v>7967</v>
      </c>
    </row>
    <row r="1819">
      <c r="L1819" s="14" t="s">
        <v>7968</v>
      </c>
    </row>
    <row r="1820">
      <c r="L1820" s="14" t="s">
        <v>7969</v>
      </c>
    </row>
    <row r="1821">
      <c r="L1821" s="14" t="s">
        <v>7970</v>
      </c>
    </row>
    <row r="1822">
      <c r="L1822" s="14" t="s">
        <v>7971</v>
      </c>
    </row>
    <row r="1823">
      <c r="L1823" s="14" t="s">
        <v>7972</v>
      </c>
    </row>
    <row r="1824">
      <c r="L1824" s="14" t="s">
        <v>7973</v>
      </c>
    </row>
    <row r="1825">
      <c r="L1825" s="14" t="s">
        <v>7974</v>
      </c>
    </row>
    <row r="1826">
      <c r="L1826" s="14" t="s">
        <v>7975</v>
      </c>
    </row>
    <row r="1827">
      <c r="L1827" s="14" t="s">
        <v>7976</v>
      </c>
    </row>
    <row r="1828">
      <c r="L1828" s="14" t="s">
        <v>7977</v>
      </c>
    </row>
    <row r="1829">
      <c r="L1829" s="14" t="s">
        <v>7978</v>
      </c>
    </row>
    <row r="1830">
      <c r="L1830" s="14" t="s">
        <v>7979</v>
      </c>
    </row>
    <row r="1831">
      <c r="L1831" s="14" t="s">
        <v>7980</v>
      </c>
    </row>
    <row r="1832">
      <c r="L1832" s="14" t="s">
        <v>7981</v>
      </c>
    </row>
    <row r="1833">
      <c r="L1833" s="14" t="s">
        <v>7982</v>
      </c>
    </row>
    <row r="1834">
      <c r="L1834" s="14" t="s">
        <v>7983</v>
      </c>
    </row>
    <row r="1835">
      <c r="L1835" s="14" t="s">
        <v>7984</v>
      </c>
    </row>
    <row r="1836">
      <c r="L1836" s="14" t="s">
        <v>7985</v>
      </c>
    </row>
    <row r="1837">
      <c r="L1837" s="14" t="s">
        <v>7986</v>
      </c>
    </row>
    <row r="1838">
      <c r="L1838" s="14" t="s">
        <v>7987</v>
      </c>
    </row>
    <row r="1839">
      <c r="L1839" s="14" t="s">
        <v>7988</v>
      </c>
    </row>
    <row r="1840">
      <c r="L1840" s="14" t="s">
        <v>7989</v>
      </c>
    </row>
    <row r="1841">
      <c r="L1841" s="14" t="s">
        <v>7990</v>
      </c>
    </row>
    <row r="1842">
      <c r="L1842" s="14" t="s">
        <v>7991</v>
      </c>
    </row>
    <row r="1843">
      <c r="L1843" s="14" t="s">
        <v>7992</v>
      </c>
    </row>
    <row r="1844">
      <c r="L1844" s="14" t="s">
        <v>7993</v>
      </c>
    </row>
    <row r="1845">
      <c r="L1845" s="14" t="s">
        <v>7994</v>
      </c>
    </row>
    <row r="1846">
      <c r="L1846" s="14" t="s">
        <v>7995</v>
      </c>
    </row>
    <row r="1847">
      <c r="L1847" s="14" t="s">
        <v>7996</v>
      </c>
    </row>
    <row r="1848">
      <c r="L1848" s="14" t="s">
        <v>7997</v>
      </c>
    </row>
    <row r="1849">
      <c r="L1849" s="14" t="s">
        <v>7998</v>
      </c>
    </row>
    <row r="1850">
      <c r="L1850" s="14" t="s">
        <v>7999</v>
      </c>
    </row>
    <row r="1851">
      <c r="L1851" s="14" t="s">
        <v>8000</v>
      </c>
    </row>
    <row r="1852">
      <c r="L1852" s="14" t="s">
        <v>8001</v>
      </c>
    </row>
    <row r="1853">
      <c r="L1853" s="14" t="s">
        <v>8002</v>
      </c>
    </row>
    <row r="1854">
      <c r="L1854" s="14" t="s">
        <v>8003</v>
      </c>
    </row>
    <row r="1855">
      <c r="L1855" s="14" t="s">
        <v>8004</v>
      </c>
    </row>
    <row r="1856">
      <c r="L1856" s="14" t="s">
        <v>8005</v>
      </c>
    </row>
    <row r="1857">
      <c r="L1857" s="14" t="s">
        <v>8006</v>
      </c>
    </row>
    <row r="1858">
      <c r="L1858" s="14" t="s">
        <v>8007</v>
      </c>
    </row>
    <row r="1859">
      <c r="L1859" s="14" t="s">
        <v>8008</v>
      </c>
    </row>
    <row r="1860">
      <c r="L1860" s="14" t="s">
        <v>8009</v>
      </c>
    </row>
    <row r="1861">
      <c r="L1861" s="14" t="s">
        <v>8010</v>
      </c>
    </row>
    <row r="1862">
      <c r="L1862" s="14" t="s">
        <v>8011</v>
      </c>
    </row>
    <row r="1863">
      <c r="L1863" s="14" t="s">
        <v>8012</v>
      </c>
    </row>
    <row r="1864">
      <c r="L1864" s="14" t="s">
        <v>8013</v>
      </c>
    </row>
    <row r="1865">
      <c r="L1865" s="14" t="s">
        <v>8014</v>
      </c>
    </row>
    <row r="1866">
      <c r="L1866" s="14" t="s">
        <v>8015</v>
      </c>
    </row>
    <row r="1867">
      <c r="L1867" s="14" t="s">
        <v>8016</v>
      </c>
    </row>
    <row r="1868">
      <c r="L1868" s="14" t="s">
        <v>8017</v>
      </c>
    </row>
    <row r="1869">
      <c r="L1869" s="14" t="s">
        <v>8018</v>
      </c>
    </row>
    <row r="1870">
      <c r="L1870" s="14" t="s">
        <v>8019</v>
      </c>
    </row>
    <row r="1871">
      <c r="L1871" s="14" t="s">
        <v>8020</v>
      </c>
    </row>
    <row r="1872">
      <c r="L1872" s="14" t="s">
        <v>8021</v>
      </c>
    </row>
    <row r="1873">
      <c r="L1873" s="14" t="s">
        <v>8022</v>
      </c>
    </row>
    <row r="1874">
      <c r="L1874" s="14" t="s">
        <v>8023</v>
      </c>
    </row>
    <row r="1875">
      <c r="L1875" s="14" t="s">
        <v>8024</v>
      </c>
    </row>
    <row r="1876">
      <c r="L1876" s="14" t="s">
        <v>8025</v>
      </c>
    </row>
    <row r="1877">
      <c r="L1877" s="14" t="s">
        <v>8026</v>
      </c>
    </row>
    <row r="1878">
      <c r="L1878" s="14" t="s">
        <v>8027</v>
      </c>
    </row>
    <row r="1879">
      <c r="L1879" s="14" t="s">
        <v>8028</v>
      </c>
    </row>
    <row r="1880">
      <c r="L1880" s="14" t="s">
        <v>8029</v>
      </c>
    </row>
    <row r="1881">
      <c r="L1881" s="14" t="s">
        <v>8030</v>
      </c>
    </row>
    <row r="1882">
      <c r="L1882" s="14" t="s">
        <v>8031</v>
      </c>
    </row>
    <row r="1883">
      <c r="L1883" s="14" t="s">
        <v>8032</v>
      </c>
    </row>
    <row r="1884">
      <c r="L1884" s="14" t="s">
        <v>8033</v>
      </c>
    </row>
    <row r="1885">
      <c r="L1885" s="14" t="s">
        <v>8034</v>
      </c>
    </row>
    <row r="1886">
      <c r="L1886" s="14" t="s">
        <v>8035</v>
      </c>
    </row>
    <row r="1887">
      <c r="L1887" s="14" t="s">
        <v>8036</v>
      </c>
    </row>
    <row r="1888">
      <c r="L1888" s="14" t="s">
        <v>8037</v>
      </c>
    </row>
    <row r="1889">
      <c r="L1889" s="14" t="s">
        <v>8038</v>
      </c>
    </row>
    <row r="1890">
      <c r="L1890" s="14" t="s">
        <v>8039</v>
      </c>
    </row>
    <row r="1891">
      <c r="L1891" s="14" t="s">
        <v>8040</v>
      </c>
    </row>
    <row r="1892">
      <c r="L1892" s="14" t="s">
        <v>8041</v>
      </c>
    </row>
    <row r="1893">
      <c r="L1893" s="14" t="s">
        <v>8042</v>
      </c>
    </row>
    <row r="1894">
      <c r="L1894" s="14" t="s">
        <v>8043</v>
      </c>
    </row>
    <row r="1895">
      <c r="L1895" s="14" t="s">
        <v>8044</v>
      </c>
    </row>
    <row r="1896">
      <c r="L1896" s="14" t="s">
        <v>8045</v>
      </c>
    </row>
    <row r="1897">
      <c r="L1897" s="14" t="s">
        <v>8046</v>
      </c>
    </row>
    <row r="1898">
      <c r="L1898" s="14" t="s">
        <v>8047</v>
      </c>
    </row>
    <row r="1899">
      <c r="L1899" s="14" t="s">
        <v>8048</v>
      </c>
    </row>
    <row r="1900">
      <c r="L1900" s="14" t="s">
        <v>8049</v>
      </c>
    </row>
    <row r="1901">
      <c r="L1901" s="14" t="s">
        <v>8050</v>
      </c>
    </row>
    <row r="1902">
      <c r="L1902" s="14" t="s">
        <v>8051</v>
      </c>
    </row>
    <row r="1903">
      <c r="L1903" s="14" t="s">
        <v>8052</v>
      </c>
    </row>
    <row r="1904">
      <c r="L1904" s="14" t="s">
        <v>8053</v>
      </c>
    </row>
    <row r="1905">
      <c r="L1905" s="14" t="s">
        <v>8054</v>
      </c>
    </row>
    <row r="1906">
      <c r="L1906" s="14" t="s">
        <v>8055</v>
      </c>
    </row>
    <row r="1907">
      <c r="L1907" s="14" t="s">
        <v>8056</v>
      </c>
    </row>
    <row r="1908">
      <c r="L1908" s="14" t="s">
        <v>8057</v>
      </c>
    </row>
    <row r="1909">
      <c r="L1909" s="14" t="s">
        <v>8058</v>
      </c>
    </row>
    <row r="1910">
      <c r="L1910" s="14" t="s">
        <v>8059</v>
      </c>
    </row>
    <row r="1911">
      <c r="L1911" s="14" t="s">
        <v>8060</v>
      </c>
    </row>
    <row r="1912">
      <c r="L1912" s="14" t="s">
        <v>8061</v>
      </c>
    </row>
    <row r="1913">
      <c r="L1913" s="14" t="s">
        <v>8062</v>
      </c>
    </row>
    <row r="1914">
      <c r="L1914" s="14" t="s">
        <v>8063</v>
      </c>
    </row>
    <row r="1915">
      <c r="L1915" s="14" t="s">
        <v>8064</v>
      </c>
    </row>
    <row r="1916">
      <c r="L1916" s="14" t="s">
        <v>8065</v>
      </c>
    </row>
    <row r="1917">
      <c r="L1917" s="14" t="s">
        <v>8066</v>
      </c>
    </row>
    <row r="1918">
      <c r="L1918" s="14" t="s">
        <v>8067</v>
      </c>
    </row>
    <row r="1919">
      <c r="L1919" s="14" t="s">
        <v>8068</v>
      </c>
    </row>
    <row r="1920">
      <c r="L1920" s="14" t="s">
        <v>8069</v>
      </c>
    </row>
    <row r="1921">
      <c r="L1921" s="14" t="s">
        <v>8070</v>
      </c>
    </row>
    <row r="1922">
      <c r="L1922" s="14" t="s">
        <v>8071</v>
      </c>
    </row>
    <row r="1923">
      <c r="L1923" s="14" t="s">
        <v>8072</v>
      </c>
    </row>
    <row r="1924">
      <c r="L1924" s="14" t="s">
        <v>8073</v>
      </c>
    </row>
    <row r="1925">
      <c r="L1925" s="14" t="s">
        <v>8074</v>
      </c>
    </row>
    <row r="1926">
      <c r="L1926" s="14" t="s">
        <v>8075</v>
      </c>
    </row>
    <row r="1927">
      <c r="L1927" s="14" t="s">
        <v>8076</v>
      </c>
    </row>
    <row r="1928">
      <c r="L1928" s="14" t="s">
        <v>8077</v>
      </c>
    </row>
    <row r="1929">
      <c r="L1929" s="14" t="s">
        <v>8078</v>
      </c>
    </row>
    <row r="1930">
      <c r="L1930" s="14" t="s">
        <v>8079</v>
      </c>
    </row>
    <row r="1931">
      <c r="L1931" s="14" t="s">
        <v>8080</v>
      </c>
    </row>
    <row r="1932">
      <c r="L1932" s="14" t="s">
        <v>8081</v>
      </c>
    </row>
    <row r="1933">
      <c r="L1933" s="14" t="s">
        <v>8082</v>
      </c>
    </row>
    <row r="1934">
      <c r="L1934" s="14" t="s">
        <v>8083</v>
      </c>
    </row>
    <row r="1935">
      <c r="L1935" s="14" t="s">
        <v>8084</v>
      </c>
    </row>
    <row r="1936">
      <c r="L1936" s="14" t="s">
        <v>8085</v>
      </c>
    </row>
    <row r="1937">
      <c r="L1937" s="14" t="s">
        <v>8086</v>
      </c>
    </row>
    <row r="1938">
      <c r="L1938" s="14" t="s">
        <v>8087</v>
      </c>
    </row>
    <row r="1939">
      <c r="L1939" s="14" t="s">
        <v>8088</v>
      </c>
    </row>
    <row r="1940">
      <c r="L1940" s="14" t="s">
        <v>8089</v>
      </c>
    </row>
    <row r="1941">
      <c r="L1941" s="14" t="s">
        <v>8090</v>
      </c>
    </row>
    <row r="1942">
      <c r="L1942" s="14" t="s">
        <v>8091</v>
      </c>
    </row>
    <row r="1943">
      <c r="L1943" s="14" t="s">
        <v>8092</v>
      </c>
    </row>
    <row r="1944">
      <c r="L1944" s="14" t="s">
        <v>8093</v>
      </c>
    </row>
    <row r="1945">
      <c r="L1945" s="14" t="s">
        <v>8094</v>
      </c>
    </row>
    <row r="1946">
      <c r="L1946" s="14" t="s">
        <v>8095</v>
      </c>
    </row>
    <row r="1947">
      <c r="L1947" s="14" t="s">
        <v>8096</v>
      </c>
    </row>
    <row r="1948">
      <c r="L1948" s="14" t="s">
        <v>8097</v>
      </c>
    </row>
    <row r="1949">
      <c r="L1949" s="14" t="s">
        <v>8098</v>
      </c>
    </row>
    <row r="1950">
      <c r="L1950" s="14" t="s">
        <v>8099</v>
      </c>
    </row>
    <row r="1951">
      <c r="L1951" s="14" t="s">
        <v>8100</v>
      </c>
    </row>
    <row r="1952">
      <c r="L1952" s="14" t="s">
        <v>8101</v>
      </c>
    </row>
    <row r="1953">
      <c r="L1953" s="14" t="s">
        <v>8102</v>
      </c>
    </row>
    <row r="1954">
      <c r="L1954" s="14" t="s">
        <v>8103</v>
      </c>
    </row>
    <row r="1955">
      <c r="L1955" s="14" t="s">
        <v>8104</v>
      </c>
    </row>
    <row r="1956">
      <c r="L1956" s="14" t="s">
        <v>8105</v>
      </c>
    </row>
    <row r="1957">
      <c r="L1957" s="14" t="s">
        <v>8106</v>
      </c>
    </row>
    <row r="1958">
      <c r="L1958" s="14" t="s">
        <v>8107</v>
      </c>
    </row>
    <row r="1959">
      <c r="L1959" s="14" t="s">
        <v>8108</v>
      </c>
    </row>
    <row r="1960">
      <c r="L1960" s="14" t="s">
        <v>8109</v>
      </c>
    </row>
    <row r="1961">
      <c r="L1961" s="14" t="s">
        <v>8110</v>
      </c>
    </row>
    <row r="1962">
      <c r="L1962" s="14" t="s">
        <v>8111</v>
      </c>
    </row>
    <row r="1963">
      <c r="L1963" s="14" t="s">
        <v>8112</v>
      </c>
    </row>
    <row r="1964">
      <c r="L1964" s="14" t="s">
        <v>8113</v>
      </c>
    </row>
    <row r="1965">
      <c r="L1965" s="14" t="s">
        <v>8114</v>
      </c>
    </row>
    <row r="1966">
      <c r="L1966" s="14" t="s">
        <v>8115</v>
      </c>
    </row>
    <row r="1967">
      <c r="L1967" s="14" t="s">
        <v>8116</v>
      </c>
    </row>
    <row r="1968">
      <c r="L1968" s="14" t="s">
        <v>8117</v>
      </c>
    </row>
    <row r="1969">
      <c r="L1969" s="14" t="s">
        <v>8118</v>
      </c>
    </row>
    <row r="1970">
      <c r="L1970" s="14" t="s">
        <v>8119</v>
      </c>
    </row>
    <row r="1971">
      <c r="L1971" s="14" t="s">
        <v>8120</v>
      </c>
    </row>
    <row r="1972">
      <c r="L1972" s="14" t="s">
        <v>8121</v>
      </c>
    </row>
    <row r="1973">
      <c r="L1973" s="14" t="s">
        <v>8122</v>
      </c>
    </row>
    <row r="1974">
      <c r="L1974" s="14" t="s">
        <v>8123</v>
      </c>
    </row>
    <row r="1975">
      <c r="L1975" s="14" t="s">
        <v>8124</v>
      </c>
    </row>
    <row r="1976">
      <c r="L1976" s="14" t="s">
        <v>8125</v>
      </c>
    </row>
    <row r="1977">
      <c r="L1977" s="14" t="s">
        <v>8126</v>
      </c>
    </row>
    <row r="1978">
      <c r="L1978" s="14" t="s">
        <v>8127</v>
      </c>
    </row>
    <row r="1979">
      <c r="L1979" s="14" t="s">
        <v>8128</v>
      </c>
    </row>
    <row r="1980">
      <c r="L1980" s="14" t="s">
        <v>8129</v>
      </c>
    </row>
    <row r="1981">
      <c r="L1981" s="14" t="s">
        <v>8130</v>
      </c>
    </row>
    <row r="1982">
      <c r="L1982" s="14" t="s">
        <v>8131</v>
      </c>
    </row>
    <row r="1983">
      <c r="L1983" s="14" t="s">
        <v>8132</v>
      </c>
    </row>
    <row r="1984">
      <c r="L1984" s="14" t="s">
        <v>8133</v>
      </c>
    </row>
    <row r="1985">
      <c r="L1985" s="14" t="s">
        <v>8134</v>
      </c>
    </row>
    <row r="1986">
      <c r="L1986" s="14" t="s">
        <v>8135</v>
      </c>
    </row>
    <row r="1987">
      <c r="L1987" s="14" t="s">
        <v>8136</v>
      </c>
    </row>
    <row r="1988">
      <c r="L1988" s="14" t="s">
        <v>8137</v>
      </c>
    </row>
    <row r="1989">
      <c r="L1989" s="14" t="s">
        <v>8138</v>
      </c>
    </row>
    <row r="1990">
      <c r="L1990" s="14" t="s">
        <v>8139</v>
      </c>
    </row>
    <row r="1991">
      <c r="L1991" s="14" t="s">
        <v>8140</v>
      </c>
    </row>
    <row r="1992">
      <c r="L1992" s="14" t="s">
        <v>8141</v>
      </c>
    </row>
    <row r="1993">
      <c r="L1993" s="14" t="s">
        <v>8142</v>
      </c>
    </row>
    <row r="1994">
      <c r="L1994" s="14" t="s">
        <v>8142</v>
      </c>
    </row>
    <row r="1995">
      <c r="L1995" s="14" t="s">
        <v>8143</v>
      </c>
    </row>
    <row r="1996">
      <c r="L1996" s="14" t="s">
        <v>8144</v>
      </c>
    </row>
    <row r="1997">
      <c r="L1997" s="14" t="s">
        <v>8145</v>
      </c>
    </row>
    <row r="1998">
      <c r="L1998" s="14" t="s">
        <v>8146</v>
      </c>
    </row>
    <row r="1999">
      <c r="L1999" s="14" t="s">
        <v>8147</v>
      </c>
    </row>
    <row r="2000">
      <c r="L2000" s="14" t="s">
        <v>8148</v>
      </c>
    </row>
    <row r="2001">
      <c r="L2001" s="14" t="s">
        <v>8149</v>
      </c>
    </row>
    <row r="2002">
      <c r="L2002" s="14" t="s">
        <v>8150</v>
      </c>
    </row>
    <row r="2003">
      <c r="L2003" s="14" t="s">
        <v>8151</v>
      </c>
    </row>
    <row r="2004">
      <c r="L2004" s="14" t="s">
        <v>8152</v>
      </c>
    </row>
    <row r="2005">
      <c r="L2005" s="14" t="s">
        <v>8153</v>
      </c>
    </row>
    <row r="2006">
      <c r="L2006" s="14" t="s">
        <v>8154</v>
      </c>
    </row>
    <row r="2007">
      <c r="L2007" s="14" t="s">
        <v>8155</v>
      </c>
    </row>
    <row r="2008">
      <c r="L2008" s="14" t="s">
        <v>8156</v>
      </c>
    </row>
    <row r="2009">
      <c r="L2009" s="14" t="s">
        <v>8157</v>
      </c>
    </row>
    <row r="2010">
      <c r="L2010" s="14" t="s">
        <v>8158</v>
      </c>
    </row>
    <row r="2011">
      <c r="L2011" s="14" t="s">
        <v>8159</v>
      </c>
    </row>
    <row r="2012">
      <c r="L2012" s="14" t="s">
        <v>8160</v>
      </c>
    </row>
    <row r="2013">
      <c r="L2013" s="14" t="s">
        <v>8161</v>
      </c>
    </row>
    <row r="2014">
      <c r="L2014" s="14" t="s">
        <v>8162</v>
      </c>
    </row>
    <row r="2015">
      <c r="L2015" s="14" t="s">
        <v>8163</v>
      </c>
    </row>
    <row r="2016">
      <c r="L2016" s="14" t="s">
        <v>8164</v>
      </c>
    </row>
    <row r="2017">
      <c r="L2017" s="14" t="s">
        <v>8165</v>
      </c>
    </row>
    <row r="2018">
      <c r="L2018" s="14" t="s">
        <v>8166</v>
      </c>
    </row>
    <row r="2019">
      <c r="L2019" s="14" t="s">
        <v>8167</v>
      </c>
    </row>
    <row r="2020">
      <c r="L2020" s="14" t="s">
        <v>8168</v>
      </c>
    </row>
    <row r="2021">
      <c r="L2021" s="14" t="s">
        <v>8169</v>
      </c>
    </row>
    <row r="2022">
      <c r="L2022" s="14" t="s">
        <v>8170</v>
      </c>
    </row>
    <row r="2023">
      <c r="L2023" s="14" t="s">
        <v>8171</v>
      </c>
    </row>
    <row r="2024">
      <c r="L2024" s="14" t="s">
        <v>8172</v>
      </c>
    </row>
    <row r="2025">
      <c r="L2025" s="14" t="s">
        <v>8173</v>
      </c>
    </row>
    <row r="2026">
      <c r="L2026" s="14" t="s">
        <v>8174</v>
      </c>
    </row>
    <row r="2027">
      <c r="L2027" s="14" t="s">
        <v>8175</v>
      </c>
    </row>
    <row r="2028">
      <c r="L2028" s="14" t="s">
        <v>8176</v>
      </c>
    </row>
    <row r="2029">
      <c r="L2029" s="14" t="s">
        <v>8177</v>
      </c>
    </row>
    <row r="2030">
      <c r="L2030" s="14" t="s">
        <v>8178</v>
      </c>
    </row>
    <row r="2031">
      <c r="L2031" s="14" t="s">
        <v>8179</v>
      </c>
    </row>
    <row r="2032">
      <c r="L2032" s="14" t="s">
        <v>8180</v>
      </c>
    </row>
    <row r="2033">
      <c r="L2033" s="14" t="s">
        <v>8181</v>
      </c>
    </row>
    <row r="2034">
      <c r="L2034" s="14" t="s">
        <v>8182</v>
      </c>
    </row>
    <row r="2035">
      <c r="L2035" s="14" t="s">
        <v>8183</v>
      </c>
    </row>
    <row r="2036">
      <c r="L2036" s="14" t="s">
        <v>8184</v>
      </c>
    </row>
    <row r="2037">
      <c r="L2037" s="14" t="s">
        <v>8185</v>
      </c>
    </row>
    <row r="2038">
      <c r="L2038" s="14" t="s">
        <v>8186</v>
      </c>
    </row>
    <row r="2039">
      <c r="L2039" s="14" t="s">
        <v>8187</v>
      </c>
    </row>
    <row r="2040">
      <c r="L2040" s="14" t="s">
        <v>8188</v>
      </c>
    </row>
    <row r="2041">
      <c r="L2041" s="14" t="s">
        <v>8189</v>
      </c>
    </row>
    <row r="2042">
      <c r="L2042" s="14" t="s">
        <v>8190</v>
      </c>
    </row>
    <row r="2043">
      <c r="L2043" s="14" t="s">
        <v>8191</v>
      </c>
    </row>
    <row r="2044">
      <c r="L2044" s="14" t="s">
        <v>8192</v>
      </c>
    </row>
    <row r="2045">
      <c r="L2045" s="14" t="s">
        <v>8193</v>
      </c>
    </row>
    <row r="2046">
      <c r="L2046" s="14" t="s">
        <v>8194</v>
      </c>
    </row>
    <row r="2047">
      <c r="L2047" s="14" t="s">
        <v>8195</v>
      </c>
    </row>
    <row r="2048">
      <c r="L2048" s="14" t="s">
        <v>8196</v>
      </c>
    </row>
    <row r="2049">
      <c r="L2049" s="14" t="s">
        <v>8197</v>
      </c>
    </row>
    <row r="2050">
      <c r="L2050" s="14" t="s">
        <v>8198</v>
      </c>
    </row>
    <row r="2051">
      <c r="L2051" s="14" t="s">
        <v>8199</v>
      </c>
    </row>
    <row r="2052">
      <c r="L2052" s="14" t="s">
        <v>8200</v>
      </c>
    </row>
    <row r="2053">
      <c r="L2053" s="14" t="s">
        <v>8201</v>
      </c>
    </row>
    <row r="2054">
      <c r="L2054" s="14" t="s">
        <v>8202</v>
      </c>
    </row>
    <row r="2055">
      <c r="L2055" s="14" t="s">
        <v>8203</v>
      </c>
    </row>
    <row r="2056">
      <c r="L2056" s="14" t="s">
        <v>8204</v>
      </c>
    </row>
    <row r="2057">
      <c r="L2057" s="14" t="s">
        <v>8205</v>
      </c>
    </row>
    <row r="2058">
      <c r="L2058" s="14" t="s">
        <v>8206</v>
      </c>
    </row>
    <row r="2059">
      <c r="L2059" s="14" t="s">
        <v>8207</v>
      </c>
    </row>
    <row r="2060">
      <c r="L2060" s="14" t="s">
        <v>8208</v>
      </c>
    </row>
    <row r="2061">
      <c r="L2061" s="14" t="s">
        <v>8209</v>
      </c>
    </row>
    <row r="2062">
      <c r="L2062" s="14" t="s">
        <v>8210</v>
      </c>
    </row>
    <row r="2063">
      <c r="L2063" s="14" t="s">
        <v>8211</v>
      </c>
    </row>
    <row r="2064">
      <c r="L2064" s="14" t="s">
        <v>8212</v>
      </c>
    </row>
    <row r="2065">
      <c r="L2065" s="14" t="s">
        <v>8213</v>
      </c>
    </row>
    <row r="2066">
      <c r="L2066" s="14" t="s">
        <v>8214</v>
      </c>
    </row>
    <row r="2067">
      <c r="L2067" s="14" t="s">
        <v>8215</v>
      </c>
    </row>
    <row r="2068">
      <c r="L2068" s="14" t="s">
        <v>8216</v>
      </c>
    </row>
    <row r="2069">
      <c r="L2069" s="14" t="s">
        <v>8217</v>
      </c>
    </row>
    <row r="2070">
      <c r="L2070" s="14" t="s">
        <v>8218</v>
      </c>
    </row>
    <row r="2071">
      <c r="L2071" s="14" t="s">
        <v>8219</v>
      </c>
    </row>
    <row r="2072">
      <c r="L2072" s="14" t="s">
        <v>8220</v>
      </c>
    </row>
    <row r="2073">
      <c r="L2073" s="14" t="s">
        <v>8221</v>
      </c>
    </row>
    <row r="2074">
      <c r="L2074" s="14" t="s">
        <v>8222</v>
      </c>
    </row>
    <row r="2075">
      <c r="L2075" s="14" t="s">
        <v>8223</v>
      </c>
    </row>
    <row r="2076">
      <c r="L2076" s="14" t="s">
        <v>8224</v>
      </c>
    </row>
    <row r="2077">
      <c r="L2077" s="14" t="s">
        <v>8225</v>
      </c>
    </row>
    <row r="2078">
      <c r="L2078" s="14" t="s">
        <v>8226</v>
      </c>
    </row>
    <row r="2079">
      <c r="L2079" s="14" t="s">
        <v>8227</v>
      </c>
    </row>
    <row r="2080">
      <c r="L2080" s="14" t="s">
        <v>8228</v>
      </c>
    </row>
    <row r="2081">
      <c r="L2081" s="14" t="s">
        <v>8229</v>
      </c>
    </row>
    <row r="2082">
      <c r="L2082" s="14" t="s">
        <v>8230</v>
      </c>
    </row>
    <row r="2083">
      <c r="L2083" s="14" t="s">
        <v>8231</v>
      </c>
    </row>
    <row r="2084">
      <c r="L2084" s="14" t="s">
        <v>8232</v>
      </c>
    </row>
    <row r="2085">
      <c r="L2085" s="14" t="s">
        <v>8233</v>
      </c>
    </row>
    <row r="2086">
      <c r="L2086" s="14" t="s">
        <v>8234</v>
      </c>
    </row>
    <row r="2087">
      <c r="L2087" s="14" t="s">
        <v>8235</v>
      </c>
    </row>
    <row r="2088">
      <c r="L2088" s="14" t="s">
        <v>8236</v>
      </c>
    </row>
    <row r="2089">
      <c r="L2089" s="14" t="s">
        <v>8237</v>
      </c>
    </row>
    <row r="2090">
      <c r="L2090" s="14" t="s">
        <v>8238</v>
      </c>
    </row>
    <row r="2091">
      <c r="L2091" s="14" t="s">
        <v>8239</v>
      </c>
    </row>
    <row r="2092">
      <c r="L2092" s="14" t="s">
        <v>8240</v>
      </c>
    </row>
    <row r="2093">
      <c r="L2093" s="14" t="s">
        <v>8241</v>
      </c>
    </row>
    <row r="2094">
      <c r="L2094" s="14" t="s">
        <v>8242</v>
      </c>
    </row>
    <row r="2095">
      <c r="L2095" s="14" t="s">
        <v>8243</v>
      </c>
    </row>
    <row r="2096">
      <c r="L2096" s="14" t="s">
        <v>8244</v>
      </c>
    </row>
    <row r="2097">
      <c r="L2097" s="14" t="s">
        <v>8245</v>
      </c>
    </row>
    <row r="2098">
      <c r="L2098" s="14" t="s">
        <v>8246</v>
      </c>
    </row>
    <row r="2099">
      <c r="L2099" s="14" t="s">
        <v>8247</v>
      </c>
    </row>
    <row r="2100">
      <c r="L2100" s="14" t="s">
        <v>8248</v>
      </c>
    </row>
    <row r="2101">
      <c r="L2101" s="14" t="s">
        <v>8249</v>
      </c>
    </row>
    <row r="2102">
      <c r="L2102" s="14" t="s">
        <v>8250</v>
      </c>
    </row>
    <row r="2103">
      <c r="L2103" s="14" t="s">
        <v>8251</v>
      </c>
    </row>
    <row r="2104">
      <c r="L2104" s="14" t="s">
        <v>8252</v>
      </c>
    </row>
    <row r="2105">
      <c r="L2105" s="14" t="s">
        <v>8253</v>
      </c>
    </row>
    <row r="2106">
      <c r="L2106" s="14" t="s">
        <v>8254</v>
      </c>
    </row>
    <row r="2107">
      <c r="L2107" s="14" t="s">
        <v>8255</v>
      </c>
    </row>
    <row r="2108">
      <c r="L2108" s="14" t="s">
        <v>8256</v>
      </c>
    </row>
    <row r="2109">
      <c r="L2109" s="14" t="s">
        <v>8257</v>
      </c>
    </row>
    <row r="2110">
      <c r="L2110" s="14" t="s">
        <v>8258</v>
      </c>
    </row>
    <row r="2111">
      <c r="L2111" s="14" t="s">
        <v>8259</v>
      </c>
    </row>
    <row r="2112">
      <c r="L2112" s="14" t="s">
        <v>8260</v>
      </c>
    </row>
    <row r="2113">
      <c r="L2113" s="14" t="s">
        <v>8261</v>
      </c>
    </row>
    <row r="2114">
      <c r="L2114" s="14" t="s">
        <v>8262</v>
      </c>
    </row>
    <row r="2115">
      <c r="L2115" s="14" t="s">
        <v>8263</v>
      </c>
    </row>
    <row r="2116">
      <c r="L2116" s="14" t="s">
        <v>8264</v>
      </c>
    </row>
    <row r="2117">
      <c r="L2117" s="14" t="s">
        <v>8265</v>
      </c>
    </row>
    <row r="2118">
      <c r="L2118" s="14" t="s">
        <v>8266</v>
      </c>
    </row>
    <row r="2119">
      <c r="L2119" s="14" t="s">
        <v>8267</v>
      </c>
    </row>
    <row r="2120">
      <c r="L2120" s="14" t="s">
        <v>8268</v>
      </c>
    </row>
    <row r="2121">
      <c r="L2121" s="14" t="s">
        <v>8269</v>
      </c>
    </row>
    <row r="2122">
      <c r="L2122" s="14" t="s">
        <v>8270</v>
      </c>
    </row>
    <row r="2123">
      <c r="L2123" s="14" t="s">
        <v>8271</v>
      </c>
    </row>
    <row r="2124">
      <c r="L2124" s="14" t="s">
        <v>8272</v>
      </c>
    </row>
    <row r="2125">
      <c r="L2125" s="14" t="s">
        <v>8273</v>
      </c>
    </row>
    <row r="2126">
      <c r="L2126" s="14" t="s">
        <v>8274</v>
      </c>
    </row>
    <row r="2127">
      <c r="L2127" s="14" t="s">
        <v>8275</v>
      </c>
    </row>
    <row r="2128">
      <c r="L2128" s="14" t="s">
        <v>8276</v>
      </c>
    </row>
    <row r="2129">
      <c r="L2129" s="14" t="s">
        <v>8277</v>
      </c>
    </row>
    <row r="2130">
      <c r="L2130" s="14" t="s">
        <v>8278</v>
      </c>
    </row>
    <row r="2131">
      <c r="L2131" s="14" t="s">
        <v>8279</v>
      </c>
    </row>
    <row r="2132">
      <c r="L2132" s="14" t="s">
        <v>8280</v>
      </c>
    </row>
    <row r="2133">
      <c r="L2133" s="14" t="s">
        <v>8281</v>
      </c>
    </row>
    <row r="2134">
      <c r="L2134" s="14" t="s">
        <v>8282</v>
      </c>
    </row>
    <row r="2135">
      <c r="L2135" s="14" t="s">
        <v>8283</v>
      </c>
    </row>
    <row r="2136">
      <c r="L2136" s="14" t="s">
        <v>8284</v>
      </c>
    </row>
    <row r="2137">
      <c r="L2137" s="14" t="s">
        <v>8285</v>
      </c>
    </row>
    <row r="2138">
      <c r="L2138" s="14" t="s">
        <v>8286</v>
      </c>
    </row>
    <row r="2139">
      <c r="L2139" s="14" t="s">
        <v>8287</v>
      </c>
    </row>
    <row r="2140">
      <c r="L2140" s="14" t="s">
        <v>8288</v>
      </c>
    </row>
    <row r="2141">
      <c r="L2141" s="14" t="s">
        <v>8289</v>
      </c>
    </row>
    <row r="2142">
      <c r="L2142" s="14" t="s">
        <v>8290</v>
      </c>
    </row>
    <row r="2143">
      <c r="L2143" s="14" t="s">
        <v>8291</v>
      </c>
    </row>
    <row r="2144">
      <c r="L2144" s="14" t="s">
        <v>8292</v>
      </c>
    </row>
    <row r="2145">
      <c r="L2145" s="14" t="s">
        <v>8293</v>
      </c>
    </row>
    <row r="2146">
      <c r="L2146" s="14" t="s">
        <v>8294</v>
      </c>
    </row>
    <row r="2147">
      <c r="L2147" s="14" t="s">
        <v>8295</v>
      </c>
    </row>
    <row r="2148">
      <c r="L2148" s="14" t="s">
        <v>8296</v>
      </c>
    </row>
    <row r="2149">
      <c r="L2149" s="14" t="s">
        <v>8297</v>
      </c>
    </row>
    <row r="2150">
      <c r="L2150" s="14" t="s">
        <v>8298</v>
      </c>
    </row>
    <row r="2151">
      <c r="L2151" s="14" t="s">
        <v>8299</v>
      </c>
    </row>
    <row r="2152">
      <c r="L2152" s="14" t="s">
        <v>8300</v>
      </c>
    </row>
    <row r="2153">
      <c r="L2153" s="14" t="s">
        <v>8301</v>
      </c>
    </row>
    <row r="2154">
      <c r="L2154" s="14" t="s">
        <v>8302</v>
      </c>
    </row>
    <row r="2155">
      <c r="L2155" s="14" t="s">
        <v>8303</v>
      </c>
    </row>
    <row r="2156">
      <c r="L2156" s="14" t="s">
        <v>8304</v>
      </c>
    </row>
    <row r="2157">
      <c r="L2157" s="14" t="s">
        <v>8305</v>
      </c>
    </row>
    <row r="2158">
      <c r="L2158" s="14" t="s">
        <v>8306</v>
      </c>
    </row>
    <row r="2159">
      <c r="L2159" s="14" t="s">
        <v>8307</v>
      </c>
    </row>
    <row r="2160">
      <c r="L2160" s="14" t="s">
        <v>8308</v>
      </c>
    </row>
    <row r="2161">
      <c r="L2161" s="14" t="s">
        <v>8309</v>
      </c>
    </row>
    <row r="2162">
      <c r="L2162" s="14" t="s">
        <v>8310</v>
      </c>
    </row>
    <row r="2163">
      <c r="L2163" s="14" t="s">
        <v>8311</v>
      </c>
    </row>
    <row r="2164">
      <c r="L2164" s="14" t="s">
        <v>8312</v>
      </c>
    </row>
    <row r="2165">
      <c r="L2165" s="14" t="s">
        <v>8313</v>
      </c>
    </row>
    <row r="2166">
      <c r="L2166" s="14" t="s">
        <v>8314</v>
      </c>
    </row>
    <row r="2167">
      <c r="L2167" s="14" t="s">
        <v>8315</v>
      </c>
    </row>
    <row r="2168">
      <c r="L2168" s="14" t="s">
        <v>8316</v>
      </c>
    </row>
    <row r="2169">
      <c r="L2169" s="14" t="s">
        <v>8317</v>
      </c>
    </row>
    <row r="2170">
      <c r="L2170" s="14" t="s">
        <v>8318</v>
      </c>
    </row>
    <row r="2171">
      <c r="L2171" s="14" t="s">
        <v>8319</v>
      </c>
    </row>
    <row r="2172">
      <c r="L2172" s="14" t="s">
        <v>8320</v>
      </c>
    </row>
    <row r="2173">
      <c r="L2173" s="14" t="s">
        <v>8321</v>
      </c>
    </row>
    <row r="2174">
      <c r="L2174" s="14" t="s">
        <v>8322</v>
      </c>
    </row>
    <row r="2175">
      <c r="L2175" s="14" t="s">
        <v>8323</v>
      </c>
    </row>
    <row r="2176">
      <c r="L2176" s="14" t="s">
        <v>8324</v>
      </c>
    </row>
    <row r="2177">
      <c r="L2177" s="14" t="s">
        <v>8325</v>
      </c>
    </row>
    <row r="2178">
      <c r="L2178" s="14" t="s">
        <v>8326</v>
      </c>
    </row>
    <row r="2179">
      <c r="L2179" s="14" t="s">
        <v>8327</v>
      </c>
    </row>
    <row r="2180">
      <c r="L2180" s="14" t="s">
        <v>8328</v>
      </c>
    </row>
    <row r="2181">
      <c r="L2181" s="14" t="s">
        <v>8329</v>
      </c>
    </row>
    <row r="2182">
      <c r="L2182" s="14" t="s">
        <v>8330</v>
      </c>
    </row>
    <row r="2183">
      <c r="L2183" s="14" t="s">
        <v>8331</v>
      </c>
    </row>
    <row r="2184">
      <c r="L2184" s="14" t="s">
        <v>8332</v>
      </c>
    </row>
    <row r="2185">
      <c r="L2185" s="14" t="s">
        <v>8333</v>
      </c>
    </row>
    <row r="2186">
      <c r="L2186" s="14" t="s">
        <v>8334</v>
      </c>
    </row>
    <row r="2187">
      <c r="L2187" s="14" t="s">
        <v>8335</v>
      </c>
    </row>
    <row r="2188">
      <c r="L2188" s="14" t="s">
        <v>8336</v>
      </c>
    </row>
    <row r="2189">
      <c r="L2189" s="14" t="s">
        <v>8337</v>
      </c>
    </row>
    <row r="2190">
      <c r="L2190" s="14" t="s">
        <v>8338</v>
      </c>
    </row>
    <row r="2191">
      <c r="L2191" s="14" t="s">
        <v>8339</v>
      </c>
    </row>
    <row r="2192">
      <c r="L2192" s="14" t="s">
        <v>8340</v>
      </c>
    </row>
    <row r="2193">
      <c r="L2193" s="14" t="s">
        <v>8341</v>
      </c>
    </row>
    <row r="2194">
      <c r="L2194" s="14" t="s">
        <v>8342</v>
      </c>
    </row>
    <row r="2195">
      <c r="L2195" s="14" t="s">
        <v>8343</v>
      </c>
    </row>
    <row r="2196">
      <c r="L2196" s="14" t="s">
        <v>8344</v>
      </c>
    </row>
    <row r="2197">
      <c r="L2197" s="14" t="s">
        <v>8345</v>
      </c>
    </row>
    <row r="2198">
      <c r="L2198" s="14" t="s">
        <v>8346</v>
      </c>
    </row>
    <row r="2199">
      <c r="L2199" s="14" t="s">
        <v>8347</v>
      </c>
    </row>
    <row r="2200">
      <c r="L2200" s="14" t="s">
        <v>8348</v>
      </c>
    </row>
    <row r="2201">
      <c r="L2201" s="14" t="s">
        <v>8349</v>
      </c>
    </row>
    <row r="2202">
      <c r="L2202" s="14" t="s">
        <v>8350</v>
      </c>
    </row>
    <row r="2203">
      <c r="L2203" s="14" t="s">
        <v>8351</v>
      </c>
    </row>
    <row r="2204">
      <c r="L2204" s="14" t="s">
        <v>8352</v>
      </c>
    </row>
    <row r="2205">
      <c r="L2205" s="14" t="s">
        <v>8353</v>
      </c>
    </row>
    <row r="2206">
      <c r="L2206" s="14" t="s">
        <v>8354</v>
      </c>
    </row>
    <row r="2207">
      <c r="L2207" s="14" t="s">
        <v>8355</v>
      </c>
    </row>
    <row r="2208">
      <c r="L2208" s="14" t="s">
        <v>8356</v>
      </c>
    </row>
    <row r="2209">
      <c r="L2209" s="14" t="s">
        <v>8357</v>
      </c>
    </row>
    <row r="2210">
      <c r="L2210" s="14" t="s">
        <v>8358</v>
      </c>
    </row>
    <row r="2211">
      <c r="L2211" s="14" t="s">
        <v>8359</v>
      </c>
    </row>
    <row r="2212">
      <c r="L2212" s="14" t="s">
        <v>8360</v>
      </c>
    </row>
    <row r="2213">
      <c r="L2213" s="14" t="s">
        <v>8361</v>
      </c>
    </row>
    <row r="2214">
      <c r="L2214" s="14" t="s">
        <v>8362</v>
      </c>
    </row>
    <row r="2215">
      <c r="L2215" s="14" t="s">
        <v>8363</v>
      </c>
    </row>
    <row r="2216">
      <c r="L2216" s="14" t="s">
        <v>8364</v>
      </c>
    </row>
    <row r="2217">
      <c r="L2217" s="14" t="s">
        <v>8365</v>
      </c>
    </row>
    <row r="2218">
      <c r="L2218" s="14" t="s">
        <v>8366</v>
      </c>
    </row>
    <row r="2219">
      <c r="L2219" s="14" t="s">
        <v>8367</v>
      </c>
    </row>
    <row r="2220">
      <c r="L2220" s="14" t="s">
        <v>8368</v>
      </c>
    </row>
    <row r="2221">
      <c r="L2221" s="14" t="s">
        <v>8369</v>
      </c>
    </row>
    <row r="2222">
      <c r="L2222" s="14" t="s">
        <v>8370</v>
      </c>
    </row>
    <row r="2223">
      <c r="L2223" s="14" t="s">
        <v>8371</v>
      </c>
    </row>
    <row r="2224">
      <c r="L2224" s="14" t="s">
        <v>8372</v>
      </c>
    </row>
    <row r="2225">
      <c r="L2225" s="14" t="s">
        <v>8373</v>
      </c>
    </row>
    <row r="2226">
      <c r="L2226" s="14" t="s">
        <v>8374</v>
      </c>
    </row>
    <row r="2227">
      <c r="L2227" s="14" t="s">
        <v>8375</v>
      </c>
    </row>
    <row r="2228">
      <c r="L2228" s="14" t="s">
        <v>8376</v>
      </c>
    </row>
    <row r="2229">
      <c r="L2229" s="14" t="s">
        <v>8377</v>
      </c>
    </row>
    <row r="2230">
      <c r="L2230" s="14" t="s">
        <v>8378</v>
      </c>
    </row>
    <row r="2231">
      <c r="L2231" s="14" t="s">
        <v>8379</v>
      </c>
    </row>
    <row r="2232">
      <c r="L2232" s="14" t="s">
        <v>8380</v>
      </c>
    </row>
    <row r="2233">
      <c r="L2233" s="14" t="s">
        <v>8381</v>
      </c>
    </row>
    <row r="2234">
      <c r="L2234" s="14" t="s">
        <v>8382</v>
      </c>
    </row>
    <row r="2235">
      <c r="L2235" s="14" t="s">
        <v>8383</v>
      </c>
    </row>
    <row r="2236">
      <c r="L2236" s="14" t="s">
        <v>8384</v>
      </c>
    </row>
    <row r="2237">
      <c r="L2237" s="14" t="s">
        <v>8385</v>
      </c>
    </row>
    <row r="2238">
      <c r="L2238" s="14" t="s">
        <v>8386</v>
      </c>
    </row>
    <row r="2239">
      <c r="L2239" s="14" t="s">
        <v>8387</v>
      </c>
    </row>
    <row r="2240">
      <c r="L2240" s="14" t="s">
        <v>8388</v>
      </c>
    </row>
    <row r="2241">
      <c r="L2241" s="14" t="s">
        <v>8389</v>
      </c>
    </row>
    <row r="2242">
      <c r="L2242" s="14" t="s">
        <v>8390</v>
      </c>
    </row>
    <row r="2243">
      <c r="L2243" s="14" t="s">
        <v>8391</v>
      </c>
    </row>
    <row r="2244">
      <c r="L2244" s="14" t="s">
        <v>8392</v>
      </c>
    </row>
    <row r="2245">
      <c r="L2245" s="14" t="s">
        <v>8393</v>
      </c>
    </row>
    <row r="2246">
      <c r="L2246" s="14" t="s">
        <v>8394</v>
      </c>
    </row>
    <row r="2247">
      <c r="L2247" s="14" t="s">
        <v>8395</v>
      </c>
    </row>
    <row r="2248">
      <c r="L2248" s="14" t="s">
        <v>8396</v>
      </c>
    </row>
    <row r="2249">
      <c r="L2249" s="14" t="s">
        <v>8397</v>
      </c>
    </row>
    <row r="2250">
      <c r="L2250" s="14" t="s">
        <v>8398</v>
      </c>
    </row>
    <row r="2251">
      <c r="L2251" s="14" t="s">
        <v>8399</v>
      </c>
    </row>
    <row r="2252">
      <c r="L2252" s="14" t="s">
        <v>8400</v>
      </c>
    </row>
    <row r="2253">
      <c r="L2253" s="14" t="s">
        <v>8401</v>
      </c>
    </row>
    <row r="2254">
      <c r="L2254" s="14" t="s">
        <v>8402</v>
      </c>
    </row>
    <row r="2255">
      <c r="L2255" s="14" t="s">
        <v>8403</v>
      </c>
    </row>
    <row r="2256">
      <c r="L2256" s="14" t="s">
        <v>8404</v>
      </c>
    </row>
    <row r="2257">
      <c r="L2257" s="14" t="s">
        <v>8405</v>
      </c>
    </row>
    <row r="2258">
      <c r="L2258" s="14" t="s">
        <v>8406</v>
      </c>
    </row>
    <row r="2259">
      <c r="L2259" s="14" t="s">
        <v>8407</v>
      </c>
    </row>
    <row r="2260">
      <c r="L2260" s="14" t="s">
        <v>8408</v>
      </c>
    </row>
    <row r="2261">
      <c r="L2261" s="14" t="s">
        <v>8409</v>
      </c>
    </row>
    <row r="2262">
      <c r="L2262" s="14" t="s">
        <v>8410</v>
      </c>
    </row>
    <row r="2263">
      <c r="L2263" s="14" t="s">
        <v>8411</v>
      </c>
    </row>
    <row r="2264">
      <c r="L2264" s="14" t="s">
        <v>8412</v>
      </c>
    </row>
    <row r="2265">
      <c r="L2265" s="14" t="s">
        <v>8413</v>
      </c>
    </row>
    <row r="2266">
      <c r="L2266" s="14" t="s">
        <v>8414</v>
      </c>
    </row>
    <row r="2267">
      <c r="L2267" s="14" t="s">
        <v>8415</v>
      </c>
    </row>
    <row r="2268">
      <c r="L2268" s="14" t="s">
        <v>8416</v>
      </c>
    </row>
    <row r="2269">
      <c r="L2269" s="14" t="s">
        <v>8417</v>
      </c>
    </row>
    <row r="2270">
      <c r="L2270" s="14" t="s">
        <v>8418</v>
      </c>
    </row>
    <row r="2271">
      <c r="L2271" s="14" t="s">
        <v>8419</v>
      </c>
    </row>
    <row r="2272">
      <c r="L2272" s="14" t="s">
        <v>8420</v>
      </c>
    </row>
    <row r="2273">
      <c r="L2273" s="14" t="s">
        <v>8421</v>
      </c>
    </row>
    <row r="2274">
      <c r="L2274" s="14" t="s">
        <v>8422</v>
      </c>
    </row>
    <row r="2275">
      <c r="L2275" s="14" t="s">
        <v>8423</v>
      </c>
    </row>
    <row r="2276">
      <c r="L2276" s="14" t="s">
        <v>8424</v>
      </c>
    </row>
    <row r="2277">
      <c r="L2277" s="14" t="s">
        <v>8425</v>
      </c>
    </row>
    <row r="2278">
      <c r="L2278" s="14" t="s">
        <v>8426</v>
      </c>
    </row>
    <row r="2279">
      <c r="L2279" s="14" t="s">
        <v>8427</v>
      </c>
    </row>
    <row r="2280">
      <c r="L2280" s="14" t="s">
        <v>8428</v>
      </c>
    </row>
    <row r="2281">
      <c r="L2281" s="14" t="s">
        <v>8429</v>
      </c>
    </row>
    <row r="2282">
      <c r="L2282" s="14" t="s">
        <v>8430</v>
      </c>
    </row>
    <row r="2283">
      <c r="L2283" s="14" t="s">
        <v>8431</v>
      </c>
    </row>
    <row r="2284">
      <c r="L2284" s="14" t="s">
        <v>8432</v>
      </c>
    </row>
    <row r="2285">
      <c r="L2285" s="14" t="s">
        <v>8433</v>
      </c>
    </row>
    <row r="2286">
      <c r="L2286" s="14" t="s">
        <v>8434</v>
      </c>
    </row>
    <row r="2287">
      <c r="L2287" s="14" t="s">
        <v>8435</v>
      </c>
    </row>
    <row r="2288">
      <c r="L2288" s="14" t="s">
        <v>8436</v>
      </c>
    </row>
    <row r="2289">
      <c r="L2289" s="14" t="s">
        <v>8437</v>
      </c>
    </row>
    <row r="2290">
      <c r="L2290" s="14" t="s">
        <v>8438</v>
      </c>
    </row>
    <row r="2291">
      <c r="L2291" s="14" t="s">
        <v>8439</v>
      </c>
    </row>
    <row r="2292">
      <c r="L2292" s="14" t="s">
        <v>8440</v>
      </c>
    </row>
    <row r="2293">
      <c r="L2293" s="14" t="s">
        <v>8441</v>
      </c>
    </row>
    <row r="2294">
      <c r="L2294" s="14" t="s">
        <v>8442</v>
      </c>
    </row>
    <row r="2295">
      <c r="L2295" s="14" t="s">
        <v>8443</v>
      </c>
    </row>
    <row r="2296">
      <c r="L2296" s="14" t="s">
        <v>8444</v>
      </c>
    </row>
    <row r="2297">
      <c r="L2297" s="14" t="s">
        <v>8445</v>
      </c>
    </row>
    <row r="2298">
      <c r="L2298" s="14" t="s">
        <v>8446</v>
      </c>
    </row>
    <row r="2299">
      <c r="L2299" s="14" t="s">
        <v>8447</v>
      </c>
    </row>
    <row r="2300">
      <c r="L2300" s="14" t="s">
        <v>8448</v>
      </c>
    </row>
    <row r="2301">
      <c r="L2301" s="14" t="s">
        <v>8449</v>
      </c>
    </row>
    <row r="2302">
      <c r="L2302" s="14" t="s">
        <v>8450</v>
      </c>
    </row>
    <row r="2303">
      <c r="L2303" s="14" t="s">
        <v>8451</v>
      </c>
    </row>
    <row r="2304">
      <c r="L2304" s="14" t="s">
        <v>8452</v>
      </c>
    </row>
    <row r="2305">
      <c r="L2305" s="14" t="s">
        <v>8453</v>
      </c>
    </row>
    <row r="2306">
      <c r="L2306" s="14" t="s">
        <v>8454</v>
      </c>
    </row>
    <row r="2307">
      <c r="L2307" s="14" t="s">
        <v>8455</v>
      </c>
    </row>
    <row r="2308">
      <c r="L2308" s="14" t="s">
        <v>8456</v>
      </c>
    </row>
    <row r="2309">
      <c r="L2309" s="14" t="s">
        <v>8457</v>
      </c>
    </row>
    <row r="2310">
      <c r="L2310" s="14" t="s">
        <v>8458</v>
      </c>
    </row>
    <row r="2311">
      <c r="L2311" s="14" t="s">
        <v>8459</v>
      </c>
    </row>
    <row r="2312">
      <c r="L2312" s="14" t="s">
        <v>8460</v>
      </c>
    </row>
    <row r="2313">
      <c r="L2313" s="14" t="s">
        <v>8461</v>
      </c>
    </row>
    <row r="2314">
      <c r="L2314" s="14" t="s">
        <v>8462</v>
      </c>
    </row>
    <row r="2315">
      <c r="L2315" s="14" t="s">
        <v>8463</v>
      </c>
    </row>
    <row r="2316">
      <c r="L2316" s="14" t="s">
        <v>8464</v>
      </c>
    </row>
    <row r="2317">
      <c r="L2317" s="14" t="s">
        <v>8465</v>
      </c>
    </row>
    <row r="2318">
      <c r="L2318" s="14" t="s">
        <v>8466</v>
      </c>
    </row>
    <row r="2319">
      <c r="L2319" s="14" t="s">
        <v>8467</v>
      </c>
    </row>
    <row r="2320">
      <c r="L2320" s="14" t="s">
        <v>8468</v>
      </c>
    </row>
    <row r="2321">
      <c r="L2321" s="14" t="s">
        <v>8469</v>
      </c>
    </row>
    <row r="2322">
      <c r="L2322" s="14" t="s">
        <v>8470</v>
      </c>
    </row>
    <row r="2323">
      <c r="L2323" s="14" t="s">
        <v>8471</v>
      </c>
    </row>
    <row r="2324">
      <c r="L2324" s="14" t="s">
        <v>8472</v>
      </c>
    </row>
    <row r="2325">
      <c r="L2325" s="14" t="s">
        <v>8473</v>
      </c>
    </row>
    <row r="2326">
      <c r="L2326" s="14" t="s">
        <v>8474</v>
      </c>
    </row>
    <row r="2327">
      <c r="L2327" s="14" t="s">
        <v>8475</v>
      </c>
    </row>
    <row r="2328">
      <c r="L2328" s="14" t="s">
        <v>8476</v>
      </c>
    </row>
    <row r="2329">
      <c r="L2329" s="14" t="s">
        <v>8477</v>
      </c>
    </row>
    <row r="2330">
      <c r="L2330" s="14" t="s">
        <v>8478</v>
      </c>
    </row>
    <row r="2331">
      <c r="L2331" s="14" t="s">
        <v>8479</v>
      </c>
    </row>
    <row r="2332">
      <c r="L2332" s="14" t="s">
        <v>8480</v>
      </c>
    </row>
    <row r="2333">
      <c r="L2333" s="14" t="s">
        <v>8481</v>
      </c>
    </row>
    <row r="2334">
      <c r="L2334" s="14" t="s">
        <v>8482</v>
      </c>
    </row>
    <row r="2335">
      <c r="L2335" s="14" t="s">
        <v>8483</v>
      </c>
    </row>
    <row r="2336">
      <c r="L2336" s="14" t="s">
        <v>8484</v>
      </c>
    </row>
    <row r="2337">
      <c r="L2337" s="14" t="s">
        <v>8485</v>
      </c>
    </row>
    <row r="2338">
      <c r="L2338" s="14" t="s">
        <v>8486</v>
      </c>
    </row>
    <row r="2339">
      <c r="L2339" s="14" t="s">
        <v>8487</v>
      </c>
    </row>
    <row r="2340">
      <c r="L2340" s="14" t="s">
        <v>8488</v>
      </c>
    </row>
    <row r="2341">
      <c r="L2341" s="14" t="s">
        <v>8489</v>
      </c>
    </row>
    <row r="2342">
      <c r="L2342" s="14" t="s">
        <v>8490</v>
      </c>
    </row>
    <row r="2343">
      <c r="L2343" s="14" t="s">
        <v>8491</v>
      </c>
    </row>
    <row r="2344">
      <c r="L2344" s="14" t="s">
        <v>8492</v>
      </c>
    </row>
    <row r="2345">
      <c r="L2345" s="14" t="s">
        <v>8493</v>
      </c>
    </row>
    <row r="2346">
      <c r="L2346" s="14" t="s">
        <v>8494</v>
      </c>
    </row>
    <row r="2347">
      <c r="L2347" s="14" t="s">
        <v>8495</v>
      </c>
    </row>
    <row r="2348">
      <c r="L2348" s="14" t="s">
        <v>8496</v>
      </c>
    </row>
    <row r="2349">
      <c r="L2349" s="14" t="s">
        <v>8497</v>
      </c>
    </row>
    <row r="2350">
      <c r="L2350" s="14" t="s">
        <v>8498</v>
      </c>
    </row>
    <row r="2351">
      <c r="L2351" s="14" t="s">
        <v>8499</v>
      </c>
    </row>
    <row r="2352">
      <c r="L2352" s="14" t="s">
        <v>8500</v>
      </c>
    </row>
    <row r="2353">
      <c r="L2353" s="14" t="s">
        <v>8501</v>
      </c>
    </row>
    <row r="2354">
      <c r="L2354" s="14" t="s">
        <v>8502</v>
      </c>
    </row>
    <row r="2355">
      <c r="L2355" s="14" t="s">
        <v>8503</v>
      </c>
    </row>
    <row r="2356">
      <c r="L2356" s="14" t="s">
        <v>8504</v>
      </c>
    </row>
    <row r="2357">
      <c r="L2357" s="14" t="s">
        <v>8505</v>
      </c>
    </row>
    <row r="2358">
      <c r="L2358" s="14" t="s">
        <v>8506</v>
      </c>
    </row>
    <row r="2359">
      <c r="L2359" s="14" t="s">
        <v>8507</v>
      </c>
    </row>
    <row r="2360">
      <c r="L2360" s="14" t="s">
        <v>8508</v>
      </c>
    </row>
    <row r="2361">
      <c r="L2361" s="4" t="s">
        <v>8509</v>
      </c>
    </row>
    <row r="2362">
      <c r="L2362" s="4" t="s">
        <v>8510</v>
      </c>
    </row>
    <row r="2363">
      <c r="L2363" s="4" t="s">
        <v>8511</v>
      </c>
    </row>
    <row r="2364">
      <c r="L2364" s="4" t="s">
        <v>8512</v>
      </c>
    </row>
    <row r="2365">
      <c r="L2365" s="4" t="s">
        <v>8513</v>
      </c>
    </row>
    <row r="2366">
      <c r="L2366" s="4" t="s">
        <v>8514</v>
      </c>
    </row>
    <row r="2367">
      <c r="L2367" s="4" t="s">
        <v>8515</v>
      </c>
    </row>
    <row r="2368">
      <c r="L2368" s="4" t="s">
        <v>8516</v>
      </c>
    </row>
    <row r="2369">
      <c r="L2369" s="4" t="s">
        <v>8517</v>
      </c>
    </row>
    <row r="2370">
      <c r="L2370" s="4" t="s">
        <v>8518</v>
      </c>
    </row>
    <row r="2371">
      <c r="L2371" s="4" t="s">
        <v>8519</v>
      </c>
    </row>
    <row r="2372">
      <c r="L2372" s="4" t="s">
        <v>8520</v>
      </c>
    </row>
    <row r="2373">
      <c r="L2373" s="4" t="s">
        <v>8521</v>
      </c>
    </row>
    <row r="2374">
      <c r="L2374" s="4" t="s">
        <v>8522</v>
      </c>
    </row>
    <row r="2375">
      <c r="L2375" s="4" t="s">
        <v>8523</v>
      </c>
    </row>
    <row r="2376">
      <c r="L2376" s="4" t="s">
        <v>8524</v>
      </c>
    </row>
    <row r="2377">
      <c r="L2377" s="4" t="s">
        <v>8525</v>
      </c>
    </row>
    <row r="2378">
      <c r="L2378" s="4" t="s">
        <v>8526</v>
      </c>
    </row>
    <row r="2379">
      <c r="L2379" s="4" t="s">
        <v>8527</v>
      </c>
    </row>
    <row r="2380">
      <c r="L2380" s="4" t="s">
        <v>8528</v>
      </c>
    </row>
    <row r="2381">
      <c r="L2381" s="4" t="s">
        <v>8529</v>
      </c>
    </row>
    <row r="2382">
      <c r="L2382" s="4" t="s">
        <v>8530</v>
      </c>
    </row>
    <row r="2383">
      <c r="L2383" s="4" t="s">
        <v>8531</v>
      </c>
    </row>
    <row r="2384">
      <c r="L2384" s="4" t="s">
        <v>8532</v>
      </c>
    </row>
    <row r="2385">
      <c r="L2385" s="4" t="s">
        <v>8533</v>
      </c>
    </row>
    <row r="2386">
      <c r="L2386" s="4" t="s">
        <v>8534</v>
      </c>
    </row>
    <row r="2387">
      <c r="L2387" s="4" t="s">
        <v>8535</v>
      </c>
    </row>
    <row r="2388">
      <c r="L2388" s="4" t="s">
        <v>8536</v>
      </c>
    </row>
    <row r="2389">
      <c r="L2389" s="4" t="s">
        <v>8537</v>
      </c>
    </row>
    <row r="2390">
      <c r="L2390" s="4" t="s">
        <v>8538</v>
      </c>
    </row>
    <row r="2391">
      <c r="L2391" s="4" t="s">
        <v>8539</v>
      </c>
    </row>
    <row r="2392">
      <c r="L2392" s="4" t="s">
        <v>8540</v>
      </c>
    </row>
    <row r="2393">
      <c r="L2393" s="4" t="s">
        <v>8541</v>
      </c>
    </row>
    <row r="2394">
      <c r="L2394" s="4" t="s">
        <v>8542</v>
      </c>
    </row>
    <row r="2395">
      <c r="L2395" s="4" t="s">
        <v>8543</v>
      </c>
    </row>
    <row r="2396">
      <c r="L2396" s="4" t="s">
        <v>8544</v>
      </c>
    </row>
    <row r="2397">
      <c r="L2397" s="4" t="s">
        <v>8545</v>
      </c>
    </row>
    <row r="2398">
      <c r="L2398" s="4" t="s">
        <v>8546</v>
      </c>
    </row>
    <row r="2399">
      <c r="L2399" s="4" t="s">
        <v>8547</v>
      </c>
    </row>
    <row r="2400">
      <c r="L2400" s="4" t="s">
        <v>8548</v>
      </c>
    </row>
    <row r="2401">
      <c r="L2401" s="4" t="s">
        <v>8549</v>
      </c>
    </row>
    <row r="2402">
      <c r="L2402" s="4" t="s">
        <v>8550</v>
      </c>
    </row>
    <row r="2403">
      <c r="L2403" s="4" t="s">
        <v>8551</v>
      </c>
    </row>
    <row r="2404">
      <c r="L2404" s="4" t="s">
        <v>8552</v>
      </c>
    </row>
    <row r="2405">
      <c r="L2405" s="4" t="s">
        <v>8553</v>
      </c>
    </row>
    <row r="2406">
      <c r="L2406" s="4" t="s">
        <v>8554</v>
      </c>
    </row>
    <row r="2407">
      <c r="L2407" s="4" t="s">
        <v>8555</v>
      </c>
    </row>
    <row r="2408">
      <c r="L2408" s="4" t="s">
        <v>8556</v>
      </c>
    </row>
    <row r="2409">
      <c r="L2409" s="4" t="s">
        <v>8557</v>
      </c>
    </row>
    <row r="2410">
      <c r="L2410" s="4" t="s">
        <v>8558</v>
      </c>
    </row>
    <row r="2411">
      <c r="L2411" s="4" t="s">
        <v>8559</v>
      </c>
    </row>
    <row r="2412">
      <c r="L2412" s="4" t="s">
        <v>8560</v>
      </c>
    </row>
    <row r="2413">
      <c r="L2413" s="4" t="s">
        <v>8561</v>
      </c>
    </row>
    <row r="2414">
      <c r="L2414" s="4" t="s">
        <v>8562</v>
      </c>
    </row>
    <row r="2415">
      <c r="L2415" s="4" t="s">
        <v>8563</v>
      </c>
    </row>
    <row r="2416">
      <c r="L2416" s="4" t="s">
        <v>8564</v>
      </c>
    </row>
    <row r="2417">
      <c r="L2417" s="4" t="s">
        <v>8565</v>
      </c>
    </row>
    <row r="2418">
      <c r="L2418" s="4" t="s">
        <v>8566</v>
      </c>
    </row>
    <row r="2419">
      <c r="L2419" s="4" t="s">
        <v>8567</v>
      </c>
    </row>
    <row r="2420">
      <c r="L2420" s="4" t="s">
        <v>8568</v>
      </c>
    </row>
    <row r="2421">
      <c r="L2421" s="4" t="s">
        <v>8569</v>
      </c>
    </row>
    <row r="2422">
      <c r="L2422" s="4" t="s">
        <v>8570</v>
      </c>
    </row>
    <row r="2423">
      <c r="L2423" s="4" t="s">
        <v>8571</v>
      </c>
    </row>
    <row r="2424">
      <c r="L2424" s="4" t="s">
        <v>8572</v>
      </c>
    </row>
    <row r="2425">
      <c r="L2425" s="4" t="s">
        <v>8573</v>
      </c>
    </row>
    <row r="2426">
      <c r="L2426" s="4" t="s">
        <v>8574</v>
      </c>
    </row>
    <row r="2427">
      <c r="L2427" s="4" t="s">
        <v>8575</v>
      </c>
    </row>
    <row r="2428">
      <c r="L2428" s="4" t="s">
        <v>8576</v>
      </c>
    </row>
    <row r="2429">
      <c r="L2429" s="4" t="s">
        <v>8577</v>
      </c>
    </row>
    <row r="2430">
      <c r="L2430" s="4" t="s">
        <v>8578</v>
      </c>
    </row>
    <row r="2431">
      <c r="L2431" s="4" t="s">
        <v>8579</v>
      </c>
    </row>
    <row r="2432">
      <c r="L2432" s="4" t="s">
        <v>8580</v>
      </c>
    </row>
    <row r="2433">
      <c r="L2433" s="4" t="s">
        <v>8581</v>
      </c>
    </row>
    <row r="2434">
      <c r="L2434" s="4" t="s">
        <v>8582</v>
      </c>
    </row>
    <row r="2435">
      <c r="L2435" s="4" t="s">
        <v>8583</v>
      </c>
    </row>
    <row r="2436">
      <c r="L2436" s="4" t="s">
        <v>8584</v>
      </c>
    </row>
    <row r="2437">
      <c r="L2437" s="4" t="s">
        <v>8585</v>
      </c>
    </row>
  </sheetData>
  <mergeCells count="12">
    <mergeCell ref="E13:F13"/>
    <mergeCell ref="G13:H13"/>
    <mergeCell ref="A25:B25"/>
    <mergeCell ref="C25:D25"/>
    <mergeCell ref="A1:B1"/>
    <mergeCell ref="C1:D1"/>
    <mergeCell ref="E1:F1"/>
    <mergeCell ref="G1:H1"/>
    <mergeCell ref="I1:J1"/>
    <mergeCell ref="A13:B13"/>
    <mergeCell ref="C13:D13"/>
    <mergeCell ref="I13:J13"/>
  </mergeCells>
  <dataValidations>
    <dataValidation type="list" allowBlank="1" showErrorMessage="1" sqref="A5:A12 C5:C12 E5:E12 G5:G12 I5:I12 A17:A24 C17:C24 E17:E24 G17:G24 I17:I24 A29:A36 C29:C36">
      <formula1>'2024 Draft'!$L$2:$L$2437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88"/>
    <col customWidth="1" min="2" max="2" width="4.75"/>
    <col customWidth="1" hidden="1" min="3" max="3" width="3.75"/>
    <col customWidth="1" min="7" max="7" width="18.75"/>
    <col customWidth="1" min="8" max="8" width="16.75"/>
    <col customWidth="1" min="9" max="9" width="17.0"/>
    <col customWidth="1" min="10" max="10" width="19.13"/>
    <col customWidth="1" min="11" max="11" width="19.63"/>
    <col customWidth="1" min="12" max="12" width="16.13"/>
    <col customWidth="1" min="13" max="13" width="18.25"/>
    <col customWidth="1" min="14" max="14" width="21.13"/>
  </cols>
  <sheetData>
    <row r="1">
      <c r="A1" s="1" t="s">
        <v>0</v>
      </c>
      <c r="B1" s="2" t="s">
        <v>1</v>
      </c>
      <c r="C1" s="2" t="s">
        <v>2</v>
      </c>
      <c r="D1" s="2" t="s">
        <v>4306</v>
      </c>
      <c r="E1" s="2" t="s">
        <v>4307</v>
      </c>
      <c r="F1" s="2" t="s">
        <v>4308</v>
      </c>
      <c r="G1" s="3"/>
      <c r="H1" s="4"/>
      <c r="I1" s="4"/>
      <c r="J1" s="4"/>
      <c r="K1" s="4"/>
      <c r="L1" s="4"/>
      <c r="M1" s="4"/>
      <c r="N1" s="4"/>
    </row>
    <row r="2">
      <c r="A2" s="75" t="s">
        <v>7</v>
      </c>
      <c r="B2" s="2">
        <f t="shared" ref="B2:B13" si="1">rank(D2,D$2:D$13)</f>
        <v>2</v>
      </c>
      <c r="C2" s="2">
        <f t="shared" ref="C2:C13" si="2">countif(G2:N2, 0)</f>
        <v>0</v>
      </c>
      <c r="D2" s="2">
        <f t="shared" ref="D2:D13" si="3">E2+F2</f>
        <v>9233</v>
      </c>
      <c r="E2" s="2">
        <v>4927.0</v>
      </c>
      <c r="F2" s="2">
        <f t="shared" ref="F2:F13" si="4">sum(G2:N2)</f>
        <v>4306</v>
      </c>
      <c r="G2" s="51">
        <f>IFERROR(VLOOKUP(G16,'Current 2023 Ranking'!$D:$K,8,0),0)</f>
        <v>1061</v>
      </c>
      <c r="H2" s="51">
        <f>IFERROR(VLOOKUP(H16,'Current 2023 Ranking'!$D:$K,8,0),0)</f>
        <v>1094</v>
      </c>
      <c r="I2" s="51">
        <f>IFERROR(VLOOKUP(I16,'Current 2023 Ranking'!$D:$K,8,0),0)</f>
        <v>568</v>
      </c>
      <c r="J2" s="51">
        <f>IFERROR(VLOOKUP(J16,'Current 2023 Ranking'!$D:$K,8,0),0)</f>
        <v>237</v>
      </c>
      <c r="K2" s="51">
        <f>IFERROR(VLOOKUP(K16,'Current 2023 Ranking'!$D:$K,8,0),0)</f>
        <v>268</v>
      </c>
      <c r="L2" s="51">
        <f>IFERROR(VLOOKUP(L16,'Current 2023 Ranking'!$D:$K,8,0),0)</f>
        <v>643</v>
      </c>
      <c r="M2" s="51">
        <f>IFERROR(VLOOKUP(M16,'Current 2023 Ranking'!$D:$K,8,0),0)</f>
        <v>131</v>
      </c>
      <c r="N2" s="51">
        <f>IFERROR(VLOOKUP(N16,'Current 2023 Ranking'!$D:$K,8,0),0)</f>
        <v>304</v>
      </c>
    </row>
    <row r="3">
      <c r="A3" s="76" t="s">
        <v>6</v>
      </c>
      <c r="B3" s="2">
        <f t="shared" si="1"/>
        <v>6</v>
      </c>
      <c r="C3" s="2">
        <f t="shared" si="2"/>
        <v>0</v>
      </c>
      <c r="D3" s="2">
        <f t="shared" si="3"/>
        <v>6757</v>
      </c>
      <c r="E3" s="2">
        <v>3708.0</v>
      </c>
      <c r="F3" s="2">
        <f t="shared" si="4"/>
        <v>3049</v>
      </c>
      <c r="G3" s="51">
        <f>IFERROR(VLOOKUP(G17,'Current 2023 Ranking'!$D:$K,8,0),0)</f>
        <v>1099</v>
      </c>
      <c r="H3" s="51">
        <f>IFERROR(VLOOKUP(H17,'Current 2023 Ranking'!$D:$K,8,0),0)</f>
        <v>306</v>
      </c>
      <c r="I3" s="51">
        <f>IFERROR(VLOOKUP(I17,'Current 2023 Ranking'!$D:$K,8,0),0)</f>
        <v>155</v>
      </c>
      <c r="J3" s="51">
        <f>IFERROR(VLOOKUP(J17,'Current 2023 Ranking'!$D:$K,8,0),0)</f>
        <v>27</v>
      </c>
      <c r="K3" s="51">
        <f>IFERROR(VLOOKUP(K17,'Current 2023 Ranking'!$D:$K,8,0),0)</f>
        <v>205</v>
      </c>
      <c r="L3" s="51">
        <f>IFERROR(VLOOKUP(L17,'Current 2023 Ranking'!$D:$K,8,0),0)</f>
        <v>120</v>
      </c>
      <c r="M3" s="51">
        <f>IFERROR(VLOOKUP(M17,'Current 2023 Ranking'!$D:$K,8,0),0)</f>
        <v>820</v>
      </c>
      <c r="N3" s="51">
        <f>IFERROR(VLOOKUP(N17,'Current 2023 Ranking'!$D:$K,8,0),0)</f>
        <v>317</v>
      </c>
    </row>
    <row r="4">
      <c r="A4" s="76" t="s">
        <v>3448</v>
      </c>
      <c r="B4" s="2">
        <f t="shared" si="1"/>
        <v>12</v>
      </c>
      <c r="C4" s="2">
        <f t="shared" si="2"/>
        <v>1</v>
      </c>
      <c r="D4" s="2">
        <f t="shared" si="3"/>
        <v>2762</v>
      </c>
      <c r="E4" s="2">
        <v>1720.0</v>
      </c>
      <c r="F4" s="2">
        <f t="shared" si="4"/>
        <v>1042</v>
      </c>
      <c r="G4" s="51">
        <f>IFERROR(VLOOKUP(G18,'Current 2023 Ranking'!$D:$K,8,0),0)</f>
        <v>6</v>
      </c>
      <c r="H4" s="51">
        <f>IFERROR(VLOOKUP(H18,'Current 2023 Ranking'!$D:$K,8,0),0)</f>
        <v>1</v>
      </c>
      <c r="I4" s="51">
        <f>IFERROR(VLOOKUP(I18,'Current 2023 Ranking'!$D:$K,8,0),0)</f>
        <v>478</v>
      </c>
      <c r="J4" s="51">
        <f>IFERROR(VLOOKUP(J18,'Current 2023 Ranking'!$D:$K,8,0),0)</f>
        <v>303</v>
      </c>
      <c r="K4" s="51">
        <f>IFERROR(VLOOKUP(K18,'Current 2023 Ranking'!$D:$K,8,0),0)</f>
        <v>0</v>
      </c>
      <c r="L4" s="51">
        <f>IFERROR(VLOOKUP(L18,'Current 2023 Ranking'!$D:$K,8,0),0)</f>
        <v>122</v>
      </c>
      <c r="M4" s="51">
        <f>IFERROR(VLOOKUP(M18,'Current 2023 Ranking'!$D:$K,8,0),0)</f>
        <v>55</v>
      </c>
      <c r="N4" s="51">
        <f>IFERROR(VLOOKUP(N18,'Current 2023 Ranking'!$D:$K,8,0),0)</f>
        <v>77</v>
      </c>
    </row>
    <row r="5">
      <c r="A5" s="76" t="s">
        <v>8586</v>
      </c>
      <c r="B5" s="2">
        <f t="shared" si="1"/>
        <v>8</v>
      </c>
      <c r="C5" s="2">
        <f t="shared" si="2"/>
        <v>0</v>
      </c>
      <c r="D5" s="2">
        <f t="shared" si="3"/>
        <v>6029</v>
      </c>
      <c r="E5" s="2">
        <v>3409.0</v>
      </c>
      <c r="F5" s="2">
        <f t="shared" si="4"/>
        <v>2620</v>
      </c>
      <c r="G5" s="51">
        <f>IFERROR(VLOOKUP(G19,'Current 2023 Ranking'!$D:$K,8,0),0)</f>
        <v>49</v>
      </c>
      <c r="H5" s="51">
        <f>IFERROR(VLOOKUP(H19,'Current 2023 Ranking'!$D:$K,8,0),0)</f>
        <v>589</v>
      </c>
      <c r="I5" s="51">
        <f>IFERROR(VLOOKUP(I19,'Current 2023 Ranking'!$D:$K,8,0),0)</f>
        <v>451</v>
      </c>
      <c r="J5" s="51">
        <f>IFERROR(VLOOKUP(J19,'Current 2023 Ranking'!$D:$K,8,0),0)</f>
        <v>240</v>
      </c>
      <c r="K5" s="51">
        <f>IFERROR(VLOOKUP(K19,'Current 2023 Ranking'!$D:$K,8,0),0)</f>
        <v>20</v>
      </c>
      <c r="L5" s="51">
        <f>IFERROR(VLOOKUP(L19,'Current 2023 Ranking'!$D:$K,8,0),0)</f>
        <v>8</v>
      </c>
      <c r="M5" s="51">
        <f>IFERROR(VLOOKUP(M19,'Current 2023 Ranking'!$D:$K,8,0),0)</f>
        <v>96</v>
      </c>
      <c r="N5" s="51">
        <f>IFERROR(VLOOKUP(N19,'Current 2023 Ranking'!$D:$K,8,0),0)</f>
        <v>1167</v>
      </c>
    </row>
    <row r="6">
      <c r="A6" s="76" t="s">
        <v>8</v>
      </c>
      <c r="B6" s="2">
        <f t="shared" si="1"/>
        <v>4</v>
      </c>
      <c r="C6" s="2">
        <f t="shared" si="2"/>
        <v>0</v>
      </c>
      <c r="D6" s="2">
        <f t="shared" si="3"/>
        <v>8193</v>
      </c>
      <c r="E6" s="2">
        <v>4490.0</v>
      </c>
      <c r="F6" s="2">
        <f t="shared" si="4"/>
        <v>3703</v>
      </c>
      <c r="G6" s="51">
        <f>IFERROR(VLOOKUP(G20,'Current 2023 Ranking'!$D:$K,8,0),0)</f>
        <v>1300</v>
      </c>
      <c r="H6" s="51">
        <f>IFERROR(VLOOKUP(H20,'Current 2023 Ranking'!$D:$K,8,0),0)</f>
        <v>279</v>
      </c>
      <c r="I6" s="51">
        <f>IFERROR(VLOOKUP(I20,'Current 2023 Ranking'!$D:$K,8,0),0)</f>
        <v>260</v>
      </c>
      <c r="J6" s="51">
        <f>IFERROR(VLOOKUP(J20,'Current 2023 Ranking'!$D:$K,8,0),0)</f>
        <v>337</v>
      </c>
      <c r="K6" s="51">
        <f>IFERROR(VLOOKUP(K20,'Current 2023 Ranking'!$D:$K,8,0),0)</f>
        <v>337</v>
      </c>
      <c r="L6" s="51">
        <f>IFERROR(VLOOKUP(L20,'Current 2023 Ranking'!$D:$K,8,0),0)</f>
        <v>604</v>
      </c>
      <c r="M6" s="51">
        <f>IFERROR(VLOOKUP(M20,'Current 2023 Ranking'!$D:$K,8,0),0)</f>
        <v>267</v>
      </c>
      <c r="N6" s="51">
        <f>IFERROR(VLOOKUP(N20,'Current 2023 Ranking'!$D:$K,8,0),0)</f>
        <v>319</v>
      </c>
    </row>
    <row r="7">
      <c r="A7" s="76" t="s">
        <v>11</v>
      </c>
      <c r="B7" s="2">
        <f t="shared" si="1"/>
        <v>3</v>
      </c>
      <c r="C7" s="2">
        <f t="shared" si="2"/>
        <v>0</v>
      </c>
      <c r="D7" s="2">
        <f t="shared" si="3"/>
        <v>8405</v>
      </c>
      <c r="E7" s="2">
        <v>4582.0</v>
      </c>
      <c r="F7" s="2">
        <f t="shared" si="4"/>
        <v>3823</v>
      </c>
      <c r="G7" s="51">
        <f>IFERROR(VLOOKUP(G21,'Current 2023 Ranking'!$D:$K,8,0),0)</f>
        <v>393</v>
      </c>
      <c r="H7" s="51">
        <f>IFERROR(VLOOKUP(H21,'Current 2023 Ranking'!$D:$K,8,0),0)</f>
        <v>719</v>
      </c>
      <c r="I7" s="51">
        <f>IFERROR(VLOOKUP(I21,'Current 2023 Ranking'!$D:$K,8,0),0)</f>
        <v>449</v>
      </c>
      <c r="J7" s="51">
        <f>IFERROR(VLOOKUP(J21,'Current 2023 Ranking'!$D:$K,8,0),0)</f>
        <v>339</v>
      </c>
      <c r="K7" s="51">
        <f>IFERROR(VLOOKUP(K21,'Current 2023 Ranking'!$D:$K,8,0),0)</f>
        <v>1055</v>
      </c>
      <c r="L7" s="51">
        <f>IFERROR(VLOOKUP(L21,'Current 2023 Ranking'!$D:$K,8,0),0)</f>
        <v>398</v>
      </c>
      <c r="M7" s="51">
        <f>IFERROR(VLOOKUP(M21,'Current 2023 Ranking'!$D:$K,8,0),0)</f>
        <v>356</v>
      </c>
      <c r="N7" s="51">
        <f>IFERROR(VLOOKUP(N21,'Current 2023 Ranking'!$D:$K,8,0),0)</f>
        <v>114</v>
      </c>
    </row>
    <row r="8">
      <c r="A8" s="76" t="s">
        <v>4</v>
      </c>
      <c r="B8" s="2">
        <f t="shared" si="1"/>
        <v>7</v>
      </c>
      <c r="C8" s="2">
        <f t="shared" si="2"/>
        <v>0</v>
      </c>
      <c r="D8" s="2">
        <f t="shared" si="3"/>
        <v>6679</v>
      </c>
      <c r="E8" s="2">
        <v>3471.0</v>
      </c>
      <c r="F8" s="2">
        <f t="shared" si="4"/>
        <v>3208</v>
      </c>
      <c r="G8" s="51">
        <f>IFERROR(VLOOKUP(G22,'Current 2023 Ranking'!$D:$K,8,0),0)</f>
        <v>488</v>
      </c>
      <c r="H8" s="51">
        <f>IFERROR(VLOOKUP(H22,'Current 2023 Ranking'!$D:$K,8,0),0)</f>
        <v>1219</v>
      </c>
      <c r="I8" s="51">
        <f>IFERROR(VLOOKUP(I22,'Current 2023 Ranking'!$D:$K,8,0),0)</f>
        <v>296</v>
      </c>
      <c r="J8" s="51">
        <f>IFERROR(VLOOKUP(J22,'Current 2023 Ranking'!$D:$K,8,0),0)</f>
        <v>121</v>
      </c>
      <c r="K8" s="51">
        <f>IFERROR(VLOOKUP(K22,'Current 2023 Ranking'!$D:$K,8,0),0)</f>
        <v>57</v>
      </c>
      <c r="L8" s="51">
        <f>IFERROR(VLOOKUP(L22,'Current 2023 Ranking'!$D:$K,8,0),0)</f>
        <v>165</v>
      </c>
      <c r="M8" s="51">
        <f>IFERROR(VLOOKUP(M22,'Current 2023 Ranking'!$D:$K,8,0),0)</f>
        <v>128</v>
      </c>
      <c r="N8" s="51">
        <f>IFERROR(VLOOKUP(N22,'Current 2023 Ranking'!$D:$K,8,0),0)</f>
        <v>734</v>
      </c>
    </row>
    <row r="9">
      <c r="A9" s="76" t="s">
        <v>5</v>
      </c>
      <c r="B9" s="2">
        <f t="shared" si="1"/>
        <v>9</v>
      </c>
      <c r="C9" s="2">
        <f t="shared" si="2"/>
        <v>0</v>
      </c>
      <c r="D9" s="2">
        <f t="shared" si="3"/>
        <v>5508</v>
      </c>
      <c r="E9" s="2">
        <v>2967.0</v>
      </c>
      <c r="F9" s="2">
        <f t="shared" si="4"/>
        <v>2541</v>
      </c>
      <c r="G9" s="51">
        <f>IFERROR(VLOOKUP(G23,'Current 2023 Ranking'!$D:$K,8,0),0)</f>
        <v>911</v>
      </c>
      <c r="H9" s="51">
        <f>IFERROR(VLOOKUP(H23,'Current 2023 Ranking'!$D:$K,8,0),0)</f>
        <v>146</v>
      </c>
      <c r="I9" s="51">
        <f>IFERROR(VLOOKUP(I23,'Current 2023 Ranking'!$D:$K,8,0),0)</f>
        <v>331</v>
      </c>
      <c r="J9" s="51">
        <f>IFERROR(VLOOKUP(J23,'Current 2023 Ranking'!$D:$K,8,0),0)</f>
        <v>155</v>
      </c>
      <c r="K9" s="51">
        <f>IFERROR(VLOOKUP(K23,'Current 2023 Ranking'!$D:$K,8,0),0)</f>
        <v>518</v>
      </c>
      <c r="L9" s="51">
        <f>IFERROR(VLOOKUP(L23,'Current 2023 Ranking'!$D:$K,8,0),0)</f>
        <v>309</v>
      </c>
      <c r="M9" s="51">
        <f>IFERROR(VLOOKUP(M23,'Current 2023 Ranking'!$D:$K,8,0),0)</f>
        <v>159</v>
      </c>
      <c r="N9" s="51">
        <f>IFERROR(VLOOKUP(N23,'Current 2023 Ranking'!$D:$K,8,0),0)</f>
        <v>12</v>
      </c>
    </row>
    <row r="10">
      <c r="A10" s="76" t="s">
        <v>9</v>
      </c>
      <c r="B10" s="2">
        <f t="shared" si="1"/>
        <v>5</v>
      </c>
      <c r="C10" s="2">
        <f t="shared" si="2"/>
        <v>0</v>
      </c>
      <c r="D10" s="2">
        <f t="shared" si="3"/>
        <v>7468</v>
      </c>
      <c r="E10" s="2">
        <v>3873.0</v>
      </c>
      <c r="F10" s="2">
        <f t="shared" si="4"/>
        <v>3595</v>
      </c>
      <c r="G10" s="51">
        <f>IFERROR(VLOOKUP(G24,'Current 2023 Ranking'!$D:$K,8,0),0)</f>
        <v>215</v>
      </c>
      <c r="H10" s="51">
        <f>IFERROR(VLOOKUP(H24,'Current 2023 Ranking'!$D:$K,8,0),0)</f>
        <v>1509</v>
      </c>
      <c r="I10" s="51">
        <f>IFERROR(VLOOKUP(I24,'Current 2023 Ranking'!$D:$K,8,0),0)</f>
        <v>59</v>
      </c>
      <c r="J10" s="51">
        <f>IFERROR(VLOOKUP(J24,'Current 2023 Ranking'!$D:$K,8,0),0)</f>
        <v>457</v>
      </c>
      <c r="K10" s="51">
        <f>IFERROR(VLOOKUP(K24,'Current 2023 Ranking'!$D:$K,8,0),0)</f>
        <v>200</v>
      </c>
      <c r="L10" s="51">
        <f>IFERROR(VLOOKUP(L24,'Current 2023 Ranking'!$D:$K,8,0),0)</f>
        <v>183</v>
      </c>
      <c r="M10" s="51">
        <f>IFERROR(VLOOKUP(M24,'Current 2023 Ranking'!$D:$K,8,0),0)</f>
        <v>94</v>
      </c>
      <c r="N10" s="51">
        <f>IFERROR(VLOOKUP(N24,'Current 2023 Ranking'!$D:$K,8,0),0)</f>
        <v>878</v>
      </c>
    </row>
    <row r="11">
      <c r="A11" s="76" t="s">
        <v>10</v>
      </c>
      <c r="B11" s="2">
        <f t="shared" si="1"/>
        <v>1</v>
      </c>
      <c r="C11" s="2">
        <f t="shared" si="2"/>
        <v>0</v>
      </c>
      <c r="D11" s="2">
        <f t="shared" si="3"/>
        <v>9798</v>
      </c>
      <c r="E11" s="2">
        <v>5098.0</v>
      </c>
      <c r="F11" s="2">
        <f t="shared" si="4"/>
        <v>4700</v>
      </c>
      <c r="G11" s="51">
        <f>IFERROR(VLOOKUP(G25,'Current 2023 Ranking'!$D:$K,8,0),0)</f>
        <v>1635</v>
      </c>
      <c r="H11" s="51">
        <f>IFERROR(VLOOKUP(H25,'Current 2023 Ranking'!$D:$K,8,0),0)</f>
        <v>387</v>
      </c>
      <c r="I11" s="51">
        <f>IFERROR(VLOOKUP(I25,'Current 2023 Ranking'!$D:$K,8,0),0)</f>
        <v>524</v>
      </c>
      <c r="J11" s="51">
        <f>IFERROR(VLOOKUP(J25,'Current 2023 Ranking'!$D:$K,8,0),0)</f>
        <v>430</v>
      </c>
      <c r="K11" s="51">
        <f>IFERROR(VLOOKUP(K25,'Current 2023 Ranking'!$D:$K,8,0),0)</f>
        <v>521</v>
      </c>
      <c r="L11" s="51">
        <f>IFERROR(VLOOKUP(L25,'Current 2023 Ranking'!$D:$K,8,0),0)</f>
        <v>399</v>
      </c>
      <c r="M11" s="51">
        <f>IFERROR(VLOOKUP(M25,'Current 2023 Ranking'!$D:$K,8,0),0)</f>
        <v>516</v>
      </c>
      <c r="N11" s="51">
        <f>IFERROR(VLOOKUP(N25,'Current 2023 Ranking'!$D:$K,8,0),0)</f>
        <v>288</v>
      </c>
      <c r="O11" s="4"/>
    </row>
    <row r="12">
      <c r="A12" s="76" t="s">
        <v>8587</v>
      </c>
      <c r="B12" s="2">
        <f t="shared" si="1"/>
        <v>11</v>
      </c>
      <c r="C12" s="2">
        <f t="shared" si="2"/>
        <v>1</v>
      </c>
      <c r="D12" s="2">
        <f t="shared" si="3"/>
        <v>3340</v>
      </c>
      <c r="E12" s="2">
        <v>2470.0</v>
      </c>
      <c r="F12" s="2">
        <f t="shared" si="4"/>
        <v>870</v>
      </c>
      <c r="G12" s="51">
        <f>IFERROR(VLOOKUP(G26,'Current 2023 Ranking'!$D:$K,8,0),0)</f>
        <v>41</v>
      </c>
      <c r="H12" s="51">
        <f>IFERROR(VLOOKUP(H26,'Current 2023 Ranking'!$D:$K,8,0),0)</f>
        <v>82</v>
      </c>
      <c r="I12" s="51">
        <f>IFERROR(VLOOKUP(I26,'Current 2023 Ranking'!$D:$K,8,0),0)</f>
        <v>44</v>
      </c>
      <c r="J12" s="51">
        <f>IFERROR(VLOOKUP(J26,'Current 2023 Ranking'!$D:$K,8,0),0)</f>
        <v>57</v>
      </c>
      <c r="K12" s="51">
        <f>IFERROR(VLOOKUP(K26,'Current 2023 Ranking'!$D:$K,8,0),0)</f>
        <v>32</v>
      </c>
      <c r="L12" s="51">
        <f>IFERROR(VLOOKUP(L26,'Current 2023 Ranking'!$D:$K,8,0),0)</f>
        <v>366</v>
      </c>
      <c r="M12" s="51">
        <f>IFERROR(VLOOKUP(M26,'Current 2023 Ranking'!$D:$K,8,0),0)</f>
        <v>0</v>
      </c>
      <c r="N12" s="51">
        <f>IFERROR(VLOOKUP(N26,'Current 2023 Ranking'!$D:$K,8,0),0)</f>
        <v>248</v>
      </c>
      <c r="O12" s="4"/>
    </row>
    <row r="13">
      <c r="A13" s="77" t="s">
        <v>5682</v>
      </c>
      <c r="B13" s="2">
        <f t="shared" si="1"/>
        <v>10</v>
      </c>
      <c r="C13" s="2">
        <f t="shared" si="2"/>
        <v>0</v>
      </c>
      <c r="D13" s="2">
        <f t="shared" si="3"/>
        <v>3798</v>
      </c>
      <c r="E13" s="2">
        <v>2086.0</v>
      </c>
      <c r="F13" s="2">
        <f t="shared" si="4"/>
        <v>1712</v>
      </c>
      <c r="G13" s="51">
        <f>IFERROR(VLOOKUP(G27,'Current 2023 Ranking'!$D:$K,8,0),0)</f>
        <v>38</v>
      </c>
      <c r="H13" s="51">
        <f>IFERROR(VLOOKUP(H27,'Current 2023 Ranking'!$D:$K,8,0),0)</f>
        <v>657</v>
      </c>
      <c r="I13" s="51">
        <f>IFERROR(VLOOKUP(I27,'Current 2023 Ranking'!$D:$K,8,0),0)</f>
        <v>543</v>
      </c>
      <c r="J13" s="51">
        <f>IFERROR(VLOOKUP(J27,'Current 2023 Ranking'!$D:$K,8,0),0)</f>
        <v>54</v>
      </c>
      <c r="K13" s="51">
        <f>IFERROR(VLOOKUP(K27,'Current 2023 Ranking'!$D:$K,8,0),0)</f>
        <v>10</v>
      </c>
      <c r="L13" s="51">
        <f>IFERROR(VLOOKUP(L27,'Current 2023 Ranking'!$D:$K,8,0),0)</f>
        <v>27</v>
      </c>
      <c r="M13" s="51">
        <f>IFERROR(VLOOKUP(M27,'Current 2023 Ranking'!$D:$K,8,0),0)</f>
        <v>158</v>
      </c>
      <c r="N13" s="51">
        <f>IFERROR(VLOOKUP(N27,'Current 2023 Ranking'!$D:$K,8,0),0)</f>
        <v>225</v>
      </c>
      <c r="O13" s="4"/>
    </row>
    <row r="14">
      <c r="B14" s="4"/>
      <c r="C14" s="4"/>
      <c r="D14" s="4"/>
      <c r="E14" s="4"/>
      <c r="F14" s="4"/>
      <c r="G14" s="3"/>
      <c r="H14" s="3"/>
      <c r="I14" s="4"/>
      <c r="J14" s="4"/>
      <c r="K14" s="4"/>
      <c r="L14" s="4"/>
      <c r="M14" s="4"/>
      <c r="N14" s="4"/>
      <c r="O14" s="4"/>
    </row>
    <row r="15">
      <c r="B15" s="4"/>
      <c r="C15" s="4"/>
      <c r="D15" s="4"/>
      <c r="E15" s="4"/>
      <c r="F15" s="4" t="s">
        <v>13</v>
      </c>
      <c r="G15" s="3">
        <v>1.0</v>
      </c>
      <c r="H15" s="4">
        <v>2.0</v>
      </c>
      <c r="I15" s="4">
        <v>3.0</v>
      </c>
      <c r="J15" s="4">
        <v>4.0</v>
      </c>
      <c r="K15" s="4">
        <v>5.0</v>
      </c>
      <c r="L15" s="4">
        <v>6.0</v>
      </c>
      <c r="M15" s="4">
        <v>7.0</v>
      </c>
      <c r="N15" s="4">
        <v>8.0</v>
      </c>
    </row>
    <row r="16">
      <c r="A16" t="s">
        <v>7</v>
      </c>
      <c r="F16" s="75" t="s">
        <v>7</v>
      </c>
      <c r="G16" t="s">
        <v>5715</v>
      </c>
      <c r="H16" t="s">
        <v>5684</v>
      </c>
      <c r="I16" t="s">
        <v>5683</v>
      </c>
      <c r="J16" s="4" t="s">
        <v>5733</v>
      </c>
      <c r="K16" s="12" t="s">
        <v>5709</v>
      </c>
      <c r="L16" t="s">
        <v>5701</v>
      </c>
      <c r="M16" t="s">
        <v>6366</v>
      </c>
      <c r="N16" s="4" t="s">
        <v>5755</v>
      </c>
    </row>
    <row r="17">
      <c r="A17" t="s">
        <v>6</v>
      </c>
      <c r="F17" s="76" t="s">
        <v>6</v>
      </c>
      <c r="G17" t="s">
        <v>5739</v>
      </c>
      <c r="H17" t="s">
        <v>5706</v>
      </c>
      <c r="I17" t="s">
        <v>6348</v>
      </c>
      <c r="J17" t="s">
        <v>6436</v>
      </c>
      <c r="K17" t="s">
        <v>6264</v>
      </c>
      <c r="L17" t="s">
        <v>6344</v>
      </c>
      <c r="M17" t="s">
        <v>5741</v>
      </c>
      <c r="N17" t="s">
        <v>6241</v>
      </c>
    </row>
    <row r="18">
      <c r="A18" t="s">
        <v>3448</v>
      </c>
      <c r="F18" s="76" t="s">
        <v>3448</v>
      </c>
      <c r="G18" t="s">
        <v>6385</v>
      </c>
      <c r="H18" t="s">
        <v>6409</v>
      </c>
      <c r="I18" t="s">
        <v>5694</v>
      </c>
      <c r="J18" t="s">
        <v>6270</v>
      </c>
      <c r="K18" t="s">
        <v>7854</v>
      </c>
      <c r="L18" t="s">
        <v>6429</v>
      </c>
      <c r="M18" t="s">
        <v>6323</v>
      </c>
      <c r="N18" t="s">
        <v>6716</v>
      </c>
    </row>
    <row r="19">
      <c r="A19" t="s">
        <v>8586</v>
      </c>
      <c r="F19" s="76" t="s">
        <v>8586</v>
      </c>
      <c r="G19" t="s">
        <v>6290</v>
      </c>
      <c r="H19" t="s">
        <v>5695</v>
      </c>
      <c r="I19" t="s">
        <v>5704</v>
      </c>
      <c r="J19" t="s">
        <v>6279</v>
      </c>
      <c r="K19" t="s">
        <v>6679</v>
      </c>
      <c r="L19" t="s">
        <v>7848</v>
      </c>
      <c r="M19" t="s">
        <v>6428</v>
      </c>
      <c r="N19" t="s">
        <v>5705</v>
      </c>
    </row>
    <row r="20">
      <c r="A20" t="s">
        <v>8</v>
      </c>
      <c r="F20" s="76" t="s">
        <v>8</v>
      </c>
      <c r="G20" t="s">
        <v>5707</v>
      </c>
      <c r="H20" t="s">
        <v>6287</v>
      </c>
      <c r="I20" s="4" t="s">
        <v>5737</v>
      </c>
      <c r="J20" s="4" t="s">
        <v>5750</v>
      </c>
      <c r="K20" s="4" t="s">
        <v>5754</v>
      </c>
      <c r="L20" t="s">
        <v>5723</v>
      </c>
      <c r="M20" t="s">
        <v>5731</v>
      </c>
      <c r="N20" t="s">
        <v>5742</v>
      </c>
    </row>
    <row r="21">
      <c r="A21" t="s">
        <v>11</v>
      </c>
      <c r="F21" s="76" t="s">
        <v>11</v>
      </c>
      <c r="G21" t="s">
        <v>6244</v>
      </c>
      <c r="H21" t="s">
        <v>5744</v>
      </c>
      <c r="I21" t="s">
        <v>5688</v>
      </c>
      <c r="J21" t="s">
        <v>5736</v>
      </c>
      <c r="K21" t="s">
        <v>5738</v>
      </c>
      <c r="L21" t="s">
        <v>5727</v>
      </c>
      <c r="M21" t="s">
        <v>6245</v>
      </c>
      <c r="N21" t="s">
        <v>5718</v>
      </c>
    </row>
    <row r="22">
      <c r="A22" t="s">
        <v>4</v>
      </c>
      <c r="F22" s="76" t="s">
        <v>4</v>
      </c>
      <c r="G22" t="s">
        <v>5693</v>
      </c>
      <c r="H22" t="s">
        <v>5724</v>
      </c>
      <c r="I22" t="s">
        <v>5730</v>
      </c>
      <c r="J22" t="s">
        <v>5728</v>
      </c>
      <c r="K22" s="4" t="s">
        <v>6399</v>
      </c>
      <c r="L22" s="12" t="s">
        <v>5702</v>
      </c>
      <c r="M22" s="4" t="s">
        <v>5687</v>
      </c>
      <c r="N22" s="4" t="s">
        <v>5685</v>
      </c>
    </row>
    <row r="23">
      <c r="A23" t="s">
        <v>5</v>
      </c>
      <c r="F23" s="76" t="s">
        <v>5</v>
      </c>
      <c r="G23" t="s">
        <v>5725</v>
      </c>
      <c r="H23" s="4" t="s">
        <v>5756</v>
      </c>
      <c r="I23" s="4" t="s">
        <v>5719</v>
      </c>
      <c r="J23" s="4" t="s">
        <v>5760</v>
      </c>
      <c r="K23" t="s">
        <v>6247</v>
      </c>
      <c r="L23" t="s">
        <v>6286</v>
      </c>
      <c r="M23" t="s">
        <v>6242</v>
      </c>
      <c r="N23" t="s">
        <v>6490</v>
      </c>
    </row>
    <row r="24">
      <c r="A24" t="s">
        <v>9</v>
      </c>
      <c r="F24" s="76" t="s">
        <v>9</v>
      </c>
      <c r="G24" t="s">
        <v>5729</v>
      </c>
      <c r="H24" t="s">
        <v>5691</v>
      </c>
      <c r="I24" t="s">
        <v>5762</v>
      </c>
      <c r="J24" t="s">
        <v>5710</v>
      </c>
      <c r="K24" s="4" t="s">
        <v>6327</v>
      </c>
      <c r="L24" t="s">
        <v>5690</v>
      </c>
      <c r="M24" t="s">
        <v>5758</v>
      </c>
      <c r="N24" t="s">
        <v>5726</v>
      </c>
    </row>
    <row r="25">
      <c r="A25" t="s">
        <v>10</v>
      </c>
      <c r="F25" s="76" t="s">
        <v>10</v>
      </c>
      <c r="G25" s="12" t="s">
        <v>5699</v>
      </c>
      <c r="H25" s="12" t="s">
        <v>5735</v>
      </c>
      <c r="I25" s="12" t="s">
        <v>5732</v>
      </c>
      <c r="J25" s="4" t="s">
        <v>5692</v>
      </c>
      <c r="K25" s="12" t="s">
        <v>5711</v>
      </c>
      <c r="L25" s="12" t="s">
        <v>5697</v>
      </c>
      <c r="M25" s="12" t="s">
        <v>5708</v>
      </c>
      <c r="N25" s="12" t="s">
        <v>5703</v>
      </c>
      <c r="S25" s="4"/>
      <c r="T25" s="4"/>
    </row>
    <row r="26">
      <c r="A26" t="s">
        <v>8587</v>
      </c>
      <c r="F26" s="76" t="s">
        <v>8587</v>
      </c>
      <c r="G26" s="4" t="s">
        <v>6305</v>
      </c>
      <c r="H26" t="s">
        <v>6458</v>
      </c>
      <c r="I26" t="s">
        <v>6618</v>
      </c>
      <c r="J26" t="s">
        <v>6450</v>
      </c>
      <c r="K26" s="4" t="s">
        <v>6334</v>
      </c>
      <c r="L26" t="s">
        <v>6269</v>
      </c>
      <c r="M26" t="s">
        <v>5700</v>
      </c>
      <c r="N26" s="4" t="s">
        <v>6274</v>
      </c>
    </row>
    <row r="27">
      <c r="A27" t="s">
        <v>5682</v>
      </c>
      <c r="F27" s="77" t="s">
        <v>5682</v>
      </c>
      <c r="G27" t="s">
        <v>6453</v>
      </c>
      <c r="H27" t="s">
        <v>5751</v>
      </c>
      <c r="I27" t="s">
        <v>5720</v>
      </c>
      <c r="J27" s="4" t="s">
        <v>5746</v>
      </c>
      <c r="K27" t="s">
        <v>6393</v>
      </c>
      <c r="L27" t="s">
        <v>6360</v>
      </c>
      <c r="M27" t="s">
        <v>6376</v>
      </c>
      <c r="N27" t="s">
        <v>5712</v>
      </c>
    </row>
  </sheetData>
  <conditionalFormatting sqref="J16 N16 I20:K20 M22:N22 H23:J23 K24 J25 G26 K26 N26 J27">
    <cfRule type="expression" dxfId="0" priority="1">
      <formula>iferror(ISERROR($I16))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.88"/>
    <col customWidth="1" min="3" max="3" width="5.75"/>
    <col customWidth="1" min="4" max="4" width="22.13"/>
    <col customWidth="1" min="5" max="5" width="16.88"/>
    <col customWidth="1" min="6" max="6" width="4.63"/>
    <col customWidth="1" min="12" max="12" width="18.13"/>
  </cols>
  <sheetData>
    <row r="1">
      <c r="A1" s="8" t="s">
        <v>1</v>
      </c>
      <c r="B1" s="8" t="s">
        <v>86</v>
      </c>
      <c r="C1" s="8" t="s">
        <v>87</v>
      </c>
      <c r="D1" s="8" t="s">
        <v>88</v>
      </c>
      <c r="E1" s="8" t="s">
        <v>0</v>
      </c>
      <c r="F1" s="8" t="s">
        <v>3</v>
      </c>
      <c r="G1" s="9"/>
      <c r="I1" s="10" t="s">
        <v>13</v>
      </c>
      <c r="K1" s="8" t="s">
        <v>4309</v>
      </c>
      <c r="L1" s="4" t="s">
        <v>4310</v>
      </c>
      <c r="M1" s="4" t="s">
        <v>4311</v>
      </c>
    </row>
    <row r="2">
      <c r="A2" s="50">
        <v>1.0</v>
      </c>
      <c r="B2" s="67">
        <v>1.0</v>
      </c>
      <c r="C2" s="67" t="s">
        <v>4312</v>
      </c>
      <c r="D2" s="50" t="s">
        <v>5699</v>
      </c>
      <c r="E2" s="50" t="s">
        <v>5763</v>
      </c>
      <c r="F2" s="50">
        <v>3309.0</v>
      </c>
      <c r="G2" s="11"/>
      <c r="I2" t="str">
        <f t="array" ref="I2">INDEX('Current 2023 Points'!$F$16:$F$27,MATCH(1,MMULT(--('Current 2023 Points'!$G$16:$N$27=D2),TRANSPOSE(COLUMN('Current 2023 Points'!$G$16:$N$27)^0)),0))</f>
        <v>Andy</v>
      </c>
      <c r="K2" s="58">
        <f>F2-IFERROR(VLOOKUP(D2,'Pre-transfer 2023 Ranking'!$D:$F,3,0),0)</f>
        <v>1635</v>
      </c>
      <c r="L2">
        <f>countif('Pre-transfer 2023 Points'!$E$13:$L$21,D2)</f>
        <v>0</v>
      </c>
      <c r="M2" s="59">
        <f>countif('Current 2023 Points'!$G$13:$N$21,D2)</f>
        <v>0</v>
      </c>
    </row>
    <row r="3">
      <c r="A3" s="50">
        <v>2.0</v>
      </c>
      <c r="B3" s="67">
        <v>3.0</v>
      </c>
      <c r="C3" s="68" t="s">
        <v>89</v>
      </c>
      <c r="D3" s="50" t="s">
        <v>5707</v>
      </c>
      <c r="E3" s="50" t="s">
        <v>8588</v>
      </c>
      <c r="F3" s="50">
        <v>2843.0</v>
      </c>
      <c r="G3" s="11"/>
      <c r="I3" t="str">
        <f t="array" ref="I3">INDEX('Current 2023 Points'!$F$16:$F$27,MATCH(1,MMULT(--('Current 2023 Points'!$G$16:$N$27=D3),TRANSPOSE(COLUMN('Current 2023 Points'!$G$16:$N$27)^0)),0))</f>
        <v>Dave</v>
      </c>
      <c r="K3" s="58">
        <f>F3-IFERROR(VLOOKUP(D3,'Pre-transfer 2023 Ranking'!$D:$F,3,0),0)</f>
        <v>1300</v>
      </c>
      <c r="L3">
        <f>countif('Pre-transfer 2022 Points'!$E$13:$L$21,D3)</f>
        <v>1</v>
      </c>
      <c r="M3" s="59">
        <f>countif('2022 Points'!$G$13:$N$21,D3)</f>
        <v>1</v>
      </c>
    </row>
    <row r="4">
      <c r="A4" s="50">
        <v>3.0</v>
      </c>
      <c r="B4" s="67">
        <v>4.0</v>
      </c>
      <c r="C4" s="68" t="s">
        <v>89</v>
      </c>
      <c r="D4" s="50" t="s">
        <v>5691</v>
      </c>
      <c r="E4" s="50" t="s">
        <v>8589</v>
      </c>
      <c r="F4" s="50">
        <v>2715.0</v>
      </c>
      <c r="G4" s="11"/>
      <c r="I4" t="str">
        <f t="array" ref="I4">INDEX('Current 2023 Points'!$F$16:$F$27,MATCH(1,MMULT(--('Current 2023 Points'!$G$16:$N$27=D4),TRANSPOSE(COLUMN('Current 2023 Points'!$G$16:$N$27)^0)),0))</f>
        <v>Mike</v>
      </c>
      <c r="K4" s="58">
        <f>F4-IFERROR(VLOOKUP(D4,'Pre-transfer 2023 Ranking'!$D:$F,3,0),0)</f>
        <v>1509</v>
      </c>
      <c r="L4">
        <f>countif('Pre-transfer 2022 Points'!$E$13:$L$21,D4)</f>
        <v>1</v>
      </c>
      <c r="M4" s="59">
        <f>countif('2022 Points'!$G$13:$N$21,D4)</f>
        <v>1</v>
      </c>
    </row>
    <row r="5">
      <c r="A5" s="50">
        <v>4.0</v>
      </c>
      <c r="B5" s="67">
        <v>16.0</v>
      </c>
      <c r="C5" s="69" t="s">
        <v>4404</v>
      </c>
      <c r="D5" s="50" t="s">
        <v>5715</v>
      </c>
      <c r="E5" s="50" t="s">
        <v>8589</v>
      </c>
      <c r="F5" s="50">
        <v>2526.0</v>
      </c>
      <c r="G5" s="11"/>
      <c r="I5" t="str">
        <f t="array" ref="I5">INDEX('Current 2023 Points'!$F$16:$F$27,MATCH(1,MMULT(--('Current 2023 Points'!$G$16:$N$27=D5),TRANSPOSE(COLUMN('Current 2023 Points'!$G$16:$N$27)^0)),0))</f>
        <v>Campbell</v>
      </c>
      <c r="K5" s="58">
        <f>F5-IFERROR(VLOOKUP(D5,'Pre-transfer 2023 Ranking'!$D:$F,3,0),0)</f>
        <v>1061</v>
      </c>
      <c r="L5">
        <f>countif('Pre-transfer 2022 Points'!$E$13:$L$21,D5)</f>
        <v>1</v>
      </c>
      <c r="M5" s="59">
        <f>countif('2022 Points'!$G$13:$N$21,D5)</f>
        <v>1</v>
      </c>
    </row>
    <row r="6">
      <c r="A6" s="50">
        <v>5.0</v>
      </c>
      <c r="B6" s="67">
        <v>7.0</v>
      </c>
      <c r="C6" s="68" t="s">
        <v>160</v>
      </c>
      <c r="D6" s="50" t="s">
        <v>5724</v>
      </c>
      <c r="E6" s="50" t="s">
        <v>8590</v>
      </c>
      <c r="F6" s="50">
        <v>2152.0</v>
      </c>
      <c r="G6" s="11"/>
      <c r="I6" t="str">
        <f t="array" ref="I6">INDEX('Current 2023 Points'!$F$16:$F$27,MATCH(1,MMULT(--('Current 2023 Points'!$G$16:$N$27=D6),TRANSPOSE(COLUMN('Current 2023 Points'!$G$16:$N$27)^0)),0))</f>
        <v>Nick</v>
      </c>
      <c r="K6" s="58">
        <f>F6-IFERROR(VLOOKUP(D6,'Pre-transfer 2023 Ranking'!$D:$F,3,0),0)</f>
        <v>1219</v>
      </c>
      <c r="L6">
        <f>countif('Pre-transfer 2022 Points'!$E$13:$L$21,D6)</f>
        <v>1</v>
      </c>
      <c r="M6" s="59">
        <f>countif('2022 Points'!$G$13:$N$21,D6)</f>
        <v>1</v>
      </c>
    </row>
    <row r="7">
      <c r="A7" s="50">
        <v>6.0</v>
      </c>
      <c r="B7" s="67">
        <v>6.0</v>
      </c>
      <c r="C7" s="68" t="s">
        <v>4312</v>
      </c>
      <c r="D7" s="50" t="s">
        <v>5684</v>
      </c>
      <c r="E7" s="50" t="s">
        <v>130</v>
      </c>
      <c r="F7" s="50">
        <v>1989.0</v>
      </c>
      <c r="G7" s="11"/>
      <c r="I7" t="str">
        <f t="array" ref="I7">INDEX('Current 2023 Points'!$F$16:$F$27,MATCH(1,MMULT(--('Current 2023 Points'!$G$16:$N$27=D7),TRANSPOSE(COLUMN('Current 2023 Points'!$G$16:$N$27)^0)),0))</f>
        <v>Campbell</v>
      </c>
      <c r="K7" s="58">
        <f>F7-IFERROR(VLOOKUP(D7,'Pre-transfer 2023 Ranking'!$D:$F,3,0),0)</f>
        <v>1094</v>
      </c>
      <c r="L7">
        <f>countif('Pre-transfer 2022 Points'!$E$13:$L$21,D7)</f>
        <v>0</v>
      </c>
      <c r="M7" s="59">
        <f>countif('2022 Points'!$G$13:$N$21,D7)</f>
        <v>0</v>
      </c>
    </row>
    <row r="8">
      <c r="A8" s="50">
        <v>7.0</v>
      </c>
      <c r="B8" s="67">
        <v>2.0</v>
      </c>
      <c r="C8" s="68" t="s">
        <v>609</v>
      </c>
      <c r="D8" s="50" t="s">
        <v>5739</v>
      </c>
      <c r="E8" s="50" t="s">
        <v>8589</v>
      </c>
      <c r="F8" s="50">
        <v>1988.0</v>
      </c>
      <c r="G8" s="11"/>
      <c r="I8" t="str">
        <f t="array" ref="I8">INDEX('Current 2023 Points'!$F$16:$F$27,MATCH(1,MMULT(--('Current 2023 Points'!$G$16:$N$27=D8),TRANSPOSE(COLUMN('Current 2023 Points'!$G$16:$N$27)^0)),0))</f>
        <v>Cameron</v>
      </c>
      <c r="K8" s="58">
        <f>F8-IFERROR(VLOOKUP(D8,'Pre-transfer 2023 Ranking'!$D:$F,3,0),0)</f>
        <v>1099</v>
      </c>
      <c r="L8">
        <f>countif('Pre-transfer 2022 Points'!$E$13:$L$21,D8)</f>
        <v>1</v>
      </c>
      <c r="M8" s="59">
        <f>countif('2022 Points'!$G$13:$N$21,D8)</f>
        <v>1</v>
      </c>
    </row>
    <row r="9">
      <c r="A9" s="50">
        <v>8.0</v>
      </c>
      <c r="B9" s="67">
        <v>23.0</v>
      </c>
      <c r="C9" s="68" t="s">
        <v>140</v>
      </c>
      <c r="D9" s="50" t="s">
        <v>5738</v>
      </c>
      <c r="E9" s="50" t="s">
        <v>5763</v>
      </c>
      <c r="F9" s="50">
        <v>1947.0</v>
      </c>
      <c r="G9" s="11"/>
      <c r="I9" t="str">
        <f t="array" ref="I9">INDEX('Current 2023 Points'!$F$16:$F$27,MATCH(1,MMULT(--('Current 2023 Points'!$G$16:$N$27=D9),TRANSPOSE(COLUMN('Current 2023 Points'!$G$16:$N$27)^0)),0))</f>
        <v>Joe</v>
      </c>
      <c r="K9" s="58">
        <f>F9-IFERROR(VLOOKUP(D9,'Pre-transfer 2023 Ranking'!$D:$F,3,0),0)</f>
        <v>1055</v>
      </c>
      <c r="L9">
        <f>countif('Pre-transfer 2022 Points'!$E$13:$L$21,D9)</f>
        <v>1</v>
      </c>
      <c r="M9" s="59">
        <f>countif('2022 Points'!$G$13:$N$21,D9)</f>
        <v>1</v>
      </c>
    </row>
    <row r="10">
      <c r="A10" s="50">
        <v>9.0</v>
      </c>
      <c r="B10" s="67">
        <v>70.0</v>
      </c>
      <c r="C10" s="68" t="s">
        <v>1229</v>
      </c>
      <c r="D10" s="50" t="s">
        <v>5705</v>
      </c>
      <c r="E10" s="50" t="s">
        <v>5763</v>
      </c>
      <c r="F10" s="50">
        <v>1817.0</v>
      </c>
      <c r="G10" s="11"/>
      <c r="I10" t="str">
        <f t="array" ref="I10">INDEX('Current 2023 Points'!$F$16:$F$27,MATCH(1,MMULT(--('Current 2023 Points'!$G$16:$N$27=D10),TRANSPOSE(COLUMN('Current 2023 Points'!$G$16:$N$27)^0)),0))</f>
        <v>Jason</v>
      </c>
      <c r="K10" s="58">
        <f>F10-IFERROR(VLOOKUP(D10,'Pre-transfer 2023 Ranking'!$D:$F,3,0),0)</f>
        <v>1167</v>
      </c>
      <c r="L10">
        <f>countif('Pre-transfer 2022 Points'!$E$13:$L$21,D10)</f>
        <v>1</v>
      </c>
      <c r="M10" s="59">
        <f>countif('2022 Points'!$G$13:$N$21,D10)</f>
        <v>1</v>
      </c>
    </row>
    <row r="11">
      <c r="A11" s="50">
        <v>10.0</v>
      </c>
      <c r="B11" s="67">
        <v>18.0</v>
      </c>
      <c r="C11" s="69" t="s">
        <v>4319</v>
      </c>
      <c r="D11" s="50" t="s">
        <v>5683</v>
      </c>
      <c r="E11" s="50" t="s">
        <v>8590</v>
      </c>
      <c r="F11" s="50">
        <v>1719.0</v>
      </c>
      <c r="G11" s="11"/>
      <c r="I11" t="str">
        <f t="array" ref="I11">INDEX('Current 2023 Points'!$F$16:$F$27,MATCH(1,MMULT(--('Current 2023 Points'!$G$16:$N$27=D11),TRANSPOSE(COLUMN('Current 2023 Points'!$G$16:$N$27)^0)),0))</f>
        <v>Campbell</v>
      </c>
      <c r="K11" s="58">
        <f>F11-IFERROR(VLOOKUP(D11,'Pre-transfer 2023 Ranking'!$D:$F,3,0),0)</f>
        <v>568</v>
      </c>
      <c r="L11">
        <f>countif('Pre-transfer 2022 Points'!$E$13:$L$21,D11)</f>
        <v>1</v>
      </c>
      <c r="M11" s="59">
        <f>countif('2022 Points'!$G$13:$N$21,D11)</f>
        <v>1</v>
      </c>
    </row>
    <row r="12">
      <c r="A12" s="50">
        <v>11.0</v>
      </c>
      <c r="B12" s="67">
        <v>13.0</v>
      </c>
      <c r="C12" s="68" t="s">
        <v>160</v>
      </c>
      <c r="D12" s="50" t="s">
        <v>5725</v>
      </c>
      <c r="E12" s="50" t="s">
        <v>5764</v>
      </c>
      <c r="F12" s="50">
        <v>1695.0</v>
      </c>
      <c r="G12" s="11"/>
      <c r="I12" t="str">
        <f t="array" ref="I12">INDEX('Current 2023 Points'!$F$16:$F$27,MATCH(1,MMULT(--('Current 2023 Points'!$G$16:$N$27=D12),TRANSPOSE(COLUMN('Current 2023 Points'!$G$16:$N$27)^0)),0))</f>
        <v>Tim</v>
      </c>
      <c r="K12" s="58">
        <f>F12-IFERROR(VLOOKUP(D12,'Pre-transfer 2023 Ranking'!$D:$F,3,0),0)</f>
        <v>911</v>
      </c>
      <c r="L12">
        <f>countif('Pre-transfer 2022 Points'!$E$13:$L$21,D12)</f>
        <v>0</v>
      </c>
      <c r="M12" s="59">
        <f>countif('2022 Points'!$G$13:$N$21,D12)</f>
        <v>1</v>
      </c>
    </row>
    <row r="13">
      <c r="A13" s="50">
        <v>12.0</v>
      </c>
      <c r="B13" s="67">
        <v>42.0</v>
      </c>
      <c r="C13" s="68" t="s">
        <v>564</v>
      </c>
      <c r="D13" s="50" t="s">
        <v>5695</v>
      </c>
      <c r="E13" s="50" t="s">
        <v>130</v>
      </c>
      <c r="F13" s="50">
        <v>1595.0</v>
      </c>
      <c r="G13" s="11"/>
      <c r="I13" t="str">
        <f t="array" ref="I13">INDEX('Current 2023 Points'!$F$16:$F$27,MATCH(1,MMULT(--('Current 2023 Points'!$G$16:$N$27=D13),TRANSPOSE(COLUMN('Current 2023 Points'!$G$16:$N$27)^0)),0))</f>
        <v>Jason</v>
      </c>
      <c r="K13" s="58">
        <f>F13-IFERROR(VLOOKUP(D13,'Pre-transfer 2023 Ranking'!$D:$F,3,0),0)</f>
        <v>589</v>
      </c>
      <c r="L13">
        <f>countif('Pre-transfer 2022 Points'!$E$13:$L$21,D13)</f>
        <v>0</v>
      </c>
      <c r="M13" s="59">
        <f>countif('2022 Points'!$G$13:$N$21,D13)</f>
        <v>0</v>
      </c>
    </row>
    <row r="14">
      <c r="A14" s="50">
        <v>13.0</v>
      </c>
      <c r="B14" s="67">
        <v>32.0</v>
      </c>
      <c r="C14" s="68" t="s">
        <v>4328</v>
      </c>
      <c r="D14" s="50" t="s">
        <v>5732</v>
      </c>
      <c r="E14" s="50" t="s">
        <v>5763</v>
      </c>
      <c r="F14" s="50">
        <v>1478.0</v>
      </c>
      <c r="G14" s="11"/>
      <c r="I14" t="str">
        <f t="array" ref="I14">INDEX('Current 2023 Points'!$F$16:$F$27,MATCH(1,MMULT(--('Current 2023 Points'!$G$16:$N$27=D14),TRANSPOSE(COLUMN('Current 2023 Points'!$G$16:$N$27)^0)),0))</f>
        <v>Andy</v>
      </c>
      <c r="K14" s="58">
        <f>F14-IFERROR(VLOOKUP(D14,'Pre-transfer 2023 Ranking'!$D:$F,3,0),0)</f>
        <v>524</v>
      </c>
      <c r="L14">
        <f>countif('Pre-transfer 2022 Points'!$E$13:$L$21,D14)</f>
        <v>1</v>
      </c>
      <c r="M14" s="59">
        <f>countif('2022 Points'!$G$13:$N$21,D14)</f>
        <v>1</v>
      </c>
    </row>
    <row r="15">
      <c r="A15" s="50">
        <v>14.0</v>
      </c>
      <c r="B15" s="67">
        <v>105.0</v>
      </c>
      <c r="C15" s="68" t="s">
        <v>104</v>
      </c>
      <c r="D15" s="50" t="s">
        <v>5685</v>
      </c>
      <c r="E15" s="50" t="s">
        <v>139</v>
      </c>
      <c r="F15" s="50">
        <v>1460.0</v>
      </c>
      <c r="G15" s="11"/>
      <c r="I15" t="str">
        <f t="array" ref="I15">INDEX('Current 2023 Points'!$F$16:$F$27,MATCH(1,MMULT(--('Current 2023 Points'!$G$16:$N$27=D15),TRANSPOSE(COLUMN('Current 2023 Points'!$G$16:$N$27)^0)),0))</f>
        <v>Nick</v>
      </c>
      <c r="K15" s="58">
        <f>F15-IFERROR(VLOOKUP(D15,'Pre-transfer 2023 Ranking'!$D:$F,3,0),0)</f>
        <v>734</v>
      </c>
      <c r="L15">
        <f>countif('Pre-transfer 2022 Points'!$E$13:$L$21,D15)</f>
        <v>1</v>
      </c>
      <c r="M15" s="59">
        <f>countif('2022 Points'!$G$13:$N$21,D15)</f>
        <v>1</v>
      </c>
    </row>
    <row r="16">
      <c r="A16" s="50">
        <v>15.0</v>
      </c>
      <c r="B16" s="67">
        <v>34.0</v>
      </c>
      <c r="C16" s="69" t="s">
        <v>4328</v>
      </c>
      <c r="D16" s="50" t="s">
        <v>5723</v>
      </c>
      <c r="E16" s="50" t="s">
        <v>8589</v>
      </c>
      <c r="F16" s="50">
        <v>1436.0</v>
      </c>
      <c r="G16" s="11"/>
      <c r="I16" t="str">
        <f t="array" ref="I16">INDEX('Current 2023 Points'!$F$16:$F$27,MATCH(1,MMULT(--('Current 2023 Points'!$G$16:$N$27=D16),TRANSPOSE(COLUMN('Current 2023 Points'!$G$16:$N$27)^0)),0))</f>
        <v>Dave</v>
      </c>
      <c r="K16" s="58">
        <f>F16-IFERROR(VLOOKUP(D16,'Pre-transfer 2023 Ranking'!$D:$F,3,0),0)</f>
        <v>604</v>
      </c>
      <c r="L16">
        <f>countif('Pre-transfer 2022 Points'!$E$13:$L$21,D16)</f>
        <v>0</v>
      </c>
      <c r="M16" s="59">
        <f>countif('2022 Points'!$G$13:$N$21,D16)</f>
        <v>0</v>
      </c>
    </row>
    <row r="17">
      <c r="A17" s="50">
        <v>16.0</v>
      </c>
      <c r="B17" s="67">
        <v>44.0</v>
      </c>
      <c r="C17" s="68" t="s">
        <v>4316</v>
      </c>
      <c r="D17" s="50" t="s">
        <v>5726</v>
      </c>
      <c r="E17" s="50" t="s">
        <v>93</v>
      </c>
      <c r="F17" s="50">
        <v>1431.0</v>
      </c>
      <c r="G17" s="11"/>
      <c r="I17" t="str">
        <f t="array" ref="I17">INDEX('Current 2023 Points'!$F$16:$F$27,MATCH(1,MMULT(--('Current 2023 Points'!$G$16:$N$27=D17),TRANSPOSE(COLUMN('Current 2023 Points'!$G$16:$N$27)^0)),0))</f>
        <v>Mike</v>
      </c>
      <c r="K17" s="58">
        <f>F17-IFERROR(VLOOKUP(D17,'Pre-transfer 2023 Ranking'!$D:$F,3,0),0)</f>
        <v>878</v>
      </c>
      <c r="L17">
        <f>countif('Pre-transfer 2022 Points'!$E$13:$L$21,D17)</f>
        <v>1</v>
      </c>
      <c r="M17" s="59">
        <f>countif('2022 Points'!$G$13:$N$21,D17)</f>
        <v>0</v>
      </c>
    </row>
    <row r="18">
      <c r="A18" s="50">
        <v>17.0</v>
      </c>
      <c r="B18" s="67">
        <v>8.0</v>
      </c>
      <c r="C18" s="69" t="s">
        <v>116</v>
      </c>
      <c r="D18" s="50" t="s">
        <v>5744</v>
      </c>
      <c r="E18" s="50" t="s">
        <v>102</v>
      </c>
      <c r="F18" s="50">
        <v>1344.0</v>
      </c>
      <c r="G18" s="11"/>
      <c r="I18" t="str">
        <f t="array" ref="I18">INDEX('Current 2023 Points'!$F$16:$F$27,MATCH(1,MMULT(--('Current 2023 Points'!$G$16:$N$27=D18),TRANSPOSE(COLUMN('Current 2023 Points'!$G$16:$N$27)^0)),0))</f>
        <v>Joe</v>
      </c>
      <c r="K18" s="58">
        <f>F18-IFERROR(VLOOKUP(D18,'Pre-transfer 2023 Ranking'!$D:$F,3,0),0)</f>
        <v>719</v>
      </c>
      <c r="L18">
        <f>countif('Pre-transfer 2022 Points'!$E$13:$L$21,D18)</f>
        <v>1</v>
      </c>
      <c r="M18" s="59">
        <f>countif('2022 Points'!$G$13:$N$21,D18)</f>
        <v>1</v>
      </c>
    </row>
    <row r="19">
      <c r="A19" s="50">
        <v>18.0</v>
      </c>
      <c r="B19" s="67">
        <v>50.0</v>
      </c>
      <c r="C19" s="68" t="s">
        <v>369</v>
      </c>
      <c r="D19" s="50" t="s">
        <v>5704</v>
      </c>
      <c r="E19" s="50" t="s">
        <v>102</v>
      </c>
      <c r="F19" s="50">
        <v>1297.0</v>
      </c>
      <c r="G19" s="11"/>
      <c r="I19" t="str">
        <f t="array" ref="I19">INDEX('Current 2023 Points'!$F$16:$F$27,MATCH(1,MMULT(--('Current 2023 Points'!$G$16:$N$27=D19),TRANSPOSE(COLUMN('Current 2023 Points'!$G$16:$N$27)^0)),0))</f>
        <v>Jason</v>
      </c>
      <c r="K19" s="58">
        <f>F19-IFERROR(VLOOKUP(D19,'Pre-transfer 2023 Ranking'!$D:$F,3,0),0)</f>
        <v>451</v>
      </c>
      <c r="L19">
        <f>countif('Pre-transfer 2022 Points'!$E$13:$L$21,D19)</f>
        <v>0</v>
      </c>
      <c r="M19" s="59">
        <f>countif('2022 Points'!$G$13:$N$21,D19)</f>
        <v>0</v>
      </c>
    </row>
    <row r="20">
      <c r="A20" s="50">
        <v>19.0</v>
      </c>
      <c r="B20" s="67">
        <v>39.0</v>
      </c>
      <c r="C20" s="68" t="s">
        <v>253</v>
      </c>
      <c r="D20" s="50" t="s">
        <v>5741</v>
      </c>
      <c r="E20" s="50" t="s">
        <v>102</v>
      </c>
      <c r="F20" s="50">
        <v>1275.0</v>
      </c>
      <c r="G20" s="11"/>
      <c r="I20" t="str">
        <f t="array" ref="I20">INDEX('Current 2023 Points'!$F$16:$F$27,MATCH(1,MMULT(--('Current 2023 Points'!$G$16:$N$27=D20),TRANSPOSE(COLUMN('Current 2023 Points'!$G$16:$N$27)^0)),0))</f>
        <v>Cameron</v>
      </c>
      <c r="K20" s="58">
        <f>F20-IFERROR(VLOOKUP(D20,'Pre-transfer 2023 Ranking'!$D:$F,3,0),0)</f>
        <v>820</v>
      </c>
      <c r="L20">
        <f>countif('Pre-transfer 2022 Points'!$E$13:$L$21,D20)</f>
        <v>1</v>
      </c>
      <c r="M20" s="59">
        <f>countif('2022 Points'!$G$13:$N$21,D20)</f>
        <v>1</v>
      </c>
    </row>
    <row r="21">
      <c r="A21" s="50">
        <v>20.0</v>
      </c>
      <c r="B21" s="67">
        <v>17.0</v>
      </c>
      <c r="C21" s="69" t="s">
        <v>5522</v>
      </c>
      <c r="D21" s="50" t="s">
        <v>5736</v>
      </c>
      <c r="E21" s="50" t="s">
        <v>8589</v>
      </c>
      <c r="F21" s="50">
        <v>1191.0</v>
      </c>
      <c r="G21" s="11"/>
      <c r="I21" t="str">
        <f t="array" ref="I21">INDEX('Current 2023 Points'!$F$16:$F$27,MATCH(1,MMULT(--('Current 2023 Points'!$G$16:$N$27=D21),TRANSPOSE(COLUMN('Current 2023 Points'!$G$16:$N$27)^0)),0))</f>
        <v>Joe</v>
      </c>
      <c r="K21" s="58">
        <f>F21-IFERROR(VLOOKUP(D21,'Pre-transfer 2023 Ranking'!$D:$F,3,0),0)</f>
        <v>339</v>
      </c>
      <c r="L21">
        <f>countif('Pre-transfer 2022 Points'!$E$13:$L$21,D21)</f>
        <v>1</v>
      </c>
      <c r="M21" s="59">
        <f>countif('2022 Points'!$G$13:$N$21,D21)</f>
        <v>1</v>
      </c>
    </row>
    <row r="22">
      <c r="A22" s="50">
        <v>21.0</v>
      </c>
      <c r="B22" s="67">
        <v>174.0</v>
      </c>
      <c r="C22" s="68" t="s">
        <v>4881</v>
      </c>
      <c r="D22" s="50" t="s">
        <v>5716</v>
      </c>
      <c r="E22" s="50" t="s">
        <v>8589</v>
      </c>
      <c r="F22" s="50">
        <v>1149.0</v>
      </c>
      <c r="G22" s="11"/>
      <c r="I22" t="str">
        <f t="array" ref="I22">INDEX('Current 2023 Points'!$F$16:$F$27,MATCH(1,MMULT(--('Current 2023 Points'!$G$16:$N$27=D22),TRANSPOSE(COLUMN('Current 2023 Points'!$G$16:$N$27)^0)),0))</f>
        <v>#N/A</v>
      </c>
      <c r="K22" s="58">
        <f>F22-IFERROR(VLOOKUP(D22,'Pre-transfer 2023 Ranking'!$D:$F,3,0),0)</f>
        <v>833</v>
      </c>
      <c r="L22">
        <f>countif('Pre-transfer 2022 Points'!$E$13:$L$21,D22)</f>
        <v>0</v>
      </c>
      <c r="M22" s="59">
        <f>countif('2022 Points'!$G$13:$N$21,D22)</f>
        <v>0</v>
      </c>
    </row>
    <row r="23">
      <c r="A23" s="50">
        <v>22.0</v>
      </c>
      <c r="B23" s="67">
        <v>57.0</v>
      </c>
      <c r="C23" s="68" t="s">
        <v>133</v>
      </c>
      <c r="D23" s="50" t="s">
        <v>6241</v>
      </c>
      <c r="E23" s="50" t="s">
        <v>4326</v>
      </c>
      <c r="F23" s="50">
        <v>1146.0</v>
      </c>
      <c r="G23" s="11"/>
      <c r="I23" t="str">
        <f t="array" ref="I23">INDEX('Current 2023 Points'!$F$16:$F$27,MATCH(1,MMULT(--('Current 2023 Points'!$G$16:$N$27=D23),TRANSPOSE(COLUMN('Current 2023 Points'!$G$16:$N$27)^0)),0))</f>
        <v>Cameron</v>
      </c>
      <c r="K23" s="58">
        <f>F23-IFERROR(VLOOKUP(D23,'Pre-transfer 2023 Ranking'!$D:$F,3,0),0)</f>
        <v>317</v>
      </c>
      <c r="L23">
        <f>countif('Pre-transfer 2022 Points'!$E$13:$L$21,D23)</f>
        <v>1</v>
      </c>
      <c r="M23" s="59">
        <f>countif('2022 Points'!$G$13:$N$21,D23)</f>
        <v>1</v>
      </c>
    </row>
    <row r="24">
      <c r="A24" s="50">
        <v>23.0</v>
      </c>
      <c r="B24" s="67">
        <v>58.0</v>
      </c>
      <c r="C24" s="68" t="s">
        <v>133</v>
      </c>
      <c r="D24" s="50" t="s">
        <v>5731</v>
      </c>
      <c r="E24" s="50" t="s">
        <v>139</v>
      </c>
      <c r="F24" s="50">
        <v>1046.0</v>
      </c>
      <c r="G24" s="11"/>
      <c r="I24" t="str">
        <f t="array" ref="I24">INDEX('Current 2023 Points'!$F$16:$F$27,MATCH(1,MMULT(--('Current 2023 Points'!$G$16:$N$27=D24),TRANSPOSE(COLUMN('Current 2023 Points'!$G$16:$N$27)^0)),0))</f>
        <v>Dave</v>
      </c>
      <c r="K24" s="58">
        <f>F24-IFERROR(VLOOKUP(D24,'Pre-transfer 2023 Ranking'!$D:$F,3,0),0)</f>
        <v>267</v>
      </c>
      <c r="L24">
        <f>countif('Pre-transfer 2022 Points'!$E$13:$L$21,D24)</f>
        <v>1</v>
      </c>
      <c r="M24" s="59">
        <f>countif('2022 Points'!$G$13:$N$21,D24)</f>
        <v>1</v>
      </c>
    </row>
    <row r="25">
      <c r="A25" s="50">
        <v>24.0</v>
      </c>
      <c r="B25" s="67">
        <v>41.0</v>
      </c>
      <c r="C25" s="68" t="s">
        <v>105</v>
      </c>
      <c r="D25" s="50" t="s">
        <v>5742</v>
      </c>
      <c r="E25" s="50" t="s">
        <v>8591</v>
      </c>
      <c r="F25" s="50">
        <v>1042.0</v>
      </c>
      <c r="G25" s="11"/>
      <c r="I25" t="str">
        <f t="array" ref="I25">INDEX('Current 2023 Points'!$F$16:$F$27,MATCH(1,MMULT(--('Current 2023 Points'!$G$16:$N$27=D25),TRANSPOSE(COLUMN('Current 2023 Points'!$G$16:$N$27)^0)),0))</f>
        <v>Dave</v>
      </c>
      <c r="K25" s="58">
        <f>F25-IFERROR(VLOOKUP(D25,'Pre-transfer 2023 Ranking'!$D:$F,3,0),0)</f>
        <v>319</v>
      </c>
      <c r="L25">
        <f>countif('Pre-transfer 2022 Points'!$E$13:$L$21,D25)</f>
        <v>1</v>
      </c>
      <c r="M25" s="59">
        <f>countif('2022 Points'!$G$13:$N$21,D25)</f>
        <v>1</v>
      </c>
    </row>
    <row r="26">
      <c r="A26" s="50">
        <v>25.0</v>
      </c>
      <c r="B26" s="67">
        <v>492.0</v>
      </c>
      <c r="C26" s="68" t="s">
        <v>4807</v>
      </c>
      <c r="D26" s="50" t="s">
        <v>5733</v>
      </c>
      <c r="E26" s="50" t="s">
        <v>8591</v>
      </c>
      <c r="F26" s="50">
        <v>1034.0</v>
      </c>
      <c r="G26" s="11"/>
      <c r="I26" t="str">
        <f t="array" ref="I26">INDEX('Current 2023 Points'!$F$16:$F$27,MATCH(1,MMULT(--('Current 2023 Points'!$G$16:$N$27=D26),TRANSPOSE(COLUMN('Current 2023 Points'!$G$16:$N$27)^0)),0))</f>
        <v>Campbell</v>
      </c>
      <c r="K26" s="58">
        <f>F26-IFERROR(VLOOKUP(D26,'Pre-transfer 2023 Ranking'!$D:$F,3,0),0)</f>
        <v>237</v>
      </c>
      <c r="L26">
        <f>countif('Pre-transfer 2022 Points'!$E$13:$L$21,D26)</f>
        <v>0</v>
      </c>
      <c r="M26" s="59">
        <f>countif('2022 Points'!$G$13:$N$21,D26)</f>
        <v>0</v>
      </c>
    </row>
    <row r="27">
      <c r="A27" s="50">
        <v>26.0</v>
      </c>
      <c r="B27" s="67">
        <v>236.0</v>
      </c>
      <c r="C27" s="68" t="s">
        <v>1252</v>
      </c>
      <c r="D27" s="50" t="s">
        <v>5743</v>
      </c>
      <c r="E27" s="50" t="s">
        <v>8592</v>
      </c>
      <c r="F27" s="50">
        <v>1015.0</v>
      </c>
      <c r="G27" s="11"/>
      <c r="I27" t="str">
        <f t="array" ref="I27">INDEX('Current 2023 Points'!$F$16:$F$27,MATCH(1,MMULT(--('Current 2023 Points'!$G$16:$N$27=D27),TRANSPOSE(COLUMN('Current 2023 Points'!$G$16:$N$27)^0)),0))</f>
        <v>#N/A</v>
      </c>
      <c r="K27" s="58">
        <f>F27-IFERROR(VLOOKUP(D27,'Pre-transfer 2023 Ranking'!$D:$F,3,0),0)</f>
        <v>517</v>
      </c>
      <c r="L27">
        <f>countif('Pre-transfer 2022 Points'!$E$13:$L$21,D27)</f>
        <v>0</v>
      </c>
      <c r="M27" s="59">
        <f>countif('2022 Points'!$G$13:$N$21,D27)</f>
        <v>0</v>
      </c>
    </row>
    <row r="28">
      <c r="A28" s="50">
        <v>27.0</v>
      </c>
      <c r="B28" s="67">
        <v>106.0</v>
      </c>
      <c r="C28" s="68" t="s">
        <v>1471</v>
      </c>
      <c r="D28" s="50" t="s">
        <v>5740</v>
      </c>
      <c r="E28" s="50" t="s">
        <v>8590</v>
      </c>
      <c r="F28" s="50">
        <v>1012.0</v>
      </c>
      <c r="G28" s="11"/>
      <c r="I28" t="str">
        <f t="array" ref="I28">INDEX('Current 2023 Points'!$F$16:$F$27,MATCH(1,MMULT(--('Current 2023 Points'!$G$16:$N$27=D28),TRANSPOSE(COLUMN('Current 2023 Points'!$G$16:$N$27)^0)),0))</f>
        <v>#N/A</v>
      </c>
      <c r="K28" s="58">
        <f>F28-IFERROR(VLOOKUP(D28,'Pre-transfer 2023 Ranking'!$D:$F,3,0),0)</f>
        <v>602</v>
      </c>
      <c r="L28">
        <f>countif('Pre-transfer 2022 Points'!$E$13:$L$21,D28)</f>
        <v>0</v>
      </c>
      <c r="M28" s="59">
        <f>countif('2022 Points'!$G$13:$N$21,D28)</f>
        <v>0</v>
      </c>
    </row>
    <row r="29">
      <c r="A29" s="50">
        <v>28.0</v>
      </c>
      <c r="B29" s="67">
        <v>270.0</v>
      </c>
      <c r="C29" s="68" t="s">
        <v>4355</v>
      </c>
      <c r="D29" s="50" t="s">
        <v>5689</v>
      </c>
      <c r="E29" s="50" t="s">
        <v>8593</v>
      </c>
      <c r="F29" s="50">
        <v>1002.0</v>
      </c>
      <c r="G29" s="11"/>
      <c r="I29" t="str">
        <f t="array" ref="I29">INDEX('Current 2023 Points'!$F$16:$F$27,MATCH(1,MMULT(--('Current 2023 Points'!$G$16:$N$27=D29),TRANSPOSE(COLUMN('Current 2023 Points'!$G$16:$N$27)^0)),0))</f>
        <v>#N/A</v>
      </c>
      <c r="K29" s="58">
        <f>F29-IFERROR(VLOOKUP(D29,'Pre-transfer 2023 Ranking'!$D:$F,3,0),0)</f>
        <v>427</v>
      </c>
      <c r="L29">
        <f>countif('Pre-transfer 2022 Points'!$E$13:$L$21,D29)</f>
        <v>0</v>
      </c>
      <c r="M29" s="59">
        <f>countif('2022 Points'!$G$13:$N$21,D29)</f>
        <v>0</v>
      </c>
    </row>
    <row r="30">
      <c r="A30" s="50">
        <v>29.0</v>
      </c>
      <c r="B30" s="67">
        <v>111.0</v>
      </c>
      <c r="C30" s="68" t="s">
        <v>4624</v>
      </c>
      <c r="D30" s="50" t="s">
        <v>5737</v>
      </c>
      <c r="E30" s="50" t="s">
        <v>130</v>
      </c>
      <c r="F30" s="50">
        <v>1002.0</v>
      </c>
      <c r="G30" s="11"/>
      <c r="I30" t="str">
        <f t="array" ref="I30">INDEX('Current 2023 Points'!$F$16:$F$27,MATCH(1,MMULT(--('Current 2023 Points'!$G$16:$N$27=D30),TRANSPOSE(COLUMN('Current 2023 Points'!$G$16:$N$27)^0)),0))</f>
        <v>Dave</v>
      </c>
      <c r="K30" s="58">
        <f>F30-IFERROR(VLOOKUP(D30,'Pre-transfer 2023 Ranking'!$D:$F,3,0),0)</f>
        <v>260</v>
      </c>
      <c r="L30">
        <f>countif('Pre-transfer 2022 Points'!$E$13:$L$21,D30)</f>
        <v>0</v>
      </c>
      <c r="M30" s="59">
        <f>countif('2022 Points'!$G$13:$N$21,D30)</f>
        <v>0</v>
      </c>
    </row>
    <row r="31">
      <c r="A31" s="50">
        <v>30.0</v>
      </c>
      <c r="B31" s="67">
        <v>144.0</v>
      </c>
      <c r="C31" s="68" t="s">
        <v>416</v>
      </c>
      <c r="D31" s="50" t="s">
        <v>5709</v>
      </c>
      <c r="E31" s="50" t="s">
        <v>115</v>
      </c>
      <c r="F31" s="50">
        <v>988.0</v>
      </c>
      <c r="G31" s="11"/>
      <c r="I31" t="str">
        <f t="array" ref="I31">INDEX('Current 2023 Points'!$F$16:$F$27,MATCH(1,MMULT(--('Current 2023 Points'!$G$16:$N$27=D31),TRANSPOSE(COLUMN('Current 2023 Points'!$G$16:$N$27)^0)),0))</f>
        <v>Campbell</v>
      </c>
      <c r="K31" s="58">
        <f>F31-IFERROR(VLOOKUP(D31,'Pre-transfer 2023 Ranking'!$D:$F,3,0),0)</f>
        <v>268</v>
      </c>
      <c r="L31">
        <f>countif('Pre-transfer 2022 Points'!$E$13:$L$21,D31)</f>
        <v>0</v>
      </c>
      <c r="M31" s="59">
        <f>countif('2022 Points'!$G$13:$N$21,D31)</f>
        <v>0</v>
      </c>
    </row>
    <row r="32">
      <c r="A32" s="50">
        <v>31.0</v>
      </c>
      <c r="B32" s="67">
        <v>5.0</v>
      </c>
      <c r="C32" s="68" t="s">
        <v>273</v>
      </c>
      <c r="D32" s="50" t="s">
        <v>5717</v>
      </c>
      <c r="E32" s="50" t="s">
        <v>8594</v>
      </c>
      <c r="F32" s="50">
        <v>972.0</v>
      </c>
      <c r="G32" s="11"/>
      <c r="I32" t="str">
        <f t="array" ref="I32">INDEX('Current 2023 Points'!$F$16:$F$27,MATCH(1,MMULT(--('Current 2023 Points'!$G$16:$N$27=D32),TRANSPOSE(COLUMN('Current 2023 Points'!$G$16:$N$27)^0)),0))</f>
        <v>#N/A</v>
      </c>
      <c r="K32" s="58">
        <f>F32-IFERROR(VLOOKUP(D32,'Pre-transfer 2023 Ranking'!$D:$F,3,0),0)</f>
        <v>735</v>
      </c>
      <c r="L32">
        <f>countif('Pre-transfer 2022 Points'!$E$13:$L$21,D32)</f>
        <v>1</v>
      </c>
      <c r="M32" s="59">
        <f>countif('2022 Points'!$G$13:$N$21,D32)</f>
        <v>1</v>
      </c>
    </row>
    <row r="33">
      <c r="A33" s="50">
        <v>32.0</v>
      </c>
      <c r="B33" s="67">
        <v>38.0</v>
      </c>
      <c r="C33" s="68" t="s">
        <v>241</v>
      </c>
      <c r="D33" s="50" t="s">
        <v>5711</v>
      </c>
      <c r="E33" s="50" t="s">
        <v>4326</v>
      </c>
      <c r="F33" s="50">
        <v>971.0</v>
      </c>
      <c r="G33" s="11"/>
      <c r="I33" t="str">
        <f t="array" ref="I33">INDEX('Current 2023 Points'!$F$16:$F$27,MATCH(1,MMULT(--('Current 2023 Points'!$G$16:$N$27=D33),TRANSPOSE(COLUMN('Current 2023 Points'!$G$16:$N$27)^0)),0))</f>
        <v>Andy</v>
      </c>
      <c r="K33" s="58">
        <f>F33-IFERROR(VLOOKUP(D33,'Pre-transfer 2023 Ranking'!$D:$F,3,0),0)</f>
        <v>521</v>
      </c>
      <c r="L33">
        <f>countif('Pre-transfer 2022 Points'!$E$13:$L$21,D33)</f>
        <v>0</v>
      </c>
      <c r="M33" s="59">
        <f>countif('2022 Points'!$G$13:$N$21,D33)</f>
        <v>0</v>
      </c>
    </row>
    <row r="34">
      <c r="A34" s="50">
        <v>33.0</v>
      </c>
      <c r="B34" s="67">
        <v>245.0</v>
      </c>
      <c r="C34" s="68" t="s">
        <v>484</v>
      </c>
      <c r="D34" s="50" t="s">
        <v>5696</v>
      </c>
      <c r="E34" s="50" t="s">
        <v>8588</v>
      </c>
      <c r="F34" s="50">
        <v>968.0</v>
      </c>
      <c r="G34" s="11"/>
      <c r="I34" t="str">
        <f t="array" ref="I34">INDEX('Current 2023 Points'!$F$16:$F$27,MATCH(1,MMULT(--('Current 2023 Points'!$G$16:$N$27=D34),TRANSPOSE(COLUMN('Current 2023 Points'!$G$16:$N$27)^0)),0))</f>
        <v>#N/A</v>
      </c>
      <c r="K34" s="58">
        <f>F34-IFERROR(VLOOKUP(D34,'Pre-transfer 2023 Ranking'!$D:$F,3,0),0)</f>
        <v>573</v>
      </c>
      <c r="L34">
        <f>countif('Pre-transfer 2022 Points'!$E$13:$L$21,D34)</f>
        <v>0</v>
      </c>
      <c r="M34" s="59">
        <f>countif('2022 Points'!$G$13:$N$21,D34)</f>
        <v>0</v>
      </c>
    </row>
    <row r="35">
      <c r="A35" s="50">
        <v>34.0</v>
      </c>
      <c r="B35" s="67">
        <v>28.0</v>
      </c>
      <c r="C35" s="69" t="s">
        <v>1046</v>
      </c>
      <c r="D35" s="50" t="s">
        <v>5708</v>
      </c>
      <c r="E35" s="50" t="s">
        <v>157</v>
      </c>
      <c r="F35" s="50">
        <v>960.0</v>
      </c>
      <c r="G35" s="11"/>
      <c r="I35" t="str">
        <f t="array" ref="I35">INDEX('Current 2023 Points'!$F$16:$F$27,MATCH(1,MMULT(--('Current 2023 Points'!$G$16:$N$27=D35),TRANSPOSE(COLUMN('Current 2023 Points'!$G$16:$N$27)^0)),0))</f>
        <v>Andy</v>
      </c>
      <c r="K35" s="58">
        <f>F35-IFERROR(VLOOKUP(D35,'Pre-transfer 2023 Ranking'!$D:$F,3,0),0)</f>
        <v>516</v>
      </c>
      <c r="L35">
        <f>countif('Pre-transfer 2022 Points'!$E$13:$L$21,D35)</f>
        <v>1</v>
      </c>
      <c r="M35" s="59">
        <f>countif('2022 Points'!$G$13:$N$21,D35)</f>
        <v>1</v>
      </c>
    </row>
    <row r="36">
      <c r="A36" s="50">
        <v>35.0</v>
      </c>
      <c r="B36" s="67">
        <v>21.0</v>
      </c>
      <c r="C36" s="69" t="s">
        <v>4324</v>
      </c>
      <c r="D36" s="50" t="s">
        <v>5693</v>
      </c>
      <c r="E36" s="50" t="s">
        <v>8594</v>
      </c>
      <c r="F36" s="50">
        <v>956.0</v>
      </c>
      <c r="G36" s="11"/>
      <c r="I36" t="str">
        <f t="array" ref="I36">INDEX('Current 2023 Points'!$F$16:$F$27,MATCH(1,MMULT(--('Current 2023 Points'!$G$16:$N$27=D36),TRANSPOSE(COLUMN('Current 2023 Points'!$G$16:$N$27)^0)),0))</f>
        <v>Nick</v>
      </c>
      <c r="K36" s="58">
        <f>F36-IFERROR(VLOOKUP(D36,'Pre-transfer 2023 Ranking'!$D:$F,3,0),0)</f>
        <v>488</v>
      </c>
      <c r="L36">
        <f>countif('Pre-transfer 2022 Points'!$E$13:$L$21,D36)</f>
        <v>0</v>
      </c>
      <c r="M36" s="59">
        <f>countif('2022 Points'!$G$13:$N$21,D36)</f>
        <v>1</v>
      </c>
    </row>
    <row r="37">
      <c r="A37" s="50">
        <v>36.0</v>
      </c>
      <c r="B37" s="67">
        <v>49.0</v>
      </c>
      <c r="C37" s="68" t="s">
        <v>4362</v>
      </c>
      <c r="D37" s="50" t="s">
        <v>5694</v>
      </c>
      <c r="E37" s="50" t="s">
        <v>5763</v>
      </c>
      <c r="F37" s="50">
        <v>934.0</v>
      </c>
      <c r="G37" s="11"/>
      <c r="I37" t="str">
        <f t="array" ref="I37">INDEX('Current 2023 Points'!$F$16:$F$27,MATCH(1,MMULT(--('Current 2023 Points'!$G$16:$N$27=D37),TRANSPOSE(COLUMN('Current 2023 Points'!$G$16:$N$27)^0)),0))</f>
        <v>Chris</v>
      </c>
      <c r="K37" s="58">
        <f>F37-IFERROR(VLOOKUP(D37,'Pre-transfer 2023 Ranking'!$D:$F,3,0),0)</f>
        <v>478</v>
      </c>
      <c r="L37">
        <f>countif('Pre-transfer 2022 Points'!$E$13:$L$21,D37)</f>
        <v>0</v>
      </c>
      <c r="M37" s="59">
        <f>countif('2022 Points'!$G$13:$N$21,D37)</f>
        <v>1</v>
      </c>
    </row>
    <row r="38">
      <c r="A38" s="50">
        <v>37.0</v>
      </c>
      <c r="B38" s="67">
        <v>243.0</v>
      </c>
      <c r="C38" s="68" t="s">
        <v>4870</v>
      </c>
      <c r="D38" s="50" t="s">
        <v>5713</v>
      </c>
      <c r="E38" s="50" t="s">
        <v>5764</v>
      </c>
      <c r="F38" s="50">
        <v>922.0</v>
      </c>
      <c r="G38" s="11"/>
      <c r="I38" t="str">
        <f t="array" ref="I38">INDEX('Current 2023 Points'!$F$16:$F$27,MATCH(1,MMULT(--('Current 2023 Points'!$G$16:$N$27=D38),TRANSPOSE(COLUMN('Current 2023 Points'!$G$16:$N$27)^0)),0))</f>
        <v>#N/A</v>
      </c>
      <c r="K38" s="58">
        <f>F38-IFERROR(VLOOKUP(D38,'Pre-transfer 2023 Ranking'!$D:$F,3,0),0)</f>
        <v>495</v>
      </c>
      <c r="L38">
        <f>countif('Pre-transfer 2022 Points'!$E$13:$L$21,D38)</f>
        <v>0</v>
      </c>
      <c r="M38" s="59">
        <f>countif('2022 Points'!$G$13:$N$21,D38)</f>
        <v>0</v>
      </c>
    </row>
    <row r="39">
      <c r="A39" s="50">
        <v>38.0</v>
      </c>
      <c r="B39" s="67">
        <v>95.0</v>
      </c>
      <c r="C39" s="69" t="s">
        <v>1383</v>
      </c>
      <c r="D39" s="50" t="s">
        <v>5692</v>
      </c>
      <c r="E39" s="50" t="s">
        <v>8589</v>
      </c>
      <c r="F39" s="50">
        <v>908.0</v>
      </c>
      <c r="G39" s="11"/>
      <c r="I39" t="str">
        <f t="array" ref="I39">INDEX('Current 2023 Points'!$F$16:$F$27,MATCH(1,MMULT(--('Current 2023 Points'!$G$16:$N$27=D39),TRANSPOSE(COLUMN('Current 2023 Points'!$G$16:$N$27)^0)),0))</f>
        <v>Andy</v>
      </c>
      <c r="K39" s="58">
        <f>F39-IFERROR(VLOOKUP(D39,'Pre-transfer 2023 Ranking'!$D:$F,3,0),0)</f>
        <v>430</v>
      </c>
      <c r="L39">
        <f>countif('Pre-transfer 2022 Points'!$E$13:$L$21,D39)</f>
        <v>0</v>
      </c>
      <c r="M39" s="59">
        <f>countif('2022 Points'!$G$13:$N$21,D39)</f>
        <v>0</v>
      </c>
    </row>
    <row r="40">
      <c r="A40" s="50">
        <v>39.0</v>
      </c>
      <c r="B40" s="67">
        <v>47.0</v>
      </c>
      <c r="C40" s="69" t="s">
        <v>4319</v>
      </c>
      <c r="D40" s="50" t="s">
        <v>5703</v>
      </c>
      <c r="E40" s="50" t="s">
        <v>4326</v>
      </c>
      <c r="F40" s="50">
        <v>906.0</v>
      </c>
      <c r="G40" s="11"/>
      <c r="I40" t="str">
        <f t="array" ref="I40">INDEX('Current 2023 Points'!$F$16:$F$27,MATCH(1,MMULT(--('Current 2023 Points'!$G$16:$N$27=D40),TRANSPOSE(COLUMN('Current 2023 Points'!$G$16:$N$27)^0)),0))</f>
        <v>Andy</v>
      </c>
      <c r="K40" s="58">
        <f>F40-IFERROR(VLOOKUP(D40,'Pre-transfer 2023 Ranking'!$D:$F,3,0),0)</f>
        <v>288</v>
      </c>
      <c r="L40">
        <f>countif('Pre-transfer 2022 Points'!$E$13:$L$21,D40)</f>
        <v>1</v>
      </c>
      <c r="M40" s="59">
        <f>countif('2022 Points'!$G$13:$N$21,D40)</f>
        <v>1</v>
      </c>
    </row>
    <row r="41">
      <c r="A41" s="50">
        <v>40.0</v>
      </c>
      <c r="B41" s="67">
        <v>36.0</v>
      </c>
      <c r="C41" s="68" t="s">
        <v>129</v>
      </c>
      <c r="D41" s="50" t="s">
        <v>5721</v>
      </c>
      <c r="E41" s="50" t="s">
        <v>8588</v>
      </c>
      <c r="F41" s="50">
        <v>900.0</v>
      </c>
      <c r="G41" s="11"/>
      <c r="I41" t="str">
        <f t="array" ref="I41">INDEX('Current 2023 Points'!$F$16:$F$27,MATCH(1,MMULT(--('Current 2023 Points'!$G$16:$N$27=D41),TRANSPOSE(COLUMN('Current 2023 Points'!$G$16:$N$27)^0)),0))</f>
        <v>#N/A</v>
      </c>
      <c r="K41" s="58">
        <f>F41-IFERROR(VLOOKUP(D41,'Pre-transfer 2023 Ranking'!$D:$F,3,0),0)</f>
        <v>358</v>
      </c>
      <c r="L41">
        <f>countif('Pre-transfer 2022 Points'!$E$13:$L$21,D41)</f>
        <v>1</v>
      </c>
      <c r="M41" s="59">
        <f>countif('2022 Points'!$G$13:$N$21,D41)</f>
        <v>1</v>
      </c>
    </row>
    <row r="42">
      <c r="A42" s="50">
        <v>41.0</v>
      </c>
      <c r="B42" s="67">
        <v>30.0</v>
      </c>
      <c r="C42" s="69" t="s">
        <v>138</v>
      </c>
      <c r="D42" s="50" t="s">
        <v>5688</v>
      </c>
      <c r="E42" s="50" t="s">
        <v>93</v>
      </c>
      <c r="F42" s="50">
        <v>891.0</v>
      </c>
      <c r="G42" s="11"/>
      <c r="I42" t="str">
        <f t="array" ref="I42">INDEX('Current 2023 Points'!$F$16:$F$27,MATCH(1,MMULT(--('Current 2023 Points'!$G$16:$N$27=D42),TRANSPOSE(COLUMN('Current 2023 Points'!$G$16:$N$27)^0)),0))</f>
        <v>Joe</v>
      </c>
      <c r="K42" s="58">
        <f>F42-IFERROR(VLOOKUP(D42,'Pre-transfer 2023 Ranking'!$D:$F,3,0),0)</f>
        <v>449</v>
      </c>
      <c r="L42">
        <f>countif('Pre-transfer 2022 Points'!$E$13:$L$21,D42)</f>
        <v>0</v>
      </c>
      <c r="M42" s="59">
        <f>countif('2022 Points'!$G$13:$N$21,D42)</f>
        <v>0</v>
      </c>
    </row>
    <row r="43">
      <c r="A43" s="50">
        <v>42.0</v>
      </c>
      <c r="B43" s="67">
        <v>11.0</v>
      </c>
      <c r="C43" s="69" t="s">
        <v>516</v>
      </c>
      <c r="D43" s="50" t="s">
        <v>5727</v>
      </c>
      <c r="E43" s="50" t="s">
        <v>4326</v>
      </c>
      <c r="F43" s="50">
        <v>891.0</v>
      </c>
      <c r="G43" s="11"/>
      <c r="I43" t="str">
        <f t="array" ref="I43">INDEX('Current 2023 Points'!$F$16:$F$27,MATCH(1,MMULT(--('Current 2023 Points'!$G$16:$N$27=D43),TRANSPOSE(COLUMN('Current 2023 Points'!$G$16:$N$27)^0)),0))</f>
        <v>Joe</v>
      </c>
      <c r="K43" s="58">
        <f>F43-IFERROR(VLOOKUP(D43,'Pre-transfer 2023 Ranking'!$D:$F,3,0),0)</f>
        <v>398</v>
      </c>
      <c r="L43">
        <f>countif('Pre-transfer 2022 Points'!$E$13:$L$21,D43)</f>
        <v>1</v>
      </c>
      <c r="M43" s="59">
        <f>countif('2022 Points'!$G$13:$N$21,D43)</f>
        <v>1</v>
      </c>
    </row>
    <row r="44">
      <c r="A44" s="50">
        <v>43.0</v>
      </c>
      <c r="B44" s="67">
        <v>72.0</v>
      </c>
      <c r="C44" s="69" t="s">
        <v>4334</v>
      </c>
      <c r="D44" s="50" t="s">
        <v>5747</v>
      </c>
      <c r="E44" s="50" t="s">
        <v>157</v>
      </c>
      <c r="F44" s="50">
        <v>888.0</v>
      </c>
      <c r="G44" s="11"/>
      <c r="I44" t="str">
        <f t="array" ref="I44">INDEX('Current 2023 Points'!$F$16:$F$27,MATCH(1,MMULT(--('Current 2023 Points'!$G$16:$N$27=D44),TRANSPOSE(COLUMN('Current 2023 Points'!$G$16:$N$27)^0)),0))</f>
        <v>#N/A</v>
      </c>
      <c r="K44" s="58">
        <f>F44-IFERROR(VLOOKUP(D44,'Pre-transfer 2023 Ranking'!$D:$F,3,0),0)</f>
        <v>276</v>
      </c>
      <c r="L44">
        <f>countif('Pre-transfer 2022 Points'!$E$13:$L$21,D44)</f>
        <v>0</v>
      </c>
      <c r="M44" s="59">
        <f>countif('2022 Points'!$G$13:$N$21,D44)</f>
        <v>0</v>
      </c>
    </row>
    <row r="45">
      <c r="A45" s="50">
        <v>44.0</v>
      </c>
      <c r="B45" s="67">
        <v>35.0</v>
      </c>
      <c r="C45" s="69" t="s">
        <v>116</v>
      </c>
      <c r="D45" s="50" t="s">
        <v>5710</v>
      </c>
      <c r="E45" s="50" t="s">
        <v>5763</v>
      </c>
      <c r="F45" s="50">
        <v>882.0</v>
      </c>
      <c r="G45" s="11"/>
      <c r="I45" t="str">
        <f t="array" ref="I45">INDEX('Current 2023 Points'!$F$16:$F$27,MATCH(1,MMULT(--('Current 2023 Points'!$G$16:$N$27=D45),TRANSPOSE(COLUMN('Current 2023 Points'!$G$16:$N$27)^0)),0))</f>
        <v>Mike</v>
      </c>
      <c r="K45" s="58">
        <f>F45-IFERROR(VLOOKUP(D45,'Pre-transfer 2023 Ranking'!$D:$F,3,0),0)</f>
        <v>457</v>
      </c>
      <c r="L45">
        <f>countif('Pre-transfer 2022 Points'!$E$13:$L$21,D45)</f>
        <v>0</v>
      </c>
      <c r="M45" s="59">
        <f>countif('2022 Points'!$G$13:$N$21,D45)</f>
        <v>0</v>
      </c>
    </row>
    <row r="46">
      <c r="A46" s="50">
        <v>45.0</v>
      </c>
      <c r="B46" s="67">
        <v>45.0</v>
      </c>
      <c r="C46" s="68" t="s">
        <v>4312</v>
      </c>
      <c r="D46" s="50" t="s">
        <v>5697</v>
      </c>
      <c r="E46" s="50" t="s">
        <v>8592</v>
      </c>
      <c r="F46" s="50">
        <v>880.0</v>
      </c>
      <c r="G46" s="11"/>
      <c r="I46" t="str">
        <f t="array" ref="I46">INDEX('Current 2023 Points'!$F$16:$F$27,MATCH(1,MMULT(--('Current 2023 Points'!$G$16:$N$27=D46),TRANSPOSE(COLUMN('Current 2023 Points'!$G$16:$N$27)^0)),0))</f>
        <v>Andy</v>
      </c>
      <c r="K46" s="58">
        <f>F46-IFERROR(VLOOKUP(D46,'Pre-transfer 2023 Ranking'!$D:$F,3,0),0)</f>
        <v>399</v>
      </c>
      <c r="L46">
        <f>countif('Pre-transfer 2022 Points'!$E$13:$L$21,D46)</f>
        <v>1</v>
      </c>
      <c r="M46" s="59">
        <f>countif('2022 Points'!$G$13:$N$21,D46)</f>
        <v>1</v>
      </c>
    </row>
    <row r="47">
      <c r="A47" s="50">
        <v>46.0</v>
      </c>
      <c r="B47" s="67">
        <v>27.0</v>
      </c>
      <c r="C47" s="68" t="s">
        <v>4350</v>
      </c>
      <c r="D47" s="50" t="s">
        <v>5701</v>
      </c>
      <c r="E47" s="50" t="s">
        <v>139</v>
      </c>
      <c r="F47" s="50">
        <v>873.0</v>
      </c>
      <c r="G47" s="11"/>
      <c r="I47" t="str">
        <f t="array" ref="I47">INDEX('Current 2023 Points'!$F$16:$F$27,MATCH(1,MMULT(--('Current 2023 Points'!$G$16:$N$27=D47),TRANSPOSE(COLUMN('Current 2023 Points'!$G$16:$N$27)^0)),0))</f>
        <v>Campbell</v>
      </c>
      <c r="K47" s="58">
        <f>F47-IFERROR(VLOOKUP(D47,'Pre-transfer 2023 Ranking'!$D:$F,3,0),0)</f>
        <v>643</v>
      </c>
      <c r="L47">
        <f>countif('Pre-transfer 2022 Points'!$E$13:$L$21,D47)</f>
        <v>0</v>
      </c>
      <c r="M47" s="59">
        <f>countif('2022 Points'!$G$13:$N$21,D47)</f>
        <v>0</v>
      </c>
    </row>
    <row r="48">
      <c r="A48" s="50">
        <v>47.0</v>
      </c>
      <c r="B48" s="67">
        <v>254.0</v>
      </c>
      <c r="C48" s="68" t="s">
        <v>4935</v>
      </c>
      <c r="D48" s="50" t="s">
        <v>5748</v>
      </c>
      <c r="E48" s="50" t="s">
        <v>115</v>
      </c>
      <c r="F48" s="50">
        <v>856.0</v>
      </c>
      <c r="G48" s="11"/>
      <c r="I48" t="str">
        <f t="array" ref="I48">INDEX('Current 2023 Points'!$F$16:$F$27,MATCH(1,MMULT(--('Current 2023 Points'!$G$16:$N$27=D48),TRANSPOSE(COLUMN('Current 2023 Points'!$G$16:$N$27)^0)),0))</f>
        <v>#N/A</v>
      </c>
      <c r="K48" s="58">
        <f>F48-IFERROR(VLOOKUP(D48,'Pre-transfer 2023 Ranking'!$D:$F,3,0),0)</f>
        <v>856</v>
      </c>
      <c r="L48">
        <f>countif('Pre-transfer 2022 Points'!$E$13:$L$21,D48)</f>
        <v>0</v>
      </c>
      <c r="M48" s="59">
        <f>countif('2022 Points'!$G$13:$N$21,D48)</f>
        <v>0</v>
      </c>
    </row>
    <row r="49">
      <c r="A49" s="50">
        <v>48.0</v>
      </c>
      <c r="B49" s="67">
        <v>103.0</v>
      </c>
      <c r="C49" s="68" t="s">
        <v>4695</v>
      </c>
      <c r="D49" s="50" t="s">
        <v>5749</v>
      </c>
      <c r="E49" s="50" t="s">
        <v>102</v>
      </c>
      <c r="F49" s="50">
        <v>845.0</v>
      </c>
      <c r="G49" s="11"/>
      <c r="I49" t="str">
        <f t="array" ref="I49">INDEX('Current 2023 Points'!$F$16:$F$27,MATCH(1,MMULT(--('Current 2023 Points'!$G$16:$N$27=D49),TRANSPOSE(COLUMN('Current 2023 Points'!$G$16:$N$27)^0)),0))</f>
        <v>#N/A</v>
      </c>
      <c r="K49" s="58">
        <f>F49-IFERROR(VLOOKUP(D49,'Pre-transfer 2023 Ranking'!$D:$F,3,0),0)</f>
        <v>249</v>
      </c>
      <c r="L49">
        <f>countif('Pre-transfer 2022 Points'!$E$13:$L$21,D49)</f>
        <v>0</v>
      </c>
      <c r="M49" s="59">
        <f>countif('2022 Points'!$G$13:$N$21,D49)</f>
        <v>0</v>
      </c>
    </row>
    <row r="50">
      <c r="A50" s="50">
        <v>49.0</v>
      </c>
      <c r="B50" s="67">
        <v>94.0</v>
      </c>
      <c r="C50" s="68" t="s">
        <v>5129</v>
      </c>
      <c r="D50" s="50" t="s">
        <v>5750</v>
      </c>
      <c r="E50" s="50" t="s">
        <v>4330</v>
      </c>
      <c r="F50" s="50">
        <v>832.0</v>
      </c>
      <c r="G50" s="11"/>
      <c r="I50" t="str">
        <f t="array" ref="I50">INDEX('Current 2023 Points'!$F$16:$F$27,MATCH(1,MMULT(--('Current 2023 Points'!$G$16:$N$27=D50),TRANSPOSE(COLUMN('Current 2023 Points'!$G$16:$N$27)^0)),0))</f>
        <v>Dave</v>
      </c>
      <c r="K50" s="58">
        <f>F50-IFERROR(VLOOKUP(D50,'Pre-transfer 2023 Ranking'!$D:$F,3,0),0)</f>
        <v>337</v>
      </c>
      <c r="L50">
        <f>countif('Pre-transfer 2022 Points'!$E$13:$L$21,D50)</f>
        <v>1</v>
      </c>
      <c r="M50" s="59">
        <f>countif('2022 Points'!$G$13:$N$21,D50)</f>
        <v>1</v>
      </c>
    </row>
    <row r="51">
      <c r="A51" s="50">
        <v>50.0</v>
      </c>
      <c r="B51" s="67">
        <v>33.0</v>
      </c>
      <c r="C51" s="69" t="s">
        <v>701</v>
      </c>
      <c r="D51" s="50" t="s">
        <v>5706</v>
      </c>
      <c r="E51" s="50" t="s">
        <v>8595</v>
      </c>
      <c r="F51" s="50">
        <v>827.0</v>
      </c>
      <c r="G51" s="11"/>
      <c r="I51" t="str">
        <f t="array" ref="I51">INDEX('Current 2023 Points'!$F$16:$F$27,MATCH(1,MMULT(--('Current 2023 Points'!$G$16:$N$27=D51),TRANSPOSE(COLUMN('Current 2023 Points'!$G$16:$N$27)^0)),0))</f>
        <v>Cameron</v>
      </c>
      <c r="K51" s="58">
        <f>F51-IFERROR(VLOOKUP(D51,'Pre-transfer 2023 Ranking'!$D:$F,3,0),0)</f>
        <v>306</v>
      </c>
      <c r="L51">
        <f>countif('Pre-transfer 2022 Points'!$E$13:$L$21,D51)</f>
        <v>1</v>
      </c>
      <c r="M51" s="59">
        <f>countif('2022 Points'!$G$13:$N$21,D51)</f>
        <v>1</v>
      </c>
    </row>
    <row r="52">
      <c r="A52" s="50">
        <v>51.0</v>
      </c>
      <c r="B52" s="67">
        <v>15.0</v>
      </c>
      <c r="C52" s="68" t="s">
        <v>4466</v>
      </c>
      <c r="D52" s="50" t="s">
        <v>5735</v>
      </c>
      <c r="E52" s="50" t="s">
        <v>115</v>
      </c>
      <c r="F52" s="50">
        <v>819.0</v>
      </c>
      <c r="G52" s="11"/>
      <c r="I52" t="str">
        <f t="array" ref="I52">INDEX('Current 2023 Points'!$F$16:$F$27,MATCH(1,MMULT(--('Current 2023 Points'!$G$16:$N$27=D52),TRANSPOSE(COLUMN('Current 2023 Points'!$G$16:$N$27)^0)),0))</f>
        <v>Andy</v>
      </c>
      <c r="K52" s="58">
        <f>F52-IFERROR(VLOOKUP(D52,'Pre-transfer 2023 Ranking'!$D:$F,3,0),0)</f>
        <v>387</v>
      </c>
      <c r="L52">
        <f>countif('Pre-transfer 2022 Points'!$E$13:$L$21,D52)</f>
        <v>1</v>
      </c>
      <c r="M52" s="59">
        <f>countif('2022 Points'!$G$13:$N$21,D52)</f>
        <v>1</v>
      </c>
    </row>
    <row r="53">
      <c r="A53" s="50">
        <v>52.0</v>
      </c>
      <c r="B53" s="67">
        <v>119.0</v>
      </c>
      <c r="C53" s="68" t="s">
        <v>4395</v>
      </c>
      <c r="D53" s="50" t="s">
        <v>5751</v>
      </c>
      <c r="E53" s="50" t="s">
        <v>8596</v>
      </c>
      <c r="F53" s="50">
        <v>817.0</v>
      </c>
      <c r="G53" s="11"/>
      <c r="I53" t="str">
        <f t="array" ref="I53">INDEX('Current 2023 Points'!$F$16:$F$27,MATCH(1,MMULT(--('Current 2023 Points'!$G$16:$N$27=D53),TRANSPOSE(COLUMN('Current 2023 Points'!$G$16:$N$27)^0)),0))</f>
        <v>Hipster's Choice</v>
      </c>
      <c r="K53" s="58">
        <f>F53-IFERROR(VLOOKUP(D53,'Pre-transfer 2023 Ranking'!$D:$F,3,0),0)</f>
        <v>657</v>
      </c>
      <c r="L53">
        <f>countif('Pre-transfer 2022 Points'!$E$13:$L$21,D53)</f>
        <v>0</v>
      </c>
      <c r="M53" s="59">
        <f>countif('2022 Points'!$G$13:$N$21,D53)</f>
        <v>1</v>
      </c>
    </row>
    <row r="54">
      <c r="A54" s="50">
        <v>53.0</v>
      </c>
      <c r="B54" s="67">
        <v>175.0</v>
      </c>
      <c r="C54" s="68" t="s">
        <v>4568</v>
      </c>
      <c r="D54" s="50" t="s">
        <v>5752</v>
      </c>
      <c r="E54" s="50" t="s">
        <v>8588</v>
      </c>
      <c r="F54" s="50">
        <v>816.0</v>
      </c>
      <c r="G54" s="11"/>
      <c r="I54" t="str">
        <f t="array" ref="I54">INDEX('Current 2023 Points'!$F$16:$F$27,MATCH(1,MMULT(--('Current 2023 Points'!$G$16:$N$27=D54),TRANSPOSE(COLUMN('Current 2023 Points'!$G$16:$N$27)^0)),0))</f>
        <v>#N/A</v>
      </c>
      <c r="K54" s="58">
        <f>F54-IFERROR(VLOOKUP(D54,'Pre-transfer 2023 Ranking'!$D:$F,3,0),0)</f>
        <v>578</v>
      </c>
      <c r="L54">
        <f>countif('Pre-transfer 2022 Points'!$E$13:$L$21,D54)</f>
        <v>0</v>
      </c>
      <c r="M54" s="59">
        <f>countif('2022 Points'!$G$13:$N$21,D54)</f>
        <v>0</v>
      </c>
    </row>
    <row r="55">
      <c r="A55" s="50">
        <v>54.0</v>
      </c>
      <c r="B55" s="67">
        <v>74.0</v>
      </c>
      <c r="C55" s="69" t="s">
        <v>253</v>
      </c>
      <c r="D55" s="50" t="s">
        <v>5720</v>
      </c>
      <c r="E55" s="50" t="s">
        <v>139</v>
      </c>
      <c r="F55" s="50">
        <v>805.0</v>
      </c>
      <c r="G55" s="11"/>
      <c r="I55" t="str">
        <f t="array" ref="I55">INDEX('Current 2023 Points'!$F$16:$F$27,MATCH(1,MMULT(--('Current 2023 Points'!$G$16:$N$27=D55),TRANSPOSE(COLUMN('Current 2023 Points'!$G$16:$N$27)^0)),0))</f>
        <v>Hipster's Choice</v>
      </c>
      <c r="K55" s="58">
        <f>F55-IFERROR(VLOOKUP(D55,'Pre-transfer 2023 Ranking'!$D:$F,3,0),0)</f>
        <v>543</v>
      </c>
      <c r="L55">
        <f>countif('Pre-transfer 2022 Points'!$E$13:$L$21,D55)</f>
        <v>0</v>
      </c>
      <c r="M55" s="59">
        <f>countif('2022 Points'!$G$13:$N$21,D55)</f>
        <v>0</v>
      </c>
    </row>
    <row r="56">
      <c r="A56" s="50">
        <v>55.0</v>
      </c>
      <c r="B56" s="67">
        <v>90.0</v>
      </c>
      <c r="C56" s="68" t="s">
        <v>133</v>
      </c>
      <c r="D56" s="50" t="s">
        <v>5753</v>
      </c>
      <c r="E56" s="50" t="s">
        <v>115</v>
      </c>
      <c r="F56" s="50">
        <v>804.0</v>
      </c>
      <c r="G56" s="11"/>
      <c r="I56" t="str">
        <f t="array" ref="I56">INDEX('Current 2023 Points'!$F$16:$F$27,MATCH(1,MMULT(--('Current 2023 Points'!$G$16:$N$27=D56),TRANSPOSE(COLUMN('Current 2023 Points'!$G$16:$N$27)^0)),0))</f>
        <v>#N/A</v>
      </c>
      <c r="K56" s="58">
        <f>F56-IFERROR(VLOOKUP(D56,'Pre-transfer 2023 Ranking'!$D:$F,3,0),0)</f>
        <v>570</v>
      </c>
      <c r="L56">
        <f>countif('Pre-transfer 2022 Points'!$E$13:$L$21,D56)</f>
        <v>0</v>
      </c>
      <c r="M56" s="59">
        <f>countif('2022 Points'!$G$13:$N$21,D56)</f>
        <v>0</v>
      </c>
    </row>
    <row r="57">
      <c r="A57" s="50">
        <v>56.0</v>
      </c>
      <c r="B57" s="67">
        <v>92.0</v>
      </c>
      <c r="C57" s="68" t="s">
        <v>1248</v>
      </c>
      <c r="D57" s="50" t="s">
        <v>5714</v>
      </c>
      <c r="E57" s="50" t="s">
        <v>5766</v>
      </c>
      <c r="F57" s="50">
        <v>781.0</v>
      </c>
      <c r="G57" s="11"/>
      <c r="I57" t="str">
        <f t="array" ref="I57">INDEX('Current 2023 Points'!$F$16:$F$27,MATCH(1,MMULT(--('Current 2023 Points'!$G$16:$N$27=D57),TRANSPOSE(COLUMN('Current 2023 Points'!$G$16:$N$27)^0)),0))</f>
        <v>#N/A</v>
      </c>
      <c r="K57" s="58">
        <f>F57-IFERROR(VLOOKUP(D57,'Pre-transfer 2023 Ranking'!$D:$F,3,0),0)</f>
        <v>501</v>
      </c>
      <c r="L57">
        <f>countif('Pre-transfer 2022 Points'!$E$13:$L$21,D57)</f>
        <v>1</v>
      </c>
      <c r="M57" s="59">
        <f>countif('2022 Points'!$G$13:$N$21,D57)</f>
        <v>1</v>
      </c>
    </row>
    <row r="58">
      <c r="A58" s="50">
        <v>57.0</v>
      </c>
      <c r="B58" s="67">
        <v>93.0</v>
      </c>
      <c r="C58" s="68" t="s">
        <v>1248</v>
      </c>
      <c r="D58" s="50" t="s">
        <v>5754</v>
      </c>
      <c r="E58" s="50" t="s">
        <v>157</v>
      </c>
      <c r="F58" s="50">
        <v>773.0</v>
      </c>
      <c r="G58" s="11"/>
      <c r="I58" t="str">
        <f t="array" ref="I58">INDEX('Current 2023 Points'!$F$16:$F$27,MATCH(1,MMULT(--('Current 2023 Points'!$G$16:$N$27=D58),TRANSPOSE(COLUMN('Current 2023 Points'!$G$16:$N$27)^0)),0))</f>
        <v>Dave</v>
      </c>
      <c r="K58" s="58">
        <f>F58-IFERROR(VLOOKUP(D58,'Pre-transfer 2023 Ranking'!$D:$F,3,0),0)</f>
        <v>337</v>
      </c>
      <c r="L58">
        <f>countif('Pre-transfer 2022 Points'!$E$13:$L$21,D58)</f>
        <v>1</v>
      </c>
      <c r="M58" s="59">
        <f>countif('2022 Points'!$G$13:$N$21,D58)</f>
        <v>1</v>
      </c>
    </row>
    <row r="59">
      <c r="A59" s="50">
        <v>58.0</v>
      </c>
      <c r="B59" s="67">
        <v>65.0</v>
      </c>
      <c r="C59" s="69" t="s">
        <v>196</v>
      </c>
      <c r="D59" s="50" t="s">
        <v>6242</v>
      </c>
      <c r="E59" s="50" t="s">
        <v>102</v>
      </c>
      <c r="F59" s="50">
        <v>768.0</v>
      </c>
      <c r="G59" s="11"/>
      <c r="I59" t="str">
        <f t="array" ref="I59">INDEX('Current 2023 Points'!$F$16:$F$27,MATCH(1,MMULT(--('Current 2023 Points'!$G$16:$N$27=D59),TRANSPOSE(COLUMN('Current 2023 Points'!$G$16:$N$27)^0)),0))</f>
        <v>Tim</v>
      </c>
      <c r="K59" s="58">
        <f>F59-IFERROR(VLOOKUP(D59,'Pre-transfer 2023 Ranking'!$D:$F,3,0),0)</f>
        <v>159</v>
      </c>
      <c r="L59">
        <f>countif('Pre-transfer 2022 Points'!$E$13:$L$21,D59)</f>
        <v>1</v>
      </c>
      <c r="M59" s="59">
        <f>countif('2022 Points'!$G$13:$N$21,D59)</f>
        <v>1</v>
      </c>
    </row>
    <row r="60">
      <c r="A60" s="50">
        <v>59.0</v>
      </c>
      <c r="B60" s="67">
        <v>117.0</v>
      </c>
      <c r="C60" s="69" t="s">
        <v>4335</v>
      </c>
      <c r="D60" s="50" t="s">
        <v>6243</v>
      </c>
      <c r="E60" s="50" t="s">
        <v>8593</v>
      </c>
      <c r="F60" s="50">
        <v>763.0</v>
      </c>
      <c r="G60" s="11"/>
      <c r="I60" t="str">
        <f t="array" ref="I60">INDEX('Current 2023 Points'!$F$16:$F$27,MATCH(1,MMULT(--('Current 2023 Points'!$G$16:$N$27=D60),TRANSPOSE(COLUMN('Current 2023 Points'!$G$16:$N$27)^0)),0))</f>
        <v>#N/A</v>
      </c>
      <c r="K60" s="58">
        <f>F60-IFERROR(VLOOKUP(D60,'Pre-transfer 2023 Ranking'!$D:$F,3,0),0)</f>
        <v>236</v>
      </c>
      <c r="L60">
        <f>countif('Pre-transfer 2022 Points'!$E$13:$L$21,D60)</f>
        <v>0</v>
      </c>
      <c r="M60" s="59">
        <f>countif('2022 Points'!$G$13:$N$21,D60)</f>
        <v>0</v>
      </c>
    </row>
    <row r="61">
      <c r="A61" s="50">
        <v>60.0</v>
      </c>
      <c r="B61" s="67">
        <v>467.0</v>
      </c>
      <c r="C61" s="68" t="s">
        <v>4611</v>
      </c>
      <c r="D61" s="50" t="s">
        <v>5722</v>
      </c>
      <c r="E61" s="50" t="s">
        <v>4326</v>
      </c>
      <c r="F61" s="50">
        <v>757.0</v>
      </c>
      <c r="G61" s="11"/>
      <c r="I61" t="str">
        <f t="array" ref="I61">INDEX('Current 2023 Points'!$F$16:$F$27,MATCH(1,MMULT(--('Current 2023 Points'!$G$16:$N$27=D61),TRANSPOSE(COLUMN('Current 2023 Points'!$G$16:$N$27)^0)),0))</f>
        <v>#N/A</v>
      </c>
      <c r="K61" s="58">
        <f>F61-IFERROR(VLOOKUP(D61,'Pre-transfer 2023 Ranking'!$D:$F,3,0),0)</f>
        <v>256</v>
      </c>
      <c r="L61">
        <f>countif('Pre-transfer 2022 Points'!$E$13:$L$21,D61)</f>
        <v>0</v>
      </c>
      <c r="M61" s="59">
        <f>countif('2022 Points'!$G$13:$N$21,D61)</f>
        <v>0</v>
      </c>
    </row>
    <row r="62">
      <c r="A62" s="50">
        <v>61.0</v>
      </c>
      <c r="B62" s="67">
        <v>9.0</v>
      </c>
      <c r="C62" s="69" t="s">
        <v>4370</v>
      </c>
      <c r="D62" s="50" t="s">
        <v>6244</v>
      </c>
      <c r="E62" s="50" t="s">
        <v>8596</v>
      </c>
      <c r="F62" s="50">
        <v>756.0</v>
      </c>
      <c r="G62" s="11"/>
      <c r="I62" t="str">
        <f t="array" ref="I62">INDEX('Current 2023 Points'!$F$16:$F$27,MATCH(1,MMULT(--('Current 2023 Points'!$G$16:$N$27=D62),TRANSPOSE(COLUMN('Current 2023 Points'!$G$16:$N$27)^0)),0))</f>
        <v>Joe</v>
      </c>
      <c r="K62" s="58">
        <f>F62-IFERROR(VLOOKUP(D62,'Pre-transfer 2023 Ranking'!$D:$F,3,0),0)</f>
        <v>393</v>
      </c>
      <c r="L62">
        <f>countif('Pre-transfer 2022 Points'!$E$13:$L$21,D62)</f>
        <v>0</v>
      </c>
      <c r="M62" s="59">
        <f>countif('2022 Points'!$G$13:$N$21,D62)</f>
        <v>0</v>
      </c>
    </row>
    <row r="63">
      <c r="A63" s="50">
        <v>62.0</v>
      </c>
      <c r="B63" s="67">
        <v>12.0</v>
      </c>
      <c r="C63" s="69" t="s">
        <v>1494</v>
      </c>
      <c r="D63" s="50" t="s">
        <v>6245</v>
      </c>
      <c r="E63" s="50" t="s">
        <v>8597</v>
      </c>
      <c r="F63" s="50">
        <v>740.0</v>
      </c>
      <c r="G63" s="11"/>
      <c r="I63" t="str">
        <f t="array" ref="I63">INDEX('Current 2023 Points'!$F$16:$F$27,MATCH(1,MMULT(--('Current 2023 Points'!$G$16:$N$27=D63),TRANSPOSE(COLUMN('Current 2023 Points'!$G$16:$N$27)^0)),0))</f>
        <v>Joe</v>
      </c>
      <c r="K63" s="58">
        <f>F63-IFERROR(VLOOKUP(D63,'Pre-transfer 2023 Ranking'!$D:$F,3,0),0)</f>
        <v>356</v>
      </c>
      <c r="L63">
        <f>countif('Pre-transfer 2022 Points'!$E$13:$L$21,D63)</f>
        <v>1</v>
      </c>
      <c r="M63" s="59">
        <f>countif('2022 Points'!$G$13:$N$21,D63)</f>
        <v>1</v>
      </c>
    </row>
    <row r="64">
      <c r="A64" s="50">
        <v>63.0</v>
      </c>
      <c r="B64" s="67">
        <v>168.0</v>
      </c>
      <c r="C64" s="68" t="s">
        <v>5302</v>
      </c>
      <c r="D64" s="50" t="s">
        <v>5734</v>
      </c>
      <c r="E64" s="50" t="s">
        <v>8596</v>
      </c>
      <c r="F64" s="50">
        <v>734.0</v>
      </c>
      <c r="G64" s="11"/>
      <c r="I64" t="str">
        <f t="array" ref="I64">INDEX('Current 2023 Points'!$F$16:$F$27,MATCH(1,MMULT(--('Current 2023 Points'!$G$16:$N$27=D64),TRANSPOSE(COLUMN('Current 2023 Points'!$G$16:$N$27)^0)),0))</f>
        <v>#N/A</v>
      </c>
      <c r="K64" s="58">
        <f>F64-IFERROR(VLOOKUP(D64,'Pre-transfer 2023 Ranking'!$D:$F,3,0),0)</f>
        <v>418</v>
      </c>
      <c r="L64">
        <f>countif('Pre-transfer 2022 Points'!$E$13:$L$21,D64)</f>
        <v>0</v>
      </c>
      <c r="M64" s="59">
        <f>countif('2022 Points'!$G$13:$N$21,D64)</f>
        <v>0</v>
      </c>
    </row>
    <row r="65">
      <c r="A65" s="50">
        <v>64.0</v>
      </c>
      <c r="B65" s="67">
        <v>169.0</v>
      </c>
      <c r="C65" s="69" t="s">
        <v>5302</v>
      </c>
      <c r="D65" s="50" t="s">
        <v>5755</v>
      </c>
      <c r="E65" s="50" t="s">
        <v>8590</v>
      </c>
      <c r="F65" s="50">
        <v>729.0</v>
      </c>
      <c r="G65" s="11"/>
      <c r="I65" t="str">
        <f t="array" ref="I65">INDEX('Current 2023 Points'!$F$16:$F$27,MATCH(1,MMULT(--('Current 2023 Points'!$G$16:$N$27=D65),TRANSPOSE(COLUMN('Current 2023 Points'!$G$16:$N$27)^0)),0))</f>
        <v>Campbell</v>
      </c>
      <c r="K65" s="58">
        <f>F65-IFERROR(VLOOKUP(D65,'Pre-transfer 2023 Ranking'!$D:$F,3,0),0)</f>
        <v>304</v>
      </c>
      <c r="L65">
        <f>countif('Pre-transfer 2022 Points'!$E$13:$L$21,D65)</f>
        <v>0</v>
      </c>
      <c r="M65" s="59">
        <f>countif('2022 Points'!$G$13:$N$21,D65)</f>
        <v>0</v>
      </c>
    </row>
    <row r="66">
      <c r="A66" s="50">
        <v>65.0</v>
      </c>
      <c r="B66" s="67">
        <v>146.0</v>
      </c>
      <c r="C66" s="68" t="s">
        <v>148</v>
      </c>
      <c r="D66" s="50" t="s">
        <v>6246</v>
      </c>
      <c r="E66" s="50" t="s">
        <v>8594</v>
      </c>
      <c r="F66" s="50">
        <v>722.0</v>
      </c>
      <c r="G66" s="11"/>
      <c r="I66" t="str">
        <f t="array" ref="I66">INDEX('Current 2023 Points'!$F$16:$F$27,MATCH(1,MMULT(--('Current 2023 Points'!$G$16:$N$27=D66),TRANSPOSE(COLUMN('Current 2023 Points'!$G$16:$N$27)^0)),0))</f>
        <v>#N/A</v>
      </c>
      <c r="K66" s="58">
        <f>F66-IFERROR(VLOOKUP(D66,'Pre-transfer 2023 Ranking'!$D:$F,3,0),0)</f>
        <v>262</v>
      </c>
      <c r="L66">
        <f>countif('Pre-transfer 2022 Points'!$E$13:$L$21,D66)</f>
        <v>0</v>
      </c>
      <c r="M66" s="59">
        <f>countif('2022 Points'!$G$13:$N$21,D66)</f>
        <v>0</v>
      </c>
    </row>
    <row r="67">
      <c r="A67" s="50">
        <v>66.0</v>
      </c>
      <c r="B67" s="67">
        <v>55.0</v>
      </c>
      <c r="C67" s="68" t="s">
        <v>138</v>
      </c>
      <c r="D67" s="50" t="s">
        <v>6247</v>
      </c>
      <c r="E67" s="50" t="s">
        <v>8594</v>
      </c>
      <c r="F67" s="50">
        <v>711.0</v>
      </c>
      <c r="G67" s="11"/>
      <c r="I67" t="str">
        <f t="array" ref="I67">INDEX('Current 2023 Points'!$F$16:$F$27,MATCH(1,MMULT(--('Current 2023 Points'!$G$16:$N$27=D67),TRANSPOSE(COLUMN('Current 2023 Points'!$G$16:$N$27)^0)),0))</f>
        <v>Tim</v>
      </c>
      <c r="K67" s="58">
        <f>F67-IFERROR(VLOOKUP(D67,'Pre-transfer 2023 Ranking'!$D:$F,3,0),0)</f>
        <v>518</v>
      </c>
      <c r="L67">
        <f>countif('Pre-transfer 2022 Points'!$E$13:$L$21,D67)</f>
        <v>1</v>
      </c>
      <c r="M67" s="59">
        <f>countif('2022 Points'!$G$13:$N$21,D67)</f>
        <v>1</v>
      </c>
    </row>
    <row r="68">
      <c r="A68" s="50">
        <v>67.0</v>
      </c>
      <c r="B68" s="67">
        <v>360.0</v>
      </c>
      <c r="C68" s="68" t="s">
        <v>4337</v>
      </c>
      <c r="D68" s="50" t="s">
        <v>6248</v>
      </c>
      <c r="E68" s="50" t="s">
        <v>8596</v>
      </c>
      <c r="F68" s="50">
        <v>699.0</v>
      </c>
      <c r="G68" s="11"/>
      <c r="I68" t="str">
        <f t="array" ref="I68">INDEX('Current 2023 Points'!$F$16:$F$27,MATCH(1,MMULT(--('Current 2023 Points'!$G$16:$N$27=D68),TRANSPOSE(COLUMN('Current 2023 Points'!$G$16:$N$27)^0)),0))</f>
        <v>#N/A</v>
      </c>
      <c r="K68" s="58">
        <f>F68-IFERROR(VLOOKUP(D68,'Pre-transfer 2023 Ranking'!$D:$F,3,0),0)</f>
        <v>410</v>
      </c>
      <c r="L68">
        <f>countif('Pre-transfer 2022 Points'!$E$13:$L$21,D68)</f>
        <v>0</v>
      </c>
      <c r="M68" s="59">
        <f>countif('2022 Points'!$G$13:$N$21,D68)</f>
        <v>0</v>
      </c>
    </row>
    <row r="69">
      <c r="A69" s="50">
        <v>68.0</v>
      </c>
      <c r="B69" s="67">
        <v>296.0</v>
      </c>
      <c r="C69" s="68" t="s">
        <v>126</v>
      </c>
      <c r="D69" s="50" t="s">
        <v>6249</v>
      </c>
      <c r="E69" s="50" t="s">
        <v>8595</v>
      </c>
      <c r="F69" s="50">
        <v>698.0</v>
      </c>
      <c r="G69" s="11"/>
      <c r="I69" t="str">
        <f t="array" ref="I69">INDEX('Current 2023 Points'!$F$16:$F$27,MATCH(1,MMULT(--('Current 2023 Points'!$G$16:$N$27=D69),TRANSPOSE(COLUMN('Current 2023 Points'!$G$16:$N$27)^0)),0))</f>
        <v>#N/A</v>
      </c>
      <c r="K69" s="58">
        <f>F69-IFERROR(VLOOKUP(D69,'Pre-transfer 2023 Ranking'!$D:$F,3,0),0)</f>
        <v>111</v>
      </c>
      <c r="L69">
        <f>countif('Pre-transfer 2022 Points'!$E$13:$L$21,D69)</f>
        <v>0</v>
      </c>
      <c r="M69" s="59">
        <f>countif('2022 Points'!$G$13:$N$21,D69)</f>
        <v>0</v>
      </c>
    </row>
    <row r="70">
      <c r="A70" s="50">
        <v>69.0</v>
      </c>
      <c r="B70" s="67">
        <v>77.0</v>
      </c>
      <c r="C70" s="69" t="s">
        <v>4319</v>
      </c>
      <c r="D70" s="50" t="s">
        <v>6250</v>
      </c>
      <c r="E70" s="50" t="s">
        <v>157</v>
      </c>
      <c r="F70" s="50">
        <v>697.0</v>
      </c>
      <c r="G70" s="11"/>
      <c r="I70" t="str">
        <f t="array" ref="I70">INDEX('Current 2023 Points'!$F$16:$F$27,MATCH(1,MMULT(--('Current 2023 Points'!$G$16:$N$27=D70),TRANSPOSE(COLUMN('Current 2023 Points'!$G$16:$N$27)^0)),0))</f>
        <v>#N/A</v>
      </c>
      <c r="K70" s="58">
        <f>F70-IFERROR(VLOOKUP(D70,'Pre-transfer 2023 Ranking'!$D:$F,3,0),0)</f>
        <v>343</v>
      </c>
      <c r="L70">
        <f>countif('Pre-transfer 2022 Points'!$E$13:$L$21,D70)</f>
        <v>0</v>
      </c>
      <c r="M70" s="59">
        <f>countif('2022 Points'!$G$13:$N$21,D70)</f>
        <v>0</v>
      </c>
    </row>
    <row r="71">
      <c r="A71" s="50">
        <v>70.0</v>
      </c>
      <c r="B71" s="67">
        <v>147.0</v>
      </c>
      <c r="C71" s="68" t="s">
        <v>109</v>
      </c>
      <c r="D71" s="50" t="s">
        <v>5700</v>
      </c>
      <c r="E71" s="50" t="s">
        <v>139</v>
      </c>
      <c r="F71" s="50">
        <v>695.0</v>
      </c>
      <c r="G71" s="11"/>
      <c r="I71" t="str">
        <f t="array" ref="I71">INDEX('Current 2023 Points'!$F$16:$F$27,MATCH(1,MMULT(--('Current 2023 Points'!$G$16:$N$27=D71),TRANSPOSE(COLUMN('Current 2023 Points'!$G$16:$N$27)^0)),0))</f>
        <v>Past performance is not a reliable indicator of future results </v>
      </c>
      <c r="K71" s="58">
        <f>F71-IFERROR(VLOOKUP(D71,'Pre-transfer 2023 Ranking'!$D:$F,3,0),0)</f>
        <v>0</v>
      </c>
      <c r="L71">
        <f>countif('Pre-transfer 2022 Points'!$E$13:$L$21,D71)</f>
        <v>0</v>
      </c>
      <c r="M71" s="59">
        <f>countif('2022 Points'!$G$13:$N$21,D71)</f>
        <v>0</v>
      </c>
    </row>
    <row r="72">
      <c r="A72" s="50">
        <v>71.0</v>
      </c>
      <c r="B72" s="67">
        <v>160.0</v>
      </c>
      <c r="C72" s="68" t="s">
        <v>181</v>
      </c>
      <c r="D72" s="50" t="s">
        <v>5719</v>
      </c>
      <c r="E72" s="50" t="s">
        <v>8588</v>
      </c>
      <c r="F72" s="50">
        <v>682.0</v>
      </c>
      <c r="G72" s="11"/>
      <c r="I72" t="str">
        <f t="array" ref="I72">INDEX('Current 2023 Points'!$F$16:$F$27,MATCH(1,MMULT(--('Current 2023 Points'!$G$16:$N$27=D72),TRANSPOSE(COLUMN('Current 2023 Points'!$G$16:$N$27)^0)),0))</f>
        <v>Tim</v>
      </c>
      <c r="K72" s="58">
        <f>F72-IFERROR(VLOOKUP(D72,'Pre-transfer 2023 Ranking'!$D:$F,3,0),0)</f>
        <v>331</v>
      </c>
      <c r="L72">
        <f>countif('Pre-transfer 2022 Points'!$E$13:$L$21,D72)</f>
        <v>1</v>
      </c>
      <c r="M72" s="59">
        <f>countif('2022 Points'!$G$13:$N$21,D72)</f>
        <v>1</v>
      </c>
    </row>
    <row r="73">
      <c r="A73" s="50">
        <v>72.0</v>
      </c>
      <c r="B73" s="67">
        <v>53.0</v>
      </c>
      <c r="C73" s="68" t="s">
        <v>4350</v>
      </c>
      <c r="D73" s="50" t="s">
        <v>6251</v>
      </c>
      <c r="E73" s="50" t="s">
        <v>5763</v>
      </c>
      <c r="F73" s="50">
        <v>682.0</v>
      </c>
      <c r="G73" s="11"/>
      <c r="I73" t="str">
        <f t="array" ref="I73">INDEX('Current 2023 Points'!$F$16:$F$27,MATCH(1,MMULT(--('Current 2023 Points'!$G$16:$N$27=D73),TRANSPOSE(COLUMN('Current 2023 Points'!$G$16:$N$27)^0)),0))</f>
        <v>#N/A</v>
      </c>
      <c r="K73" s="58">
        <f>F73-IFERROR(VLOOKUP(D73,'Pre-transfer 2023 Ranking'!$D:$F,3,0),0)</f>
        <v>227</v>
      </c>
      <c r="L73">
        <f>countif('Pre-transfer 2022 Points'!$E$13:$L$21,D73)</f>
        <v>1</v>
      </c>
      <c r="M73" s="59">
        <f>countif('2022 Points'!$G$13:$N$21,D73)</f>
        <v>1</v>
      </c>
    </row>
    <row r="74">
      <c r="A74" s="50">
        <v>73.0</v>
      </c>
      <c r="B74" s="67">
        <v>82.0</v>
      </c>
      <c r="C74" s="68" t="s">
        <v>4380</v>
      </c>
      <c r="D74" s="50" t="s">
        <v>6252</v>
      </c>
      <c r="E74" s="50" t="s">
        <v>5763</v>
      </c>
      <c r="F74" s="50">
        <v>675.0</v>
      </c>
      <c r="G74" s="11"/>
      <c r="I74" t="str">
        <f t="array" ref="I74">INDEX('Current 2023 Points'!$F$16:$F$27,MATCH(1,MMULT(--('Current 2023 Points'!$G$16:$N$27=D74),TRANSPOSE(COLUMN('Current 2023 Points'!$G$16:$N$27)^0)),0))</f>
        <v>#N/A</v>
      </c>
      <c r="K74" s="58">
        <f>F74-IFERROR(VLOOKUP(D74,'Pre-transfer 2023 Ranking'!$D:$F,3,0),0)</f>
        <v>459</v>
      </c>
      <c r="L74">
        <f>countif('Pre-transfer 2022 Points'!$E$13:$L$21,D74)</f>
        <v>0</v>
      </c>
      <c r="M74" s="59">
        <f>countif('2022 Points'!$G$13:$N$21,D74)</f>
        <v>0</v>
      </c>
    </row>
    <row r="75">
      <c r="A75" s="50">
        <v>74.0</v>
      </c>
      <c r="B75" s="67">
        <v>191.0</v>
      </c>
      <c r="C75" s="68" t="s">
        <v>407</v>
      </c>
      <c r="D75" s="50" t="s">
        <v>6253</v>
      </c>
      <c r="E75" s="50" t="s">
        <v>5764</v>
      </c>
      <c r="F75" s="50">
        <v>667.0</v>
      </c>
      <c r="G75" s="11"/>
      <c r="I75" t="str">
        <f t="array" ref="I75">INDEX('Current 2023 Points'!$F$16:$F$27,MATCH(1,MMULT(--('Current 2023 Points'!$G$16:$N$27=D75),TRANSPOSE(COLUMN('Current 2023 Points'!$G$16:$N$27)^0)),0))</f>
        <v>#N/A</v>
      </c>
      <c r="K75" s="58">
        <f>F75-IFERROR(VLOOKUP(D75,'Pre-transfer 2023 Ranking'!$D:$F,3,0),0)</f>
        <v>259</v>
      </c>
      <c r="L75">
        <f>countif('Pre-transfer 2022 Points'!$E$13:$L$21,D75)</f>
        <v>0</v>
      </c>
      <c r="M75" s="59">
        <f>countif('2022 Points'!$G$13:$N$21,D75)</f>
        <v>0</v>
      </c>
    </row>
    <row r="76">
      <c r="A76" s="50">
        <v>75.0</v>
      </c>
      <c r="B76" s="67">
        <v>237.0</v>
      </c>
      <c r="C76" s="68" t="s">
        <v>5338</v>
      </c>
      <c r="D76" s="50" t="s">
        <v>6254</v>
      </c>
      <c r="E76" s="50" t="s">
        <v>5763</v>
      </c>
      <c r="F76" s="50">
        <v>662.0</v>
      </c>
      <c r="G76" s="11"/>
      <c r="I76" t="str">
        <f t="array" ref="I76">INDEX('Current 2023 Points'!$F$16:$F$27,MATCH(1,MMULT(--('Current 2023 Points'!$G$16:$N$27=D76),TRANSPOSE(COLUMN('Current 2023 Points'!$G$16:$N$27)^0)),0))</f>
        <v>#N/A</v>
      </c>
      <c r="K76" s="58">
        <f>F76-IFERROR(VLOOKUP(D76,'Pre-transfer 2023 Ranking'!$D:$F,3,0),0)</f>
        <v>529</v>
      </c>
      <c r="L76">
        <f>countif('Pre-transfer 2022 Points'!$E$13:$L$21,D76)</f>
        <v>0</v>
      </c>
      <c r="M76" s="59">
        <f>countif('2022 Points'!$G$13:$N$21,D76)</f>
        <v>0</v>
      </c>
    </row>
    <row r="77">
      <c r="A77" s="50">
        <v>76.0</v>
      </c>
      <c r="B77" s="67">
        <v>265.0</v>
      </c>
      <c r="C77" s="68" t="s">
        <v>1177</v>
      </c>
      <c r="D77" s="50" t="s">
        <v>6255</v>
      </c>
      <c r="E77" s="50" t="s">
        <v>5764</v>
      </c>
      <c r="F77" s="50">
        <v>653.0</v>
      </c>
      <c r="G77" s="11"/>
      <c r="I77" t="str">
        <f t="array" ref="I77">INDEX('Current 2023 Points'!$F$16:$F$27,MATCH(1,MMULT(--('Current 2023 Points'!$G$16:$N$27=D77),TRANSPOSE(COLUMN('Current 2023 Points'!$G$16:$N$27)^0)),0))</f>
        <v>#N/A</v>
      </c>
      <c r="K77" s="58">
        <f>F77-IFERROR(VLOOKUP(D77,'Pre-transfer 2023 Ranking'!$D:$F,3,0),0)</f>
        <v>107</v>
      </c>
      <c r="L77">
        <f>countif('Pre-transfer 2022 Points'!$E$13:$L$21,D77)</f>
        <v>0</v>
      </c>
      <c r="M77" s="59">
        <f>countif('2022 Points'!$G$13:$N$21,D77)</f>
        <v>0</v>
      </c>
    </row>
    <row r="78">
      <c r="A78" s="50">
        <v>77.0</v>
      </c>
      <c r="B78" s="67">
        <v>125.0</v>
      </c>
      <c r="C78" s="68" t="s">
        <v>111</v>
      </c>
      <c r="D78" s="50" t="s">
        <v>5698</v>
      </c>
      <c r="E78" s="50" t="s">
        <v>8594</v>
      </c>
      <c r="F78" s="50">
        <v>651.0</v>
      </c>
      <c r="G78" s="11"/>
      <c r="I78" t="str">
        <f t="array" ref="I78">INDEX('Current 2023 Points'!$F$16:$F$27,MATCH(1,MMULT(--('Current 2023 Points'!$G$16:$N$27=D78),TRANSPOSE(COLUMN('Current 2023 Points'!$G$16:$N$27)^0)),0))</f>
        <v>#N/A</v>
      </c>
      <c r="K78" s="58">
        <f>F78-IFERROR(VLOOKUP(D78,'Pre-transfer 2023 Ranking'!$D:$F,3,0),0)</f>
        <v>190</v>
      </c>
      <c r="L78">
        <f>countif('Pre-transfer 2022 Points'!$E$13:$L$21,D78)</f>
        <v>0</v>
      </c>
      <c r="M78" s="59">
        <f>countif('2022 Points'!$G$13:$N$21,D78)</f>
        <v>1</v>
      </c>
    </row>
    <row r="79">
      <c r="A79" s="50">
        <v>78.0</v>
      </c>
      <c r="B79" s="67">
        <v>164.0</v>
      </c>
      <c r="C79" s="69" t="s">
        <v>977</v>
      </c>
      <c r="D79" s="50" t="s">
        <v>6256</v>
      </c>
      <c r="E79" s="50" t="s">
        <v>5763</v>
      </c>
      <c r="F79" s="50">
        <v>649.0</v>
      </c>
      <c r="G79" s="11"/>
      <c r="I79" t="str">
        <f t="array" ref="I79">INDEX('Current 2023 Points'!$F$16:$F$27,MATCH(1,MMULT(--('Current 2023 Points'!$G$16:$N$27=D79),TRANSPOSE(COLUMN('Current 2023 Points'!$G$16:$N$27)^0)),0))</f>
        <v>#N/A</v>
      </c>
      <c r="K79" s="58">
        <f>F79-IFERROR(VLOOKUP(D79,'Pre-transfer 2023 Ranking'!$D:$F,3,0),0)</f>
        <v>319</v>
      </c>
      <c r="L79">
        <f>countif('Pre-transfer 2022 Points'!$E$13:$L$21,D79)</f>
        <v>0</v>
      </c>
      <c r="M79" s="59">
        <f>countif('2022 Points'!$G$13:$N$21,D79)</f>
        <v>0</v>
      </c>
    </row>
    <row r="80">
      <c r="A80" s="50">
        <v>79.0</v>
      </c>
      <c r="B80" s="67">
        <v>185.0</v>
      </c>
      <c r="C80" s="68" t="s">
        <v>225</v>
      </c>
      <c r="D80" s="50" t="s">
        <v>6257</v>
      </c>
      <c r="E80" s="50" t="s">
        <v>4330</v>
      </c>
      <c r="F80" s="50">
        <v>646.0</v>
      </c>
      <c r="G80" s="11"/>
      <c r="I80" t="str">
        <f t="array" ref="I80">INDEX('Current 2023 Points'!$F$16:$F$27,MATCH(1,MMULT(--('Current 2023 Points'!$G$16:$N$27=D80),TRANSPOSE(COLUMN('Current 2023 Points'!$G$16:$N$27)^0)),0))</f>
        <v>#N/A</v>
      </c>
      <c r="K80" s="58">
        <f>F80-IFERROR(VLOOKUP(D80,'Pre-transfer 2023 Ranking'!$D:$F,3,0),0)</f>
        <v>414</v>
      </c>
      <c r="L80">
        <f>countif('Pre-transfer 2022 Points'!$E$13:$L$21,D80)</f>
        <v>0</v>
      </c>
      <c r="M80" s="59">
        <f>countif('2022 Points'!$G$13:$N$21,D80)</f>
        <v>0</v>
      </c>
    </row>
    <row r="81">
      <c r="A81" s="50">
        <v>80.0</v>
      </c>
      <c r="B81" s="67">
        <v>148.0</v>
      </c>
      <c r="C81" s="69" t="s">
        <v>733</v>
      </c>
      <c r="D81" s="50" t="s">
        <v>6258</v>
      </c>
      <c r="E81" s="50" t="s">
        <v>5764</v>
      </c>
      <c r="F81" s="50">
        <v>646.0</v>
      </c>
      <c r="G81" s="11"/>
      <c r="I81" t="str">
        <f t="array" ref="I81">INDEX('Current 2023 Points'!$F$16:$F$27,MATCH(1,MMULT(--('Current 2023 Points'!$G$16:$N$27=D81),TRANSPOSE(COLUMN('Current 2023 Points'!$G$16:$N$27)^0)),0))</f>
        <v>#N/A</v>
      </c>
      <c r="K81" s="58">
        <f>F81-IFERROR(VLOOKUP(D81,'Pre-transfer 2023 Ranking'!$D:$F,3,0),0)</f>
        <v>354</v>
      </c>
      <c r="L81">
        <f>countif('Pre-transfer 2022 Points'!$E$13:$L$21,D81)</f>
        <v>0</v>
      </c>
      <c r="M81" s="59">
        <f>countif('2022 Points'!$G$13:$N$21,D81)</f>
        <v>0</v>
      </c>
    </row>
    <row r="82">
      <c r="A82" s="50">
        <v>81.0</v>
      </c>
      <c r="B82" s="67">
        <v>31.0</v>
      </c>
      <c r="C82" s="69" t="s">
        <v>1494</v>
      </c>
      <c r="D82" s="50" t="s">
        <v>5718</v>
      </c>
      <c r="E82" s="50" t="s">
        <v>139</v>
      </c>
      <c r="F82" s="50">
        <v>645.0</v>
      </c>
      <c r="G82" s="11"/>
      <c r="I82" t="str">
        <f t="array" ref="I82">INDEX('Current 2023 Points'!$F$16:$F$27,MATCH(1,MMULT(--('Current 2023 Points'!$G$16:$N$27=D82),TRANSPOSE(COLUMN('Current 2023 Points'!$G$16:$N$27)^0)),0))</f>
        <v>Joe</v>
      </c>
      <c r="K82" s="58">
        <f>F82-IFERROR(VLOOKUP(D82,'Pre-transfer 2023 Ranking'!$D:$F,3,0),0)</f>
        <v>114</v>
      </c>
      <c r="L82">
        <f>countif('Pre-transfer 2022 Points'!$E$13:$L$21,D82)</f>
        <v>1</v>
      </c>
      <c r="M82" s="59">
        <f>countif('2022 Points'!$G$13:$N$21,D82)</f>
        <v>1</v>
      </c>
    </row>
    <row r="83">
      <c r="A83" s="50">
        <v>82.0</v>
      </c>
      <c r="B83" s="67">
        <v>195.0</v>
      </c>
      <c r="C83" s="68" t="s">
        <v>5305</v>
      </c>
      <c r="D83" s="50" t="s">
        <v>6259</v>
      </c>
      <c r="E83" s="50" t="s">
        <v>102</v>
      </c>
      <c r="F83" s="50">
        <v>639.0</v>
      </c>
      <c r="G83" s="11"/>
      <c r="I83" t="str">
        <f t="array" ref="I83">INDEX('Current 2023 Points'!$F$16:$F$27,MATCH(1,MMULT(--('Current 2023 Points'!$G$16:$N$27=D83),TRANSPOSE(COLUMN('Current 2023 Points'!$G$16:$N$27)^0)),0))</f>
        <v>#N/A</v>
      </c>
      <c r="K83" s="58">
        <f>F83-IFERROR(VLOOKUP(D83,'Pre-transfer 2023 Ranking'!$D:$F,3,0),0)</f>
        <v>433</v>
      </c>
      <c r="L83">
        <f>countif('Pre-transfer 2022 Points'!$E$13:$L$21,D83)</f>
        <v>0</v>
      </c>
      <c r="M83" s="59">
        <f>countif('2022 Points'!$G$13:$N$21,D83)</f>
        <v>0</v>
      </c>
    </row>
    <row r="84">
      <c r="A84" s="50">
        <v>83.0</v>
      </c>
      <c r="B84" s="67">
        <v>417.0</v>
      </c>
      <c r="C84" s="68" t="s">
        <v>1119</v>
      </c>
      <c r="D84" s="50" t="s">
        <v>6260</v>
      </c>
      <c r="E84" s="50" t="s">
        <v>143</v>
      </c>
      <c r="F84" s="50">
        <v>625.0</v>
      </c>
      <c r="G84" s="11"/>
      <c r="I84" t="str">
        <f t="array" ref="I84">INDEX('Current 2023 Points'!$F$16:$F$27,MATCH(1,MMULT(--('Current 2023 Points'!$G$16:$N$27=D84),TRANSPOSE(COLUMN('Current 2023 Points'!$G$16:$N$27)^0)),0))</f>
        <v>#N/A</v>
      </c>
      <c r="K84" s="58">
        <f>F84-IFERROR(VLOOKUP(D84,'Pre-transfer 2023 Ranking'!$D:$F,3,0),0)</f>
        <v>238</v>
      </c>
      <c r="L84">
        <f>countif('Pre-transfer 2022 Points'!$E$13:$L$21,D84)</f>
        <v>0</v>
      </c>
      <c r="M84" s="59">
        <f>countif('2022 Points'!$G$13:$N$21,D84)</f>
        <v>0</v>
      </c>
    </row>
    <row r="85">
      <c r="A85" s="50">
        <v>84.0</v>
      </c>
      <c r="B85" s="67">
        <v>69.0</v>
      </c>
      <c r="C85" s="68" t="s">
        <v>1226</v>
      </c>
      <c r="D85" s="50" t="s">
        <v>6261</v>
      </c>
      <c r="E85" s="50" t="s">
        <v>8588</v>
      </c>
      <c r="F85" s="50">
        <v>622.0</v>
      </c>
      <c r="G85" s="11"/>
      <c r="I85" t="str">
        <f t="array" ref="I85">INDEX('Current 2023 Points'!$F$16:$F$27,MATCH(1,MMULT(--('Current 2023 Points'!$G$16:$N$27=D85),TRANSPOSE(COLUMN('Current 2023 Points'!$G$16:$N$27)^0)),0))</f>
        <v>#N/A</v>
      </c>
      <c r="K85" s="58">
        <f>F85-IFERROR(VLOOKUP(D85,'Pre-transfer 2023 Ranking'!$D:$F,3,0),0)</f>
        <v>144</v>
      </c>
      <c r="L85">
        <f>countif('Pre-transfer 2022 Points'!$E$13:$L$21,D85)</f>
        <v>0</v>
      </c>
      <c r="M85" s="59">
        <f>countif('2022 Points'!$G$13:$N$21,D85)</f>
        <v>0</v>
      </c>
    </row>
    <row r="86">
      <c r="A86" s="50">
        <v>85.0</v>
      </c>
      <c r="B86" s="67">
        <v>151.0</v>
      </c>
      <c r="C86" s="68" t="s">
        <v>4360</v>
      </c>
      <c r="D86" s="50" t="s">
        <v>6262</v>
      </c>
      <c r="E86" s="50" t="s">
        <v>130</v>
      </c>
      <c r="F86" s="50">
        <v>622.0</v>
      </c>
      <c r="G86" s="11"/>
      <c r="I86" t="str">
        <f t="array" ref="I86">INDEX('Current 2023 Points'!$F$16:$F$27,MATCH(1,MMULT(--('Current 2023 Points'!$G$16:$N$27=D86),TRANSPOSE(COLUMN('Current 2023 Points'!$G$16:$N$27)^0)),0))</f>
        <v>#N/A</v>
      </c>
      <c r="K86" s="58">
        <f>F86-IFERROR(VLOOKUP(D86,'Pre-transfer 2023 Ranking'!$D:$F,3,0),0)</f>
        <v>363</v>
      </c>
      <c r="L86">
        <f>countif('Pre-transfer 2022 Points'!$E$13:$L$21,D86)</f>
        <v>0</v>
      </c>
      <c r="M86" s="59">
        <f>countif('2022 Points'!$G$13:$N$21,D86)</f>
        <v>0</v>
      </c>
    </row>
    <row r="87">
      <c r="A87" s="50">
        <v>86.0</v>
      </c>
      <c r="B87" s="67">
        <v>292.0</v>
      </c>
      <c r="C87" s="68" t="s">
        <v>4870</v>
      </c>
      <c r="D87" s="50" t="s">
        <v>5712</v>
      </c>
      <c r="E87" s="50" t="s">
        <v>8594</v>
      </c>
      <c r="F87" s="50">
        <v>615.0</v>
      </c>
      <c r="G87" s="11"/>
      <c r="I87" t="str">
        <f t="array" ref="I87">INDEX('Current 2023 Points'!$F$16:$F$27,MATCH(1,MMULT(--('Current 2023 Points'!$G$16:$N$27=D87),TRANSPOSE(COLUMN('Current 2023 Points'!$G$16:$N$27)^0)),0))</f>
        <v>Hipster's Choice</v>
      </c>
      <c r="K87" s="58">
        <f>F87-IFERROR(VLOOKUP(D87,'Pre-transfer 2023 Ranking'!$D:$F,3,0),0)</f>
        <v>225</v>
      </c>
      <c r="L87">
        <f>countif('Pre-transfer 2022 Points'!$E$13:$L$21,D87)</f>
        <v>0</v>
      </c>
      <c r="M87" s="59">
        <f>countif('2022 Points'!$G$13:$N$21,D87)</f>
        <v>0</v>
      </c>
    </row>
    <row r="88">
      <c r="A88" s="50">
        <v>87.0</v>
      </c>
      <c r="B88" s="67">
        <v>48.0</v>
      </c>
      <c r="C88" s="67" t="s">
        <v>180</v>
      </c>
      <c r="D88" s="50" t="s">
        <v>6263</v>
      </c>
      <c r="E88" s="50" t="s">
        <v>8593</v>
      </c>
      <c r="F88" s="50">
        <v>603.0</v>
      </c>
      <c r="G88" s="11"/>
      <c r="I88" t="str">
        <f t="array" ref="I88">INDEX('Current 2023 Points'!$F$16:$F$27,MATCH(1,MMULT(--('Current 2023 Points'!$G$16:$N$27=D88),TRANSPOSE(COLUMN('Current 2023 Points'!$G$16:$N$27)^0)),0))</f>
        <v>#N/A</v>
      </c>
      <c r="K88" s="58">
        <f>F88-IFERROR(VLOOKUP(D88,'Pre-transfer 2023 Ranking'!$D:$F,3,0),0)</f>
        <v>203</v>
      </c>
      <c r="L88">
        <f>countif('Pre-transfer 2022 Points'!$E$13:$L$21,D88)</f>
        <v>0</v>
      </c>
      <c r="M88" s="59">
        <f>countif('2022 Points'!$G$13:$N$21,D88)</f>
        <v>0</v>
      </c>
    </row>
    <row r="89">
      <c r="A89" s="50">
        <v>88.0</v>
      </c>
      <c r="B89" s="67">
        <v>22.0</v>
      </c>
      <c r="C89" s="68" t="s">
        <v>1530</v>
      </c>
      <c r="D89" s="50" t="s">
        <v>6264</v>
      </c>
      <c r="E89" s="50" t="s">
        <v>93</v>
      </c>
      <c r="F89" s="50">
        <v>600.0</v>
      </c>
      <c r="G89" s="11"/>
      <c r="I89" t="str">
        <f t="array" ref="I89">INDEX('Current 2023 Points'!$F$16:$F$27,MATCH(1,MMULT(--('Current 2023 Points'!$G$16:$N$27=D89),TRANSPOSE(COLUMN('Current 2023 Points'!$G$16:$N$27)^0)),0))</f>
        <v>Cameron</v>
      </c>
      <c r="K89" s="58">
        <f>F89-IFERROR(VLOOKUP(D89,'Pre-transfer 2023 Ranking'!$D:$F,3,0),0)</f>
        <v>205</v>
      </c>
      <c r="L89">
        <f>countif('Pre-transfer 2022 Points'!$E$13:$L$21,D89)</f>
        <v>1</v>
      </c>
      <c r="M89" s="59">
        <f>countif('2022 Points'!$G$13:$N$21,D89)</f>
        <v>1</v>
      </c>
    </row>
    <row r="90">
      <c r="A90" s="50">
        <v>89.0</v>
      </c>
      <c r="B90" s="67">
        <v>62.0</v>
      </c>
      <c r="C90" s="68" t="s">
        <v>452</v>
      </c>
      <c r="D90" s="50" t="s">
        <v>5728</v>
      </c>
      <c r="E90" s="50" t="s">
        <v>5764</v>
      </c>
      <c r="F90" s="50">
        <v>598.0</v>
      </c>
      <c r="G90" s="11"/>
      <c r="I90" t="str">
        <f t="array" ref="I90">INDEX('Current 2023 Points'!$F$16:$F$27,MATCH(1,MMULT(--('Current 2023 Points'!$G$16:$N$27=D90),TRANSPOSE(COLUMN('Current 2023 Points'!$G$16:$N$27)^0)),0))</f>
        <v>Nick</v>
      </c>
      <c r="K90" s="58">
        <f>F90-IFERROR(VLOOKUP(D90,'Pre-transfer 2023 Ranking'!$D:$F,3,0),0)</f>
        <v>121</v>
      </c>
      <c r="L90">
        <f>countif('Pre-transfer 2022 Points'!$E$13:$L$21,D90)</f>
        <v>1</v>
      </c>
      <c r="M90" s="59">
        <f>countif('2022 Points'!$G$13:$N$21,D90)</f>
        <v>1</v>
      </c>
    </row>
    <row r="91">
      <c r="A91" s="50">
        <v>90.0</v>
      </c>
      <c r="B91" s="67">
        <v>343.0</v>
      </c>
      <c r="C91" s="68" t="s">
        <v>4417</v>
      </c>
      <c r="D91" s="50" t="s">
        <v>5759</v>
      </c>
      <c r="E91" s="50" t="s">
        <v>102</v>
      </c>
      <c r="F91" s="50">
        <v>597.0</v>
      </c>
      <c r="G91" s="11"/>
      <c r="I91" t="str">
        <f t="array" ref="I91">INDEX('Current 2023 Points'!$F$16:$F$27,MATCH(1,MMULT(--('Current 2023 Points'!$G$16:$N$27=D91),TRANSPOSE(COLUMN('Current 2023 Points'!$G$16:$N$27)^0)),0))</f>
        <v>#N/A</v>
      </c>
      <c r="K91" s="58">
        <f>F91-IFERROR(VLOOKUP(D91,'Pre-transfer 2023 Ranking'!$D:$F,3,0),0)</f>
        <v>110</v>
      </c>
      <c r="L91">
        <f>countif('Pre-transfer 2022 Points'!$E$13:$L$21,D91)</f>
        <v>0</v>
      </c>
      <c r="M91" s="59">
        <f>countif('2022 Points'!$G$13:$N$21,D91)</f>
        <v>0</v>
      </c>
    </row>
    <row r="92">
      <c r="A92" s="50">
        <v>91.0</v>
      </c>
      <c r="B92" s="67">
        <v>76.0</v>
      </c>
      <c r="C92" s="68" t="s">
        <v>1226</v>
      </c>
      <c r="D92" s="50" t="s">
        <v>6265</v>
      </c>
      <c r="E92" s="50" t="s">
        <v>157</v>
      </c>
      <c r="F92" s="50">
        <v>590.0</v>
      </c>
      <c r="G92" s="11"/>
      <c r="I92" t="str">
        <f t="array" ref="I92">INDEX('Current 2023 Points'!$F$16:$F$27,MATCH(1,MMULT(--('Current 2023 Points'!$G$16:$N$27=D92),TRANSPOSE(COLUMN('Current 2023 Points'!$G$16:$N$27)^0)),0))</f>
        <v>#N/A</v>
      </c>
      <c r="K92" s="58">
        <f>F92-IFERROR(VLOOKUP(D92,'Pre-transfer 2023 Ranking'!$D:$F,3,0),0)</f>
        <v>168</v>
      </c>
      <c r="L92">
        <f>countif('Pre-transfer 2022 Points'!$E$13:$L$21,D92)</f>
        <v>0</v>
      </c>
      <c r="M92" s="59">
        <f>countif('2022 Points'!$G$13:$N$21,D92)</f>
        <v>0</v>
      </c>
    </row>
    <row r="93">
      <c r="A93" s="50">
        <v>92.0</v>
      </c>
      <c r="B93" s="67">
        <v>313.0</v>
      </c>
      <c r="C93" s="69" t="s">
        <v>1065</v>
      </c>
      <c r="D93" s="50" t="s">
        <v>6266</v>
      </c>
      <c r="E93" s="50" t="s">
        <v>8598</v>
      </c>
      <c r="F93" s="50">
        <v>589.0</v>
      </c>
      <c r="G93" s="11"/>
      <c r="I93" t="str">
        <f t="array" ref="I93">INDEX('Current 2023 Points'!$F$16:$F$27,MATCH(1,MMULT(--('Current 2023 Points'!$G$16:$N$27=D93),TRANSPOSE(COLUMN('Current 2023 Points'!$G$16:$N$27)^0)),0))</f>
        <v>#N/A</v>
      </c>
      <c r="K93" s="58">
        <f>F93-IFERROR(VLOOKUP(D93,'Pre-transfer 2023 Ranking'!$D:$F,3,0),0)</f>
        <v>223</v>
      </c>
      <c r="L93">
        <f>countif('Pre-transfer 2022 Points'!$E$13:$L$21,D93)</f>
        <v>0</v>
      </c>
      <c r="M93" s="59">
        <f>countif('2022 Points'!$G$13:$N$21,D93)</f>
        <v>0</v>
      </c>
    </row>
    <row r="94">
      <c r="A94" s="50">
        <v>93.0</v>
      </c>
      <c r="B94" s="67">
        <v>184.0</v>
      </c>
      <c r="C94" s="68" t="s">
        <v>104</v>
      </c>
      <c r="D94" s="50" t="s">
        <v>5760</v>
      </c>
      <c r="E94" s="50" t="s">
        <v>93</v>
      </c>
      <c r="F94" s="50">
        <v>588.0</v>
      </c>
      <c r="G94" s="11"/>
      <c r="I94" t="str">
        <f t="array" ref="I94">INDEX('Current 2023 Points'!$F$16:$F$27,MATCH(1,MMULT(--('Current 2023 Points'!$G$16:$N$27=D94),TRANSPOSE(COLUMN('Current 2023 Points'!$G$16:$N$27)^0)),0))</f>
        <v>Tim</v>
      </c>
      <c r="K94" s="58">
        <f>F94-IFERROR(VLOOKUP(D94,'Pre-transfer 2023 Ranking'!$D:$F,3,0),0)</f>
        <v>155</v>
      </c>
      <c r="L94">
        <f>countif('Pre-transfer 2022 Points'!$E$13:$L$21,D94)</f>
        <v>0</v>
      </c>
      <c r="M94" s="59">
        <f>countif('2022 Points'!$G$13:$N$21,D94)</f>
        <v>0</v>
      </c>
    </row>
    <row r="95">
      <c r="A95" s="50">
        <v>94.0</v>
      </c>
      <c r="B95" s="67">
        <v>286.0</v>
      </c>
      <c r="C95" s="68" t="s">
        <v>4723</v>
      </c>
      <c r="D95" s="50" t="s">
        <v>6267</v>
      </c>
      <c r="E95" s="50" t="s">
        <v>8591</v>
      </c>
      <c r="F95" s="50">
        <v>577.0</v>
      </c>
      <c r="G95" s="11"/>
      <c r="I95" t="str">
        <f t="array" ref="I95">INDEX('Current 2023 Points'!$F$16:$F$27,MATCH(1,MMULT(--('Current 2023 Points'!$G$16:$N$27=D95),TRANSPOSE(COLUMN('Current 2023 Points'!$G$16:$N$27)^0)),0))</f>
        <v>#N/A</v>
      </c>
      <c r="K95" s="58">
        <f>F95-IFERROR(VLOOKUP(D95,'Pre-transfer 2023 Ranking'!$D:$F,3,0),0)</f>
        <v>239</v>
      </c>
      <c r="L95">
        <f>countif('Pre-transfer 2022 Points'!$E$13:$L$21,D95)</f>
        <v>0</v>
      </c>
      <c r="M95" s="59">
        <f>countif('2022 Points'!$G$13:$N$21,D95)</f>
        <v>0</v>
      </c>
    </row>
    <row r="96">
      <c r="A96" s="50">
        <v>95.0</v>
      </c>
      <c r="B96" s="67">
        <v>387.0</v>
      </c>
      <c r="C96" s="68" t="s">
        <v>1366</v>
      </c>
      <c r="D96" s="50" t="s">
        <v>6268</v>
      </c>
      <c r="E96" s="50" t="s">
        <v>4326</v>
      </c>
      <c r="F96" s="50">
        <v>573.0</v>
      </c>
      <c r="G96" s="11"/>
      <c r="I96" t="str">
        <f t="array" ref="I96">INDEX('Current 2023 Points'!$F$16:$F$27,MATCH(1,MMULT(--('Current 2023 Points'!$G$16:$N$27=D96),TRANSPOSE(COLUMN('Current 2023 Points'!$G$16:$N$27)^0)),0))</f>
        <v>#N/A</v>
      </c>
      <c r="K96" s="58">
        <f>F96-IFERROR(VLOOKUP(D96,'Pre-transfer 2023 Ranking'!$D:$F,3,0),0)</f>
        <v>287</v>
      </c>
      <c r="L96">
        <f>countif('Pre-transfer 2022 Points'!$E$13:$L$21,D96)</f>
        <v>0</v>
      </c>
      <c r="M96" s="59">
        <f>countif('2022 Points'!$G$13:$N$21,D96)</f>
        <v>0</v>
      </c>
    </row>
    <row r="97">
      <c r="A97" s="50">
        <v>96.0</v>
      </c>
      <c r="B97" s="67">
        <v>108.0</v>
      </c>
      <c r="C97" s="68" t="s">
        <v>4404</v>
      </c>
      <c r="D97" s="50" t="s">
        <v>5702</v>
      </c>
      <c r="E97" s="50" t="s">
        <v>8588</v>
      </c>
      <c r="F97" s="50">
        <v>573.0</v>
      </c>
      <c r="G97" s="11"/>
      <c r="I97" t="str">
        <f t="array" ref="I97">INDEX('Current 2023 Points'!$F$16:$F$27,MATCH(1,MMULT(--('Current 2023 Points'!$G$16:$N$27=D97),TRANSPOSE(COLUMN('Current 2023 Points'!$G$16:$N$27)^0)),0))</f>
        <v>Nick</v>
      </c>
      <c r="K97" s="58">
        <f>F97-IFERROR(VLOOKUP(D97,'Pre-transfer 2023 Ranking'!$D:$F,3,0),0)</f>
        <v>165</v>
      </c>
      <c r="L97">
        <f>countif('Pre-transfer 2022 Points'!$E$13:$L$21,D97)</f>
        <v>1</v>
      </c>
      <c r="M97" s="59">
        <f>countif('2022 Points'!$G$13:$N$21,D97)</f>
        <v>1</v>
      </c>
    </row>
    <row r="98">
      <c r="A98" s="50">
        <v>97.0</v>
      </c>
      <c r="B98" s="67">
        <v>83.0</v>
      </c>
      <c r="C98" s="68" t="s">
        <v>4324</v>
      </c>
      <c r="D98" s="50" t="s">
        <v>5745</v>
      </c>
      <c r="E98" s="50" t="s">
        <v>139</v>
      </c>
      <c r="F98" s="50">
        <v>570.0</v>
      </c>
      <c r="G98" s="11"/>
      <c r="I98" t="str">
        <f t="array" ref="I98">INDEX('Current 2023 Points'!$F$16:$F$27,MATCH(1,MMULT(--('Current 2023 Points'!$G$16:$N$27=D98),TRANSPOSE(COLUMN('Current 2023 Points'!$G$16:$N$27)^0)),0))</f>
        <v>#N/A</v>
      </c>
      <c r="K98" s="58">
        <f>F98-IFERROR(VLOOKUP(D98,'Pre-transfer 2023 Ranking'!$D:$F,3,0),0)</f>
        <v>150</v>
      </c>
      <c r="L98">
        <f>countif('Pre-transfer 2022 Points'!$E$13:$L$21,D98)</f>
        <v>0</v>
      </c>
      <c r="M98" s="59">
        <f>countif('2022 Points'!$G$13:$N$21,D98)</f>
        <v>0</v>
      </c>
    </row>
    <row r="99">
      <c r="A99" s="50">
        <v>98.0</v>
      </c>
      <c r="B99" s="67">
        <v>104.0</v>
      </c>
      <c r="C99" s="68" t="s">
        <v>241</v>
      </c>
      <c r="D99" s="50" t="s">
        <v>6269</v>
      </c>
      <c r="E99" s="50" t="s">
        <v>130</v>
      </c>
      <c r="F99" s="50">
        <v>568.0</v>
      </c>
      <c r="G99" s="11"/>
      <c r="I99" t="str">
        <f t="array" ref="I99">INDEX('Current 2023 Points'!$F$16:$F$27,MATCH(1,MMULT(--('Current 2023 Points'!$G$16:$N$27=D99),TRANSPOSE(COLUMN('Current 2023 Points'!$G$16:$N$27)^0)),0))</f>
        <v>Past performance is not a reliable indicator of future results </v>
      </c>
      <c r="K99" s="58">
        <f>F99-IFERROR(VLOOKUP(D99,'Pre-transfer 2023 Ranking'!$D:$F,3,0),0)</f>
        <v>366</v>
      </c>
      <c r="L99">
        <f>countif('Pre-transfer 2022 Points'!$E$13:$L$21,D99)</f>
        <v>1</v>
      </c>
      <c r="M99" s="59">
        <f>countif('2022 Points'!$G$13:$N$21,D99)</f>
        <v>1</v>
      </c>
    </row>
    <row r="100">
      <c r="A100" s="50">
        <v>99.0</v>
      </c>
      <c r="B100" s="67">
        <v>51.0</v>
      </c>
      <c r="C100" s="68" t="s">
        <v>217</v>
      </c>
      <c r="D100" s="50" t="s">
        <v>6270</v>
      </c>
      <c r="E100" s="50" t="s">
        <v>5763</v>
      </c>
      <c r="F100" s="50">
        <v>562.0</v>
      </c>
      <c r="G100" s="11"/>
      <c r="I100" t="str">
        <f t="array" ref="I100">INDEX('Current 2023 Points'!$F$16:$F$27,MATCH(1,MMULT(--('Current 2023 Points'!$G$16:$N$27=D100),TRANSPOSE(COLUMN('Current 2023 Points'!$G$16:$N$27)^0)),0))</f>
        <v>Chris</v>
      </c>
      <c r="K100" s="58">
        <f>F100-IFERROR(VLOOKUP(D100,'Pre-transfer 2023 Ranking'!$D:$F,3,0),0)</f>
        <v>303</v>
      </c>
      <c r="L100">
        <f>countif('Pre-transfer 2022 Points'!$E$13:$L$21,D100)</f>
        <v>1</v>
      </c>
      <c r="M100" s="59">
        <f>countif('2022 Points'!$G$13:$N$21,D100)</f>
        <v>1</v>
      </c>
    </row>
    <row r="101">
      <c r="A101" s="49">
        <v>100.0</v>
      </c>
      <c r="B101" s="63">
        <v>46.0</v>
      </c>
      <c r="C101" s="66" t="s">
        <v>5301</v>
      </c>
      <c r="D101" s="49" t="s">
        <v>5690</v>
      </c>
      <c r="E101" s="49" t="s">
        <v>8588</v>
      </c>
      <c r="F101" s="78">
        <v>558.0</v>
      </c>
      <c r="G101" s="11"/>
      <c r="I101" t="str">
        <f t="array" ref="I101">INDEX('Current 2023 Points'!$F$16:$F$27,MATCH(1,MMULT(--('Current 2023 Points'!$G$16:$N$27=D101),TRANSPOSE(COLUMN('Current 2023 Points'!$G$16:$N$27)^0)),0))</f>
        <v>Mike</v>
      </c>
      <c r="K101" s="58">
        <f>F101-IFERROR(VLOOKUP(D101,'Pre-transfer 2023 Ranking'!$D:$F,3,0),0)</f>
        <v>183</v>
      </c>
      <c r="L101">
        <f>countif('Pre-transfer 2022 Points'!$E$13:$L$21,D101)</f>
        <v>1</v>
      </c>
      <c r="M101" s="59">
        <f>countif('2022 Points'!$G$13:$N$21,D101)</f>
        <v>1</v>
      </c>
    </row>
    <row r="102">
      <c r="A102" s="50">
        <v>101.0</v>
      </c>
      <c r="B102" s="67">
        <v>432.0</v>
      </c>
      <c r="C102" s="68" t="s">
        <v>4472</v>
      </c>
      <c r="D102" s="50" t="s">
        <v>5761</v>
      </c>
      <c r="E102" s="50" t="s">
        <v>4326</v>
      </c>
      <c r="F102" s="50">
        <v>541.0</v>
      </c>
      <c r="G102" s="11"/>
      <c r="I102" t="str">
        <f t="array" ref="I102">INDEX('Current 2023 Points'!$F$16:$F$27,MATCH(1,MMULT(--('Current 2023 Points'!$G$16:$N$27=D102),TRANSPOSE(COLUMN('Current 2023 Points'!$G$16:$N$27)^0)),0))</f>
        <v>#N/A</v>
      </c>
      <c r="K102" s="58">
        <f>F102-IFERROR(VLOOKUP(D102,'Pre-transfer 2023 Ranking'!$D:$F,3,0),0)</f>
        <v>199</v>
      </c>
      <c r="L102">
        <f>countif('Pre-transfer 2022 Points'!$E$13:$L$21,D102)</f>
        <v>0</v>
      </c>
      <c r="M102" s="59">
        <f>countif('2022 Points'!$G$13:$N$21,D102)</f>
        <v>0</v>
      </c>
    </row>
    <row r="103">
      <c r="A103" s="50">
        <v>102.0</v>
      </c>
      <c r="B103" s="67">
        <v>173.0</v>
      </c>
      <c r="C103" s="69" t="s">
        <v>4400</v>
      </c>
      <c r="D103" s="50" t="s">
        <v>6271</v>
      </c>
      <c r="E103" s="50" t="s">
        <v>5763</v>
      </c>
      <c r="F103" s="50">
        <v>539.0</v>
      </c>
      <c r="G103" s="11"/>
      <c r="I103" t="str">
        <f t="array" ref="I103">INDEX('Current 2023 Points'!$F$16:$F$27,MATCH(1,MMULT(--('Current 2023 Points'!$G$16:$N$27=D103),TRANSPOSE(COLUMN('Current 2023 Points'!$G$16:$N$27)^0)),0))</f>
        <v>#N/A</v>
      </c>
      <c r="K103" s="58">
        <f>F103-IFERROR(VLOOKUP(D103,'Pre-transfer 2023 Ranking'!$D:$F,3,0),0)</f>
        <v>366</v>
      </c>
      <c r="L103">
        <f>countif('Pre-transfer 2022 Points'!$E$13:$L$21,D103)</f>
        <v>1</v>
      </c>
      <c r="M103" s="59">
        <f>countif('2022 Points'!$G$13:$N$21,D103)</f>
        <v>1</v>
      </c>
    </row>
    <row r="104">
      <c r="A104" s="50">
        <v>103.0</v>
      </c>
      <c r="B104" s="67">
        <v>183.0</v>
      </c>
      <c r="C104" s="68" t="s">
        <v>5297</v>
      </c>
      <c r="D104" s="50" t="s">
        <v>6272</v>
      </c>
      <c r="E104" s="50" t="s">
        <v>8593</v>
      </c>
      <c r="F104" s="50">
        <v>530.0</v>
      </c>
      <c r="G104" s="11"/>
      <c r="I104" t="str">
        <f t="array" ref="I104">INDEX('Current 2023 Points'!$F$16:$F$27,MATCH(1,MMULT(--('Current 2023 Points'!$G$16:$N$27=D104),TRANSPOSE(COLUMN('Current 2023 Points'!$G$16:$N$27)^0)),0))</f>
        <v>#N/A</v>
      </c>
      <c r="K104" s="58">
        <f>F104-IFERROR(VLOOKUP(D104,'Pre-transfer 2023 Ranking'!$D:$F,3,0),0)</f>
        <v>287</v>
      </c>
      <c r="L104">
        <f>countif('Pre-transfer 2022 Points'!$E$13:$L$21,D104)</f>
        <v>0</v>
      </c>
      <c r="M104" s="59">
        <f>countif('2022 Points'!$G$13:$N$21,D104)</f>
        <v>0</v>
      </c>
    </row>
    <row r="105">
      <c r="A105" s="50">
        <v>104.0</v>
      </c>
      <c r="B105" s="67">
        <v>269.0</v>
      </c>
      <c r="C105" s="68" t="s">
        <v>874</v>
      </c>
      <c r="D105" s="50" t="s">
        <v>6273</v>
      </c>
      <c r="E105" s="50" t="s">
        <v>5764</v>
      </c>
      <c r="F105" s="50">
        <v>530.0</v>
      </c>
      <c r="G105" s="11"/>
      <c r="I105" t="str">
        <f t="array" ref="I105">INDEX('Current 2023 Points'!$F$16:$F$27,MATCH(1,MMULT(--('Current 2023 Points'!$G$16:$N$27=D105),TRANSPOSE(COLUMN('Current 2023 Points'!$G$16:$N$27)^0)),0))</f>
        <v>#N/A</v>
      </c>
      <c r="K105" s="58">
        <f>F105-IFERROR(VLOOKUP(D105,'Pre-transfer 2023 Ranking'!$D:$F,3,0),0)</f>
        <v>388</v>
      </c>
      <c r="L105">
        <f>countif('Pre-transfer 2022 Points'!$E$13:$L$21,D105)</f>
        <v>0</v>
      </c>
      <c r="M105" s="59">
        <f>countif('2022 Points'!$G$13:$N$21,D105)</f>
        <v>0</v>
      </c>
    </row>
    <row r="106">
      <c r="A106" s="50">
        <v>105.0</v>
      </c>
      <c r="B106" s="67">
        <v>121.0</v>
      </c>
      <c r="C106" s="68" t="s">
        <v>112</v>
      </c>
      <c r="D106" s="50" t="s">
        <v>6274</v>
      </c>
      <c r="E106" s="50" t="s">
        <v>8591</v>
      </c>
      <c r="F106" s="50">
        <v>527.0</v>
      </c>
      <c r="G106" s="11"/>
      <c r="I106" t="str">
        <f t="array" ref="I106">INDEX('Current 2023 Points'!$F$16:$F$27,MATCH(1,MMULT(--('Current 2023 Points'!$G$16:$N$27=D106),TRANSPOSE(COLUMN('Current 2023 Points'!$G$16:$N$27)^0)),0))</f>
        <v>Past performance is not a reliable indicator of future results </v>
      </c>
      <c r="K106" s="58">
        <f>F106-IFERROR(VLOOKUP(D106,'Pre-transfer 2023 Ranking'!$D:$F,3,0),0)</f>
        <v>248</v>
      </c>
      <c r="L106">
        <f>countif('Pre-transfer 2022 Points'!$E$13:$L$21,D106)</f>
        <v>0</v>
      </c>
      <c r="M106" s="59">
        <f>countif('2022 Points'!$G$13:$N$21,D106)</f>
        <v>0</v>
      </c>
    </row>
    <row r="107">
      <c r="A107" s="50">
        <v>106.0</v>
      </c>
      <c r="B107" s="67">
        <v>391.0</v>
      </c>
      <c r="C107" s="68" t="s">
        <v>5653</v>
      </c>
      <c r="D107" s="50" t="s">
        <v>6275</v>
      </c>
      <c r="E107" s="50" t="s">
        <v>115</v>
      </c>
      <c r="F107" s="50">
        <v>527.0</v>
      </c>
      <c r="G107" s="11"/>
      <c r="I107" t="str">
        <f t="array" ref="I107">INDEX('Current 2023 Points'!$F$16:$F$27,MATCH(1,MMULT(--('Current 2023 Points'!$G$16:$N$27=D107),TRANSPOSE(COLUMN('Current 2023 Points'!$G$16:$N$27)^0)),0))</f>
        <v>#N/A</v>
      </c>
      <c r="K107" s="58">
        <f>F107-IFERROR(VLOOKUP(D107,'Pre-transfer 2023 Ranking'!$D:$F,3,0),0)</f>
        <v>148</v>
      </c>
      <c r="L107">
        <f>countif('Pre-transfer 2022 Points'!$E$13:$L$21,D107)</f>
        <v>0</v>
      </c>
      <c r="M107" s="59">
        <f>countif('2022 Points'!$G$13:$N$21,D107)</f>
        <v>0</v>
      </c>
    </row>
    <row r="108">
      <c r="A108" s="50">
        <v>107.0</v>
      </c>
      <c r="B108" s="67">
        <v>276.0</v>
      </c>
      <c r="C108" s="68" t="s">
        <v>760</v>
      </c>
      <c r="D108" s="50" t="s">
        <v>6276</v>
      </c>
      <c r="E108" s="50" t="s">
        <v>8597</v>
      </c>
      <c r="F108" s="50">
        <v>527.0</v>
      </c>
      <c r="G108" s="11"/>
      <c r="I108" t="str">
        <f t="array" ref="I108">INDEX('Current 2023 Points'!$F$16:$F$27,MATCH(1,MMULT(--('Current 2023 Points'!$G$16:$N$27=D108),TRANSPOSE(COLUMN('Current 2023 Points'!$G$16:$N$27)^0)),0))</f>
        <v>#N/A</v>
      </c>
      <c r="K108" s="58">
        <f>F108-IFERROR(VLOOKUP(D108,'Pre-transfer 2023 Ranking'!$D:$F,3,0),0)</f>
        <v>195</v>
      </c>
      <c r="L108">
        <f>countif('Pre-transfer 2022 Points'!$E$13:$L$21,D108)</f>
        <v>0</v>
      </c>
      <c r="M108" s="59">
        <f>countif('2022 Points'!$G$13:$N$21,D108)</f>
        <v>0</v>
      </c>
    </row>
    <row r="109">
      <c r="A109" s="50">
        <v>108.0</v>
      </c>
      <c r="B109" s="67">
        <v>211.0</v>
      </c>
      <c r="C109" s="69" t="s">
        <v>4485</v>
      </c>
      <c r="D109" s="50" t="s">
        <v>6277</v>
      </c>
      <c r="E109" s="50" t="s">
        <v>8593</v>
      </c>
      <c r="F109" s="50">
        <v>522.0</v>
      </c>
      <c r="G109" s="11"/>
      <c r="I109" t="str">
        <f t="array" ref="I109">INDEX('Current 2023 Points'!$F$16:$F$27,MATCH(1,MMULT(--('Current 2023 Points'!$G$16:$N$27=D109),TRANSPOSE(COLUMN('Current 2023 Points'!$G$16:$N$27)^0)),0))</f>
        <v>#N/A</v>
      </c>
      <c r="K109" s="58">
        <f>F109-IFERROR(VLOOKUP(D109,'Pre-transfer 2023 Ranking'!$D:$F,3,0),0)</f>
        <v>327</v>
      </c>
      <c r="L109">
        <f>countif('Pre-transfer 2022 Points'!$E$13:$L$21,D109)</f>
        <v>0</v>
      </c>
      <c r="M109" s="59">
        <f>countif('2022 Points'!$G$13:$N$21,D109)</f>
        <v>0</v>
      </c>
    </row>
    <row r="110">
      <c r="A110" s="50">
        <v>109.0</v>
      </c>
      <c r="B110" s="67">
        <v>221.0</v>
      </c>
      <c r="C110" s="68" t="s">
        <v>401</v>
      </c>
      <c r="D110" s="50" t="s">
        <v>5757</v>
      </c>
      <c r="E110" s="50" t="s">
        <v>8588</v>
      </c>
      <c r="F110" s="50">
        <v>521.0</v>
      </c>
      <c r="G110" s="11"/>
      <c r="I110" t="str">
        <f t="array" ref="I110">INDEX('Current 2023 Points'!$F$16:$F$27,MATCH(1,MMULT(--('Current 2023 Points'!$G$16:$N$27=D110),TRANSPOSE(COLUMN('Current 2023 Points'!$G$16:$N$27)^0)),0))</f>
        <v>#N/A</v>
      </c>
      <c r="K110" s="58">
        <f>F110-IFERROR(VLOOKUP(D110,'Pre-transfer 2023 Ranking'!$D:$F,3,0),0)</f>
        <v>290</v>
      </c>
      <c r="L110">
        <f>countif('Pre-transfer 2022 Points'!$E$13:$L$21,D110)</f>
        <v>1</v>
      </c>
      <c r="M110" s="59">
        <f>countif('2022 Points'!$G$13:$N$21,D110)</f>
        <v>1</v>
      </c>
    </row>
    <row r="111">
      <c r="A111" s="50">
        <v>110.0</v>
      </c>
      <c r="B111" s="67">
        <v>167.0</v>
      </c>
      <c r="C111" s="68" t="s">
        <v>1383</v>
      </c>
      <c r="D111" s="50" t="s">
        <v>6278</v>
      </c>
      <c r="E111" s="50" t="s">
        <v>102</v>
      </c>
      <c r="F111" s="50">
        <v>511.0</v>
      </c>
      <c r="G111" s="11"/>
      <c r="I111" t="str">
        <f t="array" ref="I111">INDEX('Current 2023 Points'!$F$16:$F$27,MATCH(1,MMULT(--('Current 2023 Points'!$G$16:$N$27=D111),TRANSPOSE(COLUMN('Current 2023 Points'!$G$16:$N$27)^0)),0))</f>
        <v>#N/A</v>
      </c>
      <c r="K111" s="58">
        <f>F111-IFERROR(VLOOKUP(D111,'Pre-transfer 2023 Ranking'!$D:$F,3,0),0)</f>
        <v>80</v>
      </c>
      <c r="L111">
        <f>countif('Pre-transfer 2022 Points'!$E$13:$L$21,D111)</f>
        <v>1</v>
      </c>
      <c r="M111" s="59">
        <f>countif('2022 Points'!$G$13:$N$21,D111)</f>
        <v>1</v>
      </c>
    </row>
    <row r="112">
      <c r="A112" s="50">
        <v>111.0</v>
      </c>
      <c r="B112" s="67">
        <v>24.0</v>
      </c>
      <c r="C112" s="68" t="s">
        <v>292</v>
      </c>
      <c r="D112" s="50" t="s">
        <v>5729</v>
      </c>
      <c r="E112" s="50" t="s">
        <v>8593</v>
      </c>
      <c r="F112" s="50">
        <v>501.0</v>
      </c>
      <c r="G112" s="11"/>
      <c r="I112" t="str">
        <f t="array" ref="I112">INDEX('Current 2023 Points'!$F$16:$F$27,MATCH(1,MMULT(--('Current 2023 Points'!$G$16:$N$27=D112),TRANSPOSE(COLUMN('Current 2023 Points'!$G$16:$N$27)^0)),0))</f>
        <v>Mike</v>
      </c>
      <c r="K112" s="58">
        <f>F112-IFERROR(VLOOKUP(D112,'Pre-transfer 2023 Ranking'!$D:$F,3,0),0)</f>
        <v>215</v>
      </c>
      <c r="L112">
        <f>countif('Pre-transfer 2022 Points'!$E$13:$L$21,D112)</f>
        <v>0</v>
      </c>
      <c r="M112" s="59">
        <f>countif('2022 Points'!$G$13:$N$21,D112)</f>
        <v>1</v>
      </c>
    </row>
    <row r="113">
      <c r="A113" s="50">
        <v>112.0</v>
      </c>
      <c r="B113" s="67">
        <v>52.0</v>
      </c>
      <c r="C113" s="69" t="s">
        <v>4482</v>
      </c>
      <c r="D113" s="50" t="s">
        <v>6279</v>
      </c>
      <c r="E113" s="50" t="s">
        <v>8597</v>
      </c>
      <c r="F113" s="50">
        <v>497.0</v>
      </c>
      <c r="G113" s="11"/>
      <c r="I113" t="str">
        <f t="array" ref="I113">INDEX('Current 2023 Points'!$F$16:$F$27,MATCH(1,MMULT(--('Current 2023 Points'!$G$16:$N$27=D113),TRANSPOSE(COLUMN('Current 2023 Points'!$G$16:$N$27)^0)),0))</f>
        <v>Jason</v>
      </c>
      <c r="K113" s="58">
        <f>F113-IFERROR(VLOOKUP(D113,'Pre-transfer 2023 Ranking'!$D:$F,3,0),0)</f>
        <v>240</v>
      </c>
      <c r="L113">
        <f>countif('Pre-transfer 2022 Points'!$E$13:$L$21,D113)</f>
        <v>0</v>
      </c>
      <c r="M113" s="59">
        <f>countif('2022 Points'!$G$13:$N$21,D113)</f>
        <v>0</v>
      </c>
    </row>
    <row r="114">
      <c r="A114" s="50">
        <v>113.0</v>
      </c>
      <c r="B114" s="67">
        <v>109.0</v>
      </c>
      <c r="C114" s="68" t="s">
        <v>129</v>
      </c>
      <c r="D114" s="50" t="s">
        <v>5758</v>
      </c>
      <c r="E114" s="50" t="s">
        <v>5763</v>
      </c>
      <c r="F114" s="50">
        <v>495.0</v>
      </c>
      <c r="G114" s="11"/>
      <c r="I114" t="str">
        <f t="array" ref="I114">INDEX('Current 2023 Points'!$F$16:$F$27,MATCH(1,MMULT(--('Current 2023 Points'!$G$16:$N$27=D114),TRANSPOSE(COLUMN('Current 2023 Points'!$G$16:$N$27)^0)),0))</f>
        <v>Mike</v>
      </c>
      <c r="K114" s="58">
        <f>F114-IFERROR(VLOOKUP(D114,'Pre-transfer 2023 Ranking'!$D:$F,3,0),0)</f>
        <v>94</v>
      </c>
      <c r="L114">
        <f>countif('Pre-transfer 2022 Points'!$E$13:$L$21,D114)</f>
        <v>0</v>
      </c>
      <c r="M114" s="59">
        <f>countif('2022 Points'!$G$13:$N$21,D114)</f>
        <v>0</v>
      </c>
    </row>
    <row r="115">
      <c r="A115" s="50">
        <v>114.0</v>
      </c>
      <c r="B115" s="67">
        <v>132.0</v>
      </c>
      <c r="C115" s="68" t="s">
        <v>155</v>
      </c>
      <c r="D115" s="50" t="s">
        <v>5756</v>
      </c>
      <c r="E115" s="50" t="s">
        <v>8591</v>
      </c>
      <c r="F115" s="50">
        <v>493.0</v>
      </c>
      <c r="G115" s="11"/>
      <c r="I115" t="str">
        <f t="array" ref="I115">INDEX('Current 2023 Points'!$F$16:$F$27,MATCH(1,MMULT(--('Current 2023 Points'!$G$16:$N$27=D115),TRANSPOSE(COLUMN('Current 2023 Points'!$G$16:$N$27)^0)),0))</f>
        <v>Tim</v>
      </c>
      <c r="K115" s="58">
        <f>F115-IFERROR(VLOOKUP(D115,'Pre-transfer 2023 Ranking'!$D:$F,3,0),0)</f>
        <v>146</v>
      </c>
      <c r="L115">
        <f>countif('Pre-transfer 2022 Points'!$E$13:$L$21,D115)</f>
        <v>1</v>
      </c>
      <c r="M115" s="59">
        <f>countif('2022 Points'!$G$13:$N$21,D115)</f>
        <v>1</v>
      </c>
    </row>
    <row r="116">
      <c r="A116" s="50">
        <v>115.0</v>
      </c>
      <c r="B116" s="67">
        <v>149.0</v>
      </c>
      <c r="C116" s="68" t="s">
        <v>341</v>
      </c>
      <c r="D116" s="50" t="s">
        <v>6280</v>
      </c>
      <c r="E116" s="50" t="s">
        <v>249</v>
      </c>
      <c r="F116" s="50">
        <v>492.0</v>
      </c>
      <c r="G116" s="11"/>
      <c r="I116" t="str">
        <f t="array" ref="I116">INDEX('Current 2023 Points'!$F$16:$F$27,MATCH(1,MMULT(--('Current 2023 Points'!$G$16:$N$27=D116),TRANSPOSE(COLUMN('Current 2023 Points'!$G$16:$N$27)^0)),0))</f>
        <v>#N/A</v>
      </c>
      <c r="K116" s="58">
        <f>F116-IFERROR(VLOOKUP(D116,'Pre-transfer 2023 Ranking'!$D:$F,3,0),0)</f>
        <v>363</v>
      </c>
      <c r="L116">
        <f>countif('Pre-transfer 2022 Points'!$E$13:$L$21,D116)</f>
        <v>0</v>
      </c>
      <c r="M116" s="59">
        <f>countif('2022 Points'!$G$13:$N$21,D116)</f>
        <v>0</v>
      </c>
    </row>
    <row r="117">
      <c r="A117" s="50">
        <v>116.0</v>
      </c>
      <c r="B117" s="67">
        <v>203.0</v>
      </c>
      <c r="C117" s="68" t="s">
        <v>4356</v>
      </c>
      <c r="D117" s="50" t="s">
        <v>6281</v>
      </c>
      <c r="E117" s="50" t="s">
        <v>8588</v>
      </c>
      <c r="F117" s="50">
        <v>490.0</v>
      </c>
      <c r="G117" s="11"/>
      <c r="I117" t="str">
        <f t="array" ref="I117">INDEX('Current 2023 Points'!$F$16:$F$27,MATCH(1,MMULT(--('Current 2023 Points'!$G$16:$N$27=D117),TRANSPOSE(COLUMN('Current 2023 Points'!$G$16:$N$27)^0)),0))</f>
        <v>#N/A</v>
      </c>
      <c r="K117" s="58">
        <f>F117-IFERROR(VLOOKUP(D117,'Pre-transfer 2023 Ranking'!$D:$F,3,0),0)</f>
        <v>278</v>
      </c>
      <c r="L117">
        <f>countif('Pre-transfer 2022 Points'!$E$13:$L$21,D117)</f>
        <v>0</v>
      </c>
      <c r="M117" s="59">
        <f>countif('2022 Points'!$G$13:$N$21,D117)</f>
        <v>0</v>
      </c>
    </row>
    <row r="118">
      <c r="A118" s="50">
        <v>117.0</v>
      </c>
      <c r="B118" s="67">
        <v>115.0</v>
      </c>
      <c r="C118" s="69" t="s">
        <v>589</v>
      </c>
      <c r="D118" s="50" t="s">
        <v>6282</v>
      </c>
      <c r="E118" s="50" t="s">
        <v>130</v>
      </c>
      <c r="F118" s="50">
        <v>485.0</v>
      </c>
      <c r="G118" s="11"/>
      <c r="I118" t="str">
        <f t="array" ref="I118">INDEX('Current 2023 Points'!$F$16:$F$27,MATCH(1,MMULT(--('Current 2023 Points'!$G$16:$N$27=D118),TRANSPOSE(COLUMN('Current 2023 Points'!$G$16:$N$27)^0)),0))</f>
        <v>#N/A</v>
      </c>
      <c r="K118" s="58">
        <f>F118-IFERROR(VLOOKUP(D118,'Pre-transfer 2023 Ranking'!$D:$F,3,0),0)</f>
        <v>231</v>
      </c>
      <c r="L118">
        <f>countif('Pre-transfer 2022 Points'!$E$13:$L$21,D118)</f>
        <v>0</v>
      </c>
      <c r="M118" s="59">
        <f>countif('2022 Points'!$G$13:$N$21,D118)</f>
        <v>0</v>
      </c>
    </row>
    <row r="119">
      <c r="A119" s="50">
        <v>118.0</v>
      </c>
      <c r="B119" s="67">
        <v>223.0</v>
      </c>
      <c r="C119" s="68" t="s">
        <v>5302</v>
      </c>
      <c r="D119" s="50" t="s">
        <v>6283</v>
      </c>
      <c r="E119" s="50" t="s">
        <v>139</v>
      </c>
      <c r="F119" s="50">
        <v>485.0</v>
      </c>
      <c r="G119" s="11"/>
      <c r="I119" t="str">
        <f t="array" ref="I119">INDEX('Current 2023 Points'!$F$16:$F$27,MATCH(1,MMULT(--('Current 2023 Points'!$G$16:$N$27=D119),TRANSPOSE(COLUMN('Current 2023 Points'!$G$16:$N$27)^0)),0))</f>
        <v>#N/A</v>
      </c>
      <c r="K119" s="58">
        <f>F119-IFERROR(VLOOKUP(D119,'Pre-transfer 2023 Ranking'!$D:$F,3,0),0)</f>
        <v>437</v>
      </c>
      <c r="L119">
        <f>countif('Pre-transfer 2022 Points'!$E$13:$L$21,D119)</f>
        <v>0</v>
      </c>
      <c r="M119" s="59">
        <f>countif('2022 Points'!$G$13:$N$21,D119)</f>
        <v>0</v>
      </c>
    </row>
    <row r="120">
      <c r="A120" s="50">
        <v>119.0</v>
      </c>
      <c r="B120" s="67">
        <v>423.0</v>
      </c>
      <c r="C120" s="69" t="s">
        <v>4822</v>
      </c>
      <c r="D120" s="50" t="s">
        <v>6284</v>
      </c>
      <c r="E120" s="50" t="s">
        <v>4314</v>
      </c>
      <c r="F120" s="50">
        <v>483.0</v>
      </c>
      <c r="G120" s="11"/>
      <c r="I120" t="str">
        <f t="array" ref="I120">INDEX('Current 2023 Points'!$F$16:$F$27,MATCH(1,MMULT(--('Current 2023 Points'!$G$16:$N$27=D120),TRANSPOSE(COLUMN('Current 2023 Points'!$G$16:$N$27)^0)),0))</f>
        <v>#N/A</v>
      </c>
      <c r="K120" s="58">
        <f>F120-IFERROR(VLOOKUP(D120,'Pre-transfer 2023 Ranking'!$D:$F,3,0),0)</f>
        <v>198</v>
      </c>
      <c r="L120">
        <f>countif('Pre-transfer 2022 Points'!$E$13:$L$21,D120)</f>
        <v>0</v>
      </c>
      <c r="M120" s="59">
        <f>countif('2022 Points'!$G$13:$N$21,D120)</f>
        <v>0</v>
      </c>
    </row>
    <row r="121">
      <c r="A121" s="50">
        <v>120.0</v>
      </c>
      <c r="B121" s="67">
        <v>204.0</v>
      </c>
      <c r="C121" s="69" t="s">
        <v>4571</v>
      </c>
      <c r="D121" s="50" t="s">
        <v>6285</v>
      </c>
      <c r="E121" s="50" t="s">
        <v>157</v>
      </c>
      <c r="F121" s="50">
        <v>482.0</v>
      </c>
      <c r="G121" s="11"/>
      <c r="I121" t="str">
        <f t="array" ref="I121">INDEX('Current 2023 Points'!$F$16:$F$27,MATCH(1,MMULT(--('Current 2023 Points'!$G$16:$N$27=D121),TRANSPOSE(COLUMN('Current 2023 Points'!$G$16:$N$27)^0)),0))</f>
        <v>#N/A</v>
      </c>
      <c r="K121" s="58">
        <f>F121-IFERROR(VLOOKUP(D121,'Pre-transfer 2023 Ranking'!$D:$F,3,0),0)</f>
        <v>200</v>
      </c>
      <c r="L121">
        <f>countif('Pre-transfer 2022 Points'!$E$13:$L$21,D121)</f>
        <v>0</v>
      </c>
      <c r="M121" s="59">
        <f>countif('2022 Points'!$G$13:$N$21,D121)</f>
        <v>0</v>
      </c>
    </row>
    <row r="122">
      <c r="A122" s="50">
        <v>121.0</v>
      </c>
      <c r="B122" s="67">
        <v>64.0</v>
      </c>
      <c r="C122" s="69" t="s">
        <v>1353</v>
      </c>
      <c r="D122" s="50" t="s">
        <v>6286</v>
      </c>
      <c r="E122" s="50" t="s">
        <v>8597</v>
      </c>
      <c r="F122" s="50">
        <v>482.0</v>
      </c>
      <c r="G122" s="11"/>
      <c r="I122" t="str">
        <f t="array" ref="I122">INDEX('Current 2023 Points'!$F$16:$F$27,MATCH(1,MMULT(--('Current 2023 Points'!$G$16:$N$27=D122),TRANSPOSE(COLUMN('Current 2023 Points'!$G$16:$N$27)^0)),0))</f>
        <v>Tim</v>
      </c>
      <c r="K122" s="58">
        <f>F122-IFERROR(VLOOKUP(D122,'Pre-transfer 2023 Ranking'!$D:$F,3,0),0)</f>
        <v>309</v>
      </c>
      <c r="L122">
        <f>countif('Pre-transfer 2022 Points'!$E$13:$L$21,D122)</f>
        <v>0</v>
      </c>
      <c r="M122" s="59">
        <f>countif('2022 Points'!$G$13:$N$21,D122)</f>
        <v>0</v>
      </c>
    </row>
    <row r="123">
      <c r="A123" s="50">
        <v>122.0</v>
      </c>
      <c r="B123" s="67">
        <v>26.0</v>
      </c>
      <c r="C123" s="68" t="s">
        <v>4781</v>
      </c>
      <c r="D123" s="50" t="s">
        <v>6287</v>
      </c>
      <c r="E123" s="50" t="s">
        <v>139</v>
      </c>
      <c r="F123" s="50">
        <v>475.0</v>
      </c>
      <c r="G123" s="11"/>
      <c r="I123" t="str">
        <f t="array" ref="I123">INDEX('Current 2023 Points'!$F$16:$F$27,MATCH(1,MMULT(--('Current 2023 Points'!$G$16:$N$27=D123),TRANSPOSE(COLUMN('Current 2023 Points'!$G$16:$N$27)^0)),0))</f>
        <v>Dave</v>
      </c>
      <c r="K123" s="58">
        <f>F123-IFERROR(VLOOKUP(D123,'Pre-transfer 2023 Ranking'!$D:$F,3,0),0)</f>
        <v>279</v>
      </c>
      <c r="L123">
        <f>countif('Pre-transfer 2022 Points'!$E$13:$L$21,D123)</f>
        <v>1</v>
      </c>
      <c r="M123" s="59">
        <f>countif('2022 Points'!$G$13:$N$21,D123)</f>
        <v>1</v>
      </c>
    </row>
    <row r="124">
      <c r="A124" s="50">
        <v>123.0</v>
      </c>
      <c r="B124" s="67">
        <v>277.0</v>
      </c>
      <c r="C124" s="69" t="s">
        <v>4344</v>
      </c>
      <c r="D124" s="50" t="s">
        <v>6288</v>
      </c>
      <c r="E124" s="50" t="s">
        <v>5766</v>
      </c>
      <c r="F124" s="50">
        <v>475.0</v>
      </c>
      <c r="G124" s="11"/>
      <c r="I124" t="str">
        <f t="array" ref="I124">INDEX('Current 2023 Points'!$F$16:$F$27,MATCH(1,MMULT(--('Current 2023 Points'!$G$16:$N$27=D124),TRANSPOSE(COLUMN('Current 2023 Points'!$G$16:$N$27)^0)),0))</f>
        <v>#N/A</v>
      </c>
      <c r="K124" s="58">
        <f>F124-IFERROR(VLOOKUP(D124,'Pre-transfer 2023 Ranking'!$D:$F,3,0),0)</f>
        <v>308</v>
      </c>
      <c r="L124">
        <f>countif('Pre-transfer 2022 Points'!$E$13:$L$21,D124)</f>
        <v>0</v>
      </c>
      <c r="M124" s="59">
        <f>countif('2022 Points'!$G$13:$N$21,D124)</f>
        <v>0</v>
      </c>
    </row>
    <row r="125">
      <c r="A125" s="50">
        <v>124.0</v>
      </c>
      <c r="B125" s="67">
        <v>266.0</v>
      </c>
      <c r="C125" s="69" t="s">
        <v>4419</v>
      </c>
      <c r="D125" s="50" t="s">
        <v>6289</v>
      </c>
      <c r="E125" s="50" t="s">
        <v>8592</v>
      </c>
      <c r="F125" s="50">
        <v>475.0</v>
      </c>
      <c r="G125" s="11"/>
      <c r="I125" t="str">
        <f t="array" ref="I125">INDEX('Current 2023 Points'!$F$16:$F$27,MATCH(1,MMULT(--('Current 2023 Points'!$G$16:$N$27=D125),TRANSPOSE(COLUMN('Current 2023 Points'!$G$16:$N$27)^0)),0))</f>
        <v>#N/A</v>
      </c>
      <c r="K125" s="58">
        <f>F125-IFERROR(VLOOKUP(D125,'Pre-transfer 2023 Ranking'!$D:$F,3,0),0)</f>
        <v>40</v>
      </c>
      <c r="L125">
        <f>countif('Pre-transfer 2022 Points'!$E$13:$L$21,D125)</f>
        <v>0</v>
      </c>
      <c r="M125" s="59">
        <f>countif('2022 Points'!$G$13:$N$21,D125)</f>
        <v>0</v>
      </c>
    </row>
    <row r="126">
      <c r="A126" s="50">
        <v>125.0</v>
      </c>
      <c r="B126" s="67">
        <v>20.0</v>
      </c>
      <c r="C126" s="69" t="s">
        <v>5397</v>
      </c>
      <c r="D126" s="50" t="s">
        <v>6290</v>
      </c>
      <c r="E126" s="50" t="s">
        <v>8594</v>
      </c>
      <c r="F126" s="50">
        <v>470.0</v>
      </c>
      <c r="G126" s="11"/>
      <c r="I126" t="str">
        <f t="array" ref="I126">INDEX('Current 2023 Points'!$F$16:$F$27,MATCH(1,MMULT(--('Current 2023 Points'!$G$16:$N$27=D126),TRANSPOSE(COLUMN('Current 2023 Points'!$G$16:$N$27)^0)),0))</f>
        <v>Jason</v>
      </c>
      <c r="K126" s="58">
        <f>F126-IFERROR(VLOOKUP(D126,'Pre-transfer 2023 Ranking'!$D:$F,3,0),0)</f>
        <v>49</v>
      </c>
      <c r="L126">
        <f>countif('Pre-transfer 2022 Points'!$E$13:$L$21,D126)</f>
        <v>0</v>
      </c>
      <c r="M126" s="59">
        <f>countif('2022 Points'!$G$13:$N$21,D126)</f>
        <v>1</v>
      </c>
    </row>
    <row r="127">
      <c r="A127" s="50">
        <v>126.0</v>
      </c>
      <c r="B127" s="67">
        <v>181.0</v>
      </c>
      <c r="C127" s="68" t="s">
        <v>4695</v>
      </c>
      <c r="D127" s="50" t="s">
        <v>6291</v>
      </c>
      <c r="E127" s="50" t="s">
        <v>8589</v>
      </c>
      <c r="F127" s="50">
        <v>468.0</v>
      </c>
      <c r="G127" s="11"/>
      <c r="I127" t="str">
        <f t="array" ref="I127">INDEX('Current 2023 Points'!$F$16:$F$27,MATCH(1,MMULT(--('Current 2023 Points'!$G$16:$N$27=D127),TRANSPOSE(COLUMN('Current 2023 Points'!$G$16:$N$27)^0)),0))</f>
        <v>#N/A</v>
      </c>
      <c r="K127" s="58">
        <f>F127-IFERROR(VLOOKUP(D127,'Pre-transfer 2023 Ranking'!$D:$F,3,0),0)</f>
        <v>125</v>
      </c>
      <c r="L127">
        <f>countif('Pre-transfer 2022 Points'!$E$13:$L$21,D127)</f>
        <v>0</v>
      </c>
      <c r="M127" s="59">
        <f>countif('2022 Points'!$G$13:$N$21,D127)</f>
        <v>0</v>
      </c>
    </row>
    <row r="128">
      <c r="A128" s="50">
        <v>127.0</v>
      </c>
      <c r="B128" s="67"/>
      <c r="C128" s="68" t="s">
        <v>5776</v>
      </c>
      <c r="D128" s="50" t="s">
        <v>5686</v>
      </c>
      <c r="E128" s="50" t="s">
        <v>139</v>
      </c>
      <c r="F128" s="50">
        <v>467.0</v>
      </c>
      <c r="G128" s="11"/>
      <c r="I128" t="str">
        <f t="array" ref="I128">INDEX('Current 2023 Points'!$F$16:$F$27,MATCH(1,MMULT(--('Current 2023 Points'!$G$16:$N$27=D128),TRANSPOSE(COLUMN('Current 2023 Points'!$G$16:$N$27)^0)),0))</f>
        <v>#N/A</v>
      </c>
      <c r="K128" s="58">
        <f>F128-IFERROR(VLOOKUP(D128,'Pre-transfer 2023 Ranking'!$D:$F,3,0),0)</f>
        <v>438</v>
      </c>
      <c r="L128">
        <f>countif('Pre-transfer 2022 Points'!$E$13:$L$21,D128)</f>
        <v>0</v>
      </c>
      <c r="M128" s="59">
        <f>countif('2022 Points'!$G$13:$N$21,D128)</f>
        <v>0</v>
      </c>
    </row>
    <row r="129">
      <c r="A129" s="50">
        <v>128.0</v>
      </c>
      <c r="B129" s="67">
        <v>256.0</v>
      </c>
      <c r="C129" s="68" t="s">
        <v>228</v>
      </c>
      <c r="D129" s="50" t="s">
        <v>6292</v>
      </c>
      <c r="E129" s="50" t="s">
        <v>8588</v>
      </c>
      <c r="F129" s="50">
        <v>463.0</v>
      </c>
      <c r="G129" s="11"/>
      <c r="I129" t="str">
        <f t="array" ref="I129">INDEX('Current 2023 Points'!$F$16:$F$27,MATCH(1,MMULT(--('Current 2023 Points'!$G$16:$N$27=D129),TRANSPOSE(COLUMN('Current 2023 Points'!$G$16:$N$27)^0)),0))</f>
        <v>#N/A</v>
      </c>
      <c r="K129" s="58">
        <f>F129-IFERROR(VLOOKUP(D129,'Pre-transfer 2023 Ranking'!$D:$F,3,0),0)</f>
        <v>142</v>
      </c>
      <c r="L129">
        <f>countif('Pre-transfer 2022 Points'!$E$13:$L$21,D129)</f>
        <v>0</v>
      </c>
      <c r="M129" s="59">
        <f>countif('2022 Points'!$G$13:$N$21,D129)</f>
        <v>0</v>
      </c>
    </row>
    <row r="130">
      <c r="A130" s="50">
        <v>129.0</v>
      </c>
      <c r="B130" s="67">
        <v>788.0</v>
      </c>
      <c r="C130" s="68" t="s">
        <v>8599</v>
      </c>
      <c r="D130" s="50" t="s">
        <v>5746</v>
      </c>
      <c r="E130" s="50" t="s">
        <v>4330</v>
      </c>
      <c r="F130" s="50">
        <v>461.0</v>
      </c>
      <c r="G130" s="11"/>
      <c r="I130" t="str">
        <f t="array" ref="I130">INDEX('Current 2023 Points'!$F$16:$F$27,MATCH(1,MMULT(--('Current 2023 Points'!$G$16:$N$27=D130),TRANSPOSE(COLUMN('Current 2023 Points'!$G$16:$N$27)^0)),0))</f>
        <v>Hipster's Choice</v>
      </c>
      <c r="K130" s="58">
        <f>F130-IFERROR(VLOOKUP(D130,'Pre-transfer 2023 Ranking'!$D:$F,3,0),0)</f>
        <v>54</v>
      </c>
      <c r="L130">
        <f>countif('Pre-transfer 2022 Points'!$E$13:$L$21,D130)</f>
        <v>0</v>
      </c>
      <c r="M130" s="59">
        <f>countif('2022 Points'!$G$13:$N$21,D130)</f>
        <v>0</v>
      </c>
    </row>
    <row r="131">
      <c r="A131" s="50">
        <v>130.0</v>
      </c>
      <c r="B131" s="67">
        <v>88.0</v>
      </c>
      <c r="C131" s="69" t="s">
        <v>4385</v>
      </c>
      <c r="D131" s="50" t="s">
        <v>6293</v>
      </c>
      <c r="E131" s="50" t="s">
        <v>8597</v>
      </c>
      <c r="F131" s="50">
        <v>461.0</v>
      </c>
      <c r="G131" s="11"/>
      <c r="I131" t="str">
        <f t="array" ref="I131">INDEX('Current 2023 Points'!$F$16:$F$27,MATCH(1,MMULT(--('Current 2023 Points'!$G$16:$N$27=D131),TRANSPOSE(COLUMN('Current 2023 Points'!$G$16:$N$27)^0)),0))</f>
        <v>#N/A</v>
      </c>
      <c r="K131" s="58">
        <f>F131-IFERROR(VLOOKUP(D131,'Pre-transfer 2023 Ranking'!$D:$F,3,0),0)</f>
        <v>69</v>
      </c>
      <c r="L131">
        <f>countif('Pre-transfer 2022 Points'!$E$13:$L$21,D131)</f>
        <v>0</v>
      </c>
      <c r="M131" s="59">
        <f>countif('2022 Points'!$G$13:$N$21,D131)</f>
        <v>0</v>
      </c>
    </row>
    <row r="132">
      <c r="A132" s="50">
        <v>131.0</v>
      </c>
      <c r="B132" s="67">
        <v>240.0</v>
      </c>
      <c r="C132" s="68" t="s">
        <v>141</v>
      </c>
      <c r="D132" s="50" t="s">
        <v>6294</v>
      </c>
      <c r="E132" s="50" t="s">
        <v>5763</v>
      </c>
      <c r="F132" s="50">
        <v>453.0</v>
      </c>
      <c r="G132" s="11"/>
      <c r="I132" t="str">
        <f t="array" ref="I132">INDEX('Current 2023 Points'!$F$16:$F$27,MATCH(1,MMULT(--('Current 2023 Points'!$G$16:$N$27=D132),TRANSPOSE(COLUMN('Current 2023 Points'!$G$16:$N$27)^0)),0))</f>
        <v>#N/A</v>
      </c>
      <c r="K132" s="58">
        <f>F132-IFERROR(VLOOKUP(D132,'Pre-transfer 2023 Ranking'!$D:$F,3,0),0)</f>
        <v>293</v>
      </c>
      <c r="L132">
        <f>countif('Pre-transfer 2022 Points'!$E$13:$L$21,D132)</f>
        <v>0</v>
      </c>
      <c r="M132" s="59">
        <f>countif('2022 Points'!$G$13:$N$21,D132)</f>
        <v>0</v>
      </c>
    </row>
    <row r="133">
      <c r="A133" s="50">
        <v>132.0</v>
      </c>
      <c r="B133" s="67">
        <v>19.0</v>
      </c>
      <c r="C133" s="68" t="s">
        <v>735</v>
      </c>
      <c r="D133" s="50" t="s">
        <v>5730</v>
      </c>
      <c r="E133" s="50" t="s">
        <v>8591</v>
      </c>
      <c r="F133" s="50">
        <v>453.0</v>
      </c>
      <c r="G133" s="11"/>
      <c r="I133" t="str">
        <f t="array" ref="I133">INDEX('Current 2023 Points'!$F$16:$F$27,MATCH(1,MMULT(--('Current 2023 Points'!$G$16:$N$27=D133),TRANSPOSE(COLUMN('Current 2023 Points'!$G$16:$N$27)^0)),0))</f>
        <v>Nick</v>
      </c>
      <c r="K133" s="58">
        <f>F133-IFERROR(VLOOKUP(D133,'Pre-transfer 2023 Ranking'!$D:$F,3,0),0)</f>
        <v>296</v>
      </c>
      <c r="L133">
        <f>countif('Pre-transfer 2022 Points'!$E$13:$L$21,D133)</f>
        <v>1</v>
      </c>
      <c r="M133" s="59">
        <f>countif('2022 Points'!$G$13:$N$21,D133)</f>
        <v>1</v>
      </c>
    </row>
    <row r="134">
      <c r="A134" s="50">
        <v>133.0</v>
      </c>
      <c r="B134" s="67">
        <v>436.0</v>
      </c>
      <c r="C134" s="69" t="s">
        <v>1355</v>
      </c>
      <c r="D134" s="50" t="s">
        <v>6295</v>
      </c>
      <c r="E134" s="50" t="s">
        <v>5764</v>
      </c>
      <c r="F134" s="50">
        <v>451.0</v>
      </c>
      <c r="G134" s="11"/>
      <c r="I134" t="str">
        <f t="array" ref="I134">INDEX('Current 2023 Points'!$F$16:$F$27,MATCH(1,MMULT(--('Current 2023 Points'!$G$16:$N$27=D134),TRANSPOSE(COLUMN('Current 2023 Points'!$G$16:$N$27)^0)),0))</f>
        <v>#N/A</v>
      </c>
      <c r="K134" s="58">
        <f>F134-IFERROR(VLOOKUP(D134,'Pre-transfer 2023 Ranking'!$D:$F,3,0),0)</f>
        <v>225</v>
      </c>
      <c r="L134">
        <f>countif('Pre-transfer 2022 Points'!$E$13:$L$21,D134)</f>
        <v>0</v>
      </c>
      <c r="M134" s="59">
        <f>countif('2022 Points'!$G$13:$N$21,D134)</f>
        <v>0</v>
      </c>
    </row>
    <row r="135">
      <c r="A135" s="50">
        <v>134.0</v>
      </c>
      <c r="B135" s="67">
        <v>227.0</v>
      </c>
      <c r="C135" s="69" t="s">
        <v>630</v>
      </c>
      <c r="D135" s="50" t="s">
        <v>6296</v>
      </c>
      <c r="E135" s="50" t="s">
        <v>93</v>
      </c>
      <c r="F135" s="50">
        <v>451.0</v>
      </c>
      <c r="G135" s="11"/>
      <c r="I135" t="str">
        <f t="array" ref="I135">INDEX('Current 2023 Points'!$F$16:$F$27,MATCH(1,MMULT(--('Current 2023 Points'!$G$16:$N$27=D135),TRANSPOSE(COLUMN('Current 2023 Points'!$G$16:$N$27)^0)),0))</f>
        <v>#N/A</v>
      </c>
      <c r="K135" s="58">
        <f>F135-IFERROR(VLOOKUP(D135,'Pre-transfer 2023 Ranking'!$D:$F,3,0),0)</f>
        <v>123</v>
      </c>
      <c r="L135">
        <f>countif('Pre-transfer 2022 Points'!$E$13:$L$21,D135)</f>
        <v>0</v>
      </c>
      <c r="M135" s="59">
        <f>countif('2022 Points'!$G$13:$N$21,D135)</f>
        <v>0</v>
      </c>
    </row>
    <row r="136">
      <c r="A136" s="50">
        <v>135.0</v>
      </c>
      <c r="B136" s="67">
        <v>235.0</v>
      </c>
      <c r="C136" s="68" t="s">
        <v>1187</v>
      </c>
      <c r="D136" s="50" t="s">
        <v>6297</v>
      </c>
      <c r="E136" s="50" t="s">
        <v>143</v>
      </c>
      <c r="F136" s="50">
        <v>450.0</v>
      </c>
      <c r="G136" s="11"/>
      <c r="I136" t="str">
        <f t="array" ref="I136">INDEX('Current 2023 Points'!$F$16:$F$27,MATCH(1,MMULT(--('Current 2023 Points'!$G$16:$N$27=D136),TRANSPOSE(COLUMN('Current 2023 Points'!$G$16:$N$27)^0)),0))</f>
        <v>#N/A</v>
      </c>
      <c r="K136" s="58">
        <f>F136-IFERROR(VLOOKUP(D136,'Pre-transfer 2023 Ranking'!$D:$F,3,0),0)</f>
        <v>138</v>
      </c>
      <c r="L136">
        <f>countif('Pre-transfer 2022 Points'!$E$13:$L$21,D136)</f>
        <v>0</v>
      </c>
      <c r="M136" s="59">
        <f>countif('2022 Points'!$G$13:$N$21,D136)</f>
        <v>0</v>
      </c>
    </row>
    <row r="137">
      <c r="A137" s="50">
        <v>136.0</v>
      </c>
      <c r="B137" s="67">
        <v>526.0</v>
      </c>
      <c r="C137" s="68" t="s">
        <v>164</v>
      </c>
      <c r="D137" s="50" t="s">
        <v>6298</v>
      </c>
      <c r="E137" s="50" t="s">
        <v>8595</v>
      </c>
      <c r="F137" s="50">
        <v>446.0</v>
      </c>
      <c r="G137" s="11"/>
      <c r="I137" t="str">
        <f t="array" ref="I137">INDEX('Current 2023 Points'!$F$16:$F$27,MATCH(1,MMULT(--('Current 2023 Points'!$G$16:$N$27=D137),TRANSPOSE(COLUMN('Current 2023 Points'!$G$16:$N$27)^0)),0))</f>
        <v>#N/A</v>
      </c>
      <c r="K137" s="58">
        <f>F137-IFERROR(VLOOKUP(D137,'Pre-transfer 2023 Ranking'!$D:$F,3,0),0)</f>
        <v>91</v>
      </c>
      <c r="L137">
        <f>countif('Pre-transfer 2022 Points'!$E$13:$L$21,D137)</f>
        <v>0</v>
      </c>
      <c r="M137" s="59">
        <f>countif('2022 Points'!$G$13:$N$21,D137)</f>
        <v>0</v>
      </c>
    </row>
    <row r="138">
      <c r="A138" s="50">
        <v>137.0</v>
      </c>
      <c r="B138" s="67">
        <v>499.0</v>
      </c>
      <c r="C138" s="68" t="s">
        <v>422</v>
      </c>
      <c r="D138" s="50" t="s">
        <v>6299</v>
      </c>
      <c r="E138" s="50" t="s">
        <v>8594</v>
      </c>
      <c r="F138" s="50">
        <v>443.0</v>
      </c>
      <c r="G138" s="11"/>
      <c r="I138" t="str">
        <f t="array" ref="I138">INDEX('Current 2023 Points'!$F$16:$F$27,MATCH(1,MMULT(--('Current 2023 Points'!$G$16:$N$27=D138),TRANSPOSE(COLUMN('Current 2023 Points'!$G$16:$N$27)^0)),0))</f>
        <v>#N/A</v>
      </c>
      <c r="K138" s="58">
        <f>F138-IFERROR(VLOOKUP(D138,'Pre-transfer 2023 Ranking'!$D:$F,3,0),0)</f>
        <v>195</v>
      </c>
      <c r="L138">
        <f>countif('Pre-transfer 2022 Points'!$E$13:$L$21,D138)</f>
        <v>0</v>
      </c>
      <c r="M138" s="59">
        <f>countif('2022 Points'!$G$13:$N$21,D138)</f>
        <v>0</v>
      </c>
    </row>
    <row r="139">
      <c r="A139" s="50">
        <v>138.0</v>
      </c>
      <c r="B139" s="67">
        <v>447.0</v>
      </c>
      <c r="C139" s="69" t="s">
        <v>1182</v>
      </c>
      <c r="D139" s="50" t="s">
        <v>6300</v>
      </c>
      <c r="E139" s="50" t="s">
        <v>93</v>
      </c>
      <c r="F139" s="50">
        <v>442.0</v>
      </c>
      <c r="G139" s="11"/>
      <c r="I139" t="str">
        <f t="array" ref="I139">INDEX('Current 2023 Points'!$F$16:$F$27,MATCH(1,MMULT(--('Current 2023 Points'!$G$16:$N$27=D139),TRANSPOSE(COLUMN('Current 2023 Points'!$G$16:$N$27)^0)),0))</f>
        <v>#N/A</v>
      </c>
      <c r="K139" s="58">
        <f>F139-IFERROR(VLOOKUP(D139,'Pre-transfer 2023 Ranking'!$D:$F,3,0),0)</f>
        <v>268</v>
      </c>
      <c r="L139">
        <f>countif('Pre-transfer 2022 Points'!$E$13:$L$21,D139)</f>
        <v>0</v>
      </c>
      <c r="M139" s="59">
        <f>countif('2022 Points'!$G$13:$N$21,D139)</f>
        <v>0</v>
      </c>
    </row>
    <row r="140">
      <c r="A140" s="50">
        <v>139.0</v>
      </c>
      <c r="B140" s="67">
        <v>81.0</v>
      </c>
      <c r="C140" s="68" t="s">
        <v>449</v>
      </c>
      <c r="D140" s="50" t="s">
        <v>5687</v>
      </c>
      <c r="E140" s="50" t="s">
        <v>5766</v>
      </c>
      <c r="F140" s="50">
        <v>439.0</v>
      </c>
      <c r="G140" s="11"/>
      <c r="I140" t="str">
        <f t="array" ref="I140">INDEX('Current 2023 Points'!$F$16:$F$27,MATCH(1,MMULT(--('Current 2023 Points'!$G$16:$N$27=D140),TRANSPOSE(COLUMN('Current 2023 Points'!$G$16:$N$27)^0)),0))</f>
        <v>Nick</v>
      </c>
      <c r="K140" s="58">
        <f>F140-IFERROR(VLOOKUP(D140,'Pre-transfer 2023 Ranking'!$D:$F,3,0),0)</f>
        <v>128</v>
      </c>
      <c r="L140">
        <f>countif('Pre-transfer 2022 Points'!$E$13:$L$21,D140)</f>
        <v>1</v>
      </c>
      <c r="M140" s="59">
        <f>countif('2022 Points'!$G$13:$N$21,D140)</f>
        <v>1</v>
      </c>
    </row>
    <row r="141">
      <c r="A141" s="50">
        <v>140.0</v>
      </c>
      <c r="B141" s="67">
        <v>113.0</v>
      </c>
      <c r="C141" s="69" t="s">
        <v>452</v>
      </c>
      <c r="D141" s="50" t="s">
        <v>6301</v>
      </c>
      <c r="E141" s="50" t="s">
        <v>5763</v>
      </c>
      <c r="F141" s="50">
        <v>438.0</v>
      </c>
      <c r="G141" s="11"/>
      <c r="I141" t="str">
        <f t="array" ref="I141">INDEX('Current 2023 Points'!$F$16:$F$27,MATCH(1,MMULT(--('Current 2023 Points'!$G$16:$N$27=D141),TRANSPOSE(COLUMN('Current 2023 Points'!$G$16:$N$27)^0)),0))</f>
        <v>#N/A</v>
      </c>
      <c r="K141" s="58">
        <f>F141-IFERROR(VLOOKUP(D141,'Pre-transfer 2023 Ranking'!$D:$F,3,0),0)</f>
        <v>221</v>
      </c>
      <c r="L141">
        <f>countif('Pre-transfer 2022 Points'!$E$13:$L$21,D141)</f>
        <v>1</v>
      </c>
      <c r="M141" s="59">
        <f>countif('2022 Points'!$G$13:$N$21,D141)</f>
        <v>0</v>
      </c>
    </row>
    <row r="142">
      <c r="A142" s="50">
        <v>141.0</v>
      </c>
      <c r="B142" s="67">
        <v>189.0</v>
      </c>
      <c r="C142" s="68" t="s">
        <v>111</v>
      </c>
      <c r="D142" s="50" t="s">
        <v>6302</v>
      </c>
      <c r="E142" s="50" t="s">
        <v>8594</v>
      </c>
      <c r="F142" s="50">
        <v>435.0</v>
      </c>
      <c r="G142" s="11"/>
      <c r="I142" t="str">
        <f t="array" ref="I142">INDEX('Current 2023 Points'!$F$16:$F$27,MATCH(1,MMULT(--('Current 2023 Points'!$G$16:$N$27=D142),TRANSPOSE(COLUMN('Current 2023 Points'!$G$16:$N$27)^0)),0))</f>
        <v>#N/A</v>
      </c>
      <c r="K142" s="58">
        <f>F142-IFERROR(VLOOKUP(D142,'Pre-transfer 2023 Ranking'!$D:$F,3,0),0)</f>
        <v>201</v>
      </c>
      <c r="L142">
        <f>countif('Pre-transfer 2022 Points'!$E$13:$L$21,D142)</f>
        <v>0</v>
      </c>
      <c r="M142" s="59">
        <f>countif('2022 Points'!$G$13:$N$21,D142)</f>
        <v>0</v>
      </c>
    </row>
    <row r="143">
      <c r="A143" s="50">
        <v>142.0</v>
      </c>
      <c r="B143" s="67">
        <v>29.0</v>
      </c>
      <c r="C143" s="69" t="s">
        <v>735</v>
      </c>
      <c r="D143" s="50" t="s">
        <v>6303</v>
      </c>
      <c r="E143" s="50" t="s">
        <v>8592</v>
      </c>
      <c r="F143" s="50">
        <v>434.0</v>
      </c>
      <c r="G143" s="11"/>
      <c r="I143" t="str">
        <f t="array" ref="I143">INDEX('Current 2023 Points'!$F$16:$F$27,MATCH(1,MMULT(--('Current 2023 Points'!$G$16:$N$27=D143),TRANSPOSE(COLUMN('Current 2023 Points'!$G$16:$N$27)^0)),0))</f>
        <v>#N/A</v>
      </c>
      <c r="K143" s="58">
        <f>F143-IFERROR(VLOOKUP(D143,'Pre-transfer 2023 Ranking'!$D:$F,3,0),0)</f>
        <v>160</v>
      </c>
      <c r="L143">
        <f>countif('Pre-transfer 2022 Points'!$E$13:$L$21,D143)</f>
        <v>1</v>
      </c>
      <c r="M143" s="59">
        <f>countif('2022 Points'!$G$13:$N$21,D143)</f>
        <v>1</v>
      </c>
    </row>
    <row r="144">
      <c r="A144" s="50">
        <v>143.0</v>
      </c>
      <c r="B144" s="67">
        <v>590.0</v>
      </c>
      <c r="C144" s="69" t="s">
        <v>739</v>
      </c>
      <c r="D144" s="50" t="s">
        <v>6304</v>
      </c>
      <c r="E144" s="50" t="s">
        <v>5766</v>
      </c>
      <c r="F144" s="50">
        <v>430.0</v>
      </c>
      <c r="G144" s="11"/>
      <c r="I144" t="str">
        <f t="array" ref="I144">INDEX('Current 2023 Points'!$F$16:$F$27,MATCH(1,MMULT(--('Current 2023 Points'!$G$16:$N$27=D144),TRANSPOSE(COLUMN('Current 2023 Points'!$G$16:$N$27)^0)),0))</f>
        <v>#N/A</v>
      </c>
      <c r="K144" s="58">
        <f>F144-IFERROR(VLOOKUP(D144,'Pre-transfer 2023 Ranking'!$D:$F,3,0),0)</f>
        <v>175</v>
      </c>
      <c r="L144">
        <f>countif('Pre-transfer 2022 Points'!$E$13:$L$21,D144)</f>
        <v>0</v>
      </c>
      <c r="M144" s="59">
        <f>countif('2022 Points'!$G$13:$N$21,D144)</f>
        <v>0</v>
      </c>
    </row>
    <row r="145">
      <c r="A145" s="50">
        <v>144.0</v>
      </c>
      <c r="B145" s="67">
        <v>122.0</v>
      </c>
      <c r="C145" s="68" t="s">
        <v>151</v>
      </c>
      <c r="D145" s="50" t="s">
        <v>6305</v>
      </c>
      <c r="E145" s="50" t="s">
        <v>115</v>
      </c>
      <c r="F145" s="50">
        <v>429.0</v>
      </c>
      <c r="G145" s="11"/>
      <c r="I145" t="str">
        <f t="array" ref="I145">INDEX('Current 2023 Points'!$F$16:$F$27,MATCH(1,MMULT(--('Current 2023 Points'!$G$16:$N$27=D145),TRANSPOSE(COLUMN('Current 2023 Points'!$G$16:$N$27)^0)),0))</f>
        <v>Past performance is not a reliable indicator of future results </v>
      </c>
      <c r="K145" s="58">
        <f>F145-IFERROR(VLOOKUP(D145,'Pre-transfer 2023 Ranking'!$D:$F,3,0),0)</f>
        <v>41</v>
      </c>
      <c r="L145">
        <f>countif('Pre-transfer 2022 Points'!$E$13:$L$21,D145)</f>
        <v>0</v>
      </c>
      <c r="M145" s="59">
        <f>countif('2022 Points'!$G$13:$N$21,D145)</f>
        <v>0</v>
      </c>
    </row>
    <row r="146">
      <c r="A146" s="50">
        <v>145.0</v>
      </c>
      <c r="B146" s="67">
        <v>418.0</v>
      </c>
      <c r="C146" s="68" t="s">
        <v>413</v>
      </c>
      <c r="D146" s="50" t="s">
        <v>6306</v>
      </c>
      <c r="E146" s="50" t="s">
        <v>5763</v>
      </c>
      <c r="F146" s="50">
        <v>427.0</v>
      </c>
      <c r="G146" s="11"/>
      <c r="I146" t="str">
        <f t="array" ref="I146">INDEX('Current 2023 Points'!$F$16:$F$27,MATCH(1,MMULT(--('Current 2023 Points'!$G$16:$N$27=D146),TRANSPOSE(COLUMN('Current 2023 Points'!$G$16:$N$27)^0)),0))</f>
        <v>#N/A</v>
      </c>
      <c r="K146" s="58">
        <f>F146-IFERROR(VLOOKUP(D146,'Pre-transfer 2023 Ranking'!$D:$F,3,0),0)</f>
        <v>180</v>
      </c>
      <c r="L146">
        <f>countif('Pre-transfer 2022 Points'!$E$13:$L$21,D146)</f>
        <v>0</v>
      </c>
      <c r="M146" s="59">
        <f>countif('2022 Points'!$G$13:$N$21,D146)</f>
        <v>0</v>
      </c>
    </row>
    <row r="147">
      <c r="A147" s="50">
        <v>146.0</v>
      </c>
      <c r="B147" s="67">
        <v>37.0</v>
      </c>
      <c r="C147" s="69" t="s">
        <v>571</v>
      </c>
      <c r="D147" s="50" t="s">
        <v>6307</v>
      </c>
      <c r="E147" s="50" t="s">
        <v>4330</v>
      </c>
      <c r="F147" s="50">
        <v>426.0</v>
      </c>
      <c r="G147" s="11"/>
      <c r="I147" t="str">
        <f t="array" ref="I147">INDEX('Current 2023 Points'!$F$16:$F$27,MATCH(1,MMULT(--('Current 2023 Points'!$G$16:$N$27=D147),TRANSPOSE(COLUMN('Current 2023 Points'!$G$16:$N$27)^0)),0))</f>
        <v>#N/A</v>
      </c>
      <c r="K147" s="58">
        <f>F147-IFERROR(VLOOKUP(D147,'Pre-transfer 2023 Ranking'!$D:$F,3,0),0)</f>
        <v>313</v>
      </c>
      <c r="L147">
        <f>countif('Pre-transfer 2022 Points'!$E$13:$L$21,D147)</f>
        <v>0</v>
      </c>
      <c r="M147" s="59">
        <f>countif('2022 Points'!$G$13:$N$21,D147)</f>
        <v>1</v>
      </c>
    </row>
    <row r="148">
      <c r="A148" s="50">
        <v>147.0</v>
      </c>
      <c r="B148" s="67">
        <v>86.0</v>
      </c>
      <c r="C148" s="69" t="s">
        <v>224</v>
      </c>
      <c r="D148" s="50" t="s">
        <v>6308</v>
      </c>
      <c r="E148" s="50" t="s">
        <v>115</v>
      </c>
      <c r="F148" s="50">
        <v>418.0</v>
      </c>
      <c r="G148" s="11"/>
      <c r="I148" t="str">
        <f t="array" ref="I148">INDEX('Current 2023 Points'!$F$16:$F$27,MATCH(1,MMULT(--('Current 2023 Points'!$G$16:$N$27=D148),TRANSPOSE(COLUMN('Current 2023 Points'!$G$16:$N$27)^0)),0))</f>
        <v>#N/A</v>
      </c>
      <c r="K148" s="58">
        <f>F148-IFERROR(VLOOKUP(D148,'Pre-transfer 2023 Ranking'!$D:$F,3,0),0)</f>
        <v>220</v>
      </c>
      <c r="L148">
        <f>countif('Pre-transfer 2022 Points'!$E$13:$L$21,D148)</f>
        <v>0</v>
      </c>
      <c r="M148" s="59">
        <f>countif('2022 Points'!$G$13:$N$21,D148)</f>
        <v>0</v>
      </c>
    </row>
    <row r="149">
      <c r="A149" s="50">
        <v>148.0</v>
      </c>
      <c r="B149" s="67">
        <v>99.0</v>
      </c>
      <c r="C149" s="68" t="s">
        <v>737</v>
      </c>
      <c r="D149" s="50" t="s">
        <v>6309</v>
      </c>
      <c r="E149" s="50" t="s">
        <v>8600</v>
      </c>
      <c r="F149" s="50">
        <v>412.0</v>
      </c>
      <c r="G149" s="11"/>
      <c r="I149" t="str">
        <f t="array" ref="I149">INDEX('Current 2023 Points'!$F$16:$F$27,MATCH(1,MMULT(--('Current 2023 Points'!$G$16:$N$27=D149),TRANSPOSE(COLUMN('Current 2023 Points'!$G$16:$N$27)^0)),0))</f>
        <v>#N/A</v>
      </c>
      <c r="K149" s="58">
        <f>F149-IFERROR(VLOOKUP(D149,'Pre-transfer 2023 Ranking'!$D:$F,3,0),0)</f>
        <v>185</v>
      </c>
      <c r="L149">
        <f>countif('Pre-transfer 2022 Points'!$E$13:$L$21,D149)</f>
        <v>0</v>
      </c>
      <c r="M149" s="59">
        <f>countif('2022 Points'!$G$13:$N$21,D149)</f>
        <v>0</v>
      </c>
    </row>
    <row r="150">
      <c r="A150" s="50">
        <v>149.0</v>
      </c>
      <c r="B150" s="67">
        <v>100.0</v>
      </c>
      <c r="C150" s="68" t="s">
        <v>737</v>
      </c>
      <c r="D150" s="50" t="s">
        <v>6310</v>
      </c>
      <c r="E150" s="50" t="s">
        <v>102</v>
      </c>
      <c r="F150" s="50">
        <v>409.0</v>
      </c>
      <c r="G150" s="11"/>
      <c r="I150" t="str">
        <f t="array" ref="I150">INDEX('Current 2023 Points'!$F$16:$F$27,MATCH(1,MMULT(--('Current 2023 Points'!$G$16:$N$27=D150),TRANSPOSE(COLUMN('Current 2023 Points'!$G$16:$N$27)^0)),0))</f>
        <v>#N/A</v>
      </c>
      <c r="K150" s="58">
        <f>F150-IFERROR(VLOOKUP(D150,'Pre-transfer 2023 Ranking'!$D:$F,3,0),0)</f>
        <v>217</v>
      </c>
      <c r="L150">
        <f>countif('Pre-transfer 2022 Points'!$E$13:$L$21,D150)</f>
        <v>0</v>
      </c>
      <c r="M150" s="59">
        <f>countif('2022 Points'!$G$13:$N$21,D150)</f>
        <v>0</v>
      </c>
    </row>
    <row r="151">
      <c r="A151" s="50">
        <v>150.0</v>
      </c>
      <c r="B151" s="67">
        <v>541.0</v>
      </c>
      <c r="C151" s="69" t="s">
        <v>4949</v>
      </c>
      <c r="D151" s="50" t="s">
        <v>6311</v>
      </c>
      <c r="E151" s="50" t="s">
        <v>8595</v>
      </c>
      <c r="F151" s="50">
        <v>405.0</v>
      </c>
      <c r="G151" s="11"/>
      <c r="I151" t="str">
        <f t="array" ref="I151">INDEX('Current 2023 Points'!$F$16:$F$27,MATCH(1,MMULT(--('Current 2023 Points'!$G$16:$N$27=D151),TRANSPOSE(COLUMN('Current 2023 Points'!$G$16:$N$27)^0)),0))</f>
        <v>#N/A</v>
      </c>
      <c r="K151" s="58">
        <f>F151-IFERROR(VLOOKUP(D151,'Pre-transfer 2023 Ranking'!$D:$F,3,0),0)</f>
        <v>270</v>
      </c>
      <c r="L151">
        <f>countif('Pre-transfer 2022 Points'!$E$13:$L$21,D151)</f>
        <v>0</v>
      </c>
      <c r="M151" s="59">
        <f>countif('2022 Points'!$G$13:$N$21,D151)</f>
        <v>0</v>
      </c>
    </row>
    <row r="152">
      <c r="A152" s="50">
        <v>151.0</v>
      </c>
      <c r="B152" s="67">
        <v>171.0</v>
      </c>
      <c r="C152" s="69" t="s">
        <v>253</v>
      </c>
      <c r="D152" s="50" t="s">
        <v>6312</v>
      </c>
      <c r="E152" s="50" t="s">
        <v>8594</v>
      </c>
      <c r="F152" s="50">
        <v>403.0</v>
      </c>
      <c r="G152" s="11"/>
      <c r="I152" t="str">
        <f t="array" ref="I152">INDEX('Current 2023 Points'!$F$16:$F$27,MATCH(1,MMULT(--('Current 2023 Points'!$G$16:$N$27=D152),TRANSPOSE(COLUMN('Current 2023 Points'!$G$16:$N$27)^0)),0))</f>
        <v>#N/A</v>
      </c>
      <c r="K152" s="58">
        <f>F152-IFERROR(VLOOKUP(D152,'Pre-transfer 2023 Ranking'!$D:$F,3,0),0)</f>
        <v>233</v>
      </c>
      <c r="L152">
        <f>countif('Pre-transfer 2022 Points'!$E$13:$L$21,D152)</f>
        <v>0</v>
      </c>
      <c r="M152" s="59">
        <f>countif('2022 Points'!$G$13:$N$21,D152)</f>
        <v>0</v>
      </c>
    </row>
    <row r="153">
      <c r="A153" s="50">
        <v>152.0</v>
      </c>
      <c r="B153" s="67">
        <v>136.0</v>
      </c>
      <c r="C153" s="68" t="s">
        <v>4405</v>
      </c>
      <c r="D153" s="50" t="s">
        <v>6313</v>
      </c>
      <c r="E153" s="50" t="s">
        <v>8595</v>
      </c>
      <c r="F153" s="50">
        <v>401.0</v>
      </c>
      <c r="G153" s="11"/>
      <c r="I153" t="str">
        <f t="array" ref="I153">INDEX('Current 2023 Points'!$F$16:$F$27,MATCH(1,MMULT(--('Current 2023 Points'!$G$16:$N$27=D153),TRANSPOSE(COLUMN('Current 2023 Points'!$G$16:$N$27)^0)),0))</f>
        <v>#N/A</v>
      </c>
      <c r="K153" s="58">
        <f>F153-IFERROR(VLOOKUP(D153,'Pre-transfer 2023 Ranking'!$D:$F,3,0),0)</f>
        <v>216</v>
      </c>
      <c r="L153">
        <f>countif('Pre-transfer 2022 Points'!$E$13:$L$21,D153)</f>
        <v>0</v>
      </c>
      <c r="M153" s="59">
        <f>countif('2022 Points'!$G$13:$N$21,D153)</f>
        <v>0</v>
      </c>
    </row>
    <row r="154">
      <c r="A154" s="50">
        <v>153.0</v>
      </c>
      <c r="B154" s="67">
        <v>75.0</v>
      </c>
      <c r="C154" s="69" t="s">
        <v>5226</v>
      </c>
      <c r="D154" s="50" t="s">
        <v>6314</v>
      </c>
      <c r="E154" s="50" t="s">
        <v>249</v>
      </c>
      <c r="F154" s="50">
        <v>396.0</v>
      </c>
      <c r="G154" s="11"/>
      <c r="I154" t="str">
        <f t="array" ref="I154">INDEX('Current 2023 Points'!$F$16:$F$27,MATCH(1,MMULT(--('Current 2023 Points'!$G$16:$N$27=D154),TRANSPOSE(COLUMN('Current 2023 Points'!$G$16:$N$27)^0)),0))</f>
        <v>#N/A</v>
      </c>
      <c r="K154" s="58">
        <f>F154-IFERROR(VLOOKUP(D154,'Pre-transfer 2023 Ranking'!$D:$F,3,0),0)</f>
        <v>163</v>
      </c>
      <c r="L154">
        <f>countif('Pre-transfer 2022 Points'!$E$13:$L$21,D154)</f>
        <v>0</v>
      </c>
      <c r="M154" s="59">
        <f>countif('2022 Points'!$G$13:$N$21,D154)</f>
        <v>0</v>
      </c>
    </row>
    <row r="155">
      <c r="A155" s="50">
        <v>154.0</v>
      </c>
      <c r="B155" s="67">
        <v>177.0</v>
      </c>
      <c r="C155" s="68" t="s">
        <v>4313</v>
      </c>
      <c r="D155" s="50" t="s">
        <v>6315</v>
      </c>
      <c r="E155" s="50" t="s">
        <v>139</v>
      </c>
      <c r="F155" s="50">
        <v>392.0</v>
      </c>
      <c r="G155" s="11"/>
      <c r="I155" t="str">
        <f t="array" ref="I155">INDEX('Current 2023 Points'!$F$16:$F$27,MATCH(1,MMULT(--('Current 2023 Points'!$G$16:$N$27=D155),TRANSPOSE(COLUMN('Current 2023 Points'!$G$16:$N$27)^0)),0))</f>
        <v>#N/A</v>
      </c>
      <c r="K155" s="58">
        <f>F155-IFERROR(VLOOKUP(D155,'Pre-transfer 2023 Ranking'!$D:$F,3,0),0)</f>
        <v>5</v>
      </c>
      <c r="L155">
        <f>countif('Pre-transfer 2022 Points'!$E$13:$L$21,D155)</f>
        <v>0</v>
      </c>
      <c r="M155" s="59">
        <f>countif('2022 Points'!$G$13:$N$21,D155)</f>
        <v>0</v>
      </c>
    </row>
    <row r="156">
      <c r="A156" s="50">
        <v>155.0</v>
      </c>
      <c r="B156" s="67">
        <v>182.0</v>
      </c>
      <c r="C156" s="69" t="s">
        <v>1029</v>
      </c>
      <c r="D156" s="50" t="s">
        <v>6316</v>
      </c>
      <c r="E156" s="50" t="s">
        <v>8600</v>
      </c>
      <c r="F156" s="50">
        <v>391.0</v>
      </c>
      <c r="G156" s="11"/>
      <c r="I156" t="str">
        <f t="array" ref="I156">INDEX('Current 2023 Points'!$F$16:$F$27,MATCH(1,MMULT(--('Current 2023 Points'!$G$16:$N$27=D156),TRANSPOSE(COLUMN('Current 2023 Points'!$G$16:$N$27)^0)),0))</f>
        <v>#N/A</v>
      </c>
      <c r="K156" s="58">
        <f>F156-IFERROR(VLOOKUP(D156,'Pre-transfer 2023 Ranking'!$D:$F,3,0),0)</f>
        <v>36</v>
      </c>
      <c r="L156">
        <f>countif('Pre-transfer 2022 Points'!$E$13:$L$21,D156)</f>
        <v>0</v>
      </c>
      <c r="M156" s="59">
        <f>countif('2022 Points'!$G$13:$N$21,D156)</f>
        <v>0</v>
      </c>
    </row>
    <row r="157">
      <c r="A157" s="50">
        <v>156.0</v>
      </c>
      <c r="B157" s="67">
        <v>337.0</v>
      </c>
      <c r="C157" s="68" t="s">
        <v>4942</v>
      </c>
      <c r="D157" s="50" t="s">
        <v>6317</v>
      </c>
      <c r="E157" s="50" t="s">
        <v>8592</v>
      </c>
      <c r="F157" s="50">
        <v>389.0</v>
      </c>
      <c r="G157" s="11"/>
      <c r="I157" t="str">
        <f t="array" ref="I157">INDEX('Current 2023 Points'!$F$16:$F$27,MATCH(1,MMULT(--('Current 2023 Points'!$G$16:$N$27=D157),TRANSPOSE(COLUMN('Current 2023 Points'!$G$16:$N$27)^0)),0))</f>
        <v>#N/A</v>
      </c>
      <c r="K157" s="58">
        <f>F157-IFERROR(VLOOKUP(D157,'Pre-transfer 2023 Ranking'!$D:$F,3,0),0)</f>
        <v>147</v>
      </c>
      <c r="L157">
        <f>countif('Pre-transfer 2022 Points'!$E$13:$L$21,D157)</f>
        <v>0</v>
      </c>
      <c r="M157" s="59">
        <f>countif('2022 Points'!$G$13:$N$21,D157)</f>
        <v>0</v>
      </c>
    </row>
    <row r="158">
      <c r="A158" s="50">
        <v>157.0</v>
      </c>
      <c r="B158" s="67">
        <v>156.0</v>
      </c>
      <c r="C158" s="69" t="s">
        <v>168</v>
      </c>
      <c r="D158" s="50" t="s">
        <v>6318</v>
      </c>
      <c r="E158" s="50" t="s">
        <v>8594</v>
      </c>
      <c r="F158" s="50">
        <v>388.0</v>
      </c>
      <c r="G158" s="11"/>
      <c r="I158" t="str">
        <f t="array" ref="I158">INDEX('Current 2023 Points'!$F$16:$F$27,MATCH(1,MMULT(--('Current 2023 Points'!$G$16:$N$27=D158),TRANSPOSE(COLUMN('Current 2023 Points'!$G$16:$N$27)^0)),0))</f>
        <v>#N/A</v>
      </c>
      <c r="K158" s="58">
        <f>F158-IFERROR(VLOOKUP(D158,'Pre-transfer 2023 Ranking'!$D:$F,3,0),0)</f>
        <v>29</v>
      </c>
      <c r="L158">
        <f>countif('Pre-transfer 2022 Points'!$E$13:$L$21,D158)</f>
        <v>0</v>
      </c>
      <c r="M158" s="59">
        <f>countif('2022 Points'!$G$13:$N$21,D158)</f>
        <v>0</v>
      </c>
    </row>
    <row r="159">
      <c r="A159" s="50">
        <v>158.0</v>
      </c>
      <c r="B159" s="67">
        <v>259.0</v>
      </c>
      <c r="C159" s="68" t="s">
        <v>113</v>
      </c>
      <c r="D159" s="50" t="s">
        <v>6319</v>
      </c>
      <c r="E159" s="50" t="s">
        <v>8597</v>
      </c>
      <c r="F159" s="50">
        <v>387.0</v>
      </c>
      <c r="G159" s="11"/>
      <c r="I159" t="str">
        <f t="array" ref="I159">INDEX('Current 2023 Points'!$F$16:$F$27,MATCH(1,MMULT(--('Current 2023 Points'!$G$16:$N$27=D159),TRANSPOSE(COLUMN('Current 2023 Points'!$G$16:$N$27)^0)),0))</f>
        <v>#N/A</v>
      </c>
      <c r="K159" s="58">
        <f>F159-IFERROR(VLOOKUP(D159,'Pre-transfer 2023 Ranking'!$D:$F,3,0),0)</f>
        <v>96</v>
      </c>
      <c r="L159">
        <f>countif('Pre-transfer 2022 Points'!$E$13:$L$21,D159)</f>
        <v>0</v>
      </c>
      <c r="M159" s="59">
        <f>countif('2022 Points'!$G$13:$N$21,D159)</f>
        <v>0</v>
      </c>
    </row>
    <row r="160">
      <c r="A160" s="50">
        <v>159.0</v>
      </c>
      <c r="B160" s="67">
        <v>190.0</v>
      </c>
      <c r="C160" s="68" t="s">
        <v>458</v>
      </c>
      <c r="D160" s="50" t="s">
        <v>6320</v>
      </c>
      <c r="E160" s="50" t="s">
        <v>8592</v>
      </c>
      <c r="F160" s="50">
        <v>386.0</v>
      </c>
      <c r="G160" s="11"/>
      <c r="I160" t="str">
        <f t="array" ref="I160">INDEX('Current 2023 Points'!$F$16:$F$27,MATCH(1,MMULT(--('Current 2023 Points'!$G$16:$N$27=D160),TRANSPOSE(COLUMN('Current 2023 Points'!$G$16:$N$27)^0)),0))</f>
        <v>#N/A</v>
      </c>
      <c r="K160" s="58">
        <f>F160-IFERROR(VLOOKUP(D160,'Pre-transfer 2023 Ranking'!$D:$F,3,0),0)</f>
        <v>177</v>
      </c>
      <c r="L160">
        <f>countif('Pre-transfer 2022 Points'!$E$13:$L$21,D160)</f>
        <v>0</v>
      </c>
      <c r="M160" s="59">
        <f>countif('2022 Points'!$G$13:$N$21,D160)</f>
        <v>0</v>
      </c>
    </row>
    <row r="161">
      <c r="A161" s="50">
        <v>160.0</v>
      </c>
      <c r="B161" s="67">
        <v>258.0</v>
      </c>
      <c r="C161" s="68" t="s">
        <v>1210</v>
      </c>
      <c r="D161" s="50" t="s">
        <v>6321</v>
      </c>
      <c r="E161" s="50" t="s">
        <v>8593</v>
      </c>
      <c r="F161" s="50">
        <v>384.0</v>
      </c>
      <c r="G161" s="11"/>
      <c r="I161" t="str">
        <f t="array" ref="I161">INDEX('Current 2023 Points'!$F$16:$F$27,MATCH(1,MMULT(--('Current 2023 Points'!$G$16:$N$27=D161),TRANSPOSE(COLUMN('Current 2023 Points'!$G$16:$N$27)^0)),0))</f>
        <v>#N/A</v>
      </c>
      <c r="K161" s="58">
        <f>F161-IFERROR(VLOOKUP(D161,'Pre-transfer 2023 Ranking'!$D:$F,3,0),0)</f>
        <v>141</v>
      </c>
      <c r="L161">
        <f>countif('Pre-transfer 2022 Points'!$E$13:$L$21,D161)</f>
        <v>0</v>
      </c>
      <c r="M161" s="59">
        <f>countif('2022 Points'!$G$13:$N$21,D161)</f>
        <v>0</v>
      </c>
    </row>
    <row r="162">
      <c r="A162" s="50">
        <v>161.0</v>
      </c>
      <c r="B162" s="67">
        <v>97.0</v>
      </c>
      <c r="C162" s="68" t="s">
        <v>790</v>
      </c>
      <c r="D162" s="50" t="s">
        <v>6322</v>
      </c>
      <c r="E162" s="50" t="s">
        <v>4330</v>
      </c>
      <c r="F162" s="50">
        <v>383.0</v>
      </c>
      <c r="G162" s="11"/>
      <c r="I162" t="str">
        <f t="array" ref="I162">INDEX('Current 2023 Points'!$F$16:$F$27,MATCH(1,MMULT(--('Current 2023 Points'!$G$16:$N$27=D162),TRANSPOSE(COLUMN('Current 2023 Points'!$G$16:$N$27)^0)),0))</f>
        <v>#N/A</v>
      </c>
      <c r="K162" s="58">
        <f>F162-IFERROR(VLOOKUP(D162,'Pre-transfer 2023 Ranking'!$D:$F,3,0),0)</f>
        <v>77</v>
      </c>
      <c r="L162">
        <f>countif('Pre-transfer 2022 Points'!$E$13:$L$21,D162)</f>
        <v>0</v>
      </c>
      <c r="M162" s="59">
        <f>countif('2022 Points'!$G$13:$N$21,D162)</f>
        <v>0</v>
      </c>
    </row>
    <row r="163">
      <c r="A163" s="50">
        <v>162.0</v>
      </c>
      <c r="B163" s="67">
        <v>67.0</v>
      </c>
      <c r="C163" s="68" t="s">
        <v>960</v>
      </c>
      <c r="D163" s="50" t="s">
        <v>6323</v>
      </c>
      <c r="E163" s="50" t="s">
        <v>4465</v>
      </c>
      <c r="F163" s="50">
        <v>381.0</v>
      </c>
      <c r="G163" s="11"/>
      <c r="I163" t="str">
        <f t="array" ref="I163">INDEX('Current 2023 Points'!$F$16:$F$27,MATCH(1,MMULT(--('Current 2023 Points'!$G$16:$N$27=D163),TRANSPOSE(COLUMN('Current 2023 Points'!$G$16:$N$27)^0)),0))</f>
        <v>Chris</v>
      </c>
      <c r="K163" s="58">
        <f>F163-IFERROR(VLOOKUP(D163,'Pre-transfer 2023 Ranking'!$D:$F,3,0),0)</f>
        <v>55</v>
      </c>
      <c r="L163">
        <f>countif('Pre-transfer 2022 Points'!$E$13:$L$21,D163)</f>
        <v>0</v>
      </c>
      <c r="M163" s="59">
        <f>countif('2022 Points'!$G$13:$N$21,D163)</f>
        <v>0</v>
      </c>
    </row>
    <row r="164">
      <c r="A164" s="50">
        <v>163.0</v>
      </c>
      <c r="B164" s="67">
        <v>87.0</v>
      </c>
      <c r="C164" s="68" t="s">
        <v>1326</v>
      </c>
      <c r="D164" s="50" t="s">
        <v>6324</v>
      </c>
      <c r="E164" s="50" t="s">
        <v>115</v>
      </c>
      <c r="F164" s="50">
        <v>381.0</v>
      </c>
      <c r="G164" s="11"/>
      <c r="I164" t="str">
        <f t="array" ref="I164">INDEX('Current 2023 Points'!$F$16:$F$27,MATCH(1,MMULT(--('Current 2023 Points'!$G$16:$N$27=D164),TRANSPOSE(COLUMN('Current 2023 Points'!$G$16:$N$27)^0)),0))</f>
        <v>#N/A</v>
      </c>
      <c r="K164" s="58">
        <f>F164-IFERROR(VLOOKUP(D164,'Pre-transfer 2023 Ranking'!$D:$F,3,0),0)</f>
        <v>96</v>
      </c>
      <c r="L164">
        <f>countif('Pre-transfer 2022 Points'!$E$13:$L$21,D164)</f>
        <v>0</v>
      </c>
      <c r="M164" s="59">
        <f>countif('2022 Points'!$G$13:$N$21,D164)</f>
        <v>1</v>
      </c>
    </row>
    <row r="165">
      <c r="A165" s="50">
        <v>164.0</v>
      </c>
      <c r="B165" s="67">
        <v>388.0</v>
      </c>
      <c r="C165" s="68" t="s">
        <v>4364</v>
      </c>
      <c r="D165" s="50" t="s">
        <v>6325</v>
      </c>
      <c r="E165" s="50" t="s">
        <v>102</v>
      </c>
      <c r="F165" s="50">
        <v>375.0</v>
      </c>
      <c r="G165" s="11"/>
      <c r="I165" t="str">
        <f t="array" ref="I165">INDEX('Current 2023 Points'!$F$16:$F$27,MATCH(1,MMULT(--('Current 2023 Points'!$G$16:$N$27=D165),TRANSPOSE(COLUMN('Current 2023 Points'!$G$16:$N$27)^0)),0))</f>
        <v>#N/A</v>
      </c>
      <c r="K165" s="58">
        <f>F165-IFERROR(VLOOKUP(D165,'Pre-transfer 2023 Ranking'!$D:$F,3,0),0)</f>
        <v>143</v>
      </c>
      <c r="L165">
        <f>countif('Pre-transfer 2022 Points'!$E$13:$L$21,D165)</f>
        <v>0</v>
      </c>
      <c r="M165" s="59">
        <f>countif('2022 Points'!$G$13:$N$21,D165)</f>
        <v>0</v>
      </c>
    </row>
    <row r="166">
      <c r="A166" s="50">
        <v>165.0</v>
      </c>
      <c r="B166" s="67">
        <v>1861.0</v>
      </c>
      <c r="C166" s="69" t="s">
        <v>8601</v>
      </c>
      <c r="D166" s="50" t="s">
        <v>6326</v>
      </c>
      <c r="E166" s="50" t="s">
        <v>8589</v>
      </c>
      <c r="F166" s="50">
        <v>375.0</v>
      </c>
      <c r="G166" s="11"/>
      <c r="I166" t="str">
        <f t="array" ref="I166">INDEX('Current 2023 Points'!$F$16:$F$27,MATCH(1,MMULT(--('Current 2023 Points'!$G$16:$N$27=D166),TRANSPOSE(COLUMN('Current 2023 Points'!$G$16:$N$27)^0)),0))</f>
        <v>#N/A</v>
      </c>
      <c r="K166" s="58">
        <f>F166-IFERROR(VLOOKUP(D166,'Pre-transfer 2023 Ranking'!$D:$F,3,0),0)</f>
        <v>356</v>
      </c>
      <c r="L166">
        <f>countif('Pre-transfer 2022 Points'!$E$13:$L$21,D166)</f>
        <v>0</v>
      </c>
      <c r="M166" s="59">
        <f>countif('2022 Points'!$G$13:$N$21,D166)</f>
        <v>0</v>
      </c>
    </row>
    <row r="167">
      <c r="A167" s="50">
        <v>166.0</v>
      </c>
      <c r="B167" s="67">
        <v>135.0</v>
      </c>
      <c r="C167" s="68" t="s">
        <v>516</v>
      </c>
      <c r="D167" s="50" t="s">
        <v>6327</v>
      </c>
      <c r="E167" s="50" t="s">
        <v>8589</v>
      </c>
      <c r="F167" s="50">
        <v>375.0</v>
      </c>
      <c r="G167" s="11"/>
      <c r="I167" t="str">
        <f t="array" ref="I167">INDEX('Current 2023 Points'!$F$16:$F$27,MATCH(1,MMULT(--('Current 2023 Points'!$G$16:$N$27=D167),TRANSPOSE(COLUMN('Current 2023 Points'!$G$16:$N$27)^0)),0))</f>
        <v>Mike</v>
      </c>
      <c r="K167" s="58">
        <f>F167-IFERROR(VLOOKUP(D167,'Pre-transfer 2023 Ranking'!$D:$F,3,0),0)</f>
        <v>200</v>
      </c>
      <c r="L167">
        <f>countif('Pre-transfer 2022 Points'!$E$13:$L$21,D167)</f>
        <v>1</v>
      </c>
      <c r="M167" s="59">
        <f>countif('2022 Points'!$G$13:$N$21,D167)</f>
        <v>1</v>
      </c>
    </row>
    <row r="168">
      <c r="A168" s="50">
        <v>167.0</v>
      </c>
      <c r="B168" s="67">
        <v>394.0</v>
      </c>
      <c r="C168" s="68" t="s">
        <v>593</v>
      </c>
      <c r="D168" s="50" t="s">
        <v>6328</v>
      </c>
      <c r="E168" s="50" t="s">
        <v>8595</v>
      </c>
      <c r="F168" s="50">
        <v>372.0</v>
      </c>
      <c r="G168" s="11"/>
      <c r="I168" t="str">
        <f t="array" ref="I168">INDEX('Current 2023 Points'!$F$16:$F$27,MATCH(1,MMULT(--('Current 2023 Points'!$G$16:$N$27=D168),TRANSPOSE(COLUMN('Current 2023 Points'!$G$16:$N$27)^0)),0))</f>
        <v>#N/A</v>
      </c>
      <c r="K168" s="58">
        <f>F168-IFERROR(VLOOKUP(D168,'Pre-transfer 2023 Ranking'!$D:$F,3,0),0)</f>
        <v>198</v>
      </c>
      <c r="L168">
        <f>countif('Pre-transfer 2022 Points'!$E$13:$L$21,D168)</f>
        <v>0</v>
      </c>
      <c r="M168" s="59">
        <f>countif('2022 Points'!$G$13:$N$21,D168)</f>
        <v>0</v>
      </c>
    </row>
    <row r="169">
      <c r="A169" s="50">
        <v>168.0</v>
      </c>
      <c r="B169" s="67">
        <v>215.0</v>
      </c>
      <c r="C169" s="68" t="s">
        <v>5105</v>
      </c>
      <c r="D169" s="50" t="s">
        <v>6329</v>
      </c>
      <c r="E169" s="50" t="s">
        <v>4326</v>
      </c>
      <c r="F169" s="50">
        <v>370.0</v>
      </c>
      <c r="G169" s="11"/>
      <c r="I169" t="str">
        <f t="array" ref="I169">INDEX('Current 2023 Points'!$F$16:$F$27,MATCH(1,MMULT(--('Current 2023 Points'!$G$16:$N$27=D169),TRANSPOSE(COLUMN('Current 2023 Points'!$G$16:$N$27)^0)),0))</f>
        <v>#N/A</v>
      </c>
      <c r="K169" s="58">
        <f>F169-IFERROR(VLOOKUP(D169,'Pre-transfer 2023 Ranking'!$D:$F,3,0),0)</f>
        <v>272</v>
      </c>
      <c r="L169">
        <f>countif('Pre-transfer 2022 Points'!$E$13:$L$21,D169)</f>
        <v>0</v>
      </c>
      <c r="M169" s="59">
        <f>countif('2022 Points'!$G$13:$N$21,D169)</f>
        <v>0</v>
      </c>
    </row>
    <row r="170">
      <c r="A170" s="50">
        <v>169.0</v>
      </c>
      <c r="B170" s="67">
        <v>551.0</v>
      </c>
      <c r="C170" s="69" t="s">
        <v>877</v>
      </c>
      <c r="D170" s="50" t="s">
        <v>6330</v>
      </c>
      <c r="E170" s="50" t="s">
        <v>8588</v>
      </c>
      <c r="F170" s="50">
        <v>367.0</v>
      </c>
      <c r="G170" s="11"/>
      <c r="I170" t="str">
        <f t="array" ref="I170">INDEX('Current 2023 Points'!$F$16:$F$27,MATCH(1,MMULT(--('Current 2023 Points'!$G$16:$N$27=D170),TRANSPOSE(COLUMN('Current 2023 Points'!$G$16:$N$27)^0)),0))</f>
        <v>#N/A</v>
      </c>
      <c r="K170" s="58">
        <f>F170-IFERROR(VLOOKUP(D170,'Pre-transfer 2023 Ranking'!$D:$F,3,0),0)</f>
        <v>327</v>
      </c>
      <c r="L170">
        <f>countif('Pre-transfer 2022 Points'!$E$13:$L$21,D170)</f>
        <v>0</v>
      </c>
      <c r="M170" s="59">
        <f>countif('2022 Points'!$G$13:$N$21,D170)</f>
        <v>0</v>
      </c>
    </row>
    <row r="171">
      <c r="A171" s="50">
        <v>170.0</v>
      </c>
      <c r="B171" s="67">
        <v>389.0</v>
      </c>
      <c r="C171" s="68" t="s">
        <v>966</v>
      </c>
      <c r="D171" s="50" t="s">
        <v>6331</v>
      </c>
      <c r="E171" s="50" t="s">
        <v>208</v>
      </c>
      <c r="F171" s="50">
        <v>367.0</v>
      </c>
      <c r="G171" s="11"/>
      <c r="I171" t="str">
        <f t="array" ref="I171">INDEX('Current 2023 Points'!$F$16:$F$27,MATCH(1,MMULT(--('Current 2023 Points'!$G$16:$N$27=D171),TRANSPOSE(COLUMN('Current 2023 Points'!$G$16:$N$27)^0)),0))</f>
        <v>#N/A</v>
      </c>
      <c r="K171" s="58">
        <f>F171-IFERROR(VLOOKUP(D171,'Pre-transfer 2023 Ranking'!$D:$F,3,0),0)</f>
        <v>119</v>
      </c>
      <c r="L171">
        <f>countif('Pre-transfer 2022 Points'!$E$13:$L$21,D171)</f>
        <v>0</v>
      </c>
      <c r="M171" s="59">
        <f>countif('2022 Points'!$G$13:$N$21,D171)</f>
        <v>0</v>
      </c>
    </row>
    <row r="172">
      <c r="A172" s="50">
        <v>171.0</v>
      </c>
      <c r="B172" s="67">
        <v>390.0</v>
      </c>
      <c r="C172" s="68" t="s">
        <v>966</v>
      </c>
      <c r="D172" s="50" t="s">
        <v>6332</v>
      </c>
      <c r="E172" s="50" t="s">
        <v>8591</v>
      </c>
      <c r="F172" s="50">
        <v>367.0</v>
      </c>
      <c r="G172" s="11"/>
      <c r="I172" t="str">
        <f t="array" ref="I172">INDEX('Current 2023 Points'!$F$16:$F$27,MATCH(1,MMULT(--('Current 2023 Points'!$G$16:$N$27=D172),TRANSPOSE(COLUMN('Current 2023 Points'!$G$16:$N$27)^0)),0))</f>
        <v>#N/A</v>
      </c>
      <c r="K172" s="58">
        <f>F172-IFERROR(VLOOKUP(D172,'Pre-transfer 2023 Ranking'!$D:$F,3,0),0)</f>
        <v>158</v>
      </c>
      <c r="L172">
        <f>countif('Pre-transfer 2022 Points'!$E$13:$L$21,D172)</f>
        <v>0</v>
      </c>
      <c r="M172" s="59">
        <f>countif('2022 Points'!$G$13:$N$21,D172)</f>
        <v>0</v>
      </c>
    </row>
    <row r="173">
      <c r="A173" s="50">
        <v>172.0</v>
      </c>
      <c r="B173" s="67">
        <v>268.0</v>
      </c>
      <c r="C173" s="68" t="s">
        <v>5325</v>
      </c>
      <c r="D173" s="50" t="s">
        <v>6333</v>
      </c>
      <c r="E173" s="50" t="s">
        <v>8592</v>
      </c>
      <c r="F173" s="50">
        <v>364.0</v>
      </c>
      <c r="G173" s="11"/>
      <c r="I173" t="str">
        <f t="array" ref="I173">INDEX('Current 2023 Points'!$F$16:$F$27,MATCH(1,MMULT(--('Current 2023 Points'!$G$16:$N$27=D173),TRANSPOSE(COLUMN('Current 2023 Points'!$G$16:$N$27)^0)),0))</f>
        <v>#N/A</v>
      </c>
      <c r="K173" s="58">
        <f>F173-IFERROR(VLOOKUP(D173,'Pre-transfer 2023 Ranking'!$D:$F,3,0),0)</f>
        <v>168</v>
      </c>
      <c r="L173">
        <f>countif('Pre-transfer 2022 Points'!$E$13:$L$21,D173)</f>
        <v>0</v>
      </c>
      <c r="M173" s="59">
        <f>countif('2022 Points'!$G$13:$N$21,D173)</f>
        <v>0</v>
      </c>
    </row>
    <row r="174">
      <c r="A174" s="50">
        <v>173.0</v>
      </c>
      <c r="B174" s="67">
        <v>107.0</v>
      </c>
      <c r="C174" s="68" t="s">
        <v>1530</v>
      </c>
      <c r="D174" s="50" t="s">
        <v>6334</v>
      </c>
      <c r="E174" s="50" t="s">
        <v>5763</v>
      </c>
      <c r="F174" s="50">
        <v>362.0</v>
      </c>
      <c r="G174" s="11"/>
      <c r="I174" t="str">
        <f t="array" ref="I174">INDEX('Current 2023 Points'!$F$16:$F$27,MATCH(1,MMULT(--('Current 2023 Points'!$G$16:$N$27=D174),TRANSPOSE(COLUMN('Current 2023 Points'!$G$16:$N$27)^0)),0))</f>
        <v>Past performance is not a reliable indicator of future results </v>
      </c>
      <c r="K174" s="58">
        <f>F174-IFERROR(VLOOKUP(D174,'Pre-transfer 2023 Ranking'!$D:$F,3,0),0)</f>
        <v>32</v>
      </c>
      <c r="L174">
        <f>countif('Pre-transfer 2022 Points'!$E$13:$L$21,D174)</f>
        <v>1</v>
      </c>
      <c r="M174" s="59">
        <f>countif('2022 Points'!$G$13:$N$21,D174)</f>
        <v>1</v>
      </c>
    </row>
    <row r="175">
      <c r="A175" s="50">
        <v>174.0</v>
      </c>
      <c r="B175" s="67">
        <v>216.0</v>
      </c>
      <c r="C175" s="68" t="s">
        <v>103</v>
      </c>
      <c r="D175" s="50" t="s">
        <v>6335</v>
      </c>
      <c r="E175" s="50" t="s">
        <v>5764</v>
      </c>
      <c r="F175" s="50">
        <v>361.0</v>
      </c>
      <c r="G175" s="11"/>
      <c r="I175" t="str">
        <f t="array" ref="I175">INDEX('Current 2023 Points'!$F$16:$F$27,MATCH(1,MMULT(--('Current 2023 Points'!$G$16:$N$27=D175),TRANSPOSE(COLUMN('Current 2023 Points'!$G$16:$N$27)^0)),0))</f>
        <v>#N/A</v>
      </c>
      <c r="K175" s="58">
        <f>F175-IFERROR(VLOOKUP(D175,'Pre-transfer 2023 Ranking'!$D:$F,3,0),0)</f>
        <v>182</v>
      </c>
      <c r="L175">
        <f>countif('Pre-transfer 2022 Points'!$E$13:$L$21,D175)</f>
        <v>0</v>
      </c>
      <c r="M175" s="59">
        <f>countif('2022 Points'!$G$13:$N$21,D175)</f>
        <v>0</v>
      </c>
    </row>
    <row r="176">
      <c r="A176" s="50">
        <v>175.0</v>
      </c>
      <c r="B176" s="67">
        <v>225.0</v>
      </c>
      <c r="C176" s="69" t="s">
        <v>641</v>
      </c>
      <c r="D176" s="50" t="s">
        <v>6336</v>
      </c>
      <c r="E176" s="50" t="s">
        <v>8592</v>
      </c>
      <c r="F176" s="50">
        <v>357.0</v>
      </c>
      <c r="G176" s="11"/>
      <c r="I176" t="str">
        <f t="array" ref="I176">INDEX('Current 2023 Points'!$F$16:$F$27,MATCH(1,MMULT(--('Current 2023 Points'!$G$16:$N$27=D176),TRANSPOSE(COLUMN('Current 2023 Points'!$G$16:$N$27)^0)),0))</f>
        <v>#N/A</v>
      </c>
      <c r="K176" s="58">
        <f>F176-IFERROR(VLOOKUP(D176,'Pre-transfer 2023 Ranking'!$D:$F,3,0),0)</f>
        <v>88</v>
      </c>
      <c r="L176">
        <f>countif('Pre-transfer 2022 Points'!$E$13:$L$21,D176)</f>
        <v>0</v>
      </c>
      <c r="M176" s="59">
        <f>countif('2022 Points'!$G$13:$N$21,D176)</f>
        <v>0</v>
      </c>
    </row>
    <row r="177">
      <c r="A177" s="50">
        <v>176.0</v>
      </c>
      <c r="B177" s="67">
        <v>307.0</v>
      </c>
      <c r="C177" s="68" t="s">
        <v>305</v>
      </c>
      <c r="D177" s="50" t="s">
        <v>6337</v>
      </c>
      <c r="E177" s="50" t="s">
        <v>388</v>
      </c>
      <c r="F177" s="50">
        <v>354.0</v>
      </c>
      <c r="G177" s="11"/>
      <c r="I177" t="str">
        <f t="array" ref="I177">INDEX('Current 2023 Points'!$F$16:$F$27,MATCH(1,MMULT(--('Current 2023 Points'!$G$16:$N$27=D177),TRANSPOSE(COLUMN('Current 2023 Points'!$G$16:$N$27)^0)),0))</f>
        <v>#N/A</v>
      </c>
      <c r="K177" s="58">
        <f>F177-IFERROR(VLOOKUP(D177,'Pre-transfer 2023 Ranking'!$D:$F,3,0),0)</f>
        <v>242</v>
      </c>
      <c r="L177">
        <f>countif('Pre-transfer 2022 Points'!$E$13:$L$21,D177)</f>
        <v>0</v>
      </c>
      <c r="M177" s="59">
        <f>countif('2022 Points'!$G$13:$N$21,D177)</f>
        <v>0</v>
      </c>
    </row>
    <row r="178">
      <c r="A178" s="50">
        <v>177.0</v>
      </c>
      <c r="B178" s="67">
        <v>150.0</v>
      </c>
      <c r="C178" s="69" t="s">
        <v>452</v>
      </c>
      <c r="D178" s="50" t="s">
        <v>6338</v>
      </c>
      <c r="E178" s="50" t="s">
        <v>4330</v>
      </c>
      <c r="F178" s="50">
        <v>353.0</v>
      </c>
      <c r="G178" s="11"/>
      <c r="I178" t="str">
        <f t="array" ref="I178">INDEX('Current 2023 Points'!$F$16:$F$27,MATCH(1,MMULT(--('Current 2023 Points'!$G$16:$N$27=D178),TRANSPOSE(COLUMN('Current 2023 Points'!$G$16:$N$27)^0)),0))</f>
        <v>#N/A</v>
      </c>
      <c r="K178" s="58">
        <f>F178-IFERROR(VLOOKUP(D178,'Pre-transfer 2023 Ranking'!$D:$F,3,0),0)</f>
        <v>66</v>
      </c>
      <c r="L178">
        <f>countif('Pre-transfer 2022 Points'!$E$13:$L$21,D178)</f>
        <v>0</v>
      </c>
      <c r="M178" s="59">
        <f>countif('2022 Points'!$G$13:$N$21,D178)</f>
        <v>0</v>
      </c>
    </row>
    <row r="179">
      <c r="A179" s="50">
        <v>178.0</v>
      </c>
      <c r="B179" s="67">
        <v>1690.0</v>
      </c>
      <c r="C179" s="68" t="s">
        <v>795</v>
      </c>
      <c r="D179" s="50" t="s">
        <v>6339</v>
      </c>
      <c r="E179" s="50" t="s">
        <v>8595</v>
      </c>
      <c r="F179" s="50">
        <v>353.0</v>
      </c>
      <c r="G179" s="11"/>
      <c r="I179" t="str">
        <f t="array" ref="I179">INDEX('Current 2023 Points'!$F$16:$F$27,MATCH(1,MMULT(--('Current 2023 Points'!$G$16:$N$27=D179),TRANSPOSE(COLUMN('Current 2023 Points'!$G$16:$N$27)^0)),0))</f>
        <v>#N/A</v>
      </c>
      <c r="K179" s="58">
        <f>F179-IFERROR(VLOOKUP(D179,'Pre-transfer 2023 Ranking'!$D:$F,3,0),0)</f>
        <v>17</v>
      </c>
      <c r="L179">
        <f>countif('Pre-transfer 2022 Points'!$E$13:$L$21,D179)</f>
        <v>0</v>
      </c>
      <c r="M179" s="59">
        <f>countif('2022 Points'!$G$13:$N$21,D179)</f>
        <v>0</v>
      </c>
    </row>
    <row r="180">
      <c r="A180" s="50">
        <v>179.0</v>
      </c>
      <c r="B180" s="67">
        <v>257.0</v>
      </c>
      <c r="C180" s="69" t="s">
        <v>267</v>
      </c>
      <c r="D180" s="50" t="s">
        <v>6340</v>
      </c>
      <c r="E180" s="50" t="s">
        <v>249</v>
      </c>
      <c r="F180" s="50">
        <v>351.0</v>
      </c>
      <c r="G180" s="11"/>
      <c r="I180" t="str">
        <f t="array" ref="I180">INDEX('Current 2023 Points'!$F$16:$F$27,MATCH(1,MMULT(--('Current 2023 Points'!$G$16:$N$27=D180),TRANSPOSE(COLUMN('Current 2023 Points'!$G$16:$N$27)^0)),0))</f>
        <v>#N/A</v>
      </c>
      <c r="K180" s="58">
        <f>F180-IFERROR(VLOOKUP(D180,'Pre-transfer 2023 Ranking'!$D:$F,3,0),0)</f>
        <v>94</v>
      </c>
      <c r="L180">
        <f>countif('Pre-transfer 2022 Points'!$E$13:$L$21,D180)</f>
        <v>0</v>
      </c>
      <c r="M180" s="59">
        <f>countif('2022 Points'!$G$13:$N$21,D180)</f>
        <v>0</v>
      </c>
    </row>
    <row r="181">
      <c r="A181" s="50">
        <v>180.0</v>
      </c>
      <c r="B181" s="67">
        <v>557.0</v>
      </c>
      <c r="C181" s="68" t="s">
        <v>5218</v>
      </c>
      <c r="D181" s="50" t="s">
        <v>6341</v>
      </c>
      <c r="E181" s="50" t="s">
        <v>5764</v>
      </c>
      <c r="F181" s="50">
        <v>351.0</v>
      </c>
      <c r="G181" s="11"/>
      <c r="I181" t="str">
        <f t="array" ref="I181">INDEX('Current 2023 Points'!$F$16:$F$27,MATCH(1,MMULT(--('Current 2023 Points'!$G$16:$N$27=D181),TRANSPOSE(COLUMN('Current 2023 Points'!$G$16:$N$27)^0)),0))</f>
        <v>#N/A</v>
      </c>
      <c r="K181" s="58">
        <f>F181-IFERROR(VLOOKUP(D181,'Pre-transfer 2023 Ranking'!$D:$F,3,0),0)</f>
        <v>190</v>
      </c>
      <c r="L181">
        <f>countif('Pre-transfer 2022 Points'!$E$13:$L$21,D181)</f>
        <v>0</v>
      </c>
      <c r="M181" s="59">
        <f>countif('2022 Points'!$G$13:$N$21,D181)</f>
        <v>0</v>
      </c>
    </row>
    <row r="182">
      <c r="A182" s="50">
        <v>181.0</v>
      </c>
      <c r="B182" s="67">
        <v>178.0</v>
      </c>
      <c r="C182" s="69" t="s">
        <v>5522</v>
      </c>
      <c r="D182" s="50" t="s">
        <v>6342</v>
      </c>
      <c r="E182" s="50" t="s">
        <v>139</v>
      </c>
      <c r="F182" s="50">
        <v>350.0</v>
      </c>
      <c r="G182" s="11"/>
      <c r="I182" t="str">
        <f t="array" ref="I182">INDEX('Current 2023 Points'!$F$16:$F$27,MATCH(1,MMULT(--('Current 2023 Points'!$G$16:$N$27=D182),TRANSPOSE(COLUMN('Current 2023 Points'!$G$16:$N$27)^0)),0))</f>
        <v>#N/A</v>
      </c>
      <c r="K182" s="58">
        <f>F182-IFERROR(VLOOKUP(D182,'Pre-transfer 2023 Ranking'!$D:$F,3,0),0)</f>
        <v>220</v>
      </c>
      <c r="L182">
        <f>countif('Pre-transfer 2022 Points'!$E$13:$L$21,D182)</f>
        <v>0</v>
      </c>
      <c r="M182" s="59">
        <f>countif('2022 Points'!$G$13:$N$21,D182)</f>
        <v>0</v>
      </c>
    </row>
    <row r="183">
      <c r="A183" s="50">
        <v>182.0</v>
      </c>
      <c r="B183" s="67">
        <v>349.0</v>
      </c>
      <c r="C183" s="68" t="s">
        <v>222</v>
      </c>
      <c r="D183" s="50" t="s">
        <v>6343</v>
      </c>
      <c r="E183" s="50" t="s">
        <v>5766</v>
      </c>
      <c r="F183" s="50">
        <v>350.0</v>
      </c>
      <c r="G183" s="11"/>
      <c r="I183" t="str">
        <f t="array" ref="I183">INDEX('Current 2023 Points'!$F$16:$F$27,MATCH(1,MMULT(--('Current 2023 Points'!$G$16:$N$27=D183),TRANSPOSE(COLUMN('Current 2023 Points'!$G$16:$N$27)^0)),0))</f>
        <v>#N/A</v>
      </c>
      <c r="K183" s="58">
        <f>F183-IFERROR(VLOOKUP(D183,'Pre-transfer 2023 Ranking'!$D:$F,3,0),0)</f>
        <v>242</v>
      </c>
      <c r="L183">
        <f>countif('Pre-transfer 2022 Points'!$E$13:$L$21,D183)</f>
        <v>0</v>
      </c>
      <c r="M183" s="59">
        <f>countif('2022 Points'!$G$13:$N$21,D183)</f>
        <v>0</v>
      </c>
    </row>
    <row r="184">
      <c r="A184" s="50">
        <v>183.0</v>
      </c>
      <c r="B184" s="67">
        <v>54.0</v>
      </c>
      <c r="C184" s="68" t="s">
        <v>676</v>
      </c>
      <c r="D184" s="50" t="s">
        <v>6344</v>
      </c>
      <c r="E184" s="50" t="s">
        <v>8589</v>
      </c>
      <c r="F184" s="50">
        <v>350.0</v>
      </c>
      <c r="G184" s="11"/>
      <c r="I184" t="str">
        <f t="array" ref="I184">INDEX('Current 2023 Points'!$F$16:$F$27,MATCH(1,MMULT(--('Current 2023 Points'!$G$16:$N$27=D184),TRANSPOSE(COLUMN('Current 2023 Points'!$G$16:$N$27)^0)),0))</f>
        <v>Cameron</v>
      </c>
      <c r="K184" s="58">
        <f>F184-IFERROR(VLOOKUP(D184,'Pre-transfer 2023 Ranking'!$D:$F,3,0),0)</f>
        <v>120</v>
      </c>
      <c r="L184">
        <f>countif('Pre-transfer 2022 Points'!$E$13:$L$21,D184)</f>
        <v>1</v>
      </c>
      <c r="M184" s="59">
        <f>countif('2022 Points'!$G$13:$N$21,D184)</f>
        <v>1</v>
      </c>
    </row>
    <row r="185">
      <c r="A185" s="50">
        <v>184.0</v>
      </c>
      <c r="B185" s="67">
        <v>155.0</v>
      </c>
      <c r="C185" s="69" t="s">
        <v>150</v>
      </c>
      <c r="D185" s="50" t="s">
        <v>6345</v>
      </c>
      <c r="E185" s="50" t="s">
        <v>93</v>
      </c>
      <c r="F185" s="50">
        <v>349.0</v>
      </c>
      <c r="G185" s="11"/>
      <c r="I185" t="str">
        <f t="array" ref="I185">INDEX('Current 2023 Points'!$F$16:$F$27,MATCH(1,MMULT(--('Current 2023 Points'!$G$16:$N$27=D185),TRANSPOSE(COLUMN('Current 2023 Points'!$G$16:$N$27)^0)),0))</f>
        <v>#N/A</v>
      </c>
      <c r="K185" s="58">
        <f>F185-IFERROR(VLOOKUP(D185,'Pre-transfer 2023 Ranking'!$D:$F,3,0),0)</f>
        <v>154</v>
      </c>
      <c r="L185">
        <f>countif('Pre-transfer 2022 Points'!$E$13:$L$21,D185)</f>
        <v>0</v>
      </c>
      <c r="M185" s="59">
        <f>countif('2022 Points'!$G$13:$N$21,D185)</f>
        <v>0</v>
      </c>
    </row>
    <row r="186">
      <c r="A186" s="50">
        <v>185.0</v>
      </c>
      <c r="B186" s="67">
        <v>1829.0</v>
      </c>
      <c r="C186" s="69" t="s">
        <v>8602</v>
      </c>
      <c r="D186" s="50" t="s">
        <v>6346</v>
      </c>
      <c r="E186" s="50" t="s">
        <v>8603</v>
      </c>
      <c r="F186" s="50">
        <v>349.0</v>
      </c>
      <c r="G186" s="11"/>
      <c r="I186" t="str">
        <f t="array" ref="I186">INDEX('Current 2023 Points'!$F$16:$F$27,MATCH(1,MMULT(--('Current 2023 Points'!$G$16:$N$27=D186),TRANSPOSE(COLUMN('Current 2023 Points'!$G$16:$N$27)^0)),0))</f>
        <v>#N/A</v>
      </c>
      <c r="K186" s="58">
        <f>F186-IFERROR(VLOOKUP(D186,'Pre-transfer 2023 Ranking'!$D:$F,3,0),0)</f>
        <v>321</v>
      </c>
      <c r="L186">
        <f>countif('Pre-transfer 2022 Points'!$E$13:$L$21,D186)</f>
        <v>0</v>
      </c>
      <c r="M186" s="59">
        <f>countif('2022 Points'!$G$13:$N$21,D186)</f>
        <v>0</v>
      </c>
    </row>
    <row r="187">
      <c r="A187" s="50">
        <v>186.0</v>
      </c>
      <c r="B187" s="67">
        <v>406.0</v>
      </c>
      <c r="C187" s="68" t="s">
        <v>4341</v>
      </c>
      <c r="D187" s="50" t="s">
        <v>6347</v>
      </c>
      <c r="E187" s="50" t="s">
        <v>139</v>
      </c>
      <c r="F187" s="50">
        <v>345.0</v>
      </c>
      <c r="G187" s="11"/>
      <c r="I187" t="str">
        <f t="array" ref="I187">INDEX('Current 2023 Points'!$F$16:$F$27,MATCH(1,MMULT(--('Current 2023 Points'!$G$16:$N$27=D187),TRANSPOSE(COLUMN('Current 2023 Points'!$G$16:$N$27)^0)),0))</f>
        <v>#N/A</v>
      </c>
      <c r="K187" s="58">
        <f>F187-IFERROR(VLOOKUP(D187,'Pre-transfer 2023 Ranking'!$D:$F,3,0),0)</f>
        <v>224</v>
      </c>
      <c r="L187">
        <f>countif('Pre-transfer 2022 Points'!$E$13:$L$21,D187)</f>
        <v>0</v>
      </c>
      <c r="M187" s="59">
        <f>countif('2022 Points'!$G$13:$N$21,D187)</f>
        <v>0</v>
      </c>
    </row>
    <row r="188">
      <c r="A188" s="50">
        <v>187.0</v>
      </c>
      <c r="B188" s="67">
        <v>78.0</v>
      </c>
      <c r="C188" s="69" t="s">
        <v>571</v>
      </c>
      <c r="D188" s="50" t="s">
        <v>6348</v>
      </c>
      <c r="E188" s="50" t="s">
        <v>8591</v>
      </c>
      <c r="F188" s="50">
        <v>339.0</v>
      </c>
      <c r="G188" s="11"/>
      <c r="I188" t="str">
        <f t="array" ref="I188">INDEX('Current 2023 Points'!$F$16:$F$27,MATCH(1,MMULT(--('Current 2023 Points'!$G$16:$N$27=D188),TRANSPOSE(COLUMN('Current 2023 Points'!$G$16:$N$27)^0)),0))</f>
        <v>Cameron</v>
      </c>
      <c r="K188" s="58">
        <f>F188-IFERROR(VLOOKUP(D188,'Pre-transfer 2023 Ranking'!$D:$F,3,0),0)</f>
        <v>155</v>
      </c>
      <c r="L188">
        <f>countif('Pre-transfer 2022 Points'!$E$13:$L$21,D188)</f>
        <v>0</v>
      </c>
      <c r="M188" s="59">
        <f>countif('2022 Points'!$G$13:$N$21,D188)</f>
        <v>0</v>
      </c>
    </row>
    <row r="189">
      <c r="A189" s="50">
        <v>188.0</v>
      </c>
      <c r="B189" s="67">
        <v>123.0</v>
      </c>
      <c r="C189" s="68" t="s">
        <v>1576</v>
      </c>
      <c r="D189" s="50" t="s">
        <v>6349</v>
      </c>
      <c r="E189" s="50" t="s">
        <v>157</v>
      </c>
      <c r="F189" s="50">
        <v>337.0</v>
      </c>
      <c r="G189" s="11"/>
      <c r="I189" t="str">
        <f t="array" ref="I189">INDEX('Current 2023 Points'!$F$16:$F$27,MATCH(1,MMULT(--('Current 2023 Points'!$G$16:$N$27=D189),TRANSPOSE(COLUMN('Current 2023 Points'!$G$16:$N$27)^0)),0))</f>
        <v>#N/A</v>
      </c>
      <c r="K189" s="58">
        <f>F189-IFERROR(VLOOKUP(D189,'Pre-transfer 2023 Ranking'!$D:$F,3,0),0)</f>
        <v>113</v>
      </c>
      <c r="L189">
        <f>countif('Pre-transfer 2022 Points'!$E$13:$L$21,D189)</f>
        <v>0</v>
      </c>
      <c r="M189" s="59">
        <f>countif('2022 Points'!$G$13:$N$21,D189)</f>
        <v>0</v>
      </c>
    </row>
    <row r="190">
      <c r="A190" s="50">
        <v>189.0</v>
      </c>
      <c r="B190" s="67">
        <v>228.0</v>
      </c>
      <c r="C190" s="68" t="s">
        <v>119</v>
      </c>
      <c r="D190" s="50" t="s">
        <v>6350</v>
      </c>
      <c r="E190" s="50" t="s">
        <v>8597</v>
      </c>
      <c r="F190" s="50">
        <v>336.0</v>
      </c>
      <c r="G190" s="11"/>
      <c r="I190" t="str">
        <f t="array" ref="I190">INDEX('Current 2023 Points'!$F$16:$F$27,MATCH(1,MMULT(--('Current 2023 Points'!$G$16:$N$27=D190),TRANSPOSE(COLUMN('Current 2023 Points'!$G$16:$N$27)^0)),0))</f>
        <v>#N/A</v>
      </c>
      <c r="K190" s="58">
        <f>F190-IFERROR(VLOOKUP(D190,'Pre-transfer 2023 Ranking'!$D:$F,3,0),0)</f>
        <v>172</v>
      </c>
      <c r="L190">
        <f>countif('Pre-transfer 2022 Points'!$E$13:$L$21,D190)</f>
        <v>0</v>
      </c>
      <c r="M190" s="59">
        <f>countif('2022 Points'!$G$13:$N$21,D190)</f>
        <v>0</v>
      </c>
    </row>
    <row r="191">
      <c r="A191" s="50">
        <v>190.0</v>
      </c>
      <c r="B191" s="67">
        <v>172.0</v>
      </c>
      <c r="C191" s="69" t="s">
        <v>1829</v>
      </c>
      <c r="D191" s="50" t="s">
        <v>6351</v>
      </c>
      <c r="E191" s="50" t="s">
        <v>249</v>
      </c>
      <c r="F191" s="50">
        <v>336.0</v>
      </c>
      <c r="G191" s="11"/>
      <c r="I191" t="str">
        <f t="array" ref="I191">INDEX('Current 2023 Points'!$F$16:$F$27,MATCH(1,MMULT(--('Current 2023 Points'!$G$16:$N$27=D191),TRANSPOSE(COLUMN('Current 2023 Points'!$G$16:$N$27)^0)),0))</f>
        <v>#N/A</v>
      </c>
      <c r="K191" s="58">
        <f>F191-IFERROR(VLOOKUP(D191,'Pre-transfer 2023 Ranking'!$D:$F,3,0),0)</f>
        <v>113</v>
      </c>
      <c r="L191">
        <f>countif('Pre-transfer 2022 Points'!$E$13:$L$21,D191)</f>
        <v>0</v>
      </c>
      <c r="M191" s="59">
        <f>countif('2022 Points'!$G$13:$N$21,D191)</f>
        <v>0</v>
      </c>
    </row>
    <row r="192">
      <c r="A192" s="50">
        <v>191.0</v>
      </c>
      <c r="B192" s="67">
        <v>726.0</v>
      </c>
      <c r="C192" s="69" t="s">
        <v>5343</v>
      </c>
      <c r="D192" s="50" t="s">
        <v>6352</v>
      </c>
      <c r="E192" s="50" t="s">
        <v>8595</v>
      </c>
      <c r="F192" s="50">
        <v>333.0</v>
      </c>
      <c r="G192" s="11"/>
      <c r="I192" t="str">
        <f t="array" ref="I192">INDEX('Current 2023 Points'!$F$16:$F$27,MATCH(1,MMULT(--('Current 2023 Points'!$G$16:$N$27=D192),TRANSPOSE(COLUMN('Current 2023 Points'!$G$16:$N$27)^0)),0))</f>
        <v>#N/A</v>
      </c>
      <c r="K192" s="58">
        <f>F192-IFERROR(VLOOKUP(D192,'Pre-transfer 2023 Ranking'!$D:$F,3,0),0)</f>
        <v>133</v>
      </c>
      <c r="L192">
        <f>countif('Pre-transfer 2022 Points'!$E$13:$L$21,D192)</f>
        <v>0</v>
      </c>
      <c r="M192" s="59">
        <f>countif('2022 Points'!$G$13:$N$21,D192)</f>
        <v>0</v>
      </c>
    </row>
    <row r="193">
      <c r="A193" s="50">
        <v>192.0</v>
      </c>
      <c r="B193" s="67">
        <v>564.0</v>
      </c>
      <c r="C193" s="68" t="s">
        <v>5312</v>
      </c>
      <c r="D193" s="50" t="s">
        <v>6353</v>
      </c>
      <c r="E193" s="50" t="s">
        <v>4330</v>
      </c>
      <c r="F193" s="50">
        <v>333.0</v>
      </c>
      <c r="G193" s="11"/>
      <c r="I193" t="str">
        <f t="array" ref="I193">INDEX('Current 2023 Points'!$F$16:$F$27,MATCH(1,MMULT(--('Current 2023 Points'!$G$16:$N$27=D193),TRANSPOSE(COLUMN('Current 2023 Points'!$G$16:$N$27)^0)),0))</f>
        <v>#N/A</v>
      </c>
      <c r="K193" s="58">
        <f>F193-IFERROR(VLOOKUP(D193,'Pre-transfer 2023 Ranking'!$D:$F,3,0),0)</f>
        <v>254</v>
      </c>
      <c r="L193">
        <f>countif('Pre-transfer 2022 Points'!$E$13:$L$21,D193)</f>
        <v>0</v>
      </c>
      <c r="M193" s="59">
        <f>countif('2022 Points'!$G$13:$N$21,D193)</f>
        <v>0</v>
      </c>
    </row>
    <row r="194">
      <c r="A194" s="50">
        <v>193.0</v>
      </c>
      <c r="B194" s="67">
        <v>294.0</v>
      </c>
      <c r="C194" s="69" t="s">
        <v>113</v>
      </c>
      <c r="D194" s="50" t="s">
        <v>6354</v>
      </c>
      <c r="E194" s="50" t="s">
        <v>8595</v>
      </c>
      <c r="F194" s="50">
        <v>331.0</v>
      </c>
      <c r="G194" s="11"/>
      <c r="I194" t="str">
        <f t="array" ref="I194">INDEX('Current 2023 Points'!$F$16:$F$27,MATCH(1,MMULT(--('Current 2023 Points'!$G$16:$N$27=D194),TRANSPOSE(COLUMN('Current 2023 Points'!$G$16:$N$27)^0)),0))</f>
        <v>#N/A</v>
      </c>
      <c r="K194" s="58">
        <f>F194-IFERROR(VLOOKUP(D194,'Pre-transfer 2023 Ranking'!$D:$F,3,0),0)</f>
        <v>136</v>
      </c>
      <c r="L194">
        <f>countif('Pre-transfer 2022 Points'!$E$13:$L$21,D194)</f>
        <v>0</v>
      </c>
      <c r="M194" s="59">
        <f>countif('2022 Points'!$G$13:$N$21,D194)</f>
        <v>0</v>
      </c>
    </row>
    <row r="195">
      <c r="A195" s="50">
        <v>194.0</v>
      </c>
      <c r="B195" s="67">
        <v>566.0</v>
      </c>
      <c r="C195" s="69" t="s">
        <v>5312</v>
      </c>
      <c r="D195" s="50" t="s">
        <v>6355</v>
      </c>
      <c r="E195" s="50" t="s">
        <v>4326</v>
      </c>
      <c r="F195" s="50">
        <v>327.0</v>
      </c>
      <c r="G195" s="11"/>
      <c r="I195" t="str">
        <f t="array" ref="I195">INDEX('Current 2023 Points'!$F$16:$F$27,MATCH(1,MMULT(--('Current 2023 Points'!$G$16:$N$27=D195),TRANSPOSE(COLUMN('Current 2023 Points'!$G$16:$N$27)^0)),0))</f>
        <v>#N/A</v>
      </c>
      <c r="K195" s="58">
        <f>F195-IFERROR(VLOOKUP(D195,'Pre-transfer 2023 Ranking'!$D:$F,3,0),0)</f>
        <v>119</v>
      </c>
      <c r="L195">
        <f>countif('Pre-transfer 2022 Points'!$E$13:$L$21,D195)</f>
        <v>0</v>
      </c>
      <c r="M195" s="59">
        <f>countif('2022 Points'!$G$13:$N$21,D195)</f>
        <v>0</v>
      </c>
    </row>
    <row r="196">
      <c r="A196" s="50">
        <v>195.0</v>
      </c>
      <c r="B196" s="67">
        <v>231.0</v>
      </c>
      <c r="C196" s="69" t="s">
        <v>1248</v>
      </c>
      <c r="D196" s="50" t="s">
        <v>6356</v>
      </c>
      <c r="E196" s="50" t="s">
        <v>998</v>
      </c>
      <c r="F196" s="50">
        <v>327.0</v>
      </c>
      <c r="G196" s="11"/>
      <c r="I196" t="str">
        <f t="array" ref="I196">INDEX('Current 2023 Points'!$F$16:$F$27,MATCH(1,MMULT(--('Current 2023 Points'!$G$16:$N$27=D196),TRANSPOSE(COLUMN('Current 2023 Points'!$G$16:$N$27)^0)),0))</f>
        <v>#N/A</v>
      </c>
      <c r="K196" s="58">
        <f>F196-IFERROR(VLOOKUP(D196,'Pre-transfer 2023 Ranking'!$D:$F,3,0),0)</f>
        <v>128</v>
      </c>
      <c r="L196">
        <f>countif('Pre-transfer 2022 Points'!$E$13:$L$21,D196)</f>
        <v>0</v>
      </c>
      <c r="M196" s="59">
        <f>countif('2022 Points'!$G$13:$N$21,D196)</f>
        <v>0</v>
      </c>
    </row>
    <row r="197">
      <c r="A197" s="50">
        <v>196.0</v>
      </c>
      <c r="B197" s="67"/>
      <c r="C197" s="69" t="s">
        <v>5776</v>
      </c>
      <c r="D197" s="50" t="s">
        <v>6357</v>
      </c>
      <c r="E197" s="50" t="s">
        <v>4465</v>
      </c>
      <c r="F197" s="50">
        <v>326.0</v>
      </c>
      <c r="G197" s="11"/>
      <c r="I197" t="str">
        <f t="array" ref="I197">INDEX('Current 2023 Points'!$F$16:$F$27,MATCH(1,MMULT(--('Current 2023 Points'!$G$16:$N$27=D197),TRANSPOSE(COLUMN('Current 2023 Points'!$G$16:$N$27)^0)),0))</f>
        <v>#N/A</v>
      </c>
      <c r="K197" s="58">
        <f>F197-IFERROR(VLOOKUP(D197,'Pre-transfer 2023 Ranking'!$D:$F,3,0),0)</f>
        <v>233</v>
      </c>
      <c r="L197">
        <f>countif('Pre-transfer 2022 Points'!$E$13:$L$21,D197)</f>
        <v>0</v>
      </c>
      <c r="M197" s="59">
        <f>countif('2022 Points'!$G$13:$N$21,D197)</f>
        <v>0</v>
      </c>
    </row>
    <row r="198">
      <c r="A198" s="50">
        <v>197.0</v>
      </c>
      <c r="B198" s="67">
        <v>1114.0</v>
      </c>
      <c r="C198" s="69" t="s">
        <v>674</v>
      </c>
      <c r="D198" s="50" t="s">
        <v>6358</v>
      </c>
      <c r="E198" s="50" t="s">
        <v>8598</v>
      </c>
      <c r="F198" s="50">
        <v>325.0</v>
      </c>
      <c r="G198" s="11"/>
      <c r="I198" t="str">
        <f t="array" ref="I198">INDEX('Current 2023 Points'!$F$16:$F$27,MATCH(1,MMULT(--('Current 2023 Points'!$G$16:$N$27=D198),TRANSPOSE(COLUMN('Current 2023 Points'!$G$16:$N$27)^0)),0))</f>
        <v>#N/A</v>
      </c>
      <c r="K198" s="58">
        <f>F198-IFERROR(VLOOKUP(D198,'Pre-transfer 2023 Ranking'!$D:$F,3,0),0)</f>
        <v>248</v>
      </c>
      <c r="L198">
        <f>countif('Pre-transfer 2022 Points'!$E$13:$L$21,D198)</f>
        <v>0</v>
      </c>
      <c r="M198" s="59">
        <f>countif('2022 Points'!$G$13:$N$21,D198)</f>
        <v>0</v>
      </c>
    </row>
    <row r="199">
      <c r="A199" s="50">
        <v>198.0</v>
      </c>
      <c r="B199" s="67">
        <v>327.0</v>
      </c>
      <c r="C199" s="68" t="s">
        <v>236</v>
      </c>
      <c r="D199" s="50" t="s">
        <v>6359</v>
      </c>
      <c r="E199" s="50" t="s">
        <v>93</v>
      </c>
      <c r="F199" s="50">
        <v>325.0</v>
      </c>
      <c r="G199" s="11"/>
      <c r="I199" t="str">
        <f t="array" ref="I199">INDEX('Current 2023 Points'!$F$16:$F$27,MATCH(1,MMULT(--('Current 2023 Points'!$G$16:$N$27=D199),TRANSPOSE(COLUMN('Current 2023 Points'!$G$16:$N$27)^0)),0))</f>
        <v>#N/A</v>
      </c>
      <c r="K199" s="58">
        <f>F199-IFERROR(VLOOKUP(D199,'Pre-transfer 2023 Ranking'!$D:$F,3,0),0)</f>
        <v>251</v>
      </c>
      <c r="L199">
        <f>countif('Pre-transfer 2022 Points'!$E$13:$L$21,D199)</f>
        <v>0</v>
      </c>
      <c r="M199" s="59">
        <f>countif('2022 Points'!$G$13:$N$21,D199)</f>
        <v>0</v>
      </c>
    </row>
    <row r="200">
      <c r="A200" s="50">
        <v>199.0</v>
      </c>
      <c r="B200" s="67">
        <v>101.0</v>
      </c>
      <c r="C200" s="68" t="s">
        <v>307</v>
      </c>
      <c r="D200" s="50" t="s">
        <v>6360</v>
      </c>
      <c r="E200" s="50" t="s">
        <v>8595</v>
      </c>
      <c r="F200" s="50">
        <v>322.0</v>
      </c>
      <c r="G200" s="11"/>
      <c r="I200" t="str">
        <f t="array" ref="I200">INDEX('Current 2023 Points'!$F$16:$F$27,MATCH(1,MMULT(--('Current 2023 Points'!$G$16:$N$27=D200),TRANSPOSE(COLUMN('Current 2023 Points'!$G$16:$N$27)^0)),0))</f>
        <v>Hipster's Choice</v>
      </c>
      <c r="K200" s="58">
        <f>F200-IFERROR(VLOOKUP(D200,'Pre-transfer 2023 Ranking'!$D:$F,3,0),0)</f>
        <v>27</v>
      </c>
      <c r="L200">
        <f>countif('Pre-transfer 2022 Points'!$E$13:$L$21,D200)</f>
        <v>0</v>
      </c>
      <c r="M200" s="59">
        <f>countif('2022 Points'!$G$13:$N$21,D200)</f>
        <v>0</v>
      </c>
    </row>
    <row r="201">
      <c r="A201" s="49">
        <v>200.0</v>
      </c>
      <c r="B201" s="63">
        <v>505.0</v>
      </c>
      <c r="C201" s="64" t="s">
        <v>4365</v>
      </c>
      <c r="D201" s="49" t="s">
        <v>6361</v>
      </c>
      <c r="E201" s="49" t="s">
        <v>4595</v>
      </c>
      <c r="F201" s="49">
        <v>321.0</v>
      </c>
      <c r="G201" s="11"/>
      <c r="I201" t="str">
        <f t="array" ref="I201">INDEX('Current 2023 Points'!$F$16:$F$27,MATCH(1,MMULT(--('Current 2023 Points'!$G$16:$N$27=D201),TRANSPOSE(COLUMN('Current 2023 Points'!$G$16:$N$27)^0)),0))</f>
        <v>#N/A</v>
      </c>
      <c r="K201" s="58">
        <f>F201-IFERROR(VLOOKUP(D201,'Pre-transfer 2023 Ranking'!$D:$F,3,0),0)</f>
        <v>80</v>
      </c>
      <c r="L201">
        <f>countif('Pre-transfer 2022 Points'!$E$13:$L$21,D201)</f>
        <v>0</v>
      </c>
      <c r="M201" s="59">
        <f>countif('2022 Points'!$G$13:$N$21,D201)</f>
        <v>0</v>
      </c>
    </row>
    <row r="202">
      <c r="A202" s="50">
        <v>201.0</v>
      </c>
      <c r="B202" s="67">
        <v>282.0</v>
      </c>
      <c r="C202" s="68" t="s">
        <v>148</v>
      </c>
      <c r="D202" s="50" t="s">
        <v>6362</v>
      </c>
      <c r="E202" s="50" t="s">
        <v>8604</v>
      </c>
      <c r="F202" s="50">
        <v>319.0</v>
      </c>
      <c r="G202" s="11"/>
      <c r="I202" t="str">
        <f t="array" ref="I202">INDEX('Current 2023 Points'!$F$16:$F$27,MATCH(1,MMULT(--('Current 2023 Points'!$G$16:$N$27=D202),TRANSPOSE(COLUMN('Current 2023 Points'!$G$16:$N$27)^0)),0))</f>
        <v>#N/A</v>
      </c>
      <c r="K202" s="58">
        <f>F202-IFERROR(VLOOKUP(D202,'Pre-transfer 2023 Ranking'!$D:$F,3,0),0)</f>
        <v>171</v>
      </c>
      <c r="L202">
        <f>countif('Pre-transfer 2022 Points'!$E$13:$L$21,D202)</f>
        <v>0</v>
      </c>
      <c r="M202" s="59">
        <f>countif('2022 Points'!$G$13:$N$21,D202)</f>
        <v>0</v>
      </c>
    </row>
    <row r="203">
      <c r="A203" s="50">
        <v>202.0</v>
      </c>
      <c r="B203" s="67">
        <v>340.0</v>
      </c>
      <c r="C203" s="69" t="s">
        <v>1087</v>
      </c>
      <c r="D203" s="50" t="s">
        <v>6363</v>
      </c>
      <c r="E203" s="50" t="s">
        <v>4326</v>
      </c>
      <c r="F203" s="50">
        <v>319.0</v>
      </c>
      <c r="G203" s="11"/>
      <c r="I203" t="str">
        <f t="array" ref="I203">INDEX('Current 2023 Points'!$F$16:$F$27,MATCH(1,MMULT(--('Current 2023 Points'!$G$16:$N$27=D203),TRANSPOSE(COLUMN('Current 2023 Points'!$G$16:$N$27)^0)),0))</f>
        <v>#N/A</v>
      </c>
      <c r="K203" s="58">
        <f>F203-IFERROR(VLOOKUP(D203,'Pre-transfer 2023 Ranking'!$D:$F,3,0),0)</f>
        <v>179</v>
      </c>
      <c r="L203">
        <f>countif('Pre-transfer 2022 Points'!$E$13:$L$21,D203)</f>
        <v>0</v>
      </c>
      <c r="M203" s="59">
        <f>countif('2022 Points'!$G$13:$N$21,D203)</f>
        <v>0</v>
      </c>
    </row>
    <row r="204">
      <c r="A204" s="50">
        <v>203.0</v>
      </c>
      <c r="B204" s="67">
        <v>702.0</v>
      </c>
      <c r="C204" s="69" t="s">
        <v>4565</v>
      </c>
      <c r="D204" s="50" t="s">
        <v>6364</v>
      </c>
      <c r="E204" s="50" t="s">
        <v>4314</v>
      </c>
      <c r="F204" s="50">
        <v>319.0</v>
      </c>
      <c r="G204" s="11"/>
      <c r="I204" t="str">
        <f t="array" ref="I204">INDEX('Current 2023 Points'!$F$16:$F$27,MATCH(1,MMULT(--('Current 2023 Points'!$G$16:$N$27=D204),TRANSPOSE(COLUMN('Current 2023 Points'!$G$16:$N$27)^0)),0))</f>
        <v>#N/A</v>
      </c>
      <c r="K204" s="58">
        <f>F204-IFERROR(VLOOKUP(D204,'Pre-transfer 2023 Ranking'!$D:$F,3,0),0)</f>
        <v>195</v>
      </c>
      <c r="L204">
        <f>countif('Pre-transfer 2022 Points'!$E$13:$L$21,D204)</f>
        <v>0</v>
      </c>
      <c r="M204" s="59">
        <f>countif('2022 Points'!$G$13:$N$21,D204)</f>
        <v>0</v>
      </c>
    </row>
    <row r="205">
      <c r="A205" s="50">
        <v>204.0</v>
      </c>
      <c r="B205" s="67">
        <v>310.0</v>
      </c>
      <c r="C205" s="68" t="s">
        <v>225</v>
      </c>
      <c r="D205" s="50" t="s">
        <v>6365</v>
      </c>
      <c r="E205" s="50" t="s">
        <v>157</v>
      </c>
      <c r="F205" s="50">
        <v>318.0</v>
      </c>
      <c r="G205" s="11"/>
      <c r="I205" t="str">
        <f t="array" ref="I205">INDEX('Current 2023 Points'!$F$16:$F$27,MATCH(1,MMULT(--('Current 2023 Points'!$G$16:$N$27=D205),TRANSPOSE(COLUMN('Current 2023 Points'!$G$16:$N$27)^0)),0))</f>
        <v>#N/A</v>
      </c>
      <c r="K205" s="58">
        <f>F205-IFERROR(VLOOKUP(D205,'Pre-transfer 2023 Ranking'!$D:$F,3,0),0)</f>
        <v>38</v>
      </c>
      <c r="L205">
        <f>countif('Pre-transfer 2022 Points'!$E$13:$L$21,D205)</f>
        <v>0</v>
      </c>
      <c r="M205" s="59">
        <f>countif('2022 Points'!$G$13:$N$21,D205)</f>
        <v>0</v>
      </c>
    </row>
    <row r="206">
      <c r="A206" s="50">
        <v>205.0</v>
      </c>
      <c r="B206" s="67">
        <v>59.0</v>
      </c>
      <c r="C206" s="69" t="s">
        <v>4506</v>
      </c>
      <c r="D206" s="50" t="s">
        <v>6366</v>
      </c>
      <c r="E206" s="50" t="s">
        <v>8594</v>
      </c>
      <c r="F206" s="50">
        <v>316.0</v>
      </c>
      <c r="G206" s="11"/>
      <c r="I206" t="str">
        <f t="array" ref="I206">INDEX('Current 2023 Points'!$F$16:$F$27,MATCH(1,MMULT(--('Current 2023 Points'!$G$16:$N$27=D206),TRANSPOSE(COLUMN('Current 2023 Points'!$G$16:$N$27)^0)),0))</f>
        <v>Campbell</v>
      </c>
      <c r="K206" s="58">
        <f>F206-IFERROR(VLOOKUP(D206,'Pre-transfer 2023 Ranking'!$D:$F,3,0),0)</f>
        <v>131</v>
      </c>
      <c r="L206">
        <f>countif('Pre-transfer 2022 Points'!$E$13:$L$21,D206)</f>
        <v>1</v>
      </c>
      <c r="M206" s="59">
        <f>countif('2022 Points'!$G$13:$N$21,D206)</f>
        <v>1</v>
      </c>
    </row>
    <row r="207">
      <c r="A207" s="50">
        <v>206.0</v>
      </c>
      <c r="B207" s="67">
        <v>501.0</v>
      </c>
      <c r="C207" s="68" t="s">
        <v>4594</v>
      </c>
      <c r="D207" s="50" t="s">
        <v>6367</v>
      </c>
      <c r="E207" s="50" t="s">
        <v>8591</v>
      </c>
      <c r="F207" s="50">
        <v>316.0</v>
      </c>
      <c r="G207" s="11"/>
      <c r="I207" t="str">
        <f t="array" ref="I207">INDEX('Current 2023 Points'!$F$16:$F$27,MATCH(1,MMULT(--('Current 2023 Points'!$G$16:$N$27=D207),TRANSPOSE(COLUMN('Current 2023 Points'!$G$16:$N$27)^0)),0))</f>
        <v>#N/A</v>
      </c>
      <c r="K207" s="58">
        <f>F207-IFERROR(VLOOKUP(D207,'Pre-transfer 2023 Ranking'!$D:$F,3,0),0)</f>
        <v>180</v>
      </c>
      <c r="L207">
        <f>countif('Pre-transfer 2022 Points'!$E$13:$L$21,D207)</f>
        <v>0</v>
      </c>
      <c r="M207" s="59">
        <f>countif('2022 Points'!$G$13:$N$21,D207)</f>
        <v>0</v>
      </c>
    </row>
    <row r="208">
      <c r="A208" s="50">
        <v>207.0</v>
      </c>
      <c r="B208" s="67">
        <v>531.0</v>
      </c>
      <c r="C208" s="69" t="s">
        <v>1061</v>
      </c>
      <c r="D208" s="50" t="s">
        <v>6368</v>
      </c>
      <c r="E208" s="50" t="s">
        <v>130</v>
      </c>
      <c r="F208" s="50">
        <v>316.0</v>
      </c>
      <c r="G208" s="11"/>
      <c r="I208" t="str">
        <f t="array" ref="I208">INDEX('Current 2023 Points'!$F$16:$F$27,MATCH(1,MMULT(--('Current 2023 Points'!$G$16:$N$27=D208),TRANSPOSE(COLUMN('Current 2023 Points'!$G$16:$N$27)^0)),0))</f>
        <v>#N/A</v>
      </c>
      <c r="K208" s="58">
        <f>F208-IFERROR(VLOOKUP(D208,'Pre-transfer 2023 Ranking'!$D:$F,3,0),0)</f>
        <v>25</v>
      </c>
      <c r="L208">
        <f>countif('Pre-transfer 2022 Points'!$E$13:$L$21,D208)</f>
        <v>0</v>
      </c>
      <c r="M208" s="59">
        <f>countif('2022 Points'!$G$13:$N$21,D208)</f>
        <v>0</v>
      </c>
    </row>
    <row r="209">
      <c r="A209" s="50">
        <v>208.0</v>
      </c>
      <c r="B209" s="67">
        <v>209.0</v>
      </c>
      <c r="C209" s="68" t="s">
        <v>89</v>
      </c>
      <c r="D209" s="50" t="s">
        <v>6369</v>
      </c>
      <c r="E209" s="50" t="s">
        <v>139</v>
      </c>
      <c r="F209" s="50">
        <v>315.0</v>
      </c>
      <c r="G209" s="11"/>
      <c r="I209" t="str">
        <f t="array" ref="I209">INDEX('Current 2023 Points'!$F$16:$F$27,MATCH(1,MMULT(--('Current 2023 Points'!$G$16:$N$27=D209),TRANSPOSE(COLUMN('Current 2023 Points'!$G$16:$N$27)^0)),0))</f>
        <v>#N/A</v>
      </c>
      <c r="K209" s="58">
        <f>F209-IFERROR(VLOOKUP(D209,'Pre-transfer 2023 Ranking'!$D:$F,3,0),0)</f>
        <v>279</v>
      </c>
      <c r="L209">
        <f>countif('Pre-transfer 2022 Points'!$E$13:$L$21,D209)</f>
        <v>0</v>
      </c>
      <c r="M209" s="59">
        <f>countif('2022 Points'!$G$13:$N$21,D209)</f>
        <v>0</v>
      </c>
    </row>
    <row r="210">
      <c r="A210" s="50">
        <v>209.0</v>
      </c>
      <c r="B210" s="67">
        <v>517.0</v>
      </c>
      <c r="C210" s="68" t="s">
        <v>4438</v>
      </c>
      <c r="D210" s="50" t="s">
        <v>6370</v>
      </c>
      <c r="E210" s="50" t="s">
        <v>8594</v>
      </c>
      <c r="F210" s="50">
        <v>314.0</v>
      </c>
      <c r="G210" s="11"/>
      <c r="I210" t="str">
        <f t="array" ref="I210">INDEX('Current 2023 Points'!$F$16:$F$27,MATCH(1,MMULT(--('Current 2023 Points'!$G$16:$N$27=D210),TRANSPOSE(COLUMN('Current 2023 Points'!$G$16:$N$27)^0)),0))</f>
        <v>#N/A</v>
      </c>
      <c r="K210" s="58">
        <f>F210-IFERROR(VLOOKUP(D210,'Pre-transfer 2023 Ranking'!$D:$F,3,0),0)</f>
        <v>99</v>
      </c>
      <c r="L210">
        <f>countif('Pre-transfer 2022 Points'!$E$13:$L$21,D210)</f>
        <v>0</v>
      </c>
      <c r="M210" s="59">
        <f>countif('2022 Points'!$G$13:$N$21,D210)</f>
        <v>0</v>
      </c>
    </row>
    <row r="211">
      <c r="A211" s="50">
        <v>210.0</v>
      </c>
      <c r="B211" s="67">
        <v>364.0</v>
      </c>
      <c r="C211" s="69" t="s">
        <v>4344</v>
      </c>
      <c r="D211" s="50" t="s">
        <v>6371</v>
      </c>
      <c r="E211" s="50" t="s">
        <v>8593</v>
      </c>
      <c r="F211" s="50">
        <v>309.0</v>
      </c>
      <c r="G211" s="11"/>
      <c r="I211" t="str">
        <f t="array" ref="I211">INDEX('Current 2023 Points'!$F$16:$F$27,MATCH(1,MMULT(--('Current 2023 Points'!$G$16:$N$27=D211),TRANSPOSE(COLUMN('Current 2023 Points'!$G$16:$N$27)^0)),0))</f>
        <v>#N/A</v>
      </c>
      <c r="K211" s="58">
        <f>F211-IFERROR(VLOOKUP(D211,'Pre-transfer 2023 Ranking'!$D:$F,3,0),0)</f>
        <v>6</v>
      </c>
      <c r="L211">
        <f>countif('Pre-transfer 2022 Points'!$E$13:$L$21,D211)</f>
        <v>0</v>
      </c>
      <c r="M211" s="59">
        <f>countif('2022 Points'!$G$13:$N$21,D211)</f>
        <v>0</v>
      </c>
    </row>
    <row r="212">
      <c r="A212" s="50">
        <v>211.0</v>
      </c>
      <c r="B212" s="67">
        <v>73.0</v>
      </c>
      <c r="C212" s="68" t="s">
        <v>1516</v>
      </c>
      <c r="D212" s="50" t="s">
        <v>6372</v>
      </c>
      <c r="E212" s="50" t="s">
        <v>8591</v>
      </c>
      <c r="F212" s="50">
        <v>305.0</v>
      </c>
      <c r="G212" s="11"/>
      <c r="I212" t="str">
        <f t="array" ref="I212">INDEX('Current 2023 Points'!$F$16:$F$27,MATCH(1,MMULT(--('Current 2023 Points'!$G$16:$N$27=D212),TRANSPOSE(COLUMN('Current 2023 Points'!$G$16:$N$27)^0)),0))</f>
        <v>#N/A</v>
      </c>
      <c r="K212" s="58">
        <f>F212-IFERROR(VLOOKUP(D212,'Pre-transfer 2023 Ranking'!$D:$F,3,0),0)</f>
        <v>60</v>
      </c>
      <c r="L212">
        <f>countif('Pre-transfer 2022 Points'!$E$13:$L$21,D212)</f>
        <v>0</v>
      </c>
      <c r="M212" s="59">
        <f>countif('2022 Points'!$G$13:$N$21,D212)</f>
        <v>0</v>
      </c>
    </row>
    <row r="213">
      <c r="A213" s="50">
        <v>212.0</v>
      </c>
      <c r="B213" s="67">
        <v>472.0</v>
      </c>
      <c r="C213" s="68" t="s">
        <v>173</v>
      </c>
      <c r="D213" s="50" t="s">
        <v>6373</v>
      </c>
      <c r="E213" s="50" t="s">
        <v>4330</v>
      </c>
      <c r="F213" s="50">
        <v>302.0</v>
      </c>
      <c r="G213" s="11"/>
      <c r="I213" t="str">
        <f t="array" ref="I213">INDEX('Current 2023 Points'!$F$16:$F$27,MATCH(1,MMULT(--('Current 2023 Points'!$G$16:$N$27=D213),TRANSPOSE(COLUMN('Current 2023 Points'!$G$16:$N$27)^0)),0))</f>
        <v>#N/A</v>
      </c>
      <c r="K213" s="58">
        <f>F213-IFERROR(VLOOKUP(D213,'Pre-transfer 2023 Ranking'!$D:$F,3,0),0)</f>
        <v>115</v>
      </c>
      <c r="L213">
        <f>countif('Pre-transfer 2022 Points'!$E$13:$L$21,D213)</f>
        <v>0</v>
      </c>
      <c r="M213" s="59">
        <f>countif('2022 Points'!$G$13:$N$21,D213)</f>
        <v>0</v>
      </c>
    </row>
    <row r="214">
      <c r="A214" s="50">
        <v>213.0</v>
      </c>
      <c r="B214" s="67">
        <v>445.0</v>
      </c>
      <c r="C214" s="68" t="s">
        <v>5303</v>
      </c>
      <c r="D214" s="50" t="s">
        <v>6374</v>
      </c>
      <c r="E214" s="50" t="s">
        <v>8589</v>
      </c>
      <c r="F214" s="50">
        <v>298.0</v>
      </c>
      <c r="G214" s="11"/>
      <c r="I214" t="str">
        <f t="array" ref="I214">INDEX('Current 2023 Points'!$F$16:$F$27,MATCH(1,MMULT(--('Current 2023 Points'!$G$16:$N$27=D214),TRANSPOSE(COLUMN('Current 2023 Points'!$G$16:$N$27)^0)),0))</f>
        <v>#N/A</v>
      </c>
      <c r="K214" s="58">
        <f>F214-IFERROR(VLOOKUP(D214,'Pre-transfer 2023 Ranking'!$D:$F,3,0),0)</f>
        <v>35</v>
      </c>
      <c r="L214">
        <f>countif('Pre-transfer 2022 Points'!$E$13:$L$21,D214)</f>
        <v>0</v>
      </c>
      <c r="M214" s="59">
        <f>countif('2022 Points'!$G$13:$N$21,D214)</f>
        <v>0</v>
      </c>
    </row>
    <row r="215">
      <c r="A215" s="50">
        <v>214.0</v>
      </c>
      <c r="B215" s="67">
        <v>638.0</v>
      </c>
      <c r="C215" s="69" t="s">
        <v>4420</v>
      </c>
      <c r="D215" s="50" t="s">
        <v>6375</v>
      </c>
      <c r="E215" s="50" t="s">
        <v>4330</v>
      </c>
      <c r="F215" s="50">
        <v>297.0</v>
      </c>
      <c r="G215" s="11"/>
      <c r="I215" t="str">
        <f t="array" ref="I215">INDEX('Current 2023 Points'!$F$16:$F$27,MATCH(1,MMULT(--('Current 2023 Points'!$G$16:$N$27=D215),TRANSPOSE(COLUMN('Current 2023 Points'!$G$16:$N$27)^0)),0))</f>
        <v>#N/A</v>
      </c>
      <c r="K215" s="58">
        <f>F215-IFERROR(VLOOKUP(D215,'Pre-transfer 2023 Ranking'!$D:$F,3,0),0)</f>
        <v>187</v>
      </c>
      <c r="L215">
        <f>countif('Pre-transfer 2022 Points'!$E$13:$L$21,D215)</f>
        <v>0</v>
      </c>
      <c r="M215" s="59">
        <f>countif('2022 Points'!$G$13:$N$21,D215)</f>
        <v>0</v>
      </c>
    </row>
    <row r="216">
      <c r="A216" s="50">
        <v>215.0</v>
      </c>
      <c r="B216" s="67">
        <v>114.0</v>
      </c>
      <c r="C216" s="68" t="s">
        <v>954</v>
      </c>
      <c r="D216" s="50" t="s">
        <v>6376</v>
      </c>
      <c r="E216" s="50" t="s">
        <v>249</v>
      </c>
      <c r="F216" s="50">
        <v>297.0</v>
      </c>
      <c r="G216" s="11"/>
      <c r="I216" t="str">
        <f t="array" ref="I216">INDEX('Current 2023 Points'!$F$16:$F$27,MATCH(1,MMULT(--('Current 2023 Points'!$G$16:$N$27=D216),TRANSPOSE(COLUMN('Current 2023 Points'!$G$16:$N$27)^0)),0))</f>
        <v>Hipster's Choice</v>
      </c>
      <c r="K216" s="58">
        <f>F216-IFERROR(VLOOKUP(D216,'Pre-transfer 2023 Ranking'!$D:$F,3,0),0)</f>
        <v>158</v>
      </c>
      <c r="L216">
        <f>countif('Pre-transfer 2022 Points'!$E$13:$L$21,D216)</f>
        <v>0</v>
      </c>
      <c r="M216" s="59">
        <f>countif('2022 Points'!$G$13:$N$21,D216)</f>
        <v>0</v>
      </c>
    </row>
    <row r="217">
      <c r="A217" s="50">
        <v>216.0</v>
      </c>
      <c r="B217" s="67">
        <v>271.0</v>
      </c>
      <c r="C217" s="68" t="s">
        <v>4695</v>
      </c>
      <c r="D217" s="50" t="s">
        <v>6377</v>
      </c>
      <c r="E217" s="50" t="s">
        <v>4326</v>
      </c>
      <c r="F217" s="50">
        <v>297.0</v>
      </c>
      <c r="G217" s="11"/>
      <c r="I217" t="str">
        <f t="array" ref="I217">INDEX('Current 2023 Points'!$F$16:$F$27,MATCH(1,MMULT(--('Current 2023 Points'!$G$16:$N$27=D217),TRANSPOSE(COLUMN('Current 2023 Points'!$G$16:$N$27)^0)),0))</f>
        <v>#N/A</v>
      </c>
      <c r="K217" s="58">
        <f>F217-IFERROR(VLOOKUP(D217,'Pre-transfer 2023 Ranking'!$D:$F,3,0),0)</f>
        <v>168</v>
      </c>
      <c r="L217">
        <f>countif('Pre-transfer 2022 Points'!$E$13:$L$21,D217)</f>
        <v>0</v>
      </c>
      <c r="M217" s="59">
        <f>countif('2022 Points'!$G$13:$N$21,D217)</f>
        <v>0</v>
      </c>
    </row>
    <row r="218">
      <c r="A218" s="50">
        <v>217.0</v>
      </c>
      <c r="B218" s="67">
        <v>145.0</v>
      </c>
      <c r="C218" s="68" t="s">
        <v>4523</v>
      </c>
      <c r="D218" s="50" t="s">
        <v>6378</v>
      </c>
      <c r="E218" s="50" t="s">
        <v>8588</v>
      </c>
      <c r="F218" s="50">
        <v>293.0</v>
      </c>
      <c r="G218" s="11"/>
      <c r="I218" t="str">
        <f t="array" ref="I218">INDEX('Current 2023 Points'!$F$16:$F$27,MATCH(1,MMULT(--('Current 2023 Points'!$G$16:$N$27=D218),TRANSPOSE(COLUMN('Current 2023 Points'!$G$16:$N$27)^0)),0))</f>
        <v>#N/A</v>
      </c>
      <c r="K218" s="58">
        <f>F218-IFERROR(VLOOKUP(D218,'Pre-transfer 2023 Ranking'!$D:$F,3,0),0)</f>
        <v>260</v>
      </c>
      <c r="L218">
        <f>countif('Pre-transfer 2022 Points'!$E$13:$L$21,D218)</f>
        <v>1</v>
      </c>
      <c r="M218" s="59">
        <f>countif('2022 Points'!$G$13:$N$21,D218)</f>
        <v>1</v>
      </c>
    </row>
    <row r="219">
      <c r="A219" s="50">
        <v>218.0</v>
      </c>
      <c r="B219" s="67">
        <v>659.0</v>
      </c>
      <c r="C219" s="68" t="s">
        <v>1822</v>
      </c>
      <c r="D219" s="50" t="s">
        <v>6379</v>
      </c>
      <c r="E219" s="50" t="s">
        <v>8605</v>
      </c>
      <c r="F219" s="50">
        <v>292.0</v>
      </c>
      <c r="G219" s="11"/>
      <c r="I219" t="str">
        <f t="array" ref="I219">INDEX('Current 2023 Points'!$F$16:$F$27,MATCH(1,MMULT(--('Current 2023 Points'!$G$16:$N$27=D219),TRANSPOSE(COLUMN('Current 2023 Points'!$G$16:$N$27)^0)),0))</f>
        <v>#N/A</v>
      </c>
      <c r="K219" s="58">
        <f>F219-IFERROR(VLOOKUP(D219,'Pre-transfer 2023 Ranking'!$D:$F,3,0),0)</f>
        <v>137</v>
      </c>
      <c r="L219">
        <f>countif('Pre-transfer 2022 Points'!$E$13:$L$21,D219)</f>
        <v>0</v>
      </c>
      <c r="M219" s="59">
        <f>countif('2022 Points'!$G$13:$N$21,D219)</f>
        <v>0</v>
      </c>
    </row>
    <row r="220">
      <c r="A220" s="50">
        <v>219.0</v>
      </c>
      <c r="B220" s="67">
        <v>43.0</v>
      </c>
      <c r="C220" s="68" t="s">
        <v>621</v>
      </c>
      <c r="D220" s="50" t="s">
        <v>6380</v>
      </c>
      <c r="E220" s="50" t="s">
        <v>8597</v>
      </c>
      <c r="F220" s="50">
        <v>289.0</v>
      </c>
      <c r="G220" s="11"/>
      <c r="I220" t="str">
        <f t="array" ref="I220">INDEX('Current 2023 Points'!$F$16:$F$27,MATCH(1,MMULT(--('Current 2023 Points'!$G$16:$N$27=D220),TRANSPOSE(COLUMN('Current 2023 Points'!$G$16:$N$27)^0)),0))</f>
        <v>#N/A</v>
      </c>
      <c r="K220" s="58">
        <f>F220-IFERROR(VLOOKUP(D220,'Pre-transfer 2023 Ranking'!$D:$F,3,0),0)</f>
        <v>105</v>
      </c>
      <c r="L220">
        <f>countif('Pre-transfer 2022 Points'!$E$13:$L$21,D220)</f>
        <v>0</v>
      </c>
      <c r="M220" s="59">
        <f>countif('2022 Points'!$G$13:$N$21,D220)</f>
        <v>0</v>
      </c>
    </row>
    <row r="221">
      <c r="A221" s="50">
        <v>220.0</v>
      </c>
      <c r="B221" s="67">
        <v>320.0</v>
      </c>
      <c r="C221" s="68" t="s">
        <v>1187</v>
      </c>
      <c r="D221" s="50" t="s">
        <v>6381</v>
      </c>
      <c r="E221" s="50" t="s">
        <v>157</v>
      </c>
      <c r="F221" s="50">
        <v>289.0</v>
      </c>
      <c r="G221" s="11"/>
      <c r="I221" t="str">
        <f t="array" ref="I221">INDEX('Current 2023 Points'!$F$16:$F$27,MATCH(1,MMULT(--('Current 2023 Points'!$G$16:$N$27=D221),TRANSPOSE(COLUMN('Current 2023 Points'!$G$16:$N$27)^0)),0))</f>
        <v>#N/A</v>
      </c>
      <c r="K221" s="58">
        <f>F221-IFERROR(VLOOKUP(D221,'Pre-transfer 2023 Ranking'!$D:$F,3,0),0)</f>
        <v>274</v>
      </c>
      <c r="L221">
        <f>countif('Pre-transfer 2022 Points'!$E$13:$L$21,D221)</f>
        <v>0</v>
      </c>
      <c r="M221" s="59">
        <f>countif('2022 Points'!$G$13:$N$21,D221)</f>
        <v>0</v>
      </c>
    </row>
    <row r="222">
      <c r="A222" s="50">
        <v>221.0</v>
      </c>
      <c r="B222" s="67">
        <v>1469.0</v>
      </c>
      <c r="C222" s="68" t="s">
        <v>8606</v>
      </c>
      <c r="D222" s="50" t="s">
        <v>6382</v>
      </c>
      <c r="E222" s="50" t="s">
        <v>249</v>
      </c>
      <c r="F222" s="50">
        <v>287.0</v>
      </c>
      <c r="G222" s="11"/>
      <c r="I222" t="str">
        <f t="array" ref="I222">INDEX('Current 2023 Points'!$F$16:$F$27,MATCH(1,MMULT(--('Current 2023 Points'!$G$16:$N$27=D222),TRANSPOSE(COLUMN('Current 2023 Points'!$G$16:$N$27)^0)),0))</f>
        <v>#N/A</v>
      </c>
      <c r="K222" s="58">
        <f>F222-IFERROR(VLOOKUP(D222,'Pre-transfer 2023 Ranking'!$D:$F,3,0),0)</f>
        <v>119</v>
      </c>
      <c r="L222">
        <f>countif('Pre-transfer 2022 Points'!$E$13:$L$21,D222)</f>
        <v>0</v>
      </c>
      <c r="M222" s="59">
        <f>countif('2022 Points'!$G$13:$N$21,D222)</f>
        <v>0</v>
      </c>
    </row>
    <row r="223">
      <c r="A223" s="50">
        <v>222.0</v>
      </c>
      <c r="B223" s="67">
        <v>717.0</v>
      </c>
      <c r="C223" s="69" t="s">
        <v>639</v>
      </c>
      <c r="D223" s="50" t="s">
        <v>6383</v>
      </c>
      <c r="E223" s="50" t="s">
        <v>4314</v>
      </c>
      <c r="F223" s="50">
        <v>287.0</v>
      </c>
      <c r="G223" s="11"/>
      <c r="I223" t="str">
        <f t="array" ref="I223">INDEX('Current 2023 Points'!$F$16:$F$27,MATCH(1,MMULT(--('Current 2023 Points'!$G$16:$N$27=D223),TRANSPOSE(COLUMN('Current 2023 Points'!$G$16:$N$27)^0)),0))</f>
        <v>#N/A</v>
      </c>
      <c r="K223" s="58">
        <f>F223-IFERROR(VLOOKUP(D223,'Pre-transfer 2023 Ranking'!$D:$F,3,0),0)</f>
        <v>218</v>
      </c>
      <c r="L223">
        <f>countif('Pre-transfer 2022 Points'!$E$13:$L$21,D223)</f>
        <v>0</v>
      </c>
      <c r="M223" s="59">
        <f>countif('2022 Points'!$G$13:$N$21,D223)</f>
        <v>0</v>
      </c>
    </row>
    <row r="224">
      <c r="A224" s="50">
        <v>223.0</v>
      </c>
      <c r="B224" s="67">
        <v>473.0</v>
      </c>
      <c r="C224" s="69" t="s">
        <v>981</v>
      </c>
      <c r="D224" s="50" t="s">
        <v>6384</v>
      </c>
      <c r="E224" s="50" t="s">
        <v>8593</v>
      </c>
      <c r="F224" s="50">
        <v>287.0</v>
      </c>
      <c r="G224" s="11"/>
      <c r="I224" t="str">
        <f t="array" ref="I224">INDEX('Current 2023 Points'!$F$16:$F$27,MATCH(1,MMULT(--('Current 2023 Points'!$G$16:$N$27=D224),TRANSPOSE(COLUMN('Current 2023 Points'!$G$16:$N$27)^0)),0))</f>
        <v>#N/A</v>
      </c>
      <c r="K224" s="58">
        <f>F224-IFERROR(VLOOKUP(D224,'Pre-transfer 2023 Ranking'!$D:$F,3,0),0)</f>
        <v>194</v>
      </c>
      <c r="L224">
        <f>countif('Pre-transfer 2022 Points'!$E$13:$L$21,D224)</f>
        <v>0</v>
      </c>
      <c r="M224" s="59">
        <f>countif('2022 Points'!$G$13:$N$21,D224)</f>
        <v>0</v>
      </c>
    </row>
    <row r="225">
      <c r="A225" s="50">
        <v>224.0</v>
      </c>
      <c r="B225" s="67">
        <v>25.0</v>
      </c>
      <c r="C225" s="68" t="s">
        <v>5010</v>
      </c>
      <c r="D225" s="50" t="s">
        <v>6385</v>
      </c>
      <c r="E225" s="50" t="s">
        <v>139</v>
      </c>
      <c r="F225" s="50">
        <v>285.0</v>
      </c>
      <c r="G225" s="11"/>
      <c r="I225" t="str">
        <f t="array" ref="I225">INDEX('Current 2023 Points'!$F$16:$F$27,MATCH(1,MMULT(--('Current 2023 Points'!$G$16:$N$27=D225),TRANSPOSE(COLUMN('Current 2023 Points'!$G$16:$N$27)^0)),0))</f>
        <v>Chris</v>
      </c>
      <c r="K225" s="58">
        <f>F225-IFERROR(VLOOKUP(D225,'Pre-transfer 2023 Ranking'!$D:$F,3,0),0)</f>
        <v>6</v>
      </c>
      <c r="L225">
        <f>countif('Pre-transfer 2022 Points'!$E$13:$L$21,D225)</f>
        <v>0</v>
      </c>
      <c r="M225" s="59">
        <f>countif('2022 Points'!$G$13:$N$21,D225)</f>
        <v>0</v>
      </c>
    </row>
    <row r="226">
      <c r="A226" s="50">
        <v>225.0</v>
      </c>
      <c r="B226" s="67">
        <v>1175.0</v>
      </c>
      <c r="C226" s="69" t="s">
        <v>8607</v>
      </c>
      <c r="D226" s="50" t="s">
        <v>6386</v>
      </c>
      <c r="E226" s="50" t="s">
        <v>8588</v>
      </c>
      <c r="F226" s="50">
        <v>284.0</v>
      </c>
      <c r="G226" s="11"/>
      <c r="I226" t="str">
        <f t="array" ref="I226">INDEX('Current 2023 Points'!$F$16:$F$27,MATCH(1,MMULT(--('Current 2023 Points'!$G$16:$N$27=D226),TRANSPOSE(COLUMN('Current 2023 Points'!$G$16:$N$27)^0)),0))</f>
        <v>#N/A</v>
      </c>
      <c r="K226" s="58">
        <f>F226-IFERROR(VLOOKUP(D226,'Pre-transfer 2023 Ranking'!$D:$F,3,0),0)</f>
        <v>38</v>
      </c>
      <c r="L226">
        <f>countif('Pre-transfer 2022 Points'!$E$13:$L$21,D226)</f>
        <v>0</v>
      </c>
      <c r="M226" s="59">
        <f>countif('2022 Points'!$G$13:$N$21,D226)</f>
        <v>0</v>
      </c>
    </row>
    <row r="227">
      <c r="A227" s="50">
        <v>226.0</v>
      </c>
      <c r="B227" s="67">
        <v>581.0</v>
      </c>
      <c r="C227" s="68" t="s">
        <v>1780</v>
      </c>
      <c r="D227" s="50" t="s">
        <v>6387</v>
      </c>
      <c r="E227" s="50" t="s">
        <v>8595</v>
      </c>
      <c r="F227" s="50">
        <v>281.0</v>
      </c>
      <c r="G227" s="11"/>
      <c r="I227" t="str">
        <f t="array" ref="I227">INDEX('Current 2023 Points'!$F$16:$F$27,MATCH(1,MMULT(--('Current 2023 Points'!$G$16:$N$27=D227),TRANSPOSE(COLUMN('Current 2023 Points'!$G$16:$N$27)^0)),0))</f>
        <v>#N/A</v>
      </c>
      <c r="K227" s="58">
        <f>F227-IFERROR(VLOOKUP(D227,'Pre-transfer 2023 Ranking'!$D:$F,3,0),0)</f>
        <v>232</v>
      </c>
      <c r="L227">
        <f>countif('Pre-transfer 2022 Points'!$E$13:$L$21,D227)</f>
        <v>0</v>
      </c>
      <c r="M227" s="59">
        <f>countif('2022 Points'!$G$13:$N$21,D227)</f>
        <v>0</v>
      </c>
    </row>
    <row r="228">
      <c r="A228" s="50">
        <v>227.0</v>
      </c>
      <c r="B228" s="67">
        <v>1212.0</v>
      </c>
      <c r="C228" s="69" t="s">
        <v>8608</v>
      </c>
      <c r="D228" s="50" t="s">
        <v>6388</v>
      </c>
      <c r="E228" s="50" t="s">
        <v>8595</v>
      </c>
      <c r="F228" s="50">
        <v>281.0</v>
      </c>
      <c r="G228" s="11"/>
      <c r="I228" t="str">
        <f t="array" ref="I228">INDEX('Current 2023 Points'!$F$16:$F$27,MATCH(1,MMULT(--('Current 2023 Points'!$G$16:$N$27=D228),TRANSPOSE(COLUMN('Current 2023 Points'!$G$16:$N$27)^0)),0))</f>
        <v>#N/A</v>
      </c>
      <c r="K228" s="58">
        <f>F228-IFERROR(VLOOKUP(D228,'Pre-transfer 2023 Ranking'!$D:$F,3,0),0)</f>
        <v>92</v>
      </c>
      <c r="L228">
        <f>countif('Pre-transfer 2022 Points'!$E$13:$L$21,D228)</f>
        <v>0</v>
      </c>
      <c r="M228" s="59">
        <f>countif('2022 Points'!$G$13:$N$21,D228)</f>
        <v>0</v>
      </c>
    </row>
    <row r="229">
      <c r="A229" s="50">
        <v>228.0</v>
      </c>
      <c r="B229" s="67">
        <v>217.0</v>
      </c>
      <c r="C229" s="68" t="s">
        <v>138</v>
      </c>
      <c r="D229" s="50" t="s">
        <v>6389</v>
      </c>
      <c r="E229" s="50" t="s">
        <v>8588</v>
      </c>
      <c r="F229" s="50">
        <v>281.0</v>
      </c>
      <c r="G229" s="11"/>
      <c r="I229" t="str">
        <f t="array" ref="I229">INDEX('Current 2023 Points'!$F$16:$F$27,MATCH(1,MMULT(--('Current 2023 Points'!$G$16:$N$27=D229),TRANSPOSE(COLUMN('Current 2023 Points'!$G$16:$N$27)^0)),0))</f>
        <v>#N/A</v>
      </c>
      <c r="K229" s="58">
        <f>F229-IFERROR(VLOOKUP(D229,'Pre-transfer 2023 Ranking'!$D:$F,3,0),0)</f>
        <v>22</v>
      </c>
      <c r="L229">
        <f>countif('Pre-transfer 2022 Points'!$E$13:$L$21,D229)</f>
        <v>0</v>
      </c>
      <c r="M229" s="59">
        <f>countif('2022 Points'!$G$13:$N$21,D229)</f>
        <v>0</v>
      </c>
    </row>
    <row r="230">
      <c r="A230" s="50">
        <v>229.0</v>
      </c>
      <c r="B230" s="67">
        <v>248.0</v>
      </c>
      <c r="C230" s="68" t="s">
        <v>4328</v>
      </c>
      <c r="D230" s="50" t="s">
        <v>6390</v>
      </c>
      <c r="E230" s="50"/>
      <c r="F230" s="50">
        <v>280.0</v>
      </c>
      <c r="G230" s="11"/>
      <c r="I230" t="str">
        <f t="array" ref="I230">INDEX('Current 2023 Points'!$F$16:$F$27,MATCH(1,MMULT(--('Current 2023 Points'!$G$16:$N$27=D230),TRANSPOSE(COLUMN('Current 2023 Points'!$G$16:$N$27)^0)),0))</f>
        <v>#N/A</v>
      </c>
      <c r="K230" s="58">
        <f>F230-IFERROR(VLOOKUP(D230,'Pre-transfer 2023 Ranking'!$D:$F,3,0),0)</f>
        <v>0</v>
      </c>
      <c r="L230">
        <f>countif('Pre-transfer 2022 Points'!$E$13:$L$21,D230)</f>
        <v>0</v>
      </c>
      <c r="M230" s="59">
        <f>countif('2022 Points'!$G$13:$N$21,D230)</f>
        <v>0</v>
      </c>
    </row>
    <row r="231">
      <c r="A231" s="50">
        <v>230.0</v>
      </c>
      <c r="B231" s="67">
        <v>206.0</v>
      </c>
      <c r="C231" s="69" t="s">
        <v>146</v>
      </c>
      <c r="D231" s="50" t="s">
        <v>6391</v>
      </c>
      <c r="E231" s="50" t="s">
        <v>249</v>
      </c>
      <c r="F231" s="50">
        <v>279.0</v>
      </c>
      <c r="G231" s="11"/>
      <c r="I231" t="str">
        <f t="array" ref="I231">INDEX('Current 2023 Points'!$F$16:$F$27,MATCH(1,MMULT(--('Current 2023 Points'!$G$16:$N$27=D231),TRANSPOSE(COLUMN('Current 2023 Points'!$G$16:$N$27)^0)),0))</f>
        <v>#N/A</v>
      </c>
      <c r="K231" s="58">
        <f>F231-IFERROR(VLOOKUP(D231,'Pre-transfer 2023 Ranking'!$D:$F,3,0),0)</f>
        <v>174</v>
      </c>
      <c r="L231">
        <f>countif('Pre-transfer 2022 Points'!$E$13:$L$21,D231)</f>
        <v>0</v>
      </c>
      <c r="M231" s="59">
        <f>countif('2022 Points'!$G$13:$N$21,D231)</f>
        <v>0</v>
      </c>
    </row>
    <row r="232">
      <c r="A232" s="50">
        <v>231.0</v>
      </c>
      <c r="B232" s="67">
        <v>272.0</v>
      </c>
      <c r="C232" s="69" t="s">
        <v>456</v>
      </c>
      <c r="D232" s="50" t="s">
        <v>6392</v>
      </c>
      <c r="E232" s="50" t="s">
        <v>8590</v>
      </c>
      <c r="F232" s="50">
        <v>278.0</v>
      </c>
      <c r="G232" s="11"/>
      <c r="I232" t="str">
        <f t="array" ref="I232">INDEX('Current 2023 Points'!$F$16:$F$27,MATCH(1,MMULT(--('Current 2023 Points'!$G$16:$N$27=D232),TRANSPOSE(COLUMN('Current 2023 Points'!$G$16:$N$27)^0)),0))</f>
        <v>#N/A</v>
      </c>
      <c r="K232" s="58">
        <f>F232-IFERROR(VLOOKUP(D232,'Pre-transfer 2023 Ranking'!$D:$F,3,0),0)</f>
        <v>118</v>
      </c>
      <c r="L232">
        <f>countif('Pre-transfer 2022 Points'!$E$13:$L$21,D232)</f>
        <v>0</v>
      </c>
      <c r="M232" s="59">
        <f>countif('2022 Points'!$G$13:$N$21,D232)</f>
        <v>0</v>
      </c>
    </row>
    <row r="233">
      <c r="A233" s="50">
        <v>232.0</v>
      </c>
      <c r="B233" s="67">
        <v>159.0</v>
      </c>
      <c r="C233" s="69" t="s">
        <v>238</v>
      </c>
      <c r="D233" s="50" t="s">
        <v>6393</v>
      </c>
      <c r="E233" s="50" t="s">
        <v>139</v>
      </c>
      <c r="F233" s="50">
        <v>277.0</v>
      </c>
      <c r="G233" s="11"/>
      <c r="I233" t="str">
        <f t="array" ref="I233">INDEX('Current 2023 Points'!$F$16:$F$27,MATCH(1,MMULT(--('Current 2023 Points'!$G$16:$N$27=D233),TRANSPOSE(COLUMN('Current 2023 Points'!$G$16:$N$27)^0)),0))</f>
        <v>Hipster's Choice</v>
      </c>
      <c r="K233" s="58">
        <f>F233-IFERROR(VLOOKUP(D233,'Pre-transfer 2023 Ranking'!$D:$F,3,0),0)</f>
        <v>10</v>
      </c>
      <c r="L233">
        <f>countif('Pre-transfer 2022 Points'!$E$13:$L$21,D233)</f>
        <v>0</v>
      </c>
      <c r="M233" s="59">
        <f>countif('2022 Points'!$G$13:$N$21,D233)</f>
        <v>0</v>
      </c>
    </row>
    <row r="234">
      <c r="A234" s="50">
        <v>233.0</v>
      </c>
      <c r="B234" s="67">
        <v>330.0</v>
      </c>
      <c r="C234" s="68" t="s">
        <v>356</v>
      </c>
      <c r="D234" s="50" t="s">
        <v>6394</v>
      </c>
      <c r="E234" s="50" t="s">
        <v>5764</v>
      </c>
      <c r="F234" s="50">
        <v>276.0</v>
      </c>
      <c r="G234" s="11"/>
      <c r="I234" t="str">
        <f t="array" ref="I234">INDEX('Current 2023 Points'!$F$16:$F$27,MATCH(1,MMULT(--('Current 2023 Points'!$G$16:$N$27=D234),TRANSPOSE(COLUMN('Current 2023 Points'!$G$16:$N$27)^0)),0))</f>
        <v>#N/A</v>
      </c>
      <c r="K234" s="58">
        <f>F234-IFERROR(VLOOKUP(D234,'Pre-transfer 2023 Ranking'!$D:$F,3,0),0)</f>
        <v>112</v>
      </c>
      <c r="L234">
        <f>countif('Pre-transfer 2022 Points'!$E$13:$L$21,D234)</f>
        <v>0</v>
      </c>
      <c r="M234" s="59">
        <f>countif('2022 Points'!$G$13:$N$21,D234)</f>
        <v>0</v>
      </c>
    </row>
    <row r="235">
      <c r="A235" s="50">
        <v>234.0</v>
      </c>
      <c r="B235" s="67">
        <v>1882.0</v>
      </c>
      <c r="C235" s="68" t="s">
        <v>8609</v>
      </c>
      <c r="D235" s="50" t="s">
        <v>6395</v>
      </c>
      <c r="E235" s="50" t="s">
        <v>93</v>
      </c>
      <c r="F235" s="50">
        <v>276.0</v>
      </c>
      <c r="G235" s="11"/>
      <c r="I235" t="str">
        <f t="array" ref="I235">INDEX('Current 2023 Points'!$F$16:$F$27,MATCH(1,MMULT(--('Current 2023 Points'!$G$16:$N$27=D235),TRANSPOSE(COLUMN('Current 2023 Points'!$G$16:$N$27)^0)),0))</f>
        <v>#N/A</v>
      </c>
      <c r="K235" s="58">
        <f>F235-IFERROR(VLOOKUP(D235,'Pre-transfer 2023 Ranking'!$D:$F,3,0),0)</f>
        <v>174</v>
      </c>
      <c r="L235">
        <f>countif('Pre-transfer 2022 Points'!$E$13:$L$21,D235)</f>
        <v>0</v>
      </c>
      <c r="M235" s="59">
        <f>countif('2022 Points'!$G$13:$N$21,D235)</f>
        <v>0</v>
      </c>
    </row>
    <row r="236">
      <c r="A236" s="50">
        <v>235.0</v>
      </c>
      <c r="B236" s="67">
        <v>751.0</v>
      </c>
      <c r="C236" s="69" t="s">
        <v>1752</v>
      </c>
      <c r="D236" s="50" t="s">
        <v>6396</v>
      </c>
      <c r="E236" s="50" t="s">
        <v>143</v>
      </c>
      <c r="F236" s="50">
        <v>274.0</v>
      </c>
      <c r="G236" s="11"/>
      <c r="I236" t="str">
        <f t="array" ref="I236">INDEX('Current 2023 Points'!$F$16:$F$27,MATCH(1,MMULT(--('Current 2023 Points'!$G$16:$N$27=D236),TRANSPOSE(COLUMN('Current 2023 Points'!$G$16:$N$27)^0)),0))</f>
        <v>#N/A</v>
      </c>
      <c r="K236" s="58">
        <f>F236-IFERROR(VLOOKUP(D236,'Pre-transfer 2023 Ranking'!$D:$F,3,0),0)</f>
        <v>72</v>
      </c>
      <c r="L236">
        <f>countif('Pre-transfer 2022 Points'!$E$13:$L$21,D236)</f>
        <v>0</v>
      </c>
      <c r="M236" s="59">
        <f>countif('2022 Points'!$G$13:$N$21,D236)</f>
        <v>0</v>
      </c>
    </row>
    <row r="237">
      <c r="A237" s="50">
        <v>236.0</v>
      </c>
      <c r="B237" s="67">
        <v>871.0</v>
      </c>
      <c r="C237" s="69" t="s">
        <v>5519</v>
      </c>
      <c r="D237" s="50" t="s">
        <v>6397</v>
      </c>
      <c r="E237" s="50" t="s">
        <v>8603</v>
      </c>
      <c r="F237" s="50">
        <v>273.0</v>
      </c>
      <c r="G237" s="11"/>
      <c r="I237" t="str">
        <f t="array" ref="I237">INDEX('Current 2023 Points'!$F$16:$F$27,MATCH(1,MMULT(--('Current 2023 Points'!$G$16:$N$27=D237),TRANSPOSE(COLUMN('Current 2023 Points'!$G$16:$N$27)^0)),0))</f>
        <v>#N/A</v>
      </c>
      <c r="K237" s="58">
        <f>F237-IFERROR(VLOOKUP(D237,'Pre-transfer 2023 Ranking'!$D:$F,3,0),0)</f>
        <v>52</v>
      </c>
      <c r="L237">
        <f>countif('Pre-transfer 2022 Points'!$E$13:$L$21,D237)</f>
        <v>0</v>
      </c>
      <c r="M237" s="59">
        <f>countif('2022 Points'!$G$13:$N$21,D237)</f>
        <v>0</v>
      </c>
    </row>
    <row r="238">
      <c r="A238" s="50">
        <v>237.0</v>
      </c>
      <c r="B238" s="67">
        <v>239.0</v>
      </c>
      <c r="C238" s="69" t="s">
        <v>160</v>
      </c>
      <c r="D238" s="50" t="s">
        <v>6398</v>
      </c>
      <c r="E238" s="50" t="s">
        <v>249</v>
      </c>
      <c r="F238" s="50">
        <v>272.0</v>
      </c>
      <c r="G238" s="11"/>
      <c r="I238" t="str">
        <f t="array" ref="I238">INDEX('Current 2023 Points'!$F$16:$F$27,MATCH(1,MMULT(--('Current 2023 Points'!$G$16:$N$27=D238),TRANSPOSE(COLUMN('Current 2023 Points'!$G$16:$N$27)^0)),0))</f>
        <v>#N/A</v>
      </c>
      <c r="K238" s="58">
        <f>F238-IFERROR(VLOOKUP(D238,'Pre-transfer 2023 Ranking'!$D:$F,3,0),0)</f>
        <v>147</v>
      </c>
      <c r="L238">
        <f>countif('Pre-transfer 2022 Points'!$E$13:$L$21,D238)</f>
        <v>0</v>
      </c>
      <c r="M238" s="59">
        <f>countif('2022 Points'!$G$13:$N$21,D238)</f>
        <v>0</v>
      </c>
    </row>
    <row r="239">
      <c r="A239" s="50">
        <v>238.0</v>
      </c>
      <c r="B239" s="67"/>
      <c r="C239" s="69" t="s">
        <v>5776</v>
      </c>
      <c r="D239" s="50" t="s">
        <v>6399</v>
      </c>
      <c r="E239" s="50" t="s">
        <v>139</v>
      </c>
      <c r="F239" s="50">
        <v>269.0</v>
      </c>
      <c r="G239" s="11"/>
      <c r="I239" t="str">
        <f t="array" ref="I239">INDEX('Current 2023 Points'!$F$16:$F$27,MATCH(1,MMULT(--('Current 2023 Points'!$G$16:$N$27=D239),TRANSPOSE(COLUMN('Current 2023 Points'!$G$16:$N$27)^0)),0))</f>
        <v>Nick</v>
      </c>
      <c r="K239" s="58">
        <f>F239-IFERROR(VLOOKUP(D239,'Pre-transfer 2023 Ranking'!$D:$F,3,0),0)</f>
        <v>57</v>
      </c>
      <c r="L239">
        <f>countif('Pre-transfer 2022 Points'!$E$13:$L$21,D239)</f>
        <v>0</v>
      </c>
      <c r="M239" s="59">
        <f>countif('2022 Points'!$G$13:$N$21,D239)</f>
        <v>0</v>
      </c>
    </row>
    <row r="240">
      <c r="A240" s="50">
        <v>239.0</v>
      </c>
      <c r="B240" s="67">
        <v>267.0</v>
      </c>
      <c r="C240" s="69" t="s">
        <v>4316</v>
      </c>
      <c r="D240" s="50" t="s">
        <v>6400</v>
      </c>
      <c r="E240" s="50" t="s">
        <v>8596</v>
      </c>
      <c r="F240" s="50">
        <v>269.0</v>
      </c>
      <c r="G240" s="11"/>
      <c r="I240" t="str">
        <f t="array" ref="I240">INDEX('Current 2023 Points'!$F$16:$F$27,MATCH(1,MMULT(--('Current 2023 Points'!$G$16:$N$27=D240),TRANSPOSE(COLUMN('Current 2023 Points'!$G$16:$N$27)^0)),0))</f>
        <v>#N/A</v>
      </c>
      <c r="K240" s="58">
        <f>F240-IFERROR(VLOOKUP(D240,'Pre-transfer 2023 Ranking'!$D:$F,3,0),0)</f>
        <v>67</v>
      </c>
      <c r="L240">
        <f>countif('Pre-transfer 2022 Points'!$E$13:$L$21,D240)</f>
        <v>0</v>
      </c>
      <c r="M240" s="59">
        <f>countif('2022 Points'!$G$13:$N$21,D240)</f>
        <v>0</v>
      </c>
    </row>
    <row r="241">
      <c r="A241" s="50">
        <v>240.0</v>
      </c>
      <c r="B241" s="67">
        <v>152.0</v>
      </c>
      <c r="C241" s="68" t="s">
        <v>4484</v>
      </c>
      <c r="D241" s="50" t="s">
        <v>6401</v>
      </c>
      <c r="E241" s="50" t="s">
        <v>4326</v>
      </c>
      <c r="F241" s="50">
        <v>267.0</v>
      </c>
      <c r="G241" s="11"/>
      <c r="I241" t="str">
        <f t="array" ref="I241">INDEX('Current 2023 Points'!$F$16:$F$27,MATCH(1,MMULT(--('Current 2023 Points'!$G$16:$N$27=D241),TRANSPOSE(COLUMN('Current 2023 Points'!$G$16:$N$27)^0)),0))</f>
        <v>#N/A</v>
      </c>
      <c r="K241" s="58">
        <f>F241-IFERROR(VLOOKUP(D241,'Pre-transfer 2023 Ranking'!$D:$F,3,0),0)</f>
        <v>106</v>
      </c>
      <c r="L241">
        <f>countif('Pre-transfer 2022 Points'!$E$13:$L$21,D241)</f>
        <v>0</v>
      </c>
      <c r="M241" s="59">
        <f>countif('2022 Points'!$G$13:$N$21,D241)</f>
        <v>0</v>
      </c>
    </row>
    <row r="242">
      <c r="A242" s="50">
        <v>241.0</v>
      </c>
      <c r="B242" s="67">
        <v>367.0</v>
      </c>
      <c r="C242" s="68" t="s">
        <v>871</v>
      </c>
      <c r="D242" s="50" t="s">
        <v>6402</v>
      </c>
      <c r="E242" s="50" t="s">
        <v>5766</v>
      </c>
      <c r="F242" s="50">
        <v>265.0</v>
      </c>
      <c r="G242" s="11"/>
      <c r="I242" t="str">
        <f t="array" ref="I242">INDEX('Current 2023 Points'!$F$16:$F$27,MATCH(1,MMULT(--('Current 2023 Points'!$G$16:$N$27=D242),TRANSPOSE(COLUMN('Current 2023 Points'!$G$16:$N$27)^0)),0))</f>
        <v>#N/A</v>
      </c>
      <c r="K242" s="58">
        <f>F242-IFERROR(VLOOKUP(D242,'Pre-transfer 2023 Ranking'!$D:$F,3,0),0)</f>
        <v>149</v>
      </c>
      <c r="L242">
        <f>countif('Pre-transfer 2022 Points'!$E$13:$L$21,D242)</f>
        <v>0</v>
      </c>
      <c r="M242" s="59">
        <f>countif('2022 Points'!$G$13:$N$21,D242)</f>
        <v>0</v>
      </c>
    </row>
    <row r="243">
      <c r="A243" s="50">
        <v>242.0</v>
      </c>
      <c r="B243" s="67">
        <v>574.0</v>
      </c>
      <c r="C243" s="69" t="s">
        <v>944</v>
      </c>
      <c r="D243" s="50" t="s">
        <v>6403</v>
      </c>
      <c r="E243" s="50" t="s">
        <v>8592</v>
      </c>
      <c r="F243" s="50">
        <v>262.0</v>
      </c>
      <c r="G243" s="11"/>
      <c r="I243" t="str">
        <f t="array" ref="I243">INDEX('Current 2023 Points'!$F$16:$F$27,MATCH(1,MMULT(--('Current 2023 Points'!$G$16:$N$27=D243),TRANSPOSE(COLUMN('Current 2023 Points'!$G$16:$N$27)^0)),0))</f>
        <v>#N/A</v>
      </c>
      <c r="K243" s="58">
        <f>F243-IFERROR(VLOOKUP(D243,'Pre-transfer 2023 Ranking'!$D:$F,3,0),0)</f>
        <v>27</v>
      </c>
      <c r="L243">
        <f>countif('Pre-transfer 2022 Points'!$E$13:$L$21,D243)</f>
        <v>0</v>
      </c>
      <c r="M243" s="59">
        <f>countif('2022 Points'!$G$13:$N$21,D243)</f>
        <v>0</v>
      </c>
    </row>
    <row r="244">
      <c r="A244" s="50">
        <v>243.0</v>
      </c>
      <c r="B244" s="67">
        <v>120.0</v>
      </c>
      <c r="C244" s="68" t="s">
        <v>381</v>
      </c>
      <c r="D244" s="50" t="s">
        <v>6404</v>
      </c>
      <c r="E244" s="50" t="s">
        <v>249</v>
      </c>
      <c r="F244" s="50">
        <v>259.0</v>
      </c>
      <c r="G244" s="11"/>
      <c r="I244" t="str">
        <f t="array" ref="I244">INDEX('Current 2023 Points'!$F$16:$F$27,MATCH(1,MMULT(--('Current 2023 Points'!$G$16:$N$27=D244),TRANSPOSE(COLUMN('Current 2023 Points'!$G$16:$N$27)^0)),0))</f>
        <v>#N/A</v>
      </c>
      <c r="K244" s="58">
        <f>F244-IFERROR(VLOOKUP(D244,'Pre-transfer 2023 Ranking'!$D:$F,3,0),0)</f>
        <v>111</v>
      </c>
      <c r="L244">
        <f>countif('Pre-transfer 2022 Points'!$E$13:$L$21,D244)</f>
        <v>0</v>
      </c>
      <c r="M244" s="59">
        <f>countif('2022 Points'!$G$13:$N$21,D244)</f>
        <v>0</v>
      </c>
    </row>
    <row r="245">
      <c r="A245" s="50">
        <v>244.0</v>
      </c>
      <c r="B245" s="67">
        <v>201.0</v>
      </c>
      <c r="C245" s="69" t="s">
        <v>4955</v>
      </c>
      <c r="D245" s="50" t="s">
        <v>6405</v>
      </c>
      <c r="E245" s="50" t="s">
        <v>8591</v>
      </c>
      <c r="F245" s="50">
        <v>259.0</v>
      </c>
      <c r="G245" s="11"/>
      <c r="I245" t="str">
        <f t="array" ref="I245">INDEX('Current 2023 Points'!$F$16:$F$27,MATCH(1,MMULT(--('Current 2023 Points'!$G$16:$N$27=D245),TRANSPOSE(COLUMN('Current 2023 Points'!$G$16:$N$27)^0)),0))</f>
        <v>#N/A</v>
      </c>
      <c r="K245" s="58">
        <f>F245-IFERROR(VLOOKUP(D245,'Pre-transfer 2023 Ranking'!$D:$F,3,0),0)</f>
        <v>176</v>
      </c>
      <c r="L245">
        <f>countif('Pre-transfer 2022 Points'!$E$13:$L$21,D245)</f>
        <v>0</v>
      </c>
      <c r="M245" s="59">
        <f>countif('2022 Points'!$G$13:$N$21,D245)</f>
        <v>0</v>
      </c>
    </row>
    <row r="246">
      <c r="A246" s="50">
        <v>245.0</v>
      </c>
      <c r="B246" s="67">
        <v>802.0</v>
      </c>
      <c r="C246" s="68" t="s">
        <v>5567</v>
      </c>
      <c r="D246" s="50" t="s">
        <v>6406</v>
      </c>
      <c r="E246" s="50" t="s">
        <v>8589</v>
      </c>
      <c r="F246" s="50">
        <v>258.0</v>
      </c>
      <c r="G246" s="11"/>
      <c r="I246" t="str">
        <f t="array" ref="I246">INDEX('Current 2023 Points'!$F$16:$F$27,MATCH(1,MMULT(--('Current 2023 Points'!$G$16:$N$27=D246),TRANSPOSE(COLUMN('Current 2023 Points'!$G$16:$N$27)^0)),0))</f>
        <v>#N/A</v>
      </c>
      <c r="K246" s="58">
        <f>F246-IFERROR(VLOOKUP(D246,'Pre-transfer 2023 Ranking'!$D:$F,3,0),0)</f>
        <v>53</v>
      </c>
      <c r="L246">
        <f>countif('Pre-transfer 2022 Points'!$E$13:$L$21,D246)</f>
        <v>0</v>
      </c>
      <c r="M246" s="59">
        <f>countif('2022 Points'!$G$13:$N$21,D246)</f>
        <v>0</v>
      </c>
    </row>
    <row r="247">
      <c r="A247" s="50">
        <v>246.0</v>
      </c>
      <c r="B247" s="67">
        <v>84.0</v>
      </c>
      <c r="C247" s="69" t="s">
        <v>4717</v>
      </c>
      <c r="D247" s="50" t="s">
        <v>6407</v>
      </c>
      <c r="E247" s="50" t="s">
        <v>8597</v>
      </c>
      <c r="F247" s="50">
        <v>258.0</v>
      </c>
      <c r="G247" s="11"/>
      <c r="I247" t="str">
        <f t="array" ref="I247">INDEX('Current 2023 Points'!$F$16:$F$27,MATCH(1,MMULT(--('Current 2023 Points'!$G$16:$N$27=D247),TRANSPOSE(COLUMN('Current 2023 Points'!$G$16:$N$27)^0)),0))</f>
        <v>#N/A</v>
      </c>
      <c r="K247" s="58">
        <f>F247-IFERROR(VLOOKUP(D247,'Pre-transfer 2023 Ranking'!$D:$F,3,0),0)</f>
        <v>136</v>
      </c>
      <c r="L247">
        <f>countif('Pre-transfer 2022 Points'!$E$13:$L$21,D247)</f>
        <v>0</v>
      </c>
      <c r="M247" s="59">
        <f>countif('2022 Points'!$G$13:$N$21,D247)</f>
        <v>0</v>
      </c>
    </row>
    <row r="248">
      <c r="A248" s="50">
        <v>247.0</v>
      </c>
      <c r="B248" s="67">
        <v>840.0</v>
      </c>
      <c r="C248" s="68" t="s">
        <v>5475</v>
      </c>
      <c r="D248" s="50" t="s">
        <v>6408</v>
      </c>
      <c r="E248" s="50" t="s">
        <v>8596</v>
      </c>
      <c r="F248" s="50">
        <v>257.0</v>
      </c>
      <c r="G248" s="11"/>
      <c r="I248" t="str">
        <f t="array" ref="I248">INDEX('Current 2023 Points'!$F$16:$F$27,MATCH(1,MMULT(--('Current 2023 Points'!$G$16:$N$27=D248),TRANSPOSE(COLUMN('Current 2023 Points'!$G$16:$N$27)^0)),0))</f>
        <v>#N/A</v>
      </c>
      <c r="K248" s="58">
        <f>F248-IFERROR(VLOOKUP(D248,'Pre-transfer 2023 Ranking'!$D:$F,3,0),0)</f>
        <v>15</v>
      </c>
      <c r="L248">
        <f>countif('Pre-transfer 2022 Points'!$E$13:$L$21,D248)</f>
        <v>0</v>
      </c>
      <c r="M248" s="59">
        <f>countif('2022 Points'!$G$13:$N$21,D248)</f>
        <v>0</v>
      </c>
    </row>
    <row r="249">
      <c r="A249" s="50">
        <v>248.0</v>
      </c>
      <c r="B249" s="67">
        <v>40.0</v>
      </c>
      <c r="C249" s="68" t="s">
        <v>4470</v>
      </c>
      <c r="D249" s="50" t="s">
        <v>6409</v>
      </c>
      <c r="E249" s="50" t="s">
        <v>8593</v>
      </c>
      <c r="F249" s="50">
        <v>257.0</v>
      </c>
      <c r="G249" s="11"/>
      <c r="I249" t="str">
        <f t="array" ref="I249">INDEX('Current 2023 Points'!$F$16:$F$27,MATCH(1,MMULT(--('Current 2023 Points'!$G$16:$N$27=D249),TRANSPOSE(COLUMN('Current 2023 Points'!$G$16:$N$27)^0)),0))</f>
        <v>Chris</v>
      </c>
      <c r="K249" s="58">
        <f>F249-IFERROR(VLOOKUP(D249,'Pre-transfer 2023 Ranking'!$D:$F,3,0),0)</f>
        <v>1</v>
      </c>
      <c r="L249">
        <f>countif('Pre-transfer 2022 Points'!$E$13:$L$21,D249)</f>
        <v>0</v>
      </c>
      <c r="M249" s="59">
        <f>countif('2022 Points'!$G$13:$N$21,D249)</f>
        <v>0</v>
      </c>
    </row>
    <row r="250">
      <c r="A250" s="50">
        <v>249.0</v>
      </c>
      <c r="B250" s="67">
        <v>193.0</v>
      </c>
      <c r="C250" s="68" t="s">
        <v>4421</v>
      </c>
      <c r="D250" s="50" t="s">
        <v>6410</v>
      </c>
      <c r="E250" s="50" t="s">
        <v>115</v>
      </c>
      <c r="F250" s="50">
        <v>256.0</v>
      </c>
      <c r="G250" s="11"/>
      <c r="I250" t="str">
        <f t="array" ref="I250">INDEX('Current 2023 Points'!$F$16:$F$27,MATCH(1,MMULT(--('Current 2023 Points'!$G$16:$N$27=D250),TRANSPOSE(COLUMN('Current 2023 Points'!$G$16:$N$27)^0)),0))</f>
        <v>#N/A</v>
      </c>
      <c r="K250" s="58">
        <f>F250-IFERROR(VLOOKUP(D250,'Pre-transfer 2023 Ranking'!$D:$F,3,0),0)</f>
        <v>158</v>
      </c>
      <c r="L250">
        <f>countif('Pre-transfer 2022 Points'!$E$13:$L$21,D250)</f>
        <v>0</v>
      </c>
      <c r="M250" s="59">
        <f>countif('2022 Points'!$G$13:$N$21,D250)</f>
        <v>0</v>
      </c>
    </row>
    <row r="251">
      <c r="A251" s="50">
        <v>250.0</v>
      </c>
      <c r="B251" s="67">
        <v>244.0</v>
      </c>
      <c r="C251" s="69" t="s">
        <v>1046</v>
      </c>
      <c r="D251" s="50" t="s">
        <v>6411</v>
      </c>
      <c r="E251" s="50" t="s">
        <v>8598</v>
      </c>
      <c r="F251" s="50">
        <v>256.0</v>
      </c>
      <c r="G251" s="11"/>
      <c r="I251" t="str">
        <f t="array" ref="I251">INDEX('Current 2023 Points'!$F$16:$F$27,MATCH(1,MMULT(--('Current 2023 Points'!$G$16:$N$27=D251),TRANSPOSE(COLUMN('Current 2023 Points'!$G$16:$N$27)^0)),0))</f>
        <v>#N/A</v>
      </c>
      <c r="K251" s="58">
        <f>F251-IFERROR(VLOOKUP(D251,'Pre-transfer 2023 Ranking'!$D:$F,3,0),0)</f>
        <v>65</v>
      </c>
      <c r="L251">
        <f>countif('Pre-transfer 2022 Points'!$E$13:$L$21,D251)</f>
        <v>0</v>
      </c>
      <c r="M251" s="59">
        <f>countif('2022 Points'!$G$13:$N$21,D251)</f>
        <v>0</v>
      </c>
    </row>
    <row r="252">
      <c r="A252" s="50">
        <v>251.0</v>
      </c>
      <c r="B252" s="67">
        <v>399.0</v>
      </c>
      <c r="C252" s="68" t="s">
        <v>681</v>
      </c>
      <c r="D252" s="50" t="s">
        <v>6412</v>
      </c>
      <c r="E252" s="50" t="s">
        <v>8593</v>
      </c>
      <c r="F252" s="50">
        <v>254.0</v>
      </c>
      <c r="G252" s="11"/>
      <c r="I252" t="str">
        <f t="array" ref="I252">INDEX('Current 2023 Points'!$F$16:$F$27,MATCH(1,MMULT(--('Current 2023 Points'!$G$16:$N$27=D252),TRANSPOSE(COLUMN('Current 2023 Points'!$G$16:$N$27)^0)),0))</f>
        <v>#N/A</v>
      </c>
      <c r="K252" s="58">
        <f>F252-IFERROR(VLOOKUP(D252,'Pre-transfer 2023 Ranking'!$D:$F,3,0),0)</f>
        <v>87</v>
      </c>
      <c r="L252">
        <f>countif('Pre-transfer 2022 Points'!$E$13:$L$21,D252)</f>
        <v>0</v>
      </c>
      <c r="M252" s="59">
        <f>countif('2022 Points'!$G$13:$N$21,D252)</f>
        <v>0</v>
      </c>
    </row>
    <row r="253">
      <c r="A253" s="50">
        <v>252.0</v>
      </c>
      <c r="B253" s="67">
        <v>1087.0</v>
      </c>
      <c r="C253" s="68" t="s">
        <v>5770</v>
      </c>
      <c r="D253" s="50" t="s">
        <v>6413</v>
      </c>
      <c r="E253" s="50" t="s">
        <v>4314</v>
      </c>
      <c r="F253" s="50">
        <v>254.0</v>
      </c>
      <c r="G253" s="11"/>
      <c r="I253" t="str">
        <f t="array" ref="I253">INDEX('Current 2023 Points'!$F$16:$F$27,MATCH(1,MMULT(--('Current 2023 Points'!$G$16:$N$27=D253),TRANSPOSE(COLUMN('Current 2023 Points'!$G$16:$N$27)^0)),0))</f>
        <v>#N/A</v>
      </c>
      <c r="K253" s="58">
        <f>F253-IFERROR(VLOOKUP(D253,'Pre-transfer 2023 Ranking'!$D:$F,3,0),0)</f>
        <v>74</v>
      </c>
      <c r="L253">
        <f>countif('Pre-transfer 2022 Points'!$E$13:$L$21,D253)</f>
        <v>0</v>
      </c>
      <c r="M253" s="59">
        <f>countif('2022 Points'!$G$13:$N$21,D253)</f>
        <v>0</v>
      </c>
    </row>
    <row r="254">
      <c r="A254" s="50">
        <v>253.0</v>
      </c>
      <c r="B254" s="67">
        <v>332.0</v>
      </c>
      <c r="C254" s="69" t="s">
        <v>1471</v>
      </c>
      <c r="D254" s="50" t="s">
        <v>6414</v>
      </c>
      <c r="E254" s="50" t="s">
        <v>4330</v>
      </c>
      <c r="F254" s="50">
        <v>252.0</v>
      </c>
      <c r="G254" s="11"/>
      <c r="I254" t="str">
        <f t="array" ref="I254">INDEX('Current 2023 Points'!$F$16:$F$27,MATCH(1,MMULT(--('Current 2023 Points'!$G$16:$N$27=D254),TRANSPOSE(COLUMN('Current 2023 Points'!$G$16:$N$27)^0)),0))</f>
        <v>#N/A</v>
      </c>
      <c r="K254" s="58">
        <f>F254-IFERROR(VLOOKUP(D254,'Pre-transfer 2023 Ranking'!$D:$F,3,0),0)</f>
        <v>109</v>
      </c>
      <c r="L254">
        <f>countif('Pre-transfer 2022 Points'!$E$13:$L$21,D254)</f>
        <v>0</v>
      </c>
      <c r="M254" s="59">
        <f>countif('2022 Points'!$G$13:$N$21,D254)</f>
        <v>0</v>
      </c>
    </row>
    <row r="255">
      <c r="A255" s="50">
        <v>254.0</v>
      </c>
      <c r="B255" s="67">
        <v>734.0</v>
      </c>
      <c r="C255" s="68" t="s">
        <v>8610</v>
      </c>
      <c r="D255" s="50" t="s">
        <v>6415</v>
      </c>
      <c r="E255" s="50" t="s">
        <v>5764</v>
      </c>
      <c r="F255" s="50">
        <v>252.0</v>
      </c>
      <c r="G255" s="11"/>
      <c r="I255" t="str">
        <f t="array" ref="I255">INDEX('Current 2023 Points'!$F$16:$F$27,MATCH(1,MMULT(--('Current 2023 Points'!$G$16:$N$27=D255),TRANSPOSE(COLUMN('Current 2023 Points'!$G$16:$N$27)^0)),0))</f>
        <v>#N/A</v>
      </c>
      <c r="K255" s="58">
        <f>F255-IFERROR(VLOOKUP(D255,'Pre-transfer 2023 Ranking'!$D:$F,3,0),0)</f>
        <v>37</v>
      </c>
      <c r="L255">
        <f>countif('Pre-transfer 2022 Points'!$E$13:$L$21,D255)</f>
        <v>0</v>
      </c>
      <c r="M255" s="59">
        <f>countif('2022 Points'!$G$13:$N$21,D255)</f>
        <v>0</v>
      </c>
    </row>
    <row r="256">
      <c r="A256" s="50">
        <v>255.0</v>
      </c>
      <c r="B256" s="67">
        <v>226.0</v>
      </c>
      <c r="C256" s="68" t="s">
        <v>150</v>
      </c>
      <c r="D256" s="50" t="s">
        <v>6416</v>
      </c>
      <c r="E256" s="50" t="s">
        <v>8594</v>
      </c>
      <c r="F256" s="50">
        <v>251.0</v>
      </c>
      <c r="G256" s="11"/>
      <c r="I256" t="str">
        <f t="array" ref="I256">INDEX('Current 2023 Points'!$F$16:$F$27,MATCH(1,MMULT(--('Current 2023 Points'!$G$16:$N$27=D256),TRANSPOSE(COLUMN('Current 2023 Points'!$G$16:$N$27)^0)),0))</f>
        <v>#N/A</v>
      </c>
      <c r="K256" s="58">
        <f>F256-IFERROR(VLOOKUP(D256,'Pre-transfer 2023 Ranking'!$D:$F,3,0),0)</f>
        <v>97</v>
      </c>
      <c r="L256">
        <f>countif('Pre-transfer 2022 Points'!$E$13:$L$21,D256)</f>
        <v>0</v>
      </c>
      <c r="M256" s="59">
        <f>countif('2022 Points'!$G$13:$N$21,D256)</f>
        <v>0</v>
      </c>
    </row>
    <row r="257">
      <c r="A257" s="50">
        <v>256.0</v>
      </c>
      <c r="B257" s="67">
        <v>563.0</v>
      </c>
      <c r="C257" s="68" t="s">
        <v>8611</v>
      </c>
      <c r="D257" s="50" t="s">
        <v>6417</v>
      </c>
      <c r="E257" s="50" t="s">
        <v>8597</v>
      </c>
      <c r="F257" s="50">
        <v>251.0</v>
      </c>
      <c r="G257" s="11"/>
      <c r="I257" t="str">
        <f t="array" ref="I257">INDEX('Current 2023 Points'!$F$16:$F$27,MATCH(1,MMULT(--('Current 2023 Points'!$G$16:$N$27=D257),TRANSPOSE(COLUMN('Current 2023 Points'!$G$16:$N$27)^0)),0))</f>
        <v>#N/A</v>
      </c>
      <c r="K257" s="58">
        <f>F257-IFERROR(VLOOKUP(D257,'Pre-transfer 2023 Ranking'!$D:$F,3,0),0)</f>
        <v>136</v>
      </c>
      <c r="L257">
        <f>countif('Pre-transfer 2022 Points'!$E$13:$L$21,D257)</f>
        <v>0</v>
      </c>
      <c r="M257" s="59">
        <f>countif('2022 Points'!$G$13:$N$21,D257)</f>
        <v>0</v>
      </c>
    </row>
    <row r="258">
      <c r="A258" s="50">
        <v>257.0</v>
      </c>
      <c r="B258" s="67">
        <v>407.0</v>
      </c>
      <c r="C258" s="68" t="s">
        <v>218</v>
      </c>
      <c r="D258" s="50" t="s">
        <v>6418</v>
      </c>
      <c r="E258" s="50" t="s">
        <v>5764</v>
      </c>
      <c r="F258" s="50">
        <v>250.0</v>
      </c>
      <c r="G258" s="11"/>
      <c r="I258" t="str">
        <f t="array" ref="I258">INDEX('Current 2023 Points'!$F$16:$F$27,MATCH(1,MMULT(--('Current 2023 Points'!$G$16:$N$27=D258),TRANSPOSE(COLUMN('Current 2023 Points'!$G$16:$N$27)^0)),0))</f>
        <v>#N/A</v>
      </c>
      <c r="K258" s="58">
        <f>F258-IFERROR(VLOOKUP(D258,'Pre-transfer 2023 Ranking'!$D:$F,3,0),0)</f>
        <v>110</v>
      </c>
      <c r="L258">
        <f>countif('Pre-transfer 2022 Points'!$E$13:$L$21,D258)</f>
        <v>0</v>
      </c>
      <c r="M258" s="59">
        <f>countif('2022 Points'!$G$13:$N$21,D258)</f>
        <v>0</v>
      </c>
    </row>
    <row r="259">
      <c r="A259" s="50">
        <v>258.0</v>
      </c>
      <c r="B259" s="67">
        <v>129.0</v>
      </c>
      <c r="C259" s="69" t="s">
        <v>676</v>
      </c>
      <c r="D259" s="50" t="s">
        <v>6419</v>
      </c>
      <c r="E259" s="50" t="s">
        <v>8591</v>
      </c>
      <c r="F259" s="50">
        <v>250.0</v>
      </c>
      <c r="G259" s="11"/>
      <c r="I259" t="str">
        <f t="array" ref="I259">INDEX('Current 2023 Points'!$F$16:$F$27,MATCH(1,MMULT(--('Current 2023 Points'!$G$16:$N$27=D259),TRANSPOSE(COLUMN('Current 2023 Points'!$G$16:$N$27)^0)),0))</f>
        <v>#N/A</v>
      </c>
      <c r="K259" s="58">
        <f>F259-IFERROR(VLOOKUP(D259,'Pre-transfer 2023 Ranking'!$D:$F,3,0),0)</f>
        <v>58</v>
      </c>
      <c r="L259">
        <f>countif('Pre-transfer 2022 Points'!$E$13:$L$21,D259)</f>
        <v>0</v>
      </c>
      <c r="M259" s="59">
        <f>countif('2022 Points'!$G$13:$N$21,D259)</f>
        <v>0</v>
      </c>
    </row>
    <row r="260">
      <c r="A260" s="50">
        <v>259.0</v>
      </c>
      <c r="B260" s="67">
        <v>381.0</v>
      </c>
      <c r="C260" s="69" t="s">
        <v>4568</v>
      </c>
      <c r="D260" s="50" t="s">
        <v>6420</v>
      </c>
      <c r="E260" s="50" t="s">
        <v>1658</v>
      </c>
      <c r="F260" s="50">
        <v>248.0</v>
      </c>
      <c r="G260" s="11"/>
      <c r="I260" t="str">
        <f t="array" ref="I260">INDEX('Current 2023 Points'!$F$16:$F$27,MATCH(1,MMULT(--('Current 2023 Points'!$G$16:$N$27=D260),TRANSPOSE(COLUMN('Current 2023 Points'!$G$16:$N$27)^0)),0))</f>
        <v>#N/A</v>
      </c>
      <c r="K260" s="58">
        <f>F260-IFERROR(VLOOKUP(D260,'Pre-transfer 2023 Ranking'!$D:$F,3,0),0)</f>
        <v>173</v>
      </c>
      <c r="L260">
        <f>countif('Pre-transfer 2022 Points'!$E$13:$L$21,D260)</f>
        <v>0</v>
      </c>
      <c r="M260" s="59">
        <f>countif('2022 Points'!$G$13:$N$21,D260)</f>
        <v>0</v>
      </c>
    </row>
    <row r="261">
      <c r="A261" s="50">
        <v>260.0</v>
      </c>
      <c r="B261" s="67">
        <v>197.0</v>
      </c>
      <c r="C261" s="69" t="s">
        <v>502</v>
      </c>
      <c r="D261" s="50" t="s">
        <v>6421</v>
      </c>
      <c r="E261" s="50" t="s">
        <v>5763</v>
      </c>
      <c r="F261" s="50">
        <v>247.0</v>
      </c>
      <c r="G261" s="11"/>
      <c r="I261" t="str">
        <f t="array" ref="I261">INDEX('Current 2023 Points'!$F$16:$F$27,MATCH(1,MMULT(--('Current 2023 Points'!$G$16:$N$27=D261),TRANSPOSE(COLUMN('Current 2023 Points'!$G$16:$N$27)^0)),0))</f>
        <v>#N/A</v>
      </c>
      <c r="K261" s="58">
        <f>F261-IFERROR(VLOOKUP(D261,'Pre-transfer 2023 Ranking'!$D:$F,3,0),0)</f>
        <v>128</v>
      </c>
      <c r="L261">
        <f>countif('Pre-transfer 2022 Points'!$E$13:$L$21,D261)</f>
        <v>0</v>
      </c>
      <c r="M261" s="59">
        <f>countif('2022 Points'!$G$13:$N$21,D261)</f>
        <v>0</v>
      </c>
    </row>
    <row r="262">
      <c r="A262" s="50">
        <v>261.0</v>
      </c>
      <c r="B262" s="67">
        <v>80.0</v>
      </c>
      <c r="C262" s="69" t="s">
        <v>523</v>
      </c>
      <c r="D262" s="50" t="s">
        <v>6422</v>
      </c>
      <c r="E262" s="50" t="s">
        <v>8592</v>
      </c>
      <c r="F262" s="50">
        <v>247.0</v>
      </c>
      <c r="G262" s="11"/>
      <c r="I262" t="str">
        <f t="array" ref="I262">INDEX('Current 2023 Points'!$F$16:$F$27,MATCH(1,MMULT(--('Current 2023 Points'!$G$16:$N$27=D262),TRANSPOSE(COLUMN('Current 2023 Points'!$G$16:$N$27)^0)),0))</f>
        <v>#N/A</v>
      </c>
      <c r="K262" s="58">
        <f>F262-IFERROR(VLOOKUP(D262,'Pre-transfer 2023 Ranking'!$D:$F,3,0),0)</f>
        <v>52</v>
      </c>
      <c r="L262">
        <f>countif('Pre-transfer 2022 Points'!$E$13:$L$21,D262)</f>
        <v>1</v>
      </c>
      <c r="M262" s="59">
        <f>countif('2022 Points'!$G$13:$N$21,D262)</f>
        <v>1</v>
      </c>
    </row>
    <row r="263">
      <c r="A263" s="50">
        <v>262.0</v>
      </c>
      <c r="B263" s="67">
        <v>2304.0</v>
      </c>
      <c r="C263" s="68" t="s">
        <v>8612</v>
      </c>
      <c r="D263" s="50" t="s">
        <v>6423</v>
      </c>
      <c r="E263" s="50" t="s">
        <v>8613</v>
      </c>
      <c r="F263" s="50">
        <v>247.0</v>
      </c>
      <c r="G263" s="11"/>
      <c r="I263" t="str">
        <f t="array" ref="I263">INDEX('Current 2023 Points'!$F$16:$F$27,MATCH(1,MMULT(--('Current 2023 Points'!$G$16:$N$27=D263),TRANSPOSE(COLUMN('Current 2023 Points'!$G$16:$N$27)^0)),0))</f>
        <v>#N/A</v>
      </c>
      <c r="K263" s="58">
        <f>F263-IFERROR(VLOOKUP(D263,'Pre-transfer 2023 Ranking'!$D:$F,3,0),0)</f>
        <v>172</v>
      </c>
      <c r="L263">
        <f>countif('Pre-transfer 2022 Points'!$E$13:$L$21,D263)</f>
        <v>0</v>
      </c>
      <c r="M263" s="59">
        <f>countif('2022 Points'!$G$13:$N$21,D263)</f>
        <v>0</v>
      </c>
    </row>
    <row r="264">
      <c r="A264" s="50">
        <v>263.0</v>
      </c>
      <c r="B264" s="67">
        <v>232.0</v>
      </c>
      <c r="C264" s="69" t="s">
        <v>516</v>
      </c>
      <c r="D264" s="50" t="s">
        <v>6424</v>
      </c>
      <c r="E264" s="50" t="s">
        <v>8597</v>
      </c>
      <c r="F264" s="50">
        <v>243.0</v>
      </c>
      <c r="G264" s="11"/>
      <c r="I264" t="str">
        <f t="array" ref="I264">INDEX('Current 2023 Points'!$F$16:$F$27,MATCH(1,MMULT(--('Current 2023 Points'!$G$16:$N$27=D264),TRANSPOSE(COLUMN('Current 2023 Points'!$G$16:$N$27)^0)),0))</f>
        <v>#N/A</v>
      </c>
      <c r="K264" s="58">
        <f>F264-IFERROR(VLOOKUP(D264,'Pre-transfer 2023 Ranking'!$D:$F,3,0),0)</f>
        <v>83</v>
      </c>
      <c r="L264">
        <f>countif('Pre-transfer 2022 Points'!$E$13:$L$21,D264)</f>
        <v>0</v>
      </c>
      <c r="M264" s="59">
        <f>countif('2022 Points'!$G$13:$N$21,D264)</f>
        <v>0</v>
      </c>
    </row>
    <row r="265">
      <c r="A265" s="50">
        <v>264.0</v>
      </c>
      <c r="B265" s="67">
        <v>322.0</v>
      </c>
      <c r="C265" s="68" t="s">
        <v>4335</v>
      </c>
      <c r="D265" s="50" t="s">
        <v>6425</v>
      </c>
      <c r="E265" s="50" t="s">
        <v>115</v>
      </c>
      <c r="F265" s="50">
        <v>243.0</v>
      </c>
      <c r="G265" s="11"/>
      <c r="I265" t="str">
        <f t="array" ref="I265">INDEX('Current 2023 Points'!$F$16:$F$27,MATCH(1,MMULT(--('Current 2023 Points'!$G$16:$N$27=D265),TRANSPOSE(COLUMN('Current 2023 Points'!$G$16:$N$27)^0)),0))</f>
        <v>#N/A</v>
      </c>
      <c r="K265" s="58">
        <f>F265-IFERROR(VLOOKUP(D265,'Pre-transfer 2023 Ranking'!$D:$F,3,0),0)</f>
        <v>199</v>
      </c>
      <c r="L265">
        <f>countif('Pre-transfer 2022 Points'!$E$13:$L$21,D265)</f>
        <v>0</v>
      </c>
      <c r="M265" s="59">
        <f>countif('2022 Points'!$G$13:$N$21,D265)</f>
        <v>0</v>
      </c>
    </row>
    <row r="266">
      <c r="A266" s="50">
        <v>265.0</v>
      </c>
      <c r="B266" s="67">
        <v>2345.0</v>
      </c>
      <c r="C266" s="68" t="s">
        <v>8614</v>
      </c>
      <c r="D266" s="50" t="s">
        <v>6426</v>
      </c>
      <c r="E266" s="50" t="s">
        <v>8594</v>
      </c>
      <c r="F266" s="50">
        <v>243.0</v>
      </c>
      <c r="G266" s="11"/>
      <c r="I266" t="str">
        <f t="array" ref="I266">INDEX('Current 2023 Points'!$F$16:$F$27,MATCH(1,MMULT(--('Current 2023 Points'!$G$16:$N$27=D266),TRANSPOSE(COLUMN('Current 2023 Points'!$G$16:$N$27)^0)),0))</f>
        <v>#N/A</v>
      </c>
      <c r="K266" s="58">
        <f>F266-IFERROR(VLOOKUP(D266,'Pre-transfer 2023 Ranking'!$D:$F,3,0),0)</f>
        <v>229</v>
      </c>
      <c r="L266">
        <f>countif('Pre-transfer 2022 Points'!$E$13:$L$21,D266)</f>
        <v>0</v>
      </c>
      <c r="M266" s="59">
        <f>countif('2022 Points'!$G$13:$N$21,D266)</f>
        <v>0</v>
      </c>
    </row>
    <row r="267">
      <c r="A267" s="50">
        <v>266.0</v>
      </c>
      <c r="B267" s="67">
        <v>435.0</v>
      </c>
      <c r="C267" s="69" t="s">
        <v>760</v>
      </c>
      <c r="D267" s="50" t="s">
        <v>6427</v>
      </c>
      <c r="E267" s="50" t="s">
        <v>8588</v>
      </c>
      <c r="F267" s="50">
        <v>242.0</v>
      </c>
      <c r="G267" s="11"/>
      <c r="I267" t="str">
        <f t="array" ref="I267">INDEX('Current 2023 Points'!$F$16:$F$27,MATCH(1,MMULT(--('Current 2023 Points'!$G$16:$N$27=D267),TRANSPOSE(COLUMN('Current 2023 Points'!$G$16:$N$27)^0)),0))</f>
        <v>#N/A</v>
      </c>
      <c r="K267" s="58">
        <f>F267-IFERROR(VLOOKUP(D267,'Pre-transfer 2023 Ranking'!$D:$F,3,0),0)</f>
        <v>85</v>
      </c>
      <c r="L267">
        <f>countif('Pre-transfer 2022 Points'!$E$13:$L$21,D267)</f>
        <v>0</v>
      </c>
      <c r="M267" s="59">
        <f>countif('2022 Points'!$G$13:$N$21,D267)</f>
        <v>0</v>
      </c>
    </row>
    <row r="268">
      <c r="A268" s="50">
        <v>267.0</v>
      </c>
      <c r="B268" s="67">
        <v>66.0</v>
      </c>
      <c r="C268" s="68" t="s">
        <v>4570</v>
      </c>
      <c r="D268" s="50" t="s">
        <v>6428</v>
      </c>
      <c r="E268" s="50" t="s">
        <v>130</v>
      </c>
      <c r="F268" s="50">
        <v>242.0</v>
      </c>
      <c r="G268" s="11"/>
      <c r="I268" t="str">
        <f t="array" ref="I268">INDEX('Current 2023 Points'!$F$16:$F$27,MATCH(1,MMULT(--('Current 2023 Points'!$G$16:$N$27=D268),TRANSPOSE(COLUMN('Current 2023 Points'!$G$16:$N$27)^0)),0))</f>
        <v>Jason</v>
      </c>
      <c r="K268" s="58">
        <f>F268-IFERROR(VLOOKUP(D268,'Pre-transfer 2023 Ranking'!$D:$F,3,0),0)</f>
        <v>96</v>
      </c>
      <c r="L268">
        <f>countif('Pre-transfer 2022 Points'!$E$13:$L$21,D268)</f>
        <v>1</v>
      </c>
      <c r="M268" s="59">
        <f>countif('2022 Points'!$G$13:$N$21,D268)</f>
        <v>1</v>
      </c>
    </row>
    <row r="269">
      <c r="A269" s="50">
        <v>268.0</v>
      </c>
      <c r="B269" s="67">
        <v>61.0</v>
      </c>
      <c r="C269" s="68" t="s">
        <v>4557</v>
      </c>
      <c r="D269" s="50" t="s">
        <v>6429</v>
      </c>
      <c r="E269" s="50" t="s">
        <v>8590</v>
      </c>
      <c r="F269" s="50">
        <v>242.0</v>
      </c>
      <c r="G269" s="11"/>
      <c r="I269" t="str">
        <f t="array" ref="I269">INDEX('Current 2023 Points'!$F$16:$F$27,MATCH(1,MMULT(--('Current 2023 Points'!$G$16:$N$27=D269),TRANSPOSE(COLUMN('Current 2023 Points'!$G$16:$N$27)^0)),0))</f>
        <v>Chris</v>
      </c>
      <c r="K269" s="58">
        <f>F269-IFERROR(VLOOKUP(D269,'Pre-transfer 2023 Ranking'!$D:$F,3,0),0)</f>
        <v>122</v>
      </c>
      <c r="L269">
        <f>countif('Pre-transfer 2022 Points'!$E$13:$L$21,D269)</f>
        <v>0</v>
      </c>
      <c r="M269" s="59">
        <f>countif('2022 Points'!$G$13:$N$21,D269)</f>
        <v>0</v>
      </c>
    </row>
    <row r="270">
      <c r="A270" s="50">
        <v>269.0</v>
      </c>
      <c r="B270" s="67">
        <v>385.0</v>
      </c>
      <c r="C270" s="68" t="s">
        <v>949</v>
      </c>
      <c r="D270" s="50" t="s">
        <v>6430</v>
      </c>
      <c r="E270" s="50" t="s">
        <v>8593</v>
      </c>
      <c r="F270" s="50">
        <v>241.0</v>
      </c>
      <c r="G270" s="11"/>
      <c r="I270" t="str">
        <f t="array" ref="I270">INDEX('Current 2023 Points'!$F$16:$F$27,MATCH(1,MMULT(--('Current 2023 Points'!$G$16:$N$27=D270),TRANSPOSE(COLUMN('Current 2023 Points'!$G$16:$N$27)^0)),0))</f>
        <v>#N/A</v>
      </c>
      <c r="K270" s="58">
        <f>F270-IFERROR(VLOOKUP(D270,'Pre-transfer 2023 Ranking'!$D:$F,3,0),0)</f>
        <v>32</v>
      </c>
      <c r="L270">
        <f>countif('Pre-transfer 2022 Points'!$E$13:$L$21,D270)</f>
        <v>0</v>
      </c>
      <c r="M270" s="59">
        <f>countif('2022 Points'!$G$13:$N$21,D270)</f>
        <v>0</v>
      </c>
    </row>
    <row r="271">
      <c r="A271" s="50">
        <v>270.0</v>
      </c>
      <c r="B271" s="67">
        <v>1715.0</v>
      </c>
      <c r="C271" s="68" t="s">
        <v>8615</v>
      </c>
      <c r="D271" s="50" t="s">
        <v>6431</v>
      </c>
      <c r="E271" s="50" t="s">
        <v>8613</v>
      </c>
      <c r="F271" s="50">
        <v>237.0</v>
      </c>
      <c r="G271" s="11"/>
      <c r="I271" t="str">
        <f t="array" ref="I271">INDEX('Current 2023 Points'!$F$16:$F$27,MATCH(1,MMULT(--('Current 2023 Points'!$G$16:$N$27=D271),TRANSPOSE(COLUMN('Current 2023 Points'!$G$16:$N$27)^0)),0))</f>
        <v>#N/A</v>
      </c>
      <c r="K271" s="58">
        <f>F271-IFERROR(VLOOKUP(D271,'Pre-transfer 2023 Ranking'!$D:$F,3,0),0)</f>
        <v>72</v>
      </c>
      <c r="L271">
        <f>countif('Pre-transfer 2022 Points'!$E$13:$L$21,D271)</f>
        <v>0</v>
      </c>
      <c r="M271" s="59">
        <f>countif('2022 Points'!$G$13:$N$21,D271)</f>
        <v>0</v>
      </c>
    </row>
    <row r="272">
      <c r="A272" s="50">
        <v>271.0</v>
      </c>
      <c r="B272" s="67">
        <v>2375.0</v>
      </c>
      <c r="C272" s="69" t="s">
        <v>8616</v>
      </c>
      <c r="D272" s="50" t="s">
        <v>6432</v>
      </c>
      <c r="E272" s="50" t="s">
        <v>5764</v>
      </c>
      <c r="F272" s="50">
        <v>237.0</v>
      </c>
      <c r="G272" s="11"/>
      <c r="I272" t="str">
        <f t="array" ref="I272">INDEX('Current 2023 Points'!$F$16:$F$27,MATCH(1,MMULT(--('Current 2023 Points'!$G$16:$N$27=D272),TRANSPOSE(COLUMN('Current 2023 Points'!$G$16:$N$27)^0)),0))</f>
        <v>#N/A</v>
      </c>
      <c r="K272" s="58">
        <f>F272-IFERROR(VLOOKUP(D272,'Pre-transfer 2023 Ranking'!$D:$F,3,0),0)</f>
        <v>151</v>
      </c>
      <c r="L272">
        <f>countif('Pre-transfer 2022 Points'!$E$13:$L$21,D272)</f>
        <v>0</v>
      </c>
      <c r="M272" s="59">
        <f>countif('2022 Points'!$G$13:$N$21,D272)</f>
        <v>0</v>
      </c>
    </row>
    <row r="273">
      <c r="A273" s="50">
        <v>272.0</v>
      </c>
      <c r="B273" s="67">
        <v>241.0</v>
      </c>
      <c r="C273" s="68" t="s">
        <v>516</v>
      </c>
      <c r="D273" s="50" t="s">
        <v>6433</v>
      </c>
      <c r="E273" s="50" t="s">
        <v>5763</v>
      </c>
      <c r="F273" s="50">
        <v>236.0</v>
      </c>
      <c r="G273" s="11"/>
      <c r="I273" t="str">
        <f t="array" ref="I273">INDEX('Current 2023 Points'!$F$16:$F$27,MATCH(1,MMULT(--('Current 2023 Points'!$G$16:$N$27=D273),TRANSPOSE(COLUMN('Current 2023 Points'!$G$16:$N$27)^0)),0))</f>
        <v>#N/A</v>
      </c>
      <c r="K273" s="58">
        <f>F273-IFERROR(VLOOKUP(D273,'Pre-transfer 2023 Ranking'!$D:$F,3,0),0)</f>
        <v>141</v>
      </c>
      <c r="L273">
        <f>countif('Pre-transfer 2022 Points'!$E$13:$L$21,D273)</f>
        <v>0</v>
      </c>
      <c r="M273" s="59">
        <f>countif('2022 Points'!$G$13:$N$21,D273)</f>
        <v>0</v>
      </c>
    </row>
    <row r="274">
      <c r="A274" s="50">
        <v>273.0</v>
      </c>
      <c r="B274" s="67">
        <v>247.0</v>
      </c>
      <c r="C274" s="68" t="s">
        <v>273</v>
      </c>
      <c r="D274" s="50" t="s">
        <v>6434</v>
      </c>
      <c r="E274" s="50" t="s">
        <v>5764</v>
      </c>
      <c r="F274" s="50">
        <v>236.0</v>
      </c>
      <c r="G274" s="11"/>
      <c r="I274" t="str">
        <f t="array" ref="I274">INDEX('Current 2023 Points'!$F$16:$F$27,MATCH(1,MMULT(--('Current 2023 Points'!$G$16:$N$27=D274),TRANSPOSE(COLUMN('Current 2023 Points'!$G$16:$N$27)^0)),0))</f>
        <v>#N/A</v>
      </c>
      <c r="K274" s="58">
        <f>F274-IFERROR(VLOOKUP(D274,'Pre-transfer 2023 Ranking'!$D:$F,3,0),0)</f>
        <v>182</v>
      </c>
      <c r="L274">
        <f>countif('Pre-transfer 2022 Points'!$E$13:$L$21,D274)</f>
        <v>0</v>
      </c>
      <c r="M274" s="59">
        <f>countif('2022 Points'!$G$13:$N$21,D274)</f>
        <v>0</v>
      </c>
    </row>
    <row r="275">
      <c r="A275" s="50">
        <v>274.0</v>
      </c>
      <c r="B275" s="67"/>
      <c r="C275" s="68" t="s">
        <v>5776</v>
      </c>
      <c r="D275" s="50" t="s">
        <v>6435</v>
      </c>
      <c r="E275" s="50" t="s">
        <v>8617</v>
      </c>
      <c r="F275" s="50">
        <v>236.0</v>
      </c>
      <c r="G275" s="11"/>
      <c r="I275" t="str">
        <f t="array" ref="I275">INDEX('Current 2023 Points'!$F$16:$F$27,MATCH(1,MMULT(--('Current 2023 Points'!$G$16:$N$27=D275),TRANSPOSE(COLUMN('Current 2023 Points'!$G$16:$N$27)^0)),0))</f>
        <v>#N/A</v>
      </c>
      <c r="K275" s="58">
        <f>F275-IFERROR(VLOOKUP(D275,'Pre-transfer 2023 Ranking'!$D:$F,3,0),0)</f>
        <v>199</v>
      </c>
      <c r="L275">
        <f>countif('Pre-transfer 2022 Points'!$E$13:$L$21,D275)</f>
        <v>0</v>
      </c>
      <c r="M275" s="59">
        <f>countif('2022 Points'!$G$13:$N$21,D275)</f>
        <v>0</v>
      </c>
    </row>
    <row r="276">
      <c r="A276" s="50">
        <v>275.0</v>
      </c>
      <c r="B276" s="67">
        <v>14.0</v>
      </c>
      <c r="C276" s="68" t="s">
        <v>600</v>
      </c>
      <c r="D276" s="50" t="s">
        <v>6436</v>
      </c>
      <c r="E276" s="50" t="s">
        <v>139</v>
      </c>
      <c r="F276" s="50">
        <v>232.0</v>
      </c>
      <c r="G276" s="11"/>
      <c r="I276" t="str">
        <f t="array" ref="I276">INDEX('Current 2023 Points'!$F$16:$F$27,MATCH(1,MMULT(--('Current 2023 Points'!$G$16:$N$27=D276),TRANSPOSE(COLUMN('Current 2023 Points'!$G$16:$N$27)^0)),0))</f>
        <v>Cameron</v>
      </c>
      <c r="K276" s="58">
        <f>F276-IFERROR(VLOOKUP(D276,'Pre-transfer 2023 Ranking'!$D:$F,3,0),0)</f>
        <v>27</v>
      </c>
      <c r="L276">
        <f>countif('Pre-transfer 2022 Points'!$E$13:$L$21,D276)</f>
        <v>0</v>
      </c>
      <c r="M276" s="59">
        <f>countif('2022 Points'!$G$13:$N$21,D276)</f>
        <v>1</v>
      </c>
    </row>
    <row r="277">
      <c r="A277" s="50">
        <v>276.0</v>
      </c>
      <c r="B277" s="67">
        <v>198.0</v>
      </c>
      <c r="C277" s="68" t="s">
        <v>5226</v>
      </c>
      <c r="D277" s="50" t="s">
        <v>6437</v>
      </c>
      <c r="E277" s="50" t="s">
        <v>8590</v>
      </c>
      <c r="F277" s="50">
        <v>228.0</v>
      </c>
      <c r="G277" s="11"/>
      <c r="I277" t="str">
        <f t="array" ref="I277">INDEX('Current 2023 Points'!$F$16:$F$27,MATCH(1,MMULT(--('Current 2023 Points'!$G$16:$N$27=D277),TRANSPOSE(COLUMN('Current 2023 Points'!$G$16:$N$27)^0)),0))</f>
        <v>#N/A</v>
      </c>
      <c r="K277" s="58">
        <f>F277-IFERROR(VLOOKUP(D277,'Pre-transfer 2023 Ranking'!$D:$F,3,0),0)</f>
        <v>103</v>
      </c>
      <c r="L277">
        <f>countif('Pre-transfer 2022 Points'!$E$13:$L$21,D277)</f>
        <v>0</v>
      </c>
      <c r="M277" s="59">
        <f>countif('2022 Points'!$G$13:$N$21,D277)</f>
        <v>0</v>
      </c>
    </row>
    <row r="278">
      <c r="A278" s="50">
        <v>277.0</v>
      </c>
      <c r="B278" s="67">
        <v>699.0</v>
      </c>
      <c r="C278" s="69" t="s">
        <v>309</v>
      </c>
      <c r="D278" s="50" t="s">
        <v>6438</v>
      </c>
      <c r="E278" s="50" t="s">
        <v>8592</v>
      </c>
      <c r="F278" s="50">
        <v>227.0</v>
      </c>
      <c r="G278" s="11"/>
      <c r="I278" t="str">
        <f t="array" ref="I278">INDEX('Current 2023 Points'!$F$16:$F$27,MATCH(1,MMULT(--('Current 2023 Points'!$G$16:$N$27=D278),TRANSPOSE(COLUMN('Current 2023 Points'!$G$16:$N$27)^0)),0))</f>
        <v>#N/A</v>
      </c>
      <c r="K278" s="58">
        <f>F278-IFERROR(VLOOKUP(D278,'Pre-transfer 2023 Ranking'!$D:$F,3,0),0)</f>
        <v>133</v>
      </c>
      <c r="L278">
        <f>countif('Pre-transfer 2022 Points'!$E$13:$L$21,D278)</f>
        <v>0</v>
      </c>
      <c r="M278" s="59">
        <f>countif('2022 Points'!$G$13:$N$21,D278)</f>
        <v>0</v>
      </c>
    </row>
    <row r="279">
      <c r="A279" s="50">
        <v>278.0</v>
      </c>
      <c r="B279" s="67">
        <v>242.0</v>
      </c>
      <c r="C279" s="69" t="s">
        <v>4466</v>
      </c>
      <c r="D279" s="50" t="s">
        <v>6439</v>
      </c>
      <c r="E279" s="50" t="s">
        <v>8618</v>
      </c>
      <c r="F279" s="50">
        <v>225.0</v>
      </c>
      <c r="G279" s="11"/>
      <c r="I279" t="str">
        <f t="array" ref="I279">INDEX('Current 2023 Points'!$F$16:$F$27,MATCH(1,MMULT(--('Current 2023 Points'!$G$16:$N$27=D279),TRANSPOSE(COLUMN('Current 2023 Points'!$G$16:$N$27)^0)),0))</f>
        <v>#N/A</v>
      </c>
      <c r="K279" s="58">
        <f>F279-IFERROR(VLOOKUP(D279,'Pre-transfer 2023 Ranking'!$D:$F,3,0),0)</f>
        <v>28</v>
      </c>
      <c r="L279">
        <f>countif('Pre-transfer 2022 Points'!$E$13:$L$21,D279)</f>
        <v>0</v>
      </c>
      <c r="M279" s="59">
        <f>countif('2022 Points'!$G$13:$N$21,D279)</f>
        <v>0</v>
      </c>
    </row>
    <row r="280">
      <c r="A280" s="50">
        <v>279.0</v>
      </c>
      <c r="B280" s="67">
        <v>246.0</v>
      </c>
      <c r="C280" s="69" t="s">
        <v>288</v>
      </c>
      <c r="D280" s="50" t="s">
        <v>6440</v>
      </c>
      <c r="E280" s="50" t="s">
        <v>93</v>
      </c>
      <c r="F280" s="50">
        <v>224.0</v>
      </c>
      <c r="G280" s="11"/>
      <c r="I280" t="str">
        <f t="array" ref="I280">INDEX('Current 2023 Points'!$F$16:$F$27,MATCH(1,MMULT(--('Current 2023 Points'!$G$16:$N$27=D280),TRANSPOSE(COLUMN('Current 2023 Points'!$G$16:$N$27)^0)),0))</f>
        <v>#N/A</v>
      </c>
      <c r="K280" s="58">
        <f>F280-IFERROR(VLOOKUP(D280,'Pre-transfer 2023 Ranking'!$D:$F,3,0),0)</f>
        <v>147</v>
      </c>
      <c r="L280">
        <f>countif('Pre-transfer 2022 Points'!$E$13:$L$21,D280)</f>
        <v>0</v>
      </c>
      <c r="M280" s="59">
        <f>countif('2022 Points'!$G$13:$N$21,D280)</f>
        <v>0</v>
      </c>
    </row>
    <row r="281">
      <c r="A281" s="50">
        <v>280.0</v>
      </c>
      <c r="B281" s="67">
        <v>140.0</v>
      </c>
      <c r="C281" s="69" t="s">
        <v>1417</v>
      </c>
      <c r="D281" s="50" t="s">
        <v>6441</v>
      </c>
      <c r="E281" s="50" t="s">
        <v>5766</v>
      </c>
      <c r="F281" s="50">
        <v>223.0</v>
      </c>
      <c r="G281" s="11"/>
      <c r="I281" t="str">
        <f t="array" ref="I281">INDEX('Current 2023 Points'!$F$16:$F$27,MATCH(1,MMULT(--('Current 2023 Points'!$G$16:$N$27=D281),TRANSPOSE(COLUMN('Current 2023 Points'!$G$16:$N$27)^0)),0))</f>
        <v>#N/A</v>
      </c>
      <c r="K281" s="58">
        <f>F281-IFERROR(VLOOKUP(D281,'Pre-transfer 2023 Ranking'!$D:$F,3,0),0)</f>
        <v>179</v>
      </c>
      <c r="L281">
        <f>countif('Pre-transfer 2022 Points'!$E$13:$L$21,D281)</f>
        <v>0</v>
      </c>
      <c r="M281" s="59">
        <f>countif('2022 Points'!$G$13:$N$21,D281)</f>
        <v>0</v>
      </c>
    </row>
    <row r="282">
      <c r="A282" s="50">
        <v>281.0</v>
      </c>
      <c r="B282" s="67">
        <v>1278.0</v>
      </c>
      <c r="C282" s="68" t="s">
        <v>8619</v>
      </c>
      <c r="D282" s="50" t="s">
        <v>6442</v>
      </c>
      <c r="E282" s="50" t="s">
        <v>8591</v>
      </c>
      <c r="F282" s="50">
        <v>223.0</v>
      </c>
      <c r="G282" s="11"/>
      <c r="I282" t="str">
        <f t="array" ref="I282">INDEX('Current 2023 Points'!$F$16:$F$27,MATCH(1,MMULT(--('Current 2023 Points'!$G$16:$N$27=D282),TRANSPOSE(COLUMN('Current 2023 Points'!$G$16:$N$27)^0)),0))</f>
        <v>#N/A</v>
      </c>
      <c r="K282" s="58">
        <f>F282-IFERROR(VLOOKUP(D282,'Pre-transfer 2023 Ranking'!$D:$F,3,0),0)</f>
        <v>20</v>
      </c>
      <c r="L282">
        <f>countif('Pre-transfer 2022 Points'!$E$13:$L$21,D282)</f>
        <v>0</v>
      </c>
      <c r="M282" s="59">
        <f>countif('2022 Points'!$G$13:$N$21,D282)</f>
        <v>0</v>
      </c>
    </row>
    <row r="283">
      <c r="A283" s="50">
        <v>282.0</v>
      </c>
      <c r="B283" s="67">
        <v>836.0</v>
      </c>
      <c r="C283" s="69" t="s">
        <v>776</v>
      </c>
      <c r="D283" s="50" t="s">
        <v>6443</v>
      </c>
      <c r="E283" s="50" t="s">
        <v>8594</v>
      </c>
      <c r="F283" s="50">
        <v>222.0</v>
      </c>
      <c r="G283" s="11"/>
      <c r="I283" t="str">
        <f t="array" ref="I283">INDEX('Current 2023 Points'!$F$16:$F$27,MATCH(1,MMULT(--('Current 2023 Points'!$G$16:$N$27=D283),TRANSPOSE(COLUMN('Current 2023 Points'!$G$16:$N$27)^0)),0))</f>
        <v>#N/A</v>
      </c>
      <c r="K283" s="58">
        <f>F283-IFERROR(VLOOKUP(D283,'Pre-transfer 2023 Ranking'!$D:$F,3,0),0)</f>
        <v>0</v>
      </c>
      <c r="L283">
        <f>countif('Pre-transfer 2022 Points'!$E$13:$L$21,D283)</f>
        <v>0</v>
      </c>
      <c r="M283" s="59">
        <f>countif('2022 Points'!$G$13:$N$21,D283)</f>
        <v>0</v>
      </c>
    </row>
    <row r="284">
      <c r="A284" s="50">
        <v>283.0</v>
      </c>
      <c r="B284" s="67">
        <v>334.0</v>
      </c>
      <c r="C284" s="68" t="s">
        <v>339</v>
      </c>
      <c r="D284" s="50" t="s">
        <v>6444</v>
      </c>
      <c r="E284" s="50" t="s">
        <v>4330</v>
      </c>
      <c r="F284" s="50">
        <v>222.0</v>
      </c>
      <c r="G284" s="11"/>
      <c r="I284" t="str">
        <f t="array" ref="I284">INDEX('Current 2023 Points'!$F$16:$F$27,MATCH(1,MMULT(--('Current 2023 Points'!$G$16:$N$27=D284),TRANSPOSE(COLUMN('Current 2023 Points'!$G$16:$N$27)^0)),0))</f>
        <v>#N/A</v>
      </c>
      <c r="K284" s="58">
        <f>F284-IFERROR(VLOOKUP(D284,'Pre-transfer 2023 Ranking'!$D:$F,3,0),0)</f>
        <v>106</v>
      </c>
      <c r="L284">
        <f>countif('Pre-transfer 2022 Points'!$E$13:$L$21,D284)</f>
        <v>0</v>
      </c>
      <c r="M284" s="59">
        <f>countif('2022 Points'!$G$13:$N$21,D284)</f>
        <v>0</v>
      </c>
    </row>
    <row r="285">
      <c r="A285" s="50">
        <v>284.0</v>
      </c>
      <c r="B285" s="67">
        <v>528.0</v>
      </c>
      <c r="C285" s="68" t="s">
        <v>299</v>
      </c>
      <c r="D285" s="50" t="s">
        <v>6445</v>
      </c>
      <c r="E285" s="50" t="s">
        <v>115</v>
      </c>
      <c r="F285" s="50">
        <v>221.0</v>
      </c>
      <c r="G285" s="11"/>
      <c r="I285" t="str">
        <f t="array" ref="I285">INDEX('Current 2023 Points'!$F$16:$F$27,MATCH(1,MMULT(--('Current 2023 Points'!$G$16:$N$27=D285),TRANSPOSE(COLUMN('Current 2023 Points'!$G$16:$N$27)^0)),0))</f>
        <v>#N/A</v>
      </c>
      <c r="K285" s="58">
        <f>F285-IFERROR(VLOOKUP(D285,'Pre-transfer 2023 Ranking'!$D:$F,3,0),0)</f>
        <v>57</v>
      </c>
      <c r="L285">
        <f>countif('Pre-transfer 2022 Points'!$E$13:$L$21,D285)</f>
        <v>0</v>
      </c>
      <c r="M285" s="59">
        <f>countif('2022 Points'!$G$13:$N$21,D285)</f>
        <v>0</v>
      </c>
    </row>
    <row r="286">
      <c r="A286" s="50">
        <v>285.0</v>
      </c>
      <c r="B286" s="67">
        <v>833.0</v>
      </c>
      <c r="C286" s="68" t="s">
        <v>4431</v>
      </c>
      <c r="D286" s="50" t="s">
        <v>6446</v>
      </c>
      <c r="E286" s="50" t="s">
        <v>139</v>
      </c>
      <c r="F286" s="50">
        <v>221.0</v>
      </c>
      <c r="G286" s="11"/>
      <c r="I286" t="str">
        <f t="array" ref="I286">INDEX('Current 2023 Points'!$F$16:$F$27,MATCH(1,MMULT(--('Current 2023 Points'!$G$16:$N$27=D286),TRANSPOSE(COLUMN('Current 2023 Points'!$G$16:$N$27)^0)),0))</f>
        <v>#N/A</v>
      </c>
      <c r="K286" s="58">
        <f>F286-IFERROR(VLOOKUP(D286,'Pre-transfer 2023 Ranking'!$D:$F,3,0),0)</f>
        <v>5</v>
      </c>
      <c r="L286">
        <f>countif('Pre-transfer 2022 Points'!$E$13:$L$21,D286)</f>
        <v>0</v>
      </c>
      <c r="M286" s="59">
        <f>countif('2022 Points'!$G$13:$N$21,D286)</f>
        <v>0</v>
      </c>
    </row>
    <row r="287">
      <c r="A287" s="50">
        <v>286.0</v>
      </c>
      <c r="B287" s="67">
        <v>127.0</v>
      </c>
      <c r="C287" s="67" t="s">
        <v>1134</v>
      </c>
      <c r="D287" s="50" t="s">
        <v>6447</v>
      </c>
      <c r="E287" s="50" t="s">
        <v>130</v>
      </c>
      <c r="F287" s="50">
        <v>219.0</v>
      </c>
      <c r="G287" s="11"/>
      <c r="I287" t="str">
        <f t="array" ref="I287">INDEX('Current 2023 Points'!$F$16:$F$27,MATCH(1,MMULT(--('Current 2023 Points'!$G$16:$N$27=D287),TRANSPOSE(COLUMN('Current 2023 Points'!$G$16:$N$27)^0)),0))</f>
        <v>#N/A</v>
      </c>
      <c r="K287" s="58">
        <f>F287-IFERROR(VLOOKUP(D287,'Pre-transfer 2023 Ranking'!$D:$F,3,0),0)</f>
        <v>25</v>
      </c>
      <c r="L287">
        <f>countif('Pre-transfer 2022 Points'!$E$13:$L$21,D287)</f>
        <v>0</v>
      </c>
      <c r="M287" s="59">
        <f>countif('2022 Points'!$G$13:$N$21,D287)</f>
        <v>0</v>
      </c>
    </row>
    <row r="288">
      <c r="A288" s="50">
        <v>287.0</v>
      </c>
      <c r="B288" s="67">
        <v>1031.0</v>
      </c>
      <c r="C288" s="68" t="s">
        <v>1708</v>
      </c>
      <c r="D288" s="50" t="s">
        <v>6448</v>
      </c>
      <c r="E288" s="50" t="s">
        <v>8597</v>
      </c>
      <c r="F288" s="50">
        <v>218.0</v>
      </c>
      <c r="G288" s="11"/>
      <c r="I288" t="str">
        <f t="array" ref="I288">INDEX('Current 2023 Points'!$F$16:$F$27,MATCH(1,MMULT(--('Current 2023 Points'!$G$16:$N$27=D288),TRANSPOSE(COLUMN('Current 2023 Points'!$G$16:$N$27)^0)),0))</f>
        <v>#N/A</v>
      </c>
      <c r="K288" s="58">
        <f>F288-IFERROR(VLOOKUP(D288,'Pre-transfer 2023 Ranking'!$D:$F,3,0),0)</f>
        <v>65</v>
      </c>
      <c r="L288">
        <f>countif('Pre-transfer 2022 Points'!$E$13:$L$21,D288)</f>
        <v>0</v>
      </c>
      <c r="M288" s="59">
        <f>countif('2022 Points'!$G$13:$N$21,D288)</f>
        <v>0</v>
      </c>
    </row>
    <row r="289">
      <c r="A289" s="50">
        <v>288.0</v>
      </c>
      <c r="B289" s="67">
        <v>542.0</v>
      </c>
      <c r="C289" s="68" t="s">
        <v>1137</v>
      </c>
      <c r="D289" s="50" t="s">
        <v>6449</v>
      </c>
      <c r="E289" s="50" t="s">
        <v>8591</v>
      </c>
      <c r="F289" s="50">
        <v>214.0</v>
      </c>
      <c r="G289" s="11"/>
      <c r="I289" t="str">
        <f t="array" ref="I289">INDEX('Current 2023 Points'!$F$16:$F$27,MATCH(1,MMULT(--('Current 2023 Points'!$G$16:$N$27=D289),TRANSPOSE(COLUMN('Current 2023 Points'!$G$16:$N$27)^0)),0))</f>
        <v>#N/A</v>
      </c>
      <c r="K289" s="58">
        <f>F289-IFERROR(VLOOKUP(D289,'Pre-transfer 2023 Ranking'!$D:$F,3,0),0)</f>
        <v>127</v>
      </c>
      <c r="L289">
        <f>countif('Pre-transfer 2022 Points'!$E$13:$L$21,D289)</f>
        <v>0</v>
      </c>
      <c r="M289" s="59">
        <f>countif('2022 Points'!$G$13:$N$21,D289)</f>
        <v>0</v>
      </c>
    </row>
    <row r="290">
      <c r="A290" s="50">
        <v>289.0</v>
      </c>
      <c r="B290" s="67">
        <v>124.0</v>
      </c>
      <c r="C290" s="69" t="s">
        <v>5627</v>
      </c>
      <c r="D290" s="50" t="s">
        <v>6450</v>
      </c>
      <c r="E290" s="50" t="s">
        <v>8589</v>
      </c>
      <c r="F290" s="50">
        <v>214.0</v>
      </c>
      <c r="G290" s="11"/>
      <c r="I290" t="str">
        <f t="array" ref="I290">INDEX('Current 2023 Points'!$F$16:$F$27,MATCH(1,MMULT(--('Current 2023 Points'!$G$16:$N$27=D290),TRANSPOSE(COLUMN('Current 2023 Points'!$G$16:$N$27)^0)),0))</f>
        <v>Past performance is not a reliable indicator of future results </v>
      </c>
      <c r="K290" s="58">
        <f>F290-IFERROR(VLOOKUP(D290,'Pre-transfer 2023 Ranking'!$D:$F,3,0),0)</f>
        <v>57</v>
      </c>
      <c r="L290">
        <f>countif('Pre-transfer 2022 Points'!$E$13:$L$21,D290)</f>
        <v>0</v>
      </c>
      <c r="M290" s="59">
        <f>countif('2022 Points'!$G$13:$N$21,D290)</f>
        <v>0</v>
      </c>
    </row>
    <row r="291">
      <c r="A291" s="50">
        <v>290.0</v>
      </c>
      <c r="B291" s="67">
        <v>415.0</v>
      </c>
      <c r="C291" s="69" t="s">
        <v>1027</v>
      </c>
      <c r="D291" s="50" t="s">
        <v>6451</v>
      </c>
      <c r="E291" s="50" t="s">
        <v>465</v>
      </c>
      <c r="F291" s="50">
        <v>213.0</v>
      </c>
      <c r="G291" s="11"/>
      <c r="I291" t="str">
        <f t="array" ref="I291">INDEX('Current 2023 Points'!$F$16:$F$27,MATCH(1,MMULT(--('Current 2023 Points'!$G$16:$N$27=D291),TRANSPOSE(COLUMN('Current 2023 Points'!$G$16:$N$27)^0)),0))</f>
        <v>#N/A</v>
      </c>
      <c r="K291" s="58">
        <f>F291-IFERROR(VLOOKUP(D291,'Pre-transfer 2023 Ranking'!$D:$F,3,0),0)</f>
        <v>159</v>
      </c>
      <c r="L291">
        <f>countif('Pre-transfer 2022 Points'!$E$13:$L$21,D291)</f>
        <v>0</v>
      </c>
      <c r="M291" s="59">
        <f>countif('2022 Points'!$G$13:$N$21,D291)</f>
        <v>0</v>
      </c>
    </row>
    <row r="292">
      <c r="A292" s="50">
        <v>291.0</v>
      </c>
      <c r="B292" s="67">
        <v>1138.0</v>
      </c>
      <c r="C292" s="68" t="s">
        <v>1670</v>
      </c>
      <c r="D292" s="50" t="s">
        <v>6452</v>
      </c>
      <c r="E292" s="50" t="s">
        <v>388</v>
      </c>
      <c r="F292" s="50">
        <v>212.0</v>
      </c>
      <c r="G292" s="11"/>
      <c r="I292" t="str">
        <f t="array" ref="I292">INDEX('Current 2023 Points'!$F$16:$F$27,MATCH(1,MMULT(--('Current 2023 Points'!$G$16:$N$27=D292),TRANSPOSE(COLUMN('Current 2023 Points'!$G$16:$N$27)^0)),0))</f>
        <v>#N/A</v>
      </c>
      <c r="K292" s="58">
        <f>F292-IFERROR(VLOOKUP(D292,'Pre-transfer 2023 Ranking'!$D:$F,3,0),0)</f>
        <v>49</v>
      </c>
      <c r="L292">
        <f>countif('Pre-transfer 2022 Points'!$E$13:$L$21,D292)</f>
        <v>0</v>
      </c>
      <c r="M292" s="59">
        <f>countif('2022 Points'!$G$13:$N$21,D292)</f>
        <v>0</v>
      </c>
    </row>
    <row r="293">
      <c r="A293" s="50">
        <v>292.0</v>
      </c>
      <c r="B293" s="67">
        <v>110.0</v>
      </c>
      <c r="C293" s="68" t="s">
        <v>4810</v>
      </c>
      <c r="D293" s="50" t="s">
        <v>6453</v>
      </c>
      <c r="E293" s="50" t="s">
        <v>8588</v>
      </c>
      <c r="F293" s="50">
        <v>210.0</v>
      </c>
      <c r="G293" s="11"/>
      <c r="I293" t="str">
        <f t="array" ref="I293">INDEX('Current 2023 Points'!$F$16:$F$27,MATCH(1,MMULT(--('Current 2023 Points'!$G$16:$N$27=D293),TRANSPOSE(COLUMN('Current 2023 Points'!$G$16:$N$27)^0)),0))</f>
        <v>Hipster's Choice</v>
      </c>
      <c r="K293" s="58">
        <f>F293-IFERROR(VLOOKUP(D293,'Pre-transfer 2023 Ranking'!$D:$F,3,0),0)</f>
        <v>38</v>
      </c>
      <c r="L293">
        <f>countif('Pre-transfer 2022 Points'!$E$13:$L$21,D293)</f>
        <v>0</v>
      </c>
      <c r="M293" s="59">
        <f>countif('2022 Points'!$G$13:$N$21,D293)</f>
        <v>0</v>
      </c>
    </row>
    <row r="294">
      <c r="A294" s="50">
        <v>293.0</v>
      </c>
      <c r="B294" s="67">
        <v>142.0</v>
      </c>
      <c r="C294" s="68" t="s">
        <v>595</v>
      </c>
      <c r="D294" s="50" t="s">
        <v>6454</v>
      </c>
      <c r="E294" s="50" t="s">
        <v>102</v>
      </c>
      <c r="F294" s="50">
        <v>210.0</v>
      </c>
      <c r="G294" s="11"/>
      <c r="I294" t="str">
        <f t="array" ref="I294">INDEX('Current 2023 Points'!$F$16:$F$27,MATCH(1,MMULT(--('Current 2023 Points'!$G$16:$N$27=D294),TRANSPOSE(COLUMN('Current 2023 Points'!$G$16:$N$27)^0)),0))</f>
        <v>#N/A</v>
      </c>
      <c r="K294" s="58">
        <f>F294-IFERROR(VLOOKUP(D294,'Pre-transfer 2023 Ranking'!$D:$F,3,0),0)</f>
        <v>16</v>
      </c>
      <c r="L294">
        <f>countif('Pre-transfer 2022 Points'!$E$13:$L$21,D294)</f>
        <v>0</v>
      </c>
      <c r="M294" s="59">
        <f>countif('2022 Points'!$G$13:$N$21,D294)</f>
        <v>0</v>
      </c>
    </row>
    <row r="295">
      <c r="A295" s="50">
        <v>294.0</v>
      </c>
      <c r="B295" s="67">
        <v>333.0</v>
      </c>
      <c r="C295" s="68" t="s">
        <v>119</v>
      </c>
      <c r="D295" s="50" t="s">
        <v>6455</v>
      </c>
      <c r="E295" s="50" t="s">
        <v>5766</v>
      </c>
      <c r="F295" s="50">
        <v>210.0</v>
      </c>
      <c r="G295" s="11"/>
      <c r="I295" t="str">
        <f t="array" ref="I295">INDEX('Current 2023 Points'!$F$16:$F$27,MATCH(1,MMULT(--('Current 2023 Points'!$G$16:$N$27=D295),TRANSPOSE(COLUMN('Current 2023 Points'!$G$16:$N$27)^0)),0))</f>
        <v>#N/A</v>
      </c>
      <c r="K295" s="58">
        <f>F295-IFERROR(VLOOKUP(D295,'Pre-transfer 2023 Ranking'!$D:$F,3,0),0)</f>
        <v>111</v>
      </c>
      <c r="L295">
        <f>countif('Pre-transfer 2022 Points'!$E$13:$L$21,D295)</f>
        <v>0</v>
      </c>
      <c r="M295" s="59">
        <f>countif('2022 Points'!$G$13:$N$21,D295)</f>
        <v>0</v>
      </c>
    </row>
    <row r="296">
      <c r="A296" s="50">
        <v>295.0</v>
      </c>
      <c r="B296" s="67">
        <v>1584.0</v>
      </c>
      <c r="C296" s="69" t="s">
        <v>8620</v>
      </c>
      <c r="D296" s="50" t="s">
        <v>6456</v>
      </c>
      <c r="E296" s="50" t="s">
        <v>1442</v>
      </c>
      <c r="F296" s="50">
        <v>210.0</v>
      </c>
      <c r="G296" s="11"/>
      <c r="I296" t="str">
        <f t="array" ref="I296">INDEX('Current 2023 Points'!$F$16:$F$27,MATCH(1,MMULT(--('Current 2023 Points'!$G$16:$N$27=D296),TRANSPOSE(COLUMN('Current 2023 Points'!$G$16:$N$27)^0)),0))</f>
        <v>#N/A</v>
      </c>
      <c r="K296" s="58">
        <f>F296-IFERROR(VLOOKUP(D296,'Pre-transfer 2023 Ranking'!$D:$F,3,0),0)</f>
        <v>160</v>
      </c>
      <c r="L296">
        <f>countif('Pre-transfer 2022 Points'!$E$13:$L$21,D296)</f>
        <v>0</v>
      </c>
      <c r="M296" s="59">
        <f>countif('2022 Points'!$G$13:$N$21,D296)</f>
        <v>0</v>
      </c>
    </row>
    <row r="297">
      <c r="A297" s="50">
        <v>296.0</v>
      </c>
      <c r="B297" s="67">
        <v>631.0</v>
      </c>
      <c r="C297" s="69" t="s">
        <v>5669</v>
      </c>
      <c r="D297" s="50" t="s">
        <v>6457</v>
      </c>
      <c r="E297" s="50" t="s">
        <v>157</v>
      </c>
      <c r="F297" s="50">
        <v>209.0</v>
      </c>
      <c r="G297" s="11"/>
      <c r="I297" t="str">
        <f t="array" ref="I297">INDEX('Current 2023 Points'!$F$16:$F$27,MATCH(1,MMULT(--('Current 2023 Points'!$G$16:$N$27=D297),TRANSPOSE(COLUMN('Current 2023 Points'!$G$16:$N$27)^0)),0))</f>
        <v>#N/A</v>
      </c>
      <c r="K297" s="58">
        <f>F297-IFERROR(VLOOKUP(D297,'Pre-transfer 2023 Ranking'!$D:$F,3,0),0)</f>
        <v>33</v>
      </c>
      <c r="L297">
        <f>countif('Pre-transfer 2022 Points'!$E$13:$L$21,D297)</f>
        <v>0</v>
      </c>
      <c r="M297" s="59">
        <f>countif('2022 Points'!$G$13:$N$21,D297)</f>
        <v>0</v>
      </c>
    </row>
    <row r="298">
      <c r="A298" s="50">
        <v>297.0</v>
      </c>
      <c r="B298" s="67">
        <v>130.0</v>
      </c>
      <c r="C298" s="68" t="s">
        <v>4634</v>
      </c>
      <c r="D298" s="50" t="s">
        <v>6458</v>
      </c>
      <c r="E298" s="50" t="s">
        <v>249</v>
      </c>
      <c r="F298" s="50">
        <v>209.0</v>
      </c>
      <c r="G298" s="11"/>
      <c r="I298" t="str">
        <f t="array" ref="I298">INDEX('Current 2023 Points'!$F$16:$F$27,MATCH(1,MMULT(--('Current 2023 Points'!$G$16:$N$27=D298),TRANSPOSE(COLUMN('Current 2023 Points'!$G$16:$N$27)^0)),0))</f>
        <v>Past performance is not a reliable indicator of future results </v>
      </c>
      <c r="K298" s="58">
        <f>F298-IFERROR(VLOOKUP(D298,'Pre-transfer 2023 Ranking'!$D:$F,3,0),0)</f>
        <v>82</v>
      </c>
      <c r="L298">
        <f>countif('Pre-transfer 2022 Points'!$E$13:$L$21,D298)</f>
        <v>1</v>
      </c>
      <c r="M298" s="59">
        <f>countif('2022 Points'!$G$13:$N$21,D298)</f>
        <v>1</v>
      </c>
    </row>
    <row r="299">
      <c r="A299" s="50">
        <v>298.0</v>
      </c>
      <c r="B299" s="67">
        <v>657.0</v>
      </c>
      <c r="C299" s="68" t="s">
        <v>8621</v>
      </c>
      <c r="D299" s="50" t="s">
        <v>6459</v>
      </c>
      <c r="E299" s="50" t="s">
        <v>8622</v>
      </c>
      <c r="F299" s="50">
        <v>206.0</v>
      </c>
      <c r="G299" s="11"/>
      <c r="I299" t="str">
        <f t="array" ref="I299">INDEX('Current 2023 Points'!$F$16:$F$27,MATCH(1,MMULT(--('Current 2023 Points'!$G$16:$N$27=D299),TRANSPOSE(COLUMN('Current 2023 Points'!$G$16:$N$27)^0)),0))</f>
        <v>#N/A</v>
      </c>
      <c r="K299" s="58">
        <f>F299-IFERROR(VLOOKUP(D299,'Pre-transfer 2023 Ranking'!$D:$F,3,0),0)</f>
        <v>173</v>
      </c>
      <c r="L299">
        <f>countif('Pre-transfer 2022 Points'!$E$13:$L$21,D299)</f>
        <v>0</v>
      </c>
      <c r="M299" s="59">
        <f>countif('2022 Points'!$G$13:$N$21,D299)</f>
        <v>0</v>
      </c>
    </row>
    <row r="300">
      <c r="A300" s="50">
        <v>299.0</v>
      </c>
      <c r="B300" s="67">
        <v>91.0</v>
      </c>
      <c r="C300" s="68" t="s">
        <v>4470</v>
      </c>
      <c r="D300" s="50" t="s">
        <v>5762</v>
      </c>
      <c r="E300" s="50" t="s">
        <v>102</v>
      </c>
      <c r="F300" s="50">
        <v>206.0</v>
      </c>
      <c r="G300" s="11"/>
      <c r="I300" t="str">
        <f t="array" ref="I300">INDEX('Current 2023 Points'!$F$16:$F$27,MATCH(1,MMULT(--('Current 2023 Points'!$G$16:$N$27=D300),TRANSPOSE(COLUMN('Current 2023 Points'!$G$16:$N$27)^0)),0))</f>
        <v>Mike</v>
      </c>
      <c r="K300" s="58">
        <f>F300-IFERROR(VLOOKUP(D300,'Pre-transfer 2023 Ranking'!$D:$F,3,0),0)</f>
        <v>59</v>
      </c>
      <c r="L300">
        <f>countif('Pre-transfer 2022 Points'!$E$13:$L$21,D300)</f>
        <v>0</v>
      </c>
      <c r="M300" s="59">
        <f>countif('2022 Points'!$G$13:$N$21,D300)</f>
        <v>0</v>
      </c>
    </row>
    <row r="301">
      <c r="A301" s="49">
        <v>300.0</v>
      </c>
      <c r="B301" s="63">
        <v>273.0</v>
      </c>
      <c r="C301" s="64" t="s">
        <v>452</v>
      </c>
      <c r="D301" s="49" t="s">
        <v>6460</v>
      </c>
      <c r="E301" s="49" t="s">
        <v>130</v>
      </c>
      <c r="F301" s="78">
        <v>205.0</v>
      </c>
      <c r="G301" s="11"/>
      <c r="I301" t="str">
        <f t="array" ref="I301">INDEX('Current 2023 Points'!$F$16:$F$27,MATCH(1,MMULT(--('Current 2023 Points'!$G$16:$N$27=D301),TRANSPOSE(COLUMN('Current 2023 Points'!$G$16:$N$27)^0)),0))</f>
        <v>#N/A</v>
      </c>
      <c r="K301" s="58">
        <f>F301-IFERROR(VLOOKUP(D301,'Pre-transfer 2023 Ranking'!$D:$F,3,0),0)</f>
        <v>65</v>
      </c>
      <c r="L301">
        <f>countif('Pre-transfer 2022 Points'!$E$13:$L$21,D301)</f>
        <v>0</v>
      </c>
      <c r="M301" s="59">
        <f>countif('2022 Points'!$G$13:$N$21,D301)</f>
        <v>0</v>
      </c>
    </row>
    <row r="302">
      <c r="A302" s="50">
        <v>301.0</v>
      </c>
      <c r="B302" s="67">
        <v>1170.0</v>
      </c>
      <c r="C302" s="68" t="s">
        <v>4961</v>
      </c>
      <c r="D302" s="50" t="s">
        <v>6461</v>
      </c>
      <c r="E302" s="50" t="s">
        <v>4330</v>
      </c>
      <c r="F302" s="50">
        <v>205.0</v>
      </c>
      <c r="G302" s="11"/>
      <c r="I302" t="str">
        <f t="array" ref="I302">INDEX('Current 2023 Points'!$F$16:$F$27,MATCH(1,MMULT(--('Current 2023 Points'!$G$16:$N$27=D302),TRANSPOSE(COLUMN('Current 2023 Points'!$G$16:$N$27)^0)),0))</f>
        <v>#N/A</v>
      </c>
      <c r="K302" s="58">
        <f>F302-IFERROR(VLOOKUP(D302,'Pre-transfer 2023 Ranking'!$D:$F,3,0),0)</f>
        <v>96</v>
      </c>
      <c r="L302">
        <f>countif('Pre-transfer 2022 Points'!$E$13:$L$21,D302)</f>
        <v>0</v>
      </c>
      <c r="M302" s="59">
        <f>countif('2022 Points'!$G$13:$N$21,D302)</f>
        <v>0</v>
      </c>
    </row>
    <row r="303">
      <c r="A303" s="50">
        <v>302.0</v>
      </c>
      <c r="B303" s="67">
        <v>719.0</v>
      </c>
      <c r="C303" s="69" t="s">
        <v>5414</v>
      </c>
      <c r="D303" s="50" t="s">
        <v>6462</v>
      </c>
      <c r="E303" s="50" t="s">
        <v>130</v>
      </c>
      <c r="F303" s="50">
        <v>204.0</v>
      </c>
      <c r="G303" s="11"/>
      <c r="I303" t="str">
        <f t="array" ref="I303">INDEX('Current 2023 Points'!$F$16:$F$27,MATCH(1,MMULT(--('Current 2023 Points'!$G$16:$N$27=D303),TRANSPOSE(COLUMN('Current 2023 Points'!$G$16:$N$27)^0)),0))</f>
        <v>#N/A</v>
      </c>
      <c r="K303" s="58">
        <f>F303-IFERROR(VLOOKUP(D303,'Pre-transfer 2023 Ranking'!$D:$F,3,0),0)</f>
        <v>84</v>
      </c>
      <c r="L303">
        <f>countif('Pre-transfer 2022 Points'!$E$13:$L$21,D303)</f>
        <v>0</v>
      </c>
      <c r="M303" s="59">
        <f>countif('2022 Points'!$G$13:$N$21,D303)</f>
        <v>0</v>
      </c>
    </row>
    <row r="304">
      <c r="A304" s="50">
        <v>303.0</v>
      </c>
      <c r="B304" s="67">
        <v>290.0</v>
      </c>
      <c r="C304" s="69" t="s">
        <v>345</v>
      </c>
      <c r="D304" s="50" t="s">
        <v>6463</v>
      </c>
      <c r="E304" s="50" t="s">
        <v>8593</v>
      </c>
      <c r="F304" s="50">
        <v>203.0</v>
      </c>
      <c r="G304" s="11"/>
      <c r="I304" t="str">
        <f t="array" ref="I304">INDEX('Current 2023 Points'!$F$16:$F$27,MATCH(1,MMULT(--('Current 2023 Points'!$G$16:$N$27=D304),TRANSPOSE(COLUMN('Current 2023 Points'!$G$16:$N$27)^0)),0))</f>
        <v>#N/A</v>
      </c>
      <c r="K304" s="58">
        <f>F304-IFERROR(VLOOKUP(D304,'Pre-transfer 2023 Ranking'!$D:$F,3,0),0)</f>
        <v>15</v>
      </c>
      <c r="L304">
        <f>countif('Pre-transfer 2022 Points'!$E$13:$L$21,D304)</f>
        <v>0</v>
      </c>
      <c r="M304" s="59">
        <f>countif('2022 Points'!$G$13:$N$21,D304)</f>
        <v>0</v>
      </c>
    </row>
    <row r="305">
      <c r="A305" s="50">
        <v>304.0</v>
      </c>
      <c r="B305" s="67">
        <v>632.0</v>
      </c>
      <c r="C305" s="68" t="s">
        <v>243</v>
      </c>
      <c r="D305" s="50" t="s">
        <v>6464</v>
      </c>
      <c r="E305" s="50" t="s">
        <v>8623</v>
      </c>
      <c r="F305" s="50">
        <v>201.0</v>
      </c>
      <c r="G305" s="11"/>
      <c r="I305" t="str">
        <f t="array" ref="I305">INDEX('Current 2023 Points'!$F$16:$F$27,MATCH(1,MMULT(--('Current 2023 Points'!$G$16:$N$27=D305),TRANSPOSE(COLUMN('Current 2023 Points'!$G$16:$N$27)^0)),0))</f>
        <v>#N/A</v>
      </c>
      <c r="K305" s="58">
        <f>F305-IFERROR(VLOOKUP(D305,'Pre-transfer 2023 Ranking'!$D:$F,3,0),0)</f>
        <v>30</v>
      </c>
      <c r="L305">
        <f>countif('Pre-transfer 2022 Points'!$E$13:$L$21,D305)</f>
        <v>0</v>
      </c>
      <c r="M305" s="59">
        <f>countif('2022 Points'!$G$13:$N$21,D305)</f>
        <v>0</v>
      </c>
    </row>
    <row r="306">
      <c r="A306" s="50">
        <v>305.0</v>
      </c>
      <c r="B306" s="67">
        <v>170.0</v>
      </c>
      <c r="C306" s="68" t="s">
        <v>4392</v>
      </c>
      <c r="D306" s="50" t="s">
        <v>6465</v>
      </c>
      <c r="E306" s="50" t="s">
        <v>102</v>
      </c>
      <c r="F306" s="50">
        <v>201.0</v>
      </c>
      <c r="G306" s="11"/>
      <c r="I306" t="str">
        <f t="array" ref="I306">INDEX('Current 2023 Points'!$F$16:$F$27,MATCH(1,MMULT(--('Current 2023 Points'!$G$16:$N$27=D306),TRANSPOSE(COLUMN('Current 2023 Points'!$G$16:$N$27)^0)),0))</f>
        <v>#N/A</v>
      </c>
      <c r="K306" s="58">
        <f>F306-IFERROR(VLOOKUP(D306,'Pre-transfer 2023 Ranking'!$D:$F,3,0),0)</f>
        <v>0</v>
      </c>
      <c r="L306">
        <f>countif('Pre-transfer 2022 Points'!$E$13:$L$21,D306)</f>
        <v>1</v>
      </c>
      <c r="M306" s="59">
        <f>countif('2022 Points'!$G$13:$N$21,D306)</f>
        <v>0</v>
      </c>
    </row>
    <row r="307">
      <c r="A307" s="50">
        <v>306.0</v>
      </c>
      <c r="B307" s="67">
        <v>422.0</v>
      </c>
      <c r="C307" s="68" t="s">
        <v>949</v>
      </c>
      <c r="D307" s="50" t="s">
        <v>6466</v>
      </c>
      <c r="E307" s="50" t="s">
        <v>4326</v>
      </c>
      <c r="F307" s="50">
        <v>200.0</v>
      </c>
      <c r="G307" s="11"/>
      <c r="I307" t="str">
        <f t="array" ref="I307">INDEX('Current 2023 Points'!$F$16:$F$27,MATCH(1,MMULT(--('Current 2023 Points'!$G$16:$N$27=D307),TRANSPOSE(COLUMN('Current 2023 Points'!$G$16:$N$27)^0)),0))</f>
        <v>#N/A</v>
      </c>
      <c r="K307" s="58">
        <f>F307-IFERROR(VLOOKUP(D307,'Pre-transfer 2023 Ranking'!$D:$F,3,0),0)</f>
        <v>30</v>
      </c>
      <c r="L307">
        <f>countif('Pre-transfer 2022 Points'!$E$13:$L$21,D307)</f>
        <v>0</v>
      </c>
      <c r="M307" s="59">
        <f>countif('2022 Points'!$G$13:$N$21,D307)</f>
        <v>0</v>
      </c>
    </row>
    <row r="308">
      <c r="A308" s="50">
        <v>307.0</v>
      </c>
      <c r="B308" s="67">
        <v>493.0</v>
      </c>
      <c r="C308" s="68" t="s">
        <v>5768</v>
      </c>
      <c r="D308" s="50" t="s">
        <v>6467</v>
      </c>
      <c r="E308" s="50" t="s">
        <v>130</v>
      </c>
      <c r="F308" s="50">
        <v>199.0</v>
      </c>
      <c r="G308" s="11"/>
      <c r="I308" t="str">
        <f t="array" ref="I308">INDEX('Current 2023 Points'!$F$16:$F$27,MATCH(1,MMULT(--('Current 2023 Points'!$G$16:$N$27=D308),TRANSPOSE(COLUMN('Current 2023 Points'!$G$16:$N$27)^0)),0))</f>
        <v>#N/A</v>
      </c>
      <c r="K308" s="58">
        <f>F308-IFERROR(VLOOKUP(D308,'Pre-transfer 2023 Ranking'!$D:$F,3,0),0)</f>
        <v>90</v>
      </c>
      <c r="L308">
        <f>countif('Pre-transfer 2022 Points'!$E$13:$L$21,D308)</f>
        <v>0</v>
      </c>
      <c r="M308" s="59">
        <f>countif('2022 Points'!$G$13:$N$21,D308)</f>
        <v>0</v>
      </c>
    </row>
    <row r="309">
      <c r="A309" s="50">
        <v>308.0</v>
      </c>
      <c r="B309" s="67">
        <v>894.0</v>
      </c>
      <c r="C309" s="68" t="s">
        <v>8624</v>
      </c>
      <c r="D309" s="50" t="s">
        <v>6468</v>
      </c>
      <c r="E309" s="50" t="s">
        <v>8604</v>
      </c>
      <c r="F309" s="50">
        <v>197.0</v>
      </c>
      <c r="G309" s="11"/>
      <c r="I309" t="str">
        <f t="array" ref="I309">INDEX('Current 2023 Points'!$F$16:$F$27,MATCH(1,MMULT(--('Current 2023 Points'!$G$16:$N$27=D309),TRANSPOSE(COLUMN('Current 2023 Points'!$G$16:$N$27)^0)),0))</f>
        <v>#N/A</v>
      </c>
      <c r="K309" s="58">
        <f>F309-IFERROR(VLOOKUP(D309,'Pre-transfer 2023 Ranking'!$D:$F,3,0),0)</f>
        <v>23</v>
      </c>
      <c r="L309">
        <f>countif('Pre-transfer 2022 Points'!$E$13:$L$21,D309)</f>
        <v>0</v>
      </c>
      <c r="M309" s="59">
        <f>countif('2022 Points'!$G$13:$N$21,D309)</f>
        <v>0</v>
      </c>
    </row>
    <row r="310">
      <c r="A310" s="50">
        <v>309.0</v>
      </c>
      <c r="B310" s="67">
        <v>344.0</v>
      </c>
      <c r="C310" s="68" t="s">
        <v>133</v>
      </c>
      <c r="D310" s="50" t="s">
        <v>6469</v>
      </c>
      <c r="E310" s="50" t="s">
        <v>8593</v>
      </c>
      <c r="F310" s="50">
        <v>197.0</v>
      </c>
      <c r="G310" s="11"/>
      <c r="I310" t="str">
        <f t="array" ref="I310">INDEX('Current 2023 Points'!$F$16:$F$27,MATCH(1,MMULT(--('Current 2023 Points'!$G$16:$N$27=D310),TRANSPOSE(COLUMN('Current 2023 Points'!$G$16:$N$27)^0)),0))</f>
        <v>#N/A</v>
      </c>
      <c r="K310" s="58">
        <f>F310-IFERROR(VLOOKUP(D310,'Pre-transfer 2023 Ranking'!$D:$F,3,0),0)</f>
        <v>112</v>
      </c>
      <c r="L310">
        <f>countif('Pre-transfer 2022 Points'!$E$13:$L$21,D310)</f>
        <v>0</v>
      </c>
      <c r="M310" s="59">
        <f>countif('2022 Points'!$G$13:$N$21,D310)</f>
        <v>0</v>
      </c>
    </row>
    <row r="311">
      <c r="A311" s="50">
        <v>310.0</v>
      </c>
      <c r="B311" s="67">
        <v>696.0</v>
      </c>
      <c r="C311" s="69" t="s">
        <v>1475</v>
      </c>
      <c r="D311" s="50" t="s">
        <v>6470</v>
      </c>
      <c r="E311" s="50" t="s">
        <v>324</v>
      </c>
      <c r="F311" s="50">
        <v>196.0</v>
      </c>
      <c r="G311" s="11"/>
      <c r="I311" t="str">
        <f t="array" ref="I311">INDEX('Current 2023 Points'!$F$16:$F$27,MATCH(1,MMULT(--('Current 2023 Points'!$G$16:$N$27=D311),TRANSPOSE(COLUMN('Current 2023 Points'!$G$16:$N$27)^0)),0))</f>
        <v>#N/A</v>
      </c>
      <c r="K311" s="58">
        <f>F311-IFERROR(VLOOKUP(D311,'Pre-transfer 2023 Ranking'!$D:$F,3,0),0)</f>
        <v>170</v>
      </c>
      <c r="L311">
        <f>countif('Pre-transfer 2022 Points'!$E$13:$L$21,D311)</f>
        <v>0</v>
      </c>
      <c r="M311" s="59">
        <f>countif('2022 Points'!$G$13:$N$21,D311)</f>
        <v>0</v>
      </c>
    </row>
    <row r="312">
      <c r="A312" s="50">
        <v>311.0</v>
      </c>
      <c r="B312" s="67">
        <v>263.0</v>
      </c>
      <c r="C312" s="69" t="s">
        <v>217</v>
      </c>
      <c r="D312" s="50" t="s">
        <v>6471</v>
      </c>
      <c r="E312" s="50" t="s">
        <v>4314</v>
      </c>
      <c r="F312" s="50">
        <v>194.0</v>
      </c>
      <c r="G312" s="11"/>
      <c r="I312" t="str">
        <f t="array" ref="I312">INDEX('Current 2023 Points'!$F$16:$F$27,MATCH(1,MMULT(--('Current 2023 Points'!$G$16:$N$27=D312),TRANSPOSE(COLUMN('Current 2023 Points'!$G$16:$N$27)^0)),0))</f>
        <v>#N/A</v>
      </c>
      <c r="K312" s="58">
        <f>F312-IFERROR(VLOOKUP(D312,'Pre-transfer 2023 Ranking'!$D:$F,3,0),0)</f>
        <v>20</v>
      </c>
      <c r="L312">
        <f>countif('Pre-transfer 2022 Points'!$E$13:$L$21,D312)</f>
        <v>0</v>
      </c>
      <c r="M312" s="59">
        <f>countif('2022 Points'!$G$13:$N$21,D312)</f>
        <v>0</v>
      </c>
    </row>
    <row r="313">
      <c r="A313" s="50">
        <v>312.0</v>
      </c>
      <c r="B313" s="67">
        <v>843.0</v>
      </c>
      <c r="C313" s="69" t="s">
        <v>814</v>
      </c>
      <c r="D313" s="50" t="s">
        <v>6472</v>
      </c>
      <c r="E313" s="50" t="s">
        <v>5763</v>
      </c>
      <c r="F313" s="50">
        <v>193.0</v>
      </c>
      <c r="G313" s="11"/>
      <c r="I313" t="str">
        <f t="array" ref="I313">INDEX('Current 2023 Points'!$F$16:$F$27,MATCH(1,MMULT(--('Current 2023 Points'!$G$16:$N$27=D313),TRANSPOSE(COLUMN('Current 2023 Points'!$G$16:$N$27)^0)),0))</f>
        <v>#N/A</v>
      </c>
      <c r="K313" s="58">
        <f>F313-IFERROR(VLOOKUP(D313,'Pre-transfer 2023 Ranking'!$D:$F,3,0),0)</f>
        <v>98</v>
      </c>
      <c r="L313">
        <f>countif('Pre-transfer 2022 Points'!$E$13:$L$21,D313)</f>
        <v>0</v>
      </c>
      <c r="M313" s="59">
        <f>countif('2022 Points'!$G$13:$N$21,D313)</f>
        <v>0</v>
      </c>
    </row>
    <row r="314">
      <c r="A314" s="50">
        <v>313.0</v>
      </c>
      <c r="B314" s="67">
        <v>321.0</v>
      </c>
      <c r="C314" s="68" t="s">
        <v>4319</v>
      </c>
      <c r="D314" s="50" t="s">
        <v>6473</v>
      </c>
      <c r="E314" s="50" t="s">
        <v>8593</v>
      </c>
      <c r="F314" s="50">
        <v>193.0</v>
      </c>
      <c r="G314" s="11"/>
      <c r="I314" t="str">
        <f t="array" ref="I314">INDEX('Current 2023 Points'!$F$16:$F$27,MATCH(1,MMULT(--('Current 2023 Points'!$G$16:$N$27=D314),TRANSPOSE(COLUMN('Current 2023 Points'!$G$16:$N$27)^0)),0))</f>
        <v>#N/A</v>
      </c>
      <c r="K314" s="58">
        <f>F314-IFERROR(VLOOKUP(D314,'Pre-transfer 2023 Ranking'!$D:$F,3,0),0)</f>
        <v>12</v>
      </c>
      <c r="L314">
        <f>countif('Pre-transfer 2022 Points'!$E$13:$L$21,D314)</f>
        <v>0</v>
      </c>
      <c r="M314" s="59">
        <f>countif('2022 Points'!$G$13:$N$21,D314)</f>
        <v>0</v>
      </c>
    </row>
    <row r="315">
      <c r="A315" s="50">
        <v>314.0</v>
      </c>
      <c r="B315" s="67">
        <v>134.0</v>
      </c>
      <c r="C315" s="69" t="s">
        <v>4491</v>
      </c>
      <c r="D315" s="50" t="s">
        <v>6474</v>
      </c>
      <c r="E315" s="50" t="s">
        <v>115</v>
      </c>
      <c r="F315" s="50">
        <v>193.0</v>
      </c>
      <c r="G315" s="11"/>
      <c r="I315" t="str">
        <f t="array" ref="I315">INDEX('Current 2023 Points'!$F$16:$F$27,MATCH(1,MMULT(--('Current 2023 Points'!$G$16:$N$27=D315),TRANSPOSE(COLUMN('Current 2023 Points'!$G$16:$N$27)^0)),0))</f>
        <v>#N/A</v>
      </c>
      <c r="K315" s="58">
        <f>F315-IFERROR(VLOOKUP(D315,'Pre-transfer 2023 Ranking'!$D:$F,3,0),0)</f>
        <v>111</v>
      </c>
      <c r="L315">
        <f>countif('Pre-transfer 2022 Points'!$E$13:$L$21,D315)</f>
        <v>0</v>
      </c>
      <c r="M315" s="59">
        <f>countif('2022 Points'!$G$13:$N$21,D315)</f>
        <v>0</v>
      </c>
    </row>
    <row r="316">
      <c r="A316" s="50">
        <v>315.0</v>
      </c>
      <c r="B316" s="67">
        <v>1080.0</v>
      </c>
      <c r="C316" s="69" t="s">
        <v>5787</v>
      </c>
      <c r="D316" s="50" t="s">
        <v>6475</v>
      </c>
      <c r="E316" s="50" t="s">
        <v>8625</v>
      </c>
      <c r="F316" s="50">
        <v>193.0</v>
      </c>
      <c r="G316" s="11"/>
      <c r="I316" t="str">
        <f t="array" ref="I316">INDEX('Current 2023 Points'!$F$16:$F$27,MATCH(1,MMULT(--('Current 2023 Points'!$G$16:$N$27=D316),TRANSPOSE(COLUMN('Current 2023 Points'!$G$16:$N$27)^0)),0))</f>
        <v>#N/A</v>
      </c>
      <c r="K316" s="58">
        <f>F316-IFERROR(VLOOKUP(D316,'Pre-transfer 2023 Ranking'!$D:$F,3,0),0)</f>
        <v>55</v>
      </c>
      <c r="L316">
        <f>countif('Pre-transfer 2022 Points'!$E$13:$L$21,D316)</f>
        <v>0</v>
      </c>
      <c r="M316" s="59">
        <f>countif('2022 Points'!$G$13:$N$21,D316)</f>
        <v>0</v>
      </c>
    </row>
    <row r="317">
      <c r="A317" s="50">
        <v>316.0</v>
      </c>
      <c r="B317" s="67">
        <v>200.0</v>
      </c>
      <c r="C317" s="69" t="s">
        <v>1508</v>
      </c>
      <c r="D317" s="50" t="s">
        <v>6476</v>
      </c>
      <c r="E317" s="50" t="s">
        <v>8590</v>
      </c>
      <c r="F317" s="50">
        <v>193.0</v>
      </c>
      <c r="G317" s="11"/>
      <c r="I317" t="str">
        <f t="array" ref="I317">INDEX('Current 2023 Points'!$F$16:$F$27,MATCH(1,MMULT(--('Current 2023 Points'!$G$16:$N$27=D317),TRANSPOSE(COLUMN('Current 2023 Points'!$G$16:$N$27)^0)),0))</f>
        <v>#N/A</v>
      </c>
      <c r="K317" s="58">
        <f>F317-IFERROR(VLOOKUP(D317,'Pre-transfer 2023 Ranking'!$D:$F,3,0),0)</f>
        <v>31</v>
      </c>
      <c r="L317">
        <f>countif('Pre-transfer 2022 Points'!$E$13:$L$21,D317)</f>
        <v>0</v>
      </c>
      <c r="M317" s="59">
        <f>countif('2022 Points'!$G$13:$N$21,D317)</f>
        <v>0</v>
      </c>
    </row>
    <row r="318">
      <c r="A318" s="50">
        <v>317.0</v>
      </c>
      <c r="B318" s="67">
        <v>229.0</v>
      </c>
      <c r="C318" s="69" t="s">
        <v>4484</v>
      </c>
      <c r="D318" s="50" t="s">
        <v>6477</v>
      </c>
      <c r="E318" s="50" t="s">
        <v>8589</v>
      </c>
      <c r="F318" s="50">
        <v>192.0</v>
      </c>
      <c r="G318" s="11"/>
      <c r="I318" t="str">
        <f t="array" ref="I318">INDEX('Current 2023 Points'!$F$16:$F$27,MATCH(1,MMULT(--('Current 2023 Points'!$G$16:$N$27=D318),TRANSPOSE(COLUMN('Current 2023 Points'!$G$16:$N$27)^0)),0))</f>
        <v>#N/A</v>
      </c>
      <c r="K318" s="58">
        <f>F318-IFERROR(VLOOKUP(D318,'Pre-transfer 2023 Ranking'!$D:$F,3,0),0)</f>
        <v>80</v>
      </c>
      <c r="L318">
        <f>countif('Pre-transfer 2022 Points'!$E$13:$L$21,D318)</f>
        <v>0</v>
      </c>
      <c r="M318" s="59">
        <f>countif('2022 Points'!$G$13:$N$21,D318)</f>
        <v>0</v>
      </c>
    </row>
    <row r="319">
      <c r="A319" s="50">
        <v>318.0</v>
      </c>
      <c r="B319" s="67">
        <v>285.0</v>
      </c>
      <c r="C319" s="68" t="s">
        <v>288</v>
      </c>
      <c r="D319" s="50" t="s">
        <v>6478</v>
      </c>
      <c r="E319" s="50" t="s">
        <v>8603</v>
      </c>
      <c r="F319" s="50">
        <v>191.0</v>
      </c>
      <c r="G319" s="11"/>
      <c r="I319" t="str">
        <f t="array" ref="I319">INDEX('Current 2023 Points'!$F$16:$F$27,MATCH(1,MMULT(--('Current 2023 Points'!$G$16:$N$27=D319),TRANSPOSE(COLUMN('Current 2023 Points'!$G$16:$N$27)^0)),0))</f>
        <v>#N/A</v>
      </c>
      <c r="K319" s="58">
        <f>F319-IFERROR(VLOOKUP(D319,'Pre-transfer 2023 Ranking'!$D:$F,3,0),0)</f>
        <v>24</v>
      </c>
      <c r="L319">
        <f>countif('Pre-transfer 2022 Points'!$E$13:$L$21,D319)</f>
        <v>0</v>
      </c>
      <c r="M319" s="59">
        <f>countif('2022 Points'!$G$13:$N$21,D319)</f>
        <v>0</v>
      </c>
    </row>
    <row r="320">
      <c r="A320" s="50">
        <v>319.0</v>
      </c>
      <c r="B320" s="67">
        <v>692.0</v>
      </c>
      <c r="C320" s="69" t="s">
        <v>5858</v>
      </c>
      <c r="D320" s="50" t="s">
        <v>6479</v>
      </c>
      <c r="E320" s="50" t="s">
        <v>4598</v>
      </c>
      <c r="F320" s="50">
        <v>191.0</v>
      </c>
      <c r="G320" s="11"/>
      <c r="I320" t="str">
        <f t="array" ref="I320">INDEX('Current 2023 Points'!$F$16:$F$27,MATCH(1,MMULT(--('Current 2023 Points'!$G$16:$N$27=D320),TRANSPOSE(COLUMN('Current 2023 Points'!$G$16:$N$27)^0)),0))</f>
        <v>#N/A</v>
      </c>
      <c r="K320" s="58">
        <f>F320-IFERROR(VLOOKUP(D320,'Pre-transfer 2023 Ranking'!$D:$F,3,0),0)</f>
        <v>106</v>
      </c>
      <c r="L320">
        <f>countif('Pre-transfer 2022 Points'!$E$13:$L$21,D320)</f>
        <v>0</v>
      </c>
      <c r="M320" s="59">
        <f>countif('2022 Points'!$G$13:$N$21,D320)</f>
        <v>0</v>
      </c>
    </row>
    <row r="321">
      <c r="A321" s="50">
        <v>320.0</v>
      </c>
      <c r="B321" s="67">
        <v>137.0</v>
      </c>
      <c r="C321" s="68" t="s">
        <v>797</v>
      </c>
      <c r="D321" s="50" t="s">
        <v>6480</v>
      </c>
      <c r="E321" s="50" t="s">
        <v>8589</v>
      </c>
      <c r="F321" s="50">
        <v>190.0</v>
      </c>
      <c r="G321" s="11"/>
      <c r="I321" t="str">
        <f t="array" ref="I321">INDEX('Current 2023 Points'!$F$16:$F$27,MATCH(1,MMULT(--('Current 2023 Points'!$G$16:$N$27=D321),TRANSPOSE(COLUMN('Current 2023 Points'!$G$16:$N$27)^0)),0))</f>
        <v>#N/A</v>
      </c>
      <c r="K321" s="58">
        <f>F321-IFERROR(VLOOKUP(D321,'Pre-transfer 2023 Ranking'!$D:$F,3,0),0)</f>
        <v>110</v>
      </c>
      <c r="L321">
        <f>countif('Pre-transfer 2022 Points'!$E$13:$L$21,D321)</f>
        <v>0</v>
      </c>
      <c r="M321" s="59">
        <f>countif('2022 Points'!$G$13:$N$21,D321)</f>
        <v>0</v>
      </c>
    </row>
    <row r="322">
      <c r="A322" s="50">
        <v>321.0</v>
      </c>
      <c r="B322" s="67">
        <v>698.0</v>
      </c>
      <c r="C322" s="68" t="s">
        <v>5218</v>
      </c>
      <c r="D322" s="50" t="s">
        <v>6481</v>
      </c>
      <c r="E322" s="50" t="s">
        <v>8600</v>
      </c>
      <c r="F322" s="50">
        <v>189.0</v>
      </c>
      <c r="G322" s="11"/>
      <c r="I322" t="str">
        <f t="array" ref="I322">INDEX('Current 2023 Points'!$F$16:$F$27,MATCH(1,MMULT(--('Current 2023 Points'!$G$16:$N$27=D322),TRANSPOSE(COLUMN('Current 2023 Points'!$G$16:$N$27)^0)),0))</f>
        <v>#N/A</v>
      </c>
      <c r="K322" s="58">
        <f>F322-IFERROR(VLOOKUP(D322,'Pre-transfer 2023 Ranking'!$D:$F,3,0),0)</f>
        <v>62</v>
      </c>
      <c r="L322">
        <f>countif('Pre-transfer 2022 Points'!$E$13:$L$21,D322)</f>
        <v>0</v>
      </c>
      <c r="M322" s="59">
        <f>countif('2022 Points'!$G$13:$N$21,D322)</f>
        <v>0</v>
      </c>
    </row>
    <row r="323">
      <c r="A323" s="50">
        <v>322.0</v>
      </c>
      <c r="B323" s="67">
        <v>275.0</v>
      </c>
      <c r="C323" s="69" t="s">
        <v>1438</v>
      </c>
      <c r="D323" s="50" t="s">
        <v>6482</v>
      </c>
      <c r="E323" s="50" t="s">
        <v>8592</v>
      </c>
      <c r="F323" s="50">
        <v>189.0</v>
      </c>
      <c r="G323" s="11"/>
      <c r="I323" t="str">
        <f t="array" ref="I323">INDEX('Current 2023 Points'!$F$16:$F$27,MATCH(1,MMULT(--('Current 2023 Points'!$G$16:$N$27=D323),TRANSPOSE(COLUMN('Current 2023 Points'!$G$16:$N$27)^0)),0))</f>
        <v>#N/A</v>
      </c>
      <c r="K323" s="58">
        <f>F323-IFERROR(VLOOKUP(D323,'Pre-transfer 2023 Ranking'!$D:$F,3,0),0)</f>
        <v>102</v>
      </c>
      <c r="L323">
        <f>countif('Pre-transfer 2022 Points'!$E$13:$L$21,D323)</f>
        <v>0</v>
      </c>
      <c r="M323" s="59">
        <f>countif('2022 Points'!$G$13:$N$21,D323)</f>
        <v>0</v>
      </c>
    </row>
    <row r="324">
      <c r="A324" s="50">
        <v>323.0</v>
      </c>
      <c r="B324" s="67">
        <v>405.0</v>
      </c>
      <c r="C324" s="68" t="s">
        <v>4624</v>
      </c>
      <c r="D324" s="50" t="s">
        <v>6483</v>
      </c>
      <c r="E324" s="50" t="s">
        <v>115</v>
      </c>
      <c r="F324" s="50">
        <v>188.0</v>
      </c>
      <c r="G324" s="11"/>
      <c r="I324" t="str">
        <f t="array" ref="I324">INDEX('Current 2023 Points'!$F$16:$F$27,MATCH(1,MMULT(--('Current 2023 Points'!$G$16:$N$27=D324),TRANSPOSE(COLUMN('Current 2023 Points'!$G$16:$N$27)^0)),0))</f>
        <v>#N/A</v>
      </c>
      <c r="K324" s="58">
        <f>F324-IFERROR(VLOOKUP(D324,'Pre-transfer 2023 Ranking'!$D:$F,3,0),0)</f>
        <v>142</v>
      </c>
      <c r="L324">
        <f>countif('Pre-transfer 2022 Points'!$E$13:$L$21,D324)</f>
        <v>0</v>
      </c>
      <c r="M324" s="59">
        <f>countif('2022 Points'!$G$13:$N$21,D324)</f>
        <v>0</v>
      </c>
    </row>
    <row r="325">
      <c r="A325" s="50">
        <v>324.0</v>
      </c>
      <c r="B325" s="67">
        <v>651.0</v>
      </c>
      <c r="C325" s="68" t="s">
        <v>5383</v>
      </c>
      <c r="D325" s="50" t="s">
        <v>6484</v>
      </c>
      <c r="E325" s="50" t="s">
        <v>8626</v>
      </c>
      <c r="F325" s="50">
        <v>187.0</v>
      </c>
      <c r="G325" s="11"/>
      <c r="I325" t="str">
        <f t="array" ref="I325">INDEX('Current 2023 Points'!$F$16:$F$27,MATCH(1,MMULT(--('Current 2023 Points'!$G$16:$N$27=D325),TRANSPOSE(COLUMN('Current 2023 Points'!$G$16:$N$27)^0)),0))</f>
        <v>#N/A</v>
      </c>
      <c r="K325" s="58">
        <f>F325-IFERROR(VLOOKUP(D325,'Pre-transfer 2023 Ranking'!$D:$F,3,0),0)</f>
        <v>64</v>
      </c>
      <c r="L325">
        <f>countif('Pre-transfer 2022 Points'!$E$13:$L$21,D325)</f>
        <v>0</v>
      </c>
      <c r="M325" s="59">
        <f>countif('2022 Points'!$G$13:$N$21,D325)</f>
        <v>0</v>
      </c>
    </row>
    <row r="326">
      <c r="A326" s="50">
        <v>325.0</v>
      </c>
      <c r="B326" s="67">
        <v>448.0</v>
      </c>
      <c r="C326" s="68" t="s">
        <v>491</v>
      </c>
      <c r="D326" s="50" t="s">
        <v>6485</v>
      </c>
      <c r="E326" s="50" t="s">
        <v>8588</v>
      </c>
      <c r="F326" s="50">
        <v>186.0</v>
      </c>
      <c r="G326" s="11"/>
      <c r="I326" t="str">
        <f t="array" ref="I326">INDEX('Current 2023 Points'!$F$16:$F$27,MATCH(1,MMULT(--('Current 2023 Points'!$G$16:$N$27=D326),TRANSPOSE(COLUMN('Current 2023 Points'!$G$16:$N$27)^0)),0))</f>
        <v>#N/A</v>
      </c>
      <c r="K326" s="58">
        <f>F326-IFERROR(VLOOKUP(D326,'Pre-transfer 2023 Ranking'!$D:$F,3,0),0)</f>
        <v>46</v>
      </c>
      <c r="L326">
        <f>countif('Pre-transfer 2022 Points'!$E$13:$L$21,D326)</f>
        <v>0</v>
      </c>
      <c r="M326" s="59">
        <f>countif('2022 Points'!$G$13:$N$21,D326)</f>
        <v>0</v>
      </c>
    </row>
    <row r="327">
      <c r="A327" s="50">
        <v>326.0</v>
      </c>
      <c r="B327" s="67">
        <v>592.0</v>
      </c>
      <c r="C327" s="68" t="s">
        <v>816</v>
      </c>
      <c r="D327" s="50" t="s">
        <v>6486</v>
      </c>
      <c r="E327" s="50" t="s">
        <v>8622</v>
      </c>
      <c r="F327" s="50">
        <v>183.0</v>
      </c>
      <c r="G327" s="11"/>
      <c r="I327" t="str">
        <f t="array" ref="I327">INDEX('Current 2023 Points'!$F$16:$F$27,MATCH(1,MMULT(--('Current 2023 Points'!$G$16:$N$27=D327),TRANSPOSE(COLUMN('Current 2023 Points'!$G$16:$N$27)^0)),0))</f>
        <v>#N/A</v>
      </c>
      <c r="K327" s="58">
        <f>F327-IFERROR(VLOOKUP(D327,'Pre-transfer 2023 Ranking'!$D:$F,3,0),0)</f>
        <v>136</v>
      </c>
      <c r="L327">
        <f>countif('Pre-transfer 2022 Points'!$E$13:$L$21,D327)</f>
        <v>0</v>
      </c>
      <c r="M327" s="59">
        <f>countif('2022 Points'!$G$13:$N$21,D327)</f>
        <v>0</v>
      </c>
    </row>
    <row r="328">
      <c r="A328" s="50">
        <v>327.0</v>
      </c>
      <c r="B328" s="67">
        <v>562.0</v>
      </c>
      <c r="C328" s="69" t="s">
        <v>5243</v>
      </c>
      <c r="D328" s="50" t="s">
        <v>6487</v>
      </c>
      <c r="E328" s="50" t="s">
        <v>5903</v>
      </c>
      <c r="F328" s="50">
        <v>183.0</v>
      </c>
      <c r="G328" s="11"/>
      <c r="I328" t="str">
        <f t="array" ref="I328">INDEX('Current 2023 Points'!$F$16:$F$27,MATCH(1,MMULT(--('Current 2023 Points'!$G$16:$N$27=D328),TRANSPOSE(COLUMN('Current 2023 Points'!$G$16:$N$27)^0)),0))</f>
        <v>#N/A</v>
      </c>
      <c r="K328" s="58">
        <f>F328-IFERROR(VLOOKUP(D328,'Pre-transfer 2023 Ranking'!$D:$F,3,0),0)</f>
        <v>51</v>
      </c>
      <c r="L328">
        <f>countif('Pre-transfer 2022 Points'!$E$13:$L$21,D328)</f>
        <v>0</v>
      </c>
      <c r="M328" s="59">
        <f>countif('2022 Points'!$G$13:$N$21,D328)</f>
        <v>0</v>
      </c>
    </row>
    <row r="329">
      <c r="A329" s="50">
        <v>328.0</v>
      </c>
      <c r="B329" s="67">
        <v>126.0</v>
      </c>
      <c r="C329" s="68" t="s">
        <v>4517</v>
      </c>
      <c r="D329" s="50" t="s">
        <v>6488</v>
      </c>
      <c r="E329" s="50" t="s">
        <v>5764</v>
      </c>
      <c r="F329" s="50">
        <v>183.0</v>
      </c>
      <c r="G329" s="11"/>
      <c r="I329" t="str">
        <f t="array" ref="I329">INDEX('Current 2023 Points'!$F$16:$F$27,MATCH(1,MMULT(--('Current 2023 Points'!$G$16:$N$27=D329),TRANSPOSE(COLUMN('Current 2023 Points'!$G$16:$N$27)^0)),0))</f>
        <v>#N/A</v>
      </c>
      <c r="K329" s="58">
        <f>F329-IFERROR(VLOOKUP(D329,'Pre-transfer 2023 Ranking'!$D:$F,3,0),0)</f>
        <v>170</v>
      </c>
      <c r="L329">
        <f>countif('Pre-transfer 2022 Points'!$E$13:$L$21,D329)</f>
        <v>0</v>
      </c>
      <c r="M329" s="59">
        <f>countif('2022 Points'!$G$13:$N$21,D329)</f>
        <v>0</v>
      </c>
    </row>
    <row r="330">
      <c r="A330" s="50">
        <v>329.0</v>
      </c>
      <c r="B330" s="67">
        <v>642.0</v>
      </c>
      <c r="C330" s="68" t="s">
        <v>882</v>
      </c>
      <c r="D330" s="50" t="s">
        <v>6489</v>
      </c>
      <c r="E330" s="50" t="s">
        <v>115</v>
      </c>
      <c r="F330" s="50">
        <v>182.0</v>
      </c>
      <c r="G330" s="11"/>
      <c r="I330" t="str">
        <f t="array" ref="I330">INDEX('Current 2023 Points'!$F$16:$F$27,MATCH(1,MMULT(--('Current 2023 Points'!$G$16:$N$27=D330),TRANSPOSE(COLUMN('Current 2023 Points'!$G$16:$N$27)^0)),0))</f>
        <v>#N/A</v>
      </c>
      <c r="K330" s="58">
        <f>F330-IFERROR(VLOOKUP(D330,'Pre-transfer 2023 Ranking'!$D:$F,3,0),0)</f>
        <v>34</v>
      </c>
      <c r="L330">
        <f>countif('Pre-transfer 2022 Points'!$E$13:$L$21,D330)</f>
        <v>0</v>
      </c>
      <c r="M330" s="59">
        <f>countif('2022 Points'!$G$13:$N$21,D330)</f>
        <v>0</v>
      </c>
    </row>
    <row r="331">
      <c r="A331" s="50">
        <v>330.0</v>
      </c>
      <c r="B331" s="67">
        <v>71.0</v>
      </c>
      <c r="C331" s="68" t="s">
        <v>1518</v>
      </c>
      <c r="D331" s="50" t="s">
        <v>6490</v>
      </c>
      <c r="E331" s="50" t="s">
        <v>157</v>
      </c>
      <c r="F331" s="50">
        <v>181.0</v>
      </c>
      <c r="G331" s="11"/>
      <c r="I331" t="str">
        <f t="array" ref="I331">INDEX('Current 2023 Points'!$F$16:$F$27,MATCH(1,MMULT(--('Current 2023 Points'!$G$16:$N$27=D331),TRANSPOSE(COLUMN('Current 2023 Points'!$G$16:$N$27)^0)),0))</f>
        <v>Tim</v>
      </c>
      <c r="K331" s="58">
        <f>F331-IFERROR(VLOOKUP(D331,'Pre-transfer 2023 Ranking'!$D:$F,3,0),0)</f>
        <v>12</v>
      </c>
      <c r="L331">
        <f>countif('Pre-transfer 2022 Points'!$E$13:$L$21,D331)</f>
        <v>0</v>
      </c>
      <c r="M331" s="59">
        <f>countif('2022 Points'!$G$13:$N$21,D331)</f>
        <v>0</v>
      </c>
    </row>
    <row r="332">
      <c r="A332" s="50">
        <v>331.0</v>
      </c>
      <c r="B332" s="67"/>
      <c r="C332" s="69" t="s">
        <v>5776</v>
      </c>
      <c r="D332" s="50" t="s">
        <v>6491</v>
      </c>
      <c r="E332" s="50" t="s">
        <v>8622</v>
      </c>
      <c r="F332" s="50">
        <v>181.0</v>
      </c>
      <c r="G332" s="11"/>
      <c r="I332" t="str">
        <f t="array" ref="I332">INDEX('Current 2023 Points'!$F$16:$F$27,MATCH(1,MMULT(--('Current 2023 Points'!$G$16:$N$27=D332),TRANSPOSE(COLUMN('Current 2023 Points'!$G$16:$N$27)^0)),0))</f>
        <v>#N/A</v>
      </c>
      <c r="K332" s="58">
        <f>F332-IFERROR(VLOOKUP(D332,'Pre-transfer 2023 Ranking'!$D:$F,3,0),0)</f>
        <v>30</v>
      </c>
      <c r="L332">
        <f>countif('Pre-transfer 2022 Points'!$E$13:$L$21,D332)</f>
        <v>0</v>
      </c>
      <c r="M332" s="59">
        <f>countif('2022 Points'!$G$13:$N$21,D332)</f>
        <v>0</v>
      </c>
    </row>
    <row r="333">
      <c r="A333" s="50">
        <v>332.0</v>
      </c>
      <c r="B333" s="67">
        <v>641.0</v>
      </c>
      <c r="C333" s="69" t="s">
        <v>1182</v>
      </c>
      <c r="D333" s="50" t="s">
        <v>6492</v>
      </c>
      <c r="E333" s="50" t="s">
        <v>8589</v>
      </c>
      <c r="F333" s="50">
        <v>180.0</v>
      </c>
      <c r="G333" s="11"/>
      <c r="I333" t="str">
        <f t="array" ref="I333">INDEX('Current 2023 Points'!$F$16:$F$27,MATCH(1,MMULT(--('Current 2023 Points'!$G$16:$N$27=D333),TRANSPOSE(COLUMN('Current 2023 Points'!$G$16:$N$27)^0)),0))</f>
        <v>#N/A</v>
      </c>
      <c r="K333" s="58">
        <f>F333-IFERROR(VLOOKUP(D333,'Pre-transfer 2023 Ranking'!$D:$F,3,0),0)</f>
        <v>5</v>
      </c>
      <c r="L333">
        <f>countif('Pre-transfer 2022 Points'!$E$13:$L$21,D333)</f>
        <v>0</v>
      </c>
      <c r="M333" s="59">
        <f>countif('2022 Points'!$G$13:$N$21,D333)</f>
        <v>0</v>
      </c>
    </row>
    <row r="334">
      <c r="A334" s="50">
        <v>333.0</v>
      </c>
      <c r="B334" s="67">
        <v>238.0</v>
      </c>
      <c r="C334" s="68" t="s">
        <v>960</v>
      </c>
      <c r="D334" s="50" t="s">
        <v>6493</v>
      </c>
      <c r="E334" s="50" t="s">
        <v>139</v>
      </c>
      <c r="F334" s="50">
        <v>178.0</v>
      </c>
      <c r="G334" s="11"/>
      <c r="I334" t="str">
        <f t="array" ref="I334">INDEX('Current 2023 Points'!$F$16:$F$27,MATCH(1,MMULT(--('Current 2023 Points'!$G$16:$N$27=D334),TRANSPOSE(COLUMN('Current 2023 Points'!$G$16:$N$27)^0)),0))</f>
        <v>#N/A</v>
      </c>
      <c r="K334" s="58">
        <f>F334-IFERROR(VLOOKUP(D334,'Pre-transfer 2023 Ranking'!$D:$F,3,0),0)</f>
        <v>119</v>
      </c>
      <c r="L334">
        <f>countif('Pre-transfer 2022 Points'!$E$13:$L$21,D334)</f>
        <v>0</v>
      </c>
      <c r="M334" s="59">
        <f>countif('2022 Points'!$G$13:$N$21,D334)</f>
        <v>0</v>
      </c>
    </row>
    <row r="335">
      <c r="A335" s="50">
        <v>334.0</v>
      </c>
      <c r="B335" s="67">
        <v>1343.0</v>
      </c>
      <c r="C335" s="69" t="s">
        <v>956</v>
      </c>
      <c r="D335" s="50" t="s">
        <v>6494</v>
      </c>
      <c r="E335" s="50" t="s">
        <v>5337</v>
      </c>
      <c r="F335" s="50">
        <v>178.0</v>
      </c>
      <c r="G335" s="11"/>
      <c r="I335" t="str">
        <f t="array" ref="I335">INDEX('Current 2023 Points'!$F$16:$F$27,MATCH(1,MMULT(--('Current 2023 Points'!$G$16:$N$27=D335),TRANSPOSE(COLUMN('Current 2023 Points'!$G$16:$N$27)^0)),0))</f>
        <v>#N/A</v>
      </c>
      <c r="K335" s="58">
        <f>F335-IFERROR(VLOOKUP(D335,'Pre-transfer 2023 Ranking'!$D:$F,3,0),0)</f>
        <v>44</v>
      </c>
      <c r="L335">
        <f>countif('Pre-transfer 2022 Points'!$E$13:$L$21,D335)</f>
        <v>0</v>
      </c>
      <c r="M335" s="59">
        <f>countif('2022 Points'!$G$13:$N$21,D335)</f>
        <v>0</v>
      </c>
    </row>
    <row r="336">
      <c r="A336" s="50">
        <v>335.0</v>
      </c>
      <c r="B336" s="67">
        <v>634.0</v>
      </c>
      <c r="C336" s="68" t="s">
        <v>280</v>
      </c>
      <c r="D336" s="50" t="s">
        <v>6495</v>
      </c>
      <c r="E336" s="50" t="s">
        <v>8627</v>
      </c>
      <c r="F336" s="50">
        <v>176.0</v>
      </c>
      <c r="G336" s="11"/>
      <c r="I336" t="str">
        <f t="array" ref="I336">INDEX('Current 2023 Points'!$F$16:$F$27,MATCH(1,MMULT(--('Current 2023 Points'!$G$16:$N$27=D336),TRANSPOSE(COLUMN('Current 2023 Points'!$G$16:$N$27)^0)),0))</f>
        <v>#N/A</v>
      </c>
      <c r="K336" s="58">
        <f>F336-IFERROR(VLOOKUP(D336,'Pre-transfer 2023 Ranking'!$D:$F,3,0),0)</f>
        <v>67</v>
      </c>
      <c r="L336">
        <f>countif('Pre-transfer 2022 Points'!$E$13:$L$21,D336)</f>
        <v>0</v>
      </c>
      <c r="M336" s="59">
        <f>countif('2022 Points'!$G$13:$N$21,D336)</f>
        <v>0</v>
      </c>
    </row>
    <row r="337">
      <c r="A337" s="50">
        <v>336.0</v>
      </c>
      <c r="B337" s="67">
        <v>316.0</v>
      </c>
      <c r="C337" s="68" t="s">
        <v>4597</v>
      </c>
      <c r="D337" s="50" t="s">
        <v>6496</v>
      </c>
      <c r="E337" s="50" t="s">
        <v>130</v>
      </c>
      <c r="F337" s="50">
        <v>175.0</v>
      </c>
      <c r="G337" s="11"/>
      <c r="I337" t="str">
        <f t="array" ref="I337">INDEX('Current 2023 Points'!$F$16:$F$27,MATCH(1,MMULT(--('Current 2023 Points'!$G$16:$N$27=D337),TRANSPOSE(COLUMN('Current 2023 Points'!$G$16:$N$27)^0)),0))</f>
        <v>#N/A</v>
      </c>
      <c r="K337" s="58">
        <f>F337-IFERROR(VLOOKUP(D337,'Pre-transfer 2023 Ranking'!$D:$F,3,0),0)</f>
        <v>99</v>
      </c>
      <c r="L337">
        <f>countif('Pre-transfer 2022 Points'!$E$13:$L$21,D337)</f>
        <v>0</v>
      </c>
      <c r="M337" s="59">
        <f>countif('2022 Points'!$G$13:$N$21,D337)</f>
        <v>0</v>
      </c>
    </row>
    <row r="338">
      <c r="A338" s="50">
        <v>337.0</v>
      </c>
      <c r="B338" s="67">
        <v>457.0</v>
      </c>
      <c r="C338" s="68" t="s">
        <v>5777</v>
      </c>
      <c r="D338" s="50" t="s">
        <v>6497</v>
      </c>
      <c r="E338" s="50" t="s">
        <v>4455</v>
      </c>
      <c r="F338" s="50">
        <v>175.0</v>
      </c>
      <c r="G338" s="11"/>
      <c r="I338" t="str">
        <f t="array" ref="I338">INDEX('Current 2023 Points'!$F$16:$F$27,MATCH(1,MMULT(--('Current 2023 Points'!$G$16:$N$27=D338),TRANSPOSE(COLUMN('Current 2023 Points'!$G$16:$N$27)^0)),0))</f>
        <v>#N/A</v>
      </c>
      <c r="K338" s="58">
        <f>F338-IFERROR(VLOOKUP(D338,'Pre-transfer 2023 Ranking'!$D:$F,3,0),0)</f>
        <v>170</v>
      </c>
      <c r="L338">
        <f>countif('Pre-transfer 2022 Points'!$E$13:$L$21,D338)</f>
        <v>0</v>
      </c>
      <c r="M338" s="59">
        <f>countif('2022 Points'!$G$13:$N$21,D338)</f>
        <v>0</v>
      </c>
    </row>
    <row r="339">
      <c r="A339" s="50">
        <v>338.0</v>
      </c>
      <c r="B339" s="67">
        <v>691.0</v>
      </c>
      <c r="C339" s="68" t="s">
        <v>5314</v>
      </c>
      <c r="D339" s="50" t="s">
        <v>6498</v>
      </c>
      <c r="E339" s="50" t="s">
        <v>324</v>
      </c>
      <c r="F339" s="50">
        <v>174.0</v>
      </c>
      <c r="G339" s="11"/>
      <c r="I339" t="str">
        <f t="array" ref="I339">INDEX('Current 2023 Points'!$F$16:$F$27,MATCH(1,MMULT(--('Current 2023 Points'!$G$16:$N$27=D339),TRANSPOSE(COLUMN('Current 2023 Points'!$G$16:$N$27)^0)),0))</f>
        <v>#N/A</v>
      </c>
      <c r="K339" s="58">
        <f>F339-IFERROR(VLOOKUP(D339,'Pre-transfer 2023 Ranking'!$D:$F,3,0),0)</f>
        <v>36</v>
      </c>
      <c r="L339">
        <f>countif('Pre-transfer 2022 Points'!$E$13:$L$21,D339)</f>
        <v>0</v>
      </c>
      <c r="M339" s="59">
        <f>countif('2022 Points'!$G$13:$N$21,D339)</f>
        <v>0</v>
      </c>
    </row>
    <row r="340">
      <c r="A340" s="50">
        <v>339.0</v>
      </c>
      <c r="B340" s="67"/>
      <c r="C340" s="68" t="s">
        <v>5776</v>
      </c>
      <c r="D340" s="50" t="s">
        <v>6499</v>
      </c>
      <c r="E340" s="50" t="s">
        <v>208</v>
      </c>
      <c r="F340" s="50">
        <v>174.0</v>
      </c>
      <c r="G340" s="11"/>
      <c r="I340" t="str">
        <f t="array" ref="I340">INDEX('Current 2023 Points'!$F$16:$F$27,MATCH(1,MMULT(--('Current 2023 Points'!$G$16:$N$27=D340),TRANSPOSE(COLUMN('Current 2023 Points'!$G$16:$N$27)^0)),0))</f>
        <v>#N/A</v>
      </c>
      <c r="K340" s="58">
        <f>F340-IFERROR(VLOOKUP(D340,'Pre-transfer 2023 Ranking'!$D:$F,3,0),0)</f>
        <v>166</v>
      </c>
      <c r="L340">
        <f>countif('Pre-transfer 2022 Points'!$E$13:$L$21,D340)</f>
        <v>0</v>
      </c>
      <c r="M340" s="59">
        <f>countif('2022 Points'!$G$13:$N$21,D340)</f>
        <v>0</v>
      </c>
    </row>
    <row r="341">
      <c r="A341" s="50">
        <v>340.0</v>
      </c>
      <c r="B341" s="67">
        <v>192.0</v>
      </c>
      <c r="C341" s="69" t="s">
        <v>5801</v>
      </c>
      <c r="D341" s="50" t="s">
        <v>6500</v>
      </c>
      <c r="E341" s="50" t="s">
        <v>249</v>
      </c>
      <c r="F341" s="50">
        <v>173.0</v>
      </c>
      <c r="G341" s="11"/>
      <c r="I341" t="str">
        <f t="array" ref="I341">INDEX('Current 2023 Points'!$F$16:$F$27,MATCH(1,MMULT(--('Current 2023 Points'!$G$16:$N$27=D341),TRANSPOSE(COLUMN('Current 2023 Points'!$G$16:$N$27)^0)),0))</f>
        <v>#N/A</v>
      </c>
      <c r="K341" s="58">
        <f>F341-IFERROR(VLOOKUP(D341,'Pre-transfer 2023 Ranking'!$D:$F,3,0),0)</f>
        <v>35</v>
      </c>
      <c r="L341">
        <f>countif('Pre-transfer 2022 Points'!$E$13:$L$21,D341)</f>
        <v>0</v>
      </c>
      <c r="M341" s="59">
        <f>countif('2022 Points'!$G$13:$N$21,D341)</f>
        <v>0</v>
      </c>
    </row>
    <row r="342">
      <c r="A342" s="50">
        <v>341.0</v>
      </c>
      <c r="B342" s="67">
        <v>208.0</v>
      </c>
      <c r="C342" s="69" t="s">
        <v>4651</v>
      </c>
      <c r="D342" s="50" t="s">
        <v>6501</v>
      </c>
      <c r="E342" s="50" t="s">
        <v>4595</v>
      </c>
      <c r="F342" s="50">
        <v>173.0</v>
      </c>
      <c r="G342" s="11"/>
      <c r="I342" t="str">
        <f t="array" ref="I342">INDEX('Current 2023 Points'!$F$16:$F$27,MATCH(1,MMULT(--('Current 2023 Points'!$G$16:$N$27=D342),TRANSPOSE(COLUMN('Current 2023 Points'!$G$16:$N$27)^0)),0))</f>
        <v>#N/A</v>
      </c>
      <c r="K342" s="58">
        <f>F342-IFERROR(VLOOKUP(D342,'Pre-transfer 2023 Ranking'!$D:$F,3,0),0)</f>
        <v>148</v>
      </c>
      <c r="L342">
        <f>countif('Pre-transfer 2022 Points'!$E$13:$L$21,D342)</f>
        <v>0</v>
      </c>
      <c r="M342" s="59">
        <f>countif('2022 Points'!$G$13:$N$21,D342)</f>
        <v>0</v>
      </c>
    </row>
    <row r="343">
      <c r="A343" s="50">
        <v>342.0</v>
      </c>
      <c r="B343" s="67">
        <v>260.0</v>
      </c>
      <c r="C343" s="68" t="s">
        <v>1048</v>
      </c>
      <c r="D343" s="50" t="s">
        <v>6502</v>
      </c>
      <c r="E343" s="50" t="s">
        <v>4326</v>
      </c>
      <c r="F343" s="50">
        <v>173.0</v>
      </c>
      <c r="G343" s="11"/>
      <c r="I343" t="str">
        <f t="array" ref="I343">INDEX('Current 2023 Points'!$F$16:$F$27,MATCH(1,MMULT(--('Current 2023 Points'!$G$16:$N$27=D343),TRANSPOSE(COLUMN('Current 2023 Points'!$G$16:$N$27)^0)),0))</f>
        <v>#N/A</v>
      </c>
      <c r="K343" s="58">
        <f>F343-IFERROR(VLOOKUP(D343,'Pre-transfer 2023 Ranking'!$D:$F,3,0),0)</f>
        <v>40</v>
      </c>
      <c r="L343">
        <f>countif('Pre-transfer 2022 Points'!$E$13:$L$21,D343)</f>
        <v>0</v>
      </c>
      <c r="M343" s="59">
        <f>countif('2022 Points'!$G$13:$N$21,D343)</f>
        <v>0</v>
      </c>
    </row>
    <row r="344">
      <c r="A344" s="50">
        <v>343.0</v>
      </c>
      <c r="B344" s="67">
        <v>471.0</v>
      </c>
      <c r="C344" s="69" t="s">
        <v>228</v>
      </c>
      <c r="D344" s="50" t="s">
        <v>6503</v>
      </c>
      <c r="E344" s="50" t="s">
        <v>8628</v>
      </c>
      <c r="F344" s="50">
        <v>172.0</v>
      </c>
      <c r="G344" s="11"/>
      <c r="I344" t="str">
        <f t="array" ref="I344">INDEX('Current 2023 Points'!$F$16:$F$27,MATCH(1,MMULT(--('Current 2023 Points'!$G$16:$N$27=D344),TRANSPOSE(COLUMN('Current 2023 Points'!$G$16:$N$27)^0)),0))</f>
        <v>#N/A</v>
      </c>
      <c r="K344" s="58">
        <f>F344-IFERROR(VLOOKUP(D344,'Pre-transfer 2023 Ranking'!$D:$F,3,0),0)</f>
        <v>17</v>
      </c>
      <c r="L344">
        <f>countif('Pre-transfer 2022 Points'!$E$13:$L$21,D344)</f>
        <v>0</v>
      </c>
      <c r="M344" s="59">
        <f>countif('2022 Points'!$G$13:$N$21,D344)</f>
        <v>0</v>
      </c>
    </row>
    <row r="345">
      <c r="A345" s="50">
        <v>344.0</v>
      </c>
      <c r="B345" s="67">
        <v>398.0</v>
      </c>
      <c r="C345" s="68" t="s">
        <v>4345</v>
      </c>
      <c r="D345" s="50" t="s">
        <v>6504</v>
      </c>
      <c r="E345" s="50" t="s">
        <v>4314</v>
      </c>
      <c r="F345" s="50">
        <v>172.0</v>
      </c>
      <c r="G345" s="11"/>
      <c r="I345" t="str">
        <f t="array" ref="I345">INDEX('Current 2023 Points'!$F$16:$F$27,MATCH(1,MMULT(--('Current 2023 Points'!$G$16:$N$27=D345),TRANSPOSE(COLUMN('Current 2023 Points'!$G$16:$N$27)^0)),0))</f>
        <v>#N/A</v>
      </c>
      <c r="K345" s="58">
        <f>F345-IFERROR(VLOOKUP(D345,'Pre-transfer 2023 Ranking'!$D:$F,3,0),0)</f>
        <v>87</v>
      </c>
      <c r="L345">
        <f>countif('Pre-transfer 2022 Points'!$E$13:$L$21,D345)</f>
        <v>0</v>
      </c>
      <c r="M345" s="59">
        <f>countif('2022 Points'!$G$13:$N$21,D345)</f>
        <v>0</v>
      </c>
    </row>
    <row r="346">
      <c r="A346" s="50">
        <v>345.0</v>
      </c>
      <c r="B346" s="67">
        <v>348.0</v>
      </c>
      <c r="C346" s="68" t="s">
        <v>118</v>
      </c>
      <c r="D346" s="50" t="s">
        <v>6505</v>
      </c>
      <c r="E346" s="50" t="s">
        <v>8591</v>
      </c>
      <c r="F346" s="50">
        <v>171.0</v>
      </c>
      <c r="G346" s="11"/>
      <c r="I346" t="str">
        <f t="array" ref="I346">INDEX('Current 2023 Points'!$F$16:$F$27,MATCH(1,MMULT(--('Current 2023 Points'!$G$16:$N$27=D346),TRANSPOSE(COLUMN('Current 2023 Points'!$G$16:$N$27)^0)),0))</f>
        <v>#N/A</v>
      </c>
      <c r="K346" s="58">
        <f>F346-IFERROR(VLOOKUP(D346,'Pre-transfer 2023 Ranking'!$D:$F,3,0),0)</f>
        <v>59</v>
      </c>
      <c r="L346">
        <f>countif('Pre-transfer 2022 Points'!$E$13:$L$21,D346)</f>
        <v>0</v>
      </c>
      <c r="M346" s="59">
        <f>countif('2022 Points'!$G$13:$N$21,D346)</f>
        <v>0</v>
      </c>
    </row>
    <row r="347">
      <c r="A347" s="50">
        <v>346.0</v>
      </c>
      <c r="B347" s="67">
        <v>594.0</v>
      </c>
      <c r="C347" s="68" t="s">
        <v>618</v>
      </c>
      <c r="D347" s="50" t="s">
        <v>6506</v>
      </c>
      <c r="E347" s="50" t="s">
        <v>324</v>
      </c>
      <c r="F347" s="50">
        <v>171.0</v>
      </c>
      <c r="G347" s="11"/>
      <c r="I347" t="str">
        <f t="array" ref="I347">INDEX('Current 2023 Points'!$F$16:$F$27,MATCH(1,MMULT(--('Current 2023 Points'!$G$16:$N$27=D347),TRANSPOSE(COLUMN('Current 2023 Points'!$G$16:$N$27)^0)),0))</f>
        <v>#N/A</v>
      </c>
      <c r="K347" s="58">
        <f>F347-IFERROR(VLOOKUP(D347,'Pre-transfer 2023 Ranking'!$D:$F,3,0),0)</f>
        <v>150</v>
      </c>
      <c r="L347">
        <f>countif('Pre-transfer 2022 Points'!$E$13:$L$21,D347)</f>
        <v>0</v>
      </c>
      <c r="M347" s="59">
        <f>countif('2022 Points'!$G$13:$N$21,D347)</f>
        <v>0</v>
      </c>
    </row>
    <row r="348">
      <c r="A348" s="50">
        <v>347.0</v>
      </c>
      <c r="B348" s="67">
        <v>329.0</v>
      </c>
      <c r="C348" s="68" t="s">
        <v>1829</v>
      </c>
      <c r="D348" s="50" t="s">
        <v>6507</v>
      </c>
      <c r="E348" s="50" t="s">
        <v>130</v>
      </c>
      <c r="F348" s="50">
        <v>170.0</v>
      </c>
      <c r="G348" s="11"/>
      <c r="I348" t="str">
        <f t="array" ref="I348">INDEX('Current 2023 Points'!$F$16:$F$27,MATCH(1,MMULT(--('Current 2023 Points'!$G$16:$N$27=D348),TRANSPOSE(COLUMN('Current 2023 Points'!$G$16:$N$27)^0)),0))</f>
        <v>#N/A</v>
      </c>
      <c r="K348" s="58">
        <f>F348-IFERROR(VLOOKUP(D348,'Pre-transfer 2023 Ranking'!$D:$F,3,0),0)</f>
        <v>15</v>
      </c>
      <c r="L348">
        <f>countif('Pre-transfer 2022 Points'!$E$13:$L$21,D348)</f>
        <v>0</v>
      </c>
      <c r="M348" s="59">
        <f>countif('2022 Points'!$G$13:$N$21,D348)</f>
        <v>0</v>
      </c>
    </row>
    <row r="349">
      <c r="A349" s="50">
        <v>348.0</v>
      </c>
      <c r="B349" s="67">
        <v>425.0</v>
      </c>
      <c r="C349" s="69" t="s">
        <v>109</v>
      </c>
      <c r="D349" s="50" t="s">
        <v>6508</v>
      </c>
      <c r="E349" s="50" t="s">
        <v>5763</v>
      </c>
      <c r="F349" s="50">
        <v>169.0</v>
      </c>
      <c r="G349" s="11"/>
      <c r="I349" t="str">
        <f t="array" ref="I349">INDEX('Current 2023 Points'!$F$16:$F$27,MATCH(1,MMULT(--('Current 2023 Points'!$G$16:$N$27=D349),TRANSPOSE(COLUMN('Current 2023 Points'!$G$16:$N$27)^0)),0))</f>
        <v>#N/A</v>
      </c>
      <c r="K349" s="58">
        <f>F349-IFERROR(VLOOKUP(D349,'Pre-transfer 2023 Ranking'!$D:$F,3,0),0)</f>
        <v>60</v>
      </c>
      <c r="L349">
        <f>countif('Pre-transfer 2022 Points'!$E$13:$L$21,D349)</f>
        <v>0</v>
      </c>
      <c r="M349" s="59">
        <f>countif('2022 Points'!$G$13:$N$21,D349)</f>
        <v>0</v>
      </c>
    </row>
    <row r="350">
      <c r="A350" s="50">
        <v>349.0</v>
      </c>
      <c r="B350" s="67">
        <v>291.0</v>
      </c>
      <c r="C350" s="69" t="s">
        <v>449</v>
      </c>
      <c r="D350" s="50" t="s">
        <v>6509</v>
      </c>
      <c r="E350" s="50" t="s">
        <v>8591</v>
      </c>
      <c r="F350" s="50">
        <v>169.0</v>
      </c>
      <c r="G350" s="11"/>
      <c r="I350" t="str">
        <f t="array" ref="I350">INDEX('Current 2023 Points'!$F$16:$F$27,MATCH(1,MMULT(--('Current 2023 Points'!$G$16:$N$27=D350),TRANSPOSE(COLUMN('Current 2023 Points'!$G$16:$N$27)^0)),0))</f>
        <v>#N/A</v>
      </c>
      <c r="K350" s="58">
        <f>F350-IFERROR(VLOOKUP(D350,'Pre-transfer 2023 Ranking'!$D:$F,3,0),0)</f>
        <v>67</v>
      </c>
      <c r="L350">
        <f>countif('Pre-transfer 2022 Points'!$E$13:$L$21,D350)</f>
        <v>0</v>
      </c>
      <c r="M350" s="59">
        <f>countif('2022 Points'!$G$13:$N$21,D350)</f>
        <v>0</v>
      </c>
    </row>
    <row r="351">
      <c r="A351" s="50">
        <v>350.0</v>
      </c>
      <c r="B351" s="67">
        <v>249.0</v>
      </c>
      <c r="C351" s="69" t="s">
        <v>954</v>
      </c>
      <c r="D351" s="50" t="s">
        <v>6510</v>
      </c>
      <c r="E351" s="50" t="s">
        <v>8592</v>
      </c>
      <c r="F351" s="50">
        <v>168.0</v>
      </c>
      <c r="G351" s="11"/>
      <c r="I351" t="str">
        <f t="array" ref="I351">INDEX('Current 2023 Points'!$F$16:$F$27,MATCH(1,MMULT(--('Current 2023 Points'!$G$16:$N$27=D351),TRANSPOSE(COLUMN('Current 2023 Points'!$G$16:$N$27)^0)),0))</f>
        <v>#N/A</v>
      </c>
      <c r="K351" s="58">
        <f>F351-IFERROR(VLOOKUP(D351,'Pre-transfer 2023 Ranking'!$D:$F,3,0),0)</f>
        <v>0</v>
      </c>
      <c r="L351">
        <f>countif('Pre-transfer 2022 Points'!$E$13:$L$21,D351)</f>
        <v>0</v>
      </c>
      <c r="M351" s="59">
        <f>countif('2022 Points'!$G$13:$N$21,D351)</f>
        <v>0</v>
      </c>
    </row>
    <row r="352">
      <c r="A352" s="50">
        <v>351.0</v>
      </c>
      <c r="B352" s="67">
        <v>608.0</v>
      </c>
      <c r="C352" s="68" t="s">
        <v>1616</v>
      </c>
      <c r="D352" s="50" t="s">
        <v>6511</v>
      </c>
      <c r="E352" s="50" t="s">
        <v>5763</v>
      </c>
      <c r="F352" s="50">
        <v>167.0</v>
      </c>
      <c r="G352" s="11"/>
      <c r="I352" t="str">
        <f t="array" ref="I352">INDEX('Current 2023 Points'!$F$16:$F$27,MATCH(1,MMULT(--('Current 2023 Points'!$G$16:$N$27=D352),TRANSPOSE(COLUMN('Current 2023 Points'!$G$16:$N$27)^0)),0))</f>
        <v>#N/A</v>
      </c>
      <c r="K352" s="58">
        <f>F352-IFERROR(VLOOKUP(D352,'Pre-transfer 2023 Ranking'!$D:$F,3,0),0)</f>
        <v>35</v>
      </c>
      <c r="L352">
        <f>countif('Pre-transfer 2022 Points'!$E$13:$L$21,D352)</f>
        <v>0</v>
      </c>
      <c r="M352" s="59">
        <f>countif('2022 Points'!$G$13:$N$21,D352)</f>
        <v>0</v>
      </c>
    </row>
    <row r="353">
      <c r="A353" s="50">
        <v>352.0</v>
      </c>
      <c r="B353" s="67">
        <v>98.0</v>
      </c>
      <c r="C353" s="69" t="s">
        <v>4667</v>
      </c>
      <c r="D353" s="50" t="s">
        <v>6512</v>
      </c>
      <c r="E353" s="50" t="s">
        <v>115</v>
      </c>
      <c r="F353" s="50">
        <v>167.0</v>
      </c>
      <c r="G353" s="11"/>
      <c r="I353" t="str">
        <f t="array" ref="I353">INDEX('Current 2023 Points'!$F$16:$F$27,MATCH(1,MMULT(--('Current 2023 Points'!$G$16:$N$27=D353),TRANSPOSE(COLUMN('Current 2023 Points'!$G$16:$N$27)^0)),0))</f>
        <v>#N/A</v>
      </c>
      <c r="K353" s="58">
        <f>F353-IFERROR(VLOOKUP(D353,'Pre-transfer 2023 Ranking'!$D:$F,3,0),0)</f>
        <v>5</v>
      </c>
      <c r="L353">
        <f>countif('Pre-transfer 2022 Points'!$E$13:$L$21,D353)</f>
        <v>0</v>
      </c>
      <c r="M353" s="59">
        <f>countif('2022 Points'!$G$13:$N$21,D353)</f>
        <v>0</v>
      </c>
    </row>
    <row r="354">
      <c r="A354" s="50">
        <v>353.0</v>
      </c>
      <c r="B354" s="67">
        <v>449.0</v>
      </c>
      <c r="C354" s="68" t="s">
        <v>5325</v>
      </c>
      <c r="D354" s="50" t="s">
        <v>6513</v>
      </c>
      <c r="E354" s="50" t="s">
        <v>8595</v>
      </c>
      <c r="F354" s="50">
        <v>166.0</v>
      </c>
      <c r="G354" s="11"/>
      <c r="I354" t="str">
        <f t="array" ref="I354">INDEX('Current 2023 Points'!$F$16:$F$27,MATCH(1,MMULT(--('Current 2023 Points'!$G$16:$N$27=D354),TRANSPOSE(COLUMN('Current 2023 Points'!$G$16:$N$27)^0)),0))</f>
        <v>#N/A</v>
      </c>
      <c r="K354" s="58">
        <f>F354-IFERROR(VLOOKUP(D354,'Pre-transfer 2023 Ranking'!$D:$F,3,0),0)</f>
        <v>140</v>
      </c>
      <c r="L354">
        <f>countif('Pre-transfer 2022 Points'!$E$13:$L$21,D354)</f>
        <v>0</v>
      </c>
      <c r="M354" s="59">
        <f>countif('2022 Points'!$G$13:$N$21,D354)</f>
        <v>0</v>
      </c>
    </row>
    <row r="355">
      <c r="A355" s="50">
        <v>354.0</v>
      </c>
      <c r="B355" s="67">
        <v>324.0</v>
      </c>
      <c r="C355" s="68" t="s">
        <v>579</v>
      </c>
      <c r="D355" s="50" t="s">
        <v>6514</v>
      </c>
      <c r="E355" s="50" t="s">
        <v>102</v>
      </c>
      <c r="F355" s="50">
        <v>166.0</v>
      </c>
      <c r="G355" s="11"/>
      <c r="I355" t="str">
        <f t="array" ref="I355">INDEX('Current 2023 Points'!$F$16:$F$27,MATCH(1,MMULT(--('Current 2023 Points'!$G$16:$N$27=D355),TRANSPOSE(COLUMN('Current 2023 Points'!$G$16:$N$27)^0)),0))</f>
        <v>#N/A</v>
      </c>
      <c r="K355" s="58">
        <f>F355-IFERROR(VLOOKUP(D355,'Pre-transfer 2023 Ranking'!$D:$F,3,0),0)</f>
        <v>35</v>
      </c>
      <c r="L355">
        <f>countif('Pre-transfer 2022 Points'!$E$13:$L$21,D355)</f>
        <v>0</v>
      </c>
      <c r="M355" s="59">
        <f>countif('2022 Points'!$G$13:$N$21,D355)</f>
        <v>0</v>
      </c>
    </row>
    <row r="356">
      <c r="A356" s="50">
        <v>355.0</v>
      </c>
      <c r="B356" s="67">
        <v>877.0</v>
      </c>
      <c r="C356" s="69" t="s">
        <v>5478</v>
      </c>
      <c r="D356" s="50" t="s">
        <v>6515</v>
      </c>
      <c r="E356" s="50" t="s">
        <v>5853</v>
      </c>
      <c r="F356" s="50">
        <v>166.0</v>
      </c>
      <c r="G356" s="11"/>
      <c r="I356" t="str">
        <f t="array" ref="I356">INDEX('Current 2023 Points'!$F$16:$F$27,MATCH(1,MMULT(--('Current 2023 Points'!$G$16:$N$27=D356),TRANSPOSE(COLUMN('Current 2023 Points'!$G$16:$N$27)^0)),0))</f>
        <v>#N/A</v>
      </c>
      <c r="K356" s="58">
        <f>F356-IFERROR(VLOOKUP(D356,'Pre-transfer 2023 Ranking'!$D:$F,3,0),0)</f>
        <v>43</v>
      </c>
      <c r="L356">
        <f>countif('Pre-transfer 2022 Points'!$E$13:$L$21,D356)</f>
        <v>0</v>
      </c>
      <c r="M356" s="59">
        <f>countif('2022 Points'!$G$13:$N$21,D356)</f>
        <v>0</v>
      </c>
    </row>
    <row r="357">
      <c r="A357" s="50">
        <v>356.0</v>
      </c>
      <c r="B357" s="67"/>
      <c r="C357" s="69" t="s">
        <v>5776</v>
      </c>
      <c r="D357" s="50" t="s">
        <v>6516</v>
      </c>
      <c r="E357" s="50" t="s">
        <v>8628</v>
      </c>
      <c r="F357" s="50">
        <v>166.0</v>
      </c>
      <c r="G357" s="11"/>
      <c r="I357" t="str">
        <f t="array" ref="I357">INDEX('Current 2023 Points'!$F$16:$F$27,MATCH(1,MMULT(--('Current 2023 Points'!$G$16:$N$27=D357),TRANSPOSE(COLUMN('Current 2023 Points'!$G$16:$N$27)^0)),0))</f>
        <v>#N/A</v>
      </c>
      <c r="K357" s="58">
        <f>F357-IFERROR(VLOOKUP(D357,'Pre-transfer 2023 Ranking'!$D:$F,3,0),0)</f>
        <v>166</v>
      </c>
      <c r="L357">
        <f>countif('Pre-transfer 2022 Points'!$E$13:$L$21,D357)</f>
        <v>0</v>
      </c>
      <c r="M357" s="59">
        <f>countif('2022 Points'!$G$13:$N$21,D357)</f>
        <v>0</v>
      </c>
    </row>
    <row r="358">
      <c r="A358" s="50">
        <v>357.0</v>
      </c>
      <c r="B358" s="67">
        <v>355.0</v>
      </c>
      <c r="C358" s="68" t="s">
        <v>589</v>
      </c>
      <c r="D358" s="50" t="s">
        <v>6517</v>
      </c>
      <c r="E358" s="50" t="s">
        <v>8595</v>
      </c>
      <c r="F358" s="50">
        <v>165.0</v>
      </c>
      <c r="G358" s="11"/>
      <c r="I358" t="str">
        <f t="array" ref="I358">INDEX('Current 2023 Points'!$F$16:$F$27,MATCH(1,MMULT(--('Current 2023 Points'!$G$16:$N$27=D358),TRANSPOSE(COLUMN('Current 2023 Points'!$G$16:$N$27)^0)),0))</f>
        <v>#N/A</v>
      </c>
      <c r="K358" s="58">
        <f>F358-IFERROR(VLOOKUP(D358,'Pre-transfer 2023 Ranking'!$D:$F,3,0),0)</f>
        <v>67</v>
      </c>
      <c r="L358">
        <f>countif('Pre-transfer 2022 Points'!$E$13:$L$21,D358)</f>
        <v>0</v>
      </c>
      <c r="M358" s="59">
        <f>countif('2022 Points'!$G$13:$N$21,D358)</f>
        <v>0</v>
      </c>
    </row>
    <row r="359">
      <c r="A359" s="50">
        <v>358.0</v>
      </c>
      <c r="B359" s="67">
        <v>464.0</v>
      </c>
      <c r="C359" s="69" t="s">
        <v>225</v>
      </c>
      <c r="D359" s="50" t="s">
        <v>6518</v>
      </c>
      <c r="E359" s="50" t="s">
        <v>8590</v>
      </c>
      <c r="F359" s="50">
        <v>165.0</v>
      </c>
      <c r="G359" s="11"/>
      <c r="I359" t="str">
        <f t="array" ref="I359">INDEX('Current 2023 Points'!$F$16:$F$27,MATCH(1,MMULT(--('Current 2023 Points'!$G$16:$N$27=D359),TRANSPOSE(COLUMN('Current 2023 Points'!$G$16:$N$27)^0)),0))</f>
        <v>#N/A</v>
      </c>
      <c r="K359" s="58">
        <f>F359-IFERROR(VLOOKUP(D359,'Pre-transfer 2023 Ranking'!$D:$F,3,0),0)</f>
        <v>0</v>
      </c>
      <c r="L359">
        <f>countif('Pre-transfer 2022 Points'!$E$13:$L$21,D359)</f>
        <v>0</v>
      </c>
      <c r="M359" s="59">
        <f>countif('2022 Points'!$G$13:$N$21,D359)</f>
        <v>0</v>
      </c>
    </row>
    <row r="360">
      <c r="A360" s="50">
        <v>359.0</v>
      </c>
      <c r="B360" s="67">
        <v>746.0</v>
      </c>
      <c r="C360" s="68" t="s">
        <v>4607</v>
      </c>
      <c r="D360" s="50" t="s">
        <v>6519</v>
      </c>
      <c r="E360" s="50" t="s">
        <v>8598</v>
      </c>
      <c r="F360" s="50">
        <v>164.0</v>
      </c>
      <c r="G360" s="11"/>
      <c r="I360" t="str">
        <f t="array" ref="I360">INDEX('Current 2023 Points'!$F$16:$F$27,MATCH(1,MMULT(--('Current 2023 Points'!$G$16:$N$27=D360),TRANSPOSE(COLUMN('Current 2023 Points'!$G$16:$N$27)^0)),0))</f>
        <v>#N/A</v>
      </c>
      <c r="K360" s="58">
        <f>F360-IFERROR(VLOOKUP(D360,'Pre-transfer 2023 Ranking'!$D:$F,3,0),0)</f>
        <v>57</v>
      </c>
      <c r="L360">
        <f>countif('Pre-transfer 2022 Points'!$E$13:$L$21,D360)</f>
        <v>0</v>
      </c>
      <c r="M360" s="59">
        <f>countif('2022 Points'!$G$13:$N$21,D360)</f>
        <v>0</v>
      </c>
    </row>
    <row r="361">
      <c r="A361" s="50">
        <v>360.0</v>
      </c>
      <c r="B361" s="67">
        <v>888.0</v>
      </c>
      <c r="C361" s="69" t="s">
        <v>5075</v>
      </c>
      <c r="D361" s="50" t="s">
        <v>6520</v>
      </c>
      <c r="E361" s="50" t="s">
        <v>8629</v>
      </c>
      <c r="F361" s="50">
        <v>164.0</v>
      </c>
      <c r="G361" s="11"/>
      <c r="I361" t="str">
        <f t="array" ref="I361">INDEX('Current 2023 Points'!$F$16:$F$27,MATCH(1,MMULT(--('Current 2023 Points'!$G$16:$N$27=D361),TRANSPOSE(COLUMN('Current 2023 Points'!$G$16:$N$27)^0)),0))</f>
        <v>#N/A</v>
      </c>
      <c r="K361" s="58">
        <f>F361-IFERROR(VLOOKUP(D361,'Pre-transfer 2023 Ranking'!$D:$F,3,0),0)</f>
        <v>147</v>
      </c>
      <c r="L361">
        <f>countif('Pre-transfer 2022 Points'!$E$13:$L$21,D361)</f>
        <v>0</v>
      </c>
      <c r="M361" s="59">
        <f>countif('2022 Points'!$G$13:$N$21,D361)</f>
        <v>0</v>
      </c>
    </row>
    <row r="362">
      <c r="A362" s="50">
        <v>361.0</v>
      </c>
      <c r="B362" s="67">
        <v>1104.0</v>
      </c>
      <c r="C362" s="68" t="s">
        <v>1831</v>
      </c>
      <c r="D362" s="50" t="s">
        <v>6521</v>
      </c>
      <c r="E362" s="50" t="s">
        <v>5983</v>
      </c>
      <c r="F362" s="50">
        <v>163.0</v>
      </c>
      <c r="G362" s="11"/>
      <c r="I362" t="str">
        <f t="array" ref="I362">INDEX('Current 2023 Points'!$F$16:$F$27,MATCH(1,MMULT(--('Current 2023 Points'!$G$16:$N$27=D362),TRANSPOSE(COLUMN('Current 2023 Points'!$G$16:$N$27)^0)),0))</f>
        <v>#N/A</v>
      </c>
      <c r="K362" s="58">
        <f>F362-IFERROR(VLOOKUP(D362,'Pre-transfer 2023 Ranking'!$D:$F,3,0),0)</f>
        <v>118</v>
      </c>
      <c r="L362">
        <f>countif('Pre-transfer 2022 Points'!$E$13:$L$21,D362)</f>
        <v>0</v>
      </c>
      <c r="M362" s="59">
        <f>countif('2022 Points'!$G$13:$N$21,D362)</f>
        <v>0</v>
      </c>
    </row>
    <row r="363">
      <c r="A363" s="50">
        <v>362.0</v>
      </c>
      <c r="B363" s="67">
        <v>218.0</v>
      </c>
      <c r="C363" s="68" t="s">
        <v>1444</v>
      </c>
      <c r="D363" s="50" t="s">
        <v>6522</v>
      </c>
      <c r="E363" s="50" t="s">
        <v>8604</v>
      </c>
      <c r="F363" s="50">
        <v>163.0</v>
      </c>
      <c r="G363" s="11"/>
      <c r="I363" t="str">
        <f t="array" ref="I363">INDEX('Current 2023 Points'!$F$16:$F$27,MATCH(1,MMULT(--('Current 2023 Points'!$G$16:$N$27=D363),TRANSPOSE(COLUMN('Current 2023 Points'!$G$16:$N$27)^0)),0))</f>
        <v>#N/A</v>
      </c>
      <c r="K363" s="58">
        <f>F363-IFERROR(VLOOKUP(D363,'Pre-transfer 2023 Ranking'!$D:$F,3,0),0)</f>
        <v>127</v>
      </c>
      <c r="L363">
        <f>countif('Pre-transfer 2022 Points'!$E$13:$L$21,D363)</f>
        <v>0</v>
      </c>
      <c r="M363" s="59">
        <f>countif('2022 Points'!$G$13:$N$21,D363)</f>
        <v>0</v>
      </c>
    </row>
    <row r="364">
      <c r="A364" s="50">
        <v>363.0</v>
      </c>
      <c r="B364" s="67">
        <v>1234.0</v>
      </c>
      <c r="C364" s="69" t="s">
        <v>367</v>
      </c>
      <c r="D364" s="50" t="s">
        <v>6523</v>
      </c>
      <c r="E364" s="50" t="s">
        <v>6053</v>
      </c>
      <c r="F364" s="50">
        <v>162.0</v>
      </c>
      <c r="G364" s="11"/>
      <c r="I364" t="str">
        <f t="array" ref="I364">INDEX('Current 2023 Points'!$F$16:$F$27,MATCH(1,MMULT(--('Current 2023 Points'!$G$16:$N$27=D364),TRANSPOSE(COLUMN('Current 2023 Points'!$G$16:$N$27)^0)),0))</f>
        <v>#N/A</v>
      </c>
      <c r="K364" s="58">
        <f>F364-IFERROR(VLOOKUP(D364,'Pre-transfer 2023 Ranking'!$D:$F,3,0),0)</f>
        <v>117</v>
      </c>
      <c r="L364">
        <f>countif('Pre-transfer 2022 Points'!$E$13:$L$21,D364)</f>
        <v>0</v>
      </c>
      <c r="M364" s="59">
        <f>countif('2022 Points'!$G$13:$N$21,D364)</f>
        <v>0</v>
      </c>
    </row>
    <row r="365">
      <c r="A365" s="50">
        <v>364.0</v>
      </c>
      <c r="B365" s="67">
        <v>212.0</v>
      </c>
      <c r="C365" s="68" t="s">
        <v>1014</v>
      </c>
      <c r="D365" s="50" t="s">
        <v>6524</v>
      </c>
      <c r="E365" s="50" t="s">
        <v>4330</v>
      </c>
      <c r="F365" s="50">
        <v>161.0</v>
      </c>
      <c r="G365" s="11"/>
      <c r="I365" t="str">
        <f t="array" ref="I365">INDEX('Current 2023 Points'!$F$16:$F$27,MATCH(1,MMULT(--('Current 2023 Points'!$G$16:$N$27=D365),TRANSPOSE(COLUMN('Current 2023 Points'!$G$16:$N$27)^0)),0))</f>
        <v>#N/A</v>
      </c>
      <c r="K365" s="58">
        <f>F365-IFERROR(VLOOKUP(D365,'Pre-transfer 2023 Ranking'!$D:$F,3,0),0)</f>
        <v>98</v>
      </c>
      <c r="L365">
        <f>countif('Pre-transfer 2022 Points'!$E$13:$L$21,D365)</f>
        <v>0</v>
      </c>
      <c r="M365" s="59">
        <f>countif('2022 Points'!$G$13:$N$21,D365)</f>
        <v>0</v>
      </c>
    </row>
    <row r="366">
      <c r="A366" s="50">
        <v>365.0</v>
      </c>
      <c r="B366" s="67">
        <v>764.0</v>
      </c>
      <c r="C366" s="69" t="s">
        <v>4504</v>
      </c>
      <c r="D366" s="50" t="s">
        <v>6525</v>
      </c>
      <c r="E366" s="50" t="s">
        <v>8590</v>
      </c>
      <c r="F366" s="50">
        <v>161.0</v>
      </c>
      <c r="G366" s="11"/>
      <c r="I366" t="str">
        <f t="array" ref="I366">INDEX('Current 2023 Points'!$F$16:$F$27,MATCH(1,MMULT(--('Current 2023 Points'!$G$16:$N$27=D366),TRANSPOSE(COLUMN('Current 2023 Points'!$G$16:$N$27)^0)),0))</f>
        <v>#N/A</v>
      </c>
      <c r="K366" s="58">
        <f>F366-IFERROR(VLOOKUP(D366,'Pre-transfer 2023 Ranking'!$D:$F,3,0),0)</f>
        <v>127</v>
      </c>
      <c r="L366">
        <f>countif('Pre-transfer 2022 Points'!$E$13:$L$21,D366)</f>
        <v>0</v>
      </c>
      <c r="M366" s="59">
        <f>countif('2022 Points'!$G$13:$N$21,D366)</f>
        <v>0</v>
      </c>
    </row>
    <row r="367">
      <c r="A367" s="50">
        <v>366.0</v>
      </c>
      <c r="B367" s="67">
        <v>309.0</v>
      </c>
      <c r="C367" s="68" t="s">
        <v>1353</v>
      </c>
      <c r="D367" s="50" t="s">
        <v>6526</v>
      </c>
      <c r="E367" s="50" t="s">
        <v>5766</v>
      </c>
      <c r="F367" s="50">
        <v>161.0</v>
      </c>
      <c r="G367" s="11"/>
      <c r="I367" t="str">
        <f t="array" ref="I367">INDEX('Current 2023 Points'!$F$16:$F$27,MATCH(1,MMULT(--('Current 2023 Points'!$G$16:$N$27=D367),TRANSPOSE(COLUMN('Current 2023 Points'!$G$16:$N$27)^0)),0))</f>
        <v>#N/A</v>
      </c>
      <c r="K367" s="58">
        <f>F367-IFERROR(VLOOKUP(D367,'Pre-transfer 2023 Ranking'!$D:$F,3,0),0)</f>
        <v>140</v>
      </c>
      <c r="L367">
        <f>countif('Pre-transfer 2022 Points'!$E$13:$L$21,D367)</f>
        <v>0</v>
      </c>
      <c r="M367" s="59">
        <f>countif('2022 Points'!$G$13:$N$21,D367)</f>
        <v>0</v>
      </c>
    </row>
    <row r="368">
      <c r="A368" s="50">
        <v>367.0</v>
      </c>
      <c r="B368" s="67">
        <v>179.0</v>
      </c>
      <c r="C368" s="68" t="s">
        <v>4583</v>
      </c>
      <c r="D368" s="50" t="s">
        <v>6527</v>
      </c>
      <c r="E368" s="50" t="s">
        <v>8594</v>
      </c>
      <c r="F368" s="50">
        <v>160.0</v>
      </c>
      <c r="G368" s="11"/>
      <c r="I368" t="str">
        <f t="array" ref="I368">INDEX('Current 2023 Points'!$F$16:$F$27,MATCH(1,MMULT(--('Current 2023 Points'!$G$16:$N$27=D368),TRANSPOSE(COLUMN('Current 2023 Points'!$G$16:$N$27)^0)),0))</f>
        <v>#N/A</v>
      </c>
      <c r="K368" s="58">
        <f>F368-IFERROR(VLOOKUP(D368,'Pre-transfer 2023 Ranking'!$D:$F,3,0),0)</f>
        <v>49</v>
      </c>
      <c r="L368">
        <f>countif('Pre-transfer 2022 Points'!$E$13:$L$21,D368)</f>
        <v>0</v>
      </c>
      <c r="M368" s="59">
        <f>countif('2022 Points'!$G$13:$N$21,D368)</f>
        <v>0</v>
      </c>
    </row>
    <row r="369">
      <c r="A369" s="50">
        <v>368.0</v>
      </c>
      <c r="B369" s="67">
        <v>1009.0</v>
      </c>
      <c r="C369" s="68" t="s">
        <v>4547</v>
      </c>
      <c r="D369" s="50" t="s">
        <v>6528</v>
      </c>
      <c r="E369" s="50" t="s">
        <v>4330</v>
      </c>
      <c r="F369" s="50">
        <v>160.0</v>
      </c>
      <c r="G369" s="11"/>
      <c r="I369" t="str">
        <f t="array" ref="I369">INDEX('Current 2023 Points'!$F$16:$F$27,MATCH(1,MMULT(--('Current 2023 Points'!$G$16:$N$27=D369),TRANSPOSE(COLUMN('Current 2023 Points'!$G$16:$N$27)^0)),0))</f>
        <v>#N/A</v>
      </c>
      <c r="K369" s="58">
        <f>F369-IFERROR(VLOOKUP(D369,'Pre-transfer 2023 Ranking'!$D:$F,3,0),0)</f>
        <v>18</v>
      </c>
      <c r="L369">
        <f>countif('Pre-transfer 2022 Points'!$E$13:$L$21,D369)</f>
        <v>0</v>
      </c>
      <c r="M369" s="59">
        <f>countif('2022 Points'!$G$13:$N$21,D369)</f>
        <v>0</v>
      </c>
    </row>
    <row r="370">
      <c r="A370" s="50">
        <v>369.0</v>
      </c>
      <c r="B370" s="67">
        <v>630.0</v>
      </c>
      <c r="C370" s="68" t="s">
        <v>5633</v>
      </c>
      <c r="D370" s="50" t="s">
        <v>6529</v>
      </c>
      <c r="E370" s="50" t="s">
        <v>8595</v>
      </c>
      <c r="F370" s="50">
        <v>160.0</v>
      </c>
      <c r="G370" s="11"/>
      <c r="I370" t="str">
        <f t="array" ref="I370">INDEX('Current 2023 Points'!$F$16:$F$27,MATCH(1,MMULT(--('Current 2023 Points'!$G$16:$N$27=D370),TRANSPOSE(COLUMN('Current 2023 Points'!$G$16:$N$27)^0)),0))</f>
        <v>#N/A</v>
      </c>
      <c r="K370" s="58">
        <f>F370-IFERROR(VLOOKUP(D370,'Pre-transfer 2023 Ranking'!$D:$F,3,0),0)</f>
        <v>35</v>
      </c>
      <c r="L370">
        <f>countif('Pre-transfer 2022 Points'!$E$13:$L$21,D370)</f>
        <v>0</v>
      </c>
      <c r="M370" s="59">
        <f>countif('2022 Points'!$G$13:$N$21,D370)</f>
        <v>0</v>
      </c>
    </row>
    <row r="371">
      <c r="A371" s="50">
        <v>370.0</v>
      </c>
      <c r="B371" s="67">
        <v>96.0</v>
      </c>
      <c r="C371" s="68" t="s">
        <v>4629</v>
      </c>
      <c r="D371" s="50" t="s">
        <v>6530</v>
      </c>
      <c r="E371" s="50" t="s">
        <v>4330</v>
      </c>
      <c r="F371" s="50">
        <v>159.0</v>
      </c>
      <c r="G371" s="11"/>
      <c r="I371" t="str">
        <f t="array" ref="I371">INDEX('Current 2023 Points'!$F$16:$F$27,MATCH(1,MMULT(--('Current 2023 Points'!$G$16:$N$27=D371),TRANSPOSE(COLUMN('Current 2023 Points'!$G$16:$N$27)^0)),0))</f>
        <v>#N/A</v>
      </c>
      <c r="K371" s="58">
        <f>F371-IFERROR(VLOOKUP(D371,'Pre-transfer 2023 Ranking'!$D:$F,3,0),0)</f>
        <v>94</v>
      </c>
      <c r="L371">
        <f>countif('Pre-transfer 2022 Points'!$E$13:$L$21,D371)</f>
        <v>0</v>
      </c>
      <c r="M371" s="59">
        <f>countif('2022 Points'!$G$13:$N$21,D371)</f>
        <v>0</v>
      </c>
    </row>
    <row r="372">
      <c r="A372" s="50">
        <v>371.0</v>
      </c>
      <c r="B372" s="67">
        <v>555.0</v>
      </c>
      <c r="C372" s="68" t="s">
        <v>144</v>
      </c>
      <c r="D372" s="50" t="s">
        <v>6531</v>
      </c>
      <c r="E372" s="50" t="s">
        <v>8593</v>
      </c>
      <c r="F372" s="50">
        <v>159.0</v>
      </c>
      <c r="G372" s="11"/>
      <c r="I372" t="str">
        <f t="array" ref="I372">INDEX('Current 2023 Points'!$F$16:$F$27,MATCH(1,MMULT(--('Current 2023 Points'!$G$16:$N$27=D372),TRANSPOSE(COLUMN('Current 2023 Points'!$G$16:$N$27)^0)),0))</f>
        <v>#N/A</v>
      </c>
      <c r="K372" s="58">
        <f>F372-IFERROR(VLOOKUP(D372,'Pre-transfer 2023 Ranking'!$D:$F,3,0),0)</f>
        <v>10</v>
      </c>
      <c r="L372">
        <f>countif('Pre-transfer 2022 Points'!$E$13:$L$21,D372)</f>
        <v>0</v>
      </c>
      <c r="M372" s="59">
        <f>countif('2022 Points'!$G$13:$N$21,D372)</f>
        <v>0</v>
      </c>
    </row>
    <row r="373">
      <c r="A373" s="50">
        <v>372.0</v>
      </c>
      <c r="B373" s="67">
        <v>133.0</v>
      </c>
      <c r="C373" s="68" t="s">
        <v>1113</v>
      </c>
      <c r="D373" s="50" t="s">
        <v>6532</v>
      </c>
      <c r="E373" s="50" t="s">
        <v>8590</v>
      </c>
      <c r="F373" s="50">
        <v>159.0</v>
      </c>
      <c r="G373" s="11"/>
      <c r="I373" t="str">
        <f t="array" ref="I373">INDEX('Current 2023 Points'!$F$16:$F$27,MATCH(1,MMULT(--('Current 2023 Points'!$G$16:$N$27=D373),TRANSPOSE(COLUMN('Current 2023 Points'!$G$16:$N$27)^0)),0))</f>
        <v>#N/A</v>
      </c>
      <c r="K373" s="58">
        <f>F373-IFERROR(VLOOKUP(D373,'Pre-transfer 2023 Ranking'!$D:$F,3,0),0)</f>
        <v>64</v>
      </c>
      <c r="L373">
        <f>countif('Pre-transfer 2022 Points'!$E$13:$L$21,D373)</f>
        <v>0</v>
      </c>
      <c r="M373" s="59">
        <f>countif('2022 Points'!$G$13:$N$21,D373)</f>
        <v>0</v>
      </c>
    </row>
    <row r="374">
      <c r="A374" s="50">
        <v>373.0</v>
      </c>
      <c r="B374" s="67">
        <v>469.0</v>
      </c>
      <c r="C374" s="68" t="s">
        <v>5325</v>
      </c>
      <c r="D374" s="50" t="s">
        <v>6533</v>
      </c>
      <c r="E374" s="50" t="s">
        <v>8588</v>
      </c>
      <c r="F374" s="50">
        <v>158.0</v>
      </c>
      <c r="G374" s="11"/>
      <c r="I374" t="str">
        <f t="array" ref="I374">INDEX('Current 2023 Points'!$F$16:$F$27,MATCH(1,MMULT(--('Current 2023 Points'!$G$16:$N$27=D374),TRANSPOSE(COLUMN('Current 2023 Points'!$G$16:$N$27)^0)),0))</f>
        <v>#N/A</v>
      </c>
      <c r="K374" s="58">
        <f>F374-IFERROR(VLOOKUP(D374,'Pre-transfer 2023 Ranking'!$D:$F,3,0),0)</f>
        <v>68</v>
      </c>
      <c r="L374">
        <f>countif('Pre-transfer 2022 Points'!$E$13:$L$21,D374)</f>
        <v>0</v>
      </c>
      <c r="M374" s="59">
        <f>countif('2022 Points'!$G$13:$N$21,D374)</f>
        <v>0</v>
      </c>
    </row>
    <row r="375">
      <c r="A375" s="50">
        <v>374.0</v>
      </c>
      <c r="B375" s="67"/>
      <c r="C375" s="68" t="s">
        <v>5776</v>
      </c>
      <c r="D375" s="50" t="s">
        <v>6534</v>
      </c>
      <c r="E375" s="50" t="s">
        <v>208</v>
      </c>
      <c r="F375" s="50">
        <v>158.0</v>
      </c>
      <c r="G375" s="11"/>
      <c r="I375" t="str">
        <f t="array" ref="I375">INDEX('Current 2023 Points'!$F$16:$F$27,MATCH(1,MMULT(--('Current 2023 Points'!$G$16:$N$27=D375),TRANSPOSE(COLUMN('Current 2023 Points'!$G$16:$N$27)^0)),0))</f>
        <v>#N/A</v>
      </c>
      <c r="K375" s="58">
        <f>F375-IFERROR(VLOOKUP(D375,'Pre-transfer 2023 Ranking'!$D:$F,3,0),0)</f>
        <v>0</v>
      </c>
      <c r="L375">
        <f>countif('Pre-transfer 2022 Points'!$E$13:$L$21,D375)</f>
        <v>0</v>
      </c>
      <c r="M375" s="59">
        <f>countif('2022 Points'!$G$13:$N$21,D375)</f>
        <v>0</v>
      </c>
    </row>
    <row r="376">
      <c r="A376" s="50">
        <v>375.0</v>
      </c>
      <c r="B376" s="67">
        <v>428.0</v>
      </c>
      <c r="C376" s="68" t="s">
        <v>4321</v>
      </c>
      <c r="D376" s="50" t="s">
        <v>6535</v>
      </c>
      <c r="E376" s="50" t="s">
        <v>8597</v>
      </c>
      <c r="F376" s="50">
        <v>158.0</v>
      </c>
      <c r="G376" s="11"/>
      <c r="I376" t="str">
        <f t="array" ref="I376">INDEX('Current 2023 Points'!$F$16:$F$27,MATCH(1,MMULT(--('Current 2023 Points'!$G$16:$N$27=D376),TRANSPOSE(COLUMN('Current 2023 Points'!$G$16:$N$27)^0)),0))</f>
        <v>#N/A</v>
      </c>
      <c r="K376" s="58">
        <f>F376-IFERROR(VLOOKUP(D376,'Pre-transfer 2023 Ranking'!$D:$F,3,0),0)</f>
        <v>113</v>
      </c>
      <c r="L376">
        <f>countif('Pre-transfer 2022 Points'!$E$13:$L$21,D376)</f>
        <v>0</v>
      </c>
      <c r="M376" s="59">
        <f>countif('2022 Points'!$G$13:$N$21,D376)</f>
        <v>0</v>
      </c>
    </row>
    <row r="377">
      <c r="A377" s="50">
        <v>376.0</v>
      </c>
      <c r="B377" s="67">
        <v>118.0</v>
      </c>
      <c r="C377" s="68" t="s">
        <v>4513</v>
      </c>
      <c r="D377" s="50" t="s">
        <v>6536</v>
      </c>
      <c r="E377" s="50" t="s">
        <v>115</v>
      </c>
      <c r="F377" s="50">
        <v>158.0</v>
      </c>
      <c r="G377" s="11"/>
      <c r="I377" t="str">
        <f t="array" ref="I377">INDEX('Current 2023 Points'!$F$16:$F$27,MATCH(1,MMULT(--('Current 2023 Points'!$G$16:$N$27=D377),TRANSPOSE(COLUMN('Current 2023 Points'!$G$16:$N$27)^0)),0))</f>
        <v>#N/A</v>
      </c>
      <c r="K377" s="58">
        <f>F377-IFERROR(VLOOKUP(D377,'Pre-transfer 2023 Ranking'!$D:$F,3,0),0)</f>
        <v>37</v>
      </c>
      <c r="L377">
        <f>countif('Pre-transfer 2022 Points'!$E$13:$L$21,D377)</f>
        <v>0</v>
      </c>
      <c r="M377" s="59">
        <f>countif('2022 Points'!$G$13:$N$21,D377)</f>
        <v>0</v>
      </c>
    </row>
    <row r="378">
      <c r="A378" s="50">
        <v>377.0</v>
      </c>
      <c r="B378" s="67"/>
      <c r="C378" s="69" t="s">
        <v>5776</v>
      </c>
      <c r="D378" s="50" t="s">
        <v>6537</v>
      </c>
      <c r="E378" s="50" t="s">
        <v>8598</v>
      </c>
      <c r="F378" s="50">
        <v>158.0</v>
      </c>
      <c r="G378" s="11"/>
      <c r="I378" t="str">
        <f t="array" ref="I378">INDEX('Current 2023 Points'!$F$16:$F$27,MATCH(1,MMULT(--('Current 2023 Points'!$G$16:$N$27=D378),TRANSPOSE(COLUMN('Current 2023 Points'!$G$16:$N$27)^0)),0))</f>
        <v>#N/A</v>
      </c>
      <c r="K378" s="58">
        <f>F378-IFERROR(VLOOKUP(D378,'Pre-transfer 2023 Ranking'!$D:$F,3,0),0)</f>
        <v>87</v>
      </c>
      <c r="L378">
        <f>countif('Pre-transfer 2022 Points'!$E$13:$L$21,D378)</f>
        <v>0</v>
      </c>
      <c r="M378" s="59">
        <f>countif('2022 Points'!$G$13:$N$21,D378)</f>
        <v>0</v>
      </c>
    </row>
    <row r="379">
      <c r="A379" s="50">
        <v>378.0</v>
      </c>
      <c r="B379" s="67">
        <v>801.0</v>
      </c>
      <c r="C379" s="68" t="s">
        <v>899</v>
      </c>
      <c r="D379" s="50" t="s">
        <v>6538</v>
      </c>
      <c r="E379" s="50" t="s">
        <v>4314</v>
      </c>
      <c r="F379" s="50">
        <v>157.0</v>
      </c>
      <c r="G379" s="11"/>
      <c r="I379" t="str">
        <f t="array" ref="I379">INDEX('Current 2023 Points'!$F$16:$F$27,MATCH(1,MMULT(--('Current 2023 Points'!$G$16:$N$27=D379),TRANSPOSE(COLUMN('Current 2023 Points'!$G$16:$N$27)^0)),0))</f>
        <v>#N/A</v>
      </c>
      <c r="K379" s="58">
        <f>F379-IFERROR(VLOOKUP(D379,'Pre-transfer 2023 Ranking'!$D:$F,3,0),0)</f>
        <v>90</v>
      </c>
      <c r="L379">
        <f>countif('Pre-transfer 2022 Points'!$E$13:$L$21,D379)</f>
        <v>0</v>
      </c>
      <c r="M379" s="59">
        <f>countif('2022 Points'!$G$13:$N$21,D379)</f>
        <v>0</v>
      </c>
    </row>
    <row r="380">
      <c r="A380" s="50">
        <v>379.0</v>
      </c>
      <c r="B380" s="67">
        <v>139.0</v>
      </c>
      <c r="C380" s="68" t="s">
        <v>1038</v>
      </c>
      <c r="D380" s="50" t="s">
        <v>6539</v>
      </c>
      <c r="E380" s="50" t="s">
        <v>157</v>
      </c>
      <c r="F380" s="50">
        <v>157.0</v>
      </c>
      <c r="G380" s="11"/>
      <c r="I380" t="str">
        <f t="array" ref="I380">INDEX('Current 2023 Points'!$F$16:$F$27,MATCH(1,MMULT(--('Current 2023 Points'!$G$16:$N$27=D380),TRANSPOSE(COLUMN('Current 2023 Points'!$G$16:$N$27)^0)),0))</f>
        <v>#N/A</v>
      </c>
      <c r="K380" s="58">
        <f>F380-IFERROR(VLOOKUP(D380,'Pre-transfer 2023 Ranking'!$D:$F,3,0),0)</f>
        <v>12</v>
      </c>
      <c r="L380">
        <f>countif('Pre-transfer 2022 Points'!$E$13:$L$21,D380)</f>
        <v>0</v>
      </c>
      <c r="M380" s="59">
        <f>countif('2022 Points'!$G$13:$N$21,D380)</f>
        <v>0</v>
      </c>
    </row>
    <row r="381">
      <c r="A381" s="50">
        <v>380.0</v>
      </c>
      <c r="B381" s="67">
        <v>424.0</v>
      </c>
      <c r="C381" s="68" t="s">
        <v>4339</v>
      </c>
      <c r="D381" s="50" t="s">
        <v>6540</v>
      </c>
      <c r="E381" s="50" t="s">
        <v>8591</v>
      </c>
      <c r="F381" s="50">
        <v>155.0</v>
      </c>
      <c r="G381" s="11"/>
      <c r="I381" t="str">
        <f t="array" ref="I381">INDEX('Current 2023 Points'!$F$16:$F$27,MATCH(1,MMULT(--('Current 2023 Points'!$G$16:$N$27=D381),TRANSPOSE(COLUMN('Current 2023 Points'!$G$16:$N$27)^0)),0))</f>
        <v>#N/A</v>
      </c>
      <c r="K381" s="58">
        <f>F381-IFERROR(VLOOKUP(D381,'Pre-transfer 2023 Ranking'!$D:$F,3,0),0)</f>
        <v>60</v>
      </c>
      <c r="L381">
        <f>countif('Pre-transfer 2022 Points'!$E$13:$L$21,D381)</f>
        <v>0</v>
      </c>
      <c r="M381" s="59">
        <f>countif('2022 Points'!$G$13:$N$21,D381)</f>
        <v>0</v>
      </c>
    </row>
    <row r="382">
      <c r="A382" s="50">
        <v>381.0</v>
      </c>
      <c r="B382" s="67">
        <v>444.0</v>
      </c>
      <c r="C382" s="68" t="s">
        <v>91</v>
      </c>
      <c r="D382" s="50" t="s">
        <v>6541</v>
      </c>
      <c r="E382" s="50" t="s">
        <v>8618</v>
      </c>
      <c r="F382" s="50">
        <v>155.0</v>
      </c>
      <c r="G382" s="11"/>
      <c r="I382" t="str">
        <f t="array" ref="I382">INDEX('Current 2023 Points'!$F$16:$F$27,MATCH(1,MMULT(--('Current 2023 Points'!$G$16:$N$27=D382),TRANSPOSE(COLUMN('Current 2023 Points'!$G$16:$N$27)^0)),0))</f>
        <v>#N/A</v>
      </c>
      <c r="K382" s="58">
        <f>F382-IFERROR(VLOOKUP(D382,'Pre-transfer 2023 Ranking'!$D:$F,3,0),0)</f>
        <v>70</v>
      </c>
      <c r="L382">
        <f>countif('Pre-transfer 2022 Points'!$E$13:$L$21,D382)</f>
        <v>0</v>
      </c>
      <c r="M382" s="59">
        <f>countif('2022 Points'!$G$13:$N$21,D382)</f>
        <v>0</v>
      </c>
    </row>
    <row r="383">
      <c r="A383" s="50">
        <v>382.0</v>
      </c>
      <c r="B383" s="67">
        <v>494.0</v>
      </c>
      <c r="C383" s="69" t="s">
        <v>401</v>
      </c>
      <c r="D383" s="50" t="s">
        <v>6542</v>
      </c>
      <c r="E383" s="50" t="s">
        <v>8591</v>
      </c>
      <c r="F383" s="50">
        <v>154.0</v>
      </c>
      <c r="G383" s="11"/>
      <c r="I383" t="str">
        <f t="array" ref="I383">INDEX('Current 2023 Points'!$F$16:$F$27,MATCH(1,MMULT(--('Current 2023 Points'!$G$16:$N$27=D383),TRANSPOSE(COLUMN('Current 2023 Points'!$G$16:$N$27)^0)),0))</f>
        <v>#N/A</v>
      </c>
      <c r="K383" s="58">
        <f>F383-IFERROR(VLOOKUP(D383,'Pre-transfer 2023 Ranking'!$D:$F,3,0),0)</f>
        <v>52</v>
      </c>
      <c r="L383">
        <f>countif('Pre-transfer 2022 Points'!$E$13:$L$21,D383)</f>
        <v>0</v>
      </c>
      <c r="M383" s="59">
        <f>countif('2022 Points'!$G$13:$N$21,D383)</f>
        <v>0</v>
      </c>
    </row>
    <row r="384">
      <c r="A384" s="50">
        <v>383.0</v>
      </c>
      <c r="B384" s="67">
        <v>345.0</v>
      </c>
      <c r="C384" s="69" t="s">
        <v>209</v>
      </c>
      <c r="D384" s="50" t="s">
        <v>6543</v>
      </c>
      <c r="E384" s="50" t="s">
        <v>324</v>
      </c>
      <c r="F384" s="50">
        <v>154.0</v>
      </c>
      <c r="G384" s="11"/>
      <c r="I384" t="str">
        <f t="array" ref="I384">INDEX('Current 2023 Points'!$F$16:$F$27,MATCH(1,MMULT(--('Current 2023 Points'!$G$16:$N$27=D384),TRANSPOSE(COLUMN('Current 2023 Points'!$G$16:$N$27)^0)),0))</f>
        <v>#N/A</v>
      </c>
      <c r="K384" s="58">
        <f>F384-IFERROR(VLOOKUP(D384,'Pre-transfer 2023 Ranking'!$D:$F,3,0),0)</f>
        <v>14</v>
      </c>
      <c r="L384">
        <f>countif('Pre-transfer 2022 Points'!$E$13:$L$21,D384)</f>
        <v>0</v>
      </c>
      <c r="M384" s="59">
        <f>countif('2022 Points'!$G$13:$N$21,D384)</f>
        <v>0</v>
      </c>
    </row>
    <row r="385">
      <c r="A385" s="50">
        <v>384.0</v>
      </c>
      <c r="B385" s="67">
        <v>416.0</v>
      </c>
      <c r="C385" s="68" t="s">
        <v>369</v>
      </c>
      <c r="D385" s="50" t="s">
        <v>6544</v>
      </c>
      <c r="E385" s="50" t="s">
        <v>4326</v>
      </c>
      <c r="F385" s="50">
        <v>154.0</v>
      </c>
      <c r="G385" s="11"/>
      <c r="I385" t="str">
        <f t="array" ref="I385">INDEX('Current 2023 Points'!$F$16:$F$27,MATCH(1,MMULT(--('Current 2023 Points'!$G$16:$N$27=D385),TRANSPOSE(COLUMN('Current 2023 Points'!$G$16:$N$27)^0)),0))</f>
        <v>#N/A</v>
      </c>
      <c r="K385" s="58">
        <f>F385-IFERROR(VLOOKUP(D385,'Pre-transfer 2023 Ranking'!$D:$F,3,0),0)</f>
        <v>89</v>
      </c>
      <c r="L385">
        <f>countif('Pre-transfer 2022 Points'!$E$13:$L$21,D385)</f>
        <v>0</v>
      </c>
      <c r="M385" s="59">
        <f>countif('2022 Points'!$G$13:$N$21,D385)</f>
        <v>0</v>
      </c>
    </row>
    <row r="386">
      <c r="A386" s="50">
        <v>385.0</v>
      </c>
      <c r="B386" s="67">
        <v>213.0</v>
      </c>
      <c r="C386" s="69" t="s">
        <v>5489</v>
      </c>
      <c r="D386" s="50" t="s">
        <v>6545</v>
      </c>
      <c r="E386" s="50" t="s">
        <v>130</v>
      </c>
      <c r="F386" s="50">
        <v>154.0</v>
      </c>
      <c r="G386" s="11"/>
      <c r="I386" t="str">
        <f t="array" ref="I386">INDEX('Current 2023 Points'!$F$16:$F$27,MATCH(1,MMULT(--('Current 2023 Points'!$G$16:$N$27=D386),TRANSPOSE(COLUMN('Current 2023 Points'!$G$16:$N$27)^0)),0))</f>
        <v>#N/A</v>
      </c>
      <c r="K386" s="58">
        <f>F386-IFERROR(VLOOKUP(D386,'Pre-transfer 2023 Ranking'!$D:$F,3,0),0)</f>
        <v>113</v>
      </c>
      <c r="L386">
        <f>countif('Pre-transfer 2022 Points'!$E$13:$L$21,D386)</f>
        <v>0</v>
      </c>
      <c r="M386" s="59">
        <f>countif('2022 Points'!$G$13:$N$21,D386)</f>
        <v>0</v>
      </c>
    </row>
    <row r="387">
      <c r="A387" s="50">
        <v>386.0</v>
      </c>
      <c r="B387" s="67">
        <v>163.0</v>
      </c>
      <c r="C387" s="68" t="s">
        <v>550</v>
      </c>
      <c r="D387" s="50" t="s">
        <v>6546</v>
      </c>
      <c r="E387" s="50" t="s">
        <v>139</v>
      </c>
      <c r="F387" s="50">
        <v>153.0</v>
      </c>
      <c r="G387" s="11"/>
      <c r="I387" t="str">
        <f t="array" ref="I387">INDEX('Current 2023 Points'!$F$16:$F$27,MATCH(1,MMULT(--('Current 2023 Points'!$G$16:$N$27=D387),TRANSPOSE(COLUMN('Current 2023 Points'!$G$16:$N$27)^0)),0))</f>
        <v>#N/A</v>
      </c>
      <c r="K387" s="58">
        <f>F387-IFERROR(VLOOKUP(D387,'Pre-transfer 2023 Ranking'!$D:$F,3,0),0)</f>
        <v>6</v>
      </c>
      <c r="L387">
        <f>countif('Pre-transfer 2022 Points'!$E$13:$L$21,D387)</f>
        <v>0</v>
      </c>
      <c r="M387" s="59">
        <f>countif('2022 Points'!$G$13:$N$21,D387)</f>
        <v>0</v>
      </c>
    </row>
    <row r="388">
      <c r="A388" s="50">
        <v>387.0</v>
      </c>
      <c r="B388" s="67">
        <v>1073.0</v>
      </c>
      <c r="C388" s="69" t="s">
        <v>637</v>
      </c>
      <c r="D388" s="50" t="s">
        <v>6547</v>
      </c>
      <c r="E388" s="50" t="s">
        <v>8630</v>
      </c>
      <c r="F388" s="50">
        <v>153.0</v>
      </c>
      <c r="G388" s="11"/>
      <c r="I388" t="str">
        <f t="array" ref="I388">INDEX('Current 2023 Points'!$F$16:$F$27,MATCH(1,MMULT(--('Current 2023 Points'!$G$16:$N$27=D388),TRANSPOSE(COLUMN('Current 2023 Points'!$G$16:$N$27)^0)),0))</f>
        <v>#N/A</v>
      </c>
      <c r="K388" s="58">
        <f>F388-IFERROR(VLOOKUP(D388,'Pre-transfer 2023 Ranking'!$D:$F,3,0),0)</f>
        <v>142</v>
      </c>
      <c r="L388">
        <f>countif('Pre-transfer 2022 Points'!$E$13:$L$21,D388)</f>
        <v>0</v>
      </c>
      <c r="M388" s="59">
        <f>countif('2022 Points'!$G$13:$N$21,D388)</f>
        <v>0</v>
      </c>
    </row>
    <row r="389">
      <c r="A389" s="50">
        <v>388.0</v>
      </c>
      <c r="B389" s="67">
        <v>89.0</v>
      </c>
      <c r="C389" s="68" t="s">
        <v>716</v>
      </c>
      <c r="D389" s="50" t="s">
        <v>6548</v>
      </c>
      <c r="E389" s="50" t="s">
        <v>8594</v>
      </c>
      <c r="F389" s="50">
        <v>152.0</v>
      </c>
      <c r="G389" s="11"/>
      <c r="I389" t="str">
        <f t="array" ref="I389">INDEX('Current 2023 Points'!$F$16:$F$27,MATCH(1,MMULT(--('Current 2023 Points'!$G$16:$N$27=D389),TRANSPOSE(COLUMN('Current 2023 Points'!$G$16:$N$27)^0)),0))</f>
        <v>#N/A</v>
      </c>
      <c r="K389" s="58">
        <f>F389-IFERROR(VLOOKUP(D389,'Pre-transfer 2023 Ranking'!$D:$F,3,0),0)</f>
        <v>85</v>
      </c>
      <c r="L389">
        <f>countif('Pre-transfer 2022 Points'!$E$13:$L$21,D389)</f>
        <v>0</v>
      </c>
      <c r="M389" s="59">
        <f>countif('2022 Points'!$G$13:$N$21,D389)</f>
        <v>0</v>
      </c>
    </row>
    <row r="390">
      <c r="A390" s="50">
        <v>389.0</v>
      </c>
      <c r="B390" s="67">
        <v>546.0</v>
      </c>
      <c r="C390" s="69" t="s">
        <v>4621</v>
      </c>
      <c r="D390" s="50" t="s">
        <v>6549</v>
      </c>
      <c r="E390" s="50" t="s">
        <v>5857</v>
      </c>
      <c r="F390" s="50">
        <v>152.0</v>
      </c>
      <c r="G390" s="11"/>
      <c r="I390" t="str">
        <f t="array" ref="I390">INDEX('Current 2023 Points'!$F$16:$F$27,MATCH(1,MMULT(--('Current 2023 Points'!$G$16:$N$27=D390),TRANSPOSE(COLUMN('Current 2023 Points'!$G$16:$N$27)^0)),0))</f>
        <v>#N/A</v>
      </c>
      <c r="K390" s="58">
        <f>F390-IFERROR(VLOOKUP(D390,'Pre-transfer 2023 Ranking'!$D:$F,3,0),0)</f>
        <v>19</v>
      </c>
      <c r="L390">
        <f>countif('Pre-transfer 2022 Points'!$E$13:$L$21,D390)</f>
        <v>0</v>
      </c>
      <c r="M390" s="59">
        <f>countif('2022 Points'!$G$13:$N$21,D390)</f>
        <v>0</v>
      </c>
    </row>
    <row r="391">
      <c r="A391" s="50">
        <v>390.0</v>
      </c>
      <c r="B391" s="67">
        <v>199.0</v>
      </c>
      <c r="C391" s="69" t="s">
        <v>5817</v>
      </c>
      <c r="D391" s="50" t="s">
        <v>6550</v>
      </c>
      <c r="E391" s="50" t="s">
        <v>8603</v>
      </c>
      <c r="F391" s="50">
        <v>151.0</v>
      </c>
      <c r="G391" s="11"/>
      <c r="I391" t="str">
        <f t="array" ref="I391">INDEX('Current 2023 Points'!$F$16:$F$27,MATCH(1,MMULT(--('Current 2023 Points'!$G$16:$N$27=D391),TRANSPOSE(COLUMN('Current 2023 Points'!$G$16:$N$27)^0)),0))</f>
        <v>#N/A</v>
      </c>
      <c r="K391" s="58">
        <f>F391-IFERROR(VLOOKUP(D391,'Pre-transfer 2023 Ranking'!$D:$F,3,0),0)</f>
        <v>0</v>
      </c>
      <c r="L391">
        <f>countif('Pre-transfer 2022 Points'!$E$13:$L$21,D391)</f>
        <v>0</v>
      </c>
      <c r="M391" s="59">
        <f>countif('2022 Points'!$G$13:$N$21,D391)</f>
        <v>0</v>
      </c>
    </row>
    <row r="392">
      <c r="A392" s="50">
        <v>391.0</v>
      </c>
      <c r="B392" s="67">
        <v>116.0</v>
      </c>
      <c r="C392" s="68" t="s">
        <v>4518</v>
      </c>
      <c r="D392" s="50" t="s">
        <v>6551</v>
      </c>
      <c r="E392" s="50" t="s">
        <v>8590</v>
      </c>
      <c r="F392" s="50">
        <v>151.0</v>
      </c>
      <c r="G392" s="11"/>
      <c r="I392" t="str">
        <f t="array" ref="I392">INDEX('Current 2023 Points'!$F$16:$F$27,MATCH(1,MMULT(--('Current 2023 Points'!$G$16:$N$27=D392),TRANSPOSE(COLUMN('Current 2023 Points'!$G$16:$N$27)^0)),0))</f>
        <v>#N/A</v>
      </c>
      <c r="K392" s="58">
        <f>F392-IFERROR(VLOOKUP(D392,'Pre-transfer 2023 Ranking'!$D:$F,3,0),0)</f>
        <v>37</v>
      </c>
      <c r="L392">
        <f>countif('Pre-transfer 2022 Points'!$E$13:$L$21,D392)</f>
        <v>0</v>
      </c>
      <c r="M392" s="59">
        <f>countif('2022 Points'!$G$13:$N$21,D392)</f>
        <v>0</v>
      </c>
    </row>
    <row r="393">
      <c r="A393" s="50">
        <v>392.0</v>
      </c>
      <c r="B393" s="67">
        <v>419.0</v>
      </c>
      <c r="C393" s="69" t="s">
        <v>1029</v>
      </c>
      <c r="D393" s="50" t="s">
        <v>6552</v>
      </c>
      <c r="E393" s="50" t="s">
        <v>8598</v>
      </c>
      <c r="F393" s="50">
        <v>150.0</v>
      </c>
      <c r="G393" s="11"/>
      <c r="I393" t="str">
        <f t="array" ref="I393">INDEX('Current 2023 Points'!$F$16:$F$27,MATCH(1,MMULT(--('Current 2023 Points'!$G$16:$N$27=D393),TRANSPOSE(COLUMN('Current 2023 Points'!$G$16:$N$27)^0)),0))</f>
        <v>#N/A</v>
      </c>
      <c r="K393" s="58">
        <f>F393-IFERROR(VLOOKUP(D393,'Pre-transfer 2023 Ranking'!$D:$F,3,0),0)</f>
        <v>10</v>
      </c>
      <c r="L393">
        <f>countif('Pre-transfer 2022 Points'!$E$13:$L$21,D393)</f>
        <v>0</v>
      </c>
      <c r="M393" s="59">
        <f>countif('2022 Points'!$G$13:$N$21,D393)</f>
        <v>0</v>
      </c>
    </row>
    <row r="394">
      <c r="A394" s="50">
        <v>393.0</v>
      </c>
      <c r="B394" s="67">
        <v>514.0</v>
      </c>
      <c r="C394" s="68" t="s">
        <v>4473</v>
      </c>
      <c r="D394" s="50" t="s">
        <v>6553</v>
      </c>
      <c r="E394" s="50" t="s">
        <v>5793</v>
      </c>
      <c r="F394" s="50">
        <v>150.0</v>
      </c>
      <c r="G394" s="11"/>
      <c r="I394" t="str">
        <f t="array" ref="I394">INDEX('Current 2023 Points'!$F$16:$F$27,MATCH(1,MMULT(--('Current 2023 Points'!$G$16:$N$27=D394),TRANSPOSE(COLUMN('Current 2023 Points'!$G$16:$N$27)^0)),0))</f>
        <v>#N/A</v>
      </c>
      <c r="K394" s="58">
        <f>F394-IFERROR(VLOOKUP(D394,'Pre-transfer 2023 Ranking'!$D:$F,3,0),0)</f>
        <v>64</v>
      </c>
      <c r="L394">
        <f>countif('Pre-transfer 2022 Points'!$E$13:$L$21,D394)</f>
        <v>0</v>
      </c>
      <c r="M394" s="59">
        <f>countif('2022 Points'!$G$13:$N$21,D394)</f>
        <v>0</v>
      </c>
    </row>
    <row r="395">
      <c r="A395" s="50">
        <v>394.0</v>
      </c>
      <c r="B395" s="67">
        <v>466.0</v>
      </c>
      <c r="C395" s="69" t="s">
        <v>100</v>
      </c>
      <c r="D395" s="50" t="s">
        <v>6554</v>
      </c>
      <c r="E395" s="50" t="s">
        <v>5766</v>
      </c>
      <c r="F395" s="50">
        <v>149.0</v>
      </c>
      <c r="G395" s="11"/>
      <c r="I395" t="str">
        <f t="array" ref="I395">INDEX('Current 2023 Points'!$F$16:$F$27,MATCH(1,MMULT(--('Current 2023 Points'!$G$16:$N$27=D395),TRANSPOSE(COLUMN('Current 2023 Points'!$G$16:$N$27)^0)),0))</f>
        <v>#N/A</v>
      </c>
      <c r="K395" s="58">
        <f>F395-IFERROR(VLOOKUP(D395,'Pre-transfer 2023 Ranking'!$D:$F,3,0),0)</f>
        <v>118</v>
      </c>
      <c r="L395">
        <f>countif('Pre-transfer 2022 Points'!$E$13:$L$21,D395)</f>
        <v>0</v>
      </c>
      <c r="M395" s="59">
        <f>countif('2022 Points'!$G$13:$N$21,D395)</f>
        <v>0</v>
      </c>
    </row>
    <row r="396">
      <c r="A396" s="50">
        <v>395.0</v>
      </c>
      <c r="B396" s="67">
        <v>379.0</v>
      </c>
      <c r="C396" s="68" t="s">
        <v>4405</v>
      </c>
      <c r="D396" s="50" t="s">
        <v>6555</v>
      </c>
      <c r="E396" s="50" t="s">
        <v>8591</v>
      </c>
      <c r="F396" s="50">
        <v>149.0</v>
      </c>
      <c r="G396" s="11"/>
      <c r="I396" t="str">
        <f t="array" ref="I396">INDEX('Current 2023 Points'!$F$16:$F$27,MATCH(1,MMULT(--('Current 2023 Points'!$G$16:$N$27=D396),TRANSPOSE(COLUMN('Current 2023 Points'!$G$16:$N$27)^0)),0))</f>
        <v>#N/A</v>
      </c>
      <c r="K396" s="58">
        <f>F396-IFERROR(VLOOKUP(D396,'Pre-transfer 2023 Ranking'!$D:$F,3,0),0)</f>
        <v>44</v>
      </c>
      <c r="L396">
        <f>countif('Pre-transfer 2022 Points'!$E$13:$L$21,D396)</f>
        <v>0</v>
      </c>
      <c r="M396" s="59">
        <f>countif('2022 Points'!$G$13:$N$21,D396)</f>
        <v>0</v>
      </c>
    </row>
    <row r="397">
      <c r="A397" s="50">
        <v>396.0</v>
      </c>
      <c r="B397" s="67">
        <v>350.0</v>
      </c>
      <c r="C397" s="69" t="s">
        <v>232</v>
      </c>
      <c r="D397" s="50" t="s">
        <v>6556</v>
      </c>
      <c r="E397" s="50" t="s">
        <v>8588</v>
      </c>
      <c r="F397" s="50">
        <v>149.0</v>
      </c>
      <c r="G397" s="11"/>
      <c r="I397" t="str">
        <f t="array" ref="I397">INDEX('Current 2023 Points'!$F$16:$F$27,MATCH(1,MMULT(--('Current 2023 Points'!$G$16:$N$27=D397),TRANSPOSE(COLUMN('Current 2023 Points'!$G$16:$N$27)^0)),0))</f>
        <v>#N/A</v>
      </c>
      <c r="K397" s="58">
        <f>F397-IFERROR(VLOOKUP(D397,'Pre-transfer 2023 Ranking'!$D:$F,3,0),0)</f>
        <v>30</v>
      </c>
      <c r="L397">
        <f>countif('Pre-transfer 2022 Points'!$E$13:$L$21,D397)</f>
        <v>0</v>
      </c>
      <c r="M397" s="59">
        <f>countif('2022 Points'!$G$13:$N$21,D397)</f>
        <v>0</v>
      </c>
    </row>
    <row r="398">
      <c r="A398" s="50">
        <v>397.0</v>
      </c>
      <c r="B398" s="67">
        <v>462.0</v>
      </c>
      <c r="C398" s="69" t="s">
        <v>397</v>
      </c>
      <c r="D398" s="50" t="s">
        <v>6557</v>
      </c>
      <c r="E398" s="50" t="s">
        <v>5775</v>
      </c>
      <c r="F398" s="50">
        <v>149.0</v>
      </c>
      <c r="G398" s="11"/>
      <c r="I398" t="str">
        <f t="array" ref="I398">INDEX('Current 2023 Points'!$F$16:$F$27,MATCH(1,MMULT(--('Current 2023 Points'!$G$16:$N$27=D398),TRANSPOSE(COLUMN('Current 2023 Points'!$G$16:$N$27)^0)),0))</f>
        <v>#N/A</v>
      </c>
      <c r="K398" s="58">
        <f>F398-IFERROR(VLOOKUP(D398,'Pre-transfer 2023 Ranking'!$D:$F,3,0),0)</f>
        <v>42</v>
      </c>
      <c r="L398">
        <f>countif('Pre-transfer 2022 Points'!$E$13:$L$21,D398)</f>
        <v>0</v>
      </c>
      <c r="M398" s="59">
        <f>countif('2022 Points'!$G$13:$N$21,D398)</f>
        <v>0</v>
      </c>
    </row>
    <row r="399">
      <c r="A399" s="50">
        <v>398.0</v>
      </c>
      <c r="B399" s="67">
        <v>1434.0</v>
      </c>
      <c r="C399" s="69" t="s">
        <v>5851</v>
      </c>
      <c r="D399" s="50" t="s">
        <v>6558</v>
      </c>
      <c r="E399" s="50" t="s">
        <v>139</v>
      </c>
      <c r="F399" s="50">
        <v>148.0</v>
      </c>
      <c r="G399" s="11"/>
      <c r="I399" t="str">
        <f t="array" ref="I399">INDEX('Current 2023 Points'!$F$16:$F$27,MATCH(1,MMULT(--('Current 2023 Points'!$G$16:$N$27=D399),TRANSPOSE(COLUMN('Current 2023 Points'!$G$16:$N$27)^0)),0))</f>
        <v>#N/A</v>
      </c>
      <c r="K399" s="58">
        <f>F399-IFERROR(VLOOKUP(D399,'Pre-transfer 2023 Ranking'!$D:$F,3,0),0)</f>
        <v>32</v>
      </c>
      <c r="L399">
        <f>countif('Pre-transfer 2022 Points'!$E$13:$L$21,D399)</f>
        <v>0</v>
      </c>
      <c r="M399" s="59">
        <f>countif('2022 Points'!$G$13:$N$21,D399)</f>
        <v>0</v>
      </c>
    </row>
    <row r="400">
      <c r="A400" s="50">
        <v>399.0</v>
      </c>
      <c r="B400" s="67">
        <v>411.0</v>
      </c>
      <c r="C400" s="68" t="s">
        <v>4404</v>
      </c>
      <c r="D400" s="50" t="s">
        <v>6559</v>
      </c>
      <c r="E400" s="50" t="s">
        <v>5793</v>
      </c>
      <c r="F400" s="50">
        <v>147.0</v>
      </c>
      <c r="G400" s="11"/>
      <c r="I400" t="str">
        <f t="array" ref="I400">INDEX('Current 2023 Points'!$F$16:$F$27,MATCH(1,MMULT(--('Current 2023 Points'!$G$16:$N$27=D400),TRANSPOSE(COLUMN('Current 2023 Points'!$G$16:$N$27)^0)),0))</f>
        <v>#N/A</v>
      </c>
      <c r="K400" s="58">
        <f>F400-IFERROR(VLOOKUP(D400,'Pre-transfer 2023 Ranking'!$D:$F,3,0),0)</f>
        <v>17</v>
      </c>
      <c r="L400">
        <f>countif('Pre-transfer 2022 Points'!$E$13:$L$21,D400)</f>
        <v>0</v>
      </c>
      <c r="M400" s="59">
        <f>countif('2022 Points'!$G$13:$N$21,D400)</f>
        <v>0</v>
      </c>
    </row>
    <row r="401">
      <c r="A401" s="49">
        <v>400.0</v>
      </c>
      <c r="B401" s="63">
        <v>796.0</v>
      </c>
      <c r="C401" s="64" t="s">
        <v>5527</v>
      </c>
      <c r="D401" s="49" t="s">
        <v>6560</v>
      </c>
      <c r="E401" s="49" t="s">
        <v>8631</v>
      </c>
      <c r="F401" s="49">
        <v>147.0</v>
      </c>
      <c r="I401" t="str">
        <f t="array" ref="I401">INDEX('Current 2023 Points'!$F$16:$F$27,MATCH(1,MMULT(--('Current 2023 Points'!$G$16:$N$27=D401),TRANSPOSE(COLUMN('Current 2023 Points'!$G$16:$N$27)^0)),0))</f>
        <v>#N/A</v>
      </c>
      <c r="K401" s="58">
        <f>F401-IFERROR(VLOOKUP(D401,'Pre-transfer 2023 Ranking'!$D:$F,3,0),0)</f>
        <v>114</v>
      </c>
      <c r="L401">
        <f>countif('Pre-transfer 2022 Points'!$E$13:$L$21,D401)</f>
        <v>0</v>
      </c>
      <c r="M401" s="59">
        <f>countif('2022 Points'!$G$13:$N$21,D401)</f>
        <v>0</v>
      </c>
    </row>
    <row r="402">
      <c r="A402" s="50">
        <v>401.0</v>
      </c>
      <c r="B402" s="67">
        <v>278.0</v>
      </c>
      <c r="C402" s="68" t="s">
        <v>381</v>
      </c>
      <c r="D402" s="50" t="s">
        <v>6561</v>
      </c>
      <c r="E402" s="50" t="s">
        <v>8589</v>
      </c>
      <c r="F402" s="50">
        <v>146.0</v>
      </c>
      <c r="G402" s="11"/>
      <c r="I402" t="str">
        <f t="array" ref="I402">INDEX('Current 2023 Points'!$F$16:$F$27,MATCH(1,MMULT(--('Current 2023 Points'!$G$16:$N$27=D402),TRANSPOSE(COLUMN('Current 2023 Points'!$G$16:$N$27)^0)),0))</f>
        <v>#N/A</v>
      </c>
      <c r="K402" s="58">
        <f>F402-IFERROR(VLOOKUP(D402,'Pre-transfer 2023 Ranking'!$D:$F,3,0),0)</f>
        <v>86</v>
      </c>
      <c r="L402">
        <f>countif('Pre-transfer 2022 Points'!$E$13:$L$21,D402)</f>
        <v>0</v>
      </c>
      <c r="M402" s="59">
        <f>countif('2022 Points'!$G$13:$N$21,D402)</f>
        <v>0</v>
      </c>
    </row>
    <row r="403">
      <c r="A403" s="50">
        <v>402.0</v>
      </c>
      <c r="B403" s="67">
        <v>207.0</v>
      </c>
      <c r="C403" s="69" t="s">
        <v>5033</v>
      </c>
      <c r="D403" s="50" t="s">
        <v>6562</v>
      </c>
      <c r="E403" s="50" t="s">
        <v>8597</v>
      </c>
      <c r="F403" s="50">
        <v>146.0</v>
      </c>
      <c r="G403" s="11"/>
      <c r="I403" t="str">
        <f t="array" ref="I403">INDEX('Current 2023 Points'!$F$16:$F$27,MATCH(1,MMULT(--('Current 2023 Points'!$G$16:$N$27=D403),TRANSPOSE(COLUMN('Current 2023 Points'!$G$16:$N$27)^0)),0))</f>
        <v>#N/A</v>
      </c>
      <c r="K403" s="58">
        <f>F403-IFERROR(VLOOKUP(D403,'Pre-transfer 2023 Ranking'!$D:$F,3,0),0)</f>
        <v>46</v>
      </c>
      <c r="L403">
        <f>countif('Pre-transfer 2022 Points'!$E$13:$L$21,D403)</f>
        <v>0</v>
      </c>
      <c r="M403" s="59">
        <f>countif('2022 Points'!$G$13:$N$21,D403)</f>
        <v>0</v>
      </c>
    </row>
    <row r="404">
      <c r="A404" s="50">
        <v>403.0</v>
      </c>
      <c r="B404" s="67">
        <v>413.0</v>
      </c>
      <c r="C404" s="69" t="s">
        <v>97</v>
      </c>
      <c r="D404" s="50" t="s">
        <v>6563</v>
      </c>
      <c r="E404" s="50" t="s">
        <v>5946</v>
      </c>
      <c r="F404" s="50">
        <v>145.0</v>
      </c>
      <c r="G404" s="11"/>
      <c r="I404" t="str">
        <f t="array" ref="I404">INDEX('Current 2023 Points'!$F$16:$F$27,MATCH(1,MMULT(--('Current 2023 Points'!$G$16:$N$27=D404),TRANSPOSE(COLUMN('Current 2023 Points'!$G$16:$N$27)^0)),0))</f>
        <v>#N/A</v>
      </c>
      <c r="K404" s="58">
        <f>F404-IFERROR(VLOOKUP(D404,'Pre-transfer 2023 Ranking'!$D:$F,3,0),0)</f>
        <v>110</v>
      </c>
      <c r="L404">
        <f>countif('Pre-transfer 2022 Points'!$E$13:$L$21,D404)</f>
        <v>0</v>
      </c>
      <c r="M404" s="59">
        <f>countif('2022 Points'!$G$13:$N$21,D404)</f>
        <v>0</v>
      </c>
    </row>
    <row r="405">
      <c r="A405" s="50">
        <v>404.0</v>
      </c>
      <c r="B405" s="67">
        <v>85.0</v>
      </c>
      <c r="C405" s="68" t="s">
        <v>5266</v>
      </c>
      <c r="D405" s="50" t="s">
        <v>6564</v>
      </c>
      <c r="E405" s="50" t="s">
        <v>4330</v>
      </c>
      <c r="F405" s="50">
        <v>144.0</v>
      </c>
      <c r="G405" s="11"/>
      <c r="I405" t="str">
        <f t="array" ref="I405">INDEX('Current 2023 Points'!$F$16:$F$27,MATCH(1,MMULT(--('Current 2023 Points'!$G$16:$N$27=D405),TRANSPOSE(COLUMN('Current 2023 Points'!$G$16:$N$27)^0)),0))</f>
        <v>#N/A</v>
      </c>
      <c r="K405" s="58">
        <f>F405-IFERROR(VLOOKUP(D405,'Pre-transfer 2023 Ranking'!$D:$F,3,0),0)</f>
        <v>27</v>
      </c>
      <c r="L405">
        <f>countif('Pre-transfer 2022 Points'!$E$13:$L$21,D405)</f>
        <v>0</v>
      </c>
      <c r="M405" s="59">
        <f>countif('2022 Points'!$G$13:$N$21,D405)</f>
        <v>0</v>
      </c>
    </row>
    <row r="406">
      <c r="A406" s="50">
        <v>405.0</v>
      </c>
      <c r="B406" s="67">
        <v>410.0</v>
      </c>
      <c r="C406" s="68" t="s">
        <v>4323</v>
      </c>
      <c r="D406" s="50" t="s">
        <v>6565</v>
      </c>
      <c r="E406" s="50" t="s">
        <v>8593</v>
      </c>
      <c r="F406" s="50">
        <v>143.0</v>
      </c>
      <c r="G406" s="11"/>
      <c r="I406" t="str">
        <f t="array" ref="I406">INDEX('Current 2023 Points'!$F$16:$F$27,MATCH(1,MMULT(--('Current 2023 Points'!$G$16:$N$27=D406),TRANSPOSE(COLUMN('Current 2023 Points'!$G$16:$N$27)^0)),0))</f>
        <v>#N/A</v>
      </c>
      <c r="K406" s="58">
        <f>F406-IFERROR(VLOOKUP(D406,'Pre-transfer 2023 Ranking'!$D:$F,3,0),0)</f>
        <v>40</v>
      </c>
      <c r="L406">
        <f>countif('Pre-transfer 2022 Points'!$E$13:$L$21,D406)</f>
        <v>0</v>
      </c>
      <c r="M406" s="59">
        <f>countif('2022 Points'!$G$13:$N$21,D406)</f>
        <v>0</v>
      </c>
    </row>
    <row r="407">
      <c r="A407" s="50">
        <v>406.0</v>
      </c>
      <c r="B407" s="67">
        <v>1394.0</v>
      </c>
      <c r="C407" s="68" t="s">
        <v>5371</v>
      </c>
      <c r="D407" s="50" t="s">
        <v>6566</v>
      </c>
      <c r="E407" s="50" t="s">
        <v>5888</v>
      </c>
      <c r="F407" s="50">
        <v>142.0</v>
      </c>
      <c r="G407" s="11"/>
      <c r="I407" t="str">
        <f t="array" ref="I407">INDEX('Current 2023 Points'!$F$16:$F$27,MATCH(1,MMULT(--('Current 2023 Points'!$G$16:$N$27=D407),TRANSPOSE(COLUMN('Current 2023 Points'!$G$16:$N$27)^0)),0))</f>
        <v>#N/A</v>
      </c>
      <c r="K407" s="58">
        <f>F407-IFERROR(VLOOKUP(D407,'Pre-transfer 2023 Ranking'!$D:$F,3,0),0)</f>
        <v>58</v>
      </c>
      <c r="L407">
        <f>countif('Pre-transfer 2022 Points'!$E$13:$L$21,D407)</f>
        <v>0</v>
      </c>
      <c r="M407" s="59">
        <f>countif('2022 Points'!$G$13:$N$21,D407)</f>
        <v>0</v>
      </c>
    </row>
    <row r="408">
      <c r="A408" s="50">
        <v>407.0</v>
      </c>
      <c r="B408" s="67">
        <v>154.0</v>
      </c>
      <c r="C408" s="68" t="s">
        <v>8632</v>
      </c>
      <c r="D408" s="50" t="s">
        <v>6567</v>
      </c>
      <c r="E408" s="50" t="s">
        <v>5763</v>
      </c>
      <c r="F408" s="50">
        <v>142.0</v>
      </c>
      <c r="G408" s="11"/>
      <c r="I408" t="str">
        <f t="array" ref="I408">INDEX('Current 2023 Points'!$F$16:$F$27,MATCH(1,MMULT(--('Current 2023 Points'!$G$16:$N$27=D408),TRANSPOSE(COLUMN('Current 2023 Points'!$G$16:$N$27)^0)),0))</f>
        <v>#N/A</v>
      </c>
      <c r="K408" s="58">
        <f>F408-IFERROR(VLOOKUP(D408,'Pre-transfer 2023 Ranking'!$D:$F,3,0),0)</f>
        <v>15</v>
      </c>
      <c r="L408">
        <f>countif('Pre-transfer 2022 Points'!$E$13:$L$21,D408)</f>
        <v>0</v>
      </c>
      <c r="M408" s="59">
        <f>countif('2022 Points'!$G$13:$N$21,D408)</f>
        <v>0</v>
      </c>
    </row>
    <row r="409">
      <c r="A409" s="50">
        <v>408.0</v>
      </c>
      <c r="B409" s="67">
        <v>742.0</v>
      </c>
      <c r="C409" s="68" t="s">
        <v>1119</v>
      </c>
      <c r="D409" s="50" t="s">
        <v>6568</v>
      </c>
      <c r="E409" s="50" t="s">
        <v>8613</v>
      </c>
      <c r="F409" s="50">
        <v>142.0</v>
      </c>
      <c r="G409" s="11"/>
      <c r="I409" t="str">
        <f t="array" ref="I409">INDEX('Current 2023 Points'!$F$16:$F$27,MATCH(1,MMULT(--('Current 2023 Points'!$G$16:$N$27=D409),TRANSPOSE(COLUMN('Current 2023 Points'!$G$16:$N$27)^0)),0))</f>
        <v>#N/A</v>
      </c>
      <c r="K409" s="58">
        <f>F409-IFERROR(VLOOKUP(D409,'Pre-transfer 2023 Ranking'!$D:$F,3,0),0)</f>
        <v>34</v>
      </c>
      <c r="L409">
        <f>countif('Pre-transfer 2022 Points'!$E$13:$L$21,D409)</f>
        <v>0</v>
      </c>
      <c r="M409" s="59">
        <f>countif('2022 Points'!$G$13:$N$21,D409)</f>
        <v>0</v>
      </c>
    </row>
    <row r="410">
      <c r="A410" s="50">
        <v>409.0</v>
      </c>
      <c r="B410" s="67">
        <v>1106.0</v>
      </c>
      <c r="C410" s="68" t="s">
        <v>4553</v>
      </c>
      <c r="D410" s="50" t="s">
        <v>6569</v>
      </c>
      <c r="E410" s="50" t="s">
        <v>5839</v>
      </c>
      <c r="F410" s="50">
        <v>142.0</v>
      </c>
      <c r="G410" s="11"/>
      <c r="I410" t="str">
        <f t="array" ref="I410">INDEX('Current 2023 Points'!$F$16:$F$27,MATCH(1,MMULT(--('Current 2023 Points'!$G$16:$N$27=D410),TRANSPOSE(COLUMN('Current 2023 Points'!$G$16:$N$27)^0)),0))</f>
        <v>#N/A</v>
      </c>
      <c r="K410" s="58">
        <f>F410-IFERROR(VLOOKUP(D410,'Pre-transfer 2023 Ranking'!$D:$F,3,0),0)</f>
        <v>88</v>
      </c>
      <c r="L410">
        <f>countif('Pre-transfer 2022 Points'!$E$13:$L$21,D410)</f>
        <v>0</v>
      </c>
      <c r="M410" s="59">
        <f>countif('2022 Points'!$G$13:$N$21,D410)</f>
        <v>0</v>
      </c>
    </row>
    <row r="411">
      <c r="A411" s="50">
        <v>410.0</v>
      </c>
      <c r="B411" s="67">
        <v>287.0</v>
      </c>
      <c r="C411" s="68" t="s">
        <v>381</v>
      </c>
      <c r="D411" s="50" t="s">
        <v>6570</v>
      </c>
      <c r="E411" s="50" t="s">
        <v>5766</v>
      </c>
      <c r="F411" s="50">
        <v>142.0</v>
      </c>
      <c r="G411" s="11"/>
      <c r="I411" t="str">
        <f t="array" ref="I411">INDEX('Current 2023 Points'!$F$16:$F$27,MATCH(1,MMULT(--('Current 2023 Points'!$G$16:$N$27=D411),TRANSPOSE(COLUMN('Current 2023 Points'!$G$16:$N$27)^0)),0))</f>
        <v>#N/A</v>
      </c>
      <c r="K411" s="58">
        <f>F411-IFERROR(VLOOKUP(D411,'Pre-transfer 2023 Ranking'!$D:$F,3,0),0)</f>
        <v>41</v>
      </c>
      <c r="L411">
        <f>countif('Pre-transfer 2022 Points'!$E$13:$L$21,D411)</f>
        <v>0</v>
      </c>
      <c r="M411" s="59">
        <f>countif('2022 Points'!$G$13:$N$21,D411)</f>
        <v>0</v>
      </c>
    </row>
    <row r="412">
      <c r="A412" s="50">
        <v>411.0</v>
      </c>
      <c r="B412" s="67">
        <v>437.0</v>
      </c>
      <c r="C412" s="68" t="s">
        <v>658</v>
      </c>
      <c r="D412" s="50" t="s">
        <v>6571</v>
      </c>
      <c r="E412" s="50" t="s">
        <v>8596</v>
      </c>
      <c r="F412" s="50">
        <v>140.0</v>
      </c>
      <c r="G412" s="11"/>
      <c r="I412" t="str">
        <f t="array" ref="I412">INDEX('Current 2023 Points'!$F$16:$F$27,MATCH(1,MMULT(--('Current 2023 Points'!$G$16:$N$27=D412),TRANSPOSE(COLUMN('Current 2023 Points'!$G$16:$N$27)^0)),0))</f>
        <v>#N/A</v>
      </c>
      <c r="K412" s="58">
        <f>F412-IFERROR(VLOOKUP(D412,'Pre-transfer 2023 Ranking'!$D:$F,3,0),0)</f>
        <v>0</v>
      </c>
      <c r="L412">
        <f>countif('Pre-transfer 2022 Points'!$E$13:$L$21,D412)</f>
        <v>0</v>
      </c>
      <c r="M412" s="59">
        <f>countif('2022 Points'!$G$13:$N$21,D412)</f>
        <v>0</v>
      </c>
    </row>
    <row r="413">
      <c r="A413" s="50">
        <v>412.0</v>
      </c>
      <c r="B413" s="67">
        <v>220.0</v>
      </c>
      <c r="C413" s="69" t="s">
        <v>4580</v>
      </c>
      <c r="D413" s="50" t="s">
        <v>6572</v>
      </c>
      <c r="E413" s="50" t="s">
        <v>5793</v>
      </c>
      <c r="F413" s="50">
        <v>139.0</v>
      </c>
      <c r="G413" s="11"/>
      <c r="I413" t="str">
        <f t="array" ref="I413">INDEX('Current 2023 Points'!$F$16:$F$27,MATCH(1,MMULT(--('Current 2023 Points'!$G$16:$N$27=D413),TRANSPOSE(COLUMN('Current 2023 Points'!$G$16:$N$27)^0)),0))</f>
        <v>#N/A</v>
      </c>
      <c r="K413" s="58">
        <f>F413-IFERROR(VLOOKUP(D413,'Pre-transfer 2023 Ranking'!$D:$F,3,0),0)</f>
        <v>37</v>
      </c>
      <c r="L413">
        <f>countif('Pre-transfer 2022 Points'!$E$13:$L$21,D413)</f>
        <v>0</v>
      </c>
      <c r="M413" s="59">
        <f>countif('2022 Points'!$G$13:$N$21,D413)</f>
        <v>0</v>
      </c>
    </row>
    <row r="414">
      <c r="A414" s="50">
        <v>413.0</v>
      </c>
      <c r="B414" s="67"/>
      <c r="C414" s="69" t="s">
        <v>5776</v>
      </c>
      <c r="D414" s="50" t="s">
        <v>6573</v>
      </c>
      <c r="E414" s="50" t="s">
        <v>8633</v>
      </c>
      <c r="F414" s="50">
        <v>139.0</v>
      </c>
      <c r="G414" s="11"/>
      <c r="I414" t="str">
        <f t="array" ref="I414">INDEX('Current 2023 Points'!$F$16:$F$27,MATCH(1,MMULT(--('Current 2023 Points'!$G$16:$N$27=D414),TRANSPOSE(COLUMN('Current 2023 Points'!$G$16:$N$27)^0)),0))</f>
        <v>#N/A</v>
      </c>
      <c r="K414" s="58">
        <f>F414-IFERROR(VLOOKUP(D414,'Pre-transfer 2023 Ranking'!$D:$F,3,0),0)</f>
        <v>78</v>
      </c>
      <c r="L414">
        <f>countif('Pre-transfer 2022 Points'!$E$13:$L$21,D414)</f>
        <v>0</v>
      </c>
      <c r="M414" s="59">
        <f>countif('2022 Points'!$G$13:$N$21,D414)</f>
        <v>0</v>
      </c>
    </row>
    <row r="415">
      <c r="A415" s="50">
        <v>414.0</v>
      </c>
      <c r="B415" s="67">
        <v>603.0</v>
      </c>
      <c r="C415" s="68" t="s">
        <v>1177</v>
      </c>
      <c r="D415" s="50" t="s">
        <v>6574</v>
      </c>
      <c r="E415" s="50" t="s">
        <v>465</v>
      </c>
      <c r="F415" s="50">
        <v>139.0</v>
      </c>
      <c r="G415" s="11"/>
      <c r="I415" t="str">
        <f t="array" ref="I415">INDEX('Current 2023 Points'!$F$16:$F$27,MATCH(1,MMULT(--('Current 2023 Points'!$G$16:$N$27=D415),TRANSPOSE(COLUMN('Current 2023 Points'!$G$16:$N$27)^0)),0))</f>
        <v>#N/A</v>
      </c>
      <c r="K415" s="58">
        <f>F415-IFERROR(VLOOKUP(D415,'Pre-transfer 2023 Ranking'!$D:$F,3,0),0)</f>
        <v>72</v>
      </c>
      <c r="L415">
        <f>countif('Pre-transfer 2022 Points'!$E$13:$L$21,D415)</f>
        <v>0</v>
      </c>
      <c r="M415" s="59">
        <f>countif('2022 Points'!$G$13:$N$21,D415)</f>
        <v>0</v>
      </c>
    </row>
    <row r="416">
      <c r="A416" s="50">
        <v>415.0</v>
      </c>
      <c r="B416" s="67">
        <v>304.0</v>
      </c>
      <c r="C416" s="68" t="s">
        <v>4379</v>
      </c>
      <c r="D416" s="50" t="s">
        <v>6575</v>
      </c>
      <c r="E416" s="50" t="s">
        <v>8593</v>
      </c>
      <c r="F416" s="50">
        <v>137.0</v>
      </c>
      <c r="G416" s="11"/>
      <c r="I416" t="str">
        <f t="array" ref="I416">INDEX('Current 2023 Points'!$F$16:$F$27,MATCH(1,MMULT(--('Current 2023 Points'!$G$16:$N$27=D416),TRANSPOSE(COLUMN('Current 2023 Points'!$G$16:$N$27)^0)),0))</f>
        <v>#N/A</v>
      </c>
      <c r="K416" s="58">
        <f>F416-IFERROR(VLOOKUP(D416,'Pre-transfer 2023 Ranking'!$D:$F,3,0),0)</f>
        <v>46</v>
      </c>
      <c r="L416">
        <f>countif('Pre-transfer 2022 Points'!$E$13:$L$21,D416)</f>
        <v>0</v>
      </c>
      <c r="M416" s="59">
        <f>countif('2022 Points'!$G$13:$N$21,D416)</f>
        <v>0</v>
      </c>
    </row>
    <row r="417">
      <c r="A417" s="50">
        <v>416.0</v>
      </c>
      <c r="B417" s="67">
        <v>515.0</v>
      </c>
      <c r="C417" s="69" t="s">
        <v>724</v>
      </c>
      <c r="D417" s="50" t="s">
        <v>6576</v>
      </c>
      <c r="E417" s="50" t="s">
        <v>8591</v>
      </c>
      <c r="F417" s="50">
        <v>137.0</v>
      </c>
      <c r="G417" s="11"/>
      <c r="I417" t="str">
        <f t="array" ref="I417">INDEX('Current 2023 Points'!$F$16:$F$27,MATCH(1,MMULT(--('Current 2023 Points'!$G$16:$N$27=D417),TRANSPOSE(COLUMN('Current 2023 Points'!$G$16:$N$27)^0)),0))</f>
        <v>#N/A</v>
      </c>
      <c r="K417" s="58">
        <f>F417-IFERROR(VLOOKUP(D417,'Pre-transfer 2023 Ranking'!$D:$F,3,0),0)</f>
        <v>100</v>
      </c>
      <c r="L417">
        <f>countif('Pre-transfer 2022 Points'!$E$13:$L$21,D417)</f>
        <v>0</v>
      </c>
      <c r="M417" s="59">
        <f>countif('2022 Points'!$G$13:$N$21,D417)</f>
        <v>0</v>
      </c>
    </row>
    <row r="418">
      <c r="A418" s="50">
        <v>417.0</v>
      </c>
      <c r="B418" s="67">
        <v>138.0</v>
      </c>
      <c r="C418" s="68" t="s">
        <v>1428</v>
      </c>
      <c r="D418" s="50" t="s">
        <v>6577</v>
      </c>
      <c r="E418" s="50" t="s">
        <v>8592</v>
      </c>
      <c r="F418" s="50">
        <v>137.0</v>
      </c>
      <c r="G418" s="11"/>
      <c r="I418" t="str">
        <f t="array" ref="I418">INDEX('Current 2023 Points'!$F$16:$F$27,MATCH(1,MMULT(--('Current 2023 Points'!$G$16:$N$27=D418),TRANSPOSE(COLUMN('Current 2023 Points'!$G$16:$N$27)^0)),0))</f>
        <v>#N/A</v>
      </c>
      <c r="K418" s="58">
        <f>F418-IFERROR(VLOOKUP(D418,'Pre-transfer 2023 Ranking'!$D:$F,3,0),0)</f>
        <v>57</v>
      </c>
      <c r="L418">
        <f>countif('Pre-transfer 2022 Points'!$E$13:$L$21,D418)</f>
        <v>1</v>
      </c>
      <c r="M418" s="59">
        <f>countif('2022 Points'!$G$13:$N$21,D418)</f>
        <v>0</v>
      </c>
    </row>
    <row r="419">
      <c r="A419" s="50">
        <v>418.0</v>
      </c>
      <c r="B419" s="67">
        <v>487.0</v>
      </c>
      <c r="C419" s="68" t="s">
        <v>4550</v>
      </c>
      <c r="D419" s="50" t="s">
        <v>6578</v>
      </c>
      <c r="E419" s="50" t="s">
        <v>8590</v>
      </c>
      <c r="F419" s="50">
        <v>137.0</v>
      </c>
      <c r="G419" s="11"/>
      <c r="I419" t="str">
        <f t="array" ref="I419">INDEX('Current 2023 Points'!$F$16:$F$27,MATCH(1,MMULT(--('Current 2023 Points'!$G$16:$N$27=D419),TRANSPOSE(COLUMN('Current 2023 Points'!$G$16:$N$27)^0)),0))</f>
        <v>#N/A</v>
      </c>
      <c r="K419" s="58">
        <f>F419-IFERROR(VLOOKUP(D419,'Pre-transfer 2023 Ranking'!$D:$F,3,0),0)</f>
        <v>102</v>
      </c>
      <c r="L419">
        <f>countif('Pre-transfer 2022 Points'!$E$13:$L$21,D419)</f>
        <v>0</v>
      </c>
      <c r="M419" s="59">
        <f>countif('2022 Points'!$G$13:$N$21,D419)</f>
        <v>0</v>
      </c>
    </row>
    <row r="420">
      <c r="A420" s="50">
        <v>419.0</v>
      </c>
      <c r="B420" s="67"/>
      <c r="C420" s="68" t="s">
        <v>5776</v>
      </c>
      <c r="D420" s="50" t="s">
        <v>6579</v>
      </c>
      <c r="E420" s="50" t="s">
        <v>4689</v>
      </c>
      <c r="F420" s="50">
        <v>136.0</v>
      </c>
      <c r="G420" s="11"/>
      <c r="I420" t="str">
        <f t="array" ref="I420">INDEX('Current 2023 Points'!$F$16:$F$27,MATCH(1,MMULT(--('Current 2023 Points'!$G$16:$N$27=D420),TRANSPOSE(COLUMN('Current 2023 Points'!$G$16:$N$27)^0)),0))</f>
        <v>#N/A</v>
      </c>
      <c r="K420" s="58">
        <f>F420-IFERROR(VLOOKUP(D420,'Pre-transfer 2023 Ranking'!$D:$F,3,0),0)</f>
        <v>102</v>
      </c>
      <c r="L420">
        <f>countif('Pre-transfer 2022 Points'!$E$13:$L$21,D420)</f>
        <v>0</v>
      </c>
      <c r="M420" s="59">
        <f>countif('2022 Points'!$G$13:$N$21,D420)</f>
        <v>0</v>
      </c>
    </row>
    <row r="421">
      <c r="A421" s="50">
        <v>420.0</v>
      </c>
      <c r="B421" s="67">
        <v>1256.0</v>
      </c>
      <c r="C421" s="69" t="s">
        <v>8634</v>
      </c>
      <c r="D421" s="50" t="s">
        <v>6580</v>
      </c>
      <c r="E421" s="50" t="s">
        <v>8595</v>
      </c>
      <c r="F421" s="50">
        <v>136.0</v>
      </c>
      <c r="G421" s="11"/>
      <c r="I421" t="str">
        <f t="array" ref="I421">INDEX('Current 2023 Points'!$F$16:$F$27,MATCH(1,MMULT(--('Current 2023 Points'!$G$16:$N$27=D421),TRANSPOSE(COLUMN('Current 2023 Points'!$G$16:$N$27)^0)),0))</f>
        <v>#N/A</v>
      </c>
      <c r="K421" s="58">
        <f>F421-IFERROR(VLOOKUP(D421,'Pre-transfer 2023 Ranking'!$D:$F,3,0),0)</f>
        <v>93</v>
      </c>
      <c r="L421">
        <f>countif('Pre-transfer 2022 Points'!$E$13:$L$21,D421)</f>
        <v>0</v>
      </c>
      <c r="M421" s="59">
        <f>countif('2022 Points'!$G$13:$N$21,D421)</f>
        <v>0</v>
      </c>
    </row>
    <row r="422">
      <c r="A422" s="50">
        <v>421.0</v>
      </c>
      <c r="B422" s="67"/>
      <c r="C422" s="69" t="s">
        <v>5776</v>
      </c>
      <c r="D422" s="50" t="s">
        <v>6581</v>
      </c>
      <c r="E422" s="50" t="s">
        <v>8629</v>
      </c>
      <c r="F422" s="50">
        <v>136.0</v>
      </c>
      <c r="G422" s="11"/>
      <c r="I422" t="str">
        <f t="array" ref="I422">INDEX('Current 2023 Points'!$F$16:$F$27,MATCH(1,MMULT(--('Current 2023 Points'!$G$16:$N$27=D422),TRANSPOSE(COLUMN('Current 2023 Points'!$G$16:$N$27)^0)),0))</f>
        <v>#N/A</v>
      </c>
      <c r="K422" s="58">
        <f>F422-IFERROR(VLOOKUP(D422,'Pre-transfer 2023 Ranking'!$D:$F,3,0),0)</f>
        <v>129</v>
      </c>
      <c r="L422">
        <f>countif('Pre-transfer 2022 Points'!$E$13:$L$21,D422)</f>
        <v>0</v>
      </c>
      <c r="M422" s="59">
        <f>countif('2022 Points'!$G$13:$N$21,D422)</f>
        <v>0</v>
      </c>
    </row>
    <row r="423">
      <c r="A423" s="50">
        <v>422.0</v>
      </c>
      <c r="B423" s="67">
        <v>496.0</v>
      </c>
      <c r="C423" s="68" t="s">
        <v>124</v>
      </c>
      <c r="D423" s="50" t="s">
        <v>6582</v>
      </c>
      <c r="E423" s="50" t="s">
        <v>324</v>
      </c>
      <c r="F423" s="50">
        <v>135.0</v>
      </c>
      <c r="G423" s="11"/>
      <c r="I423" t="str">
        <f t="array" ref="I423">INDEX('Current 2023 Points'!$F$16:$F$27,MATCH(1,MMULT(--('Current 2023 Points'!$G$16:$N$27=D423),TRANSPOSE(COLUMN('Current 2023 Points'!$G$16:$N$27)^0)),0))</f>
        <v>#N/A</v>
      </c>
      <c r="K423" s="58">
        <f>F423-IFERROR(VLOOKUP(D423,'Pre-transfer 2023 Ranking'!$D:$F,3,0),0)</f>
        <v>38</v>
      </c>
      <c r="L423">
        <f>countif('Pre-transfer 2022 Points'!$E$13:$L$21,D423)</f>
        <v>0</v>
      </c>
      <c r="M423" s="59">
        <f>countif('2022 Points'!$G$13:$N$21,D423)</f>
        <v>0</v>
      </c>
    </row>
    <row r="424">
      <c r="A424" s="50">
        <v>423.0</v>
      </c>
      <c r="B424" s="67">
        <v>1325.0</v>
      </c>
      <c r="C424" s="68" t="s">
        <v>8635</v>
      </c>
      <c r="D424" s="50" t="s">
        <v>6583</v>
      </c>
      <c r="E424" s="50" t="s">
        <v>388</v>
      </c>
      <c r="F424" s="50">
        <v>135.0</v>
      </c>
      <c r="G424" s="11"/>
      <c r="I424" t="str">
        <f t="array" ref="I424">INDEX('Current 2023 Points'!$F$16:$F$27,MATCH(1,MMULT(--('Current 2023 Points'!$G$16:$N$27=D424),TRANSPOSE(COLUMN('Current 2023 Points'!$G$16:$N$27)^0)),0))</f>
        <v>#N/A</v>
      </c>
      <c r="K424" s="58">
        <f>F424-IFERROR(VLOOKUP(D424,'Pre-transfer 2023 Ranking'!$D:$F,3,0),0)</f>
        <v>38</v>
      </c>
      <c r="L424">
        <f>countif('Pre-transfer 2022 Points'!$E$13:$L$21,D424)</f>
        <v>0</v>
      </c>
      <c r="M424" s="59">
        <f>countif('2022 Points'!$G$13:$N$21,D424)</f>
        <v>0</v>
      </c>
    </row>
    <row r="425">
      <c r="A425" s="50">
        <v>424.0</v>
      </c>
      <c r="B425" s="67">
        <v>187.0</v>
      </c>
      <c r="C425" s="68" t="s">
        <v>812</v>
      </c>
      <c r="D425" s="50" t="s">
        <v>6584</v>
      </c>
      <c r="E425" s="50" t="s">
        <v>8590</v>
      </c>
      <c r="F425" s="50">
        <v>135.0</v>
      </c>
      <c r="G425" s="11"/>
      <c r="I425" t="str">
        <f t="array" ref="I425">INDEX('Current 2023 Points'!$F$16:$F$27,MATCH(1,MMULT(--('Current 2023 Points'!$G$16:$N$27=D425),TRANSPOSE(COLUMN('Current 2023 Points'!$G$16:$N$27)^0)),0))</f>
        <v>#N/A</v>
      </c>
      <c r="K425" s="58">
        <f>F425-IFERROR(VLOOKUP(D425,'Pre-transfer 2023 Ranking'!$D:$F,3,0),0)</f>
        <v>83</v>
      </c>
      <c r="L425">
        <f>countif('Pre-transfer 2022 Points'!$E$13:$L$21,D425)</f>
        <v>0</v>
      </c>
      <c r="M425" s="59">
        <f>countif('2022 Points'!$G$13:$N$21,D425)</f>
        <v>0</v>
      </c>
    </row>
    <row r="426">
      <c r="A426" s="50">
        <v>425.0</v>
      </c>
      <c r="B426" s="67">
        <v>1579.0</v>
      </c>
      <c r="C426" s="68" t="s">
        <v>8636</v>
      </c>
      <c r="D426" s="50" t="s">
        <v>6585</v>
      </c>
      <c r="E426" s="50" t="s">
        <v>5337</v>
      </c>
      <c r="F426" s="50">
        <v>135.0</v>
      </c>
      <c r="G426" s="11"/>
      <c r="I426" t="str">
        <f t="array" ref="I426">INDEX('Current 2023 Points'!$F$16:$F$27,MATCH(1,MMULT(--('Current 2023 Points'!$G$16:$N$27=D426),TRANSPOSE(COLUMN('Current 2023 Points'!$G$16:$N$27)^0)),0))</f>
        <v>#N/A</v>
      </c>
      <c r="K426" s="58">
        <f>F426-IFERROR(VLOOKUP(D426,'Pre-transfer 2023 Ranking'!$D:$F,3,0),0)</f>
        <v>12</v>
      </c>
      <c r="L426">
        <f>countif('Pre-transfer 2022 Points'!$E$13:$L$21,D426)</f>
        <v>0</v>
      </c>
      <c r="M426" s="59">
        <f>countif('2022 Points'!$G$13:$N$21,D426)</f>
        <v>0</v>
      </c>
    </row>
    <row r="427">
      <c r="A427" s="50">
        <v>426.0</v>
      </c>
      <c r="B427" s="67">
        <v>1269.0</v>
      </c>
      <c r="C427" s="69" t="s">
        <v>5904</v>
      </c>
      <c r="D427" s="50" t="s">
        <v>6586</v>
      </c>
      <c r="E427" s="50" t="s">
        <v>143</v>
      </c>
      <c r="F427" s="50">
        <v>134.0</v>
      </c>
      <c r="G427" s="11"/>
      <c r="I427" t="str">
        <f t="array" ref="I427">INDEX('Current 2023 Points'!$F$16:$F$27,MATCH(1,MMULT(--('Current 2023 Points'!$G$16:$N$27=D427),TRANSPOSE(COLUMN('Current 2023 Points'!$G$16:$N$27)^0)),0))</f>
        <v>#N/A</v>
      </c>
      <c r="K427" s="58">
        <f>F427-IFERROR(VLOOKUP(D427,'Pre-transfer 2023 Ranking'!$D:$F,3,0),0)</f>
        <v>90</v>
      </c>
      <c r="L427">
        <f>countif('Pre-transfer 2022 Points'!$E$13:$L$21,D427)</f>
        <v>0</v>
      </c>
      <c r="M427" s="59">
        <f>countif('2022 Points'!$G$13:$N$21,D427)</f>
        <v>0</v>
      </c>
    </row>
    <row r="428">
      <c r="A428" s="50">
        <v>427.0</v>
      </c>
      <c r="B428" s="67">
        <v>369.0</v>
      </c>
      <c r="C428" s="69" t="s">
        <v>449</v>
      </c>
      <c r="D428" s="50" t="s">
        <v>6587</v>
      </c>
      <c r="E428" s="50" t="s">
        <v>5766</v>
      </c>
      <c r="F428" s="50">
        <v>134.0</v>
      </c>
      <c r="G428" s="11"/>
      <c r="I428" t="str">
        <f t="array" ref="I428">INDEX('Current 2023 Points'!$F$16:$F$27,MATCH(1,MMULT(--('Current 2023 Points'!$G$16:$N$27=D428),TRANSPOSE(COLUMN('Current 2023 Points'!$G$16:$N$27)^0)),0))</f>
        <v>#N/A</v>
      </c>
      <c r="K428" s="58">
        <f>F428-IFERROR(VLOOKUP(D428,'Pre-transfer 2023 Ranking'!$D:$F,3,0),0)</f>
        <v>99</v>
      </c>
      <c r="L428">
        <f>countif('Pre-transfer 2022 Points'!$E$13:$L$21,D428)</f>
        <v>0</v>
      </c>
      <c r="M428" s="59">
        <f>countif('2022 Points'!$G$13:$N$21,D428)</f>
        <v>0</v>
      </c>
    </row>
    <row r="429">
      <c r="A429" s="50">
        <v>428.0</v>
      </c>
      <c r="B429" s="67">
        <v>403.0</v>
      </c>
      <c r="C429" s="69" t="s">
        <v>493</v>
      </c>
      <c r="D429" s="50" t="s">
        <v>6588</v>
      </c>
      <c r="E429" s="50" t="s">
        <v>8594</v>
      </c>
      <c r="F429" s="50">
        <v>132.0</v>
      </c>
      <c r="G429" s="11"/>
      <c r="I429" t="str">
        <f t="array" ref="I429">INDEX('Current 2023 Points'!$F$16:$F$27,MATCH(1,MMULT(--('Current 2023 Points'!$G$16:$N$27=D429),TRANSPOSE(COLUMN('Current 2023 Points'!$G$16:$N$27)^0)),0))</f>
        <v>#N/A</v>
      </c>
      <c r="K429" s="58">
        <f>F429-IFERROR(VLOOKUP(D429,'Pre-transfer 2023 Ranking'!$D:$F,3,0),0)</f>
        <v>87</v>
      </c>
      <c r="L429">
        <f>countif('Pre-transfer 2022 Points'!$E$13:$L$21,D429)</f>
        <v>0</v>
      </c>
      <c r="M429" s="59">
        <f>countif('2022 Points'!$G$13:$N$21,D429)</f>
        <v>0</v>
      </c>
    </row>
    <row r="430">
      <c r="A430" s="50">
        <v>429.0</v>
      </c>
      <c r="B430" s="67">
        <v>881.0</v>
      </c>
      <c r="C430" s="68" t="s">
        <v>4348</v>
      </c>
      <c r="D430" s="50" t="s">
        <v>6589</v>
      </c>
      <c r="E430" s="50" t="s">
        <v>93</v>
      </c>
      <c r="F430" s="50">
        <v>131.0</v>
      </c>
      <c r="G430" s="11"/>
      <c r="I430" t="str">
        <f t="array" ref="I430">INDEX('Current 2023 Points'!$F$16:$F$27,MATCH(1,MMULT(--('Current 2023 Points'!$G$16:$N$27=D430),TRANSPOSE(COLUMN('Current 2023 Points'!$G$16:$N$27)^0)),0))</f>
        <v>#N/A</v>
      </c>
      <c r="K430" s="58">
        <f>F430-IFERROR(VLOOKUP(D430,'Pre-transfer 2023 Ranking'!$D:$F,3,0),0)</f>
        <v>87</v>
      </c>
      <c r="L430">
        <f>countif('Pre-transfer 2022 Points'!$E$13:$L$21,D430)</f>
        <v>0</v>
      </c>
      <c r="M430" s="59">
        <f>countif('2022 Points'!$G$13:$N$21,D430)</f>
        <v>0</v>
      </c>
    </row>
    <row r="431">
      <c r="A431" s="50">
        <v>430.0</v>
      </c>
      <c r="B431" s="67">
        <v>577.0</v>
      </c>
      <c r="C431" s="69" t="s">
        <v>213</v>
      </c>
      <c r="D431" s="50" t="s">
        <v>6590</v>
      </c>
      <c r="E431" s="50" t="s">
        <v>208</v>
      </c>
      <c r="F431" s="50">
        <v>131.0</v>
      </c>
      <c r="G431" s="11"/>
      <c r="I431" t="str">
        <f t="array" ref="I431">INDEX('Current 2023 Points'!$F$16:$F$27,MATCH(1,MMULT(--('Current 2023 Points'!$G$16:$N$27=D431),TRANSPOSE(COLUMN('Current 2023 Points'!$G$16:$N$27)^0)),0))</f>
        <v>#N/A</v>
      </c>
      <c r="K431" s="58">
        <f>F431-IFERROR(VLOOKUP(D431,'Pre-transfer 2023 Ranking'!$D:$F,3,0),0)</f>
        <v>83</v>
      </c>
      <c r="L431">
        <f>countif('Pre-transfer 2022 Points'!$E$13:$L$21,D431)</f>
        <v>0</v>
      </c>
      <c r="M431" s="59">
        <f>countif('2022 Points'!$G$13:$N$21,D431)</f>
        <v>0</v>
      </c>
    </row>
    <row r="432">
      <c r="A432" s="50">
        <v>431.0</v>
      </c>
      <c r="B432" s="67">
        <v>576.0</v>
      </c>
      <c r="C432" s="68" t="s">
        <v>946</v>
      </c>
      <c r="D432" s="50" t="s">
        <v>6591</v>
      </c>
      <c r="E432" s="50" t="s">
        <v>157</v>
      </c>
      <c r="F432" s="50">
        <v>131.0</v>
      </c>
      <c r="G432" s="11"/>
      <c r="I432" t="str">
        <f t="array" ref="I432">INDEX('Current 2023 Points'!$F$16:$F$27,MATCH(1,MMULT(--('Current 2023 Points'!$G$16:$N$27=D432),TRANSPOSE(COLUMN('Current 2023 Points'!$G$16:$N$27)^0)),0))</f>
        <v>#N/A</v>
      </c>
      <c r="K432" s="58">
        <f>F432-IFERROR(VLOOKUP(D432,'Pre-transfer 2023 Ranking'!$D:$F,3,0),0)</f>
        <v>15</v>
      </c>
      <c r="L432">
        <f>countif('Pre-transfer 2022 Points'!$E$13:$L$21,D432)</f>
        <v>0</v>
      </c>
      <c r="M432" s="59">
        <f>countif('2022 Points'!$G$13:$N$21,D432)</f>
        <v>0</v>
      </c>
    </row>
    <row r="433">
      <c r="A433" s="50">
        <v>432.0</v>
      </c>
      <c r="B433" s="67">
        <v>553.0</v>
      </c>
      <c r="C433" s="68" t="s">
        <v>4473</v>
      </c>
      <c r="D433" s="50" t="s">
        <v>6592</v>
      </c>
      <c r="E433" s="50" t="s">
        <v>8628</v>
      </c>
      <c r="F433" s="50">
        <v>131.0</v>
      </c>
      <c r="G433" s="11"/>
      <c r="I433" t="str">
        <f t="array" ref="I433">INDEX('Current 2023 Points'!$F$16:$F$27,MATCH(1,MMULT(--('Current 2023 Points'!$G$16:$N$27=D433),TRANSPOSE(COLUMN('Current 2023 Points'!$G$16:$N$27)^0)),0))</f>
        <v>#N/A</v>
      </c>
      <c r="K433" s="58">
        <f>F433-IFERROR(VLOOKUP(D433,'Pre-transfer 2023 Ranking'!$D:$F,3,0),0)</f>
        <v>82</v>
      </c>
      <c r="L433">
        <f>countif('Pre-transfer 2022 Points'!$E$13:$L$21,D433)</f>
        <v>0</v>
      </c>
      <c r="M433" s="59">
        <f>countif('2022 Points'!$G$13:$N$21,D433)</f>
        <v>0</v>
      </c>
    </row>
    <row r="434">
      <c r="A434" s="50">
        <v>433.0</v>
      </c>
      <c r="B434" s="67">
        <v>897.0</v>
      </c>
      <c r="C434" s="68" t="s">
        <v>4327</v>
      </c>
      <c r="D434" s="50" t="s">
        <v>6593</v>
      </c>
      <c r="E434" s="50" t="s">
        <v>6025</v>
      </c>
      <c r="F434" s="50">
        <v>131.0</v>
      </c>
      <c r="G434" s="11"/>
      <c r="I434" t="str">
        <f t="array" ref="I434">INDEX('Current 2023 Points'!$F$16:$F$27,MATCH(1,MMULT(--('Current 2023 Points'!$G$16:$N$27=D434),TRANSPOSE(COLUMN('Current 2023 Points'!$G$16:$N$27)^0)),0))</f>
        <v>#N/A</v>
      </c>
      <c r="K434" s="58">
        <f>F434-IFERROR(VLOOKUP(D434,'Pre-transfer 2023 Ranking'!$D:$F,3,0),0)</f>
        <v>65</v>
      </c>
      <c r="L434">
        <f>countif('Pre-transfer 2022 Points'!$E$13:$L$21,D434)</f>
        <v>0</v>
      </c>
      <c r="M434" s="59">
        <f>countif('2022 Points'!$G$13:$N$21,D434)</f>
        <v>0</v>
      </c>
    </row>
    <row r="435">
      <c r="A435" s="50">
        <v>434.0</v>
      </c>
      <c r="B435" s="67">
        <v>479.0</v>
      </c>
      <c r="C435" s="69" t="s">
        <v>5129</v>
      </c>
      <c r="D435" s="50" t="s">
        <v>6594</v>
      </c>
      <c r="E435" s="50" t="s">
        <v>5337</v>
      </c>
      <c r="F435" s="50">
        <v>130.0</v>
      </c>
      <c r="G435" s="11"/>
      <c r="I435" t="str">
        <f t="array" ref="I435">INDEX('Current 2023 Points'!$F$16:$F$27,MATCH(1,MMULT(--('Current 2023 Points'!$G$16:$N$27=D435),TRANSPOSE(COLUMN('Current 2023 Points'!$G$16:$N$27)^0)),0))</f>
        <v>#N/A</v>
      </c>
      <c r="K435" s="58">
        <f>F435-IFERROR(VLOOKUP(D435,'Pre-transfer 2023 Ranking'!$D:$F,3,0),0)</f>
        <v>6</v>
      </c>
      <c r="L435">
        <f>countif('Pre-transfer 2022 Points'!$E$13:$L$21,D435)</f>
        <v>0</v>
      </c>
      <c r="M435" s="59">
        <f>countif('2022 Points'!$G$13:$N$21,D435)</f>
        <v>0</v>
      </c>
    </row>
    <row r="436">
      <c r="A436" s="50">
        <v>435.0</v>
      </c>
      <c r="B436" s="67">
        <v>782.0</v>
      </c>
      <c r="C436" s="69" t="s">
        <v>5177</v>
      </c>
      <c r="D436" s="50" t="s">
        <v>6595</v>
      </c>
      <c r="E436" s="50" t="s">
        <v>8595</v>
      </c>
      <c r="F436" s="50">
        <v>129.0</v>
      </c>
      <c r="G436" s="11"/>
      <c r="I436" t="str">
        <f t="array" ref="I436">INDEX('Current 2023 Points'!$F$16:$F$27,MATCH(1,MMULT(--('Current 2023 Points'!$G$16:$N$27=D436),TRANSPOSE(COLUMN('Current 2023 Points'!$G$16:$N$27)^0)),0))</f>
        <v>#N/A</v>
      </c>
      <c r="K436" s="58">
        <f>F436-IFERROR(VLOOKUP(D436,'Pre-transfer 2023 Ranking'!$D:$F,3,0),0)</f>
        <v>78</v>
      </c>
      <c r="L436">
        <f>countif('Pre-transfer 2022 Points'!$E$13:$L$21,D436)</f>
        <v>0</v>
      </c>
      <c r="M436" s="59">
        <f>countif('2022 Points'!$G$13:$N$21,D436)</f>
        <v>0</v>
      </c>
    </row>
    <row r="437">
      <c r="A437" s="50">
        <v>436.0</v>
      </c>
      <c r="B437" s="67">
        <v>1298.0</v>
      </c>
      <c r="C437" s="68" t="s">
        <v>4805</v>
      </c>
      <c r="D437" s="50" t="s">
        <v>6596</v>
      </c>
      <c r="E437" s="50" t="s">
        <v>8628</v>
      </c>
      <c r="F437" s="50">
        <v>129.0</v>
      </c>
      <c r="G437" s="11"/>
      <c r="I437" t="str">
        <f t="array" ref="I437">INDEX('Current 2023 Points'!$F$16:$F$27,MATCH(1,MMULT(--('Current 2023 Points'!$G$16:$N$27=D437),TRANSPOSE(COLUMN('Current 2023 Points'!$G$16:$N$27)^0)),0))</f>
        <v>#N/A</v>
      </c>
      <c r="K437" s="58">
        <f>F437-IFERROR(VLOOKUP(D437,'Pre-transfer 2023 Ranking'!$D:$F,3,0),0)</f>
        <v>104</v>
      </c>
      <c r="L437">
        <f>countif('Pre-transfer 2022 Points'!$E$13:$L$21,D437)</f>
        <v>0</v>
      </c>
      <c r="M437" s="59">
        <f>countif('2022 Points'!$G$13:$N$21,D437)</f>
        <v>0</v>
      </c>
    </row>
    <row r="438">
      <c r="A438" s="50">
        <v>437.0</v>
      </c>
      <c r="B438" s="67">
        <v>1043.0</v>
      </c>
      <c r="C438" s="69" t="s">
        <v>5648</v>
      </c>
      <c r="D438" s="50" t="s">
        <v>6597</v>
      </c>
      <c r="E438" s="50" t="s">
        <v>8600</v>
      </c>
      <c r="F438" s="50">
        <v>129.0</v>
      </c>
      <c r="G438" s="11"/>
      <c r="I438" t="str">
        <f t="array" ref="I438">INDEX('Current 2023 Points'!$F$16:$F$27,MATCH(1,MMULT(--('Current 2023 Points'!$G$16:$N$27=D438),TRANSPOSE(COLUMN('Current 2023 Points'!$G$16:$N$27)^0)),0))</f>
        <v>#N/A</v>
      </c>
      <c r="K438" s="58">
        <f>F438-IFERROR(VLOOKUP(D438,'Pre-transfer 2023 Ranking'!$D:$F,3,0),0)</f>
        <v>56</v>
      </c>
      <c r="L438">
        <f>countif('Pre-transfer 2022 Points'!$E$13:$L$21,D438)</f>
        <v>0</v>
      </c>
      <c r="M438" s="59">
        <f>countif('2022 Points'!$G$13:$N$21,D438)</f>
        <v>0</v>
      </c>
    </row>
    <row r="439">
      <c r="A439" s="50">
        <v>438.0</v>
      </c>
      <c r="B439" s="67">
        <v>274.0</v>
      </c>
      <c r="C439" s="68" t="s">
        <v>1482</v>
      </c>
      <c r="D439" s="50" t="s">
        <v>6598</v>
      </c>
      <c r="E439" s="50" t="s">
        <v>4731</v>
      </c>
      <c r="F439" s="50">
        <v>129.0</v>
      </c>
      <c r="G439" s="11"/>
      <c r="I439" t="str">
        <f t="array" ref="I439">INDEX('Current 2023 Points'!$F$16:$F$27,MATCH(1,MMULT(--('Current 2023 Points'!$G$16:$N$27=D439),TRANSPOSE(COLUMN('Current 2023 Points'!$G$16:$N$27)^0)),0))</f>
        <v>#N/A</v>
      </c>
      <c r="K439" s="58">
        <f>F439-IFERROR(VLOOKUP(D439,'Pre-transfer 2023 Ranking'!$D:$F,3,0),0)</f>
        <v>40</v>
      </c>
      <c r="L439">
        <f>countif('Pre-transfer 2022 Points'!$E$13:$L$21,D439)</f>
        <v>0</v>
      </c>
      <c r="M439" s="59">
        <f>countif('2022 Points'!$G$13:$N$21,D439)</f>
        <v>0</v>
      </c>
    </row>
    <row r="440">
      <c r="A440" s="50">
        <v>439.0</v>
      </c>
      <c r="B440" s="67">
        <v>280.0</v>
      </c>
      <c r="C440" s="68" t="s">
        <v>1134</v>
      </c>
      <c r="D440" s="50" t="s">
        <v>6599</v>
      </c>
      <c r="E440" s="50" t="s">
        <v>93</v>
      </c>
      <c r="F440" s="50">
        <v>128.0</v>
      </c>
      <c r="G440" s="11"/>
      <c r="I440" t="str">
        <f t="array" ref="I440">INDEX('Current 2023 Points'!$F$16:$F$27,MATCH(1,MMULT(--('Current 2023 Points'!$G$16:$N$27=D440),TRANSPOSE(COLUMN('Current 2023 Points'!$G$16:$N$27)^0)),0))</f>
        <v>#N/A</v>
      </c>
      <c r="K440" s="58">
        <f>F440-IFERROR(VLOOKUP(D440,'Pre-transfer 2023 Ranking'!$D:$F,3,0),0)</f>
        <v>90</v>
      </c>
      <c r="L440">
        <f>countif('Pre-transfer 2022 Points'!$E$13:$L$21,D440)</f>
        <v>0</v>
      </c>
      <c r="M440" s="59">
        <f>countif('2022 Points'!$G$13:$N$21,D440)</f>
        <v>0</v>
      </c>
    </row>
    <row r="441">
      <c r="A441" s="50">
        <v>440.0</v>
      </c>
      <c r="B441" s="67">
        <v>1083.0</v>
      </c>
      <c r="C441" s="68" t="s">
        <v>4593</v>
      </c>
      <c r="D441" s="50" t="s">
        <v>6600</v>
      </c>
      <c r="E441" s="50" t="s">
        <v>8622</v>
      </c>
      <c r="F441" s="50">
        <v>128.0</v>
      </c>
      <c r="G441" s="11"/>
      <c r="I441" t="str">
        <f t="array" ref="I441">INDEX('Current 2023 Points'!$F$16:$F$27,MATCH(1,MMULT(--('Current 2023 Points'!$G$16:$N$27=D441),TRANSPOSE(COLUMN('Current 2023 Points'!$G$16:$N$27)^0)),0))</f>
        <v>#N/A</v>
      </c>
      <c r="K441" s="58">
        <f>F441-IFERROR(VLOOKUP(D441,'Pre-transfer 2023 Ranking'!$D:$F,3,0),0)</f>
        <v>84</v>
      </c>
      <c r="L441">
        <f>countif('Pre-transfer 2022 Points'!$E$13:$L$21,D441)</f>
        <v>0</v>
      </c>
      <c r="M441" s="59">
        <f>countif('2022 Points'!$G$13:$N$21,D441)</f>
        <v>0</v>
      </c>
    </row>
    <row r="442">
      <c r="A442" s="50">
        <v>441.0</v>
      </c>
      <c r="B442" s="67">
        <v>162.0</v>
      </c>
      <c r="C442" s="68" t="s">
        <v>1428</v>
      </c>
      <c r="D442" s="50" t="s">
        <v>6601</v>
      </c>
      <c r="E442" s="50" t="s">
        <v>8589</v>
      </c>
      <c r="F442" s="50">
        <v>128.0</v>
      </c>
      <c r="G442" s="11"/>
      <c r="I442" t="str">
        <f t="array" ref="I442">INDEX('Current 2023 Points'!$F$16:$F$27,MATCH(1,MMULT(--('Current 2023 Points'!$G$16:$N$27=D442),TRANSPOSE(COLUMN('Current 2023 Points'!$G$16:$N$27)^0)),0))</f>
        <v>#N/A</v>
      </c>
      <c r="K442" s="58">
        <f>F442-IFERROR(VLOOKUP(D442,'Pre-transfer 2023 Ranking'!$D:$F,3,0),0)</f>
        <v>78</v>
      </c>
      <c r="L442">
        <f>countif('Pre-transfer 2022 Points'!$E$13:$L$21,D442)</f>
        <v>0</v>
      </c>
      <c r="M442" s="59">
        <f>countif('2022 Points'!$G$13:$N$21,D442)</f>
        <v>0</v>
      </c>
    </row>
    <row r="443">
      <c r="A443" s="50">
        <v>442.0</v>
      </c>
      <c r="B443" s="67">
        <v>112.0</v>
      </c>
      <c r="C443" s="68" t="s">
        <v>8637</v>
      </c>
      <c r="D443" s="50" t="s">
        <v>6602</v>
      </c>
      <c r="E443" s="50" t="s">
        <v>4330</v>
      </c>
      <c r="F443" s="50">
        <v>128.0</v>
      </c>
      <c r="G443" s="11"/>
      <c r="I443" t="str">
        <f t="array" ref="I443">INDEX('Current 2023 Points'!$F$16:$F$27,MATCH(1,MMULT(--('Current 2023 Points'!$G$16:$N$27=D443),TRANSPOSE(COLUMN('Current 2023 Points'!$G$16:$N$27)^0)),0))</f>
        <v>#N/A</v>
      </c>
      <c r="K443" s="58">
        <f>F443-IFERROR(VLOOKUP(D443,'Pre-transfer 2023 Ranking'!$D:$F,3,0),0)</f>
        <v>90</v>
      </c>
      <c r="L443">
        <f>countif('Pre-transfer 2022 Points'!$E$13:$L$21,D443)</f>
        <v>0</v>
      </c>
      <c r="M443" s="59">
        <f>countif('2022 Points'!$G$13:$N$21,D443)</f>
        <v>0</v>
      </c>
    </row>
    <row r="444">
      <c r="A444" s="50">
        <v>443.0</v>
      </c>
      <c r="B444" s="67">
        <v>251.0</v>
      </c>
      <c r="C444" s="68" t="s">
        <v>4580</v>
      </c>
      <c r="D444" s="50" t="s">
        <v>6603</v>
      </c>
      <c r="E444" s="50" t="s">
        <v>8588</v>
      </c>
      <c r="F444" s="50">
        <v>127.0</v>
      </c>
      <c r="G444" s="11"/>
      <c r="I444" t="str">
        <f t="array" ref="I444">INDEX('Current 2023 Points'!$F$16:$F$27,MATCH(1,MMULT(--('Current 2023 Points'!$G$16:$N$27=D444),TRANSPOSE(COLUMN('Current 2023 Points'!$G$16:$N$27)^0)),0))</f>
        <v>#N/A</v>
      </c>
      <c r="K444" s="58">
        <f>F444-IFERROR(VLOOKUP(D444,'Pre-transfer 2023 Ranking'!$D:$F,3,0),0)</f>
        <v>113</v>
      </c>
      <c r="L444">
        <f>countif('Pre-transfer 2022 Points'!$E$13:$L$21,D444)</f>
        <v>0</v>
      </c>
      <c r="M444" s="59">
        <f>countif('2022 Points'!$G$13:$N$21,D444)</f>
        <v>0</v>
      </c>
    </row>
    <row r="445">
      <c r="A445" s="50">
        <v>444.0</v>
      </c>
      <c r="B445" s="67">
        <v>1066.0</v>
      </c>
      <c r="C445" s="69" t="s">
        <v>5842</v>
      </c>
      <c r="D445" s="50" t="s">
        <v>6604</v>
      </c>
      <c r="E445" s="50" t="s">
        <v>8592</v>
      </c>
      <c r="F445" s="50">
        <v>127.0</v>
      </c>
      <c r="G445" s="11"/>
      <c r="I445" t="str">
        <f t="array" ref="I445">INDEX('Current 2023 Points'!$F$16:$F$27,MATCH(1,MMULT(--('Current 2023 Points'!$G$16:$N$27=D445),TRANSPOSE(COLUMN('Current 2023 Points'!$G$16:$N$27)^0)),0))</f>
        <v>#N/A</v>
      </c>
      <c r="K445" s="58">
        <f>F445-IFERROR(VLOOKUP(D445,'Pre-transfer 2023 Ranking'!$D:$F,3,0),0)</f>
        <v>48</v>
      </c>
      <c r="L445">
        <f>countif('Pre-transfer 2022 Points'!$E$13:$L$21,D445)</f>
        <v>0</v>
      </c>
      <c r="M445" s="59">
        <f>countif('2022 Points'!$G$13:$N$21,D445)</f>
        <v>0</v>
      </c>
    </row>
    <row r="446">
      <c r="A446" s="50">
        <v>445.0</v>
      </c>
      <c r="B446" s="67">
        <v>158.0</v>
      </c>
      <c r="C446" s="68" t="s">
        <v>5209</v>
      </c>
      <c r="D446" s="50" t="s">
        <v>6605</v>
      </c>
      <c r="E446" s="50" t="s">
        <v>4326</v>
      </c>
      <c r="F446" s="50">
        <v>126.0</v>
      </c>
      <c r="G446" s="11"/>
      <c r="I446" t="str">
        <f t="array" ref="I446">INDEX('Current 2023 Points'!$F$16:$F$27,MATCH(1,MMULT(--('Current 2023 Points'!$G$16:$N$27=D446),TRANSPOSE(COLUMN('Current 2023 Points'!$G$16:$N$27)^0)),0))</f>
        <v>#N/A</v>
      </c>
      <c r="K446" s="58">
        <f>F446-IFERROR(VLOOKUP(D446,'Pre-transfer 2023 Ranking'!$D:$F,3,0),0)</f>
        <v>48</v>
      </c>
      <c r="L446">
        <f>countif('Pre-transfer 2022 Points'!$E$13:$L$21,D446)</f>
        <v>0</v>
      </c>
      <c r="M446" s="59">
        <f>countif('2022 Points'!$G$13:$N$21,D446)</f>
        <v>0</v>
      </c>
    </row>
    <row r="447">
      <c r="A447" s="50">
        <v>446.0</v>
      </c>
      <c r="B447" s="67">
        <v>522.0</v>
      </c>
      <c r="C447" s="69" t="s">
        <v>4340</v>
      </c>
      <c r="D447" s="50" t="s">
        <v>6606</v>
      </c>
      <c r="E447" s="50" t="s">
        <v>5337</v>
      </c>
      <c r="F447" s="50">
        <v>126.0</v>
      </c>
      <c r="G447" s="11"/>
      <c r="I447" t="str">
        <f t="array" ref="I447">INDEX('Current 2023 Points'!$F$16:$F$27,MATCH(1,MMULT(--('Current 2023 Points'!$G$16:$N$27=D447),TRANSPOSE(COLUMN('Current 2023 Points'!$G$16:$N$27)^0)),0))</f>
        <v>#N/A</v>
      </c>
      <c r="K447" s="58">
        <f>F447-IFERROR(VLOOKUP(D447,'Pre-transfer 2023 Ranking'!$D:$F,3,0),0)</f>
        <v>15</v>
      </c>
      <c r="L447">
        <f>countif('Pre-transfer 2022 Points'!$E$13:$L$21,D447)</f>
        <v>0</v>
      </c>
      <c r="M447" s="59">
        <f>countif('2022 Points'!$G$13:$N$21,D447)</f>
        <v>0</v>
      </c>
    </row>
    <row r="448">
      <c r="A448" s="50">
        <v>447.0</v>
      </c>
      <c r="B448" s="67">
        <v>810.0</v>
      </c>
      <c r="C448" s="68" t="s">
        <v>8638</v>
      </c>
      <c r="D448" s="50" t="s">
        <v>6607</v>
      </c>
      <c r="E448" s="50" t="s">
        <v>8639</v>
      </c>
      <c r="F448" s="50">
        <v>126.0</v>
      </c>
      <c r="G448" s="11"/>
      <c r="I448" t="str">
        <f t="array" ref="I448">INDEX('Current 2023 Points'!$F$16:$F$27,MATCH(1,MMULT(--('Current 2023 Points'!$G$16:$N$27=D448),TRANSPOSE(COLUMN('Current 2023 Points'!$G$16:$N$27)^0)),0))</f>
        <v>#N/A</v>
      </c>
      <c r="K448" s="58">
        <f>F448-IFERROR(VLOOKUP(D448,'Pre-transfer 2023 Ranking'!$D:$F,3,0),0)</f>
        <v>84</v>
      </c>
      <c r="L448">
        <f>countif('Pre-transfer 2022 Points'!$E$13:$L$21,D448)</f>
        <v>0</v>
      </c>
      <c r="M448" s="59">
        <f>countif('2022 Points'!$G$13:$N$21,D448)</f>
        <v>0</v>
      </c>
    </row>
    <row r="449">
      <c r="A449" s="50">
        <v>448.0</v>
      </c>
      <c r="B449" s="67">
        <v>375.0</v>
      </c>
      <c r="C449" s="68" t="s">
        <v>238</v>
      </c>
      <c r="D449" s="50" t="s">
        <v>6608</v>
      </c>
      <c r="E449" s="50" t="s">
        <v>130</v>
      </c>
      <c r="F449" s="50">
        <v>125.0</v>
      </c>
      <c r="G449" s="11"/>
      <c r="I449" t="str">
        <f t="array" ref="I449">INDEX('Current 2023 Points'!$F$16:$F$27,MATCH(1,MMULT(--('Current 2023 Points'!$G$16:$N$27=D449),TRANSPOSE(COLUMN('Current 2023 Points'!$G$16:$N$27)^0)),0))</f>
        <v>#N/A</v>
      </c>
      <c r="K449" s="58">
        <f>F449-IFERROR(VLOOKUP(D449,'Pre-transfer 2023 Ranking'!$D:$F,3,0),0)</f>
        <v>67</v>
      </c>
      <c r="L449">
        <f>countif('Pre-transfer 2022 Points'!$E$13:$L$21,D449)</f>
        <v>0</v>
      </c>
      <c r="M449" s="59">
        <f>countif('2022 Points'!$G$13:$N$21,D449)</f>
        <v>0</v>
      </c>
    </row>
    <row r="450">
      <c r="A450" s="50">
        <v>449.0</v>
      </c>
      <c r="B450" s="67">
        <v>1862.0</v>
      </c>
      <c r="C450" s="69" t="s">
        <v>4510</v>
      </c>
      <c r="D450" s="50" t="s">
        <v>6609</v>
      </c>
      <c r="E450" s="50" t="s">
        <v>8592</v>
      </c>
      <c r="F450" s="50">
        <v>124.0</v>
      </c>
      <c r="G450" s="11"/>
      <c r="I450" t="str">
        <f t="array" ref="I450">INDEX('Current 2023 Points'!$F$16:$F$27,MATCH(1,MMULT(--('Current 2023 Points'!$G$16:$N$27=D450),TRANSPOSE(COLUMN('Current 2023 Points'!$G$16:$N$27)^0)),0))</f>
        <v>#N/A</v>
      </c>
      <c r="K450" s="58">
        <f>F450-IFERROR(VLOOKUP(D450,'Pre-transfer 2023 Ranking'!$D:$F,3,0),0)</f>
        <v>5</v>
      </c>
      <c r="L450">
        <f>countif('Pre-transfer 2022 Points'!$E$13:$L$21,D450)</f>
        <v>0</v>
      </c>
      <c r="M450" s="59">
        <f>countif('2022 Points'!$G$13:$N$21,D450)</f>
        <v>0</v>
      </c>
    </row>
    <row r="451">
      <c r="A451" s="50">
        <v>450.0</v>
      </c>
      <c r="B451" s="67">
        <v>812.0</v>
      </c>
      <c r="C451" s="68" t="s">
        <v>422</v>
      </c>
      <c r="D451" s="50" t="s">
        <v>6610</v>
      </c>
      <c r="E451" s="50" t="s">
        <v>93</v>
      </c>
      <c r="F451" s="50">
        <v>124.0</v>
      </c>
      <c r="G451" s="11"/>
      <c r="I451" t="str">
        <f t="array" ref="I451">INDEX('Current 2023 Points'!$F$16:$F$27,MATCH(1,MMULT(--('Current 2023 Points'!$G$16:$N$27=D451),TRANSPOSE(COLUMN('Current 2023 Points'!$G$16:$N$27)^0)),0))</f>
        <v>#N/A</v>
      </c>
      <c r="K451" s="58">
        <f>F451-IFERROR(VLOOKUP(D451,'Pre-transfer 2023 Ranking'!$D:$F,3,0),0)</f>
        <v>5</v>
      </c>
      <c r="L451">
        <f>countif('Pre-transfer 2022 Points'!$E$13:$L$21,D451)</f>
        <v>0</v>
      </c>
      <c r="M451" s="59">
        <f>countif('2022 Points'!$G$13:$N$21,D451)</f>
        <v>0</v>
      </c>
    </row>
    <row r="452">
      <c r="A452" s="50">
        <v>451.0</v>
      </c>
      <c r="B452" s="67">
        <v>1614.0</v>
      </c>
      <c r="C452" s="69" t="s">
        <v>8640</v>
      </c>
      <c r="D452" s="50" t="s">
        <v>6611</v>
      </c>
      <c r="E452" s="50" t="s">
        <v>8641</v>
      </c>
      <c r="F452" s="50">
        <v>123.0</v>
      </c>
      <c r="G452" s="11"/>
      <c r="I452" t="str">
        <f t="array" ref="I452">INDEX('Current 2023 Points'!$F$16:$F$27,MATCH(1,MMULT(--('Current 2023 Points'!$G$16:$N$27=D452),TRANSPOSE(COLUMN('Current 2023 Points'!$G$16:$N$27)^0)),0))</f>
        <v>#N/A</v>
      </c>
      <c r="K452" s="58">
        <f>F452-IFERROR(VLOOKUP(D452,'Pre-transfer 2023 Ranking'!$D:$F,3,0),0)</f>
        <v>17</v>
      </c>
      <c r="L452">
        <f>countif('Pre-transfer 2022 Points'!$E$13:$L$21,D452)</f>
        <v>0</v>
      </c>
      <c r="M452" s="59">
        <f>countif('2022 Points'!$G$13:$N$21,D452)</f>
        <v>0</v>
      </c>
    </row>
    <row r="453">
      <c r="A453" s="50">
        <v>452.0</v>
      </c>
      <c r="B453" s="67">
        <v>611.0</v>
      </c>
      <c r="C453" s="68" t="s">
        <v>1317</v>
      </c>
      <c r="D453" s="50" t="s">
        <v>6612</v>
      </c>
      <c r="E453" s="50" t="s">
        <v>5870</v>
      </c>
      <c r="F453" s="50">
        <v>123.0</v>
      </c>
      <c r="G453" s="11"/>
      <c r="I453" t="str">
        <f t="array" ref="I453">INDEX('Current 2023 Points'!$F$16:$F$27,MATCH(1,MMULT(--('Current 2023 Points'!$G$16:$N$27=D453),TRANSPOSE(COLUMN('Current 2023 Points'!$G$16:$N$27)^0)),0))</f>
        <v>#N/A</v>
      </c>
      <c r="K453" s="58">
        <f>F453-IFERROR(VLOOKUP(D453,'Pre-transfer 2023 Ranking'!$D:$F,3,0),0)</f>
        <v>47</v>
      </c>
      <c r="L453">
        <f>countif('Pre-transfer 2022 Points'!$E$13:$L$21,D453)</f>
        <v>0</v>
      </c>
      <c r="M453" s="59">
        <f>countif('2022 Points'!$G$13:$N$21,D453)</f>
        <v>0</v>
      </c>
    </row>
    <row r="454">
      <c r="A454" s="50">
        <v>453.0</v>
      </c>
      <c r="B454" s="67">
        <v>339.0</v>
      </c>
      <c r="C454" s="68" t="s">
        <v>1740</v>
      </c>
      <c r="D454" s="50" t="s">
        <v>6613</v>
      </c>
      <c r="E454" s="50" t="s">
        <v>130</v>
      </c>
      <c r="F454" s="50">
        <v>123.0</v>
      </c>
      <c r="G454" s="11"/>
      <c r="I454" t="str">
        <f t="array" ref="I454">INDEX('Current 2023 Points'!$F$16:$F$27,MATCH(1,MMULT(--('Current 2023 Points'!$G$16:$N$27=D454),TRANSPOSE(COLUMN('Current 2023 Points'!$G$16:$N$27)^0)),0))</f>
        <v>#N/A</v>
      </c>
      <c r="K454" s="58">
        <f>F454-IFERROR(VLOOKUP(D454,'Pre-transfer 2023 Ranking'!$D:$F,3,0),0)</f>
        <v>114</v>
      </c>
      <c r="L454">
        <f>countif('Pre-transfer 2022 Points'!$E$13:$L$21,D454)</f>
        <v>0</v>
      </c>
      <c r="M454" s="59">
        <f>countif('2022 Points'!$G$13:$N$21,D454)</f>
        <v>0</v>
      </c>
    </row>
    <row r="455">
      <c r="A455" s="50">
        <v>454.0</v>
      </c>
      <c r="B455" s="67">
        <v>378.0</v>
      </c>
      <c r="C455" s="69" t="s">
        <v>1326</v>
      </c>
      <c r="D455" s="50" t="s">
        <v>6614</v>
      </c>
      <c r="E455" s="50" t="s">
        <v>8594</v>
      </c>
      <c r="F455" s="50">
        <v>123.0</v>
      </c>
      <c r="G455" s="11"/>
      <c r="I455" t="str">
        <f t="array" ref="I455">INDEX('Current 2023 Points'!$F$16:$F$27,MATCH(1,MMULT(--('Current 2023 Points'!$G$16:$N$27=D455),TRANSPOSE(COLUMN('Current 2023 Points'!$G$16:$N$27)^0)),0))</f>
        <v>#N/A</v>
      </c>
      <c r="K455" s="58">
        <f>F455-IFERROR(VLOOKUP(D455,'Pre-transfer 2023 Ranking'!$D:$F,3,0),0)</f>
        <v>58</v>
      </c>
      <c r="L455">
        <f>countif('Pre-transfer 2022 Points'!$E$13:$L$21,D455)</f>
        <v>0</v>
      </c>
      <c r="M455" s="59">
        <f>countif('2022 Points'!$G$13:$N$21,D455)</f>
        <v>0</v>
      </c>
    </row>
    <row r="456">
      <c r="A456" s="50">
        <v>455.0</v>
      </c>
      <c r="B456" s="67">
        <v>609.0</v>
      </c>
      <c r="C456" s="68" t="s">
        <v>4344</v>
      </c>
      <c r="D456" s="50" t="s">
        <v>6615</v>
      </c>
      <c r="E456" s="50" t="s">
        <v>115</v>
      </c>
      <c r="F456" s="50">
        <v>123.0</v>
      </c>
      <c r="G456" s="11"/>
      <c r="I456" t="str">
        <f t="array" ref="I456">INDEX('Current 2023 Points'!$F$16:$F$27,MATCH(1,MMULT(--('Current 2023 Points'!$G$16:$N$27=D456),TRANSPOSE(COLUMN('Current 2023 Points'!$G$16:$N$27)^0)),0))</f>
        <v>#N/A</v>
      </c>
      <c r="K456" s="58">
        <f>F456-IFERROR(VLOOKUP(D456,'Pre-transfer 2023 Ranking'!$D:$F,3,0),0)</f>
        <v>10</v>
      </c>
      <c r="L456">
        <f>countif('Pre-transfer 2022 Points'!$E$13:$L$21,D456)</f>
        <v>0</v>
      </c>
      <c r="M456" s="59">
        <f>countif('2022 Points'!$G$13:$N$21,D456)</f>
        <v>0</v>
      </c>
    </row>
    <row r="457">
      <c r="A457" s="50">
        <v>456.0</v>
      </c>
      <c r="B457" s="67">
        <v>1380.0</v>
      </c>
      <c r="C457" s="69" t="s">
        <v>4792</v>
      </c>
      <c r="D457" s="50" t="s">
        <v>6616</v>
      </c>
      <c r="E457" s="50" t="s">
        <v>8596</v>
      </c>
      <c r="F457" s="50">
        <v>123.0</v>
      </c>
      <c r="G457" s="11"/>
      <c r="I457" t="str">
        <f t="array" ref="I457">INDEX('Current 2023 Points'!$F$16:$F$27,MATCH(1,MMULT(--('Current 2023 Points'!$G$16:$N$27=D457),TRANSPOSE(COLUMN('Current 2023 Points'!$G$16:$N$27)^0)),0))</f>
        <v>#N/A</v>
      </c>
      <c r="K457" s="58">
        <f>F457-IFERROR(VLOOKUP(D457,'Pre-transfer 2023 Ranking'!$D:$F,3,0),0)</f>
        <v>92</v>
      </c>
      <c r="L457">
        <f>countif('Pre-transfer 2022 Points'!$E$13:$L$21,D457)</f>
        <v>0</v>
      </c>
      <c r="M457" s="59">
        <f>countif('2022 Points'!$G$13:$N$21,D457)</f>
        <v>0</v>
      </c>
    </row>
    <row r="458">
      <c r="A458" s="50">
        <v>457.0</v>
      </c>
      <c r="B458" s="67">
        <v>233.0</v>
      </c>
      <c r="C458" s="68" t="s">
        <v>788</v>
      </c>
      <c r="D458" s="50" t="s">
        <v>6617</v>
      </c>
      <c r="E458" s="50" t="s">
        <v>5764</v>
      </c>
      <c r="F458" s="50">
        <v>122.0</v>
      </c>
      <c r="G458" s="11"/>
      <c r="I458" t="str">
        <f t="array" ref="I458">INDEX('Current 2023 Points'!$F$16:$F$27,MATCH(1,MMULT(--('Current 2023 Points'!$G$16:$N$27=D458),TRANSPOSE(COLUMN('Current 2023 Points'!$G$16:$N$27)^0)),0))</f>
        <v>#N/A</v>
      </c>
      <c r="K458" s="58">
        <f>F458-IFERROR(VLOOKUP(D458,'Pre-transfer 2023 Ranking'!$D:$F,3,0),0)</f>
        <v>11</v>
      </c>
      <c r="L458">
        <f>countif('Pre-transfer 2022 Points'!$E$13:$L$21,D458)</f>
        <v>0</v>
      </c>
      <c r="M458" s="59">
        <f>countif('2022 Points'!$G$13:$N$21,D458)</f>
        <v>0</v>
      </c>
    </row>
    <row r="459">
      <c r="A459" s="50">
        <v>458.0</v>
      </c>
      <c r="B459" s="67">
        <v>262.0</v>
      </c>
      <c r="C459" s="68" t="s">
        <v>696</v>
      </c>
      <c r="D459" s="50" t="s">
        <v>6618</v>
      </c>
      <c r="E459" s="50" t="s">
        <v>8594</v>
      </c>
      <c r="F459" s="50">
        <v>121.0</v>
      </c>
      <c r="G459" s="11"/>
      <c r="I459" t="str">
        <f t="array" ref="I459">INDEX('Current 2023 Points'!$F$16:$F$27,MATCH(1,MMULT(--('Current 2023 Points'!$G$16:$N$27=D459),TRANSPOSE(COLUMN('Current 2023 Points'!$G$16:$N$27)^0)),0))</f>
        <v>Past performance is not a reliable indicator of future results </v>
      </c>
      <c r="K459" s="58">
        <f>F459-IFERROR(VLOOKUP(D459,'Pre-transfer 2023 Ranking'!$D:$F,3,0),0)</f>
        <v>44</v>
      </c>
      <c r="L459">
        <f>countif('Pre-transfer 2022 Points'!$E$13:$L$21,D459)</f>
        <v>1</v>
      </c>
      <c r="M459" s="59">
        <f>countif('2022 Points'!$G$13:$N$21,D459)</f>
        <v>1</v>
      </c>
    </row>
    <row r="460">
      <c r="A460" s="50">
        <v>459.0</v>
      </c>
      <c r="B460" s="67">
        <v>489.0</v>
      </c>
      <c r="C460" s="68" t="s">
        <v>564</v>
      </c>
      <c r="D460" s="50" t="s">
        <v>6619</v>
      </c>
      <c r="E460" s="50" t="s">
        <v>8592</v>
      </c>
      <c r="F460" s="50">
        <v>121.0</v>
      </c>
      <c r="G460" s="11"/>
      <c r="I460" t="str">
        <f t="array" ref="I460">INDEX('Current 2023 Points'!$F$16:$F$27,MATCH(1,MMULT(--('Current 2023 Points'!$G$16:$N$27=D460),TRANSPOSE(COLUMN('Current 2023 Points'!$G$16:$N$27)^0)),0))</f>
        <v>#N/A</v>
      </c>
      <c r="K460" s="58">
        <f>F460-IFERROR(VLOOKUP(D460,'Pre-transfer 2023 Ranking'!$D:$F,3,0),0)</f>
        <v>75</v>
      </c>
      <c r="L460">
        <f>countif('Pre-transfer 2022 Points'!$E$13:$L$21,D460)</f>
        <v>0</v>
      </c>
      <c r="M460" s="59">
        <f>countif('2022 Points'!$G$13:$N$21,D460)</f>
        <v>0</v>
      </c>
    </row>
    <row r="461">
      <c r="A461" s="50">
        <v>460.0</v>
      </c>
      <c r="B461" s="67">
        <v>932.0</v>
      </c>
      <c r="C461" s="68" t="s">
        <v>386</v>
      </c>
      <c r="D461" s="50" t="s">
        <v>6620</v>
      </c>
      <c r="E461" s="50" t="s">
        <v>8613</v>
      </c>
      <c r="F461" s="50">
        <v>121.0</v>
      </c>
      <c r="G461" s="11"/>
      <c r="I461" t="str">
        <f t="array" ref="I461">INDEX('Current 2023 Points'!$F$16:$F$27,MATCH(1,MMULT(--('Current 2023 Points'!$G$16:$N$27=D461),TRANSPOSE(COLUMN('Current 2023 Points'!$G$16:$N$27)^0)),0))</f>
        <v>#N/A</v>
      </c>
      <c r="K461" s="58">
        <f>F461-IFERROR(VLOOKUP(D461,'Pre-transfer 2023 Ranking'!$D:$F,3,0),0)</f>
        <v>27</v>
      </c>
      <c r="L461">
        <f>countif('Pre-transfer 2022 Points'!$E$13:$L$21,D461)</f>
        <v>0</v>
      </c>
      <c r="M461" s="59">
        <f>countif('2022 Points'!$G$13:$N$21,D461)</f>
        <v>0</v>
      </c>
    </row>
    <row r="462">
      <c r="A462" s="50">
        <v>461.0</v>
      </c>
      <c r="B462" s="67">
        <v>623.0</v>
      </c>
      <c r="C462" s="68" t="s">
        <v>5338</v>
      </c>
      <c r="D462" s="50" t="s">
        <v>6621</v>
      </c>
      <c r="E462" s="50" t="s">
        <v>8618</v>
      </c>
      <c r="F462" s="50">
        <v>121.0</v>
      </c>
      <c r="G462" s="11"/>
      <c r="I462" t="str">
        <f t="array" ref="I462">INDEX('Current 2023 Points'!$F$16:$F$27,MATCH(1,MMULT(--('Current 2023 Points'!$G$16:$N$27=D462),TRANSPOSE(COLUMN('Current 2023 Points'!$G$16:$N$27)^0)),0))</f>
        <v>#N/A</v>
      </c>
      <c r="K462" s="58">
        <f>F462-IFERROR(VLOOKUP(D462,'Pre-transfer 2023 Ranking'!$D:$F,3,0),0)</f>
        <v>60</v>
      </c>
      <c r="L462">
        <f>countif('Pre-transfer 2022 Points'!$E$13:$L$21,D462)</f>
        <v>0</v>
      </c>
      <c r="M462" s="59">
        <f>countif('2022 Points'!$G$13:$N$21,D462)</f>
        <v>0</v>
      </c>
    </row>
    <row r="463">
      <c r="A463" s="50">
        <v>462.0</v>
      </c>
      <c r="B463" s="67">
        <v>128.0</v>
      </c>
      <c r="C463" s="69" t="s">
        <v>1115</v>
      </c>
      <c r="D463" s="50" t="s">
        <v>6622</v>
      </c>
      <c r="E463" s="50" t="s">
        <v>4326</v>
      </c>
      <c r="F463" s="50">
        <v>121.0</v>
      </c>
      <c r="G463" s="11"/>
      <c r="I463" t="str">
        <f t="array" ref="I463">INDEX('Current 2023 Points'!$F$16:$F$27,MATCH(1,MMULT(--('Current 2023 Points'!$G$16:$N$27=D463),TRANSPOSE(COLUMN('Current 2023 Points'!$G$16:$N$27)^0)),0))</f>
        <v>#N/A</v>
      </c>
      <c r="K463" s="58">
        <f>F463-IFERROR(VLOOKUP(D463,'Pre-transfer 2023 Ranking'!$D:$F,3,0),0)</f>
        <v>68</v>
      </c>
      <c r="L463">
        <f>countif('Pre-transfer 2022 Points'!$E$13:$L$21,D463)</f>
        <v>0</v>
      </c>
      <c r="M463" s="59">
        <f>countif('2022 Points'!$G$13:$N$21,D463)</f>
        <v>0</v>
      </c>
    </row>
    <row r="464">
      <c r="A464" s="50">
        <v>463.0</v>
      </c>
      <c r="B464" s="67">
        <v>865.0</v>
      </c>
      <c r="C464" s="69" t="s">
        <v>5307</v>
      </c>
      <c r="D464" s="50" t="s">
        <v>6623</v>
      </c>
      <c r="E464" s="50" t="s">
        <v>4762</v>
      </c>
      <c r="F464" s="50">
        <v>120.0</v>
      </c>
      <c r="G464" s="11"/>
      <c r="I464" t="str">
        <f t="array" ref="I464">INDEX('Current 2023 Points'!$F$16:$F$27,MATCH(1,MMULT(--('Current 2023 Points'!$G$16:$N$27=D464),TRANSPOSE(COLUMN('Current 2023 Points'!$G$16:$N$27)^0)),0))</f>
        <v>#N/A</v>
      </c>
      <c r="K464" s="58">
        <f>F464-IFERROR(VLOOKUP(D464,'Pre-transfer 2023 Ranking'!$D:$F,3,0),0)</f>
        <v>42</v>
      </c>
      <c r="L464">
        <f>countif('Pre-transfer 2022 Points'!$E$13:$L$21,D464)</f>
        <v>0</v>
      </c>
      <c r="M464" s="59">
        <f>countif('2022 Points'!$G$13:$N$21,D464)</f>
        <v>0</v>
      </c>
    </row>
    <row r="465">
      <c r="A465" s="50">
        <v>464.0</v>
      </c>
      <c r="B465" s="67">
        <v>468.0</v>
      </c>
      <c r="C465" s="69" t="s">
        <v>470</v>
      </c>
      <c r="D465" s="50" t="s">
        <v>6624</v>
      </c>
      <c r="E465" s="50" t="s">
        <v>8600</v>
      </c>
      <c r="F465" s="50">
        <v>120.0</v>
      </c>
      <c r="G465" s="11"/>
      <c r="I465" t="str">
        <f t="array" ref="I465">INDEX('Current 2023 Points'!$F$16:$F$27,MATCH(1,MMULT(--('Current 2023 Points'!$G$16:$N$27=D465),TRANSPOSE(COLUMN('Current 2023 Points'!$G$16:$N$27)^0)),0))</f>
        <v>#N/A</v>
      </c>
      <c r="K465" s="58">
        <f>F465-IFERROR(VLOOKUP(D465,'Pre-transfer 2023 Ranking'!$D:$F,3,0),0)</f>
        <v>12</v>
      </c>
      <c r="L465">
        <f>countif('Pre-transfer 2022 Points'!$E$13:$L$21,D465)</f>
        <v>0</v>
      </c>
      <c r="M465" s="59">
        <f>countif('2022 Points'!$G$13:$N$21,D465)</f>
        <v>0</v>
      </c>
    </row>
    <row r="466">
      <c r="A466" s="50">
        <v>465.0</v>
      </c>
      <c r="B466" s="67">
        <v>567.0</v>
      </c>
      <c r="C466" s="69" t="s">
        <v>290</v>
      </c>
      <c r="D466" s="50" t="s">
        <v>6625</v>
      </c>
      <c r="E466" s="50" t="s">
        <v>143</v>
      </c>
      <c r="F466" s="50">
        <v>120.0</v>
      </c>
      <c r="G466" s="11"/>
      <c r="I466" t="str">
        <f t="array" ref="I466">INDEX('Current 2023 Points'!$F$16:$F$27,MATCH(1,MMULT(--('Current 2023 Points'!$G$16:$N$27=D466),TRANSPOSE(COLUMN('Current 2023 Points'!$G$16:$N$27)^0)),0))</f>
        <v>#N/A</v>
      </c>
      <c r="K466" s="58">
        <f>F466-IFERROR(VLOOKUP(D466,'Pre-transfer 2023 Ranking'!$D:$F,3,0),0)</f>
        <v>17</v>
      </c>
      <c r="L466">
        <f>countif('Pre-transfer 2022 Points'!$E$13:$L$21,D466)</f>
        <v>0</v>
      </c>
      <c r="M466" s="59">
        <f>countif('2022 Points'!$G$13:$N$21,D466)</f>
        <v>0</v>
      </c>
    </row>
    <row r="467">
      <c r="A467" s="50">
        <v>466.0</v>
      </c>
      <c r="B467" s="67">
        <v>686.0</v>
      </c>
      <c r="C467" s="69" t="s">
        <v>4341</v>
      </c>
      <c r="D467" s="50" t="s">
        <v>6626</v>
      </c>
      <c r="E467" s="50" t="s">
        <v>5764</v>
      </c>
      <c r="F467" s="50">
        <v>119.0</v>
      </c>
      <c r="G467" s="11"/>
      <c r="I467" t="str">
        <f t="array" ref="I467">INDEX('Current 2023 Points'!$F$16:$F$27,MATCH(1,MMULT(--('Current 2023 Points'!$G$16:$N$27=D467),TRANSPOSE(COLUMN('Current 2023 Points'!$G$16:$N$27)^0)),0))</f>
        <v>#N/A</v>
      </c>
      <c r="K467" s="58">
        <f>F467-IFERROR(VLOOKUP(D467,'Pre-transfer 2023 Ranking'!$D:$F,3,0),0)</f>
        <v>59</v>
      </c>
      <c r="L467">
        <f>countif('Pre-transfer 2022 Points'!$E$13:$L$21,D467)</f>
        <v>0</v>
      </c>
      <c r="M467" s="59">
        <f>countif('2022 Points'!$G$13:$N$21,D467)</f>
        <v>0</v>
      </c>
    </row>
    <row r="468">
      <c r="A468" s="50">
        <v>467.0</v>
      </c>
      <c r="B468" s="67">
        <v>683.0</v>
      </c>
      <c r="C468" s="68" t="s">
        <v>4596</v>
      </c>
      <c r="D468" s="50" t="s">
        <v>6627</v>
      </c>
      <c r="E468" s="50" t="s">
        <v>465</v>
      </c>
      <c r="F468" s="50">
        <v>119.0</v>
      </c>
      <c r="G468" s="11"/>
      <c r="I468" t="str">
        <f t="array" ref="I468">INDEX('Current 2023 Points'!$F$16:$F$27,MATCH(1,MMULT(--('Current 2023 Points'!$G$16:$N$27=D468),TRANSPOSE(COLUMN('Current 2023 Points'!$G$16:$N$27)^0)),0))</f>
        <v>#N/A</v>
      </c>
      <c r="K468" s="58">
        <f>F468-IFERROR(VLOOKUP(D468,'Pre-transfer 2023 Ranking'!$D:$F,3,0),0)</f>
        <v>22</v>
      </c>
      <c r="L468">
        <f>countif('Pre-transfer 2022 Points'!$E$13:$L$21,D468)</f>
        <v>0</v>
      </c>
      <c r="M468" s="59">
        <f>countif('2022 Points'!$G$13:$N$21,D468)</f>
        <v>0</v>
      </c>
    </row>
    <row r="469">
      <c r="A469" s="50">
        <v>468.0</v>
      </c>
      <c r="B469" s="67">
        <v>600.0</v>
      </c>
      <c r="C469" s="68" t="s">
        <v>1036</v>
      </c>
      <c r="D469" s="50" t="s">
        <v>6628</v>
      </c>
      <c r="E469" s="50" t="s">
        <v>5888</v>
      </c>
      <c r="F469" s="50">
        <v>119.0</v>
      </c>
      <c r="G469" s="11"/>
      <c r="I469" t="str">
        <f t="array" ref="I469">INDEX('Current 2023 Points'!$F$16:$F$27,MATCH(1,MMULT(--('Current 2023 Points'!$G$16:$N$27=D469),TRANSPOSE(COLUMN('Current 2023 Points'!$G$16:$N$27)^0)),0))</f>
        <v>#N/A</v>
      </c>
      <c r="K469" s="58">
        <f>F469-IFERROR(VLOOKUP(D469,'Pre-transfer 2023 Ranking'!$D:$F,3,0),0)</f>
        <v>0</v>
      </c>
      <c r="L469">
        <f>countif('Pre-transfer 2022 Points'!$E$13:$L$21,D469)</f>
        <v>0</v>
      </c>
      <c r="M469" s="59">
        <f>countif('2022 Points'!$G$13:$N$21,D469)</f>
        <v>0</v>
      </c>
    </row>
    <row r="470">
      <c r="A470" s="50">
        <v>469.0</v>
      </c>
      <c r="B470" s="67">
        <v>1526.0</v>
      </c>
      <c r="C470" s="68" t="s">
        <v>8642</v>
      </c>
      <c r="D470" s="50" t="s">
        <v>6629</v>
      </c>
      <c r="E470" s="50" t="s">
        <v>8590</v>
      </c>
      <c r="F470" s="50">
        <v>119.0</v>
      </c>
      <c r="G470" s="11"/>
      <c r="I470" t="str">
        <f t="array" ref="I470">INDEX('Current 2023 Points'!$F$16:$F$27,MATCH(1,MMULT(--('Current 2023 Points'!$G$16:$N$27=D470),TRANSPOSE(COLUMN('Current 2023 Points'!$G$16:$N$27)^0)),0))</f>
        <v>#N/A</v>
      </c>
      <c r="K470" s="58">
        <f>F470-IFERROR(VLOOKUP(D470,'Pre-transfer 2023 Ranking'!$D:$F,3,0),0)</f>
        <v>44</v>
      </c>
      <c r="L470">
        <f>countif('Pre-transfer 2022 Points'!$E$13:$L$21,D470)</f>
        <v>0</v>
      </c>
      <c r="M470" s="59">
        <f>countif('2022 Points'!$G$13:$N$21,D470)</f>
        <v>0</v>
      </c>
    </row>
    <row r="471">
      <c r="A471" s="50">
        <v>470.0</v>
      </c>
      <c r="B471" s="67">
        <v>317.0</v>
      </c>
      <c r="C471" s="68" t="s">
        <v>835</v>
      </c>
      <c r="D471" s="50" t="s">
        <v>6630</v>
      </c>
      <c r="E471" s="50" t="s">
        <v>8618</v>
      </c>
      <c r="F471" s="50">
        <v>119.0</v>
      </c>
      <c r="G471" s="11"/>
      <c r="I471" t="str">
        <f t="array" ref="I471">INDEX('Current 2023 Points'!$F$16:$F$27,MATCH(1,MMULT(--('Current 2023 Points'!$G$16:$N$27=D471),TRANSPOSE(COLUMN('Current 2023 Points'!$G$16:$N$27)^0)),0))</f>
        <v>#N/A</v>
      </c>
      <c r="K471" s="58">
        <f>F471-IFERROR(VLOOKUP(D471,'Pre-transfer 2023 Ranking'!$D:$F,3,0),0)</f>
        <v>68</v>
      </c>
      <c r="L471">
        <f>countif('Pre-transfer 2022 Points'!$E$13:$L$21,D471)</f>
        <v>0</v>
      </c>
      <c r="M471" s="59">
        <f>countif('2022 Points'!$G$13:$N$21,D471)</f>
        <v>0</v>
      </c>
    </row>
    <row r="472">
      <c r="A472" s="50">
        <v>471.0</v>
      </c>
      <c r="B472" s="67">
        <v>234.0</v>
      </c>
      <c r="C472" s="68" t="s">
        <v>812</v>
      </c>
      <c r="D472" s="50" t="s">
        <v>6631</v>
      </c>
      <c r="E472" s="50" t="s">
        <v>8591</v>
      </c>
      <c r="F472" s="50">
        <v>118.0</v>
      </c>
      <c r="G472" s="11"/>
      <c r="I472" t="str">
        <f t="array" ref="I472">INDEX('Current 2023 Points'!$F$16:$F$27,MATCH(1,MMULT(--('Current 2023 Points'!$G$16:$N$27=D472),TRANSPOSE(COLUMN('Current 2023 Points'!$G$16:$N$27)^0)),0))</f>
        <v>#N/A</v>
      </c>
      <c r="K472" s="58">
        <f>F472-IFERROR(VLOOKUP(D472,'Pre-transfer 2023 Ranking'!$D:$F,3,0),0)</f>
        <v>50</v>
      </c>
      <c r="L472">
        <f>countif('Pre-transfer 2022 Points'!$E$13:$L$21,D472)</f>
        <v>1</v>
      </c>
      <c r="M472" s="59">
        <f>countif('2022 Points'!$G$13:$N$21,D472)</f>
        <v>1</v>
      </c>
    </row>
    <row r="473">
      <c r="A473" s="50">
        <v>472.0</v>
      </c>
      <c r="B473" s="67">
        <v>585.0</v>
      </c>
      <c r="C473" s="68" t="s">
        <v>5305</v>
      </c>
      <c r="D473" s="50" t="s">
        <v>6632</v>
      </c>
      <c r="E473" s="50" t="s">
        <v>388</v>
      </c>
      <c r="F473" s="50">
        <v>118.0</v>
      </c>
      <c r="G473" s="11"/>
      <c r="I473" t="str">
        <f t="array" ref="I473">INDEX('Current 2023 Points'!$F$16:$F$27,MATCH(1,MMULT(--('Current 2023 Points'!$G$16:$N$27=D473),TRANSPOSE(COLUMN('Current 2023 Points'!$G$16:$N$27)^0)),0))</f>
        <v>#N/A</v>
      </c>
      <c r="K473" s="58">
        <f>F473-IFERROR(VLOOKUP(D473,'Pre-transfer 2023 Ranking'!$D:$F,3,0),0)</f>
        <v>100</v>
      </c>
      <c r="L473">
        <f>countif('Pre-transfer 2022 Points'!$E$13:$L$21,D473)</f>
        <v>0</v>
      </c>
      <c r="M473" s="59">
        <f>countif('2022 Points'!$G$13:$N$21,D473)</f>
        <v>0</v>
      </c>
    </row>
    <row r="474">
      <c r="A474" s="50">
        <v>473.0</v>
      </c>
      <c r="B474" s="67">
        <v>326.0</v>
      </c>
      <c r="C474" s="69" t="s">
        <v>4875</v>
      </c>
      <c r="D474" s="50" t="s">
        <v>6633</v>
      </c>
      <c r="E474" s="50" t="s">
        <v>4330</v>
      </c>
      <c r="F474" s="50">
        <v>118.0</v>
      </c>
      <c r="G474" s="11"/>
      <c r="I474" t="str">
        <f t="array" ref="I474">INDEX('Current 2023 Points'!$F$16:$F$27,MATCH(1,MMULT(--('Current 2023 Points'!$G$16:$N$27=D474),TRANSPOSE(COLUMN('Current 2023 Points'!$G$16:$N$27)^0)),0))</f>
        <v>#N/A</v>
      </c>
      <c r="K474" s="58">
        <f>F474-IFERROR(VLOOKUP(D474,'Pre-transfer 2023 Ranking'!$D:$F,3,0),0)</f>
        <v>49</v>
      </c>
      <c r="L474">
        <f>countif('Pre-transfer 2022 Points'!$E$13:$L$21,D474)</f>
        <v>0</v>
      </c>
      <c r="M474" s="59">
        <f>countif('2022 Points'!$G$13:$N$21,D474)</f>
        <v>0</v>
      </c>
    </row>
    <row r="475">
      <c r="A475" s="50">
        <v>474.0</v>
      </c>
      <c r="B475" s="67">
        <v>319.0</v>
      </c>
      <c r="C475" s="69" t="s">
        <v>4511</v>
      </c>
      <c r="D475" s="50" t="s">
        <v>6634</v>
      </c>
      <c r="E475" s="50" t="s">
        <v>8596</v>
      </c>
      <c r="F475" s="50">
        <v>118.0</v>
      </c>
      <c r="G475" s="11"/>
      <c r="I475" t="str">
        <f t="array" ref="I475">INDEX('Current 2023 Points'!$F$16:$F$27,MATCH(1,MMULT(--('Current 2023 Points'!$G$16:$N$27=D475),TRANSPOSE(COLUMN('Current 2023 Points'!$G$16:$N$27)^0)),0))</f>
        <v>#N/A</v>
      </c>
      <c r="K475" s="58">
        <f>F475-IFERROR(VLOOKUP(D475,'Pre-transfer 2023 Ranking'!$D:$F,3,0),0)</f>
        <v>63</v>
      </c>
      <c r="L475">
        <f>countif('Pre-transfer 2022 Points'!$E$13:$L$21,D475)</f>
        <v>0</v>
      </c>
      <c r="M475" s="59">
        <f>countif('2022 Points'!$G$13:$N$21,D475)</f>
        <v>0</v>
      </c>
    </row>
    <row r="476">
      <c r="A476" s="50">
        <v>475.0</v>
      </c>
      <c r="B476" s="67">
        <v>858.0</v>
      </c>
      <c r="C476" s="69" t="s">
        <v>689</v>
      </c>
      <c r="D476" s="50" t="s">
        <v>6635</v>
      </c>
      <c r="E476" s="50" t="s">
        <v>4314</v>
      </c>
      <c r="F476" s="50">
        <v>118.0</v>
      </c>
      <c r="G476" s="11"/>
      <c r="I476" t="str">
        <f t="array" ref="I476">INDEX('Current 2023 Points'!$F$16:$F$27,MATCH(1,MMULT(--('Current 2023 Points'!$G$16:$N$27=D476),TRANSPOSE(COLUMN('Current 2023 Points'!$G$16:$N$27)^0)),0))</f>
        <v>#N/A</v>
      </c>
      <c r="K476" s="58">
        <f>F476-IFERROR(VLOOKUP(D476,'Pre-transfer 2023 Ranking'!$D:$F,3,0),0)</f>
        <v>54</v>
      </c>
      <c r="L476">
        <f>countif('Pre-transfer 2022 Points'!$E$13:$L$21,D476)</f>
        <v>0</v>
      </c>
      <c r="M476" s="59">
        <f>countif('2022 Points'!$G$13:$N$21,D476)</f>
        <v>0</v>
      </c>
    </row>
    <row r="477">
      <c r="A477" s="50">
        <v>476.0</v>
      </c>
      <c r="B477" s="67">
        <v>1157.0</v>
      </c>
      <c r="C477" s="69" t="s">
        <v>5637</v>
      </c>
      <c r="D477" s="50" t="s">
        <v>6636</v>
      </c>
      <c r="E477" s="50" t="s">
        <v>8628</v>
      </c>
      <c r="F477" s="50">
        <v>117.0</v>
      </c>
      <c r="G477" s="11"/>
      <c r="I477" t="str">
        <f t="array" ref="I477">INDEX('Current 2023 Points'!$F$16:$F$27,MATCH(1,MMULT(--('Current 2023 Points'!$G$16:$N$27=D477),TRANSPOSE(COLUMN('Current 2023 Points'!$G$16:$N$27)^0)),0))</f>
        <v>#N/A</v>
      </c>
      <c r="K477" s="58">
        <f>F477-IFERROR(VLOOKUP(D477,'Pre-transfer 2023 Ranking'!$D:$F,3,0),0)</f>
        <v>96</v>
      </c>
      <c r="L477">
        <f>countif('Pre-transfer 2022 Points'!$E$13:$L$21,D477)</f>
        <v>0</v>
      </c>
      <c r="M477" s="59">
        <f>countif('2022 Points'!$G$13:$N$21,D477)</f>
        <v>0</v>
      </c>
    </row>
    <row r="478">
      <c r="A478" s="50">
        <v>477.0</v>
      </c>
      <c r="B478" s="67">
        <v>186.0</v>
      </c>
      <c r="C478" s="69" t="s">
        <v>5398</v>
      </c>
      <c r="D478" s="50" t="s">
        <v>6637</v>
      </c>
      <c r="E478" s="50" t="s">
        <v>8596</v>
      </c>
      <c r="F478" s="50">
        <v>117.0</v>
      </c>
      <c r="G478" s="11"/>
      <c r="I478" t="str">
        <f t="array" ref="I478">INDEX('Current 2023 Points'!$F$16:$F$27,MATCH(1,MMULT(--('Current 2023 Points'!$G$16:$N$27=D478),TRANSPOSE(COLUMN('Current 2023 Points'!$G$16:$N$27)^0)),0))</f>
        <v>#N/A</v>
      </c>
      <c r="K478" s="58">
        <f>F478-IFERROR(VLOOKUP(D478,'Pre-transfer 2023 Ranking'!$D:$F,3,0),0)</f>
        <v>55</v>
      </c>
      <c r="L478">
        <f>countif('Pre-transfer 2022 Points'!$E$13:$L$21,D478)</f>
        <v>0</v>
      </c>
      <c r="M478" s="59">
        <f>countif('2022 Points'!$G$13:$N$21,D478)</f>
        <v>0</v>
      </c>
    </row>
    <row r="479">
      <c r="A479" s="50">
        <v>478.0</v>
      </c>
      <c r="B479" s="67">
        <v>941.0</v>
      </c>
      <c r="C479" s="68" t="s">
        <v>1016</v>
      </c>
      <c r="D479" s="50" t="s">
        <v>6638</v>
      </c>
      <c r="E479" s="50" t="s">
        <v>249</v>
      </c>
      <c r="F479" s="50">
        <v>116.0</v>
      </c>
      <c r="G479" s="11"/>
      <c r="I479" t="str">
        <f t="array" ref="I479">INDEX('Current 2023 Points'!$F$16:$F$27,MATCH(1,MMULT(--('Current 2023 Points'!$G$16:$N$27=D479),TRANSPOSE(COLUMN('Current 2023 Points'!$G$16:$N$27)^0)),0))</f>
        <v>#N/A</v>
      </c>
      <c r="K479" s="58">
        <f>F479-IFERROR(VLOOKUP(D479,'Pre-transfer 2023 Ranking'!$D:$F,3,0),0)</f>
        <v>52</v>
      </c>
      <c r="L479">
        <f>countif('Pre-transfer 2022 Points'!$E$13:$L$21,D479)</f>
        <v>0</v>
      </c>
      <c r="M479" s="59">
        <f>countif('2022 Points'!$G$13:$N$21,D479)</f>
        <v>0</v>
      </c>
    </row>
    <row r="480">
      <c r="A480" s="50">
        <v>479.0</v>
      </c>
      <c r="B480" s="67">
        <v>382.0</v>
      </c>
      <c r="C480" s="69" t="s">
        <v>5432</v>
      </c>
      <c r="D480" s="50" t="s">
        <v>6639</v>
      </c>
      <c r="E480" s="50" t="s">
        <v>5793</v>
      </c>
      <c r="F480" s="50">
        <v>116.0</v>
      </c>
      <c r="G480" s="11"/>
      <c r="I480" t="str">
        <f t="array" ref="I480">INDEX('Current 2023 Points'!$F$16:$F$27,MATCH(1,MMULT(--('Current 2023 Points'!$G$16:$N$27=D480),TRANSPOSE(COLUMN('Current 2023 Points'!$G$16:$N$27)^0)),0))</f>
        <v>#N/A</v>
      </c>
      <c r="K480" s="58">
        <f>F480-IFERROR(VLOOKUP(D480,'Pre-transfer 2023 Ranking'!$D:$F,3,0),0)</f>
        <v>44</v>
      </c>
      <c r="L480">
        <f>countif('Pre-transfer 2022 Points'!$E$13:$L$21,D480)</f>
        <v>0</v>
      </c>
      <c r="M480" s="59">
        <f>countif('2022 Points'!$G$13:$N$21,D480)</f>
        <v>0</v>
      </c>
    </row>
    <row r="481">
      <c r="A481" s="50">
        <v>480.0</v>
      </c>
      <c r="B481" s="67">
        <v>855.0</v>
      </c>
      <c r="C481" s="68" t="s">
        <v>4811</v>
      </c>
      <c r="D481" s="50" t="s">
        <v>6640</v>
      </c>
      <c r="E481" s="50" t="s">
        <v>8603</v>
      </c>
      <c r="F481" s="50">
        <v>116.0</v>
      </c>
      <c r="G481" s="11"/>
      <c r="I481" t="str">
        <f t="array" ref="I481">INDEX('Current 2023 Points'!$F$16:$F$27,MATCH(1,MMULT(--('Current 2023 Points'!$G$16:$N$27=D481),TRANSPOSE(COLUMN('Current 2023 Points'!$G$16:$N$27)^0)),0))</f>
        <v>#N/A</v>
      </c>
      <c r="K481" s="58">
        <f>F481-IFERROR(VLOOKUP(D481,'Pre-transfer 2023 Ranking'!$D:$F,3,0),0)</f>
        <v>36</v>
      </c>
      <c r="L481">
        <f>countif('Pre-transfer 2022 Points'!$E$13:$L$21,D481)</f>
        <v>0</v>
      </c>
      <c r="M481" s="59">
        <f>countif('2022 Points'!$G$13:$N$21,D481)</f>
        <v>0</v>
      </c>
    </row>
    <row r="482">
      <c r="A482" s="50">
        <v>481.0</v>
      </c>
      <c r="B482" s="67">
        <v>452.0</v>
      </c>
      <c r="C482" s="68" t="s">
        <v>150</v>
      </c>
      <c r="D482" s="50" t="s">
        <v>6641</v>
      </c>
      <c r="E482" s="50" t="s">
        <v>130</v>
      </c>
      <c r="F482" s="50">
        <v>116.0</v>
      </c>
      <c r="G482" s="11"/>
      <c r="I482" t="str">
        <f t="array" ref="I482">INDEX('Current 2023 Points'!$F$16:$F$27,MATCH(1,MMULT(--('Current 2023 Points'!$G$16:$N$27=D482),TRANSPOSE(COLUMN('Current 2023 Points'!$G$16:$N$27)^0)),0))</f>
        <v>#N/A</v>
      </c>
      <c r="K482" s="58">
        <f>F482-IFERROR(VLOOKUP(D482,'Pre-transfer 2023 Ranking'!$D:$F,3,0),0)</f>
        <v>93</v>
      </c>
      <c r="L482">
        <f>countif('Pre-transfer 2022 Points'!$E$13:$L$21,D482)</f>
        <v>0</v>
      </c>
      <c r="M482" s="59">
        <f>countif('2022 Points'!$G$13:$N$21,D482)</f>
        <v>0</v>
      </c>
    </row>
    <row r="483">
      <c r="A483" s="50">
        <v>482.0</v>
      </c>
      <c r="B483" s="67">
        <v>1005.0</v>
      </c>
      <c r="C483" s="68" t="s">
        <v>5354</v>
      </c>
      <c r="D483" s="50" t="s">
        <v>6642</v>
      </c>
      <c r="E483" s="50" t="s">
        <v>8629</v>
      </c>
      <c r="F483" s="50">
        <v>116.0</v>
      </c>
      <c r="G483" s="11"/>
      <c r="I483" t="str">
        <f t="array" ref="I483">INDEX('Current 2023 Points'!$F$16:$F$27,MATCH(1,MMULT(--('Current 2023 Points'!$G$16:$N$27=D483),TRANSPOSE(COLUMN('Current 2023 Points'!$G$16:$N$27)^0)),0))</f>
        <v>#N/A</v>
      </c>
      <c r="K483" s="58">
        <f>F483-IFERROR(VLOOKUP(D483,'Pre-transfer 2023 Ranking'!$D:$F,3,0),0)</f>
        <v>101</v>
      </c>
      <c r="L483">
        <f>countif('Pre-transfer 2022 Points'!$E$13:$L$21,D483)</f>
        <v>0</v>
      </c>
      <c r="M483" s="59">
        <f>countif('2022 Points'!$G$13:$N$21,D483)</f>
        <v>0</v>
      </c>
    </row>
    <row r="484">
      <c r="A484" s="50">
        <v>483.0</v>
      </c>
      <c r="B484" s="67">
        <v>584.0</v>
      </c>
      <c r="C484" s="68" t="s">
        <v>113</v>
      </c>
      <c r="D484" s="50" t="s">
        <v>6643</v>
      </c>
      <c r="E484" s="50" t="s">
        <v>8593</v>
      </c>
      <c r="F484" s="50">
        <v>116.0</v>
      </c>
      <c r="G484" s="11"/>
      <c r="I484" t="str">
        <f t="array" ref="I484">INDEX('Current 2023 Points'!$F$16:$F$27,MATCH(1,MMULT(--('Current 2023 Points'!$G$16:$N$27=D484),TRANSPOSE(COLUMN('Current 2023 Points'!$G$16:$N$27)^0)),0))</f>
        <v>#N/A</v>
      </c>
      <c r="K484" s="58">
        <f>F484-IFERROR(VLOOKUP(D484,'Pre-transfer 2023 Ranking'!$D:$F,3,0),0)</f>
        <v>69</v>
      </c>
      <c r="L484">
        <f>countif('Pre-transfer 2022 Points'!$E$13:$L$21,D484)</f>
        <v>0</v>
      </c>
      <c r="M484" s="59">
        <f>countif('2022 Points'!$G$13:$N$21,D484)</f>
        <v>0</v>
      </c>
    </row>
    <row r="485">
      <c r="A485" s="50">
        <v>484.0</v>
      </c>
      <c r="B485" s="67">
        <v>143.0</v>
      </c>
      <c r="C485" s="68" t="s">
        <v>4773</v>
      </c>
      <c r="D485" s="50" t="s">
        <v>6644</v>
      </c>
      <c r="E485" s="50" t="s">
        <v>5766</v>
      </c>
      <c r="F485" s="50">
        <v>115.0</v>
      </c>
      <c r="G485" s="11"/>
      <c r="I485" t="str">
        <f t="array" ref="I485">INDEX('Current 2023 Points'!$F$16:$F$27,MATCH(1,MMULT(--('Current 2023 Points'!$G$16:$N$27=D485),TRANSPOSE(COLUMN('Current 2023 Points'!$G$16:$N$27)^0)),0))</f>
        <v>#N/A</v>
      </c>
      <c r="K485" s="58">
        <f>F485-IFERROR(VLOOKUP(D485,'Pre-transfer 2023 Ranking'!$D:$F,3,0),0)</f>
        <v>20</v>
      </c>
      <c r="L485">
        <f>countif('Pre-transfer 2022 Points'!$E$13:$L$21,D485)</f>
        <v>0</v>
      </c>
      <c r="M485" s="59">
        <f>countif('2022 Points'!$G$13:$N$21,D485)</f>
        <v>0</v>
      </c>
    </row>
    <row r="486">
      <c r="A486" s="50">
        <v>485.0</v>
      </c>
      <c r="B486" s="67">
        <v>591.0</v>
      </c>
      <c r="C486" s="69" t="s">
        <v>225</v>
      </c>
      <c r="D486" s="50" t="s">
        <v>6645</v>
      </c>
      <c r="E486" s="50" t="s">
        <v>5859</v>
      </c>
      <c r="F486" s="50">
        <v>115.0</v>
      </c>
      <c r="G486" s="11"/>
      <c r="I486" t="str">
        <f t="array" ref="I486">INDEX('Current 2023 Points'!$F$16:$F$27,MATCH(1,MMULT(--('Current 2023 Points'!$G$16:$N$27=D486),TRANSPOSE(COLUMN('Current 2023 Points'!$G$16:$N$27)^0)),0))</f>
        <v>#N/A</v>
      </c>
      <c r="K486" s="58">
        <f>F486-IFERROR(VLOOKUP(D486,'Pre-transfer 2023 Ranking'!$D:$F,3,0),0)</f>
        <v>24</v>
      </c>
      <c r="L486">
        <f>countif('Pre-transfer 2022 Points'!$E$13:$L$21,D486)</f>
        <v>0</v>
      </c>
      <c r="M486" s="59">
        <f>countif('2022 Points'!$G$13:$N$21,D486)</f>
        <v>0</v>
      </c>
    </row>
    <row r="487">
      <c r="A487" s="50">
        <v>486.0</v>
      </c>
      <c r="B487" s="67">
        <v>1957.0</v>
      </c>
      <c r="C487" s="68" t="s">
        <v>4402</v>
      </c>
      <c r="D487" s="50" t="s">
        <v>6646</v>
      </c>
      <c r="E487" s="50" t="s">
        <v>8604</v>
      </c>
      <c r="F487" s="50">
        <v>115.0</v>
      </c>
      <c r="G487" s="11"/>
      <c r="I487" t="str">
        <f t="array" ref="I487">INDEX('Current 2023 Points'!$F$16:$F$27,MATCH(1,MMULT(--('Current 2023 Points'!$G$16:$N$27=D487),TRANSPOSE(COLUMN('Current 2023 Points'!$G$16:$N$27)^0)),0))</f>
        <v>#N/A</v>
      </c>
      <c r="K487" s="58">
        <f>F487-IFERROR(VLOOKUP(D487,'Pre-transfer 2023 Ranking'!$D:$F,3,0),0)</f>
        <v>32</v>
      </c>
      <c r="L487">
        <f>countif('Pre-transfer 2022 Points'!$E$13:$L$21,D487)</f>
        <v>0</v>
      </c>
      <c r="M487" s="59">
        <f>countif('2022 Points'!$G$13:$N$21,D487)</f>
        <v>0</v>
      </c>
    </row>
    <row r="488">
      <c r="A488" s="50">
        <v>487.0</v>
      </c>
      <c r="B488" s="67">
        <v>538.0</v>
      </c>
      <c r="C488" s="68" t="s">
        <v>339</v>
      </c>
      <c r="D488" s="50" t="s">
        <v>6647</v>
      </c>
      <c r="E488" s="50" t="s">
        <v>249</v>
      </c>
      <c r="F488" s="50">
        <v>114.0</v>
      </c>
      <c r="G488" s="11"/>
      <c r="I488" t="str">
        <f t="array" ref="I488">INDEX('Current 2023 Points'!$F$16:$F$27,MATCH(1,MMULT(--('Current 2023 Points'!$G$16:$N$27=D488),TRANSPOSE(COLUMN('Current 2023 Points'!$G$16:$N$27)^0)),0))</f>
        <v>#N/A</v>
      </c>
      <c r="K488" s="58">
        <f>F488-IFERROR(VLOOKUP(D488,'Pre-transfer 2023 Ranking'!$D:$F,3,0),0)</f>
        <v>64</v>
      </c>
      <c r="L488">
        <f>countif('Pre-transfer 2022 Points'!$E$13:$L$21,D488)</f>
        <v>0</v>
      </c>
      <c r="M488" s="59">
        <f>countif('2022 Points'!$G$13:$N$21,D488)</f>
        <v>0</v>
      </c>
    </row>
    <row r="489">
      <c r="A489" s="50">
        <v>488.0</v>
      </c>
      <c r="B489" s="67"/>
      <c r="C489" s="68" t="s">
        <v>5776</v>
      </c>
      <c r="D489" s="50" t="s">
        <v>6648</v>
      </c>
      <c r="E489" s="50" t="s">
        <v>8598</v>
      </c>
      <c r="F489" s="50">
        <v>114.0</v>
      </c>
      <c r="G489" s="11"/>
      <c r="I489" t="str">
        <f t="array" ref="I489">INDEX('Current 2023 Points'!$F$16:$F$27,MATCH(1,MMULT(--('Current 2023 Points'!$G$16:$N$27=D489),TRANSPOSE(COLUMN('Current 2023 Points'!$G$16:$N$27)^0)),0))</f>
        <v>#N/A</v>
      </c>
      <c r="K489" s="58">
        <f>F489-IFERROR(VLOOKUP(D489,'Pre-transfer 2023 Ranking'!$D:$F,3,0),0)</f>
        <v>41</v>
      </c>
      <c r="L489">
        <f>countif('Pre-transfer 2022 Points'!$E$13:$L$21,D489)</f>
        <v>0</v>
      </c>
      <c r="M489" s="59">
        <f>countif('2022 Points'!$G$13:$N$21,D489)</f>
        <v>0</v>
      </c>
    </row>
    <row r="490">
      <c r="A490" s="50">
        <v>489.0</v>
      </c>
      <c r="B490" s="67">
        <v>336.0</v>
      </c>
      <c r="C490" s="69" t="s">
        <v>835</v>
      </c>
      <c r="D490" s="50" t="s">
        <v>6649</v>
      </c>
      <c r="E490" s="50" t="s">
        <v>157</v>
      </c>
      <c r="F490" s="50">
        <v>114.0</v>
      </c>
      <c r="G490" s="11"/>
      <c r="I490" t="str">
        <f t="array" ref="I490">INDEX('Current 2023 Points'!$F$16:$F$27,MATCH(1,MMULT(--('Current 2023 Points'!$G$16:$N$27=D490),TRANSPOSE(COLUMN('Current 2023 Points'!$G$16:$N$27)^0)),0))</f>
        <v>#N/A</v>
      </c>
      <c r="K490" s="58">
        <f>F490-IFERROR(VLOOKUP(D490,'Pre-transfer 2023 Ranking'!$D:$F,3,0),0)</f>
        <v>90</v>
      </c>
      <c r="L490">
        <f>countif('Pre-transfer 2022 Points'!$E$13:$L$21,D490)</f>
        <v>0</v>
      </c>
      <c r="M490" s="59">
        <f>countif('2022 Points'!$G$13:$N$21,D490)</f>
        <v>0</v>
      </c>
    </row>
    <row r="491">
      <c r="A491" s="50">
        <v>490.0</v>
      </c>
      <c r="B491" s="67">
        <v>504.0</v>
      </c>
      <c r="C491" s="69" t="s">
        <v>4329</v>
      </c>
      <c r="D491" s="50" t="s">
        <v>6650</v>
      </c>
      <c r="E491" s="50" t="s">
        <v>130</v>
      </c>
      <c r="F491" s="50">
        <v>113.0</v>
      </c>
      <c r="G491" s="11"/>
      <c r="I491" t="str">
        <f t="array" ref="I491">INDEX('Current 2023 Points'!$F$16:$F$27,MATCH(1,MMULT(--('Current 2023 Points'!$G$16:$N$27=D491),TRANSPOSE(COLUMN('Current 2023 Points'!$G$16:$N$27)^0)),0))</f>
        <v>#N/A</v>
      </c>
      <c r="K491" s="58">
        <f>F491-IFERROR(VLOOKUP(D491,'Pre-transfer 2023 Ranking'!$D:$F,3,0),0)</f>
        <v>78</v>
      </c>
      <c r="L491">
        <f>countif('Pre-transfer 2022 Points'!$E$13:$L$21,D491)</f>
        <v>0</v>
      </c>
      <c r="M491" s="59">
        <f>countif('2022 Points'!$G$13:$N$21,D491)</f>
        <v>0</v>
      </c>
    </row>
    <row r="492">
      <c r="A492" s="50">
        <v>491.0</v>
      </c>
      <c r="B492" s="67">
        <v>302.0</v>
      </c>
      <c r="C492" s="68" t="s">
        <v>4468</v>
      </c>
      <c r="D492" s="50" t="s">
        <v>6651</v>
      </c>
      <c r="E492" s="50" t="s">
        <v>8597</v>
      </c>
      <c r="F492" s="50">
        <v>113.0</v>
      </c>
      <c r="G492" s="11"/>
      <c r="I492" t="str">
        <f t="array" ref="I492">INDEX('Current 2023 Points'!$F$16:$F$27,MATCH(1,MMULT(--('Current 2023 Points'!$G$16:$N$27=D492),TRANSPOSE(COLUMN('Current 2023 Points'!$G$16:$N$27)^0)),0))</f>
        <v>#N/A</v>
      </c>
      <c r="K492" s="58">
        <f>F492-IFERROR(VLOOKUP(D492,'Pre-transfer 2023 Ranking'!$D:$F,3,0),0)</f>
        <v>35</v>
      </c>
      <c r="L492">
        <f>countif('Pre-transfer 2022 Points'!$E$13:$L$21,D492)</f>
        <v>0</v>
      </c>
      <c r="M492" s="59">
        <f>countif('2022 Points'!$G$13:$N$21,D492)</f>
        <v>0</v>
      </c>
    </row>
    <row r="493">
      <c r="A493" s="50">
        <v>492.0</v>
      </c>
      <c r="B493" s="67">
        <v>783.0</v>
      </c>
      <c r="C493" s="69" t="s">
        <v>1082</v>
      </c>
      <c r="D493" s="50" t="s">
        <v>6652</v>
      </c>
      <c r="E493" s="50" t="s">
        <v>5766</v>
      </c>
      <c r="F493" s="50">
        <v>112.0</v>
      </c>
      <c r="G493" s="11"/>
      <c r="I493" t="str">
        <f t="array" ref="I493">INDEX('Current 2023 Points'!$F$16:$F$27,MATCH(1,MMULT(--('Current 2023 Points'!$G$16:$N$27=D493),TRANSPOSE(COLUMN('Current 2023 Points'!$G$16:$N$27)^0)),0))</f>
        <v>#N/A</v>
      </c>
      <c r="K493" s="58">
        <f>F493-IFERROR(VLOOKUP(D493,'Pre-transfer 2023 Ranking'!$D:$F,3,0),0)</f>
        <v>52</v>
      </c>
      <c r="L493">
        <f>countif('Pre-transfer 2022 Points'!$E$13:$L$21,D493)</f>
        <v>0</v>
      </c>
      <c r="M493" s="59">
        <f>countif('2022 Points'!$G$13:$N$21,D493)</f>
        <v>0</v>
      </c>
    </row>
    <row r="494">
      <c r="A494" s="50">
        <v>493.0</v>
      </c>
      <c r="B494" s="67">
        <v>536.0</v>
      </c>
      <c r="C494" s="69" t="s">
        <v>539</v>
      </c>
      <c r="D494" s="50" t="s">
        <v>6653</v>
      </c>
      <c r="E494" s="50" t="s">
        <v>115</v>
      </c>
      <c r="F494" s="50">
        <v>112.0</v>
      </c>
      <c r="G494" s="11"/>
      <c r="I494" t="str">
        <f t="array" ref="I494">INDEX('Current 2023 Points'!$F$16:$F$27,MATCH(1,MMULT(--('Current 2023 Points'!$G$16:$N$27=D494),TRANSPOSE(COLUMN('Current 2023 Points'!$G$16:$N$27)^0)),0))</f>
        <v>#N/A</v>
      </c>
      <c r="K494" s="58">
        <f>F494-IFERROR(VLOOKUP(D494,'Pre-transfer 2023 Ranking'!$D:$F,3,0),0)</f>
        <v>18</v>
      </c>
      <c r="L494">
        <f>countif('Pre-transfer 2022 Points'!$E$13:$L$21,D494)</f>
        <v>0</v>
      </c>
      <c r="M494" s="59">
        <f>countif('2022 Points'!$G$13:$N$21,D494)</f>
        <v>0</v>
      </c>
    </row>
    <row r="495">
      <c r="A495" s="50">
        <v>494.0</v>
      </c>
      <c r="B495" s="67">
        <v>214.0</v>
      </c>
      <c r="C495" s="69" t="s">
        <v>1220</v>
      </c>
      <c r="D495" s="50" t="s">
        <v>6654</v>
      </c>
      <c r="E495" s="50" t="s">
        <v>8590</v>
      </c>
      <c r="F495" s="50">
        <v>112.0</v>
      </c>
      <c r="G495" s="11"/>
      <c r="I495" t="str">
        <f t="array" ref="I495">INDEX('Current 2023 Points'!$F$16:$F$27,MATCH(1,MMULT(--('Current 2023 Points'!$G$16:$N$27=D495),TRANSPOSE(COLUMN('Current 2023 Points'!$G$16:$N$27)^0)),0))</f>
        <v>#N/A</v>
      </c>
      <c r="K495" s="58">
        <f>F495-IFERROR(VLOOKUP(D495,'Pre-transfer 2023 Ranking'!$D:$F,3,0),0)</f>
        <v>97</v>
      </c>
      <c r="L495">
        <f>countif('Pre-transfer 2022 Points'!$E$13:$L$21,D495)</f>
        <v>0</v>
      </c>
      <c r="M495" s="59">
        <f>countif('2022 Points'!$G$13:$N$21,D495)</f>
        <v>0</v>
      </c>
    </row>
    <row r="496">
      <c r="A496" s="50">
        <v>495.0</v>
      </c>
      <c r="B496" s="67">
        <v>371.0</v>
      </c>
      <c r="C496" s="68" t="s">
        <v>1771</v>
      </c>
      <c r="D496" s="50" t="s">
        <v>6655</v>
      </c>
      <c r="E496" s="50" t="s">
        <v>93</v>
      </c>
      <c r="F496" s="50">
        <v>112.0</v>
      </c>
      <c r="G496" s="11"/>
      <c r="I496" t="str">
        <f t="array" ref="I496">INDEX('Current 2023 Points'!$F$16:$F$27,MATCH(1,MMULT(--('Current 2023 Points'!$G$16:$N$27=D496),TRANSPOSE(COLUMN('Current 2023 Points'!$G$16:$N$27)^0)),0))</f>
        <v>#N/A</v>
      </c>
      <c r="K496" s="58">
        <f>F496-IFERROR(VLOOKUP(D496,'Pre-transfer 2023 Ranking'!$D:$F,3,0),0)</f>
        <v>87</v>
      </c>
      <c r="L496">
        <f>countif('Pre-transfer 2022 Points'!$E$13:$L$21,D496)</f>
        <v>0</v>
      </c>
      <c r="M496" s="59">
        <f>countif('2022 Points'!$G$13:$N$21,D496)</f>
        <v>0</v>
      </c>
    </row>
    <row r="497">
      <c r="A497" s="50">
        <v>496.0</v>
      </c>
      <c r="B497" s="67"/>
      <c r="C497" s="68" t="s">
        <v>5776</v>
      </c>
      <c r="D497" s="50" t="s">
        <v>6656</v>
      </c>
      <c r="E497" s="50" t="s">
        <v>8643</v>
      </c>
      <c r="F497" s="50">
        <v>112.0</v>
      </c>
      <c r="G497" s="11"/>
      <c r="I497" t="str">
        <f t="array" ref="I497">INDEX('Current 2023 Points'!$F$16:$F$27,MATCH(1,MMULT(--('Current 2023 Points'!$G$16:$N$27=D497),TRANSPOSE(COLUMN('Current 2023 Points'!$G$16:$N$27)^0)),0))</f>
        <v>#N/A</v>
      </c>
      <c r="K497" s="58">
        <f>F497-IFERROR(VLOOKUP(D497,'Pre-transfer 2023 Ranking'!$D:$F,3,0),0)</f>
        <v>68</v>
      </c>
      <c r="L497">
        <f>countif('Pre-transfer 2022 Points'!$E$13:$L$21,D497)</f>
        <v>0</v>
      </c>
      <c r="M497" s="59">
        <f>countif('2022 Points'!$G$13:$N$21,D497)</f>
        <v>0</v>
      </c>
    </row>
    <row r="498">
      <c r="A498" s="50">
        <v>497.0</v>
      </c>
      <c r="B498" s="67">
        <v>845.0</v>
      </c>
      <c r="C498" s="68" t="s">
        <v>4496</v>
      </c>
      <c r="D498" s="50" t="s">
        <v>6657</v>
      </c>
      <c r="E498" s="50" t="s">
        <v>4698</v>
      </c>
      <c r="F498" s="50">
        <v>111.0</v>
      </c>
      <c r="G498" s="11"/>
      <c r="I498" t="str">
        <f t="array" ref="I498">INDEX('Current 2023 Points'!$F$16:$F$27,MATCH(1,MMULT(--('Current 2023 Points'!$G$16:$N$27=D498),TRANSPOSE(COLUMN('Current 2023 Points'!$G$16:$N$27)^0)),0))</f>
        <v>#N/A</v>
      </c>
      <c r="K498" s="58">
        <f>F498-IFERROR(VLOOKUP(D498,'Pre-transfer 2023 Ranking'!$D:$F,3,0),0)</f>
        <v>0</v>
      </c>
      <c r="L498">
        <f>countif('Pre-transfer 2022 Points'!$E$13:$L$21,D498)</f>
        <v>0</v>
      </c>
      <c r="M498" s="59">
        <f>countif('2022 Points'!$G$13:$N$21,D498)</f>
        <v>0</v>
      </c>
    </row>
    <row r="499">
      <c r="A499" s="50">
        <v>498.0</v>
      </c>
      <c r="B499" s="67">
        <v>1033.0</v>
      </c>
      <c r="C499" s="68" t="s">
        <v>5343</v>
      </c>
      <c r="D499" s="50" t="s">
        <v>6658</v>
      </c>
      <c r="E499" s="50" t="s">
        <v>465</v>
      </c>
      <c r="F499" s="50">
        <v>111.0</v>
      </c>
      <c r="G499" s="11"/>
      <c r="I499" t="str">
        <f t="array" ref="I499">INDEX('Current 2023 Points'!$F$16:$F$27,MATCH(1,MMULT(--('Current 2023 Points'!$G$16:$N$27=D499),TRANSPOSE(COLUMN('Current 2023 Points'!$G$16:$N$27)^0)),0))</f>
        <v>#N/A</v>
      </c>
      <c r="K499" s="58">
        <f>F499-IFERROR(VLOOKUP(D499,'Pre-transfer 2023 Ranking'!$D:$F,3,0),0)</f>
        <v>7</v>
      </c>
      <c r="L499">
        <f>countif('Pre-transfer 2022 Points'!$E$13:$L$21,D499)</f>
        <v>0</v>
      </c>
      <c r="M499" s="59">
        <f>countif('2022 Points'!$G$13:$N$21,D499)</f>
        <v>0</v>
      </c>
    </row>
    <row r="500">
      <c r="A500" s="50">
        <v>499.0</v>
      </c>
      <c r="B500" s="67">
        <v>426.0</v>
      </c>
      <c r="C500" s="68" t="s">
        <v>238</v>
      </c>
      <c r="D500" s="50" t="s">
        <v>6659</v>
      </c>
      <c r="E500" s="50" t="s">
        <v>102</v>
      </c>
      <c r="F500" s="50">
        <v>110.0</v>
      </c>
      <c r="G500" s="11"/>
      <c r="I500" t="str">
        <f t="array" ref="I500">INDEX('Current 2023 Points'!$F$16:$F$27,MATCH(1,MMULT(--('Current 2023 Points'!$G$16:$N$27=D500),TRANSPOSE(COLUMN('Current 2023 Points'!$G$16:$N$27)^0)),0))</f>
        <v>#N/A</v>
      </c>
      <c r="K500" s="58">
        <f>F500-IFERROR(VLOOKUP(D500,'Pre-transfer 2023 Ranking'!$D:$F,3,0),0)</f>
        <v>63</v>
      </c>
      <c r="L500">
        <f>countif('Pre-transfer 2022 Points'!$E$13:$L$21,D500)</f>
        <v>0</v>
      </c>
      <c r="M500" s="59">
        <f>countif('2022 Points'!$G$13:$N$21,D500)</f>
        <v>0</v>
      </c>
    </row>
    <row r="501">
      <c r="A501" s="49">
        <v>500.0</v>
      </c>
      <c r="B501" s="63">
        <v>906.0</v>
      </c>
      <c r="C501" s="66" t="s">
        <v>623</v>
      </c>
      <c r="D501" s="49" t="s">
        <v>6660</v>
      </c>
      <c r="E501" s="78" t="s">
        <v>8590</v>
      </c>
      <c r="F501" s="49">
        <v>110.0</v>
      </c>
      <c r="G501" s="11"/>
      <c r="I501" t="str">
        <f t="array" ref="I501">INDEX('Current 2023 Points'!$F$16:$F$27,MATCH(1,MMULT(--('Current 2023 Points'!$G$16:$N$27=D501),TRANSPOSE(COLUMN('Current 2023 Points'!$G$16:$N$27)^0)),0))</f>
        <v>#N/A</v>
      </c>
      <c r="K501" s="58">
        <f>F501-IFERROR(VLOOKUP(D501,'Pre-transfer 2023 Ranking'!$D:$F,3,0),0)</f>
        <v>51</v>
      </c>
      <c r="L501">
        <f>countif('Pre-transfer 2022 Points'!$E$13:$L$21,D501)</f>
        <v>0</v>
      </c>
      <c r="M501" s="59">
        <f>countif('2022 Points'!$G$13:$N$21,D501)</f>
        <v>0</v>
      </c>
    </row>
    <row r="502">
      <c r="A502" s="50">
        <v>501.0</v>
      </c>
      <c r="B502" s="67">
        <v>561.0</v>
      </c>
      <c r="C502" s="69" t="s">
        <v>1025</v>
      </c>
      <c r="D502" s="50" t="s">
        <v>6661</v>
      </c>
      <c r="E502" s="50" t="s">
        <v>143</v>
      </c>
      <c r="F502" s="50">
        <v>109.0</v>
      </c>
      <c r="G502" s="11"/>
      <c r="I502" t="str">
        <f t="array" ref="I502">INDEX('Current 2023 Points'!$F$16:$F$27,MATCH(1,MMULT(--('Current 2023 Points'!$G$16:$N$27=D502),TRANSPOSE(COLUMN('Current 2023 Points'!$G$16:$N$27)^0)),0))</f>
        <v>#N/A</v>
      </c>
      <c r="K502" s="58">
        <f>F502-IFERROR(VLOOKUP(D502,'Pre-transfer 2023 Ranking'!$D:$F,3,0),0)</f>
        <v>49</v>
      </c>
      <c r="L502">
        <f>countif('Pre-transfer 2022 Points'!$E$13:$L$21,D502)</f>
        <v>0</v>
      </c>
      <c r="M502" s="59">
        <f>countif('2022 Points'!$G$13:$N$21,D502)</f>
        <v>0</v>
      </c>
    </row>
    <row r="503">
      <c r="A503" s="50">
        <v>502.0</v>
      </c>
      <c r="B503" s="67">
        <v>636.0</v>
      </c>
      <c r="C503" s="69" t="s">
        <v>437</v>
      </c>
      <c r="D503" s="50" t="s">
        <v>6662</v>
      </c>
      <c r="E503" s="50" t="s">
        <v>8594</v>
      </c>
      <c r="F503" s="50">
        <v>109.0</v>
      </c>
      <c r="G503" s="11"/>
      <c r="I503" t="str">
        <f t="array" ref="I503">INDEX('Current 2023 Points'!$F$16:$F$27,MATCH(1,MMULT(--('Current 2023 Points'!$G$16:$N$27=D503),TRANSPOSE(COLUMN('Current 2023 Points'!$G$16:$N$27)^0)),0))</f>
        <v>#N/A</v>
      </c>
      <c r="K503" s="58">
        <f>F503-IFERROR(VLOOKUP(D503,'Pre-transfer 2023 Ranking'!$D:$F,3,0),0)</f>
        <v>79</v>
      </c>
      <c r="L503">
        <f>countif('Pre-transfer 2022 Points'!$E$13:$L$21,D503)</f>
        <v>0</v>
      </c>
      <c r="M503" s="59">
        <f>countif('2022 Points'!$G$13:$N$21,D503)</f>
        <v>0</v>
      </c>
    </row>
    <row r="504">
      <c r="A504" s="50">
        <v>503.0</v>
      </c>
      <c r="B504" s="67">
        <v>219.0</v>
      </c>
      <c r="C504" s="68" t="s">
        <v>1597</v>
      </c>
      <c r="D504" s="50" t="s">
        <v>6663</v>
      </c>
      <c r="E504" s="50" t="s">
        <v>157</v>
      </c>
      <c r="F504" s="50">
        <v>109.0</v>
      </c>
      <c r="G504" s="11"/>
      <c r="I504" t="str">
        <f t="array" ref="I504">INDEX('Current 2023 Points'!$F$16:$F$27,MATCH(1,MMULT(--('Current 2023 Points'!$G$16:$N$27=D504),TRANSPOSE(COLUMN('Current 2023 Points'!$G$16:$N$27)^0)),0))</f>
        <v>#N/A</v>
      </c>
      <c r="K504" s="58">
        <f>F504-IFERROR(VLOOKUP(D504,'Pre-transfer 2023 Ranking'!$D:$F,3,0),0)</f>
        <v>59</v>
      </c>
      <c r="L504">
        <f>countif('Pre-transfer 2022 Points'!$E$13:$L$21,D504)</f>
        <v>0</v>
      </c>
      <c r="M504" s="59">
        <f>countif('2022 Points'!$G$13:$N$21,D504)</f>
        <v>0</v>
      </c>
    </row>
    <row r="505">
      <c r="A505" s="50">
        <v>504.0</v>
      </c>
      <c r="B505" s="67">
        <v>1279.0</v>
      </c>
      <c r="C505" s="69" t="s">
        <v>4852</v>
      </c>
      <c r="D505" s="50" t="s">
        <v>6664</v>
      </c>
      <c r="E505" s="50" t="s">
        <v>1658</v>
      </c>
      <c r="F505" s="50">
        <v>109.0</v>
      </c>
      <c r="G505" s="11"/>
      <c r="I505" t="str">
        <f t="array" ref="I505">INDEX('Current 2023 Points'!$F$16:$F$27,MATCH(1,MMULT(--('Current 2023 Points'!$G$16:$N$27=D505),TRANSPOSE(COLUMN('Current 2023 Points'!$G$16:$N$27)^0)),0))</f>
        <v>#N/A</v>
      </c>
      <c r="K505" s="58">
        <f>F505-IFERROR(VLOOKUP(D505,'Pre-transfer 2023 Ranking'!$D:$F,3,0),0)</f>
        <v>44</v>
      </c>
      <c r="L505">
        <f>countif('Pre-transfer 2022 Points'!$E$13:$L$21,D505)</f>
        <v>0</v>
      </c>
      <c r="M505" s="59">
        <f>countif('2022 Points'!$G$13:$N$21,D505)</f>
        <v>0</v>
      </c>
    </row>
    <row r="506">
      <c r="A506" s="50">
        <v>505.0</v>
      </c>
      <c r="B506" s="67">
        <v>1778.0</v>
      </c>
      <c r="C506" s="68" t="s">
        <v>8644</v>
      </c>
      <c r="D506" s="50" t="s">
        <v>6665</v>
      </c>
      <c r="E506" s="50" t="s">
        <v>115</v>
      </c>
      <c r="F506" s="50">
        <v>108.0</v>
      </c>
      <c r="G506" s="11"/>
      <c r="I506" t="str">
        <f t="array" ref="I506">INDEX('Current 2023 Points'!$F$16:$F$27,MATCH(1,MMULT(--('Current 2023 Points'!$G$16:$N$27=D506),TRANSPOSE(COLUMN('Current 2023 Points'!$G$16:$N$27)^0)),0))</f>
        <v>#N/A</v>
      </c>
      <c r="K506" s="58">
        <f>F506-IFERROR(VLOOKUP(D506,'Pre-transfer 2023 Ranking'!$D:$F,3,0),0)</f>
        <v>83</v>
      </c>
      <c r="L506">
        <f>countif('Pre-transfer 2022 Points'!$E$13:$L$21,D506)</f>
        <v>0</v>
      </c>
      <c r="M506" s="59">
        <f>countif('2022 Points'!$G$13:$N$21,D506)</f>
        <v>0</v>
      </c>
    </row>
    <row r="507">
      <c r="A507" s="50">
        <v>506.0</v>
      </c>
      <c r="B507" s="67">
        <v>1488.0</v>
      </c>
      <c r="C507" s="68" t="s">
        <v>8645</v>
      </c>
      <c r="D507" s="50" t="s">
        <v>6666</v>
      </c>
      <c r="E507" s="50" t="s">
        <v>8597</v>
      </c>
      <c r="F507" s="50">
        <v>108.0</v>
      </c>
      <c r="G507" s="11"/>
      <c r="I507" t="str">
        <f t="array" ref="I507">INDEX('Current 2023 Points'!$F$16:$F$27,MATCH(1,MMULT(--('Current 2023 Points'!$G$16:$N$27=D507),TRANSPOSE(COLUMN('Current 2023 Points'!$G$16:$N$27)^0)),0))</f>
        <v>#N/A</v>
      </c>
      <c r="K507" s="58">
        <f>F507-IFERROR(VLOOKUP(D507,'Pre-transfer 2023 Ranking'!$D:$F,3,0),0)</f>
        <v>10</v>
      </c>
      <c r="L507">
        <f>countif('Pre-transfer 2022 Points'!$E$13:$L$21,D507)</f>
        <v>0</v>
      </c>
      <c r="M507" s="59">
        <f>countif('2022 Points'!$G$13:$N$21,D507)</f>
        <v>0</v>
      </c>
    </row>
    <row r="508">
      <c r="A508" s="50">
        <v>507.0</v>
      </c>
      <c r="B508" s="67">
        <v>658.0</v>
      </c>
      <c r="C508" s="68" t="s">
        <v>295</v>
      </c>
      <c r="D508" s="50" t="s">
        <v>6667</v>
      </c>
      <c r="E508" s="50" t="s">
        <v>4330</v>
      </c>
      <c r="F508" s="50">
        <v>108.0</v>
      </c>
      <c r="G508" s="11"/>
      <c r="I508" t="str">
        <f t="array" ref="I508">INDEX('Current 2023 Points'!$F$16:$F$27,MATCH(1,MMULT(--('Current 2023 Points'!$G$16:$N$27=D508),TRANSPOSE(COLUMN('Current 2023 Points'!$G$16:$N$27)^0)),0))</f>
        <v>#N/A</v>
      </c>
      <c r="K508" s="58">
        <f>F508-IFERROR(VLOOKUP(D508,'Pre-transfer 2023 Ranking'!$D:$F,3,0),0)</f>
        <v>30</v>
      </c>
      <c r="L508">
        <f>countif('Pre-transfer 2022 Points'!$E$13:$L$21,D508)</f>
        <v>0</v>
      </c>
      <c r="M508" s="59">
        <f>countif('2022 Points'!$G$13:$N$21,D508)</f>
        <v>0</v>
      </c>
    </row>
    <row r="509">
      <c r="A509" s="50">
        <v>508.0</v>
      </c>
      <c r="B509" s="67">
        <v>967.0</v>
      </c>
      <c r="C509" s="69" t="s">
        <v>8646</v>
      </c>
      <c r="D509" s="50" t="s">
        <v>6668</v>
      </c>
      <c r="E509" s="50" t="s">
        <v>8630</v>
      </c>
      <c r="F509" s="50">
        <v>107.0</v>
      </c>
      <c r="G509" s="11"/>
      <c r="I509" t="str">
        <f t="array" ref="I509">INDEX('Current 2023 Points'!$F$16:$F$27,MATCH(1,MMULT(--('Current 2023 Points'!$G$16:$N$27=D509),TRANSPOSE(COLUMN('Current 2023 Points'!$G$16:$N$27)^0)),0))</f>
        <v>#N/A</v>
      </c>
      <c r="K509" s="58">
        <f>F509-IFERROR(VLOOKUP(D509,'Pre-transfer 2023 Ranking'!$D:$F,3,0),0)</f>
        <v>76</v>
      </c>
      <c r="L509">
        <f>countif('Pre-transfer 2022 Points'!$E$13:$L$21,D509)</f>
        <v>0</v>
      </c>
      <c r="M509" s="59">
        <f>countif('2022 Points'!$G$13:$N$21,D509)</f>
        <v>0</v>
      </c>
    </row>
    <row r="510">
      <c r="A510" s="50">
        <v>509.0</v>
      </c>
      <c r="B510" s="67">
        <v>1198.0</v>
      </c>
      <c r="C510" s="69" t="s">
        <v>4746</v>
      </c>
      <c r="D510" s="50" t="s">
        <v>6669</v>
      </c>
      <c r="E510" s="50" t="s">
        <v>388</v>
      </c>
      <c r="F510" s="50">
        <v>107.0</v>
      </c>
      <c r="G510" s="11"/>
      <c r="I510" t="str">
        <f t="array" ref="I510">INDEX('Current 2023 Points'!$F$16:$F$27,MATCH(1,MMULT(--('Current 2023 Points'!$G$16:$N$27=D510),TRANSPOSE(COLUMN('Current 2023 Points'!$G$16:$N$27)^0)),0))</f>
        <v>#N/A</v>
      </c>
      <c r="K510" s="58">
        <f>F510-IFERROR(VLOOKUP(D510,'Pre-transfer 2023 Ranking'!$D:$F,3,0),0)</f>
        <v>25</v>
      </c>
      <c r="L510">
        <f>countif('Pre-transfer 2022 Points'!$E$13:$L$21,D510)</f>
        <v>0</v>
      </c>
      <c r="M510" s="59">
        <f>countif('2022 Points'!$G$13:$N$21,D510)</f>
        <v>0</v>
      </c>
    </row>
    <row r="511">
      <c r="A511" s="50">
        <v>510.0</v>
      </c>
      <c r="B511" s="67">
        <v>1617.0</v>
      </c>
      <c r="C511" s="68" t="s">
        <v>8647</v>
      </c>
      <c r="D511" s="50" t="s">
        <v>6670</v>
      </c>
      <c r="E511" s="50" t="s">
        <v>93</v>
      </c>
      <c r="F511" s="50">
        <v>107.0</v>
      </c>
      <c r="G511" s="11"/>
      <c r="I511" t="str">
        <f t="array" ref="I511">INDEX('Current 2023 Points'!$F$16:$F$27,MATCH(1,MMULT(--('Current 2023 Points'!$G$16:$N$27=D511),TRANSPOSE(COLUMN('Current 2023 Points'!$G$16:$N$27)^0)),0))</f>
        <v>#N/A</v>
      </c>
      <c r="K511" s="58">
        <f>F511-IFERROR(VLOOKUP(D511,'Pre-transfer 2023 Ranking'!$D:$F,3,0),0)</f>
        <v>71</v>
      </c>
      <c r="L511">
        <f>countif('Pre-transfer 2022 Points'!$E$13:$L$21,D511)</f>
        <v>0</v>
      </c>
      <c r="M511" s="59">
        <f>countif('2022 Points'!$G$13:$N$21,D511)</f>
        <v>0</v>
      </c>
    </row>
    <row r="512">
      <c r="A512" s="50">
        <v>511.0</v>
      </c>
      <c r="B512" s="67">
        <v>995.0</v>
      </c>
      <c r="C512" s="68" t="s">
        <v>4697</v>
      </c>
      <c r="D512" s="50" t="s">
        <v>6671</v>
      </c>
      <c r="E512" s="50" t="s">
        <v>4330</v>
      </c>
      <c r="F512" s="50">
        <v>106.0</v>
      </c>
      <c r="G512" s="11"/>
      <c r="I512" t="str">
        <f t="array" ref="I512">INDEX('Current 2023 Points'!$F$16:$F$27,MATCH(1,MMULT(--('Current 2023 Points'!$G$16:$N$27=D512),TRANSPOSE(COLUMN('Current 2023 Points'!$G$16:$N$27)^0)),0))</f>
        <v>#N/A</v>
      </c>
      <c r="K512" s="58">
        <f>F512-IFERROR(VLOOKUP(D512,'Pre-transfer 2023 Ranking'!$D:$F,3,0),0)</f>
        <v>6</v>
      </c>
      <c r="L512">
        <f>countif('Pre-transfer 2022 Points'!$E$13:$L$21,D512)</f>
        <v>0</v>
      </c>
      <c r="M512" s="59">
        <f>countif('2022 Points'!$G$13:$N$21,D512)</f>
        <v>0</v>
      </c>
    </row>
    <row r="513">
      <c r="A513" s="50">
        <v>512.0</v>
      </c>
      <c r="B513" s="67">
        <v>649.0</v>
      </c>
      <c r="C513" s="69" t="s">
        <v>260</v>
      </c>
      <c r="D513" s="50" t="s">
        <v>6672</v>
      </c>
      <c r="E513" s="50" t="s">
        <v>8594</v>
      </c>
      <c r="F513" s="50">
        <v>106.0</v>
      </c>
      <c r="G513" s="11"/>
      <c r="I513" t="str">
        <f t="array" ref="I513">INDEX('Current 2023 Points'!$F$16:$F$27,MATCH(1,MMULT(--('Current 2023 Points'!$G$16:$N$27=D513),TRANSPOSE(COLUMN('Current 2023 Points'!$G$16:$N$27)^0)),0))</f>
        <v>#N/A</v>
      </c>
      <c r="K513" s="58">
        <f>F513-IFERROR(VLOOKUP(D513,'Pre-transfer 2023 Ranking'!$D:$F,3,0),0)</f>
        <v>21</v>
      </c>
      <c r="L513">
        <f>countif('Pre-transfer 2022 Points'!$E$13:$L$21,D513)</f>
        <v>0</v>
      </c>
      <c r="M513" s="59">
        <f>countif('2022 Points'!$G$13:$N$21,D513)</f>
        <v>0</v>
      </c>
    </row>
    <row r="514">
      <c r="A514" s="50">
        <v>513.0</v>
      </c>
      <c r="B514" s="67">
        <v>510.0</v>
      </c>
      <c r="C514" s="69" t="s">
        <v>5522</v>
      </c>
      <c r="D514" s="50" t="s">
        <v>6673</v>
      </c>
      <c r="E514" s="50" t="s">
        <v>130</v>
      </c>
      <c r="F514" s="50">
        <v>105.0</v>
      </c>
      <c r="G514" s="11"/>
      <c r="I514" t="str">
        <f t="array" ref="I514">INDEX('Current 2023 Points'!$F$16:$F$27,MATCH(1,MMULT(--('Current 2023 Points'!$G$16:$N$27=D514),TRANSPOSE(COLUMN('Current 2023 Points'!$G$16:$N$27)^0)),0))</f>
        <v>#N/A</v>
      </c>
      <c r="K514" s="58">
        <f>F514-IFERROR(VLOOKUP(D514,'Pre-transfer 2023 Ranking'!$D:$F,3,0),0)</f>
        <v>59</v>
      </c>
      <c r="L514">
        <f>countif('Pre-transfer 2022 Points'!$E$13:$L$21,D514)</f>
        <v>0</v>
      </c>
      <c r="M514" s="59">
        <f>countif('2022 Points'!$G$13:$N$21,D514)</f>
        <v>0</v>
      </c>
    </row>
    <row r="515">
      <c r="A515" s="50">
        <v>514.0</v>
      </c>
      <c r="B515" s="67">
        <v>497.0</v>
      </c>
      <c r="C515" s="68" t="s">
        <v>701</v>
      </c>
      <c r="D515" s="50" t="s">
        <v>6674</v>
      </c>
      <c r="E515" s="50" t="s">
        <v>157</v>
      </c>
      <c r="F515" s="50">
        <v>104.0</v>
      </c>
      <c r="G515" s="11"/>
      <c r="I515" t="str">
        <f t="array" ref="I515">INDEX('Current 2023 Points'!$F$16:$F$27,MATCH(1,MMULT(--('Current 2023 Points'!$G$16:$N$27=D515),TRANSPOSE(COLUMN('Current 2023 Points'!$G$16:$N$27)^0)),0))</f>
        <v>#N/A</v>
      </c>
      <c r="K515" s="58">
        <f>F515-IFERROR(VLOOKUP(D515,'Pre-transfer 2023 Ranking'!$D:$F,3,0),0)</f>
        <v>84</v>
      </c>
      <c r="L515">
        <f>countif('Pre-transfer 2022 Points'!$E$13:$L$21,D515)</f>
        <v>0</v>
      </c>
      <c r="M515" s="59">
        <f>countif('2022 Points'!$G$13:$N$21,D515)</f>
        <v>0</v>
      </c>
    </row>
    <row r="516">
      <c r="A516" s="50">
        <v>515.0</v>
      </c>
      <c r="B516" s="67">
        <v>1058.0</v>
      </c>
      <c r="C516" s="69" t="s">
        <v>1217</v>
      </c>
      <c r="D516" s="50" t="s">
        <v>6675</v>
      </c>
      <c r="E516" s="50" t="s">
        <v>324</v>
      </c>
      <c r="F516" s="50">
        <v>104.0</v>
      </c>
      <c r="G516" s="11"/>
      <c r="I516" t="str">
        <f t="array" ref="I516">INDEX('Current 2023 Points'!$F$16:$F$27,MATCH(1,MMULT(--('Current 2023 Points'!$G$16:$N$27=D516),TRANSPOSE(COLUMN('Current 2023 Points'!$G$16:$N$27)^0)),0))</f>
        <v>#N/A</v>
      </c>
      <c r="K516" s="58">
        <f>F516-IFERROR(VLOOKUP(D516,'Pre-transfer 2023 Ranking'!$D:$F,3,0),0)</f>
        <v>5</v>
      </c>
      <c r="L516">
        <f>countif('Pre-transfer 2022 Points'!$E$13:$L$21,D516)</f>
        <v>0</v>
      </c>
      <c r="M516" s="59">
        <f>countif('2022 Points'!$G$13:$N$21,D516)</f>
        <v>0</v>
      </c>
    </row>
    <row r="517">
      <c r="A517" s="50">
        <v>516.0</v>
      </c>
      <c r="B517" s="67">
        <v>166.0</v>
      </c>
      <c r="C517" s="68" t="s">
        <v>4767</v>
      </c>
      <c r="D517" s="50" t="s">
        <v>6676</v>
      </c>
      <c r="E517" s="50" t="s">
        <v>8593</v>
      </c>
      <c r="F517" s="50">
        <v>104.0</v>
      </c>
      <c r="G517" s="11"/>
      <c r="I517" t="str">
        <f t="array" ref="I517">INDEX('Current 2023 Points'!$F$16:$F$27,MATCH(1,MMULT(--('Current 2023 Points'!$G$16:$N$27=D517),TRANSPOSE(COLUMN('Current 2023 Points'!$G$16:$N$27)^0)),0))</f>
        <v>#N/A</v>
      </c>
      <c r="K517" s="58">
        <f>F517-IFERROR(VLOOKUP(D517,'Pre-transfer 2023 Ranking'!$D:$F,3,0),0)</f>
        <v>26</v>
      </c>
      <c r="L517">
        <f>countif('Pre-transfer 2022 Points'!$E$13:$L$21,D517)</f>
        <v>0</v>
      </c>
      <c r="M517" s="59">
        <f>countif('2022 Points'!$G$13:$N$21,D517)</f>
        <v>0</v>
      </c>
    </row>
    <row r="518">
      <c r="A518" s="50">
        <v>517.0</v>
      </c>
      <c r="B518" s="67">
        <v>598.0</v>
      </c>
      <c r="C518" s="68" t="s">
        <v>148</v>
      </c>
      <c r="D518" s="50" t="s">
        <v>6677</v>
      </c>
      <c r="E518" s="50" t="s">
        <v>8588</v>
      </c>
      <c r="F518" s="50">
        <v>104.0</v>
      </c>
      <c r="G518" s="11"/>
      <c r="I518" t="str">
        <f t="array" ref="I518">INDEX('Current 2023 Points'!$F$16:$F$27,MATCH(1,MMULT(--('Current 2023 Points'!$G$16:$N$27=D518),TRANSPOSE(COLUMN('Current 2023 Points'!$G$16:$N$27)^0)),0))</f>
        <v>#N/A</v>
      </c>
      <c r="K518" s="58">
        <f>F518-IFERROR(VLOOKUP(D518,'Pre-transfer 2023 Ranking'!$D:$F,3,0),0)</f>
        <v>44</v>
      </c>
      <c r="L518">
        <f>countif('Pre-transfer 2022 Points'!$E$13:$L$21,D518)</f>
        <v>0</v>
      </c>
      <c r="M518" s="59">
        <f>countif('2022 Points'!$G$13:$N$21,D518)</f>
        <v>0</v>
      </c>
    </row>
    <row r="519">
      <c r="A519" s="50">
        <v>518.0</v>
      </c>
      <c r="B519" s="67">
        <v>766.0</v>
      </c>
      <c r="C519" s="69" t="s">
        <v>618</v>
      </c>
      <c r="D519" s="50" t="s">
        <v>6678</v>
      </c>
      <c r="E519" s="50" t="s">
        <v>8648</v>
      </c>
      <c r="F519" s="50">
        <v>103.0</v>
      </c>
      <c r="G519" s="11"/>
      <c r="I519" t="str">
        <f t="array" ref="I519">INDEX('Current 2023 Points'!$F$16:$F$27,MATCH(1,MMULT(--('Current 2023 Points'!$G$16:$N$27=D519),TRANSPOSE(COLUMN('Current 2023 Points'!$G$16:$N$27)^0)),0))</f>
        <v>#N/A</v>
      </c>
      <c r="K519" s="58">
        <f>F519-IFERROR(VLOOKUP(D519,'Pre-transfer 2023 Ranking'!$D:$F,3,0),0)</f>
        <v>68</v>
      </c>
      <c r="L519">
        <f>countif('Pre-transfer 2022 Points'!$E$13:$L$21,D519)</f>
        <v>0</v>
      </c>
      <c r="M519" s="59">
        <f>countif('2022 Points'!$G$13:$N$21,D519)</f>
        <v>0</v>
      </c>
    </row>
    <row r="520">
      <c r="A520" s="50">
        <v>519.0</v>
      </c>
      <c r="B520" s="67">
        <v>56.0</v>
      </c>
      <c r="C520" s="69" t="s">
        <v>4842</v>
      </c>
      <c r="D520" s="50" t="s">
        <v>6679</v>
      </c>
      <c r="E520" s="50" t="s">
        <v>157</v>
      </c>
      <c r="F520" s="50">
        <v>103.0</v>
      </c>
      <c r="G520" s="11"/>
      <c r="I520" t="str">
        <f t="array" ref="I520">INDEX('Current 2023 Points'!$F$16:$F$27,MATCH(1,MMULT(--('Current 2023 Points'!$G$16:$N$27=D520),TRANSPOSE(COLUMN('Current 2023 Points'!$G$16:$N$27)^0)),0))</f>
        <v>Jason</v>
      </c>
      <c r="K520" s="58">
        <f>F520-IFERROR(VLOOKUP(D520,'Pre-transfer 2023 Ranking'!$D:$F,3,0),0)</f>
        <v>20</v>
      </c>
      <c r="L520">
        <f>countif('Pre-transfer 2022 Points'!$E$13:$L$21,D520)</f>
        <v>0</v>
      </c>
      <c r="M520" s="59">
        <f>countif('2022 Points'!$G$13:$N$21,D520)</f>
        <v>0</v>
      </c>
    </row>
    <row r="521">
      <c r="A521" s="50">
        <v>520.0</v>
      </c>
      <c r="B521" s="67">
        <v>328.0</v>
      </c>
      <c r="C521" s="68" t="s">
        <v>4580</v>
      </c>
      <c r="D521" s="50" t="s">
        <v>6680</v>
      </c>
      <c r="E521" s="50" t="s">
        <v>8598</v>
      </c>
      <c r="F521" s="50">
        <v>103.0</v>
      </c>
      <c r="G521" s="11"/>
      <c r="I521" t="str">
        <f t="array" ref="I521">INDEX('Current 2023 Points'!$F$16:$F$27,MATCH(1,MMULT(--('Current 2023 Points'!$G$16:$N$27=D521),TRANSPOSE(COLUMN('Current 2023 Points'!$G$16:$N$27)^0)),0))</f>
        <v>#N/A</v>
      </c>
      <c r="K521" s="58">
        <f>F521-IFERROR(VLOOKUP(D521,'Pre-transfer 2023 Ranking'!$D:$F,3,0),0)</f>
        <v>64</v>
      </c>
      <c r="L521">
        <f>countif('Pre-transfer 2022 Points'!$E$13:$L$21,D521)</f>
        <v>0</v>
      </c>
      <c r="M521" s="59">
        <f>countif('2022 Points'!$G$13:$N$21,D521)</f>
        <v>0</v>
      </c>
    </row>
    <row r="522">
      <c r="A522" s="50">
        <v>521.0</v>
      </c>
      <c r="B522" s="67">
        <v>2384.0</v>
      </c>
      <c r="C522" s="69" t="s">
        <v>8649</v>
      </c>
      <c r="D522" s="50" t="s">
        <v>6681</v>
      </c>
      <c r="E522" s="50" t="s">
        <v>8605</v>
      </c>
      <c r="F522" s="50">
        <v>103.0</v>
      </c>
      <c r="G522" s="11"/>
      <c r="I522" t="str">
        <f t="array" ref="I522">INDEX('Current 2023 Points'!$F$16:$F$27,MATCH(1,MMULT(--('Current 2023 Points'!$G$16:$N$27=D522),TRANSPOSE(COLUMN('Current 2023 Points'!$G$16:$N$27)^0)),0))</f>
        <v>#N/A</v>
      </c>
      <c r="K522" s="58">
        <f>F522-IFERROR(VLOOKUP(D522,'Pre-transfer 2023 Ranking'!$D:$F,3,0),0)</f>
        <v>40</v>
      </c>
      <c r="L522">
        <f>countif('Pre-transfer 2022 Points'!$E$13:$L$21,D522)</f>
        <v>0</v>
      </c>
      <c r="M522" s="59">
        <f>countif('2022 Points'!$G$13:$N$21,D522)</f>
        <v>0</v>
      </c>
    </row>
    <row r="523">
      <c r="A523" s="50">
        <v>522.0</v>
      </c>
      <c r="B523" s="67">
        <v>1567.0</v>
      </c>
      <c r="C523" s="68" t="s">
        <v>8650</v>
      </c>
      <c r="D523" s="50" t="s">
        <v>6682</v>
      </c>
      <c r="E523" s="50" t="s">
        <v>4696</v>
      </c>
      <c r="F523" s="50">
        <v>103.0</v>
      </c>
      <c r="G523" s="11"/>
      <c r="I523" t="str">
        <f t="array" ref="I523">INDEX('Current 2023 Points'!$F$16:$F$27,MATCH(1,MMULT(--('Current 2023 Points'!$G$16:$N$27=D523),TRANSPOSE(COLUMN('Current 2023 Points'!$G$16:$N$27)^0)),0))</f>
        <v>#N/A</v>
      </c>
      <c r="K523" s="58">
        <f>F523-IFERROR(VLOOKUP(D523,'Pre-transfer 2023 Ranking'!$D:$F,3,0),0)</f>
        <v>35</v>
      </c>
      <c r="L523">
        <f>countif('Pre-transfer 2022 Points'!$E$13:$L$21,D523)</f>
        <v>0</v>
      </c>
      <c r="M523" s="59">
        <f>countif('2022 Points'!$G$13:$N$21,D523)</f>
        <v>0</v>
      </c>
    </row>
    <row r="524">
      <c r="A524" s="50">
        <v>523.0</v>
      </c>
      <c r="B524" s="67">
        <v>612.0</v>
      </c>
      <c r="C524" s="69" t="s">
        <v>181</v>
      </c>
      <c r="D524" s="50" t="s">
        <v>6683</v>
      </c>
      <c r="E524" s="50" t="s">
        <v>5764</v>
      </c>
      <c r="F524" s="50">
        <v>102.0</v>
      </c>
      <c r="G524" s="11"/>
      <c r="I524" t="str">
        <f t="array" ref="I524">INDEX('Current 2023 Points'!$F$16:$F$27,MATCH(1,MMULT(--('Current 2023 Points'!$G$16:$N$27=D524),TRANSPOSE(COLUMN('Current 2023 Points'!$G$16:$N$27)^0)),0))</f>
        <v>#N/A</v>
      </c>
      <c r="K524" s="58">
        <f>F524-IFERROR(VLOOKUP(D524,'Pre-transfer 2023 Ranking'!$D:$F,3,0),0)</f>
        <v>37</v>
      </c>
      <c r="L524">
        <f>countif('Pre-transfer 2022 Points'!$E$13:$L$21,D524)</f>
        <v>0</v>
      </c>
      <c r="M524" s="59">
        <f>countif('2022 Points'!$G$13:$N$21,D524)</f>
        <v>0</v>
      </c>
    </row>
    <row r="525">
      <c r="A525" s="50">
        <v>524.0</v>
      </c>
      <c r="B525" s="67">
        <v>299.0</v>
      </c>
      <c r="C525" s="69" t="s">
        <v>4910</v>
      </c>
      <c r="D525" s="50" t="s">
        <v>6684</v>
      </c>
      <c r="E525" s="50" t="s">
        <v>8597</v>
      </c>
      <c r="F525" s="50">
        <v>102.0</v>
      </c>
      <c r="G525" s="11"/>
      <c r="I525" t="str">
        <f t="array" ref="I525">INDEX('Current 2023 Points'!$F$16:$F$27,MATCH(1,MMULT(--('Current 2023 Points'!$G$16:$N$27=D525),TRANSPOSE(COLUMN('Current 2023 Points'!$G$16:$N$27)^0)),0))</f>
        <v>#N/A</v>
      </c>
      <c r="K525" s="58">
        <f>F525-IFERROR(VLOOKUP(D525,'Pre-transfer 2023 Ranking'!$D:$F,3,0),0)</f>
        <v>57</v>
      </c>
      <c r="L525">
        <f>countif('Pre-transfer 2022 Points'!$E$13:$L$21,D525)</f>
        <v>0</v>
      </c>
      <c r="M525" s="59">
        <f>countif('2022 Points'!$G$13:$N$21,D525)</f>
        <v>0</v>
      </c>
    </row>
    <row r="526">
      <c r="A526" s="50">
        <v>525.0</v>
      </c>
      <c r="B526" s="67">
        <v>180.0</v>
      </c>
      <c r="C526" s="68" t="s">
        <v>869</v>
      </c>
      <c r="D526" s="50" t="s">
        <v>6685</v>
      </c>
      <c r="E526" s="50" t="s">
        <v>8592</v>
      </c>
      <c r="F526" s="50">
        <v>102.0</v>
      </c>
      <c r="G526" s="11"/>
      <c r="I526" t="str">
        <f t="array" ref="I526">INDEX('Current 2023 Points'!$F$16:$F$27,MATCH(1,MMULT(--('Current 2023 Points'!$G$16:$N$27=D526),TRANSPOSE(COLUMN('Current 2023 Points'!$G$16:$N$27)^0)),0))</f>
        <v>#N/A</v>
      </c>
      <c r="K526" s="58">
        <f>F526-IFERROR(VLOOKUP(D526,'Pre-transfer 2023 Ranking'!$D:$F,3,0),0)</f>
        <v>82</v>
      </c>
      <c r="L526">
        <f>countif('Pre-transfer 2022 Points'!$E$13:$L$21,D526)</f>
        <v>0</v>
      </c>
      <c r="M526" s="59">
        <f>countif('2022 Points'!$G$13:$N$21,D526)</f>
        <v>0</v>
      </c>
    </row>
    <row r="527">
      <c r="A527" s="50">
        <v>526.0</v>
      </c>
      <c r="B527" s="67">
        <v>552.0</v>
      </c>
      <c r="C527" s="68" t="s">
        <v>658</v>
      </c>
      <c r="D527" s="50" t="s">
        <v>6686</v>
      </c>
      <c r="E527" s="50" t="s">
        <v>5764</v>
      </c>
      <c r="F527" s="50">
        <v>101.0</v>
      </c>
      <c r="G527" s="11"/>
      <c r="I527" t="str">
        <f t="array" ref="I527">INDEX('Current 2023 Points'!$F$16:$F$27,MATCH(1,MMULT(--('Current 2023 Points'!$G$16:$N$27=D527),TRANSPOSE(COLUMN('Current 2023 Points'!$G$16:$N$27)^0)),0))</f>
        <v>#N/A</v>
      </c>
      <c r="K527" s="58">
        <f>F527-IFERROR(VLOOKUP(D527,'Pre-transfer 2023 Ranking'!$D:$F,3,0),0)</f>
        <v>83</v>
      </c>
      <c r="L527">
        <f>countif('Pre-transfer 2022 Points'!$E$13:$L$21,D527)</f>
        <v>0</v>
      </c>
      <c r="M527" s="59">
        <f>countif('2022 Points'!$G$13:$N$21,D527)</f>
        <v>0</v>
      </c>
    </row>
    <row r="528">
      <c r="A528" s="50">
        <v>527.0</v>
      </c>
      <c r="B528" s="67">
        <v>1685.0</v>
      </c>
      <c r="C528" s="68" t="s">
        <v>1406</v>
      </c>
      <c r="D528" s="50" t="s">
        <v>6687</v>
      </c>
      <c r="E528" s="50" t="s">
        <v>5775</v>
      </c>
      <c r="F528" s="50">
        <v>101.0</v>
      </c>
      <c r="G528" s="11"/>
      <c r="I528" t="str">
        <f t="array" ref="I528">INDEX('Current 2023 Points'!$F$16:$F$27,MATCH(1,MMULT(--('Current 2023 Points'!$G$16:$N$27=D528),TRANSPOSE(COLUMN('Current 2023 Points'!$G$16:$N$27)^0)),0))</f>
        <v>#N/A</v>
      </c>
      <c r="K528" s="58">
        <f>F528-IFERROR(VLOOKUP(D528,'Pre-transfer 2023 Ranking'!$D:$F,3,0),0)</f>
        <v>12</v>
      </c>
      <c r="L528">
        <f>countif('Pre-transfer 2022 Points'!$E$13:$L$21,D528)</f>
        <v>0</v>
      </c>
      <c r="M528" s="59">
        <f>countif('2022 Points'!$G$13:$N$21,D528)</f>
        <v>0</v>
      </c>
    </row>
    <row r="529">
      <c r="A529" s="50">
        <v>528.0</v>
      </c>
      <c r="B529" s="67">
        <v>301.0</v>
      </c>
      <c r="C529" s="69" t="s">
        <v>4546</v>
      </c>
      <c r="D529" s="50" t="s">
        <v>6688</v>
      </c>
      <c r="E529" s="50" t="s">
        <v>8598</v>
      </c>
      <c r="F529" s="50">
        <v>101.0</v>
      </c>
      <c r="G529" s="11"/>
      <c r="I529" t="str">
        <f t="array" ref="I529">INDEX('Current 2023 Points'!$F$16:$F$27,MATCH(1,MMULT(--('Current 2023 Points'!$G$16:$N$27=D529),TRANSPOSE(COLUMN('Current 2023 Points'!$G$16:$N$27)^0)),0))</f>
        <v>#N/A</v>
      </c>
      <c r="K529" s="58">
        <f>F529-IFERROR(VLOOKUP(D529,'Pre-transfer 2023 Ranking'!$D:$F,3,0),0)</f>
        <v>23</v>
      </c>
      <c r="L529">
        <f>countif('Pre-transfer 2022 Points'!$E$13:$L$21,D529)</f>
        <v>0</v>
      </c>
      <c r="M529" s="59">
        <f>countif('2022 Points'!$G$13:$N$21,D529)</f>
        <v>0</v>
      </c>
    </row>
    <row r="530">
      <c r="A530" s="50">
        <v>529.0</v>
      </c>
      <c r="B530" s="67">
        <v>196.0</v>
      </c>
      <c r="C530" s="68" t="s">
        <v>4530</v>
      </c>
      <c r="D530" s="50" t="s">
        <v>6689</v>
      </c>
      <c r="E530" s="50" t="s">
        <v>8593</v>
      </c>
      <c r="F530" s="50">
        <v>100.0</v>
      </c>
      <c r="G530" s="11"/>
      <c r="I530" t="str">
        <f t="array" ref="I530">INDEX('Current 2023 Points'!$F$16:$F$27,MATCH(1,MMULT(--('Current 2023 Points'!$G$16:$N$27=D530),TRANSPOSE(COLUMN('Current 2023 Points'!$G$16:$N$27)^0)),0))</f>
        <v>#N/A</v>
      </c>
      <c r="K530" s="58">
        <f>F530-IFERROR(VLOOKUP(D530,'Pre-transfer 2023 Ranking'!$D:$F,3,0),0)</f>
        <v>0</v>
      </c>
      <c r="L530">
        <f>countif('Pre-transfer 2022 Points'!$E$13:$L$21,D530)</f>
        <v>0</v>
      </c>
      <c r="M530" s="59">
        <f>countif('2022 Points'!$G$13:$N$21,D530)</f>
        <v>0</v>
      </c>
    </row>
    <row r="531">
      <c r="A531" s="50">
        <v>530.0</v>
      </c>
      <c r="B531" s="67">
        <v>484.0</v>
      </c>
      <c r="C531" s="68" t="s">
        <v>232</v>
      </c>
      <c r="D531" s="50" t="s">
        <v>6690</v>
      </c>
      <c r="E531" s="50" t="s">
        <v>8603</v>
      </c>
      <c r="F531" s="50">
        <v>100.0</v>
      </c>
      <c r="G531" s="11"/>
      <c r="I531" t="str">
        <f t="array" ref="I531">INDEX('Current 2023 Points'!$F$16:$F$27,MATCH(1,MMULT(--('Current 2023 Points'!$G$16:$N$27=D531),TRANSPOSE(COLUMN('Current 2023 Points'!$G$16:$N$27)^0)),0))</f>
        <v>#N/A</v>
      </c>
      <c r="K531" s="58">
        <f>F531-IFERROR(VLOOKUP(D531,'Pre-transfer 2023 Ranking'!$D:$F,3,0),0)</f>
        <v>33</v>
      </c>
      <c r="L531">
        <f>countif('Pre-transfer 2022 Points'!$E$13:$L$21,D531)</f>
        <v>0</v>
      </c>
      <c r="M531" s="59">
        <f>countif('2022 Points'!$G$13:$N$21,D531)</f>
        <v>0</v>
      </c>
    </row>
    <row r="532">
      <c r="A532" s="50">
        <v>531.0</v>
      </c>
      <c r="B532" s="67">
        <v>645.0</v>
      </c>
      <c r="C532" s="68" t="s">
        <v>416</v>
      </c>
      <c r="D532" s="50" t="s">
        <v>6691</v>
      </c>
      <c r="E532" s="50" t="s">
        <v>5766</v>
      </c>
      <c r="F532" s="50">
        <v>100.0</v>
      </c>
      <c r="G532" s="11"/>
      <c r="I532" t="str">
        <f t="array" ref="I532">INDEX('Current 2023 Points'!$F$16:$F$27,MATCH(1,MMULT(--('Current 2023 Points'!$G$16:$N$27=D532),TRANSPOSE(COLUMN('Current 2023 Points'!$G$16:$N$27)^0)),0))</f>
        <v>#N/A</v>
      </c>
      <c r="K532" s="58">
        <f>F532-IFERROR(VLOOKUP(D532,'Pre-transfer 2023 Ranking'!$D:$F,3,0),0)</f>
        <v>38</v>
      </c>
      <c r="L532">
        <f>countif('Pre-transfer 2022 Points'!$E$13:$L$21,D532)</f>
        <v>0</v>
      </c>
      <c r="M532" s="59">
        <f>countif('2022 Points'!$G$13:$N$21,D532)</f>
        <v>0</v>
      </c>
    </row>
    <row r="533">
      <c r="A533" s="50">
        <v>532.0</v>
      </c>
      <c r="B533" s="67">
        <v>141.0</v>
      </c>
      <c r="C533" s="68" t="s">
        <v>5393</v>
      </c>
      <c r="D533" s="50" t="s">
        <v>6692</v>
      </c>
      <c r="E533" s="50" t="s">
        <v>8591</v>
      </c>
      <c r="F533" s="50">
        <v>100.0</v>
      </c>
      <c r="G533" s="11"/>
      <c r="I533" t="str">
        <f t="array" ref="I533">INDEX('Current 2023 Points'!$F$16:$F$27,MATCH(1,MMULT(--('Current 2023 Points'!$G$16:$N$27=D533),TRANSPOSE(COLUMN('Current 2023 Points'!$G$16:$N$27)^0)),0))</f>
        <v>#N/A</v>
      </c>
      <c r="K533" s="58">
        <f>F533-IFERROR(VLOOKUP(D533,'Pre-transfer 2023 Ranking'!$D:$F,3,0),0)</f>
        <v>49</v>
      </c>
      <c r="L533">
        <f>countif('Pre-transfer 2022 Points'!$E$13:$L$21,D533)</f>
        <v>0</v>
      </c>
      <c r="M533" s="59">
        <f>countif('2022 Points'!$G$13:$N$21,D533)</f>
        <v>0</v>
      </c>
    </row>
    <row r="534">
      <c r="A534" s="50">
        <v>533.0</v>
      </c>
      <c r="B534" s="67">
        <v>1004.0</v>
      </c>
      <c r="C534" s="68" t="s">
        <v>5952</v>
      </c>
      <c r="D534" s="50" t="s">
        <v>6693</v>
      </c>
      <c r="E534" s="50" t="s">
        <v>8596</v>
      </c>
      <c r="F534" s="50">
        <v>100.0</v>
      </c>
      <c r="G534" s="11"/>
      <c r="I534" t="str">
        <f t="array" ref="I534">INDEX('Current 2023 Points'!$F$16:$F$27,MATCH(1,MMULT(--('Current 2023 Points'!$G$16:$N$27=D534),TRANSPOSE(COLUMN('Current 2023 Points'!$G$16:$N$27)^0)),0))</f>
        <v>#N/A</v>
      </c>
      <c r="K534" s="58">
        <f>F534-IFERROR(VLOOKUP(D534,'Pre-transfer 2023 Ranking'!$D:$F,3,0),0)</f>
        <v>0</v>
      </c>
      <c r="L534">
        <f>countif('Pre-transfer 2022 Points'!$E$13:$L$21,D534)</f>
        <v>0</v>
      </c>
      <c r="M534" s="59">
        <f>countif('2022 Points'!$G$13:$N$21,D534)</f>
        <v>0</v>
      </c>
    </row>
    <row r="535">
      <c r="A535" s="50">
        <v>534.0</v>
      </c>
      <c r="B535" s="67">
        <v>935.0</v>
      </c>
      <c r="C535" s="68" t="s">
        <v>382</v>
      </c>
      <c r="D535" s="50" t="s">
        <v>6694</v>
      </c>
      <c r="E535" s="50" t="s">
        <v>8591</v>
      </c>
      <c r="F535" s="50">
        <v>100.0</v>
      </c>
      <c r="G535" s="11"/>
      <c r="I535" t="str">
        <f t="array" ref="I535">INDEX('Current 2023 Points'!$F$16:$F$27,MATCH(1,MMULT(--('Current 2023 Points'!$G$16:$N$27=D535),TRANSPOSE(COLUMN('Current 2023 Points'!$G$16:$N$27)^0)),0))</f>
        <v>#N/A</v>
      </c>
      <c r="K535" s="58">
        <f>F535-IFERROR(VLOOKUP(D535,'Pre-transfer 2023 Ranking'!$D:$F,3,0),0)</f>
        <v>46</v>
      </c>
      <c r="L535">
        <f>countif('Pre-transfer 2022 Points'!$E$13:$L$21,D535)</f>
        <v>0</v>
      </c>
      <c r="M535" s="59">
        <f>countif('2022 Points'!$G$13:$N$21,D535)</f>
        <v>0</v>
      </c>
    </row>
    <row r="536">
      <c r="A536" s="50">
        <v>535.0</v>
      </c>
      <c r="B536" s="67"/>
      <c r="C536" s="68" t="s">
        <v>5776</v>
      </c>
      <c r="D536" s="50" t="s">
        <v>6695</v>
      </c>
      <c r="E536" s="50" t="s">
        <v>8651</v>
      </c>
      <c r="F536" s="50">
        <v>100.0</v>
      </c>
      <c r="G536" s="11"/>
      <c r="I536" t="str">
        <f t="array" ref="I536">INDEX('Current 2023 Points'!$F$16:$F$27,MATCH(1,MMULT(--('Current 2023 Points'!$G$16:$N$27=D536),TRANSPOSE(COLUMN('Current 2023 Points'!$G$16:$N$27)^0)),0))</f>
        <v>#N/A</v>
      </c>
      <c r="K536" s="58">
        <f>F536-IFERROR(VLOOKUP(D536,'Pre-transfer 2023 Ranking'!$D:$F,3,0),0)</f>
        <v>69</v>
      </c>
      <c r="L536">
        <f>countif('Pre-transfer 2022 Points'!$E$13:$L$21,D536)</f>
        <v>0</v>
      </c>
      <c r="M536" s="59">
        <f>countif('2022 Points'!$G$13:$N$21,D536)</f>
        <v>0</v>
      </c>
    </row>
    <row r="537">
      <c r="A537" s="50">
        <v>536.0</v>
      </c>
      <c r="B537" s="67">
        <v>1144.0</v>
      </c>
      <c r="C537" s="68" t="s">
        <v>5546</v>
      </c>
      <c r="D537" s="50" t="s">
        <v>6696</v>
      </c>
      <c r="E537" s="50" t="s">
        <v>4971</v>
      </c>
      <c r="F537" s="50">
        <v>99.0</v>
      </c>
      <c r="G537" s="11"/>
      <c r="I537" t="str">
        <f t="array" ref="I537">INDEX('Current 2023 Points'!$F$16:$F$27,MATCH(1,MMULT(--('Current 2023 Points'!$G$16:$N$27=D537),TRANSPOSE(COLUMN('Current 2023 Points'!$G$16:$N$27)^0)),0))</f>
        <v>#N/A</v>
      </c>
      <c r="K537" s="58">
        <f>F537-IFERROR(VLOOKUP(D537,'Pre-transfer 2023 Ranking'!$D:$F,3,0),0)</f>
        <v>41</v>
      </c>
      <c r="L537">
        <f>countif('Pre-transfer 2022 Points'!$E$13:$L$21,D537)</f>
        <v>0</v>
      </c>
      <c r="M537" s="59">
        <f>countif('2022 Points'!$G$13:$N$21,D537)</f>
        <v>0</v>
      </c>
    </row>
    <row r="538">
      <c r="A538" s="50">
        <v>537.0</v>
      </c>
      <c r="B538" s="67">
        <v>358.0</v>
      </c>
      <c r="C538" s="68" t="s">
        <v>1099</v>
      </c>
      <c r="D538" s="50" t="s">
        <v>6697</v>
      </c>
      <c r="E538" s="50" t="s">
        <v>8596</v>
      </c>
      <c r="F538" s="50">
        <v>99.0</v>
      </c>
      <c r="G538" s="11"/>
      <c r="I538" t="str">
        <f t="array" ref="I538">INDEX('Current 2023 Points'!$F$16:$F$27,MATCH(1,MMULT(--('Current 2023 Points'!$G$16:$N$27=D538),TRANSPOSE(COLUMN('Current 2023 Points'!$G$16:$N$27)^0)),0))</f>
        <v>#N/A</v>
      </c>
      <c r="K538" s="58">
        <f>F538-IFERROR(VLOOKUP(D538,'Pre-transfer 2023 Ranking'!$D:$F,3,0),0)</f>
        <v>0</v>
      </c>
      <c r="L538">
        <f>countif('Pre-transfer 2022 Points'!$E$13:$L$21,D538)</f>
        <v>0</v>
      </c>
      <c r="M538" s="59">
        <f>countif('2022 Points'!$G$13:$N$21,D538)</f>
        <v>0</v>
      </c>
    </row>
    <row r="539">
      <c r="A539" s="50">
        <v>538.0</v>
      </c>
      <c r="B539" s="67">
        <v>460.0</v>
      </c>
      <c r="C539" s="68" t="s">
        <v>5226</v>
      </c>
      <c r="D539" s="50" t="s">
        <v>6698</v>
      </c>
      <c r="E539" s="50" t="s">
        <v>93</v>
      </c>
      <c r="F539" s="50">
        <v>99.0</v>
      </c>
      <c r="G539" s="11"/>
      <c r="I539" t="str">
        <f t="array" ref="I539">INDEX('Current 2023 Points'!$F$16:$F$27,MATCH(1,MMULT(--('Current 2023 Points'!$G$16:$N$27=D539),TRANSPOSE(COLUMN('Current 2023 Points'!$G$16:$N$27)^0)),0))</f>
        <v>#N/A</v>
      </c>
      <c r="K539" s="58">
        <f>F539-IFERROR(VLOOKUP(D539,'Pre-transfer 2023 Ranking'!$D:$F,3,0),0)</f>
        <v>15</v>
      </c>
      <c r="L539">
        <f>countif('Pre-transfer 2022 Points'!$E$13:$L$21,D539)</f>
        <v>0</v>
      </c>
      <c r="M539" s="59">
        <f>countif('2022 Points'!$G$13:$N$21,D539)</f>
        <v>0</v>
      </c>
    </row>
    <row r="540">
      <c r="A540" s="50">
        <v>539.0</v>
      </c>
      <c r="B540" s="67">
        <v>503.0</v>
      </c>
      <c r="C540" s="68" t="s">
        <v>4466</v>
      </c>
      <c r="D540" s="50" t="s">
        <v>6699</v>
      </c>
      <c r="E540" s="50" t="s">
        <v>102</v>
      </c>
      <c r="F540" s="50">
        <v>99.0</v>
      </c>
      <c r="G540" s="11"/>
      <c r="I540" t="str">
        <f t="array" ref="I540">INDEX('Current 2023 Points'!$F$16:$F$27,MATCH(1,MMULT(--('Current 2023 Points'!$G$16:$N$27=D540),TRANSPOSE(COLUMN('Current 2023 Points'!$G$16:$N$27)^0)),0))</f>
        <v>#N/A</v>
      </c>
      <c r="K540" s="58">
        <f>F540-IFERROR(VLOOKUP(D540,'Pre-transfer 2023 Ranking'!$D:$F,3,0),0)</f>
        <v>43</v>
      </c>
      <c r="L540">
        <f>countif('Pre-transfer 2022 Points'!$E$13:$L$21,D540)</f>
        <v>0</v>
      </c>
      <c r="M540" s="59">
        <f>countif('2022 Points'!$G$13:$N$21,D540)</f>
        <v>0</v>
      </c>
    </row>
    <row r="541">
      <c r="A541" s="50">
        <v>540.0</v>
      </c>
      <c r="B541" s="67"/>
      <c r="C541" s="68" t="s">
        <v>5776</v>
      </c>
      <c r="D541" s="50" t="s">
        <v>6700</v>
      </c>
      <c r="E541" s="50" t="s">
        <v>8652</v>
      </c>
      <c r="F541" s="50">
        <v>99.0</v>
      </c>
      <c r="G541" s="11"/>
      <c r="I541" t="str">
        <f t="array" ref="I541">INDEX('Current 2023 Points'!$F$16:$F$27,MATCH(1,MMULT(--('Current 2023 Points'!$G$16:$N$27=D541),TRANSPOSE(COLUMN('Current 2023 Points'!$G$16:$N$27)^0)),0))</f>
        <v>#N/A</v>
      </c>
      <c r="K541" s="58">
        <f>F541-IFERROR(VLOOKUP(D541,'Pre-transfer 2023 Ranking'!$D:$F,3,0),0)</f>
        <v>65</v>
      </c>
      <c r="L541">
        <f>countif('Pre-transfer 2022 Points'!$E$13:$L$21,D541)</f>
        <v>0</v>
      </c>
      <c r="M541" s="59">
        <f>countif('2022 Points'!$G$13:$N$21,D541)</f>
        <v>0</v>
      </c>
    </row>
    <row r="542">
      <c r="A542" s="50">
        <v>541.0</v>
      </c>
      <c r="B542" s="67">
        <v>430.0</v>
      </c>
      <c r="C542" s="68" t="s">
        <v>4379</v>
      </c>
      <c r="D542" s="50" t="s">
        <v>6701</v>
      </c>
      <c r="E542" s="50" t="s">
        <v>8597</v>
      </c>
      <c r="F542" s="50">
        <v>98.0</v>
      </c>
      <c r="G542" s="11"/>
      <c r="I542" t="str">
        <f t="array" ref="I542">INDEX('Current 2023 Points'!$F$16:$F$27,MATCH(1,MMULT(--('Current 2023 Points'!$G$16:$N$27=D542),TRANSPOSE(COLUMN('Current 2023 Points'!$G$16:$N$27)^0)),0))</f>
        <v>#N/A</v>
      </c>
      <c r="K542" s="58">
        <f>F542-IFERROR(VLOOKUP(D542,'Pre-transfer 2023 Ranking'!$D:$F,3,0),0)</f>
        <v>44</v>
      </c>
      <c r="L542">
        <f>countif('Pre-transfer 2022 Points'!$E$13:$L$21,D542)</f>
        <v>0</v>
      </c>
      <c r="M542" s="59">
        <f>countif('2022 Points'!$G$13:$N$21,D542)</f>
        <v>0</v>
      </c>
    </row>
    <row r="543">
      <c r="A543" s="50">
        <v>542.0</v>
      </c>
      <c r="B543" s="67"/>
      <c r="C543" s="69" t="s">
        <v>5776</v>
      </c>
      <c r="D543" s="50" t="s">
        <v>6702</v>
      </c>
      <c r="E543" s="50" t="s">
        <v>6053</v>
      </c>
      <c r="F543" s="50">
        <v>98.0</v>
      </c>
      <c r="G543" s="11"/>
      <c r="I543" t="str">
        <f t="array" ref="I543">INDEX('Current 2023 Points'!$F$16:$F$27,MATCH(1,MMULT(--('Current 2023 Points'!$G$16:$N$27=D543),TRANSPOSE(COLUMN('Current 2023 Points'!$G$16:$N$27)^0)),0))</f>
        <v>#N/A</v>
      </c>
      <c r="K543" s="58">
        <f>F543-IFERROR(VLOOKUP(D543,'Pre-transfer 2023 Ranking'!$D:$F,3,0),0)</f>
        <v>2</v>
      </c>
      <c r="L543">
        <f>countif('Pre-transfer 2022 Points'!$E$13:$L$21,D543)</f>
        <v>0</v>
      </c>
      <c r="M543" s="59">
        <f>countif('2022 Points'!$G$13:$N$21,D543)</f>
        <v>0</v>
      </c>
    </row>
    <row r="544">
      <c r="A544" s="50">
        <v>543.0</v>
      </c>
      <c r="B544" s="67">
        <v>1823.0</v>
      </c>
      <c r="C544" s="69" t="s">
        <v>4653</v>
      </c>
      <c r="D544" s="50" t="s">
        <v>6703</v>
      </c>
      <c r="E544" s="50" t="s">
        <v>4391</v>
      </c>
      <c r="F544" s="50">
        <v>98.0</v>
      </c>
      <c r="G544" s="11"/>
      <c r="I544" t="str">
        <f t="array" ref="I544">INDEX('Current 2023 Points'!$F$16:$F$27,MATCH(1,MMULT(--('Current 2023 Points'!$G$16:$N$27=D544),TRANSPOSE(COLUMN('Current 2023 Points'!$G$16:$N$27)^0)),0))</f>
        <v>#N/A</v>
      </c>
      <c r="K544" s="58">
        <f>F544-IFERROR(VLOOKUP(D544,'Pre-transfer 2023 Ranking'!$D:$F,3,0),0)</f>
        <v>52</v>
      </c>
      <c r="L544">
        <f>countif('Pre-transfer 2022 Points'!$E$13:$L$21,D544)</f>
        <v>0</v>
      </c>
      <c r="M544" s="59">
        <f>countif('2022 Points'!$G$13:$N$21,D544)</f>
        <v>0</v>
      </c>
    </row>
    <row r="545">
      <c r="A545" s="50">
        <v>544.0</v>
      </c>
      <c r="B545" s="67">
        <v>465.0</v>
      </c>
      <c r="C545" s="68" t="s">
        <v>4440</v>
      </c>
      <c r="D545" s="50" t="s">
        <v>6704</v>
      </c>
      <c r="E545" s="50" t="s">
        <v>93</v>
      </c>
      <c r="F545" s="50">
        <v>97.0</v>
      </c>
      <c r="G545" s="11"/>
      <c r="I545" t="str">
        <f t="array" ref="I545">INDEX('Current 2023 Points'!$F$16:$F$27,MATCH(1,MMULT(--('Current 2023 Points'!$G$16:$N$27=D545),TRANSPOSE(COLUMN('Current 2023 Points'!$G$16:$N$27)^0)),0))</f>
        <v>#N/A</v>
      </c>
      <c r="K545" s="58">
        <f>F545-IFERROR(VLOOKUP(D545,'Pre-transfer 2023 Ranking'!$D:$F,3,0),0)</f>
        <v>35</v>
      </c>
      <c r="L545">
        <f>countif('Pre-transfer 2022 Points'!$E$13:$L$21,D545)</f>
        <v>0</v>
      </c>
      <c r="M545" s="59">
        <f>countif('2022 Points'!$G$13:$N$21,D545)</f>
        <v>0</v>
      </c>
    </row>
    <row r="546">
      <c r="A546" s="50">
        <v>545.0</v>
      </c>
      <c r="B546" s="67">
        <v>780.0</v>
      </c>
      <c r="C546" s="68" t="s">
        <v>5243</v>
      </c>
      <c r="D546" s="50" t="s">
        <v>6705</v>
      </c>
      <c r="E546" s="50" t="s">
        <v>5766</v>
      </c>
      <c r="F546" s="50">
        <v>97.0</v>
      </c>
      <c r="G546" s="11"/>
      <c r="I546" t="str">
        <f t="array" ref="I546">INDEX('Current 2023 Points'!$F$16:$F$27,MATCH(1,MMULT(--('Current 2023 Points'!$G$16:$N$27=D546),TRANSPOSE(COLUMN('Current 2023 Points'!$G$16:$N$27)^0)),0))</f>
        <v>#N/A</v>
      </c>
      <c r="K546" s="58">
        <f>F546-IFERROR(VLOOKUP(D546,'Pre-transfer 2023 Ranking'!$D:$F,3,0),0)</f>
        <v>87</v>
      </c>
      <c r="L546">
        <f>countif('Pre-transfer 2022 Points'!$E$13:$L$21,D546)</f>
        <v>0</v>
      </c>
      <c r="M546" s="59">
        <f>countif('2022 Points'!$G$13:$N$21,D546)</f>
        <v>0</v>
      </c>
    </row>
    <row r="547">
      <c r="A547" s="50">
        <v>546.0</v>
      </c>
      <c r="B547" s="67">
        <v>1560.0</v>
      </c>
      <c r="C547" s="69" t="s">
        <v>8653</v>
      </c>
      <c r="D547" s="50" t="s">
        <v>6706</v>
      </c>
      <c r="E547" s="50" t="s">
        <v>130</v>
      </c>
      <c r="F547" s="50">
        <v>96.0</v>
      </c>
      <c r="G547" s="11"/>
      <c r="I547" t="str">
        <f t="array" ref="I547">INDEX('Current 2023 Points'!$F$16:$F$27,MATCH(1,MMULT(--('Current 2023 Points'!$G$16:$N$27=D547),TRANSPOSE(COLUMN('Current 2023 Points'!$G$16:$N$27)^0)),0))</f>
        <v>#N/A</v>
      </c>
      <c r="K547" s="58">
        <f>F547-IFERROR(VLOOKUP(D547,'Pre-transfer 2023 Ranking'!$D:$F,3,0),0)</f>
        <v>72</v>
      </c>
      <c r="L547">
        <f>countif('Pre-transfer 2022 Points'!$E$13:$L$21,D547)</f>
        <v>0</v>
      </c>
      <c r="M547" s="59">
        <f>countif('2022 Points'!$G$13:$N$21,D547)</f>
        <v>0</v>
      </c>
    </row>
    <row r="548">
      <c r="A548" s="50">
        <v>547.0</v>
      </c>
      <c r="B548" s="67">
        <v>816.0</v>
      </c>
      <c r="C548" s="69" t="s">
        <v>4524</v>
      </c>
      <c r="D548" s="50" t="s">
        <v>6707</v>
      </c>
      <c r="E548" s="50" t="s">
        <v>130</v>
      </c>
      <c r="F548" s="50">
        <v>96.0</v>
      </c>
      <c r="G548" s="11"/>
      <c r="I548" t="str">
        <f t="array" ref="I548">INDEX('Current 2023 Points'!$F$16:$F$27,MATCH(1,MMULT(--('Current 2023 Points'!$G$16:$N$27=D548),TRANSPOSE(COLUMN('Current 2023 Points'!$G$16:$N$27)^0)),0))</f>
        <v>#N/A</v>
      </c>
      <c r="K548" s="58">
        <f>F548-IFERROR(VLOOKUP(D548,'Pre-transfer 2023 Ranking'!$D:$F,3,0),0)</f>
        <v>61</v>
      </c>
      <c r="L548">
        <f>countif('Pre-transfer 2022 Points'!$E$13:$L$21,D548)</f>
        <v>0</v>
      </c>
      <c r="M548" s="59">
        <f>countif('2022 Points'!$G$13:$N$21,D548)</f>
        <v>0</v>
      </c>
    </row>
    <row r="549">
      <c r="A549" s="50">
        <v>548.0</v>
      </c>
      <c r="B549" s="67">
        <v>366.0</v>
      </c>
      <c r="C549" s="69" t="s">
        <v>4810</v>
      </c>
      <c r="D549" s="50" t="s">
        <v>6708</v>
      </c>
      <c r="E549" s="50" t="s">
        <v>4314</v>
      </c>
      <c r="F549" s="50">
        <v>96.0</v>
      </c>
      <c r="G549" s="11"/>
      <c r="I549" t="str">
        <f t="array" ref="I549">INDEX('Current 2023 Points'!$F$16:$F$27,MATCH(1,MMULT(--('Current 2023 Points'!$G$16:$N$27=D549),TRANSPOSE(COLUMN('Current 2023 Points'!$G$16:$N$27)^0)),0))</f>
        <v>#N/A</v>
      </c>
      <c r="K549" s="58">
        <f>F549-IFERROR(VLOOKUP(D549,'Pre-transfer 2023 Ranking'!$D:$F,3,0),0)</f>
        <v>69</v>
      </c>
      <c r="L549">
        <f>countif('Pre-transfer 2022 Points'!$E$13:$L$21,D549)</f>
        <v>0</v>
      </c>
      <c r="M549" s="59">
        <f>countif('2022 Points'!$G$13:$N$21,D549)</f>
        <v>0</v>
      </c>
    </row>
    <row r="550">
      <c r="A550" s="50">
        <v>549.0</v>
      </c>
      <c r="B550" s="67">
        <v>765.0</v>
      </c>
      <c r="C550" s="68" t="s">
        <v>4596</v>
      </c>
      <c r="D550" s="50" t="s">
        <v>6709</v>
      </c>
      <c r="E550" s="50" t="s">
        <v>4851</v>
      </c>
      <c r="F550" s="50">
        <v>96.0</v>
      </c>
      <c r="G550" s="11"/>
      <c r="I550" t="str">
        <f t="array" ref="I550">INDEX('Current 2023 Points'!$F$16:$F$27,MATCH(1,MMULT(--('Current 2023 Points'!$G$16:$N$27=D550),TRANSPOSE(COLUMN('Current 2023 Points'!$G$16:$N$27)^0)),0))</f>
        <v>#N/A</v>
      </c>
      <c r="K550" s="58">
        <f>F550-IFERROR(VLOOKUP(D550,'Pre-transfer 2023 Ranking'!$D:$F,3,0),0)</f>
        <v>62</v>
      </c>
      <c r="L550">
        <f>countif('Pre-transfer 2022 Points'!$E$13:$L$21,D550)</f>
        <v>0</v>
      </c>
      <c r="M550" s="59">
        <f>countif('2022 Points'!$G$13:$N$21,D550)</f>
        <v>0</v>
      </c>
    </row>
    <row r="551">
      <c r="A551" s="50">
        <v>550.0</v>
      </c>
      <c r="B551" s="67">
        <v>799.0</v>
      </c>
      <c r="C551" s="69" t="s">
        <v>5962</v>
      </c>
      <c r="D551" s="50" t="s">
        <v>6710</v>
      </c>
      <c r="E551" s="50" t="s">
        <v>139</v>
      </c>
      <c r="F551" s="50">
        <v>95.0</v>
      </c>
      <c r="G551" s="11"/>
      <c r="I551" t="str">
        <f t="array" ref="I551">INDEX('Current 2023 Points'!$F$16:$F$27,MATCH(1,MMULT(--('Current 2023 Points'!$G$16:$N$27=D551),TRANSPOSE(COLUMN('Current 2023 Points'!$G$16:$N$27)^0)),0))</f>
        <v>#N/A</v>
      </c>
      <c r="K551" s="58">
        <f>F551-IFERROR(VLOOKUP(D551,'Pre-transfer 2023 Ranking'!$D:$F,3,0),0)</f>
        <v>0</v>
      </c>
      <c r="L551">
        <f>countif('Pre-transfer 2022 Points'!$E$13:$L$21,D551)</f>
        <v>0</v>
      </c>
      <c r="M551" s="59">
        <f>countif('2022 Points'!$G$13:$N$21,D551)</f>
        <v>0</v>
      </c>
    </row>
    <row r="552">
      <c r="A552" s="50">
        <v>551.0</v>
      </c>
      <c r="B552" s="67">
        <v>372.0</v>
      </c>
      <c r="C552" s="68" t="s">
        <v>1099</v>
      </c>
      <c r="D552" s="50" t="s">
        <v>6711</v>
      </c>
      <c r="E552" s="50" t="s">
        <v>139</v>
      </c>
      <c r="F552" s="50">
        <v>95.0</v>
      </c>
      <c r="G552" s="11"/>
      <c r="I552" t="str">
        <f t="array" ref="I552">INDEX('Current 2023 Points'!$F$16:$F$27,MATCH(1,MMULT(--('Current 2023 Points'!$G$16:$N$27=D552),TRANSPOSE(COLUMN('Current 2023 Points'!$G$16:$N$27)^0)),0))</f>
        <v>#N/A</v>
      </c>
      <c r="K552" s="58">
        <f>F552-IFERROR(VLOOKUP(D552,'Pre-transfer 2023 Ranking'!$D:$F,3,0),0)</f>
        <v>45</v>
      </c>
      <c r="L552">
        <f>countif('Pre-transfer 2022 Points'!$E$13:$L$21,D552)</f>
        <v>0</v>
      </c>
      <c r="M552" s="59">
        <f>countif('2022 Points'!$G$13:$N$21,D552)</f>
        <v>0</v>
      </c>
    </row>
    <row r="553">
      <c r="A553" s="50">
        <v>552.0</v>
      </c>
      <c r="B553" s="67">
        <v>596.0</v>
      </c>
      <c r="C553" s="68" t="s">
        <v>4339</v>
      </c>
      <c r="D553" s="50" t="s">
        <v>6712</v>
      </c>
      <c r="E553" s="50" t="s">
        <v>8593</v>
      </c>
      <c r="F553" s="50">
        <v>95.0</v>
      </c>
      <c r="G553" s="11"/>
      <c r="I553" t="str">
        <f t="array" ref="I553">INDEX('Current 2023 Points'!$F$16:$F$27,MATCH(1,MMULT(--('Current 2023 Points'!$G$16:$N$27=D553),TRANSPOSE(COLUMN('Current 2023 Points'!$G$16:$N$27)^0)),0))</f>
        <v>#N/A</v>
      </c>
      <c r="K553" s="58">
        <f>F553-IFERROR(VLOOKUP(D553,'Pre-transfer 2023 Ranking'!$D:$F,3,0),0)</f>
        <v>25</v>
      </c>
      <c r="L553">
        <f>countif('Pre-transfer 2022 Points'!$E$13:$L$21,D553)</f>
        <v>0</v>
      </c>
      <c r="M553" s="59">
        <f>countif('2022 Points'!$G$13:$N$21,D553)</f>
        <v>0</v>
      </c>
    </row>
    <row r="554">
      <c r="A554" s="50">
        <v>553.0</v>
      </c>
      <c r="B554" s="67">
        <v>1196.0</v>
      </c>
      <c r="C554" s="68" t="s">
        <v>4593</v>
      </c>
      <c r="D554" s="50" t="s">
        <v>6713</v>
      </c>
      <c r="E554" s="50" t="s">
        <v>5816</v>
      </c>
      <c r="F554" s="50">
        <v>95.0</v>
      </c>
      <c r="G554" s="11"/>
      <c r="I554" t="str">
        <f t="array" ref="I554">INDEX('Current 2023 Points'!$F$16:$F$27,MATCH(1,MMULT(--('Current 2023 Points'!$G$16:$N$27=D554),TRANSPOSE(COLUMN('Current 2023 Points'!$G$16:$N$27)^0)),0))</f>
        <v>#N/A</v>
      </c>
      <c r="K554" s="58">
        <f>F554-IFERROR(VLOOKUP(D554,'Pre-transfer 2023 Ranking'!$D:$F,3,0),0)</f>
        <v>91</v>
      </c>
      <c r="L554">
        <f>countif('Pre-transfer 2022 Points'!$E$13:$L$21,D554)</f>
        <v>0</v>
      </c>
      <c r="M554" s="59">
        <f>countif('2022 Points'!$G$13:$N$21,D554)</f>
        <v>0</v>
      </c>
    </row>
    <row r="555">
      <c r="A555" s="50">
        <v>554.0</v>
      </c>
      <c r="B555" s="67"/>
      <c r="C555" s="68" t="s">
        <v>5776</v>
      </c>
      <c r="D555" s="50" t="s">
        <v>6714</v>
      </c>
      <c r="E555" s="50" t="s">
        <v>8654</v>
      </c>
      <c r="F555" s="50">
        <v>95.0</v>
      </c>
      <c r="G555" s="11"/>
      <c r="I555" t="str">
        <f t="array" ref="I555">INDEX('Current 2023 Points'!$F$16:$F$27,MATCH(1,MMULT(--('Current 2023 Points'!$G$16:$N$27=D555),TRANSPOSE(COLUMN('Current 2023 Points'!$G$16:$N$27)^0)),0))</f>
        <v>#N/A</v>
      </c>
      <c r="K555" s="58">
        <f>F555-IFERROR(VLOOKUP(D555,'Pre-transfer 2023 Ranking'!$D:$F,3,0),0)</f>
        <v>31</v>
      </c>
      <c r="L555">
        <f>countif('Pre-transfer 2022 Points'!$E$13:$L$21,D555)</f>
        <v>0</v>
      </c>
      <c r="M555" s="59">
        <f>countif('2022 Points'!$G$13:$N$21,D555)</f>
        <v>0</v>
      </c>
    </row>
    <row r="556">
      <c r="A556" s="50">
        <v>555.0</v>
      </c>
      <c r="B556" s="67">
        <v>593.0</v>
      </c>
      <c r="C556" s="69" t="s">
        <v>190</v>
      </c>
      <c r="D556" s="50" t="s">
        <v>6715</v>
      </c>
      <c r="E556" s="50" t="s">
        <v>139</v>
      </c>
      <c r="F556" s="50">
        <v>94.0</v>
      </c>
      <c r="G556" s="11"/>
      <c r="I556" t="str">
        <f t="array" ref="I556">INDEX('Current 2023 Points'!$F$16:$F$27,MATCH(1,MMULT(--('Current 2023 Points'!$G$16:$N$27=D556),TRANSPOSE(COLUMN('Current 2023 Points'!$G$16:$N$27)^0)),0))</f>
        <v>#N/A</v>
      </c>
      <c r="K556" s="58">
        <f>F556-IFERROR(VLOOKUP(D556,'Pre-transfer 2023 Ranking'!$D:$F,3,0),0)</f>
        <v>40</v>
      </c>
      <c r="L556">
        <f>countif('Pre-transfer 2022 Points'!$E$13:$L$21,D556)</f>
        <v>0</v>
      </c>
      <c r="M556" s="59">
        <f>countif('2022 Points'!$G$13:$N$21,D556)</f>
        <v>0</v>
      </c>
    </row>
    <row r="557">
      <c r="A557" s="50">
        <v>556.0</v>
      </c>
      <c r="B557" s="67">
        <v>68.0</v>
      </c>
      <c r="C557" s="68" t="s">
        <v>5941</v>
      </c>
      <c r="D557" s="50" t="s">
        <v>6716</v>
      </c>
      <c r="E557" s="50" t="s">
        <v>249</v>
      </c>
      <c r="F557" s="50">
        <v>94.0</v>
      </c>
      <c r="G557" s="11"/>
      <c r="I557" t="str">
        <f t="array" ref="I557">INDEX('Current 2023 Points'!$F$16:$F$27,MATCH(1,MMULT(--('Current 2023 Points'!$G$16:$N$27=D557),TRANSPOSE(COLUMN('Current 2023 Points'!$G$16:$N$27)^0)),0))</f>
        <v>Chris</v>
      </c>
      <c r="K557" s="58">
        <f>F557-IFERROR(VLOOKUP(D557,'Pre-transfer 2023 Ranking'!$D:$F,3,0),0)</f>
        <v>77</v>
      </c>
      <c r="L557">
        <f>countif('Pre-transfer 2022 Points'!$E$13:$L$21,D557)</f>
        <v>0</v>
      </c>
      <c r="M557" s="59">
        <f>countif('2022 Points'!$G$13:$N$21,D557)</f>
        <v>0</v>
      </c>
    </row>
    <row r="558">
      <c r="A558" s="50">
        <v>557.0</v>
      </c>
      <c r="B558" s="67"/>
      <c r="C558" s="69" t="s">
        <v>5776</v>
      </c>
      <c r="D558" s="50" t="s">
        <v>6717</v>
      </c>
      <c r="E558" s="50" t="s">
        <v>5785</v>
      </c>
      <c r="F558" s="50">
        <v>94.0</v>
      </c>
      <c r="G558" s="11"/>
      <c r="I558" t="str">
        <f t="array" ref="I558">INDEX('Current 2023 Points'!$F$16:$F$27,MATCH(1,MMULT(--('Current 2023 Points'!$G$16:$N$27=D558),TRANSPOSE(COLUMN('Current 2023 Points'!$G$16:$N$27)^0)),0))</f>
        <v>#N/A</v>
      </c>
      <c r="K558" s="58">
        <f>F558-IFERROR(VLOOKUP(D558,'Pre-transfer 2023 Ranking'!$D:$F,3,0),0)</f>
        <v>82</v>
      </c>
      <c r="L558">
        <f>countif('Pre-transfer 2022 Points'!$E$13:$L$21,D558)</f>
        <v>0</v>
      </c>
      <c r="M558" s="59">
        <f>countif('2022 Points'!$G$13:$N$21,D558)</f>
        <v>0</v>
      </c>
    </row>
    <row r="559">
      <c r="A559" s="50">
        <v>558.0</v>
      </c>
      <c r="B559" s="67">
        <v>318.0</v>
      </c>
      <c r="C559" s="69" t="s">
        <v>1038</v>
      </c>
      <c r="D559" s="50" t="s">
        <v>6718</v>
      </c>
      <c r="E559" s="50" t="s">
        <v>388</v>
      </c>
      <c r="F559" s="50">
        <v>93.0</v>
      </c>
      <c r="G559" s="11"/>
      <c r="I559" t="str">
        <f t="array" ref="I559">INDEX('Current 2023 Points'!$F$16:$F$27,MATCH(1,MMULT(--('Current 2023 Points'!$G$16:$N$27=D559),TRANSPOSE(COLUMN('Current 2023 Points'!$G$16:$N$27)^0)),0))</f>
        <v>#N/A</v>
      </c>
      <c r="K559" s="58">
        <f>F559-IFERROR(VLOOKUP(D559,'Pre-transfer 2023 Ranking'!$D:$F,3,0),0)</f>
        <v>54</v>
      </c>
      <c r="L559">
        <f>countif('Pre-transfer 2022 Points'!$E$13:$L$21,D559)</f>
        <v>0</v>
      </c>
      <c r="M559" s="59">
        <f>countif('2022 Points'!$G$13:$N$21,D559)</f>
        <v>0</v>
      </c>
    </row>
    <row r="560">
      <c r="A560" s="50">
        <v>559.0</v>
      </c>
      <c r="B560" s="67">
        <v>1148.0</v>
      </c>
      <c r="C560" s="68" t="s">
        <v>4747</v>
      </c>
      <c r="D560" s="50" t="s">
        <v>6719</v>
      </c>
      <c r="E560" s="50" t="s">
        <v>4314</v>
      </c>
      <c r="F560" s="50">
        <v>93.0</v>
      </c>
      <c r="G560" s="11"/>
      <c r="I560" t="str">
        <f t="array" ref="I560">INDEX('Current 2023 Points'!$F$16:$F$27,MATCH(1,MMULT(--('Current 2023 Points'!$G$16:$N$27=D560),TRANSPOSE(COLUMN('Current 2023 Points'!$G$16:$N$27)^0)),0))</f>
        <v>#N/A</v>
      </c>
      <c r="K560" s="58">
        <f>F560-IFERROR(VLOOKUP(D560,'Pre-transfer 2023 Ranking'!$D:$F,3,0),0)</f>
        <v>83</v>
      </c>
      <c r="L560">
        <f>countif('Pre-transfer 2022 Points'!$E$13:$L$21,D560)</f>
        <v>0</v>
      </c>
      <c r="M560" s="59">
        <f>countif('2022 Points'!$G$13:$N$21,D560)</f>
        <v>0</v>
      </c>
    </row>
    <row r="561">
      <c r="A561" s="50">
        <v>560.0</v>
      </c>
      <c r="B561" s="67">
        <v>912.0</v>
      </c>
      <c r="C561" s="68" t="s">
        <v>372</v>
      </c>
      <c r="D561" s="50" t="s">
        <v>6720</v>
      </c>
      <c r="E561" s="50" t="s">
        <v>8596</v>
      </c>
      <c r="F561" s="50">
        <v>92.0</v>
      </c>
      <c r="G561" s="11"/>
      <c r="I561" t="str">
        <f t="array" ref="I561">INDEX('Current 2023 Points'!$F$16:$F$27,MATCH(1,MMULT(--('Current 2023 Points'!$G$16:$N$27=D561),TRANSPOSE(COLUMN('Current 2023 Points'!$G$16:$N$27)^0)),0))</f>
        <v>#N/A</v>
      </c>
      <c r="K561" s="58">
        <f>F561-IFERROR(VLOOKUP(D561,'Pre-transfer 2023 Ranking'!$D:$F,3,0),0)</f>
        <v>11</v>
      </c>
      <c r="L561">
        <f>countif('Pre-transfer 2022 Points'!$E$13:$L$21,D561)</f>
        <v>0</v>
      </c>
      <c r="M561" s="59">
        <f>countif('2022 Points'!$G$13:$N$21,D561)</f>
        <v>0</v>
      </c>
    </row>
    <row r="562">
      <c r="A562" s="50">
        <v>561.0</v>
      </c>
      <c r="B562" s="67">
        <v>461.0</v>
      </c>
      <c r="C562" s="68" t="s">
        <v>687</v>
      </c>
      <c r="D562" s="50" t="s">
        <v>6721</v>
      </c>
      <c r="E562" s="50" t="s">
        <v>8593</v>
      </c>
      <c r="F562" s="50">
        <v>92.0</v>
      </c>
      <c r="G562" s="11"/>
      <c r="I562" t="str">
        <f t="array" ref="I562">INDEX('Current 2023 Points'!$F$16:$F$27,MATCH(1,MMULT(--('Current 2023 Points'!$G$16:$N$27=D562),TRANSPOSE(COLUMN('Current 2023 Points'!$G$16:$N$27)^0)),0))</f>
        <v>#N/A</v>
      </c>
      <c r="K562" s="58">
        <f>F562-IFERROR(VLOOKUP(D562,'Pre-transfer 2023 Ranking'!$D:$F,3,0),0)</f>
        <v>14</v>
      </c>
      <c r="L562">
        <f>countif('Pre-transfer 2022 Points'!$E$13:$L$21,D562)</f>
        <v>0</v>
      </c>
      <c r="M562" s="59">
        <f>countif('2022 Points'!$G$13:$N$21,D562)</f>
        <v>0</v>
      </c>
    </row>
    <row r="563">
      <c r="A563" s="50">
        <v>562.0</v>
      </c>
      <c r="B563" s="67">
        <v>431.0</v>
      </c>
      <c r="C563" s="68" t="s">
        <v>4996</v>
      </c>
      <c r="D563" s="50" t="s">
        <v>6722</v>
      </c>
      <c r="E563" s="50" t="s">
        <v>5764</v>
      </c>
      <c r="F563" s="50">
        <v>92.0</v>
      </c>
      <c r="G563" s="11"/>
      <c r="I563" t="str">
        <f t="array" ref="I563">INDEX('Current 2023 Points'!$F$16:$F$27,MATCH(1,MMULT(--('Current 2023 Points'!$G$16:$N$27=D563),TRANSPOSE(COLUMN('Current 2023 Points'!$G$16:$N$27)^0)),0))</f>
        <v>#N/A</v>
      </c>
      <c r="K563" s="58">
        <f>F563-IFERROR(VLOOKUP(D563,'Pre-transfer 2023 Ranking'!$D:$F,3,0),0)</f>
        <v>10</v>
      </c>
      <c r="L563">
        <f>countif('Pre-transfer 2022 Points'!$E$13:$L$21,D563)</f>
        <v>0</v>
      </c>
      <c r="M563" s="59">
        <f>countif('2022 Points'!$G$13:$N$21,D563)</f>
        <v>0</v>
      </c>
    </row>
    <row r="564">
      <c r="A564" s="50">
        <v>563.0</v>
      </c>
      <c r="B564" s="67">
        <v>454.0</v>
      </c>
      <c r="C564" s="68" t="s">
        <v>571</v>
      </c>
      <c r="D564" s="50" t="s">
        <v>6723</v>
      </c>
      <c r="E564" s="50" t="s">
        <v>8639</v>
      </c>
      <c r="F564" s="50">
        <v>92.0</v>
      </c>
      <c r="G564" s="11"/>
      <c r="I564" t="str">
        <f t="array" ref="I564">INDEX('Current 2023 Points'!$F$16:$F$27,MATCH(1,MMULT(--('Current 2023 Points'!$G$16:$N$27=D564),TRANSPOSE(COLUMN('Current 2023 Points'!$G$16:$N$27)^0)),0))</f>
        <v>#N/A</v>
      </c>
      <c r="K564" s="58">
        <f>F564-IFERROR(VLOOKUP(D564,'Pre-transfer 2023 Ranking'!$D:$F,3,0),0)</f>
        <v>5</v>
      </c>
      <c r="L564">
        <f>countif('Pre-transfer 2022 Points'!$E$13:$L$21,D564)</f>
        <v>0</v>
      </c>
      <c r="M564" s="59">
        <f>countif('2022 Points'!$G$13:$N$21,D564)</f>
        <v>0</v>
      </c>
    </row>
    <row r="565">
      <c r="A565" s="50">
        <v>564.0</v>
      </c>
      <c r="B565" s="67">
        <v>396.0</v>
      </c>
      <c r="C565" s="69" t="s">
        <v>1315</v>
      </c>
      <c r="D565" s="50" t="s">
        <v>6724</v>
      </c>
      <c r="E565" s="50" t="s">
        <v>8605</v>
      </c>
      <c r="F565" s="50">
        <v>92.0</v>
      </c>
      <c r="G565" s="11"/>
      <c r="I565" t="str">
        <f t="array" ref="I565">INDEX('Current 2023 Points'!$F$16:$F$27,MATCH(1,MMULT(--('Current 2023 Points'!$G$16:$N$27=D565),TRANSPOSE(COLUMN('Current 2023 Points'!$G$16:$N$27)^0)),0))</f>
        <v>#N/A</v>
      </c>
      <c r="K565" s="58">
        <f>F565-IFERROR(VLOOKUP(D565,'Pre-transfer 2023 Ranking'!$D:$F,3,0),0)</f>
        <v>22</v>
      </c>
      <c r="L565">
        <f>countif('Pre-transfer 2022 Points'!$E$13:$L$21,D565)</f>
        <v>0</v>
      </c>
      <c r="M565" s="59">
        <f>countif('2022 Points'!$G$13:$N$21,D565)</f>
        <v>0</v>
      </c>
    </row>
    <row r="566">
      <c r="A566" s="50">
        <v>565.0</v>
      </c>
      <c r="B566" s="67">
        <v>498.0</v>
      </c>
      <c r="C566" s="69" t="s">
        <v>480</v>
      </c>
      <c r="D566" s="50" t="s">
        <v>6725</v>
      </c>
      <c r="E566" s="50" t="s">
        <v>102</v>
      </c>
      <c r="F566" s="50">
        <v>92.0</v>
      </c>
      <c r="G566" s="11"/>
      <c r="I566" t="str">
        <f t="array" ref="I566">INDEX('Current 2023 Points'!$F$16:$F$27,MATCH(1,MMULT(--('Current 2023 Points'!$G$16:$N$27=D566),TRANSPOSE(COLUMN('Current 2023 Points'!$G$16:$N$27)^0)),0))</f>
        <v>#N/A</v>
      </c>
      <c r="K566" s="58">
        <f>F566-IFERROR(VLOOKUP(D566,'Pre-transfer 2023 Ranking'!$D:$F,3,0),0)</f>
        <v>27</v>
      </c>
      <c r="L566">
        <f>countif('Pre-transfer 2022 Points'!$E$13:$L$21,D566)</f>
        <v>0</v>
      </c>
      <c r="M566" s="59">
        <f>countif('2022 Points'!$G$13:$N$21,D566)</f>
        <v>0</v>
      </c>
    </row>
    <row r="567">
      <c r="A567" s="50">
        <v>566.0</v>
      </c>
      <c r="B567" s="67">
        <v>769.0</v>
      </c>
      <c r="C567" s="69" t="s">
        <v>4512</v>
      </c>
      <c r="D567" s="50" t="s">
        <v>6726</v>
      </c>
      <c r="E567" s="50" t="s">
        <v>143</v>
      </c>
      <c r="F567" s="50">
        <v>91.0</v>
      </c>
      <c r="G567" s="11"/>
      <c r="I567" t="str">
        <f t="array" ref="I567">INDEX('Current 2023 Points'!$F$16:$F$27,MATCH(1,MMULT(--('Current 2023 Points'!$G$16:$N$27=D567),TRANSPOSE(COLUMN('Current 2023 Points'!$G$16:$N$27)^0)),0))</f>
        <v>#N/A</v>
      </c>
      <c r="K567" s="58">
        <f>F567-IFERROR(VLOOKUP(D567,'Pre-transfer 2023 Ranking'!$D:$F,3,0),0)</f>
        <v>66</v>
      </c>
      <c r="L567">
        <f>countif('Pre-transfer 2022 Points'!$E$13:$L$21,D567)</f>
        <v>0</v>
      </c>
      <c r="M567" s="59">
        <f>countif('2022 Points'!$G$13:$N$21,D567)</f>
        <v>0</v>
      </c>
    </row>
    <row r="568">
      <c r="A568" s="50">
        <v>567.0</v>
      </c>
      <c r="B568" s="67">
        <v>831.0</v>
      </c>
      <c r="C568" s="68" t="s">
        <v>683</v>
      </c>
      <c r="D568" s="50" t="s">
        <v>6727</v>
      </c>
      <c r="E568" s="50" t="s">
        <v>8591</v>
      </c>
      <c r="F568" s="50">
        <v>90.0</v>
      </c>
      <c r="G568" s="11"/>
      <c r="I568" t="str">
        <f t="array" ref="I568">INDEX('Current 2023 Points'!$F$16:$F$27,MATCH(1,MMULT(--('Current 2023 Points'!$G$16:$N$27=D568),TRANSPOSE(COLUMN('Current 2023 Points'!$G$16:$N$27)^0)),0))</f>
        <v>#N/A</v>
      </c>
      <c r="K568" s="58">
        <f>F568-IFERROR(VLOOKUP(D568,'Pre-transfer 2023 Ranking'!$D:$F,3,0),0)</f>
        <v>39</v>
      </c>
      <c r="L568">
        <f>countif('Pre-transfer 2022 Points'!$E$13:$L$21,D568)</f>
        <v>0</v>
      </c>
      <c r="M568" s="59">
        <f>countif('2022 Points'!$G$13:$N$21,D568)</f>
        <v>0</v>
      </c>
    </row>
    <row r="569">
      <c r="A569" s="50">
        <v>568.0</v>
      </c>
      <c r="B569" s="67">
        <v>1190.0</v>
      </c>
      <c r="C569" s="68" t="s">
        <v>5842</v>
      </c>
      <c r="D569" s="50" t="s">
        <v>6728</v>
      </c>
      <c r="E569" s="50" t="s">
        <v>8639</v>
      </c>
      <c r="F569" s="50">
        <v>90.0</v>
      </c>
      <c r="G569" s="11"/>
      <c r="I569" t="str">
        <f t="array" ref="I569">INDEX('Current 2023 Points'!$F$16:$F$27,MATCH(1,MMULT(--('Current 2023 Points'!$G$16:$N$27=D569),TRANSPOSE(COLUMN('Current 2023 Points'!$G$16:$N$27)^0)),0))</f>
        <v>#N/A</v>
      </c>
      <c r="K569" s="58">
        <f>F569-IFERROR(VLOOKUP(D569,'Pre-transfer 2023 Ranking'!$D:$F,3,0),0)</f>
        <v>16</v>
      </c>
      <c r="L569">
        <f>countif('Pre-transfer 2022 Points'!$E$13:$L$21,D569)</f>
        <v>0</v>
      </c>
      <c r="M569" s="59">
        <f>countif('2022 Points'!$G$13:$N$21,D569)</f>
        <v>0</v>
      </c>
    </row>
    <row r="570">
      <c r="A570" s="50">
        <v>569.0</v>
      </c>
      <c r="B570" s="67">
        <v>762.0</v>
      </c>
      <c r="C570" s="69" t="s">
        <v>247</v>
      </c>
      <c r="D570" s="50" t="s">
        <v>6729</v>
      </c>
      <c r="E570" s="50" t="s">
        <v>157</v>
      </c>
      <c r="F570" s="50">
        <v>90.0</v>
      </c>
      <c r="G570" s="11"/>
      <c r="I570" t="str">
        <f t="array" ref="I570">INDEX('Current 2023 Points'!$F$16:$F$27,MATCH(1,MMULT(--('Current 2023 Points'!$G$16:$N$27=D570),TRANSPOSE(COLUMN('Current 2023 Points'!$G$16:$N$27)^0)),0))</f>
        <v>#N/A</v>
      </c>
      <c r="K570" s="58">
        <f>F570-IFERROR(VLOOKUP(D570,'Pre-transfer 2023 Ranking'!$D:$F,3,0),0)</f>
        <v>60</v>
      </c>
      <c r="L570">
        <f>countif('Pre-transfer 2022 Points'!$E$13:$L$21,D570)</f>
        <v>0</v>
      </c>
      <c r="M570" s="59">
        <f>countif('2022 Points'!$G$13:$N$21,D570)</f>
        <v>0</v>
      </c>
    </row>
    <row r="571">
      <c r="A571" s="50">
        <v>570.0</v>
      </c>
      <c r="B571" s="67">
        <v>283.0</v>
      </c>
      <c r="C571" s="68" t="s">
        <v>5209</v>
      </c>
      <c r="D571" s="50" t="s">
        <v>6730</v>
      </c>
      <c r="E571" s="50" t="s">
        <v>8618</v>
      </c>
      <c r="F571" s="50">
        <v>90.0</v>
      </c>
      <c r="G571" s="11"/>
      <c r="I571" t="str">
        <f t="array" ref="I571">INDEX('Current 2023 Points'!$F$16:$F$27,MATCH(1,MMULT(--('Current 2023 Points'!$G$16:$N$27=D571),TRANSPOSE(COLUMN('Current 2023 Points'!$G$16:$N$27)^0)),0))</f>
        <v>#N/A</v>
      </c>
      <c r="K571" s="58">
        <f>F571-IFERROR(VLOOKUP(D571,'Pre-transfer 2023 Ranking'!$D:$F,3,0),0)</f>
        <v>90</v>
      </c>
      <c r="L571">
        <f>countif('Pre-transfer 2022 Points'!$E$13:$L$21,D571)</f>
        <v>0</v>
      </c>
      <c r="M571" s="59">
        <f>countif('2022 Points'!$G$13:$N$21,D571)</f>
        <v>0</v>
      </c>
    </row>
    <row r="572">
      <c r="A572" s="50">
        <v>571.0</v>
      </c>
      <c r="B572" s="67">
        <v>583.0</v>
      </c>
      <c r="C572" s="69" t="s">
        <v>4404</v>
      </c>
      <c r="D572" s="50" t="s">
        <v>6731</v>
      </c>
      <c r="E572" s="50" t="s">
        <v>93</v>
      </c>
      <c r="F572" s="50">
        <v>89.0</v>
      </c>
      <c r="G572" s="11"/>
      <c r="I572" t="str">
        <f t="array" ref="I572">INDEX('Current 2023 Points'!$F$16:$F$27,MATCH(1,MMULT(--('Current 2023 Points'!$G$16:$N$27=D572),TRANSPOSE(COLUMN('Current 2023 Points'!$G$16:$N$27)^0)),0))</f>
        <v>#N/A</v>
      </c>
      <c r="K572" s="58">
        <f>F572-IFERROR(VLOOKUP(D572,'Pre-transfer 2023 Ranking'!$D:$F,3,0),0)</f>
        <v>5</v>
      </c>
      <c r="L572">
        <f>countif('Pre-transfer 2022 Points'!$E$13:$L$21,D572)</f>
        <v>0</v>
      </c>
      <c r="M572" s="59">
        <f>countif('2022 Points'!$G$13:$N$21,D572)</f>
        <v>0</v>
      </c>
    </row>
    <row r="573">
      <c r="A573" s="50">
        <v>572.0</v>
      </c>
      <c r="B573" s="67">
        <v>621.0</v>
      </c>
      <c r="C573" s="69" t="s">
        <v>1498</v>
      </c>
      <c r="D573" s="50" t="s">
        <v>6732</v>
      </c>
      <c r="E573" s="50" t="s">
        <v>157</v>
      </c>
      <c r="F573" s="50">
        <v>89.0</v>
      </c>
      <c r="G573" s="11"/>
      <c r="I573" t="str">
        <f t="array" ref="I573">INDEX('Current 2023 Points'!$F$16:$F$27,MATCH(1,MMULT(--('Current 2023 Points'!$G$16:$N$27=D573),TRANSPOSE(COLUMN('Current 2023 Points'!$G$16:$N$27)^0)),0))</f>
        <v>#N/A</v>
      </c>
      <c r="K573" s="58">
        <f>F573-IFERROR(VLOOKUP(D573,'Pre-transfer 2023 Ranking'!$D:$F,3,0),0)</f>
        <v>60</v>
      </c>
      <c r="L573">
        <f>countif('Pre-transfer 2022 Points'!$E$13:$L$21,D573)</f>
        <v>0</v>
      </c>
      <c r="M573" s="59">
        <f>countif('2022 Points'!$G$13:$N$21,D573)</f>
        <v>0</v>
      </c>
    </row>
    <row r="574">
      <c r="A574" s="50">
        <v>573.0</v>
      </c>
      <c r="B574" s="67">
        <v>342.0</v>
      </c>
      <c r="C574" s="69" t="s">
        <v>839</v>
      </c>
      <c r="D574" s="50" t="s">
        <v>6733</v>
      </c>
      <c r="E574" s="50" t="s">
        <v>8588</v>
      </c>
      <c r="F574" s="50">
        <v>89.0</v>
      </c>
      <c r="G574" s="11"/>
      <c r="I574" t="str">
        <f t="array" ref="I574">INDEX('Current 2023 Points'!$F$16:$F$27,MATCH(1,MMULT(--('Current 2023 Points'!$G$16:$N$27=D574),TRANSPOSE(COLUMN('Current 2023 Points'!$G$16:$N$27)^0)),0))</f>
        <v>#N/A</v>
      </c>
      <c r="K574" s="58">
        <f>F574-IFERROR(VLOOKUP(D574,'Pre-transfer 2023 Ranking'!$D:$F,3,0),0)</f>
        <v>6</v>
      </c>
      <c r="L574">
        <f>countif('Pre-transfer 2022 Points'!$E$13:$L$21,D574)</f>
        <v>0</v>
      </c>
      <c r="M574" s="59">
        <f>countif('2022 Points'!$G$13:$N$21,D574)</f>
        <v>0</v>
      </c>
    </row>
    <row r="575">
      <c r="A575" s="50">
        <v>574.0</v>
      </c>
      <c r="B575" s="67">
        <v>560.0</v>
      </c>
      <c r="C575" s="69" t="s">
        <v>4324</v>
      </c>
      <c r="D575" s="50" t="s">
        <v>6734</v>
      </c>
      <c r="E575" s="50" t="s">
        <v>115</v>
      </c>
      <c r="F575" s="50">
        <v>89.0</v>
      </c>
      <c r="G575" s="11"/>
      <c r="I575" t="str">
        <f t="array" ref="I575">INDEX('Current 2023 Points'!$F$16:$F$27,MATCH(1,MMULT(--('Current 2023 Points'!$G$16:$N$27=D575),TRANSPOSE(COLUMN('Current 2023 Points'!$G$16:$N$27)^0)),0))</f>
        <v>#N/A</v>
      </c>
      <c r="K575" s="58">
        <f>F575-IFERROR(VLOOKUP(D575,'Pre-transfer 2023 Ranking'!$D:$F,3,0),0)</f>
        <v>64</v>
      </c>
      <c r="L575">
        <f>countif('Pre-transfer 2022 Points'!$E$13:$L$21,D575)</f>
        <v>0</v>
      </c>
      <c r="M575" s="59">
        <f>countif('2022 Points'!$G$13:$N$21,D575)</f>
        <v>0</v>
      </c>
    </row>
    <row r="576">
      <c r="A576" s="50">
        <v>575.0</v>
      </c>
      <c r="B576" s="67"/>
      <c r="C576" s="68" t="s">
        <v>5776</v>
      </c>
      <c r="D576" s="50" t="s">
        <v>6735</v>
      </c>
      <c r="E576" s="50" t="s">
        <v>8655</v>
      </c>
      <c r="F576" s="50">
        <v>88.0</v>
      </c>
      <c r="G576" s="11"/>
      <c r="I576" t="str">
        <f t="array" ref="I576">INDEX('Current 2023 Points'!$F$16:$F$27,MATCH(1,MMULT(--('Current 2023 Points'!$G$16:$N$27=D576),TRANSPOSE(COLUMN('Current 2023 Points'!$G$16:$N$27)^0)),0))</f>
        <v>#N/A</v>
      </c>
      <c r="K576" s="58">
        <f>F576-IFERROR(VLOOKUP(D576,'Pre-transfer 2023 Ranking'!$D:$F,3,0),0)</f>
        <v>53</v>
      </c>
      <c r="L576">
        <f>countif('Pre-transfer 2022 Points'!$E$13:$L$21,D576)</f>
        <v>0</v>
      </c>
      <c r="M576" s="59">
        <f>countif('2022 Points'!$G$13:$N$21,D576)</f>
        <v>0</v>
      </c>
    </row>
    <row r="577">
      <c r="A577" s="50">
        <v>576.0</v>
      </c>
      <c r="B577" s="67">
        <v>549.0</v>
      </c>
      <c r="C577" s="68" t="s">
        <v>452</v>
      </c>
      <c r="D577" s="50" t="s">
        <v>6736</v>
      </c>
      <c r="E577" s="50" t="s">
        <v>5766</v>
      </c>
      <c r="F577" s="50">
        <v>88.0</v>
      </c>
      <c r="G577" s="11"/>
      <c r="I577" t="str">
        <f t="array" ref="I577">INDEX('Current 2023 Points'!$F$16:$F$27,MATCH(1,MMULT(--('Current 2023 Points'!$G$16:$N$27=D577),TRANSPOSE(COLUMN('Current 2023 Points'!$G$16:$N$27)^0)),0))</f>
        <v>#N/A</v>
      </c>
      <c r="K577" s="58">
        <f>F577-IFERROR(VLOOKUP(D577,'Pre-transfer 2023 Ranking'!$D:$F,3,0),0)</f>
        <v>8</v>
      </c>
      <c r="L577">
        <f>countif('Pre-transfer 2022 Points'!$E$13:$L$21,D577)</f>
        <v>0</v>
      </c>
      <c r="M577" s="59">
        <f>countif('2022 Points'!$G$13:$N$21,D577)</f>
        <v>0</v>
      </c>
    </row>
    <row r="578">
      <c r="A578" s="50">
        <v>577.0</v>
      </c>
      <c r="B578" s="67">
        <v>477.0</v>
      </c>
      <c r="C578" s="69" t="s">
        <v>687</v>
      </c>
      <c r="D578" s="50" t="s">
        <v>6737</v>
      </c>
      <c r="E578" s="50" t="s">
        <v>93</v>
      </c>
      <c r="F578" s="50">
        <v>87.0</v>
      </c>
      <c r="G578" s="11"/>
      <c r="I578" t="str">
        <f t="array" ref="I578">INDEX('Current 2023 Points'!$F$16:$F$27,MATCH(1,MMULT(--('Current 2023 Points'!$G$16:$N$27=D578),TRANSPOSE(COLUMN('Current 2023 Points'!$G$16:$N$27)^0)),0))</f>
        <v>#N/A</v>
      </c>
      <c r="K578" s="58">
        <f>F578-IFERROR(VLOOKUP(D578,'Pre-transfer 2023 Ranking'!$D:$F,3,0),0)</f>
        <v>0</v>
      </c>
      <c r="L578">
        <f>countif('Pre-transfer 2022 Points'!$E$13:$L$21,D578)</f>
        <v>0</v>
      </c>
      <c r="M578" s="59">
        <f>countif('2022 Points'!$G$13:$N$21,D578)</f>
        <v>0</v>
      </c>
    </row>
    <row r="579">
      <c r="A579" s="50">
        <v>578.0</v>
      </c>
      <c r="B579" s="67">
        <v>2281.0</v>
      </c>
      <c r="C579" s="68" t="s">
        <v>8656</v>
      </c>
      <c r="D579" s="50" t="s">
        <v>6738</v>
      </c>
      <c r="E579" s="50" t="s">
        <v>8603</v>
      </c>
      <c r="F579" s="50">
        <v>87.0</v>
      </c>
      <c r="G579" s="11"/>
      <c r="I579" t="str">
        <f t="array" ref="I579">INDEX('Current 2023 Points'!$F$16:$F$27,MATCH(1,MMULT(--('Current 2023 Points'!$G$16:$N$27=D579),TRANSPOSE(COLUMN('Current 2023 Points'!$G$16:$N$27)^0)),0))</f>
        <v>#N/A</v>
      </c>
      <c r="K579" s="58">
        <f>F579-IFERROR(VLOOKUP(D579,'Pre-transfer 2023 Ranking'!$D:$F,3,0),0)</f>
        <v>62</v>
      </c>
      <c r="L579">
        <f>countif('Pre-transfer 2022 Points'!$E$13:$L$21,D579)</f>
        <v>0</v>
      </c>
      <c r="M579" s="59">
        <f>countif('2022 Points'!$G$13:$N$21,D579)</f>
        <v>0</v>
      </c>
    </row>
    <row r="580">
      <c r="A580" s="50">
        <v>579.0</v>
      </c>
      <c r="B580" s="67">
        <v>509.0</v>
      </c>
      <c r="C580" s="69" t="s">
        <v>4366</v>
      </c>
      <c r="D580" s="50" t="s">
        <v>6739</v>
      </c>
      <c r="E580" s="50" t="s">
        <v>130</v>
      </c>
      <c r="F580" s="50">
        <v>87.0</v>
      </c>
      <c r="G580" s="11"/>
      <c r="I580" t="str">
        <f t="array" ref="I580">INDEX('Current 2023 Points'!$F$16:$F$27,MATCH(1,MMULT(--('Current 2023 Points'!$G$16:$N$27=D580),TRANSPOSE(COLUMN('Current 2023 Points'!$G$16:$N$27)^0)),0))</f>
        <v>#N/A</v>
      </c>
      <c r="K580" s="58">
        <f>F580-IFERROR(VLOOKUP(D580,'Pre-transfer 2023 Ranking'!$D:$F,3,0),0)</f>
        <v>16</v>
      </c>
      <c r="L580">
        <f>countif('Pre-transfer 2022 Points'!$E$13:$L$21,D580)</f>
        <v>0</v>
      </c>
      <c r="M580" s="59">
        <f>countif('2022 Points'!$G$13:$N$21,D580)</f>
        <v>0</v>
      </c>
    </row>
    <row r="581">
      <c r="A581" s="50">
        <v>580.0</v>
      </c>
      <c r="B581" s="67">
        <v>604.0</v>
      </c>
      <c r="C581" s="68" t="s">
        <v>202</v>
      </c>
      <c r="D581" s="50" t="s">
        <v>6740</v>
      </c>
      <c r="E581" s="50" t="s">
        <v>8598</v>
      </c>
      <c r="F581" s="50">
        <v>87.0</v>
      </c>
      <c r="G581" s="11"/>
      <c r="I581" t="str">
        <f t="array" ref="I581">INDEX('Current 2023 Points'!$F$16:$F$27,MATCH(1,MMULT(--('Current 2023 Points'!$G$16:$N$27=D581),TRANSPOSE(COLUMN('Current 2023 Points'!$G$16:$N$27)^0)),0))</f>
        <v>#N/A</v>
      </c>
      <c r="K581" s="58">
        <f>F581-IFERROR(VLOOKUP(D581,'Pre-transfer 2023 Ranking'!$D:$F,3,0),0)</f>
        <v>0</v>
      </c>
      <c r="L581">
        <f>countif('Pre-transfer 2022 Points'!$E$13:$L$21,D581)</f>
        <v>0</v>
      </c>
      <c r="M581" s="59">
        <f>countif('2022 Points'!$G$13:$N$21,D581)</f>
        <v>0</v>
      </c>
    </row>
    <row r="582">
      <c r="A582" s="50">
        <v>581.0</v>
      </c>
      <c r="B582" s="67">
        <v>524.0</v>
      </c>
      <c r="C582" s="68" t="s">
        <v>1353</v>
      </c>
      <c r="D582" s="50" t="s">
        <v>6741</v>
      </c>
      <c r="E582" s="50" t="s">
        <v>8591</v>
      </c>
      <c r="F582" s="50">
        <v>87.0</v>
      </c>
      <c r="G582" s="11"/>
      <c r="I582" t="str">
        <f t="array" ref="I582">INDEX('Current 2023 Points'!$F$16:$F$27,MATCH(1,MMULT(--('Current 2023 Points'!$G$16:$N$27=D582),TRANSPOSE(COLUMN('Current 2023 Points'!$G$16:$N$27)^0)),0))</f>
        <v>#N/A</v>
      </c>
      <c r="K582" s="58">
        <f>F582-IFERROR(VLOOKUP(D582,'Pre-transfer 2023 Ranking'!$D:$F,3,0),0)</f>
        <v>52</v>
      </c>
      <c r="L582">
        <f>countif('Pre-transfer 2022 Points'!$E$13:$L$21,D582)</f>
        <v>0</v>
      </c>
      <c r="M582" s="59">
        <f>countif('2022 Points'!$G$13:$N$21,D582)</f>
        <v>0</v>
      </c>
    </row>
    <row r="583">
      <c r="A583" s="50">
        <v>582.0</v>
      </c>
      <c r="B583" s="67">
        <v>507.0</v>
      </c>
      <c r="C583" s="69" t="s">
        <v>911</v>
      </c>
      <c r="D583" s="50" t="s">
        <v>6742</v>
      </c>
      <c r="E583" s="50" t="s">
        <v>5764</v>
      </c>
      <c r="F583" s="50">
        <v>87.0</v>
      </c>
      <c r="G583" s="11"/>
      <c r="I583" t="str">
        <f t="array" ref="I583">INDEX('Current 2023 Points'!$F$16:$F$27,MATCH(1,MMULT(--('Current 2023 Points'!$G$16:$N$27=D583),TRANSPOSE(COLUMN('Current 2023 Points'!$G$16:$N$27)^0)),0))</f>
        <v>#N/A</v>
      </c>
      <c r="K583" s="58">
        <f>F583-IFERROR(VLOOKUP(D583,'Pre-transfer 2023 Ranking'!$D:$F,3,0),0)</f>
        <v>48</v>
      </c>
      <c r="L583">
        <f>countif('Pre-transfer 2022 Points'!$E$13:$L$21,D583)</f>
        <v>0</v>
      </c>
      <c r="M583" s="59">
        <f>countif('2022 Points'!$G$13:$N$21,D583)</f>
        <v>0</v>
      </c>
    </row>
    <row r="584">
      <c r="A584" s="50">
        <v>583.0</v>
      </c>
      <c r="B584" s="67">
        <v>971.0</v>
      </c>
      <c r="C584" s="68" t="s">
        <v>5326</v>
      </c>
      <c r="D584" s="50" t="s">
        <v>6743</v>
      </c>
      <c r="E584" s="50" t="s">
        <v>8628</v>
      </c>
      <c r="F584" s="50">
        <v>87.0</v>
      </c>
      <c r="G584" s="11"/>
      <c r="I584" t="str">
        <f t="array" ref="I584">INDEX('Current 2023 Points'!$F$16:$F$27,MATCH(1,MMULT(--('Current 2023 Points'!$G$16:$N$27=D584),TRANSPOSE(COLUMN('Current 2023 Points'!$G$16:$N$27)^0)),0))</f>
        <v>#N/A</v>
      </c>
      <c r="K584" s="58">
        <f>F584-IFERROR(VLOOKUP(D584,'Pre-transfer 2023 Ranking'!$D:$F,3,0),0)</f>
        <v>13</v>
      </c>
      <c r="L584">
        <f>countif('Pre-transfer 2022 Points'!$E$13:$L$21,D584)</f>
        <v>0</v>
      </c>
      <c r="M584" s="59">
        <f>countif('2022 Points'!$G$13:$N$21,D584)</f>
        <v>0</v>
      </c>
    </row>
    <row r="585">
      <c r="A585" s="50">
        <v>584.0</v>
      </c>
      <c r="B585" s="67">
        <v>1511.0</v>
      </c>
      <c r="C585" s="69" t="s">
        <v>8657</v>
      </c>
      <c r="D585" s="50" t="s">
        <v>6744</v>
      </c>
      <c r="E585" s="50" t="s">
        <v>4326</v>
      </c>
      <c r="F585" s="50">
        <v>87.0</v>
      </c>
      <c r="G585" s="11"/>
      <c r="I585" t="str">
        <f t="array" ref="I585">INDEX('Current 2023 Points'!$F$16:$F$27,MATCH(1,MMULT(--('Current 2023 Points'!$G$16:$N$27=D585),TRANSPOSE(COLUMN('Current 2023 Points'!$G$16:$N$27)^0)),0))</f>
        <v>#N/A</v>
      </c>
      <c r="K585" s="58">
        <f>F585-IFERROR(VLOOKUP(D585,'Pre-transfer 2023 Ranking'!$D:$F,3,0),0)</f>
        <v>50</v>
      </c>
      <c r="L585">
        <f>countif('Pre-transfer 2022 Points'!$E$13:$L$21,D585)</f>
        <v>0</v>
      </c>
      <c r="M585" s="59">
        <f>countif('2022 Points'!$G$13:$N$21,D585)</f>
        <v>0</v>
      </c>
    </row>
    <row r="586">
      <c r="A586" s="50">
        <v>585.0</v>
      </c>
      <c r="B586" s="67">
        <v>1796.0</v>
      </c>
      <c r="C586" s="69" t="s">
        <v>8658</v>
      </c>
      <c r="D586" s="50" t="s">
        <v>6745</v>
      </c>
      <c r="E586" s="50" t="s">
        <v>8603</v>
      </c>
      <c r="F586" s="50">
        <v>86.0</v>
      </c>
      <c r="G586" s="11"/>
      <c r="I586" t="str">
        <f t="array" ref="I586">INDEX('Current 2023 Points'!$F$16:$F$27,MATCH(1,MMULT(--('Current 2023 Points'!$G$16:$N$27=D586),TRANSPOSE(COLUMN('Current 2023 Points'!$G$16:$N$27)^0)),0))</f>
        <v>#N/A</v>
      </c>
      <c r="K586" s="58">
        <f>F586-IFERROR(VLOOKUP(D586,'Pre-transfer 2023 Ranking'!$D:$F,3,0),0)</f>
        <v>30</v>
      </c>
      <c r="L586">
        <f>countif('Pre-transfer 2022 Points'!$E$13:$L$21,D586)</f>
        <v>0</v>
      </c>
      <c r="M586" s="59">
        <f>countif('2022 Points'!$G$13:$N$21,D586)</f>
        <v>0</v>
      </c>
    </row>
    <row r="587">
      <c r="A587" s="50">
        <v>586.0</v>
      </c>
      <c r="B587" s="67">
        <v>312.0</v>
      </c>
      <c r="C587" s="69" t="s">
        <v>4629</v>
      </c>
      <c r="D587" s="50" t="s">
        <v>6746</v>
      </c>
      <c r="E587" s="50" t="s">
        <v>976</v>
      </c>
      <c r="F587" s="50">
        <v>86.0</v>
      </c>
      <c r="G587" s="11"/>
      <c r="I587" t="str">
        <f t="array" ref="I587">INDEX('Current 2023 Points'!$F$16:$F$27,MATCH(1,MMULT(--('Current 2023 Points'!$G$16:$N$27=D587),TRANSPOSE(COLUMN('Current 2023 Points'!$G$16:$N$27)^0)),0))</f>
        <v>#N/A</v>
      </c>
      <c r="K587" s="58">
        <f>F587-IFERROR(VLOOKUP(D587,'Pre-transfer 2023 Ranking'!$D:$F,3,0),0)</f>
        <v>13</v>
      </c>
      <c r="L587">
        <f>countif('Pre-transfer 2022 Points'!$E$13:$L$21,D587)</f>
        <v>0</v>
      </c>
      <c r="M587" s="59">
        <f>countif('2022 Points'!$G$13:$N$21,D587)</f>
        <v>0</v>
      </c>
    </row>
    <row r="588">
      <c r="A588" s="50">
        <v>587.0</v>
      </c>
      <c r="B588" s="67">
        <v>1070.0</v>
      </c>
      <c r="C588" s="68" t="s">
        <v>5445</v>
      </c>
      <c r="D588" s="50" t="s">
        <v>6747</v>
      </c>
      <c r="E588" s="50" t="s">
        <v>8659</v>
      </c>
      <c r="F588" s="50">
        <v>86.0</v>
      </c>
      <c r="G588" s="11"/>
      <c r="I588" t="str">
        <f t="array" ref="I588">INDEX('Current 2023 Points'!$F$16:$F$27,MATCH(1,MMULT(--('Current 2023 Points'!$G$16:$N$27=D588),TRANSPOSE(COLUMN('Current 2023 Points'!$G$16:$N$27)^0)),0))</f>
        <v>#N/A</v>
      </c>
      <c r="K588" s="58">
        <f>F588-IFERROR(VLOOKUP(D588,'Pre-transfer 2023 Ranking'!$D:$F,3,0),0)</f>
        <v>48</v>
      </c>
      <c r="L588">
        <f>countif('Pre-transfer 2022 Points'!$E$13:$L$21,D588)</f>
        <v>0</v>
      </c>
      <c r="M588" s="59">
        <f>countif('2022 Points'!$G$13:$N$21,D588)</f>
        <v>0</v>
      </c>
    </row>
    <row r="589">
      <c r="A589" s="50">
        <v>588.0</v>
      </c>
      <c r="B589" s="67"/>
      <c r="C589" s="69" t="s">
        <v>5776</v>
      </c>
      <c r="D589" s="50" t="s">
        <v>6748</v>
      </c>
      <c r="E589" s="50" t="s">
        <v>8598</v>
      </c>
      <c r="F589" s="50">
        <v>86.0</v>
      </c>
      <c r="G589" s="11"/>
      <c r="I589" t="str">
        <f t="array" ref="I589">INDEX('Current 2023 Points'!$F$16:$F$27,MATCH(1,MMULT(--('Current 2023 Points'!$G$16:$N$27=D589),TRANSPOSE(COLUMN('Current 2023 Points'!$G$16:$N$27)^0)),0))</f>
        <v>#N/A</v>
      </c>
      <c r="K589" s="58">
        <f>F589-IFERROR(VLOOKUP(D589,'Pre-transfer 2023 Ranking'!$D:$F,3,0),0)</f>
        <v>79</v>
      </c>
      <c r="L589">
        <f>countif('Pre-transfer 2022 Points'!$E$13:$L$21,D589)</f>
        <v>0</v>
      </c>
      <c r="M589" s="59">
        <f>countif('2022 Points'!$G$13:$N$21,D589)</f>
        <v>0</v>
      </c>
    </row>
    <row r="590">
      <c r="A590" s="50">
        <v>589.0</v>
      </c>
      <c r="B590" s="67"/>
      <c r="C590" s="69" t="s">
        <v>5776</v>
      </c>
      <c r="D590" s="50" t="s">
        <v>6749</v>
      </c>
      <c r="E590" s="50" t="s">
        <v>5932</v>
      </c>
      <c r="F590" s="50">
        <v>86.0</v>
      </c>
      <c r="G590" s="11"/>
      <c r="I590" t="str">
        <f t="array" ref="I590">INDEX('Current 2023 Points'!$F$16:$F$27,MATCH(1,MMULT(--('Current 2023 Points'!$G$16:$N$27=D590),TRANSPOSE(COLUMN('Current 2023 Points'!$G$16:$N$27)^0)),0))</f>
        <v>#N/A</v>
      </c>
      <c r="K590" s="58">
        <f>F590-IFERROR(VLOOKUP(D590,'Pre-transfer 2023 Ranking'!$D:$F,3,0),0)</f>
        <v>86</v>
      </c>
      <c r="L590">
        <f>countif('Pre-transfer 2022 Points'!$E$13:$L$21,D590)</f>
        <v>0</v>
      </c>
      <c r="M590" s="59">
        <f>countif('2022 Points'!$G$13:$N$21,D590)</f>
        <v>0</v>
      </c>
    </row>
    <row r="591">
      <c r="A591" s="50">
        <v>590.0</v>
      </c>
      <c r="B591" s="67">
        <v>569.0</v>
      </c>
      <c r="C591" s="68" t="s">
        <v>1487</v>
      </c>
      <c r="D591" s="50" t="s">
        <v>6750</v>
      </c>
      <c r="E591" s="50" t="s">
        <v>8595</v>
      </c>
      <c r="F591" s="50">
        <v>85.0</v>
      </c>
      <c r="G591" s="11"/>
      <c r="I591" t="str">
        <f t="array" ref="I591">INDEX('Current 2023 Points'!$F$16:$F$27,MATCH(1,MMULT(--('Current 2023 Points'!$G$16:$N$27=D591),TRANSPOSE(COLUMN('Current 2023 Points'!$G$16:$N$27)^0)),0))</f>
        <v>#N/A</v>
      </c>
      <c r="K591" s="58">
        <f>F591-IFERROR(VLOOKUP(D591,'Pre-transfer 2023 Ranking'!$D:$F,3,0),0)</f>
        <v>60</v>
      </c>
      <c r="L591">
        <f>countif('Pre-transfer 2022 Points'!$E$13:$L$21,D591)</f>
        <v>0</v>
      </c>
      <c r="M591" s="59">
        <f>countif('2022 Points'!$G$13:$N$21,D591)</f>
        <v>0</v>
      </c>
    </row>
    <row r="592">
      <c r="A592" s="50">
        <v>591.0</v>
      </c>
      <c r="B592" s="67">
        <v>1355.0</v>
      </c>
      <c r="C592" s="68" t="s">
        <v>8660</v>
      </c>
      <c r="D592" s="50" t="s">
        <v>6751</v>
      </c>
      <c r="E592" s="50" t="s">
        <v>5831</v>
      </c>
      <c r="F592" s="50">
        <v>85.0</v>
      </c>
      <c r="G592" s="11"/>
      <c r="I592" t="str">
        <f t="array" ref="I592">INDEX('Current 2023 Points'!$F$16:$F$27,MATCH(1,MMULT(--('Current 2023 Points'!$G$16:$N$27=D592),TRANSPOSE(COLUMN('Current 2023 Points'!$G$16:$N$27)^0)),0))</f>
        <v>#N/A</v>
      </c>
      <c r="K592" s="58">
        <f>F592-IFERROR(VLOOKUP(D592,'Pre-transfer 2023 Ranking'!$D:$F,3,0),0)</f>
        <v>0</v>
      </c>
      <c r="L592">
        <f>countif('Pre-transfer 2022 Points'!$E$13:$L$21,D592)</f>
        <v>0</v>
      </c>
      <c r="M592" s="59">
        <f>countif('2022 Points'!$G$13:$N$21,D592)</f>
        <v>0</v>
      </c>
    </row>
    <row r="593">
      <c r="A593" s="50">
        <v>592.0</v>
      </c>
      <c r="B593" s="67">
        <v>527.0</v>
      </c>
      <c r="C593" s="68" t="s">
        <v>1576</v>
      </c>
      <c r="D593" s="50" t="s">
        <v>6752</v>
      </c>
      <c r="E593" s="50" t="s">
        <v>8627</v>
      </c>
      <c r="F593" s="50">
        <v>85.0</v>
      </c>
      <c r="G593" s="11"/>
      <c r="I593" t="str">
        <f t="array" ref="I593">INDEX('Current 2023 Points'!$F$16:$F$27,MATCH(1,MMULT(--('Current 2023 Points'!$G$16:$N$27=D593),TRANSPOSE(COLUMN('Current 2023 Points'!$G$16:$N$27)^0)),0))</f>
        <v>#N/A</v>
      </c>
      <c r="K593" s="58">
        <f>F593-IFERROR(VLOOKUP(D593,'Pre-transfer 2023 Ranking'!$D:$F,3,0),0)</f>
        <v>53</v>
      </c>
      <c r="L593">
        <f>countif('Pre-transfer 2022 Points'!$E$13:$L$21,D593)</f>
        <v>0</v>
      </c>
      <c r="M593" s="59">
        <f>countif('2022 Points'!$G$13:$N$21,D593)</f>
        <v>0</v>
      </c>
    </row>
    <row r="594">
      <c r="A594" s="50">
        <v>593.0</v>
      </c>
      <c r="B594" s="67">
        <v>353.0</v>
      </c>
      <c r="C594" s="68" t="s">
        <v>1038</v>
      </c>
      <c r="D594" s="50" t="s">
        <v>6753</v>
      </c>
      <c r="E594" s="50" t="s">
        <v>93</v>
      </c>
      <c r="F594" s="50">
        <v>85.0</v>
      </c>
      <c r="G594" s="11"/>
      <c r="I594" t="str">
        <f t="array" ref="I594">INDEX('Current 2023 Points'!$F$16:$F$27,MATCH(1,MMULT(--('Current 2023 Points'!$G$16:$N$27=D594),TRANSPOSE(COLUMN('Current 2023 Points'!$G$16:$N$27)^0)),0))</f>
        <v>#N/A</v>
      </c>
      <c r="K594" s="58">
        <f>F594-IFERROR(VLOOKUP(D594,'Pre-transfer 2023 Ranking'!$D:$F,3,0),0)</f>
        <v>50</v>
      </c>
      <c r="L594">
        <f>countif('Pre-transfer 2022 Points'!$E$13:$L$21,D594)</f>
        <v>0</v>
      </c>
      <c r="M594" s="59">
        <f>countif('2022 Points'!$G$13:$N$21,D594)</f>
        <v>0</v>
      </c>
    </row>
    <row r="595">
      <c r="A595" s="50">
        <v>594.0</v>
      </c>
      <c r="B595" s="67">
        <v>899.0</v>
      </c>
      <c r="C595" s="69" t="s">
        <v>4365</v>
      </c>
      <c r="D595" s="50" t="s">
        <v>6754</v>
      </c>
      <c r="E595" s="50" t="s">
        <v>8661</v>
      </c>
      <c r="F595" s="50">
        <v>85.0</v>
      </c>
      <c r="G595" s="11"/>
      <c r="I595" t="str">
        <f t="array" ref="I595">INDEX('Current 2023 Points'!$F$16:$F$27,MATCH(1,MMULT(--('Current 2023 Points'!$G$16:$N$27=D595),TRANSPOSE(COLUMN('Current 2023 Points'!$G$16:$N$27)^0)),0))</f>
        <v>#N/A</v>
      </c>
      <c r="K595" s="58">
        <f>F595-IFERROR(VLOOKUP(D595,'Pre-transfer 2023 Ranking'!$D:$F,3,0),0)</f>
        <v>39</v>
      </c>
      <c r="L595">
        <f>countif('Pre-transfer 2022 Points'!$E$13:$L$21,D595)</f>
        <v>0</v>
      </c>
      <c r="M595" s="59">
        <f>countif('2022 Points'!$G$13:$N$21,D595)</f>
        <v>0</v>
      </c>
    </row>
    <row r="596">
      <c r="A596" s="50">
        <v>595.0</v>
      </c>
      <c r="B596" s="67">
        <v>1359.0</v>
      </c>
      <c r="C596" s="68" t="s">
        <v>8660</v>
      </c>
      <c r="D596" s="50" t="s">
        <v>6755</v>
      </c>
      <c r="E596" s="50" t="s">
        <v>5932</v>
      </c>
      <c r="F596" s="50">
        <v>84.0</v>
      </c>
      <c r="G596" s="11"/>
      <c r="I596" t="str">
        <f t="array" ref="I596">INDEX('Current 2023 Points'!$F$16:$F$27,MATCH(1,MMULT(--('Current 2023 Points'!$G$16:$N$27=D596),TRANSPOSE(COLUMN('Current 2023 Points'!$G$16:$N$27)^0)),0))</f>
        <v>#N/A</v>
      </c>
      <c r="K596" s="58">
        <f>F596-IFERROR(VLOOKUP(D596,'Pre-transfer 2023 Ranking'!$D:$F,3,0),0)</f>
        <v>72</v>
      </c>
      <c r="L596">
        <f>countif('Pre-transfer 2022 Points'!$E$13:$L$21,D596)</f>
        <v>0</v>
      </c>
      <c r="M596" s="59">
        <f>countif('2022 Points'!$G$13:$N$21,D596)</f>
        <v>0</v>
      </c>
    </row>
    <row r="597">
      <c r="A597" s="50">
        <v>596.0</v>
      </c>
      <c r="B597" s="67">
        <v>1318.0</v>
      </c>
      <c r="C597" s="68" t="s">
        <v>4709</v>
      </c>
      <c r="D597" s="50" t="s">
        <v>6756</v>
      </c>
      <c r="E597" s="50" t="s">
        <v>1231</v>
      </c>
      <c r="F597" s="50">
        <v>84.0</v>
      </c>
      <c r="G597" s="11"/>
      <c r="I597" t="str">
        <f t="array" ref="I597">INDEX('Current 2023 Points'!$F$16:$F$27,MATCH(1,MMULT(--('Current 2023 Points'!$G$16:$N$27=D597),TRANSPOSE(COLUMN('Current 2023 Points'!$G$16:$N$27)^0)),0))</f>
        <v>#N/A</v>
      </c>
      <c r="K597" s="58">
        <f>F597-IFERROR(VLOOKUP(D597,'Pre-transfer 2023 Ranking'!$D:$F,3,0),0)</f>
        <v>53</v>
      </c>
      <c r="L597">
        <f>countif('Pre-transfer 2022 Points'!$E$13:$L$21,D597)</f>
        <v>0</v>
      </c>
      <c r="M597" s="59">
        <f>countif('2022 Points'!$G$13:$N$21,D597)</f>
        <v>0</v>
      </c>
    </row>
    <row r="598">
      <c r="A598" s="50">
        <v>597.0</v>
      </c>
      <c r="B598" s="67">
        <v>752.0</v>
      </c>
      <c r="C598" s="68" t="s">
        <v>1836</v>
      </c>
      <c r="D598" s="50" t="s">
        <v>6757</v>
      </c>
      <c r="E598" s="50" t="s">
        <v>8600</v>
      </c>
      <c r="F598" s="50">
        <v>84.0</v>
      </c>
      <c r="G598" s="11"/>
      <c r="I598" t="str">
        <f t="array" ref="I598">INDEX('Current 2023 Points'!$F$16:$F$27,MATCH(1,MMULT(--('Current 2023 Points'!$G$16:$N$27=D598),TRANSPOSE(COLUMN('Current 2023 Points'!$G$16:$N$27)^0)),0))</f>
        <v>#N/A</v>
      </c>
      <c r="K598" s="58">
        <f>F598-IFERROR(VLOOKUP(D598,'Pre-transfer 2023 Ranking'!$D:$F,3,0),0)</f>
        <v>59</v>
      </c>
      <c r="L598">
        <f>countif('Pre-transfer 2022 Points'!$E$13:$L$21,D598)</f>
        <v>0</v>
      </c>
      <c r="M598" s="59">
        <f>countif('2022 Points'!$G$13:$N$21,D598)</f>
        <v>0</v>
      </c>
    </row>
    <row r="599">
      <c r="A599" s="50">
        <v>598.0</v>
      </c>
      <c r="B599" s="67">
        <v>1273.0</v>
      </c>
      <c r="C599" s="68" t="s">
        <v>5632</v>
      </c>
      <c r="D599" s="50" t="s">
        <v>6758</v>
      </c>
      <c r="E599" s="50" t="s">
        <v>5816</v>
      </c>
      <c r="F599" s="50">
        <v>84.0</v>
      </c>
      <c r="G599" s="11"/>
      <c r="I599" t="str">
        <f t="array" ref="I599">INDEX('Current 2023 Points'!$F$16:$F$27,MATCH(1,MMULT(--('Current 2023 Points'!$G$16:$N$27=D599),TRANSPOSE(COLUMN('Current 2023 Points'!$G$16:$N$27)^0)),0))</f>
        <v>#N/A</v>
      </c>
      <c r="K599" s="58">
        <f>F599-IFERROR(VLOOKUP(D599,'Pre-transfer 2023 Ranking'!$D:$F,3,0),0)</f>
        <v>84</v>
      </c>
      <c r="L599">
        <f>countif('Pre-transfer 2022 Points'!$E$13:$L$21,D599)</f>
        <v>0</v>
      </c>
      <c r="M599" s="59">
        <f>countif('2022 Points'!$G$13:$N$21,D599)</f>
        <v>0</v>
      </c>
    </row>
    <row r="600">
      <c r="A600" s="50">
        <v>599.0</v>
      </c>
      <c r="B600" s="67">
        <v>653.0</v>
      </c>
      <c r="C600" s="68" t="s">
        <v>4345</v>
      </c>
      <c r="D600" s="50" t="s">
        <v>6759</v>
      </c>
      <c r="E600" s="50" t="s">
        <v>8590</v>
      </c>
      <c r="F600" s="50">
        <v>83.0</v>
      </c>
      <c r="G600" s="11"/>
      <c r="I600" t="str">
        <f t="array" ref="I600">INDEX('Current 2023 Points'!$F$16:$F$27,MATCH(1,MMULT(--('Current 2023 Points'!$G$16:$N$27=D600),TRANSPOSE(COLUMN('Current 2023 Points'!$G$16:$N$27)^0)),0))</f>
        <v>#N/A</v>
      </c>
      <c r="K600" s="58">
        <f>F600-IFERROR(VLOOKUP(D600,'Pre-transfer 2023 Ranking'!$D:$F,3,0),0)</f>
        <v>63</v>
      </c>
      <c r="L600">
        <f>countif('Pre-transfer 2022 Points'!$E$13:$L$21,D600)</f>
        <v>0</v>
      </c>
      <c r="M600" s="59">
        <f>countif('2022 Points'!$G$13:$N$21,D600)</f>
        <v>0</v>
      </c>
    </row>
    <row r="601">
      <c r="A601" s="49">
        <v>600.0</v>
      </c>
      <c r="B601" s="63">
        <v>704.0</v>
      </c>
      <c r="C601" s="66" t="s">
        <v>530</v>
      </c>
      <c r="D601" s="49" t="s">
        <v>6760</v>
      </c>
      <c r="E601" s="49" t="s">
        <v>8598</v>
      </c>
      <c r="F601" s="49">
        <v>83.0</v>
      </c>
      <c r="I601" t="str">
        <f t="array" ref="I601">INDEX('Current 2023 Points'!$F$16:$F$27,MATCH(1,MMULT(--('Current 2023 Points'!$G$16:$N$27=D601),TRANSPOSE(COLUMN('Current 2023 Points'!$G$16:$N$27)^0)),0))</f>
        <v>#N/A</v>
      </c>
      <c r="K601" s="58">
        <f>F601-IFERROR(VLOOKUP(D601,'Pre-transfer 2023 Ranking'!$D:$F,3,0),0)</f>
        <v>44</v>
      </c>
      <c r="L601">
        <f>countif('Pre-transfer 2022 Points'!$E$13:$L$21,D601)</f>
        <v>0</v>
      </c>
      <c r="M601" s="59">
        <f>countif('2022 Points'!$G$13:$N$21,D601)</f>
        <v>0</v>
      </c>
    </row>
    <row r="602">
      <c r="A602" s="50">
        <v>601.0</v>
      </c>
      <c r="B602" s="67">
        <v>261.0</v>
      </c>
      <c r="C602" s="69" t="s">
        <v>5847</v>
      </c>
      <c r="D602" s="50" t="s">
        <v>6761</v>
      </c>
      <c r="E602" s="50" t="s">
        <v>8589</v>
      </c>
      <c r="F602" s="50">
        <v>83.0</v>
      </c>
      <c r="G602" s="11"/>
      <c r="I602" t="str">
        <f t="array" ref="I602">INDEX('Current 2023 Points'!$F$16:$F$27,MATCH(1,MMULT(--('Current 2023 Points'!$G$16:$N$27=D602),TRANSPOSE(COLUMN('Current 2023 Points'!$G$16:$N$27)^0)),0))</f>
        <v>#N/A</v>
      </c>
      <c r="K602" s="58">
        <f>F602-IFERROR(VLOOKUP(D602,'Pre-transfer 2023 Ranking'!$D:$F,3,0),0)</f>
        <v>25</v>
      </c>
      <c r="L602">
        <f>countif('Pre-transfer 2022 Points'!$E$13:$L$21,D602)</f>
        <v>0</v>
      </c>
      <c r="M602" s="59">
        <f>countif('2022 Points'!$G$13:$N$21,D602)</f>
        <v>0</v>
      </c>
    </row>
    <row r="603">
      <c r="A603" s="50">
        <v>602.0</v>
      </c>
      <c r="B603" s="67">
        <v>829.0</v>
      </c>
      <c r="C603" s="69" t="s">
        <v>593</v>
      </c>
      <c r="D603" s="50" t="s">
        <v>6762</v>
      </c>
      <c r="E603" s="50" t="s">
        <v>249</v>
      </c>
      <c r="F603" s="50">
        <v>83.0</v>
      </c>
      <c r="G603" s="11"/>
      <c r="I603" t="str">
        <f t="array" ref="I603">INDEX('Current 2023 Points'!$F$16:$F$27,MATCH(1,MMULT(--('Current 2023 Points'!$G$16:$N$27=D603),TRANSPOSE(COLUMN('Current 2023 Points'!$G$16:$N$27)^0)),0))</f>
        <v>#N/A</v>
      </c>
      <c r="K603" s="58">
        <f>F603-IFERROR(VLOOKUP(D603,'Pre-transfer 2023 Ranking'!$D:$F,3,0),0)</f>
        <v>0</v>
      </c>
      <c r="L603">
        <f>countif('Pre-transfer 2022 Points'!$E$13:$L$21,D603)</f>
        <v>0</v>
      </c>
      <c r="M603" s="59">
        <f>countif('2022 Points'!$G$13:$N$21,D603)</f>
        <v>0</v>
      </c>
    </row>
    <row r="604">
      <c r="A604" s="50">
        <v>603.0</v>
      </c>
      <c r="B604" s="67">
        <v>478.0</v>
      </c>
      <c r="C604" s="69" t="s">
        <v>4409</v>
      </c>
      <c r="D604" s="50" t="s">
        <v>6763</v>
      </c>
      <c r="E604" s="50" t="s">
        <v>8662</v>
      </c>
      <c r="F604" s="50">
        <v>83.0</v>
      </c>
      <c r="G604" s="11"/>
      <c r="I604" t="str">
        <f t="array" ref="I604">INDEX('Current 2023 Points'!$F$16:$F$27,MATCH(1,MMULT(--('Current 2023 Points'!$G$16:$N$27=D604),TRANSPOSE(COLUMN('Current 2023 Points'!$G$16:$N$27)^0)),0))</f>
        <v>#N/A</v>
      </c>
      <c r="K604" s="58">
        <f>F604-IFERROR(VLOOKUP(D604,'Pre-transfer 2023 Ranking'!$D:$F,3,0),0)</f>
        <v>15</v>
      </c>
      <c r="L604">
        <f>countif('Pre-transfer 2022 Points'!$E$13:$L$21,D604)</f>
        <v>0</v>
      </c>
      <c r="M604" s="59">
        <f>countif('2022 Points'!$G$13:$N$21,D604)</f>
        <v>0</v>
      </c>
    </row>
    <row r="605">
      <c r="A605" s="50">
        <v>604.0</v>
      </c>
      <c r="B605" s="67">
        <v>1247.0</v>
      </c>
      <c r="C605" s="68" t="s">
        <v>4593</v>
      </c>
      <c r="D605" s="50" t="s">
        <v>6764</v>
      </c>
      <c r="E605" s="50" t="s">
        <v>5919</v>
      </c>
      <c r="F605" s="50">
        <v>83.0</v>
      </c>
      <c r="G605" s="11"/>
      <c r="I605" t="str">
        <f t="array" ref="I605">INDEX('Current 2023 Points'!$F$16:$F$27,MATCH(1,MMULT(--('Current 2023 Points'!$G$16:$N$27=D605),TRANSPOSE(COLUMN('Current 2023 Points'!$G$16:$N$27)^0)),0))</f>
        <v>#N/A</v>
      </c>
      <c r="K605" s="58">
        <f>F605-IFERROR(VLOOKUP(D605,'Pre-transfer 2023 Ranking'!$D:$F,3,0),0)</f>
        <v>55</v>
      </c>
      <c r="L605">
        <f>countif('Pre-transfer 2022 Points'!$E$13:$L$21,D605)</f>
        <v>0</v>
      </c>
      <c r="M605" s="59">
        <f>countif('2022 Points'!$G$13:$N$21,D605)</f>
        <v>0</v>
      </c>
    </row>
    <row r="606">
      <c r="A606" s="50">
        <v>605.0</v>
      </c>
      <c r="B606" s="67">
        <v>870.0</v>
      </c>
      <c r="C606" s="69" t="s">
        <v>409</v>
      </c>
      <c r="D606" s="50" t="s">
        <v>6765</v>
      </c>
      <c r="E606" s="50" t="s">
        <v>8629</v>
      </c>
      <c r="F606" s="50">
        <v>83.0</v>
      </c>
      <c r="G606" s="11"/>
      <c r="I606" t="str">
        <f t="array" ref="I606">INDEX('Current 2023 Points'!$F$16:$F$27,MATCH(1,MMULT(--('Current 2023 Points'!$G$16:$N$27=D606),TRANSPOSE(COLUMN('Current 2023 Points'!$G$16:$N$27)^0)),0))</f>
        <v>#N/A</v>
      </c>
      <c r="K606" s="58">
        <f>F606-IFERROR(VLOOKUP(D606,'Pre-transfer 2023 Ranking'!$D:$F,3,0),0)</f>
        <v>73</v>
      </c>
      <c r="L606">
        <f>countif('Pre-transfer 2022 Points'!$E$13:$L$21,D606)</f>
        <v>0</v>
      </c>
      <c r="M606" s="59">
        <f>countif('2022 Points'!$G$13:$N$21,D606)</f>
        <v>0</v>
      </c>
    </row>
    <row r="607">
      <c r="A607" s="50">
        <v>606.0</v>
      </c>
      <c r="B607" s="67">
        <v>1719.0</v>
      </c>
      <c r="C607" s="69" t="s">
        <v>8663</v>
      </c>
      <c r="D607" s="50" t="s">
        <v>6766</v>
      </c>
      <c r="E607" s="50" t="s">
        <v>8622</v>
      </c>
      <c r="F607" s="50">
        <v>82.0</v>
      </c>
      <c r="G607" s="11"/>
      <c r="I607" t="str">
        <f t="array" ref="I607">INDEX('Current 2023 Points'!$F$16:$F$27,MATCH(1,MMULT(--('Current 2023 Points'!$G$16:$N$27=D607),TRANSPOSE(COLUMN('Current 2023 Points'!$G$16:$N$27)^0)),0))</f>
        <v>#N/A</v>
      </c>
      <c r="K607" s="58">
        <f>F607-IFERROR(VLOOKUP(D607,'Pre-transfer 2023 Ranking'!$D:$F,3,0),0)</f>
        <v>59</v>
      </c>
      <c r="L607">
        <f>countif('Pre-transfer 2022 Points'!$E$13:$L$21,D607)</f>
        <v>0</v>
      </c>
      <c r="M607" s="59">
        <f>countif('2022 Points'!$G$13:$N$21,D607)</f>
        <v>0</v>
      </c>
    </row>
    <row r="608">
      <c r="A608" s="50">
        <v>607.0</v>
      </c>
      <c r="B608" s="67">
        <v>724.0</v>
      </c>
      <c r="C608" s="69" t="s">
        <v>407</v>
      </c>
      <c r="D608" s="50" t="s">
        <v>6767</v>
      </c>
      <c r="E608" s="50" t="s">
        <v>8593</v>
      </c>
      <c r="F608" s="50">
        <v>82.0</v>
      </c>
      <c r="G608" s="11"/>
      <c r="I608" t="str">
        <f t="array" ref="I608">INDEX('Current 2023 Points'!$F$16:$F$27,MATCH(1,MMULT(--('Current 2023 Points'!$G$16:$N$27=D608),TRANSPOSE(COLUMN('Current 2023 Points'!$G$16:$N$27)^0)),0))</f>
        <v>#N/A</v>
      </c>
      <c r="K608" s="58">
        <f>F608-IFERROR(VLOOKUP(D608,'Pre-transfer 2023 Ranking'!$D:$F,3,0),0)</f>
        <v>34</v>
      </c>
      <c r="L608">
        <f>countif('Pre-transfer 2022 Points'!$E$13:$L$21,D608)</f>
        <v>0</v>
      </c>
      <c r="M608" s="59">
        <f>countif('2022 Points'!$G$13:$N$21,D608)</f>
        <v>0</v>
      </c>
    </row>
    <row r="609">
      <c r="A609" s="50">
        <v>608.0</v>
      </c>
      <c r="B609" s="67">
        <v>188.0</v>
      </c>
      <c r="C609" s="68" t="s">
        <v>5435</v>
      </c>
      <c r="D609" s="50" t="s">
        <v>6768</v>
      </c>
      <c r="E609" s="50" t="s">
        <v>8590</v>
      </c>
      <c r="F609" s="50">
        <v>82.0</v>
      </c>
      <c r="G609" s="11"/>
      <c r="I609" t="str">
        <f t="array" ref="I609">INDEX('Current 2023 Points'!$F$16:$F$27,MATCH(1,MMULT(--('Current 2023 Points'!$G$16:$N$27=D609),TRANSPOSE(COLUMN('Current 2023 Points'!$G$16:$N$27)^0)),0))</f>
        <v>#N/A</v>
      </c>
      <c r="K609" s="58">
        <f>F609-IFERROR(VLOOKUP(D609,'Pre-transfer 2023 Ranking'!$D:$F,3,0),0)</f>
        <v>16</v>
      </c>
      <c r="L609">
        <f>countif('Pre-transfer 2022 Points'!$E$13:$L$21,D609)</f>
        <v>0</v>
      </c>
      <c r="M609" s="59">
        <f>countif('2022 Points'!$G$13:$N$21,D609)</f>
        <v>0</v>
      </c>
    </row>
    <row r="610">
      <c r="A610" s="50">
        <v>609.0</v>
      </c>
      <c r="B610" s="67">
        <v>644.0</v>
      </c>
      <c r="C610" s="68" t="s">
        <v>133</v>
      </c>
      <c r="D610" s="50" t="s">
        <v>6769</v>
      </c>
      <c r="E610" s="50" t="s">
        <v>157</v>
      </c>
      <c r="F610" s="50">
        <v>82.0</v>
      </c>
      <c r="G610" s="11"/>
      <c r="I610" t="str">
        <f t="array" ref="I610">INDEX('Current 2023 Points'!$F$16:$F$27,MATCH(1,MMULT(--('Current 2023 Points'!$G$16:$N$27=D610),TRANSPOSE(COLUMN('Current 2023 Points'!$G$16:$N$27)^0)),0))</f>
        <v>#N/A</v>
      </c>
      <c r="K610" s="58">
        <f>F610-IFERROR(VLOOKUP(D610,'Pre-transfer 2023 Ranking'!$D:$F,3,0),0)</f>
        <v>75</v>
      </c>
      <c r="L610">
        <f>countif('Pre-transfer 2022 Points'!$E$13:$L$21,D610)</f>
        <v>0</v>
      </c>
      <c r="M610" s="59">
        <f>countif('2022 Points'!$G$13:$N$21,D610)</f>
        <v>0</v>
      </c>
    </row>
    <row r="611">
      <c r="A611" s="50">
        <v>610.0</v>
      </c>
      <c r="B611" s="67">
        <v>161.0</v>
      </c>
      <c r="C611" s="69" t="s">
        <v>5476</v>
      </c>
      <c r="D611" s="50" t="s">
        <v>6770</v>
      </c>
      <c r="E611" s="50" t="s">
        <v>143</v>
      </c>
      <c r="F611" s="50">
        <v>82.0</v>
      </c>
      <c r="G611" s="11"/>
      <c r="I611" t="str">
        <f t="array" ref="I611">INDEX('Current 2023 Points'!$F$16:$F$27,MATCH(1,MMULT(--('Current 2023 Points'!$G$16:$N$27=D611),TRANSPOSE(COLUMN('Current 2023 Points'!$G$16:$N$27)^0)),0))</f>
        <v>#N/A</v>
      </c>
      <c r="K611" s="58">
        <f>F611-IFERROR(VLOOKUP(D611,'Pre-transfer 2023 Ranking'!$D:$F,3,0),0)</f>
        <v>54</v>
      </c>
      <c r="L611">
        <f>countif('Pre-transfer 2022 Points'!$E$13:$L$21,D611)</f>
        <v>0</v>
      </c>
      <c r="M611" s="59">
        <f>countif('2022 Points'!$G$13:$N$21,D611)</f>
        <v>0</v>
      </c>
    </row>
    <row r="612">
      <c r="A612" s="50">
        <v>611.0</v>
      </c>
      <c r="B612" s="67">
        <v>548.0</v>
      </c>
      <c r="C612" s="68" t="s">
        <v>502</v>
      </c>
      <c r="D612" s="50" t="s">
        <v>6771</v>
      </c>
      <c r="E612" s="50" t="s">
        <v>93</v>
      </c>
      <c r="F612" s="50">
        <v>82.0</v>
      </c>
      <c r="G612" s="11"/>
      <c r="I612" t="str">
        <f t="array" ref="I612">INDEX('Current 2023 Points'!$F$16:$F$27,MATCH(1,MMULT(--('Current 2023 Points'!$G$16:$N$27=D612),TRANSPOSE(COLUMN('Current 2023 Points'!$G$16:$N$27)^0)),0))</f>
        <v>#N/A</v>
      </c>
      <c r="K612" s="58">
        <f>F612-IFERROR(VLOOKUP(D612,'Pre-transfer 2023 Ranking'!$D:$F,3,0),0)</f>
        <v>38</v>
      </c>
      <c r="L612">
        <f>countif('Pre-transfer 2022 Points'!$E$13:$L$21,D612)</f>
        <v>0</v>
      </c>
      <c r="M612" s="59">
        <f>countif('2022 Points'!$G$13:$N$21,D612)</f>
        <v>0</v>
      </c>
    </row>
    <row r="613">
      <c r="A613" s="50">
        <v>612.0</v>
      </c>
      <c r="B613" s="67">
        <v>949.0</v>
      </c>
      <c r="C613" s="69" t="s">
        <v>4845</v>
      </c>
      <c r="D613" s="50" t="s">
        <v>6772</v>
      </c>
      <c r="E613" s="50" t="s">
        <v>324</v>
      </c>
      <c r="F613" s="50">
        <v>82.0</v>
      </c>
      <c r="G613" s="11"/>
      <c r="I613" t="str">
        <f t="array" ref="I613">INDEX('Current 2023 Points'!$F$16:$F$27,MATCH(1,MMULT(--('Current 2023 Points'!$G$16:$N$27=D613),TRANSPOSE(COLUMN('Current 2023 Points'!$G$16:$N$27)^0)),0))</f>
        <v>#N/A</v>
      </c>
      <c r="K613" s="58">
        <f>F613-IFERROR(VLOOKUP(D613,'Pre-transfer 2023 Ranking'!$D:$F,3,0),0)</f>
        <v>70</v>
      </c>
      <c r="L613">
        <f>countif('Pre-transfer 2022 Points'!$E$13:$L$21,D613)</f>
        <v>0</v>
      </c>
      <c r="M613" s="59">
        <f>countif('2022 Points'!$G$13:$N$21,D613)</f>
        <v>0</v>
      </c>
    </row>
    <row r="614">
      <c r="A614" s="50">
        <v>613.0</v>
      </c>
      <c r="B614" s="67">
        <v>981.0</v>
      </c>
      <c r="C614" s="68" t="s">
        <v>4577</v>
      </c>
      <c r="D614" s="50" t="s">
        <v>6773</v>
      </c>
      <c r="E614" s="50" t="s">
        <v>93</v>
      </c>
      <c r="F614" s="50">
        <v>81.0</v>
      </c>
      <c r="G614" s="11"/>
      <c r="I614" t="str">
        <f t="array" ref="I614">INDEX('Current 2023 Points'!$F$16:$F$27,MATCH(1,MMULT(--('Current 2023 Points'!$G$16:$N$27=D614),TRANSPOSE(COLUMN('Current 2023 Points'!$G$16:$N$27)^0)),0))</f>
        <v>#N/A</v>
      </c>
      <c r="K614" s="58">
        <f>F614-IFERROR(VLOOKUP(D614,'Pre-transfer 2023 Ranking'!$D:$F,3,0),0)</f>
        <v>30</v>
      </c>
      <c r="L614">
        <f>countif('Pre-transfer 2022 Points'!$E$13:$L$21,D614)</f>
        <v>0</v>
      </c>
      <c r="M614" s="59">
        <f>countif('2022 Points'!$G$13:$N$21,D614)</f>
        <v>0</v>
      </c>
    </row>
    <row r="615">
      <c r="A615" s="50">
        <v>614.0</v>
      </c>
      <c r="B615" s="67">
        <v>859.0</v>
      </c>
      <c r="C615" s="68" t="s">
        <v>5298</v>
      </c>
      <c r="D615" s="50" t="s">
        <v>6774</v>
      </c>
      <c r="E615" s="50" t="s">
        <v>8605</v>
      </c>
      <c r="F615" s="50">
        <v>81.0</v>
      </c>
      <c r="G615" s="11"/>
      <c r="I615" t="str">
        <f t="array" ref="I615">INDEX('Current 2023 Points'!$F$16:$F$27,MATCH(1,MMULT(--('Current 2023 Points'!$G$16:$N$27=D615),TRANSPOSE(COLUMN('Current 2023 Points'!$G$16:$N$27)^0)),0))</f>
        <v>#N/A</v>
      </c>
      <c r="K615" s="58">
        <f>F615-IFERROR(VLOOKUP(D615,'Pre-transfer 2023 Ranking'!$D:$F,3,0),0)</f>
        <v>71</v>
      </c>
      <c r="L615">
        <f>countif('Pre-transfer 2022 Points'!$E$13:$L$21,D615)</f>
        <v>0</v>
      </c>
      <c r="M615" s="59">
        <f>countif('2022 Points'!$G$13:$N$21,D615)</f>
        <v>0</v>
      </c>
    </row>
    <row r="616">
      <c r="A616" s="50">
        <v>615.0</v>
      </c>
      <c r="B616" s="67">
        <v>715.0</v>
      </c>
      <c r="C616" s="68" t="s">
        <v>1187</v>
      </c>
      <c r="D616" s="50" t="s">
        <v>6775</v>
      </c>
      <c r="E616" s="50" t="s">
        <v>208</v>
      </c>
      <c r="F616" s="50">
        <v>81.0</v>
      </c>
      <c r="G616" s="11"/>
      <c r="I616" t="str">
        <f t="array" ref="I616">INDEX('Current 2023 Points'!$F$16:$F$27,MATCH(1,MMULT(--('Current 2023 Points'!$G$16:$N$27=D616),TRANSPOSE(COLUMN('Current 2023 Points'!$G$16:$N$27)^0)),0))</f>
        <v>#N/A</v>
      </c>
      <c r="K616" s="58">
        <f>F616-IFERROR(VLOOKUP(D616,'Pre-transfer 2023 Ranking'!$D:$F,3,0),0)</f>
        <v>30</v>
      </c>
      <c r="L616">
        <f>countif('Pre-transfer 2022 Points'!$E$13:$L$21,D616)</f>
        <v>0</v>
      </c>
      <c r="M616" s="59">
        <f>countif('2022 Points'!$G$13:$N$21,D616)</f>
        <v>0</v>
      </c>
    </row>
    <row r="617">
      <c r="A617" s="50">
        <v>616.0</v>
      </c>
      <c r="B617" s="67">
        <v>750.0</v>
      </c>
      <c r="C617" s="69" t="s">
        <v>437</v>
      </c>
      <c r="D617" s="50" t="s">
        <v>6776</v>
      </c>
      <c r="E617" s="50" t="s">
        <v>8662</v>
      </c>
      <c r="F617" s="50">
        <v>81.0</v>
      </c>
      <c r="G617" s="11"/>
      <c r="I617" t="str">
        <f t="array" ref="I617">INDEX('Current 2023 Points'!$F$16:$F$27,MATCH(1,MMULT(--('Current 2023 Points'!$G$16:$N$27=D617),TRANSPOSE(COLUMN('Current 2023 Points'!$G$16:$N$27)^0)),0))</f>
        <v>#N/A</v>
      </c>
      <c r="K617" s="58">
        <f>F617-IFERROR(VLOOKUP(D617,'Pre-transfer 2023 Ranking'!$D:$F,3,0),0)</f>
        <v>20</v>
      </c>
      <c r="L617">
        <f>countif('Pre-transfer 2022 Points'!$E$13:$L$21,D617)</f>
        <v>0</v>
      </c>
      <c r="M617" s="59">
        <f>countif('2022 Points'!$G$13:$N$21,D617)</f>
        <v>0</v>
      </c>
    </row>
    <row r="618">
      <c r="A618" s="50">
        <v>617.0</v>
      </c>
      <c r="B618" s="67"/>
      <c r="C618" s="68" t="s">
        <v>5776</v>
      </c>
      <c r="D618" s="50" t="s">
        <v>6777</v>
      </c>
      <c r="E618" s="50" t="s">
        <v>8664</v>
      </c>
      <c r="F618" s="50">
        <v>81.0</v>
      </c>
      <c r="G618" s="11"/>
      <c r="I618" t="str">
        <f t="array" ref="I618">INDEX('Current 2023 Points'!$F$16:$F$27,MATCH(1,MMULT(--('Current 2023 Points'!$G$16:$N$27=D618),TRANSPOSE(COLUMN('Current 2023 Points'!$G$16:$N$27)^0)),0))</f>
        <v>#N/A</v>
      </c>
      <c r="K618" s="58">
        <f>F618-IFERROR(VLOOKUP(D618,'Pre-transfer 2023 Ranking'!$D:$F,3,0),0)</f>
        <v>15</v>
      </c>
      <c r="L618">
        <f>countif('Pre-transfer 2022 Points'!$E$13:$L$21,D618)</f>
        <v>0</v>
      </c>
      <c r="M618" s="59">
        <f>countif('2022 Points'!$G$13:$N$21,D618)</f>
        <v>0</v>
      </c>
    </row>
    <row r="619">
      <c r="A619" s="50">
        <v>618.0</v>
      </c>
      <c r="B619" s="67">
        <v>863.0</v>
      </c>
      <c r="C619" s="69" t="s">
        <v>5298</v>
      </c>
      <c r="D619" s="50" t="s">
        <v>6778</v>
      </c>
      <c r="E619" s="50" t="s">
        <v>8665</v>
      </c>
      <c r="F619" s="50">
        <v>81.0</v>
      </c>
      <c r="G619" s="11"/>
      <c r="I619" t="str">
        <f t="array" ref="I619">INDEX('Current 2023 Points'!$F$16:$F$27,MATCH(1,MMULT(--('Current 2023 Points'!$G$16:$N$27=D619),TRANSPOSE(COLUMN('Current 2023 Points'!$G$16:$N$27)^0)),0))</f>
        <v>#N/A</v>
      </c>
      <c r="K619" s="58">
        <f>F619-IFERROR(VLOOKUP(D619,'Pre-transfer 2023 Ranking'!$D:$F,3,0),0)</f>
        <v>67</v>
      </c>
      <c r="L619">
        <f>countif('Pre-transfer 2022 Points'!$E$13:$L$21,D619)</f>
        <v>0</v>
      </c>
      <c r="M619" s="59">
        <f>countif('2022 Points'!$G$13:$N$21,D619)</f>
        <v>0</v>
      </c>
    </row>
    <row r="620">
      <c r="A620" s="50">
        <v>619.0</v>
      </c>
      <c r="B620" s="67">
        <v>677.0</v>
      </c>
      <c r="C620" s="69" t="s">
        <v>4335</v>
      </c>
      <c r="D620" s="50" t="s">
        <v>6779</v>
      </c>
      <c r="E620" s="50" t="s">
        <v>208</v>
      </c>
      <c r="F620" s="50">
        <v>80.0</v>
      </c>
      <c r="G620" s="11"/>
      <c r="I620" t="str">
        <f t="array" ref="I620">INDEX('Current 2023 Points'!$F$16:$F$27,MATCH(1,MMULT(--('Current 2023 Points'!$G$16:$N$27=D620),TRANSPOSE(COLUMN('Current 2023 Points'!$G$16:$N$27)^0)),0))</f>
        <v>#N/A</v>
      </c>
      <c r="K620" s="58">
        <f>F620-IFERROR(VLOOKUP(D620,'Pre-transfer 2023 Ranking'!$D:$F,3,0),0)</f>
        <v>74</v>
      </c>
      <c r="L620">
        <f>countif('Pre-transfer 2022 Points'!$E$13:$L$21,D620)</f>
        <v>0</v>
      </c>
      <c r="M620" s="59">
        <f>countif('2022 Points'!$G$13:$N$21,D620)</f>
        <v>0</v>
      </c>
    </row>
    <row r="621">
      <c r="A621" s="50">
        <v>620.0</v>
      </c>
      <c r="B621" s="67">
        <v>281.0</v>
      </c>
      <c r="C621" s="68" t="s">
        <v>5048</v>
      </c>
      <c r="D621" s="50" t="s">
        <v>6780</v>
      </c>
      <c r="E621" s="50" t="s">
        <v>8592</v>
      </c>
      <c r="F621" s="50">
        <v>80.0</v>
      </c>
      <c r="G621" s="11"/>
      <c r="I621" t="str">
        <f t="array" ref="I621">INDEX('Current 2023 Points'!$F$16:$F$27,MATCH(1,MMULT(--('Current 2023 Points'!$G$16:$N$27=D621),TRANSPOSE(COLUMN('Current 2023 Points'!$G$16:$N$27)^0)),0))</f>
        <v>#N/A</v>
      </c>
      <c r="K621" s="58">
        <f>F621-IFERROR(VLOOKUP(D621,'Pre-transfer 2023 Ranking'!$D:$F,3,0),0)</f>
        <v>75</v>
      </c>
      <c r="L621">
        <f>countif('Pre-transfer 2022 Points'!$E$13:$L$21,D621)</f>
        <v>0</v>
      </c>
      <c r="M621" s="59">
        <f>countif('2022 Points'!$G$13:$N$21,D621)</f>
        <v>0</v>
      </c>
    </row>
    <row r="622">
      <c r="A622" s="50">
        <v>621.0</v>
      </c>
      <c r="B622" s="67">
        <v>537.0</v>
      </c>
      <c r="C622" s="69" t="s">
        <v>1127</v>
      </c>
      <c r="D622" s="50" t="s">
        <v>6781</v>
      </c>
      <c r="E622" s="50" t="s">
        <v>8591</v>
      </c>
      <c r="F622" s="50">
        <v>80.0</v>
      </c>
      <c r="G622" s="11"/>
      <c r="I622" t="str">
        <f t="array" ref="I622">INDEX('Current 2023 Points'!$F$16:$F$27,MATCH(1,MMULT(--('Current 2023 Points'!$G$16:$N$27=D622),TRANSPOSE(COLUMN('Current 2023 Points'!$G$16:$N$27)^0)),0))</f>
        <v>#N/A</v>
      </c>
      <c r="K622" s="58">
        <f>F622-IFERROR(VLOOKUP(D622,'Pre-transfer 2023 Ranking'!$D:$F,3,0),0)</f>
        <v>54</v>
      </c>
      <c r="L622">
        <f>countif('Pre-transfer 2022 Points'!$E$13:$L$21,D622)</f>
        <v>0</v>
      </c>
      <c r="M622" s="59">
        <f>countif('2022 Points'!$G$13:$N$21,D622)</f>
        <v>0</v>
      </c>
    </row>
    <row r="623">
      <c r="A623" s="50">
        <v>622.0</v>
      </c>
      <c r="B623" s="67">
        <v>835.0</v>
      </c>
      <c r="C623" s="69" t="s">
        <v>175</v>
      </c>
      <c r="D623" s="50" t="s">
        <v>6782</v>
      </c>
      <c r="E623" s="50" t="s">
        <v>5764</v>
      </c>
      <c r="F623" s="50">
        <v>80.0</v>
      </c>
      <c r="G623" s="11"/>
      <c r="I623" t="str">
        <f t="array" ref="I623">INDEX('Current 2023 Points'!$F$16:$F$27,MATCH(1,MMULT(--('Current 2023 Points'!$G$16:$N$27=D623),TRANSPOSE(COLUMN('Current 2023 Points'!$G$16:$N$27)^0)),0))</f>
        <v>#N/A</v>
      </c>
      <c r="K623" s="58">
        <f>F623-IFERROR(VLOOKUP(D623,'Pre-transfer 2023 Ranking'!$D:$F,3,0),0)</f>
        <v>53</v>
      </c>
      <c r="L623">
        <f>countif('Pre-transfer 2022 Points'!$E$13:$L$21,D623)</f>
        <v>0</v>
      </c>
      <c r="M623" s="59">
        <f>countif('2022 Points'!$G$13:$N$21,D623)</f>
        <v>0</v>
      </c>
    </row>
    <row r="624">
      <c r="A624" s="50">
        <v>623.0</v>
      </c>
      <c r="B624" s="67"/>
      <c r="C624" s="69" t="s">
        <v>5776</v>
      </c>
      <c r="D624" s="50" t="s">
        <v>6783</v>
      </c>
      <c r="E624" s="50" t="s">
        <v>8628</v>
      </c>
      <c r="F624" s="50">
        <v>80.0</v>
      </c>
      <c r="G624" s="11"/>
      <c r="I624" t="str">
        <f t="array" ref="I624">INDEX('Current 2023 Points'!$F$16:$F$27,MATCH(1,MMULT(--('Current 2023 Points'!$G$16:$N$27=D624),TRANSPOSE(COLUMN('Current 2023 Points'!$G$16:$N$27)^0)),0))</f>
        <v>#N/A</v>
      </c>
      <c r="K624" s="58">
        <f>F624-IFERROR(VLOOKUP(D624,'Pre-transfer 2023 Ranking'!$D:$F,3,0),0)</f>
        <v>80</v>
      </c>
      <c r="L624">
        <f>countif('Pre-transfer 2022 Points'!$E$13:$L$21,D624)</f>
        <v>0</v>
      </c>
      <c r="M624" s="59">
        <f>countif('2022 Points'!$G$13:$N$21,D624)</f>
        <v>0</v>
      </c>
    </row>
    <row r="625">
      <c r="A625" s="50">
        <v>624.0</v>
      </c>
      <c r="B625" s="67">
        <v>661.0</v>
      </c>
      <c r="C625" s="69" t="s">
        <v>94</v>
      </c>
      <c r="D625" s="50" t="s">
        <v>6784</v>
      </c>
      <c r="E625" s="50" t="s">
        <v>8603</v>
      </c>
      <c r="F625" s="50">
        <v>80.0</v>
      </c>
      <c r="G625" s="11"/>
      <c r="I625" t="str">
        <f t="array" ref="I625">INDEX('Current 2023 Points'!$F$16:$F$27,MATCH(1,MMULT(--('Current 2023 Points'!$G$16:$N$27=D625),TRANSPOSE(COLUMN('Current 2023 Points'!$G$16:$N$27)^0)),0))</f>
        <v>#N/A</v>
      </c>
      <c r="K625" s="58">
        <f>F625-IFERROR(VLOOKUP(D625,'Pre-transfer 2023 Ranking'!$D:$F,3,0),0)</f>
        <v>80</v>
      </c>
      <c r="L625">
        <f>countif('Pre-transfer 2022 Points'!$E$13:$L$21,D625)</f>
        <v>0</v>
      </c>
      <c r="M625" s="59">
        <f>countif('2022 Points'!$G$13:$N$21,D625)</f>
        <v>0</v>
      </c>
    </row>
    <row r="626">
      <c r="A626" s="50">
        <v>625.0</v>
      </c>
      <c r="B626" s="67">
        <v>624.0</v>
      </c>
      <c r="C626" s="69" t="s">
        <v>168</v>
      </c>
      <c r="D626" s="50" t="s">
        <v>6785</v>
      </c>
      <c r="E626" s="50" t="s">
        <v>5793</v>
      </c>
      <c r="F626" s="50">
        <v>79.0</v>
      </c>
      <c r="G626" s="11"/>
      <c r="I626" t="str">
        <f t="array" ref="I626">INDEX('Current 2023 Points'!$F$16:$F$27,MATCH(1,MMULT(--('Current 2023 Points'!$G$16:$N$27=D626),TRANSPOSE(COLUMN('Current 2023 Points'!$G$16:$N$27)^0)),0))</f>
        <v>#N/A</v>
      </c>
      <c r="K626" s="58">
        <f>F626-IFERROR(VLOOKUP(D626,'Pre-transfer 2023 Ranking'!$D:$F,3,0),0)</f>
        <v>12</v>
      </c>
      <c r="L626">
        <f>countif('Pre-transfer 2022 Points'!$E$13:$L$21,D626)</f>
        <v>0</v>
      </c>
      <c r="M626" s="59">
        <f>countif('2022 Points'!$G$13:$N$21,D626)</f>
        <v>0</v>
      </c>
    </row>
    <row r="627">
      <c r="A627" s="50">
        <v>626.0</v>
      </c>
      <c r="B627" s="67">
        <v>224.0</v>
      </c>
      <c r="C627" s="69" t="s">
        <v>5382</v>
      </c>
      <c r="D627" s="50" t="s">
        <v>6786</v>
      </c>
      <c r="E627" s="50" t="s">
        <v>249</v>
      </c>
      <c r="F627" s="50">
        <v>79.0</v>
      </c>
      <c r="G627" s="11"/>
      <c r="I627" t="str">
        <f t="array" ref="I627">INDEX('Current 2023 Points'!$F$16:$F$27,MATCH(1,MMULT(--('Current 2023 Points'!$G$16:$N$27=D627),TRANSPOSE(COLUMN('Current 2023 Points'!$G$16:$N$27)^0)),0))</f>
        <v>#N/A</v>
      </c>
      <c r="K627" s="58">
        <f>F627-IFERROR(VLOOKUP(D627,'Pre-transfer 2023 Ranking'!$D:$F,3,0),0)</f>
        <v>1</v>
      </c>
      <c r="L627">
        <f>countif('Pre-transfer 2022 Points'!$E$13:$L$21,D627)</f>
        <v>0</v>
      </c>
      <c r="M627" s="59">
        <f>countif('2022 Points'!$G$13:$N$21,D627)</f>
        <v>0</v>
      </c>
    </row>
    <row r="628">
      <c r="A628" s="50">
        <v>627.0</v>
      </c>
      <c r="B628" s="67">
        <v>974.0</v>
      </c>
      <c r="C628" s="68" t="s">
        <v>5177</v>
      </c>
      <c r="D628" s="50" t="s">
        <v>6787</v>
      </c>
      <c r="E628" s="50" t="s">
        <v>8639</v>
      </c>
      <c r="F628" s="50">
        <v>79.0</v>
      </c>
      <c r="G628" s="11"/>
      <c r="I628" t="str">
        <f t="array" ref="I628">INDEX('Current 2023 Points'!$F$16:$F$27,MATCH(1,MMULT(--('Current 2023 Points'!$G$16:$N$27=D628),TRANSPOSE(COLUMN('Current 2023 Points'!$G$16:$N$27)^0)),0))</f>
        <v>#N/A</v>
      </c>
      <c r="K628" s="58">
        <f>F628-IFERROR(VLOOKUP(D628,'Pre-transfer 2023 Ranking'!$D:$F,3,0),0)</f>
        <v>47</v>
      </c>
      <c r="L628">
        <f>countif('Pre-transfer 2022 Points'!$E$13:$L$21,D628)</f>
        <v>0</v>
      </c>
      <c r="M628" s="59">
        <f>countif('2022 Points'!$G$13:$N$21,D628)</f>
        <v>0</v>
      </c>
    </row>
    <row r="629">
      <c r="A629" s="50">
        <v>628.0</v>
      </c>
      <c r="B629" s="67"/>
      <c r="C629" s="68" t="s">
        <v>5776</v>
      </c>
      <c r="D629" s="50" t="s">
        <v>6788</v>
      </c>
      <c r="E629" s="50" t="s">
        <v>8666</v>
      </c>
      <c r="F629" s="50">
        <v>79.0</v>
      </c>
      <c r="G629" s="11"/>
      <c r="I629" t="str">
        <f t="array" ref="I629">INDEX('Current 2023 Points'!$F$16:$F$27,MATCH(1,MMULT(--('Current 2023 Points'!$G$16:$N$27=D629),TRANSPOSE(COLUMN('Current 2023 Points'!$G$16:$N$27)^0)),0))</f>
        <v>#N/A</v>
      </c>
      <c r="K629" s="58">
        <f>F629-IFERROR(VLOOKUP(D629,'Pre-transfer 2023 Ranking'!$D:$F,3,0),0)</f>
        <v>79</v>
      </c>
      <c r="L629">
        <f>countif('Pre-transfer 2022 Points'!$E$13:$L$21,D629)</f>
        <v>0</v>
      </c>
      <c r="M629" s="59">
        <f>countif('2022 Points'!$G$13:$N$21,D629)</f>
        <v>0</v>
      </c>
    </row>
    <row r="630">
      <c r="A630" s="50">
        <v>629.0</v>
      </c>
      <c r="B630" s="67">
        <v>1319.0</v>
      </c>
      <c r="C630" s="68" t="s">
        <v>5404</v>
      </c>
      <c r="D630" s="50" t="s">
        <v>6789</v>
      </c>
      <c r="E630" s="50" t="s">
        <v>8613</v>
      </c>
      <c r="F630" s="50">
        <v>78.0</v>
      </c>
      <c r="G630" s="11"/>
      <c r="I630" t="str">
        <f t="array" ref="I630">INDEX('Current 2023 Points'!$F$16:$F$27,MATCH(1,MMULT(--('Current 2023 Points'!$G$16:$N$27=D630),TRANSPOSE(COLUMN('Current 2023 Points'!$G$16:$N$27)^0)),0))</f>
        <v>#N/A</v>
      </c>
      <c r="K630" s="58">
        <f>F630-IFERROR(VLOOKUP(D630,'Pre-transfer 2023 Ranking'!$D:$F,3,0),0)</f>
        <v>58</v>
      </c>
      <c r="L630">
        <f>countif('Pre-transfer 2022 Points'!$E$13:$L$21,D630)</f>
        <v>0</v>
      </c>
      <c r="M630" s="59">
        <f>countif('2022 Points'!$G$13:$N$21,D630)</f>
        <v>0</v>
      </c>
    </row>
    <row r="631">
      <c r="A631" s="50">
        <v>630.0</v>
      </c>
      <c r="B631" s="67">
        <v>362.0</v>
      </c>
      <c r="C631" s="68" t="s">
        <v>751</v>
      </c>
      <c r="D631" s="50" t="s">
        <v>6790</v>
      </c>
      <c r="E631" s="50" t="s">
        <v>5763</v>
      </c>
      <c r="F631" s="50">
        <v>78.0</v>
      </c>
      <c r="G631" s="11"/>
      <c r="I631" t="str">
        <f t="array" ref="I631">INDEX('Current 2023 Points'!$F$16:$F$27,MATCH(1,MMULT(--('Current 2023 Points'!$G$16:$N$27=D631),TRANSPOSE(COLUMN('Current 2023 Points'!$G$16:$N$27)^0)),0))</f>
        <v>#N/A</v>
      </c>
      <c r="K631" s="58">
        <f>F631-IFERROR(VLOOKUP(D631,'Pre-transfer 2023 Ranking'!$D:$F,3,0),0)</f>
        <v>24</v>
      </c>
      <c r="L631">
        <f>countif('Pre-transfer 2022 Points'!$E$13:$L$21,D631)</f>
        <v>0</v>
      </c>
      <c r="M631" s="59">
        <f>countif('2022 Points'!$G$13:$N$21,D631)</f>
        <v>0</v>
      </c>
    </row>
    <row r="632">
      <c r="A632" s="50">
        <v>631.0</v>
      </c>
      <c r="B632" s="67">
        <v>1030.0</v>
      </c>
      <c r="C632" s="68" t="s">
        <v>4504</v>
      </c>
      <c r="D632" s="50" t="s">
        <v>6791</v>
      </c>
      <c r="E632" s="50" t="s">
        <v>5793</v>
      </c>
      <c r="F632" s="50">
        <v>78.0</v>
      </c>
      <c r="G632" s="11"/>
      <c r="I632" t="str">
        <f t="array" ref="I632">INDEX('Current 2023 Points'!$F$16:$F$27,MATCH(1,MMULT(--('Current 2023 Points'!$G$16:$N$27=D632),TRANSPOSE(COLUMN('Current 2023 Points'!$G$16:$N$27)^0)),0))</f>
        <v>#N/A</v>
      </c>
      <c r="K632" s="58">
        <f>F632-IFERROR(VLOOKUP(D632,'Pre-transfer 2023 Ranking'!$D:$F,3,0),0)</f>
        <v>24</v>
      </c>
      <c r="L632">
        <f>countif('Pre-transfer 2022 Points'!$E$13:$L$21,D632)</f>
        <v>0</v>
      </c>
      <c r="M632" s="59">
        <f>countif('2022 Points'!$G$13:$N$21,D632)</f>
        <v>0</v>
      </c>
    </row>
    <row r="633">
      <c r="A633" s="50">
        <v>632.0</v>
      </c>
      <c r="B633" s="67">
        <v>571.0</v>
      </c>
      <c r="C633" s="68" t="s">
        <v>224</v>
      </c>
      <c r="D633" s="50" t="s">
        <v>6792</v>
      </c>
      <c r="E633" s="50" t="s">
        <v>8590</v>
      </c>
      <c r="F633" s="50">
        <v>78.0</v>
      </c>
      <c r="G633" s="11"/>
      <c r="I633" t="str">
        <f t="array" ref="I633">INDEX('Current 2023 Points'!$F$16:$F$27,MATCH(1,MMULT(--('Current 2023 Points'!$G$16:$N$27=D633),TRANSPOSE(COLUMN('Current 2023 Points'!$G$16:$N$27)^0)),0))</f>
        <v>#N/A</v>
      </c>
      <c r="K633" s="58">
        <f>F633-IFERROR(VLOOKUP(D633,'Pre-transfer 2023 Ranking'!$D:$F,3,0),0)</f>
        <v>40</v>
      </c>
      <c r="L633">
        <f>countif('Pre-transfer 2022 Points'!$E$13:$L$21,D633)</f>
        <v>0</v>
      </c>
      <c r="M633" s="59">
        <f>countif('2022 Points'!$G$13:$N$21,D633)</f>
        <v>0</v>
      </c>
    </row>
    <row r="634">
      <c r="A634" s="50">
        <v>633.0</v>
      </c>
      <c r="B634" s="67">
        <v>660.0</v>
      </c>
      <c r="C634" s="68" t="s">
        <v>1029</v>
      </c>
      <c r="D634" s="50" t="s">
        <v>6793</v>
      </c>
      <c r="E634" s="50" t="s">
        <v>5766</v>
      </c>
      <c r="F634" s="50">
        <v>78.0</v>
      </c>
      <c r="G634" s="11"/>
      <c r="I634" t="str">
        <f t="array" ref="I634">INDEX('Current 2023 Points'!$F$16:$F$27,MATCH(1,MMULT(--('Current 2023 Points'!$G$16:$N$27=D634),TRANSPOSE(COLUMN('Current 2023 Points'!$G$16:$N$27)^0)),0))</f>
        <v>#N/A</v>
      </c>
      <c r="K634" s="58">
        <f>F634-IFERROR(VLOOKUP(D634,'Pre-transfer 2023 Ranking'!$D:$F,3,0),0)</f>
        <v>53</v>
      </c>
      <c r="L634">
        <f>countif('Pre-transfer 2022 Points'!$E$13:$L$21,D634)</f>
        <v>0</v>
      </c>
      <c r="M634" s="59">
        <f>countif('2022 Points'!$G$13:$N$21,D634)</f>
        <v>0</v>
      </c>
    </row>
    <row r="635">
      <c r="A635" s="50">
        <v>634.0</v>
      </c>
      <c r="B635" s="67">
        <v>970.0</v>
      </c>
      <c r="C635" s="68" t="s">
        <v>384</v>
      </c>
      <c r="D635" s="50" t="s">
        <v>6794</v>
      </c>
      <c r="E635" s="50" t="s">
        <v>115</v>
      </c>
      <c r="F635" s="50">
        <v>77.0</v>
      </c>
      <c r="G635" s="11"/>
      <c r="I635" t="str">
        <f t="array" ref="I635">INDEX('Current 2023 Points'!$F$16:$F$27,MATCH(1,MMULT(--('Current 2023 Points'!$G$16:$N$27=D635),TRANSPOSE(COLUMN('Current 2023 Points'!$G$16:$N$27)^0)),0))</f>
        <v>#N/A</v>
      </c>
      <c r="K635" s="58">
        <f>F635-IFERROR(VLOOKUP(D635,'Pre-transfer 2023 Ranking'!$D:$F,3,0),0)</f>
        <v>62</v>
      </c>
      <c r="L635">
        <f>countif('Pre-transfer 2022 Points'!$E$13:$L$21,D635)</f>
        <v>0</v>
      </c>
      <c r="M635" s="59">
        <f>countif('2022 Points'!$G$13:$N$21,D635)</f>
        <v>0</v>
      </c>
    </row>
    <row r="636">
      <c r="A636" s="50">
        <v>635.0</v>
      </c>
      <c r="B636" s="67">
        <v>753.0</v>
      </c>
      <c r="C636" s="69" t="s">
        <v>4349</v>
      </c>
      <c r="D636" s="50" t="s">
        <v>6795</v>
      </c>
      <c r="E636" s="50" t="s">
        <v>8667</v>
      </c>
      <c r="F636" s="50">
        <v>77.0</v>
      </c>
      <c r="G636" s="11"/>
      <c r="I636" t="str">
        <f t="array" ref="I636">INDEX('Current 2023 Points'!$F$16:$F$27,MATCH(1,MMULT(--('Current 2023 Points'!$G$16:$N$27=D636),TRANSPOSE(COLUMN('Current 2023 Points'!$G$16:$N$27)^0)),0))</f>
        <v>#N/A</v>
      </c>
      <c r="K636" s="58">
        <f>F636-IFERROR(VLOOKUP(D636,'Pre-transfer 2023 Ranking'!$D:$F,3,0),0)</f>
        <v>10</v>
      </c>
      <c r="L636">
        <f>countif('Pre-transfer 2022 Points'!$E$13:$L$21,D636)</f>
        <v>0</v>
      </c>
      <c r="M636" s="59">
        <f>countif('2022 Points'!$G$13:$N$21,D636)</f>
        <v>0</v>
      </c>
    </row>
    <row r="637">
      <c r="A637" s="50">
        <v>636.0</v>
      </c>
      <c r="B637" s="67">
        <v>842.0</v>
      </c>
      <c r="C637" s="69" t="s">
        <v>4870</v>
      </c>
      <c r="D637" s="50" t="s">
        <v>6796</v>
      </c>
      <c r="E637" s="50" t="s">
        <v>8596</v>
      </c>
      <c r="F637" s="50">
        <v>77.0</v>
      </c>
      <c r="G637" s="11"/>
      <c r="I637" t="str">
        <f t="array" ref="I637">INDEX('Current 2023 Points'!$F$16:$F$27,MATCH(1,MMULT(--('Current 2023 Points'!$G$16:$N$27=D637),TRANSPOSE(COLUMN('Current 2023 Points'!$G$16:$N$27)^0)),0))</f>
        <v>#N/A</v>
      </c>
      <c r="K637" s="58">
        <f>F637-IFERROR(VLOOKUP(D637,'Pre-transfer 2023 Ranking'!$D:$F,3,0),0)</f>
        <v>0</v>
      </c>
      <c r="L637">
        <f>countif('Pre-transfer 2022 Points'!$E$13:$L$21,D637)</f>
        <v>0</v>
      </c>
      <c r="M637" s="59">
        <f>countif('2022 Points'!$G$13:$N$21,D637)</f>
        <v>0</v>
      </c>
    </row>
    <row r="638">
      <c r="A638" s="50">
        <v>637.0</v>
      </c>
      <c r="B638" s="67"/>
      <c r="C638" s="69" t="s">
        <v>5776</v>
      </c>
      <c r="D638" s="50" t="s">
        <v>6797</v>
      </c>
      <c r="E638" s="50" t="s">
        <v>4595</v>
      </c>
      <c r="F638" s="50">
        <v>77.0</v>
      </c>
      <c r="G638" s="11"/>
      <c r="I638" t="str">
        <f t="array" ref="I638">INDEX('Current 2023 Points'!$F$16:$F$27,MATCH(1,MMULT(--('Current 2023 Points'!$G$16:$N$27=D638),TRANSPOSE(COLUMN('Current 2023 Points'!$G$16:$N$27)^0)),0))</f>
        <v>#N/A</v>
      </c>
      <c r="K638" s="58">
        <f>F638-IFERROR(VLOOKUP(D638,'Pre-transfer 2023 Ranking'!$D:$F,3,0),0)</f>
        <v>26</v>
      </c>
      <c r="L638">
        <f>countif('Pre-transfer 2022 Points'!$E$13:$L$21,D638)</f>
        <v>0</v>
      </c>
      <c r="M638" s="59">
        <f>countif('2022 Points'!$G$13:$N$21,D638)</f>
        <v>0</v>
      </c>
    </row>
    <row r="639">
      <c r="A639" s="50">
        <v>638.0</v>
      </c>
      <c r="B639" s="67">
        <v>805.0</v>
      </c>
      <c r="C639" s="69" t="s">
        <v>222</v>
      </c>
      <c r="D639" s="50" t="s">
        <v>6798</v>
      </c>
      <c r="E639" s="50" t="s">
        <v>5919</v>
      </c>
      <c r="F639" s="50">
        <v>77.0</v>
      </c>
      <c r="G639" s="11"/>
      <c r="I639" t="str">
        <f t="array" ref="I639">INDEX('Current 2023 Points'!$F$16:$F$27,MATCH(1,MMULT(--('Current 2023 Points'!$G$16:$N$27=D639),TRANSPOSE(COLUMN('Current 2023 Points'!$G$16:$N$27)^0)),0))</f>
        <v>#N/A</v>
      </c>
      <c r="K639" s="58">
        <f>F639-IFERROR(VLOOKUP(D639,'Pre-transfer 2023 Ranking'!$D:$F,3,0),0)</f>
        <v>2</v>
      </c>
      <c r="L639">
        <f>countif('Pre-transfer 2022 Points'!$E$13:$L$21,D639)</f>
        <v>0</v>
      </c>
      <c r="M639" s="59">
        <f>countif('2022 Points'!$G$13:$N$21,D639)</f>
        <v>0</v>
      </c>
    </row>
    <row r="640">
      <c r="A640" s="50">
        <v>639.0</v>
      </c>
      <c r="B640" s="67">
        <v>1320.0</v>
      </c>
      <c r="C640" s="68" t="s">
        <v>5637</v>
      </c>
      <c r="D640" s="50" t="s">
        <v>6799</v>
      </c>
      <c r="E640" s="50" t="s">
        <v>6025</v>
      </c>
      <c r="F640" s="50">
        <v>77.0</v>
      </c>
      <c r="G640" s="11"/>
      <c r="I640" t="str">
        <f t="array" ref="I640">INDEX('Current 2023 Points'!$F$16:$F$27,MATCH(1,MMULT(--('Current 2023 Points'!$G$16:$N$27=D640),TRANSPOSE(COLUMN('Current 2023 Points'!$G$16:$N$27)^0)),0))</f>
        <v>#N/A</v>
      </c>
      <c r="K640" s="58">
        <f>F640-IFERROR(VLOOKUP(D640,'Pre-transfer 2023 Ranking'!$D:$F,3,0),0)</f>
        <v>0</v>
      </c>
      <c r="L640">
        <f>countif('Pre-transfer 2022 Points'!$E$13:$L$21,D640)</f>
        <v>0</v>
      </c>
      <c r="M640" s="59">
        <f>countif('2022 Points'!$G$13:$N$21,D640)</f>
        <v>0</v>
      </c>
    </row>
    <row r="641">
      <c r="A641" s="50">
        <v>640.0</v>
      </c>
      <c r="B641" s="67">
        <v>1213.0</v>
      </c>
      <c r="C641" s="69" t="s">
        <v>616</v>
      </c>
      <c r="D641" s="50" t="s">
        <v>6800</v>
      </c>
      <c r="E641" s="50" t="s">
        <v>8597</v>
      </c>
      <c r="F641" s="50">
        <v>76.0</v>
      </c>
      <c r="G641" s="11"/>
      <c r="I641" t="str">
        <f t="array" ref="I641">INDEX('Current 2023 Points'!$F$16:$F$27,MATCH(1,MMULT(--('Current 2023 Points'!$G$16:$N$27=D641),TRANSPOSE(COLUMN('Current 2023 Points'!$G$16:$N$27)^0)),0))</f>
        <v>#N/A</v>
      </c>
      <c r="K641" s="58">
        <f>F641-IFERROR(VLOOKUP(D641,'Pre-transfer 2023 Ranking'!$D:$F,3,0),0)</f>
        <v>23</v>
      </c>
      <c r="L641">
        <f>countif('Pre-transfer 2022 Points'!$E$13:$L$21,D641)</f>
        <v>0</v>
      </c>
      <c r="M641" s="59">
        <f>countif('2022 Points'!$G$13:$N$21,D641)</f>
        <v>0</v>
      </c>
    </row>
    <row r="642">
      <c r="A642" s="50">
        <v>641.0</v>
      </c>
      <c r="B642" s="67">
        <v>2060.0</v>
      </c>
      <c r="C642" s="68" t="s">
        <v>1672</v>
      </c>
      <c r="D642" s="50" t="s">
        <v>6801</v>
      </c>
      <c r="E642" s="50" t="s">
        <v>8600</v>
      </c>
      <c r="F642" s="50">
        <v>76.0</v>
      </c>
      <c r="G642" s="11"/>
      <c r="I642" t="str">
        <f t="array" ref="I642">INDEX('Current 2023 Points'!$F$16:$F$27,MATCH(1,MMULT(--('Current 2023 Points'!$G$16:$N$27=D642),TRANSPOSE(COLUMN('Current 2023 Points'!$G$16:$N$27)^0)),0))</f>
        <v>#N/A</v>
      </c>
      <c r="K642" s="58">
        <f>F642-IFERROR(VLOOKUP(D642,'Pre-transfer 2023 Ranking'!$D:$F,3,0),0)</f>
        <v>21</v>
      </c>
      <c r="L642">
        <f>countif('Pre-transfer 2022 Points'!$E$13:$L$21,D642)</f>
        <v>0</v>
      </c>
      <c r="M642" s="59">
        <f>countif('2022 Points'!$G$13:$N$21,D642)</f>
        <v>0</v>
      </c>
    </row>
    <row r="643">
      <c r="A643" s="50">
        <v>642.0</v>
      </c>
      <c r="B643" s="67">
        <v>697.0</v>
      </c>
      <c r="C643" s="69" t="s">
        <v>4695</v>
      </c>
      <c r="D643" s="50" t="s">
        <v>6802</v>
      </c>
      <c r="E643" s="50" t="s">
        <v>8668</v>
      </c>
      <c r="F643" s="50">
        <v>76.0</v>
      </c>
      <c r="G643" s="11"/>
      <c r="I643" t="str">
        <f t="array" ref="I643">INDEX('Current 2023 Points'!$F$16:$F$27,MATCH(1,MMULT(--('Current 2023 Points'!$G$16:$N$27=D643),TRANSPOSE(COLUMN('Current 2023 Points'!$G$16:$N$27)^0)),0))</f>
        <v>#N/A</v>
      </c>
      <c r="K643" s="58">
        <f>F643-IFERROR(VLOOKUP(D643,'Pre-transfer 2023 Ranking'!$D:$F,3,0),0)</f>
        <v>0</v>
      </c>
      <c r="L643">
        <f>countif('Pre-transfer 2022 Points'!$E$13:$L$21,D643)</f>
        <v>0</v>
      </c>
      <c r="M643" s="59">
        <f>countif('2022 Points'!$G$13:$N$21,D643)</f>
        <v>0</v>
      </c>
    </row>
    <row r="644">
      <c r="A644" s="50">
        <v>643.0</v>
      </c>
      <c r="B644" s="67">
        <v>559.0</v>
      </c>
      <c r="C644" s="68" t="s">
        <v>1127</v>
      </c>
      <c r="D644" s="50" t="s">
        <v>6803</v>
      </c>
      <c r="E644" s="50" t="s">
        <v>8595</v>
      </c>
      <c r="F644" s="50">
        <v>76.0</v>
      </c>
      <c r="G644" s="11"/>
      <c r="I644" t="str">
        <f t="array" ref="I644">INDEX('Current 2023 Points'!$F$16:$F$27,MATCH(1,MMULT(--('Current 2023 Points'!$G$16:$N$27=D644),TRANSPOSE(COLUMN('Current 2023 Points'!$G$16:$N$27)^0)),0))</f>
        <v>#N/A</v>
      </c>
      <c r="K644" s="58">
        <f>F644-IFERROR(VLOOKUP(D644,'Pre-transfer 2023 Ranking'!$D:$F,3,0),0)</f>
        <v>24</v>
      </c>
      <c r="L644">
        <f>countif('Pre-transfer 2022 Points'!$E$13:$L$21,D644)</f>
        <v>0</v>
      </c>
      <c r="M644" s="59">
        <f>countif('2022 Points'!$G$13:$N$21,D644)</f>
        <v>0</v>
      </c>
    </row>
    <row r="645">
      <c r="A645" s="50">
        <v>644.0</v>
      </c>
      <c r="B645" s="67">
        <v>1014.0</v>
      </c>
      <c r="C645" s="69" t="s">
        <v>5407</v>
      </c>
      <c r="D645" s="50" t="s">
        <v>6804</v>
      </c>
      <c r="E645" s="50" t="s">
        <v>8592</v>
      </c>
      <c r="F645" s="50">
        <v>76.0</v>
      </c>
      <c r="G645" s="11"/>
      <c r="I645" t="str">
        <f t="array" ref="I645">INDEX('Current 2023 Points'!$F$16:$F$27,MATCH(1,MMULT(--('Current 2023 Points'!$G$16:$N$27=D645),TRANSPOSE(COLUMN('Current 2023 Points'!$G$16:$N$27)^0)),0))</f>
        <v>#N/A</v>
      </c>
      <c r="K645" s="58">
        <f>F645-IFERROR(VLOOKUP(D645,'Pre-transfer 2023 Ranking'!$D:$F,3,0),0)</f>
        <v>26</v>
      </c>
      <c r="L645">
        <f>countif('Pre-transfer 2022 Points'!$E$13:$L$21,D645)</f>
        <v>0</v>
      </c>
      <c r="M645" s="59">
        <f>countif('2022 Points'!$G$13:$N$21,D645)</f>
        <v>0</v>
      </c>
    </row>
    <row r="646">
      <c r="A646" s="50">
        <v>645.0</v>
      </c>
      <c r="B646" s="67">
        <v>565.0</v>
      </c>
      <c r="C646" s="69" t="s">
        <v>4493</v>
      </c>
      <c r="D646" s="50" t="s">
        <v>6805</v>
      </c>
      <c r="E646" s="50" t="s">
        <v>93</v>
      </c>
      <c r="F646" s="50">
        <v>76.0</v>
      </c>
      <c r="G646" s="11"/>
      <c r="I646" t="str">
        <f t="array" ref="I646">INDEX('Current 2023 Points'!$F$16:$F$27,MATCH(1,MMULT(--('Current 2023 Points'!$G$16:$N$27=D646),TRANSPOSE(COLUMN('Current 2023 Points'!$G$16:$N$27)^0)),0))</f>
        <v>#N/A</v>
      </c>
      <c r="K646" s="58">
        <f>F646-IFERROR(VLOOKUP(D646,'Pre-transfer 2023 Ranking'!$D:$F,3,0),0)</f>
        <v>51</v>
      </c>
      <c r="L646">
        <f>countif('Pre-transfer 2022 Points'!$E$13:$L$21,D646)</f>
        <v>0</v>
      </c>
      <c r="M646" s="59">
        <f>countif('2022 Points'!$G$13:$N$21,D646)</f>
        <v>0</v>
      </c>
    </row>
    <row r="647">
      <c r="A647" s="50">
        <v>646.0</v>
      </c>
      <c r="B647" s="67">
        <v>587.0</v>
      </c>
      <c r="C647" s="69" t="s">
        <v>5311</v>
      </c>
      <c r="D647" s="50" t="s">
        <v>6806</v>
      </c>
      <c r="E647" s="50" t="s">
        <v>8613</v>
      </c>
      <c r="F647" s="50">
        <v>76.0</v>
      </c>
      <c r="G647" s="11"/>
      <c r="I647" t="str">
        <f t="array" ref="I647">INDEX('Current 2023 Points'!$F$16:$F$27,MATCH(1,MMULT(--('Current 2023 Points'!$G$16:$N$27=D647),TRANSPOSE(COLUMN('Current 2023 Points'!$G$16:$N$27)^0)),0))</f>
        <v>#N/A</v>
      </c>
      <c r="K647" s="58">
        <f>F647-IFERROR(VLOOKUP(D647,'Pre-transfer 2023 Ranking'!$D:$F,3,0),0)</f>
        <v>47</v>
      </c>
      <c r="L647">
        <f>countif('Pre-transfer 2022 Points'!$E$13:$L$21,D647)</f>
        <v>0</v>
      </c>
      <c r="M647" s="59">
        <f>countif('2022 Points'!$G$13:$N$21,D647)</f>
        <v>0</v>
      </c>
    </row>
    <row r="648">
      <c r="A648" s="50">
        <v>647.0</v>
      </c>
      <c r="B648" s="67">
        <v>1199.0</v>
      </c>
      <c r="C648" s="68" t="s">
        <v>5374</v>
      </c>
      <c r="D648" s="50" t="s">
        <v>6807</v>
      </c>
      <c r="E648" s="50" t="s">
        <v>208</v>
      </c>
      <c r="F648" s="50">
        <v>76.0</v>
      </c>
      <c r="G648" s="11"/>
      <c r="I648" t="str">
        <f t="array" ref="I648">INDEX('Current 2023 Points'!$F$16:$F$27,MATCH(1,MMULT(--('Current 2023 Points'!$G$16:$N$27=D648),TRANSPOSE(COLUMN('Current 2023 Points'!$G$16:$N$27)^0)),0))</f>
        <v>#N/A</v>
      </c>
      <c r="K648" s="58">
        <f>F648-IFERROR(VLOOKUP(D648,'Pre-transfer 2023 Ranking'!$D:$F,3,0),0)</f>
        <v>64</v>
      </c>
      <c r="L648">
        <f>countif('Pre-transfer 2022 Points'!$E$13:$L$21,D648)</f>
        <v>0</v>
      </c>
      <c r="M648" s="59">
        <f>countif('2022 Points'!$G$13:$N$21,D648)</f>
        <v>0</v>
      </c>
    </row>
    <row r="649">
      <c r="A649" s="50">
        <v>648.0</v>
      </c>
      <c r="B649" s="67"/>
      <c r="C649" s="69" t="s">
        <v>5776</v>
      </c>
      <c r="D649" s="50" t="s">
        <v>6808</v>
      </c>
      <c r="E649" s="50" t="s">
        <v>4564</v>
      </c>
      <c r="F649" s="50">
        <v>76.0</v>
      </c>
      <c r="G649" s="11"/>
      <c r="I649" t="str">
        <f t="array" ref="I649">INDEX('Current 2023 Points'!$F$16:$F$27,MATCH(1,MMULT(--('Current 2023 Points'!$G$16:$N$27=D649),TRANSPOSE(COLUMN('Current 2023 Points'!$G$16:$N$27)^0)),0))</f>
        <v>#N/A</v>
      </c>
      <c r="K649" s="58">
        <f>F649-IFERROR(VLOOKUP(D649,'Pre-transfer 2023 Ranking'!$D:$F,3,0),0)</f>
        <v>75</v>
      </c>
      <c r="L649">
        <f>countif('Pre-transfer 2022 Points'!$E$13:$L$21,D649)</f>
        <v>0</v>
      </c>
      <c r="M649" s="59">
        <f>countif('2022 Points'!$G$13:$N$21,D649)</f>
        <v>0</v>
      </c>
    </row>
    <row r="650">
      <c r="A650" s="50">
        <v>649.0</v>
      </c>
      <c r="B650" s="67">
        <v>882.0</v>
      </c>
      <c r="C650" s="69" t="s">
        <v>5313</v>
      </c>
      <c r="D650" s="50" t="s">
        <v>6809</v>
      </c>
      <c r="E650" s="50" t="s">
        <v>5958</v>
      </c>
      <c r="F650" s="50">
        <v>76.0</v>
      </c>
      <c r="G650" s="11"/>
      <c r="I650" t="str">
        <f t="array" ref="I650">INDEX('Current 2023 Points'!$F$16:$F$27,MATCH(1,MMULT(--('Current 2023 Points'!$G$16:$N$27=D650),TRANSPOSE(COLUMN('Current 2023 Points'!$G$16:$N$27)^0)),0))</f>
        <v>#N/A</v>
      </c>
      <c r="K650" s="58">
        <f>F650-IFERROR(VLOOKUP(D650,'Pre-transfer 2023 Ranking'!$D:$F,3,0),0)</f>
        <v>16</v>
      </c>
      <c r="L650">
        <f>countif('Pre-transfer 2022 Points'!$E$13:$L$21,D650)</f>
        <v>0</v>
      </c>
      <c r="M650" s="59">
        <f>countif('2022 Points'!$G$13:$N$21,D650)</f>
        <v>0</v>
      </c>
    </row>
    <row r="651">
      <c r="A651" s="50">
        <v>650.0</v>
      </c>
      <c r="B651" s="67"/>
      <c r="C651" s="68" t="s">
        <v>5776</v>
      </c>
      <c r="D651" s="50" t="s">
        <v>6810</v>
      </c>
      <c r="E651" s="50" t="s">
        <v>4600</v>
      </c>
      <c r="F651" s="50">
        <v>75.0</v>
      </c>
      <c r="G651" s="11"/>
      <c r="I651" t="str">
        <f t="array" ref="I651">INDEX('Current 2023 Points'!$F$16:$F$27,MATCH(1,MMULT(--('Current 2023 Points'!$G$16:$N$27=D651),TRANSPOSE(COLUMN('Current 2023 Points'!$G$16:$N$27)^0)),0))</f>
        <v>#N/A</v>
      </c>
      <c r="K651" s="58">
        <f>F651-IFERROR(VLOOKUP(D651,'Pre-transfer 2023 Ranking'!$D:$F,3,0),0)</f>
        <v>0</v>
      </c>
      <c r="L651">
        <f>countif('Pre-transfer 2022 Points'!$E$13:$L$21,D651)</f>
        <v>0</v>
      </c>
      <c r="M651" s="59">
        <f>countif('2022 Points'!$G$13:$N$21,D651)</f>
        <v>0</v>
      </c>
    </row>
    <row r="652">
      <c r="A652" s="50">
        <v>651.0</v>
      </c>
      <c r="B652" s="67">
        <v>412.0</v>
      </c>
      <c r="C652" s="68" t="s">
        <v>1113</v>
      </c>
      <c r="D652" s="50" t="s">
        <v>6811</v>
      </c>
      <c r="E652" s="50" t="s">
        <v>8597</v>
      </c>
      <c r="F652" s="50">
        <v>75.0</v>
      </c>
      <c r="G652" s="11"/>
      <c r="I652" t="str">
        <f t="array" ref="I652">INDEX('Current 2023 Points'!$F$16:$F$27,MATCH(1,MMULT(--('Current 2023 Points'!$G$16:$N$27=D652),TRANSPOSE(COLUMN('Current 2023 Points'!$G$16:$N$27)^0)),0))</f>
        <v>#N/A</v>
      </c>
      <c r="K652" s="58">
        <f>F652-IFERROR(VLOOKUP(D652,'Pre-transfer 2023 Ranking'!$D:$F,3,0),0)</f>
        <v>18</v>
      </c>
      <c r="L652">
        <f>countif('Pre-transfer 2022 Points'!$E$13:$L$21,D652)</f>
        <v>0</v>
      </c>
      <c r="M652" s="59">
        <f>countif('2022 Points'!$G$13:$N$21,D652)</f>
        <v>0</v>
      </c>
    </row>
    <row r="653">
      <c r="A653" s="50">
        <v>652.0</v>
      </c>
      <c r="B653" s="67">
        <v>944.0</v>
      </c>
      <c r="C653" s="68" t="s">
        <v>1366</v>
      </c>
      <c r="D653" s="50" t="s">
        <v>6812</v>
      </c>
      <c r="E653" s="50" t="s">
        <v>249</v>
      </c>
      <c r="F653" s="50">
        <v>75.0</v>
      </c>
      <c r="G653" s="11"/>
      <c r="I653" t="str">
        <f t="array" ref="I653">INDEX('Current 2023 Points'!$F$16:$F$27,MATCH(1,MMULT(--('Current 2023 Points'!$G$16:$N$27=D653),TRANSPOSE(COLUMN('Current 2023 Points'!$G$16:$N$27)^0)),0))</f>
        <v>#N/A</v>
      </c>
      <c r="K653" s="58">
        <f>F653-IFERROR(VLOOKUP(D653,'Pre-transfer 2023 Ranking'!$D:$F,3,0),0)</f>
        <v>5</v>
      </c>
      <c r="L653">
        <f>countif('Pre-transfer 2022 Points'!$E$13:$L$21,D653)</f>
        <v>0</v>
      </c>
      <c r="M653" s="59">
        <f>countif('2022 Points'!$G$13:$N$21,D653)</f>
        <v>0</v>
      </c>
    </row>
    <row r="654">
      <c r="A654" s="50">
        <v>653.0</v>
      </c>
      <c r="B654" s="67">
        <v>745.0</v>
      </c>
      <c r="C654" s="69" t="s">
        <v>198</v>
      </c>
      <c r="D654" s="50" t="s">
        <v>6813</v>
      </c>
      <c r="E654" s="50" t="s">
        <v>8596</v>
      </c>
      <c r="F654" s="50">
        <v>75.0</v>
      </c>
      <c r="G654" s="11"/>
      <c r="I654" t="str">
        <f t="array" ref="I654">INDEX('Current 2023 Points'!$F$16:$F$27,MATCH(1,MMULT(--('Current 2023 Points'!$G$16:$N$27=D654),TRANSPOSE(COLUMN('Current 2023 Points'!$G$16:$N$27)^0)),0))</f>
        <v>#N/A</v>
      </c>
      <c r="K654" s="58">
        <f>F654-IFERROR(VLOOKUP(D654,'Pre-transfer 2023 Ranking'!$D:$F,3,0),0)</f>
        <v>6</v>
      </c>
      <c r="L654">
        <f>countif('Pre-transfer 2022 Points'!$E$13:$L$21,D654)</f>
        <v>0</v>
      </c>
      <c r="M654" s="59">
        <f>countif('2022 Points'!$G$13:$N$21,D654)</f>
        <v>0</v>
      </c>
    </row>
    <row r="655">
      <c r="A655" s="50">
        <v>654.0</v>
      </c>
      <c r="B655" s="67">
        <v>708.0</v>
      </c>
      <c r="C655" s="68" t="s">
        <v>4345</v>
      </c>
      <c r="D655" s="50" t="s">
        <v>6814</v>
      </c>
      <c r="E655" s="50" t="s">
        <v>8598</v>
      </c>
      <c r="F655" s="50">
        <v>75.0</v>
      </c>
      <c r="G655" s="11"/>
      <c r="I655" t="str">
        <f t="array" ref="I655">INDEX('Current 2023 Points'!$F$16:$F$27,MATCH(1,MMULT(--('Current 2023 Points'!$G$16:$N$27=D655),TRANSPOSE(COLUMN('Current 2023 Points'!$G$16:$N$27)^0)),0))</f>
        <v>#N/A</v>
      </c>
      <c r="K655" s="58">
        <f>F655-IFERROR(VLOOKUP(D655,'Pre-transfer 2023 Ranking'!$D:$F,3,0),0)</f>
        <v>21</v>
      </c>
      <c r="L655">
        <f>countif('Pre-transfer 2022 Points'!$E$13:$L$21,D655)</f>
        <v>0</v>
      </c>
      <c r="M655" s="59">
        <f>countif('2022 Points'!$G$13:$N$21,D655)</f>
        <v>0</v>
      </c>
    </row>
    <row r="656">
      <c r="A656" s="50">
        <v>655.0</v>
      </c>
      <c r="B656" s="67">
        <v>791.0</v>
      </c>
      <c r="C656" s="69" t="s">
        <v>293</v>
      </c>
      <c r="D656" s="50" t="s">
        <v>6815</v>
      </c>
      <c r="E656" s="50" t="s">
        <v>8613</v>
      </c>
      <c r="F656" s="50">
        <v>75.0</v>
      </c>
      <c r="G656" s="11"/>
      <c r="I656" t="str">
        <f t="array" ref="I656">INDEX('Current 2023 Points'!$F$16:$F$27,MATCH(1,MMULT(--('Current 2023 Points'!$G$16:$N$27=D656),TRANSPOSE(COLUMN('Current 2023 Points'!$G$16:$N$27)^0)),0))</f>
        <v>#N/A</v>
      </c>
      <c r="K656" s="58">
        <f>F656-IFERROR(VLOOKUP(D656,'Pre-transfer 2023 Ranking'!$D:$F,3,0),0)</f>
        <v>26</v>
      </c>
      <c r="L656">
        <f>countif('Pre-transfer 2022 Points'!$E$13:$L$21,D656)</f>
        <v>0</v>
      </c>
      <c r="M656" s="59">
        <f>countif('2022 Points'!$G$13:$N$21,D656)</f>
        <v>0</v>
      </c>
    </row>
    <row r="657">
      <c r="A657" s="50">
        <v>656.0</v>
      </c>
      <c r="B657" s="67">
        <v>825.0</v>
      </c>
      <c r="C657" s="69" t="s">
        <v>760</v>
      </c>
      <c r="D657" s="50" t="s">
        <v>6816</v>
      </c>
      <c r="E657" s="50" t="s">
        <v>8604</v>
      </c>
      <c r="F657" s="50">
        <v>75.0</v>
      </c>
      <c r="G657" s="11"/>
      <c r="I657" t="str">
        <f t="array" ref="I657">INDEX('Current 2023 Points'!$F$16:$F$27,MATCH(1,MMULT(--('Current 2023 Points'!$G$16:$N$27=D657),TRANSPOSE(COLUMN('Current 2023 Points'!$G$16:$N$27)^0)),0))</f>
        <v>#N/A</v>
      </c>
      <c r="K657" s="58">
        <f>F657-IFERROR(VLOOKUP(D657,'Pre-transfer 2023 Ranking'!$D:$F,3,0),0)</f>
        <v>59</v>
      </c>
      <c r="L657">
        <f>countif('Pre-transfer 2022 Points'!$E$13:$L$21,D657)</f>
        <v>0</v>
      </c>
      <c r="M657" s="59">
        <f>countif('2022 Points'!$G$13:$N$21,D657)</f>
        <v>0</v>
      </c>
    </row>
    <row r="658">
      <c r="A658" s="50">
        <v>657.0</v>
      </c>
      <c r="B658" s="67">
        <v>1211.0</v>
      </c>
      <c r="C658" s="69" t="s">
        <v>776</v>
      </c>
      <c r="D658" s="50" t="s">
        <v>6817</v>
      </c>
      <c r="E658" s="50" t="s">
        <v>4330</v>
      </c>
      <c r="F658" s="50">
        <v>75.0</v>
      </c>
      <c r="G658" s="11"/>
      <c r="I658" t="str">
        <f t="array" ref="I658">INDEX('Current 2023 Points'!$F$16:$F$27,MATCH(1,MMULT(--('Current 2023 Points'!$G$16:$N$27=D658),TRANSPOSE(COLUMN('Current 2023 Points'!$G$16:$N$27)^0)),0))</f>
        <v>#N/A</v>
      </c>
      <c r="K658" s="58">
        <f>F658-IFERROR(VLOOKUP(D658,'Pre-transfer 2023 Ranking'!$D:$F,3,0),0)</f>
        <v>75</v>
      </c>
      <c r="L658">
        <f>countif('Pre-transfer 2022 Points'!$E$13:$L$21,D658)</f>
        <v>0</v>
      </c>
      <c r="M658" s="59">
        <f>countif('2022 Points'!$G$13:$N$21,D658)</f>
        <v>0</v>
      </c>
    </row>
    <row r="659">
      <c r="A659" s="50">
        <v>658.0</v>
      </c>
      <c r="B659" s="67">
        <v>785.0</v>
      </c>
      <c r="C659" s="68" t="s">
        <v>4422</v>
      </c>
      <c r="D659" s="50" t="s">
        <v>6818</v>
      </c>
      <c r="E659" s="50" t="s">
        <v>8598</v>
      </c>
      <c r="F659" s="50">
        <v>74.0</v>
      </c>
      <c r="G659" s="11"/>
      <c r="I659" t="str">
        <f t="array" ref="I659">INDEX('Current 2023 Points'!$F$16:$F$27,MATCH(1,MMULT(--('Current 2023 Points'!$G$16:$N$27=D659),TRANSPOSE(COLUMN('Current 2023 Points'!$G$16:$N$27)^0)),0))</f>
        <v>#N/A</v>
      </c>
      <c r="K659" s="58">
        <f>F659-IFERROR(VLOOKUP(D659,'Pre-transfer 2023 Ranking'!$D:$F,3,0),0)</f>
        <v>5</v>
      </c>
      <c r="L659">
        <f>countif('Pre-transfer 2022 Points'!$E$13:$L$21,D659)</f>
        <v>0</v>
      </c>
      <c r="M659" s="59">
        <f>countif('2022 Points'!$G$13:$N$21,D659)</f>
        <v>0</v>
      </c>
    </row>
    <row r="660">
      <c r="A660" s="50">
        <v>659.0</v>
      </c>
      <c r="B660" s="67">
        <v>1229.0</v>
      </c>
      <c r="C660" s="68" t="s">
        <v>4483</v>
      </c>
      <c r="D660" s="50" t="s">
        <v>6819</v>
      </c>
      <c r="E660" s="50" t="s">
        <v>5793</v>
      </c>
      <c r="F660" s="50">
        <v>74.0</v>
      </c>
      <c r="G660" s="11"/>
      <c r="I660" t="str">
        <f t="array" ref="I660">INDEX('Current 2023 Points'!$F$16:$F$27,MATCH(1,MMULT(--('Current 2023 Points'!$G$16:$N$27=D660),TRANSPOSE(COLUMN('Current 2023 Points'!$G$16:$N$27)^0)),0))</f>
        <v>#N/A</v>
      </c>
      <c r="K660" s="58">
        <f>F660-IFERROR(VLOOKUP(D660,'Pre-transfer 2023 Ranking'!$D:$F,3,0),0)</f>
        <v>2</v>
      </c>
      <c r="L660">
        <f>countif('Pre-transfer 2022 Points'!$E$13:$L$21,D660)</f>
        <v>0</v>
      </c>
      <c r="M660" s="59">
        <f>countif('2022 Points'!$G$13:$N$21,D660)</f>
        <v>0</v>
      </c>
    </row>
    <row r="661">
      <c r="A661" s="50">
        <v>660.0</v>
      </c>
      <c r="B661" s="67"/>
      <c r="C661" s="68" t="s">
        <v>5776</v>
      </c>
      <c r="D661" s="50" t="s">
        <v>6820</v>
      </c>
      <c r="E661" s="50" t="s">
        <v>8643</v>
      </c>
      <c r="F661" s="50">
        <v>74.0</v>
      </c>
      <c r="G661" s="11"/>
      <c r="I661" t="str">
        <f t="array" ref="I661">INDEX('Current 2023 Points'!$F$16:$F$27,MATCH(1,MMULT(--('Current 2023 Points'!$G$16:$N$27=D661),TRANSPOSE(COLUMN('Current 2023 Points'!$G$16:$N$27)^0)),0))</f>
        <v>#N/A</v>
      </c>
      <c r="K661" s="58">
        <f>F661-IFERROR(VLOOKUP(D661,'Pre-transfer 2023 Ranking'!$D:$F,3,0),0)</f>
        <v>13</v>
      </c>
      <c r="L661">
        <f>countif('Pre-transfer 2022 Points'!$E$13:$L$21,D661)</f>
        <v>0</v>
      </c>
      <c r="M661" s="59">
        <f>countif('2022 Points'!$G$13:$N$21,D661)</f>
        <v>0</v>
      </c>
    </row>
    <row r="662">
      <c r="A662" s="50">
        <v>661.0</v>
      </c>
      <c r="B662" s="67">
        <v>1746.0</v>
      </c>
      <c r="C662" s="69" t="s">
        <v>1097</v>
      </c>
      <c r="D662" s="50" t="s">
        <v>6821</v>
      </c>
      <c r="E662" s="50" t="s">
        <v>8643</v>
      </c>
      <c r="F662" s="50">
        <v>74.0</v>
      </c>
      <c r="G662" s="11"/>
      <c r="I662" t="str">
        <f t="array" ref="I662">INDEX('Current 2023 Points'!$F$16:$F$27,MATCH(1,MMULT(--('Current 2023 Points'!$G$16:$N$27=D662),TRANSPOSE(COLUMN('Current 2023 Points'!$G$16:$N$27)^0)),0))</f>
        <v>#N/A</v>
      </c>
      <c r="K662" s="58">
        <f>F662-IFERROR(VLOOKUP(D662,'Pre-transfer 2023 Ranking'!$D:$F,3,0),0)</f>
        <v>34</v>
      </c>
      <c r="L662">
        <f>countif('Pre-transfer 2022 Points'!$E$13:$L$21,D662)</f>
        <v>0</v>
      </c>
      <c r="M662" s="59">
        <f>countif('2022 Points'!$G$13:$N$21,D662)</f>
        <v>0</v>
      </c>
    </row>
    <row r="663">
      <c r="A663" s="50">
        <v>662.0</v>
      </c>
      <c r="B663" s="67">
        <v>748.0</v>
      </c>
      <c r="C663" s="68" t="s">
        <v>977</v>
      </c>
      <c r="D663" s="50" t="s">
        <v>6822</v>
      </c>
      <c r="E663" s="50" t="s">
        <v>1350</v>
      </c>
      <c r="F663" s="50">
        <v>74.0</v>
      </c>
      <c r="G663" s="11"/>
      <c r="I663" t="str">
        <f t="array" ref="I663">INDEX('Current 2023 Points'!$F$16:$F$27,MATCH(1,MMULT(--('Current 2023 Points'!$G$16:$N$27=D663),TRANSPOSE(COLUMN('Current 2023 Points'!$G$16:$N$27)^0)),0))</f>
        <v>#N/A</v>
      </c>
      <c r="K663" s="58">
        <f>F663-IFERROR(VLOOKUP(D663,'Pre-transfer 2023 Ranking'!$D:$F,3,0),0)</f>
        <v>32</v>
      </c>
      <c r="L663">
        <f>countif('Pre-transfer 2022 Points'!$E$13:$L$21,D663)</f>
        <v>0</v>
      </c>
      <c r="M663" s="59">
        <f>countif('2022 Points'!$G$13:$N$21,D663)</f>
        <v>0</v>
      </c>
    </row>
    <row r="664">
      <c r="A664" s="50">
        <v>663.0</v>
      </c>
      <c r="B664" s="67">
        <v>463.0</v>
      </c>
      <c r="C664" s="68" t="s">
        <v>1638</v>
      </c>
      <c r="D664" s="50" t="s">
        <v>6823</v>
      </c>
      <c r="E664" s="50" t="s">
        <v>8594</v>
      </c>
      <c r="F664" s="50">
        <v>74.0</v>
      </c>
      <c r="G664" s="11"/>
      <c r="I664" t="str">
        <f t="array" ref="I664">INDEX('Current 2023 Points'!$F$16:$F$27,MATCH(1,MMULT(--('Current 2023 Points'!$G$16:$N$27=D664),TRANSPOSE(COLUMN('Current 2023 Points'!$G$16:$N$27)^0)),0))</f>
        <v>#N/A</v>
      </c>
      <c r="K664" s="58">
        <f>F664-IFERROR(VLOOKUP(D664,'Pre-transfer 2023 Ranking'!$D:$F,3,0),0)</f>
        <v>44</v>
      </c>
      <c r="L664">
        <f>countif('Pre-transfer 2022 Points'!$E$13:$L$21,D664)</f>
        <v>0</v>
      </c>
      <c r="M664" s="59">
        <f>countif('2022 Points'!$G$13:$N$21,D664)</f>
        <v>0</v>
      </c>
    </row>
    <row r="665">
      <c r="A665" s="50">
        <v>664.0</v>
      </c>
      <c r="B665" s="67">
        <v>721.0</v>
      </c>
      <c r="C665" s="68" t="s">
        <v>1383</v>
      </c>
      <c r="D665" s="50" t="s">
        <v>6824</v>
      </c>
      <c r="E665" s="50" t="s">
        <v>5775</v>
      </c>
      <c r="F665" s="50">
        <v>74.0</v>
      </c>
      <c r="G665" s="11"/>
      <c r="I665" t="str">
        <f t="array" ref="I665">INDEX('Current 2023 Points'!$F$16:$F$27,MATCH(1,MMULT(--('Current 2023 Points'!$G$16:$N$27=D665),TRANSPOSE(COLUMN('Current 2023 Points'!$G$16:$N$27)^0)),0))</f>
        <v>#N/A</v>
      </c>
      <c r="K665" s="58">
        <f>F665-IFERROR(VLOOKUP(D665,'Pre-transfer 2023 Ranking'!$D:$F,3,0),0)</f>
        <v>74</v>
      </c>
      <c r="L665">
        <f>countif('Pre-transfer 2022 Points'!$E$13:$L$21,D665)</f>
        <v>0</v>
      </c>
      <c r="M665" s="59">
        <f>countif('2022 Points'!$G$13:$N$21,D665)</f>
        <v>0</v>
      </c>
    </row>
    <row r="666">
      <c r="A666" s="50">
        <v>665.0</v>
      </c>
      <c r="B666" s="67">
        <v>427.0</v>
      </c>
      <c r="C666" s="69" t="s">
        <v>1102</v>
      </c>
      <c r="D666" s="50" t="s">
        <v>6825</v>
      </c>
      <c r="E666" s="50" t="s">
        <v>139</v>
      </c>
      <c r="F666" s="50">
        <v>73.0</v>
      </c>
      <c r="G666" s="11"/>
      <c r="I666" t="str">
        <f t="array" ref="I666">INDEX('Current 2023 Points'!$F$16:$F$27,MATCH(1,MMULT(--('Current 2023 Points'!$G$16:$N$27=D666),TRANSPOSE(COLUMN('Current 2023 Points'!$G$16:$N$27)^0)),0))</f>
        <v>#N/A</v>
      </c>
      <c r="K666" s="58">
        <f>F666-IFERROR(VLOOKUP(D666,'Pre-transfer 2023 Ranking'!$D:$F,3,0),0)</f>
        <v>15</v>
      </c>
      <c r="L666">
        <f>countif('Pre-transfer 2022 Points'!$E$13:$L$21,D666)</f>
        <v>0</v>
      </c>
      <c r="M666" s="59">
        <f>countif('2022 Points'!$G$13:$N$21,D666)</f>
        <v>0</v>
      </c>
    </row>
    <row r="667">
      <c r="A667" s="50">
        <v>666.0</v>
      </c>
      <c r="B667" s="67">
        <v>1047.0</v>
      </c>
      <c r="C667" s="69" t="s">
        <v>1162</v>
      </c>
      <c r="D667" s="50" t="s">
        <v>6826</v>
      </c>
      <c r="E667" s="50" t="s">
        <v>8593</v>
      </c>
      <c r="F667" s="50">
        <v>73.0</v>
      </c>
      <c r="G667" s="11"/>
      <c r="I667" t="str">
        <f t="array" ref="I667">INDEX('Current 2023 Points'!$F$16:$F$27,MATCH(1,MMULT(--('Current 2023 Points'!$G$16:$N$27=D667),TRANSPOSE(COLUMN('Current 2023 Points'!$G$16:$N$27)^0)),0))</f>
        <v>#N/A</v>
      </c>
      <c r="K667" s="58">
        <f>F667-IFERROR(VLOOKUP(D667,'Pre-transfer 2023 Ranking'!$D:$F,3,0),0)</f>
        <v>60</v>
      </c>
      <c r="L667">
        <f>countif('Pre-transfer 2022 Points'!$E$13:$L$21,D667)</f>
        <v>0</v>
      </c>
      <c r="M667" s="59">
        <f>countif('2022 Points'!$G$13:$N$21,D667)</f>
        <v>0</v>
      </c>
    </row>
    <row r="668">
      <c r="A668" s="50">
        <v>667.0</v>
      </c>
      <c r="B668" s="67">
        <v>617.0</v>
      </c>
      <c r="C668" s="68" t="s">
        <v>1494</v>
      </c>
      <c r="D668" s="50" t="s">
        <v>6827</v>
      </c>
      <c r="E668" s="50" t="s">
        <v>324</v>
      </c>
      <c r="F668" s="50">
        <v>73.0</v>
      </c>
      <c r="G668" s="11"/>
      <c r="I668" t="str">
        <f t="array" ref="I668">INDEX('Current 2023 Points'!$F$16:$F$27,MATCH(1,MMULT(--('Current 2023 Points'!$G$16:$N$27=D668),TRANSPOSE(COLUMN('Current 2023 Points'!$G$16:$N$27)^0)),0))</f>
        <v>#N/A</v>
      </c>
      <c r="K668" s="58">
        <f>F668-IFERROR(VLOOKUP(D668,'Pre-transfer 2023 Ranking'!$D:$F,3,0),0)</f>
        <v>10</v>
      </c>
      <c r="L668">
        <f>countif('Pre-transfer 2022 Points'!$E$13:$L$21,D668)</f>
        <v>0</v>
      </c>
      <c r="M668" s="59">
        <f>countif('2022 Points'!$G$13:$N$21,D668)</f>
        <v>0</v>
      </c>
    </row>
    <row r="669">
      <c r="A669" s="50">
        <v>668.0</v>
      </c>
      <c r="B669" s="67">
        <v>359.0</v>
      </c>
      <c r="C669" s="68" t="s">
        <v>1266</v>
      </c>
      <c r="D669" s="50" t="s">
        <v>6828</v>
      </c>
      <c r="E669" s="50" t="s">
        <v>8669</v>
      </c>
      <c r="F669" s="50">
        <v>73.0</v>
      </c>
      <c r="G669" s="11"/>
      <c r="I669" t="str">
        <f t="array" ref="I669">INDEX('Current 2023 Points'!$F$16:$F$27,MATCH(1,MMULT(--('Current 2023 Points'!$G$16:$N$27=D669),TRANSPOSE(COLUMN('Current 2023 Points'!$G$16:$N$27)^0)),0))</f>
        <v>#N/A</v>
      </c>
      <c r="K669" s="58">
        <f>F669-IFERROR(VLOOKUP(D669,'Pre-transfer 2023 Ranking'!$D:$F,3,0),0)</f>
        <v>66</v>
      </c>
      <c r="L669">
        <f>countif('Pre-transfer 2022 Points'!$E$13:$L$21,D669)</f>
        <v>0</v>
      </c>
      <c r="M669" s="59">
        <f>countif('2022 Points'!$G$13:$N$21,D669)</f>
        <v>0</v>
      </c>
    </row>
    <row r="670">
      <c r="A670" s="50">
        <v>669.0</v>
      </c>
      <c r="B670" s="67">
        <v>926.0</v>
      </c>
      <c r="C670" s="68" t="s">
        <v>1616</v>
      </c>
      <c r="D670" s="50" t="s">
        <v>6829</v>
      </c>
      <c r="E670" s="50" t="s">
        <v>388</v>
      </c>
      <c r="F670" s="50">
        <v>73.0</v>
      </c>
      <c r="G670" s="11"/>
      <c r="I670" t="str">
        <f t="array" ref="I670">INDEX('Current 2023 Points'!$F$16:$F$27,MATCH(1,MMULT(--('Current 2023 Points'!$G$16:$N$27=D670),TRANSPOSE(COLUMN('Current 2023 Points'!$G$16:$N$27)^0)),0))</f>
        <v>#N/A</v>
      </c>
      <c r="K670" s="58">
        <f>F670-IFERROR(VLOOKUP(D670,'Pre-transfer 2023 Ranking'!$D:$F,3,0),0)</f>
        <v>61</v>
      </c>
      <c r="L670">
        <f>countif('Pre-transfer 2022 Points'!$E$13:$L$21,D670)</f>
        <v>0</v>
      </c>
      <c r="M670" s="59">
        <f>countif('2022 Points'!$G$13:$N$21,D670)</f>
        <v>0</v>
      </c>
    </row>
    <row r="671">
      <c r="A671" s="50">
        <v>670.0</v>
      </c>
      <c r="B671" s="67"/>
      <c r="C671" s="69" t="s">
        <v>5776</v>
      </c>
      <c r="D671" s="50" t="s">
        <v>6830</v>
      </c>
      <c r="E671" s="50" t="s">
        <v>5857</v>
      </c>
      <c r="F671" s="50">
        <v>73.0</v>
      </c>
      <c r="G671" s="11"/>
      <c r="I671" t="str">
        <f t="array" ref="I671">INDEX('Current 2023 Points'!$F$16:$F$27,MATCH(1,MMULT(--('Current 2023 Points'!$G$16:$N$27=D671),TRANSPOSE(COLUMN('Current 2023 Points'!$G$16:$N$27)^0)),0))</f>
        <v>#N/A</v>
      </c>
      <c r="K671" s="58">
        <f>F671-IFERROR(VLOOKUP(D671,'Pre-transfer 2023 Ranking'!$D:$F,3,0),0)</f>
        <v>73</v>
      </c>
      <c r="L671">
        <f>countif('Pre-transfer 2022 Points'!$E$13:$L$21,D671)</f>
        <v>0</v>
      </c>
      <c r="M671" s="59">
        <f>countif('2022 Points'!$G$13:$N$21,D671)</f>
        <v>0</v>
      </c>
    </row>
    <row r="672">
      <c r="A672" s="50">
        <v>671.0</v>
      </c>
      <c r="B672" s="67">
        <v>554.0</v>
      </c>
      <c r="C672" s="68" t="s">
        <v>318</v>
      </c>
      <c r="D672" s="50" t="s">
        <v>6831</v>
      </c>
      <c r="E672" s="50" t="s">
        <v>8588</v>
      </c>
      <c r="F672" s="50">
        <v>72.0</v>
      </c>
      <c r="G672" s="11"/>
      <c r="I672" t="str">
        <f t="array" ref="I672">INDEX('Current 2023 Points'!$F$16:$F$27,MATCH(1,MMULT(--('Current 2023 Points'!$G$16:$N$27=D672),TRANSPOSE(COLUMN('Current 2023 Points'!$G$16:$N$27)^0)),0))</f>
        <v>#N/A</v>
      </c>
      <c r="K672" s="58">
        <f>F672-IFERROR(VLOOKUP(D672,'Pre-transfer 2023 Ranking'!$D:$F,3,0),0)</f>
        <v>40</v>
      </c>
      <c r="L672">
        <f>countif('Pre-transfer 2022 Points'!$E$13:$L$21,D672)</f>
        <v>0</v>
      </c>
      <c r="M672" s="59">
        <f>countif('2022 Points'!$G$13:$N$21,D672)</f>
        <v>0</v>
      </c>
    </row>
    <row r="673">
      <c r="A673" s="50">
        <v>672.0</v>
      </c>
      <c r="B673" s="67">
        <v>1429.0</v>
      </c>
      <c r="C673" s="68" t="s">
        <v>4862</v>
      </c>
      <c r="D673" s="50" t="s">
        <v>6832</v>
      </c>
      <c r="E673" s="50" t="s">
        <v>5785</v>
      </c>
      <c r="F673" s="50">
        <v>72.0</v>
      </c>
      <c r="G673" s="11"/>
      <c r="I673" t="str">
        <f t="array" ref="I673">INDEX('Current 2023 Points'!$F$16:$F$27,MATCH(1,MMULT(--('Current 2023 Points'!$G$16:$N$27=D673),TRANSPOSE(COLUMN('Current 2023 Points'!$G$16:$N$27)^0)),0))</f>
        <v>#N/A</v>
      </c>
      <c r="K673" s="58">
        <f>F673-IFERROR(VLOOKUP(D673,'Pre-transfer 2023 Ranking'!$D:$F,3,0),0)</f>
        <v>34</v>
      </c>
      <c r="L673">
        <f>countif('Pre-transfer 2022 Points'!$E$13:$L$21,D673)</f>
        <v>0</v>
      </c>
      <c r="M673" s="59">
        <f>countif('2022 Points'!$G$13:$N$21,D673)</f>
        <v>0</v>
      </c>
    </row>
    <row r="674">
      <c r="A674" s="50">
        <v>673.0</v>
      </c>
      <c r="B674" s="67">
        <v>890.0</v>
      </c>
      <c r="C674" s="69" t="s">
        <v>1139</v>
      </c>
      <c r="D674" s="50" t="s">
        <v>6833</v>
      </c>
      <c r="E674" s="50" t="s">
        <v>8613</v>
      </c>
      <c r="F674" s="50">
        <v>72.0</v>
      </c>
      <c r="G674" s="11"/>
      <c r="I674" t="str">
        <f t="array" ref="I674">INDEX('Current 2023 Points'!$F$16:$F$27,MATCH(1,MMULT(--('Current 2023 Points'!$G$16:$N$27=D674),TRANSPOSE(COLUMN('Current 2023 Points'!$G$16:$N$27)^0)),0))</f>
        <v>#N/A</v>
      </c>
      <c r="K674" s="58">
        <f>F674-IFERROR(VLOOKUP(D674,'Pre-transfer 2023 Ranking'!$D:$F,3,0),0)</f>
        <v>67</v>
      </c>
      <c r="L674">
        <f>countif('Pre-transfer 2022 Points'!$E$13:$L$21,D674)</f>
        <v>0</v>
      </c>
      <c r="M674" s="59">
        <f>countif('2022 Points'!$G$13:$N$21,D674)</f>
        <v>0</v>
      </c>
    </row>
    <row r="675">
      <c r="A675" s="50">
        <v>674.0</v>
      </c>
      <c r="B675" s="67">
        <v>1571.0</v>
      </c>
      <c r="C675" s="69" t="s">
        <v>8670</v>
      </c>
      <c r="D675" s="50" t="s">
        <v>6834</v>
      </c>
      <c r="E675" s="50" t="s">
        <v>5822</v>
      </c>
      <c r="F675" s="50">
        <v>71.0</v>
      </c>
      <c r="G675" s="11"/>
      <c r="I675" t="str">
        <f t="array" ref="I675">INDEX('Current 2023 Points'!$F$16:$F$27,MATCH(1,MMULT(--('Current 2023 Points'!$G$16:$N$27=D675),TRANSPOSE(COLUMN('Current 2023 Points'!$G$16:$N$27)^0)),0))</f>
        <v>#N/A</v>
      </c>
      <c r="K675" s="58">
        <f>F675-IFERROR(VLOOKUP(D675,'Pre-transfer 2023 Ranking'!$D:$F,3,0),0)</f>
        <v>9</v>
      </c>
      <c r="L675">
        <f>countif('Pre-transfer 2022 Points'!$E$13:$L$21,D675)</f>
        <v>0</v>
      </c>
      <c r="M675" s="59">
        <f>countif('2022 Points'!$G$13:$N$21,D675)</f>
        <v>0</v>
      </c>
    </row>
    <row r="676">
      <c r="A676" s="50">
        <v>675.0</v>
      </c>
      <c r="B676" s="67">
        <v>681.0</v>
      </c>
      <c r="C676" s="69" t="s">
        <v>241</v>
      </c>
      <c r="D676" s="50" t="s">
        <v>6835</v>
      </c>
      <c r="E676" s="50" t="s">
        <v>8597</v>
      </c>
      <c r="F676" s="50">
        <v>71.0</v>
      </c>
      <c r="G676" s="11"/>
      <c r="I676" t="str">
        <f t="array" ref="I676">INDEX('Current 2023 Points'!$F$16:$F$27,MATCH(1,MMULT(--('Current 2023 Points'!$G$16:$N$27=D676),TRANSPOSE(COLUMN('Current 2023 Points'!$G$16:$N$27)^0)),0))</f>
        <v>#N/A</v>
      </c>
      <c r="K676" s="58">
        <f>F676-IFERROR(VLOOKUP(D676,'Pre-transfer 2023 Ranking'!$D:$F,3,0),0)</f>
        <v>23</v>
      </c>
      <c r="L676">
        <f>countif('Pre-transfer 2022 Points'!$E$13:$L$21,D676)</f>
        <v>0</v>
      </c>
      <c r="M676" s="59">
        <f>countif('2022 Points'!$G$13:$N$21,D676)</f>
        <v>0</v>
      </c>
    </row>
    <row r="677">
      <c r="A677" s="50">
        <v>676.0</v>
      </c>
      <c r="B677" s="67">
        <v>518.0</v>
      </c>
      <c r="C677" s="68" t="s">
        <v>1243</v>
      </c>
      <c r="D677" s="50" t="s">
        <v>6836</v>
      </c>
      <c r="E677" s="50" t="s">
        <v>157</v>
      </c>
      <c r="F677" s="50">
        <v>71.0</v>
      </c>
      <c r="G677" s="11"/>
      <c r="I677" t="str">
        <f t="array" ref="I677">INDEX('Current 2023 Points'!$F$16:$F$27,MATCH(1,MMULT(--('Current 2023 Points'!$G$16:$N$27=D677),TRANSPOSE(COLUMN('Current 2023 Points'!$G$16:$N$27)^0)),0))</f>
        <v>#N/A</v>
      </c>
      <c r="K677" s="58">
        <f>F677-IFERROR(VLOOKUP(D677,'Pre-transfer 2023 Ranking'!$D:$F,3,0),0)</f>
        <v>10</v>
      </c>
      <c r="L677">
        <f>countif('Pre-transfer 2022 Points'!$E$13:$L$21,D677)</f>
        <v>0</v>
      </c>
      <c r="M677" s="59">
        <f>countif('2022 Points'!$G$13:$N$21,D677)</f>
        <v>0</v>
      </c>
    </row>
    <row r="678">
      <c r="A678" s="50">
        <v>677.0</v>
      </c>
      <c r="B678" s="67">
        <v>914.0</v>
      </c>
      <c r="C678" s="68" t="s">
        <v>1180</v>
      </c>
      <c r="D678" s="50" t="s">
        <v>6837</v>
      </c>
      <c r="E678" s="50" t="s">
        <v>8590</v>
      </c>
      <c r="F678" s="50">
        <v>71.0</v>
      </c>
      <c r="G678" s="11"/>
      <c r="I678" t="str">
        <f t="array" ref="I678">INDEX('Current 2023 Points'!$F$16:$F$27,MATCH(1,MMULT(--('Current 2023 Points'!$G$16:$N$27=D678),TRANSPOSE(COLUMN('Current 2023 Points'!$G$16:$N$27)^0)),0))</f>
        <v>#N/A</v>
      </c>
      <c r="K678" s="58">
        <f>F678-IFERROR(VLOOKUP(D678,'Pre-transfer 2023 Ranking'!$D:$F,3,0),0)</f>
        <v>35</v>
      </c>
      <c r="L678">
        <f>countif('Pre-transfer 2022 Points'!$E$13:$L$21,D678)</f>
        <v>0</v>
      </c>
      <c r="M678" s="59">
        <f>countif('2022 Points'!$G$13:$N$21,D678)</f>
        <v>0</v>
      </c>
    </row>
    <row r="679">
      <c r="A679" s="50">
        <v>678.0</v>
      </c>
      <c r="B679" s="67">
        <v>315.0</v>
      </c>
      <c r="C679" s="69" t="s">
        <v>8671</v>
      </c>
      <c r="D679" s="50" t="s">
        <v>6838</v>
      </c>
      <c r="E679" s="50" t="s">
        <v>5337</v>
      </c>
      <c r="F679" s="50">
        <v>71.0</v>
      </c>
      <c r="G679" s="11"/>
      <c r="I679" t="str">
        <f t="array" ref="I679">INDEX('Current 2023 Points'!$F$16:$F$27,MATCH(1,MMULT(--('Current 2023 Points'!$G$16:$N$27=D679),TRANSPOSE(COLUMN('Current 2023 Points'!$G$16:$N$27)^0)),0))</f>
        <v>#N/A</v>
      </c>
      <c r="K679" s="58">
        <f>F679-IFERROR(VLOOKUP(D679,'Pre-transfer 2023 Ranking'!$D:$F,3,0),0)</f>
        <v>5</v>
      </c>
      <c r="L679">
        <f>countif('Pre-transfer 2022 Points'!$E$13:$L$21,D679)</f>
        <v>0</v>
      </c>
      <c r="M679" s="59">
        <f>countif('2022 Points'!$G$13:$N$21,D679)</f>
        <v>0</v>
      </c>
    </row>
    <row r="680">
      <c r="A680" s="50">
        <v>679.0</v>
      </c>
      <c r="B680" s="67">
        <v>1084.0</v>
      </c>
      <c r="C680" s="68" t="s">
        <v>349</v>
      </c>
      <c r="D680" s="50" t="s">
        <v>6839</v>
      </c>
      <c r="E680" s="50" t="s">
        <v>4595</v>
      </c>
      <c r="F680" s="50">
        <v>71.0</v>
      </c>
      <c r="G680" s="11"/>
      <c r="I680" t="str">
        <f t="array" ref="I680">INDEX('Current 2023 Points'!$F$16:$F$27,MATCH(1,MMULT(--('Current 2023 Points'!$G$16:$N$27=D680),TRANSPOSE(COLUMN('Current 2023 Points'!$G$16:$N$27)^0)),0))</f>
        <v>#N/A</v>
      </c>
      <c r="K680" s="58">
        <f>F680-IFERROR(VLOOKUP(D680,'Pre-transfer 2023 Ranking'!$D:$F,3,0),0)</f>
        <v>52</v>
      </c>
      <c r="L680">
        <f>countif('Pre-transfer 2022 Points'!$E$13:$L$21,D680)</f>
        <v>0</v>
      </c>
      <c r="M680" s="59">
        <f>countif('2022 Points'!$G$13:$N$21,D680)</f>
        <v>0</v>
      </c>
    </row>
    <row r="681">
      <c r="A681" s="50">
        <v>680.0</v>
      </c>
      <c r="B681" s="67">
        <v>685.0</v>
      </c>
      <c r="C681" s="68" t="s">
        <v>4323</v>
      </c>
      <c r="D681" s="50" t="s">
        <v>6840</v>
      </c>
      <c r="E681" s="50" t="s">
        <v>5932</v>
      </c>
      <c r="F681" s="50">
        <v>71.0</v>
      </c>
      <c r="G681" s="11"/>
      <c r="I681" t="str">
        <f t="array" ref="I681">INDEX('Current 2023 Points'!$F$16:$F$27,MATCH(1,MMULT(--('Current 2023 Points'!$G$16:$N$27=D681),TRANSPOSE(COLUMN('Current 2023 Points'!$G$16:$N$27)^0)),0))</f>
        <v>#N/A</v>
      </c>
      <c r="K681" s="58">
        <f>F681-IFERROR(VLOOKUP(D681,'Pre-transfer 2023 Ranking'!$D:$F,3,0),0)</f>
        <v>0</v>
      </c>
      <c r="L681">
        <f>countif('Pre-transfer 2022 Points'!$E$13:$L$21,D681)</f>
        <v>0</v>
      </c>
      <c r="M681" s="59">
        <f>countif('2022 Points'!$G$13:$N$21,D681)</f>
        <v>0</v>
      </c>
    </row>
    <row r="682">
      <c r="A682" s="50">
        <v>681.0</v>
      </c>
      <c r="B682" s="67"/>
      <c r="C682" s="69" t="s">
        <v>5776</v>
      </c>
      <c r="D682" s="50" t="s">
        <v>6841</v>
      </c>
      <c r="E682" s="50" t="s">
        <v>8672</v>
      </c>
      <c r="F682" s="50">
        <v>71.0</v>
      </c>
      <c r="G682" s="11"/>
      <c r="I682" t="str">
        <f t="array" ref="I682">INDEX('Current 2023 Points'!$F$16:$F$27,MATCH(1,MMULT(--('Current 2023 Points'!$G$16:$N$27=D682),TRANSPOSE(COLUMN('Current 2023 Points'!$G$16:$N$27)^0)),0))</f>
        <v>#N/A</v>
      </c>
      <c r="K682" s="58">
        <f>F682-IFERROR(VLOOKUP(D682,'Pre-transfer 2023 Ranking'!$D:$F,3,0),0)</f>
        <v>66</v>
      </c>
      <c r="L682">
        <f>countif('Pre-transfer 2022 Points'!$E$13:$L$21,D682)</f>
        <v>0</v>
      </c>
      <c r="M682" s="59">
        <f>countif('2022 Points'!$G$13:$N$21,D682)</f>
        <v>0</v>
      </c>
    </row>
    <row r="683">
      <c r="A683" s="50">
        <v>682.0</v>
      </c>
      <c r="B683" s="67">
        <v>847.0</v>
      </c>
      <c r="C683" s="68" t="s">
        <v>874</v>
      </c>
      <c r="D683" s="50" t="s">
        <v>6842</v>
      </c>
      <c r="E683" s="50" t="s">
        <v>5077</v>
      </c>
      <c r="F683" s="50">
        <v>71.0</v>
      </c>
      <c r="G683" s="11"/>
      <c r="I683" t="str">
        <f t="array" ref="I683">INDEX('Current 2023 Points'!$F$16:$F$27,MATCH(1,MMULT(--('Current 2023 Points'!$G$16:$N$27=D683),TRANSPOSE(COLUMN('Current 2023 Points'!$G$16:$N$27)^0)),0))</f>
        <v>#N/A</v>
      </c>
      <c r="K683" s="58">
        <f>F683-IFERROR(VLOOKUP(D683,'Pre-transfer 2023 Ranking'!$D:$F,3,0),0)</f>
        <v>41</v>
      </c>
      <c r="L683">
        <f>countif('Pre-transfer 2022 Points'!$E$13:$L$21,D683)</f>
        <v>0</v>
      </c>
      <c r="M683" s="59">
        <f>countif('2022 Points'!$G$13:$N$21,D683)</f>
        <v>0</v>
      </c>
    </row>
    <row r="684">
      <c r="A684" s="50">
        <v>683.0</v>
      </c>
      <c r="B684" s="67">
        <v>421.0</v>
      </c>
      <c r="C684" s="68" t="s">
        <v>4445</v>
      </c>
      <c r="D684" s="50" t="s">
        <v>6843</v>
      </c>
      <c r="E684" s="50" t="s">
        <v>5829</v>
      </c>
      <c r="F684" s="50">
        <v>71.0</v>
      </c>
      <c r="G684" s="11"/>
      <c r="I684" t="str">
        <f t="array" ref="I684">INDEX('Current 2023 Points'!$F$16:$F$27,MATCH(1,MMULT(--('Current 2023 Points'!$G$16:$N$27=D684),TRANSPOSE(COLUMN('Current 2023 Points'!$G$16:$N$27)^0)),0))</f>
        <v>#N/A</v>
      </c>
      <c r="K684" s="58">
        <f>F684-IFERROR(VLOOKUP(D684,'Pre-transfer 2023 Ranking'!$D:$F,3,0),0)</f>
        <v>71</v>
      </c>
      <c r="L684">
        <f>countif('Pre-transfer 2022 Points'!$E$13:$L$21,D684)</f>
        <v>0</v>
      </c>
      <c r="M684" s="59">
        <f>countif('2022 Points'!$G$13:$N$21,D684)</f>
        <v>0</v>
      </c>
    </row>
    <row r="685">
      <c r="A685" s="50">
        <v>684.0</v>
      </c>
      <c r="B685" s="67">
        <v>79.0</v>
      </c>
      <c r="C685" s="69" t="s">
        <v>4884</v>
      </c>
      <c r="D685" s="50" t="s">
        <v>6844</v>
      </c>
      <c r="E685" s="50" t="s">
        <v>8588</v>
      </c>
      <c r="F685" s="50">
        <v>70.0</v>
      </c>
      <c r="G685" s="11"/>
      <c r="I685" t="str">
        <f t="array" ref="I685">INDEX('Current 2023 Points'!$F$16:$F$27,MATCH(1,MMULT(--('Current 2023 Points'!$G$16:$N$27=D685),TRANSPOSE(COLUMN('Current 2023 Points'!$G$16:$N$27)^0)),0))</f>
        <v>#N/A</v>
      </c>
      <c r="K685" s="58">
        <f>F685-IFERROR(VLOOKUP(D685,'Pre-transfer 2023 Ranking'!$D:$F,3,0),0)</f>
        <v>41</v>
      </c>
      <c r="L685">
        <f>countif('Pre-transfer 2022 Points'!$E$13:$L$21,D685)</f>
        <v>0</v>
      </c>
      <c r="M685" s="59">
        <f>countif('2022 Points'!$G$13:$N$21,D685)</f>
        <v>0</v>
      </c>
    </row>
    <row r="686">
      <c r="A686" s="50">
        <v>685.0</v>
      </c>
      <c r="B686" s="67">
        <v>868.0</v>
      </c>
      <c r="C686" s="68" t="s">
        <v>4410</v>
      </c>
      <c r="D686" s="50" t="s">
        <v>6845</v>
      </c>
      <c r="E686" s="50" t="s">
        <v>8631</v>
      </c>
      <c r="F686" s="50">
        <v>70.0</v>
      </c>
      <c r="G686" s="11"/>
      <c r="I686" t="str">
        <f t="array" ref="I686">INDEX('Current 2023 Points'!$F$16:$F$27,MATCH(1,MMULT(--('Current 2023 Points'!$G$16:$N$27=D686),TRANSPOSE(COLUMN('Current 2023 Points'!$G$16:$N$27)^0)),0))</f>
        <v>#N/A</v>
      </c>
      <c r="K686" s="58">
        <f>F686-IFERROR(VLOOKUP(D686,'Pre-transfer 2023 Ranking'!$D:$F,3,0),0)</f>
        <v>22</v>
      </c>
      <c r="L686">
        <f>countif('Pre-transfer 2022 Points'!$E$13:$L$21,D686)</f>
        <v>0</v>
      </c>
      <c r="M686" s="59">
        <f>countif('2022 Points'!$G$13:$N$21,D686)</f>
        <v>0</v>
      </c>
    </row>
    <row r="687">
      <c r="A687" s="50">
        <v>686.0</v>
      </c>
      <c r="B687" s="67"/>
      <c r="C687" s="68" t="s">
        <v>5776</v>
      </c>
      <c r="D687" s="50" t="s">
        <v>6846</v>
      </c>
      <c r="E687" s="50" t="s">
        <v>8629</v>
      </c>
      <c r="F687" s="50">
        <v>70.0</v>
      </c>
      <c r="G687" s="11"/>
      <c r="I687" t="str">
        <f t="array" ref="I687">INDEX('Current 2023 Points'!$F$16:$F$27,MATCH(1,MMULT(--('Current 2023 Points'!$G$16:$N$27=D687),TRANSPOSE(COLUMN('Current 2023 Points'!$G$16:$N$27)^0)),0))</f>
        <v>#N/A</v>
      </c>
      <c r="K687" s="58">
        <f>F687-IFERROR(VLOOKUP(D687,'Pre-transfer 2023 Ranking'!$D:$F,3,0),0)</f>
        <v>39</v>
      </c>
      <c r="L687">
        <f>countif('Pre-transfer 2022 Points'!$E$13:$L$21,D687)</f>
        <v>0</v>
      </c>
      <c r="M687" s="59">
        <f>countif('2022 Points'!$G$13:$N$21,D687)</f>
        <v>0</v>
      </c>
    </row>
    <row r="688">
      <c r="A688" s="50">
        <v>687.0</v>
      </c>
      <c r="B688" s="67">
        <v>374.0</v>
      </c>
      <c r="C688" s="68" t="s">
        <v>4533</v>
      </c>
      <c r="D688" s="50" t="s">
        <v>6847</v>
      </c>
      <c r="E688" s="50" t="s">
        <v>4612</v>
      </c>
      <c r="F688" s="50">
        <v>70.0</v>
      </c>
      <c r="G688" s="11"/>
      <c r="I688" t="str">
        <f t="array" ref="I688">INDEX('Current 2023 Points'!$F$16:$F$27,MATCH(1,MMULT(--('Current 2023 Points'!$G$16:$N$27=D688),TRANSPOSE(COLUMN('Current 2023 Points'!$G$16:$N$27)^0)),0))</f>
        <v>#N/A</v>
      </c>
      <c r="K688" s="58">
        <f>F688-IFERROR(VLOOKUP(D688,'Pre-transfer 2023 Ranking'!$D:$F,3,0),0)</f>
        <v>35</v>
      </c>
      <c r="L688">
        <f>countif('Pre-transfer 2022 Points'!$E$13:$L$21,D688)</f>
        <v>0</v>
      </c>
      <c r="M688" s="59">
        <f>countif('2022 Points'!$G$13:$N$21,D688)</f>
        <v>0</v>
      </c>
    </row>
    <row r="689">
      <c r="A689" s="50">
        <v>688.0</v>
      </c>
      <c r="B689" s="67">
        <v>1792.0</v>
      </c>
      <c r="C689" s="68" t="s">
        <v>8673</v>
      </c>
      <c r="D689" s="50" t="s">
        <v>6848</v>
      </c>
      <c r="E689" s="50" t="s">
        <v>8628</v>
      </c>
      <c r="F689" s="50">
        <v>70.0</v>
      </c>
      <c r="G689" s="11"/>
      <c r="I689" t="str">
        <f t="array" ref="I689">INDEX('Current 2023 Points'!$F$16:$F$27,MATCH(1,MMULT(--('Current 2023 Points'!$G$16:$N$27=D689),TRANSPOSE(COLUMN('Current 2023 Points'!$G$16:$N$27)^0)),0))</f>
        <v>#N/A</v>
      </c>
      <c r="K689" s="58">
        <f>F689-IFERROR(VLOOKUP(D689,'Pre-transfer 2023 Ranking'!$D:$F,3,0),0)</f>
        <v>0</v>
      </c>
      <c r="L689">
        <f>countif('Pre-transfer 2022 Points'!$E$13:$L$21,D689)</f>
        <v>0</v>
      </c>
      <c r="M689" s="59">
        <f>countif('2022 Points'!$G$13:$N$21,D689)</f>
        <v>0</v>
      </c>
    </row>
    <row r="690">
      <c r="A690" s="50">
        <v>689.0</v>
      </c>
      <c r="B690" s="67">
        <v>675.0</v>
      </c>
      <c r="C690" s="68" t="s">
        <v>4324</v>
      </c>
      <c r="D690" s="50" t="s">
        <v>6849</v>
      </c>
      <c r="E690" s="50" t="s">
        <v>8597</v>
      </c>
      <c r="F690" s="50">
        <v>69.0</v>
      </c>
      <c r="G690" s="11"/>
      <c r="I690" t="str">
        <f t="array" ref="I690">INDEX('Current 2023 Points'!$F$16:$F$27,MATCH(1,MMULT(--('Current 2023 Points'!$G$16:$N$27=D690),TRANSPOSE(COLUMN('Current 2023 Points'!$G$16:$N$27)^0)),0))</f>
        <v>#N/A</v>
      </c>
      <c r="K690" s="58">
        <f>F690-IFERROR(VLOOKUP(D690,'Pre-transfer 2023 Ranking'!$D:$F,3,0),0)</f>
        <v>35</v>
      </c>
      <c r="L690">
        <f>countif('Pre-transfer 2022 Points'!$E$13:$L$21,D690)</f>
        <v>0</v>
      </c>
      <c r="M690" s="59">
        <f>countif('2022 Points'!$G$13:$N$21,D690)</f>
        <v>0</v>
      </c>
    </row>
    <row r="691">
      <c r="A691" s="50">
        <v>690.0</v>
      </c>
      <c r="B691" s="67">
        <v>1143.0</v>
      </c>
      <c r="C691" s="69" t="s">
        <v>1540</v>
      </c>
      <c r="D691" s="50" t="s">
        <v>6850</v>
      </c>
      <c r="E691" s="50" t="s">
        <v>5766</v>
      </c>
      <c r="F691" s="50">
        <v>69.0</v>
      </c>
      <c r="G691" s="11"/>
      <c r="I691" t="str">
        <f t="array" ref="I691">INDEX('Current 2023 Points'!$F$16:$F$27,MATCH(1,MMULT(--('Current 2023 Points'!$G$16:$N$27=D691),TRANSPOSE(COLUMN('Current 2023 Points'!$G$16:$N$27)^0)),0))</f>
        <v>#N/A</v>
      </c>
      <c r="K691" s="58">
        <f>F691-IFERROR(VLOOKUP(D691,'Pre-transfer 2023 Ranking'!$D:$F,3,0),0)</f>
        <v>59</v>
      </c>
      <c r="L691">
        <f>countif('Pre-transfer 2022 Points'!$E$13:$L$21,D691)</f>
        <v>0</v>
      </c>
      <c r="M691" s="59">
        <f>countif('2022 Points'!$G$13:$N$21,D691)</f>
        <v>0</v>
      </c>
    </row>
    <row r="692">
      <c r="A692" s="50">
        <v>691.0</v>
      </c>
      <c r="B692" s="67">
        <v>924.0</v>
      </c>
      <c r="C692" s="69" t="s">
        <v>5313</v>
      </c>
      <c r="D692" s="50" t="s">
        <v>6851</v>
      </c>
      <c r="E692" s="50" t="s">
        <v>93</v>
      </c>
      <c r="F692" s="50">
        <v>68.0</v>
      </c>
      <c r="G692" s="11"/>
      <c r="I692" t="str">
        <f t="array" ref="I692">INDEX('Current 2023 Points'!$F$16:$F$27,MATCH(1,MMULT(--('Current 2023 Points'!$G$16:$N$27=D692),TRANSPOSE(COLUMN('Current 2023 Points'!$G$16:$N$27)^0)),0))</f>
        <v>#N/A</v>
      </c>
      <c r="K692" s="58">
        <f>F692-IFERROR(VLOOKUP(D692,'Pre-transfer 2023 Ranking'!$D:$F,3,0),0)</f>
        <v>32</v>
      </c>
      <c r="L692">
        <f>countif('Pre-transfer 2022 Points'!$E$13:$L$21,D692)</f>
        <v>0</v>
      </c>
      <c r="M692" s="59">
        <f>countif('2022 Points'!$G$13:$N$21,D692)</f>
        <v>0</v>
      </c>
    </row>
    <row r="693">
      <c r="A693" s="50">
        <v>692.0</v>
      </c>
      <c r="B693" s="67">
        <v>1395.0</v>
      </c>
      <c r="C693" s="68" t="s">
        <v>1526</v>
      </c>
      <c r="D693" s="50" t="s">
        <v>6852</v>
      </c>
      <c r="E693" s="50" t="s">
        <v>4326</v>
      </c>
      <c r="F693" s="50">
        <v>68.0</v>
      </c>
      <c r="G693" s="11"/>
      <c r="I693" t="str">
        <f t="array" ref="I693">INDEX('Current 2023 Points'!$F$16:$F$27,MATCH(1,MMULT(--('Current 2023 Points'!$G$16:$N$27=D693),TRANSPOSE(COLUMN('Current 2023 Points'!$G$16:$N$27)^0)),0))</f>
        <v>#N/A</v>
      </c>
      <c r="K693" s="58">
        <f>F693-IFERROR(VLOOKUP(D693,'Pre-transfer 2023 Ranking'!$D:$F,3,0),0)</f>
        <v>33</v>
      </c>
      <c r="L693">
        <f>countif('Pre-transfer 2022 Points'!$E$13:$L$21,D693)</f>
        <v>0</v>
      </c>
      <c r="M693" s="59">
        <f>countif('2022 Points'!$G$13:$N$21,D693)</f>
        <v>0</v>
      </c>
    </row>
    <row r="694">
      <c r="A694" s="50">
        <v>693.0</v>
      </c>
      <c r="B694" s="67">
        <v>392.0</v>
      </c>
      <c r="C694" s="69" t="s">
        <v>5366</v>
      </c>
      <c r="D694" s="50" t="s">
        <v>6853</v>
      </c>
      <c r="E694" s="50" t="s">
        <v>8613</v>
      </c>
      <c r="F694" s="50">
        <v>68.0</v>
      </c>
      <c r="G694" s="11"/>
      <c r="I694" t="str">
        <f t="array" ref="I694">INDEX('Current 2023 Points'!$F$16:$F$27,MATCH(1,MMULT(--('Current 2023 Points'!$G$16:$N$27=D694),TRANSPOSE(COLUMN('Current 2023 Points'!$G$16:$N$27)^0)),0))</f>
        <v>#N/A</v>
      </c>
      <c r="K694" s="58">
        <f>F694-IFERROR(VLOOKUP(D694,'Pre-transfer 2023 Ranking'!$D:$F,3,0),0)</f>
        <v>20</v>
      </c>
      <c r="L694">
        <f>countif('Pre-transfer 2022 Points'!$E$13:$L$21,D694)</f>
        <v>0</v>
      </c>
      <c r="M694" s="59">
        <f>countif('2022 Points'!$G$13:$N$21,D694)</f>
        <v>0</v>
      </c>
    </row>
    <row r="695">
      <c r="A695" s="50">
        <v>694.0</v>
      </c>
      <c r="B695" s="67">
        <v>438.0</v>
      </c>
      <c r="C695" s="69" t="s">
        <v>4728</v>
      </c>
      <c r="D695" s="50" t="s">
        <v>6854</v>
      </c>
      <c r="E695" s="50" t="s">
        <v>5793</v>
      </c>
      <c r="F695" s="50">
        <v>68.0</v>
      </c>
      <c r="G695" s="11"/>
      <c r="I695" t="str">
        <f t="array" ref="I695">INDEX('Current 2023 Points'!$F$16:$F$27,MATCH(1,MMULT(--('Current 2023 Points'!$G$16:$N$27=D695),TRANSPOSE(COLUMN('Current 2023 Points'!$G$16:$N$27)^0)),0))</f>
        <v>#N/A</v>
      </c>
      <c r="K695" s="58">
        <f>F695-IFERROR(VLOOKUP(D695,'Pre-transfer 2023 Ranking'!$D:$F,3,0),0)</f>
        <v>32</v>
      </c>
      <c r="L695">
        <f>countif('Pre-transfer 2022 Points'!$E$13:$L$21,D695)</f>
        <v>0</v>
      </c>
      <c r="M695" s="59">
        <f>countif('2022 Points'!$G$13:$N$21,D695)</f>
        <v>0</v>
      </c>
    </row>
    <row r="696">
      <c r="A696" s="50">
        <v>695.0</v>
      </c>
      <c r="B696" s="67">
        <v>400.0</v>
      </c>
      <c r="C696" s="69" t="s">
        <v>5833</v>
      </c>
      <c r="D696" s="50" t="s">
        <v>6855</v>
      </c>
      <c r="E696" s="50" t="s">
        <v>5839</v>
      </c>
      <c r="F696" s="50">
        <v>68.0</v>
      </c>
      <c r="G696" s="11"/>
      <c r="I696" t="str">
        <f t="array" ref="I696">INDEX('Current 2023 Points'!$F$16:$F$27,MATCH(1,MMULT(--('Current 2023 Points'!$G$16:$N$27=D696),TRANSPOSE(COLUMN('Current 2023 Points'!$G$16:$N$27)^0)),0))</f>
        <v>#N/A</v>
      </c>
      <c r="K696" s="58">
        <f>F696-IFERROR(VLOOKUP(D696,'Pre-transfer 2023 Ranking'!$D:$F,3,0),0)</f>
        <v>21</v>
      </c>
      <c r="L696">
        <f>countif('Pre-transfer 2022 Points'!$E$13:$L$21,D696)</f>
        <v>0</v>
      </c>
      <c r="M696" s="59">
        <f>countif('2022 Points'!$G$13:$N$21,D696)</f>
        <v>0</v>
      </c>
    </row>
    <row r="697">
      <c r="A697" s="50">
        <v>696.0</v>
      </c>
      <c r="B697" s="67">
        <v>646.0</v>
      </c>
      <c r="C697" s="69" t="s">
        <v>1494</v>
      </c>
      <c r="D697" s="50" t="s">
        <v>6856</v>
      </c>
      <c r="E697" s="50" t="s">
        <v>93</v>
      </c>
      <c r="F697" s="50">
        <v>68.0</v>
      </c>
      <c r="G697" s="11"/>
      <c r="I697" t="str">
        <f t="array" ref="I697">INDEX('Current 2023 Points'!$F$16:$F$27,MATCH(1,MMULT(--('Current 2023 Points'!$G$16:$N$27=D697),TRANSPOSE(COLUMN('Current 2023 Points'!$G$16:$N$27)^0)),0))</f>
        <v>#N/A</v>
      </c>
      <c r="K697" s="58">
        <f>F697-IFERROR(VLOOKUP(D697,'Pre-transfer 2023 Ranking'!$D:$F,3,0),0)</f>
        <v>29</v>
      </c>
      <c r="L697">
        <f>countif('Pre-transfer 2022 Points'!$E$13:$L$21,D697)</f>
        <v>0</v>
      </c>
      <c r="M697" s="59">
        <f>countif('2022 Points'!$G$13:$N$21,D697)</f>
        <v>0</v>
      </c>
    </row>
    <row r="698">
      <c r="A698" s="50">
        <v>697.0</v>
      </c>
      <c r="B698" s="67">
        <v>1010.0</v>
      </c>
      <c r="C698" s="68" t="s">
        <v>882</v>
      </c>
      <c r="D698" s="50" t="s">
        <v>6857</v>
      </c>
      <c r="E698" s="50" t="s">
        <v>324</v>
      </c>
      <c r="F698" s="50">
        <v>68.0</v>
      </c>
      <c r="G698" s="11"/>
      <c r="I698" t="str">
        <f t="array" ref="I698">INDEX('Current 2023 Points'!$F$16:$F$27,MATCH(1,MMULT(--('Current 2023 Points'!$G$16:$N$27=D698),TRANSPOSE(COLUMN('Current 2023 Points'!$G$16:$N$27)^0)),0))</f>
        <v>#N/A</v>
      </c>
      <c r="K698" s="58">
        <f>F698-IFERROR(VLOOKUP(D698,'Pre-transfer 2023 Ranking'!$D:$F,3,0),0)</f>
        <v>60</v>
      </c>
      <c r="L698">
        <f>countif('Pre-transfer 2022 Points'!$E$13:$L$21,D698)</f>
        <v>0</v>
      </c>
      <c r="M698" s="59">
        <f>countif('2022 Points'!$G$13:$N$21,D698)</f>
        <v>0</v>
      </c>
    </row>
    <row r="699">
      <c r="A699" s="50">
        <v>698.0</v>
      </c>
      <c r="B699" s="67">
        <v>579.0</v>
      </c>
      <c r="C699" s="69" t="s">
        <v>4453</v>
      </c>
      <c r="D699" s="50" t="s">
        <v>6858</v>
      </c>
      <c r="E699" s="50" t="s">
        <v>208</v>
      </c>
      <c r="F699" s="50">
        <v>68.0</v>
      </c>
      <c r="G699" s="11"/>
      <c r="I699" t="str">
        <f t="array" ref="I699">INDEX('Current 2023 Points'!$F$16:$F$27,MATCH(1,MMULT(--('Current 2023 Points'!$G$16:$N$27=D699),TRANSPOSE(COLUMN('Current 2023 Points'!$G$16:$N$27)^0)),0))</f>
        <v>#N/A</v>
      </c>
      <c r="K699" s="58">
        <f>F699-IFERROR(VLOOKUP(D699,'Pre-transfer 2023 Ranking'!$D:$F,3,0),0)</f>
        <v>32</v>
      </c>
      <c r="L699">
        <f>countif('Pre-transfer 2022 Points'!$E$13:$L$21,D699)</f>
        <v>0</v>
      </c>
      <c r="M699" s="59">
        <f>countif('2022 Points'!$G$13:$N$21,D699)</f>
        <v>0</v>
      </c>
    </row>
    <row r="700">
      <c r="A700" s="50">
        <v>699.0</v>
      </c>
      <c r="B700" s="67">
        <v>950.0</v>
      </c>
      <c r="C700" s="68" t="s">
        <v>1032</v>
      </c>
      <c r="D700" s="50" t="s">
        <v>6859</v>
      </c>
      <c r="E700" s="50" t="s">
        <v>8595</v>
      </c>
      <c r="F700" s="50">
        <v>68.0</v>
      </c>
      <c r="G700" s="11"/>
      <c r="I700" t="str">
        <f t="array" ref="I700">INDEX('Current 2023 Points'!$F$16:$F$27,MATCH(1,MMULT(--('Current 2023 Points'!$G$16:$N$27=D700),TRANSPOSE(COLUMN('Current 2023 Points'!$G$16:$N$27)^0)),0))</f>
        <v>#N/A</v>
      </c>
      <c r="K700" s="58">
        <f>F700-IFERROR(VLOOKUP(D700,'Pre-transfer 2023 Ranking'!$D:$F,3,0),0)</f>
        <v>43</v>
      </c>
      <c r="L700">
        <f>countif('Pre-transfer 2022 Points'!$E$13:$L$21,D700)</f>
        <v>0</v>
      </c>
      <c r="M700" s="59">
        <f>countif('2022 Points'!$G$13:$N$21,D700)</f>
        <v>0</v>
      </c>
    </row>
    <row r="701">
      <c r="A701" s="49">
        <v>700.0</v>
      </c>
      <c r="B701" s="63">
        <v>1203.0</v>
      </c>
      <c r="C701" s="66" t="s">
        <v>8674</v>
      </c>
      <c r="D701" s="49" t="s">
        <v>6860</v>
      </c>
      <c r="E701" s="49" t="s">
        <v>5857</v>
      </c>
      <c r="F701" s="78">
        <v>68.0</v>
      </c>
      <c r="G701" s="11"/>
      <c r="I701" t="str">
        <f t="array" ref="I701">INDEX('Current 2023 Points'!$F$16:$F$27,MATCH(1,MMULT(--('Current 2023 Points'!$G$16:$N$27=D701),TRANSPOSE(COLUMN('Current 2023 Points'!$G$16:$N$27)^0)),0))</f>
        <v>#N/A</v>
      </c>
      <c r="K701" s="58">
        <f>F701-IFERROR(VLOOKUP(D701,'Pre-transfer 2023 Ranking'!$D:$F,3,0),0)</f>
        <v>37</v>
      </c>
      <c r="L701">
        <f>countif('Pre-transfer 2022 Points'!$E$13:$L$21,D701)</f>
        <v>0</v>
      </c>
      <c r="M701" s="59">
        <f>countif('2022 Points'!$G$13:$N$21,D701)</f>
        <v>0</v>
      </c>
    </row>
    <row r="702">
      <c r="A702" s="50">
        <v>701.0</v>
      </c>
      <c r="B702" s="67">
        <v>1289.0</v>
      </c>
      <c r="C702" s="69" t="s">
        <v>5841</v>
      </c>
      <c r="D702" s="50" t="s">
        <v>6861</v>
      </c>
      <c r="E702" s="50" t="s">
        <v>8623</v>
      </c>
      <c r="F702" s="50">
        <v>68.0</v>
      </c>
      <c r="G702" s="11"/>
      <c r="I702" t="str">
        <f t="array" ref="I702">INDEX('Current 2023 Points'!$F$16:$F$27,MATCH(1,MMULT(--('Current 2023 Points'!$G$16:$N$27=D702),TRANSPOSE(COLUMN('Current 2023 Points'!$G$16:$N$27)^0)),0))</f>
        <v>#N/A</v>
      </c>
      <c r="K702" s="58">
        <f>F702-IFERROR(VLOOKUP(D702,'Pre-transfer 2023 Ranking'!$D:$F,3,0),0)</f>
        <v>52</v>
      </c>
      <c r="L702">
        <f>countif('Pre-transfer 2022 Points'!$E$13:$L$21,D702)</f>
        <v>0</v>
      </c>
      <c r="M702" s="59">
        <f>countif('2022 Points'!$G$13:$N$21,D702)</f>
        <v>0</v>
      </c>
    </row>
    <row r="703">
      <c r="A703" s="50">
        <v>702.0</v>
      </c>
      <c r="B703" s="67">
        <v>1161.0</v>
      </c>
      <c r="C703" s="69" t="s">
        <v>8646</v>
      </c>
      <c r="D703" s="50" t="s">
        <v>6862</v>
      </c>
      <c r="E703" s="50" t="s">
        <v>8594</v>
      </c>
      <c r="F703" s="50">
        <v>68.0</v>
      </c>
      <c r="G703" s="11"/>
      <c r="I703" t="str">
        <f t="array" ref="I703">INDEX('Current 2023 Points'!$F$16:$F$27,MATCH(1,MMULT(--('Current 2023 Points'!$G$16:$N$27=D703),TRANSPOSE(COLUMN('Current 2023 Points'!$G$16:$N$27)^0)),0))</f>
        <v>#N/A</v>
      </c>
      <c r="K703" s="58">
        <f>F703-IFERROR(VLOOKUP(D703,'Pre-transfer 2023 Ranking'!$D:$F,3,0),0)</f>
        <v>33</v>
      </c>
      <c r="L703">
        <f>countif('Pre-transfer 2022 Points'!$E$13:$L$21,D703)</f>
        <v>0</v>
      </c>
      <c r="M703" s="59">
        <f>countif('2022 Points'!$G$13:$N$21,D703)</f>
        <v>0</v>
      </c>
    </row>
    <row r="704">
      <c r="A704" s="50">
        <v>703.0</v>
      </c>
      <c r="B704" s="67">
        <v>534.0</v>
      </c>
      <c r="C704" s="68" t="s">
        <v>426</v>
      </c>
      <c r="D704" s="50" t="s">
        <v>6863</v>
      </c>
      <c r="E704" s="50" t="s">
        <v>8630</v>
      </c>
      <c r="F704" s="50">
        <v>68.0</v>
      </c>
      <c r="G704" s="11"/>
      <c r="I704" t="str">
        <f t="array" ref="I704">INDEX('Current 2023 Points'!$F$16:$F$27,MATCH(1,MMULT(--('Current 2023 Points'!$G$16:$N$27=D704),TRANSPOSE(COLUMN('Current 2023 Points'!$G$16:$N$27)^0)),0))</f>
        <v>#N/A</v>
      </c>
      <c r="K704" s="58">
        <f>F704-IFERROR(VLOOKUP(D704,'Pre-transfer 2023 Ranking'!$D:$F,3,0),0)</f>
        <v>43</v>
      </c>
      <c r="L704">
        <f>countif('Pre-transfer 2022 Points'!$E$13:$L$21,D704)</f>
        <v>0</v>
      </c>
      <c r="M704" s="59">
        <f>countif('2022 Points'!$G$13:$N$21,D704)</f>
        <v>0</v>
      </c>
    </row>
    <row r="705">
      <c r="A705" s="50">
        <v>704.0</v>
      </c>
      <c r="B705" s="67">
        <v>568.0</v>
      </c>
      <c r="C705" s="68" t="s">
        <v>521</v>
      </c>
      <c r="D705" s="50" t="s">
        <v>6864</v>
      </c>
      <c r="E705" s="50" t="s">
        <v>8597</v>
      </c>
      <c r="F705" s="50">
        <v>67.0</v>
      </c>
      <c r="G705" s="11"/>
      <c r="I705" t="str">
        <f t="array" ref="I705">INDEX('Current 2023 Points'!$F$16:$F$27,MATCH(1,MMULT(--('Current 2023 Points'!$G$16:$N$27=D705),TRANSPOSE(COLUMN('Current 2023 Points'!$G$16:$N$27)^0)),0))</f>
        <v>#N/A</v>
      </c>
      <c r="K705" s="58">
        <f>F705-IFERROR(VLOOKUP(D705,'Pre-transfer 2023 Ranking'!$D:$F,3,0),0)</f>
        <v>15</v>
      </c>
      <c r="L705">
        <f>countif('Pre-transfer 2022 Points'!$E$13:$L$21,D705)</f>
        <v>0</v>
      </c>
      <c r="M705" s="59">
        <f>countif('2022 Points'!$G$13:$N$21,D705)</f>
        <v>0</v>
      </c>
    </row>
    <row r="706">
      <c r="A706" s="50">
        <v>705.0</v>
      </c>
      <c r="B706" s="67">
        <v>529.0</v>
      </c>
      <c r="C706" s="68" t="s">
        <v>621</v>
      </c>
      <c r="D706" s="50" t="s">
        <v>6865</v>
      </c>
      <c r="E706" s="50" t="s">
        <v>465</v>
      </c>
      <c r="F706" s="50">
        <v>67.0</v>
      </c>
      <c r="G706" s="11"/>
      <c r="I706" t="str">
        <f t="array" ref="I706">INDEX('Current 2023 Points'!$F$16:$F$27,MATCH(1,MMULT(--('Current 2023 Points'!$G$16:$N$27=D706),TRANSPOSE(COLUMN('Current 2023 Points'!$G$16:$N$27)^0)),0))</f>
        <v>#N/A</v>
      </c>
      <c r="K706" s="58">
        <f>F706-IFERROR(VLOOKUP(D706,'Pre-transfer 2023 Ranking'!$D:$F,3,0),0)</f>
        <v>6</v>
      </c>
      <c r="L706">
        <f>countif('Pre-transfer 2022 Points'!$E$13:$L$21,D706)</f>
        <v>0</v>
      </c>
      <c r="M706" s="59">
        <f>countif('2022 Points'!$G$13:$N$21,D706)</f>
        <v>0</v>
      </c>
    </row>
    <row r="707">
      <c r="A707" s="50">
        <v>706.0</v>
      </c>
      <c r="B707" s="67">
        <v>586.0</v>
      </c>
      <c r="C707" s="68" t="s">
        <v>1636</v>
      </c>
      <c r="D707" s="50" t="s">
        <v>6866</v>
      </c>
      <c r="E707" s="50" t="s">
        <v>5818</v>
      </c>
      <c r="F707" s="50">
        <v>67.0</v>
      </c>
      <c r="G707" s="11"/>
      <c r="I707" t="str">
        <f t="array" ref="I707">INDEX('Current 2023 Points'!$F$16:$F$27,MATCH(1,MMULT(--('Current 2023 Points'!$G$16:$N$27=D707),TRANSPOSE(COLUMN('Current 2023 Points'!$G$16:$N$27)^0)),0))</f>
        <v>#N/A</v>
      </c>
      <c r="K707" s="58">
        <f>F707-IFERROR(VLOOKUP(D707,'Pre-transfer 2023 Ranking'!$D:$F,3,0),0)</f>
        <v>16</v>
      </c>
      <c r="L707">
        <f>countif('Pre-transfer 2022 Points'!$E$13:$L$21,D707)</f>
        <v>0</v>
      </c>
      <c r="M707" s="59">
        <f>countif('2022 Points'!$G$13:$N$21,D707)</f>
        <v>0</v>
      </c>
    </row>
    <row r="708">
      <c r="A708" s="50">
        <v>707.0</v>
      </c>
      <c r="B708" s="67">
        <v>1518.0</v>
      </c>
      <c r="C708" s="68" t="s">
        <v>8675</v>
      </c>
      <c r="D708" s="50" t="s">
        <v>6867</v>
      </c>
      <c r="E708" s="50" t="s">
        <v>8628</v>
      </c>
      <c r="F708" s="50">
        <v>67.0</v>
      </c>
      <c r="G708" s="11"/>
      <c r="I708" t="str">
        <f t="array" ref="I708">INDEX('Current 2023 Points'!$F$16:$F$27,MATCH(1,MMULT(--('Current 2023 Points'!$G$16:$N$27=D708),TRANSPOSE(COLUMN('Current 2023 Points'!$G$16:$N$27)^0)),0))</f>
        <v>#N/A</v>
      </c>
      <c r="K708" s="58">
        <f>F708-IFERROR(VLOOKUP(D708,'Pre-transfer 2023 Ranking'!$D:$F,3,0),0)</f>
        <v>58</v>
      </c>
      <c r="L708">
        <f>countif('Pre-transfer 2022 Points'!$E$13:$L$21,D708)</f>
        <v>0</v>
      </c>
      <c r="M708" s="59">
        <f>countif('2022 Points'!$G$13:$N$21,D708)</f>
        <v>0</v>
      </c>
    </row>
    <row r="709">
      <c r="A709" s="50">
        <v>708.0</v>
      </c>
      <c r="B709" s="67">
        <v>1828.0</v>
      </c>
      <c r="C709" s="69" t="s">
        <v>8676</v>
      </c>
      <c r="D709" s="50" t="s">
        <v>6868</v>
      </c>
      <c r="E709" s="50" t="s">
        <v>5764</v>
      </c>
      <c r="F709" s="50">
        <v>66.0</v>
      </c>
      <c r="G709" s="11"/>
      <c r="I709" t="str">
        <f t="array" ref="I709">INDEX('Current 2023 Points'!$F$16:$F$27,MATCH(1,MMULT(--('Current 2023 Points'!$G$16:$N$27=D709),TRANSPOSE(COLUMN('Current 2023 Points'!$G$16:$N$27)^0)),0))</f>
        <v>#N/A</v>
      </c>
      <c r="K709" s="58">
        <f>F709-IFERROR(VLOOKUP(D709,'Pre-transfer 2023 Ranking'!$D:$F,3,0),0)</f>
        <v>31</v>
      </c>
      <c r="L709">
        <f>countif('Pre-transfer 2022 Points'!$E$13:$L$21,D709)</f>
        <v>0</v>
      </c>
      <c r="M709" s="59">
        <f>countif('2022 Points'!$G$13:$N$21,D709)</f>
        <v>0</v>
      </c>
    </row>
    <row r="710">
      <c r="A710" s="50">
        <v>709.0</v>
      </c>
      <c r="B710" s="67">
        <v>414.0</v>
      </c>
      <c r="C710" s="69" t="s">
        <v>5833</v>
      </c>
      <c r="D710" s="50" t="s">
        <v>6869</v>
      </c>
      <c r="E710" s="50" t="s">
        <v>8588</v>
      </c>
      <c r="F710" s="50">
        <v>66.0</v>
      </c>
      <c r="G710" s="11"/>
      <c r="I710" t="str">
        <f t="array" ref="I710">INDEX('Current 2023 Points'!$F$16:$F$27,MATCH(1,MMULT(--('Current 2023 Points'!$G$16:$N$27=D710),TRANSPOSE(COLUMN('Current 2023 Points'!$G$16:$N$27)^0)),0))</f>
        <v>#N/A</v>
      </c>
      <c r="K710" s="58">
        <f>F710-IFERROR(VLOOKUP(D710,'Pre-transfer 2023 Ranking'!$D:$F,3,0),0)</f>
        <v>32</v>
      </c>
      <c r="L710">
        <f>countif('Pre-transfer 2022 Points'!$E$13:$L$21,D710)</f>
        <v>0</v>
      </c>
      <c r="M710" s="59">
        <f>countif('2022 Points'!$G$13:$N$21,D710)</f>
        <v>0</v>
      </c>
    </row>
    <row r="711">
      <c r="A711" s="50">
        <v>710.0</v>
      </c>
      <c r="B711" s="67">
        <v>429.0</v>
      </c>
      <c r="C711" s="68" t="s">
        <v>8677</v>
      </c>
      <c r="D711" s="50" t="s">
        <v>6870</v>
      </c>
      <c r="E711" s="50" t="s">
        <v>143</v>
      </c>
      <c r="F711" s="50">
        <v>66.0</v>
      </c>
      <c r="G711" s="11"/>
      <c r="I711" t="str">
        <f t="array" ref="I711">INDEX('Current 2023 Points'!$F$16:$F$27,MATCH(1,MMULT(--('Current 2023 Points'!$G$16:$N$27=D711),TRANSPOSE(COLUMN('Current 2023 Points'!$G$16:$N$27)^0)),0))</f>
        <v>#N/A</v>
      </c>
      <c r="K711" s="58">
        <f>F711-IFERROR(VLOOKUP(D711,'Pre-transfer 2023 Ranking'!$D:$F,3,0),0)</f>
        <v>9</v>
      </c>
      <c r="L711">
        <f>countif('Pre-transfer 2022 Points'!$E$13:$L$21,D711)</f>
        <v>0</v>
      </c>
      <c r="M711" s="59">
        <f>countif('2022 Points'!$G$13:$N$21,D711)</f>
        <v>0</v>
      </c>
    </row>
    <row r="712">
      <c r="A712" s="50">
        <v>711.0</v>
      </c>
      <c r="B712" s="67">
        <v>1002.0</v>
      </c>
      <c r="C712" s="69" t="s">
        <v>1082</v>
      </c>
      <c r="D712" s="50" t="s">
        <v>6871</v>
      </c>
      <c r="E712" s="50" t="s">
        <v>4390</v>
      </c>
      <c r="F712" s="50">
        <v>66.0</v>
      </c>
      <c r="G712" s="11"/>
      <c r="I712" t="str">
        <f t="array" ref="I712">INDEX('Current 2023 Points'!$F$16:$F$27,MATCH(1,MMULT(--('Current 2023 Points'!$G$16:$N$27=D712),TRANSPOSE(COLUMN('Current 2023 Points'!$G$16:$N$27)^0)),0))</f>
        <v>#N/A</v>
      </c>
      <c r="K712" s="58">
        <f>F712-IFERROR(VLOOKUP(D712,'Pre-transfer 2023 Ranking'!$D:$F,3,0),0)</f>
        <v>60</v>
      </c>
      <c r="L712">
        <f>countif('Pre-transfer 2022 Points'!$E$13:$L$21,D712)</f>
        <v>0</v>
      </c>
      <c r="M712" s="59">
        <f>countif('2022 Points'!$G$13:$N$21,D712)</f>
        <v>0</v>
      </c>
    </row>
    <row r="713">
      <c r="A713" s="50">
        <v>712.0</v>
      </c>
      <c r="B713" s="67">
        <v>1785.0</v>
      </c>
      <c r="C713" s="69" t="s">
        <v>8678</v>
      </c>
      <c r="D713" s="50" t="s">
        <v>6872</v>
      </c>
      <c r="E713" s="50" t="s">
        <v>4564</v>
      </c>
      <c r="F713" s="50">
        <v>66.0</v>
      </c>
      <c r="G713" s="11"/>
      <c r="I713" t="str">
        <f t="array" ref="I713">INDEX('Current 2023 Points'!$F$16:$F$27,MATCH(1,MMULT(--('Current 2023 Points'!$G$16:$N$27=D713),TRANSPOSE(COLUMN('Current 2023 Points'!$G$16:$N$27)^0)),0))</f>
        <v>#N/A</v>
      </c>
      <c r="K713" s="58">
        <f>F713-IFERROR(VLOOKUP(D713,'Pre-transfer 2023 Ranking'!$D:$F,3,0),0)</f>
        <v>0</v>
      </c>
      <c r="L713">
        <f>countif('Pre-transfer 2022 Points'!$E$13:$L$21,D713)</f>
        <v>0</v>
      </c>
      <c r="M713" s="59">
        <f>countif('2022 Points'!$G$13:$N$21,D713)</f>
        <v>0</v>
      </c>
    </row>
    <row r="714">
      <c r="A714" s="50">
        <v>713.0</v>
      </c>
      <c r="B714" s="67">
        <v>303.0</v>
      </c>
      <c r="C714" s="69" t="s">
        <v>8679</v>
      </c>
      <c r="D714" s="50" t="s">
        <v>6873</v>
      </c>
      <c r="E714" s="50" t="s">
        <v>5763</v>
      </c>
      <c r="F714" s="50">
        <v>66.0</v>
      </c>
      <c r="G714" s="11"/>
      <c r="I714" t="str">
        <f t="array" ref="I714">INDEX('Current 2023 Points'!$F$16:$F$27,MATCH(1,MMULT(--('Current 2023 Points'!$G$16:$N$27=D714),TRANSPOSE(COLUMN('Current 2023 Points'!$G$16:$N$27)^0)),0))</f>
        <v>#N/A</v>
      </c>
      <c r="K714" s="58">
        <f>F714-IFERROR(VLOOKUP(D714,'Pre-transfer 2023 Ranking'!$D:$F,3,0),0)</f>
        <v>42</v>
      </c>
      <c r="L714">
        <f>countif('Pre-transfer 2022 Points'!$E$13:$L$21,D714)</f>
        <v>0</v>
      </c>
      <c r="M714" s="59">
        <f>countif('2022 Points'!$G$13:$N$21,D714)</f>
        <v>0</v>
      </c>
    </row>
    <row r="715">
      <c r="A715" s="50">
        <v>714.0</v>
      </c>
      <c r="B715" s="67">
        <v>834.0</v>
      </c>
      <c r="C715" s="68" t="s">
        <v>5777</v>
      </c>
      <c r="D715" s="50" t="s">
        <v>6874</v>
      </c>
      <c r="E715" s="50" t="s">
        <v>5839</v>
      </c>
      <c r="F715" s="50">
        <v>66.0</v>
      </c>
      <c r="G715" s="11"/>
      <c r="I715" t="str">
        <f t="array" ref="I715">INDEX('Current 2023 Points'!$F$16:$F$27,MATCH(1,MMULT(--('Current 2023 Points'!$G$16:$N$27=D715),TRANSPOSE(COLUMN('Current 2023 Points'!$G$16:$N$27)^0)),0))</f>
        <v>#N/A</v>
      </c>
      <c r="K715" s="58">
        <f>F715-IFERROR(VLOOKUP(D715,'Pre-transfer 2023 Ranking'!$D:$F,3,0),0)</f>
        <v>40</v>
      </c>
      <c r="L715">
        <f>countif('Pre-transfer 2022 Points'!$E$13:$L$21,D715)</f>
        <v>0</v>
      </c>
      <c r="M715" s="59">
        <f>countif('2022 Points'!$G$13:$N$21,D715)</f>
        <v>0</v>
      </c>
    </row>
    <row r="716">
      <c r="A716" s="50">
        <v>715.0</v>
      </c>
      <c r="B716" s="67">
        <v>502.0</v>
      </c>
      <c r="C716" s="68" t="s">
        <v>5922</v>
      </c>
      <c r="D716" s="50" t="s">
        <v>6875</v>
      </c>
      <c r="E716" s="50" t="s">
        <v>8618</v>
      </c>
      <c r="F716" s="50">
        <v>66.0</v>
      </c>
      <c r="G716" s="11"/>
      <c r="I716" t="str">
        <f t="array" ref="I716">INDEX('Current 2023 Points'!$F$16:$F$27,MATCH(1,MMULT(--('Current 2023 Points'!$G$16:$N$27=D716),TRANSPOSE(COLUMN('Current 2023 Points'!$G$16:$N$27)^0)),0))</f>
        <v>#N/A</v>
      </c>
      <c r="K716" s="58">
        <f>F716-IFERROR(VLOOKUP(D716,'Pre-transfer 2023 Ranking'!$D:$F,3,0),0)</f>
        <v>56</v>
      </c>
      <c r="L716">
        <f>countif('Pre-transfer 2022 Points'!$E$13:$L$21,D716)</f>
        <v>0</v>
      </c>
      <c r="M716" s="59">
        <f>countif('2022 Points'!$G$13:$N$21,D716)</f>
        <v>0</v>
      </c>
    </row>
    <row r="717">
      <c r="A717" s="50">
        <v>716.0</v>
      </c>
      <c r="B717" s="67">
        <v>1770.0</v>
      </c>
      <c r="C717" s="69" t="s">
        <v>8680</v>
      </c>
      <c r="D717" s="50" t="s">
        <v>6876</v>
      </c>
      <c r="E717" s="50" t="s">
        <v>8613</v>
      </c>
      <c r="F717" s="50">
        <v>65.0</v>
      </c>
      <c r="G717" s="11"/>
      <c r="I717" t="str">
        <f t="array" ref="I717">INDEX('Current 2023 Points'!$F$16:$F$27,MATCH(1,MMULT(--('Current 2023 Points'!$G$16:$N$27=D717),TRANSPOSE(COLUMN('Current 2023 Points'!$G$16:$N$27)^0)),0))</f>
        <v>#N/A</v>
      </c>
      <c r="K717" s="58">
        <f>F717-IFERROR(VLOOKUP(D717,'Pre-transfer 2023 Ranking'!$D:$F,3,0),0)</f>
        <v>4</v>
      </c>
      <c r="L717">
        <f>countif('Pre-transfer 2022 Points'!$E$13:$L$21,D717)</f>
        <v>0</v>
      </c>
      <c r="M717" s="59">
        <f>countif('2022 Points'!$G$13:$N$21,D717)</f>
        <v>0</v>
      </c>
    </row>
    <row r="718">
      <c r="A718" s="50">
        <v>717.0</v>
      </c>
      <c r="B718" s="67">
        <v>1276.0</v>
      </c>
      <c r="C718" s="69" t="s">
        <v>699</v>
      </c>
      <c r="D718" s="50" t="s">
        <v>6877</v>
      </c>
      <c r="E718" s="50" t="s">
        <v>1350</v>
      </c>
      <c r="F718" s="50">
        <v>65.0</v>
      </c>
      <c r="G718" s="11"/>
      <c r="I718" t="str">
        <f t="array" ref="I718">INDEX('Current 2023 Points'!$F$16:$F$27,MATCH(1,MMULT(--('Current 2023 Points'!$G$16:$N$27=D718),TRANSPOSE(COLUMN('Current 2023 Points'!$G$16:$N$27)^0)),0))</f>
        <v>#N/A</v>
      </c>
      <c r="K718" s="58">
        <f>F718-IFERROR(VLOOKUP(D718,'Pre-transfer 2023 Ranking'!$D:$F,3,0),0)</f>
        <v>26</v>
      </c>
      <c r="L718">
        <f>countif('Pre-transfer 2022 Points'!$E$13:$L$21,D718)</f>
        <v>0</v>
      </c>
      <c r="M718" s="59">
        <f>countif('2022 Points'!$G$13:$N$21,D718)</f>
        <v>0</v>
      </c>
    </row>
    <row r="719">
      <c r="A719" s="50">
        <v>718.0</v>
      </c>
      <c r="B719" s="67"/>
      <c r="C719" s="68" t="s">
        <v>5776</v>
      </c>
      <c r="D719" s="50" t="s">
        <v>6878</v>
      </c>
      <c r="E719" s="50" t="s">
        <v>6053</v>
      </c>
      <c r="F719" s="50">
        <v>65.0</v>
      </c>
      <c r="G719" s="11"/>
      <c r="I719" t="str">
        <f t="array" ref="I719">INDEX('Current 2023 Points'!$F$16:$F$27,MATCH(1,MMULT(--('Current 2023 Points'!$G$16:$N$27=D719),TRANSPOSE(COLUMN('Current 2023 Points'!$G$16:$N$27)^0)),0))</f>
        <v>#N/A</v>
      </c>
      <c r="K719" s="58">
        <f>F719-IFERROR(VLOOKUP(D719,'Pre-transfer 2023 Ranking'!$D:$F,3,0),0)</f>
        <v>26</v>
      </c>
      <c r="L719">
        <f>countif('Pre-transfer 2022 Points'!$E$13:$L$21,D719)</f>
        <v>0</v>
      </c>
      <c r="M719" s="59">
        <f>countif('2022 Points'!$G$13:$N$21,D719)</f>
        <v>0</v>
      </c>
    </row>
    <row r="720">
      <c r="A720" s="50">
        <v>719.0</v>
      </c>
      <c r="B720" s="67">
        <v>1566.0</v>
      </c>
      <c r="C720" s="68" t="s">
        <v>1670</v>
      </c>
      <c r="D720" s="50" t="s">
        <v>6879</v>
      </c>
      <c r="E720" s="50" t="s">
        <v>8590</v>
      </c>
      <c r="F720" s="50">
        <v>65.0</v>
      </c>
      <c r="G720" s="11"/>
      <c r="I720" t="str">
        <f t="array" ref="I720">INDEX('Current 2023 Points'!$F$16:$F$27,MATCH(1,MMULT(--('Current 2023 Points'!$G$16:$N$27=D720),TRANSPOSE(COLUMN('Current 2023 Points'!$G$16:$N$27)^0)),0))</f>
        <v>#N/A</v>
      </c>
      <c r="K720" s="58">
        <f>F720-IFERROR(VLOOKUP(D720,'Pre-transfer 2023 Ranking'!$D:$F,3,0),0)</f>
        <v>22</v>
      </c>
      <c r="L720">
        <f>countif('Pre-transfer 2022 Points'!$E$13:$L$21,D720)</f>
        <v>0</v>
      </c>
      <c r="M720" s="59">
        <f>countif('2022 Points'!$G$13:$N$21,D720)</f>
        <v>0</v>
      </c>
    </row>
    <row r="721">
      <c r="A721" s="50">
        <v>720.0</v>
      </c>
      <c r="B721" s="67">
        <v>909.0</v>
      </c>
      <c r="C721" s="69" t="s">
        <v>1177</v>
      </c>
      <c r="D721" s="50" t="s">
        <v>6880</v>
      </c>
      <c r="E721" s="50" t="s">
        <v>208</v>
      </c>
      <c r="F721" s="50">
        <v>65.0</v>
      </c>
      <c r="G721" s="11"/>
      <c r="I721" t="str">
        <f t="array" ref="I721">INDEX('Current 2023 Points'!$F$16:$F$27,MATCH(1,MMULT(--('Current 2023 Points'!$G$16:$N$27=D721),TRANSPOSE(COLUMN('Current 2023 Points'!$G$16:$N$27)^0)),0))</f>
        <v>#N/A</v>
      </c>
      <c r="K721" s="58">
        <f>F721-IFERROR(VLOOKUP(D721,'Pre-transfer 2023 Ranking'!$D:$F,3,0),0)</f>
        <v>34</v>
      </c>
      <c r="L721">
        <f>countif('Pre-transfer 2022 Points'!$E$13:$L$21,D721)</f>
        <v>0</v>
      </c>
      <c r="M721" s="59">
        <f>countif('2022 Points'!$G$13:$N$21,D721)</f>
        <v>0</v>
      </c>
    </row>
    <row r="722">
      <c r="A722" s="50">
        <v>721.0</v>
      </c>
      <c r="B722" s="67">
        <v>695.0</v>
      </c>
      <c r="C722" s="68" t="s">
        <v>273</v>
      </c>
      <c r="D722" s="50" t="s">
        <v>6881</v>
      </c>
      <c r="E722" s="50" t="s">
        <v>93</v>
      </c>
      <c r="F722" s="50">
        <v>65.0</v>
      </c>
      <c r="G722" s="11"/>
      <c r="I722" t="str">
        <f t="array" ref="I722">INDEX('Current 2023 Points'!$F$16:$F$27,MATCH(1,MMULT(--('Current 2023 Points'!$G$16:$N$27=D722),TRANSPOSE(COLUMN('Current 2023 Points'!$G$16:$N$27)^0)),0))</f>
        <v>#N/A</v>
      </c>
      <c r="K722" s="58">
        <f>F722-IFERROR(VLOOKUP(D722,'Pre-transfer 2023 Ranking'!$D:$F,3,0),0)</f>
        <v>40</v>
      </c>
      <c r="L722">
        <f>countif('Pre-transfer 2022 Points'!$E$13:$L$21,D722)</f>
        <v>0</v>
      </c>
      <c r="M722" s="59">
        <f>countif('2022 Points'!$G$13:$N$21,D722)</f>
        <v>0</v>
      </c>
    </row>
    <row r="723">
      <c r="A723" s="50">
        <v>722.0</v>
      </c>
      <c r="B723" s="67">
        <v>652.0</v>
      </c>
      <c r="C723" s="68" t="s">
        <v>4366</v>
      </c>
      <c r="D723" s="50" t="s">
        <v>6882</v>
      </c>
      <c r="E723" s="50" t="s">
        <v>1658</v>
      </c>
      <c r="F723" s="50">
        <v>65.0</v>
      </c>
      <c r="G723" s="11"/>
      <c r="I723" t="str">
        <f t="array" ref="I723">INDEX('Current 2023 Points'!$F$16:$F$27,MATCH(1,MMULT(--('Current 2023 Points'!$G$16:$N$27=D723),TRANSPOSE(COLUMN('Current 2023 Points'!$G$16:$N$27)^0)),0))</f>
        <v>#N/A</v>
      </c>
      <c r="K723" s="58">
        <f>F723-IFERROR(VLOOKUP(D723,'Pre-transfer 2023 Ranking'!$D:$F,3,0),0)</f>
        <v>39</v>
      </c>
      <c r="L723">
        <f>countif('Pre-transfer 2022 Points'!$E$13:$L$21,D723)</f>
        <v>0</v>
      </c>
      <c r="M723" s="59">
        <f>countif('2022 Points'!$G$13:$N$21,D723)</f>
        <v>0</v>
      </c>
    </row>
    <row r="724">
      <c r="A724" s="50">
        <v>723.0</v>
      </c>
      <c r="B724" s="67">
        <v>1063.0</v>
      </c>
      <c r="C724" s="69" t="s">
        <v>5993</v>
      </c>
      <c r="D724" s="50" t="s">
        <v>6883</v>
      </c>
      <c r="E724" s="50" t="s">
        <v>4616</v>
      </c>
      <c r="F724" s="50">
        <v>65.0</v>
      </c>
      <c r="G724" s="11"/>
      <c r="I724" t="str">
        <f t="array" ref="I724">INDEX('Current 2023 Points'!$F$16:$F$27,MATCH(1,MMULT(--('Current 2023 Points'!$G$16:$N$27=D724),TRANSPOSE(COLUMN('Current 2023 Points'!$G$16:$N$27)^0)),0))</f>
        <v>#N/A</v>
      </c>
      <c r="K724" s="58">
        <f>F724-IFERROR(VLOOKUP(D724,'Pre-transfer 2023 Ranking'!$D:$F,3,0),0)</f>
        <v>65</v>
      </c>
      <c r="L724">
        <f>countif('Pre-transfer 2022 Points'!$E$13:$L$21,D724)</f>
        <v>0</v>
      </c>
      <c r="M724" s="59">
        <f>countif('2022 Points'!$G$13:$N$21,D724)</f>
        <v>0</v>
      </c>
    </row>
    <row r="725">
      <c r="A725" s="50">
        <v>724.0</v>
      </c>
      <c r="B725" s="67">
        <v>1853.0</v>
      </c>
      <c r="C725" s="69" t="s">
        <v>1422</v>
      </c>
      <c r="D725" s="50" t="s">
        <v>6884</v>
      </c>
      <c r="E725" s="50" t="s">
        <v>5764</v>
      </c>
      <c r="F725" s="50">
        <v>65.0</v>
      </c>
      <c r="G725" s="11"/>
      <c r="I725" t="str">
        <f t="array" ref="I725">INDEX('Current 2023 Points'!$F$16:$F$27,MATCH(1,MMULT(--('Current 2023 Points'!$G$16:$N$27=D725),TRANSPOSE(COLUMN('Current 2023 Points'!$G$16:$N$27)^0)),0))</f>
        <v>#N/A</v>
      </c>
      <c r="K725" s="58">
        <f>F725-IFERROR(VLOOKUP(D725,'Pre-transfer 2023 Ranking'!$D:$F,3,0),0)</f>
        <v>37</v>
      </c>
      <c r="L725">
        <f>countif('Pre-transfer 2022 Points'!$E$13:$L$21,D725)</f>
        <v>0</v>
      </c>
      <c r="M725" s="59">
        <f>countif('2022 Points'!$G$13:$N$21,D725)</f>
        <v>0</v>
      </c>
    </row>
    <row r="726">
      <c r="A726" s="50">
        <v>725.0</v>
      </c>
      <c r="B726" s="67">
        <v>1385.0</v>
      </c>
      <c r="C726" s="68" t="s">
        <v>8681</v>
      </c>
      <c r="D726" s="50" t="s">
        <v>6885</v>
      </c>
      <c r="E726" s="50" t="s">
        <v>4731</v>
      </c>
      <c r="F726" s="50">
        <v>65.0</v>
      </c>
      <c r="G726" s="11"/>
      <c r="I726" t="str">
        <f t="array" ref="I726">INDEX('Current 2023 Points'!$F$16:$F$27,MATCH(1,MMULT(--('Current 2023 Points'!$G$16:$N$27=D726),TRANSPOSE(COLUMN('Current 2023 Points'!$G$16:$N$27)^0)),0))</f>
        <v>#N/A</v>
      </c>
      <c r="K726" s="58">
        <f>F726-IFERROR(VLOOKUP(D726,'Pre-transfer 2023 Ranking'!$D:$F,3,0),0)</f>
        <v>35</v>
      </c>
      <c r="L726">
        <f>countif('Pre-transfer 2022 Points'!$E$13:$L$21,D726)</f>
        <v>0</v>
      </c>
      <c r="M726" s="59">
        <f>countif('2022 Points'!$G$13:$N$21,D726)</f>
        <v>0</v>
      </c>
    </row>
    <row r="727">
      <c r="A727" s="50">
        <v>726.0</v>
      </c>
      <c r="B727" s="67">
        <v>689.0</v>
      </c>
      <c r="C727" s="69" t="s">
        <v>4442</v>
      </c>
      <c r="D727" s="50" t="s">
        <v>6886</v>
      </c>
      <c r="E727" s="50" t="s">
        <v>8625</v>
      </c>
      <c r="F727" s="50">
        <v>64.0</v>
      </c>
      <c r="G727" s="11"/>
      <c r="I727" t="str">
        <f t="array" ref="I727">INDEX('Current 2023 Points'!$F$16:$F$27,MATCH(1,MMULT(--('Current 2023 Points'!$G$16:$N$27=D727),TRANSPOSE(COLUMN('Current 2023 Points'!$G$16:$N$27)^0)),0))</f>
        <v>#N/A</v>
      </c>
      <c r="K727" s="58">
        <f>F727-IFERROR(VLOOKUP(D727,'Pre-transfer 2023 Ranking'!$D:$F,3,0),0)</f>
        <v>20</v>
      </c>
      <c r="L727">
        <f>countif('Pre-transfer 2022 Points'!$E$13:$L$21,D727)</f>
        <v>0</v>
      </c>
      <c r="M727" s="59">
        <f>countif('2022 Points'!$G$13:$N$21,D727)</f>
        <v>0</v>
      </c>
    </row>
    <row r="728">
      <c r="A728" s="50">
        <v>727.0</v>
      </c>
      <c r="B728" s="67">
        <v>1296.0</v>
      </c>
      <c r="C728" s="68" t="s">
        <v>5604</v>
      </c>
      <c r="D728" s="50" t="s">
        <v>6887</v>
      </c>
      <c r="E728" s="50" t="s">
        <v>5822</v>
      </c>
      <c r="F728" s="50">
        <v>64.0</v>
      </c>
      <c r="G728" s="11"/>
      <c r="I728" t="str">
        <f t="array" ref="I728">INDEX('Current 2023 Points'!$F$16:$F$27,MATCH(1,MMULT(--('Current 2023 Points'!$G$16:$N$27=D728),TRANSPOSE(COLUMN('Current 2023 Points'!$G$16:$N$27)^0)),0))</f>
        <v>#N/A</v>
      </c>
      <c r="K728" s="58">
        <f>F728-IFERROR(VLOOKUP(D728,'Pre-transfer 2023 Ranking'!$D:$F,3,0),0)</f>
        <v>26</v>
      </c>
      <c r="L728">
        <f>countif('Pre-transfer 2022 Points'!$E$13:$L$21,D728)</f>
        <v>0</v>
      </c>
      <c r="M728" s="59">
        <f>countif('2022 Points'!$G$13:$N$21,D728)</f>
        <v>0</v>
      </c>
    </row>
    <row r="729">
      <c r="A729" s="50">
        <v>728.0</v>
      </c>
      <c r="B729" s="67">
        <v>377.0</v>
      </c>
      <c r="C729" s="69" t="s">
        <v>1389</v>
      </c>
      <c r="D729" s="50" t="s">
        <v>6888</v>
      </c>
      <c r="E729" s="50" t="s">
        <v>8595</v>
      </c>
      <c r="F729" s="50">
        <v>64.0</v>
      </c>
      <c r="G729" s="11"/>
      <c r="I729" t="str">
        <f t="array" ref="I729">INDEX('Current 2023 Points'!$F$16:$F$27,MATCH(1,MMULT(--('Current 2023 Points'!$G$16:$N$27=D729),TRANSPOSE(COLUMN('Current 2023 Points'!$G$16:$N$27)^0)),0))</f>
        <v>#N/A</v>
      </c>
      <c r="K729" s="58">
        <f>F729-IFERROR(VLOOKUP(D729,'Pre-transfer 2023 Ranking'!$D:$F,3,0),0)</f>
        <v>11</v>
      </c>
      <c r="L729">
        <f>countif('Pre-transfer 2022 Points'!$E$13:$L$21,D729)</f>
        <v>0</v>
      </c>
      <c r="M729" s="59">
        <f>countif('2022 Points'!$G$13:$N$21,D729)</f>
        <v>0</v>
      </c>
    </row>
    <row r="730">
      <c r="A730" s="50">
        <v>729.0</v>
      </c>
      <c r="B730" s="67"/>
      <c r="C730" s="69" t="s">
        <v>5776</v>
      </c>
      <c r="D730" s="50" t="s">
        <v>6889</v>
      </c>
      <c r="E730" s="50" t="s">
        <v>324</v>
      </c>
      <c r="F730" s="50">
        <v>64.0</v>
      </c>
      <c r="G730" s="11"/>
      <c r="I730" t="str">
        <f t="array" ref="I730">INDEX('Current 2023 Points'!$F$16:$F$27,MATCH(1,MMULT(--('Current 2023 Points'!$G$16:$N$27=D730),TRANSPOSE(COLUMN('Current 2023 Points'!$G$16:$N$27)^0)),0))</f>
        <v>#N/A</v>
      </c>
      <c r="K730" s="58">
        <f>F730-IFERROR(VLOOKUP(D730,'Pre-transfer 2023 Ranking'!$D:$F,3,0),0)</f>
        <v>50</v>
      </c>
      <c r="L730">
        <f>countif('Pre-transfer 2022 Points'!$E$13:$L$21,D730)</f>
        <v>0</v>
      </c>
      <c r="M730" s="59">
        <f>countif('2022 Points'!$G$13:$N$21,D730)</f>
        <v>0</v>
      </c>
    </row>
    <row r="731">
      <c r="A731" s="50">
        <v>730.0</v>
      </c>
      <c r="B731" s="67">
        <v>775.0</v>
      </c>
      <c r="C731" s="69" t="s">
        <v>5129</v>
      </c>
      <c r="D731" s="50" t="s">
        <v>6890</v>
      </c>
      <c r="E731" s="50" t="s">
        <v>115</v>
      </c>
      <c r="F731" s="50">
        <v>63.0</v>
      </c>
      <c r="G731" s="11"/>
      <c r="I731" t="str">
        <f t="array" ref="I731">INDEX('Current 2023 Points'!$F$16:$F$27,MATCH(1,MMULT(--('Current 2023 Points'!$G$16:$N$27=D731),TRANSPOSE(COLUMN('Current 2023 Points'!$G$16:$N$27)^0)),0))</f>
        <v>#N/A</v>
      </c>
      <c r="K731" s="58">
        <f>F731-IFERROR(VLOOKUP(D731,'Pre-transfer 2023 Ranking'!$D:$F,3,0),0)</f>
        <v>16</v>
      </c>
      <c r="L731">
        <f>countif('Pre-transfer 2022 Points'!$E$13:$L$21,D731)</f>
        <v>0</v>
      </c>
      <c r="M731" s="59">
        <f>countif('2022 Points'!$G$13:$N$21,D731)</f>
        <v>0</v>
      </c>
    </row>
    <row r="732">
      <c r="A732" s="50">
        <v>731.0</v>
      </c>
      <c r="B732" s="67">
        <v>513.0</v>
      </c>
      <c r="C732" s="68" t="s">
        <v>808</v>
      </c>
      <c r="D732" s="50" t="s">
        <v>6891</v>
      </c>
      <c r="E732" s="50" t="s">
        <v>5793</v>
      </c>
      <c r="F732" s="50">
        <v>63.0</v>
      </c>
      <c r="G732" s="11"/>
      <c r="I732" t="str">
        <f t="array" ref="I732">INDEX('Current 2023 Points'!$F$16:$F$27,MATCH(1,MMULT(--('Current 2023 Points'!$G$16:$N$27=D732),TRANSPOSE(COLUMN('Current 2023 Points'!$G$16:$N$27)^0)),0))</f>
        <v>#N/A</v>
      </c>
      <c r="K732" s="58">
        <f>F732-IFERROR(VLOOKUP(D732,'Pre-transfer 2023 Ranking'!$D:$F,3,0),0)</f>
        <v>5</v>
      </c>
      <c r="L732">
        <f>countif('Pre-transfer 2022 Points'!$E$13:$L$21,D732)</f>
        <v>0</v>
      </c>
      <c r="M732" s="59">
        <f>countif('2022 Points'!$G$13:$N$21,D732)</f>
        <v>0</v>
      </c>
    </row>
    <row r="733">
      <c r="A733" s="50">
        <v>732.0</v>
      </c>
      <c r="B733" s="67">
        <v>615.0</v>
      </c>
      <c r="C733" s="68" t="s">
        <v>318</v>
      </c>
      <c r="D733" s="50" t="s">
        <v>6892</v>
      </c>
      <c r="E733" s="50" t="s">
        <v>388</v>
      </c>
      <c r="F733" s="50">
        <v>63.0</v>
      </c>
      <c r="G733" s="11"/>
      <c r="I733" t="str">
        <f t="array" ref="I733">INDEX('Current 2023 Points'!$F$16:$F$27,MATCH(1,MMULT(--('Current 2023 Points'!$G$16:$N$27=D733),TRANSPOSE(COLUMN('Current 2023 Points'!$G$16:$N$27)^0)),0))</f>
        <v>#N/A</v>
      </c>
      <c r="K733" s="58">
        <f>F733-IFERROR(VLOOKUP(D733,'Pre-transfer 2023 Ranking'!$D:$F,3,0),0)</f>
        <v>6</v>
      </c>
      <c r="L733">
        <f>countif('Pre-transfer 2022 Points'!$E$13:$L$21,D733)</f>
        <v>0</v>
      </c>
      <c r="M733" s="59">
        <f>countif('2022 Points'!$G$13:$N$21,D733)</f>
        <v>0</v>
      </c>
    </row>
    <row r="734">
      <c r="A734" s="50">
        <v>733.0</v>
      </c>
      <c r="B734" s="67">
        <v>440.0</v>
      </c>
      <c r="C734" s="68" t="s">
        <v>925</v>
      </c>
      <c r="D734" s="50" t="s">
        <v>6893</v>
      </c>
      <c r="E734" s="50" t="s">
        <v>4326</v>
      </c>
      <c r="F734" s="50">
        <v>63.0</v>
      </c>
      <c r="G734" s="11"/>
      <c r="I734" t="str">
        <f t="array" ref="I734">INDEX('Current 2023 Points'!$F$16:$F$27,MATCH(1,MMULT(--('Current 2023 Points'!$G$16:$N$27=D734),TRANSPOSE(COLUMN('Current 2023 Points'!$G$16:$N$27)^0)),0))</f>
        <v>#N/A</v>
      </c>
      <c r="K734" s="58">
        <f>F734-IFERROR(VLOOKUP(D734,'Pre-transfer 2023 Ranking'!$D:$F,3,0),0)</f>
        <v>0</v>
      </c>
      <c r="L734">
        <f>countif('Pre-transfer 2022 Points'!$E$13:$L$21,D734)</f>
        <v>0</v>
      </c>
      <c r="M734" s="59">
        <f>countif('2022 Points'!$G$13:$N$21,D734)</f>
        <v>0</v>
      </c>
    </row>
    <row r="735">
      <c r="A735" s="50">
        <v>734.0</v>
      </c>
      <c r="B735" s="67">
        <v>625.0</v>
      </c>
      <c r="C735" s="69" t="s">
        <v>571</v>
      </c>
      <c r="D735" s="50" t="s">
        <v>6894</v>
      </c>
      <c r="E735" s="50" t="s">
        <v>6021</v>
      </c>
      <c r="F735" s="50">
        <v>63.0</v>
      </c>
      <c r="G735" s="11"/>
      <c r="I735" t="str">
        <f t="array" ref="I735">INDEX('Current 2023 Points'!$F$16:$F$27,MATCH(1,MMULT(--('Current 2023 Points'!$G$16:$N$27=D735),TRANSPOSE(COLUMN('Current 2023 Points'!$G$16:$N$27)^0)),0))</f>
        <v>#N/A</v>
      </c>
      <c r="K735" s="58">
        <f>F735-IFERROR(VLOOKUP(D735,'Pre-transfer 2023 Ranking'!$D:$F,3,0),0)</f>
        <v>21</v>
      </c>
      <c r="L735">
        <f>countif('Pre-transfer 2022 Points'!$E$13:$L$21,D735)</f>
        <v>0</v>
      </c>
      <c r="M735" s="59">
        <f>countif('2022 Points'!$G$13:$N$21,D735)</f>
        <v>0</v>
      </c>
    </row>
    <row r="736">
      <c r="A736" s="50">
        <v>735.0</v>
      </c>
      <c r="B736" s="67">
        <v>1924.0</v>
      </c>
      <c r="C736" s="68" t="s">
        <v>5965</v>
      </c>
      <c r="D736" s="50" t="s">
        <v>6895</v>
      </c>
      <c r="E736" s="50" t="s">
        <v>8682</v>
      </c>
      <c r="F736" s="50">
        <v>63.0</v>
      </c>
      <c r="G736" s="11"/>
      <c r="I736" t="str">
        <f t="array" ref="I736">INDEX('Current 2023 Points'!$F$16:$F$27,MATCH(1,MMULT(--('Current 2023 Points'!$G$16:$N$27=D736),TRANSPOSE(COLUMN('Current 2023 Points'!$G$16:$N$27)^0)),0))</f>
        <v>#N/A</v>
      </c>
      <c r="K736" s="58">
        <f>F736-IFERROR(VLOOKUP(D736,'Pre-transfer 2023 Ranking'!$D:$F,3,0),0)</f>
        <v>38</v>
      </c>
      <c r="L736">
        <f>countif('Pre-transfer 2022 Points'!$E$13:$L$21,D736)</f>
        <v>0</v>
      </c>
      <c r="M736" s="59">
        <f>countif('2022 Points'!$G$13:$N$21,D736)</f>
        <v>0</v>
      </c>
    </row>
    <row r="737">
      <c r="A737" s="50">
        <v>736.0</v>
      </c>
      <c r="B737" s="67">
        <v>580.0</v>
      </c>
      <c r="C737" s="69" t="s">
        <v>4401</v>
      </c>
      <c r="D737" s="50" t="s">
        <v>6896</v>
      </c>
      <c r="E737" s="50" t="s">
        <v>4612</v>
      </c>
      <c r="F737" s="50">
        <v>63.0</v>
      </c>
      <c r="G737" s="11"/>
      <c r="I737" t="str">
        <f t="array" ref="I737">INDEX('Current 2023 Points'!$F$16:$F$27,MATCH(1,MMULT(--('Current 2023 Points'!$G$16:$N$27=D737),TRANSPOSE(COLUMN('Current 2023 Points'!$G$16:$N$27)^0)),0))</f>
        <v>#N/A</v>
      </c>
      <c r="K737" s="58">
        <f>F737-IFERROR(VLOOKUP(D737,'Pre-transfer 2023 Ranking'!$D:$F,3,0),0)</f>
        <v>55</v>
      </c>
      <c r="L737">
        <f>countif('Pre-transfer 2022 Points'!$E$13:$L$21,D737)</f>
        <v>0</v>
      </c>
      <c r="M737" s="59">
        <f>countif('2022 Points'!$G$13:$N$21,D737)</f>
        <v>0</v>
      </c>
    </row>
    <row r="738">
      <c r="A738" s="50">
        <v>737.0</v>
      </c>
      <c r="B738" s="67"/>
      <c r="C738" s="69" t="s">
        <v>5776</v>
      </c>
      <c r="D738" s="50" t="s">
        <v>6897</v>
      </c>
      <c r="E738" s="50" t="s">
        <v>388</v>
      </c>
      <c r="F738" s="50">
        <v>63.0</v>
      </c>
      <c r="G738" s="11"/>
      <c r="I738" t="str">
        <f t="array" ref="I738">INDEX('Current 2023 Points'!$F$16:$F$27,MATCH(1,MMULT(--('Current 2023 Points'!$G$16:$N$27=D738),TRANSPOSE(COLUMN('Current 2023 Points'!$G$16:$N$27)^0)),0))</f>
        <v>#N/A</v>
      </c>
      <c r="K738" s="58">
        <f>F738-IFERROR(VLOOKUP(D738,'Pre-transfer 2023 Ranking'!$D:$F,3,0),0)</f>
        <v>63</v>
      </c>
      <c r="L738">
        <f>countif('Pre-transfer 2022 Points'!$E$13:$L$21,D738)</f>
        <v>0</v>
      </c>
      <c r="M738" s="59">
        <f>countif('2022 Points'!$G$13:$N$21,D738)</f>
        <v>0</v>
      </c>
    </row>
    <row r="739">
      <c r="A739" s="50">
        <v>738.0</v>
      </c>
      <c r="B739" s="67">
        <v>1582.0</v>
      </c>
      <c r="C739" s="68" t="s">
        <v>645</v>
      </c>
      <c r="D739" s="50" t="s">
        <v>6898</v>
      </c>
      <c r="E739" s="50" t="s">
        <v>8641</v>
      </c>
      <c r="F739" s="50">
        <v>62.0</v>
      </c>
      <c r="G739" s="11"/>
      <c r="I739" t="str">
        <f t="array" ref="I739">INDEX('Current 2023 Points'!$F$16:$F$27,MATCH(1,MMULT(--('Current 2023 Points'!$G$16:$N$27=D739),TRANSPOSE(COLUMN('Current 2023 Points'!$G$16:$N$27)^0)),0))</f>
        <v>#N/A</v>
      </c>
      <c r="K739" s="58">
        <f>F739-IFERROR(VLOOKUP(D739,'Pre-transfer 2023 Ranking'!$D:$F,3,0),0)</f>
        <v>48</v>
      </c>
      <c r="L739">
        <f>countif('Pre-transfer 2022 Points'!$E$13:$L$21,D739)</f>
        <v>0</v>
      </c>
      <c r="M739" s="59">
        <f>countif('2022 Points'!$G$13:$N$21,D739)</f>
        <v>0</v>
      </c>
    </row>
    <row r="740">
      <c r="A740" s="50">
        <v>739.0</v>
      </c>
      <c r="B740" s="67">
        <v>482.0</v>
      </c>
      <c r="C740" s="69" t="s">
        <v>727</v>
      </c>
      <c r="D740" s="50" t="s">
        <v>6899</v>
      </c>
      <c r="E740" s="50" t="s">
        <v>8604</v>
      </c>
      <c r="F740" s="50">
        <v>62.0</v>
      </c>
      <c r="G740" s="11"/>
      <c r="I740" t="str">
        <f t="array" ref="I740">INDEX('Current 2023 Points'!$F$16:$F$27,MATCH(1,MMULT(--('Current 2023 Points'!$G$16:$N$27=D740),TRANSPOSE(COLUMN('Current 2023 Points'!$G$16:$N$27)^0)),0))</f>
        <v>#N/A</v>
      </c>
      <c r="K740" s="58">
        <f>F740-IFERROR(VLOOKUP(D740,'Pre-transfer 2023 Ranking'!$D:$F,3,0),0)</f>
        <v>38</v>
      </c>
      <c r="L740">
        <f>countif('Pre-transfer 2022 Points'!$E$13:$L$21,D740)</f>
        <v>0</v>
      </c>
      <c r="M740" s="59">
        <f>countif('2022 Points'!$G$13:$N$21,D740)</f>
        <v>0</v>
      </c>
    </row>
    <row r="741">
      <c r="A741" s="50">
        <v>740.0</v>
      </c>
      <c r="B741" s="67">
        <v>709.0</v>
      </c>
      <c r="C741" s="68" t="s">
        <v>516</v>
      </c>
      <c r="D741" s="50" t="s">
        <v>6900</v>
      </c>
      <c r="E741" s="50" t="s">
        <v>4465</v>
      </c>
      <c r="F741" s="50">
        <v>62.0</v>
      </c>
      <c r="G741" s="11"/>
      <c r="I741" t="str">
        <f t="array" ref="I741">INDEX('Current 2023 Points'!$F$16:$F$27,MATCH(1,MMULT(--('Current 2023 Points'!$G$16:$N$27=D741),TRANSPOSE(COLUMN('Current 2023 Points'!$G$16:$N$27)^0)),0))</f>
        <v>#N/A</v>
      </c>
      <c r="K741" s="58">
        <f>F741-IFERROR(VLOOKUP(D741,'Pre-transfer 2023 Ranking'!$D:$F,3,0),0)</f>
        <v>30</v>
      </c>
      <c r="L741">
        <f>countif('Pre-transfer 2022 Points'!$E$13:$L$21,D741)</f>
        <v>0</v>
      </c>
      <c r="M741" s="59">
        <f>countif('2022 Points'!$G$13:$N$21,D741)</f>
        <v>0</v>
      </c>
    </row>
    <row r="742">
      <c r="A742" s="50">
        <v>741.0</v>
      </c>
      <c r="B742" s="67">
        <v>306.0</v>
      </c>
      <c r="C742" s="68" t="s">
        <v>4691</v>
      </c>
      <c r="D742" s="50" t="s">
        <v>6901</v>
      </c>
      <c r="E742" s="50" t="s">
        <v>102</v>
      </c>
      <c r="F742" s="50">
        <v>62.0</v>
      </c>
      <c r="G742" s="11"/>
      <c r="I742" t="str">
        <f t="array" ref="I742">INDEX('Current 2023 Points'!$F$16:$F$27,MATCH(1,MMULT(--('Current 2023 Points'!$G$16:$N$27=D742),TRANSPOSE(COLUMN('Current 2023 Points'!$G$16:$N$27)^0)),0))</f>
        <v>#N/A</v>
      </c>
      <c r="K742" s="58">
        <f>F742-IFERROR(VLOOKUP(D742,'Pre-transfer 2023 Ranking'!$D:$F,3,0),0)</f>
        <v>25</v>
      </c>
      <c r="L742">
        <f>countif('Pre-transfer 2022 Points'!$E$13:$L$21,D742)</f>
        <v>0</v>
      </c>
      <c r="M742" s="59">
        <f>countif('2022 Points'!$G$13:$N$21,D742)</f>
        <v>0</v>
      </c>
    </row>
    <row r="743">
      <c r="A743" s="50">
        <v>742.0</v>
      </c>
      <c r="B743" s="67"/>
      <c r="C743" s="68" t="s">
        <v>5776</v>
      </c>
      <c r="D743" s="50" t="s">
        <v>6902</v>
      </c>
      <c r="E743" s="50" t="s">
        <v>8683</v>
      </c>
      <c r="F743" s="50">
        <v>62.0</v>
      </c>
      <c r="G743" s="11"/>
      <c r="I743" t="str">
        <f t="array" ref="I743">INDEX('Current 2023 Points'!$F$16:$F$27,MATCH(1,MMULT(--('Current 2023 Points'!$G$16:$N$27=D743),TRANSPOSE(COLUMN('Current 2023 Points'!$G$16:$N$27)^0)),0))</f>
        <v>#N/A</v>
      </c>
      <c r="K743" s="58">
        <f>F743-IFERROR(VLOOKUP(D743,'Pre-transfer 2023 Ranking'!$D:$F,3,0),0)</f>
        <v>2</v>
      </c>
      <c r="L743">
        <f>countif('Pre-transfer 2022 Points'!$E$13:$L$21,D743)</f>
        <v>0</v>
      </c>
      <c r="M743" s="59">
        <f>countif('2022 Points'!$G$13:$N$21,D743)</f>
        <v>0</v>
      </c>
    </row>
    <row r="744">
      <c r="A744" s="50">
        <v>743.0</v>
      </c>
      <c r="B744" s="67">
        <v>1821.0</v>
      </c>
      <c r="C744" s="69" t="s">
        <v>8684</v>
      </c>
      <c r="D744" s="50" t="s">
        <v>6903</v>
      </c>
      <c r="E744" s="50" t="s">
        <v>8596</v>
      </c>
      <c r="F744" s="50">
        <v>62.0</v>
      </c>
      <c r="G744" s="11"/>
      <c r="I744" t="str">
        <f t="array" ref="I744">INDEX('Current 2023 Points'!$F$16:$F$27,MATCH(1,MMULT(--('Current 2023 Points'!$G$16:$N$27=D744),TRANSPOSE(COLUMN('Current 2023 Points'!$G$16:$N$27)^0)),0))</f>
        <v>#N/A</v>
      </c>
      <c r="K744" s="58">
        <f>F744-IFERROR(VLOOKUP(D744,'Pre-transfer 2023 Ranking'!$D:$F,3,0),0)</f>
        <v>39</v>
      </c>
      <c r="L744">
        <f>countif('Pre-transfer 2022 Points'!$E$13:$L$21,D744)</f>
        <v>0</v>
      </c>
      <c r="M744" s="59">
        <f>countif('2022 Points'!$G$13:$N$21,D744)</f>
        <v>0</v>
      </c>
    </row>
    <row r="745">
      <c r="A745" s="50">
        <v>744.0</v>
      </c>
      <c r="B745" s="67">
        <v>866.0</v>
      </c>
      <c r="C745" s="69" t="s">
        <v>4568</v>
      </c>
      <c r="D745" s="50" t="s">
        <v>6904</v>
      </c>
      <c r="E745" s="50" t="s">
        <v>8627</v>
      </c>
      <c r="F745" s="50">
        <v>62.0</v>
      </c>
      <c r="G745" s="11"/>
      <c r="I745" t="str">
        <f t="array" ref="I745">INDEX('Current 2023 Points'!$F$16:$F$27,MATCH(1,MMULT(--('Current 2023 Points'!$G$16:$N$27=D745),TRANSPOSE(COLUMN('Current 2023 Points'!$G$16:$N$27)^0)),0))</f>
        <v>#N/A</v>
      </c>
      <c r="K745" s="58">
        <f>F745-IFERROR(VLOOKUP(D745,'Pre-transfer 2023 Ranking'!$D:$F,3,0),0)</f>
        <v>51</v>
      </c>
      <c r="L745">
        <f>countif('Pre-transfer 2022 Points'!$E$13:$L$21,D745)</f>
        <v>0</v>
      </c>
      <c r="M745" s="59">
        <f>countif('2022 Points'!$G$13:$N$21,D745)</f>
        <v>0</v>
      </c>
    </row>
    <row r="746">
      <c r="A746" s="50">
        <v>745.0</v>
      </c>
      <c r="B746" s="67">
        <v>804.0</v>
      </c>
      <c r="C746" s="69" t="s">
        <v>903</v>
      </c>
      <c r="D746" s="50" t="s">
        <v>6905</v>
      </c>
      <c r="E746" s="50" t="s">
        <v>8591</v>
      </c>
      <c r="F746" s="50">
        <v>61.0</v>
      </c>
      <c r="G746" s="11"/>
      <c r="I746" t="str">
        <f t="array" ref="I746">INDEX('Current 2023 Points'!$F$16:$F$27,MATCH(1,MMULT(--('Current 2023 Points'!$G$16:$N$27=D746),TRANSPOSE(COLUMN('Current 2023 Points'!$G$16:$N$27)^0)),0))</f>
        <v>#N/A</v>
      </c>
      <c r="K746" s="58">
        <f>F746-IFERROR(VLOOKUP(D746,'Pre-transfer 2023 Ranking'!$D:$F,3,0),0)</f>
        <v>16</v>
      </c>
      <c r="L746">
        <f>countif('Pre-transfer 2022 Points'!$E$13:$L$21,D746)</f>
        <v>0</v>
      </c>
      <c r="M746" s="59">
        <f>countif('2022 Points'!$G$13:$N$21,D746)</f>
        <v>0</v>
      </c>
    </row>
    <row r="747">
      <c r="A747" s="50">
        <v>746.0</v>
      </c>
      <c r="B747" s="67">
        <v>1272.0</v>
      </c>
      <c r="C747" s="69" t="s">
        <v>1003</v>
      </c>
      <c r="D747" s="50" t="s">
        <v>6906</v>
      </c>
      <c r="E747" s="50" t="s">
        <v>143</v>
      </c>
      <c r="F747" s="50">
        <v>61.0</v>
      </c>
      <c r="G747" s="11"/>
      <c r="I747" t="str">
        <f t="array" ref="I747">INDEX('Current 2023 Points'!$F$16:$F$27,MATCH(1,MMULT(--('Current 2023 Points'!$G$16:$N$27=D747),TRANSPOSE(COLUMN('Current 2023 Points'!$G$16:$N$27)^0)),0))</f>
        <v>#N/A</v>
      </c>
      <c r="K747" s="58">
        <f>F747-IFERROR(VLOOKUP(D747,'Pre-transfer 2023 Ranking'!$D:$F,3,0),0)</f>
        <v>47</v>
      </c>
      <c r="L747">
        <f>countif('Pre-transfer 2022 Points'!$E$13:$L$21,D747)</f>
        <v>0</v>
      </c>
      <c r="M747" s="59">
        <f>countif('2022 Points'!$G$13:$N$21,D747)</f>
        <v>0</v>
      </c>
    </row>
    <row r="748">
      <c r="A748" s="50">
        <v>747.0</v>
      </c>
      <c r="B748" s="67">
        <v>902.0</v>
      </c>
      <c r="C748" s="68" t="s">
        <v>1836</v>
      </c>
      <c r="D748" s="50" t="s">
        <v>6907</v>
      </c>
      <c r="E748" s="50" t="s">
        <v>143</v>
      </c>
      <c r="F748" s="50">
        <v>61.0</v>
      </c>
      <c r="G748" s="11"/>
      <c r="I748" t="str">
        <f t="array" ref="I748">INDEX('Current 2023 Points'!$F$16:$F$27,MATCH(1,MMULT(--('Current 2023 Points'!$G$16:$N$27=D748),TRANSPOSE(COLUMN('Current 2023 Points'!$G$16:$N$27)^0)),0))</f>
        <v>#N/A</v>
      </c>
      <c r="K748" s="58">
        <f>F748-IFERROR(VLOOKUP(D748,'Pre-transfer 2023 Ranking'!$D:$F,3,0),0)</f>
        <v>24</v>
      </c>
      <c r="L748">
        <f>countif('Pre-transfer 2022 Points'!$E$13:$L$21,D748)</f>
        <v>0</v>
      </c>
      <c r="M748" s="59">
        <f>countif('2022 Points'!$G$13:$N$21,D748)</f>
        <v>0</v>
      </c>
    </row>
    <row r="749">
      <c r="A749" s="50">
        <v>748.0</v>
      </c>
      <c r="B749" s="67">
        <v>892.0</v>
      </c>
      <c r="C749" s="69" t="s">
        <v>152</v>
      </c>
      <c r="D749" s="50" t="s">
        <v>6908</v>
      </c>
      <c r="E749" s="50" t="s">
        <v>8596</v>
      </c>
      <c r="F749" s="50">
        <v>61.0</v>
      </c>
      <c r="G749" s="11"/>
      <c r="I749" t="str">
        <f t="array" ref="I749">INDEX('Current 2023 Points'!$F$16:$F$27,MATCH(1,MMULT(--('Current 2023 Points'!$G$16:$N$27=D749),TRANSPOSE(COLUMN('Current 2023 Points'!$G$16:$N$27)^0)),0))</f>
        <v>#N/A</v>
      </c>
      <c r="K749" s="58">
        <f>F749-IFERROR(VLOOKUP(D749,'Pre-transfer 2023 Ranking'!$D:$F,3,0),0)</f>
        <v>12</v>
      </c>
      <c r="L749">
        <f>countif('Pre-transfer 2022 Points'!$E$13:$L$21,D749)</f>
        <v>0</v>
      </c>
      <c r="M749" s="59">
        <f>countif('2022 Points'!$G$13:$N$21,D749)</f>
        <v>0</v>
      </c>
    </row>
    <row r="750">
      <c r="A750" s="50">
        <v>749.0</v>
      </c>
      <c r="B750" s="67">
        <v>903.0</v>
      </c>
      <c r="C750" s="68" t="s">
        <v>4344</v>
      </c>
      <c r="D750" s="50" t="s">
        <v>6909</v>
      </c>
      <c r="E750" s="50" t="s">
        <v>8633</v>
      </c>
      <c r="F750" s="50">
        <v>61.0</v>
      </c>
      <c r="G750" s="11"/>
      <c r="I750" t="str">
        <f t="array" ref="I750">INDEX('Current 2023 Points'!$F$16:$F$27,MATCH(1,MMULT(--('Current 2023 Points'!$G$16:$N$27=D750),TRANSPOSE(COLUMN('Current 2023 Points'!$G$16:$N$27)^0)),0))</f>
        <v>#N/A</v>
      </c>
      <c r="K750" s="58">
        <f>F750-IFERROR(VLOOKUP(D750,'Pre-transfer 2023 Ranking'!$D:$F,3,0),0)</f>
        <v>38</v>
      </c>
      <c r="L750">
        <f>countif('Pre-transfer 2022 Points'!$E$13:$L$21,D750)</f>
        <v>0</v>
      </c>
      <c r="M750" s="59">
        <f>countif('2022 Points'!$G$13:$N$21,D750)</f>
        <v>0</v>
      </c>
    </row>
    <row r="751">
      <c r="A751" s="50">
        <v>750.0</v>
      </c>
      <c r="B751" s="67">
        <v>532.0</v>
      </c>
      <c r="C751" s="69" t="s">
        <v>808</v>
      </c>
      <c r="D751" s="50" t="s">
        <v>6910</v>
      </c>
      <c r="E751" s="50" t="s">
        <v>4326</v>
      </c>
      <c r="F751" s="50">
        <v>60.0</v>
      </c>
      <c r="G751" s="11"/>
      <c r="I751" t="str">
        <f t="array" ref="I751">INDEX('Current 2023 Points'!$F$16:$F$27,MATCH(1,MMULT(--('Current 2023 Points'!$G$16:$N$27=D751),TRANSPOSE(COLUMN('Current 2023 Points'!$G$16:$N$27)^0)),0))</f>
        <v>#N/A</v>
      </c>
      <c r="K751" s="58">
        <f>F751-IFERROR(VLOOKUP(D751,'Pre-transfer 2023 Ranking'!$D:$F,3,0),0)</f>
        <v>18</v>
      </c>
      <c r="L751">
        <f>countif('Pre-transfer 2022 Points'!$E$13:$L$21,D751)</f>
        <v>0</v>
      </c>
      <c r="M751" s="59">
        <f>countif('2022 Points'!$G$13:$N$21,D751)</f>
        <v>0</v>
      </c>
    </row>
    <row r="752">
      <c r="A752" s="50">
        <v>751.0</v>
      </c>
      <c r="B752" s="67">
        <v>722.0</v>
      </c>
      <c r="C752" s="68" t="s">
        <v>150</v>
      </c>
      <c r="D752" s="50" t="s">
        <v>6911</v>
      </c>
      <c r="E752" s="50" t="s">
        <v>8588</v>
      </c>
      <c r="F752" s="50">
        <v>60.0</v>
      </c>
      <c r="G752" s="11"/>
      <c r="I752" t="str">
        <f t="array" ref="I752">INDEX('Current 2023 Points'!$F$16:$F$27,MATCH(1,MMULT(--('Current 2023 Points'!$G$16:$N$27=D752),TRANSPOSE(COLUMN('Current 2023 Points'!$G$16:$N$27)^0)),0))</f>
        <v>#N/A</v>
      </c>
      <c r="K752" s="58">
        <f>F752-IFERROR(VLOOKUP(D752,'Pre-transfer 2023 Ranking'!$D:$F,3,0),0)</f>
        <v>30</v>
      </c>
      <c r="L752">
        <f>countif('Pre-transfer 2022 Points'!$E$13:$L$21,D752)</f>
        <v>0</v>
      </c>
      <c r="M752" s="59">
        <f>countif('2022 Points'!$G$13:$N$21,D752)</f>
        <v>0</v>
      </c>
    </row>
    <row r="753">
      <c r="A753" s="50">
        <v>752.0</v>
      </c>
      <c r="B753" s="67">
        <v>293.0</v>
      </c>
      <c r="C753" s="68" t="s">
        <v>5244</v>
      </c>
      <c r="D753" s="50" t="s">
        <v>6912</v>
      </c>
      <c r="E753" s="50" t="s">
        <v>102</v>
      </c>
      <c r="F753" s="50">
        <v>60.0</v>
      </c>
      <c r="G753" s="11"/>
      <c r="I753" t="str">
        <f t="array" ref="I753">INDEX('Current 2023 Points'!$F$16:$F$27,MATCH(1,MMULT(--('Current 2023 Points'!$G$16:$N$27=D753),TRANSPOSE(COLUMN('Current 2023 Points'!$G$16:$N$27)^0)),0))</f>
        <v>#N/A</v>
      </c>
      <c r="K753" s="58">
        <f>F753-IFERROR(VLOOKUP(D753,'Pre-transfer 2023 Ranking'!$D:$F,3,0),0)</f>
        <v>25</v>
      </c>
      <c r="L753">
        <f>countif('Pre-transfer 2022 Points'!$E$13:$L$21,D753)</f>
        <v>0</v>
      </c>
      <c r="M753" s="59">
        <f>countif('2022 Points'!$G$13:$N$21,D753)</f>
        <v>0</v>
      </c>
    </row>
    <row r="754">
      <c r="A754" s="50">
        <v>753.0</v>
      </c>
      <c r="B754" s="67"/>
      <c r="C754" s="68" t="s">
        <v>5776</v>
      </c>
      <c r="D754" s="50" t="s">
        <v>6913</v>
      </c>
      <c r="E754" s="50" t="s">
        <v>5932</v>
      </c>
      <c r="F754" s="50">
        <v>60.0</v>
      </c>
      <c r="G754" s="11"/>
      <c r="I754" t="str">
        <f t="array" ref="I754">INDEX('Current 2023 Points'!$F$16:$F$27,MATCH(1,MMULT(--('Current 2023 Points'!$G$16:$N$27=D754),TRANSPOSE(COLUMN('Current 2023 Points'!$G$16:$N$27)^0)),0))</f>
        <v>#N/A</v>
      </c>
      <c r="K754" s="58">
        <f>F754-IFERROR(VLOOKUP(D754,'Pre-transfer 2023 Ranking'!$D:$F,3,0),0)</f>
        <v>23</v>
      </c>
      <c r="L754">
        <f>countif('Pre-transfer 2022 Points'!$E$13:$L$21,D754)</f>
        <v>0</v>
      </c>
      <c r="M754" s="59">
        <f>countif('2022 Points'!$G$13:$N$21,D754)</f>
        <v>0</v>
      </c>
    </row>
    <row r="755">
      <c r="A755" s="50">
        <v>754.0</v>
      </c>
      <c r="B755" s="67">
        <v>1592.0</v>
      </c>
      <c r="C755" s="69" t="s">
        <v>5415</v>
      </c>
      <c r="D755" s="50" t="s">
        <v>6914</v>
      </c>
      <c r="E755" s="50" t="s">
        <v>93</v>
      </c>
      <c r="F755" s="50">
        <v>60.0</v>
      </c>
      <c r="G755" s="11"/>
      <c r="I755" t="str">
        <f t="array" ref="I755">INDEX('Current 2023 Points'!$F$16:$F$27,MATCH(1,MMULT(--('Current 2023 Points'!$G$16:$N$27=D755),TRANSPOSE(COLUMN('Current 2023 Points'!$G$16:$N$27)^0)),0))</f>
        <v>#N/A</v>
      </c>
      <c r="K755" s="58">
        <f>F755-IFERROR(VLOOKUP(D755,'Pre-transfer 2023 Ranking'!$D:$F,3,0),0)</f>
        <v>44</v>
      </c>
      <c r="L755">
        <f>countif('Pre-transfer 2022 Points'!$E$13:$L$21,D755)</f>
        <v>0</v>
      </c>
      <c r="M755" s="59">
        <f>countif('2022 Points'!$G$13:$N$21,D755)</f>
        <v>0</v>
      </c>
    </row>
    <row r="756">
      <c r="A756" s="50">
        <v>755.0</v>
      </c>
      <c r="B756" s="67">
        <v>1586.0</v>
      </c>
      <c r="C756" s="69" t="s">
        <v>5580</v>
      </c>
      <c r="D756" s="50" t="s">
        <v>6915</v>
      </c>
      <c r="E756" s="50" t="s">
        <v>143</v>
      </c>
      <c r="F756" s="50">
        <v>60.0</v>
      </c>
      <c r="G756" s="11"/>
      <c r="I756" t="str">
        <f t="array" ref="I756">INDEX('Current 2023 Points'!$F$16:$F$27,MATCH(1,MMULT(--('Current 2023 Points'!$G$16:$N$27=D756),TRANSPOSE(COLUMN('Current 2023 Points'!$G$16:$N$27)^0)),0))</f>
        <v>#N/A</v>
      </c>
      <c r="K756" s="58">
        <f>F756-IFERROR(VLOOKUP(D756,'Pre-transfer 2023 Ranking'!$D:$F,3,0),0)</f>
        <v>32</v>
      </c>
      <c r="L756">
        <f>countif('Pre-transfer 2022 Points'!$E$13:$L$21,D756)</f>
        <v>0</v>
      </c>
      <c r="M756" s="59">
        <f>countif('2022 Points'!$G$13:$N$21,D756)</f>
        <v>0</v>
      </c>
    </row>
    <row r="757">
      <c r="A757" s="50">
        <v>756.0</v>
      </c>
      <c r="B757" s="67">
        <v>508.0</v>
      </c>
      <c r="C757" s="68" t="s">
        <v>4545</v>
      </c>
      <c r="D757" s="50" t="s">
        <v>6916</v>
      </c>
      <c r="E757" s="50" t="s">
        <v>102</v>
      </c>
      <c r="F757" s="50">
        <v>59.0</v>
      </c>
      <c r="G757" s="11"/>
      <c r="I757" t="str">
        <f t="array" ref="I757">INDEX('Current 2023 Points'!$F$16:$F$27,MATCH(1,MMULT(--('Current 2023 Points'!$G$16:$N$27=D757),TRANSPOSE(COLUMN('Current 2023 Points'!$G$16:$N$27)^0)),0))</f>
        <v>#N/A</v>
      </c>
      <c r="K757" s="58">
        <f>F757-IFERROR(VLOOKUP(D757,'Pre-transfer 2023 Ranking'!$D:$F,3,0),0)</f>
        <v>37</v>
      </c>
      <c r="L757">
        <f>countif('Pre-transfer 2022 Points'!$E$13:$L$21,D757)</f>
        <v>0</v>
      </c>
      <c r="M757" s="59">
        <f>countif('2022 Points'!$G$13:$N$21,D757)</f>
        <v>0</v>
      </c>
    </row>
    <row r="758">
      <c r="A758" s="50">
        <v>757.0</v>
      </c>
      <c r="B758" s="67">
        <v>875.0</v>
      </c>
      <c r="C758" s="69" t="s">
        <v>4349</v>
      </c>
      <c r="D758" s="50" t="s">
        <v>6917</v>
      </c>
      <c r="E758" s="50" t="s">
        <v>5793</v>
      </c>
      <c r="F758" s="50">
        <v>59.0</v>
      </c>
      <c r="G758" s="11"/>
      <c r="I758" t="str">
        <f t="array" ref="I758">INDEX('Current 2023 Points'!$F$16:$F$27,MATCH(1,MMULT(--('Current 2023 Points'!$G$16:$N$27=D758),TRANSPOSE(COLUMN('Current 2023 Points'!$G$16:$N$27)^0)),0))</f>
        <v>#N/A</v>
      </c>
      <c r="K758" s="58">
        <f>F758-IFERROR(VLOOKUP(D758,'Pre-transfer 2023 Ranking'!$D:$F,3,0),0)</f>
        <v>5</v>
      </c>
      <c r="L758">
        <f>countif('Pre-transfer 2022 Points'!$E$13:$L$21,D758)</f>
        <v>0</v>
      </c>
      <c r="M758" s="59">
        <f>countif('2022 Points'!$G$13:$N$21,D758)</f>
        <v>0</v>
      </c>
    </row>
    <row r="759">
      <c r="A759" s="50">
        <v>758.0</v>
      </c>
      <c r="B759" s="67">
        <v>393.0</v>
      </c>
      <c r="C759" s="68" t="s">
        <v>4566</v>
      </c>
      <c r="D759" s="50" t="s">
        <v>6918</v>
      </c>
      <c r="E759" s="50" t="s">
        <v>8600</v>
      </c>
      <c r="F759" s="50">
        <v>59.0</v>
      </c>
      <c r="G759" s="11"/>
      <c r="I759" t="str">
        <f t="array" ref="I759">INDEX('Current 2023 Points'!$F$16:$F$27,MATCH(1,MMULT(--('Current 2023 Points'!$G$16:$N$27=D759),TRANSPOSE(COLUMN('Current 2023 Points'!$G$16:$N$27)^0)),0))</f>
        <v>#N/A</v>
      </c>
      <c r="K759" s="58">
        <f>F759-IFERROR(VLOOKUP(D759,'Pre-transfer 2023 Ranking'!$D:$F,3,0),0)</f>
        <v>35</v>
      </c>
      <c r="L759">
        <f>countif('Pre-transfer 2022 Points'!$E$13:$L$21,D759)</f>
        <v>0</v>
      </c>
      <c r="M759" s="59">
        <f>countif('2022 Points'!$G$13:$N$21,D759)</f>
        <v>0</v>
      </c>
    </row>
    <row r="760">
      <c r="A760" s="50">
        <v>759.0</v>
      </c>
      <c r="B760" s="67">
        <v>1274.0</v>
      </c>
      <c r="C760" s="68" t="s">
        <v>5331</v>
      </c>
      <c r="D760" s="50" t="s">
        <v>6919</v>
      </c>
      <c r="E760" s="50" t="s">
        <v>4731</v>
      </c>
      <c r="F760" s="50">
        <v>59.0</v>
      </c>
      <c r="G760" s="11"/>
      <c r="I760" t="str">
        <f t="array" ref="I760">INDEX('Current 2023 Points'!$F$16:$F$27,MATCH(1,MMULT(--('Current 2023 Points'!$G$16:$N$27=D760),TRANSPOSE(COLUMN('Current 2023 Points'!$G$16:$N$27)^0)),0))</f>
        <v>#N/A</v>
      </c>
      <c r="K760" s="58">
        <f>F760-IFERROR(VLOOKUP(D760,'Pre-transfer 2023 Ranking'!$D:$F,3,0),0)</f>
        <v>1</v>
      </c>
      <c r="L760">
        <f>countif('Pre-transfer 2022 Points'!$E$13:$L$21,D760)</f>
        <v>0</v>
      </c>
      <c r="M760" s="59">
        <f>countif('2022 Points'!$G$13:$N$21,D760)</f>
        <v>0</v>
      </c>
    </row>
    <row r="761">
      <c r="A761" s="50">
        <v>760.0</v>
      </c>
      <c r="B761" s="67">
        <v>297.0</v>
      </c>
      <c r="C761" s="68" t="s">
        <v>4842</v>
      </c>
      <c r="D761" s="50" t="s">
        <v>6920</v>
      </c>
      <c r="E761" s="50" t="s">
        <v>8651</v>
      </c>
      <c r="F761" s="50">
        <v>59.0</v>
      </c>
      <c r="G761" s="11"/>
      <c r="I761" t="str">
        <f t="array" ref="I761">INDEX('Current 2023 Points'!$F$16:$F$27,MATCH(1,MMULT(--('Current 2023 Points'!$G$16:$N$27=D761),TRANSPOSE(COLUMN('Current 2023 Points'!$G$16:$N$27)^0)),0))</f>
        <v>#N/A</v>
      </c>
      <c r="K761" s="58">
        <f>F761-IFERROR(VLOOKUP(D761,'Pre-transfer 2023 Ranking'!$D:$F,3,0),0)</f>
        <v>48</v>
      </c>
      <c r="L761">
        <f>countif('Pre-transfer 2022 Points'!$E$13:$L$21,D761)</f>
        <v>0</v>
      </c>
      <c r="M761" s="59">
        <f>countif('2022 Points'!$G$13:$N$21,D761)</f>
        <v>0</v>
      </c>
    </row>
    <row r="762">
      <c r="A762" s="50">
        <v>761.0</v>
      </c>
      <c r="B762" s="67">
        <v>1179.0</v>
      </c>
      <c r="C762" s="68" t="s">
        <v>4444</v>
      </c>
      <c r="D762" s="50" t="s">
        <v>6921</v>
      </c>
      <c r="E762" s="50" t="s">
        <v>4612</v>
      </c>
      <c r="F762" s="50">
        <v>59.0</v>
      </c>
      <c r="G762" s="11"/>
      <c r="I762" t="str">
        <f t="array" ref="I762">INDEX('Current 2023 Points'!$F$16:$F$27,MATCH(1,MMULT(--('Current 2023 Points'!$G$16:$N$27=D762),TRANSPOSE(COLUMN('Current 2023 Points'!$G$16:$N$27)^0)),0))</f>
        <v>#N/A</v>
      </c>
      <c r="K762" s="58">
        <f>F762-IFERROR(VLOOKUP(D762,'Pre-transfer 2023 Ranking'!$D:$F,3,0),0)</f>
        <v>39</v>
      </c>
      <c r="L762">
        <f>countif('Pre-transfer 2022 Points'!$E$13:$L$21,D762)</f>
        <v>0</v>
      </c>
      <c r="M762" s="59">
        <f>countif('2022 Points'!$G$13:$N$21,D762)</f>
        <v>0</v>
      </c>
    </row>
    <row r="763">
      <c r="A763" s="50">
        <v>762.0</v>
      </c>
      <c r="B763" s="67">
        <v>295.0</v>
      </c>
      <c r="C763" s="69" t="s">
        <v>1614</v>
      </c>
      <c r="D763" s="50" t="s">
        <v>6922</v>
      </c>
      <c r="E763" s="50" t="s">
        <v>8589</v>
      </c>
      <c r="F763" s="50">
        <v>59.0</v>
      </c>
      <c r="G763" s="11"/>
      <c r="I763" t="str">
        <f t="array" ref="I763">INDEX('Current 2023 Points'!$F$16:$F$27,MATCH(1,MMULT(--('Current 2023 Points'!$G$16:$N$27=D763),TRANSPOSE(COLUMN('Current 2023 Points'!$G$16:$N$27)^0)),0))</f>
        <v>#N/A</v>
      </c>
      <c r="K763" s="58">
        <f>F763-IFERROR(VLOOKUP(D763,'Pre-transfer 2023 Ranking'!$D:$F,3,0),0)</f>
        <v>30</v>
      </c>
      <c r="L763">
        <f>countif('Pre-transfer 2022 Points'!$E$13:$L$21,D763)</f>
        <v>0</v>
      </c>
      <c r="M763" s="59">
        <f>countif('2022 Points'!$G$13:$N$21,D763)</f>
        <v>0</v>
      </c>
    </row>
    <row r="764">
      <c r="A764" s="50">
        <v>763.0</v>
      </c>
      <c r="B764" s="67">
        <v>153.0</v>
      </c>
      <c r="C764" s="69" t="s">
        <v>8685</v>
      </c>
      <c r="D764" s="50" t="s">
        <v>6923</v>
      </c>
      <c r="E764" s="50" t="s">
        <v>8597</v>
      </c>
      <c r="F764" s="50">
        <v>58.0</v>
      </c>
      <c r="G764" s="11"/>
      <c r="I764" t="str">
        <f t="array" ref="I764">INDEX('Current 2023 Points'!$F$16:$F$27,MATCH(1,MMULT(--('Current 2023 Points'!$G$16:$N$27=D764),TRANSPOSE(COLUMN('Current 2023 Points'!$G$16:$N$27)^0)),0))</f>
        <v>#N/A</v>
      </c>
      <c r="K764" s="58">
        <f>F764-IFERROR(VLOOKUP(D764,'Pre-transfer 2023 Ranking'!$D:$F,3,0),0)</f>
        <v>7</v>
      </c>
      <c r="L764">
        <f>countif('Pre-transfer 2022 Points'!$E$13:$L$21,D764)</f>
        <v>0</v>
      </c>
      <c r="M764" s="59">
        <f>countif('2022 Points'!$G$13:$N$21,D764)</f>
        <v>0</v>
      </c>
    </row>
    <row r="765">
      <c r="A765" s="50">
        <v>764.0</v>
      </c>
      <c r="B765" s="67">
        <v>2387.0</v>
      </c>
      <c r="C765" s="69" t="s">
        <v>8686</v>
      </c>
      <c r="D765" s="50" t="s">
        <v>6924</v>
      </c>
      <c r="E765" s="50" t="s">
        <v>5857</v>
      </c>
      <c r="F765" s="50">
        <v>58.0</v>
      </c>
      <c r="G765" s="11"/>
      <c r="I765" t="str">
        <f t="array" ref="I765">INDEX('Current 2023 Points'!$F$16:$F$27,MATCH(1,MMULT(--('Current 2023 Points'!$G$16:$N$27=D765),TRANSPOSE(COLUMN('Current 2023 Points'!$G$16:$N$27)^0)),0))</f>
        <v>#N/A</v>
      </c>
      <c r="K765" s="58">
        <f>F765-IFERROR(VLOOKUP(D765,'Pre-transfer 2023 Ranking'!$D:$F,3,0),0)</f>
        <v>21</v>
      </c>
      <c r="L765">
        <f>countif('Pre-transfer 2022 Points'!$E$13:$L$21,D765)</f>
        <v>0</v>
      </c>
      <c r="M765" s="59">
        <f>countif('2022 Points'!$G$13:$N$21,D765)</f>
        <v>0</v>
      </c>
    </row>
    <row r="766">
      <c r="A766" s="50">
        <v>765.0</v>
      </c>
      <c r="B766" s="67">
        <v>725.0</v>
      </c>
      <c r="C766" s="68" t="s">
        <v>4436</v>
      </c>
      <c r="D766" s="50" t="s">
        <v>6925</v>
      </c>
      <c r="E766" s="50" t="s">
        <v>8600</v>
      </c>
      <c r="F766" s="50">
        <v>58.0</v>
      </c>
      <c r="G766" s="11"/>
      <c r="I766" t="str">
        <f t="array" ref="I766">INDEX('Current 2023 Points'!$F$16:$F$27,MATCH(1,MMULT(--('Current 2023 Points'!$G$16:$N$27=D766),TRANSPOSE(COLUMN('Current 2023 Points'!$G$16:$N$27)^0)),0))</f>
        <v>#N/A</v>
      </c>
      <c r="K766" s="58">
        <f>F766-IFERROR(VLOOKUP(D766,'Pre-transfer 2023 Ranking'!$D:$F,3,0),0)</f>
        <v>13</v>
      </c>
      <c r="L766">
        <f>countif('Pre-transfer 2022 Points'!$E$13:$L$21,D766)</f>
        <v>0</v>
      </c>
      <c r="M766" s="59">
        <f>countif('2022 Points'!$G$13:$N$21,D766)</f>
        <v>0</v>
      </c>
    </row>
    <row r="767">
      <c r="A767" s="50">
        <v>766.0</v>
      </c>
      <c r="B767" s="67"/>
      <c r="C767" s="68" t="s">
        <v>5776</v>
      </c>
      <c r="D767" s="50" t="s">
        <v>6926</v>
      </c>
      <c r="E767" s="50"/>
      <c r="F767" s="50">
        <v>58.0</v>
      </c>
      <c r="G767" s="11"/>
      <c r="I767" t="str">
        <f t="array" ref="I767">INDEX('Current 2023 Points'!$F$16:$F$27,MATCH(1,MMULT(--('Current 2023 Points'!$G$16:$N$27=D767),TRANSPOSE(COLUMN('Current 2023 Points'!$G$16:$N$27)^0)),0))</f>
        <v>#N/A</v>
      </c>
      <c r="K767" s="58">
        <f>F767-IFERROR(VLOOKUP(D767,'Pre-transfer 2023 Ranking'!$D:$F,3,0),0)</f>
        <v>5</v>
      </c>
      <c r="L767">
        <f>countif('Pre-transfer 2022 Points'!$E$13:$L$21,D767)</f>
        <v>0</v>
      </c>
      <c r="M767" s="59">
        <f>countif('2022 Points'!$G$13:$N$21,D767)</f>
        <v>0</v>
      </c>
    </row>
    <row r="768">
      <c r="A768" s="50">
        <v>767.0</v>
      </c>
      <c r="B768" s="67">
        <v>729.0</v>
      </c>
      <c r="C768" s="69" t="s">
        <v>209</v>
      </c>
      <c r="D768" s="50" t="s">
        <v>6927</v>
      </c>
      <c r="E768" s="50" t="s">
        <v>8590</v>
      </c>
      <c r="F768" s="50">
        <v>58.0</v>
      </c>
      <c r="G768" s="11"/>
      <c r="I768" t="str">
        <f t="array" ref="I768">INDEX('Current 2023 Points'!$F$16:$F$27,MATCH(1,MMULT(--('Current 2023 Points'!$G$16:$N$27=D768),TRANSPOSE(COLUMN('Current 2023 Points'!$G$16:$N$27)^0)),0))</f>
        <v>#N/A</v>
      </c>
      <c r="K768" s="58">
        <f>F768-IFERROR(VLOOKUP(D768,'Pre-transfer 2023 Ranking'!$D:$F,3,0),0)</f>
        <v>10</v>
      </c>
      <c r="L768">
        <f>countif('Pre-transfer 2022 Points'!$E$13:$L$21,D768)</f>
        <v>0</v>
      </c>
      <c r="M768" s="59">
        <f>countif('2022 Points'!$G$13:$N$21,D768)</f>
        <v>0</v>
      </c>
    </row>
    <row r="769">
      <c r="A769" s="50">
        <v>768.0</v>
      </c>
      <c r="B769" s="67">
        <v>1111.0</v>
      </c>
      <c r="C769" s="68" t="s">
        <v>354</v>
      </c>
      <c r="D769" s="50" t="s">
        <v>6928</v>
      </c>
      <c r="E769" s="50" t="s">
        <v>8687</v>
      </c>
      <c r="F769" s="50">
        <v>58.0</v>
      </c>
      <c r="G769" s="11"/>
      <c r="I769" t="str">
        <f t="array" ref="I769">INDEX('Current 2023 Points'!$F$16:$F$27,MATCH(1,MMULT(--('Current 2023 Points'!$G$16:$N$27=D769),TRANSPOSE(COLUMN('Current 2023 Points'!$G$16:$N$27)^0)),0))</f>
        <v>#N/A</v>
      </c>
      <c r="K769" s="58">
        <f>F769-IFERROR(VLOOKUP(D769,'Pre-transfer 2023 Ranking'!$D:$F,3,0),0)</f>
        <v>16</v>
      </c>
      <c r="L769">
        <f>countif('Pre-transfer 2022 Points'!$E$13:$L$21,D769)</f>
        <v>0</v>
      </c>
      <c r="M769" s="59">
        <f>countif('2022 Points'!$G$13:$N$21,D769)</f>
        <v>0</v>
      </c>
    </row>
    <row r="770">
      <c r="A770" s="50">
        <v>768.0</v>
      </c>
      <c r="B770" s="67">
        <v>1111.0</v>
      </c>
      <c r="C770" s="69" t="s">
        <v>354</v>
      </c>
      <c r="D770" s="50" t="s">
        <v>6928</v>
      </c>
      <c r="E770" s="50" t="s">
        <v>625</v>
      </c>
      <c r="F770" s="50">
        <v>58.0</v>
      </c>
      <c r="G770" s="11"/>
      <c r="I770" t="str">
        <f t="array" ref="I770">INDEX('Current 2023 Points'!$F$16:$F$27,MATCH(1,MMULT(--('Current 2023 Points'!$G$16:$N$27=D770),TRANSPOSE(COLUMN('Current 2023 Points'!$G$16:$N$27)^0)),0))</f>
        <v>#N/A</v>
      </c>
      <c r="K770" s="58">
        <f>F770-IFERROR(VLOOKUP(D770,'Pre-transfer 2023 Ranking'!$D:$F,3,0),0)</f>
        <v>16</v>
      </c>
      <c r="L770">
        <f>countif('Pre-transfer 2022 Points'!$E$13:$L$21,D770)</f>
        <v>0</v>
      </c>
      <c r="M770" s="59">
        <f>countif('2022 Points'!$G$13:$N$21,D770)</f>
        <v>0</v>
      </c>
    </row>
    <row r="771">
      <c r="A771" s="50">
        <v>769.0</v>
      </c>
      <c r="B771" s="67"/>
      <c r="C771" s="68" t="s">
        <v>5776</v>
      </c>
      <c r="D771" s="50" t="s">
        <v>6929</v>
      </c>
      <c r="E771" s="50" t="s">
        <v>1658</v>
      </c>
      <c r="F771" s="50">
        <v>58.0</v>
      </c>
      <c r="G771" s="11"/>
      <c r="I771" t="str">
        <f t="array" ref="I771">INDEX('Current 2023 Points'!$F$16:$F$27,MATCH(1,MMULT(--('Current 2023 Points'!$G$16:$N$27=D771),TRANSPOSE(COLUMN('Current 2023 Points'!$G$16:$N$27)^0)),0))</f>
        <v>#N/A</v>
      </c>
      <c r="K771" s="58">
        <f>F771-IFERROR(VLOOKUP(D771,'Pre-transfer 2023 Ranking'!$D:$F,3,0),0)</f>
        <v>44</v>
      </c>
      <c r="L771">
        <f>countif('Pre-transfer 2022 Points'!$E$13:$L$21,D771)</f>
        <v>0</v>
      </c>
      <c r="M771" s="59">
        <f>countif('2022 Points'!$G$13:$N$21,D771)</f>
        <v>0</v>
      </c>
    </row>
    <row r="772">
      <c r="A772" s="50">
        <v>770.0</v>
      </c>
      <c r="B772" s="67">
        <v>759.0</v>
      </c>
      <c r="C772" s="68" t="s">
        <v>138</v>
      </c>
      <c r="D772" s="50" t="s">
        <v>6930</v>
      </c>
      <c r="E772" s="50" t="s">
        <v>5853</v>
      </c>
      <c r="F772" s="50">
        <v>57.0</v>
      </c>
      <c r="G772" s="11"/>
      <c r="I772" t="str">
        <f t="array" ref="I772">INDEX('Current 2023 Points'!$F$16:$F$27,MATCH(1,MMULT(--('Current 2023 Points'!$G$16:$N$27=D772),TRANSPOSE(COLUMN('Current 2023 Points'!$G$16:$N$27)^0)),0))</f>
        <v>#N/A</v>
      </c>
      <c r="K772" s="58">
        <f>F772-IFERROR(VLOOKUP(D772,'Pre-transfer 2023 Ranking'!$D:$F,3,0),0)</f>
        <v>20</v>
      </c>
      <c r="L772">
        <f>countif('Pre-transfer 2022 Points'!$E$13:$L$21,D772)</f>
        <v>0</v>
      </c>
      <c r="M772" s="59">
        <f>countif('2022 Points'!$G$13:$N$21,D772)</f>
        <v>0</v>
      </c>
    </row>
    <row r="773">
      <c r="A773" s="50">
        <v>771.0</v>
      </c>
      <c r="B773" s="67">
        <v>434.0</v>
      </c>
      <c r="C773" s="69" t="s">
        <v>4649</v>
      </c>
      <c r="D773" s="50" t="s">
        <v>6931</v>
      </c>
      <c r="E773" s="50" t="s">
        <v>5766</v>
      </c>
      <c r="F773" s="50">
        <v>57.0</v>
      </c>
      <c r="G773" s="11"/>
      <c r="I773" t="str">
        <f t="array" ref="I773">INDEX('Current 2023 Points'!$F$16:$F$27,MATCH(1,MMULT(--('Current 2023 Points'!$G$16:$N$27=D773),TRANSPOSE(COLUMN('Current 2023 Points'!$G$16:$N$27)^0)),0))</f>
        <v>#N/A</v>
      </c>
      <c r="K773" s="58">
        <f>F773-IFERROR(VLOOKUP(D773,'Pre-transfer 2023 Ranking'!$D:$F,3,0),0)</f>
        <v>20</v>
      </c>
      <c r="L773">
        <f>countif('Pre-transfer 2022 Points'!$E$13:$L$21,D773)</f>
        <v>0</v>
      </c>
      <c r="M773" s="59">
        <f>countif('2022 Points'!$G$13:$N$21,D773)</f>
        <v>0</v>
      </c>
    </row>
    <row r="774">
      <c r="A774" s="50">
        <v>772.0</v>
      </c>
      <c r="B774" s="67">
        <v>357.0</v>
      </c>
      <c r="C774" s="68" t="s">
        <v>5042</v>
      </c>
      <c r="D774" s="50" t="s">
        <v>6932</v>
      </c>
      <c r="E774" s="50" t="s">
        <v>8590</v>
      </c>
      <c r="F774" s="50">
        <v>57.0</v>
      </c>
      <c r="G774" s="11"/>
      <c r="I774" t="str">
        <f t="array" ref="I774">INDEX('Current 2023 Points'!$F$16:$F$27,MATCH(1,MMULT(--('Current 2023 Points'!$G$16:$N$27=D774),TRANSPOSE(COLUMN('Current 2023 Points'!$G$16:$N$27)^0)),0))</f>
        <v>#N/A</v>
      </c>
      <c r="K774" s="58">
        <f>F774-IFERROR(VLOOKUP(D774,'Pre-transfer 2023 Ranking'!$D:$F,3,0),0)</f>
        <v>25</v>
      </c>
      <c r="L774">
        <f>countif('Pre-transfer 2022 Points'!$E$13:$L$21,D774)</f>
        <v>0</v>
      </c>
      <c r="M774" s="59">
        <f>countif('2022 Points'!$G$13:$N$21,D774)</f>
        <v>0</v>
      </c>
    </row>
    <row r="775">
      <c r="A775" s="50">
        <v>773.0</v>
      </c>
      <c r="B775" s="67">
        <v>376.0</v>
      </c>
      <c r="C775" s="68" t="s">
        <v>4896</v>
      </c>
      <c r="D775" s="50" t="s">
        <v>6933</v>
      </c>
      <c r="E775" s="50" t="s">
        <v>8688</v>
      </c>
      <c r="F775" s="50">
        <v>57.0</v>
      </c>
      <c r="G775" s="11"/>
      <c r="I775" t="str">
        <f t="array" ref="I775">INDEX('Current 2023 Points'!$F$16:$F$27,MATCH(1,MMULT(--('Current 2023 Points'!$G$16:$N$27=D775),TRANSPOSE(COLUMN('Current 2023 Points'!$G$16:$N$27)^0)),0))</f>
        <v>#N/A</v>
      </c>
      <c r="K775" s="58">
        <f>F775-IFERROR(VLOOKUP(D775,'Pre-transfer 2023 Ranking'!$D:$F,3,0),0)</f>
        <v>57</v>
      </c>
      <c r="L775">
        <f>countif('Pre-transfer 2022 Points'!$E$13:$L$21,D775)</f>
        <v>0</v>
      </c>
      <c r="M775" s="59">
        <f>countif('2022 Points'!$G$13:$N$21,D775)</f>
        <v>0</v>
      </c>
    </row>
    <row r="776">
      <c r="A776" s="50">
        <v>774.0</v>
      </c>
      <c r="B776" s="67">
        <v>475.0</v>
      </c>
      <c r="C776" s="68" t="s">
        <v>716</v>
      </c>
      <c r="D776" s="50" t="s">
        <v>6934</v>
      </c>
      <c r="E776" s="50" t="s">
        <v>8592</v>
      </c>
      <c r="F776" s="50">
        <v>56.0</v>
      </c>
      <c r="G776" s="11"/>
      <c r="I776" t="str">
        <f t="array" ref="I776">INDEX('Current 2023 Points'!$F$16:$F$27,MATCH(1,MMULT(--('Current 2023 Points'!$G$16:$N$27=D776),TRANSPOSE(COLUMN('Current 2023 Points'!$G$16:$N$27)^0)),0))</f>
        <v>#N/A</v>
      </c>
      <c r="K776" s="58">
        <f>F776-IFERROR(VLOOKUP(D776,'Pre-transfer 2023 Ranking'!$D:$F,3,0),0)</f>
        <v>25</v>
      </c>
      <c r="L776">
        <f>countif('Pre-transfer 2022 Points'!$E$13:$L$21,D776)</f>
        <v>0</v>
      </c>
      <c r="M776" s="59">
        <f>countif('2022 Points'!$G$13:$N$21,D776)</f>
        <v>0</v>
      </c>
    </row>
    <row r="777">
      <c r="A777" s="50">
        <v>775.0</v>
      </c>
      <c r="B777" s="67">
        <v>1899.0</v>
      </c>
      <c r="C777" s="69" t="s">
        <v>4459</v>
      </c>
      <c r="D777" s="50" t="s">
        <v>6935</v>
      </c>
      <c r="E777" s="50" t="s">
        <v>1791</v>
      </c>
      <c r="F777" s="50">
        <v>56.0</v>
      </c>
      <c r="G777" s="11"/>
      <c r="I777" t="str">
        <f t="array" ref="I777">INDEX('Current 2023 Points'!$F$16:$F$27,MATCH(1,MMULT(--('Current 2023 Points'!$G$16:$N$27=D777),TRANSPOSE(COLUMN('Current 2023 Points'!$G$16:$N$27)^0)),0))</f>
        <v>#N/A</v>
      </c>
      <c r="K777" s="58">
        <f>F777-IFERROR(VLOOKUP(D777,'Pre-transfer 2023 Ranking'!$D:$F,3,0),0)</f>
        <v>0</v>
      </c>
      <c r="L777">
        <f>countif('Pre-transfer 2022 Points'!$E$13:$L$21,D777)</f>
        <v>0</v>
      </c>
      <c r="M777" s="59">
        <f>countif('2022 Points'!$G$13:$N$21,D777)</f>
        <v>0</v>
      </c>
    </row>
    <row r="778">
      <c r="A778" s="50">
        <v>776.0</v>
      </c>
      <c r="B778" s="67">
        <v>972.0</v>
      </c>
      <c r="C778" s="68" t="s">
        <v>4458</v>
      </c>
      <c r="D778" s="50" t="s">
        <v>6936</v>
      </c>
      <c r="E778" s="50" t="s">
        <v>8689</v>
      </c>
      <c r="F778" s="50">
        <v>56.0</v>
      </c>
      <c r="G778" s="11"/>
      <c r="I778" t="str">
        <f t="array" ref="I778">INDEX('Current 2023 Points'!$F$16:$F$27,MATCH(1,MMULT(--('Current 2023 Points'!$G$16:$N$27=D778),TRANSPOSE(COLUMN('Current 2023 Points'!$G$16:$N$27)^0)),0))</f>
        <v>#N/A</v>
      </c>
      <c r="K778" s="58">
        <f>F778-IFERROR(VLOOKUP(D778,'Pre-transfer 2023 Ranking'!$D:$F,3,0),0)</f>
        <v>4</v>
      </c>
      <c r="L778">
        <f>countif('Pre-transfer 2022 Points'!$E$13:$L$21,D778)</f>
        <v>0</v>
      </c>
      <c r="M778" s="59">
        <f>countif('2022 Points'!$G$13:$N$21,D778)</f>
        <v>0</v>
      </c>
    </row>
    <row r="779">
      <c r="A779" s="50">
        <v>777.0</v>
      </c>
      <c r="B779" s="67">
        <v>347.0</v>
      </c>
      <c r="C779" s="68" t="s">
        <v>4617</v>
      </c>
      <c r="D779" s="50" t="s">
        <v>6937</v>
      </c>
      <c r="E779" s="50" t="s">
        <v>8651</v>
      </c>
      <c r="F779" s="50">
        <v>56.0</v>
      </c>
      <c r="G779" s="11"/>
      <c r="I779" t="str">
        <f t="array" ref="I779">INDEX('Current 2023 Points'!$F$16:$F$27,MATCH(1,MMULT(--('Current 2023 Points'!$G$16:$N$27=D779),TRANSPOSE(COLUMN('Current 2023 Points'!$G$16:$N$27)^0)),0))</f>
        <v>#N/A</v>
      </c>
      <c r="K779" s="58">
        <f>F779-IFERROR(VLOOKUP(D779,'Pre-transfer 2023 Ranking'!$D:$F,3,0),0)</f>
        <v>44</v>
      </c>
      <c r="L779">
        <f>countif('Pre-transfer 2022 Points'!$E$13:$L$21,D779)</f>
        <v>0</v>
      </c>
      <c r="M779" s="59">
        <f>countif('2022 Points'!$G$13:$N$21,D779)</f>
        <v>0</v>
      </c>
    </row>
    <row r="780">
      <c r="A780" s="50">
        <v>778.0</v>
      </c>
      <c r="B780" s="67">
        <v>1237.0</v>
      </c>
      <c r="C780" s="68" t="s">
        <v>8646</v>
      </c>
      <c r="D780" s="50" t="s">
        <v>6938</v>
      </c>
      <c r="E780" s="50" t="s">
        <v>388</v>
      </c>
      <c r="F780" s="50">
        <v>56.0</v>
      </c>
      <c r="G780" s="11"/>
      <c r="I780" t="str">
        <f t="array" ref="I780">INDEX('Current 2023 Points'!$F$16:$F$27,MATCH(1,MMULT(--('Current 2023 Points'!$G$16:$N$27=D780),TRANSPOSE(COLUMN('Current 2023 Points'!$G$16:$N$27)^0)),0))</f>
        <v>#N/A</v>
      </c>
      <c r="K780" s="58">
        <f>F780-IFERROR(VLOOKUP(D780,'Pre-transfer 2023 Ranking'!$D:$F,3,0),0)</f>
        <v>51</v>
      </c>
      <c r="L780">
        <f>countif('Pre-transfer 2022 Points'!$E$13:$L$21,D780)</f>
        <v>0</v>
      </c>
      <c r="M780" s="59">
        <f>countif('2022 Points'!$G$13:$N$21,D780)</f>
        <v>0</v>
      </c>
    </row>
    <row r="781">
      <c r="A781" s="50">
        <v>779.0</v>
      </c>
      <c r="B781" s="67">
        <v>351.0</v>
      </c>
      <c r="C781" s="69" t="s">
        <v>5417</v>
      </c>
      <c r="D781" s="50" t="s">
        <v>6939</v>
      </c>
      <c r="E781" s="50" t="s">
        <v>8597</v>
      </c>
      <c r="F781" s="50">
        <v>55.0</v>
      </c>
      <c r="G781" s="11"/>
      <c r="I781" t="str">
        <f t="array" ref="I781">INDEX('Current 2023 Points'!$F$16:$F$27,MATCH(1,MMULT(--('Current 2023 Points'!$G$16:$N$27=D781),TRANSPOSE(COLUMN('Current 2023 Points'!$G$16:$N$27)^0)),0))</f>
        <v>#N/A</v>
      </c>
      <c r="K781" s="58">
        <f>F781-IFERROR(VLOOKUP(D781,'Pre-transfer 2023 Ranking'!$D:$F,3,0),0)</f>
        <v>30</v>
      </c>
      <c r="L781">
        <f>countif('Pre-transfer 2022 Points'!$E$13:$L$21,D781)</f>
        <v>0</v>
      </c>
      <c r="M781" s="59">
        <f>countif('2022 Points'!$G$13:$N$21,D781)</f>
        <v>0</v>
      </c>
    </row>
    <row r="782">
      <c r="A782" s="50">
        <v>780.0</v>
      </c>
      <c r="B782" s="67">
        <v>884.0</v>
      </c>
      <c r="C782" s="69" t="s">
        <v>530</v>
      </c>
      <c r="D782" s="50" t="s">
        <v>6940</v>
      </c>
      <c r="E782" s="50" t="s">
        <v>4716</v>
      </c>
      <c r="F782" s="50">
        <v>55.0</v>
      </c>
      <c r="G782" s="11"/>
      <c r="I782" t="str">
        <f t="array" ref="I782">INDEX('Current 2023 Points'!$F$16:$F$27,MATCH(1,MMULT(--('Current 2023 Points'!$G$16:$N$27=D782),TRANSPOSE(COLUMN('Current 2023 Points'!$G$16:$N$27)^0)),0))</f>
        <v>#N/A</v>
      </c>
      <c r="K782" s="58">
        <f>F782-IFERROR(VLOOKUP(D782,'Pre-transfer 2023 Ranking'!$D:$F,3,0),0)</f>
        <v>7</v>
      </c>
      <c r="L782">
        <f>countif('Pre-transfer 2022 Points'!$E$13:$L$21,D782)</f>
        <v>0</v>
      </c>
      <c r="M782" s="59">
        <f>countif('2022 Points'!$G$13:$N$21,D782)</f>
        <v>0</v>
      </c>
    </row>
    <row r="783">
      <c r="A783" s="50">
        <v>781.0</v>
      </c>
      <c r="B783" s="67">
        <v>656.0</v>
      </c>
      <c r="C783" s="69" t="s">
        <v>4409</v>
      </c>
      <c r="D783" s="50" t="s">
        <v>6941</v>
      </c>
      <c r="E783" s="50" t="s">
        <v>5763</v>
      </c>
      <c r="F783" s="50">
        <v>55.0</v>
      </c>
      <c r="G783" s="11"/>
      <c r="I783" t="str">
        <f t="array" ref="I783">INDEX('Current 2023 Points'!$F$16:$F$27,MATCH(1,MMULT(--('Current 2023 Points'!$G$16:$N$27=D783),TRANSPOSE(COLUMN('Current 2023 Points'!$G$16:$N$27)^0)),0))</f>
        <v>#N/A</v>
      </c>
      <c r="K783" s="58">
        <f>F783-IFERROR(VLOOKUP(D783,'Pre-transfer 2023 Ranking'!$D:$F,3,0),0)</f>
        <v>30</v>
      </c>
      <c r="L783">
        <f>countif('Pre-transfer 2022 Points'!$E$13:$L$21,D783)</f>
        <v>0</v>
      </c>
      <c r="M783" s="59">
        <f>countif('2022 Points'!$G$13:$N$21,D783)</f>
        <v>0</v>
      </c>
    </row>
    <row r="784">
      <c r="A784" s="50">
        <v>782.0</v>
      </c>
      <c r="B784" s="67">
        <v>558.0</v>
      </c>
      <c r="C784" s="69" t="s">
        <v>788</v>
      </c>
      <c r="D784" s="50" t="s">
        <v>6942</v>
      </c>
      <c r="E784" s="50" t="s">
        <v>8589</v>
      </c>
      <c r="F784" s="50">
        <v>55.0</v>
      </c>
      <c r="G784" s="11"/>
      <c r="I784" t="str">
        <f t="array" ref="I784">INDEX('Current 2023 Points'!$F$16:$F$27,MATCH(1,MMULT(--('Current 2023 Points'!$G$16:$N$27=D784),TRANSPOSE(COLUMN('Current 2023 Points'!$G$16:$N$27)^0)),0))</f>
        <v>#N/A</v>
      </c>
      <c r="K784" s="58">
        <f>F784-IFERROR(VLOOKUP(D784,'Pre-transfer 2023 Ranking'!$D:$F,3,0),0)</f>
        <v>25</v>
      </c>
      <c r="L784">
        <f>countif('Pre-transfer 2022 Points'!$E$13:$L$21,D784)</f>
        <v>0</v>
      </c>
      <c r="M784" s="59">
        <f>countif('2022 Points'!$G$13:$N$21,D784)</f>
        <v>0</v>
      </c>
    </row>
    <row r="785">
      <c r="A785" s="50">
        <v>783.0</v>
      </c>
      <c r="B785" s="67">
        <v>1208.0</v>
      </c>
      <c r="C785" s="68" t="s">
        <v>5499</v>
      </c>
      <c r="D785" s="50" t="s">
        <v>6943</v>
      </c>
      <c r="E785" s="50" t="s">
        <v>5814</v>
      </c>
      <c r="F785" s="50">
        <v>55.0</v>
      </c>
      <c r="G785" s="11"/>
      <c r="I785" t="str">
        <f t="array" ref="I785">INDEX('Current 2023 Points'!$F$16:$F$27,MATCH(1,MMULT(--('Current 2023 Points'!$G$16:$N$27=D785),TRANSPOSE(COLUMN('Current 2023 Points'!$G$16:$N$27)^0)),0))</f>
        <v>#N/A</v>
      </c>
      <c r="K785" s="58">
        <f>F785-IFERROR(VLOOKUP(D785,'Pre-transfer 2023 Ranking'!$D:$F,3,0),0)</f>
        <v>23</v>
      </c>
      <c r="L785">
        <f>countif('Pre-transfer 2022 Points'!$E$13:$L$21,D785)</f>
        <v>0</v>
      </c>
      <c r="M785" s="59">
        <f>countif('2022 Points'!$G$13:$N$21,D785)</f>
        <v>0</v>
      </c>
    </row>
    <row r="786">
      <c r="A786" s="50">
        <v>784.0</v>
      </c>
      <c r="B786" s="67">
        <v>1491.0</v>
      </c>
      <c r="C786" s="69" t="s">
        <v>6058</v>
      </c>
      <c r="D786" s="50" t="s">
        <v>6944</v>
      </c>
      <c r="E786" s="50" t="s">
        <v>8651</v>
      </c>
      <c r="F786" s="50">
        <v>55.0</v>
      </c>
      <c r="G786" s="11"/>
      <c r="I786" t="str">
        <f t="array" ref="I786">INDEX('Current 2023 Points'!$F$16:$F$27,MATCH(1,MMULT(--('Current 2023 Points'!$G$16:$N$27=D786),TRANSPOSE(COLUMN('Current 2023 Points'!$G$16:$N$27)^0)),0))</f>
        <v>#N/A</v>
      </c>
      <c r="K786" s="58">
        <f>F786-IFERROR(VLOOKUP(D786,'Pre-transfer 2023 Ranking'!$D:$F,3,0),0)</f>
        <v>51</v>
      </c>
      <c r="L786">
        <f>countif('Pre-transfer 2022 Points'!$E$13:$L$21,D786)</f>
        <v>0</v>
      </c>
      <c r="M786" s="59">
        <f>countif('2022 Points'!$G$13:$N$21,D786)</f>
        <v>0</v>
      </c>
    </row>
    <row r="787">
      <c r="A787" s="50">
        <v>785.0</v>
      </c>
      <c r="B787" s="67">
        <v>459.0</v>
      </c>
      <c r="C787" s="69" t="s">
        <v>852</v>
      </c>
      <c r="D787" s="50" t="s">
        <v>6945</v>
      </c>
      <c r="E787" s="50" t="s">
        <v>8588</v>
      </c>
      <c r="F787" s="50">
        <v>54.0</v>
      </c>
      <c r="G787" s="11"/>
      <c r="I787" t="str">
        <f t="array" ref="I787">INDEX('Current 2023 Points'!$F$16:$F$27,MATCH(1,MMULT(--('Current 2023 Points'!$G$16:$N$27=D787),TRANSPOSE(COLUMN('Current 2023 Points'!$G$16:$N$27)^0)),0))</f>
        <v>#N/A</v>
      </c>
      <c r="K787" s="58">
        <f>F787-IFERROR(VLOOKUP(D787,'Pre-transfer 2023 Ranking'!$D:$F,3,0),0)</f>
        <v>23</v>
      </c>
      <c r="L787">
        <f>countif('Pre-transfer 2022 Points'!$E$13:$L$21,D787)</f>
        <v>0</v>
      </c>
      <c r="M787" s="59">
        <f>countif('2022 Points'!$G$13:$N$21,D787)</f>
        <v>0</v>
      </c>
    </row>
    <row r="788">
      <c r="A788" s="50">
        <v>786.0</v>
      </c>
      <c r="B788" s="67">
        <v>386.0</v>
      </c>
      <c r="C788" s="69" t="s">
        <v>5867</v>
      </c>
      <c r="D788" s="50" t="s">
        <v>6946</v>
      </c>
      <c r="E788" s="50" t="s">
        <v>8603</v>
      </c>
      <c r="F788" s="50">
        <v>54.0</v>
      </c>
      <c r="G788" s="11"/>
      <c r="I788" t="str">
        <f t="array" ref="I788">INDEX('Current 2023 Points'!$F$16:$F$27,MATCH(1,MMULT(--('Current 2023 Points'!$G$16:$N$27=D788),TRANSPOSE(COLUMN('Current 2023 Points'!$G$16:$N$27)^0)),0))</f>
        <v>#N/A</v>
      </c>
      <c r="K788" s="58">
        <f>F788-IFERROR(VLOOKUP(D788,'Pre-transfer 2023 Ranking'!$D:$F,3,0),0)</f>
        <v>16</v>
      </c>
      <c r="L788">
        <f>countif('Pre-transfer 2022 Points'!$E$13:$L$21,D788)</f>
        <v>0</v>
      </c>
      <c r="M788" s="59">
        <f>countif('2022 Points'!$G$13:$N$21,D788)</f>
        <v>0</v>
      </c>
    </row>
    <row r="789">
      <c r="A789" s="50">
        <v>787.0</v>
      </c>
      <c r="B789" s="67">
        <v>370.0</v>
      </c>
      <c r="C789" s="68" t="s">
        <v>1079</v>
      </c>
      <c r="D789" s="50" t="s">
        <v>6947</v>
      </c>
      <c r="E789" s="50" t="s">
        <v>8592</v>
      </c>
      <c r="F789" s="50">
        <v>54.0</v>
      </c>
      <c r="G789" s="11"/>
      <c r="I789" t="str">
        <f t="array" ref="I789">INDEX('Current 2023 Points'!$F$16:$F$27,MATCH(1,MMULT(--('Current 2023 Points'!$G$16:$N$27=D789),TRANSPOSE(COLUMN('Current 2023 Points'!$G$16:$N$27)^0)),0))</f>
        <v>#N/A</v>
      </c>
      <c r="K789" s="58">
        <f>F789-IFERROR(VLOOKUP(D789,'Pre-transfer 2023 Ranking'!$D:$F,3,0),0)</f>
        <v>0</v>
      </c>
      <c r="L789">
        <f>countif('Pre-transfer 2022 Points'!$E$13:$L$21,D789)</f>
        <v>0</v>
      </c>
      <c r="M789" s="59">
        <f>countif('2022 Points'!$G$13:$N$21,D789)</f>
        <v>0</v>
      </c>
    </row>
    <row r="790">
      <c r="A790" s="50">
        <v>788.0</v>
      </c>
      <c r="B790" s="67">
        <v>1459.0</v>
      </c>
      <c r="C790" s="69" t="s">
        <v>4907</v>
      </c>
      <c r="D790" s="50" t="s">
        <v>6948</v>
      </c>
      <c r="E790" s="50" t="s">
        <v>157</v>
      </c>
      <c r="F790" s="50">
        <v>54.0</v>
      </c>
      <c r="G790" s="11"/>
      <c r="I790" t="str">
        <f t="array" ref="I790">INDEX('Current 2023 Points'!$F$16:$F$27,MATCH(1,MMULT(--('Current 2023 Points'!$G$16:$N$27=D790),TRANSPOSE(COLUMN('Current 2023 Points'!$G$16:$N$27)^0)),0))</f>
        <v>#N/A</v>
      </c>
      <c r="K790" s="58">
        <f>F790-IFERROR(VLOOKUP(D790,'Pre-transfer 2023 Ranking'!$D:$F,3,0),0)</f>
        <v>20</v>
      </c>
      <c r="L790">
        <f>countif('Pre-transfer 2022 Points'!$E$13:$L$21,D790)</f>
        <v>0</v>
      </c>
      <c r="M790" s="59">
        <f>countif('2022 Points'!$G$13:$N$21,D790)</f>
        <v>0</v>
      </c>
    </row>
    <row r="791">
      <c r="A791" s="50">
        <v>789.0</v>
      </c>
      <c r="B791" s="67">
        <v>530.0</v>
      </c>
      <c r="C791" s="68" t="s">
        <v>1518</v>
      </c>
      <c r="D791" s="50" t="s">
        <v>6949</v>
      </c>
      <c r="E791" s="50" t="s">
        <v>8589</v>
      </c>
      <c r="F791" s="50">
        <v>54.0</v>
      </c>
      <c r="G791" s="11"/>
      <c r="I791" t="str">
        <f t="array" ref="I791">INDEX('Current 2023 Points'!$F$16:$F$27,MATCH(1,MMULT(--('Current 2023 Points'!$G$16:$N$27=D791),TRANSPOSE(COLUMN('Current 2023 Points'!$G$16:$N$27)^0)),0))</f>
        <v>#N/A</v>
      </c>
      <c r="K791" s="58">
        <f>F791-IFERROR(VLOOKUP(D791,'Pre-transfer 2023 Ranking'!$D:$F,3,0),0)</f>
        <v>33</v>
      </c>
      <c r="L791">
        <f>countif('Pre-transfer 2022 Points'!$E$13:$L$21,D791)</f>
        <v>0</v>
      </c>
      <c r="M791" s="59">
        <f>countif('2022 Points'!$G$13:$N$21,D791)</f>
        <v>0</v>
      </c>
    </row>
    <row r="792">
      <c r="A792" s="50">
        <v>790.0</v>
      </c>
      <c r="B792" s="67">
        <v>1271.0</v>
      </c>
      <c r="C792" s="69" t="s">
        <v>4888</v>
      </c>
      <c r="D792" s="50" t="s">
        <v>6950</v>
      </c>
      <c r="E792" s="50" t="s">
        <v>8662</v>
      </c>
      <c r="F792" s="50">
        <v>54.0</v>
      </c>
      <c r="G792" s="11"/>
      <c r="I792" t="str">
        <f t="array" ref="I792">INDEX('Current 2023 Points'!$F$16:$F$27,MATCH(1,MMULT(--('Current 2023 Points'!$G$16:$N$27=D792),TRANSPOSE(COLUMN('Current 2023 Points'!$G$16:$N$27)^0)),0))</f>
        <v>#N/A</v>
      </c>
      <c r="K792" s="58">
        <f>F792-IFERROR(VLOOKUP(D792,'Pre-transfer 2023 Ranking'!$D:$F,3,0),0)</f>
        <v>14</v>
      </c>
      <c r="L792">
        <f>countif('Pre-transfer 2022 Points'!$E$13:$L$21,D792)</f>
        <v>0</v>
      </c>
      <c r="M792" s="59">
        <f>countif('2022 Points'!$G$13:$N$21,D792)</f>
        <v>0</v>
      </c>
    </row>
    <row r="793">
      <c r="A793" s="50">
        <v>791.0</v>
      </c>
      <c r="B793" s="67">
        <v>1453.0</v>
      </c>
      <c r="C793" s="68" t="s">
        <v>5509</v>
      </c>
      <c r="D793" s="50" t="s">
        <v>6951</v>
      </c>
      <c r="E793" s="50" t="s">
        <v>8690</v>
      </c>
      <c r="F793" s="50">
        <v>54.0</v>
      </c>
      <c r="G793" s="11"/>
      <c r="I793" t="str">
        <f t="array" ref="I793">INDEX('Current 2023 Points'!$F$16:$F$27,MATCH(1,MMULT(--('Current 2023 Points'!$G$16:$N$27=D793),TRANSPOSE(COLUMN('Current 2023 Points'!$G$16:$N$27)^0)),0))</f>
        <v>#N/A</v>
      </c>
      <c r="K793" s="58">
        <f>F793-IFERROR(VLOOKUP(D793,'Pre-transfer 2023 Ranking'!$D:$F,3,0),0)</f>
        <v>5</v>
      </c>
      <c r="L793">
        <f>countif('Pre-transfer 2022 Points'!$E$13:$L$21,D793)</f>
        <v>0</v>
      </c>
      <c r="M793" s="59">
        <f>countif('2022 Points'!$G$13:$N$21,D793)</f>
        <v>0</v>
      </c>
    </row>
    <row r="794">
      <c r="A794" s="50">
        <v>792.0</v>
      </c>
      <c r="B794" s="67"/>
      <c r="C794" s="69" t="s">
        <v>5776</v>
      </c>
      <c r="D794" s="50" t="s">
        <v>6952</v>
      </c>
      <c r="E794" s="50" t="s">
        <v>4559</v>
      </c>
      <c r="F794" s="50">
        <v>54.0</v>
      </c>
      <c r="G794" s="11"/>
      <c r="I794" t="str">
        <f t="array" ref="I794">INDEX('Current 2023 Points'!$F$16:$F$27,MATCH(1,MMULT(--('Current 2023 Points'!$G$16:$N$27=D794),TRANSPOSE(COLUMN('Current 2023 Points'!$G$16:$N$27)^0)),0))</f>
        <v>#N/A</v>
      </c>
      <c r="K794" s="58">
        <f>F794-IFERROR(VLOOKUP(D794,'Pre-transfer 2023 Ranking'!$D:$F,3,0),0)</f>
        <v>36</v>
      </c>
      <c r="L794">
        <f>countif('Pre-transfer 2022 Points'!$E$13:$L$21,D794)</f>
        <v>0</v>
      </c>
      <c r="M794" s="59">
        <f>countif('2022 Points'!$G$13:$N$21,D794)</f>
        <v>0</v>
      </c>
    </row>
    <row r="795">
      <c r="A795" s="50">
        <v>793.0</v>
      </c>
      <c r="B795" s="67">
        <v>672.0</v>
      </c>
      <c r="C795" s="68" t="s">
        <v>4424</v>
      </c>
      <c r="D795" s="50" t="s">
        <v>6953</v>
      </c>
      <c r="E795" s="50" t="s">
        <v>8662</v>
      </c>
      <c r="F795" s="50">
        <v>54.0</v>
      </c>
      <c r="G795" s="11"/>
      <c r="I795" t="str">
        <f t="array" ref="I795">INDEX('Current 2023 Points'!$F$16:$F$27,MATCH(1,MMULT(--('Current 2023 Points'!$G$16:$N$27=D795),TRANSPOSE(COLUMN('Current 2023 Points'!$G$16:$N$27)^0)),0))</f>
        <v>#N/A</v>
      </c>
      <c r="K795" s="58">
        <f>F795-IFERROR(VLOOKUP(D795,'Pre-transfer 2023 Ranking'!$D:$F,3,0),0)</f>
        <v>50</v>
      </c>
      <c r="L795">
        <f>countif('Pre-transfer 2022 Points'!$E$13:$L$21,D795)</f>
        <v>0</v>
      </c>
      <c r="M795" s="59">
        <f>countif('2022 Points'!$G$13:$N$21,D795)</f>
        <v>0</v>
      </c>
    </row>
    <row r="796">
      <c r="A796" s="50">
        <v>794.0</v>
      </c>
      <c r="B796" s="67">
        <v>1182.0</v>
      </c>
      <c r="C796" s="68" t="s">
        <v>5326</v>
      </c>
      <c r="D796" s="50" t="s">
        <v>6954</v>
      </c>
      <c r="E796" s="50" t="s">
        <v>8662</v>
      </c>
      <c r="F796" s="50">
        <v>54.0</v>
      </c>
      <c r="G796" s="11"/>
      <c r="I796" t="str">
        <f t="array" ref="I796">INDEX('Current 2023 Points'!$F$16:$F$27,MATCH(1,MMULT(--('Current 2023 Points'!$G$16:$N$27=D796),TRANSPOSE(COLUMN('Current 2023 Points'!$G$16:$N$27)^0)),0))</f>
        <v>#N/A</v>
      </c>
      <c r="K796" s="58">
        <f>F796-IFERROR(VLOOKUP(D796,'Pre-transfer 2023 Ranking'!$D:$F,3,0),0)</f>
        <v>0</v>
      </c>
      <c r="L796">
        <f>countif('Pre-transfer 2022 Points'!$E$13:$L$21,D796)</f>
        <v>0</v>
      </c>
      <c r="M796" s="59">
        <f>countif('2022 Points'!$G$13:$N$21,D796)</f>
        <v>0</v>
      </c>
    </row>
    <row r="797">
      <c r="A797" s="50">
        <v>795.0</v>
      </c>
      <c r="B797" s="67">
        <v>900.0</v>
      </c>
      <c r="C797" s="68" t="s">
        <v>5302</v>
      </c>
      <c r="D797" s="50" t="s">
        <v>6955</v>
      </c>
      <c r="E797" s="50" t="s">
        <v>8590</v>
      </c>
      <c r="F797" s="50">
        <v>53.0</v>
      </c>
      <c r="G797" s="11"/>
      <c r="I797" t="str">
        <f t="array" ref="I797">INDEX('Current 2023 Points'!$F$16:$F$27,MATCH(1,MMULT(--('Current 2023 Points'!$G$16:$N$27=D797),TRANSPOSE(COLUMN('Current 2023 Points'!$G$16:$N$27)^0)),0))</f>
        <v>#N/A</v>
      </c>
      <c r="K797" s="58">
        <f>F797-IFERROR(VLOOKUP(D797,'Pre-transfer 2023 Ranking'!$D:$F,3,0),0)</f>
        <v>15</v>
      </c>
      <c r="L797">
        <f>countif('Pre-transfer 2022 Points'!$E$13:$L$21,D797)</f>
        <v>0</v>
      </c>
      <c r="M797" s="59">
        <f>countif('2022 Points'!$G$13:$N$21,D797)</f>
        <v>0</v>
      </c>
    </row>
    <row r="798">
      <c r="A798" s="50">
        <v>796.0</v>
      </c>
      <c r="B798" s="67">
        <v>2048.0</v>
      </c>
      <c r="C798" s="68" t="s">
        <v>4569</v>
      </c>
      <c r="D798" s="50" t="s">
        <v>6956</v>
      </c>
      <c r="E798" s="50" t="s">
        <v>8669</v>
      </c>
      <c r="F798" s="50">
        <v>53.0</v>
      </c>
      <c r="G798" s="11"/>
      <c r="I798" t="str">
        <f t="array" ref="I798">INDEX('Current 2023 Points'!$F$16:$F$27,MATCH(1,MMULT(--('Current 2023 Points'!$G$16:$N$27=D798),TRANSPOSE(COLUMN('Current 2023 Points'!$G$16:$N$27)^0)),0))</f>
        <v>#N/A</v>
      </c>
      <c r="K798" s="58">
        <f>F798-IFERROR(VLOOKUP(D798,'Pre-transfer 2023 Ranking'!$D:$F,3,0),0)</f>
        <v>18</v>
      </c>
      <c r="L798">
        <f>countif('Pre-transfer 2022 Points'!$E$13:$L$21,D798)</f>
        <v>0</v>
      </c>
      <c r="M798" s="59">
        <f>countif('2022 Points'!$G$13:$N$21,D798)</f>
        <v>0</v>
      </c>
    </row>
    <row r="799">
      <c r="A799" s="50">
        <v>797.0</v>
      </c>
      <c r="B799" s="67">
        <v>789.0</v>
      </c>
      <c r="C799" s="68" t="s">
        <v>1391</v>
      </c>
      <c r="D799" s="50" t="s">
        <v>6957</v>
      </c>
      <c r="E799" s="50"/>
      <c r="F799" s="50">
        <v>53.0</v>
      </c>
      <c r="G799" s="11"/>
      <c r="I799" t="str">
        <f t="array" ref="I799">INDEX('Current 2023 Points'!$F$16:$F$27,MATCH(1,MMULT(--('Current 2023 Points'!$G$16:$N$27=D799),TRANSPOSE(COLUMN('Current 2023 Points'!$G$16:$N$27)^0)),0))</f>
        <v>#N/A</v>
      </c>
      <c r="K799" s="58">
        <f>F799-IFERROR(VLOOKUP(D799,'Pre-transfer 2023 Ranking'!$D:$F,3,0),0)</f>
        <v>26</v>
      </c>
      <c r="L799">
        <f>countif('Pre-transfer 2022 Points'!$E$13:$L$21,D799)</f>
        <v>0</v>
      </c>
      <c r="M799" s="59">
        <f>countif('2022 Points'!$G$13:$N$21,D799)</f>
        <v>0</v>
      </c>
    </row>
    <row r="800">
      <c r="A800" s="50">
        <v>798.0</v>
      </c>
      <c r="B800" s="67">
        <v>1124.0</v>
      </c>
      <c r="C800" s="69" t="s">
        <v>1200</v>
      </c>
      <c r="D800" s="50" t="s">
        <v>6958</v>
      </c>
      <c r="E800" s="50" t="s">
        <v>8691</v>
      </c>
      <c r="F800" s="50">
        <v>53.0</v>
      </c>
      <c r="G800" s="11"/>
      <c r="I800" t="str">
        <f t="array" ref="I800">INDEX('Current 2023 Points'!$F$16:$F$27,MATCH(1,MMULT(--('Current 2023 Points'!$G$16:$N$27=D800),TRANSPOSE(COLUMN('Current 2023 Points'!$G$16:$N$27)^0)),0))</f>
        <v>#N/A</v>
      </c>
      <c r="K800" s="58">
        <f>F800-IFERROR(VLOOKUP(D800,'Pre-transfer 2023 Ranking'!$D:$F,3,0),0)</f>
        <v>24</v>
      </c>
      <c r="L800">
        <f>countif('Pre-transfer 2022 Points'!$E$13:$L$21,D800)</f>
        <v>0</v>
      </c>
      <c r="M800" s="59">
        <f>countif('2022 Points'!$G$13:$N$21,D800)</f>
        <v>0</v>
      </c>
    </row>
    <row r="801">
      <c r="A801" s="49">
        <v>799.0</v>
      </c>
      <c r="B801" s="63">
        <v>618.0</v>
      </c>
      <c r="C801" s="64" t="s">
        <v>523</v>
      </c>
      <c r="D801" s="49" t="s">
        <v>6959</v>
      </c>
      <c r="E801" s="49" t="s">
        <v>5793</v>
      </c>
      <c r="F801" s="49">
        <v>53.0</v>
      </c>
      <c r="I801" t="str">
        <f t="array" ref="I801">INDEX('Current 2023 Points'!$F$16:$F$27,MATCH(1,MMULT(--('Current 2023 Points'!$G$16:$N$27=D801),TRANSPOSE(COLUMN('Current 2023 Points'!$G$16:$N$27)^0)),0))</f>
        <v>#N/A</v>
      </c>
      <c r="K801" s="58">
        <f>F801-IFERROR(VLOOKUP(D801,'Pre-transfer 2023 Ranking'!$D:$F,3,0),0)</f>
        <v>19</v>
      </c>
      <c r="L801">
        <f>countif('Pre-transfer 2022 Points'!$E$13:$L$21,D801)</f>
        <v>0</v>
      </c>
      <c r="M801" s="59">
        <f>countif('2022 Points'!$G$13:$N$21,D801)</f>
        <v>0</v>
      </c>
    </row>
    <row r="802">
      <c r="A802" s="50">
        <v>801.0</v>
      </c>
      <c r="B802" s="67">
        <v>735.0</v>
      </c>
      <c r="C802" s="69" t="s">
        <v>1530</v>
      </c>
      <c r="D802" s="50" t="s">
        <v>6960</v>
      </c>
      <c r="E802" s="50" t="s">
        <v>8590</v>
      </c>
      <c r="F802" s="50">
        <v>53.0</v>
      </c>
      <c r="G802" s="11"/>
      <c r="I802" t="str">
        <f t="array" ref="I802">INDEX('Current 2023 Points'!$F$16:$F$27,MATCH(1,MMULT(--('Current 2023 Points'!$G$16:$N$27=D802),TRANSPOSE(COLUMN('Current 2023 Points'!$G$16:$N$27)^0)),0))</f>
        <v>#N/A</v>
      </c>
      <c r="K802" s="58">
        <f>F802-IFERROR(VLOOKUP(D802,'Pre-transfer 2023 Ranking'!$D:$F,3,0),0)</f>
        <v>38</v>
      </c>
      <c r="L802">
        <f>countif('Pre-transfer 2022 Points'!$E$13:$L$21,D802)</f>
        <v>0</v>
      </c>
      <c r="M802" s="59">
        <f>countif('2022 Points'!$G$13:$N$21,D802)</f>
        <v>0</v>
      </c>
    </row>
    <row r="803">
      <c r="A803" s="50">
        <v>802.0</v>
      </c>
      <c r="B803" s="67">
        <v>1486.0</v>
      </c>
      <c r="C803" s="68" t="s">
        <v>5788</v>
      </c>
      <c r="D803" s="50" t="s">
        <v>6961</v>
      </c>
      <c r="E803" s="50" t="s">
        <v>249</v>
      </c>
      <c r="F803" s="50">
        <v>53.0</v>
      </c>
      <c r="G803" s="11"/>
      <c r="I803" t="str">
        <f t="array" ref="I803">INDEX('Current 2023 Points'!$F$16:$F$27,MATCH(1,MMULT(--('Current 2023 Points'!$G$16:$N$27=D803),TRANSPOSE(COLUMN('Current 2023 Points'!$G$16:$N$27)^0)),0))</f>
        <v>#N/A</v>
      </c>
      <c r="K803" s="58">
        <f>F803-IFERROR(VLOOKUP(D803,'Pre-transfer 2023 Ranking'!$D:$F,3,0),0)</f>
        <v>38</v>
      </c>
      <c r="L803">
        <f>countif('Pre-transfer 2022 Points'!$E$13:$L$21,D803)</f>
        <v>0</v>
      </c>
      <c r="M803" s="59">
        <f>countif('2022 Points'!$G$13:$N$21,D803)</f>
        <v>0</v>
      </c>
    </row>
    <row r="804">
      <c r="A804" s="50">
        <v>803.0</v>
      </c>
      <c r="B804" s="67">
        <v>966.0</v>
      </c>
      <c r="C804" s="68" t="s">
        <v>1023</v>
      </c>
      <c r="D804" s="50" t="s">
        <v>6962</v>
      </c>
      <c r="E804" s="50" t="s">
        <v>93</v>
      </c>
      <c r="F804" s="50">
        <v>53.0</v>
      </c>
      <c r="G804" s="11"/>
      <c r="I804" t="str">
        <f t="array" ref="I804">INDEX('Current 2023 Points'!$F$16:$F$27,MATCH(1,MMULT(--('Current 2023 Points'!$G$16:$N$27=D804),TRANSPOSE(COLUMN('Current 2023 Points'!$G$16:$N$27)^0)),0))</f>
        <v>#N/A</v>
      </c>
      <c r="K804" s="58">
        <f>F804-IFERROR(VLOOKUP(D804,'Pre-transfer 2023 Ranking'!$D:$F,3,0),0)</f>
        <v>33</v>
      </c>
      <c r="L804">
        <f>countif('Pre-transfer 2022 Points'!$E$13:$L$21,D804)</f>
        <v>0</v>
      </c>
      <c r="M804" s="59">
        <f>countif('2022 Points'!$G$13:$N$21,D804)</f>
        <v>0</v>
      </c>
    </row>
    <row r="805">
      <c r="A805" s="50">
        <v>804.0</v>
      </c>
      <c r="B805" s="67">
        <v>1545.0</v>
      </c>
      <c r="C805" s="69" t="s">
        <v>5533</v>
      </c>
      <c r="D805" s="50" t="s">
        <v>6963</v>
      </c>
      <c r="E805" s="50" t="s">
        <v>8692</v>
      </c>
      <c r="F805" s="50">
        <v>53.0</v>
      </c>
      <c r="G805" s="11"/>
      <c r="I805" t="str">
        <f t="array" ref="I805">INDEX('Current 2023 Points'!$F$16:$F$27,MATCH(1,MMULT(--('Current 2023 Points'!$G$16:$N$27=D805),TRANSPOSE(COLUMN('Current 2023 Points'!$G$16:$N$27)^0)),0))</f>
        <v>#N/A</v>
      </c>
      <c r="K805" s="58">
        <f>F805-IFERROR(VLOOKUP(D805,'Pre-transfer 2023 Ranking'!$D:$F,3,0),0)</f>
        <v>30</v>
      </c>
      <c r="L805">
        <f>countif('Pre-transfer 2022 Points'!$E$13:$L$21,D805)</f>
        <v>0</v>
      </c>
      <c r="M805" s="59">
        <f>countif('2022 Points'!$G$13:$N$21,D805)</f>
        <v>0</v>
      </c>
    </row>
    <row r="806">
      <c r="A806" s="50">
        <v>805.0</v>
      </c>
      <c r="B806" s="67"/>
      <c r="C806" s="69" t="s">
        <v>5776</v>
      </c>
      <c r="D806" s="50" t="s">
        <v>6964</v>
      </c>
      <c r="E806" s="50" t="s">
        <v>8623</v>
      </c>
      <c r="F806" s="50">
        <v>53.0</v>
      </c>
      <c r="G806" s="11"/>
      <c r="I806" t="str">
        <f t="array" ref="I806">INDEX('Current 2023 Points'!$F$16:$F$27,MATCH(1,MMULT(--('Current 2023 Points'!$G$16:$N$27=D806),TRANSPOSE(COLUMN('Current 2023 Points'!$G$16:$N$27)^0)),0))</f>
        <v>#N/A</v>
      </c>
      <c r="K806" s="58">
        <f>F806-IFERROR(VLOOKUP(D806,'Pre-transfer 2023 Ranking'!$D:$F,3,0),0)</f>
        <v>33</v>
      </c>
      <c r="L806">
        <f>countif('Pre-transfer 2022 Points'!$E$13:$L$21,D806)</f>
        <v>0</v>
      </c>
      <c r="M806" s="59">
        <f>countif('2022 Points'!$G$13:$N$21,D806)</f>
        <v>0</v>
      </c>
    </row>
    <row r="807">
      <c r="A807" s="50">
        <v>806.0</v>
      </c>
      <c r="B807" s="67">
        <v>397.0</v>
      </c>
      <c r="C807" s="68" t="s">
        <v>1510</v>
      </c>
      <c r="D807" s="50" t="s">
        <v>6965</v>
      </c>
      <c r="E807" s="50" t="s">
        <v>388</v>
      </c>
      <c r="F807" s="50">
        <v>52.0</v>
      </c>
      <c r="G807" s="11"/>
      <c r="I807" t="str">
        <f t="array" ref="I807">INDEX('Current 2023 Points'!$F$16:$F$27,MATCH(1,MMULT(--('Current 2023 Points'!$G$16:$N$27=D807),TRANSPOSE(COLUMN('Current 2023 Points'!$G$16:$N$27)^0)),0))</f>
        <v>#N/A</v>
      </c>
      <c r="K807" s="58">
        <f>F807-IFERROR(VLOOKUP(D807,'Pre-transfer 2023 Ranking'!$D:$F,3,0),0)</f>
        <v>47</v>
      </c>
      <c r="L807">
        <f>countif('Pre-transfer 2022 Points'!$E$13:$L$21,D807)</f>
        <v>0</v>
      </c>
      <c r="M807" s="59">
        <f>countif('2022 Points'!$G$13:$N$21,D807)</f>
        <v>0</v>
      </c>
    </row>
    <row r="808">
      <c r="A808" s="50">
        <v>807.0</v>
      </c>
      <c r="B808" s="67">
        <v>1968.0</v>
      </c>
      <c r="C808" s="68" t="s">
        <v>5408</v>
      </c>
      <c r="D808" s="50" t="s">
        <v>6966</v>
      </c>
      <c r="E808" s="50" t="s">
        <v>8618</v>
      </c>
      <c r="F808" s="50">
        <v>52.0</v>
      </c>
      <c r="G808" s="11"/>
      <c r="I808" t="str">
        <f t="array" ref="I808">INDEX('Current 2023 Points'!$F$16:$F$27,MATCH(1,MMULT(--('Current 2023 Points'!$G$16:$N$27=D808),TRANSPOSE(COLUMN('Current 2023 Points'!$G$16:$N$27)^0)),0))</f>
        <v>#N/A</v>
      </c>
      <c r="K808" s="58">
        <f>F808-IFERROR(VLOOKUP(D808,'Pre-transfer 2023 Ranking'!$D:$F,3,0),0)</f>
        <v>0</v>
      </c>
      <c r="L808">
        <f>countif('Pre-transfer 2022 Points'!$E$13:$L$21,D808)</f>
        <v>0</v>
      </c>
      <c r="M808" s="59">
        <f>countif('2022 Points'!$G$13:$N$21,D808)</f>
        <v>0</v>
      </c>
    </row>
    <row r="809">
      <c r="A809" s="50">
        <v>808.0</v>
      </c>
      <c r="B809" s="67">
        <v>1038.0</v>
      </c>
      <c r="C809" s="68" t="s">
        <v>255</v>
      </c>
      <c r="D809" s="50" t="s">
        <v>6967</v>
      </c>
      <c r="E809" s="50" t="s">
        <v>5337</v>
      </c>
      <c r="F809" s="50">
        <v>52.0</v>
      </c>
      <c r="G809" s="11"/>
      <c r="I809" t="str">
        <f t="array" ref="I809">INDEX('Current 2023 Points'!$F$16:$F$27,MATCH(1,MMULT(--('Current 2023 Points'!$G$16:$N$27=D809),TRANSPOSE(COLUMN('Current 2023 Points'!$G$16:$N$27)^0)),0))</f>
        <v>#N/A</v>
      </c>
      <c r="K809" s="58">
        <f>F809-IFERROR(VLOOKUP(D809,'Pre-transfer 2023 Ranking'!$D:$F,3,0),0)</f>
        <v>22</v>
      </c>
      <c r="L809">
        <f>countif('Pre-transfer 2022 Points'!$E$13:$L$21,D809)</f>
        <v>0</v>
      </c>
      <c r="M809" s="59">
        <f>countif('2022 Points'!$G$13:$N$21,D809)</f>
        <v>0</v>
      </c>
    </row>
    <row r="810">
      <c r="A810" s="50">
        <v>809.0</v>
      </c>
      <c r="B810" s="67"/>
      <c r="C810" s="68" t="s">
        <v>5776</v>
      </c>
      <c r="D810" s="50" t="s">
        <v>6968</v>
      </c>
      <c r="E810" s="50" t="s">
        <v>4689</v>
      </c>
      <c r="F810" s="50">
        <v>52.0</v>
      </c>
      <c r="G810" s="11"/>
      <c r="I810" t="str">
        <f t="array" ref="I810">INDEX('Current 2023 Points'!$F$16:$F$27,MATCH(1,MMULT(--('Current 2023 Points'!$G$16:$N$27=D810),TRANSPOSE(COLUMN('Current 2023 Points'!$G$16:$N$27)^0)),0))</f>
        <v>#N/A</v>
      </c>
      <c r="K810" s="58">
        <f>F810-IFERROR(VLOOKUP(D810,'Pre-transfer 2023 Ranking'!$D:$F,3,0),0)</f>
        <v>52</v>
      </c>
      <c r="L810">
        <f>countif('Pre-transfer 2022 Points'!$E$13:$L$21,D810)</f>
        <v>0</v>
      </c>
      <c r="M810" s="59">
        <f>countif('2022 Points'!$G$13:$N$21,D810)</f>
        <v>0</v>
      </c>
    </row>
    <row r="811">
      <c r="A811" s="50">
        <v>810.0</v>
      </c>
      <c r="B811" s="67">
        <v>506.0</v>
      </c>
      <c r="C811" s="68" t="s">
        <v>1563</v>
      </c>
      <c r="D811" s="50" t="s">
        <v>6969</v>
      </c>
      <c r="E811" s="50" t="s">
        <v>102</v>
      </c>
      <c r="F811" s="50">
        <v>51.0</v>
      </c>
      <c r="G811" s="11"/>
      <c r="I811" t="str">
        <f t="array" ref="I811">INDEX('Current 2023 Points'!$F$16:$F$27,MATCH(1,MMULT(--('Current 2023 Points'!$G$16:$N$27=D811),TRANSPOSE(COLUMN('Current 2023 Points'!$G$16:$N$27)^0)),0))</f>
        <v>#N/A</v>
      </c>
      <c r="K811" s="58">
        <f>F811-IFERROR(VLOOKUP(D811,'Pre-transfer 2023 Ranking'!$D:$F,3,0),0)</f>
        <v>26</v>
      </c>
      <c r="L811">
        <f>countif('Pre-transfer 2022 Points'!$E$13:$L$21,D811)</f>
        <v>0</v>
      </c>
      <c r="M811" s="59">
        <f>countif('2022 Points'!$G$13:$N$21,D811)</f>
        <v>0</v>
      </c>
    </row>
    <row r="812">
      <c r="A812" s="50">
        <v>811.0</v>
      </c>
      <c r="B812" s="67">
        <v>980.0</v>
      </c>
      <c r="C812" s="69" t="s">
        <v>760</v>
      </c>
      <c r="D812" s="50" t="s">
        <v>6970</v>
      </c>
      <c r="E812" s="50" t="s">
        <v>8591</v>
      </c>
      <c r="F812" s="50">
        <v>51.0</v>
      </c>
      <c r="G812" s="11"/>
      <c r="I812" t="str">
        <f t="array" ref="I812">INDEX('Current 2023 Points'!$F$16:$F$27,MATCH(1,MMULT(--('Current 2023 Points'!$G$16:$N$27=D812),TRANSPOSE(COLUMN('Current 2023 Points'!$G$16:$N$27)^0)),0))</f>
        <v>#N/A</v>
      </c>
      <c r="K812" s="58">
        <f>F812-IFERROR(VLOOKUP(D812,'Pre-transfer 2023 Ranking'!$D:$F,3,0),0)</f>
        <v>5</v>
      </c>
      <c r="L812">
        <f>countif('Pre-transfer 2022 Points'!$E$13:$L$21,D812)</f>
        <v>0</v>
      </c>
      <c r="M812" s="59">
        <f>countif('2022 Points'!$G$13:$N$21,D812)</f>
        <v>0</v>
      </c>
    </row>
    <row r="813">
      <c r="A813" s="50">
        <v>812.0</v>
      </c>
      <c r="B813" s="67">
        <v>402.0</v>
      </c>
      <c r="C813" s="69" t="s">
        <v>8679</v>
      </c>
      <c r="D813" s="50" t="s">
        <v>6971</v>
      </c>
      <c r="E813" s="50" t="s">
        <v>388</v>
      </c>
      <c r="F813" s="50">
        <v>51.0</v>
      </c>
      <c r="G813" s="11"/>
      <c r="I813" t="str">
        <f t="array" ref="I813">INDEX('Current 2023 Points'!$F$16:$F$27,MATCH(1,MMULT(--('Current 2023 Points'!$G$16:$N$27=D813),TRANSPOSE(COLUMN('Current 2023 Points'!$G$16:$N$27)^0)),0))</f>
        <v>#N/A</v>
      </c>
      <c r="K813" s="58">
        <f>F813-IFERROR(VLOOKUP(D813,'Pre-transfer 2023 Ranking'!$D:$F,3,0),0)</f>
        <v>30</v>
      </c>
      <c r="L813">
        <f>countif('Pre-transfer 2022 Points'!$E$13:$L$21,D813)</f>
        <v>0</v>
      </c>
      <c r="M813" s="59">
        <f>countif('2022 Points'!$G$13:$N$21,D813)</f>
        <v>0</v>
      </c>
    </row>
    <row r="814">
      <c r="A814" s="50">
        <v>813.0</v>
      </c>
      <c r="B814" s="67">
        <v>887.0</v>
      </c>
      <c r="C814" s="69" t="s">
        <v>124</v>
      </c>
      <c r="D814" s="50" t="s">
        <v>6972</v>
      </c>
      <c r="E814" s="50" t="s">
        <v>8595</v>
      </c>
      <c r="F814" s="50">
        <v>51.0</v>
      </c>
      <c r="G814" s="11"/>
      <c r="I814" t="str">
        <f t="array" ref="I814">INDEX('Current 2023 Points'!$F$16:$F$27,MATCH(1,MMULT(--('Current 2023 Points'!$G$16:$N$27=D814),TRANSPOSE(COLUMN('Current 2023 Points'!$G$16:$N$27)^0)),0))</f>
        <v>#N/A</v>
      </c>
      <c r="K814" s="58">
        <f>F814-IFERROR(VLOOKUP(D814,'Pre-transfer 2023 Ranking'!$D:$F,3,0),0)</f>
        <v>17</v>
      </c>
      <c r="L814">
        <f>countif('Pre-transfer 2022 Points'!$E$13:$L$21,D814)</f>
        <v>0</v>
      </c>
      <c r="M814" s="59">
        <f>countif('2022 Points'!$G$13:$N$21,D814)</f>
        <v>0</v>
      </c>
    </row>
    <row r="815">
      <c r="A815" s="50">
        <v>814.0</v>
      </c>
      <c r="B815" s="67">
        <v>202.0</v>
      </c>
      <c r="C815" s="68" t="s">
        <v>1314</v>
      </c>
      <c r="D815" s="50" t="s">
        <v>6973</v>
      </c>
      <c r="E815" s="50" t="s">
        <v>115</v>
      </c>
      <c r="F815" s="50">
        <v>51.0</v>
      </c>
      <c r="G815" s="11"/>
      <c r="I815" t="str">
        <f t="array" ref="I815">INDEX('Current 2023 Points'!$F$16:$F$27,MATCH(1,MMULT(--('Current 2023 Points'!$G$16:$N$27=D815),TRANSPOSE(COLUMN('Current 2023 Points'!$G$16:$N$27)^0)),0))</f>
        <v>#N/A</v>
      </c>
      <c r="K815" s="58">
        <f>F815-IFERROR(VLOOKUP(D815,'Pre-transfer 2023 Ranking'!$D:$F,3,0),0)</f>
        <v>26</v>
      </c>
      <c r="L815">
        <f>countif('Pre-transfer 2022 Points'!$E$13:$L$21,D815)</f>
        <v>0</v>
      </c>
      <c r="M815" s="59">
        <f>countif('2022 Points'!$G$13:$N$21,D815)</f>
        <v>0</v>
      </c>
    </row>
    <row r="816">
      <c r="A816" s="50">
        <v>815.0</v>
      </c>
      <c r="B816" s="67">
        <v>1059.0</v>
      </c>
      <c r="C816" s="69" t="s">
        <v>299</v>
      </c>
      <c r="D816" s="50" t="s">
        <v>6974</v>
      </c>
      <c r="E816" s="50" t="s">
        <v>8690</v>
      </c>
      <c r="F816" s="50">
        <v>51.0</v>
      </c>
      <c r="G816" s="11"/>
      <c r="I816" t="str">
        <f t="array" ref="I816">INDEX('Current 2023 Points'!$F$16:$F$27,MATCH(1,MMULT(--('Current 2023 Points'!$G$16:$N$27=D816),TRANSPOSE(COLUMN('Current 2023 Points'!$G$16:$N$27)^0)),0))</f>
        <v>#N/A</v>
      </c>
      <c r="K816" s="58">
        <f>F816-IFERROR(VLOOKUP(D816,'Pre-transfer 2023 Ranking'!$D:$F,3,0),0)</f>
        <v>20</v>
      </c>
      <c r="L816">
        <f>countif('Pre-transfer 2022 Points'!$E$13:$L$21,D816)</f>
        <v>0</v>
      </c>
      <c r="M816" s="59">
        <f>countif('2022 Points'!$G$13:$N$21,D816)</f>
        <v>0</v>
      </c>
    </row>
    <row r="817">
      <c r="A817" s="50">
        <v>816.0</v>
      </c>
      <c r="B817" s="67">
        <v>2327.0</v>
      </c>
      <c r="C817" s="68" t="s">
        <v>8693</v>
      </c>
      <c r="D817" s="50" t="s">
        <v>6975</v>
      </c>
      <c r="E817" s="50" t="s">
        <v>5793</v>
      </c>
      <c r="F817" s="50">
        <v>51.0</v>
      </c>
      <c r="G817" s="11"/>
      <c r="I817" t="str">
        <f t="array" ref="I817">INDEX('Current 2023 Points'!$F$16:$F$27,MATCH(1,MMULT(--('Current 2023 Points'!$G$16:$N$27=D817),TRANSPOSE(COLUMN('Current 2023 Points'!$G$16:$N$27)^0)),0))</f>
        <v>#N/A</v>
      </c>
      <c r="K817" s="58">
        <f>F817-IFERROR(VLOOKUP(D817,'Pre-transfer 2023 Ranking'!$D:$F,3,0),0)</f>
        <v>28</v>
      </c>
      <c r="L817">
        <f>countif('Pre-transfer 2022 Points'!$E$13:$L$21,D817)</f>
        <v>0</v>
      </c>
      <c r="M817" s="59">
        <f>countif('2022 Points'!$G$13:$N$21,D817)</f>
        <v>0</v>
      </c>
    </row>
    <row r="818">
      <c r="A818" s="50">
        <v>817.0</v>
      </c>
      <c r="B818" s="67">
        <v>572.0</v>
      </c>
      <c r="C818" s="69" t="s">
        <v>4450</v>
      </c>
      <c r="D818" s="50" t="s">
        <v>6976</v>
      </c>
      <c r="E818" s="50" t="s">
        <v>130</v>
      </c>
      <c r="F818" s="50">
        <v>51.0</v>
      </c>
      <c r="G818" s="11"/>
      <c r="I818" t="str">
        <f t="array" ref="I818">INDEX('Current 2023 Points'!$F$16:$F$27,MATCH(1,MMULT(--('Current 2023 Points'!$G$16:$N$27=D818),TRANSPOSE(COLUMN('Current 2023 Points'!$G$16:$N$27)^0)),0))</f>
        <v>#N/A</v>
      </c>
      <c r="K818" s="58">
        <f>F818-IFERROR(VLOOKUP(D818,'Pre-transfer 2023 Ranking'!$D:$F,3,0),0)</f>
        <v>25</v>
      </c>
      <c r="L818">
        <f>countif('Pre-transfer 2022 Points'!$E$13:$L$21,D818)</f>
        <v>0</v>
      </c>
      <c r="M818" s="59">
        <f>countif('2022 Points'!$G$13:$N$21,D818)</f>
        <v>0</v>
      </c>
    </row>
    <row r="819">
      <c r="A819" s="50">
        <v>818.0</v>
      </c>
      <c r="B819" s="67">
        <v>222.0</v>
      </c>
      <c r="C819" s="69" t="s">
        <v>5558</v>
      </c>
      <c r="D819" s="50" t="s">
        <v>6977</v>
      </c>
      <c r="E819" s="50" t="s">
        <v>5839</v>
      </c>
      <c r="F819" s="50">
        <v>51.0</v>
      </c>
      <c r="G819" s="11"/>
      <c r="I819" t="str">
        <f t="array" ref="I819">INDEX('Current 2023 Points'!$F$16:$F$27,MATCH(1,MMULT(--('Current 2023 Points'!$G$16:$N$27=D819),TRANSPOSE(COLUMN('Current 2023 Points'!$G$16:$N$27)^0)),0))</f>
        <v>#N/A</v>
      </c>
      <c r="K819" s="58">
        <f>F819-IFERROR(VLOOKUP(D819,'Pre-transfer 2023 Ranking'!$D:$F,3,0),0)</f>
        <v>0</v>
      </c>
      <c r="L819">
        <f>countif('Pre-transfer 2022 Points'!$E$13:$L$21,D819)</f>
        <v>0</v>
      </c>
      <c r="M819" s="59">
        <f>countif('2022 Points'!$G$13:$N$21,D819)</f>
        <v>0</v>
      </c>
    </row>
    <row r="820">
      <c r="A820" s="50">
        <v>819.0</v>
      </c>
      <c r="B820" s="67">
        <v>669.0</v>
      </c>
      <c r="C820" s="68" t="s">
        <v>1726</v>
      </c>
      <c r="D820" s="50" t="s">
        <v>6978</v>
      </c>
      <c r="E820" s="50" t="s">
        <v>1751</v>
      </c>
      <c r="F820" s="50">
        <v>51.0</v>
      </c>
      <c r="G820" s="11"/>
      <c r="I820" t="str">
        <f t="array" ref="I820">INDEX('Current 2023 Points'!$F$16:$F$27,MATCH(1,MMULT(--('Current 2023 Points'!$G$16:$N$27=D820),TRANSPOSE(COLUMN('Current 2023 Points'!$G$16:$N$27)^0)),0))</f>
        <v>#N/A</v>
      </c>
      <c r="K820" s="58">
        <f>F820-IFERROR(VLOOKUP(D820,'Pre-transfer 2023 Ranking'!$D:$F,3,0),0)</f>
        <v>11</v>
      </c>
      <c r="L820">
        <f>countif('Pre-transfer 2022 Points'!$E$13:$L$21,D820)</f>
        <v>0</v>
      </c>
      <c r="M820" s="59">
        <f>countif('2022 Points'!$G$13:$N$21,D820)</f>
        <v>0</v>
      </c>
    </row>
    <row r="821">
      <c r="A821" s="50">
        <v>820.0</v>
      </c>
      <c r="B821" s="67"/>
      <c r="C821" s="69" t="s">
        <v>5776</v>
      </c>
      <c r="D821" s="50" t="s">
        <v>6979</v>
      </c>
      <c r="E821" s="50" t="s">
        <v>8694</v>
      </c>
      <c r="F821" s="50">
        <v>51.0</v>
      </c>
      <c r="G821" s="11"/>
      <c r="I821" t="str">
        <f t="array" ref="I821">INDEX('Current 2023 Points'!$F$16:$F$27,MATCH(1,MMULT(--('Current 2023 Points'!$G$16:$N$27=D821),TRANSPOSE(COLUMN('Current 2023 Points'!$G$16:$N$27)^0)),0))</f>
        <v>#N/A</v>
      </c>
      <c r="K821" s="58">
        <f>F821-IFERROR(VLOOKUP(D821,'Pre-transfer 2023 Ranking'!$D:$F,3,0),0)</f>
        <v>10</v>
      </c>
      <c r="L821">
        <f>countif('Pre-transfer 2022 Points'!$E$13:$L$21,D821)</f>
        <v>0</v>
      </c>
      <c r="M821" s="59">
        <f>countif('2022 Points'!$G$13:$N$21,D821)</f>
        <v>0</v>
      </c>
    </row>
    <row r="822">
      <c r="A822" s="50">
        <v>821.0</v>
      </c>
      <c r="B822" s="67"/>
      <c r="C822" s="69" t="s">
        <v>5776</v>
      </c>
      <c r="D822" s="50" t="s">
        <v>6980</v>
      </c>
      <c r="E822" s="50" t="s">
        <v>8695</v>
      </c>
      <c r="F822" s="50">
        <v>51.0</v>
      </c>
      <c r="G822" s="11"/>
      <c r="I822" t="str">
        <f t="array" ref="I822">INDEX('Current 2023 Points'!$F$16:$F$27,MATCH(1,MMULT(--('Current 2023 Points'!$G$16:$N$27=D822),TRANSPOSE(COLUMN('Current 2023 Points'!$G$16:$N$27)^0)),0))</f>
        <v>#N/A</v>
      </c>
      <c r="K822" s="58">
        <f>F822-IFERROR(VLOOKUP(D822,'Pre-transfer 2023 Ranking'!$D:$F,3,0),0)</f>
        <v>37</v>
      </c>
      <c r="L822">
        <f>countif('Pre-transfer 2022 Points'!$E$13:$L$21,D822)</f>
        <v>0</v>
      </c>
      <c r="M822" s="59">
        <f>countif('2022 Points'!$G$13:$N$21,D822)</f>
        <v>0</v>
      </c>
    </row>
    <row r="823">
      <c r="A823" s="50">
        <v>822.0</v>
      </c>
      <c r="B823" s="67">
        <v>2211.0</v>
      </c>
      <c r="C823" s="69" t="s">
        <v>8696</v>
      </c>
      <c r="D823" s="50" t="s">
        <v>6981</v>
      </c>
      <c r="E823" s="50" t="s">
        <v>8618</v>
      </c>
      <c r="F823" s="50">
        <v>51.0</v>
      </c>
      <c r="G823" s="11"/>
      <c r="I823" t="str">
        <f t="array" ref="I823">INDEX('Current 2023 Points'!$F$16:$F$27,MATCH(1,MMULT(--('Current 2023 Points'!$G$16:$N$27=D823),TRANSPOSE(COLUMN('Current 2023 Points'!$G$16:$N$27)^0)),0))</f>
        <v>#N/A</v>
      </c>
      <c r="K823" s="58">
        <f>F823-IFERROR(VLOOKUP(D823,'Pre-transfer 2023 Ranking'!$D:$F,3,0),0)</f>
        <v>1</v>
      </c>
      <c r="L823">
        <f>countif('Pre-transfer 2022 Points'!$E$13:$L$21,D823)</f>
        <v>0</v>
      </c>
      <c r="M823" s="59">
        <f>countif('2022 Points'!$G$13:$N$21,D823)</f>
        <v>0</v>
      </c>
    </row>
    <row r="824">
      <c r="A824" s="50">
        <v>823.0</v>
      </c>
      <c r="B824" s="67">
        <v>490.0</v>
      </c>
      <c r="C824" s="68" t="s">
        <v>4530</v>
      </c>
      <c r="D824" s="50" t="s">
        <v>6982</v>
      </c>
      <c r="E824" s="50" t="s">
        <v>8613</v>
      </c>
      <c r="F824" s="50">
        <v>51.0</v>
      </c>
      <c r="G824" s="11"/>
      <c r="I824" t="str">
        <f t="array" ref="I824">INDEX('Current 2023 Points'!$F$16:$F$27,MATCH(1,MMULT(--('Current 2023 Points'!$G$16:$N$27=D824),TRANSPOSE(COLUMN('Current 2023 Points'!$G$16:$N$27)^0)),0))</f>
        <v>#N/A</v>
      </c>
      <c r="K824" s="58">
        <f>F824-IFERROR(VLOOKUP(D824,'Pre-transfer 2023 Ranking'!$D:$F,3,0),0)</f>
        <v>28</v>
      </c>
      <c r="L824">
        <f>countif('Pre-transfer 2022 Points'!$E$13:$L$21,D824)</f>
        <v>0</v>
      </c>
      <c r="M824" s="59">
        <f>countif('2022 Points'!$G$13:$N$21,D824)</f>
        <v>0</v>
      </c>
    </row>
    <row r="825">
      <c r="A825" s="50">
        <v>824.0</v>
      </c>
      <c r="B825" s="67">
        <v>1929.0</v>
      </c>
      <c r="C825" s="69" t="s">
        <v>5352</v>
      </c>
      <c r="D825" s="50" t="s">
        <v>6983</v>
      </c>
      <c r="E825" s="50"/>
      <c r="F825" s="50">
        <v>50.0</v>
      </c>
      <c r="G825" s="11"/>
      <c r="I825" t="str">
        <f t="array" ref="I825">INDEX('Current 2023 Points'!$F$16:$F$27,MATCH(1,MMULT(--('Current 2023 Points'!$G$16:$N$27=D825),TRANSPOSE(COLUMN('Current 2023 Points'!$G$16:$N$27)^0)),0))</f>
        <v>#N/A</v>
      </c>
      <c r="K825" s="58">
        <f>F825-IFERROR(VLOOKUP(D825,'Pre-transfer 2023 Ranking'!$D:$F,3,0),0)</f>
        <v>5</v>
      </c>
      <c r="L825">
        <f>countif('Pre-transfer 2022 Points'!$E$13:$L$21,D825)</f>
        <v>0</v>
      </c>
      <c r="M825" s="59">
        <f>countif('2022 Points'!$G$13:$N$21,D825)</f>
        <v>0</v>
      </c>
    </row>
    <row r="826">
      <c r="A826" s="50">
        <v>825.0</v>
      </c>
      <c r="B826" s="67">
        <v>176.0</v>
      </c>
      <c r="C826" s="69" t="s">
        <v>4745</v>
      </c>
      <c r="D826" s="50" t="s">
        <v>6984</v>
      </c>
      <c r="E826" s="50" t="s">
        <v>157</v>
      </c>
      <c r="F826" s="50">
        <v>50.0</v>
      </c>
      <c r="G826" s="11"/>
      <c r="I826" t="str">
        <f t="array" ref="I826">INDEX('Current 2023 Points'!$F$16:$F$27,MATCH(1,MMULT(--('Current 2023 Points'!$G$16:$N$27=D826),TRANSPOSE(COLUMN('Current 2023 Points'!$G$16:$N$27)^0)),0))</f>
        <v>#N/A</v>
      </c>
      <c r="K826" s="58">
        <f>F826-IFERROR(VLOOKUP(D826,'Pre-transfer 2023 Ranking'!$D:$F,3,0),0)</f>
        <v>7</v>
      </c>
      <c r="L826">
        <f>countif('Pre-transfer 2022 Points'!$E$13:$L$21,D826)</f>
        <v>0</v>
      </c>
      <c r="M826" s="59">
        <f>countif('2022 Points'!$G$13:$N$21,D826)</f>
        <v>0</v>
      </c>
    </row>
    <row r="827">
      <c r="A827" s="50">
        <v>826.0</v>
      </c>
      <c r="B827" s="67">
        <v>760.0</v>
      </c>
      <c r="C827" s="69" t="s">
        <v>1530</v>
      </c>
      <c r="D827" s="50" t="s">
        <v>6985</v>
      </c>
      <c r="E827" s="50" t="s">
        <v>4326</v>
      </c>
      <c r="F827" s="50">
        <v>50.0</v>
      </c>
      <c r="G827" s="11"/>
      <c r="I827" t="str">
        <f t="array" ref="I827">INDEX('Current 2023 Points'!$F$16:$F$27,MATCH(1,MMULT(--('Current 2023 Points'!$G$16:$N$27=D827),TRANSPOSE(COLUMN('Current 2023 Points'!$G$16:$N$27)^0)),0))</f>
        <v>#N/A</v>
      </c>
      <c r="K827" s="58">
        <f>F827-IFERROR(VLOOKUP(D827,'Pre-transfer 2023 Ranking'!$D:$F,3,0),0)</f>
        <v>12</v>
      </c>
      <c r="L827">
        <f>countif('Pre-transfer 2022 Points'!$E$13:$L$21,D827)</f>
        <v>0</v>
      </c>
      <c r="M827" s="59">
        <f>countif('2022 Points'!$G$13:$N$21,D827)</f>
        <v>0</v>
      </c>
    </row>
    <row r="828">
      <c r="A828" s="50">
        <v>827.0</v>
      </c>
      <c r="B828" s="67">
        <v>798.0</v>
      </c>
      <c r="C828" s="69" t="s">
        <v>150</v>
      </c>
      <c r="D828" s="50" t="s">
        <v>6986</v>
      </c>
      <c r="E828" s="50" t="s">
        <v>8598</v>
      </c>
      <c r="F828" s="50">
        <v>50.0</v>
      </c>
      <c r="G828" s="11"/>
      <c r="I828" t="str">
        <f t="array" ref="I828">INDEX('Current 2023 Points'!$F$16:$F$27,MATCH(1,MMULT(--('Current 2023 Points'!$G$16:$N$27=D828),TRANSPOSE(COLUMN('Current 2023 Points'!$G$16:$N$27)^0)),0))</f>
        <v>#N/A</v>
      </c>
      <c r="K828" s="58">
        <f>F828-IFERROR(VLOOKUP(D828,'Pre-transfer 2023 Ranking'!$D:$F,3,0),0)</f>
        <v>30</v>
      </c>
      <c r="L828">
        <f>countif('Pre-transfer 2022 Points'!$E$13:$L$21,D828)</f>
        <v>0</v>
      </c>
      <c r="M828" s="59">
        <f>countif('2022 Points'!$G$13:$N$21,D828)</f>
        <v>0</v>
      </c>
    </row>
    <row r="829">
      <c r="A829" s="50">
        <v>828.0</v>
      </c>
      <c r="B829" s="67">
        <v>1410.0</v>
      </c>
      <c r="C829" s="69" t="s">
        <v>6015</v>
      </c>
      <c r="D829" s="50" t="s">
        <v>6987</v>
      </c>
      <c r="E829" s="50" t="s">
        <v>5865</v>
      </c>
      <c r="F829" s="50">
        <v>50.0</v>
      </c>
      <c r="G829" s="11"/>
      <c r="I829" t="str">
        <f t="array" ref="I829">INDEX('Current 2023 Points'!$F$16:$F$27,MATCH(1,MMULT(--('Current 2023 Points'!$G$16:$N$27=D829),TRANSPOSE(COLUMN('Current 2023 Points'!$G$16:$N$27)^0)),0))</f>
        <v>#N/A</v>
      </c>
      <c r="K829" s="58">
        <f>F829-IFERROR(VLOOKUP(D829,'Pre-transfer 2023 Ranking'!$D:$F,3,0),0)</f>
        <v>50</v>
      </c>
      <c r="L829">
        <f>countif('Pre-transfer 2022 Points'!$E$13:$L$21,D829)</f>
        <v>0</v>
      </c>
      <c r="M829" s="59">
        <f>countif('2022 Points'!$G$13:$N$21,D829)</f>
        <v>0</v>
      </c>
    </row>
    <row r="830">
      <c r="A830" s="50">
        <v>829.0</v>
      </c>
      <c r="B830" s="67">
        <v>578.0</v>
      </c>
      <c r="C830" s="68" t="s">
        <v>5283</v>
      </c>
      <c r="D830" s="50" t="s">
        <v>6988</v>
      </c>
      <c r="E830" s="50" t="s">
        <v>249</v>
      </c>
      <c r="F830" s="50">
        <v>50.0</v>
      </c>
      <c r="G830" s="11"/>
      <c r="I830" t="str">
        <f t="array" ref="I830">INDEX('Current 2023 Points'!$F$16:$F$27,MATCH(1,MMULT(--('Current 2023 Points'!$G$16:$N$27=D830),TRANSPOSE(COLUMN('Current 2023 Points'!$G$16:$N$27)^0)),0))</f>
        <v>#N/A</v>
      </c>
      <c r="K830" s="58">
        <f>F830-IFERROR(VLOOKUP(D830,'Pre-transfer 2023 Ranking'!$D:$F,3,0),0)</f>
        <v>30</v>
      </c>
      <c r="L830">
        <f>countif('Pre-transfer 2022 Points'!$E$13:$L$21,D830)</f>
        <v>0</v>
      </c>
      <c r="M830" s="59">
        <f>countif('2022 Points'!$G$13:$N$21,D830)</f>
        <v>0</v>
      </c>
    </row>
    <row r="831">
      <c r="A831" s="50">
        <v>830.0</v>
      </c>
      <c r="B831" s="67">
        <v>311.0</v>
      </c>
      <c r="C831" s="69" t="s">
        <v>8697</v>
      </c>
      <c r="D831" s="50" t="s">
        <v>6989</v>
      </c>
      <c r="E831" s="50" t="s">
        <v>8591</v>
      </c>
      <c r="F831" s="50">
        <v>50.0</v>
      </c>
      <c r="G831" s="11"/>
      <c r="I831" t="str">
        <f t="array" ref="I831">INDEX('Current 2023 Points'!$F$16:$F$27,MATCH(1,MMULT(--('Current 2023 Points'!$G$16:$N$27=D831),TRANSPOSE(COLUMN('Current 2023 Points'!$G$16:$N$27)^0)),0))</f>
        <v>#N/A</v>
      </c>
      <c r="K831" s="58">
        <f>F831-IFERROR(VLOOKUP(D831,'Pre-transfer 2023 Ranking'!$D:$F,3,0),0)</f>
        <v>5</v>
      </c>
      <c r="L831">
        <f>countif('Pre-transfer 2022 Points'!$E$13:$L$21,D831)</f>
        <v>0</v>
      </c>
      <c r="M831" s="59">
        <f>countif('2022 Points'!$G$13:$N$21,D831)</f>
        <v>0</v>
      </c>
    </row>
    <row r="832">
      <c r="A832" s="50">
        <v>831.0</v>
      </c>
      <c r="B832" s="67">
        <v>2256.0</v>
      </c>
      <c r="C832" s="68" t="s">
        <v>8698</v>
      </c>
      <c r="D832" s="50" t="s">
        <v>6990</v>
      </c>
      <c r="E832" s="50" t="s">
        <v>5766</v>
      </c>
      <c r="F832" s="50">
        <v>50.0</v>
      </c>
      <c r="G832" s="11"/>
      <c r="I832" t="str">
        <f t="array" ref="I832">INDEX('Current 2023 Points'!$F$16:$F$27,MATCH(1,MMULT(--('Current 2023 Points'!$G$16:$N$27=D832),TRANSPOSE(COLUMN('Current 2023 Points'!$G$16:$N$27)^0)),0))</f>
        <v>#N/A</v>
      </c>
      <c r="K832" s="58">
        <f>F832-IFERROR(VLOOKUP(D832,'Pre-transfer 2023 Ranking'!$D:$F,3,0),0)</f>
        <v>21</v>
      </c>
      <c r="L832">
        <f>countif('Pre-transfer 2022 Points'!$E$13:$L$21,D832)</f>
        <v>0</v>
      </c>
      <c r="M832" s="59">
        <f>countif('2022 Points'!$G$13:$N$21,D832)</f>
        <v>0</v>
      </c>
    </row>
    <row r="833">
      <c r="A833" s="50">
        <v>832.0</v>
      </c>
      <c r="B833" s="67">
        <v>547.0</v>
      </c>
      <c r="C833" s="69" t="s">
        <v>4437</v>
      </c>
      <c r="D833" s="50" t="s">
        <v>6991</v>
      </c>
      <c r="E833" s="50" t="s">
        <v>8596</v>
      </c>
      <c r="F833" s="50">
        <v>50.0</v>
      </c>
      <c r="G833" s="11"/>
      <c r="I833" t="str">
        <f t="array" ref="I833">INDEX('Current 2023 Points'!$F$16:$F$27,MATCH(1,MMULT(--('Current 2023 Points'!$G$16:$N$27=D833),TRANSPOSE(COLUMN('Current 2023 Points'!$G$16:$N$27)^0)),0))</f>
        <v>#N/A</v>
      </c>
      <c r="K833" s="58">
        <f>F833-IFERROR(VLOOKUP(D833,'Pre-transfer 2023 Ranking'!$D:$F,3,0),0)</f>
        <v>40</v>
      </c>
      <c r="L833">
        <f>countif('Pre-transfer 2022 Points'!$E$13:$L$21,D833)</f>
        <v>0</v>
      </c>
      <c r="M833" s="59">
        <f>countif('2022 Points'!$G$13:$N$21,D833)</f>
        <v>0</v>
      </c>
    </row>
    <row r="834">
      <c r="A834" s="50">
        <v>833.0</v>
      </c>
      <c r="B834" s="67">
        <v>288.0</v>
      </c>
      <c r="C834" s="69" t="s">
        <v>5917</v>
      </c>
      <c r="D834" s="50" t="s">
        <v>6992</v>
      </c>
      <c r="E834" s="50" t="s">
        <v>4314</v>
      </c>
      <c r="F834" s="50">
        <v>50.0</v>
      </c>
      <c r="G834" s="11"/>
      <c r="I834" t="str">
        <f t="array" ref="I834">INDEX('Current 2023 Points'!$F$16:$F$27,MATCH(1,MMULT(--('Current 2023 Points'!$G$16:$N$27=D834),TRANSPOSE(COLUMN('Current 2023 Points'!$G$16:$N$27)^0)),0))</f>
        <v>#N/A</v>
      </c>
      <c r="K834" s="58">
        <f>F834-IFERROR(VLOOKUP(D834,'Pre-transfer 2023 Ranking'!$D:$F,3,0),0)</f>
        <v>33</v>
      </c>
      <c r="L834">
        <f>countif('Pre-transfer 2022 Points'!$E$13:$L$21,D834)</f>
        <v>0</v>
      </c>
      <c r="M834" s="59">
        <f>countif('2022 Points'!$G$13:$N$21,D834)</f>
        <v>0</v>
      </c>
    </row>
    <row r="835">
      <c r="A835" s="50">
        <v>834.0</v>
      </c>
      <c r="B835" s="67">
        <v>654.0</v>
      </c>
      <c r="C835" s="68" t="s">
        <v>4491</v>
      </c>
      <c r="D835" s="50" t="s">
        <v>6993</v>
      </c>
      <c r="E835" s="50" t="s">
        <v>1442</v>
      </c>
      <c r="F835" s="50">
        <v>50.0</v>
      </c>
      <c r="G835" s="11"/>
      <c r="I835" t="str">
        <f t="array" ref="I835">INDEX('Current 2023 Points'!$F$16:$F$27,MATCH(1,MMULT(--('Current 2023 Points'!$G$16:$N$27=D835),TRANSPOSE(COLUMN('Current 2023 Points'!$G$16:$N$27)^0)),0))</f>
        <v>#N/A</v>
      </c>
      <c r="K835" s="58">
        <f>F835-IFERROR(VLOOKUP(D835,'Pre-transfer 2023 Ranking'!$D:$F,3,0),0)</f>
        <v>10</v>
      </c>
      <c r="L835">
        <f>countif('Pre-transfer 2022 Points'!$E$13:$L$21,D835)</f>
        <v>0</v>
      </c>
      <c r="M835" s="59">
        <f>countif('2022 Points'!$G$13:$N$21,D835)</f>
        <v>0</v>
      </c>
    </row>
    <row r="836">
      <c r="A836" s="50">
        <v>835.0</v>
      </c>
      <c r="B836" s="67">
        <v>1181.0</v>
      </c>
      <c r="C836" s="69" t="s">
        <v>5534</v>
      </c>
      <c r="D836" s="50" t="s">
        <v>6994</v>
      </c>
      <c r="E836" s="50" t="s">
        <v>157</v>
      </c>
      <c r="F836" s="50">
        <v>49.0</v>
      </c>
      <c r="G836" s="11"/>
      <c r="I836" t="str">
        <f t="array" ref="I836">INDEX('Current 2023 Points'!$F$16:$F$27,MATCH(1,MMULT(--('Current 2023 Points'!$G$16:$N$27=D836),TRANSPOSE(COLUMN('Current 2023 Points'!$G$16:$N$27)^0)),0))</f>
        <v>#N/A</v>
      </c>
      <c r="K836" s="58">
        <f>F836-IFERROR(VLOOKUP(D836,'Pre-transfer 2023 Ranking'!$D:$F,3,0),0)</f>
        <v>31</v>
      </c>
      <c r="L836">
        <f>countif('Pre-transfer 2022 Points'!$E$13:$L$21,D836)</f>
        <v>0</v>
      </c>
      <c r="M836" s="59">
        <f>countif('2022 Points'!$G$13:$N$21,D836)</f>
        <v>0</v>
      </c>
    </row>
    <row r="837">
      <c r="A837" s="50">
        <v>836.0</v>
      </c>
      <c r="B837" s="67">
        <v>1392.0</v>
      </c>
      <c r="C837" s="69" t="s">
        <v>4498</v>
      </c>
      <c r="D837" s="50" t="s">
        <v>6995</v>
      </c>
      <c r="E837" s="50" t="s">
        <v>4600</v>
      </c>
      <c r="F837" s="50">
        <v>49.0</v>
      </c>
      <c r="G837" s="11"/>
      <c r="I837" t="str">
        <f t="array" ref="I837">INDEX('Current 2023 Points'!$F$16:$F$27,MATCH(1,MMULT(--('Current 2023 Points'!$G$16:$N$27=D837),TRANSPOSE(COLUMN('Current 2023 Points'!$G$16:$N$27)^0)),0))</f>
        <v>#N/A</v>
      </c>
      <c r="K837" s="58">
        <f>F837-IFERROR(VLOOKUP(D837,'Pre-transfer 2023 Ranking'!$D:$F,3,0),0)</f>
        <v>10</v>
      </c>
      <c r="L837">
        <f>countif('Pre-transfer 2022 Points'!$E$13:$L$21,D837)</f>
        <v>0</v>
      </c>
      <c r="M837" s="59">
        <f>countif('2022 Points'!$G$13:$N$21,D837)</f>
        <v>0</v>
      </c>
    </row>
    <row r="838">
      <c r="A838" s="50">
        <v>837.0</v>
      </c>
      <c r="B838" s="67">
        <v>1142.0</v>
      </c>
      <c r="C838" s="68" t="s">
        <v>4365</v>
      </c>
      <c r="D838" s="50" t="s">
        <v>6996</v>
      </c>
      <c r="E838" s="50" t="s">
        <v>5888</v>
      </c>
      <c r="F838" s="50">
        <v>49.0</v>
      </c>
      <c r="G838" s="11"/>
      <c r="I838" t="str">
        <f t="array" ref="I838">INDEX('Current 2023 Points'!$F$16:$F$27,MATCH(1,MMULT(--('Current 2023 Points'!$G$16:$N$27=D838),TRANSPOSE(COLUMN('Current 2023 Points'!$G$16:$N$27)^0)),0))</f>
        <v>#N/A</v>
      </c>
      <c r="K838" s="58">
        <f>F838-IFERROR(VLOOKUP(D838,'Pre-transfer 2023 Ranking'!$D:$F,3,0),0)</f>
        <v>15</v>
      </c>
      <c r="L838">
        <f>countif('Pre-transfer 2022 Points'!$E$13:$L$21,D838)</f>
        <v>0</v>
      </c>
      <c r="M838" s="59">
        <f>countif('2022 Points'!$G$13:$N$21,D838)</f>
        <v>0</v>
      </c>
    </row>
    <row r="839">
      <c r="A839" s="50">
        <v>838.0</v>
      </c>
      <c r="B839" s="67">
        <v>915.0</v>
      </c>
      <c r="C839" s="69" t="s">
        <v>109</v>
      </c>
      <c r="D839" s="50" t="s">
        <v>6997</v>
      </c>
      <c r="E839" s="50" t="s">
        <v>465</v>
      </c>
      <c r="F839" s="50">
        <v>49.0</v>
      </c>
      <c r="G839" s="11"/>
      <c r="I839" t="str">
        <f t="array" ref="I839">INDEX('Current 2023 Points'!$F$16:$F$27,MATCH(1,MMULT(--('Current 2023 Points'!$G$16:$N$27=D839),TRANSPOSE(COLUMN('Current 2023 Points'!$G$16:$N$27)^0)),0))</f>
        <v>#N/A</v>
      </c>
      <c r="K839" s="58">
        <f>F839-IFERROR(VLOOKUP(D839,'Pre-transfer 2023 Ranking'!$D:$F,3,0),0)</f>
        <v>0</v>
      </c>
      <c r="L839">
        <f>countif('Pre-transfer 2022 Points'!$E$13:$L$21,D839)</f>
        <v>0</v>
      </c>
      <c r="M839" s="59">
        <f>countif('2022 Points'!$G$13:$N$21,D839)</f>
        <v>0</v>
      </c>
    </row>
    <row r="840">
      <c r="A840" s="50">
        <v>839.0</v>
      </c>
      <c r="B840" s="67">
        <v>920.0</v>
      </c>
      <c r="C840" s="69" t="s">
        <v>148</v>
      </c>
      <c r="D840" s="50" t="s">
        <v>6998</v>
      </c>
      <c r="E840" s="50" t="s">
        <v>1009</v>
      </c>
      <c r="F840" s="50">
        <v>49.0</v>
      </c>
      <c r="G840" s="11"/>
      <c r="I840" t="str">
        <f t="array" ref="I840">INDEX('Current 2023 Points'!$F$16:$F$27,MATCH(1,MMULT(--('Current 2023 Points'!$G$16:$N$27=D840),TRANSPOSE(COLUMN('Current 2023 Points'!$G$16:$N$27)^0)),0))</f>
        <v>#N/A</v>
      </c>
      <c r="K840" s="58">
        <f>F840-IFERROR(VLOOKUP(D840,'Pre-transfer 2023 Ranking'!$D:$F,3,0),0)</f>
        <v>17</v>
      </c>
      <c r="L840">
        <f>countif('Pre-transfer 2022 Points'!$E$13:$L$21,D840)</f>
        <v>0</v>
      </c>
      <c r="M840" s="59">
        <f>countif('2022 Points'!$G$13:$N$21,D840)</f>
        <v>0</v>
      </c>
    </row>
    <row r="841">
      <c r="A841" s="50">
        <v>840.0</v>
      </c>
      <c r="B841" s="67"/>
      <c r="C841" s="68" t="s">
        <v>5776</v>
      </c>
      <c r="D841" s="50" t="s">
        <v>6999</v>
      </c>
      <c r="E841" s="50"/>
      <c r="F841" s="50">
        <v>49.0</v>
      </c>
      <c r="G841" s="11"/>
      <c r="I841" t="str">
        <f t="array" ref="I841">INDEX('Current 2023 Points'!$F$16:$F$27,MATCH(1,MMULT(--('Current 2023 Points'!$G$16:$N$27=D841),TRANSPOSE(COLUMN('Current 2023 Points'!$G$16:$N$27)^0)),0))</f>
        <v>#N/A</v>
      </c>
      <c r="K841" s="58">
        <f>F841-IFERROR(VLOOKUP(D841,'Pre-transfer 2023 Ranking'!$D:$F,3,0),0)</f>
        <v>26</v>
      </c>
      <c r="L841">
        <f>countif('Pre-transfer 2022 Points'!$E$13:$L$21,D841)</f>
        <v>0</v>
      </c>
      <c r="M841" s="59">
        <f>countif('2022 Points'!$G$13:$N$21,D841)</f>
        <v>0</v>
      </c>
    </row>
    <row r="842">
      <c r="A842" s="50">
        <v>841.0</v>
      </c>
      <c r="B842" s="67">
        <v>862.0</v>
      </c>
      <c r="C842" s="68" t="s">
        <v>461</v>
      </c>
      <c r="D842" s="50" t="s">
        <v>7000</v>
      </c>
      <c r="E842" s="50" t="s">
        <v>8603</v>
      </c>
      <c r="F842" s="50">
        <v>48.0</v>
      </c>
      <c r="G842" s="11"/>
      <c r="I842" t="str">
        <f t="array" ref="I842">INDEX('Current 2023 Points'!$F$16:$F$27,MATCH(1,MMULT(--('Current 2023 Points'!$G$16:$N$27=D842),TRANSPOSE(COLUMN('Current 2023 Points'!$G$16:$N$27)^0)),0))</f>
        <v>#N/A</v>
      </c>
      <c r="K842" s="58">
        <f>F842-IFERROR(VLOOKUP(D842,'Pre-transfer 2023 Ranking'!$D:$F,3,0),0)</f>
        <v>24</v>
      </c>
      <c r="L842">
        <f>countif('Pre-transfer 2022 Points'!$E$13:$L$21,D842)</f>
        <v>0</v>
      </c>
      <c r="M842" s="59">
        <f>countif('2022 Points'!$G$13:$N$21,D842)</f>
        <v>0</v>
      </c>
    </row>
    <row r="843">
      <c r="A843" s="50">
        <v>842.0</v>
      </c>
      <c r="B843" s="67">
        <v>795.0</v>
      </c>
      <c r="C843" s="69" t="s">
        <v>1438</v>
      </c>
      <c r="D843" s="50" t="s">
        <v>7001</v>
      </c>
      <c r="E843" s="50" t="s">
        <v>4326</v>
      </c>
      <c r="F843" s="50">
        <v>48.0</v>
      </c>
      <c r="G843" s="11"/>
      <c r="I843" t="str">
        <f t="array" ref="I843">INDEX('Current 2023 Points'!$F$16:$F$27,MATCH(1,MMULT(--('Current 2023 Points'!$G$16:$N$27=D843),TRANSPOSE(COLUMN('Current 2023 Points'!$G$16:$N$27)^0)),0))</f>
        <v>#N/A</v>
      </c>
      <c r="K843" s="58">
        <f>F843-IFERROR(VLOOKUP(D843,'Pre-transfer 2023 Ranking'!$D:$F,3,0),0)</f>
        <v>43</v>
      </c>
      <c r="L843">
        <f>countif('Pre-transfer 2022 Points'!$E$13:$L$21,D843)</f>
        <v>0</v>
      </c>
      <c r="M843" s="59">
        <f>countif('2022 Points'!$G$13:$N$21,D843)</f>
        <v>0</v>
      </c>
    </row>
    <row r="844">
      <c r="A844" s="50">
        <v>843.0</v>
      </c>
      <c r="B844" s="67">
        <v>356.0</v>
      </c>
      <c r="C844" s="69" t="s">
        <v>4829</v>
      </c>
      <c r="D844" s="50" t="s">
        <v>7002</v>
      </c>
      <c r="E844" s="50" t="s">
        <v>4559</v>
      </c>
      <c r="F844" s="50">
        <v>48.0</v>
      </c>
      <c r="G844" s="11"/>
      <c r="I844" t="str">
        <f t="array" ref="I844">INDEX('Current 2023 Points'!$F$16:$F$27,MATCH(1,MMULT(--('Current 2023 Points'!$G$16:$N$27=D844),TRANSPOSE(COLUMN('Current 2023 Points'!$G$16:$N$27)^0)),0))</f>
        <v>#N/A</v>
      </c>
      <c r="K844" s="58">
        <f>F844-IFERROR(VLOOKUP(D844,'Pre-transfer 2023 Ranking'!$D:$F,3,0),0)</f>
        <v>6</v>
      </c>
      <c r="L844">
        <f>countif('Pre-transfer 2022 Points'!$E$13:$L$21,D844)</f>
        <v>0</v>
      </c>
      <c r="M844" s="59">
        <f>countif('2022 Points'!$G$13:$N$21,D844)</f>
        <v>0</v>
      </c>
    </row>
    <row r="845">
      <c r="A845" s="50">
        <v>844.0</v>
      </c>
      <c r="B845" s="67">
        <v>737.0</v>
      </c>
      <c r="C845" s="68" t="s">
        <v>477</v>
      </c>
      <c r="D845" s="50" t="s">
        <v>7003</v>
      </c>
      <c r="E845" s="50" t="s">
        <v>4696</v>
      </c>
      <c r="F845" s="50">
        <v>48.0</v>
      </c>
      <c r="G845" s="11"/>
      <c r="I845" t="str">
        <f t="array" ref="I845">INDEX('Current 2023 Points'!$F$16:$F$27,MATCH(1,MMULT(--('Current 2023 Points'!$G$16:$N$27=D845),TRANSPOSE(COLUMN('Current 2023 Points'!$G$16:$N$27)^0)),0))</f>
        <v>#N/A</v>
      </c>
      <c r="K845" s="58">
        <f>F845-IFERROR(VLOOKUP(D845,'Pre-transfer 2023 Ranking'!$D:$F,3,0),0)</f>
        <v>17</v>
      </c>
      <c r="L845">
        <f>countif('Pre-transfer 2022 Points'!$E$13:$L$21,D845)</f>
        <v>0</v>
      </c>
      <c r="M845" s="59">
        <f>countif('2022 Points'!$G$13:$N$21,D845)</f>
        <v>0</v>
      </c>
    </row>
    <row r="846">
      <c r="A846" s="50">
        <v>845.0</v>
      </c>
      <c r="B846" s="67">
        <v>1041.0</v>
      </c>
      <c r="C846" s="68" t="s">
        <v>4458</v>
      </c>
      <c r="D846" s="50" t="s">
        <v>7004</v>
      </c>
      <c r="E846" s="50" t="s">
        <v>8627</v>
      </c>
      <c r="F846" s="50">
        <v>48.0</v>
      </c>
      <c r="G846" s="11"/>
      <c r="I846" t="str">
        <f t="array" ref="I846">INDEX('Current 2023 Points'!$F$16:$F$27,MATCH(1,MMULT(--('Current 2023 Points'!$G$16:$N$27=D846),TRANSPOSE(COLUMN('Current 2023 Points'!$G$16:$N$27)^0)),0))</f>
        <v>#N/A</v>
      </c>
      <c r="K846" s="58">
        <f>F846-IFERROR(VLOOKUP(D846,'Pre-transfer 2023 Ranking'!$D:$F,3,0),0)</f>
        <v>32</v>
      </c>
      <c r="L846">
        <f>countif('Pre-transfer 2022 Points'!$E$13:$L$21,D846)</f>
        <v>0</v>
      </c>
      <c r="M846" s="59">
        <f>countif('2022 Points'!$G$13:$N$21,D846)</f>
        <v>0</v>
      </c>
    </row>
    <row r="847">
      <c r="A847" s="50">
        <v>846.0</v>
      </c>
      <c r="B847" s="67">
        <v>998.0</v>
      </c>
      <c r="C847" s="69" t="s">
        <v>1153</v>
      </c>
      <c r="D847" s="50" t="s">
        <v>7005</v>
      </c>
      <c r="E847" s="50" t="s">
        <v>4626</v>
      </c>
      <c r="F847" s="50">
        <v>48.0</v>
      </c>
      <c r="G847" s="11"/>
      <c r="I847" t="str">
        <f t="array" ref="I847">INDEX('Current 2023 Points'!$F$16:$F$27,MATCH(1,MMULT(--('Current 2023 Points'!$G$16:$N$27=D847),TRANSPOSE(COLUMN('Current 2023 Points'!$G$16:$N$27)^0)),0))</f>
        <v>#N/A</v>
      </c>
      <c r="K847" s="58">
        <f>F847-IFERROR(VLOOKUP(D847,'Pre-transfer 2023 Ranking'!$D:$F,3,0),0)</f>
        <v>34</v>
      </c>
      <c r="L847">
        <f>countif('Pre-transfer 2022 Points'!$E$13:$L$21,D847)</f>
        <v>0</v>
      </c>
      <c r="M847" s="59">
        <f>countif('2022 Points'!$G$13:$N$21,D847)</f>
        <v>0</v>
      </c>
    </row>
    <row r="848">
      <c r="A848" s="50">
        <v>847.0</v>
      </c>
      <c r="B848" s="67">
        <v>314.0</v>
      </c>
      <c r="C848" s="69" t="s">
        <v>8699</v>
      </c>
      <c r="D848" s="50" t="s">
        <v>7006</v>
      </c>
      <c r="E848" s="50" t="s">
        <v>8630</v>
      </c>
      <c r="F848" s="50">
        <v>48.0</v>
      </c>
      <c r="G848" s="11"/>
      <c r="I848" t="str">
        <f t="array" ref="I848">INDEX('Current 2023 Points'!$F$16:$F$27,MATCH(1,MMULT(--('Current 2023 Points'!$G$16:$N$27=D848),TRANSPOSE(COLUMN('Current 2023 Points'!$G$16:$N$27)^0)),0))</f>
        <v>#N/A</v>
      </c>
      <c r="K848" s="58">
        <f>F848-IFERROR(VLOOKUP(D848,'Pre-transfer 2023 Ranking'!$D:$F,3,0),0)</f>
        <v>31</v>
      </c>
      <c r="L848">
        <f>countif('Pre-transfer 2022 Points'!$E$13:$L$21,D848)</f>
        <v>0</v>
      </c>
      <c r="M848" s="59">
        <f>countif('2022 Points'!$G$13:$N$21,D848)</f>
        <v>0</v>
      </c>
    </row>
    <row r="849">
      <c r="A849" s="50">
        <v>848.0</v>
      </c>
      <c r="B849" s="67">
        <v>1435.0</v>
      </c>
      <c r="C849" s="69" t="s">
        <v>5548</v>
      </c>
      <c r="D849" s="50" t="s">
        <v>7007</v>
      </c>
      <c r="E849" s="50" t="s">
        <v>8700</v>
      </c>
      <c r="F849" s="50">
        <v>47.0</v>
      </c>
      <c r="G849" s="11"/>
      <c r="I849" t="str">
        <f t="array" ref="I849">INDEX('Current 2023 Points'!$F$16:$F$27,MATCH(1,MMULT(--('Current 2023 Points'!$G$16:$N$27=D849),TRANSPOSE(COLUMN('Current 2023 Points'!$G$16:$N$27)^0)),0))</f>
        <v>#N/A</v>
      </c>
      <c r="K849" s="58">
        <f>F849-IFERROR(VLOOKUP(D849,'Pre-transfer 2023 Ranking'!$D:$F,3,0),0)</f>
        <v>0</v>
      </c>
      <c r="L849">
        <f>countif('Pre-transfer 2022 Points'!$E$13:$L$21,D849)</f>
        <v>0</v>
      </c>
      <c r="M849" s="59">
        <f>countif('2022 Points'!$G$13:$N$21,D849)</f>
        <v>0</v>
      </c>
    </row>
    <row r="850">
      <c r="A850" s="50">
        <v>849.0</v>
      </c>
      <c r="B850" s="67">
        <v>1556.0</v>
      </c>
      <c r="C850" s="68" t="s">
        <v>6058</v>
      </c>
      <c r="D850" s="50" t="s">
        <v>7008</v>
      </c>
      <c r="E850" s="50" t="s">
        <v>324</v>
      </c>
      <c r="F850" s="50">
        <v>47.0</v>
      </c>
      <c r="G850" s="11"/>
      <c r="I850" t="str">
        <f t="array" ref="I850">INDEX('Current 2023 Points'!$F$16:$F$27,MATCH(1,MMULT(--('Current 2023 Points'!$G$16:$N$27=D850),TRANSPOSE(COLUMN('Current 2023 Points'!$G$16:$N$27)^0)),0))</f>
        <v>#N/A</v>
      </c>
      <c r="K850" s="58">
        <f>F850-IFERROR(VLOOKUP(D850,'Pre-transfer 2023 Ranking'!$D:$F,3,0),0)</f>
        <v>0</v>
      </c>
      <c r="L850">
        <f>countif('Pre-transfer 2022 Points'!$E$13:$L$21,D850)</f>
        <v>0</v>
      </c>
      <c r="M850" s="59">
        <f>countif('2022 Points'!$G$13:$N$21,D850)</f>
        <v>0</v>
      </c>
    </row>
    <row r="851">
      <c r="A851" s="50">
        <v>850.0</v>
      </c>
      <c r="B851" s="67">
        <v>1046.0</v>
      </c>
      <c r="C851" s="68" t="s">
        <v>4458</v>
      </c>
      <c r="D851" s="50" t="s">
        <v>7009</v>
      </c>
      <c r="E851" s="50" t="s">
        <v>8596</v>
      </c>
      <c r="F851" s="50">
        <v>47.0</v>
      </c>
      <c r="G851" s="11"/>
      <c r="I851" t="str">
        <f t="array" ref="I851">INDEX('Current 2023 Points'!$F$16:$F$27,MATCH(1,MMULT(--('Current 2023 Points'!$G$16:$N$27=D851),TRANSPOSE(COLUMN('Current 2023 Points'!$G$16:$N$27)^0)),0))</f>
        <v>#N/A</v>
      </c>
      <c r="K851" s="58">
        <f>F851-IFERROR(VLOOKUP(D851,'Pre-transfer 2023 Ranking'!$D:$F,3,0),0)</f>
        <v>47</v>
      </c>
      <c r="L851">
        <f>countif('Pre-transfer 2022 Points'!$E$13:$L$21,D851)</f>
        <v>0</v>
      </c>
      <c r="M851" s="59">
        <f>countif('2022 Points'!$G$13:$N$21,D851)</f>
        <v>0</v>
      </c>
    </row>
    <row r="852">
      <c r="A852" s="50">
        <v>851.0</v>
      </c>
      <c r="B852" s="67">
        <v>250.0</v>
      </c>
      <c r="C852" s="69" t="s">
        <v>5609</v>
      </c>
      <c r="D852" s="50" t="s">
        <v>7010</v>
      </c>
      <c r="E852" s="50" t="s">
        <v>4326</v>
      </c>
      <c r="F852" s="50">
        <v>47.0</v>
      </c>
      <c r="G852" s="11"/>
      <c r="I852" t="str">
        <f t="array" ref="I852">INDEX('Current 2023 Points'!$F$16:$F$27,MATCH(1,MMULT(--('Current 2023 Points'!$G$16:$N$27=D852),TRANSPOSE(COLUMN('Current 2023 Points'!$G$16:$N$27)^0)),0))</f>
        <v>#N/A</v>
      </c>
      <c r="K852" s="58">
        <f>F852-IFERROR(VLOOKUP(D852,'Pre-transfer 2023 Ranking'!$D:$F,3,0),0)</f>
        <v>28</v>
      </c>
      <c r="L852">
        <f>countif('Pre-transfer 2022 Points'!$E$13:$L$21,D852)</f>
        <v>0</v>
      </c>
      <c r="M852" s="59">
        <f>countif('2022 Points'!$G$13:$N$21,D852)</f>
        <v>0</v>
      </c>
    </row>
    <row r="853">
      <c r="A853" s="50">
        <v>852.0</v>
      </c>
      <c r="B853" s="67"/>
      <c r="C853" s="69" t="s">
        <v>5776</v>
      </c>
      <c r="D853" s="50" t="s">
        <v>7011</v>
      </c>
      <c r="E853" s="50" t="s">
        <v>5763</v>
      </c>
      <c r="F853" s="50">
        <v>47.0</v>
      </c>
      <c r="G853" s="11"/>
      <c r="I853" t="str">
        <f t="array" ref="I853">INDEX('Current 2023 Points'!$F$16:$F$27,MATCH(1,MMULT(--('Current 2023 Points'!$G$16:$N$27=D853),TRANSPOSE(COLUMN('Current 2023 Points'!$G$16:$N$27)^0)),0))</f>
        <v>#N/A</v>
      </c>
      <c r="K853" s="58">
        <f>F853-IFERROR(VLOOKUP(D853,'Pre-transfer 2023 Ranking'!$D:$F,3,0),0)</f>
        <v>41</v>
      </c>
      <c r="L853">
        <f>countif('Pre-transfer 2022 Points'!$E$13:$L$21,D853)</f>
        <v>0</v>
      </c>
      <c r="M853" s="59">
        <f>countif('2022 Points'!$G$13:$N$21,D853)</f>
        <v>0</v>
      </c>
    </row>
    <row r="854">
      <c r="A854" s="50">
        <v>853.0</v>
      </c>
      <c r="B854" s="67">
        <v>991.0</v>
      </c>
      <c r="C854" s="68" t="s">
        <v>1087</v>
      </c>
      <c r="D854" s="50" t="s">
        <v>7012</v>
      </c>
      <c r="E854" s="50" t="s">
        <v>4598</v>
      </c>
      <c r="F854" s="50">
        <v>47.0</v>
      </c>
      <c r="G854" s="11"/>
      <c r="I854" t="str">
        <f t="array" ref="I854">INDEX('Current 2023 Points'!$F$16:$F$27,MATCH(1,MMULT(--('Current 2023 Points'!$G$16:$N$27=D854),TRANSPOSE(COLUMN('Current 2023 Points'!$G$16:$N$27)^0)),0))</f>
        <v>#N/A</v>
      </c>
      <c r="K854" s="58">
        <f>F854-IFERROR(VLOOKUP(D854,'Pre-transfer 2023 Ranking'!$D:$F,3,0),0)</f>
        <v>30</v>
      </c>
      <c r="L854">
        <f>countif('Pre-transfer 2022 Points'!$E$13:$L$21,D854)</f>
        <v>0</v>
      </c>
      <c r="M854" s="59">
        <f>countif('2022 Points'!$G$13:$N$21,D854)</f>
        <v>0</v>
      </c>
    </row>
    <row r="855">
      <c r="A855" s="50">
        <v>854.0</v>
      </c>
      <c r="B855" s="67">
        <v>1165.0</v>
      </c>
      <c r="C855" s="69" t="s">
        <v>4620</v>
      </c>
      <c r="D855" s="50" t="s">
        <v>7013</v>
      </c>
      <c r="E855" s="50" t="s">
        <v>8591</v>
      </c>
      <c r="F855" s="50">
        <v>46.0</v>
      </c>
      <c r="G855" s="11"/>
      <c r="I855" t="str">
        <f t="array" ref="I855">INDEX('Current 2023 Points'!$F$16:$F$27,MATCH(1,MMULT(--('Current 2023 Points'!$G$16:$N$27=D855),TRANSPOSE(COLUMN('Current 2023 Points'!$G$16:$N$27)^0)),0))</f>
        <v>#N/A</v>
      </c>
      <c r="K855" s="58">
        <f>F855-IFERROR(VLOOKUP(D855,'Pre-transfer 2023 Ranking'!$D:$F,3,0),0)</f>
        <v>15</v>
      </c>
      <c r="L855">
        <f>countif('Pre-transfer 2022 Points'!$E$13:$L$21,D855)</f>
        <v>0</v>
      </c>
      <c r="M855" s="59">
        <f>countif('2022 Points'!$G$13:$N$21,D855)</f>
        <v>0</v>
      </c>
    </row>
    <row r="856">
      <c r="A856" s="50">
        <v>855.0</v>
      </c>
      <c r="B856" s="67"/>
      <c r="C856" s="69" t="s">
        <v>5776</v>
      </c>
      <c r="D856" s="50" t="s">
        <v>7014</v>
      </c>
      <c r="E856" s="50"/>
      <c r="F856" s="50">
        <v>46.0</v>
      </c>
      <c r="G856" s="11"/>
      <c r="I856" t="str">
        <f t="array" ref="I856">INDEX('Current 2023 Points'!$F$16:$F$27,MATCH(1,MMULT(--('Current 2023 Points'!$G$16:$N$27=D856),TRANSPOSE(COLUMN('Current 2023 Points'!$G$16:$N$27)^0)),0))</f>
        <v>#N/A</v>
      </c>
      <c r="K856" s="58">
        <f>F856-IFERROR(VLOOKUP(D856,'Pre-transfer 2023 Ranking'!$D:$F,3,0),0)</f>
        <v>0</v>
      </c>
      <c r="L856">
        <f>countif('Pre-transfer 2022 Points'!$E$13:$L$21,D856)</f>
        <v>0</v>
      </c>
      <c r="M856" s="59">
        <f>countif('2022 Points'!$G$13:$N$21,D856)</f>
        <v>0</v>
      </c>
    </row>
    <row r="857">
      <c r="A857" s="50">
        <v>856.0</v>
      </c>
      <c r="B857" s="67">
        <v>1751.0</v>
      </c>
      <c r="C857" s="68" t="s">
        <v>8701</v>
      </c>
      <c r="D857" s="50" t="s">
        <v>7015</v>
      </c>
      <c r="E857" s="50" t="s">
        <v>8702</v>
      </c>
      <c r="F857" s="50">
        <v>46.0</v>
      </c>
      <c r="G857" s="11"/>
      <c r="I857" t="str">
        <f t="array" ref="I857">INDEX('Current 2023 Points'!$F$16:$F$27,MATCH(1,MMULT(--('Current 2023 Points'!$G$16:$N$27=D857),TRANSPOSE(COLUMN('Current 2023 Points'!$G$16:$N$27)^0)),0))</f>
        <v>#N/A</v>
      </c>
      <c r="K857" s="58">
        <f>F857-IFERROR(VLOOKUP(D857,'Pre-transfer 2023 Ranking'!$D:$F,3,0),0)</f>
        <v>14</v>
      </c>
      <c r="L857">
        <f>countif('Pre-transfer 2022 Points'!$E$13:$L$21,D857)</f>
        <v>0</v>
      </c>
      <c r="M857" s="59">
        <f>countif('2022 Points'!$G$13:$N$21,D857)</f>
        <v>0</v>
      </c>
    </row>
    <row r="858">
      <c r="A858" s="50">
        <v>857.0</v>
      </c>
      <c r="B858" s="67">
        <v>1152.0</v>
      </c>
      <c r="C858" s="68" t="s">
        <v>4594</v>
      </c>
      <c r="D858" s="50" t="s">
        <v>7016</v>
      </c>
      <c r="E858" s="50" t="s">
        <v>8703</v>
      </c>
      <c r="F858" s="50">
        <v>45.0</v>
      </c>
      <c r="G858" s="11"/>
      <c r="I858" t="str">
        <f t="array" ref="I858">INDEX('Current 2023 Points'!$F$16:$F$27,MATCH(1,MMULT(--('Current 2023 Points'!$G$16:$N$27=D858),TRANSPOSE(COLUMN('Current 2023 Points'!$G$16:$N$27)^0)),0))</f>
        <v>#N/A</v>
      </c>
      <c r="K858" s="58">
        <f>F858-IFERROR(VLOOKUP(D858,'Pre-transfer 2023 Ranking'!$D:$F,3,0),0)</f>
        <v>40</v>
      </c>
      <c r="L858">
        <f>countif('Pre-transfer 2022 Points'!$E$13:$L$21,D858)</f>
        <v>0</v>
      </c>
      <c r="M858" s="59">
        <f>countif('2022 Points'!$G$13:$N$21,D858)</f>
        <v>0</v>
      </c>
    </row>
    <row r="859">
      <c r="A859" s="50">
        <v>858.0</v>
      </c>
      <c r="B859" s="67">
        <v>1017.0</v>
      </c>
      <c r="C859" s="69" t="s">
        <v>1317</v>
      </c>
      <c r="D859" s="50" t="s">
        <v>7017</v>
      </c>
      <c r="E859" s="50" t="s">
        <v>4330</v>
      </c>
      <c r="F859" s="50">
        <v>45.0</v>
      </c>
      <c r="G859" s="11"/>
      <c r="I859" t="str">
        <f t="array" ref="I859">INDEX('Current 2023 Points'!$F$16:$F$27,MATCH(1,MMULT(--('Current 2023 Points'!$G$16:$N$27=D859),TRANSPOSE(COLUMN('Current 2023 Points'!$G$16:$N$27)^0)),0))</f>
        <v>#N/A</v>
      </c>
      <c r="K859" s="58">
        <f>F859-IFERROR(VLOOKUP(D859,'Pre-transfer 2023 Ranking'!$D:$F,3,0),0)</f>
        <v>11</v>
      </c>
      <c r="L859">
        <f>countif('Pre-transfer 2022 Points'!$E$13:$L$21,D859)</f>
        <v>0</v>
      </c>
      <c r="M859" s="59">
        <f>countif('2022 Points'!$G$13:$N$21,D859)</f>
        <v>0</v>
      </c>
    </row>
    <row r="860">
      <c r="A860" s="50">
        <v>859.0</v>
      </c>
      <c r="B860" s="67">
        <v>701.0</v>
      </c>
      <c r="C860" s="68" t="s">
        <v>1243</v>
      </c>
      <c r="D860" s="50" t="s">
        <v>7018</v>
      </c>
      <c r="E860" s="50" t="s">
        <v>115</v>
      </c>
      <c r="F860" s="50">
        <v>45.0</v>
      </c>
      <c r="G860" s="11"/>
      <c r="I860" t="str">
        <f t="array" ref="I860">INDEX('Current 2023 Points'!$F$16:$F$27,MATCH(1,MMULT(--('Current 2023 Points'!$G$16:$N$27=D860),TRANSPOSE(COLUMN('Current 2023 Points'!$G$16:$N$27)^0)),0))</f>
        <v>#N/A</v>
      </c>
      <c r="K860" s="58">
        <f>F860-IFERROR(VLOOKUP(D860,'Pre-transfer 2023 Ranking'!$D:$F,3,0),0)</f>
        <v>14</v>
      </c>
      <c r="L860">
        <f>countif('Pre-transfer 2022 Points'!$E$13:$L$21,D860)</f>
        <v>0</v>
      </c>
      <c r="M860" s="59">
        <f>countif('2022 Points'!$G$13:$N$21,D860)</f>
        <v>0</v>
      </c>
    </row>
    <row r="861">
      <c r="A861" s="50">
        <v>860.0</v>
      </c>
      <c r="B861" s="67">
        <v>409.0</v>
      </c>
      <c r="C861" s="68" t="s">
        <v>4700</v>
      </c>
      <c r="D861" s="50" t="s">
        <v>7019</v>
      </c>
      <c r="E861" s="50" t="s">
        <v>5766</v>
      </c>
      <c r="F861" s="50">
        <v>45.0</v>
      </c>
      <c r="G861" s="11"/>
      <c r="I861" t="str">
        <f t="array" ref="I861">INDEX('Current 2023 Points'!$F$16:$F$27,MATCH(1,MMULT(--('Current 2023 Points'!$G$16:$N$27=D861),TRANSPOSE(COLUMN('Current 2023 Points'!$G$16:$N$27)^0)),0))</f>
        <v>#N/A</v>
      </c>
      <c r="K861" s="58">
        <f>F861-IFERROR(VLOOKUP(D861,'Pre-transfer 2023 Ranking'!$D:$F,3,0),0)</f>
        <v>30</v>
      </c>
      <c r="L861">
        <f>countif('Pre-transfer 2022 Points'!$E$13:$L$21,D861)</f>
        <v>0</v>
      </c>
      <c r="M861" s="59">
        <f>countif('2022 Points'!$G$13:$N$21,D861)</f>
        <v>0</v>
      </c>
    </row>
    <row r="862">
      <c r="A862" s="50">
        <v>861.0</v>
      </c>
      <c r="B862" s="67">
        <v>673.0</v>
      </c>
      <c r="C862" s="68" t="s">
        <v>4583</v>
      </c>
      <c r="D862" s="50" t="s">
        <v>7020</v>
      </c>
      <c r="E862" s="50" t="s">
        <v>8597</v>
      </c>
      <c r="F862" s="50">
        <v>45.0</v>
      </c>
      <c r="G862" s="11"/>
      <c r="I862" t="str">
        <f t="array" ref="I862">INDEX('Current 2023 Points'!$F$16:$F$27,MATCH(1,MMULT(--('Current 2023 Points'!$G$16:$N$27=D862),TRANSPOSE(COLUMN('Current 2023 Points'!$G$16:$N$27)^0)),0))</f>
        <v>#N/A</v>
      </c>
      <c r="K862" s="58">
        <f>F862-IFERROR(VLOOKUP(D862,'Pre-transfer 2023 Ranking'!$D:$F,3,0),0)</f>
        <v>21</v>
      </c>
      <c r="L862">
        <f>countif('Pre-transfer 2022 Points'!$E$13:$L$21,D862)</f>
        <v>0</v>
      </c>
      <c r="M862" s="59">
        <f>countif('2022 Points'!$G$13:$N$21,D862)</f>
        <v>0</v>
      </c>
    </row>
    <row r="863">
      <c r="A863" s="50">
        <v>862.0</v>
      </c>
      <c r="B863" s="67">
        <v>962.0</v>
      </c>
      <c r="C863" s="69" t="s">
        <v>1187</v>
      </c>
      <c r="D863" s="50" t="s">
        <v>7021</v>
      </c>
      <c r="E863" s="50" t="s">
        <v>5766</v>
      </c>
      <c r="F863" s="50">
        <v>45.0</v>
      </c>
      <c r="G863" s="11"/>
      <c r="I863" t="str">
        <f t="array" ref="I863">INDEX('Current 2023 Points'!$F$16:$F$27,MATCH(1,MMULT(--('Current 2023 Points'!$G$16:$N$27=D863),TRANSPOSE(COLUMN('Current 2023 Points'!$G$16:$N$27)^0)),0))</f>
        <v>#N/A</v>
      </c>
      <c r="K863" s="58">
        <f>F863-IFERROR(VLOOKUP(D863,'Pre-transfer 2023 Ranking'!$D:$F,3,0),0)</f>
        <v>10</v>
      </c>
      <c r="L863">
        <f>countif('Pre-transfer 2022 Points'!$E$13:$L$21,D863)</f>
        <v>0</v>
      </c>
      <c r="M863" s="59">
        <f>countif('2022 Points'!$G$13:$N$21,D863)</f>
        <v>0</v>
      </c>
    </row>
    <row r="864">
      <c r="A864" s="50">
        <v>863.0</v>
      </c>
      <c r="B864" s="67">
        <v>616.0</v>
      </c>
      <c r="C864" s="69" t="s">
        <v>5360</v>
      </c>
      <c r="D864" s="50" t="s">
        <v>7022</v>
      </c>
      <c r="E864" s="50" t="s">
        <v>8596</v>
      </c>
      <c r="F864" s="50">
        <v>45.0</v>
      </c>
      <c r="G864" s="11"/>
      <c r="I864" t="str">
        <f t="array" ref="I864">INDEX('Current 2023 Points'!$F$16:$F$27,MATCH(1,MMULT(--('Current 2023 Points'!$G$16:$N$27=D864),TRANSPOSE(COLUMN('Current 2023 Points'!$G$16:$N$27)^0)),0))</f>
        <v>#N/A</v>
      </c>
      <c r="K864" s="58">
        <f>F864-IFERROR(VLOOKUP(D864,'Pre-transfer 2023 Ranking'!$D:$F,3,0),0)</f>
        <v>0</v>
      </c>
      <c r="L864">
        <f>countif('Pre-transfer 2022 Points'!$E$13:$L$21,D864)</f>
        <v>0</v>
      </c>
      <c r="M864" s="59">
        <f>countif('2022 Points'!$G$13:$N$21,D864)</f>
        <v>0</v>
      </c>
    </row>
    <row r="865">
      <c r="A865" s="50">
        <v>864.0</v>
      </c>
      <c r="B865" s="67">
        <v>872.0</v>
      </c>
      <c r="C865" s="68" t="s">
        <v>4319</v>
      </c>
      <c r="D865" s="50" t="s">
        <v>7023</v>
      </c>
      <c r="E865" s="50" t="s">
        <v>102</v>
      </c>
      <c r="F865" s="50">
        <v>45.0</v>
      </c>
      <c r="G865" s="11"/>
      <c r="I865" t="str">
        <f t="array" ref="I865">INDEX('Current 2023 Points'!$F$16:$F$27,MATCH(1,MMULT(--('Current 2023 Points'!$G$16:$N$27=D865),TRANSPOSE(COLUMN('Current 2023 Points'!$G$16:$N$27)^0)),0))</f>
        <v>#N/A</v>
      </c>
      <c r="K865" s="58">
        <f>F865-IFERROR(VLOOKUP(D865,'Pre-transfer 2023 Ranking'!$D:$F,3,0),0)</f>
        <v>20</v>
      </c>
      <c r="L865">
        <f>countif('Pre-transfer 2022 Points'!$E$13:$L$21,D865)</f>
        <v>0</v>
      </c>
      <c r="M865" s="59">
        <f>countif('2022 Points'!$G$13:$N$21,D865)</f>
        <v>0</v>
      </c>
    </row>
    <row r="866">
      <c r="A866" s="50">
        <v>865.0</v>
      </c>
      <c r="B866" s="67">
        <v>1207.0</v>
      </c>
      <c r="C866" s="68" t="s">
        <v>6133</v>
      </c>
      <c r="D866" s="50" t="s">
        <v>7024</v>
      </c>
      <c r="E866" s="50" t="s">
        <v>8600</v>
      </c>
      <c r="F866" s="50">
        <v>45.0</v>
      </c>
      <c r="G866" s="11"/>
      <c r="I866" t="str">
        <f t="array" ref="I866">INDEX('Current 2023 Points'!$F$16:$F$27,MATCH(1,MMULT(--('Current 2023 Points'!$G$16:$N$27=D866),TRANSPOSE(COLUMN('Current 2023 Points'!$G$16:$N$27)^0)),0))</f>
        <v>#N/A</v>
      </c>
      <c r="K866" s="58">
        <f>F866-IFERROR(VLOOKUP(D866,'Pre-transfer 2023 Ranking'!$D:$F,3,0),0)</f>
        <v>14</v>
      </c>
      <c r="L866">
        <f>countif('Pre-transfer 2022 Points'!$E$13:$L$21,D866)</f>
        <v>0</v>
      </c>
      <c r="M866" s="59">
        <f>countif('2022 Points'!$G$13:$N$21,D866)</f>
        <v>0</v>
      </c>
    </row>
    <row r="867">
      <c r="A867" s="50">
        <v>866.0</v>
      </c>
      <c r="B867" s="67">
        <v>1845.0</v>
      </c>
      <c r="C867" s="68" t="s">
        <v>844</v>
      </c>
      <c r="D867" s="50" t="s">
        <v>7025</v>
      </c>
      <c r="E867" s="50" t="s">
        <v>4314</v>
      </c>
      <c r="F867" s="50">
        <v>45.0</v>
      </c>
      <c r="G867" s="11"/>
      <c r="I867" t="str">
        <f t="array" ref="I867">INDEX('Current 2023 Points'!$F$16:$F$27,MATCH(1,MMULT(--('Current 2023 Points'!$G$16:$N$27=D867),TRANSPOSE(COLUMN('Current 2023 Points'!$G$16:$N$27)^0)),0))</f>
        <v>#N/A</v>
      </c>
      <c r="K867" s="58">
        <f>F867-IFERROR(VLOOKUP(D867,'Pre-transfer 2023 Ranking'!$D:$F,3,0),0)</f>
        <v>0</v>
      </c>
      <c r="L867">
        <f>countif('Pre-transfer 2022 Points'!$E$13:$L$21,D867)</f>
        <v>0</v>
      </c>
      <c r="M867" s="59">
        <f>countif('2022 Points'!$G$13:$N$21,D867)</f>
        <v>0</v>
      </c>
    </row>
    <row r="868">
      <c r="A868" s="50">
        <v>867.0</v>
      </c>
      <c r="B868" s="67">
        <v>754.0</v>
      </c>
      <c r="C868" s="69" t="s">
        <v>735</v>
      </c>
      <c r="D868" s="50" t="s">
        <v>7026</v>
      </c>
      <c r="E868" s="50" t="s">
        <v>5793</v>
      </c>
      <c r="F868" s="50">
        <v>45.0</v>
      </c>
      <c r="G868" s="11"/>
      <c r="I868" t="str">
        <f t="array" ref="I868">INDEX('Current 2023 Points'!$F$16:$F$27,MATCH(1,MMULT(--('Current 2023 Points'!$G$16:$N$27=D868),TRANSPOSE(COLUMN('Current 2023 Points'!$G$16:$N$27)^0)),0))</f>
        <v>#N/A</v>
      </c>
      <c r="K868" s="58">
        <f>F868-IFERROR(VLOOKUP(D868,'Pre-transfer 2023 Ranking'!$D:$F,3,0),0)</f>
        <v>0</v>
      </c>
      <c r="L868">
        <f>countif('Pre-transfer 2022 Points'!$E$13:$L$21,D868)</f>
        <v>0</v>
      </c>
      <c r="M868" s="59">
        <f>countif('2022 Points'!$G$13:$N$21,D868)</f>
        <v>0</v>
      </c>
    </row>
    <row r="869">
      <c r="A869" s="50">
        <v>868.0</v>
      </c>
      <c r="B869" s="67">
        <v>383.0</v>
      </c>
      <c r="C869" s="69" t="s">
        <v>1500</v>
      </c>
      <c r="D869" s="50" t="s">
        <v>7027</v>
      </c>
      <c r="E869" s="50" t="s">
        <v>8589</v>
      </c>
      <c r="F869" s="50">
        <v>45.0</v>
      </c>
      <c r="G869" s="11"/>
      <c r="I869" t="str">
        <f t="array" ref="I869">INDEX('Current 2023 Points'!$F$16:$F$27,MATCH(1,MMULT(--('Current 2023 Points'!$G$16:$N$27=D869),TRANSPOSE(COLUMN('Current 2023 Points'!$G$16:$N$27)^0)),0))</f>
        <v>#N/A</v>
      </c>
      <c r="K869" s="58">
        <f>F869-IFERROR(VLOOKUP(D869,'Pre-transfer 2023 Ranking'!$D:$F,3,0),0)</f>
        <v>35</v>
      </c>
      <c r="L869">
        <f>countif('Pre-transfer 2022 Points'!$E$13:$L$21,D869)</f>
        <v>0</v>
      </c>
      <c r="M869" s="59">
        <f>countif('2022 Points'!$G$13:$N$21,D869)</f>
        <v>0</v>
      </c>
    </row>
    <row r="870">
      <c r="A870" s="50">
        <v>869.0</v>
      </c>
      <c r="B870" s="67">
        <v>619.0</v>
      </c>
      <c r="C870" s="68" t="s">
        <v>1786</v>
      </c>
      <c r="D870" s="50" t="s">
        <v>7028</v>
      </c>
      <c r="E870" s="50" t="s">
        <v>8594</v>
      </c>
      <c r="F870" s="50">
        <v>45.0</v>
      </c>
      <c r="G870" s="11"/>
      <c r="I870" t="str">
        <f t="array" ref="I870">INDEX('Current 2023 Points'!$F$16:$F$27,MATCH(1,MMULT(--('Current 2023 Points'!$G$16:$N$27=D870),TRANSPOSE(COLUMN('Current 2023 Points'!$G$16:$N$27)^0)),0))</f>
        <v>#N/A</v>
      </c>
      <c r="K870" s="58">
        <f>F870-IFERROR(VLOOKUP(D870,'Pre-transfer 2023 Ranking'!$D:$F,3,0),0)</f>
        <v>20</v>
      </c>
      <c r="L870">
        <f>countif('Pre-transfer 2022 Points'!$E$13:$L$21,D870)</f>
        <v>0</v>
      </c>
      <c r="M870" s="59">
        <f>countif('2022 Points'!$G$13:$N$21,D870)</f>
        <v>0</v>
      </c>
    </row>
    <row r="871">
      <c r="A871" s="50">
        <v>870.0</v>
      </c>
      <c r="B871" s="67">
        <v>1370.0</v>
      </c>
      <c r="C871" s="68" t="s">
        <v>8704</v>
      </c>
      <c r="D871" s="50" t="s">
        <v>7029</v>
      </c>
      <c r="E871" s="50" t="s">
        <v>4636</v>
      </c>
      <c r="F871" s="50">
        <v>45.0</v>
      </c>
      <c r="G871" s="11"/>
      <c r="I871" t="str">
        <f t="array" ref="I871">INDEX('Current 2023 Points'!$F$16:$F$27,MATCH(1,MMULT(--('Current 2023 Points'!$G$16:$N$27=D871),TRANSPOSE(COLUMN('Current 2023 Points'!$G$16:$N$27)^0)),0))</f>
        <v>#N/A</v>
      </c>
      <c r="K871" s="58">
        <f>F871-IFERROR(VLOOKUP(D871,'Pre-transfer 2023 Ranking'!$D:$F,3,0),0)</f>
        <v>0</v>
      </c>
      <c r="L871">
        <f>countif('Pre-transfer 2022 Points'!$E$13:$L$21,D871)</f>
        <v>0</v>
      </c>
      <c r="M871" s="59">
        <f>countif('2022 Points'!$G$13:$N$21,D871)</f>
        <v>0</v>
      </c>
    </row>
    <row r="872">
      <c r="A872" s="50">
        <v>871.0</v>
      </c>
      <c r="B872" s="67">
        <v>1334.0</v>
      </c>
      <c r="C872" s="69" t="s">
        <v>1016</v>
      </c>
      <c r="D872" s="50" t="s">
        <v>7030</v>
      </c>
      <c r="E872" s="50" t="s">
        <v>8603</v>
      </c>
      <c r="F872" s="50">
        <v>45.0</v>
      </c>
      <c r="G872" s="11"/>
      <c r="I872" t="str">
        <f t="array" ref="I872">INDEX('Current 2023 Points'!$F$16:$F$27,MATCH(1,MMULT(--('Current 2023 Points'!$G$16:$N$27=D872),TRANSPOSE(COLUMN('Current 2023 Points'!$G$16:$N$27)^0)),0))</f>
        <v>#N/A</v>
      </c>
      <c r="K872" s="58">
        <f>F872-IFERROR(VLOOKUP(D872,'Pre-transfer 2023 Ranking'!$D:$F,3,0),0)</f>
        <v>45</v>
      </c>
      <c r="L872">
        <f>countif('Pre-transfer 2022 Points'!$E$13:$L$21,D872)</f>
        <v>0</v>
      </c>
      <c r="M872" s="59">
        <f>countif('2022 Points'!$G$13:$N$21,D872)</f>
        <v>0</v>
      </c>
    </row>
    <row r="873">
      <c r="A873" s="50">
        <v>872.0</v>
      </c>
      <c r="B873" s="67">
        <v>703.0</v>
      </c>
      <c r="C873" s="69" t="s">
        <v>426</v>
      </c>
      <c r="D873" s="50" t="s">
        <v>7031</v>
      </c>
      <c r="E873" s="50" t="s">
        <v>8639</v>
      </c>
      <c r="F873" s="50">
        <v>45.0</v>
      </c>
      <c r="G873" s="11"/>
      <c r="I873" t="str">
        <f t="array" ref="I873">INDEX('Current 2023 Points'!$F$16:$F$27,MATCH(1,MMULT(--('Current 2023 Points'!$G$16:$N$27=D873),TRANSPOSE(COLUMN('Current 2023 Points'!$G$16:$N$27)^0)),0))</f>
        <v>#N/A</v>
      </c>
      <c r="K873" s="58">
        <f>F873-IFERROR(VLOOKUP(D873,'Pre-transfer 2023 Ranking'!$D:$F,3,0),0)</f>
        <v>45</v>
      </c>
      <c r="L873">
        <f>countif('Pre-transfer 2022 Points'!$E$13:$L$21,D873)</f>
        <v>0</v>
      </c>
      <c r="M873" s="59">
        <f>countif('2022 Points'!$G$13:$N$21,D873)</f>
        <v>0</v>
      </c>
    </row>
    <row r="874">
      <c r="A874" s="50">
        <v>873.0</v>
      </c>
      <c r="B874" s="67">
        <v>589.0</v>
      </c>
      <c r="C874" s="69" t="s">
        <v>1597</v>
      </c>
      <c r="D874" s="50" t="s">
        <v>7032</v>
      </c>
      <c r="E874" s="50" t="s">
        <v>8592</v>
      </c>
      <c r="F874" s="50">
        <v>44.0</v>
      </c>
      <c r="G874" s="11"/>
      <c r="I874" t="str">
        <f t="array" ref="I874">INDEX('Current 2023 Points'!$F$16:$F$27,MATCH(1,MMULT(--('Current 2023 Points'!$G$16:$N$27=D874),TRANSPOSE(COLUMN('Current 2023 Points'!$G$16:$N$27)^0)),0))</f>
        <v>#N/A</v>
      </c>
      <c r="K874" s="58">
        <f>F874-IFERROR(VLOOKUP(D874,'Pre-transfer 2023 Ranking'!$D:$F,3,0),0)</f>
        <v>-20</v>
      </c>
      <c r="L874">
        <f>countif('Pre-transfer 2022 Points'!$E$13:$L$21,D874)</f>
        <v>0</v>
      </c>
      <c r="M874" s="59">
        <f>countif('2022 Points'!$G$13:$N$21,D874)</f>
        <v>0</v>
      </c>
    </row>
    <row r="875">
      <c r="A875" s="50">
        <v>874.0</v>
      </c>
      <c r="B875" s="67">
        <v>740.0</v>
      </c>
      <c r="C875" s="69" t="s">
        <v>4376</v>
      </c>
      <c r="D875" s="50" t="s">
        <v>7033</v>
      </c>
      <c r="E875" s="50" t="s">
        <v>8592</v>
      </c>
      <c r="F875" s="50">
        <v>44.0</v>
      </c>
      <c r="G875" s="11"/>
      <c r="I875" t="str">
        <f t="array" ref="I875">INDEX('Current 2023 Points'!$F$16:$F$27,MATCH(1,MMULT(--('Current 2023 Points'!$G$16:$N$27=D875),TRANSPOSE(COLUMN('Current 2023 Points'!$G$16:$N$27)^0)),0))</f>
        <v>#N/A</v>
      </c>
      <c r="K875" s="58">
        <f>F875-IFERROR(VLOOKUP(D875,'Pre-transfer 2023 Ranking'!$D:$F,3,0),0)</f>
        <v>15</v>
      </c>
      <c r="L875">
        <f>countif('Pre-transfer 2022 Points'!$E$13:$L$21,D875)</f>
        <v>0</v>
      </c>
      <c r="M875" s="59">
        <f>countif('2022 Points'!$G$13:$N$21,D875)</f>
        <v>0</v>
      </c>
    </row>
    <row r="876">
      <c r="A876" s="50">
        <v>875.0</v>
      </c>
      <c r="B876" s="67">
        <v>1980.0</v>
      </c>
      <c r="C876" s="69" t="s">
        <v>5352</v>
      </c>
      <c r="D876" s="50" t="s">
        <v>7034</v>
      </c>
      <c r="E876" s="50" t="s">
        <v>465</v>
      </c>
      <c r="F876" s="50">
        <v>44.0</v>
      </c>
      <c r="G876" s="11"/>
      <c r="I876" t="str">
        <f t="array" ref="I876">INDEX('Current 2023 Points'!$F$16:$F$27,MATCH(1,MMULT(--('Current 2023 Points'!$G$16:$N$27=D876),TRANSPOSE(COLUMN('Current 2023 Points'!$G$16:$N$27)^0)),0))</f>
        <v>#N/A</v>
      </c>
      <c r="K876" s="58">
        <f>F876-IFERROR(VLOOKUP(D876,'Pre-transfer 2023 Ranking'!$D:$F,3,0),0)</f>
        <v>25</v>
      </c>
      <c r="L876">
        <f>countif('Pre-transfer 2022 Points'!$E$13:$L$21,D876)</f>
        <v>0</v>
      </c>
      <c r="M876" s="59">
        <f>countif('2022 Points'!$G$13:$N$21,D876)</f>
        <v>0</v>
      </c>
    </row>
    <row r="877">
      <c r="A877" s="50">
        <v>876.0</v>
      </c>
      <c r="B877" s="67">
        <v>1120.0</v>
      </c>
      <c r="C877" s="68" t="s">
        <v>299</v>
      </c>
      <c r="D877" s="50" t="s">
        <v>7035</v>
      </c>
      <c r="E877" s="50" t="s">
        <v>5793</v>
      </c>
      <c r="F877" s="50">
        <v>44.0</v>
      </c>
      <c r="G877" s="11"/>
      <c r="I877" t="str">
        <f t="array" ref="I877">INDEX('Current 2023 Points'!$F$16:$F$27,MATCH(1,MMULT(--('Current 2023 Points'!$G$16:$N$27=D877),TRANSPOSE(COLUMN('Current 2023 Points'!$G$16:$N$27)^0)),0))</f>
        <v>#N/A</v>
      </c>
      <c r="K877" s="58">
        <f>F877-IFERROR(VLOOKUP(D877,'Pre-transfer 2023 Ranking'!$D:$F,3,0),0)</f>
        <v>17</v>
      </c>
      <c r="L877">
        <f>countif('Pre-transfer 2022 Points'!$E$13:$L$21,D877)</f>
        <v>0</v>
      </c>
      <c r="M877" s="59">
        <f>countif('2022 Points'!$G$13:$N$21,D877)</f>
        <v>0</v>
      </c>
    </row>
    <row r="878">
      <c r="A878" s="50">
        <v>877.0</v>
      </c>
      <c r="B878" s="67">
        <v>1107.0</v>
      </c>
      <c r="C878" s="68" t="s">
        <v>255</v>
      </c>
      <c r="D878" s="50" t="s">
        <v>7036</v>
      </c>
      <c r="E878" s="50" t="s">
        <v>8630</v>
      </c>
      <c r="F878" s="50">
        <v>44.0</v>
      </c>
      <c r="G878" s="11"/>
      <c r="I878" t="str">
        <f t="array" ref="I878">INDEX('Current 2023 Points'!$F$16:$F$27,MATCH(1,MMULT(--('Current 2023 Points'!$G$16:$N$27=D878),TRANSPOSE(COLUMN('Current 2023 Points'!$G$16:$N$27)^0)),0))</f>
        <v>#N/A</v>
      </c>
      <c r="K878" s="58">
        <f>F878-IFERROR(VLOOKUP(D878,'Pre-transfer 2023 Ranking'!$D:$F,3,0),0)</f>
        <v>36</v>
      </c>
      <c r="L878">
        <f>countif('Pre-transfer 2022 Points'!$E$13:$L$21,D878)</f>
        <v>0</v>
      </c>
      <c r="M878" s="59">
        <f>countif('2022 Points'!$G$13:$N$21,D878)</f>
        <v>0</v>
      </c>
    </row>
    <row r="879">
      <c r="A879" s="50">
        <v>878.0</v>
      </c>
      <c r="B879" s="67"/>
      <c r="C879" s="69" t="s">
        <v>5776</v>
      </c>
      <c r="D879" s="50" t="s">
        <v>7037</v>
      </c>
      <c r="E879" s="50" t="s">
        <v>5829</v>
      </c>
      <c r="F879" s="50">
        <v>44.0</v>
      </c>
      <c r="G879" s="11"/>
      <c r="I879" t="str">
        <f t="array" ref="I879">INDEX('Current 2023 Points'!$F$16:$F$27,MATCH(1,MMULT(--('Current 2023 Points'!$G$16:$N$27=D879),TRANSPOSE(COLUMN('Current 2023 Points'!$G$16:$N$27)^0)),0))</f>
        <v>#N/A</v>
      </c>
      <c r="K879" s="58">
        <f>F879-IFERROR(VLOOKUP(D879,'Pre-transfer 2023 Ranking'!$D:$F,3,0),0)</f>
        <v>39</v>
      </c>
      <c r="L879">
        <f>countif('Pre-transfer 2022 Points'!$E$13:$L$21,D879)</f>
        <v>0</v>
      </c>
      <c r="M879" s="59">
        <f>countif('2022 Points'!$G$13:$N$21,D879)</f>
        <v>0</v>
      </c>
    </row>
    <row r="880">
      <c r="A880" s="50">
        <v>879.0</v>
      </c>
      <c r="B880" s="67">
        <v>1158.0</v>
      </c>
      <c r="C880" s="68" t="s">
        <v>5345</v>
      </c>
      <c r="D880" s="50" t="s">
        <v>7038</v>
      </c>
      <c r="E880" s="50" t="s">
        <v>5220</v>
      </c>
      <c r="F880" s="50">
        <v>43.0</v>
      </c>
      <c r="G880" s="11"/>
      <c r="I880" t="str">
        <f t="array" ref="I880">INDEX('Current 2023 Points'!$F$16:$F$27,MATCH(1,MMULT(--('Current 2023 Points'!$G$16:$N$27=D880),TRANSPOSE(COLUMN('Current 2023 Points'!$G$16:$N$27)^0)),0))</f>
        <v>#N/A</v>
      </c>
      <c r="K880" s="58">
        <f>F880-IFERROR(VLOOKUP(D880,'Pre-transfer 2023 Ranking'!$D:$F,3,0),0)</f>
        <v>0</v>
      </c>
      <c r="L880">
        <f>countif('Pre-transfer 2022 Points'!$E$13:$L$21,D880)</f>
        <v>0</v>
      </c>
      <c r="M880" s="59">
        <f>countif('2022 Points'!$G$13:$N$21,D880)</f>
        <v>0</v>
      </c>
    </row>
    <row r="881">
      <c r="A881" s="50">
        <v>880.0</v>
      </c>
      <c r="B881" s="67"/>
      <c r="C881" s="68" t="s">
        <v>5776</v>
      </c>
      <c r="D881" s="50" t="s">
        <v>7039</v>
      </c>
      <c r="E881" s="50" t="s">
        <v>5983</v>
      </c>
      <c r="F881" s="50">
        <v>43.0</v>
      </c>
      <c r="G881" s="11"/>
      <c r="I881" t="str">
        <f t="array" ref="I881">INDEX('Current 2023 Points'!$F$16:$F$27,MATCH(1,MMULT(--('Current 2023 Points'!$G$16:$N$27=D881),TRANSPOSE(COLUMN('Current 2023 Points'!$G$16:$N$27)^0)),0))</f>
        <v>#N/A</v>
      </c>
      <c r="K881" s="58">
        <f>F881-IFERROR(VLOOKUP(D881,'Pre-transfer 2023 Ranking'!$D:$F,3,0),0)</f>
        <v>0</v>
      </c>
      <c r="L881">
        <f>countif('Pre-transfer 2022 Points'!$E$13:$L$21,D881)</f>
        <v>0</v>
      </c>
      <c r="M881" s="59">
        <f>countif('2022 Points'!$G$13:$N$21,D881)</f>
        <v>0</v>
      </c>
    </row>
    <row r="882">
      <c r="A882" s="50">
        <v>881.0</v>
      </c>
      <c r="B882" s="67">
        <v>450.0</v>
      </c>
      <c r="C882" s="68" t="s">
        <v>8705</v>
      </c>
      <c r="D882" s="50" t="s">
        <v>7040</v>
      </c>
      <c r="E882" s="50" t="s">
        <v>102</v>
      </c>
      <c r="F882" s="50">
        <v>43.0</v>
      </c>
      <c r="G882" s="11"/>
      <c r="I882" t="str">
        <f t="array" ref="I882">INDEX('Current 2023 Points'!$F$16:$F$27,MATCH(1,MMULT(--('Current 2023 Points'!$G$16:$N$27=D882),TRANSPOSE(COLUMN('Current 2023 Points'!$G$16:$N$27)^0)),0))</f>
        <v>#N/A</v>
      </c>
      <c r="K882" s="58">
        <f>F882-IFERROR(VLOOKUP(D882,'Pre-transfer 2023 Ranking'!$D:$F,3,0),0)</f>
        <v>15</v>
      </c>
      <c r="L882">
        <f>countif('Pre-transfer 2022 Points'!$E$13:$L$21,D882)</f>
        <v>0</v>
      </c>
      <c r="M882" s="59">
        <f>countif('2022 Points'!$G$13:$N$21,D882)</f>
        <v>0</v>
      </c>
    </row>
    <row r="883">
      <c r="A883" s="50">
        <v>882.0</v>
      </c>
      <c r="B883" s="67"/>
      <c r="C883" s="68" t="s">
        <v>5776</v>
      </c>
      <c r="D883" s="50" t="s">
        <v>7041</v>
      </c>
      <c r="E883" s="50" t="s">
        <v>4479</v>
      </c>
      <c r="F883" s="50">
        <v>43.0</v>
      </c>
      <c r="G883" s="11"/>
      <c r="I883" t="str">
        <f t="array" ref="I883">INDEX('Current 2023 Points'!$F$16:$F$27,MATCH(1,MMULT(--('Current 2023 Points'!$G$16:$N$27=D883),TRANSPOSE(COLUMN('Current 2023 Points'!$G$16:$N$27)^0)),0))</f>
        <v>#N/A</v>
      </c>
      <c r="K883" s="58">
        <f>F883-IFERROR(VLOOKUP(D883,'Pre-transfer 2023 Ranking'!$D:$F,3,0),0)</f>
        <v>13</v>
      </c>
      <c r="L883">
        <f>countif('Pre-transfer 2022 Points'!$E$13:$L$21,D883)</f>
        <v>0</v>
      </c>
      <c r="M883" s="59">
        <f>countif('2022 Points'!$G$13:$N$21,D883)</f>
        <v>0</v>
      </c>
    </row>
    <row r="884">
      <c r="A884" s="50">
        <v>883.0</v>
      </c>
      <c r="B884" s="67">
        <v>718.0</v>
      </c>
      <c r="C884" s="69" t="s">
        <v>5627</v>
      </c>
      <c r="D884" s="50" t="s">
        <v>7042</v>
      </c>
      <c r="E884" s="50" t="s">
        <v>102</v>
      </c>
      <c r="F884" s="50">
        <v>43.0</v>
      </c>
      <c r="G884" s="11"/>
      <c r="I884" t="str">
        <f t="array" ref="I884">INDEX('Current 2023 Points'!$F$16:$F$27,MATCH(1,MMULT(--('Current 2023 Points'!$G$16:$N$27=D884),TRANSPOSE(COLUMN('Current 2023 Points'!$G$16:$N$27)^0)),0))</f>
        <v>#N/A</v>
      </c>
      <c r="K884" s="58">
        <f>F884-IFERROR(VLOOKUP(D884,'Pre-transfer 2023 Ranking'!$D:$F,3,0),0)</f>
        <v>33</v>
      </c>
      <c r="L884">
        <f>countif('Pre-transfer 2022 Points'!$E$13:$L$21,D884)</f>
        <v>0</v>
      </c>
      <c r="M884" s="59">
        <f>countif('2022 Points'!$G$13:$N$21,D884)</f>
        <v>0</v>
      </c>
    </row>
    <row r="885">
      <c r="A885" s="50">
        <v>884.0</v>
      </c>
      <c r="B885" s="67">
        <v>732.0</v>
      </c>
      <c r="C885" s="68" t="s">
        <v>1014</v>
      </c>
      <c r="D885" s="50" t="s">
        <v>7043</v>
      </c>
      <c r="E885" s="50" t="s">
        <v>157</v>
      </c>
      <c r="F885" s="50">
        <v>43.0</v>
      </c>
      <c r="G885" s="11"/>
      <c r="I885" t="str">
        <f t="array" ref="I885">INDEX('Current 2023 Points'!$F$16:$F$27,MATCH(1,MMULT(--('Current 2023 Points'!$G$16:$N$27=D885),TRANSPOSE(COLUMN('Current 2023 Points'!$G$16:$N$27)^0)),0))</f>
        <v>#N/A</v>
      </c>
      <c r="K885" s="58">
        <f>F885-IFERROR(VLOOKUP(D885,'Pre-transfer 2023 Ranking'!$D:$F,3,0),0)</f>
        <v>0</v>
      </c>
      <c r="L885">
        <f>countif('Pre-transfer 2022 Points'!$E$13:$L$21,D885)</f>
        <v>0</v>
      </c>
      <c r="M885" s="59">
        <f>countif('2022 Points'!$G$13:$N$21,D885)</f>
        <v>0</v>
      </c>
    </row>
    <row r="886">
      <c r="A886" s="50">
        <v>885.0</v>
      </c>
      <c r="B886" s="67">
        <v>787.0</v>
      </c>
      <c r="C886" s="69" t="s">
        <v>307</v>
      </c>
      <c r="D886" s="50" t="s">
        <v>7044</v>
      </c>
      <c r="E886" s="50" t="s">
        <v>8706</v>
      </c>
      <c r="F886" s="50">
        <v>43.0</v>
      </c>
      <c r="G886" s="11"/>
      <c r="I886" t="str">
        <f t="array" ref="I886">INDEX('Current 2023 Points'!$F$16:$F$27,MATCH(1,MMULT(--('Current 2023 Points'!$G$16:$N$27=D886),TRANSPOSE(COLUMN('Current 2023 Points'!$G$16:$N$27)^0)),0))</f>
        <v>#N/A</v>
      </c>
      <c r="K886" s="58">
        <f>F886-IFERROR(VLOOKUP(D886,'Pre-transfer 2023 Ranking'!$D:$F,3,0),0)</f>
        <v>38</v>
      </c>
      <c r="L886">
        <f>countif('Pre-transfer 2022 Points'!$E$13:$L$21,D886)</f>
        <v>0</v>
      </c>
      <c r="M886" s="59">
        <f>countif('2022 Points'!$G$13:$N$21,D886)</f>
        <v>0</v>
      </c>
    </row>
    <row r="887">
      <c r="A887" s="50">
        <v>886.0</v>
      </c>
      <c r="B887" s="67"/>
      <c r="C887" s="68" t="s">
        <v>5776</v>
      </c>
      <c r="D887" s="50" t="s">
        <v>7045</v>
      </c>
      <c r="E887" s="50" t="s">
        <v>5932</v>
      </c>
      <c r="F887" s="50">
        <v>43.0</v>
      </c>
      <c r="G887" s="11"/>
      <c r="I887" t="str">
        <f t="array" ref="I887">INDEX('Current 2023 Points'!$F$16:$F$27,MATCH(1,MMULT(--('Current 2023 Points'!$G$16:$N$27=D887),TRANSPOSE(COLUMN('Current 2023 Points'!$G$16:$N$27)^0)),0))</f>
        <v>#N/A</v>
      </c>
      <c r="K887" s="58">
        <f>F887-IFERROR(VLOOKUP(D887,'Pre-transfer 2023 Ranking'!$D:$F,3,0),0)</f>
        <v>8</v>
      </c>
      <c r="L887">
        <f>countif('Pre-transfer 2022 Points'!$E$13:$L$21,D887)</f>
        <v>0</v>
      </c>
      <c r="M887" s="59">
        <f>countif('2022 Points'!$G$13:$N$21,D887)</f>
        <v>0</v>
      </c>
    </row>
    <row r="888">
      <c r="A888" s="50">
        <v>887.0</v>
      </c>
      <c r="B888" s="67">
        <v>873.0</v>
      </c>
      <c r="C888" s="68" t="s">
        <v>4324</v>
      </c>
      <c r="D888" s="50" t="s">
        <v>7046</v>
      </c>
      <c r="E888" s="50" t="s">
        <v>8661</v>
      </c>
      <c r="F888" s="50">
        <v>43.0</v>
      </c>
      <c r="G888" s="11"/>
      <c r="I888" t="str">
        <f t="array" ref="I888">INDEX('Current 2023 Points'!$F$16:$F$27,MATCH(1,MMULT(--('Current 2023 Points'!$G$16:$N$27=D888),TRANSPOSE(COLUMN('Current 2023 Points'!$G$16:$N$27)^0)),0))</f>
        <v>#N/A</v>
      </c>
      <c r="K888" s="58">
        <f>F888-IFERROR(VLOOKUP(D888,'Pre-transfer 2023 Ranking'!$D:$F,3,0),0)</f>
        <v>9</v>
      </c>
      <c r="L888">
        <f>countif('Pre-transfer 2022 Points'!$E$13:$L$21,D888)</f>
        <v>0</v>
      </c>
      <c r="M888" s="59">
        <f>countif('2022 Points'!$G$13:$N$21,D888)</f>
        <v>0</v>
      </c>
    </row>
    <row r="889">
      <c r="A889" s="50">
        <v>888.0</v>
      </c>
      <c r="B889" s="67"/>
      <c r="C889" s="68" t="s">
        <v>5776</v>
      </c>
      <c r="D889" s="50" t="s">
        <v>7047</v>
      </c>
      <c r="E889" s="50" t="s">
        <v>5839</v>
      </c>
      <c r="F889" s="50">
        <v>43.0</v>
      </c>
      <c r="G889" s="11"/>
      <c r="I889" t="str">
        <f t="array" ref="I889">INDEX('Current 2023 Points'!$F$16:$F$27,MATCH(1,MMULT(--('Current 2023 Points'!$G$16:$N$27=D889),TRANSPOSE(COLUMN('Current 2023 Points'!$G$16:$N$27)^0)),0))</f>
        <v>#N/A</v>
      </c>
      <c r="K889" s="58">
        <f>F889-IFERROR(VLOOKUP(D889,'Pre-transfer 2023 Ranking'!$D:$F,3,0),0)</f>
        <v>8</v>
      </c>
      <c r="L889">
        <f>countif('Pre-transfer 2022 Points'!$E$13:$L$21,D889)</f>
        <v>0</v>
      </c>
      <c r="M889" s="59">
        <f>countif('2022 Points'!$G$13:$N$21,D889)</f>
        <v>0</v>
      </c>
    </row>
    <row r="890">
      <c r="A890" s="50">
        <v>889.0</v>
      </c>
      <c r="B890" s="67">
        <v>822.0</v>
      </c>
      <c r="C890" s="68" t="s">
        <v>480</v>
      </c>
      <c r="D890" s="50" t="s">
        <v>7048</v>
      </c>
      <c r="E890" s="50" t="s">
        <v>745</v>
      </c>
      <c r="F890" s="50">
        <v>43.0</v>
      </c>
      <c r="G890" s="11"/>
      <c r="I890" t="str">
        <f t="array" ref="I890">INDEX('Current 2023 Points'!$F$16:$F$27,MATCH(1,MMULT(--('Current 2023 Points'!$G$16:$N$27=D890),TRANSPOSE(COLUMN('Current 2023 Points'!$G$16:$N$27)^0)),0))</f>
        <v>#N/A</v>
      </c>
      <c r="K890" s="58">
        <f>F890-IFERROR(VLOOKUP(D890,'Pre-transfer 2023 Ranking'!$D:$F,3,0),0)</f>
        <v>23</v>
      </c>
      <c r="L890">
        <f>countif('Pre-transfer 2022 Points'!$E$13:$L$21,D890)</f>
        <v>0</v>
      </c>
      <c r="M890" s="59">
        <f>countif('2022 Points'!$G$13:$N$21,D890)</f>
        <v>0</v>
      </c>
    </row>
    <row r="891">
      <c r="A891" s="50">
        <v>890.0</v>
      </c>
      <c r="B891" s="67"/>
      <c r="C891" s="69" t="s">
        <v>5776</v>
      </c>
      <c r="D891" s="50" t="s">
        <v>7049</v>
      </c>
      <c r="E891" s="50" t="s">
        <v>8631</v>
      </c>
      <c r="F891" s="50">
        <v>43.0</v>
      </c>
      <c r="G891" s="11"/>
      <c r="I891" t="str">
        <f t="array" ref="I891">INDEX('Current 2023 Points'!$F$16:$F$27,MATCH(1,MMULT(--('Current 2023 Points'!$G$16:$N$27=D891),TRANSPOSE(COLUMN('Current 2023 Points'!$G$16:$N$27)^0)),0))</f>
        <v>#N/A</v>
      </c>
      <c r="K891" s="58">
        <f>F891-IFERROR(VLOOKUP(D891,'Pre-transfer 2023 Ranking'!$D:$F,3,0),0)</f>
        <v>39</v>
      </c>
      <c r="L891">
        <f>countif('Pre-transfer 2022 Points'!$E$13:$L$21,D891)</f>
        <v>0</v>
      </c>
      <c r="M891" s="59">
        <f>countif('2022 Points'!$G$13:$N$21,D891)</f>
        <v>0</v>
      </c>
    </row>
    <row r="892">
      <c r="A892" s="50">
        <v>891.0</v>
      </c>
      <c r="B892" s="67">
        <v>614.0</v>
      </c>
      <c r="C892" s="68" t="s">
        <v>952</v>
      </c>
      <c r="D892" s="50" t="s">
        <v>7050</v>
      </c>
      <c r="E892" s="50" t="s">
        <v>4326</v>
      </c>
      <c r="F892" s="50">
        <v>42.0</v>
      </c>
      <c r="G892" s="11"/>
      <c r="I892" t="str">
        <f t="array" ref="I892">INDEX('Current 2023 Points'!$F$16:$F$27,MATCH(1,MMULT(--('Current 2023 Points'!$G$16:$N$27=D892),TRANSPOSE(COLUMN('Current 2023 Points'!$G$16:$N$27)^0)),0))</f>
        <v>#N/A</v>
      </c>
      <c r="K892" s="58">
        <f>F892-IFERROR(VLOOKUP(D892,'Pre-transfer 2023 Ranking'!$D:$F,3,0),0)</f>
        <v>5</v>
      </c>
      <c r="L892">
        <f>countif('Pre-transfer 2022 Points'!$E$13:$L$21,D892)</f>
        <v>0</v>
      </c>
      <c r="M892" s="59">
        <f>countif('2022 Points'!$G$13:$N$21,D892)</f>
        <v>0</v>
      </c>
    </row>
    <row r="893">
      <c r="A893" s="50">
        <v>892.0</v>
      </c>
      <c r="B893" s="67">
        <v>1447.0</v>
      </c>
      <c r="C893" s="69" t="s">
        <v>5966</v>
      </c>
      <c r="D893" s="50" t="s">
        <v>7051</v>
      </c>
      <c r="E893" s="50" t="s">
        <v>4465</v>
      </c>
      <c r="F893" s="50">
        <v>42.0</v>
      </c>
      <c r="G893" s="11"/>
      <c r="I893" t="str">
        <f t="array" ref="I893">INDEX('Current 2023 Points'!$F$16:$F$27,MATCH(1,MMULT(--('Current 2023 Points'!$G$16:$N$27=D893),TRANSPOSE(COLUMN('Current 2023 Points'!$G$16:$N$27)^0)),0))</f>
        <v>#N/A</v>
      </c>
      <c r="K893" s="58">
        <f>F893-IFERROR(VLOOKUP(D893,'Pre-transfer 2023 Ranking'!$D:$F,3,0),0)</f>
        <v>15</v>
      </c>
      <c r="L893">
        <f>countif('Pre-transfer 2022 Points'!$E$13:$L$21,D893)</f>
        <v>0</v>
      </c>
      <c r="M893" s="59">
        <f>countif('2022 Points'!$G$13:$N$21,D893)</f>
        <v>0</v>
      </c>
    </row>
    <row r="894">
      <c r="A894" s="50">
        <v>893.0</v>
      </c>
      <c r="B894" s="67">
        <v>1387.0</v>
      </c>
      <c r="C894" s="69" t="s">
        <v>1802</v>
      </c>
      <c r="D894" s="50" t="s">
        <v>7052</v>
      </c>
      <c r="E894" s="50" t="s">
        <v>5929</v>
      </c>
      <c r="F894" s="50">
        <v>42.0</v>
      </c>
      <c r="G894" s="11"/>
      <c r="I894" t="str">
        <f t="array" ref="I894">INDEX('Current 2023 Points'!$F$16:$F$27,MATCH(1,MMULT(--('Current 2023 Points'!$G$16:$N$27=D894),TRANSPOSE(COLUMN('Current 2023 Points'!$G$16:$N$27)^0)),0))</f>
        <v>#N/A</v>
      </c>
      <c r="K894" s="58">
        <f>F894-IFERROR(VLOOKUP(D894,'Pre-transfer 2023 Ranking'!$D:$F,3,0),0)</f>
        <v>24</v>
      </c>
      <c r="L894">
        <f>countif('Pre-transfer 2022 Points'!$E$13:$L$21,D894)</f>
        <v>0</v>
      </c>
      <c r="M894" s="59">
        <f>countif('2022 Points'!$G$13:$N$21,D894)</f>
        <v>0</v>
      </c>
    </row>
    <row r="895">
      <c r="A895" s="50">
        <v>894.0</v>
      </c>
      <c r="B895" s="67">
        <v>483.0</v>
      </c>
      <c r="C895" s="69" t="s">
        <v>6181</v>
      </c>
      <c r="D895" s="50" t="s">
        <v>7053</v>
      </c>
      <c r="E895" s="50" t="s">
        <v>102</v>
      </c>
      <c r="F895" s="50">
        <v>42.0</v>
      </c>
      <c r="G895" s="11"/>
      <c r="I895" t="str">
        <f t="array" ref="I895">INDEX('Current 2023 Points'!$F$16:$F$27,MATCH(1,MMULT(--('Current 2023 Points'!$G$16:$N$27=D895),TRANSPOSE(COLUMN('Current 2023 Points'!$G$16:$N$27)^0)),0))</f>
        <v>#N/A</v>
      </c>
      <c r="K895" s="58">
        <f>F895-IFERROR(VLOOKUP(D895,'Pre-transfer 2023 Ranking'!$D:$F,3,0),0)</f>
        <v>32</v>
      </c>
      <c r="L895">
        <f>countif('Pre-transfer 2022 Points'!$E$13:$L$21,D895)</f>
        <v>0</v>
      </c>
      <c r="M895" s="59">
        <f>countif('2022 Points'!$G$13:$N$21,D895)</f>
        <v>0</v>
      </c>
    </row>
    <row r="896">
      <c r="A896" s="50">
        <v>895.0</v>
      </c>
      <c r="B896" s="67">
        <v>997.0</v>
      </c>
      <c r="C896" s="69" t="s">
        <v>290</v>
      </c>
      <c r="D896" s="50" t="s">
        <v>7054</v>
      </c>
      <c r="E896" s="50" t="s">
        <v>4683</v>
      </c>
      <c r="F896" s="50">
        <v>42.0</v>
      </c>
      <c r="G896" s="11"/>
      <c r="I896" t="str">
        <f t="array" ref="I896">INDEX('Current 2023 Points'!$F$16:$F$27,MATCH(1,MMULT(--('Current 2023 Points'!$G$16:$N$27=D896),TRANSPOSE(COLUMN('Current 2023 Points'!$G$16:$N$27)^0)),0))</f>
        <v>#N/A</v>
      </c>
      <c r="K896" s="58">
        <f>F896-IFERROR(VLOOKUP(D896,'Pre-transfer 2023 Ranking'!$D:$F,3,0),0)</f>
        <v>22</v>
      </c>
      <c r="L896">
        <f>countif('Pre-transfer 2022 Points'!$E$13:$L$21,D896)</f>
        <v>0</v>
      </c>
      <c r="M896" s="59">
        <f>countif('2022 Points'!$G$13:$N$21,D896)</f>
        <v>0</v>
      </c>
    </row>
    <row r="897">
      <c r="A897" s="50">
        <v>896.0</v>
      </c>
      <c r="B897" s="67">
        <v>2085.0</v>
      </c>
      <c r="C897" s="69" t="s">
        <v>5965</v>
      </c>
      <c r="D897" s="50" t="s">
        <v>7055</v>
      </c>
      <c r="E897" s="50" t="s">
        <v>8707</v>
      </c>
      <c r="F897" s="50">
        <v>42.0</v>
      </c>
      <c r="G897" s="11"/>
      <c r="I897" t="str">
        <f t="array" ref="I897">INDEX('Current 2023 Points'!$F$16:$F$27,MATCH(1,MMULT(--('Current 2023 Points'!$G$16:$N$27=D897),TRANSPOSE(COLUMN('Current 2023 Points'!$G$16:$N$27)^0)),0))</f>
        <v>#N/A</v>
      </c>
      <c r="K897" s="58">
        <f>F897-IFERROR(VLOOKUP(D897,'Pre-transfer 2023 Ranking'!$D:$F,3,0),0)</f>
        <v>6</v>
      </c>
      <c r="L897">
        <f>countif('Pre-transfer 2022 Points'!$E$13:$L$21,D897)</f>
        <v>0</v>
      </c>
      <c r="M897" s="59">
        <f>countif('2022 Points'!$G$13:$N$21,D897)</f>
        <v>0</v>
      </c>
    </row>
    <row r="898">
      <c r="A898" s="50">
        <v>897.0</v>
      </c>
      <c r="B898" s="67"/>
      <c r="C898" s="69" t="s">
        <v>5776</v>
      </c>
      <c r="D898" s="50" t="s">
        <v>7056</v>
      </c>
      <c r="E898" s="50" t="s">
        <v>6003</v>
      </c>
      <c r="F898" s="50">
        <v>42.0</v>
      </c>
      <c r="G898" s="11"/>
      <c r="I898" t="str">
        <f t="array" ref="I898">INDEX('Current 2023 Points'!$F$16:$F$27,MATCH(1,MMULT(--('Current 2023 Points'!$G$16:$N$27=D898),TRANSPOSE(COLUMN('Current 2023 Points'!$G$16:$N$27)^0)),0))</f>
        <v>#N/A</v>
      </c>
      <c r="K898" s="58">
        <f>F898-IFERROR(VLOOKUP(D898,'Pre-transfer 2023 Ranking'!$D:$F,3,0),0)</f>
        <v>37</v>
      </c>
      <c r="L898">
        <f>countif('Pre-transfer 2022 Points'!$E$13:$L$21,D898)</f>
        <v>0</v>
      </c>
      <c r="M898" s="59">
        <f>countif('2022 Points'!$G$13:$N$21,D898)</f>
        <v>0</v>
      </c>
    </row>
    <row r="899">
      <c r="A899" s="50">
        <v>898.0</v>
      </c>
      <c r="B899" s="67">
        <v>707.0</v>
      </c>
      <c r="C899" s="68" t="s">
        <v>5817</v>
      </c>
      <c r="D899" s="50" t="s">
        <v>7057</v>
      </c>
      <c r="E899" s="50" t="s">
        <v>8592</v>
      </c>
      <c r="F899" s="50">
        <v>42.0</v>
      </c>
      <c r="G899" s="11"/>
      <c r="I899" t="str">
        <f t="array" ref="I899">INDEX('Current 2023 Points'!$F$16:$F$27,MATCH(1,MMULT(--('Current 2023 Points'!$G$16:$N$27=D899),TRANSPOSE(COLUMN('Current 2023 Points'!$G$16:$N$27)^0)),0))</f>
        <v>#N/A</v>
      </c>
      <c r="K899" s="58">
        <f>F899-IFERROR(VLOOKUP(D899,'Pre-transfer 2023 Ranking'!$D:$F,3,0),0)</f>
        <v>20</v>
      </c>
      <c r="L899">
        <f>countif('Pre-transfer 2022 Points'!$E$13:$L$21,D899)</f>
        <v>0</v>
      </c>
      <c r="M899" s="59">
        <f>countif('2022 Points'!$G$13:$N$21,D899)</f>
        <v>0</v>
      </c>
    </row>
    <row r="900">
      <c r="A900" s="50">
        <v>899.0</v>
      </c>
      <c r="B900" s="67">
        <v>1040.0</v>
      </c>
      <c r="C900" s="68" t="s">
        <v>591</v>
      </c>
      <c r="D900" s="50" t="s">
        <v>7058</v>
      </c>
      <c r="E900" s="50" t="s">
        <v>8708</v>
      </c>
      <c r="F900" s="50">
        <v>42.0</v>
      </c>
      <c r="G900" s="11"/>
      <c r="I900" t="str">
        <f t="array" ref="I900">INDEX('Current 2023 Points'!$F$16:$F$27,MATCH(1,MMULT(--('Current 2023 Points'!$G$16:$N$27=D900),TRANSPOSE(COLUMN('Current 2023 Points'!$G$16:$N$27)^0)),0))</f>
        <v>#N/A</v>
      </c>
      <c r="K900" s="58">
        <f>F900-IFERROR(VLOOKUP(D900,'Pre-transfer 2023 Ranking'!$D:$F,3,0),0)</f>
        <v>18</v>
      </c>
      <c r="L900">
        <f>countif('Pre-transfer 2022 Points'!$E$13:$L$21,D900)</f>
        <v>0</v>
      </c>
      <c r="M900" s="59">
        <f>countif('2022 Points'!$G$13:$N$21,D900)</f>
        <v>0</v>
      </c>
    </row>
    <row r="901">
      <c r="A901" s="49">
        <v>900.0</v>
      </c>
      <c r="B901" s="63"/>
      <c r="C901" s="66" t="s">
        <v>5776</v>
      </c>
      <c r="D901" s="49" t="s">
        <v>7059</v>
      </c>
      <c r="E901" s="49" t="s">
        <v>8631</v>
      </c>
      <c r="F901" s="78">
        <v>42.0</v>
      </c>
      <c r="G901" s="11"/>
      <c r="I901" t="str">
        <f t="array" ref="I901">INDEX('Current 2023 Points'!$F$16:$F$27,MATCH(1,MMULT(--('Current 2023 Points'!$G$16:$N$27=D901),TRANSPOSE(COLUMN('Current 2023 Points'!$G$16:$N$27)^0)),0))</f>
        <v>#N/A</v>
      </c>
      <c r="K901" s="58">
        <f>F901-IFERROR(VLOOKUP(D901,'Pre-transfer 2023 Ranking'!$D:$F,3,0),0)</f>
        <v>42</v>
      </c>
      <c r="L901">
        <f>countif('Pre-transfer 2022 Points'!$E$13:$L$21,D901)</f>
        <v>0</v>
      </c>
      <c r="M901" s="59">
        <f>countif('2022 Points'!$G$13:$N$21,D901)</f>
        <v>0</v>
      </c>
    </row>
    <row r="902">
      <c r="A902" s="50">
        <v>901.0</v>
      </c>
      <c r="B902" s="67"/>
      <c r="C902" s="69" t="s">
        <v>5776</v>
      </c>
      <c r="D902" s="50" t="s">
        <v>7060</v>
      </c>
      <c r="E902" s="50" t="s">
        <v>8626</v>
      </c>
      <c r="F902" s="50">
        <v>41.0</v>
      </c>
      <c r="G902" s="11"/>
      <c r="I902" t="str">
        <f t="array" ref="I902">INDEX('Current 2023 Points'!$F$16:$F$27,MATCH(1,MMULT(--('Current 2023 Points'!$G$16:$N$27=D902),TRANSPOSE(COLUMN('Current 2023 Points'!$G$16:$N$27)^0)),0))</f>
        <v>#N/A</v>
      </c>
      <c r="K902" s="58">
        <f>F902-IFERROR(VLOOKUP(D902,'Pre-transfer 2023 Ranking'!$D:$F,3,0),0)</f>
        <v>19</v>
      </c>
      <c r="L902">
        <f>countif('Pre-transfer 2022 Points'!$E$13:$L$21,D902)</f>
        <v>0</v>
      </c>
      <c r="M902" s="59">
        <f>countif('2022 Points'!$G$13:$N$21,D902)</f>
        <v>0</v>
      </c>
    </row>
    <row r="903">
      <c r="A903" s="50">
        <v>902.0</v>
      </c>
      <c r="B903" s="67">
        <v>1644.0</v>
      </c>
      <c r="C903" s="68" t="s">
        <v>4615</v>
      </c>
      <c r="D903" s="50" t="s">
        <v>7061</v>
      </c>
      <c r="E903" s="50" t="s">
        <v>6013</v>
      </c>
      <c r="F903" s="50">
        <v>41.0</v>
      </c>
      <c r="G903" s="11"/>
      <c r="I903" t="str">
        <f t="array" ref="I903">INDEX('Current 2023 Points'!$F$16:$F$27,MATCH(1,MMULT(--('Current 2023 Points'!$G$16:$N$27=D903),TRANSPOSE(COLUMN('Current 2023 Points'!$G$16:$N$27)^0)),0))</f>
        <v>#N/A</v>
      </c>
      <c r="K903" s="58">
        <f>F903-IFERROR(VLOOKUP(D903,'Pre-transfer 2023 Ranking'!$D:$F,3,0),0)</f>
        <v>27</v>
      </c>
      <c r="L903">
        <f>countif('Pre-transfer 2022 Points'!$E$13:$L$21,D903)</f>
        <v>0</v>
      </c>
      <c r="M903" s="59">
        <f>countif('2022 Points'!$G$13:$N$21,D903)</f>
        <v>0</v>
      </c>
    </row>
    <row r="904">
      <c r="A904" s="50">
        <v>903.0</v>
      </c>
      <c r="B904" s="67">
        <v>1353.0</v>
      </c>
      <c r="C904" s="69" t="s">
        <v>5358</v>
      </c>
      <c r="D904" s="50" t="s">
        <v>7062</v>
      </c>
      <c r="E904" s="50" t="s">
        <v>8623</v>
      </c>
      <c r="F904" s="50">
        <v>41.0</v>
      </c>
      <c r="G904" s="11"/>
      <c r="I904" t="str">
        <f t="array" ref="I904">INDEX('Current 2023 Points'!$F$16:$F$27,MATCH(1,MMULT(--('Current 2023 Points'!$G$16:$N$27=D904),TRANSPOSE(COLUMN('Current 2023 Points'!$G$16:$N$27)^0)),0))</f>
        <v>#N/A</v>
      </c>
      <c r="K904" s="58">
        <f>F904-IFERROR(VLOOKUP(D904,'Pre-transfer 2023 Ranking'!$D:$F,3,0),0)</f>
        <v>4</v>
      </c>
      <c r="L904">
        <f>countif('Pre-transfer 2022 Points'!$E$13:$L$21,D904)</f>
        <v>0</v>
      </c>
      <c r="M904" s="59">
        <f>countif('2022 Points'!$G$13:$N$21,D904)</f>
        <v>0</v>
      </c>
    </row>
    <row r="905">
      <c r="A905" s="50">
        <v>904.0</v>
      </c>
      <c r="B905" s="67">
        <v>252.0</v>
      </c>
      <c r="C905" s="69" t="s">
        <v>8709</v>
      </c>
      <c r="D905" s="50" t="s">
        <v>7063</v>
      </c>
      <c r="E905" s="50" t="s">
        <v>8589</v>
      </c>
      <c r="F905" s="50">
        <v>41.0</v>
      </c>
      <c r="G905" s="11"/>
      <c r="I905" t="str">
        <f t="array" ref="I905">INDEX('Current 2023 Points'!$F$16:$F$27,MATCH(1,MMULT(--('Current 2023 Points'!$G$16:$N$27=D905),TRANSPOSE(COLUMN('Current 2023 Points'!$G$16:$N$27)^0)),0))</f>
        <v>#N/A</v>
      </c>
      <c r="K905" s="58">
        <f>F905-IFERROR(VLOOKUP(D905,'Pre-transfer 2023 Ranking'!$D:$F,3,0),0)</f>
        <v>20</v>
      </c>
      <c r="L905">
        <f>countif('Pre-transfer 2022 Points'!$E$13:$L$21,D905)</f>
        <v>0</v>
      </c>
      <c r="M905" s="59">
        <f>countif('2022 Points'!$G$13:$N$21,D905)</f>
        <v>0</v>
      </c>
    </row>
    <row r="906">
      <c r="A906" s="50">
        <v>905.0</v>
      </c>
      <c r="B906" s="67">
        <v>1500.0</v>
      </c>
      <c r="C906" s="69" t="s">
        <v>8710</v>
      </c>
      <c r="D906" s="50" t="s">
        <v>7064</v>
      </c>
      <c r="E906" s="50" t="s">
        <v>8593</v>
      </c>
      <c r="F906" s="50">
        <v>41.0</v>
      </c>
      <c r="G906" s="11"/>
      <c r="I906" t="str">
        <f t="array" ref="I906">INDEX('Current 2023 Points'!$F$16:$F$27,MATCH(1,MMULT(--('Current 2023 Points'!$G$16:$N$27=D906),TRANSPOSE(COLUMN('Current 2023 Points'!$G$16:$N$27)^0)),0))</f>
        <v>#N/A</v>
      </c>
      <c r="K906" s="58">
        <f>F906-IFERROR(VLOOKUP(D906,'Pre-transfer 2023 Ranking'!$D:$F,3,0),0)</f>
        <v>31</v>
      </c>
      <c r="L906">
        <f>countif('Pre-transfer 2022 Points'!$E$13:$L$21,D906)</f>
        <v>0</v>
      </c>
      <c r="M906" s="59">
        <f>countif('2022 Points'!$G$13:$N$21,D906)</f>
        <v>0</v>
      </c>
    </row>
    <row r="907">
      <c r="A907" s="50">
        <v>906.0</v>
      </c>
      <c r="B907" s="67">
        <v>488.0</v>
      </c>
      <c r="C907" s="69" t="s">
        <v>6122</v>
      </c>
      <c r="D907" s="50" t="s">
        <v>7065</v>
      </c>
      <c r="E907" s="50" t="s">
        <v>8590</v>
      </c>
      <c r="F907" s="50">
        <v>41.0</v>
      </c>
      <c r="G907" s="11"/>
      <c r="I907" t="str">
        <f t="array" ref="I907">INDEX('Current 2023 Points'!$F$16:$F$27,MATCH(1,MMULT(--('Current 2023 Points'!$G$16:$N$27=D907),TRANSPOSE(COLUMN('Current 2023 Points'!$G$16:$N$27)^0)),0))</f>
        <v>#N/A</v>
      </c>
      <c r="K907" s="58">
        <f>F907-IFERROR(VLOOKUP(D907,'Pre-transfer 2023 Ranking'!$D:$F,3,0),0)</f>
        <v>31</v>
      </c>
      <c r="L907">
        <f>countif('Pre-transfer 2022 Points'!$E$13:$L$21,D907)</f>
        <v>0</v>
      </c>
      <c r="M907" s="59">
        <f>countif('2022 Points'!$G$13:$N$21,D907)</f>
        <v>0</v>
      </c>
    </row>
    <row r="908">
      <c r="A908" s="50">
        <v>907.0</v>
      </c>
      <c r="B908" s="67">
        <v>1012.0</v>
      </c>
      <c r="C908" s="68" t="s">
        <v>5302</v>
      </c>
      <c r="D908" s="50" t="s">
        <v>7066</v>
      </c>
      <c r="E908" s="50" t="s">
        <v>8711</v>
      </c>
      <c r="F908" s="50">
        <v>41.0</v>
      </c>
      <c r="G908" s="11"/>
      <c r="I908" t="str">
        <f t="array" ref="I908">INDEX('Current 2023 Points'!$F$16:$F$27,MATCH(1,MMULT(--('Current 2023 Points'!$G$16:$N$27=D908),TRANSPOSE(COLUMN('Current 2023 Points'!$G$16:$N$27)^0)),0))</f>
        <v>#N/A</v>
      </c>
      <c r="K908" s="58">
        <f>F908-IFERROR(VLOOKUP(D908,'Pre-transfer 2023 Ranking'!$D:$F,3,0),0)</f>
        <v>17</v>
      </c>
      <c r="L908">
        <f>countif('Pre-transfer 2022 Points'!$E$13:$L$21,D908)</f>
        <v>0</v>
      </c>
      <c r="M908" s="59">
        <f>countif('2022 Points'!$G$13:$N$21,D908)</f>
        <v>0</v>
      </c>
    </row>
    <row r="909">
      <c r="A909" s="50">
        <v>908.0</v>
      </c>
      <c r="B909" s="67"/>
      <c r="C909" s="69" t="s">
        <v>5776</v>
      </c>
      <c r="D909" s="50" t="s">
        <v>7067</v>
      </c>
      <c r="E909" s="50" t="s">
        <v>8643</v>
      </c>
      <c r="F909" s="50">
        <v>41.0</v>
      </c>
      <c r="G909" s="11"/>
      <c r="I909" t="str">
        <f t="array" ref="I909">INDEX('Current 2023 Points'!$F$16:$F$27,MATCH(1,MMULT(--('Current 2023 Points'!$G$16:$N$27=D909),TRANSPOSE(COLUMN('Current 2023 Points'!$G$16:$N$27)^0)),0))</f>
        <v>#N/A</v>
      </c>
      <c r="K909" s="58">
        <f>F909-IFERROR(VLOOKUP(D909,'Pre-transfer 2023 Ranking'!$D:$F,3,0),0)</f>
        <v>41</v>
      </c>
      <c r="L909">
        <f>countif('Pre-transfer 2022 Points'!$E$13:$L$21,D909)</f>
        <v>0</v>
      </c>
      <c r="M909" s="59">
        <f>countif('2022 Points'!$G$13:$N$21,D909)</f>
        <v>0</v>
      </c>
    </row>
    <row r="910">
      <c r="A910" s="50">
        <v>909.0</v>
      </c>
      <c r="B910" s="67">
        <v>1681.0</v>
      </c>
      <c r="C910" s="69" t="s">
        <v>5538</v>
      </c>
      <c r="D910" s="50" t="s">
        <v>7068</v>
      </c>
      <c r="E910" s="50" t="s">
        <v>324</v>
      </c>
      <c r="F910" s="50">
        <v>41.0</v>
      </c>
      <c r="G910" s="11"/>
      <c r="I910" t="str">
        <f t="array" ref="I910">INDEX('Current 2023 Points'!$F$16:$F$27,MATCH(1,MMULT(--('Current 2023 Points'!$G$16:$N$27=D910),TRANSPOSE(COLUMN('Current 2023 Points'!$G$16:$N$27)^0)),0))</f>
        <v>#N/A</v>
      </c>
      <c r="K910" s="58">
        <f>F910-IFERROR(VLOOKUP(D910,'Pre-transfer 2023 Ranking'!$D:$F,3,0),0)</f>
        <v>41</v>
      </c>
      <c r="L910">
        <f>countif('Pre-transfer 2022 Points'!$E$13:$L$21,D910)</f>
        <v>0</v>
      </c>
      <c r="M910" s="59">
        <f>countif('2022 Points'!$G$13:$N$21,D910)</f>
        <v>0</v>
      </c>
    </row>
    <row r="911">
      <c r="A911" s="50">
        <v>910.0</v>
      </c>
      <c r="B911" s="67">
        <v>694.0</v>
      </c>
      <c r="C911" s="69" t="s">
        <v>1145</v>
      </c>
      <c r="D911" s="50" t="s">
        <v>7069</v>
      </c>
      <c r="E911" s="50" t="s">
        <v>8592</v>
      </c>
      <c r="F911" s="50">
        <v>40.0</v>
      </c>
      <c r="G911" s="11"/>
      <c r="I911" t="str">
        <f t="array" ref="I911">INDEX('Current 2023 Points'!$F$16:$F$27,MATCH(1,MMULT(--('Current 2023 Points'!$G$16:$N$27=D911),TRANSPOSE(COLUMN('Current 2023 Points'!$G$16:$N$27)^0)),0))</f>
        <v>#N/A</v>
      </c>
      <c r="K911" s="58">
        <f>F911-IFERROR(VLOOKUP(D911,'Pre-transfer 2023 Ranking'!$D:$F,3,0),0)</f>
        <v>5</v>
      </c>
      <c r="L911">
        <f>countif('Pre-transfer 2022 Points'!$E$13:$L$21,D911)</f>
        <v>0</v>
      </c>
      <c r="M911" s="59">
        <f>countif('2022 Points'!$G$13:$N$21,D911)</f>
        <v>0</v>
      </c>
    </row>
    <row r="912">
      <c r="A912" s="50">
        <v>911.0</v>
      </c>
      <c r="B912" s="67"/>
      <c r="C912" s="69" t="s">
        <v>5776</v>
      </c>
      <c r="D912" s="50" t="s">
        <v>7070</v>
      </c>
      <c r="E912" s="50" t="s">
        <v>157</v>
      </c>
      <c r="F912" s="50">
        <v>40.0</v>
      </c>
      <c r="G912" s="11"/>
      <c r="I912" t="str">
        <f t="array" ref="I912">INDEX('Current 2023 Points'!$F$16:$F$27,MATCH(1,MMULT(--('Current 2023 Points'!$G$16:$N$27=D912),TRANSPOSE(COLUMN('Current 2023 Points'!$G$16:$N$27)^0)),0))</f>
        <v>#N/A</v>
      </c>
      <c r="K912" s="58">
        <f>F912-IFERROR(VLOOKUP(D912,'Pre-transfer 2023 Ranking'!$D:$F,3,0),0)</f>
        <v>15</v>
      </c>
      <c r="L912">
        <f>countif('Pre-transfer 2022 Points'!$E$13:$L$21,D912)</f>
        <v>0</v>
      </c>
      <c r="M912" s="59">
        <f>countif('2022 Points'!$G$13:$N$21,D912)</f>
        <v>0</v>
      </c>
    </row>
    <row r="913">
      <c r="A913" s="50">
        <v>912.0</v>
      </c>
      <c r="B913" s="67">
        <v>823.0</v>
      </c>
      <c r="C913" s="69" t="s">
        <v>4394</v>
      </c>
      <c r="D913" s="50" t="s">
        <v>7071</v>
      </c>
      <c r="E913" s="50" t="s">
        <v>1350</v>
      </c>
      <c r="F913" s="50">
        <v>40.0</v>
      </c>
      <c r="G913" s="11"/>
      <c r="I913" t="str">
        <f t="array" ref="I913">INDEX('Current 2023 Points'!$F$16:$F$27,MATCH(1,MMULT(--('Current 2023 Points'!$G$16:$N$27=D913),TRANSPOSE(COLUMN('Current 2023 Points'!$G$16:$N$27)^0)),0))</f>
        <v>#N/A</v>
      </c>
      <c r="K913" s="58">
        <f>F913-IFERROR(VLOOKUP(D913,'Pre-transfer 2023 Ranking'!$D:$F,3,0),0)</f>
        <v>10</v>
      </c>
      <c r="L913">
        <f>countif('Pre-transfer 2022 Points'!$E$13:$L$21,D913)</f>
        <v>0</v>
      </c>
      <c r="M913" s="59">
        <f>countif('2022 Points'!$G$13:$N$21,D913)</f>
        <v>0</v>
      </c>
    </row>
    <row r="914">
      <c r="A914" s="50">
        <v>913.0</v>
      </c>
      <c r="B914" s="67">
        <v>647.0</v>
      </c>
      <c r="C914" s="68" t="s">
        <v>1068</v>
      </c>
      <c r="D914" s="50" t="s">
        <v>7072</v>
      </c>
      <c r="E914" s="50" t="s">
        <v>5793</v>
      </c>
      <c r="F914" s="50">
        <v>40.0</v>
      </c>
      <c r="G914" s="11"/>
      <c r="I914" t="str">
        <f t="array" ref="I914">INDEX('Current 2023 Points'!$F$16:$F$27,MATCH(1,MMULT(--('Current 2023 Points'!$G$16:$N$27=D914),TRANSPOSE(COLUMN('Current 2023 Points'!$G$16:$N$27)^0)),0))</f>
        <v>#N/A</v>
      </c>
      <c r="K914" s="58">
        <f>F914-IFERROR(VLOOKUP(D914,'Pre-transfer 2023 Ranking'!$D:$F,3,0),0)</f>
        <v>24</v>
      </c>
      <c r="L914">
        <f>countif('Pre-transfer 2022 Points'!$E$13:$L$21,D914)</f>
        <v>0</v>
      </c>
      <c r="M914" s="59">
        <f>countif('2022 Points'!$G$13:$N$21,D914)</f>
        <v>0</v>
      </c>
    </row>
    <row r="915">
      <c r="A915" s="50">
        <v>914.0</v>
      </c>
      <c r="B915" s="67">
        <v>768.0</v>
      </c>
      <c r="C915" s="68" t="s">
        <v>4506</v>
      </c>
      <c r="D915" s="50" t="s">
        <v>7073</v>
      </c>
      <c r="E915" s="50" t="s">
        <v>115</v>
      </c>
      <c r="F915" s="50">
        <v>40.0</v>
      </c>
      <c r="G915" s="11"/>
      <c r="I915" t="str">
        <f t="array" ref="I915">INDEX('Current 2023 Points'!$F$16:$F$27,MATCH(1,MMULT(--('Current 2023 Points'!$G$16:$N$27=D915),TRANSPOSE(COLUMN('Current 2023 Points'!$G$16:$N$27)^0)),0))</f>
        <v>#N/A</v>
      </c>
      <c r="K915" s="58">
        <f>F915-IFERROR(VLOOKUP(D915,'Pre-transfer 2023 Ranking'!$D:$F,3,0),0)</f>
        <v>5</v>
      </c>
      <c r="L915">
        <f>countif('Pre-transfer 2022 Points'!$E$13:$L$21,D915)</f>
        <v>0</v>
      </c>
      <c r="M915" s="59">
        <f>countif('2022 Points'!$G$13:$N$21,D915)</f>
        <v>0</v>
      </c>
    </row>
    <row r="916">
      <c r="A916" s="50">
        <v>915.0</v>
      </c>
      <c r="B916" s="67">
        <v>384.0</v>
      </c>
      <c r="C916" s="69" t="s">
        <v>8712</v>
      </c>
      <c r="D916" s="50" t="s">
        <v>7074</v>
      </c>
      <c r="E916" s="50" t="s">
        <v>5764</v>
      </c>
      <c r="F916" s="50">
        <v>40.0</v>
      </c>
      <c r="G916" s="11"/>
      <c r="I916" t="str">
        <f t="array" ref="I916">INDEX('Current 2023 Points'!$F$16:$F$27,MATCH(1,MMULT(--('Current 2023 Points'!$G$16:$N$27=D916),TRANSPOSE(COLUMN('Current 2023 Points'!$G$16:$N$27)^0)),0))</f>
        <v>#N/A</v>
      </c>
      <c r="K916" s="58">
        <f>F916-IFERROR(VLOOKUP(D916,'Pre-transfer 2023 Ranking'!$D:$F,3,0),0)</f>
        <v>30</v>
      </c>
      <c r="L916">
        <f>countif('Pre-transfer 2022 Points'!$E$13:$L$21,D916)</f>
        <v>0</v>
      </c>
      <c r="M916" s="59">
        <f>countif('2022 Points'!$G$13:$N$21,D916)</f>
        <v>0</v>
      </c>
    </row>
    <row r="917">
      <c r="A917" s="50">
        <v>916.0</v>
      </c>
      <c r="B917" s="67">
        <v>1072.0</v>
      </c>
      <c r="C917" s="68" t="s">
        <v>916</v>
      </c>
      <c r="D917" s="50" t="s">
        <v>7075</v>
      </c>
      <c r="E917" s="50" t="s">
        <v>4626</v>
      </c>
      <c r="F917" s="50">
        <v>40.0</v>
      </c>
      <c r="G917" s="11"/>
      <c r="I917" t="str">
        <f t="array" ref="I917">INDEX('Current 2023 Points'!$F$16:$F$27,MATCH(1,MMULT(--('Current 2023 Points'!$G$16:$N$27=D917),TRANSPOSE(COLUMN('Current 2023 Points'!$G$16:$N$27)^0)),0))</f>
        <v>#N/A</v>
      </c>
      <c r="K917" s="58">
        <f>F917-IFERROR(VLOOKUP(D917,'Pre-transfer 2023 Ranking'!$D:$F,3,0),0)</f>
        <v>2</v>
      </c>
      <c r="L917">
        <f>countif('Pre-transfer 2022 Points'!$E$13:$L$21,D917)</f>
        <v>0</v>
      </c>
      <c r="M917" s="59">
        <f>countif('2022 Points'!$G$13:$N$21,D917)</f>
        <v>0</v>
      </c>
    </row>
    <row r="918">
      <c r="A918" s="50">
        <v>917.0</v>
      </c>
      <c r="B918" s="67">
        <v>818.0</v>
      </c>
      <c r="C918" s="69" t="s">
        <v>4692</v>
      </c>
      <c r="D918" s="50" t="s">
        <v>7076</v>
      </c>
      <c r="E918" s="50" t="s">
        <v>465</v>
      </c>
      <c r="F918" s="50">
        <v>40.0</v>
      </c>
      <c r="G918" s="11"/>
      <c r="I918" t="str">
        <f t="array" ref="I918">INDEX('Current 2023 Points'!$F$16:$F$27,MATCH(1,MMULT(--('Current 2023 Points'!$G$16:$N$27=D918),TRANSPOSE(COLUMN('Current 2023 Points'!$G$16:$N$27)^0)),0))</f>
        <v>#N/A</v>
      </c>
      <c r="K918" s="58">
        <f>F918-IFERROR(VLOOKUP(D918,'Pre-transfer 2023 Ranking'!$D:$F,3,0),0)</f>
        <v>0</v>
      </c>
      <c r="L918">
        <f>countif('Pre-transfer 2022 Points'!$E$13:$L$21,D918)</f>
        <v>0</v>
      </c>
      <c r="M918" s="59">
        <f>countif('2022 Points'!$G$13:$N$21,D918)</f>
        <v>0</v>
      </c>
    </row>
    <row r="919">
      <c r="A919" s="50">
        <v>918.0</v>
      </c>
      <c r="B919" s="67">
        <v>1991.0</v>
      </c>
      <c r="C919" s="69" t="s">
        <v>8678</v>
      </c>
      <c r="D919" s="50" t="s">
        <v>7077</v>
      </c>
      <c r="E919" s="50" t="s">
        <v>5879</v>
      </c>
      <c r="F919" s="50">
        <v>40.0</v>
      </c>
      <c r="G919" s="11"/>
      <c r="I919" t="str">
        <f t="array" ref="I919">INDEX('Current 2023 Points'!$F$16:$F$27,MATCH(1,MMULT(--('Current 2023 Points'!$G$16:$N$27=D919),TRANSPOSE(COLUMN('Current 2023 Points'!$G$16:$N$27)^0)),0))</f>
        <v>#N/A</v>
      </c>
      <c r="K919" s="58">
        <f>F919-IFERROR(VLOOKUP(D919,'Pre-transfer 2023 Ranking'!$D:$F,3,0),0)</f>
        <v>38</v>
      </c>
      <c r="L919">
        <f>countif('Pre-transfer 2022 Points'!$E$13:$L$21,D919)</f>
        <v>0</v>
      </c>
      <c r="M919" s="59">
        <f>countif('2022 Points'!$G$13:$N$21,D919)</f>
        <v>0</v>
      </c>
    </row>
    <row r="920">
      <c r="A920" s="50">
        <v>919.0</v>
      </c>
      <c r="B920" s="67">
        <v>958.0</v>
      </c>
      <c r="C920" s="69" t="s">
        <v>119</v>
      </c>
      <c r="D920" s="50" t="s">
        <v>7078</v>
      </c>
      <c r="E920" s="50" t="s">
        <v>8597</v>
      </c>
      <c r="F920" s="50">
        <v>40.0</v>
      </c>
      <c r="G920" s="11"/>
      <c r="I920" t="str">
        <f t="array" ref="I920">INDEX('Current 2023 Points'!$F$16:$F$27,MATCH(1,MMULT(--('Current 2023 Points'!$G$16:$N$27=D920),TRANSPOSE(COLUMN('Current 2023 Points'!$G$16:$N$27)^0)),0))</f>
        <v>#N/A</v>
      </c>
      <c r="K920" s="58">
        <f>F920-IFERROR(VLOOKUP(D920,'Pre-transfer 2023 Ranking'!$D:$F,3,0),0)</f>
        <v>15</v>
      </c>
      <c r="L920">
        <f>countif('Pre-transfer 2022 Points'!$E$13:$L$21,D920)</f>
        <v>0</v>
      </c>
      <c r="M920" s="59">
        <f>countif('2022 Points'!$G$13:$N$21,D920)</f>
        <v>0</v>
      </c>
    </row>
    <row r="921">
      <c r="A921" s="50">
        <v>920.0</v>
      </c>
      <c r="B921" s="67">
        <v>635.0</v>
      </c>
      <c r="C921" s="69" t="s">
        <v>4437</v>
      </c>
      <c r="D921" s="50" t="s">
        <v>7079</v>
      </c>
      <c r="E921" s="50" t="s">
        <v>8613</v>
      </c>
      <c r="F921" s="50">
        <v>40.0</v>
      </c>
      <c r="G921" s="11"/>
      <c r="I921" t="str">
        <f t="array" ref="I921">INDEX('Current 2023 Points'!$F$16:$F$27,MATCH(1,MMULT(--('Current 2023 Points'!$G$16:$N$27=D921),TRANSPOSE(COLUMN('Current 2023 Points'!$G$16:$N$27)^0)),0))</f>
        <v>#N/A</v>
      </c>
      <c r="K921" s="58">
        <f>F921-IFERROR(VLOOKUP(D921,'Pre-transfer 2023 Ranking'!$D:$F,3,0),0)</f>
        <v>30</v>
      </c>
      <c r="L921">
        <f>countif('Pre-transfer 2022 Points'!$E$13:$L$21,D921)</f>
        <v>0</v>
      </c>
      <c r="M921" s="59">
        <f>countif('2022 Points'!$G$13:$N$21,D921)</f>
        <v>0</v>
      </c>
    </row>
    <row r="922">
      <c r="A922" s="50">
        <v>921.0</v>
      </c>
      <c r="B922" s="67">
        <v>908.0</v>
      </c>
      <c r="C922" s="69" t="s">
        <v>345</v>
      </c>
      <c r="D922" s="50" t="s">
        <v>7080</v>
      </c>
      <c r="E922" s="50" t="s">
        <v>139</v>
      </c>
      <c r="F922" s="50">
        <v>40.0</v>
      </c>
      <c r="G922" s="11"/>
      <c r="I922" t="str">
        <f t="array" ref="I922">INDEX('Current 2023 Points'!$F$16:$F$27,MATCH(1,MMULT(--('Current 2023 Points'!$G$16:$N$27=D922),TRANSPOSE(COLUMN('Current 2023 Points'!$G$16:$N$27)^0)),0))</f>
        <v>#N/A</v>
      </c>
      <c r="K922" s="58">
        <f>F922-IFERROR(VLOOKUP(D922,'Pre-transfer 2023 Ranking'!$D:$F,3,0),0)</f>
        <v>15</v>
      </c>
      <c r="L922">
        <f>countif('Pre-transfer 2022 Points'!$E$13:$L$21,D922)</f>
        <v>0</v>
      </c>
      <c r="M922" s="59">
        <f>countif('2022 Points'!$G$13:$N$21,D922)</f>
        <v>0</v>
      </c>
    </row>
    <row r="923">
      <c r="A923" s="50">
        <v>922.0</v>
      </c>
      <c r="B923" s="67"/>
      <c r="C923" s="68" t="s">
        <v>5776</v>
      </c>
      <c r="D923" s="50" t="s">
        <v>7081</v>
      </c>
      <c r="E923" s="50" t="s">
        <v>4683</v>
      </c>
      <c r="F923" s="50">
        <v>40.0</v>
      </c>
      <c r="G923" s="11"/>
      <c r="I923" t="str">
        <f t="array" ref="I923">INDEX('Current 2023 Points'!$F$16:$F$27,MATCH(1,MMULT(--('Current 2023 Points'!$G$16:$N$27=D923),TRANSPOSE(COLUMN('Current 2023 Points'!$G$16:$N$27)^0)),0))</f>
        <v>#N/A</v>
      </c>
      <c r="K923" s="58">
        <f>F923-IFERROR(VLOOKUP(D923,'Pre-transfer 2023 Ranking'!$D:$F,3,0),0)</f>
        <v>2</v>
      </c>
      <c r="L923">
        <f>countif('Pre-transfer 2022 Points'!$E$13:$L$21,D923)</f>
        <v>0</v>
      </c>
      <c r="M923" s="59">
        <f>countif('2022 Points'!$G$13:$N$21,D923)</f>
        <v>0</v>
      </c>
    </row>
    <row r="924">
      <c r="A924" s="50">
        <v>923.0</v>
      </c>
      <c r="B924" s="67">
        <v>628.0</v>
      </c>
      <c r="C924" s="69" t="s">
        <v>5833</v>
      </c>
      <c r="D924" s="50" t="s">
        <v>7082</v>
      </c>
      <c r="E924" s="50" t="s">
        <v>8622</v>
      </c>
      <c r="F924" s="50">
        <v>40.0</v>
      </c>
      <c r="G924" s="11"/>
      <c r="I924" t="str">
        <f t="array" ref="I924">INDEX('Current 2023 Points'!$F$16:$F$27,MATCH(1,MMULT(--('Current 2023 Points'!$G$16:$N$27=D924),TRANSPOSE(COLUMN('Current 2023 Points'!$G$16:$N$27)^0)),0))</f>
        <v>#N/A</v>
      </c>
      <c r="K924" s="58">
        <f>F924-IFERROR(VLOOKUP(D924,'Pre-transfer 2023 Ranking'!$D:$F,3,0),0)</f>
        <v>0</v>
      </c>
      <c r="L924">
        <f>countif('Pre-transfer 2022 Points'!$E$13:$L$21,D924)</f>
        <v>0</v>
      </c>
      <c r="M924" s="59">
        <f>countif('2022 Points'!$G$13:$N$21,D924)</f>
        <v>0</v>
      </c>
    </row>
    <row r="925">
      <c r="A925" s="50">
        <v>924.0</v>
      </c>
      <c r="B925" s="67">
        <v>706.0</v>
      </c>
      <c r="C925" s="69" t="s">
        <v>808</v>
      </c>
      <c r="D925" s="50" t="s">
        <v>7083</v>
      </c>
      <c r="E925" s="50" t="s">
        <v>157</v>
      </c>
      <c r="F925" s="50">
        <v>40.0</v>
      </c>
      <c r="G925" s="11"/>
      <c r="I925" t="str">
        <f t="array" ref="I925">INDEX('Current 2023 Points'!$F$16:$F$27,MATCH(1,MMULT(--('Current 2023 Points'!$G$16:$N$27=D925),TRANSPOSE(COLUMN('Current 2023 Points'!$G$16:$N$27)^0)),0))</f>
        <v>#N/A</v>
      </c>
      <c r="K925" s="58">
        <f>F925-IFERROR(VLOOKUP(D925,'Pre-transfer 2023 Ranking'!$D:$F,3,0),0)</f>
        <v>25</v>
      </c>
      <c r="L925">
        <f>countif('Pre-transfer 2022 Points'!$E$13:$L$21,D925)</f>
        <v>0</v>
      </c>
      <c r="M925" s="59">
        <f>countif('2022 Points'!$G$13:$N$21,D925)</f>
        <v>0</v>
      </c>
    </row>
    <row r="926">
      <c r="A926" s="50">
        <v>925.0</v>
      </c>
      <c r="B926" s="67">
        <v>453.0</v>
      </c>
      <c r="C926" s="69" t="s">
        <v>4665</v>
      </c>
      <c r="D926" s="50" t="s">
        <v>7084</v>
      </c>
      <c r="E926" s="50" t="s">
        <v>4559</v>
      </c>
      <c r="F926" s="50">
        <v>40.0</v>
      </c>
      <c r="G926" s="11"/>
      <c r="I926" t="str">
        <f t="array" ref="I926">INDEX('Current 2023 Points'!$F$16:$F$27,MATCH(1,MMULT(--('Current 2023 Points'!$G$16:$N$27=D926),TRANSPOSE(COLUMN('Current 2023 Points'!$G$16:$N$27)^0)),0))</f>
        <v>#N/A</v>
      </c>
      <c r="K926" s="58">
        <f>F926-IFERROR(VLOOKUP(D926,'Pre-transfer 2023 Ranking'!$D:$F,3,0),0)</f>
        <v>39</v>
      </c>
      <c r="L926">
        <f>countif('Pre-transfer 2022 Points'!$E$13:$L$21,D926)</f>
        <v>0</v>
      </c>
      <c r="M926" s="59">
        <f>countif('2022 Points'!$G$13:$N$21,D926)</f>
        <v>0</v>
      </c>
    </row>
    <row r="927">
      <c r="A927" s="50">
        <v>926.0</v>
      </c>
      <c r="B927" s="67"/>
      <c r="C927" s="68" t="s">
        <v>5776</v>
      </c>
      <c r="D927" s="50" t="s">
        <v>7085</v>
      </c>
      <c r="E927" s="50" t="s">
        <v>8668</v>
      </c>
      <c r="F927" s="50">
        <v>40.0</v>
      </c>
      <c r="G927" s="11"/>
      <c r="I927" t="str">
        <f t="array" ref="I927">INDEX('Current 2023 Points'!$F$16:$F$27,MATCH(1,MMULT(--('Current 2023 Points'!$G$16:$N$27=D927),TRANSPOSE(COLUMN('Current 2023 Points'!$G$16:$N$27)^0)),0))</f>
        <v>#N/A</v>
      </c>
      <c r="K927" s="58">
        <f>F927-IFERROR(VLOOKUP(D927,'Pre-transfer 2023 Ranking'!$D:$F,3,0),0)</f>
        <v>0</v>
      </c>
      <c r="L927">
        <f>countif('Pre-transfer 2022 Points'!$E$13:$L$21,D927)</f>
        <v>0</v>
      </c>
      <c r="M927" s="59">
        <f>countif('2022 Points'!$G$13:$N$21,D927)</f>
        <v>0</v>
      </c>
    </row>
    <row r="928">
      <c r="A928" s="50">
        <v>927.0</v>
      </c>
      <c r="B928" s="67">
        <v>255.0</v>
      </c>
      <c r="C928" s="69" t="s">
        <v>4760</v>
      </c>
      <c r="D928" s="50" t="s">
        <v>7086</v>
      </c>
      <c r="E928" s="50" t="s">
        <v>8593</v>
      </c>
      <c r="F928" s="50">
        <v>40.0</v>
      </c>
      <c r="G928" s="11"/>
      <c r="I928" t="str">
        <f t="array" ref="I928">INDEX('Current 2023 Points'!$F$16:$F$27,MATCH(1,MMULT(--('Current 2023 Points'!$G$16:$N$27=D928),TRANSPOSE(COLUMN('Current 2023 Points'!$G$16:$N$27)^0)),0))</f>
        <v>#N/A</v>
      </c>
      <c r="K928" s="58">
        <f>F928-IFERROR(VLOOKUP(D928,'Pre-transfer 2023 Ranking'!$D:$F,3,0),0)</f>
        <v>35</v>
      </c>
      <c r="L928">
        <f>countif('Pre-transfer 2022 Points'!$E$13:$L$21,D928)</f>
        <v>0</v>
      </c>
      <c r="M928" s="59">
        <f>countif('2022 Points'!$G$13:$N$21,D928)</f>
        <v>0</v>
      </c>
    </row>
    <row r="929">
      <c r="A929" s="50">
        <v>928.0</v>
      </c>
      <c r="B929" s="67">
        <v>1733.0</v>
      </c>
      <c r="C929" s="69" t="s">
        <v>4994</v>
      </c>
      <c r="D929" s="50" t="s">
        <v>7087</v>
      </c>
      <c r="E929" s="50" t="s">
        <v>8588</v>
      </c>
      <c r="F929" s="50">
        <v>40.0</v>
      </c>
      <c r="G929" s="11"/>
      <c r="I929" t="str">
        <f t="array" ref="I929">INDEX('Current 2023 Points'!$F$16:$F$27,MATCH(1,MMULT(--('Current 2023 Points'!$G$16:$N$27=D929),TRANSPOSE(COLUMN('Current 2023 Points'!$G$16:$N$27)^0)),0))</f>
        <v>#N/A</v>
      </c>
      <c r="K929" s="58">
        <f>F929-IFERROR(VLOOKUP(D929,'Pre-transfer 2023 Ranking'!$D:$F,3,0),0)</f>
        <v>40</v>
      </c>
      <c r="L929">
        <f>countif('Pre-transfer 2022 Points'!$E$13:$L$21,D929)</f>
        <v>0</v>
      </c>
      <c r="M929" s="59">
        <f>countif('2022 Points'!$G$13:$N$21,D929)</f>
        <v>0</v>
      </c>
    </row>
    <row r="930">
      <c r="A930" s="50">
        <v>929.0</v>
      </c>
      <c r="B930" s="67">
        <v>824.0</v>
      </c>
      <c r="C930" s="68" t="s">
        <v>5397</v>
      </c>
      <c r="D930" s="50" t="s">
        <v>7088</v>
      </c>
      <c r="E930" s="50" t="s">
        <v>4326</v>
      </c>
      <c r="F930" s="50">
        <v>39.0</v>
      </c>
      <c r="G930" s="11"/>
      <c r="I930" t="str">
        <f t="array" ref="I930">INDEX('Current 2023 Points'!$F$16:$F$27,MATCH(1,MMULT(--('Current 2023 Points'!$G$16:$N$27=D930),TRANSPOSE(COLUMN('Current 2023 Points'!$G$16:$N$27)^0)),0))</f>
        <v>#N/A</v>
      </c>
      <c r="K930" s="58">
        <f>F930-IFERROR(VLOOKUP(D930,'Pre-transfer 2023 Ranking'!$D:$F,3,0),0)</f>
        <v>18</v>
      </c>
      <c r="L930">
        <f>countif('Pre-transfer 2022 Points'!$E$13:$L$21,D930)</f>
        <v>0</v>
      </c>
      <c r="M930" s="59">
        <f>countif('2022 Points'!$G$13:$N$21,D930)</f>
        <v>0</v>
      </c>
    </row>
    <row r="931">
      <c r="A931" s="50">
        <v>930.0</v>
      </c>
      <c r="B931" s="67">
        <v>627.0</v>
      </c>
      <c r="C931" s="68" t="s">
        <v>864</v>
      </c>
      <c r="D931" s="50" t="s">
        <v>7089</v>
      </c>
      <c r="E931" s="50" t="s">
        <v>4330</v>
      </c>
      <c r="F931" s="50">
        <v>39.0</v>
      </c>
      <c r="G931" s="11"/>
      <c r="I931" t="str">
        <f t="array" ref="I931">INDEX('Current 2023 Points'!$F$16:$F$27,MATCH(1,MMULT(--('Current 2023 Points'!$G$16:$N$27=D931),TRANSPOSE(COLUMN('Current 2023 Points'!$G$16:$N$27)^0)),0))</f>
        <v>#N/A</v>
      </c>
      <c r="K931" s="58">
        <f>F931-IFERROR(VLOOKUP(D931,'Pre-transfer 2023 Ranking'!$D:$F,3,0),0)</f>
        <v>0</v>
      </c>
      <c r="L931">
        <f>countif('Pre-transfer 2022 Points'!$E$13:$L$21,D931)</f>
        <v>0</v>
      </c>
      <c r="M931" s="59">
        <f>countif('2022 Points'!$G$13:$N$21,D931)</f>
        <v>0</v>
      </c>
    </row>
    <row r="932">
      <c r="A932" s="50">
        <v>931.0</v>
      </c>
      <c r="B932" s="67">
        <v>338.0</v>
      </c>
      <c r="C932" s="68" t="s">
        <v>1504</v>
      </c>
      <c r="D932" s="50" t="s">
        <v>7090</v>
      </c>
      <c r="E932" s="50" t="s">
        <v>115</v>
      </c>
      <c r="F932" s="50">
        <v>39.0</v>
      </c>
      <c r="G932" s="11"/>
      <c r="I932" t="str">
        <f t="array" ref="I932">INDEX('Current 2023 Points'!$F$16:$F$27,MATCH(1,MMULT(--('Current 2023 Points'!$G$16:$N$27=D932),TRANSPOSE(COLUMN('Current 2023 Points'!$G$16:$N$27)^0)),0))</f>
        <v>#N/A</v>
      </c>
      <c r="K932" s="58">
        <f>F932-IFERROR(VLOOKUP(D932,'Pre-transfer 2023 Ranking'!$D:$F,3,0),0)</f>
        <v>22</v>
      </c>
      <c r="L932">
        <f>countif('Pre-transfer 2022 Points'!$E$13:$L$21,D932)</f>
        <v>0</v>
      </c>
      <c r="M932" s="59">
        <f>countif('2022 Points'!$G$13:$N$21,D932)</f>
        <v>0</v>
      </c>
    </row>
    <row r="933">
      <c r="A933" s="50">
        <v>932.0</v>
      </c>
      <c r="B933" s="67">
        <v>955.0</v>
      </c>
      <c r="C933" s="68" t="s">
        <v>4313</v>
      </c>
      <c r="D933" s="50" t="s">
        <v>7091</v>
      </c>
      <c r="E933" s="50" t="s">
        <v>8613</v>
      </c>
      <c r="F933" s="50">
        <v>39.0</v>
      </c>
      <c r="G933" s="11"/>
      <c r="I933" t="str">
        <f t="array" ref="I933">INDEX('Current 2023 Points'!$F$16:$F$27,MATCH(1,MMULT(--('Current 2023 Points'!$G$16:$N$27=D933),TRANSPOSE(COLUMN('Current 2023 Points'!$G$16:$N$27)^0)),0))</f>
        <v>#N/A</v>
      </c>
      <c r="K933" s="58">
        <f>F933-IFERROR(VLOOKUP(D933,'Pre-transfer 2023 Ranking'!$D:$F,3,0),0)</f>
        <v>34</v>
      </c>
      <c r="L933">
        <f>countif('Pre-transfer 2022 Points'!$E$13:$L$21,D933)</f>
        <v>0</v>
      </c>
      <c r="M933" s="59">
        <f>countif('2022 Points'!$G$13:$N$21,D933)</f>
        <v>0</v>
      </c>
    </row>
    <row r="934">
      <c r="A934" s="50">
        <v>933.0</v>
      </c>
      <c r="B934" s="67">
        <v>588.0</v>
      </c>
      <c r="C934" s="68" t="s">
        <v>869</v>
      </c>
      <c r="D934" s="50" t="s">
        <v>7092</v>
      </c>
      <c r="E934" s="50" t="s">
        <v>8702</v>
      </c>
      <c r="F934" s="50">
        <v>39.0</v>
      </c>
      <c r="G934" s="11"/>
      <c r="I934" t="str">
        <f t="array" ref="I934">INDEX('Current 2023 Points'!$F$16:$F$27,MATCH(1,MMULT(--('Current 2023 Points'!$G$16:$N$27=D934),TRANSPOSE(COLUMN('Current 2023 Points'!$G$16:$N$27)^0)),0))</f>
        <v>#N/A</v>
      </c>
      <c r="K934" s="58">
        <f>F934-IFERROR(VLOOKUP(D934,'Pre-transfer 2023 Ranking'!$D:$F,3,0),0)</f>
        <v>19</v>
      </c>
      <c r="L934">
        <f>countif('Pre-transfer 2022 Points'!$E$13:$L$21,D934)</f>
        <v>0</v>
      </c>
      <c r="M934" s="59">
        <f>countif('2022 Points'!$G$13:$N$21,D934)</f>
        <v>0</v>
      </c>
    </row>
    <row r="935">
      <c r="A935" s="50">
        <v>934.0</v>
      </c>
      <c r="B935" s="67"/>
      <c r="C935" s="69" t="s">
        <v>5776</v>
      </c>
      <c r="D935" s="50" t="s">
        <v>7093</v>
      </c>
      <c r="E935" s="50" t="s">
        <v>4465</v>
      </c>
      <c r="F935" s="50">
        <v>39.0</v>
      </c>
      <c r="G935" s="11"/>
      <c r="I935" t="str">
        <f t="array" ref="I935">INDEX('Current 2023 Points'!$F$16:$F$27,MATCH(1,MMULT(--('Current 2023 Points'!$G$16:$N$27=D935),TRANSPOSE(COLUMN('Current 2023 Points'!$G$16:$N$27)^0)),0))</f>
        <v>#N/A</v>
      </c>
      <c r="K935" s="58">
        <f>F935-IFERROR(VLOOKUP(D935,'Pre-transfer 2023 Ranking'!$D:$F,3,0),0)</f>
        <v>36</v>
      </c>
      <c r="L935">
        <f>countif('Pre-transfer 2022 Points'!$E$13:$L$21,D935)</f>
        <v>0</v>
      </c>
      <c r="M935" s="59">
        <f>countif('2022 Points'!$G$13:$N$21,D935)</f>
        <v>0</v>
      </c>
    </row>
    <row r="936">
      <c r="A936" s="50">
        <v>935.0</v>
      </c>
      <c r="B936" s="67"/>
      <c r="C936" s="68" t="s">
        <v>5776</v>
      </c>
      <c r="D936" s="50" t="s">
        <v>7094</v>
      </c>
      <c r="E936" s="50" t="s">
        <v>8713</v>
      </c>
      <c r="F936" s="50">
        <v>39.0</v>
      </c>
      <c r="G936" s="11"/>
      <c r="I936" t="str">
        <f t="array" ref="I936">INDEX('Current 2023 Points'!$F$16:$F$27,MATCH(1,MMULT(--('Current 2023 Points'!$G$16:$N$27=D936),TRANSPOSE(COLUMN('Current 2023 Points'!$G$16:$N$27)^0)),0))</f>
        <v>#N/A</v>
      </c>
      <c r="K936" s="58">
        <f>F936-IFERROR(VLOOKUP(D936,'Pre-transfer 2023 Ranking'!$D:$F,3,0),0)</f>
        <v>28</v>
      </c>
      <c r="L936">
        <f>countif('Pre-transfer 2022 Points'!$E$13:$L$21,D936)</f>
        <v>0</v>
      </c>
      <c r="M936" s="59">
        <f>countif('2022 Points'!$G$13:$N$21,D936)</f>
        <v>0</v>
      </c>
    </row>
    <row r="937">
      <c r="A937" s="50">
        <v>936.0</v>
      </c>
      <c r="B937" s="67">
        <v>815.0</v>
      </c>
      <c r="C937" s="69" t="s">
        <v>4424</v>
      </c>
      <c r="D937" s="50" t="s">
        <v>7095</v>
      </c>
      <c r="E937" s="50" t="s">
        <v>8604</v>
      </c>
      <c r="F937" s="50">
        <v>39.0</v>
      </c>
      <c r="G937" s="11"/>
      <c r="I937" t="str">
        <f t="array" ref="I937">INDEX('Current 2023 Points'!$F$16:$F$27,MATCH(1,MMULT(--('Current 2023 Points'!$G$16:$N$27=D937),TRANSPOSE(COLUMN('Current 2023 Points'!$G$16:$N$27)^0)),0))</f>
        <v>#N/A</v>
      </c>
      <c r="K937" s="58">
        <f>F937-IFERROR(VLOOKUP(D937,'Pre-transfer 2023 Ranking'!$D:$F,3,0),0)</f>
        <v>27</v>
      </c>
      <c r="L937">
        <f>countif('Pre-transfer 2022 Points'!$E$13:$L$21,D937)</f>
        <v>0</v>
      </c>
      <c r="M937" s="59">
        <f>countif('2022 Points'!$G$13:$N$21,D937)</f>
        <v>0</v>
      </c>
    </row>
    <row r="938">
      <c r="A938" s="50">
        <v>937.0</v>
      </c>
      <c r="B938" s="67">
        <v>1241.0</v>
      </c>
      <c r="C938" s="69" t="s">
        <v>4822</v>
      </c>
      <c r="D938" s="50" t="s">
        <v>7096</v>
      </c>
      <c r="E938" s="50" t="s">
        <v>388</v>
      </c>
      <c r="F938" s="50">
        <v>39.0</v>
      </c>
      <c r="G938" s="11"/>
      <c r="I938" t="str">
        <f t="array" ref="I938">INDEX('Current 2023 Points'!$F$16:$F$27,MATCH(1,MMULT(--('Current 2023 Points'!$G$16:$N$27=D938),TRANSPOSE(COLUMN('Current 2023 Points'!$G$16:$N$27)^0)),0))</f>
        <v>#N/A</v>
      </c>
      <c r="K938" s="58">
        <f>F938-IFERROR(VLOOKUP(D938,'Pre-transfer 2023 Ranking'!$D:$F,3,0),0)</f>
        <v>36</v>
      </c>
      <c r="L938">
        <f>countif('Pre-transfer 2022 Points'!$E$13:$L$21,D938)</f>
        <v>0</v>
      </c>
      <c r="M938" s="59">
        <f>countif('2022 Points'!$G$13:$N$21,D938)</f>
        <v>0</v>
      </c>
    </row>
    <row r="939">
      <c r="A939" s="50">
        <v>938.0</v>
      </c>
      <c r="B939" s="67">
        <v>1901.0</v>
      </c>
      <c r="C939" s="68" t="s">
        <v>770</v>
      </c>
      <c r="D939" s="50" t="s">
        <v>7097</v>
      </c>
      <c r="E939" s="50"/>
      <c r="F939" s="50">
        <v>38.0</v>
      </c>
      <c r="G939" s="11"/>
      <c r="I939" t="str">
        <f t="array" ref="I939">INDEX('Current 2023 Points'!$F$16:$F$27,MATCH(1,MMULT(--('Current 2023 Points'!$G$16:$N$27=D939),TRANSPOSE(COLUMN('Current 2023 Points'!$G$16:$N$27)^0)),0))</f>
        <v>#N/A</v>
      </c>
      <c r="K939" s="58">
        <f>F939-IFERROR(VLOOKUP(D939,'Pre-transfer 2023 Ranking'!$D:$F,3,0),0)</f>
        <v>0</v>
      </c>
      <c r="L939">
        <f>countif('Pre-transfer 2022 Points'!$E$13:$L$21,D939)</f>
        <v>0</v>
      </c>
      <c r="M939" s="59">
        <f>countif('2022 Points'!$G$13:$N$21,D939)</f>
        <v>0</v>
      </c>
    </row>
    <row r="940">
      <c r="A940" s="50">
        <v>939.0</v>
      </c>
      <c r="B940" s="67">
        <v>289.0</v>
      </c>
      <c r="C940" s="68" t="s">
        <v>4976</v>
      </c>
      <c r="D940" s="50" t="s">
        <v>7098</v>
      </c>
      <c r="E940" s="50" t="s">
        <v>8590</v>
      </c>
      <c r="F940" s="50">
        <v>38.0</v>
      </c>
      <c r="G940" s="11"/>
      <c r="I940" t="str">
        <f t="array" ref="I940">INDEX('Current 2023 Points'!$F$16:$F$27,MATCH(1,MMULT(--('Current 2023 Points'!$G$16:$N$27=D940),TRANSPOSE(COLUMN('Current 2023 Points'!$G$16:$N$27)^0)),0))</f>
        <v>#N/A</v>
      </c>
      <c r="K940" s="58">
        <f>F940-IFERROR(VLOOKUP(D940,'Pre-transfer 2023 Ranking'!$D:$F,3,0),0)</f>
        <v>10</v>
      </c>
      <c r="L940">
        <f>countif('Pre-transfer 2022 Points'!$E$13:$L$21,D940)</f>
        <v>0</v>
      </c>
      <c r="M940" s="59">
        <f>countif('2022 Points'!$G$13:$N$21,D940)</f>
        <v>0</v>
      </c>
    </row>
    <row r="941">
      <c r="A941" s="50">
        <v>940.0</v>
      </c>
      <c r="B941" s="67">
        <v>1189.0</v>
      </c>
      <c r="C941" s="69" t="s">
        <v>5962</v>
      </c>
      <c r="D941" s="50" t="s">
        <v>7099</v>
      </c>
      <c r="E941" s="50" t="s">
        <v>102</v>
      </c>
      <c r="F941" s="50">
        <v>38.0</v>
      </c>
      <c r="G941" s="11"/>
      <c r="I941" t="str">
        <f t="array" ref="I941">INDEX('Current 2023 Points'!$F$16:$F$27,MATCH(1,MMULT(--('Current 2023 Points'!$G$16:$N$27=D941),TRANSPOSE(COLUMN('Current 2023 Points'!$G$16:$N$27)^0)),0))</f>
        <v>#N/A</v>
      </c>
      <c r="K941" s="58">
        <f>F941-IFERROR(VLOOKUP(D941,'Pre-transfer 2023 Ranking'!$D:$F,3,0),0)</f>
        <v>15</v>
      </c>
      <c r="L941">
        <f>countif('Pre-transfer 2022 Points'!$E$13:$L$21,D941)</f>
        <v>0</v>
      </c>
      <c r="M941" s="59">
        <f>countif('2022 Points'!$G$13:$N$21,D941)</f>
        <v>0</v>
      </c>
    </row>
    <row r="942">
      <c r="A942" s="50">
        <v>941.0</v>
      </c>
      <c r="B942" s="67">
        <v>573.0</v>
      </c>
      <c r="C942" s="69" t="s">
        <v>5047</v>
      </c>
      <c r="D942" s="50" t="s">
        <v>7100</v>
      </c>
      <c r="E942" s="50" t="s">
        <v>5793</v>
      </c>
      <c r="F942" s="50">
        <v>38.0</v>
      </c>
      <c r="G942" s="11"/>
      <c r="I942" t="str">
        <f t="array" ref="I942">INDEX('Current 2023 Points'!$F$16:$F$27,MATCH(1,MMULT(--('Current 2023 Points'!$G$16:$N$27=D942),TRANSPOSE(COLUMN('Current 2023 Points'!$G$16:$N$27)^0)),0))</f>
        <v>#N/A</v>
      </c>
      <c r="K942" s="58">
        <f>F942-IFERROR(VLOOKUP(D942,'Pre-transfer 2023 Ranking'!$D:$F,3,0),0)</f>
        <v>0</v>
      </c>
      <c r="L942">
        <f>countif('Pre-transfer 2022 Points'!$E$13:$L$21,D942)</f>
        <v>0</v>
      </c>
      <c r="M942" s="59">
        <f>countif('2022 Points'!$G$13:$N$21,D942)</f>
        <v>0</v>
      </c>
    </row>
    <row r="943">
      <c r="A943" s="50">
        <v>942.0</v>
      </c>
      <c r="B943" s="67">
        <v>131.0</v>
      </c>
      <c r="C943" s="68" t="s">
        <v>8714</v>
      </c>
      <c r="D943" s="50" t="s">
        <v>7101</v>
      </c>
      <c r="E943" s="50" t="s">
        <v>249</v>
      </c>
      <c r="F943" s="50">
        <v>38.0</v>
      </c>
      <c r="G943" s="11"/>
      <c r="I943" t="str">
        <f t="array" ref="I943">INDEX('Current 2023 Points'!$F$16:$F$27,MATCH(1,MMULT(--('Current 2023 Points'!$G$16:$N$27=D943),TRANSPOSE(COLUMN('Current 2023 Points'!$G$16:$N$27)^0)),0))</f>
        <v>#N/A</v>
      </c>
      <c r="K943" s="58">
        <f>F943-IFERROR(VLOOKUP(D943,'Pre-transfer 2023 Ranking'!$D:$F,3,0),0)</f>
        <v>18</v>
      </c>
      <c r="L943">
        <f>countif('Pre-transfer 2022 Points'!$E$13:$L$21,D943)</f>
        <v>0</v>
      </c>
      <c r="M943" s="59">
        <f>countif('2022 Points'!$G$13:$N$21,D943)</f>
        <v>0</v>
      </c>
    </row>
    <row r="944">
      <c r="A944" s="50">
        <v>943.0</v>
      </c>
      <c r="B944" s="67">
        <v>1840.0</v>
      </c>
      <c r="C944" s="69" t="s">
        <v>8670</v>
      </c>
      <c r="D944" s="50" t="s">
        <v>7102</v>
      </c>
      <c r="E944" s="50" t="s">
        <v>6021</v>
      </c>
      <c r="F944" s="50">
        <v>38.0</v>
      </c>
      <c r="G944" s="11"/>
      <c r="I944" t="str">
        <f t="array" ref="I944">INDEX('Current 2023 Points'!$F$16:$F$27,MATCH(1,MMULT(--('Current 2023 Points'!$G$16:$N$27=D944),TRANSPOSE(COLUMN('Current 2023 Points'!$G$16:$N$27)^0)),0))</f>
        <v>#N/A</v>
      </c>
      <c r="K944" s="58">
        <f>F944-IFERROR(VLOOKUP(D944,'Pre-transfer 2023 Ranking'!$D:$F,3,0),0)</f>
        <v>0</v>
      </c>
      <c r="L944">
        <f>countif('Pre-transfer 2022 Points'!$E$13:$L$21,D944)</f>
        <v>0</v>
      </c>
      <c r="M944" s="59">
        <f>countif('2022 Points'!$G$13:$N$21,D944)</f>
        <v>0</v>
      </c>
    </row>
    <row r="945">
      <c r="A945" s="50">
        <v>944.0</v>
      </c>
      <c r="B945" s="67">
        <v>878.0</v>
      </c>
      <c r="C945" s="68" t="s">
        <v>1530</v>
      </c>
      <c r="D945" s="50" t="s">
        <v>7103</v>
      </c>
      <c r="E945" s="50" t="s">
        <v>5935</v>
      </c>
      <c r="F945" s="50">
        <v>38.0</v>
      </c>
      <c r="G945" s="11"/>
      <c r="I945" t="str">
        <f t="array" ref="I945">INDEX('Current 2023 Points'!$F$16:$F$27,MATCH(1,MMULT(--('Current 2023 Points'!$G$16:$N$27=D945),TRANSPOSE(COLUMN('Current 2023 Points'!$G$16:$N$27)^0)),0))</f>
        <v>#N/A</v>
      </c>
      <c r="K945" s="58">
        <f>F945-IFERROR(VLOOKUP(D945,'Pre-transfer 2023 Ranking'!$D:$F,3,0),0)</f>
        <v>20</v>
      </c>
      <c r="L945">
        <f>countif('Pre-transfer 2022 Points'!$E$13:$L$21,D945)</f>
        <v>0</v>
      </c>
      <c r="M945" s="59">
        <f>countif('2022 Points'!$G$13:$N$21,D945)</f>
        <v>0</v>
      </c>
    </row>
    <row r="946">
      <c r="A946" s="50">
        <v>945.0</v>
      </c>
      <c r="B946" s="67">
        <v>2238.0</v>
      </c>
      <c r="C946" s="69" t="s">
        <v>8715</v>
      </c>
      <c r="D946" s="50" t="s">
        <v>7104</v>
      </c>
      <c r="E946" s="50" t="s">
        <v>6062</v>
      </c>
      <c r="F946" s="50">
        <v>38.0</v>
      </c>
      <c r="G946" s="11"/>
      <c r="I946" t="str">
        <f t="array" ref="I946">INDEX('Current 2023 Points'!$F$16:$F$27,MATCH(1,MMULT(--('Current 2023 Points'!$G$16:$N$27=D946),TRANSPOSE(COLUMN('Current 2023 Points'!$G$16:$N$27)^0)),0))</f>
        <v>#N/A</v>
      </c>
      <c r="K946" s="58">
        <f>F946-IFERROR(VLOOKUP(D946,'Pre-transfer 2023 Ranking'!$D:$F,3,0),0)</f>
        <v>5</v>
      </c>
      <c r="L946">
        <f>countif('Pre-transfer 2022 Points'!$E$13:$L$21,D946)</f>
        <v>0</v>
      </c>
      <c r="M946" s="59">
        <f>countif('2022 Points'!$G$13:$N$21,D946)</f>
        <v>0</v>
      </c>
    </row>
    <row r="947">
      <c r="A947" s="50">
        <v>946.0</v>
      </c>
      <c r="B947" s="67"/>
      <c r="C947" s="69" t="s">
        <v>5776</v>
      </c>
      <c r="D947" s="50" t="s">
        <v>7105</v>
      </c>
      <c r="E947" s="50" t="s">
        <v>5840</v>
      </c>
      <c r="F947" s="50">
        <v>38.0</v>
      </c>
      <c r="G947" s="11"/>
      <c r="I947" t="str">
        <f t="array" ref="I947">INDEX('Current 2023 Points'!$F$16:$F$27,MATCH(1,MMULT(--('Current 2023 Points'!$G$16:$N$27=D947),TRANSPOSE(COLUMN('Current 2023 Points'!$G$16:$N$27)^0)),0))</f>
        <v>#N/A</v>
      </c>
      <c r="K947" s="58">
        <f>F947-IFERROR(VLOOKUP(D947,'Pre-transfer 2023 Ranking'!$D:$F,3,0),0)</f>
        <v>6</v>
      </c>
      <c r="L947">
        <f>countif('Pre-transfer 2022 Points'!$E$13:$L$21,D947)</f>
        <v>0</v>
      </c>
      <c r="M947" s="59">
        <f>countif('2022 Points'!$G$13:$N$21,D947)</f>
        <v>0</v>
      </c>
    </row>
    <row r="948">
      <c r="A948" s="50">
        <v>947.0</v>
      </c>
      <c r="B948" s="67">
        <v>1443.0</v>
      </c>
      <c r="C948" s="69" t="s">
        <v>1196</v>
      </c>
      <c r="D948" s="50" t="s">
        <v>7106</v>
      </c>
      <c r="E948" s="50" t="s">
        <v>5643</v>
      </c>
      <c r="F948" s="50">
        <v>37.0</v>
      </c>
      <c r="G948" s="11"/>
      <c r="I948" t="str">
        <f t="array" ref="I948">INDEX('Current 2023 Points'!$F$16:$F$27,MATCH(1,MMULT(--('Current 2023 Points'!$G$16:$N$27=D948),TRANSPOSE(COLUMN('Current 2023 Points'!$G$16:$N$27)^0)),0))</f>
        <v>#N/A</v>
      </c>
      <c r="K948" s="58">
        <f>F948-IFERROR(VLOOKUP(D948,'Pre-transfer 2023 Ranking'!$D:$F,3,0),0)</f>
        <v>5</v>
      </c>
      <c r="L948">
        <f>countif('Pre-transfer 2022 Points'!$E$13:$L$21,D948)</f>
        <v>0</v>
      </c>
      <c r="M948" s="59">
        <f>countif('2022 Points'!$G$13:$N$21,D948)</f>
        <v>0</v>
      </c>
    </row>
    <row r="949">
      <c r="A949" s="50">
        <v>948.0</v>
      </c>
      <c r="B949" s="67">
        <v>668.0</v>
      </c>
      <c r="C949" s="69" t="s">
        <v>1220</v>
      </c>
      <c r="D949" s="50" t="s">
        <v>7107</v>
      </c>
      <c r="E949" s="50" t="s">
        <v>249</v>
      </c>
      <c r="F949" s="50">
        <v>37.0</v>
      </c>
      <c r="G949" s="11"/>
      <c r="I949" t="str">
        <f t="array" ref="I949">INDEX('Current 2023 Points'!$F$16:$F$27,MATCH(1,MMULT(--('Current 2023 Points'!$G$16:$N$27=D949),TRANSPOSE(COLUMN('Current 2023 Points'!$G$16:$N$27)^0)),0))</f>
        <v>#N/A</v>
      </c>
      <c r="K949" s="58">
        <f>F949-IFERROR(VLOOKUP(D949,'Pre-transfer 2023 Ranking'!$D:$F,3,0),0)</f>
        <v>8</v>
      </c>
      <c r="L949">
        <f>countif('Pre-transfer 2022 Points'!$E$13:$L$21,D949)</f>
        <v>0</v>
      </c>
      <c r="M949" s="59">
        <f>countif('2022 Points'!$G$13:$N$21,D949)</f>
        <v>0</v>
      </c>
    </row>
    <row r="950">
      <c r="A950" s="50">
        <v>949.0</v>
      </c>
      <c r="B950" s="67"/>
      <c r="C950" s="69" t="s">
        <v>5776</v>
      </c>
      <c r="D950" s="50" t="s">
        <v>7108</v>
      </c>
      <c r="E950" s="50" t="s">
        <v>8716</v>
      </c>
      <c r="F950" s="50">
        <v>37.0</v>
      </c>
      <c r="G950" s="11"/>
      <c r="I950" t="str">
        <f t="array" ref="I950">INDEX('Current 2023 Points'!$F$16:$F$27,MATCH(1,MMULT(--('Current 2023 Points'!$G$16:$N$27=D950),TRANSPOSE(COLUMN('Current 2023 Points'!$G$16:$N$27)^0)),0))</f>
        <v>#N/A</v>
      </c>
      <c r="K950" s="58">
        <f>F950-IFERROR(VLOOKUP(D950,'Pre-transfer 2023 Ranking'!$D:$F,3,0),0)</f>
        <v>19</v>
      </c>
      <c r="L950">
        <f>countif('Pre-transfer 2022 Points'!$E$13:$L$21,D950)</f>
        <v>0</v>
      </c>
      <c r="M950" s="59">
        <f>countif('2022 Points'!$G$13:$N$21,D950)</f>
        <v>0</v>
      </c>
    </row>
    <row r="951">
      <c r="A951" s="50">
        <v>950.0</v>
      </c>
      <c r="B951" s="67">
        <v>1880.0</v>
      </c>
      <c r="C951" s="69" t="s">
        <v>5587</v>
      </c>
      <c r="D951" s="50" t="s">
        <v>7109</v>
      </c>
      <c r="E951" s="50" t="s">
        <v>139</v>
      </c>
      <c r="F951" s="50">
        <v>37.0</v>
      </c>
      <c r="G951" s="11"/>
      <c r="I951" t="str">
        <f t="array" ref="I951">INDEX('Current 2023 Points'!$F$16:$F$27,MATCH(1,MMULT(--('Current 2023 Points'!$G$16:$N$27=D951),TRANSPOSE(COLUMN('Current 2023 Points'!$G$16:$N$27)^0)),0))</f>
        <v>#N/A</v>
      </c>
      <c r="K951" s="58">
        <f>F951-IFERROR(VLOOKUP(D951,'Pre-transfer 2023 Ranking'!$D:$F,3,0),0)</f>
        <v>10</v>
      </c>
      <c r="L951">
        <f>countif('Pre-transfer 2022 Points'!$E$13:$L$21,D951)</f>
        <v>0</v>
      </c>
      <c r="M951" s="59">
        <f>countif('2022 Points'!$G$13:$N$21,D951)</f>
        <v>0</v>
      </c>
    </row>
    <row r="952">
      <c r="A952" s="50">
        <v>951.0</v>
      </c>
      <c r="B952" s="67">
        <v>451.0</v>
      </c>
      <c r="C952" s="68" t="s">
        <v>4954</v>
      </c>
      <c r="D952" s="50" t="s">
        <v>7110</v>
      </c>
      <c r="E952" s="50" t="s">
        <v>8717</v>
      </c>
      <c r="F952" s="50">
        <v>37.0</v>
      </c>
      <c r="G952" s="11"/>
      <c r="I952" t="str">
        <f t="array" ref="I952">INDEX('Current 2023 Points'!$F$16:$F$27,MATCH(1,MMULT(--('Current 2023 Points'!$G$16:$N$27=D952),TRANSPOSE(COLUMN('Current 2023 Points'!$G$16:$N$27)^0)),0))</f>
        <v>#N/A</v>
      </c>
      <c r="K952" s="58">
        <f>F952-IFERROR(VLOOKUP(D952,'Pre-transfer 2023 Ranking'!$D:$F,3,0),0)</f>
        <v>0</v>
      </c>
      <c r="L952">
        <f>countif('Pre-transfer 2022 Points'!$E$13:$L$21,D952)</f>
        <v>0</v>
      </c>
      <c r="M952" s="59">
        <f>countif('2022 Points'!$G$13:$N$21,D952)</f>
        <v>0</v>
      </c>
    </row>
    <row r="953">
      <c r="A953" s="50">
        <v>952.0</v>
      </c>
      <c r="B953" s="67">
        <v>1264.0</v>
      </c>
      <c r="C953" s="69" t="s">
        <v>245</v>
      </c>
      <c r="D953" s="50" t="s">
        <v>7111</v>
      </c>
      <c r="E953" s="50" t="s">
        <v>8596</v>
      </c>
      <c r="F953" s="50">
        <v>37.0</v>
      </c>
      <c r="G953" s="11"/>
      <c r="I953" t="str">
        <f t="array" ref="I953">INDEX('Current 2023 Points'!$F$16:$F$27,MATCH(1,MMULT(--('Current 2023 Points'!$G$16:$N$27=D953),TRANSPOSE(COLUMN('Current 2023 Points'!$G$16:$N$27)^0)),0))</f>
        <v>#N/A</v>
      </c>
      <c r="K953" s="58">
        <f>F953-IFERROR(VLOOKUP(D953,'Pre-transfer 2023 Ranking'!$D:$F,3,0),0)</f>
        <v>12</v>
      </c>
      <c r="L953">
        <f>countif('Pre-transfer 2022 Points'!$E$13:$L$21,D953)</f>
        <v>0</v>
      </c>
      <c r="M953" s="59">
        <f>countif('2022 Points'!$G$13:$N$21,D953)</f>
        <v>0</v>
      </c>
    </row>
    <row r="954">
      <c r="A954" s="50">
        <v>953.0</v>
      </c>
      <c r="B954" s="67"/>
      <c r="C954" s="69" t="s">
        <v>5776</v>
      </c>
      <c r="D954" s="50" t="s">
        <v>7112</v>
      </c>
      <c r="E954" s="50" t="s">
        <v>8598</v>
      </c>
      <c r="F954" s="50">
        <v>37.0</v>
      </c>
      <c r="G954" s="11"/>
      <c r="I954" t="str">
        <f t="array" ref="I954">INDEX('Current 2023 Points'!$F$16:$F$27,MATCH(1,MMULT(--('Current 2023 Points'!$G$16:$N$27=D954),TRANSPOSE(COLUMN('Current 2023 Points'!$G$16:$N$27)^0)),0))</f>
        <v>#N/A</v>
      </c>
      <c r="K954" s="58">
        <f>F954-IFERROR(VLOOKUP(D954,'Pre-transfer 2023 Ranking'!$D:$F,3,0),0)</f>
        <v>7</v>
      </c>
      <c r="L954">
        <f>countif('Pre-transfer 2022 Points'!$E$13:$L$21,D954)</f>
        <v>0</v>
      </c>
      <c r="M954" s="59">
        <f>countif('2022 Points'!$G$13:$N$21,D954)</f>
        <v>0</v>
      </c>
    </row>
    <row r="955">
      <c r="A955" s="50">
        <v>954.0</v>
      </c>
      <c r="B955" s="67">
        <v>521.0</v>
      </c>
      <c r="C955" s="69" t="s">
        <v>6110</v>
      </c>
      <c r="D955" s="50" t="s">
        <v>7113</v>
      </c>
      <c r="E955" s="50" t="s">
        <v>8590</v>
      </c>
      <c r="F955" s="50">
        <v>37.0</v>
      </c>
      <c r="G955" s="11"/>
      <c r="I955" t="str">
        <f t="array" ref="I955">INDEX('Current 2023 Points'!$F$16:$F$27,MATCH(1,MMULT(--('Current 2023 Points'!$G$16:$N$27=D955),TRANSPOSE(COLUMN('Current 2023 Points'!$G$16:$N$27)^0)),0))</f>
        <v>#N/A</v>
      </c>
      <c r="K955" s="58">
        <f>F955-IFERROR(VLOOKUP(D955,'Pre-transfer 2023 Ranking'!$D:$F,3,0),0)</f>
        <v>17</v>
      </c>
      <c r="L955">
        <f>countif('Pre-transfer 2022 Points'!$E$13:$L$21,D955)</f>
        <v>0</v>
      </c>
      <c r="M955" s="59">
        <f>countif('2022 Points'!$G$13:$N$21,D955)</f>
        <v>0</v>
      </c>
    </row>
    <row r="956">
      <c r="A956" s="50">
        <v>955.0</v>
      </c>
      <c r="B956" s="67">
        <v>946.0</v>
      </c>
      <c r="C956" s="68" t="s">
        <v>116</v>
      </c>
      <c r="D956" s="50" t="s">
        <v>7114</v>
      </c>
      <c r="E956" s="50" t="s">
        <v>5939</v>
      </c>
      <c r="F956" s="50">
        <v>37.0</v>
      </c>
      <c r="G956" s="11"/>
      <c r="I956" t="str">
        <f t="array" ref="I956">INDEX('Current 2023 Points'!$F$16:$F$27,MATCH(1,MMULT(--('Current 2023 Points'!$G$16:$N$27=D956),TRANSPOSE(COLUMN('Current 2023 Points'!$G$16:$N$27)^0)),0))</f>
        <v>#N/A</v>
      </c>
      <c r="K956" s="58">
        <f>F956-IFERROR(VLOOKUP(D956,'Pre-transfer 2023 Ranking'!$D:$F,3,0),0)</f>
        <v>30</v>
      </c>
      <c r="L956">
        <f>countif('Pre-transfer 2022 Points'!$E$13:$L$21,D956)</f>
        <v>0</v>
      </c>
      <c r="M956" s="59">
        <f>countif('2022 Points'!$G$13:$N$21,D956)</f>
        <v>0</v>
      </c>
    </row>
    <row r="957">
      <c r="A957" s="50">
        <v>956.0</v>
      </c>
      <c r="B957" s="67">
        <v>770.0</v>
      </c>
      <c r="C957" s="69" t="s">
        <v>5621</v>
      </c>
      <c r="D957" s="50" t="s">
        <v>7115</v>
      </c>
      <c r="E957" s="50" t="s">
        <v>8651</v>
      </c>
      <c r="F957" s="50">
        <v>37.0</v>
      </c>
      <c r="G957" s="11"/>
      <c r="I957" t="str">
        <f t="array" ref="I957">INDEX('Current 2023 Points'!$F$16:$F$27,MATCH(1,MMULT(--('Current 2023 Points'!$G$16:$N$27=D957),TRANSPOSE(COLUMN('Current 2023 Points'!$G$16:$N$27)^0)),0))</f>
        <v>#N/A</v>
      </c>
      <c r="K957" s="58">
        <f>F957-IFERROR(VLOOKUP(D957,'Pre-transfer 2023 Ranking'!$D:$F,3,0),0)</f>
        <v>33</v>
      </c>
      <c r="L957">
        <f>countif('Pre-transfer 2022 Points'!$E$13:$L$21,D957)</f>
        <v>0</v>
      </c>
      <c r="M957" s="59">
        <f>countif('2022 Points'!$G$13:$N$21,D957)</f>
        <v>0</v>
      </c>
    </row>
    <row r="958">
      <c r="A958" s="50">
        <v>957.0</v>
      </c>
      <c r="B958" s="67">
        <v>420.0</v>
      </c>
      <c r="C958" s="69" t="s">
        <v>5902</v>
      </c>
      <c r="D958" s="50" t="s">
        <v>7116</v>
      </c>
      <c r="E958" s="50" t="s">
        <v>5766</v>
      </c>
      <c r="F958" s="50">
        <v>37.0</v>
      </c>
      <c r="G958" s="11"/>
      <c r="I958" t="str">
        <f t="array" ref="I958">INDEX('Current 2023 Points'!$F$16:$F$27,MATCH(1,MMULT(--('Current 2023 Points'!$G$16:$N$27=D958),TRANSPOSE(COLUMN('Current 2023 Points'!$G$16:$N$27)^0)),0))</f>
        <v>#N/A</v>
      </c>
      <c r="K958" s="58">
        <f>F958-IFERROR(VLOOKUP(D958,'Pre-transfer 2023 Ranking'!$D:$F,3,0),0)</f>
        <v>10</v>
      </c>
      <c r="L958">
        <f>countif('Pre-transfer 2022 Points'!$E$13:$L$21,D958)</f>
        <v>0</v>
      </c>
      <c r="M958" s="59">
        <f>countif('2022 Points'!$G$13:$N$21,D958)</f>
        <v>0</v>
      </c>
    </row>
    <row r="959">
      <c r="A959" s="50">
        <v>958.0</v>
      </c>
      <c r="B959" s="67">
        <v>850.0</v>
      </c>
      <c r="C959" s="69" t="s">
        <v>1141</v>
      </c>
      <c r="D959" s="50" t="s">
        <v>7117</v>
      </c>
      <c r="E959" s="50" t="s">
        <v>6132</v>
      </c>
      <c r="F959" s="50">
        <v>37.0</v>
      </c>
      <c r="G959" s="11"/>
      <c r="I959" t="str">
        <f t="array" ref="I959">INDEX('Current 2023 Points'!$F$16:$F$27,MATCH(1,MMULT(--('Current 2023 Points'!$G$16:$N$27=D959),TRANSPOSE(COLUMN('Current 2023 Points'!$G$16:$N$27)^0)),0))</f>
        <v>#N/A</v>
      </c>
      <c r="K959" s="58">
        <f>F959-IFERROR(VLOOKUP(D959,'Pre-transfer 2023 Ranking'!$D:$F,3,0),0)</f>
        <v>33</v>
      </c>
      <c r="L959">
        <f>countif('Pre-transfer 2022 Points'!$E$13:$L$21,D959)</f>
        <v>0</v>
      </c>
      <c r="M959" s="59">
        <f>countif('2022 Points'!$G$13:$N$21,D959)</f>
        <v>0</v>
      </c>
    </row>
    <row r="960">
      <c r="A960" s="50">
        <v>959.0</v>
      </c>
      <c r="B960" s="67">
        <v>481.0</v>
      </c>
      <c r="C960" s="68" t="s">
        <v>4864</v>
      </c>
      <c r="D960" s="50" t="s">
        <v>7118</v>
      </c>
      <c r="E960" s="50" t="s">
        <v>8605</v>
      </c>
      <c r="F960" s="50">
        <v>37.0</v>
      </c>
      <c r="G960" s="11"/>
      <c r="I960" t="str">
        <f t="array" ref="I960">INDEX('Current 2023 Points'!$F$16:$F$27,MATCH(1,MMULT(--('Current 2023 Points'!$G$16:$N$27=D960),TRANSPOSE(COLUMN('Current 2023 Points'!$G$16:$N$27)^0)),0))</f>
        <v>#N/A</v>
      </c>
      <c r="K960" s="58">
        <f>F960-IFERROR(VLOOKUP(D960,'Pre-transfer 2023 Ranking'!$D:$F,3,0),0)</f>
        <v>37</v>
      </c>
      <c r="L960">
        <f>countif('Pre-transfer 2022 Points'!$E$13:$L$21,D960)</f>
        <v>0</v>
      </c>
      <c r="M960" s="59">
        <f>countif('2022 Points'!$G$13:$N$21,D960)</f>
        <v>0</v>
      </c>
    </row>
    <row r="961">
      <c r="A961" s="50">
        <v>960.0</v>
      </c>
      <c r="B961" s="67">
        <v>917.0</v>
      </c>
      <c r="C961" s="69" t="s">
        <v>4955</v>
      </c>
      <c r="D961" s="50" t="s">
        <v>7119</v>
      </c>
      <c r="E961" s="50" t="s">
        <v>6085</v>
      </c>
      <c r="F961" s="50">
        <v>36.0</v>
      </c>
      <c r="G961" s="11"/>
      <c r="I961" t="str">
        <f t="array" ref="I961">INDEX('Current 2023 Points'!$F$16:$F$27,MATCH(1,MMULT(--('Current 2023 Points'!$G$16:$N$27=D961),TRANSPOSE(COLUMN('Current 2023 Points'!$G$16:$N$27)^0)),0))</f>
        <v>#N/A</v>
      </c>
      <c r="K961" s="58">
        <f>F961-IFERROR(VLOOKUP(D961,'Pre-transfer 2023 Ranking'!$D:$F,3,0),0)</f>
        <v>33</v>
      </c>
      <c r="L961">
        <f>countif('Pre-transfer 2022 Points'!$E$13:$L$21,D961)</f>
        <v>0</v>
      </c>
      <c r="M961" s="59">
        <f>countif('2022 Points'!$G$13:$N$21,D961)</f>
        <v>0</v>
      </c>
    </row>
    <row r="962">
      <c r="A962" s="50">
        <v>961.0</v>
      </c>
      <c r="B962" s="67">
        <v>1449.0</v>
      </c>
      <c r="C962" s="69" t="s">
        <v>4463</v>
      </c>
      <c r="D962" s="50" t="s">
        <v>7120</v>
      </c>
      <c r="E962" s="50" t="s">
        <v>8718</v>
      </c>
      <c r="F962" s="50">
        <v>36.0</v>
      </c>
      <c r="G962" s="11"/>
      <c r="I962" t="str">
        <f t="array" ref="I962">INDEX('Current 2023 Points'!$F$16:$F$27,MATCH(1,MMULT(--('Current 2023 Points'!$G$16:$N$27=D962),TRANSPOSE(COLUMN('Current 2023 Points'!$G$16:$N$27)^0)),0))</f>
        <v>#N/A</v>
      </c>
      <c r="K962" s="58">
        <f>F962-IFERROR(VLOOKUP(D962,'Pre-transfer 2023 Ranking'!$D:$F,3,0),0)</f>
        <v>31</v>
      </c>
      <c r="L962">
        <f>countif('Pre-transfer 2022 Points'!$E$13:$L$21,D962)</f>
        <v>0</v>
      </c>
      <c r="M962" s="59">
        <f>countif('2022 Points'!$G$13:$N$21,D962)</f>
        <v>0</v>
      </c>
    </row>
    <row r="963">
      <c r="A963" s="50">
        <v>962.0</v>
      </c>
      <c r="B963" s="67">
        <v>1139.0</v>
      </c>
      <c r="C963" s="69" t="s">
        <v>215</v>
      </c>
      <c r="D963" s="50" t="s">
        <v>7121</v>
      </c>
      <c r="E963" s="50" t="s">
        <v>115</v>
      </c>
      <c r="F963" s="50">
        <v>36.0</v>
      </c>
      <c r="G963" s="11"/>
      <c r="I963" t="str">
        <f t="array" ref="I963">INDEX('Current 2023 Points'!$F$16:$F$27,MATCH(1,MMULT(--('Current 2023 Points'!$G$16:$N$27=D963),TRANSPOSE(COLUMN('Current 2023 Points'!$G$16:$N$27)^0)),0))</f>
        <v>#N/A</v>
      </c>
      <c r="K963" s="58">
        <f>F963-IFERROR(VLOOKUP(D963,'Pre-transfer 2023 Ranking'!$D:$F,3,0),0)</f>
        <v>16</v>
      </c>
      <c r="L963">
        <f>countif('Pre-transfer 2022 Points'!$E$13:$L$21,D963)</f>
        <v>0</v>
      </c>
      <c r="M963" s="59">
        <f>countif('2022 Points'!$G$13:$N$21,D963)</f>
        <v>0</v>
      </c>
    </row>
    <row r="964">
      <c r="A964" s="50">
        <v>963.0</v>
      </c>
      <c r="B964" s="67">
        <v>637.0</v>
      </c>
      <c r="C964" s="69" t="s">
        <v>852</v>
      </c>
      <c r="D964" s="50" t="s">
        <v>7122</v>
      </c>
      <c r="E964" s="50" t="s">
        <v>8600</v>
      </c>
      <c r="F964" s="50">
        <v>36.0</v>
      </c>
      <c r="G964" s="11"/>
      <c r="I964" t="str">
        <f t="array" ref="I964">INDEX('Current 2023 Points'!$F$16:$F$27,MATCH(1,MMULT(--('Current 2023 Points'!$G$16:$N$27=D964),TRANSPOSE(COLUMN('Current 2023 Points'!$G$16:$N$27)^0)),0))</f>
        <v>#N/A</v>
      </c>
      <c r="K964" s="58">
        <f>F964-IFERROR(VLOOKUP(D964,'Pre-transfer 2023 Ranking'!$D:$F,3,0),0)</f>
        <v>0</v>
      </c>
      <c r="L964">
        <f>countif('Pre-transfer 2022 Points'!$E$13:$L$21,D964)</f>
        <v>0</v>
      </c>
      <c r="M964" s="59">
        <f>countif('2022 Points'!$G$13:$N$21,D964)</f>
        <v>0</v>
      </c>
    </row>
    <row r="965">
      <c r="A965" s="50">
        <v>964.0</v>
      </c>
      <c r="B965" s="67">
        <v>664.0</v>
      </c>
      <c r="C965" s="69" t="s">
        <v>698</v>
      </c>
      <c r="D965" s="50" t="s">
        <v>7123</v>
      </c>
      <c r="E965" s="50" t="s">
        <v>465</v>
      </c>
      <c r="F965" s="50">
        <v>36.0</v>
      </c>
      <c r="G965" s="11"/>
      <c r="I965" t="str">
        <f t="array" ref="I965">INDEX('Current 2023 Points'!$F$16:$F$27,MATCH(1,MMULT(--('Current 2023 Points'!$G$16:$N$27=D965),TRANSPOSE(COLUMN('Current 2023 Points'!$G$16:$N$27)^0)),0))</f>
        <v>#N/A</v>
      </c>
      <c r="K965" s="58">
        <f>F965-IFERROR(VLOOKUP(D965,'Pre-transfer 2023 Ranking'!$D:$F,3,0),0)</f>
        <v>21</v>
      </c>
      <c r="L965">
        <f>countif('Pre-transfer 2022 Points'!$E$13:$L$21,D965)</f>
        <v>0</v>
      </c>
      <c r="M965" s="59">
        <f>countif('2022 Points'!$G$13:$N$21,D965)</f>
        <v>0</v>
      </c>
    </row>
    <row r="966">
      <c r="A966" s="50">
        <v>965.0</v>
      </c>
      <c r="B966" s="67">
        <v>1162.0</v>
      </c>
      <c r="C966" s="69" t="s">
        <v>6024</v>
      </c>
      <c r="D966" s="50" t="s">
        <v>7124</v>
      </c>
      <c r="E966" s="50" t="s">
        <v>4465</v>
      </c>
      <c r="F966" s="50">
        <v>36.0</v>
      </c>
      <c r="G966" s="11"/>
      <c r="I966" t="str">
        <f t="array" ref="I966">INDEX('Current 2023 Points'!$F$16:$F$27,MATCH(1,MMULT(--('Current 2023 Points'!$G$16:$N$27=D966),TRANSPOSE(COLUMN('Current 2023 Points'!$G$16:$N$27)^0)),0))</f>
        <v>#N/A</v>
      </c>
      <c r="K966" s="58">
        <f>F966-IFERROR(VLOOKUP(D966,'Pre-transfer 2023 Ranking'!$D:$F,3,0),0)</f>
        <v>30</v>
      </c>
      <c r="L966">
        <f>countif('Pre-transfer 2022 Points'!$E$13:$L$21,D966)</f>
        <v>0</v>
      </c>
      <c r="M966" s="59">
        <f>countif('2022 Points'!$G$13:$N$21,D966)</f>
        <v>0</v>
      </c>
    </row>
    <row r="967">
      <c r="A967" s="50">
        <v>966.0</v>
      </c>
      <c r="B967" s="67">
        <v>1909.0</v>
      </c>
      <c r="C967" s="69" t="s">
        <v>5500</v>
      </c>
      <c r="D967" s="50" t="s">
        <v>7125</v>
      </c>
      <c r="E967" s="50" t="s">
        <v>1658</v>
      </c>
      <c r="F967" s="50">
        <v>36.0</v>
      </c>
      <c r="G967" s="11"/>
      <c r="I967" t="str">
        <f t="array" ref="I967">INDEX('Current 2023 Points'!$F$16:$F$27,MATCH(1,MMULT(--('Current 2023 Points'!$G$16:$N$27=D967),TRANSPOSE(COLUMN('Current 2023 Points'!$G$16:$N$27)^0)),0))</f>
        <v>#N/A</v>
      </c>
      <c r="K967" s="58">
        <f>F967-IFERROR(VLOOKUP(D967,'Pre-transfer 2023 Ranking'!$D:$F,3,0),0)</f>
        <v>0</v>
      </c>
      <c r="L967">
        <f>countif('Pre-transfer 2022 Points'!$E$13:$L$21,D967)</f>
        <v>0</v>
      </c>
      <c r="M967" s="59">
        <f>countif('2022 Points'!$G$13:$N$21,D967)</f>
        <v>0</v>
      </c>
    </row>
    <row r="968">
      <c r="A968" s="50">
        <v>967.0</v>
      </c>
      <c r="B968" s="67"/>
      <c r="C968" s="69" t="s">
        <v>5776</v>
      </c>
      <c r="D968" s="50" t="s">
        <v>7126</v>
      </c>
      <c r="E968" s="50" t="s">
        <v>4608</v>
      </c>
      <c r="F968" s="50">
        <v>36.0</v>
      </c>
      <c r="G968" s="11"/>
      <c r="I968" t="str">
        <f t="array" ref="I968">INDEX('Current 2023 Points'!$F$16:$F$27,MATCH(1,MMULT(--('Current 2023 Points'!$G$16:$N$27=D968),TRANSPOSE(COLUMN('Current 2023 Points'!$G$16:$N$27)^0)),0))</f>
        <v>#N/A</v>
      </c>
      <c r="K968" s="58">
        <f>F968-IFERROR(VLOOKUP(D968,'Pre-transfer 2023 Ranking'!$D:$F,3,0),0)</f>
        <v>1</v>
      </c>
      <c r="L968">
        <f>countif('Pre-transfer 2022 Points'!$E$13:$L$21,D968)</f>
        <v>0</v>
      </c>
      <c r="M968" s="59">
        <f>countif('2022 Points'!$G$13:$N$21,D968)</f>
        <v>0</v>
      </c>
    </row>
    <row r="969">
      <c r="A969" s="50">
        <v>968.0</v>
      </c>
      <c r="B969" s="67">
        <v>373.0</v>
      </c>
      <c r="C969" s="69" t="s">
        <v>5568</v>
      </c>
      <c r="D969" s="50" t="s">
        <v>7127</v>
      </c>
      <c r="E969" s="50" t="s">
        <v>8589</v>
      </c>
      <c r="F969" s="50">
        <v>35.0</v>
      </c>
      <c r="G969" s="11"/>
      <c r="I969" t="str">
        <f t="array" ref="I969">INDEX('Current 2023 Points'!$F$16:$F$27,MATCH(1,MMULT(--('Current 2023 Points'!$G$16:$N$27=D969),TRANSPOSE(COLUMN('Current 2023 Points'!$G$16:$N$27)^0)),0))</f>
        <v>#N/A</v>
      </c>
      <c r="K969" s="58">
        <f>F969-IFERROR(VLOOKUP(D969,'Pre-transfer 2023 Ranking'!$D:$F,3,0),0)</f>
        <v>5</v>
      </c>
      <c r="L969">
        <f>countif('Pre-transfer 2022 Points'!$E$13:$L$21,D969)</f>
        <v>0</v>
      </c>
      <c r="M969" s="59">
        <f>countif('2022 Points'!$G$13:$N$21,D969)</f>
        <v>0</v>
      </c>
    </row>
    <row r="970">
      <c r="A970" s="50">
        <v>969.0</v>
      </c>
      <c r="B970" s="67">
        <v>922.0</v>
      </c>
      <c r="C970" s="68" t="s">
        <v>1438</v>
      </c>
      <c r="D970" s="50" t="s">
        <v>7128</v>
      </c>
      <c r="E970" s="50" t="s">
        <v>625</v>
      </c>
      <c r="F970" s="50">
        <v>35.0</v>
      </c>
      <c r="G970" s="11"/>
      <c r="I970" t="str">
        <f t="array" ref="I970">INDEX('Current 2023 Points'!$F$16:$F$27,MATCH(1,MMULT(--('Current 2023 Points'!$G$16:$N$27=D970),TRANSPOSE(COLUMN('Current 2023 Points'!$G$16:$N$27)^0)),0))</f>
        <v>#N/A</v>
      </c>
      <c r="K970" s="58">
        <f>F970-IFERROR(VLOOKUP(D970,'Pre-transfer 2023 Ranking'!$D:$F,3,0),0)</f>
        <v>32</v>
      </c>
      <c r="L970">
        <f>countif('Pre-transfer 2022 Points'!$E$13:$L$21,D970)</f>
        <v>0</v>
      </c>
      <c r="M970" s="59">
        <f>countif('2022 Points'!$G$13:$N$21,D970)</f>
        <v>0</v>
      </c>
    </row>
    <row r="971">
      <c r="A971" s="50">
        <v>970.0</v>
      </c>
      <c r="B971" s="67">
        <v>1854.0</v>
      </c>
      <c r="C971" s="68" t="s">
        <v>8719</v>
      </c>
      <c r="D971" s="50" t="s">
        <v>7129</v>
      </c>
      <c r="E971" s="50" t="s">
        <v>4756</v>
      </c>
      <c r="F971" s="50">
        <v>35.0</v>
      </c>
      <c r="G971" s="11"/>
      <c r="I971" t="str">
        <f t="array" ref="I971">INDEX('Current 2023 Points'!$F$16:$F$27,MATCH(1,MMULT(--('Current 2023 Points'!$G$16:$N$27=D971),TRANSPOSE(COLUMN('Current 2023 Points'!$G$16:$N$27)^0)),0))</f>
        <v>#N/A</v>
      </c>
      <c r="K971" s="58">
        <f>F971-IFERROR(VLOOKUP(D971,'Pre-transfer 2023 Ranking'!$D:$F,3,0),0)</f>
        <v>0</v>
      </c>
      <c r="L971">
        <f>countif('Pre-transfer 2022 Points'!$E$13:$L$21,D971)</f>
        <v>0</v>
      </c>
      <c r="M971" s="59">
        <f>countif('2022 Points'!$G$13:$N$21,D971)</f>
        <v>0</v>
      </c>
    </row>
    <row r="972">
      <c r="A972" s="50">
        <v>971.0</v>
      </c>
      <c r="B972" s="67">
        <v>714.0</v>
      </c>
      <c r="C972" s="68" t="s">
        <v>727</v>
      </c>
      <c r="D972" s="50" t="s">
        <v>7130</v>
      </c>
      <c r="E972" s="50" t="s">
        <v>8613</v>
      </c>
      <c r="F972" s="50">
        <v>35.0</v>
      </c>
      <c r="G972" s="11"/>
      <c r="I972" t="str">
        <f t="array" ref="I972">INDEX('Current 2023 Points'!$F$16:$F$27,MATCH(1,MMULT(--('Current 2023 Points'!$G$16:$N$27=D972),TRANSPOSE(COLUMN('Current 2023 Points'!$G$16:$N$27)^0)),0))</f>
        <v>#N/A</v>
      </c>
      <c r="K972" s="58">
        <f>F972-IFERROR(VLOOKUP(D972,'Pre-transfer 2023 Ranking'!$D:$F,3,0),0)</f>
        <v>1</v>
      </c>
      <c r="L972">
        <f>countif('Pre-transfer 2022 Points'!$E$13:$L$21,D972)</f>
        <v>0</v>
      </c>
      <c r="M972" s="59">
        <f>countif('2022 Points'!$G$13:$N$21,D972)</f>
        <v>0</v>
      </c>
    </row>
    <row r="973">
      <c r="A973" s="50">
        <v>972.0</v>
      </c>
      <c r="B973" s="67">
        <v>849.0</v>
      </c>
      <c r="C973" s="68" t="s">
        <v>381</v>
      </c>
      <c r="D973" s="50" t="s">
        <v>7131</v>
      </c>
      <c r="E973" s="50" t="s">
        <v>8596</v>
      </c>
      <c r="F973" s="50">
        <v>35.0</v>
      </c>
      <c r="G973" s="11"/>
      <c r="I973" t="str">
        <f t="array" ref="I973">INDEX('Current 2023 Points'!$F$16:$F$27,MATCH(1,MMULT(--('Current 2023 Points'!$G$16:$N$27=D973),TRANSPOSE(COLUMN('Current 2023 Points'!$G$16:$N$27)^0)),0))</f>
        <v>#N/A</v>
      </c>
      <c r="K973" s="58">
        <f>F973-IFERROR(VLOOKUP(D973,'Pre-transfer 2023 Ranking'!$D:$F,3,0),0)</f>
        <v>16</v>
      </c>
      <c r="L973">
        <f>countif('Pre-transfer 2022 Points'!$E$13:$L$21,D973)</f>
        <v>0</v>
      </c>
      <c r="M973" s="59">
        <f>countif('2022 Points'!$G$13:$N$21,D973)</f>
        <v>0</v>
      </c>
    </row>
    <row r="974">
      <c r="A974" s="50">
        <v>973.0</v>
      </c>
      <c r="B974" s="67"/>
      <c r="C974" s="69" t="s">
        <v>5776</v>
      </c>
      <c r="D974" s="50" t="s">
        <v>7132</v>
      </c>
      <c r="E974" s="50" t="s">
        <v>5763</v>
      </c>
      <c r="F974" s="50">
        <v>35.0</v>
      </c>
      <c r="G974" s="11"/>
      <c r="I974" t="str">
        <f t="array" ref="I974">INDEX('Current 2023 Points'!$F$16:$F$27,MATCH(1,MMULT(--('Current 2023 Points'!$G$16:$N$27=D974),TRANSPOSE(COLUMN('Current 2023 Points'!$G$16:$N$27)^0)),0))</f>
        <v>#N/A</v>
      </c>
      <c r="K974" s="58">
        <f>F974-IFERROR(VLOOKUP(D974,'Pre-transfer 2023 Ranking'!$D:$F,3,0),0)</f>
        <v>11</v>
      </c>
      <c r="L974">
        <f>countif('Pre-transfer 2022 Points'!$E$13:$L$21,D974)</f>
        <v>0</v>
      </c>
      <c r="M974" s="59">
        <f>countif('2022 Points'!$G$13:$N$21,D974)</f>
        <v>0</v>
      </c>
    </row>
    <row r="975">
      <c r="A975" s="50">
        <v>974.0</v>
      </c>
      <c r="B975" s="67"/>
      <c r="C975" s="68" t="s">
        <v>5776</v>
      </c>
      <c r="D975" s="50" t="s">
        <v>7133</v>
      </c>
      <c r="E975" s="50" t="s">
        <v>5888</v>
      </c>
      <c r="F975" s="50">
        <v>35.0</v>
      </c>
      <c r="G975" s="11"/>
      <c r="I975" t="str">
        <f t="array" ref="I975">INDEX('Current 2023 Points'!$F$16:$F$27,MATCH(1,MMULT(--('Current 2023 Points'!$G$16:$N$27=D975),TRANSPOSE(COLUMN('Current 2023 Points'!$G$16:$N$27)^0)),0))</f>
        <v>#N/A</v>
      </c>
      <c r="K975" s="58">
        <f>F975-IFERROR(VLOOKUP(D975,'Pre-transfer 2023 Ranking'!$D:$F,3,0),0)</f>
        <v>5</v>
      </c>
      <c r="L975">
        <f>countif('Pre-transfer 2022 Points'!$E$13:$L$21,D975)</f>
        <v>0</v>
      </c>
      <c r="M975" s="59">
        <f>countif('2022 Points'!$G$13:$N$21,D975)</f>
        <v>0</v>
      </c>
    </row>
    <row r="976">
      <c r="A976" s="50">
        <v>975.0</v>
      </c>
      <c r="B976" s="67">
        <v>325.0</v>
      </c>
      <c r="C976" s="69" t="s">
        <v>4976</v>
      </c>
      <c r="D976" s="50" t="s">
        <v>7134</v>
      </c>
      <c r="E976" s="50" t="s">
        <v>4330</v>
      </c>
      <c r="F976" s="50">
        <v>35.0</v>
      </c>
      <c r="G976" s="11"/>
      <c r="I976" t="str">
        <f t="array" ref="I976">INDEX('Current 2023 Points'!$F$16:$F$27,MATCH(1,MMULT(--('Current 2023 Points'!$G$16:$N$27=D976),TRANSPOSE(COLUMN('Current 2023 Points'!$G$16:$N$27)^0)),0))</f>
        <v>#N/A</v>
      </c>
      <c r="K976" s="58">
        <f>F976-IFERROR(VLOOKUP(D976,'Pre-transfer 2023 Ranking'!$D:$F,3,0),0)</f>
        <v>25</v>
      </c>
      <c r="L976">
        <f>countif('Pre-transfer 2022 Points'!$E$13:$L$21,D976)</f>
        <v>0</v>
      </c>
      <c r="M976" s="59">
        <f>countif('2022 Points'!$G$13:$N$21,D976)</f>
        <v>0</v>
      </c>
    </row>
    <row r="977">
      <c r="A977" s="50">
        <v>976.0</v>
      </c>
      <c r="B977" s="67"/>
      <c r="C977" s="69" t="s">
        <v>5776</v>
      </c>
      <c r="D977" s="50" t="s">
        <v>7135</v>
      </c>
      <c r="E977" s="50" t="s">
        <v>5816</v>
      </c>
      <c r="F977" s="50">
        <v>35.0</v>
      </c>
      <c r="G977" s="11"/>
      <c r="I977" t="str">
        <f t="array" ref="I977">INDEX('Current 2023 Points'!$F$16:$F$27,MATCH(1,MMULT(--('Current 2023 Points'!$G$16:$N$27=D977),TRANSPOSE(COLUMN('Current 2023 Points'!$G$16:$N$27)^0)),0))</f>
        <v>#N/A</v>
      </c>
      <c r="K977" s="58">
        <f>F977-IFERROR(VLOOKUP(D977,'Pre-transfer 2023 Ranking'!$D:$F,3,0),0)</f>
        <v>0</v>
      </c>
      <c r="L977">
        <f>countif('Pre-transfer 2022 Points'!$E$13:$L$21,D977)</f>
        <v>0</v>
      </c>
      <c r="M977" s="59">
        <f>countif('2022 Points'!$G$13:$N$21,D977)</f>
        <v>0</v>
      </c>
    </row>
    <row r="978">
      <c r="A978" s="50">
        <v>977.0</v>
      </c>
      <c r="B978" s="67">
        <v>857.0</v>
      </c>
      <c r="C978" s="69" t="s">
        <v>1636</v>
      </c>
      <c r="D978" s="50" t="s">
        <v>7136</v>
      </c>
      <c r="E978" s="50" t="s">
        <v>4391</v>
      </c>
      <c r="F978" s="50">
        <v>35.0</v>
      </c>
      <c r="G978" s="11"/>
      <c r="I978" t="str">
        <f t="array" ref="I978">INDEX('Current 2023 Points'!$F$16:$F$27,MATCH(1,MMULT(--('Current 2023 Points'!$G$16:$N$27=D978),TRANSPOSE(COLUMN('Current 2023 Points'!$G$16:$N$27)^0)),0))</f>
        <v>#N/A</v>
      </c>
      <c r="K978" s="58">
        <f>F978-IFERROR(VLOOKUP(D978,'Pre-transfer 2023 Ranking'!$D:$F,3,0),0)</f>
        <v>15</v>
      </c>
      <c r="L978">
        <f>countif('Pre-transfer 2022 Points'!$E$13:$L$21,D978)</f>
        <v>0</v>
      </c>
      <c r="M978" s="59">
        <f>countif('2022 Points'!$G$13:$N$21,D978)</f>
        <v>0</v>
      </c>
    </row>
    <row r="979">
      <c r="A979" s="50">
        <v>978.0</v>
      </c>
      <c r="B979" s="67">
        <v>846.0</v>
      </c>
      <c r="C979" s="69" t="s">
        <v>1034</v>
      </c>
      <c r="D979" s="50" t="s">
        <v>7137</v>
      </c>
      <c r="E979" s="50" t="s">
        <v>5764</v>
      </c>
      <c r="F979" s="50">
        <v>35.0</v>
      </c>
      <c r="G979" s="11"/>
      <c r="I979" t="str">
        <f t="array" ref="I979">INDEX('Current 2023 Points'!$F$16:$F$27,MATCH(1,MMULT(--('Current 2023 Points'!$G$16:$N$27=D979),TRANSPOSE(COLUMN('Current 2023 Points'!$G$16:$N$27)^0)),0))</f>
        <v>#N/A</v>
      </c>
      <c r="K979" s="58">
        <f>F979-IFERROR(VLOOKUP(D979,'Pre-transfer 2023 Ranking'!$D:$F,3,0),0)</f>
        <v>20</v>
      </c>
      <c r="L979">
        <f>countif('Pre-transfer 2022 Points'!$E$13:$L$21,D979)</f>
        <v>0</v>
      </c>
      <c r="M979" s="59">
        <f>countif('2022 Points'!$G$13:$N$21,D979)</f>
        <v>0</v>
      </c>
    </row>
    <row r="980">
      <c r="A980" s="50">
        <v>979.0</v>
      </c>
      <c r="B980" s="67">
        <v>1086.0</v>
      </c>
      <c r="C980" s="69" t="s">
        <v>4406</v>
      </c>
      <c r="D980" s="50" t="s">
        <v>7138</v>
      </c>
      <c r="E980" s="50" t="s">
        <v>4314</v>
      </c>
      <c r="F980" s="50">
        <v>35.0</v>
      </c>
      <c r="G980" s="11"/>
      <c r="I980" t="str">
        <f t="array" ref="I980">INDEX('Current 2023 Points'!$F$16:$F$27,MATCH(1,MMULT(--('Current 2023 Points'!$G$16:$N$27=D980),TRANSPOSE(COLUMN('Current 2023 Points'!$G$16:$N$27)^0)),0))</f>
        <v>#N/A</v>
      </c>
      <c r="K980" s="58">
        <f>F980-IFERROR(VLOOKUP(D980,'Pre-transfer 2023 Ranking'!$D:$F,3,0),0)</f>
        <v>6</v>
      </c>
      <c r="L980">
        <f>countif('Pre-transfer 2022 Points'!$E$13:$L$21,D980)</f>
        <v>0</v>
      </c>
      <c r="M980" s="59">
        <f>countif('2022 Points'!$G$13:$N$21,D980)</f>
        <v>0</v>
      </c>
    </row>
    <row r="981">
      <c r="A981" s="50">
        <v>980.0</v>
      </c>
      <c r="B981" s="67"/>
      <c r="C981" s="69" t="s">
        <v>5776</v>
      </c>
      <c r="D981" s="50" t="s">
        <v>7139</v>
      </c>
      <c r="E981" s="50" t="s">
        <v>8720</v>
      </c>
      <c r="F981" s="50">
        <v>35.0</v>
      </c>
      <c r="G981" s="11"/>
      <c r="I981" t="str">
        <f t="array" ref="I981">INDEX('Current 2023 Points'!$F$16:$F$27,MATCH(1,MMULT(--('Current 2023 Points'!$G$16:$N$27=D981),TRANSPOSE(COLUMN('Current 2023 Points'!$G$16:$N$27)^0)),0))</f>
        <v>#N/A</v>
      </c>
      <c r="K981" s="58">
        <f>F981-IFERROR(VLOOKUP(D981,'Pre-transfer 2023 Ranking'!$D:$F,3,0),0)</f>
        <v>20</v>
      </c>
      <c r="L981">
        <f>countif('Pre-transfer 2022 Points'!$E$13:$L$21,D981)</f>
        <v>0</v>
      </c>
      <c r="M981" s="59">
        <f>countif('2022 Points'!$G$13:$N$21,D981)</f>
        <v>0</v>
      </c>
    </row>
    <row r="982">
      <c r="A982" s="50">
        <v>981.0</v>
      </c>
      <c r="B982" s="67">
        <v>948.0</v>
      </c>
      <c r="C982" s="69" t="s">
        <v>288</v>
      </c>
      <c r="D982" s="50" t="s">
        <v>7140</v>
      </c>
      <c r="E982" s="50" t="s">
        <v>8595</v>
      </c>
      <c r="F982" s="50">
        <v>35.0</v>
      </c>
      <c r="G982" s="11"/>
      <c r="I982" t="str">
        <f t="array" ref="I982">INDEX('Current 2023 Points'!$F$16:$F$27,MATCH(1,MMULT(--('Current 2023 Points'!$G$16:$N$27=D982),TRANSPOSE(COLUMN('Current 2023 Points'!$G$16:$N$27)^0)),0))</f>
        <v>#N/A</v>
      </c>
      <c r="K982" s="58">
        <f>F982-IFERROR(VLOOKUP(D982,'Pre-transfer 2023 Ranking'!$D:$F,3,0),0)</f>
        <v>15</v>
      </c>
      <c r="L982">
        <f>countif('Pre-transfer 2022 Points'!$E$13:$L$21,D982)</f>
        <v>0</v>
      </c>
      <c r="M982" s="59">
        <f>countif('2022 Points'!$G$13:$N$21,D982)</f>
        <v>0</v>
      </c>
    </row>
    <row r="983">
      <c r="A983" s="50">
        <v>982.0</v>
      </c>
      <c r="B983" s="67">
        <v>1214.0</v>
      </c>
      <c r="C983" s="69" t="s">
        <v>5303</v>
      </c>
      <c r="D983" s="50" t="s">
        <v>7141</v>
      </c>
      <c r="E983" s="50" t="s">
        <v>8665</v>
      </c>
      <c r="F983" s="50">
        <v>35.0</v>
      </c>
      <c r="G983" s="11"/>
      <c r="I983" t="str">
        <f t="array" ref="I983">INDEX('Current 2023 Points'!$F$16:$F$27,MATCH(1,MMULT(--('Current 2023 Points'!$G$16:$N$27=D983),TRANSPOSE(COLUMN('Current 2023 Points'!$G$16:$N$27)^0)),0))</f>
        <v>#N/A</v>
      </c>
      <c r="K983" s="58">
        <f>F983-IFERROR(VLOOKUP(D983,'Pre-transfer 2023 Ranking'!$D:$F,3,0),0)</f>
        <v>11</v>
      </c>
      <c r="L983">
        <f>countif('Pre-transfer 2022 Points'!$E$13:$L$21,D983)</f>
        <v>0</v>
      </c>
      <c r="M983" s="59">
        <f>countif('2022 Points'!$G$13:$N$21,D983)</f>
        <v>0</v>
      </c>
    </row>
    <row r="984">
      <c r="A984" s="50">
        <v>983.0</v>
      </c>
      <c r="B984" s="67"/>
      <c r="C984" s="69" t="s">
        <v>5776</v>
      </c>
      <c r="D984" s="50" t="s">
        <v>7142</v>
      </c>
      <c r="E984" s="50"/>
      <c r="F984" s="50">
        <v>35.0</v>
      </c>
      <c r="G984" s="11"/>
      <c r="I984" t="str">
        <f t="array" ref="I984">INDEX('Current 2023 Points'!$F$16:$F$27,MATCH(1,MMULT(--('Current 2023 Points'!$G$16:$N$27=D984),TRANSPOSE(COLUMN('Current 2023 Points'!$G$16:$N$27)^0)),0))</f>
        <v>#N/A</v>
      </c>
      <c r="K984" s="58">
        <f>F984-IFERROR(VLOOKUP(D984,'Pre-transfer 2023 Ranking'!$D:$F,3,0),0)</f>
        <v>18</v>
      </c>
      <c r="L984">
        <f>countif('Pre-transfer 2022 Points'!$E$13:$L$21,D984)</f>
        <v>0</v>
      </c>
      <c r="M984" s="59">
        <f>countif('2022 Points'!$G$13:$N$21,D984)</f>
        <v>0</v>
      </c>
    </row>
    <row r="985">
      <c r="A985" s="50">
        <v>984.0</v>
      </c>
      <c r="B985" s="67">
        <v>1923.0</v>
      </c>
      <c r="C985" s="68" t="s">
        <v>8721</v>
      </c>
      <c r="D985" s="50" t="s">
        <v>7143</v>
      </c>
      <c r="E985" s="50"/>
      <c r="F985" s="50">
        <v>34.0</v>
      </c>
      <c r="G985" s="11"/>
      <c r="I985" t="str">
        <f t="array" ref="I985">INDEX('Current 2023 Points'!$F$16:$F$27,MATCH(1,MMULT(--('Current 2023 Points'!$G$16:$N$27=D985),TRANSPOSE(COLUMN('Current 2023 Points'!$G$16:$N$27)^0)),0))</f>
        <v>#N/A</v>
      </c>
      <c r="K985" s="58">
        <f>F985-IFERROR(VLOOKUP(D985,'Pre-transfer 2023 Ranking'!$D:$F,3,0),0)</f>
        <v>30</v>
      </c>
      <c r="L985">
        <f>countif('Pre-transfer 2022 Points'!$E$13:$L$21,D985)</f>
        <v>0</v>
      </c>
      <c r="M985" s="59">
        <f>countif('2022 Points'!$G$13:$N$21,D985)</f>
        <v>0</v>
      </c>
    </row>
    <row r="986">
      <c r="A986" s="50">
        <v>985.0</v>
      </c>
      <c r="B986" s="67">
        <v>716.0</v>
      </c>
      <c r="C986" s="69" t="s">
        <v>5828</v>
      </c>
      <c r="D986" s="50" t="s">
        <v>7144</v>
      </c>
      <c r="E986" s="50" t="s">
        <v>8722</v>
      </c>
      <c r="F986" s="50">
        <v>34.0</v>
      </c>
      <c r="G986" s="11"/>
      <c r="I986" t="str">
        <f t="array" ref="I986">INDEX('Current 2023 Points'!$F$16:$F$27,MATCH(1,MMULT(--('Current 2023 Points'!$G$16:$N$27=D986),TRANSPOSE(COLUMN('Current 2023 Points'!$G$16:$N$27)^0)),0))</f>
        <v>#N/A</v>
      </c>
      <c r="K986" s="58">
        <f>F986-IFERROR(VLOOKUP(D986,'Pre-transfer 2023 Ranking'!$D:$F,3,0),0)</f>
        <v>4</v>
      </c>
      <c r="L986">
        <f>countif('Pre-transfer 2022 Points'!$E$13:$L$21,D986)</f>
        <v>0</v>
      </c>
      <c r="M986" s="59">
        <f>countif('2022 Points'!$G$13:$N$21,D986)</f>
        <v>0</v>
      </c>
    </row>
    <row r="987">
      <c r="A987" s="50">
        <v>986.0</v>
      </c>
      <c r="B987" s="67">
        <v>813.0</v>
      </c>
      <c r="C987" s="69" t="s">
        <v>4428</v>
      </c>
      <c r="D987" s="50" t="s">
        <v>7145</v>
      </c>
      <c r="E987" s="50" t="s">
        <v>8603</v>
      </c>
      <c r="F987" s="50">
        <v>34.0</v>
      </c>
      <c r="G987" s="11"/>
      <c r="I987" t="str">
        <f t="array" ref="I987">INDEX('Current 2023 Points'!$F$16:$F$27,MATCH(1,MMULT(--('Current 2023 Points'!$G$16:$N$27=D987),TRANSPOSE(COLUMN('Current 2023 Points'!$G$16:$N$27)^0)),0))</f>
        <v>#N/A</v>
      </c>
      <c r="K987" s="58">
        <f>F987-IFERROR(VLOOKUP(D987,'Pre-transfer 2023 Ranking'!$D:$F,3,0),0)</f>
        <v>15</v>
      </c>
      <c r="L987">
        <f>countif('Pre-transfer 2022 Points'!$E$13:$L$21,D987)</f>
        <v>0</v>
      </c>
      <c r="M987" s="59">
        <f>countif('2022 Points'!$G$13:$N$21,D987)</f>
        <v>0</v>
      </c>
    </row>
    <row r="988">
      <c r="A988" s="50">
        <v>987.0</v>
      </c>
      <c r="B988" s="67">
        <v>1362.0</v>
      </c>
      <c r="C988" s="69" t="s">
        <v>4811</v>
      </c>
      <c r="D988" s="50" t="s">
        <v>7146</v>
      </c>
      <c r="E988" s="50" t="s">
        <v>5775</v>
      </c>
      <c r="F988" s="50">
        <v>34.0</v>
      </c>
      <c r="G988" s="11"/>
      <c r="I988" t="str">
        <f t="array" ref="I988">INDEX('Current 2023 Points'!$F$16:$F$27,MATCH(1,MMULT(--('Current 2023 Points'!$G$16:$N$27=D988),TRANSPOSE(COLUMN('Current 2023 Points'!$G$16:$N$27)^0)),0))</f>
        <v>#N/A</v>
      </c>
      <c r="K988" s="58">
        <f>F988-IFERROR(VLOOKUP(D988,'Pre-transfer 2023 Ranking'!$D:$F,3,0),0)</f>
        <v>0</v>
      </c>
      <c r="L988">
        <f>countif('Pre-transfer 2022 Points'!$E$13:$L$21,D988)</f>
        <v>0</v>
      </c>
      <c r="M988" s="59">
        <f>countif('2022 Points'!$G$13:$N$21,D988)</f>
        <v>0</v>
      </c>
    </row>
    <row r="989">
      <c r="A989" s="50">
        <v>988.0</v>
      </c>
      <c r="B989" s="67">
        <v>1580.0</v>
      </c>
      <c r="C989" s="69" t="s">
        <v>4849</v>
      </c>
      <c r="D989" s="50" t="s">
        <v>7147</v>
      </c>
      <c r="E989" s="50" t="s">
        <v>8689</v>
      </c>
      <c r="F989" s="50">
        <v>34.0</v>
      </c>
      <c r="G989" s="11"/>
      <c r="I989" t="str">
        <f t="array" ref="I989">INDEX('Current 2023 Points'!$F$16:$F$27,MATCH(1,MMULT(--('Current 2023 Points'!$G$16:$N$27=D989),TRANSPOSE(COLUMN('Current 2023 Points'!$G$16:$N$27)^0)),0))</f>
        <v>#N/A</v>
      </c>
      <c r="K989" s="58">
        <f>F989-IFERROR(VLOOKUP(D989,'Pre-transfer 2023 Ranking'!$D:$F,3,0),0)</f>
        <v>8</v>
      </c>
      <c r="L989">
        <f>countif('Pre-transfer 2022 Points'!$E$13:$L$21,D989)</f>
        <v>0</v>
      </c>
      <c r="M989" s="59">
        <f>countif('2022 Points'!$G$13:$N$21,D989)</f>
        <v>0</v>
      </c>
    </row>
    <row r="990">
      <c r="A990" s="50">
        <v>989.0</v>
      </c>
      <c r="B990" s="67">
        <v>705.0</v>
      </c>
      <c r="C990" s="69" t="s">
        <v>1597</v>
      </c>
      <c r="D990" s="50" t="s">
        <v>7148</v>
      </c>
      <c r="E990" s="50" t="s">
        <v>5920</v>
      </c>
      <c r="F990" s="50">
        <v>34.0</v>
      </c>
      <c r="G990" s="11"/>
      <c r="I990" t="str">
        <f t="array" ref="I990">INDEX('Current 2023 Points'!$F$16:$F$27,MATCH(1,MMULT(--('Current 2023 Points'!$G$16:$N$27=D990),TRANSPOSE(COLUMN('Current 2023 Points'!$G$16:$N$27)^0)),0))</f>
        <v>#N/A</v>
      </c>
      <c r="K990" s="58">
        <f>F990-IFERROR(VLOOKUP(D990,'Pre-transfer 2023 Ranking'!$D:$F,3,0),0)</f>
        <v>5</v>
      </c>
      <c r="L990">
        <f>countif('Pre-transfer 2022 Points'!$E$13:$L$21,D990)</f>
        <v>0</v>
      </c>
      <c r="M990" s="59">
        <f>countif('2022 Points'!$G$13:$N$21,D990)</f>
        <v>0</v>
      </c>
    </row>
    <row r="991">
      <c r="A991" s="50">
        <v>990.0</v>
      </c>
      <c r="B991" s="67">
        <v>907.0</v>
      </c>
      <c r="C991" s="68" t="s">
        <v>543</v>
      </c>
      <c r="D991" s="50" t="s">
        <v>7149</v>
      </c>
      <c r="E991" s="50" t="s">
        <v>157</v>
      </c>
      <c r="F991" s="50">
        <v>34.0</v>
      </c>
      <c r="G991" s="11"/>
      <c r="I991" t="str">
        <f t="array" ref="I991">INDEX('Current 2023 Points'!$F$16:$F$27,MATCH(1,MMULT(--('Current 2023 Points'!$G$16:$N$27=D991),TRANSPOSE(COLUMN('Current 2023 Points'!$G$16:$N$27)^0)),0))</f>
        <v>#N/A</v>
      </c>
      <c r="K991" s="58">
        <f>F991-IFERROR(VLOOKUP(D991,'Pre-transfer 2023 Ranking'!$D:$F,3,0),0)</f>
        <v>9</v>
      </c>
      <c r="L991">
        <f>countif('Pre-transfer 2022 Points'!$E$13:$L$21,D991)</f>
        <v>0</v>
      </c>
      <c r="M991" s="59">
        <f>countif('2022 Points'!$G$13:$N$21,D991)</f>
        <v>0</v>
      </c>
    </row>
    <row r="992">
      <c r="A992" s="50">
        <v>991.0</v>
      </c>
      <c r="B992" s="67">
        <v>728.0</v>
      </c>
      <c r="C992" s="68" t="s">
        <v>660</v>
      </c>
      <c r="D992" s="50" t="s">
        <v>7150</v>
      </c>
      <c r="E992" s="50" t="s">
        <v>8723</v>
      </c>
      <c r="F992" s="50">
        <v>34.0</v>
      </c>
      <c r="G992" s="11"/>
      <c r="I992" t="str">
        <f t="array" ref="I992">INDEX('Current 2023 Points'!$F$16:$F$27,MATCH(1,MMULT(--('Current 2023 Points'!$G$16:$N$27=D992),TRANSPOSE(COLUMN('Current 2023 Points'!$G$16:$N$27)^0)),0))</f>
        <v>#N/A</v>
      </c>
      <c r="K992" s="58">
        <f>F992-IFERROR(VLOOKUP(D992,'Pre-transfer 2023 Ranking'!$D:$F,3,0),0)</f>
        <v>16</v>
      </c>
      <c r="L992">
        <f>countif('Pre-transfer 2022 Points'!$E$13:$L$21,D992)</f>
        <v>0</v>
      </c>
      <c r="M992" s="59">
        <f>countif('2022 Points'!$G$13:$N$21,D992)</f>
        <v>0</v>
      </c>
    </row>
    <row r="993">
      <c r="A993" s="50">
        <v>992.0</v>
      </c>
      <c r="B993" s="67">
        <v>1811.0</v>
      </c>
      <c r="C993" s="68" t="s">
        <v>8724</v>
      </c>
      <c r="D993" s="50" t="s">
        <v>7151</v>
      </c>
      <c r="E993" s="50" t="s">
        <v>8725</v>
      </c>
      <c r="F993" s="50">
        <v>34.0</v>
      </c>
      <c r="G993" s="11"/>
      <c r="I993" t="str">
        <f t="array" ref="I993">INDEX('Current 2023 Points'!$F$16:$F$27,MATCH(1,MMULT(--('Current 2023 Points'!$G$16:$N$27=D993),TRANSPOSE(COLUMN('Current 2023 Points'!$G$16:$N$27)^0)),0))</f>
        <v>#N/A</v>
      </c>
      <c r="K993" s="58">
        <f>F993-IFERROR(VLOOKUP(D993,'Pre-transfer 2023 Ranking'!$D:$F,3,0),0)</f>
        <v>0</v>
      </c>
      <c r="L993">
        <f>countif('Pre-transfer 2022 Points'!$E$13:$L$21,D993)</f>
        <v>0</v>
      </c>
      <c r="M993" s="59">
        <f>countif('2022 Points'!$G$13:$N$21,D993)</f>
        <v>0</v>
      </c>
    </row>
    <row r="994">
      <c r="A994" s="50">
        <v>993.0</v>
      </c>
      <c r="B994" s="67">
        <v>1113.0</v>
      </c>
      <c r="C994" s="69" t="s">
        <v>5777</v>
      </c>
      <c r="D994" s="50" t="s">
        <v>7152</v>
      </c>
      <c r="E994" s="50" t="s">
        <v>8726</v>
      </c>
      <c r="F994" s="50">
        <v>34.0</v>
      </c>
      <c r="G994" s="11"/>
      <c r="I994" t="str">
        <f t="array" ref="I994">INDEX('Current 2023 Points'!$F$16:$F$27,MATCH(1,MMULT(--('Current 2023 Points'!$G$16:$N$27=D994),TRANSPOSE(COLUMN('Current 2023 Points'!$G$16:$N$27)^0)),0))</f>
        <v>#N/A</v>
      </c>
      <c r="K994" s="58">
        <f>F994-IFERROR(VLOOKUP(D994,'Pre-transfer 2023 Ranking'!$D:$F,3,0),0)</f>
        <v>9</v>
      </c>
      <c r="L994">
        <f>countif('Pre-transfer 2022 Points'!$E$13:$L$21,D994)</f>
        <v>0</v>
      </c>
      <c r="M994" s="59">
        <f>countif('2022 Points'!$G$13:$N$21,D994)</f>
        <v>0</v>
      </c>
    </row>
    <row r="995">
      <c r="A995" s="50">
        <v>994.0</v>
      </c>
      <c r="B995" s="67"/>
      <c r="C995" s="69" t="s">
        <v>5776</v>
      </c>
      <c r="D995" s="50" t="s">
        <v>7153</v>
      </c>
      <c r="E995" s="50" t="s">
        <v>8683</v>
      </c>
      <c r="F995" s="50">
        <v>34.0</v>
      </c>
      <c r="G995" s="11"/>
      <c r="I995" t="str">
        <f t="array" ref="I995">INDEX('Current 2023 Points'!$F$16:$F$27,MATCH(1,MMULT(--('Current 2023 Points'!$G$16:$N$27=D995),TRANSPOSE(COLUMN('Current 2023 Points'!$G$16:$N$27)^0)),0))</f>
        <v>#N/A</v>
      </c>
      <c r="K995" s="58">
        <f>F995-IFERROR(VLOOKUP(D995,'Pre-transfer 2023 Ranking'!$D:$F,3,0),0)</f>
        <v>10</v>
      </c>
      <c r="L995">
        <f>countif('Pre-transfer 2022 Points'!$E$13:$L$21,D995)</f>
        <v>0</v>
      </c>
      <c r="M995" s="59">
        <f>countif('2022 Points'!$G$13:$N$21,D995)</f>
        <v>0</v>
      </c>
    </row>
    <row r="996">
      <c r="A996" s="50">
        <v>995.0</v>
      </c>
      <c r="B996" s="67">
        <v>1037.0</v>
      </c>
      <c r="C996" s="69" t="s">
        <v>103</v>
      </c>
      <c r="D996" s="50" t="s">
        <v>7154</v>
      </c>
      <c r="E996" s="50" t="s">
        <v>4675</v>
      </c>
      <c r="F996" s="50">
        <v>34.0</v>
      </c>
      <c r="G996" s="11"/>
      <c r="I996" t="str">
        <f t="array" ref="I996">INDEX('Current 2023 Points'!$F$16:$F$27,MATCH(1,MMULT(--('Current 2023 Points'!$G$16:$N$27=D996),TRANSPOSE(COLUMN('Current 2023 Points'!$G$16:$N$27)^0)),0))</f>
        <v>#N/A</v>
      </c>
      <c r="K996" s="58">
        <f>F996-IFERROR(VLOOKUP(D996,'Pre-transfer 2023 Ranking'!$D:$F,3,0),0)</f>
        <v>9</v>
      </c>
      <c r="L996">
        <f>countif('Pre-transfer 2022 Points'!$E$13:$L$21,D996)</f>
        <v>0</v>
      </c>
      <c r="M996" s="59">
        <f>countif('2022 Points'!$G$13:$N$21,D996)</f>
        <v>0</v>
      </c>
    </row>
    <row r="997">
      <c r="A997" s="50">
        <v>996.0</v>
      </c>
      <c r="B997" s="67">
        <v>1053.0</v>
      </c>
      <c r="C997" s="69" t="s">
        <v>1383</v>
      </c>
      <c r="D997" s="50" t="s">
        <v>7155</v>
      </c>
      <c r="E997" s="50" t="s">
        <v>4608</v>
      </c>
      <c r="F997" s="50">
        <v>34.0</v>
      </c>
      <c r="G997" s="11"/>
      <c r="I997" t="str">
        <f t="array" ref="I997">INDEX('Current 2023 Points'!$F$16:$F$27,MATCH(1,MMULT(--('Current 2023 Points'!$G$16:$N$27=D997),TRANSPOSE(COLUMN('Current 2023 Points'!$G$16:$N$27)^0)),0))</f>
        <v>#N/A</v>
      </c>
      <c r="K997" s="58">
        <f>F997-IFERROR(VLOOKUP(D997,'Pre-transfer 2023 Ranking'!$D:$F,3,0),0)</f>
        <v>5</v>
      </c>
      <c r="L997">
        <f>countif('Pre-transfer 2022 Points'!$E$13:$L$21,D997)</f>
        <v>0</v>
      </c>
      <c r="M997" s="59">
        <f>countif('2022 Points'!$G$13:$N$21,D997)</f>
        <v>0</v>
      </c>
    </row>
    <row r="998">
      <c r="A998" s="50">
        <v>997.0</v>
      </c>
      <c r="B998" s="67">
        <v>2224.0</v>
      </c>
      <c r="C998" s="68" t="s">
        <v>8727</v>
      </c>
      <c r="D998" s="50" t="s">
        <v>7156</v>
      </c>
      <c r="E998" s="50" t="s">
        <v>4959</v>
      </c>
      <c r="F998" s="50">
        <v>34.0</v>
      </c>
      <c r="G998" s="11"/>
      <c r="I998" t="str">
        <f t="array" ref="I998">INDEX('Current 2023 Points'!$F$16:$F$27,MATCH(1,MMULT(--('Current 2023 Points'!$G$16:$N$27=D998),TRANSPOSE(COLUMN('Current 2023 Points'!$G$16:$N$27)^0)),0))</f>
        <v>#N/A</v>
      </c>
      <c r="K998" s="58">
        <f>F998-IFERROR(VLOOKUP(D998,'Pre-transfer 2023 Ranking'!$D:$F,3,0),0)</f>
        <v>0</v>
      </c>
      <c r="L998">
        <f>countif('Pre-transfer 2022 Points'!$E$13:$L$21,D998)</f>
        <v>0</v>
      </c>
      <c r="M998" s="59">
        <f>countif('2022 Points'!$G$13:$N$21,D998)</f>
        <v>0</v>
      </c>
    </row>
    <row r="999">
      <c r="A999" s="50">
        <v>998.0</v>
      </c>
      <c r="B999" s="67"/>
      <c r="C999" s="69" t="s">
        <v>5776</v>
      </c>
      <c r="D999" s="50" t="s">
        <v>7157</v>
      </c>
      <c r="E999" s="50" t="s">
        <v>4314</v>
      </c>
      <c r="F999" s="50">
        <v>34.0</v>
      </c>
      <c r="G999" s="11"/>
      <c r="I999" t="str">
        <f t="array" ref="I999">INDEX('Current 2023 Points'!$F$16:$F$27,MATCH(1,MMULT(--('Current 2023 Points'!$G$16:$N$27=D999),TRANSPOSE(COLUMN('Current 2023 Points'!$G$16:$N$27)^0)),0))</f>
        <v>#N/A</v>
      </c>
      <c r="K999" s="58">
        <f>F999-IFERROR(VLOOKUP(D999,'Pre-transfer 2023 Ranking'!$D:$F,3,0),0)</f>
        <v>24</v>
      </c>
      <c r="L999">
        <f>countif('Pre-transfer 2022 Points'!$E$13:$L$21,D999)</f>
        <v>0</v>
      </c>
      <c r="M999" s="59">
        <f>countif('2022 Points'!$G$13:$N$21,D999)</f>
        <v>0</v>
      </c>
    </row>
    <row r="1000">
      <c r="A1000" s="50">
        <v>999.0</v>
      </c>
      <c r="B1000" s="67">
        <v>1604.0</v>
      </c>
      <c r="C1000" s="69" t="s">
        <v>418</v>
      </c>
      <c r="D1000" s="50" t="s">
        <v>7158</v>
      </c>
      <c r="E1000" s="50" t="s">
        <v>4598</v>
      </c>
      <c r="F1000" s="50">
        <v>34.0</v>
      </c>
      <c r="G1000" s="11"/>
      <c r="I1000" t="str">
        <f t="array" ref="I1000">INDEX('Current 2023 Points'!$F$16:$F$27,MATCH(1,MMULT(--('Current 2023 Points'!$G$16:$N$27=D1000),TRANSPOSE(COLUMN('Current 2023 Points'!$G$16:$N$27)^0)),0))</f>
        <v>#N/A</v>
      </c>
      <c r="K1000" s="58">
        <f>F1000-IFERROR(VLOOKUP(D1000,'Pre-transfer 2023 Ranking'!$D:$F,3,0),0)</f>
        <v>34</v>
      </c>
      <c r="L1000">
        <f>countif('Pre-transfer 2022 Points'!$E$13:$L$21,D1000)</f>
        <v>0</v>
      </c>
      <c r="M1000" s="59">
        <f>countif('2022 Points'!$G$13:$N$21,D1000)</f>
        <v>0</v>
      </c>
    </row>
    <row r="1001">
      <c r="A1001" s="49">
        <v>1000.0</v>
      </c>
      <c r="B1001" s="63">
        <v>953.0</v>
      </c>
      <c r="C1001" s="66" t="s">
        <v>1438</v>
      </c>
      <c r="D1001" s="49" t="s">
        <v>7159</v>
      </c>
      <c r="E1001" s="49" t="s">
        <v>4391</v>
      </c>
      <c r="F1001" s="49">
        <v>34.0</v>
      </c>
      <c r="I1001" t="str">
        <f t="array" ref="I1001">INDEX('Current 2023 Points'!$F$16:$F$27,MATCH(1,MMULT(--('Current 2023 Points'!$G$16:$N$27=D1001),TRANSPOSE(COLUMN('Current 2023 Points'!$G$16:$N$27)^0)),0))</f>
        <v>#N/A</v>
      </c>
      <c r="K1001" s="58">
        <f>F1001-IFERROR(VLOOKUP(D1001,'Pre-transfer 2023 Ranking'!$D:$F,3,0),0)</f>
        <v>34</v>
      </c>
      <c r="L1001">
        <f>countif('Pre-transfer 2022 Points'!$E$13:$L$21,D1001)</f>
        <v>0</v>
      </c>
      <c r="M1001" s="59">
        <f>countif('2022 Points'!$G$13:$N$21,D1001)</f>
        <v>0</v>
      </c>
    </row>
    <row r="1002">
      <c r="A1002" s="50">
        <v>1001.0</v>
      </c>
      <c r="B1002" s="67">
        <v>848.0</v>
      </c>
      <c r="C1002" s="69" t="s">
        <v>835</v>
      </c>
      <c r="D1002" s="50" t="s">
        <v>7160</v>
      </c>
      <c r="E1002" s="50" t="s">
        <v>5816</v>
      </c>
      <c r="F1002" s="50">
        <v>34.0</v>
      </c>
      <c r="G1002" s="11"/>
      <c r="I1002" t="str">
        <f t="array" ref="I1002">INDEX('Current 2023 Points'!$F$16:$F$27,MATCH(1,MMULT(--('Current 2023 Points'!$G$16:$N$27=D1002),TRANSPOSE(COLUMN('Current 2023 Points'!$G$16:$N$27)^0)),0))</f>
        <v>#N/A</v>
      </c>
      <c r="K1002" s="58">
        <f>F1002-IFERROR(VLOOKUP(D1002,'Pre-transfer 2023 Ranking'!$D:$F,3,0),0)</f>
        <v>34</v>
      </c>
      <c r="L1002">
        <f>countif('Pre-transfer 2022 Points'!$E$13:$L$21,D1002)</f>
        <v>0</v>
      </c>
      <c r="M1002" s="59">
        <f>countif('2022 Points'!$G$13:$N$21,D1002)</f>
        <v>0</v>
      </c>
    </row>
    <row r="1003">
      <c r="A1003" s="50">
        <v>1002.0</v>
      </c>
      <c r="B1003" s="67">
        <v>1049.0</v>
      </c>
      <c r="C1003" s="69" t="s">
        <v>5105</v>
      </c>
      <c r="D1003" s="50" t="s">
        <v>7161</v>
      </c>
      <c r="E1003" s="50" t="s">
        <v>8728</v>
      </c>
      <c r="F1003" s="50">
        <v>33.0</v>
      </c>
      <c r="G1003" s="11"/>
      <c r="I1003" t="str">
        <f t="array" ref="I1003">INDEX('Current 2023 Points'!$F$16:$F$27,MATCH(1,MMULT(--('Current 2023 Points'!$G$16:$N$27=D1003),TRANSPOSE(COLUMN('Current 2023 Points'!$G$16:$N$27)^0)),0))</f>
        <v>#N/A</v>
      </c>
      <c r="K1003" s="58">
        <f>F1003-IFERROR(VLOOKUP(D1003,'Pre-transfer 2023 Ranking'!$D:$F,3,0),0)</f>
        <v>2</v>
      </c>
      <c r="L1003">
        <f>countif('Pre-transfer 2022 Points'!$E$13:$L$21,D1003)</f>
        <v>0</v>
      </c>
      <c r="M1003" s="59">
        <f>countif('2022 Points'!$G$13:$N$21,D1003)</f>
        <v>0</v>
      </c>
    </row>
    <row r="1004">
      <c r="A1004" s="50">
        <v>1003.0</v>
      </c>
      <c r="B1004" s="67">
        <v>626.0</v>
      </c>
      <c r="C1004" s="68" t="s">
        <v>5187</v>
      </c>
      <c r="D1004" s="50" t="s">
        <v>7162</v>
      </c>
      <c r="E1004" s="50" t="s">
        <v>5775</v>
      </c>
      <c r="F1004" s="50">
        <v>33.0</v>
      </c>
      <c r="G1004" s="11"/>
      <c r="I1004" t="str">
        <f t="array" ref="I1004">INDEX('Current 2023 Points'!$F$16:$F$27,MATCH(1,MMULT(--('Current 2023 Points'!$G$16:$N$27=D1004),TRANSPOSE(COLUMN('Current 2023 Points'!$G$16:$N$27)^0)),0))</f>
        <v>#N/A</v>
      </c>
      <c r="K1004" s="58">
        <f>F1004-IFERROR(VLOOKUP(D1004,'Pre-transfer 2023 Ranking'!$D:$F,3,0),0)</f>
        <v>10</v>
      </c>
      <c r="L1004">
        <f>countif('Pre-transfer 2022 Points'!$E$13:$L$21,D1004)</f>
        <v>0</v>
      </c>
      <c r="M1004" s="59">
        <f>countif('2022 Points'!$G$13:$N$21,D1004)</f>
        <v>0</v>
      </c>
    </row>
    <row r="1005">
      <c r="A1005" s="50">
        <v>1004.0</v>
      </c>
      <c r="B1005" s="67">
        <v>1397.0</v>
      </c>
      <c r="C1005" s="69" t="s">
        <v>583</v>
      </c>
      <c r="D1005" s="50" t="s">
        <v>7163</v>
      </c>
      <c r="E1005" s="50" t="s">
        <v>4595</v>
      </c>
      <c r="F1005" s="50">
        <v>33.0</v>
      </c>
      <c r="G1005" s="11"/>
      <c r="I1005" t="str">
        <f t="array" ref="I1005">INDEX('Current 2023 Points'!$F$16:$F$27,MATCH(1,MMULT(--('Current 2023 Points'!$G$16:$N$27=D1005),TRANSPOSE(COLUMN('Current 2023 Points'!$G$16:$N$27)^0)),0))</f>
        <v>#N/A</v>
      </c>
      <c r="K1005" s="58">
        <f>F1005-IFERROR(VLOOKUP(D1005,'Pre-transfer 2023 Ranking'!$D:$F,3,0),0)</f>
        <v>18</v>
      </c>
      <c r="L1005">
        <f>countif('Pre-transfer 2022 Points'!$E$13:$L$21,D1005)</f>
        <v>0</v>
      </c>
      <c r="M1005" s="59">
        <f>countif('2022 Points'!$G$13:$N$21,D1005)</f>
        <v>0</v>
      </c>
    </row>
    <row r="1006">
      <c r="A1006" s="50">
        <v>1005.0</v>
      </c>
      <c r="B1006" s="67">
        <v>1078.0</v>
      </c>
      <c r="C1006" s="68" t="s">
        <v>427</v>
      </c>
      <c r="D1006" s="50" t="s">
        <v>7164</v>
      </c>
      <c r="E1006" s="50" t="s">
        <v>8618</v>
      </c>
      <c r="F1006" s="50">
        <v>33.0</v>
      </c>
      <c r="G1006" s="11"/>
      <c r="I1006" t="str">
        <f t="array" ref="I1006">INDEX('Current 2023 Points'!$F$16:$F$27,MATCH(1,MMULT(--('Current 2023 Points'!$G$16:$N$27=D1006),TRANSPOSE(COLUMN('Current 2023 Points'!$G$16:$N$27)^0)),0))</f>
        <v>#N/A</v>
      </c>
      <c r="K1006" s="58">
        <f>F1006-IFERROR(VLOOKUP(D1006,'Pre-transfer 2023 Ranking'!$D:$F,3,0),0)</f>
        <v>0</v>
      </c>
      <c r="L1006">
        <f>countif('Pre-transfer 2022 Points'!$E$13:$L$21,D1006)</f>
        <v>0</v>
      </c>
      <c r="M1006" s="59">
        <f>countif('2022 Points'!$G$13:$N$21,D1006)</f>
        <v>0</v>
      </c>
    </row>
    <row r="1007">
      <c r="A1007" s="50">
        <v>1006.0</v>
      </c>
      <c r="B1007" s="67">
        <v>485.0</v>
      </c>
      <c r="C1007" s="69" t="s">
        <v>5452</v>
      </c>
      <c r="D1007" s="50" t="s">
        <v>7165</v>
      </c>
      <c r="E1007" s="50" t="s">
        <v>6149</v>
      </c>
      <c r="F1007" s="50">
        <v>33.0</v>
      </c>
      <c r="G1007" s="11"/>
      <c r="I1007" t="str">
        <f t="array" ref="I1007">INDEX('Current 2023 Points'!$F$16:$F$27,MATCH(1,MMULT(--('Current 2023 Points'!$G$16:$N$27=D1007),TRANSPOSE(COLUMN('Current 2023 Points'!$G$16:$N$27)^0)),0))</f>
        <v>#N/A</v>
      </c>
      <c r="K1007" s="58">
        <f>F1007-IFERROR(VLOOKUP(D1007,'Pre-transfer 2023 Ranking'!$D:$F,3,0),0)</f>
        <v>2</v>
      </c>
      <c r="L1007">
        <f>countif('Pre-transfer 2022 Points'!$E$13:$L$21,D1007)</f>
        <v>0</v>
      </c>
      <c r="M1007" s="59">
        <f>countif('2022 Points'!$G$13:$N$21,D1007)</f>
        <v>0</v>
      </c>
    </row>
    <row r="1008">
      <c r="A1008" s="50">
        <v>1007.0</v>
      </c>
      <c r="B1008" s="67">
        <v>1572.0</v>
      </c>
      <c r="C1008" s="69" t="s">
        <v>5553</v>
      </c>
      <c r="D1008" s="50" t="s">
        <v>7166</v>
      </c>
      <c r="E1008" s="50" t="s">
        <v>5958</v>
      </c>
      <c r="F1008" s="50">
        <v>33.0</v>
      </c>
      <c r="G1008" s="11"/>
      <c r="I1008" t="str">
        <f t="array" ref="I1008">INDEX('Current 2023 Points'!$F$16:$F$27,MATCH(1,MMULT(--('Current 2023 Points'!$G$16:$N$27=D1008),TRANSPOSE(COLUMN('Current 2023 Points'!$G$16:$N$27)^0)),0))</f>
        <v>#N/A</v>
      </c>
      <c r="K1008" s="58">
        <f>F1008-IFERROR(VLOOKUP(D1008,'Pre-transfer 2023 Ranking'!$D:$F,3,0),0)</f>
        <v>12</v>
      </c>
      <c r="L1008">
        <f>countif('Pre-transfer 2022 Points'!$E$13:$L$21,D1008)</f>
        <v>0</v>
      </c>
      <c r="M1008" s="59">
        <f>countif('2022 Points'!$G$13:$N$21,D1008)</f>
        <v>0</v>
      </c>
    </row>
    <row r="1009">
      <c r="A1009" s="50">
        <v>1008.0</v>
      </c>
      <c r="B1009" s="67"/>
      <c r="C1009" s="69" t="s">
        <v>5776</v>
      </c>
      <c r="D1009" s="50" t="s">
        <v>7167</v>
      </c>
      <c r="E1009" s="50" t="s">
        <v>4479</v>
      </c>
      <c r="F1009" s="50">
        <v>33.0</v>
      </c>
      <c r="G1009" s="11"/>
      <c r="I1009" t="str">
        <f t="array" ref="I1009">INDEX('Current 2023 Points'!$F$16:$F$27,MATCH(1,MMULT(--('Current 2023 Points'!$G$16:$N$27=D1009),TRANSPOSE(COLUMN('Current 2023 Points'!$G$16:$N$27)^0)),0))</f>
        <v>#N/A</v>
      </c>
      <c r="K1009" s="58">
        <f>F1009-IFERROR(VLOOKUP(D1009,'Pre-transfer 2023 Ranking'!$D:$F,3,0),0)</f>
        <v>27</v>
      </c>
      <c r="L1009">
        <f>countif('Pre-transfer 2022 Points'!$E$13:$L$21,D1009)</f>
        <v>0</v>
      </c>
      <c r="M1009" s="59">
        <f>countif('2022 Points'!$G$13:$N$21,D1009)</f>
        <v>0</v>
      </c>
    </row>
    <row r="1010">
      <c r="A1010" s="50">
        <v>1009.0</v>
      </c>
      <c r="B1010" s="67"/>
      <c r="C1010" s="69" t="s">
        <v>5776</v>
      </c>
      <c r="D1010" s="50" t="s">
        <v>7168</v>
      </c>
      <c r="E1010" s="50" t="s">
        <v>5985</v>
      </c>
      <c r="F1010" s="50">
        <v>33.0</v>
      </c>
      <c r="G1010" s="11"/>
      <c r="I1010" t="str">
        <f t="array" ref="I1010">INDEX('Current 2023 Points'!$F$16:$F$27,MATCH(1,MMULT(--('Current 2023 Points'!$G$16:$N$27=D1010),TRANSPOSE(COLUMN('Current 2023 Points'!$G$16:$N$27)^0)),0))</f>
        <v>#N/A</v>
      </c>
      <c r="K1010" s="58">
        <f>F1010-IFERROR(VLOOKUP(D1010,'Pre-transfer 2023 Ranking'!$D:$F,3,0),0)</f>
        <v>0</v>
      </c>
      <c r="L1010">
        <f>countif('Pre-transfer 2022 Points'!$E$13:$L$21,D1010)</f>
        <v>0</v>
      </c>
      <c r="M1010" s="59">
        <f>countif('2022 Points'!$G$13:$N$21,D1010)</f>
        <v>0</v>
      </c>
    </row>
    <row r="1011">
      <c r="A1011" s="50">
        <v>1010.0</v>
      </c>
      <c r="B1011" s="67">
        <v>1330.0</v>
      </c>
      <c r="C1011" s="68" t="s">
        <v>4471</v>
      </c>
      <c r="D1011" s="50" t="s">
        <v>7169</v>
      </c>
      <c r="E1011" s="50"/>
      <c r="F1011" s="50">
        <v>33.0</v>
      </c>
      <c r="G1011" s="11"/>
      <c r="I1011" t="str">
        <f t="array" ref="I1011">INDEX('Current 2023 Points'!$F$16:$F$27,MATCH(1,MMULT(--('Current 2023 Points'!$G$16:$N$27=D1011),TRANSPOSE(COLUMN('Current 2023 Points'!$G$16:$N$27)^0)),0))</f>
        <v>#N/A</v>
      </c>
      <c r="K1011" s="58">
        <f>F1011-IFERROR(VLOOKUP(D1011,'Pre-transfer 2023 Ranking'!$D:$F,3,0),0)</f>
        <v>28</v>
      </c>
      <c r="L1011">
        <f>countif('Pre-transfer 2022 Points'!$E$13:$L$21,D1011)</f>
        <v>0</v>
      </c>
      <c r="M1011" s="59">
        <f>countif('2022 Points'!$G$13:$N$21,D1011)</f>
        <v>0</v>
      </c>
    </row>
    <row r="1012">
      <c r="A1012" s="50">
        <v>1011.0</v>
      </c>
      <c r="B1012" s="67">
        <v>1057.0</v>
      </c>
      <c r="C1012" s="69" t="s">
        <v>188</v>
      </c>
      <c r="D1012" s="50" t="s">
        <v>7170</v>
      </c>
      <c r="E1012" s="50" t="s">
        <v>5019</v>
      </c>
      <c r="F1012" s="50">
        <v>33.0</v>
      </c>
      <c r="G1012" s="11"/>
      <c r="I1012" t="str">
        <f t="array" ref="I1012">INDEX('Current 2023 Points'!$F$16:$F$27,MATCH(1,MMULT(--('Current 2023 Points'!$G$16:$N$27=D1012),TRANSPOSE(COLUMN('Current 2023 Points'!$G$16:$N$27)^0)),0))</f>
        <v>#N/A</v>
      </c>
      <c r="K1012" s="58">
        <f>F1012-IFERROR(VLOOKUP(D1012,'Pre-transfer 2023 Ranking'!$D:$F,3,0),0)</f>
        <v>10</v>
      </c>
      <c r="L1012">
        <f>countif('Pre-transfer 2022 Points'!$E$13:$L$21,D1012)</f>
        <v>0</v>
      </c>
      <c r="M1012" s="59">
        <f>countif('2022 Points'!$G$13:$N$21,D1012)</f>
        <v>0</v>
      </c>
    </row>
    <row r="1013">
      <c r="A1013" s="50">
        <v>1012.0</v>
      </c>
      <c r="B1013" s="67">
        <v>606.0</v>
      </c>
      <c r="C1013" s="68" t="s">
        <v>4705</v>
      </c>
      <c r="D1013" s="50" t="s">
        <v>7171</v>
      </c>
      <c r="E1013" s="50" t="s">
        <v>5766</v>
      </c>
      <c r="F1013" s="50">
        <v>33.0</v>
      </c>
      <c r="G1013" s="11"/>
      <c r="I1013" t="str">
        <f t="array" ref="I1013">INDEX('Current 2023 Points'!$F$16:$F$27,MATCH(1,MMULT(--('Current 2023 Points'!$G$16:$N$27=D1013),TRANSPOSE(COLUMN('Current 2023 Points'!$G$16:$N$27)^0)),0))</f>
        <v>#N/A</v>
      </c>
      <c r="K1013" s="58">
        <f>F1013-IFERROR(VLOOKUP(D1013,'Pre-transfer 2023 Ranking'!$D:$F,3,0),0)</f>
        <v>0</v>
      </c>
      <c r="L1013">
        <f>countif('Pre-transfer 2022 Points'!$E$13:$L$21,D1013)</f>
        <v>0</v>
      </c>
      <c r="M1013" s="59">
        <f>countif('2022 Points'!$G$13:$N$21,D1013)</f>
        <v>0</v>
      </c>
    </row>
    <row r="1014">
      <c r="A1014" s="50">
        <v>1013.0</v>
      </c>
      <c r="B1014" s="67"/>
      <c r="C1014" s="69" t="s">
        <v>5776</v>
      </c>
      <c r="D1014" s="50" t="s">
        <v>7172</v>
      </c>
      <c r="E1014" s="50" t="s">
        <v>8639</v>
      </c>
      <c r="F1014" s="50">
        <v>33.0</v>
      </c>
      <c r="G1014" s="11"/>
      <c r="I1014" t="str">
        <f t="array" ref="I1014">INDEX('Current 2023 Points'!$F$16:$F$27,MATCH(1,MMULT(--('Current 2023 Points'!$G$16:$N$27=D1014),TRANSPOSE(COLUMN('Current 2023 Points'!$G$16:$N$27)^0)),0))</f>
        <v>#N/A</v>
      </c>
      <c r="K1014" s="58">
        <f>F1014-IFERROR(VLOOKUP(D1014,'Pre-transfer 2023 Ranking'!$D:$F,3,0),0)</f>
        <v>3</v>
      </c>
      <c r="L1014">
        <f>countif('Pre-transfer 2022 Points'!$E$13:$L$21,D1014)</f>
        <v>0</v>
      </c>
      <c r="M1014" s="59">
        <f>countif('2022 Points'!$G$13:$N$21,D1014)</f>
        <v>0</v>
      </c>
    </row>
    <row r="1015">
      <c r="A1015" s="50">
        <v>1014.0</v>
      </c>
      <c r="B1015" s="67"/>
      <c r="C1015" s="69" t="s">
        <v>5776</v>
      </c>
      <c r="D1015" s="50" t="s">
        <v>7173</v>
      </c>
      <c r="E1015" s="50" t="s">
        <v>5857</v>
      </c>
      <c r="F1015" s="50">
        <v>32.0</v>
      </c>
      <c r="G1015" s="11"/>
      <c r="I1015" t="str">
        <f t="array" ref="I1015">INDEX('Current 2023 Points'!$F$16:$F$27,MATCH(1,MMULT(--('Current 2023 Points'!$G$16:$N$27=D1015),TRANSPOSE(COLUMN('Current 2023 Points'!$G$16:$N$27)^0)),0))</f>
        <v>#N/A</v>
      </c>
      <c r="K1015" s="58">
        <f>F1015-IFERROR(VLOOKUP(D1015,'Pre-transfer 2023 Ranking'!$D:$F,3,0),0)</f>
        <v>0</v>
      </c>
      <c r="L1015">
        <f>countif('Pre-transfer 2022 Points'!$E$13:$L$21,D1015)</f>
        <v>0</v>
      </c>
      <c r="M1015" s="59">
        <f>countif('2022 Points'!$G$13:$N$21,D1015)</f>
        <v>0</v>
      </c>
    </row>
    <row r="1016">
      <c r="A1016" s="50">
        <v>1015.0</v>
      </c>
      <c r="B1016" s="67">
        <v>2363.0</v>
      </c>
      <c r="C1016" s="67" t="s">
        <v>4520</v>
      </c>
      <c r="D1016" s="50" t="s">
        <v>7174</v>
      </c>
      <c r="E1016" s="50"/>
      <c r="F1016" s="50">
        <v>32.0</v>
      </c>
      <c r="G1016" s="11"/>
      <c r="I1016" t="str">
        <f t="array" ref="I1016">INDEX('Current 2023 Points'!$F$16:$F$27,MATCH(1,MMULT(--('Current 2023 Points'!$G$16:$N$27=D1016),TRANSPOSE(COLUMN('Current 2023 Points'!$G$16:$N$27)^0)),0))</f>
        <v>#N/A</v>
      </c>
      <c r="K1016" s="58">
        <f>F1016-IFERROR(VLOOKUP(D1016,'Pre-transfer 2023 Ranking'!$D:$F,3,0),0)</f>
        <v>-2</v>
      </c>
      <c r="L1016">
        <f>countif('Pre-transfer 2022 Points'!$E$13:$L$21,D1016)</f>
        <v>0</v>
      </c>
      <c r="M1016" s="59">
        <f>countif('2022 Points'!$G$13:$N$21,D1016)</f>
        <v>0</v>
      </c>
    </row>
    <row r="1017">
      <c r="A1017" s="50">
        <v>1016.0</v>
      </c>
      <c r="B1017" s="67">
        <v>455.0</v>
      </c>
      <c r="C1017" s="69" t="s">
        <v>8729</v>
      </c>
      <c r="D1017" s="50" t="s">
        <v>7175</v>
      </c>
      <c r="E1017" s="50" t="s">
        <v>249</v>
      </c>
      <c r="F1017" s="50">
        <v>32.0</v>
      </c>
      <c r="G1017" s="11"/>
      <c r="I1017" t="str">
        <f t="array" ref="I1017">INDEX('Current 2023 Points'!$F$16:$F$27,MATCH(1,MMULT(--('Current 2023 Points'!$G$16:$N$27=D1017),TRANSPOSE(COLUMN('Current 2023 Points'!$G$16:$N$27)^0)),0))</f>
        <v>#N/A</v>
      </c>
      <c r="K1017" s="58">
        <f>F1017-IFERROR(VLOOKUP(D1017,'Pre-transfer 2023 Ranking'!$D:$F,3,0),0)</f>
        <v>30</v>
      </c>
      <c r="L1017">
        <f>countif('Pre-transfer 2022 Points'!$E$13:$L$21,D1017)</f>
        <v>0</v>
      </c>
      <c r="M1017" s="59">
        <f>countif('2022 Points'!$G$13:$N$21,D1017)</f>
        <v>0</v>
      </c>
    </row>
    <row r="1018">
      <c r="A1018" s="50">
        <v>1017.0</v>
      </c>
      <c r="B1018" s="67">
        <v>1396.0</v>
      </c>
      <c r="C1018" s="69" t="s">
        <v>4686</v>
      </c>
      <c r="D1018" s="50" t="s">
        <v>7176</v>
      </c>
      <c r="E1018" s="50" t="s">
        <v>5857</v>
      </c>
      <c r="F1018" s="50">
        <v>32.0</v>
      </c>
      <c r="G1018" s="11"/>
      <c r="I1018" t="str">
        <f t="array" ref="I1018">INDEX('Current 2023 Points'!$F$16:$F$27,MATCH(1,MMULT(--('Current 2023 Points'!$G$16:$N$27=D1018),TRANSPOSE(COLUMN('Current 2023 Points'!$G$16:$N$27)^0)),0))</f>
        <v>#N/A</v>
      </c>
      <c r="K1018" s="58">
        <f>F1018-IFERROR(VLOOKUP(D1018,'Pre-transfer 2023 Ranking'!$D:$F,3,0),0)</f>
        <v>17</v>
      </c>
      <c r="L1018">
        <f>countif('Pre-transfer 2022 Points'!$E$13:$L$21,D1018)</f>
        <v>0</v>
      </c>
      <c r="M1018" s="59">
        <f>countif('2022 Points'!$G$13:$N$21,D1018)</f>
        <v>0</v>
      </c>
    </row>
    <row r="1019">
      <c r="A1019" s="50">
        <v>1018.0</v>
      </c>
      <c r="B1019" s="67">
        <v>519.0</v>
      </c>
      <c r="C1019" s="69" t="s">
        <v>5029</v>
      </c>
      <c r="D1019" s="50" t="s">
        <v>7177</v>
      </c>
      <c r="E1019" s="50" t="s">
        <v>4314</v>
      </c>
      <c r="F1019" s="50">
        <v>32.0</v>
      </c>
      <c r="G1019" s="11"/>
      <c r="I1019" t="str">
        <f t="array" ref="I1019">INDEX('Current 2023 Points'!$F$16:$F$27,MATCH(1,MMULT(--('Current 2023 Points'!$G$16:$N$27=D1019),TRANSPOSE(COLUMN('Current 2023 Points'!$G$16:$N$27)^0)),0))</f>
        <v>#N/A</v>
      </c>
      <c r="K1019" s="58">
        <f>F1019-IFERROR(VLOOKUP(D1019,'Pre-transfer 2023 Ranking'!$D:$F,3,0),0)</f>
        <v>16</v>
      </c>
      <c r="L1019">
        <f>countif('Pre-transfer 2022 Points'!$E$13:$L$21,D1019)</f>
        <v>0</v>
      </c>
      <c r="M1019" s="59">
        <f>countif('2022 Points'!$G$13:$N$21,D1019)</f>
        <v>0</v>
      </c>
    </row>
    <row r="1020">
      <c r="A1020" s="50">
        <v>1019.0</v>
      </c>
      <c r="B1020" s="67">
        <v>1145.0</v>
      </c>
      <c r="C1020" s="69" t="s">
        <v>871</v>
      </c>
      <c r="D1020" s="50" t="s">
        <v>7178</v>
      </c>
      <c r="E1020" s="50" t="s">
        <v>8654</v>
      </c>
      <c r="F1020" s="50">
        <v>32.0</v>
      </c>
      <c r="G1020" s="11"/>
      <c r="I1020" t="str">
        <f t="array" ref="I1020">INDEX('Current 2023 Points'!$F$16:$F$27,MATCH(1,MMULT(--('Current 2023 Points'!$G$16:$N$27=D1020),TRANSPOSE(COLUMN('Current 2023 Points'!$G$16:$N$27)^0)),0))</f>
        <v>#N/A</v>
      </c>
      <c r="K1020" s="58">
        <f>F1020-IFERROR(VLOOKUP(D1020,'Pre-transfer 2023 Ranking'!$D:$F,3,0),0)</f>
        <v>28</v>
      </c>
      <c r="L1020">
        <f>countif('Pre-transfer 2022 Points'!$E$13:$L$21,D1020)</f>
        <v>0</v>
      </c>
      <c r="M1020" s="59">
        <f>countif('2022 Points'!$G$13:$N$21,D1020)</f>
        <v>0</v>
      </c>
    </row>
    <row r="1021">
      <c r="A1021" s="50">
        <v>1020.0</v>
      </c>
      <c r="B1021" s="67"/>
      <c r="C1021" s="68" t="s">
        <v>5776</v>
      </c>
      <c r="D1021" s="50" t="s">
        <v>7179</v>
      </c>
      <c r="E1021" s="50" t="s">
        <v>5839</v>
      </c>
      <c r="F1021" s="50">
        <v>32.0</v>
      </c>
      <c r="G1021" s="11"/>
      <c r="I1021" t="str">
        <f t="array" ref="I1021">INDEX('Current 2023 Points'!$F$16:$F$27,MATCH(1,MMULT(--('Current 2023 Points'!$G$16:$N$27=D1021),TRANSPOSE(COLUMN('Current 2023 Points'!$G$16:$N$27)^0)),0))</f>
        <v>#N/A</v>
      </c>
      <c r="K1021" s="58">
        <f>F1021-IFERROR(VLOOKUP(D1021,'Pre-transfer 2023 Ranking'!$D:$F,3,0),0)</f>
        <v>0</v>
      </c>
      <c r="L1021">
        <f>countif('Pre-transfer 2022 Points'!$E$13:$L$21,D1021)</f>
        <v>0</v>
      </c>
      <c r="M1021" s="59">
        <f>countif('2022 Points'!$G$13:$N$21,D1021)</f>
        <v>0</v>
      </c>
    </row>
    <row r="1022">
      <c r="A1022" s="50">
        <v>1021.0</v>
      </c>
      <c r="B1022" s="67">
        <v>893.0</v>
      </c>
      <c r="C1022" s="68" t="s">
        <v>532</v>
      </c>
      <c r="D1022" s="50" t="s">
        <v>7180</v>
      </c>
      <c r="E1022" s="50" t="s">
        <v>4689</v>
      </c>
      <c r="F1022" s="50">
        <v>32.0</v>
      </c>
      <c r="G1022" s="11"/>
      <c r="I1022" t="str">
        <f t="array" ref="I1022">INDEX('Current 2023 Points'!$F$16:$F$27,MATCH(1,MMULT(--('Current 2023 Points'!$G$16:$N$27=D1022),TRANSPOSE(COLUMN('Current 2023 Points'!$G$16:$N$27)^0)),0))</f>
        <v>#N/A</v>
      </c>
      <c r="K1022" s="58">
        <f>F1022-IFERROR(VLOOKUP(D1022,'Pre-transfer 2023 Ranking'!$D:$F,3,0),0)</f>
        <v>17</v>
      </c>
      <c r="L1022">
        <f>countif('Pre-transfer 2022 Points'!$E$13:$L$21,D1022)</f>
        <v>0</v>
      </c>
      <c r="M1022" s="59">
        <f>countif('2022 Points'!$G$13:$N$21,D1022)</f>
        <v>0</v>
      </c>
    </row>
    <row r="1023">
      <c r="A1023" s="50">
        <v>1022.0</v>
      </c>
      <c r="B1023" s="67">
        <v>1816.0</v>
      </c>
      <c r="C1023" s="68" t="s">
        <v>8730</v>
      </c>
      <c r="D1023" s="50" t="s">
        <v>7181</v>
      </c>
      <c r="E1023" s="50" t="s">
        <v>6191</v>
      </c>
      <c r="F1023" s="50">
        <v>32.0</v>
      </c>
      <c r="G1023" s="11"/>
      <c r="I1023" t="str">
        <f t="array" ref="I1023">INDEX('Current 2023 Points'!$F$16:$F$27,MATCH(1,MMULT(--('Current 2023 Points'!$G$16:$N$27=D1023),TRANSPOSE(COLUMN('Current 2023 Points'!$G$16:$N$27)^0)),0))</f>
        <v>#N/A</v>
      </c>
      <c r="K1023" s="58">
        <f>F1023-IFERROR(VLOOKUP(D1023,'Pre-transfer 2023 Ranking'!$D:$F,3,0),0)</f>
        <v>0</v>
      </c>
      <c r="L1023">
        <f>countif('Pre-transfer 2022 Points'!$E$13:$L$21,D1023)</f>
        <v>0</v>
      </c>
      <c r="M1023" s="59">
        <f>countif('2022 Points'!$G$13:$N$21,D1023)</f>
        <v>0</v>
      </c>
    </row>
    <row r="1024">
      <c r="A1024" s="50">
        <v>1023.0</v>
      </c>
      <c r="B1024" s="67">
        <v>1648.0</v>
      </c>
      <c r="C1024" s="68" t="s">
        <v>8731</v>
      </c>
      <c r="D1024" s="50" t="s">
        <v>7182</v>
      </c>
      <c r="E1024" s="50"/>
      <c r="F1024" s="50">
        <v>32.0</v>
      </c>
      <c r="G1024" s="11"/>
      <c r="I1024" t="str">
        <f t="array" ref="I1024">INDEX('Current 2023 Points'!$F$16:$F$27,MATCH(1,MMULT(--('Current 2023 Points'!$G$16:$N$27=D1024),TRANSPOSE(COLUMN('Current 2023 Points'!$G$16:$N$27)^0)),0))</f>
        <v>#N/A</v>
      </c>
      <c r="K1024" s="58">
        <f>F1024-IFERROR(VLOOKUP(D1024,'Pre-transfer 2023 Ranking'!$D:$F,3,0),0)</f>
        <v>26</v>
      </c>
      <c r="L1024">
        <f>countif('Pre-transfer 2022 Points'!$E$13:$L$21,D1024)</f>
        <v>0</v>
      </c>
      <c r="M1024" s="59">
        <f>countif('2022 Points'!$G$13:$N$21,D1024)</f>
        <v>0</v>
      </c>
    </row>
    <row r="1025">
      <c r="A1025" s="50">
        <v>1024.0</v>
      </c>
      <c r="B1025" s="67">
        <v>1188.0</v>
      </c>
      <c r="C1025" s="68" t="s">
        <v>500</v>
      </c>
      <c r="D1025" s="50" t="s">
        <v>7183</v>
      </c>
      <c r="E1025" s="50" t="s">
        <v>8732</v>
      </c>
      <c r="F1025" s="50">
        <v>32.0</v>
      </c>
      <c r="G1025" s="11"/>
      <c r="I1025" t="str">
        <f t="array" ref="I1025">INDEX('Current 2023 Points'!$F$16:$F$27,MATCH(1,MMULT(--('Current 2023 Points'!$G$16:$N$27=D1025),TRANSPOSE(COLUMN('Current 2023 Points'!$G$16:$N$27)^0)),0))</f>
        <v>#N/A</v>
      </c>
      <c r="K1025" s="58">
        <f>F1025-IFERROR(VLOOKUP(D1025,'Pre-transfer 2023 Ranking'!$D:$F,3,0),0)</f>
        <v>27</v>
      </c>
      <c r="L1025">
        <f>countif('Pre-transfer 2022 Points'!$E$13:$L$21,D1025)</f>
        <v>0</v>
      </c>
      <c r="M1025" s="59">
        <f>countif('2022 Points'!$G$13:$N$21,D1025)</f>
        <v>0</v>
      </c>
    </row>
    <row r="1026">
      <c r="A1026" s="50">
        <v>1024.0</v>
      </c>
      <c r="B1026" s="67">
        <v>1188.0</v>
      </c>
      <c r="C1026" s="68" t="s">
        <v>500</v>
      </c>
      <c r="D1026" s="50" t="s">
        <v>7183</v>
      </c>
      <c r="E1026" s="50" t="s">
        <v>8733</v>
      </c>
      <c r="F1026" s="50">
        <v>32.0</v>
      </c>
      <c r="G1026" s="11"/>
      <c r="I1026" t="str">
        <f t="array" ref="I1026">INDEX('Current 2023 Points'!$F$16:$F$27,MATCH(1,MMULT(--('Current 2023 Points'!$G$16:$N$27=D1026),TRANSPOSE(COLUMN('Current 2023 Points'!$G$16:$N$27)^0)),0))</f>
        <v>#N/A</v>
      </c>
      <c r="K1026" s="58">
        <f>F1026-IFERROR(VLOOKUP(D1026,'Pre-transfer 2023 Ranking'!$D:$F,3,0),0)</f>
        <v>27</v>
      </c>
      <c r="L1026">
        <f>countif('Pre-transfer 2022 Points'!$E$13:$L$21,D1026)</f>
        <v>0</v>
      </c>
      <c r="M1026" s="59">
        <f>countif('2022 Points'!$G$13:$N$21,D1026)</f>
        <v>0</v>
      </c>
    </row>
    <row r="1027">
      <c r="A1027" s="50">
        <v>1025.0</v>
      </c>
      <c r="B1027" s="67">
        <v>380.0</v>
      </c>
      <c r="C1027" s="69" t="s">
        <v>8734</v>
      </c>
      <c r="D1027" s="50" t="s">
        <v>7184</v>
      </c>
      <c r="E1027" s="50" t="s">
        <v>8618</v>
      </c>
      <c r="F1027" s="50">
        <v>32.0</v>
      </c>
      <c r="G1027" s="11"/>
      <c r="I1027" t="str">
        <f t="array" ref="I1027">INDEX('Current 2023 Points'!$F$16:$F$27,MATCH(1,MMULT(--('Current 2023 Points'!$G$16:$N$27=D1027),TRANSPOSE(COLUMN('Current 2023 Points'!$G$16:$N$27)^0)),0))</f>
        <v>#N/A</v>
      </c>
      <c r="K1027" s="58">
        <f>F1027-IFERROR(VLOOKUP(D1027,'Pre-transfer 2023 Ranking'!$D:$F,3,0),0)</f>
        <v>20</v>
      </c>
      <c r="L1027">
        <f>countif('Pre-transfer 2022 Points'!$E$13:$L$21,D1027)</f>
        <v>0</v>
      </c>
      <c r="M1027" s="59">
        <f>countif('2022 Points'!$G$13:$N$21,D1027)</f>
        <v>0</v>
      </c>
    </row>
    <row r="1028">
      <c r="A1028" s="50">
        <v>1026.0</v>
      </c>
      <c r="B1028" s="67">
        <v>986.0</v>
      </c>
      <c r="C1028" s="69" t="s">
        <v>4436</v>
      </c>
      <c r="D1028" s="50" t="s">
        <v>7185</v>
      </c>
      <c r="E1028" s="50"/>
      <c r="F1028" s="50">
        <v>32.0</v>
      </c>
      <c r="G1028" s="11"/>
      <c r="I1028" t="str">
        <f t="array" ref="I1028">INDEX('Current 2023 Points'!$F$16:$F$27,MATCH(1,MMULT(--('Current 2023 Points'!$G$16:$N$27=D1028),TRANSPOSE(COLUMN('Current 2023 Points'!$G$16:$N$27)^0)),0))</f>
        <v>#N/A</v>
      </c>
      <c r="K1028" s="58">
        <f>F1028-IFERROR(VLOOKUP(D1028,'Pre-transfer 2023 Ranking'!$D:$F,3,0),0)</f>
        <v>32</v>
      </c>
      <c r="L1028">
        <f>countif('Pre-transfer 2022 Points'!$E$13:$L$21,D1028)</f>
        <v>0</v>
      </c>
      <c r="M1028" s="59">
        <f>countif('2022 Points'!$G$13:$N$21,D1028)</f>
        <v>0</v>
      </c>
    </row>
    <row r="1029">
      <c r="A1029" s="50">
        <v>1027.0</v>
      </c>
      <c r="B1029" s="67">
        <v>1800.0</v>
      </c>
      <c r="C1029" s="69" t="s">
        <v>866</v>
      </c>
      <c r="D1029" s="50" t="s">
        <v>7186</v>
      </c>
      <c r="E1029" s="50" t="s">
        <v>4564</v>
      </c>
      <c r="F1029" s="50">
        <v>32.0</v>
      </c>
      <c r="G1029" s="11"/>
      <c r="I1029" t="str">
        <f t="array" ref="I1029">INDEX('Current 2023 Points'!$F$16:$F$27,MATCH(1,MMULT(--('Current 2023 Points'!$G$16:$N$27=D1029),TRANSPOSE(COLUMN('Current 2023 Points'!$G$16:$N$27)^0)),0))</f>
        <v>#N/A</v>
      </c>
      <c r="K1029" s="58">
        <f>F1029-IFERROR(VLOOKUP(D1029,'Pre-transfer 2023 Ranking'!$D:$F,3,0),0)</f>
        <v>32</v>
      </c>
      <c r="L1029">
        <f>countif('Pre-transfer 2022 Points'!$E$13:$L$21,D1029)</f>
        <v>0</v>
      </c>
      <c r="M1029" s="59">
        <f>countif('2022 Points'!$G$13:$N$21,D1029)</f>
        <v>0</v>
      </c>
    </row>
    <row r="1030">
      <c r="A1030" s="50">
        <v>1028.0</v>
      </c>
      <c r="B1030" s="67">
        <v>1621.0</v>
      </c>
      <c r="C1030" s="68" t="s">
        <v>5475</v>
      </c>
      <c r="D1030" s="50" t="s">
        <v>7187</v>
      </c>
      <c r="E1030" s="50" t="s">
        <v>1751</v>
      </c>
      <c r="F1030" s="50">
        <v>32.0</v>
      </c>
      <c r="G1030" s="11"/>
      <c r="I1030" t="str">
        <f t="array" ref="I1030">INDEX('Current 2023 Points'!$F$16:$F$27,MATCH(1,MMULT(--('Current 2023 Points'!$G$16:$N$27=D1030),TRANSPOSE(COLUMN('Current 2023 Points'!$G$16:$N$27)^0)),0))</f>
        <v>#N/A</v>
      </c>
      <c r="K1030" s="58">
        <f>F1030-IFERROR(VLOOKUP(D1030,'Pre-transfer 2023 Ranking'!$D:$F,3,0),0)</f>
        <v>32</v>
      </c>
      <c r="L1030">
        <f>countif('Pre-transfer 2022 Points'!$E$13:$L$21,D1030)</f>
        <v>0</v>
      </c>
      <c r="M1030" s="59">
        <f>countif('2022 Points'!$G$13:$N$21,D1030)</f>
        <v>0</v>
      </c>
    </row>
    <row r="1031">
      <c r="A1031" s="50">
        <v>1029.0</v>
      </c>
      <c r="B1031" s="67"/>
      <c r="C1031" s="69" t="s">
        <v>5776</v>
      </c>
      <c r="D1031" s="50" t="s">
        <v>7188</v>
      </c>
      <c r="E1031" s="50" t="s">
        <v>4618</v>
      </c>
      <c r="F1031" s="50">
        <v>32.0</v>
      </c>
      <c r="G1031" s="11"/>
      <c r="I1031" t="str">
        <f t="array" ref="I1031">INDEX('Current 2023 Points'!$F$16:$F$27,MATCH(1,MMULT(--('Current 2023 Points'!$G$16:$N$27=D1031),TRANSPOSE(COLUMN('Current 2023 Points'!$G$16:$N$27)^0)),0))</f>
        <v>#N/A</v>
      </c>
      <c r="K1031" s="58">
        <f>F1031-IFERROR(VLOOKUP(D1031,'Pre-transfer 2023 Ranking'!$D:$F,3,0),0)</f>
        <v>32</v>
      </c>
      <c r="L1031">
        <f>countif('Pre-transfer 2022 Points'!$E$13:$L$21,D1031)</f>
        <v>0</v>
      </c>
      <c r="M1031" s="59">
        <f>countif('2022 Points'!$G$13:$N$21,D1031)</f>
        <v>0</v>
      </c>
    </row>
    <row r="1032">
      <c r="A1032" s="50">
        <v>1030.0</v>
      </c>
      <c r="B1032" s="67">
        <v>1790.0</v>
      </c>
      <c r="C1032" s="68" t="s">
        <v>1815</v>
      </c>
      <c r="D1032" s="50" t="s">
        <v>7189</v>
      </c>
      <c r="E1032" s="50" t="s">
        <v>1751</v>
      </c>
      <c r="F1032" s="50">
        <v>32.0</v>
      </c>
      <c r="G1032" s="11"/>
      <c r="I1032" t="str">
        <f t="array" ref="I1032">INDEX('Current 2023 Points'!$F$16:$F$27,MATCH(1,MMULT(--('Current 2023 Points'!$G$16:$N$27=D1032),TRANSPOSE(COLUMN('Current 2023 Points'!$G$16:$N$27)^0)),0))</f>
        <v>#N/A</v>
      </c>
      <c r="K1032" s="58">
        <f>F1032-IFERROR(VLOOKUP(D1032,'Pre-transfer 2023 Ranking'!$D:$F,3,0),0)</f>
        <v>32</v>
      </c>
      <c r="L1032">
        <f>countif('Pre-transfer 2022 Points'!$E$13:$L$21,D1032)</f>
        <v>0</v>
      </c>
      <c r="M1032" s="59">
        <f>countif('2022 Points'!$G$13:$N$21,D1032)</f>
        <v>0</v>
      </c>
    </row>
    <row r="1033">
      <c r="A1033" s="50">
        <v>1031.0</v>
      </c>
      <c r="B1033" s="67">
        <v>1772.0</v>
      </c>
      <c r="C1033" s="68" t="s">
        <v>5533</v>
      </c>
      <c r="D1033" s="50" t="s">
        <v>7190</v>
      </c>
      <c r="E1033" s="50" t="s">
        <v>1447</v>
      </c>
      <c r="F1033" s="50">
        <v>31.0</v>
      </c>
      <c r="G1033" s="11"/>
      <c r="I1033" t="str">
        <f t="array" ref="I1033">INDEX('Current 2023 Points'!$F$16:$F$27,MATCH(1,MMULT(--('Current 2023 Points'!$G$16:$N$27=D1033),TRANSPOSE(COLUMN('Current 2023 Points'!$G$16:$N$27)^0)),0))</f>
        <v>#N/A</v>
      </c>
      <c r="K1033" s="58">
        <f>F1033-IFERROR(VLOOKUP(D1033,'Pre-transfer 2023 Ranking'!$D:$F,3,0),0)</f>
        <v>28</v>
      </c>
      <c r="L1033">
        <f>countif('Pre-transfer 2022 Points'!$E$13:$L$21,D1033)</f>
        <v>0</v>
      </c>
      <c r="M1033" s="59">
        <f>countif('2022 Points'!$G$13:$N$21,D1033)</f>
        <v>0</v>
      </c>
    </row>
    <row r="1034">
      <c r="A1034" s="50">
        <v>1032.0</v>
      </c>
      <c r="B1034" s="67"/>
      <c r="C1034" s="69" t="s">
        <v>5776</v>
      </c>
      <c r="D1034" s="50" t="s">
        <v>7191</v>
      </c>
      <c r="E1034" s="50" t="s">
        <v>757</v>
      </c>
      <c r="F1034" s="50">
        <v>31.0</v>
      </c>
      <c r="G1034" s="11"/>
      <c r="I1034" t="str">
        <f t="array" ref="I1034">INDEX('Current 2023 Points'!$F$16:$F$27,MATCH(1,MMULT(--('Current 2023 Points'!$G$16:$N$27=D1034),TRANSPOSE(COLUMN('Current 2023 Points'!$G$16:$N$27)^0)),0))</f>
        <v>#N/A</v>
      </c>
      <c r="K1034" s="58">
        <f>F1034-IFERROR(VLOOKUP(D1034,'Pre-transfer 2023 Ranking'!$D:$F,3,0),0)</f>
        <v>0</v>
      </c>
      <c r="L1034">
        <f>countif('Pre-transfer 2022 Points'!$E$13:$L$21,D1034)</f>
        <v>0</v>
      </c>
      <c r="M1034" s="59">
        <f>countif('2022 Points'!$G$13:$N$21,D1034)</f>
        <v>0</v>
      </c>
    </row>
    <row r="1035">
      <c r="A1035" s="50">
        <v>1033.0</v>
      </c>
      <c r="B1035" s="67"/>
      <c r="C1035" s="69" t="s">
        <v>5776</v>
      </c>
      <c r="D1035" s="50" t="s">
        <v>7192</v>
      </c>
      <c r="E1035" s="50" t="s">
        <v>976</v>
      </c>
      <c r="F1035" s="50">
        <v>31.0</v>
      </c>
      <c r="G1035" s="11"/>
      <c r="I1035" t="str">
        <f t="array" ref="I1035">INDEX('Current 2023 Points'!$F$16:$F$27,MATCH(1,MMULT(--('Current 2023 Points'!$G$16:$N$27=D1035),TRANSPOSE(COLUMN('Current 2023 Points'!$G$16:$N$27)^0)),0))</f>
        <v>#N/A</v>
      </c>
      <c r="K1035" s="58">
        <f>F1035-IFERROR(VLOOKUP(D1035,'Pre-transfer 2023 Ranking'!$D:$F,3,0),0)</f>
        <v>3</v>
      </c>
      <c r="L1035">
        <f>countif('Pre-transfer 2022 Points'!$E$13:$L$21,D1035)</f>
        <v>0</v>
      </c>
      <c r="M1035" s="59">
        <f>countif('2022 Points'!$G$13:$N$21,D1035)</f>
        <v>0</v>
      </c>
    </row>
    <row r="1036">
      <c r="A1036" s="50">
        <v>1034.0</v>
      </c>
      <c r="B1036" s="67">
        <v>2148.0</v>
      </c>
      <c r="C1036" s="69" t="s">
        <v>8735</v>
      </c>
      <c r="D1036" s="50" t="s">
        <v>7193</v>
      </c>
      <c r="E1036" s="50" t="s">
        <v>8659</v>
      </c>
      <c r="F1036" s="50">
        <v>31.0</v>
      </c>
      <c r="G1036" s="11"/>
      <c r="I1036" t="str">
        <f t="array" ref="I1036">INDEX('Current 2023 Points'!$F$16:$F$27,MATCH(1,MMULT(--('Current 2023 Points'!$G$16:$N$27=D1036),TRANSPOSE(COLUMN('Current 2023 Points'!$G$16:$N$27)^0)),0))</f>
        <v>#N/A</v>
      </c>
      <c r="K1036" s="58">
        <f>F1036-IFERROR(VLOOKUP(D1036,'Pre-transfer 2023 Ranking'!$D:$F,3,0),0)</f>
        <v>25</v>
      </c>
      <c r="L1036">
        <f>countif('Pre-transfer 2022 Points'!$E$13:$L$21,D1036)</f>
        <v>0</v>
      </c>
      <c r="M1036" s="59">
        <f>countif('2022 Points'!$G$13:$N$21,D1036)</f>
        <v>0</v>
      </c>
    </row>
    <row r="1037">
      <c r="A1037" s="50">
        <v>1035.0</v>
      </c>
      <c r="B1037" s="67">
        <v>1015.0</v>
      </c>
      <c r="C1037" s="68" t="s">
        <v>4597</v>
      </c>
      <c r="D1037" s="50" t="s">
        <v>7194</v>
      </c>
      <c r="E1037" s="50" t="s">
        <v>5818</v>
      </c>
      <c r="F1037" s="50">
        <v>31.0</v>
      </c>
      <c r="G1037" s="11"/>
      <c r="I1037" t="str">
        <f t="array" ref="I1037">INDEX('Current 2023 Points'!$F$16:$F$27,MATCH(1,MMULT(--('Current 2023 Points'!$G$16:$N$27=D1037),TRANSPOSE(COLUMN('Current 2023 Points'!$G$16:$N$27)^0)),0))</f>
        <v>#N/A</v>
      </c>
      <c r="K1037" s="58">
        <f>F1037-IFERROR(VLOOKUP(D1037,'Pre-transfer 2023 Ranking'!$D:$F,3,0),0)</f>
        <v>0</v>
      </c>
      <c r="L1037">
        <f>countif('Pre-transfer 2022 Points'!$E$13:$L$21,D1037)</f>
        <v>0</v>
      </c>
      <c r="M1037" s="59">
        <f>countif('2022 Points'!$G$13:$N$21,D1037)</f>
        <v>0</v>
      </c>
    </row>
    <row r="1038">
      <c r="A1038" s="50">
        <v>1036.0</v>
      </c>
      <c r="B1038" s="67">
        <v>486.0</v>
      </c>
      <c r="C1038" s="69" t="s">
        <v>4932</v>
      </c>
      <c r="D1038" s="50" t="s">
        <v>7195</v>
      </c>
      <c r="E1038" s="50" t="s">
        <v>8662</v>
      </c>
      <c r="F1038" s="50">
        <v>31.0</v>
      </c>
      <c r="G1038" s="11"/>
      <c r="I1038" t="str">
        <f t="array" ref="I1038">INDEX('Current 2023 Points'!$F$16:$F$27,MATCH(1,MMULT(--('Current 2023 Points'!$G$16:$N$27=D1038),TRANSPOSE(COLUMN('Current 2023 Points'!$G$16:$N$27)^0)),0))</f>
        <v>#N/A</v>
      </c>
      <c r="K1038" s="58">
        <f>F1038-IFERROR(VLOOKUP(D1038,'Pre-transfer 2023 Ranking'!$D:$F,3,0),0)</f>
        <v>6</v>
      </c>
      <c r="L1038">
        <f>countif('Pre-transfer 2022 Points'!$E$13:$L$21,D1038)</f>
        <v>0</v>
      </c>
      <c r="M1038" s="59">
        <f>countif('2022 Points'!$G$13:$N$21,D1038)</f>
        <v>0</v>
      </c>
    </row>
    <row r="1039">
      <c r="A1039" s="50">
        <v>1037.0</v>
      </c>
      <c r="B1039" s="67">
        <v>905.0</v>
      </c>
      <c r="C1039" s="68" t="s">
        <v>1034</v>
      </c>
      <c r="D1039" s="50" t="s">
        <v>7196</v>
      </c>
      <c r="E1039" s="50" t="s">
        <v>8628</v>
      </c>
      <c r="F1039" s="50">
        <v>31.0</v>
      </c>
      <c r="G1039" s="11"/>
      <c r="I1039" t="str">
        <f t="array" ref="I1039">INDEX('Current 2023 Points'!$F$16:$F$27,MATCH(1,MMULT(--('Current 2023 Points'!$G$16:$N$27=D1039),TRANSPOSE(COLUMN('Current 2023 Points'!$G$16:$N$27)^0)),0))</f>
        <v>#N/A</v>
      </c>
      <c r="K1039" s="58">
        <f>F1039-IFERROR(VLOOKUP(D1039,'Pre-transfer 2023 Ranking'!$D:$F,3,0),0)</f>
        <v>15</v>
      </c>
      <c r="L1039">
        <f>countif('Pre-transfer 2022 Points'!$E$13:$L$21,D1039)</f>
        <v>0</v>
      </c>
      <c r="M1039" s="59">
        <f>countif('2022 Points'!$G$13:$N$21,D1039)</f>
        <v>0</v>
      </c>
    </row>
    <row r="1040">
      <c r="A1040" s="50">
        <v>1038.0</v>
      </c>
      <c r="B1040" s="67">
        <v>1089.0</v>
      </c>
      <c r="C1040" s="69" t="s">
        <v>339</v>
      </c>
      <c r="D1040" s="50" t="s">
        <v>7197</v>
      </c>
      <c r="E1040" s="50" t="s">
        <v>8628</v>
      </c>
      <c r="F1040" s="50">
        <v>31.0</v>
      </c>
      <c r="G1040" s="11"/>
      <c r="I1040" t="str">
        <f t="array" ref="I1040">INDEX('Current 2023 Points'!$F$16:$F$27,MATCH(1,MMULT(--('Current 2023 Points'!$G$16:$N$27=D1040),TRANSPOSE(COLUMN('Current 2023 Points'!$G$16:$N$27)^0)),0))</f>
        <v>#N/A</v>
      </c>
      <c r="K1040" s="58">
        <f>F1040-IFERROR(VLOOKUP(D1040,'Pre-transfer 2023 Ranking'!$D:$F,3,0),0)</f>
        <v>10</v>
      </c>
      <c r="L1040">
        <f>countif('Pre-transfer 2022 Points'!$E$13:$L$21,D1040)</f>
        <v>0</v>
      </c>
      <c r="M1040" s="59">
        <f>countif('2022 Points'!$G$13:$N$21,D1040)</f>
        <v>0</v>
      </c>
    </row>
    <row r="1041">
      <c r="A1041" s="50">
        <v>1039.0</v>
      </c>
      <c r="B1041" s="67"/>
      <c r="C1041" s="69" t="s">
        <v>5776</v>
      </c>
      <c r="D1041" s="50" t="s">
        <v>7198</v>
      </c>
      <c r="E1041" s="50" t="s">
        <v>8736</v>
      </c>
      <c r="F1041" s="50">
        <v>31.0</v>
      </c>
      <c r="G1041" s="11"/>
      <c r="I1041" t="str">
        <f t="array" ref="I1041">INDEX('Current 2023 Points'!$F$16:$F$27,MATCH(1,MMULT(--('Current 2023 Points'!$G$16:$N$27=D1041),TRANSPOSE(COLUMN('Current 2023 Points'!$G$16:$N$27)^0)),0))</f>
        <v>#N/A</v>
      </c>
      <c r="K1041" s="58">
        <f>F1041-IFERROR(VLOOKUP(D1041,'Pre-transfer 2023 Ranking'!$D:$F,3,0),0)</f>
        <v>0</v>
      </c>
      <c r="L1041">
        <f>countif('Pre-transfer 2022 Points'!$E$13:$L$21,D1041)</f>
        <v>0</v>
      </c>
      <c r="M1041" s="59">
        <f>countif('2022 Points'!$G$13:$N$21,D1041)</f>
        <v>0</v>
      </c>
    </row>
    <row r="1042">
      <c r="A1042" s="50">
        <v>1040.0</v>
      </c>
      <c r="B1042" s="67">
        <v>1777.0</v>
      </c>
      <c r="C1042" s="69" t="s">
        <v>5362</v>
      </c>
      <c r="D1042" s="50" t="s">
        <v>7199</v>
      </c>
      <c r="E1042" s="50" t="s">
        <v>8737</v>
      </c>
      <c r="F1042" s="50">
        <v>31.0</v>
      </c>
      <c r="G1042" s="11"/>
      <c r="I1042" t="str">
        <f t="array" ref="I1042">INDEX('Current 2023 Points'!$F$16:$F$27,MATCH(1,MMULT(--('Current 2023 Points'!$G$16:$N$27=D1042),TRANSPOSE(COLUMN('Current 2023 Points'!$G$16:$N$27)^0)),0))</f>
        <v>#N/A</v>
      </c>
      <c r="K1042" s="58">
        <f>F1042-IFERROR(VLOOKUP(D1042,'Pre-transfer 2023 Ranking'!$D:$F,3,0),0)</f>
        <v>0</v>
      </c>
      <c r="L1042">
        <f>countif('Pre-transfer 2022 Points'!$E$13:$L$21,D1042)</f>
        <v>0</v>
      </c>
      <c r="M1042" s="59">
        <f>countif('2022 Points'!$G$13:$N$21,D1042)</f>
        <v>0</v>
      </c>
    </row>
    <row r="1043">
      <c r="A1043" s="50">
        <v>1041.0</v>
      </c>
      <c r="B1043" s="67"/>
      <c r="C1043" s="68" t="s">
        <v>5776</v>
      </c>
      <c r="D1043" s="50" t="s">
        <v>7200</v>
      </c>
      <c r="E1043" s="50" t="s">
        <v>8626</v>
      </c>
      <c r="F1043" s="50">
        <v>31.0</v>
      </c>
      <c r="G1043" s="11"/>
      <c r="I1043" t="str">
        <f t="array" ref="I1043">INDEX('Current 2023 Points'!$F$16:$F$27,MATCH(1,MMULT(--('Current 2023 Points'!$G$16:$N$27=D1043),TRANSPOSE(COLUMN('Current 2023 Points'!$G$16:$N$27)^0)),0))</f>
        <v>#N/A</v>
      </c>
      <c r="K1043" s="58">
        <f>F1043-IFERROR(VLOOKUP(D1043,'Pre-transfer 2023 Ranking'!$D:$F,3,0),0)</f>
        <v>21</v>
      </c>
      <c r="L1043">
        <f>countif('Pre-transfer 2022 Points'!$E$13:$L$21,D1043)</f>
        <v>0</v>
      </c>
      <c r="M1043" s="59">
        <f>countif('2022 Points'!$G$13:$N$21,D1043)</f>
        <v>0</v>
      </c>
    </row>
    <row r="1044">
      <c r="A1044" s="50">
        <v>1042.0</v>
      </c>
      <c r="B1044" s="67"/>
      <c r="C1044" s="69" t="s">
        <v>5776</v>
      </c>
      <c r="D1044" s="50" t="s">
        <v>7201</v>
      </c>
      <c r="E1044" s="50" t="s">
        <v>4604</v>
      </c>
      <c r="F1044" s="50">
        <v>31.0</v>
      </c>
      <c r="G1044" s="11"/>
      <c r="I1044" t="str">
        <f t="array" ref="I1044">INDEX('Current 2023 Points'!$F$16:$F$27,MATCH(1,MMULT(--('Current 2023 Points'!$G$16:$N$27=D1044),TRANSPOSE(COLUMN('Current 2023 Points'!$G$16:$N$27)^0)),0))</f>
        <v>#N/A</v>
      </c>
      <c r="K1044" s="58">
        <f>F1044-IFERROR(VLOOKUP(D1044,'Pre-transfer 2023 Ranking'!$D:$F,3,0),0)</f>
        <v>31</v>
      </c>
      <c r="L1044">
        <f>countif('Pre-transfer 2022 Points'!$E$13:$L$21,D1044)</f>
        <v>0</v>
      </c>
      <c r="M1044" s="59">
        <f>countif('2022 Points'!$G$13:$N$21,D1044)</f>
        <v>0</v>
      </c>
    </row>
    <row r="1045">
      <c r="A1045" s="50">
        <v>1043.0</v>
      </c>
      <c r="B1045" s="67">
        <v>401.0</v>
      </c>
      <c r="C1045" s="69" t="s">
        <v>8738</v>
      </c>
      <c r="D1045" s="50" t="s">
        <v>7202</v>
      </c>
      <c r="E1045" s="50" t="s">
        <v>8595</v>
      </c>
      <c r="F1045" s="50">
        <v>30.0</v>
      </c>
      <c r="G1045" s="11"/>
      <c r="I1045" t="str">
        <f t="array" ref="I1045">INDEX('Current 2023 Points'!$F$16:$F$27,MATCH(1,MMULT(--('Current 2023 Points'!$G$16:$N$27=D1045),TRANSPOSE(COLUMN('Current 2023 Points'!$G$16:$N$27)^0)),0))</f>
        <v>#N/A</v>
      </c>
      <c r="K1045" s="58">
        <f>F1045-IFERROR(VLOOKUP(D1045,'Pre-transfer 2023 Ranking'!$D:$F,3,0),0)</f>
        <v>5</v>
      </c>
      <c r="L1045">
        <f>countif('Pre-transfer 2022 Points'!$E$13:$L$21,D1045)</f>
        <v>0</v>
      </c>
      <c r="M1045" s="59">
        <f>countif('2022 Points'!$G$13:$N$21,D1045)</f>
        <v>0</v>
      </c>
    </row>
    <row r="1046">
      <c r="A1046" s="50">
        <v>1044.0</v>
      </c>
      <c r="B1046" s="67">
        <v>1550.0</v>
      </c>
      <c r="C1046" s="69" t="s">
        <v>1334</v>
      </c>
      <c r="D1046" s="50" t="s">
        <v>7203</v>
      </c>
      <c r="E1046" s="50" t="s">
        <v>115</v>
      </c>
      <c r="F1046" s="50">
        <v>30.0</v>
      </c>
      <c r="G1046" s="11"/>
      <c r="I1046" t="str">
        <f t="array" ref="I1046">INDEX('Current 2023 Points'!$F$16:$F$27,MATCH(1,MMULT(--('Current 2023 Points'!$G$16:$N$27=D1046),TRANSPOSE(COLUMN('Current 2023 Points'!$G$16:$N$27)^0)),0))</f>
        <v>#N/A</v>
      </c>
      <c r="K1046" s="58">
        <f>F1046-IFERROR(VLOOKUP(D1046,'Pre-transfer 2023 Ranking'!$D:$F,3,0),0)</f>
        <v>10</v>
      </c>
      <c r="L1046">
        <f>countif('Pre-transfer 2022 Points'!$E$13:$L$21,D1046)</f>
        <v>0</v>
      </c>
      <c r="M1046" s="59">
        <f>countif('2022 Points'!$G$13:$N$21,D1046)</f>
        <v>0</v>
      </c>
    </row>
    <row r="1047">
      <c r="A1047" s="50">
        <v>1045.0</v>
      </c>
      <c r="B1047" s="67">
        <v>1819.0</v>
      </c>
      <c r="C1047" s="69" t="s">
        <v>8739</v>
      </c>
      <c r="D1047" s="50" t="s">
        <v>7204</v>
      </c>
      <c r="E1047" s="50"/>
      <c r="F1047" s="50">
        <v>30.0</v>
      </c>
      <c r="G1047" s="11"/>
      <c r="I1047" t="str">
        <f t="array" ref="I1047">INDEX('Current 2023 Points'!$F$16:$F$27,MATCH(1,MMULT(--('Current 2023 Points'!$G$16:$N$27=D1047),TRANSPOSE(COLUMN('Current 2023 Points'!$G$16:$N$27)^0)),0))</f>
        <v>#N/A</v>
      </c>
      <c r="K1047" s="58">
        <f>F1047-IFERROR(VLOOKUP(D1047,'Pre-transfer 2023 Ranking'!$D:$F,3,0),0)</f>
        <v>0</v>
      </c>
      <c r="L1047">
        <f>countif('Pre-transfer 2022 Points'!$E$13:$L$21,D1047)</f>
        <v>0</v>
      </c>
      <c r="M1047" s="59">
        <f>countif('2022 Points'!$G$13:$N$21,D1047)</f>
        <v>0</v>
      </c>
    </row>
    <row r="1048">
      <c r="A1048" s="50">
        <v>1046.0</v>
      </c>
      <c r="B1048" s="67">
        <v>662.0</v>
      </c>
      <c r="C1048" s="68" t="s">
        <v>1331</v>
      </c>
      <c r="D1048" s="50" t="s">
        <v>7205</v>
      </c>
      <c r="E1048" s="50" t="s">
        <v>465</v>
      </c>
      <c r="F1048" s="50">
        <v>30.0</v>
      </c>
      <c r="G1048" s="11"/>
      <c r="I1048" t="str">
        <f t="array" ref="I1048">INDEX('Current 2023 Points'!$F$16:$F$27,MATCH(1,MMULT(--('Current 2023 Points'!$G$16:$N$27=D1048),TRANSPOSE(COLUMN('Current 2023 Points'!$G$16:$N$27)^0)),0))</f>
        <v>#N/A</v>
      </c>
      <c r="K1048" s="58">
        <f>F1048-IFERROR(VLOOKUP(D1048,'Pre-transfer 2023 Ranking'!$D:$F,3,0),0)</f>
        <v>0</v>
      </c>
      <c r="L1048">
        <f>countif('Pre-transfer 2022 Points'!$E$13:$L$21,D1048)</f>
        <v>0</v>
      </c>
      <c r="M1048" s="59">
        <f>countif('2022 Points'!$G$13:$N$21,D1048)</f>
        <v>0</v>
      </c>
    </row>
    <row r="1049">
      <c r="A1049" s="50">
        <v>1047.0</v>
      </c>
      <c r="B1049" s="67">
        <v>1835.0</v>
      </c>
      <c r="C1049" s="69" t="s">
        <v>1733</v>
      </c>
      <c r="D1049" s="50" t="s">
        <v>7206</v>
      </c>
      <c r="E1049" s="50" t="s">
        <v>465</v>
      </c>
      <c r="F1049" s="50">
        <v>30.0</v>
      </c>
      <c r="G1049" s="11"/>
      <c r="I1049" t="str">
        <f t="array" ref="I1049">INDEX('Current 2023 Points'!$F$16:$F$27,MATCH(1,MMULT(--('Current 2023 Points'!$G$16:$N$27=D1049),TRANSPOSE(COLUMN('Current 2023 Points'!$G$16:$N$27)^0)),0))</f>
        <v>#N/A</v>
      </c>
      <c r="K1049" s="58">
        <f>F1049-IFERROR(VLOOKUP(D1049,'Pre-transfer 2023 Ranking'!$D:$F,3,0),0)</f>
        <v>7</v>
      </c>
      <c r="L1049">
        <f>countif('Pre-transfer 2022 Points'!$E$13:$L$21,D1049)</f>
        <v>0</v>
      </c>
      <c r="M1049" s="59">
        <f>countif('2022 Points'!$G$13:$N$21,D1049)</f>
        <v>0</v>
      </c>
    </row>
    <row r="1050">
      <c r="A1050" s="50">
        <v>1048.0</v>
      </c>
      <c r="B1050" s="67">
        <v>690.0</v>
      </c>
      <c r="C1050" s="69" t="s">
        <v>5401</v>
      </c>
      <c r="D1050" s="50" t="s">
        <v>7207</v>
      </c>
      <c r="E1050" s="50" t="s">
        <v>139</v>
      </c>
      <c r="F1050" s="50">
        <v>30.0</v>
      </c>
      <c r="G1050" s="11"/>
      <c r="I1050" t="str">
        <f t="array" ref="I1050">INDEX('Current 2023 Points'!$F$16:$F$27,MATCH(1,MMULT(--('Current 2023 Points'!$G$16:$N$27=D1050),TRANSPOSE(COLUMN('Current 2023 Points'!$G$16:$N$27)^0)),0))</f>
        <v>#N/A</v>
      </c>
      <c r="K1050" s="58">
        <f>F1050-IFERROR(VLOOKUP(D1050,'Pre-transfer 2023 Ranking'!$D:$F,3,0),0)</f>
        <v>10</v>
      </c>
      <c r="L1050">
        <f>countif('Pre-transfer 2022 Points'!$E$13:$L$21,D1050)</f>
        <v>0</v>
      </c>
      <c r="M1050" s="59">
        <f>countif('2022 Points'!$G$13:$N$21,D1050)</f>
        <v>0</v>
      </c>
    </row>
    <row r="1051">
      <c r="A1051" s="50">
        <v>1049.0</v>
      </c>
      <c r="B1051" s="67">
        <v>1844.0</v>
      </c>
      <c r="C1051" s="69" t="s">
        <v>8740</v>
      </c>
      <c r="D1051" s="50" t="s">
        <v>7208</v>
      </c>
      <c r="E1051" s="50" t="s">
        <v>4391</v>
      </c>
      <c r="F1051" s="50">
        <v>30.0</v>
      </c>
      <c r="G1051" s="11"/>
      <c r="I1051" t="str">
        <f t="array" ref="I1051">INDEX('Current 2023 Points'!$F$16:$F$27,MATCH(1,MMULT(--('Current 2023 Points'!$G$16:$N$27=D1051),TRANSPOSE(COLUMN('Current 2023 Points'!$G$16:$N$27)^0)),0))</f>
        <v>#N/A</v>
      </c>
      <c r="K1051" s="58">
        <f>F1051-IFERROR(VLOOKUP(D1051,'Pre-transfer 2023 Ranking'!$D:$F,3,0),0)</f>
        <v>14</v>
      </c>
      <c r="L1051">
        <f>countif('Pre-transfer 2022 Points'!$E$13:$L$21,D1051)</f>
        <v>0</v>
      </c>
      <c r="M1051" s="59">
        <f>countif('2022 Points'!$G$13:$N$21,D1051)</f>
        <v>0</v>
      </c>
    </row>
    <row r="1052">
      <c r="A1052" s="50">
        <v>1050.0</v>
      </c>
      <c r="B1052" s="67">
        <v>2247.0</v>
      </c>
      <c r="C1052" s="69" t="s">
        <v>8741</v>
      </c>
      <c r="D1052" s="50" t="s">
        <v>7209</v>
      </c>
      <c r="E1052" s="50" t="s">
        <v>8605</v>
      </c>
      <c r="F1052" s="50">
        <v>30.0</v>
      </c>
      <c r="G1052" s="11"/>
      <c r="I1052" t="str">
        <f t="array" ref="I1052">INDEX('Current 2023 Points'!$F$16:$F$27,MATCH(1,MMULT(--('Current 2023 Points'!$G$16:$N$27=D1052),TRANSPOSE(COLUMN('Current 2023 Points'!$G$16:$N$27)^0)),0))</f>
        <v>#N/A</v>
      </c>
      <c r="K1052" s="58">
        <f>F1052-IFERROR(VLOOKUP(D1052,'Pre-transfer 2023 Ranking'!$D:$F,3,0),0)</f>
        <v>8</v>
      </c>
      <c r="L1052">
        <f>countif('Pre-transfer 2022 Points'!$E$13:$L$21,D1052)</f>
        <v>0</v>
      </c>
      <c r="M1052" s="59">
        <f>countif('2022 Points'!$G$13:$N$21,D1052)</f>
        <v>0</v>
      </c>
    </row>
    <row r="1053">
      <c r="A1053" s="50">
        <v>1051.0</v>
      </c>
      <c r="B1053" s="67">
        <v>885.0</v>
      </c>
      <c r="C1053" s="69" t="s">
        <v>772</v>
      </c>
      <c r="D1053" s="50" t="s">
        <v>7210</v>
      </c>
      <c r="E1053" s="50" t="s">
        <v>8600</v>
      </c>
      <c r="F1053" s="50">
        <v>30.0</v>
      </c>
      <c r="G1053" s="11"/>
      <c r="I1053" t="str">
        <f t="array" ref="I1053">INDEX('Current 2023 Points'!$F$16:$F$27,MATCH(1,MMULT(--('Current 2023 Points'!$G$16:$N$27=D1053),TRANSPOSE(COLUMN('Current 2023 Points'!$G$16:$N$27)^0)),0))</f>
        <v>#N/A</v>
      </c>
      <c r="K1053" s="58">
        <f>F1053-IFERROR(VLOOKUP(D1053,'Pre-transfer 2023 Ranking'!$D:$F,3,0),0)</f>
        <v>20</v>
      </c>
      <c r="L1053">
        <f>countif('Pre-transfer 2022 Points'!$E$13:$L$21,D1053)</f>
        <v>0</v>
      </c>
      <c r="M1053" s="59">
        <f>countif('2022 Points'!$G$13:$N$21,D1053)</f>
        <v>0</v>
      </c>
    </row>
    <row r="1054">
      <c r="A1054" s="50">
        <v>1052.0</v>
      </c>
      <c r="B1054" s="67"/>
      <c r="C1054" s="68" t="s">
        <v>5776</v>
      </c>
      <c r="D1054" s="50" t="s">
        <v>7211</v>
      </c>
      <c r="E1054" s="50" t="s">
        <v>8600</v>
      </c>
      <c r="F1054" s="50">
        <v>30.0</v>
      </c>
      <c r="G1054" s="11"/>
      <c r="I1054" t="str">
        <f t="array" ref="I1054">INDEX('Current 2023 Points'!$F$16:$F$27,MATCH(1,MMULT(--('Current 2023 Points'!$G$16:$N$27=D1054),TRANSPOSE(COLUMN('Current 2023 Points'!$G$16:$N$27)^0)),0))</f>
        <v>#N/A</v>
      </c>
      <c r="K1054" s="58">
        <f>F1054-IFERROR(VLOOKUP(D1054,'Pre-transfer 2023 Ranking'!$D:$F,3,0),0)</f>
        <v>16</v>
      </c>
      <c r="L1054">
        <f>countif('Pre-transfer 2022 Points'!$E$13:$L$21,D1054)</f>
        <v>0</v>
      </c>
      <c r="M1054" s="59">
        <f>countif('2022 Points'!$G$13:$N$21,D1054)</f>
        <v>0</v>
      </c>
    </row>
    <row r="1055">
      <c r="A1055" s="50">
        <v>1053.0</v>
      </c>
      <c r="B1055" s="67">
        <v>743.0</v>
      </c>
      <c r="C1055" s="68" t="s">
        <v>5340</v>
      </c>
      <c r="D1055" s="50" t="s">
        <v>7212</v>
      </c>
      <c r="E1055" s="50" t="s">
        <v>5793</v>
      </c>
      <c r="F1055" s="50">
        <v>30.0</v>
      </c>
      <c r="G1055" s="11"/>
      <c r="I1055" t="str">
        <f t="array" ref="I1055">INDEX('Current 2023 Points'!$F$16:$F$27,MATCH(1,MMULT(--('Current 2023 Points'!$G$16:$N$27=D1055),TRANSPOSE(COLUMN('Current 2023 Points'!$G$16:$N$27)^0)),0))</f>
        <v>#N/A</v>
      </c>
      <c r="K1055" s="58">
        <f>F1055-IFERROR(VLOOKUP(D1055,'Pre-transfer 2023 Ranking'!$D:$F,3,0),0)</f>
        <v>5</v>
      </c>
      <c r="L1055">
        <f>countif('Pre-transfer 2022 Points'!$E$13:$L$21,D1055)</f>
        <v>0</v>
      </c>
      <c r="M1055" s="59">
        <f>countif('2022 Points'!$G$13:$N$21,D1055)</f>
        <v>0</v>
      </c>
    </row>
    <row r="1056">
      <c r="A1056" s="50">
        <v>1054.0</v>
      </c>
      <c r="B1056" s="67">
        <v>952.0</v>
      </c>
      <c r="C1056" s="68" t="s">
        <v>4358</v>
      </c>
      <c r="D1056" s="50" t="s">
        <v>7213</v>
      </c>
      <c r="E1056" s="50" t="s">
        <v>157</v>
      </c>
      <c r="F1056" s="50">
        <v>30.0</v>
      </c>
      <c r="G1056" s="11"/>
      <c r="I1056" t="str">
        <f t="array" ref="I1056">INDEX('Current 2023 Points'!$F$16:$F$27,MATCH(1,MMULT(--('Current 2023 Points'!$G$16:$N$27=D1056),TRANSPOSE(COLUMN('Current 2023 Points'!$G$16:$N$27)^0)),0))</f>
        <v>#N/A</v>
      </c>
      <c r="K1056" s="58">
        <f>F1056-IFERROR(VLOOKUP(D1056,'Pre-transfer 2023 Ranking'!$D:$F,3,0),0)</f>
        <v>5</v>
      </c>
      <c r="L1056">
        <f>countif('Pre-transfer 2022 Points'!$E$13:$L$21,D1056)</f>
        <v>0</v>
      </c>
      <c r="M1056" s="59">
        <f>countif('2022 Points'!$G$13:$N$21,D1056)</f>
        <v>0</v>
      </c>
    </row>
    <row r="1057">
      <c r="A1057" s="50">
        <v>1055.0</v>
      </c>
      <c r="B1057" s="67">
        <v>2041.0</v>
      </c>
      <c r="C1057" s="69" t="s">
        <v>672</v>
      </c>
      <c r="D1057" s="50" t="s">
        <v>7214</v>
      </c>
      <c r="E1057" s="50" t="s">
        <v>8605</v>
      </c>
      <c r="F1057" s="50">
        <v>30.0</v>
      </c>
      <c r="G1057" s="11"/>
      <c r="I1057" t="str">
        <f t="array" ref="I1057">INDEX('Current 2023 Points'!$F$16:$F$27,MATCH(1,MMULT(--('Current 2023 Points'!$G$16:$N$27=D1057),TRANSPOSE(COLUMN('Current 2023 Points'!$G$16:$N$27)^0)),0))</f>
        <v>#N/A</v>
      </c>
      <c r="K1057" s="58">
        <f>F1057-IFERROR(VLOOKUP(D1057,'Pre-transfer 2023 Ranking'!$D:$F,3,0),0)</f>
        <v>20</v>
      </c>
      <c r="L1057">
        <f>countif('Pre-transfer 2022 Points'!$E$13:$L$21,D1057)</f>
        <v>0</v>
      </c>
      <c r="M1057" s="59">
        <f>countif('2022 Points'!$G$13:$N$21,D1057)</f>
        <v>0</v>
      </c>
    </row>
    <row r="1058">
      <c r="A1058" s="50">
        <v>1056.0</v>
      </c>
      <c r="B1058" s="67">
        <v>1029.0</v>
      </c>
      <c r="C1058" s="68" t="s">
        <v>452</v>
      </c>
      <c r="D1058" s="50" t="s">
        <v>7215</v>
      </c>
      <c r="E1058" s="50" t="s">
        <v>8742</v>
      </c>
      <c r="F1058" s="50">
        <v>30.0</v>
      </c>
      <c r="G1058" s="11"/>
      <c r="I1058" t="str">
        <f t="array" ref="I1058">INDEX('Current 2023 Points'!$F$16:$F$27,MATCH(1,MMULT(--('Current 2023 Points'!$G$16:$N$27=D1058),TRANSPOSE(COLUMN('Current 2023 Points'!$G$16:$N$27)^0)),0))</f>
        <v>#N/A</v>
      </c>
      <c r="K1058" s="58">
        <f>F1058-IFERROR(VLOOKUP(D1058,'Pre-transfer 2023 Ranking'!$D:$F,3,0),0)</f>
        <v>4</v>
      </c>
      <c r="L1058">
        <f>countif('Pre-transfer 2022 Points'!$E$13:$L$21,D1058)</f>
        <v>0</v>
      </c>
      <c r="M1058" s="59">
        <f>countif('2022 Points'!$G$13:$N$21,D1058)</f>
        <v>0</v>
      </c>
    </row>
    <row r="1059">
      <c r="A1059" s="50">
        <v>1057.0</v>
      </c>
      <c r="B1059" s="67">
        <v>1875.0</v>
      </c>
      <c r="C1059" s="68" t="s">
        <v>250</v>
      </c>
      <c r="D1059" s="50" t="s">
        <v>7216</v>
      </c>
      <c r="E1059" s="50" t="s">
        <v>4612</v>
      </c>
      <c r="F1059" s="50">
        <v>30.0</v>
      </c>
      <c r="G1059" s="11"/>
      <c r="I1059" t="str">
        <f t="array" ref="I1059">INDEX('Current 2023 Points'!$F$16:$F$27,MATCH(1,MMULT(--('Current 2023 Points'!$G$16:$N$27=D1059),TRANSPOSE(COLUMN('Current 2023 Points'!$G$16:$N$27)^0)),0))</f>
        <v>#N/A</v>
      </c>
      <c r="K1059" s="58">
        <f>F1059-IFERROR(VLOOKUP(D1059,'Pre-transfer 2023 Ranking'!$D:$F,3,0),0)</f>
        <v>22</v>
      </c>
      <c r="L1059">
        <f>countif('Pre-transfer 2022 Points'!$E$13:$L$21,D1059)</f>
        <v>0</v>
      </c>
      <c r="M1059" s="59">
        <f>countif('2022 Points'!$G$13:$N$21,D1059)</f>
        <v>0</v>
      </c>
    </row>
    <row r="1060">
      <c r="A1060" s="50">
        <v>1058.0</v>
      </c>
      <c r="B1060" s="67"/>
      <c r="C1060" s="68" t="s">
        <v>5776</v>
      </c>
      <c r="D1060" s="50" t="s">
        <v>7217</v>
      </c>
      <c r="E1060" s="50"/>
      <c r="F1060" s="50">
        <v>30.0</v>
      </c>
      <c r="G1060" s="11"/>
      <c r="I1060" t="str">
        <f t="array" ref="I1060">INDEX('Current 2023 Points'!$F$16:$F$27,MATCH(1,MMULT(--('Current 2023 Points'!$G$16:$N$27=D1060),TRANSPOSE(COLUMN('Current 2023 Points'!$G$16:$N$27)^0)),0))</f>
        <v>#N/A</v>
      </c>
      <c r="K1060" s="58">
        <f>F1060-IFERROR(VLOOKUP(D1060,'Pre-transfer 2023 Ranking'!$D:$F,3,0),0)</f>
        <v>15</v>
      </c>
      <c r="L1060">
        <f>countif('Pre-transfer 2022 Points'!$E$13:$L$21,D1060)</f>
        <v>0</v>
      </c>
      <c r="M1060" s="59">
        <f>countif('2022 Points'!$G$13:$N$21,D1060)</f>
        <v>0</v>
      </c>
    </row>
    <row r="1061">
      <c r="A1061" s="50">
        <v>1059.0</v>
      </c>
      <c r="B1061" s="67">
        <v>300.0</v>
      </c>
      <c r="C1061" s="69" t="s">
        <v>8743</v>
      </c>
      <c r="D1061" s="50" t="s">
        <v>7218</v>
      </c>
      <c r="E1061" s="50" t="s">
        <v>4595</v>
      </c>
      <c r="F1061" s="50">
        <v>30.0</v>
      </c>
      <c r="G1061" s="11"/>
      <c r="I1061" t="str">
        <f t="array" ref="I1061">INDEX('Current 2023 Points'!$F$16:$F$27,MATCH(1,MMULT(--('Current 2023 Points'!$G$16:$N$27=D1061),TRANSPOSE(COLUMN('Current 2023 Points'!$G$16:$N$27)^0)),0))</f>
        <v>#N/A</v>
      </c>
      <c r="K1061" s="58">
        <f>F1061-IFERROR(VLOOKUP(D1061,'Pre-transfer 2023 Ranking'!$D:$F,3,0),0)</f>
        <v>25</v>
      </c>
      <c r="L1061">
        <f>countif('Pre-transfer 2022 Points'!$E$13:$L$21,D1061)</f>
        <v>0</v>
      </c>
      <c r="M1061" s="59">
        <f>countif('2022 Points'!$G$13:$N$21,D1061)</f>
        <v>0</v>
      </c>
    </row>
    <row r="1062">
      <c r="A1062" s="50">
        <v>1060.0</v>
      </c>
      <c r="B1062" s="67"/>
      <c r="C1062" s="69" t="s">
        <v>5776</v>
      </c>
      <c r="D1062" s="50" t="s">
        <v>7219</v>
      </c>
      <c r="E1062" s="50" t="s">
        <v>5946</v>
      </c>
      <c r="F1062" s="50">
        <v>30.0</v>
      </c>
      <c r="G1062" s="11"/>
      <c r="I1062" t="str">
        <f t="array" ref="I1062">INDEX('Current 2023 Points'!$F$16:$F$27,MATCH(1,MMULT(--('Current 2023 Points'!$G$16:$N$27=D1062),TRANSPOSE(COLUMN('Current 2023 Points'!$G$16:$N$27)^0)),0))</f>
        <v>#N/A</v>
      </c>
      <c r="K1062" s="58">
        <f>F1062-IFERROR(VLOOKUP(D1062,'Pre-transfer 2023 Ranking'!$D:$F,3,0),0)</f>
        <v>15</v>
      </c>
      <c r="L1062">
        <f>countif('Pre-transfer 2022 Points'!$E$13:$L$21,D1062)</f>
        <v>0</v>
      </c>
      <c r="M1062" s="59">
        <f>countif('2022 Points'!$G$13:$N$21,D1062)</f>
        <v>0</v>
      </c>
    </row>
    <row r="1063">
      <c r="A1063" s="50">
        <v>1061.0</v>
      </c>
      <c r="B1063" s="67">
        <v>1245.0</v>
      </c>
      <c r="C1063" s="69" t="s">
        <v>144</v>
      </c>
      <c r="D1063" s="50" t="s">
        <v>7220</v>
      </c>
      <c r="E1063" s="50"/>
      <c r="F1063" s="50">
        <v>30.0</v>
      </c>
      <c r="G1063" s="11"/>
      <c r="I1063" t="str">
        <f t="array" ref="I1063">INDEX('Current 2023 Points'!$F$16:$F$27,MATCH(1,MMULT(--('Current 2023 Points'!$G$16:$N$27=D1063),TRANSPOSE(COLUMN('Current 2023 Points'!$G$16:$N$27)^0)),0))</f>
        <v>#N/A</v>
      </c>
      <c r="K1063" s="58">
        <f>F1063-IFERROR(VLOOKUP(D1063,'Pre-transfer 2023 Ranking'!$D:$F,3,0),0)</f>
        <v>30</v>
      </c>
      <c r="L1063">
        <f>countif('Pre-transfer 2022 Points'!$E$13:$L$21,D1063)</f>
        <v>0</v>
      </c>
      <c r="M1063" s="59">
        <f>countif('2022 Points'!$G$13:$N$21,D1063)</f>
        <v>0</v>
      </c>
    </row>
    <row r="1064">
      <c r="A1064" s="50">
        <v>1062.0</v>
      </c>
      <c r="B1064" s="67">
        <v>1150.0</v>
      </c>
      <c r="C1064" s="69" t="s">
        <v>431</v>
      </c>
      <c r="D1064" s="50" t="s">
        <v>7221</v>
      </c>
      <c r="E1064" s="50" t="s">
        <v>8744</v>
      </c>
      <c r="F1064" s="50">
        <v>30.0</v>
      </c>
      <c r="G1064" s="11"/>
      <c r="I1064" t="str">
        <f t="array" ref="I1064">INDEX('Current 2023 Points'!$F$16:$F$27,MATCH(1,MMULT(--('Current 2023 Points'!$G$16:$N$27=D1064),TRANSPOSE(COLUMN('Current 2023 Points'!$G$16:$N$27)^0)),0))</f>
        <v>#N/A</v>
      </c>
      <c r="K1064" s="58">
        <f>F1064-IFERROR(VLOOKUP(D1064,'Pre-transfer 2023 Ranking'!$D:$F,3,0),0)</f>
        <v>30</v>
      </c>
      <c r="L1064">
        <f>countif('Pre-transfer 2022 Points'!$E$13:$L$21,D1064)</f>
        <v>0</v>
      </c>
      <c r="M1064" s="59">
        <f>countif('2022 Points'!$G$13:$N$21,D1064)</f>
        <v>0</v>
      </c>
    </row>
    <row r="1065">
      <c r="A1065" s="50">
        <v>1063.0</v>
      </c>
      <c r="B1065" s="67">
        <v>1064.0</v>
      </c>
      <c r="C1065" s="69" t="s">
        <v>89</v>
      </c>
      <c r="D1065" s="50" t="s">
        <v>7222</v>
      </c>
      <c r="E1065" s="50"/>
      <c r="F1065" s="50">
        <v>30.0</v>
      </c>
      <c r="G1065" s="11"/>
      <c r="I1065" t="str">
        <f t="array" ref="I1065">INDEX('Current 2023 Points'!$F$16:$F$27,MATCH(1,MMULT(--('Current 2023 Points'!$G$16:$N$27=D1065),TRANSPOSE(COLUMN('Current 2023 Points'!$G$16:$N$27)^0)),0))</f>
        <v>#N/A</v>
      </c>
      <c r="K1065" s="58">
        <f>F1065-IFERROR(VLOOKUP(D1065,'Pre-transfer 2023 Ranking'!$D:$F,3,0),0)</f>
        <v>30</v>
      </c>
      <c r="L1065">
        <f>countif('Pre-transfer 2022 Points'!$E$13:$L$21,D1065)</f>
        <v>0</v>
      </c>
      <c r="M1065" s="59">
        <f>countif('2022 Points'!$G$13:$N$21,D1065)</f>
        <v>0</v>
      </c>
    </row>
    <row r="1066">
      <c r="A1066" s="50">
        <v>1064.0</v>
      </c>
      <c r="B1066" s="67"/>
      <c r="C1066" s="69" t="s">
        <v>5776</v>
      </c>
      <c r="D1066" s="50" t="s">
        <v>7223</v>
      </c>
      <c r="E1066" s="50"/>
      <c r="F1066" s="50">
        <v>30.0</v>
      </c>
      <c r="G1066" s="11"/>
      <c r="I1066" t="str">
        <f t="array" ref="I1066">INDEX('Current 2023 Points'!$F$16:$F$27,MATCH(1,MMULT(--('Current 2023 Points'!$G$16:$N$27=D1066),TRANSPOSE(COLUMN('Current 2023 Points'!$G$16:$N$27)^0)),0))</f>
        <v>#N/A</v>
      </c>
      <c r="K1066" s="58">
        <f>F1066-IFERROR(VLOOKUP(D1066,'Pre-transfer 2023 Ranking'!$D:$F,3,0),0)</f>
        <v>30</v>
      </c>
      <c r="L1066">
        <f>countif('Pre-transfer 2022 Points'!$E$13:$L$21,D1066)</f>
        <v>0</v>
      </c>
      <c r="M1066" s="59">
        <f>countif('2022 Points'!$G$13:$N$21,D1066)</f>
        <v>0</v>
      </c>
    </row>
    <row r="1067">
      <c r="A1067" s="50">
        <v>1065.0</v>
      </c>
      <c r="B1067" s="67"/>
      <c r="C1067" s="68" t="s">
        <v>5776</v>
      </c>
      <c r="D1067" s="50" t="s">
        <v>7224</v>
      </c>
      <c r="E1067" s="50" t="s">
        <v>625</v>
      </c>
      <c r="F1067" s="50">
        <v>30.0</v>
      </c>
      <c r="G1067" s="11"/>
      <c r="I1067" t="str">
        <f t="array" ref="I1067">INDEX('Current 2023 Points'!$F$16:$F$27,MATCH(1,MMULT(--('Current 2023 Points'!$G$16:$N$27=D1067),TRANSPOSE(COLUMN('Current 2023 Points'!$G$16:$N$27)^0)),0))</f>
        <v>#N/A</v>
      </c>
      <c r="K1067" s="58">
        <f>F1067-IFERROR(VLOOKUP(D1067,'Pre-transfer 2023 Ranking'!$D:$F,3,0),0)</f>
        <v>30</v>
      </c>
      <c r="L1067">
        <f>countif('Pre-transfer 2022 Points'!$E$13:$L$21,D1067)</f>
        <v>0</v>
      </c>
      <c r="M1067" s="59">
        <f>countif('2022 Points'!$G$13:$N$21,D1067)</f>
        <v>0</v>
      </c>
    </row>
    <row r="1068">
      <c r="A1068" s="50">
        <v>1066.0</v>
      </c>
      <c r="B1068" s="67">
        <v>1405.0</v>
      </c>
      <c r="C1068" s="69" t="s">
        <v>4606</v>
      </c>
      <c r="D1068" s="50" t="s">
        <v>7225</v>
      </c>
      <c r="E1068" s="50" t="s">
        <v>8745</v>
      </c>
      <c r="F1068" s="50">
        <v>30.0</v>
      </c>
      <c r="G1068" s="11"/>
      <c r="I1068" t="str">
        <f t="array" ref="I1068">INDEX('Current 2023 Points'!$F$16:$F$27,MATCH(1,MMULT(--('Current 2023 Points'!$G$16:$N$27=D1068),TRANSPOSE(COLUMN('Current 2023 Points'!$G$16:$N$27)^0)),0))</f>
        <v>#N/A</v>
      </c>
      <c r="K1068" s="58">
        <f>F1068-IFERROR(VLOOKUP(D1068,'Pre-transfer 2023 Ranking'!$D:$F,3,0),0)</f>
        <v>30</v>
      </c>
      <c r="L1068">
        <f>countif('Pre-transfer 2022 Points'!$E$13:$L$21,D1068)</f>
        <v>0</v>
      </c>
      <c r="M1068" s="59">
        <f>countif('2022 Points'!$G$13:$N$21,D1068)</f>
        <v>0</v>
      </c>
    </row>
    <row r="1069">
      <c r="A1069" s="50">
        <v>1067.0</v>
      </c>
      <c r="B1069" s="67">
        <v>667.0</v>
      </c>
      <c r="C1069" s="68" t="s">
        <v>5867</v>
      </c>
      <c r="D1069" s="50" t="s">
        <v>7226</v>
      </c>
      <c r="E1069" s="50" t="s">
        <v>8746</v>
      </c>
      <c r="F1069" s="50">
        <v>30.0</v>
      </c>
      <c r="G1069" s="11"/>
      <c r="I1069" t="str">
        <f t="array" ref="I1069">INDEX('Current 2023 Points'!$F$16:$F$27,MATCH(1,MMULT(--('Current 2023 Points'!$G$16:$N$27=D1069),TRANSPOSE(COLUMN('Current 2023 Points'!$G$16:$N$27)^0)),0))</f>
        <v>#N/A</v>
      </c>
      <c r="K1069" s="58">
        <f>F1069-IFERROR(VLOOKUP(D1069,'Pre-transfer 2023 Ranking'!$D:$F,3,0),0)</f>
        <v>30</v>
      </c>
      <c r="L1069">
        <f>countif('Pre-transfer 2022 Points'!$E$13:$L$21,D1069)</f>
        <v>0</v>
      </c>
      <c r="M1069" s="59">
        <f>countif('2022 Points'!$G$13:$N$21,D1069)</f>
        <v>0</v>
      </c>
    </row>
    <row r="1070">
      <c r="A1070" s="50">
        <v>1068.0</v>
      </c>
      <c r="B1070" s="67">
        <v>682.0</v>
      </c>
      <c r="C1070" s="68" t="s">
        <v>1005</v>
      </c>
      <c r="D1070" s="50" t="s">
        <v>7227</v>
      </c>
      <c r="E1070" s="50" t="s">
        <v>8702</v>
      </c>
      <c r="F1070" s="50">
        <v>29.0</v>
      </c>
      <c r="G1070" s="11"/>
      <c r="I1070" t="str">
        <f t="array" ref="I1070">INDEX('Current 2023 Points'!$F$16:$F$27,MATCH(1,MMULT(--('Current 2023 Points'!$G$16:$N$27=D1070),TRANSPOSE(COLUMN('Current 2023 Points'!$G$16:$N$27)^0)),0))</f>
        <v>#N/A</v>
      </c>
      <c r="K1070" s="58">
        <f>F1070-IFERROR(VLOOKUP(D1070,'Pre-transfer 2023 Ranking'!$D:$F,3,0),0)</f>
        <v>13</v>
      </c>
      <c r="L1070">
        <f>countif('Pre-transfer 2022 Points'!$E$13:$L$21,D1070)</f>
        <v>0</v>
      </c>
      <c r="M1070" s="59">
        <f>countif('2022 Points'!$G$13:$N$21,D1070)</f>
        <v>0</v>
      </c>
    </row>
    <row r="1071">
      <c r="A1071" s="50">
        <v>1069.0</v>
      </c>
      <c r="B1071" s="67">
        <v>298.0</v>
      </c>
      <c r="C1071" s="69" t="s">
        <v>8747</v>
      </c>
      <c r="D1071" s="50" t="s">
        <v>7228</v>
      </c>
      <c r="E1071" s="50" t="s">
        <v>4330</v>
      </c>
      <c r="F1071" s="50">
        <v>29.0</v>
      </c>
      <c r="G1071" s="11"/>
      <c r="I1071" t="str">
        <f t="array" ref="I1071">INDEX('Current 2023 Points'!$F$16:$F$27,MATCH(1,MMULT(--('Current 2023 Points'!$G$16:$N$27=D1071),TRANSPOSE(COLUMN('Current 2023 Points'!$G$16:$N$27)^0)),0))</f>
        <v>#N/A</v>
      </c>
      <c r="K1071" s="58">
        <f>F1071-IFERROR(VLOOKUP(D1071,'Pre-transfer 2023 Ranking'!$D:$F,3,0),0)</f>
        <v>0</v>
      </c>
      <c r="L1071">
        <f>countif('Pre-transfer 2022 Points'!$E$13:$L$21,D1071)</f>
        <v>0</v>
      </c>
      <c r="M1071" s="59">
        <f>countif('2022 Points'!$G$13:$N$21,D1071)</f>
        <v>0</v>
      </c>
    </row>
    <row r="1072">
      <c r="A1072" s="50">
        <v>1070.0</v>
      </c>
      <c r="B1072" s="67">
        <v>961.0</v>
      </c>
      <c r="C1072" s="69" t="s">
        <v>571</v>
      </c>
      <c r="D1072" s="50" t="s">
        <v>7229</v>
      </c>
      <c r="E1072" s="50" t="s">
        <v>8669</v>
      </c>
      <c r="F1072" s="50">
        <v>29.0</v>
      </c>
      <c r="G1072" s="11"/>
      <c r="I1072" t="str">
        <f t="array" ref="I1072">INDEX('Current 2023 Points'!$F$16:$F$27,MATCH(1,MMULT(--('Current 2023 Points'!$G$16:$N$27=D1072),TRANSPOSE(COLUMN('Current 2023 Points'!$G$16:$N$27)^0)),0))</f>
        <v>#N/A</v>
      </c>
      <c r="K1072" s="58">
        <f>F1072-IFERROR(VLOOKUP(D1072,'Pre-transfer 2023 Ranking'!$D:$F,3,0),0)</f>
        <v>26</v>
      </c>
      <c r="L1072">
        <f>countif('Pre-transfer 2022 Points'!$E$13:$L$21,D1072)</f>
        <v>0</v>
      </c>
      <c r="M1072" s="59">
        <f>countif('2022 Points'!$G$13:$N$21,D1072)</f>
        <v>0</v>
      </c>
    </row>
    <row r="1073">
      <c r="A1073" s="50">
        <v>1071.0</v>
      </c>
      <c r="B1073" s="67">
        <v>1171.0</v>
      </c>
      <c r="C1073" s="69" t="s">
        <v>1187</v>
      </c>
      <c r="D1073" s="50" t="s">
        <v>7230</v>
      </c>
      <c r="E1073" s="50" t="s">
        <v>8605</v>
      </c>
      <c r="F1073" s="50">
        <v>29.0</v>
      </c>
      <c r="G1073" s="11"/>
      <c r="I1073" t="str">
        <f t="array" ref="I1073">INDEX('Current 2023 Points'!$F$16:$F$27,MATCH(1,MMULT(--('Current 2023 Points'!$G$16:$N$27=D1073),TRANSPOSE(COLUMN('Current 2023 Points'!$G$16:$N$27)^0)),0))</f>
        <v>#N/A</v>
      </c>
      <c r="K1073" s="58">
        <f>F1073-IFERROR(VLOOKUP(D1073,'Pre-transfer 2023 Ranking'!$D:$F,3,0),0)</f>
        <v>2</v>
      </c>
      <c r="L1073">
        <f>countif('Pre-transfer 2022 Points'!$E$13:$L$21,D1073)</f>
        <v>0</v>
      </c>
      <c r="M1073" s="59">
        <f>countif('2022 Points'!$G$13:$N$21,D1073)</f>
        <v>0</v>
      </c>
    </row>
    <row r="1074">
      <c r="A1074" s="50">
        <v>1072.0</v>
      </c>
      <c r="B1074" s="67">
        <v>713.0</v>
      </c>
      <c r="C1074" s="68" t="s">
        <v>5994</v>
      </c>
      <c r="D1074" s="50" t="s">
        <v>7231</v>
      </c>
      <c r="E1074" s="50" t="s">
        <v>5879</v>
      </c>
      <c r="F1074" s="50">
        <v>29.0</v>
      </c>
      <c r="G1074" s="11"/>
      <c r="I1074" t="str">
        <f t="array" ref="I1074">INDEX('Current 2023 Points'!$F$16:$F$27,MATCH(1,MMULT(--('Current 2023 Points'!$G$16:$N$27=D1074),TRANSPOSE(COLUMN('Current 2023 Points'!$G$16:$N$27)^0)),0))</f>
        <v>#N/A</v>
      </c>
      <c r="K1074" s="58">
        <f>F1074-IFERROR(VLOOKUP(D1074,'Pre-transfer 2023 Ranking'!$D:$F,3,0),0)</f>
        <v>18</v>
      </c>
      <c r="L1074">
        <f>countif('Pre-transfer 2022 Points'!$E$13:$L$21,D1074)</f>
        <v>0</v>
      </c>
      <c r="M1074" s="59">
        <f>countif('2022 Points'!$G$13:$N$21,D1074)</f>
        <v>0</v>
      </c>
    </row>
    <row r="1075">
      <c r="A1075" s="50">
        <v>1073.0</v>
      </c>
      <c r="B1075" s="67"/>
      <c r="C1075" s="68" t="s">
        <v>5776</v>
      </c>
      <c r="D1075" s="50" t="s">
        <v>7232</v>
      </c>
      <c r="E1075" s="50" t="s">
        <v>8626</v>
      </c>
      <c r="F1075" s="50">
        <v>29.0</v>
      </c>
      <c r="G1075" s="11"/>
      <c r="I1075" t="str">
        <f t="array" ref="I1075">INDEX('Current 2023 Points'!$F$16:$F$27,MATCH(1,MMULT(--('Current 2023 Points'!$G$16:$N$27=D1075),TRANSPOSE(COLUMN('Current 2023 Points'!$G$16:$N$27)^0)),0))</f>
        <v>#N/A</v>
      </c>
      <c r="K1075" s="58">
        <f>F1075-IFERROR(VLOOKUP(D1075,'Pre-transfer 2023 Ranking'!$D:$F,3,0),0)</f>
        <v>0</v>
      </c>
      <c r="L1075">
        <f>countif('Pre-transfer 2022 Points'!$E$13:$L$21,D1075)</f>
        <v>0</v>
      </c>
      <c r="M1075" s="59">
        <f>countif('2022 Points'!$G$13:$N$21,D1075)</f>
        <v>0</v>
      </c>
    </row>
    <row r="1076">
      <c r="A1076" s="50">
        <v>1074.0</v>
      </c>
      <c r="B1076" s="67"/>
      <c r="C1076" s="69" t="s">
        <v>5776</v>
      </c>
      <c r="D1076" s="50" t="s">
        <v>7233</v>
      </c>
      <c r="E1076" s="50" t="s">
        <v>5935</v>
      </c>
      <c r="F1076" s="50">
        <v>29.0</v>
      </c>
      <c r="G1076" s="11"/>
      <c r="I1076" t="str">
        <f t="array" ref="I1076">INDEX('Current 2023 Points'!$F$16:$F$27,MATCH(1,MMULT(--('Current 2023 Points'!$G$16:$N$27=D1076),TRANSPOSE(COLUMN('Current 2023 Points'!$G$16:$N$27)^0)),0))</f>
        <v>#N/A</v>
      </c>
      <c r="K1076" s="58">
        <f>F1076-IFERROR(VLOOKUP(D1076,'Pre-transfer 2023 Ranking'!$D:$F,3,0),0)</f>
        <v>0</v>
      </c>
      <c r="L1076">
        <f>countif('Pre-transfer 2022 Points'!$E$13:$L$21,D1076)</f>
        <v>0</v>
      </c>
      <c r="M1076" s="59">
        <f>countif('2022 Points'!$G$13:$N$21,D1076)</f>
        <v>0</v>
      </c>
    </row>
    <row r="1077">
      <c r="A1077" s="50">
        <v>1075.0</v>
      </c>
      <c r="B1077" s="67"/>
      <c r="C1077" s="69" t="s">
        <v>5776</v>
      </c>
      <c r="D1077" s="50" t="s">
        <v>7234</v>
      </c>
      <c r="E1077" s="50" t="s">
        <v>8748</v>
      </c>
      <c r="F1077" s="50">
        <v>29.0</v>
      </c>
      <c r="G1077" s="11"/>
      <c r="I1077" t="str">
        <f t="array" ref="I1077">INDEX('Current 2023 Points'!$F$16:$F$27,MATCH(1,MMULT(--('Current 2023 Points'!$G$16:$N$27=D1077),TRANSPOSE(COLUMN('Current 2023 Points'!$G$16:$N$27)^0)),0))</f>
        <v>#N/A</v>
      </c>
      <c r="K1077" s="58">
        <f>F1077-IFERROR(VLOOKUP(D1077,'Pre-transfer 2023 Ranking'!$D:$F,3,0),0)</f>
        <v>27</v>
      </c>
      <c r="L1077">
        <f>countif('Pre-transfer 2022 Points'!$E$13:$L$21,D1077)</f>
        <v>0</v>
      </c>
      <c r="M1077" s="59">
        <f>countif('2022 Points'!$G$13:$N$21,D1077)</f>
        <v>0</v>
      </c>
    </row>
    <row r="1078">
      <c r="A1078" s="50">
        <v>1076.0</v>
      </c>
      <c r="B1078" s="67">
        <v>648.0</v>
      </c>
      <c r="C1078" s="69" t="s">
        <v>5417</v>
      </c>
      <c r="D1078" s="50" t="s">
        <v>7235</v>
      </c>
      <c r="E1078" s="50" t="s">
        <v>4616</v>
      </c>
      <c r="F1078" s="50">
        <v>29.0</v>
      </c>
      <c r="G1078" s="11"/>
      <c r="I1078" t="str">
        <f t="array" ref="I1078">INDEX('Current 2023 Points'!$F$16:$F$27,MATCH(1,MMULT(--('Current 2023 Points'!$G$16:$N$27=D1078),TRANSPOSE(COLUMN('Current 2023 Points'!$G$16:$N$27)^0)),0))</f>
        <v>#N/A</v>
      </c>
      <c r="K1078" s="58">
        <f>F1078-IFERROR(VLOOKUP(D1078,'Pre-transfer 2023 Ranking'!$D:$F,3,0),0)</f>
        <v>29</v>
      </c>
      <c r="L1078">
        <f>countif('Pre-transfer 2022 Points'!$E$13:$L$21,D1078)</f>
        <v>0</v>
      </c>
      <c r="M1078" s="59">
        <f>countif('2022 Points'!$G$13:$N$21,D1078)</f>
        <v>0</v>
      </c>
    </row>
    <row r="1079">
      <c r="A1079" s="50">
        <v>1077.0</v>
      </c>
      <c r="B1079" s="67"/>
      <c r="C1079" s="68" t="s">
        <v>5776</v>
      </c>
      <c r="D1079" s="50" t="s">
        <v>7236</v>
      </c>
      <c r="E1079" s="50" t="s">
        <v>5958</v>
      </c>
      <c r="F1079" s="50">
        <v>29.0</v>
      </c>
      <c r="G1079" s="11"/>
      <c r="I1079" t="str">
        <f t="array" ref="I1079">INDEX('Current 2023 Points'!$F$16:$F$27,MATCH(1,MMULT(--('Current 2023 Points'!$G$16:$N$27=D1079),TRANSPOSE(COLUMN('Current 2023 Points'!$G$16:$N$27)^0)),0))</f>
        <v>#N/A</v>
      </c>
      <c r="K1079" s="58">
        <f>F1079-IFERROR(VLOOKUP(D1079,'Pre-transfer 2023 Ranking'!$D:$F,3,0),0)</f>
        <v>29</v>
      </c>
      <c r="L1079">
        <f>countif('Pre-transfer 2022 Points'!$E$13:$L$21,D1079)</f>
        <v>0</v>
      </c>
      <c r="M1079" s="59">
        <f>countif('2022 Points'!$G$13:$N$21,D1079)</f>
        <v>0</v>
      </c>
    </row>
    <row r="1080">
      <c r="A1080" s="50">
        <v>1078.0</v>
      </c>
      <c r="B1080" s="67">
        <v>1783.0</v>
      </c>
      <c r="C1080" s="69" t="s">
        <v>1057</v>
      </c>
      <c r="D1080" s="50" t="s">
        <v>7237</v>
      </c>
      <c r="E1080" s="50" t="s">
        <v>8654</v>
      </c>
      <c r="F1080" s="50">
        <v>29.0</v>
      </c>
      <c r="G1080" s="11"/>
      <c r="I1080" t="str">
        <f t="array" ref="I1080">INDEX('Current 2023 Points'!$F$16:$F$27,MATCH(1,MMULT(--('Current 2023 Points'!$G$16:$N$27=D1080),TRANSPOSE(COLUMN('Current 2023 Points'!$G$16:$N$27)^0)),0))</f>
        <v>#N/A</v>
      </c>
      <c r="K1080" s="58">
        <f>F1080-IFERROR(VLOOKUP(D1080,'Pre-transfer 2023 Ranking'!$D:$F,3,0),0)</f>
        <v>13</v>
      </c>
      <c r="L1080">
        <f>countif('Pre-transfer 2022 Points'!$E$13:$L$21,D1080)</f>
        <v>0</v>
      </c>
      <c r="M1080" s="59">
        <f>countif('2022 Points'!$G$13:$N$21,D1080)</f>
        <v>0</v>
      </c>
    </row>
    <row r="1081">
      <c r="A1081" s="50">
        <v>1079.0</v>
      </c>
      <c r="B1081" s="67"/>
      <c r="C1081" s="69" t="s">
        <v>5776</v>
      </c>
      <c r="D1081" s="50" t="s">
        <v>7238</v>
      </c>
      <c r="E1081" s="50"/>
      <c r="F1081" s="50">
        <v>28.0</v>
      </c>
      <c r="G1081" s="11"/>
      <c r="I1081" t="str">
        <f t="array" ref="I1081">INDEX('Current 2023 Points'!$F$16:$F$27,MATCH(1,MMULT(--('Current 2023 Points'!$G$16:$N$27=D1081),TRANSPOSE(COLUMN('Current 2023 Points'!$G$16:$N$27)^0)),0))</f>
        <v>#N/A</v>
      </c>
      <c r="K1081" s="58">
        <f>F1081-IFERROR(VLOOKUP(D1081,'Pre-transfer 2023 Ranking'!$D:$F,3,0),0)</f>
        <v>28</v>
      </c>
      <c r="L1081">
        <f>countif('Pre-transfer 2022 Points'!$E$13:$L$21,D1081)</f>
        <v>0</v>
      </c>
      <c r="M1081" s="59">
        <f>countif('2022 Points'!$G$13:$N$21,D1081)</f>
        <v>0</v>
      </c>
    </row>
    <row r="1082">
      <c r="A1082" s="50">
        <v>1080.0</v>
      </c>
      <c r="B1082" s="67">
        <v>540.0</v>
      </c>
      <c r="C1082" s="69" t="s">
        <v>1665</v>
      </c>
      <c r="D1082" s="50" t="s">
        <v>7239</v>
      </c>
      <c r="E1082" s="50" t="s">
        <v>8592</v>
      </c>
      <c r="F1082" s="50">
        <v>28.0</v>
      </c>
      <c r="G1082" s="11"/>
      <c r="I1082" t="str">
        <f t="array" ref="I1082">INDEX('Current 2023 Points'!$F$16:$F$27,MATCH(1,MMULT(--('Current 2023 Points'!$G$16:$N$27=D1082),TRANSPOSE(COLUMN('Current 2023 Points'!$G$16:$N$27)^0)),0))</f>
        <v>#N/A</v>
      </c>
      <c r="K1082" s="58">
        <f>F1082-IFERROR(VLOOKUP(D1082,'Pre-transfer 2023 Ranking'!$D:$F,3,0),0)</f>
        <v>12</v>
      </c>
      <c r="L1082">
        <f>countif('Pre-transfer 2022 Points'!$E$13:$L$21,D1082)</f>
        <v>0</v>
      </c>
      <c r="M1082" s="59">
        <f>countif('2022 Points'!$G$13:$N$21,D1082)</f>
        <v>0</v>
      </c>
    </row>
    <row r="1083">
      <c r="A1083" s="50">
        <v>1081.0</v>
      </c>
      <c r="B1083" s="67">
        <v>747.0</v>
      </c>
      <c r="C1083" s="68" t="s">
        <v>1115</v>
      </c>
      <c r="D1083" s="50" t="s">
        <v>7240</v>
      </c>
      <c r="E1083" s="50" t="s">
        <v>249</v>
      </c>
      <c r="F1083" s="50">
        <v>28.0</v>
      </c>
      <c r="G1083" s="11"/>
      <c r="I1083" t="str">
        <f t="array" ref="I1083">INDEX('Current 2023 Points'!$F$16:$F$27,MATCH(1,MMULT(--('Current 2023 Points'!$G$16:$N$27=D1083),TRANSPOSE(COLUMN('Current 2023 Points'!$G$16:$N$27)^0)),0))</f>
        <v>#N/A</v>
      </c>
      <c r="K1083" s="58">
        <f>F1083-IFERROR(VLOOKUP(D1083,'Pre-transfer 2023 Ranking'!$D:$F,3,0),0)</f>
        <v>16</v>
      </c>
      <c r="L1083">
        <f>countif('Pre-transfer 2022 Points'!$E$13:$L$21,D1083)</f>
        <v>0</v>
      </c>
      <c r="M1083" s="59">
        <f>countif('2022 Points'!$G$13:$N$21,D1083)</f>
        <v>0</v>
      </c>
    </row>
    <row r="1084">
      <c r="A1084" s="50">
        <v>1082.0</v>
      </c>
      <c r="B1084" s="67">
        <v>832.0</v>
      </c>
      <c r="C1084" s="69" t="s">
        <v>1786</v>
      </c>
      <c r="D1084" s="50" t="s">
        <v>7241</v>
      </c>
      <c r="E1084" s="50" t="s">
        <v>4314</v>
      </c>
      <c r="F1084" s="50">
        <v>28.0</v>
      </c>
      <c r="G1084" s="11"/>
      <c r="I1084" t="str">
        <f t="array" ref="I1084">INDEX('Current 2023 Points'!$F$16:$F$27,MATCH(1,MMULT(--('Current 2023 Points'!$G$16:$N$27=D1084),TRANSPOSE(COLUMN('Current 2023 Points'!$G$16:$N$27)^0)),0))</f>
        <v>#N/A</v>
      </c>
      <c r="K1084" s="58">
        <f>F1084-IFERROR(VLOOKUP(D1084,'Pre-transfer 2023 Ranking'!$D:$F,3,0),0)</f>
        <v>5</v>
      </c>
      <c r="L1084">
        <f>countif('Pre-transfer 2022 Points'!$E$13:$L$21,D1084)</f>
        <v>0</v>
      </c>
      <c r="M1084" s="59">
        <f>countif('2022 Points'!$G$13:$N$21,D1084)</f>
        <v>0</v>
      </c>
    </row>
    <row r="1085">
      <c r="A1085" s="50">
        <v>1083.0</v>
      </c>
      <c r="B1085" s="67">
        <v>1897.0</v>
      </c>
      <c r="C1085" s="68" t="s">
        <v>4678</v>
      </c>
      <c r="D1085" s="50" t="s">
        <v>7242</v>
      </c>
      <c r="E1085" s="50" t="s">
        <v>6025</v>
      </c>
      <c r="F1085" s="50">
        <v>28.0</v>
      </c>
      <c r="G1085" s="11"/>
      <c r="I1085" t="str">
        <f t="array" ref="I1085">INDEX('Current 2023 Points'!$F$16:$F$27,MATCH(1,MMULT(--('Current 2023 Points'!$G$16:$N$27=D1085),TRANSPOSE(COLUMN('Current 2023 Points'!$G$16:$N$27)^0)),0))</f>
        <v>#N/A</v>
      </c>
      <c r="K1085" s="58">
        <f>F1085-IFERROR(VLOOKUP(D1085,'Pre-transfer 2023 Ranking'!$D:$F,3,0),0)</f>
        <v>1</v>
      </c>
      <c r="L1085">
        <f>countif('Pre-transfer 2022 Points'!$E$13:$L$21,D1085)</f>
        <v>0</v>
      </c>
      <c r="M1085" s="59">
        <f>countif('2022 Points'!$G$13:$N$21,D1085)</f>
        <v>0</v>
      </c>
    </row>
    <row r="1086">
      <c r="A1086" s="50">
        <v>1084.0</v>
      </c>
      <c r="B1086" s="67">
        <v>525.0</v>
      </c>
      <c r="C1086" s="68" t="s">
        <v>4677</v>
      </c>
      <c r="D1086" s="50" t="s">
        <v>7243</v>
      </c>
      <c r="E1086" s="50" t="s">
        <v>8641</v>
      </c>
      <c r="F1086" s="50">
        <v>28.0</v>
      </c>
      <c r="G1086" s="11"/>
      <c r="I1086" t="str">
        <f t="array" ref="I1086">INDEX('Current 2023 Points'!$F$16:$F$27,MATCH(1,MMULT(--('Current 2023 Points'!$G$16:$N$27=D1086),TRANSPOSE(COLUMN('Current 2023 Points'!$G$16:$N$27)^0)),0))</f>
        <v>#N/A</v>
      </c>
      <c r="K1086" s="58">
        <f>F1086-IFERROR(VLOOKUP(D1086,'Pre-transfer 2023 Ranking'!$D:$F,3,0),0)</f>
        <v>0</v>
      </c>
      <c r="L1086">
        <f>countif('Pre-transfer 2022 Points'!$E$13:$L$21,D1086)</f>
        <v>0</v>
      </c>
      <c r="M1086" s="59">
        <f>countif('2022 Points'!$G$13:$N$21,D1086)</f>
        <v>0</v>
      </c>
    </row>
    <row r="1087">
      <c r="A1087" s="50">
        <v>1085.0</v>
      </c>
      <c r="B1087" s="67">
        <v>1953.0</v>
      </c>
      <c r="C1087" s="69" t="s">
        <v>4992</v>
      </c>
      <c r="D1087" s="50" t="s">
        <v>7244</v>
      </c>
      <c r="E1087" s="50" t="s">
        <v>8643</v>
      </c>
      <c r="F1087" s="50">
        <v>28.0</v>
      </c>
      <c r="G1087" s="11"/>
      <c r="I1087" t="str">
        <f t="array" ref="I1087">INDEX('Current 2023 Points'!$F$16:$F$27,MATCH(1,MMULT(--('Current 2023 Points'!$G$16:$N$27=D1087),TRANSPOSE(COLUMN('Current 2023 Points'!$G$16:$N$27)^0)),0))</f>
        <v>#N/A</v>
      </c>
      <c r="K1087" s="58">
        <f>F1087-IFERROR(VLOOKUP(D1087,'Pre-transfer 2023 Ranking'!$D:$F,3,0),0)</f>
        <v>26</v>
      </c>
      <c r="L1087">
        <f>countif('Pre-transfer 2022 Points'!$E$13:$L$21,D1087)</f>
        <v>0</v>
      </c>
      <c r="M1087" s="59">
        <f>countif('2022 Points'!$G$13:$N$21,D1087)</f>
        <v>0</v>
      </c>
    </row>
    <row r="1088">
      <c r="A1088" s="50">
        <v>1086.0</v>
      </c>
      <c r="B1088" s="67">
        <v>2246.0</v>
      </c>
      <c r="C1088" s="69" t="s">
        <v>8749</v>
      </c>
      <c r="D1088" s="50" t="s">
        <v>7245</v>
      </c>
      <c r="E1088" s="50" t="s">
        <v>8598</v>
      </c>
      <c r="F1088" s="50">
        <v>28.0</v>
      </c>
      <c r="G1088" s="11"/>
      <c r="I1088" t="str">
        <f t="array" ref="I1088">INDEX('Current 2023 Points'!$F$16:$F$27,MATCH(1,MMULT(--('Current 2023 Points'!$G$16:$N$27=D1088),TRANSPOSE(COLUMN('Current 2023 Points'!$G$16:$N$27)^0)),0))</f>
        <v>#N/A</v>
      </c>
      <c r="K1088" s="58">
        <f>F1088-IFERROR(VLOOKUP(D1088,'Pre-transfer 2023 Ranking'!$D:$F,3,0),0)</f>
        <v>9</v>
      </c>
      <c r="L1088">
        <f>countif('Pre-transfer 2022 Points'!$E$13:$L$21,D1088)</f>
        <v>0</v>
      </c>
      <c r="M1088" s="59">
        <f>countif('2022 Points'!$G$13:$N$21,D1088)</f>
        <v>0</v>
      </c>
    </row>
    <row r="1089">
      <c r="A1089" s="50">
        <v>1087.0</v>
      </c>
      <c r="B1089" s="67"/>
      <c r="C1089" s="69" t="s">
        <v>5776</v>
      </c>
      <c r="D1089" s="50" t="s">
        <v>7246</v>
      </c>
      <c r="E1089" s="50" t="s">
        <v>4683</v>
      </c>
      <c r="F1089" s="50">
        <v>28.0</v>
      </c>
      <c r="G1089" s="11"/>
      <c r="I1089" t="str">
        <f t="array" ref="I1089">INDEX('Current 2023 Points'!$F$16:$F$27,MATCH(1,MMULT(--('Current 2023 Points'!$G$16:$N$27=D1089),TRANSPOSE(COLUMN('Current 2023 Points'!$G$16:$N$27)^0)),0))</f>
        <v>#N/A</v>
      </c>
      <c r="K1089" s="58">
        <f>F1089-IFERROR(VLOOKUP(D1089,'Pre-transfer 2023 Ranking'!$D:$F,3,0),0)</f>
        <v>0</v>
      </c>
      <c r="L1089">
        <f>countif('Pre-transfer 2022 Points'!$E$13:$L$21,D1089)</f>
        <v>0</v>
      </c>
      <c r="M1089" s="59">
        <f>countif('2022 Points'!$G$13:$N$21,D1089)</f>
        <v>0</v>
      </c>
    </row>
    <row r="1090">
      <c r="A1090" s="50">
        <v>1088.0</v>
      </c>
      <c r="B1090" s="67"/>
      <c r="C1090" s="68" t="s">
        <v>5776</v>
      </c>
      <c r="D1090" s="50" t="s">
        <v>7247</v>
      </c>
      <c r="E1090" s="50" t="s">
        <v>5920</v>
      </c>
      <c r="F1090" s="50">
        <v>28.0</v>
      </c>
      <c r="G1090" s="11"/>
      <c r="I1090" t="str">
        <f t="array" ref="I1090">INDEX('Current 2023 Points'!$F$16:$F$27,MATCH(1,MMULT(--('Current 2023 Points'!$G$16:$N$27=D1090),TRANSPOSE(COLUMN('Current 2023 Points'!$G$16:$N$27)^0)),0))</f>
        <v>#N/A</v>
      </c>
      <c r="K1090" s="58">
        <f>F1090-IFERROR(VLOOKUP(D1090,'Pre-transfer 2023 Ranking'!$D:$F,3,0),0)</f>
        <v>0</v>
      </c>
      <c r="L1090">
        <f>countif('Pre-transfer 2022 Points'!$E$13:$L$21,D1090)</f>
        <v>0</v>
      </c>
      <c r="M1090" s="59">
        <f>countif('2022 Points'!$G$13:$N$21,D1090)</f>
        <v>0</v>
      </c>
    </row>
    <row r="1091">
      <c r="A1091" s="50">
        <v>1089.0</v>
      </c>
      <c r="B1091" s="67">
        <v>1206.0</v>
      </c>
      <c r="C1091" s="69" t="s">
        <v>407</v>
      </c>
      <c r="D1091" s="50" t="s">
        <v>7248</v>
      </c>
      <c r="E1091" s="50" t="s">
        <v>4564</v>
      </c>
      <c r="F1091" s="50">
        <v>28.0</v>
      </c>
      <c r="G1091" s="11"/>
      <c r="I1091" t="str">
        <f t="array" ref="I1091">INDEX('Current 2023 Points'!$F$16:$F$27,MATCH(1,MMULT(--('Current 2023 Points'!$G$16:$N$27=D1091),TRANSPOSE(COLUMN('Current 2023 Points'!$G$16:$N$27)^0)),0))</f>
        <v>#N/A</v>
      </c>
      <c r="K1091" s="58">
        <f>F1091-IFERROR(VLOOKUP(D1091,'Pre-transfer 2023 Ranking'!$D:$F,3,0),0)</f>
        <v>22</v>
      </c>
      <c r="L1091">
        <f>countif('Pre-transfer 2022 Points'!$E$13:$L$21,D1091)</f>
        <v>0</v>
      </c>
      <c r="M1091" s="59">
        <f>countif('2022 Points'!$G$13:$N$21,D1091)</f>
        <v>0</v>
      </c>
    </row>
    <row r="1092">
      <c r="A1092" s="50">
        <v>1090.0</v>
      </c>
      <c r="B1092" s="67">
        <v>205.0</v>
      </c>
      <c r="C1092" s="69" t="s">
        <v>6037</v>
      </c>
      <c r="D1092" s="50" t="s">
        <v>7249</v>
      </c>
      <c r="E1092" s="50" t="s">
        <v>5793</v>
      </c>
      <c r="F1092" s="50">
        <v>28.0</v>
      </c>
      <c r="G1092" s="11"/>
      <c r="I1092" t="str">
        <f t="array" ref="I1092">INDEX('Current 2023 Points'!$F$16:$F$27,MATCH(1,MMULT(--('Current 2023 Points'!$G$16:$N$27=D1092),TRANSPOSE(COLUMN('Current 2023 Points'!$G$16:$N$27)^0)),0))</f>
        <v>#N/A</v>
      </c>
      <c r="K1092" s="58">
        <f>F1092-IFERROR(VLOOKUP(D1092,'Pre-transfer 2023 Ranking'!$D:$F,3,0),0)</f>
        <v>11</v>
      </c>
      <c r="L1092">
        <f>countif('Pre-transfer 2022 Points'!$E$13:$L$21,D1092)</f>
        <v>0</v>
      </c>
      <c r="M1092" s="59">
        <f>countif('2022 Points'!$G$13:$N$21,D1092)</f>
        <v>0</v>
      </c>
    </row>
    <row r="1093">
      <c r="A1093" s="50">
        <v>1091.0</v>
      </c>
      <c r="B1093" s="67"/>
      <c r="C1093" s="69" t="s">
        <v>5776</v>
      </c>
      <c r="D1093" s="50" t="s">
        <v>7250</v>
      </c>
      <c r="E1093" s="50"/>
      <c r="F1093" s="50">
        <v>28.0</v>
      </c>
      <c r="G1093" s="11"/>
      <c r="I1093" t="str">
        <f t="array" ref="I1093">INDEX('Current 2023 Points'!$F$16:$F$27,MATCH(1,MMULT(--('Current 2023 Points'!$G$16:$N$27=D1093),TRANSPOSE(COLUMN('Current 2023 Points'!$G$16:$N$27)^0)),0))</f>
        <v>#N/A</v>
      </c>
      <c r="K1093" s="58">
        <f>F1093-IFERROR(VLOOKUP(D1093,'Pre-transfer 2023 Ranking'!$D:$F,3,0),0)</f>
        <v>22</v>
      </c>
      <c r="L1093">
        <f>countif('Pre-transfer 2022 Points'!$E$13:$L$21,D1093)</f>
        <v>0</v>
      </c>
      <c r="M1093" s="59">
        <f>countif('2022 Points'!$G$13:$N$21,D1093)</f>
        <v>0</v>
      </c>
    </row>
    <row r="1094">
      <c r="A1094" s="50">
        <v>1092.0</v>
      </c>
      <c r="B1094" s="67">
        <v>1285.0</v>
      </c>
      <c r="C1094" s="69" t="s">
        <v>247</v>
      </c>
      <c r="D1094" s="50" t="s">
        <v>7251</v>
      </c>
      <c r="E1094" s="50" t="s">
        <v>625</v>
      </c>
      <c r="F1094" s="50">
        <v>28.0</v>
      </c>
      <c r="G1094" s="11"/>
      <c r="I1094" t="str">
        <f t="array" ref="I1094">INDEX('Current 2023 Points'!$F$16:$F$27,MATCH(1,MMULT(--('Current 2023 Points'!$G$16:$N$27=D1094),TRANSPOSE(COLUMN('Current 2023 Points'!$G$16:$N$27)^0)),0))</f>
        <v>#N/A</v>
      </c>
      <c r="K1094" s="58">
        <f>F1094-IFERROR(VLOOKUP(D1094,'Pre-transfer 2023 Ranking'!$D:$F,3,0),0)</f>
        <v>16</v>
      </c>
      <c r="L1094">
        <f>countif('Pre-transfer 2022 Points'!$E$13:$L$21,D1094)</f>
        <v>0</v>
      </c>
      <c r="M1094" s="59">
        <f>countif('2022 Points'!$G$13:$N$21,D1094)</f>
        <v>0</v>
      </c>
    </row>
    <row r="1095">
      <c r="A1095" s="50">
        <v>1093.0</v>
      </c>
      <c r="B1095" s="67">
        <v>1472.0</v>
      </c>
      <c r="C1095" s="69" t="s">
        <v>4686</v>
      </c>
      <c r="D1095" s="50" t="s">
        <v>7252</v>
      </c>
      <c r="E1095" s="50" t="s">
        <v>588</v>
      </c>
      <c r="F1095" s="50">
        <v>28.0</v>
      </c>
      <c r="G1095" s="11"/>
      <c r="I1095" t="str">
        <f t="array" ref="I1095">INDEX('Current 2023 Points'!$F$16:$F$27,MATCH(1,MMULT(--('Current 2023 Points'!$G$16:$N$27=D1095),TRANSPOSE(COLUMN('Current 2023 Points'!$G$16:$N$27)^0)),0))</f>
        <v>#N/A</v>
      </c>
      <c r="K1095" s="58">
        <f>F1095-IFERROR(VLOOKUP(D1095,'Pre-transfer 2023 Ranking'!$D:$F,3,0),0)</f>
        <v>0</v>
      </c>
      <c r="L1095">
        <f>countif('Pre-transfer 2022 Points'!$E$13:$L$21,D1095)</f>
        <v>0</v>
      </c>
      <c r="M1095" s="59">
        <f>countif('2022 Points'!$G$13:$N$21,D1095)</f>
        <v>0</v>
      </c>
    </row>
    <row r="1096">
      <c r="A1096" s="50">
        <v>1094.0</v>
      </c>
      <c r="B1096" s="67"/>
      <c r="C1096" s="68" t="s">
        <v>5776</v>
      </c>
      <c r="D1096" s="50" t="s">
        <v>7253</v>
      </c>
      <c r="E1096" s="50"/>
      <c r="F1096" s="50">
        <v>28.0</v>
      </c>
      <c r="G1096" s="11"/>
      <c r="I1096" t="str">
        <f t="array" ref="I1096">INDEX('Current 2023 Points'!$F$16:$F$27,MATCH(1,MMULT(--('Current 2023 Points'!$G$16:$N$27=D1096),TRANSPOSE(COLUMN('Current 2023 Points'!$G$16:$N$27)^0)),0))</f>
        <v>#N/A</v>
      </c>
      <c r="K1096" s="58">
        <f>F1096-IFERROR(VLOOKUP(D1096,'Pre-transfer 2023 Ranking'!$D:$F,3,0),0)</f>
        <v>18</v>
      </c>
      <c r="L1096">
        <f>countif('Pre-transfer 2022 Points'!$E$13:$L$21,D1096)</f>
        <v>0</v>
      </c>
      <c r="M1096" s="59">
        <f>countif('2022 Points'!$G$13:$N$21,D1096)</f>
        <v>0</v>
      </c>
    </row>
    <row r="1097">
      <c r="A1097" s="50">
        <v>1095.0</v>
      </c>
      <c r="B1097" s="67">
        <v>1615.0</v>
      </c>
      <c r="C1097" s="69" t="s">
        <v>5317</v>
      </c>
      <c r="D1097" s="50" t="s">
        <v>7254</v>
      </c>
      <c r="E1097" s="50" t="s">
        <v>8750</v>
      </c>
      <c r="F1097" s="50">
        <v>28.0</v>
      </c>
      <c r="G1097" s="11"/>
      <c r="I1097" t="str">
        <f t="array" ref="I1097">INDEX('Current 2023 Points'!$F$16:$F$27,MATCH(1,MMULT(--('Current 2023 Points'!$G$16:$N$27=D1097),TRANSPOSE(COLUMN('Current 2023 Points'!$G$16:$N$27)^0)),0))</f>
        <v>#N/A</v>
      </c>
      <c r="K1097" s="58">
        <f>F1097-IFERROR(VLOOKUP(D1097,'Pre-transfer 2023 Ranking'!$D:$F,3,0),0)</f>
        <v>28</v>
      </c>
      <c r="L1097">
        <f>countif('Pre-transfer 2022 Points'!$E$13:$L$21,D1097)</f>
        <v>0</v>
      </c>
      <c r="M1097" s="59">
        <f>countif('2022 Points'!$G$13:$N$21,D1097)</f>
        <v>0</v>
      </c>
    </row>
    <row r="1098">
      <c r="A1098" s="50">
        <v>1096.0</v>
      </c>
      <c r="B1098" s="67"/>
      <c r="C1098" s="69" t="s">
        <v>5776</v>
      </c>
      <c r="D1098" s="50" t="s">
        <v>7255</v>
      </c>
      <c r="E1098" s="50"/>
      <c r="F1098" s="50">
        <v>27.0</v>
      </c>
      <c r="G1098" s="11"/>
      <c r="I1098" t="str">
        <f t="array" ref="I1098">INDEX('Current 2023 Points'!$F$16:$F$27,MATCH(1,MMULT(--('Current 2023 Points'!$G$16:$N$27=D1098),TRANSPOSE(COLUMN('Current 2023 Points'!$G$16:$N$27)^0)),0))</f>
        <v>#N/A</v>
      </c>
      <c r="K1098" s="58">
        <f>F1098-IFERROR(VLOOKUP(D1098,'Pre-transfer 2023 Ranking'!$D:$F,3,0),0)</f>
        <v>0</v>
      </c>
      <c r="L1098">
        <f>countif('Pre-transfer 2022 Points'!$E$13:$L$21,D1098)</f>
        <v>0</v>
      </c>
      <c r="M1098" s="59">
        <f>countif('2022 Points'!$G$13:$N$21,D1098)</f>
        <v>0</v>
      </c>
    </row>
    <row r="1099">
      <c r="A1099" s="50">
        <v>1097.0</v>
      </c>
      <c r="B1099" s="67">
        <v>1399.0</v>
      </c>
      <c r="C1099" s="69" t="s">
        <v>1012</v>
      </c>
      <c r="D1099" s="50" t="s">
        <v>7256</v>
      </c>
      <c r="E1099" s="50" t="s">
        <v>130</v>
      </c>
      <c r="F1099" s="50">
        <v>27.0</v>
      </c>
      <c r="G1099" s="11"/>
      <c r="I1099" t="str">
        <f t="array" ref="I1099">INDEX('Current 2023 Points'!$F$16:$F$27,MATCH(1,MMULT(--('Current 2023 Points'!$G$16:$N$27=D1099),TRANSPOSE(COLUMN('Current 2023 Points'!$G$16:$N$27)^0)),0))</f>
        <v>#N/A</v>
      </c>
      <c r="K1099" s="58">
        <f>F1099-IFERROR(VLOOKUP(D1099,'Pre-transfer 2023 Ranking'!$D:$F,3,0),0)</f>
        <v>12</v>
      </c>
      <c r="L1099">
        <f>countif('Pre-transfer 2022 Points'!$E$13:$L$21,D1099)</f>
        <v>0</v>
      </c>
      <c r="M1099" s="59">
        <f>countif('2022 Points'!$G$13:$N$21,D1099)</f>
        <v>0</v>
      </c>
    </row>
    <row r="1100">
      <c r="A1100" s="50">
        <v>1098.0</v>
      </c>
      <c r="B1100" s="67">
        <v>1949.0</v>
      </c>
      <c r="C1100" s="68" t="s">
        <v>1337</v>
      </c>
      <c r="D1100" s="50" t="s">
        <v>7257</v>
      </c>
      <c r="E1100" s="50"/>
      <c r="F1100" s="50">
        <v>27.0</v>
      </c>
      <c r="G1100" s="11"/>
      <c r="I1100" t="str">
        <f t="array" ref="I1100">INDEX('Current 2023 Points'!$F$16:$F$27,MATCH(1,MMULT(--('Current 2023 Points'!$G$16:$N$27=D1100),TRANSPOSE(COLUMN('Current 2023 Points'!$G$16:$N$27)^0)),0))</f>
        <v>#N/A</v>
      </c>
      <c r="K1100" s="58">
        <f>F1100-IFERROR(VLOOKUP(D1100,'Pre-transfer 2023 Ranking'!$D:$F,3,0),0)</f>
        <v>4</v>
      </c>
      <c r="L1100">
        <f>countif('Pre-transfer 2022 Points'!$E$13:$L$21,D1100)</f>
        <v>0</v>
      </c>
      <c r="M1100" s="59">
        <f>countif('2022 Points'!$G$13:$N$21,D1100)</f>
        <v>0</v>
      </c>
    </row>
    <row r="1101">
      <c r="A1101" s="49">
        <v>1099.0</v>
      </c>
      <c r="B1101" s="63">
        <v>1088.0</v>
      </c>
      <c r="C1101" s="66" t="s">
        <v>138</v>
      </c>
      <c r="D1101" s="49" t="s">
        <v>7258</v>
      </c>
      <c r="E1101" s="49" t="s">
        <v>4559</v>
      </c>
      <c r="F1101" s="49">
        <v>27.0</v>
      </c>
      <c r="G1101" s="11"/>
      <c r="I1101" t="str">
        <f t="array" ref="I1101">INDEX('Current 2023 Points'!$F$16:$F$27,MATCH(1,MMULT(--('Current 2023 Points'!$G$16:$N$27=D1101),TRANSPOSE(COLUMN('Current 2023 Points'!$G$16:$N$27)^0)),0))</f>
        <v>#N/A</v>
      </c>
      <c r="K1101" s="58">
        <f>F1101-IFERROR(VLOOKUP(D1101,'Pre-transfer 2023 Ranking'!$D:$F,3,0),0)</f>
        <v>11</v>
      </c>
      <c r="L1101">
        <f>countif('Pre-transfer 2022 Points'!$E$13:$L$21,D1101)</f>
        <v>0</v>
      </c>
      <c r="M1101" s="59">
        <f>countif('2022 Points'!$G$13:$N$21,D1101)</f>
        <v>0</v>
      </c>
    </row>
    <row r="1102">
      <c r="A1102" s="50">
        <v>1101.0</v>
      </c>
      <c r="B1102" s="67">
        <v>1565.0</v>
      </c>
      <c r="C1102" s="68" t="s">
        <v>4327</v>
      </c>
      <c r="D1102" s="50" t="s">
        <v>7259</v>
      </c>
      <c r="E1102" s="50" t="s">
        <v>8600</v>
      </c>
      <c r="F1102" s="50">
        <v>27.0</v>
      </c>
      <c r="G1102" s="11"/>
      <c r="I1102" t="str">
        <f t="array" ref="I1102">INDEX('Current 2023 Points'!$F$16:$F$27,MATCH(1,MMULT(--('Current 2023 Points'!$G$16:$N$27=D1102),TRANSPOSE(COLUMN('Current 2023 Points'!$G$16:$N$27)^0)),0))</f>
        <v>#N/A</v>
      </c>
      <c r="K1102" s="58">
        <f>F1102-IFERROR(VLOOKUP(D1102,'Pre-transfer 2023 Ranking'!$D:$F,3,0),0)</f>
        <v>6</v>
      </c>
      <c r="L1102">
        <f>countif('Pre-transfer 2022 Points'!$E$13:$L$21,D1102)</f>
        <v>0</v>
      </c>
      <c r="M1102" s="59">
        <f>countif('2022 Points'!$G$13:$N$21,D1102)</f>
        <v>0</v>
      </c>
    </row>
    <row r="1103">
      <c r="A1103" s="50">
        <v>1102.0</v>
      </c>
      <c r="B1103" s="67">
        <v>230.0</v>
      </c>
      <c r="C1103" s="69" t="s">
        <v>6048</v>
      </c>
      <c r="D1103" s="50" t="s">
        <v>7260</v>
      </c>
      <c r="E1103" s="50" t="s">
        <v>8618</v>
      </c>
      <c r="F1103" s="50">
        <v>27.0</v>
      </c>
      <c r="G1103" s="11"/>
      <c r="I1103" t="str">
        <f t="array" ref="I1103">INDEX('Current 2023 Points'!$F$16:$F$27,MATCH(1,MMULT(--('Current 2023 Points'!$G$16:$N$27=D1103),TRANSPOSE(COLUMN('Current 2023 Points'!$G$16:$N$27)^0)),0))</f>
        <v>#N/A</v>
      </c>
      <c r="K1103" s="58">
        <f>F1103-IFERROR(VLOOKUP(D1103,'Pre-transfer 2023 Ranking'!$D:$F,3,0),0)</f>
        <v>24</v>
      </c>
      <c r="L1103">
        <f>countif('Pre-transfer 2022 Points'!$E$13:$L$21,D1103)</f>
        <v>0</v>
      </c>
      <c r="M1103" s="59">
        <f>countif('2022 Points'!$G$13:$N$21,D1103)</f>
        <v>0</v>
      </c>
    </row>
    <row r="1104">
      <c r="A1104" s="50">
        <v>1103.0</v>
      </c>
      <c r="B1104" s="67">
        <v>990.0</v>
      </c>
      <c r="C1104" s="69" t="s">
        <v>735</v>
      </c>
      <c r="D1104" s="50" t="s">
        <v>7261</v>
      </c>
      <c r="E1104" s="50" t="s">
        <v>588</v>
      </c>
      <c r="F1104" s="50">
        <v>27.0</v>
      </c>
      <c r="G1104" s="11"/>
      <c r="I1104" t="str">
        <f t="array" ref="I1104">INDEX('Current 2023 Points'!$F$16:$F$27,MATCH(1,MMULT(--('Current 2023 Points'!$G$16:$N$27=D1104),TRANSPOSE(COLUMN('Current 2023 Points'!$G$16:$N$27)^0)),0))</f>
        <v>#N/A</v>
      </c>
      <c r="K1104" s="58">
        <f>F1104-IFERROR(VLOOKUP(D1104,'Pre-transfer 2023 Ranking'!$D:$F,3,0),0)</f>
        <v>15</v>
      </c>
      <c r="L1104">
        <f>countif('Pre-transfer 2022 Points'!$E$13:$L$21,D1104)</f>
        <v>0</v>
      </c>
      <c r="M1104" s="59">
        <f>countif('2022 Points'!$G$13:$N$21,D1104)</f>
        <v>0</v>
      </c>
    </row>
    <row r="1105">
      <c r="A1105" s="50">
        <v>1104.0</v>
      </c>
      <c r="B1105" s="67">
        <v>994.0</v>
      </c>
      <c r="C1105" s="69" t="s">
        <v>5308</v>
      </c>
      <c r="D1105" s="50" t="s">
        <v>7262</v>
      </c>
      <c r="E1105" s="50" t="s">
        <v>5764</v>
      </c>
      <c r="F1105" s="50">
        <v>27.0</v>
      </c>
      <c r="G1105" s="11"/>
      <c r="I1105" t="str">
        <f t="array" ref="I1105">INDEX('Current 2023 Points'!$F$16:$F$27,MATCH(1,MMULT(--('Current 2023 Points'!$G$16:$N$27=D1105),TRANSPOSE(COLUMN('Current 2023 Points'!$G$16:$N$27)^0)),0))</f>
        <v>#N/A</v>
      </c>
      <c r="K1105" s="58">
        <f>F1105-IFERROR(VLOOKUP(D1105,'Pre-transfer 2023 Ranking'!$D:$F,3,0),0)</f>
        <v>15</v>
      </c>
      <c r="L1105">
        <f>countif('Pre-transfer 2022 Points'!$E$13:$L$21,D1105)</f>
        <v>0</v>
      </c>
      <c r="M1105" s="59">
        <f>countif('2022 Points'!$G$13:$N$21,D1105)</f>
        <v>0</v>
      </c>
    </row>
    <row r="1106">
      <c r="A1106" s="50">
        <v>1105.0</v>
      </c>
      <c r="B1106" s="67">
        <v>1564.0</v>
      </c>
      <c r="C1106" s="69" t="s">
        <v>8646</v>
      </c>
      <c r="D1106" s="50" t="s">
        <v>7263</v>
      </c>
      <c r="E1106" s="50" t="s">
        <v>5818</v>
      </c>
      <c r="F1106" s="50">
        <v>27.0</v>
      </c>
      <c r="G1106" s="11"/>
      <c r="I1106" t="str">
        <f t="array" ref="I1106">INDEX('Current 2023 Points'!$F$16:$F$27,MATCH(1,MMULT(--('Current 2023 Points'!$G$16:$N$27=D1106),TRANSPOSE(COLUMN('Current 2023 Points'!$G$16:$N$27)^0)),0))</f>
        <v>#N/A</v>
      </c>
      <c r="K1106" s="58">
        <f>F1106-IFERROR(VLOOKUP(D1106,'Pre-transfer 2023 Ranking'!$D:$F,3,0),0)</f>
        <v>10</v>
      </c>
      <c r="L1106">
        <f>countif('Pre-transfer 2022 Points'!$E$13:$L$21,D1106)</f>
        <v>0</v>
      </c>
      <c r="M1106" s="59">
        <f>countif('2022 Points'!$G$13:$N$21,D1106)</f>
        <v>0</v>
      </c>
    </row>
    <row r="1107">
      <c r="A1107" s="50">
        <v>1106.0</v>
      </c>
      <c r="B1107" s="67">
        <v>2275.0</v>
      </c>
      <c r="C1107" s="69" t="s">
        <v>8751</v>
      </c>
      <c r="D1107" s="50" t="s">
        <v>7264</v>
      </c>
      <c r="E1107" s="50" t="s">
        <v>6120</v>
      </c>
      <c r="F1107" s="50">
        <v>27.0</v>
      </c>
      <c r="G1107" s="11"/>
      <c r="I1107" t="str">
        <f t="array" ref="I1107">INDEX('Current 2023 Points'!$F$16:$F$27,MATCH(1,MMULT(--('Current 2023 Points'!$G$16:$N$27=D1107),TRANSPOSE(COLUMN('Current 2023 Points'!$G$16:$N$27)^0)),0))</f>
        <v>#N/A</v>
      </c>
      <c r="K1107" s="58">
        <f>F1107-IFERROR(VLOOKUP(D1107,'Pre-transfer 2023 Ranking'!$D:$F,3,0),0)</f>
        <v>0</v>
      </c>
      <c r="L1107">
        <f>countif('Pre-transfer 2022 Points'!$E$13:$L$21,D1107)</f>
        <v>0</v>
      </c>
      <c r="M1107" s="59">
        <f>countif('2022 Points'!$G$13:$N$21,D1107)</f>
        <v>0</v>
      </c>
    </row>
    <row r="1108">
      <c r="A1108" s="50">
        <v>1107.0</v>
      </c>
      <c r="B1108" s="67"/>
      <c r="C1108" s="69" t="s">
        <v>5776</v>
      </c>
      <c r="D1108" s="50" t="s">
        <v>7265</v>
      </c>
      <c r="E1108" s="50" t="s">
        <v>8752</v>
      </c>
      <c r="F1108" s="50">
        <v>27.0</v>
      </c>
      <c r="G1108" s="11"/>
      <c r="I1108" t="str">
        <f t="array" ref="I1108">INDEX('Current 2023 Points'!$F$16:$F$27,MATCH(1,MMULT(--('Current 2023 Points'!$G$16:$N$27=D1108),TRANSPOSE(COLUMN('Current 2023 Points'!$G$16:$N$27)^0)),0))</f>
        <v>#N/A</v>
      </c>
      <c r="K1108" s="58">
        <f>F1108-IFERROR(VLOOKUP(D1108,'Pre-transfer 2023 Ranking'!$D:$F,3,0),0)</f>
        <v>13</v>
      </c>
      <c r="L1108">
        <f>countif('Pre-transfer 2022 Points'!$E$13:$L$21,D1108)</f>
        <v>0</v>
      </c>
      <c r="M1108" s="59">
        <f>countif('2022 Points'!$G$13:$N$21,D1108)</f>
        <v>0</v>
      </c>
    </row>
    <row r="1109">
      <c r="A1109" s="50">
        <v>1108.0</v>
      </c>
      <c r="B1109" s="67">
        <v>1301.0</v>
      </c>
      <c r="C1109" s="69" t="s">
        <v>247</v>
      </c>
      <c r="D1109" s="50" t="s">
        <v>7266</v>
      </c>
      <c r="E1109" s="50" t="s">
        <v>5095</v>
      </c>
      <c r="F1109" s="50">
        <v>27.0</v>
      </c>
      <c r="G1109" s="11"/>
      <c r="I1109" t="str">
        <f t="array" ref="I1109">INDEX('Current 2023 Points'!$F$16:$F$27,MATCH(1,MMULT(--('Current 2023 Points'!$G$16:$N$27=D1109),TRANSPOSE(COLUMN('Current 2023 Points'!$G$16:$N$27)^0)),0))</f>
        <v>#N/A</v>
      </c>
      <c r="K1109" s="58">
        <f>F1109-IFERROR(VLOOKUP(D1109,'Pre-transfer 2023 Ranking'!$D:$F,3,0),0)</f>
        <v>22</v>
      </c>
      <c r="L1109">
        <f>countif('Pre-transfer 2022 Points'!$E$13:$L$21,D1109)</f>
        <v>0</v>
      </c>
      <c r="M1109" s="59">
        <f>countif('2022 Points'!$G$13:$N$21,D1109)</f>
        <v>0</v>
      </c>
    </row>
    <row r="1110">
      <c r="A1110" s="50">
        <v>1109.0</v>
      </c>
      <c r="B1110" s="67">
        <v>1794.0</v>
      </c>
      <c r="C1110" s="68" t="s">
        <v>4492</v>
      </c>
      <c r="D1110" s="50" t="s">
        <v>7267</v>
      </c>
      <c r="E1110" s="50"/>
      <c r="F1110" s="50">
        <v>27.0</v>
      </c>
      <c r="G1110" s="11"/>
      <c r="I1110" t="str">
        <f t="array" ref="I1110">INDEX('Current 2023 Points'!$F$16:$F$27,MATCH(1,MMULT(--('Current 2023 Points'!$G$16:$N$27=D1110),TRANSPOSE(COLUMN('Current 2023 Points'!$G$16:$N$27)^0)),0))</f>
        <v>#N/A</v>
      </c>
      <c r="K1110" s="58">
        <f>F1110-IFERROR(VLOOKUP(D1110,'Pre-transfer 2023 Ranking'!$D:$F,3,0),0)</f>
        <v>10</v>
      </c>
      <c r="L1110">
        <f>countif('Pre-transfer 2022 Points'!$E$13:$L$21,D1110)</f>
        <v>0</v>
      </c>
      <c r="M1110" s="59">
        <f>countif('2022 Points'!$G$13:$N$21,D1110)</f>
        <v>0</v>
      </c>
    </row>
    <row r="1111">
      <c r="A1111" s="50">
        <v>1110.0</v>
      </c>
      <c r="B1111" s="67">
        <v>854.0</v>
      </c>
      <c r="C1111" s="69" t="s">
        <v>4728</v>
      </c>
      <c r="D1111" s="50" t="s">
        <v>7268</v>
      </c>
      <c r="E1111" s="50" t="s">
        <v>4636</v>
      </c>
      <c r="F1111" s="50">
        <v>27.0</v>
      </c>
      <c r="G1111" s="11"/>
      <c r="I1111" t="str">
        <f t="array" ref="I1111">INDEX('Current 2023 Points'!$F$16:$F$27,MATCH(1,MMULT(--('Current 2023 Points'!$G$16:$N$27=D1111),TRANSPOSE(COLUMN('Current 2023 Points'!$G$16:$N$27)^0)),0))</f>
        <v>#N/A</v>
      </c>
      <c r="K1111" s="58">
        <f>F1111-IFERROR(VLOOKUP(D1111,'Pre-transfer 2023 Ranking'!$D:$F,3,0),0)</f>
        <v>3</v>
      </c>
      <c r="L1111">
        <f>countif('Pre-transfer 2022 Points'!$E$13:$L$21,D1111)</f>
        <v>0</v>
      </c>
      <c r="M1111" s="59">
        <f>countif('2022 Points'!$G$13:$N$21,D1111)</f>
        <v>0</v>
      </c>
    </row>
    <row r="1112">
      <c r="A1112" s="50">
        <v>1111.0</v>
      </c>
      <c r="B1112" s="67"/>
      <c r="C1112" s="69" t="s">
        <v>5776</v>
      </c>
      <c r="D1112" s="50" t="s">
        <v>7269</v>
      </c>
      <c r="E1112" s="50"/>
      <c r="F1112" s="50">
        <v>27.0</v>
      </c>
      <c r="G1112" s="11"/>
      <c r="I1112" t="str">
        <f t="array" ref="I1112">INDEX('Current 2023 Points'!$F$16:$F$27,MATCH(1,MMULT(--('Current 2023 Points'!$G$16:$N$27=D1112),TRANSPOSE(COLUMN('Current 2023 Points'!$G$16:$N$27)^0)),0))</f>
        <v>#N/A</v>
      </c>
      <c r="K1112" s="58">
        <f>F1112-IFERROR(VLOOKUP(D1112,'Pre-transfer 2023 Ranking'!$D:$F,3,0),0)</f>
        <v>0</v>
      </c>
      <c r="L1112">
        <f>countif('Pre-transfer 2022 Points'!$E$13:$L$21,D1112)</f>
        <v>0</v>
      </c>
      <c r="M1112" s="59">
        <f>countif('2022 Points'!$G$13:$N$21,D1112)</f>
        <v>0</v>
      </c>
    </row>
    <row r="1113">
      <c r="A1113" s="50">
        <v>1112.0</v>
      </c>
      <c r="B1113" s="67"/>
      <c r="C1113" s="69" t="s">
        <v>5776</v>
      </c>
      <c r="D1113" s="50" t="s">
        <v>7270</v>
      </c>
      <c r="E1113" s="50" t="s">
        <v>8753</v>
      </c>
      <c r="F1113" s="50">
        <v>27.0</v>
      </c>
      <c r="G1113" s="11"/>
      <c r="I1113" t="str">
        <f t="array" ref="I1113">INDEX('Current 2023 Points'!$F$16:$F$27,MATCH(1,MMULT(--('Current 2023 Points'!$G$16:$N$27=D1113),TRANSPOSE(COLUMN('Current 2023 Points'!$G$16:$N$27)^0)),0))</f>
        <v>#N/A</v>
      </c>
      <c r="K1113" s="58">
        <f>F1113-IFERROR(VLOOKUP(D1113,'Pre-transfer 2023 Ranking'!$D:$F,3,0),0)</f>
        <v>27</v>
      </c>
      <c r="L1113">
        <f>countif('Pre-transfer 2022 Points'!$E$13:$L$21,D1113)</f>
        <v>0</v>
      </c>
      <c r="M1113" s="59">
        <f>countif('2022 Points'!$G$13:$N$21,D1113)</f>
        <v>0</v>
      </c>
    </row>
    <row r="1114">
      <c r="A1114" s="50">
        <v>1112.0</v>
      </c>
      <c r="B1114" s="67"/>
      <c r="C1114" s="68" t="s">
        <v>5776</v>
      </c>
      <c r="D1114" s="50" t="s">
        <v>7270</v>
      </c>
      <c r="E1114" s="50" t="s">
        <v>8687</v>
      </c>
      <c r="F1114" s="50">
        <v>27.0</v>
      </c>
      <c r="G1114" s="11"/>
      <c r="I1114" t="str">
        <f t="array" ref="I1114">INDEX('Current 2023 Points'!$F$16:$F$27,MATCH(1,MMULT(--('Current 2023 Points'!$G$16:$N$27=D1114),TRANSPOSE(COLUMN('Current 2023 Points'!$G$16:$N$27)^0)),0))</f>
        <v>#N/A</v>
      </c>
      <c r="K1114" s="58">
        <f>F1114-IFERROR(VLOOKUP(D1114,'Pre-transfer 2023 Ranking'!$D:$F,3,0),0)</f>
        <v>27</v>
      </c>
      <c r="L1114">
        <f>countif('Pre-transfer 2022 Points'!$E$13:$L$21,D1114)</f>
        <v>0</v>
      </c>
      <c r="M1114" s="59">
        <f>countif('2022 Points'!$G$13:$N$21,D1114)</f>
        <v>0</v>
      </c>
    </row>
    <row r="1115">
      <c r="A1115" s="50">
        <v>1113.0</v>
      </c>
      <c r="B1115" s="67">
        <v>2108.0</v>
      </c>
      <c r="C1115" s="68" t="s">
        <v>5843</v>
      </c>
      <c r="D1115" s="50" t="s">
        <v>7271</v>
      </c>
      <c r="E1115" s="50" t="s">
        <v>1658</v>
      </c>
      <c r="F1115" s="50">
        <v>27.0</v>
      </c>
      <c r="G1115" s="11"/>
      <c r="I1115" t="str">
        <f t="array" ref="I1115">INDEX('Current 2023 Points'!$F$16:$F$27,MATCH(1,MMULT(--('Current 2023 Points'!$G$16:$N$27=D1115),TRANSPOSE(COLUMN('Current 2023 Points'!$G$16:$N$27)^0)),0))</f>
        <v>#N/A</v>
      </c>
      <c r="K1115" s="58">
        <f>F1115-IFERROR(VLOOKUP(D1115,'Pre-transfer 2023 Ranking'!$D:$F,3,0),0)</f>
        <v>27</v>
      </c>
      <c r="L1115">
        <f>countif('Pre-transfer 2022 Points'!$E$13:$L$21,D1115)</f>
        <v>0</v>
      </c>
      <c r="M1115" s="59">
        <f>countif('2022 Points'!$G$13:$N$21,D1115)</f>
        <v>0</v>
      </c>
    </row>
    <row r="1116">
      <c r="A1116" s="50">
        <v>1114.0</v>
      </c>
      <c r="B1116" s="67">
        <v>1927.0</v>
      </c>
      <c r="C1116" s="69" t="s">
        <v>586</v>
      </c>
      <c r="D1116" s="50" t="s">
        <v>7272</v>
      </c>
      <c r="E1116" s="50" t="s">
        <v>8654</v>
      </c>
      <c r="F1116" s="50">
        <v>27.0</v>
      </c>
      <c r="G1116" s="11"/>
      <c r="I1116" t="str">
        <f t="array" ref="I1116">INDEX('Current 2023 Points'!$F$16:$F$27,MATCH(1,MMULT(--('Current 2023 Points'!$G$16:$N$27=D1116),TRANSPOSE(COLUMN('Current 2023 Points'!$G$16:$N$27)^0)),0))</f>
        <v>#N/A</v>
      </c>
      <c r="K1116" s="58">
        <f>F1116-IFERROR(VLOOKUP(D1116,'Pre-transfer 2023 Ranking'!$D:$F,3,0),0)</f>
        <v>27</v>
      </c>
      <c r="L1116">
        <f>countif('Pre-transfer 2022 Points'!$E$13:$L$21,D1116)</f>
        <v>0</v>
      </c>
      <c r="M1116" s="59">
        <f>countif('2022 Points'!$G$13:$N$21,D1116)</f>
        <v>0</v>
      </c>
    </row>
    <row r="1117">
      <c r="A1117" s="50">
        <v>1115.0</v>
      </c>
      <c r="B1117" s="67"/>
      <c r="C1117" s="69" t="s">
        <v>5776</v>
      </c>
      <c r="D1117" s="50" t="s">
        <v>7273</v>
      </c>
      <c r="E1117" s="50" t="s">
        <v>8754</v>
      </c>
      <c r="F1117" s="50">
        <v>26.0</v>
      </c>
      <c r="G1117" s="11"/>
      <c r="I1117" t="str">
        <f t="array" ref="I1117">INDEX('Current 2023 Points'!$F$16:$F$27,MATCH(1,MMULT(--('Current 2023 Points'!$G$16:$N$27=D1117),TRANSPOSE(COLUMN('Current 2023 Points'!$G$16:$N$27)^0)),0))</f>
        <v>#N/A</v>
      </c>
      <c r="K1117" s="58">
        <f>F1117-IFERROR(VLOOKUP(D1117,'Pre-transfer 2023 Ranking'!$D:$F,3,0),0)</f>
        <v>0</v>
      </c>
      <c r="L1117">
        <f>countif('Pre-transfer 2022 Points'!$E$13:$L$21,D1117)</f>
        <v>0</v>
      </c>
      <c r="M1117" s="59">
        <f>countif('2022 Points'!$G$13:$N$21,D1117)</f>
        <v>0</v>
      </c>
    </row>
    <row r="1118">
      <c r="A1118" s="50">
        <v>1116.0</v>
      </c>
      <c r="B1118" s="67">
        <v>1062.0</v>
      </c>
      <c r="C1118" s="68" t="s">
        <v>5301</v>
      </c>
      <c r="D1118" s="50" t="s">
        <v>7274</v>
      </c>
      <c r="E1118" s="50" t="s">
        <v>8702</v>
      </c>
      <c r="F1118" s="50">
        <v>26.0</v>
      </c>
      <c r="G1118" s="11"/>
      <c r="I1118" t="str">
        <f t="array" ref="I1118">INDEX('Current 2023 Points'!$F$16:$F$27,MATCH(1,MMULT(--('Current 2023 Points'!$G$16:$N$27=D1118),TRANSPOSE(COLUMN('Current 2023 Points'!$G$16:$N$27)^0)),0))</f>
        <v>#N/A</v>
      </c>
      <c r="K1118" s="58">
        <f>F1118-IFERROR(VLOOKUP(D1118,'Pre-transfer 2023 Ranking'!$D:$F,3,0),0)</f>
        <v>0</v>
      </c>
      <c r="L1118">
        <f>countif('Pre-transfer 2022 Points'!$E$13:$L$21,D1118)</f>
        <v>0</v>
      </c>
      <c r="M1118" s="59">
        <f>countif('2022 Points'!$G$13:$N$21,D1118)</f>
        <v>0</v>
      </c>
    </row>
    <row r="1119">
      <c r="A1119" s="50">
        <v>1117.0</v>
      </c>
      <c r="B1119" s="67">
        <v>1044.0</v>
      </c>
      <c r="C1119" s="69" t="s">
        <v>238</v>
      </c>
      <c r="D1119" s="50" t="s">
        <v>7275</v>
      </c>
      <c r="E1119" s="50" t="s">
        <v>208</v>
      </c>
      <c r="F1119" s="50">
        <v>26.0</v>
      </c>
      <c r="G1119" s="11"/>
      <c r="I1119" t="str">
        <f t="array" ref="I1119">INDEX('Current 2023 Points'!$F$16:$F$27,MATCH(1,MMULT(--('Current 2023 Points'!$G$16:$N$27=D1119),TRANSPOSE(COLUMN('Current 2023 Points'!$G$16:$N$27)^0)),0))</f>
        <v>#N/A</v>
      </c>
      <c r="K1119" s="58">
        <f>F1119-IFERROR(VLOOKUP(D1119,'Pre-transfer 2023 Ranking'!$D:$F,3,0),0)</f>
        <v>5</v>
      </c>
      <c r="L1119">
        <f>countif('Pre-transfer 2022 Points'!$E$13:$L$21,D1119)</f>
        <v>0</v>
      </c>
      <c r="M1119" s="59">
        <f>countif('2022 Points'!$G$13:$N$21,D1119)</f>
        <v>0</v>
      </c>
    </row>
    <row r="1120">
      <c r="A1120" s="50">
        <v>1118.0</v>
      </c>
      <c r="B1120" s="67">
        <v>1258.0</v>
      </c>
      <c r="C1120" s="69" t="s">
        <v>1203</v>
      </c>
      <c r="D1120" s="50" t="s">
        <v>7276</v>
      </c>
      <c r="E1120" s="50" t="s">
        <v>8755</v>
      </c>
      <c r="F1120" s="50">
        <v>26.0</v>
      </c>
      <c r="G1120" s="11"/>
      <c r="I1120" t="str">
        <f t="array" ref="I1120">INDEX('Current 2023 Points'!$F$16:$F$27,MATCH(1,MMULT(--('Current 2023 Points'!$G$16:$N$27=D1120),TRANSPOSE(COLUMN('Current 2023 Points'!$G$16:$N$27)^0)),0))</f>
        <v>#N/A</v>
      </c>
      <c r="K1120" s="58">
        <f>F1120-IFERROR(VLOOKUP(D1120,'Pre-transfer 2023 Ranking'!$D:$F,3,0),0)</f>
        <v>19</v>
      </c>
      <c r="L1120">
        <f>countif('Pre-transfer 2022 Points'!$E$13:$L$21,D1120)</f>
        <v>0</v>
      </c>
      <c r="M1120" s="59">
        <f>countif('2022 Points'!$G$13:$N$21,D1120)</f>
        <v>0</v>
      </c>
    </row>
    <row r="1121">
      <c r="A1121" s="50">
        <v>1119.0</v>
      </c>
      <c r="B1121" s="67"/>
      <c r="C1121" s="68" t="s">
        <v>5776</v>
      </c>
      <c r="D1121" s="50" t="s">
        <v>7277</v>
      </c>
      <c r="E1121" s="50" t="s">
        <v>5839</v>
      </c>
      <c r="F1121" s="50">
        <v>26.0</v>
      </c>
      <c r="G1121" s="11"/>
      <c r="I1121" t="str">
        <f t="array" ref="I1121">INDEX('Current 2023 Points'!$F$16:$F$27,MATCH(1,MMULT(--('Current 2023 Points'!$G$16:$N$27=D1121),TRANSPOSE(COLUMN('Current 2023 Points'!$G$16:$N$27)^0)),0))</f>
        <v>#N/A</v>
      </c>
      <c r="K1121" s="58">
        <f>F1121-IFERROR(VLOOKUP(D1121,'Pre-transfer 2023 Ranking'!$D:$F,3,0),0)</f>
        <v>2</v>
      </c>
      <c r="L1121">
        <f>countif('Pre-transfer 2022 Points'!$E$13:$L$21,D1121)</f>
        <v>0</v>
      </c>
      <c r="M1121" s="59">
        <f>countif('2022 Points'!$G$13:$N$21,D1121)</f>
        <v>0</v>
      </c>
    </row>
    <row r="1122">
      <c r="A1122" s="50">
        <v>1120.0</v>
      </c>
      <c r="B1122" s="67">
        <v>1151.0</v>
      </c>
      <c r="C1122" s="69" t="s">
        <v>458</v>
      </c>
      <c r="D1122" s="50" t="s">
        <v>7278</v>
      </c>
      <c r="E1122" s="50" t="s">
        <v>4971</v>
      </c>
      <c r="F1122" s="50">
        <v>26.0</v>
      </c>
      <c r="G1122" s="11"/>
      <c r="I1122" t="str">
        <f t="array" ref="I1122">INDEX('Current 2023 Points'!$F$16:$F$27,MATCH(1,MMULT(--('Current 2023 Points'!$G$16:$N$27=D1122),TRANSPOSE(COLUMN('Current 2023 Points'!$G$16:$N$27)^0)),0))</f>
        <v>#N/A</v>
      </c>
      <c r="K1122" s="58">
        <f>F1122-IFERROR(VLOOKUP(D1122,'Pre-transfer 2023 Ranking'!$D:$F,3,0),0)</f>
        <v>4</v>
      </c>
      <c r="L1122">
        <f>countif('Pre-transfer 2022 Points'!$E$13:$L$21,D1122)</f>
        <v>0</v>
      </c>
      <c r="M1122" s="59">
        <f>countif('2022 Points'!$G$13:$N$21,D1122)</f>
        <v>0</v>
      </c>
    </row>
    <row r="1123">
      <c r="A1123" s="50">
        <v>1121.0</v>
      </c>
      <c r="B1123" s="67">
        <v>898.0</v>
      </c>
      <c r="C1123" s="69" t="s">
        <v>550</v>
      </c>
      <c r="D1123" s="50" t="s">
        <v>7279</v>
      </c>
      <c r="E1123" s="50" t="s">
        <v>6231</v>
      </c>
      <c r="F1123" s="50">
        <v>26.0</v>
      </c>
      <c r="G1123" s="11"/>
      <c r="I1123" t="str">
        <f t="array" ref="I1123">INDEX('Current 2023 Points'!$F$16:$F$27,MATCH(1,MMULT(--('Current 2023 Points'!$G$16:$N$27=D1123),TRANSPOSE(COLUMN('Current 2023 Points'!$G$16:$N$27)^0)),0))</f>
        <v>#N/A</v>
      </c>
      <c r="K1123" s="58">
        <f>F1123-IFERROR(VLOOKUP(D1123,'Pre-transfer 2023 Ranking'!$D:$F,3,0),0)</f>
        <v>7</v>
      </c>
      <c r="L1123">
        <f>countif('Pre-transfer 2022 Points'!$E$13:$L$21,D1123)</f>
        <v>0</v>
      </c>
      <c r="M1123" s="59">
        <f>countif('2022 Points'!$G$13:$N$21,D1123)</f>
        <v>0</v>
      </c>
    </row>
    <row r="1124">
      <c r="A1124" s="50">
        <v>1122.0</v>
      </c>
      <c r="B1124" s="67">
        <v>710.0</v>
      </c>
      <c r="C1124" s="69" t="s">
        <v>5425</v>
      </c>
      <c r="D1124" s="50" t="s">
        <v>7280</v>
      </c>
      <c r="E1124" s="50" t="s">
        <v>6083</v>
      </c>
      <c r="F1124" s="50">
        <v>26.0</v>
      </c>
      <c r="G1124" s="11"/>
      <c r="I1124" t="str">
        <f t="array" ref="I1124">INDEX('Current 2023 Points'!$F$16:$F$27,MATCH(1,MMULT(--('Current 2023 Points'!$G$16:$N$27=D1124),TRANSPOSE(COLUMN('Current 2023 Points'!$G$16:$N$27)^0)),0))</f>
        <v>#N/A</v>
      </c>
      <c r="K1124" s="58">
        <f>F1124-IFERROR(VLOOKUP(D1124,'Pre-transfer 2023 Ranking'!$D:$F,3,0),0)</f>
        <v>0</v>
      </c>
      <c r="L1124">
        <f>countif('Pre-transfer 2022 Points'!$E$13:$L$21,D1124)</f>
        <v>0</v>
      </c>
      <c r="M1124" s="59">
        <f>countif('2022 Points'!$G$13:$N$21,D1124)</f>
        <v>0</v>
      </c>
    </row>
    <row r="1125">
      <c r="A1125" s="50">
        <v>1123.0</v>
      </c>
      <c r="B1125" s="67">
        <v>1540.0</v>
      </c>
      <c r="C1125" s="69" t="s">
        <v>5414</v>
      </c>
      <c r="D1125" s="50" t="s">
        <v>7281</v>
      </c>
      <c r="E1125" s="50" t="s">
        <v>6049</v>
      </c>
      <c r="F1125" s="50">
        <v>26.0</v>
      </c>
      <c r="G1125" s="11"/>
      <c r="I1125" t="str">
        <f t="array" ref="I1125">INDEX('Current 2023 Points'!$F$16:$F$27,MATCH(1,MMULT(--('Current 2023 Points'!$G$16:$N$27=D1125),TRANSPOSE(COLUMN('Current 2023 Points'!$G$16:$N$27)^0)),0))</f>
        <v>#N/A</v>
      </c>
      <c r="K1125" s="58">
        <f>F1125-IFERROR(VLOOKUP(D1125,'Pre-transfer 2023 Ranking'!$D:$F,3,0),0)</f>
        <v>10</v>
      </c>
      <c r="L1125">
        <f>countif('Pre-transfer 2022 Points'!$E$13:$L$21,D1125)</f>
        <v>0</v>
      </c>
      <c r="M1125" s="59">
        <f>countif('2022 Points'!$G$13:$N$21,D1125)</f>
        <v>0</v>
      </c>
    </row>
    <row r="1126">
      <c r="A1126" s="50">
        <v>1124.0</v>
      </c>
      <c r="B1126" s="67"/>
      <c r="C1126" s="69" t="s">
        <v>5776</v>
      </c>
      <c r="D1126" s="50" t="s">
        <v>7282</v>
      </c>
      <c r="E1126" s="50" t="s">
        <v>6062</v>
      </c>
      <c r="F1126" s="50">
        <v>26.0</v>
      </c>
      <c r="G1126" s="11"/>
      <c r="I1126" t="str">
        <f t="array" ref="I1126">INDEX('Current 2023 Points'!$F$16:$F$27,MATCH(1,MMULT(--('Current 2023 Points'!$G$16:$N$27=D1126),TRANSPOSE(COLUMN('Current 2023 Points'!$G$16:$N$27)^0)),0))</f>
        <v>#N/A</v>
      </c>
      <c r="K1126" s="58">
        <f>F1126-IFERROR(VLOOKUP(D1126,'Pre-transfer 2023 Ranking'!$D:$F,3,0),0)</f>
        <v>0</v>
      </c>
      <c r="L1126">
        <f>countif('Pre-transfer 2022 Points'!$E$13:$L$21,D1126)</f>
        <v>0</v>
      </c>
      <c r="M1126" s="59">
        <f>countif('2022 Points'!$G$13:$N$21,D1126)</f>
        <v>0</v>
      </c>
    </row>
    <row r="1127">
      <c r="A1127" s="50">
        <v>1125.0</v>
      </c>
      <c r="B1127" s="67">
        <v>1118.0</v>
      </c>
      <c r="C1127" s="69" t="s">
        <v>107</v>
      </c>
      <c r="D1127" s="50" t="s">
        <v>7283</v>
      </c>
      <c r="E1127" s="50"/>
      <c r="F1127" s="50">
        <v>25.0</v>
      </c>
      <c r="G1127" s="11"/>
      <c r="I1127" t="str">
        <f t="array" ref="I1127">INDEX('Current 2023 Points'!$F$16:$F$27,MATCH(1,MMULT(--('Current 2023 Points'!$G$16:$N$27=D1127),TRANSPOSE(COLUMN('Current 2023 Points'!$G$16:$N$27)^0)),0))</f>
        <v>#N/A</v>
      </c>
      <c r="K1127" s="58">
        <f>F1127-IFERROR(VLOOKUP(D1127,'Pre-transfer 2023 Ranking'!$D:$F,3,0),0)</f>
        <v>0</v>
      </c>
      <c r="L1127">
        <f>countif('Pre-transfer 2022 Points'!$E$13:$L$21,D1127)</f>
        <v>0</v>
      </c>
      <c r="M1127" s="59">
        <f>countif('2022 Points'!$G$13:$N$21,D1127)</f>
        <v>0</v>
      </c>
    </row>
    <row r="1128">
      <c r="A1128" s="50">
        <v>1126.0</v>
      </c>
      <c r="B1128" s="67">
        <v>817.0</v>
      </c>
      <c r="C1128" s="69" t="s">
        <v>1266</v>
      </c>
      <c r="D1128" s="50" t="s">
        <v>7284</v>
      </c>
      <c r="E1128" s="50" t="s">
        <v>115</v>
      </c>
      <c r="F1128" s="50">
        <v>25.0</v>
      </c>
      <c r="G1128" s="11"/>
      <c r="I1128" t="str">
        <f t="array" ref="I1128">INDEX('Current 2023 Points'!$F$16:$F$27,MATCH(1,MMULT(--('Current 2023 Points'!$G$16:$N$27=D1128),TRANSPOSE(COLUMN('Current 2023 Points'!$G$16:$N$27)^0)),0))</f>
        <v>#N/A</v>
      </c>
      <c r="K1128" s="58">
        <f>F1128-IFERROR(VLOOKUP(D1128,'Pre-transfer 2023 Ranking'!$D:$F,3,0),0)</f>
        <v>11</v>
      </c>
      <c r="L1128">
        <f>countif('Pre-transfer 2022 Points'!$E$13:$L$21,D1128)</f>
        <v>0</v>
      </c>
      <c r="M1128" s="59">
        <f>countif('2022 Points'!$G$13:$N$21,D1128)</f>
        <v>0</v>
      </c>
    </row>
    <row r="1129">
      <c r="A1129" s="50">
        <v>1127.0</v>
      </c>
      <c r="B1129" s="67">
        <v>1433.0</v>
      </c>
      <c r="C1129" s="69" t="s">
        <v>5347</v>
      </c>
      <c r="D1129" s="50" t="s">
        <v>7285</v>
      </c>
      <c r="E1129" s="50" t="s">
        <v>8594</v>
      </c>
      <c r="F1129" s="50">
        <v>25.0</v>
      </c>
      <c r="G1129" s="11"/>
      <c r="I1129" t="str">
        <f t="array" ref="I1129">INDEX('Current 2023 Points'!$F$16:$F$27,MATCH(1,MMULT(--('Current 2023 Points'!$G$16:$N$27=D1129),TRANSPOSE(COLUMN('Current 2023 Points'!$G$16:$N$27)^0)),0))</f>
        <v>#N/A</v>
      </c>
      <c r="K1129" s="58">
        <f>F1129-IFERROR(VLOOKUP(D1129,'Pre-transfer 2023 Ranking'!$D:$F,3,0),0)</f>
        <v>15</v>
      </c>
      <c r="L1129">
        <f>countif('Pre-transfer 2022 Points'!$E$13:$L$21,D1129)</f>
        <v>0</v>
      </c>
      <c r="M1129" s="59">
        <f>countif('2022 Points'!$G$13:$N$21,D1129)</f>
        <v>0</v>
      </c>
    </row>
    <row r="1130">
      <c r="A1130" s="50">
        <v>1128.0</v>
      </c>
      <c r="B1130" s="67">
        <v>758.0</v>
      </c>
      <c r="C1130" s="68" t="s">
        <v>1404</v>
      </c>
      <c r="D1130" s="50" t="s">
        <v>7286</v>
      </c>
      <c r="E1130" s="50" t="s">
        <v>8756</v>
      </c>
      <c r="F1130" s="50">
        <v>25.0</v>
      </c>
      <c r="G1130" s="11"/>
      <c r="I1130" t="str">
        <f t="array" ref="I1130">INDEX('Current 2023 Points'!$F$16:$F$27,MATCH(1,MMULT(--('Current 2023 Points'!$G$16:$N$27=D1130),TRANSPOSE(COLUMN('Current 2023 Points'!$G$16:$N$27)^0)),0))</f>
        <v>#N/A</v>
      </c>
      <c r="K1130" s="58">
        <f>F1130-IFERROR(VLOOKUP(D1130,'Pre-transfer 2023 Ranking'!$D:$F,3,0),0)</f>
        <v>22</v>
      </c>
      <c r="L1130">
        <f>countif('Pre-transfer 2022 Points'!$E$13:$L$21,D1130)</f>
        <v>0</v>
      </c>
      <c r="M1130" s="59">
        <f>countif('2022 Points'!$G$13:$N$21,D1130)</f>
        <v>0</v>
      </c>
    </row>
    <row r="1131">
      <c r="A1131" s="50">
        <v>1129.0</v>
      </c>
      <c r="B1131" s="67">
        <v>331.0</v>
      </c>
      <c r="C1131" s="68" t="s">
        <v>4947</v>
      </c>
      <c r="D1131" s="50" t="s">
        <v>7287</v>
      </c>
      <c r="E1131" s="50" t="s">
        <v>8593</v>
      </c>
      <c r="F1131" s="50">
        <v>25.0</v>
      </c>
      <c r="G1131" s="11"/>
      <c r="I1131" t="str">
        <f t="array" ref="I1131">INDEX('Current 2023 Points'!$F$16:$F$27,MATCH(1,MMULT(--('Current 2023 Points'!$G$16:$N$27=D1131),TRANSPOSE(COLUMN('Current 2023 Points'!$G$16:$N$27)^0)),0))</f>
        <v>#N/A</v>
      </c>
      <c r="K1131" s="58">
        <f>F1131-IFERROR(VLOOKUP(D1131,'Pre-transfer 2023 Ranking'!$D:$F,3,0),0)</f>
        <v>10</v>
      </c>
      <c r="L1131">
        <f>countif('Pre-transfer 2022 Points'!$E$13:$L$21,D1131)</f>
        <v>0</v>
      </c>
      <c r="M1131" s="59">
        <f>countif('2022 Points'!$G$13:$N$21,D1131)</f>
        <v>0</v>
      </c>
    </row>
    <row r="1132">
      <c r="A1132" s="50">
        <v>1130.0</v>
      </c>
      <c r="B1132" s="67">
        <v>809.0</v>
      </c>
      <c r="C1132" s="68" t="s">
        <v>1728</v>
      </c>
      <c r="D1132" s="50" t="s">
        <v>7288</v>
      </c>
      <c r="E1132" s="50" t="s">
        <v>5766</v>
      </c>
      <c r="F1132" s="50">
        <v>25.0</v>
      </c>
      <c r="G1132" s="11"/>
      <c r="I1132" t="str">
        <f t="array" ref="I1132">INDEX('Current 2023 Points'!$F$16:$F$27,MATCH(1,MMULT(--('Current 2023 Points'!$G$16:$N$27=D1132),TRANSPOSE(COLUMN('Current 2023 Points'!$G$16:$N$27)^0)),0))</f>
        <v>#N/A</v>
      </c>
      <c r="K1132" s="58">
        <f>F1132-IFERROR(VLOOKUP(D1132,'Pre-transfer 2023 Ranking'!$D:$F,3,0),0)</f>
        <v>15</v>
      </c>
      <c r="L1132">
        <f>countif('Pre-transfer 2022 Points'!$E$13:$L$21,D1132)</f>
        <v>0</v>
      </c>
      <c r="M1132" s="59">
        <f>countif('2022 Points'!$G$13:$N$21,D1132)</f>
        <v>0</v>
      </c>
    </row>
    <row r="1133">
      <c r="A1133" s="50">
        <v>1131.0</v>
      </c>
      <c r="B1133" s="67">
        <v>851.0</v>
      </c>
      <c r="C1133" s="69" t="s">
        <v>1220</v>
      </c>
      <c r="D1133" s="50" t="s">
        <v>7289</v>
      </c>
      <c r="E1133" s="50" t="s">
        <v>4314</v>
      </c>
      <c r="F1133" s="50">
        <v>25.0</v>
      </c>
      <c r="G1133" s="11"/>
      <c r="I1133" t="str">
        <f t="array" ref="I1133">INDEX('Current 2023 Points'!$F$16:$F$27,MATCH(1,MMULT(--('Current 2023 Points'!$G$16:$N$27=D1133),TRANSPOSE(COLUMN('Current 2023 Points'!$G$16:$N$27)^0)),0))</f>
        <v>#N/A</v>
      </c>
      <c r="K1133" s="58">
        <f>F1133-IFERROR(VLOOKUP(D1133,'Pre-transfer 2023 Ranking'!$D:$F,3,0),0)</f>
        <v>5</v>
      </c>
      <c r="L1133">
        <f>countif('Pre-transfer 2022 Points'!$E$13:$L$21,D1133)</f>
        <v>0</v>
      </c>
      <c r="M1133" s="59">
        <f>countif('2022 Points'!$G$13:$N$21,D1133)</f>
        <v>0</v>
      </c>
    </row>
    <row r="1134">
      <c r="A1134" s="50">
        <v>1132.0</v>
      </c>
      <c r="B1134" s="67">
        <v>305.0</v>
      </c>
      <c r="C1134" s="69" t="s">
        <v>8757</v>
      </c>
      <c r="D1134" s="50" t="s">
        <v>7290</v>
      </c>
      <c r="E1134" s="50" t="s">
        <v>8589</v>
      </c>
      <c r="F1134" s="50">
        <v>25.0</v>
      </c>
      <c r="G1134" s="11"/>
      <c r="I1134" t="str">
        <f t="array" ref="I1134">INDEX('Current 2023 Points'!$F$16:$F$27,MATCH(1,MMULT(--('Current 2023 Points'!$G$16:$N$27=D1134),TRANSPOSE(COLUMN('Current 2023 Points'!$G$16:$N$27)^0)),0))</f>
        <v>#N/A</v>
      </c>
      <c r="K1134" s="58">
        <f>F1134-IFERROR(VLOOKUP(D1134,'Pre-transfer 2023 Ranking'!$D:$F,3,0),0)</f>
        <v>10</v>
      </c>
      <c r="L1134">
        <f>countif('Pre-transfer 2022 Points'!$E$13:$L$21,D1134)</f>
        <v>0</v>
      </c>
      <c r="M1134" s="59">
        <f>countif('2022 Points'!$G$13:$N$21,D1134)</f>
        <v>0</v>
      </c>
    </row>
    <row r="1135">
      <c r="A1135" s="50">
        <v>1133.0</v>
      </c>
      <c r="B1135" s="67">
        <v>839.0</v>
      </c>
      <c r="C1135" s="69" t="s">
        <v>8758</v>
      </c>
      <c r="D1135" s="50" t="s">
        <v>7291</v>
      </c>
      <c r="E1135" s="50" t="s">
        <v>4326</v>
      </c>
      <c r="F1135" s="50">
        <v>25.0</v>
      </c>
      <c r="G1135" s="11"/>
      <c r="I1135" t="str">
        <f t="array" ref="I1135">INDEX('Current 2023 Points'!$F$16:$F$27,MATCH(1,MMULT(--('Current 2023 Points'!$G$16:$N$27=D1135),TRANSPOSE(COLUMN('Current 2023 Points'!$G$16:$N$27)^0)),0))</f>
        <v>#N/A</v>
      </c>
      <c r="K1135" s="58">
        <f>F1135-IFERROR(VLOOKUP(D1135,'Pre-transfer 2023 Ranking'!$D:$F,3,0),0)</f>
        <v>5</v>
      </c>
      <c r="L1135">
        <f>countif('Pre-transfer 2022 Points'!$E$13:$L$21,D1135)</f>
        <v>0</v>
      </c>
      <c r="M1135" s="59">
        <f>countif('2022 Points'!$G$13:$N$21,D1135)</f>
        <v>0</v>
      </c>
    </row>
    <row r="1136">
      <c r="A1136" s="50">
        <v>1134.0</v>
      </c>
      <c r="B1136" s="67">
        <v>1555.0</v>
      </c>
      <c r="C1136" s="69" t="s">
        <v>322</v>
      </c>
      <c r="D1136" s="50" t="s">
        <v>7292</v>
      </c>
      <c r="E1136" s="50" t="s">
        <v>8605</v>
      </c>
      <c r="F1136" s="50">
        <v>25.0</v>
      </c>
      <c r="G1136" s="11"/>
      <c r="I1136" t="str">
        <f t="array" ref="I1136">INDEX('Current 2023 Points'!$F$16:$F$27,MATCH(1,MMULT(--('Current 2023 Points'!$G$16:$N$27=D1136),TRANSPOSE(COLUMN('Current 2023 Points'!$G$16:$N$27)^0)),0))</f>
        <v>#N/A</v>
      </c>
      <c r="K1136" s="58">
        <f>F1136-IFERROR(VLOOKUP(D1136,'Pre-transfer 2023 Ranking'!$D:$F,3,0),0)</f>
        <v>3</v>
      </c>
      <c r="L1136">
        <f>countif('Pre-transfer 2022 Points'!$E$13:$L$21,D1136)</f>
        <v>0</v>
      </c>
      <c r="M1136" s="59">
        <f>countif('2022 Points'!$G$13:$N$21,D1136)</f>
        <v>0</v>
      </c>
    </row>
    <row r="1137">
      <c r="A1137" s="50">
        <v>1135.0</v>
      </c>
      <c r="B1137" s="67">
        <v>1119.0</v>
      </c>
      <c r="C1137" s="69" t="s">
        <v>4405</v>
      </c>
      <c r="D1137" s="50" t="s">
        <v>7293</v>
      </c>
      <c r="E1137" s="50" t="s">
        <v>8689</v>
      </c>
      <c r="F1137" s="50">
        <v>25.0</v>
      </c>
      <c r="G1137" s="11"/>
      <c r="I1137" t="str">
        <f t="array" ref="I1137">INDEX('Current 2023 Points'!$F$16:$F$27,MATCH(1,MMULT(--('Current 2023 Points'!$G$16:$N$27=D1137),TRANSPOSE(COLUMN('Current 2023 Points'!$G$16:$N$27)^0)),0))</f>
        <v>#N/A</v>
      </c>
      <c r="K1137" s="58">
        <f>F1137-IFERROR(VLOOKUP(D1137,'Pre-transfer 2023 Ranking'!$D:$F,3,0),0)</f>
        <v>13</v>
      </c>
      <c r="L1137">
        <f>countif('Pre-transfer 2022 Points'!$E$13:$L$21,D1137)</f>
        <v>0</v>
      </c>
      <c r="M1137" s="59">
        <f>countif('2022 Points'!$G$13:$N$21,D1137)</f>
        <v>0</v>
      </c>
    </row>
    <row r="1138">
      <c r="A1138" s="50">
        <v>1136.0</v>
      </c>
      <c r="B1138" s="67">
        <v>1249.0</v>
      </c>
      <c r="C1138" s="69" t="s">
        <v>5305</v>
      </c>
      <c r="D1138" s="50" t="s">
        <v>7294</v>
      </c>
      <c r="E1138" s="50" t="s">
        <v>5944</v>
      </c>
      <c r="F1138" s="50">
        <v>25.0</v>
      </c>
      <c r="G1138" s="11"/>
      <c r="I1138" t="str">
        <f t="array" ref="I1138">INDEX('Current 2023 Points'!$F$16:$F$27,MATCH(1,MMULT(--('Current 2023 Points'!$G$16:$N$27=D1138),TRANSPOSE(COLUMN('Current 2023 Points'!$G$16:$N$27)^0)),0))</f>
        <v>#N/A</v>
      </c>
      <c r="K1138" s="58">
        <f>F1138-IFERROR(VLOOKUP(D1138,'Pre-transfer 2023 Ranking'!$D:$F,3,0),0)</f>
        <v>17</v>
      </c>
      <c r="L1138">
        <f>countif('Pre-transfer 2022 Points'!$E$13:$L$21,D1138)</f>
        <v>0</v>
      </c>
      <c r="M1138" s="59">
        <f>countif('2022 Points'!$G$13:$N$21,D1138)</f>
        <v>0</v>
      </c>
    </row>
    <row r="1139">
      <c r="A1139" s="50">
        <v>1137.0</v>
      </c>
      <c r="B1139" s="67"/>
      <c r="C1139" s="69" t="s">
        <v>5776</v>
      </c>
      <c r="D1139" s="50" t="s">
        <v>7295</v>
      </c>
      <c r="E1139" s="50" t="s">
        <v>998</v>
      </c>
      <c r="F1139" s="50">
        <v>25.0</v>
      </c>
      <c r="G1139" s="11"/>
      <c r="I1139" t="str">
        <f t="array" ref="I1139">INDEX('Current 2023 Points'!$F$16:$F$27,MATCH(1,MMULT(--('Current 2023 Points'!$G$16:$N$27=D1139),TRANSPOSE(COLUMN('Current 2023 Points'!$G$16:$N$27)^0)),0))</f>
        <v>#N/A</v>
      </c>
      <c r="K1139" s="58">
        <f>F1139-IFERROR(VLOOKUP(D1139,'Pre-transfer 2023 Ranking'!$D:$F,3,0),0)</f>
        <v>0</v>
      </c>
      <c r="L1139">
        <f>countif('Pre-transfer 2022 Points'!$E$13:$L$21,D1139)</f>
        <v>0</v>
      </c>
      <c r="M1139" s="59">
        <f>countif('2022 Points'!$G$13:$N$21,D1139)</f>
        <v>0</v>
      </c>
    </row>
    <row r="1140">
      <c r="A1140" s="50">
        <v>1138.0</v>
      </c>
      <c r="B1140" s="67">
        <v>959.0</v>
      </c>
      <c r="C1140" s="68" t="s">
        <v>1099</v>
      </c>
      <c r="D1140" s="50" t="s">
        <v>7296</v>
      </c>
      <c r="E1140" s="50"/>
      <c r="F1140" s="50">
        <v>25.0</v>
      </c>
      <c r="G1140" s="11"/>
      <c r="I1140" t="str">
        <f t="array" ref="I1140">INDEX('Current 2023 Points'!$F$16:$F$27,MATCH(1,MMULT(--('Current 2023 Points'!$G$16:$N$27=D1140),TRANSPOSE(COLUMN('Current 2023 Points'!$G$16:$N$27)^0)),0))</f>
        <v>#N/A</v>
      </c>
      <c r="K1140" s="58">
        <f>F1140-IFERROR(VLOOKUP(D1140,'Pre-transfer 2023 Ranking'!$D:$F,3,0),0)</f>
        <v>0</v>
      </c>
      <c r="L1140">
        <f>countif('Pre-transfer 2022 Points'!$E$13:$L$21,D1140)</f>
        <v>0</v>
      </c>
      <c r="M1140" s="59">
        <f>countif('2022 Points'!$G$13:$N$21,D1140)</f>
        <v>0</v>
      </c>
    </row>
    <row r="1141">
      <c r="A1141" s="50">
        <v>1139.0</v>
      </c>
      <c r="B1141" s="67">
        <v>1702.0</v>
      </c>
      <c r="C1141" s="69" t="s">
        <v>8759</v>
      </c>
      <c r="D1141" s="50" t="s">
        <v>7297</v>
      </c>
      <c r="E1141" s="50"/>
      <c r="F1141" s="50">
        <v>25.0</v>
      </c>
      <c r="G1141" s="11"/>
      <c r="I1141" t="str">
        <f t="array" ref="I1141">INDEX('Current 2023 Points'!$F$16:$F$27,MATCH(1,MMULT(--('Current 2023 Points'!$G$16:$N$27=D1141),TRANSPOSE(COLUMN('Current 2023 Points'!$G$16:$N$27)^0)),0))</f>
        <v>#N/A</v>
      </c>
      <c r="K1141" s="58">
        <f>F1141-IFERROR(VLOOKUP(D1141,'Pre-transfer 2023 Ranking'!$D:$F,3,0),0)</f>
        <v>0</v>
      </c>
      <c r="L1141">
        <f>countif('Pre-transfer 2022 Points'!$E$13:$L$21,D1141)</f>
        <v>0</v>
      </c>
      <c r="M1141" s="59">
        <f>countif('2022 Points'!$G$13:$N$21,D1141)</f>
        <v>0</v>
      </c>
    </row>
    <row r="1142">
      <c r="A1142" s="50">
        <v>1140.0</v>
      </c>
      <c r="B1142" s="67">
        <v>1248.0</v>
      </c>
      <c r="C1142" s="69" t="s">
        <v>694</v>
      </c>
      <c r="D1142" s="50" t="s">
        <v>7298</v>
      </c>
      <c r="E1142" s="50" t="s">
        <v>5463</v>
      </c>
      <c r="F1142" s="50">
        <v>25.0</v>
      </c>
      <c r="G1142" s="11"/>
      <c r="I1142" t="str">
        <f t="array" ref="I1142">INDEX('Current 2023 Points'!$F$16:$F$27,MATCH(1,MMULT(--('Current 2023 Points'!$G$16:$N$27=D1142),TRANSPOSE(COLUMN('Current 2023 Points'!$G$16:$N$27)^0)),0))</f>
        <v>#N/A</v>
      </c>
      <c r="K1142" s="58">
        <f>F1142-IFERROR(VLOOKUP(D1142,'Pre-transfer 2023 Ranking'!$D:$F,3,0),0)</f>
        <v>25</v>
      </c>
      <c r="L1142">
        <f>countif('Pre-transfer 2022 Points'!$E$13:$L$21,D1142)</f>
        <v>0</v>
      </c>
      <c r="M1142" s="59">
        <f>countif('2022 Points'!$G$13:$N$21,D1142)</f>
        <v>0</v>
      </c>
    </row>
    <row r="1143">
      <c r="A1143" s="50">
        <v>1141.0</v>
      </c>
      <c r="B1143" s="67"/>
      <c r="C1143" s="68" t="s">
        <v>5776</v>
      </c>
      <c r="D1143" s="50" t="s">
        <v>7299</v>
      </c>
      <c r="E1143" s="50"/>
      <c r="F1143" s="50">
        <v>25.0</v>
      </c>
      <c r="G1143" s="11"/>
      <c r="I1143" t="str">
        <f t="array" ref="I1143">INDEX('Current 2023 Points'!$F$16:$F$27,MATCH(1,MMULT(--('Current 2023 Points'!$G$16:$N$27=D1143),TRANSPOSE(COLUMN('Current 2023 Points'!$G$16:$N$27)^0)),0))</f>
        <v>#N/A</v>
      </c>
      <c r="K1143" s="58">
        <f>F1143-IFERROR(VLOOKUP(D1143,'Pre-transfer 2023 Ranking'!$D:$F,3,0),0)</f>
        <v>25</v>
      </c>
      <c r="L1143">
        <f>countif('Pre-transfer 2022 Points'!$E$13:$L$21,D1143)</f>
        <v>0</v>
      </c>
      <c r="M1143" s="59">
        <f>countif('2022 Points'!$G$13:$N$21,D1143)</f>
        <v>0</v>
      </c>
    </row>
    <row r="1144">
      <c r="A1144" s="50">
        <v>1142.0</v>
      </c>
      <c r="B1144" s="67">
        <v>2164.0</v>
      </c>
      <c r="C1144" s="69" t="s">
        <v>5329</v>
      </c>
      <c r="D1144" s="50" t="s">
        <v>7300</v>
      </c>
      <c r="E1144" s="50"/>
      <c r="F1144" s="50">
        <v>25.0</v>
      </c>
      <c r="G1144" s="11"/>
      <c r="I1144" t="str">
        <f t="array" ref="I1144">INDEX('Current 2023 Points'!$F$16:$F$27,MATCH(1,MMULT(--('Current 2023 Points'!$G$16:$N$27=D1144),TRANSPOSE(COLUMN('Current 2023 Points'!$G$16:$N$27)^0)),0))</f>
        <v>#N/A</v>
      </c>
      <c r="K1144" s="58">
        <f>F1144-IFERROR(VLOOKUP(D1144,'Pre-transfer 2023 Ranking'!$D:$F,3,0),0)</f>
        <v>25</v>
      </c>
      <c r="L1144">
        <f>countif('Pre-transfer 2022 Points'!$E$13:$L$21,D1144)</f>
        <v>0</v>
      </c>
      <c r="M1144" s="59">
        <f>countif('2022 Points'!$G$13:$N$21,D1144)</f>
        <v>0</v>
      </c>
    </row>
    <row r="1145">
      <c r="A1145" s="50">
        <v>1143.0</v>
      </c>
      <c r="B1145" s="67"/>
      <c r="C1145" s="68" t="s">
        <v>5776</v>
      </c>
      <c r="D1145" s="50" t="s">
        <v>7301</v>
      </c>
      <c r="E1145" s="50"/>
      <c r="F1145" s="50">
        <v>25.0</v>
      </c>
      <c r="G1145" s="11"/>
      <c r="I1145" t="str">
        <f t="array" ref="I1145">INDEX('Current 2023 Points'!$F$16:$F$27,MATCH(1,MMULT(--('Current 2023 Points'!$G$16:$N$27=D1145),TRANSPOSE(COLUMN('Current 2023 Points'!$G$16:$N$27)^0)),0))</f>
        <v>#N/A</v>
      </c>
      <c r="K1145" s="58">
        <f>F1145-IFERROR(VLOOKUP(D1145,'Pre-transfer 2023 Ranking'!$D:$F,3,0),0)</f>
        <v>25</v>
      </c>
      <c r="L1145">
        <f>countif('Pre-transfer 2022 Points'!$E$13:$L$21,D1145)</f>
        <v>0</v>
      </c>
      <c r="M1145" s="59">
        <f>countif('2022 Points'!$G$13:$N$21,D1145)</f>
        <v>0</v>
      </c>
    </row>
    <row r="1146">
      <c r="A1146" s="50">
        <v>1144.0</v>
      </c>
      <c r="B1146" s="67">
        <v>1227.0</v>
      </c>
      <c r="C1146" s="69" t="s">
        <v>131</v>
      </c>
      <c r="D1146" s="50" t="s">
        <v>7302</v>
      </c>
      <c r="E1146" s="50" t="s">
        <v>976</v>
      </c>
      <c r="F1146" s="50">
        <v>24.0</v>
      </c>
      <c r="G1146" s="11"/>
      <c r="I1146" t="str">
        <f t="array" ref="I1146">INDEX('Current 2023 Points'!$F$16:$F$27,MATCH(1,MMULT(--('Current 2023 Points'!$G$16:$N$27=D1146),TRANSPOSE(COLUMN('Current 2023 Points'!$G$16:$N$27)^0)),0))</f>
        <v>#N/A</v>
      </c>
      <c r="K1146" s="58">
        <f>F1146-IFERROR(VLOOKUP(D1146,'Pre-transfer 2023 Ranking'!$D:$F,3,0),0)</f>
        <v>0</v>
      </c>
      <c r="L1146">
        <f>countif('Pre-transfer 2022 Points'!$E$13:$L$21,D1146)</f>
        <v>0</v>
      </c>
      <c r="M1146" s="59">
        <f>countif('2022 Points'!$G$13:$N$21,D1146)</f>
        <v>0</v>
      </c>
    </row>
    <row r="1147">
      <c r="A1147" s="50">
        <v>1145.0</v>
      </c>
      <c r="B1147" s="67">
        <v>1969.0</v>
      </c>
      <c r="C1147" s="69" t="s">
        <v>5804</v>
      </c>
      <c r="D1147" s="50" t="s">
        <v>7303</v>
      </c>
      <c r="E1147" s="50" t="s">
        <v>8683</v>
      </c>
      <c r="F1147" s="50">
        <v>24.0</v>
      </c>
      <c r="G1147" s="11"/>
      <c r="I1147" t="str">
        <f t="array" ref="I1147">INDEX('Current 2023 Points'!$F$16:$F$27,MATCH(1,MMULT(--('Current 2023 Points'!$G$16:$N$27=D1147),TRANSPOSE(COLUMN('Current 2023 Points'!$G$16:$N$27)^0)),0))</f>
        <v>#N/A</v>
      </c>
      <c r="K1147" s="58">
        <f>F1147-IFERROR(VLOOKUP(D1147,'Pre-transfer 2023 Ranking'!$D:$F,3,0),0)</f>
        <v>0</v>
      </c>
      <c r="L1147">
        <f>countif('Pre-transfer 2022 Points'!$E$13:$L$21,D1147)</f>
        <v>0</v>
      </c>
      <c r="M1147" s="59">
        <f>countif('2022 Points'!$G$13:$N$21,D1147)</f>
        <v>0</v>
      </c>
    </row>
    <row r="1148">
      <c r="A1148" s="50">
        <v>1146.0</v>
      </c>
      <c r="B1148" s="67">
        <v>1168.0</v>
      </c>
      <c r="C1148" s="69" t="s">
        <v>721</v>
      </c>
      <c r="D1148" s="50" t="s">
        <v>7304</v>
      </c>
      <c r="E1148" s="50" t="s">
        <v>324</v>
      </c>
      <c r="F1148" s="50">
        <v>24.0</v>
      </c>
      <c r="G1148" s="11"/>
      <c r="I1148" t="str">
        <f t="array" ref="I1148">INDEX('Current 2023 Points'!$F$16:$F$27,MATCH(1,MMULT(--('Current 2023 Points'!$G$16:$N$27=D1148),TRANSPOSE(COLUMN('Current 2023 Points'!$G$16:$N$27)^0)),0))</f>
        <v>#N/A</v>
      </c>
      <c r="K1148" s="58">
        <f>F1148-IFERROR(VLOOKUP(D1148,'Pre-transfer 2023 Ranking'!$D:$F,3,0),0)</f>
        <v>19</v>
      </c>
      <c r="L1148">
        <f>countif('Pre-transfer 2022 Points'!$E$13:$L$21,D1148)</f>
        <v>0</v>
      </c>
      <c r="M1148" s="59">
        <f>countif('2022 Points'!$G$13:$N$21,D1148)</f>
        <v>0</v>
      </c>
    </row>
    <row r="1149">
      <c r="A1149" s="50">
        <v>1147.0</v>
      </c>
      <c r="B1149" s="67">
        <v>2154.0</v>
      </c>
      <c r="C1149" s="68" t="s">
        <v>8760</v>
      </c>
      <c r="D1149" s="50" t="s">
        <v>7305</v>
      </c>
      <c r="E1149" s="50" t="s">
        <v>6021</v>
      </c>
      <c r="F1149" s="50">
        <v>24.0</v>
      </c>
      <c r="G1149" s="11"/>
      <c r="I1149" t="str">
        <f t="array" ref="I1149">INDEX('Current 2023 Points'!$F$16:$F$27,MATCH(1,MMULT(--('Current 2023 Points'!$G$16:$N$27=D1149),TRANSPOSE(COLUMN('Current 2023 Points'!$G$16:$N$27)^0)),0))</f>
        <v>#N/A</v>
      </c>
      <c r="K1149" s="58">
        <f>F1149-IFERROR(VLOOKUP(D1149,'Pre-transfer 2023 Ranking'!$D:$F,3,0),0)</f>
        <v>22</v>
      </c>
      <c r="L1149">
        <f>countif('Pre-transfer 2022 Points'!$E$13:$L$21,D1149)</f>
        <v>0</v>
      </c>
      <c r="M1149" s="59">
        <f>countif('2022 Points'!$G$13:$N$21,D1149)</f>
        <v>0</v>
      </c>
    </row>
    <row r="1150">
      <c r="A1150" s="50">
        <v>1148.0</v>
      </c>
      <c r="B1150" s="67"/>
      <c r="C1150" s="68" t="s">
        <v>5776</v>
      </c>
      <c r="D1150" s="50" t="s">
        <v>7306</v>
      </c>
      <c r="E1150" s="50" t="s">
        <v>8690</v>
      </c>
      <c r="F1150" s="50">
        <v>24.0</v>
      </c>
      <c r="G1150" s="11"/>
      <c r="I1150" t="str">
        <f t="array" ref="I1150">INDEX('Current 2023 Points'!$F$16:$F$27,MATCH(1,MMULT(--('Current 2023 Points'!$G$16:$N$27=D1150),TRANSPOSE(COLUMN('Current 2023 Points'!$G$16:$N$27)^0)),0))</f>
        <v>#N/A</v>
      </c>
      <c r="K1150" s="58">
        <f>F1150-IFERROR(VLOOKUP(D1150,'Pre-transfer 2023 Ranking'!$D:$F,3,0),0)</f>
        <v>2</v>
      </c>
      <c r="L1150">
        <f>countif('Pre-transfer 2022 Points'!$E$13:$L$21,D1150)</f>
        <v>0</v>
      </c>
      <c r="M1150" s="59">
        <f>countif('2022 Points'!$G$13:$N$21,D1150)</f>
        <v>0</v>
      </c>
    </row>
    <row r="1151">
      <c r="A1151" s="50">
        <v>1149.0</v>
      </c>
      <c r="B1151" s="67"/>
      <c r="C1151" s="69" t="s">
        <v>5776</v>
      </c>
      <c r="D1151" s="50" t="s">
        <v>7307</v>
      </c>
      <c r="E1151" s="50" t="s">
        <v>8605</v>
      </c>
      <c r="F1151" s="50">
        <v>24.0</v>
      </c>
      <c r="G1151" s="11"/>
      <c r="I1151" t="str">
        <f t="array" ref="I1151">INDEX('Current 2023 Points'!$F$16:$F$27,MATCH(1,MMULT(--('Current 2023 Points'!$G$16:$N$27=D1151),TRANSPOSE(COLUMN('Current 2023 Points'!$G$16:$N$27)^0)),0))</f>
        <v>#N/A</v>
      </c>
      <c r="K1151" s="58">
        <f>F1151-IFERROR(VLOOKUP(D1151,'Pre-transfer 2023 Ranking'!$D:$F,3,0),0)</f>
        <v>3</v>
      </c>
      <c r="L1151">
        <f>countif('Pre-transfer 2022 Points'!$E$13:$L$21,D1151)</f>
        <v>0</v>
      </c>
      <c r="M1151" s="59">
        <f>countif('2022 Points'!$G$13:$N$21,D1151)</f>
        <v>0</v>
      </c>
    </row>
    <row r="1152">
      <c r="A1152" s="50">
        <v>1150.0</v>
      </c>
      <c r="B1152" s="67">
        <v>1877.0</v>
      </c>
      <c r="C1152" s="68" t="s">
        <v>5794</v>
      </c>
      <c r="D1152" s="50" t="s">
        <v>7308</v>
      </c>
      <c r="E1152" s="50" t="s">
        <v>8736</v>
      </c>
      <c r="F1152" s="50">
        <v>24.0</v>
      </c>
      <c r="G1152" s="11"/>
      <c r="I1152" t="str">
        <f t="array" ref="I1152">INDEX('Current 2023 Points'!$F$16:$F$27,MATCH(1,MMULT(--('Current 2023 Points'!$G$16:$N$27=D1152),TRANSPOSE(COLUMN('Current 2023 Points'!$G$16:$N$27)^0)),0))</f>
        <v>#N/A</v>
      </c>
      <c r="K1152" s="58">
        <f>F1152-IFERROR(VLOOKUP(D1152,'Pre-transfer 2023 Ranking'!$D:$F,3,0),0)</f>
        <v>18</v>
      </c>
      <c r="L1152">
        <f>countif('Pre-transfer 2022 Points'!$E$13:$L$21,D1152)</f>
        <v>0</v>
      </c>
      <c r="M1152" s="59">
        <f>countif('2022 Points'!$G$13:$N$21,D1152)</f>
        <v>0</v>
      </c>
    </row>
    <row r="1153">
      <c r="A1153" s="50">
        <v>1151.0</v>
      </c>
      <c r="B1153" s="67">
        <v>711.0</v>
      </c>
      <c r="C1153" s="69" t="s">
        <v>4619</v>
      </c>
      <c r="D1153" s="50" t="s">
        <v>7309</v>
      </c>
      <c r="E1153" s="50" t="s">
        <v>1447</v>
      </c>
      <c r="F1153" s="50">
        <v>24.0</v>
      </c>
      <c r="G1153" s="11"/>
      <c r="I1153" t="str">
        <f t="array" ref="I1153">INDEX('Current 2023 Points'!$F$16:$F$27,MATCH(1,MMULT(--('Current 2023 Points'!$G$16:$N$27=D1153),TRANSPOSE(COLUMN('Current 2023 Points'!$G$16:$N$27)^0)),0))</f>
        <v>#N/A</v>
      </c>
      <c r="K1153" s="58">
        <f>F1153-IFERROR(VLOOKUP(D1153,'Pre-transfer 2023 Ranking'!$D:$F,3,0),0)</f>
        <v>17</v>
      </c>
      <c r="L1153">
        <f>countif('Pre-transfer 2022 Points'!$E$13:$L$21,D1153)</f>
        <v>0</v>
      </c>
      <c r="M1153" s="59">
        <f>countif('2022 Points'!$G$13:$N$21,D1153)</f>
        <v>0</v>
      </c>
    </row>
    <row r="1154">
      <c r="A1154" s="50">
        <v>1152.0</v>
      </c>
      <c r="B1154" s="67"/>
      <c r="C1154" s="69" t="s">
        <v>5776</v>
      </c>
      <c r="D1154" s="50" t="s">
        <v>7310</v>
      </c>
      <c r="E1154" s="50" t="s">
        <v>4689</v>
      </c>
      <c r="F1154" s="50">
        <v>24.0</v>
      </c>
      <c r="G1154" s="11"/>
      <c r="I1154" t="str">
        <f t="array" ref="I1154">INDEX('Current 2023 Points'!$F$16:$F$27,MATCH(1,MMULT(--('Current 2023 Points'!$G$16:$N$27=D1154),TRANSPOSE(COLUMN('Current 2023 Points'!$G$16:$N$27)^0)),0))</f>
        <v>#N/A</v>
      </c>
      <c r="K1154" s="58">
        <f>F1154-IFERROR(VLOOKUP(D1154,'Pre-transfer 2023 Ranking'!$D:$F,3,0),0)</f>
        <v>23</v>
      </c>
      <c r="L1154">
        <f>countif('Pre-transfer 2022 Points'!$E$13:$L$21,D1154)</f>
        <v>0</v>
      </c>
      <c r="M1154" s="59">
        <f>countif('2022 Points'!$G$13:$N$21,D1154)</f>
        <v>0</v>
      </c>
    </row>
    <row r="1155">
      <c r="A1155" s="50">
        <v>1153.0</v>
      </c>
      <c r="B1155" s="67">
        <v>1262.0</v>
      </c>
      <c r="C1155" s="69" t="s">
        <v>141</v>
      </c>
      <c r="D1155" s="50" t="s">
        <v>7311</v>
      </c>
      <c r="E1155" s="50" t="s">
        <v>5399</v>
      </c>
      <c r="F1155" s="50">
        <v>24.0</v>
      </c>
      <c r="G1155" s="11"/>
      <c r="I1155" t="str">
        <f t="array" ref="I1155">INDEX('Current 2023 Points'!$F$16:$F$27,MATCH(1,MMULT(--('Current 2023 Points'!$G$16:$N$27=D1155),TRANSPOSE(COLUMN('Current 2023 Points'!$G$16:$N$27)^0)),0))</f>
        <v>#N/A</v>
      </c>
      <c r="K1155" s="58">
        <f>F1155-IFERROR(VLOOKUP(D1155,'Pre-transfer 2023 Ranking'!$D:$F,3,0),0)</f>
        <v>12</v>
      </c>
      <c r="L1155">
        <f>countif('Pre-transfer 2022 Points'!$E$13:$L$21,D1155)</f>
        <v>0</v>
      </c>
      <c r="M1155" s="59">
        <f>countif('2022 Points'!$G$13:$N$21,D1155)</f>
        <v>0</v>
      </c>
    </row>
    <row r="1156">
      <c r="A1156" s="50">
        <v>1154.0</v>
      </c>
      <c r="B1156" s="67"/>
      <c r="C1156" s="69" t="s">
        <v>5776</v>
      </c>
      <c r="D1156" s="50" t="s">
        <v>7312</v>
      </c>
      <c r="E1156" s="50" t="s">
        <v>1009</v>
      </c>
      <c r="F1156" s="50">
        <v>24.0</v>
      </c>
      <c r="G1156" s="11"/>
      <c r="I1156" t="str">
        <f t="array" ref="I1156">INDEX('Current 2023 Points'!$F$16:$F$27,MATCH(1,MMULT(--('Current 2023 Points'!$G$16:$N$27=D1156),TRANSPOSE(COLUMN('Current 2023 Points'!$G$16:$N$27)^0)),0))</f>
        <v>#N/A</v>
      </c>
      <c r="K1156" s="58">
        <f>F1156-IFERROR(VLOOKUP(D1156,'Pre-transfer 2023 Ranking'!$D:$F,3,0),0)</f>
        <v>22</v>
      </c>
      <c r="L1156">
        <f>countif('Pre-transfer 2022 Points'!$E$13:$L$21,D1156)</f>
        <v>0</v>
      </c>
      <c r="M1156" s="59">
        <f>countif('2022 Points'!$G$13:$N$21,D1156)</f>
        <v>0</v>
      </c>
    </row>
    <row r="1157">
      <c r="A1157" s="50">
        <v>1155.0</v>
      </c>
      <c r="B1157" s="67"/>
      <c r="C1157" s="68" t="s">
        <v>5776</v>
      </c>
      <c r="D1157" s="50" t="s">
        <v>7313</v>
      </c>
      <c r="E1157" s="50" t="s">
        <v>4690</v>
      </c>
      <c r="F1157" s="50">
        <v>24.0</v>
      </c>
      <c r="G1157" s="11"/>
      <c r="I1157" t="str">
        <f t="array" ref="I1157">INDEX('Current 2023 Points'!$F$16:$F$27,MATCH(1,MMULT(--('Current 2023 Points'!$G$16:$N$27=D1157),TRANSPOSE(COLUMN('Current 2023 Points'!$G$16:$N$27)^0)),0))</f>
        <v>#N/A</v>
      </c>
      <c r="K1157" s="58">
        <f>F1157-IFERROR(VLOOKUP(D1157,'Pre-transfer 2023 Ranking'!$D:$F,3,0),0)</f>
        <v>0</v>
      </c>
      <c r="L1157">
        <f>countif('Pre-transfer 2022 Points'!$E$13:$L$21,D1157)</f>
        <v>0</v>
      </c>
      <c r="M1157" s="59">
        <f>countif('2022 Points'!$G$13:$N$21,D1157)</f>
        <v>0</v>
      </c>
    </row>
    <row r="1158">
      <c r="A1158" s="50">
        <v>1156.0</v>
      </c>
      <c r="B1158" s="67">
        <v>544.0</v>
      </c>
      <c r="C1158" s="69" t="s">
        <v>1314</v>
      </c>
      <c r="D1158" s="50" t="s">
        <v>7314</v>
      </c>
      <c r="E1158" s="50" t="s">
        <v>249</v>
      </c>
      <c r="F1158" s="50">
        <v>24.0</v>
      </c>
      <c r="G1158" s="11"/>
      <c r="I1158" t="str">
        <f t="array" ref="I1158">INDEX('Current 2023 Points'!$F$16:$F$27,MATCH(1,MMULT(--('Current 2023 Points'!$G$16:$N$27=D1158),TRANSPOSE(COLUMN('Current 2023 Points'!$G$16:$N$27)^0)),0))</f>
        <v>#N/A</v>
      </c>
      <c r="K1158" s="58">
        <f>F1158-IFERROR(VLOOKUP(D1158,'Pre-transfer 2023 Ranking'!$D:$F,3,0),0)</f>
        <v>19</v>
      </c>
      <c r="L1158">
        <f>countif('Pre-transfer 2022 Points'!$E$13:$L$21,D1158)</f>
        <v>0</v>
      </c>
      <c r="M1158" s="59">
        <f>countif('2022 Points'!$G$13:$N$21,D1158)</f>
        <v>0</v>
      </c>
    </row>
    <row r="1159">
      <c r="A1159" s="50">
        <v>1157.0</v>
      </c>
      <c r="B1159" s="67">
        <v>1921.0</v>
      </c>
      <c r="C1159" s="69" t="s">
        <v>8660</v>
      </c>
      <c r="D1159" s="50" t="s">
        <v>7315</v>
      </c>
      <c r="E1159" s="50" t="s">
        <v>8750</v>
      </c>
      <c r="F1159" s="50">
        <v>24.0</v>
      </c>
      <c r="G1159" s="11"/>
      <c r="I1159" t="str">
        <f t="array" ref="I1159">INDEX('Current 2023 Points'!$F$16:$F$27,MATCH(1,MMULT(--('Current 2023 Points'!$G$16:$N$27=D1159),TRANSPOSE(COLUMN('Current 2023 Points'!$G$16:$N$27)^0)),0))</f>
        <v>#N/A</v>
      </c>
      <c r="K1159" s="58">
        <f>F1159-IFERROR(VLOOKUP(D1159,'Pre-transfer 2023 Ranking'!$D:$F,3,0),0)</f>
        <v>24</v>
      </c>
      <c r="L1159">
        <f>countif('Pre-transfer 2022 Points'!$E$13:$L$21,D1159)</f>
        <v>0</v>
      </c>
      <c r="M1159" s="59">
        <f>countif('2022 Points'!$G$13:$N$21,D1159)</f>
        <v>0</v>
      </c>
    </row>
    <row r="1160">
      <c r="A1160" s="50">
        <v>1158.0</v>
      </c>
      <c r="B1160" s="67">
        <v>1981.0</v>
      </c>
      <c r="C1160" s="68" t="s">
        <v>8761</v>
      </c>
      <c r="D1160" s="50" t="s">
        <v>7316</v>
      </c>
      <c r="E1160" s="50" t="s">
        <v>8654</v>
      </c>
      <c r="F1160" s="50">
        <v>24.0</v>
      </c>
      <c r="G1160" s="11"/>
      <c r="I1160" t="str">
        <f t="array" ref="I1160">INDEX('Current 2023 Points'!$F$16:$F$27,MATCH(1,MMULT(--('Current 2023 Points'!$G$16:$N$27=D1160),TRANSPOSE(COLUMN('Current 2023 Points'!$G$16:$N$27)^0)),0))</f>
        <v>#N/A</v>
      </c>
      <c r="K1160" s="58">
        <f>F1160-IFERROR(VLOOKUP(D1160,'Pre-transfer 2023 Ranking'!$D:$F,3,0),0)</f>
        <v>1</v>
      </c>
      <c r="L1160">
        <f>countif('Pre-transfer 2022 Points'!$E$13:$L$21,D1160)</f>
        <v>0</v>
      </c>
      <c r="M1160" s="59">
        <f>countif('2022 Points'!$G$13:$N$21,D1160)</f>
        <v>0</v>
      </c>
    </row>
    <row r="1161">
      <c r="A1161" s="50">
        <v>1159.0</v>
      </c>
      <c r="B1161" s="67">
        <v>1225.0</v>
      </c>
      <c r="C1161" s="69" t="s">
        <v>4360</v>
      </c>
      <c r="D1161" s="50" t="s">
        <v>7317</v>
      </c>
      <c r="E1161" s="50" t="s">
        <v>8613</v>
      </c>
      <c r="F1161" s="50">
        <v>23.0</v>
      </c>
      <c r="G1161" s="11"/>
      <c r="I1161" t="str">
        <f t="array" ref="I1161">INDEX('Current 2023 Points'!$F$16:$F$27,MATCH(1,MMULT(--('Current 2023 Points'!$G$16:$N$27=D1161),TRANSPOSE(COLUMN('Current 2023 Points'!$G$16:$N$27)^0)),0))</f>
        <v>#N/A</v>
      </c>
      <c r="K1161" s="58">
        <f>F1161-IFERROR(VLOOKUP(D1161,'Pre-transfer 2023 Ranking'!$D:$F,3,0),0)</f>
        <v>10</v>
      </c>
      <c r="L1161">
        <f>countif('Pre-transfer 2022 Points'!$E$13:$L$21,D1161)</f>
        <v>0</v>
      </c>
      <c r="M1161" s="59">
        <f>countif('2022 Points'!$G$13:$N$21,D1161)</f>
        <v>0</v>
      </c>
    </row>
    <row r="1162">
      <c r="A1162" s="50">
        <v>1160.0</v>
      </c>
      <c r="B1162" s="67">
        <v>1499.0</v>
      </c>
      <c r="C1162" s="69" t="s">
        <v>4606</v>
      </c>
      <c r="D1162" s="50" t="s">
        <v>7318</v>
      </c>
      <c r="E1162" s="50" t="s">
        <v>8762</v>
      </c>
      <c r="F1162" s="50">
        <v>23.0</v>
      </c>
      <c r="G1162" s="11"/>
      <c r="I1162" t="str">
        <f t="array" ref="I1162">INDEX('Current 2023 Points'!$F$16:$F$27,MATCH(1,MMULT(--('Current 2023 Points'!$G$16:$N$27=D1162),TRANSPOSE(COLUMN('Current 2023 Points'!$G$16:$N$27)^0)),0))</f>
        <v>#N/A</v>
      </c>
      <c r="K1162" s="58">
        <f>F1162-IFERROR(VLOOKUP(D1162,'Pre-transfer 2023 Ranking'!$D:$F,3,0),0)</f>
        <v>0</v>
      </c>
      <c r="L1162">
        <f>countif('Pre-transfer 2022 Points'!$E$13:$L$21,D1162)</f>
        <v>0</v>
      </c>
      <c r="M1162" s="59">
        <f>countif('2022 Points'!$G$13:$N$21,D1162)</f>
        <v>0</v>
      </c>
    </row>
    <row r="1163">
      <c r="A1163" s="50">
        <v>1161.0</v>
      </c>
      <c r="B1163" s="67">
        <v>1383.0</v>
      </c>
      <c r="C1163" s="68" t="s">
        <v>5409</v>
      </c>
      <c r="D1163" s="50" t="s">
        <v>7319</v>
      </c>
      <c r="E1163" s="50"/>
      <c r="F1163" s="50">
        <v>23.0</v>
      </c>
      <c r="G1163" s="11"/>
      <c r="I1163" t="str">
        <f t="array" ref="I1163">INDEX('Current 2023 Points'!$F$16:$F$27,MATCH(1,MMULT(--('Current 2023 Points'!$G$16:$N$27=D1163),TRANSPOSE(COLUMN('Current 2023 Points'!$G$16:$N$27)^0)),0))</f>
        <v>#N/A</v>
      </c>
      <c r="K1163" s="58">
        <f>F1163-IFERROR(VLOOKUP(D1163,'Pre-transfer 2023 Ranking'!$D:$F,3,0),0)</f>
        <v>20</v>
      </c>
      <c r="L1163">
        <f>countif('Pre-transfer 2022 Points'!$E$13:$L$21,D1163)</f>
        <v>0</v>
      </c>
      <c r="M1163" s="59">
        <f>countif('2022 Points'!$G$13:$N$21,D1163)</f>
        <v>0</v>
      </c>
    </row>
    <row r="1164">
      <c r="A1164" s="50">
        <v>1162.0</v>
      </c>
      <c r="B1164" s="67"/>
      <c r="C1164" s="69" t="s">
        <v>5776</v>
      </c>
      <c r="D1164" s="50" t="s">
        <v>7320</v>
      </c>
      <c r="E1164" s="50" t="s">
        <v>5859</v>
      </c>
      <c r="F1164" s="50">
        <v>23.0</v>
      </c>
      <c r="G1164" s="11"/>
      <c r="I1164" t="str">
        <f t="array" ref="I1164">INDEX('Current 2023 Points'!$F$16:$F$27,MATCH(1,MMULT(--('Current 2023 Points'!$G$16:$N$27=D1164),TRANSPOSE(COLUMN('Current 2023 Points'!$G$16:$N$27)^0)),0))</f>
        <v>#N/A</v>
      </c>
      <c r="K1164" s="58">
        <f>F1164-IFERROR(VLOOKUP(D1164,'Pre-transfer 2023 Ranking'!$D:$F,3,0),0)</f>
        <v>0</v>
      </c>
      <c r="L1164">
        <f>countif('Pre-transfer 2022 Points'!$E$13:$L$21,D1164)</f>
        <v>0</v>
      </c>
      <c r="M1164" s="59">
        <f>countif('2022 Points'!$G$13:$N$21,D1164)</f>
        <v>0</v>
      </c>
    </row>
    <row r="1165">
      <c r="A1165" s="50">
        <v>1163.0</v>
      </c>
      <c r="B1165" s="67"/>
      <c r="C1165" s="69" t="s">
        <v>5776</v>
      </c>
      <c r="D1165" s="50" t="s">
        <v>7321</v>
      </c>
      <c r="E1165" s="50" t="s">
        <v>1658</v>
      </c>
      <c r="F1165" s="50">
        <v>23.0</v>
      </c>
      <c r="G1165" s="11"/>
      <c r="I1165" t="str">
        <f t="array" ref="I1165">INDEX('Current 2023 Points'!$F$16:$F$27,MATCH(1,MMULT(--('Current 2023 Points'!$G$16:$N$27=D1165),TRANSPOSE(COLUMN('Current 2023 Points'!$G$16:$N$27)^0)),0))</f>
        <v>#N/A</v>
      </c>
      <c r="K1165" s="58">
        <f>F1165-IFERROR(VLOOKUP(D1165,'Pre-transfer 2023 Ranking'!$D:$F,3,0),0)</f>
        <v>0</v>
      </c>
      <c r="L1165">
        <f>countif('Pre-transfer 2022 Points'!$E$13:$L$21,D1165)</f>
        <v>0</v>
      </c>
      <c r="M1165" s="59">
        <f>countif('2022 Points'!$G$13:$N$21,D1165)</f>
        <v>0</v>
      </c>
    </row>
    <row r="1166">
      <c r="A1166" s="50">
        <v>1164.0</v>
      </c>
      <c r="B1166" s="67">
        <v>987.0</v>
      </c>
      <c r="C1166" s="69" t="s">
        <v>495</v>
      </c>
      <c r="D1166" s="50" t="s">
        <v>7322</v>
      </c>
      <c r="E1166" s="50" t="s">
        <v>8628</v>
      </c>
      <c r="F1166" s="50">
        <v>23.0</v>
      </c>
      <c r="G1166" s="11"/>
      <c r="I1166" t="str">
        <f t="array" ref="I1166">INDEX('Current 2023 Points'!$F$16:$F$27,MATCH(1,MMULT(--('Current 2023 Points'!$G$16:$N$27=D1166),TRANSPOSE(COLUMN('Current 2023 Points'!$G$16:$N$27)^0)),0))</f>
        <v>#N/A</v>
      </c>
      <c r="K1166" s="58">
        <f>F1166-IFERROR(VLOOKUP(D1166,'Pre-transfer 2023 Ranking'!$D:$F,3,0),0)</f>
        <v>18</v>
      </c>
      <c r="L1166">
        <f>countif('Pre-transfer 2022 Points'!$E$13:$L$21,D1166)</f>
        <v>0</v>
      </c>
      <c r="M1166" s="59">
        <f>countif('2022 Points'!$G$13:$N$21,D1166)</f>
        <v>0</v>
      </c>
    </row>
    <row r="1167">
      <c r="A1167" s="50">
        <v>1165.0</v>
      </c>
      <c r="B1167" s="67">
        <v>1067.0</v>
      </c>
      <c r="C1167" s="69" t="s">
        <v>307</v>
      </c>
      <c r="D1167" s="50" t="s">
        <v>7323</v>
      </c>
      <c r="E1167" s="50" t="s">
        <v>8742</v>
      </c>
      <c r="F1167" s="50">
        <v>23.0</v>
      </c>
      <c r="G1167" s="11"/>
      <c r="I1167" t="str">
        <f t="array" ref="I1167">INDEX('Current 2023 Points'!$F$16:$F$27,MATCH(1,MMULT(--('Current 2023 Points'!$G$16:$N$27=D1167),TRANSPOSE(COLUMN('Current 2023 Points'!$G$16:$N$27)^0)),0))</f>
        <v>#N/A</v>
      </c>
      <c r="K1167" s="58">
        <f>F1167-IFERROR(VLOOKUP(D1167,'Pre-transfer 2023 Ranking'!$D:$F,3,0),0)</f>
        <v>0</v>
      </c>
      <c r="L1167">
        <f>countif('Pre-transfer 2022 Points'!$E$13:$L$21,D1167)</f>
        <v>0</v>
      </c>
      <c r="M1167" s="59">
        <f>countif('2022 Points'!$G$13:$N$21,D1167)</f>
        <v>0</v>
      </c>
    </row>
    <row r="1168">
      <c r="A1168" s="50">
        <v>1166.0</v>
      </c>
      <c r="B1168" s="67">
        <v>2102.0</v>
      </c>
      <c r="C1168" s="68" t="s">
        <v>8763</v>
      </c>
      <c r="D1168" s="50" t="s">
        <v>7324</v>
      </c>
      <c r="E1168" s="50" t="s">
        <v>8764</v>
      </c>
      <c r="F1168" s="50">
        <v>23.0</v>
      </c>
      <c r="G1168" s="11"/>
      <c r="I1168" t="str">
        <f t="array" ref="I1168">INDEX('Current 2023 Points'!$F$16:$F$27,MATCH(1,MMULT(--('Current 2023 Points'!$G$16:$N$27=D1168),TRANSPOSE(COLUMN('Current 2023 Points'!$G$16:$N$27)^0)),0))</f>
        <v>#N/A</v>
      </c>
      <c r="K1168" s="58">
        <f>F1168-IFERROR(VLOOKUP(D1168,'Pre-transfer 2023 Ranking'!$D:$F,3,0),0)</f>
        <v>15</v>
      </c>
      <c r="L1168">
        <f>countif('Pre-transfer 2022 Points'!$E$13:$L$21,D1168)</f>
        <v>0</v>
      </c>
      <c r="M1168" s="59">
        <f>countif('2022 Points'!$G$13:$N$21,D1168)</f>
        <v>0</v>
      </c>
    </row>
    <row r="1169">
      <c r="A1169" s="50">
        <v>1167.0</v>
      </c>
      <c r="B1169" s="67"/>
      <c r="C1169" s="69" t="s">
        <v>5776</v>
      </c>
      <c r="D1169" s="50" t="s">
        <v>7325</v>
      </c>
      <c r="E1169" s="50" t="s">
        <v>8623</v>
      </c>
      <c r="F1169" s="50">
        <v>23.0</v>
      </c>
      <c r="G1169" s="11"/>
      <c r="I1169" t="str">
        <f t="array" ref="I1169">INDEX('Current 2023 Points'!$F$16:$F$27,MATCH(1,MMULT(--('Current 2023 Points'!$G$16:$N$27=D1169),TRANSPOSE(COLUMN('Current 2023 Points'!$G$16:$N$27)^0)),0))</f>
        <v>#N/A</v>
      </c>
      <c r="K1169" s="58">
        <f>F1169-IFERROR(VLOOKUP(D1169,'Pre-transfer 2023 Ranking'!$D:$F,3,0),0)</f>
        <v>15</v>
      </c>
      <c r="L1169">
        <f>countif('Pre-transfer 2022 Points'!$E$13:$L$21,D1169)</f>
        <v>0</v>
      </c>
      <c r="M1169" s="59">
        <f>countif('2022 Points'!$G$13:$N$21,D1169)</f>
        <v>0</v>
      </c>
    </row>
    <row r="1170">
      <c r="A1170" s="50">
        <v>1168.0</v>
      </c>
      <c r="B1170" s="67">
        <v>2301.0</v>
      </c>
      <c r="C1170" s="69" t="s">
        <v>8765</v>
      </c>
      <c r="D1170" s="50" t="s">
        <v>7326</v>
      </c>
      <c r="E1170" s="50" t="s">
        <v>1442</v>
      </c>
      <c r="F1170" s="50">
        <v>23.0</v>
      </c>
      <c r="G1170" s="11"/>
      <c r="I1170" t="str">
        <f t="array" ref="I1170">INDEX('Current 2023 Points'!$F$16:$F$27,MATCH(1,MMULT(--('Current 2023 Points'!$G$16:$N$27=D1170),TRANSPOSE(COLUMN('Current 2023 Points'!$G$16:$N$27)^0)),0))</f>
        <v>#N/A</v>
      </c>
      <c r="K1170" s="58">
        <f>F1170-IFERROR(VLOOKUP(D1170,'Pre-transfer 2023 Ranking'!$D:$F,3,0),0)</f>
        <v>2</v>
      </c>
      <c r="L1170">
        <f>countif('Pre-transfer 2022 Points'!$E$13:$L$21,D1170)</f>
        <v>0</v>
      </c>
      <c r="M1170" s="59">
        <f>countif('2022 Points'!$G$13:$N$21,D1170)</f>
        <v>0</v>
      </c>
    </row>
    <row r="1171">
      <c r="A1171" s="50">
        <v>1169.0</v>
      </c>
      <c r="B1171" s="67">
        <v>1788.0</v>
      </c>
      <c r="C1171" s="69" t="s">
        <v>6130</v>
      </c>
      <c r="D1171" s="50" t="s">
        <v>7327</v>
      </c>
      <c r="E1171" s="50" t="s">
        <v>8628</v>
      </c>
      <c r="F1171" s="50">
        <v>23.0</v>
      </c>
      <c r="G1171" s="11"/>
      <c r="I1171" t="str">
        <f t="array" ref="I1171">INDEX('Current 2023 Points'!$F$16:$F$27,MATCH(1,MMULT(--('Current 2023 Points'!$G$16:$N$27=D1171),TRANSPOSE(COLUMN('Current 2023 Points'!$G$16:$N$27)^0)),0))</f>
        <v>#N/A</v>
      </c>
      <c r="K1171" s="58">
        <f>F1171-IFERROR(VLOOKUP(D1171,'Pre-transfer 2023 Ranking'!$D:$F,3,0),0)</f>
        <v>0</v>
      </c>
      <c r="L1171">
        <f>countif('Pre-transfer 2022 Points'!$E$13:$L$21,D1171)</f>
        <v>0</v>
      </c>
      <c r="M1171" s="59">
        <f>countif('2022 Points'!$G$13:$N$21,D1171)</f>
        <v>0</v>
      </c>
    </row>
    <row r="1172">
      <c r="A1172" s="50">
        <v>1170.0</v>
      </c>
      <c r="B1172" s="67">
        <v>1011.0</v>
      </c>
      <c r="C1172" s="69" t="s">
        <v>1134</v>
      </c>
      <c r="D1172" s="50" t="s">
        <v>7328</v>
      </c>
      <c r="E1172" s="50" t="s">
        <v>8631</v>
      </c>
      <c r="F1172" s="50">
        <v>23.0</v>
      </c>
      <c r="G1172" s="11"/>
      <c r="I1172" t="str">
        <f t="array" ref="I1172">INDEX('Current 2023 Points'!$F$16:$F$27,MATCH(1,MMULT(--('Current 2023 Points'!$G$16:$N$27=D1172),TRANSPOSE(COLUMN('Current 2023 Points'!$G$16:$N$27)^0)),0))</f>
        <v>#N/A</v>
      </c>
      <c r="K1172" s="58">
        <f>F1172-IFERROR(VLOOKUP(D1172,'Pre-transfer 2023 Ranking'!$D:$F,3,0),0)</f>
        <v>17</v>
      </c>
      <c r="L1172">
        <f>countif('Pre-transfer 2022 Points'!$E$13:$L$21,D1172)</f>
        <v>0</v>
      </c>
      <c r="M1172" s="59">
        <f>countif('2022 Points'!$G$13:$N$21,D1172)</f>
        <v>0</v>
      </c>
    </row>
    <row r="1173">
      <c r="A1173" s="50">
        <v>1171.0</v>
      </c>
      <c r="B1173" s="67">
        <v>1368.0</v>
      </c>
      <c r="C1173" s="68" t="s">
        <v>6024</v>
      </c>
      <c r="D1173" s="50" t="s">
        <v>7329</v>
      </c>
      <c r="E1173" s="50" t="s">
        <v>5865</v>
      </c>
      <c r="F1173" s="50">
        <v>23.0</v>
      </c>
      <c r="G1173" s="11"/>
      <c r="I1173" t="str">
        <f t="array" ref="I1173">INDEX('Current 2023 Points'!$F$16:$F$27,MATCH(1,MMULT(--('Current 2023 Points'!$G$16:$N$27=D1173),TRANSPOSE(COLUMN('Current 2023 Points'!$G$16:$N$27)^0)),0))</f>
        <v>#N/A</v>
      </c>
      <c r="K1173" s="58">
        <f>F1173-IFERROR(VLOOKUP(D1173,'Pre-transfer 2023 Ranking'!$D:$F,3,0),0)</f>
        <v>23</v>
      </c>
      <c r="L1173">
        <f>countif('Pre-transfer 2022 Points'!$E$13:$L$21,D1173)</f>
        <v>0</v>
      </c>
      <c r="M1173" s="59">
        <f>countif('2022 Points'!$G$13:$N$21,D1173)</f>
        <v>0</v>
      </c>
    </row>
    <row r="1174">
      <c r="A1174" s="50">
        <v>1172.0</v>
      </c>
      <c r="B1174" s="67"/>
      <c r="C1174" s="69" t="s">
        <v>5776</v>
      </c>
      <c r="D1174" s="50" t="s">
        <v>7330</v>
      </c>
      <c r="E1174" s="50" t="s">
        <v>4604</v>
      </c>
      <c r="F1174" s="50">
        <v>23.0</v>
      </c>
      <c r="G1174" s="11"/>
      <c r="I1174" t="str">
        <f t="array" ref="I1174">INDEX('Current 2023 Points'!$F$16:$F$27,MATCH(1,MMULT(--('Current 2023 Points'!$G$16:$N$27=D1174),TRANSPOSE(COLUMN('Current 2023 Points'!$G$16:$N$27)^0)),0))</f>
        <v>#N/A</v>
      </c>
      <c r="K1174" s="58">
        <f>F1174-IFERROR(VLOOKUP(D1174,'Pre-transfer 2023 Ranking'!$D:$F,3,0),0)</f>
        <v>23</v>
      </c>
      <c r="L1174">
        <f>countif('Pre-transfer 2022 Points'!$E$13:$L$21,D1174)</f>
        <v>0</v>
      </c>
      <c r="M1174" s="59">
        <f>countif('2022 Points'!$G$13:$N$21,D1174)</f>
        <v>0</v>
      </c>
    </row>
    <row r="1175">
      <c r="A1175" s="50">
        <v>1173.0</v>
      </c>
      <c r="B1175" s="67"/>
      <c r="C1175" s="69" t="s">
        <v>5776</v>
      </c>
      <c r="D1175" s="50" t="s">
        <v>7331</v>
      </c>
      <c r="E1175" s="50"/>
      <c r="F1175" s="50">
        <v>22.0</v>
      </c>
      <c r="G1175" s="11"/>
      <c r="I1175" t="str">
        <f t="array" ref="I1175">INDEX('Current 2023 Points'!$F$16:$F$27,MATCH(1,MMULT(--('Current 2023 Points'!$G$16:$N$27=D1175),TRANSPOSE(COLUMN('Current 2023 Points'!$G$16:$N$27)^0)),0))</f>
        <v>#N/A</v>
      </c>
      <c r="K1175" s="58">
        <f>F1175-IFERROR(VLOOKUP(D1175,'Pre-transfer 2023 Ranking'!$D:$F,3,0),0)</f>
        <v>0</v>
      </c>
      <c r="L1175">
        <f>countif('Pre-transfer 2022 Points'!$E$13:$L$21,D1175)</f>
        <v>0</v>
      </c>
      <c r="M1175" s="59">
        <f>countif('2022 Points'!$G$13:$N$21,D1175)</f>
        <v>0</v>
      </c>
    </row>
    <row r="1176">
      <c r="A1176" s="50">
        <v>1174.0</v>
      </c>
      <c r="B1176" s="67">
        <v>1074.0</v>
      </c>
      <c r="C1176" s="69" t="s">
        <v>687</v>
      </c>
      <c r="D1176" s="50" t="s">
        <v>7332</v>
      </c>
      <c r="E1176" s="50" t="s">
        <v>102</v>
      </c>
      <c r="F1176" s="50">
        <v>22.0</v>
      </c>
      <c r="G1176" s="11"/>
      <c r="I1176" t="str">
        <f t="array" ref="I1176">INDEX('Current 2023 Points'!$F$16:$F$27,MATCH(1,MMULT(--('Current 2023 Points'!$G$16:$N$27=D1176),TRANSPOSE(COLUMN('Current 2023 Points'!$G$16:$N$27)^0)),0))</f>
        <v>#N/A</v>
      </c>
      <c r="K1176" s="58">
        <f>F1176-IFERROR(VLOOKUP(D1176,'Pre-transfer 2023 Ranking'!$D:$F,3,0),0)</f>
        <v>10</v>
      </c>
      <c r="L1176">
        <f>countif('Pre-transfer 2022 Points'!$E$13:$L$21,D1176)</f>
        <v>0</v>
      </c>
      <c r="M1176" s="59">
        <f>countif('2022 Points'!$G$13:$N$21,D1176)</f>
        <v>0</v>
      </c>
    </row>
    <row r="1177">
      <c r="A1177" s="50">
        <v>1175.0</v>
      </c>
      <c r="B1177" s="67">
        <v>1732.0</v>
      </c>
      <c r="C1177" s="69" t="s">
        <v>5567</v>
      </c>
      <c r="D1177" s="50" t="s">
        <v>7333</v>
      </c>
      <c r="E1177" s="50" t="s">
        <v>8746</v>
      </c>
      <c r="F1177" s="50">
        <v>22.0</v>
      </c>
      <c r="G1177" s="11"/>
      <c r="I1177" t="str">
        <f t="array" ref="I1177">INDEX('Current 2023 Points'!$F$16:$F$27,MATCH(1,MMULT(--('Current 2023 Points'!$G$16:$N$27=D1177),TRANSPOSE(COLUMN('Current 2023 Points'!$G$16:$N$27)^0)),0))</f>
        <v>#N/A</v>
      </c>
      <c r="K1177" s="58">
        <f>F1177-IFERROR(VLOOKUP(D1177,'Pre-transfer 2023 Ranking'!$D:$F,3,0),0)</f>
        <v>21</v>
      </c>
      <c r="L1177">
        <f>countif('Pre-transfer 2022 Points'!$E$13:$L$21,D1177)</f>
        <v>0</v>
      </c>
      <c r="M1177" s="59">
        <f>countif('2022 Points'!$G$13:$N$21,D1177)</f>
        <v>0</v>
      </c>
    </row>
    <row r="1178">
      <c r="A1178" s="50">
        <v>1176.0</v>
      </c>
      <c r="B1178" s="67">
        <v>684.0</v>
      </c>
      <c r="C1178" s="69" t="s">
        <v>5060</v>
      </c>
      <c r="D1178" s="50" t="s">
        <v>7334</v>
      </c>
      <c r="E1178" s="50" t="s">
        <v>465</v>
      </c>
      <c r="F1178" s="50">
        <v>22.0</v>
      </c>
      <c r="G1178" s="11"/>
      <c r="I1178" t="str">
        <f t="array" ref="I1178">INDEX('Current 2023 Points'!$F$16:$F$27,MATCH(1,MMULT(--('Current 2023 Points'!$G$16:$N$27=D1178),TRANSPOSE(COLUMN('Current 2023 Points'!$G$16:$N$27)^0)),0))</f>
        <v>#N/A</v>
      </c>
      <c r="K1178" s="58">
        <f>F1178-IFERROR(VLOOKUP(D1178,'Pre-transfer 2023 Ranking'!$D:$F,3,0),0)</f>
        <v>0</v>
      </c>
      <c r="L1178">
        <f>countif('Pre-transfer 2022 Points'!$E$13:$L$21,D1178)</f>
        <v>0</v>
      </c>
      <c r="M1178" s="59">
        <f>countif('2022 Points'!$G$13:$N$21,D1178)</f>
        <v>0</v>
      </c>
    </row>
    <row r="1179">
      <c r="A1179" s="50">
        <v>1177.0</v>
      </c>
      <c r="B1179" s="67">
        <v>284.0</v>
      </c>
      <c r="C1179" s="68" t="s">
        <v>8766</v>
      </c>
      <c r="D1179" s="50" t="s">
        <v>7335</v>
      </c>
      <c r="E1179" s="50" t="s">
        <v>93</v>
      </c>
      <c r="F1179" s="50">
        <v>22.0</v>
      </c>
      <c r="G1179" s="11"/>
      <c r="I1179" t="str">
        <f t="array" ref="I1179">INDEX('Current 2023 Points'!$F$16:$F$27,MATCH(1,MMULT(--('Current 2023 Points'!$G$16:$N$27=D1179),TRANSPOSE(COLUMN('Current 2023 Points'!$G$16:$N$27)^0)),0))</f>
        <v>#N/A</v>
      </c>
      <c r="K1179" s="58">
        <f>F1179-IFERROR(VLOOKUP(D1179,'Pre-transfer 2023 Ranking'!$D:$F,3,0),0)</f>
        <v>0</v>
      </c>
      <c r="L1179">
        <f>countif('Pre-transfer 2022 Points'!$E$13:$L$21,D1179)</f>
        <v>0</v>
      </c>
      <c r="M1179" s="59">
        <f>countif('2022 Points'!$G$13:$N$21,D1179)</f>
        <v>0</v>
      </c>
    </row>
    <row r="1180">
      <c r="A1180" s="50">
        <v>1178.0</v>
      </c>
      <c r="B1180" s="67">
        <v>930.0</v>
      </c>
      <c r="C1180" s="68" t="s">
        <v>4545</v>
      </c>
      <c r="D1180" s="50" t="s">
        <v>7336</v>
      </c>
      <c r="E1180" s="50" t="s">
        <v>4465</v>
      </c>
      <c r="F1180" s="50">
        <v>22.0</v>
      </c>
      <c r="G1180" s="11"/>
      <c r="I1180" t="str">
        <f t="array" ref="I1180">INDEX('Current 2023 Points'!$F$16:$F$27,MATCH(1,MMULT(--('Current 2023 Points'!$G$16:$N$27=D1180),TRANSPOSE(COLUMN('Current 2023 Points'!$G$16:$N$27)^0)),0))</f>
        <v>#N/A</v>
      </c>
      <c r="K1180" s="58">
        <f>F1180-IFERROR(VLOOKUP(D1180,'Pre-transfer 2023 Ranking'!$D:$F,3,0),0)</f>
        <v>15</v>
      </c>
      <c r="L1180">
        <f>countif('Pre-transfer 2022 Points'!$E$13:$L$21,D1180)</f>
        <v>0</v>
      </c>
      <c r="M1180" s="59">
        <f>countif('2022 Points'!$G$13:$N$21,D1180)</f>
        <v>0</v>
      </c>
    </row>
    <row r="1181">
      <c r="A1181" s="50">
        <v>1179.0</v>
      </c>
      <c r="B1181" s="67"/>
      <c r="C1181" s="69" t="s">
        <v>5776</v>
      </c>
      <c r="D1181" s="50" t="s">
        <v>7337</v>
      </c>
      <c r="E1181" s="50" t="s">
        <v>4683</v>
      </c>
      <c r="F1181" s="50">
        <v>22.0</v>
      </c>
      <c r="G1181" s="11"/>
      <c r="I1181" t="str">
        <f t="array" ref="I1181">INDEX('Current 2023 Points'!$F$16:$F$27,MATCH(1,MMULT(--('Current 2023 Points'!$G$16:$N$27=D1181),TRANSPOSE(COLUMN('Current 2023 Points'!$G$16:$N$27)^0)),0))</f>
        <v>#N/A</v>
      </c>
      <c r="K1181" s="58">
        <f>F1181-IFERROR(VLOOKUP(D1181,'Pre-transfer 2023 Ranking'!$D:$F,3,0),0)</f>
        <v>0</v>
      </c>
      <c r="L1181">
        <f>countif('Pre-transfer 2022 Points'!$E$13:$L$21,D1181)</f>
        <v>0</v>
      </c>
      <c r="M1181" s="59">
        <f>countif('2022 Points'!$G$13:$N$21,D1181)</f>
        <v>0</v>
      </c>
    </row>
    <row r="1182">
      <c r="A1182" s="50">
        <v>1180.0</v>
      </c>
      <c r="B1182" s="67">
        <v>852.0</v>
      </c>
      <c r="C1182" s="68" t="s">
        <v>5562</v>
      </c>
      <c r="D1182" s="50" t="s">
        <v>7338</v>
      </c>
      <c r="E1182" s="50" t="s">
        <v>8767</v>
      </c>
      <c r="F1182" s="50">
        <v>22.0</v>
      </c>
      <c r="G1182" s="11"/>
      <c r="I1182" t="str">
        <f t="array" ref="I1182">INDEX('Current 2023 Points'!$F$16:$F$27,MATCH(1,MMULT(--('Current 2023 Points'!$G$16:$N$27=D1182),TRANSPOSE(COLUMN('Current 2023 Points'!$G$16:$N$27)^0)),0))</f>
        <v>#N/A</v>
      </c>
      <c r="K1182" s="58">
        <f>F1182-IFERROR(VLOOKUP(D1182,'Pre-transfer 2023 Ranking'!$D:$F,3,0),0)</f>
        <v>0</v>
      </c>
      <c r="L1182">
        <f>countif('Pre-transfer 2022 Points'!$E$13:$L$21,D1182)</f>
        <v>0</v>
      </c>
      <c r="M1182" s="59">
        <f>countif('2022 Points'!$G$13:$N$21,D1182)</f>
        <v>0</v>
      </c>
    </row>
    <row r="1183">
      <c r="A1183" s="50">
        <v>1181.0</v>
      </c>
      <c r="B1183" s="67">
        <v>938.0</v>
      </c>
      <c r="C1183" s="69" t="s">
        <v>667</v>
      </c>
      <c r="D1183" s="50" t="s">
        <v>7339</v>
      </c>
      <c r="E1183" s="50" t="s">
        <v>4598</v>
      </c>
      <c r="F1183" s="50">
        <v>22.0</v>
      </c>
      <c r="G1183" s="11"/>
      <c r="I1183" t="str">
        <f t="array" ref="I1183">INDEX('Current 2023 Points'!$F$16:$F$27,MATCH(1,MMULT(--('Current 2023 Points'!$G$16:$N$27=D1183),TRANSPOSE(COLUMN('Current 2023 Points'!$G$16:$N$27)^0)),0))</f>
        <v>#N/A</v>
      </c>
      <c r="K1183" s="58">
        <f>F1183-IFERROR(VLOOKUP(D1183,'Pre-transfer 2023 Ranking'!$D:$F,3,0),0)</f>
        <v>2</v>
      </c>
      <c r="L1183">
        <f>countif('Pre-transfer 2022 Points'!$E$13:$L$21,D1183)</f>
        <v>0</v>
      </c>
      <c r="M1183" s="59">
        <f>countif('2022 Points'!$G$13:$N$21,D1183)</f>
        <v>0</v>
      </c>
    </row>
    <row r="1184">
      <c r="A1184" s="50">
        <v>1182.0</v>
      </c>
      <c r="B1184" s="67"/>
      <c r="C1184" s="69" t="s">
        <v>5776</v>
      </c>
      <c r="D1184" s="50" t="s">
        <v>7340</v>
      </c>
      <c r="E1184" s="50" t="s">
        <v>5913</v>
      </c>
      <c r="F1184" s="50">
        <v>22.0</v>
      </c>
      <c r="G1184" s="11"/>
      <c r="I1184" t="str">
        <f t="array" ref="I1184">INDEX('Current 2023 Points'!$F$16:$F$27,MATCH(1,MMULT(--('Current 2023 Points'!$G$16:$N$27=D1184),TRANSPOSE(COLUMN('Current 2023 Points'!$G$16:$N$27)^0)),0))</f>
        <v>#N/A</v>
      </c>
      <c r="K1184" s="58">
        <f>F1184-IFERROR(VLOOKUP(D1184,'Pre-transfer 2023 Ranking'!$D:$F,3,0),0)</f>
        <v>0</v>
      </c>
      <c r="L1184">
        <f>countif('Pre-transfer 2022 Points'!$E$13:$L$21,D1184)</f>
        <v>0</v>
      </c>
      <c r="M1184" s="59">
        <f>countif('2022 Points'!$G$13:$N$21,D1184)</f>
        <v>0</v>
      </c>
    </row>
    <row r="1185">
      <c r="A1185" s="50">
        <v>1183.0</v>
      </c>
      <c r="B1185" s="67"/>
      <c r="C1185" s="69" t="s">
        <v>5776</v>
      </c>
      <c r="D1185" s="50" t="s">
        <v>7341</v>
      </c>
      <c r="E1185" s="50" t="s">
        <v>8689</v>
      </c>
      <c r="F1185" s="50">
        <v>22.0</v>
      </c>
      <c r="G1185" s="11"/>
      <c r="I1185" t="str">
        <f t="array" ref="I1185">INDEX('Current 2023 Points'!$F$16:$F$27,MATCH(1,MMULT(--('Current 2023 Points'!$G$16:$N$27=D1185),TRANSPOSE(COLUMN('Current 2023 Points'!$G$16:$N$27)^0)),0))</f>
        <v>#N/A</v>
      </c>
      <c r="K1185" s="58">
        <f>F1185-IFERROR(VLOOKUP(D1185,'Pre-transfer 2023 Ranking'!$D:$F,3,0),0)</f>
        <v>13</v>
      </c>
      <c r="L1185">
        <f>countif('Pre-transfer 2022 Points'!$E$13:$L$21,D1185)</f>
        <v>0</v>
      </c>
      <c r="M1185" s="59">
        <f>countif('2022 Points'!$G$13:$N$21,D1185)</f>
        <v>0</v>
      </c>
    </row>
    <row r="1186">
      <c r="A1186" s="50">
        <v>1184.0</v>
      </c>
      <c r="B1186" s="67">
        <v>1299.0</v>
      </c>
      <c r="C1186" s="68" t="s">
        <v>1281</v>
      </c>
      <c r="D1186" s="50" t="s">
        <v>7342</v>
      </c>
      <c r="E1186" s="50" t="s">
        <v>8711</v>
      </c>
      <c r="F1186" s="50">
        <v>22.0</v>
      </c>
      <c r="G1186" s="11"/>
      <c r="I1186" t="str">
        <f t="array" ref="I1186">INDEX('Current 2023 Points'!$F$16:$F$27,MATCH(1,MMULT(--('Current 2023 Points'!$G$16:$N$27=D1186),TRANSPOSE(COLUMN('Current 2023 Points'!$G$16:$N$27)^0)),0))</f>
        <v>#N/A</v>
      </c>
      <c r="K1186" s="58">
        <f>F1186-IFERROR(VLOOKUP(D1186,'Pre-transfer 2023 Ranking'!$D:$F,3,0),0)</f>
        <v>0</v>
      </c>
      <c r="L1186">
        <f>countif('Pre-transfer 2022 Points'!$E$13:$L$21,D1186)</f>
        <v>0</v>
      </c>
      <c r="M1186" s="59">
        <f>countif('2022 Points'!$G$13:$N$21,D1186)</f>
        <v>0</v>
      </c>
    </row>
    <row r="1187">
      <c r="A1187" s="50">
        <v>1185.0</v>
      </c>
      <c r="B1187" s="67">
        <v>1789.0</v>
      </c>
      <c r="C1187" s="69" t="s">
        <v>8768</v>
      </c>
      <c r="D1187" s="50" t="s">
        <v>7343</v>
      </c>
      <c r="E1187" s="50"/>
      <c r="F1187" s="50">
        <v>22.0</v>
      </c>
      <c r="G1187" s="11"/>
      <c r="I1187" t="str">
        <f t="array" ref="I1187">INDEX('Current 2023 Points'!$F$16:$F$27,MATCH(1,MMULT(--('Current 2023 Points'!$G$16:$N$27=D1187),TRANSPOSE(COLUMN('Current 2023 Points'!$G$16:$N$27)^0)),0))</f>
        <v>#N/A</v>
      </c>
      <c r="K1187" s="58">
        <f>F1187-IFERROR(VLOOKUP(D1187,'Pre-transfer 2023 Ranking'!$D:$F,3,0),0)</f>
        <v>0</v>
      </c>
      <c r="L1187">
        <f>countif('Pre-transfer 2022 Points'!$E$13:$L$21,D1187)</f>
        <v>0</v>
      </c>
      <c r="M1187" s="59">
        <f>countif('2022 Points'!$G$13:$N$21,D1187)</f>
        <v>0</v>
      </c>
    </row>
    <row r="1188">
      <c r="A1188" s="50">
        <v>1186.0</v>
      </c>
      <c r="B1188" s="67"/>
      <c r="C1188" s="68" t="s">
        <v>5776</v>
      </c>
      <c r="D1188" s="50" t="s">
        <v>7344</v>
      </c>
      <c r="E1188" s="50" t="s">
        <v>8661</v>
      </c>
      <c r="F1188" s="50">
        <v>22.0</v>
      </c>
      <c r="G1188" s="11"/>
      <c r="I1188" t="str">
        <f t="array" ref="I1188">INDEX('Current 2023 Points'!$F$16:$F$27,MATCH(1,MMULT(--('Current 2023 Points'!$G$16:$N$27=D1188),TRANSPOSE(COLUMN('Current 2023 Points'!$G$16:$N$27)^0)),0))</f>
        <v>#N/A</v>
      </c>
      <c r="K1188" s="58">
        <f>F1188-IFERROR(VLOOKUP(D1188,'Pre-transfer 2023 Ranking'!$D:$F,3,0),0)</f>
        <v>10</v>
      </c>
      <c r="L1188">
        <f>countif('Pre-transfer 2022 Points'!$E$13:$L$21,D1188)</f>
        <v>0</v>
      </c>
      <c r="M1188" s="59">
        <f>countif('2022 Points'!$G$13:$N$21,D1188)</f>
        <v>0</v>
      </c>
    </row>
    <row r="1189">
      <c r="A1189" s="50">
        <v>1187.0</v>
      </c>
      <c r="B1189" s="67">
        <v>629.0</v>
      </c>
      <c r="C1189" s="69" t="s">
        <v>5128</v>
      </c>
      <c r="D1189" s="50" t="s">
        <v>7345</v>
      </c>
      <c r="E1189" s="50" t="s">
        <v>8769</v>
      </c>
      <c r="F1189" s="50">
        <v>22.0</v>
      </c>
      <c r="G1189" s="11"/>
      <c r="I1189" t="str">
        <f t="array" ref="I1189">INDEX('Current 2023 Points'!$F$16:$F$27,MATCH(1,MMULT(--('Current 2023 Points'!$G$16:$N$27=D1189),TRANSPOSE(COLUMN('Current 2023 Points'!$G$16:$N$27)^0)),0))</f>
        <v>#N/A</v>
      </c>
      <c r="K1189" s="58">
        <f>F1189-IFERROR(VLOOKUP(D1189,'Pre-transfer 2023 Ranking'!$D:$F,3,0),0)</f>
        <v>7</v>
      </c>
      <c r="L1189">
        <f>countif('Pre-transfer 2022 Points'!$E$13:$L$21,D1189)</f>
        <v>0</v>
      </c>
      <c r="M1189" s="59">
        <f>countif('2022 Points'!$G$13:$N$21,D1189)</f>
        <v>0</v>
      </c>
    </row>
    <row r="1190">
      <c r="A1190" s="50">
        <v>1188.0</v>
      </c>
      <c r="B1190" s="67">
        <v>1403.0</v>
      </c>
      <c r="C1190" s="68" t="s">
        <v>4393</v>
      </c>
      <c r="D1190" s="50" t="s">
        <v>7346</v>
      </c>
      <c r="E1190" s="50"/>
      <c r="F1190" s="50">
        <v>22.0</v>
      </c>
      <c r="G1190" s="11"/>
      <c r="I1190" t="str">
        <f t="array" ref="I1190">INDEX('Current 2023 Points'!$F$16:$F$27,MATCH(1,MMULT(--('Current 2023 Points'!$G$16:$N$27=D1190),TRANSPOSE(COLUMN('Current 2023 Points'!$G$16:$N$27)^0)),0))</f>
        <v>#N/A</v>
      </c>
      <c r="K1190" s="58">
        <f>F1190-IFERROR(VLOOKUP(D1190,'Pre-transfer 2023 Ranking'!$D:$F,3,0),0)</f>
        <v>0</v>
      </c>
      <c r="L1190">
        <f>countif('Pre-transfer 2022 Points'!$E$13:$L$21,D1190)</f>
        <v>0</v>
      </c>
      <c r="M1190" s="59">
        <f>countif('2022 Points'!$G$13:$N$21,D1190)</f>
        <v>0</v>
      </c>
    </row>
    <row r="1191">
      <c r="A1191" s="50">
        <v>1189.0</v>
      </c>
      <c r="B1191" s="67"/>
      <c r="C1191" s="69" t="s">
        <v>5776</v>
      </c>
      <c r="D1191" s="50" t="s">
        <v>7347</v>
      </c>
      <c r="E1191" s="50"/>
      <c r="F1191" s="50">
        <v>22.0</v>
      </c>
      <c r="G1191" s="11"/>
      <c r="I1191" t="str">
        <f t="array" ref="I1191">INDEX('Current 2023 Points'!$F$16:$F$27,MATCH(1,MMULT(--('Current 2023 Points'!$G$16:$N$27=D1191),TRANSPOSE(COLUMN('Current 2023 Points'!$G$16:$N$27)^0)),0))</f>
        <v>#N/A</v>
      </c>
      <c r="K1191" s="58">
        <f>F1191-IFERROR(VLOOKUP(D1191,'Pre-transfer 2023 Ranking'!$D:$F,3,0),0)</f>
        <v>0</v>
      </c>
      <c r="L1191">
        <f>countif('Pre-transfer 2022 Points'!$E$13:$L$21,D1191)</f>
        <v>0</v>
      </c>
      <c r="M1191" s="59">
        <f>countif('2022 Points'!$G$13:$N$21,D1191)</f>
        <v>0</v>
      </c>
    </row>
    <row r="1192">
      <c r="A1192" s="50">
        <v>1190.0</v>
      </c>
      <c r="B1192" s="67">
        <v>1284.0</v>
      </c>
      <c r="C1192" s="68" t="s">
        <v>1050</v>
      </c>
      <c r="D1192" s="50" t="s">
        <v>7348</v>
      </c>
      <c r="E1192" s="50"/>
      <c r="F1192" s="50">
        <v>22.0</v>
      </c>
      <c r="G1192" s="11"/>
      <c r="I1192" t="str">
        <f t="array" ref="I1192">INDEX('Current 2023 Points'!$F$16:$F$27,MATCH(1,MMULT(--('Current 2023 Points'!$G$16:$N$27=D1192),TRANSPOSE(COLUMN('Current 2023 Points'!$G$16:$N$27)^0)),0))</f>
        <v>#N/A</v>
      </c>
      <c r="K1192" s="58">
        <f>F1192-IFERROR(VLOOKUP(D1192,'Pre-transfer 2023 Ranking'!$D:$F,3,0),0)</f>
        <v>0</v>
      </c>
      <c r="L1192">
        <f>countif('Pre-transfer 2022 Points'!$E$13:$L$21,D1192)</f>
        <v>0</v>
      </c>
      <c r="M1192" s="59">
        <f>countif('2022 Points'!$G$13:$N$21,D1192)</f>
        <v>0</v>
      </c>
    </row>
    <row r="1193">
      <c r="A1193" s="50">
        <v>1191.0</v>
      </c>
      <c r="B1193" s="67">
        <v>1688.0</v>
      </c>
      <c r="C1193" s="68" t="s">
        <v>5014</v>
      </c>
      <c r="D1193" s="50" t="s">
        <v>7349</v>
      </c>
      <c r="E1193" s="50" t="s">
        <v>5946</v>
      </c>
      <c r="F1193" s="50">
        <v>22.0</v>
      </c>
      <c r="G1193" s="11"/>
      <c r="I1193" t="str">
        <f t="array" ref="I1193">INDEX('Current 2023 Points'!$F$16:$F$27,MATCH(1,MMULT(--('Current 2023 Points'!$G$16:$N$27=D1193),TRANSPOSE(COLUMN('Current 2023 Points'!$G$16:$N$27)^0)),0))</f>
        <v>#N/A</v>
      </c>
      <c r="K1193" s="58">
        <f>F1193-IFERROR(VLOOKUP(D1193,'Pre-transfer 2023 Ranking'!$D:$F,3,0),0)</f>
        <v>22</v>
      </c>
      <c r="L1193">
        <f>countif('Pre-transfer 2022 Points'!$E$13:$L$21,D1193)</f>
        <v>0</v>
      </c>
      <c r="M1193" s="59">
        <f>countif('2022 Points'!$G$13:$N$21,D1193)</f>
        <v>0</v>
      </c>
    </row>
    <row r="1194">
      <c r="A1194" s="50">
        <v>1192.0</v>
      </c>
      <c r="B1194" s="67"/>
      <c r="C1194" s="69" t="s">
        <v>5776</v>
      </c>
      <c r="D1194" s="50" t="s">
        <v>7350</v>
      </c>
      <c r="E1194" s="50"/>
      <c r="F1194" s="50">
        <v>22.0</v>
      </c>
      <c r="G1194" s="11"/>
      <c r="I1194" t="str">
        <f t="array" ref="I1194">INDEX('Current 2023 Points'!$F$16:$F$27,MATCH(1,MMULT(--('Current 2023 Points'!$G$16:$N$27=D1194),TRANSPOSE(COLUMN('Current 2023 Points'!$G$16:$N$27)^0)),0))</f>
        <v>#N/A</v>
      </c>
      <c r="K1194" s="58">
        <f>F1194-IFERROR(VLOOKUP(D1194,'Pre-transfer 2023 Ranking'!$D:$F,3,0),0)</f>
        <v>22</v>
      </c>
      <c r="L1194">
        <f>countif('Pre-transfer 2022 Points'!$E$13:$L$21,D1194)</f>
        <v>0</v>
      </c>
      <c r="M1194" s="59">
        <f>countif('2022 Points'!$G$13:$N$21,D1194)</f>
        <v>0</v>
      </c>
    </row>
    <row r="1195">
      <c r="A1195" s="50">
        <v>1193.0</v>
      </c>
      <c r="B1195" s="67"/>
      <c r="C1195" s="68" t="s">
        <v>5776</v>
      </c>
      <c r="D1195" s="50" t="s">
        <v>7351</v>
      </c>
      <c r="E1195" s="50" t="s">
        <v>4391</v>
      </c>
      <c r="F1195" s="50">
        <v>22.0</v>
      </c>
      <c r="G1195" s="11"/>
      <c r="I1195" t="str">
        <f t="array" ref="I1195">INDEX('Current 2023 Points'!$F$16:$F$27,MATCH(1,MMULT(--('Current 2023 Points'!$G$16:$N$27=D1195),TRANSPOSE(COLUMN('Current 2023 Points'!$G$16:$N$27)^0)),0))</f>
        <v>#N/A</v>
      </c>
      <c r="K1195" s="58">
        <f>F1195-IFERROR(VLOOKUP(D1195,'Pre-transfer 2023 Ranking'!$D:$F,3,0),0)</f>
        <v>22</v>
      </c>
      <c r="L1195">
        <f>countif('Pre-transfer 2022 Points'!$E$13:$L$21,D1195)</f>
        <v>0</v>
      </c>
      <c r="M1195" s="59">
        <f>countif('2022 Points'!$G$13:$N$21,D1195)</f>
        <v>0</v>
      </c>
    </row>
    <row r="1196">
      <c r="A1196" s="50">
        <v>1194.0</v>
      </c>
      <c r="B1196" s="67">
        <v>2207.0</v>
      </c>
      <c r="C1196" s="69" t="s">
        <v>5915</v>
      </c>
      <c r="D1196" s="50" t="s">
        <v>7352</v>
      </c>
      <c r="E1196" s="50"/>
      <c r="F1196" s="50">
        <v>21.0</v>
      </c>
      <c r="G1196" s="11"/>
      <c r="I1196" t="str">
        <f t="array" ref="I1196">INDEX('Current 2023 Points'!$F$16:$F$27,MATCH(1,MMULT(--('Current 2023 Points'!$G$16:$N$27=D1196),TRANSPOSE(COLUMN('Current 2023 Points'!$G$16:$N$27)^0)),0))</f>
        <v>#N/A</v>
      </c>
      <c r="K1196" s="58">
        <f>F1196-IFERROR(VLOOKUP(D1196,'Pre-transfer 2023 Ranking'!$D:$F,3,0),0)</f>
        <v>0</v>
      </c>
      <c r="L1196">
        <f>countif('Pre-transfer 2022 Points'!$E$13:$L$21,D1196)</f>
        <v>0</v>
      </c>
      <c r="M1196" s="59">
        <f>countif('2022 Points'!$G$13:$N$21,D1196)</f>
        <v>0</v>
      </c>
    </row>
    <row r="1197">
      <c r="A1197" s="50">
        <v>1195.0</v>
      </c>
      <c r="B1197" s="67"/>
      <c r="C1197" s="69" t="s">
        <v>5776</v>
      </c>
      <c r="D1197" s="50" t="s">
        <v>7353</v>
      </c>
      <c r="E1197" s="50" t="s">
        <v>6164</v>
      </c>
      <c r="F1197" s="50">
        <v>21.0</v>
      </c>
      <c r="G1197" s="11"/>
      <c r="I1197" t="str">
        <f t="array" ref="I1197">INDEX('Current 2023 Points'!$F$16:$F$27,MATCH(1,MMULT(--('Current 2023 Points'!$G$16:$N$27=D1197),TRANSPOSE(COLUMN('Current 2023 Points'!$G$16:$N$27)^0)),0))</f>
        <v>#N/A</v>
      </c>
      <c r="K1197" s="58">
        <f>F1197-IFERROR(VLOOKUP(D1197,'Pre-transfer 2023 Ranking'!$D:$F,3,0),0)</f>
        <v>12</v>
      </c>
      <c r="L1197">
        <f>countif('Pre-transfer 2022 Points'!$E$13:$L$21,D1197)</f>
        <v>0</v>
      </c>
      <c r="M1197" s="59">
        <f>countif('2022 Points'!$G$13:$N$21,D1197)</f>
        <v>0</v>
      </c>
    </row>
    <row r="1198">
      <c r="A1198" s="50">
        <v>1196.0</v>
      </c>
      <c r="B1198" s="67"/>
      <c r="C1198" s="68" t="s">
        <v>5776</v>
      </c>
      <c r="D1198" s="50" t="s">
        <v>7354</v>
      </c>
      <c r="E1198" s="50" t="s">
        <v>6030</v>
      </c>
      <c r="F1198" s="50">
        <v>21.0</v>
      </c>
      <c r="G1198" s="11"/>
      <c r="I1198" t="str">
        <f t="array" ref="I1198">INDEX('Current 2023 Points'!$F$16:$F$27,MATCH(1,MMULT(--('Current 2023 Points'!$G$16:$N$27=D1198),TRANSPOSE(COLUMN('Current 2023 Points'!$G$16:$N$27)^0)),0))</f>
        <v>#N/A</v>
      </c>
      <c r="K1198" s="58">
        <f>F1198-IFERROR(VLOOKUP(D1198,'Pre-transfer 2023 Ranking'!$D:$F,3,0),0)</f>
        <v>2</v>
      </c>
      <c r="L1198">
        <f>countif('Pre-transfer 2022 Points'!$E$13:$L$21,D1198)</f>
        <v>0</v>
      </c>
      <c r="M1198" s="59">
        <f>countif('2022 Points'!$G$13:$N$21,D1198)</f>
        <v>0</v>
      </c>
    </row>
    <row r="1199">
      <c r="A1199" s="50">
        <v>1197.0</v>
      </c>
      <c r="B1199" s="67">
        <v>957.0</v>
      </c>
      <c r="C1199" s="69" t="s">
        <v>1038</v>
      </c>
      <c r="D1199" s="50" t="s">
        <v>7355</v>
      </c>
      <c r="E1199" s="50" t="s">
        <v>5818</v>
      </c>
      <c r="F1199" s="50">
        <v>21.0</v>
      </c>
      <c r="G1199" s="11"/>
      <c r="I1199" t="str">
        <f t="array" ref="I1199">INDEX('Current 2023 Points'!$F$16:$F$27,MATCH(1,MMULT(--('Current 2023 Points'!$G$16:$N$27=D1199),TRANSPOSE(COLUMN('Current 2023 Points'!$G$16:$N$27)^0)),0))</f>
        <v>#N/A</v>
      </c>
      <c r="K1199" s="58">
        <f>F1199-IFERROR(VLOOKUP(D1199,'Pre-transfer 2023 Ranking'!$D:$F,3,0),0)</f>
        <v>0</v>
      </c>
      <c r="L1199">
        <f>countif('Pre-transfer 2022 Points'!$E$13:$L$21,D1199)</f>
        <v>0</v>
      </c>
      <c r="M1199" s="59">
        <f>countif('2022 Points'!$G$13:$N$21,D1199)</f>
        <v>0</v>
      </c>
    </row>
    <row r="1200">
      <c r="A1200" s="50">
        <v>1198.0</v>
      </c>
      <c r="B1200" s="67">
        <v>992.0</v>
      </c>
      <c r="C1200" s="68" t="s">
        <v>5157</v>
      </c>
      <c r="D1200" s="50" t="s">
        <v>7356</v>
      </c>
      <c r="E1200" s="50" t="s">
        <v>8592</v>
      </c>
      <c r="F1200" s="50">
        <v>21.0</v>
      </c>
      <c r="G1200" s="11"/>
      <c r="I1200" t="str">
        <f t="array" ref="I1200">INDEX('Current 2023 Points'!$F$16:$F$27,MATCH(1,MMULT(--('Current 2023 Points'!$G$16:$N$27=D1200),TRANSPOSE(COLUMN('Current 2023 Points'!$G$16:$N$27)^0)),0))</f>
        <v>#N/A</v>
      </c>
      <c r="K1200" s="58">
        <f>F1200-IFERROR(VLOOKUP(D1200,'Pre-transfer 2023 Ranking'!$D:$F,3,0),0)</f>
        <v>6</v>
      </c>
      <c r="L1200">
        <f>countif('Pre-transfer 2022 Points'!$E$13:$L$21,D1200)</f>
        <v>0</v>
      </c>
      <c r="M1200" s="59">
        <f>countif('2022 Points'!$G$13:$N$21,D1200)</f>
        <v>0</v>
      </c>
    </row>
    <row r="1201">
      <c r="A1201" s="49">
        <v>1199.0</v>
      </c>
      <c r="B1201" s="63">
        <v>977.0</v>
      </c>
      <c r="C1201" s="66" t="s">
        <v>4765</v>
      </c>
      <c r="D1201" s="49" t="s">
        <v>7357</v>
      </c>
      <c r="E1201" s="49" t="s">
        <v>5940</v>
      </c>
      <c r="F1201" s="49">
        <v>21.0</v>
      </c>
      <c r="I1201" t="str">
        <f t="array" ref="I1201">INDEX('Current 2023 Points'!$F$16:$F$27,MATCH(1,MMULT(--('Current 2023 Points'!$G$16:$N$27=D1201),TRANSPOSE(COLUMN('Current 2023 Points'!$G$16:$N$27)^0)),0))</f>
        <v>#N/A</v>
      </c>
      <c r="K1201" s="58">
        <f>F1201-IFERROR(VLOOKUP(D1201,'Pre-transfer 2023 Ranking'!$D:$F,3,0),0)</f>
        <v>19</v>
      </c>
      <c r="L1201">
        <f>countif('Pre-transfer 2022 Points'!$E$13:$L$21,D1201)</f>
        <v>0</v>
      </c>
      <c r="M1201" s="59">
        <f>countif('2022 Points'!$G$13:$N$21,D1201)</f>
        <v>0</v>
      </c>
    </row>
    <row r="1202">
      <c r="A1202" s="50">
        <v>1201.0</v>
      </c>
      <c r="B1202" s="67">
        <v>951.0</v>
      </c>
      <c r="C1202" s="69" t="s">
        <v>1786</v>
      </c>
      <c r="D1202" s="50" t="s">
        <v>7358</v>
      </c>
      <c r="E1202" s="50" t="s">
        <v>4595</v>
      </c>
      <c r="F1202" s="50">
        <v>21.0</v>
      </c>
      <c r="G1202" s="11"/>
      <c r="I1202" t="str">
        <f t="array" ref="I1202">INDEX('Current 2023 Points'!$F$16:$F$27,MATCH(1,MMULT(--('Current 2023 Points'!$G$16:$N$27=D1202),TRANSPOSE(COLUMN('Current 2023 Points'!$G$16:$N$27)^0)),0))</f>
        <v>#N/A</v>
      </c>
      <c r="K1202" s="58">
        <f>F1202-IFERROR(VLOOKUP(D1202,'Pre-transfer 2023 Ranking'!$D:$F,3,0),0)</f>
        <v>0</v>
      </c>
      <c r="L1202">
        <f>countif('Pre-transfer 2022 Points'!$E$13:$L$21,D1202)</f>
        <v>0</v>
      </c>
      <c r="M1202" s="59">
        <f>countif('2022 Points'!$G$13:$N$21,D1202)</f>
        <v>0</v>
      </c>
    </row>
    <row r="1203">
      <c r="A1203" s="50">
        <v>1202.0</v>
      </c>
      <c r="B1203" s="67">
        <v>1006.0</v>
      </c>
      <c r="C1203" s="68" t="s">
        <v>696</v>
      </c>
      <c r="D1203" s="50" t="s">
        <v>7359</v>
      </c>
      <c r="E1203" s="50" t="s">
        <v>1791</v>
      </c>
      <c r="F1203" s="50">
        <v>21.0</v>
      </c>
      <c r="G1203" s="11"/>
      <c r="I1203" t="str">
        <f t="array" ref="I1203">INDEX('Current 2023 Points'!$F$16:$F$27,MATCH(1,MMULT(--('Current 2023 Points'!$G$16:$N$27=D1203),TRANSPOSE(COLUMN('Current 2023 Points'!$G$16:$N$27)^0)),0))</f>
        <v>#N/A</v>
      </c>
      <c r="K1203" s="58">
        <f>F1203-IFERROR(VLOOKUP(D1203,'Pre-transfer 2023 Ranking'!$D:$F,3,0),0)</f>
        <v>21</v>
      </c>
      <c r="L1203">
        <f>countif('Pre-transfer 2022 Points'!$E$13:$L$21,D1203)</f>
        <v>0</v>
      </c>
      <c r="M1203" s="59">
        <f>countif('2022 Points'!$G$13:$N$21,D1203)</f>
        <v>0</v>
      </c>
    </row>
    <row r="1204">
      <c r="A1204" s="50">
        <v>1203.0</v>
      </c>
      <c r="B1204" s="67">
        <v>1065.0</v>
      </c>
      <c r="C1204" s="68" t="s">
        <v>1516</v>
      </c>
      <c r="D1204" s="50" t="s">
        <v>7360</v>
      </c>
      <c r="E1204" s="50" t="s">
        <v>8628</v>
      </c>
      <c r="F1204" s="50">
        <v>21.0</v>
      </c>
      <c r="G1204" s="11"/>
      <c r="I1204" t="str">
        <f t="array" ref="I1204">INDEX('Current 2023 Points'!$F$16:$F$27,MATCH(1,MMULT(--('Current 2023 Points'!$G$16:$N$27=D1204),TRANSPOSE(COLUMN('Current 2023 Points'!$G$16:$N$27)^0)),0))</f>
        <v>#N/A</v>
      </c>
      <c r="K1204" s="58">
        <f>F1204-IFERROR(VLOOKUP(D1204,'Pre-transfer 2023 Ranking'!$D:$F,3,0),0)</f>
        <v>21</v>
      </c>
      <c r="L1204">
        <f>countif('Pre-transfer 2022 Points'!$E$13:$L$21,D1204)</f>
        <v>0</v>
      </c>
      <c r="M1204" s="59">
        <f>countif('2022 Points'!$G$13:$N$21,D1204)</f>
        <v>0</v>
      </c>
    </row>
    <row r="1205">
      <c r="A1205" s="50">
        <v>1204.0</v>
      </c>
      <c r="B1205" s="67"/>
      <c r="C1205" s="69" t="s">
        <v>5776</v>
      </c>
      <c r="D1205" s="50" t="s">
        <v>7361</v>
      </c>
      <c r="E1205" s="50" t="s">
        <v>8770</v>
      </c>
      <c r="F1205" s="50">
        <v>21.0</v>
      </c>
      <c r="G1205" s="11"/>
      <c r="I1205" t="str">
        <f t="array" ref="I1205">INDEX('Current 2023 Points'!$F$16:$F$27,MATCH(1,MMULT(--('Current 2023 Points'!$G$16:$N$27=D1205),TRANSPOSE(COLUMN('Current 2023 Points'!$G$16:$N$27)^0)),0))</f>
        <v>#N/A</v>
      </c>
      <c r="K1205" s="58">
        <f>F1205-IFERROR(VLOOKUP(D1205,'Pre-transfer 2023 Ranking'!$D:$F,3,0),0)</f>
        <v>21</v>
      </c>
      <c r="L1205">
        <f>countif('Pre-transfer 2022 Points'!$E$13:$L$21,D1205)</f>
        <v>0</v>
      </c>
      <c r="M1205" s="59">
        <f>countif('2022 Points'!$G$13:$N$21,D1205)</f>
        <v>0</v>
      </c>
    </row>
    <row r="1206">
      <c r="A1206" s="50">
        <v>1205.0</v>
      </c>
      <c r="B1206" s="67">
        <v>1872.0</v>
      </c>
      <c r="C1206" s="69" t="s">
        <v>5101</v>
      </c>
      <c r="D1206" s="50" t="s">
        <v>7362</v>
      </c>
      <c r="E1206" s="50" t="s">
        <v>8590</v>
      </c>
      <c r="F1206" s="50">
        <v>20.0</v>
      </c>
      <c r="G1206" s="11"/>
      <c r="I1206" t="str">
        <f t="array" ref="I1206">INDEX('Current 2023 Points'!$F$16:$F$27,MATCH(1,MMULT(--('Current 2023 Points'!$G$16:$N$27=D1206),TRANSPOSE(COLUMN('Current 2023 Points'!$G$16:$N$27)^0)),0))</f>
        <v>#N/A</v>
      </c>
      <c r="K1206" s="58">
        <f>F1206-IFERROR(VLOOKUP(D1206,'Pre-transfer 2023 Ranking'!$D:$F,3,0),0)</f>
        <v>0</v>
      </c>
      <c r="L1206">
        <f>countif('Pre-transfer 2022 Points'!$E$13:$L$21,D1206)</f>
        <v>0</v>
      </c>
      <c r="M1206" s="59">
        <f>countif('2022 Points'!$G$13:$N$21,D1206)</f>
        <v>0</v>
      </c>
    </row>
    <row r="1207">
      <c r="A1207" s="50">
        <v>1206.0</v>
      </c>
      <c r="B1207" s="67"/>
      <c r="C1207" s="68" t="s">
        <v>5776</v>
      </c>
      <c r="D1207" s="50" t="s">
        <v>7363</v>
      </c>
      <c r="E1207" s="50" t="s">
        <v>5889</v>
      </c>
      <c r="F1207" s="50">
        <v>20.0</v>
      </c>
      <c r="G1207" s="11"/>
      <c r="I1207" t="str">
        <f t="array" ref="I1207">INDEX('Current 2023 Points'!$F$16:$F$27,MATCH(1,MMULT(--('Current 2023 Points'!$G$16:$N$27=D1207),TRANSPOSE(COLUMN('Current 2023 Points'!$G$16:$N$27)^0)),0))</f>
        <v>#N/A</v>
      </c>
      <c r="K1207" s="58">
        <f>F1207-IFERROR(VLOOKUP(D1207,'Pre-transfer 2023 Ranking'!$D:$F,3,0),0)</f>
        <v>0</v>
      </c>
      <c r="L1207">
        <f>countif('Pre-transfer 2022 Points'!$E$13:$L$21,D1207)</f>
        <v>0</v>
      </c>
      <c r="M1207" s="59">
        <f>countif('2022 Points'!$G$13:$N$21,D1207)</f>
        <v>0</v>
      </c>
    </row>
    <row r="1208">
      <c r="A1208" s="50">
        <v>1207.0</v>
      </c>
      <c r="B1208" s="67">
        <v>1717.0</v>
      </c>
      <c r="C1208" s="69" t="s">
        <v>8771</v>
      </c>
      <c r="D1208" s="50" t="s">
        <v>7364</v>
      </c>
      <c r="E1208" s="50" t="s">
        <v>5763</v>
      </c>
      <c r="F1208" s="50">
        <v>20.0</v>
      </c>
      <c r="G1208" s="11"/>
      <c r="I1208" t="str">
        <f t="array" ref="I1208">INDEX('Current 2023 Points'!$F$16:$F$27,MATCH(1,MMULT(--('Current 2023 Points'!$G$16:$N$27=D1208),TRANSPOSE(COLUMN('Current 2023 Points'!$G$16:$N$27)^0)),0))</f>
        <v>#N/A</v>
      </c>
      <c r="K1208" s="58">
        <f>F1208-IFERROR(VLOOKUP(D1208,'Pre-transfer 2023 Ranking'!$D:$F,3,0),0)</f>
        <v>5</v>
      </c>
      <c r="L1208">
        <f>countif('Pre-transfer 2022 Points'!$E$13:$L$21,D1208)</f>
        <v>0</v>
      </c>
      <c r="M1208" s="59">
        <f>countif('2022 Points'!$G$13:$N$21,D1208)</f>
        <v>0</v>
      </c>
    </row>
    <row r="1209">
      <c r="A1209" s="50">
        <v>1208.0</v>
      </c>
      <c r="B1209" s="67"/>
      <c r="C1209" s="69" t="s">
        <v>5776</v>
      </c>
      <c r="D1209" s="50" t="s">
        <v>7365</v>
      </c>
      <c r="E1209" s="50" t="s">
        <v>8589</v>
      </c>
      <c r="F1209" s="50">
        <v>20.0</v>
      </c>
      <c r="G1209" s="11"/>
      <c r="I1209" t="str">
        <f t="array" ref="I1209">INDEX('Current 2023 Points'!$F$16:$F$27,MATCH(1,MMULT(--('Current 2023 Points'!$G$16:$N$27=D1209),TRANSPOSE(COLUMN('Current 2023 Points'!$G$16:$N$27)^0)),0))</f>
        <v>#N/A</v>
      </c>
      <c r="K1209" s="58">
        <f>F1209-IFERROR(VLOOKUP(D1209,'Pre-transfer 2023 Ranking'!$D:$F,3,0),0)</f>
        <v>5</v>
      </c>
      <c r="L1209">
        <f>countif('Pre-transfer 2022 Points'!$E$13:$L$21,D1209)</f>
        <v>0</v>
      </c>
      <c r="M1209" s="59">
        <f>countif('2022 Points'!$G$13:$N$21,D1209)</f>
        <v>0</v>
      </c>
    </row>
    <row r="1210">
      <c r="A1210" s="50">
        <v>1209.0</v>
      </c>
      <c r="B1210" s="67"/>
      <c r="C1210" s="69" t="s">
        <v>5776</v>
      </c>
      <c r="D1210" s="50" t="s">
        <v>7366</v>
      </c>
      <c r="E1210" s="50" t="s">
        <v>8595</v>
      </c>
      <c r="F1210" s="50">
        <v>20.0</v>
      </c>
      <c r="G1210" s="11"/>
      <c r="I1210" t="str">
        <f t="array" ref="I1210">INDEX('Current 2023 Points'!$F$16:$F$27,MATCH(1,MMULT(--('Current 2023 Points'!$G$16:$N$27=D1210),TRANSPOSE(COLUMN('Current 2023 Points'!$G$16:$N$27)^0)),0))</f>
        <v>#N/A</v>
      </c>
      <c r="K1210" s="58">
        <f>F1210-IFERROR(VLOOKUP(D1210,'Pre-transfer 2023 Ranking'!$D:$F,3,0),0)</f>
        <v>5</v>
      </c>
      <c r="L1210">
        <f>countif('Pre-transfer 2022 Points'!$E$13:$L$21,D1210)</f>
        <v>0</v>
      </c>
      <c r="M1210" s="59">
        <f>countif('2022 Points'!$G$13:$N$21,D1210)</f>
        <v>0</v>
      </c>
    </row>
    <row r="1211">
      <c r="A1211" s="50">
        <v>1210.0</v>
      </c>
      <c r="B1211" s="67">
        <v>1379.0</v>
      </c>
      <c r="C1211" s="69" t="s">
        <v>760</v>
      </c>
      <c r="D1211" s="50" t="s">
        <v>7367</v>
      </c>
      <c r="E1211" s="50" t="s">
        <v>8594</v>
      </c>
      <c r="F1211" s="50">
        <v>20.0</v>
      </c>
      <c r="G1211" s="11"/>
      <c r="I1211" t="str">
        <f t="array" ref="I1211">INDEX('Current 2023 Points'!$F$16:$F$27,MATCH(1,MMULT(--('Current 2023 Points'!$G$16:$N$27=D1211),TRANSPOSE(COLUMN('Current 2023 Points'!$G$16:$N$27)^0)),0))</f>
        <v>#N/A</v>
      </c>
      <c r="K1211" s="58">
        <f>F1211-IFERROR(VLOOKUP(D1211,'Pre-transfer 2023 Ranking'!$D:$F,3,0),0)</f>
        <v>10</v>
      </c>
      <c r="L1211">
        <f>countif('Pre-transfer 2022 Points'!$E$13:$L$21,D1211)</f>
        <v>0</v>
      </c>
      <c r="M1211" s="59">
        <f>countif('2022 Points'!$G$13:$N$21,D1211)</f>
        <v>0</v>
      </c>
    </row>
    <row r="1212">
      <c r="A1212" s="50">
        <v>1211.0</v>
      </c>
      <c r="B1212" s="67"/>
      <c r="C1212" s="69" t="s">
        <v>5776</v>
      </c>
      <c r="D1212" s="50" t="s">
        <v>7368</v>
      </c>
      <c r="E1212" s="50" t="s">
        <v>4390</v>
      </c>
      <c r="F1212" s="50">
        <v>20.0</v>
      </c>
      <c r="G1212" s="11"/>
      <c r="I1212" t="str">
        <f t="array" ref="I1212">INDEX('Current 2023 Points'!$F$16:$F$27,MATCH(1,MMULT(--('Current 2023 Points'!$G$16:$N$27=D1212),TRANSPOSE(COLUMN('Current 2023 Points'!$G$16:$N$27)^0)),0))</f>
        <v>#N/A</v>
      </c>
      <c r="K1212" s="58">
        <f>F1212-IFERROR(VLOOKUP(D1212,'Pre-transfer 2023 Ranking'!$D:$F,3,0),0)</f>
        <v>15</v>
      </c>
      <c r="L1212">
        <f>countif('Pre-transfer 2022 Points'!$E$13:$L$21,D1212)</f>
        <v>0</v>
      </c>
      <c r="M1212" s="59">
        <f>countif('2022 Points'!$G$13:$N$21,D1212)</f>
        <v>0</v>
      </c>
    </row>
    <row r="1213">
      <c r="A1213" s="50">
        <v>1212.0</v>
      </c>
      <c r="B1213" s="67">
        <v>1020.0</v>
      </c>
      <c r="C1213" s="69" t="s">
        <v>4580</v>
      </c>
      <c r="D1213" s="50" t="s">
        <v>7369</v>
      </c>
      <c r="E1213" s="50" t="s">
        <v>8593</v>
      </c>
      <c r="F1213" s="50">
        <v>20.0</v>
      </c>
      <c r="G1213" s="11"/>
      <c r="I1213" t="str">
        <f t="array" ref="I1213">INDEX('Current 2023 Points'!$F$16:$F$27,MATCH(1,MMULT(--('Current 2023 Points'!$G$16:$N$27=D1213),TRANSPOSE(COLUMN('Current 2023 Points'!$G$16:$N$27)^0)),0))</f>
        <v>#N/A</v>
      </c>
      <c r="K1213" s="58">
        <f>F1213-IFERROR(VLOOKUP(D1213,'Pre-transfer 2023 Ranking'!$D:$F,3,0),0)</f>
        <v>5</v>
      </c>
      <c r="L1213">
        <f>countif('Pre-transfer 2022 Points'!$E$13:$L$21,D1213)</f>
        <v>0</v>
      </c>
      <c r="M1213" s="59">
        <f>countif('2022 Points'!$G$13:$N$21,D1213)</f>
        <v>0</v>
      </c>
    </row>
    <row r="1214">
      <c r="A1214" s="50">
        <v>1213.0</v>
      </c>
      <c r="B1214" s="67">
        <v>622.0</v>
      </c>
      <c r="C1214" s="69" t="s">
        <v>5080</v>
      </c>
      <c r="D1214" s="50" t="s">
        <v>7370</v>
      </c>
      <c r="E1214" s="50" t="s">
        <v>130</v>
      </c>
      <c r="F1214" s="50">
        <v>20.0</v>
      </c>
      <c r="G1214" s="11"/>
      <c r="I1214" t="str">
        <f t="array" ref="I1214">INDEX('Current 2023 Points'!$F$16:$F$27,MATCH(1,MMULT(--('Current 2023 Points'!$G$16:$N$27=D1214),TRANSPOSE(COLUMN('Current 2023 Points'!$G$16:$N$27)^0)),0))</f>
        <v>#N/A</v>
      </c>
      <c r="K1214" s="58">
        <f>F1214-IFERROR(VLOOKUP(D1214,'Pre-transfer 2023 Ranking'!$D:$F,3,0),0)</f>
        <v>5</v>
      </c>
      <c r="L1214">
        <f>countif('Pre-transfer 2022 Points'!$E$13:$L$21,D1214)</f>
        <v>0</v>
      </c>
      <c r="M1214" s="59">
        <f>countif('2022 Points'!$G$13:$N$21,D1214)</f>
        <v>0</v>
      </c>
    </row>
    <row r="1215">
      <c r="A1215" s="50">
        <v>1214.0</v>
      </c>
      <c r="B1215" s="67"/>
      <c r="C1215" s="69" t="s">
        <v>5776</v>
      </c>
      <c r="D1215" s="50" t="s">
        <v>7371</v>
      </c>
      <c r="E1215" s="50" t="s">
        <v>5983</v>
      </c>
      <c r="F1215" s="50">
        <v>20.0</v>
      </c>
      <c r="G1215" s="11"/>
      <c r="I1215" t="str">
        <f t="array" ref="I1215">INDEX('Current 2023 Points'!$F$16:$F$27,MATCH(1,MMULT(--('Current 2023 Points'!$G$16:$N$27=D1215),TRANSPOSE(COLUMN('Current 2023 Points'!$G$16:$N$27)^0)),0))</f>
        <v>#N/A</v>
      </c>
      <c r="K1215" s="58">
        <f>F1215-IFERROR(VLOOKUP(D1215,'Pre-transfer 2023 Ranking'!$D:$F,3,0),0)</f>
        <v>0</v>
      </c>
      <c r="L1215">
        <f>countif('Pre-transfer 2022 Points'!$E$13:$L$21,D1215)</f>
        <v>0</v>
      </c>
      <c r="M1215" s="59">
        <f>countif('2022 Points'!$G$13:$N$21,D1215)</f>
        <v>0</v>
      </c>
    </row>
    <row r="1216">
      <c r="A1216" s="50">
        <v>1215.0</v>
      </c>
      <c r="B1216" s="67">
        <v>1003.0</v>
      </c>
      <c r="C1216" s="68" t="s">
        <v>4727</v>
      </c>
      <c r="D1216" s="50" t="s">
        <v>7372</v>
      </c>
      <c r="E1216" s="50" t="s">
        <v>4756</v>
      </c>
      <c r="F1216" s="50">
        <v>20.0</v>
      </c>
      <c r="G1216" s="11"/>
      <c r="I1216" t="str">
        <f t="array" ref="I1216">INDEX('Current 2023 Points'!$F$16:$F$27,MATCH(1,MMULT(--('Current 2023 Points'!$G$16:$N$27=D1216),TRANSPOSE(COLUMN('Current 2023 Points'!$G$16:$N$27)^0)),0))</f>
        <v>#N/A</v>
      </c>
      <c r="K1216" s="58">
        <f>F1216-IFERROR(VLOOKUP(D1216,'Pre-transfer 2023 Ranking'!$D:$F,3,0),0)</f>
        <v>13</v>
      </c>
      <c r="L1216">
        <f>countif('Pre-transfer 2022 Points'!$E$13:$L$21,D1216)</f>
        <v>0</v>
      </c>
      <c r="M1216" s="59">
        <f>countif('2022 Points'!$G$13:$N$21,D1216)</f>
        <v>0</v>
      </c>
    </row>
    <row r="1217">
      <c r="A1217" s="50">
        <v>1216.0</v>
      </c>
      <c r="B1217" s="67">
        <v>533.0</v>
      </c>
      <c r="C1217" s="69" t="s">
        <v>5535</v>
      </c>
      <c r="D1217" s="50" t="s">
        <v>7373</v>
      </c>
      <c r="E1217" s="50" t="s">
        <v>4330</v>
      </c>
      <c r="F1217" s="50">
        <v>20.0</v>
      </c>
      <c r="G1217" s="11"/>
      <c r="I1217" t="str">
        <f t="array" ref="I1217">INDEX('Current 2023 Points'!$F$16:$F$27,MATCH(1,MMULT(--('Current 2023 Points'!$G$16:$N$27=D1217),TRANSPOSE(COLUMN('Current 2023 Points'!$G$16:$N$27)^0)),0))</f>
        <v>#N/A</v>
      </c>
      <c r="K1217" s="58">
        <f>F1217-IFERROR(VLOOKUP(D1217,'Pre-transfer 2023 Ranking'!$D:$F,3,0),0)</f>
        <v>6</v>
      </c>
      <c r="L1217">
        <f>countif('Pre-transfer 2022 Points'!$E$13:$L$21,D1217)</f>
        <v>0</v>
      </c>
      <c r="M1217" s="59">
        <f>countif('2022 Points'!$G$13:$N$21,D1217)</f>
        <v>0</v>
      </c>
    </row>
    <row r="1218">
      <c r="A1218" s="50">
        <v>1217.0</v>
      </c>
      <c r="B1218" s="67">
        <v>1314.0</v>
      </c>
      <c r="C1218" s="68" t="s">
        <v>356</v>
      </c>
      <c r="D1218" s="50" t="s">
        <v>7374</v>
      </c>
      <c r="E1218" s="50" t="s">
        <v>8595</v>
      </c>
      <c r="F1218" s="50">
        <v>20.0</v>
      </c>
      <c r="G1218" s="11"/>
      <c r="I1218" t="str">
        <f t="array" ref="I1218">INDEX('Current 2023 Points'!$F$16:$F$27,MATCH(1,MMULT(--('Current 2023 Points'!$G$16:$N$27=D1218),TRANSPOSE(COLUMN('Current 2023 Points'!$G$16:$N$27)^0)),0))</f>
        <v>#N/A</v>
      </c>
      <c r="K1218" s="58">
        <f>F1218-IFERROR(VLOOKUP(D1218,'Pre-transfer 2023 Ranking'!$D:$F,3,0),0)</f>
        <v>0</v>
      </c>
      <c r="L1218">
        <f>countif('Pre-transfer 2022 Points'!$E$13:$L$21,D1218)</f>
        <v>0</v>
      </c>
      <c r="M1218" s="59">
        <f>countif('2022 Points'!$G$13:$N$21,D1218)</f>
        <v>0</v>
      </c>
    </row>
    <row r="1219">
      <c r="A1219" s="50">
        <v>1218.0</v>
      </c>
      <c r="B1219" s="67">
        <v>1714.0</v>
      </c>
      <c r="C1219" s="69" t="s">
        <v>1196</v>
      </c>
      <c r="D1219" s="50" t="s">
        <v>7375</v>
      </c>
      <c r="E1219" s="50" t="s">
        <v>4559</v>
      </c>
      <c r="F1219" s="50">
        <v>20.0</v>
      </c>
      <c r="G1219" s="11"/>
      <c r="I1219" t="str">
        <f t="array" ref="I1219">INDEX('Current 2023 Points'!$F$16:$F$27,MATCH(1,MMULT(--('Current 2023 Points'!$G$16:$N$27=D1219),TRANSPOSE(COLUMN('Current 2023 Points'!$G$16:$N$27)^0)),0))</f>
        <v>#N/A</v>
      </c>
      <c r="K1219" s="58">
        <f>F1219-IFERROR(VLOOKUP(D1219,'Pre-transfer 2023 Ranking'!$D:$F,3,0),0)</f>
        <v>0</v>
      </c>
      <c r="L1219">
        <f>countif('Pre-transfer 2022 Points'!$E$13:$L$21,D1219)</f>
        <v>0</v>
      </c>
      <c r="M1219" s="59">
        <f>countif('2022 Points'!$G$13:$N$21,D1219)</f>
        <v>0</v>
      </c>
    </row>
    <row r="1220">
      <c r="A1220" s="50">
        <v>1219.0</v>
      </c>
      <c r="B1220" s="67">
        <v>1757.0</v>
      </c>
      <c r="C1220" s="69" t="s">
        <v>391</v>
      </c>
      <c r="D1220" s="50" t="s">
        <v>7376</v>
      </c>
      <c r="E1220" s="50" t="s">
        <v>8639</v>
      </c>
      <c r="F1220" s="50">
        <v>20.0</v>
      </c>
      <c r="G1220" s="11"/>
      <c r="I1220" t="str">
        <f t="array" ref="I1220">INDEX('Current 2023 Points'!$F$16:$F$27,MATCH(1,MMULT(--('Current 2023 Points'!$G$16:$N$27=D1220),TRANSPOSE(COLUMN('Current 2023 Points'!$G$16:$N$27)^0)),0))</f>
        <v>#N/A</v>
      </c>
      <c r="K1220" s="58">
        <f>F1220-IFERROR(VLOOKUP(D1220,'Pre-transfer 2023 Ranking'!$D:$F,3,0),0)</f>
        <v>4</v>
      </c>
      <c r="L1220">
        <f>countif('Pre-transfer 2022 Points'!$E$13:$L$21,D1220)</f>
        <v>0</v>
      </c>
      <c r="M1220" s="59">
        <f>countif('2022 Points'!$G$13:$N$21,D1220)</f>
        <v>0</v>
      </c>
    </row>
    <row r="1221">
      <c r="A1221" s="50">
        <v>1220.0</v>
      </c>
      <c r="B1221" s="67">
        <v>1032.0</v>
      </c>
      <c r="C1221" s="69" t="s">
        <v>4583</v>
      </c>
      <c r="D1221" s="50" t="s">
        <v>7377</v>
      </c>
      <c r="E1221" s="50" t="s">
        <v>8603</v>
      </c>
      <c r="F1221" s="50">
        <v>20.0</v>
      </c>
      <c r="G1221" s="11"/>
      <c r="I1221" t="str">
        <f t="array" ref="I1221">INDEX('Current 2023 Points'!$F$16:$F$27,MATCH(1,MMULT(--('Current 2023 Points'!$G$16:$N$27=D1221),TRANSPOSE(COLUMN('Current 2023 Points'!$G$16:$N$27)^0)),0))</f>
        <v>#N/A</v>
      </c>
      <c r="K1221" s="58">
        <f>F1221-IFERROR(VLOOKUP(D1221,'Pre-transfer 2023 Ranking'!$D:$F,3,0),0)</f>
        <v>17</v>
      </c>
      <c r="L1221">
        <f>countif('Pre-transfer 2022 Points'!$E$13:$L$21,D1221)</f>
        <v>0</v>
      </c>
      <c r="M1221" s="59">
        <f>countif('2022 Points'!$G$13:$N$21,D1221)</f>
        <v>0</v>
      </c>
    </row>
    <row r="1222">
      <c r="A1222" s="50">
        <v>1221.0</v>
      </c>
      <c r="B1222" s="67"/>
      <c r="C1222" s="69" t="s">
        <v>5776</v>
      </c>
      <c r="D1222" s="50" t="s">
        <v>7378</v>
      </c>
      <c r="E1222" s="50" t="s">
        <v>5839</v>
      </c>
      <c r="F1222" s="50">
        <v>20.0</v>
      </c>
      <c r="G1222" s="11"/>
      <c r="I1222" t="str">
        <f t="array" ref="I1222">INDEX('Current 2023 Points'!$F$16:$F$27,MATCH(1,MMULT(--('Current 2023 Points'!$G$16:$N$27=D1222),TRANSPOSE(COLUMN('Current 2023 Points'!$G$16:$N$27)^0)),0))</f>
        <v>#N/A</v>
      </c>
      <c r="K1222" s="58">
        <f>F1222-IFERROR(VLOOKUP(D1222,'Pre-transfer 2023 Ranking'!$D:$F,3,0),0)</f>
        <v>2</v>
      </c>
      <c r="L1222">
        <f>countif('Pre-transfer 2022 Points'!$E$13:$L$21,D1222)</f>
        <v>0</v>
      </c>
      <c r="M1222" s="59">
        <f>countif('2022 Points'!$G$13:$N$21,D1222)</f>
        <v>0</v>
      </c>
    </row>
    <row r="1223">
      <c r="A1223" s="50">
        <v>1222.0</v>
      </c>
      <c r="B1223" s="67"/>
      <c r="C1223" s="68" t="s">
        <v>5776</v>
      </c>
      <c r="D1223" s="50" t="s">
        <v>7379</v>
      </c>
      <c r="E1223" s="50" t="s">
        <v>8772</v>
      </c>
      <c r="F1223" s="50">
        <v>20.0</v>
      </c>
      <c r="G1223" s="11"/>
      <c r="I1223" t="str">
        <f t="array" ref="I1223">INDEX('Current 2023 Points'!$F$16:$F$27,MATCH(1,MMULT(--('Current 2023 Points'!$G$16:$N$27=D1223),TRANSPOSE(COLUMN('Current 2023 Points'!$G$16:$N$27)^0)),0))</f>
        <v>#N/A</v>
      </c>
      <c r="K1223" s="58">
        <f>F1223-IFERROR(VLOOKUP(D1223,'Pre-transfer 2023 Ranking'!$D:$F,3,0),0)</f>
        <v>0</v>
      </c>
      <c r="L1223">
        <f>countif('Pre-transfer 2022 Points'!$E$13:$L$21,D1223)</f>
        <v>0</v>
      </c>
      <c r="M1223" s="59">
        <f>countif('2022 Points'!$G$13:$N$21,D1223)</f>
        <v>0</v>
      </c>
    </row>
    <row r="1224">
      <c r="A1224" s="50">
        <v>1223.0</v>
      </c>
      <c r="B1224" s="67"/>
      <c r="C1224" s="68" t="s">
        <v>5776</v>
      </c>
      <c r="D1224" s="50" t="s">
        <v>7380</v>
      </c>
      <c r="E1224" s="50" t="s">
        <v>8746</v>
      </c>
      <c r="F1224" s="50">
        <v>20.0</v>
      </c>
      <c r="G1224" s="11"/>
      <c r="I1224" t="str">
        <f t="array" ref="I1224">INDEX('Current 2023 Points'!$F$16:$F$27,MATCH(1,MMULT(--('Current 2023 Points'!$G$16:$N$27=D1224),TRANSPOSE(COLUMN('Current 2023 Points'!$G$16:$N$27)^0)),0))</f>
        <v>#N/A</v>
      </c>
      <c r="K1224" s="58">
        <f>F1224-IFERROR(VLOOKUP(D1224,'Pre-transfer 2023 Ranking'!$D:$F,3,0),0)</f>
        <v>10</v>
      </c>
      <c r="L1224">
        <f>countif('Pre-transfer 2022 Points'!$E$13:$L$21,D1224)</f>
        <v>0</v>
      </c>
      <c r="M1224" s="59">
        <f>countif('2022 Points'!$G$13:$N$21,D1224)</f>
        <v>0</v>
      </c>
    </row>
    <row r="1225">
      <c r="A1225" s="50">
        <v>1224.0</v>
      </c>
      <c r="B1225" s="67">
        <v>1075.0</v>
      </c>
      <c r="C1225" s="68" t="s">
        <v>1619</v>
      </c>
      <c r="D1225" s="50" t="s">
        <v>7381</v>
      </c>
      <c r="E1225" s="50" t="s">
        <v>4465</v>
      </c>
      <c r="F1225" s="50">
        <v>20.0</v>
      </c>
      <c r="G1225" s="11"/>
      <c r="I1225" t="str">
        <f t="array" ref="I1225">INDEX('Current 2023 Points'!$F$16:$F$27,MATCH(1,MMULT(--('Current 2023 Points'!$G$16:$N$27=D1225),TRANSPOSE(COLUMN('Current 2023 Points'!$G$16:$N$27)^0)),0))</f>
        <v>#N/A</v>
      </c>
      <c r="K1225" s="58">
        <f>F1225-IFERROR(VLOOKUP(D1225,'Pre-transfer 2023 Ranking'!$D:$F,3,0),0)</f>
        <v>18</v>
      </c>
      <c r="L1225">
        <f>countif('Pre-transfer 2022 Points'!$E$13:$L$21,D1225)</f>
        <v>0</v>
      </c>
      <c r="M1225" s="59">
        <f>countif('2022 Points'!$G$13:$N$21,D1225)</f>
        <v>0</v>
      </c>
    </row>
    <row r="1226">
      <c r="A1226" s="50">
        <v>1225.0</v>
      </c>
      <c r="B1226" s="67"/>
      <c r="C1226" s="69" t="s">
        <v>5776</v>
      </c>
      <c r="D1226" s="50" t="s">
        <v>7382</v>
      </c>
      <c r="E1226" s="50" t="s">
        <v>5944</v>
      </c>
      <c r="F1226" s="50">
        <v>20.0</v>
      </c>
      <c r="G1226" s="11"/>
      <c r="I1226" t="str">
        <f t="array" ref="I1226">INDEX('Current 2023 Points'!$F$16:$F$27,MATCH(1,MMULT(--('Current 2023 Points'!$G$16:$N$27=D1226),TRANSPOSE(COLUMN('Current 2023 Points'!$G$16:$N$27)^0)),0))</f>
        <v>#N/A</v>
      </c>
      <c r="K1226" s="58">
        <f>F1226-IFERROR(VLOOKUP(D1226,'Pre-transfer 2023 Ranking'!$D:$F,3,0),0)</f>
        <v>0</v>
      </c>
      <c r="L1226">
        <f>countif('Pre-transfer 2022 Points'!$E$13:$L$21,D1226)</f>
        <v>0</v>
      </c>
      <c r="M1226" s="59">
        <f>countif('2022 Points'!$G$13:$N$21,D1226)</f>
        <v>0</v>
      </c>
    </row>
    <row r="1227">
      <c r="A1227" s="50">
        <v>1226.0</v>
      </c>
      <c r="B1227" s="67">
        <v>1253.0</v>
      </c>
      <c r="C1227" s="69" t="s">
        <v>1029</v>
      </c>
      <c r="D1227" s="50" t="s">
        <v>7383</v>
      </c>
      <c r="E1227" s="50"/>
      <c r="F1227" s="50">
        <v>20.0</v>
      </c>
      <c r="G1227" s="11"/>
      <c r="I1227" t="str">
        <f t="array" ref="I1227">INDEX('Current 2023 Points'!$F$16:$F$27,MATCH(1,MMULT(--('Current 2023 Points'!$G$16:$N$27=D1227),TRANSPOSE(COLUMN('Current 2023 Points'!$G$16:$N$27)^0)),0))</f>
        <v>#N/A</v>
      </c>
      <c r="K1227" s="58">
        <f>F1227-IFERROR(VLOOKUP(D1227,'Pre-transfer 2023 Ranking'!$D:$F,3,0),0)</f>
        <v>0</v>
      </c>
      <c r="L1227">
        <f>countif('Pre-transfer 2022 Points'!$E$13:$L$21,D1227)</f>
        <v>0</v>
      </c>
      <c r="M1227" s="59">
        <f>countif('2022 Points'!$G$13:$N$21,D1227)</f>
        <v>0</v>
      </c>
    </row>
    <row r="1228">
      <c r="A1228" s="50">
        <v>1227.0</v>
      </c>
      <c r="B1228" s="67">
        <v>363.0</v>
      </c>
      <c r="C1228" s="69" t="s">
        <v>4901</v>
      </c>
      <c r="D1228" s="50" t="s">
        <v>7384</v>
      </c>
      <c r="E1228" s="50" t="s">
        <v>8597</v>
      </c>
      <c r="F1228" s="50">
        <v>20.0</v>
      </c>
      <c r="G1228" s="11"/>
      <c r="I1228" t="str">
        <f t="array" ref="I1228">INDEX('Current 2023 Points'!$F$16:$F$27,MATCH(1,MMULT(--('Current 2023 Points'!$G$16:$N$27=D1228),TRANSPOSE(COLUMN('Current 2023 Points'!$G$16:$N$27)^0)),0))</f>
        <v>#N/A</v>
      </c>
      <c r="K1228" s="58">
        <f>F1228-IFERROR(VLOOKUP(D1228,'Pre-transfer 2023 Ranking'!$D:$F,3,0),0)</f>
        <v>0</v>
      </c>
      <c r="L1228">
        <f>countif('Pre-transfer 2022 Points'!$E$13:$L$21,D1228)</f>
        <v>0</v>
      </c>
      <c r="M1228" s="59">
        <f>countif('2022 Points'!$G$13:$N$21,D1228)</f>
        <v>0</v>
      </c>
    </row>
    <row r="1229">
      <c r="A1229" s="50">
        <v>1228.0</v>
      </c>
      <c r="B1229" s="67">
        <v>781.0</v>
      </c>
      <c r="C1229" s="68" t="s">
        <v>1270</v>
      </c>
      <c r="D1229" s="50" t="s">
        <v>7385</v>
      </c>
      <c r="E1229" s="50" t="s">
        <v>8628</v>
      </c>
      <c r="F1229" s="50">
        <v>20.0</v>
      </c>
      <c r="G1229" s="11"/>
      <c r="I1229" t="str">
        <f t="array" ref="I1229">INDEX('Current 2023 Points'!$F$16:$F$27,MATCH(1,MMULT(--('Current 2023 Points'!$G$16:$N$27=D1229),TRANSPOSE(COLUMN('Current 2023 Points'!$G$16:$N$27)^0)),0))</f>
        <v>#N/A</v>
      </c>
      <c r="K1229" s="58">
        <f>F1229-IFERROR(VLOOKUP(D1229,'Pre-transfer 2023 Ranking'!$D:$F,3,0),0)</f>
        <v>0</v>
      </c>
      <c r="L1229">
        <f>countif('Pre-transfer 2022 Points'!$E$13:$L$21,D1229)</f>
        <v>0</v>
      </c>
      <c r="M1229" s="59">
        <f>countif('2022 Points'!$G$13:$N$21,D1229)</f>
        <v>0</v>
      </c>
    </row>
    <row r="1230">
      <c r="A1230" s="50">
        <v>1229.0</v>
      </c>
      <c r="B1230" s="67">
        <v>1316.0</v>
      </c>
      <c r="C1230" s="69" t="s">
        <v>4356</v>
      </c>
      <c r="D1230" s="50" t="s">
        <v>7386</v>
      </c>
      <c r="E1230" s="50"/>
      <c r="F1230" s="50">
        <v>20.0</v>
      </c>
      <c r="G1230" s="11"/>
      <c r="I1230" t="str">
        <f t="array" ref="I1230">INDEX('Current 2023 Points'!$F$16:$F$27,MATCH(1,MMULT(--('Current 2023 Points'!$G$16:$N$27=D1230),TRANSPOSE(COLUMN('Current 2023 Points'!$G$16:$N$27)^0)),0))</f>
        <v>#N/A</v>
      </c>
      <c r="K1230" s="58">
        <f>F1230-IFERROR(VLOOKUP(D1230,'Pre-transfer 2023 Ranking'!$D:$F,3,0),0)</f>
        <v>20</v>
      </c>
      <c r="L1230">
        <f>countif('Pre-transfer 2022 Points'!$E$13:$L$21,D1230)</f>
        <v>0</v>
      </c>
      <c r="M1230" s="59">
        <f>countif('2022 Points'!$G$13:$N$21,D1230)</f>
        <v>0</v>
      </c>
    </row>
    <row r="1231">
      <c r="A1231" s="50">
        <v>1230.0</v>
      </c>
      <c r="B1231" s="67"/>
      <c r="C1231" s="69" t="s">
        <v>5776</v>
      </c>
      <c r="D1231" s="50" t="s">
        <v>7387</v>
      </c>
      <c r="E1231" s="50" t="s">
        <v>8665</v>
      </c>
      <c r="F1231" s="50">
        <v>20.0</v>
      </c>
      <c r="G1231" s="11"/>
      <c r="I1231" t="str">
        <f t="array" ref="I1231">INDEX('Current 2023 Points'!$F$16:$F$27,MATCH(1,MMULT(--('Current 2023 Points'!$G$16:$N$27=D1231),TRANSPOSE(COLUMN('Current 2023 Points'!$G$16:$N$27)^0)),0))</f>
        <v>#N/A</v>
      </c>
      <c r="K1231" s="58">
        <f>F1231-IFERROR(VLOOKUP(D1231,'Pre-transfer 2023 Ranking'!$D:$F,3,0),0)</f>
        <v>20</v>
      </c>
      <c r="L1231">
        <f>countif('Pre-transfer 2022 Points'!$E$13:$L$21,D1231)</f>
        <v>0</v>
      </c>
      <c r="M1231" s="59">
        <f>countif('2022 Points'!$G$13:$N$21,D1231)</f>
        <v>0</v>
      </c>
    </row>
    <row r="1232">
      <c r="A1232" s="50">
        <v>1231.0</v>
      </c>
      <c r="B1232" s="67">
        <v>194.0</v>
      </c>
      <c r="C1232" s="68" t="s">
        <v>8773</v>
      </c>
      <c r="D1232" s="50" t="s">
        <v>7388</v>
      </c>
      <c r="E1232" s="50" t="s">
        <v>998</v>
      </c>
      <c r="F1232" s="50">
        <v>20.0</v>
      </c>
      <c r="G1232" s="11"/>
      <c r="I1232" t="str">
        <f t="array" ref="I1232">INDEX('Current 2023 Points'!$F$16:$F$27,MATCH(1,MMULT(--('Current 2023 Points'!$G$16:$N$27=D1232),TRANSPOSE(COLUMN('Current 2023 Points'!$G$16:$N$27)^0)),0))</f>
        <v>#N/A</v>
      </c>
      <c r="K1232" s="58">
        <f>F1232-IFERROR(VLOOKUP(D1232,'Pre-transfer 2023 Ranking'!$D:$F,3,0),0)</f>
        <v>20</v>
      </c>
      <c r="L1232">
        <f>countif('Pre-transfer 2022 Points'!$E$13:$L$21,D1232)</f>
        <v>0</v>
      </c>
      <c r="M1232" s="59">
        <f>countif('2022 Points'!$G$13:$N$21,D1232)</f>
        <v>0</v>
      </c>
    </row>
    <row r="1233">
      <c r="A1233" s="50">
        <v>1232.0</v>
      </c>
      <c r="B1233" s="67"/>
      <c r="C1233" s="69" t="s">
        <v>5776</v>
      </c>
      <c r="D1233" s="50" t="s">
        <v>7389</v>
      </c>
      <c r="E1233" s="50" t="s">
        <v>6191</v>
      </c>
      <c r="F1233" s="50">
        <v>20.0</v>
      </c>
      <c r="G1233" s="11"/>
      <c r="I1233" t="str">
        <f t="array" ref="I1233">INDEX('Current 2023 Points'!$F$16:$F$27,MATCH(1,MMULT(--('Current 2023 Points'!$G$16:$N$27=D1233),TRANSPOSE(COLUMN('Current 2023 Points'!$G$16:$N$27)^0)),0))</f>
        <v>#N/A</v>
      </c>
      <c r="K1233" s="58">
        <f>F1233-IFERROR(VLOOKUP(D1233,'Pre-transfer 2023 Ranking'!$D:$F,3,0),0)</f>
        <v>20</v>
      </c>
      <c r="L1233">
        <f>countif('Pre-transfer 2022 Points'!$E$13:$L$21,D1233)</f>
        <v>0</v>
      </c>
      <c r="M1233" s="59">
        <f>countif('2022 Points'!$G$13:$N$21,D1233)</f>
        <v>0</v>
      </c>
    </row>
    <row r="1234">
      <c r="A1234" s="50">
        <v>1233.0</v>
      </c>
      <c r="B1234" s="67">
        <v>1830.0</v>
      </c>
      <c r="C1234" s="69" t="s">
        <v>1215</v>
      </c>
      <c r="D1234" s="50" t="s">
        <v>7390</v>
      </c>
      <c r="E1234" s="50" t="s">
        <v>4564</v>
      </c>
      <c r="F1234" s="50">
        <v>20.0</v>
      </c>
      <c r="G1234" s="11"/>
      <c r="I1234" t="str">
        <f t="array" ref="I1234">INDEX('Current 2023 Points'!$F$16:$F$27,MATCH(1,MMULT(--('Current 2023 Points'!$G$16:$N$27=D1234),TRANSPOSE(COLUMN('Current 2023 Points'!$G$16:$N$27)^0)),0))</f>
        <v>#N/A</v>
      </c>
      <c r="K1234" s="58">
        <f>F1234-IFERROR(VLOOKUP(D1234,'Pre-transfer 2023 Ranking'!$D:$F,3,0),0)</f>
        <v>1</v>
      </c>
      <c r="L1234">
        <f>countif('Pre-transfer 2022 Points'!$E$13:$L$21,D1234)</f>
        <v>0</v>
      </c>
      <c r="M1234" s="59">
        <f>countif('2022 Points'!$G$13:$N$21,D1234)</f>
        <v>0</v>
      </c>
    </row>
    <row r="1235">
      <c r="A1235" s="50">
        <v>1234.0</v>
      </c>
      <c r="B1235" s="67">
        <v>1259.0</v>
      </c>
      <c r="C1235" s="68" t="s">
        <v>269</v>
      </c>
      <c r="D1235" s="50" t="s">
        <v>7391</v>
      </c>
      <c r="E1235" s="50" t="s">
        <v>8594</v>
      </c>
      <c r="F1235" s="50">
        <v>19.0</v>
      </c>
      <c r="G1235" s="11"/>
      <c r="I1235" t="str">
        <f t="array" ref="I1235">INDEX('Current 2023 Points'!$F$16:$F$27,MATCH(1,MMULT(--('Current 2023 Points'!$G$16:$N$27=D1235),TRANSPOSE(COLUMN('Current 2023 Points'!$G$16:$N$27)^0)),0))</f>
        <v>#N/A</v>
      </c>
      <c r="K1235" s="58">
        <f>F1235-IFERROR(VLOOKUP(D1235,'Pre-transfer 2023 Ranking'!$D:$F,3,0),0)</f>
        <v>9</v>
      </c>
      <c r="L1235">
        <f>countif('Pre-transfer 2022 Points'!$E$13:$L$21,D1235)</f>
        <v>0</v>
      </c>
      <c r="M1235" s="59">
        <f>countif('2022 Points'!$G$13:$N$21,D1235)</f>
        <v>0</v>
      </c>
    </row>
    <row r="1236">
      <c r="A1236" s="50">
        <v>1235.0</v>
      </c>
      <c r="B1236" s="67">
        <v>1432.0</v>
      </c>
      <c r="C1236" s="68" t="s">
        <v>6024</v>
      </c>
      <c r="D1236" s="50" t="s">
        <v>7392</v>
      </c>
      <c r="E1236" s="50" t="s">
        <v>208</v>
      </c>
      <c r="F1236" s="50">
        <v>19.0</v>
      </c>
      <c r="G1236" s="11"/>
      <c r="I1236" t="str">
        <f t="array" ref="I1236">INDEX('Current 2023 Points'!$F$16:$F$27,MATCH(1,MMULT(--('Current 2023 Points'!$G$16:$N$27=D1236),TRANSPOSE(COLUMN('Current 2023 Points'!$G$16:$N$27)^0)),0))</f>
        <v>#N/A</v>
      </c>
      <c r="K1236" s="58">
        <f>F1236-IFERROR(VLOOKUP(D1236,'Pre-transfer 2023 Ranking'!$D:$F,3,0),0)</f>
        <v>5</v>
      </c>
      <c r="L1236">
        <f>countif('Pre-transfer 2022 Points'!$E$13:$L$21,D1236)</f>
        <v>0</v>
      </c>
      <c r="M1236" s="59">
        <f>countif('2022 Points'!$G$13:$N$21,D1236)</f>
        <v>0</v>
      </c>
    </row>
    <row r="1237">
      <c r="A1237" s="50">
        <v>1236.0</v>
      </c>
      <c r="B1237" s="67">
        <v>1381.0</v>
      </c>
      <c r="C1237" s="68" t="s">
        <v>946</v>
      </c>
      <c r="D1237" s="50" t="s">
        <v>7393</v>
      </c>
      <c r="E1237" s="50" t="s">
        <v>6025</v>
      </c>
      <c r="F1237" s="50">
        <v>19.0</v>
      </c>
      <c r="G1237" s="11"/>
      <c r="I1237" t="str">
        <f t="array" ref="I1237">INDEX('Current 2023 Points'!$F$16:$F$27,MATCH(1,MMULT(--('Current 2023 Points'!$G$16:$N$27=D1237),TRANSPOSE(COLUMN('Current 2023 Points'!$G$16:$N$27)^0)),0))</f>
        <v>#N/A</v>
      </c>
      <c r="K1237" s="58">
        <f>F1237-IFERROR(VLOOKUP(D1237,'Pre-transfer 2023 Ranking'!$D:$F,3,0),0)</f>
        <v>11</v>
      </c>
      <c r="L1237">
        <f>countif('Pre-transfer 2022 Points'!$E$13:$L$21,D1237)</f>
        <v>0</v>
      </c>
      <c r="M1237" s="59">
        <f>countif('2022 Points'!$G$13:$N$21,D1237)</f>
        <v>0</v>
      </c>
    </row>
    <row r="1238">
      <c r="A1238" s="50">
        <v>1237.0</v>
      </c>
      <c r="B1238" s="67">
        <v>678.0</v>
      </c>
      <c r="C1238" s="68" t="s">
        <v>4677</v>
      </c>
      <c r="D1238" s="50" t="s">
        <v>7394</v>
      </c>
      <c r="E1238" s="50" t="s">
        <v>5816</v>
      </c>
      <c r="F1238" s="50">
        <v>19.0</v>
      </c>
      <c r="G1238" s="11"/>
      <c r="I1238" t="str">
        <f t="array" ref="I1238">INDEX('Current 2023 Points'!$F$16:$F$27,MATCH(1,MMULT(--('Current 2023 Points'!$G$16:$N$27=D1238),TRANSPOSE(COLUMN('Current 2023 Points'!$G$16:$N$27)^0)),0))</f>
        <v>#N/A</v>
      </c>
      <c r="K1238" s="58">
        <f>F1238-IFERROR(VLOOKUP(D1238,'Pre-transfer 2023 Ranking'!$D:$F,3,0),0)</f>
        <v>0</v>
      </c>
      <c r="L1238">
        <f>countif('Pre-transfer 2022 Points'!$E$13:$L$21,D1238)</f>
        <v>0</v>
      </c>
      <c r="M1238" s="59">
        <f>countif('2022 Points'!$G$13:$N$21,D1238)</f>
        <v>0</v>
      </c>
    </row>
    <row r="1239">
      <c r="A1239" s="50">
        <v>1238.0</v>
      </c>
      <c r="B1239" s="67">
        <v>2017.0</v>
      </c>
      <c r="C1239" s="69" t="s">
        <v>8774</v>
      </c>
      <c r="D1239" s="50" t="s">
        <v>7395</v>
      </c>
      <c r="E1239" s="50" t="s">
        <v>8689</v>
      </c>
      <c r="F1239" s="50">
        <v>19.0</v>
      </c>
      <c r="G1239" s="11"/>
      <c r="I1239" t="str">
        <f t="array" ref="I1239">INDEX('Current 2023 Points'!$F$16:$F$27,MATCH(1,MMULT(--('Current 2023 Points'!$G$16:$N$27=D1239),TRANSPOSE(COLUMN('Current 2023 Points'!$G$16:$N$27)^0)),0))</f>
        <v>#N/A</v>
      </c>
      <c r="K1239" s="58">
        <f>F1239-IFERROR(VLOOKUP(D1239,'Pre-transfer 2023 Ranking'!$D:$F,3,0),0)</f>
        <v>18</v>
      </c>
      <c r="L1239">
        <f>countif('Pre-transfer 2022 Points'!$E$13:$L$21,D1239)</f>
        <v>0</v>
      </c>
      <c r="M1239" s="59">
        <f>countif('2022 Points'!$G$13:$N$21,D1239)</f>
        <v>0</v>
      </c>
    </row>
    <row r="1240">
      <c r="A1240" s="50">
        <v>1239.0</v>
      </c>
      <c r="B1240" s="67">
        <v>361.0</v>
      </c>
      <c r="C1240" s="69" t="s">
        <v>8775</v>
      </c>
      <c r="D1240" s="50" t="s">
        <v>7396</v>
      </c>
      <c r="E1240" s="50" t="s">
        <v>208</v>
      </c>
      <c r="F1240" s="50">
        <v>19.0</v>
      </c>
      <c r="G1240" s="11"/>
      <c r="I1240" t="str">
        <f t="array" ref="I1240">INDEX('Current 2023 Points'!$F$16:$F$27,MATCH(1,MMULT(--('Current 2023 Points'!$G$16:$N$27=D1240),TRANSPOSE(COLUMN('Current 2023 Points'!$G$16:$N$27)^0)),0))</f>
        <v>#N/A</v>
      </c>
      <c r="K1240" s="58">
        <f>F1240-IFERROR(VLOOKUP(D1240,'Pre-transfer 2023 Ranking'!$D:$F,3,0),0)</f>
        <v>1</v>
      </c>
      <c r="L1240">
        <f>countif('Pre-transfer 2022 Points'!$E$13:$L$21,D1240)</f>
        <v>0</v>
      </c>
      <c r="M1240" s="59">
        <f>countif('2022 Points'!$G$13:$N$21,D1240)</f>
        <v>0</v>
      </c>
    </row>
    <row r="1241">
      <c r="A1241" s="50">
        <v>1240.0</v>
      </c>
      <c r="B1241" s="67">
        <v>2235.0</v>
      </c>
      <c r="C1241" s="68" t="s">
        <v>5843</v>
      </c>
      <c r="D1241" s="50" t="s">
        <v>7397</v>
      </c>
      <c r="E1241" s="50" t="s">
        <v>8631</v>
      </c>
      <c r="F1241" s="50">
        <v>19.0</v>
      </c>
      <c r="G1241" s="11"/>
      <c r="I1241" t="str">
        <f t="array" ref="I1241">INDEX('Current 2023 Points'!$F$16:$F$27,MATCH(1,MMULT(--('Current 2023 Points'!$G$16:$N$27=D1241),TRANSPOSE(COLUMN('Current 2023 Points'!$G$16:$N$27)^0)),0))</f>
        <v>#N/A</v>
      </c>
      <c r="K1241" s="58">
        <f>F1241-IFERROR(VLOOKUP(D1241,'Pre-transfer 2023 Ranking'!$D:$F,3,0),0)</f>
        <v>0</v>
      </c>
      <c r="L1241">
        <f>countif('Pre-transfer 2022 Points'!$E$13:$L$21,D1241)</f>
        <v>0</v>
      </c>
      <c r="M1241" s="59">
        <f>countif('2022 Points'!$G$13:$N$21,D1241)</f>
        <v>0</v>
      </c>
    </row>
    <row r="1242">
      <c r="A1242" s="50">
        <v>1241.0</v>
      </c>
      <c r="B1242" s="67"/>
      <c r="C1242" s="69" t="s">
        <v>5776</v>
      </c>
      <c r="D1242" s="50" t="s">
        <v>7398</v>
      </c>
      <c r="E1242" s="50" t="s">
        <v>5822</v>
      </c>
      <c r="F1242" s="50">
        <v>19.0</v>
      </c>
      <c r="G1242" s="11"/>
      <c r="I1242" t="str">
        <f t="array" ref="I1242">INDEX('Current 2023 Points'!$F$16:$F$27,MATCH(1,MMULT(--('Current 2023 Points'!$G$16:$N$27=D1242),TRANSPOSE(COLUMN('Current 2023 Points'!$G$16:$N$27)^0)),0))</f>
        <v>#N/A</v>
      </c>
      <c r="K1242" s="58">
        <f>F1242-IFERROR(VLOOKUP(D1242,'Pre-transfer 2023 Ranking'!$D:$F,3,0),0)</f>
        <v>15</v>
      </c>
      <c r="L1242">
        <f>countif('Pre-transfer 2022 Points'!$E$13:$L$21,D1242)</f>
        <v>0</v>
      </c>
      <c r="M1242" s="59">
        <f>countif('2022 Points'!$G$13:$N$21,D1242)</f>
        <v>0</v>
      </c>
    </row>
    <row r="1243">
      <c r="A1243" s="50">
        <v>1242.0</v>
      </c>
      <c r="B1243" s="67">
        <v>1699.0</v>
      </c>
      <c r="C1243" s="69" t="s">
        <v>4374</v>
      </c>
      <c r="D1243" s="50" t="s">
        <v>7399</v>
      </c>
      <c r="E1243" s="50" t="s">
        <v>8651</v>
      </c>
      <c r="F1243" s="50">
        <v>19.0</v>
      </c>
      <c r="G1243" s="11"/>
      <c r="I1243" t="str">
        <f t="array" ref="I1243">INDEX('Current 2023 Points'!$F$16:$F$27,MATCH(1,MMULT(--('Current 2023 Points'!$G$16:$N$27=D1243),TRANSPOSE(COLUMN('Current 2023 Points'!$G$16:$N$27)^0)),0))</f>
        <v>#N/A</v>
      </c>
      <c r="K1243" s="58">
        <f>F1243-IFERROR(VLOOKUP(D1243,'Pre-transfer 2023 Ranking'!$D:$F,3,0),0)</f>
        <v>15</v>
      </c>
      <c r="L1243">
        <f>countif('Pre-transfer 2022 Points'!$E$13:$L$21,D1243)</f>
        <v>0</v>
      </c>
      <c r="M1243" s="59">
        <f>countif('2022 Points'!$G$13:$N$21,D1243)</f>
        <v>0</v>
      </c>
    </row>
    <row r="1244">
      <c r="A1244" s="50">
        <v>1243.0</v>
      </c>
      <c r="B1244" s="67"/>
      <c r="C1244" s="69" t="s">
        <v>5776</v>
      </c>
      <c r="D1244" s="50" t="s">
        <v>7400</v>
      </c>
      <c r="E1244" s="50"/>
      <c r="F1244" s="50">
        <v>19.0</v>
      </c>
      <c r="G1244" s="11"/>
      <c r="I1244" t="str">
        <f t="array" ref="I1244">INDEX('Current 2023 Points'!$F$16:$F$27,MATCH(1,MMULT(--('Current 2023 Points'!$G$16:$N$27=D1244),TRANSPOSE(COLUMN('Current 2023 Points'!$G$16:$N$27)^0)),0))</f>
        <v>#N/A</v>
      </c>
      <c r="K1244" s="58">
        <f>F1244-IFERROR(VLOOKUP(D1244,'Pre-transfer 2023 Ranking'!$D:$F,3,0),0)</f>
        <v>0</v>
      </c>
      <c r="L1244">
        <f>countif('Pre-transfer 2022 Points'!$E$13:$L$21,D1244)</f>
        <v>0</v>
      </c>
      <c r="M1244" s="59">
        <f>countif('2022 Points'!$G$13:$N$21,D1244)</f>
        <v>0</v>
      </c>
    </row>
    <row r="1245">
      <c r="A1245" s="50">
        <v>1244.0</v>
      </c>
      <c r="B1245" s="67">
        <v>1423.0</v>
      </c>
      <c r="C1245" s="69" t="s">
        <v>558</v>
      </c>
      <c r="D1245" s="50" t="s">
        <v>7401</v>
      </c>
      <c r="E1245" s="50" t="s">
        <v>745</v>
      </c>
      <c r="F1245" s="50">
        <v>19.0</v>
      </c>
      <c r="G1245" s="11"/>
      <c r="I1245" t="str">
        <f t="array" ref="I1245">INDEX('Current 2023 Points'!$F$16:$F$27,MATCH(1,MMULT(--('Current 2023 Points'!$G$16:$N$27=D1245),TRANSPOSE(COLUMN('Current 2023 Points'!$G$16:$N$27)^0)),0))</f>
        <v>#N/A</v>
      </c>
      <c r="K1245" s="58">
        <f>F1245-IFERROR(VLOOKUP(D1245,'Pre-transfer 2023 Ranking'!$D:$F,3,0),0)</f>
        <v>17</v>
      </c>
      <c r="L1245">
        <f>countif('Pre-transfer 2022 Points'!$E$13:$L$21,D1245)</f>
        <v>0</v>
      </c>
      <c r="M1245" s="59">
        <f>countif('2022 Points'!$G$13:$N$21,D1245)</f>
        <v>0</v>
      </c>
    </row>
    <row r="1246">
      <c r="A1246" s="50">
        <v>1245.0</v>
      </c>
      <c r="B1246" s="67">
        <v>1984.0</v>
      </c>
      <c r="C1246" s="69" t="s">
        <v>8776</v>
      </c>
      <c r="D1246" s="50" t="s">
        <v>7402</v>
      </c>
      <c r="E1246" s="50" t="s">
        <v>8777</v>
      </c>
      <c r="F1246" s="50">
        <v>19.0</v>
      </c>
      <c r="G1246" s="11"/>
      <c r="I1246" t="str">
        <f t="array" ref="I1246">INDEX('Current 2023 Points'!$F$16:$F$27,MATCH(1,MMULT(--('Current 2023 Points'!$G$16:$N$27=D1246),TRANSPOSE(COLUMN('Current 2023 Points'!$G$16:$N$27)^0)),0))</f>
        <v>#N/A</v>
      </c>
      <c r="K1246" s="58">
        <f>F1246-IFERROR(VLOOKUP(D1246,'Pre-transfer 2023 Ranking'!$D:$F,3,0),0)</f>
        <v>0</v>
      </c>
      <c r="L1246">
        <f>countif('Pre-transfer 2022 Points'!$E$13:$L$21,D1246)</f>
        <v>0</v>
      </c>
      <c r="M1246" s="59">
        <f>countif('2022 Points'!$G$13:$N$21,D1246)</f>
        <v>0</v>
      </c>
    </row>
    <row r="1247">
      <c r="A1247" s="50">
        <v>1246.0</v>
      </c>
      <c r="B1247" s="67">
        <v>1287.0</v>
      </c>
      <c r="C1247" s="69" t="s">
        <v>456</v>
      </c>
      <c r="D1247" s="50" t="s">
        <v>7403</v>
      </c>
      <c r="E1247" s="50" t="s">
        <v>4735</v>
      </c>
      <c r="F1247" s="50">
        <v>19.0</v>
      </c>
      <c r="G1247" s="11"/>
      <c r="I1247" t="str">
        <f t="array" ref="I1247">INDEX('Current 2023 Points'!$F$16:$F$27,MATCH(1,MMULT(--('Current 2023 Points'!$G$16:$N$27=D1247),TRANSPOSE(COLUMN('Current 2023 Points'!$G$16:$N$27)^0)),0))</f>
        <v>#N/A</v>
      </c>
      <c r="K1247" s="58">
        <f>F1247-IFERROR(VLOOKUP(D1247,'Pre-transfer 2023 Ranking'!$D:$F,3,0),0)</f>
        <v>4</v>
      </c>
      <c r="L1247">
        <f>countif('Pre-transfer 2022 Points'!$E$13:$L$21,D1247)</f>
        <v>0</v>
      </c>
      <c r="M1247" s="59">
        <f>countif('2022 Points'!$G$13:$N$21,D1247)</f>
        <v>0</v>
      </c>
    </row>
    <row r="1248">
      <c r="A1248" s="50">
        <v>1247.0</v>
      </c>
      <c r="B1248" s="67"/>
      <c r="C1248" s="69" t="s">
        <v>5776</v>
      </c>
      <c r="D1248" s="50" t="s">
        <v>7404</v>
      </c>
      <c r="E1248" s="50"/>
      <c r="F1248" s="50">
        <v>19.0</v>
      </c>
      <c r="G1248" s="11"/>
      <c r="I1248" t="str">
        <f t="array" ref="I1248">INDEX('Current 2023 Points'!$F$16:$F$27,MATCH(1,MMULT(--('Current 2023 Points'!$G$16:$N$27=D1248),TRANSPOSE(COLUMN('Current 2023 Points'!$G$16:$N$27)^0)),0))</f>
        <v>#N/A</v>
      </c>
      <c r="K1248" s="58">
        <f>F1248-IFERROR(VLOOKUP(D1248,'Pre-transfer 2023 Ranking'!$D:$F,3,0),0)</f>
        <v>19</v>
      </c>
      <c r="L1248">
        <f>countif('Pre-transfer 2022 Points'!$E$13:$L$21,D1248)</f>
        <v>0</v>
      </c>
      <c r="M1248" s="59">
        <f>countif('2022 Points'!$G$13:$N$21,D1248)</f>
        <v>0</v>
      </c>
    </row>
    <row r="1249">
      <c r="A1249" s="50">
        <v>1248.0</v>
      </c>
      <c r="B1249" s="67">
        <v>640.0</v>
      </c>
      <c r="C1249" s="69" t="s">
        <v>5561</v>
      </c>
      <c r="D1249" s="50" t="s">
        <v>7405</v>
      </c>
      <c r="E1249" s="50" t="s">
        <v>8630</v>
      </c>
      <c r="F1249" s="50">
        <v>19.0</v>
      </c>
      <c r="G1249" s="11"/>
      <c r="I1249" t="str">
        <f t="array" ref="I1249">INDEX('Current 2023 Points'!$F$16:$F$27,MATCH(1,MMULT(--('Current 2023 Points'!$G$16:$N$27=D1249),TRANSPOSE(COLUMN('Current 2023 Points'!$G$16:$N$27)^0)),0))</f>
        <v>#N/A</v>
      </c>
      <c r="K1249" s="58">
        <f>F1249-IFERROR(VLOOKUP(D1249,'Pre-transfer 2023 Ranking'!$D:$F,3,0),0)</f>
        <v>19</v>
      </c>
      <c r="L1249">
        <f>countif('Pre-transfer 2022 Points'!$E$13:$L$21,D1249)</f>
        <v>0</v>
      </c>
      <c r="M1249" s="59">
        <f>countif('2022 Points'!$G$13:$N$21,D1249)</f>
        <v>0</v>
      </c>
    </row>
    <row r="1250">
      <c r="A1250" s="50">
        <v>1249.0</v>
      </c>
      <c r="B1250" s="67">
        <v>869.0</v>
      </c>
      <c r="C1250" s="69" t="s">
        <v>8778</v>
      </c>
      <c r="D1250" s="50" t="s">
        <v>7406</v>
      </c>
      <c r="E1250" s="50" t="s">
        <v>5124</v>
      </c>
      <c r="F1250" s="50">
        <v>19.0</v>
      </c>
      <c r="G1250" s="11"/>
      <c r="I1250" t="str">
        <f t="array" ref="I1250">INDEX('Current 2023 Points'!$F$16:$F$27,MATCH(1,MMULT(--('Current 2023 Points'!$G$16:$N$27=D1250),TRANSPOSE(COLUMN('Current 2023 Points'!$G$16:$N$27)^0)),0))</f>
        <v>#N/A</v>
      </c>
      <c r="K1250" s="58">
        <f>F1250-IFERROR(VLOOKUP(D1250,'Pre-transfer 2023 Ranking'!$D:$F,3,0),0)</f>
        <v>19</v>
      </c>
      <c r="L1250">
        <f>countif('Pre-transfer 2022 Points'!$E$13:$L$21,D1250)</f>
        <v>0</v>
      </c>
      <c r="M1250" s="59">
        <f>countif('2022 Points'!$G$13:$N$21,D1250)</f>
        <v>0</v>
      </c>
    </row>
    <row r="1251">
      <c r="A1251" s="50">
        <v>1250.0</v>
      </c>
      <c r="B1251" s="67"/>
      <c r="C1251" s="68" t="s">
        <v>5776</v>
      </c>
      <c r="D1251" s="50" t="s">
        <v>7407</v>
      </c>
      <c r="E1251" s="50"/>
      <c r="F1251" s="50">
        <v>19.0</v>
      </c>
      <c r="G1251" s="11"/>
      <c r="I1251" t="str">
        <f t="array" ref="I1251">INDEX('Current 2023 Points'!$F$16:$F$27,MATCH(1,MMULT(--('Current 2023 Points'!$G$16:$N$27=D1251),TRANSPOSE(COLUMN('Current 2023 Points'!$G$16:$N$27)^0)),0))</f>
        <v>#N/A</v>
      </c>
      <c r="K1251" s="58">
        <f>F1251-IFERROR(VLOOKUP(D1251,'Pre-transfer 2023 Ranking'!$D:$F,3,0),0)</f>
        <v>19</v>
      </c>
      <c r="L1251">
        <f>countif('Pre-transfer 2022 Points'!$E$13:$L$21,D1251)</f>
        <v>0</v>
      </c>
      <c r="M1251" s="59">
        <f>countif('2022 Points'!$G$13:$N$21,D1251)</f>
        <v>0</v>
      </c>
    </row>
    <row r="1252">
      <c r="A1252" s="50">
        <v>1251.0</v>
      </c>
      <c r="B1252" s="67"/>
      <c r="C1252" s="69" t="s">
        <v>5776</v>
      </c>
      <c r="D1252" s="50" t="s">
        <v>7408</v>
      </c>
      <c r="E1252" s="50" t="s">
        <v>8779</v>
      </c>
      <c r="F1252" s="50">
        <v>19.0</v>
      </c>
      <c r="G1252" s="11"/>
      <c r="I1252" t="str">
        <f t="array" ref="I1252">INDEX('Current 2023 Points'!$F$16:$F$27,MATCH(1,MMULT(--('Current 2023 Points'!$G$16:$N$27=D1252),TRANSPOSE(COLUMN('Current 2023 Points'!$G$16:$N$27)^0)),0))</f>
        <v>#N/A</v>
      </c>
      <c r="K1252" s="58">
        <f>F1252-IFERROR(VLOOKUP(D1252,'Pre-transfer 2023 Ranking'!$D:$F,3,0),0)</f>
        <v>19</v>
      </c>
      <c r="L1252">
        <f>countif('Pre-transfer 2022 Points'!$E$13:$L$21,D1252)</f>
        <v>0</v>
      </c>
      <c r="M1252" s="59">
        <f>countif('2022 Points'!$G$13:$N$21,D1252)</f>
        <v>0</v>
      </c>
    </row>
    <row r="1253">
      <c r="A1253" s="50">
        <v>1252.0</v>
      </c>
      <c r="B1253" s="67">
        <v>1795.0</v>
      </c>
      <c r="C1253" s="69" t="s">
        <v>1217</v>
      </c>
      <c r="D1253" s="50" t="s">
        <v>7409</v>
      </c>
      <c r="E1253" s="50" t="s">
        <v>8780</v>
      </c>
      <c r="F1253" s="50">
        <v>19.0</v>
      </c>
      <c r="G1253" s="11"/>
      <c r="I1253" t="str">
        <f t="array" ref="I1253">INDEX('Current 2023 Points'!$F$16:$F$27,MATCH(1,MMULT(--('Current 2023 Points'!$G$16:$N$27=D1253),TRANSPOSE(COLUMN('Current 2023 Points'!$G$16:$N$27)^0)),0))</f>
        <v>#N/A</v>
      </c>
      <c r="K1253" s="58">
        <f>F1253-IFERROR(VLOOKUP(D1253,'Pre-transfer 2023 Ranking'!$D:$F,3,0),0)</f>
        <v>19</v>
      </c>
      <c r="L1253">
        <f>countif('Pre-transfer 2022 Points'!$E$13:$L$21,D1253)</f>
        <v>0</v>
      </c>
      <c r="M1253" s="59">
        <f>countif('2022 Points'!$G$13:$N$21,D1253)</f>
        <v>0</v>
      </c>
    </row>
    <row r="1254">
      <c r="A1254" s="50">
        <v>1253.0</v>
      </c>
      <c r="B1254" s="67">
        <v>2049.0</v>
      </c>
      <c r="C1254" s="69" t="s">
        <v>5868</v>
      </c>
      <c r="D1254" s="50" t="s">
        <v>7410</v>
      </c>
      <c r="E1254" s="50" t="s">
        <v>1751</v>
      </c>
      <c r="F1254" s="50">
        <v>19.0</v>
      </c>
      <c r="G1254" s="11"/>
      <c r="I1254" t="str">
        <f t="array" ref="I1254">INDEX('Current 2023 Points'!$F$16:$F$27,MATCH(1,MMULT(--('Current 2023 Points'!$G$16:$N$27=D1254),TRANSPOSE(COLUMN('Current 2023 Points'!$G$16:$N$27)^0)),0))</f>
        <v>#N/A</v>
      </c>
      <c r="K1254" s="58">
        <f>F1254-IFERROR(VLOOKUP(D1254,'Pre-transfer 2023 Ranking'!$D:$F,3,0),0)</f>
        <v>19</v>
      </c>
      <c r="L1254">
        <f>countif('Pre-transfer 2022 Points'!$E$13:$L$21,D1254)</f>
        <v>0</v>
      </c>
      <c r="M1254" s="59">
        <f>countif('2022 Points'!$G$13:$N$21,D1254)</f>
        <v>0</v>
      </c>
    </row>
    <row r="1255">
      <c r="A1255" s="50">
        <v>1254.0</v>
      </c>
      <c r="B1255" s="67"/>
      <c r="C1255" s="69" t="s">
        <v>5776</v>
      </c>
      <c r="D1255" s="50" t="s">
        <v>7411</v>
      </c>
      <c r="E1255" s="50" t="s">
        <v>8626</v>
      </c>
      <c r="F1255" s="50">
        <v>18.0</v>
      </c>
      <c r="G1255" s="11"/>
      <c r="I1255" t="str">
        <f t="array" ref="I1255">INDEX('Current 2023 Points'!$F$16:$F$27,MATCH(1,MMULT(--('Current 2023 Points'!$G$16:$N$27=D1255),TRANSPOSE(COLUMN('Current 2023 Points'!$G$16:$N$27)^0)),0))</f>
        <v>#N/A</v>
      </c>
      <c r="K1255" s="58">
        <f>F1255-IFERROR(VLOOKUP(D1255,'Pre-transfer 2023 Ranking'!$D:$F,3,0),0)</f>
        <v>12</v>
      </c>
      <c r="L1255">
        <f>countif('Pre-transfer 2022 Points'!$E$13:$L$21,D1255)</f>
        <v>0</v>
      </c>
      <c r="M1255" s="59">
        <f>countif('2022 Points'!$G$13:$N$21,D1255)</f>
        <v>0</v>
      </c>
    </row>
    <row r="1256">
      <c r="A1256" s="50">
        <v>1255.0</v>
      </c>
      <c r="B1256" s="67">
        <v>1050.0</v>
      </c>
      <c r="C1256" s="69" t="s">
        <v>810</v>
      </c>
      <c r="D1256" s="50" t="s">
        <v>7412</v>
      </c>
      <c r="E1256" s="50" t="s">
        <v>5920</v>
      </c>
      <c r="F1256" s="50">
        <v>18.0</v>
      </c>
      <c r="G1256" s="11"/>
      <c r="I1256" t="str">
        <f t="array" ref="I1256">INDEX('Current 2023 Points'!$F$16:$F$27,MATCH(1,MMULT(--('Current 2023 Points'!$G$16:$N$27=D1256),TRANSPOSE(COLUMN('Current 2023 Points'!$G$16:$N$27)^0)),0))</f>
        <v>#N/A</v>
      </c>
      <c r="K1256" s="58">
        <f>F1256-IFERROR(VLOOKUP(D1256,'Pre-transfer 2023 Ranking'!$D:$F,3,0),0)</f>
        <v>7</v>
      </c>
      <c r="L1256">
        <f>countif('Pre-transfer 2022 Points'!$E$13:$L$21,D1256)</f>
        <v>0</v>
      </c>
      <c r="M1256" s="59">
        <f>countif('2022 Points'!$G$13:$N$21,D1256)</f>
        <v>0</v>
      </c>
    </row>
    <row r="1257">
      <c r="A1257" s="50">
        <v>1256.0</v>
      </c>
      <c r="B1257" s="67">
        <v>1554.0</v>
      </c>
      <c r="C1257" s="68" t="s">
        <v>1514</v>
      </c>
      <c r="D1257" s="50" t="s">
        <v>7413</v>
      </c>
      <c r="E1257" s="50" t="s">
        <v>8683</v>
      </c>
      <c r="F1257" s="50">
        <v>18.0</v>
      </c>
      <c r="G1257" s="11"/>
      <c r="I1257" t="str">
        <f t="array" ref="I1257">INDEX('Current 2023 Points'!$F$16:$F$27,MATCH(1,MMULT(--('Current 2023 Points'!$G$16:$N$27=D1257),TRANSPOSE(COLUMN('Current 2023 Points'!$G$16:$N$27)^0)),0))</f>
        <v>#N/A</v>
      </c>
      <c r="K1257" s="58">
        <f>F1257-IFERROR(VLOOKUP(D1257,'Pre-transfer 2023 Ranking'!$D:$F,3,0),0)</f>
        <v>0</v>
      </c>
      <c r="L1257">
        <f>countif('Pre-transfer 2022 Points'!$E$13:$L$21,D1257)</f>
        <v>0</v>
      </c>
      <c r="M1257" s="59">
        <f>countif('2022 Points'!$G$13:$N$21,D1257)</f>
        <v>0</v>
      </c>
    </row>
    <row r="1258">
      <c r="A1258" s="50">
        <v>1257.0</v>
      </c>
      <c r="B1258" s="67"/>
      <c r="C1258" s="69" t="s">
        <v>5776</v>
      </c>
      <c r="D1258" s="50" t="s">
        <v>7414</v>
      </c>
      <c r="E1258" s="50"/>
      <c r="F1258" s="50">
        <v>18.0</v>
      </c>
      <c r="G1258" s="11"/>
      <c r="I1258" t="str">
        <f t="array" ref="I1258">INDEX('Current 2023 Points'!$F$16:$F$27,MATCH(1,MMULT(--('Current 2023 Points'!$G$16:$N$27=D1258),TRANSPOSE(COLUMN('Current 2023 Points'!$G$16:$N$27)^0)),0))</f>
        <v>#N/A</v>
      </c>
      <c r="K1258" s="58">
        <f>F1258-IFERROR(VLOOKUP(D1258,'Pre-transfer 2023 Ranking'!$D:$F,3,0),0)</f>
        <v>0</v>
      </c>
      <c r="L1258">
        <f>countif('Pre-transfer 2022 Points'!$E$13:$L$21,D1258)</f>
        <v>0</v>
      </c>
      <c r="M1258" s="59">
        <f>countif('2022 Points'!$G$13:$N$21,D1258)</f>
        <v>0</v>
      </c>
    </row>
    <row r="1259">
      <c r="A1259" s="50">
        <v>1258.0</v>
      </c>
      <c r="B1259" s="67">
        <v>797.0</v>
      </c>
      <c r="C1259" s="69" t="s">
        <v>1224</v>
      </c>
      <c r="D1259" s="50" t="s">
        <v>7415</v>
      </c>
      <c r="E1259" s="50"/>
      <c r="F1259" s="50">
        <v>18.0</v>
      </c>
      <c r="G1259" s="11"/>
      <c r="I1259" t="str">
        <f t="array" ref="I1259">INDEX('Current 2023 Points'!$F$16:$F$27,MATCH(1,MMULT(--('Current 2023 Points'!$G$16:$N$27=D1259),TRANSPOSE(COLUMN('Current 2023 Points'!$G$16:$N$27)^0)),0))</f>
        <v>#N/A</v>
      </c>
      <c r="K1259" s="58">
        <f>F1259-IFERROR(VLOOKUP(D1259,'Pre-transfer 2023 Ranking'!$D:$F,3,0),0)</f>
        <v>0</v>
      </c>
      <c r="L1259">
        <f>countif('Pre-transfer 2022 Points'!$E$13:$L$21,D1259)</f>
        <v>0</v>
      </c>
      <c r="M1259" s="59">
        <f>countif('2022 Points'!$G$13:$N$21,D1259)</f>
        <v>0</v>
      </c>
    </row>
    <row r="1260">
      <c r="A1260" s="50">
        <v>1259.0</v>
      </c>
      <c r="B1260" s="67">
        <v>1955.0</v>
      </c>
      <c r="C1260" s="69" t="s">
        <v>5953</v>
      </c>
      <c r="D1260" s="50" t="s">
        <v>7416</v>
      </c>
      <c r="E1260" s="50" t="s">
        <v>8600</v>
      </c>
      <c r="F1260" s="50">
        <v>18.0</v>
      </c>
      <c r="G1260" s="11"/>
      <c r="I1260" t="str">
        <f t="array" ref="I1260">INDEX('Current 2023 Points'!$F$16:$F$27,MATCH(1,MMULT(--('Current 2023 Points'!$G$16:$N$27=D1260),TRANSPOSE(COLUMN('Current 2023 Points'!$G$16:$N$27)^0)),0))</f>
        <v>#N/A</v>
      </c>
      <c r="K1260" s="58">
        <f>F1260-IFERROR(VLOOKUP(D1260,'Pre-transfer 2023 Ranking'!$D:$F,3,0),0)</f>
        <v>0</v>
      </c>
      <c r="L1260">
        <f>countif('Pre-transfer 2022 Points'!$E$13:$L$21,D1260)</f>
        <v>0</v>
      </c>
      <c r="M1260" s="59">
        <f>countif('2022 Points'!$G$13:$N$21,D1260)</f>
        <v>0</v>
      </c>
    </row>
    <row r="1261">
      <c r="A1261" s="50">
        <v>1260.0</v>
      </c>
      <c r="B1261" s="67">
        <v>1132.0</v>
      </c>
      <c r="C1261" s="69" t="s">
        <v>532</v>
      </c>
      <c r="D1261" s="50" t="s">
        <v>7417</v>
      </c>
      <c r="E1261" s="50" t="s">
        <v>5814</v>
      </c>
      <c r="F1261" s="50">
        <v>18.0</v>
      </c>
      <c r="G1261" s="11"/>
      <c r="I1261" t="str">
        <f t="array" ref="I1261">INDEX('Current 2023 Points'!$F$16:$F$27,MATCH(1,MMULT(--('Current 2023 Points'!$G$16:$N$27=D1261),TRANSPOSE(COLUMN('Current 2023 Points'!$G$16:$N$27)^0)),0))</f>
        <v>#N/A</v>
      </c>
      <c r="K1261" s="58">
        <f>F1261-IFERROR(VLOOKUP(D1261,'Pre-transfer 2023 Ranking'!$D:$F,3,0),0)</f>
        <v>12</v>
      </c>
      <c r="L1261">
        <f>countif('Pre-transfer 2022 Points'!$E$13:$L$21,D1261)</f>
        <v>0</v>
      </c>
      <c r="M1261" s="59">
        <f>countif('2022 Points'!$G$13:$N$21,D1261)</f>
        <v>0</v>
      </c>
    </row>
    <row r="1262">
      <c r="A1262" s="50">
        <v>1261.0</v>
      </c>
      <c r="B1262" s="67">
        <v>1223.0</v>
      </c>
      <c r="C1262" s="69" t="s">
        <v>209</v>
      </c>
      <c r="D1262" s="50" t="s">
        <v>7418</v>
      </c>
      <c r="E1262" s="50" t="s">
        <v>5859</v>
      </c>
      <c r="F1262" s="50">
        <v>18.0</v>
      </c>
      <c r="G1262" s="11"/>
      <c r="I1262" t="str">
        <f t="array" ref="I1262">INDEX('Current 2023 Points'!$F$16:$F$27,MATCH(1,MMULT(--('Current 2023 Points'!$G$16:$N$27=D1262),TRANSPOSE(COLUMN('Current 2023 Points'!$G$16:$N$27)^0)),0))</f>
        <v>#N/A</v>
      </c>
      <c r="K1262" s="58">
        <f>F1262-IFERROR(VLOOKUP(D1262,'Pre-transfer 2023 Ranking'!$D:$F,3,0),0)</f>
        <v>0</v>
      </c>
      <c r="L1262">
        <f>countif('Pre-transfer 2022 Points'!$E$13:$L$21,D1262)</f>
        <v>0</v>
      </c>
      <c r="M1262" s="59">
        <f>countif('2022 Points'!$G$13:$N$21,D1262)</f>
        <v>0</v>
      </c>
    </row>
    <row r="1263">
      <c r="A1263" s="50">
        <v>1262.0</v>
      </c>
      <c r="B1263" s="67">
        <v>335.0</v>
      </c>
      <c r="C1263" s="69" t="s">
        <v>4801</v>
      </c>
      <c r="D1263" s="50" t="s">
        <v>7419</v>
      </c>
      <c r="E1263" s="50" t="s">
        <v>143</v>
      </c>
      <c r="F1263" s="50">
        <v>18.0</v>
      </c>
      <c r="G1263" s="11"/>
      <c r="I1263" t="str">
        <f t="array" ref="I1263">INDEX('Current 2023 Points'!$F$16:$F$27,MATCH(1,MMULT(--('Current 2023 Points'!$G$16:$N$27=D1263),TRANSPOSE(COLUMN('Current 2023 Points'!$G$16:$N$27)^0)),0))</f>
        <v>#N/A</v>
      </c>
      <c r="K1263" s="58">
        <f>F1263-IFERROR(VLOOKUP(D1263,'Pre-transfer 2023 Ranking'!$D:$F,3,0),0)</f>
        <v>5</v>
      </c>
      <c r="L1263">
        <f>countif('Pre-transfer 2022 Points'!$E$13:$L$21,D1263)</f>
        <v>0</v>
      </c>
      <c r="M1263" s="59">
        <f>countif('2022 Points'!$G$13:$N$21,D1263)</f>
        <v>0</v>
      </c>
    </row>
    <row r="1264">
      <c r="A1264" s="50">
        <v>1263.0</v>
      </c>
      <c r="B1264" s="67">
        <v>1130.0</v>
      </c>
      <c r="C1264" s="69" t="s">
        <v>4651</v>
      </c>
      <c r="D1264" s="50" t="s">
        <v>7420</v>
      </c>
      <c r="E1264" s="50" t="s">
        <v>4559</v>
      </c>
      <c r="F1264" s="50">
        <v>18.0</v>
      </c>
      <c r="G1264" s="11"/>
      <c r="I1264" t="str">
        <f t="array" ref="I1264">INDEX('Current 2023 Points'!$F$16:$F$27,MATCH(1,MMULT(--('Current 2023 Points'!$G$16:$N$27=D1264),TRANSPOSE(COLUMN('Current 2023 Points'!$G$16:$N$27)^0)),0))</f>
        <v>#N/A</v>
      </c>
      <c r="K1264" s="58">
        <f>F1264-IFERROR(VLOOKUP(D1264,'Pre-transfer 2023 Ranking'!$D:$F,3,0),0)</f>
        <v>0</v>
      </c>
      <c r="L1264">
        <f>countif('Pre-transfer 2022 Points'!$E$13:$L$21,D1264)</f>
        <v>0</v>
      </c>
      <c r="M1264" s="59">
        <f>countif('2022 Points'!$G$13:$N$21,D1264)</f>
        <v>0</v>
      </c>
    </row>
    <row r="1265">
      <c r="A1265" s="50">
        <v>1264.0</v>
      </c>
      <c r="B1265" s="67">
        <v>934.0</v>
      </c>
      <c r="C1265" s="68" t="s">
        <v>8637</v>
      </c>
      <c r="D1265" s="50" t="s">
        <v>7421</v>
      </c>
      <c r="E1265" s="50" t="s">
        <v>115</v>
      </c>
      <c r="F1265" s="50">
        <v>18.0</v>
      </c>
      <c r="G1265" s="11"/>
      <c r="I1265" t="str">
        <f t="array" ref="I1265">INDEX('Current 2023 Points'!$F$16:$F$27,MATCH(1,MMULT(--('Current 2023 Points'!$G$16:$N$27=D1265),TRANSPOSE(COLUMN('Current 2023 Points'!$G$16:$N$27)^0)),0))</f>
        <v>#N/A</v>
      </c>
      <c r="K1265" s="58">
        <f>F1265-IFERROR(VLOOKUP(D1265,'Pre-transfer 2023 Ranking'!$D:$F,3,0),0)</f>
        <v>5</v>
      </c>
      <c r="L1265">
        <f>countif('Pre-transfer 2022 Points'!$E$13:$L$21,D1265)</f>
        <v>0</v>
      </c>
      <c r="M1265" s="59">
        <f>countif('2022 Points'!$G$13:$N$21,D1265)</f>
        <v>0</v>
      </c>
    </row>
    <row r="1266">
      <c r="A1266" s="50">
        <v>1265.0</v>
      </c>
      <c r="B1266" s="67">
        <v>1585.0</v>
      </c>
      <c r="C1266" s="69" t="s">
        <v>4471</v>
      </c>
      <c r="D1266" s="50" t="s">
        <v>7422</v>
      </c>
      <c r="E1266" s="50" t="s">
        <v>8736</v>
      </c>
      <c r="F1266" s="50">
        <v>18.0</v>
      </c>
      <c r="G1266" s="11"/>
      <c r="I1266" t="str">
        <f t="array" ref="I1266">INDEX('Current 2023 Points'!$F$16:$F$27,MATCH(1,MMULT(--('Current 2023 Points'!$G$16:$N$27=D1266),TRANSPOSE(COLUMN('Current 2023 Points'!$G$16:$N$27)^0)),0))</f>
        <v>#N/A</v>
      </c>
      <c r="K1266" s="58">
        <f>F1266-IFERROR(VLOOKUP(D1266,'Pre-transfer 2023 Ranking'!$D:$F,3,0),0)</f>
        <v>0</v>
      </c>
      <c r="L1266">
        <f>countif('Pre-transfer 2022 Points'!$E$13:$L$21,D1266)</f>
        <v>0</v>
      </c>
      <c r="M1266" s="59">
        <f>countif('2022 Points'!$G$13:$N$21,D1266)</f>
        <v>0</v>
      </c>
    </row>
    <row r="1267">
      <c r="A1267" s="50">
        <v>1266.0</v>
      </c>
      <c r="B1267" s="67"/>
      <c r="C1267" s="69" t="s">
        <v>5776</v>
      </c>
      <c r="D1267" s="50" t="s">
        <v>7423</v>
      </c>
      <c r="E1267" s="50" t="s">
        <v>1091</v>
      </c>
      <c r="F1267" s="50">
        <v>18.0</v>
      </c>
      <c r="G1267" s="11"/>
      <c r="I1267" t="str">
        <f t="array" ref="I1267">INDEX('Current 2023 Points'!$F$16:$F$27,MATCH(1,MMULT(--('Current 2023 Points'!$G$16:$N$27=D1267),TRANSPOSE(COLUMN('Current 2023 Points'!$G$16:$N$27)^0)),0))</f>
        <v>#N/A</v>
      </c>
      <c r="K1267" s="58">
        <f>F1267-IFERROR(VLOOKUP(D1267,'Pre-transfer 2023 Ranking'!$D:$F,3,0),0)</f>
        <v>2</v>
      </c>
      <c r="L1267">
        <f>countif('Pre-transfer 2022 Points'!$E$13:$L$21,D1267)</f>
        <v>0</v>
      </c>
      <c r="M1267" s="59">
        <f>countif('2022 Points'!$G$13:$N$21,D1267)</f>
        <v>0</v>
      </c>
    </row>
    <row r="1268">
      <c r="A1268" s="50">
        <v>1267.0</v>
      </c>
      <c r="B1268" s="67"/>
      <c r="C1268" s="68" t="s">
        <v>5776</v>
      </c>
      <c r="D1268" s="50" t="s">
        <v>7424</v>
      </c>
      <c r="E1268" s="50" t="s">
        <v>1054</v>
      </c>
      <c r="F1268" s="50">
        <v>18.0</v>
      </c>
      <c r="G1268" s="11"/>
      <c r="I1268" t="str">
        <f t="array" ref="I1268">INDEX('Current 2023 Points'!$F$16:$F$27,MATCH(1,MMULT(--('Current 2023 Points'!$G$16:$N$27=D1268),TRANSPOSE(COLUMN('Current 2023 Points'!$G$16:$N$27)^0)),0))</f>
        <v>#N/A</v>
      </c>
      <c r="K1268" s="58">
        <f>F1268-IFERROR(VLOOKUP(D1268,'Pre-transfer 2023 Ranking'!$D:$F,3,0),0)</f>
        <v>0</v>
      </c>
      <c r="L1268">
        <f>countif('Pre-transfer 2022 Points'!$E$13:$L$21,D1268)</f>
        <v>0</v>
      </c>
      <c r="M1268" s="59">
        <f>countif('2022 Points'!$G$13:$N$21,D1268)</f>
        <v>0</v>
      </c>
    </row>
    <row r="1269">
      <c r="A1269" s="50">
        <v>1268.0</v>
      </c>
      <c r="B1269" s="67">
        <v>1482.0</v>
      </c>
      <c r="C1269" s="69" t="s">
        <v>420</v>
      </c>
      <c r="D1269" s="50" t="s">
        <v>7425</v>
      </c>
      <c r="E1269" s="50" t="s">
        <v>8726</v>
      </c>
      <c r="F1269" s="50">
        <v>18.0</v>
      </c>
      <c r="G1269" s="11"/>
      <c r="I1269" t="str">
        <f t="array" ref="I1269">INDEX('Current 2023 Points'!$F$16:$F$27,MATCH(1,MMULT(--('Current 2023 Points'!$G$16:$N$27=D1269),TRANSPOSE(COLUMN('Current 2023 Points'!$G$16:$N$27)^0)),0))</f>
        <v>#N/A</v>
      </c>
      <c r="K1269" s="58">
        <f>F1269-IFERROR(VLOOKUP(D1269,'Pre-transfer 2023 Ranking'!$D:$F,3,0),0)</f>
        <v>0</v>
      </c>
      <c r="L1269">
        <f>countif('Pre-transfer 2022 Points'!$E$13:$L$21,D1269)</f>
        <v>0</v>
      </c>
      <c r="M1269" s="59">
        <f>countif('2022 Points'!$G$13:$N$21,D1269)</f>
        <v>0</v>
      </c>
    </row>
    <row r="1270">
      <c r="A1270" s="50">
        <v>1269.0</v>
      </c>
      <c r="B1270" s="67">
        <v>1195.0</v>
      </c>
      <c r="C1270" s="69" t="s">
        <v>620</v>
      </c>
      <c r="D1270" s="50" t="s">
        <v>7426</v>
      </c>
      <c r="E1270" s="50" t="s">
        <v>8613</v>
      </c>
      <c r="F1270" s="50">
        <v>18.0</v>
      </c>
      <c r="G1270" s="11"/>
      <c r="I1270" t="str">
        <f t="array" ref="I1270">INDEX('Current 2023 Points'!$F$16:$F$27,MATCH(1,MMULT(--('Current 2023 Points'!$G$16:$N$27=D1270),TRANSPOSE(COLUMN('Current 2023 Points'!$G$16:$N$27)^0)),0))</f>
        <v>#N/A</v>
      </c>
      <c r="K1270" s="58">
        <f>F1270-IFERROR(VLOOKUP(D1270,'Pre-transfer 2023 Ranking'!$D:$F,3,0),0)</f>
        <v>13</v>
      </c>
      <c r="L1270">
        <f>countif('Pre-transfer 2022 Points'!$E$13:$L$21,D1270)</f>
        <v>0</v>
      </c>
      <c r="M1270" s="59">
        <f>countif('2022 Points'!$G$13:$N$21,D1270)</f>
        <v>0</v>
      </c>
    </row>
    <row r="1271">
      <c r="A1271" s="50">
        <v>1270.0</v>
      </c>
      <c r="B1271" s="67">
        <v>1266.0</v>
      </c>
      <c r="C1271" s="68" t="s">
        <v>129</v>
      </c>
      <c r="D1271" s="50" t="s">
        <v>7427</v>
      </c>
      <c r="E1271" s="50" t="s">
        <v>8668</v>
      </c>
      <c r="F1271" s="50">
        <v>18.0</v>
      </c>
      <c r="G1271" s="11"/>
      <c r="I1271" t="str">
        <f t="array" ref="I1271">INDEX('Current 2023 Points'!$F$16:$F$27,MATCH(1,MMULT(--('Current 2023 Points'!$G$16:$N$27=D1271),TRANSPOSE(COLUMN('Current 2023 Points'!$G$16:$N$27)^0)),0))</f>
        <v>#N/A</v>
      </c>
      <c r="K1271" s="58">
        <f>F1271-IFERROR(VLOOKUP(D1271,'Pre-transfer 2023 Ranking'!$D:$F,3,0),0)</f>
        <v>5</v>
      </c>
      <c r="L1271">
        <f>countif('Pre-transfer 2022 Points'!$E$13:$L$21,D1271)</f>
        <v>0</v>
      </c>
      <c r="M1271" s="59">
        <f>countif('2022 Points'!$G$13:$N$21,D1271)</f>
        <v>0</v>
      </c>
    </row>
    <row r="1272">
      <c r="A1272" s="50">
        <v>1271.0</v>
      </c>
      <c r="B1272" s="67">
        <v>1495.0</v>
      </c>
      <c r="C1272" s="69" t="s">
        <v>4364</v>
      </c>
      <c r="D1272" s="50" t="s">
        <v>7428</v>
      </c>
      <c r="E1272" s="50" t="s">
        <v>8643</v>
      </c>
      <c r="F1272" s="50">
        <v>18.0</v>
      </c>
      <c r="G1272" s="11"/>
      <c r="I1272" t="str">
        <f t="array" ref="I1272">INDEX('Current 2023 Points'!$F$16:$F$27,MATCH(1,MMULT(--('Current 2023 Points'!$G$16:$N$27=D1272),TRANSPOSE(COLUMN('Current 2023 Points'!$G$16:$N$27)^0)),0))</f>
        <v>#N/A</v>
      </c>
      <c r="K1272" s="58">
        <f>F1272-IFERROR(VLOOKUP(D1272,'Pre-transfer 2023 Ranking'!$D:$F,3,0),0)</f>
        <v>13</v>
      </c>
      <c r="L1272">
        <f>countif('Pre-transfer 2022 Points'!$E$13:$L$21,D1272)</f>
        <v>0</v>
      </c>
      <c r="M1272" s="59">
        <f>countif('2022 Points'!$G$13:$N$21,D1272)</f>
        <v>0</v>
      </c>
    </row>
    <row r="1273">
      <c r="A1273" s="50">
        <v>1272.0</v>
      </c>
      <c r="B1273" s="67">
        <v>1798.0</v>
      </c>
      <c r="C1273" s="69" t="s">
        <v>1003</v>
      </c>
      <c r="D1273" s="50" t="s">
        <v>7429</v>
      </c>
      <c r="E1273" s="50"/>
      <c r="F1273" s="50">
        <v>18.0</v>
      </c>
      <c r="G1273" s="11"/>
      <c r="I1273" t="str">
        <f t="array" ref="I1273">INDEX('Current 2023 Points'!$F$16:$F$27,MATCH(1,MMULT(--('Current 2023 Points'!$G$16:$N$27=D1273),TRANSPOSE(COLUMN('Current 2023 Points'!$G$16:$N$27)^0)),0))</f>
        <v>#N/A</v>
      </c>
      <c r="K1273" s="58">
        <f>F1273-IFERROR(VLOOKUP(D1273,'Pre-transfer 2023 Ranking'!$D:$F,3,0),0)</f>
        <v>0</v>
      </c>
      <c r="L1273">
        <f>countif('Pre-transfer 2022 Points'!$E$13:$L$21,D1273)</f>
        <v>0</v>
      </c>
      <c r="M1273" s="59">
        <f>countif('2022 Points'!$G$13:$N$21,D1273)</f>
        <v>0</v>
      </c>
    </row>
    <row r="1274">
      <c r="A1274" s="50">
        <v>1273.0</v>
      </c>
      <c r="B1274" s="67">
        <v>730.0</v>
      </c>
      <c r="C1274" s="69" t="s">
        <v>1277</v>
      </c>
      <c r="D1274" s="50" t="s">
        <v>7430</v>
      </c>
      <c r="E1274" s="50" t="s">
        <v>143</v>
      </c>
      <c r="F1274" s="50">
        <v>18.0</v>
      </c>
      <c r="G1274" s="11"/>
      <c r="I1274" t="str">
        <f t="array" ref="I1274">INDEX('Current 2023 Points'!$F$16:$F$27,MATCH(1,MMULT(--('Current 2023 Points'!$G$16:$N$27=D1274),TRANSPOSE(COLUMN('Current 2023 Points'!$G$16:$N$27)^0)),0))</f>
        <v>#N/A</v>
      </c>
      <c r="K1274" s="58">
        <f>F1274-IFERROR(VLOOKUP(D1274,'Pre-transfer 2023 Ranking'!$D:$F,3,0),0)</f>
        <v>0</v>
      </c>
      <c r="L1274">
        <f>countif('Pre-transfer 2022 Points'!$E$13:$L$21,D1274)</f>
        <v>0</v>
      </c>
      <c r="M1274" s="59">
        <f>countif('2022 Points'!$G$13:$N$21,D1274)</f>
        <v>0</v>
      </c>
    </row>
    <row r="1275">
      <c r="A1275" s="50">
        <v>1274.0</v>
      </c>
      <c r="B1275" s="67"/>
      <c r="C1275" s="69" t="s">
        <v>5776</v>
      </c>
      <c r="D1275" s="50" t="s">
        <v>7431</v>
      </c>
      <c r="E1275" s="50" t="s">
        <v>4479</v>
      </c>
      <c r="F1275" s="50">
        <v>18.0</v>
      </c>
      <c r="G1275" s="11"/>
      <c r="I1275" t="str">
        <f t="array" ref="I1275">INDEX('Current 2023 Points'!$F$16:$F$27,MATCH(1,MMULT(--('Current 2023 Points'!$G$16:$N$27=D1275),TRANSPOSE(COLUMN('Current 2023 Points'!$G$16:$N$27)^0)),0))</f>
        <v>#N/A</v>
      </c>
      <c r="K1275" s="58">
        <f>F1275-IFERROR(VLOOKUP(D1275,'Pre-transfer 2023 Ranking'!$D:$F,3,0),0)</f>
        <v>16</v>
      </c>
      <c r="L1275">
        <f>countif('Pre-transfer 2022 Points'!$E$13:$L$21,D1275)</f>
        <v>0</v>
      </c>
      <c r="M1275" s="59">
        <f>countif('2022 Points'!$G$13:$N$21,D1275)</f>
        <v>0</v>
      </c>
    </row>
    <row r="1276">
      <c r="A1276" s="50">
        <v>1275.0</v>
      </c>
      <c r="B1276" s="67"/>
      <c r="C1276" s="68" t="s">
        <v>5776</v>
      </c>
      <c r="D1276" s="50" t="s">
        <v>7432</v>
      </c>
      <c r="E1276" s="50" t="s">
        <v>8781</v>
      </c>
      <c r="F1276" s="50">
        <v>18.0</v>
      </c>
      <c r="G1276" s="11"/>
      <c r="I1276" t="str">
        <f t="array" ref="I1276">INDEX('Current 2023 Points'!$F$16:$F$27,MATCH(1,MMULT(--('Current 2023 Points'!$G$16:$N$27=D1276),TRANSPOSE(COLUMN('Current 2023 Points'!$G$16:$N$27)^0)),0))</f>
        <v>#N/A</v>
      </c>
      <c r="K1276" s="58">
        <f>F1276-IFERROR(VLOOKUP(D1276,'Pre-transfer 2023 Ranking'!$D:$F,3,0),0)</f>
        <v>18</v>
      </c>
      <c r="L1276">
        <f>countif('Pre-transfer 2022 Points'!$E$13:$L$21,D1276)</f>
        <v>0</v>
      </c>
      <c r="M1276" s="59">
        <f>countif('2022 Points'!$G$13:$N$21,D1276)</f>
        <v>0</v>
      </c>
    </row>
    <row r="1277">
      <c r="A1277" s="50">
        <v>1276.0</v>
      </c>
      <c r="B1277" s="67"/>
      <c r="C1277" s="69" t="s">
        <v>5776</v>
      </c>
      <c r="D1277" s="50" t="s">
        <v>7433</v>
      </c>
      <c r="E1277" s="50" t="s">
        <v>8782</v>
      </c>
      <c r="F1277" s="50">
        <v>18.0</v>
      </c>
      <c r="G1277" s="11"/>
      <c r="I1277" t="str">
        <f t="array" ref="I1277">INDEX('Current 2023 Points'!$F$16:$F$27,MATCH(1,MMULT(--('Current 2023 Points'!$G$16:$N$27=D1277),TRANSPOSE(COLUMN('Current 2023 Points'!$G$16:$N$27)^0)),0))</f>
        <v>#N/A</v>
      </c>
      <c r="K1277" s="58">
        <f>F1277-IFERROR(VLOOKUP(D1277,'Pre-transfer 2023 Ranking'!$D:$F,3,0),0)</f>
        <v>18</v>
      </c>
      <c r="L1277">
        <f>countif('Pre-transfer 2022 Points'!$E$13:$L$21,D1277)</f>
        <v>0</v>
      </c>
      <c r="M1277" s="59">
        <f>countif('2022 Points'!$G$13:$N$21,D1277)</f>
        <v>0</v>
      </c>
    </row>
    <row r="1278">
      <c r="A1278" s="50">
        <v>1277.0</v>
      </c>
      <c r="B1278" s="67"/>
      <c r="C1278" s="69" t="s">
        <v>5776</v>
      </c>
      <c r="D1278" s="50" t="s">
        <v>7434</v>
      </c>
      <c r="E1278" s="50" t="s">
        <v>5859</v>
      </c>
      <c r="F1278" s="50">
        <v>18.0</v>
      </c>
      <c r="G1278" s="11"/>
      <c r="I1278" t="str">
        <f t="array" ref="I1278">INDEX('Current 2023 Points'!$F$16:$F$27,MATCH(1,MMULT(--('Current 2023 Points'!$G$16:$N$27=D1278),TRANSPOSE(COLUMN('Current 2023 Points'!$G$16:$N$27)^0)),0))</f>
        <v>#N/A</v>
      </c>
      <c r="K1278" s="58">
        <f>F1278-IFERROR(VLOOKUP(D1278,'Pre-transfer 2023 Ranking'!$D:$F,3,0),0)</f>
        <v>18</v>
      </c>
      <c r="L1278">
        <f>countif('Pre-transfer 2022 Points'!$E$13:$L$21,D1278)</f>
        <v>0</v>
      </c>
      <c r="M1278" s="59">
        <f>countif('2022 Points'!$G$13:$N$21,D1278)</f>
        <v>0</v>
      </c>
    </row>
    <row r="1279">
      <c r="A1279" s="50">
        <v>1278.0</v>
      </c>
      <c r="B1279" s="67"/>
      <c r="C1279" s="69" t="s">
        <v>5776</v>
      </c>
      <c r="D1279" s="50" t="s">
        <v>7435</v>
      </c>
      <c r="E1279" s="50" t="s">
        <v>5946</v>
      </c>
      <c r="F1279" s="50">
        <v>18.0</v>
      </c>
      <c r="G1279" s="11"/>
      <c r="I1279" t="str">
        <f t="array" ref="I1279">INDEX('Current 2023 Points'!$F$16:$F$27,MATCH(1,MMULT(--('Current 2023 Points'!$G$16:$N$27=D1279),TRANSPOSE(COLUMN('Current 2023 Points'!$G$16:$N$27)^0)),0))</f>
        <v>#N/A</v>
      </c>
      <c r="K1279" s="58">
        <f>F1279-IFERROR(VLOOKUP(D1279,'Pre-transfer 2023 Ranking'!$D:$F,3,0),0)</f>
        <v>18</v>
      </c>
      <c r="L1279">
        <f>countif('Pre-transfer 2022 Points'!$E$13:$L$21,D1279)</f>
        <v>0</v>
      </c>
      <c r="M1279" s="59">
        <f>countif('2022 Points'!$G$13:$N$21,D1279)</f>
        <v>0</v>
      </c>
    </row>
    <row r="1280">
      <c r="A1280" s="50">
        <v>1279.0</v>
      </c>
      <c r="B1280" s="67"/>
      <c r="C1280" s="69" t="s">
        <v>5776</v>
      </c>
      <c r="D1280" s="50" t="s">
        <v>7436</v>
      </c>
      <c r="E1280" s="50" t="s">
        <v>4851</v>
      </c>
      <c r="F1280" s="50">
        <v>18.0</v>
      </c>
      <c r="G1280" s="11"/>
      <c r="I1280" t="str">
        <f t="array" ref="I1280">INDEX('Current 2023 Points'!$F$16:$F$27,MATCH(1,MMULT(--('Current 2023 Points'!$G$16:$N$27=D1280),TRANSPOSE(COLUMN('Current 2023 Points'!$G$16:$N$27)^0)),0))</f>
        <v>#N/A</v>
      </c>
      <c r="K1280" s="58">
        <f>F1280-IFERROR(VLOOKUP(D1280,'Pre-transfer 2023 Ranking'!$D:$F,3,0),0)</f>
        <v>18</v>
      </c>
      <c r="L1280">
        <f>countif('Pre-transfer 2022 Points'!$E$13:$L$21,D1280)</f>
        <v>0</v>
      </c>
      <c r="M1280" s="59">
        <f>countif('2022 Points'!$G$13:$N$21,D1280)</f>
        <v>0</v>
      </c>
    </row>
    <row r="1281">
      <c r="A1281" s="50">
        <v>1280.0</v>
      </c>
      <c r="B1281" s="67">
        <v>523.0</v>
      </c>
      <c r="C1281" s="68" t="s">
        <v>5530</v>
      </c>
      <c r="D1281" s="50" t="s">
        <v>7437</v>
      </c>
      <c r="E1281" s="50" t="s">
        <v>4330</v>
      </c>
      <c r="F1281" s="50">
        <v>17.0</v>
      </c>
      <c r="G1281" s="11"/>
      <c r="I1281" t="str">
        <f t="array" ref="I1281">INDEX('Current 2023 Points'!$F$16:$F$27,MATCH(1,MMULT(--('Current 2023 Points'!$G$16:$N$27=D1281),TRANSPOSE(COLUMN('Current 2023 Points'!$G$16:$N$27)^0)),0))</f>
        <v>#N/A</v>
      </c>
      <c r="K1281" s="58">
        <f>F1281-IFERROR(VLOOKUP(D1281,'Pre-transfer 2023 Ranking'!$D:$F,3,0),0)</f>
        <v>0</v>
      </c>
      <c r="L1281">
        <f>countif('Pre-transfer 2022 Points'!$E$13:$L$21,D1281)</f>
        <v>0</v>
      </c>
      <c r="M1281" s="59">
        <f>countif('2022 Points'!$G$13:$N$21,D1281)</f>
        <v>0</v>
      </c>
    </row>
    <row r="1282">
      <c r="A1282" s="50">
        <v>1281.0</v>
      </c>
      <c r="B1282" s="67">
        <v>1412.0</v>
      </c>
      <c r="C1282" s="69" t="s">
        <v>305</v>
      </c>
      <c r="D1282" s="50" t="s">
        <v>7438</v>
      </c>
      <c r="E1282" s="50" t="s">
        <v>5831</v>
      </c>
      <c r="F1282" s="50">
        <v>17.0</v>
      </c>
      <c r="G1282" s="11"/>
      <c r="I1282" t="str">
        <f t="array" ref="I1282">INDEX('Current 2023 Points'!$F$16:$F$27,MATCH(1,MMULT(--('Current 2023 Points'!$G$16:$N$27=D1282),TRANSPOSE(COLUMN('Current 2023 Points'!$G$16:$N$27)^0)),0))</f>
        <v>#N/A</v>
      </c>
      <c r="K1282" s="58">
        <f>F1282-IFERROR(VLOOKUP(D1282,'Pre-transfer 2023 Ranking'!$D:$F,3,0),0)</f>
        <v>0</v>
      </c>
      <c r="L1282">
        <f>countif('Pre-transfer 2022 Points'!$E$13:$L$21,D1282)</f>
        <v>0</v>
      </c>
      <c r="M1282" s="59">
        <f>countif('2022 Points'!$G$13:$N$21,D1282)</f>
        <v>0</v>
      </c>
    </row>
    <row r="1283">
      <c r="A1283" s="50">
        <v>1282.0</v>
      </c>
      <c r="B1283" s="67">
        <v>1304.0</v>
      </c>
      <c r="C1283" s="69" t="s">
        <v>721</v>
      </c>
      <c r="D1283" s="50" t="s">
        <v>7439</v>
      </c>
      <c r="E1283" s="50"/>
      <c r="F1283" s="50">
        <v>17.0</v>
      </c>
      <c r="G1283" s="11"/>
      <c r="I1283" t="str">
        <f t="array" ref="I1283">INDEX('Current 2023 Points'!$F$16:$F$27,MATCH(1,MMULT(--('Current 2023 Points'!$G$16:$N$27=D1283),TRANSPOSE(COLUMN('Current 2023 Points'!$G$16:$N$27)^0)),0))</f>
        <v>#N/A</v>
      </c>
      <c r="K1283" s="58">
        <f>F1283-IFERROR(VLOOKUP(D1283,'Pre-transfer 2023 Ranking'!$D:$F,3,0),0)</f>
        <v>0</v>
      </c>
      <c r="L1283">
        <f>countif('Pre-transfer 2022 Points'!$E$13:$L$21,D1283)</f>
        <v>0</v>
      </c>
      <c r="M1283" s="59">
        <f>countif('2022 Points'!$G$13:$N$21,D1283)</f>
        <v>0</v>
      </c>
    </row>
    <row r="1284">
      <c r="A1284" s="50">
        <v>1283.0</v>
      </c>
      <c r="B1284" s="67">
        <v>2367.0</v>
      </c>
      <c r="C1284" s="68" t="s">
        <v>8783</v>
      </c>
      <c r="D1284" s="50" t="s">
        <v>7440</v>
      </c>
      <c r="E1284" s="50"/>
      <c r="F1284" s="50">
        <v>17.0</v>
      </c>
      <c r="G1284" s="11"/>
      <c r="I1284" t="str">
        <f t="array" ref="I1284">INDEX('Current 2023 Points'!$F$16:$F$27,MATCH(1,MMULT(--('Current 2023 Points'!$G$16:$N$27=D1284),TRANSPOSE(COLUMN('Current 2023 Points'!$G$16:$N$27)^0)),0))</f>
        <v>#N/A</v>
      </c>
      <c r="K1284" s="58">
        <f>F1284-IFERROR(VLOOKUP(D1284,'Pre-transfer 2023 Ranking'!$D:$F,3,0),0)</f>
        <v>0</v>
      </c>
      <c r="L1284">
        <f>countif('Pre-transfer 2022 Points'!$E$13:$L$21,D1284)</f>
        <v>0</v>
      </c>
      <c r="M1284" s="59">
        <f>countif('2022 Points'!$G$13:$N$21,D1284)</f>
        <v>0</v>
      </c>
    </row>
    <row r="1285">
      <c r="A1285" s="50">
        <v>1284.0</v>
      </c>
      <c r="B1285" s="67">
        <v>889.0</v>
      </c>
      <c r="C1285" s="69" t="s">
        <v>8784</v>
      </c>
      <c r="D1285" s="50" t="s">
        <v>7441</v>
      </c>
      <c r="E1285" s="50" t="s">
        <v>143</v>
      </c>
      <c r="F1285" s="50">
        <v>17.0</v>
      </c>
      <c r="G1285" s="11"/>
      <c r="I1285" t="str">
        <f t="array" ref="I1285">INDEX('Current 2023 Points'!$F$16:$F$27,MATCH(1,MMULT(--('Current 2023 Points'!$G$16:$N$27=D1285),TRANSPOSE(COLUMN('Current 2023 Points'!$G$16:$N$27)^0)),0))</f>
        <v>#N/A</v>
      </c>
      <c r="K1285" s="58">
        <f>F1285-IFERROR(VLOOKUP(D1285,'Pre-transfer 2023 Ranking'!$D:$F,3,0),0)</f>
        <v>12</v>
      </c>
      <c r="L1285">
        <f>countif('Pre-transfer 2022 Points'!$E$13:$L$21,D1285)</f>
        <v>0</v>
      </c>
      <c r="M1285" s="59">
        <f>countif('2022 Points'!$G$13:$N$21,D1285)</f>
        <v>0</v>
      </c>
    </row>
    <row r="1286">
      <c r="A1286" s="50">
        <v>1285.0</v>
      </c>
      <c r="B1286" s="67">
        <v>756.0</v>
      </c>
      <c r="C1286" s="69" t="s">
        <v>8785</v>
      </c>
      <c r="D1286" s="50" t="s">
        <v>7442</v>
      </c>
      <c r="E1286" s="50" t="s">
        <v>8592</v>
      </c>
      <c r="F1286" s="50">
        <v>17.0</v>
      </c>
      <c r="G1286" s="11"/>
      <c r="I1286" t="str">
        <f t="array" ref="I1286">INDEX('Current 2023 Points'!$F$16:$F$27,MATCH(1,MMULT(--('Current 2023 Points'!$G$16:$N$27=D1286),TRANSPOSE(COLUMN('Current 2023 Points'!$G$16:$N$27)^0)),0))</f>
        <v>#N/A</v>
      </c>
      <c r="K1286" s="58">
        <f>F1286-IFERROR(VLOOKUP(D1286,'Pre-transfer 2023 Ranking'!$D:$F,3,0),0)</f>
        <v>12</v>
      </c>
      <c r="L1286">
        <f>countif('Pre-transfer 2022 Points'!$E$13:$L$21,D1286)</f>
        <v>0</v>
      </c>
      <c r="M1286" s="59">
        <f>countif('2022 Points'!$G$13:$N$21,D1286)</f>
        <v>0</v>
      </c>
    </row>
    <row r="1287">
      <c r="A1287" s="50">
        <v>1286.0</v>
      </c>
      <c r="B1287" s="67">
        <v>1282.0</v>
      </c>
      <c r="C1287" s="69" t="s">
        <v>129</v>
      </c>
      <c r="D1287" s="50" t="s">
        <v>7443</v>
      </c>
      <c r="E1287" s="50" t="s">
        <v>8786</v>
      </c>
      <c r="F1287" s="50">
        <v>17.0</v>
      </c>
      <c r="G1287" s="11"/>
      <c r="I1287" t="str">
        <f t="array" ref="I1287">INDEX('Current 2023 Points'!$F$16:$F$27,MATCH(1,MMULT(--('Current 2023 Points'!$G$16:$N$27=D1287),TRANSPOSE(COLUMN('Current 2023 Points'!$G$16:$N$27)^0)),0))</f>
        <v>#N/A</v>
      </c>
      <c r="K1287" s="58">
        <f>F1287-IFERROR(VLOOKUP(D1287,'Pre-transfer 2023 Ranking'!$D:$F,3,0),0)</f>
        <v>9</v>
      </c>
      <c r="L1287">
        <f>countif('Pre-transfer 2022 Points'!$E$13:$L$21,D1287)</f>
        <v>0</v>
      </c>
      <c r="M1287" s="59">
        <f>countif('2022 Points'!$G$13:$N$21,D1287)</f>
        <v>0</v>
      </c>
    </row>
    <row r="1288">
      <c r="A1288" s="50">
        <v>1287.0</v>
      </c>
      <c r="B1288" s="67">
        <v>1153.0</v>
      </c>
      <c r="C1288" s="69" t="s">
        <v>4376</v>
      </c>
      <c r="D1288" s="50" t="s">
        <v>7444</v>
      </c>
      <c r="E1288" s="50"/>
      <c r="F1288" s="50">
        <v>17.0</v>
      </c>
      <c r="G1288" s="11"/>
      <c r="I1288" t="str">
        <f t="array" ref="I1288">INDEX('Current 2023 Points'!$F$16:$F$27,MATCH(1,MMULT(--('Current 2023 Points'!$G$16:$N$27=D1288),TRANSPOSE(COLUMN('Current 2023 Points'!$G$16:$N$27)^0)),0))</f>
        <v>#N/A</v>
      </c>
      <c r="K1288" s="58">
        <f>F1288-IFERROR(VLOOKUP(D1288,'Pre-transfer 2023 Ranking'!$D:$F,3,0),0)</f>
        <v>0</v>
      </c>
      <c r="L1288">
        <f>countif('Pre-transfer 2022 Points'!$E$13:$L$21,D1288)</f>
        <v>0</v>
      </c>
      <c r="M1288" s="59">
        <f>countif('2022 Points'!$G$13:$N$21,D1288)</f>
        <v>0</v>
      </c>
    </row>
    <row r="1289">
      <c r="A1289" s="50">
        <v>1288.0</v>
      </c>
      <c r="B1289" s="67"/>
      <c r="C1289" s="68" t="s">
        <v>5776</v>
      </c>
      <c r="D1289" s="50" t="s">
        <v>7445</v>
      </c>
      <c r="E1289" s="50" t="s">
        <v>8598</v>
      </c>
      <c r="F1289" s="50">
        <v>17.0</v>
      </c>
      <c r="G1289" s="11"/>
      <c r="I1289" t="str">
        <f t="array" ref="I1289">INDEX('Current 2023 Points'!$F$16:$F$27,MATCH(1,MMULT(--('Current 2023 Points'!$G$16:$N$27=D1289),TRANSPOSE(COLUMN('Current 2023 Points'!$G$16:$N$27)^0)),0))</f>
        <v>#N/A</v>
      </c>
      <c r="K1289" s="58">
        <f>F1289-IFERROR(VLOOKUP(D1289,'Pre-transfer 2023 Ranking'!$D:$F,3,0),0)</f>
        <v>0</v>
      </c>
      <c r="L1289">
        <f>countif('Pre-transfer 2022 Points'!$E$13:$L$21,D1289)</f>
        <v>0</v>
      </c>
      <c r="M1289" s="59">
        <f>countif('2022 Points'!$G$13:$N$21,D1289)</f>
        <v>0</v>
      </c>
    </row>
    <row r="1290">
      <c r="A1290" s="50">
        <v>1289.0</v>
      </c>
      <c r="B1290" s="67"/>
      <c r="C1290" s="69" t="s">
        <v>5776</v>
      </c>
      <c r="D1290" s="50" t="s">
        <v>7446</v>
      </c>
      <c r="E1290" s="50" t="s">
        <v>8605</v>
      </c>
      <c r="F1290" s="50">
        <v>17.0</v>
      </c>
      <c r="G1290" s="11"/>
      <c r="I1290" t="str">
        <f t="array" ref="I1290">INDEX('Current 2023 Points'!$F$16:$F$27,MATCH(1,MMULT(--('Current 2023 Points'!$G$16:$N$27=D1290),TRANSPOSE(COLUMN('Current 2023 Points'!$G$16:$N$27)^0)),0))</f>
        <v>#N/A</v>
      </c>
      <c r="K1290" s="58">
        <f>F1290-IFERROR(VLOOKUP(D1290,'Pre-transfer 2023 Ranking'!$D:$F,3,0),0)</f>
        <v>2</v>
      </c>
      <c r="L1290">
        <f>countif('Pre-transfer 2022 Points'!$E$13:$L$21,D1290)</f>
        <v>0</v>
      </c>
      <c r="M1290" s="59">
        <f>countif('2022 Points'!$G$13:$N$21,D1290)</f>
        <v>0</v>
      </c>
    </row>
    <row r="1291">
      <c r="A1291" s="50">
        <v>1290.0</v>
      </c>
      <c r="B1291" s="67">
        <v>1523.0</v>
      </c>
      <c r="C1291" s="69" t="s">
        <v>5313</v>
      </c>
      <c r="D1291" s="50" t="s">
        <v>7447</v>
      </c>
      <c r="E1291" s="50"/>
      <c r="F1291" s="50">
        <v>17.0</v>
      </c>
      <c r="G1291" s="11"/>
      <c r="I1291" t="str">
        <f t="array" ref="I1291">INDEX('Current 2023 Points'!$F$16:$F$27,MATCH(1,MMULT(--('Current 2023 Points'!$G$16:$N$27=D1291),TRANSPOSE(COLUMN('Current 2023 Points'!$G$16:$N$27)^0)),0))</f>
        <v>#N/A</v>
      </c>
      <c r="K1291" s="58">
        <f>F1291-IFERROR(VLOOKUP(D1291,'Pre-transfer 2023 Ranking'!$D:$F,3,0),0)</f>
        <v>0</v>
      </c>
      <c r="L1291">
        <f>countif('Pre-transfer 2022 Points'!$E$13:$L$21,D1291)</f>
        <v>0</v>
      </c>
      <c r="M1291" s="59">
        <f>countif('2022 Points'!$G$13:$N$21,D1291)</f>
        <v>0</v>
      </c>
    </row>
    <row r="1292">
      <c r="A1292" s="50">
        <v>1291.0</v>
      </c>
      <c r="B1292" s="67"/>
      <c r="C1292" s="69" t="s">
        <v>5776</v>
      </c>
      <c r="D1292" s="50" t="s">
        <v>7448</v>
      </c>
      <c r="E1292" s="50"/>
      <c r="F1292" s="50">
        <v>17.0</v>
      </c>
      <c r="G1292" s="11"/>
      <c r="I1292" t="str">
        <f t="array" ref="I1292">INDEX('Current 2023 Points'!$F$16:$F$27,MATCH(1,MMULT(--('Current 2023 Points'!$G$16:$N$27=D1292),TRANSPOSE(COLUMN('Current 2023 Points'!$G$16:$N$27)^0)),0))</f>
        <v>#N/A</v>
      </c>
      <c r="K1292" s="58">
        <f>F1292-IFERROR(VLOOKUP(D1292,'Pre-transfer 2023 Ranking'!$D:$F,3,0),0)</f>
        <v>10</v>
      </c>
      <c r="L1292">
        <f>countif('Pre-transfer 2022 Points'!$E$13:$L$21,D1292)</f>
        <v>0</v>
      </c>
      <c r="M1292" s="59">
        <f>countif('2022 Points'!$G$13:$N$21,D1292)</f>
        <v>0</v>
      </c>
    </row>
    <row r="1293">
      <c r="A1293" s="50">
        <v>1292.0</v>
      </c>
      <c r="B1293" s="67">
        <v>2086.0</v>
      </c>
      <c r="C1293" s="68" t="s">
        <v>8730</v>
      </c>
      <c r="D1293" s="50" t="s">
        <v>7449</v>
      </c>
      <c r="E1293" s="50" t="s">
        <v>8748</v>
      </c>
      <c r="F1293" s="50">
        <v>17.0</v>
      </c>
      <c r="G1293" s="11"/>
      <c r="I1293" t="str">
        <f t="array" ref="I1293">INDEX('Current 2023 Points'!$F$16:$F$27,MATCH(1,MMULT(--('Current 2023 Points'!$G$16:$N$27=D1293),TRANSPOSE(COLUMN('Current 2023 Points'!$G$16:$N$27)^0)),0))</f>
        <v>#N/A</v>
      </c>
      <c r="K1293" s="58">
        <f>F1293-IFERROR(VLOOKUP(D1293,'Pre-transfer 2023 Ranking'!$D:$F,3,0),0)</f>
        <v>10</v>
      </c>
      <c r="L1293">
        <f>countif('Pre-transfer 2022 Points'!$E$13:$L$21,D1293)</f>
        <v>0</v>
      </c>
      <c r="M1293" s="59">
        <f>countif('2022 Points'!$G$13:$N$21,D1293)</f>
        <v>0</v>
      </c>
    </row>
    <row r="1294">
      <c r="A1294" s="50">
        <v>1293.0</v>
      </c>
      <c r="B1294" s="67">
        <v>821.0</v>
      </c>
      <c r="C1294" s="68" t="s">
        <v>4665</v>
      </c>
      <c r="D1294" s="50" t="s">
        <v>7450</v>
      </c>
      <c r="E1294" s="50" t="s">
        <v>8787</v>
      </c>
      <c r="F1294" s="50">
        <v>17.0</v>
      </c>
      <c r="G1294" s="11"/>
      <c r="I1294" t="str">
        <f t="array" ref="I1294">INDEX('Current 2023 Points'!$F$16:$F$27,MATCH(1,MMULT(--('Current 2023 Points'!$G$16:$N$27=D1294),TRANSPOSE(COLUMN('Current 2023 Points'!$G$16:$N$27)^0)),0))</f>
        <v>#N/A</v>
      </c>
      <c r="K1294" s="58">
        <f>F1294-IFERROR(VLOOKUP(D1294,'Pre-transfer 2023 Ranking'!$D:$F,3,0),0)</f>
        <v>17</v>
      </c>
      <c r="L1294">
        <f>countif('Pre-transfer 2022 Points'!$E$13:$L$21,D1294)</f>
        <v>0</v>
      </c>
      <c r="M1294" s="59">
        <f>countif('2022 Points'!$G$13:$N$21,D1294)</f>
        <v>0</v>
      </c>
    </row>
    <row r="1295">
      <c r="A1295" s="50">
        <v>1294.0</v>
      </c>
      <c r="B1295" s="67">
        <v>2089.0</v>
      </c>
      <c r="C1295" s="69" t="s">
        <v>8740</v>
      </c>
      <c r="D1295" s="50" t="s">
        <v>7451</v>
      </c>
      <c r="E1295" s="50"/>
      <c r="F1295" s="50">
        <v>17.0</v>
      </c>
      <c r="G1295" s="11"/>
      <c r="I1295" t="str">
        <f t="array" ref="I1295">INDEX('Current 2023 Points'!$F$16:$F$27,MATCH(1,MMULT(--('Current 2023 Points'!$G$16:$N$27=D1295),TRANSPOSE(COLUMN('Current 2023 Points'!$G$16:$N$27)^0)),0))</f>
        <v>#N/A</v>
      </c>
      <c r="K1295" s="58">
        <f>F1295-IFERROR(VLOOKUP(D1295,'Pre-transfer 2023 Ranking'!$D:$F,3,0),0)</f>
        <v>17</v>
      </c>
      <c r="L1295">
        <f>countif('Pre-transfer 2022 Points'!$E$13:$L$21,D1295)</f>
        <v>0</v>
      </c>
      <c r="M1295" s="59">
        <f>countif('2022 Points'!$G$13:$N$21,D1295)</f>
        <v>0</v>
      </c>
    </row>
    <row r="1296">
      <c r="A1296" s="50">
        <v>1295.0</v>
      </c>
      <c r="B1296" s="67"/>
      <c r="C1296" s="69" t="s">
        <v>5776</v>
      </c>
      <c r="D1296" s="50" t="s">
        <v>7452</v>
      </c>
      <c r="E1296" s="50" t="s">
        <v>8788</v>
      </c>
      <c r="F1296" s="50">
        <v>17.0</v>
      </c>
      <c r="G1296" s="11"/>
      <c r="I1296" t="str">
        <f t="array" ref="I1296">INDEX('Current 2023 Points'!$F$16:$F$27,MATCH(1,MMULT(--('Current 2023 Points'!$G$16:$N$27=D1296),TRANSPOSE(COLUMN('Current 2023 Points'!$G$16:$N$27)^0)),0))</f>
        <v>#N/A</v>
      </c>
      <c r="K1296" s="58">
        <f>F1296-IFERROR(VLOOKUP(D1296,'Pre-transfer 2023 Ranking'!$D:$F,3,0),0)</f>
        <v>17</v>
      </c>
      <c r="L1296">
        <f>countif('Pre-transfer 2022 Points'!$E$13:$L$21,D1296)</f>
        <v>0</v>
      </c>
      <c r="M1296" s="59">
        <f>countif('2022 Points'!$G$13:$N$21,D1296)</f>
        <v>0</v>
      </c>
    </row>
    <row r="1297">
      <c r="A1297" s="50">
        <v>1296.0</v>
      </c>
      <c r="B1297" s="67"/>
      <c r="C1297" s="69" t="s">
        <v>5776</v>
      </c>
      <c r="D1297" s="50" t="s">
        <v>7453</v>
      </c>
      <c r="E1297" s="50"/>
      <c r="F1297" s="50">
        <v>17.0</v>
      </c>
      <c r="G1297" s="11"/>
      <c r="I1297" t="str">
        <f t="array" ref="I1297">INDEX('Current 2023 Points'!$F$16:$F$27,MATCH(1,MMULT(--('Current 2023 Points'!$G$16:$N$27=D1297),TRANSPOSE(COLUMN('Current 2023 Points'!$G$16:$N$27)^0)),0))</f>
        <v>#N/A</v>
      </c>
      <c r="K1297" s="58">
        <f>F1297-IFERROR(VLOOKUP(D1297,'Pre-transfer 2023 Ranking'!$D:$F,3,0),0)</f>
        <v>17</v>
      </c>
      <c r="L1297">
        <f>countif('Pre-transfer 2022 Points'!$E$13:$L$21,D1297)</f>
        <v>0</v>
      </c>
      <c r="M1297" s="59">
        <f>countif('2022 Points'!$G$13:$N$21,D1297)</f>
        <v>0</v>
      </c>
    </row>
    <row r="1298">
      <c r="A1298" s="50">
        <v>1297.0</v>
      </c>
      <c r="B1298" s="67">
        <v>1539.0</v>
      </c>
      <c r="C1298" s="69" t="s">
        <v>4355</v>
      </c>
      <c r="D1298" s="50" t="s">
        <v>7454</v>
      </c>
      <c r="E1298" s="50" t="s">
        <v>4696</v>
      </c>
      <c r="F1298" s="50">
        <v>17.0</v>
      </c>
      <c r="G1298" s="11"/>
      <c r="I1298" t="str">
        <f t="array" ref="I1298">INDEX('Current 2023 Points'!$F$16:$F$27,MATCH(1,MMULT(--('Current 2023 Points'!$G$16:$N$27=D1298),TRANSPOSE(COLUMN('Current 2023 Points'!$G$16:$N$27)^0)),0))</f>
        <v>#N/A</v>
      </c>
      <c r="K1298" s="58">
        <f>F1298-IFERROR(VLOOKUP(D1298,'Pre-transfer 2023 Ranking'!$D:$F,3,0),0)</f>
        <v>17</v>
      </c>
      <c r="L1298">
        <f>countif('Pre-transfer 2022 Points'!$E$13:$L$21,D1298)</f>
        <v>0</v>
      </c>
      <c r="M1298" s="59">
        <f>countif('2022 Points'!$G$13:$N$21,D1298)</f>
        <v>0</v>
      </c>
    </row>
    <row r="1299">
      <c r="A1299" s="50">
        <v>1298.0</v>
      </c>
      <c r="B1299" s="67">
        <v>1638.0</v>
      </c>
      <c r="C1299" s="69" t="s">
        <v>5993</v>
      </c>
      <c r="D1299" s="50" t="s">
        <v>7455</v>
      </c>
      <c r="E1299" s="50" t="s">
        <v>8688</v>
      </c>
      <c r="F1299" s="50">
        <v>17.0</v>
      </c>
      <c r="G1299" s="11"/>
      <c r="I1299" t="str">
        <f t="array" ref="I1299">INDEX('Current 2023 Points'!$F$16:$F$27,MATCH(1,MMULT(--('Current 2023 Points'!$G$16:$N$27=D1299),TRANSPOSE(COLUMN('Current 2023 Points'!$G$16:$N$27)^0)),0))</f>
        <v>#N/A</v>
      </c>
      <c r="K1299" s="58">
        <f>F1299-IFERROR(VLOOKUP(D1299,'Pre-transfer 2023 Ranking'!$D:$F,3,0),0)</f>
        <v>17</v>
      </c>
      <c r="L1299">
        <f>countif('Pre-transfer 2022 Points'!$E$13:$L$21,D1299)</f>
        <v>0</v>
      </c>
      <c r="M1299" s="59">
        <f>countif('2022 Points'!$G$13:$N$21,D1299)</f>
        <v>0</v>
      </c>
    </row>
    <row r="1300">
      <c r="A1300" s="50">
        <v>1299.0</v>
      </c>
      <c r="B1300" s="67"/>
      <c r="C1300" s="69" t="s">
        <v>5776</v>
      </c>
      <c r="D1300" s="50" t="s">
        <v>7456</v>
      </c>
      <c r="E1300" s="50"/>
      <c r="F1300" s="50">
        <v>17.0</v>
      </c>
      <c r="G1300" s="11"/>
      <c r="I1300" t="str">
        <f t="array" ref="I1300">INDEX('Current 2023 Points'!$F$16:$F$27,MATCH(1,MMULT(--('Current 2023 Points'!$G$16:$N$27=D1300),TRANSPOSE(COLUMN('Current 2023 Points'!$G$16:$N$27)^0)),0))</f>
        <v>#N/A</v>
      </c>
      <c r="K1300" s="58">
        <f>F1300-IFERROR(VLOOKUP(D1300,'Pre-transfer 2023 Ranking'!$D:$F,3,0),0)</f>
        <v>17</v>
      </c>
      <c r="L1300">
        <f>countif('Pre-transfer 2022 Points'!$E$13:$L$21,D1300)</f>
        <v>0</v>
      </c>
      <c r="M1300" s="59">
        <f>countif('2022 Points'!$G$13:$N$21,D1300)</f>
        <v>0</v>
      </c>
    </row>
    <row r="1301">
      <c r="A1301" s="49">
        <v>1300.0</v>
      </c>
      <c r="B1301" s="63"/>
      <c r="C1301" s="66" t="s">
        <v>5776</v>
      </c>
      <c r="D1301" s="49" t="s">
        <v>7457</v>
      </c>
      <c r="E1301" s="49"/>
      <c r="F1301" s="49">
        <v>17.0</v>
      </c>
      <c r="G1301" s="11"/>
      <c r="I1301" t="str">
        <f t="array" ref="I1301">INDEX('Current 2023 Points'!$F$16:$F$27,MATCH(1,MMULT(--('Current 2023 Points'!$G$16:$N$27=D1301),TRANSPOSE(COLUMN('Current 2023 Points'!$G$16:$N$27)^0)),0))</f>
        <v>#N/A</v>
      </c>
      <c r="K1301" s="58">
        <f>F1301-IFERROR(VLOOKUP(D1301,'Pre-transfer 2023 Ranking'!$D:$F,3,0),0)</f>
        <v>17</v>
      </c>
      <c r="L1301">
        <f>countif('Pre-transfer 2022 Points'!$E$13:$L$21,D1301)</f>
        <v>0</v>
      </c>
      <c r="M1301" s="59">
        <f>countif('2022 Points'!$G$13:$N$21,D1301)</f>
        <v>0</v>
      </c>
    </row>
    <row r="1302">
      <c r="A1302" s="48">
        <v>1301.0</v>
      </c>
      <c r="B1302" s="60"/>
      <c r="C1302" s="61" t="s">
        <v>5776</v>
      </c>
      <c r="D1302" s="48" t="s">
        <v>7458</v>
      </c>
      <c r="E1302" s="48" t="s">
        <v>8631</v>
      </c>
      <c r="F1302" s="48">
        <v>17.0</v>
      </c>
      <c r="G1302" s="11"/>
      <c r="I1302" t="str">
        <f t="array" ref="I1302">INDEX('Current 2023 Points'!$F$16:$F$27,MATCH(1,MMULT(--('Current 2023 Points'!$G$16:$N$27=D1302),TRANSPOSE(COLUMN('Current 2023 Points'!$G$16:$N$27)^0)),0))</f>
        <v>#N/A</v>
      </c>
      <c r="K1302" s="58">
        <f>F1302-IFERROR(VLOOKUP(D1302,'Pre-transfer 2023 Ranking'!$D:$F,3,0),0)</f>
        <v>17</v>
      </c>
      <c r="L1302">
        <f>countif('Pre-transfer 2022 Points'!$E$13:$L$21,D1302)</f>
        <v>0</v>
      </c>
      <c r="M1302" s="59">
        <f>countif('2022 Points'!$G$13:$N$21,D1302)</f>
        <v>0</v>
      </c>
    </row>
    <row r="1303">
      <c r="A1303" s="48">
        <v>1302.0</v>
      </c>
      <c r="B1303" s="60"/>
      <c r="C1303" s="61" t="s">
        <v>5776</v>
      </c>
      <c r="D1303" s="48" t="s">
        <v>7459</v>
      </c>
      <c r="E1303" s="48"/>
      <c r="F1303" s="48">
        <v>17.0</v>
      </c>
      <c r="G1303" s="11"/>
      <c r="I1303" t="str">
        <f t="array" ref="I1303">INDEX('Current 2023 Points'!$F$16:$F$27,MATCH(1,MMULT(--('Current 2023 Points'!$G$16:$N$27=D1303),TRANSPOSE(COLUMN('Current 2023 Points'!$G$16:$N$27)^0)),0))</f>
        <v>#N/A</v>
      </c>
      <c r="K1303" s="58">
        <f>F1303-IFERROR(VLOOKUP(D1303,'Pre-transfer 2023 Ranking'!$D:$F,3,0),0)</f>
        <v>17</v>
      </c>
      <c r="L1303">
        <f>countif('Pre-transfer 2022 Points'!$E$13:$L$21,D1303)</f>
        <v>0</v>
      </c>
      <c r="M1303" s="59">
        <f>countif('2022 Points'!$G$13:$N$21,D1303)</f>
        <v>0</v>
      </c>
    </row>
    <row r="1304">
      <c r="A1304" s="48">
        <v>1303.0</v>
      </c>
      <c r="B1304" s="60">
        <v>2015.0</v>
      </c>
      <c r="C1304" s="61" t="s">
        <v>5508</v>
      </c>
      <c r="D1304" s="48" t="s">
        <v>7460</v>
      </c>
      <c r="E1304" s="48"/>
      <c r="F1304" s="48">
        <v>17.0</v>
      </c>
      <c r="G1304" s="11"/>
      <c r="I1304" t="str">
        <f t="array" ref="I1304">INDEX('Current 2023 Points'!$F$16:$F$27,MATCH(1,MMULT(--('Current 2023 Points'!$G$16:$N$27=D1304),TRANSPOSE(COLUMN('Current 2023 Points'!$G$16:$N$27)^0)),0))</f>
        <v>#N/A</v>
      </c>
      <c r="K1304" s="58">
        <f>F1304-IFERROR(VLOOKUP(D1304,'Pre-transfer 2023 Ranking'!$D:$F,3,0),0)</f>
        <v>17</v>
      </c>
      <c r="L1304">
        <f>countif('Pre-transfer 2022 Points'!$E$13:$L$21,D1304)</f>
        <v>0</v>
      </c>
      <c r="M1304" s="59">
        <f>countif('2022 Points'!$G$13:$N$21,D1304)</f>
        <v>0</v>
      </c>
    </row>
    <row r="1305">
      <c r="A1305" s="48">
        <v>1304.0</v>
      </c>
      <c r="B1305" s="60">
        <v>2088.0</v>
      </c>
      <c r="C1305" s="61" t="s">
        <v>5581</v>
      </c>
      <c r="D1305" s="48" t="s">
        <v>7461</v>
      </c>
      <c r="E1305" s="48"/>
      <c r="F1305" s="48">
        <v>17.0</v>
      </c>
      <c r="G1305" s="11"/>
      <c r="I1305" t="str">
        <f t="array" ref="I1305">INDEX('Current 2023 Points'!$F$16:$F$27,MATCH(1,MMULT(--('Current 2023 Points'!$G$16:$N$27=D1305),TRANSPOSE(COLUMN('Current 2023 Points'!$G$16:$N$27)^0)),0))</f>
        <v>#N/A</v>
      </c>
      <c r="K1305" s="58">
        <f>F1305-IFERROR(VLOOKUP(D1305,'Pre-transfer 2023 Ranking'!$D:$F,3,0),0)</f>
        <v>17</v>
      </c>
      <c r="L1305">
        <f>countif('Pre-transfer 2022 Points'!$E$13:$L$21,D1305)</f>
        <v>0</v>
      </c>
      <c r="M1305" s="59">
        <f>countif('2022 Points'!$G$13:$N$21,D1305)</f>
        <v>0</v>
      </c>
    </row>
    <row r="1306">
      <c r="A1306" s="48">
        <v>1305.0</v>
      </c>
      <c r="B1306" s="60">
        <v>1224.0</v>
      </c>
      <c r="C1306" s="61" t="s">
        <v>934</v>
      </c>
      <c r="D1306" s="48" t="s">
        <v>7462</v>
      </c>
      <c r="E1306" s="48" t="s">
        <v>8789</v>
      </c>
      <c r="F1306" s="48">
        <v>17.0</v>
      </c>
      <c r="G1306" s="11"/>
      <c r="I1306" t="str">
        <f t="array" ref="I1306">INDEX('Current 2023 Points'!$F$16:$F$27,MATCH(1,MMULT(--('Current 2023 Points'!$G$16:$N$27=D1306),TRANSPOSE(COLUMN('Current 2023 Points'!$G$16:$N$27)^0)),0))</f>
        <v>#N/A</v>
      </c>
      <c r="K1306" s="58">
        <f>F1306-IFERROR(VLOOKUP(D1306,'Pre-transfer 2023 Ranking'!$D:$F,3,0),0)</f>
        <v>17</v>
      </c>
      <c r="L1306">
        <f>countif('Pre-transfer 2022 Points'!$E$13:$L$21,D1306)</f>
        <v>0</v>
      </c>
      <c r="M1306" s="59">
        <f>countif('2022 Points'!$G$13:$N$21,D1306)</f>
        <v>0</v>
      </c>
    </row>
    <row r="1307">
      <c r="A1307" s="48">
        <v>1305.0</v>
      </c>
      <c r="B1307" s="60">
        <v>1224.0</v>
      </c>
      <c r="C1307" s="61" t="s">
        <v>934</v>
      </c>
      <c r="D1307" s="48" t="s">
        <v>7462</v>
      </c>
      <c r="E1307" s="48" t="s">
        <v>8790</v>
      </c>
      <c r="F1307" s="48">
        <v>17.0</v>
      </c>
      <c r="G1307" s="11"/>
      <c r="I1307" t="str">
        <f t="array" ref="I1307">INDEX('Current 2023 Points'!$F$16:$F$27,MATCH(1,MMULT(--('Current 2023 Points'!$G$16:$N$27=D1307),TRANSPOSE(COLUMN('Current 2023 Points'!$G$16:$N$27)^0)),0))</f>
        <v>#N/A</v>
      </c>
      <c r="K1307" s="58">
        <f>F1307-IFERROR(VLOOKUP(D1307,'Pre-transfer 2023 Ranking'!$D:$F,3,0),0)</f>
        <v>17</v>
      </c>
      <c r="L1307">
        <f>countif('Pre-transfer 2022 Points'!$E$13:$L$21,D1307)</f>
        <v>0</v>
      </c>
      <c r="M1307" s="59">
        <f>countif('2022 Points'!$G$13:$N$21,D1307)</f>
        <v>0</v>
      </c>
    </row>
    <row r="1308">
      <c r="A1308" s="48">
        <v>1306.0</v>
      </c>
      <c r="B1308" s="60">
        <v>2171.0</v>
      </c>
      <c r="C1308" s="61" t="s">
        <v>8791</v>
      </c>
      <c r="D1308" s="48" t="s">
        <v>7463</v>
      </c>
      <c r="E1308" s="48"/>
      <c r="F1308" s="48">
        <v>17.0</v>
      </c>
      <c r="G1308" s="11"/>
      <c r="I1308" t="str">
        <f t="array" ref="I1308">INDEX('Current 2023 Points'!$F$16:$F$27,MATCH(1,MMULT(--('Current 2023 Points'!$G$16:$N$27=D1308),TRANSPOSE(COLUMN('Current 2023 Points'!$G$16:$N$27)^0)),0))</f>
        <v>#N/A</v>
      </c>
      <c r="K1308" s="58">
        <f>F1308-IFERROR(VLOOKUP(D1308,'Pre-transfer 2023 Ranking'!$D:$F,3,0),0)</f>
        <v>17</v>
      </c>
      <c r="L1308">
        <f>countif('Pre-transfer 2022 Points'!$E$13:$L$21,D1308)</f>
        <v>0</v>
      </c>
      <c r="M1308" s="59">
        <f>countif('2022 Points'!$G$13:$N$21,D1308)</f>
        <v>0</v>
      </c>
    </row>
    <row r="1309">
      <c r="A1309" s="48">
        <v>1307.0</v>
      </c>
      <c r="B1309" s="60">
        <v>516.0</v>
      </c>
      <c r="C1309" s="61" t="s">
        <v>8792</v>
      </c>
      <c r="D1309" s="48" t="s">
        <v>7464</v>
      </c>
      <c r="E1309" s="48" t="s">
        <v>8700</v>
      </c>
      <c r="F1309" s="48">
        <v>16.0</v>
      </c>
      <c r="G1309" s="11"/>
      <c r="I1309" t="str">
        <f t="array" ref="I1309">INDEX('Current 2023 Points'!$F$16:$F$27,MATCH(1,MMULT(--('Current 2023 Points'!$G$16:$N$27=D1309),TRANSPOSE(COLUMN('Current 2023 Points'!$G$16:$N$27)^0)),0))</f>
        <v>#N/A</v>
      </c>
      <c r="K1309" s="58">
        <f>F1309-IFERROR(VLOOKUP(D1309,'Pre-transfer 2023 Ranking'!$D:$F,3,0),0)</f>
        <v>0</v>
      </c>
      <c r="L1309">
        <f>countif('Pre-transfer 2022 Points'!$E$13:$L$21,D1309)</f>
        <v>0</v>
      </c>
      <c r="M1309" s="59">
        <f>countif('2022 Points'!$G$13:$N$21,D1309)</f>
        <v>0</v>
      </c>
    </row>
    <row r="1310">
      <c r="A1310" s="48">
        <v>1308.0</v>
      </c>
      <c r="B1310" s="60">
        <v>1775.0</v>
      </c>
      <c r="C1310" s="61" t="s">
        <v>4807</v>
      </c>
      <c r="D1310" s="48" t="s">
        <v>7465</v>
      </c>
      <c r="E1310" s="48" t="s">
        <v>4756</v>
      </c>
      <c r="F1310" s="48">
        <v>16.0</v>
      </c>
      <c r="G1310" s="11"/>
      <c r="I1310" t="str">
        <f t="array" ref="I1310">INDEX('Current 2023 Points'!$F$16:$F$27,MATCH(1,MMULT(--('Current 2023 Points'!$G$16:$N$27=D1310),TRANSPOSE(COLUMN('Current 2023 Points'!$G$16:$N$27)^0)),0))</f>
        <v>#N/A</v>
      </c>
      <c r="K1310" s="58">
        <f>F1310-IFERROR(VLOOKUP(D1310,'Pre-transfer 2023 Ranking'!$D:$F,3,0),0)</f>
        <v>0</v>
      </c>
      <c r="L1310">
        <f>countif('Pre-transfer 2022 Points'!$E$13:$L$21,D1310)</f>
        <v>0</v>
      </c>
      <c r="M1310" s="59">
        <f>countif('2022 Points'!$G$13:$N$21,D1310)</f>
        <v>0</v>
      </c>
    </row>
    <row r="1311">
      <c r="A1311" s="48">
        <v>1309.0</v>
      </c>
      <c r="B1311" s="60">
        <v>1398.0</v>
      </c>
      <c r="C1311" s="61" t="s">
        <v>181</v>
      </c>
      <c r="D1311" s="48" t="s">
        <v>7466</v>
      </c>
      <c r="E1311" s="48"/>
      <c r="F1311" s="48">
        <v>16.0</v>
      </c>
      <c r="G1311" s="11"/>
      <c r="I1311" t="str">
        <f t="array" ref="I1311">INDEX('Current 2023 Points'!$F$16:$F$27,MATCH(1,MMULT(--('Current 2023 Points'!$G$16:$N$27=D1311),TRANSPOSE(COLUMN('Current 2023 Points'!$G$16:$N$27)^0)),0))</f>
        <v>#N/A</v>
      </c>
      <c r="K1311" s="58">
        <f>F1311-IFERROR(VLOOKUP(D1311,'Pre-transfer 2023 Ranking'!$D:$F,3,0),0)</f>
        <v>8</v>
      </c>
      <c r="L1311">
        <f>countif('Pre-transfer 2022 Points'!$E$13:$L$21,D1311)</f>
        <v>0</v>
      </c>
      <c r="M1311" s="59">
        <f>countif('2022 Points'!$G$13:$N$21,D1311)</f>
        <v>0</v>
      </c>
    </row>
    <row r="1312">
      <c r="A1312" s="48">
        <v>1310.0</v>
      </c>
      <c r="B1312" s="60">
        <v>1109.0</v>
      </c>
      <c r="C1312" s="62" t="s">
        <v>4570</v>
      </c>
      <c r="D1312" s="48" t="s">
        <v>7467</v>
      </c>
      <c r="E1312" s="48" t="s">
        <v>208</v>
      </c>
      <c r="F1312" s="48">
        <v>16.0</v>
      </c>
      <c r="G1312" s="11"/>
      <c r="I1312" t="str">
        <f t="array" ref="I1312">INDEX('Current 2023 Points'!$F$16:$F$27,MATCH(1,MMULT(--('Current 2023 Points'!$G$16:$N$27=D1312),TRANSPOSE(COLUMN('Current 2023 Points'!$G$16:$N$27)^0)),0))</f>
        <v>#N/A</v>
      </c>
      <c r="K1312" s="58">
        <f>F1312-IFERROR(VLOOKUP(D1312,'Pre-transfer 2023 Ranking'!$D:$F,3,0),0)</f>
        <v>0</v>
      </c>
      <c r="L1312">
        <f>countif('Pre-transfer 2022 Points'!$E$13:$L$21,D1312)</f>
        <v>0</v>
      </c>
      <c r="M1312" s="59">
        <f>countif('2022 Points'!$G$13:$N$21,D1312)</f>
        <v>0</v>
      </c>
    </row>
    <row r="1313">
      <c r="A1313" s="48">
        <v>1311.0</v>
      </c>
      <c r="B1313" s="60">
        <v>1799.0</v>
      </c>
      <c r="C1313" s="61" t="s">
        <v>4463</v>
      </c>
      <c r="D1313" s="48" t="s">
        <v>7468</v>
      </c>
      <c r="E1313" s="48" t="s">
        <v>143</v>
      </c>
      <c r="F1313" s="48">
        <v>16.0</v>
      </c>
      <c r="G1313" s="11"/>
      <c r="I1313" t="str">
        <f t="array" ref="I1313">INDEX('Current 2023 Points'!$F$16:$F$27,MATCH(1,MMULT(--('Current 2023 Points'!$G$16:$N$27=D1313),TRANSPOSE(COLUMN('Current 2023 Points'!$G$16:$N$27)^0)),0))</f>
        <v>#N/A</v>
      </c>
      <c r="K1313" s="58">
        <f>F1313-IFERROR(VLOOKUP(D1313,'Pre-transfer 2023 Ranking'!$D:$F,3,0),0)</f>
        <v>5</v>
      </c>
      <c r="L1313">
        <f>countif('Pre-transfer 2022 Points'!$E$13:$L$21,D1313)</f>
        <v>0</v>
      </c>
      <c r="M1313" s="59">
        <f>countif('2022 Points'!$G$13:$N$21,D1313)</f>
        <v>0</v>
      </c>
    </row>
    <row r="1314">
      <c r="A1314" s="48">
        <v>1312.0</v>
      </c>
      <c r="B1314" s="60">
        <v>2359.0</v>
      </c>
      <c r="C1314" s="61" t="s">
        <v>6050</v>
      </c>
      <c r="D1314" s="48" t="s">
        <v>7469</v>
      </c>
      <c r="E1314" s="48" t="s">
        <v>8661</v>
      </c>
      <c r="F1314" s="48">
        <v>16.0</v>
      </c>
      <c r="G1314" s="11"/>
      <c r="I1314" t="str">
        <f t="array" ref="I1314">INDEX('Current 2023 Points'!$F$16:$F$27,MATCH(1,MMULT(--('Current 2023 Points'!$G$16:$N$27=D1314),TRANSPOSE(COLUMN('Current 2023 Points'!$G$16:$N$27)^0)),0))</f>
        <v>#N/A</v>
      </c>
      <c r="K1314" s="58">
        <f>F1314-IFERROR(VLOOKUP(D1314,'Pre-transfer 2023 Ranking'!$D:$F,3,0),0)</f>
        <v>9</v>
      </c>
      <c r="L1314">
        <f>countif('Pre-transfer 2022 Points'!$E$13:$L$21,D1314)</f>
        <v>0</v>
      </c>
      <c r="M1314" s="59">
        <f>countif('2022 Points'!$G$13:$N$21,D1314)</f>
        <v>0</v>
      </c>
    </row>
    <row r="1315">
      <c r="A1315" s="48">
        <v>1313.0</v>
      </c>
      <c r="B1315" s="60">
        <v>607.0</v>
      </c>
      <c r="C1315" s="61" t="s">
        <v>5976</v>
      </c>
      <c r="D1315" s="48" t="s">
        <v>7470</v>
      </c>
      <c r="E1315" s="48" t="s">
        <v>143</v>
      </c>
      <c r="F1315" s="48">
        <v>16.0</v>
      </c>
      <c r="G1315" s="11"/>
      <c r="I1315" t="str">
        <f t="array" ref="I1315">INDEX('Current 2023 Points'!$F$16:$F$27,MATCH(1,MMULT(--('Current 2023 Points'!$G$16:$N$27=D1315),TRANSPOSE(COLUMN('Current 2023 Points'!$G$16:$N$27)^0)),0))</f>
        <v>#N/A</v>
      </c>
      <c r="K1315" s="58">
        <f>F1315-IFERROR(VLOOKUP(D1315,'Pre-transfer 2023 Ranking'!$D:$F,3,0),0)</f>
        <v>0</v>
      </c>
      <c r="L1315">
        <f>countif('Pre-transfer 2022 Points'!$E$13:$L$21,D1315)</f>
        <v>0</v>
      </c>
      <c r="M1315" s="59">
        <f>countif('2022 Points'!$G$13:$N$21,D1315)</f>
        <v>0</v>
      </c>
    </row>
    <row r="1316">
      <c r="A1316" s="48">
        <v>1314.0</v>
      </c>
      <c r="B1316" s="60">
        <v>511.0</v>
      </c>
      <c r="C1316" s="62" t="s">
        <v>4883</v>
      </c>
      <c r="D1316" s="48" t="s">
        <v>7471</v>
      </c>
      <c r="E1316" s="48" t="s">
        <v>8742</v>
      </c>
      <c r="F1316" s="48">
        <v>16.0</v>
      </c>
      <c r="G1316" s="11"/>
      <c r="I1316" t="str">
        <f t="array" ref="I1316">INDEX('Current 2023 Points'!$F$16:$F$27,MATCH(1,MMULT(--('Current 2023 Points'!$G$16:$N$27=D1316),TRANSPOSE(COLUMN('Current 2023 Points'!$G$16:$N$27)^0)),0))</f>
        <v>#N/A</v>
      </c>
      <c r="K1316" s="58">
        <f>F1316-IFERROR(VLOOKUP(D1316,'Pre-transfer 2023 Ranking'!$D:$F,3,0),0)</f>
        <v>0</v>
      </c>
      <c r="L1316">
        <f>countif('Pre-transfer 2022 Points'!$E$13:$L$21,D1316)</f>
        <v>0</v>
      </c>
      <c r="M1316" s="59">
        <f>countif('2022 Points'!$G$13:$N$21,D1316)</f>
        <v>0</v>
      </c>
    </row>
    <row r="1317">
      <c r="A1317" s="48">
        <v>1315.0</v>
      </c>
      <c r="B1317" s="60">
        <v>1620.0</v>
      </c>
      <c r="C1317" s="61" t="s">
        <v>4365</v>
      </c>
      <c r="D1317" s="48" t="s">
        <v>7472</v>
      </c>
      <c r="E1317" s="48" t="s">
        <v>5775</v>
      </c>
      <c r="F1317" s="48">
        <v>16.0</v>
      </c>
      <c r="G1317" s="11"/>
      <c r="I1317" t="str">
        <f t="array" ref="I1317">INDEX('Current 2023 Points'!$F$16:$F$27,MATCH(1,MMULT(--('Current 2023 Points'!$G$16:$N$27=D1317),TRANSPOSE(COLUMN('Current 2023 Points'!$G$16:$N$27)^0)),0))</f>
        <v>#N/A</v>
      </c>
      <c r="K1317" s="58">
        <f>F1317-IFERROR(VLOOKUP(D1317,'Pre-transfer 2023 Ranking'!$D:$F,3,0),0)</f>
        <v>0</v>
      </c>
      <c r="L1317">
        <f>countif('Pre-transfer 2022 Points'!$E$13:$L$21,D1317)</f>
        <v>0</v>
      </c>
      <c r="M1317" s="59">
        <f>countif('2022 Points'!$G$13:$N$21,D1317)</f>
        <v>0</v>
      </c>
    </row>
    <row r="1318">
      <c r="A1318" s="48">
        <v>1316.0</v>
      </c>
      <c r="B1318" s="60"/>
      <c r="C1318" s="61" t="s">
        <v>5776</v>
      </c>
      <c r="D1318" s="48" t="s">
        <v>7473</v>
      </c>
      <c r="E1318" s="48" t="s">
        <v>5946</v>
      </c>
      <c r="F1318" s="48">
        <v>16.0</v>
      </c>
      <c r="G1318" s="11"/>
      <c r="I1318" t="str">
        <f t="array" ref="I1318">INDEX('Current 2023 Points'!$F$16:$F$27,MATCH(1,MMULT(--('Current 2023 Points'!$G$16:$N$27=D1318),TRANSPOSE(COLUMN('Current 2023 Points'!$G$16:$N$27)^0)),0))</f>
        <v>#N/A</v>
      </c>
      <c r="K1318" s="58">
        <f>F1318-IFERROR(VLOOKUP(D1318,'Pre-transfer 2023 Ranking'!$D:$F,3,0),0)</f>
        <v>0</v>
      </c>
      <c r="L1318">
        <f>countif('Pre-transfer 2022 Points'!$E$13:$L$21,D1318)</f>
        <v>0</v>
      </c>
      <c r="M1318" s="59">
        <f>countif('2022 Points'!$G$13:$N$21,D1318)</f>
        <v>0</v>
      </c>
    </row>
    <row r="1319">
      <c r="A1319" s="48">
        <v>1317.0</v>
      </c>
      <c r="B1319" s="60">
        <v>1652.0</v>
      </c>
      <c r="C1319" s="61" t="s">
        <v>5669</v>
      </c>
      <c r="D1319" s="48" t="s">
        <v>7474</v>
      </c>
      <c r="E1319" s="48"/>
      <c r="F1319" s="48">
        <v>16.0</v>
      </c>
      <c r="G1319" s="11"/>
      <c r="I1319" t="str">
        <f t="array" ref="I1319">INDEX('Current 2023 Points'!$F$16:$F$27,MATCH(1,MMULT(--('Current 2023 Points'!$G$16:$N$27=D1319),TRANSPOSE(COLUMN('Current 2023 Points'!$G$16:$N$27)^0)),0))</f>
        <v>#N/A</v>
      </c>
      <c r="K1319" s="58">
        <f>F1319-IFERROR(VLOOKUP(D1319,'Pre-transfer 2023 Ranking'!$D:$F,3,0),0)</f>
        <v>0</v>
      </c>
      <c r="L1319">
        <f>countif('Pre-transfer 2022 Points'!$E$13:$L$21,D1319)</f>
        <v>0</v>
      </c>
      <c r="M1319" s="59">
        <f>countif('2022 Points'!$G$13:$N$21,D1319)</f>
        <v>0</v>
      </c>
    </row>
    <row r="1320">
      <c r="A1320" s="48">
        <v>1318.0</v>
      </c>
      <c r="B1320" s="60">
        <v>776.0</v>
      </c>
      <c r="C1320" s="61" t="s">
        <v>8793</v>
      </c>
      <c r="D1320" s="48" t="s">
        <v>7475</v>
      </c>
      <c r="E1320" s="48" t="s">
        <v>8592</v>
      </c>
      <c r="F1320" s="48">
        <v>16.0</v>
      </c>
      <c r="G1320" s="11"/>
      <c r="I1320" t="str">
        <f t="array" ref="I1320">INDEX('Current 2023 Points'!$F$16:$F$27,MATCH(1,MMULT(--('Current 2023 Points'!$G$16:$N$27=D1320),TRANSPOSE(COLUMN('Current 2023 Points'!$G$16:$N$27)^0)),0))</f>
        <v>#N/A</v>
      </c>
      <c r="K1320" s="58">
        <f>F1320-IFERROR(VLOOKUP(D1320,'Pre-transfer 2023 Ranking'!$D:$F,3,0),0)</f>
        <v>10</v>
      </c>
      <c r="L1320">
        <f>countif('Pre-transfer 2022 Points'!$E$13:$L$21,D1320)</f>
        <v>0</v>
      </c>
      <c r="M1320" s="59">
        <f>countif('2022 Points'!$G$13:$N$21,D1320)</f>
        <v>0</v>
      </c>
    </row>
    <row r="1321">
      <c r="A1321" s="48">
        <v>1319.0</v>
      </c>
      <c r="B1321" s="60">
        <v>763.0</v>
      </c>
      <c r="C1321" s="61" t="s">
        <v>8794</v>
      </c>
      <c r="D1321" s="48" t="s">
        <v>7476</v>
      </c>
      <c r="E1321" s="48" t="s">
        <v>249</v>
      </c>
      <c r="F1321" s="48">
        <v>16.0</v>
      </c>
      <c r="G1321" s="11"/>
      <c r="I1321" t="str">
        <f t="array" ref="I1321">INDEX('Current 2023 Points'!$F$16:$F$27,MATCH(1,MMULT(--('Current 2023 Points'!$G$16:$N$27=D1321),TRANSPOSE(COLUMN('Current 2023 Points'!$G$16:$N$27)^0)),0))</f>
        <v>#N/A</v>
      </c>
      <c r="K1321" s="58">
        <f>F1321-IFERROR(VLOOKUP(D1321,'Pre-transfer 2023 Ranking'!$D:$F,3,0),0)</f>
        <v>6</v>
      </c>
      <c r="L1321">
        <f>countif('Pre-transfer 2022 Points'!$E$13:$L$21,D1321)</f>
        <v>0</v>
      </c>
      <c r="M1321" s="59">
        <f>countif('2022 Points'!$G$13:$N$21,D1321)</f>
        <v>0</v>
      </c>
    </row>
    <row r="1322">
      <c r="A1322" s="48">
        <v>1320.0</v>
      </c>
      <c r="B1322" s="60"/>
      <c r="C1322" s="61" t="s">
        <v>5776</v>
      </c>
      <c r="D1322" s="48" t="s">
        <v>7477</v>
      </c>
      <c r="E1322" s="48"/>
      <c r="F1322" s="48">
        <v>16.0</v>
      </c>
      <c r="G1322" s="11"/>
      <c r="I1322" t="str">
        <f t="array" ref="I1322">INDEX('Current 2023 Points'!$F$16:$F$27,MATCH(1,MMULT(--('Current 2023 Points'!$G$16:$N$27=D1322),TRANSPOSE(COLUMN('Current 2023 Points'!$G$16:$N$27)^0)),0))</f>
        <v>#N/A</v>
      </c>
      <c r="K1322" s="58">
        <f>F1322-IFERROR(VLOOKUP(D1322,'Pre-transfer 2023 Ranking'!$D:$F,3,0),0)</f>
        <v>0</v>
      </c>
      <c r="L1322">
        <f>countif('Pre-transfer 2022 Points'!$E$13:$L$21,D1322)</f>
        <v>0</v>
      </c>
      <c r="M1322" s="59">
        <f>countif('2022 Points'!$G$13:$N$21,D1322)</f>
        <v>0</v>
      </c>
    </row>
    <row r="1323">
      <c r="A1323" s="48">
        <v>1321.0</v>
      </c>
      <c r="B1323" s="60">
        <v>1039.0</v>
      </c>
      <c r="C1323" s="62" t="s">
        <v>1291</v>
      </c>
      <c r="D1323" s="48" t="s">
        <v>7478</v>
      </c>
      <c r="E1323" s="48" t="s">
        <v>8795</v>
      </c>
      <c r="F1323" s="48">
        <v>16.0</v>
      </c>
      <c r="G1323" s="11"/>
      <c r="I1323" t="str">
        <f t="array" ref="I1323">INDEX('Current 2023 Points'!$F$16:$F$27,MATCH(1,MMULT(--('Current 2023 Points'!$G$16:$N$27=D1323),TRANSPOSE(COLUMN('Current 2023 Points'!$G$16:$N$27)^0)),0))</f>
        <v>#N/A</v>
      </c>
      <c r="K1323" s="58">
        <f>F1323-IFERROR(VLOOKUP(D1323,'Pre-transfer 2023 Ranking'!$D:$F,3,0),0)</f>
        <v>0</v>
      </c>
      <c r="L1323">
        <f>countif('Pre-transfer 2022 Points'!$E$13:$L$21,D1323)</f>
        <v>0</v>
      </c>
      <c r="M1323" s="59">
        <f>countif('2022 Points'!$G$13:$N$21,D1323)</f>
        <v>0</v>
      </c>
    </row>
    <row r="1324">
      <c r="A1324" s="48">
        <v>1322.0</v>
      </c>
      <c r="B1324" s="60"/>
      <c r="C1324" s="61" t="s">
        <v>5776</v>
      </c>
      <c r="D1324" s="48" t="s">
        <v>7479</v>
      </c>
      <c r="E1324" s="48" t="s">
        <v>6062</v>
      </c>
      <c r="F1324" s="48">
        <v>16.0</v>
      </c>
      <c r="G1324" s="11"/>
      <c r="I1324" t="str">
        <f t="array" ref="I1324">INDEX('Current 2023 Points'!$F$16:$F$27,MATCH(1,MMULT(--('Current 2023 Points'!$G$16:$N$27=D1324),TRANSPOSE(COLUMN('Current 2023 Points'!$G$16:$N$27)^0)),0))</f>
        <v>#N/A</v>
      </c>
      <c r="K1324" s="58">
        <f>F1324-IFERROR(VLOOKUP(D1324,'Pre-transfer 2023 Ranking'!$D:$F,3,0),0)</f>
        <v>12</v>
      </c>
      <c r="L1324">
        <f>countif('Pre-transfer 2022 Points'!$E$13:$L$21,D1324)</f>
        <v>0</v>
      </c>
      <c r="M1324" s="59">
        <f>countif('2022 Points'!$G$13:$N$21,D1324)</f>
        <v>0</v>
      </c>
    </row>
    <row r="1325">
      <c r="A1325" s="48">
        <v>1323.0</v>
      </c>
      <c r="B1325" s="60">
        <v>757.0</v>
      </c>
      <c r="C1325" s="61" t="s">
        <v>5672</v>
      </c>
      <c r="D1325" s="48" t="s">
        <v>7480</v>
      </c>
      <c r="E1325" s="48"/>
      <c r="F1325" s="48">
        <v>16.0</v>
      </c>
      <c r="G1325" s="11"/>
      <c r="I1325" t="str">
        <f t="array" ref="I1325">INDEX('Current 2023 Points'!$F$16:$F$27,MATCH(1,MMULT(--('Current 2023 Points'!$G$16:$N$27=D1325),TRANSPOSE(COLUMN('Current 2023 Points'!$G$16:$N$27)^0)),0))</f>
        <v>#N/A</v>
      </c>
      <c r="K1325" s="58">
        <f>F1325-IFERROR(VLOOKUP(D1325,'Pre-transfer 2023 Ranking'!$D:$F,3,0),0)</f>
        <v>4</v>
      </c>
      <c r="L1325">
        <f>countif('Pre-transfer 2022 Points'!$E$13:$L$21,D1325)</f>
        <v>0</v>
      </c>
      <c r="M1325" s="59">
        <f>countif('2022 Points'!$G$13:$N$21,D1325)</f>
        <v>0</v>
      </c>
    </row>
    <row r="1326">
      <c r="A1326" s="48">
        <v>1324.0</v>
      </c>
      <c r="B1326" s="60">
        <v>1166.0</v>
      </c>
      <c r="C1326" s="61" t="s">
        <v>1243</v>
      </c>
      <c r="D1326" s="48" t="s">
        <v>7481</v>
      </c>
      <c r="E1326" s="48" t="s">
        <v>8692</v>
      </c>
      <c r="F1326" s="48">
        <v>16.0</v>
      </c>
      <c r="G1326" s="11"/>
      <c r="I1326" t="str">
        <f t="array" ref="I1326">INDEX('Current 2023 Points'!$F$16:$F$27,MATCH(1,MMULT(--('Current 2023 Points'!$G$16:$N$27=D1326),TRANSPOSE(COLUMN('Current 2023 Points'!$G$16:$N$27)^0)),0))</f>
        <v>#N/A</v>
      </c>
      <c r="K1326" s="58">
        <f>F1326-IFERROR(VLOOKUP(D1326,'Pre-transfer 2023 Ranking'!$D:$F,3,0),0)</f>
        <v>4</v>
      </c>
      <c r="L1326">
        <f>countif('Pre-transfer 2022 Points'!$E$13:$L$21,D1326)</f>
        <v>0</v>
      </c>
      <c r="M1326" s="59">
        <f>countif('2022 Points'!$G$13:$N$21,D1326)</f>
        <v>0</v>
      </c>
    </row>
    <row r="1327">
      <c r="A1327" s="48">
        <v>1325.0</v>
      </c>
      <c r="B1327" s="60">
        <v>1164.0</v>
      </c>
      <c r="C1327" s="61" t="s">
        <v>5074</v>
      </c>
      <c r="D1327" s="48" t="s">
        <v>7482</v>
      </c>
      <c r="E1327" s="48" t="s">
        <v>4777</v>
      </c>
      <c r="F1327" s="48">
        <v>16.0</v>
      </c>
      <c r="G1327" s="11"/>
      <c r="I1327" t="str">
        <f t="array" ref="I1327">INDEX('Current 2023 Points'!$F$16:$F$27,MATCH(1,MMULT(--('Current 2023 Points'!$G$16:$N$27=D1327),TRANSPOSE(COLUMN('Current 2023 Points'!$G$16:$N$27)^0)),0))</f>
        <v>#N/A</v>
      </c>
      <c r="K1327" s="58">
        <f>F1327-IFERROR(VLOOKUP(D1327,'Pre-transfer 2023 Ranking'!$D:$F,3,0),0)</f>
        <v>0</v>
      </c>
      <c r="L1327">
        <f>countif('Pre-transfer 2022 Points'!$E$13:$L$21,D1327)</f>
        <v>0</v>
      </c>
      <c r="M1327" s="59">
        <f>countif('2022 Points'!$G$13:$N$21,D1327)</f>
        <v>0</v>
      </c>
    </row>
    <row r="1328">
      <c r="A1328" s="48">
        <v>1326.0</v>
      </c>
      <c r="B1328" s="60">
        <v>803.0</v>
      </c>
      <c r="C1328" s="61" t="s">
        <v>5557</v>
      </c>
      <c r="D1328" s="48" t="s">
        <v>7483</v>
      </c>
      <c r="E1328" s="48" t="s">
        <v>5194</v>
      </c>
      <c r="F1328" s="48">
        <v>16.0</v>
      </c>
      <c r="G1328" s="11"/>
      <c r="I1328" t="str">
        <f t="array" ref="I1328">INDEX('Current 2023 Points'!$F$16:$F$27,MATCH(1,MMULT(--('Current 2023 Points'!$G$16:$N$27=D1328),TRANSPOSE(COLUMN('Current 2023 Points'!$G$16:$N$27)^0)),0))</f>
        <v>#N/A</v>
      </c>
      <c r="K1328" s="58">
        <f>F1328-IFERROR(VLOOKUP(D1328,'Pre-transfer 2023 Ranking'!$D:$F,3,0),0)</f>
        <v>11</v>
      </c>
      <c r="L1328">
        <f>countif('Pre-transfer 2022 Points'!$E$13:$L$21,D1328)</f>
        <v>0</v>
      </c>
      <c r="M1328" s="59">
        <f>countif('2022 Points'!$G$13:$N$21,D1328)</f>
        <v>0</v>
      </c>
    </row>
    <row r="1329">
      <c r="A1329" s="48">
        <v>1327.0</v>
      </c>
      <c r="B1329" s="60">
        <v>827.0</v>
      </c>
      <c r="C1329" s="62" t="s">
        <v>4954</v>
      </c>
      <c r="D1329" s="48" t="s">
        <v>7484</v>
      </c>
      <c r="E1329" s="48" t="s">
        <v>8662</v>
      </c>
      <c r="F1329" s="48">
        <v>16.0</v>
      </c>
      <c r="G1329" s="11"/>
      <c r="I1329" t="str">
        <f t="array" ref="I1329">INDEX('Current 2023 Points'!$F$16:$F$27,MATCH(1,MMULT(--('Current 2023 Points'!$G$16:$N$27=D1329),TRANSPOSE(COLUMN('Current 2023 Points'!$G$16:$N$27)^0)),0))</f>
        <v>#N/A</v>
      </c>
      <c r="K1329" s="58">
        <f>F1329-IFERROR(VLOOKUP(D1329,'Pre-transfer 2023 Ranking'!$D:$F,3,0),0)</f>
        <v>0</v>
      </c>
      <c r="L1329">
        <f>countif('Pre-transfer 2022 Points'!$E$13:$L$21,D1329)</f>
        <v>0</v>
      </c>
      <c r="M1329" s="59">
        <f>countif('2022 Points'!$G$13:$N$21,D1329)</f>
        <v>0</v>
      </c>
    </row>
    <row r="1330">
      <c r="A1330" s="48">
        <v>1328.0</v>
      </c>
      <c r="B1330" s="60">
        <v>1767.0</v>
      </c>
      <c r="C1330" s="61" t="s">
        <v>1492</v>
      </c>
      <c r="D1330" s="48" t="s">
        <v>7485</v>
      </c>
      <c r="E1330" s="48" t="s">
        <v>102</v>
      </c>
      <c r="F1330" s="48">
        <v>16.0</v>
      </c>
      <c r="G1330" s="11"/>
      <c r="I1330" t="str">
        <f t="array" ref="I1330">INDEX('Current 2023 Points'!$F$16:$F$27,MATCH(1,MMULT(--('Current 2023 Points'!$G$16:$N$27=D1330),TRANSPOSE(COLUMN('Current 2023 Points'!$G$16:$N$27)^0)),0))</f>
        <v>#N/A</v>
      </c>
      <c r="K1330" s="58">
        <f>F1330-IFERROR(VLOOKUP(D1330,'Pre-transfer 2023 Ranking'!$D:$F,3,0),0)</f>
        <v>2</v>
      </c>
      <c r="L1330">
        <f>countif('Pre-transfer 2022 Points'!$E$13:$L$21,D1330)</f>
        <v>0</v>
      </c>
      <c r="M1330" s="59">
        <f>countif('2022 Points'!$G$13:$N$21,D1330)</f>
        <v>0</v>
      </c>
    </row>
    <row r="1331">
      <c r="A1331" s="48">
        <v>1329.0</v>
      </c>
      <c r="B1331" s="60">
        <v>1731.0</v>
      </c>
      <c r="C1331" s="61" t="s">
        <v>5307</v>
      </c>
      <c r="D1331" s="48" t="s">
        <v>7486</v>
      </c>
      <c r="E1331" s="48" t="s">
        <v>1658</v>
      </c>
      <c r="F1331" s="48">
        <v>16.0</v>
      </c>
      <c r="G1331" s="11"/>
      <c r="I1331" t="str">
        <f t="array" ref="I1331">INDEX('Current 2023 Points'!$F$16:$F$27,MATCH(1,MMULT(--('Current 2023 Points'!$G$16:$N$27=D1331),TRANSPOSE(COLUMN('Current 2023 Points'!$G$16:$N$27)^0)),0))</f>
        <v>#N/A</v>
      </c>
      <c r="K1331" s="58">
        <f>F1331-IFERROR(VLOOKUP(D1331,'Pre-transfer 2023 Ranking'!$D:$F,3,0),0)</f>
        <v>14</v>
      </c>
      <c r="L1331">
        <f>countif('Pre-transfer 2022 Points'!$E$13:$L$21,D1331)</f>
        <v>0</v>
      </c>
      <c r="M1331" s="59">
        <f>countif('2022 Points'!$G$13:$N$21,D1331)</f>
        <v>0</v>
      </c>
    </row>
    <row r="1332">
      <c r="A1332" s="48">
        <v>1330.0</v>
      </c>
      <c r="B1332" s="60"/>
      <c r="C1332" s="61" t="s">
        <v>5776</v>
      </c>
      <c r="D1332" s="48" t="s">
        <v>7487</v>
      </c>
      <c r="E1332" s="48"/>
      <c r="F1332" s="48">
        <v>16.0</v>
      </c>
      <c r="G1332" s="11"/>
      <c r="I1332" t="str">
        <f t="array" ref="I1332">INDEX('Current 2023 Points'!$F$16:$F$27,MATCH(1,MMULT(--('Current 2023 Points'!$G$16:$N$27=D1332),TRANSPOSE(COLUMN('Current 2023 Points'!$G$16:$N$27)^0)),0))</f>
        <v>#N/A</v>
      </c>
      <c r="K1332" s="58">
        <f>F1332-IFERROR(VLOOKUP(D1332,'Pre-transfer 2023 Ranking'!$D:$F,3,0),0)</f>
        <v>1</v>
      </c>
      <c r="L1332">
        <f>countif('Pre-transfer 2022 Points'!$E$13:$L$21,D1332)</f>
        <v>0</v>
      </c>
      <c r="M1332" s="59">
        <f>countif('2022 Points'!$G$13:$N$21,D1332)</f>
        <v>0</v>
      </c>
    </row>
    <row r="1333">
      <c r="A1333" s="48">
        <v>1331.0</v>
      </c>
      <c r="B1333" s="60"/>
      <c r="C1333" s="61" t="s">
        <v>5776</v>
      </c>
      <c r="D1333" s="48" t="s">
        <v>7488</v>
      </c>
      <c r="E1333" s="48" t="s">
        <v>8652</v>
      </c>
      <c r="F1333" s="48">
        <v>16.0</v>
      </c>
      <c r="G1333" s="11"/>
      <c r="I1333" t="str">
        <f t="array" ref="I1333">INDEX('Current 2023 Points'!$F$16:$F$27,MATCH(1,MMULT(--('Current 2023 Points'!$G$16:$N$27=D1333),TRANSPOSE(COLUMN('Current 2023 Points'!$G$16:$N$27)^0)),0))</f>
        <v>#N/A</v>
      </c>
      <c r="K1333" s="58">
        <f>F1333-IFERROR(VLOOKUP(D1333,'Pre-transfer 2023 Ranking'!$D:$F,3,0),0)</f>
        <v>9</v>
      </c>
      <c r="L1333">
        <f>countif('Pre-transfer 2022 Points'!$E$13:$L$21,D1333)</f>
        <v>0</v>
      </c>
      <c r="M1333" s="59">
        <f>countif('2022 Points'!$G$13:$N$21,D1333)</f>
        <v>0</v>
      </c>
    </row>
    <row r="1334">
      <c r="A1334" s="48">
        <v>1332.0</v>
      </c>
      <c r="B1334" s="60">
        <v>2058.0</v>
      </c>
      <c r="C1334" s="61" t="s">
        <v>4866</v>
      </c>
      <c r="D1334" s="48" t="s">
        <v>7489</v>
      </c>
      <c r="E1334" s="48" t="s">
        <v>8723</v>
      </c>
      <c r="F1334" s="48">
        <v>16.0</v>
      </c>
      <c r="G1334" s="11"/>
      <c r="I1334" t="str">
        <f t="array" ref="I1334">INDEX('Current 2023 Points'!$F$16:$F$27,MATCH(1,MMULT(--('Current 2023 Points'!$G$16:$N$27=D1334),TRANSPOSE(COLUMN('Current 2023 Points'!$G$16:$N$27)^0)),0))</f>
        <v>#N/A</v>
      </c>
      <c r="K1334" s="58">
        <f>F1334-IFERROR(VLOOKUP(D1334,'Pre-transfer 2023 Ranking'!$D:$F,3,0),0)</f>
        <v>16</v>
      </c>
      <c r="L1334">
        <f>countif('Pre-transfer 2022 Points'!$E$13:$L$21,D1334)</f>
        <v>0</v>
      </c>
      <c r="M1334" s="59">
        <f>countif('2022 Points'!$G$13:$N$21,D1334)</f>
        <v>0</v>
      </c>
    </row>
    <row r="1335">
      <c r="A1335" s="48">
        <v>1333.0</v>
      </c>
      <c r="B1335" s="60">
        <v>1061.0</v>
      </c>
      <c r="C1335" s="61" t="s">
        <v>1522</v>
      </c>
      <c r="D1335" s="48" t="s">
        <v>7490</v>
      </c>
      <c r="E1335" s="48" t="s">
        <v>8618</v>
      </c>
      <c r="F1335" s="48">
        <v>16.0</v>
      </c>
      <c r="G1335" s="11"/>
      <c r="I1335" t="str">
        <f t="array" ref="I1335">INDEX('Current 2023 Points'!$F$16:$F$27,MATCH(1,MMULT(--('Current 2023 Points'!$G$16:$N$27=D1335),TRANSPOSE(COLUMN('Current 2023 Points'!$G$16:$N$27)^0)),0))</f>
        <v>#N/A</v>
      </c>
      <c r="K1335" s="58">
        <f>F1335-IFERROR(VLOOKUP(D1335,'Pre-transfer 2023 Ranking'!$D:$F,3,0),0)</f>
        <v>16</v>
      </c>
      <c r="L1335">
        <f>countif('Pre-transfer 2022 Points'!$E$13:$L$21,D1335)</f>
        <v>0</v>
      </c>
      <c r="M1335" s="59">
        <f>countif('2022 Points'!$G$13:$N$21,D1335)</f>
        <v>0</v>
      </c>
    </row>
    <row r="1336">
      <c r="A1336" s="48">
        <v>1334.0</v>
      </c>
      <c r="B1336" s="60"/>
      <c r="C1336" s="61" t="s">
        <v>5776</v>
      </c>
      <c r="D1336" s="48" t="s">
        <v>7491</v>
      </c>
      <c r="E1336" s="48" t="s">
        <v>5282</v>
      </c>
      <c r="F1336" s="48">
        <v>16.0</v>
      </c>
      <c r="G1336" s="11"/>
      <c r="I1336" t="str">
        <f t="array" ref="I1336">INDEX('Current 2023 Points'!$F$16:$F$27,MATCH(1,MMULT(--('Current 2023 Points'!$G$16:$N$27=D1336),TRANSPOSE(COLUMN('Current 2023 Points'!$G$16:$N$27)^0)),0))</f>
        <v>#N/A</v>
      </c>
      <c r="K1336" s="58">
        <f>F1336-IFERROR(VLOOKUP(D1336,'Pre-transfer 2023 Ranking'!$D:$F,3,0),0)</f>
        <v>16</v>
      </c>
      <c r="L1336">
        <f>countif('Pre-transfer 2022 Points'!$E$13:$L$21,D1336)</f>
        <v>0</v>
      </c>
      <c r="M1336" s="59">
        <f>countif('2022 Points'!$G$13:$N$21,D1336)</f>
        <v>0</v>
      </c>
    </row>
    <row r="1337">
      <c r="A1337" s="48">
        <v>1335.0</v>
      </c>
      <c r="B1337" s="60">
        <v>633.0</v>
      </c>
      <c r="C1337" s="61" t="s">
        <v>5140</v>
      </c>
      <c r="D1337" s="48" t="s">
        <v>7492</v>
      </c>
      <c r="E1337" s="48" t="s">
        <v>8594</v>
      </c>
      <c r="F1337" s="48">
        <v>16.0</v>
      </c>
      <c r="G1337" s="11"/>
      <c r="I1337" t="str">
        <f t="array" ref="I1337">INDEX('Current 2023 Points'!$F$16:$F$27,MATCH(1,MMULT(--('Current 2023 Points'!$G$16:$N$27=D1337),TRANSPOSE(COLUMN('Current 2023 Points'!$G$16:$N$27)^0)),0))</f>
        <v>#N/A</v>
      </c>
      <c r="K1337" s="58">
        <f>F1337-IFERROR(VLOOKUP(D1337,'Pre-transfer 2023 Ranking'!$D:$F,3,0),0)</f>
        <v>16</v>
      </c>
      <c r="L1337">
        <f>countif('Pre-transfer 2022 Points'!$E$13:$L$21,D1337)</f>
        <v>0</v>
      </c>
      <c r="M1337" s="59">
        <f>countif('2022 Points'!$G$13:$N$21,D1337)</f>
        <v>0</v>
      </c>
    </row>
    <row r="1338">
      <c r="A1338" s="48">
        <v>1336.0</v>
      </c>
      <c r="B1338" s="60">
        <v>2035.0</v>
      </c>
      <c r="C1338" s="61" t="s">
        <v>8796</v>
      </c>
      <c r="D1338" s="48" t="s">
        <v>7493</v>
      </c>
      <c r="E1338" s="48" t="s">
        <v>8605</v>
      </c>
      <c r="F1338" s="48">
        <v>16.0</v>
      </c>
      <c r="G1338" s="11"/>
      <c r="I1338" t="str">
        <f t="array" ref="I1338">INDEX('Current 2023 Points'!$F$16:$F$27,MATCH(1,MMULT(--('Current 2023 Points'!$G$16:$N$27=D1338),TRANSPOSE(COLUMN('Current 2023 Points'!$G$16:$N$27)^0)),0))</f>
        <v>#N/A</v>
      </c>
      <c r="K1338" s="58">
        <f>F1338-IFERROR(VLOOKUP(D1338,'Pre-transfer 2023 Ranking'!$D:$F,3,0),0)</f>
        <v>16</v>
      </c>
      <c r="L1338">
        <f>countif('Pre-transfer 2022 Points'!$E$13:$L$21,D1338)</f>
        <v>0</v>
      </c>
      <c r="M1338" s="59">
        <f>countif('2022 Points'!$G$13:$N$21,D1338)</f>
        <v>0</v>
      </c>
    </row>
    <row r="1339">
      <c r="A1339" s="48">
        <v>1337.0</v>
      </c>
      <c r="B1339" s="60">
        <v>1865.0</v>
      </c>
      <c r="C1339" s="62" t="s">
        <v>5075</v>
      </c>
      <c r="D1339" s="48" t="s">
        <v>7494</v>
      </c>
      <c r="E1339" s="48" t="s">
        <v>5191</v>
      </c>
      <c r="F1339" s="48">
        <v>16.0</v>
      </c>
      <c r="G1339" s="11"/>
      <c r="I1339" t="str">
        <f t="array" ref="I1339">INDEX('Current 2023 Points'!$F$16:$F$27,MATCH(1,MMULT(--('Current 2023 Points'!$G$16:$N$27=D1339),TRANSPOSE(COLUMN('Current 2023 Points'!$G$16:$N$27)^0)),0))</f>
        <v>#N/A</v>
      </c>
      <c r="K1339" s="58">
        <f>F1339-IFERROR(VLOOKUP(D1339,'Pre-transfer 2023 Ranking'!$D:$F,3,0),0)</f>
        <v>16</v>
      </c>
      <c r="L1339">
        <f>countif('Pre-transfer 2022 Points'!$E$13:$L$21,D1339)</f>
        <v>0</v>
      </c>
      <c r="M1339" s="59">
        <f>countif('2022 Points'!$G$13:$N$21,D1339)</f>
        <v>0</v>
      </c>
    </row>
    <row r="1340">
      <c r="A1340" s="48">
        <v>1338.0</v>
      </c>
      <c r="B1340" s="60"/>
      <c r="C1340" s="61" t="s">
        <v>5776</v>
      </c>
      <c r="D1340" s="48" t="s">
        <v>7495</v>
      </c>
      <c r="E1340" s="48"/>
      <c r="F1340" s="48">
        <v>15.0</v>
      </c>
      <c r="G1340" s="11"/>
      <c r="I1340" t="str">
        <f t="array" ref="I1340">INDEX('Current 2023 Points'!$F$16:$F$27,MATCH(1,MMULT(--('Current 2023 Points'!$G$16:$N$27=D1340),TRANSPOSE(COLUMN('Current 2023 Points'!$G$16:$N$27)^0)),0))</f>
        <v>#N/A</v>
      </c>
      <c r="K1340" s="58">
        <f>F1340-IFERROR(VLOOKUP(D1340,'Pre-transfer 2023 Ranking'!$D:$F,3,0),0)</f>
        <v>0</v>
      </c>
      <c r="L1340">
        <f>countif('Pre-transfer 2022 Points'!$E$13:$L$21,D1340)</f>
        <v>0</v>
      </c>
      <c r="M1340" s="59">
        <f>countif('2022 Points'!$G$13:$N$21,D1340)</f>
        <v>0</v>
      </c>
    </row>
    <row r="1341">
      <c r="A1341" s="48">
        <v>1339.0</v>
      </c>
      <c r="B1341" s="60"/>
      <c r="C1341" s="61" t="s">
        <v>5776</v>
      </c>
      <c r="D1341" s="48" t="s">
        <v>7496</v>
      </c>
      <c r="E1341" s="48"/>
      <c r="F1341" s="48">
        <v>15.0</v>
      </c>
      <c r="G1341" s="11"/>
      <c r="I1341" t="str">
        <f t="array" ref="I1341">INDEX('Current 2023 Points'!$F$16:$F$27,MATCH(1,MMULT(--('Current 2023 Points'!$G$16:$N$27=D1341),TRANSPOSE(COLUMN('Current 2023 Points'!$G$16:$N$27)^0)),0))</f>
        <v>#N/A</v>
      </c>
      <c r="K1341" s="58">
        <f>F1341-IFERROR(VLOOKUP(D1341,'Pre-transfer 2023 Ranking'!$D:$F,3,0),0)</f>
        <v>0</v>
      </c>
      <c r="L1341">
        <f>countif('Pre-transfer 2022 Points'!$E$13:$L$21,D1341)</f>
        <v>0</v>
      </c>
      <c r="M1341" s="59">
        <f>countif('2022 Points'!$G$13:$N$21,D1341)</f>
        <v>0</v>
      </c>
    </row>
    <row r="1342">
      <c r="A1342" s="48">
        <v>1340.0</v>
      </c>
      <c r="B1342" s="60">
        <v>1315.0</v>
      </c>
      <c r="C1342" s="61" t="s">
        <v>493</v>
      </c>
      <c r="D1342" s="48" t="s">
        <v>7497</v>
      </c>
      <c r="E1342" s="48"/>
      <c r="F1342" s="48">
        <v>15.0</v>
      </c>
      <c r="G1342" s="11"/>
      <c r="I1342" t="str">
        <f t="array" ref="I1342">INDEX('Current 2023 Points'!$F$16:$F$27,MATCH(1,MMULT(--('Current 2023 Points'!$G$16:$N$27=D1342),TRANSPOSE(COLUMN('Current 2023 Points'!$G$16:$N$27)^0)),0))</f>
        <v>#N/A</v>
      </c>
      <c r="K1342" s="58">
        <f>F1342-IFERROR(VLOOKUP(D1342,'Pre-transfer 2023 Ranking'!$D:$F,3,0),0)</f>
        <v>0</v>
      </c>
      <c r="L1342">
        <f>countif('Pre-transfer 2022 Points'!$E$13:$L$21,D1342)</f>
        <v>0</v>
      </c>
      <c r="M1342" s="59">
        <f>countif('2022 Points'!$G$13:$N$21,D1342)</f>
        <v>0</v>
      </c>
    </row>
    <row r="1343">
      <c r="A1343" s="48">
        <v>1341.0</v>
      </c>
      <c r="B1343" s="60">
        <v>1961.0</v>
      </c>
      <c r="C1343" s="61" t="s">
        <v>5901</v>
      </c>
      <c r="D1343" s="48" t="s">
        <v>7498</v>
      </c>
      <c r="E1343" s="48" t="s">
        <v>4465</v>
      </c>
      <c r="F1343" s="48">
        <v>15.0</v>
      </c>
      <c r="G1343" s="11"/>
      <c r="I1343" t="str">
        <f t="array" ref="I1343">INDEX('Current 2023 Points'!$F$16:$F$27,MATCH(1,MMULT(--('Current 2023 Points'!$G$16:$N$27=D1343),TRANSPOSE(COLUMN('Current 2023 Points'!$G$16:$N$27)^0)),0))</f>
        <v>#N/A</v>
      </c>
      <c r="K1343" s="58">
        <f>F1343-IFERROR(VLOOKUP(D1343,'Pre-transfer 2023 Ranking'!$D:$F,3,0),0)</f>
        <v>0</v>
      </c>
      <c r="L1343">
        <f>countif('Pre-transfer 2022 Points'!$E$13:$L$21,D1343)</f>
        <v>0</v>
      </c>
      <c r="M1343" s="59">
        <f>countif('2022 Points'!$G$13:$N$21,D1343)</f>
        <v>0</v>
      </c>
    </row>
    <row r="1344">
      <c r="A1344" s="48">
        <v>1342.0</v>
      </c>
      <c r="B1344" s="60"/>
      <c r="C1344" s="61" t="s">
        <v>5776</v>
      </c>
      <c r="D1344" s="48" t="s">
        <v>7499</v>
      </c>
      <c r="E1344" s="48"/>
      <c r="F1344" s="48">
        <v>15.0</v>
      </c>
      <c r="G1344" s="11"/>
      <c r="I1344" t="str">
        <f t="array" ref="I1344">INDEX('Current 2023 Points'!$F$16:$F$27,MATCH(1,MMULT(--('Current 2023 Points'!$G$16:$N$27=D1344),TRANSPOSE(COLUMN('Current 2023 Points'!$G$16:$N$27)^0)),0))</f>
        <v>#N/A</v>
      </c>
      <c r="K1344" s="58">
        <f>F1344-IFERROR(VLOOKUP(D1344,'Pre-transfer 2023 Ranking'!$D:$F,3,0),0)</f>
        <v>0</v>
      </c>
      <c r="L1344">
        <f>countif('Pre-transfer 2022 Points'!$E$13:$L$21,D1344)</f>
        <v>0</v>
      </c>
      <c r="M1344" s="59">
        <f>countif('2022 Points'!$G$13:$N$21,D1344)</f>
        <v>0</v>
      </c>
    </row>
    <row r="1345">
      <c r="A1345" s="48">
        <v>1343.0</v>
      </c>
      <c r="B1345" s="60"/>
      <c r="C1345" s="61" t="s">
        <v>5776</v>
      </c>
      <c r="D1345" s="48" t="s">
        <v>7500</v>
      </c>
      <c r="E1345" s="48" t="s">
        <v>1350</v>
      </c>
      <c r="F1345" s="48">
        <v>15.0</v>
      </c>
      <c r="G1345" s="11"/>
      <c r="I1345" t="str">
        <f t="array" ref="I1345">INDEX('Current 2023 Points'!$F$16:$F$27,MATCH(1,MMULT(--('Current 2023 Points'!$G$16:$N$27=D1345),TRANSPOSE(COLUMN('Current 2023 Points'!$G$16:$N$27)^0)),0))</f>
        <v>#N/A</v>
      </c>
      <c r="K1345" s="58">
        <f>F1345-IFERROR(VLOOKUP(D1345,'Pre-transfer 2023 Ranking'!$D:$F,3,0),0)</f>
        <v>0</v>
      </c>
      <c r="L1345">
        <f>countif('Pre-transfer 2022 Points'!$E$13:$L$21,D1345)</f>
        <v>0</v>
      </c>
      <c r="M1345" s="59">
        <f>countif('2022 Points'!$G$13:$N$21,D1345)</f>
        <v>0</v>
      </c>
    </row>
    <row r="1346">
      <c r="A1346" s="48">
        <v>1344.0</v>
      </c>
      <c r="B1346" s="60">
        <v>1673.0</v>
      </c>
      <c r="C1346" s="61" t="s">
        <v>4975</v>
      </c>
      <c r="D1346" s="48" t="s">
        <v>7501</v>
      </c>
      <c r="E1346" s="48"/>
      <c r="F1346" s="48">
        <v>15.0</v>
      </c>
      <c r="G1346" s="11"/>
      <c r="I1346" t="str">
        <f t="array" ref="I1346">INDEX('Current 2023 Points'!$F$16:$F$27,MATCH(1,MMULT(--('Current 2023 Points'!$G$16:$N$27=D1346),TRANSPOSE(COLUMN('Current 2023 Points'!$G$16:$N$27)^0)),0))</f>
        <v>#N/A</v>
      </c>
      <c r="K1346" s="58">
        <f>F1346-IFERROR(VLOOKUP(D1346,'Pre-transfer 2023 Ranking'!$D:$F,3,0),0)</f>
        <v>0</v>
      </c>
      <c r="L1346">
        <f>countif('Pre-transfer 2022 Points'!$E$13:$L$21,D1346)</f>
        <v>0</v>
      </c>
      <c r="M1346" s="59">
        <f>countif('2022 Points'!$G$13:$N$21,D1346)</f>
        <v>0</v>
      </c>
    </row>
    <row r="1347">
      <c r="A1347" s="48">
        <v>1345.0</v>
      </c>
      <c r="B1347" s="60"/>
      <c r="C1347" s="62" t="s">
        <v>5776</v>
      </c>
      <c r="D1347" s="48" t="s">
        <v>7502</v>
      </c>
      <c r="E1347" s="48"/>
      <c r="F1347" s="48">
        <v>15.0</v>
      </c>
      <c r="G1347" s="11"/>
      <c r="I1347" t="str">
        <f t="array" ref="I1347">INDEX('Current 2023 Points'!$F$16:$F$27,MATCH(1,MMULT(--('Current 2023 Points'!$G$16:$N$27=D1347),TRANSPOSE(COLUMN('Current 2023 Points'!$G$16:$N$27)^0)),0))</f>
        <v>#N/A</v>
      </c>
      <c r="K1347" s="58">
        <f>F1347-IFERROR(VLOOKUP(D1347,'Pre-transfer 2023 Ranking'!$D:$F,3,0),0)</f>
        <v>0</v>
      </c>
      <c r="L1347">
        <f>countif('Pre-transfer 2022 Points'!$E$13:$L$21,D1347)</f>
        <v>0</v>
      </c>
      <c r="M1347" s="59">
        <f>countif('2022 Points'!$G$13:$N$21,D1347)</f>
        <v>0</v>
      </c>
    </row>
    <row r="1348">
      <c r="A1348" s="48">
        <v>1346.0</v>
      </c>
      <c r="B1348" s="60"/>
      <c r="C1348" s="62" t="s">
        <v>5776</v>
      </c>
      <c r="D1348" s="48" t="s">
        <v>7503</v>
      </c>
      <c r="E1348" s="48"/>
      <c r="F1348" s="48">
        <v>15.0</v>
      </c>
      <c r="G1348" s="11"/>
      <c r="I1348" t="str">
        <f t="array" ref="I1348">INDEX('Current 2023 Points'!$F$16:$F$27,MATCH(1,MMULT(--('Current 2023 Points'!$G$16:$N$27=D1348),TRANSPOSE(COLUMN('Current 2023 Points'!$G$16:$N$27)^0)),0))</f>
        <v>#N/A</v>
      </c>
      <c r="K1348" s="58">
        <f>F1348-IFERROR(VLOOKUP(D1348,'Pre-transfer 2023 Ranking'!$D:$F,3,0),0)</f>
        <v>0</v>
      </c>
      <c r="L1348">
        <f>countif('Pre-transfer 2022 Points'!$E$13:$L$21,D1348)</f>
        <v>0</v>
      </c>
      <c r="M1348" s="59">
        <f>countif('2022 Points'!$G$13:$N$21,D1348)</f>
        <v>0</v>
      </c>
    </row>
    <row r="1349">
      <c r="A1349" s="48">
        <v>1347.0</v>
      </c>
      <c r="B1349" s="60">
        <v>395.0</v>
      </c>
      <c r="C1349" s="61" t="s">
        <v>8797</v>
      </c>
      <c r="D1349" s="48" t="s">
        <v>7504</v>
      </c>
      <c r="E1349" s="48" t="s">
        <v>8596</v>
      </c>
      <c r="F1349" s="48">
        <v>15.0</v>
      </c>
      <c r="G1349" s="11"/>
      <c r="I1349" t="str">
        <f t="array" ref="I1349">INDEX('Current 2023 Points'!$F$16:$F$27,MATCH(1,MMULT(--('Current 2023 Points'!$G$16:$N$27=D1349),TRANSPOSE(COLUMN('Current 2023 Points'!$G$16:$N$27)^0)),0))</f>
        <v>#N/A</v>
      </c>
      <c r="K1349" s="58">
        <f>F1349-IFERROR(VLOOKUP(D1349,'Pre-transfer 2023 Ranking'!$D:$F,3,0),0)</f>
        <v>0</v>
      </c>
      <c r="L1349">
        <f>countif('Pre-transfer 2022 Points'!$E$13:$L$21,D1349)</f>
        <v>0</v>
      </c>
      <c r="M1349" s="59">
        <f>countif('2022 Points'!$G$13:$N$21,D1349)</f>
        <v>0</v>
      </c>
    </row>
    <row r="1350">
      <c r="A1350" s="48">
        <v>1348.0</v>
      </c>
      <c r="B1350" s="60">
        <v>1631.0</v>
      </c>
      <c r="C1350" s="61" t="s">
        <v>707</v>
      </c>
      <c r="D1350" s="48" t="s">
        <v>7505</v>
      </c>
      <c r="E1350" s="48" t="s">
        <v>157</v>
      </c>
      <c r="F1350" s="48">
        <v>15.0</v>
      </c>
      <c r="G1350" s="11"/>
      <c r="I1350" t="str">
        <f t="array" ref="I1350">INDEX('Current 2023 Points'!$F$16:$F$27,MATCH(1,MMULT(--('Current 2023 Points'!$G$16:$N$27=D1350),TRANSPOSE(COLUMN('Current 2023 Points'!$G$16:$N$27)^0)),0))</f>
        <v>#N/A</v>
      </c>
      <c r="K1350" s="58">
        <f>F1350-IFERROR(VLOOKUP(D1350,'Pre-transfer 2023 Ranking'!$D:$F,3,0),0)</f>
        <v>5</v>
      </c>
      <c r="L1350">
        <f>countif('Pre-transfer 2022 Points'!$E$13:$L$21,D1350)</f>
        <v>0</v>
      </c>
      <c r="M1350" s="59">
        <f>countif('2022 Points'!$G$13:$N$21,D1350)</f>
        <v>0</v>
      </c>
    </row>
    <row r="1351">
      <c r="A1351" s="48">
        <v>1349.0</v>
      </c>
      <c r="B1351" s="60">
        <v>1364.0</v>
      </c>
      <c r="C1351" s="61" t="s">
        <v>140</v>
      </c>
      <c r="D1351" s="48" t="s">
        <v>7506</v>
      </c>
      <c r="E1351" s="48"/>
      <c r="F1351" s="48">
        <v>15.0</v>
      </c>
      <c r="G1351" s="11"/>
      <c r="I1351" t="str">
        <f t="array" ref="I1351">INDEX('Current 2023 Points'!$F$16:$F$27,MATCH(1,MMULT(--('Current 2023 Points'!$G$16:$N$27=D1351),TRANSPOSE(COLUMN('Current 2023 Points'!$G$16:$N$27)^0)),0))</f>
        <v>#N/A</v>
      </c>
      <c r="K1351" s="58">
        <f>F1351-IFERROR(VLOOKUP(D1351,'Pre-transfer 2023 Ranking'!$D:$F,3,0),0)</f>
        <v>0</v>
      </c>
      <c r="L1351">
        <f>countif('Pre-transfer 2022 Points'!$E$13:$L$21,D1351)</f>
        <v>0</v>
      </c>
      <c r="M1351" s="59">
        <f>countif('2022 Points'!$G$13:$N$21,D1351)</f>
        <v>0</v>
      </c>
    </row>
    <row r="1352">
      <c r="A1352" s="48">
        <v>1350.0</v>
      </c>
      <c r="B1352" s="60">
        <v>744.0</v>
      </c>
      <c r="C1352" s="61" t="s">
        <v>5961</v>
      </c>
      <c r="D1352" s="48" t="s">
        <v>7507</v>
      </c>
      <c r="E1352" s="48" t="s">
        <v>5764</v>
      </c>
      <c r="F1352" s="48">
        <v>15.0</v>
      </c>
      <c r="G1352" s="11"/>
      <c r="I1352" t="str">
        <f t="array" ref="I1352">INDEX('Current 2023 Points'!$F$16:$F$27,MATCH(1,MMULT(--('Current 2023 Points'!$G$16:$N$27=D1352),TRANSPOSE(COLUMN('Current 2023 Points'!$G$16:$N$27)^0)),0))</f>
        <v>#N/A</v>
      </c>
      <c r="K1352" s="58">
        <f>F1352-IFERROR(VLOOKUP(D1352,'Pre-transfer 2023 Ranking'!$D:$F,3,0),0)</f>
        <v>0</v>
      </c>
      <c r="L1352">
        <f>countif('Pre-transfer 2022 Points'!$E$13:$L$21,D1352)</f>
        <v>0</v>
      </c>
      <c r="M1352" s="59">
        <f>countif('2022 Points'!$G$13:$N$21,D1352)</f>
        <v>0</v>
      </c>
    </row>
    <row r="1353">
      <c r="A1353" s="48">
        <v>1351.0</v>
      </c>
      <c r="B1353" s="60">
        <v>602.0</v>
      </c>
      <c r="C1353" s="61" t="s">
        <v>5290</v>
      </c>
      <c r="D1353" s="48" t="s">
        <v>7508</v>
      </c>
      <c r="E1353" s="48" t="s">
        <v>143</v>
      </c>
      <c r="F1353" s="48">
        <v>15.0</v>
      </c>
      <c r="G1353" s="11"/>
      <c r="I1353" t="str">
        <f t="array" ref="I1353">INDEX('Current 2023 Points'!$F$16:$F$27,MATCH(1,MMULT(--('Current 2023 Points'!$G$16:$N$27=D1353),TRANSPOSE(COLUMN('Current 2023 Points'!$G$16:$N$27)^0)),0))</f>
        <v>#N/A</v>
      </c>
      <c r="K1353" s="58">
        <f>F1353-IFERROR(VLOOKUP(D1353,'Pre-transfer 2023 Ranking'!$D:$F,3,0),0)</f>
        <v>0</v>
      </c>
      <c r="L1353">
        <f>countif('Pre-transfer 2022 Points'!$E$13:$L$21,D1353)</f>
        <v>0</v>
      </c>
      <c r="M1353" s="59">
        <f>countif('2022 Points'!$G$13:$N$21,D1353)</f>
        <v>0</v>
      </c>
    </row>
    <row r="1354">
      <c r="A1354" s="48">
        <v>1352.0</v>
      </c>
      <c r="B1354" s="60">
        <v>1893.0</v>
      </c>
      <c r="C1354" s="61" t="s">
        <v>4540</v>
      </c>
      <c r="D1354" s="48" t="s">
        <v>7509</v>
      </c>
      <c r="E1354" s="48" t="s">
        <v>4314</v>
      </c>
      <c r="F1354" s="48">
        <v>15.0</v>
      </c>
      <c r="G1354" s="11"/>
      <c r="I1354" t="str">
        <f t="array" ref="I1354">INDEX('Current 2023 Points'!$F$16:$F$27,MATCH(1,MMULT(--('Current 2023 Points'!$G$16:$N$27=D1354),TRANSPOSE(COLUMN('Current 2023 Points'!$G$16:$N$27)^0)),0))</f>
        <v>#N/A</v>
      </c>
      <c r="K1354" s="58">
        <f>F1354-IFERROR(VLOOKUP(D1354,'Pre-transfer 2023 Ranking'!$D:$F,3,0),0)</f>
        <v>0</v>
      </c>
      <c r="L1354">
        <f>countif('Pre-transfer 2022 Points'!$E$13:$L$21,D1354)</f>
        <v>0</v>
      </c>
      <c r="M1354" s="59">
        <f>countif('2022 Points'!$G$13:$N$21,D1354)</f>
        <v>0</v>
      </c>
    </row>
    <row r="1355">
      <c r="A1355" s="48">
        <v>1353.0</v>
      </c>
      <c r="B1355" s="60"/>
      <c r="C1355" s="61" t="s">
        <v>5776</v>
      </c>
      <c r="D1355" s="48" t="s">
        <v>7510</v>
      </c>
      <c r="E1355" s="48" t="s">
        <v>5888</v>
      </c>
      <c r="F1355" s="48">
        <v>15.0</v>
      </c>
      <c r="G1355" s="11"/>
      <c r="I1355" t="str">
        <f t="array" ref="I1355">INDEX('Current 2023 Points'!$F$16:$F$27,MATCH(1,MMULT(--('Current 2023 Points'!$G$16:$N$27=D1355),TRANSPOSE(COLUMN('Current 2023 Points'!$G$16:$N$27)^0)),0))</f>
        <v>#N/A</v>
      </c>
      <c r="K1355" s="58">
        <f>F1355-IFERROR(VLOOKUP(D1355,'Pre-transfer 2023 Ranking'!$D:$F,3,0),0)</f>
        <v>0</v>
      </c>
      <c r="L1355">
        <f>countif('Pre-transfer 2022 Points'!$E$13:$L$21,D1355)</f>
        <v>0</v>
      </c>
      <c r="M1355" s="59">
        <f>countif('2022 Points'!$G$13:$N$21,D1355)</f>
        <v>0</v>
      </c>
    </row>
    <row r="1356">
      <c r="A1356" s="48">
        <v>1354.0</v>
      </c>
      <c r="B1356" s="60">
        <v>1051.0</v>
      </c>
      <c r="C1356" s="61" t="s">
        <v>864</v>
      </c>
      <c r="D1356" s="48" t="s">
        <v>7511</v>
      </c>
      <c r="E1356" s="48"/>
      <c r="F1356" s="48">
        <v>15.0</v>
      </c>
      <c r="G1356" s="11"/>
      <c r="I1356" t="str">
        <f t="array" ref="I1356">INDEX('Current 2023 Points'!$F$16:$F$27,MATCH(1,MMULT(--('Current 2023 Points'!$G$16:$N$27=D1356),TRANSPOSE(COLUMN('Current 2023 Points'!$G$16:$N$27)^0)),0))</f>
        <v>#N/A</v>
      </c>
      <c r="K1356" s="58">
        <f>F1356-IFERROR(VLOOKUP(D1356,'Pre-transfer 2023 Ranking'!$D:$F,3,0),0)</f>
        <v>0</v>
      </c>
      <c r="L1356">
        <f>countif('Pre-transfer 2022 Points'!$E$13:$L$21,D1356)</f>
        <v>0</v>
      </c>
      <c r="M1356" s="59">
        <f>countif('2022 Points'!$G$13:$N$21,D1356)</f>
        <v>0</v>
      </c>
    </row>
    <row r="1357">
      <c r="A1357" s="48">
        <v>1355.0</v>
      </c>
      <c r="B1357" s="60">
        <v>442.0</v>
      </c>
      <c r="C1357" s="61" t="s">
        <v>8798</v>
      </c>
      <c r="D1357" s="48" t="s">
        <v>7512</v>
      </c>
      <c r="E1357" s="48" t="s">
        <v>8604</v>
      </c>
      <c r="F1357" s="48">
        <v>15.0</v>
      </c>
      <c r="G1357" s="11"/>
      <c r="I1357" t="str">
        <f t="array" ref="I1357">INDEX('Current 2023 Points'!$F$16:$F$27,MATCH(1,MMULT(--('Current 2023 Points'!$G$16:$N$27=D1357),TRANSPOSE(COLUMN('Current 2023 Points'!$G$16:$N$27)^0)),0))</f>
        <v>#N/A</v>
      </c>
      <c r="K1357" s="58">
        <f>F1357-IFERROR(VLOOKUP(D1357,'Pre-transfer 2023 Ranking'!$D:$F,3,0),0)</f>
        <v>7</v>
      </c>
      <c r="L1357">
        <f>countif('Pre-transfer 2022 Points'!$E$13:$L$21,D1357)</f>
        <v>0</v>
      </c>
      <c r="M1357" s="59">
        <f>countif('2022 Points'!$G$13:$N$21,D1357)</f>
        <v>0</v>
      </c>
    </row>
    <row r="1358">
      <c r="A1358" s="48">
        <v>1356.0</v>
      </c>
      <c r="B1358" s="60"/>
      <c r="C1358" s="61" t="s">
        <v>5776</v>
      </c>
      <c r="D1358" s="48" t="s">
        <v>7513</v>
      </c>
      <c r="E1358" s="48" t="s">
        <v>4689</v>
      </c>
      <c r="F1358" s="48">
        <v>15.0</v>
      </c>
      <c r="G1358" s="11"/>
      <c r="I1358" t="str">
        <f t="array" ref="I1358">INDEX('Current 2023 Points'!$F$16:$F$27,MATCH(1,MMULT(--('Current 2023 Points'!$G$16:$N$27=D1358),TRANSPOSE(COLUMN('Current 2023 Points'!$G$16:$N$27)^0)),0))</f>
        <v>#N/A</v>
      </c>
      <c r="K1358" s="58">
        <f>F1358-IFERROR(VLOOKUP(D1358,'Pre-transfer 2023 Ranking'!$D:$F,3,0),0)</f>
        <v>0</v>
      </c>
      <c r="L1358">
        <f>countif('Pre-transfer 2022 Points'!$E$13:$L$21,D1358)</f>
        <v>0</v>
      </c>
      <c r="M1358" s="59">
        <f>countif('2022 Points'!$G$13:$N$21,D1358)</f>
        <v>0</v>
      </c>
    </row>
    <row r="1359">
      <c r="A1359" s="48">
        <v>1357.0</v>
      </c>
      <c r="B1359" s="60">
        <v>999.0</v>
      </c>
      <c r="C1359" s="62" t="s">
        <v>5401</v>
      </c>
      <c r="D1359" s="48" t="s">
        <v>7514</v>
      </c>
      <c r="E1359" s="48" t="s">
        <v>130</v>
      </c>
      <c r="F1359" s="48">
        <v>15.0</v>
      </c>
      <c r="G1359" s="11"/>
      <c r="I1359" t="str">
        <f t="array" ref="I1359">INDEX('Current 2023 Points'!$F$16:$F$27,MATCH(1,MMULT(--('Current 2023 Points'!$G$16:$N$27=D1359),TRANSPOSE(COLUMN('Current 2023 Points'!$G$16:$N$27)^0)),0))</f>
        <v>#N/A</v>
      </c>
      <c r="K1359" s="58">
        <f>F1359-IFERROR(VLOOKUP(D1359,'Pre-transfer 2023 Ranking'!$D:$F,3,0),0)</f>
        <v>5</v>
      </c>
      <c r="L1359">
        <f>countif('Pre-transfer 2022 Points'!$E$13:$L$21,D1359)</f>
        <v>0</v>
      </c>
      <c r="M1359" s="59">
        <f>countif('2022 Points'!$G$13:$N$21,D1359)</f>
        <v>0</v>
      </c>
    </row>
    <row r="1360">
      <c r="A1360" s="48">
        <v>1358.0</v>
      </c>
      <c r="B1360" s="60">
        <v>2114.0</v>
      </c>
      <c r="C1360" s="62" t="s">
        <v>5071</v>
      </c>
      <c r="D1360" s="48" t="s">
        <v>7515</v>
      </c>
      <c r="E1360" s="48" t="s">
        <v>4314</v>
      </c>
      <c r="F1360" s="48">
        <v>15.0</v>
      </c>
      <c r="G1360" s="11"/>
      <c r="I1360" t="str">
        <f t="array" ref="I1360">INDEX('Current 2023 Points'!$F$16:$F$27,MATCH(1,MMULT(--('Current 2023 Points'!$G$16:$N$27=D1360),TRANSPOSE(COLUMN('Current 2023 Points'!$G$16:$N$27)^0)),0))</f>
        <v>#N/A</v>
      </c>
      <c r="K1360" s="58">
        <f>F1360-IFERROR(VLOOKUP(D1360,'Pre-transfer 2023 Ranking'!$D:$F,3,0),0)</f>
        <v>0</v>
      </c>
      <c r="L1360">
        <f>countif('Pre-transfer 2022 Points'!$E$13:$L$21,D1360)</f>
        <v>0</v>
      </c>
      <c r="M1360" s="59">
        <f>countif('2022 Points'!$G$13:$N$21,D1360)</f>
        <v>0</v>
      </c>
    </row>
    <row r="1361">
      <c r="A1361" s="48">
        <v>1359.0</v>
      </c>
      <c r="B1361" s="60"/>
      <c r="C1361" s="62" t="s">
        <v>5776</v>
      </c>
      <c r="D1361" s="48" t="s">
        <v>7516</v>
      </c>
      <c r="E1361" s="48"/>
      <c r="F1361" s="48">
        <v>15.0</v>
      </c>
      <c r="G1361" s="11"/>
      <c r="I1361" t="str">
        <f t="array" ref="I1361">INDEX('Current 2023 Points'!$F$16:$F$27,MATCH(1,MMULT(--('Current 2023 Points'!$G$16:$N$27=D1361),TRANSPOSE(COLUMN('Current 2023 Points'!$G$16:$N$27)^0)),0))</f>
        <v>#N/A</v>
      </c>
      <c r="K1361" s="58">
        <f>F1361-IFERROR(VLOOKUP(D1361,'Pre-transfer 2023 Ranking'!$D:$F,3,0),0)</f>
        <v>8</v>
      </c>
      <c r="L1361">
        <f>countif('Pre-transfer 2022 Points'!$E$13:$L$21,D1361)</f>
        <v>0</v>
      </c>
      <c r="M1361" s="59">
        <f>countif('2022 Points'!$G$13:$N$21,D1361)</f>
        <v>0</v>
      </c>
    </row>
    <row r="1362">
      <c r="A1362" s="48">
        <v>1360.0</v>
      </c>
      <c r="B1362" s="60">
        <v>844.0</v>
      </c>
      <c r="C1362" s="62" t="s">
        <v>8799</v>
      </c>
      <c r="D1362" s="48" t="s">
        <v>7517</v>
      </c>
      <c r="E1362" s="48" t="s">
        <v>4314</v>
      </c>
      <c r="F1362" s="48">
        <v>15.0</v>
      </c>
      <c r="G1362" s="11"/>
      <c r="I1362" t="str">
        <f t="array" ref="I1362">INDEX('Current 2023 Points'!$F$16:$F$27,MATCH(1,MMULT(--('Current 2023 Points'!$G$16:$N$27=D1362),TRANSPOSE(COLUMN('Current 2023 Points'!$G$16:$N$27)^0)),0))</f>
        <v>#N/A</v>
      </c>
      <c r="K1362" s="58">
        <f>F1362-IFERROR(VLOOKUP(D1362,'Pre-transfer 2023 Ranking'!$D:$F,3,0),0)</f>
        <v>5</v>
      </c>
      <c r="L1362">
        <f>countif('Pre-transfer 2022 Points'!$E$13:$L$21,D1362)</f>
        <v>0</v>
      </c>
      <c r="M1362" s="59">
        <f>countif('2022 Points'!$G$13:$N$21,D1362)</f>
        <v>0</v>
      </c>
    </row>
    <row r="1363">
      <c r="A1363" s="48">
        <v>1361.0</v>
      </c>
      <c r="B1363" s="60"/>
      <c r="C1363" s="61" t="s">
        <v>5776</v>
      </c>
      <c r="D1363" s="48" t="s">
        <v>7518</v>
      </c>
      <c r="E1363" s="48" t="s">
        <v>324</v>
      </c>
      <c r="F1363" s="48">
        <v>15.0</v>
      </c>
      <c r="G1363" s="11"/>
      <c r="I1363" t="str">
        <f t="array" ref="I1363">INDEX('Current 2023 Points'!$F$16:$F$27,MATCH(1,MMULT(--('Current 2023 Points'!$G$16:$N$27=D1363),TRANSPOSE(COLUMN('Current 2023 Points'!$G$16:$N$27)^0)),0))</f>
        <v>#N/A</v>
      </c>
      <c r="K1363" s="58">
        <f>F1363-IFERROR(VLOOKUP(D1363,'Pre-transfer 2023 Ranking'!$D:$F,3,0),0)</f>
        <v>0</v>
      </c>
      <c r="L1363">
        <f>countif('Pre-transfer 2022 Points'!$E$13:$L$21,D1363)</f>
        <v>0</v>
      </c>
      <c r="M1363" s="59">
        <f>countif('2022 Points'!$G$13:$N$21,D1363)</f>
        <v>0</v>
      </c>
    </row>
    <row r="1364">
      <c r="A1364" s="48">
        <v>1362.0</v>
      </c>
      <c r="B1364" s="60">
        <v>688.0</v>
      </c>
      <c r="C1364" s="61" t="s">
        <v>6174</v>
      </c>
      <c r="D1364" s="48" t="s">
        <v>7519</v>
      </c>
      <c r="E1364" s="48" t="s">
        <v>5818</v>
      </c>
      <c r="F1364" s="48">
        <v>15.0</v>
      </c>
      <c r="G1364" s="11"/>
      <c r="I1364" t="str">
        <f t="array" ref="I1364">INDEX('Current 2023 Points'!$F$16:$F$27,MATCH(1,MMULT(--('Current 2023 Points'!$G$16:$N$27=D1364),TRANSPOSE(COLUMN('Current 2023 Points'!$G$16:$N$27)^0)),0))</f>
        <v>#N/A</v>
      </c>
      <c r="K1364" s="58">
        <f>F1364-IFERROR(VLOOKUP(D1364,'Pre-transfer 2023 Ranking'!$D:$F,3,0),0)</f>
        <v>0</v>
      </c>
      <c r="L1364">
        <f>countif('Pre-transfer 2022 Points'!$E$13:$L$21,D1364)</f>
        <v>0</v>
      </c>
      <c r="M1364" s="59">
        <f>countif('2022 Points'!$G$13:$N$21,D1364)</f>
        <v>0</v>
      </c>
    </row>
    <row r="1365">
      <c r="A1365" s="48">
        <v>1363.0</v>
      </c>
      <c r="B1365" s="60">
        <v>2123.0</v>
      </c>
      <c r="C1365" s="61" t="s">
        <v>1815</v>
      </c>
      <c r="D1365" s="48" t="s">
        <v>7520</v>
      </c>
      <c r="E1365" s="48"/>
      <c r="F1365" s="48">
        <v>15.0</v>
      </c>
      <c r="G1365" s="11"/>
      <c r="I1365" t="str">
        <f t="array" ref="I1365">INDEX('Current 2023 Points'!$F$16:$F$27,MATCH(1,MMULT(--('Current 2023 Points'!$G$16:$N$27=D1365),TRANSPOSE(COLUMN('Current 2023 Points'!$G$16:$N$27)^0)),0))</f>
        <v>#N/A</v>
      </c>
      <c r="K1365" s="58">
        <f>F1365-IFERROR(VLOOKUP(D1365,'Pre-transfer 2023 Ranking'!$D:$F,3,0),0)</f>
        <v>0</v>
      </c>
      <c r="L1365">
        <f>countif('Pre-transfer 2022 Points'!$E$13:$L$21,D1365)</f>
        <v>0</v>
      </c>
      <c r="M1365" s="59">
        <f>countif('2022 Points'!$G$13:$N$21,D1365)</f>
        <v>0</v>
      </c>
    </row>
    <row r="1366">
      <c r="A1366" s="48">
        <v>1364.0</v>
      </c>
      <c r="B1366" s="60">
        <v>1479.0</v>
      </c>
      <c r="C1366" s="61" t="s">
        <v>1281</v>
      </c>
      <c r="D1366" s="48" t="s">
        <v>7521</v>
      </c>
      <c r="E1366" s="48" t="s">
        <v>8800</v>
      </c>
      <c r="F1366" s="48">
        <v>15.0</v>
      </c>
      <c r="G1366" s="11"/>
      <c r="I1366" t="str">
        <f t="array" ref="I1366">INDEX('Current 2023 Points'!$F$16:$F$27,MATCH(1,MMULT(--('Current 2023 Points'!$G$16:$N$27=D1366),TRANSPOSE(COLUMN('Current 2023 Points'!$G$16:$N$27)^0)),0))</f>
        <v>#N/A</v>
      </c>
      <c r="K1366" s="58">
        <f>F1366-IFERROR(VLOOKUP(D1366,'Pre-transfer 2023 Ranking'!$D:$F,3,0),0)</f>
        <v>0</v>
      </c>
      <c r="L1366">
        <f>countif('Pre-transfer 2022 Points'!$E$13:$L$21,D1366)</f>
        <v>0</v>
      </c>
      <c r="M1366" s="59">
        <f>countif('2022 Points'!$G$13:$N$21,D1366)</f>
        <v>0</v>
      </c>
    </row>
    <row r="1367">
      <c r="A1367" s="48">
        <v>1365.0</v>
      </c>
      <c r="B1367" s="60">
        <v>741.0</v>
      </c>
      <c r="C1367" s="61" t="s">
        <v>5625</v>
      </c>
      <c r="D1367" s="48" t="s">
        <v>7522</v>
      </c>
      <c r="E1367" s="48" t="s">
        <v>8801</v>
      </c>
      <c r="F1367" s="48">
        <v>15.0</v>
      </c>
      <c r="G1367" s="11"/>
      <c r="I1367" t="str">
        <f t="array" ref="I1367">INDEX('Current 2023 Points'!$F$16:$F$27,MATCH(1,MMULT(--('Current 2023 Points'!$G$16:$N$27=D1367),TRANSPOSE(COLUMN('Current 2023 Points'!$G$16:$N$27)^0)),0))</f>
        <v>#N/A</v>
      </c>
      <c r="K1367" s="58">
        <f>F1367-IFERROR(VLOOKUP(D1367,'Pre-transfer 2023 Ranking'!$D:$F,3,0),0)</f>
        <v>1</v>
      </c>
      <c r="L1367">
        <f>countif('Pre-transfer 2022 Points'!$E$13:$L$21,D1367)</f>
        <v>0</v>
      </c>
      <c r="M1367" s="59">
        <f>countif('2022 Points'!$G$13:$N$21,D1367)</f>
        <v>0</v>
      </c>
    </row>
    <row r="1368">
      <c r="A1368" s="48">
        <v>1366.0</v>
      </c>
      <c r="B1368" s="60">
        <v>2242.0</v>
      </c>
      <c r="C1368" s="61" t="s">
        <v>4853</v>
      </c>
      <c r="D1368" s="48" t="s">
        <v>7523</v>
      </c>
      <c r="E1368" s="48" t="s">
        <v>4756</v>
      </c>
      <c r="F1368" s="48">
        <v>15.0</v>
      </c>
      <c r="G1368" s="11"/>
      <c r="I1368" t="str">
        <f t="array" ref="I1368">INDEX('Current 2023 Points'!$F$16:$F$27,MATCH(1,MMULT(--('Current 2023 Points'!$G$16:$N$27=D1368),TRANSPOSE(COLUMN('Current 2023 Points'!$G$16:$N$27)^0)),0))</f>
        <v>#N/A</v>
      </c>
      <c r="K1368" s="58">
        <f>F1368-IFERROR(VLOOKUP(D1368,'Pre-transfer 2023 Ranking'!$D:$F,3,0),0)</f>
        <v>14</v>
      </c>
      <c r="L1368">
        <f>countif('Pre-transfer 2022 Points'!$E$13:$L$21,D1368)</f>
        <v>0</v>
      </c>
      <c r="M1368" s="59">
        <f>countif('2022 Points'!$G$13:$N$21,D1368)</f>
        <v>0</v>
      </c>
    </row>
    <row r="1369">
      <c r="A1369" s="48">
        <v>1367.0</v>
      </c>
      <c r="B1369" s="60">
        <v>1451.0</v>
      </c>
      <c r="C1369" s="62" t="s">
        <v>4571</v>
      </c>
      <c r="D1369" s="48" t="s">
        <v>7524</v>
      </c>
      <c r="E1369" s="48"/>
      <c r="F1369" s="48">
        <v>15.0</v>
      </c>
      <c r="G1369" s="11"/>
      <c r="I1369" t="str">
        <f t="array" ref="I1369">INDEX('Current 2023 Points'!$F$16:$F$27,MATCH(1,MMULT(--('Current 2023 Points'!$G$16:$N$27=D1369),TRANSPOSE(COLUMN('Current 2023 Points'!$G$16:$N$27)^0)),0))</f>
        <v>#N/A</v>
      </c>
      <c r="K1369" s="58">
        <f>F1369-IFERROR(VLOOKUP(D1369,'Pre-transfer 2023 Ranking'!$D:$F,3,0),0)</f>
        <v>-1</v>
      </c>
      <c r="L1369">
        <f>countif('Pre-transfer 2022 Points'!$E$13:$L$21,D1369)</f>
        <v>0</v>
      </c>
      <c r="M1369" s="59">
        <f>countif('2022 Points'!$G$13:$N$21,D1369)</f>
        <v>0</v>
      </c>
    </row>
    <row r="1370">
      <c r="A1370" s="48">
        <v>1368.0</v>
      </c>
      <c r="B1370" s="60">
        <v>1578.0</v>
      </c>
      <c r="C1370" s="61" t="s">
        <v>1252</v>
      </c>
      <c r="D1370" s="48" t="s">
        <v>7525</v>
      </c>
      <c r="E1370" s="48" t="s">
        <v>4391</v>
      </c>
      <c r="F1370" s="48">
        <v>15.0</v>
      </c>
      <c r="G1370" s="11"/>
      <c r="I1370" t="str">
        <f t="array" ref="I1370">INDEX('Current 2023 Points'!$F$16:$F$27,MATCH(1,MMULT(--('Current 2023 Points'!$G$16:$N$27=D1370),TRANSPOSE(COLUMN('Current 2023 Points'!$G$16:$N$27)^0)),0))</f>
        <v>#N/A</v>
      </c>
      <c r="K1370" s="58">
        <f>F1370-IFERROR(VLOOKUP(D1370,'Pre-transfer 2023 Ranking'!$D:$F,3,0),0)</f>
        <v>0</v>
      </c>
      <c r="L1370">
        <f>countif('Pre-transfer 2022 Points'!$E$13:$L$21,D1370)</f>
        <v>0</v>
      </c>
      <c r="M1370" s="59">
        <f>countif('2022 Points'!$G$13:$N$21,D1370)</f>
        <v>0</v>
      </c>
    </row>
    <row r="1371">
      <c r="A1371" s="48">
        <v>1369.0</v>
      </c>
      <c r="B1371" s="60"/>
      <c r="C1371" s="61" t="s">
        <v>5776</v>
      </c>
      <c r="D1371" s="48" t="s">
        <v>7526</v>
      </c>
      <c r="E1371" s="48" t="s">
        <v>8711</v>
      </c>
      <c r="F1371" s="48">
        <v>15.0</v>
      </c>
      <c r="G1371" s="11"/>
      <c r="I1371" t="str">
        <f t="array" ref="I1371">INDEX('Current 2023 Points'!$F$16:$F$27,MATCH(1,MMULT(--('Current 2023 Points'!$G$16:$N$27=D1371),TRANSPOSE(COLUMN('Current 2023 Points'!$G$16:$N$27)^0)),0))</f>
        <v>#N/A</v>
      </c>
      <c r="K1371" s="58">
        <f>F1371-IFERROR(VLOOKUP(D1371,'Pre-transfer 2023 Ranking'!$D:$F,3,0),0)</f>
        <v>0</v>
      </c>
      <c r="L1371">
        <f>countif('Pre-transfer 2022 Points'!$E$13:$L$21,D1371)</f>
        <v>0</v>
      </c>
      <c r="M1371" s="59">
        <f>countif('2022 Points'!$G$13:$N$21,D1371)</f>
        <v>0</v>
      </c>
    </row>
    <row r="1372">
      <c r="A1372" s="48">
        <v>1370.0</v>
      </c>
      <c r="B1372" s="60">
        <v>1904.0</v>
      </c>
      <c r="C1372" s="61" t="s">
        <v>5332</v>
      </c>
      <c r="D1372" s="48" t="s">
        <v>7527</v>
      </c>
      <c r="E1372" s="48" t="s">
        <v>8762</v>
      </c>
      <c r="F1372" s="48">
        <v>15.0</v>
      </c>
      <c r="G1372" s="11"/>
      <c r="I1372" t="str">
        <f t="array" ref="I1372">INDEX('Current 2023 Points'!$F$16:$F$27,MATCH(1,MMULT(--('Current 2023 Points'!$G$16:$N$27=D1372),TRANSPOSE(COLUMN('Current 2023 Points'!$G$16:$N$27)^0)),0))</f>
        <v>#N/A</v>
      </c>
      <c r="K1372" s="58">
        <f>F1372-IFERROR(VLOOKUP(D1372,'Pre-transfer 2023 Ranking'!$D:$F,3,0),0)</f>
        <v>0</v>
      </c>
      <c r="L1372">
        <f>countif('Pre-transfer 2022 Points'!$E$13:$L$21,D1372)</f>
        <v>0</v>
      </c>
      <c r="M1372" s="59">
        <f>countif('2022 Points'!$G$13:$N$21,D1372)</f>
        <v>0</v>
      </c>
    </row>
    <row r="1373">
      <c r="A1373" s="48">
        <v>1371.0</v>
      </c>
      <c r="B1373" s="60"/>
      <c r="C1373" s="62" t="s">
        <v>5776</v>
      </c>
      <c r="D1373" s="48" t="s">
        <v>7528</v>
      </c>
      <c r="E1373" s="48" t="s">
        <v>8779</v>
      </c>
      <c r="F1373" s="48">
        <v>15.0</v>
      </c>
      <c r="G1373" s="11"/>
      <c r="I1373" t="str">
        <f t="array" ref="I1373">INDEX('Current 2023 Points'!$F$16:$F$27,MATCH(1,MMULT(--('Current 2023 Points'!$G$16:$N$27=D1373),TRANSPOSE(COLUMN('Current 2023 Points'!$G$16:$N$27)^0)),0))</f>
        <v>#N/A</v>
      </c>
      <c r="K1373" s="58">
        <f>F1373-IFERROR(VLOOKUP(D1373,'Pre-transfer 2023 Ranking'!$D:$F,3,0),0)</f>
        <v>0</v>
      </c>
      <c r="L1373">
        <f>countif('Pre-transfer 2022 Points'!$E$13:$L$21,D1373)</f>
        <v>0</v>
      </c>
      <c r="M1373" s="59">
        <f>countif('2022 Points'!$G$13:$N$21,D1373)</f>
        <v>0</v>
      </c>
    </row>
    <row r="1374">
      <c r="A1374" s="48">
        <v>1372.0</v>
      </c>
      <c r="B1374" s="60"/>
      <c r="C1374" s="61" t="s">
        <v>5776</v>
      </c>
      <c r="D1374" s="48" t="s">
        <v>7529</v>
      </c>
      <c r="E1374" s="48"/>
      <c r="F1374" s="48">
        <v>15.0</v>
      </c>
      <c r="G1374" s="11"/>
      <c r="I1374" t="str">
        <f t="array" ref="I1374">INDEX('Current 2023 Points'!$F$16:$F$27,MATCH(1,MMULT(--('Current 2023 Points'!$G$16:$N$27=D1374),TRANSPOSE(COLUMN('Current 2023 Points'!$G$16:$N$27)^0)),0))</f>
        <v>#N/A</v>
      </c>
      <c r="K1374" s="58">
        <f>F1374-IFERROR(VLOOKUP(D1374,'Pre-transfer 2023 Ranking'!$D:$F,3,0),0)</f>
        <v>0</v>
      </c>
      <c r="L1374">
        <f>countif('Pre-transfer 2022 Points'!$E$13:$L$21,D1374)</f>
        <v>0</v>
      </c>
      <c r="M1374" s="59">
        <f>countif('2022 Points'!$G$13:$N$21,D1374)</f>
        <v>0</v>
      </c>
    </row>
    <row r="1375">
      <c r="A1375" s="48">
        <v>1373.0</v>
      </c>
      <c r="B1375" s="60"/>
      <c r="C1375" s="61" t="s">
        <v>5776</v>
      </c>
      <c r="D1375" s="48" t="s">
        <v>7530</v>
      </c>
      <c r="E1375" s="48"/>
      <c r="F1375" s="48">
        <v>15.0</v>
      </c>
      <c r="G1375" s="11"/>
      <c r="I1375" t="str">
        <f t="array" ref="I1375">INDEX('Current 2023 Points'!$F$16:$F$27,MATCH(1,MMULT(--('Current 2023 Points'!$G$16:$N$27=D1375),TRANSPOSE(COLUMN('Current 2023 Points'!$G$16:$N$27)^0)),0))</f>
        <v>#N/A</v>
      </c>
      <c r="K1375" s="58">
        <f>F1375-IFERROR(VLOOKUP(D1375,'Pre-transfer 2023 Ranking'!$D:$F,3,0),0)</f>
        <v>0</v>
      </c>
      <c r="L1375">
        <f>countif('Pre-transfer 2022 Points'!$E$13:$L$21,D1375)</f>
        <v>0</v>
      </c>
      <c r="M1375" s="59">
        <f>countif('2022 Points'!$G$13:$N$21,D1375)</f>
        <v>0</v>
      </c>
    </row>
    <row r="1376">
      <c r="A1376" s="48">
        <v>1374.0</v>
      </c>
      <c r="B1376" s="60"/>
      <c r="C1376" s="61" t="s">
        <v>5776</v>
      </c>
      <c r="D1376" s="48" t="s">
        <v>7531</v>
      </c>
      <c r="E1376" s="48" t="s">
        <v>4959</v>
      </c>
      <c r="F1376" s="48">
        <v>15.0</v>
      </c>
      <c r="G1376" s="11"/>
      <c r="I1376" t="str">
        <f t="array" ref="I1376">INDEX('Current 2023 Points'!$F$16:$F$27,MATCH(1,MMULT(--('Current 2023 Points'!$G$16:$N$27=D1376),TRANSPOSE(COLUMN('Current 2023 Points'!$G$16:$N$27)^0)),0))</f>
        <v>#N/A</v>
      </c>
      <c r="K1376" s="58">
        <f>F1376-IFERROR(VLOOKUP(D1376,'Pre-transfer 2023 Ranking'!$D:$F,3,0),0)</f>
        <v>0</v>
      </c>
      <c r="L1376">
        <f>countif('Pre-transfer 2022 Points'!$E$13:$L$21,D1376)</f>
        <v>0</v>
      </c>
      <c r="M1376" s="59">
        <f>countif('2022 Points'!$G$13:$N$21,D1376)</f>
        <v>0</v>
      </c>
    </row>
    <row r="1377">
      <c r="A1377" s="48">
        <v>1375.0</v>
      </c>
      <c r="B1377" s="60">
        <v>1646.0</v>
      </c>
      <c r="C1377" s="61" t="s">
        <v>4369</v>
      </c>
      <c r="D1377" s="48" t="s">
        <v>7532</v>
      </c>
      <c r="E1377" s="48" t="s">
        <v>5399</v>
      </c>
      <c r="F1377" s="48">
        <v>15.0</v>
      </c>
      <c r="G1377" s="11"/>
      <c r="I1377" t="str">
        <f t="array" ref="I1377">INDEX('Current 2023 Points'!$F$16:$F$27,MATCH(1,MMULT(--('Current 2023 Points'!$G$16:$N$27=D1377),TRANSPOSE(COLUMN('Current 2023 Points'!$G$16:$N$27)^0)),0))</f>
        <v>#N/A</v>
      </c>
      <c r="K1377" s="58">
        <f>F1377-IFERROR(VLOOKUP(D1377,'Pre-transfer 2023 Ranking'!$D:$F,3,0),0)</f>
        <v>8</v>
      </c>
      <c r="L1377">
        <f>countif('Pre-transfer 2022 Points'!$E$13:$L$21,D1377)</f>
        <v>0</v>
      </c>
      <c r="M1377" s="59">
        <f>countif('2022 Points'!$G$13:$N$21,D1377)</f>
        <v>0</v>
      </c>
    </row>
    <row r="1378">
      <c r="A1378" s="48">
        <v>1376.0</v>
      </c>
      <c r="B1378" s="60">
        <v>2122.0</v>
      </c>
      <c r="C1378" s="62" t="s">
        <v>5470</v>
      </c>
      <c r="D1378" s="48" t="s">
        <v>7533</v>
      </c>
      <c r="E1378" s="48" t="s">
        <v>4608</v>
      </c>
      <c r="F1378" s="48">
        <v>15.0</v>
      </c>
      <c r="G1378" s="11"/>
      <c r="I1378" t="str">
        <f t="array" ref="I1378">INDEX('Current 2023 Points'!$F$16:$F$27,MATCH(1,MMULT(--('Current 2023 Points'!$G$16:$N$27=D1378),TRANSPOSE(COLUMN('Current 2023 Points'!$G$16:$N$27)^0)),0))</f>
        <v>#N/A</v>
      </c>
      <c r="K1378" s="58">
        <f>F1378-IFERROR(VLOOKUP(D1378,'Pre-transfer 2023 Ranking'!$D:$F,3,0),0)</f>
        <v>11</v>
      </c>
      <c r="L1378">
        <f>countif('Pre-transfer 2022 Points'!$E$13:$L$21,D1378)</f>
        <v>0</v>
      </c>
      <c r="M1378" s="59">
        <f>countif('2022 Points'!$G$13:$N$21,D1378)</f>
        <v>0</v>
      </c>
    </row>
    <row r="1379">
      <c r="A1379" s="48">
        <v>1377.0</v>
      </c>
      <c r="B1379" s="60">
        <v>1826.0</v>
      </c>
      <c r="C1379" s="61" t="s">
        <v>8802</v>
      </c>
      <c r="D1379" s="48" t="s">
        <v>7534</v>
      </c>
      <c r="E1379" s="48" t="s">
        <v>8779</v>
      </c>
      <c r="F1379" s="48">
        <v>15.0</v>
      </c>
      <c r="G1379" s="11"/>
      <c r="I1379" t="str">
        <f t="array" ref="I1379">INDEX('Current 2023 Points'!$F$16:$F$27,MATCH(1,MMULT(--('Current 2023 Points'!$G$16:$N$27=D1379),TRANSPOSE(COLUMN('Current 2023 Points'!$G$16:$N$27)^0)),0))</f>
        <v>#N/A</v>
      </c>
      <c r="K1379" s="58">
        <f>F1379-IFERROR(VLOOKUP(D1379,'Pre-transfer 2023 Ranking'!$D:$F,3,0),0)</f>
        <v>0</v>
      </c>
      <c r="L1379">
        <f>countif('Pre-transfer 2022 Points'!$E$13:$L$21,D1379)</f>
        <v>0</v>
      </c>
      <c r="M1379" s="59">
        <f>countif('2022 Points'!$G$13:$N$21,D1379)</f>
        <v>0</v>
      </c>
    </row>
    <row r="1380">
      <c r="A1380" s="48">
        <v>1378.0</v>
      </c>
      <c r="B1380" s="60">
        <v>1963.0</v>
      </c>
      <c r="C1380" s="62" t="s">
        <v>525</v>
      </c>
      <c r="D1380" s="48" t="s">
        <v>7535</v>
      </c>
      <c r="E1380" s="48" t="s">
        <v>5958</v>
      </c>
      <c r="F1380" s="48">
        <v>15.0</v>
      </c>
      <c r="G1380" s="11"/>
      <c r="I1380" t="str">
        <f t="array" ref="I1380">INDEX('Current 2023 Points'!$F$16:$F$27,MATCH(1,MMULT(--('Current 2023 Points'!$G$16:$N$27=D1380),TRANSPOSE(COLUMN('Current 2023 Points'!$G$16:$N$27)^0)),0))</f>
        <v>#N/A</v>
      </c>
      <c r="K1380" s="58">
        <f>F1380-IFERROR(VLOOKUP(D1380,'Pre-transfer 2023 Ranking'!$D:$F,3,0),0)</f>
        <v>8</v>
      </c>
      <c r="L1380">
        <f>countif('Pre-transfer 2022 Points'!$E$13:$L$21,D1380)</f>
        <v>0</v>
      </c>
      <c r="M1380" s="59">
        <f>countif('2022 Points'!$G$13:$N$21,D1380)</f>
        <v>0</v>
      </c>
    </row>
    <row r="1381">
      <c r="A1381" s="48">
        <v>1379.0</v>
      </c>
      <c r="B1381" s="60"/>
      <c r="C1381" s="61" t="s">
        <v>5776</v>
      </c>
      <c r="D1381" s="48" t="s">
        <v>7536</v>
      </c>
      <c r="E1381" s="48" t="s">
        <v>8803</v>
      </c>
      <c r="F1381" s="48">
        <v>15.0</v>
      </c>
      <c r="G1381" s="11"/>
      <c r="I1381" t="str">
        <f t="array" ref="I1381">INDEX('Current 2023 Points'!$F$16:$F$27,MATCH(1,MMULT(--('Current 2023 Points'!$G$16:$N$27=D1381),TRANSPOSE(COLUMN('Current 2023 Points'!$G$16:$N$27)^0)),0))</f>
        <v>#N/A</v>
      </c>
      <c r="K1381" s="58">
        <f>F1381-IFERROR(VLOOKUP(D1381,'Pre-transfer 2023 Ranking'!$D:$F,3,0),0)</f>
        <v>15</v>
      </c>
      <c r="L1381">
        <f>countif('Pre-transfer 2022 Points'!$E$13:$L$21,D1381)</f>
        <v>0</v>
      </c>
      <c r="M1381" s="59">
        <f>countif('2022 Points'!$G$13:$N$21,D1381)</f>
        <v>0</v>
      </c>
    </row>
    <row r="1382">
      <c r="A1382" s="48">
        <v>1380.0</v>
      </c>
      <c r="B1382" s="60"/>
      <c r="C1382" s="62" t="s">
        <v>5776</v>
      </c>
      <c r="D1382" s="48" t="s">
        <v>7537</v>
      </c>
      <c r="E1382" s="48"/>
      <c r="F1382" s="48">
        <v>15.0</v>
      </c>
      <c r="G1382" s="11"/>
      <c r="I1382" t="str">
        <f t="array" ref="I1382">INDEX('Current 2023 Points'!$F$16:$F$27,MATCH(1,MMULT(--('Current 2023 Points'!$G$16:$N$27=D1382),TRANSPOSE(COLUMN('Current 2023 Points'!$G$16:$N$27)^0)),0))</f>
        <v>#N/A</v>
      </c>
      <c r="K1382" s="58">
        <f>F1382-IFERROR(VLOOKUP(D1382,'Pre-transfer 2023 Ranking'!$D:$F,3,0),0)</f>
        <v>0</v>
      </c>
      <c r="L1382">
        <f>countif('Pre-transfer 2022 Points'!$E$13:$L$21,D1382)</f>
        <v>0</v>
      </c>
      <c r="M1382" s="59">
        <f>countif('2022 Points'!$G$13:$N$21,D1382)</f>
        <v>0</v>
      </c>
    </row>
    <row r="1383">
      <c r="A1383" s="48">
        <v>1381.0</v>
      </c>
      <c r="B1383" s="60">
        <v>599.0</v>
      </c>
      <c r="C1383" s="61" t="s">
        <v>5144</v>
      </c>
      <c r="D1383" s="48" t="s">
        <v>7538</v>
      </c>
      <c r="E1383" s="48" t="s">
        <v>8777</v>
      </c>
      <c r="F1383" s="48">
        <v>15.0</v>
      </c>
      <c r="G1383" s="11"/>
      <c r="I1383" t="str">
        <f t="array" ref="I1383">INDEX('Current 2023 Points'!$F$16:$F$27,MATCH(1,MMULT(--('Current 2023 Points'!$G$16:$N$27=D1383),TRANSPOSE(COLUMN('Current 2023 Points'!$G$16:$N$27)^0)),0))</f>
        <v>#N/A</v>
      </c>
      <c r="K1383" s="58">
        <f>F1383-IFERROR(VLOOKUP(D1383,'Pre-transfer 2023 Ranking'!$D:$F,3,0),0)</f>
        <v>2</v>
      </c>
      <c r="L1383">
        <f>countif('Pre-transfer 2022 Points'!$E$13:$L$21,D1383)</f>
        <v>0</v>
      </c>
      <c r="M1383" s="59">
        <f>countif('2022 Points'!$G$13:$N$21,D1383)</f>
        <v>0</v>
      </c>
    </row>
    <row r="1384">
      <c r="A1384" s="48">
        <v>1382.0</v>
      </c>
      <c r="B1384" s="60">
        <v>1977.0</v>
      </c>
      <c r="C1384" s="61" t="s">
        <v>8710</v>
      </c>
      <c r="D1384" s="48" t="s">
        <v>7539</v>
      </c>
      <c r="E1384" s="48"/>
      <c r="F1384" s="48">
        <v>15.0</v>
      </c>
      <c r="G1384" s="11"/>
      <c r="I1384" t="str">
        <f t="array" ref="I1384">INDEX('Current 2023 Points'!$F$16:$F$27,MATCH(1,MMULT(--('Current 2023 Points'!$G$16:$N$27=D1384),TRANSPOSE(COLUMN('Current 2023 Points'!$G$16:$N$27)^0)),0))</f>
        <v>#N/A</v>
      </c>
      <c r="K1384" s="58">
        <f>F1384-IFERROR(VLOOKUP(D1384,'Pre-transfer 2023 Ranking'!$D:$F,3,0),0)</f>
        <v>0</v>
      </c>
      <c r="L1384">
        <f>countif('Pre-transfer 2022 Points'!$E$13:$L$21,D1384)</f>
        <v>0</v>
      </c>
      <c r="M1384" s="59">
        <f>countif('2022 Points'!$G$13:$N$21,D1384)</f>
        <v>0</v>
      </c>
    </row>
    <row r="1385">
      <c r="A1385" s="48">
        <v>1383.0</v>
      </c>
      <c r="B1385" s="60">
        <v>1668.0</v>
      </c>
      <c r="C1385" s="61" t="s">
        <v>5653</v>
      </c>
      <c r="D1385" s="48" t="s">
        <v>7540</v>
      </c>
      <c r="E1385" s="48"/>
      <c r="F1385" s="48">
        <v>15.0</v>
      </c>
      <c r="G1385" s="11"/>
      <c r="I1385" t="str">
        <f t="array" ref="I1385">INDEX('Current 2023 Points'!$F$16:$F$27,MATCH(1,MMULT(--('Current 2023 Points'!$G$16:$N$27=D1385),TRANSPOSE(COLUMN('Current 2023 Points'!$G$16:$N$27)^0)),0))</f>
        <v>#N/A</v>
      </c>
      <c r="K1385" s="58">
        <f>F1385-IFERROR(VLOOKUP(D1385,'Pre-transfer 2023 Ranking'!$D:$F,3,0),0)</f>
        <v>0</v>
      </c>
      <c r="L1385">
        <f>countif('Pre-transfer 2022 Points'!$E$13:$L$21,D1385)</f>
        <v>0</v>
      </c>
      <c r="M1385" s="59">
        <f>countif('2022 Points'!$G$13:$N$21,D1385)</f>
        <v>0</v>
      </c>
    </row>
    <row r="1386">
      <c r="A1386" s="48">
        <v>1384.0</v>
      </c>
      <c r="B1386" s="60"/>
      <c r="C1386" s="61" t="s">
        <v>5776</v>
      </c>
      <c r="D1386" s="48" t="s">
        <v>7541</v>
      </c>
      <c r="E1386" s="48" t="s">
        <v>5213</v>
      </c>
      <c r="F1386" s="48">
        <v>15.0</v>
      </c>
      <c r="G1386" s="11"/>
      <c r="I1386" t="str">
        <f t="array" ref="I1386">INDEX('Current 2023 Points'!$F$16:$F$27,MATCH(1,MMULT(--('Current 2023 Points'!$G$16:$N$27=D1386),TRANSPOSE(COLUMN('Current 2023 Points'!$G$16:$N$27)^0)),0))</f>
        <v>#N/A</v>
      </c>
      <c r="K1386" s="58">
        <f>F1386-IFERROR(VLOOKUP(D1386,'Pre-transfer 2023 Ranking'!$D:$F,3,0),0)</f>
        <v>0</v>
      </c>
      <c r="L1386">
        <f>countif('Pre-transfer 2022 Points'!$E$13:$L$21,D1386)</f>
        <v>0</v>
      </c>
      <c r="M1386" s="59">
        <f>countif('2022 Points'!$G$13:$N$21,D1386)</f>
        <v>0</v>
      </c>
    </row>
    <row r="1387">
      <c r="A1387" s="48">
        <v>1385.0</v>
      </c>
      <c r="B1387" s="60">
        <v>2202.0</v>
      </c>
      <c r="C1387" s="61" t="s">
        <v>8804</v>
      </c>
      <c r="D1387" s="48" t="s">
        <v>7542</v>
      </c>
      <c r="E1387" s="48"/>
      <c r="F1387" s="48">
        <v>15.0</v>
      </c>
      <c r="G1387" s="11"/>
      <c r="I1387" t="str">
        <f t="array" ref="I1387">INDEX('Current 2023 Points'!$F$16:$F$27,MATCH(1,MMULT(--('Current 2023 Points'!$G$16:$N$27=D1387),TRANSPOSE(COLUMN('Current 2023 Points'!$G$16:$N$27)^0)),0))</f>
        <v>#N/A</v>
      </c>
      <c r="K1387" s="58">
        <f>F1387-IFERROR(VLOOKUP(D1387,'Pre-transfer 2023 Ranking'!$D:$F,3,0),0)</f>
        <v>0</v>
      </c>
      <c r="L1387">
        <f>countif('Pre-transfer 2022 Points'!$E$13:$L$21,D1387)</f>
        <v>0</v>
      </c>
      <c r="M1387" s="59">
        <f>countif('2022 Points'!$G$13:$N$21,D1387)</f>
        <v>0</v>
      </c>
    </row>
    <row r="1388">
      <c r="A1388" s="48">
        <v>1386.0</v>
      </c>
      <c r="B1388" s="60"/>
      <c r="C1388" s="61" t="s">
        <v>5776</v>
      </c>
      <c r="D1388" s="48" t="s">
        <v>7543</v>
      </c>
      <c r="E1388" s="48" t="s">
        <v>4719</v>
      </c>
      <c r="F1388" s="48">
        <v>15.0</v>
      </c>
      <c r="G1388" s="11"/>
      <c r="I1388" t="str">
        <f t="array" ref="I1388">INDEX('Current 2023 Points'!$F$16:$F$27,MATCH(1,MMULT(--('Current 2023 Points'!$G$16:$N$27=D1388),TRANSPOSE(COLUMN('Current 2023 Points'!$G$16:$N$27)^0)),0))</f>
        <v>#N/A</v>
      </c>
      <c r="K1388" s="58">
        <f>F1388-IFERROR(VLOOKUP(D1388,'Pre-transfer 2023 Ranking'!$D:$F,3,0),0)</f>
        <v>15</v>
      </c>
      <c r="L1388">
        <f>countif('Pre-transfer 2022 Points'!$E$13:$L$21,D1388)</f>
        <v>0</v>
      </c>
      <c r="M1388" s="59">
        <f>countif('2022 Points'!$G$13:$N$21,D1388)</f>
        <v>0</v>
      </c>
    </row>
    <row r="1389">
      <c r="A1389" s="48">
        <v>1387.0</v>
      </c>
      <c r="B1389" s="60"/>
      <c r="C1389" s="61" t="s">
        <v>5776</v>
      </c>
      <c r="D1389" s="48" t="s">
        <v>7544</v>
      </c>
      <c r="E1389" s="48"/>
      <c r="F1389" s="48">
        <v>15.0</v>
      </c>
      <c r="G1389" s="11"/>
      <c r="I1389" t="str">
        <f t="array" ref="I1389">INDEX('Current 2023 Points'!$F$16:$F$27,MATCH(1,MMULT(--('Current 2023 Points'!$G$16:$N$27=D1389),TRANSPOSE(COLUMN('Current 2023 Points'!$G$16:$N$27)^0)),0))</f>
        <v>#N/A</v>
      </c>
      <c r="K1389" s="58">
        <f>F1389-IFERROR(VLOOKUP(D1389,'Pre-transfer 2023 Ranking'!$D:$F,3,0),0)</f>
        <v>0</v>
      </c>
      <c r="L1389">
        <f>countif('Pre-transfer 2022 Points'!$E$13:$L$21,D1389)</f>
        <v>0</v>
      </c>
      <c r="M1389" s="59">
        <f>countif('2022 Points'!$G$13:$N$21,D1389)</f>
        <v>0</v>
      </c>
    </row>
    <row r="1390">
      <c r="A1390" s="48">
        <v>1388.0</v>
      </c>
      <c r="B1390" s="60">
        <v>1251.0</v>
      </c>
      <c r="C1390" s="61" t="s">
        <v>4377</v>
      </c>
      <c r="D1390" s="48" t="s">
        <v>7545</v>
      </c>
      <c r="E1390" s="48"/>
      <c r="F1390" s="48">
        <v>15.0</v>
      </c>
      <c r="G1390" s="11"/>
      <c r="I1390" t="str">
        <f t="array" ref="I1390">INDEX('Current 2023 Points'!$F$16:$F$27,MATCH(1,MMULT(--('Current 2023 Points'!$G$16:$N$27=D1390),TRANSPOSE(COLUMN('Current 2023 Points'!$G$16:$N$27)^0)),0))</f>
        <v>#N/A</v>
      </c>
      <c r="K1390" s="58">
        <f>F1390-IFERROR(VLOOKUP(D1390,'Pre-transfer 2023 Ranking'!$D:$F,3,0),0)</f>
        <v>-7</v>
      </c>
      <c r="L1390">
        <f>countif('Pre-transfer 2022 Points'!$E$13:$L$21,D1390)</f>
        <v>0</v>
      </c>
      <c r="M1390" s="59">
        <f>countif('2022 Points'!$G$13:$N$21,D1390)</f>
        <v>0</v>
      </c>
    </row>
    <row r="1391">
      <c r="A1391" s="48">
        <v>1389.0</v>
      </c>
      <c r="B1391" s="60"/>
      <c r="C1391" s="62" t="s">
        <v>5776</v>
      </c>
      <c r="D1391" s="48" t="s">
        <v>7546</v>
      </c>
      <c r="E1391" s="48" t="s">
        <v>8805</v>
      </c>
      <c r="F1391" s="48">
        <v>15.0</v>
      </c>
      <c r="G1391" s="11"/>
      <c r="I1391" t="str">
        <f t="array" ref="I1391">INDEX('Current 2023 Points'!$F$16:$F$27,MATCH(1,MMULT(--('Current 2023 Points'!$G$16:$N$27=D1391),TRANSPOSE(COLUMN('Current 2023 Points'!$G$16:$N$27)^0)),0))</f>
        <v>#N/A</v>
      </c>
      <c r="K1391" s="58">
        <f>F1391-IFERROR(VLOOKUP(D1391,'Pre-transfer 2023 Ranking'!$D:$F,3,0),0)</f>
        <v>15</v>
      </c>
      <c r="L1391">
        <f>countif('Pre-transfer 2022 Points'!$E$13:$L$21,D1391)</f>
        <v>0</v>
      </c>
      <c r="M1391" s="59">
        <f>countif('2022 Points'!$G$13:$N$21,D1391)</f>
        <v>0</v>
      </c>
    </row>
    <row r="1392">
      <c r="A1392" s="48">
        <v>1390.0</v>
      </c>
      <c r="B1392" s="60">
        <v>1147.0</v>
      </c>
      <c r="C1392" s="61" t="s">
        <v>667</v>
      </c>
      <c r="D1392" s="48" t="s">
        <v>7547</v>
      </c>
      <c r="E1392" s="48"/>
      <c r="F1392" s="48">
        <v>15.0</v>
      </c>
      <c r="G1392" s="11"/>
      <c r="I1392" t="str">
        <f t="array" ref="I1392">INDEX('Current 2023 Points'!$F$16:$F$27,MATCH(1,MMULT(--('Current 2023 Points'!$G$16:$N$27=D1392),TRANSPOSE(COLUMN('Current 2023 Points'!$G$16:$N$27)^0)),0))</f>
        <v>#N/A</v>
      </c>
      <c r="K1392" s="58">
        <f>F1392-IFERROR(VLOOKUP(D1392,'Pre-transfer 2023 Ranking'!$D:$F,3,0),0)</f>
        <v>15</v>
      </c>
      <c r="L1392">
        <f>countif('Pre-transfer 2022 Points'!$E$13:$L$21,D1392)</f>
        <v>0</v>
      </c>
      <c r="M1392" s="59">
        <f>countif('2022 Points'!$G$13:$N$21,D1392)</f>
        <v>0</v>
      </c>
    </row>
    <row r="1393">
      <c r="A1393" s="48">
        <v>1391.0</v>
      </c>
      <c r="B1393" s="60"/>
      <c r="C1393" s="61" t="s">
        <v>5776</v>
      </c>
      <c r="D1393" s="48" t="s">
        <v>7548</v>
      </c>
      <c r="E1393" s="48"/>
      <c r="F1393" s="48">
        <v>15.0</v>
      </c>
      <c r="G1393" s="11"/>
      <c r="I1393" t="str">
        <f t="array" ref="I1393">INDEX('Current 2023 Points'!$F$16:$F$27,MATCH(1,MMULT(--('Current 2023 Points'!$G$16:$N$27=D1393),TRANSPOSE(COLUMN('Current 2023 Points'!$G$16:$N$27)^0)),0))</f>
        <v>#N/A</v>
      </c>
      <c r="K1393" s="58">
        <f>F1393-IFERROR(VLOOKUP(D1393,'Pre-transfer 2023 Ranking'!$D:$F,3,0),0)</f>
        <v>15</v>
      </c>
      <c r="L1393">
        <f>countif('Pre-transfer 2022 Points'!$E$13:$L$21,D1393)</f>
        <v>0</v>
      </c>
      <c r="M1393" s="59">
        <f>countif('2022 Points'!$G$13:$N$21,D1393)</f>
        <v>0</v>
      </c>
    </row>
    <row r="1394">
      <c r="A1394" s="48">
        <v>1392.0</v>
      </c>
      <c r="B1394" s="60"/>
      <c r="C1394" s="61" t="s">
        <v>5776</v>
      </c>
      <c r="D1394" s="48" t="s">
        <v>7549</v>
      </c>
      <c r="E1394" s="48"/>
      <c r="F1394" s="48">
        <v>15.0</v>
      </c>
      <c r="G1394" s="11"/>
      <c r="I1394" t="str">
        <f t="array" ref="I1394">INDEX('Current 2023 Points'!$F$16:$F$27,MATCH(1,MMULT(--('Current 2023 Points'!$G$16:$N$27=D1394),TRANSPOSE(COLUMN('Current 2023 Points'!$G$16:$N$27)^0)),0))</f>
        <v>#N/A</v>
      </c>
      <c r="K1394" s="58">
        <f>F1394-IFERROR(VLOOKUP(D1394,'Pre-transfer 2023 Ranking'!$D:$F,3,0),0)</f>
        <v>15</v>
      </c>
      <c r="L1394">
        <f>countif('Pre-transfer 2022 Points'!$E$13:$L$21,D1394)</f>
        <v>0</v>
      </c>
      <c r="M1394" s="59">
        <f>countif('2022 Points'!$G$13:$N$21,D1394)</f>
        <v>0</v>
      </c>
    </row>
    <row r="1395">
      <c r="A1395" s="48">
        <v>1393.0</v>
      </c>
      <c r="B1395" s="60"/>
      <c r="C1395" s="61" t="s">
        <v>5776</v>
      </c>
      <c r="D1395" s="48" t="s">
        <v>7550</v>
      </c>
      <c r="E1395" s="48" t="s">
        <v>5920</v>
      </c>
      <c r="F1395" s="48">
        <v>15.0</v>
      </c>
      <c r="G1395" s="11"/>
      <c r="I1395" t="str">
        <f t="array" ref="I1395">INDEX('Current 2023 Points'!$F$16:$F$27,MATCH(1,MMULT(--('Current 2023 Points'!$G$16:$N$27=D1395),TRANSPOSE(COLUMN('Current 2023 Points'!$G$16:$N$27)^0)),0))</f>
        <v>#N/A</v>
      </c>
      <c r="K1395" s="58">
        <f>F1395-IFERROR(VLOOKUP(D1395,'Pre-transfer 2023 Ranking'!$D:$F,3,0),0)</f>
        <v>15</v>
      </c>
      <c r="L1395">
        <f>countif('Pre-transfer 2022 Points'!$E$13:$L$21,D1395)</f>
        <v>0</v>
      </c>
      <c r="M1395" s="59">
        <f>countif('2022 Points'!$G$13:$N$21,D1395)</f>
        <v>0</v>
      </c>
    </row>
    <row r="1396">
      <c r="A1396" s="48">
        <v>1394.0</v>
      </c>
      <c r="B1396" s="60"/>
      <c r="C1396" s="62" t="s">
        <v>5776</v>
      </c>
      <c r="D1396" s="48" t="s">
        <v>7551</v>
      </c>
      <c r="E1396" s="48" t="s">
        <v>8806</v>
      </c>
      <c r="F1396" s="48">
        <v>15.0</v>
      </c>
      <c r="G1396" s="11"/>
      <c r="I1396" t="str">
        <f t="array" ref="I1396">INDEX('Current 2023 Points'!$F$16:$F$27,MATCH(1,MMULT(--('Current 2023 Points'!$G$16:$N$27=D1396),TRANSPOSE(COLUMN('Current 2023 Points'!$G$16:$N$27)^0)),0))</f>
        <v>#N/A</v>
      </c>
      <c r="K1396" s="58">
        <f>F1396-IFERROR(VLOOKUP(D1396,'Pre-transfer 2023 Ranking'!$D:$F,3,0),0)</f>
        <v>15</v>
      </c>
      <c r="L1396">
        <f>countif('Pre-transfer 2022 Points'!$E$13:$L$21,D1396)</f>
        <v>0</v>
      </c>
      <c r="M1396" s="59">
        <f>countif('2022 Points'!$G$13:$N$21,D1396)</f>
        <v>0</v>
      </c>
    </row>
    <row r="1397">
      <c r="A1397" s="48">
        <v>1395.0</v>
      </c>
      <c r="B1397" s="60"/>
      <c r="C1397" s="61" t="s">
        <v>5776</v>
      </c>
      <c r="D1397" s="48" t="s">
        <v>7552</v>
      </c>
      <c r="E1397" s="48" t="s">
        <v>8692</v>
      </c>
      <c r="F1397" s="48">
        <v>15.0</v>
      </c>
      <c r="G1397" s="11"/>
      <c r="I1397" t="str">
        <f t="array" ref="I1397">INDEX('Current 2023 Points'!$F$16:$F$27,MATCH(1,MMULT(--('Current 2023 Points'!$G$16:$N$27=D1397),TRANSPOSE(COLUMN('Current 2023 Points'!$G$16:$N$27)^0)),0))</f>
        <v>#N/A</v>
      </c>
      <c r="K1397" s="58">
        <f>F1397-IFERROR(VLOOKUP(D1397,'Pre-transfer 2023 Ranking'!$D:$F,3,0),0)</f>
        <v>15</v>
      </c>
      <c r="L1397">
        <f>countif('Pre-transfer 2022 Points'!$E$13:$L$21,D1397)</f>
        <v>0</v>
      </c>
      <c r="M1397" s="59">
        <f>countif('2022 Points'!$G$13:$N$21,D1397)</f>
        <v>0</v>
      </c>
    </row>
    <row r="1398">
      <c r="A1398" s="48">
        <v>1396.0</v>
      </c>
      <c r="B1398" s="60"/>
      <c r="C1398" s="61" t="s">
        <v>5776</v>
      </c>
      <c r="D1398" s="48" t="s">
        <v>7553</v>
      </c>
      <c r="E1398" s="48" t="s">
        <v>5944</v>
      </c>
      <c r="F1398" s="48">
        <v>15.0</v>
      </c>
      <c r="G1398" s="11"/>
      <c r="I1398" t="str">
        <f t="array" ref="I1398">INDEX('Current 2023 Points'!$F$16:$F$27,MATCH(1,MMULT(--('Current 2023 Points'!$G$16:$N$27=D1398),TRANSPOSE(COLUMN('Current 2023 Points'!$G$16:$N$27)^0)),0))</f>
        <v>#N/A</v>
      </c>
      <c r="K1398" s="58">
        <f>F1398-IFERROR(VLOOKUP(D1398,'Pre-transfer 2023 Ranking'!$D:$F,3,0),0)</f>
        <v>15</v>
      </c>
      <c r="L1398">
        <f>countif('Pre-transfer 2022 Points'!$E$13:$L$21,D1398)</f>
        <v>0</v>
      </c>
      <c r="M1398" s="59">
        <f>countif('2022 Points'!$G$13:$N$21,D1398)</f>
        <v>0</v>
      </c>
    </row>
    <row r="1399">
      <c r="A1399" s="48">
        <v>1397.0</v>
      </c>
      <c r="B1399" s="60">
        <v>2135.0</v>
      </c>
      <c r="C1399" s="61" t="s">
        <v>8807</v>
      </c>
      <c r="D1399" s="48" t="s">
        <v>7554</v>
      </c>
      <c r="E1399" s="48" t="s">
        <v>5095</v>
      </c>
      <c r="F1399" s="48">
        <v>15.0</v>
      </c>
      <c r="G1399" s="11"/>
      <c r="I1399" t="str">
        <f t="array" ref="I1399">INDEX('Current 2023 Points'!$F$16:$F$27,MATCH(1,MMULT(--('Current 2023 Points'!$G$16:$N$27=D1399),TRANSPOSE(COLUMN('Current 2023 Points'!$G$16:$N$27)^0)),0))</f>
        <v>#N/A</v>
      </c>
      <c r="K1399" s="58">
        <f>F1399-IFERROR(VLOOKUP(D1399,'Pre-transfer 2023 Ranking'!$D:$F,3,0),0)</f>
        <v>15</v>
      </c>
      <c r="L1399">
        <f>countif('Pre-transfer 2022 Points'!$E$13:$L$21,D1399)</f>
        <v>0</v>
      </c>
      <c r="M1399" s="59">
        <f>countif('2022 Points'!$G$13:$N$21,D1399)</f>
        <v>0</v>
      </c>
    </row>
    <row r="1400">
      <c r="A1400" s="48">
        <v>1398.0</v>
      </c>
      <c r="B1400" s="60">
        <v>1514.0</v>
      </c>
      <c r="C1400" s="61" t="s">
        <v>949</v>
      </c>
      <c r="D1400" s="48" t="s">
        <v>7555</v>
      </c>
      <c r="E1400" s="48"/>
      <c r="F1400" s="48">
        <v>15.0</v>
      </c>
      <c r="G1400" s="11"/>
      <c r="I1400" t="str">
        <f t="array" ref="I1400">INDEX('Current 2023 Points'!$F$16:$F$27,MATCH(1,MMULT(--('Current 2023 Points'!$G$16:$N$27=D1400),TRANSPOSE(COLUMN('Current 2023 Points'!$G$16:$N$27)^0)),0))</f>
        <v>#N/A</v>
      </c>
      <c r="K1400" s="58">
        <f>F1400-IFERROR(VLOOKUP(D1400,'Pre-transfer 2023 Ranking'!$D:$F,3,0),0)</f>
        <v>15</v>
      </c>
      <c r="L1400">
        <f>countif('Pre-transfer 2022 Points'!$E$13:$L$21,D1400)</f>
        <v>0</v>
      </c>
      <c r="M1400" s="59">
        <f>countif('2022 Points'!$G$13:$N$21,D1400)</f>
        <v>0</v>
      </c>
    </row>
    <row r="1401">
      <c r="A1401" s="49">
        <v>1399.0</v>
      </c>
      <c r="B1401" s="63">
        <v>1042.0</v>
      </c>
      <c r="C1401" s="64" t="s">
        <v>1283</v>
      </c>
      <c r="D1401" s="49" t="s">
        <v>7556</v>
      </c>
      <c r="E1401" s="49" t="s">
        <v>4716</v>
      </c>
      <c r="F1401" s="49">
        <v>15.0</v>
      </c>
      <c r="I1401" t="str">
        <f t="array" ref="I1401">INDEX('Current 2023 Points'!$F$16:$F$27,MATCH(1,MMULT(--('Current 2023 Points'!$G$16:$N$27=D1401),TRANSPOSE(COLUMN('Current 2023 Points'!$G$16:$N$27)^0)),0))</f>
        <v>#N/A</v>
      </c>
      <c r="K1401" s="58">
        <f>F1401-IFERROR(VLOOKUP(D1401,'Pre-transfer 2023 Ranking'!$D:$F,3,0),0)</f>
        <v>15</v>
      </c>
      <c r="L1401">
        <f>countif('Pre-transfer 2022 Points'!$E$13:$L$21,D1401)</f>
        <v>0</v>
      </c>
      <c r="M1401" s="59">
        <f>countif('2022 Points'!$G$13:$N$21,D1401)</f>
        <v>0</v>
      </c>
    </row>
    <row r="1402">
      <c r="A1402" s="48">
        <v>1401.0</v>
      </c>
      <c r="B1402" s="60"/>
      <c r="C1402" s="61" t="s">
        <v>5776</v>
      </c>
      <c r="D1402" s="48" t="s">
        <v>7557</v>
      </c>
      <c r="E1402" s="48"/>
      <c r="F1402" s="48">
        <v>15.0</v>
      </c>
      <c r="G1402" s="11"/>
      <c r="I1402" t="str">
        <f t="array" ref="I1402">INDEX('Current 2023 Points'!$F$16:$F$27,MATCH(1,MMULT(--('Current 2023 Points'!$G$16:$N$27=D1402),TRANSPOSE(COLUMN('Current 2023 Points'!$G$16:$N$27)^0)),0))</f>
        <v>#N/A</v>
      </c>
      <c r="K1402" s="58">
        <f>F1402-IFERROR(VLOOKUP(D1402,'Pre-transfer 2023 Ranking'!$D:$F,3,0),0)</f>
        <v>15</v>
      </c>
      <c r="L1402">
        <f>countif('Pre-transfer 2022 Points'!$E$13:$L$21,D1402)</f>
        <v>0</v>
      </c>
      <c r="M1402" s="59">
        <f>countif('2022 Points'!$G$13:$N$21,D1402)</f>
        <v>0</v>
      </c>
    </row>
    <row r="1403">
      <c r="A1403" s="48">
        <v>1402.0</v>
      </c>
      <c r="B1403" s="60">
        <v>1100.0</v>
      </c>
      <c r="C1403" s="61" t="s">
        <v>886</v>
      </c>
      <c r="D1403" s="48" t="s">
        <v>7558</v>
      </c>
      <c r="E1403" s="48" t="s">
        <v>4675</v>
      </c>
      <c r="F1403" s="48">
        <v>15.0</v>
      </c>
      <c r="G1403" s="11"/>
      <c r="I1403" t="str">
        <f t="array" ref="I1403">INDEX('Current 2023 Points'!$F$16:$F$27,MATCH(1,MMULT(--('Current 2023 Points'!$G$16:$N$27=D1403),TRANSPOSE(COLUMN('Current 2023 Points'!$G$16:$N$27)^0)),0))</f>
        <v>#N/A</v>
      </c>
      <c r="K1403" s="58">
        <f>F1403-IFERROR(VLOOKUP(D1403,'Pre-transfer 2023 Ranking'!$D:$F,3,0),0)</f>
        <v>15</v>
      </c>
      <c r="L1403">
        <f>countif('Pre-transfer 2022 Points'!$E$13:$L$21,D1403)</f>
        <v>0</v>
      </c>
      <c r="M1403" s="59">
        <f>countif('2022 Points'!$G$13:$N$21,D1403)</f>
        <v>0</v>
      </c>
    </row>
    <row r="1404">
      <c r="A1404" s="48">
        <v>1403.0</v>
      </c>
      <c r="B1404" s="60"/>
      <c r="C1404" s="62" t="s">
        <v>5776</v>
      </c>
      <c r="D1404" s="48" t="s">
        <v>7559</v>
      </c>
      <c r="E1404" s="48" t="s">
        <v>1382</v>
      </c>
      <c r="F1404" s="48">
        <v>15.0</v>
      </c>
      <c r="G1404" s="11"/>
      <c r="I1404" t="str">
        <f t="array" ref="I1404">INDEX('Current 2023 Points'!$F$16:$F$27,MATCH(1,MMULT(--('Current 2023 Points'!$G$16:$N$27=D1404),TRANSPOSE(COLUMN('Current 2023 Points'!$G$16:$N$27)^0)),0))</f>
        <v>#N/A</v>
      </c>
      <c r="K1404" s="58">
        <f>F1404-IFERROR(VLOOKUP(D1404,'Pre-transfer 2023 Ranking'!$D:$F,3,0),0)</f>
        <v>15</v>
      </c>
      <c r="L1404">
        <f>countif('Pre-transfer 2022 Points'!$E$13:$L$21,D1404)</f>
        <v>0</v>
      </c>
      <c r="M1404" s="59">
        <f>countif('2022 Points'!$G$13:$N$21,D1404)</f>
        <v>0</v>
      </c>
    </row>
    <row r="1405">
      <c r="A1405" s="48">
        <v>1404.0</v>
      </c>
      <c r="B1405" s="60">
        <v>1283.0</v>
      </c>
      <c r="C1405" s="61" t="s">
        <v>4424</v>
      </c>
      <c r="D1405" s="48" t="s">
        <v>7560</v>
      </c>
      <c r="E1405" s="48" t="s">
        <v>1382</v>
      </c>
      <c r="F1405" s="48">
        <v>15.0</v>
      </c>
      <c r="G1405" s="11"/>
      <c r="I1405" t="str">
        <f t="array" ref="I1405">INDEX('Current 2023 Points'!$F$16:$F$27,MATCH(1,MMULT(--('Current 2023 Points'!$G$16:$N$27=D1405),TRANSPOSE(COLUMN('Current 2023 Points'!$G$16:$N$27)^0)),0))</f>
        <v>#N/A</v>
      </c>
      <c r="K1405" s="58">
        <f>F1405-IFERROR(VLOOKUP(D1405,'Pre-transfer 2023 Ranking'!$D:$F,3,0),0)</f>
        <v>15</v>
      </c>
      <c r="L1405">
        <f>countif('Pre-transfer 2022 Points'!$E$13:$L$21,D1405)</f>
        <v>0</v>
      </c>
      <c r="M1405" s="59">
        <f>countif('2022 Points'!$G$13:$N$21,D1405)</f>
        <v>0</v>
      </c>
    </row>
    <row r="1406">
      <c r="A1406" s="48">
        <v>1405.0</v>
      </c>
      <c r="B1406" s="60"/>
      <c r="C1406" s="62" t="s">
        <v>5776</v>
      </c>
      <c r="D1406" s="48" t="s">
        <v>7561</v>
      </c>
      <c r="E1406" s="48" t="s">
        <v>8631</v>
      </c>
      <c r="F1406" s="48">
        <v>15.0</v>
      </c>
      <c r="G1406" s="11"/>
      <c r="I1406" t="str">
        <f t="array" ref="I1406">INDEX('Current 2023 Points'!$F$16:$F$27,MATCH(1,MMULT(--('Current 2023 Points'!$G$16:$N$27=D1406),TRANSPOSE(COLUMN('Current 2023 Points'!$G$16:$N$27)^0)),0))</f>
        <v>#N/A</v>
      </c>
      <c r="K1406" s="58">
        <f>F1406-IFERROR(VLOOKUP(D1406,'Pre-transfer 2023 Ranking'!$D:$F,3,0),0)</f>
        <v>15</v>
      </c>
      <c r="L1406">
        <f>countif('Pre-transfer 2022 Points'!$E$13:$L$21,D1406)</f>
        <v>0</v>
      </c>
      <c r="M1406" s="59">
        <f>countif('2022 Points'!$G$13:$N$21,D1406)</f>
        <v>0</v>
      </c>
    </row>
    <row r="1407">
      <c r="A1407" s="48">
        <v>1406.0</v>
      </c>
      <c r="B1407" s="60"/>
      <c r="C1407" s="61" t="s">
        <v>5776</v>
      </c>
      <c r="D1407" s="48" t="s">
        <v>7562</v>
      </c>
      <c r="E1407" s="48" t="s">
        <v>8808</v>
      </c>
      <c r="F1407" s="48">
        <v>15.0</v>
      </c>
      <c r="G1407" s="11"/>
      <c r="I1407" t="str">
        <f t="array" ref="I1407">INDEX('Current 2023 Points'!$F$16:$F$27,MATCH(1,MMULT(--('Current 2023 Points'!$G$16:$N$27=D1407),TRANSPOSE(COLUMN('Current 2023 Points'!$G$16:$N$27)^0)),0))</f>
        <v>#N/A</v>
      </c>
      <c r="K1407" s="58">
        <f>F1407-IFERROR(VLOOKUP(D1407,'Pre-transfer 2023 Ranking'!$D:$F,3,0),0)</f>
        <v>15</v>
      </c>
      <c r="L1407">
        <f>countif('Pre-transfer 2022 Points'!$E$13:$L$21,D1407)</f>
        <v>0</v>
      </c>
      <c r="M1407" s="59">
        <f>countif('2022 Points'!$G$13:$N$21,D1407)</f>
        <v>0</v>
      </c>
    </row>
    <row r="1408">
      <c r="A1408" s="48">
        <v>1407.0</v>
      </c>
      <c r="B1408" s="60">
        <v>736.0</v>
      </c>
      <c r="C1408" s="61" t="s">
        <v>8809</v>
      </c>
      <c r="D1408" s="48" t="s">
        <v>7563</v>
      </c>
      <c r="E1408" s="48" t="s">
        <v>6021</v>
      </c>
      <c r="F1408" s="48">
        <v>15.0</v>
      </c>
      <c r="G1408" s="11"/>
      <c r="I1408" t="str">
        <f t="array" ref="I1408">INDEX('Current 2023 Points'!$F$16:$F$27,MATCH(1,MMULT(--('Current 2023 Points'!$G$16:$N$27=D1408),TRANSPOSE(COLUMN('Current 2023 Points'!$G$16:$N$27)^0)),0))</f>
        <v>#N/A</v>
      </c>
      <c r="K1408" s="58">
        <f>F1408-IFERROR(VLOOKUP(D1408,'Pre-transfer 2023 Ranking'!$D:$F,3,0),0)</f>
        <v>15</v>
      </c>
      <c r="L1408">
        <f>countif('Pre-transfer 2022 Points'!$E$13:$L$21,D1408)</f>
        <v>0</v>
      </c>
      <c r="M1408" s="59">
        <f>countif('2022 Points'!$G$13:$N$21,D1408)</f>
        <v>0</v>
      </c>
    </row>
    <row r="1409">
      <c r="A1409" s="48">
        <v>1408.0</v>
      </c>
      <c r="B1409" s="60"/>
      <c r="C1409" s="61" t="s">
        <v>5776</v>
      </c>
      <c r="D1409" s="48" t="s">
        <v>7564</v>
      </c>
      <c r="E1409" s="48" t="s">
        <v>5865</v>
      </c>
      <c r="F1409" s="48">
        <v>15.0</v>
      </c>
      <c r="G1409" s="11"/>
      <c r="I1409" t="str">
        <f t="array" ref="I1409">INDEX('Current 2023 Points'!$F$16:$F$27,MATCH(1,MMULT(--('Current 2023 Points'!$G$16:$N$27=D1409),TRANSPOSE(COLUMN('Current 2023 Points'!$G$16:$N$27)^0)),0))</f>
        <v>#N/A</v>
      </c>
      <c r="K1409" s="58">
        <f>F1409-IFERROR(VLOOKUP(D1409,'Pre-transfer 2023 Ranking'!$D:$F,3,0),0)</f>
        <v>15</v>
      </c>
      <c r="L1409">
        <f>countif('Pre-transfer 2022 Points'!$E$13:$L$21,D1409)</f>
        <v>0</v>
      </c>
      <c r="M1409" s="59">
        <f>countif('2022 Points'!$G$13:$N$21,D1409)</f>
        <v>0</v>
      </c>
    </row>
    <row r="1410">
      <c r="A1410" s="48">
        <v>1409.0</v>
      </c>
      <c r="B1410" s="60"/>
      <c r="C1410" s="61" t="s">
        <v>5776</v>
      </c>
      <c r="D1410" s="48" t="s">
        <v>7565</v>
      </c>
      <c r="E1410" s="48"/>
      <c r="F1410" s="48">
        <v>15.0</v>
      </c>
      <c r="G1410" s="11"/>
      <c r="I1410" t="str">
        <f t="array" ref="I1410">INDEX('Current 2023 Points'!$F$16:$F$27,MATCH(1,MMULT(--('Current 2023 Points'!$G$16:$N$27=D1410),TRANSPOSE(COLUMN('Current 2023 Points'!$G$16:$N$27)^0)),0))</f>
        <v>#N/A</v>
      </c>
      <c r="K1410" s="58">
        <f>F1410-IFERROR(VLOOKUP(D1410,'Pre-transfer 2023 Ranking'!$D:$F,3,0),0)</f>
        <v>15</v>
      </c>
      <c r="L1410">
        <f>countif('Pre-transfer 2022 Points'!$E$13:$L$21,D1410)</f>
        <v>0</v>
      </c>
      <c r="M1410" s="59">
        <f>countif('2022 Points'!$G$13:$N$21,D1410)</f>
        <v>0</v>
      </c>
    </row>
    <row r="1411">
      <c r="A1411" s="48">
        <v>1410.0</v>
      </c>
      <c r="B1411" s="60"/>
      <c r="C1411" s="61" t="s">
        <v>5776</v>
      </c>
      <c r="D1411" s="48" t="s">
        <v>7566</v>
      </c>
      <c r="E1411" s="48"/>
      <c r="F1411" s="48">
        <v>15.0</v>
      </c>
      <c r="G1411" s="11"/>
      <c r="I1411" t="str">
        <f t="array" ref="I1411">INDEX('Current 2023 Points'!$F$16:$F$27,MATCH(1,MMULT(--('Current 2023 Points'!$G$16:$N$27=D1411),TRANSPOSE(COLUMN('Current 2023 Points'!$G$16:$N$27)^0)),0))</f>
        <v>#N/A</v>
      </c>
      <c r="K1411" s="58">
        <f>F1411-IFERROR(VLOOKUP(D1411,'Pre-transfer 2023 Ranking'!$D:$F,3,0),0)</f>
        <v>15</v>
      </c>
      <c r="L1411">
        <f>countif('Pre-transfer 2022 Points'!$E$13:$L$21,D1411)</f>
        <v>0</v>
      </c>
      <c r="M1411" s="59">
        <f>countif('2022 Points'!$G$13:$N$21,D1411)</f>
        <v>0</v>
      </c>
    </row>
    <row r="1412">
      <c r="A1412" s="48">
        <v>1411.0</v>
      </c>
      <c r="B1412" s="60"/>
      <c r="C1412" s="61" t="s">
        <v>5776</v>
      </c>
      <c r="D1412" s="48" t="s">
        <v>7567</v>
      </c>
      <c r="E1412" s="48"/>
      <c r="F1412" s="48">
        <v>15.0</v>
      </c>
      <c r="G1412" s="11"/>
      <c r="I1412" t="str">
        <f t="array" ref="I1412">INDEX('Current 2023 Points'!$F$16:$F$27,MATCH(1,MMULT(--('Current 2023 Points'!$G$16:$N$27=D1412),TRANSPOSE(COLUMN('Current 2023 Points'!$G$16:$N$27)^0)),0))</f>
        <v>#N/A</v>
      </c>
      <c r="K1412" s="58">
        <f>F1412-IFERROR(VLOOKUP(D1412,'Pre-transfer 2023 Ranking'!$D:$F,3,0),0)</f>
        <v>15</v>
      </c>
      <c r="L1412">
        <f>countif('Pre-transfer 2022 Points'!$E$13:$L$21,D1412)</f>
        <v>0</v>
      </c>
      <c r="M1412" s="59">
        <f>countif('2022 Points'!$G$13:$N$21,D1412)</f>
        <v>0</v>
      </c>
    </row>
    <row r="1413">
      <c r="A1413" s="48">
        <v>1412.0</v>
      </c>
      <c r="B1413" s="60"/>
      <c r="C1413" s="62" t="s">
        <v>5776</v>
      </c>
      <c r="D1413" s="48" t="s">
        <v>7568</v>
      </c>
      <c r="E1413" s="48" t="s">
        <v>1231</v>
      </c>
      <c r="F1413" s="48">
        <v>15.0</v>
      </c>
      <c r="G1413" s="11"/>
      <c r="I1413" t="str">
        <f t="array" ref="I1413">INDEX('Current 2023 Points'!$F$16:$F$27,MATCH(1,MMULT(--('Current 2023 Points'!$G$16:$N$27=D1413),TRANSPOSE(COLUMN('Current 2023 Points'!$G$16:$N$27)^0)),0))</f>
        <v>#N/A</v>
      </c>
      <c r="K1413" s="58">
        <f>F1413-IFERROR(VLOOKUP(D1413,'Pre-transfer 2023 Ranking'!$D:$F,3,0),0)</f>
        <v>15</v>
      </c>
      <c r="L1413">
        <f>countif('Pre-transfer 2022 Points'!$E$13:$L$21,D1413)</f>
        <v>0</v>
      </c>
      <c r="M1413" s="59">
        <f>countif('2022 Points'!$G$13:$N$21,D1413)</f>
        <v>0</v>
      </c>
    </row>
    <row r="1414">
      <c r="A1414" s="48">
        <v>1413.0</v>
      </c>
      <c r="B1414" s="60">
        <v>1280.0</v>
      </c>
      <c r="C1414" s="61" t="s">
        <v>4651</v>
      </c>
      <c r="D1414" s="48" t="s">
        <v>7569</v>
      </c>
      <c r="E1414" s="48" t="s">
        <v>8629</v>
      </c>
      <c r="F1414" s="48">
        <v>15.0</v>
      </c>
      <c r="G1414" s="11"/>
      <c r="I1414" t="str">
        <f t="array" ref="I1414">INDEX('Current 2023 Points'!$F$16:$F$27,MATCH(1,MMULT(--('Current 2023 Points'!$G$16:$N$27=D1414),TRANSPOSE(COLUMN('Current 2023 Points'!$G$16:$N$27)^0)),0))</f>
        <v>#N/A</v>
      </c>
      <c r="K1414" s="58">
        <f>F1414-IFERROR(VLOOKUP(D1414,'Pre-transfer 2023 Ranking'!$D:$F,3,0),0)</f>
        <v>15</v>
      </c>
      <c r="L1414">
        <f>countif('Pre-transfer 2022 Points'!$E$13:$L$21,D1414)</f>
        <v>0</v>
      </c>
      <c r="M1414" s="59">
        <f>countif('2022 Points'!$G$13:$N$21,D1414)</f>
        <v>0</v>
      </c>
    </row>
    <row r="1415">
      <c r="A1415" s="48">
        <v>1414.0</v>
      </c>
      <c r="B1415" s="60"/>
      <c r="C1415" s="61" t="s">
        <v>5776</v>
      </c>
      <c r="D1415" s="48" t="s">
        <v>7570</v>
      </c>
      <c r="E1415" s="48" t="s">
        <v>8690</v>
      </c>
      <c r="F1415" s="48">
        <v>15.0</v>
      </c>
      <c r="G1415" s="11"/>
      <c r="I1415" t="str">
        <f t="array" ref="I1415">INDEX('Current 2023 Points'!$F$16:$F$27,MATCH(1,MMULT(--('Current 2023 Points'!$G$16:$N$27=D1415),TRANSPOSE(COLUMN('Current 2023 Points'!$G$16:$N$27)^0)),0))</f>
        <v>#N/A</v>
      </c>
      <c r="K1415" s="58">
        <f>F1415-IFERROR(VLOOKUP(D1415,'Pre-transfer 2023 Ranking'!$D:$F,3,0),0)</f>
        <v>15</v>
      </c>
      <c r="L1415">
        <f>countif('Pre-transfer 2022 Points'!$E$13:$L$21,D1415)</f>
        <v>0</v>
      </c>
      <c r="M1415" s="59">
        <f>countif('2022 Points'!$G$13:$N$21,D1415)</f>
        <v>0</v>
      </c>
    </row>
    <row r="1416">
      <c r="A1416" s="48">
        <v>1415.0</v>
      </c>
      <c r="B1416" s="60"/>
      <c r="C1416" s="62" t="s">
        <v>5776</v>
      </c>
      <c r="D1416" s="48" t="s">
        <v>7571</v>
      </c>
      <c r="E1416" s="48" t="s">
        <v>4564</v>
      </c>
      <c r="F1416" s="48">
        <v>15.0</v>
      </c>
      <c r="G1416" s="11"/>
      <c r="I1416" t="str">
        <f t="array" ref="I1416">INDEX('Current 2023 Points'!$F$16:$F$27,MATCH(1,MMULT(--('Current 2023 Points'!$G$16:$N$27=D1416),TRANSPOSE(COLUMN('Current 2023 Points'!$G$16:$N$27)^0)),0))</f>
        <v>#N/A</v>
      </c>
      <c r="K1416" s="58">
        <f>F1416-IFERROR(VLOOKUP(D1416,'Pre-transfer 2023 Ranking'!$D:$F,3,0),0)</f>
        <v>15</v>
      </c>
      <c r="L1416">
        <f>countif('Pre-transfer 2022 Points'!$E$13:$L$21,D1416)</f>
        <v>0</v>
      </c>
      <c r="M1416" s="59">
        <f>countif('2022 Points'!$G$13:$N$21,D1416)</f>
        <v>0</v>
      </c>
    </row>
    <row r="1417">
      <c r="A1417" s="48">
        <v>1416.0</v>
      </c>
      <c r="B1417" s="60"/>
      <c r="C1417" s="61" t="s">
        <v>5776</v>
      </c>
      <c r="D1417" s="48" t="s">
        <v>7572</v>
      </c>
      <c r="E1417" s="48" t="s">
        <v>8810</v>
      </c>
      <c r="F1417" s="48">
        <v>15.0</v>
      </c>
      <c r="G1417" s="11"/>
      <c r="I1417" t="str">
        <f t="array" ref="I1417">INDEX('Current 2023 Points'!$F$16:$F$27,MATCH(1,MMULT(--('Current 2023 Points'!$G$16:$N$27=D1417),TRANSPOSE(COLUMN('Current 2023 Points'!$G$16:$N$27)^0)),0))</f>
        <v>#N/A</v>
      </c>
      <c r="K1417" s="58">
        <f>F1417-IFERROR(VLOOKUP(D1417,'Pre-transfer 2023 Ranking'!$D:$F,3,0),0)</f>
        <v>15</v>
      </c>
      <c r="L1417">
        <f>countif('Pre-transfer 2022 Points'!$E$13:$L$21,D1417)</f>
        <v>0</v>
      </c>
      <c r="M1417" s="59">
        <f>countif('2022 Points'!$G$13:$N$21,D1417)</f>
        <v>0</v>
      </c>
    </row>
    <row r="1418">
      <c r="A1418" s="48">
        <v>1417.0</v>
      </c>
      <c r="B1418" s="60"/>
      <c r="C1418" s="61" t="s">
        <v>5776</v>
      </c>
      <c r="D1418" s="48" t="s">
        <v>7573</v>
      </c>
      <c r="E1418" s="48"/>
      <c r="F1418" s="48">
        <v>15.0</v>
      </c>
      <c r="G1418" s="11"/>
      <c r="I1418" t="str">
        <f t="array" ref="I1418">INDEX('Current 2023 Points'!$F$16:$F$27,MATCH(1,MMULT(--('Current 2023 Points'!$G$16:$N$27=D1418),TRANSPOSE(COLUMN('Current 2023 Points'!$G$16:$N$27)^0)),0))</f>
        <v>#N/A</v>
      </c>
      <c r="K1418" s="58">
        <f>F1418-IFERROR(VLOOKUP(D1418,'Pre-transfer 2023 Ranking'!$D:$F,3,0),0)</f>
        <v>15</v>
      </c>
      <c r="L1418">
        <f>countif('Pre-transfer 2022 Points'!$E$13:$L$21,D1418)</f>
        <v>0</v>
      </c>
      <c r="M1418" s="59">
        <f>countif('2022 Points'!$G$13:$N$21,D1418)</f>
        <v>0</v>
      </c>
    </row>
    <row r="1419">
      <c r="A1419" s="48">
        <v>1418.0</v>
      </c>
      <c r="B1419" s="60"/>
      <c r="C1419" s="61" t="s">
        <v>5776</v>
      </c>
      <c r="D1419" s="48" t="s">
        <v>7574</v>
      </c>
      <c r="E1419" s="48" t="s">
        <v>8711</v>
      </c>
      <c r="F1419" s="48">
        <v>15.0</v>
      </c>
      <c r="G1419" s="11"/>
      <c r="I1419" t="str">
        <f t="array" ref="I1419">INDEX('Current 2023 Points'!$F$16:$F$27,MATCH(1,MMULT(--('Current 2023 Points'!$G$16:$N$27=D1419),TRANSPOSE(COLUMN('Current 2023 Points'!$G$16:$N$27)^0)),0))</f>
        <v>#N/A</v>
      </c>
      <c r="K1419" s="58">
        <f>F1419-IFERROR(VLOOKUP(D1419,'Pre-transfer 2023 Ranking'!$D:$F,3,0),0)</f>
        <v>15</v>
      </c>
      <c r="L1419">
        <f>countif('Pre-transfer 2022 Points'!$E$13:$L$21,D1419)</f>
        <v>0</v>
      </c>
      <c r="M1419" s="59">
        <f>countif('2022 Points'!$G$13:$N$21,D1419)</f>
        <v>0</v>
      </c>
    </row>
    <row r="1420">
      <c r="A1420" s="48">
        <v>1419.0</v>
      </c>
      <c r="B1420" s="60">
        <v>1765.0</v>
      </c>
      <c r="C1420" s="61" t="s">
        <v>5534</v>
      </c>
      <c r="D1420" s="48" t="s">
        <v>7575</v>
      </c>
      <c r="E1420" s="48" t="s">
        <v>8811</v>
      </c>
      <c r="F1420" s="48">
        <v>15.0</v>
      </c>
      <c r="G1420" s="11"/>
      <c r="I1420" t="str">
        <f t="array" ref="I1420">INDEX('Current 2023 Points'!$F$16:$F$27,MATCH(1,MMULT(--('Current 2023 Points'!$G$16:$N$27=D1420),TRANSPOSE(COLUMN('Current 2023 Points'!$G$16:$N$27)^0)),0))</f>
        <v>#N/A</v>
      </c>
      <c r="K1420" s="58">
        <f>F1420-IFERROR(VLOOKUP(D1420,'Pre-transfer 2023 Ranking'!$D:$F,3,0),0)</f>
        <v>15</v>
      </c>
      <c r="L1420">
        <f>countif('Pre-transfer 2022 Points'!$E$13:$L$21,D1420)</f>
        <v>0</v>
      </c>
      <c r="M1420" s="59">
        <f>countif('2022 Points'!$G$13:$N$21,D1420)</f>
        <v>0</v>
      </c>
    </row>
    <row r="1421">
      <c r="A1421" s="48">
        <v>1420.0</v>
      </c>
      <c r="B1421" s="60">
        <v>2069.0</v>
      </c>
      <c r="C1421" s="61" t="s">
        <v>8812</v>
      </c>
      <c r="D1421" s="48" t="s">
        <v>7576</v>
      </c>
      <c r="E1421" s="48" t="s">
        <v>4608</v>
      </c>
      <c r="F1421" s="48">
        <v>14.0</v>
      </c>
      <c r="G1421" s="11"/>
      <c r="I1421" t="str">
        <f t="array" ref="I1421">INDEX('Current 2023 Points'!$F$16:$F$27,MATCH(1,MMULT(--('Current 2023 Points'!$G$16:$N$27=D1421),TRANSPOSE(COLUMN('Current 2023 Points'!$G$16:$N$27)^0)),0))</f>
        <v>#N/A</v>
      </c>
      <c r="K1421" s="58">
        <f>F1421-IFERROR(VLOOKUP(D1421,'Pre-transfer 2023 Ranking'!$D:$F,3,0),0)</f>
        <v>0</v>
      </c>
      <c r="L1421">
        <f>countif('Pre-transfer 2022 Points'!$E$13:$L$21,D1421)</f>
        <v>0</v>
      </c>
      <c r="M1421" s="59">
        <f>countif('2022 Points'!$G$13:$N$21,D1421)</f>
        <v>0</v>
      </c>
    </row>
    <row r="1422">
      <c r="A1422" s="48">
        <v>1421.0</v>
      </c>
      <c r="B1422" s="60">
        <v>2033.0</v>
      </c>
      <c r="C1422" s="61" t="s">
        <v>5938</v>
      </c>
      <c r="D1422" s="48" t="s">
        <v>7577</v>
      </c>
      <c r="E1422" s="48" t="s">
        <v>208</v>
      </c>
      <c r="F1422" s="48">
        <v>14.0</v>
      </c>
      <c r="G1422" s="11"/>
      <c r="I1422" t="str">
        <f t="array" ref="I1422">INDEX('Current 2023 Points'!$F$16:$F$27,MATCH(1,MMULT(--('Current 2023 Points'!$G$16:$N$27=D1422),TRANSPOSE(COLUMN('Current 2023 Points'!$G$16:$N$27)^0)),0))</f>
        <v>#N/A</v>
      </c>
      <c r="K1422" s="58">
        <f>F1422-IFERROR(VLOOKUP(D1422,'Pre-transfer 2023 Ranking'!$D:$F,3,0),0)</f>
        <v>7</v>
      </c>
      <c r="L1422">
        <f>countif('Pre-transfer 2022 Points'!$E$13:$L$21,D1422)</f>
        <v>0</v>
      </c>
      <c r="M1422" s="59">
        <f>countif('2022 Points'!$G$13:$N$21,D1422)</f>
        <v>0</v>
      </c>
    </row>
    <row r="1423">
      <c r="A1423" s="48">
        <v>1422.0</v>
      </c>
      <c r="B1423" s="60">
        <v>1092.0</v>
      </c>
      <c r="C1423" s="61" t="s">
        <v>8637</v>
      </c>
      <c r="D1423" s="48" t="s">
        <v>7578</v>
      </c>
      <c r="E1423" s="48"/>
      <c r="F1423" s="48">
        <v>14.0</v>
      </c>
      <c r="G1423" s="11"/>
      <c r="I1423" t="str">
        <f t="array" ref="I1423">INDEX('Current 2023 Points'!$F$16:$F$27,MATCH(1,MMULT(--('Current 2023 Points'!$G$16:$N$27=D1423),TRANSPOSE(COLUMN('Current 2023 Points'!$G$16:$N$27)^0)),0))</f>
        <v>#N/A</v>
      </c>
      <c r="K1423" s="58">
        <f>F1423-IFERROR(VLOOKUP(D1423,'Pre-transfer 2023 Ranking'!$D:$F,3,0),0)</f>
        <v>0</v>
      </c>
      <c r="L1423">
        <f>countif('Pre-transfer 2022 Points'!$E$13:$L$21,D1423)</f>
        <v>0</v>
      </c>
      <c r="M1423" s="59">
        <f>countif('2022 Points'!$G$13:$N$21,D1423)</f>
        <v>0</v>
      </c>
    </row>
    <row r="1424">
      <c r="A1424" s="48">
        <v>1423.0</v>
      </c>
      <c r="B1424" s="60">
        <v>575.0</v>
      </c>
      <c r="C1424" s="61" t="s">
        <v>8813</v>
      </c>
      <c r="D1424" s="48" t="s">
        <v>7579</v>
      </c>
      <c r="E1424" s="48" t="s">
        <v>8707</v>
      </c>
      <c r="F1424" s="48">
        <v>14.0</v>
      </c>
      <c r="G1424" s="11"/>
      <c r="I1424" t="str">
        <f t="array" ref="I1424">INDEX('Current 2023 Points'!$F$16:$F$27,MATCH(1,MMULT(--('Current 2023 Points'!$G$16:$N$27=D1424),TRANSPOSE(COLUMN('Current 2023 Points'!$G$16:$N$27)^0)),0))</f>
        <v>#N/A</v>
      </c>
      <c r="K1424" s="58">
        <f>F1424-IFERROR(VLOOKUP(D1424,'Pre-transfer 2023 Ranking'!$D:$F,3,0),0)</f>
        <v>0</v>
      </c>
      <c r="L1424">
        <f>countif('Pre-transfer 2022 Points'!$E$13:$L$21,D1424)</f>
        <v>0</v>
      </c>
      <c r="M1424" s="59">
        <f>countif('2022 Points'!$G$13:$N$21,D1424)</f>
        <v>0</v>
      </c>
    </row>
    <row r="1425">
      <c r="A1425" s="48">
        <v>1424.0</v>
      </c>
      <c r="B1425" s="60">
        <v>1534.0</v>
      </c>
      <c r="C1425" s="61" t="s">
        <v>4357</v>
      </c>
      <c r="D1425" s="48" t="s">
        <v>7580</v>
      </c>
      <c r="E1425" s="48" t="s">
        <v>8814</v>
      </c>
      <c r="F1425" s="48">
        <v>14.0</v>
      </c>
      <c r="G1425" s="11"/>
      <c r="I1425" t="str">
        <f t="array" ref="I1425">INDEX('Current 2023 Points'!$F$16:$F$27,MATCH(1,MMULT(--('Current 2023 Points'!$G$16:$N$27=D1425),TRANSPOSE(COLUMN('Current 2023 Points'!$G$16:$N$27)^0)),0))</f>
        <v>#N/A</v>
      </c>
      <c r="K1425" s="58">
        <f>F1425-IFERROR(VLOOKUP(D1425,'Pre-transfer 2023 Ranking'!$D:$F,3,0),0)</f>
        <v>0</v>
      </c>
      <c r="L1425">
        <f>countif('Pre-transfer 2022 Points'!$E$13:$L$21,D1425)</f>
        <v>0</v>
      </c>
      <c r="M1425" s="59">
        <f>countif('2022 Points'!$G$13:$N$21,D1425)</f>
        <v>0</v>
      </c>
    </row>
    <row r="1426">
      <c r="A1426" s="48">
        <v>1425.0</v>
      </c>
      <c r="B1426" s="60"/>
      <c r="C1426" s="61" t="s">
        <v>5776</v>
      </c>
      <c r="D1426" s="48" t="s">
        <v>7581</v>
      </c>
      <c r="E1426" s="48" t="s">
        <v>5857</v>
      </c>
      <c r="F1426" s="48">
        <v>14.0</v>
      </c>
      <c r="G1426" s="11"/>
      <c r="I1426" t="str">
        <f t="array" ref="I1426">INDEX('Current 2023 Points'!$F$16:$F$27,MATCH(1,MMULT(--('Current 2023 Points'!$G$16:$N$27=D1426),TRANSPOSE(COLUMN('Current 2023 Points'!$G$16:$N$27)^0)),0))</f>
        <v>#N/A</v>
      </c>
      <c r="K1426" s="58">
        <f>F1426-IFERROR(VLOOKUP(D1426,'Pre-transfer 2023 Ranking'!$D:$F,3,0),0)</f>
        <v>0</v>
      </c>
      <c r="L1426">
        <f>countif('Pre-transfer 2022 Points'!$E$13:$L$21,D1426)</f>
        <v>0</v>
      </c>
      <c r="M1426" s="59">
        <f>countif('2022 Points'!$G$13:$N$21,D1426)</f>
        <v>0</v>
      </c>
    </row>
    <row r="1427">
      <c r="A1427" s="48">
        <v>1426.0</v>
      </c>
      <c r="B1427" s="60">
        <v>1338.0</v>
      </c>
      <c r="C1427" s="61" t="s">
        <v>4484</v>
      </c>
      <c r="D1427" s="48" t="s">
        <v>7582</v>
      </c>
      <c r="E1427" s="48" t="s">
        <v>5775</v>
      </c>
      <c r="F1427" s="48">
        <v>14.0</v>
      </c>
      <c r="G1427" s="11"/>
      <c r="I1427" t="str">
        <f t="array" ref="I1427">INDEX('Current 2023 Points'!$F$16:$F$27,MATCH(1,MMULT(--('Current 2023 Points'!$G$16:$N$27=D1427),TRANSPOSE(COLUMN('Current 2023 Points'!$G$16:$N$27)^0)),0))</f>
        <v>#N/A</v>
      </c>
      <c r="K1427" s="58">
        <f>F1427-IFERROR(VLOOKUP(D1427,'Pre-transfer 2023 Ranking'!$D:$F,3,0),0)</f>
        <v>10</v>
      </c>
      <c r="L1427">
        <f>countif('Pre-transfer 2022 Points'!$E$13:$L$21,D1427)</f>
        <v>0</v>
      </c>
      <c r="M1427" s="59">
        <f>countif('2022 Points'!$G$13:$N$21,D1427)</f>
        <v>0</v>
      </c>
    </row>
    <row r="1428">
      <c r="A1428" s="48">
        <v>1427.0</v>
      </c>
      <c r="B1428" s="60">
        <v>860.0</v>
      </c>
      <c r="C1428" s="61" t="s">
        <v>4771</v>
      </c>
      <c r="D1428" s="48" t="s">
        <v>7583</v>
      </c>
      <c r="E1428" s="48" t="s">
        <v>8688</v>
      </c>
      <c r="F1428" s="48">
        <v>14.0</v>
      </c>
      <c r="G1428" s="11"/>
      <c r="I1428" t="str">
        <f t="array" ref="I1428">INDEX('Current 2023 Points'!$F$16:$F$27,MATCH(1,MMULT(--('Current 2023 Points'!$G$16:$N$27=D1428),TRANSPOSE(COLUMN('Current 2023 Points'!$G$16:$N$27)^0)),0))</f>
        <v>#N/A</v>
      </c>
      <c r="K1428" s="58">
        <f>F1428-IFERROR(VLOOKUP(D1428,'Pre-transfer 2023 Ranking'!$D:$F,3,0),0)</f>
        <v>0</v>
      </c>
      <c r="L1428">
        <f>countif('Pre-transfer 2022 Points'!$E$13:$L$21,D1428)</f>
        <v>0</v>
      </c>
      <c r="M1428" s="59">
        <f>countif('2022 Points'!$G$13:$N$21,D1428)</f>
        <v>0</v>
      </c>
    </row>
    <row r="1429">
      <c r="A1429" s="48">
        <v>1428.0</v>
      </c>
      <c r="B1429" s="60">
        <v>1487.0</v>
      </c>
      <c r="C1429" s="62" t="s">
        <v>903</v>
      </c>
      <c r="D1429" s="48" t="s">
        <v>7584</v>
      </c>
      <c r="E1429" s="48" t="s">
        <v>8690</v>
      </c>
      <c r="F1429" s="48">
        <v>14.0</v>
      </c>
      <c r="G1429" s="11"/>
      <c r="I1429" t="str">
        <f t="array" ref="I1429">INDEX('Current 2023 Points'!$F$16:$F$27,MATCH(1,MMULT(--('Current 2023 Points'!$G$16:$N$27=D1429),TRANSPOSE(COLUMN('Current 2023 Points'!$G$16:$N$27)^0)),0))</f>
        <v>#N/A</v>
      </c>
      <c r="K1429" s="58">
        <f>F1429-IFERROR(VLOOKUP(D1429,'Pre-transfer 2023 Ranking'!$D:$F,3,0),0)</f>
        <v>0</v>
      </c>
      <c r="L1429">
        <f>countif('Pre-transfer 2022 Points'!$E$13:$L$21,D1429)</f>
        <v>0</v>
      </c>
      <c r="M1429" s="59">
        <f>countif('2022 Points'!$G$13:$N$21,D1429)</f>
        <v>0</v>
      </c>
    </row>
    <row r="1430">
      <c r="A1430" s="48">
        <v>1429.0</v>
      </c>
      <c r="B1430" s="60">
        <v>2362.0</v>
      </c>
      <c r="C1430" s="61" t="s">
        <v>1169</v>
      </c>
      <c r="D1430" s="48" t="s">
        <v>7585</v>
      </c>
      <c r="E1430" s="48" t="s">
        <v>4465</v>
      </c>
      <c r="F1430" s="48">
        <v>14.0</v>
      </c>
      <c r="G1430" s="11"/>
      <c r="I1430" t="str">
        <f t="array" ref="I1430">INDEX('Current 2023 Points'!$F$16:$F$27,MATCH(1,MMULT(--('Current 2023 Points'!$G$16:$N$27=D1430),TRANSPOSE(COLUMN('Current 2023 Points'!$G$16:$N$27)^0)),0))</f>
        <v>#N/A</v>
      </c>
      <c r="K1430" s="58">
        <f>F1430-IFERROR(VLOOKUP(D1430,'Pre-transfer 2023 Ranking'!$D:$F,3,0),0)</f>
        <v>6</v>
      </c>
      <c r="L1430">
        <f>countif('Pre-transfer 2022 Points'!$E$13:$L$21,D1430)</f>
        <v>0</v>
      </c>
      <c r="M1430" s="59">
        <f>countif('2022 Points'!$G$13:$N$21,D1430)</f>
        <v>0</v>
      </c>
    </row>
    <row r="1431">
      <c r="A1431" s="48">
        <v>1430.0</v>
      </c>
      <c r="B1431" s="60">
        <v>1932.0</v>
      </c>
      <c r="C1431" s="62" t="s">
        <v>5930</v>
      </c>
      <c r="D1431" s="48" t="s">
        <v>7586</v>
      </c>
      <c r="E1431" s="48" t="s">
        <v>588</v>
      </c>
      <c r="F1431" s="48">
        <v>14.0</v>
      </c>
      <c r="G1431" s="11"/>
      <c r="I1431" t="str">
        <f t="array" ref="I1431">INDEX('Current 2023 Points'!$F$16:$F$27,MATCH(1,MMULT(--('Current 2023 Points'!$G$16:$N$27=D1431),TRANSPOSE(COLUMN('Current 2023 Points'!$G$16:$N$27)^0)),0))</f>
        <v>#N/A</v>
      </c>
      <c r="K1431" s="58">
        <f>F1431-IFERROR(VLOOKUP(D1431,'Pre-transfer 2023 Ranking'!$D:$F,3,0),0)</f>
        <v>0</v>
      </c>
      <c r="L1431">
        <f>countif('Pre-transfer 2022 Points'!$E$13:$L$21,D1431)</f>
        <v>0</v>
      </c>
      <c r="M1431" s="59">
        <f>countif('2022 Points'!$G$13:$N$21,D1431)</f>
        <v>0</v>
      </c>
    </row>
    <row r="1432">
      <c r="A1432" s="48">
        <v>1431.0</v>
      </c>
      <c r="B1432" s="60"/>
      <c r="C1432" s="61" t="s">
        <v>5776</v>
      </c>
      <c r="D1432" s="48" t="s">
        <v>7587</v>
      </c>
      <c r="E1432" s="48" t="s">
        <v>5822</v>
      </c>
      <c r="F1432" s="48">
        <v>14.0</v>
      </c>
      <c r="G1432" s="11"/>
      <c r="I1432" t="str">
        <f t="array" ref="I1432">INDEX('Current 2023 Points'!$F$16:$F$27,MATCH(1,MMULT(--('Current 2023 Points'!$G$16:$N$27=D1432),TRANSPOSE(COLUMN('Current 2023 Points'!$G$16:$N$27)^0)),0))</f>
        <v>#N/A</v>
      </c>
      <c r="K1432" s="58">
        <f>F1432-IFERROR(VLOOKUP(D1432,'Pre-transfer 2023 Ranking'!$D:$F,3,0),0)</f>
        <v>0</v>
      </c>
      <c r="L1432">
        <f>countif('Pre-transfer 2022 Points'!$E$13:$L$21,D1432)</f>
        <v>0</v>
      </c>
      <c r="M1432" s="59">
        <f>countif('2022 Points'!$G$13:$N$21,D1432)</f>
        <v>0</v>
      </c>
    </row>
    <row r="1433">
      <c r="A1433" s="48">
        <v>1432.0</v>
      </c>
      <c r="B1433" s="60">
        <v>2323.0</v>
      </c>
      <c r="C1433" s="61" t="s">
        <v>8815</v>
      </c>
      <c r="D1433" s="48" t="s">
        <v>7588</v>
      </c>
      <c r="E1433" s="48" t="s">
        <v>5785</v>
      </c>
      <c r="F1433" s="48">
        <v>14.0</v>
      </c>
      <c r="G1433" s="11"/>
      <c r="I1433" t="str">
        <f t="array" ref="I1433">INDEX('Current 2023 Points'!$F$16:$F$27,MATCH(1,MMULT(--('Current 2023 Points'!$G$16:$N$27=D1433),TRANSPOSE(COLUMN('Current 2023 Points'!$G$16:$N$27)^0)),0))</f>
        <v>#N/A</v>
      </c>
      <c r="K1433" s="58">
        <f>F1433-IFERROR(VLOOKUP(D1433,'Pre-transfer 2023 Ranking'!$D:$F,3,0),0)</f>
        <v>0</v>
      </c>
      <c r="L1433">
        <f>countif('Pre-transfer 2022 Points'!$E$13:$L$21,D1433)</f>
        <v>0</v>
      </c>
      <c r="M1433" s="59">
        <f>countif('2022 Points'!$G$13:$N$21,D1433)</f>
        <v>0</v>
      </c>
    </row>
    <row r="1434">
      <c r="A1434" s="48">
        <v>1433.0</v>
      </c>
      <c r="B1434" s="60"/>
      <c r="C1434" s="61" t="s">
        <v>5776</v>
      </c>
      <c r="D1434" s="48" t="s">
        <v>7589</v>
      </c>
      <c r="E1434" s="48" t="s">
        <v>4600</v>
      </c>
      <c r="F1434" s="48">
        <v>14.0</v>
      </c>
      <c r="G1434" s="11"/>
      <c r="I1434" t="str">
        <f t="array" ref="I1434">INDEX('Current 2023 Points'!$F$16:$F$27,MATCH(1,MMULT(--('Current 2023 Points'!$G$16:$N$27=D1434),TRANSPOSE(COLUMN('Current 2023 Points'!$G$16:$N$27)^0)),0))</f>
        <v>#N/A</v>
      </c>
      <c r="K1434" s="58">
        <f>F1434-IFERROR(VLOOKUP(D1434,'Pre-transfer 2023 Ranking'!$D:$F,3,0),0)</f>
        <v>0</v>
      </c>
      <c r="L1434">
        <f>countif('Pre-transfer 2022 Points'!$E$13:$L$21,D1434)</f>
        <v>0</v>
      </c>
      <c r="M1434" s="59">
        <f>countif('2022 Points'!$G$13:$N$21,D1434)</f>
        <v>0</v>
      </c>
    </row>
    <row r="1435">
      <c r="A1435" s="48">
        <v>1434.0</v>
      </c>
      <c r="B1435" s="60">
        <v>1832.0</v>
      </c>
      <c r="C1435" s="61" t="s">
        <v>5341</v>
      </c>
      <c r="D1435" s="48" t="s">
        <v>7590</v>
      </c>
      <c r="E1435" s="48" t="s">
        <v>8816</v>
      </c>
      <c r="F1435" s="48">
        <v>14.0</v>
      </c>
      <c r="G1435" s="11"/>
      <c r="I1435" t="str">
        <f t="array" ref="I1435">INDEX('Current 2023 Points'!$F$16:$F$27,MATCH(1,MMULT(--('Current 2023 Points'!$G$16:$N$27=D1435),TRANSPOSE(COLUMN('Current 2023 Points'!$G$16:$N$27)^0)),0))</f>
        <v>#N/A</v>
      </c>
      <c r="K1435" s="58">
        <f>F1435-IFERROR(VLOOKUP(D1435,'Pre-transfer 2023 Ranking'!$D:$F,3,0),0)</f>
        <v>0</v>
      </c>
      <c r="L1435">
        <f>countif('Pre-transfer 2022 Points'!$E$13:$L$21,D1435)</f>
        <v>0</v>
      </c>
      <c r="M1435" s="59">
        <f>countif('2022 Points'!$G$13:$N$21,D1435)</f>
        <v>0</v>
      </c>
    </row>
    <row r="1436">
      <c r="A1436" s="48">
        <v>1435.0</v>
      </c>
      <c r="B1436" s="60"/>
      <c r="C1436" s="61" t="s">
        <v>5776</v>
      </c>
      <c r="D1436" s="48" t="s">
        <v>7591</v>
      </c>
      <c r="E1436" s="48" t="s">
        <v>5147</v>
      </c>
      <c r="F1436" s="48">
        <v>14.0</v>
      </c>
      <c r="G1436" s="11"/>
      <c r="I1436" t="str">
        <f t="array" ref="I1436">INDEX('Current 2023 Points'!$F$16:$F$27,MATCH(1,MMULT(--('Current 2023 Points'!$G$16:$N$27=D1436),TRANSPOSE(COLUMN('Current 2023 Points'!$G$16:$N$27)^0)),0))</f>
        <v>#N/A</v>
      </c>
      <c r="K1436" s="58">
        <f>F1436-IFERROR(VLOOKUP(D1436,'Pre-transfer 2023 Ranking'!$D:$F,3,0),0)</f>
        <v>0</v>
      </c>
      <c r="L1436">
        <f>countif('Pre-transfer 2022 Points'!$E$13:$L$21,D1436)</f>
        <v>0</v>
      </c>
      <c r="M1436" s="59">
        <f>countif('2022 Points'!$G$13:$N$21,D1436)</f>
        <v>0</v>
      </c>
    </row>
    <row r="1437">
      <c r="A1437" s="48">
        <v>1436.0</v>
      </c>
      <c r="B1437" s="60"/>
      <c r="C1437" s="61" t="s">
        <v>5776</v>
      </c>
      <c r="D1437" s="48" t="s">
        <v>7592</v>
      </c>
      <c r="E1437" s="48" t="s">
        <v>8690</v>
      </c>
      <c r="F1437" s="48">
        <v>14.0</v>
      </c>
      <c r="G1437" s="11"/>
      <c r="I1437" t="str">
        <f t="array" ref="I1437">INDEX('Current 2023 Points'!$F$16:$F$27,MATCH(1,MMULT(--('Current 2023 Points'!$G$16:$N$27=D1437),TRANSPOSE(COLUMN('Current 2023 Points'!$G$16:$N$27)^0)),0))</f>
        <v>#N/A</v>
      </c>
      <c r="K1437" s="58">
        <f>F1437-IFERROR(VLOOKUP(D1437,'Pre-transfer 2023 Ranking'!$D:$F,3,0),0)</f>
        <v>0</v>
      </c>
      <c r="L1437">
        <f>countif('Pre-transfer 2022 Points'!$E$13:$L$21,D1437)</f>
        <v>0</v>
      </c>
      <c r="M1437" s="59">
        <f>countif('2022 Points'!$G$13:$N$21,D1437)</f>
        <v>0</v>
      </c>
    </row>
    <row r="1438">
      <c r="A1438" s="48">
        <v>1437.0</v>
      </c>
      <c r="B1438" s="60">
        <v>1430.0</v>
      </c>
      <c r="C1438" s="62" t="s">
        <v>107</v>
      </c>
      <c r="D1438" s="48" t="s">
        <v>7593</v>
      </c>
      <c r="E1438" s="48" t="s">
        <v>8641</v>
      </c>
      <c r="F1438" s="48">
        <v>14.0</v>
      </c>
      <c r="G1438" s="11"/>
      <c r="I1438" t="str">
        <f t="array" ref="I1438">INDEX('Current 2023 Points'!$F$16:$F$27,MATCH(1,MMULT(--('Current 2023 Points'!$G$16:$N$27=D1438),TRANSPOSE(COLUMN('Current 2023 Points'!$G$16:$N$27)^0)),0))</f>
        <v>#N/A</v>
      </c>
      <c r="K1438" s="58">
        <f>F1438-IFERROR(VLOOKUP(D1438,'Pre-transfer 2023 Ranking'!$D:$F,3,0),0)</f>
        <v>7</v>
      </c>
      <c r="L1438">
        <f>countif('Pre-transfer 2022 Points'!$E$13:$L$21,D1438)</f>
        <v>0</v>
      </c>
      <c r="M1438" s="59">
        <f>countif('2022 Points'!$G$13:$N$21,D1438)</f>
        <v>0</v>
      </c>
    </row>
    <row r="1439">
      <c r="A1439" s="48">
        <v>1438.0</v>
      </c>
      <c r="B1439" s="60">
        <v>2005.0</v>
      </c>
      <c r="C1439" s="61" t="s">
        <v>5439</v>
      </c>
      <c r="D1439" s="48" t="s">
        <v>7594</v>
      </c>
      <c r="E1439" s="48" t="s">
        <v>388</v>
      </c>
      <c r="F1439" s="48">
        <v>14.0</v>
      </c>
      <c r="G1439" s="11"/>
      <c r="I1439" t="str">
        <f t="array" ref="I1439">INDEX('Current 2023 Points'!$F$16:$F$27,MATCH(1,MMULT(--('Current 2023 Points'!$G$16:$N$27=D1439),TRANSPOSE(COLUMN('Current 2023 Points'!$G$16:$N$27)^0)),0))</f>
        <v>#N/A</v>
      </c>
      <c r="K1439" s="58">
        <f>F1439-IFERROR(VLOOKUP(D1439,'Pre-transfer 2023 Ranking'!$D:$F,3,0),0)</f>
        <v>13</v>
      </c>
      <c r="L1439">
        <f>countif('Pre-transfer 2022 Points'!$E$13:$L$21,D1439)</f>
        <v>0</v>
      </c>
      <c r="M1439" s="59">
        <f>countif('2022 Points'!$G$13:$N$21,D1439)</f>
        <v>0</v>
      </c>
    </row>
    <row r="1440">
      <c r="A1440" s="48">
        <v>1439.0</v>
      </c>
      <c r="B1440" s="60">
        <v>911.0</v>
      </c>
      <c r="C1440" s="61" t="s">
        <v>5245</v>
      </c>
      <c r="D1440" s="48" t="s">
        <v>7595</v>
      </c>
      <c r="E1440" s="48"/>
      <c r="F1440" s="48">
        <v>14.0</v>
      </c>
      <c r="G1440" s="11"/>
      <c r="I1440" t="str">
        <f t="array" ref="I1440">INDEX('Current 2023 Points'!$F$16:$F$27,MATCH(1,MMULT(--('Current 2023 Points'!$G$16:$N$27=D1440),TRANSPOSE(COLUMN('Current 2023 Points'!$G$16:$N$27)^0)),0))</f>
        <v>#N/A</v>
      </c>
      <c r="K1440" s="58">
        <f>F1440-IFERROR(VLOOKUP(D1440,'Pre-transfer 2023 Ranking'!$D:$F,3,0),0)</f>
        <v>0</v>
      </c>
      <c r="L1440">
        <f>countif('Pre-transfer 2022 Points'!$E$13:$L$21,D1440)</f>
        <v>0</v>
      </c>
      <c r="M1440" s="59">
        <f>countif('2022 Points'!$G$13:$N$21,D1440)</f>
        <v>0</v>
      </c>
    </row>
    <row r="1441">
      <c r="A1441" s="48">
        <v>1440.0</v>
      </c>
      <c r="B1441" s="60"/>
      <c r="C1441" s="61" t="s">
        <v>5776</v>
      </c>
      <c r="D1441" s="48" t="s">
        <v>7596</v>
      </c>
      <c r="E1441" s="48" t="s">
        <v>6021</v>
      </c>
      <c r="F1441" s="48">
        <v>14.0</v>
      </c>
      <c r="G1441" s="11"/>
      <c r="I1441" t="str">
        <f t="array" ref="I1441">INDEX('Current 2023 Points'!$F$16:$F$27,MATCH(1,MMULT(--('Current 2023 Points'!$G$16:$N$27=D1441),TRANSPOSE(COLUMN('Current 2023 Points'!$G$16:$N$27)^0)),0))</f>
        <v>#N/A</v>
      </c>
      <c r="K1441" s="58">
        <f>F1441-IFERROR(VLOOKUP(D1441,'Pre-transfer 2023 Ranking'!$D:$F,3,0),0)</f>
        <v>7</v>
      </c>
      <c r="L1441">
        <f>countif('Pre-transfer 2022 Points'!$E$13:$L$21,D1441)</f>
        <v>0</v>
      </c>
      <c r="M1441" s="59">
        <f>countif('2022 Points'!$G$13:$N$21,D1441)</f>
        <v>0</v>
      </c>
    </row>
    <row r="1442">
      <c r="A1442" s="48">
        <v>1441.0</v>
      </c>
      <c r="B1442" s="60">
        <v>1455.0</v>
      </c>
      <c r="C1442" s="61" t="s">
        <v>4329</v>
      </c>
      <c r="D1442" s="48" t="s">
        <v>7597</v>
      </c>
      <c r="E1442" s="48" t="s">
        <v>4971</v>
      </c>
      <c r="F1442" s="48">
        <v>14.0</v>
      </c>
      <c r="G1442" s="11"/>
      <c r="I1442" t="str">
        <f t="array" ref="I1442">INDEX('Current 2023 Points'!$F$16:$F$27,MATCH(1,MMULT(--('Current 2023 Points'!$G$16:$N$27=D1442),TRANSPOSE(COLUMN('Current 2023 Points'!$G$16:$N$27)^0)),0))</f>
        <v>#N/A</v>
      </c>
      <c r="K1442" s="58">
        <f>F1442-IFERROR(VLOOKUP(D1442,'Pre-transfer 2023 Ranking'!$D:$F,3,0),0)</f>
        <v>10</v>
      </c>
      <c r="L1442">
        <f>countif('Pre-transfer 2022 Points'!$E$13:$L$21,D1442)</f>
        <v>0</v>
      </c>
      <c r="M1442" s="59">
        <f>countif('2022 Points'!$G$13:$N$21,D1442)</f>
        <v>0</v>
      </c>
    </row>
    <row r="1443">
      <c r="A1443" s="48">
        <v>1442.0</v>
      </c>
      <c r="B1443" s="60"/>
      <c r="C1443" s="62" t="s">
        <v>5776</v>
      </c>
      <c r="D1443" s="48" t="s">
        <v>7598</v>
      </c>
      <c r="E1443" s="48" t="s">
        <v>4787</v>
      </c>
      <c r="F1443" s="48">
        <v>14.0</v>
      </c>
      <c r="G1443" s="11"/>
      <c r="I1443" t="str">
        <f t="array" ref="I1443">INDEX('Current 2023 Points'!$F$16:$F$27,MATCH(1,MMULT(--('Current 2023 Points'!$G$16:$N$27=D1443),TRANSPOSE(COLUMN('Current 2023 Points'!$G$16:$N$27)^0)),0))</f>
        <v>#N/A</v>
      </c>
      <c r="K1443" s="58">
        <f>F1443-IFERROR(VLOOKUP(D1443,'Pre-transfer 2023 Ranking'!$D:$F,3,0),0)</f>
        <v>5</v>
      </c>
      <c r="L1443">
        <f>countif('Pre-transfer 2022 Points'!$E$13:$L$21,D1443)</f>
        <v>0</v>
      </c>
      <c r="M1443" s="59">
        <f>countif('2022 Points'!$G$13:$N$21,D1443)</f>
        <v>0</v>
      </c>
    </row>
    <row r="1444">
      <c r="A1444" s="48">
        <v>1443.0</v>
      </c>
      <c r="B1444" s="60"/>
      <c r="C1444" s="62" t="s">
        <v>5776</v>
      </c>
      <c r="D1444" s="48" t="s">
        <v>7599</v>
      </c>
      <c r="E1444" s="48"/>
      <c r="F1444" s="48">
        <v>14.0</v>
      </c>
      <c r="G1444" s="11"/>
      <c r="I1444" t="str">
        <f t="array" ref="I1444">INDEX('Current 2023 Points'!$F$16:$F$27,MATCH(1,MMULT(--('Current 2023 Points'!$G$16:$N$27=D1444),TRANSPOSE(COLUMN('Current 2023 Points'!$G$16:$N$27)^0)),0))</f>
        <v>#N/A</v>
      </c>
      <c r="K1444" s="58">
        <f>F1444-IFERROR(VLOOKUP(D1444,'Pre-transfer 2023 Ranking'!$D:$F,3,0),0)</f>
        <v>5</v>
      </c>
      <c r="L1444">
        <f>countif('Pre-transfer 2022 Points'!$E$13:$L$21,D1444)</f>
        <v>0</v>
      </c>
      <c r="M1444" s="59">
        <f>countif('2022 Points'!$G$13:$N$21,D1444)</f>
        <v>0</v>
      </c>
    </row>
    <row r="1445">
      <c r="A1445" s="48">
        <v>1444.0</v>
      </c>
      <c r="B1445" s="60">
        <v>2243.0</v>
      </c>
      <c r="C1445" s="61" t="s">
        <v>537</v>
      </c>
      <c r="D1445" s="48" t="s">
        <v>7600</v>
      </c>
      <c r="E1445" s="48"/>
      <c r="F1445" s="48">
        <v>14.0</v>
      </c>
      <c r="G1445" s="11"/>
      <c r="I1445" t="str">
        <f t="array" ref="I1445">INDEX('Current 2023 Points'!$F$16:$F$27,MATCH(1,MMULT(--('Current 2023 Points'!$G$16:$N$27=D1445),TRANSPOSE(COLUMN('Current 2023 Points'!$G$16:$N$27)^0)),0))</f>
        <v>#N/A</v>
      </c>
      <c r="K1445" s="58">
        <f>F1445-IFERROR(VLOOKUP(D1445,'Pre-transfer 2023 Ranking'!$D:$F,3,0),0)</f>
        <v>7</v>
      </c>
      <c r="L1445">
        <f>countif('Pre-transfer 2022 Points'!$E$13:$L$21,D1445)</f>
        <v>0</v>
      </c>
      <c r="M1445" s="59">
        <f>countif('2022 Points'!$G$13:$N$21,D1445)</f>
        <v>0</v>
      </c>
    </row>
    <row r="1446">
      <c r="A1446" s="48">
        <v>1445.0</v>
      </c>
      <c r="B1446" s="60"/>
      <c r="C1446" s="61" t="s">
        <v>5776</v>
      </c>
      <c r="D1446" s="48" t="s">
        <v>7601</v>
      </c>
      <c r="E1446" s="48"/>
      <c r="F1446" s="48">
        <v>14.0</v>
      </c>
      <c r="G1446" s="11"/>
      <c r="I1446" t="str">
        <f t="array" ref="I1446">INDEX('Current 2023 Points'!$F$16:$F$27,MATCH(1,MMULT(--('Current 2023 Points'!$G$16:$N$27=D1446),TRANSPOSE(COLUMN('Current 2023 Points'!$G$16:$N$27)^0)),0))</f>
        <v>#N/A</v>
      </c>
      <c r="K1446" s="58">
        <f>F1446-IFERROR(VLOOKUP(D1446,'Pre-transfer 2023 Ranking'!$D:$F,3,0),0)</f>
        <v>14</v>
      </c>
      <c r="L1446">
        <f>countif('Pre-transfer 2022 Points'!$E$13:$L$21,D1446)</f>
        <v>0</v>
      </c>
      <c r="M1446" s="59">
        <f>countif('2022 Points'!$G$13:$N$21,D1446)</f>
        <v>0</v>
      </c>
    </row>
    <row r="1447">
      <c r="A1447" s="48">
        <v>1446.0</v>
      </c>
      <c r="B1447" s="60">
        <v>830.0</v>
      </c>
      <c r="C1447" s="62" t="s">
        <v>5442</v>
      </c>
      <c r="D1447" s="48" t="s">
        <v>7602</v>
      </c>
      <c r="E1447" s="48" t="s">
        <v>8780</v>
      </c>
      <c r="F1447" s="48">
        <v>14.0</v>
      </c>
      <c r="G1447" s="11"/>
      <c r="I1447" t="str">
        <f t="array" ref="I1447">INDEX('Current 2023 Points'!$F$16:$F$27,MATCH(1,MMULT(--('Current 2023 Points'!$G$16:$N$27=D1447),TRANSPOSE(COLUMN('Current 2023 Points'!$G$16:$N$27)^0)),0))</f>
        <v>#N/A</v>
      </c>
      <c r="K1447" s="58">
        <f>F1447-IFERROR(VLOOKUP(D1447,'Pre-transfer 2023 Ranking'!$D:$F,3,0),0)</f>
        <v>14</v>
      </c>
      <c r="L1447">
        <f>countif('Pre-transfer 2022 Points'!$E$13:$L$21,D1447)</f>
        <v>0</v>
      </c>
      <c r="M1447" s="59">
        <f>countif('2022 Points'!$G$13:$N$21,D1447)</f>
        <v>0</v>
      </c>
    </row>
    <row r="1448">
      <c r="A1448" s="48">
        <v>1447.0</v>
      </c>
      <c r="B1448" s="60">
        <v>2023.0</v>
      </c>
      <c r="C1448" s="61" t="s">
        <v>5392</v>
      </c>
      <c r="D1448" s="48" t="s">
        <v>7603</v>
      </c>
      <c r="E1448" s="48" t="s">
        <v>8630</v>
      </c>
      <c r="F1448" s="48">
        <v>14.0</v>
      </c>
      <c r="G1448" s="11"/>
      <c r="I1448" t="str">
        <f t="array" ref="I1448">INDEX('Current 2023 Points'!$F$16:$F$27,MATCH(1,MMULT(--('Current 2023 Points'!$G$16:$N$27=D1448),TRANSPOSE(COLUMN('Current 2023 Points'!$G$16:$N$27)^0)),0))</f>
        <v>#N/A</v>
      </c>
      <c r="K1448" s="58">
        <f>F1448-IFERROR(VLOOKUP(D1448,'Pre-transfer 2023 Ranking'!$D:$F,3,0),0)</f>
        <v>14</v>
      </c>
      <c r="L1448">
        <f>countif('Pre-transfer 2022 Points'!$E$13:$L$21,D1448)</f>
        <v>0</v>
      </c>
      <c r="M1448" s="59">
        <f>countif('2022 Points'!$G$13:$N$21,D1448)</f>
        <v>0</v>
      </c>
    </row>
    <row r="1449">
      <c r="A1449" s="48">
        <v>1448.0</v>
      </c>
      <c r="B1449" s="60">
        <v>1889.0</v>
      </c>
      <c r="C1449" s="61" t="s">
        <v>1822</v>
      </c>
      <c r="D1449" s="48" t="s">
        <v>7604</v>
      </c>
      <c r="E1449" s="48" t="s">
        <v>8613</v>
      </c>
      <c r="F1449" s="48">
        <v>14.0</v>
      </c>
      <c r="G1449" s="11"/>
      <c r="I1449" t="str">
        <f t="array" ref="I1449">INDEX('Current 2023 Points'!$F$16:$F$27,MATCH(1,MMULT(--('Current 2023 Points'!$G$16:$N$27=D1449),TRANSPOSE(COLUMN('Current 2023 Points'!$G$16:$N$27)^0)),0))</f>
        <v>#N/A</v>
      </c>
      <c r="K1449" s="58">
        <f>F1449-IFERROR(VLOOKUP(D1449,'Pre-transfer 2023 Ranking'!$D:$F,3,0),0)</f>
        <v>14</v>
      </c>
      <c r="L1449">
        <f>countif('Pre-transfer 2022 Points'!$E$13:$L$21,D1449)</f>
        <v>0</v>
      </c>
      <c r="M1449" s="59">
        <f>countif('2022 Points'!$G$13:$N$21,D1449)</f>
        <v>0</v>
      </c>
    </row>
    <row r="1450">
      <c r="A1450" s="48">
        <v>1449.0</v>
      </c>
      <c r="B1450" s="60"/>
      <c r="C1450" s="62" t="s">
        <v>5776</v>
      </c>
      <c r="D1450" s="48" t="s">
        <v>7605</v>
      </c>
      <c r="E1450" s="48" t="s">
        <v>5839</v>
      </c>
      <c r="F1450" s="48">
        <v>14.0</v>
      </c>
      <c r="G1450" s="11"/>
      <c r="I1450" t="str">
        <f t="array" ref="I1450">INDEX('Current 2023 Points'!$F$16:$F$27,MATCH(1,MMULT(--('Current 2023 Points'!$G$16:$N$27=D1450),TRANSPOSE(COLUMN('Current 2023 Points'!$G$16:$N$27)^0)),0))</f>
        <v>#N/A</v>
      </c>
      <c r="K1450" s="58">
        <f>F1450-IFERROR(VLOOKUP(D1450,'Pre-transfer 2023 Ranking'!$D:$F,3,0),0)</f>
        <v>14</v>
      </c>
      <c r="L1450">
        <f>countif('Pre-transfer 2022 Points'!$E$13:$L$21,D1450)</f>
        <v>0</v>
      </c>
      <c r="M1450" s="59">
        <f>countif('2022 Points'!$G$13:$N$21,D1450)</f>
        <v>0</v>
      </c>
    </row>
    <row r="1451">
      <c r="A1451" s="48">
        <v>1450.0</v>
      </c>
      <c r="B1451" s="60"/>
      <c r="C1451" s="61" t="s">
        <v>5776</v>
      </c>
      <c r="D1451" s="48" t="s">
        <v>7606</v>
      </c>
      <c r="E1451" s="48" t="s">
        <v>5932</v>
      </c>
      <c r="F1451" s="48">
        <v>14.0</v>
      </c>
      <c r="G1451" s="11"/>
      <c r="I1451" t="str">
        <f t="array" ref="I1451">INDEX('Current 2023 Points'!$F$16:$F$27,MATCH(1,MMULT(--('Current 2023 Points'!$G$16:$N$27=D1451),TRANSPOSE(COLUMN('Current 2023 Points'!$G$16:$N$27)^0)),0))</f>
        <v>#N/A</v>
      </c>
      <c r="K1451" s="58">
        <f>F1451-IFERROR(VLOOKUP(D1451,'Pre-transfer 2023 Ranking'!$D:$F,3,0),0)</f>
        <v>14</v>
      </c>
      <c r="L1451">
        <f>countif('Pre-transfer 2022 Points'!$E$13:$L$21,D1451)</f>
        <v>0</v>
      </c>
      <c r="M1451" s="59">
        <f>countif('2022 Points'!$G$13:$N$21,D1451)</f>
        <v>0</v>
      </c>
    </row>
    <row r="1452">
      <c r="A1452" s="48">
        <v>1451.0</v>
      </c>
      <c r="B1452" s="60"/>
      <c r="C1452" s="61" t="s">
        <v>5776</v>
      </c>
      <c r="D1452" s="48" t="s">
        <v>7607</v>
      </c>
      <c r="E1452" s="48" t="s">
        <v>5220</v>
      </c>
      <c r="F1452" s="48">
        <v>13.0</v>
      </c>
      <c r="G1452" s="11"/>
      <c r="I1452" t="str">
        <f t="array" ref="I1452">INDEX('Current 2023 Points'!$F$16:$F$27,MATCH(1,MMULT(--('Current 2023 Points'!$G$16:$N$27=D1452),TRANSPOSE(COLUMN('Current 2023 Points'!$G$16:$N$27)^0)),0))</f>
        <v>#N/A</v>
      </c>
      <c r="K1452" s="58">
        <f>F1452-IFERROR(VLOOKUP(D1452,'Pre-transfer 2023 Ranking'!$D:$F,3,0),0)</f>
        <v>0</v>
      </c>
      <c r="L1452">
        <f>countif('Pre-transfer 2022 Points'!$E$13:$L$21,D1452)</f>
        <v>0</v>
      </c>
      <c r="M1452" s="59">
        <f>countif('2022 Points'!$G$13:$N$21,D1452)</f>
        <v>0</v>
      </c>
    </row>
    <row r="1453">
      <c r="A1453" s="48">
        <v>1452.0</v>
      </c>
      <c r="B1453" s="60"/>
      <c r="C1453" s="61" t="s">
        <v>5776</v>
      </c>
      <c r="D1453" s="48" t="s">
        <v>7608</v>
      </c>
      <c r="E1453" s="48" t="s">
        <v>5831</v>
      </c>
      <c r="F1453" s="48">
        <v>13.0</v>
      </c>
      <c r="G1453" s="11"/>
      <c r="I1453" t="str">
        <f t="array" ref="I1453">INDEX('Current 2023 Points'!$F$16:$F$27,MATCH(1,MMULT(--('Current 2023 Points'!$G$16:$N$27=D1453),TRANSPOSE(COLUMN('Current 2023 Points'!$G$16:$N$27)^0)),0))</f>
        <v>#N/A</v>
      </c>
      <c r="K1453" s="58">
        <f>F1453-IFERROR(VLOOKUP(D1453,'Pre-transfer 2023 Ranking'!$D:$F,3,0),0)</f>
        <v>0</v>
      </c>
      <c r="L1453">
        <f>countif('Pre-transfer 2022 Points'!$E$13:$L$21,D1453)</f>
        <v>0</v>
      </c>
      <c r="M1453" s="59">
        <f>countif('2022 Points'!$G$13:$N$21,D1453)</f>
        <v>0</v>
      </c>
    </row>
    <row r="1454">
      <c r="A1454" s="48">
        <v>1453.0</v>
      </c>
      <c r="B1454" s="60">
        <v>1450.0</v>
      </c>
      <c r="C1454" s="61" t="s">
        <v>5522</v>
      </c>
      <c r="D1454" s="48" t="s">
        <v>7609</v>
      </c>
      <c r="E1454" s="48"/>
      <c r="F1454" s="48">
        <v>13.0</v>
      </c>
      <c r="G1454" s="11"/>
      <c r="I1454" t="str">
        <f t="array" ref="I1454">INDEX('Current 2023 Points'!$F$16:$F$27,MATCH(1,MMULT(--('Current 2023 Points'!$G$16:$N$27=D1454),TRANSPOSE(COLUMN('Current 2023 Points'!$G$16:$N$27)^0)),0))</f>
        <v>#N/A</v>
      </c>
      <c r="K1454" s="58">
        <f>F1454-IFERROR(VLOOKUP(D1454,'Pre-transfer 2023 Ranking'!$D:$F,3,0),0)</f>
        <v>0</v>
      </c>
      <c r="L1454">
        <f>countif('Pre-transfer 2022 Points'!$E$13:$L$21,D1454)</f>
        <v>0</v>
      </c>
      <c r="M1454" s="59">
        <f>countif('2022 Points'!$G$13:$N$21,D1454)</f>
        <v>0</v>
      </c>
    </row>
    <row r="1455">
      <c r="A1455" s="48">
        <v>1454.0</v>
      </c>
      <c r="B1455" s="60">
        <v>1931.0</v>
      </c>
      <c r="C1455" s="61" t="s">
        <v>5009</v>
      </c>
      <c r="D1455" s="48" t="s">
        <v>7610</v>
      </c>
      <c r="E1455" s="48" t="s">
        <v>5859</v>
      </c>
      <c r="F1455" s="48">
        <v>13.0</v>
      </c>
      <c r="G1455" s="11"/>
      <c r="I1455" t="str">
        <f t="array" ref="I1455">INDEX('Current 2023 Points'!$F$16:$F$27,MATCH(1,MMULT(--('Current 2023 Points'!$G$16:$N$27=D1455),TRANSPOSE(COLUMN('Current 2023 Points'!$G$16:$N$27)^0)),0))</f>
        <v>#N/A</v>
      </c>
      <c r="K1455" s="58">
        <f>F1455-IFERROR(VLOOKUP(D1455,'Pre-transfer 2023 Ranking'!$D:$F,3,0),0)</f>
        <v>10</v>
      </c>
      <c r="L1455">
        <f>countif('Pre-transfer 2022 Points'!$E$13:$L$21,D1455)</f>
        <v>0</v>
      </c>
      <c r="M1455" s="59">
        <f>countif('2022 Points'!$G$13:$N$21,D1455)</f>
        <v>0</v>
      </c>
    </row>
    <row r="1456">
      <c r="A1456" s="48">
        <v>1455.0</v>
      </c>
      <c r="B1456" s="60">
        <v>520.0</v>
      </c>
      <c r="C1456" s="61" t="s">
        <v>8817</v>
      </c>
      <c r="D1456" s="48" t="s">
        <v>7611</v>
      </c>
      <c r="E1456" s="48" t="s">
        <v>143</v>
      </c>
      <c r="F1456" s="48">
        <v>13.0</v>
      </c>
      <c r="G1456" s="11"/>
      <c r="I1456" t="str">
        <f t="array" ref="I1456">INDEX('Current 2023 Points'!$F$16:$F$27,MATCH(1,MMULT(--('Current 2023 Points'!$G$16:$N$27=D1456),TRANSPOSE(COLUMN('Current 2023 Points'!$G$16:$N$27)^0)),0))</f>
        <v>#N/A</v>
      </c>
      <c r="K1456" s="58">
        <f>F1456-IFERROR(VLOOKUP(D1456,'Pre-transfer 2023 Ranking'!$D:$F,3,0),0)</f>
        <v>0</v>
      </c>
      <c r="L1456">
        <f>countif('Pre-transfer 2022 Points'!$E$13:$L$21,D1456)</f>
        <v>0</v>
      </c>
      <c r="M1456" s="59">
        <f>countif('2022 Points'!$G$13:$N$21,D1456)</f>
        <v>0</v>
      </c>
    </row>
    <row r="1457">
      <c r="A1457" s="48">
        <v>1456.0</v>
      </c>
      <c r="B1457" s="60"/>
      <c r="C1457" s="61" t="s">
        <v>5776</v>
      </c>
      <c r="D1457" s="48" t="s">
        <v>7612</v>
      </c>
      <c r="E1457" s="48" t="s">
        <v>1442</v>
      </c>
      <c r="F1457" s="48">
        <v>13.0</v>
      </c>
      <c r="G1457" s="11"/>
      <c r="I1457" t="str">
        <f t="array" ref="I1457">INDEX('Current 2023 Points'!$F$16:$F$27,MATCH(1,MMULT(--('Current 2023 Points'!$G$16:$N$27=D1457),TRANSPOSE(COLUMN('Current 2023 Points'!$G$16:$N$27)^0)),0))</f>
        <v>#N/A</v>
      </c>
      <c r="K1457" s="58">
        <f>F1457-IFERROR(VLOOKUP(D1457,'Pre-transfer 2023 Ranking'!$D:$F,3,0),0)</f>
        <v>2</v>
      </c>
      <c r="L1457">
        <f>countif('Pre-transfer 2022 Points'!$E$13:$L$21,D1457)</f>
        <v>0</v>
      </c>
      <c r="M1457" s="59">
        <f>countif('2022 Points'!$G$13:$N$21,D1457)</f>
        <v>0</v>
      </c>
    </row>
    <row r="1458">
      <c r="A1458" s="48">
        <v>1457.0</v>
      </c>
      <c r="B1458" s="60">
        <v>1992.0</v>
      </c>
      <c r="C1458" s="62" t="s">
        <v>5343</v>
      </c>
      <c r="D1458" s="48" t="s">
        <v>7613</v>
      </c>
      <c r="E1458" s="48" t="s">
        <v>757</v>
      </c>
      <c r="F1458" s="48">
        <v>13.0</v>
      </c>
      <c r="G1458" s="11"/>
      <c r="I1458" t="str">
        <f t="array" ref="I1458">INDEX('Current 2023 Points'!$F$16:$F$27,MATCH(1,MMULT(--('Current 2023 Points'!$G$16:$N$27=D1458),TRANSPOSE(COLUMN('Current 2023 Points'!$G$16:$N$27)^0)),0))</f>
        <v>#N/A</v>
      </c>
      <c r="K1458" s="58">
        <f>F1458-IFERROR(VLOOKUP(D1458,'Pre-transfer 2023 Ranking'!$D:$F,3,0),0)</f>
        <v>0</v>
      </c>
      <c r="L1458">
        <f>countif('Pre-transfer 2022 Points'!$E$13:$L$21,D1458)</f>
        <v>0</v>
      </c>
      <c r="M1458" s="59">
        <f>countif('2022 Points'!$G$13:$N$21,D1458)</f>
        <v>0</v>
      </c>
    </row>
    <row r="1459">
      <c r="A1459" s="48">
        <v>1458.0</v>
      </c>
      <c r="B1459" s="60"/>
      <c r="C1459" s="61" t="s">
        <v>5776</v>
      </c>
      <c r="D1459" s="48" t="s">
        <v>7614</v>
      </c>
      <c r="E1459" s="48" t="s">
        <v>4465</v>
      </c>
      <c r="F1459" s="48">
        <v>13.0</v>
      </c>
      <c r="G1459" s="11"/>
      <c r="I1459" t="str">
        <f t="array" ref="I1459">INDEX('Current 2023 Points'!$F$16:$F$27,MATCH(1,MMULT(--('Current 2023 Points'!$G$16:$N$27=D1459),TRANSPOSE(COLUMN('Current 2023 Points'!$G$16:$N$27)^0)),0))</f>
        <v>#N/A</v>
      </c>
      <c r="K1459" s="58">
        <f>F1459-IFERROR(VLOOKUP(D1459,'Pre-transfer 2023 Ranking'!$D:$F,3,0),0)</f>
        <v>4</v>
      </c>
      <c r="L1459">
        <f>countif('Pre-transfer 2022 Points'!$E$13:$L$21,D1459)</f>
        <v>0</v>
      </c>
      <c r="M1459" s="59">
        <f>countif('2022 Points'!$G$13:$N$21,D1459)</f>
        <v>0</v>
      </c>
    </row>
    <row r="1460">
      <c r="A1460" s="48">
        <v>1459.0</v>
      </c>
      <c r="B1460" s="60"/>
      <c r="C1460" s="61" t="s">
        <v>5776</v>
      </c>
      <c r="D1460" s="48" t="s">
        <v>7615</v>
      </c>
      <c r="E1460" s="48" t="s">
        <v>1091</v>
      </c>
      <c r="F1460" s="48">
        <v>13.0</v>
      </c>
      <c r="G1460" s="11"/>
      <c r="I1460" t="str">
        <f t="array" ref="I1460">INDEX('Current 2023 Points'!$F$16:$F$27,MATCH(1,MMULT(--('Current 2023 Points'!$G$16:$N$27=D1460),TRANSPOSE(COLUMN('Current 2023 Points'!$G$16:$N$27)^0)),0))</f>
        <v>#N/A</v>
      </c>
      <c r="K1460" s="58">
        <f>F1460-IFERROR(VLOOKUP(D1460,'Pre-transfer 2023 Ranking'!$D:$F,3,0),0)</f>
        <v>0</v>
      </c>
      <c r="L1460">
        <f>countif('Pre-transfer 2022 Points'!$E$13:$L$21,D1460)</f>
        <v>0</v>
      </c>
      <c r="M1460" s="59">
        <f>countif('2022 Points'!$G$13:$N$21,D1460)</f>
        <v>0</v>
      </c>
    </row>
    <row r="1461">
      <c r="A1461" s="48">
        <v>1460.0</v>
      </c>
      <c r="B1461" s="60"/>
      <c r="C1461" s="61" t="s">
        <v>5776</v>
      </c>
      <c r="D1461" s="48" t="s">
        <v>7616</v>
      </c>
      <c r="E1461" s="48" t="s">
        <v>8818</v>
      </c>
      <c r="F1461" s="48">
        <v>13.0</v>
      </c>
      <c r="G1461" s="11"/>
      <c r="I1461" t="str">
        <f t="array" ref="I1461">INDEX('Current 2023 Points'!$F$16:$F$27,MATCH(1,MMULT(--('Current 2023 Points'!$G$16:$N$27=D1461),TRANSPOSE(COLUMN('Current 2023 Points'!$G$16:$N$27)^0)),0))</f>
        <v>#N/A</v>
      </c>
      <c r="K1461" s="58">
        <f>F1461-IFERROR(VLOOKUP(D1461,'Pre-transfer 2023 Ranking'!$D:$F,3,0),0)</f>
        <v>0</v>
      </c>
      <c r="L1461">
        <f>countif('Pre-transfer 2022 Points'!$E$13:$L$21,D1461)</f>
        <v>0</v>
      </c>
      <c r="M1461" s="59">
        <f>countif('2022 Points'!$G$13:$N$21,D1461)</f>
        <v>0</v>
      </c>
    </row>
    <row r="1462">
      <c r="A1462" s="48">
        <v>1461.0</v>
      </c>
      <c r="B1462" s="60">
        <v>1226.0</v>
      </c>
      <c r="C1462" s="61" t="s">
        <v>5927</v>
      </c>
      <c r="D1462" s="48" t="s">
        <v>7617</v>
      </c>
      <c r="E1462" s="48" t="s">
        <v>8627</v>
      </c>
      <c r="F1462" s="48">
        <v>13.0</v>
      </c>
      <c r="G1462" s="11"/>
      <c r="I1462" t="str">
        <f t="array" ref="I1462">INDEX('Current 2023 Points'!$F$16:$F$27,MATCH(1,MMULT(--('Current 2023 Points'!$G$16:$N$27=D1462),TRANSPOSE(COLUMN('Current 2023 Points'!$G$16:$N$27)^0)),0))</f>
        <v>#N/A</v>
      </c>
      <c r="K1462" s="58">
        <f>F1462-IFERROR(VLOOKUP(D1462,'Pre-transfer 2023 Ranking'!$D:$F,3,0),0)</f>
        <v>12</v>
      </c>
      <c r="L1462">
        <f>countif('Pre-transfer 2022 Points'!$E$13:$L$21,D1462)</f>
        <v>0</v>
      </c>
      <c r="M1462" s="59">
        <f>countif('2022 Points'!$G$13:$N$21,D1462)</f>
        <v>0</v>
      </c>
    </row>
    <row r="1463">
      <c r="A1463" s="48">
        <v>1462.0</v>
      </c>
      <c r="B1463" s="60">
        <v>886.0</v>
      </c>
      <c r="C1463" s="61" t="s">
        <v>4986</v>
      </c>
      <c r="D1463" s="48" t="s">
        <v>7618</v>
      </c>
      <c r="E1463" s="48"/>
      <c r="F1463" s="48">
        <v>13.0</v>
      </c>
      <c r="G1463" s="11"/>
      <c r="I1463" t="str">
        <f t="array" ref="I1463">INDEX('Current 2023 Points'!$F$16:$F$27,MATCH(1,MMULT(--('Current 2023 Points'!$G$16:$N$27=D1463),TRANSPOSE(COLUMN('Current 2023 Points'!$G$16:$N$27)^0)),0))</f>
        <v>#N/A</v>
      </c>
      <c r="K1463" s="58">
        <f>F1463-IFERROR(VLOOKUP(D1463,'Pre-transfer 2023 Ranking'!$D:$F,3,0),0)</f>
        <v>13</v>
      </c>
      <c r="L1463">
        <f>countif('Pre-transfer 2022 Points'!$E$13:$L$21,D1463)</f>
        <v>0</v>
      </c>
      <c r="M1463" s="59">
        <f>countif('2022 Points'!$G$13:$N$21,D1463)</f>
        <v>0</v>
      </c>
    </row>
    <row r="1464">
      <c r="A1464" s="48">
        <v>1463.0</v>
      </c>
      <c r="B1464" s="60"/>
      <c r="C1464" s="61" t="s">
        <v>5776</v>
      </c>
      <c r="D1464" s="48" t="s">
        <v>7619</v>
      </c>
      <c r="E1464" s="48" t="s">
        <v>5785</v>
      </c>
      <c r="F1464" s="48">
        <v>13.0</v>
      </c>
      <c r="G1464" s="11"/>
      <c r="I1464" t="str">
        <f t="array" ref="I1464">INDEX('Current 2023 Points'!$F$16:$F$27,MATCH(1,MMULT(--('Current 2023 Points'!$G$16:$N$27=D1464),TRANSPOSE(COLUMN('Current 2023 Points'!$G$16:$N$27)^0)),0))</f>
        <v>#N/A</v>
      </c>
      <c r="K1464" s="58">
        <f>F1464-IFERROR(VLOOKUP(D1464,'Pre-transfer 2023 Ranking'!$D:$F,3,0),0)</f>
        <v>13</v>
      </c>
      <c r="L1464">
        <f>countif('Pre-transfer 2022 Points'!$E$13:$L$21,D1464)</f>
        <v>0</v>
      </c>
      <c r="M1464" s="59">
        <f>countif('2022 Points'!$G$13:$N$21,D1464)</f>
        <v>0</v>
      </c>
    </row>
    <row r="1465">
      <c r="A1465" s="48">
        <v>1464.0</v>
      </c>
      <c r="B1465" s="60"/>
      <c r="C1465" s="61" t="s">
        <v>5776</v>
      </c>
      <c r="D1465" s="48" t="s">
        <v>7620</v>
      </c>
      <c r="E1465" s="48" t="s">
        <v>8668</v>
      </c>
      <c r="F1465" s="48">
        <v>12.0</v>
      </c>
      <c r="G1465" s="11"/>
      <c r="I1465" t="str">
        <f t="array" ref="I1465">INDEX('Current 2023 Points'!$F$16:$F$27,MATCH(1,MMULT(--('Current 2023 Points'!$G$16:$N$27=D1465),TRANSPOSE(COLUMN('Current 2023 Points'!$G$16:$N$27)^0)),0))</f>
        <v>#N/A</v>
      </c>
      <c r="K1465" s="58">
        <f>F1465-IFERROR(VLOOKUP(D1465,'Pre-transfer 2023 Ranking'!$D:$F,3,0),0)</f>
        <v>0</v>
      </c>
      <c r="L1465">
        <f>countif('Pre-transfer 2022 Points'!$E$13:$L$21,D1465)</f>
        <v>0</v>
      </c>
      <c r="M1465" s="59">
        <f>countif('2022 Points'!$G$13:$N$21,D1465)</f>
        <v>0</v>
      </c>
    </row>
    <row r="1466">
      <c r="A1466" s="48">
        <v>1465.0</v>
      </c>
      <c r="B1466" s="60"/>
      <c r="C1466" s="61" t="s">
        <v>5776</v>
      </c>
      <c r="D1466" s="48" t="s">
        <v>7621</v>
      </c>
      <c r="E1466" s="48" t="s">
        <v>5983</v>
      </c>
      <c r="F1466" s="48">
        <v>12.0</v>
      </c>
      <c r="G1466" s="11"/>
      <c r="I1466" t="str">
        <f t="array" ref="I1466">INDEX('Current 2023 Points'!$F$16:$F$27,MATCH(1,MMULT(--('Current 2023 Points'!$G$16:$N$27=D1466),TRANSPOSE(COLUMN('Current 2023 Points'!$G$16:$N$27)^0)),0))</f>
        <v>#N/A</v>
      </c>
      <c r="K1466" s="58">
        <f>F1466-IFERROR(VLOOKUP(D1466,'Pre-transfer 2023 Ranking'!$D:$F,3,0),0)</f>
        <v>5</v>
      </c>
      <c r="L1466">
        <f>countif('Pre-transfer 2022 Points'!$E$13:$L$21,D1466)</f>
        <v>0</v>
      </c>
      <c r="M1466" s="59">
        <f>countif('2022 Points'!$G$13:$N$21,D1466)</f>
        <v>0</v>
      </c>
    </row>
    <row r="1467">
      <c r="A1467" s="48">
        <v>1466.0</v>
      </c>
      <c r="B1467" s="60">
        <v>2112.0</v>
      </c>
      <c r="C1467" s="61" t="s">
        <v>8819</v>
      </c>
      <c r="D1467" s="48" t="s">
        <v>7622</v>
      </c>
      <c r="E1467" s="48"/>
      <c r="F1467" s="48">
        <v>12.0</v>
      </c>
      <c r="G1467" s="11"/>
      <c r="I1467" t="str">
        <f t="array" ref="I1467">INDEX('Current 2023 Points'!$F$16:$F$27,MATCH(1,MMULT(--('Current 2023 Points'!$G$16:$N$27=D1467),TRANSPOSE(COLUMN('Current 2023 Points'!$G$16:$N$27)^0)),0))</f>
        <v>#N/A</v>
      </c>
      <c r="K1467" s="58">
        <f>F1467-IFERROR(VLOOKUP(D1467,'Pre-transfer 2023 Ranking'!$D:$F,3,0),0)</f>
        <v>7</v>
      </c>
      <c r="L1467">
        <f>countif('Pre-transfer 2022 Points'!$E$13:$L$21,D1467)</f>
        <v>0</v>
      </c>
      <c r="M1467" s="59">
        <f>countif('2022 Points'!$G$13:$N$21,D1467)</f>
        <v>0</v>
      </c>
    </row>
    <row r="1468">
      <c r="A1468" s="48">
        <v>1467.0</v>
      </c>
      <c r="B1468" s="60">
        <v>1236.0</v>
      </c>
      <c r="C1468" s="61" t="s">
        <v>839</v>
      </c>
      <c r="D1468" s="48" t="s">
        <v>7623</v>
      </c>
      <c r="E1468" s="48"/>
      <c r="F1468" s="48">
        <v>12.0</v>
      </c>
      <c r="G1468" s="11"/>
      <c r="I1468" t="str">
        <f t="array" ref="I1468">INDEX('Current 2023 Points'!$F$16:$F$27,MATCH(1,MMULT(--('Current 2023 Points'!$G$16:$N$27=D1468),TRANSPOSE(COLUMN('Current 2023 Points'!$G$16:$N$27)^0)),0))</f>
        <v>#N/A</v>
      </c>
      <c r="K1468" s="58">
        <f>F1468-IFERROR(VLOOKUP(D1468,'Pre-transfer 2023 Ranking'!$D:$F,3,0),0)</f>
        <v>0</v>
      </c>
      <c r="L1468">
        <f>countif('Pre-transfer 2022 Points'!$E$13:$L$21,D1468)</f>
        <v>0</v>
      </c>
      <c r="M1468" s="59">
        <f>countif('2022 Points'!$G$13:$N$21,D1468)</f>
        <v>0</v>
      </c>
    </row>
    <row r="1469">
      <c r="A1469" s="48">
        <v>1468.0</v>
      </c>
      <c r="B1469" s="60">
        <v>443.0</v>
      </c>
      <c r="C1469" s="62" t="s">
        <v>6160</v>
      </c>
      <c r="D1469" s="48" t="s">
        <v>7624</v>
      </c>
      <c r="E1469" s="48" t="s">
        <v>5775</v>
      </c>
      <c r="F1469" s="48">
        <v>12.0</v>
      </c>
      <c r="G1469" s="11"/>
      <c r="I1469" t="str">
        <f t="array" ref="I1469">INDEX('Current 2023 Points'!$F$16:$F$27,MATCH(1,MMULT(--('Current 2023 Points'!$G$16:$N$27=D1469),TRANSPOSE(COLUMN('Current 2023 Points'!$G$16:$N$27)^0)),0))</f>
        <v>#N/A</v>
      </c>
      <c r="K1469" s="58">
        <f>F1469-IFERROR(VLOOKUP(D1469,'Pre-transfer 2023 Ranking'!$D:$F,3,0),0)</f>
        <v>4</v>
      </c>
      <c r="L1469">
        <f>countif('Pre-transfer 2022 Points'!$E$13:$L$21,D1469)</f>
        <v>0</v>
      </c>
      <c r="M1469" s="59">
        <f>countif('2022 Points'!$G$13:$N$21,D1469)</f>
        <v>0</v>
      </c>
    </row>
    <row r="1470">
      <c r="A1470" s="48">
        <v>1469.0</v>
      </c>
      <c r="B1470" s="60"/>
      <c r="C1470" s="62" t="s">
        <v>5776</v>
      </c>
      <c r="D1470" s="48" t="s">
        <v>7625</v>
      </c>
      <c r="E1470" s="48" t="s">
        <v>8633</v>
      </c>
      <c r="F1470" s="48">
        <v>12.0</v>
      </c>
      <c r="G1470" s="11"/>
      <c r="I1470" t="str">
        <f t="array" ref="I1470">INDEX('Current 2023 Points'!$F$16:$F$27,MATCH(1,MMULT(--('Current 2023 Points'!$G$16:$N$27=D1470),TRANSPOSE(COLUMN('Current 2023 Points'!$G$16:$N$27)^0)),0))</f>
        <v>#N/A</v>
      </c>
      <c r="K1470" s="58">
        <f>F1470-IFERROR(VLOOKUP(D1470,'Pre-transfer 2023 Ranking'!$D:$F,3,0),0)</f>
        <v>0</v>
      </c>
      <c r="L1470">
        <f>countif('Pre-transfer 2022 Points'!$E$13:$L$21,D1470)</f>
        <v>0</v>
      </c>
      <c r="M1470" s="59">
        <f>countif('2022 Points'!$G$13:$N$21,D1470)</f>
        <v>0</v>
      </c>
    </row>
    <row r="1471">
      <c r="A1471" s="48">
        <v>1470.0</v>
      </c>
      <c r="B1471" s="60">
        <v>2172.0</v>
      </c>
      <c r="C1471" s="61" t="s">
        <v>5458</v>
      </c>
      <c r="D1471" s="48" t="s">
        <v>7626</v>
      </c>
      <c r="E1471" s="48" t="s">
        <v>5879</v>
      </c>
      <c r="F1471" s="48">
        <v>12.0</v>
      </c>
      <c r="G1471" s="11"/>
      <c r="I1471" t="str">
        <f t="array" ref="I1471">INDEX('Current 2023 Points'!$F$16:$F$27,MATCH(1,MMULT(--('Current 2023 Points'!$G$16:$N$27=D1471),TRANSPOSE(COLUMN('Current 2023 Points'!$G$16:$N$27)^0)),0))</f>
        <v>#N/A</v>
      </c>
      <c r="K1471" s="58">
        <f>F1471-IFERROR(VLOOKUP(D1471,'Pre-transfer 2023 Ranking'!$D:$F,3,0),0)</f>
        <v>4</v>
      </c>
      <c r="L1471">
        <f>countif('Pre-transfer 2022 Points'!$E$13:$L$21,D1471)</f>
        <v>0</v>
      </c>
      <c r="M1471" s="59">
        <f>countif('2022 Points'!$G$13:$N$21,D1471)</f>
        <v>0</v>
      </c>
    </row>
    <row r="1472">
      <c r="A1472" s="48">
        <v>1471.0</v>
      </c>
      <c r="B1472" s="60">
        <v>1354.0</v>
      </c>
      <c r="C1472" s="61" t="s">
        <v>318</v>
      </c>
      <c r="D1472" s="48" t="s">
        <v>7627</v>
      </c>
      <c r="E1472" s="48" t="s">
        <v>5083</v>
      </c>
      <c r="F1472" s="48">
        <v>12.0</v>
      </c>
      <c r="G1472" s="11"/>
      <c r="I1472" t="str">
        <f t="array" ref="I1472">INDEX('Current 2023 Points'!$F$16:$F$27,MATCH(1,MMULT(--('Current 2023 Points'!$G$16:$N$27=D1472),TRANSPOSE(COLUMN('Current 2023 Points'!$G$16:$N$27)^0)),0))</f>
        <v>#N/A</v>
      </c>
      <c r="K1472" s="58">
        <f>F1472-IFERROR(VLOOKUP(D1472,'Pre-transfer 2023 Ranking'!$D:$F,3,0),0)</f>
        <v>0</v>
      </c>
      <c r="L1472">
        <f>countif('Pre-transfer 2022 Points'!$E$13:$L$21,D1472)</f>
        <v>0</v>
      </c>
      <c r="M1472" s="59">
        <f>countif('2022 Points'!$G$13:$N$21,D1472)</f>
        <v>0</v>
      </c>
    </row>
    <row r="1473">
      <c r="A1473" s="48">
        <v>1472.0</v>
      </c>
      <c r="B1473" s="60"/>
      <c r="C1473" s="61" t="s">
        <v>5776</v>
      </c>
      <c r="D1473" s="48" t="s">
        <v>7628</v>
      </c>
      <c r="E1473" s="48" t="s">
        <v>6195</v>
      </c>
      <c r="F1473" s="48">
        <v>12.0</v>
      </c>
      <c r="G1473" s="11"/>
      <c r="I1473" t="str">
        <f t="array" ref="I1473">INDEX('Current 2023 Points'!$F$16:$F$27,MATCH(1,MMULT(--('Current 2023 Points'!$G$16:$N$27=D1473),TRANSPOSE(COLUMN('Current 2023 Points'!$G$16:$N$27)^0)),0))</f>
        <v>#N/A</v>
      </c>
      <c r="K1473" s="58">
        <f>F1473-IFERROR(VLOOKUP(D1473,'Pre-transfer 2023 Ranking'!$D:$F,3,0),0)</f>
        <v>10</v>
      </c>
      <c r="L1473">
        <f>countif('Pre-transfer 2022 Points'!$E$13:$L$21,D1473)</f>
        <v>0</v>
      </c>
      <c r="M1473" s="59">
        <f>countif('2022 Points'!$G$13:$N$21,D1473)</f>
        <v>0</v>
      </c>
    </row>
    <row r="1474">
      <c r="A1474" s="48">
        <v>1473.0</v>
      </c>
      <c r="B1474" s="60">
        <v>1591.0</v>
      </c>
      <c r="C1474" s="61" t="s">
        <v>4349</v>
      </c>
      <c r="D1474" s="48" t="s">
        <v>7629</v>
      </c>
      <c r="E1474" s="48" t="s">
        <v>8767</v>
      </c>
      <c r="F1474" s="48">
        <v>12.0</v>
      </c>
      <c r="G1474" s="11"/>
      <c r="I1474" t="str">
        <f t="array" ref="I1474">INDEX('Current 2023 Points'!$F$16:$F$27,MATCH(1,MMULT(--('Current 2023 Points'!$G$16:$N$27=D1474),TRANSPOSE(COLUMN('Current 2023 Points'!$G$16:$N$27)^0)),0))</f>
        <v>#N/A</v>
      </c>
      <c r="K1474" s="58">
        <f>F1474-IFERROR(VLOOKUP(D1474,'Pre-transfer 2023 Ranking'!$D:$F,3,0),0)</f>
        <v>0</v>
      </c>
      <c r="L1474">
        <f>countif('Pre-transfer 2022 Points'!$E$13:$L$21,D1474)</f>
        <v>0</v>
      </c>
      <c r="M1474" s="59">
        <f>countif('2022 Points'!$G$13:$N$21,D1474)</f>
        <v>0</v>
      </c>
    </row>
    <row r="1475">
      <c r="A1475" s="48">
        <v>1474.0</v>
      </c>
      <c r="B1475" s="60"/>
      <c r="C1475" s="61" t="s">
        <v>5776</v>
      </c>
      <c r="D1475" s="48" t="s">
        <v>7630</v>
      </c>
      <c r="E1475" s="48" t="s">
        <v>4762</v>
      </c>
      <c r="F1475" s="48">
        <v>12.0</v>
      </c>
      <c r="G1475" s="11"/>
      <c r="I1475" t="str">
        <f t="array" ref="I1475">INDEX('Current 2023 Points'!$F$16:$F$27,MATCH(1,MMULT(--('Current 2023 Points'!$G$16:$N$27=D1475),TRANSPOSE(COLUMN('Current 2023 Points'!$G$16:$N$27)^0)),0))</f>
        <v>#N/A</v>
      </c>
      <c r="K1475" s="58">
        <f>F1475-IFERROR(VLOOKUP(D1475,'Pre-transfer 2023 Ranking'!$D:$F,3,0),0)</f>
        <v>7</v>
      </c>
      <c r="L1475">
        <f>countif('Pre-transfer 2022 Points'!$E$13:$L$21,D1475)</f>
        <v>0</v>
      </c>
      <c r="M1475" s="59">
        <f>countif('2022 Points'!$G$13:$N$21,D1475)</f>
        <v>0</v>
      </c>
    </row>
    <row r="1476">
      <c r="A1476" s="48">
        <v>1475.0</v>
      </c>
      <c r="B1476" s="60">
        <v>655.0</v>
      </c>
      <c r="C1476" s="61" t="s">
        <v>5057</v>
      </c>
      <c r="D1476" s="48" t="s">
        <v>7631</v>
      </c>
      <c r="E1476" s="48" t="s">
        <v>5095</v>
      </c>
      <c r="F1476" s="48">
        <v>12.0</v>
      </c>
      <c r="G1476" s="11"/>
      <c r="I1476" t="str">
        <f t="array" ref="I1476">INDEX('Current 2023 Points'!$F$16:$F$27,MATCH(1,MMULT(--('Current 2023 Points'!$G$16:$N$27=D1476),TRANSPOSE(COLUMN('Current 2023 Points'!$G$16:$N$27)^0)),0))</f>
        <v>#N/A</v>
      </c>
      <c r="K1476" s="58">
        <f>F1476-IFERROR(VLOOKUP(D1476,'Pre-transfer 2023 Ranking'!$D:$F,3,0),0)</f>
        <v>0</v>
      </c>
      <c r="L1476">
        <f>countif('Pre-transfer 2022 Points'!$E$13:$L$21,D1476)</f>
        <v>0</v>
      </c>
      <c r="M1476" s="59">
        <f>countif('2022 Points'!$G$13:$N$21,D1476)</f>
        <v>0</v>
      </c>
    </row>
    <row r="1477">
      <c r="A1477" s="48">
        <v>1476.0</v>
      </c>
      <c r="B1477" s="60"/>
      <c r="C1477" s="61" t="s">
        <v>5776</v>
      </c>
      <c r="D1477" s="48" t="s">
        <v>7632</v>
      </c>
      <c r="E1477" s="48" t="s">
        <v>8626</v>
      </c>
      <c r="F1477" s="48">
        <v>12.0</v>
      </c>
      <c r="G1477" s="11"/>
      <c r="I1477" t="str">
        <f t="array" ref="I1477">INDEX('Current 2023 Points'!$F$16:$F$27,MATCH(1,MMULT(--('Current 2023 Points'!$G$16:$N$27=D1477),TRANSPOSE(COLUMN('Current 2023 Points'!$G$16:$N$27)^0)),0))</f>
        <v>#N/A</v>
      </c>
      <c r="K1477" s="58">
        <f>F1477-IFERROR(VLOOKUP(D1477,'Pre-transfer 2023 Ranking'!$D:$F,3,0),0)</f>
        <v>0</v>
      </c>
      <c r="L1477">
        <f>countif('Pre-transfer 2022 Points'!$E$13:$L$21,D1477)</f>
        <v>0</v>
      </c>
      <c r="M1477" s="59">
        <f>countif('2022 Points'!$G$13:$N$21,D1477)</f>
        <v>0</v>
      </c>
    </row>
    <row r="1478">
      <c r="A1478" s="48">
        <v>1477.0</v>
      </c>
      <c r="B1478" s="60">
        <v>1838.0</v>
      </c>
      <c r="C1478" s="61" t="s">
        <v>4537</v>
      </c>
      <c r="D1478" s="48" t="s">
        <v>7633</v>
      </c>
      <c r="E1478" s="48" t="s">
        <v>4564</v>
      </c>
      <c r="F1478" s="48">
        <v>12.0</v>
      </c>
      <c r="G1478" s="11"/>
      <c r="I1478" t="str">
        <f t="array" ref="I1478">INDEX('Current 2023 Points'!$F$16:$F$27,MATCH(1,MMULT(--('Current 2023 Points'!$G$16:$N$27=D1478),TRANSPOSE(COLUMN('Current 2023 Points'!$G$16:$N$27)^0)),0))</f>
        <v>#N/A</v>
      </c>
      <c r="K1478" s="58">
        <f>F1478-IFERROR(VLOOKUP(D1478,'Pre-transfer 2023 Ranking'!$D:$F,3,0),0)</f>
        <v>0</v>
      </c>
      <c r="L1478">
        <f>countif('Pre-transfer 2022 Points'!$E$13:$L$21,D1478)</f>
        <v>0</v>
      </c>
      <c r="M1478" s="59">
        <f>countif('2022 Points'!$G$13:$N$21,D1478)</f>
        <v>0</v>
      </c>
    </row>
    <row r="1479">
      <c r="A1479" s="48">
        <v>1478.0</v>
      </c>
      <c r="B1479" s="60">
        <v>1112.0</v>
      </c>
      <c r="C1479" s="61" t="s">
        <v>1233</v>
      </c>
      <c r="D1479" s="48" t="s">
        <v>7634</v>
      </c>
      <c r="E1479" s="48" t="s">
        <v>4971</v>
      </c>
      <c r="F1479" s="48">
        <v>12.0</v>
      </c>
      <c r="G1479" s="11"/>
      <c r="I1479" t="str">
        <f t="array" ref="I1479">INDEX('Current 2023 Points'!$F$16:$F$27,MATCH(1,MMULT(--('Current 2023 Points'!$G$16:$N$27=D1479),TRANSPOSE(COLUMN('Current 2023 Points'!$G$16:$N$27)^0)),0))</f>
        <v>#N/A</v>
      </c>
      <c r="K1479" s="58">
        <f>F1479-IFERROR(VLOOKUP(D1479,'Pre-transfer 2023 Ranking'!$D:$F,3,0),0)</f>
        <v>8</v>
      </c>
      <c r="L1479">
        <f>countif('Pre-transfer 2022 Points'!$E$13:$L$21,D1479)</f>
        <v>0</v>
      </c>
      <c r="M1479" s="59">
        <f>countif('2022 Points'!$G$13:$N$21,D1479)</f>
        <v>0</v>
      </c>
    </row>
    <row r="1480">
      <c r="A1480" s="48">
        <v>1479.0</v>
      </c>
      <c r="B1480" s="60"/>
      <c r="C1480" s="62" t="s">
        <v>5776</v>
      </c>
      <c r="D1480" s="48" t="s">
        <v>7635</v>
      </c>
      <c r="E1480" s="48" t="s">
        <v>825</v>
      </c>
      <c r="F1480" s="48">
        <v>12.0</v>
      </c>
      <c r="G1480" s="11"/>
      <c r="I1480" t="str">
        <f t="array" ref="I1480">INDEX('Current 2023 Points'!$F$16:$F$27,MATCH(1,MMULT(--('Current 2023 Points'!$G$16:$N$27=D1480),TRANSPOSE(COLUMN('Current 2023 Points'!$G$16:$N$27)^0)),0))</f>
        <v>#N/A</v>
      </c>
      <c r="K1480" s="58">
        <f>F1480-IFERROR(VLOOKUP(D1480,'Pre-transfer 2023 Ranking'!$D:$F,3,0),0)</f>
        <v>0</v>
      </c>
      <c r="L1480">
        <f>countif('Pre-transfer 2022 Points'!$E$13:$L$21,D1480)</f>
        <v>0</v>
      </c>
      <c r="M1480" s="59">
        <f>countif('2022 Points'!$G$13:$N$21,D1480)</f>
        <v>0</v>
      </c>
    </row>
    <row r="1481">
      <c r="A1481" s="48">
        <v>1480.0</v>
      </c>
      <c r="B1481" s="60">
        <v>1252.0</v>
      </c>
      <c r="C1481" s="61" t="s">
        <v>1132</v>
      </c>
      <c r="D1481" s="48" t="s">
        <v>7636</v>
      </c>
      <c r="E1481" s="48" t="s">
        <v>5857</v>
      </c>
      <c r="F1481" s="48">
        <v>12.0</v>
      </c>
      <c r="G1481" s="11"/>
      <c r="I1481" t="str">
        <f t="array" ref="I1481">INDEX('Current 2023 Points'!$F$16:$F$27,MATCH(1,MMULT(--('Current 2023 Points'!$G$16:$N$27=D1481),TRANSPOSE(COLUMN('Current 2023 Points'!$G$16:$N$27)^0)),0))</f>
        <v>#N/A</v>
      </c>
      <c r="K1481" s="58">
        <f>F1481-IFERROR(VLOOKUP(D1481,'Pre-transfer 2023 Ranking'!$D:$F,3,0),0)</f>
        <v>7</v>
      </c>
      <c r="L1481">
        <f>countif('Pre-transfer 2022 Points'!$E$13:$L$21,D1481)</f>
        <v>0</v>
      </c>
      <c r="M1481" s="59">
        <f>countif('2022 Points'!$G$13:$N$21,D1481)</f>
        <v>0</v>
      </c>
    </row>
    <row r="1482">
      <c r="A1482" s="48">
        <v>1481.0</v>
      </c>
      <c r="B1482" s="60">
        <v>1654.0</v>
      </c>
      <c r="C1482" s="61" t="s">
        <v>1396</v>
      </c>
      <c r="D1482" s="48" t="s">
        <v>7637</v>
      </c>
      <c r="E1482" s="48" t="s">
        <v>8723</v>
      </c>
      <c r="F1482" s="48">
        <v>12.0</v>
      </c>
      <c r="G1482" s="11"/>
      <c r="I1482" t="str">
        <f t="array" ref="I1482">INDEX('Current 2023 Points'!$F$16:$F$27,MATCH(1,MMULT(--('Current 2023 Points'!$G$16:$N$27=D1482),TRANSPOSE(COLUMN('Current 2023 Points'!$G$16:$N$27)^0)),0))</f>
        <v>#N/A</v>
      </c>
      <c r="K1482" s="58">
        <f>F1482-IFERROR(VLOOKUP(D1482,'Pre-transfer 2023 Ranking'!$D:$F,3,0),0)</f>
        <v>7</v>
      </c>
      <c r="L1482">
        <f>countif('Pre-transfer 2022 Points'!$E$13:$L$21,D1482)</f>
        <v>0</v>
      </c>
      <c r="M1482" s="59">
        <f>countif('2022 Points'!$G$13:$N$21,D1482)</f>
        <v>0</v>
      </c>
    </row>
    <row r="1483">
      <c r="A1483" s="48">
        <v>1482.0</v>
      </c>
      <c r="B1483" s="60">
        <v>2075.0</v>
      </c>
      <c r="C1483" s="61" t="s">
        <v>5475</v>
      </c>
      <c r="D1483" s="48" t="s">
        <v>7638</v>
      </c>
      <c r="E1483" s="48" t="s">
        <v>8639</v>
      </c>
      <c r="F1483" s="48">
        <v>12.0</v>
      </c>
      <c r="G1483" s="11"/>
      <c r="I1483" t="str">
        <f t="array" ref="I1483">INDEX('Current 2023 Points'!$F$16:$F$27,MATCH(1,MMULT(--('Current 2023 Points'!$G$16:$N$27=D1483),TRANSPOSE(COLUMN('Current 2023 Points'!$G$16:$N$27)^0)),0))</f>
        <v>#N/A</v>
      </c>
      <c r="K1483" s="58">
        <f>F1483-IFERROR(VLOOKUP(D1483,'Pre-transfer 2023 Ranking'!$D:$F,3,0),0)</f>
        <v>4</v>
      </c>
      <c r="L1483">
        <f>countif('Pre-transfer 2022 Points'!$E$13:$L$21,D1483)</f>
        <v>0</v>
      </c>
      <c r="M1483" s="59">
        <f>countif('2022 Points'!$G$13:$N$21,D1483)</f>
        <v>0</v>
      </c>
    </row>
    <row r="1484">
      <c r="A1484" s="48">
        <v>1483.0</v>
      </c>
      <c r="B1484" s="60">
        <v>2374.0</v>
      </c>
      <c r="C1484" s="61" t="s">
        <v>8815</v>
      </c>
      <c r="D1484" s="48" t="s">
        <v>7639</v>
      </c>
      <c r="E1484" s="48"/>
      <c r="F1484" s="48">
        <v>12.0</v>
      </c>
      <c r="G1484" s="11"/>
      <c r="I1484" t="str">
        <f t="array" ref="I1484">INDEX('Current 2023 Points'!$F$16:$F$27,MATCH(1,MMULT(--('Current 2023 Points'!$G$16:$N$27=D1484),TRANSPOSE(COLUMN('Current 2023 Points'!$G$16:$N$27)^0)),0))</f>
        <v>#N/A</v>
      </c>
      <c r="K1484" s="58">
        <f>F1484-IFERROR(VLOOKUP(D1484,'Pre-transfer 2023 Ranking'!$D:$F,3,0),0)</f>
        <v>2</v>
      </c>
      <c r="L1484">
        <f>countif('Pre-transfer 2022 Points'!$E$13:$L$21,D1484)</f>
        <v>0</v>
      </c>
      <c r="M1484" s="59">
        <f>countif('2022 Points'!$G$13:$N$21,D1484)</f>
        <v>0</v>
      </c>
    </row>
    <row r="1485">
      <c r="A1485" s="48">
        <v>1484.0</v>
      </c>
      <c r="B1485" s="60">
        <v>1018.0</v>
      </c>
      <c r="C1485" s="62" t="s">
        <v>5431</v>
      </c>
      <c r="D1485" s="48" t="s">
        <v>7640</v>
      </c>
      <c r="E1485" s="48" t="s">
        <v>625</v>
      </c>
      <c r="F1485" s="48">
        <v>12.0</v>
      </c>
      <c r="G1485" s="11"/>
      <c r="I1485" t="str">
        <f t="array" ref="I1485">INDEX('Current 2023 Points'!$F$16:$F$27,MATCH(1,MMULT(--('Current 2023 Points'!$G$16:$N$27=D1485),TRANSPOSE(COLUMN('Current 2023 Points'!$G$16:$N$27)^0)),0))</f>
        <v>#N/A</v>
      </c>
      <c r="K1485" s="58">
        <f>F1485-IFERROR(VLOOKUP(D1485,'Pre-transfer 2023 Ranking'!$D:$F,3,0),0)</f>
        <v>6</v>
      </c>
      <c r="L1485">
        <f>countif('Pre-transfer 2022 Points'!$E$13:$L$21,D1485)</f>
        <v>0</v>
      </c>
      <c r="M1485" s="59">
        <f>countif('2022 Points'!$G$13:$N$21,D1485)</f>
        <v>0</v>
      </c>
    </row>
    <row r="1486">
      <c r="A1486" s="48">
        <v>1485.0</v>
      </c>
      <c r="B1486" s="60">
        <v>1108.0</v>
      </c>
      <c r="C1486" s="61" t="s">
        <v>5187</v>
      </c>
      <c r="D1486" s="48" t="s">
        <v>7641</v>
      </c>
      <c r="E1486" s="48" t="s">
        <v>8801</v>
      </c>
      <c r="F1486" s="48">
        <v>12.0</v>
      </c>
      <c r="G1486" s="11"/>
      <c r="I1486" t="str">
        <f t="array" ref="I1486">INDEX('Current 2023 Points'!$F$16:$F$27,MATCH(1,MMULT(--('Current 2023 Points'!$G$16:$N$27=D1486),TRANSPOSE(COLUMN('Current 2023 Points'!$G$16:$N$27)^0)),0))</f>
        <v>#N/A</v>
      </c>
      <c r="K1486" s="58">
        <f>F1486-IFERROR(VLOOKUP(D1486,'Pre-transfer 2023 Ranking'!$D:$F,3,0),0)</f>
        <v>1</v>
      </c>
      <c r="L1486">
        <f>countif('Pre-transfer 2022 Points'!$E$13:$L$21,D1486)</f>
        <v>0</v>
      </c>
      <c r="M1486" s="59">
        <f>countif('2022 Points'!$G$13:$N$21,D1486)</f>
        <v>0</v>
      </c>
    </row>
    <row r="1487">
      <c r="A1487" s="48">
        <v>1486.0</v>
      </c>
      <c r="B1487" s="60"/>
      <c r="C1487" s="61" t="s">
        <v>5776</v>
      </c>
      <c r="D1487" s="48" t="s">
        <v>7642</v>
      </c>
      <c r="E1487" s="48" t="s">
        <v>8690</v>
      </c>
      <c r="F1487" s="48">
        <v>12.0</v>
      </c>
      <c r="G1487" s="11"/>
      <c r="I1487" t="str">
        <f t="array" ref="I1487">INDEX('Current 2023 Points'!$F$16:$F$27,MATCH(1,MMULT(--('Current 2023 Points'!$G$16:$N$27=D1487),TRANSPOSE(COLUMN('Current 2023 Points'!$G$16:$N$27)^0)),0))</f>
        <v>#N/A</v>
      </c>
      <c r="K1487" s="58">
        <f>F1487-IFERROR(VLOOKUP(D1487,'Pre-transfer 2023 Ranking'!$D:$F,3,0),0)</f>
        <v>10</v>
      </c>
      <c r="L1487">
        <f>countif('Pre-transfer 2022 Points'!$E$13:$L$21,D1487)</f>
        <v>0</v>
      </c>
      <c r="M1487" s="59">
        <f>countif('2022 Points'!$G$13:$N$21,D1487)</f>
        <v>0</v>
      </c>
    </row>
    <row r="1488">
      <c r="A1488" s="48">
        <v>1487.0</v>
      </c>
      <c r="B1488" s="65"/>
      <c r="C1488" s="61" t="s">
        <v>5776</v>
      </c>
      <c r="D1488" s="48" t="s">
        <v>7643</v>
      </c>
      <c r="E1488" s="48"/>
      <c r="F1488" s="48">
        <v>12.0</v>
      </c>
      <c r="G1488" s="11"/>
      <c r="I1488" t="str">
        <f t="array" ref="I1488">INDEX('Current 2023 Points'!$F$16:$F$27,MATCH(1,MMULT(--('Current 2023 Points'!$G$16:$N$27=D1488),TRANSPOSE(COLUMN('Current 2023 Points'!$G$16:$N$27)^0)),0))</f>
        <v>#N/A</v>
      </c>
      <c r="K1488" s="58">
        <f>F1488-IFERROR(VLOOKUP(D1488,'Pre-transfer 2023 Ranking'!$D:$F,3,0),0)</f>
        <v>12</v>
      </c>
      <c r="L1488">
        <f>countif('Pre-transfer 2022 Points'!$E$13:$L$21,D1488)</f>
        <v>0</v>
      </c>
      <c r="M1488" s="59">
        <f>countif('2022 Points'!$G$13:$N$21,D1488)</f>
        <v>0</v>
      </c>
    </row>
    <row r="1489">
      <c r="A1489" s="48">
        <v>1488.0</v>
      </c>
      <c r="B1489" s="60"/>
      <c r="C1489" s="61" t="s">
        <v>5776</v>
      </c>
      <c r="D1489" s="48" t="s">
        <v>7644</v>
      </c>
      <c r="E1489" s="48"/>
      <c r="F1489" s="48">
        <v>12.0</v>
      </c>
      <c r="G1489" s="11"/>
      <c r="I1489" t="str">
        <f t="array" ref="I1489">INDEX('Current 2023 Points'!$F$16:$F$27,MATCH(1,MMULT(--('Current 2023 Points'!$G$16:$N$27=D1489),TRANSPOSE(COLUMN('Current 2023 Points'!$G$16:$N$27)^0)),0))</f>
        <v>#N/A</v>
      </c>
      <c r="K1489" s="58">
        <f>F1489-IFERROR(VLOOKUP(D1489,'Pre-transfer 2023 Ranking'!$D:$F,3,0),0)</f>
        <v>12</v>
      </c>
      <c r="L1489">
        <f>countif('Pre-transfer 2022 Points'!$E$13:$L$21,D1489)</f>
        <v>0</v>
      </c>
      <c r="M1489" s="59">
        <f>countif('2022 Points'!$G$13:$N$21,D1489)</f>
        <v>0</v>
      </c>
    </row>
    <row r="1490">
      <c r="A1490" s="48">
        <v>1489.0</v>
      </c>
      <c r="B1490" s="60"/>
      <c r="C1490" s="62" t="s">
        <v>5776</v>
      </c>
      <c r="D1490" s="48" t="s">
        <v>7645</v>
      </c>
      <c r="E1490" s="48"/>
      <c r="F1490" s="48">
        <v>12.0</v>
      </c>
      <c r="G1490" s="11"/>
      <c r="I1490" t="str">
        <f t="array" ref="I1490">INDEX('Current 2023 Points'!$F$16:$F$27,MATCH(1,MMULT(--('Current 2023 Points'!$G$16:$N$27=D1490),TRANSPOSE(COLUMN('Current 2023 Points'!$G$16:$N$27)^0)),0))</f>
        <v>#N/A</v>
      </c>
      <c r="K1490" s="58">
        <f>F1490-IFERROR(VLOOKUP(D1490,'Pre-transfer 2023 Ranking'!$D:$F,3,0),0)</f>
        <v>12</v>
      </c>
      <c r="L1490">
        <f>countif('Pre-transfer 2022 Points'!$E$13:$L$21,D1490)</f>
        <v>0</v>
      </c>
      <c r="M1490" s="59">
        <f>countif('2022 Points'!$G$13:$N$21,D1490)</f>
        <v>0</v>
      </c>
    </row>
    <row r="1491">
      <c r="A1491" s="48">
        <v>1490.0</v>
      </c>
      <c r="B1491" s="60">
        <v>543.0</v>
      </c>
      <c r="C1491" s="62" t="s">
        <v>8820</v>
      </c>
      <c r="D1491" s="48" t="s">
        <v>7646</v>
      </c>
      <c r="E1491" s="48" t="s">
        <v>388</v>
      </c>
      <c r="F1491" s="48">
        <v>12.0</v>
      </c>
      <c r="G1491" s="11"/>
      <c r="I1491" t="str">
        <f t="array" ref="I1491">INDEX('Current 2023 Points'!$F$16:$F$27,MATCH(1,MMULT(--('Current 2023 Points'!$G$16:$N$27=D1491),TRANSPOSE(COLUMN('Current 2023 Points'!$G$16:$N$27)^0)),0))</f>
        <v>#N/A</v>
      </c>
      <c r="K1491" s="58">
        <f>F1491-IFERROR(VLOOKUP(D1491,'Pre-transfer 2023 Ranking'!$D:$F,3,0),0)</f>
        <v>12</v>
      </c>
      <c r="L1491">
        <f>countif('Pre-transfer 2022 Points'!$E$13:$L$21,D1491)</f>
        <v>0</v>
      </c>
      <c r="M1491" s="59">
        <f>countif('2022 Points'!$G$13:$N$21,D1491)</f>
        <v>0</v>
      </c>
    </row>
    <row r="1492">
      <c r="A1492" s="48">
        <v>1491.0</v>
      </c>
      <c r="B1492" s="60">
        <v>500.0</v>
      </c>
      <c r="C1492" s="61" t="s">
        <v>8821</v>
      </c>
      <c r="D1492" s="48" t="s">
        <v>7647</v>
      </c>
      <c r="E1492" s="48" t="s">
        <v>8639</v>
      </c>
      <c r="F1492" s="48">
        <v>12.0</v>
      </c>
      <c r="G1492" s="11"/>
      <c r="I1492" t="str">
        <f t="array" ref="I1492">INDEX('Current 2023 Points'!$F$16:$F$27,MATCH(1,MMULT(--('Current 2023 Points'!$G$16:$N$27=D1492),TRANSPOSE(COLUMN('Current 2023 Points'!$G$16:$N$27)^0)),0))</f>
        <v>#N/A</v>
      </c>
      <c r="K1492" s="58">
        <f>F1492-IFERROR(VLOOKUP(D1492,'Pre-transfer 2023 Ranking'!$D:$F,3,0),0)</f>
        <v>12</v>
      </c>
      <c r="L1492">
        <f>countif('Pre-transfer 2022 Points'!$E$13:$L$21,D1492)</f>
        <v>0</v>
      </c>
      <c r="M1492" s="59">
        <f>countif('2022 Points'!$G$13:$N$21,D1492)</f>
        <v>0</v>
      </c>
    </row>
    <row r="1493">
      <c r="A1493" s="48">
        <v>1492.0</v>
      </c>
      <c r="B1493" s="60"/>
      <c r="C1493" s="62" t="s">
        <v>5776</v>
      </c>
      <c r="D1493" s="48" t="s">
        <v>7648</v>
      </c>
      <c r="E1493" s="48" t="s">
        <v>8626</v>
      </c>
      <c r="F1493" s="48">
        <v>12.0</v>
      </c>
      <c r="G1493" s="11"/>
      <c r="I1493" t="str">
        <f t="array" ref="I1493">INDEX('Current 2023 Points'!$F$16:$F$27,MATCH(1,MMULT(--('Current 2023 Points'!$G$16:$N$27=D1493),TRANSPOSE(COLUMN('Current 2023 Points'!$G$16:$N$27)^0)),0))</f>
        <v>#N/A</v>
      </c>
      <c r="K1493" s="58">
        <f>F1493-IFERROR(VLOOKUP(D1493,'Pre-transfer 2023 Ranking'!$D:$F,3,0),0)</f>
        <v>12</v>
      </c>
      <c r="L1493">
        <f>countif('Pre-transfer 2022 Points'!$E$13:$L$21,D1493)</f>
        <v>0</v>
      </c>
      <c r="M1493" s="59">
        <f>countif('2022 Points'!$G$13:$N$21,D1493)</f>
        <v>0</v>
      </c>
    </row>
    <row r="1494">
      <c r="A1494" s="48">
        <v>1493.0</v>
      </c>
      <c r="B1494" s="60"/>
      <c r="C1494" s="61" t="s">
        <v>5776</v>
      </c>
      <c r="D1494" s="48" t="s">
        <v>7649</v>
      </c>
      <c r="E1494" s="48" t="s">
        <v>8631</v>
      </c>
      <c r="F1494" s="48">
        <v>12.0</v>
      </c>
      <c r="G1494" s="11"/>
      <c r="I1494" t="str">
        <f t="array" ref="I1494">INDEX('Current 2023 Points'!$F$16:$F$27,MATCH(1,MMULT(--('Current 2023 Points'!$G$16:$N$27=D1494),TRANSPOSE(COLUMN('Current 2023 Points'!$G$16:$N$27)^0)),0))</f>
        <v>#N/A</v>
      </c>
      <c r="K1494" s="58">
        <f>F1494-IFERROR(VLOOKUP(D1494,'Pre-transfer 2023 Ranking'!$D:$F,3,0),0)</f>
        <v>12</v>
      </c>
      <c r="L1494">
        <f>countif('Pre-transfer 2022 Points'!$E$13:$L$21,D1494)</f>
        <v>0</v>
      </c>
      <c r="M1494" s="59">
        <f>countif('2022 Points'!$G$13:$N$21,D1494)</f>
        <v>0</v>
      </c>
    </row>
    <row r="1495">
      <c r="A1495" s="48">
        <v>1494.0</v>
      </c>
      <c r="B1495" s="60">
        <v>1464.0</v>
      </c>
      <c r="C1495" s="61" t="s">
        <v>579</v>
      </c>
      <c r="D1495" s="48" t="s">
        <v>7650</v>
      </c>
      <c r="E1495" s="48" t="s">
        <v>8633</v>
      </c>
      <c r="F1495" s="48">
        <v>12.0</v>
      </c>
      <c r="G1495" s="11"/>
      <c r="I1495" t="str">
        <f t="array" ref="I1495">INDEX('Current 2023 Points'!$F$16:$F$27,MATCH(1,MMULT(--('Current 2023 Points'!$G$16:$N$27=D1495),TRANSPOSE(COLUMN('Current 2023 Points'!$G$16:$N$27)^0)),0))</f>
        <v>#N/A</v>
      </c>
      <c r="K1495" s="58">
        <f>F1495-IFERROR(VLOOKUP(D1495,'Pre-transfer 2023 Ranking'!$D:$F,3,0),0)</f>
        <v>12</v>
      </c>
      <c r="L1495">
        <f>countif('Pre-transfer 2022 Points'!$E$13:$L$21,D1495)</f>
        <v>0</v>
      </c>
      <c r="M1495" s="59">
        <f>countif('2022 Points'!$G$13:$N$21,D1495)</f>
        <v>0</v>
      </c>
    </row>
    <row r="1496">
      <c r="A1496" s="48">
        <v>1495.0</v>
      </c>
      <c r="B1496" s="60"/>
      <c r="C1496" s="61" t="s">
        <v>5776</v>
      </c>
      <c r="D1496" s="48" t="s">
        <v>7651</v>
      </c>
      <c r="E1496" s="48" t="s">
        <v>671</v>
      </c>
      <c r="F1496" s="48">
        <v>12.0</v>
      </c>
      <c r="G1496" s="11"/>
      <c r="I1496" t="str">
        <f t="array" ref="I1496">INDEX('Current 2023 Points'!$F$16:$F$27,MATCH(1,MMULT(--('Current 2023 Points'!$G$16:$N$27=D1496),TRANSPOSE(COLUMN('Current 2023 Points'!$G$16:$N$27)^0)),0))</f>
        <v>#N/A</v>
      </c>
      <c r="K1496" s="58">
        <f>F1496-IFERROR(VLOOKUP(D1496,'Pre-transfer 2023 Ranking'!$D:$F,3,0),0)</f>
        <v>12</v>
      </c>
      <c r="L1496">
        <f>countif('Pre-transfer 2022 Points'!$E$13:$L$21,D1496)</f>
        <v>0</v>
      </c>
      <c r="M1496" s="59">
        <f>countif('2022 Points'!$G$13:$N$21,D1496)</f>
        <v>0</v>
      </c>
    </row>
    <row r="1497">
      <c r="A1497" s="48">
        <v>1496.0</v>
      </c>
      <c r="B1497" s="60">
        <v>1994.0</v>
      </c>
      <c r="C1497" s="61" t="s">
        <v>1044</v>
      </c>
      <c r="D1497" s="48" t="s">
        <v>7652</v>
      </c>
      <c r="E1497" s="48" t="s">
        <v>8603</v>
      </c>
      <c r="F1497" s="48">
        <v>11.0</v>
      </c>
      <c r="G1497" s="11"/>
      <c r="I1497" t="str">
        <f t="array" ref="I1497">INDEX('Current 2023 Points'!$F$16:$F$27,MATCH(1,MMULT(--('Current 2023 Points'!$G$16:$N$27=D1497),TRANSPOSE(COLUMN('Current 2023 Points'!$G$16:$N$27)^0)),0))</f>
        <v>#N/A</v>
      </c>
      <c r="K1497" s="58">
        <f>F1497-IFERROR(VLOOKUP(D1497,'Pre-transfer 2023 Ranking'!$D:$F,3,0),0)</f>
        <v>4</v>
      </c>
      <c r="L1497">
        <f>countif('Pre-transfer 2022 Points'!$E$13:$L$21,D1497)</f>
        <v>0</v>
      </c>
      <c r="M1497" s="59">
        <f>countif('2022 Points'!$G$13:$N$21,D1497)</f>
        <v>0</v>
      </c>
    </row>
    <row r="1498">
      <c r="A1498" s="48">
        <v>1497.0</v>
      </c>
      <c r="B1498" s="60">
        <v>341.0</v>
      </c>
      <c r="C1498" s="61" t="s">
        <v>6148</v>
      </c>
      <c r="D1498" s="48" t="s">
        <v>7653</v>
      </c>
      <c r="E1498" s="48" t="s">
        <v>465</v>
      </c>
      <c r="F1498" s="48">
        <v>11.0</v>
      </c>
      <c r="G1498" s="11"/>
      <c r="I1498" t="str">
        <f t="array" ref="I1498">INDEX('Current 2023 Points'!$F$16:$F$27,MATCH(1,MMULT(--('Current 2023 Points'!$G$16:$N$27=D1498),TRANSPOSE(COLUMN('Current 2023 Points'!$G$16:$N$27)^0)),0))</f>
        <v>#N/A</v>
      </c>
      <c r="K1498" s="58">
        <f>F1498-IFERROR(VLOOKUP(D1498,'Pre-transfer 2023 Ranking'!$D:$F,3,0),0)</f>
        <v>5</v>
      </c>
      <c r="L1498">
        <f>countif('Pre-transfer 2022 Points'!$E$13:$L$21,D1498)</f>
        <v>0</v>
      </c>
      <c r="M1498" s="59">
        <f>countif('2022 Points'!$G$13:$N$21,D1498)</f>
        <v>0</v>
      </c>
    </row>
    <row r="1499">
      <c r="A1499" s="48">
        <v>1498.0</v>
      </c>
      <c r="B1499" s="60"/>
      <c r="C1499" s="61" t="s">
        <v>5776</v>
      </c>
      <c r="D1499" s="48" t="s">
        <v>7654</v>
      </c>
      <c r="E1499" s="48" t="s">
        <v>1350</v>
      </c>
      <c r="F1499" s="48">
        <v>11.0</v>
      </c>
      <c r="G1499" s="11"/>
      <c r="I1499" t="str">
        <f t="array" ref="I1499">INDEX('Current 2023 Points'!$F$16:$F$27,MATCH(1,MMULT(--('Current 2023 Points'!$G$16:$N$27=D1499),TRANSPOSE(COLUMN('Current 2023 Points'!$G$16:$N$27)^0)),0))</f>
        <v>#N/A</v>
      </c>
      <c r="K1499" s="58">
        <f>F1499-IFERROR(VLOOKUP(D1499,'Pre-transfer 2023 Ranking'!$D:$F,3,0),0)</f>
        <v>8</v>
      </c>
      <c r="L1499">
        <f>countif('Pre-transfer 2022 Points'!$E$13:$L$21,D1499)</f>
        <v>0</v>
      </c>
      <c r="M1499" s="59">
        <f>countif('2022 Points'!$G$13:$N$21,D1499)</f>
        <v>0</v>
      </c>
    </row>
    <row r="1500">
      <c r="A1500" s="48">
        <v>1499.0</v>
      </c>
      <c r="B1500" s="60"/>
      <c r="C1500" s="61" t="s">
        <v>5776</v>
      </c>
      <c r="D1500" s="48" t="s">
        <v>7655</v>
      </c>
      <c r="E1500" s="48" t="s">
        <v>5859</v>
      </c>
      <c r="F1500" s="48">
        <v>11.0</v>
      </c>
      <c r="G1500" s="11"/>
      <c r="I1500" t="str">
        <f t="array" ref="I1500">INDEX('Current 2023 Points'!$F$16:$F$27,MATCH(1,MMULT(--('Current 2023 Points'!$G$16:$N$27=D1500),TRANSPOSE(COLUMN('Current 2023 Points'!$G$16:$N$27)^0)),0))</f>
        <v>#N/A</v>
      </c>
      <c r="K1500" s="58">
        <f>F1500-IFERROR(VLOOKUP(D1500,'Pre-transfer 2023 Ranking'!$D:$F,3,0),0)</f>
        <v>10</v>
      </c>
      <c r="L1500">
        <f>countif('Pre-transfer 2022 Points'!$E$13:$L$21,D1500)</f>
        <v>0</v>
      </c>
      <c r="M1500" s="59">
        <f>countif('2022 Points'!$G$13:$N$21,D1500)</f>
        <v>0</v>
      </c>
    </row>
    <row r="1501">
      <c r="A1501" s="49">
        <v>1500.0</v>
      </c>
      <c r="B1501" s="63">
        <v>1683.0</v>
      </c>
      <c r="C1501" s="66" t="s">
        <v>4410</v>
      </c>
      <c r="D1501" s="49" t="s">
        <v>7656</v>
      </c>
      <c r="E1501" s="49"/>
      <c r="F1501" s="49">
        <v>11.0</v>
      </c>
      <c r="G1501" s="11"/>
      <c r="I1501" t="str">
        <f t="array" ref="I1501">INDEX('Current 2023 Points'!$F$16:$F$27,MATCH(1,MMULT(--('Current 2023 Points'!$G$16:$N$27=D1501),TRANSPOSE(COLUMN('Current 2023 Points'!$G$16:$N$27)^0)),0))</f>
        <v>#N/A</v>
      </c>
      <c r="K1501" s="58">
        <f>F1501-IFERROR(VLOOKUP(D1501,'Pre-transfer 2023 Ranking'!$D:$F,3,0),0)</f>
        <v>0</v>
      </c>
      <c r="L1501">
        <f>countif('Pre-transfer 2022 Points'!$E$13:$L$21,D1501)</f>
        <v>0</v>
      </c>
      <c r="M1501" s="59">
        <f>countif('2022 Points'!$G$13:$N$21,D1501)</f>
        <v>0</v>
      </c>
    </row>
    <row r="1502">
      <c r="A1502" s="50">
        <v>1501.0</v>
      </c>
      <c r="B1502" s="67"/>
      <c r="C1502" s="68" t="s">
        <v>5776</v>
      </c>
      <c r="D1502" s="50" t="s">
        <v>7657</v>
      </c>
      <c r="E1502" s="50" t="s">
        <v>5888</v>
      </c>
      <c r="F1502" s="50">
        <v>11.0</v>
      </c>
      <c r="G1502" s="11"/>
      <c r="I1502" t="str">
        <f t="array" ref="I1502">INDEX('Current 2023 Points'!$F$16:$F$27,MATCH(1,MMULT(--('Current 2023 Points'!$G$16:$N$27=D1502),TRANSPOSE(COLUMN('Current 2023 Points'!$G$16:$N$27)^0)),0))</f>
        <v>#N/A</v>
      </c>
      <c r="K1502" s="58">
        <f>F1502-IFERROR(VLOOKUP(D1502,'Pre-transfer 2023 Ranking'!$D:$F,3,0),0)</f>
        <v>7</v>
      </c>
      <c r="L1502">
        <f>countif('Pre-transfer 2022 Points'!$E$13:$L$21,D1502)</f>
        <v>0</v>
      </c>
      <c r="M1502" s="59">
        <f>countif('2022 Points'!$G$13:$N$21,D1502)</f>
        <v>0</v>
      </c>
    </row>
    <row r="1503">
      <c r="A1503" s="50">
        <v>1502.0</v>
      </c>
      <c r="B1503" s="67">
        <v>910.0</v>
      </c>
      <c r="C1503" s="69" t="s">
        <v>4946</v>
      </c>
      <c r="D1503" s="50" t="s">
        <v>7658</v>
      </c>
      <c r="E1503" s="50" t="s">
        <v>4314</v>
      </c>
      <c r="F1503" s="50">
        <v>11.0</v>
      </c>
      <c r="G1503" s="11"/>
      <c r="I1503" t="str">
        <f t="array" ref="I1503">INDEX('Current 2023 Points'!$F$16:$F$27,MATCH(1,MMULT(--('Current 2023 Points'!$G$16:$N$27=D1503),TRANSPOSE(COLUMN('Current 2023 Points'!$G$16:$N$27)^0)),0))</f>
        <v>#N/A</v>
      </c>
      <c r="K1503" s="58">
        <f>F1503-IFERROR(VLOOKUP(D1503,'Pre-transfer 2023 Ranking'!$D:$F,3,0),0)</f>
        <v>6</v>
      </c>
      <c r="L1503">
        <f>countif('Pre-transfer 2022 Points'!$E$13:$L$21,D1503)</f>
        <v>0</v>
      </c>
      <c r="M1503" s="59">
        <f>countif('2022 Points'!$G$13:$N$21,D1503)</f>
        <v>0</v>
      </c>
    </row>
    <row r="1504">
      <c r="A1504" s="50">
        <v>1503.0</v>
      </c>
      <c r="B1504" s="67">
        <v>1750.0</v>
      </c>
      <c r="C1504" s="69" t="s">
        <v>4451</v>
      </c>
      <c r="D1504" s="50" t="s">
        <v>7659</v>
      </c>
      <c r="E1504" s="50"/>
      <c r="F1504" s="50">
        <v>11.0</v>
      </c>
      <c r="G1504" s="11"/>
      <c r="I1504" t="str">
        <f t="array" ref="I1504">INDEX('Current 2023 Points'!$F$16:$F$27,MATCH(1,MMULT(--('Current 2023 Points'!$G$16:$N$27=D1504),TRANSPOSE(COLUMN('Current 2023 Points'!$G$16:$N$27)^0)),0))</f>
        <v>#N/A</v>
      </c>
      <c r="K1504" s="58">
        <f>F1504-IFERROR(VLOOKUP(D1504,'Pre-transfer 2023 Ranking'!$D:$F,3,0),0)</f>
        <v>0</v>
      </c>
      <c r="L1504">
        <f>countif('Pre-transfer 2022 Points'!$E$13:$L$21,D1504)</f>
        <v>0</v>
      </c>
      <c r="M1504" s="59">
        <f>countif('2022 Points'!$G$13:$N$21,D1504)</f>
        <v>0</v>
      </c>
    </row>
    <row r="1505">
      <c r="A1505" s="50">
        <v>1504.0</v>
      </c>
      <c r="B1505" s="67">
        <v>2106.0</v>
      </c>
      <c r="C1505" s="68" t="s">
        <v>8822</v>
      </c>
      <c r="D1505" s="50" t="s">
        <v>7660</v>
      </c>
      <c r="E1505" s="50" t="s">
        <v>4756</v>
      </c>
      <c r="F1505" s="50">
        <v>11.0</v>
      </c>
      <c r="G1505" s="11"/>
      <c r="I1505" t="str">
        <f t="array" ref="I1505">INDEX('Current 2023 Points'!$F$16:$F$27,MATCH(1,MMULT(--('Current 2023 Points'!$G$16:$N$27=D1505),TRANSPOSE(COLUMN('Current 2023 Points'!$G$16:$N$27)^0)),0))</f>
        <v>#N/A</v>
      </c>
      <c r="K1505" s="58">
        <f>F1505-IFERROR(VLOOKUP(D1505,'Pre-transfer 2023 Ranking'!$D:$F,3,0),0)</f>
        <v>0</v>
      </c>
      <c r="L1505">
        <f>countif('Pre-transfer 2022 Points'!$E$13:$L$21,D1505)</f>
        <v>0</v>
      </c>
      <c r="M1505" s="59">
        <f>countif('2022 Points'!$G$13:$N$21,D1505)</f>
        <v>0</v>
      </c>
    </row>
    <row r="1506">
      <c r="A1506" s="50">
        <v>1505.0</v>
      </c>
      <c r="B1506" s="67"/>
      <c r="C1506" s="69" t="s">
        <v>5776</v>
      </c>
      <c r="D1506" s="50" t="s">
        <v>7661</v>
      </c>
      <c r="E1506" s="50" t="s">
        <v>5888</v>
      </c>
      <c r="F1506" s="50">
        <v>11.0</v>
      </c>
      <c r="G1506" s="11"/>
      <c r="I1506" t="str">
        <f t="array" ref="I1506">INDEX('Current 2023 Points'!$F$16:$F$27,MATCH(1,MMULT(--('Current 2023 Points'!$G$16:$N$27=D1506),TRANSPOSE(COLUMN('Current 2023 Points'!$G$16:$N$27)^0)),0))</f>
        <v>#N/A</v>
      </c>
      <c r="K1506" s="58">
        <f>F1506-IFERROR(VLOOKUP(D1506,'Pre-transfer 2023 Ranking'!$D:$F,3,0),0)</f>
        <v>4</v>
      </c>
      <c r="L1506">
        <f>countif('Pre-transfer 2022 Points'!$E$13:$L$21,D1506)</f>
        <v>0</v>
      </c>
      <c r="M1506" s="59">
        <f>countif('2022 Points'!$G$13:$N$21,D1506)</f>
        <v>0</v>
      </c>
    </row>
    <row r="1507">
      <c r="A1507" s="50">
        <v>1506.0</v>
      </c>
      <c r="B1507" s="67">
        <v>2090.0</v>
      </c>
      <c r="C1507" s="69" t="s">
        <v>8823</v>
      </c>
      <c r="D1507" s="50" t="s">
        <v>7662</v>
      </c>
      <c r="E1507" s="50" t="s">
        <v>8641</v>
      </c>
      <c r="F1507" s="50">
        <v>11.0</v>
      </c>
      <c r="G1507" s="11"/>
      <c r="I1507" t="str">
        <f t="array" ref="I1507">INDEX('Current 2023 Points'!$F$16:$F$27,MATCH(1,MMULT(--('Current 2023 Points'!$G$16:$N$27=D1507),TRANSPOSE(COLUMN('Current 2023 Points'!$G$16:$N$27)^0)),0))</f>
        <v>#N/A</v>
      </c>
      <c r="K1507" s="58">
        <f>F1507-IFERROR(VLOOKUP(D1507,'Pre-transfer 2023 Ranking'!$D:$F,3,0),0)</f>
        <v>3</v>
      </c>
      <c r="L1507">
        <f>countif('Pre-transfer 2022 Points'!$E$13:$L$21,D1507)</f>
        <v>0</v>
      </c>
      <c r="M1507" s="59">
        <f>countif('2022 Points'!$G$13:$N$21,D1507)</f>
        <v>0</v>
      </c>
    </row>
    <row r="1508">
      <c r="A1508" s="50">
        <v>1507.0</v>
      </c>
      <c r="B1508" s="67">
        <v>1825.0</v>
      </c>
      <c r="C1508" s="68" t="s">
        <v>4457</v>
      </c>
      <c r="D1508" s="50" t="s">
        <v>7663</v>
      </c>
      <c r="E1508" s="50" t="s">
        <v>8618</v>
      </c>
      <c r="F1508" s="50">
        <v>11.0</v>
      </c>
      <c r="G1508" s="11"/>
      <c r="I1508" t="str">
        <f t="array" ref="I1508">INDEX('Current 2023 Points'!$F$16:$F$27,MATCH(1,MMULT(--('Current 2023 Points'!$G$16:$N$27=D1508),TRANSPOSE(COLUMN('Current 2023 Points'!$G$16:$N$27)^0)),0))</f>
        <v>#N/A</v>
      </c>
      <c r="K1508" s="58">
        <f>F1508-IFERROR(VLOOKUP(D1508,'Pre-transfer 2023 Ranking'!$D:$F,3,0),0)</f>
        <v>2</v>
      </c>
      <c r="L1508">
        <f>countif('Pre-transfer 2022 Points'!$E$13:$L$21,D1508)</f>
        <v>0</v>
      </c>
      <c r="M1508" s="59">
        <f>countif('2022 Points'!$G$13:$N$21,D1508)</f>
        <v>0</v>
      </c>
    </row>
    <row r="1509">
      <c r="A1509" s="50">
        <v>1508.0</v>
      </c>
      <c r="B1509" s="67">
        <v>1705.0</v>
      </c>
      <c r="C1509" s="69" t="s">
        <v>6024</v>
      </c>
      <c r="D1509" s="50" t="s">
        <v>7664</v>
      </c>
      <c r="E1509" s="50" t="s">
        <v>143</v>
      </c>
      <c r="F1509" s="50">
        <v>11.0</v>
      </c>
      <c r="G1509" s="11"/>
      <c r="I1509" t="str">
        <f t="array" ref="I1509">INDEX('Current 2023 Points'!$F$16:$F$27,MATCH(1,MMULT(--('Current 2023 Points'!$G$16:$N$27=D1509),TRANSPOSE(COLUMN('Current 2023 Points'!$G$16:$N$27)^0)),0))</f>
        <v>#N/A</v>
      </c>
      <c r="K1509" s="58">
        <f>F1509-IFERROR(VLOOKUP(D1509,'Pre-transfer 2023 Ranking'!$D:$F,3,0),0)</f>
        <v>0</v>
      </c>
      <c r="L1509">
        <f>countif('Pre-transfer 2022 Points'!$E$13:$L$21,D1509)</f>
        <v>0</v>
      </c>
      <c r="M1509" s="59">
        <f>countif('2022 Points'!$G$13:$N$21,D1509)</f>
        <v>0</v>
      </c>
    </row>
    <row r="1510">
      <c r="A1510" s="50">
        <v>1509.0</v>
      </c>
      <c r="B1510" s="67">
        <v>2383.0</v>
      </c>
      <c r="C1510" s="69" t="s">
        <v>8824</v>
      </c>
      <c r="D1510" s="50" t="s">
        <v>7665</v>
      </c>
      <c r="E1510" s="50" t="s">
        <v>5818</v>
      </c>
      <c r="F1510" s="50">
        <v>11.0</v>
      </c>
      <c r="G1510" s="11"/>
      <c r="I1510" t="str">
        <f t="array" ref="I1510">INDEX('Current 2023 Points'!$F$16:$F$27,MATCH(1,MMULT(--('Current 2023 Points'!$G$16:$N$27=D1510),TRANSPOSE(COLUMN('Current 2023 Points'!$G$16:$N$27)^0)),0))</f>
        <v>#N/A</v>
      </c>
      <c r="K1510" s="58">
        <f>F1510-IFERROR(VLOOKUP(D1510,'Pre-transfer 2023 Ranking'!$D:$F,3,0),0)</f>
        <v>0</v>
      </c>
      <c r="L1510">
        <f>countif('Pre-transfer 2022 Points'!$E$13:$L$21,D1510)</f>
        <v>0</v>
      </c>
      <c r="M1510" s="59">
        <f>countif('2022 Points'!$G$13:$N$21,D1510)</f>
        <v>0</v>
      </c>
    </row>
    <row r="1511">
      <c r="A1511" s="50">
        <v>1510.0</v>
      </c>
      <c r="B1511" s="67">
        <v>828.0</v>
      </c>
      <c r="C1511" s="69" t="s">
        <v>4738</v>
      </c>
      <c r="D1511" s="50" t="s">
        <v>7666</v>
      </c>
      <c r="E1511" s="50" t="s">
        <v>4314</v>
      </c>
      <c r="F1511" s="50">
        <v>11.0</v>
      </c>
      <c r="G1511" s="11"/>
      <c r="I1511" t="str">
        <f t="array" ref="I1511">INDEX('Current 2023 Points'!$F$16:$F$27,MATCH(1,MMULT(--('Current 2023 Points'!$G$16:$N$27=D1511),TRANSPOSE(COLUMN('Current 2023 Points'!$G$16:$N$27)^0)),0))</f>
        <v>#N/A</v>
      </c>
      <c r="K1511" s="58">
        <f>F1511-IFERROR(VLOOKUP(D1511,'Pre-transfer 2023 Ranking'!$D:$F,3,0),0)</f>
        <v>1</v>
      </c>
      <c r="L1511">
        <f>countif('Pre-transfer 2022 Points'!$E$13:$L$21,D1511)</f>
        <v>0</v>
      </c>
      <c r="M1511" s="59">
        <f>countif('2022 Points'!$G$13:$N$21,D1511)</f>
        <v>0</v>
      </c>
    </row>
    <row r="1512">
      <c r="A1512" s="50">
        <v>1511.0</v>
      </c>
      <c r="B1512" s="67"/>
      <c r="C1512" s="68" t="s">
        <v>5776</v>
      </c>
      <c r="D1512" s="50" t="s">
        <v>7667</v>
      </c>
      <c r="E1512" s="50" t="s">
        <v>5818</v>
      </c>
      <c r="F1512" s="50">
        <v>11.0</v>
      </c>
      <c r="G1512" s="11"/>
      <c r="I1512" t="str">
        <f t="array" ref="I1512">INDEX('Current 2023 Points'!$F$16:$F$27,MATCH(1,MMULT(--('Current 2023 Points'!$G$16:$N$27=D1512),TRANSPOSE(COLUMN('Current 2023 Points'!$G$16:$N$27)^0)),0))</f>
        <v>#N/A</v>
      </c>
      <c r="K1512" s="58">
        <f>F1512-IFERROR(VLOOKUP(D1512,'Pre-transfer 2023 Ranking'!$D:$F,3,0),0)</f>
        <v>0</v>
      </c>
      <c r="L1512">
        <f>countif('Pre-transfer 2022 Points'!$E$13:$L$21,D1512)</f>
        <v>0</v>
      </c>
      <c r="M1512" s="59">
        <f>countif('2022 Points'!$G$13:$N$21,D1512)</f>
        <v>0</v>
      </c>
    </row>
    <row r="1513">
      <c r="A1513" s="50">
        <v>1512.0</v>
      </c>
      <c r="B1513" s="67">
        <v>1021.0</v>
      </c>
      <c r="C1513" s="69" t="s">
        <v>5149</v>
      </c>
      <c r="D1513" s="50" t="s">
        <v>7668</v>
      </c>
      <c r="E1513" s="50"/>
      <c r="F1513" s="50">
        <v>11.0</v>
      </c>
      <c r="G1513" s="11"/>
      <c r="I1513" t="str">
        <f t="array" ref="I1513">INDEX('Current 2023 Points'!$F$16:$F$27,MATCH(1,MMULT(--('Current 2023 Points'!$G$16:$N$27=D1513),TRANSPOSE(COLUMN('Current 2023 Points'!$G$16:$N$27)^0)),0))</f>
        <v>#N/A</v>
      </c>
      <c r="K1513" s="58">
        <f>F1513-IFERROR(VLOOKUP(D1513,'Pre-transfer 2023 Ranking'!$D:$F,3,0),0)</f>
        <v>1</v>
      </c>
      <c r="L1513">
        <f>countif('Pre-transfer 2022 Points'!$E$13:$L$21,D1513)</f>
        <v>0</v>
      </c>
      <c r="M1513" s="59">
        <f>countif('2022 Points'!$G$13:$N$21,D1513)</f>
        <v>0</v>
      </c>
    </row>
    <row r="1514">
      <c r="A1514" s="50">
        <v>1513.0</v>
      </c>
      <c r="B1514" s="67"/>
      <c r="C1514" s="69" t="s">
        <v>5776</v>
      </c>
      <c r="D1514" s="50" t="s">
        <v>7669</v>
      </c>
      <c r="E1514" s="50" t="s">
        <v>8779</v>
      </c>
      <c r="F1514" s="50">
        <v>11.0</v>
      </c>
      <c r="G1514" s="11"/>
      <c r="I1514" t="str">
        <f t="array" ref="I1514">INDEX('Current 2023 Points'!$F$16:$F$27,MATCH(1,MMULT(--('Current 2023 Points'!$G$16:$N$27=D1514),TRANSPOSE(COLUMN('Current 2023 Points'!$G$16:$N$27)^0)),0))</f>
        <v>#N/A</v>
      </c>
      <c r="K1514" s="58">
        <f>F1514-IFERROR(VLOOKUP(D1514,'Pre-transfer 2023 Ranking'!$D:$F,3,0),0)</f>
        <v>8</v>
      </c>
      <c r="L1514">
        <f>countif('Pre-transfer 2022 Points'!$E$13:$L$21,D1514)</f>
        <v>0</v>
      </c>
      <c r="M1514" s="59">
        <f>countif('2022 Points'!$G$13:$N$21,D1514)</f>
        <v>0</v>
      </c>
    </row>
    <row r="1515">
      <c r="A1515" s="50">
        <v>1514.0</v>
      </c>
      <c r="B1515" s="67">
        <v>1906.0</v>
      </c>
      <c r="C1515" s="69" t="s">
        <v>560</v>
      </c>
      <c r="D1515" s="50" t="s">
        <v>7670</v>
      </c>
      <c r="E1515" s="50" t="s">
        <v>5147</v>
      </c>
      <c r="F1515" s="50">
        <v>11.0</v>
      </c>
      <c r="G1515" s="11"/>
      <c r="I1515" t="str">
        <f t="array" ref="I1515">INDEX('Current 2023 Points'!$F$16:$F$27,MATCH(1,MMULT(--('Current 2023 Points'!$G$16:$N$27=D1515),TRANSPOSE(COLUMN('Current 2023 Points'!$G$16:$N$27)^0)),0))</f>
        <v>#N/A</v>
      </c>
      <c r="K1515" s="58">
        <f>F1515-IFERROR(VLOOKUP(D1515,'Pre-transfer 2023 Ranking'!$D:$F,3,0),0)</f>
        <v>0</v>
      </c>
      <c r="L1515">
        <f>countif('Pre-transfer 2022 Points'!$E$13:$L$21,D1515)</f>
        <v>0</v>
      </c>
      <c r="M1515" s="59">
        <f>countif('2022 Points'!$G$13:$N$21,D1515)</f>
        <v>0</v>
      </c>
    </row>
    <row r="1516">
      <c r="A1516" s="50">
        <v>1515.0</v>
      </c>
      <c r="B1516" s="67">
        <v>1466.0</v>
      </c>
      <c r="C1516" s="69" t="s">
        <v>737</v>
      </c>
      <c r="D1516" s="50" t="s">
        <v>7671</v>
      </c>
      <c r="E1516" s="50" t="s">
        <v>8626</v>
      </c>
      <c r="F1516" s="50">
        <v>11.0</v>
      </c>
      <c r="G1516" s="11"/>
      <c r="I1516" t="str">
        <f t="array" ref="I1516">INDEX('Current 2023 Points'!$F$16:$F$27,MATCH(1,MMULT(--('Current 2023 Points'!$G$16:$N$27=D1516),TRANSPOSE(COLUMN('Current 2023 Points'!$G$16:$N$27)^0)),0))</f>
        <v>#N/A</v>
      </c>
      <c r="K1516" s="58">
        <f>F1516-IFERROR(VLOOKUP(D1516,'Pre-transfer 2023 Ranking'!$D:$F,3,0),0)</f>
        <v>0</v>
      </c>
      <c r="L1516">
        <f>countif('Pre-transfer 2022 Points'!$E$13:$L$21,D1516)</f>
        <v>0</v>
      </c>
      <c r="M1516" s="59">
        <f>countif('2022 Points'!$G$13:$N$21,D1516)</f>
        <v>0</v>
      </c>
    </row>
    <row r="1517">
      <c r="A1517" s="50">
        <v>1516.0</v>
      </c>
      <c r="B1517" s="67"/>
      <c r="C1517" s="69" t="s">
        <v>5776</v>
      </c>
      <c r="D1517" s="50" t="s">
        <v>7672</v>
      </c>
      <c r="E1517" s="50" t="s">
        <v>6036</v>
      </c>
      <c r="F1517" s="50">
        <v>11.0</v>
      </c>
      <c r="G1517" s="11"/>
      <c r="I1517" t="str">
        <f t="array" ref="I1517">INDEX('Current 2023 Points'!$F$16:$F$27,MATCH(1,MMULT(--('Current 2023 Points'!$G$16:$N$27=D1517),TRANSPOSE(COLUMN('Current 2023 Points'!$G$16:$N$27)^0)),0))</f>
        <v>#N/A</v>
      </c>
      <c r="K1517" s="58">
        <f>F1517-IFERROR(VLOOKUP(D1517,'Pre-transfer 2023 Ranking'!$D:$F,3,0),0)</f>
        <v>0</v>
      </c>
      <c r="L1517">
        <f>countif('Pre-transfer 2022 Points'!$E$13:$L$21,D1517)</f>
        <v>0</v>
      </c>
      <c r="M1517" s="59">
        <f>countif('2022 Points'!$G$13:$N$21,D1517)</f>
        <v>0</v>
      </c>
    </row>
    <row r="1518">
      <c r="A1518" s="50">
        <v>1517.0</v>
      </c>
      <c r="B1518" s="67">
        <v>1071.0</v>
      </c>
      <c r="C1518" s="69" t="s">
        <v>5041</v>
      </c>
      <c r="D1518" s="50" t="s">
        <v>7673</v>
      </c>
      <c r="E1518" s="50" t="s">
        <v>8746</v>
      </c>
      <c r="F1518" s="50">
        <v>11.0</v>
      </c>
      <c r="G1518" s="11"/>
      <c r="I1518" t="str">
        <f t="array" ref="I1518">INDEX('Current 2023 Points'!$F$16:$F$27,MATCH(1,MMULT(--('Current 2023 Points'!$G$16:$N$27=D1518),TRANSPOSE(COLUMN('Current 2023 Points'!$G$16:$N$27)^0)),0))</f>
        <v>#N/A</v>
      </c>
      <c r="K1518" s="58">
        <f>F1518-IFERROR(VLOOKUP(D1518,'Pre-transfer 2023 Ranking'!$D:$F,3,0),0)</f>
        <v>0</v>
      </c>
      <c r="L1518">
        <f>countif('Pre-transfer 2022 Points'!$E$13:$L$21,D1518)</f>
        <v>0</v>
      </c>
      <c r="M1518" s="59">
        <f>countif('2022 Points'!$G$13:$N$21,D1518)</f>
        <v>0</v>
      </c>
    </row>
    <row r="1519">
      <c r="A1519" s="50">
        <v>1518.0</v>
      </c>
      <c r="B1519" s="67">
        <v>1023.0</v>
      </c>
      <c r="C1519" s="69" t="s">
        <v>8825</v>
      </c>
      <c r="D1519" s="50" t="s">
        <v>7674</v>
      </c>
      <c r="E1519" s="50" t="s">
        <v>8826</v>
      </c>
      <c r="F1519" s="50">
        <v>11.0</v>
      </c>
      <c r="G1519" s="11"/>
      <c r="I1519" t="str">
        <f t="array" ref="I1519">INDEX('Current 2023 Points'!$F$16:$F$27,MATCH(1,MMULT(--('Current 2023 Points'!$G$16:$N$27=D1519),TRANSPOSE(COLUMN('Current 2023 Points'!$G$16:$N$27)^0)),0))</f>
        <v>#N/A</v>
      </c>
      <c r="K1519" s="58">
        <f>F1519-IFERROR(VLOOKUP(D1519,'Pre-transfer 2023 Ranking'!$D:$F,3,0),0)</f>
        <v>0</v>
      </c>
      <c r="L1519">
        <f>countif('Pre-transfer 2022 Points'!$E$13:$L$21,D1519)</f>
        <v>0</v>
      </c>
      <c r="M1519" s="59">
        <f>countif('2022 Points'!$G$13:$N$21,D1519)</f>
        <v>0</v>
      </c>
    </row>
    <row r="1520">
      <c r="A1520" s="50">
        <v>1519.0</v>
      </c>
      <c r="B1520" s="67">
        <v>1444.0</v>
      </c>
      <c r="C1520" s="69" t="s">
        <v>911</v>
      </c>
      <c r="D1520" s="50" t="s">
        <v>7675</v>
      </c>
      <c r="E1520" s="50" t="s">
        <v>8827</v>
      </c>
      <c r="F1520" s="50">
        <v>11.0</v>
      </c>
      <c r="G1520" s="11"/>
      <c r="I1520" t="str">
        <f t="array" ref="I1520">INDEX('Current 2023 Points'!$F$16:$F$27,MATCH(1,MMULT(--('Current 2023 Points'!$G$16:$N$27=D1520),TRANSPOSE(COLUMN('Current 2023 Points'!$G$16:$N$27)^0)),0))</f>
        <v>#N/A</v>
      </c>
      <c r="K1520" s="58">
        <f>F1520-IFERROR(VLOOKUP(D1520,'Pre-transfer 2023 Ranking'!$D:$F,3,0),0)</f>
        <v>1</v>
      </c>
      <c r="L1520">
        <f>countif('Pre-transfer 2022 Points'!$E$13:$L$21,D1520)</f>
        <v>0</v>
      </c>
      <c r="M1520" s="59">
        <f>countif('2022 Points'!$G$13:$N$21,D1520)</f>
        <v>0</v>
      </c>
    </row>
    <row r="1521">
      <c r="A1521" s="50">
        <v>1520.0</v>
      </c>
      <c r="B1521" s="67"/>
      <c r="C1521" s="69" t="s">
        <v>5776</v>
      </c>
      <c r="D1521" s="50" t="s">
        <v>7676</v>
      </c>
      <c r="E1521" s="50" t="s">
        <v>830</v>
      </c>
      <c r="F1521" s="50">
        <v>11.0</v>
      </c>
      <c r="G1521" s="11"/>
      <c r="I1521" t="str">
        <f t="array" ref="I1521">INDEX('Current 2023 Points'!$F$16:$F$27,MATCH(1,MMULT(--('Current 2023 Points'!$G$16:$N$27=D1521),TRANSPOSE(COLUMN('Current 2023 Points'!$G$16:$N$27)^0)),0))</f>
        <v>#N/A</v>
      </c>
      <c r="K1521" s="58">
        <f>F1521-IFERROR(VLOOKUP(D1521,'Pre-transfer 2023 Ranking'!$D:$F,3,0),0)</f>
        <v>0</v>
      </c>
      <c r="L1521">
        <f>countif('Pre-transfer 2022 Points'!$E$13:$L$21,D1521)</f>
        <v>0</v>
      </c>
      <c r="M1521" s="59">
        <f>countif('2022 Points'!$G$13:$N$21,D1521)</f>
        <v>0</v>
      </c>
    </row>
    <row r="1522">
      <c r="A1522" s="50">
        <v>1521.0</v>
      </c>
      <c r="B1522" s="67">
        <v>1110.0</v>
      </c>
      <c r="C1522" s="69" t="s">
        <v>6181</v>
      </c>
      <c r="D1522" s="50" t="s">
        <v>7677</v>
      </c>
      <c r="E1522" s="50" t="s">
        <v>1811</v>
      </c>
      <c r="F1522" s="50">
        <v>11.0</v>
      </c>
      <c r="G1522" s="11"/>
      <c r="I1522" t="str">
        <f t="array" ref="I1522">INDEX('Current 2023 Points'!$F$16:$F$27,MATCH(1,MMULT(--('Current 2023 Points'!$G$16:$N$27=D1522),TRANSPOSE(COLUMN('Current 2023 Points'!$G$16:$N$27)^0)),0))</f>
        <v>#N/A</v>
      </c>
      <c r="K1522" s="58">
        <f>F1522-IFERROR(VLOOKUP(D1522,'Pre-transfer 2023 Ranking'!$D:$F,3,0),0)</f>
        <v>0</v>
      </c>
      <c r="L1522">
        <f>countif('Pre-transfer 2022 Points'!$E$13:$L$21,D1522)</f>
        <v>0</v>
      </c>
      <c r="M1522" s="59">
        <f>countif('2022 Points'!$G$13:$N$21,D1522)</f>
        <v>0</v>
      </c>
    </row>
    <row r="1523">
      <c r="A1523" s="50">
        <v>1522.0</v>
      </c>
      <c r="B1523" s="67"/>
      <c r="C1523" s="69" t="s">
        <v>5776</v>
      </c>
      <c r="D1523" s="50" t="s">
        <v>7678</v>
      </c>
      <c r="E1523" s="50" t="s">
        <v>8828</v>
      </c>
      <c r="F1523" s="50">
        <v>11.0</v>
      </c>
      <c r="G1523" s="11"/>
      <c r="I1523" t="str">
        <f t="array" ref="I1523">INDEX('Current 2023 Points'!$F$16:$F$27,MATCH(1,MMULT(--('Current 2023 Points'!$G$16:$N$27=D1523),TRANSPOSE(COLUMN('Current 2023 Points'!$G$16:$N$27)^0)),0))</f>
        <v>#N/A</v>
      </c>
      <c r="K1523" s="58">
        <f>F1523-IFERROR(VLOOKUP(D1523,'Pre-transfer 2023 Ranking'!$D:$F,3,0),0)</f>
        <v>0</v>
      </c>
      <c r="L1523">
        <f>countif('Pre-transfer 2022 Points'!$E$13:$L$21,D1523)</f>
        <v>0</v>
      </c>
      <c r="M1523" s="59">
        <f>countif('2022 Points'!$G$13:$N$21,D1523)</f>
        <v>0</v>
      </c>
    </row>
    <row r="1524">
      <c r="A1524" s="50">
        <v>1523.0</v>
      </c>
      <c r="B1524" s="67">
        <v>2353.0</v>
      </c>
      <c r="C1524" s="68" t="s">
        <v>5454</v>
      </c>
      <c r="D1524" s="50" t="s">
        <v>7679</v>
      </c>
      <c r="E1524" s="50" t="s">
        <v>8726</v>
      </c>
      <c r="F1524" s="50">
        <v>11.0</v>
      </c>
      <c r="G1524" s="11"/>
      <c r="I1524" t="str">
        <f t="array" ref="I1524">INDEX('Current 2023 Points'!$F$16:$F$27,MATCH(1,MMULT(--('Current 2023 Points'!$G$16:$N$27=D1524),TRANSPOSE(COLUMN('Current 2023 Points'!$G$16:$N$27)^0)),0))</f>
        <v>#N/A</v>
      </c>
      <c r="K1524" s="58">
        <f>F1524-IFERROR(VLOOKUP(D1524,'Pre-transfer 2023 Ranking'!$D:$F,3,0),0)</f>
        <v>4</v>
      </c>
      <c r="L1524">
        <f>countif('Pre-transfer 2022 Points'!$E$13:$L$21,D1524)</f>
        <v>0</v>
      </c>
      <c r="M1524" s="59">
        <f>countif('2022 Points'!$G$13:$N$21,D1524)</f>
        <v>0</v>
      </c>
    </row>
    <row r="1525">
      <c r="A1525" s="50">
        <v>1524.0</v>
      </c>
      <c r="B1525" s="67">
        <v>964.0</v>
      </c>
      <c r="C1525" s="69" t="s">
        <v>8829</v>
      </c>
      <c r="D1525" s="50" t="s">
        <v>7680</v>
      </c>
      <c r="E1525" s="50" t="s">
        <v>8629</v>
      </c>
      <c r="F1525" s="50">
        <v>11.0</v>
      </c>
      <c r="G1525" s="11"/>
      <c r="I1525" t="str">
        <f t="array" ref="I1525">INDEX('Current 2023 Points'!$F$16:$F$27,MATCH(1,MMULT(--('Current 2023 Points'!$G$16:$N$27=D1525),TRANSPOSE(COLUMN('Current 2023 Points'!$G$16:$N$27)^0)),0))</f>
        <v>#N/A</v>
      </c>
      <c r="K1525" s="58">
        <f>F1525-IFERROR(VLOOKUP(D1525,'Pre-transfer 2023 Ranking'!$D:$F,3,0),0)</f>
        <v>6</v>
      </c>
      <c r="L1525">
        <f>countif('Pre-transfer 2022 Points'!$E$13:$L$21,D1525)</f>
        <v>0</v>
      </c>
      <c r="M1525" s="59">
        <f>countif('2022 Points'!$G$13:$N$21,D1525)</f>
        <v>0</v>
      </c>
    </row>
    <row r="1526">
      <c r="A1526" s="50">
        <v>1525.0</v>
      </c>
      <c r="B1526" s="67">
        <v>1193.0</v>
      </c>
      <c r="C1526" s="69" t="s">
        <v>4522</v>
      </c>
      <c r="D1526" s="50" t="s">
        <v>7681</v>
      </c>
      <c r="E1526" s="50" t="s">
        <v>4716</v>
      </c>
      <c r="F1526" s="50">
        <v>11.0</v>
      </c>
      <c r="G1526" s="11"/>
      <c r="I1526" t="str">
        <f t="array" ref="I1526">INDEX('Current 2023 Points'!$F$16:$F$27,MATCH(1,MMULT(--('Current 2023 Points'!$G$16:$N$27=D1526),TRANSPOSE(COLUMN('Current 2023 Points'!$G$16:$N$27)^0)),0))</f>
        <v>#N/A</v>
      </c>
      <c r="K1526" s="58">
        <f>F1526-IFERROR(VLOOKUP(D1526,'Pre-transfer 2023 Ranking'!$D:$F,3,0),0)</f>
        <v>9</v>
      </c>
      <c r="L1526">
        <f>countif('Pre-transfer 2022 Points'!$E$13:$L$21,D1526)</f>
        <v>0</v>
      </c>
      <c r="M1526" s="59">
        <f>countif('2022 Points'!$G$13:$N$21,D1526)</f>
        <v>0</v>
      </c>
    </row>
    <row r="1527">
      <c r="A1527" s="50">
        <v>1526.0</v>
      </c>
      <c r="B1527" s="67"/>
      <c r="C1527" s="69" t="s">
        <v>5776</v>
      </c>
      <c r="D1527" s="50" t="s">
        <v>7682</v>
      </c>
      <c r="E1527" s="50"/>
      <c r="F1527" s="50">
        <v>11.0</v>
      </c>
      <c r="G1527" s="11"/>
      <c r="I1527" t="str">
        <f t="array" ref="I1527">INDEX('Current 2023 Points'!$F$16:$F$27,MATCH(1,MMULT(--('Current 2023 Points'!$G$16:$N$27=D1527),TRANSPOSE(COLUMN('Current 2023 Points'!$G$16:$N$27)^0)),0))</f>
        <v>#N/A</v>
      </c>
      <c r="K1527" s="58">
        <f>F1527-IFERROR(VLOOKUP(D1527,'Pre-transfer 2023 Ranking'!$D:$F,3,0),0)</f>
        <v>0</v>
      </c>
      <c r="L1527">
        <f>countif('Pre-transfer 2022 Points'!$E$13:$L$21,D1527)</f>
        <v>0</v>
      </c>
      <c r="M1527" s="59">
        <f>countif('2022 Points'!$G$13:$N$21,D1527)</f>
        <v>0</v>
      </c>
    </row>
    <row r="1528">
      <c r="A1528" s="50">
        <v>1527.0</v>
      </c>
      <c r="B1528" s="67">
        <v>1468.0</v>
      </c>
      <c r="C1528" s="69" t="s">
        <v>5311</v>
      </c>
      <c r="D1528" s="50" t="s">
        <v>7683</v>
      </c>
      <c r="E1528" s="50" t="s">
        <v>8830</v>
      </c>
      <c r="F1528" s="50">
        <v>11.0</v>
      </c>
      <c r="G1528" s="11"/>
      <c r="I1528" t="str">
        <f t="array" ref="I1528">INDEX('Current 2023 Points'!$F$16:$F$27,MATCH(1,MMULT(--('Current 2023 Points'!$G$16:$N$27=D1528),TRANSPOSE(COLUMN('Current 2023 Points'!$G$16:$N$27)^0)),0))</f>
        <v>#N/A</v>
      </c>
      <c r="K1528" s="58">
        <f>F1528-IFERROR(VLOOKUP(D1528,'Pre-transfer 2023 Ranking'!$D:$F,3,0),0)</f>
        <v>5</v>
      </c>
      <c r="L1528">
        <f>countif('Pre-transfer 2022 Points'!$E$13:$L$21,D1528)</f>
        <v>0</v>
      </c>
      <c r="M1528" s="59">
        <f>countif('2022 Points'!$G$13:$N$21,D1528)</f>
        <v>0</v>
      </c>
    </row>
    <row r="1529">
      <c r="A1529" s="49">
        <v>1528.0</v>
      </c>
      <c r="B1529" s="63">
        <v>1365.0</v>
      </c>
      <c r="C1529" s="66" t="s">
        <v>4407</v>
      </c>
      <c r="D1529" s="49" t="s">
        <v>7684</v>
      </c>
      <c r="E1529" s="49" t="s">
        <v>8668</v>
      </c>
      <c r="F1529" s="49">
        <v>11.0</v>
      </c>
      <c r="G1529" s="11"/>
      <c r="I1529" t="str">
        <f t="array" ref="I1529">INDEX('Current 2023 Points'!$F$16:$F$27,MATCH(1,MMULT(--('Current 2023 Points'!$G$16:$N$27=D1529),TRANSPOSE(COLUMN('Current 2023 Points'!$G$16:$N$27)^0)),0))</f>
        <v>#N/A</v>
      </c>
      <c r="K1529" s="58">
        <f>F1529-IFERROR(VLOOKUP(D1529,'Pre-transfer 2023 Ranking'!$D:$F,3,0),0)</f>
        <v>0</v>
      </c>
      <c r="L1529">
        <f>countif('Pre-transfer 2022 Points'!$E$13:$L$21,D1529)</f>
        <v>0</v>
      </c>
      <c r="M1529" s="59">
        <f>countif('2022 Points'!$G$13:$N$21,D1529)</f>
        <v>0</v>
      </c>
    </row>
    <row r="1530">
      <c r="A1530" s="50">
        <v>1529.0</v>
      </c>
      <c r="B1530" s="50">
        <v>720.0</v>
      </c>
      <c r="C1530" s="50" t="s">
        <v>5046</v>
      </c>
      <c r="D1530" s="50" t="s">
        <v>7685</v>
      </c>
      <c r="E1530" s="50" t="s">
        <v>8750</v>
      </c>
      <c r="F1530" s="50">
        <v>11.0</v>
      </c>
      <c r="G1530" s="11"/>
      <c r="I1530" t="str">
        <f t="array" ref="I1530">INDEX('Current 2023 Points'!$F$16:$F$27,MATCH(1,MMULT(--('Current 2023 Points'!$G$16:$N$27=D1530),TRANSPOSE(COLUMN('Current 2023 Points'!$G$16:$N$27)^0)),0))</f>
        <v>#N/A</v>
      </c>
      <c r="K1530" s="58">
        <f>F1530-IFERROR(VLOOKUP(D1530,'Pre-transfer 2023 Ranking'!$D:$F,3,0),0)</f>
        <v>11</v>
      </c>
      <c r="L1530">
        <f>countif('Pre-transfer 2022 Points'!$E$13:$L$21,D1530)</f>
        <v>0</v>
      </c>
      <c r="M1530" s="59">
        <f>countif('2022 Points'!$G$13:$N$21,D1530)</f>
        <v>0</v>
      </c>
    </row>
    <row r="1531">
      <c r="A1531" s="50">
        <v>1529.0</v>
      </c>
      <c r="B1531" s="50">
        <v>720.0</v>
      </c>
      <c r="C1531" s="70" t="s">
        <v>5046</v>
      </c>
      <c r="D1531" s="50" t="s">
        <v>7685</v>
      </c>
      <c r="E1531" s="50" t="s">
        <v>8831</v>
      </c>
      <c r="F1531" s="50">
        <v>11.0</v>
      </c>
      <c r="G1531" s="11"/>
      <c r="I1531" t="str">
        <f t="array" ref="I1531">INDEX('Current 2023 Points'!$F$16:$F$27,MATCH(1,MMULT(--('Current 2023 Points'!$G$16:$N$27=D1531),TRANSPOSE(COLUMN('Current 2023 Points'!$G$16:$N$27)^0)),0))</f>
        <v>#N/A</v>
      </c>
      <c r="K1531" s="58">
        <f>F1531-IFERROR(VLOOKUP(D1531,'Pre-transfer 2023 Ranking'!$D:$F,3,0),0)</f>
        <v>11</v>
      </c>
      <c r="L1531">
        <f>countif('Pre-transfer 2022 Points'!$E$13:$L$21,D1531)</f>
        <v>0</v>
      </c>
      <c r="M1531" s="59">
        <f>countif('2022 Points'!$G$13:$N$21,D1531)</f>
        <v>0</v>
      </c>
    </row>
    <row r="1532">
      <c r="A1532" s="50">
        <v>1530.0</v>
      </c>
      <c r="B1532" s="50"/>
      <c r="C1532" s="50" t="s">
        <v>5776</v>
      </c>
      <c r="D1532" s="50" t="s">
        <v>7686</v>
      </c>
      <c r="E1532" s="50" t="s">
        <v>8832</v>
      </c>
      <c r="F1532" s="50">
        <v>11.0</v>
      </c>
      <c r="G1532" s="11"/>
      <c r="I1532" t="str">
        <f t="array" ref="I1532">INDEX('Current 2023 Points'!$F$16:$F$27,MATCH(1,MMULT(--('Current 2023 Points'!$G$16:$N$27=D1532),TRANSPOSE(COLUMN('Current 2023 Points'!$G$16:$N$27)^0)),0))</f>
        <v>#N/A</v>
      </c>
      <c r="K1532" s="58">
        <f>F1532-IFERROR(VLOOKUP(D1532,'Pre-transfer 2023 Ranking'!$D:$F,3,0),0)</f>
        <v>11</v>
      </c>
      <c r="L1532">
        <f>countif('Pre-transfer 2022 Points'!$E$13:$L$21,D1532)</f>
        <v>0</v>
      </c>
      <c r="M1532" s="59">
        <f>countif('2022 Points'!$G$13:$N$21,D1532)</f>
        <v>0</v>
      </c>
    </row>
    <row r="1533">
      <c r="A1533" s="50">
        <v>1531.0</v>
      </c>
      <c r="B1533" s="50"/>
      <c r="C1533" s="50" t="s">
        <v>5776</v>
      </c>
      <c r="D1533" s="50" t="s">
        <v>7687</v>
      </c>
      <c r="E1533" s="50"/>
      <c r="F1533" s="50">
        <v>11.0</v>
      </c>
      <c r="G1533" s="11"/>
      <c r="I1533" t="str">
        <f t="array" ref="I1533">INDEX('Current 2023 Points'!$F$16:$F$27,MATCH(1,MMULT(--('Current 2023 Points'!$G$16:$N$27=D1533),TRANSPOSE(COLUMN('Current 2023 Points'!$G$16:$N$27)^0)),0))</f>
        <v>#N/A</v>
      </c>
      <c r="K1533" s="58">
        <f>F1533-IFERROR(VLOOKUP(D1533,'Pre-transfer 2023 Ranking'!$D:$F,3,0),0)</f>
        <v>11</v>
      </c>
      <c r="L1533">
        <f>countif('Pre-transfer 2022 Points'!$E$13:$L$21,D1533)</f>
        <v>0</v>
      </c>
      <c r="M1533" s="59">
        <f>countif('2022 Points'!$G$13:$N$21,D1533)</f>
        <v>0</v>
      </c>
    </row>
    <row r="1534">
      <c r="A1534" s="50">
        <v>1532.0</v>
      </c>
      <c r="B1534" s="50"/>
      <c r="C1534" s="70" t="s">
        <v>5776</v>
      </c>
      <c r="D1534" s="50" t="s">
        <v>7688</v>
      </c>
      <c r="E1534" s="50"/>
      <c r="F1534" s="50">
        <v>11.0</v>
      </c>
      <c r="G1534" s="11"/>
      <c r="I1534" t="str">
        <f t="array" ref="I1534">INDEX('Current 2023 Points'!$F$16:$F$27,MATCH(1,MMULT(--('Current 2023 Points'!$G$16:$N$27=D1534),TRANSPOSE(COLUMN('Current 2023 Points'!$G$16:$N$27)^0)),0))</f>
        <v>#N/A</v>
      </c>
      <c r="K1534" s="58">
        <f>F1534-IFERROR(VLOOKUP(D1534,'Pre-transfer 2023 Ranking'!$D:$F,3,0),0)</f>
        <v>11</v>
      </c>
      <c r="L1534">
        <f>countif('Pre-transfer 2022 Points'!$E$13:$L$21,D1534)</f>
        <v>0</v>
      </c>
      <c r="M1534" s="59">
        <f>countif('2022 Points'!$G$13:$N$21,D1534)</f>
        <v>0</v>
      </c>
    </row>
    <row r="1535">
      <c r="A1535" s="50">
        <v>1533.0</v>
      </c>
      <c r="B1535" s="50">
        <v>807.0</v>
      </c>
      <c r="C1535" s="50" t="s">
        <v>5664</v>
      </c>
      <c r="D1535" s="50" t="s">
        <v>7689</v>
      </c>
      <c r="E1535" s="50" t="s">
        <v>4612</v>
      </c>
      <c r="F1535" s="50">
        <v>11.0</v>
      </c>
      <c r="G1535" s="11"/>
      <c r="I1535" t="str">
        <f t="array" ref="I1535">INDEX('Current 2023 Points'!$F$16:$F$27,MATCH(1,MMULT(--('Current 2023 Points'!$G$16:$N$27=D1535),TRANSPOSE(COLUMN('Current 2023 Points'!$G$16:$N$27)^0)),0))</f>
        <v>#N/A</v>
      </c>
      <c r="K1535" s="58">
        <f>F1535-IFERROR(VLOOKUP(D1535,'Pre-transfer 2023 Ranking'!$D:$F,3,0),0)</f>
        <v>11</v>
      </c>
      <c r="L1535">
        <f>countif('Pre-transfer 2022 Points'!$E$13:$L$21,D1535)</f>
        <v>0</v>
      </c>
      <c r="M1535" s="59">
        <f>countif('2022 Points'!$G$13:$N$21,D1535)</f>
        <v>0</v>
      </c>
    </row>
    <row r="1536">
      <c r="A1536" s="50">
        <v>1534.0</v>
      </c>
      <c r="B1536" s="50">
        <v>1123.0</v>
      </c>
      <c r="C1536" s="70" t="s">
        <v>6181</v>
      </c>
      <c r="D1536" s="50" t="s">
        <v>7690</v>
      </c>
      <c r="E1536" s="50" t="s">
        <v>4559</v>
      </c>
      <c r="F1536" s="50">
        <v>11.0</v>
      </c>
      <c r="G1536" s="11"/>
      <c r="I1536" t="str">
        <f t="array" ref="I1536">INDEX('Current 2023 Points'!$F$16:$F$27,MATCH(1,MMULT(--('Current 2023 Points'!$G$16:$N$27=D1536),TRANSPOSE(COLUMN('Current 2023 Points'!$G$16:$N$27)^0)),0))</f>
        <v>#N/A</v>
      </c>
      <c r="K1536" s="58">
        <f>F1536-IFERROR(VLOOKUP(D1536,'Pre-transfer 2023 Ranking'!$D:$F,3,0),0)</f>
        <v>11</v>
      </c>
      <c r="L1536">
        <f>countif('Pre-transfer 2022 Points'!$E$13:$L$21,D1536)</f>
        <v>0</v>
      </c>
      <c r="M1536" s="59">
        <f>countif('2022 Points'!$G$13:$N$21,D1536)</f>
        <v>0</v>
      </c>
    </row>
    <row r="1537">
      <c r="A1537" s="50">
        <v>1535.0</v>
      </c>
      <c r="B1537" s="50">
        <v>1758.0</v>
      </c>
      <c r="C1537" s="70" t="s">
        <v>747</v>
      </c>
      <c r="D1537" s="50" t="s">
        <v>7691</v>
      </c>
      <c r="E1537" s="50" t="s">
        <v>8628</v>
      </c>
      <c r="F1537" s="50">
        <v>11.0</v>
      </c>
      <c r="G1537" s="11"/>
      <c r="I1537" t="str">
        <f t="array" ref="I1537">INDEX('Current 2023 Points'!$F$16:$F$27,MATCH(1,MMULT(--('Current 2023 Points'!$G$16:$N$27=D1537),TRANSPOSE(COLUMN('Current 2023 Points'!$G$16:$N$27)^0)),0))</f>
        <v>#N/A</v>
      </c>
      <c r="K1537" s="58">
        <f>F1537-IFERROR(VLOOKUP(D1537,'Pre-transfer 2023 Ranking'!$D:$F,3,0),0)</f>
        <v>11</v>
      </c>
      <c r="L1537">
        <f>countif('Pre-transfer 2022 Points'!$E$13:$L$21,D1537)</f>
        <v>0</v>
      </c>
      <c r="M1537" s="59">
        <f>countif('2022 Points'!$G$13:$N$21,D1537)</f>
        <v>0</v>
      </c>
    </row>
    <row r="1538">
      <c r="A1538" s="50">
        <v>1536.0</v>
      </c>
      <c r="B1538" s="50">
        <v>933.0</v>
      </c>
      <c r="C1538" s="50" t="s">
        <v>5011</v>
      </c>
      <c r="D1538" s="50" t="s">
        <v>7692</v>
      </c>
      <c r="E1538" s="50" t="s">
        <v>8708</v>
      </c>
      <c r="F1538" s="50">
        <v>11.0</v>
      </c>
      <c r="G1538" s="11"/>
      <c r="I1538" t="str">
        <f t="array" ref="I1538">INDEX('Current 2023 Points'!$F$16:$F$27,MATCH(1,MMULT(--('Current 2023 Points'!$G$16:$N$27=D1538),TRANSPOSE(COLUMN('Current 2023 Points'!$G$16:$N$27)^0)),0))</f>
        <v>#N/A</v>
      </c>
      <c r="K1538" s="58">
        <f>F1538-IFERROR(VLOOKUP(D1538,'Pre-transfer 2023 Ranking'!$D:$F,3,0),0)</f>
        <v>11</v>
      </c>
      <c r="L1538">
        <f>countif('Pre-transfer 2022 Points'!$E$13:$L$21,D1538)</f>
        <v>0</v>
      </c>
      <c r="M1538" s="59">
        <f>countif('2022 Points'!$G$13:$N$21,D1538)</f>
        <v>0</v>
      </c>
    </row>
    <row r="1539">
      <c r="A1539" s="50">
        <v>1537.0</v>
      </c>
      <c r="B1539" s="50"/>
      <c r="C1539" s="71" t="s">
        <v>5776</v>
      </c>
      <c r="D1539" s="50" t="s">
        <v>7693</v>
      </c>
      <c r="E1539" s="50"/>
      <c r="F1539" s="50">
        <v>11.0</v>
      </c>
      <c r="G1539" s="11"/>
      <c r="I1539" t="str">
        <f t="array" ref="I1539">INDEX('Current 2023 Points'!$F$16:$F$27,MATCH(1,MMULT(--('Current 2023 Points'!$G$16:$N$27=D1539),TRANSPOSE(COLUMN('Current 2023 Points'!$G$16:$N$27)^0)),0))</f>
        <v>#N/A</v>
      </c>
      <c r="K1539" s="58">
        <f>F1539-IFERROR(VLOOKUP(D1539,'Pre-transfer 2023 Ranking'!$D:$F,3,0),0)</f>
        <v>11</v>
      </c>
      <c r="L1539">
        <f>countif('Pre-transfer 2022 Points'!$E$13:$L$21,D1539)</f>
        <v>0</v>
      </c>
      <c r="M1539" s="59">
        <f>countif('2022 Points'!$G$13:$N$21,D1539)</f>
        <v>0</v>
      </c>
    </row>
    <row r="1540">
      <c r="A1540" s="50">
        <v>1538.0</v>
      </c>
      <c r="B1540" s="50"/>
      <c r="C1540" s="50" t="s">
        <v>5776</v>
      </c>
      <c r="D1540" s="50" t="s">
        <v>7694</v>
      </c>
      <c r="E1540" s="50" t="s">
        <v>8833</v>
      </c>
      <c r="F1540" s="50">
        <v>11.0</v>
      </c>
      <c r="G1540" s="11"/>
      <c r="I1540" t="str">
        <f t="array" ref="I1540">INDEX('Current 2023 Points'!$F$16:$F$27,MATCH(1,MMULT(--('Current 2023 Points'!$G$16:$N$27=D1540),TRANSPOSE(COLUMN('Current 2023 Points'!$G$16:$N$27)^0)),0))</f>
        <v>#N/A</v>
      </c>
      <c r="K1540" s="58">
        <f>F1540-IFERROR(VLOOKUP(D1540,'Pre-transfer 2023 Ranking'!$D:$F,3,0),0)</f>
        <v>11</v>
      </c>
      <c r="L1540">
        <f>countif('Pre-transfer 2022 Points'!$E$13:$L$21,D1540)</f>
        <v>0</v>
      </c>
      <c r="M1540" s="59">
        <f>countif('2022 Points'!$G$13:$N$21,D1540)</f>
        <v>0</v>
      </c>
    </row>
    <row r="1541">
      <c r="A1541" s="50">
        <v>1539.0</v>
      </c>
      <c r="B1541" s="50">
        <v>982.0</v>
      </c>
      <c r="C1541" s="70" t="s">
        <v>5586</v>
      </c>
      <c r="D1541" s="50" t="s">
        <v>7695</v>
      </c>
      <c r="E1541" s="50"/>
      <c r="F1541" s="50">
        <v>11.0</v>
      </c>
      <c r="G1541" s="11"/>
      <c r="I1541" t="str">
        <f t="array" ref="I1541">INDEX('Current 2023 Points'!$F$16:$F$27,MATCH(1,MMULT(--('Current 2023 Points'!$G$16:$N$27=D1541),TRANSPOSE(COLUMN('Current 2023 Points'!$G$16:$N$27)^0)),0))</f>
        <v>#N/A</v>
      </c>
      <c r="K1541" s="58">
        <f>F1541-IFERROR(VLOOKUP(D1541,'Pre-transfer 2023 Ranking'!$D:$F,3,0),0)</f>
        <v>11</v>
      </c>
      <c r="L1541">
        <f>countif('Pre-transfer 2022 Points'!$E$13:$L$21,D1541)</f>
        <v>0</v>
      </c>
      <c r="M1541" s="59">
        <f>countif('2022 Points'!$G$13:$N$21,D1541)</f>
        <v>0</v>
      </c>
    </row>
    <row r="1542">
      <c r="A1542" s="50">
        <v>1540.0</v>
      </c>
      <c r="B1542" s="50"/>
      <c r="C1542" s="71" t="s">
        <v>5776</v>
      </c>
      <c r="D1542" s="50" t="s">
        <v>7696</v>
      </c>
      <c r="E1542" s="50"/>
      <c r="F1542" s="50">
        <v>11.0</v>
      </c>
      <c r="G1542" s="11"/>
      <c r="I1542" t="str">
        <f t="array" ref="I1542">INDEX('Current 2023 Points'!$F$16:$F$27,MATCH(1,MMULT(--('Current 2023 Points'!$G$16:$N$27=D1542),TRANSPOSE(COLUMN('Current 2023 Points'!$G$16:$N$27)^0)),0))</f>
        <v>#N/A</v>
      </c>
      <c r="K1542" s="58">
        <f>F1542-IFERROR(VLOOKUP(D1542,'Pre-transfer 2023 Ranking'!$D:$F,3,0),0)</f>
        <v>11</v>
      </c>
      <c r="L1542">
        <f>countif('Pre-transfer 2022 Points'!$E$13:$L$21,D1542)</f>
        <v>0</v>
      </c>
      <c r="M1542" s="59">
        <f>countif('2022 Points'!$G$13:$N$21,D1542)</f>
        <v>0</v>
      </c>
    </row>
    <row r="1543">
      <c r="A1543" s="50">
        <v>1541.0</v>
      </c>
      <c r="B1543" s="50"/>
      <c r="C1543" s="71" t="s">
        <v>5776</v>
      </c>
      <c r="D1543" s="50" t="s">
        <v>7697</v>
      </c>
      <c r="E1543" s="50"/>
      <c r="F1543" s="50">
        <v>10.0</v>
      </c>
      <c r="G1543" s="11"/>
      <c r="I1543" t="str">
        <f t="array" ref="I1543">INDEX('Current 2023 Points'!$F$16:$F$27,MATCH(1,MMULT(--('Current 2023 Points'!$G$16:$N$27=D1543),TRANSPOSE(COLUMN('Current 2023 Points'!$G$16:$N$27)^0)),0))</f>
        <v>#N/A</v>
      </c>
      <c r="K1543" s="58">
        <f>F1543-IFERROR(VLOOKUP(D1543,'Pre-transfer 2023 Ranking'!$D:$F,3,0),0)</f>
        <v>0</v>
      </c>
      <c r="L1543">
        <f>countif('Pre-transfer 2022 Points'!$E$13:$L$21,D1543)</f>
        <v>0</v>
      </c>
      <c r="M1543" s="59">
        <f>countif('2022 Points'!$G$13:$N$21,D1543)</f>
        <v>0</v>
      </c>
    </row>
    <row r="1544">
      <c r="A1544" s="50">
        <v>1542.0</v>
      </c>
      <c r="B1544" s="50"/>
      <c r="C1544" s="71" t="s">
        <v>5776</v>
      </c>
      <c r="D1544" s="50" t="s">
        <v>7698</v>
      </c>
      <c r="E1544" s="50"/>
      <c r="F1544" s="50">
        <v>10.0</v>
      </c>
      <c r="G1544" s="11"/>
      <c r="I1544" t="str">
        <f t="array" ref="I1544">INDEX('Current 2023 Points'!$F$16:$F$27,MATCH(1,MMULT(--('Current 2023 Points'!$G$16:$N$27=D1544),TRANSPOSE(COLUMN('Current 2023 Points'!$G$16:$N$27)^0)),0))</f>
        <v>#N/A</v>
      </c>
      <c r="K1544" s="58">
        <f>F1544-IFERROR(VLOOKUP(D1544,'Pre-transfer 2023 Ranking'!$D:$F,3,0),0)</f>
        <v>0</v>
      </c>
      <c r="L1544">
        <f>countif('Pre-transfer 2022 Points'!$E$13:$L$21,D1544)</f>
        <v>0</v>
      </c>
      <c r="M1544" s="59">
        <f>countif('2022 Points'!$G$13:$N$21,D1544)</f>
        <v>0</v>
      </c>
    </row>
    <row r="1545">
      <c r="A1545" s="50">
        <v>1543.0</v>
      </c>
      <c r="B1545" s="50"/>
      <c r="C1545" s="50" t="s">
        <v>5776</v>
      </c>
      <c r="D1545" s="50" t="s">
        <v>7699</v>
      </c>
      <c r="E1545" s="50" t="s">
        <v>8834</v>
      </c>
      <c r="F1545" s="50">
        <v>10.0</v>
      </c>
      <c r="G1545" s="11"/>
      <c r="I1545" t="str">
        <f t="array" ref="I1545">INDEX('Current 2023 Points'!$F$16:$F$27,MATCH(1,MMULT(--('Current 2023 Points'!$G$16:$N$27=D1545),TRANSPOSE(COLUMN('Current 2023 Points'!$G$16:$N$27)^0)),0))</f>
        <v>#N/A</v>
      </c>
      <c r="K1545" s="58">
        <f>F1545-IFERROR(VLOOKUP(D1545,'Pre-transfer 2023 Ranking'!$D:$F,3,0),0)</f>
        <v>6</v>
      </c>
      <c r="L1545">
        <f>countif('Pre-transfer 2022 Points'!$E$13:$L$21,D1545)</f>
        <v>0</v>
      </c>
      <c r="M1545" s="59">
        <f>countif('2022 Points'!$G$13:$N$21,D1545)</f>
        <v>0</v>
      </c>
    </row>
    <row r="1546">
      <c r="A1546" s="50">
        <v>1544.0</v>
      </c>
      <c r="B1546" s="50">
        <v>1708.0</v>
      </c>
      <c r="C1546" s="50" t="s">
        <v>500</v>
      </c>
      <c r="D1546" s="50" t="s">
        <v>7700</v>
      </c>
      <c r="E1546" s="50"/>
      <c r="F1546" s="50">
        <v>10.0</v>
      </c>
      <c r="G1546" s="11"/>
      <c r="I1546" t="str">
        <f t="array" ref="I1546">INDEX('Current 2023 Points'!$F$16:$F$27,MATCH(1,MMULT(--('Current 2023 Points'!$G$16:$N$27=D1546),TRANSPOSE(COLUMN('Current 2023 Points'!$G$16:$N$27)^0)),0))</f>
        <v>#N/A</v>
      </c>
      <c r="K1546" s="58">
        <f>F1546-IFERROR(VLOOKUP(D1546,'Pre-transfer 2023 Ranking'!$D:$F,3,0),0)</f>
        <v>0</v>
      </c>
      <c r="L1546">
        <f>countif('Pre-transfer 2022 Points'!$E$13:$L$21,D1546)</f>
        <v>0</v>
      </c>
      <c r="M1546" s="59">
        <f>countif('2022 Points'!$G$13:$N$21,D1546)</f>
        <v>0</v>
      </c>
    </row>
    <row r="1547">
      <c r="A1547" s="50">
        <v>1545.0</v>
      </c>
      <c r="B1547" s="50">
        <v>767.0</v>
      </c>
      <c r="C1547" s="70" t="s">
        <v>8835</v>
      </c>
      <c r="D1547" s="50" t="s">
        <v>7701</v>
      </c>
      <c r="E1547" s="50"/>
      <c r="F1547" s="50">
        <v>10.0</v>
      </c>
      <c r="G1547" s="11"/>
      <c r="I1547" t="str">
        <f t="array" ref="I1547">INDEX('Current 2023 Points'!$F$16:$F$27,MATCH(1,MMULT(--('Current 2023 Points'!$G$16:$N$27=D1547),TRANSPOSE(COLUMN('Current 2023 Points'!$G$16:$N$27)^0)),0))</f>
        <v>#N/A</v>
      </c>
      <c r="K1547" s="58">
        <f>F1547-IFERROR(VLOOKUP(D1547,'Pre-transfer 2023 Ranking'!$D:$F,3,0),0)</f>
        <v>0</v>
      </c>
      <c r="L1547">
        <f>countif('Pre-transfer 2022 Points'!$E$13:$L$21,D1547)</f>
        <v>0</v>
      </c>
      <c r="M1547" s="59">
        <f>countif('2022 Points'!$G$13:$N$21,D1547)</f>
        <v>0</v>
      </c>
    </row>
    <row r="1548">
      <c r="A1548" s="50">
        <v>1546.0</v>
      </c>
      <c r="B1548" s="50">
        <v>1587.0</v>
      </c>
      <c r="C1548" s="71" t="s">
        <v>456</v>
      </c>
      <c r="D1548" s="50" t="s">
        <v>7702</v>
      </c>
      <c r="E1548" s="50" t="s">
        <v>1350</v>
      </c>
      <c r="F1548" s="50">
        <v>10.0</v>
      </c>
      <c r="G1548" s="11"/>
      <c r="I1548" t="str">
        <f t="array" ref="I1548">INDEX('Current 2023 Points'!$F$16:$F$27,MATCH(1,MMULT(--('Current 2023 Points'!$G$16:$N$27=D1548),TRANSPOSE(COLUMN('Current 2023 Points'!$G$16:$N$27)^0)),0))</f>
        <v>#N/A</v>
      </c>
      <c r="K1548" s="58">
        <f>F1548-IFERROR(VLOOKUP(D1548,'Pre-transfer 2023 Ranking'!$D:$F,3,0),0)</f>
        <v>0</v>
      </c>
      <c r="L1548">
        <f>countif('Pre-transfer 2022 Points'!$E$13:$L$21,D1548)</f>
        <v>0</v>
      </c>
      <c r="M1548" s="59">
        <f>countif('2022 Points'!$G$13:$N$21,D1548)</f>
        <v>0</v>
      </c>
    </row>
    <row r="1549">
      <c r="A1549" s="50">
        <v>1547.0</v>
      </c>
      <c r="B1549" s="50">
        <v>989.0</v>
      </c>
      <c r="C1549" s="70" t="s">
        <v>5128</v>
      </c>
      <c r="D1549" s="50" t="s">
        <v>7703</v>
      </c>
      <c r="E1549" s="50" t="s">
        <v>8618</v>
      </c>
      <c r="F1549" s="50">
        <v>10.0</v>
      </c>
      <c r="G1549" s="11"/>
      <c r="I1549" t="str">
        <f t="array" ref="I1549">INDEX('Current 2023 Points'!$F$16:$F$27,MATCH(1,MMULT(--('Current 2023 Points'!$G$16:$N$27=D1549),TRANSPOSE(COLUMN('Current 2023 Points'!$G$16:$N$27)^0)),0))</f>
        <v>#N/A</v>
      </c>
      <c r="K1549" s="58">
        <f>F1549-IFERROR(VLOOKUP(D1549,'Pre-transfer 2023 Ranking'!$D:$F,3,0),0)</f>
        <v>3</v>
      </c>
      <c r="L1549">
        <f>countif('Pre-transfer 2022 Points'!$E$13:$L$21,D1549)</f>
        <v>0</v>
      </c>
      <c r="M1549" s="59">
        <f>countif('2022 Points'!$G$13:$N$21,D1549)</f>
        <v>0</v>
      </c>
    </row>
    <row r="1550">
      <c r="A1550" s="50">
        <v>1548.0</v>
      </c>
      <c r="B1550" s="50"/>
      <c r="C1550" s="50" t="s">
        <v>5776</v>
      </c>
      <c r="D1550" s="50" t="s">
        <v>7704</v>
      </c>
      <c r="E1550" s="50" t="s">
        <v>976</v>
      </c>
      <c r="F1550" s="50">
        <v>10.0</v>
      </c>
      <c r="G1550" s="11"/>
      <c r="I1550" t="str">
        <f t="array" ref="I1550">INDEX('Current 2023 Points'!$F$16:$F$27,MATCH(1,MMULT(--('Current 2023 Points'!$G$16:$N$27=D1550),TRANSPOSE(COLUMN('Current 2023 Points'!$G$16:$N$27)^0)),0))</f>
        <v>#N/A</v>
      </c>
      <c r="K1550" s="58">
        <f>F1550-IFERROR(VLOOKUP(D1550,'Pre-transfer 2023 Ranking'!$D:$F,3,0),0)</f>
        <v>0</v>
      </c>
      <c r="L1550">
        <f>countif('Pre-transfer 2022 Points'!$E$13:$L$21,D1550)</f>
        <v>0</v>
      </c>
      <c r="M1550" s="59">
        <f>countif('2022 Points'!$G$13:$N$21,D1550)</f>
        <v>0</v>
      </c>
    </row>
    <row r="1551">
      <c r="A1551" s="50">
        <v>1549.0</v>
      </c>
      <c r="B1551" s="50">
        <v>352.0</v>
      </c>
      <c r="C1551" s="70" t="s">
        <v>8836</v>
      </c>
      <c r="D1551" s="50" t="s">
        <v>7705</v>
      </c>
      <c r="E1551" s="50" t="s">
        <v>8617</v>
      </c>
      <c r="F1551" s="50">
        <v>10.0</v>
      </c>
      <c r="G1551" s="11"/>
      <c r="I1551" t="str">
        <f t="array" ref="I1551">INDEX('Current 2023 Points'!$F$16:$F$27,MATCH(1,MMULT(--('Current 2023 Points'!$G$16:$N$27=D1551),TRANSPOSE(COLUMN('Current 2023 Points'!$G$16:$N$27)^0)),0))</f>
        <v>#N/A</v>
      </c>
      <c r="K1551" s="58">
        <f>F1551-IFERROR(VLOOKUP(D1551,'Pre-transfer 2023 Ranking'!$D:$F,3,0),0)</f>
        <v>0</v>
      </c>
      <c r="L1551">
        <f>countif('Pre-transfer 2022 Points'!$E$13:$L$21,D1551)</f>
        <v>0</v>
      </c>
      <c r="M1551" s="59">
        <f>countif('2022 Points'!$G$13:$N$21,D1551)</f>
        <v>0</v>
      </c>
    </row>
    <row r="1552">
      <c r="A1552" s="50">
        <v>1550.0</v>
      </c>
      <c r="B1552" s="50">
        <v>1947.0</v>
      </c>
      <c r="C1552" s="50" t="s">
        <v>1246</v>
      </c>
      <c r="D1552" s="50" t="s">
        <v>7706</v>
      </c>
      <c r="E1552" s="50"/>
      <c r="F1552" s="50">
        <v>10.0</v>
      </c>
      <c r="G1552" s="11"/>
      <c r="I1552" t="str">
        <f t="array" ref="I1552">INDEX('Current 2023 Points'!$F$16:$F$27,MATCH(1,MMULT(--('Current 2023 Points'!$G$16:$N$27=D1552),TRANSPOSE(COLUMN('Current 2023 Points'!$G$16:$N$27)^0)),0))</f>
        <v>#N/A</v>
      </c>
      <c r="K1552" s="58">
        <f>F1552-IFERROR(VLOOKUP(D1552,'Pre-transfer 2023 Ranking'!$D:$F,3,0),0)</f>
        <v>0</v>
      </c>
      <c r="L1552">
        <f>countif('Pre-transfer 2022 Points'!$E$13:$L$21,D1552)</f>
        <v>0</v>
      </c>
      <c r="M1552" s="59">
        <f>countif('2022 Points'!$G$13:$N$21,D1552)</f>
        <v>0</v>
      </c>
    </row>
    <row r="1553">
      <c r="A1553" s="50">
        <v>1551.0</v>
      </c>
      <c r="B1553" s="50"/>
      <c r="C1553" s="70" t="s">
        <v>5776</v>
      </c>
      <c r="D1553" s="50" t="s">
        <v>7707</v>
      </c>
      <c r="E1553" s="50"/>
      <c r="F1553" s="50">
        <v>10.0</v>
      </c>
      <c r="G1553" s="11"/>
      <c r="I1553" t="str">
        <f t="array" ref="I1553">INDEX('Current 2023 Points'!$F$16:$F$27,MATCH(1,MMULT(--('Current 2023 Points'!$G$16:$N$27=D1553),TRANSPOSE(COLUMN('Current 2023 Points'!$G$16:$N$27)^0)),0))</f>
        <v>#N/A</v>
      </c>
      <c r="K1553" s="58">
        <f>F1553-IFERROR(VLOOKUP(D1553,'Pre-transfer 2023 Ranking'!$D:$F,3,0),0)</f>
        <v>0</v>
      </c>
      <c r="L1553">
        <f>countif('Pre-transfer 2022 Points'!$E$13:$L$21,D1553)</f>
        <v>0</v>
      </c>
      <c r="M1553" s="59">
        <f>countif('2022 Points'!$G$13:$N$21,D1553)</f>
        <v>0</v>
      </c>
    </row>
    <row r="1554">
      <c r="A1554" s="50">
        <v>1552.0</v>
      </c>
      <c r="B1554" s="50">
        <v>368.0</v>
      </c>
      <c r="C1554" s="50" t="s">
        <v>5161</v>
      </c>
      <c r="D1554" s="50" t="s">
        <v>7708</v>
      </c>
      <c r="E1554" s="50" t="s">
        <v>8618</v>
      </c>
      <c r="F1554" s="50">
        <v>10.0</v>
      </c>
      <c r="G1554" s="11"/>
      <c r="I1554" t="str">
        <f t="array" ref="I1554">INDEX('Current 2023 Points'!$F$16:$F$27,MATCH(1,MMULT(--('Current 2023 Points'!$G$16:$N$27=D1554),TRANSPOSE(COLUMN('Current 2023 Points'!$G$16:$N$27)^0)),0))</f>
        <v>#N/A</v>
      </c>
      <c r="K1554" s="58">
        <f>F1554-IFERROR(VLOOKUP(D1554,'Pre-transfer 2023 Ranking'!$D:$F,3,0),0)</f>
        <v>5</v>
      </c>
      <c r="L1554">
        <f>countif('Pre-transfer 2022 Points'!$E$13:$L$21,D1554)</f>
        <v>0</v>
      </c>
      <c r="M1554" s="59">
        <f>countif('2022 Points'!$G$13:$N$21,D1554)</f>
        <v>0</v>
      </c>
    </row>
    <row r="1555">
      <c r="A1555" s="50">
        <v>1553.0</v>
      </c>
      <c r="B1555" s="50">
        <v>470.0</v>
      </c>
      <c r="C1555" s="70" t="s">
        <v>8837</v>
      </c>
      <c r="D1555" s="50" t="s">
        <v>7709</v>
      </c>
      <c r="E1555" s="50" t="s">
        <v>8736</v>
      </c>
      <c r="F1555" s="50">
        <v>10.0</v>
      </c>
      <c r="G1555" s="11"/>
      <c r="I1555" t="str">
        <f t="array" ref="I1555">INDEX('Current 2023 Points'!$F$16:$F$27,MATCH(1,MMULT(--('Current 2023 Points'!$G$16:$N$27=D1555),TRANSPOSE(COLUMN('Current 2023 Points'!$G$16:$N$27)^0)),0))</f>
        <v>#N/A</v>
      </c>
      <c r="K1555" s="58">
        <f>F1555-IFERROR(VLOOKUP(D1555,'Pre-transfer 2023 Ranking'!$D:$F,3,0),0)</f>
        <v>0</v>
      </c>
      <c r="L1555">
        <f>countif('Pre-transfer 2022 Points'!$E$13:$L$21,D1555)</f>
        <v>0</v>
      </c>
      <c r="M1555" s="59">
        <f>countif('2022 Points'!$G$13:$N$21,D1555)</f>
        <v>0</v>
      </c>
    </row>
    <row r="1556">
      <c r="A1556" s="50">
        <v>1554.0</v>
      </c>
      <c r="B1556" s="50"/>
      <c r="C1556" s="50" t="s">
        <v>5776</v>
      </c>
      <c r="D1556" s="50" t="s">
        <v>7710</v>
      </c>
      <c r="E1556" s="50" t="s">
        <v>6085</v>
      </c>
      <c r="F1556" s="50">
        <v>10.0</v>
      </c>
      <c r="G1556" s="11"/>
      <c r="I1556" t="str">
        <f t="array" ref="I1556">INDEX('Current 2023 Points'!$F$16:$F$27,MATCH(1,MMULT(--('Current 2023 Points'!$G$16:$N$27=D1556),TRANSPOSE(COLUMN('Current 2023 Points'!$G$16:$N$27)^0)),0))</f>
        <v>#N/A</v>
      </c>
      <c r="K1556" s="58">
        <f>F1556-IFERROR(VLOOKUP(D1556,'Pre-transfer 2023 Ranking'!$D:$F,3,0),0)</f>
        <v>0</v>
      </c>
      <c r="L1556">
        <f>countif('Pre-transfer 2022 Points'!$E$13:$L$21,D1556)</f>
        <v>0</v>
      </c>
      <c r="M1556" s="59">
        <f>countif('2022 Points'!$G$13:$N$21,D1556)</f>
        <v>0</v>
      </c>
    </row>
    <row r="1557">
      <c r="A1557" s="50">
        <v>1555.0</v>
      </c>
      <c r="B1557" s="50"/>
      <c r="C1557" s="50" t="s">
        <v>5776</v>
      </c>
      <c r="D1557" s="50" t="s">
        <v>7711</v>
      </c>
      <c r="E1557" s="50"/>
      <c r="F1557" s="50">
        <v>10.0</v>
      </c>
      <c r="G1557" s="11"/>
      <c r="I1557" t="str">
        <f t="array" ref="I1557">INDEX('Current 2023 Points'!$F$16:$F$27,MATCH(1,MMULT(--('Current 2023 Points'!$G$16:$N$27=D1557),TRANSPOSE(COLUMN('Current 2023 Points'!$G$16:$N$27)^0)),0))</f>
        <v>#N/A</v>
      </c>
      <c r="K1557" s="58">
        <f>F1557-IFERROR(VLOOKUP(D1557,'Pre-transfer 2023 Ranking'!$D:$F,3,0),0)</f>
        <v>0</v>
      </c>
      <c r="L1557">
        <f>countif('Pre-transfer 2022 Points'!$E$13:$L$21,D1557)</f>
        <v>0</v>
      </c>
      <c r="M1557" s="59">
        <f>countif('2022 Points'!$G$13:$N$21,D1557)</f>
        <v>0</v>
      </c>
    </row>
    <row r="1558">
      <c r="A1558" s="50">
        <v>1556.0</v>
      </c>
      <c r="B1558" s="50"/>
      <c r="C1558" s="50" t="s">
        <v>5776</v>
      </c>
      <c r="D1558" s="50" t="s">
        <v>7712</v>
      </c>
      <c r="E1558" s="50" t="s">
        <v>8628</v>
      </c>
      <c r="F1558" s="50">
        <v>10.0</v>
      </c>
      <c r="G1558" s="11"/>
      <c r="I1558" t="str">
        <f t="array" ref="I1558">INDEX('Current 2023 Points'!$F$16:$F$27,MATCH(1,MMULT(--('Current 2023 Points'!$G$16:$N$27=D1558),TRANSPOSE(COLUMN('Current 2023 Points'!$G$16:$N$27)^0)),0))</f>
        <v>#N/A</v>
      </c>
      <c r="K1558" s="58">
        <f>F1558-IFERROR(VLOOKUP(D1558,'Pre-transfer 2023 Ranking'!$D:$F,3,0),0)</f>
        <v>0</v>
      </c>
      <c r="L1558">
        <f>countif('Pre-transfer 2022 Points'!$E$13:$L$21,D1558)</f>
        <v>0</v>
      </c>
      <c r="M1558" s="59">
        <f>countif('2022 Points'!$G$13:$N$21,D1558)</f>
        <v>0</v>
      </c>
    </row>
    <row r="1559">
      <c r="A1559" s="50">
        <v>1557.0</v>
      </c>
      <c r="B1559" s="50">
        <v>771.0</v>
      </c>
      <c r="C1559" s="50" t="s">
        <v>8838</v>
      </c>
      <c r="D1559" s="50" t="s">
        <v>7713</v>
      </c>
      <c r="E1559" s="50" t="s">
        <v>5766</v>
      </c>
      <c r="F1559" s="50">
        <v>10.0</v>
      </c>
      <c r="G1559" s="11"/>
      <c r="I1559" t="str">
        <f t="array" ref="I1559">INDEX('Current 2023 Points'!$F$16:$F$27,MATCH(1,MMULT(--('Current 2023 Points'!$G$16:$N$27=D1559),TRANSPOSE(COLUMN('Current 2023 Points'!$G$16:$N$27)^0)),0))</f>
        <v>#N/A</v>
      </c>
      <c r="K1559" s="58">
        <f>F1559-IFERROR(VLOOKUP(D1559,'Pre-transfer 2023 Ranking'!$D:$F,3,0),0)</f>
        <v>0</v>
      </c>
      <c r="L1559">
        <f>countif('Pre-transfer 2022 Points'!$E$13:$L$21,D1559)</f>
        <v>0</v>
      </c>
      <c r="M1559" s="59">
        <f>countif('2022 Points'!$G$13:$N$21,D1559)</f>
        <v>0</v>
      </c>
    </row>
    <row r="1560">
      <c r="A1560" s="50">
        <v>1558.0</v>
      </c>
      <c r="B1560" s="50">
        <v>985.0</v>
      </c>
      <c r="C1560" s="50" t="s">
        <v>8839</v>
      </c>
      <c r="D1560" s="50" t="s">
        <v>7714</v>
      </c>
      <c r="E1560" s="50" t="s">
        <v>1442</v>
      </c>
      <c r="F1560" s="50">
        <v>10.0</v>
      </c>
      <c r="G1560" s="11"/>
      <c r="I1560" t="str">
        <f t="array" ref="I1560">INDEX('Current 2023 Points'!$F$16:$F$27,MATCH(1,MMULT(--('Current 2023 Points'!$G$16:$N$27=D1560),TRANSPOSE(COLUMN('Current 2023 Points'!$G$16:$N$27)^0)),0))</f>
        <v>#N/A</v>
      </c>
      <c r="K1560" s="58">
        <f>F1560-IFERROR(VLOOKUP(D1560,'Pre-transfer 2023 Ranking'!$D:$F,3,0),0)</f>
        <v>2</v>
      </c>
      <c r="L1560">
        <f>countif('Pre-transfer 2022 Points'!$E$13:$L$21,D1560)</f>
        <v>0</v>
      </c>
      <c r="M1560" s="59">
        <f>countif('2022 Points'!$G$13:$N$21,D1560)</f>
        <v>0</v>
      </c>
    </row>
    <row r="1561">
      <c r="A1561" s="50">
        <v>1559.0</v>
      </c>
      <c r="B1561" s="50">
        <v>1820.0</v>
      </c>
      <c r="C1561" s="71" t="s">
        <v>5633</v>
      </c>
      <c r="D1561" s="50" t="s">
        <v>7715</v>
      </c>
      <c r="E1561" s="50" t="s">
        <v>388</v>
      </c>
      <c r="F1561" s="50">
        <v>10.0</v>
      </c>
      <c r="G1561" s="11"/>
      <c r="I1561" t="str">
        <f t="array" ref="I1561">INDEX('Current 2023 Points'!$F$16:$F$27,MATCH(1,MMULT(--('Current 2023 Points'!$G$16:$N$27=D1561),TRANSPOSE(COLUMN('Current 2023 Points'!$G$16:$N$27)^0)),0))</f>
        <v>#N/A</v>
      </c>
      <c r="K1561" s="58">
        <f>F1561-IFERROR(VLOOKUP(D1561,'Pre-transfer 2023 Ranking'!$D:$F,3,0),0)</f>
        <v>5</v>
      </c>
      <c r="L1561">
        <f>countif('Pre-transfer 2022 Points'!$E$13:$L$21,D1561)</f>
        <v>0</v>
      </c>
      <c r="M1561" s="59">
        <f>countif('2022 Points'!$G$13:$N$21,D1561)</f>
        <v>0</v>
      </c>
    </row>
    <row r="1562">
      <c r="A1562" s="50">
        <v>1560.0</v>
      </c>
      <c r="B1562" s="50"/>
      <c r="C1562" s="50" t="s">
        <v>5776</v>
      </c>
      <c r="D1562" s="50" t="s">
        <v>7716</v>
      </c>
      <c r="E1562" s="50"/>
      <c r="F1562" s="50">
        <v>10.0</v>
      </c>
      <c r="G1562" s="11"/>
      <c r="I1562" t="str">
        <f t="array" ref="I1562">INDEX('Current 2023 Points'!$F$16:$F$27,MATCH(1,MMULT(--('Current 2023 Points'!$G$16:$N$27=D1562),TRANSPOSE(COLUMN('Current 2023 Points'!$G$16:$N$27)^0)),0))</f>
        <v>#N/A</v>
      </c>
      <c r="K1562" s="58">
        <f>F1562-IFERROR(VLOOKUP(D1562,'Pre-transfer 2023 Ranking'!$D:$F,3,0),0)</f>
        <v>10</v>
      </c>
      <c r="L1562">
        <f>countif('Pre-transfer 2022 Points'!$E$13:$L$21,D1562)</f>
        <v>0</v>
      </c>
      <c r="M1562" s="59">
        <f>countif('2022 Points'!$G$13:$N$21,D1562)</f>
        <v>0</v>
      </c>
    </row>
    <row r="1563">
      <c r="A1563" s="50">
        <v>1561.0</v>
      </c>
      <c r="B1563" s="50">
        <v>264.0</v>
      </c>
      <c r="C1563" s="50" t="s">
        <v>8840</v>
      </c>
      <c r="D1563" s="50" t="s">
        <v>7717</v>
      </c>
      <c r="E1563" s="50" t="s">
        <v>4314</v>
      </c>
      <c r="F1563" s="50">
        <v>10.0</v>
      </c>
      <c r="G1563" s="11"/>
      <c r="I1563" t="str">
        <f t="array" ref="I1563">INDEX('Current 2023 Points'!$F$16:$F$27,MATCH(1,MMULT(--('Current 2023 Points'!$G$16:$N$27=D1563),TRANSPOSE(COLUMN('Current 2023 Points'!$G$16:$N$27)^0)),0))</f>
        <v>#N/A</v>
      </c>
      <c r="K1563" s="58">
        <f>F1563-IFERROR(VLOOKUP(D1563,'Pre-transfer 2023 Ranking'!$D:$F,3,0),0)</f>
        <v>5</v>
      </c>
      <c r="L1563">
        <f>countif('Pre-transfer 2022 Points'!$E$13:$L$21,D1563)</f>
        <v>0</v>
      </c>
      <c r="M1563" s="59">
        <f>countif('2022 Points'!$G$13:$N$21,D1563)</f>
        <v>0</v>
      </c>
    </row>
    <row r="1564">
      <c r="A1564" s="50">
        <v>1562.0</v>
      </c>
      <c r="B1564" s="50">
        <v>1549.0</v>
      </c>
      <c r="C1564" s="50" t="s">
        <v>345</v>
      </c>
      <c r="D1564" s="50" t="s">
        <v>7718</v>
      </c>
      <c r="E1564" s="50" t="s">
        <v>8841</v>
      </c>
      <c r="F1564" s="50">
        <v>10.0</v>
      </c>
      <c r="G1564" s="11"/>
      <c r="I1564" t="str">
        <f t="array" ref="I1564">INDEX('Current 2023 Points'!$F$16:$F$27,MATCH(1,MMULT(--('Current 2023 Points'!$G$16:$N$27=D1564),TRANSPOSE(COLUMN('Current 2023 Points'!$G$16:$N$27)^0)),0))</f>
        <v>#N/A</v>
      </c>
      <c r="K1564" s="58">
        <f>F1564-IFERROR(VLOOKUP(D1564,'Pre-transfer 2023 Ranking'!$D:$F,3,0),0)</f>
        <v>0</v>
      </c>
      <c r="L1564">
        <f>countif('Pre-transfer 2022 Points'!$E$13:$L$21,D1564)</f>
        <v>0</v>
      </c>
      <c r="M1564" s="59">
        <f>countif('2022 Points'!$G$13:$N$21,D1564)</f>
        <v>0</v>
      </c>
    </row>
    <row r="1565">
      <c r="A1565" s="50">
        <v>1563.0</v>
      </c>
      <c r="B1565" s="50"/>
      <c r="C1565" s="71" t="s">
        <v>5776</v>
      </c>
      <c r="D1565" s="50" t="s">
        <v>7719</v>
      </c>
      <c r="E1565" s="50" t="s">
        <v>5019</v>
      </c>
      <c r="F1565" s="50">
        <v>10.0</v>
      </c>
      <c r="G1565" s="11"/>
      <c r="I1565" t="str">
        <f t="array" ref="I1565">INDEX('Current 2023 Points'!$F$16:$F$27,MATCH(1,MMULT(--('Current 2023 Points'!$G$16:$N$27=D1565),TRANSPOSE(COLUMN('Current 2023 Points'!$G$16:$N$27)^0)),0))</f>
        <v>#N/A</v>
      </c>
      <c r="K1565" s="58">
        <f>F1565-IFERROR(VLOOKUP(D1565,'Pre-transfer 2023 Ranking'!$D:$F,3,0),0)</f>
        <v>0</v>
      </c>
      <c r="L1565">
        <f>countif('Pre-transfer 2022 Points'!$E$13:$L$21,D1565)</f>
        <v>0</v>
      </c>
      <c r="M1565" s="59">
        <f>countif('2022 Points'!$G$13:$N$21,D1565)</f>
        <v>0</v>
      </c>
    </row>
    <row r="1566">
      <c r="A1566" s="50">
        <v>1564.0</v>
      </c>
      <c r="B1566" s="50"/>
      <c r="C1566" s="70" t="s">
        <v>5776</v>
      </c>
      <c r="D1566" s="50" t="s">
        <v>7720</v>
      </c>
      <c r="E1566" s="50" t="s">
        <v>4752</v>
      </c>
      <c r="F1566" s="50">
        <v>10.0</v>
      </c>
      <c r="G1566" s="11"/>
      <c r="I1566" t="str">
        <f t="array" ref="I1566">INDEX('Current 2023 Points'!$F$16:$F$27,MATCH(1,MMULT(--('Current 2023 Points'!$G$16:$N$27=D1566),TRANSPOSE(COLUMN('Current 2023 Points'!$G$16:$N$27)^0)),0))</f>
        <v>#N/A</v>
      </c>
      <c r="K1566" s="58">
        <f>F1566-IFERROR(VLOOKUP(D1566,'Pre-transfer 2023 Ranking'!$D:$F,3,0),0)</f>
        <v>0</v>
      </c>
      <c r="L1566">
        <f>countif('Pre-transfer 2022 Points'!$E$13:$L$21,D1566)</f>
        <v>0</v>
      </c>
      <c r="M1566" s="59">
        <f>countif('2022 Points'!$G$13:$N$21,D1566)</f>
        <v>0</v>
      </c>
    </row>
    <row r="1567">
      <c r="A1567" s="50">
        <v>1565.0</v>
      </c>
      <c r="B1567" s="50">
        <v>733.0</v>
      </c>
      <c r="C1567" s="71" t="s">
        <v>8842</v>
      </c>
      <c r="D1567" s="50" t="s">
        <v>7721</v>
      </c>
      <c r="E1567" s="50" t="s">
        <v>4330</v>
      </c>
      <c r="F1567" s="50">
        <v>10.0</v>
      </c>
      <c r="G1567" s="11"/>
      <c r="I1567" t="str">
        <f t="array" ref="I1567">INDEX('Current 2023 Points'!$F$16:$F$27,MATCH(1,MMULT(--('Current 2023 Points'!$G$16:$N$27=D1567),TRANSPOSE(COLUMN('Current 2023 Points'!$G$16:$N$27)^0)),0))</f>
        <v>#N/A</v>
      </c>
      <c r="K1567" s="58">
        <f>F1567-IFERROR(VLOOKUP(D1567,'Pre-transfer 2023 Ranking'!$D:$F,3,0),0)</f>
        <v>0</v>
      </c>
      <c r="L1567">
        <f>countif('Pre-transfer 2022 Points'!$E$13:$L$21,D1567)</f>
        <v>0</v>
      </c>
      <c r="M1567" s="59">
        <f>countif('2022 Points'!$G$13:$N$21,D1567)</f>
        <v>0</v>
      </c>
    </row>
    <row r="1568">
      <c r="A1568" s="50">
        <v>1566.0</v>
      </c>
      <c r="B1568" s="50"/>
      <c r="C1568" s="70" t="s">
        <v>5776</v>
      </c>
      <c r="D1568" s="50" t="s">
        <v>7722</v>
      </c>
      <c r="E1568" s="50" t="s">
        <v>4867</v>
      </c>
      <c r="F1568" s="50">
        <v>10.0</v>
      </c>
      <c r="G1568" s="11"/>
      <c r="I1568" t="str">
        <f t="array" ref="I1568">INDEX('Current 2023 Points'!$F$16:$F$27,MATCH(1,MMULT(--('Current 2023 Points'!$G$16:$N$27=D1568),TRANSPOSE(COLUMN('Current 2023 Points'!$G$16:$N$27)^0)),0))</f>
        <v>#N/A</v>
      </c>
      <c r="K1568" s="58">
        <f>F1568-IFERROR(VLOOKUP(D1568,'Pre-transfer 2023 Ranking'!$D:$F,3,0),0)</f>
        <v>6</v>
      </c>
      <c r="L1568">
        <f>countif('Pre-transfer 2022 Points'!$E$13:$L$21,D1568)</f>
        <v>0</v>
      </c>
      <c r="M1568" s="59">
        <f>countif('2022 Points'!$G$13:$N$21,D1568)</f>
        <v>0</v>
      </c>
    </row>
    <row r="1569">
      <c r="A1569" s="50">
        <v>1567.0</v>
      </c>
      <c r="B1569" s="50">
        <v>1094.0</v>
      </c>
      <c r="C1569" s="70" t="s">
        <v>1574</v>
      </c>
      <c r="D1569" s="50" t="s">
        <v>7723</v>
      </c>
      <c r="E1569" s="50" t="s">
        <v>4598</v>
      </c>
      <c r="F1569" s="50">
        <v>10.0</v>
      </c>
      <c r="G1569" s="11"/>
      <c r="I1569" t="str">
        <f t="array" ref="I1569">INDEX('Current 2023 Points'!$F$16:$F$27,MATCH(1,MMULT(--('Current 2023 Points'!$G$16:$N$27=D1569),TRANSPOSE(COLUMN('Current 2023 Points'!$G$16:$N$27)^0)),0))</f>
        <v>#N/A</v>
      </c>
      <c r="K1569" s="58">
        <f>F1569-IFERROR(VLOOKUP(D1569,'Pre-transfer 2023 Ranking'!$D:$F,3,0),0)</f>
        <v>6</v>
      </c>
      <c r="L1569">
        <f>countif('Pre-transfer 2022 Points'!$E$13:$L$21,D1569)</f>
        <v>0</v>
      </c>
      <c r="M1569" s="59">
        <f>countif('2022 Points'!$G$13:$N$21,D1569)</f>
        <v>0</v>
      </c>
    </row>
    <row r="1570">
      <c r="A1570" s="50">
        <v>1568.0</v>
      </c>
      <c r="B1570" s="50">
        <v>1573.0</v>
      </c>
      <c r="C1570" s="50" t="s">
        <v>4323</v>
      </c>
      <c r="D1570" s="50" t="s">
        <v>7724</v>
      </c>
      <c r="E1570" s="50"/>
      <c r="F1570" s="50">
        <v>10.0</v>
      </c>
      <c r="G1570" s="11"/>
      <c r="I1570" t="str">
        <f t="array" ref="I1570">INDEX('Current 2023 Points'!$F$16:$F$27,MATCH(1,MMULT(--('Current 2023 Points'!$G$16:$N$27=D1570),TRANSPOSE(COLUMN('Current 2023 Points'!$G$16:$N$27)^0)),0))</f>
        <v>#N/A</v>
      </c>
      <c r="K1570" s="58">
        <f>F1570-IFERROR(VLOOKUP(D1570,'Pre-transfer 2023 Ranking'!$D:$F,3,0),0)</f>
        <v>0</v>
      </c>
      <c r="L1570">
        <f>countif('Pre-transfer 2022 Points'!$E$13:$L$21,D1570)</f>
        <v>0</v>
      </c>
      <c r="M1570" s="59">
        <f>countif('2022 Points'!$G$13:$N$21,D1570)</f>
        <v>0</v>
      </c>
    </row>
    <row r="1571">
      <c r="A1571" s="50">
        <v>1569.0</v>
      </c>
      <c r="B1571" s="50"/>
      <c r="C1571" s="50" t="s">
        <v>5776</v>
      </c>
      <c r="D1571" s="50" t="s">
        <v>7725</v>
      </c>
      <c r="E1571" s="50"/>
      <c r="F1571" s="50">
        <v>10.0</v>
      </c>
      <c r="G1571" s="11"/>
      <c r="I1571" t="str">
        <f t="array" ref="I1571">INDEX('Current 2023 Points'!$F$16:$F$27,MATCH(1,MMULT(--('Current 2023 Points'!$G$16:$N$27=D1571),TRANSPOSE(COLUMN('Current 2023 Points'!$G$16:$N$27)^0)),0))</f>
        <v>#N/A</v>
      </c>
      <c r="K1571" s="58">
        <f>F1571-IFERROR(VLOOKUP(D1571,'Pre-transfer 2023 Ranking'!$D:$F,3,0),0)</f>
        <v>0</v>
      </c>
      <c r="L1571">
        <f>countif('Pre-transfer 2022 Points'!$E$13:$L$21,D1571)</f>
        <v>0</v>
      </c>
      <c r="M1571" s="59">
        <f>countif('2022 Points'!$G$13:$N$21,D1571)</f>
        <v>0</v>
      </c>
    </row>
    <row r="1572">
      <c r="A1572" s="50">
        <v>1570.0</v>
      </c>
      <c r="B1572" s="50"/>
      <c r="C1572" s="50" t="s">
        <v>5776</v>
      </c>
      <c r="D1572" s="50" t="s">
        <v>7726</v>
      </c>
      <c r="E1572" s="50"/>
      <c r="F1572" s="50">
        <v>10.0</v>
      </c>
      <c r="G1572" s="11"/>
      <c r="I1572" t="str">
        <f t="array" ref="I1572">INDEX('Current 2023 Points'!$F$16:$F$27,MATCH(1,MMULT(--('Current 2023 Points'!$G$16:$N$27=D1572),TRANSPOSE(COLUMN('Current 2023 Points'!$G$16:$N$27)^0)),0))</f>
        <v>#N/A</v>
      </c>
      <c r="K1572" s="58">
        <f>F1572-IFERROR(VLOOKUP(D1572,'Pre-transfer 2023 Ranking'!$D:$F,3,0),0)</f>
        <v>0</v>
      </c>
      <c r="L1572">
        <f>countif('Pre-transfer 2022 Points'!$E$13:$L$21,D1572)</f>
        <v>0</v>
      </c>
      <c r="M1572" s="59">
        <f>countif('2022 Points'!$G$13:$N$21,D1572)</f>
        <v>0</v>
      </c>
    </row>
    <row r="1573">
      <c r="A1573" s="50">
        <v>1571.0</v>
      </c>
      <c r="B1573" s="50"/>
      <c r="C1573" s="70" t="s">
        <v>5776</v>
      </c>
      <c r="D1573" s="50" t="s">
        <v>7727</v>
      </c>
      <c r="E1573" s="50" t="s">
        <v>4479</v>
      </c>
      <c r="F1573" s="50">
        <v>10.0</v>
      </c>
      <c r="G1573" s="11"/>
      <c r="I1573" t="str">
        <f t="array" ref="I1573">INDEX('Current 2023 Points'!$F$16:$F$27,MATCH(1,MMULT(--('Current 2023 Points'!$G$16:$N$27=D1573),TRANSPOSE(COLUMN('Current 2023 Points'!$G$16:$N$27)^0)),0))</f>
        <v>#N/A</v>
      </c>
      <c r="K1573" s="58">
        <f>F1573-IFERROR(VLOOKUP(D1573,'Pre-transfer 2023 Ranking'!$D:$F,3,0),0)</f>
        <v>4</v>
      </c>
      <c r="L1573">
        <f>countif('Pre-transfer 2022 Points'!$E$13:$L$21,D1573)</f>
        <v>0</v>
      </c>
      <c r="M1573" s="59">
        <f>countif('2022 Points'!$G$13:$N$21,D1573)</f>
        <v>0</v>
      </c>
    </row>
    <row r="1574">
      <c r="A1574" s="50">
        <v>1572.0</v>
      </c>
      <c r="B1574" s="50"/>
      <c r="C1574" s="50" t="s">
        <v>5776</v>
      </c>
      <c r="D1574" s="50" t="s">
        <v>7728</v>
      </c>
      <c r="E1574" s="50" t="s">
        <v>4716</v>
      </c>
      <c r="F1574" s="50">
        <v>10.0</v>
      </c>
      <c r="G1574" s="11"/>
      <c r="I1574" t="str">
        <f t="array" ref="I1574">INDEX('Current 2023 Points'!$F$16:$F$27,MATCH(1,MMULT(--('Current 2023 Points'!$G$16:$N$27=D1574),TRANSPOSE(COLUMN('Current 2023 Points'!$G$16:$N$27)^0)),0))</f>
        <v>#N/A</v>
      </c>
      <c r="K1574" s="58">
        <f>F1574-IFERROR(VLOOKUP(D1574,'Pre-transfer 2023 Ranking'!$D:$F,3,0),0)</f>
        <v>0</v>
      </c>
      <c r="L1574">
        <f>countif('Pre-transfer 2022 Points'!$E$13:$L$21,D1574)</f>
        <v>0</v>
      </c>
      <c r="M1574" s="59">
        <f>countif('2022 Points'!$G$13:$N$21,D1574)</f>
        <v>0</v>
      </c>
    </row>
    <row r="1575">
      <c r="A1575" s="50">
        <v>1573.0</v>
      </c>
      <c r="B1575" s="50"/>
      <c r="C1575" s="71" t="s">
        <v>5776</v>
      </c>
      <c r="D1575" s="50" t="s">
        <v>7729</v>
      </c>
      <c r="E1575" s="50"/>
      <c r="F1575" s="50">
        <v>10.0</v>
      </c>
      <c r="G1575" s="11"/>
      <c r="I1575" t="str">
        <f t="array" ref="I1575">INDEX('Current 2023 Points'!$F$16:$F$27,MATCH(1,MMULT(--('Current 2023 Points'!$G$16:$N$27=D1575),TRANSPOSE(COLUMN('Current 2023 Points'!$G$16:$N$27)^0)),0))</f>
        <v>#N/A</v>
      </c>
      <c r="K1575" s="58">
        <f>F1575-IFERROR(VLOOKUP(D1575,'Pre-transfer 2023 Ranking'!$D:$F,3,0),0)</f>
        <v>0</v>
      </c>
      <c r="L1575">
        <f>countif('Pre-transfer 2022 Points'!$E$13:$L$21,D1575)</f>
        <v>0</v>
      </c>
      <c r="M1575" s="59">
        <f>countif('2022 Points'!$G$13:$N$21,D1575)</f>
        <v>0</v>
      </c>
    </row>
    <row r="1576">
      <c r="A1576" s="50">
        <v>1574.0</v>
      </c>
      <c r="B1576" s="50"/>
      <c r="C1576" s="70" t="s">
        <v>5776</v>
      </c>
      <c r="D1576" s="50" t="s">
        <v>7730</v>
      </c>
      <c r="E1576" s="50"/>
      <c r="F1576" s="50">
        <v>10.0</v>
      </c>
      <c r="G1576" s="11"/>
      <c r="I1576" t="str">
        <f t="array" ref="I1576">INDEX('Current 2023 Points'!$F$16:$F$27,MATCH(1,MMULT(--('Current 2023 Points'!$G$16:$N$27=D1576),TRANSPOSE(COLUMN('Current 2023 Points'!$G$16:$N$27)^0)),0))</f>
        <v>#N/A</v>
      </c>
      <c r="K1576" s="58">
        <f>F1576-IFERROR(VLOOKUP(D1576,'Pre-transfer 2023 Ranking'!$D:$F,3,0),0)</f>
        <v>0</v>
      </c>
      <c r="L1576">
        <f>countif('Pre-transfer 2022 Points'!$E$13:$L$21,D1576)</f>
        <v>0</v>
      </c>
      <c r="M1576" s="59">
        <f>countif('2022 Points'!$G$13:$N$21,D1576)</f>
        <v>0</v>
      </c>
    </row>
    <row r="1577">
      <c r="A1577" s="50">
        <v>1575.0</v>
      </c>
      <c r="B1577" s="50">
        <v>1937.0</v>
      </c>
      <c r="C1577" s="50" t="s">
        <v>422</v>
      </c>
      <c r="D1577" s="50" t="s">
        <v>7731</v>
      </c>
      <c r="E1577" s="50" t="s">
        <v>4962</v>
      </c>
      <c r="F1577" s="50">
        <v>10.0</v>
      </c>
      <c r="G1577" s="11"/>
      <c r="I1577" t="str">
        <f t="array" ref="I1577">INDEX('Current 2023 Points'!$F$16:$F$27,MATCH(1,MMULT(--('Current 2023 Points'!$G$16:$N$27=D1577),TRANSPOSE(COLUMN('Current 2023 Points'!$G$16:$N$27)^0)),0))</f>
        <v>#N/A</v>
      </c>
      <c r="K1577" s="58">
        <f>F1577-IFERROR(VLOOKUP(D1577,'Pre-transfer 2023 Ranking'!$D:$F,3,0),0)</f>
        <v>2</v>
      </c>
      <c r="L1577">
        <f>countif('Pre-transfer 2022 Points'!$E$13:$L$21,D1577)</f>
        <v>0</v>
      </c>
      <c r="M1577" s="59">
        <f>countif('2022 Points'!$G$13:$N$21,D1577)</f>
        <v>0</v>
      </c>
    </row>
    <row r="1578">
      <c r="A1578" s="50">
        <v>1576.0</v>
      </c>
      <c r="B1578" s="50"/>
      <c r="C1578" s="71" t="s">
        <v>5776</v>
      </c>
      <c r="D1578" s="50" t="s">
        <v>7732</v>
      </c>
      <c r="E1578" s="50" t="s">
        <v>5119</v>
      </c>
      <c r="F1578" s="50">
        <v>10.0</v>
      </c>
      <c r="G1578" s="11"/>
      <c r="I1578" t="str">
        <f t="array" ref="I1578">INDEX('Current 2023 Points'!$F$16:$F$27,MATCH(1,MMULT(--('Current 2023 Points'!$G$16:$N$27=D1578),TRANSPOSE(COLUMN('Current 2023 Points'!$G$16:$N$27)^0)),0))</f>
        <v>#N/A</v>
      </c>
      <c r="K1578" s="58">
        <f>F1578-IFERROR(VLOOKUP(D1578,'Pre-transfer 2023 Ranking'!$D:$F,3,0),0)</f>
        <v>0</v>
      </c>
      <c r="L1578">
        <f>countif('Pre-transfer 2022 Points'!$E$13:$L$21,D1578)</f>
        <v>0</v>
      </c>
      <c r="M1578" s="59">
        <f>countif('2022 Points'!$G$13:$N$21,D1578)</f>
        <v>0</v>
      </c>
    </row>
    <row r="1579">
      <c r="A1579" s="50">
        <v>1577.0</v>
      </c>
      <c r="B1579" s="50"/>
      <c r="C1579" s="50" t="s">
        <v>5776</v>
      </c>
      <c r="D1579" s="50" t="s">
        <v>7733</v>
      </c>
      <c r="E1579" s="50"/>
      <c r="F1579" s="50">
        <v>10.0</v>
      </c>
      <c r="G1579" s="11"/>
      <c r="I1579" t="str">
        <f t="array" ref="I1579">INDEX('Current 2023 Points'!$F$16:$F$27,MATCH(1,MMULT(--('Current 2023 Points'!$G$16:$N$27=D1579),TRANSPOSE(COLUMN('Current 2023 Points'!$G$16:$N$27)^0)),0))</f>
        <v>#N/A</v>
      </c>
      <c r="K1579" s="58">
        <f>F1579-IFERROR(VLOOKUP(D1579,'Pre-transfer 2023 Ranking'!$D:$F,3,0),0)</f>
        <v>0</v>
      </c>
      <c r="L1579">
        <f>countif('Pre-transfer 2022 Points'!$E$13:$L$21,D1579)</f>
        <v>0</v>
      </c>
      <c r="M1579" s="59">
        <f>countif('2022 Points'!$G$13:$N$21,D1579)</f>
        <v>0</v>
      </c>
    </row>
    <row r="1580">
      <c r="A1580" s="50">
        <v>1578.0</v>
      </c>
      <c r="B1580" s="50">
        <v>650.0</v>
      </c>
      <c r="C1580" s="50" t="s">
        <v>8843</v>
      </c>
      <c r="D1580" s="50" t="s">
        <v>7734</v>
      </c>
      <c r="E1580" s="50" t="s">
        <v>4719</v>
      </c>
      <c r="F1580" s="50">
        <v>10.0</v>
      </c>
      <c r="G1580" s="11"/>
      <c r="I1580" t="str">
        <f t="array" ref="I1580">INDEX('Current 2023 Points'!$F$16:$F$27,MATCH(1,MMULT(--('Current 2023 Points'!$G$16:$N$27=D1580),TRANSPOSE(COLUMN('Current 2023 Points'!$G$16:$N$27)^0)),0))</f>
        <v>#N/A</v>
      </c>
      <c r="K1580" s="58">
        <f>F1580-IFERROR(VLOOKUP(D1580,'Pre-transfer 2023 Ranking'!$D:$F,3,0),0)</f>
        <v>10</v>
      </c>
      <c r="L1580">
        <f>countif('Pre-transfer 2022 Points'!$E$13:$L$21,D1580)</f>
        <v>0</v>
      </c>
      <c r="M1580" s="59">
        <f>countif('2022 Points'!$G$13:$N$21,D1580)</f>
        <v>0</v>
      </c>
    </row>
    <row r="1581">
      <c r="A1581" s="50">
        <v>1578.0</v>
      </c>
      <c r="B1581" s="50">
        <v>650.0</v>
      </c>
      <c r="C1581" s="50" t="s">
        <v>8843</v>
      </c>
      <c r="D1581" s="50" t="s">
        <v>7734</v>
      </c>
      <c r="E1581" s="50" t="s">
        <v>6177</v>
      </c>
      <c r="F1581" s="50">
        <v>10.0</v>
      </c>
      <c r="G1581" s="11"/>
      <c r="I1581" t="str">
        <f t="array" ref="I1581">INDEX('Current 2023 Points'!$F$16:$F$27,MATCH(1,MMULT(--('Current 2023 Points'!$G$16:$N$27=D1581),TRANSPOSE(COLUMN('Current 2023 Points'!$G$16:$N$27)^0)),0))</f>
        <v>#N/A</v>
      </c>
      <c r="K1581" s="58">
        <f>F1581-IFERROR(VLOOKUP(D1581,'Pre-transfer 2023 Ranking'!$D:$F,3,0),0)</f>
        <v>10</v>
      </c>
      <c r="L1581">
        <f>countif('Pre-transfer 2022 Points'!$E$13:$L$21,D1581)</f>
        <v>0</v>
      </c>
      <c r="M1581" s="59">
        <f>countif('2022 Points'!$G$13:$N$21,D1581)</f>
        <v>0</v>
      </c>
    </row>
    <row r="1582">
      <c r="A1582" s="50">
        <v>1579.0</v>
      </c>
      <c r="B1582" s="50">
        <v>1133.0</v>
      </c>
      <c r="C1582" s="50" t="s">
        <v>5041</v>
      </c>
      <c r="D1582" s="50" t="s">
        <v>7735</v>
      </c>
      <c r="E1582" s="50" t="s">
        <v>8703</v>
      </c>
      <c r="F1582" s="50">
        <v>10.0</v>
      </c>
      <c r="G1582" s="11"/>
      <c r="I1582" t="str">
        <f t="array" ref="I1582">INDEX('Current 2023 Points'!$F$16:$F$27,MATCH(1,MMULT(--('Current 2023 Points'!$G$16:$N$27=D1582),TRANSPOSE(COLUMN('Current 2023 Points'!$G$16:$N$27)^0)),0))</f>
        <v>#N/A</v>
      </c>
      <c r="K1582" s="58">
        <f>F1582-IFERROR(VLOOKUP(D1582,'Pre-transfer 2023 Ranking'!$D:$F,3,0),0)</f>
        <v>10</v>
      </c>
      <c r="L1582">
        <f>countif('Pre-transfer 2022 Points'!$E$13:$L$21,D1582)</f>
        <v>0</v>
      </c>
      <c r="M1582" s="59">
        <f>countif('2022 Points'!$G$13:$N$21,D1582)</f>
        <v>0</v>
      </c>
    </row>
    <row r="1583">
      <c r="A1583" s="50">
        <v>1579.0</v>
      </c>
      <c r="B1583" s="50">
        <v>1133.0</v>
      </c>
      <c r="C1583" s="50" t="s">
        <v>5041</v>
      </c>
      <c r="D1583" s="50" t="s">
        <v>7735</v>
      </c>
      <c r="E1583" s="50" t="s">
        <v>5853</v>
      </c>
      <c r="F1583" s="50">
        <v>10.0</v>
      </c>
      <c r="G1583" s="11"/>
      <c r="I1583" t="str">
        <f t="array" ref="I1583">INDEX('Current 2023 Points'!$F$16:$F$27,MATCH(1,MMULT(--('Current 2023 Points'!$G$16:$N$27=D1583),TRANSPOSE(COLUMN('Current 2023 Points'!$G$16:$N$27)^0)),0))</f>
        <v>#N/A</v>
      </c>
      <c r="K1583" s="58">
        <f>F1583-IFERROR(VLOOKUP(D1583,'Pre-transfer 2023 Ranking'!$D:$F,3,0),0)</f>
        <v>10</v>
      </c>
      <c r="L1583">
        <f>countif('Pre-transfer 2022 Points'!$E$13:$L$21,D1583)</f>
        <v>0</v>
      </c>
      <c r="M1583" s="59">
        <f>countif('2022 Points'!$G$13:$N$21,D1583)</f>
        <v>0</v>
      </c>
    </row>
    <row r="1584">
      <c r="A1584" s="50">
        <v>1580.0</v>
      </c>
      <c r="B1584" s="50">
        <v>1504.0</v>
      </c>
      <c r="C1584" s="71" t="s">
        <v>1326</v>
      </c>
      <c r="D1584" s="50" t="s">
        <v>7736</v>
      </c>
      <c r="E1584" s="50"/>
      <c r="F1584" s="50">
        <v>10.0</v>
      </c>
      <c r="G1584" s="11"/>
      <c r="I1584" t="str">
        <f t="array" ref="I1584">INDEX('Current 2023 Points'!$F$16:$F$27,MATCH(1,MMULT(--('Current 2023 Points'!$G$16:$N$27=D1584),TRANSPOSE(COLUMN('Current 2023 Points'!$G$16:$N$27)^0)),0))</f>
        <v>#N/A</v>
      </c>
      <c r="K1584" s="58">
        <f>F1584-IFERROR(VLOOKUP(D1584,'Pre-transfer 2023 Ranking'!$D:$F,3,0),0)</f>
        <v>0</v>
      </c>
      <c r="L1584">
        <f>countif('Pre-transfer 2022 Points'!$E$13:$L$21,D1584)</f>
        <v>0</v>
      </c>
      <c r="M1584" s="59">
        <f>countif('2022 Points'!$G$13:$N$21,D1584)</f>
        <v>0</v>
      </c>
    </row>
    <row r="1585">
      <c r="A1585" s="50">
        <v>1581.0</v>
      </c>
      <c r="B1585" s="50">
        <v>1121.0</v>
      </c>
      <c r="C1585" s="50" t="s">
        <v>8844</v>
      </c>
      <c r="D1585" s="50" t="s">
        <v>7737</v>
      </c>
      <c r="E1585" s="50"/>
      <c r="F1585" s="50">
        <v>10.0</v>
      </c>
      <c r="G1585" s="11"/>
      <c r="I1585" t="str">
        <f t="array" ref="I1585">INDEX('Current 2023 Points'!$F$16:$F$27,MATCH(1,MMULT(--('Current 2023 Points'!$G$16:$N$27=D1585),TRANSPOSE(COLUMN('Current 2023 Points'!$G$16:$N$27)^0)),0))</f>
        <v>#N/A</v>
      </c>
      <c r="K1585" s="58">
        <f>F1585-IFERROR(VLOOKUP(D1585,'Pre-transfer 2023 Ranking'!$D:$F,3,0),0)</f>
        <v>0</v>
      </c>
      <c r="L1585">
        <f>countif('Pre-transfer 2022 Points'!$E$13:$L$21,D1585)</f>
        <v>0</v>
      </c>
      <c r="M1585" s="59">
        <f>countif('2022 Points'!$G$13:$N$21,D1585)</f>
        <v>0</v>
      </c>
    </row>
    <row r="1586">
      <c r="A1586" s="50">
        <v>1582.0</v>
      </c>
      <c r="B1586" s="50"/>
      <c r="C1586" s="70" t="s">
        <v>5776</v>
      </c>
      <c r="D1586" s="50" t="s">
        <v>7738</v>
      </c>
      <c r="E1586" s="72"/>
      <c r="F1586" s="50">
        <v>10.0</v>
      </c>
      <c r="G1586" s="11"/>
      <c r="I1586" t="str">
        <f t="array" ref="I1586">INDEX('Current 2023 Points'!$F$16:$F$27,MATCH(1,MMULT(--('Current 2023 Points'!$G$16:$N$27=D1586),TRANSPOSE(COLUMN('Current 2023 Points'!$G$16:$N$27)^0)),0))</f>
        <v>#N/A</v>
      </c>
      <c r="K1586" s="58">
        <f>F1586-IFERROR(VLOOKUP(D1586,'Pre-transfer 2023 Ranking'!$D:$F,3,0),0)</f>
        <v>8</v>
      </c>
      <c r="L1586">
        <f>countif('Pre-transfer 2022 Points'!$E$13:$L$21,D1586)</f>
        <v>0</v>
      </c>
      <c r="M1586" s="59">
        <f>countif('2022 Points'!$G$13:$N$21,D1586)</f>
        <v>0</v>
      </c>
    </row>
    <row r="1587">
      <c r="A1587" s="50">
        <v>1583.0</v>
      </c>
      <c r="B1587" s="50">
        <v>1324.0</v>
      </c>
      <c r="C1587" s="50" t="s">
        <v>1518</v>
      </c>
      <c r="D1587" s="50" t="s">
        <v>7739</v>
      </c>
      <c r="E1587" s="50" t="s">
        <v>4330</v>
      </c>
      <c r="F1587" s="50">
        <v>10.0</v>
      </c>
      <c r="G1587" s="11"/>
      <c r="I1587" t="str">
        <f t="array" ref="I1587">INDEX('Current 2023 Points'!$F$16:$F$27,MATCH(1,MMULT(--('Current 2023 Points'!$G$16:$N$27=D1587),TRANSPOSE(COLUMN('Current 2023 Points'!$G$16:$N$27)^0)),0))</f>
        <v>#N/A</v>
      </c>
      <c r="K1587" s="58">
        <f>F1587-IFERROR(VLOOKUP(D1587,'Pre-transfer 2023 Ranking'!$D:$F,3,0),0)</f>
        <v>10</v>
      </c>
      <c r="L1587">
        <f>countif('Pre-transfer 2022 Points'!$E$13:$L$21,D1587)</f>
        <v>0</v>
      </c>
      <c r="M1587" s="59">
        <f>countif('2022 Points'!$G$13:$N$21,D1587)</f>
        <v>0</v>
      </c>
    </row>
    <row r="1588">
      <c r="A1588" s="50">
        <v>1584.0</v>
      </c>
      <c r="B1588" s="50">
        <v>1776.0</v>
      </c>
      <c r="C1588" s="70" t="s">
        <v>4723</v>
      </c>
      <c r="D1588" s="50" t="s">
        <v>7740</v>
      </c>
      <c r="E1588" s="50" t="s">
        <v>5095</v>
      </c>
      <c r="F1588" s="50">
        <v>10.0</v>
      </c>
      <c r="G1588" s="11"/>
      <c r="I1588" t="str">
        <f t="array" ref="I1588">INDEX('Current 2023 Points'!$F$16:$F$27,MATCH(1,MMULT(--('Current 2023 Points'!$G$16:$N$27=D1588),TRANSPOSE(COLUMN('Current 2023 Points'!$G$16:$N$27)^0)),0))</f>
        <v>#N/A</v>
      </c>
      <c r="K1588" s="58">
        <f>F1588-IFERROR(VLOOKUP(D1588,'Pre-transfer 2023 Ranking'!$D:$F,3,0),0)</f>
        <v>10</v>
      </c>
      <c r="L1588">
        <f>countif('Pre-transfer 2022 Points'!$E$13:$L$21,D1588)</f>
        <v>0</v>
      </c>
      <c r="M1588" s="59">
        <f>countif('2022 Points'!$G$13:$N$21,D1588)</f>
        <v>0</v>
      </c>
    </row>
    <row r="1589">
      <c r="A1589" s="50">
        <v>1585.0</v>
      </c>
      <c r="B1589" s="50"/>
      <c r="C1589" s="50" t="s">
        <v>5776</v>
      </c>
      <c r="D1589" s="50" t="s">
        <v>7741</v>
      </c>
      <c r="E1589" s="50" t="s">
        <v>8692</v>
      </c>
      <c r="F1589" s="50">
        <v>10.0</v>
      </c>
      <c r="G1589" s="11"/>
      <c r="I1589" t="str">
        <f t="array" ref="I1589">INDEX('Current 2023 Points'!$F$16:$F$27,MATCH(1,MMULT(--('Current 2023 Points'!$G$16:$N$27=D1589),TRANSPOSE(COLUMN('Current 2023 Points'!$G$16:$N$27)^0)),0))</f>
        <v>#N/A</v>
      </c>
      <c r="K1589" s="58">
        <f>F1589-IFERROR(VLOOKUP(D1589,'Pre-transfer 2023 Ranking'!$D:$F,3,0),0)</f>
        <v>10</v>
      </c>
      <c r="L1589">
        <f>countif('Pre-transfer 2022 Points'!$E$13:$L$21,D1589)</f>
        <v>0</v>
      </c>
      <c r="M1589" s="59">
        <f>countif('2022 Points'!$G$13:$N$21,D1589)</f>
        <v>0</v>
      </c>
    </row>
    <row r="1590">
      <c r="A1590" s="50">
        <v>1586.0</v>
      </c>
      <c r="B1590" s="50"/>
      <c r="C1590" s="50" t="s">
        <v>5776</v>
      </c>
      <c r="D1590" s="50" t="s">
        <v>7742</v>
      </c>
      <c r="E1590" s="50"/>
      <c r="F1590" s="50">
        <v>10.0</v>
      </c>
      <c r="G1590" s="11"/>
      <c r="I1590" t="str">
        <f t="array" ref="I1590">INDEX('Current 2023 Points'!$F$16:$F$27,MATCH(1,MMULT(--('Current 2023 Points'!$G$16:$N$27=D1590),TRANSPOSE(COLUMN('Current 2023 Points'!$G$16:$N$27)^0)),0))</f>
        <v>#N/A</v>
      </c>
      <c r="K1590" s="58">
        <f>F1590-IFERROR(VLOOKUP(D1590,'Pre-transfer 2023 Ranking'!$D:$F,3,0),0)</f>
        <v>10</v>
      </c>
      <c r="L1590">
        <f>countif('Pre-transfer 2022 Points'!$E$13:$L$21,D1590)</f>
        <v>0</v>
      </c>
      <c r="M1590" s="59">
        <f>countif('2022 Points'!$G$13:$N$21,D1590)</f>
        <v>0</v>
      </c>
    </row>
    <row r="1591">
      <c r="A1591" s="50">
        <v>1587.0</v>
      </c>
      <c r="B1591" s="50"/>
      <c r="C1591" s="70" t="s">
        <v>5776</v>
      </c>
      <c r="D1591" s="50" t="s">
        <v>7743</v>
      </c>
      <c r="E1591" s="50" t="s">
        <v>6062</v>
      </c>
      <c r="F1591" s="50">
        <v>10.0</v>
      </c>
      <c r="G1591" s="11"/>
      <c r="I1591" t="str">
        <f t="array" ref="I1591">INDEX('Current 2023 Points'!$F$16:$F$27,MATCH(1,MMULT(--('Current 2023 Points'!$G$16:$N$27=D1591),TRANSPOSE(COLUMN('Current 2023 Points'!$G$16:$N$27)^0)),0))</f>
        <v>#N/A</v>
      </c>
      <c r="K1591" s="58">
        <f>F1591-IFERROR(VLOOKUP(D1591,'Pre-transfer 2023 Ranking'!$D:$F,3,0),0)</f>
        <v>10</v>
      </c>
      <c r="L1591">
        <f>countif('Pre-transfer 2022 Points'!$E$13:$L$21,D1591)</f>
        <v>0</v>
      </c>
      <c r="M1591" s="59">
        <f>countif('2022 Points'!$G$13:$N$21,D1591)</f>
        <v>0</v>
      </c>
    </row>
    <row r="1592">
      <c r="A1592" s="50">
        <v>1588.0</v>
      </c>
      <c r="B1592" s="50">
        <v>1971.0</v>
      </c>
      <c r="C1592" s="50" t="s">
        <v>689</v>
      </c>
      <c r="D1592" s="50" t="s">
        <v>7744</v>
      </c>
      <c r="E1592" s="50" t="s">
        <v>5983</v>
      </c>
      <c r="F1592" s="50">
        <v>10.0</v>
      </c>
      <c r="G1592" s="11"/>
      <c r="I1592" t="str">
        <f t="array" ref="I1592">INDEX('Current 2023 Points'!$F$16:$F$27,MATCH(1,MMULT(--('Current 2023 Points'!$G$16:$N$27=D1592),TRANSPOSE(COLUMN('Current 2023 Points'!$G$16:$N$27)^0)),0))</f>
        <v>#N/A</v>
      </c>
      <c r="K1592" s="58">
        <f>F1592-IFERROR(VLOOKUP(D1592,'Pre-transfer 2023 Ranking'!$D:$F,3,0),0)</f>
        <v>10</v>
      </c>
      <c r="L1592">
        <f>countif('Pre-transfer 2022 Points'!$E$13:$L$21,D1592)</f>
        <v>0</v>
      </c>
      <c r="M1592" s="59">
        <f>countif('2022 Points'!$G$13:$N$21,D1592)</f>
        <v>0</v>
      </c>
    </row>
    <row r="1593">
      <c r="A1593" s="50">
        <v>1589.0</v>
      </c>
      <c r="B1593" s="50">
        <v>1025.0</v>
      </c>
      <c r="C1593" s="50" t="s">
        <v>1572</v>
      </c>
      <c r="D1593" s="50" t="s">
        <v>7745</v>
      </c>
      <c r="E1593" s="50" t="s">
        <v>8669</v>
      </c>
      <c r="F1593" s="50">
        <v>10.0</v>
      </c>
      <c r="G1593" s="11"/>
      <c r="I1593" t="str">
        <f t="array" ref="I1593">INDEX('Current 2023 Points'!$F$16:$F$27,MATCH(1,MMULT(--('Current 2023 Points'!$G$16:$N$27=D1593),TRANSPOSE(COLUMN('Current 2023 Points'!$G$16:$N$27)^0)),0))</f>
        <v>#N/A</v>
      </c>
      <c r="K1593" s="58">
        <f>F1593-IFERROR(VLOOKUP(D1593,'Pre-transfer 2023 Ranking'!$D:$F,3,0),0)</f>
        <v>10</v>
      </c>
      <c r="L1593">
        <f>countif('Pre-transfer 2022 Points'!$E$13:$L$21,D1593)</f>
        <v>0</v>
      </c>
      <c r="M1593" s="59">
        <f>countif('2022 Points'!$G$13:$N$21,D1593)</f>
        <v>0</v>
      </c>
    </row>
    <row r="1594">
      <c r="A1594" s="50">
        <v>1590.0</v>
      </c>
      <c r="B1594" s="50"/>
      <c r="C1594" s="50" t="s">
        <v>5776</v>
      </c>
      <c r="D1594" s="50" t="s">
        <v>7746</v>
      </c>
      <c r="E1594" s="50"/>
      <c r="F1594" s="50">
        <v>10.0</v>
      </c>
      <c r="G1594" s="11"/>
      <c r="I1594" t="str">
        <f t="array" ref="I1594">INDEX('Current 2023 Points'!$F$16:$F$27,MATCH(1,MMULT(--('Current 2023 Points'!$G$16:$N$27=D1594),TRANSPOSE(COLUMN('Current 2023 Points'!$G$16:$N$27)^0)),0))</f>
        <v>#N/A</v>
      </c>
      <c r="K1594" s="58">
        <f>F1594-IFERROR(VLOOKUP(D1594,'Pre-transfer 2023 Ranking'!$D:$F,3,0),0)</f>
        <v>10</v>
      </c>
      <c r="L1594">
        <f>countif('Pre-transfer 2022 Points'!$E$13:$L$21,D1594)</f>
        <v>0</v>
      </c>
      <c r="M1594" s="59">
        <f>countif('2022 Points'!$G$13:$N$21,D1594)</f>
        <v>0</v>
      </c>
    </row>
    <row r="1595">
      <c r="A1595" s="50">
        <v>1591.0</v>
      </c>
      <c r="B1595" s="50"/>
      <c r="C1595" s="50" t="s">
        <v>5776</v>
      </c>
      <c r="D1595" s="50" t="s">
        <v>7747</v>
      </c>
      <c r="E1595" s="50" t="s">
        <v>5095</v>
      </c>
      <c r="F1595" s="50">
        <v>10.0</v>
      </c>
      <c r="G1595" s="11"/>
      <c r="I1595" t="str">
        <f t="array" ref="I1595">INDEX('Current 2023 Points'!$F$16:$F$27,MATCH(1,MMULT(--('Current 2023 Points'!$G$16:$N$27=D1595),TRANSPOSE(COLUMN('Current 2023 Points'!$G$16:$N$27)^0)),0))</f>
        <v>#N/A</v>
      </c>
      <c r="K1595" s="58">
        <f>F1595-IFERROR(VLOOKUP(D1595,'Pre-transfer 2023 Ranking'!$D:$F,3,0),0)</f>
        <v>10</v>
      </c>
      <c r="L1595">
        <f>countif('Pre-transfer 2022 Points'!$E$13:$L$21,D1595)</f>
        <v>0</v>
      </c>
      <c r="M1595" s="59">
        <f>countif('2022 Points'!$G$13:$N$21,D1595)</f>
        <v>0</v>
      </c>
    </row>
    <row r="1596">
      <c r="A1596" s="50">
        <v>1592.0</v>
      </c>
      <c r="B1596" s="50"/>
      <c r="C1596" s="70" t="s">
        <v>5776</v>
      </c>
      <c r="D1596" s="50" t="s">
        <v>7748</v>
      </c>
      <c r="E1596" s="50" t="s">
        <v>5929</v>
      </c>
      <c r="F1596" s="50">
        <v>10.0</v>
      </c>
      <c r="G1596" s="11"/>
      <c r="I1596" t="str">
        <f t="array" ref="I1596">INDEX('Current 2023 Points'!$F$16:$F$27,MATCH(1,MMULT(--('Current 2023 Points'!$G$16:$N$27=D1596),TRANSPOSE(COLUMN('Current 2023 Points'!$G$16:$N$27)^0)),0))</f>
        <v>#N/A</v>
      </c>
      <c r="K1596" s="58">
        <f>F1596-IFERROR(VLOOKUP(D1596,'Pre-transfer 2023 Ranking'!$D:$F,3,0),0)</f>
        <v>10</v>
      </c>
      <c r="L1596">
        <f>countif('Pre-transfer 2022 Points'!$E$13:$L$21,D1596)</f>
        <v>0</v>
      </c>
      <c r="M1596" s="59">
        <f>countif('2022 Points'!$G$13:$N$21,D1596)</f>
        <v>0</v>
      </c>
    </row>
    <row r="1597">
      <c r="A1597" s="50">
        <v>1593.0</v>
      </c>
      <c r="B1597" s="50"/>
      <c r="C1597" s="70" t="s">
        <v>5776</v>
      </c>
      <c r="D1597" s="50" t="s">
        <v>7749</v>
      </c>
      <c r="E1597" s="50" t="s">
        <v>8845</v>
      </c>
      <c r="F1597" s="50">
        <v>10.0</v>
      </c>
      <c r="G1597" s="11"/>
      <c r="I1597" t="str">
        <f t="array" ref="I1597">INDEX('Current 2023 Points'!$F$16:$F$27,MATCH(1,MMULT(--('Current 2023 Points'!$G$16:$N$27=D1597),TRANSPOSE(COLUMN('Current 2023 Points'!$G$16:$N$27)^0)),0))</f>
        <v>#N/A</v>
      </c>
      <c r="K1597" s="58">
        <f>F1597-IFERROR(VLOOKUP(D1597,'Pre-transfer 2023 Ranking'!$D:$F,3,0),0)</f>
        <v>10</v>
      </c>
      <c r="L1597">
        <f>countif('Pre-transfer 2022 Points'!$E$13:$L$21,D1597)</f>
        <v>0</v>
      </c>
      <c r="M1597" s="59">
        <f>countif('2022 Points'!$G$13:$N$21,D1597)</f>
        <v>0</v>
      </c>
    </row>
    <row r="1598">
      <c r="A1598" s="50">
        <v>1594.0</v>
      </c>
      <c r="B1598" s="50"/>
      <c r="C1598" s="50" t="s">
        <v>5776</v>
      </c>
      <c r="D1598" s="50" t="s">
        <v>7750</v>
      </c>
      <c r="E1598" s="50" t="s">
        <v>745</v>
      </c>
      <c r="F1598" s="50">
        <v>10.0</v>
      </c>
      <c r="G1598" s="11"/>
      <c r="I1598" t="str">
        <f t="array" ref="I1598">INDEX('Current 2023 Points'!$F$16:$F$27,MATCH(1,MMULT(--('Current 2023 Points'!$G$16:$N$27=D1598),TRANSPOSE(COLUMN('Current 2023 Points'!$G$16:$N$27)^0)),0))</f>
        <v>#N/A</v>
      </c>
      <c r="K1598" s="58">
        <f>F1598-IFERROR(VLOOKUP(D1598,'Pre-transfer 2023 Ranking'!$D:$F,3,0),0)</f>
        <v>10</v>
      </c>
      <c r="L1598">
        <f>countif('Pre-transfer 2022 Points'!$E$13:$L$21,D1598)</f>
        <v>0</v>
      </c>
      <c r="M1598" s="59">
        <f>countif('2022 Points'!$G$13:$N$21,D1598)</f>
        <v>0</v>
      </c>
    </row>
    <row r="1599">
      <c r="A1599" s="50">
        <v>1595.0</v>
      </c>
      <c r="B1599" s="50">
        <v>2119.0</v>
      </c>
      <c r="C1599" s="50" t="s">
        <v>936</v>
      </c>
      <c r="D1599" s="50" t="s">
        <v>7751</v>
      </c>
      <c r="E1599" s="50" t="s">
        <v>1382</v>
      </c>
      <c r="F1599" s="50">
        <v>10.0</v>
      </c>
      <c r="G1599" s="11"/>
      <c r="I1599" t="str">
        <f t="array" ref="I1599">INDEX('Current 2023 Points'!$F$16:$F$27,MATCH(1,MMULT(--('Current 2023 Points'!$G$16:$N$27=D1599),TRANSPOSE(COLUMN('Current 2023 Points'!$G$16:$N$27)^0)),0))</f>
        <v>#N/A</v>
      </c>
      <c r="K1599" s="58">
        <f>F1599-IFERROR(VLOOKUP(D1599,'Pre-transfer 2023 Ranking'!$D:$F,3,0),0)</f>
        <v>10</v>
      </c>
      <c r="L1599">
        <f>countif('Pre-transfer 2022 Points'!$E$13:$L$21,D1599)</f>
        <v>0</v>
      </c>
      <c r="M1599" s="59">
        <f>countif('2022 Points'!$G$13:$N$21,D1599)</f>
        <v>0</v>
      </c>
    </row>
    <row r="1600">
      <c r="A1600" s="50">
        <v>1596.0</v>
      </c>
      <c r="B1600" s="50">
        <v>1131.0</v>
      </c>
      <c r="C1600" s="71" t="s">
        <v>5480</v>
      </c>
      <c r="D1600" s="50" t="s">
        <v>7752</v>
      </c>
      <c r="E1600" s="50"/>
      <c r="F1600" s="50">
        <v>10.0</v>
      </c>
      <c r="G1600" s="11"/>
      <c r="I1600" t="str">
        <f t="array" ref="I1600">INDEX('Current 2023 Points'!$F$16:$F$27,MATCH(1,MMULT(--('Current 2023 Points'!$G$16:$N$27=D1600),TRANSPOSE(COLUMN('Current 2023 Points'!$G$16:$N$27)^0)),0))</f>
        <v>#N/A</v>
      </c>
      <c r="K1600" s="58">
        <f>F1600-IFERROR(VLOOKUP(D1600,'Pre-transfer 2023 Ranking'!$D:$F,3,0),0)</f>
        <v>10</v>
      </c>
      <c r="L1600">
        <f>countif('Pre-transfer 2022 Points'!$E$13:$L$21,D1600)</f>
        <v>0</v>
      </c>
      <c r="M1600" s="59">
        <f>countif('2022 Points'!$G$13:$N$21,D1600)</f>
        <v>0</v>
      </c>
    </row>
    <row r="1601">
      <c r="A1601" s="49">
        <v>1597.0</v>
      </c>
      <c r="B1601" s="49">
        <v>1326.0</v>
      </c>
      <c r="C1601" s="73" t="s">
        <v>4478</v>
      </c>
      <c r="D1601" s="49" t="s">
        <v>7753</v>
      </c>
      <c r="E1601" s="49" t="s">
        <v>5982</v>
      </c>
      <c r="F1601" s="49">
        <v>10.0</v>
      </c>
      <c r="I1601" t="str">
        <f t="array" ref="I1601">INDEX('Current 2023 Points'!$F$16:$F$27,MATCH(1,MMULT(--('Current 2023 Points'!$G$16:$N$27=D1601),TRANSPOSE(COLUMN('Current 2023 Points'!$G$16:$N$27)^0)),0))</f>
        <v>#N/A</v>
      </c>
      <c r="K1601" s="58">
        <f>F1601-IFERROR(VLOOKUP(D1601,'Pre-transfer 2023 Ranking'!$D:$F,3,0),0)</f>
        <v>10</v>
      </c>
      <c r="L1601">
        <f>countif('Pre-transfer 2022 Points'!$E$13:$L$21,D1601)</f>
        <v>0</v>
      </c>
      <c r="M1601" s="59">
        <f>countif('2022 Points'!$G$13:$N$21,D1601)</f>
        <v>0</v>
      </c>
    </row>
    <row r="1602">
      <c r="A1602" s="50">
        <v>1601.0</v>
      </c>
      <c r="B1602" s="50">
        <v>814.0</v>
      </c>
      <c r="C1602" s="71" t="s">
        <v>8846</v>
      </c>
      <c r="D1602" s="50" t="s">
        <v>7754</v>
      </c>
      <c r="E1602" s="50"/>
      <c r="F1602" s="50">
        <v>10.0</v>
      </c>
      <c r="G1602" s="11"/>
      <c r="I1602" t="str">
        <f t="array" ref="I1602">INDEX('Current 2023 Points'!$F$16:$F$27,MATCH(1,MMULT(--('Current 2023 Points'!$G$16:$N$27=D1602),TRANSPOSE(COLUMN('Current 2023 Points'!$G$16:$N$27)^0)),0))</f>
        <v>#N/A</v>
      </c>
      <c r="K1602" s="58">
        <f>F1602-IFERROR(VLOOKUP(D1602,'Pre-transfer 2023 Ranking'!$D:$F,3,0),0)</f>
        <v>10</v>
      </c>
      <c r="L1602">
        <f>countif('Pre-transfer 2022 Points'!$E$13:$L$21,D1602)</f>
        <v>0</v>
      </c>
      <c r="M1602" s="59">
        <f>countif('2022 Points'!$G$13:$N$21,D1602)</f>
        <v>0</v>
      </c>
    </row>
    <row r="1603">
      <c r="A1603" s="50">
        <v>1602.0</v>
      </c>
      <c r="B1603" s="50">
        <v>1421.0</v>
      </c>
      <c r="C1603" s="70" t="s">
        <v>523</v>
      </c>
      <c r="D1603" s="50" t="s">
        <v>7755</v>
      </c>
      <c r="E1603" s="50" t="s">
        <v>5814</v>
      </c>
      <c r="F1603" s="50">
        <v>10.0</v>
      </c>
      <c r="G1603" s="11"/>
      <c r="I1603" t="str">
        <f t="array" ref="I1603">INDEX('Current 2023 Points'!$F$16:$F$27,MATCH(1,MMULT(--('Current 2023 Points'!$G$16:$N$27=D1603),TRANSPOSE(COLUMN('Current 2023 Points'!$G$16:$N$27)^0)),0))</f>
        <v>#N/A</v>
      </c>
      <c r="K1603" s="58">
        <f>F1603-IFERROR(VLOOKUP(D1603,'Pre-transfer 2023 Ranking'!$D:$F,3,0),0)</f>
        <v>10</v>
      </c>
      <c r="L1603">
        <f>countif('Pre-transfer 2022 Points'!$E$13:$L$21,D1603)</f>
        <v>0</v>
      </c>
      <c r="M1603" s="59">
        <f>countif('2022 Points'!$G$13:$N$21,D1603)</f>
        <v>0</v>
      </c>
    </row>
    <row r="1604">
      <c r="A1604" s="50">
        <v>1603.0</v>
      </c>
      <c r="B1604" s="50">
        <v>774.0</v>
      </c>
      <c r="C1604" s="50" t="s">
        <v>5044</v>
      </c>
      <c r="D1604" s="50" t="s">
        <v>7756</v>
      </c>
      <c r="E1604" s="50" t="s">
        <v>143</v>
      </c>
      <c r="F1604" s="50">
        <v>10.0</v>
      </c>
      <c r="G1604" s="11"/>
      <c r="I1604" t="str">
        <f t="array" ref="I1604">INDEX('Current 2023 Points'!$F$16:$F$27,MATCH(1,MMULT(--('Current 2023 Points'!$G$16:$N$27=D1604),TRANSPOSE(COLUMN('Current 2023 Points'!$G$16:$N$27)^0)),0))</f>
        <v>#N/A</v>
      </c>
      <c r="K1604" s="58">
        <f>F1604-IFERROR(VLOOKUP(D1604,'Pre-transfer 2023 Ranking'!$D:$F,3,0),0)</f>
        <v>10</v>
      </c>
      <c r="L1604">
        <f>countif('Pre-transfer 2022 Points'!$E$13:$L$21,D1604)</f>
        <v>0</v>
      </c>
      <c r="M1604" s="59">
        <f>countif('2022 Points'!$G$13:$N$21,D1604)</f>
        <v>0</v>
      </c>
    </row>
    <row r="1605">
      <c r="A1605" s="50">
        <v>1604.0</v>
      </c>
      <c r="B1605" s="50">
        <v>582.0</v>
      </c>
      <c r="C1605" s="50" t="s">
        <v>8847</v>
      </c>
      <c r="D1605" s="50" t="s">
        <v>7757</v>
      </c>
      <c r="E1605" s="50" t="s">
        <v>130</v>
      </c>
      <c r="F1605" s="50">
        <v>10.0</v>
      </c>
      <c r="G1605" s="11"/>
      <c r="I1605" t="str">
        <f t="array" ref="I1605">INDEX('Current 2023 Points'!$F$16:$F$27,MATCH(1,MMULT(--('Current 2023 Points'!$G$16:$N$27=D1605),TRANSPOSE(COLUMN('Current 2023 Points'!$G$16:$N$27)^0)),0))</f>
        <v>#N/A</v>
      </c>
      <c r="K1605" s="58">
        <f>F1605-IFERROR(VLOOKUP(D1605,'Pre-transfer 2023 Ranking'!$D:$F,3,0),0)</f>
        <v>10</v>
      </c>
      <c r="L1605">
        <f>countif('Pre-transfer 2022 Points'!$E$13:$L$21,D1605)</f>
        <v>0</v>
      </c>
      <c r="M1605" s="59">
        <f>countif('2022 Points'!$G$13:$N$21,D1605)</f>
        <v>0</v>
      </c>
    </row>
    <row r="1606">
      <c r="A1606" s="50">
        <v>1605.0</v>
      </c>
      <c r="B1606" s="50"/>
      <c r="C1606" s="50" t="s">
        <v>5776</v>
      </c>
      <c r="D1606" s="50" t="s">
        <v>7758</v>
      </c>
      <c r="E1606" s="50" t="s">
        <v>4391</v>
      </c>
      <c r="F1606" s="50">
        <v>10.0</v>
      </c>
      <c r="G1606" s="11"/>
      <c r="I1606" t="str">
        <f t="array" ref="I1606">INDEX('Current 2023 Points'!$F$16:$F$27,MATCH(1,MMULT(--('Current 2023 Points'!$G$16:$N$27=D1606),TRANSPOSE(COLUMN('Current 2023 Points'!$G$16:$N$27)^0)),0))</f>
        <v>#N/A</v>
      </c>
      <c r="K1606" s="58">
        <f>F1606-IFERROR(VLOOKUP(D1606,'Pre-transfer 2023 Ranking'!$D:$F,3,0),0)</f>
        <v>10</v>
      </c>
      <c r="L1606">
        <f>countif('Pre-transfer 2022 Points'!$E$13:$L$21,D1606)</f>
        <v>0</v>
      </c>
      <c r="M1606" s="59">
        <f>countif('2022 Points'!$G$13:$N$21,D1606)</f>
        <v>0</v>
      </c>
    </row>
    <row r="1607">
      <c r="A1607" s="50">
        <v>1606.0</v>
      </c>
      <c r="B1607" s="50"/>
      <c r="C1607" s="71" t="s">
        <v>5776</v>
      </c>
      <c r="D1607" s="50" t="s">
        <v>7759</v>
      </c>
      <c r="E1607" s="50" t="s">
        <v>5785</v>
      </c>
      <c r="F1607" s="50">
        <v>10.0</v>
      </c>
      <c r="G1607" s="11"/>
      <c r="I1607" t="str">
        <f t="array" ref="I1607">INDEX('Current 2023 Points'!$F$16:$F$27,MATCH(1,MMULT(--('Current 2023 Points'!$G$16:$N$27=D1607),TRANSPOSE(COLUMN('Current 2023 Points'!$G$16:$N$27)^0)),0))</f>
        <v>#N/A</v>
      </c>
      <c r="K1607" s="58">
        <f>F1607-IFERROR(VLOOKUP(D1607,'Pre-transfer 2023 Ranking'!$D:$F,3,0),0)</f>
        <v>10</v>
      </c>
      <c r="L1607">
        <f>countif('Pre-transfer 2022 Points'!$E$13:$L$21,D1607)</f>
        <v>0</v>
      </c>
      <c r="M1607" s="59">
        <f>countif('2022 Points'!$G$13:$N$21,D1607)</f>
        <v>0</v>
      </c>
    </row>
    <row r="1608">
      <c r="A1608" s="50">
        <v>1607.0</v>
      </c>
      <c r="B1608" s="50">
        <v>2239.0</v>
      </c>
      <c r="C1608" s="50" t="s">
        <v>8848</v>
      </c>
      <c r="D1608" s="50" t="s">
        <v>7760</v>
      </c>
      <c r="E1608" s="50" t="s">
        <v>5940</v>
      </c>
      <c r="F1608" s="50">
        <v>10.0</v>
      </c>
      <c r="G1608" s="11"/>
      <c r="I1608" t="str">
        <f t="array" ref="I1608">INDEX('Current 2023 Points'!$F$16:$F$27,MATCH(1,MMULT(--('Current 2023 Points'!$G$16:$N$27=D1608),TRANSPOSE(COLUMN('Current 2023 Points'!$G$16:$N$27)^0)),0))</f>
        <v>#N/A</v>
      </c>
      <c r="K1608" s="58">
        <f>F1608-IFERROR(VLOOKUP(D1608,'Pre-transfer 2023 Ranking'!$D:$F,3,0),0)</f>
        <v>10</v>
      </c>
      <c r="L1608">
        <f>countif('Pre-transfer 2022 Points'!$E$13:$L$21,D1608)</f>
        <v>0</v>
      </c>
      <c r="M1608" s="59">
        <f>countif('2022 Points'!$G$13:$N$21,D1608)</f>
        <v>0</v>
      </c>
    </row>
    <row r="1609">
      <c r="A1609" s="50">
        <v>1608.0</v>
      </c>
      <c r="B1609" s="50"/>
      <c r="C1609" s="70" t="s">
        <v>5776</v>
      </c>
      <c r="D1609" s="50" t="s">
        <v>7761</v>
      </c>
      <c r="E1609" s="50"/>
      <c r="F1609" s="50">
        <v>10.0</v>
      </c>
      <c r="G1609" s="11"/>
      <c r="I1609" t="str">
        <f t="array" ref="I1609">INDEX('Current 2023 Points'!$F$16:$F$27,MATCH(1,MMULT(--('Current 2023 Points'!$G$16:$N$27=D1609),TRANSPOSE(COLUMN('Current 2023 Points'!$G$16:$N$27)^0)),0))</f>
        <v>#N/A</v>
      </c>
      <c r="K1609" s="58">
        <f>F1609-IFERROR(VLOOKUP(D1609,'Pre-transfer 2023 Ranking'!$D:$F,3,0),0)</f>
        <v>10</v>
      </c>
      <c r="L1609">
        <f>countif('Pre-transfer 2022 Points'!$E$13:$L$21,D1609)</f>
        <v>0</v>
      </c>
      <c r="M1609" s="59">
        <f>countif('2022 Points'!$G$13:$N$21,D1609)</f>
        <v>0</v>
      </c>
    </row>
    <row r="1610">
      <c r="A1610" s="50">
        <v>1609.0</v>
      </c>
      <c r="B1610" s="50"/>
      <c r="C1610" s="70" t="s">
        <v>5776</v>
      </c>
      <c r="D1610" s="50" t="s">
        <v>7762</v>
      </c>
      <c r="E1610" s="50" t="s">
        <v>4735</v>
      </c>
      <c r="F1610" s="50">
        <v>10.0</v>
      </c>
      <c r="G1610" s="11"/>
      <c r="I1610" t="str">
        <f t="array" ref="I1610">INDEX('Current 2023 Points'!$F$16:$F$27,MATCH(1,MMULT(--('Current 2023 Points'!$G$16:$N$27=D1610),TRANSPOSE(COLUMN('Current 2023 Points'!$G$16:$N$27)^0)),0))</f>
        <v>#N/A</v>
      </c>
      <c r="K1610" s="58">
        <f>F1610-IFERROR(VLOOKUP(D1610,'Pre-transfer 2023 Ranking'!$D:$F,3,0),0)</f>
        <v>10</v>
      </c>
      <c r="L1610">
        <f>countif('Pre-transfer 2022 Points'!$E$13:$L$21,D1610)</f>
        <v>0</v>
      </c>
      <c r="M1610" s="59">
        <f>countif('2022 Points'!$G$13:$N$21,D1610)</f>
        <v>0</v>
      </c>
    </row>
    <row r="1611">
      <c r="A1611" s="50">
        <v>1610.0</v>
      </c>
      <c r="B1611" s="50"/>
      <c r="C1611" s="50" t="s">
        <v>5776</v>
      </c>
      <c r="D1611" s="50" t="s">
        <v>7763</v>
      </c>
      <c r="E1611" s="50" t="s">
        <v>5198</v>
      </c>
      <c r="F1611" s="50">
        <v>10.0</v>
      </c>
      <c r="G1611" s="11"/>
      <c r="I1611" t="str">
        <f t="array" ref="I1611">INDEX('Current 2023 Points'!$F$16:$F$27,MATCH(1,MMULT(--('Current 2023 Points'!$G$16:$N$27=D1611),TRANSPOSE(COLUMN('Current 2023 Points'!$G$16:$N$27)^0)),0))</f>
        <v>#N/A</v>
      </c>
      <c r="K1611" s="58">
        <f>F1611-IFERROR(VLOOKUP(D1611,'Pre-transfer 2023 Ranking'!$D:$F,3,0),0)</f>
        <v>10</v>
      </c>
      <c r="L1611">
        <f>countif('Pre-transfer 2022 Points'!$E$13:$L$21,D1611)</f>
        <v>0</v>
      </c>
      <c r="M1611" s="59">
        <f>countif('2022 Points'!$G$13:$N$21,D1611)</f>
        <v>0</v>
      </c>
    </row>
    <row r="1612">
      <c r="A1612" s="50">
        <v>1611.0</v>
      </c>
      <c r="B1612" s="50">
        <v>1521.0</v>
      </c>
      <c r="C1612" s="50" t="s">
        <v>1600</v>
      </c>
      <c r="D1612" s="50" t="s">
        <v>7764</v>
      </c>
      <c r="E1612" s="50" t="s">
        <v>8849</v>
      </c>
      <c r="F1612" s="50">
        <v>10.0</v>
      </c>
      <c r="G1612" s="11"/>
      <c r="I1612" t="str">
        <f t="array" ref="I1612">INDEX('Current 2023 Points'!$F$16:$F$27,MATCH(1,MMULT(--('Current 2023 Points'!$G$16:$N$27=D1612),TRANSPOSE(COLUMN('Current 2023 Points'!$G$16:$N$27)^0)),0))</f>
        <v>#N/A</v>
      </c>
      <c r="K1612" s="58">
        <f>F1612-IFERROR(VLOOKUP(D1612,'Pre-transfer 2023 Ranking'!$D:$F,3,0),0)</f>
        <v>10</v>
      </c>
      <c r="L1612">
        <f>countif('Pre-transfer 2022 Points'!$E$13:$L$21,D1612)</f>
        <v>0</v>
      </c>
      <c r="M1612" s="59">
        <f>countif('2022 Points'!$G$13:$N$21,D1612)</f>
        <v>0</v>
      </c>
    </row>
    <row r="1613">
      <c r="A1613" s="50">
        <v>1612.0</v>
      </c>
      <c r="B1613" s="50"/>
      <c r="C1613" s="50" t="s">
        <v>5776</v>
      </c>
      <c r="D1613" s="50" t="s">
        <v>7765</v>
      </c>
      <c r="E1613" s="50" t="s">
        <v>4683</v>
      </c>
      <c r="F1613" s="50">
        <v>10.0</v>
      </c>
      <c r="G1613" s="11"/>
      <c r="I1613" t="str">
        <f t="array" ref="I1613">INDEX('Current 2023 Points'!$F$16:$F$27,MATCH(1,MMULT(--('Current 2023 Points'!$G$16:$N$27=D1613),TRANSPOSE(COLUMN('Current 2023 Points'!$G$16:$N$27)^0)),0))</f>
        <v>#N/A</v>
      </c>
      <c r="K1613" s="58">
        <f>F1613-IFERROR(VLOOKUP(D1613,'Pre-transfer 2023 Ranking'!$D:$F,3,0),0)</f>
        <v>10</v>
      </c>
      <c r="L1613">
        <f>countif('Pre-transfer 2022 Points'!$E$13:$L$21,D1613)</f>
        <v>0</v>
      </c>
      <c r="M1613" s="59">
        <f>countif('2022 Points'!$G$13:$N$21,D1613)</f>
        <v>0</v>
      </c>
    </row>
    <row r="1614">
      <c r="A1614" s="50">
        <v>1613.0</v>
      </c>
      <c r="B1614" s="50">
        <v>1327.0</v>
      </c>
      <c r="C1614" s="50" t="s">
        <v>4940</v>
      </c>
      <c r="D1614" s="50" t="s">
        <v>7766</v>
      </c>
      <c r="E1614" s="50" t="s">
        <v>8666</v>
      </c>
      <c r="F1614" s="50">
        <v>10.0</v>
      </c>
      <c r="G1614" s="11"/>
      <c r="I1614" t="str">
        <f t="array" ref="I1614">INDEX('Current 2023 Points'!$F$16:$F$27,MATCH(1,MMULT(--('Current 2023 Points'!$G$16:$N$27=D1614),TRANSPOSE(COLUMN('Current 2023 Points'!$G$16:$N$27)^0)),0))</f>
        <v>#N/A</v>
      </c>
      <c r="K1614" s="58">
        <f>F1614-IFERROR(VLOOKUP(D1614,'Pre-transfer 2023 Ranking'!$D:$F,3,0),0)</f>
        <v>10</v>
      </c>
      <c r="L1614">
        <f>countif('Pre-transfer 2022 Points'!$E$13:$L$21,D1614)</f>
        <v>0</v>
      </c>
      <c r="M1614" s="59">
        <f>countif('2022 Points'!$G$13:$N$21,D1614)</f>
        <v>0</v>
      </c>
    </row>
    <row r="1615">
      <c r="A1615" s="50">
        <v>1614.0</v>
      </c>
      <c r="B1615" s="50">
        <v>939.0</v>
      </c>
      <c r="C1615" s="50" t="s">
        <v>5914</v>
      </c>
      <c r="D1615" s="50" t="s">
        <v>7767</v>
      </c>
      <c r="E1615" s="50"/>
      <c r="F1615" s="50">
        <v>10.0</v>
      </c>
      <c r="G1615" s="11"/>
      <c r="I1615" t="str">
        <f t="array" ref="I1615">INDEX('Current 2023 Points'!$F$16:$F$27,MATCH(1,MMULT(--('Current 2023 Points'!$G$16:$N$27=D1615),TRANSPOSE(COLUMN('Current 2023 Points'!$G$16:$N$27)^0)),0))</f>
        <v>#N/A</v>
      </c>
      <c r="K1615" s="58">
        <f>F1615-IFERROR(VLOOKUP(D1615,'Pre-transfer 2023 Ranking'!$D:$F,3,0),0)</f>
        <v>10</v>
      </c>
      <c r="L1615">
        <f>countif('Pre-transfer 2022 Points'!$E$13:$L$21,D1615)</f>
        <v>0</v>
      </c>
      <c r="M1615" s="59">
        <f>countif('2022 Points'!$G$13:$N$21,D1615)</f>
        <v>0</v>
      </c>
    </row>
    <row r="1616">
      <c r="A1616" s="50">
        <v>1615.0</v>
      </c>
      <c r="B1616" s="50"/>
      <c r="C1616" s="50" t="s">
        <v>5776</v>
      </c>
      <c r="D1616" s="50" t="s">
        <v>7768</v>
      </c>
      <c r="E1616" s="50"/>
      <c r="F1616" s="50">
        <v>10.0</v>
      </c>
      <c r="G1616" s="11"/>
      <c r="I1616" t="str">
        <f t="array" ref="I1616">INDEX('Current 2023 Points'!$F$16:$F$27,MATCH(1,MMULT(--('Current 2023 Points'!$G$16:$N$27=D1616),TRANSPOSE(COLUMN('Current 2023 Points'!$G$16:$N$27)^0)),0))</f>
        <v>#N/A</v>
      </c>
      <c r="K1616" s="58">
        <f>F1616-IFERROR(VLOOKUP(D1616,'Pre-transfer 2023 Ranking'!$D:$F,3,0),0)</f>
        <v>10</v>
      </c>
      <c r="L1616">
        <f>countif('Pre-transfer 2022 Points'!$E$13:$L$21,D1616)</f>
        <v>0</v>
      </c>
      <c r="M1616" s="59">
        <f>countif('2022 Points'!$G$13:$N$21,D1616)</f>
        <v>0</v>
      </c>
    </row>
    <row r="1617">
      <c r="A1617" s="50">
        <v>1616.0</v>
      </c>
      <c r="B1617" s="50">
        <v>1502.0</v>
      </c>
      <c r="C1617" s="50" t="s">
        <v>1740</v>
      </c>
      <c r="D1617" s="50" t="s">
        <v>7769</v>
      </c>
      <c r="E1617" s="50" t="s">
        <v>8801</v>
      </c>
      <c r="F1617" s="50">
        <v>10.0</v>
      </c>
      <c r="G1617" s="11"/>
      <c r="I1617" t="str">
        <f t="array" ref="I1617">INDEX('Current 2023 Points'!$F$16:$F$27,MATCH(1,MMULT(--('Current 2023 Points'!$G$16:$N$27=D1617),TRANSPOSE(COLUMN('Current 2023 Points'!$G$16:$N$27)^0)),0))</f>
        <v>#N/A</v>
      </c>
      <c r="K1617" s="58">
        <f>F1617-IFERROR(VLOOKUP(D1617,'Pre-transfer 2023 Ranking'!$D:$F,3,0),0)</f>
        <v>10</v>
      </c>
      <c r="L1617">
        <f>countif('Pre-transfer 2022 Points'!$E$13:$L$21,D1617)</f>
        <v>0</v>
      </c>
      <c r="M1617" s="59">
        <f>countif('2022 Points'!$G$13:$N$21,D1617)</f>
        <v>0</v>
      </c>
    </row>
    <row r="1618">
      <c r="A1618" s="50">
        <v>1617.0</v>
      </c>
      <c r="B1618" s="50"/>
      <c r="C1618" s="71" t="s">
        <v>5776</v>
      </c>
      <c r="D1618" s="50" t="s">
        <v>7770</v>
      </c>
      <c r="E1618" s="50"/>
      <c r="F1618" s="50">
        <v>10.0</v>
      </c>
      <c r="G1618" s="11"/>
      <c r="I1618" t="str">
        <f t="array" ref="I1618">INDEX('Current 2023 Points'!$F$16:$F$27,MATCH(1,MMULT(--('Current 2023 Points'!$G$16:$N$27=D1618),TRANSPOSE(COLUMN('Current 2023 Points'!$G$16:$N$27)^0)),0))</f>
        <v>#N/A</v>
      </c>
      <c r="K1618" s="58">
        <f>F1618-IFERROR(VLOOKUP(D1618,'Pre-transfer 2023 Ranking'!$D:$F,3,0),0)</f>
        <v>10</v>
      </c>
      <c r="L1618">
        <f>countif('Pre-transfer 2022 Points'!$E$13:$L$21,D1618)</f>
        <v>0</v>
      </c>
      <c r="M1618" s="59">
        <f>countif('2022 Points'!$G$13:$N$21,D1618)</f>
        <v>0</v>
      </c>
    </row>
    <row r="1619">
      <c r="A1619" s="50">
        <v>1618.0</v>
      </c>
      <c r="B1619" s="50"/>
      <c r="C1619" s="50" t="s">
        <v>5776</v>
      </c>
      <c r="D1619" s="50" t="s">
        <v>7771</v>
      </c>
      <c r="E1619" s="50"/>
      <c r="F1619" s="50">
        <v>10.0</v>
      </c>
      <c r="G1619" s="11"/>
      <c r="I1619" t="str">
        <f t="array" ref="I1619">INDEX('Current 2023 Points'!$F$16:$F$27,MATCH(1,MMULT(--('Current 2023 Points'!$G$16:$N$27=D1619),TRANSPOSE(COLUMN('Current 2023 Points'!$G$16:$N$27)^0)),0))</f>
        <v>#N/A</v>
      </c>
      <c r="K1619" s="58">
        <f>F1619-IFERROR(VLOOKUP(D1619,'Pre-transfer 2023 Ranking'!$D:$F,3,0),0)</f>
        <v>10</v>
      </c>
      <c r="L1619">
        <f>countif('Pre-transfer 2022 Points'!$E$13:$L$21,D1619)</f>
        <v>0</v>
      </c>
      <c r="M1619" s="59">
        <f>countif('2022 Points'!$G$13:$N$21,D1619)</f>
        <v>0</v>
      </c>
    </row>
    <row r="1620">
      <c r="A1620" s="50">
        <v>1619.0</v>
      </c>
      <c r="B1620" s="50"/>
      <c r="C1620" s="70" t="s">
        <v>5776</v>
      </c>
      <c r="D1620" s="50" t="s">
        <v>7772</v>
      </c>
      <c r="E1620" s="50"/>
      <c r="F1620" s="50">
        <v>10.0</v>
      </c>
      <c r="G1620" s="11"/>
      <c r="I1620" t="str">
        <f t="array" ref="I1620">INDEX('Current 2023 Points'!$F$16:$F$27,MATCH(1,MMULT(--('Current 2023 Points'!$G$16:$N$27=D1620),TRANSPOSE(COLUMN('Current 2023 Points'!$G$16:$N$27)^0)),0))</f>
        <v>#N/A</v>
      </c>
      <c r="K1620" s="58">
        <f>F1620-IFERROR(VLOOKUP(D1620,'Pre-transfer 2023 Ranking'!$D:$F,3,0),0)</f>
        <v>10</v>
      </c>
      <c r="L1620">
        <f>countif('Pre-transfer 2022 Points'!$E$13:$L$21,D1620)</f>
        <v>0</v>
      </c>
      <c r="M1620" s="59">
        <f>countif('2022 Points'!$G$13:$N$21,D1620)</f>
        <v>0</v>
      </c>
    </row>
    <row r="1621">
      <c r="A1621" s="49">
        <v>1620.0</v>
      </c>
      <c r="B1621" s="49"/>
      <c r="C1621" s="49" t="s">
        <v>5776</v>
      </c>
      <c r="D1621" s="49" t="s">
        <v>7773</v>
      </c>
      <c r="E1621" s="49"/>
      <c r="F1621" s="49">
        <v>10.0</v>
      </c>
      <c r="I1621" t="str">
        <f t="array" ref="I1621">INDEX('Current 2023 Points'!$F$16:$F$27,MATCH(1,MMULT(--('Current 2023 Points'!$G$16:$N$27=D1621),TRANSPOSE(COLUMN('Current 2023 Points'!$G$16:$N$27)^0)),0))</f>
        <v>#N/A</v>
      </c>
      <c r="K1621" s="58">
        <f>F1621-IFERROR(VLOOKUP(D1621,'Pre-transfer 2023 Ranking'!$D:$F,3,0),0)</f>
        <v>10</v>
      </c>
      <c r="L1621">
        <f>countif('Pre-transfer 2022 Points'!$E$13:$L$21,D1621)</f>
        <v>0</v>
      </c>
      <c r="M1621" s="59">
        <f>countif('2022 Points'!$G$13:$N$21,D1621)</f>
        <v>0</v>
      </c>
    </row>
    <row r="1622">
      <c r="A1622" s="4">
        <v>1621.0</v>
      </c>
      <c r="B1622" s="4"/>
      <c r="C1622" s="4" t="s">
        <v>5776</v>
      </c>
      <c r="D1622" s="4" t="s">
        <v>7774</v>
      </c>
      <c r="E1622" s="4"/>
      <c r="F1622" s="4">
        <v>10.0</v>
      </c>
      <c r="I1622" t="str">
        <f t="array" ref="I1622">INDEX('Current 2023 Points'!$F$16:$F$27,MATCH(1,MMULT(--('Current 2023 Points'!$G$16:$N$27=D1622),TRANSPOSE(COLUMN('Current 2023 Points'!$G$16:$N$27)^0)),0))</f>
        <v>#N/A</v>
      </c>
      <c r="K1622" s="58">
        <f>F1622-IFERROR(VLOOKUP(D1622,'Pre-transfer 2023 Ranking'!$D:$F,3,0),0)</f>
        <v>10</v>
      </c>
      <c r="L1622">
        <f>countif('Pre-transfer 2022 Points'!$E$13:$L$21,D1622)</f>
        <v>0</v>
      </c>
      <c r="M1622" s="59">
        <f>countif('2022 Points'!$G$13:$N$21,D1622)</f>
        <v>0</v>
      </c>
    </row>
    <row r="1623">
      <c r="A1623" s="4">
        <v>1622.0</v>
      </c>
      <c r="B1623" s="4"/>
      <c r="C1623" s="4" t="s">
        <v>5776</v>
      </c>
      <c r="D1623" s="4" t="s">
        <v>7775</v>
      </c>
      <c r="E1623" s="4"/>
      <c r="F1623" s="4">
        <v>10.0</v>
      </c>
      <c r="I1623" t="str">
        <f t="array" ref="I1623">INDEX('Current 2023 Points'!$F$16:$F$27,MATCH(1,MMULT(--('Current 2023 Points'!$G$16:$N$27=D1623),TRANSPOSE(COLUMN('Current 2023 Points'!$G$16:$N$27)^0)),0))</f>
        <v>#N/A</v>
      </c>
      <c r="K1623" s="58">
        <f>F1623-IFERROR(VLOOKUP(D1623,'Pre-transfer 2023 Ranking'!$D:$F,3,0),0)</f>
        <v>10</v>
      </c>
      <c r="L1623">
        <f>countif('Pre-transfer 2022 Points'!$E$13:$L$21,D1623)</f>
        <v>0</v>
      </c>
      <c r="M1623" s="59">
        <f>countif('2022 Points'!$G$13:$N$21,D1623)</f>
        <v>0</v>
      </c>
    </row>
    <row r="1624">
      <c r="A1624" s="4">
        <v>1623.0</v>
      </c>
      <c r="B1624" s="4"/>
      <c r="C1624" s="4" t="s">
        <v>5776</v>
      </c>
      <c r="D1624" s="4" t="s">
        <v>7776</v>
      </c>
      <c r="E1624" s="4"/>
      <c r="F1624" s="4">
        <v>10.0</v>
      </c>
      <c r="I1624" t="str">
        <f t="array" ref="I1624">INDEX('Current 2023 Points'!$F$16:$F$27,MATCH(1,MMULT(--('Current 2023 Points'!$G$16:$N$27=D1624),TRANSPOSE(COLUMN('Current 2023 Points'!$G$16:$N$27)^0)),0))</f>
        <v>#N/A</v>
      </c>
      <c r="K1624" s="58">
        <f>F1624-IFERROR(VLOOKUP(D1624,'Pre-transfer 2023 Ranking'!$D:$F,3,0),0)</f>
        <v>10</v>
      </c>
      <c r="L1624">
        <f>countif('Pre-transfer 2022 Points'!$E$13:$L$21,D1624)</f>
        <v>0</v>
      </c>
      <c r="M1624" s="59">
        <f>countif('2022 Points'!$G$13:$N$21,D1624)</f>
        <v>0</v>
      </c>
    </row>
    <row r="1625">
      <c r="A1625" s="4">
        <v>1624.0</v>
      </c>
      <c r="B1625" s="4"/>
      <c r="C1625" s="4" t="s">
        <v>5776</v>
      </c>
      <c r="D1625" s="4" t="s">
        <v>7777</v>
      </c>
      <c r="E1625" s="4"/>
      <c r="F1625" s="4">
        <v>10.0</v>
      </c>
      <c r="I1625" t="str">
        <f t="array" ref="I1625">INDEX('Current 2023 Points'!$F$16:$F$27,MATCH(1,MMULT(--('Current 2023 Points'!$G$16:$N$27=D1625),TRANSPOSE(COLUMN('Current 2023 Points'!$G$16:$N$27)^0)),0))</f>
        <v>#N/A</v>
      </c>
      <c r="K1625" s="58">
        <f>F1625-IFERROR(VLOOKUP(D1625,'Pre-transfer 2023 Ranking'!$D:$F,3,0),0)</f>
        <v>10</v>
      </c>
      <c r="L1625">
        <f>countif('Pre-transfer 2022 Points'!$E$13:$L$21,D1625)</f>
        <v>0</v>
      </c>
      <c r="M1625" s="59">
        <f>countif('2022 Points'!$G$13:$N$21,D1625)</f>
        <v>0</v>
      </c>
    </row>
    <row r="1626">
      <c r="A1626" s="4">
        <v>1625.0</v>
      </c>
      <c r="B1626" s="4"/>
      <c r="C1626" s="4" t="s">
        <v>5776</v>
      </c>
      <c r="D1626" s="4" t="s">
        <v>7778</v>
      </c>
      <c r="E1626" s="4" t="s">
        <v>4661</v>
      </c>
      <c r="F1626" s="4">
        <v>10.0</v>
      </c>
      <c r="I1626" t="str">
        <f t="array" ref="I1626">INDEX('Current 2023 Points'!$F$16:$F$27,MATCH(1,MMULT(--('Current 2023 Points'!$G$16:$N$27=D1626),TRANSPOSE(COLUMN('Current 2023 Points'!$G$16:$N$27)^0)),0))</f>
        <v>#N/A</v>
      </c>
      <c r="K1626" s="58">
        <f>F1626-IFERROR(VLOOKUP(D1626,'Pre-transfer 2023 Ranking'!$D:$F,3,0),0)</f>
        <v>10</v>
      </c>
      <c r="L1626">
        <f>countif('Pre-transfer 2022 Points'!$E$13:$L$21,D1626)</f>
        <v>0</v>
      </c>
      <c r="M1626" s="59">
        <f>countif('2022 Points'!$G$13:$N$21,D1626)</f>
        <v>0</v>
      </c>
    </row>
    <row r="1627">
      <c r="A1627" s="4">
        <v>1626.0</v>
      </c>
      <c r="B1627" s="4"/>
      <c r="C1627" s="4" t="s">
        <v>5776</v>
      </c>
      <c r="D1627" s="4" t="s">
        <v>7779</v>
      </c>
      <c r="E1627" s="4" t="s">
        <v>830</v>
      </c>
      <c r="F1627" s="4">
        <v>10.0</v>
      </c>
      <c r="I1627" t="str">
        <f t="array" ref="I1627">INDEX('Current 2023 Points'!$F$16:$F$27,MATCH(1,MMULT(--('Current 2023 Points'!$G$16:$N$27=D1627),TRANSPOSE(COLUMN('Current 2023 Points'!$G$16:$N$27)^0)),0))</f>
        <v>#N/A</v>
      </c>
      <c r="K1627" s="58">
        <f>F1627-IFERROR(VLOOKUP(D1627,'Pre-transfer 2023 Ranking'!$D:$F,3,0),0)</f>
        <v>10</v>
      </c>
      <c r="L1627">
        <f>countif('Pre-transfer 2022 Points'!$E$13:$L$21,D1627)</f>
        <v>0</v>
      </c>
      <c r="M1627" s="59">
        <f>countif('2022 Points'!$G$13:$N$21,D1627)</f>
        <v>0</v>
      </c>
    </row>
    <row r="1628">
      <c r="A1628" s="4">
        <v>1627.0</v>
      </c>
      <c r="B1628" s="4"/>
      <c r="C1628" s="4" t="s">
        <v>5776</v>
      </c>
      <c r="D1628" s="4" t="s">
        <v>7780</v>
      </c>
      <c r="E1628" s="4" t="s">
        <v>4604</v>
      </c>
      <c r="F1628" s="4">
        <v>10.0</v>
      </c>
      <c r="I1628" t="str">
        <f t="array" ref="I1628">INDEX('Current 2023 Points'!$F$16:$F$27,MATCH(1,MMULT(--('Current 2023 Points'!$G$16:$N$27=D1628),TRANSPOSE(COLUMN('Current 2023 Points'!$G$16:$N$27)^0)),0))</f>
        <v>#N/A</v>
      </c>
      <c r="K1628" s="58">
        <f>F1628-IFERROR(VLOOKUP(D1628,'Pre-transfer 2023 Ranking'!$D:$F,3,0),0)</f>
        <v>10</v>
      </c>
      <c r="L1628">
        <f>countif('Pre-transfer 2022 Points'!$E$13:$L$21,D1628)</f>
        <v>0</v>
      </c>
      <c r="M1628" s="59">
        <f>countif('2022 Points'!$G$13:$N$21,D1628)</f>
        <v>0</v>
      </c>
    </row>
    <row r="1629">
      <c r="A1629" s="4">
        <v>1628.0</v>
      </c>
      <c r="B1629" s="4"/>
      <c r="C1629" s="4" t="s">
        <v>5776</v>
      </c>
      <c r="D1629" s="4" t="s">
        <v>7781</v>
      </c>
      <c r="E1629" s="4"/>
      <c r="F1629" s="4">
        <v>10.0</v>
      </c>
      <c r="I1629" t="str">
        <f t="array" ref="I1629">INDEX('Current 2023 Points'!$F$16:$F$27,MATCH(1,MMULT(--('Current 2023 Points'!$G$16:$N$27=D1629),TRANSPOSE(COLUMN('Current 2023 Points'!$G$16:$N$27)^0)),0))</f>
        <v>#N/A</v>
      </c>
      <c r="K1629" s="58">
        <f>F1629-IFERROR(VLOOKUP(D1629,'Pre-transfer 2023 Ranking'!$D:$F,3,0),0)</f>
        <v>10</v>
      </c>
      <c r="L1629">
        <f>countif('Pre-transfer 2022 Points'!$E$13:$L$21,D1629)</f>
        <v>0</v>
      </c>
      <c r="M1629" s="59">
        <f>countif('2022 Points'!$G$13:$N$21,D1629)</f>
        <v>0</v>
      </c>
    </row>
    <row r="1630">
      <c r="A1630" s="4">
        <v>1629.0</v>
      </c>
      <c r="B1630" s="4">
        <v>1583.0</v>
      </c>
      <c r="C1630" s="4" t="s">
        <v>232</v>
      </c>
      <c r="D1630" s="4" t="s">
        <v>7782</v>
      </c>
      <c r="E1630" s="4"/>
      <c r="F1630" s="4">
        <v>10.0</v>
      </c>
      <c r="I1630" t="str">
        <f t="array" ref="I1630">INDEX('Current 2023 Points'!$F$16:$F$27,MATCH(1,MMULT(--('Current 2023 Points'!$G$16:$N$27=D1630),TRANSPOSE(COLUMN('Current 2023 Points'!$G$16:$N$27)^0)),0))</f>
        <v>#N/A</v>
      </c>
      <c r="K1630" s="58">
        <f>F1630-IFERROR(VLOOKUP(D1630,'Pre-transfer 2023 Ranking'!$D:$F,3,0),0)</f>
        <v>10</v>
      </c>
      <c r="L1630">
        <f>countif('Pre-transfer 2022 Points'!$E$13:$L$21,D1630)</f>
        <v>0</v>
      </c>
      <c r="M1630" s="59">
        <f>countif('2022 Points'!$G$13:$N$21,D1630)</f>
        <v>0</v>
      </c>
    </row>
    <row r="1631">
      <c r="A1631" s="4">
        <v>1630.0</v>
      </c>
      <c r="B1631" s="4">
        <v>480.0</v>
      </c>
      <c r="C1631" s="4" t="s">
        <v>8850</v>
      </c>
      <c r="D1631" s="4" t="s">
        <v>7783</v>
      </c>
      <c r="E1631" s="4" t="s">
        <v>8662</v>
      </c>
      <c r="F1631" s="4">
        <v>10.0</v>
      </c>
      <c r="I1631" t="str">
        <f t="array" ref="I1631">INDEX('Current 2023 Points'!$F$16:$F$27,MATCH(1,MMULT(--('Current 2023 Points'!$G$16:$N$27=D1631),TRANSPOSE(COLUMN('Current 2023 Points'!$G$16:$N$27)^0)),0))</f>
        <v>#N/A</v>
      </c>
      <c r="K1631" s="58">
        <f>F1631-IFERROR(VLOOKUP(D1631,'Pre-transfer 2023 Ranking'!$D:$F,3,0),0)</f>
        <v>10</v>
      </c>
      <c r="L1631">
        <f>countif('Pre-transfer 2022 Points'!$E$13:$L$21,D1631)</f>
        <v>0</v>
      </c>
      <c r="M1631" s="59">
        <f>countif('2022 Points'!$G$13:$N$21,D1631)</f>
        <v>0</v>
      </c>
    </row>
    <row r="1632">
      <c r="A1632" s="4">
        <v>1631.0</v>
      </c>
      <c r="B1632" s="4"/>
      <c r="C1632" s="4" t="s">
        <v>5776</v>
      </c>
      <c r="D1632" s="4" t="s">
        <v>7784</v>
      </c>
      <c r="E1632" s="4" t="s">
        <v>4390</v>
      </c>
      <c r="F1632" s="4">
        <v>10.0</v>
      </c>
      <c r="I1632" t="str">
        <f t="array" ref="I1632">INDEX('Current 2023 Points'!$F$16:$F$27,MATCH(1,MMULT(--('Current 2023 Points'!$G$16:$N$27=D1632),TRANSPOSE(COLUMN('Current 2023 Points'!$G$16:$N$27)^0)),0))</f>
        <v>#N/A</v>
      </c>
      <c r="K1632" s="58">
        <f>F1632-IFERROR(VLOOKUP(D1632,'Pre-transfer 2023 Ranking'!$D:$F,3,0),0)</f>
        <v>10</v>
      </c>
      <c r="L1632">
        <f>countif('Pre-transfer 2022 Points'!$E$13:$L$21,D1632)</f>
        <v>0</v>
      </c>
      <c r="M1632" s="59">
        <f>countif('2022 Points'!$G$13:$N$21,D1632)</f>
        <v>0</v>
      </c>
    </row>
    <row r="1633">
      <c r="A1633" s="4">
        <v>1632.0</v>
      </c>
      <c r="B1633" s="4"/>
      <c r="C1633" s="4" t="s">
        <v>5776</v>
      </c>
      <c r="D1633" s="4" t="s">
        <v>7785</v>
      </c>
      <c r="E1633" s="4"/>
      <c r="F1633" s="4">
        <v>10.0</v>
      </c>
      <c r="I1633" t="str">
        <f t="array" ref="I1633">INDEX('Current 2023 Points'!$F$16:$F$27,MATCH(1,MMULT(--('Current 2023 Points'!$G$16:$N$27=D1633),TRANSPOSE(COLUMN('Current 2023 Points'!$G$16:$N$27)^0)),0))</f>
        <v>#N/A</v>
      </c>
      <c r="K1633" s="58">
        <f>F1633-IFERROR(VLOOKUP(D1633,'Pre-transfer 2023 Ranking'!$D:$F,3,0),0)</f>
        <v>10</v>
      </c>
      <c r="L1633">
        <f>countif('Pre-transfer 2022 Points'!$E$13:$L$21,D1633)</f>
        <v>0</v>
      </c>
      <c r="M1633" s="59">
        <f>countif('2022 Points'!$G$13:$N$21,D1633)</f>
        <v>0</v>
      </c>
    </row>
    <row r="1634">
      <c r="A1634" s="4">
        <v>1633.0</v>
      </c>
      <c r="B1634" s="4">
        <v>2076.0</v>
      </c>
      <c r="C1634" s="4" t="s">
        <v>4933</v>
      </c>
      <c r="D1634" s="4" t="s">
        <v>7786</v>
      </c>
      <c r="E1634" s="4" t="s">
        <v>8711</v>
      </c>
      <c r="F1634" s="4">
        <v>10.0</v>
      </c>
      <c r="I1634" t="str">
        <f t="array" ref="I1634">INDEX('Current 2023 Points'!$F$16:$F$27,MATCH(1,MMULT(--('Current 2023 Points'!$G$16:$N$27=D1634),TRANSPOSE(COLUMN('Current 2023 Points'!$G$16:$N$27)^0)),0))</f>
        <v>#N/A</v>
      </c>
      <c r="K1634" s="58">
        <f>F1634-IFERROR(VLOOKUP(D1634,'Pre-transfer 2023 Ranking'!$D:$F,3,0),0)</f>
        <v>10</v>
      </c>
      <c r="L1634">
        <f>countif('Pre-transfer 2022 Points'!$E$13:$L$21,D1634)</f>
        <v>0</v>
      </c>
      <c r="M1634" s="59">
        <f>countif('2022 Points'!$G$13:$N$21,D1634)</f>
        <v>0</v>
      </c>
    </row>
    <row r="1635">
      <c r="A1635" s="4">
        <v>1634.0</v>
      </c>
      <c r="B1635" s="4"/>
      <c r="C1635" s="4" t="s">
        <v>5776</v>
      </c>
      <c r="D1635" s="4" t="s">
        <v>7787</v>
      </c>
      <c r="E1635" s="4" t="s">
        <v>8703</v>
      </c>
      <c r="F1635" s="4">
        <v>10.0</v>
      </c>
      <c r="I1635" t="str">
        <f t="array" ref="I1635">INDEX('Current 2023 Points'!$F$16:$F$27,MATCH(1,MMULT(--('Current 2023 Points'!$G$16:$N$27=D1635),TRANSPOSE(COLUMN('Current 2023 Points'!$G$16:$N$27)^0)),0))</f>
        <v>#N/A</v>
      </c>
      <c r="K1635" s="58">
        <f>F1635-IFERROR(VLOOKUP(D1635,'Pre-transfer 2023 Ranking'!$D:$F,3,0),0)</f>
        <v>10</v>
      </c>
      <c r="L1635">
        <f>countif('Pre-transfer 2022 Points'!$E$13:$L$21,D1635)</f>
        <v>0</v>
      </c>
      <c r="M1635" s="59">
        <f>countif('2022 Points'!$G$13:$N$21,D1635)</f>
        <v>0</v>
      </c>
    </row>
    <row r="1636">
      <c r="A1636" s="4">
        <v>1635.0</v>
      </c>
      <c r="B1636" s="4">
        <v>2307.0</v>
      </c>
      <c r="C1636" s="4" t="s">
        <v>4799</v>
      </c>
      <c r="D1636" s="4" t="s">
        <v>7788</v>
      </c>
      <c r="E1636" s="4" t="s">
        <v>4752</v>
      </c>
      <c r="F1636" s="4">
        <v>10.0</v>
      </c>
      <c r="I1636" t="str">
        <f t="array" ref="I1636">INDEX('Current 2023 Points'!$F$16:$F$27,MATCH(1,MMULT(--('Current 2023 Points'!$G$16:$N$27=D1636),TRANSPOSE(COLUMN('Current 2023 Points'!$G$16:$N$27)^0)),0))</f>
        <v>#N/A</v>
      </c>
      <c r="K1636" s="58">
        <f>F1636-IFERROR(VLOOKUP(D1636,'Pre-transfer 2023 Ranking'!$D:$F,3,0),0)</f>
        <v>10</v>
      </c>
      <c r="L1636">
        <f>countif('Pre-transfer 2022 Points'!$E$13:$L$21,D1636)</f>
        <v>0</v>
      </c>
      <c r="M1636" s="59">
        <f>countif('2022 Points'!$G$13:$N$21,D1636)</f>
        <v>0</v>
      </c>
    </row>
    <row r="1637">
      <c r="A1637" s="4">
        <v>1636.0</v>
      </c>
      <c r="B1637" s="4">
        <v>1569.0</v>
      </c>
      <c r="C1637" s="4" t="s">
        <v>480</v>
      </c>
      <c r="D1637" s="4" t="s">
        <v>7789</v>
      </c>
      <c r="E1637" s="4" t="s">
        <v>6002</v>
      </c>
      <c r="F1637" s="4">
        <v>9.0</v>
      </c>
      <c r="I1637" t="str">
        <f t="array" ref="I1637">INDEX('Current 2023 Points'!$F$16:$F$27,MATCH(1,MMULT(--('Current 2023 Points'!$G$16:$N$27=D1637),TRANSPOSE(COLUMN('Current 2023 Points'!$G$16:$N$27)^0)),0))</f>
        <v>#N/A</v>
      </c>
      <c r="K1637" s="58">
        <f>F1637-IFERROR(VLOOKUP(D1637,'Pre-transfer 2023 Ranking'!$D:$F,3,0),0)</f>
        <v>0</v>
      </c>
      <c r="L1637">
        <f>countif('Pre-transfer 2022 Points'!$E$13:$L$21,D1637)</f>
        <v>0</v>
      </c>
      <c r="M1637" s="59">
        <f>countif('2022 Points'!$G$13:$N$21,D1637)</f>
        <v>0</v>
      </c>
    </row>
    <row r="1638">
      <c r="A1638" s="4">
        <v>1637.0</v>
      </c>
      <c r="B1638" s="4"/>
      <c r="C1638" s="4" t="s">
        <v>5776</v>
      </c>
      <c r="D1638" s="4" t="s">
        <v>7790</v>
      </c>
      <c r="E1638" s="4"/>
      <c r="F1638" s="4">
        <v>9.0</v>
      </c>
      <c r="I1638" t="str">
        <f t="array" ref="I1638">INDEX('Current 2023 Points'!$F$16:$F$27,MATCH(1,MMULT(--('Current 2023 Points'!$G$16:$N$27=D1638),TRANSPOSE(COLUMN('Current 2023 Points'!$G$16:$N$27)^0)),0))</f>
        <v>#N/A</v>
      </c>
      <c r="K1638" s="58">
        <f>F1638-IFERROR(VLOOKUP(D1638,'Pre-transfer 2023 Ranking'!$D:$F,3,0),0)</f>
        <v>0</v>
      </c>
      <c r="L1638">
        <f>countif('Pre-transfer 2022 Points'!$E$13:$L$21,D1638)</f>
        <v>0</v>
      </c>
      <c r="M1638" s="59">
        <f>countif('2022 Points'!$G$13:$N$21,D1638)</f>
        <v>0</v>
      </c>
    </row>
    <row r="1639">
      <c r="A1639" s="4">
        <v>1638.0</v>
      </c>
      <c r="B1639" s="4"/>
      <c r="C1639" s="4" t="s">
        <v>5776</v>
      </c>
      <c r="D1639" s="4" t="s">
        <v>7791</v>
      </c>
      <c r="E1639" s="4"/>
      <c r="F1639" s="4">
        <v>9.0</v>
      </c>
      <c r="I1639" t="str">
        <f t="array" ref="I1639">INDEX('Current 2023 Points'!$F$16:$F$27,MATCH(1,MMULT(--('Current 2023 Points'!$G$16:$N$27=D1639),TRANSPOSE(COLUMN('Current 2023 Points'!$G$16:$N$27)^0)),0))</f>
        <v>#N/A</v>
      </c>
      <c r="K1639" s="58">
        <f>F1639-IFERROR(VLOOKUP(D1639,'Pre-transfer 2023 Ranking'!$D:$F,3,0),0)</f>
        <v>6</v>
      </c>
      <c r="L1639">
        <f>countif('Pre-transfer 2022 Points'!$E$13:$L$21,D1639)</f>
        <v>0</v>
      </c>
      <c r="M1639" s="59">
        <f>countif('2022 Points'!$G$13:$N$21,D1639)</f>
        <v>0</v>
      </c>
    </row>
    <row r="1640">
      <c r="A1640" s="4">
        <v>1639.0</v>
      </c>
      <c r="B1640" s="12"/>
      <c r="C1640" s="4" t="s">
        <v>5776</v>
      </c>
      <c r="D1640" s="4" t="s">
        <v>7792</v>
      </c>
      <c r="E1640" s="4" t="s">
        <v>8669</v>
      </c>
      <c r="F1640" s="4">
        <v>9.0</v>
      </c>
      <c r="I1640" t="str">
        <f t="array" ref="I1640">INDEX('Current 2023 Points'!$F$16:$F$27,MATCH(1,MMULT(--('Current 2023 Points'!$G$16:$N$27=D1640),TRANSPOSE(COLUMN('Current 2023 Points'!$G$16:$N$27)^0)),0))</f>
        <v>#N/A</v>
      </c>
      <c r="K1640" s="58">
        <f>F1640-IFERROR(VLOOKUP(D1640,'Pre-transfer 2023 Ranking'!$D:$F,3,0),0)</f>
        <v>0</v>
      </c>
      <c r="L1640">
        <f>countif('Pre-transfer 2022 Points'!$E$13:$L$21,D1640)</f>
        <v>0</v>
      </c>
      <c r="M1640" s="59">
        <f>countif('2022 Points'!$G$13:$N$21,D1640)</f>
        <v>0</v>
      </c>
    </row>
    <row r="1641">
      <c r="A1641" s="4">
        <v>1640.0</v>
      </c>
      <c r="B1641" s="4"/>
      <c r="C1641" s="4" t="s">
        <v>5776</v>
      </c>
      <c r="D1641" s="4" t="s">
        <v>7793</v>
      </c>
      <c r="E1641" s="4" t="s">
        <v>5859</v>
      </c>
      <c r="F1641" s="4">
        <v>9.0</v>
      </c>
      <c r="I1641" t="str">
        <f t="array" ref="I1641">INDEX('Current 2023 Points'!$F$16:$F$27,MATCH(1,MMULT(--('Current 2023 Points'!$G$16:$N$27=D1641),TRANSPOSE(COLUMN('Current 2023 Points'!$G$16:$N$27)^0)),0))</f>
        <v>#N/A</v>
      </c>
      <c r="K1641" s="58">
        <f>F1641-IFERROR(VLOOKUP(D1641,'Pre-transfer 2023 Ranking'!$D:$F,3,0),0)</f>
        <v>8</v>
      </c>
      <c r="L1641">
        <f>countif('Pre-transfer 2022 Points'!$E$13:$L$21,D1641)</f>
        <v>0</v>
      </c>
      <c r="M1641" s="59">
        <f>countif('2022 Points'!$G$13:$N$21,D1641)</f>
        <v>0</v>
      </c>
    </row>
    <row r="1642">
      <c r="A1642" s="4">
        <v>1641.0</v>
      </c>
      <c r="B1642" s="4">
        <v>936.0</v>
      </c>
      <c r="C1642" s="4" t="s">
        <v>5229</v>
      </c>
      <c r="D1642" s="4" t="s">
        <v>7794</v>
      </c>
      <c r="E1642" s="4" t="s">
        <v>757</v>
      </c>
      <c r="F1642" s="4">
        <v>9.0</v>
      </c>
      <c r="I1642" t="str">
        <f t="array" ref="I1642">INDEX('Current 2023 Points'!$F$16:$F$27,MATCH(1,MMULT(--('Current 2023 Points'!$G$16:$N$27=D1642),TRANSPOSE(COLUMN('Current 2023 Points'!$G$16:$N$27)^0)),0))</f>
        <v>#N/A</v>
      </c>
      <c r="K1642" s="58">
        <f>F1642-IFERROR(VLOOKUP(D1642,'Pre-transfer 2023 Ranking'!$D:$F,3,0),0)</f>
        <v>7</v>
      </c>
      <c r="L1642">
        <f>countif('Pre-transfer 2022 Points'!$E$13:$L$21,D1642)</f>
        <v>0</v>
      </c>
      <c r="M1642" s="59">
        <f>countif('2022 Points'!$G$13:$N$21,D1642)</f>
        <v>0</v>
      </c>
    </row>
    <row r="1643">
      <c r="A1643" s="4">
        <v>1642.0</v>
      </c>
      <c r="B1643" s="4">
        <v>1609.0</v>
      </c>
      <c r="C1643" s="4" t="s">
        <v>288</v>
      </c>
      <c r="D1643" s="4" t="s">
        <v>7795</v>
      </c>
      <c r="E1643" s="4" t="s">
        <v>4696</v>
      </c>
      <c r="F1643" s="4">
        <v>9.0</v>
      </c>
      <c r="I1643" t="str">
        <f t="array" ref="I1643">INDEX('Current 2023 Points'!$F$16:$F$27,MATCH(1,MMULT(--('Current 2023 Points'!$G$16:$N$27=D1643),TRANSPOSE(COLUMN('Current 2023 Points'!$G$16:$N$27)^0)),0))</f>
        <v>#N/A</v>
      </c>
      <c r="K1643" s="58">
        <f>F1643-IFERROR(VLOOKUP(D1643,'Pre-transfer 2023 Ranking'!$D:$F,3,0),0)</f>
        <v>8</v>
      </c>
      <c r="L1643">
        <f>countif('Pre-transfer 2022 Points'!$E$13:$L$21,D1643)</f>
        <v>0</v>
      </c>
      <c r="M1643" s="59">
        <f>countif('2022 Points'!$G$13:$N$21,D1643)</f>
        <v>0</v>
      </c>
    </row>
    <row r="1644">
      <c r="A1644" s="4">
        <v>1643.0</v>
      </c>
      <c r="C1644" s="4" t="s">
        <v>5776</v>
      </c>
      <c r="D1644" s="4" t="s">
        <v>7796</v>
      </c>
      <c r="E1644" s="4"/>
      <c r="F1644" s="4">
        <v>9.0</v>
      </c>
      <c r="I1644" t="str">
        <f t="array" ref="I1644">INDEX('Current 2023 Points'!$F$16:$F$27,MATCH(1,MMULT(--('Current 2023 Points'!$G$16:$N$27=D1644),TRANSPOSE(COLUMN('Current 2023 Points'!$G$16:$N$27)^0)),0))</f>
        <v>#N/A</v>
      </c>
      <c r="K1644" s="58">
        <f>F1644-IFERROR(VLOOKUP(D1644,'Pre-transfer 2023 Ranking'!$D:$F,3,0),0)</f>
        <v>-5</v>
      </c>
      <c r="L1644">
        <f>countif('Pre-transfer 2022 Points'!$E$13:$L$21,D1644)</f>
        <v>0</v>
      </c>
      <c r="M1644" s="59">
        <f>countif('2022 Points'!$G$13:$N$21,D1644)</f>
        <v>0</v>
      </c>
    </row>
    <row r="1645">
      <c r="A1645" s="4">
        <v>1644.0</v>
      </c>
      <c r="B1645" s="4">
        <v>1222.0</v>
      </c>
      <c r="C1645" s="4" t="s">
        <v>4579</v>
      </c>
      <c r="D1645" s="4" t="s">
        <v>7797</v>
      </c>
      <c r="E1645" s="4" t="s">
        <v>8683</v>
      </c>
      <c r="F1645" s="4">
        <v>9.0</v>
      </c>
      <c r="I1645" t="str">
        <f t="array" ref="I1645">INDEX('Current 2023 Points'!$F$16:$F$27,MATCH(1,MMULT(--('Current 2023 Points'!$G$16:$N$27=D1645),TRANSPOSE(COLUMN('Current 2023 Points'!$G$16:$N$27)^0)),0))</f>
        <v>#N/A</v>
      </c>
      <c r="K1645" s="58">
        <f>F1645-IFERROR(VLOOKUP(D1645,'Pre-transfer 2023 Ranking'!$D:$F,3,0),0)</f>
        <v>6</v>
      </c>
      <c r="L1645">
        <f>countif('Pre-transfer 2022 Points'!$E$13:$L$21,D1645)</f>
        <v>0</v>
      </c>
      <c r="M1645" s="59">
        <f>countif('2022 Points'!$G$13:$N$21,D1645)</f>
        <v>0</v>
      </c>
    </row>
    <row r="1646">
      <c r="A1646" s="4">
        <v>1645.0</v>
      </c>
      <c r="B1646" s="4">
        <v>1352.0</v>
      </c>
      <c r="C1646" s="4" t="s">
        <v>925</v>
      </c>
      <c r="D1646" s="4" t="s">
        <v>7798</v>
      </c>
      <c r="E1646" s="4" t="s">
        <v>1091</v>
      </c>
      <c r="F1646" s="4">
        <v>9.0</v>
      </c>
      <c r="I1646" t="str">
        <f t="array" ref="I1646">INDEX('Current 2023 Points'!$F$16:$F$27,MATCH(1,MMULT(--('Current 2023 Points'!$G$16:$N$27=D1646),TRANSPOSE(COLUMN('Current 2023 Points'!$G$16:$N$27)^0)),0))</f>
        <v>#N/A</v>
      </c>
      <c r="K1646" s="58">
        <f>F1646-IFERROR(VLOOKUP(D1646,'Pre-transfer 2023 Ranking'!$D:$F,3,0),0)</f>
        <v>0</v>
      </c>
      <c r="L1646">
        <f>countif('Pre-transfer 2022 Points'!$E$13:$L$21,D1646)</f>
        <v>0</v>
      </c>
      <c r="M1646" s="59">
        <f>countif('2022 Points'!$G$13:$N$21,D1646)</f>
        <v>0</v>
      </c>
    </row>
    <row r="1647">
      <c r="A1647" s="4">
        <v>1646.0</v>
      </c>
      <c r="B1647" s="4">
        <v>1404.0</v>
      </c>
      <c r="C1647" s="4" t="s">
        <v>4645</v>
      </c>
      <c r="D1647" s="4" t="s">
        <v>7799</v>
      </c>
      <c r="E1647" s="4" t="s">
        <v>8851</v>
      </c>
      <c r="F1647" s="4">
        <v>9.0</v>
      </c>
      <c r="I1647" t="str">
        <f t="array" ref="I1647">INDEX('Current 2023 Points'!$F$16:$F$27,MATCH(1,MMULT(--('Current 2023 Points'!$G$16:$N$27=D1647),TRANSPOSE(COLUMN('Current 2023 Points'!$G$16:$N$27)^0)),0))</f>
        <v>#N/A</v>
      </c>
      <c r="K1647" s="58">
        <f>F1647-IFERROR(VLOOKUP(D1647,'Pre-transfer 2023 Ranking'!$D:$F,3,0),0)</f>
        <v>4</v>
      </c>
      <c r="L1647">
        <f>countif('Pre-transfer 2022 Points'!$E$13:$L$21,D1647)</f>
        <v>0</v>
      </c>
      <c r="M1647" s="59">
        <f>countif('2022 Points'!$G$13:$N$21,D1647)</f>
        <v>0</v>
      </c>
    </row>
    <row r="1648">
      <c r="A1648" s="4">
        <v>1647.0</v>
      </c>
      <c r="B1648" s="4">
        <v>1407.0</v>
      </c>
      <c r="C1648" s="4" t="s">
        <v>1038</v>
      </c>
      <c r="D1648" s="4" t="s">
        <v>7800</v>
      </c>
      <c r="E1648" s="4" t="s">
        <v>8852</v>
      </c>
      <c r="F1648" s="4">
        <v>9.0</v>
      </c>
      <c r="I1648" t="str">
        <f t="array" ref="I1648">INDEX('Current 2023 Points'!$F$16:$F$27,MATCH(1,MMULT(--('Current 2023 Points'!$G$16:$N$27=D1648),TRANSPOSE(COLUMN('Current 2023 Points'!$G$16:$N$27)^0)),0))</f>
        <v>#N/A</v>
      </c>
      <c r="K1648" s="58">
        <f>F1648-IFERROR(VLOOKUP(D1648,'Pre-transfer 2023 Ranking'!$D:$F,3,0),0)</f>
        <v>0</v>
      </c>
      <c r="L1648">
        <f>countif('Pre-transfer 2022 Points'!$E$13:$L$21,D1648)</f>
        <v>0</v>
      </c>
      <c r="M1648" s="59">
        <f>countif('2022 Points'!$G$13:$N$21,D1648)</f>
        <v>0</v>
      </c>
    </row>
    <row r="1649">
      <c r="A1649" s="4">
        <v>1647.0</v>
      </c>
      <c r="B1649" s="4">
        <v>1407.0</v>
      </c>
      <c r="C1649" s="4" t="s">
        <v>1038</v>
      </c>
      <c r="D1649" s="4" t="s">
        <v>7800</v>
      </c>
      <c r="E1649" s="4" t="s">
        <v>8853</v>
      </c>
      <c r="F1649" s="4">
        <v>9.0</v>
      </c>
      <c r="I1649" t="str">
        <f t="array" ref="I1649">INDEX('Current 2023 Points'!$F$16:$F$27,MATCH(1,MMULT(--('Current 2023 Points'!$G$16:$N$27=D1649),TRANSPOSE(COLUMN('Current 2023 Points'!$G$16:$N$27)^0)),0))</f>
        <v>#N/A</v>
      </c>
      <c r="K1649" s="58">
        <f>F1649-IFERROR(VLOOKUP(D1649,'Pre-transfer 2023 Ranking'!$D:$F,3,0),0)</f>
        <v>0</v>
      </c>
      <c r="L1649">
        <f>countif('Pre-transfer 2022 Points'!$E$13:$L$21,D1649)</f>
        <v>0</v>
      </c>
      <c r="M1649" s="59">
        <f>countif('2022 Points'!$G$13:$N$21,D1649)</f>
        <v>0</v>
      </c>
    </row>
    <row r="1650">
      <c r="A1650" s="4">
        <v>1648.0</v>
      </c>
      <c r="B1650" s="4">
        <v>1480.0</v>
      </c>
      <c r="C1650" s="4" t="s">
        <v>1315</v>
      </c>
      <c r="D1650" s="4" t="s">
        <v>7801</v>
      </c>
      <c r="E1650" s="4" t="s">
        <v>745</v>
      </c>
      <c r="F1650" s="4">
        <v>9.0</v>
      </c>
      <c r="I1650" t="str">
        <f t="array" ref="I1650">INDEX('Current 2023 Points'!$F$16:$F$27,MATCH(1,MMULT(--('Current 2023 Points'!$G$16:$N$27=D1650),TRANSPOSE(COLUMN('Current 2023 Points'!$G$16:$N$27)^0)),0))</f>
        <v>#N/A</v>
      </c>
      <c r="K1650" s="58">
        <f>F1650-IFERROR(VLOOKUP(D1650,'Pre-transfer 2023 Ranking'!$D:$F,3,0),0)</f>
        <v>7</v>
      </c>
      <c r="L1650">
        <f>countif('Pre-transfer 2022 Points'!$E$13:$L$21,D1650)</f>
        <v>0</v>
      </c>
      <c r="M1650" s="59">
        <f>countif('2022 Points'!$G$13:$N$21,D1650)</f>
        <v>0</v>
      </c>
    </row>
    <row r="1651">
      <c r="A1651" s="4">
        <v>1649.0</v>
      </c>
      <c r="B1651" s="4">
        <v>1369.0</v>
      </c>
      <c r="C1651" s="4" t="s">
        <v>1220</v>
      </c>
      <c r="D1651" s="4" t="s">
        <v>7802</v>
      </c>
      <c r="E1651" s="4" t="s">
        <v>8665</v>
      </c>
      <c r="F1651" s="4">
        <v>9.0</v>
      </c>
      <c r="I1651" t="str">
        <f t="array" ref="I1651">INDEX('Current 2023 Points'!$F$16:$F$27,MATCH(1,MMULT(--('Current 2023 Points'!$G$16:$N$27=D1651),TRANSPOSE(COLUMN('Current 2023 Points'!$G$16:$N$27)^0)),0))</f>
        <v>#N/A</v>
      </c>
      <c r="K1651" s="58">
        <f>F1651-IFERROR(VLOOKUP(D1651,'Pre-transfer 2023 Ranking'!$D:$F,3,0),0)</f>
        <v>8</v>
      </c>
      <c r="L1651">
        <f>countif('Pre-transfer 2022 Points'!$E$13:$L$21,D1651)</f>
        <v>0</v>
      </c>
      <c r="M1651" s="59">
        <f>countif('2022 Points'!$G$13:$N$21,D1651)</f>
        <v>0</v>
      </c>
    </row>
    <row r="1652">
      <c r="A1652" s="4">
        <v>1650.0</v>
      </c>
      <c r="B1652" s="4"/>
      <c r="C1652" s="4" t="s">
        <v>5776</v>
      </c>
      <c r="D1652" s="4" t="s">
        <v>7803</v>
      </c>
      <c r="E1652" s="4" t="s">
        <v>8767</v>
      </c>
      <c r="F1652" s="4">
        <v>9.0</v>
      </c>
      <c r="I1652" t="str">
        <f t="array" ref="I1652">INDEX('Current 2023 Points'!$F$16:$F$27,MATCH(1,MMULT(--('Current 2023 Points'!$G$16:$N$27=D1652),TRANSPOSE(COLUMN('Current 2023 Points'!$G$16:$N$27)^0)),0))</f>
        <v>#N/A</v>
      </c>
      <c r="K1652" s="58">
        <f>F1652-IFERROR(VLOOKUP(D1652,'Pre-transfer 2023 Ranking'!$D:$F,3,0),0)</f>
        <v>1</v>
      </c>
      <c r="L1652">
        <f>countif('Pre-transfer 2022 Points'!$E$13:$L$21,D1652)</f>
        <v>0</v>
      </c>
      <c r="M1652" s="59">
        <f>countif('2022 Points'!$G$13:$N$21,D1652)</f>
        <v>0</v>
      </c>
    </row>
    <row r="1653">
      <c r="A1653" s="4">
        <v>1651.0</v>
      </c>
      <c r="B1653" s="4"/>
      <c r="C1653" s="4" t="s">
        <v>5776</v>
      </c>
      <c r="D1653" s="4" t="s">
        <v>7804</v>
      </c>
      <c r="E1653" s="4"/>
      <c r="F1653" s="4">
        <v>9.0</v>
      </c>
      <c r="I1653" t="str">
        <f t="array" ref="I1653">INDEX('Current 2023 Points'!$F$16:$F$27,MATCH(1,MMULT(--('Current 2023 Points'!$G$16:$N$27=D1653),TRANSPOSE(COLUMN('Current 2023 Points'!$G$16:$N$27)^0)),0))</f>
        <v>#N/A</v>
      </c>
      <c r="K1653" s="58">
        <f>F1653-IFERROR(VLOOKUP(D1653,'Pre-transfer 2023 Ranking'!$D:$F,3,0),0)</f>
        <v>0</v>
      </c>
      <c r="L1653">
        <f>countif('Pre-transfer 2022 Points'!$E$13:$L$21,D1653)</f>
        <v>0</v>
      </c>
      <c r="M1653" s="59">
        <f>countif('2022 Points'!$G$13:$N$21,D1653)</f>
        <v>0</v>
      </c>
    </row>
    <row r="1654">
      <c r="A1654" s="4">
        <v>1652.0</v>
      </c>
      <c r="B1654" s="4">
        <v>2372.0</v>
      </c>
      <c r="C1654" s="4" t="s">
        <v>6121</v>
      </c>
      <c r="D1654" s="4" t="s">
        <v>7805</v>
      </c>
      <c r="E1654" s="4"/>
      <c r="F1654" s="4">
        <v>9.0</v>
      </c>
      <c r="I1654" t="str">
        <f t="array" ref="I1654">INDEX('Current 2023 Points'!$F$16:$F$27,MATCH(1,MMULT(--('Current 2023 Points'!$G$16:$N$27=D1654),TRANSPOSE(COLUMN('Current 2023 Points'!$G$16:$N$27)^0)),0))</f>
        <v>#N/A</v>
      </c>
      <c r="K1654" s="58">
        <f>F1654-IFERROR(VLOOKUP(D1654,'Pre-transfer 2023 Ranking'!$D:$F,3,0),0)</f>
        <v>9</v>
      </c>
      <c r="L1654">
        <f>countif('Pre-transfer 2022 Points'!$E$13:$L$21,D1654)</f>
        <v>0</v>
      </c>
      <c r="M1654" s="59">
        <f>countif('2022 Points'!$G$13:$N$21,D1654)</f>
        <v>0</v>
      </c>
    </row>
    <row r="1655">
      <c r="A1655" s="4">
        <v>1653.0</v>
      </c>
      <c r="B1655" s="4"/>
      <c r="C1655" s="4" t="s">
        <v>5776</v>
      </c>
      <c r="D1655" s="4" t="s">
        <v>7806</v>
      </c>
      <c r="E1655" s="4"/>
      <c r="F1655" s="4">
        <v>9.0</v>
      </c>
      <c r="I1655" t="str">
        <f t="array" ref="I1655">INDEX('Current 2023 Points'!$F$16:$F$27,MATCH(1,MMULT(--('Current 2023 Points'!$G$16:$N$27=D1655),TRANSPOSE(COLUMN('Current 2023 Points'!$G$16:$N$27)^0)),0))</f>
        <v>#N/A</v>
      </c>
      <c r="K1655" s="58">
        <f>F1655-IFERROR(VLOOKUP(D1655,'Pre-transfer 2023 Ranking'!$D:$F,3,0),0)</f>
        <v>9</v>
      </c>
      <c r="L1655">
        <f>countif('Pre-transfer 2022 Points'!$E$13:$L$21,D1655)</f>
        <v>0</v>
      </c>
      <c r="M1655" s="59">
        <f>countif('2022 Points'!$G$13:$N$21,D1655)</f>
        <v>0</v>
      </c>
    </row>
    <row r="1656">
      <c r="A1656" s="4">
        <v>1654.0</v>
      </c>
      <c r="B1656" s="4">
        <v>1687.0</v>
      </c>
      <c r="C1656" s="4" t="s">
        <v>4418</v>
      </c>
      <c r="D1656" s="4" t="s">
        <v>7807</v>
      </c>
      <c r="E1656" s="79" t="s">
        <v>8854</v>
      </c>
      <c r="F1656" s="4">
        <v>9.0</v>
      </c>
      <c r="I1656" t="str">
        <f t="array" ref="I1656">INDEX('Current 2023 Points'!$F$16:$F$27,MATCH(1,MMULT(--('Current 2023 Points'!$G$16:$N$27=D1656),TRANSPOSE(COLUMN('Current 2023 Points'!$G$16:$N$27)^0)),0))</f>
        <v>#N/A</v>
      </c>
      <c r="K1656" s="58">
        <f>F1656-IFERROR(VLOOKUP(D1656,'Pre-transfer 2023 Ranking'!$D:$F,3,0),0)</f>
        <v>9</v>
      </c>
      <c r="L1656">
        <f>countif('Pre-transfer 2022 Points'!$E$13:$L$21,D1656)</f>
        <v>0</v>
      </c>
      <c r="M1656" s="59">
        <f>countif('2022 Points'!$G$13:$N$21,D1656)</f>
        <v>0</v>
      </c>
    </row>
    <row r="1657">
      <c r="A1657" s="4">
        <v>1655.0</v>
      </c>
      <c r="B1657" s="4">
        <v>1270.0</v>
      </c>
      <c r="C1657" s="4" t="s">
        <v>4560</v>
      </c>
      <c r="D1657" s="4" t="s">
        <v>7808</v>
      </c>
      <c r="E1657" s="4" t="s">
        <v>5095</v>
      </c>
      <c r="F1657" s="4">
        <v>9.0</v>
      </c>
      <c r="I1657" t="str">
        <f t="array" ref="I1657">INDEX('Current 2023 Points'!$F$16:$F$27,MATCH(1,MMULT(--('Current 2023 Points'!$G$16:$N$27=D1657),TRANSPOSE(COLUMN('Current 2023 Points'!$G$16:$N$27)^0)),0))</f>
        <v>#N/A</v>
      </c>
      <c r="K1657" s="58">
        <f>F1657-IFERROR(VLOOKUP(D1657,'Pre-transfer 2023 Ranking'!$D:$F,3,0),0)</f>
        <v>9</v>
      </c>
      <c r="L1657">
        <f>countif('Pre-transfer 2022 Points'!$E$13:$L$21,D1657)</f>
        <v>0</v>
      </c>
      <c r="M1657" s="59">
        <f>countif('2022 Points'!$G$13:$N$21,D1657)</f>
        <v>0</v>
      </c>
    </row>
    <row r="1658">
      <c r="A1658" s="4">
        <v>1656.0</v>
      </c>
      <c r="B1658" s="4"/>
      <c r="C1658" s="4" t="s">
        <v>5776</v>
      </c>
      <c r="D1658" s="4" t="s">
        <v>7809</v>
      </c>
      <c r="E1658" s="4" t="s">
        <v>8652</v>
      </c>
      <c r="F1658" s="4">
        <v>8.0</v>
      </c>
      <c r="I1658" t="str">
        <f t="array" ref="I1658">INDEX('Current 2023 Points'!$F$16:$F$27,MATCH(1,MMULT(--('Current 2023 Points'!$G$16:$N$27=D1658),TRANSPOSE(COLUMN('Current 2023 Points'!$G$16:$N$27)^0)),0))</f>
        <v>#N/A</v>
      </c>
      <c r="K1658" s="58">
        <f>F1658-IFERROR(VLOOKUP(D1658,'Pre-transfer 2023 Ranking'!$D:$F,3,0),0)</f>
        <v>2</v>
      </c>
      <c r="L1658">
        <f>countif('Pre-transfer 2022 Points'!$E$13:$L$21,D1658)</f>
        <v>0</v>
      </c>
      <c r="M1658" s="59">
        <f>countif('2022 Points'!$G$13:$N$21,D1658)</f>
        <v>0</v>
      </c>
    </row>
    <row r="1659">
      <c r="A1659" s="4">
        <v>1657.0</v>
      </c>
      <c r="B1659" s="4"/>
      <c r="C1659" s="4" t="s">
        <v>5776</v>
      </c>
      <c r="D1659" s="4" t="s">
        <v>7810</v>
      </c>
      <c r="E1659" s="4" t="s">
        <v>8855</v>
      </c>
      <c r="F1659" s="4">
        <v>8.0</v>
      </c>
      <c r="I1659" t="str">
        <f t="array" ref="I1659">INDEX('Current 2023 Points'!$F$16:$F$27,MATCH(1,MMULT(--('Current 2023 Points'!$G$16:$N$27=D1659),TRANSPOSE(COLUMN('Current 2023 Points'!$G$16:$N$27)^0)),0))</f>
        <v>#N/A</v>
      </c>
      <c r="K1659" s="58">
        <f>F1659-IFERROR(VLOOKUP(D1659,'Pre-transfer 2023 Ranking'!$D:$F,3,0),0)</f>
        <v>0</v>
      </c>
      <c r="L1659">
        <f>countif('Pre-transfer 2022 Points'!$E$13:$L$21,D1659)</f>
        <v>0</v>
      </c>
      <c r="M1659" s="59">
        <f>countif('2022 Points'!$G$13:$N$21,D1659)</f>
        <v>0</v>
      </c>
    </row>
    <row r="1660">
      <c r="A1660" s="4">
        <v>1658.0</v>
      </c>
      <c r="B1660" s="4"/>
      <c r="C1660" s="4" t="s">
        <v>5776</v>
      </c>
      <c r="D1660" s="4" t="s">
        <v>7811</v>
      </c>
      <c r="E1660" s="4"/>
      <c r="F1660" s="4">
        <v>8.0</v>
      </c>
      <c r="I1660" t="str">
        <f t="array" ref="I1660">INDEX('Current 2023 Points'!$F$16:$F$27,MATCH(1,MMULT(--('Current 2023 Points'!$G$16:$N$27=D1660),TRANSPOSE(COLUMN('Current 2023 Points'!$G$16:$N$27)^0)),0))</f>
        <v>#N/A</v>
      </c>
      <c r="K1660" s="58">
        <f>F1660-IFERROR(VLOOKUP(D1660,'Pre-transfer 2023 Ranking'!$D:$F,3,0),0)</f>
        <v>0</v>
      </c>
      <c r="L1660">
        <f>countif('Pre-transfer 2022 Points'!$E$13:$L$21,D1660)</f>
        <v>0</v>
      </c>
      <c r="M1660" s="59">
        <f>countif('2022 Points'!$G$13:$N$21,D1660)</f>
        <v>0</v>
      </c>
    </row>
    <row r="1661">
      <c r="A1661" s="4">
        <v>1659.0</v>
      </c>
      <c r="B1661" s="4">
        <v>1275.0</v>
      </c>
      <c r="C1661" s="4" t="s">
        <v>1331</v>
      </c>
      <c r="D1661" s="4" t="s">
        <v>7812</v>
      </c>
      <c r="E1661" s="4" t="s">
        <v>8604</v>
      </c>
      <c r="F1661" s="4">
        <v>8.0</v>
      </c>
      <c r="I1661" t="str">
        <f t="array" ref="I1661">INDEX('Current 2023 Points'!$F$16:$F$27,MATCH(1,MMULT(--('Current 2023 Points'!$G$16:$N$27=D1661),TRANSPOSE(COLUMN('Current 2023 Points'!$G$16:$N$27)^0)),0))</f>
        <v>#N/A</v>
      </c>
      <c r="K1661" s="58">
        <f>F1661-IFERROR(VLOOKUP(D1661,'Pre-transfer 2023 Ranking'!$D:$F,3,0),0)</f>
        <v>7</v>
      </c>
      <c r="L1661">
        <f>countif('Pre-transfer 2022 Points'!$E$13:$L$21,D1661)</f>
        <v>0</v>
      </c>
      <c r="M1661" s="59">
        <f>countif('2022 Points'!$G$13:$N$21,D1661)</f>
        <v>0</v>
      </c>
    </row>
    <row r="1662">
      <c r="A1662" s="4">
        <v>1660.0</v>
      </c>
      <c r="B1662" s="4">
        <v>1260.0</v>
      </c>
      <c r="C1662" s="4" t="s">
        <v>5867</v>
      </c>
      <c r="D1662" s="4" t="s">
        <v>7813</v>
      </c>
      <c r="E1662" s="4" t="s">
        <v>4636</v>
      </c>
      <c r="F1662" s="4">
        <v>8.0</v>
      </c>
      <c r="I1662" t="str">
        <f t="array" ref="I1662">INDEX('Current 2023 Points'!$F$16:$F$27,MATCH(1,MMULT(--('Current 2023 Points'!$G$16:$N$27=D1662),TRANSPOSE(COLUMN('Current 2023 Points'!$G$16:$N$27)^0)),0))</f>
        <v>#N/A</v>
      </c>
      <c r="K1662" s="58">
        <f>F1662-IFERROR(VLOOKUP(D1662,'Pre-transfer 2023 Ranking'!$D:$F,3,0),0)</f>
        <v>2</v>
      </c>
      <c r="L1662">
        <f>countif('Pre-transfer 2022 Points'!$E$13:$L$21,D1662)</f>
        <v>0</v>
      </c>
      <c r="M1662" s="59">
        <f>countif('2022 Points'!$G$13:$N$21,D1662)</f>
        <v>0</v>
      </c>
    </row>
    <row r="1663">
      <c r="A1663" s="4">
        <v>1661.0</v>
      </c>
      <c r="B1663" s="4"/>
      <c r="C1663" s="4" t="s">
        <v>5776</v>
      </c>
      <c r="D1663" s="4" t="s">
        <v>7814</v>
      </c>
      <c r="E1663" s="4" t="s">
        <v>8598</v>
      </c>
      <c r="F1663" s="4">
        <v>8.0</v>
      </c>
      <c r="I1663" t="str">
        <f t="array" ref="I1663">INDEX('Current 2023 Points'!$F$16:$F$27,MATCH(1,MMULT(--('Current 2023 Points'!$G$16:$N$27=D1663),TRANSPOSE(COLUMN('Current 2023 Points'!$G$16:$N$27)^0)),0))</f>
        <v>#N/A</v>
      </c>
      <c r="K1663" s="58">
        <f>F1663-IFERROR(VLOOKUP(D1663,'Pre-transfer 2023 Ranking'!$D:$F,3,0),0)</f>
        <v>3</v>
      </c>
      <c r="L1663">
        <f>countif('Pre-transfer 2022 Points'!$E$13:$L$21,D1663)</f>
        <v>0</v>
      </c>
      <c r="M1663" s="59">
        <f>countif('2022 Points'!$G$13:$N$21,D1663)</f>
        <v>0</v>
      </c>
    </row>
    <row r="1664">
      <c r="A1664" s="4">
        <v>1662.0</v>
      </c>
      <c r="B1664" s="4"/>
      <c r="C1664" s="4" t="s">
        <v>5776</v>
      </c>
      <c r="D1664" s="4" t="s">
        <v>7815</v>
      </c>
      <c r="E1664" s="4" t="s">
        <v>8742</v>
      </c>
      <c r="F1664" s="4">
        <v>8.0</v>
      </c>
      <c r="I1664" t="str">
        <f t="array" ref="I1664">INDEX('Current 2023 Points'!$F$16:$F$27,MATCH(1,MMULT(--('Current 2023 Points'!$G$16:$N$27=D1664),TRANSPOSE(COLUMN('Current 2023 Points'!$G$16:$N$27)^0)),0))</f>
        <v>#N/A</v>
      </c>
      <c r="K1664" s="58">
        <f>F1664-IFERROR(VLOOKUP(D1664,'Pre-transfer 2023 Ranking'!$D:$F,3,0),0)</f>
        <v>1</v>
      </c>
      <c r="L1664">
        <f>countif('Pre-transfer 2022 Points'!$E$13:$L$21,D1664)</f>
        <v>0</v>
      </c>
      <c r="M1664" s="59">
        <f>countif('2022 Points'!$G$13:$N$21,D1664)</f>
        <v>0</v>
      </c>
    </row>
    <row r="1665">
      <c r="A1665" s="4">
        <v>1663.0</v>
      </c>
      <c r="B1665" s="4">
        <v>1574.0</v>
      </c>
      <c r="C1665" s="4" t="s">
        <v>4394</v>
      </c>
      <c r="D1665" s="4" t="s">
        <v>7816</v>
      </c>
      <c r="E1665" s="4" t="s">
        <v>5982</v>
      </c>
      <c r="F1665" s="4">
        <v>8.0</v>
      </c>
      <c r="I1665" t="str">
        <f t="array" ref="I1665">INDEX('Current 2023 Points'!$F$16:$F$27,MATCH(1,MMULT(--('Current 2023 Points'!$G$16:$N$27=D1665),TRANSPOSE(COLUMN('Current 2023 Points'!$G$16:$N$27)^0)),0))</f>
        <v>#N/A</v>
      </c>
      <c r="K1665" s="58">
        <f>F1665-IFERROR(VLOOKUP(D1665,'Pre-transfer 2023 Ranking'!$D:$F,3,0),0)</f>
        <v>0</v>
      </c>
      <c r="L1665">
        <f>countif('Pre-transfer 2022 Points'!$E$13:$L$21,D1665)</f>
        <v>0</v>
      </c>
      <c r="M1665" s="59">
        <f>countif('2022 Points'!$G$13:$N$21,D1665)</f>
        <v>0</v>
      </c>
    </row>
    <row r="1666">
      <c r="A1666" s="4">
        <v>1664.0</v>
      </c>
      <c r="B1666" s="4">
        <v>2057.0</v>
      </c>
      <c r="C1666" s="4" t="s">
        <v>583</v>
      </c>
      <c r="D1666" s="4" t="s">
        <v>7817</v>
      </c>
      <c r="E1666" s="4" t="s">
        <v>5814</v>
      </c>
      <c r="F1666" s="4">
        <v>8.0</v>
      </c>
      <c r="I1666" t="str">
        <f t="array" ref="I1666">INDEX('Current 2023 Points'!$F$16:$F$27,MATCH(1,MMULT(--('Current 2023 Points'!$G$16:$N$27=D1666),TRANSPOSE(COLUMN('Current 2023 Points'!$G$16:$N$27)^0)),0))</f>
        <v>#N/A</v>
      </c>
      <c r="K1666" s="58">
        <f>F1666-IFERROR(VLOOKUP(D1666,'Pre-transfer 2023 Ranking'!$D:$F,3,0),0)</f>
        <v>5</v>
      </c>
      <c r="L1666">
        <f>countif('Pre-transfer 2022 Points'!$E$13:$L$21,D1666)</f>
        <v>0</v>
      </c>
      <c r="M1666" s="59">
        <f>countif('2022 Points'!$G$13:$N$21,D1666)</f>
        <v>0</v>
      </c>
    </row>
    <row r="1667">
      <c r="A1667" s="4">
        <v>1665.0</v>
      </c>
      <c r="B1667" s="4">
        <v>2255.0</v>
      </c>
      <c r="C1667" s="4" t="s">
        <v>4558</v>
      </c>
      <c r="D1667" s="4" t="s">
        <v>7818</v>
      </c>
      <c r="E1667" s="4" t="s">
        <v>8627</v>
      </c>
      <c r="F1667" s="4">
        <v>8.0</v>
      </c>
      <c r="I1667" t="str">
        <f t="array" ref="I1667">INDEX('Current 2023 Points'!$F$16:$F$27,MATCH(1,MMULT(--('Current 2023 Points'!$G$16:$N$27=D1667),TRANSPOSE(COLUMN('Current 2023 Points'!$G$16:$N$27)^0)),0))</f>
        <v>#N/A</v>
      </c>
      <c r="K1667" s="58">
        <f>F1667-IFERROR(VLOOKUP(D1667,'Pre-transfer 2023 Ranking'!$D:$F,3,0),0)</f>
        <v>0</v>
      </c>
      <c r="L1667">
        <f>countif('Pre-transfer 2022 Points'!$E$13:$L$21,D1667)</f>
        <v>0</v>
      </c>
      <c r="M1667" s="59">
        <f>countif('2022 Points'!$G$13:$N$21,D1667)</f>
        <v>0</v>
      </c>
    </row>
    <row r="1668">
      <c r="A1668" s="4">
        <v>1666.0</v>
      </c>
      <c r="B1668" s="4"/>
      <c r="C1668" s="4" t="s">
        <v>5776</v>
      </c>
      <c r="D1668" s="4" t="s">
        <v>7819</v>
      </c>
      <c r="E1668" s="4" t="s">
        <v>5814</v>
      </c>
      <c r="F1668" s="4">
        <v>8.0</v>
      </c>
      <c r="I1668" t="str">
        <f t="array" ref="I1668">INDEX('Current 2023 Points'!$F$16:$F$27,MATCH(1,MMULT(--('Current 2023 Points'!$G$16:$N$27=D1668),TRANSPOSE(COLUMN('Current 2023 Points'!$G$16:$N$27)^0)),0))</f>
        <v>#N/A</v>
      </c>
      <c r="K1668" s="58">
        <f>F1668-IFERROR(VLOOKUP(D1668,'Pre-transfer 2023 Ranking'!$D:$F,3,0),0)</f>
        <v>0</v>
      </c>
      <c r="L1668">
        <f>countif('Pre-transfer 2022 Points'!$E$13:$L$21,D1668)</f>
        <v>0</v>
      </c>
      <c r="M1668" s="59">
        <f>countif('2022 Points'!$G$13:$N$21,D1668)</f>
        <v>0</v>
      </c>
    </row>
    <row r="1669">
      <c r="A1669" s="4">
        <v>1667.0</v>
      </c>
      <c r="B1669" s="4"/>
      <c r="C1669" s="4" t="s">
        <v>5776</v>
      </c>
      <c r="D1669" s="4" t="s">
        <v>7820</v>
      </c>
      <c r="E1669" s="4"/>
      <c r="F1669" s="4">
        <v>8.0</v>
      </c>
      <c r="I1669" t="str">
        <f t="array" ref="I1669">INDEX('Current 2023 Points'!$F$16:$F$27,MATCH(1,MMULT(--('Current 2023 Points'!$G$16:$N$27=D1669),TRANSPOSE(COLUMN('Current 2023 Points'!$G$16:$N$27)^0)),0))</f>
        <v>#N/A</v>
      </c>
      <c r="K1669" s="58">
        <f>F1669-IFERROR(VLOOKUP(D1669,'Pre-transfer 2023 Ranking'!$D:$F,3,0),0)</f>
        <v>0</v>
      </c>
      <c r="L1669">
        <f>countif('Pre-transfer 2022 Points'!$E$13:$L$21,D1669)</f>
        <v>0</v>
      </c>
      <c r="M1669" s="59">
        <f>countif('2022 Points'!$G$13:$N$21,D1669)</f>
        <v>0</v>
      </c>
    </row>
    <row r="1670">
      <c r="A1670" s="4">
        <v>1668.0</v>
      </c>
      <c r="B1670" s="4"/>
      <c r="C1670" s="4" t="s">
        <v>5776</v>
      </c>
      <c r="D1670" s="4" t="s">
        <v>7821</v>
      </c>
      <c r="E1670" s="4" t="s">
        <v>8856</v>
      </c>
      <c r="F1670" s="4">
        <v>8.0</v>
      </c>
      <c r="I1670" t="str">
        <f t="array" ref="I1670">INDEX('Current 2023 Points'!$F$16:$F$27,MATCH(1,MMULT(--('Current 2023 Points'!$G$16:$N$27=D1670),TRANSPOSE(COLUMN('Current 2023 Points'!$G$16:$N$27)^0)),0))</f>
        <v>#N/A</v>
      </c>
      <c r="K1670" s="58">
        <f>F1670-IFERROR(VLOOKUP(D1670,'Pre-transfer 2023 Ranking'!$D:$F,3,0),0)</f>
        <v>0</v>
      </c>
      <c r="L1670">
        <f>countif('Pre-transfer 2022 Points'!$E$13:$L$21,D1670)</f>
        <v>0</v>
      </c>
      <c r="M1670" s="59">
        <f>countif('2022 Points'!$G$13:$N$21,D1670)</f>
        <v>0</v>
      </c>
    </row>
    <row r="1671">
      <c r="A1671" s="4">
        <v>1669.0</v>
      </c>
      <c r="B1671" s="4">
        <v>1265.0</v>
      </c>
      <c r="C1671" s="4" t="s">
        <v>1415</v>
      </c>
      <c r="D1671" s="4" t="s">
        <v>7822</v>
      </c>
      <c r="E1671" s="4" t="s">
        <v>8692</v>
      </c>
      <c r="F1671" s="4">
        <v>8.0</v>
      </c>
      <c r="I1671" t="str">
        <f t="array" ref="I1671">INDEX('Current 2023 Points'!$F$16:$F$27,MATCH(1,MMULT(--('Current 2023 Points'!$G$16:$N$27=D1671),TRANSPOSE(COLUMN('Current 2023 Points'!$G$16:$N$27)^0)),0))</f>
        <v>#N/A</v>
      </c>
      <c r="K1671" s="58">
        <f>F1671-IFERROR(VLOOKUP(D1671,'Pre-transfer 2023 Ranking'!$D:$F,3,0),0)</f>
        <v>6</v>
      </c>
      <c r="L1671">
        <f>countif('Pre-transfer 2022 Points'!$E$13:$L$21,D1671)</f>
        <v>0</v>
      </c>
      <c r="M1671" s="59">
        <f>countif('2022 Points'!$G$13:$N$21,D1671)</f>
        <v>0</v>
      </c>
    </row>
    <row r="1672">
      <c r="A1672" s="4">
        <v>1670.0</v>
      </c>
      <c r="B1672" s="4">
        <v>1408.0</v>
      </c>
      <c r="C1672" s="4" t="s">
        <v>4445</v>
      </c>
      <c r="D1672" s="4" t="s">
        <v>7823</v>
      </c>
      <c r="E1672" s="4" t="s">
        <v>8857</v>
      </c>
      <c r="F1672" s="4">
        <v>8.0</v>
      </c>
      <c r="I1672" t="str">
        <f t="array" ref="I1672">INDEX('Current 2023 Points'!$F$16:$F$27,MATCH(1,MMULT(--('Current 2023 Points'!$G$16:$N$27=D1672),TRANSPOSE(COLUMN('Current 2023 Points'!$G$16:$N$27)^0)),0))</f>
        <v>#N/A</v>
      </c>
      <c r="K1672" s="58">
        <f>F1672-IFERROR(VLOOKUP(D1672,'Pre-transfer 2023 Ranking'!$D:$F,3,0),0)</f>
        <v>7</v>
      </c>
      <c r="L1672">
        <f>countif('Pre-transfer 2022 Points'!$E$13:$L$21,D1672)</f>
        <v>0</v>
      </c>
      <c r="M1672" s="59">
        <f>countif('2022 Points'!$G$13:$N$21,D1672)</f>
        <v>0</v>
      </c>
    </row>
    <row r="1673">
      <c r="A1673" s="4">
        <v>1671.0</v>
      </c>
      <c r="B1673" s="4">
        <v>1735.0</v>
      </c>
      <c r="C1673" s="4" t="s">
        <v>4381</v>
      </c>
      <c r="D1673" s="4" t="s">
        <v>7824</v>
      </c>
      <c r="E1673" s="4" t="s">
        <v>4390</v>
      </c>
      <c r="F1673" s="4">
        <v>8.0</v>
      </c>
      <c r="I1673" t="str">
        <f t="array" ref="I1673">INDEX('Current 2023 Points'!$F$16:$F$27,MATCH(1,MMULT(--('Current 2023 Points'!$G$16:$N$27=D1673),TRANSPOSE(COLUMN('Current 2023 Points'!$G$16:$N$27)^0)),0))</f>
        <v>#N/A</v>
      </c>
      <c r="K1673" s="58">
        <f>F1673-IFERROR(VLOOKUP(D1673,'Pre-transfer 2023 Ranking'!$D:$F,3,0),0)</f>
        <v>5</v>
      </c>
      <c r="L1673">
        <f>countif('Pre-transfer 2022 Points'!$E$13:$L$21,D1673)</f>
        <v>0</v>
      </c>
      <c r="M1673" s="59">
        <f>countif('2022 Points'!$G$13:$N$21,D1673)</f>
        <v>0</v>
      </c>
    </row>
    <row r="1674">
      <c r="A1674" s="4">
        <v>1672.0</v>
      </c>
      <c r="B1674" s="4"/>
      <c r="C1674" s="4" t="s">
        <v>5776</v>
      </c>
      <c r="D1674" s="4" t="s">
        <v>7825</v>
      </c>
      <c r="E1674" s="4" t="s">
        <v>5077</v>
      </c>
      <c r="F1674" s="4">
        <v>8.0</v>
      </c>
      <c r="I1674" t="str">
        <f t="array" ref="I1674">INDEX('Current 2023 Points'!$F$16:$F$27,MATCH(1,MMULT(--('Current 2023 Points'!$G$16:$N$27=D1674),TRANSPOSE(COLUMN('Current 2023 Points'!$G$16:$N$27)^0)),0))</f>
        <v>#N/A</v>
      </c>
      <c r="K1674" s="58">
        <f>F1674-IFERROR(VLOOKUP(D1674,'Pre-transfer 2023 Ranking'!$D:$F,3,0),0)</f>
        <v>4</v>
      </c>
      <c r="L1674">
        <f>countif('Pre-transfer 2022 Points'!$E$13:$L$21,D1674)</f>
        <v>0</v>
      </c>
      <c r="M1674" s="59">
        <f>countif('2022 Points'!$G$13:$N$21,D1674)</f>
        <v>0</v>
      </c>
    </row>
    <row r="1675">
      <c r="A1675" s="4">
        <v>1673.0</v>
      </c>
      <c r="B1675" s="4">
        <v>1192.0</v>
      </c>
      <c r="C1675" s="4" t="s">
        <v>4673</v>
      </c>
      <c r="D1675" s="4" t="s">
        <v>7826</v>
      </c>
      <c r="E1675" s="4"/>
      <c r="F1675" s="4">
        <v>8.0</v>
      </c>
      <c r="I1675" t="str">
        <f t="array" ref="I1675">INDEX('Current 2023 Points'!$F$16:$F$27,MATCH(1,MMULT(--('Current 2023 Points'!$G$16:$N$27=D1675),TRANSPOSE(COLUMN('Current 2023 Points'!$G$16:$N$27)^0)),0))</f>
        <v>#N/A</v>
      </c>
      <c r="K1675" s="58">
        <f>F1675-IFERROR(VLOOKUP(D1675,'Pre-transfer 2023 Ranking'!$D:$F,3,0),0)</f>
        <v>4</v>
      </c>
      <c r="L1675">
        <f>countif('Pre-transfer 2022 Points'!$E$13:$L$21,D1675)</f>
        <v>0</v>
      </c>
      <c r="M1675" s="59">
        <f>countif('2022 Points'!$G$13:$N$21,D1675)</f>
        <v>0</v>
      </c>
    </row>
    <row r="1676">
      <c r="A1676" s="4">
        <v>1674.0</v>
      </c>
      <c r="B1676" s="4"/>
      <c r="C1676" s="4" t="s">
        <v>5776</v>
      </c>
      <c r="D1676" s="4" t="s">
        <v>7827</v>
      </c>
      <c r="E1676" s="4"/>
      <c r="F1676" s="4">
        <v>8.0</v>
      </c>
      <c r="I1676" t="str">
        <f t="array" ref="I1676">INDEX('Current 2023 Points'!$F$16:$F$27,MATCH(1,MMULT(--('Current 2023 Points'!$G$16:$N$27=D1676),TRANSPOSE(COLUMN('Current 2023 Points'!$G$16:$N$27)^0)),0))</f>
        <v>#N/A</v>
      </c>
      <c r="K1676" s="58">
        <f>F1676-IFERROR(VLOOKUP(D1676,'Pre-transfer 2023 Ranking'!$D:$F,3,0),0)</f>
        <v>0</v>
      </c>
      <c r="L1676">
        <f>countif('Pre-transfer 2022 Points'!$E$13:$L$21,D1676)</f>
        <v>0</v>
      </c>
      <c r="M1676" s="59">
        <f>countif('2022 Points'!$G$13:$N$21,D1676)</f>
        <v>0</v>
      </c>
    </row>
    <row r="1677">
      <c r="A1677" s="4">
        <v>1675.0</v>
      </c>
      <c r="B1677" s="4"/>
      <c r="C1677" s="4" t="s">
        <v>5776</v>
      </c>
      <c r="D1677" s="4" t="s">
        <v>7828</v>
      </c>
      <c r="E1677" s="4"/>
      <c r="F1677" s="4">
        <v>8.0</v>
      </c>
      <c r="I1677" t="str">
        <f t="array" ref="I1677">INDEX('Current 2023 Points'!$F$16:$F$27,MATCH(1,MMULT(--('Current 2023 Points'!$G$16:$N$27=D1677),TRANSPOSE(COLUMN('Current 2023 Points'!$G$16:$N$27)^0)),0))</f>
        <v>#N/A</v>
      </c>
      <c r="K1677" s="58">
        <f>F1677-IFERROR(VLOOKUP(D1677,'Pre-transfer 2023 Ranking'!$D:$F,3,0),0)</f>
        <v>0</v>
      </c>
      <c r="L1677">
        <f>countif('Pre-transfer 2022 Points'!$E$13:$L$21,D1677)</f>
        <v>0</v>
      </c>
      <c r="M1677" s="59">
        <f>countif('2022 Points'!$G$13:$N$21,D1677)</f>
        <v>0</v>
      </c>
    </row>
    <row r="1678">
      <c r="A1678" s="4">
        <v>1676.0</v>
      </c>
      <c r="B1678" s="4"/>
      <c r="C1678" s="4" t="s">
        <v>5776</v>
      </c>
      <c r="D1678" s="4" t="s">
        <v>7829</v>
      </c>
      <c r="E1678" s="4"/>
      <c r="F1678" s="4">
        <v>8.0</v>
      </c>
      <c r="I1678" t="str">
        <f t="array" ref="I1678">INDEX('Current 2023 Points'!$F$16:$F$27,MATCH(1,MMULT(--('Current 2023 Points'!$G$16:$N$27=D1678),TRANSPOSE(COLUMN('Current 2023 Points'!$G$16:$N$27)^0)),0))</f>
        <v>#N/A</v>
      </c>
      <c r="K1678" s="58">
        <f>F1678-IFERROR(VLOOKUP(D1678,'Pre-transfer 2023 Ranking'!$D:$F,3,0),0)</f>
        <v>0</v>
      </c>
      <c r="L1678">
        <f>countif('Pre-transfer 2022 Points'!$E$13:$L$21,D1678)</f>
        <v>0</v>
      </c>
      <c r="M1678" s="59">
        <f>countif('2022 Points'!$G$13:$N$21,D1678)</f>
        <v>0</v>
      </c>
    </row>
    <row r="1679">
      <c r="A1679" s="4">
        <v>1677.0</v>
      </c>
      <c r="B1679" s="4">
        <v>2200.0</v>
      </c>
      <c r="C1679" s="4" t="s">
        <v>5354</v>
      </c>
      <c r="D1679" s="4" t="s">
        <v>7830</v>
      </c>
      <c r="E1679" s="4" t="s">
        <v>6102</v>
      </c>
      <c r="F1679" s="4">
        <v>8.0</v>
      </c>
      <c r="I1679" t="str">
        <f t="array" ref="I1679">INDEX('Current 2023 Points'!$F$16:$F$27,MATCH(1,MMULT(--('Current 2023 Points'!$G$16:$N$27=D1679),TRANSPOSE(COLUMN('Current 2023 Points'!$G$16:$N$27)^0)),0))</f>
        <v>#N/A</v>
      </c>
      <c r="K1679" s="58">
        <f>F1679-IFERROR(VLOOKUP(D1679,'Pre-transfer 2023 Ranking'!$D:$F,3,0),0)</f>
        <v>0</v>
      </c>
      <c r="L1679">
        <f>countif('Pre-transfer 2022 Points'!$E$13:$L$21,D1679)</f>
        <v>0</v>
      </c>
      <c r="M1679" s="59">
        <f>countif('2022 Points'!$G$13:$N$21,D1679)</f>
        <v>0</v>
      </c>
    </row>
    <row r="1680">
      <c r="A1680" s="4">
        <v>1678.0</v>
      </c>
      <c r="B1680" s="4"/>
      <c r="C1680" s="4" t="s">
        <v>5776</v>
      </c>
      <c r="D1680" s="4" t="s">
        <v>7831</v>
      </c>
      <c r="E1680" s="4" t="s">
        <v>4777</v>
      </c>
      <c r="F1680" s="4">
        <v>8.0</v>
      </c>
      <c r="I1680" t="str">
        <f t="array" ref="I1680">INDEX('Current 2023 Points'!$F$16:$F$27,MATCH(1,MMULT(--('Current 2023 Points'!$G$16:$N$27=D1680),TRANSPOSE(COLUMN('Current 2023 Points'!$G$16:$N$27)^0)),0))</f>
        <v>#N/A</v>
      </c>
      <c r="K1680" s="58">
        <f>F1680-IFERROR(VLOOKUP(D1680,'Pre-transfer 2023 Ranking'!$D:$F,3,0),0)</f>
        <v>0</v>
      </c>
      <c r="L1680">
        <f>countif('Pre-transfer 2022 Points'!$E$13:$L$21,D1680)</f>
        <v>0</v>
      </c>
      <c r="M1680" s="59">
        <f>countif('2022 Points'!$G$13:$N$21,D1680)</f>
        <v>0</v>
      </c>
    </row>
    <row r="1681">
      <c r="A1681" s="4">
        <v>1679.0</v>
      </c>
      <c r="B1681" s="4"/>
      <c r="C1681" s="4" t="s">
        <v>5776</v>
      </c>
      <c r="D1681" s="4" t="s">
        <v>7832</v>
      </c>
      <c r="E1681" s="4" t="s">
        <v>8623</v>
      </c>
      <c r="F1681" s="4">
        <v>8.0</v>
      </c>
      <c r="I1681" t="str">
        <f t="array" ref="I1681">INDEX('Current 2023 Points'!$F$16:$F$27,MATCH(1,MMULT(--('Current 2023 Points'!$G$16:$N$27=D1681),TRANSPOSE(COLUMN('Current 2023 Points'!$G$16:$N$27)^0)),0))</f>
        <v>#N/A</v>
      </c>
      <c r="K1681" s="58">
        <f>F1681-IFERROR(VLOOKUP(D1681,'Pre-transfer 2023 Ranking'!$D:$F,3,0),0)</f>
        <v>3</v>
      </c>
      <c r="L1681">
        <f>countif('Pre-transfer 2022 Points'!$E$13:$L$21,D1681)</f>
        <v>0</v>
      </c>
      <c r="M1681" s="59">
        <f>countif('2022 Points'!$G$13:$N$21,D1681)</f>
        <v>0</v>
      </c>
    </row>
    <row r="1682">
      <c r="A1682" s="4">
        <v>1680.0</v>
      </c>
      <c r="B1682" s="4">
        <v>2068.0</v>
      </c>
      <c r="C1682" s="4" t="s">
        <v>5326</v>
      </c>
      <c r="D1682" s="4" t="s">
        <v>7833</v>
      </c>
      <c r="E1682" s="4" t="s">
        <v>8716</v>
      </c>
      <c r="F1682" s="4">
        <v>8.0</v>
      </c>
      <c r="I1682" t="str">
        <f t="array" ref="I1682">INDEX('Current 2023 Points'!$F$16:$F$27,MATCH(1,MMULT(--('Current 2023 Points'!$G$16:$N$27=D1682),TRANSPOSE(COLUMN('Current 2023 Points'!$G$16:$N$27)^0)),0))</f>
        <v>#N/A</v>
      </c>
      <c r="K1682" s="58">
        <f>F1682-IFERROR(VLOOKUP(D1682,'Pre-transfer 2023 Ranking'!$D:$F,3,0),0)</f>
        <v>0</v>
      </c>
      <c r="L1682">
        <f>countif('Pre-transfer 2022 Points'!$E$13:$L$21,D1682)</f>
        <v>0</v>
      </c>
      <c r="M1682" s="59">
        <f>countif('2022 Points'!$G$13:$N$21,D1682)</f>
        <v>0</v>
      </c>
    </row>
    <row r="1683">
      <c r="A1683" s="4">
        <v>1681.0</v>
      </c>
      <c r="B1683" s="4">
        <v>670.0</v>
      </c>
      <c r="C1683" s="4" t="s">
        <v>8858</v>
      </c>
      <c r="D1683" s="4" t="s">
        <v>7834</v>
      </c>
      <c r="E1683" s="4" t="s">
        <v>8631</v>
      </c>
      <c r="F1683" s="4">
        <v>8.0</v>
      </c>
      <c r="I1683" t="str">
        <f t="array" ref="I1683">INDEX('Current 2023 Points'!$F$16:$F$27,MATCH(1,MMULT(--('Current 2023 Points'!$G$16:$N$27=D1683),TRANSPOSE(COLUMN('Current 2023 Points'!$G$16:$N$27)^0)),0))</f>
        <v>#N/A</v>
      </c>
      <c r="K1683" s="58">
        <f>F1683-IFERROR(VLOOKUP(D1683,'Pre-transfer 2023 Ranking'!$D:$F,3,0),0)</f>
        <v>0</v>
      </c>
      <c r="L1683">
        <f>countif('Pre-transfer 2022 Points'!$E$13:$L$21,D1683)</f>
        <v>0</v>
      </c>
      <c r="M1683" s="59">
        <f>countif('2022 Points'!$G$13:$N$21,D1683)</f>
        <v>0</v>
      </c>
    </row>
    <row r="1684">
      <c r="A1684" s="4">
        <v>1682.0</v>
      </c>
      <c r="B1684" s="4">
        <v>1851.0</v>
      </c>
      <c r="C1684" s="4" t="s">
        <v>760</v>
      </c>
      <c r="D1684" s="4" t="s">
        <v>7835</v>
      </c>
      <c r="E1684" s="4" t="s">
        <v>5191</v>
      </c>
      <c r="F1684" s="4">
        <v>8.0</v>
      </c>
      <c r="I1684" t="str">
        <f t="array" ref="I1684">INDEX('Current 2023 Points'!$F$16:$F$27,MATCH(1,MMULT(--('Current 2023 Points'!$G$16:$N$27=D1684),TRANSPOSE(COLUMN('Current 2023 Points'!$G$16:$N$27)^0)),0))</f>
        <v>#N/A</v>
      </c>
      <c r="K1684" s="58">
        <f>F1684-IFERROR(VLOOKUP(D1684,'Pre-transfer 2023 Ranking'!$D:$F,3,0),0)</f>
        <v>8</v>
      </c>
      <c r="L1684">
        <f>countif('Pre-transfer 2022 Points'!$E$13:$L$21,D1684)</f>
        <v>0</v>
      </c>
      <c r="M1684" s="59">
        <f>countif('2022 Points'!$G$13:$N$21,D1684)</f>
        <v>0</v>
      </c>
    </row>
    <row r="1685">
      <c r="A1685" s="4">
        <v>1683.0</v>
      </c>
      <c r="B1685" s="4"/>
      <c r="C1685" s="4" t="s">
        <v>5776</v>
      </c>
      <c r="D1685" s="4" t="s">
        <v>7836</v>
      </c>
      <c r="E1685" s="4" t="s">
        <v>4926</v>
      </c>
      <c r="F1685" s="4">
        <v>8.0</v>
      </c>
      <c r="I1685" t="str">
        <f t="array" ref="I1685">INDEX('Current 2023 Points'!$F$16:$F$27,MATCH(1,MMULT(--('Current 2023 Points'!$G$16:$N$27=D1685),TRANSPOSE(COLUMN('Current 2023 Points'!$G$16:$N$27)^0)),0))</f>
        <v>#N/A</v>
      </c>
      <c r="K1685" s="58">
        <f>F1685-IFERROR(VLOOKUP(D1685,'Pre-transfer 2023 Ranking'!$D:$F,3,0),0)</f>
        <v>8</v>
      </c>
      <c r="L1685">
        <f>countif('Pre-transfer 2022 Points'!$E$13:$L$21,D1685)</f>
        <v>0</v>
      </c>
      <c r="M1685" s="59">
        <f>countif('2022 Points'!$G$13:$N$21,D1685)</f>
        <v>0</v>
      </c>
    </row>
    <row r="1686">
      <c r="A1686" s="4">
        <v>1684.0</v>
      </c>
      <c r="B1686" s="4">
        <v>2160.0</v>
      </c>
      <c r="C1686" s="4" t="s">
        <v>8859</v>
      </c>
      <c r="D1686" s="4" t="s">
        <v>7837</v>
      </c>
      <c r="E1686" s="4" t="s">
        <v>8627</v>
      </c>
      <c r="F1686" s="4">
        <v>8.0</v>
      </c>
      <c r="I1686" t="str">
        <f t="array" ref="I1686">INDEX('Current 2023 Points'!$F$16:$F$27,MATCH(1,MMULT(--('Current 2023 Points'!$G$16:$N$27=D1686),TRANSPOSE(COLUMN('Current 2023 Points'!$G$16:$N$27)^0)),0))</f>
        <v>#N/A</v>
      </c>
      <c r="K1686" s="58">
        <f>F1686-IFERROR(VLOOKUP(D1686,'Pre-transfer 2023 Ranking'!$D:$F,3,0),0)</f>
        <v>8</v>
      </c>
      <c r="L1686">
        <f>countif('Pre-transfer 2022 Points'!$E$13:$L$21,D1686)</f>
        <v>0</v>
      </c>
      <c r="M1686" s="59">
        <f>countif('2022 Points'!$G$13:$N$21,D1686)</f>
        <v>0</v>
      </c>
    </row>
    <row r="1687">
      <c r="A1687" s="4">
        <v>1685.0</v>
      </c>
      <c r="B1687" s="4"/>
      <c r="C1687" s="4" t="s">
        <v>5776</v>
      </c>
      <c r="D1687" s="4" t="s">
        <v>7838</v>
      </c>
      <c r="E1687" s="4" t="s">
        <v>5934</v>
      </c>
      <c r="F1687" s="4">
        <v>8.0</v>
      </c>
      <c r="I1687" t="str">
        <f t="array" ref="I1687">INDEX('Current 2023 Points'!$F$16:$F$27,MATCH(1,MMULT(--('Current 2023 Points'!$G$16:$N$27=D1687),TRANSPOSE(COLUMN('Current 2023 Points'!$G$16:$N$27)^0)),0))</f>
        <v>#N/A</v>
      </c>
      <c r="K1687" s="58">
        <f>F1687-IFERROR(VLOOKUP(D1687,'Pre-transfer 2023 Ranking'!$D:$F,3,0),0)</f>
        <v>8</v>
      </c>
      <c r="L1687">
        <f>countif('Pre-transfer 2022 Points'!$E$13:$L$21,D1687)</f>
        <v>0</v>
      </c>
      <c r="M1687" s="59">
        <f>countif('2022 Points'!$G$13:$N$21,D1687)</f>
        <v>0</v>
      </c>
    </row>
    <row r="1688">
      <c r="A1688" s="4">
        <v>1686.0</v>
      </c>
      <c r="B1688" s="4"/>
      <c r="C1688" s="4" t="s">
        <v>5776</v>
      </c>
      <c r="D1688" s="4" t="s">
        <v>7839</v>
      </c>
      <c r="E1688" s="4" t="s">
        <v>745</v>
      </c>
      <c r="F1688" s="4">
        <v>8.0</v>
      </c>
      <c r="I1688" t="str">
        <f t="array" ref="I1688">INDEX('Current 2023 Points'!$F$16:$F$27,MATCH(1,MMULT(--('Current 2023 Points'!$G$16:$N$27=D1688),TRANSPOSE(COLUMN('Current 2023 Points'!$G$16:$N$27)^0)),0))</f>
        <v>#N/A</v>
      </c>
      <c r="K1688" s="58">
        <f>F1688-IFERROR(VLOOKUP(D1688,'Pre-transfer 2023 Ranking'!$D:$F,3,0),0)</f>
        <v>8</v>
      </c>
      <c r="L1688">
        <f>countif('Pre-transfer 2022 Points'!$E$13:$L$21,D1688)</f>
        <v>0</v>
      </c>
      <c r="M1688" s="59">
        <f>countif('2022 Points'!$G$13:$N$21,D1688)</f>
        <v>0</v>
      </c>
    </row>
    <row r="1689">
      <c r="A1689" s="4">
        <v>1687.0</v>
      </c>
      <c r="B1689" s="4">
        <v>1099.0</v>
      </c>
      <c r="C1689" s="4" t="s">
        <v>4662</v>
      </c>
      <c r="D1689" s="4" t="s">
        <v>7840</v>
      </c>
      <c r="E1689" s="4" t="s">
        <v>4595</v>
      </c>
      <c r="F1689" s="4">
        <v>8.0</v>
      </c>
      <c r="I1689" t="str">
        <f t="array" ref="I1689">INDEX('Current 2023 Points'!$F$16:$F$27,MATCH(1,MMULT(--('Current 2023 Points'!$G$16:$N$27=D1689),TRANSPOSE(COLUMN('Current 2023 Points'!$G$16:$N$27)^0)),0))</f>
        <v>#N/A</v>
      </c>
      <c r="K1689" s="58">
        <f>F1689-IFERROR(VLOOKUP(D1689,'Pre-transfer 2023 Ranking'!$D:$F,3,0),0)</f>
        <v>8</v>
      </c>
      <c r="L1689">
        <f>countif('Pre-transfer 2022 Points'!$E$13:$L$21,D1689)</f>
        <v>0</v>
      </c>
      <c r="M1689" s="59">
        <f>countif('2022 Points'!$G$13:$N$21,D1689)</f>
        <v>0</v>
      </c>
    </row>
    <row r="1690">
      <c r="A1690" s="4">
        <v>1688.0</v>
      </c>
      <c r="B1690" s="4">
        <v>853.0</v>
      </c>
      <c r="C1690" s="4" t="s">
        <v>8860</v>
      </c>
      <c r="D1690" s="4" t="s">
        <v>7841</v>
      </c>
      <c r="E1690" s="4" t="s">
        <v>4626</v>
      </c>
      <c r="F1690" s="4">
        <v>8.0</v>
      </c>
      <c r="I1690" t="str">
        <f t="array" ref="I1690">INDEX('Current 2023 Points'!$F$16:$F$27,MATCH(1,MMULT(--('Current 2023 Points'!$G$16:$N$27=D1690),TRANSPOSE(COLUMN('Current 2023 Points'!$G$16:$N$27)^0)),0))</f>
        <v>#N/A</v>
      </c>
      <c r="K1690" s="58">
        <f>F1690-IFERROR(VLOOKUP(D1690,'Pre-transfer 2023 Ranking'!$D:$F,3,0),0)</f>
        <v>8</v>
      </c>
      <c r="L1690">
        <f>countif('Pre-transfer 2022 Points'!$E$13:$L$21,D1690)</f>
        <v>0</v>
      </c>
      <c r="M1690" s="59">
        <f>countif('2022 Points'!$G$13:$N$21,D1690)</f>
        <v>0</v>
      </c>
    </row>
    <row r="1691">
      <c r="A1691" s="4">
        <v>1689.0</v>
      </c>
      <c r="B1691" s="4"/>
      <c r="C1691" s="4" t="s">
        <v>5776</v>
      </c>
      <c r="D1691" s="4" t="s">
        <v>7842</v>
      </c>
      <c r="E1691" s="4" t="s">
        <v>8598</v>
      </c>
      <c r="F1691" s="4">
        <v>8.0</v>
      </c>
      <c r="I1691" t="str">
        <f t="array" ref="I1691">INDEX('Current 2023 Points'!$F$16:$F$27,MATCH(1,MMULT(--('Current 2023 Points'!$G$16:$N$27=D1691),TRANSPOSE(COLUMN('Current 2023 Points'!$G$16:$N$27)^0)),0))</f>
        <v>#N/A</v>
      </c>
      <c r="K1691" s="58">
        <f>F1691-IFERROR(VLOOKUP(D1691,'Pre-transfer 2023 Ranking'!$D:$F,3,0),0)</f>
        <v>8</v>
      </c>
      <c r="L1691">
        <f>countif('Pre-transfer 2022 Points'!$E$13:$L$21,D1691)</f>
        <v>0</v>
      </c>
      <c r="M1691" s="59">
        <f>countif('2022 Points'!$G$13:$N$21,D1691)</f>
        <v>0</v>
      </c>
    </row>
    <row r="1692">
      <c r="A1692" s="4">
        <v>1690.0</v>
      </c>
      <c r="B1692" s="4"/>
      <c r="C1692" s="4" t="s">
        <v>5776</v>
      </c>
      <c r="D1692" s="4" t="s">
        <v>7843</v>
      </c>
      <c r="E1692" s="4"/>
      <c r="F1692" s="4">
        <v>8.0</v>
      </c>
      <c r="I1692" t="str">
        <f t="array" ref="I1692">INDEX('Current 2023 Points'!$F$16:$F$27,MATCH(1,MMULT(--('Current 2023 Points'!$G$16:$N$27=D1692),TRANSPOSE(COLUMN('Current 2023 Points'!$G$16:$N$27)^0)),0))</f>
        <v>#N/A</v>
      </c>
      <c r="K1692" s="58">
        <f>F1692-IFERROR(VLOOKUP(D1692,'Pre-transfer 2023 Ranking'!$D:$F,3,0),0)</f>
        <v>8</v>
      </c>
      <c r="L1692">
        <f>countif('Pre-transfer 2022 Points'!$E$13:$L$21,D1692)</f>
        <v>0</v>
      </c>
      <c r="M1692" s="59">
        <f>countif('2022 Points'!$G$13:$N$21,D1692)</f>
        <v>0</v>
      </c>
    </row>
    <row r="1693">
      <c r="A1693" s="4">
        <v>1691.0</v>
      </c>
      <c r="B1693" s="4">
        <v>2386.0</v>
      </c>
      <c r="C1693" s="4" t="s">
        <v>6123</v>
      </c>
      <c r="D1693" s="4" t="s">
        <v>7844</v>
      </c>
      <c r="E1693" s="4" t="s">
        <v>5857</v>
      </c>
      <c r="F1693" s="4">
        <v>8.0</v>
      </c>
      <c r="I1693" t="str">
        <f t="array" ref="I1693">INDEX('Current 2023 Points'!$F$16:$F$27,MATCH(1,MMULT(--('Current 2023 Points'!$G$16:$N$27=D1693),TRANSPOSE(COLUMN('Current 2023 Points'!$G$16:$N$27)^0)),0))</f>
        <v>#N/A</v>
      </c>
      <c r="K1693" s="58">
        <f>F1693-IFERROR(VLOOKUP(D1693,'Pre-transfer 2023 Ranking'!$D:$F,3,0),0)</f>
        <v>8</v>
      </c>
      <c r="L1693">
        <f>countif('Pre-transfer 2022 Points'!$E$13:$L$21,D1693)</f>
        <v>0</v>
      </c>
      <c r="M1693" s="59">
        <f>countif('2022 Points'!$G$13:$N$21,D1693)</f>
        <v>0</v>
      </c>
    </row>
    <row r="1694">
      <c r="A1694" s="4">
        <v>1692.0</v>
      </c>
      <c r="B1694" s="4"/>
      <c r="C1694" s="4" t="s">
        <v>5776</v>
      </c>
      <c r="D1694" s="4" t="s">
        <v>7845</v>
      </c>
      <c r="E1694" s="4" t="s">
        <v>6030</v>
      </c>
      <c r="F1694" s="4">
        <v>8.0</v>
      </c>
      <c r="I1694" t="str">
        <f t="array" ref="I1694">INDEX('Current 2023 Points'!$F$16:$F$27,MATCH(1,MMULT(--('Current 2023 Points'!$G$16:$N$27=D1694),TRANSPOSE(COLUMN('Current 2023 Points'!$G$16:$N$27)^0)),0))</f>
        <v>#N/A</v>
      </c>
      <c r="K1694" s="58">
        <f>F1694-IFERROR(VLOOKUP(D1694,'Pre-transfer 2023 Ranking'!$D:$F,3,0),0)</f>
        <v>8</v>
      </c>
      <c r="L1694">
        <f>countif('Pre-transfer 2022 Points'!$E$13:$L$21,D1694)</f>
        <v>0</v>
      </c>
      <c r="M1694" s="59">
        <f>countif('2022 Points'!$G$13:$N$21,D1694)</f>
        <v>0</v>
      </c>
    </row>
    <row r="1695">
      <c r="A1695" s="4">
        <v>1693.0</v>
      </c>
      <c r="B1695" s="4">
        <v>1129.0</v>
      </c>
      <c r="C1695" s="4" t="s">
        <v>1572</v>
      </c>
      <c r="D1695" s="4" t="s">
        <v>7846</v>
      </c>
      <c r="E1695" s="4" t="s">
        <v>8789</v>
      </c>
      <c r="F1695" s="4">
        <v>8.0</v>
      </c>
      <c r="I1695" t="str">
        <f t="array" ref="I1695">INDEX('Current 2023 Points'!$F$16:$F$27,MATCH(1,MMULT(--('Current 2023 Points'!$G$16:$N$27=D1695),TRANSPOSE(COLUMN('Current 2023 Points'!$G$16:$N$27)^0)),0))</f>
        <v>#N/A</v>
      </c>
      <c r="K1695" s="58">
        <f>F1695-IFERROR(VLOOKUP(D1695,'Pre-transfer 2023 Ranking'!$D:$F,3,0),0)</f>
        <v>8</v>
      </c>
      <c r="L1695">
        <f>countif('Pre-transfer 2022 Points'!$E$13:$L$21,D1695)</f>
        <v>0</v>
      </c>
      <c r="M1695" s="59">
        <f>countif('2022 Points'!$G$13:$N$21,D1695)</f>
        <v>0</v>
      </c>
    </row>
    <row r="1696">
      <c r="A1696" s="4">
        <v>1693.0</v>
      </c>
      <c r="B1696" s="4">
        <v>1129.0</v>
      </c>
      <c r="C1696" s="4" t="s">
        <v>1572</v>
      </c>
      <c r="D1696" s="4" t="s">
        <v>7846</v>
      </c>
      <c r="E1696" s="4" t="s">
        <v>8790</v>
      </c>
      <c r="F1696" s="4">
        <v>8.0</v>
      </c>
      <c r="I1696" t="str">
        <f t="array" ref="I1696">INDEX('Current 2023 Points'!$F$16:$F$27,MATCH(1,MMULT(--('Current 2023 Points'!$G$16:$N$27=D1696),TRANSPOSE(COLUMN('Current 2023 Points'!$G$16:$N$27)^0)),0))</f>
        <v>#N/A</v>
      </c>
      <c r="K1696" s="58">
        <f>F1696-IFERROR(VLOOKUP(D1696,'Pre-transfer 2023 Ranking'!$D:$F,3,0),0)</f>
        <v>8</v>
      </c>
      <c r="L1696">
        <f>countif('Pre-transfer 2022 Points'!$E$13:$L$21,D1696)</f>
        <v>0</v>
      </c>
      <c r="M1696" s="59">
        <f>countif('2022 Points'!$G$13:$N$21,D1696)</f>
        <v>0</v>
      </c>
    </row>
    <row r="1697">
      <c r="A1697" s="4">
        <v>1694.0</v>
      </c>
      <c r="B1697" s="4"/>
      <c r="C1697" s="4" t="s">
        <v>5776</v>
      </c>
      <c r="D1697" s="4" t="s">
        <v>7847</v>
      </c>
      <c r="E1697" s="4" t="s">
        <v>4756</v>
      </c>
      <c r="F1697" s="4">
        <v>8.0</v>
      </c>
      <c r="I1697" t="str">
        <f t="array" ref="I1697">INDEX('Current 2023 Points'!$F$16:$F$27,MATCH(1,MMULT(--('Current 2023 Points'!$G$16:$N$27=D1697),TRANSPOSE(COLUMN('Current 2023 Points'!$G$16:$N$27)^0)),0))</f>
        <v>#N/A</v>
      </c>
      <c r="K1697" s="58">
        <f>F1697-IFERROR(VLOOKUP(D1697,'Pre-transfer 2023 Ranking'!$D:$F,3,0),0)</f>
        <v>8</v>
      </c>
      <c r="L1697">
        <f>countif('Pre-transfer 2022 Points'!$E$13:$L$21,D1697)</f>
        <v>0</v>
      </c>
      <c r="M1697" s="59">
        <f>countif('2022 Points'!$G$13:$N$21,D1697)</f>
        <v>0</v>
      </c>
    </row>
    <row r="1698">
      <c r="A1698" s="4">
        <v>1695.0</v>
      </c>
      <c r="B1698" s="4">
        <v>63.0</v>
      </c>
      <c r="C1698" s="4" t="s">
        <v>8861</v>
      </c>
      <c r="D1698" s="4" t="s">
        <v>7848</v>
      </c>
      <c r="E1698" s="4" t="s">
        <v>8597</v>
      </c>
      <c r="F1698" s="4">
        <v>8.0</v>
      </c>
      <c r="I1698" t="str">
        <f t="array" ref="I1698">INDEX('Current 2023 Points'!$F$16:$F$27,MATCH(1,MMULT(--('Current 2023 Points'!$G$16:$N$27=D1698),TRANSPOSE(COLUMN('Current 2023 Points'!$G$16:$N$27)^0)),0))</f>
        <v>Jason</v>
      </c>
      <c r="K1698" s="58">
        <f>F1698-IFERROR(VLOOKUP(D1698,'Pre-transfer 2023 Ranking'!$D:$F,3,0),0)</f>
        <v>8</v>
      </c>
      <c r="L1698">
        <f>countif('Pre-transfer 2022 Points'!$E$13:$L$21,D1698)</f>
        <v>0</v>
      </c>
      <c r="M1698" s="59">
        <f>countif('2022 Points'!$G$13:$N$21,D1698)</f>
        <v>0</v>
      </c>
    </row>
    <row r="1699">
      <c r="A1699" s="4">
        <v>1696.0</v>
      </c>
      <c r="B1699" s="4"/>
      <c r="C1699" s="4" t="s">
        <v>5776</v>
      </c>
      <c r="D1699" s="4" t="s">
        <v>7849</v>
      </c>
      <c r="E1699" s="4" t="s">
        <v>8862</v>
      </c>
      <c r="F1699" s="4">
        <v>8.0</v>
      </c>
      <c r="I1699" t="str">
        <f t="array" ref="I1699">INDEX('Current 2023 Points'!$F$16:$F$27,MATCH(1,MMULT(--('Current 2023 Points'!$G$16:$N$27=D1699),TRANSPOSE(COLUMN('Current 2023 Points'!$G$16:$N$27)^0)),0))</f>
        <v>#N/A</v>
      </c>
      <c r="K1699" s="58">
        <f>F1699-IFERROR(VLOOKUP(D1699,'Pre-transfer 2023 Ranking'!$D:$F,3,0),0)</f>
        <v>8</v>
      </c>
      <c r="L1699">
        <f>countif('Pre-transfer 2022 Points'!$E$13:$L$21,D1699)</f>
        <v>0</v>
      </c>
      <c r="M1699" s="59">
        <f>countif('2022 Points'!$G$13:$N$21,D1699)</f>
        <v>0</v>
      </c>
    </row>
    <row r="1700">
      <c r="A1700" s="4">
        <v>1697.0</v>
      </c>
      <c r="B1700" s="4"/>
      <c r="C1700" s="4" t="s">
        <v>5776</v>
      </c>
      <c r="D1700" s="4" t="s">
        <v>7850</v>
      </c>
      <c r="E1700" s="4"/>
      <c r="F1700" s="4">
        <v>7.0</v>
      </c>
      <c r="I1700" t="str">
        <f t="array" ref="I1700">INDEX('Current 2023 Points'!$F$16:$F$27,MATCH(1,MMULT(--('Current 2023 Points'!$G$16:$N$27=D1700),TRANSPOSE(COLUMN('Current 2023 Points'!$G$16:$N$27)^0)),0))</f>
        <v>#N/A</v>
      </c>
      <c r="K1700" s="58">
        <f>F1700-IFERROR(VLOOKUP(D1700,'Pre-transfer 2023 Ranking'!$D:$F,3,0),0)</f>
        <v>0</v>
      </c>
      <c r="L1700">
        <f>countif('Pre-transfer 2022 Points'!$E$13:$L$21,D1700)</f>
        <v>0</v>
      </c>
      <c r="M1700" s="59">
        <f>countif('2022 Points'!$G$13:$N$21,D1700)</f>
        <v>0</v>
      </c>
    </row>
    <row r="1701">
      <c r="A1701" s="4">
        <v>1698.0</v>
      </c>
      <c r="B1701" s="4"/>
      <c r="C1701" s="4" t="s">
        <v>5776</v>
      </c>
      <c r="D1701" s="4" t="s">
        <v>7851</v>
      </c>
      <c r="E1701" s="4" t="s">
        <v>4600</v>
      </c>
      <c r="F1701" s="4">
        <v>7.0</v>
      </c>
      <c r="I1701" t="str">
        <f t="array" ref="I1701">INDEX('Current 2023 Points'!$F$16:$F$27,MATCH(1,MMULT(--('Current 2023 Points'!$G$16:$N$27=D1701),TRANSPOSE(COLUMN('Current 2023 Points'!$G$16:$N$27)^0)),0))</f>
        <v>#N/A</v>
      </c>
      <c r="K1701" s="58">
        <f>F1701-IFERROR(VLOOKUP(D1701,'Pre-transfer 2023 Ranking'!$D:$F,3,0),0)</f>
        <v>0</v>
      </c>
      <c r="L1701">
        <f>countif('Pre-transfer 2022 Points'!$E$13:$L$21,D1701)</f>
        <v>0</v>
      </c>
      <c r="M1701" s="59">
        <f>countif('2022 Points'!$G$13:$N$21,D1701)</f>
        <v>0</v>
      </c>
    </row>
    <row r="1702">
      <c r="A1702" s="4">
        <v>1701.0</v>
      </c>
      <c r="B1702" s="4">
        <v>2360.0</v>
      </c>
      <c r="C1702" s="4" t="s">
        <v>8599</v>
      </c>
      <c r="D1702" s="4" t="s">
        <v>7852</v>
      </c>
      <c r="E1702" s="4"/>
      <c r="F1702" s="4">
        <v>7.0</v>
      </c>
      <c r="I1702" t="str">
        <f t="array" ref="I1702">INDEX('Current 2023 Points'!$F$16:$F$27,MATCH(1,MMULT(--('Current 2023 Points'!$G$16:$N$27=D1702),TRANSPOSE(COLUMN('Current 2023 Points'!$G$16:$N$27)^0)),0))</f>
        <v>#N/A</v>
      </c>
      <c r="K1702" s="58">
        <f>F1702-IFERROR(VLOOKUP(D1702,'Pre-transfer 2023 Ranking'!$D:$F,3,0),0)</f>
        <v>0</v>
      </c>
      <c r="L1702">
        <f>countif('Pre-transfer 2022 Points'!$E$13:$L$21,D1702)</f>
        <v>0</v>
      </c>
      <c r="M1702" s="59">
        <f>countif('2022 Points'!$G$13:$N$21,D1702)</f>
        <v>0</v>
      </c>
    </row>
    <row r="1703">
      <c r="A1703" s="4">
        <v>1702.0</v>
      </c>
      <c r="B1703" s="4">
        <v>1928.0</v>
      </c>
      <c r="C1703" s="4" t="s">
        <v>5316</v>
      </c>
      <c r="D1703" s="4" t="s">
        <v>7853</v>
      </c>
      <c r="E1703" s="4"/>
      <c r="F1703" s="4">
        <v>7.0</v>
      </c>
      <c r="I1703" t="str">
        <f t="array" ref="I1703">INDEX('Current 2023 Points'!$F$16:$F$27,MATCH(1,MMULT(--('Current 2023 Points'!$G$16:$N$27=D1703),TRANSPOSE(COLUMN('Current 2023 Points'!$G$16:$N$27)^0)),0))</f>
        <v>#N/A</v>
      </c>
      <c r="K1703" s="58">
        <f>F1703-IFERROR(VLOOKUP(D1703,'Pre-transfer 2023 Ranking'!$D:$F,3,0),0)</f>
        <v>0</v>
      </c>
      <c r="L1703">
        <f>countif('Pre-transfer 2022 Points'!$E$13:$L$21,D1703)</f>
        <v>0</v>
      </c>
      <c r="M1703" s="59">
        <f>countif('2022 Points'!$G$13:$N$21,D1703)</f>
        <v>0</v>
      </c>
    </row>
    <row r="1704">
      <c r="A1704" s="4">
        <v>1703.0</v>
      </c>
      <c r="B1704" s="4">
        <v>60.0</v>
      </c>
      <c r="C1704" s="4" t="s">
        <v>8863</v>
      </c>
      <c r="D1704" s="4" t="s">
        <v>7854</v>
      </c>
      <c r="E1704" s="4"/>
      <c r="F1704" s="4">
        <v>7.0</v>
      </c>
      <c r="I1704" t="str">
        <f t="array" ref="I1704">INDEX('Current 2023 Points'!$F$16:$F$27,MATCH(1,MMULT(--('Current 2023 Points'!$G$16:$N$27=D1704),TRANSPOSE(COLUMN('Current 2023 Points'!$G$16:$N$27)^0)),0))</f>
        <v>Chris</v>
      </c>
      <c r="K1704" s="58">
        <f>F1704-IFERROR(VLOOKUP(D1704,'Pre-transfer 2023 Ranking'!$D:$F,3,0),0)</f>
        <v>0</v>
      </c>
      <c r="L1704">
        <f>countif('Pre-transfer 2022 Points'!$E$13:$L$21,D1704)</f>
        <v>0</v>
      </c>
      <c r="M1704" s="59">
        <f>countif('2022 Points'!$G$13:$N$21,D1704)</f>
        <v>1</v>
      </c>
    </row>
    <row r="1705">
      <c r="A1705" s="4">
        <v>1704.0</v>
      </c>
      <c r="B1705" s="4">
        <v>2083.0</v>
      </c>
      <c r="C1705" s="4" t="s">
        <v>4686</v>
      </c>
      <c r="D1705" s="4" t="s">
        <v>7855</v>
      </c>
      <c r="E1705" s="4"/>
      <c r="F1705" s="4">
        <v>7.0</v>
      </c>
      <c r="I1705" t="str">
        <f t="array" ref="I1705">INDEX('Current 2023 Points'!$F$16:$F$27,MATCH(1,MMULT(--('Current 2023 Points'!$G$16:$N$27=D1705),TRANSPOSE(COLUMN('Current 2023 Points'!$G$16:$N$27)^0)),0))</f>
        <v>#N/A</v>
      </c>
      <c r="K1705" s="58">
        <f>F1705-IFERROR(VLOOKUP(D1705,'Pre-transfer 2023 Ranking'!$D:$F,3,0),0)</f>
        <v>0</v>
      </c>
      <c r="L1705">
        <f>countif('Pre-transfer 2022 Points'!$E$13:$L$21,D1705)</f>
        <v>0</v>
      </c>
      <c r="M1705" s="59">
        <f>countif('2022 Points'!$G$13:$N$21,D1705)</f>
        <v>0</v>
      </c>
    </row>
    <row r="1706">
      <c r="A1706" s="4">
        <v>1705.0</v>
      </c>
      <c r="B1706" s="4"/>
      <c r="C1706" s="4" t="s">
        <v>5776</v>
      </c>
      <c r="D1706" s="4" t="s">
        <v>7856</v>
      </c>
      <c r="E1706" s="4"/>
      <c r="F1706" s="4">
        <v>7.0</v>
      </c>
      <c r="I1706" t="str">
        <f t="array" ref="I1706">INDEX('Current 2023 Points'!$F$16:$F$27,MATCH(1,MMULT(--('Current 2023 Points'!$G$16:$N$27=D1706),TRANSPOSE(COLUMN('Current 2023 Points'!$G$16:$N$27)^0)),0))</f>
        <v>#N/A</v>
      </c>
      <c r="K1706" s="58">
        <f>F1706-IFERROR(VLOOKUP(D1706,'Pre-transfer 2023 Ranking'!$D:$F,3,0),0)</f>
        <v>0</v>
      </c>
      <c r="L1706">
        <f>countif('Pre-transfer 2022 Points'!$E$13:$L$21,D1706)</f>
        <v>0</v>
      </c>
      <c r="M1706" s="59">
        <f>countif('2022 Points'!$G$13:$N$21,D1706)</f>
        <v>0</v>
      </c>
    </row>
    <row r="1707">
      <c r="A1707" s="4">
        <v>1706.0</v>
      </c>
      <c r="B1707" s="4"/>
      <c r="C1707" s="4" t="s">
        <v>5776</v>
      </c>
      <c r="D1707" s="4" t="s">
        <v>7857</v>
      </c>
      <c r="E1707" s="4"/>
      <c r="F1707" s="4">
        <v>7.0</v>
      </c>
      <c r="I1707" t="str">
        <f t="array" ref="I1707">INDEX('Current 2023 Points'!$F$16:$F$27,MATCH(1,MMULT(--('Current 2023 Points'!$G$16:$N$27=D1707),TRANSPOSE(COLUMN('Current 2023 Points'!$G$16:$N$27)^0)),0))</f>
        <v>#N/A</v>
      </c>
      <c r="K1707" s="58">
        <f>F1707-IFERROR(VLOOKUP(D1707,'Pre-transfer 2023 Ranking'!$D:$F,3,0),0)</f>
        <v>0</v>
      </c>
      <c r="L1707">
        <f>countif('Pre-transfer 2022 Points'!$E$13:$L$21,D1707)</f>
        <v>0</v>
      </c>
      <c r="M1707" s="59">
        <f>countif('2022 Points'!$G$13:$N$21,D1707)</f>
        <v>0</v>
      </c>
    </row>
    <row r="1708">
      <c r="A1708" s="4">
        <v>1707.0</v>
      </c>
      <c r="B1708" s="4"/>
      <c r="C1708" s="4" t="s">
        <v>5776</v>
      </c>
      <c r="D1708" s="4" t="s">
        <v>7858</v>
      </c>
      <c r="E1708" s="4"/>
      <c r="F1708" s="4">
        <v>7.0</v>
      </c>
      <c r="I1708" t="str">
        <f t="array" ref="I1708">INDEX('Current 2023 Points'!$F$16:$F$27,MATCH(1,MMULT(--('Current 2023 Points'!$G$16:$N$27=D1708),TRANSPOSE(COLUMN('Current 2023 Points'!$G$16:$N$27)^0)),0))</f>
        <v>#N/A</v>
      </c>
      <c r="K1708" s="58">
        <f>F1708-IFERROR(VLOOKUP(D1708,'Pre-transfer 2023 Ranking'!$D:$F,3,0),0)</f>
        <v>0</v>
      </c>
      <c r="L1708">
        <f>countif('Pre-transfer 2022 Points'!$E$13:$L$21,D1708)</f>
        <v>0</v>
      </c>
      <c r="M1708" s="59">
        <f>countif('2022 Points'!$G$13:$N$21,D1708)</f>
        <v>0</v>
      </c>
    </row>
    <row r="1709">
      <c r="A1709" s="4">
        <v>1708.0</v>
      </c>
      <c r="B1709" s="4"/>
      <c r="C1709" s="4" t="s">
        <v>5776</v>
      </c>
      <c r="D1709" s="4" t="s">
        <v>7859</v>
      </c>
      <c r="E1709" s="4"/>
      <c r="F1709" s="4">
        <v>7.0</v>
      </c>
      <c r="I1709" t="str">
        <f t="array" ref="I1709">INDEX('Current 2023 Points'!$F$16:$F$27,MATCH(1,MMULT(--('Current 2023 Points'!$G$16:$N$27=D1709),TRANSPOSE(COLUMN('Current 2023 Points'!$G$16:$N$27)^0)),0))</f>
        <v>#N/A</v>
      </c>
      <c r="K1709" s="58">
        <f>F1709-IFERROR(VLOOKUP(D1709,'Pre-transfer 2023 Ranking'!$D:$F,3,0),0)</f>
        <v>0</v>
      </c>
      <c r="L1709">
        <f>countif('Pre-transfer 2022 Points'!$E$13:$L$21,D1709)</f>
        <v>0</v>
      </c>
      <c r="M1709" s="59">
        <f>countif('2022 Points'!$G$13:$N$21,D1709)</f>
        <v>0</v>
      </c>
    </row>
    <row r="1710">
      <c r="A1710" s="4">
        <v>1709.0</v>
      </c>
      <c r="B1710" s="4"/>
      <c r="C1710" s="4" t="s">
        <v>5776</v>
      </c>
      <c r="D1710" s="4" t="s">
        <v>7860</v>
      </c>
      <c r="E1710" s="4" t="s">
        <v>4640</v>
      </c>
      <c r="F1710" s="4">
        <v>7.0</v>
      </c>
      <c r="I1710" t="str">
        <f t="array" ref="I1710">INDEX('Current 2023 Points'!$F$16:$F$27,MATCH(1,MMULT(--('Current 2023 Points'!$G$16:$N$27=D1710),TRANSPOSE(COLUMN('Current 2023 Points'!$G$16:$N$27)^0)),0))</f>
        <v>#N/A</v>
      </c>
      <c r="K1710" s="58">
        <f>F1710-IFERROR(VLOOKUP(D1710,'Pre-transfer 2023 Ranking'!$D:$F,3,0),0)</f>
        <v>0</v>
      </c>
      <c r="L1710">
        <f>countif('Pre-transfer 2022 Points'!$E$13:$L$21,D1710)</f>
        <v>0</v>
      </c>
      <c r="M1710" s="59">
        <f>countif('2022 Points'!$G$13:$N$21,D1710)</f>
        <v>0</v>
      </c>
    </row>
    <row r="1711">
      <c r="A1711" s="4">
        <v>1710.0</v>
      </c>
      <c r="B1711" s="4"/>
      <c r="C1711" s="4" t="s">
        <v>5776</v>
      </c>
      <c r="D1711" s="4" t="s">
        <v>7861</v>
      </c>
      <c r="E1711" s="4"/>
      <c r="F1711" s="4">
        <v>7.0</v>
      </c>
      <c r="I1711" t="str">
        <f t="array" ref="I1711">INDEX('Current 2023 Points'!$F$16:$F$27,MATCH(1,MMULT(--('Current 2023 Points'!$G$16:$N$27=D1711),TRANSPOSE(COLUMN('Current 2023 Points'!$G$16:$N$27)^0)),0))</f>
        <v>#N/A</v>
      </c>
      <c r="K1711" s="58">
        <f>F1711-IFERROR(VLOOKUP(D1711,'Pre-transfer 2023 Ranking'!$D:$F,3,0),0)</f>
        <v>0</v>
      </c>
      <c r="L1711">
        <f>countif('Pre-transfer 2022 Points'!$E$13:$L$21,D1711)</f>
        <v>0</v>
      </c>
      <c r="M1711" s="59">
        <f>countif('2022 Points'!$G$13:$N$21,D1711)</f>
        <v>0</v>
      </c>
    </row>
    <row r="1712">
      <c r="A1712" s="4">
        <v>1711.0</v>
      </c>
      <c r="B1712" s="4"/>
      <c r="C1712" s="4" t="s">
        <v>5776</v>
      </c>
      <c r="D1712" s="4" t="s">
        <v>7862</v>
      </c>
      <c r="E1712" s="4" t="s">
        <v>1442</v>
      </c>
      <c r="F1712" s="4">
        <v>7.0</v>
      </c>
      <c r="I1712" t="str">
        <f t="array" ref="I1712">INDEX('Current 2023 Points'!$F$16:$F$27,MATCH(1,MMULT(--('Current 2023 Points'!$G$16:$N$27=D1712),TRANSPOSE(COLUMN('Current 2023 Points'!$G$16:$N$27)^0)),0))</f>
        <v>#N/A</v>
      </c>
      <c r="K1712" s="58">
        <f>F1712-IFERROR(VLOOKUP(D1712,'Pre-transfer 2023 Ranking'!$D:$F,3,0),0)</f>
        <v>0</v>
      </c>
      <c r="L1712">
        <f>countif('Pre-transfer 2022 Points'!$E$13:$L$21,D1712)</f>
        <v>0</v>
      </c>
      <c r="M1712" s="59">
        <f>countif('2022 Points'!$G$13:$N$21,D1712)</f>
        <v>0</v>
      </c>
    </row>
    <row r="1713">
      <c r="A1713" s="4">
        <v>1712.0</v>
      </c>
      <c r="B1713" s="4"/>
      <c r="C1713" s="4" t="s">
        <v>5776</v>
      </c>
      <c r="D1713" s="4" t="s">
        <v>7863</v>
      </c>
      <c r="E1713" s="4" t="s">
        <v>8688</v>
      </c>
      <c r="F1713" s="4">
        <v>7.0</v>
      </c>
      <c r="I1713" t="str">
        <f t="array" ref="I1713">INDEX('Current 2023 Points'!$F$16:$F$27,MATCH(1,MMULT(--('Current 2023 Points'!$G$16:$N$27=D1713),TRANSPOSE(COLUMN('Current 2023 Points'!$G$16:$N$27)^0)),0))</f>
        <v>#N/A</v>
      </c>
      <c r="K1713" s="58">
        <f>F1713-IFERROR(VLOOKUP(D1713,'Pre-transfer 2023 Ranking'!$D:$F,3,0),0)</f>
        <v>0</v>
      </c>
      <c r="L1713">
        <f>countif('Pre-transfer 2022 Points'!$E$13:$L$21,D1713)</f>
        <v>0</v>
      </c>
      <c r="M1713" s="59">
        <f>countif('2022 Points'!$G$13:$N$21,D1713)</f>
        <v>0</v>
      </c>
    </row>
    <row r="1714">
      <c r="A1714" s="4">
        <v>1713.0</v>
      </c>
      <c r="B1714" s="4"/>
      <c r="C1714" s="4" t="s">
        <v>5776</v>
      </c>
      <c r="D1714" s="4" t="s">
        <v>7864</v>
      </c>
      <c r="E1714" s="4" t="s">
        <v>6002</v>
      </c>
      <c r="F1714" s="4">
        <v>7.0</v>
      </c>
      <c r="I1714" t="str">
        <f t="array" ref="I1714">INDEX('Current 2023 Points'!$F$16:$F$27,MATCH(1,MMULT(--('Current 2023 Points'!$G$16:$N$27=D1714),TRANSPOSE(COLUMN('Current 2023 Points'!$G$16:$N$27)^0)),0))</f>
        <v>#N/A</v>
      </c>
      <c r="K1714" s="58">
        <f>F1714-IFERROR(VLOOKUP(D1714,'Pre-transfer 2023 Ranking'!$D:$F,3,0),0)</f>
        <v>0</v>
      </c>
      <c r="L1714">
        <f>countif('Pre-transfer 2022 Points'!$E$13:$L$21,D1714)</f>
        <v>0</v>
      </c>
      <c r="M1714" s="59">
        <f>countif('2022 Points'!$G$13:$N$21,D1714)</f>
        <v>0</v>
      </c>
    </row>
    <row r="1715">
      <c r="A1715" s="4">
        <v>1714.0</v>
      </c>
      <c r="B1715" s="4"/>
      <c r="C1715" s="4" t="s">
        <v>5776</v>
      </c>
      <c r="D1715" s="4" t="s">
        <v>7865</v>
      </c>
      <c r="E1715" s="4" t="s">
        <v>8772</v>
      </c>
      <c r="F1715" s="4">
        <v>7.0</v>
      </c>
      <c r="I1715" t="str">
        <f t="array" ref="I1715">INDEX('Current 2023 Points'!$F$16:$F$27,MATCH(1,MMULT(--('Current 2023 Points'!$G$16:$N$27=D1715),TRANSPOSE(COLUMN('Current 2023 Points'!$G$16:$N$27)^0)),0))</f>
        <v>#N/A</v>
      </c>
      <c r="K1715" s="58">
        <f>F1715-IFERROR(VLOOKUP(D1715,'Pre-transfer 2023 Ranking'!$D:$F,3,0),0)</f>
        <v>0</v>
      </c>
      <c r="L1715">
        <f>countif('Pre-transfer 2022 Points'!$E$13:$L$21,D1715)</f>
        <v>0</v>
      </c>
      <c r="M1715" s="59">
        <f>countif('2022 Points'!$G$13:$N$21,D1715)</f>
        <v>0</v>
      </c>
    </row>
    <row r="1716">
      <c r="A1716" s="4">
        <v>1715.0</v>
      </c>
      <c r="B1716" s="4"/>
      <c r="C1716" s="4" t="s">
        <v>5776</v>
      </c>
      <c r="D1716" s="4" t="s">
        <v>7866</v>
      </c>
      <c r="E1716" s="4" t="s">
        <v>8652</v>
      </c>
      <c r="F1716" s="4">
        <v>7.0</v>
      </c>
      <c r="I1716" t="str">
        <f t="array" ref="I1716">INDEX('Current 2023 Points'!$F$16:$F$27,MATCH(1,MMULT(--('Current 2023 Points'!$G$16:$N$27=D1716),TRANSPOSE(COLUMN('Current 2023 Points'!$G$16:$N$27)^0)),0))</f>
        <v>#N/A</v>
      </c>
      <c r="K1716" s="58">
        <f>F1716-IFERROR(VLOOKUP(D1716,'Pre-transfer 2023 Ranking'!$D:$F,3,0),0)</f>
        <v>0</v>
      </c>
      <c r="L1716">
        <f>countif('Pre-transfer 2022 Points'!$E$13:$L$21,D1716)</f>
        <v>0</v>
      </c>
      <c r="M1716" s="59">
        <f>countif('2022 Points'!$G$13:$N$21,D1716)</f>
        <v>0</v>
      </c>
    </row>
    <row r="1717">
      <c r="A1717" s="4">
        <v>1716.0</v>
      </c>
      <c r="B1717" s="80"/>
      <c r="C1717" s="4" t="s">
        <v>5776</v>
      </c>
      <c r="D1717" s="4" t="s">
        <v>7867</v>
      </c>
      <c r="E1717" s="4" t="s">
        <v>8864</v>
      </c>
      <c r="F1717" s="4">
        <v>7.0</v>
      </c>
      <c r="I1717" t="str">
        <f t="array" ref="I1717">INDEX('Current 2023 Points'!$F$16:$F$27,MATCH(1,MMULT(--('Current 2023 Points'!$G$16:$N$27=D1717),TRANSPOSE(COLUMN('Current 2023 Points'!$G$16:$N$27)^0)),0))</f>
        <v>#N/A</v>
      </c>
      <c r="K1717" s="58">
        <f>F1717-IFERROR(VLOOKUP(D1717,'Pre-transfer 2023 Ranking'!$D:$F,3,0),0)</f>
        <v>0</v>
      </c>
      <c r="L1717">
        <f>countif('Pre-transfer 2022 Points'!$E$13:$L$21,D1717)</f>
        <v>0</v>
      </c>
      <c r="M1717" s="59">
        <f>countif('2022 Points'!$G$13:$N$21,D1717)</f>
        <v>0</v>
      </c>
    </row>
    <row r="1718">
      <c r="A1718" s="4">
        <v>1717.0</v>
      </c>
      <c r="B1718" s="4">
        <v>1376.0</v>
      </c>
      <c r="C1718" s="4" t="s">
        <v>4773</v>
      </c>
      <c r="D1718" s="4" t="s">
        <v>7868</v>
      </c>
      <c r="E1718" s="4"/>
      <c r="F1718" s="4">
        <v>7.0</v>
      </c>
      <c r="I1718" t="str">
        <f t="array" ref="I1718">INDEX('Current 2023 Points'!$F$16:$F$27,MATCH(1,MMULT(--('Current 2023 Points'!$G$16:$N$27=D1718),TRANSPOSE(COLUMN('Current 2023 Points'!$G$16:$N$27)^0)),0))</f>
        <v>#N/A</v>
      </c>
      <c r="K1718" s="58">
        <f>F1718-IFERROR(VLOOKUP(D1718,'Pre-transfer 2023 Ranking'!$D:$F,3,0),0)</f>
        <v>0</v>
      </c>
      <c r="L1718">
        <f>countif('Pre-transfer 2022 Points'!$E$13:$L$21,D1718)</f>
        <v>0</v>
      </c>
      <c r="M1718" s="59">
        <f>countif('2022 Points'!$G$13:$N$21,D1718)</f>
        <v>0</v>
      </c>
    </row>
    <row r="1719">
      <c r="A1719" s="4">
        <v>1718.0</v>
      </c>
      <c r="B1719" s="4"/>
      <c r="C1719" s="4" t="s">
        <v>5776</v>
      </c>
      <c r="D1719" s="4" t="s">
        <v>7869</v>
      </c>
      <c r="E1719" s="4"/>
      <c r="F1719" s="4">
        <v>7.0</v>
      </c>
      <c r="I1719" t="str">
        <f t="array" ref="I1719">INDEX('Current 2023 Points'!$F$16:$F$27,MATCH(1,MMULT(--('Current 2023 Points'!$G$16:$N$27=D1719),TRANSPOSE(COLUMN('Current 2023 Points'!$G$16:$N$27)^0)),0))</f>
        <v>#N/A</v>
      </c>
      <c r="K1719" s="58">
        <f>F1719-IFERROR(VLOOKUP(D1719,'Pre-transfer 2023 Ranking'!$D:$F,3,0),0)</f>
        <v>0</v>
      </c>
      <c r="L1719">
        <f>countif('Pre-transfer 2022 Points'!$E$13:$L$21,D1719)</f>
        <v>0</v>
      </c>
      <c r="M1719" s="59">
        <f>countif('2022 Points'!$G$13:$N$21,D1719)</f>
        <v>0</v>
      </c>
    </row>
    <row r="1720">
      <c r="A1720" s="4">
        <v>1719.0</v>
      </c>
      <c r="B1720" s="4">
        <v>2271.0</v>
      </c>
      <c r="C1720" s="4" t="s">
        <v>5374</v>
      </c>
      <c r="D1720" s="4" t="s">
        <v>7870</v>
      </c>
      <c r="E1720" s="4" t="s">
        <v>6025</v>
      </c>
      <c r="F1720" s="4">
        <v>7.0</v>
      </c>
      <c r="I1720" t="str">
        <f t="array" ref="I1720">INDEX('Current 2023 Points'!$F$16:$F$27,MATCH(1,MMULT(--('Current 2023 Points'!$G$16:$N$27=D1720),TRANSPOSE(COLUMN('Current 2023 Points'!$G$16:$N$27)^0)),0))</f>
        <v>#N/A</v>
      </c>
      <c r="K1720" s="58">
        <f>F1720-IFERROR(VLOOKUP(D1720,'Pre-transfer 2023 Ranking'!$D:$F,3,0),0)</f>
        <v>6</v>
      </c>
      <c r="L1720">
        <f>countif('Pre-transfer 2022 Points'!$E$13:$L$21,D1720)</f>
        <v>0</v>
      </c>
      <c r="M1720" s="59">
        <f>countif('2022 Points'!$G$13:$N$21,D1720)</f>
        <v>0</v>
      </c>
    </row>
    <row r="1721">
      <c r="A1721" s="4">
        <v>1720.0</v>
      </c>
      <c r="B1721" s="4">
        <v>2180.0</v>
      </c>
      <c r="C1721" s="4" t="s">
        <v>4656</v>
      </c>
      <c r="D1721" s="4" t="s">
        <v>7871</v>
      </c>
      <c r="E1721" s="4" t="s">
        <v>1054</v>
      </c>
      <c r="F1721" s="4">
        <v>7.0</v>
      </c>
      <c r="I1721" t="str">
        <f t="array" ref="I1721">INDEX('Current 2023 Points'!$F$16:$F$27,MATCH(1,MMULT(--('Current 2023 Points'!$G$16:$N$27=D1721),TRANSPOSE(COLUMN('Current 2023 Points'!$G$16:$N$27)^0)),0))</f>
        <v>#N/A</v>
      </c>
      <c r="K1721" s="58">
        <f>F1721-IFERROR(VLOOKUP(D1721,'Pre-transfer 2023 Ranking'!$D:$F,3,0),0)</f>
        <v>0</v>
      </c>
      <c r="L1721">
        <f>countif('Pre-transfer 2022 Points'!$E$13:$L$21,D1721)</f>
        <v>0</v>
      </c>
      <c r="M1721" s="59">
        <f>countif('2022 Points'!$G$13:$N$21,D1721)</f>
        <v>0</v>
      </c>
    </row>
    <row r="1722">
      <c r="A1722" s="4">
        <v>1721.0</v>
      </c>
      <c r="B1722" s="4">
        <v>1959.0</v>
      </c>
      <c r="C1722" s="4" t="s">
        <v>983</v>
      </c>
      <c r="D1722" s="4" t="s">
        <v>7872</v>
      </c>
      <c r="E1722" s="4"/>
      <c r="F1722" s="4">
        <v>7.0</v>
      </c>
      <c r="I1722" t="str">
        <f t="array" ref="I1722">INDEX('Current 2023 Points'!$F$16:$F$27,MATCH(1,MMULT(--('Current 2023 Points'!$G$16:$N$27=D1722),TRANSPOSE(COLUMN('Current 2023 Points'!$G$16:$N$27)^0)),0))</f>
        <v>#N/A</v>
      </c>
      <c r="K1722" s="58">
        <f>F1722-IFERROR(VLOOKUP(D1722,'Pre-transfer 2023 Ranking'!$D:$F,3,0),0)</f>
        <v>0</v>
      </c>
      <c r="L1722">
        <f>countif('Pre-transfer 2022 Points'!$E$13:$L$21,D1722)</f>
        <v>0</v>
      </c>
      <c r="M1722" s="59">
        <f>countif('2022 Points'!$G$13:$N$21,D1722)</f>
        <v>0</v>
      </c>
    </row>
    <row r="1723">
      <c r="A1723" s="4">
        <v>1722.0</v>
      </c>
      <c r="B1723" s="4"/>
      <c r="C1723" s="4" t="s">
        <v>5776</v>
      </c>
      <c r="D1723" s="4" t="s">
        <v>7873</v>
      </c>
      <c r="E1723" s="4" t="s">
        <v>5785</v>
      </c>
      <c r="F1723" s="4">
        <v>7.0</v>
      </c>
      <c r="I1723" t="str">
        <f t="array" ref="I1723">INDEX('Current 2023 Points'!$F$16:$F$27,MATCH(1,MMULT(--('Current 2023 Points'!$G$16:$N$27=D1723),TRANSPOSE(COLUMN('Current 2023 Points'!$G$16:$N$27)^0)),0))</f>
        <v>#N/A</v>
      </c>
      <c r="K1723" s="58">
        <f>F1723-IFERROR(VLOOKUP(D1723,'Pre-transfer 2023 Ranking'!$D:$F,3,0),0)</f>
        <v>0</v>
      </c>
      <c r="L1723">
        <f>countif('Pre-transfer 2022 Points'!$E$13:$L$21,D1723)</f>
        <v>0</v>
      </c>
      <c r="M1723" s="59">
        <f>countif('2022 Points'!$G$13:$N$21,D1723)</f>
        <v>0</v>
      </c>
    </row>
    <row r="1724">
      <c r="A1724" s="4">
        <v>1723.0</v>
      </c>
      <c r="B1724" s="4"/>
      <c r="C1724" s="4" t="s">
        <v>5776</v>
      </c>
      <c r="D1724" s="4" t="s">
        <v>7874</v>
      </c>
      <c r="E1724" s="4" t="s">
        <v>8689</v>
      </c>
      <c r="F1724" s="4">
        <v>7.0</v>
      </c>
      <c r="I1724" t="str">
        <f t="array" ref="I1724">INDEX('Current 2023 Points'!$F$16:$F$27,MATCH(1,MMULT(--('Current 2023 Points'!$G$16:$N$27=D1724),TRANSPOSE(COLUMN('Current 2023 Points'!$G$16:$N$27)^0)),0))</f>
        <v>#N/A</v>
      </c>
      <c r="K1724" s="58">
        <f>F1724-IFERROR(VLOOKUP(D1724,'Pre-transfer 2023 Ranking'!$D:$F,3,0),0)</f>
        <v>0</v>
      </c>
      <c r="L1724">
        <f>countif('Pre-transfer 2022 Points'!$E$13:$L$21,D1724)</f>
        <v>0</v>
      </c>
      <c r="M1724" s="59">
        <f>countif('2022 Points'!$G$13:$N$21,D1724)</f>
        <v>0</v>
      </c>
    </row>
    <row r="1725">
      <c r="A1725" s="4">
        <v>1724.0</v>
      </c>
      <c r="B1725" s="4">
        <v>861.0</v>
      </c>
      <c r="C1725" s="4" t="s">
        <v>8865</v>
      </c>
      <c r="D1725" s="4" t="s">
        <v>7875</v>
      </c>
      <c r="E1725" s="4" t="s">
        <v>8626</v>
      </c>
      <c r="F1725" s="4">
        <v>7.0</v>
      </c>
      <c r="I1725" t="str">
        <f t="array" ref="I1725">INDEX('Current 2023 Points'!$F$16:$F$27,MATCH(1,MMULT(--('Current 2023 Points'!$G$16:$N$27=D1725),TRANSPOSE(COLUMN('Current 2023 Points'!$G$16:$N$27)^0)),0))</f>
        <v>#N/A</v>
      </c>
      <c r="K1725" s="58">
        <f>F1725-IFERROR(VLOOKUP(D1725,'Pre-transfer 2023 Ranking'!$D:$F,3,0),0)</f>
        <v>2</v>
      </c>
      <c r="L1725">
        <f>countif('Pre-transfer 2022 Points'!$E$13:$L$21,D1725)</f>
        <v>0</v>
      </c>
      <c r="M1725" s="59">
        <f>countif('2022 Points'!$G$13:$N$21,D1725)</f>
        <v>0</v>
      </c>
    </row>
    <row r="1726">
      <c r="A1726" s="4">
        <v>1725.0</v>
      </c>
      <c r="B1726" s="4">
        <v>1337.0</v>
      </c>
      <c r="C1726" s="4" t="s">
        <v>4948</v>
      </c>
      <c r="D1726" s="4" t="s">
        <v>7876</v>
      </c>
      <c r="E1726" s="4" t="s">
        <v>8618</v>
      </c>
      <c r="F1726" s="4">
        <v>7.0</v>
      </c>
      <c r="I1726" t="str">
        <f t="array" ref="I1726">INDEX('Current 2023 Points'!$F$16:$F$27,MATCH(1,MMULT(--('Current 2023 Points'!$G$16:$N$27=D1726),TRANSPOSE(COLUMN('Current 2023 Points'!$G$16:$N$27)^0)),0))</f>
        <v>#N/A</v>
      </c>
      <c r="K1726" s="58">
        <f>F1726-IFERROR(VLOOKUP(D1726,'Pre-transfer 2023 Ranking'!$D:$F,3,0),0)</f>
        <v>0</v>
      </c>
      <c r="L1726">
        <f>countif('Pre-transfer 2022 Points'!$E$13:$L$21,D1726)</f>
        <v>0</v>
      </c>
      <c r="M1726" s="59">
        <f>countif('2022 Points'!$G$13:$N$21,D1726)</f>
        <v>0</v>
      </c>
    </row>
    <row r="1727">
      <c r="A1727" s="4">
        <v>1726.0</v>
      </c>
      <c r="B1727" s="4">
        <v>620.0</v>
      </c>
      <c r="C1727" s="4" t="s">
        <v>6203</v>
      </c>
      <c r="D1727" s="4" t="s">
        <v>7877</v>
      </c>
      <c r="E1727" s="4" t="s">
        <v>5775</v>
      </c>
      <c r="F1727" s="4">
        <v>7.0</v>
      </c>
      <c r="I1727" t="str">
        <f t="array" ref="I1727">INDEX('Current 2023 Points'!$F$16:$F$27,MATCH(1,MMULT(--('Current 2023 Points'!$G$16:$N$27=D1727),TRANSPOSE(COLUMN('Current 2023 Points'!$G$16:$N$27)^0)),0))</f>
        <v>#N/A</v>
      </c>
      <c r="K1727" s="58">
        <f>F1727-IFERROR(VLOOKUP(D1727,'Pre-transfer 2023 Ranking'!$D:$F,3,0),0)</f>
        <v>0</v>
      </c>
      <c r="L1727">
        <f>countif('Pre-transfer 2022 Points'!$E$13:$L$21,D1727)</f>
        <v>0</v>
      </c>
      <c r="M1727" s="59">
        <f>countif('2022 Points'!$G$13:$N$21,D1727)</f>
        <v>0</v>
      </c>
    </row>
    <row r="1728">
      <c r="A1728" s="4">
        <v>1727.0</v>
      </c>
      <c r="B1728" s="4">
        <v>1864.0</v>
      </c>
      <c r="C1728" s="4" t="s">
        <v>260</v>
      </c>
      <c r="D1728" s="4" t="s">
        <v>7878</v>
      </c>
      <c r="E1728" s="4" t="s">
        <v>4564</v>
      </c>
      <c r="F1728" s="4">
        <v>7.0</v>
      </c>
      <c r="I1728" t="str">
        <f t="array" ref="I1728">INDEX('Current 2023 Points'!$F$16:$F$27,MATCH(1,MMULT(--('Current 2023 Points'!$G$16:$N$27=D1728),TRANSPOSE(COLUMN('Current 2023 Points'!$G$16:$N$27)^0)),0))</f>
        <v>#N/A</v>
      </c>
      <c r="K1728" s="58">
        <f>F1728-IFERROR(VLOOKUP(D1728,'Pre-transfer 2023 Ranking'!$D:$F,3,0),0)</f>
        <v>1</v>
      </c>
      <c r="L1728">
        <f>countif('Pre-transfer 2022 Points'!$E$13:$L$21,D1728)</f>
        <v>0</v>
      </c>
      <c r="M1728" s="59">
        <f>countif('2022 Points'!$G$13:$N$21,D1728)</f>
        <v>0</v>
      </c>
    </row>
    <row r="1729">
      <c r="A1729" s="4">
        <v>1728.0</v>
      </c>
      <c r="B1729" s="4">
        <v>601.0</v>
      </c>
      <c r="C1729" s="4" t="s">
        <v>8866</v>
      </c>
      <c r="D1729" s="4" t="s">
        <v>7879</v>
      </c>
      <c r="E1729" s="4" t="s">
        <v>8596</v>
      </c>
      <c r="F1729" s="4">
        <v>7.0</v>
      </c>
      <c r="I1729" t="str">
        <f t="array" ref="I1729">INDEX('Current 2023 Points'!$F$16:$F$27,MATCH(1,MMULT(--('Current 2023 Points'!$G$16:$N$27=D1729),TRANSPOSE(COLUMN('Current 2023 Points'!$G$16:$N$27)^0)),0))</f>
        <v>#N/A</v>
      </c>
      <c r="K1729" s="58">
        <f>F1729-IFERROR(VLOOKUP(D1729,'Pre-transfer 2023 Ranking'!$D:$F,3,0),0)</f>
        <v>0</v>
      </c>
      <c r="L1729">
        <f>countif('Pre-transfer 2022 Points'!$E$13:$L$21,D1729)</f>
        <v>0</v>
      </c>
      <c r="M1729" s="59">
        <f>countif('2022 Points'!$G$13:$N$21,D1729)</f>
        <v>0</v>
      </c>
    </row>
    <row r="1730">
      <c r="A1730" s="4">
        <v>1729.0</v>
      </c>
      <c r="B1730" s="4"/>
      <c r="C1730" s="4" t="s">
        <v>5776</v>
      </c>
      <c r="D1730" s="4" t="s">
        <v>7880</v>
      </c>
      <c r="E1730" s="4" t="s">
        <v>6021</v>
      </c>
      <c r="F1730" s="4">
        <v>7.0</v>
      </c>
      <c r="I1730" t="str">
        <f t="array" ref="I1730">INDEX('Current 2023 Points'!$F$16:$F$27,MATCH(1,MMULT(--('Current 2023 Points'!$G$16:$N$27=D1730),TRANSPOSE(COLUMN('Current 2023 Points'!$G$16:$N$27)^0)),0))</f>
        <v>#N/A</v>
      </c>
      <c r="K1730" s="58">
        <f>F1730-IFERROR(VLOOKUP(D1730,'Pre-transfer 2023 Ranking'!$D:$F,3,0),0)</f>
        <v>0</v>
      </c>
      <c r="L1730">
        <f>countif('Pre-transfer 2022 Points'!$E$13:$L$21,D1730)</f>
        <v>0</v>
      </c>
      <c r="M1730" s="59">
        <f>countif('2022 Points'!$G$13:$N$21,D1730)</f>
        <v>0</v>
      </c>
    </row>
    <row r="1731">
      <c r="A1731" s="4">
        <v>1730.0</v>
      </c>
      <c r="B1731" s="4"/>
      <c r="C1731" s="4" t="s">
        <v>5776</v>
      </c>
      <c r="D1731" s="4" t="s">
        <v>7881</v>
      </c>
      <c r="E1731" s="4"/>
      <c r="F1731" s="4">
        <v>7.0</v>
      </c>
      <c r="I1731" t="str">
        <f t="array" ref="I1731">INDEX('Current 2023 Points'!$F$16:$F$27,MATCH(1,MMULT(--('Current 2023 Points'!$G$16:$N$27=D1731),TRANSPOSE(COLUMN('Current 2023 Points'!$G$16:$N$27)^0)),0))</f>
        <v>#N/A</v>
      </c>
      <c r="K1731" s="58">
        <f>F1731-IFERROR(VLOOKUP(D1731,'Pre-transfer 2023 Ranking'!$D:$F,3,0),0)</f>
        <v>0</v>
      </c>
      <c r="L1731">
        <f>countif('Pre-transfer 2022 Points'!$E$13:$L$21,D1731)</f>
        <v>0</v>
      </c>
      <c r="M1731" s="59">
        <f>countif('2022 Points'!$G$13:$N$21,D1731)</f>
        <v>0</v>
      </c>
    </row>
    <row r="1732">
      <c r="A1732" s="4">
        <v>1731.0</v>
      </c>
      <c r="B1732" s="4">
        <v>1250.0</v>
      </c>
      <c r="C1732" s="4" t="s">
        <v>4673</v>
      </c>
      <c r="D1732" s="4" t="s">
        <v>7882</v>
      </c>
      <c r="E1732" s="4"/>
      <c r="F1732" s="4">
        <v>7.0</v>
      </c>
      <c r="I1732" t="str">
        <f t="array" ref="I1732">INDEX('Current 2023 Points'!$F$16:$F$27,MATCH(1,MMULT(--('Current 2023 Points'!$G$16:$N$27=D1732),TRANSPOSE(COLUMN('Current 2023 Points'!$G$16:$N$27)^0)),0))</f>
        <v>#N/A</v>
      </c>
      <c r="K1732" s="58">
        <f>F1732-IFERROR(VLOOKUP(D1732,'Pre-transfer 2023 Ranking'!$D:$F,3,0),0)</f>
        <v>-3</v>
      </c>
      <c r="L1732">
        <f>countif('Pre-transfer 2022 Points'!$E$13:$L$21,D1732)</f>
        <v>0</v>
      </c>
      <c r="M1732" s="59">
        <f>countif('2022 Points'!$G$13:$N$21,D1732)</f>
        <v>0</v>
      </c>
    </row>
    <row r="1733">
      <c r="A1733" s="4">
        <v>1732.0</v>
      </c>
      <c r="B1733" s="4"/>
      <c r="C1733" s="4" t="s">
        <v>5776</v>
      </c>
      <c r="D1733" s="4" t="s">
        <v>7883</v>
      </c>
      <c r="E1733" s="4"/>
      <c r="F1733" s="4">
        <v>7.0</v>
      </c>
      <c r="I1733" t="str">
        <f t="array" ref="I1733">INDEX('Current 2023 Points'!$F$16:$F$27,MATCH(1,MMULT(--('Current 2023 Points'!$G$16:$N$27=D1733),TRANSPOSE(COLUMN('Current 2023 Points'!$G$16:$N$27)^0)),0))</f>
        <v>#N/A</v>
      </c>
      <c r="K1733" s="58">
        <f>F1733-IFERROR(VLOOKUP(D1733,'Pre-transfer 2023 Ranking'!$D:$F,3,0),0)</f>
        <v>0</v>
      </c>
      <c r="L1733">
        <f>countif('Pre-transfer 2022 Points'!$E$13:$L$21,D1733)</f>
        <v>0</v>
      </c>
      <c r="M1733" s="59">
        <f>countif('2022 Points'!$G$13:$N$21,D1733)</f>
        <v>0</v>
      </c>
    </row>
    <row r="1734">
      <c r="A1734" s="4">
        <v>1733.0</v>
      </c>
      <c r="B1734" s="4">
        <v>2223.0</v>
      </c>
      <c r="C1734" s="4" t="s">
        <v>5526</v>
      </c>
      <c r="D1734" s="4" t="s">
        <v>7884</v>
      </c>
      <c r="E1734" s="4" t="s">
        <v>5793</v>
      </c>
      <c r="F1734" s="4">
        <v>7.0</v>
      </c>
      <c r="I1734" t="str">
        <f t="array" ref="I1734">INDEX('Current 2023 Points'!$F$16:$F$27,MATCH(1,MMULT(--('Current 2023 Points'!$G$16:$N$27=D1734),TRANSPOSE(COLUMN('Current 2023 Points'!$G$16:$N$27)^0)),0))</f>
        <v>#N/A</v>
      </c>
      <c r="K1734" s="58">
        <f>F1734-IFERROR(VLOOKUP(D1734,'Pre-transfer 2023 Ranking'!$D:$F,3,0),0)</f>
        <v>0</v>
      </c>
      <c r="L1734">
        <f>countif('Pre-transfer 2022 Points'!$E$13:$L$21,D1734)</f>
        <v>0</v>
      </c>
      <c r="M1734" s="59">
        <f>countif('2022 Points'!$G$13:$N$21,D1734)</f>
        <v>0</v>
      </c>
    </row>
    <row r="1735">
      <c r="A1735" s="4">
        <v>1734.0</v>
      </c>
      <c r="B1735" s="4"/>
      <c r="C1735" s="4" t="s">
        <v>5776</v>
      </c>
      <c r="D1735" s="4" t="s">
        <v>7885</v>
      </c>
      <c r="E1735" s="4" t="s">
        <v>976</v>
      </c>
      <c r="F1735" s="4">
        <v>7.0</v>
      </c>
      <c r="I1735" t="str">
        <f t="array" ref="I1735">INDEX('Current 2023 Points'!$F$16:$F$27,MATCH(1,MMULT(--('Current 2023 Points'!$G$16:$N$27=D1735),TRANSPOSE(COLUMN('Current 2023 Points'!$G$16:$N$27)^0)),0))</f>
        <v>#N/A</v>
      </c>
      <c r="K1735" s="58">
        <f>F1735-IFERROR(VLOOKUP(D1735,'Pre-transfer 2023 Ranking'!$D:$F,3,0),0)</f>
        <v>4</v>
      </c>
      <c r="L1735">
        <f>countif('Pre-transfer 2022 Points'!$E$13:$L$21,D1735)</f>
        <v>0</v>
      </c>
      <c r="M1735" s="59">
        <f>countif('2022 Points'!$G$13:$N$21,D1735)</f>
        <v>0</v>
      </c>
    </row>
    <row r="1736">
      <c r="A1736" s="4">
        <v>1735.0</v>
      </c>
      <c r="B1736" s="4"/>
      <c r="C1736" s="4" t="s">
        <v>5776</v>
      </c>
      <c r="D1736" s="4" t="s">
        <v>7886</v>
      </c>
      <c r="E1736" s="4"/>
      <c r="F1736" s="4">
        <v>7.0</v>
      </c>
      <c r="I1736" t="str">
        <f t="array" ref="I1736">INDEX('Current 2023 Points'!$F$16:$F$27,MATCH(1,MMULT(--('Current 2023 Points'!$G$16:$N$27=D1736),TRANSPOSE(COLUMN('Current 2023 Points'!$G$16:$N$27)^0)),0))</f>
        <v>#N/A</v>
      </c>
      <c r="K1736" s="58">
        <f>F1736-IFERROR(VLOOKUP(D1736,'Pre-transfer 2023 Ranking'!$D:$F,3,0),0)</f>
        <v>0</v>
      </c>
      <c r="L1736">
        <f>countif('Pre-transfer 2022 Points'!$E$13:$L$21,D1736)</f>
        <v>0</v>
      </c>
      <c r="M1736" s="59">
        <f>countif('2022 Points'!$G$13:$N$21,D1736)</f>
        <v>0</v>
      </c>
    </row>
    <row r="1737">
      <c r="A1737" s="4">
        <v>1736.0</v>
      </c>
      <c r="B1737" s="4">
        <v>597.0</v>
      </c>
      <c r="C1737" s="4" t="s">
        <v>8867</v>
      </c>
      <c r="D1737" s="4" t="s">
        <v>7887</v>
      </c>
      <c r="E1737" s="4" t="s">
        <v>8604</v>
      </c>
      <c r="F1737" s="4">
        <v>7.0</v>
      </c>
      <c r="I1737" t="str">
        <f t="array" ref="I1737">INDEX('Current 2023 Points'!$F$16:$F$27,MATCH(1,MMULT(--('Current 2023 Points'!$G$16:$N$27=D1737),TRANSPOSE(COLUMN('Current 2023 Points'!$G$16:$N$27)^0)),0))</f>
        <v>#N/A</v>
      </c>
      <c r="K1737" s="58">
        <f>F1737-IFERROR(VLOOKUP(D1737,'Pre-transfer 2023 Ranking'!$D:$F,3,0),0)</f>
        <v>0</v>
      </c>
      <c r="L1737">
        <f>countif('Pre-transfer 2022 Points'!$E$13:$L$21,D1737)</f>
        <v>0</v>
      </c>
      <c r="M1737" s="59">
        <f>countif('2022 Points'!$G$13:$N$21,D1737)</f>
        <v>0</v>
      </c>
    </row>
    <row r="1738">
      <c r="A1738" s="4">
        <v>1737.0</v>
      </c>
      <c r="B1738" s="4">
        <v>1602.0</v>
      </c>
      <c r="C1738" s="4" t="s">
        <v>4392</v>
      </c>
      <c r="D1738" s="4" t="s">
        <v>7888</v>
      </c>
      <c r="E1738" s="4" t="s">
        <v>4800</v>
      </c>
      <c r="F1738" s="4">
        <v>7.0</v>
      </c>
      <c r="I1738" t="str">
        <f t="array" ref="I1738">INDEX('Current 2023 Points'!$F$16:$F$27,MATCH(1,MMULT(--('Current 2023 Points'!$G$16:$N$27=D1738),TRANSPOSE(COLUMN('Current 2023 Points'!$G$16:$N$27)^0)),0))</f>
        <v>#N/A</v>
      </c>
      <c r="K1738" s="58">
        <f>F1738-IFERROR(VLOOKUP(D1738,'Pre-transfer 2023 Ranking'!$D:$F,3,0),0)</f>
        <v>2</v>
      </c>
      <c r="L1738">
        <f>countif('Pre-transfer 2022 Points'!$E$13:$L$21,D1738)</f>
        <v>0</v>
      </c>
      <c r="M1738" s="59">
        <f>countif('2022 Points'!$G$13:$N$21,D1738)</f>
        <v>0</v>
      </c>
    </row>
    <row r="1739">
      <c r="A1739" s="4">
        <v>1738.0</v>
      </c>
      <c r="B1739" s="4">
        <v>1367.0</v>
      </c>
      <c r="C1739" s="4" t="s">
        <v>888</v>
      </c>
      <c r="D1739" s="4" t="s">
        <v>7889</v>
      </c>
      <c r="E1739" s="4" t="s">
        <v>8651</v>
      </c>
      <c r="F1739" s="4">
        <v>7.0</v>
      </c>
      <c r="I1739" t="str">
        <f t="array" ref="I1739">INDEX('Current 2023 Points'!$F$16:$F$27,MATCH(1,MMULT(--('Current 2023 Points'!$G$16:$N$27=D1739),TRANSPOSE(COLUMN('Current 2023 Points'!$G$16:$N$27)^0)),0))</f>
        <v>#N/A</v>
      </c>
      <c r="K1739" s="58">
        <f>F1739-IFERROR(VLOOKUP(D1739,'Pre-transfer 2023 Ranking'!$D:$F,3,0),0)</f>
        <v>2</v>
      </c>
      <c r="L1739">
        <f>countif('Pre-transfer 2022 Points'!$E$13:$L$21,D1739)</f>
        <v>0</v>
      </c>
      <c r="M1739" s="59">
        <f>countif('2022 Points'!$G$13:$N$21,D1739)</f>
        <v>0</v>
      </c>
    </row>
    <row r="1740">
      <c r="A1740" s="4">
        <v>1739.0</v>
      </c>
      <c r="B1740" s="4">
        <v>2031.0</v>
      </c>
      <c r="C1740" s="4" t="s">
        <v>1366</v>
      </c>
      <c r="D1740" s="4" t="s">
        <v>7890</v>
      </c>
      <c r="E1740" s="4" t="s">
        <v>4626</v>
      </c>
      <c r="F1740" s="4">
        <v>7.0</v>
      </c>
      <c r="I1740" t="str">
        <f t="array" ref="I1740">INDEX('Current 2023 Points'!$F$16:$F$27,MATCH(1,MMULT(--('Current 2023 Points'!$G$16:$N$27=D1740),TRANSPOSE(COLUMN('Current 2023 Points'!$G$16:$N$27)^0)),0))</f>
        <v>#N/A</v>
      </c>
      <c r="K1740" s="58">
        <f>F1740-IFERROR(VLOOKUP(D1740,'Pre-transfer 2023 Ranking'!$D:$F,3,0),0)</f>
        <v>3</v>
      </c>
      <c r="L1740">
        <f>countif('Pre-transfer 2022 Points'!$E$13:$L$21,D1740)</f>
        <v>0</v>
      </c>
      <c r="M1740" s="59">
        <f>countif('2022 Points'!$G$13:$N$21,D1740)</f>
        <v>0</v>
      </c>
    </row>
    <row r="1741">
      <c r="A1741" s="4">
        <v>1740.0</v>
      </c>
      <c r="B1741" s="4">
        <v>2317.0</v>
      </c>
      <c r="C1741" s="4" t="s">
        <v>4561</v>
      </c>
      <c r="D1741" s="4" t="s">
        <v>7891</v>
      </c>
      <c r="E1741" s="4" t="s">
        <v>5970</v>
      </c>
      <c r="F1741" s="4">
        <v>7.0</v>
      </c>
      <c r="I1741" t="str">
        <f t="array" ref="I1741">INDEX('Current 2023 Points'!$F$16:$F$27,MATCH(1,MMULT(--('Current 2023 Points'!$G$16:$N$27=D1741),TRANSPOSE(COLUMN('Current 2023 Points'!$G$16:$N$27)^0)),0))</f>
        <v>#N/A</v>
      </c>
      <c r="K1741" s="58">
        <f>F1741-IFERROR(VLOOKUP(D1741,'Pre-transfer 2023 Ranking'!$D:$F,3,0),0)</f>
        <v>0</v>
      </c>
      <c r="L1741">
        <f>countif('Pre-transfer 2022 Points'!$E$13:$L$21,D1741)</f>
        <v>0</v>
      </c>
      <c r="M1741" s="59">
        <f>countif('2022 Points'!$G$13:$N$21,D1741)</f>
        <v>0</v>
      </c>
    </row>
    <row r="1742">
      <c r="A1742" s="4">
        <v>1741.0</v>
      </c>
      <c r="B1742" s="4"/>
      <c r="C1742" s="4" t="s">
        <v>5776</v>
      </c>
      <c r="D1742" s="4" t="s">
        <v>7892</v>
      </c>
      <c r="E1742" s="4" t="s">
        <v>8723</v>
      </c>
      <c r="F1742" s="4">
        <v>7.0</v>
      </c>
      <c r="I1742" t="str">
        <f t="array" ref="I1742">INDEX('Current 2023 Points'!$F$16:$F$27,MATCH(1,MMULT(--('Current 2023 Points'!$G$16:$N$27=D1742),TRANSPOSE(COLUMN('Current 2023 Points'!$G$16:$N$27)^0)),0))</f>
        <v>#N/A</v>
      </c>
      <c r="K1742" s="58">
        <f>F1742-IFERROR(VLOOKUP(D1742,'Pre-transfer 2023 Ranking'!$D:$F,3,0),0)</f>
        <v>2</v>
      </c>
      <c r="L1742">
        <f>countif('Pre-transfer 2022 Points'!$E$13:$L$21,D1742)</f>
        <v>0</v>
      </c>
      <c r="M1742" s="59">
        <f>countif('2022 Points'!$G$13:$N$21,D1742)</f>
        <v>0</v>
      </c>
    </row>
    <row r="1743">
      <c r="A1743" s="4">
        <v>1742.0</v>
      </c>
      <c r="B1743" s="4"/>
      <c r="C1743" s="4" t="s">
        <v>5776</v>
      </c>
      <c r="D1743" s="4" t="s">
        <v>7893</v>
      </c>
      <c r="E1743" s="4" t="s">
        <v>5958</v>
      </c>
      <c r="F1743" s="4">
        <v>7.0</v>
      </c>
      <c r="I1743" t="str">
        <f t="array" ref="I1743">INDEX('Current 2023 Points'!$F$16:$F$27,MATCH(1,MMULT(--('Current 2023 Points'!$G$16:$N$27=D1743),TRANSPOSE(COLUMN('Current 2023 Points'!$G$16:$N$27)^0)),0))</f>
        <v>#N/A</v>
      </c>
      <c r="K1743" s="58">
        <f>F1743-IFERROR(VLOOKUP(D1743,'Pre-transfer 2023 Ranking'!$D:$F,3,0),0)</f>
        <v>0</v>
      </c>
      <c r="L1743">
        <f>countif('Pre-transfer 2022 Points'!$E$13:$L$21,D1743)</f>
        <v>0</v>
      </c>
      <c r="M1743" s="59">
        <f>countif('2022 Points'!$G$13:$N$21,D1743)</f>
        <v>0</v>
      </c>
    </row>
    <row r="1744">
      <c r="A1744" s="4">
        <v>1743.0</v>
      </c>
      <c r="B1744" s="4"/>
      <c r="C1744" s="4" t="s">
        <v>5776</v>
      </c>
      <c r="D1744" s="4" t="s">
        <v>7894</v>
      </c>
      <c r="E1744" s="4" t="s">
        <v>8728</v>
      </c>
      <c r="F1744" s="4">
        <v>7.0</v>
      </c>
      <c r="I1744" t="str">
        <f t="array" ref="I1744">INDEX('Current 2023 Points'!$F$16:$F$27,MATCH(1,MMULT(--('Current 2023 Points'!$G$16:$N$27=D1744),TRANSPOSE(COLUMN('Current 2023 Points'!$G$16:$N$27)^0)),0))</f>
        <v>#N/A</v>
      </c>
      <c r="K1744" s="58">
        <f>F1744-IFERROR(VLOOKUP(D1744,'Pre-transfer 2023 Ranking'!$D:$F,3,0),0)</f>
        <v>0</v>
      </c>
      <c r="L1744">
        <f>countif('Pre-transfer 2022 Points'!$E$13:$L$21,D1744)</f>
        <v>0</v>
      </c>
      <c r="M1744" s="59">
        <f>countif('2022 Points'!$G$13:$N$21,D1744)</f>
        <v>0</v>
      </c>
    </row>
    <row r="1745">
      <c r="A1745" s="4">
        <v>1744.0</v>
      </c>
      <c r="B1745" s="4"/>
      <c r="C1745" s="4" t="s">
        <v>5776</v>
      </c>
      <c r="D1745" s="4" t="s">
        <v>7895</v>
      </c>
      <c r="E1745" s="4" t="s">
        <v>6216</v>
      </c>
      <c r="F1745" s="4">
        <v>7.0</v>
      </c>
      <c r="I1745" t="str">
        <f t="array" ref="I1745">INDEX('Current 2023 Points'!$F$16:$F$27,MATCH(1,MMULT(--('Current 2023 Points'!$G$16:$N$27=D1745),TRANSPOSE(COLUMN('Current 2023 Points'!$G$16:$N$27)^0)),0))</f>
        <v>#N/A</v>
      </c>
      <c r="K1745" s="58">
        <f>F1745-IFERROR(VLOOKUP(D1745,'Pre-transfer 2023 Ranking'!$D:$F,3,0),0)</f>
        <v>7</v>
      </c>
      <c r="L1745">
        <f>countif('Pre-transfer 2022 Points'!$E$13:$L$21,D1745)</f>
        <v>0</v>
      </c>
      <c r="M1745" s="59">
        <f>countif('2022 Points'!$G$13:$N$21,D1745)</f>
        <v>0</v>
      </c>
    </row>
    <row r="1746">
      <c r="A1746" s="4">
        <v>1745.0</v>
      </c>
      <c r="B1746" s="4">
        <v>1863.0</v>
      </c>
      <c r="C1746" s="4" t="s">
        <v>4349</v>
      </c>
      <c r="D1746" s="4" t="s">
        <v>7896</v>
      </c>
      <c r="E1746" s="4" t="s">
        <v>5822</v>
      </c>
      <c r="F1746" s="4">
        <v>7.0</v>
      </c>
      <c r="I1746" t="str">
        <f t="array" ref="I1746">INDEX('Current 2023 Points'!$F$16:$F$27,MATCH(1,MMULT(--('Current 2023 Points'!$G$16:$N$27=D1746),TRANSPOSE(COLUMN('Current 2023 Points'!$G$16:$N$27)^0)),0))</f>
        <v>#N/A</v>
      </c>
      <c r="K1746" s="58">
        <f>F1746-IFERROR(VLOOKUP(D1746,'Pre-transfer 2023 Ranking'!$D:$F,3,0),0)</f>
        <v>0</v>
      </c>
      <c r="L1746">
        <f>countif('Pre-transfer 2022 Points'!$E$13:$L$21,D1746)</f>
        <v>0</v>
      </c>
      <c r="M1746" s="59">
        <f>countif('2022 Points'!$G$13:$N$21,D1746)</f>
        <v>0</v>
      </c>
    </row>
    <row r="1747">
      <c r="A1747" s="4">
        <v>1746.0</v>
      </c>
      <c r="B1747" s="4">
        <v>2196.0</v>
      </c>
      <c r="C1747" s="4" t="s">
        <v>5358</v>
      </c>
      <c r="D1747" s="4" t="s">
        <v>7897</v>
      </c>
      <c r="E1747" s="4"/>
      <c r="F1747" s="4">
        <v>7.0</v>
      </c>
      <c r="I1747" t="str">
        <f t="array" ref="I1747">INDEX('Current 2023 Points'!$F$16:$F$27,MATCH(1,MMULT(--('Current 2023 Points'!$G$16:$N$27=D1747),TRANSPOSE(COLUMN('Current 2023 Points'!$G$16:$N$27)^0)),0))</f>
        <v>#N/A</v>
      </c>
      <c r="K1747" s="58">
        <f>F1747-IFERROR(VLOOKUP(D1747,'Pre-transfer 2023 Ranking'!$D:$F,3,0),0)</f>
        <v>5</v>
      </c>
      <c r="L1747">
        <f>countif('Pre-transfer 2022 Points'!$E$13:$L$21,D1747)</f>
        <v>0</v>
      </c>
      <c r="M1747" s="59">
        <f>countif('2022 Points'!$G$13:$N$21,D1747)</f>
        <v>0</v>
      </c>
    </row>
    <row r="1748">
      <c r="A1748" s="4">
        <v>1747.0</v>
      </c>
      <c r="B1748" s="4">
        <v>1122.0</v>
      </c>
      <c r="C1748" s="4" t="s">
        <v>5596</v>
      </c>
      <c r="D1748" s="4" t="s">
        <v>7898</v>
      </c>
      <c r="E1748" s="4"/>
      <c r="F1748" s="4">
        <v>7.0</v>
      </c>
      <c r="I1748" t="str">
        <f t="array" ref="I1748">INDEX('Current 2023 Points'!$F$16:$F$27,MATCH(1,MMULT(--('Current 2023 Points'!$G$16:$N$27=D1748),TRANSPOSE(COLUMN('Current 2023 Points'!$G$16:$N$27)^0)),0))</f>
        <v>#N/A</v>
      </c>
      <c r="K1748" s="58">
        <f>F1748-IFERROR(VLOOKUP(D1748,'Pre-transfer 2023 Ranking'!$D:$F,3,0),0)</f>
        <v>0</v>
      </c>
      <c r="L1748">
        <f>countif('Pre-transfer 2022 Points'!$E$13:$L$21,D1748)</f>
        <v>0</v>
      </c>
      <c r="M1748" s="59">
        <f>countif('2022 Points'!$G$13:$N$21,D1748)</f>
        <v>0</v>
      </c>
    </row>
    <row r="1749">
      <c r="A1749" s="4">
        <v>1748.0</v>
      </c>
      <c r="B1749" s="4"/>
      <c r="C1749" s="4" t="s">
        <v>5776</v>
      </c>
      <c r="D1749" s="4" t="s">
        <v>7899</v>
      </c>
      <c r="E1749" s="4"/>
      <c r="F1749" s="4">
        <v>7.0</v>
      </c>
      <c r="I1749" t="str">
        <f t="array" ref="I1749">INDEX('Current 2023 Points'!$F$16:$F$27,MATCH(1,MMULT(--('Current 2023 Points'!$G$16:$N$27=D1749),TRANSPOSE(COLUMN('Current 2023 Points'!$G$16:$N$27)^0)),0))</f>
        <v>#N/A</v>
      </c>
      <c r="K1749" s="58">
        <f>F1749-IFERROR(VLOOKUP(D1749,'Pre-transfer 2023 Ranking'!$D:$F,3,0),0)</f>
        <v>7</v>
      </c>
      <c r="L1749">
        <f>countif('Pre-transfer 2022 Points'!$E$13:$L$21,D1749)</f>
        <v>0</v>
      </c>
      <c r="M1749" s="59">
        <f>countif('2022 Points'!$G$13:$N$21,D1749)</f>
        <v>0</v>
      </c>
    </row>
    <row r="1750">
      <c r="A1750" s="4">
        <v>1749.0</v>
      </c>
      <c r="B1750" s="4"/>
      <c r="C1750" s="4" t="s">
        <v>5776</v>
      </c>
      <c r="D1750" s="4" t="s">
        <v>7900</v>
      </c>
      <c r="E1750" s="4" t="s">
        <v>8627</v>
      </c>
      <c r="F1750" s="4">
        <v>7.0</v>
      </c>
      <c r="I1750" t="str">
        <f t="array" ref="I1750">INDEX('Current 2023 Points'!$F$16:$F$27,MATCH(1,MMULT(--('Current 2023 Points'!$G$16:$N$27=D1750),TRANSPOSE(COLUMN('Current 2023 Points'!$G$16:$N$27)^0)),0))</f>
        <v>#N/A</v>
      </c>
      <c r="K1750" s="58">
        <f>F1750-IFERROR(VLOOKUP(D1750,'Pre-transfer 2023 Ranking'!$D:$F,3,0),0)</f>
        <v>0</v>
      </c>
      <c r="L1750">
        <f>countif('Pre-transfer 2022 Points'!$E$13:$L$21,D1750)</f>
        <v>0</v>
      </c>
      <c r="M1750" s="59">
        <f>countif('2022 Points'!$G$13:$N$21,D1750)</f>
        <v>0</v>
      </c>
    </row>
    <row r="1751">
      <c r="A1751" s="4">
        <v>1750.0</v>
      </c>
      <c r="B1751" s="4"/>
      <c r="C1751" s="4" t="s">
        <v>5776</v>
      </c>
      <c r="D1751" s="4" t="s">
        <v>7901</v>
      </c>
      <c r="E1751" s="4" t="s">
        <v>5970</v>
      </c>
      <c r="F1751" s="4">
        <v>7.0</v>
      </c>
      <c r="I1751" t="str">
        <f t="array" ref="I1751">INDEX('Current 2023 Points'!$F$16:$F$27,MATCH(1,MMULT(--('Current 2023 Points'!$G$16:$N$27=D1751),TRANSPOSE(COLUMN('Current 2023 Points'!$G$16:$N$27)^0)),0))</f>
        <v>#N/A</v>
      </c>
      <c r="K1751" s="58">
        <f>F1751-IFERROR(VLOOKUP(D1751,'Pre-transfer 2023 Ranking'!$D:$F,3,0),0)</f>
        <v>4</v>
      </c>
      <c r="L1751">
        <f>countif('Pre-transfer 2022 Points'!$E$13:$L$21,D1751)</f>
        <v>0</v>
      </c>
      <c r="M1751" s="59">
        <f>countif('2022 Points'!$G$13:$N$21,D1751)</f>
        <v>0</v>
      </c>
    </row>
    <row r="1752">
      <c r="A1752" s="4">
        <v>1751.0</v>
      </c>
      <c r="B1752" s="4"/>
      <c r="C1752" s="4" t="s">
        <v>5776</v>
      </c>
      <c r="D1752" s="4" t="s">
        <v>7902</v>
      </c>
      <c r="E1752" s="4"/>
      <c r="F1752" s="4">
        <v>7.0</v>
      </c>
      <c r="I1752" t="str">
        <f t="array" ref="I1752">INDEX('Current 2023 Points'!$F$16:$F$27,MATCH(1,MMULT(--('Current 2023 Points'!$G$16:$N$27=D1752),TRANSPOSE(COLUMN('Current 2023 Points'!$G$16:$N$27)^0)),0))</f>
        <v>#N/A</v>
      </c>
      <c r="K1752" s="58">
        <f>F1752-IFERROR(VLOOKUP(D1752,'Pre-transfer 2023 Ranking'!$D:$F,3,0),0)</f>
        <v>0</v>
      </c>
      <c r="L1752">
        <f>countif('Pre-transfer 2022 Points'!$E$13:$L$21,D1752)</f>
        <v>0</v>
      </c>
      <c r="M1752" s="59">
        <f>countif('2022 Points'!$G$13:$N$21,D1752)</f>
        <v>0</v>
      </c>
    </row>
    <row r="1753">
      <c r="A1753" s="4">
        <v>1752.0</v>
      </c>
      <c r="B1753" s="4"/>
      <c r="C1753" s="4" t="s">
        <v>5776</v>
      </c>
      <c r="D1753" s="4" t="s">
        <v>7903</v>
      </c>
      <c r="E1753" s="4"/>
      <c r="F1753" s="4">
        <v>7.0</v>
      </c>
      <c r="I1753" t="str">
        <f t="array" ref="I1753">INDEX('Current 2023 Points'!$F$16:$F$27,MATCH(1,MMULT(--('Current 2023 Points'!$G$16:$N$27=D1753),TRANSPOSE(COLUMN('Current 2023 Points'!$G$16:$N$27)^0)),0))</f>
        <v>#N/A</v>
      </c>
      <c r="K1753" s="58">
        <f>F1753-IFERROR(VLOOKUP(D1753,'Pre-transfer 2023 Ranking'!$D:$F,3,0),0)</f>
        <v>0</v>
      </c>
      <c r="L1753">
        <f>countif('Pre-transfer 2022 Points'!$E$13:$L$21,D1753)</f>
        <v>0</v>
      </c>
      <c r="M1753" s="59">
        <f>countif('2022 Points'!$G$13:$N$21,D1753)</f>
        <v>0</v>
      </c>
    </row>
    <row r="1754">
      <c r="A1754" s="4">
        <v>1753.0</v>
      </c>
      <c r="B1754" s="4">
        <v>1242.0</v>
      </c>
      <c r="C1754" s="4" t="s">
        <v>4670</v>
      </c>
      <c r="D1754" s="4" t="s">
        <v>7904</v>
      </c>
      <c r="E1754" s="4"/>
      <c r="F1754" s="4">
        <v>7.0</v>
      </c>
      <c r="I1754" t="str">
        <f t="array" ref="I1754">INDEX('Current 2023 Points'!$F$16:$F$27,MATCH(1,MMULT(--('Current 2023 Points'!$G$16:$N$27=D1754),TRANSPOSE(COLUMN('Current 2023 Points'!$G$16:$N$27)^0)),0))</f>
        <v>#N/A</v>
      </c>
      <c r="K1754" s="58">
        <f>F1754-IFERROR(VLOOKUP(D1754,'Pre-transfer 2023 Ranking'!$D:$F,3,0),0)</f>
        <v>0</v>
      </c>
      <c r="L1754">
        <f>countif('Pre-transfer 2022 Points'!$E$13:$L$21,D1754)</f>
        <v>0</v>
      </c>
      <c r="M1754" s="59">
        <f>countif('2022 Points'!$G$13:$N$21,D1754)</f>
        <v>0</v>
      </c>
    </row>
    <row r="1755">
      <c r="A1755" s="4">
        <v>1754.0</v>
      </c>
      <c r="B1755" s="4">
        <v>1726.0</v>
      </c>
      <c r="C1755" s="4" t="s">
        <v>393</v>
      </c>
      <c r="D1755" s="4" t="s">
        <v>7905</v>
      </c>
      <c r="E1755" s="4"/>
      <c r="F1755" s="4">
        <v>7.0</v>
      </c>
      <c r="I1755" t="str">
        <f t="array" ref="I1755">INDEX('Current 2023 Points'!$F$16:$F$27,MATCH(1,MMULT(--('Current 2023 Points'!$G$16:$N$27=D1755),TRANSPOSE(COLUMN('Current 2023 Points'!$G$16:$N$27)^0)),0))</f>
        <v>#N/A</v>
      </c>
      <c r="K1755" s="58">
        <f>F1755-IFERROR(VLOOKUP(D1755,'Pre-transfer 2023 Ranking'!$D:$F,3,0),0)</f>
        <v>0</v>
      </c>
      <c r="L1755">
        <f>countif('Pre-transfer 2022 Points'!$E$13:$L$21,D1755)</f>
        <v>0</v>
      </c>
      <c r="M1755" s="59">
        <f>countif('2022 Points'!$G$13:$N$21,D1755)</f>
        <v>0</v>
      </c>
    </row>
    <row r="1756">
      <c r="A1756" s="4">
        <v>1755.0</v>
      </c>
      <c r="B1756" s="4"/>
      <c r="C1756" s="4" t="s">
        <v>5776</v>
      </c>
      <c r="D1756" s="4" t="s">
        <v>7906</v>
      </c>
      <c r="E1756" s="4" t="s">
        <v>6049</v>
      </c>
      <c r="F1756" s="4">
        <v>7.0</v>
      </c>
      <c r="I1756" t="str">
        <f t="array" ref="I1756">INDEX('Current 2023 Points'!$F$16:$F$27,MATCH(1,MMULT(--('Current 2023 Points'!$G$16:$N$27=D1756),TRANSPOSE(COLUMN('Current 2023 Points'!$G$16:$N$27)^0)),0))</f>
        <v>#N/A</v>
      </c>
      <c r="K1756" s="58">
        <f>F1756-IFERROR(VLOOKUP(D1756,'Pre-transfer 2023 Ranking'!$D:$F,3,0),0)</f>
        <v>0</v>
      </c>
      <c r="L1756">
        <f>countif('Pre-transfer 2022 Points'!$E$13:$L$21,D1756)</f>
        <v>0</v>
      </c>
      <c r="M1756" s="59">
        <f>countif('2022 Points'!$G$13:$N$21,D1756)</f>
        <v>0</v>
      </c>
    </row>
    <row r="1757">
      <c r="A1757" s="4">
        <v>1756.0</v>
      </c>
      <c r="B1757" s="4">
        <v>2206.0</v>
      </c>
      <c r="C1757" s="4" t="s">
        <v>5358</v>
      </c>
      <c r="D1757" s="4" t="s">
        <v>7907</v>
      </c>
      <c r="E1757" s="4" t="s">
        <v>6195</v>
      </c>
      <c r="F1757" s="4">
        <v>7.0</v>
      </c>
      <c r="I1757" t="str">
        <f t="array" ref="I1757">INDEX('Current 2023 Points'!$F$16:$F$27,MATCH(1,MMULT(--('Current 2023 Points'!$G$16:$N$27=D1757),TRANSPOSE(COLUMN('Current 2023 Points'!$G$16:$N$27)^0)),0))</f>
        <v>#N/A</v>
      </c>
      <c r="K1757" s="58">
        <f>F1757-IFERROR(VLOOKUP(D1757,'Pre-transfer 2023 Ranking'!$D:$F,3,0),0)</f>
        <v>7</v>
      </c>
      <c r="L1757">
        <f>countif('Pre-transfer 2022 Points'!$E$13:$L$21,D1757)</f>
        <v>0</v>
      </c>
      <c r="M1757" s="59">
        <f>countif('2022 Points'!$G$13:$N$21,D1757)</f>
        <v>0</v>
      </c>
    </row>
    <row r="1758">
      <c r="A1758" s="4">
        <v>1757.0</v>
      </c>
      <c r="B1758" s="4"/>
      <c r="C1758" s="4" t="s">
        <v>5776</v>
      </c>
      <c r="D1758" s="4" t="s">
        <v>7908</v>
      </c>
      <c r="E1758" s="4"/>
      <c r="F1758" s="4">
        <v>7.0</v>
      </c>
      <c r="I1758" t="str">
        <f t="array" ref="I1758">INDEX('Current 2023 Points'!$F$16:$F$27,MATCH(1,MMULT(--('Current 2023 Points'!$G$16:$N$27=D1758),TRANSPOSE(COLUMN('Current 2023 Points'!$G$16:$N$27)^0)),0))</f>
        <v>#N/A</v>
      </c>
      <c r="K1758" s="58">
        <f>F1758-IFERROR(VLOOKUP(D1758,'Pre-transfer 2023 Ranking'!$D:$F,3,0),0)</f>
        <v>0</v>
      </c>
      <c r="L1758">
        <f>countif('Pre-transfer 2022 Points'!$E$13:$L$21,D1758)</f>
        <v>0</v>
      </c>
      <c r="M1758" s="59">
        <f>countif('2022 Points'!$G$13:$N$21,D1758)</f>
        <v>0</v>
      </c>
    </row>
    <row r="1759">
      <c r="A1759" s="4">
        <v>1758.0</v>
      </c>
      <c r="B1759" s="4"/>
      <c r="C1759" s="4" t="s">
        <v>5776</v>
      </c>
      <c r="D1759" s="4" t="s">
        <v>7909</v>
      </c>
      <c r="E1759" s="4"/>
      <c r="F1759" s="4">
        <v>7.0</v>
      </c>
      <c r="I1759" t="str">
        <f t="array" ref="I1759">INDEX('Current 2023 Points'!$F$16:$F$27,MATCH(1,MMULT(--('Current 2023 Points'!$G$16:$N$27=D1759),TRANSPOSE(COLUMN('Current 2023 Points'!$G$16:$N$27)^0)),0))</f>
        <v>#N/A</v>
      </c>
      <c r="K1759" s="58">
        <f>F1759-IFERROR(VLOOKUP(D1759,'Pre-transfer 2023 Ranking'!$D:$F,3,0),0)</f>
        <v>0</v>
      </c>
      <c r="L1759">
        <f>countif('Pre-transfer 2022 Points'!$E$13:$L$21,D1759)</f>
        <v>0</v>
      </c>
      <c r="M1759" s="59">
        <f>countif('2022 Points'!$G$13:$N$21,D1759)</f>
        <v>0</v>
      </c>
    </row>
    <row r="1760">
      <c r="A1760" s="4">
        <v>1759.0</v>
      </c>
      <c r="B1760" s="4"/>
      <c r="C1760" s="4" t="s">
        <v>5776</v>
      </c>
      <c r="D1760" s="4" t="s">
        <v>7910</v>
      </c>
      <c r="E1760" s="4"/>
      <c r="F1760" s="4">
        <v>7.0</v>
      </c>
      <c r="I1760" t="str">
        <f t="array" ref="I1760">INDEX('Current 2023 Points'!$F$16:$F$27,MATCH(1,MMULT(--('Current 2023 Points'!$G$16:$N$27=D1760),TRANSPOSE(COLUMN('Current 2023 Points'!$G$16:$N$27)^0)),0))</f>
        <v>#N/A</v>
      </c>
      <c r="K1760" s="58">
        <f>F1760-IFERROR(VLOOKUP(D1760,'Pre-transfer 2023 Ranking'!$D:$F,3,0),0)</f>
        <v>7</v>
      </c>
      <c r="L1760">
        <f>countif('Pre-transfer 2022 Points'!$E$13:$L$21,D1760)</f>
        <v>0</v>
      </c>
      <c r="M1760" s="59">
        <f>countif('2022 Points'!$G$13:$N$21,D1760)</f>
        <v>0</v>
      </c>
    </row>
    <row r="1761">
      <c r="A1761" s="4">
        <v>1760.0</v>
      </c>
      <c r="B1761" s="4"/>
      <c r="C1761" s="4" t="s">
        <v>5776</v>
      </c>
      <c r="D1761" s="4" t="s">
        <v>7911</v>
      </c>
      <c r="E1761" s="4" t="s">
        <v>5895</v>
      </c>
      <c r="F1761" s="4">
        <v>7.0</v>
      </c>
      <c r="I1761" t="str">
        <f t="array" ref="I1761">INDEX('Current 2023 Points'!$F$16:$F$27,MATCH(1,MMULT(--('Current 2023 Points'!$G$16:$N$27=D1761),TRANSPOSE(COLUMN('Current 2023 Points'!$G$16:$N$27)^0)),0))</f>
        <v>#N/A</v>
      </c>
      <c r="K1761" s="58">
        <f>F1761-IFERROR(VLOOKUP(D1761,'Pre-transfer 2023 Ranking'!$D:$F,3,0),0)</f>
        <v>0</v>
      </c>
      <c r="L1761">
        <f>countif('Pre-transfer 2022 Points'!$E$13:$L$21,D1761)</f>
        <v>0</v>
      </c>
      <c r="M1761" s="59">
        <f>countif('2022 Points'!$G$13:$N$21,D1761)</f>
        <v>0</v>
      </c>
    </row>
    <row r="1762">
      <c r="A1762" s="4">
        <v>1761.0</v>
      </c>
      <c r="B1762" s="4">
        <v>1346.0</v>
      </c>
      <c r="C1762" s="4" t="s">
        <v>5042</v>
      </c>
      <c r="D1762" s="4" t="s">
        <v>7912</v>
      </c>
      <c r="E1762" s="79" t="s">
        <v>8854</v>
      </c>
      <c r="F1762" s="4">
        <v>7.0</v>
      </c>
      <c r="I1762" t="str">
        <f t="array" ref="I1762">INDEX('Current 2023 Points'!$F$16:$F$27,MATCH(1,MMULT(--('Current 2023 Points'!$G$16:$N$27=D1762),TRANSPOSE(COLUMN('Current 2023 Points'!$G$16:$N$27)^0)),0))</f>
        <v>#N/A</v>
      </c>
      <c r="K1762" s="58">
        <f>F1762-IFERROR(VLOOKUP(D1762,'Pre-transfer 2023 Ranking'!$D:$F,3,0),0)</f>
        <v>0</v>
      </c>
      <c r="L1762">
        <f>countif('Pre-transfer 2022 Points'!$E$13:$L$21,D1762)</f>
        <v>0</v>
      </c>
      <c r="M1762" s="59">
        <f>countif('2022 Points'!$G$13:$N$21,D1762)</f>
        <v>0</v>
      </c>
    </row>
    <row r="1763">
      <c r="A1763" s="4">
        <v>1762.0</v>
      </c>
      <c r="B1763" s="4"/>
      <c r="C1763" s="4" t="s">
        <v>5776</v>
      </c>
      <c r="D1763" s="4" t="s">
        <v>7913</v>
      </c>
      <c r="E1763" s="4"/>
      <c r="F1763" s="4">
        <v>7.0</v>
      </c>
      <c r="I1763" t="str">
        <f t="array" ref="I1763">INDEX('Current 2023 Points'!$F$16:$F$27,MATCH(1,MMULT(--('Current 2023 Points'!$G$16:$N$27=D1763),TRANSPOSE(COLUMN('Current 2023 Points'!$G$16:$N$27)^0)),0))</f>
        <v>#N/A</v>
      </c>
      <c r="K1763" s="58">
        <f>F1763-IFERROR(VLOOKUP(D1763,'Pre-transfer 2023 Ranking'!$D:$F,3,0),0)</f>
        <v>7</v>
      </c>
      <c r="L1763">
        <f>countif('Pre-transfer 2022 Points'!$E$13:$L$21,D1763)</f>
        <v>0</v>
      </c>
      <c r="M1763" s="59">
        <f>countif('2022 Points'!$G$13:$N$21,D1763)</f>
        <v>0</v>
      </c>
    </row>
    <row r="1764">
      <c r="A1764" s="4">
        <v>1763.0</v>
      </c>
      <c r="B1764" s="4"/>
      <c r="C1764" s="4" t="s">
        <v>5776</v>
      </c>
      <c r="D1764" s="4" t="s">
        <v>7914</v>
      </c>
      <c r="E1764" s="4" t="s">
        <v>6120</v>
      </c>
      <c r="F1764" s="4">
        <v>7.0</v>
      </c>
      <c r="I1764" t="str">
        <f t="array" ref="I1764">INDEX('Current 2023 Points'!$F$16:$F$27,MATCH(1,MMULT(--('Current 2023 Points'!$G$16:$N$27=D1764),TRANSPOSE(COLUMN('Current 2023 Points'!$G$16:$N$27)^0)),0))</f>
        <v>#N/A</v>
      </c>
      <c r="K1764" s="58">
        <f>F1764-IFERROR(VLOOKUP(D1764,'Pre-transfer 2023 Ranking'!$D:$F,3,0),0)</f>
        <v>7</v>
      </c>
      <c r="L1764">
        <f>countif('Pre-transfer 2022 Points'!$E$13:$L$21,D1764)</f>
        <v>0</v>
      </c>
      <c r="M1764" s="59">
        <f>countif('2022 Points'!$G$13:$N$21,D1764)</f>
        <v>0</v>
      </c>
    </row>
    <row r="1765">
      <c r="A1765" s="4">
        <v>1764.0</v>
      </c>
      <c r="B1765" s="4"/>
      <c r="C1765" s="4" t="s">
        <v>5776</v>
      </c>
      <c r="D1765" s="4" t="s">
        <v>7915</v>
      </c>
      <c r="E1765" s="4" t="s">
        <v>4696</v>
      </c>
      <c r="F1765" s="4">
        <v>7.0</v>
      </c>
      <c r="I1765" t="str">
        <f t="array" ref="I1765">INDEX('Current 2023 Points'!$F$16:$F$27,MATCH(1,MMULT(--('Current 2023 Points'!$G$16:$N$27=D1765),TRANSPOSE(COLUMN('Current 2023 Points'!$G$16:$N$27)^0)),0))</f>
        <v>#N/A</v>
      </c>
      <c r="K1765" s="58">
        <f>F1765-IFERROR(VLOOKUP(D1765,'Pre-transfer 2023 Ranking'!$D:$F,3,0),0)</f>
        <v>7</v>
      </c>
      <c r="L1765">
        <f>countif('Pre-transfer 2022 Points'!$E$13:$L$21,D1765)</f>
        <v>0</v>
      </c>
      <c r="M1765" s="59">
        <f>countif('2022 Points'!$G$13:$N$21,D1765)</f>
        <v>0</v>
      </c>
    </row>
    <row r="1766">
      <c r="A1766" s="4">
        <v>1765.0</v>
      </c>
      <c r="B1766" s="4">
        <v>784.0</v>
      </c>
      <c r="C1766" s="4" t="s">
        <v>6043</v>
      </c>
      <c r="D1766" s="4" t="s">
        <v>7916</v>
      </c>
      <c r="E1766" s="4" t="s">
        <v>8868</v>
      </c>
      <c r="F1766" s="4">
        <v>7.0</v>
      </c>
      <c r="I1766" t="str">
        <f t="array" ref="I1766">INDEX('Current 2023 Points'!$F$16:$F$27,MATCH(1,MMULT(--('Current 2023 Points'!$G$16:$N$27=D1766),TRANSPOSE(COLUMN('Current 2023 Points'!$G$16:$N$27)^0)),0))</f>
        <v>#N/A</v>
      </c>
      <c r="K1766" s="58">
        <f>F1766-IFERROR(VLOOKUP(D1766,'Pre-transfer 2023 Ranking'!$D:$F,3,0),0)</f>
        <v>7</v>
      </c>
      <c r="L1766">
        <f>countif('Pre-transfer 2022 Points'!$E$13:$L$21,D1766)</f>
        <v>0</v>
      </c>
      <c r="M1766" s="59">
        <f>countif('2022 Points'!$G$13:$N$21,D1766)</f>
        <v>0</v>
      </c>
    </row>
    <row r="1767">
      <c r="A1767" s="4">
        <v>1766.0</v>
      </c>
      <c r="B1767" s="12"/>
      <c r="C1767" s="4" t="s">
        <v>5776</v>
      </c>
      <c r="D1767" s="4" t="s">
        <v>7917</v>
      </c>
      <c r="E1767" s="4"/>
      <c r="F1767" s="4">
        <v>7.0</v>
      </c>
      <c r="I1767" t="str">
        <f t="array" ref="I1767">INDEX('Current 2023 Points'!$F$16:$F$27,MATCH(1,MMULT(--('Current 2023 Points'!$G$16:$N$27=D1767),TRANSPOSE(COLUMN('Current 2023 Points'!$G$16:$N$27)^0)),0))</f>
        <v>#N/A</v>
      </c>
      <c r="K1767" s="58">
        <f>F1767-IFERROR(VLOOKUP(D1767,'Pre-transfer 2023 Ranking'!$D:$F,3,0),0)</f>
        <v>7</v>
      </c>
      <c r="L1767">
        <f>countif('Pre-transfer 2022 Points'!$E$13:$L$21,D1767)</f>
        <v>0</v>
      </c>
      <c r="M1767" s="59">
        <f>countif('2022 Points'!$G$13:$N$21,D1767)</f>
        <v>0</v>
      </c>
    </row>
    <row r="1768">
      <c r="A1768" s="4">
        <v>1767.0</v>
      </c>
      <c r="B1768" s="4"/>
      <c r="C1768" s="4" t="s">
        <v>5776</v>
      </c>
      <c r="D1768" s="4" t="s">
        <v>7918</v>
      </c>
      <c r="E1768" s="4" t="s">
        <v>5913</v>
      </c>
      <c r="F1768" s="4">
        <v>7.0</v>
      </c>
      <c r="I1768" t="str">
        <f t="array" ref="I1768">INDEX('Current 2023 Points'!$F$16:$F$27,MATCH(1,MMULT(--('Current 2023 Points'!$G$16:$N$27=D1768),TRANSPOSE(COLUMN('Current 2023 Points'!$G$16:$N$27)^0)),0))</f>
        <v>#N/A</v>
      </c>
      <c r="K1768" s="58">
        <f>F1768-IFERROR(VLOOKUP(D1768,'Pre-transfer 2023 Ranking'!$D:$F,3,0),0)</f>
        <v>7</v>
      </c>
      <c r="L1768">
        <f>countif('Pre-transfer 2022 Points'!$E$13:$L$21,D1768)</f>
        <v>0</v>
      </c>
      <c r="M1768" s="59">
        <f>countif('2022 Points'!$G$13:$N$21,D1768)</f>
        <v>0</v>
      </c>
    </row>
    <row r="1769">
      <c r="A1769" s="4">
        <v>1768.0</v>
      </c>
      <c r="B1769" s="4"/>
      <c r="C1769" s="4" t="s">
        <v>5776</v>
      </c>
      <c r="D1769" s="4" t="s">
        <v>7919</v>
      </c>
      <c r="E1769" s="4" t="s">
        <v>1231</v>
      </c>
      <c r="F1769" s="4">
        <v>7.0</v>
      </c>
      <c r="I1769" t="str">
        <f t="array" ref="I1769">INDEX('Current 2023 Points'!$F$16:$F$27,MATCH(1,MMULT(--('Current 2023 Points'!$G$16:$N$27=D1769),TRANSPOSE(COLUMN('Current 2023 Points'!$G$16:$N$27)^0)),0))</f>
        <v>#N/A</v>
      </c>
      <c r="K1769" s="58">
        <f>F1769-IFERROR(VLOOKUP(D1769,'Pre-transfer 2023 Ranking'!$D:$F,3,0),0)</f>
        <v>7</v>
      </c>
      <c r="L1769">
        <f>countif('Pre-transfer 2022 Points'!$E$13:$L$21,D1769)</f>
        <v>0</v>
      </c>
      <c r="M1769" s="59">
        <f>countif('2022 Points'!$G$13:$N$21,D1769)</f>
        <v>0</v>
      </c>
    </row>
    <row r="1770">
      <c r="A1770" s="4">
        <v>1769.0</v>
      </c>
      <c r="B1770" s="4"/>
      <c r="C1770" s="4" t="s">
        <v>5776</v>
      </c>
      <c r="D1770" s="4" t="s">
        <v>7920</v>
      </c>
      <c r="E1770" s="4"/>
      <c r="F1770" s="4">
        <v>7.0</v>
      </c>
      <c r="I1770" t="str">
        <f t="array" ref="I1770">INDEX('Current 2023 Points'!$F$16:$F$27,MATCH(1,MMULT(--('Current 2023 Points'!$G$16:$N$27=D1770),TRANSPOSE(COLUMN('Current 2023 Points'!$G$16:$N$27)^0)),0))</f>
        <v>#N/A</v>
      </c>
      <c r="K1770" s="58">
        <f>F1770-IFERROR(VLOOKUP(D1770,'Pre-transfer 2023 Ranking'!$D:$F,3,0),0)</f>
        <v>7</v>
      </c>
      <c r="L1770">
        <f>countif('Pre-transfer 2022 Points'!$E$13:$L$21,D1770)</f>
        <v>0</v>
      </c>
      <c r="M1770" s="59">
        <f>countif('2022 Points'!$G$13:$N$21,D1770)</f>
        <v>0</v>
      </c>
    </row>
    <row r="1771">
      <c r="A1771" s="4">
        <v>1770.0</v>
      </c>
      <c r="B1771" s="4">
        <v>1490.0</v>
      </c>
      <c r="C1771" s="4" t="s">
        <v>1220</v>
      </c>
      <c r="D1771" s="4" t="s">
        <v>7921</v>
      </c>
      <c r="E1771" s="4"/>
      <c r="F1771" s="4">
        <v>7.0</v>
      </c>
      <c r="I1771" t="str">
        <f t="array" ref="I1771">INDEX('Current 2023 Points'!$F$16:$F$27,MATCH(1,MMULT(--('Current 2023 Points'!$G$16:$N$27=D1771),TRANSPOSE(COLUMN('Current 2023 Points'!$G$16:$N$27)^0)),0))</f>
        <v>#N/A</v>
      </c>
      <c r="K1771" s="58">
        <f>F1771-IFERROR(VLOOKUP(D1771,'Pre-transfer 2023 Ranking'!$D:$F,3,0),0)</f>
        <v>7</v>
      </c>
      <c r="L1771">
        <f>countif('Pre-transfer 2022 Points'!$E$13:$L$21,D1771)</f>
        <v>0</v>
      </c>
      <c r="M1771" s="59">
        <f>countif('2022 Points'!$G$13:$N$21,D1771)</f>
        <v>0</v>
      </c>
    </row>
    <row r="1772">
      <c r="A1772" s="4">
        <v>1771.0</v>
      </c>
      <c r="B1772" s="4">
        <v>1843.0</v>
      </c>
      <c r="C1772" s="4" t="s">
        <v>100</v>
      </c>
      <c r="D1772" s="4" t="s">
        <v>7922</v>
      </c>
      <c r="E1772" s="4" t="s">
        <v>8869</v>
      </c>
      <c r="F1772" s="4">
        <v>7.0</v>
      </c>
      <c r="I1772" t="str">
        <f t="array" ref="I1772">INDEX('Current 2023 Points'!$F$16:$F$27,MATCH(1,MMULT(--('Current 2023 Points'!$G$16:$N$27=D1772),TRANSPOSE(COLUMN('Current 2023 Points'!$G$16:$N$27)^0)),0))</f>
        <v>#N/A</v>
      </c>
      <c r="K1772" s="58">
        <f>F1772-IFERROR(VLOOKUP(D1772,'Pre-transfer 2023 Ranking'!$D:$F,3,0),0)</f>
        <v>7</v>
      </c>
      <c r="L1772">
        <f>countif('Pre-transfer 2022 Points'!$E$13:$L$21,D1772)</f>
        <v>0</v>
      </c>
      <c r="M1772" s="59">
        <f>countif('2022 Points'!$G$13:$N$21,D1772)</f>
        <v>0</v>
      </c>
    </row>
    <row r="1773">
      <c r="A1773" s="4">
        <v>1772.0</v>
      </c>
      <c r="B1773" s="4">
        <v>1497.0</v>
      </c>
      <c r="C1773" s="4" t="s">
        <v>4518</v>
      </c>
      <c r="D1773" s="4" t="s">
        <v>7923</v>
      </c>
      <c r="E1773" s="4"/>
      <c r="F1773" s="4">
        <v>7.0</v>
      </c>
      <c r="I1773" t="str">
        <f t="array" ref="I1773">INDEX('Current 2023 Points'!$F$16:$F$27,MATCH(1,MMULT(--('Current 2023 Points'!$G$16:$N$27=D1773),TRANSPOSE(COLUMN('Current 2023 Points'!$G$16:$N$27)^0)),0))</f>
        <v>#N/A</v>
      </c>
      <c r="K1773" s="58">
        <f>F1773-IFERROR(VLOOKUP(D1773,'Pre-transfer 2023 Ranking'!$D:$F,3,0),0)</f>
        <v>7</v>
      </c>
      <c r="L1773">
        <f>countif('Pre-transfer 2022 Points'!$E$13:$L$21,D1773)</f>
        <v>0</v>
      </c>
      <c r="M1773" s="59">
        <f>countif('2022 Points'!$G$13:$N$21,D1773)</f>
        <v>0</v>
      </c>
    </row>
    <row r="1774">
      <c r="A1774" s="4">
        <v>1773.0</v>
      </c>
      <c r="B1774" s="4">
        <v>1126.0</v>
      </c>
      <c r="C1774" s="4" t="s">
        <v>1578</v>
      </c>
      <c r="D1774" s="4" t="s">
        <v>7924</v>
      </c>
      <c r="E1774" s="4" t="s">
        <v>8870</v>
      </c>
      <c r="F1774" s="4">
        <v>7.0</v>
      </c>
      <c r="I1774" t="str">
        <f t="array" ref="I1774">INDEX('Current 2023 Points'!$F$16:$F$27,MATCH(1,MMULT(--('Current 2023 Points'!$G$16:$N$27=D1774),TRANSPOSE(COLUMN('Current 2023 Points'!$G$16:$N$27)^0)),0))</f>
        <v>#N/A</v>
      </c>
      <c r="K1774" s="58">
        <f>F1774-IFERROR(VLOOKUP(D1774,'Pre-transfer 2023 Ranking'!$D:$F,3,0),0)</f>
        <v>7</v>
      </c>
      <c r="L1774">
        <f>countif('Pre-transfer 2022 Points'!$E$13:$L$21,D1774)</f>
        <v>0</v>
      </c>
      <c r="M1774" s="59">
        <f>countif('2022 Points'!$G$13:$N$21,D1774)</f>
        <v>0</v>
      </c>
    </row>
    <row r="1775">
      <c r="A1775" s="4">
        <v>1774.0</v>
      </c>
      <c r="B1775" s="4"/>
      <c r="C1775" s="4" t="s">
        <v>5776</v>
      </c>
      <c r="D1775" s="4" t="s">
        <v>7925</v>
      </c>
      <c r="E1775" s="4"/>
      <c r="F1775" s="4">
        <v>7.0</v>
      </c>
      <c r="I1775" t="str">
        <f t="array" ref="I1775">INDEX('Current 2023 Points'!$F$16:$F$27,MATCH(1,MMULT(--('Current 2023 Points'!$G$16:$N$27=D1775),TRANSPOSE(COLUMN('Current 2023 Points'!$G$16:$N$27)^0)),0))</f>
        <v>#N/A</v>
      </c>
      <c r="K1775" s="58">
        <f>F1775-IFERROR(VLOOKUP(D1775,'Pre-transfer 2023 Ranking'!$D:$F,3,0),0)</f>
        <v>7</v>
      </c>
      <c r="L1775">
        <f>countif('Pre-transfer 2022 Points'!$E$13:$L$21,D1775)</f>
        <v>0</v>
      </c>
      <c r="M1775" s="59">
        <f>countif('2022 Points'!$G$13:$N$21,D1775)</f>
        <v>0</v>
      </c>
    </row>
    <row r="1776">
      <c r="A1776" s="4">
        <v>1775.0</v>
      </c>
      <c r="B1776" s="4">
        <v>2296.0</v>
      </c>
      <c r="C1776" s="4" t="s">
        <v>1496</v>
      </c>
      <c r="D1776" s="4" t="s">
        <v>7926</v>
      </c>
      <c r="E1776" s="4"/>
      <c r="F1776" s="4">
        <v>7.0</v>
      </c>
      <c r="I1776" t="str">
        <f t="array" ref="I1776">INDEX('Current 2023 Points'!$F$16:$F$27,MATCH(1,MMULT(--('Current 2023 Points'!$G$16:$N$27=D1776),TRANSPOSE(COLUMN('Current 2023 Points'!$G$16:$N$27)^0)),0))</f>
        <v>#N/A</v>
      </c>
      <c r="K1776" s="58">
        <f>F1776-IFERROR(VLOOKUP(D1776,'Pre-transfer 2023 Ranking'!$D:$F,3,0),0)</f>
        <v>7</v>
      </c>
      <c r="L1776">
        <f>countif('Pre-transfer 2022 Points'!$E$13:$L$21,D1776)</f>
        <v>0</v>
      </c>
      <c r="M1776" s="59">
        <f>countif('2022 Points'!$G$13:$N$21,D1776)</f>
        <v>0</v>
      </c>
    </row>
    <row r="1777">
      <c r="A1777" s="4">
        <v>1776.0</v>
      </c>
      <c r="B1777" s="4"/>
      <c r="C1777" s="4" t="s">
        <v>5776</v>
      </c>
      <c r="D1777" s="4" t="s">
        <v>7927</v>
      </c>
      <c r="E1777" s="4" t="s">
        <v>8871</v>
      </c>
      <c r="F1777" s="4">
        <v>7.0</v>
      </c>
      <c r="I1777" t="str">
        <f t="array" ref="I1777">INDEX('Current 2023 Points'!$F$16:$F$27,MATCH(1,MMULT(--('Current 2023 Points'!$G$16:$N$27=D1777),TRANSPOSE(COLUMN('Current 2023 Points'!$G$16:$N$27)^0)),0))</f>
        <v>#N/A</v>
      </c>
      <c r="K1777" s="58">
        <f>F1777-IFERROR(VLOOKUP(D1777,'Pre-transfer 2023 Ranking'!$D:$F,3,0),0)</f>
        <v>7</v>
      </c>
      <c r="L1777">
        <f>countif('Pre-transfer 2022 Points'!$E$13:$L$21,D1777)</f>
        <v>0</v>
      </c>
      <c r="M1777" s="59">
        <f>countif('2022 Points'!$G$13:$N$21,D1777)</f>
        <v>0</v>
      </c>
    </row>
    <row r="1778">
      <c r="A1778" s="4">
        <v>1777.0</v>
      </c>
      <c r="B1778" s="4">
        <v>1302.0</v>
      </c>
      <c r="C1778" s="4" t="s">
        <v>6144</v>
      </c>
      <c r="D1778" s="4" t="s">
        <v>7928</v>
      </c>
      <c r="E1778" s="4"/>
      <c r="F1778" s="4">
        <v>7.0</v>
      </c>
      <c r="I1778" t="str">
        <f t="array" ref="I1778">INDEX('Current 2023 Points'!$F$16:$F$27,MATCH(1,MMULT(--('Current 2023 Points'!$G$16:$N$27=D1778),TRANSPOSE(COLUMN('Current 2023 Points'!$G$16:$N$27)^0)),0))</f>
        <v>#N/A</v>
      </c>
      <c r="K1778" s="58">
        <f>F1778-IFERROR(VLOOKUP(D1778,'Pre-transfer 2023 Ranking'!$D:$F,3,0),0)</f>
        <v>7</v>
      </c>
      <c r="L1778">
        <f>countif('Pre-transfer 2022 Points'!$E$13:$L$21,D1778)</f>
        <v>0</v>
      </c>
      <c r="M1778" s="59">
        <f>countif('2022 Points'!$G$13:$N$21,D1778)</f>
        <v>0</v>
      </c>
    </row>
    <row r="1779">
      <c r="A1779" s="4">
        <v>1778.0</v>
      </c>
      <c r="B1779" s="4">
        <v>1723.0</v>
      </c>
      <c r="C1779" s="4" t="s">
        <v>252</v>
      </c>
      <c r="D1779" s="4" t="s">
        <v>7929</v>
      </c>
      <c r="E1779" s="4" t="s">
        <v>4962</v>
      </c>
      <c r="F1779" s="4">
        <v>7.0</v>
      </c>
      <c r="I1779" t="str">
        <f t="array" ref="I1779">INDEX('Current 2023 Points'!$F$16:$F$27,MATCH(1,MMULT(--('Current 2023 Points'!$G$16:$N$27=D1779),TRANSPOSE(COLUMN('Current 2023 Points'!$G$16:$N$27)^0)),0))</f>
        <v>#N/A</v>
      </c>
      <c r="K1779" s="58">
        <f>F1779-IFERROR(VLOOKUP(D1779,'Pre-transfer 2023 Ranking'!$D:$F,3,0),0)</f>
        <v>7</v>
      </c>
      <c r="L1779">
        <f>countif('Pre-transfer 2022 Points'!$E$13:$L$21,D1779)</f>
        <v>0</v>
      </c>
      <c r="M1779" s="59">
        <f>countif('2022 Points'!$G$13:$N$21,D1779)</f>
        <v>0</v>
      </c>
    </row>
    <row r="1780">
      <c r="A1780" s="4">
        <v>1778.0</v>
      </c>
      <c r="B1780" s="4">
        <v>1723.0</v>
      </c>
      <c r="C1780" s="4" t="s">
        <v>252</v>
      </c>
      <c r="D1780" s="4" t="s">
        <v>7929</v>
      </c>
      <c r="E1780" s="4" t="s">
        <v>6003</v>
      </c>
      <c r="F1780" s="4">
        <v>7.0</v>
      </c>
      <c r="I1780" t="str">
        <f t="array" ref="I1780">INDEX('Current 2023 Points'!$F$16:$F$27,MATCH(1,MMULT(--('Current 2023 Points'!$G$16:$N$27=D1780),TRANSPOSE(COLUMN('Current 2023 Points'!$G$16:$N$27)^0)),0))</f>
        <v>#N/A</v>
      </c>
      <c r="K1780" s="58">
        <f>F1780-IFERROR(VLOOKUP(D1780,'Pre-transfer 2023 Ranking'!$D:$F,3,0),0)</f>
        <v>7</v>
      </c>
      <c r="L1780">
        <f>countif('Pre-transfer 2022 Points'!$E$13:$L$21,D1780)</f>
        <v>0</v>
      </c>
      <c r="M1780" s="59">
        <f>countif('2022 Points'!$G$13:$N$21,D1780)</f>
        <v>0</v>
      </c>
    </row>
    <row r="1781">
      <c r="A1781" s="4">
        <v>1779.0</v>
      </c>
      <c r="B1781" s="4">
        <v>323.0</v>
      </c>
      <c r="C1781" s="4" t="s">
        <v>6125</v>
      </c>
      <c r="D1781" s="4" t="s">
        <v>7930</v>
      </c>
      <c r="E1781" s="4" t="s">
        <v>8618</v>
      </c>
      <c r="F1781" s="4">
        <v>7.0</v>
      </c>
      <c r="I1781" t="str">
        <f t="array" ref="I1781">INDEX('Current 2023 Points'!$F$16:$F$27,MATCH(1,MMULT(--('Current 2023 Points'!$G$16:$N$27=D1781),TRANSPOSE(COLUMN('Current 2023 Points'!$G$16:$N$27)^0)),0))</f>
        <v>#N/A</v>
      </c>
      <c r="K1781" s="58">
        <f>F1781-IFERROR(VLOOKUP(D1781,'Pre-transfer 2023 Ranking'!$D:$F,3,0),0)</f>
        <v>7</v>
      </c>
      <c r="L1781">
        <f>countif('Pre-transfer 2022 Points'!$E$13:$L$21,D1781)</f>
        <v>0</v>
      </c>
      <c r="M1781" s="59">
        <f>countif('2022 Points'!$G$13:$N$21,D1781)</f>
        <v>0</v>
      </c>
    </row>
    <row r="1782">
      <c r="A1782" s="4">
        <v>1780.0</v>
      </c>
      <c r="B1782" s="4"/>
      <c r="C1782" s="4" t="s">
        <v>5776</v>
      </c>
      <c r="D1782" s="4" t="s">
        <v>7931</v>
      </c>
      <c r="E1782" s="4"/>
      <c r="F1782" s="4">
        <v>7.0</v>
      </c>
      <c r="I1782" t="str">
        <f t="array" ref="I1782">INDEX('Current 2023 Points'!$F$16:$F$27,MATCH(1,MMULT(--('Current 2023 Points'!$G$16:$N$27=D1782),TRANSPOSE(COLUMN('Current 2023 Points'!$G$16:$N$27)^0)),0))</f>
        <v>#N/A</v>
      </c>
      <c r="K1782" s="58">
        <f>F1782-IFERROR(VLOOKUP(D1782,'Pre-transfer 2023 Ranking'!$D:$F,3,0),0)</f>
        <v>7</v>
      </c>
      <c r="L1782">
        <f>countif('Pre-transfer 2022 Points'!$E$13:$L$21,D1782)</f>
        <v>0</v>
      </c>
      <c r="M1782" s="59">
        <f>countif('2022 Points'!$G$13:$N$21,D1782)</f>
        <v>0</v>
      </c>
    </row>
    <row r="1783">
      <c r="A1783" s="4">
        <v>1781.0</v>
      </c>
      <c r="B1783" s="4"/>
      <c r="C1783" s="4" t="s">
        <v>5776</v>
      </c>
      <c r="D1783" s="4" t="s">
        <v>7932</v>
      </c>
      <c r="E1783" s="4"/>
      <c r="F1783" s="4">
        <v>7.0</v>
      </c>
      <c r="I1783" t="str">
        <f t="array" ref="I1783">INDEX('Current 2023 Points'!$F$16:$F$27,MATCH(1,MMULT(--('Current 2023 Points'!$G$16:$N$27=D1783),TRANSPOSE(COLUMN('Current 2023 Points'!$G$16:$N$27)^0)),0))</f>
        <v>#N/A</v>
      </c>
      <c r="K1783" s="58">
        <f>F1783-IFERROR(VLOOKUP(D1783,'Pre-transfer 2023 Ranking'!$D:$F,3,0),0)</f>
        <v>7</v>
      </c>
      <c r="L1783">
        <f>countif('Pre-transfer 2022 Points'!$E$13:$L$21,D1783)</f>
        <v>0</v>
      </c>
      <c r="M1783" s="59">
        <f>countif('2022 Points'!$G$13:$N$21,D1783)</f>
        <v>0</v>
      </c>
    </row>
    <row r="1784">
      <c r="A1784" s="4">
        <v>1782.0</v>
      </c>
      <c r="B1784" s="4"/>
      <c r="C1784" s="4" t="s">
        <v>5776</v>
      </c>
      <c r="D1784" s="4" t="s">
        <v>7933</v>
      </c>
      <c r="E1784" s="4"/>
      <c r="F1784" s="4">
        <v>7.0</v>
      </c>
      <c r="I1784" t="str">
        <f t="array" ref="I1784">INDEX('Current 2023 Points'!$F$16:$F$27,MATCH(1,MMULT(--('Current 2023 Points'!$G$16:$N$27=D1784),TRANSPOSE(COLUMN('Current 2023 Points'!$G$16:$N$27)^0)),0))</f>
        <v>#N/A</v>
      </c>
      <c r="K1784" s="58">
        <f>F1784-IFERROR(VLOOKUP(D1784,'Pre-transfer 2023 Ranking'!$D:$F,3,0),0)</f>
        <v>7</v>
      </c>
      <c r="L1784">
        <f>countif('Pre-transfer 2022 Points'!$E$13:$L$21,D1784)</f>
        <v>0</v>
      </c>
      <c r="M1784" s="59">
        <f>countif('2022 Points'!$G$13:$N$21,D1784)</f>
        <v>0</v>
      </c>
    </row>
    <row r="1785">
      <c r="A1785" s="4">
        <v>1783.0</v>
      </c>
      <c r="B1785" s="12"/>
      <c r="C1785" s="4" t="s">
        <v>5776</v>
      </c>
      <c r="D1785" s="4" t="s">
        <v>7934</v>
      </c>
      <c r="E1785" s="4" t="s">
        <v>8750</v>
      </c>
      <c r="F1785" s="4">
        <v>7.0</v>
      </c>
      <c r="I1785" t="str">
        <f t="array" ref="I1785">INDEX('Current 2023 Points'!$F$16:$F$27,MATCH(1,MMULT(--('Current 2023 Points'!$G$16:$N$27=D1785),TRANSPOSE(COLUMN('Current 2023 Points'!$G$16:$N$27)^0)),0))</f>
        <v>#N/A</v>
      </c>
      <c r="K1785" s="58">
        <f>F1785-IFERROR(VLOOKUP(D1785,'Pre-transfer 2023 Ranking'!$D:$F,3,0),0)</f>
        <v>7</v>
      </c>
      <c r="L1785">
        <f>countif('Pre-transfer 2022 Points'!$E$13:$L$21,D1785)</f>
        <v>0</v>
      </c>
      <c r="M1785" s="59">
        <f>countif('2022 Points'!$G$13:$N$21,D1785)</f>
        <v>0</v>
      </c>
    </row>
    <row r="1786">
      <c r="A1786" s="4">
        <v>1784.0</v>
      </c>
      <c r="B1786" s="4"/>
      <c r="C1786" s="4" t="s">
        <v>5776</v>
      </c>
      <c r="D1786" s="4" t="s">
        <v>7935</v>
      </c>
      <c r="E1786" s="4"/>
      <c r="F1786" s="4">
        <v>7.0</v>
      </c>
      <c r="I1786" t="str">
        <f t="array" ref="I1786">INDEX('Current 2023 Points'!$F$16:$F$27,MATCH(1,MMULT(--('Current 2023 Points'!$G$16:$N$27=D1786),TRANSPOSE(COLUMN('Current 2023 Points'!$G$16:$N$27)^0)),0))</f>
        <v>#N/A</v>
      </c>
      <c r="K1786" s="58">
        <f>F1786-IFERROR(VLOOKUP(D1786,'Pre-transfer 2023 Ranking'!$D:$F,3,0),0)</f>
        <v>7</v>
      </c>
      <c r="L1786">
        <f>countif('Pre-transfer 2022 Points'!$E$13:$L$21,D1786)</f>
        <v>0</v>
      </c>
      <c r="M1786" s="59">
        <f>countif('2022 Points'!$G$13:$N$21,D1786)</f>
        <v>0</v>
      </c>
    </row>
    <row r="1787">
      <c r="A1787" s="4">
        <v>1785.0</v>
      </c>
      <c r="B1787" s="4"/>
      <c r="C1787" s="4" t="s">
        <v>5776</v>
      </c>
      <c r="D1787" s="4" t="s">
        <v>7936</v>
      </c>
      <c r="E1787" s="4"/>
      <c r="F1787" s="4">
        <v>7.0</v>
      </c>
      <c r="I1787" t="str">
        <f t="array" ref="I1787">INDEX('Current 2023 Points'!$F$16:$F$27,MATCH(1,MMULT(--('Current 2023 Points'!$G$16:$N$27=D1787),TRANSPOSE(COLUMN('Current 2023 Points'!$G$16:$N$27)^0)),0))</f>
        <v>#N/A</v>
      </c>
      <c r="K1787" s="58">
        <f>F1787-IFERROR(VLOOKUP(D1787,'Pre-transfer 2023 Ranking'!$D:$F,3,0),0)</f>
        <v>7</v>
      </c>
      <c r="L1787">
        <f>countif('Pre-transfer 2022 Points'!$E$13:$L$21,D1787)</f>
        <v>0</v>
      </c>
      <c r="M1787" s="59">
        <f>countif('2022 Points'!$G$13:$N$21,D1787)</f>
        <v>0</v>
      </c>
    </row>
    <row r="1788">
      <c r="A1788" s="4">
        <v>1786.0</v>
      </c>
      <c r="B1788" s="4"/>
      <c r="C1788" s="4" t="s">
        <v>5776</v>
      </c>
      <c r="D1788" s="4" t="s">
        <v>7937</v>
      </c>
      <c r="E1788" s="4" t="s">
        <v>1382</v>
      </c>
      <c r="F1788" s="4">
        <v>7.0</v>
      </c>
      <c r="I1788" t="str">
        <f t="array" ref="I1788">INDEX('Current 2023 Points'!$F$16:$F$27,MATCH(1,MMULT(--('Current 2023 Points'!$G$16:$N$27=D1788),TRANSPOSE(COLUMN('Current 2023 Points'!$G$16:$N$27)^0)),0))</f>
        <v>#N/A</v>
      </c>
      <c r="K1788" s="58">
        <f>F1788-IFERROR(VLOOKUP(D1788,'Pre-transfer 2023 Ranking'!$D:$F,3,0),0)</f>
        <v>7</v>
      </c>
      <c r="L1788">
        <f>countif('Pre-transfer 2022 Points'!$E$13:$L$21,D1788)</f>
        <v>0</v>
      </c>
      <c r="M1788" s="59">
        <f>countif('2022 Points'!$G$13:$N$21,D1788)</f>
        <v>0</v>
      </c>
    </row>
    <row r="1789">
      <c r="A1789" s="4">
        <v>1787.0</v>
      </c>
      <c r="B1789" s="4">
        <v>1439.0</v>
      </c>
      <c r="C1789" s="4" t="s">
        <v>4857</v>
      </c>
      <c r="D1789" s="4" t="s">
        <v>7938</v>
      </c>
      <c r="E1789" s="4" t="s">
        <v>6103</v>
      </c>
      <c r="F1789" s="4">
        <v>7.0</v>
      </c>
      <c r="I1789" t="str">
        <f t="array" ref="I1789">INDEX('Current 2023 Points'!$F$16:$F$27,MATCH(1,MMULT(--('Current 2023 Points'!$G$16:$N$27=D1789),TRANSPOSE(COLUMN('Current 2023 Points'!$G$16:$N$27)^0)),0))</f>
        <v>#N/A</v>
      </c>
      <c r="K1789" s="58">
        <f>F1789-IFERROR(VLOOKUP(D1789,'Pre-transfer 2023 Ranking'!$D:$F,3,0),0)</f>
        <v>7</v>
      </c>
      <c r="L1789">
        <f>countif('Pre-transfer 2022 Points'!$E$13:$L$21,D1789)</f>
        <v>0</v>
      </c>
      <c r="M1789" s="59">
        <f>countif('2022 Points'!$G$13:$N$21,D1789)</f>
        <v>0</v>
      </c>
    </row>
    <row r="1790">
      <c r="A1790" s="4">
        <v>1788.0</v>
      </c>
      <c r="B1790" s="4"/>
      <c r="C1790" s="4" t="s">
        <v>5776</v>
      </c>
      <c r="D1790" s="4" t="s">
        <v>7939</v>
      </c>
      <c r="E1790" s="4" t="s">
        <v>8872</v>
      </c>
      <c r="F1790" s="4">
        <v>7.0</v>
      </c>
      <c r="I1790" t="str">
        <f t="array" ref="I1790">INDEX('Current 2023 Points'!$F$16:$F$27,MATCH(1,MMULT(--('Current 2023 Points'!$G$16:$N$27=D1790),TRANSPOSE(COLUMN('Current 2023 Points'!$G$16:$N$27)^0)),0))</f>
        <v>#N/A</v>
      </c>
      <c r="K1790" s="58">
        <f>F1790-IFERROR(VLOOKUP(D1790,'Pre-transfer 2023 Ranking'!$D:$F,3,0),0)</f>
        <v>7</v>
      </c>
      <c r="L1790">
        <f>countif('Pre-transfer 2022 Points'!$E$13:$L$21,D1790)</f>
        <v>0</v>
      </c>
      <c r="M1790" s="59">
        <f>countif('2022 Points'!$G$13:$N$21,D1790)</f>
        <v>0</v>
      </c>
    </row>
    <row r="1791">
      <c r="A1791" s="4">
        <v>1789.0</v>
      </c>
      <c r="B1791" s="4"/>
      <c r="C1791" s="4" t="s">
        <v>5776</v>
      </c>
      <c r="D1791" s="4" t="s">
        <v>7940</v>
      </c>
      <c r="E1791" s="4"/>
      <c r="F1791" s="4">
        <v>7.0</v>
      </c>
      <c r="I1791" t="str">
        <f t="array" ref="I1791">INDEX('Current 2023 Points'!$F$16:$F$27,MATCH(1,MMULT(--('Current 2023 Points'!$G$16:$N$27=D1791),TRANSPOSE(COLUMN('Current 2023 Points'!$G$16:$N$27)^0)),0))</f>
        <v>#N/A</v>
      </c>
      <c r="K1791" s="58">
        <f>F1791-IFERROR(VLOOKUP(D1791,'Pre-transfer 2023 Ranking'!$D:$F,3,0),0)</f>
        <v>7</v>
      </c>
      <c r="L1791">
        <f>countif('Pre-transfer 2022 Points'!$E$13:$L$21,D1791)</f>
        <v>0</v>
      </c>
      <c r="M1791" s="59">
        <f>countif('2022 Points'!$G$13:$N$21,D1791)</f>
        <v>0</v>
      </c>
    </row>
    <row r="1792">
      <c r="A1792" s="4">
        <v>1790.0</v>
      </c>
      <c r="B1792" s="4">
        <v>2187.0</v>
      </c>
      <c r="C1792" s="4" t="s">
        <v>1246</v>
      </c>
      <c r="D1792" s="4" t="s">
        <v>7941</v>
      </c>
      <c r="E1792" s="4"/>
      <c r="F1792" s="4">
        <v>7.0</v>
      </c>
      <c r="I1792" t="str">
        <f t="array" ref="I1792">INDEX('Current 2023 Points'!$F$16:$F$27,MATCH(1,MMULT(--('Current 2023 Points'!$G$16:$N$27=D1792),TRANSPOSE(COLUMN('Current 2023 Points'!$G$16:$N$27)^0)),0))</f>
        <v>#N/A</v>
      </c>
      <c r="K1792" s="58">
        <f>F1792-IFERROR(VLOOKUP(D1792,'Pre-transfer 2023 Ranking'!$D:$F,3,0),0)</f>
        <v>7</v>
      </c>
      <c r="L1792">
        <f>countif('Pre-transfer 2022 Points'!$E$13:$L$21,D1792)</f>
        <v>0</v>
      </c>
      <c r="M1792" s="59">
        <f>countif('2022 Points'!$G$13:$N$21,D1792)</f>
        <v>0</v>
      </c>
    </row>
    <row r="1793">
      <c r="A1793" s="4">
        <v>1791.0</v>
      </c>
      <c r="B1793" s="4"/>
      <c r="C1793" s="4" t="s">
        <v>5776</v>
      </c>
      <c r="D1793" s="4" t="s">
        <v>7942</v>
      </c>
      <c r="E1793" s="4"/>
      <c r="F1793" s="4">
        <v>7.0</v>
      </c>
      <c r="I1793" t="str">
        <f t="array" ref="I1793">INDEX('Current 2023 Points'!$F$16:$F$27,MATCH(1,MMULT(--('Current 2023 Points'!$G$16:$N$27=D1793),TRANSPOSE(COLUMN('Current 2023 Points'!$G$16:$N$27)^0)),0))</f>
        <v>#N/A</v>
      </c>
      <c r="K1793" s="58">
        <f>F1793-IFERROR(VLOOKUP(D1793,'Pre-transfer 2023 Ranking'!$D:$F,3,0),0)</f>
        <v>7</v>
      </c>
      <c r="L1793">
        <f>countif('Pre-transfer 2022 Points'!$E$13:$L$21,D1793)</f>
        <v>0</v>
      </c>
      <c r="M1793" s="59">
        <f>countif('2022 Points'!$G$13:$N$21,D1793)</f>
        <v>0</v>
      </c>
    </row>
    <row r="1794">
      <c r="A1794" s="4">
        <v>1792.0</v>
      </c>
      <c r="B1794" s="4">
        <v>1680.0</v>
      </c>
      <c r="C1794" s="4" t="s">
        <v>5327</v>
      </c>
      <c r="D1794" s="4" t="s">
        <v>7943</v>
      </c>
      <c r="E1794" s="4" t="s">
        <v>5982</v>
      </c>
      <c r="F1794" s="4">
        <v>7.0</v>
      </c>
      <c r="I1794" t="str">
        <f t="array" ref="I1794">INDEX('Current 2023 Points'!$F$16:$F$27,MATCH(1,MMULT(--('Current 2023 Points'!$G$16:$N$27=D1794),TRANSPOSE(COLUMN('Current 2023 Points'!$G$16:$N$27)^0)),0))</f>
        <v>#N/A</v>
      </c>
      <c r="K1794" s="58">
        <f>F1794-IFERROR(VLOOKUP(D1794,'Pre-transfer 2023 Ranking'!$D:$F,3,0),0)</f>
        <v>7</v>
      </c>
      <c r="L1794">
        <f>countif('Pre-transfer 2022 Points'!$E$13:$L$21,D1794)</f>
        <v>0</v>
      </c>
      <c r="M1794" s="59">
        <f>countif('2022 Points'!$G$13:$N$21,D1794)</f>
        <v>0</v>
      </c>
    </row>
    <row r="1795">
      <c r="A1795" s="4">
        <v>1793.0</v>
      </c>
      <c r="B1795" s="4">
        <v>2286.0</v>
      </c>
      <c r="C1795" s="4" t="s">
        <v>4873</v>
      </c>
      <c r="D1795" s="4" t="s">
        <v>7944</v>
      </c>
      <c r="E1795" s="4" t="s">
        <v>1680</v>
      </c>
      <c r="F1795" s="4">
        <v>7.0</v>
      </c>
      <c r="I1795" t="str">
        <f t="array" ref="I1795">INDEX('Current 2023 Points'!$F$16:$F$27,MATCH(1,MMULT(--('Current 2023 Points'!$G$16:$N$27=D1795),TRANSPOSE(COLUMN('Current 2023 Points'!$G$16:$N$27)^0)),0))</f>
        <v>#N/A</v>
      </c>
      <c r="K1795" s="58">
        <f>F1795-IFERROR(VLOOKUP(D1795,'Pre-transfer 2023 Ranking'!$D:$F,3,0),0)</f>
        <v>7</v>
      </c>
      <c r="L1795">
        <f>countif('Pre-transfer 2022 Points'!$E$13:$L$21,D1795)</f>
        <v>0</v>
      </c>
      <c r="M1795" s="59">
        <f>countif('2022 Points'!$G$13:$N$21,D1795)</f>
        <v>0</v>
      </c>
    </row>
    <row r="1796">
      <c r="A1796" s="4">
        <v>1794.0</v>
      </c>
      <c r="B1796" s="4"/>
      <c r="C1796" s="4" t="s">
        <v>5776</v>
      </c>
      <c r="D1796" s="4" t="s">
        <v>7945</v>
      </c>
      <c r="E1796" s="4"/>
      <c r="F1796" s="4">
        <v>7.0</v>
      </c>
      <c r="I1796" t="str">
        <f t="array" ref="I1796">INDEX('Current 2023 Points'!$F$16:$F$27,MATCH(1,MMULT(--('Current 2023 Points'!$G$16:$N$27=D1796),TRANSPOSE(COLUMN('Current 2023 Points'!$G$16:$N$27)^0)),0))</f>
        <v>#N/A</v>
      </c>
      <c r="K1796" s="58">
        <f>F1796-IFERROR(VLOOKUP(D1796,'Pre-transfer 2023 Ranking'!$D:$F,3,0),0)</f>
        <v>7</v>
      </c>
      <c r="L1796">
        <f>countif('Pre-transfer 2022 Points'!$E$13:$L$21,D1796)</f>
        <v>0</v>
      </c>
      <c r="M1796" s="59">
        <f>countif('2022 Points'!$G$13:$N$21,D1796)</f>
        <v>0</v>
      </c>
    </row>
    <row r="1797">
      <c r="A1797" s="4">
        <v>1795.0</v>
      </c>
      <c r="B1797" s="4"/>
      <c r="C1797" s="4" t="s">
        <v>5776</v>
      </c>
      <c r="D1797" s="4" t="s">
        <v>7946</v>
      </c>
      <c r="E1797" s="4" t="s">
        <v>8690</v>
      </c>
      <c r="F1797" s="4">
        <v>7.0</v>
      </c>
      <c r="I1797" t="str">
        <f t="array" ref="I1797">INDEX('Current 2023 Points'!$F$16:$F$27,MATCH(1,MMULT(--('Current 2023 Points'!$G$16:$N$27=D1797),TRANSPOSE(COLUMN('Current 2023 Points'!$G$16:$N$27)^0)),0))</f>
        <v>#N/A</v>
      </c>
      <c r="K1797" s="58">
        <f>F1797-IFERROR(VLOOKUP(D1797,'Pre-transfer 2023 Ranking'!$D:$F,3,0),0)</f>
        <v>7</v>
      </c>
      <c r="L1797">
        <f>countif('Pre-transfer 2022 Points'!$E$13:$L$21,D1797)</f>
        <v>0</v>
      </c>
      <c r="M1797" s="59">
        <f>countif('2022 Points'!$G$13:$N$21,D1797)</f>
        <v>0</v>
      </c>
    </row>
    <row r="1798">
      <c r="A1798" s="4">
        <v>1796.0</v>
      </c>
      <c r="B1798" s="4"/>
      <c r="C1798" s="4" t="s">
        <v>5776</v>
      </c>
      <c r="D1798" s="4" t="s">
        <v>7947</v>
      </c>
      <c r="E1798" s="4"/>
      <c r="F1798" s="4">
        <v>7.0</v>
      </c>
      <c r="I1798" t="str">
        <f t="array" ref="I1798">INDEX('Current 2023 Points'!$F$16:$F$27,MATCH(1,MMULT(--('Current 2023 Points'!$G$16:$N$27=D1798),TRANSPOSE(COLUMN('Current 2023 Points'!$G$16:$N$27)^0)),0))</f>
        <v>#N/A</v>
      </c>
      <c r="K1798" s="58">
        <f>F1798-IFERROR(VLOOKUP(D1798,'Pre-transfer 2023 Ranking'!$D:$F,3,0),0)</f>
        <v>7</v>
      </c>
      <c r="L1798">
        <f>countif('Pre-transfer 2022 Points'!$E$13:$L$21,D1798)</f>
        <v>0</v>
      </c>
      <c r="M1798" s="59">
        <f>countif('2022 Points'!$G$13:$N$21,D1798)</f>
        <v>0</v>
      </c>
    </row>
    <row r="1799">
      <c r="A1799" s="4">
        <v>1797.0</v>
      </c>
      <c r="B1799" s="4">
        <v>2197.0</v>
      </c>
      <c r="C1799" s="4" t="s">
        <v>4352</v>
      </c>
      <c r="D1799" s="4" t="s">
        <v>7948</v>
      </c>
      <c r="E1799" s="4"/>
      <c r="F1799" s="4">
        <v>7.0</v>
      </c>
      <c r="I1799" t="str">
        <f t="array" ref="I1799">INDEX('Current 2023 Points'!$F$16:$F$27,MATCH(1,MMULT(--('Current 2023 Points'!$G$16:$N$27=D1799),TRANSPOSE(COLUMN('Current 2023 Points'!$G$16:$N$27)^0)),0))</f>
        <v>#N/A</v>
      </c>
      <c r="K1799" s="58">
        <f>F1799-IFERROR(VLOOKUP(D1799,'Pre-transfer 2023 Ranking'!$D:$F,3,0),0)</f>
        <v>7</v>
      </c>
      <c r="L1799">
        <f>countif('Pre-transfer 2022 Points'!$E$13:$L$21,D1799)</f>
        <v>0</v>
      </c>
      <c r="M1799" s="59">
        <f>countif('2022 Points'!$G$13:$N$21,D1799)</f>
        <v>0</v>
      </c>
    </row>
    <row r="1800">
      <c r="A1800" s="4">
        <v>1798.0</v>
      </c>
      <c r="B1800" s="4"/>
      <c r="C1800" s="4" t="s">
        <v>5776</v>
      </c>
      <c r="D1800" s="4" t="s">
        <v>7949</v>
      </c>
      <c r="E1800" s="4"/>
      <c r="F1800" s="4">
        <v>7.0</v>
      </c>
      <c r="I1800" t="str">
        <f t="array" ref="I1800">INDEX('Current 2023 Points'!$F$16:$F$27,MATCH(1,MMULT(--('Current 2023 Points'!$G$16:$N$27=D1800),TRANSPOSE(COLUMN('Current 2023 Points'!$G$16:$N$27)^0)),0))</f>
        <v>#N/A</v>
      </c>
      <c r="K1800" s="58">
        <f>F1800-IFERROR(VLOOKUP(D1800,'Pre-transfer 2023 Ranking'!$D:$F,3,0),0)</f>
        <v>7</v>
      </c>
      <c r="L1800">
        <f>countif('Pre-transfer 2022 Points'!$E$13:$L$21,D1800)</f>
        <v>0</v>
      </c>
      <c r="M1800" s="59">
        <f>countif('2022 Points'!$G$13:$N$21,D1800)</f>
        <v>0</v>
      </c>
    </row>
    <row r="1801">
      <c r="A1801" s="4">
        <v>1799.0</v>
      </c>
      <c r="B1801" s="4"/>
      <c r="C1801" s="4" t="s">
        <v>5776</v>
      </c>
      <c r="D1801" s="4" t="s">
        <v>7950</v>
      </c>
      <c r="E1801" s="4"/>
      <c r="F1801" s="4">
        <v>7.0</v>
      </c>
      <c r="I1801" t="str">
        <f t="array" ref="I1801">INDEX('Current 2023 Points'!$F$16:$F$27,MATCH(1,MMULT(--('Current 2023 Points'!$G$16:$N$27=D1801),TRANSPOSE(COLUMN('Current 2023 Points'!$G$16:$N$27)^0)),0))</f>
        <v>#N/A</v>
      </c>
      <c r="K1801" s="58">
        <f>F1801-IFERROR(VLOOKUP(D1801,'Pre-transfer 2023 Ranking'!$D:$F,3,0),0)</f>
        <v>7</v>
      </c>
      <c r="L1801">
        <f>countif('Pre-transfer 2022 Points'!$E$13:$L$21,D1801)</f>
        <v>0</v>
      </c>
      <c r="M1801" s="59">
        <f>countif('2022 Points'!$G$13:$N$21,D1801)</f>
        <v>0</v>
      </c>
    </row>
    <row r="1802">
      <c r="A1802" s="4">
        <v>1801.0</v>
      </c>
      <c r="B1802" s="4"/>
      <c r="C1802" s="4" t="s">
        <v>5776</v>
      </c>
      <c r="D1802" s="4" t="s">
        <v>7951</v>
      </c>
      <c r="E1802" s="4" t="s">
        <v>4690</v>
      </c>
      <c r="F1802" s="4">
        <v>7.0</v>
      </c>
      <c r="I1802" t="str">
        <f t="array" ref="I1802">INDEX('Current 2023 Points'!$F$16:$F$27,MATCH(1,MMULT(--('Current 2023 Points'!$G$16:$N$27=D1802),TRANSPOSE(COLUMN('Current 2023 Points'!$G$16:$N$27)^0)),0))</f>
        <v>#N/A</v>
      </c>
      <c r="K1802" s="58">
        <f>F1802-IFERROR(VLOOKUP(D1802,'Pre-transfer 2023 Ranking'!$D:$F,3,0),0)</f>
        <v>7</v>
      </c>
      <c r="L1802">
        <f>countif('Pre-transfer 2022 Points'!$E$13:$L$21,D1802)</f>
        <v>0</v>
      </c>
      <c r="M1802" s="59">
        <f>countif('2022 Points'!$G$13:$N$21,D1802)</f>
        <v>0</v>
      </c>
    </row>
    <row r="1803">
      <c r="A1803" s="4">
        <v>1802.0</v>
      </c>
      <c r="B1803" s="4"/>
      <c r="C1803" s="4" t="s">
        <v>5776</v>
      </c>
      <c r="D1803" s="4" t="s">
        <v>7952</v>
      </c>
      <c r="E1803" s="4" t="s">
        <v>4661</v>
      </c>
      <c r="F1803" s="4">
        <v>7.0</v>
      </c>
      <c r="I1803" t="str">
        <f t="array" ref="I1803">INDEX('Current 2023 Points'!$F$16:$F$27,MATCH(1,MMULT(--('Current 2023 Points'!$G$16:$N$27=D1803),TRANSPOSE(COLUMN('Current 2023 Points'!$G$16:$N$27)^0)),0))</f>
        <v>#N/A</v>
      </c>
      <c r="K1803" s="58">
        <f>F1803-IFERROR(VLOOKUP(D1803,'Pre-transfer 2023 Ranking'!$D:$F,3,0),0)</f>
        <v>7</v>
      </c>
      <c r="L1803">
        <f>countif('Pre-transfer 2022 Points'!$E$13:$L$21,D1803)</f>
        <v>0</v>
      </c>
      <c r="M1803" s="59">
        <f>countif('2022 Points'!$G$13:$N$21,D1803)</f>
        <v>0</v>
      </c>
    </row>
    <row r="1804">
      <c r="A1804" s="4">
        <v>1803.0</v>
      </c>
      <c r="B1804" s="4"/>
      <c r="C1804" s="4" t="s">
        <v>5776</v>
      </c>
      <c r="D1804" s="4" t="s">
        <v>7953</v>
      </c>
      <c r="E1804" s="4" t="s">
        <v>1408</v>
      </c>
      <c r="F1804" s="4">
        <v>7.0</v>
      </c>
      <c r="I1804" t="str">
        <f t="array" ref="I1804">INDEX('Current 2023 Points'!$F$16:$F$27,MATCH(1,MMULT(--('Current 2023 Points'!$G$16:$N$27=D1804),TRANSPOSE(COLUMN('Current 2023 Points'!$G$16:$N$27)^0)),0))</f>
        <v>#N/A</v>
      </c>
      <c r="K1804" s="58">
        <f>F1804-IFERROR(VLOOKUP(D1804,'Pre-transfer 2023 Ranking'!$D:$F,3,0),0)</f>
        <v>7</v>
      </c>
      <c r="L1804">
        <f>countif('Pre-transfer 2022 Points'!$E$13:$L$21,D1804)</f>
        <v>0</v>
      </c>
      <c r="M1804" s="59">
        <f>countif('2022 Points'!$G$13:$N$21,D1804)</f>
        <v>0</v>
      </c>
    </row>
    <row r="1805">
      <c r="A1805" s="4">
        <v>1804.0</v>
      </c>
      <c r="B1805" s="4">
        <v>1414.0</v>
      </c>
      <c r="C1805" s="4" t="s">
        <v>5028</v>
      </c>
      <c r="D1805" s="4" t="s">
        <v>7954</v>
      </c>
      <c r="E1805" s="4" t="s">
        <v>8873</v>
      </c>
      <c r="F1805" s="4">
        <v>7.0</v>
      </c>
      <c r="I1805" t="str">
        <f t="array" ref="I1805">INDEX('Current 2023 Points'!$F$16:$F$27,MATCH(1,MMULT(--('Current 2023 Points'!$G$16:$N$27=D1805),TRANSPOSE(COLUMN('Current 2023 Points'!$G$16:$N$27)^0)),0))</f>
        <v>#N/A</v>
      </c>
      <c r="K1805" s="58">
        <f>F1805-IFERROR(VLOOKUP(D1805,'Pre-transfer 2023 Ranking'!$D:$F,3,0),0)</f>
        <v>7</v>
      </c>
      <c r="L1805">
        <f>countif('Pre-transfer 2022 Points'!$E$13:$L$21,D1805)</f>
        <v>0</v>
      </c>
      <c r="M1805" s="59">
        <f>countif('2022 Points'!$G$13:$N$21,D1805)</f>
        <v>0</v>
      </c>
    </row>
    <row r="1806">
      <c r="A1806" s="4">
        <v>1805.0</v>
      </c>
      <c r="B1806" s="4"/>
      <c r="C1806" s="4" t="s">
        <v>5776</v>
      </c>
      <c r="D1806" s="4" t="s">
        <v>7955</v>
      </c>
      <c r="E1806" s="4" t="s">
        <v>671</v>
      </c>
      <c r="F1806" s="4">
        <v>7.0</v>
      </c>
      <c r="I1806" t="str">
        <f t="array" ref="I1806">INDEX('Current 2023 Points'!$F$16:$F$27,MATCH(1,MMULT(--('Current 2023 Points'!$G$16:$N$27=D1806),TRANSPOSE(COLUMN('Current 2023 Points'!$G$16:$N$27)^0)),0))</f>
        <v>#N/A</v>
      </c>
      <c r="K1806" s="58">
        <f>F1806-IFERROR(VLOOKUP(D1806,'Pre-transfer 2023 Ranking'!$D:$F,3,0),0)</f>
        <v>7</v>
      </c>
      <c r="L1806">
        <f>countif('Pre-transfer 2022 Points'!$E$13:$L$21,D1806)</f>
        <v>0</v>
      </c>
      <c r="M1806" s="59">
        <f>countif('2022 Points'!$G$13:$N$21,D1806)</f>
        <v>0</v>
      </c>
    </row>
    <row r="1807">
      <c r="A1807" s="4">
        <v>1806.0</v>
      </c>
      <c r="B1807" s="4">
        <v>2274.0</v>
      </c>
      <c r="C1807" s="4" t="s">
        <v>4609</v>
      </c>
      <c r="D1807" s="4" t="s">
        <v>7956</v>
      </c>
      <c r="E1807" s="4"/>
      <c r="F1807" s="4">
        <v>7.0</v>
      </c>
      <c r="I1807" t="str">
        <f t="array" ref="I1807">INDEX('Current 2023 Points'!$F$16:$F$27,MATCH(1,MMULT(--('Current 2023 Points'!$G$16:$N$27=D1807),TRANSPOSE(COLUMN('Current 2023 Points'!$G$16:$N$27)^0)),0))</f>
        <v>#N/A</v>
      </c>
      <c r="K1807" s="58">
        <f>F1807-IFERROR(VLOOKUP(D1807,'Pre-transfer 2023 Ranking'!$D:$F,3,0),0)</f>
        <v>7</v>
      </c>
      <c r="L1807">
        <f>countif('Pre-transfer 2022 Points'!$E$13:$L$21,D1807)</f>
        <v>0</v>
      </c>
      <c r="M1807" s="59">
        <f>countif('2022 Points'!$G$13:$N$21,D1807)</f>
        <v>0</v>
      </c>
    </row>
    <row r="1808">
      <c r="A1808" s="4">
        <v>1807.0</v>
      </c>
      <c r="B1808" s="4"/>
      <c r="C1808" s="4" t="s">
        <v>5776</v>
      </c>
      <c r="D1808" s="4" t="s">
        <v>7957</v>
      </c>
      <c r="E1808" s="4"/>
      <c r="F1808" s="4">
        <v>7.0</v>
      </c>
      <c r="I1808" t="str">
        <f t="array" ref="I1808">INDEX('Current 2023 Points'!$F$16:$F$27,MATCH(1,MMULT(--('Current 2023 Points'!$G$16:$N$27=D1808),TRANSPOSE(COLUMN('Current 2023 Points'!$G$16:$N$27)^0)),0))</f>
        <v>#N/A</v>
      </c>
      <c r="K1808" s="58">
        <f>F1808-IFERROR(VLOOKUP(D1808,'Pre-transfer 2023 Ranking'!$D:$F,3,0),0)</f>
        <v>7</v>
      </c>
      <c r="L1808">
        <f>countif('Pre-transfer 2022 Points'!$E$13:$L$21,D1808)</f>
        <v>0</v>
      </c>
      <c r="M1808" s="59">
        <f>countif('2022 Points'!$G$13:$N$21,D1808)</f>
        <v>0</v>
      </c>
    </row>
    <row r="1809">
      <c r="A1809" s="4">
        <v>1808.0</v>
      </c>
      <c r="B1809" s="4"/>
      <c r="C1809" s="4" t="s">
        <v>5776</v>
      </c>
      <c r="D1809" s="4" t="s">
        <v>7958</v>
      </c>
      <c r="E1809" s="4" t="s">
        <v>8874</v>
      </c>
      <c r="F1809" s="4">
        <v>7.0</v>
      </c>
      <c r="I1809" t="str">
        <f t="array" ref="I1809">INDEX('Current 2023 Points'!$F$16:$F$27,MATCH(1,MMULT(--('Current 2023 Points'!$G$16:$N$27=D1809),TRANSPOSE(COLUMN('Current 2023 Points'!$G$16:$N$27)^0)),0))</f>
        <v>#N/A</v>
      </c>
      <c r="K1809" s="58">
        <f>F1809-IFERROR(VLOOKUP(D1809,'Pre-transfer 2023 Ranking'!$D:$F,3,0),0)</f>
        <v>7</v>
      </c>
      <c r="L1809">
        <f>countif('Pre-transfer 2022 Points'!$E$13:$L$21,D1809)</f>
        <v>0</v>
      </c>
      <c r="M1809" s="59">
        <f>countif('2022 Points'!$G$13:$N$21,D1809)</f>
        <v>0</v>
      </c>
    </row>
    <row r="1810">
      <c r="A1810" s="4">
        <v>1809.0</v>
      </c>
      <c r="B1810" s="4">
        <v>1255.0</v>
      </c>
      <c r="C1810" s="4" t="s">
        <v>5433</v>
      </c>
      <c r="D1810" s="4" t="s">
        <v>7959</v>
      </c>
      <c r="E1810" s="4"/>
      <c r="F1810" s="4">
        <v>7.0</v>
      </c>
      <c r="I1810" t="str">
        <f t="array" ref="I1810">INDEX('Current 2023 Points'!$F$16:$F$27,MATCH(1,MMULT(--('Current 2023 Points'!$G$16:$N$27=D1810),TRANSPOSE(COLUMN('Current 2023 Points'!$G$16:$N$27)^0)),0))</f>
        <v>#N/A</v>
      </c>
      <c r="K1810" s="58">
        <f>F1810-IFERROR(VLOOKUP(D1810,'Pre-transfer 2023 Ranking'!$D:$F,3,0),0)</f>
        <v>7</v>
      </c>
      <c r="L1810">
        <f>countif('Pre-transfer 2022 Points'!$E$13:$L$21,D1810)</f>
        <v>0</v>
      </c>
      <c r="M1810" s="59">
        <f>countif('2022 Points'!$G$13:$N$21,D1810)</f>
        <v>0</v>
      </c>
    </row>
    <row r="1811">
      <c r="A1811" s="4">
        <v>1810.0</v>
      </c>
      <c r="B1811" s="4"/>
      <c r="C1811" s="4" t="s">
        <v>5776</v>
      </c>
      <c r="D1811" s="4" t="s">
        <v>7960</v>
      </c>
      <c r="E1811" s="4" t="s">
        <v>8613</v>
      </c>
      <c r="F1811" s="4">
        <v>7.0</v>
      </c>
      <c r="I1811" t="str">
        <f t="array" ref="I1811">INDEX('Current 2023 Points'!$F$16:$F$27,MATCH(1,MMULT(--('Current 2023 Points'!$G$16:$N$27=D1811),TRANSPOSE(COLUMN('Current 2023 Points'!$G$16:$N$27)^0)),0))</f>
        <v>#N/A</v>
      </c>
      <c r="K1811" s="58">
        <f>F1811-IFERROR(VLOOKUP(D1811,'Pre-transfer 2023 Ranking'!$D:$F,3,0),0)</f>
        <v>7</v>
      </c>
      <c r="L1811">
        <f>countif('Pre-transfer 2022 Points'!$E$13:$L$21,D1811)</f>
        <v>0</v>
      </c>
      <c r="M1811" s="59">
        <f>countif('2022 Points'!$G$13:$N$21,D1811)</f>
        <v>0</v>
      </c>
    </row>
    <row r="1812">
      <c r="A1812" s="4">
        <v>1811.0</v>
      </c>
      <c r="B1812" s="4"/>
      <c r="C1812" s="4" t="s">
        <v>5776</v>
      </c>
      <c r="D1812" s="4" t="s">
        <v>7961</v>
      </c>
      <c r="E1812" s="4" t="s">
        <v>8875</v>
      </c>
      <c r="F1812" s="4">
        <v>7.0</v>
      </c>
      <c r="I1812" t="str">
        <f t="array" ref="I1812">INDEX('Current 2023 Points'!$F$16:$F$27,MATCH(1,MMULT(--('Current 2023 Points'!$G$16:$N$27=D1812),TRANSPOSE(COLUMN('Current 2023 Points'!$G$16:$N$27)^0)),0))</f>
        <v>#N/A</v>
      </c>
      <c r="K1812" s="58">
        <f>F1812-IFERROR(VLOOKUP(D1812,'Pre-transfer 2023 Ranking'!$D:$F,3,0),0)</f>
        <v>7</v>
      </c>
      <c r="L1812">
        <f>countif('Pre-transfer 2022 Points'!$E$13:$L$21,D1812)</f>
        <v>0</v>
      </c>
      <c r="M1812" s="59">
        <f>countif('2022 Points'!$G$13:$N$21,D1812)</f>
        <v>0</v>
      </c>
    </row>
    <row r="1813">
      <c r="A1813" s="4">
        <v>1812.0</v>
      </c>
      <c r="B1813" s="4"/>
      <c r="C1813" s="4" t="s">
        <v>5776</v>
      </c>
      <c r="D1813" s="4" t="s">
        <v>7962</v>
      </c>
      <c r="E1813" s="4" t="s">
        <v>8690</v>
      </c>
      <c r="F1813" s="4">
        <v>7.0</v>
      </c>
      <c r="I1813" t="str">
        <f t="array" ref="I1813">INDEX('Current 2023 Points'!$F$16:$F$27,MATCH(1,MMULT(--('Current 2023 Points'!$G$16:$N$27=D1813),TRANSPOSE(COLUMN('Current 2023 Points'!$G$16:$N$27)^0)),0))</f>
        <v>#N/A</v>
      </c>
      <c r="K1813" s="58">
        <f>F1813-IFERROR(VLOOKUP(D1813,'Pre-transfer 2023 Ranking'!$D:$F,3,0),0)</f>
        <v>7</v>
      </c>
      <c r="L1813">
        <f>countif('Pre-transfer 2022 Points'!$E$13:$L$21,D1813)</f>
        <v>0</v>
      </c>
      <c r="M1813" s="59">
        <f>countif('2022 Points'!$G$13:$N$21,D1813)</f>
        <v>0</v>
      </c>
    </row>
    <row r="1814">
      <c r="A1814" s="4">
        <v>1813.0</v>
      </c>
      <c r="B1814" s="4"/>
      <c r="C1814" s="4" t="s">
        <v>5776</v>
      </c>
      <c r="D1814" s="4" t="s">
        <v>7963</v>
      </c>
      <c r="E1814" s="4"/>
      <c r="F1814" s="4">
        <v>7.0</v>
      </c>
      <c r="I1814" t="str">
        <f t="array" ref="I1814">INDEX('Current 2023 Points'!$F$16:$F$27,MATCH(1,MMULT(--('Current 2023 Points'!$G$16:$N$27=D1814),TRANSPOSE(COLUMN('Current 2023 Points'!$G$16:$N$27)^0)),0))</f>
        <v>#N/A</v>
      </c>
      <c r="K1814" s="58">
        <f>F1814-IFERROR(VLOOKUP(D1814,'Pre-transfer 2023 Ranking'!$D:$F,3,0),0)</f>
        <v>7</v>
      </c>
      <c r="L1814">
        <f>countif('Pre-transfer 2022 Points'!$E$13:$L$21,D1814)</f>
        <v>0</v>
      </c>
      <c r="M1814" s="59">
        <f>countif('2022 Points'!$G$13:$N$21,D1814)</f>
        <v>0</v>
      </c>
    </row>
    <row r="1815">
      <c r="A1815" s="4">
        <v>1814.0</v>
      </c>
      <c r="B1815" s="4"/>
      <c r="C1815" s="4" t="s">
        <v>5776</v>
      </c>
      <c r="D1815" s="4" t="s">
        <v>7964</v>
      </c>
      <c r="E1815" s="4"/>
      <c r="F1815" s="4">
        <v>7.0</v>
      </c>
      <c r="I1815" t="str">
        <f t="array" ref="I1815">INDEX('Current 2023 Points'!$F$16:$F$27,MATCH(1,MMULT(--('Current 2023 Points'!$G$16:$N$27=D1815),TRANSPOSE(COLUMN('Current 2023 Points'!$G$16:$N$27)^0)),0))</f>
        <v>#N/A</v>
      </c>
      <c r="K1815" s="58">
        <f>F1815-IFERROR(VLOOKUP(D1815,'Pre-transfer 2023 Ranking'!$D:$F,3,0),0)</f>
        <v>7</v>
      </c>
      <c r="L1815">
        <f>countif('Pre-transfer 2022 Points'!$E$13:$L$21,D1815)</f>
        <v>0</v>
      </c>
      <c r="M1815" s="59">
        <f>countif('2022 Points'!$G$13:$N$21,D1815)</f>
        <v>0</v>
      </c>
    </row>
    <row r="1816">
      <c r="A1816" s="4">
        <v>1815.0</v>
      </c>
      <c r="B1816" s="4">
        <v>2177.0</v>
      </c>
      <c r="C1816" s="4" t="s">
        <v>422</v>
      </c>
      <c r="D1816" s="4" t="s">
        <v>7965</v>
      </c>
      <c r="E1816" s="4" t="s">
        <v>4777</v>
      </c>
      <c r="F1816" s="4">
        <v>7.0</v>
      </c>
      <c r="I1816" t="str">
        <f t="array" ref="I1816">INDEX('Current 2023 Points'!$F$16:$F$27,MATCH(1,MMULT(--('Current 2023 Points'!$G$16:$N$27=D1816),TRANSPOSE(COLUMN('Current 2023 Points'!$G$16:$N$27)^0)),0))</f>
        <v>#N/A</v>
      </c>
      <c r="K1816" s="58">
        <f>F1816-IFERROR(VLOOKUP(D1816,'Pre-transfer 2023 Ranking'!$D:$F,3,0),0)</f>
        <v>7</v>
      </c>
      <c r="L1816">
        <f>countif('Pre-transfer 2022 Points'!$E$13:$L$21,D1816)</f>
        <v>0</v>
      </c>
      <c r="M1816" s="59">
        <f>countif('2022 Points'!$G$13:$N$21,D1816)</f>
        <v>0</v>
      </c>
    </row>
    <row r="1817">
      <c r="A1817" s="4">
        <v>1816.0</v>
      </c>
      <c r="B1817" s="4"/>
      <c r="C1817" s="4" t="s">
        <v>5776</v>
      </c>
      <c r="D1817" s="4" t="s">
        <v>7966</v>
      </c>
      <c r="E1817" s="4" t="s">
        <v>5920</v>
      </c>
      <c r="F1817" s="4">
        <v>7.0</v>
      </c>
      <c r="I1817" t="str">
        <f t="array" ref="I1817">INDEX('Current 2023 Points'!$F$16:$F$27,MATCH(1,MMULT(--('Current 2023 Points'!$G$16:$N$27=D1817),TRANSPOSE(COLUMN('Current 2023 Points'!$G$16:$N$27)^0)),0))</f>
        <v>#N/A</v>
      </c>
      <c r="K1817" s="58">
        <f>F1817-IFERROR(VLOOKUP(D1817,'Pre-transfer 2023 Ranking'!$D:$F,3,0),0)</f>
        <v>7</v>
      </c>
      <c r="L1817">
        <f>countif('Pre-transfer 2022 Points'!$E$13:$L$21,D1817)</f>
        <v>0</v>
      </c>
      <c r="M1817" s="59">
        <f>countif('2022 Points'!$G$13:$N$21,D1817)</f>
        <v>0</v>
      </c>
    </row>
    <row r="1818">
      <c r="A1818" s="4">
        <v>1817.0</v>
      </c>
      <c r="B1818" s="4"/>
      <c r="C1818" s="4" t="s">
        <v>5776</v>
      </c>
      <c r="D1818" s="4" t="s">
        <v>7967</v>
      </c>
      <c r="E1818" s="4"/>
      <c r="F1818" s="4">
        <v>7.0</v>
      </c>
      <c r="I1818" t="str">
        <f t="array" ref="I1818">INDEX('Current 2023 Points'!$F$16:$F$27,MATCH(1,MMULT(--('Current 2023 Points'!$G$16:$N$27=D1818),TRANSPOSE(COLUMN('Current 2023 Points'!$G$16:$N$27)^0)),0))</f>
        <v>#N/A</v>
      </c>
      <c r="K1818" s="58">
        <f>F1818-IFERROR(VLOOKUP(D1818,'Pre-transfer 2023 Ranking'!$D:$F,3,0),0)</f>
        <v>7</v>
      </c>
      <c r="L1818">
        <f>countif('Pre-transfer 2022 Points'!$E$13:$L$21,D1818)</f>
        <v>0</v>
      </c>
      <c r="M1818" s="59">
        <f>countif('2022 Points'!$G$13:$N$21,D1818)</f>
        <v>0</v>
      </c>
    </row>
    <row r="1819">
      <c r="A1819" s="4">
        <v>1818.0</v>
      </c>
      <c r="B1819" s="4"/>
      <c r="C1819" s="4" t="s">
        <v>5776</v>
      </c>
      <c r="D1819" s="4" t="s">
        <v>7968</v>
      </c>
      <c r="E1819" s="4" t="s">
        <v>8669</v>
      </c>
      <c r="F1819" s="4">
        <v>7.0</v>
      </c>
      <c r="I1819" t="str">
        <f t="array" ref="I1819">INDEX('Current 2023 Points'!$F$16:$F$27,MATCH(1,MMULT(--('Current 2023 Points'!$G$16:$N$27=D1819),TRANSPOSE(COLUMN('Current 2023 Points'!$G$16:$N$27)^0)),0))</f>
        <v>#N/A</v>
      </c>
      <c r="K1819" s="58">
        <f>F1819-IFERROR(VLOOKUP(D1819,'Pre-transfer 2023 Ranking'!$D:$F,3,0),0)</f>
        <v>7</v>
      </c>
      <c r="L1819">
        <f>countif('Pre-transfer 2022 Points'!$E$13:$L$21,D1819)</f>
        <v>0</v>
      </c>
      <c r="M1819" s="59">
        <f>countif('2022 Points'!$G$13:$N$21,D1819)</f>
        <v>0</v>
      </c>
    </row>
    <row r="1820">
      <c r="A1820" s="4">
        <v>1819.0</v>
      </c>
      <c r="B1820" s="4"/>
      <c r="C1820" s="4" t="s">
        <v>5776</v>
      </c>
      <c r="D1820" s="4" t="s">
        <v>7969</v>
      </c>
      <c r="E1820" s="4" t="s">
        <v>6062</v>
      </c>
      <c r="F1820" s="4">
        <v>7.0</v>
      </c>
      <c r="I1820" t="str">
        <f t="array" ref="I1820">INDEX('Current 2023 Points'!$F$16:$F$27,MATCH(1,MMULT(--('Current 2023 Points'!$G$16:$N$27=D1820),TRANSPOSE(COLUMN('Current 2023 Points'!$G$16:$N$27)^0)),0))</f>
        <v>#N/A</v>
      </c>
      <c r="K1820" s="58">
        <f>F1820-IFERROR(VLOOKUP(D1820,'Pre-transfer 2023 Ranking'!$D:$F,3,0),0)</f>
        <v>7</v>
      </c>
      <c r="L1820">
        <f>countif('Pre-transfer 2022 Points'!$E$13:$L$21,D1820)</f>
        <v>0</v>
      </c>
      <c r="M1820" s="59">
        <f>countif('2022 Points'!$G$13:$N$21,D1820)</f>
        <v>0</v>
      </c>
    </row>
    <row r="1821">
      <c r="A1821" s="4">
        <v>1820.0</v>
      </c>
      <c r="B1821" s="4"/>
      <c r="C1821" s="4" t="s">
        <v>5776</v>
      </c>
      <c r="D1821" s="4" t="s">
        <v>7970</v>
      </c>
      <c r="E1821" s="4"/>
      <c r="F1821" s="4">
        <v>7.0</v>
      </c>
      <c r="I1821" t="str">
        <f t="array" ref="I1821">INDEX('Current 2023 Points'!$F$16:$F$27,MATCH(1,MMULT(--('Current 2023 Points'!$G$16:$N$27=D1821),TRANSPOSE(COLUMN('Current 2023 Points'!$G$16:$N$27)^0)),0))</f>
        <v>#N/A</v>
      </c>
      <c r="K1821" s="58">
        <f>F1821-IFERROR(VLOOKUP(D1821,'Pre-transfer 2023 Ranking'!$D:$F,3,0),0)</f>
        <v>7</v>
      </c>
      <c r="L1821">
        <f>countif('Pre-transfer 2022 Points'!$E$13:$L$21,D1821)</f>
        <v>0</v>
      </c>
      <c r="M1821" s="59">
        <f>countif('2022 Points'!$G$13:$N$21,D1821)</f>
        <v>0</v>
      </c>
    </row>
    <row r="1822">
      <c r="A1822" s="4">
        <v>1821.0</v>
      </c>
      <c r="B1822" s="4">
        <v>1008.0</v>
      </c>
      <c r="C1822" s="4" t="s">
        <v>8876</v>
      </c>
      <c r="D1822" s="4" t="s">
        <v>7971</v>
      </c>
      <c r="E1822" s="4" t="s">
        <v>8700</v>
      </c>
      <c r="F1822" s="4">
        <v>6.0</v>
      </c>
      <c r="I1822" t="str">
        <f t="array" ref="I1822">INDEX('Current 2023 Points'!$F$16:$F$27,MATCH(1,MMULT(--('Current 2023 Points'!$G$16:$N$27=D1822),TRANSPOSE(COLUMN('Current 2023 Points'!$G$16:$N$27)^0)),0))</f>
        <v>#N/A</v>
      </c>
      <c r="K1822" s="58">
        <f>F1822-IFERROR(VLOOKUP(D1822,'Pre-transfer 2023 Ranking'!$D:$F,3,0),0)</f>
        <v>0</v>
      </c>
      <c r="L1822">
        <f>countif('Pre-transfer 2022 Points'!$E$13:$L$21,D1822)</f>
        <v>0</v>
      </c>
      <c r="M1822" s="59">
        <f>countif('2022 Points'!$G$13:$N$21,D1822)</f>
        <v>0</v>
      </c>
    </row>
    <row r="1823">
      <c r="A1823" s="4">
        <v>1822.0</v>
      </c>
      <c r="B1823" s="4"/>
      <c r="C1823" s="4" t="s">
        <v>5776</v>
      </c>
      <c r="D1823" s="4" t="s">
        <v>7972</v>
      </c>
      <c r="E1823" s="4"/>
      <c r="F1823" s="4">
        <v>6.0</v>
      </c>
      <c r="I1823" t="str">
        <f t="array" ref="I1823">INDEX('Current 2023 Points'!$F$16:$F$27,MATCH(1,MMULT(--('Current 2023 Points'!$G$16:$N$27=D1823),TRANSPOSE(COLUMN('Current 2023 Points'!$G$16:$N$27)^0)),0))</f>
        <v>#N/A</v>
      </c>
      <c r="K1823" s="58">
        <f>F1823-IFERROR(VLOOKUP(D1823,'Pre-transfer 2023 Ranking'!$D:$F,3,0),0)</f>
        <v>0</v>
      </c>
      <c r="L1823">
        <f>countif('Pre-transfer 2022 Points'!$E$13:$L$21,D1823)</f>
        <v>0</v>
      </c>
      <c r="M1823" s="59">
        <f>countif('2022 Points'!$G$13:$N$21,D1823)</f>
        <v>0</v>
      </c>
    </row>
    <row r="1824">
      <c r="A1824" s="4">
        <v>1823.0</v>
      </c>
      <c r="B1824" s="4">
        <v>1116.0</v>
      </c>
      <c r="C1824" s="4" t="s">
        <v>8877</v>
      </c>
      <c r="D1824" s="4" t="s">
        <v>7973</v>
      </c>
      <c r="E1824" s="4"/>
      <c r="F1824" s="4">
        <v>6.0</v>
      </c>
      <c r="I1824" t="str">
        <f t="array" ref="I1824">INDEX('Current 2023 Points'!$F$16:$F$27,MATCH(1,MMULT(--('Current 2023 Points'!$G$16:$N$27=D1824),TRANSPOSE(COLUMN('Current 2023 Points'!$G$16:$N$27)^0)),0))</f>
        <v>#N/A</v>
      </c>
      <c r="K1824" s="58">
        <f>F1824-IFERROR(VLOOKUP(D1824,'Pre-transfer 2023 Ranking'!$D:$F,3,0),0)</f>
        <v>1</v>
      </c>
      <c r="L1824">
        <f>countif('Pre-transfer 2022 Points'!$E$13:$L$21,D1824)</f>
        <v>0</v>
      </c>
      <c r="M1824" s="59">
        <f>countif('2022 Points'!$G$13:$N$21,D1824)</f>
        <v>0</v>
      </c>
    </row>
    <row r="1825">
      <c r="A1825" s="4">
        <v>1824.0</v>
      </c>
      <c r="B1825" s="80"/>
      <c r="C1825" s="4" t="s">
        <v>5776</v>
      </c>
      <c r="D1825" s="4" t="s">
        <v>7974</v>
      </c>
      <c r="E1825" s="4"/>
      <c r="F1825" s="4">
        <v>6.0</v>
      </c>
      <c r="I1825" t="str">
        <f t="array" ref="I1825">INDEX('Current 2023 Points'!$F$16:$F$27,MATCH(1,MMULT(--('Current 2023 Points'!$G$16:$N$27=D1825),TRANSPOSE(COLUMN('Current 2023 Points'!$G$16:$N$27)^0)),0))</f>
        <v>#N/A</v>
      </c>
      <c r="K1825" s="58">
        <f>F1825-IFERROR(VLOOKUP(D1825,'Pre-transfer 2023 Ranking'!$D:$F,3,0),0)</f>
        <v>0</v>
      </c>
      <c r="L1825">
        <f>countif('Pre-transfer 2022 Points'!$E$13:$L$21,D1825)</f>
        <v>0</v>
      </c>
      <c r="M1825" s="59">
        <f>countif('2022 Points'!$G$13:$N$21,D1825)</f>
        <v>0</v>
      </c>
    </row>
    <row r="1826">
      <c r="A1826" s="4">
        <v>1825.0</v>
      </c>
      <c r="B1826" s="4"/>
      <c r="C1826" s="4" t="s">
        <v>5776</v>
      </c>
      <c r="D1826" s="4" t="s">
        <v>7975</v>
      </c>
      <c r="E1826" s="4" t="s">
        <v>8648</v>
      </c>
      <c r="F1826" s="4">
        <v>6.0</v>
      </c>
      <c r="I1826" t="str">
        <f t="array" ref="I1826">INDEX('Current 2023 Points'!$F$16:$F$27,MATCH(1,MMULT(--('Current 2023 Points'!$G$16:$N$27=D1826),TRANSPOSE(COLUMN('Current 2023 Points'!$G$16:$N$27)^0)),0))</f>
        <v>#N/A</v>
      </c>
      <c r="K1826" s="58">
        <f>F1826-IFERROR(VLOOKUP(D1826,'Pre-transfer 2023 Ranking'!$D:$F,3,0),0)</f>
        <v>0</v>
      </c>
      <c r="L1826">
        <f>countif('Pre-transfer 2022 Points'!$E$13:$L$21,D1826)</f>
        <v>0</v>
      </c>
      <c r="M1826" s="59">
        <f>countif('2022 Points'!$G$13:$N$21,D1826)</f>
        <v>0</v>
      </c>
    </row>
    <row r="1827">
      <c r="A1827" s="4">
        <v>1826.0</v>
      </c>
      <c r="B1827" s="4">
        <v>1691.0</v>
      </c>
      <c r="C1827" s="4" t="s">
        <v>4392</v>
      </c>
      <c r="D1827" s="4" t="s">
        <v>7976</v>
      </c>
      <c r="E1827" s="4" t="s">
        <v>8669</v>
      </c>
      <c r="F1827" s="4">
        <v>6.0</v>
      </c>
      <c r="I1827" t="str">
        <f t="array" ref="I1827">INDEX('Current 2023 Points'!$F$16:$F$27,MATCH(1,MMULT(--('Current 2023 Points'!$G$16:$N$27=D1827),TRANSPOSE(COLUMN('Current 2023 Points'!$G$16:$N$27)^0)),0))</f>
        <v>#N/A</v>
      </c>
      <c r="K1827" s="58">
        <f>F1827-IFERROR(VLOOKUP(D1827,'Pre-transfer 2023 Ranking'!$D:$F,3,0),0)</f>
        <v>0</v>
      </c>
      <c r="L1827">
        <f>countif('Pre-transfer 2022 Points'!$E$13:$L$21,D1827)</f>
        <v>0</v>
      </c>
      <c r="M1827" s="59">
        <f>countif('2022 Points'!$G$13:$N$21,D1827)</f>
        <v>0</v>
      </c>
    </row>
    <row r="1828">
      <c r="A1828" s="4">
        <v>1827.0</v>
      </c>
      <c r="B1828" s="4"/>
      <c r="C1828" s="4" t="s">
        <v>5776</v>
      </c>
      <c r="D1828" s="4" t="s">
        <v>7977</v>
      </c>
      <c r="E1828" s="4"/>
      <c r="F1828" s="4">
        <v>6.0</v>
      </c>
      <c r="I1828" t="str">
        <f t="array" ref="I1828">INDEX('Current 2023 Points'!$F$16:$F$27,MATCH(1,MMULT(--('Current 2023 Points'!$G$16:$N$27=D1828),TRANSPOSE(COLUMN('Current 2023 Points'!$G$16:$N$27)^0)),0))</f>
        <v>#N/A</v>
      </c>
      <c r="K1828" s="58">
        <f>F1828-IFERROR(VLOOKUP(D1828,'Pre-transfer 2023 Ranking'!$D:$F,3,0),0)</f>
        <v>0</v>
      </c>
      <c r="L1828">
        <f>countif('Pre-transfer 2022 Points'!$E$13:$L$21,D1828)</f>
        <v>0</v>
      </c>
      <c r="M1828" s="59">
        <f>countif('2022 Points'!$G$13:$N$21,D1828)</f>
        <v>0</v>
      </c>
    </row>
    <row r="1829">
      <c r="A1829" s="4">
        <v>1828.0</v>
      </c>
      <c r="B1829" s="4"/>
      <c r="C1829" s="4" t="s">
        <v>5776</v>
      </c>
      <c r="D1829" s="4" t="s">
        <v>7978</v>
      </c>
      <c r="E1829" s="4" t="s">
        <v>8878</v>
      </c>
      <c r="F1829" s="4">
        <v>6.0</v>
      </c>
      <c r="I1829" t="str">
        <f t="array" ref="I1829">INDEX('Current 2023 Points'!$F$16:$F$27,MATCH(1,MMULT(--('Current 2023 Points'!$G$16:$N$27=D1829),TRANSPOSE(COLUMN('Current 2023 Points'!$G$16:$N$27)^0)),0))</f>
        <v>#N/A</v>
      </c>
      <c r="K1829" s="58">
        <f>F1829-IFERROR(VLOOKUP(D1829,'Pre-transfer 2023 Ranking'!$D:$F,3,0),0)</f>
        <v>2</v>
      </c>
      <c r="L1829">
        <f>countif('Pre-transfer 2022 Points'!$E$13:$L$21,D1829)</f>
        <v>0</v>
      </c>
      <c r="M1829" s="59">
        <f>countif('2022 Points'!$G$13:$N$21,D1829)</f>
        <v>0</v>
      </c>
    </row>
    <row r="1830">
      <c r="A1830" s="4">
        <v>1829.0</v>
      </c>
      <c r="B1830" s="4">
        <v>1879.0</v>
      </c>
      <c r="C1830" s="4" t="s">
        <v>641</v>
      </c>
      <c r="D1830" s="4" t="s">
        <v>7979</v>
      </c>
      <c r="E1830" s="4"/>
      <c r="F1830" s="4">
        <v>6.0</v>
      </c>
      <c r="I1830" t="str">
        <f t="array" ref="I1830">INDEX('Current 2023 Points'!$F$16:$F$27,MATCH(1,MMULT(--('Current 2023 Points'!$G$16:$N$27=D1830),TRANSPOSE(COLUMN('Current 2023 Points'!$G$16:$N$27)^0)),0))</f>
        <v>#N/A</v>
      </c>
      <c r="K1830" s="58">
        <f>F1830-IFERROR(VLOOKUP(D1830,'Pre-transfer 2023 Ranking'!$D:$F,3,0),0)</f>
        <v>0</v>
      </c>
      <c r="L1830">
        <f>countif('Pre-transfer 2022 Points'!$E$13:$L$21,D1830)</f>
        <v>0</v>
      </c>
      <c r="M1830" s="59">
        <f>countif('2022 Points'!$G$13:$N$21,D1830)</f>
        <v>0</v>
      </c>
    </row>
    <row r="1831">
      <c r="A1831" s="4">
        <v>1830.0</v>
      </c>
      <c r="B1831" s="4">
        <v>928.0</v>
      </c>
      <c r="C1831" s="4" t="s">
        <v>8879</v>
      </c>
      <c r="D1831" s="4" t="s">
        <v>7980</v>
      </c>
      <c r="E1831" s="4" t="s">
        <v>8708</v>
      </c>
      <c r="F1831" s="4">
        <v>6.0</v>
      </c>
      <c r="I1831" t="str">
        <f t="array" ref="I1831">INDEX('Current 2023 Points'!$F$16:$F$27,MATCH(1,MMULT(--('Current 2023 Points'!$G$16:$N$27=D1831),TRANSPOSE(COLUMN('Current 2023 Points'!$G$16:$N$27)^0)),0))</f>
        <v>#N/A</v>
      </c>
      <c r="K1831" s="58">
        <f>F1831-IFERROR(VLOOKUP(D1831,'Pre-transfer 2023 Ranking'!$D:$F,3,0),0)</f>
        <v>3</v>
      </c>
      <c r="L1831">
        <f>countif('Pre-transfer 2022 Points'!$E$13:$L$21,D1831)</f>
        <v>0</v>
      </c>
      <c r="M1831" s="59">
        <f>countif('2022 Points'!$G$13:$N$21,D1831)</f>
        <v>0</v>
      </c>
    </row>
    <row r="1832">
      <c r="A1832" s="4">
        <v>1831.0</v>
      </c>
      <c r="B1832" s="4">
        <v>1958.0</v>
      </c>
      <c r="C1832" s="4" t="s">
        <v>4422</v>
      </c>
      <c r="D1832" s="4" t="s">
        <v>7981</v>
      </c>
      <c r="E1832" s="4" t="s">
        <v>5814</v>
      </c>
      <c r="F1832" s="4">
        <v>6.0</v>
      </c>
      <c r="I1832" t="str">
        <f t="array" ref="I1832">INDEX('Current 2023 Points'!$F$16:$F$27,MATCH(1,MMULT(--('Current 2023 Points'!$G$16:$N$27=D1832),TRANSPOSE(COLUMN('Current 2023 Points'!$G$16:$N$27)^0)),0))</f>
        <v>#N/A</v>
      </c>
      <c r="K1832" s="58">
        <f>F1832-IFERROR(VLOOKUP(D1832,'Pre-transfer 2023 Ranking'!$D:$F,3,0),0)</f>
        <v>2</v>
      </c>
      <c r="L1832">
        <f>countif('Pre-transfer 2022 Points'!$E$13:$L$21,D1832)</f>
        <v>0</v>
      </c>
      <c r="M1832" s="59">
        <f>countif('2022 Points'!$G$13:$N$21,D1832)</f>
        <v>0</v>
      </c>
    </row>
    <row r="1833">
      <c r="A1833" s="4">
        <v>1832.0</v>
      </c>
      <c r="B1833" s="4"/>
      <c r="C1833" s="4" t="s">
        <v>5776</v>
      </c>
      <c r="D1833" s="4" t="s">
        <v>7982</v>
      </c>
      <c r="E1833" s="4" t="s">
        <v>1751</v>
      </c>
      <c r="F1833" s="4">
        <v>6.0</v>
      </c>
      <c r="I1833" t="str">
        <f t="array" ref="I1833">INDEX('Current 2023 Points'!$F$16:$F$27,MATCH(1,MMULT(--('Current 2023 Points'!$G$16:$N$27=D1833),TRANSPOSE(COLUMN('Current 2023 Points'!$G$16:$N$27)^0)),0))</f>
        <v>#N/A</v>
      </c>
      <c r="K1833" s="58">
        <f>F1833-IFERROR(VLOOKUP(D1833,'Pre-transfer 2023 Ranking'!$D:$F,3,0),0)</f>
        <v>0</v>
      </c>
      <c r="L1833">
        <f>countif('Pre-transfer 2022 Points'!$E$13:$L$21,D1833)</f>
        <v>0</v>
      </c>
      <c r="M1833" s="59">
        <f>countif('2022 Points'!$G$13:$N$21,D1833)</f>
        <v>0</v>
      </c>
    </row>
    <row r="1834">
      <c r="A1834" s="4">
        <v>1833.0</v>
      </c>
      <c r="B1834" s="4">
        <v>1426.0</v>
      </c>
      <c r="C1834" s="4" t="s">
        <v>4796</v>
      </c>
      <c r="D1834" s="4" t="s">
        <v>7983</v>
      </c>
      <c r="E1834" s="4" t="s">
        <v>1009</v>
      </c>
      <c r="F1834" s="4">
        <v>6.0</v>
      </c>
      <c r="I1834" t="str">
        <f t="array" ref="I1834">INDEX('Current 2023 Points'!$F$16:$F$27,MATCH(1,MMULT(--('Current 2023 Points'!$G$16:$N$27=D1834),TRANSPOSE(COLUMN('Current 2023 Points'!$G$16:$N$27)^0)),0))</f>
        <v>#N/A</v>
      </c>
      <c r="K1834" s="58">
        <f>F1834-IFERROR(VLOOKUP(D1834,'Pre-transfer 2023 Ranking'!$D:$F,3,0),0)</f>
        <v>1</v>
      </c>
      <c r="L1834">
        <f>countif('Pre-transfer 2022 Points'!$E$13:$L$21,D1834)</f>
        <v>0</v>
      </c>
      <c r="M1834" s="59">
        <f>countif('2022 Points'!$G$13:$N$21,D1834)</f>
        <v>0</v>
      </c>
    </row>
    <row r="1835">
      <c r="A1835" s="4">
        <v>1834.0</v>
      </c>
      <c r="B1835" s="4">
        <v>772.0</v>
      </c>
      <c r="C1835" s="4" t="s">
        <v>8880</v>
      </c>
      <c r="D1835" s="4" t="s">
        <v>7984</v>
      </c>
      <c r="E1835" s="4"/>
      <c r="F1835" s="4">
        <v>6.0</v>
      </c>
      <c r="I1835" t="str">
        <f t="array" ref="I1835">INDEX('Current 2023 Points'!$F$16:$F$27,MATCH(1,MMULT(--('Current 2023 Points'!$G$16:$N$27=D1835),TRANSPOSE(COLUMN('Current 2023 Points'!$G$16:$N$27)^0)),0))</f>
        <v>#N/A</v>
      </c>
      <c r="K1835" s="58">
        <f>F1835-IFERROR(VLOOKUP(D1835,'Pre-transfer 2023 Ranking'!$D:$F,3,0),0)</f>
        <v>1</v>
      </c>
      <c r="L1835">
        <f>countif('Pre-transfer 2022 Points'!$E$13:$L$21,D1835)</f>
        <v>0</v>
      </c>
      <c r="M1835" s="59">
        <f>countif('2022 Points'!$G$13:$N$21,D1835)</f>
        <v>0</v>
      </c>
    </row>
    <row r="1836">
      <c r="A1836" s="4">
        <v>1835.0</v>
      </c>
      <c r="B1836" s="4">
        <v>2378.0</v>
      </c>
      <c r="C1836" s="4" t="s">
        <v>1217</v>
      </c>
      <c r="D1836" s="4" t="s">
        <v>7985</v>
      </c>
      <c r="E1836" s="4" t="s">
        <v>6062</v>
      </c>
      <c r="F1836" s="4">
        <v>6.0</v>
      </c>
      <c r="I1836" t="str">
        <f t="array" ref="I1836">INDEX('Current 2023 Points'!$F$16:$F$27,MATCH(1,MMULT(--('Current 2023 Points'!$G$16:$N$27=D1836),TRANSPOSE(COLUMN('Current 2023 Points'!$G$16:$N$27)^0)),0))</f>
        <v>#N/A</v>
      </c>
      <c r="K1836" s="58">
        <f>F1836-IFERROR(VLOOKUP(D1836,'Pre-transfer 2023 Ranking'!$D:$F,3,0),0)</f>
        <v>0</v>
      </c>
      <c r="L1836">
        <f>countif('Pre-transfer 2022 Points'!$E$13:$L$21,D1836)</f>
        <v>0</v>
      </c>
      <c r="M1836" s="59">
        <f>countif('2022 Points'!$G$13:$N$21,D1836)</f>
        <v>0</v>
      </c>
    </row>
    <row r="1837">
      <c r="A1837" s="4">
        <v>1836.0</v>
      </c>
      <c r="B1837" s="4"/>
      <c r="C1837" s="4" t="s">
        <v>5776</v>
      </c>
      <c r="D1837" s="4" t="s">
        <v>7986</v>
      </c>
      <c r="E1837" s="4" t="s">
        <v>8881</v>
      </c>
      <c r="F1837" s="4">
        <v>6.0</v>
      </c>
      <c r="I1837" t="str">
        <f t="array" ref="I1837">INDEX('Current 2023 Points'!$F$16:$F$27,MATCH(1,MMULT(--('Current 2023 Points'!$G$16:$N$27=D1837),TRANSPOSE(COLUMN('Current 2023 Points'!$G$16:$N$27)^0)),0))</f>
        <v>#N/A</v>
      </c>
      <c r="K1837" s="58">
        <f>F1837-IFERROR(VLOOKUP(D1837,'Pre-transfer 2023 Ranking'!$D:$F,3,0),0)</f>
        <v>0</v>
      </c>
      <c r="L1837">
        <f>countif('Pre-transfer 2022 Points'!$E$13:$L$21,D1837)</f>
        <v>0</v>
      </c>
      <c r="M1837" s="59">
        <f>countif('2022 Points'!$G$13:$N$21,D1837)</f>
        <v>0</v>
      </c>
    </row>
    <row r="1838">
      <c r="A1838" s="4">
        <v>1837.0</v>
      </c>
      <c r="B1838" s="4">
        <v>2241.0</v>
      </c>
      <c r="C1838" s="4" t="s">
        <v>5405</v>
      </c>
      <c r="D1838" s="4" t="s">
        <v>7987</v>
      </c>
      <c r="E1838" s="4" t="s">
        <v>8628</v>
      </c>
      <c r="F1838" s="4">
        <v>6.0</v>
      </c>
      <c r="I1838" t="str">
        <f t="array" ref="I1838">INDEX('Current 2023 Points'!$F$16:$F$27,MATCH(1,MMULT(--('Current 2023 Points'!$G$16:$N$27=D1838),TRANSPOSE(COLUMN('Current 2023 Points'!$G$16:$N$27)^0)),0))</f>
        <v>#N/A</v>
      </c>
      <c r="K1838" s="58">
        <f>F1838-IFERROR(VLOOKUP(D1838,'Pre-transfer 2023 Ranking'!$D:$F,3,0),0)</f>
        <v>0</v>
      </c>
      <c r="L1838">
        <f>countif('Pre-transfer 2022 Points'!$E$13:$L$21,D1838)</f>
        <v>0</v>
      </c>
      <c r="M1838" s="59">
        <f>countif('2022 Points'!$G$13:$N$21,D1838)</f>
        <v>0</v>
      </c>
    </row>
    <row r="1839">
      <c r="A1839" s="4">
        <v>1838.0</v>
      </c>
      <c r="B1839" s="4">
        <v>1698.0</v>
      </c>
      <c r="C1839" s="4" t="s">
        <v>1417</v>
      </c>
      <c r="D1839" s="4" t="s">
        <v>7988</v>
      </c>
      <c r="E1839" s="4" t="s">
        <v>324</v>
      </c>
      <c r="F1839" s="4">
        <v>6.0</v>
      </c>
      <c r="I1839" t="str">
        <f t="array" ref="I1839">INDEX('Current 2023 Points'!$F$16:$F$27,MATCH(1,MMULT(--('Current 2023 Points'!$G$16:$N$27=D1839),TRANSPOSE(COLUMN('Current 2023 Points'!$G$16:$N$27)^0)),0))</f>
        <v>#N/A</v>
      </c>
      <c r="K1839" s="58">
        <f>F1839-IFERROR(VLOOKUP(D1839,'Pre-transfer 2023 Ranking'!$D:$F,3,0),0)</f>
        <v>0</v>
      </c>
      <c r="L1839">
        <f>countif('Pre-transfer 2022 Points'!$E$13:$L$21,D1839)</f>
        <v>0</v>
      </c>
      <c r="M1839" s="59">
        <f>countif('2022 Points'!$G$13:$N$21,D1839)</f>
        <v>0</v>
      </c>
    </row>
    <row r="1840">
      <c r="A1840" s="4">
        <v>1839.0</v>
      </c>
      <c r="B1840" s="4">
        <v>1233.0</v>
      </c>
      <c r="C1840" s="4" t="s">
        <v>5961</v>
      </c>
      <c r="D1840" s="4" t="s">
        <v>7989</v>
      </c>
      <c r="E1840" s="4"/>
      <c r="F1840" s="4">
        <v>6.0</v>
      </c>
      <c r="I1840" t="str">
        <f t="array" ref="I1840">INDEX('Current 2023 Points'!$F$16:$F$27,MATCH(1,MMULT(--('Current 2023 Points'!$G$16:$N$27=D1840),TRANSPOSE(COLUMN('Current 2023 Points'!$G$16:$N$27)^0)),0))</f>
        <v>#N/A</v>
      </c>
      <c r="K1840" s="58">
        <f>F1840-IFERROR(VLOOKUP(D1840,'Pre-transfer 2023 Ranking'!$D:$F,3,0),0)</f>
        <v>0</v>
      </c>
      <c r="L1840">
        <f>countif('Pre-transfer 2022 Points'!$E$13:$L$21,D1840)</f>
        <v>0</v>
      </c>
      <c r="M1840" s="59">
        <f>countif('2022 Points'!$G$13:$N$21,D1840)</f>
        <v>0</v>
      </c>
    </row>
    <row r="1841">
      <c r="A1841" s="4">
        <v>1840.0</v>
      </c>
      <c r="B1841" s="4"/>
      <c r="C1841" s="4" t="s">
        <v>5776</v>
      </c>
      <c r="D1841" s="4" t="s">
        <v>7990</v>
      </c>
      <c r="E1841" s="4"/>
      <c r="F1841" s="4">
        <v>6.0</v>
      </c>
      <c r="I1841" t="str">
        <f t="array" ref="I1841">INDEX('Current 2023 Points'!$F$16:$F$27,MATCH(1,MMULT(--('Current 2023 Points'!$G$16:$N$27=D1841),TRANSPOSE(COLUMN('Current 2023 Points'!$G$16:$N$27)^0)),0))</f>
        <v>#N/A</v>
      </c>
      <c r="K1841" s="58">
        <f>F1841-IFERROR(VLOOKUP(D1841,'Pre-transfer 2023 Ranking'!$D:$F,3,0),0)</f>
        <v>0</v>
      </c>
      <c r="L1841">
        <f>countif('Pre-transfer 2022 Points'!$E$13:$L$21,D1841)</f>
        <v>0</v>
      </c>
      <c r="M1841" s="59">
        <f>countif('2022 Points'!$G$13:$N$21,D1841)</f>
        <v>0</v>
      </c>
    </row>
    <row r="1842">
      <c r="A1842" s="4">
        <v>1841.0</v>
      </c>
      <c r="B1842" s="4"/>
      <c r="C1842" s="4" t="s">
        <v>5776</v>
      </c>
      <c r="D1842" s="4" t="s">
        <v>7991</v>
      </c>
      <c r="E1842" s="4" t="s">
        <v>5067</v>
      </c>
      <c r="F1842" s="4">
        <v>6.0</v>
      </c>
      <c r="I1842" t="str">
        <f t="array" ref="I1842">INDEX('Current 2023 Points'!$F$16:$F$27,MATCH(1,MMULT(--('Current 2023 Points'!$G$16:$N$27=D1842),TRANSPOSE(COLUMN('Current 2023 Points'!$G$16:$N$27)^0)),0))</f>
        <v>#N/A</v>
      </c>
      <c r="K1842" s="58">
        <f>F1842-IFERROR(VLOOKUP(D1842,'Pre-transfer 2023 Ranking'!$D:$F,3,0),0)</f>
        <v>4</v>
      </c>
      <c r="L1842">
        <f>countif('Pre-transfer 2022 Points'!$E$13:$L$21,D1842)</f>
        <v>0</v>
      </c>
      <c r="M1842" s="59">
        <f>countif('2022 Points'!$G$13:$N$21,D1842)</f>
        <v>0</v>
      </c>
    </row>
    <row r="1843">
      <c r="A1843" s="4">
        <v>1842.0</v>
      </c>
      <c r="B1843" s="4">
        <v>1716.0</v>
      </c>
      <c r="C1843" s="4" t="s">
        <v>611</v>
      </c>
      <c r="D1843" s="4" t="s">
        <v>7992</v>
      </c>
      <c r="E1843" s="4" t="s">
        <v>8830</v>
      </c>
      <c r="F1843" s="4">
        <v>6.0</v>
      </c>
      <c r="I1843" t="str">
        <f t="array" ref="I1843">INDEX('Current 2023 Points'!$F$16:$F$27,MATCH(1,MMULT(--('Current 2023 Points'!$G$16:$N$27=D1843),TRANSPOSE(COLUMN('Current 2023 Points'!$G$16:$N$27)^0)),0))</f>
        <v>#N/A</v>
      </c>
      <c r="K1843" s="58">
        <f>F1843-IFERROR(VLOOKUP(D1843,'Pre-transfer 2023 Ranking'!$D:$F,3,0),0)</f>
        <v>1</v>
      </c>
      <c r="L1843">
        <f>countif('Pre-transfer 2022 Points'!$E$13:$L$21,D1843)</f>
        <v>0</v>
      </c>
      <c r="M1843" s="59">
        <f>countif('2022 Points'!$G$13:$N$21,D1843)</f>
        <v>0</v>
      </c>
    </row>
    <row r="1844">
      <c r="A1844" s="4">
        <v>1843.0</v>
      </c>
      <c r="B1844" s="4"/>
      <c r="C1844" s="4" t="s">
        <v>5776</v>
      </c>
      <c r="D1844" s="4" t="s">
        <v>7993</v>
      </c>
      <c r="E1844" s="4" t="s">
        <v>6062</v>
      </c>
      <c r="F1844" s="4">
        <v>6.0</v>
      </c>
      <c r="I1844" t="str">
        <f t="array" ref="I1844">INDEX('Current 2023 Points'!$F$16:$F$27,MATCH(1,MMULT(--('Current 2023 Points'!$G$16:$N$27=D1844),TRANSPOSE(COLUMN('Current 2023 Points'!$G$16:$N$27)^0)),0))</f>
        <v>#N/A</v>
      </c>
      <c r="K1844" s="58">
        <f>F1844-IFERROR(VLOOKUP(D1844,'Pre-transfer 2023 Ranking'!$D:$F,3,0),0)</f>
        <v>2</v>
      </c>
      <c r="L1844">
        <f>countif('Pre-transfer 2022 Points'!$E$13:$L$21,D1844)</f>
        <v>0</v>
      </c>
      <c r="M1844" s="59">
        <f>countif('2022 Points'!$G$13:$N$21,D1844)</f>
        <v>0</v>
      </c>
    </row>
    <row r="1845">
      <c r="A1845" s="4">
        <v>1844.0</v>
      </c>
      <c r="B1845" s="4"/>
      <c r="C1845" s="4" t="s">
        <v>5776</v>
      </c>
      <c r="D1845" s="4" t="s">
        <v>7994</v>
      </c>
      <c r="E1845" s="4" t="s">
        <v>6162</v>
      </c>
      <c r="F1845" s="4">
        <v>6.0</v>
      </c>
      <c r="I1845" t="str">
        <f t="array" ref="I1845">INDEX('Current 2023 Points'!$F$16:$F$27,MATCH(1,MMULT(--('Current 2023 Points'!$G$16:$N$27=D1845),TRANSPOSE(COLUMN('Current 2023 Points'!$G$16:$N$27)^0)),0))</f>
        <v>#N/A</v>
      </c>
      <c r="K1845" s="58">
        <f>F1845-IFERROR(VLOOKUP(D1845,'Pre-transfer 2023 Ranking'!$D:$F,3,0),0)</f>
        <v>0</v>
      </c>
      <c r="L1845">
        <f>countif('Pre-transfer 2022 Points'!$E$13:$L$21,D1845)</f>
        <v>0</v>
      </c>
      <c r="M1845" s="59">
        <f>countif('2022 Points'!$G$13:$N$21,D1845)</f>
        <v>0</v>
      </c>
    </row>
    <row r="1846">
      <c r="A1846" s="4">
        <v>1845.0</v>
      </c>
      <c r="B1846" s="4"/>
      <c r="C1846" s="4" t="s">
        <v>5776</v>
      </c>
      <c r="D1846" s="4" t="s">
        <v>7995</v>
      </c>
      <c r="E1846" s="4" t="s">
        <v>6013</v>
      </c>
      <c r="F1846" s="4">
        <v>6.0</v>
      </c>
      <c r="I1846" t="str">
        <f t="array" ref="I1846">INDEX('Current 2023 Points'!$F$16:$F$27,MATCH(1,MMULT(--('Current 2023 Points'!$G$16:$N$27=D1846),TRANSPOSE(COLUMN('Current 2023 Points'!$G$16:$N$27)^0)),0))</f>
        <v>#N/A</v>
      </c>
      <c r="K1846" s="58">
        <f>F1846-IFERROR(VLOOKUP(D1846,'Pre-transfer 2023 Ranking'!$D:$F,3,0),0)</f>
        <v>2</v>
      </c>
      <c r="L1846">
        <f>countif('Pre-transfer 2022 Points'!$E$13:$L$21,D1846)</f>
        <v>0</v>
      </c>
      <c r="M1846" s="59">
        <f>countif('2022 Points'!$G$13:$N$21,D1846)</f>
        <v>0</v>
      </c>
    </row>
    <row r="1847">
      <c r="A1847" s="4">
        <v>1846.0</v>
      </c>
      <c r="B1847" s="4">
        <v>1027.0</v>
      </c>
      <c r="C1847" s="4" t="s">
        <v>5677</v>
      </c>
      <c r="D1847" s="4" t="s">
        <v>7996</v>
      </c>
      <c r="E1847" s="4" t="s">
        <v>8618</v>
      </c>
      <c r="F1847" s="4">
        <v>6.0</v>
      </c>
      <c r="I1847" t="str">
        <f t="array" ref="I1847">INDEX('Current 2023 Points'!$F$16:$F$27,MATCH(1,MMULT(--('Current 2023 Points'!$G$16:$N$27=D1847),TRANSPOSE(COLUMN('Current 2023 Points'!$G$16:$N$27)^0)),0))</f>
        <v>#N/A</v>
      </c>
      <c r="K1847" s="58">
        <f>F1847-IFERROR(VLOOKUP(D1847,'Pre-transfer 2023 Ranking'!$D:$F,3,0),0)</f>
        <v>0</v>
      </c>
      <c r="L1847">
        <f>countif('Pre-transfer 2022 Points'!$E$13:$L$21,D1847)</f>
        <v>0</v>
      </c>
      <c r="M1847" s="59">
        <f>countif('2022 Points'!$G$13:$N$21,D1847)</f>
        <v>0</v>
      </c>
    </row>
    <row r="1848">
      <c r="A1848" s="4">
        <v>1847.0</v>
      </c>
      <c r="B1848" s="4">
        <v>738.0</v>
      </c>
      <c r="C1848" s="4" t="s">
        <v>8882</v>
      </c>
      <c r="D1848" s="4" t="s">
        <v>7997</v>
      </c>
      <c r="E1848" s="4" t="s">
        <v>8630</v>
      </c>
      <c r="F1848" s="4">
        <v>6.0</v>
      </c>
      <c r="I1848" t="str">
        <f t="array" ref="I1848">INDEX('Current 2023 Points'!$F$16:$F$27,MATCH(1,MMULT(--('Current 2023 Points'!$G$16:$N$27=D1848),TRANSPOSE(COLUMN('Current 2023 Points'!$G$16:$N$27)^0)),0))</f>
        <v>#N/A</v>
      </c>
      <c r="K1848" s="58">
        <f>F1848-IFERROR(VLOOKUP(D1848,'Pre-transfer 2023 Ranking'!$D:$F,3,0),0)</f>
        <v>0</v>
      </c>
      <c r="L1848">
        <f>countif('Pre-transfer 2022 Points'!$E$13:$L$21,D1848)</f>
        <v>0</v>
      </c>
      <c r="M1848" s="59">
        <f>countif('2022 Points'!$G$13:$N$21,D1848)</f>
        <v>0</v>
      </c>
    </row>
    <row r="1849">
      <c r="A1849" s="4">
        <v>1848.0</v>
      </c>
      <c r="B1849" s="4">
        <v>1483.0</v>
      </c>
      <c r="C1849" s="4" t="s">
        <v>4566</v>
      </c>
      <c r="D1849" s="4" t="s">
        <v>7998</v>
      </c>
      <c r="E1849" s="4"/>
      <c r="F1849" s="4">
        <v>6.0</v>
      </c>
      <c r="I1849" t="str">
        <f t="array" ref="I1849">INDEX('Current 2023 Points'!$F$16:$F$27,MATCH(1,MMULT(--('Current 2023 Points'!$G$16:$N$27=D1849),TRANSPOSE(COLUMN('Current 2023 Points'!$G$16:$N$27)^0)),0))</f>
        <v>#N/A</v>
      </c>
      <c r="K1849" s="58">
        <f>F1849-IFERROR(VLOOKUP(D1849,'Pre-transfer 2023 Ranking'!$D:$F,3,0),0)</f>
        <v>0</v>
      </c>
      <c r="L1849">
        <f>countif('Pre-transfer 2022 Points'!$E$13:$L$21,D1849)</f>
        <v>0</v>
      </c>
      <c r="M1849" s="59">
        <f>countif('2022 Points'!$G$13:$N$21,D1849)</f>
        <v>0</v>
      </c>
    </row>
    <row r="1850">
      <c r="A1850" s="4">
        <v>1849.0</v>
      </c>
      <c r="B1850" s="4"/>
      <c r="C1850" s="4" t="s">
        <v>5776</v>
      </c>
      <c r="D1850" s="4" t="s">
        <v>7999</v>
      </c>
      <c r="E1850" s="4"/>
      <c r="F1850" s="4">
        <v>6.0</v>
      </c>
      <c r="I1850" t="str">
        <f t="array" ref="I1850">INDEX('Current 2023 Points'!$F$16:$F$27,MATCH(1,MMULT(--('Current 2023 Points'!$G$16:$N$27=D1850),TRANSPOSE(COLUMN('Current 2023 Points'!$G$16:$N$27)^0)),0))</f>
        <v>#N/A</v>
      </c>
      <c r="K1850" s="58">
        <f>F1850-IFERROR(VLOOKUP(D1850,'Pre-transfer 2023 Ranking'!$D:$F,3,0),0)</f>
        <v>4</v>
      </c>
      <c r="L1850">
        <f>countif('Pre-transfer 2022 Points'!$E$13:$L$21,D1850)</f>
        <v>0</v>
      </c>
      <c r="M1850" s="59">
        <f>countif('2022 Points'!$G$13:$N$21,D1850)</f>
        <v>0</v>
      </c>
    </row>
    <row r="1851">
      <c r="A1851" s="4">
        <v>1850.0</v>
      </c>
      <c r="B1851" s="4"/>
      <c r="C1851" s="4" t="s">
        <v>5776</v>
      </c>
      <c r="D1851" s="4" t="s">
        <v>8000</v>
      </c>
      <c r="E1851" s="4" t="s">
        <v>8800</v>
      </c>
      <c r="F1851" s="4">
        <v>6.0</v>
      </c>
      <c r="I1851" t="str">
        <f t="array" ref="I1851">INDEX('Current 2023 Points'!$F$16:$F$27,MATCH(1,MMULT(--('Current 2023 Points'!$G$16:$N$27=D1851),TRANSPOSE(COLUMN('Current 2023 Points'!$G$16:$N$27)^0)),0))</f>
        <v>#N/A</v>
      </c>
      <c r="K1851" s="58">
        <f>F1851-IFERROR(VLOOKUP(D1851,'Pre-transfer 2023 Ranking'!$D:$F,3,0),0)</f>
        <v>0</v>
      </c>
      <c r="L1851">
        <f>countif('Pre-transfer 2022 Points'!$E$13:$L$21,D1851)</f>
        <v>0</v>
      </c>
      <c r="M1851" s="59">
        <f>countif('2022 Points'!$G$13:$N$21,D1851)</f>
        <v>0</v>
      </c>
    </row>
    <row r="1852">
      <c r="A1852" s="4">
        <v>1851.0</v>
      </c>
      <c r="B1852" s="4"/>
      <c r="C1852" s="4" t="s">
        <v>5776</v>
      </c>
      <c r="D1852" s="4" t="s">
        <v>8001</v>
      </c>
      <c r="E1852" s="4" t="s">
        <v>8690</v>
      </c>
      <c r="F1852" s="4">
        <v>6.0</v>
      </c>
      <c r="I1852" t="str">
        <f t="array" ref="I1852">INDEX('Current 2023 Points'!$F$16:$F$27,MATCH(1,MMULT(--('Current 2023 Points'!$G$16:$N$27=D1852),TRANSPOSE(COLUMN('Current 2023 Points'!$G$16:$N$27)^0)),0))</f>
        <v>#N/A</v>
      </c>
      <c r="K1852" s="58">
        <f>F1852-IFERROR(VLOOKUP(D1852,'Pre-transfer 2023 Ranking'!$D:$F,3,0),0)</f>
        <v>0</v>
      </c>
      <c r="L1852">
        <f>countif('Pre-transfer 2022 Points'!$E$13:$L$21,D1852)</f>
        <v>0</v>
      </c>
      <c r="M1852" s="59">
        <f>countif('2022 Points'!$G$13:$N$21,D1852)</f>
        <v>0</v>
      </c>
    </row>
    <row r="1853">
      <c r="A1853" s="4">
        <v>1852.0</v>
      </c>
      <c r="B1853" s="4">
        <v>727.0</v>
      </c>
      <c r="C1853" s="4" t="s">
        <v>5167</v>
      </c>
      <c r="D1853" s="4" t="s">
        <v>8002</v>
      </c>
      <c r="E1853" s="4" t="s">
        <v>8648</v>
      </c>
      <c r="F1853" s="4">
        <v>6.0</v>
      </c>
      <c r="I1853" t="str">
        <f t="array" ref="I1853">INDEX('Current 2023 Points'!$F$16:$F$27,MATCH(1,MMULT(--('Current 2023 Points'!$G$16:$N$27=D1853),TRANSPOSE(COLUMN('Current 2023 Points'!$G$16:$N$27)^0)),0))</f>
        <v>#N/A</v>
      </c>
      <c r="K1853" s="58">
        <f>F1853-IFERROR(VLOOKUP(D1853,'Pre-transfer 2023 Ranking'!$D:$F,3,0),0)</f>
        <v>0</v>
      </c>
      <c r="L1853">
        <f>countif('Pre-transfer 2022 Points'!$E$13:$L$21,D1853)</f>
        <v>0</v>
      </c>
      <c r="M1853" s="59">
        <f>countif('2022 Points'!$G$13:$N$21,D1853)</f>
        <v>0</v>
      </c>
    </row>
    <row r="1854">
      <c r="A1854" s="4">
        <v>1853.0</v>
      </c>
      <c r="B1854" s="4"/>
      <c r="C1854" s="4" t="s">
        <v>5776</v>
      </c>
      <c r="D1854" s="4" t="s">
        <v>8003</v>
      </c>
      <c r="E1854" s="4" t="s">
        <v>5831</v>
      </c>
      <c r="F1854" s="4">
        <v>6.0</v>
      </c>
      <c r="I1854" t="str">
        <f t="array" ref="I1854">INDEX('Current 2023 Points'!$F$16:$F$27,MATCH(1,MMULT(--('Current 2023 Points'!$G$16:$N$27=D1854),TRANSPOSE(COLUMN('Current 2023 Points'!$G$16:$N$27)^0)),0))</f>
        <v>#N/A</v>
      </c>
      <c r="K1854" s="58">
        <f>F1854-IFERROR(VLOOKUP(D1854,'Pre-transfer 2023 Ranking'!$D:$F,3,0),0)</f>
        <v>0</v>
      </c>
      <c r="L1854">
        <f>countif('Pre-transfer 2022 Points'!$E$13:$L$21,D1854)</f>
        <v>0</v>
      </c>
      <c r="M1854" s="59">
        <f>countif('2022 Points'!$G$13:$N$21,D1854)</f>
        <v>0</v>
      </c>
    </row>
    <row r="1855">
      <c r="A1855" s="4">
        <v>1854.0</v>
      </c>
      <c r="B1855" s="4"/>
      <c r="C1855" s="4" t="s">
        <v>5776</v>
      </c>
      <c r="D1855" s="4" t="s">
        <v>8004</v>
      </c>
      <c r="E1855" s="4" t="s">
        <v>8627</v>
      </c>
      <c r="F1855" s="4">
        <v>6.0</v>
      </c>
      <c r="I1855" t="str">
        <f t="array" ref="I1855">INDEX('Current 2023 Points'!$F$16:$F$27,MATCH(1,MMULT(--('Current 2023 Points'!$G$16:$N$27=D1855),TRANSPOSE(COLUMN('Current 2023 Points'!$G$16:$N$27)^0)),0))</f>
        <v>#N/A</v>
      </c>
      <c r="K1855" s="58">
        <f>F1855-IFERROR(VLOOKUP(D1855,'Pre-transfer 2023 Ranking'!$D:$F,3,0),0)</f>
        <v>5</v>
      </c>
      <c r="L1855">
        <f>countif('Pre-transfer 2022 Points'!$E$13:$L$21,D1855)</f>
        <v>0</v>
      </c>
      <c r="M1855" s="59">
        <f>countif('2022 Points'!$G$13:$N$21,D1855)</f>
        <v>0</v>
      </c>
    </row>
    <row r="1856">
      <c r="A1856" s="4">
        <v>1855.0</v>
      </c>
      <c r="B1856" s="4">
        <v>1215.0</v>
      </c>
      <c r="C1856" s="4" t="s">
        <v>8883</v>
      </c>
      <c r="D1856" s="4" t="s">
        <v>8005</v>
      </c>
      <c r="E1856" s="4" t="s">
        <v>8683</v>
      </c>
      <c r="F1856" s="4">
        <v>6.0</v>
      </c>
      <c r="I1856" t="str">
        <f t="array" ref="I1856">INDEX('Current 2023 Points'!$F$16:$F$27,MATCH(1,MMULT(--('Current 2023 Points'!$G$16:$N$27=D1856),TRANSPOSE(COLUMN('Current 2023 Points'!$G$16:$N$27)^0)),0))</f>
        <v>#N/A</v>
      </c>
      <c r="K1856" s="58">
        <f>F1856-IFERROR(VLOOKUP(D1856,'Pre-transfer 2023 Ranking'!$D:$F,3,0),0)</f>
        <v>5</v>
      </c>
      <c r="L1856">
        <f>countif('Pre-transfer 2022 Points'!$E$13:$L$21,D1856)</f>
        <v>0</v>
      </c>
      <c r="M1856" s="59">
        <f>countif('2022 Points'!$G$13:$N$21,D1856)</f>
        <v>0</v>
      </c>
    </row>
    <row r="1857">
      <c r="A1857" s="4">
        <v>1856.0</v>
      </c>
      <c r="B1857" s="4"/>
      <c r="C1857" s="4" t="s">
        <v>5776</v>
      </c>
      <c r="D1857" s="4" t="s">
        <v>8006</v>
      </c>
      <c r="E1857" s="4"/>
      <c r="F1857" s="4">
        <v>6.0</v>
      </c>
      <c r="I1857" t="str">
        <f t="array" ref="I1857">INDEX('Current 2023 Points'!$F$16:$F$27,MATCH(1,MMULT(--('Current 2023 Points'!$G$16:$N$27=D1857),TRANSPOSE(COLUMN('Current 2023 Points'!$G$16:$N$27)^0)),0))</f>
        <v>#N/A</v>
      </c>
      <c r="K1857" s="58">
        <f>F1857-IFERROR(VLOOKUP(D1857,'Pre-transfer 2023 Ranking'!$D:$F,3,0),0)</f>
        <v>0</v>
      </c>
      <c r="L1857">
        <f>countif('Pre-transfer 2022 Points'!$E$13:$L$21,D1857)</f>
        <v>0</v>
      </c>
      <c r="M1857" s="59">
        <f>countif('2022 Points'!$G$13:$N$21,D1857)</f>
        <v>0</v>
      </c>
    </row>
    <row r="1858">
      <c r="A1858" s="4">
        <v>1857.0</v>
      </c>
      <c r="B1858" s="4"/>
      <c r="C1858" s="4" t="s">
        <v>5776</v>
      </c>
      <c r="D1858" s="4" t="s">
        <v>8007</v>
      </c>
      <c r="E1858" s="4" t="s">
        <v>588</v>
      </c>
      <c r="F1858" s="4">
        <v>6.0</v>
      </c>
      <c r="I1858" t="str">
        <f t="array" ref="I1858">INDEX('Current 2023 Points'!$F$16:$F$27,MATCH(1,MMULT(--('Current 2023 Points'!$G$16:$N$27=D1858),TRANSPOSE(COLUMN('Current 2023 Points'!$G$16:$N$27)^0)),0))</f>
        <v>#N/A</v>
      </c>
      <c r="K1858" s="58">
        <f>F1858-IFERROR(VLOOKUP(D1858,'Pre-transfer 2023 Ranking'!$D:$F,3,0),0)</f>
        <v>0</v>
      </c>
      <c r="L1858">
        <f>countif('Pre-transfer 2022 Points'!$E$13:$L$21,D1858)</f>
        <v>0</v>
      </c>
      <c r="M1858" s="59">
        <f>countif('2022 Points'!$G$13:$N$21,D1858)</f>
        <v>0</v>
      </c>
    </row>
    <row r="1859">
      <c r="A1859" s="4">
        <v>1858.0</v>
      </c>
      <c r="B1859" s="4"/>
      <c r="C1859" s="4" t="s">
        <v>5776</v>
      </c>
      <c r="D1859" s="4" t="s">
        <v>8008</v>
      </c>
      <c r="E1859" s="4" t="s">
        <v>8683</v>
      </c>
      <c r="F1859" s="4">
        <v>6.0</v>
      </c>
      <c r="I1859" t="str">
        <f t="array" ref="I1859">INDEX('Current 2023 Points'!$F$16:$F$27,MATCH(1,MMULT(--('Current 2023 Points'!$G$16:$N$27=D1859),TRANSPOSE(COLUMN('Current 2023 Points'!$G$16:$N$27)^0)),0))</f>
        <v>#N/A</v>
      </c>
      <c r="K1859" s="58">
        <f>F1859-IFERROR(VLOOKUP(D1859,'Pre-transfer 2023 Ranking'!$D:$F,3,0),0)</f>
        <v>0</v>
      </c>
      <c r="L1859">
        <f>countif('Pre-transfer 2022 Points'!$E$13:$L$21,D1859)</f>
        <v>0</v>
      </c>
      <c r="M1859" s="59">
        <f>countif('2022 Points'!$G$13:$N$21,D1859)</f>
        <v>0</v>
      </c>
    </row>
    <row r="1860">
      <c r="A1860" s="4">
        <v>1859.0</v>
      </c>
      <c r="B1860" s="4"/>
      <c r="C1860" s="4" t="s">
        <v>5776</v>
      </c>
      <c r="D1860" s="4" t="s">
        <v>8009</v>
      </c>
      <c r="E1860" s="4" t="s">
        <v>6062</v>
      </c>
      <c r="F1860" s="4">
        <v>6.0</v>
      </c>
      <c r="I1860" t="str">
        <f t="array" ref="I1860">INDEX('Current 2023 Points'!$F$16:$F$27,MATCH(1,MMULT(--('Current 2023 Points'!$G$16:$N$27=D1860),TRANSPOSE(COLUMN('Current 2023 Points'!$G$16:$N$27)^0)),0))</f>
        <v>#N/A</v>
      </c>
      <c r="K1860" s="58">
        <f>F1860-IFERROR(VLOOKUP(D1860,'Pre-transfer 2023 Ranking'!$D:$F,3,0),0)</f>
        <v>4</v>
      </c>
      <c r="L1860">
        <f>countif('Pre-transfer 2022 Points'!$E$13:$L$21,D1860)</f>
        <v>0</v>
      </c>
      <c r="M1860" s="59">
        <f>countif('2022 Points'!$G$13:$N$21,D1860)</f>
        <v>0</v>
      </c>
    </row>
    <row r="1861">
      <c r="A1861" s="4">
        <v>1860.0</v>
      </c>
      <c r="B1861" s="4"/>
      <c r="C1861" s="4" t="s">
        <v>5776</v>
      </c>
      <c r="D1861" s="4" t="s">
        <v>8010</v>
      </c>
      <c r="E1861" s="4"/>
      <c r="F1861" s="4">
        <v>6.0</v>
      </c>
      <c r="I1861" t="str">
        <f t="array" ref="I1861">INDEX('Current 2023 Points'!$F$16:$F$27,MATCH(1,MMULT(--('Current 2023 Points'!$G$16:$N$27=D1861),TRANSPOSE(COLUMN('Current 2023 Points'!$G$16:$N$27)^0)),0))</f>
        <v>#N/A</v>
      </c>
      <c r="K1861" s="58">
        <f>F1861-IFERROR(VLOOKUP(D1861,'Pre-transfer 2023 Ranking'!$D:$F,3,0),0)</f>
        <v>4</v>
      </c>
      <c r="L1861">
        <f>countif('Pre-transfer 2022 Points'!$E$13:$L$21,D1861)</f>
        <v>0</v>
      </c>
      <c r="M1861" s="59">
        <f>countif('2022 Points'!$G$13:$N$21,D1861)</f>
        <v>0</v>
      </c>
    </row>
    <row r="1862">
      <c r="A1862" s="4">
        <v>1861.0</v>
      </c>
      <c r="B1862" s="4">
        <v>811.0</v>
      </c>
      <c r="C1862" s="4" t="s">
        <v>5111</v>
      </c>
      <c r="D1862" s="4" t="s">
        <v>8011</v>
      </c>
      <c r="E1862" s="4" t="s">
        <v>4598</v>
      </c>
      <c r="F1862" s="4">
        <v>6.0</v>
      </c>
      <c r="I1862" t="str">
        <f t="array" ref="I1862">INDEX('Current 2023 Points'!$F$16:$F$27,MATCH(1,MMULT(--('Current 2023 Points'!$G$16:$N$27=D1862),TRANSPOSE(COLUMN('Current 2023 Points'!$G$16:$N$27)^0)),0))</f>
        <v>#N/A</v>
      </c>
      <c r="K1862" s="58">
        <f>F1862-IFERROR(VLOOKUP(D1862,'Pre-transfer 2023 Ranking'!$D:$F,3,0),0)</f>
        <v>0</v>
      </c>
      <c r="L1862">
        <f>countif('Pre-transfer 2022 Points'!$E$13:$L$21,D1862)</f>
        <v>0</v>
      </c>
      <c r="M1862" s="59">
        <f>countif('2022 Points'!$G$13:$N$21,D1862)</f>
        <v>0</v>
      </c>
    </row>
    <row r="1863">
      <c r="A1863" s="4">
        <v>1862.0</v>
      </c>
      <c r="B1863" s="4"/>
      <c r="C1863" s="4" t="s">
        <v>5776</v>
      </c>
      <c r="D1863" s="4" t="s">
        <v>8012</v>
      </c>
      <c r="E1863" s="4" t="s">
        <v>1754</v>
      </c>
      <c r="F1863" s="4">
        <v>6.0</v>
      </c>
      <c r="I1863" t="str">
        <f t="array" ref="I1863">INDEX('Current 2023 Points'!$F$16:$F$27,MATCH(1,MMULT(--('Current 2023 Points'!$G$16:$N$27=D1863),TRANSPOSE(COLUMN('Current 2023 Points'!$G$16:$N$27)^0)),0))</f>
        <v>#N/A</v>
      </c>
      <c r="K1863" s="58">
        <f>F1863-IFERROR(VLOOKUP(D1863,'Pre-transfer 2023 Ranking'!$D:$F,3,0),0)</f>
        <v>0</v>
      </c>
      <c r="L1863">
        <f>countif('Pre-transfer 2022 Points'!$E$13:$L$21,D1863)</f>
        <v>0</v>
      </c>
      <c r="M1863" s="59">
        <f>countif('2022 Points'!$G$13:$N$21,D1863)</f>
        <v>0</v>
      </c>
    </row>
    <row r="1864">
      <c r="A1864" s="4">
        <v>1863.0</v>
      </c>
      <c r="B1864" s="4">
        <v>2230.0</v>
      </c>
      <c r="C1864" s="4" t="s">
        <v>4412</v>
      </c>
      <c r="D1864" s="4" t="s">
        <v>8013</v>
      </c>
      <c r="E1864" s="4"/>
      <c r="F1864" s="4">
        <v>6.0</v>
      </c>
      <c r="I1864" t="str">
        <f t="array" ref="I1864">INDEX('Current 2023 Points'!$F$16:$F$27,MATCH(1,MMULT(--('Current 2023 Points'!$G$16:$N$27=D1864),TRANSPOSE(COLUMN('Current 2023 Points'!$G$16:$N$27)^0)),0))</f>
        <v>#N/A</v>
      </c>
      <c r="K1864" s="58">
        <f>F1864-IFERROR(VLOOKUP(D1864,'Pre-transfer 2023 Ranking'!$D:$F,3,0),0)</f>
        <v>6</v>
      </c>
      <c r="L1864">
        <f>countif('Pre-transfer 2022 Points'!$E$13:$L$21,D1864)</f>
        <v>0</v>
      </c>
      <c r="M1864" s="59">
        <f>countif('2022 Points'!$G$13:$N$21,D1864)</f>
        <v>0</v>
      </c>
    </row>
    <row r="1865">
      <c r="A1865" s="4">
        <v>1864.0</v>
      </c>
      <c r="B1865" s="4"/>
      <c r="C1865" s="4" t="s">
        <v>5776</v>
      </c>
      <c r="D1865" s="4" t="s">
        <v>8014</v>
      </c>
      <c r="E1865" s="4" t="s">
        <v>1231</v>
      </c>
      <c r="F1865" s="4">
        <v>6.0</v>
      </c>
      <c r="I1865" t="str">
        <f t="array" ref="I1865">INDEX('Current 2023 Points'!$F$16:$F$27,MATCH(1,MMULT(--('Current 2023 Points'!$G$16:$N$27=D1865),TRANSPOSE(COLUMN('Current 2023 Points'!$G$16:$N$27)^0)),0))</f>
        <v>#N/A</v>
      </c>
      <c r="K1865" s="58">
        <f>F1865-IFERROR(VLOOKUP(D1865,'Pre-transfer 2023 Ranking'!$D:$F,3,0),0)</f>
        <v>6</v>
      </c>
      <c r="L1865">
        <f>countif('Pre-transfer 2022 Points'!$E$13:$L$21,D1865)</f>
        <v>0</v>
      </c>
      <c r="M1865" s="59">
        <f>countif('2022 Points'!$G$13:$N$21,D1865)</f>
        <v>0</v>
      </c>
    </row>
    <row r="1866">
      <c r="A1866" s="4">
        <v>1865.0</v>
      </c>
      <c r="B1866" s="4">
        <v>2313.0</v>
      </c>
      <c r="C1866" s="4" t="s">
        <v>5361</v>
      </c>
      <c r="D1866" s="4" t="s">
        <v>8015</v>
      </c>
      <c r="E1866" s="4"/>
      <c r="F1866" s="4">
        <v>6.0</v>
      </c>
      <c r="I1866" t="str">
        <f t="array" ref="I1866">INDEX('Current 2023 Points'!$F$16:$F$27,MATCH(1,MMULT(--('Current 2023 Points'!$G$16:$N$27=D1866),TRANSPOSE(COLUMN('Current 2023 Points'!$G$16:$N$27)^0)),0))</f>
        <v>#N/A</v>
      </c>
      <c r="K1866" s="58">
        <f>F1866-IFERROR(VLOOKUP(D1866,'Pre-transfer 2023 Ranking'!$D:$F,3,0),0)</f>
        <v>6</v>
      </c>
      <c r="L1866">
        <f>countif('Pre-transfer 2022 Points'!$E$13:$L$21,D1866)</f>
        <v>0</v>
      </c>
      <c r="M1866" s="59">
        <f>countif('2022 Points'!$G$13:$N$21,D1866)</f>
        <v>0</v>
      </c>
    </row>
    <row r="1867">
      <c r="A1867" s="4">
        <v>1866.0</v>
      </c>
      <c r="B1867" s="4"/>
      <c r="C1867" s="4" t="s">
        <v>5776</v>
      </c>
      <c r="D1867" s="4" t="s">
        <v>8016</v>
      </c>
      <c r="E1867" s="4" t="s">
        <v>4851</v>
      </c>
      <c r="F1867" s="4">
        <v>6.0</v>
      </c>
      <c r="I1867" t="str">
        <f t="array" ref="I1867">INDEX('Current 2023 Points'!$F$16:$F$27,MATCH(1,MMULT(--('Current 2023 Points'!$G$16:$N$27=D1867),TRANSPOSE(COLUMN('Current 2023 Points'!$G$16:$N$27)^0)),0))</f>
        <v>#N/A</v>
      </c>
      <c r="K1867" s="58">
        <f>F1867-IFERROR(VLOOKUP(D1867,'Pre-transfer 2023 Ranking'!$D:$F,3,0),0)</f>
        <v>6</v>
      </c>
      <c r="L1867">
        <f>countif('Pre-transfer 2022 Points'!$E$13:$L$21,D1867)</f>
        <v>0</v>
      </c>
      <c r="M1867" s="59">
        <f>countif('2022 Points'!$G$13:$N$21,D1867)</f>
        <v>0</v>
      </c>
    </row>
    <row r="1868">
      <c r="A1868" s="4">
        <v>1867.0</v>
      </c>
      <c r="B1868" s="4"/>
      <c r="C1868" s="4" t="s">
        <v>5776</v>
      </c>
      <c r="D1868" s="4" t="s">
        <v>8017</v>
      </c>
      <c r="E1868" s="4" t="s">
        <v>8688</v>
      </c>
      <c r="F1868" s="4">
        <v>6.0</v>
      </c>
      <c r="I1868" t="str">
        <f t="array" ref="I1868">INDEX('Current 2023 Points'!$F$16:$F$27,MATCH(1,MMULT(--('Current 2023 Points'!$G$16:$N$27=D1868),TRANSPOSE(COLUMN('Current 2023 Points'!$G$16:$N$27)^0)),0))</f>
        <v>#N/A</v>
      </c>
      <c r="K1868" s="58">
        <f>F1868-IFERROR(VLOOKUP(D1868,'Pre-transfer 2023 Ranking'!$D:$F,3,0),0)</f>
        <v>6</v>
      </c>
      <c r="L1868">
        <f>countif('Pre-transfer 2022 Points'!$E$13:$L$21,D1868)</f>
        <v>0</v>
      </c>
      <c r="M1868" s="59">
        <f>countif('2022 Points'!$G$13:$N$21,D1868)</f>
        <v>0</v>
      </c>
    </row>
    <row r="1869">
      <c r="A1869" s="4">
        <v>1868.0</v>
      </c>
      <c r="B1869" s="4">
        <v>2348.0</v>
      </c>
      <c r="C1869" s="4" t="s">
        <v>8610</v>
      </c>
      <c r="D1869" s="4" t="s">
        <v>8018</v>
      </c>
      <c r="E1869" s="4"/>
      <c r="F1869" s="4">
        <v>6.0</v>
      </c>
      <c r="I1869" t="str">
        <f t="array" ref="I1869">INDEX('Current 2023 Points'!$F$16:$F$27,MATCH(1,MMULT(--('Current 2023 Points'!$G$16:$N$27=D1869),TRANSPOSE(COLUMN('Current 2023 Points'!$G$16:$N$27)^0)),0))</f>
        <v>#N/A</v>
      </c>
      <c r="K1869" s="58">
        <f>F1869-IFERROR(VLOOKUP(D1869,'Pre-transfer 2023 Ranking'!$D:$F,3,0),0)</f>
        <v>6</v>
      </c>
      <c r="L1869">
        <f>countif('Pre-transfer 2022 Points'!$E$13:$L$21,D1869)</f>
        <v>0</v>
      </c>
      <c r="M1869" s="59">
        <f>countif('2022 Points'!$G$13:$N$21,D1869)</f>
        <v>0</v>
      </c>
    </row>
    <row r="1870">
      <c r="A1870" s="4">
        <v>1869.0</v>
      </c>
      <c r="B1870" s="4">
        <v>1670.0</v>
      </c>
      <c r="C1870" s="4" t="s">
        <v>5010</v>
      </c>
      <c r="D1870" s="4" t="s">
        <v>8019</v>
      </c>
      <c r="E1870" s="4"/>
      <c r="F1870" s="4">
        <v>6.0</v>
      </c>
      <c r="I1870" t="str">
        <f t="array" ref="I1870">INDEX('Current 2023 Points'!$F$16:$F$27,MATCH(1,MMULT(--('Current 2023 Points'!$G$16:$N$27=D1870),TRANSPOSE(COLUMN('Current 2023 Points'!$G$16:$N$27)^0)),0))</f>
        <v>#N/A</v>
      </c>
      <c r="K1870" s="58">
        <f>F1870-IFERROR(VLOOKUP(D1870,'Pre-transfer 2023 Ranking'!$D:$F,3,0),0)</f>
        <v>6</v>
      </c>
      <c r="L1870">
        <f>countif('Pre-transfer 2022 Points'!$E$13:$L$21,D1870)</f>
        <v>0</v>
      </c>
      <c r="M1870" s="59">
        <f>countif('2022 Points'!$G$13:$N$21,D1870)</f>
        <v>0</v>
      </c>
    </row>
    <row r="1871">
      <c r="A1871" s="4">
        <v>1870.0</v>
      </c>
      <c r="B1871" s="4"/>
      <c r="C1871" s="4" t="s">
        <v>5776</v>
      </c>
      <c r="D1871" s="4" t="s">
        <v>8020</v>
      </c>
      <c r="E1871" s="4" t="s">
        <v>8654</v>
      </c>
      <c r="F1871" s="4">
        <v>6.0</v>
      </c>
      <c r="I1871" t="str">
        <f t="array" ref="I1871">INDEX('Current 2023 Points'!$F$16:$F$27,MATCH(1,MMULT(--('Current 2023 Points'!$G$16:$N$27=D1871),TRANSPOSE(COLUMN('Current 2023 Points'!$G$16:$N$27)^0)),0))</f>
        <v>#N/A</v>
      </c>
      <c r="K1871" s="58">
        <f>F1871-IFERROR(VLOOKUP(D1871,'Pre-transfer 2023 Ranking'!$D:$F,3,0),0)</f>
        <v>6</v>
      </c>
      <c r="L1871">
        <f>countif('Pre-transfer 2022 Points'!$E$13:$L$21,D1871)</f>
        <v>0</v>
      </c>
      <c r="M1871" s="59">
        <f>countif('2022 Points'!$G$13:$N$21,D1871)</f>
        <v>0</v>
      </c>
    </row>
    <row r="1872">
      <c r="A1872" s="4">
        <v>1871.0</v>
      </c>
      <c r="B1872" s="4"/>
      <c r="C1872" s="4" t="s">
        <v>5776</v>
      </c>
      <c r="D1872" s="4" t="s">
        <v>8021</v>
      </c>
      <c r="E1872" s="4" t="s">
        <v>5829</v>
      </c>
      <c r="F1872" s="4">
        <v>6.0</v>
      </c>
      <c r="I1872" t="str">
        <f t="array" ref="I1872">INDEX('Current 2023 Points'!$F$16:$F$27,MATCH(1,MMULT(--('Current 2023 Points'!$G$16:$N$27=D1872),TRANSPOSE(COLUMN('Current 2023 Points'!$G$16:$N$27)^0)),0))</f>
        <v>#N/A</v>
      </c>
      <c r="K1872" s="58">
        <f>F1872-IFERROR(VLOOKUP(D1872,'Pre-transfer 2023 Ranking'!$D:$F,3,0),0)</f>
        <v>6</v>
      </c>
      <c r="L1872">
        <f>countif('Pre-transfer 2022 Points'!$E$13:$L$21,D1872)</f>
        <v>0</v>
      </c>
      <c r="M1872" s="59">
        <f>countif('2022 Points'!$G$13:$N$21,D1872)</f>
        <v>0</v>
      </c>
    </row>
    <row r="1873">
      <c r="A1873" s="4">
        <v>1872.0</v>
      </c>
      <c r="B1873" s="4">
        <v>1589.0</v>
      </c>
      <c r="C1873" s="4" t="s">
        <v>5330</v>
      </c>
      <c r="D1873" s="4" t="s">
        <v>8022</v>
      </c>
      <c r="E1873" s="4" t="s">
        <v>4595</v>
      </c>
      <c r="F1873" s="4">
        <v>6.0</v>
      </c>
      <c r="I1873" t="str">
        <f t="array" ref="I1873">INDEX('Current 2023 Points'!$F$16:$F$27,MATCH(1,MMULT(--('Current 2023 Points'!$G$16:$N$27=D1873),TRANSPOSE(COLUMN('Current 2023 Points'!$G$16:$N$27)^0)),0))</f>
        <v>#N/A</v>
      </c>
      <c r="K1873" s="58">
        <f>F1873-IFERROR(VLOOKUP(D1873,'Pre-transfer 2023 Ranking'!$D:$F,3,0),0)</f>
        <v>6</v>
      </c>
      <c r="L1873">
        <f>countif('Pre-transfer 2022 Points'!$E$13:$L$21,D1873)</f>
        <v>0</v>
      </c>
      <c r="M1873" s="59">
        <f>countif('2022 Points'!$G$13:$N$21,D1873)</f>
        <v>0</v>
      </c>
    </row>
    <row r="1874">
      <c r="A1874" s="4">
        <v>1873.0</v>
      </c>
      <c r="B1874" s="4"/>
      <c r="C1874" s="4" t="s">
        <v>5776</v>
      </c>
      <c r="D1874" s="4" t="s">
        <v>8023</v>
      </c>
      <c r="E1874" s="4" t="s">
        <v>8720</v>
      </c>
      <c r="F1874" s="4">
        <v>6.0</v>
      </c>
      <c r="I1874" t="str">
        <f t="array" ref="I1874">INDEX('Current 2023 Points'!$F$16:$F$27,MATCH(1,MMULT(--('Current 2023 Points'!$G$16:$N$27=D1874),TRANSPOSE(COLUMN('Current 2023 Points'!$G$16:$N$27)^0)),0))</f>
        <v>#N/A</v>
      </c>
      <c r="K1874" s="58">
        <f>F1874-IFERROR(VLOOKUP(D1874,'Pre-transfer 2023 Ranking'!$D:$F,3,0),0)</f>
        <v>6</v>
      </c>
      <c r="L1874">
        <f>countif('Pre-transfer 2022 Points'!$E$13:$L$21,D1874)</f>
        <v>0</v>
      </c>
      <c r="M1874" s="59">
        <f>countif('2022 Points'!$G$13:$N$21,D1874)</f>
        <v>0</v>
      </c>
    </row>
    <row r="1875">
      <c r="A1875" s="4">
        <v>1874.0</v>
      </c>
      <c r="B1875" s="12"/>
      <c r="C1875" s="4" t="s">
        <v>5776</v>
      </c>
      <c r="D1875" s="4" t="s">
        <v>8024</v>
      </c>
      <c r="E1875" s="4" t="s">
        <v>4314</v>
      </c>
      <c r="F1875" s="4">
        <v>6.0</v>
      </c>
      <c r="I1875" t="str">
        <f t="array" ref="I1875">INDEX('Current 2023 Points'!$F$16:$F$27,MATCH(1,MMULT(--('Current 2023 Points'!$G$16:$N$27=D1875),TRANSPOSE(COLUMN('Current 2023 Points'!$G$16:$N$27)^0)),0))</f>
        <v>#N/A</v>
      </c>
      <c r="K1875" s="58">
        <f>F1875-IFERROR(VLOOKUP(D1875,'Pre-transfer 2023 Ranking'!$D:$F,3,0),0)</f>
        <v>6</v>
      </c>
      <c r="L1875">
        <f>countif('Pre-transfer 2022 Points'!$E$13:$L$21,D1875)</f>
        <v>0</v>
      </c>
      <c r="M1875" s="59">
        <f>countif('2022 Points'!$G$13:$N$21,D1875)</f>
        <v>0</v>
      </c>
    </row>
    <row r="1876">
      <c r="A1876" s="4">
        <v>1875.0</v>
      </c>
      <c r="B1876" s="4">
        <v>1860.0</v>
      </c>
      <c r="C1876" s="4" t="s">
        <v>1226</v>
      </c>
      <c r="D1876" s="4" t="s">
        <v>8025</v>
      </c>
      <c r="E1876" s="4" t="s">
        <v>8668</v>
      </c>
      <c r="F1876" s="4">
        <v>6.0</v>
      </c>
      <c r="I1876" t="str">
        <f t="array" ref="I1876">INDEX('Current 2023 Points'!$F$16:$F$27,MATCH(1,MMULT(--('Current 2023 Points'!$G$16:$N$27=D1876),TRANSPOSE(COLUMN('Current 2023 Points'!$G$16:$N$27)^0)),0))</f>
        <v>#N/A</v>
      </c>
      <c r="K1876" s="58">
        <f>F1876-IFERROR(VLOOKUP(D1876,'Pre-transfer 2023 Ranking'!$D:$F,3,0),0)</f>
        <v>6</v>
      </c>
      <c r="L1876">
        <f>countif('Pre-transfer 2022 Points'!$E$13:$L$21,D1876)</f>
        <v>0</v>
      </c>
      <c r="M1876" s="59">
        <f>countif('2022 Points'!$G$13:$N$21,D1876)</f>
        <v>0</v>
      </c>
    </row>
    <row r="1877">
      <c r="A1877" s="4">
        <v>1876.0</v>
      </c>
      <c r="B1877" s="4"/>
      <c r="C1877" s="4" t="s">
        <v>5776</v>
      </c>
      <c r="D1877" s="4" t="s">
        <v>8026</v>
      </c>
      <c r="E1877" s="4" t="s">
        <v>6156</v>
      </c>
      <c r="F1877" s="4">
        <v>6.0</v>
      </c>
      <c r="I1877" t="str">
        <f t="array" ref="I1877">INDEX('Current 2023 Points'!$F$16:$F$27,MATCH(1,MMULT(--('Current 2023 Points'!$G$16:$N$27=D1877),TRANSPOSE(COLUMN('Current 2023 Points'!$G$16:$N$27)^0)),0))</f>
        <v>#N/A</v>
      </c>
      <c r="K1877" s="58">
        <f>F1877-IFERROR(VLOOKUP(D1877,'Pre-transfer 2023 Ranking'!$D:$F,3,0),0)</f>
        <v>6</v>
      </c>
      <c r="L1877">
        <f>countif('Pre-transfer 2022 Points'!$E$13:$L$21,D1877)</f>
        <v>0</v>
      </c>
      <c r="M1877" s="59">
        <f>countif('2022 Points'!$G$13:$N$21,D1877)</f>
        <v>0</v>
      </c>
    </row>
    <row r="1878">
      <c r="A1878" s="4">
        <v>1877.0</v>
      </c>
      <c r="B1878" s="4"/>
      <c r="C1878" s="4" t="s">
        <v>5776</v>
      </c>
      <c r="D1878" s="4" t="s">
        <v>8027</v>
      </c>
      <c r="E1878" s="4" t="s">
        <v>5170</v>
      </c>
      <c r="F1878" s="4">
        <v>6.0</v>
      </c>
      <c r="I1878" t="str">
        <f t="array" ref="I1878">INDEX('Current 2023 Points'!$F$16:$F$27,MATCH(1,MMULT(--('Current 2023 Points'!$G$16:$N$27=D1878),TRANSPOSE(COLUMN('Current 2023 Points'!$G$16:$N$27)^0)),0))</f>
        <v>#N/A</v>
      </c>
      <c r="K1878" s="58">
        <f>F1878-IFERROR(VLOOKUP(D1878,'Pre-transfer 2023 Ranking'!$D:$F,3,0),0)</f>
        <v>6</v>
      </c>
      <c r="L1878">
        <f>countif('Pre-transfer 2022 Points'!$E$13:$L$21,D1878)</f>
        <v>0</v>
      </c>
      <c r="M1878" s="59">
        <f>countif('2022 Points'!$G$13:$N$21,D1878)</f>
        <v>0</v>
      </c>
    </row>
    <row r="1879">
      <c r="A1879" s="4">
        <v>1878.0</v>
      </c>
      <c r="B1879" s="4"/>
      <c r="C1879" s="4" t="s">
        <v>5776</v>
      </c>
      <c r="D1879" s="4" t="s">
        <v>8028</v>
      </c>
      <c r="E1879" s="4" t="s">
        <v>5191</v>
      </c>
      <c r="F1879" s="4">
        <v>6.0</v>
      </c>
      <c r="I1879" t="str">
        <f t="array" ref="I1879">INDEX('Current 2023 Points'!$F$16:$F$27,MATCH(1,MMULT(--('Current 2023 Points'!$G$16:$N$27=D1879),TRANSPOSE(COLUMN('Current 2023 Points'!$G$16:$N$27)^0)),0))</f>
        <v>#N/A</v>
      </c>
      <c r="K1879" s="58">
        <f>F1879-IFERROR(VLOOKUP(D1879,'Pre-transfer 2023 Ranking'!$D:$F,3,0),0)</f>
        <v>6</v>
      </c>
      <c r="L1879">
        <f>countif('Pre-transfer 2022 Points'!$E$13:$L$21,D1879)</f>
        <v>0</v>
      </c>
      <c r="M1879" s="59">
        <f>countif('2022 Points'!$G$13:$N$21,D1879)</f>
        <v>0</v>
      </c>
    </row>
    <row r="1880">
      <c r="A1880" s="4">
        <v>1879.0</v>
      </c>
      <c r="B1880" s="4"/>
      <c r="C1880" s="4" t="s">
        <v>5776</v>
      </c>
      <c r="D1880" s="4" t="s">
        <v>8029</v>
      </c>
      <c r="E1880" s="4"/>
      <c r="F1880" s="4">
        <v>5.0</v>
      </c>
      <c r="I1880" t="str">
        <f t="array" ref="I1880">INDEX('Current 2023 Points'!$F$16:$F$27,MATCH(1,MMULT(--('Current 2023 Points'!$G$16:$N$27=D1880),TRANSPOSE(COLUMN('Current 2023 Points'!$G$16:$N$27)^0)),0))</f>
        <v>#N/A</v>
      </c>
      <c r="K1880" s="58">
        <f>F1880-IFERROR(VLOOKUP(D1880,'Pre-transfer 2023 Ranking'!$D:$F,3,0),0)</f>
        <v>0</v>
      </c>
      <c r="L1880">
        <f>countif('Pre-transfer 2022 Points'!$E$13:$L$21,D1880)</f>
        <v>0</v>
      </c>
      <c r="M1880" s="59">
        <f>countif('2022 Points'!$G$13:$N$21,D1880)</f>
        <v>0</v>
      </c>
    </row>
    <row r="1881">
      <c r="A1881" s="4">
        <v>1880.0</v>
      </c>
      <c r="B1881" s="4"/>
      <c r="C1881" s="4" t="s">
        <v>5776</v>
      </c>
      <c r="D1881" s="4" t="s">
        <v>8030</v>
      </c>
      <c r="E1881" s="4" t="s">
        <v>8884</v>
      </c>
      <c r="F1881" s="4">
        <v>5.0</v>
      </c>
      <c r="I1881" t="str">
        <f t="array" ref="I1881">INDEX('Current 2023 Points'!$F$16:$F$27,MATCH(1,MMULT(--('Current 2023 Points'!$G$16:$N$27=D1881),TRANSPOSE(COLUMN('Current 2023 Points'!$G$16:$N$27)^0)),0))</f>
        <v>#N/A</v>
      </c>
      <c r="K1881" s="58">
        <f>F1881-IFERROR(VLOOKUP(D1881,'Pre-transfer 2023 Ranking'!$D:$F,3,0),0)</f>
        <v>0</v>
      </c>
      <c r="L1881">
        <f>countif('Pre-transfer 2022 Points'!$E$13:$L$21,D1881)</f>
        <v>0</v>
      </c>
      <c r="M1881" s="59">
        <f>countif('2022 Points'!$G$13:$N$21,D1881)</f>
        <v>0</v>
      </c>
    </row>
    <row r="1882">
      <c r="A1882" s="4">
        <v>1881.0</v>
      </c>
      <c r="B1882" s="4"/>
      <c r="C1882" s="4" t="s">
        <v>5776</v>
      </c>
      <c r="D1882" s="4" t="s">
        <v>8031</v>
      </c>
      <c r="E1882" s="4" t="s">
        <v>5859</v>
      </c>
      <c r="F1882" s="4">
        <v>5.0</v>
      </c>
      <c r="I1882" t="str">
        <f t="array" ref="I1882">INDEX('Current 2023 Points'!$F$16:$F$27,MATCH(1,MMULT(--('Current 2023 Points'!$G$16:$N$27=D1882),TRANSPOSE(COLUMN('Current 2023 Points'!$G$16:$N$27)^0)),0))</f>
        <v>#N/A</v>
      </c>
      <c r="K1882" s="58">
        <f>F1882-IFERROR(VLOOKUP(D1882,'Pre-transfer 2023 Ranking'!$D:$F,3,0),0)</f>
        <v>0</v>
      </c>
      <c r="L1882">
        <f>countif('Pre-transfer 2022 Points'!$E$13:$L$21,D1882)</f>
        <v>0</v>
      </c>
      <c r="M1882" s="59">
        <f>countif('2022 Points'!$G$13:$N$21,D1882)</f>
        <v>0</v>
      </c>
    </row>
    <row r="1883">
      <c r="A1883" s="4">
        <v>1882.0</v>
      </c>
      <c r="B1883" s="4">
        <v>1440.0</v>
      </c>
      <c r="C1883" s="4" t="s">
        <v>4848</v>
      </c>
      <c r="D1883" s="4" t="s">
        <v>8032</v>
      </c>
      <c r="E1883" s="4"/>
      <c r="F1883" s="4">
        <v>5.0</v>
      </c>
      <c r="I1883" t="str">
        <f t="array" ref="I1883">INDEX('Current 2023 Points'!$F$16:$F$27,MATCH(1,MMULT(--('Current 2023 Points'!$G$16:$N$27=D1883),TRANSPOSE(COLUMN('Current 2023 Points'!$G$16:$N$27)^0)),0))</f>
        <v>#N/A</v>
      </c>
      <c r="K1883" s="58">
        <f>F1883-IFERROR(VLOOKUP(D1883,'Pre-transfer 2023 Ranking'!$D:$F,3,0),0)</f>
        <v>5</v>
      </c>
      <c r="L1883">
        <f>countif('Pre-transfer 2022 Points'!$E$13:$L$21,D1883)</f>
        <v>0</v>
      </c>
      <c r="M1883" s="59">
        <f>countif('2022 Points'!$G$13:$N$21,D1883)</f>
        <v>0</v>
      </c>
    </row>
    <row r="1884">
      <c r="A1884" s="4">
        <v>1883.0</v>
      </c>
      <c r="B1884" s="4">
        <v>1831.0</v>
      </c>
      <c r="C1884" s="4" t="s">
        <v>4370</v>
      </c>
      <c r="D1884" s="4" t="s">
        <v>8033</v>
      </c>
      <c r="E1884" s="4"/>
      <c r="F1884" s="4">
        <v>5.0</v>
      </c>
      <c r="I1884" t="str">
        <f t="array" ref="I1884">INDEX('Current 2023 Points'!$F$16:$F$27,MATCH(1,MMULT(--('Current 2023 Points'!$G$16:$N$27=D1884),TRANSPOSE(COLUMN('Current 2023 Points'!$G$16:$N$27)^0)),0))</f>
        <v>#N/A</v>
      </c>
      <c r="K1884" s="58">
        <f>F1884-IFERROR(VLOOKUP(D1884,'Pre-transfer 2023 Ranking'!$D:$F,3,0),0)</f>
        <v>0</v>
      </c>
      <c r="L1884">
        <f>countif('Pre-transfer 2022 Points'!$E$13:$L$21,D1884)</f>
        <v>0</v>
      </c>
      <c r="M1884" s="59">
        <f>countif('2022 Points'!$G$13:$N$21,D1884)</f>
        <v>0</v>
      </c>
    </row>
    <row r="1885">
      <c r="A1885" s="4">
        <v>1884.0</v>
      </c>
      <c r="B1885" s="4"/>
      <c r="C1885" s="4" t="s">
        <v>5776</v>
      </c>
      <c r="D1885" s="4" t="s">
        <v>8034</v>
      </c>
      <c r="E1885" s="4"/>
      <c r="F1885" s="4">
        <v>5.0</v>
      </c>
      <c r="I1885" t="str">
        <f t="array" ref="I1885">INDEX('Current 2023 Points'!$F$16:$F$27,MATCH(1,MMULT(--('Current 2023 Points'!$G$16:$N$27=D1885),TRANSPOSE(COLUMN('Current 2023 Points'!$G$16:$N$27)^0)),0))</f>
        <v>#N/A</v>
      </c>
      <c r="K1885" s="58">
        <f>F1885-IFERROR(VLOOKUP(D1885,'Pre-transfer 2023 Ranking'!$D:$F,3,0),0)</f>
        <v>0</v>
      </c>
      <c r="L1885">
        <f>countif('Pre-transfer 2022 Points'!$E$13:$L$21,D1885)</f>
        <v>0</v>
      </c>
      <c r="M1885" s="59">
        <f>countif('2022 Points'!$G$13:$N$21,D1885)</f>
        <v>0</v>
      </c>
    </row>
    <row r="1886">
      <c r="A1886" s="4">
        <v>1885.0</v>
      </c>
      <c r="B1886" s="4"/>
      <c r="C1886" s="4" t="s">
        <v>5776</v>
      </c>
      <c r="D1886" s="4" t="s">
        <v>8035</v>
      </c>
      <c r="E1886" s="4"/>
      <c r="F1886" s="4">
        <v>5.0</v>
      </c>
      <c r="I1886" t="str">
        <f t="array" ref="I1886">INDEX('Current 2023 Points'!$F$16:$F$27,MATCH(1,MMULT(--('Current 2023 Points'!$G$16:$N$27=D1886),TRANSPOSE(COLUMN('Current 2023 Points'!$G$16:$N$27)^0)),0))</f>
        <v>#N/A</v>
      </c>
      <c r="K1886" s="58">
        <f>F1886-IFERROR(VLOOKUP(D1886,'Pre-transfer 2023 Ranking'!$D:$F,3,0),0)</f>
        <v>0</v>
      </c>
      <c r="L1886">
        <f>countif('Pre-transfer 2022 Points'!$E$13:$L$21,D1886)</f>
        <v>0</v>
      </c>
      <c r="M1886" s="59">
        <f>countif('2022 Points'!$G$13:$N$21,D1886)</f>
        <v>0</v>
      </c>
    </row>
    <row r="1887">
      <c r="A1887" s="4">
        <v>1886.0</v>
      </c>
      <c r="B1887" s="12"/>
      <c r="C1887" s="4" t="s">
        <v>5776</v>
      </c>
      <c r="D1887" s="4" t="s">
        <v>8036</v>
      </c>
      <c r="E1887" s="4" t="s">
        <v>8874</v>
      </c>
      <c r="F1887" s="4">
        <v>5.0</v>
      </c>
      <c r="I1887" t="str">
        <f t="array" ref="I1887">INDEX('Current 2023 Points'!$F$16:$F$27,MATCH(1,MMULT(--('Current 2023 Points'!$G$16:$N$27=D1887),TRANSPOSE(COLUMN('Current 2023 Points'!$G$16:$N$27)^0)),0))</f>
        <v>#N/A</v>
      </c>
      <c r="K1887" s="58">
        <f>F1887-IFERROR(VLOOKUP(D1887,'Pre-transfer 2023 Ranking'!$D:$F,3,0),0)</f>
        <v>0</v>
      </c>
      <c r="L1887">
        <f>countif('Pre-transfer 2022 Points'!$E$13:$L$21,D1887)</f>
        <v>0</v>
      </c>
      <c r="M1887" s="59">
        <f>countif('2022 Points'!$G$13:$N$21,D1887)</f>
        <v>0</v>
      </c>
    </row>
    <row r="1888">
      <c r="A1888" s="4">
        <v>1887.0</v>
      </c>
      <c r="B1888" s="4">
        <v>456.0</v>
      </c>
      <c r="C1888" s="4" t="s">
        <v>8885</v>
      </c>
      <c r="D1888" s="4" t="s">
        <v>8037</v>
      </c>
      <c r="E1888" s="4" t="s">
        <v>8595</v>
      </c>
      <c r="F1888" s="4">
        <v>5.0</v>
      </c>
      <c r="I1888" t="str">
        <f t="array" ref="I1888">INDEX('Current 2023 Points'!$F$16:$F$27,MATCH(1,MMULT(--('Current 2023 Points'!$G$16:$N$27=D1888),TRANSPOSE(COLUMN('Current 2023 Points'!$G$16:$N$27)^0)),0))</f>
        <v>#N/A</v>
      </c>
      <c r="K1888" s="58">
        <f>F1888-IFERROR(VLOOKUP(D1888,'Pre-transfer 2023 Ranking'!$D:$F,3,0),0)</f>
        <v>0</v>
      </c>
      <c r="L1888">
        <f>countif('Pre-transfer 2022 Points'!$E$13:$L$21,D1888)</f>
        <v>0</v>
      </c>
      <c r="M1888" s="59">
        <f>countif('2022 Points'!$G$13:$N$21,D1888)</f>
        <v>0</v>
      </c>
    </row>
    <row r="1889">
      <c r="A1889" s="4">
        <v>1888.0</v>
      </c>
      <c r="B1889" s="4">
        <v>1034.0</v>
      </c>
      <c r="C1889" s="4" t="s">
        <v>8886</v>
      </c>
      <c r="D1889" s="4" t="s">
        <v>8038</v>
      </c>
      <c r="E1889" s="4" t="s">
        <v>5399</v>
      </c>
      <c r="F1889" s="4">
        <v>5.0</v>
      </c>
      <c r="I1889" t="str">
        <f t="array" ref="I1889">INDEX('Current 2023 Points'!$F$16:$F$27,MATCH(1,MMULT(--('Current 2023 Points'!$G$16:$N$27=D1889),TRANSPOSE(COLUMN('Current 2023 Points'!$G$16:$N$27)^0)),0))</f>
        <v>#N/A</v>
      </c>
      <c r="K1889" s="58">
        <f>F1889-IFERROR(VLOOKUP(D1889,'Pre-transfer 2023 Ranking'!$D:$F,3,0),0)</f>
        <v>0</v>
      </c>
      <c r="L1889">
        <f>countif('Pre-transfer 2022 Points'!$E$13:$L$21,D1889)</f>
        <v>0</v>
      </c>
      <c r="M1889" s="59">
        <f>countif('2022 Points'!$G$13:$N$21,D1889)</f>
        <v>0</v>
      </c>
    </row>
    <row r="1890">
      <c r="A1890" s="4">
        <v>1889.0</v>
      </c>
      <c r="B1890" s="4"/>
      <c r="C1890" s="4" t="s">
        <v>5776</v>
      </c>
      <c r="D1890" s="4" t="s">
        <v>8039</v>
      </c>
      <c r="E1890" s="4" t="s">
        <v>8600</v>
      </c>
      <c r="F1890" s="4">
        <v>5.0</v>
      </c>
      <c r="I1890" t="str">
        <f t="array" ref="I1890">INDEX('Current 2023 Points'!$F$16:$F$27,MATCH(1,MMULT(--('Current 2023 Points'!$G$16:$N$27=D1890),TRANSPOSE(COLUMN('Current 2023 Points'!$G$16:$N$27)^0)),0))</f>
        <v>#N/A</v>
      </c>
      <c r="K1890" s="58">
        <f>F1890-IFERROR(VLOOKUP(D1890,'Pre-transfer 2023 Ranking'!$D:$F,3,0),0)</f>
        <v>0</v>
      </c>
      <c r="L1890">
        <f>countif('Pre-transfer 2022 Points'!$E$13:$L$21,D1890)</f>
        <v>0</v>
      </c>
      <c r="M1890" s="59">
        <f>countif('2022 Points'!$G$13:$N$21,D1890)</f>
        <v>0</v>
      </c>
    </row>
    <row r="1891">
      <c r="A1891" s="4">
        <v>1890.0</v>
      </c>
      <c r="B1891" s="4"/>
      <c r="C1891" s="4" t="s">
        <v>5776</v>
      </c>
      <c r="D1891" s="4" t="s">
        <v>8040</v>
      </c>
      <c r="E1891" s="4" t="s">
        <v>4626</v>
      </c>
      <c r="F1891" s="4">
        <v>5.0</v>
      </c>
      <c r="I1891" t="str">
        <f t="array" ref="I1891">INDEX('Current 2023 Points'!$F$16:$F$27,MATCH(1,MMULT(--('Current 2023 Points'!$G$16:$N$27=D1891),TRANSPOSE(COLUMN('Current 2023 Points'!$G$16:$N$27)^0)),0))</f>
        <v>#N/A</v>
      </c>
      <c r="K1891" s="58">
        <f>F1891-IFERROR(VLOOKUP(D1891,'Pre-transfer 2023 Ranking'!$D:$F,3,0),0)</f>
        <v>0</v>
      </c>
      <c r="L1891">
        <f>countif('Pre-transfer 2022 Points'!$E$13:$L$21,D1891)</f>
        <v>0</v>
      </c>
      <c r="M1891" s="59">
        <f>countif('2022 Points'!$G$13:$N$21,D1891)</f>
        <v>0</v>
      </c>
    </row>
    <row r="1892">
      <c r="A1892" s="4">
        <v>1891.0</v>
      </c>
      <c r="B1892" s="4"/>
      <c r="C1892" s="4" t="s">
        <v>5776</v>
      </c>
      <c r="D1892" s="4" t="s">
        <v>8041</v>
      </c>
      <c r="E1892" s="4" t="s">
        <v>8652</v>
      </c>
      <c r="F1892" s="4">
        <v>5.0</v>
      </c>
      <c r="I1892" t="str">
        <f t="array" ref="I1892">INDEX('Current 2023 Points'!$F$16:$F$27,MATCH(1,MMULT(--('Current 2023 Points'!$G$16:$N$27=D1892),TRANSPOSE(COLUMN('Current 2023 Points'!$G$16:$N$27)^0)),0))</f>
        <v>#N/A</v>
      </c>
      <c r="K1892" s="58">
        <f>F1892-IFERROR(VLOOKUP(D1892,'Pre-transfer 2023 Ranking'!$D:$F,3,0),0)</f>
        <v>0</v>
      </c>
      <c r="L1892">
        <f>countif('Pre-transfer 2022 Points'!$E$13:$L$21,D1892)</f>
        <v>0</v>
      </c>
      <c r="M1892" s="59">
        <f>countif('2022 Points'!$G$13:$N$21,D1892)</f>
        <v>0</v>
      </c>
    </row>
    <row r="1893">
      <c r="A1893" s="4">
        <v>1892.0</v>
      </c>
      <c r="B1893" s="80"/>
      <c r="C1893" s="4" t="s">
        <v>5776</v>
      </c>
      <c r="D1893" s="4" t="s">
        <v>8042</v>
      </c>
      <c r="E1893" s="4" t="s">
        <v>8596</v>
      </c>
      <c r="F1893" s="4">
        <v>5.0</v>
      </c>
      <c r="I1893" t="str">
        <f t="array" ref="I1893">INDEX('Current 2023 Points'!$F$16:$F$27,MATCH(1,MMULT(--('Current 2023 Points'!$G$16:$N$27=D1893),TRANSPOSE(COLUMN('Current 2023 Points'!$G$16:$N$27)^0)),0))</f>
        <v>#N/A</v>
      </c>
      <c r="K1893" s="58">
        <f>F1893-IFERROR(VLOOKUP(D1893,'Pre-transfer 2023 Ranking'!$D:$F,3,0),0)</f>
        <v>0</v>
      </c>
      <c r="L1893">
        <f>countif('Pre-transfer 2022 Points'!$E$13:$L$21,D1893)</f>
        <v>0</v>
      </c>
      <c r="M1893" s="59">
        <f>countif('2022 Points'!$G$13:$N$21,D1893)</f>
        <v>0</v>
      </c>
    </row>
    <row r="1894">
      <c r="A1894" s="4">
        <v>1893.0</v>
      </c>
      <c r="B1894" s="4">
        <v>1678.0</v>
      </c>
      <c r="C1894" s="4" t="s">
        <v>5146</v>
      </c>
      <c r="D1894" s="4" t="s">
        <v>8043</v>
      </c>
      <c r="E1894" s="4" t="s">
        <v>324</v>
      </c>
      <c r="F1894" s="4">
        <v>5.0</v>
      </c>
      <c r="I1894" t="str">
        <f t="array" ref="I1894">INDEX('Current 2023 Points'!$F$16:$F$27,MATCH(1,MMULT(--('Current 2023 Points'!$G$16:$N$27=D1894),TRANSPOSE(COLUMN('Current 2023 Points'!$G$16:$N$27)^0)),0))</f>
        <v>#N/A</v>
      </c>
      <c r="K1894" s="58">
        <f>F1894-IFERROR(VLOOKUP(D1894,'Pre-transfer 2023 Ranking'!$D:$F,3,0),0)</f>
        <v>0</v>
      </c>
      <c r="L1894">
        <f>countif('Pre-transfer 2022 Points'!$E$13:$L$21,D1894)</f>
        <v>0</v>
      </c>
      <c r="M1894" s="59">
        <f>countif('2022 Points'!$G$13:$N$21,D1894)</f>
        <v>0</v>
      </c>
    </row>
    <row r="1895">
      <c r="A1895" s="4">
        <v>1894.0</v>
      </c>
      <c r="B1895" s="4">
        <v>512.0</v>
      </c>
      <c r="C1895" s="4" t="s">
        <v>8887</v>
      </c>
      <c r="D1895" s="4" t="s">
        <v>8044</v>
      </c>
      <c r="E1895" s="4" t="s">
        <v>998</v>
      </c>
      <c r="F1895" s="4">
        <v>5.0</v>
      </c>
      <c r="I1895" t="str">
        <f t="array" ref="I1895">INDEX('Current 2023 Points'!$F$16:$F$27,MATCH(1,MMULT(--('Current 2023 Points'!$G$16:$N$27=D1895),TRANSPOSE(COLUMN('Current 2023 Points'!$G$16:$N$27)^0)),0))</f>
        <v>#N/A</v>
      </c>
      <c r="K1895" s="58">
        <f>F1895-IFERROR(VLOOKUP(D1895,'Pre-transfer 2023 Ranking'!$D:$F,3,0),0)</f>
        <v>0</v>
      </c>
      <c r="L1895">
        <f>countif('Pre-transfer 2022 Points'!$E$13:$L$21,D1895)</f>
        <v>0</v>
      </c>
      <c r="M1895" s="59">
        <f>countif('2022 Points'!$G$13:$N$21,D1895)</f>
        <v>0</v>
      </c>
    </row>
    <row r="1896">
      <c r="A1896" s="4">
        <v>1895.0</v>
      </c>
      <c r="B1896" s="4">
        <v>1896.0</v>
      </c>
      <c r="C1896" s="4" t="s">
        <v>89</v>
      </c>
      <c r="D1896" s="4" t="s">
        <v>8045</v>
      </c>
      <c r="E1896" s="4" t="s">
        <v>465</v>
      </c>
      <c r="F1896" s="4">
        <v>5.0</v>
      </c>
      <c r="I1896" t="str">
        <f t="array" ref="I1896">INDEX('Current 2023 Points'!$F$16:$F$27,MATCH(1,MMULT(--('Current 2023 Points'!$G$16:$N$27=D1896),TRANSPOSE(COLUMN('Current 2023 Points'!$G$16:$N$27)^0)),0))</f>
        <v>#N/A</v>
      </c>
      <c r="K1896" s="58">
        <f>F1896-IFERROR(VLOOKUP(D1896,'Pre-transfer 2023 Ranking'!$D:$F,3,0),0)</f>
        <v>0</v>
      </c>
      <c r="L1896">
        <f>countif('Pre-transfer 2022 Points'!$E$13:$L$21,D1896)</f>
        <v>0</v>
      </c>
      <c r="M1896" s="59">
        <f>countif('2022 Points'!$G$13:$N$21,D1896)</f>
        <v>0</v>
      </c>
    </row>
    <row r="1897">
      <c r="A1897" s="4">
        <v>1896.0</v>
      </c>
      <c r="B1897" s="12"/>
      <c r="C1897" s="4" t="s">
        <v>5776</v>
      </c>
      <c r="D1897" s="4" t="s">
        <v>8046</v>
      </c>
      <c r="E1897" s="4" t="s">
        <v>465</v>
      </c>
      <c r="F1897" s="4">
        <v>5.0</v>
      </c>
      <c r="I1897" t="str">
        <f t="array" ref="I1897">INDEX('Current 2023 Points'!$F$16:$F$27,MATCH(1,MMULT(--('Current 2023 Points'!$G$16:$N$27=D1897),TRANSPOSE(COLUMN('Current 2023 Points'!$G$16:$N$27)^0)),0))</f>
        <v>#N/A</v>
      </c>
      <c r="K1897" s="58">
        <f>F1897-IFERROR(VLOOKUP(D1897,'Pre-transfer 2023 Ranking'!$D:$F,3,0),0)</f>
        <v>0</v>
      </c>
      <c r="L1897">
        <f>countif('Pre-transfer 2022 Points'!$E$13:$L$21,D1897)</f>
        <v>0</v>
      </c>
      <c r="M1897" s="59">
        <f>countif('2022 Points'!$G$13:$N$21,D1897)</f>
        <v>0</v>
      </c>
    </row>
    <row r="1898">
      <c r="A1898" s="4">
        <v>1897.0</v>
      </c>
      <c r="B1898" s="4"/>
      <c r="C1898" s="4" t="s">
        <v>5776</v>
      </c>
      <c r="D1898" s="4" t="s">
        <v>8047</v>
      </c>
      <c r="E1898" s="4" t="s">
        <v>8864</v>
      </c>
      <c r="F1898" s="4">
        <v>5.0</v>
      </c>
      <c r="I1898" t="str">
        <f t="array" ref="I1898">INDEX('Current 2023 Points'!$F$16:$F$27,MATCH(1,MMULT(--('Current 2023 Points'!$G$16:$N$27=D1898),TRANSPOSE(COLUMN('Current 2023 Points'!$G$16:$N$27)^0)),0))</f>
        <v>#N/A</v>
      </c>
      <c r="K1898" s="58">
        <f>F1898-IFERROR(VLOOKUP(D1898,'Pre-transfer 2023 Ranking'!$D:$F,3,0),0)</f>
        <v>0</v>
      </c>
      <c r="L1898">
        <f>countif('Pre-transfer 2022 Points'!$E$13:$L$21,D1898)</f>
        <v>0</v>
      </c>
      <c r="M1898" s="59">
        <f>countif('2022 Points'!$G$13:$N$21,D1898)</f>
        <v>0</v>
      </c>
    </row>
    <row r="1899">
      <c r="A1899" s="4">
        <v>1898.0</v>
      </c>
      <c r="B1899" s="4">
        <v>1976.0</v>
      </c>
      <c r="C1899" s="4" t="s">
        <v>267</v>
      </c>
      <c r="D1899" s="4" t="s">
        <v>8048</v>
      </c>
      <c r="E1899" s="4" t="s">
        <v>5985</v>
      </c>
      <c r="F1899" s="4">
        <v>5.0</v>
      </c>
      <c r="I1899" t="str">
        <f t="array" ref="I1899">INDEX('Current 2023 Points'!$F$16:$F$27,MATCH(1,MMULT(--('Current 2023 Points'!$G$16:$N$27=D1899),TRANSPOSE(COLUMN('Current 2023 Points'!$G$16:$N$27)^0)),0))</f>
        <v>#N/A</v>
      </c>
      <c r="K1899" s="58">
        <f>F1899-IFERROR(VLOOKUP(D1899,'Pre-transfer 2023 Ranking'!$D:$F,3,0),0)</f>
        <v>0</v>
      </c>
      <c r="L1899">
        <f>countif('Pre-transfer 2022 Points'!$E$13:$L$21,D1899)</f>
        <v>0</v>
      </c>
      <c r="M1899" s="59">
        <f>countif('2022 Points'!$G$13:$N$21,D1899)</f>
        <v>0</v>
      </c>
    </row>
    <row r="1900">
      <c r="A1900" s="4">
        <v>1899.0</v>
      </c>
      <c r="B1900" s="12"/>
      <c r="C1900" s="4" t="s">
        <v>5776</v>
      </c>
      <c r="D1900" s="4" t="s">
        <v>8049</v>
      </c>
      <c r="E1900" s="4" t="s">
        <v>5888</v>
      </c>
      <c r="F1900" s="4">
        <v>5.0</v>
      </c>
      <c r="I1900" t="str">
        <f t="array" ref="I1900">INDEX('Current 2023 Points'!$F$16:$F$27,MATCH(1,MMULT(--('Current 2023 Points'!$G$16:$N$27=D1900),TRANSPOSE(COLUMN('Current 2023 Points'!$G$16:$N$27)^0)),0))</f>
        <v>#N/A</v>
      </c>
      <c r="K1900" s="58">
        <f>F1900-IFERROR(VLOOKUP(D1900,'Pre-transfer 2023 Ranking'!$D:$F,3,0),0)</f>
        <v>4</v>
      </c>
      <c r="L1900">
        <f>countif('Pre-transfer 2022 Points'!$E$13:$L$21,D1900)</f>
        <v>0</v>
      </c>
      <c r="M1900" s="59">
        <f>countif('2022 Points'!$G$13:$N$21,D1900)</f>
        <v>0</v>
      </c>
    </row>
    <row r="1901">
      <c r="A1901" s="4">
        <v>1900.0</v>
      </c>
      <c r="B1901" s="4"/>
      <c r="C1901" s="4" t="s">
        <v>5776</v>
      </c>
      <c r="D1901" s="4" t="s">
        <v>8050</v>
      </c>
      <c r="E1901" s="4"/>
      <c r="F1901" s="4">
        <v>5.0</v>
      </c>
      <c r="I1901" t="str">
        <f t="array" ref="I1901">INDEX('Current 2023 Points'!$F$16:$F$27,MATCH(1,MMULT(--('Current 2023 Points'!$G$16:$N$27=D1901),TRANSPOSE(COLUMN('Current 2023 Points'!$G$16:$N$27)^0)),0))</f>
        <v>#N/A</v>
      </c>
      <c r="K1901" s="58">
        <f>F1901-IFERROR(VLOOKUP(D1901,'Pre-transfer 2023 Ranking'!$D:$F,3,0),0)</f>
        <v>1</v>
      </c>
      <c r="L1901">
        <f>countif('Pre-transfer 2022 Points'!$E$13:$L$21,D1901)</f>
        <v>0</v>
      </c>
      <c r="M1901" s="59">
        <f>countif('2022 Points'!$G$13:$N$21,D1901)</f>
        <v>0</v>
      </c>
    </row>
    <row r="1902">
      <c r="A1902" s="4">
        <v>1901.0</v>
      </c>
      <c r="B1902" s="4">
        <v>1849.0</v>
      </c>
      <c r="C1902" s="4" t="s">
        <v>4370</v>
      </c>
      <c r="D1902" s="4" t="s">
        <v>8051</v>
      </c>
      <c r="E1902" s="4" t="s">
        <v>208</v>
      </c>
      <c r="F1902" s="4">
        <v>5.0</v>
      </c>
      <c r="I1902" t="str">
        <f t="array" ref="I1902">INDEX('Current 2023 Points'!$F$16:$F$27,MATCH(1,MMULT(--('Current 2023 Points'!$G$16:$N$27=D1902),TRANSPOSE(COLUMN('Current 2023 Points'!$G$16:$N$27)^0)),0))</f>
        <v>#N/A</v>
      </c>
      <c r="K1902" s="58">
        <f>F1902-IFERROR(VLOOKUP(D1902,'Pre-transfer 2023 Ranking'!$D:$F,3,0),0)</f>
        <v>0</v>
      </c>
      <c r="L1902">
        <f>countif('Pre-transfer 2022 Points'!$E$13:$L$21,D1902)</f>
        <v>0</v>
      </c>
      <c r="M1902" s="59">
        <f>countif('2022 Points'!$G$13:$N$21,D1902)</f>
        <v>0</v>
      </c>
    </row>
    <row r="1903">
      <c r="A1903" s="4">
        <v>1902.0</v>
      </c>
      <c r="B1903" s="4">
        <v>1742.0</v>
      </c>
      <c r="C1903" s="4" t="s">
        <v>479</v>
      </c>
      <c r="D1903" s="4" t="s">
        <v>8052</v>
      </c>
      <c r="E1903" s="4" t="s">
        <v>4696</v>
      </c>
      <c r="F1903" s="4">
        <v>5.0</v>
      </c>
      <c r="I1903" t="str">
        <f t="array" ref="I1903">INDEX('Current 2023 Points'!$F$16:$F$27,MATCH(1,MMULT(--('Current 2023 Points'!$G$16:$N$27=D1903),TRANSPOSE(COLUMN('Current 2023 Points'!$G$16:$N$27)^0)),0))</f>
        <v>#N/A</v>
      </c>
      <c r="K1903" s="58">
        <f>F1903-IFERROR(VLOOKUP(D1903,'Pre-transfer 2023 Ranking'!$D:$F,3,0),0)</f>
        <v>0</v>
      </c>
      <c r="L1903">
        <f>countif('Pre-transfer 2022 Points'!$E$13:$L$21,D1903)</f>
        <v>0</v>
      </c>
      <c r="M1903" s="59">
        <f>countif('2022 Points'!$G$13:$N$21,D1903)</f>
        <v>0</v>
      </c>
    </row>
    <row r="1904">
      <c r="A1904" s="4">
        <v>1903.0</v>
      </c>
      <c r="B1904" s="4"/>
      <c r="C1904" s="4" t="s">
        <v>5776</v>
      </c>
      <c r="D1904" s="4" t="s">
        <v>8053</v>
      </c>
      <c r="E1904" s="4" t="s">
        <v>8888</v>
      </c>
      <c r="F1904" s="4">
        <v>5.0</v>
      </c>
      <c r="I1904" t="str">
        <f t="array" ref="I1904">INDEX('Current 2023 Points'!$F$16:$F$27,MATCH(1,MMULT(--('Current 2023 Points'!$G$16:$N$27=D1904),TRANSPOSE(COLUMN('Current 2023 Points'!$G$16:$N$27)^0)),0))</f>
        <v>#N/A</v>
      </c>
      <c r="K1904" s="58">
        <f>F1904-IFERROR(VLOOKUP(D1904,'Pre-transfer 2023 Ranking'!$D:$F,3,0),0)</f>
        <v>0</v>
      </c>
      <c r="L1904">
        <f>countif('Pre-transfer 2022 Points'!$E$13:$L$21,D1904)</f>
        <v>0</v>
      </c>
      <c r="M1904" s="59">
        <f>countif('2022 Points'!$G$13:$N$21,D1904)</f>
        <v>0</v>
      </c>
    </row>
    <row r="1905">
      <c r="A1905" s="4">
        <v>1904.0</v>
      </c>
      <c r="B1905" s="4">
        <v>1645.0</v>
      </c>
      <c r="C1905" s="4" t="s">
        <v>1518</v>
      </c>
      <c r="D1905" s="4" t="s">
        <v>8054</v>
      </c>
      <c r="E1905" s="4" t="s">
        <v>8627</v>
      </c>
      <c r="F1905" s="4">
        <v>5.0</v>
      </c>
      <c r="I1905" t="str">
        <f t="array" ref="I1905">INDEX('Current 2023 Points'!$F$16:$F$27,MATCH(1,MMULT(--('Current 2023 Points'!$G$16:$N$27=D1905),TRANSPOSE(COLUMN('Current 2023 Points'!$G$16:$N$27)^0)),0))</f>
        <v>#N/A</v>
      </c>
      <c r="K1905" s="58">
        <f>F1905-IFERROR(VLOOKUP(D1905,'Pre-transfer 2023 Ranking'!$D:$F,3,0),0)</f>
        <v>0</v>
      </c>
      <c r="L1905">
        <f>countif('Pre-transfer 2022 Points'!$E$13:$L$21,D1905)</f>
        <v>0</v>
      </c>
      <c r="M1905" s="59">
        <f>countif('2022 Points'!$G$13:$N$21,D1905)</f>
        <v>0</v>
      </c>
    </row>
    <row r="1906">
      <c r="A1906" s="4">
        <v>1905.0</v>
      </c>
      <c r="B1906" s="4">
        <v>1848.0</v>
      </c>
      <c r="C1906" s="4" t="s">
        <v>1353</v>
      </c>
      <c r="D1906" s="4" t="s">
        <v>8055</v>
      </c>
      <c r="E1906" s="4" t="s">
        <v>8689</v>
      </c>
      <c r="F1906" s="4">
        <v>5.0</v>
      </c>
      <c r="I1906" t="str">
        <f t="array" ref="I1906">INDEX('Current 2023 Points'!$F$16:$F$27,MATCH(1,MMULT(--('Current 2023 Points'!$G$16:$N$27=D1906),TRANSPOSE(COLUMN('Current 2023 Points'!$G$16:$N$27)^0)),0))</f>
        <v>#N/A</v>
      </c>
      <c r="K1906" s="58">
        <f>F1906-IFERROR(VLOOKUP(D1906,'Pre-transfer 2023 Ranking'!$D:$F,3,0),0)</f>
        <v>0</v>
      </c>
      <c r="L1906">
        <f>countif('Pre-transfer 2022 Points'!$E$13:$L$21,D1906)</f>
        <v>0</v>
      </c>
      <c r="M1906" s="59">
        <f>countif('2022 Points'!$G$13:$N$21,D1906)</f>
        <v>0</v>
      </c>
    </row>
    <row r="1907">
      <c r="A1907" s="4">
        <v>1906.0</v>
      </c>
      <c r="B1907" s="4"/>
      <c r="C1907" s="4" t="s">
        <v>5776</v>
      </c>
      <c r="D1907" s="4" t="s">
        <v>8056</v>
      </c>
      <c r="E1907" s="4" t="s">
        <v>6013</v>
      </c>
      <c r="F1907" s="4">
        <v>5.0</v>
      </c>
      <c r="I1907" t="str">
        <f t="array" ref="I1907">INDEX('Current 2023 Points'!$F$16:$F$27,MATCH(1,MMULT(--('Current 2023 Points'!$G$16:$N$27=D1907),TRANSPOSE(COLUMN('Current 2023 Points'!$G$16:$N$27)^0)),0))</f>
        <v>#N/A</v>
      </c>
      <c r="K1907" s="58">
        <f>F1907-IFERROR(VLOOKUP(D1907,'Pre-transfer 2023 Ranking'!$D:$F,3,0),0)</f>
        <v>0</v>
      </c>
      <c r="L1907">
        <f>countif('Pre-transfer 2022 Points'!$E$13:$L$21,D1907)</f>
        <v>0</v>
      </c>
      <c r="M1907" s="59">
        <f>countif('2022 Points'!$G$13:$N$21,D1907)</f>
        <v>0</v>
      </c>
    </row>
    <row r="1908">
      <c r="A1908" s="4">
        <v>1907.0</v>
      </c>
      <c r="B1908" s="4"/>
      <c r="C1908" s="4" t="s">
        <v>5776</v>
      </c>
      <c r="D1908" s="4" t="s">
        <v>8057</v>
      </c>
      <c r="E1908" s="4" t="s">
        <v>5043</v>
      </c>
      <c r="F1908" s="4">
        <v>5.0</v>
      </c>
      <c r="I1908" t="str">
        <f t="array" ref="I1908">INDEX('Current 2023 Points'!$F$16:$F$27,MATCH(1,MMULT(--('Current 2023 Points'!$G$16:$N$27=D1908),TRANSPOSE(COLUMN('Current 2023 Points'!$G$16:$N$27)^0)),0))</f>
        <v>#N/A</v>
      </c>
      <c r="K1908" s="58">
        <f>F1908-IFERROR(VLOOKUP(D1908,'Pre-transfer 2023 Ranking'!$D:$F,3,0),0)</f>
        <v>0</v>
      </c>
      <c r="L1908">
        <f>countif('Pre-transfer 2022 Points'!$E$13:$L$21,D1908)</f>
        <v>0</v>
      </c>
      <c r="M1908" s="59">
        <f>countif('2022 Points'!$G$13:$N$21,D1908)</f>
        <v>0</v>
      </c>
    </row>
    <row r="1909">
      <c r="A1909" s="4">
        <v>1908.0</v>
      </c>
      <c r="B1909" s="4">
        <v>1881.0</v>
      </c>
      <c r="C1909" s="4" t="s">
        <v>452</v>
      </c>
      <c r="D1909" s="4" t="s">
        <v>8058</v>
      </c>
      <c r="E1909" s="4" t="s">
        <v>5859</v>
      </c>
      <c r="F1909" s="4">
        <v>5.0</v>
      </c>
      <c r="I1909" t="str">
        <f t="array" ref="I1909">INDEX('Current 2023 Points'!$F$16:$F$27,MATCH(1,MMULT(--('Current 2023 Points'!$G$16:$N$27=D1909),TRANSPOSE(COLUMN('Current 2023 Points'!$G$16:$N$27)^0)),0))</f>
        <v>#N/A</v>
      </c>
      <c r="K1909" s="58">
        <f>F1909-IFERROR(VLOOKUP(D1909,'Pre-transfer 2023 Ranking'!$D:$F,3,0),0)</f>
        <v>0</v>
      </c>
      <c r="L1909">
        <f>countif('Pre-transfer 2022 Points'!$E$13:$L$21,D1909)</f>
        <v>0</v>
      </c>
      <c r="M1909" s="59">
        <f>countif('2022 Points'!$G$13:$N$21,D1909)</f>
        <v>0</v>
      </c>
    </row>
    <row r="1910">
      <c r="A1910" s="4">
        <v>1909.0</v>
      </c>
      <c r="B1910" s="4"/>
      <c r="C1910" s="4" t="s">
        <v>5776</v>
      </c>
      <c r="D1910" s="4" t="s">
        <v>8059</v>
      </c>
      <c r="E1910" s="4" t="s">
        <v>4800</v>
      </c>
      <c r="F1910" s="4">
        <v>5.0</v>
      </c>
      <c r="I1910" t="str">
        <f t="array" ref="I1910">INDEX('Current 2023 Points'!$F$16:$F$27,MATCH(1,MMULT(--('Current 2023 Points'!$G$16:$N$27=D1910),TRANSPOSE(COLUMN('Current 2023 Points'!$G$16:$N$27)^0)),0))</f>
        <v>#N/A</v>
      </c>
      <c r="K1910" s="58">
        <f>F1910-IFERROR(VLOOKUP(D1910,'Pre-transfer 2023 Ranking'!$D:$F,3,0),0)</f>
        <v>0</v>
      </c>
      <c r="L1910">
        <f>countif('Pre-transfer 2022 Points'!$E$13:$L$21,D1910)</f>
        <v>0</v>
      </c>
      <c r="M1910" s="59">
        <f>countif('2022 Points'!$G$13:$N$21,D1910)</f>
        <v>0</v>
      </c>
    </row>
    <row r="1911">
      <c r="A1911" s="4">
        <v>1910.0</v>
      </c>
      <c r="B1911" s="4">
        <v>1636.0</v>
      </c>
      <c r="C1911" s="4" t="s">
        <v>4629</v>
      </c>
      <c r="D1911" s="4" t="s">
        <v>8060</v>
      </c>
      <c r="E1911" s="4" t="s">
        <v>465</v>
      </c>
      <c r="F1911" s="4">
        <v>5.0</v>
      </c>
      <c r="I1911" t="str">
        <f t="array" ref="I1911">INDEX('Current 2023 Points'!$F$16:$F$27,MATCH(1,MMULT(--('Current 2023 Points'!$G$16:$N$27=D1911),TRANSPOSE(COLUMN('Current 2023 Points'!$G$16:$N$27)^0)),0))</f>
        <v>#N/A</v>
      </c>
      <c r="K1911" s="58">
        <f>F1911-IFERROR(VLOOKUP(D1911,'Pre-transfer 2023 Ranking'!$D:$F,3,0),0)</f>
        <v>0</v>
      </c>
      <c r="L1911">
        <f>countif('Pre-transfer 2022 Points'!$E$13:$L$21,D1911)</f>
        <v>0</v>
      </c>
      <c r="M1911" s="59">
        <f>countif('2022 Points'!$G$13:$N$21,D1911)</f>
        <v>0</v>
      </c>
    </row>
    <row r="1912">
      <c r="A1912" s="4">
        <v>1911.0</v>
      </c>
      <c r="B1912" s="4">
        <v>1146.0</v>
      </c>
      <c r="C1912" s="4" t="s">
        <v>5977</v>
      </c>
      <c r="D1912" s="4" t="s">
        <v>8061</v>
      </c>
      <c r="E1912" s="4" t="s">
        <v>465</v>
      </c>
      <c r="F1912" s="4">
        <v>5.0</v>
      </c>
      <c r="I1912" t="str">
        <f t="array" ref="I1912">INDEX('Current 2023 Points'!$F$16:$F$27,MATCH(1,MMULT(--('Current 2023 Points'!$G$16:$N$27=D1912),TRANSPOSE(COLUMN('Current 2023 Points'!$G$16:$N$27)^0)),0))</f>
        <v>#N/A</v>
      </c>
      <c r="K1912" s="58">
        <f>F1912-IFERROR(VLOOKUP(D1912,'Pre-transfer 2023 Ranking'!$D:$F,3,0),0)</f>
        <v>0</v>
      </c>
      <c r="L1912">
        <f>countif('Pre-transfer 2022 Points'!$E$13:$L$21,D1912)</f>
        <v>0</v>
      </c>
      <c r="M1912" s="59">
        <f>countif('2022 Points'!$G$13:$N$21,D1912)</f>
        <v>0</v>
      </c>
    </row>
    <row r="1913">
      <c r="A1913" s="4">
        <v>1912.0</v>
      </c>
      <c r="B1913" s="4">
        <v>2218.0</v>
      </c>
      <c r="C1913" s="4" t="s">
        <v>5347</v>
      </c>
      <c r="D1913" s="4" t="s">
        <v>8062</v>
      </c>
      <c r="E1913" s="4" t="s">
        <v>4675</v>
      </c>
      <c r="F1913" s="4">
        <v>5.0</v>
      </c>
      <c r="I1913" t="str">
        <f t="array" ref="I1913">INDEX('Current 2023 Points'!$F$16:$F$27,MATCH(1,MMULT(--('Current 2023 Points'!$G$16:$N$27=D1913),TRANSPOSE(COLUMN('Current 2023 Points'!$G$16:$N$27)^0)),0))</f>
        <v>#N/A</v>
      </c>
      <c r="K1913" s="58">
        <f>F1913-IFERROR(VLOOKUP(D1913,'Pre-transfer 2023 Ranking'!$D:$F,3,0),0)</f>
        <v>0</v>
      </c>
      <c r="L1913">
        <f>countif('Pre-transfer 2022 Points'!$E$13:$L$21,D1913)</f>
        <v>0</v>
      </c>
      <c r="M1913" s="59">
        <f>countif('2022 Points'!$G$13:$N$21,D1913)</f>
        <v>0</v>
      </c>
    </row>
    <row r="1914">
      <c r="A1914" s="4">
        <v>1913.0</v>
      </c>
      <c r="B1914" s="4">
        <v>2358.0</v>
      </c>
      <c r="C1914" s="4" t="s">
        <v>262</v>
      </c>
      <c r="D1914" s="4" t="s">
        <v>8063</v>
      </c>
      <c r="E1914" s="4" t="s">
        <v>998</v>
      </c>
      <c r="F1914" s="4">
        <v>5.0</v>
      </c>
      <c r="I1914" t="str">
        <f t="array" ref="I1914">INDEX('Current 2023 Points'!$F$16:$F$27,MATCH(1,MMULT(--('Current 2023 Points'!$G$16:$N$27=D1914),TRANSPOSE(COLUMN('Current 2023 Points'!$G$16:$N$27)^0)),0))</f>
        <v>#N/A</v>
      </c>
      <c r="K1914" s="58">
        <f>F1914-IFERROR(VLOOKUP(D1914,'Pre-transfer 2023 Ranking'!$D:$F,3,0),0)</f>
        <v>4</v>
      </c>
      <c r="L1914">
        <f>countif('Pre-transfer 2022 Points'!$E$13:$L$21,D1914)</f>
        <v>0</v>
      </c>
      <c r="M1914" s="59">
        <f>countif('2022 Points'!$G$13:$N$21,D1914)</f>
        <v>0</v>
      </c>
    </row>
    <row r="1915">
      <c r="A1915" s="4">
        <v>1914.0</v>
      </c>
      <c r="B1915" s="4">
        <v>1846.0</v>
      </c>
      <c r="C1915" s="4" t="s">
        <v>338</v>
      </c>
      <c r="D1915" s="4" t="s">
        <v>8064</v>
      </c>
      <c r="E1915" s="4" t="s">
        <v>8889</v>
      </c>
      <c r="F1915" s="4">
        <v>5.0</v>
      </c>
      <c r="I1915" t="str">
        <f t="array" ref="I1915">INDEX('Current 2023 Points'!$F$16:$F$27,MATCH(1,MMULT(--('Current 2023 Points'!$G$16:$N$27=D1915),TRANSPOSE(COLUMN('Current 2023 Points'!$G$16:$N$27)^0)),0))</f>
        <v>#N/A</v>
      </c>
      <c r="K1915" s="58">
        <f>F1915-IFERROR(VLOOKUP(D1915,'Pre-transfer 2023 Ranking'!$D:$F,3,0),0)</f>
        <v>0</v>
      </c>
      <c r="L1915">
        <f>countif('Pre-transfer 2022 Points'!$E$13:$L$21,D1915)</f>
        <v>0</v>
      </c>
      <c r="M1915" s="59">
        <f>countif('2022 Points'!$G$13:$N$21,D1915)</f>
        <v>0</v>
      </c>
    </row>
    <row r="1916">
      <c r="A1916" s="4">
        <v>1915.0</v>
      </c>
      <c r="B1916" s="4"/>
      <c r="C1916" s="4" t="s">
        <v>5776</v>
      </c>
      <c r="D1916" s="4" t="s">
        <v>8065</v>
      </c>
      <c r="E1916" s="4" t="s">
        <v>8890</v>
      </c>
      <c r="F1916" s="4">
        <v>5.0</v>
      </c>
      <c r="I1916" t="str">
        <f t="array" ref="I1916">INDEX('Current 2023 Points'!$F$16:$F$27,MATCH(1,MMULT(--('Current 2023 Points'!$G$16:$N$27=D1916),TRANSPOSE(COLUMN('Current 2023 Points'!$G$16:$N$27)^0)),0))</f>
        <v>#N/A</v>
      </c>
      <c r="K1916" s="58">
        <f>F1916-IFERROR(VLOOKUP(D1916,'Pre-transfer 2023 Ranking'!$D:$F,3,0),0)</f>
        <v>0</v>
      </c>
      <c r="L1916">
        <f>countif('Pre-transfer 2022 Points'!$E$13:$L$21,D1916)</f>
        <v>0</v>
      </c>
      <c r="M1916" s="59">
        <f>countif('2022 Points'!$G$13:$N$21,D1916)</f>
        <v>0</v>
      </c>
    </row>
    <row r="1917">
      <c r="A1917" s="4">
        <v>1916.0</v>
      </c>
      <c r="B1917" s="4">
        <v>1457.0</v>
      </c>
      <c r="C1917" s="4" t="s">
        <v>5244</v>
      </c>
      <c r="D1917" s="4" t="s">
        <v>8066</v>
      </c>
      <c r="E1917" s="4" t="s">
        <v>1751</v>
      </c>
      <c r="F1917" s="4">
        <v>5.0</v>
      </c>
      <c r="I1917" t="str">
        <f t="array" ref="I1917">INDEX('Current 2023 Points'!$F$16:$F$27,MATCH(1,MMULT(--('Current 2023 Points'!$G$16:$N$27=D1917),TRANSPOSE(COLUMN('Current 2023 Points'!$G$16:$N$27)^0)),0))</f>
        <v>#N/A</v>
      </c>
      <c r="K1917" s="58">
        <f>F1917-IFERROR(VLOOKUP(D1917,'Pre-transfer 2023 Ranking'!$D:$F,3,0),0)</f>
        <v>0</v>
      </c>
      <c r="L1917">
        <f>countif('Pre-transfer 2022 Points'!$E$13:$L$21,D1917)</f>
        <v>0</v>
      </c>
      <c r="M1917" s="59">
        <f>countif('2022 Points'!$G$13:$N$21,D1917)</f>
        <v>0</v>
      </c>
    </row>
    <row r="1918">
      <c r="A1918" s="4">
        <v>1917.0</v>
      </c>
      <c r="B1918" s="4"/>
      <c r="C1918" s="4" t="s">
        <v>5776</v>
      </c>
      <c r="D1918" s="4" t="s">
        <v>8067</v>
      </c>
      <c r="E1918" s="4" t="s">
        <v>4373</v>
      </c>
      <c r="F1918" s="4">
        <v>5.0</v>
      </c>
      <c r="I1918" t="str">
        <f t="array" ref="I1918">INDEX('Current 2023 Points'!$F$16:$F$27,MATCH(1,MMULT(--('Current 2023 Points'!$G$16:$N$27=D1918),TRANSPOSE(COLUMN('Current 2023 Points'!$G$16:$N$27)^0)),0))</f>
        <v>#N/A</v>
      </c>
      <c r="K1918" s="58">
        <f>F1918-IFERROR(VLOOKUP(D1918,'Pre-transfer 2023 Ranking'!$D:$F,3,0),0)</f>
        <v>0</v>
      </c>
      <c r="L1918">
        <f>countif('Pre-transfer 2022 Points'!$E$13:$L$21,D1918)</f>
        <v>0</v>
      </c>
      <c r="M1918" s="59">
        <f>countif('2022 Points'!$G$13:$N$21,D1918)</f>
        <v>0</v>
      </c>
    </row>
    <row r="1919">
      <c r="A1919" s="4">
        <v>1918.0</v>
      </c>
      <c r="B1919" s="12"/>
      <c r="C1919" s="4" t="s">
        <v>5776</v>
      </c>
      <c r="D1919" s="4" t="s">
        <v>8068</v>
      </c>
      <c r="E1919" s="4" t="s">
        <v>8706</v>
      </c>
      <c r="F1919" s="4">
        <v>5.0</v>
      </c>
      <c r="I1919" t="str">
        <f t="array" ref="I1919">INDEX('Current 2023 Points'!$F$16:$F$27,MATCH(1,MMULT(--('Current 2023 Points'!$G$16:$N$27=D1919),TRANSPOSE(COLUMN('Current 2023 Points'!$G$16:$N$27)^0)),0))</f>
        <v>#N/A</v>
      </c>
      <c r="K1919" s="58">
        <f>F1919-IFERROR(VLOOKUP(D1919,'Pre-transfer 2023 Ranking'!$D:$F,3,0),0)</f>
        <v>3</v>
      </c>
      <c r="L1919">
        <f>countif('Pre-transfer 2022 Points'!$E$13:$L$21,D1919)</f>
        <v>0</v>
      </c>
      <c r="M1919" s="59">
        <f>countif('2022 Points'!$G$13:$N$21,D1919)</f>
        <v>0</v>
      </c>
    </row>
    <row r="1920">
      <c r="A1920" s="4">
        <v>1919.0</v>
      </c>
      <c r="B1920" s="4"/>
      <c r="C1920" s="4" t="s">
        <v>5776</v>
      </c>
      <c r="D1920" s="4" t="s">
        <v>8069</v>
      </c>
      <c r="E1920" s="4" t="s">
        <v>1811</v>
      </c>
      <c r="F1920" s="4">
        <v>5.0</v>
      </c>
      <c r="I1920" t="str">
        <f t="array" ref="I1920">INDEX('Current 2023 Points'!$F$16:$F$27,MATCH(1,MMULT(--('Current 2023 Points'!$G$16:$N$27=D1920),TRANSPOSE(COLUMN('Current 2023 Points'!$G$16:$N$27)^0)),0))</f>
        <v>#N/A</v>
      </c>
      <c r="K1920" s="58">
        <f>F1920-IFERROR(VLOOKUP(D1920,'Pre-transfer 2023 Ranking'!$D:$F,3,0),0)</f>
        <v>0</v>
      </c>
      <c r="L1920">
        <f>countif('Pre-transfer 2022 Points'!$E$13:$L$21,D1920)</f>
        <v>0</v>
      </c>
      <c r="M1920" s="59">
        <f>countif('2022 Points'!$G$13:$N$21,D1920)</f>
        <v>0</v>
      </c>
    </row>
    <row r="1921">
      <c r="A1921" s="4">
        <v>1920.0</v>
      </c>
      <c r="B1921" s="4"/>
      <c r="C1921" s="4" t="s">
        <v>5776</v>
      </c>
      <c r="D1921" s="4" t="s">
        <v>8070</v>
      </c>
      <c r="E1921" s="4"/>
      <c r="F1921" s="4">
        <v>5.0</v>
      </c>
      <c r="I1921" t="str">
        <f t="array" ref="I1921">INDEX('Current 2023 Points'!$F$16:$F$27,MATCH(1,MMULT(--('Current 2023 Points'!$G$16:$N$27=D1921),TRANSPOSE(COLUMN('Current 2023 Points'!$G$16:$N$27)^0)),0))</f>
        <v>#N/A</v>
      </c>
      <c r="K1921" s="58">
        <f>F1921-IFERROR(VLOOKUP(D1921,'Pre-transfer 2023 Ranking'!$D:$F,3,0),0)</f>
        <v>0</v>
      </c>
      <c r="L1921">
        <f>countif('Pre-transfer 2022 Points'!$E$13:$L$21,D1921)</f>
        <v>0</v>
      </c>
      <c r="M1921" s="59">
        <f>countif('2022 Points'!$G$13:$N$21,D1921)</f>
        <v>0</v>
      </c>
    </row>
    <row r="1922">
      <c r="A1922" s="4">
        <v>1921.0</v>
      </c>
      <c r="B1922" s="4">
        <v>1891.0</v>
      </c>
      <c r="C1922" s="4" t="s">
        <v>579</v>
      </c>
      <c r="D1922" s="4" t="s">
        <v>8071</v>
      </c>
      <c r="E1922" s="4"/>
      <c r="F1922" s="4">
        <v>5.0</v>
      </c>
      <c r="I1922" t="str">
        <f t="array" ref="I1922">INDEX('Current 2023 Points'!$F$16:$F$27,MATCH(1,MMULT(--('Current 2023 Points'!$G$16:$N$27=D1922),TRANSPOSE(COLUMN('Current 2023 Points'!$G$16:$N$27)^0)),0))</f>
        <v>#N/A</v>
      </c>
      <c r="K1922" s="58">
        <f>F1922-IFERROR(VLOOKUP(D1922,'Pre-transfer 2023 Ranking'!$D:$F,3,0),0)</f>
        <v>0</v>
      </c>
      <c r="L1922">
        <f>countif('Pre-transfer 2022 Points'!$E$13:$L$21,D1922)</f>
        <v>0</v>
      </c>
      <c r="M1922" s="59">
        <f>countif('2022 Points'!$G$13:$N$21,D1922)</f>
        <v>0</v>
      </c>
    </row>
    <row r="1923">
      <c r="A1923" s="4">
        <v>1922.0</v>
      </c>
      <c r="B1923" s="4"/>
      <c r="C1923" s="4" t="s">
        <v>5776</v>
      </c>
      <c r="D1923" s="4" t="s">
        <v>8072</v>
      </c>
      <c r="E1923" s="4" t="s">
        <v>8737</v>
      </c>
      <c r="F1923" s="4">
        <v>5.0</v>
      </c>
      <c r="I1923" t="str">
        <f t="array" ref="I1923">INDEX('Current 2023 Points'!$F$16:$F$27,MATCH(1,MMULT(--('Current 2023 Points'!$G$16:$N$27=D1923),TRANSPOSE(COLUMN('Current 2023 Points'!$G$16:$N$27)^0)),0))</f>
        <v>#N/A</v>
      </c>
      <c r="K1923" s="58">
        <f>F1923-IFERROR(VLOOKUP(D1923,'Pre-transfer 2023 Ranking'!$D:$F,3,0),0)</f>
        <v>0</v>
      </c>
      <c r="L1923">
        <f>countif('Pre-transfer 2022 Points'!$E$13:$L$21,D1923)</f>
        <v>0</v>
      </c>
      <c r="M1923" s="59">
        <f>countif('2022 Points'!$G$13:$N$21,D1923)</f>
        <v>0</v>
      </c>
    </row>
    <row r="1924">
      <c r="A1924" s="4">
        <v>1923.0</v>
      </c>
      <c r="B1924" s="4"/>
      <c r="C1924" s="4" t="s">
        <v>5776</v>
      </c>
      <c r="D1924" s="4" t="s">
        <v>8073</v>
      </c>
      <c r="E1924" s="4"/>
      <c r="F1924" s="4">
        <v>5.0</v>
      </c>
      <c r="I1924" t="str">
        <f t="array" ref="I1924">INDEX('Current 2023 Points'!$F$16:$F$27,MATCH(1,MMULT(--('Current 2023 Points'!$G$16:$N$27=D1924),TRANSPOSE(COLUMN('Current 2023 Points'!$G$16:$N$27)^0)),0))</f>
        <v>#N/A</v>
      </c>
      <c r="K1924" s="58">
        <f>F1924-IFERROR(VLOOKUP(D1924,'Pre-transfer 2023 Ranking'!$D:$F,3,0),0)</f>
        <v>0</v>
      </c>
      <c r="L1924">
        <f>countif('Pre-transfer 2022 Points'!$E$13:$L$21,D1924)</f>
        <v>0</v>
      </c>
      <c r="M1924" s="59">
        <f>countif('2022 Points'!$G$13:$N$21,D1924)</f>
        <v>0</v>
      </c>
    </row>
    <row r="1925">
      <c r="A1925" s="4">
        <v>1924.0</v>
      </c>
      <c r="B1925" s="4"/>
      <c r="C1925" s="4" t="s">
        <v>5776</v>
      </c>
      <c r="D1925" s="4" t="s">
        <v>8074</v>
      </c>
      <c r="E1925" s="4" t="s">
        <v>8891</v>
      </c>
      <c r="F1925" s="4">
        <v>5.0</v>
      </c>
      <c r="I1925" t="str">
        <f t="array" ref="I1925">INDEX('Current 2023 Points'!$F$16:$F$27,MATCH(1,MMULT(--('Current 2023 Points'!$G$16:$N$27=D1925),TRANSPOSE(COLUMN('Current 2023 Points'!$G$16:$N$27)^0)),0))</f>
        <v>#N/A</v>
      </c>
      <c r="K1925" s="58">
        <f>F1925-IFERROR(VLOOKUP(D1925,'Pre-transfer 2023 Ranking'!$D:$F,3,0),0)</f>
        <v>0</v>
      </c>
      <c r="L1925">
        <f>countif('Pre-transfer 2022 Points'!$E$13:$L$21,D1925)</f>
        <v>0</v>
      </c>
      <c r="M1925" s="59">
        <f>countif('2022 Points'!$G$13:$N$21,D1925)</f>
        <v>0</v>
      </c>
    </row>
    <row r="1926">
      <c r="A1926" s="4">
        <v>1925.0</v>
      </c>
      <c r="B1926" s="4"/>
      <c r="C1926" s="4" t="s">
        <v>5776</v>
      </c>
      <c r="D1926" s="4" t="s">
        <v>8075</v>
      </c>
      <c r="E1926" s="4" t="s">
        <v>8604</v>
      </c>
      <c r="F1926" s="4">
        <v>5.0</v>
      </c>
      <c r="I1926" t="str">
        <f t="array" ref="I1926">INDEX('Current 2023 Points'!$F$16:$F$27,MATCH(1,MMULT(--('Current 2023 Points'!$G$16:$N$27=D1926),TRANSPOSE(COLUMN('Current 2023 Points'!$G$16:$N$27)^0)),0))</f>
        <v>#N/A</v>
      </c>
      <c r="K1926" s="58">
        <f>F1926-IFERROR(VLOOKUP(D1926,'Pre-transfer 2023 Ranking'!$D:$F,3,0),0)</f>
        <v>0</v>
      </c>
      <c r="L1926">
        <f>countif('Pre-transfer 2022 Points'!$E$13:$L$21,D1926)</f>
        <v>0</v>
      </c>
      <c r="M1926" s="59">
        <f>countif('2022 Points'!$G$13:$N$21,D1926)</f>
        <v>0</v>
      </c>
    </row>
    <row r="1927">
      <c r="A1927" s="4">
        <v>1926.0</v>
      </c>
      <c r="B1927" s="4"/>
      <c r="C1927" s="4" t="s">
        <v>5776</v>
      </c>
      <c r="D1927" s="4" t="s">
        <v>8076</v>
      </c>
      <c r="E1927" s="4"/>
      <c r="F1927" s="4">
        <v>5.0</v>
      </c>
      <c r="I1927" t="str">
        <f t="array" ref="I1927">INDEX('Current 2023 Points'!$F$16:$F$27,MATCH(1,MMULT(--('Current 2023 Points'!$G$16:$N$27=D1927),TRANSPOSE(COLUMN('Current 2023 Points'!$G$16:$N$27)^0)),0))</f>
        <v>#N/A</v>
      </c>
      <c r="K1927" s="58">
        <f>F1927-IFERROR(VLOOKUP(D1927,'Pre-transfer 2023 Ranking'!$D:$F,3,0),0)</f>
        <v>0</v>
      </c>
      <c r="L1927">
        <f>countif('Pre-transfer 2022 Points'!$E$13:$L$21,D1927)</f>
        <v>0</v>
      </c>
      <c r="M1927" s="59">
        <f>countif('2022 Points'!$G$13:$N$21,D1927)</f>
        <v>0</v>
      </c>
    </row>
    <row r="1928">
      <c r="A1928" s="4">
        <v>1927.0</v>
      </c>
      <c r="B1928" s="4"/>
      <c r="C1928" s="4" t="s">
        <v>5776</v>
      </c>
      <c r="D1928" s="4" t="s">
        <v>8077</v>
      </c>
      <c r="E1928" s="4" t="s">
        <v>8892</v>
      </c>
      <c r="F1928" s="4">
        <v>5.0</v>
      </c>
      <c r="I1928" t="str">
        <f t="array" ref="I1928">INDEX('Current 2023 Points'!$F$16:$F$27,MATCH(1,MMULT(--('Current 2023 Points'!$G$16:$N$27=D1928),TRANSPOSE(COLUMN('Current 2023 Points'!$G$16:$N$27)^0)),0))</f>
        <v>#N/A</v>
      </c>
      <c r="K1928" s="58">
        <f>F1928-IFERROR(VLOOKUP(D1928,'Pre-transfer 2023 Ranking'!$D:$F,3,0),0)</f>
        <v>5</v>
      </c>
      <c r="L1928">
        <f>countif('Pre-transfer 2022 Points'!$E$13:$L$21,D1928)</f>
        <v>0</v>
      </c>
      <c r="M1928" s="59">
        <f>countif('2022 Points'!$G$13:$N$21,D1928)</f>
        <v>0</v>
      </c>
    </row>
    <row r="1929">
      <c r="A1929" s="4">
        <v>1928.0</v>
      </c>
      <c r="C1929" s="4" t="s">
        <v>5776</v>
      </c>
      <c r="D1929" s="4" t="s">
        <v>8078</v>
      </c>
      <c r="E1929" s="4"/>
      <c r="F1929" s="4">
        <v>5.0</v>
      </c>
      <c r="I1929" t="str">
        <f t="array" ref="I1929">INDEX('Current 2023 Points'!$F$16:$F$27,MATCH(1,MMULT(--('Current 2023 Points'!$G$16:$N$27=D1929),TRANSPOSE(COLUMN('Current 2023 Points'!$G$16:$N$27)^0)),0))</f>
        <v>#N/A</v>
      </c>
      <c r="K1929" s="58">
        <f>F1929-IFERROR(VLOOKUP(D1929,'Pre-transfer 2023 Ranking'!$D:$F,3,0),0)</f>
        <v>5</v>
      </c>
      <c r="L1929">
        <f>countif('Pre-transfer 2022 Points'!$E$13:$L$21,D1929)</f>
        <v>0</v>
      </c>
      <c r="M1929" s="59">
        <f>countif('2022 Points'!$G$13:$N$21,D1929)</f>
        <v>0</v>
      </c>
    </row>
    <row r="1930">
      <c r="A1930" s="4">
        <v>1929.0</v>
      </c>
      <c r="B1930" s="4"/>
      <c r="C1930" s="4" t="s">
        <v>5776</v>
      </c>
      <c r="D1930" s="4" t="s">
        <v>8079</v>
      </c>
      <c r="E1930" s="4" t="s">
        <v>5920</v>
      </c>
      <c r="F1930" s="4">
        <v>5.0</v>
      </c>
      <c r="I1930" t="str">
        <f t="array" ref="I1930">INDEX('Current 2023 Points'!$F$16:$F$27,MATCH(1,MMULT(--('Current 2023 Points'!$G$16:$N$27=D1930),TRANSPOSE(COLUMN('Current 2023 Points'!$G$16:$N$27)^0)),0))</f>
        <v>#N/A</v>
      </c>
      <c r="K1930" s="58">
        <f>F1930-IFERROR(VLOOKUP(D1930,'Pre-transfer 2023 Ranking'!$D:$F,3,0),0)</f>
        <v>5</v>
      </c>
      <c r="L1930">
        <f>countif('Pre-transfer 2022 Points'!$E$13:$L$21,D1930)</f>
        <v>0</v>
      </c>
      <c r="M1930" s="59">
        <f>countif('2022 Points'!$G$13:$N$21,D1930)</f>
        <v>0</v>
      </c>
    </row>
    <row r="1931">
      <c r="A1931" s="4">
        <v>1930.0</v>
      </c>
      <c r="B1931" s="4">
        <v>739.0</v>
      </c>
      <c r="C1931" s="4" t="s">
        <v>8893</v>
      </c>
      <c r="D1931" s="4" t="s">
        <v>8080</v>
      </c>
      <c r="E1931" s="4" t="s">
        <v>8742</v>
      </c>
      <c r="F1931" s="4">
        <v>5.0</v>
      </c>
      <c r="I1931" t="str">
        <f t="array" ref="I1931">INDEX('Current 2023 Points'!$F$16:$F$27,MATCH(1,MMULT(--('Current 2023 Points'!$G$16:$N$27=D1931),TRANSPOSE(COLUMN('Current 2023 Points'!$G$16:$N$27)^0)),0))</f>
        <v>#N/A</v>
      </c>
      <c r="K1931" s="58">
        <f>F1931-IFERROR(VLOOKUP(D1931,'Pre-transfer 2023 Ranking'!$D:$F,3,0),0)</f>
        <v>5</v>
      </c>
      <c r="L1931">
        <f>countif('Pre-transfer 2022 Points'!$E$13:$L$21,D1931)</f>
        <v>0</v>
      </c>
      <c r="M1931" s="59">
        <f>countif('2022 Points'!$G$13:$N$21,D1931)</f>
        <v>0</v>
      </c>
    </row>
    <row r="1932">
      <c r="A1932" s="4">
        <v>1931.0</v>
      </c>
      <c r="B1932" s="4">
        <v>2266.0</v>
      </c>
      <c r="C1932" s="4" t="s">
        <v>5669</v>
      </c>
      <c r="D1932" s="4" t="s">
        <v>8081</v>
      </c>
      <c r="E1932" s="4" t="s">
        <v>4595</v>
      </c>
      <c r="F1932" s="4">
        <v>5.0</v>
      </c>
      <c r="I1932" t="str">
        <f t="array" ref="I1932">INDEX('Current 2023 Points'!$F$16:$F$27,MATCH(1,MMULT(--('Current 2023 Points'!$G$16:$N$27=D1932),TRANSPOSE(COLUMN('Current 2023 Points'!$G$16:$N$27)^0)),0))</f>
        <v>#N/A</v>
      </c>
      <c r="K1932" s="58">
        <f>F1932-IFERROR(VLOOKUP(D1932,'Pre-transfer 2023 Ranking'!$D:$F,3,0),0)</f>
        <v>5</v>
      </c>
      <c r="L1932">
        <f>countif('Pre-transfer 2022 Points'!$E$13:$L$21,D1932)</f>
        <v>0</v>
      </c>
      <c r="M1932" s="59">
        <f>countif('2022 Points'!$G$13:$N$21,D1932)</f>
        <v>0</v>
      </c>
    </row>
    <row r="1933">
      <c r="A1933" s="4">
        <v>1932.0</v>
      </c>
      <c r="B1933" s="4"/>
      <c r="C1933" s="4" t="s">
        <v>5776</v>
      </c>
      <c r="D1933" s="4" t="s">
        <v>8082</v>
      </c>
      <c r="E1933" s="4" t="s">
        <v>8894</v>
      </c>
      <c r="F1933" s="4">
        <v>5.0</v>
      </c>
      <c r="I1933" t="str">
        <f t="array" ref="I1933">INDEX('Current 2023 Points'!$F$16:$F$27,MATCH(1,MMULT(--('Current 2023 Points'!$G$16:$N$27=D1933),TRANSPOSE(COLUMN('Current 2023 Points'!$G$16:$N$27)^0)),0))</f>
        <v>#N/A</v>
      </c>
      <c r="K1933" s="58">
        <f>F1933-IFERROR(VLOOKUP(D1933,'Pre-transfer 2023 Ranking'!$D:$F,3,0),0)</f>
        <v>5</v>
      </c>
      <c r="L1933">
        <f>countif('Pre-transfer 2022 Points'!$E$13:$L$21,D1933)</f>
        <v>0</v>
      </c>
      <c r="M1933" s="59">
        <f>countif('2022 Points'!$G$13:$N$21,D1933)</f>
        <v>0</v>
      </c>
    </row>
    <row r="1934">
      <c r="A1934" s="4">
        <v>1933.0</v>
      </c>
      <c r="B1934" s="4"/>
      <c r="C1934" s="4" t="s">
        <v>5776</v>
      </c>
      <c r="D1934" s="4" t="s">
        <v>8083</v>
      </c>
      <c r="E1934" s="4" t="s">
        <v>4391</v>
      </c>
      <c r="F1934" s="4">
        <v>5.0</v>
      </c>
      <c r="I1934" t="str">
        <f t="array" ref="I1934">INDEX('Current 2023 Points'!$F$16:$F$27,MATCH(1,MMULT(--('Current 2023 Points'!$G$16:$N$27=D1934),TRANSPOSE(COLUMN('Current 2023 Points'!$G$16:$N$27)^0)),0))</f>
        <v>#N/A</v>
      </c>
      <c r="K1934" s="58">
        <f>F1934-IFERROR(VLOOKUP(D1934,'Pre-transfer 2023 Ranking'!$D:$F,3,0),0)</f>
        <v>5</v>
      </c>
      <c r="L1934">
        <f>countif('Pre-transfer 2022 Points'!$E$13:$L$21,D1934)</f>
        <v>0</v>
      </c>
      <c r="M1934" s="59">
        <f>countif('2022 Points'!$G$13:$N$21,D1934)</f>
        <v>0</v>
      </c>
    </row>
    <row r="1935">
      <c r="A1935" s="4">
        <v>1934.0</v>
      </c>
      <c r="B1935" s="4">
        <v>1701.0</v>
      </c>
      <c r="C1935" s="4" t="s">
        <v>1524</v>
      </c>
      <c r="D1935" s="4" t="s">
        <v>8084</v>
      </c>
      <c r="E1935" s="4"/>
      <c r="F1935" s="4">
        <v>5.0</v>
      </c>
      <c r="I1935" t="str">
        <f t="array" ref="I1935">INDEX('Current 2023 Points'!$F$16:$F$27,MATCH(1,MMULT(--('Current 2023 Points'!$G$16:$N$27=D1935),TRANSPOSE(COLUMN('Current 2023 Points'!$G$16:$N$27)^0)),0))</f>
        <v>#N/A</v>
      </c>
      <c r="K1935" s="58">
        <f>F1935-IFERROR(VLOOKUP(D1935,'Pre-transfer 2023 Ranking'!$D:$F,3,0),0)</f>
        <v>5</v>
      </c>
      <c r="L1935">
        <f>countif('Pre-transfer 2022 Points'!$E$13:$L$21,D1935)</f>
        <v>0</v>
      </c>
      <c r="M1935" s="59">
        <f>countif('2022 Points'!$G$13:$N$21,D1935)</f>
        <v>0</v>
      </c>
    </row>
    <row r="1936">
      <c r="A1936" s="4">
        <v>1935.0</v>
      </c>
      <c r="B1936" s="4">
        <v>1501.0</v>
      </c>
      <c r="C1936" s="4" t="s">
        <v>8895</v>
      </c>
      <c r="D1936" s="4" t="s">
        <v>8085</v>
      </c>
      <c r="E1936" s="4" t="s">
        <v>5822</v>
      </c>
      <c r="F1936" s="4">
        <v>5.0</v>
      </c>
      <c r="I1936" t="str">
        <f t="array" ref="I1936">INDEX('Current 2023 Points'!$F$16:$F$27,MATCH(1,MMULT(--('Current 2023 Points'!$G$16:$N$27=D1936),TRANSPOSE(COLUMN('Current 2023 Points'!$G$16:$N$27)^0)),0))</f>
        <v>#N/A</v>
      </c>
      <c r="K1936" s="58">
        <f>F1936-IFERROR(VLOOKUP(D1936,'Pre-transfer 2023 Ranking'!$D:$F,3,0),0)</f>
        <v>5</v>
      </c>
      <c r="L1936">
        <f>countif('Pre-transfer 2022 Points'!$E$13:$L$21,D1936)</f>
        <v>0</v>
      </c>
      <c r="M1936" s="59">
        <f>countif('2022 Points'!$G$13:$N$21,D1936)</f>
        <v>0</v>
      </c>
    </row>
    <row r="1937">
      <c r="A1937" s="4">
        <v>1936.0</v>
      </c>
      <c r="B1937" s="4">
        <v>1286.0</v>
      </c>
      <c r="C1937" s="4" t="s">
        <v>4976</v>
      </c>
      <c r="D1937" s="4" t="s">
        <v>8086</v>
      </c>
      <c r="E1937" s="4" t="s">
        <v>4612</v>
      </c>
      <c r="F1937" s="4">
        <v>5.0</v>
      </c>
      <c r="I1937" t="str">
        <f t="array" ref="I1937">INDEX('Current 2023 Points'!$F$16:$F$27,MATCH(1,MMULT(--('Current 2023 Points'!$G$16:$N$27=D1937),TRANSPOSE(COLUMN('Current 2023 Points'!$G$16:$N$27)^0)),0))</f>
        <v>#N/A</v>
      </c>
      <c r="K1937" s="58">
        <f>F1937-IFERROR(VLOOKUP(D1937,'Pre-transfer 2023 Ranking'!$D:$F,3,0),0)</f>
        <v>5</v>
      </c>
      <c r="L1937">
        <f>countif('Pre-transfer 2022 Points'!$E$13:$L$21,D1937)</f>
        <v>0</v>
      </c>
      <c r="M1937" s="59">
        <f>countif('2022 Points'!$G$13:$N$21,D1937)</f>
        <v>0</v>
      </c>
    </row>
    <row r="1938">
      <c r="A1938" s="4">
        <v>1937.0</v>
      </c>
      <c r="B1938" s="4"/>
      <c r="C1938" s="4" t="s">
        <v>5776</v>
      </c>
      <c r="D1938" s="4" t="s">
        <v>8087</v>
      </c>
      <c r="E1938" s="4" t="s">
        <v>8896</v>
      </c>
      <c r="F1938" s="4">
        <v>5.0</v>
      </c>
      <c r="I1938" t="str">
        <f t="array" ref="I1938">INDEX('Current 2023 Points'!$F$16:$F$27,MATCH(1,MMULT(--('Current 2023 Points'!$G$16:$N$27=D1938),TRANSPOSE(COLUMN('Current 2023 Points'!$G$16:$N$27)^0)),0))</f>
        <v>#N/A</v>
      </c>
      <c r="K1938" s="58">
        <f>F1938-IFERROR(VLOOKUP(D1938,'Pre-transfer 2023 Ranking'!$D:$F,3,0),0)</f>
        <v>5</v>
      </c>
      <c r="L1938">
        <f>countif('Pre-transfer 2022 Points'!$E$13:$L$21,D1938)</f>
        <v>0</v>
      </c>
      <c r="M1938" s="59">
        <f>countif('2022 Points'!$G$13:$N$21,D1938)</f>
        <v>0</v>
      </c>
    </row>
    <row r="1939">
      <c r="A1939" s="4">
        <v>1938.0</v>
      </c>
      <c r="B1939" s="12"/>
      <c r="C1939" s="4" t="s">
        <v>5776</v>
      </c>
      <c r="D1939" s="4" t="s">
        <v>8088</v>
      </c>
      <c r="E1939" s="4" t="s">
        <v>8626</v>
      </c>
      <c r="F1939" s="4">
        <v>5.0</v>
      </c>
      <c r="I1939" t="str">
        <f t="array" ref="I1939">INDEX('Current 2023 Points'!$F$16:$F$27,MATCH(1,MMULT(--('Current 2023 Points'!$G$16:$N$27=D1939),TRANSPOSE(COLUMN('Current 2023 Points'!$G$16:$N$27)^0)),0))</f>
        <v>#N/A</v>
      </c>
      <c r="K1939" s="58">
        <f>F1939-IFERROR(VLOOKUP(D1939,'Pre-transfer 2023 Ranking'!$D:$F,3,0),0)</f>
        <v>5</v>
      </c>
      <c r="L1939">
        <f>countif('Pre-transfer 2022 Points'!$E$13:$L$21,D1939)</f>
        <v>0</v>
      </c>
      <c r="M1939" s="59">
        <f>countif('2022 Points'!$G$13:$N$21,D1939)</f>
        <v>0</v>
      </c>
    </row>
    <row r="1940">
      <c r="A1940" s="4">
        <v>1939.0</v>
      </c>
      <c r="B1940" s="4"/>
      <c r="C1940" s="4" t="s">
        <v>5776</v>
      </c>
      <c r="D1940" s="4" t="s">
        <v>8089</v>
      </c>
      <c r="E1940" s="4" t="s">
        <v>8672</v>
      </c>
      <c r="F1940" s="4">
        <v>5.0</v>
      </c>
      <c r="I1940" t="str">
        <f t="array" ref="I1940">INDEX('Current 2023 Points'!$F$16:$F$27,MATCH(1,MMULT(--('Current 2023 Points'!$G$16:$N$27=D1940),TRANSPOSE(COLUMN('Current 2023 Points'!$G$16:$N$27)^0)),0))</f>
        <v>#N/A</v>
      </c>
      <c r="K1940" s="58">
        <f>F1940-IFERROR(VLOOKUP(D1940,'Pre-transfer 2023 Ranking'!$D:$F,3,0),0)</f>
        <v>5</v>
      </c>
      <c r="L1940">
        <f>countif('Pre-transfer 2022 Points'!$E$13:$L$21,D1940)</f>
        <v>0</v>
      </c>
      <c r="M1940" s="59">
        <f>countif('2022 Points'!$G$13:$N$21,D1940)</f>
        <v>0</v>
      </c>
    </row>
    <row r="1941">
      <c r="A1941" s="4">
        <v>1940.0</v>
      </c>
      <c r="B1941" s="12"/>
      <c r="C1941" s="4" t="s">
        <v>5776</v>
      </c>
      <c r="D1941" s="4" t="s">
        <v>8090</v>
      </c>
      <c r="E1941" s="4" t="s">
        <v>5822</v>
      </c>
      <c r="F1941" s="4">
        <v>5.0</v>
      </c>
      <c r="I1941" t="str">
        <f t="array" ref="I1941">INDEX('Current 2023 Points'!$F$16:$F$27,MATCH(1,MMULT(--('Current 2023 Points'!$G$16:$N$27=D1941),TRANSPOSE(COLUMN('Current 2023 Points'!$G$16:$N$27)^0)),0))</f>
        <v>#N/A</v>
      </c>
      <c r="K1941" s="58">
        <f>F1941-IFERROR(VLOOKUP(D1941,'Pre-transfer 2023 Ranking'!$D:$F,3,0),0)</f>
        <v>5</v>
      </c>
      <c r="L1941">
        <f>countif('Pre-transfer 2022 Points'!$E$13:$L$21,D1941)</f>
        <v>0</v>
      </c>
      <c r="M1941" s="59">
        <f>countif('2022 Points'!$G$13:$N$21,D1941)</f>
        <v>0</v>
      </c>
    </row>
    <row r="1942">
      <c r="A1942" s="4">
        <v>1941.0</v>
      </c>
      <c r="C1942" s="4" t="s">
        <v>5776</v>
      </c>
      <c r="D1942" s="4" t="s">
        <v>8091</v>
      </c>
      <c r="E1942" s="4" t="s">
        <v>8830</v>
      </c>
      <c r="F1942" s="4">
        <v>5.0</v>
      </c>
      <c r="I1942" t="str">
        <f t="array" ref="I1942">INDEX('Current 2023 Points'!$F$16:$F$27,MATCH(1,MMULT(--('Current 2023 Points'!$G$16:$N$27=D1942),TRANSPOSE(COLUMN('Current 2023 Points'!$G$16:$N$27)^0)),0))</f>
        <v>#N/A</v>
      </c>
      <c r="K1942" s="58">
        <f>F1942-IFERROR(VLOOKUP(D1942,'Pre-transfer 2023 Ranking'!$D:$F,3,0),0)</f>
        <v>5</v>
      </c>
      <c r="L1942">
        <f>countif('Pre-transfer 2022 Points'!$E$13:$L$21,D1942)</f>
        <v>0</v>
      </c>
      <c r="M1942" s="59">
        <f>countif('2022 Points'!$G$13:$N$21,D1942)</f>
        <v>0</v>
      </c>
    </row>
    <row r="1943">
      <c r="A1943" s="4">
        <v>1942.0</v>
      </c>
      <c r="B1943" s="4">
        <v>1340.0</v>
      </c>
      <c r="C1943" s="4" t="s">
        <v>5506</v>
      </c>
      <c r="D1943" s="4" t="s">
        <v>8092</v>
      </c>
      <c r="E1943" s="4" t="s">
        <v>8702</v>
      </c>
      <c r="F1943" s="4">
        <v>5.0</v>
      </c>
      <c r="I1943" t="str">
        <f t="array" ref="I1943">INDEX('Current 2023 Points'!$F$16:$F$27,MATCH(1,MMULT(--('Current 2023 Points'!$G$16:$N$27=D1943),TRANSPOSE(COLUMN('Current 2023 Points'!$G$16:$N$27)^0)),0))</f>
        <v>#N/A</v>
      </c>
      <c r="K1943" s="58">
        <f>F1943-IFERROR(VLOOKUP(D1943,'Pre-transfer 2023 Ranking'!$D:$F,3,0),0)</f>
        <v>5</v>
      </c>
      <c r="L1943">
        <f>countif('Pre-transfer 2022 Points'!$E$13:$L$21,D1943)</f>
        <v>0</v>
      </c>
      <c r="M1943" s="59">
        <f>countif('2022 Points'!$G$13:$N$21,D1943)</f>
        <v>0</v>
      </c>
    </row>
    <row r="1944">
      <c r="A1944" s="4">
        <v>1943.0</v>
      </c>
      <c r="B1944" s="4">
        <v>1610.0</v>
      </c>
      <c r="C1944" s="4" t="s">
        <v>4530</v>
      </c>
      <c r="D1944" s="4" t="s">
        <v>8093</v>
      </c>
      <c r="E1944" s="4" t="s">
        <v>8878</v>
      </c>
      <c r="F1944" s="4">
        <v>5.0</v>
      </c>
      <c r="I1944" t="str">
        <f t="array" ref="I1944">INDEX('Current 2023 Points'!$F$16:$F$27,MATCH(1,MMULT(--('Current 2023 Points'!$G$16:$N$27=D1944),TRANSPOSE(COLUMN('Current 2023 Points'!$G$16:$N$27)^0)),0))</f>
        <v>#N/A</v>
      </c>
      <c r="K1944" s="58">
        <f>F1944-IFERROR(VLOOKUP(D1944,'Pre-transfer 2023 Ranking'!$D:$F,3,0),0)</f>
        <v>5</v>
      </c>
      <c r="L1944">
        <f>countif('Pre-transfer 2022 Points'!$E$13:$L$21,D1944)</f>
        <v>0</v>
      </c>
      <c r="M1944" s="59">
        <f>countif('2022 Points'!$G$13:$N$21,D1944)</f>
        <v>0</v>
      </c>
    </row>
    <row r="1945">
      <c r="A1945" s="4">
        <v>1944.0</v>
      </c>
      <c r="B1945" s="4"/>
      <c r="C1945" s="4" t="s">
        <v>5776</v>
      </c>
      <c r="D1945" s="4" t="s">
        <v>8094</v>
      </c>
      <c r="E1945" s="4" t="s">
        <v>8623</v>
      </c>
      <c r="F1945" s="4">
        <v>5.0</v>
      </c>
      <c r="I1945" t="str">
        <f t="array" ref="I1945">INDEX('Current 2023 Points'!$F$16:$F$27,MATCH(1,MMULT(--('Current 2023 Points'!$G$16:$N$27=D1945),TRANSPOSE(COLUMN('Current 2023 Points'!$G$16:$N$27)^0)),0))</f>
        <v>#N/A</v>
      </c>
      <c r="K1945" s="58">
        <f>F1945-IFERROR(VLOOKUP(D1945,'Pre-transfer 2023 Ranking'!$D:$F,3,0),0)</f>
        <v>5</v>
      </c>
      <c r="L1945">
        <f>countif('Pre-transfer 2022 Points'!$E$13:$L$21,D1945)</f>
        <v>0</v>
      </c>
      <c r="M1945" s="59">
        <f>countif('2022 Points'!$G$13:$N$21,D1945)</f>
        <v>0</v>
      </c>
    </row>
    <row r="1946">
      <c r="A1946" s="4">
        <v>1945.0</v>
      </c>
      <c r="B1946" s="4">
        <v>1597.0</v>
      </c>
      <c r="C1946" s="4" t="s">
        <v>4857</v>
      </c>
      <c r="D1946" s="4" t="s">
        <v>8095</v>
      </c>
      <c r="E1946" s="4" t="s">
        <v>745</v>
      </c>
      <c r="F1946" s="4">
        <v>5.0</v>
      </c>
      <c r="I1946" t="str">
        <f t="array" ref="I1946">INDEX('Current 2023 Points'!$F$16:$F$27,MATCH(1,MMULT(--('Current 2023 Points'!$G$16:$N$27=D1946),TRANSPOSE(COLUMN('Current 2023 Points'!$G$16:$N$27)^0)),0))</f>
        <v>#N/A</v>
      </c>
      <c r="K1946" s="58">
        <f>F1946-IFERROR(VLOOKUP(D1946,'Pre-transfer 2023 Ranking'!$D:$F,3,0),0)</f>
        <v>5</v>
      </c>
      <c r="L1946">
        <f>countif('Pre-transfer 2022 Points'!$E$13:$L$21,D1946)</f>
        <v>0</v>
      </c>
      <c r="M1946" s="59">
        <f>countif('2022 Points'!$G$13:$N$21,D1946)</f>
        <v>0</v>
      </c>
    </row>
    <row r="1947">
      <c r="A1947" s="4">
        <v>1946.0</v>
      </c>
      <c r="B1947" s="4">
        <v>773.0</v>
      </c>
      <c r="C1947" s="4" t="s">
        <v>6139</v>
      </c>
      <c r="D1947" s="4" t="s">
        <v>8096</v>
      </c>
      <c r="E1947" s="4" t="s">
        <v>8600</v>
      </c>
      <c r="F1947" s="4">
        <v>5.0</v>
      </c>
      <c r="I1947" t="str">
        <f t="array" ref="I1947">INDEX('Current 2023 Points'!$F$16:$F$27,MATCH(1,MMULT(--('Current 2023 Points'!$G$16:$N$27=D1947),TRANSPOSE(COLUMN('Current 2023 Points'!$G$16:$N$27)^0)),0))</f>
        <v>#N/A</v>
      </c>
      <c r="K1947" s="58">
        <f>F1947-IFERROR(VLOOKUP(D1947,'Pre-transfer 2023 Ranking'!$D:$F,3,0),0)</f>
        <v>5</v>
      </c>
      <c r="L1947">
        <f>countif('Pre-transfer 2022 Points'!$E$13:$L$21,D1947)</f>
        <v>0</v>
      </c>
      <c r="M1947" s="59">
        <f>countif('2022 Points'!$G$13:$N$21,D1947)</f>
        <v>0</v>
      </c>
    </row>
    <row r="1948">
      <c r="A1948" s="4">
        <v>1947.0</v>
      </c>
      <c r="B1948" s="4"/>
      <c r="C1948" s="4" t="s">
        <v>5776</v>
      </c>
      <c r="D1948" s="4" t="s">
        <v>8097</v>
      </c>
      <c r="E1948" s="4" t="s">
        <v>5399</v>
      </c>
      <c r="F1948" s="4">
        <v>5.0</v>
      </c>
      <c r="I1948" t="str">
        <f t="array" ref="I1948">INDEX('Current 2023 Points'!$F$16:$F$27,MATCH(1,MMULT(--('Current 2023 Points'!$G$16:$N$27=D1948),TRANSPOSE(COLUMN('Current 2023 Points'!$G$16:$N$27)^0)),0))</f>
        <v>#N/A</v>
      </c>
      <c r="K1948" s="58">
        <f>F1948-IFERROR(VLOOKUP(D1948,'Pre-transfer 2023 Ranking'!$D:$F,3,0),0)</f>
        <v>5</v>
      </c>
      <c r="L1948">
        <f>countif('Pre-transfer 2022 Points'!$E$13:$L$21,D1948)</f>
        <v>0</v>
      </c>
      <c r="M1948" s="59">
        <f>countif('2022 Points'!$G$13:$N$21,D1948)</f>
        <v>0</v>
      </c>
    </row>
    <row r="1949">
      <c r="A1949" s="4">
        <v>1948.0</v>
      </c>
      <c r="B1949" s="4"/>
      <c r="C1949" s="4" t="s">
        <v>5776</v>
      </c>
      <c r="D1949" s="4" t="s">
        <v>8098</v>
      </c>
      <c r="E1949" s="4" t="s">
        <v>139</v>
      </c>
      <c r="F1949" s="4">
        <v>5.0</v>
      </c>
      <c r="I1949" t="str">
        <f t="array" ref="I1949">INDEX('Current 2023 Points'!$F$16:$F$27,MATCH(1,MMULT(--('Current 2023 Points'!$G$16:$N$27=D1949),TRANSPOSE(COLUMN('Current 2023 Points'!$G$16:$N$27)^0)),0))</f>
        <v>#N/A</v>
      </c>
      <c r="K1949" s="58">
        <f>F1949-IFERROR(VLOOKUP(D1949,'Pre-transfer 2023 Ranking'!$D:$F,3,0),0)</f>
        <v>5</v>
      </c>
      <c r="L1949">
        <f>countif('Pre-transfer 2022 Points'!$E$13:$L$21,D1949)</f>
        <v>0</v>
      </c>
      <c r="M1949" s="59">
        <f>countif('2022 Points'!$G$13:$N$21,D1949)</f>
        <v>0</v>
      </c>
    </row>
    <row r="1950">
      <c r="A1950" s="4">
        <v>1949.0</v>
      </c>
      <c r="B1950" s="4">
        <v>896.0</v>
      </c>
      <c r="C1950" s="4" t="s">
        <v>8897</v>
      </c>
      <c r="D1950" s="4" t="s">
        <v>8099</v>
      </c>
      <c r="E1950" s="4" t="s">
        <v>93</v>
      </c>
      <c r="F1950" s="4">
        <v>5.0</v>
      </c>
      <c r="I1950" t="str">
        <f t="array" ref="I1950">INDEX('Current 2023 Points'!$F$16:$F$27,MATCH(1,MMULT(--('Current 2023 Points'!$G$16:$N$27=D1950),TRANSPOSE(COLUMN('Current 2023 Points'!$G$16:$N$27)^0)),0))</f>
        <v>#N/A</v>
      </c>
      <c r="K1950" s="58">
        <f>F1950-IFERROR(VLOOKUP(D1950,'Pre-transfer 2023 Ranking'!$D:$F,3,0),0)</f>
        <v>5</v>
      </c>
      <c r="L1950">
        <f>countif('Pre-transfer 2022 Points'!$E$13:$L$21,D1950)</f>
        <v>0</v>
      </c>
      <c r="M1950" s="59">
        <f>countif('2022 Points'!$G$13:$N$21,D1950)</f>
        <v>0</v>
      </c>
    </row>
    <row r="1951">
      <c r="A1951" s="4">
        <v>1950.0</v>
      </c>
      <c r="B1951" s="4">
        <v>210.0</v>
      </c>
      <c r="C1951" s="4" t="s">
        <v>8898</v>
      </c>
      <c r="D1951" s="4" t="s">
        <v>8100</v>
      </c>
      <c r="E1951" s="4" t="s">
        <v>8595</v>
      </c>
      <c r="F1951" s="4">
        <v>5.0</v>
      </c>
      <c r="I1951" t="str">
        <f t="array" ref="I1951">INDEX('Current 2023 Points'!$F$16:$F$27,MATCH(1,MMULT(--('Current 2023 Points'!$G$16:$N$27=D1951),TRANSPOSE(COLUMN('Current 2023 Points'!$G$16:$N$27)^0)),0))</f>
        <v>#N/A</v>
      </c>
      <c r="K1951" s="58">
        <f>F1951-IFERROR(VLOOKUP(D1951,'Pre-transfer 2023 Ranking'!$D:$F,3,0),0)</f>
        <v>5</v>
      </c>
      <c r="L1951">
        <f>countif('Pre-transfer 2022 Points'!$E$13:$L$21,D1951)</f>
        <v>0</v>
      </c>
      <c r="M1951" s="59">
        <f>countif('2022 Points'!$G$13:$N$21,D1951)</f>
        <v>0</v>
      </c>
    </row>
    <row r="1952">
      <c r="A1952" s="4">
        <v>1951.0</v>
      </c>
      <c r="B1952" s="4"/>
      <c r="C1952" s="4" t="s">
        <v>5776</v>
      </c>
      <c r="D1952" s="4" t="s">
        <v>8101</v>
      </c>
      <c r="E1952" s="4"/>
      <c r="F1952" s="4">
        <v>5.0</v>
      </c>
      <c r="I1952" t="str">
        <f t="array" ref="I1952">INDEX('Current 2023 Points'!$F$16:$F$27,MATCH(1,MMULT(--('Current 2023 Points'!$G$16:$N$27=D1952),TRANSPOSE(COLUMN('Current 2023 Points'!$G$16:$N$27)^0)),0))</f>
        <v>#N/A</v>
      </c>
      <c r="K1952" s="58">
        <f>F1952-IFERROR(VLOOKUP(D1952,'Pre-transfer 2023 Ranking'!$D:$F,3,0),0)</f>
        <v>5</v>
      </c>
      <c r="L1952">
        <f>countif('Pre-transfer 2022 Points'!$E$13:$L$21,D1952)</f>
        <v>0</v>
      </c>
      <c r="M1952" s="59">
        <f>countif('2022 Points'!$G$13:$N$21,D1952)</f>
        <v>0</v>
      </c>
    </row>
    <row r="1953">
      <c r="A1953" s="4">
        <v>1952.0</v>
      </c>
      <c r="B1953" s="4">
        <v>777.0</v>
      </c>
      <c r="C1953" s="4" t="s">
        <v>8899</v>
      </c>
      <c r="D1953" s="4" t="s">
        <v>8102</v>
      </c>
      <c r="E1953" s="4" t="s">
        <v>102</v>
      </c>
      <c r="F1953" s="4">
        <v>5.0</v>
      </c>
      <c r="I1953" t="str">
        <f t="array" ref="I1953">INDEX('Current 2023 Points'!$F$16:$F$27,MATCH(1,MMULT(--('Current 2023 Points'!$G$16:$N$27=D1953),TRANSPOSE(COLUMN('Current 2023 Points'!$G$16:$N$27)^0)),0))</f>
        <v>#N/A</v>
      </c>
      <c r="K1953" s="58">
        <f>F1953-IFERROR(VLOOKUP(D1953,'Pre-transfer 2023 Ranking'!$D:$F,3,0),0)</f>
        <v>5</v>
      </c>
      <c r="L1953">
        <f>countif('Pre-transfer 2022 Points'!$E$13:$L$21,D1953)</f>
        <v>0</v>
      </c>
      <c r="M1953" s="59">
        <f>countif('2022 Points'!$G$13:$N$21,D1953)</f>
        <v>0</v>
      </c>
    </row>
    <row r="1954">
      <c r="A1954" s="4">
        <v>1953.0</v>
      </c>
      <c r="B1954" s="4"/>
      <c r="C1954" s="4" t="s">
        <v>5776</v>
      </c>
      <c r="D1954" s="4" t="s">
        <v>8103</v>
      </c>
      <c r="E1954" s="4" t="s">
        <v>8628</v>
      </c>
      <c r="F1954" s="4">
        <v>5.0</v>
      </c>
      <c r="I1954" t="str">
        <f t="array" ref="I1954">INDEX('Current 2023 Points'!$F$16:$F$27,MATCH(1,MMULT(--('Current 2023 Points'!$G$16:$N$27=D1954),TRANSPOSE(COLUMN('Current 2023 Points'!$G$16:$N$27)^0)),0))</f>
        <v>#N/A</v>
      </c>
      <c r="K1954" s="58">
        <f>F1954-IFERROR(VLOOKUP(D1954,'Pre-transfer 2023 Ranking'!$D:$F,3,0),0)</f>
        <v>5</v>
      </c>
      <c r="L1954">
        <f>countif('Pre-transfer 2022 Points'!$E$13:$L$21,D1954)</f>
        <v>0</v>
      </c>
      <c r="M1954" s="59">
        <f>countif('2022 Points'!$G$13:$N$21,D1954)</f>
        <v>0</v>
      </c>
    </row>
    <row r="1955">
      <c r="A1955" s="4">
        <v>1954.0</v>
      </c>
      <c r="B1955" s="4"/>
      <c r="C1955" s="4" t="s">
        <v>5776</v>
      </c>
      <c r="D1955" s="4" t="s">
        <v>8104</v>
      </c>
      <c r="E1955" s="4" t="s">
        <v>5888</v>
      </c>
      <c r="F1955" s="4">
        <v>4.0</v>
      </c>
      <c r="I1955" t="str">
        <f t="array" ref="I1955">INDEX('Current 2023 Points'!$F$16:$F$27,MATCH(1,MMULT(--('Current 2023 Points'!$G$16:$N$27=D1955),TRANSPOSE(COLUMN('Current 2023 Points'!$G$16:$N$27)^0)),0))</f>
        <v>#N/A</v>
      </c>
      <c r="K1955" s="58">
        <f>F1955-IFERROR(VLOOKUP(D1955,'Pre-transfer 2023 Ranking'!$D:$F,3,0),0)</f>
        <v>4</v>
      </c>
      <c r="L1955">
        <f>countif('Pre-transfer 2022 Points'!$E$13:$L$21,D1955)</f>
        <v>0</v>
      </c>
      <c r="M1955" s="59">
        <f>countif('2022 Points'!$G$13:$N$21,D1955)</f>
        <v>0</v>
      </c>
    </row>
    <row r="1956">
      <c r="A1956" s="4">
        <v>1955.0</v>
      </c>
      <c r="B1956" s="4"/>
      <c r="C1956" s="4" t="s">
        <v>5776</v>
      </c>
      <c r="D1956" s="4" t="s">
        <v>8105</v>
      </c>
      <c r="E1956" s="4"/>
      <c r="F1956" s="4">
        <v>4.0</v>
      </c>
      <c r="I1956" t="str">
        <f t="array" ref="I1956">INDEX('Current 2023 Points'!$F$16:$F$27,MATCH(1,MMULT(--('Current 2023 Points'!$G$16:$N$27=D1956),TRANSPOSE(COLUMN('Current 2023 Points'!$G$16:$N$27)^0)),0))</f>
        <v>#N/A</v>
      </c>
      <c r="K1956" s="58">
        <f>F1956-IFERROR(VLOOKUP(D1956,'Pre-transfer 2023 Ranking'!$D:$F,3,0),0)</f>
        <v>0</v>
      </c>
      <c r="L1956">
        <f>countif('Pre-transfer 2022 Points'!$E$13:$L$21,D1956)</f>
        <v>0</v>
      </c>
      <c r="M1956" s="59">
        <f>countif('2022 Points'!$G$13:$N$21,D1956)</f>
        <v>0</v>
      </c>
    </row>
    <row r="1957">
      <c r="A1957" s="4">
        <v>1956.0</v>
      </c>
      <c r="B1957" s="4"/>
      <c r="C1957" s="4" t="s">
        <v>5776</v>
      </c>
      <c r="D1957" s="4" t="s">
        <v>8106</v>
      </c>
      <c r="E1957" s="4"/>
      <c r="F1957" s="4">
        <v>4.0</v>
      </c>
      <c r="I1957" t="str">
        <f t="array" ref="I1957">INDEX('Current 2023 Points'!$F$16:$F$27,MATCH(1,MMULT(--('Current 2023 Points'!$G$16:$N$27=D1957),TRANSPOSE(COLUMN('Current 2023 Points'!$G$16:$N$27)^0)),0))</f>
        <v>#N/A</v>
      </c>
      <c r="K1957" s="58">
        <f>F1957-IFERROR(VLOOKUP(D1957,'Pre-transfer 2023 Ranking'!$D:$F,3,0),0)</f>
        <v>0</v>
      </c>
      <c r="L1957">
        <f>countif('Pre-transfer 2022 Points'!$E$13:$L$21,D1957)</f>
        <v>0</v>
      </c>
      <c r="M1957" s="59">
        <f>countif('2022 Points'!$G$13:$N$21,D1957)</f>
        <v>0</v>
      </c>
    </row>
    <row r="1958">
      <c r="A1958" s="4">
        <v>1957.0</v>
      </c>
      <c r="B1958" s="4"/>
      <c r="C1958" s="4" t="s">
        <v>5776</v>
      </c>
      <c r="D1958" s="4" t="s">
        <v>8107</v>
      </c>
      <c r="E1958" s="4" t="s">
        <v>4479</v>
      </c>
      <c r="F1958" s="4">
        <v>4.0</v>
      </c>
      <c r="I1958" t="str">
        <f t="array" ref="I1958">INDEX('Current 2023 Points'!$F$16:$F$27,MATCH(1,MMULT(--('Current 2023 Points'!$G$16:$N$27=D1958),TRANSPOSE(COLUMN('Current 2023 Points'!$G$16:$N$27)^0)),0))</f>
        <v>#N/A</v>
      </c>
      <c r="K1958" s="58">
        <f>F1958-IFERROR(VLOOKUP(D1958,'Pre-transfer 2023 Ranking'!$D:$F,3,0),0)</f>
        <v>2</v>
      </c>
      <c r="L1958">
        <f>countif('Pre-transfer 2022 Points'!$E$13:$L$21,D1958)</f>
        <v>0</v>
      </c>
      <c r="M1958" s="59">
        <f>countif('2022 Points'!$G$13:$N$21,D1958)</f>
        <v>0</v>
      </c>
    </row>
    <row r="1959">
      <c r="A1959" s="4">
        <v>1958.0</v>
      </c>
      <c r="B1959" s="4"/>
      <c r="C1959" s="4" t="s">
        <v>5776</v>
      </c>
      <c r="D1959" s="4" t="s">
        <v>8108</v>
      </c>
      <c r="E1959" s="4" t="s">
        <v>8669</v>
      </c>
      <c r="F1959" s="4">
        <v>4.0</v>
      </c>
      <c r="I1959" t="str">
        <f t="array" ref="I1959">INDEX('Current 2023 Points'!$F$16:$F$27,MATCH(1,MMULT(--('Current 2023 Points'!$G$16:$N$27=D1959),TRANSPOSE(COLUMN('Current 2023 Points'!$G$16:$N$27)^0)),0))</f>
        <v>#N/A</v>
      </c>
      <c r="K1959" s="58">
        <f>F1959-IFERROR(VLOOKUP(D1959,'Pre-transfer 2023 Ranking'!$D:$F,3,0),0)</f>
        <v>0</v>
      </c>
      <c r="L1959">
        <f>countif('Pre-transfer 2022 Points'!$E$13:$L$21,D1959)</f>
        <v>0</v>
      </c>
      <c r="M1959" s="59">
        <f>countif('2022 Points'!$G$13:$N$21,D1959)</f>
        <v>0</v>
      </c>
    </row>
    <row r="1960">
      <c r="A1960" s="4">
        <v>1959.0</v>
      </c>
      <c r="B1960" s="4"/>
      <c r="C1960" s="4" t="s">
        <v>5776</v>
      </c>
      <c r="D1960" s="4" t="s">
        <v>8109</v>
      </c>
      <c r="E1960" s="4"/>
      <c r="F1960" s="4">
        <v>4.0</v>
      </c>
      <c r="I1960" t="str">
        <f t="array" ref="I1960">INDEX('Current 2023 Points'!$F$16:$F$27,MATCH(1,MMULT(--('Current 2023 Points'!$G$16:$N$27=D1960),TRANSPOSE(COLUMN('Current 2023 Points'!$G$16:$N$27)^0)),0))</f>
        <v>#N/A</v>
      </c>
      <c r="K1960" s="58">
        <f>F1960-IFERROR(VLOOKUP(D1960,'Pre-transfer 2023 Ranking'!$D:$F,3,0),0)</f>
        <v>0</v>
      </c>
      <c r="L1960">
        <f>countif('Pre-transfer 2022 Points'!$E$13:$L$21,D1960)</f>
        <v>0</v>
      </c>
      <c r="M1960" s="59">
        <f>countif('2022 Points'!$G$13:$N$21,D1960)</f>
        <v>0</v>
      </c>
    </row>
    <row r="1961">
      <c r="A1961" s="4">
        <v>1960.0</v>
      </c>
      <c r="B1961" s="4"/>
      <c r="C1961" s="4" t="s">
        <v>5776</v>
      </c>
      <c r="D1961" s="4" t="s">
        <v>8110</v>
      </c>
      <c r="E1961" s="4" t="s">
        <v>8853</v>
      </c>
      <c r="F1961" s="4">
        <v>4.0</v>
      </c>
      <c r="I1961" t="str">
        <f t="array" ref="I1961">INDEX('Current 2023 Points'!$F$16:$F$27,MATCH(1,MMULT(--('Current 2023 Points'!$G$16:$N$27=D1961),TRANSPOSE(COLUMN('Current 2023 Points'!$G$16:$N$27)^0)),0))</f>
        <v>#N/A</v>
      </c>
      <c r="K1961" s="58">
        <f>F1961-IFERROR(VLOOKUP(D1961,'Pre-transfer 2023 Ranking'!$D:$F,3,0),0)</f>
        <v>0</v>
      </c>
      <c r="L1961">
        <f>countif('Pre-transfer 2022 Points'!$E$13:$L$21,D1961)</f>
        <v>0</v>
      </c>
      <c r="M1961" s="59">
        <f>countif('2022 Points'!$G$13:$N$21,D1961)</f>
        <v>0</v>
      </c>
    </row>
    <row r="1962">
      <c r="A1962" s="4">
        <v>1961.0</v>
      </c>
      <c r="C1962" s="4" t="s">
        <v>5776</v>
      </c>
      <c r="D1962" s="4" t="s">
        <v>8111</v>
      </c>
      <c r="E1962" s="4" t="s">
        <v>8900</v>
      </c>
      <c r="F1962" s="4">
        <v>4.0</v>
      </c>
      <c r="I1962" t="str">
        <f t="array" ref="I1962">INDEX('Current 2023 Points'!$F$16:$F$27,MATCH(1,MMULT(--('Current 2023 Points'!$G$16:$N$27=D1962),TRANSPOSE(COLUMN('Current 2023 Points'!$G$16:$N$27)^0)),0))</f>
        <v>#N/A</v>
      </c>
      <c r="K1962" s="58">
        <f>F1962-IFERROR(VLOOKUP(D1962,'Pre-transfer 2023 Ranking'!$D:$F,3,0),0)</f>
        <v>0</v>
      </c>
      <c r="L1962">
        <f>countif('Pre-transfer 2022 Points'!$E$13:$L$21,D1962)</f>
        <v>0</v>
      </c>
      <c r="M1962" s="59">
        <f>countif('2022 Points'!$G$13:$N$21,D1962)</f>
        <v>0</v>
      </c>
    </row>
    <row r="1963">
      <c r="A1963" s="4">
        <v>1962.0</v>
      </c>
      <c r="B1963" s="4">
        <v>1177.0</v>
      </c>
      <c r="C1963" s="4" t="s">
        <v>8901</v>
      </c>
      <c r="D1963" s="4" t="s">
        <v>8112</v>
      </c>
      <c r="E1963" s="4" t="s">
        <v>8902</v>
      </c>
      <c r="F1963" s="4">
        <v>4.0</v>
      </c>
      <c r="I1963" t="str">
        <f t="array" ref="I1963">INDEX('Current 2023 Points'!$F$16:$F$27,MATCH(1,MMULT(--('Current 2023 Points'!$G$16:$N$27=D1963),TRANSPOSE(COLUMN('Current 2023 Points'!$G$16:$N$27)^0)),0))</f>
        <v>#N/A</v>
      </c>
      <c r="K1963" s="58">
        <f>F1963-IFERROR(VLOOKUP(D1963,'Pre-transfer 2023 Ranking'!$D:$F,3,0),0)</f>
        <v>0</v>
      </c>
      <c r="L1963">
        <f>countif('Pre-transfer 2022 Points'!$E$13:$L$21,D1963)</f>
        <v>0</v>
      </c>
      <c r="M1963" s="59">
        <f>countif('2022 Points'!$G$13:$N$21,D1963)</f>
        <v>0</v>
      </c>
    </row>
    <row r="1964">
      <c r="A1964" s="4">
        <v>1963.0</v>
      </c>
      <c r="B1964" s="12"/>
      <c r="C1964" s="4" t="s">
        <v>5776</v>
      </c>
      <c r="D1964" s="4" t="s">
        <v>8113</v>
      </c>
      <c r="E1964" s="4" t="s">
        <v>8604</v>
      </c>
      <c r="F1964" s="4">
        <v>4.0</v>
      </c>
      <c r="I1964" t="str">
        <f t="array" ref="I1964">INDEX('Current 2023 Points'!$F$16:$F$27,MATCH(1,MMULT(--('Current 2023 Points'!$G$16:$N$27=D1964),TRANSPOSE(COLUMN('Current 2023 Points'!$G$16:$N$27)^0)),0))</f>
        <v>#N/A</v>
      </c>
      <c r="K1964" s="58">
        <f>F1964-IFERROR(VLOOKUP(D1964,'Pre-transfer 2023 Ranking'!$D:$F,3,0),0)</f>
        <v>0</v>
      </c>
      <c r="L1964">
        <f>countif('Pre-transfer 2022 Points'!$E$13:$L$21,D1964)</f>
        <v>0</v>
      </c>
      <c r="M1964" s="59">
        <f>countif('2022 Points'!$G$13:$N$21,D1964)</f>
        <v>0</v>
      </c>
    </row>
    <row r="1965">
      <c r="A1965" s="4">
        <v>1964.0</v>
      </c>
      <c r="B1965" s="4">
        <v>1156.0</v>
      </c>
      <c r="C1965" s="4" t="s">
        <v>8903</v>
      </c>
      <c r="D1965" s="4" t="s">
        <v>8114</v>
      </c>
      <c r="E1965" s="4"/>
      <c r="F1965" s="4">
        <v>4.0</v>
      </c>
      <c r="I1965" t="str">
        <f t="array" ref="I1965">INDEX('Current 2023 Points'!$F$16:$F$27,MATCH(1,MMULT(--('Current 2023 Points'!$G$16:$N$27=D1965),TRANSPOSE(COLUMN('Current 2023 Points'!$G$16:$N$27)^0)),0))</f>
        <v>#N/A</v>
      </c>
      <c r="K1965" s="58">
        <f>F1965-IFERROR(VLOOKUP(D1965,'Pre-transfer 2023 Ranking'!$D:$F,3,0),0)</f>
        <v>0</v>
      </c>
      <c r="L1965">
        <f>countif('Pre-transfer 2022 Points'!$E$13:$L$21,D1965)</f>
        <v>0</v>
      </c>
      <c r="M1965" s="59">
        <f>countif('2022 Points'!$G$13:$N$21,D1965)</f>
        <v>0</v>
      </c>
    </row>
    <row r="1966">
      <c r="A1966" s="4">
        <v>1965.0</v>
      </c>
      <c r="C1966" s="4" t="s">
        <v>5776</v>
      </c>
      <c r="D1966" s="4" t="s">
        <v>8115</v>
      </c>
      <c r="E1966" s="4"/>
      <c r="F1966" s="4">
        <v>4.0</v>
      </c>
      <c r="I1966" t="str">
        <f t="array" ref="I1966">INDEX('Current 2023 Points'!$F$16:$F$27,MATCH(1,MMULT(--('Current 2023 Points'!$G$16:$N$27=D1966),TRANSPOSE(COLUMN('Current 2023 Points'!$G$16:$N$27)^0)),0))</f>
        <v>#N/A</v>
      </c>
      <c r="K1966" s="58">
        <f>F1966-IFERROR(VLOOKUP(D1966,'Pre-transfer 2023 Ranking'!$D:$F,3,0),0)</f>
        <v>0</v>
      </c>
      <c r="L1966">
        <f>countif('Pre-transfer 2022 Points'!$E$13:$L$21,D1966)</f>
        <v>0</v>
      </c>
      <c r="M1966" s="59">
        <f>countif('2022 Points'!$G$13:$N$21,D1966)</f>
        <v>0</v>
      </c>
    </row>
    <row r="1967">
      <c r="A1967" s="4">
        <v>1966.0</v>
      </c>
      <c r="B1967" s="4"/>
      <c r="C1967" s="4" t="s">
        <v>5776</v>
      </c>
      <c r="D1967" s="4" t="s">
        <v>8116</v>
      </c>
      <c r="E1967" s="4" t="s">
        <v>8904</v>
      </c>
      <c r="F1967" s="4">
        <v>4.0</v>
      </c>
      <c r="I1967" t="str">
        <f t="array" ref="I1967">INDEX('Current 2023 Points'!$F$16:$F$27,MATCH(1,MMULT(--('Current 2023 Points'!$G$16:$N$27=D1967),TRANSPOSE(COLUMN('Current 2023 Points'!$G$16:$N$27)^0)),0))</f>
        <v>#N/A</v>
      </c>
      <c r="K1967" s="58">
        <f>F1967-IFERROR(VLOOKUP(D1967,'Pre-transfer 2023 Ranking'!$D:$F,3,0),0)</f>
        <v>0</v>
      </c>
      <c r="L1967">
        <f>countif('Pre-transfer 2022 Points'!$E$13:$L$21,D1967)</f>
        <v>0</v>
      </c>
      <c r="M1967" s="59">
        <f>countif('2022 Points'!$G$13:$N$21,D1967)</f>
        <v>0</v>
      </c>
    </row>
    <row r="1968">
      <c r="A1968" s="4">
        <v>1967.0</v>
      </c>
      <c r="B1968" s="4"/>
      <c r="C1968" s="4" t="s">
        <v>5776</v>
      </c>
      <c r="D1968" s="4" t="s">
        <v>8117</v>
      </c>
      <c r="E1968" s="4"/>
      <c r="F1968" s="4">
        <v>4.0</v>
      </c>
      <c r="I1968" t="str">
        <f t="array" ref="I1968">INDEX('Current 2023 Points'!$F$16:$F$27,MATCH(1,MMULT(--('Current 2023 Points'!$G$16:$N$27=D1968),TRANSPOSE(COLUMN('Current 2023 Points'!$G$16:$N$27)^0)),0))</f>
        <v>#N/A</v>
      </c>
      <c r="K1968" s="58">
        <f>F1968-IFERROR(VLOOKUP(D1968,'Pre-transfer 2023 Ranking'!$D:$F,3,0),0)</f>
        <v>0</v>
      </c>
      <c r="L1968">
        <f>countif('Pre-transfer 2022 Points'!$E$13:$L$21,D1968)</f>
        <v>0</v>
      </c>
      <c r="M1968" s="59">
        <f>countif('2022 Points'!$G$13:$N$21,D1968)</f>
        <v>0</v>
      </c>
    </row>
    <row r="1969">
      <c r="A1969" s="4">
        <v>1968.0</v>
      </c>
      <c r="B1969" s="4"/>
      <c r="C1969" s="4" t="s">
        <v>5776</v>
      </c>
      <c r="D1969" s="4" t="s">
        <v>8118</v>
      </c>
      <c r="E1969" s="4" t="s">
        <v>8770</v>
      </c>
      <c r="F1969" s="4">
        <v>4.0</v>
      </c>
      <c r="I1969" t="str">
        <f t="array" ref="I1969">INDEX('Current 2023 Points'!$F$16:$F$27,MATCH(1,MMULT(--('Current 2023 Points'!$G$16:$N$27=D1969),TRANSPOSE(COLUMN('Current 2023 Points'!$G$16:$N$27)^0)),0))</f>
        <v>#N/A</v>
      </c>
      <c r="K1969" s="58">
        <f>F1969-IFERROR(VLOOKUP(D1969,'Pre-transfer 2023 Ranking'!$D:$F,3,0),0)</f>
        <v>0</v>
      </c>
      <c r="L1969">
        <f>countif('Pre-transfer 2022 Points'!$E$13:$L$21,D1969)</f>
        <v>0</v>
      </c>
      <c r="M1969" s="59">
        <f>countif('2022 Points'!$G$13:$N$21,D1969)</f>
        <v>0</v>
      </c>
    </row>
    <row r="1970">
      <c r="A1970" s="4">
        <v>1969.0</v>
      </c>
      <c r="B1970" s="4">
        <v>2028.0</v>
      </c>
      <c r="C1970" s="4" t="s">
        <v>903</v>
      </c>
      <c r="D1970" s="4" t="s">
        <v>8119</v>
      </c>
      <c r="E1970" s="4" t="s">
        <v>6164</v>
      </c>
      <c r="F1970" s="4">
        <v>4.0</v>
      </c>
      <c r="I1970" t="str">
        <f t="array" ref="I1970">INDEX('Current 2023 Points'!$F$16:$F$27,MATCH(1,MMULT(--('Current 2023 Points'!$G$16:$N$27=D1970),TRANSPOSE(COLUMN('Current 2023 Points'!$G$16:$N$27)^0)),0))</f>
        <v>#N/A</v>
      </c>
      <c r="K1970" s="58">
        <f>F1970-IFERROR(VLOOKUP(D1970,'Pre-transfer 2023 Ranking'!$D:$F,3,0),0)</f>
        <v>1</v>
      </c>
      <c r="L1970">
        <f>countif('Pre-transfer 2022 Points'!$E$13:$L$21,D1970)</f>
        <v>0</v>
      </c>
      <c r="M1970" s="59">
        <f>countif('2022 Points'!$G$13:$N$21,D1970)</f>
        <v>0</v>
      </c>
    </row>
    <row r="1971">
      <c r="A1971" s="4">
        <v>1970.0</v>
      </c>
      <c r="B1971" s="4"/>
      <c r="C1971" s="4" t="s">
        <v>5776</v>
      </c>
      <c r="D1971" s="4" t="s">
        <v>8120</v>
      </c>
      <c r="E1971" s="4" t="s">
        <v>8648</v>
      </c>
      <c r="F1971" s="4">
        <v>4.0</v>
      </c>
      <c r="I1971" t="str">
        <f t="array" ref="I1971">INDEX('Current 2023 Points'!$F$16:$F$27,MATCH(1,MMULT(--('Current 2023 Points'!$G$16:$N$27=D1971),TRANSPOSE(COLUMN('Current 2023 Points'!$G$16:$N$27)^0)),0))</f>
        <v>#N/A</v>
      </c>
      <c r="K1971" s="58">
        <f>F1971-IFERROR(VLOOKUP(D1971,'Pre-transfer 2023 Ranking'!$D:$F,3,0),0)</f>
        <v>0</v>
      </c>
      <c r="L1971">
        <f>countif('Pre-transfer 2022 Points'!$E$13:$L$21,D1971)</f>
        <v>0</v>
      </c>
      <c r="M1971" s="59">
        <f>countif('2022 Points'!$G$13:$N$21,D1971)</f>
        <v>0</v>
      </c>
    </row>
    <row r="1972">
      <c r="A1972" s="4">
        <v>1971.0</v>
      </c>
      <c r="B1972" s="4"/>
      <c r="C1972" s="4" t="s">
        <v>5776</v>
      </c>
      <c r="D1972" s="4" t="s">
        <v>8121</v>
      </c>
      <c r="E1972" s="4" t="s">
        <v>5816</v>
      </c>
      <c r="F1972" s="4">
        <v>4.0</v>
      </c>
      <c r="I1972" t="str">
        <f t="array" ref="I1972">INDEX('Current 2023 Points'!$F$16:$F$27,MATCH(1,MMULT(--('Current 2023 Points'!$G$16:$N$27=D1972),TRANSPOSE(COLUMN('Current 2023 Points'!$G$16:$N$27)^0)),0))</f>
        <v>#N/A</v>
      </c>
      <c r="K1972" s="58">
        <f>F1972-IFERROR(VLOOKUP(D1972,'Pre-transfer 2023 Ranking'!$D:$F,3,0),0)</f>
        <v>0</v>
      </c>
      <c r="L1972">
        <f>countif('Pre-transfer 2022 Points'!$E$13:$L$21,D1972)</f>
        <v>0</v>
      </c>
      <c r="M1972" s="59">
        <f>countif('2022 Points'!$G$13:$N$21,D1972)</f>
        <v>0</v>
      </c>
    </row>
    <row r="1973">
      <c r="A1973" s="4">
        <v>1972.0</v>
      </c>
      <c r="B1973" s="4"/>
      <c r="C1973" s="4" t="s">
        <v>5776</v>
      </c>
      <c r="D1973" s="4" t="s">
        <v>8122</v>
      </c>
      <c r="E1973" s="4" t="s">
        <v>8905</v>
      </c>
      <c r="F1973" s="4">
        <v>4.0</v>
      </c>
      <c r="I1973" t="str">
        <f t="array" ref="I1973">INDEX('Current 2023 Points'!$F$16:$F$27,MATCH(1,MMULT(--('Current 2023 Points'!$G$16:$N$27=D1973),TRANSPOSE(COLUMN('Current 2023 Points'!$G$16:$N$27)^0)),0))</f>
        <v>#N/A</v>
      </c>
      <c r="K1973" s="58">
        <f>F1973-IFERROR(VLOOKUP(D1973,'Pre-transfer 2023 Ranking'!$D:$F,3,0),0)</f>
        <v>0</v>
      </c>
      <c r="L1973">
        <f>countif('Pre-transfer 2022 Points'!$E$13:$L$21,D1973)</f>
        <v>0</v>
      </c>
      <c r="M1973" s="59">
        <f>countif('2022 Points'!$G$13:$N$21,D1973)</f>
        <v>0</v>
      </c>
    </row>
    <row r="1974">
      <c r="A1974" s="4">
        <v>1973.0</v>
      </c>
      <c r="B1974" s="4">
        <v>983.0</v>
      </c>
      <c r="C1974" s="4" t="s">
        <v>8906</v>
      </c>
      <c r="D1974" s="4" t="s">
        <v>8123</v>
      </c>
      <c r="E1974" s="4" t="s">
        <v>5932</v>
      </c>
      <c r="F1974" s="4">
        <v>4.0</v>
      </c>
      <c r="I1974" t="str">
        <f t="array" ref="I1974">INDEX('Current 2023 Points'!$F$16:$F$27,MATCH(1,MMULT(--('Current 2023 Points'!$G$16:$N$27=D1974),TRANSPOSE(COLUMN('Current 2023 Points'!$G$16:$N$27)^0)),0))</f>
        <v>#N/A</v>
      </c>
      <c r="K1974" s="58">
        <f>F1974-IFERROR(VLOOKUP(D1974,'Pre-transfer 2023 Ranking'!$D:$F,3,0),0)</f>
        <v>0</v>
      </c>
      <c r="L1974">
        <f>countif('Pre-transfer 2022 Points'!$E$13:$L$21,D1974)</f>
        <v>0</v>
      </c>
      <c r="M1974" s="59">
        <f>countif('2022 Points'!$G$13:$N$21,D1974)</f>
        <v>0</v>
      </c>
    </row>
    <row r="1975">
      <c r="A1975" s="4">
        <v>1974.0</v>
      </c>
      <c r="B1975" s="4"/>
      <c r="C1975" s="4" t="s">
        <v>5776</v>
      </c>
      <c r="D1975" s="4" t="s">
        <v>8124</v>
      </c>
      <c r="E1975" s="4" t="s">
        <v>1054</v>
      </c>
      <c r="F1975" s="4">
        <v>4.0</v>
      </c>
      <c r="I1975" t="str">
        <f t="array" ref="I1975">INDEX('Current 2023 Points'!$F$16:$F$27,MATCH(1,MMULT(--('Current 2023 Points'!$G$16:$N$27=D1975),TRANSPOSE(COLUMN('Current 2023 Points'!$G$16:$N$27)^0)),0))</f>
        <v>#N/A</v>
      </c>
      <c r="K1975" s="58">
        <f>F1975-IFERROR(VLOOKUP(D1975,'Pre-transfer 2023 Ranking'!$D:$F,3,0),0)</f>
        <v>0</v>
      </c>
      <c r="L1975">
        <f>countif('Pre-transfer 2022 Points'!$E$13:$L$21,D1975)</f>
        <v>0</v>
      </c>
      <c r="M1975" s="59">
        <f>countif('2022 Points'!$G$13:$N$21,D1975)</f>
        <v>0</v>
      </c>
    </row>
    <row r="1976">
      <c r="A1976" s="4">
        <v>1975.0</v>
      </c>
      <c r="B1976" s="4"/>
      <c r="C1976" s="4" t="s">
        <v>5776</v>
      </c>
      <c r="D1976" s="4" t="s">
        <v>8125</v>
      </c>
      <c r="E1976" s="4"/>
      <c r="F1976" s="4">
        <v>4.0</v>
      </c>
      <c r="I1976" t="str">
        <f t="array" ref="I1976">INDEX('Current 2023 Points'!$F$16:$F$27,MATCH(1,MMULT(--('Current 2023 Points'!$G$16:$N$27=D1976),TRANSPOSE(COLUMN('Current 2023 Points'!$G$16:$N$27)^0)),0))</f>
        <v>#N/A</v>
      </c>
      <c r="K1976" s="58">
        <f>F1976-IFERROR(VLOOKUP(D1976,'Pre-transfer 2023 Ranking'!$D:$F,3,0),0)</f>
        <v>0</v>
      </c>
      <c r="L1976">
        <f>countif('Pre-transfer 2022 Points'!$E$13:$L$21,D1976)</f>
        <v>0</v>
      </c>
      <c r="M1976" s="59">
        <f>countif('2022 Points'!$G$13:$N$21,D1976)</f>
        <v>0</v>
      </c>
    </row>
    <row r="1977">
      <c r="A1977" s="4">
        <v>1976.0</v>
      </c>
      <c r="B1977" s="4">
        <v>2216.0</v>
      </c>
      <c r="C1977" s="4" t="s">
        <v>4427</v>
      </c>
      <c r="D1977" s="4" t="s">
        <v>8126</v>
      </c>
      <c r="E1977" s="4" t="s">
        <v>4959</v>
      </c>
      <c r="F1977" s="4">
        <v>4.0</v>
      </c>
      <c r="I1977" t="str">
        <f t="array" ref="I1977">INDEX('Current 2023 Points'!$F$16:$F$27,MATCH(1,MMULT(--('Current 2023 Points'!$G$16:$N$27=D1977),TRANSPOSE(COLUMN('Current 2023 Points'!$G$16:$N$27)^0)),0))</f>
        <v>#N/A</v>
      </c>
      <c r="K1977" s="58">
        <f>F1977-IFERROR(VLOOKUP(D1977,'Pre-transfer 2023 Ranking'!$D:$F,3,0),0)</f>
        <v>0</v>
      </c>
      <c r="L1977">
        <f>countif('Pre-transfer 2022 Points'!$E$13:$L$21,D1977)</f>
        <v>0</v>
      </c>
      <c r="M1977" s="59">
        <f>countif('2022 Points'!$G$13:$N$21,D1977)</f>
        <v>0</v>
      </c>
    </row>
    <row r="1978">
      <c r="A1978" s="4">
        <v>1977.0</v>
      </c>
      <c r="B1978" s="4">
        <v>680.0</v>
      </c>
      <c r="C1978" s="4" t="s">
        <v>8840</v>
      </c>
      <c r="D1978" s="4" t="s">
        <v>8127</v>
      </c>
      <c r="E1978" s="4" t="s">
        <v>8668</v>
      </c>
      <c r="F1978" s="4">
        <v>4.0</v>
      </c>
      <c r="I1978" t="str">
        <f t="array" ref="I1978">INDEX('Current 2023 Points'!$F$16:$F$27,MATCH(1,MMULT(--('Current 2023 Points'!$G$16:$N$27=D1978),TRANSPOSE(COLUMN('Current 2023 Points'!$G$16:$N$27)^0)),0))</f>
        <v>#N/A</v>
      </c>
      <c r="K1978" s="58">
        <f>F1978-IFERROR(VLOOKUP(D1978,'Pre-transfer 2023 Ranking'!$D:$F,3,0),0)</f>
        <v>0</v>
      </c>
      <c r="L1978">
        <f>countif('Pre-transfer 2022 Points'!$E$13:$L$21,D1978)</f>
        <v>0</v>
      </c>
      <c r="M1978" s="59">
        <f>countif('2022 Points'!$G$13:$N$21,D1978)</f>
        <v>0</v>
      </c>
    </row>
    <row r="1979">
      <c r="A1979" s="4">
        <v>1978.0</v>
      </c>
      <c r="B1979" s="4">
        <v>954.0</v>
      </c>
      <c r="C1979" s="4" t="s">
        <v>8907</v>
      </c>
      <c r="D1979" s="4" t="s">
        <v>8128</v>
      </c>
      <c r="E1979" s="4" t="s">
        <v>8600</v>
      </c>
      <c r="F1979" s="4">
        <v>4.0</v>
      </c>
      <c r="I1979" t="str">
        <f t="array" ref="I1979">INDEX('Current 2023 Points'!$F$16:$F$27,MATCH(1,MMULT(--('Current 2023 Points'!$G$16:$N$27=D1979),TRANSPOSE(COLUMN('Current 2023 Points'!$G$16:$N$27)^0)),0))</f>
        <v>#N/A</v>
      </c>
      <c r="K1979" s="58">
        <f>F1979-IFERROR(VLOOKUP(D1979,'Pre-transfer 2023 Ranking'!$D:$F,3,0),0)</f>
        <v>0</v>
      </c>
      <c r="L1979">
        <f>countif('Pre-transfer 2022 Points'!$E$13:$L$21,D1979)</f>
        <v>0</v>
      </c>
      <c r="M1979" s="59">
        <f>countif('2022 Points'!$G$13:$N$21,D1979)</f>
        <v>0</v>
      </c>
    </row>
    <row r="1980">
      <c r="A1980" s="4">
        <v>1979.0</v>
      </c>
      <c r="B1980" s="4">
        <v>1091.0</v>
      </c>
      <c r="C1980" s="4" t="s">
        <v>5126</v>
      </c>
      <c r="D1980" s="4" t="s">
        <v>8129</v>
      </c>
      <c r="E1980" s="4" t="s">
        <v>8908</v>
      </c>
      <c r="F1980" s="4">
        <v>4.0</v>
      </c>
      <c r="I1980" t="str">
        <f t="array" ref="I1980">INDEX('Current 2023 Points'!$F$16:$F$27,MATCH(1,MMULT(--('Current 2023 Points'!$G$16:$N$27=D1980),TRANSPOSE(COLUMN('Current 2023 Points'!$G$16:$N$27)^0)),0))</f>
        <v>#N/A</v>
      </c>
      <c r="K1980" s="58">
        <f>F1980-IFERROR(VLOOKUP(D1980,'Pre-transfer 2023 Ranking'!$D:$F,3,0),0)</f>
        <v>0</v>
      </c>
      <c r="L1980">
        <f>countif('Pre-transfer 2022 Points'!$E$13:$L$21,D1980)</f>
        <v>0</v>
      </c>
      <c r="M1980" s="59">
        <f>countif('2022 Points'!$G$13:$N$21,D1980)</f>
        <v>0</v>
      </c>
    </row>
    <row r="1981">
      <c r="A1981" s="4">
        <v>1980.0</v>
      </c>
      <c r="B1981" s="4"/>
      <c r="C1981" s="4" t="s">
        <v>5776</v>
      </c>
      <c r="D1981" s="4" t="s">
        <v>8130</v>
      </c>
      <c r="E1981" s="4" t="s">
        <v>4762</v>
      </c>
      <c r="F1981" s="4">
        <v>4.0</v>
      </c>
      <c r="I1981" t="str">
        <f t="array" ref="I1981">INDEX('Current 2023 Points'!$F$16:$F$27,MATCH(1,MMULT(--('Current 2023 Points'!$G$16:$N$27=D1981),TRANSPOSE(COLUMN('Current 2023 Points'!$G$16:$N$27)^0)),0))</f>
        <v>#N/A</v>
      </c>
      <c r="K1981" s="58">
        <f>F1981-IFERROR(VLOOKUP(D1981,'Pre-transfer 2023 Ranking'!$D:$F,3,0),0)</f>
        <v>0</v>
      </c>
      <c r="L1981">
        <f>countif('Pre-transfer 2022 Points'!$E$13:$L$21,D1981)</f>
        <v>0</v>
      </c>
      <c r="M1981" s="59">
        <f>countif('2022 Points'!$G$13:$N$21,D1981)</f>
        <v>0</v>
      </c>
    </row>
    <row r="1982">
      <c r="A1982" s="4">
        <v>1981.0</v>
      </c>
      <c r="B1982" s="4">
        <v>2215.0</v>
      </c>
      <c r="C1982" s="4" t="s">
        <v>166</v>
      </c>
      <c r="D1982" s="4" t="s">
        <v>8131</v>
      </c>
      <c r="E1982" s="4" t="s">
        <v>6062</v>
      </c>
      <c r="F1982" s="4">
        <v>4.0</v>
      </c>
      <c r="I1982" t="str">
        <f t="array" ref="I1982">INDEX('Current 2023 Points'!$F$16:$F$27,MATCH(1,MMULT(--('Current 2023 Points'!$G$16:$N$27=D1982),TRANSPOSE(COLUMN('Current 2023 Points'!$G$16:$N$27)^0)),0))</f>
        <v>#N/A</v>
      </c>
      <c r="K1982" s="58">
        <f>F1982-IFERROR(VLOOKUP(D1982,'Pre-transfer 2023 Ranking'!$D:$F,3,0),0)</f>
        <v>0</v>
      </c>
      <c r="L1982">
        <f>countif('Pre-transfer 2022 Points'!$E$13:$L$21,D1982)</f>
        <v>0</v>
      </c>
      <c r="M1982" s="59">
        <f>countif('2022 Points'!$G$13:$N$21,D1982)</f>
        <v>0</v>
      </c>
    </row>
    <row r="1983">
      <c r="A1983" s="4">
        <v>1982.0</v>
      </c>
      <c r="B1983" s="4"/>
      <c r="C1983" s="4" t="s">
        <v>5776</v>
      </c>
      <c r="D1983" s="4" t="s">
        <v>8132</v>
      </c>
      <c r="E1983" s="4" t="s">
        <v>6062</v>
      </c>
      <c r="F1983" s="4">
        <v>4.0</v>
      </c>
      <c r="I1983" t="str">
        <f t="array" ref="I1983">INDEX('Current 2023 Points'!$F$16:$F$27,MATCH(1,MMULT(--('Current 2023 Points'!$G$16:$N$27=D1983),TRANSPOSE(COLUMN('Current 2023 Points'!$G$16:$N$27)^0)),0))</f>
        <v>#N/A</v>
      </c>
      <c r="K1983" s="58">
        <f>F1983-IFERROR(VLOOKUP(D1983,'Pre-transfer 2023 Ranking'!$D:$F,3,0),0)</f>
        <v>0</v>
      </c>
      <c r="L1983">
        <f>countif('Pre-transfer 2022 Points'!$E$13:$L$21,D1983)</f>
        <v>0</v>
      </c>
      <c r="M1983" s="59">
        <f>countif('2022 Points'!$G$13:$N$21,D1983)</f>
        <v>0</v>
      </c>
    </row>
    <row r="1984">
      <c r="A1984" s="4">
        <v>1983.0</v>
      </c>
      <c r="B1984" s="4"/>
      <c r="C1984" s="4" t="s">
        <v>5776</v>
      </c>
      <c r="D1984" s="4" t="s">
        <v>8133</v>
      </c>
      <c r="E1984" s="4" t="s">
        <v>8818</v>
      </c>
      <c r="F1984" s="4">
        <v>4.0</v>
      </c>
      <c r="I1984" t="str">
        <f t="array" ref="I1984">INDEX('Current 2023 Points'!$F$16:$F$27,MATCH(1,MMULT(--('Current 2023 Points'!$G$16:$N$27=D1984),TRANSPOSE(COLUMN('Current 2023 Points'!$G$16:$N$27)^0)),0))</f>
        <v>#N/A</v>
      </c>
      <c r="K1984" s="58">
        <f>F1984-IFERROR(VLOOKUP(D1984,'Pre-transfer 2023 Ranking'!$D:$F,3,0),0)</f>
        <v>3</v>
      </c>
      <c r="L1984">
        <f>countif('Pre-transfer 2022 Points'!$E$13:$L$21,D1984)</f>
        <v>0</v>
      </c>
      <c r="M1984" s="59">
        <f>countif('2022 Points'!$G$13:$N$21,D1984)</f>
        <v>0</v>
      </c>
    </row>
    <row r="1985">
      <c r="A1985" s="4">
        <v>1984.0</v>
      </c>
      <c r="B1985" s="4"/>
      <c r="C1985" s="4" t="s">
        <v>5776</v>
      </c>
      <c r="D1985" s="4" t="s">
        <v>8134</v>
      </c>
      <c r="E1985" s="4" t="s">
        <v>4756</v>
      </c>
      <c r="F1985" s="4">
        <v>4.0</v>
      </c>
      <c r="I1985" t="str">
        <f t="array" ref="I1985">INDEX('Current 2023 Points'!$F$16:$F$27,MATCH(1,MMULT(--('Current 2023 Points'!$G$16:$N$27=D1985),TRANSPOSE(COLUMN('Current 2023 Points'!$G$16:$N$27)^0)),0))</f>
        <v>#N/A</v>
      </c>
      <c r="K1985" s="58">
        <f>F1985-IFERROR(VLOOKUP(D1985,'Pre-transfer 2023 Ranking'!$D:$F,3,0),0)</f>
        <v>2</v>
      </c>
      <c r="L1985">
        <f>countif('Pre-transfer 2022 Points'!$E$13:$L$21,D1985)</f>
        <v>0</v>
      </c>
      <c r="M1985" s="59">
        <f>countif('2022 Points'!$G$13:$N$21,D1985)</f>
        <v>0</v>
      </c>
    </row>
    <row r="1986">
      <c r="A1986" s="4">
        <v>1985.0</v>
      </c>
      <c r="B1986" s="4"/>
      <c r="C1986" s="4" t="s">
        <v>5776</v>
      </c>
      <c r="D1986" s="4" t="s">
        <v>8135</v>
      </c>
      <c r="E1986" s="4" t="s">
        <v>8909</v>
      </c>
      <c r="F1986" s="4">
        <v>4.0</v>
      </c>
      <c r="I1986" t="str">
        <f t="array" ref="I1986">INDEX('Current 2023 Points'!$F$16:$F$27,MATCH(1,MMULT(--('Current 2023 Points'!$G$16:$N$27=D1986),TRANSPOSE(COLUMN('Current 2023 Points'!$G$16:$N$27)^0)),0))</f>
        <v>#N/A</v>
      </c>
      <c r="K1986" s="58">
        <f>F1986-IFERROR(VLOOKUP(D1986,'Pre-transfer 2023 Ranking'!$D:$F,3,0),0)</f>
        <v>0</v>
      </c>
      <c r="L1986">
        <f>countif('Pre-transfer 2022 Points'!$E$13:$L$21,D1986)</f>
        <v>0</v>
      </c>
      <c r="M1986" s="59">
        <f>countif('2022 Points'!$G$13:$N$21,D1986)</f>
        <v>0</v>
      </c>
    </row>
    <row r="1987">
      <c r="A1987" s="4">
        <v>1986.0</v>
      </c>
      <c r="B1987" s="4"/>
      <c r="C1987" s="4" t="s">
        <v>5776</v>
      </c>
      <c r="D1987" s="4" t="s">
        <v>8136</v>
      </c>
      <c r="E1987" s="4" t="s">
        <v>8690</v>
      </c>
      <c r="F1987" s="4">
        <v>4.0</v>
      </c>
      <c r="I1987" t="str">
        <f t="array" ref="I1987">INDEX('Current 2023 Points'!$F$16:$F$27,MATCH(1,MMULT(--('Current 2023 Points'!$G$16:$N$27=D1987),TRANSPOSE(COLUMN('Current 2023 Points'!$G$16:$N$27)^0)),0))</f>
        <v>#N/A</v>
      </c>
      <c r="K1987" s="58">
        <f>F1987-IFERROR(VLOOKUP(D1987,'Pre-transfer 2023 Ranking'!$D:$F,3,0),0)</f>
        <v>0</v>
      </c>
      <c r="L1987">
        <f>countif('Pre-transfer 2022 Points'!$E$13:$L$21,D1987)</f>
        <v>0</v>
      </c>
      <c r="M1987" s="59">
        <f>countif('2022 Points'!$G$13:$N$21,D1987)</f>
        <v>0</v>
      </c>
    </row>
    <row r="1988">
      <c r="A1988" s="4">
        <v>1987.0</v>
      </c>
      <c r="B1988" s="4"/>
      <c r="C1988" s="4" t="s">
        <v>5776</v>
      </c>
      <c r="D1988" s="4" t="s">
        <v>8137</v>
      </c>
      <c r="E1988" s="4" t="s">
        <v>8667</v>
      </c>
      <c r="F1988" s="4">
        <v>4.0</v>
      </c>
      <c r="I1988" t="str">
        <f t="array" ref="I1988">INDEX('Current 2023 Points'!$F$16:$F$27,MATCH(1,MMULT(--('Current 2023 Points'!$G$16:$N$27=D1988),TRANSPOSE(COLUMN('Current 2023 Points'!$G$16:$N$27)^0)),0))</f>
        <v>#N/A</v>
      </c>
      <c r="K1988" s="58">
        <f>F1988-IFERROR(VLOOKUP(D1988,'Pre-transfer 2023 Ranking'!$D:$F,3,0),0)</f>
        <v>0</v>
      </c>
      <c r="L1988">
        <f>countif('Pre-transfer 2022 Points'!$E$13:$L$21,D1988)</f>
        <v>0</v>
      </c>
      <c r="M1988" s="59">
        <f>countif('2022 Points'!$G$13:$N$21,D1988)</f>
        <v>0</v>
      </c>
    </row>
    <row r="1989">
      <c r="A1989" s="4">
        <v>1988.0</v>
      </c>
      <c r="B1989" s="4"/>
      <c r="C1989" s="4" t="s">
        <v>5776</v>
      </c>
      <c r="D1989" s="4" t="s">
        <v>8138</v>
      </c>
      <c r="E1989" s="4"/>
      <c r="F1989" s="4">
        <v>4.0</v>
      </c>
      <c r="I1989" t="str">
        <f t="array" ref="I1989">INDEX('Current 2023 Points'!$F$16:$F$27,MATCH(1,MMULT(--('Current 2023 Points'!$G$16:$N$27=D1989),TRANSPOSE(COLUMN('Current 2023 Points'!$G$16:$N$27)^0)),0))</f>
        <v>#N/A</v>
      </c>
      <c r="K1989" s="58">
        <f>F1989-IFERROR(VLOOKUP(D1989,'Pre-transfer 2023 Ranking'!$D:$F,3,0),0)</f>
        <v>4</v>
      </c>
      <c r="L1989">
        <f>countif('Pre-transfer 2022 Points'!$E$13:$L$21,D1989)</f>
        <v>0</v>
      </c>
      <c r="M1989" s="59">
        <f>countif('2022 Points'!$G$13:$N$21,D1989)</f>
        <v>0</v>
      </c>
    </row>
    <row r="1990">
      <c r="A1990" s="4">
        <v>1989.0</v>
      </c>
      <c r="B1990" s="4">
        <v>2175.0</v>
      </c>
      <c r="C1990" s="4" t="s">
        <v>5768</v>
      </c>
      <c r="D1990" s="4" t="s">
        <v>8139</v>
      </c>
      <c r="E1990" s="4" t="s">
        <v>4834</v>
      </c>
      <c r="F1990" s="4">
        <v>4.0</v>
      </c>
      <c r="I1990" t="str">
        <f t="array" ref="I1990">INDEX('Current 2023 Points'!$F$16:$F$27,MATCH(1,MMULT(--('Current 2023 Points'!$G$16:$N$27=D1990),TRANSPOSE(COLUMN('Current 2023 Points'!$G$16:$N$27)^0)),0))</f>
        <v>#N/A</v>
      </c>
      <c r="K1990" s="58">
        <f>F1990-IFERROR(VLOOKUP(D1990,'Pre-transfer 2023 Ranking'!$D:$F,3,0),0)</f>
        <v>0</v>
      </c>
      <c r="L1990">
        <f>countif('Pre-transfer 2022 Points'!$E$13:$L$21,D1990)</f>
        <v>0</v>
      </c>
      <c r="M1990" s="59">
        <f>countif('2022 Points'!$G$13:$N$21,D1990)</f>
        <v>0</v>
      </c>
    </row>
    <row r="1991">
      <c r="A1991" s="4">
        <v>1990.0</v>
      </c>
      <c r="B1991" s="4"/>
      <c r="C1991" s="4" t="s">
        <v>5776</v>
      </c>
      <c r="D1991" s="4" t="s">
        <v>8140</v>
      </c>
      <c r="E1991" s="4"/>
      <c r="F1991" s="4">
        <v>4.0</v>
      </c>
      <c r="I1991" t="str">
        <f t="array" ref="I1991">INDEX('Current 2023 Points'!$F$16:$F$27,MATCH(1,MMULT(--('Current 2023 Points'!$G$16:$N$27=D1991),TRANSPOSE(COLUMN('Current 2023 Points'!$G$16:$N$27)^0)),0))</f>
        <v>#N/A</v>
      </c>
      <c r="K1991" s="58">
        <f>F1991-IFERROR(VLOOKUP(D1991,'Pre-transfer 2023 Ranking'!$D:$F,3,0),0)</f>
        <v>0</v>
      </c>
      <c r="L1991">
        <f>countif('Pre-transfer 2022 Points'!$E$13:$L$21,D1991)</f>
        <v>0</v>
      </c>
      <c r="M1991" s="59">
        <f>countif('2022 Points'!$G$13:$N$21,D1991)</f>
        <v>0</v>
      </c>
    </row>
    <row r="1992">
      <c r="A1992" s="4">
        <v>1991.0</v>
      </c>
      <c r="B1992" s="4">
        <v>2385.0</v>
      </c>
      <c r="C1992" s="4" t="s">
        <v>170</v>
      </c>
      <c r="D1992" s="4" t="s">
        <v>8141</v>
      </c>
      <c r="E1992" s="4" t="s">
        <v>5857</v>
      </c>
      <c r="F1992" s="4">
        <v>4.0</v>
      </c>
      <c r="I1992" t="str">
        <f t="array" ref="I1992">INDEX('Current 2023 Points'!$F$16:$F$27,MATCH(1,MMULT(--('Current 2023 Points'!$G$16:$N$27=D1992),TRANSPOSE(COLUMN('Current 2023 Points'!$G$16:$N$27)^0)),0))</f>
        <v>#N/A</v>
      </c>
      <c r="K1992" s="58">
        <f>F1992-IFERROR(VLOOKUP(D1992,'Pre-transfer 2023 Ranking'!$D:$F,3,0),0)</f>
        <v>0</v>
      </c>
      <c r="L1992">
        <f>countif('Pre-transfer 2022 Points'!$E$13:$L$21,D1992)</f>
        <v>0</v>
      </c>
      <c r="M1992" s="59">
        <f>countif('2022 Points'!$G$13:$N$21,D1992)</f>
        <v>0</v>
      </c>
    </row>
    <row r="1993">
      <c r="A1993" s="4">
        <v>1992.0</v>
      </c>
      <c r="B1993" s="4">
        <v>2132.0</v>
      </c>
      <c r="C1993" s="4" t="s">
        <v>1203</v>
      </c>
      <c r="D1993" s="4" t="s">
        <v>8142</v>
      </c>
      <c r="E1993" s="4" t="s">
        <v>6095</v>
      </c>
      <c r="F1993" s="4">
        <v>4.0</v>
      </c>
      <c r="I1993" t="str">
        <f t="array" ref="I1993">INDEX('Current 2023 Points'!$F$16:$F$27,MATCH(1,MMULT(--('Current 2023 Points'!$G$16:$N$27=D1993),TRANSPOSE(COLUMN('Current 2023 Points'!$G$16:$N$27)^0)),0))</f>
        <v>#N/A</v>
      </c>
      <c r="K1993" s="58">
        <f>F1993-IFERROR(VLOOKUP(D1993,'Pre-transfer 2023 Ranking'!$D:$F,3,0),0)</f>
        <v>2</v>
      </c>
      <c r="L1993">
        <f>countif('Pre-transfer 2022 Points'!$E$13:$L$21,D1993)</f>
        <v>0</v>
      </c>
      <c r="M1993" s="59">
        <f>countif('2022 Points'!$G$13:$N$21,D1993)</f>
        <v>0</v>
      </c>
    </row>
    <row r="1994">
      <c r="A1994" s="4">
        <v>1992.0</v>
      </c>
      <c r="B1994" s="4">
        <v>2132.0</v>
      </c>
      <c r="C1994" s="4" t="s">
        <v>1203</v>
      </c>
      <c r="D1994" s="4" t="s">
        <v>8142</v>
      </c>
      <c r="E1994" s="4" t="s">
        <v>8781</v>
      </c>
      <c r="F1994" s="4">
        <v>4.0</v>
      </c>
      <c r="I1994" t="str">
        <f t="array" ref="I1994">INDEX('Current 2023 Points'!$F$16:$F$27,MATCH(1,MMULT(--('Current 2023 Points'!$G$16:$N$27=D1994),TRANSPOSE(COLUMN('Current 2023 Points'!$G$16:$N$27)^0)),0))</f>
        <v>#N/A</v>
      </c>
      <c r="K1994" s="58">
        <f>F1994-IFERROR(VLOOKUP(D1994,'Pre-transfer 2023 Ranking'!$D:$F,3,0),0)</f>
        <v>2</v>
      </c>
      <c r="L1994">
        <f>countif('Pre-transfer 2022 Points'!$E$13:$L$21,D1994)</f>
        <v>0</v>
      </c>
      <c r="M1994" s="59">
        <f>countif('2022 Points'!$G$13:$N$21,D1994)</f>
        <v>0</v>
      </c>
    </row>
    <row r="1995">
      <c r="A1995" s="4">
        <v>1993.0</v>
      </c>
      <c r="B1995" s="4">
        <v>1916.0</v>
      </c>
      <c r="C1995" s="4" t="s">
        <v>257</v>
      </c>
      <c r="D1995" s="4" t="s">
        <v>8143</v>
      </c>
      <c r="E1995" s="4" t="s">
        <v>5857</v>
      </c>
      <c r="F1995" s="4">
        <v>4.0</v>
      </c>
      <c r="I1995" t="str">
        <f t="array" ref="I1995">INDEX('Current 2023 Points'!$F$16:$F$27,MATCH(1,MMULT(--('Current 2023 Points'!$G$16:$N$27=D1995),TRANSPOSE(COLUMN('Current 2023 Points'!$G$16:$N$27)^0)),0))</f>
        <v>#N/A</v>
      </c>
      <c r="K1995" s="58">
        <f>F1995-IFERROR(VLOOKUP(D1995,'Pre-transfer 2023 Ranking'!$D:$F,3,0),0)</f>
        <v>0</v>
      </c>
      <c r="L1995">
        <f>countif('Pre-transfer 2022 Points'!$E$13:$L$21,D1995)</f>
        <v>0</v>
      </c>
      <c r="M1995" s="59">
        <f>countif('2022 Points'!$G$13:$N$21,D1995)</f>
        <v>0</v>
      </c>
    </row>
    <row r="1996">
      <c r="A1996" s="4">
        <v>1994.0</v>
      </c>
      <c r="B1996" s="4"/>
      <c r="C1996" s="4" t="s">
        <v>5776</v>
      </c>
      <c r="D1996" s="4" t="s">
        <v>8144</v>
      </c>
      <c r="E1996" s="4" t="s">
        <v>8651</v>
      </c>
      <c r="F1996" s="4">
        <v>4.0</v>
      </c>
      <c r="I1996" t="str">
        <f t="array" ref="I1996">INDEX('Current 2023 Points'!$F$16:$F$27,MATCH(1,MMULT(--('Current 2023 Points'!$G$16:$N$27=D1996),TRANSPOSE(COLUMN('Current 2023 Points'!$G$16:$N$27)^0)),0))</f>
        <v>#N/A</v>
      </c>
      <c r="K1996" s="58">
        <f>F1996-IFERROR(VLOOKUP(D1996,'Pre-transfer 2023 Ranking'!$D:$F,3,0),0)</f>
        <v>0</v>
      </c>
      <c r="L1996">
        <f>countif('Pre-transfer 2022 Points'!$E$13:$L$21,D1996)</f>
        <v>0</v>
      </c>
      <c r="M1996" s="59">
        <f>countif('2022 Points'!$G$13:$N$21,D1996)</f>
        <v>0</v>
      </c>
    </row>
    <row r="1997">
      <c r="A1997" s="4">
        <v>1995.0</v>
      </c>
      <c r="C1997" s="4" t="s">
        <v>5776</v>
      </c>
      <c r="D1997" s="4" t="s">
        <v>8145</v>
      </c>
      <c r="E1997" s="4" t="s">
        <v>4756</v>
      </c>
      <c r="F1997" s="4">
        <v>4.0</v>
      </c>
      <c r="I1997" t="str">
        <f t="array" ref="I1997">INDEX('Current 2023 Points'!$F$16:$F$27,MATCH(1,MMULT(--('Current 2023 Points'!$G$16:$N$27=D1997),TRANSPOSE(COLUMN('Current 2023 Points'!$G$16:$N$27)^0)),0))</f>
        <v>#N/A</v>
      </c>
      <c r="K1997" s="58">
        <f>F1997-IFERROR(VLOOKUP(D1997,'Pre-transfer 2023 Ranking'!$D:$F,3,0),0)</f>
        <v>0</v>
      </c>
      <c r="L1997">
        <f>countif('Pre-transfer 2022 Points'!$E$13:$L$21,D1997)</f>
        <v>0</v>
      </c>
      <c r="M1997" s="59">
        <f>countif('2022 Points'!$G$13:$N$21,D1997)</f>
        <v>0</v>
      </c>
    </row>
    <row r="1998">
      <c r="A1998" s="4">
        <v>1996.0</v>
      </c>
      <c r="B1998" s="4"/>
      <c r="C1998" s="4" t="s">
        <v>5776</v>
      </c>
      <c r="D1998" s="4" t="s">
        <v>8146</v>
      </c>
      <c r="E1998" s="4" t="s">
        <v>8692</v>
      </c>
      <c r="F1998" s="4">
        <v>4.0</v>
      </c>
      <c r="I1998" t="str">
        <f t="array" ref="I1998">INDEX('Current 2023 Points'!$F$16:$F$27,MATCH(1,MMULT(--('Current 2023 Points'!$G$16:$N$27=D1998),TRANSPOSE(COLUMN('Current 2023 Points'!$G$16:$N$27)^0)),0))</f>
        <v>#N/A</v>
      </c>
      <c r="K1998" s="58">
        <f>F1998-IFERROR(VLOOKUP(D1998,'Pre-transfer 2023 Ranking'!$D:$F,3,0),0)</f>
        <v>0</v>
      </c>
      <c r="L1998">
        <f>countif('Pre-transfer 2022 Points'!$E$13:$L$21,D1998)</f>
        <v>0</v>
      </c>
      <c r="M1998" s="59">
        <f>countif('2022 Points'!$G$13:$N$21,D1998)</f>
        <v>0</v>
      </c>
    </row>
    <row r="1999">
      <c r="A1999" s="4">
        <v>1997.0</v>
      </c>
      <c r="B1999" s="4"/>
      <c r="C1999" s="4" t="s">
        <v>5776</v>
      </c>
      <c r="D1999" s="4" t="s">
        <v>8147</v>
      </c>
      <c r="E1999" s="4" t="s">
        <v>8753</v>
      </c>
      <c r="F1999" s="4">
        <v>4.0</v>
      </c>
      <c r="I1999" t="str">
        <f t="array" ref="I1999">INDEX('Current 2023 Points'!$F$16:$F$27,MATCH(1,MMULT(--('Current 2023 Points'!$G$16:$N$27=D1999),TRANSPOSE(COLUMN('Current 2023 Points'!$G$16:$N$27)^0)),0))</f>
        <v>#N/A</v>
      </c>
      <c r="K1999" s="58">
        <f>F1999-IFERROR(VLOOKUP(D1999,'Pre-transfer 2023 Ranking'!$D:$F,3,0),0)</f>
        <v>0</v>
      </c>
      <c r="L1999">
        <f>countif('Pre-transfer 2022 Points'!$E$13:$L$21,D1999)</f>
        <v>0</v>
      </c>
      <c r="M1999" s="59">
        <f>countif('2022 Points'!$G$13:$N$21,D1999)</f>
        <v>0</v>
      </c>
    </row>
    <row r="2000">
      <c r="A2000" s="4">
        <v>1998.0</v>
      </c>
      <c r="B2000" s="4"/>
      <c r="C2000" s="4" t="s">
        <v>5776</v>
      </c>
      <c r="D2000" s="4" t="s">
        <v>8148</v>
      </c>
      <c r="E2000" s="4" t="s">
        <v>8669</v>
      </c>
      <c r="F2000" s="4">
        <v>4.0</v>
      </c>
      <c r="I2000" t="str">
        <f t="array" ref="I2000">INDEX('Current 2023 Points'!$F$16:$F$27,MATCH(1,MMULT(--('Current 2023 Points'!$G$16:$N$27=D2000),TRANSPOSE(COLUMN('Current 2023 Points'!$G$16:$N$27)^0)),0))</f>
        <v>#N/A</v>
      </c>
      <c r="K2000" s="58">
        <f>F2000-IFERROR(VLOOKUP(D2000,'Pre-transfer 2023 Ranking'!$D:$F,3,0),0)</f>
        <v>3</v>
      </c>
      <c r="L2000">
        <f>countif('Pre-transfer 2022 Points'!$E$13:$L$21,D2000)</f>
        <v>0</v>
      </c>
      <c r="M2000" s="59">
        <f>countif('2022 Points'!$G$13:$N$21,D2000)</f>
        <v>0</v>
      </c>
    </row>
    <row r="2001">
      <c r="A2001" s="4">
        <v>1999.0</v>
      </c>
      <c r="B2001" s="4"/>
      <c r="C2001" s="4" t="s">
        <v>5776</v>
      </c>
      <c r="D2001" s="4" t="s">
        <v>8149</v>
      </c>
      <c r="E2001" s="4" t="s">
        <v>4608</v>
      </c>
      <c r="F2001" s="4">
        <v>4.0</v>
      </c>
      <c r="I2001" t="str">
        <f t="array" ref="I2001">INDEX('Current 2023 Points'!$F$16:$F$27,MATCH(1,MMULT(--('Current 2023 Points'!$G$16:$N$27=D2001),TRANSPOSE(COLUMN('Current 2023 Points'!$G$16:$N$27)^0)),0))</f>
        <v>#N/A</v>
      </c>
      <c r="K2001" s="58">
        <f>F2001-IFERROR(VLOOKUP(D2001,'Pre-transfer 2023 Ranking'!$D:$F,3,0),0)</f>
        <v>0</v>
      </c>
      <c r="L2001">
        <f>countif('Pre-transfer 2022 Points'!$E$13:$L$21,D2001)</f>
        <v>0</v>
      </c>
      <c r="M2001" s="59">
        <f>countif('2022 Points'!$G$13:$N$21,D2001)</f>
        <v>0</v>
      </c>
    </row>
    <row r="2002">
      <c r="A2002" s="4">
        <v>2001.0</v>
      </c>
      <c r="B2002" s="4"/>
      <c r="C2002" s="4" t="s">
        <v>5776</v>
      </c>
      <c r="D2002" s="4" t="s">
        <v>8150</v>
      </c>
      <c r="E2002" s="4" t="s">
        <v>6021</v>
      </c>
      <c r="F2002" s="4">
        <v>4.0</v>
      </c>
      <c r="I2002" t="str">
        <f t="array" ref="I2002">INDEX('Current 2023 Points'!$F$16:$F$27,MATCH(1,MMULT(--('Current 2023 Points'!$G$16:$N$27=D2002),TRANSPOSE(COLUMN('Current 2023 Points'!$G$16:$N$27)^0)),0))</f>
        <v>#N/A</v>
      </c>
      <c r="K2002" s="58">
        <f>F2002-IFERROR(VLOOKUP(D2002,'Pre-transfer 2023 Ranking'!$D:$F,3,0),0)</f>
        <v>0</v>
      </c>
      <c r="L2002">
        <f>countif('Pre-transfer 2022 Points'!$E$13:$L$21,D2002)</f>
        <v>0</v>
      </c>
      <c r="M2002" s="59">
        <f>countif('2022 Points'!$G$13:$N$21,D2002)</f>
        <v>0</v>
      </c>
    </row>
    <row r="2003">
      <c r="A2003" s="4">
        <v>2002.0</v>
      </c>
      <c r="B2003" s="4"/>
      <c r="C2003" s="4" t="s">
        <v>5776</v>
      </c>
      <c r="D2003" s="4" t="s">
        <v>8151</v>
      </c>
      <c r="E2003" s="4" t="s">
        <v>976</v>
      </c>
      <c r="F2003" s="4">
        <v>4.0</v>
      </c>
      <c r="I2003" t="str">
        <f t="array" ref="I2003">INDEX('Current 2023 Points'!$F$16:$F$27,MATCH(1,MMULT(--('Current 2023 Points'!$G$16:$N$27=D2003),TRANSPOSE(COLUMN('Current 2023 Points'!$G$16:$N$27)^0)),0))</f>
        <v>#N/A</v>
      </c>
      <c r="K2003" s="58">
        <f>F2003-IFERROR(VLOOKUP(D2003,'Pre-transfer 2023 Ranking'!$D:$F,3,0),0)</f>
        <v>0</v>
      </c>
      <c r="L2003">
        <f>countif('Pre-transfer 2022 Points'!$E$13:$L$21,D2003)</f>
        <v>0</v>
      </c>
      <c r="M2003" s="59">
        <f>countif('2022 Points'!$G$13:$N$21,D2003)</f>
        <v>0</v>
      </c>
    </row>
    <row r="2004">
      <c r="A2004" s="4">
        <v>2003.0</v>
      </c>
      <c r="B2004" s="4">
        <v>2299.0</v>
      </c>
      <c r="C2004" s="4" t="s">
        <v>5542</v>
      </c>
      <c r="D2004" s="4" t="s">
        <v>8152</v>
      </c>
      <c r="E2004" s="4"/>
      <c r="F2004" s="4">
        <v>4.0</v>
      </c>
      <c r="I2004" t="str">
        <f t="array" ref="I2004">INDEX('Current 2023 Points'!$F$16:$F$27,MATCH(1,MMULT(--('Current 2023 Points'!$G$16:$N$27=D2004),TRANSPOSE(COLUMN('Current 2023 Points'!$G$16:$N$27)^0)),0))</f>
        <v>#N/A</v>
      </c>
      <c r="K2004" s="58">
        <f>F2004-IFERROR(VLOOKUP(D2004,'Pre-transfer 2023 Ranking'!$D:$F,3,0),0)</f>
        <v>0</v>
      </c>
      <c r="L2004">
        <f>countif('Pre-transfer 2022 Points'!$E$13:$L$21,D2004)</f>
        <v>0</v>
      </c>
      <c r="M2004" s="59">
        <f>countif('2022 Points'!$G$13:$N$21,D2004)</f>
        <v>0</v>
      </c>
    </row>
    <row r="2005">
      <c r="A2005" s="4">
        <v>2004.0</v>
      </c>
      <c r="B2005" s="4"/>
      <c r="C2005" s="4" t="s">
        <v>5776</v>
      </c>
      <c r="D2005" s="4" t="s">
        <v>8153</v>
      </c>
      <c r="E2005" s="4" t="s">
        <v>6080</v>
      </c>
      <c r="F2005" s="4">
        <v>4.0</v>
      </c>
      <c r="I2005" t="str">
        <f t="array" ref="I2005">INDEX('Current 2023 Points'!$F$16:$F$27,MATCH(1,MMULT(--('Current 2023 Points'!$G$16:$N$27=D2005),TRANSPOSE(COLUMN('Current 2023 Points'!$G$16:$N$27)^0)),0))</f>
        <v>#N/A</v>
      </c>
      <c r="K2005" s="58">
        <f>F2005-IFERROR(VLOOKUP(D2005,'Pre-transfer 2023 Ranking'!$D:$F,3,0),0)</f>
        <v>0</v>
      </c>
      <c r="L2005">
        <f>countif('Pre-transfer 2022 Points'!$E$13:$L$21,D2005)</f>
        <v>0</v>
      </c>
      <c r="M2005" s="59">
        <f>countif('2022 Points'!$G$13:$N$21,D2005)</f>
        <v>0</v>
      </c>
    </row>
    <row r="2006">
      <c r="A2006" s="4">
        <v>2005.0</v>
      </c>
      <c r="B2006" s="4"/>
      <c r="C2006" s="4" t="s">
        <v>5776</v>
      </c>
      <c r="D2006" s="4" t="s">
        <v>8154</v>
      </c>
      <c r="E2006" s="4"/>
      <c r="F2006" s="4">
        <v>4.0</v>
      </c>
      <c r="I2006" t="str">
        <f t="array" ref="I2006">INDEX('Current 2023 Points'!$F$16:$F$27,MATCH(1,MMULT(--('Current 2023 Points'!$G$16:$N$27=D2006),TRANSPOSE(COLUMN('Current 2023 Points'!$G$16:$N$27)^0)),0))</f>
        <v>#N/A</v>
      </c>
      <c r="K2006" s="58">
        <f>F2006-IFERROR(VLOOKUP(D2006,'Pre-transfer 2023 Ranking'!$D:$F,3,0),0)</f>
        <v>0</v>
      </c>
      <c r="L2006">
        <f>countif('Pre-transfer 2022 Points'!$E$13:$L$21,D2006)</f>
        <v>0</v>
      </c>
      <c r="M2006" s="59">
        <f>countif('2022 Points'!$G$13:$N$21,D2006)</f>
        <v>0</v>
      </c>
    </row>
    <row r="2007">
      <c r="A2007" s="4">
        <v>2006.0</v>
      </c>
      <c r="B2007" s="4"/>
      <c r="C2007" s="4" t="s">
        <v>5776</v>
      </c>
      <c r="D2007" s="4" t="s">
        <v>8155</v>
      </c>
      <c r="E2007" s="4"/>
      <c r="F2007" s="4">
        <v>4.0</v>
      </c>
      <c r="I2007" t="str">
        <f t="array" ref="I2007">INDEX('Current 2023 Points'!$F$16:$F$27,MATCH(1,MMULT(--('Current 2023 Points'!$G$16:$N$27=D2007),TRANSPOSE(COLUMN('Current 2023 Points'!$G$16:$N$27)^0)),0))</f>
        <v>#N/A</v>
      </c>
      <c r="K2007" s="58">
        <f>F2007-IFERROR(VLOOKUP(D2007,'Pre-transfer 2023 Ranking'!$D:$F,3,0),0)</f>
        <v>2</v>
      </c>
      <c r="L2007">
        <f>countif('Pre-transfer 2022 Points'!$E$13:$L$21,D2007)</f>
        <v>0</v>
      </c>
      <c r="M2007" s="59">
        <f>countif('2022 Points'!$G$13:$N$21,D2007)</f>
        <v>0</v>
      </c>
    </row>
    <row r="2008">
      <c r="A2008" s="4">
        <v>2007.0</v>
      </c>
      <c r="B2008" s="4"/>
      <c r="C2008" s="4" t="s">
        <v>5776</v>
      </c>
      <c r="D2008" s="4" t="s">
        <v>8156</v>
      </c>
      <c r="E2008" s="4"/>
      <c r="F2008" s="4">
        <v>4.0</v>
      </c>
      <c r="I2008" t="str">
        <f t="array" ref="I2008">INDEX('Current 2023 Points'!$F$16:$F$27,MATCH(1,MMULT(--('Current 2023 Points'!$G$16:$N$27=D2008),TRANSPOSE(COLUMN('Current 2023 Points'!$G$16:$N$27)^0)),0))</f>
        <v>#N/A</v>
      </c>
      <c r="K2008" s="58">
        <f>F2008-IFERROR(VLOOKUP(D2008,'Pre-transfer 2023 Ranking'!$D:$F,3,0),0)</f>
        <v>0</v>
      </c>
      <c r="L2008">
        <f>countif('Pre-transfer 2022 Points'!$E$13:$L$21,D2008)</f>
        <v>0</v>
      </c>
      <c r="M2008" s="59">
        <f>countif('2022 Points'!$G$13:$N$21,D2008)</f>
        <v>0</v>
      </c>
    </row>
    <row r="2009">
      <c r="A2009" s="4">
        <v>2008.0</v>
      </c>
      <c r="B2009" s="4"/>
      <c r="C2009" s="4" t="s">
        <v>5776</v>
      </c>
      <c r="D2009" s="4" t="s">
        <v>8157</v>
      </c>
      <c r="E2009" s="4" t="s">
        <v>8910</v>
      </c>
      <c r="F2009" s="4">
        <v>4.0</v>
      </c>
      <c r="I2009" t="str">
        <f t="array" ref="I2009">INDEX('Current 2023 Points'!$F$16:$F$27,MATCH(1,MMULT(--('Current 2023 Points'!$G$16:$N$27=D2009),TRANSPOSE(COLUMN('Current 2023 Points'!$G$16:$N$27)^0)),0))</f>
        <v>#N/A</v>
      </c>
      <c r="K2009" s="58">
        <f>F2009-IFERROR(VLOOKUP(D2009,'Pre-transfer 2023 Ranking'!$D:$F,3,0),0)</f>
        <v>0</v>
      </c>
      <c r="L2009">
        <f>countif('Pre-transfer 2022 Points'!$E$13:$L$21,D2009)</f>
        <v>0</v>
      </c>
      <c r="M2009" s="59">
        <f>countif('2022 Points'!$G$13:$N$21,D2009)</f>
        <v>0</v>
      </c>
    </row>
    <row r="2010">
      <c r="A2010" s="4">
        <v>2009.0</v>
      </c>
      <c r="C2010" s="4" t="s">
        <v>5776</v>
      </c>
      <c r="D2010" s="4" t="s">
        <v>8158</v>
      </c>
      <c r="E2010" s="4"/>
      <c r="F2010" s="4">
        <v>4.0</v>
      </c>
      <c r="I2010" t="str">
        <f t="array" ref="I2010">INDEX('Current 2023 Points'!$F$16:$F$27,MATCH(1,MMULT(--('Current 2023 Points'!$G$16:$N$27=D2010),TRANSPOSE(COLUMN('Current 2023 Points'!$G$16:$N$27)^0)),0))</f>
        <v>#N/A</v>
      </c>
      <c r="K2010" s="58">
        <f>F2010-IFERROR(VLOOKUP(D2010,'Pre-transfer 2023 Ranking'!$D:$F,3,0),0)</f>
        <v>0</v>
      </c>
      <c r="L2010">
        <f>countif('Pre-transfer 2022 Points'!$E$13:$L$21,D2010)</f>
        <v>0</v>
      </c>
      <c r="M2010" s="59">
        <f>countif('2022 Points'!$G$13:$N$21,D2010)</f>
        <v>0</v>
      </c>
    </row>
    <row r="2011">
      <c r="A2011" s="4">
        <v>2010.0</v>
      </c>
      <c r="B2011" s="4">
        <v>975.0</v>
      </c>
      <c r="C2011" s="4" t="s">
        <v>8911</v>
      </c>
      <c r="D2011" s="4" t="s">
        <v>8159</v>
      </c>
      <c r="E2011" s="4"/>
      <c r="F2011" s="4">
        <v>4.0</v>
      </c>
      <c r="I2011" t="str">
        <f t="array" ref="I2011">INDEX('Current 2023 Points'!$F$16:$F$27,MATCH(1,MMULT(--('Current 2023 Points'!$G$16:$N$27=D2011),TRANSPOSE(COLUMN('Current 2023 Points'!$G$16:$N$27)^0)),0))</f>
        <v>#N/A</v>
      </c>
      <c r="K2011" s="58">
        <f>F2011-IFERROR(VLOOKUP(D2011,'Pre-transfer 2023 Ranking'!$D:$F,3,0),0)</f>
        <v>0</v>
      </c>
      <c r="L2011">
        <f>countif('Pre-transfer 2022 Points'!$E$13:$L$21,D2011)</f>
        <v>0</v>
      </c>
      <c r="M2011" s="59">
        <f>countif('2022 Points'!$G$13:$N$21,D2011)</f>
        <v>0</v>
      </c>
    </row>
    <row r="2012">
      <c r="A2012" s="4">
        <v>2011.0</v>
      </c>
      <c r="B2012" s="4"/>
      <c r="C2012" s="4" t="s">
        <v>5776</v>
      </c>
      <c r="D2012" s="4" t="s">
        <v>8160</v>
      </c>
      <c r="E2012" s="4"/>
      <c r="F2012" s="4">
        <v>4.0</v>
      </c>
      <c r="I2012" t="str">
        <f t="array" ref="I2012">INDEX('Current 2023 Points'!$F$16:$F$27,MATCH(1,MMULT(--('Current 2023 Points'!$G$16:$N$27=D2012),TRANSPOSE(COLUMN('Current 2023 Points'!$G$16:$N$27)^0)),0))</f>
        <v>#N/A</v>
      </c>
      <c r="K2012" s="58">
        <f>F2012-IFERROR(VLOOKUP(D2012,'Pre-transfer 2023 Ranking'!$D:$F,3,0),0)</f>
        <v>0</v>
      </c>
      <c r="L2012">
        <f>countif('Pre-transfer 2022 Points'!$E$13:$L$21,D2012)</f>
        <v>0</v>
      </c>
      <c r="M2012" s="59">
        <f>countif('2022 Points'!$G$13:$N$21,D2012)</f>
        <v>0</v>
      </c>
    </row>
    <row r="2013">
      <c r="A2013" s="4">
        <v>2012.0</v>
      </c>
      <c r="B2013" s="4"/>
      <c r="C2013" s="4" t="s">
        <v>5776</v>
      </c>
      <c r="D2013" s="4" t="s">
        <v>8161</v>
      </c>
      <c r="E2013" s="4"/>
      <c r="F2013" s="4">
        <v>4.0</v>
      </c>
      <c r="I2013" t="str">
        <f t="array" ref="I2013">INDEX('Current 2023 Points'!$F$16:$F$27,MATCH(1,MMULT(--('Current 2023 Points'!$G$16:$N$27=D2013),TRANSPOSE(COLUMN('Current 2023 Points'!$G$16:$N$27)^0)),0))</f>
        <v>#N/A</v>
      </c>
      <c r="K2013" s="58">
        <f>F2013-IFERROR(VLOOKUP(D2013,'Pre-transfer 2023 Ranking'!$D:$F,3,0),0)</f>
        <v>0</v>
      </c>
      <c r="L2013">
        <f>countif('Pre-transfer 2022 Points'!$E$13:$L$21,D2013)</f>
        <v>0</v>
      </c>
      <c r="M2013" s="59">
        <f>countif('2022 Points'!$G$13:$N$21,D2013)</f>
        <v>0</v>
      </c>
    </row>
    <row r="2014">
      <c r="A2014" s="4">
        <v>2013.0</v>
      </c>
      <c r="B2014" s="4"/>
      <c r="C2014" s="4" t="s">
        <v>5776</v>
      </c>
      <c r="D2014" s="4" t="s">
        <v>8162</v>
      </c>
      <c r="E2014" s="4" t="s">
        <v>8910</v>
      </c>
      <c r="F2014" s="4">
        <v>4.0</v>
      </c>
      <c r="I2014" t="str">
        <f t="array" ref="I2014">INDEX('Current 2023 Points'!$F$16:$F$27,MATCH(1,MMULT(--('Current 2023 Points'!$G$16:$N$27=D2014),TRANSPOSE(COLUMN('Current 2023 Points'!$G$16:$N$27)^0)),0))</f>
        <v>#N/A</v>
      </c>
      <c r="K2014" s="58">
        <f>F2014-IFERROR(VLOOKUP(D2014,'Pre-transfer 2023 Ranking'!$D:$F,3,0),0)</f>
        <v>4</v>
      </c>
      <c r="L2014">
        <f>countif('Pre-transfer 2022 Points'!$E$13:$L$21,D2014)</f>
        <v>0</v>
      </c>
      <c r="M2014" s="59">
        <f>countif('2022 Points'!$G$13:$N$21,D2014)</f>
        <v>0</v>
      </c>
    </row>
    <row r="2015">
      <c r="A2015" s="4">
        <v>2014.0</v>
      </c>
      <c r="B2015" s="4"/>
      <c r="C2015" s="4" t="s">
        <v>5776</v>
      </c>
      <c r="D2015" s="4" t="s">
        <v>8163</v>
      </c>
      <c r="E2015" s="4"/>
      <c r="F2015" s="4">
        <v>4.0</v>
      </c>
      <c r="I2015" t="str">
        <f t="array" ref="I2015">INDEX('Current 2023 Points'!$F$16:$F$27,MATCH(1,MMULT(--('Current 2023 Points'!$G$16:$N$27=D2015),TRANSPOSE(COLUMN('Current 2023 Points'!$G$16:$N$27)^0)),0))</f>
        <v>#N/A</v>
      </c>
      <c r="K2015" s="58">
        <f>F2015-IFERROR(VLOOKUP(D2015,'Pre-transfer 2023 Ranking'!$D:$F,3,0),0)</f>
        <v>4</v>
      </c>
      <c r="L2015">
        <f>countif('Pre-transfer 2022 Points'!$E$13:$L$21,D2015)</f>
        <v>0</v>
      </c>
      <c r="M2015" s="59">
        <f>countif('2022 Points'!$G$13:$N$21,D2015)</f>
        <v>0</v>
      </c>
    </row>
    <row r="2016">
      <c r="A2016" s="4">
        <v>2015.0</v>
      </c>
      <c r="B2016" s="4">
        <v>1048.0</v>
      </c>
      <c r="C2016" s="4" t="s">
        <v>8912</v>
      </c>
      <c r="D2016" s="4" t="s">
        <v>8164</v>
      </c>
      <c r="E2016" s="4" t="s">
        <v>8828</v>
      </c>
      <c r="F2016" s="4">
        <v>4.0</v>
      </c>
      <c r="I2016" t="str">
        <f t="array" ref="I2016">INDEX('Current 2023 Points'!$F$16:$F$27,MATCH(1,MMULT(--('Current 2023 Points'!$G$16:$N$27=D2016),TRANSPOSE(COLUMN('Current 2023 Points'!$G$16:$N$27)^0)),0))</f>
        <v>#N/A</v>
      </c>
      <c r="K2016" s="58">
        <f>F2016-IFERROR(VLOOKUP(D2016,'Pre-transfer 2023 Ranking'!$D:$F,3,0),0)</f>
        <v>4</v>
      </c>
      <c r="L2016">
        <f>countif('Pre-transfer 2022 Points'!$E$13:$L$21,D2016)</f>
        <v>0</v>
      </c>
      <c r="M2016" s="59">
        <f>countif('2022 Points'!$G$13:$N$21,D2016)</f>
        <v>0</v>
      </c>
    </row>
    <row r="2017">
      <c r="A2017" s="4">
        <v>2016.0</v>
      </c>
      <c r="B2017" s="4">
        <v>1601.0</v>
      </c>
      <c r="C2017" s="4" t="s">
        <v>5042</v>
      </c>
      <c r="D2017" s="4" t="s">
        <v>8165</v>
      </c>
      <c r="E2017" s="4" t="s">
        <v>6231</v>
      </c>
      <c r="F2017" s="4">
        <v>4.0</v>
      </c>
      <c r="I2017" t="str">
        <f t="array" ref="I2017">INDEX('Current 2023 Points'!$F$16:$F$27,MATCH(1,MMULT(--('Current 2023 Points'!$G$16:$N$27=D2017),TRANSPOSE(COLUMN('Current 2023 Points'!$G$16:$N$27)^0)),0))</f>
        <v>#N/A</v>
      </c>
      <c r="K2017" s="58">
        <f>F2017-IFERROR(VLOOKUP(D2017,'Pre-transfer 2023 Ranking'!$D:$F,3,0),0)</f>
        <v>4</v>
      </c>
      <c r="L2017">
        <f>countif('Pre-transfer 2022 Points'!$E$13:$L$21,D2017)</f>
        <v>0</v>
      </c>
      <c r="M2017" s="59">
        <f>countif('2022 Points'!$G$13:$N$21,D2017)</f>
        <v>0</v>
      </c>
    </row>
    <row r="2018">
      <c r="A2018" s="4">
        <v>2017.0</v>
      </c>
      <c r="B2018" s="4">
        <v>1180.0</v>
      </c>
      <c r="C2018" s="4" t="s">
        <v>5164</v>
      </c>
      <c r="D2018" s="4" t="s">
        <v>8166</v>
      </c>
      <c r="E2018" s="4" t="s">
        <v>4666</v>
      </c>
      <c r="F2018" s="4">
        <v>4.0</v>
      </c>
      <c r="I2018" t="str">
        <f t="array" ref="I2018">INDEX('Current 2023 Points'!$F$16:$F$27,MATCH(1,MMULT(--('Current 2023 Points'!$G$16:$N$27=D2018),TRANSPOSE(COLUMN('Current 2023 Points'!$G$16:$N$27)^0)),0))</f>
        <v>#N/A</v>
      </c>
      <c r="K2018" s="58">
        <f>F2018-IFERROR(VLOOKUP(D2018,'Pre-transfer 2023 Ranking'!$D:$F,3,0),0)</f>
        <v>4</v>
      </c>
      <c r="L2018">
        <f>countif('Pre-transfer 2022 Points'!$E$13:$L$21,D2018)</f>
        <v>0</v>
      </c>
      <c r="M2018" s="59">
        <f>countif('2022 Points'!$G$13:$N$21,D2018)</f>
        <v>0</v>
      </c>
    </row>
    <row r="2019">
      <c r="A2019" s="4">
        <v>2018.0</v>
      </c>
      <c r="B2019" s="4"/>
      <c r="C2019" s="4" t="s">
        <v>5776</v>
      </c>
      <c r="D2019" s="4" t="s">
        <v>8167</v>
      </c>
      <c r="E2019" s="4" t="s">
        <v>1231</v>
      </c>
      <c r="F2019" s="4">
        <v>4.0</v>
      </c>
      <c r="I2019" t="str">
        <f t="array" ref="I2019">INDEX('Current 2023 Points'!$F$16:$F$27,MATCH(1,MMULT(--('Current 2023 Points'!$G$16:$N$27=D2019),TRANSPOSE(COLUMN('Current 2023 Points'!$G$16:$N$27)^0)),0))</f>
        <v>#N/A</v>
      </c>
      <c r="K2019" s="58">
        <f>F2019-IFERROR(VLOOKUP(D2019,'Pre-transfer 2023 Ranking'!$D:$F,3,0),0)</f>
        <v>4</v>
      </c>
      <c r="L2019">
        <f>countif('Pre-transfer 2022 Points'!$E$13:$L$21,D2019)</f>
        <v>0</v>
      </c>
      <c r="M2019" s="59">
        <f>countif('2022 Points'!$G$13:$N$21,D2019)</f>
        <v>0</v>
      </c>
    </row>
    <row r="2020">
      <c r="A2020" s="4">
        <v>2019.0</v>
      </c>
      <c r="B2020" s="4">
        <v>1985.0</v>
      </c>
      <c r="C2020" s="4" t="s">
        <v>4332</v>
      </c>
      <c r="D2020" s="4" t="s">
        <v>8168</v>
      </c>
      <c r="E2020" s="4" t="s">
        <v>5944</v>
      </c>
      <c r="F2020" s="4">
        <v>4.0</v>
      </c>
      <c r="I2020" t="str">
        <f t="array" ref="I2020">INDEX('Current 2023 Points'!$F$16:$F$27,MATCH(1,MMULT(--('Current 2023 Points'!$G$16:$N$27=D2020),TRANSPOSE(COLUMN('Current 2023 Points'!$G$16:$N$27)^0)),0))</f>
        <v>#N/A</v>
      </c>
      <c r="K2020" s="58">
        <f>F2020-IFERROR(VLOOKUP(D2020,'Pre-transfer 2023 Ranking'!$D:$F,3,0),0)</f>
        <v>4</v>
      </c>
      <c r="L2020">
        <f>countif('Pre-transfer 2022 Points'!$E$13:$L$21,D2020)</f>
        <v>0</v>
      </c>
      <c r="M2020" s="59">
        <f>countif('2022 Points'!$G$13:$N$21,D2020)</f>
        <v>0</v>
      </c>
    </row>
    <row r="2021">
      <c r="A2021" s="4">
        <v>2020.0</v>
      </c>
      <c r="B2021" s="4"/>
      <c r="C2021" s="4" t="s">
        <v>5776</v>
      </c>
      <c r="D2021" s="4" t="s">
        <v>8169</v>
      </c>
      <c r="E2021" s="4"/>
      <c r="F2021" s="4">
        <v>4.0</v>
      </c>
      <c r="I2021" t="str">
        <f t="array" ref="I2021">INDEX('Current 2023 Points'!$F$16:$F$27,MATCH(1,MMULT(--('Current 2023 Points'!$G$16:$N$27=D2021),TRANSPOSE(COLUMN('Current 2023 Points'!$G$16:$N$27)^0)),0))</f>
        <v>#N/A</v>
      </c>
      <c r="K2021" s="58">
        <f>F2021-IFERROR(VLOOKUP(D2021,'Pre-transfer 2023 Ranking'!$D:$F,3,0),0)</f>
        <v>4</v>
      </c>
      <c r="L2021">
        <f>countif('Pre-transfer 2022 Points'!$E$13:$L$21,D2021)</f>
        <v>0</v>
      </c>
      <c r="M2021" s="59">
        <f>countif('2022 Points'!$G$13:$N$21,D2021)</f>
        <v>0</v>
      </c>
    </row>
    <row r="2022">
      <c r="A2022" s="4">
        <v>2021.0</v>
      </c>
      <c r="B2022" s="4"/>
      <c r="C2022" s="4" t="s">
        <v>5776</v>
      </c>
      <c r="D2022" s="4" t="s">
        <v>8170</v>
      </c>
      <c r="E2022" s="4"/>
      <c r="F2022" s="4">
        <v>4.0</v>
      </c>
      <c r="I2022" t="str">
        <f t="array" ref="I2022">INDEX('Current 2023 Points'!$F$16:$F$27,MATCH(1,MMULT(--('Current 2023 Points'!$G$16:$N$27=D2022),TRANSPOSE(COLUMN('Current 2023 Points'!$G$16:$N$27)^0)),0))</f>
        <v>#N/A</v>
      </c>
      <c r="K2022" s="58">
        <f>F2022-IFERROR(VLOOKUP(D2022,'Pre-transfer 2023 Ranking'!$D:$F,3,0),0)</f>
        <v>4</v>
      </c>
      <c r="L2022">
        <f>countif('Pre-transfer 2022 Points'!$E$13:$L$21,D2022)</f>
        <v>0</v>
      </c>
      <c r="M2022" s="59">
        <f>countif('2022 Points'!$G$13:$N$21,D2022)</f>
        <v>0</v>
      </c>
    </row>
    <row r="2023">
      <c r="A2023" s="4">
        <v>2022.0</v>
      </c>
      <c r="B2023" s="80"/>
      <c r="C2023" s="4" t="s">
        <v>5776</v>
      </c>
      <c r="D2023" s="4" t="s">
        <v>8171</v>
      </c>
      <c r="E2023" s="4"/>
      <c r="F2023" s="4">
        <v>4.0</v>
      </c>
      <c r="I2023" t="str">
        <f t="array" ref="I2023">INDEX('Current 2023 Points'!$F$16:$F$27,MATCH(1,MMULT(--('Current 2023 Points'!$G$16:$N$27=D2023),TRANSPOSE(COLUMN('Current 2023 Points'!$G$16:$N$27)^0)),0))</f>
        <v>#N/A</v>
      </c>
      <c r="K2023" s="58">
        <f>F2023-IFERROR(VLOOKUP(D2023,'Pre-transfer 2023 Ranking'!$D:$F,3,0),0)</f>
        <v>4</v>
      </c>
      <c r="L2023">
        <f>countif('Pre-transfer 2022 Points'!$E$13:$L$21,D2023)</f>
        <v>0</v>
      </c>
      <c r="M2023" s="59">
        <f>countif('2022 Points'!$G$13:$N$21,D2023)</f>
        <v>0</v>
      </c>
    </row>
    <row r="2024">
      <c r="A2024" s="4">
        <v>2023.0</v>
      </c>
      <c r="B2024" s="4">
        <v>1672.0</v>
      </c>
      <c r="C2024" s="4" t="s">
        <v>1389</v>
      </c>
      <c r="D2024" s="4" t="s">
        <v>8172</v>
      </c>
      <c r="E2024" s="4" t="s">
        <v>8832</v>
      </c>
      <c r="F2024" s="4">
        <v>4.0</v>
      </c>
      <c r="I2024" t="str">
        <f t="array" ref="I2024">INDEX('Current 2023 Points'!$F$16:$F$27,MATCH(1,MMULT(--('Current 2023 Points'!$G$16:$N$27=D2024),TRANSPOSE(COLUMN('Current 2023 Points'!$G$16:$N$27)^0)),0))</f>
        <v>#N/A</v>
      </c>
      <c r="K2024" s="58">
        <f>F2024-IFERROR(VLOOKUP(D2024,'Pre-transfer 2023 Ranking'!$D:$F,3,0),0)</f>
        <v>4</v>
      </c>
      <c r="L2024">
        <f>countif('Pre-transfer 2022 Points'!$E$13:$L$21,D2024)</f>
        <v>0</v>
      </c>
      <c r="M2024" s="59">
        <f>countif('2022 Points'!$G$13:$N$21,D2024)</f>
        <v>0</v>
      </c>
    </row>
    <row r="2025">
      <c r="A2025" s="4">
        <v>2024.0</v>
      </c>
      <c r="B2025" s="4">
        <v>1471.0</v>
      </c>
      <c r="C2025" s="4" t="s">
        <v>5493</v>
      </c>
      <c r="D2025" s="4" t="s">
        <v>8173</v>
      </c>
      <c r="E2025" s="4" t="s">
        <v>8889</v>
      </c>
      <c r="F2025" s="4">
        <v>4.0</v>
      </c>
      <c r="I2025" t="str">
        <f t="array" ref="I2025">INDEX('Current 2023 Points'!$F$16:$F$27,MATCH(1,MMULT(--('Current 2023 Points'!$G$16:$N$27=D2025),TRANSPOSE(COLUMN('Current 2023 Points'!$G$16:$N$27)^0)),0))</f>
        <v>#N/A</v>
      </c>
      <c r="K2025" s="58">
        <f>F2025-IFERROR(VLOOKUP(D2025,'Pre-transfer 2023 Ranking'!$D:$F,3,0),0)</f>
        <v>4</v>
      </c>
      <c r="L2025">
        <f>countif('Pre-transfer 2022 Points'!$E$13:$L$21,D2025)</f>
        <v>0</v>
      </c>
      <c r="M2025" s="59">
        <f>countif('2022 Points'!$G$13:$N$21,D2025)</f>
        <v>0</v>
      </c>
    </row>
    <row r="2026">
      <c r="A2026" s="4">
        <v>2025.0</v>
      </c>
      <c r="B2026" s="4"/>
      <c r="C2026" s="4" t="s">
        <v>5776</v>
      </c>
      <c r="D2026" s="4" t="s">
        <v>8174</v>
      </c>
      <c r="E2026" s="4" t="s">
        <v>8913</v>
      </c>
      <c r="F2026" s="4">
        <v>4.0</v>
      </c>
      <c r="I2026" t="str">
        <f t="array" ref="I2026">INDEX('Current 2023 Points'!$F$16:$F$27,MATCH(1,MMULT(--('Current 2023 Points'!$G$16:$N$27=D2026),TRANSPOSE(COLUMN('Current 2023 Points'!$G$16:$N$27)^0)),0))</f>
        <v>#N/A</v>
      </c>
      <c r="K2026" s="58">
        <f>F2026-IFERROR(VLOOKUP(D2026,'Pre-transfer 2023 Ranking'!$D:$F,3,0),0)</f>
        <v>4</v>
      </c>
      <c r="L2026">
        <f>countif('Pre-transfer 2022 Points'!$E$13:$L$21,D2026)</f>
        <v>0</v>
      </c>
      <c r="M2026" s="59">
        <f>countif('2022 Points'!$G$13:$N$21,D2026)</f>
        <v>0</v>
      </c>
    </row>
    <row r="2027">
      <c r="A2027" s="4">
        <v>2026.0</v>
      </c>
      <c r="C2027" s="4" t="s">
        <v>5776</v>
      </c>
      <c r="D2027" s="4" t="s">
        <v>8175</v>
      </c>
      <c r="E2027" s="4" t="s">
        <v>4716</v>
      </c>
      <c r="F2027" s="4">
        <v>4.0</v>
      </c>
      <c r="I2027" t="str">
        <f t="array" ref="I2027">INDEX('Current 2023 Points'!$F$16:$F$27,MATCH(1,MMULT(--('Current 2023 Points'!$G$16:$N$27=D2027),TRANSPOSE(COLUMN('Current 2023 Points'!$G$16:$N$27)^0)),0))</f>
        <v>#N/A</v>
      </c>
      <c r="K2027" s="58">
        <f>F2027-IFERROR(VLOOKUP(D2027,'Pre-transfer 2023 Ranking'!$D:$F,3,0),0)</f>
        <v>4</v>
      </c>
      <c r="L2027">
        <f>countif('Pre-transfer 2022 Points'!$E$13:$L$21,D2027)</f>
        <v>0</v>
      </c>
      <c r="M2027" s="59">
        <f>countif('2022 Points'!$G$13:$N$21,D2027)</f>
        <v>0</v>
      </c>
    </row>
    <row r="2028">
      <c r="A2028" s="4">
        <v>2027.0</v>
      </c>
      <c r="B2028" s="4"/>
      <c r="C2028" s="4" t="s">
        <v>5776</v>
      </c>
      <c r="D2028" s="4" t="s">
        <v>8176</v>
      </c>
      <c r="E2028" s="4"/>
      <c r="F2028" s="4">
        <v>4.0</v>
      </c>
      <c r="I2028" t="str">
        <f t="array" ref="I2028">INDEX('Current 2023 Points'!$F$16:$F$27,MATCH(1,MMULT(--('Current 2023 Points'!$G$16:$N$27=D2028),TRANSPOSE(COLUMN('Current 2023 Points'!$G$16:$N$27)^0)),0))</f>
        <v>#N/A</v>
      </c>
      <c r="K2028" s="58">
        <f>F2028-IFERROR(VLOOKUP(D2028,'Pre-transfer 2023 Ranking'!$D:$F,3,0),0)</f>
        <v>4</v>
      </c>
      <c r="L2028">
        <f>countif('Pre-transfer 2022 Points'!$E$13:$L$21,D2028)</f>
        <v>0</v>
      </c>
      <c r="M2028" s="59">
        <f>countif('2022 Points'!$G$13:$N$21,D2028)</f>
        <v>0</v>
      </c>
    </row>
    <row r="2029">
      <c r="A2029" s="4">
        <v>2028.0</v>
      </c>
      <c r="B2029" s="4"/>
      <c r="C2029" s="4" t="s">
        <v>5776</v>
      </c>
      <c r="D2029" s="4" t="s">
        <v>8177</v>
      </c>
      <c r="E2029" s="4"/>
      <c r="F2029" s="4">
        <v>4.0</v>
      </c>
      <c r="I2029" t="str">
        <f t="array" ref="I2029">INDEX('Current 2023 Points'!$F$16:$F$27,MATCH(1,MMULT(--('Current 2023 Points'!$G$16:$N$27=D2029),TRANSPOSE(COLUMN('Current 2023 Points'!$G$16:$N$27)^0)),0))</f>
        <v>#N/A</v>
      </c>
      <c r="K2029" s="58">
        <f>F2029-IFERROR(VLOOKUP(D2029,'Pre-transfer 2023 Ranking'!$D:$F,3,0),0)</f>
        <v>4</v>
      </c>
      <c r="L2029">
        <f>countif('Pre-transfer 2022 Points'!$E$13:$L$21,D2029)</f>
        <v>0</v>
      </c>
      <c r="M2029" s="59">
        <f>countif('2022 Points'!$G$13:$N$21,D2029)</f>
        <v>0</v>
      </c>
    </row>
    <row r="2030">
      <c r="A2030" s="4">
        <v>2029.0</v>
      </c>
      <c r="B2030" s="4">
        <v>2170.0</v>
      </c>
      <c r="C2030" s="4" t="s">
        <v>591</v>
      </c>
      <c r="D2030" s="4" t="s">
        <v>8178</v>
      </c>
      <c r="E2030" s="4" t="s">
        <v>5960</v>
      </c>
      <c r="F2030" s="4">
        <v>4.0</v>
      </c>
      <c r="I2030" t="str">
        <f t="array" ref="I2030">INDEX('Current 2023 Points'!$F$16:$F$27,MATCH(1,MMULT(--('Current 2023 Points'!$G$16:$N$27=D2030),TRANSPOSE(COLUMN('Current 2023 Points'!$G$16:$N$27)^0)),0))</f>
        <v>#N/A</v>
      </c>
      <c r="K2030" s="58">
        <f>F2030-IFERROR(VLOOKUP(D2030,'Pre-transfer 2023 Ranking'!$D:$F,3,0),0)</f>
        <v>4</v>
      </c>
      <c r="L2030">
        <f>countif('Pre-transfer 2022 Points'!$E$13:$L$21,D2030)</f>
        <v>0</v>
      </c>
      <c r="M2030" s="59">
        <f>countif('2022 Points'!$G$13:$N$21,D2030)</f>
        <v>0</v>
      </c>
    </row>
    <row r="2031">
      <c r="A2031" s="4">
        <v>2030.0</v>
      </c>
      <c r="C2031" s="4" t="s">
        <v>5776</v>
      </c>
      <c r="D2031" s="4" t="s">
        <v>8179</v>
      </c>
      <c r="E2031" s="4"/>
      <c r="F2031" s="4">
        <v>4.0</v>
      </c>
      <c r="I2031" t="str">
        <f t="array" ref="I2031">INDEX('Current 2023 Points'!$F$16:$F$27,MATCH(1,MMULT(--('Current 2023 Points'!$G$16:$N$27=D2031),TRANSPOSE(COLUMN('Current 2023 Points'!$G$16:$N$27)^0)),0))</f>
        <v>#N/A</v>
      </c>
      <c r="K2031" s="58">
        <f>F2031-IFERROR(VLOOKUP(D2031,'Pre-transfer 2023 Ranking'!$D:$F,3,0),0)</f>
        <v>4</v>
      </c>
      <c r="L2031">
        <f>countif('Pre-transfer 2022 Points'!$E$13:$L$21,D2031)</f>
        <v>0</v>
      </c>
      <c r="M2031" s="59">
        <f>countif('2022 Points'!$G$13:$N$21,D2031)</f>
        <v>0</v>
      </c>
    </row>
    <row r="2032">
      <c r="A2032" s="4">
        <v>2031.0</v>
      </c>
      <c r="C2032" s="4" t="s">
        <v>5776</v>
      </c>
      <c r="D2032" s="4" t="s">
        <v>8180</v>
      </c>
      <c r="E2032" s="4"/>
      <c r="F2032" s="4">
        <v>4.0</v>
      </c>
      <c r="I2032" t="str">
        <f t="array" ref="I2032">INDEX('Current 2023 Points'!$F$16:$F$27,MATCH(1,MMULT(--('Current 2023 Points'!$G$16:$N$27=D2032),TRANSPOSE(COLUMN('Current 2023 Points'!$G$16:$N$27)^0)),0))</f>
        <v>#N/A</v>
      </c>
      <c r="K2032" s="58">
        <f>F2032-IFERROR(VLOOKUP(D2032,'Pre-transfer 2023 Ranking'!$D:$F,3,0),0)</f>
        <v>4</v>
      </c>
      <c r="L2032">
        <f>countif('Pre-transfer 2022 Points'!$E$13:$L$21,D2032)</f>
        <v>0</v>
      </c>
      <c r="M2032" s="59">
        <f>countif('2022 Points'!$G$13:$N$21,D2032)</f>
        <v>0</v>
      </c>
    </row>
    <row r="2033">
      <c r="A2033" s="4">
        <v>2032.0</v>
      </c>
      <c r="B2033" s="4"/>
      <c r="C2033" s="4" t="s">
        <v>5776</v>
      </c>
      <c r="D2033" s="4" t="s">
        <v>8181</v>
      </c>
      <c r="E2033" s="4" t="s">
        <v>745</v>
      </c>
      <c r="F2033" s="4">
        <v>4.0</v>
      </c>
      <c r="I2033" t="str">
        <f t="array" ref="I2033">INDEX('Current 2023 Points'!$F$16:$F$27,MATCH(1,MMULT(--('Current 2023 Points'!$G$16:$N$27=D2033),TRANSPOSE(COLUMN('Current 2023 Points'!$G$16:$N$27)^0)),0))</f>
        <v>#N/A</v>
      </c>
      <c r="K2033" s="58">
        <f>F2033-IFERROR(VLOOKUP(D2033,'Pre-transfer 2023 Ranking'!$D:$F,3,0),0)</f>
        <v>4</v>
      </c>
      <c r="L2033">
        <f>countif('Pre-transfer 2022 Points'!$E$13:$L$21,D2033)</f>
        <v>0</v>
      </c>
      <c r="M2033" s="59">
        <f>countif('2022 Points'!$G$13:$N$21,D2033)</f>
        <v>0</v>
      </c>
    </row>
    <row r="2034">
      <c r="A2034" s="4">
        <v>2033.0</v>
      </c>
      <c r="B2034" s="4"/>
      <c r="C2034" s="4" t="s">
        <v>5776</v>
      </c>
      <c r="D2034" s="4" t="s">
        <v>8182</v>
      </c>
      <c r="E2034" s="4" t="s">
        <v>8767</v>
      </c>
      <c r="F2034" s="4">
        <v>4.0</v>
      </c>
      <c r="I2034" t="str">
        <f t="array" ref="I2034">INDEX('Current 2023 Points'!$F$16:$F$27,MATCH(1,MMULT(--('Current 2023 Points'!$G$16:$N$27=D2034),TRANSPOSE(COLUMN('Current 2023 Points'!$G$16:$N$27)^0)),0))</f>
        <v>#N/A</v>
      </c>
      <c r="K2034" s="58">
        <f>F2034-IFERROR(VLOOKUP(D2034,'Pre-transfer 2023 Ranking'!$D:$F,3,0),0)</f>
        <v>4</v>
      </c>
      <c r="L2034">
        <f>countif('Pre-transfer 2022 Points'!$E$13:$L$21,D2034)</f>
        <v>0</v>
      </c>
      <c r="M2034" s="59">
        <f>countif('2022 Points'!$G$13:$N$21,D2034)</f>
        <v>0</v>
      </c>
    </row>
    <row r="2035">
      <c r="A2035" s="4">
        <v>2034.0</v>
      </c>
      <c r="B2035" s="4"/>
      <c r="C2035" s="4" t="s">
        <v>5776</v>
      </c>
      <c r="D2035" s="4" t="s">
        <v>8183</v>
      </c>
      <c r="E2035" s="4"/>
      <c r="F2035" s="4">
        <v>4.0</v>
      </c>
      <c r="I2035" t="str">
        <f t="array" ref="I2035">INDEX('Current 2023 Points'!$F$16:$F$27,MATCH(1,MMULT(--('Current 2023 Points'!$G$16:$N$27=D2035),TRANSPOSE(COLUMN('Current 2023 Points'!$G$16:$N$27)^0)),0))</f>
        <v>#N/A</v>
      </c>
      <c r="K2035" s="58">
        <f>F2035-IFERROR(VLOOKUP(D2035,'Pre-transfer 2023 Ranking'!$D:$F,3,0),0)</f>
        <v>4</v>
      </c>
      <c r="L2035">
        <f>countif('Pre-transfer 2022 Points'!$E$13:$L$21,D2035)</f>
        <v>0</v>
      </c>
      <c r="M2035" s="59">
        <f>countif('2022 Points'!$G$13:$N$21,D2035)</f>
        <v>0</v>
      </c>
    </row>
    <row r="2036">
      <c r="A2036" s="4">
        <v>2035.0</v>
      </c>
      <c r="B2036" s="4">
        <v>1420.0</v>
      </c>
      <c r="C2036" s="4" t="s">
        <v>8914</v>
      </c>
      <c r="D2036" s="4" t="s">
        <v>8184</v>
      </c>
      <c r="E2036" s="4" t="s">
        <v>8915</v>
      </c>
      <c r="F2036" s="4">
        <v>4.0</v>
      </c>
      <c r="I2036" t="str">
        <f t="array" ref="I2036">INDEX('Current 2023 Points'!$F$16:$F$27,MATCH(1,MMULT(--('Current 2023 Points'!$G$16:$N$27=D2036),TRANSPOSE(COLUMN('Current 2023 Points'!$G$16:$N$27)^0)),0))</f>
        <v>#N/A</v>
      </c>
      <c r="K2036" s="58">
        <f>F2036-IFERROR(VLOOKUP(D2036,'Pre-transfer 2023 Ranking'!$D:$F,3,0),0)</f>
        <v>4</v>
      </c>
      <c r="L2036">
        <f>countif('Pre-transfer 2022 Points'!$E$13:$L$21,D2036)</f>
        <v>0</v>
      </c>
      <c r="M2036" s="59">
        <f>countif('2022 Points'!$G$13:$N$21,D2036)</f>
        <v>0</v>
      </c>
    </row>
    <row r="2037">
      <c r="A2037" s="4">
        <v>2036.0</v>
      </c>
      <c r="B2037" s="4"/>
      <c r="C2037" s="4" t="s">
        <v>5776</v>
      </c>
      <c r="D2037" s="4" t="s">
        <v>8185</v>
      </c>
      <c r="E2037" s="4"/>
      <c r="F2037" s="4">
        <v>4.0</v>
      </c>
      <c r="I2037" t="str">
        <f t="array" ref="I2037">INDEX('Current 2023 Points'!$F$16:$F$27,MATCH(1,MMULT(--('Current 2023 Points'!$G$16:$N$27=D2037),TRANSPOSE(COLUMN('Current 2023 Points'!$G$16:$N$27)^0)),0))</f>
        <v>#N/A</v>
      </c>
      <c r="K2037" s="58">
        <f>F2037-IFERROR(VLOOKUP(D2037,'Pre-transfer 2023 Ranking'!$D:$F,3,0),0)</f>
        <v>4</v>
      </c>
      <c r="L2037">
        <f>countif('Pre-transfer 2022 Points'!$E$13:$L$21,D2037)</f>
        <v>0</v>
      </c>
      <c r="M2037" s="59">
        <f>countif('2022 Points'!$G$13:$N$21,D2037)</f>
        <v>0</v>
      </c>
    </row>
    <row r="2038">
      <c r="A2038" s="4">
        <v>2037.0</v>
      </c>
      <c r="B2038" s="4"/>
      <c r="C2038" s="4" t="s">
        <v>5776</v>
      </c>
      <c r="D2038" s="4" t="s">
        <v>8186</v>
      </c>
      <c r="E2038" s="4"/>
      <c r="F2038" s="4">
        <v>4.0</v>
      </c>
      <c r="I2038" t="str">
        <f t="array" ref="I2038">INDEX('Current 2023 Points'!$F$16:$F$27,MATCH(1,MMULT(--('Current 2023 Points'!$G$16:$N$27=D2038),TRANSPOSE(COLUMN('Current 2023 Points'!$G$16:$N$27)^0)),0))</f>
        <v>#N/A</v>
      </c>
      <c r="K2038" s="58">
        <f>F2038-IFERROR(VLOOKUP(D2038,'Pre-transfer 2023 Ranking'!$D:$F,3,0),0)</f>
        <v>4</v>
      </c>
      <c r="L2038">
        <f>countif('Pre-transfer 2022 Points'!$E$13:$L$21,D2038)</f>
        <v>0</v>
      </c>
      <c r="M2038" s="59">
        <f>countif('2022 Points'!$G$13:$N$21,D2038)</f>
        <v>0</v>
      </c>
    </row>
    <row r="2039">
      <c r="A2039" s="4">
        <v>2038.0</v>
      </c>
      <c r="B2039" s="4"/>
      <c r="C2039" s="4" t="s">
        <v>5776</v>
      </c>
      <c r="D2039" s="4" t="s">
        <v>8187</v>
      </c>
      <c r="E2039" s="4"/>
      <c r="F2039" s="4">
        <v>4.0</v>
      </c>
      <c r="I2039" t="str">
        <f t="array" ref="I2039">INDEX('Current 2023 Points'!$F$16:$F$27,MATCH(1,MMULT(--('Current 2023 Points'!$G$16:$N$27=D2039),TRANSPOSE(COLUMN('Current 2023 Points'!$G$16:$N$27)^0)),0))</f>
        <v>#N/A</v>
      </c>
      <c r="K2039" s="58">
        <f>F2039-IFERROR(VLOOKUP(D2039,'Pre-transfer 2023 Ranking'!$D:$F,3,0),0)</f>
        <v>4</v>
      </c>
      <c r="L2039">
        <f>countif('Pre-transfer 2022 Points'!$E$13:$L$21,D2039)</f>
        <v>0</v>
      </c>
      <c r="M2039" s="59">
        <f>countif('2022 Points'!$G$13:$N$21,D2039)</f>
        <v>0</v>
      </c>
    </row>
    <row r="2040">
      <c r="A2040" s="4">
        <v>2039.0</v>
      </c>
      <c r="B2040" s="4">
        <v>1417.0</v>
      </c>
      <c r="C2040" s="4" t="s">
        <v>6038</v>
      </c>
      <c r="D2040" s="4" t="s">
        <v>8188</v>
      </c>
      <c r="E2040" s="4"/>
      <c r="F2040" s="4">
        <v>4.0</v>
      </c>
      <c r="I2040" t="str">
        <f t="array" ref="I2040">INDEX('Current 2023 Points'!$F$16:$F$27,MATCH(1,MMULT(--('Current 2023 Points'!$G$16:$N$27=D2040),TRANSPOSE(COLUMN('Current 2023 Points'!$G$16:$N$27)^0)),0))</f>
        <v>#N/A</v>
      </c>
      <c r="K2040" s="58">
        <f>F2040-IFERROR(VLOOKUP(D2040,'Pre-transfer 2023 Ranking'!$D:$F,3,0),0)</f>
        <v>4</v>
      </c>
      <c r="L2040">
        <f>countif('Pre-transfer 2022 Points'!$E$13:$L$21,D2040)</f>
        <v>0</v>
      </c>
      <c r="M2040" s="59">
        <f>countif('2022 Points'!$G$13:$N$21,D2040)</f>
        <v>0</v>
      </c>
    </row>
    <row r="2041">
      <c r="A2041" s="4">
        <v>2040.0</v>
      </c>
      <c r="B2041" s="4"/>
      <c r="C2041" s="4" t="s">
        <v>5776</v>
      </c>
      <c r="D2041" s="4" t="s">
        <v>8189</v>
      </c>
      <c r="E2041" s="4"/>
      <c r="F2041" s="4">
        <v>4.0</v>
      </c>
      <c r="I2041" t="str">
        <f t="array" ref="I2041">INDEX('Current 2023 Points'!$F$16:$F$27,MATCH(1,MMULT(--('Current 2023 Points'!$G$16:$N$27=D2041),TRANSPOSE(COLUMN('Current 2023 Points'!$G$16:$N$27)^0)),0))</f>
        <v>#N/A</v>
      </c>
      <c r="K2041" s="58">
        <f>F2041-IFERROR(VLOOKUP(D2041,'Pre-transfer 2023 Ranking'!$D:$F,3,0),0)</f>
        <v>4</v>
      </c>
      <c r="L2041">
        <f>countif('Pre-transfer 2022 Points'!$E$13:$L$21,D2041)</f>
        <v>0</v>
      </c>
      <c r="M2041" s="59">
        <f>countif('2022 Points'!$G$13:$N$21,D2041)</f>
        <v>0</v>
      </c>
    </row>
    <row r="2042">
      <c r="A2042" s="4">
        <v>2041.0</v>
      </c>
      <c r="B2042" s="4">
        <v>1438.0</v>
      </c>
      <c r="C2042" s="4" t="s">
        <v>5011</v>
      </c>
      <c r="D2042" s="4" t="s">
        <v>8190</v>
      </c>
      <c r="E2042" s="4" t="s">
        <v>8604</v>
      </c>
      <c r="F2042" s="4">
        <v>4.0</v>
      </c>
      <c r="I2042" t="str">
        <f t="array" ref="I2042">INDEX('Current 2023 Points'!$F$16:$F$27,MATCH(1,MMULT(--('Current 2023 Points'!$G$16:$N$27=D2042),TRANSPOSE(COLUMN('Current 2023 Points'!$G$16:$N$27)^0)),0))</f>
        <v>#N/A</v>
      </c>
      <c r="K2042" s="58">
        <f>F2042-IFERROR(VLOOKUP(D2042,'Pre-transfer 2023 Ranking'!$D:$F,3,0),0)</f>
        <v>4</v>
      </c>
      <c r="L2042">
        <f>countif('Pre-transfer 2022 Points'!$E$13:$L$21,D2042)</f>
        <v>0</v>
      </c>
      <c r="M2042" s="59">
        <f>countif('2022 Points'!$G$13:$N$21,D2042)</f>
        <v>0</v>
      </c>
    </row>
    <row r="2043">
      <c r="A2043" s="4">
        <v>2042.0</v>
      </c>
      <c r="B2043" s="4"/>
      <c r="C2043" s="4" t="s">
        <v>5776</v>
      </c>
      <c r="D2043" s="4" t="s">
        <v>8191</v>
      </c>
      <c r="E2043" s="4"/>
      <c r="F2043" s="4">
        <v>4.0</v>
      </c>
      <c r="I2043" t="str">
        <f t="array" ref="I2043">INDEX('Current 2023 Points'!$F$16:$F$27,MATCH(1,MMULT(--('Current 2023 Points'!$G$16:$N$27=D2043),TRANSPOSE(COLUMN('Current 2023 Points'!$G$16:$N$27)^0)),0))</f>
        <v>#N/A</v>
      </c>
      <c r="K2043" s="58">
        <f>F2043-IFERROR(VLOOKUP(D2043,'Pre-transfer 2023 Ranking'!$D:$F,3,0),0)</f>
        <v>4</v>
      </c>
      <c r="L2043">
        <f>countif('Pre-transfer 2022 Points'!$E$13:$L$21,D2043)</f>
        <v>0</v>
      </c>
      <c r="M2043" s="59">
        <f>countif('2022 Points'!$G$13:$N$21,D2043)</f>
        <v>0</v>
      </c>
    </row>
    <row r="2044">
      <c r="A2044" s="4">
        <v>2043.0</v>
      </c>
      <c r="C2044" s="4" t="s">
        <v>5776</v>
      </c>
      <c r="D2044" s="4" t="s">
        <v>8192</v>
      </c>
      <c r="E2044" s="4" t="s">
        <v>5198</v>
      </c>
      <c r="F2044" s="4">
        <v>4.0</v>
      </c>
      <c r="I2044" t="str">
        <f t="array" ref="I2044">INDEX('Current 2023 Points'!$F$16:$F$27,MATCH(1,MMULT(--('Current 2023 Points'!$G$16:$N$27=D2044),TRANSPOSE(COLUMN('Current 2023 Points'!$G$16:$N$27)^0)),0))</f>
        <v>#N/A</v>
      </c>
      <c r="K2044" s="58">
        <f>F2044-IFERROR(VLOOKUP(D2044,'Pre-transfer 2023 Ranking'!$D:$F,3,0),0)</f>
        <v>4</v>
      </c>
      <c r="L2044">
        <f>countif('Pre-transfer 2022 Points'!$E$13:$L$21,D2044)</f>
        <v>0</v>
      </c>
      <c r="M2044" s="59">
        <f>countif('2022 Points'!$G$13:$N$21,D2044)</f>
        <v>0</v>
      </c>
    </row>
    <row r="2045">
      <c r="A2045" s="4">
        <v>2044.0</v>
      </c>
      <c r="B2045" s="4">
        <v>945.0</v>
      </c>
      <c r="C2045" s="4" t="s">
        <v>5132</v>
      </c>
      <c r="D2045" s="4" t="s">
        <v>8193</v>
      </c>
      <c r="E2045" s="4" t="s">
        <v>208</v>
      </c>
      <c r="F2045" s="4">
        <v>4.0</v>
      </c>
      <c r="I2045" t="str">
        <f t="array" ref="I2045">INDEX('Current 2023 Points'!$F$16:$F$27,MATCH(1,MMULT(--('Current 2023 Points'!$G$16:$N$27=D2045),TRANSPOSE(COLUMN('Current 2023 Points'!$G$16:$N$27)^0)),0))</f>
        <v>#N/A</v>
      </c>
      <c r="K2045" s="58">
        <f>F2045-IFERROR(VLOOKUP(D2045,'Pre-transfer 2023 Ranking'!$D:$F,3,0),0)</f>
        <v>4</v>
      </c>
      <c r="L2045">
        <f>countif('Pre-transfer 2022 Points'!$E$13:$L$21,D2045)</f>
        <v>0</v>
      </c>
      <c r="M2045" s="59">
        <f>countif('2022 Points'!$G$13:$N$21,D2045)</f>
        <v>0</v>
      </c>
    </row>
    <row r="2046">
      <c r="A2046" s="4">
        <v>2045.0</v>
      </c>
      <c r="B2046" s="4"/>
      <c r="C2046" s="4" t="s">
        <v>5776</v>
      </c>
      <c r="D2046" s="4" t="s">
        <v>8194</v>
      </c>
      <c r="E2046" s="4" t="s">
        <v>6030</v>
      </c>
      <c r="F2046" s="4">
        <v>4.0</v>
      </c>
      <c r="I2046" t="str">
        <f t="array" ref="I2046">INDEX('Current 2023 Points'!$F$16:$F$27,MATCH(1,MMULT(--('Current 2023 Points'!$G$16:$N$27=D2046),TRANSPOSE(COLUMN('Current 2023 Points'!$G$16:$N$27)^0)),0))</f>
        <v>#N/A</v>
      </c>
      <c r="K2046" s="58">
        <f>F2046-IFERROR(VLOOKUP(D2046,'Pre-transfer 2023 Ranking'!$D:$F,3,0),0)</f>
        <v>4</v>
      </c>
      <c r="L2046">
        <f>countif('Pre-transfer 2022 Points'!$E$13:$L$21,D2046)</f>
        <v>0</v>
      </c>
      <c r="M2046" s="59">
        <f>countif('2022 Points'!$G$13:$N$21,D2046)</f>
        <v>0</v>
      </c>
    </row>
    <row r="2047">
      <c r="A2047" s="4">
        <v>2046.0</v>
      </c>
      <c r="B2047" s="4">
        <v>1411.0</v>
      </c>
      <c r="C2047" s="4" t="s">
        <v>5541</v>
      </c>
      <c r="D2047" s="4" t="s">
        <v>8195</v>
      </c>
      <c r="E2047" s="4" t="s">
        <v>671</v>
      </c>
      <c r="F2047" s="4">
        <v>4.0</v>
      </c>
      <c r="I2047" t="str">
        <f t="array" ref="I2047">INDEX('Current 2023 Points'!$F$16:$F$27,MATCH(1,MMULT(--('Current 2023 Points'!$G$16:$N$27=D2047),TRANSPOSE(COLUMN('Current 2023 Points'!$G$16:$N$27)^0)),0))</f>
        <v>#N/A</v>
      </c>
      <c r="K2047" s="58">
        <f>F2047-IFERROR(VLOOKUP(D2047,'Pre-transfer 2023 Ranking'!$D:$F,3,0),0)</f>
        <v>4</v>
      </c>
      <c r="L2047">
        <f>countif('Pre-transfer 2022 Points'!$E$13:$L$21,D2047)</f>
        <v>0</v>
      </c>
      <c r="M2047" s="59">
        <f>countif('2022 Points'!$G$13:$N$21,D2047)</f>
        <v>0</v>
      </c>
    </row>
    <row r="2048">
      <c r="A2048" s="4">
        <v>2047.0</v>
      </c>
      <c r="C2048" s="4" t="s">
        <v>5776</v>
      </c>
      <c r="D2048" s="4" t="s">
        <v>8196</v>
      </c>
      <c r="E2048" s="4" t="s">
        <v>8916</v>
      </c>
      <c r="F2048" s="4">
        <v>4.0</v>
      </c>
      <c r="I2048" t="str">
        <f t="array" ref="I2048">INDEX('Current 2023 Points'!$F$16:$F$27,MATCH(1,MMULT(--('Current 2023 Points'!$G$16:$N$27=D2048),TRANSPOSE(COLUMN('Current 2023 Points'!$G$16:$N$27)^0)),0))</f>
        <v>#N/A</v>
      </c>
      <c r="K2048" s="58">
        <f>F2048-IFERROR(VLOOKUP(D2048,'Pre-transfer 2023 Ranking'!$D:$F,3,0),0)</f>
        <v>4</v>
      </c>
      <c r="L2048">
        <f>countif('Pre-transfer 2022 Points'!$E$13:$L$21,D2048)</f>
        <v>0</v>
      </c>
      <c r="M2048" s="59">
        <f>countif('2022 Points'!$G$13:$N$21,D2048)</f>
        <v>0</v>
      </c>
    </row>
    <row r="2049">
      <c r="A2049" s="4">
        <v>2048.0</v>
      </c>
      <c r="B2049" s="4">
        <v>2380.0</v>
      </c>
      <c r="C2049" s="4" t="s">
        <v>944</v>
      </c>
      <c r="D2049" s="4" t="s">
        <v>8197</v>
      </c>
      <c r="E2049" s="4" t="s">
        <v>5198</v>
      </c>
      <c r="F2049" s="4">
        <v>4.0</v>
      </c>
      <c r="I2049" t="str">
        <f t="array" ref="I2049">INDEX('Current 2023 Points'!$F$16:$F$27,MATCH(1,MMULT(--('Current 2023 Points'!$G$16:$N$27=D2049),TRANSPOSE(COLUMN('Current 2023 Points'!$G$16:$N$27)^0)),0))</f>
        <v>#N/A</v>
      </c>
      <c r="K2049" s="58">
        <f>F2049-IFERROR(VLOOKUP(D2049,'Pre-transfer 2023 Ranking'!$D:$F,3,0),0)</f>
        <v>4</v>
      </c>
      <c r="L2049">
        <f>countif('Pre-transfer 2022 Points'!$E$13:$L$21,D2049)</f>
        <v>0</v>
      </c>
      <c r="M2049" s="59">
        <f>countif('2022 Points'!$G$13:$N$21,D2049)</f>
        <v>0</v>
      </c>
    </row>
    <row r="2050">
      <c r="A2050" s="4">
        <v>2049.0</v>
      </c>
      <c r="B2050" s="4">
        <v>901.0</v>
      </c>
      <c r="C2050" s="4" t="s">
        <v>8917</v>
      </c>
      <c r="D2050" s="4" t="s">
        <v>8198</v>
      </c>
      <c r="E2050" s="4" t="s">
        <v>757</v>
      </c>
      <c r="F2050" s="4">
        <v>4.0</v>
      </c>
      <c r="I2050" t="str">
        <f t="array" ref="I2050">INDEX('Current 2023 Points'!$F$16:$F$27,MATCH(1,MMULT(--('Current 2023 Points'!$G$16:$N$27=D2050),TRANSPOSE(COLUMN('Current 2023 Points'!$G$16:$N$27)^0)),0))</f>
        <v>#N/A</v>
      </c>
      <c r="K2050" s="58">
        <f>F2050-IFERROR(VLOOKUP(D2050,'Pre-transfer 2023 Ranking'!$D:$F,3,0),0)</f>
        <v>4</v>
      </c>
      <c r="L2050">
        <f>countif('Pre-transfer 2022 Points'!$E$13:$L$21,D2050)</f>
        <v>0</v>
      </c>
      <c r="M2050" s="59">
        <f>countif('2022 Points'!$G$13:$N$21,D2050)</f>
        <v>0</v>
      </c>
    </row>
    <row r="2051">
      <c r="A2051" s="4">
        <v>2050.0</v>
      </c>
      <c r="B2051" s="4"/>
      <c r="C2051" s="4" t="s">
        <v>5776</v>
      </c>
      <c r="D2051" s="4" t="s">
        <v>8199</v>
      </c>
      <c r="E2051" s="4" t="s">
        <v>8918</v>
      </c>
      <c r="F2051" s="4">
        <v>4.0</v>
      </c>
      <c r="I2051" t="str">
        <f t="array" ref="I2051">INDEX('Current 2023 Points'!$F$16:$F$27,MATCH(1,MMULT(--('Current 2023 Points'!$G$16:$N$27=D2051),TRANSPOSE(COLUMN('Current 2023 Points'!$G$16:$N$27)^0)),0))</f>
        <v>#N/A</v>
      </c>
      <c r="K2051" s="58">
        <f>F2051-IFERROR(VLOOKUP(D2051,'Pre-transfer 2023 Ranking'!$D:$F,3,0),0)</f>
        <v>4</v>
      </c>
      <c r="L2051">
        <f>countif('Pre-transfer 2022 Points'!$E$13:$L$21,D2051)</f>
        <v>0</v>
      </c>
      <c r="M2051" s="59">
        <f>countif('2022 Points'!$G$13:$N$21,D2051)</f>
        <v>0</v>
      </c>
    </row>
    <row r="2052">
      <c r="A2052" s="4">
        <v>2051.0</v>
      </c>
      <c r="B2052" s="80"/>
      <c r="C2052" s="4" t="s">
        <v>5776</v>
      </c>
      <c r="D2052" s="4" t="s">
        <v>8200</v>
      </c>
      <c r="E2052" s="4" t="s">
        <v>8919</v>
      </c>
      <c r="F2052" s="4">
        <v>4.0</v>
      </c>
      <c r="I2052" t="str">
        <f t="array" ref="I2052">INDEX('Current 2023 Points'!$F$16:$F$27,MATCH(1,MMULT(--('Current 2023 Points'!$G$16:$N$27=D2052),TRANSPOSE(COLUMN('Current 2023 Points'!$G$16:$N$27)^0)),0))</f>
        <v>#N/A</v>
      </c>
      <c r="K2052" s="58">
        <f>F2052-IFERROR(VLOOKUP(D2052,'Pre-transfer 2023 Ranking'!$D:$F,3,0),0)</f>
        <v>4</v>
      </c>
      <c r="L2052">
        <f>countif('Pre-transfer 2022 Points'!$E$13:$L$21,D2052)</f>
        <v>0</v>
      </c>
      <c r="M2052" s="59">
        <f>countif('2022 Points'!$G$13:$N$21,D2052)</f>
        <v>0</v>
      </c>
    </row>
    <row r="2053">
      <c r="A2053" s="4">
        <v>2052.0</v>
      </c>
      <c r="B2053" s="4"/>
      <c r="C2053" s="4" t="s">
        <v>5776</v>
      </c>
      <c r="D2053" s="4" t="s">
        <v>8201</v>
      </c>
      <c r="E2053" s="4"/>
      <c r="F2053" s="4">
        <v>4.0</v>
      </c>
      <c r="I2053" t="str">
        <f t="array" ref="I2053">INDEX('Current 2023 Points'!$F$16:$F$27,MATCH(1,MMULT(--('Current 2023 Points'!$G$16:$N$27=D2053),TRANSPOSE(COLUMN('Current 2023 Points'!$G$16:$N$27)^0)),0))</f>
        <v>#N/A</v>
      </c>
      <c r="K2053" s="58">
        <f>F2053-IFERROR(VLOOKUP(D2053,'Pre-transfer 2023 Ranking'!$D:$F,3,0),0)</f>
        <v>4</v>
      </c>
      <c r="L2053">
        <f>countif('Pre-transfer 2022 Points'!$E$13:$L$21,D2053)</f>
        <v>0</v>
      </c>
      <c r="M2053" s="59">
        <f>countif('2022 Points'!$G$13:$N$21,D2053)</f>
        <v>0</v>
      </c>
    </row>
    <row r="2054">
      <c r="A2054" s="4">
        <v>2053.0</v>
      </c>
      <c r="B2054" s="4">
        <v>1191.0</v>
      </c>
      <c r="C2054" s="4" t="s">
        <v>8920</v>
      </c>
      <c r="D2054" s="4" t="s">
        <v>8202</v>
      </c>
      <c r="E2054" s="4" t="s">
        <v>208</v>
      </c>
      <c r="F2054" s="4">
        <v>4.0</v>
      </c>
      <c r="I2054" t="str">
        <f t="array" ref="I2054">INDEX('Current 2023 Points'!$F$16:$F$27,MATCH(1,MMULT(--('Current 2023 Points'!$G$16:$N$27=D2054),TRANSPOSE(COLUMN('Current 2023 Points'!$G$16:$N$27)^0)),0))</f>
        <v>#N/A</v>
      </c>
      <c r="K2054" s="58">
        <f>F2054-IFERROR(VLOOKUP(D2054,'Pre-transfer 2023 Ranking'!$D:$F,3,0),0)</f>
        <v>4</v>
      </c>
      <c r="L2054">
        <f>countif('Pre-transfer 2022 Points'!$E$13:$L$21,D2054)</f>
        <v>0</v>
      </c>
      <c r="M2054" s="59">
        <f>countif('2022 Points'!$G$13:$N$21,D2054)</f>
        <v>0</v>
      </c>
    </row>
    <row r="2055">
      <c r="A2055" s="4">
        <v>2054.0</v>
      </c>
      <c r="B2055" s="4"/>
      <c r="C2055" s="4" t="s">
        <v>5776</v>
      </c>
      <c r="D2055" s="4" t="s">
        <v>8203</v>
      </c>
      <c r="E2055" s="4" t="s">
        <v>8921</v>
      </c>
      <c r="F2055" s="4">
        <v>4.0</v>
      </c>
      <c r="I2055" t="str">
        <f t="array" ref="I2055">INDEX('Current 2023 Points'!$F$16:$F$27,MATCH(1,MMULT(--('Current 2023 Points'!$G$16:$N$27=D2055),TRANSPOSE(COLUMN('Current 2023 Points'!$G$16:$N$27)^0)),0))</f>
        <v>#N/A</v>
      </c>
      <c r="K2055" s="58">
        <f>F2055-IFERROR(VLOOKUP(D2055,'Pre-transfer 2023 Ranking'!$D:$F,3,0),0)</f>
        <v>4</v>
      </c>
      <c r="L2055">
        <f>countif('Pre-transfer 2022 Points'!$E$13:$L$21,D2055)</f>
        <v>0</v>
      </c>
      <c r="M2055" s="59">
        <f>countif('2022 Points'!$G$13:$N$21,D2055)</f>
        <v>0</v>
      </c>
    </row>
    <row r="2056">
      <c r="A2056" s="4">
        <v>2055.0</v>
      </c>
      <c r="B2056" s="4"/>
      <c r="C2056" s="4" t="s">
        <v>5776</v>
      </c>
      <c r="D2056" s="4" t="s">
        <v>8204</v>
      </c>
      <c r="E2056" s="4"/>
      <c r="F2056" s="4">
        <v>4.0</v>
      </c>
      <c r="I2056" t="str">
        <f t="array" ref="I2056">INDEX('Current 2023 Points'!$F$16:$F$27,MATCH(1,MMULT(--('Current 2023 Points'!$G$16:$N$27=D2056),TRANSPOSE(COLUMN('Current 2023 Points'!$G$16:$N$27)^0)),0))</f>
        <v>#N/A</v>
      </c>
      <c r="K2056" s="58">
        <f>F2056-IFERROR(VLOOKUP(D2056,'Pre-transfer 2023 Ranking'!$D:$F,3,0),0)</f>
        <v>4</v>
      </c>
      <c r="L2056">
        <f>countif('Pre-transfer 2022 Points'!$E$13:$L$21,D2056)</f>
        <v>0</v>
      </c>
      <c r="M2056" s="59">
        <f>countif('2022 Points'!$G$13:$N$21,D2056)</f>
        <v>0</v>
      </c>
    </row>
    <row r="2057">
      <c r="A2057" s="4">
        <v>2056.0</v>
      </c>
      <c r="B2057" s="4"/>
      <c r="C2057" s="4" t="s">
        <v>5776</v>
      </c>
      <c r="D2057" s="4" t="s">
        <v>8205</v>
      </c>
      <c r="E2057" s="4"/>
      <c r="F2057" s="4">
        <v>4.0</v>
      </c>
      <c r="I2057" t="str">
        <f t="array" ref="I2057">INDEX('Current 2023 Points'!$F$16:$F$27,MATCH(1,MMULT(--('Current 2023 Points'!$G$16:$N$27=D2057),TRANSPOSE(COLUMN('Current 2023 Points'!$G$16:$N$27)^0)),0))</f>
        <v>#N/A</v>
      </c>
      <c r="K2057" s="58">
        <f>F2057-IFERROR(VLOOKUP(D2057,'Pre-transfer 2023 Ranking'!$D:$F,3,0),0)</f>
        <v>4</v>
      </c>
      <c r="L2057">
        <f>countif('Pre-transfer 2022 Points'!$E$13:$L$21,D2057)</f>
        <v>0</v>
      </c>
      <c r="M2057" s="59">
        <f>countif('2022 Points'!$G$13:$N$21,D2057)</f>
        <v>0</v>
      </c>
    </row>
    <row r="2058">
      <c r="A2058" s="4">
        <v>2057.0</v>
      </c>
      <c r="B2058" s="4"/>
      <c r="C2058" s="4" t="s">
        <v>5776</v>
      </c>
      <c r="D2058" s="4" t="s">
        <v>8206</v>
      </c>
      <c r="E2058" s="4"/>
      <c r="F2058" s="4">
        <v>4.0</v>
      </c>
      <c r="I2058" t="str">
        <f t="array" ref="I2058">INDEX('Current 2023 Points'!$F$16:$F$27,MATCH(1,MMULT(--('Current 2023 Points'!$G$16:$N$27=D2058),TRANSPOSE(COLUMN('Current 2023 Points'!$G$16:$N$27)^0)),0))</f>
        <v>#N/A</v>
      </c>
      <c r="K2058" s="58">
        <f>F2058-IFERROR(VLOOKUP(D2058,'Pre-transfer 2023 Ranking'!$D:$F,3,0),0)</f>
        <v>4</v>
      </c>
      <c r="L2058">
        <f>countif('Pre-transfer 2022 Points'!$E$13:$L$21,D2058)</f>
        <v>0</v>
      </c>
      <c r="M2058" s="59">
        <f>countif('2022 Points'!$G$13:$N$21,D2058)</f>
        <v>0</v>
      </c>
    </row>
    <row r="2059">
      <c r="A2059" s="4">
        <v>2058.0</v>
      </c>
      <c r="B2059" s="4"/>
      <c r="C2059" s="4" t="s">
        <v>5776</v>
      </c>
      <c r="D2059" s="4" t="s">
        <v>8207</v>
      </c>
      <c r="E2059" s="4" t="s">
        <v>8922</v>
      </c>
      <c r="F2059" s="4">
        <v>3.0</v>
      </c>
      <c r="I2059" t="str">
        <f t="array" ref="I2059">INDEX('Current 2023 Points'!$F$16:$F$27,MATCH(1,MMULT(--('Current 2023 Points'!$G$16:$N$27=D2059),TRANSPOSE(COLUMN('Current 2023 Points'!$G$16:$N$27)^0)),0))</f>
        <v>#N/A</v>
      </c>
      <c r="K2059" s="58">
        <f>F2059-IFERROR(VLOOKUP(D2059,'Pre-transfer 2023 Ranking'!$D:$F,3,0),0)</f>
        <v>0</v>
      </c>
      <c r="L2059">
        <f>countif('Pre-transfer 2022 Points'!$E$13:$L$21,D2059)</f>
        <v>0</v>
      </c>
      <c r="M2059" s="59">
        <f>countif('2022 Points'!$G$13:$N$21,D2059)</f>
        <v>0</v>
      </c>
    </row>
    <row r="2060">
      <c r="A2060" s="4">
        <v>2059.0</v>
      </c>
      <c r="B2060" s="4">
        <v>2107.0</v>
      </c>
      <c r="C2060" s="4" t="s">
        <v>111</v>
      </c>
      <c r="D2060" s="4" t="s">
        <v>8208</v>
      </c>
      <c r="E2060" s="4" t="s">
        <v>4683</v>
      </c>
      <c r="F2060" s="4">
        <v>3.0</v>
      </c>
      <c r="I2060" t="str">
        <f t="array" ref="I2060">INDEX('Current 2023 Points'!$F$16:$F$27,MATCH(1,MMULT(--('Current 2023 Points'!$G$16:$N$27=D2060),TRANSPOSE(COLUMN('Current 2023 Points'!$G$16:$N$27)^0)),0))</f>
        <v>#N/A</v>
      </c>
      <c r="K2060" s="58">
        <f>F2060-IFERROR(VLOOKUP(D2060,'Pre-transfer 2023 Ranking'!$D:$F,3,0),0)</f>
        <v>0</v>
      </c>
      <c r="L2060">
        <f>countif('Pre-transfer 2022 Points'!$E$13:$L$21,D2060)</f>
        <v>0</v>
      </c>
      <c r="M2060" s="59">
        <f>countif('2022 Points'!$G$13:$N$21,D2060)</f>
        <v>0</v>
      </c>
    </row>
    <row r="2061">
      <c r="A2061" s="4">
        <v>2060.0</v>
      </c>
      <c r="B2061" s="4"/>
      <c r="C2061" s="4" t="s">
        <v>5776</v>
      </c>
      <c r="D2061" s="4" t="s">
        <v>8209</v>
      </c>
      <c r="E2061" s="4" t="s">
        <v>4683</v>
      </c>
      <c r="F2061" s="4">
        <v>3.0</v>
      </c>
      <c r="I2061" t="str">
        <f t="array" ref="I2061">INDEX('Current 2023 Points'!$F$16:$F$27,MATCH(1,MMULT(--('Current 2023 Points'!$G$16:$N$27=D2061),TRANSPOSE(COLUMN('Current 2023 Points'!$G$16:$N$27)^0)),0))</f>
        <v>#N/A</v>
      </c>
      <c r="K2061" s="58">
        <f>F2061-IFERROR(VLOOKUP(D2061,'Pre-transfer 2023 Ranking'!$D:$F,3,0),0)</f>
        <v>0</v>
      </c>
      <c r="L2061">
        <f>countif('Pre-transfer 2022 Points'!$E$13:$L$21,D2061)</f>
        <v>0</v>
      </c>
      <c r="M2061" s="59">
        <f>countif('2022 Points'!$G$13:$N$21,D2061)</f>
        <v>0</v>
      </c>
    </row>
    <row r="2062">
      <c r="A2062" s="4">
        <v>2061.0</v>
      </c>
      <c r="B2062" s="4">
        <v>1611.0</v>
      </c>
      <c r="C2062" s="4" t="s">
        <v>4846</v>
      </c>
      <c r="D2062" s="4" t="s">
        <v>8210</v>
      </c>
      <c r="E2062" s="4" t="s">
        <v>8659</v>
      </c>
      <c r="F2062" s="4">
        <v>3.0</v>
      </c>
      <c r="I2062" t="str">
        <f t="array" ref="I2062">INDEX('Current 2023 Points'!$F$16:$F$27,MATCH(1,MMULT(--('Current 2023 Points'!$G$16:$N$27=D2062),TRANSPOSE(COLUMN('Current 2023 Points'!$G$16:$N$27)^0)),0))</f>
        <v>#N/A</v>
      </c>
      <c r="K2062" s="58">
        <f>F2062-IFERROR(VLOOKUP(D2062,'Pre-transfer 2023 Ranking'!$D:$F,3,0),0)</f>
        <v>3</v>
      </c>
      <c r="L2062">
        <f>countif('Pre-transfer 2022 Points'!$E$13:$L$21,D2062)</f>
        <v>0</v>
      </c>
      <c r="M2062" s="59">
        <f>countif('2022 Points'!$G$13:$N$21,D2062)</f>
        <v>0</v>
      </c>
    </row>
    <row r="2063">
      <c r="A2063" s="4">
        <v>2062.0</v>
      </c>
      <c r="B2063" s="4"/>
      <c r="C2063" s="4" t="s">
        <v>5776</v>
      </c>
      <c r="D2063" s="4" t="s">
        <v>8211</v>
      </c>
      <c r="E2063" s="4"/>
      <c r="F2063" s="4">
        <v>3.0</v>
      </c>
      <c r="I2063" t="str">
        <f t="array" ref="I2063">INDEX('Current 2023 Points'!$F$16:$F$27,MATCH(1,MMULT(--('Current 2023 Points'!$G$16:$N$27=D2063),TRANSPOSE(COLUMN('Current 2023 Points'!$G$16:$N$27)^0)),0))</f>
        <v>#N/A</v>
      </c>
      <c r="K2063" s="58">
        <f>F2063-IFERROR(VLOOKUP(D2063,'Pre-transfer 2023 Ranking'!$D:$F,3,0),0)</f>
        <v>0</v>
      </c>
      <c r="L2063">
        <f>countif('Pre-transfer 2022 Points'!$E$13:$L$21,D2063)</f>
        <v>0</v>
      </c>
      <c r="M2063" s="59">
        <f>countif('2022 Points'!$G$13:$N$21,D2063)</f>
        <v>0</v>
      </c>
    </row>
    <row r="2064">
      <c r="A2064" s="4">
        <v>2063.0</v>
      </c>
      <c r="B2064" s="4">
        <v>1445.0</v>
      </c>
      <c r="C2064" s="4" t="s">
        <v>4783</v>
      </c>
      <c r="D2064" s="4" t="s">
        <v>8212</v>
      </c>
      <c r="E2064" s="4" t="s">
        <v>8617</v>
      </c>
      <c r="F2064" s="4">
        <v>3.0</v>
      </c>
      <c r="I2064" t="str">
        <f t="array" ref="I2064">INDEX('Current 2023 Points'!$F$16:$F$27,MATCH(1,MMULT(--('Current 2023 Points'!$G$16:$N$27=D2064),TRANSPOSE(COLUMN('Current 2023 Points'!$G$16:$N$27)^0)),0))</f>
        <v>#N/A</v>
      </c>
      <c r="K2064" s="58">
        <f>F2064-IFERROR(VLOOKUP(D2064,'Pre-transfer 2023 Ranking'!$D:$F,3,0),0)</f>
        <v>0</v>
      </c>
      <c r="L2064">
        <f>countif('Pre-transfer 2022 Points'!$E$13:$L$21,D2064)</f>
        <v>0</v>
      </c>
      <c r="M2064" s="59">
        <f>countif('2022 Points'!$G$13:$N$21,D2064)</f>
        <v>0</v>
      </c>
    </row>
    <row r="2065">
      <c r="A2065" s="4">
        <v>2064.0</v>
      </c>
      <c r="B2065" s="4">
        <v>1295.0</v>
      </c>
      <c r="C2065" s="4" t="s">
        <v>8923</v>
      </c>
      <c r="D2065" s="4" t="s">
        <v>8213</v>
      </c>
      <c r="E2065" s="4"/>
      <c r="F2065" s="4">
        <v>3.0</v>
      </c>
      <c r="I2065" t="str">
        <f t="array" ref="I2065">INDEX('Current 2023 Points'!$F$16:$F$27,MATCH(1,MMULT(--('Current 2023 Points'!$G$16:$N$27=D2065),TRANSPOSE(COLUMN('Current 2023 Points'!$G$16:$N$27)^0)),0))</f>
        <v>#N/A</v>
      </c>
      <c r="K2065" s="58">
        <f>F2065-IFERROR(VLOOKUP(D2065,'Pre-transfer 2023 Ranking'!$D:$F,3,0),0)</f>
        <v>3</v>
      </c>
      <c r="L2065">
        <f>countif('Pre-transfer 2022 Points'!$E$13:$L$21,D2065)</f>
        <v>0</v>
      </c>
      <c r="M2065" s="59">
        <f>countif('2022 Points'!$G$13:$N$21,D2065)</f>
        <v>0</v>
      </c>
    </row>
    <row r="2066">
      <c r="A2066" s="4">
        <v>2065.0</v>
      </c>
      <c r="B2066" s="4">
        <v>1667.0</v>
      </c>
      <c r="C2066" s="4" t="s">
        <v>5363</v>
      </c>
      <c r="D2066" s="4" t="s">
        <v>8214</v>
      </c>
      <c r="E2066" s="4" t="s">
        <v>8924</v>
      </c>
      <c r="F2066" s="4">
        <v>3.0</v>
      </c>
      <c r="I2066" t="str">
        <f t="array" ref="I2066">INDEX('Current 2023 Points'!$F$16:$F$27,MATCH(1,MMULT(--('Current 2023 Points'!$G$16:$N$27=D2066),TRANSPOSE(COLUMN('Current 2023 Points'!$G$16:$N$27)^0)),0))</f>
        <v>#N/A</v>
      </c>
      <c r="K2066" s="58">
        <f>F2066-IFERROR(VLOOKUP(D2066,'Pre-transfer 2023 Ranking'!$D:$F,3,0),0)</f>
        <v>3</v>
      </c>
      <c r="L2066">
        <f>countif('Pre-transfer 2022 Points'!$E$13:$L$21,D2066)</f>
        <v>0</v>
      </c>
      <c r="M2066" s="59">
        <f>countif('2022 Points'!$G$13:$N$21,D2066)</f>
        <v>0</v>
      </c>
    </row>
    <row r="2067">
      <c r="A2067" s="4">
        <v>2066.0</v>
      </c>
      <c r="B2067" s="4">
        <v>790.0</v>
      </c>
      <c r="C2067" s="4" t="s">
        <v>8925</v>
      </c>
      <c r="D2067" s="4" t="s">
        <v>8215</v>
      </c>
      <c r="E2067" s="4"/>
      <c r="F2067" s="4">
        <v>3.0</v>
      </c>
      <c r="I2067" t="str">
        <f t="array" ref="I2067">INDEX('Current 2023 Points'!$F$16:$F$27,MATCH(1,MMULT(--('Current 2023 Points'!$G$16:$N$27=D2067),TRANSPOSE(COLUMN('Current 2023 Points'!$G$16:$N$27)^0)),0))</f>
        <v>#N/A</v>
      </c>
      <c r="K2067" s="58">
        <f>F2067-IFERROR(VLOOKUP(D2067,'Pre-transfer 2023 Ranking'!$D:$F,3,0),0)</f>
        <v>0</v>
      </c>
      <c r="L2067">
        <f>countif('Pre-transfer 2022 Points'!$E$13:$L$21,D2067)</f>
        <v>0</v>
      </c>
      <c r="M2067" s="59">
        <f>countif('2022 Points'!$G$13:$N$21,D2067)</f>
        <v>0</v>
      </c>
    </row>
    <row r="2068">
      <c r="A2068" s="4">
        <v>2067.0</v>
      </c>
      <c r="B2068" s="4">
        <v>1728.0</v>
      </c>
      <c r="C2068" s="4" t="s">
        <v>5048</v>
      </c>
      <c r="D2068" s="4" t="s">
        <v>8216</v>
      </c>
      <c r="E2068" s="4"/>
      <c r="F2068" s="4">
        <v>3.0</v>
      </c>
      <c r="I2068" t="str">
        <f t="array" ref="I2068">INDEX('Current 2023 Points'!$F$16:$F$27,MATCH(1,MMULT(--('Current 2023 Points'!$G$16:$N$27=D2068),TRANSPOSE(COLUMN('Current 2023 Points'!$G$16:$N$27)^0)),0))</f>
        <v>#N/A</v>
      </c>
      <c r="K2068" s="58">
        <f>F2068-IFERROR(VLOOKUP(D2068,'Pre-transfer 2023 Ranking'!$D:$F,3,0),0)</f>
        <v>0</v>
      </c>
      <c r="L2068">
        <f>countif('Pre-transfer 2022 Points'!$E$13:$L$21,D2068)</f>
        <v>0</v>
      </c>
      <c r="M2068" s="59">
        <f>countif('2022 Points'!$G$13:$N$21,D2068)</f>
        <v>0</v>
      </c>
    </row>
    <row r="2069">
      <c r="A2069" s="4">
        <v>2068.0</v>
      </c>
      <c r="B2069" s="80"/>
      <c r="C2069" s="4" t="s">
        <v>5776</v>
      </c>
      <c r="D2069" s="4" t="s">
        <v>8217</v>
      </c>
      <c r="E2069" s="4" t="s">
        <v>8754</v>
      </c>
      <c r="F2069" s="4">
        <v>3.0</v>
      </c>
      <c r="I2069" t="str">
        <f t="array" ref="I2069">INDEX('Current 2023 Points'!$F$16:$F$27,MATCH(1,MMULT(--('Current 2023 Points'!$G$16:$N$27=D2069),TRANSPOSE(COLUMN('Current 2023 Points'!$G$16:$N$27)^0)),0))</f>
        <v>#N/A</v>
      </c>
      <c r="K2069" s="58">
        <f>F2069-IFERROR(VLOOKUP(D2069,'Pre-transfer 2023 Ranking'!$D:$F,3,0),0)</f>
        <v>0</v>
      </c>
      <c r="L2069">
        <f>countif('Pre-transfer 2022 Points'!$E$13:$L$21,D2069)</f>
        <v>0</v>
      </c>
      <c r="M2069" s="59">
        <f>countif('2022 Points'!$G$13:$N$21,D2069)</f>
        <v>0</v>
      </c>
    </row>
    <row r="2070">
      <c r="A2070" s="4">
        <v>2069.0</v>
      </c>
      <c r="B2070" s="4"/>
      <c r="C2070" s="4" t="s">
        <v>5776</v>
      </c>
      <c r="D2070" s="4" t="s">
        <v>8218</v>
      </c>
      <c r="E2070" s="4" t="s">
        <v>4390</v>
      </c>
      <c r="F2070" s="4">
        <v>3.0</v>
      </c>
    </row>
    <row r="2071">
      <c r="A2071" s="4">
        <v>2070.0</v>
      </c>
      <c r="B2071" s="4">
        <v>1085.0</v>
      </c>
      <c r="C2071" s="4" t="s">
        <v>8926</v>
      </c>
      <c r="D2071" s="4" t="s">
        <v>8219</v>
      </c>
      <c r="E2071" s="4" t="s">
        <v>8708</v>
      </c>
      <c r="F2071" s="4">
        <v>3.0</v>
      </c>
    </row>
    <row r="2072">
      <c r="A2072" s="4">
        <v>2071.0</v>
      </c>
      <c r="B2072" s="4"/>
      <c r="C2072" s="4" t="s">
        <v>5776</v>
      </c>
      <c r="D2072" s="4" t="s">
        <v>8220</v>
      </c>
      <c r="E2072" s="4" t="s">
        <v>4390</v>
      </c>
      <c r="F2072" s="4">
        <v>3.0</v>
      </c>
    </row>
    <row r="2073">
      <c r="A2073" s="4">
        <v>2072.0</v>
      </c>
      <c r="B2073" s="4"/>
      <c r="C2073" s="4" t="s">
        <v>5776</v>
      </c>
      <c r="D2073" s="4" t="s">
        <v>8221</v>
      </c>
      <c r="E2073" s="4" t="s">
        <v>6164</v>
      </c>
      <c r="F2073" s="4">
        <v>3.0</v>
      </c>
    </row>
    <row r="2074">
      <c r="A2074" s="4">
        <v>2073.0</v>
      </c>
      <c r="C2074" s="4" t="s">
        <v>5776</v>
      </c>
      <c r="D2074" s="4" t="s">
        <v>8222</v>
      </c>
      <c r="E2074" s="4" t="s">
        <v>5958</v>
      </c>
      <c r="F2074" s="4">
        <v>3.0</v>
      </c>
    </row>
    <row r="2075">
      <c r="A2075" s="4">
        <v>2074.0</v>
      </c>
      <c r="C2075" s="4" t="s">
        <v>5776</v>
      </c>
      <c r="D2075" s="4" t="s">
        <v>8223</v>
      </c>
      <c r="E2075" s="4"/>
      <c r="F2075" s="4">
        <v>3.0</v>
      </c>
    </row>
    <row r="2076">
      <c r="A2076" s="4">
        <v>2075.0</v>
      </c>
      <c r="B2076" s="4">
        <v>1485.0</v>
      </c>
      <c r="C2076" s="4" t="s">
        <v>5554</v>
      </c>
      <c r="D2076" s="4" t="s">
        <v>8224</v>
      </c>
      <c r="E2076" s="4" t="s">
        <v>5019</v>
      </c>
      <c r="F2076" s="4">
        <v>3.0</v>
      </c>
    </row>
    <row r="2077">
      <c r="A2077" s="4">
        <v>2076.0</v>
      </c>
      <c r="B2077" s="4"/>
      <c r="C2077" s="4" t="s">
        <v>5776</v>
      </c>
      <c r="D2077" s="4" t="s">
        <v>8225</v>
      </c>
      <c r="E2077" s="4" t="s">
        <v>6013</v>
      </c>
      <c r="F2077" s="4">
        <v>3.0</v>
      </c>
    </row>
    <row r="2078">
      <c r="A2078" s="4">
        <v>2077.0</v>
      </c>
      <c r="C2078" s="4" t="s">
        <v>5776</v>
      </c>
      <c r="D2078" s="4" t="s">
        <v>8226</v>
      </c>
      <c r="E2078" s="4" t="s">
        <v>6013</v>
      </c>
      <c r="F2078" s="4">
        <v>3.0</v>
      </c>
    </row>
    <row r="2079">
      <c r="A2079" s="4">
        <v>2078.0</v>
      </c>
      <c r="B2079" s="4"/>
      <c r="C2079" s="4" t="s">
        <v>5776</v>
      </c>
      <c r="D2079" s="4" t="s">
        <v>8227</v>
      </c>
      <c r="E2079" s="4" t="s">
        <v>6013</v>
      </c>
      <c r="F2079" s="4">
        <v>3.0</v>
      </c>
    </row>
    <row r="2080">
      <c r="A2080" s="4">
        <v>2079.0</v>
      </c>
      <c r="B2080" s="4"/>
      <c r="C2080" s="4" t="s">
        <v>5776</v>
      </c>
      <c r="D2080" s="4" t="s">
        <v>8228</v>
      </c>
      <c r="E2080" s="4" t="s">
        <v>8833</v>
      </c>
      <c r="F2080" s="4">
        <v>3.0</v>
      </c>
    </row>
    <row r="2081">
      <c r="A2081" s="4">
        <v>2080.0</v>
      </c>
      <c r="C2081" s="4" t="s">
        <v>5776</v>
      </c>
      <c r="D2081" s="4" t="s">
        <v>8229</v>
      </c>
      <c r="E2081" s="4" t="s">
        <v>8746</v>
      </c>
      <c r="F2081" s="4">
        <v>3.0</v>
      </c>
    </row>
    <row r="2082">
      <c r="A2082" s="4">
        <v>2081.0</v>
      </c>
      <c r="C2082" s="4" t="s">
        <v>5776</v>
      </c>
      <c r="D2082" s="4" t="s">
        <v>8230</v>
      </c>
      <c r="E2082" s="4" t="s">
        <v>5920</v>
      </c>
      <c r="F2082" s="4">
        <v>3.0</v>
      </c>
    </row>
    <row r="2083">
      <c r="A2083" s="4">
        <v>2082.0</v>
      </c>
      <c r="B2083" s="4"/>
      <c r="C2083" s="4" t="s">
        <v>5776</v>
      </c>
      <c r="D2083" s="4" t="s">
        <v>8231</v>
      </c>
      <c r="E2083" s="4" t="s">
        <v>6216</v>
      </c>
      <c r="F2083" s="4">
        <v>3.0</v>
      </c>
    </row>
    <row r="2084">
      <c r="A2084" s="4">
        <v>2083.0</v>
      </c>
      <c r="B2084" s="4"/>
      <c r="C2084" s="4" t="s">
        <v>5776</v>
      </c>
      <c r="D2084" s="4" t="s">
        <v>8232</v>
      </c>
      <c r="E2084" s="4" t="s">
        <v>4626</v>
      </c>
      <c r="F2084" s="4">
        <v>3.0</v>
      </c>
    </row>
    <row r="2085">
      <c r="A2085" s="4">
        <v>2084.0</v>
      </c>
      <c r="B2085" s="4">
        <v>2303.0</v>
      </c>
      <c r="C2085" s="4" t="s">
        <v>966</v>
      </c>
      <c r="D2085" s="4" t="s">
        <v>8233</v>
      </c>
      <c r="E2085" s="4" t="s">
        <v>4626</v>
      </c>
      <c r="F2085" s="4">
        <v>3.0</v>
      </c>
    </row>
    <row r="2086">
      <c r="A2086" s="4">
        <v>2085.0</v>
      </c>
      <c r="B2086" s="4">
        <v>1529.0</v>
      </c>
      <c r="C2086" s="4" t="s">
        <v>8794</v>
      </c>
      <c r="D2086" s="4" t="s">
        <v>8234</v>
      </c>
      <c r="E2086" s="4" t="s">
        <v>4626</v>
      </c>
      <c r="F2086" s="4">
        <v>3.0</v>
      </c>
    </row>
    <row r="2087">
      <c r="A2087" s="4">
        <v>2086.0</v>
      </c>
      <c r="B2087" s="4"/>
      <c r="C2087" s="4" t="s">
        <v>5776</v>
      </c>
      <c r="D2087" s="4" t="s">
        <v>8235</v>
      </c>
      <c r="E2087" s="4" t="s">
        <v>5077</v>
      </c>
      <c r="F2087" s="4">
        <v>3.0</v>
      </c>
    </row>
    <row r="2088">
      <c r="A2088" s="4">
        <v>2087.0</v>
      </c>
      <c r="B2088" s="4">
        <v>1473.0</v>
      </c>
      <c r="C2088" s="4" t="s">
        <v>6090</v>
      </c>
      <c r="D2088" s="4" t="s">
        <v>8236</v>
      </c>
      <c r="E2088" s="4" t="s">
        <v>8623</v>
      </c>
      <c r="F2088" s="4">
        <v>3.0</v>
      </c>
    </row>
    <row r="2089">
      <c r="A2089" s="4">
        <v>2088.0</v>
      </c>
      <c r="B2089" s="4">
        <v>2336.0</v>
      </c>
      <c r="C2089" s="4" t="s">
        <v>618</v>
      </c>
      <c r="D2089" s="4" t="s">
        <v>8237</v>
      </c>
      <c r="E2089" s="4" t="s">
        <v>5970</v>
      </c>
      <c r="F2089" s="4">
        <v>3.0</v>
      </c>
    </row>
    <row r="2090">
      <c r="A2090" s="4">
        <v>2089.0</v>
      </c>
      <c r="B2090" s="4">
        <v>2173.0</v>
      </c>
      <c r="C2090" s="4" t="s">
        <v>4571</v>
      </c>
      <c r="D2090" s="4" t="s">
        <v>8238</v>
      </c>
      <c r="E2090" s="4" t="s">
        <v>8659</v>
      </c>
      <c r="F2090" s="4">
        <v>3.0</v>
      </c>
    </row>
    <row r="2091">
      <c r="A2091" s="4">
        <v>2090.0</v>
      </c>
      <c r="B2091" s="4"/>
      <c r="C2091" s="4" t="s">
        <v>5776</v>
      </c>
      <c r="D2091" s="4" t="s">
        <v>8239</v>
      </c>
      <c r="E2091" s="4" t="s">
        <v>4616</v>
      </c>
      <c r="F2091" s="4">
        <v>3.0</v>
      </c>
    </row>
    <row r="2092">
      <c r="A2092" s="4">
        <v>2091.0</v>
      </c>
      <c r="B2092" s="4"/>
      <c r="C2092" s="4" t="s">
        <v>5776</v>
      </c>
      <c r="D2092" s="4" t="s">
        <v>8240</v>
      </c>
      <c r="E2092" s="4" t="s">
        <v>5970</v>
      </c>
      <c r="F2092" s="4">
        <v>3.0</v>
      </c>
    </row>
    <row r="2093">
      <c r="A2093" s="4">
        <v>2092.0</v>
      </c>
      <c r="B2093" s="4">
        <v>2356.0</v>
      </c>
      <c r="C2093" s="4" t="s">
        <v>683</v>
      </c>
      <c r="D2093" s="4" t="s">
        <v>8241</v>
      </c>
      <c r="E2093" s="4" t="s">
        <v>1751</v>
      </c>
      <c r="F2093" s="4">
        <v>3.0</v>
      </c>
    </row>
    <row r="2094">
      <c r="A2094" s="4">
        <v>2093.0</v>
      </c>
      <c r="C2094" s="4" t="s">
        <v>5776</v>
      </c>
      <c r="D2094" s="4" t="s">
        <v>8242</v>
      </c>
      <c r="E2094" s="4" t="s">
        <v>6231</v>
      </c>
      <c r="F2094" s="4">
        <v>3.0</v>
      </c>
    </row>
    <row r="2095">
      <c r="A2095" s="4">
        <v>2094.0</v>
      </c>
      <c r="B2095" s="4"/>
      <c r="C2095" s="4" t="s">
        <v>5776</v>
      </c>
      <c r="D2095" s="4" t="s">
        <v>8243</v>
      </c>
      <c r="E2095" s="4" t="s">
        <v>5077</v>
      </c>
      <c r="F2095" s="4">
        <v>3.0</v>
      </c>
    </row>
    <row r="2096">
      <c r="A2096" s="4">
        <v>2095.0</v>
      </c>
      <c r="B2096" s="4"/>
      <c r="C2096" s="4" t="s">
        <v>5776</v>
      </c>
      <c r="D2096" s="4" t="s">
        <v>8244</v>
      </c>
      <c r="E2096" s="4" t="s">
        <v>5271</v>
      </c>
      <c r="F2096" s="4">
        <v>3.0</v>
      </c>
    </row>
    <row r="2097">
      <c r="A2097" s="4">
        <v>2096.0</v>
      </c>
      <c r="C2097" s="4" t="s">
        <v>5776</v>
      </c>
      <c r="D2097" s="4" t="s">
        <v>8245</v>
      </c>
      <c r="E2097" s="4" t="s">
        <v>4690</v>
      </c>
      <c r="F2097" s="4">
        <v>3.0</v>
      </c>
    </row>
    <row r="2098">
      <c r="A2098" s="4">
        <v>2097.0</v>
      </c>
      <c r="B2098" s="4">
        <v>1740.0</v>
      </c>
      <c r="C2098" s="4" t="s">
        <v>1283</v>
      </c>
      <c r="D2098" s="4" t="s">
        <v>8246</v>
      </c>
      <c r="E2098" s="4" t="s">
        <v>8666</v>
      </c>
      <c r="F2098" s="4">
        <v>3.0</v>
      </c>
    </row>
    <row r="2099">
      <c r="A2099" s="4">
        <v>2098.0</v>
      </c>
      <c r="B2099" s="4">
        <v>1741.0</v>
      </c>
      <c r="C2099" s="4" t="s">
        <v>1283</v>
      </c>
      <c r="D2099" s="4" t="s">
        <v>8247</v>
      </c>
      <c r="E2099" s="4" t="s">
        <v>8596</v>
      </c>
      <c r="F2099" s="4">
        <v>3.0</v>
      </c>
    </row>
    <row r="2100">
      <c r="A2100" s="4">
        <v>2099.0</v>
      </c>
      <c r="B2100" s="4"/>
      <c r="C2100" s="4" t="s">
        <v>5776</v>
      </c>
      <c r="D2100" s="4" t="s">
        <v>8248</v>
      </c>
      <c r="E2100" s="4"/>
      <c r="F2100" s="4">
        <v>3.0</v>
      </c>
    </row>
    <row r="2101">
      <c r="A2101" s="4">
        <v>2100.0</v>
      </c>
      <c r="B2101" s="4"/>
      <c r="C2101" s="4" t="s">
        <v>5776</v>
      </c>
      <c r="D2101" s="4" t="s">
        <v>8249</v>
      </c>
      <c r="E2101" s="4" t="s">
        <v>8832</v>
      </c>
      <c r="F2101" s="4">
        <v>3.0</v>
      </c>
    </row>
    <row r="2102">
      <c r="A2102" s="4">
        <v>2101.0</v>
      </c>
      <c r="B2102" s="4">
        <v>1884.0</v>
      </c>
      <c r="C2102" s="4" t="s">
        <v>5416</v>
      </c>
      <c r="D2102" s="4" t="s">
        <v>8250</v>
      </c>
      <c r="E2102" s="4" t="s">
        <v>4390</v>
      </c>
      <c r="F2102" s="4">
        <v>3.0</v>
      </c>
    </row>
    <row r="2103">
      <c r="A2103" s="4">
        <v>2102.0</v>
      </c>
      <c r="B2103" s="4"/>
      <c r="C2103" s="4" t="s">
        <v>5776</v>
      </c>
      <c r="D2103" s="4" t="s">
        <v>8251</v>
      </c>
      <c r="E2103" s="4" t="s">
        <v>8682</v>
      </c>
      <c r="F2103" s="4">
        <v>3.0</v>
      </c>
    </row>
    <row r="2104">
      <c r="A2104" s="4">
        <v>2103.0</v>
      </c>
      <c r="B2104" s="4"/>
      <c r="C2104" s="4" t="s">
        <v>5776</v>
      </c>
      <c r="D2104" s="4" t="s">
        <v>8252</v>
      </c>
      <c r="E2104" s="4" t="s">
        <v>8832</v>
      </c>
      <c r="F2104" s="4">
        <v>3.0</v>
      </c>
    </row>
    <row r="2105">
      <c r="A2105" s="4">
        <v>2104.0</v>
      </c>
      <c r="B2105" s="4">
        <v>978.0</v>
      </c>
      <c r="C2105" s="4" t="s">
        <v>8927</v>
      </c>
      <c r="D2105" s="4" t="s">
        <v>8253</v>
      </c>
      <c r="E2105" s="4" t="s">
        <v>998</v>
      </c>
      <c r="F2105" s="4">
        <v>3.0</v>
      </c>
    </row>
    <row r="2106">
      <c r="A2106" s="4">
        <v>2105.0</v>
      </c>
      <c r="B2106" s="4"/>
      <c r="C2106" s="4" t="s">
        <v>5776</v>
      </c>
      <c r="D2106" s="4" t="s">
        <v>8254</v>
      </c>
      <c r="E2106" s="4" t="s">
        <v>6021</v>
      </c>
      <c r="F2106" s="4">
        <v>3.0</v>
      </c>
    </row>
    <row r="2107">
      <c r="A2107" s="4">
        <v>2106.0</v>
      </c>
      <c r="C2107" s="4" t="s">
        <v>5776</v>
      </c>
      <c r="D2107" s="4" t="s">
        <v>8255</v>
      </c>
      <c r="E2107" s="4" t="s">
        <v>5822</v>
      </c>
      <c r="F2107" s="4">
        <v>3.0</v>
      </c>
    </row>
    <row r="2108">
      <c r="A2108" s="4">
        <v>2107.0</v>
      </c>
      <c r="C2108" s="4" t="s">
        <v>5776</v>
      </c>
      <c r="D2108" s="4" t="s">
        <v>8256</v>
      </c>
      <c r="E2108" s="4" t="s">
        <v>8654</v>
      </c>
      <c r="F2108" s="4">
        <v>3.0</v>
      </c>
    </row>
    <row r="2109">
      <c r="A2109" s="4">
        <v>2108.0</v>
      </c>
      <c r="B2109" s="4">
        <v>679.0</v>
      </c>
      <c r="C2109" s="4" t="s">
        <v>8928</v>
      </c>
      <c r="D2109" s="4" t="s">
        <v>8257</v>
      </c>
      <c r="E2109" s="4" t="s">
        <v>4661</v>
      </c>
      <c r="F2109" s="4">
        <v>3.0</v>
      </c>
    </row>
    <row r="2110">
      <c r="A2110" s="4">
        <v>2109.0</v>
      </c>
      <c r="B2110" s="4"/>
      <c r="C2110" s="4" t="s">
        <v>5776</v>
      </c>
      <c r="D2110" s="4" t="s">
        <v>8258</v>
      </c>
      <c r="E2110" s="4"/>
      <c r="F2110" s="4">
        <v>3.0</v>
      </c>
    </row>
    <row r="2111">
      <c r="A2111" s="4">
        <v>2110.0</v>
      </c>
      <c r="B2111" s="4">
        <v>2305.0</v>
      </c>
      <c r="C2111" s="4" t="s">
        <v>939</v>
      </c>
      <c r="D2111" s="4" t="s">
        <v>8259</v>
      </c>
      <c r="E2111" s="4" t="s">
        <v>8659</v>
      </c>
      <c r="F2111" s="4">
        <v>3.0</v>
      </c>
    </row>
    <row r="2112">
      <c r="A2112" s="4">
        <v>2111.0</v>
      </c>
      <c r="B2112" s="4">
        <v>1730.0</v>
      </c>
      <c r="C2112" s="4" t="s">
        <v>8929</v>
      </c>
      <c r="D2112" s="4" t="s">
        <v>8260</v>
      </c>
      <c r="E2112" s="4" t="s">
        <v>4683</v>
      </c>
      <c r="F2112" s="4">
        <v>3.0</v>
      </c>
    </row>
    <row r="2113">
      <c r="A2113" s="4">
        <v>2112.0</v>
      </c>
      <c r="B2113" s="4"/>
      <c r="C2113" s="4" t="s">
        <v>5776</v>
      </c>
      <c r="D2113" s="4" t="s">
        <v>8261</v>
      </c>
      <c r="E2113" s="4" t="s">
        <v>8930</v>
      </c>
      <c r="F2113" s="4">
        <v>3.0</v>
      </c>
    </row>
    <row r="2114">
      <c r="A2114" s="4">
        <v>2113.0</v>
      </c>
      <c r="B2114" s="4">
        <v>2295.0</v>
      </c>
      <c r="C2114" s="4" t="s">
        <v>4346</v>
      </c>
      <c r="D2114" s="4" t="s">
        <v>8262</v>
      </c>
      <c r="E2114" s="4" t="s">
        <v>4851</v>
      </c>
      <c r="F2114" s="4">
        <v>3.0</v>
      </c>
    </row>
    <row r="2115">
      <c r="A2115" s="4">
        <v>2114.0</v>
      </c>
      <c r="B2115" s="4"/>
      <c r="C2115" s="4" t="s">
        <v>5776</v>
      </c>
      <c r="D2115" s="4" t="s">
        <v>8263</v>
      </c>
      <c r="E2115" s="4" t="s">
        <v>8669</v>
      </c>
      <c r="F2115" s="4">
        <v>3.0</v>
      </c>
    </row>
    <row r="2116">
      <c r="A2116" s="4">
        <v>2115.0</v>
      </c>
      <c r="B2116" s="4"/>
      <c r="C2116" s="4" t="s">
        <v>5776</v>
      </c>
      <c r="D2116" s="4" t="s">
        <v>8264</v>
      </c>
      <c r="E2116" s="4" t="s">
        <v>5077</v>
      </c>
      <c r="F2116" s="4">
        <v>3.0</v>
      </c>
    </row>
    <row r="2117">
      <c r="A2117" s="4">
        <v>2116.0</v>
      </c>
      <c r="B2117" s="4">
        <v>1377.0</v>
      </c>
      <c r="C2117" s="4" t="s">
        <v>5122</v>
      </c>
      <c r="D2117" s="4" t="s">
        <v>8265</v>
      </c>
      <c r="E2117" s="4" t="s">
        <v>4373</v>
      </c>
      <c r="F2117" s="4">
        <v>3.0</v>
      </c>
    </row>
    <row r="2118">
      <c r="A2118" s="4">
        <v>2117.0</v>
      </c>
      <c r="C2118" s="4" t="s">
        <v>5776</v>
      </c>
      <c r="D2118" s="4" t="s">
        <v>8266</v>
      </c>
      <c r="E2118" s="4"/>
      <c r="F2118" s="4">
        <v>2.0</v>
      </c>
    </row>
    <row r="2119">
      <c r="A2119" s="4">
        <v>2118.0</v>
      </c>
      <c r="B2119" s="4"/>
      <c r="C2119" s="4" t="s">
        <v>5776</v>
      </c>
      <c r="D2119" s="4" t="s">
        <v>8267</v>
      </c>
      <c r="E2119" s="4"/>
      <c r="F2119" s="4">
        <v>2.0</v>
      </c>
    </row>
    <row r="2120">
      <c r="A2120" s="4">
        <v>2119.0</v>
      </c>
      <c r="B2120" s="4">
        <v>2001.0</v>
      </c>
      <c r="C2120" s="4" t="s">
        <v>4426</v>
      </c>
      <c r="D2120" s="4" t="s">
        <v>8268</v>
      </c>
      <c r="E2120" s="4"/>
      <c r="F2120" s="4">
        <v>2.0</v>
      </c>
    </row>
    <row r="2121">
      <c r="A2121" s="4">
        <v>2120.0</v>
      </c>
      <c r="B2121" s="4">
        <v>1914.0</v>
      </c>
      <c r="C2121" s="4" t="s">
        <v>5157</v>
      </c>
      <c r="D2121" s="4" t="s">
        <v>8269</v>
      </c>
      <c r="E2121" s="4"/>
      <c r="F2121" s="4">
        <v>2.0</v>
      </c>
    </row>
    <row r="2122">
      <c r="A2122" s="4">
        <v>2121.0</v>
      </c>
      <c r="B2122" s="4"/>
      <c r="C2122" s="4" t="s">
        <v>5776</v>
      </c>
      <c r="D2122" s="4" t="s">
        <v>8270</v>
      </c>
      <c r="E2122" s="4"/>
      <c r="F2122" s="4">
        <v>2.0</v>
      </c>
    </row>
    <row r="2123">
      <c r="A2123" s="4">
        <v>2122.0</v>
      </c>
      <c r="B2123" s="4"/>
      <c r="C2123" s="4" t="s">
        <v>5776</v>
      </c>
      <c r="D2123" s="4" t="s">
        <v>8271</v>
      </c>
      <c r="E2123" s="4" t="s">
        <v>8669</v>
      </c>
      <c r="F2123" s="4">
        <v>2.0</v>
      </c>
    </row>
    <row r="2124">
      <c r="A2124" s="4">
        <v>2123.0</v>
      </c>
      <c r="C2124" s="4" t="s">
        <v>5776</v>
      </c>
      <c r="D2124" s="4" t="s">
        <v>8272</v>
      </c>
      <c r="E2124" s="4"/>
      <c r="F2124" s="4">
        <v>2.0</v>
      </c>
    </row>
    <row r="2125">
      <c r="A2125" s="4">
        <v>2124.0</v>
      </c>
      <c r="B2125" s="4">
        <v>1476.0</v>
      </c>
      <c r="C2125" s="4" t="s">
        <v>5137</v>
      </c>
      <c r="D2125" s="4" t="s">
        <v>8273</v>
      </c>
      <c r="F2125" s="4">
        <v>2.0</v>
      </c>
    </row>
    <row r="2126">
      <c r="A2126" s="4">
        <v>2125.0</v>
      </c>
      <c r="B2126" s="4">
        <v>2217.0</v>
      </c>
      <c r="C2126" s="4" t="s">
        <v>198</v>
      </c>
      <c r="D2126" s="4" t="s">
        <v>8274</v>
      </c>
      <c r="E2126" s="4" t="s">
        <v>8700</v>
      </c>
      <c r="F2126" s="4">
        <v>2.0</v>
      </c>
    </row>
    <row r="2127">
      <c r="A2127" s="4">
        <v>2126.0</v>
      </c>
      <c r="B2127" s="4">
        <v>1026.0</v>
      </c>
      <c r="C2127" s="4" t="s">
        <v>8931</v>
      </c>
      <c r="D2127" s="4" t="s">
        <v>8275</v>
      </c>
      <c r="E2127" s="4" t="s">
        <v>324</v>
      </c>
      <c r="F2127" s="4">
        <v>2.0</v>
      </c>
    </row>
    <row r="2128">
      <c r="A2128" s="4">
        <v>2127.0</v>
      </c>
      <c r="B2128" s="4"/>
      <c r="C2128" s="4" t="s">
        <v>5776</v>
      </c>
      <c r="D2128" s="4" t="s">
        <v>8276</v>
      </c>
      <c r="E2128" s="4" t="s">
        <v>4716</v>
      </c>
      <c r="F2128" s="4">
        <v>2.0</v>
      </c>
    </row>
    <row r="2129">
      <c r="A2129" s="4">
        <v>2128.0</v>
      </c>
      <c r="B2129" s="4">
        <v>2145.0</v>
      </c>
      <c r="C2129" s="4" t="s">
        <v>105</v>
      </c>
      <c r="D2129" s="4" t="s">
        <v>8277</v>
      </c>
      <c r="E2129" s="4"/>
      <c r="F2129" s="4">
        <v>2.0</v>
      </c>
    </row>
    <row r="2130">
      <c r="A2130" s="4">
        <v>2129.0</v>
      </c>
      <c r="B2130" s="4">
        <v>671.0</v>
      </c>
      <c r="C2130" s="4" t="s">
        <v>8932</v>
      </c>
      <c r="D2130" s="4" t="s">
        <v>8278</v>
      </c>
      <c r="E2130" s="4" t="s">
        <v>8717</v>
      </c>
      <c r="F2130" s="4">
        <v>2.0</v>
      </c>
    </row>
    <row r="2131">
      <c r="A2131" s="4">
        <v>2130.0</v>
      </c>
      <c r="B2131" s="4">
        <v>2019.0</v>
      </c>
      <c r="C2131" s="4" t="s">
        <v>4379</v>
      </c>
      <c r="D2131" s="4" t="s">
        <v>8279</v>
      </c>
      <c r="E2131" s="4" t="s">
        <v>8878</v>
      </c>
      <c r="F2131" s="4">
        <v>2.0</v>
      </c>
    </row>
    <row r="2132">
      <c r="A2132" s="4">
        <v>2131.0</v>
      </c>
      <c r="B2132" s="4"/>
      <c r="C2132" s="4" t="s">
        <v>5776</v>
      </c>
      <c r="D2132" s="4" t="s">
        <v>8280</v>
      </c>
      <c r="E2132" s="4" t="s">
        <v>8933</v>
      </c>
      <c r="F2132" s="4">
        <v>2.0</v>
      </c>
    </row>
    <row r="2133">
      <c r="A2133" s="4">
        <v>2132.0</v>
      </c>
      <c r="C2133" s="4" t="s">
        <v>5776</v>
      </c>
      <c r="D2133" s="4" t="s">
        <v>8281</v>
      </c>
      <c r="E2133" s="4"/>
      <c r="F2133" s="4">
        <v>2.0</v>
      </c>
    </row>
    <row r="2134">
      <c r="A2134" s="4">
        <v>2133.0</v>
      </c>
      <c r="B2134" s="4"/>
      <c r="C2134" s="4" t="s">
        <v>5776</v>
      </c>
      <c r="D2134" s="4" t="s">
        <v>8282</v>
      </c>
      <c r="E2134" s="4"/>
      <c r="F2134" s="4">
        <v>2.0</v>
      </c>
    </row>
    <row r="2135">
      <c r="A2135" s="4">
        <v>2134.0</v>
      </c>
      <c r="B2135" s="4"/>
      <c r="C2135" s="4" t="s">
        <v>5776</v>
      </c>
      <c r="D2135" s="4" t="s">
        <v>8283</v>
      </c>
      <c r="E2135" s="4"/>
      <c r="F2135" s="4">
        <v>2.0</v>
      </c>
    </row>
    <row r="2136">
      <c r="A2136" s="4">
        <v>2135.0</v>
      </c>
      <c r="B2136" s="4">
        <v>2067.0</v>
      </c>
      <c r="C2136" s="4" t="s">
        <v>338</v>
      </c>
      <c r="D2136" s="4" t="s">
        <v>8284</v>
      </c>
      <c r="E2136" s="4" t="s">
        <v>5970</v>
      </c>
      <c r="F2136" s="4">
        <v>2.0</v>
      </c>
    </row>
    <row r="2137">
      <c r="A2137" s="4">
        <v>2136.0</v>
      </c>
      <c r="B2137" s="4">
        <v>2272.0</v>
      </c>
      <c r="C2137" s="4" t="s">
        <v>293</v>
      </c>
      <c r="D2137" s="4" t="s">
        <v>8285</v>
      </c>
      <c r="E2137" s="4" t="s">
        <v>6083</v>
      </c>
      <c r="F2137" s="4">
        <v>2.0</v>
      </c>
    </row>
    <row r="2138">
      <c r="A2138" s="4">
        <v>2137.0</v>
      </c>
      <c r="B2138" s="4"/>
      <c r="C2138" s="4" t="s">
        <v>5776</v>
      </c>
      <c r="D2138" s="4" t="s">
        <v>8286</v>
      </c>
      <c r="E2138" s="4"/>
      <c r="F2138" s="4">
        <v>2.0</v>
      </c>
    </row>
    <row r="2139">
      <c r="A2139" s="4">
        <v>2138.0</v>
      </c>
      <c r="C2139" s="4" t="s">
        <v>5776</v>
      </c>
      <c r="D2139" s="4" t="s">
        <v>8287</v>
      </c>
      <c r="E2139" s="4" t="s">
        <v>5859</v>
      </c>
      <c r="F2139" s="4">
        <v>2.0</v>
      </c>
    </row>
    <row r="2140">
      <c r="A2140" s="4">
        <v>2139.0</v>
      </c>
      <c r="B2140" s="4">
        <v>1769.0</v>
      </c>
      <c r="C2140" s="4" t="s">
        <v>1404</v>
      </c>
      <c r="D2140" s="4" t="s">
        <v>8288</v>
      </c>
      <c r="E2140" s="4" t="s">
        <v>4559</v>
      </c>
      <c r="F2140" s="4">
        <v>2.0</v>
      </c>
    </row>
    <row r="2141">
      <c r="A2141" s="4">
        <v>2140.0</v>
      </c>
      <c r="B2141" s="4">
        <v>1744.0</v>
      </c>
      <c r="C2141" s="4" t="s">
        <v>5265</v>
      </c>
      <c r="D2141" s="4" t="s">
        <v>8289</v>
      </c>
      <c r="E2141" s="4" t="s">
        <v>4373</v>
      </c>
      <c r="F2141" s="4">
        <v>2.0</v>
      </c>
    </row>
    <row r="2142">
      <c r="A2142" s="4">
        <v>2141.0</v>
      </c>
      <c r="B2142" s="4">
        <v>2077.0</v>
      </c>
      <c r="C2142" s="4" t="s">
        <v>790</v>
      </c>
      <c r="D2142" s="4" t="s">
        <v>8290</v>
      </c>
      <c r="E2142" s="4" t="s">
        <v>8873</v>
      </c>
      <c r="F2142" s="4">
        <v>2.0</v>
      </c>
    </row>
    <row r="2143">
      <c r="A2143" s="4">
        <v>2142.0</v>
      </c>
      <c r="C2143" s="4" t="s">
        <v>5776</v>
      </c>
      <c r="D2143" s="4" t="s">
        <v>8291</v>
      </c>
      <c r="E2143" s="4" t="s">
        <v>8800</v>
      </c>
      <c r="F2143" s="4">
        <v>2.0</v>
      </c>
    </row>
    <row r="2144">
      <c r="A2144" s="4">
        <v>2143.0</v>
      </c>
      <c r="B2144" s="4">
        <v>474.0</v>
      </c>
      <c r="C2144" s="4" t="s">
        <v>8934</v>
      </c>
      <c r="D2144" s="4" t="s">
        <v>8292</v>
      </c>
      <c r="E2144" s="4" t="s">
        <v>6005</v>
      </c>
      <c r="F2144" s="4">
        <v>2.0</v>
      </c>
    </row>
    <row r="2145">
      <c r="A2145" s="4">
        <v>2144.0</v>
      </c>
      <c r="B2145" s="4"/>
      <c r="C2145" s="4" t="s">
        <v>5776</v>
      </c>
      <c r="D2145" s="4" t="s">
        <v>8293</v>
      </c>
      <c r="E2145" s="4"/>
      <c r="F2145" s="4">
        <v>2.0</v>
      </c>
    </row>
    <row r="2146">
      <c r="A2146" s="4">
        <v>2145.0</v>
      </c>
      <c r="C2146" s="4" t="s">
        <v>5776</v>
      </c>
      <c r="D2146" s="4" t="s">
        <v>8294</v>
      </c>
      <c r="E2146" s="4" t="s">
        <v>8623</v>
      </c>
      <c r="F2146" s="4">
        <v>2.0</v>
      </c>
    </row>
    <row r="2147">
      <c r="A2147" s="4">
        <v>2146.0</v>
      </c>
      <c r="C2147" s="4" t="s">
        <v>5776</v>
      </c>
      <c r="D2147" s="4" t="s">
        <v>8295</v>
      </c>
      <c r="E2147" s="4" t="s">
        <v>8869</v>
      </c>
      <c r="F2147" s="4">
        <v>2.0</v>
      </c>
    </row>
    <row r="2148">
      <c r="A2148" s="4">
        <v>2147.0</v>
      </c>
      <c r="B2148" s="4"/>
      <c r="C2148" s="4" t="s">
        <v>5776</v>
      </c>
      <c r="D2148" s="4" t="s">
        <v>8296</v>
      </c>
      <c r="E2148" s="4" t="s">
        <v>5932</v>
      </c>
      <c r="F2148" s="4">
        <v>2.0</v>
      </c>
    </row>
    <row r="2149">
      <c r="A2149" s="4">
        <v>2148.0</v>
      </c>
      <c r="C2149" s="4" t="s">
        <v>5776</v>
      </c>
      <c r="D2149" s="4" t="s">
        <v>8297</v>
      </c>
      <c r="E2149" s="4" t="s">
        <v>6216</v>
      </c>
      <c r="F2149" s="4">
        <v>2.0</v>
      </c>
    </row>
    <row r="2150">
      <c r="A2150" s="4">
        <v>2149.0</v>
      </c>
      <c r="C2150" s="4" t="s">
        <v>5776</v>
      </c>
      <c r="D2150" s="4" t="s">
        <v>8298</v>
      </c>
      <c r="E2150" s="4"/>
      <c r="F2150" s="4">
        <v>2.0</v>
      </c>
    </row>
    <row r="2151">
      <c r="A2151" s="4">
        <v>2150.0</v>
      </c>
      <c r="B2151" s="4"/>
      <c r="C2151" s="4" t="s">
        <v>5776</v>
      </c>
      <c r="D2151" s="4" t="s">
        <v>8299</v>
      </c>
      <c r="E2151" s="4" t="s">
        <v>8598</v>
      </c>
      <c r="F2151" s="4">
        <v>2.0</v>
      </c>
    </row>
    <row r="2152">
      <c r="A2152" s="4">
        <v>2151.0</v>
      </c>
      <c r="B2152" s="4">
        <v>1384.0</v>
      </c>
      <c r="C2152" s="4" t="s">
        <v>8935</v>
      </c>
      <c r="D2152" s="4" t="s">
        <v>8300</v>
      </c>
      <c r="E2152" s="4" t="s">
        <v>8830</v>
      </c>
      <c r="F2152" s="4">
        <v>2.0</v>
      </c>
    </row>
    <row r="2153">
      <c r="A2153" s="4">
        <v>2152.0</v>
      </c>
      <c r="C2153" s="4" t="s">
        <v>5776</v>
      </c>
      <c r="D2153" s="4" t="s">
        <v>8301</v>
      </c>
      <c r="E2153" s="4" t="s">
        <v>4696</v>
      </c>
      <c r="F2153" s="4">
        <v>2.0</v>
      </c>
    </row>
    <row r="2154">
      <c r="A2154" s="4">
        <v>2153.0</v>
      </c>
      <c r="B2154" s="4">
        <v>1509.0</v>
      </c>
      <c r="C2154" s="4" t="s">
        <v>5148</v>
      </c>
      <c r="D2154" s="4" t="s">
        <v>8302</v>
      </c>
      <c r="E2154" s="4"/>
      <c r="F2154" s="4">
        <v>2.0</v>
      </c>
    </row>
    <row r="2155">
      <c r="A2155" s="4">
        <v>2154.0</v>
      </c>
      <c r="B2155" s="4">
        <v>2201.0</v>
      </c>
      <c r="C2155" s="4" t="s">
        <v>5105</v>
      </c>
      <c r="D2155" s="4" t="s">
        <v>8303</v>
      </c>
      <c r="E2155" s="4" t="s">
        <v>4959</v>
      </c>
      <c r="F2155" s="4">
        <v>2.0</v>
      </c>
    </row>
    <row r="2156">
      <c r="A2156" s="4">
        <v>2155.0</v>
      </c>
      <c r="B2156" s="4">
        <v>1973.0</v>
      </c>
      <c r="C2156" s="4" t="s">
        <v>4810</v>
      </c>
      <c r="D2156" s="4" t="s">
        <v>8304</v>
      </c>
      <c r="E2156" s="4"/>
      <c r="F2156" s="4">
        <v>2.0</v>
      </c>
    </row>
    <row r="2157">
      <c r="A2157" s="4">
        <v>2156.0</v>
      </c>
      <c r="C2157" s="4" t="s">
        <v>5776</v>
      </c>
      <c r="D2157" s="4" t="s">
        <v>8305</v>
      </c>
      <c r="E2157" s="4"/>
      <c r="F2157" s="4">
        <v>2.0</v>
      </c>
    </row>
    <row r="2158">
      <c r="A2158" s="4">
        <v>2157.0</v>
      </c>
      <c r="B2158" s="4">
        <v>1492.0</v>
      </c>
      <c r="C2158" s="4" t="s">
        <v>5610</v>
      </c>
      <c r="D2158" s="4" t="s">
        <v>8306</v>
      </c>
      <c r="E2158" s="4" t="s">
        <v>8629</v>
      </c>
      <c r="F2158" s="4">
        <v>2.0</v>
      </c>
    </row>
    <row r="2159">
      <c r="A2159" s="4">
        <v>2158.0</v>
      </c>
      <c r="B2159" s="4"/>
      <c r="C2159" s="4" t="s">
        <v>5776</v>
      </c>
      <c r="D2159" s="4" t="s">
        <v>8307</v>
      </c>
      <c r="E2159" s="4"/>
      <c r="F2159" s="4">
        <v>2.0</v>
      </c>
    </row>
    <row r="2160">
      <c r="A2160" s="4">
        <v>2159.0</v>
      </c>
      <c r="B2160" s="4">
        <v>1913.0</v>
      </c>
      <c r="C2160" s="4" t="s">
        <v>1285</v>
      </c>
      <c r="D2160" s="4" t="s">
        <v>8308</v>
      </c>
      <c r="E2160" s="4" t="s">
        <v>1811</v>
      </c>
      <c r="F2160" s="4">
        <v>2.0</v>
      </c>
    </row>
    <row r="2161">
      <c r="A2161" s="4">
        <v>2160.0</v>
      </c>
      <c r="B2161" s="4"/>
      <c r="C2161" s="4" t="s">
        <v>5776</v>
      </c>
      <c r="D2161" s="4" t="s">
        <v>8309</v>
      </c>
      <c r="E2161" s="4" t="s">
        <v>5213</v>
      </c>
      <c r="F2161" s="4">
        <v>2.0</v>
      </c>
    </row>
    <row r="2162">
      <c r="A2162" s="4">
        <v>2161.0</v>
      </c>
      <c r="B2162" s="4"/>
      <c r="C2162" s="4" t="s">
        <v>5776</v>
      </c>
      <c r="D2162" s="4" t="s">
        <v>8310</v>
      </c>
      <c r="E2162" s="4" t="s">
        <v>8706</v>
      </c>
      <c r="F2162" s="4">
        <v>2.0</v>
      </c>
    </row>
    <row r="2163">
      <c r="A2163" s="4">
        <v>2162.0</v>
      </c>
      <c r="B2163" s="4"/>
      <c r="C2163" s="4" t="s">
        <v>5776</v>
      </c>
      <c r="D2163" s="4" t="s">
        <v>8311</v>
      </c>
      <c r="E2163" s="4" t="s">
        <v>8706</v>
      </c>
      <c r="F2163" s="4">
        <v>2.0</v>
      </c>
    </row>
    <row r="2164">
      <c r="A2164" s="4">
        <v>2163.0</v>
      </c>
      <c r="C2164" s="4" t="s">
        <v>5776</v>
      </c>
      <c r="D2164" s="4" t="s">
        <v>8312</v>
      </c>
      <c r="E2164" s="4" t="s">
        <v>8706</v>
      </c>
      <c r="F2164" s="4">
        <v>2.0</v>
      </c>
    </row>
    <row r="2165">
      <c r="A2165" s="4">
        <v>2164.0</v>
      </c>
      <c r="B2165" s="4">
        <v>2240.0</v>
      </c>
      <c r="C2165" s="4" t="s">
        <v>4340</v>
      </c>
      <c r="D2165" s="4" t="s">
        <v>8313</v>
      </c>
      <c r="E2165" s="4" t="s">
        <v>8706</v>
      </c>
      <c r="F2165" s="4">
        <v>2.0</v>
      </c>
    </row>
    <row r="2166">
      <c r="A2166" s="4">
        <v>2165.0</v>
      </c>
      <c r="B2166" s="4"/>
      <c r="C2166" s="4" t="s">
        <v>5776</v>
      </c>
      <c r="D2166" s="4" t="s">
        <v>8314</v>
      </c>
      <c r="E2166" s="4" t="s">
        <v>8706</v>
      </c>
      <c r="F2166" s="4">
        <v>2.0</v>
      </c>
    </row>
    <row r="2167">
      <c r="A2167" s="4">
        <v>2166.0</v>
      </c>
      <c r="B2167" s="4"/>
      <c r="C2167" s="4" t="s">
        <v>5776</v>
      </c>
      <c r="D2167" s="4" t="s">
        <v>8315</v>
      </c>
      <c r="E2167" s="4"/>
      <c r="F2167" s="4">
        <v>2.0</v>
      </c>
    </row>
    <row r="2168">
      <c r="A2168" s="4">
        <v>2167.0</v>
      </c>
      <c r="C2168" s="4" t="s">
        <v>5776</v>
      </c>
      <c r="D2168" s="4" t="s">
        <v>8316</v>
      </c>
      <c r="E2168" s="4" t="s">
        <v>8936</v>
      </c>
      <c r="F2168" s="4">
        <v>2.0</v>
      </c>
    </row>
    <row r="2169">
      <c r="A2169" s="4">
        <v>2168.0</v>
      </c>
      <c r="B2169" s="4">
        <v>1045.0</v>
      </c>
      <c r="C2169" s="4" t="s">
        <v>6158</v>
      </c>
      <c r="D2169" s="4" t="s">
        <v>8317</v>
      </c>
      <c r="E2169" s="4" t="s">
        <v>4595</v>
      </c>
      <c r="F2169" s="4">
        <v>2.0</v>
      </c>
    </row>
    <row r="2170">
      <c r="A2170" s="4">
        <v>2169.0</v>
      </c>
      <c r="B2170" s="4"/>
      <c r="C2170" s="4" t="s">
        <v>5776</v>
      </c>
      <c r="D2170" s="4" t="s">
        <v>8318</v>
      </c>
      <c r="E2170" s="4"/>
      <c r="F2170" s="4">
        <v>2.0</v>
      </c>
    </row>
    <row r="2171">
      <c r="A2171" s="4">
        <v>2170.0</v>
      </c>
      <c r="C2171" s="4" t="s">
        <v>5776</v>
      </c>
      <c r="D2171" s="4" t="s">
        <v>8319</v>
      </c>
      <c r="F2171" s="4">
        <v>2.0</v>
      </c>
    </row>
    <row r="2172">
      <c r="A2172" s="4">
        <v>2171.0</v>
      </c>
      <c r="B2172" s="4">
        <v>1309.0</v>
      </c>
      <c r="C2172" s="4" t="s">
        <v>8920</v>
      </c>
      <c r="D2172" s="4" t="s">
        <v>8320</v>
      </c>
      <c r="E2172" s="4" t="s">
        <v>5775</v>
      </c>
      <c r="F2172" s="4">
        <v>2.0</v>
      </c>
    </row>
    <row r="2173">
      <c r="A2173" s="4">
        <v>2172.0</v>
      </c>
      <c r="B2173" s="4"/>
      <c r="C2173" s="4" t="s">
        <v>5776</v>
      </c>
      <c r="D2173" s="4" t="s">
        <v>8321</v>
      </c>
      <c r="E2173" s="4"/>
      <c r="F2173" s="4">
        <v>2.0</v>
      </c>
    </row>
    <row r="2174">
      <c r="A2174" s="4">
        <v>2173.0</v>
      </c>
      <c r="B2174" s="4"/>
      <c r="C2174" s="4" t="s">
        <v>5776</v>
      </c>
      <c r="D2174" s="4" t="s">
        <v>8322</v>
      </c>
      <c r="E2174" s="4" t="s">
        <v>6195</v>
      </c>
      <c r="F2174" s="4">
        <v>2.0</v>
      </c>
    </row>
    <row r="2175">
      <c r="A2175" s="4">
        <v>2174.0</v>
      </c>
      <c r="C2175" s="4" t="s">
        <v>5776</v>
      </c>
      <c r="D2175" s="4" t="s">
        <v>8323</v>
      </c>
      <c r="E2175" s="4" t="s">
        <v>6080</v>
      </c>
      <c r="F2175" s="4">
        <v>2.0</v>
      </c>
    </row>
    <row r="2176">
      <c r="A2176" s="4">
        <v>2175.0</v>
      </c>
      <c r="C2176" s="4" t="s">
        <v>5776</v>
      </c>
      <c r="D2176" s="4" t="s">
        <v>8324</v>
      </c>
      <c r="E2176" s="4" t="s">
        <v>6080</v>
      </c>
      <c r="F2176" s="4">
        <v>2.0</v>
      </c>
    </row>
    <row r="2177">
      <c r="A2177" s="4">
        <v>2176.0</v>
      </c>
      <c r="B2177" s="4"/>
      <c r="C2177" s="4" t="s">
        <v>5776</v>
      </c>
      <c r="D2177" s="4" t="s">
        <v>8325</v>
      </c>
      <c r="E2177" s="4" t="s">
        <v>6080</v>
      </c>
      <c r="F2177" s="4">
        <v>2.0</v>
      </c>
    </row>
    <row r="2178">
      <c r="A2178" s="4">
        <v>2177.0</v>
      </c>
      <c r="C2178" s="4" t="s">
        <v>5776</v>
      </c>
      <c r="D2178" s="4" t="s">
        <v>8326</v>
      </c>
      <c r="E2178" s="4" t="s">
        <v>8707</v>
      </c>
      <c r="F2178" s="4">
        <v>2.0</v>
      </c>
    </row>
    <row r="2179">
      <c r="A2179" s="4">
        <v>2178.0</v>
      </c>
      <c r="B2179" s="4"/>
      <c r="C2179" s="4" t="s">
        <v>5776</v>
      </c>
      <c r="D2179" s="4" t="s">
        <v>8327</v>
      </c>
      <c r="E2179" s="4" t="s">
        <v>8662</v>
      </c>
      <c r="F2179" s="4">
        <v>2.0</v>
      </c>
    </row>
    <row r="2180">
      <c r="A2180" s="4">
        <v>2179.0</v>
      </c>
      <c r="C2180" s="4" t="s">
        <v>5776</v>
      </c>
      <c r="D2180" s="4" t="s">
        <v>8328</v>
      </c>
      <c r="E2180" s="4" t="s">
        <v>8652</v>
      </c>
      <c r="F2180" s="4">
        <v>2.0</v>
      </c>
    </row>
    <row r="2181">
      <c r="A2181" s="4">
        <v>2180.0</v>
      </c>
      <c r="B2181" s="4"/>
      <c r="C2181" s="4" t="s">
        <v>5776</v>
      </c>
      <c r="D2181" s="4" t="s">
        <v>8329</v>
      </c>
      <c r="E2181" s="4" t="s">
        <v>1231</v>
      </c>
      <c r="F2181" s="4">
        <v>2.0</v>
      </c>
    </row>
    <row r="2182">
      <c r="A2182" s="4">
        <v>2181.0</v>
      </c>
      <c r="C2182" s="4" t="s">
        <v>5776</v>
      </c>
      <c r="D2182" s="4" t="s">
        <v>8330</v>
      </c>
      <c r="E2182" s="4"/>
      <c r="F2182" s="4">
        <v>2.0</v>
      </c>
    </row>
    <row r="2183">
      <c r="A2183" s="4">
        <v>2182.0</v>
      </c>
      <c r="B2183" s="4">
        <v>491.0</v>
      </c>
      <c r="C2183" s="4" t="s">
        <v>8937</v>
      </c>
      <c r="D2183" s="4" t="s">
        <v>8331</v>
      </c>
      <c r="E2183" s="4" t="s">
        <v>5840</v>
      </c>
      <c r="F2183" s="4">
        <v>2.0</v>
      </c>
    </row>
    <row r="2184">
      <c r="A2184" s="4">
        <v>2183.0</v>
      </c>
      <c r="B2184" s="4"/>
      <c r="C2184" s="4" t="s">
        <v>5776</v>
      </c>
      <c r="D2184" s="4" t="s">
        <v>8332</v>
      </c>
      <c r="E2184" s="4"/>
      <c r="F2184" s="4">
        <v>2.0</v>
      </c>
    </row>
    <row r="2185">
      <c r="A2185" s="4">
        <v>2184.0</v>
      </c>
      <c r="C2185" s="4" t="s">
        <v>5776</v>
      </c>
      <c r="D2185" s="4" t="s">
        <v>8333</v>
      </c>
      <c r="E2185" s="4"/>
      <c r="F2185" s="4">
        <v>2.0</v>
      </c>
    </row>
    <row r="2186">
      <c r="A2186" s="4">
        <v>2185.0</v>
      </c>
      <c r="B2186" s="4">
        <v>921.0</v>
      </c>
      <c r="C2186" s="4" t="s">
        <v>8938</v>
      </c>
      <c r="D2186" s="4" t="s">
        <v>8334</v>
      </c>
      <c r="E2186" s="4" t="s">
        <v>4465</v>
      </c>
      <c r="F2186" s="4">
        <v>2.0</v>
      </c>
    </row>
    <row r="2187">
      <c r="A2187" s="4">
        <v>2186.0</v>
      </c>
      <c r="B2187" s="4"/>
      <c r="C2187" s="4" t="s">
        <v>5776</v>
      </c>
      <c r="D2187" s="4" t="s">
        <v>8335</v>
      </c>
      <c r="E2187" s="4" t="s">
        <v>5119</v>
      </c>
      <c r="F2187" s="4">
        <v>2.0</v>
      </c>
    </row>
    <row r="2188">
      <c r="A2188" s="4">
        <v>2187.0</v>
      </c>
      <c r="B2188" s="4"/>
      <c r="C2188" s="4" t="s">
        <v>5776</v>
      </c>
      <c r="D2188" s="4" t="s">
        <v>8336</v>
      </c>
      <c r="E2188" s="4"/>
      <c r="F2188" s="4">
        <v>2.0</v>
      </c>
    </row>
    <row r="2189">
      <c r="A2189" s="4">
        <v>2188.0</v>
      </c>
      <c r="B2189" s="4"/>
      <c r="C2189" s="4" t="s">
        <v>5776</v>
      </c>
      <c r="D2189" s="4" t="s">
        <v>8337</v>
      </c>
      <c r="E2189" s="4"/>
      <c r="F2189" s="4">
        <v>2.0</v>
      </c>
    </row>
    <row r="2190">
      <c r="A2190" s="4">
        <v>2189.0</v>
      </c>
      <c r="B2190" s="4">
        <v>1194.0</v>
      </c>
      <c r="C2190" s="4" t="s">
        <v>8939</v>
      </c>
      <c r="D2190" s="4" t="s">
        <v>8338</v>
      </c>
      <c r="E2190" s="4" t="s">
        <v>8940</v>
      </c>
      <c r="F2190" s="4">
        <v>2.0</v>
      </c>
    </row>
    <row r="2191">
      <c r="A2191" s="4">
        <v>2190.0</v>
      </c>
      <c r="C2191" s="4" t="s">
        <v>5776</v>
      </c>
      <c r="D2191" s="4" t="s">
        <v>8339</v>
      </c>
      <c r="E2191" s="4" t="s">
        <v>8716</v>
      </c>
      <c r="F2191" s="4">
        <v>2.0</v>
      </c>
    </row>
    <row r="2192">
      <c r="A2192" s="4">
        <v>2191.0</v>
      </c>
      <c r="B2192" s="4"/>
      <c r="C2192" s="4" t="s">
        <v>5776</v>
      </c>
      <c r="D2192" s="4" t="s">
        <v>8340</v>
      </c>
      <c r="E2192" s="4"/>
      <c r="F2192" s="4">
        <v>2.0</v>
      </c>
    </row>
    <row r="2193">
      <c r="A2193" s="4">
        <v>2192.0</v>
      </c>
      <c r="C2193" s="4" t="s">
        <v>5776</v>
      </c>
      <c r="D2193" s="4" t="s">
        <v>8341</v>
      </c>
      <c r="F2193" s="4">
        <v>2.0</v>
      </c>
    </row>
    <row r="2194">
      <c r="A2194" s="4">
        <v>2193.0</v>
      </c>
      <c r="B2194" s="4">
        <v>969.0</v>
      </c>
      <c r="C2194" s="4" t="s">
        <v>8941</v>
      </c>
      <c r="D2194" s="4" t="s">
        <v>8342</v>
      </c>
      <c r="E2194" s="4"/>
      <c r="F2194" s="4">
        <v>2.0</v>
      </c>
    </row>
    <row r="2195">
      <c r="A2195" s="4">
        <v>2194.0</v>
      </c>
      <c r="C2195" s="4" t="s">
        <v>5776</v>
      </c>
      <c r="D2195" s="4" t="s">
        <v>8343</v>
      </c>
      <c r="E2195" s="4" t="s">
        <v>6226</v>
      </c>
      <c r="F2195" s="4">
        <v>2.0</v>
      </c>
    </row>
    <row r="2196">
      <c r="A2196" s="4">
        <v>2195.0</v>
      </c>
      <c r="B2196" s="4"/>
      <c r="C2196" s="4" t="s">
        <v>5776</v>
      </c>
      <c r="D2196" s="4" t="s">
        <v>8344</v>
      </c>
      <c r="F2196" s="4">
        <v>2.0</v>
      </c>
    </row>
    <row r="2197">
      <c r="A2197" s="4">
        <v>2196.0</v>
      </c>
      <c r="B2197" s="4"/>
      <c r="C2197" s="4" t="s">
        <v>5776</v>
      </c>
      <c r="D2197" s="4" t="s">
        <v>8345</v>
      </c>
      <c r="E2197" s="4"/>
      <c r="F2197" s="4">
        <v>2.0</v>
      </c>
    </row>
    <row r="2198">
      <c r="A2198" s="4">
        <v>2197.0</v>
      </c>
      <c r="B2198" s="4"/>
      <c r="C2198" s="4" t="s">
        <v>5776</v>
      </c>
      <c r="D2198" s="4" t="s">
        <v>8346</v>
      </c>
      <c r="E2198" s="4"/>
      <c r="F2198" s="4">
        <v>2.0</v>
      </c>
    </row>
    <row r="2199">
      <c r="A2199" s="4">
        <v>2198.0</v>
      </c>
      <c r="B2199" s="4"/>
      <c r="C2199" s="4" t="s">
        <v>5776</v>
      </c>
      <c r="D2199" s="4" t="s">
        <v>8347</v>
      </c>
      <c r="E2199" s="4"/>
      <c r="F2199" s="4">
        <v>2.0</v>
      </c>
    </row>
    <row r="2200">
      <c r="A2200" s="4">
        <v>2199.0</v>
      </c>
      <c r="B2200" s="4"/>
      <c r="C2200" s="4" t="s">
        <v>5776</v>
      </c>
      <c r="D2200" s="4" t="s">
        <v>8348</v>
      </c>
      <c r="E2200" s="4"/>
      <c r="F2200" s="4">
        <v>2.0</v>
      </c>
    </row>
    <row r="2201">
      <c r="A2201" s="4">
        <v>2200.0</v>
      </c>
      <c r="B2201" s="4"/>
      <c r="C2201" s="4" t="s">
        <v>5776</v>
      </c>
      <c r="D2201" s="4" t="s">
        <v>8349</v>
      </c>
      <c r="E2201" s="4"/>
      <c r="F2201" s="4">
        <v>2.0</v>
      </c>
    </row>
    <row r="2202">
      <c r="A2202" s="4">
        <v>2201.0</v>
      </c>
      <c r="C2202" s="4" t="s">
        <v>5776</v>
      </c>
      <c r="D2202" s="4" t="s">
        <v>8350</v>
      </c>
      <c r="E2202" s="4"/>
      <c r="F2202" s="4">
        <v>2.0</v>
      </c>
    </row>
    <row r="2203">
      <c r="A2203" s="4">
        <v>2202.0</v>
      </c>
      <c r="B2203" s="4">
        <v>1373.0</v>
      </c>
      <c r="C2203" s="4" t="s">
        <v>5044</v>
      </c>
      <c r="D2203" s="4" t="s">
        <v>8351</v>
      </c>
      <c r="E2203" s="4" t="s">
        <v>8748</v>
      </c>
      <c r="F2203" s="4">
        <v>2.0</v>
      </c>
    </row>
    <row r="2204">
      <c r="A2204" s="4">
        <v>2203.0</v>
      </c>
      <c r="C2204" s="4" t="s">
        <v>5776</v>
      </c>
      <c r="D2204" s="4" t="s">
        <v>8352</v>
      </c>
      <c r="F2204" s="4">
        <v>2.0</v>
      </c>
    </row>
    <row r="2205">
      <c r="A2205" s="4">
        <v>2204.0</v>
      </c>
      <c r="C2205" s="4" t="s">
        <v>5776</v>
      </c>
      <c r="D2205" s="4" t="s">
        <v>8353</v>
      </c>
      <c r="E2205" s="4"/>
      <c r="F2205" s="4">
        <v>2.0</v>
      </c>
    </row>
    <row r="2206">
      <c r="A2206" s="4">
        <v>2205.0</v>
      </c>
      <c r="B2206" s="4">
        <v>1657.0</v>
      </c>
      <c r="C2206" s="4" t="s">
        <v>5594</v>
      </c>
      <c r="D2206" s="4" t="s">
        <v>8354</v>
      </c>
      <c r="E2206" s="4" t="s">
        <v>5067</v>
      </c>
      <c r="F2206" s="4">
        <v>2.0</v>
      </c>
    </row>
    <row r="2207">
      <c r="A2207" s="4">
        <v>2206.0</v>
      </c>
      <c r="C2207" s="4" t="s">
        <v>5776</v>
      </c>
      <c r="D2207" s="4" t="s">
        <v>8355</v>
      </c>
      <c r="E2207" s="4" t="s">
        <v>8913</v>
      </c>
      <c r="F2207" s="4">
        <v>2.0</v>
      </c>
    </row>
    <row r="2208">
      <c r="A2208" s="4">
        <v>2207.0</v>
      </c>
      <c r="C2208" s="4" t="s">
        <v>5776</v>
      </c>
      <c r="D2208" s="4" t="s">
        <v>8356</v>
      </c>
      <c r="E2208" s="4"/>
      <c r="F2208" s="4">
        <v>2.0</v>
      </c>
    </row>
    <row r="2209">
      <c r="A2209" s="4">
        <v>2208.0</v>
      </c>
      <c r="B2209" s="4"/>
      <c r="C2209" s="4" t="s">
        <v>5776</v>
      </c>
      <c r="D2209" s="4" t="s">
        <v>8357</v>
      </c>
      <c r="E2209" s="4" t="s">
        <v>8816</v>
      </c>
      <c r="F2209" s="4">
        <v>2.0</v>
      </c>
    </row>
    <row r="2210">
      <c r="A2210" s="4">
        <v>2209.0</v>
      </c>
      <c r="C2210" s="4" t="s">
        <v>5776</v>
      </c>
      <c r="D2210" s="4" t="s">
        <v>8358</v>
      </c>
      <c r="E2210" s="4" t="s">
        <v>8803</v>
      </c>
      <c r="F2210" s="4">
        <v>2.0</v>
      </c>
    </row>
    <row r="2211">
      <c r="A2211" s="4">
        <v>2210.0</v>
      </c>
      <c r="B2211" s="4">
        <v>2155.0</v>
      </c>
      <c r="C2211" s="4" t="s">
        <v>252</v>
      </c>
      <c r="D2211" s="4" t="s">
        <v>8359</v>
      </c>
      <c r="E2211" s="4"/>
      <c r="F2211" s="4">
        <v>2.0</v>
      </c>
    </row>
    <row r="2212">
      <c r="A2212" s="4">
        <v>2211.0</v>
      </c>
      <c r="B2212" s="4"/>
      <c r="C2212" s="4" t="s">
        <v>5776</v>
      </c>
      <c r="D2212" s="4" t="s">
        <v>8360</v>
      </c>
      <c r="E2212" s="4"/>
      <c r="F2212" s="4">
        <v>2.0</v>
      </c>
    </row>
    <row r="2213">
      <c r="A2213" s="4">
        <v>2212.0</v>
      </c>
      <c r="C2213" s="4" t="s">
        <v>5776</v>
      </c>
      <c r="D2213" s="4" t="s">
        <v>8361</v>
      </c>
      <c r="F2213" s="4">
        <v>2.0</v>
      </c>
    </row>
    <row r="2214">
      <c r="A2214" s="4">
        <v>2213.0</v>
      </c>
      <c r="B2214" s="4">
        <v>1837.0</v>
      </c>
      <c r="C2214" s="4" t="s">
        <v>5386</v>
      </c>
      <c r="D2214" s="4" t="s">
        <v>8362</v>
      </c>
      <c r="E2214" s="4" t="s">
        <v>5095</v>
      </c>
      <c r="F2214" s="4">
        <v>2.0</v>
      </c>
    </row>
    <row r="2215">
      <c r="A2215" s="4">
        <v>2214.0</v>
      </c>
      <c r="B2215" s="4">
        <v>1174.0</v>
      </c>
      <c r="C2215" s="4" t="s">
        <v>6189</v>
      </c>
      <c r="D2215" s="4" t="s">
        <v>8363</v>
      </c>
      <c r="E2215" s="4" t="s">
        <v>4559</v>
      </c>
      <c r="F2215" s="4">
        <v>2.0</v>
      </c>
    </row>
    <row r="2216">
      <c r="A2216" s="4">
        <v>2215.0</v>
      </c>
      <c r="B2216" s="4"/>
      <c r="C2216" s="4" t="s">
        <v>5776</v>
      </c>
      <c r="D2216" s="4" t="s">
        <v>8364</v>
      </c>
      <c r="E2216" s="4" t="s">
        <v>388</v>
      </c>
      <c r="F2216" s="4">
        <v>2.0</v>
      </c>
    </row>
    <row r="2217">
      <c r="A2217" s="4">
        <v>2216.0</v>
      </c>
      <c r="C2217" s="4" t="s">
        <v>5776</v>
      </c>
      <c r="D2217" s="4" t="s">
        <v>8365</v>
      </c>
      <c r="E2217" s="4" t="s">
        <v>5213</v>
      </c>
      <c r="F2217" s="4">
        <v>2.0</v>
      </c>
    </row>
    <row r="2218">
      <c r="A2218" s="4">
        <v>2217.0</v>
      </c>
      <c r="B2218" s="4">
        <v>2032.0</v>
      </c>
      <c r="C2218" s="4" t="s">
        <v>692</v>
      </c>
      <c r="D2218" s="4" t="s">
        <v>8366</v>
      </c>
      <c r="E2218" s="4"/>
      <c r="F2218" s="4">
        <v>2.0</v>
      </c>
    </row>
    <row r="2219">
      <c r="A2219" s="4">
        <v>2218.0</v>
      </c>
      <c r="C2219" s="4" t="s">
        <v>5776</v>
      </c>
      <c r="D2219" s="4" t="s">
        <v>8367</v>
      </c>
      <c r="E2219" s="4"/>
      <c r="F2219" s="4">
        <v>2.0</v>
      </c>
    </row>
    <row r="2220">
      <c r="A2220" s="4">
        <v>2219.0</v>
      </c>
      <c r="B2220" s="4">
        <v>2285.0</v>
      </c>
      <c r="C2220" s="4" t="s">
        <v>4360</v>
      </c>
      <c r="D2220" s="4" t="s">
        <v>8368</v>
      </c>
      <c r="E2220" s="4" t="s">
        <v>5903</v>
      </c>
      <c r="F2220" s="4">
        <v>2.0</v>
      </c>
    </row>
    <row r="2221">
      <c r="A2221" s="4">
        <v>2220.0</v>
      </c>
      <c r="C2221" s="4" t="s">
        <v>5776</v>
      </c>
      <c r="D2221" s="4" t="s">
        <v>8369</v>
      </c>
      <c r="E2221" s="4"/>
      <c r="F2221" s="4">
        <v>2.0</v>
      </c>
    </row>
    <row r="2222">
      <c r="A2222" s="4">
        <v>2221.0</v>
      </c>
      <c r="B2222" s="4">
        <v>2229.0</v>
      </c>
      <c r="C2222" s="4" t="s">
        <v>4319</v>
      </c>
      <c r="D2222" s="4" t="s">
        <v>8370</v>
      </c>
      <c r="E2222" s="4"/>
      <c r="F2222" s="4">
        <v>2.0</v>
      </c>
    </row>
    <row r="2223">
      <c r="A2223" s="4">
        <v>2222.0</v>
      </c>
      <c r="C2223" s="4" t="s">
        <v>5776</v>
      </c>
      <c r="D2223" s="4" t="s">
        <v>8371</v>
      </c>
      <c r="E2223" s="4"/>
      <c r="F2223" s="4">
        <v>2.0</v>
      </c>
    </row>
    <row r="2224">
      <c r="A2224" s="4">
        <v>2223.0</v>
      </c>
      <c r="B2224" s="4">
        <v>1965.0</v>
      </c>
      <c r="C2224" s="4" t="s">
        <v>4513</v>
      </c>
      <c r="D2224" s="4" t="s">
        <v>8372</v>
      </c>
      <c r="E2224" s="4" t="s">
        <v>5960</v>
      </c>
      <c r="F2224" s="4">
        <v>2.0</v>
      </c>
    </row>
    <row r="2225">
      <c r="A2225" s="4">
        <v>2224.0</v>
      </c>
      <c r="B2225" s="4">
        <v>2020.0</v>
      </c>
      <c r="C2225" s="4" t="s">
        <v>1591</v>
      </c>
      <c r="D2225" s="4" t="s">
        <v>8373</v>
      </c>
      <c r="E2225" s="4" t="s">
        <v>8942</v>
      </c>
      <c r="F2225" s="4">
        <v>2.0</v>
      </c>
    </row>
    <row r="2226">
      <c r="A2226" s="4">
        <v>2225.0</v>
      </c>
      <c r="C2226" s="4" t="s">
        <v>5776</v>
      </c>
      <c r="D2226" s="4" t="s">
        <v>8374</v>
      </c>
      <c r="E2226" s="4"/>
      <c r="F2226" s="4">
        <v>2.0</v>
      </c>
    </row>
    <row r="2227">
      <c r="A2227" s="4">
        <v>2226.0</v>
      </c>
      <c r="C2227" s="4" t="s">
        <v>5776</v>
      </c>
      <c r="D2227" s="4" t="s">
        <v>8375</v>
      </c>
      <c r="E2227" s="4"/>
      <c r="F2227" s="4">
        <v>2.0</v>
      </c>
    </row>
    <row r="2228">
      <c r="A2228" s="4">
        <v>2227.0</v>
      </c>
      <c r="C2228" s="4" t="s">
        <v>5776</v>
      </c>
      <c r="D2228" s="4" t="s">
        <v>8376</v>
      </c>
      <c r="F2228" s="4">
        <v>2.0</v>
      </c>
    </row>
    <row r="2229">
      <c r="A2229" s="4">
        <v>2228.0</v>
      </c>
      <c r="B2229" s="4"/>
      <c r="C2229" s="4" t="s">
        <v>5776</v>
      </c>
      <c r="D2229" s="4" t="s">
        <v>8377</v>
      </c>
      <c r="E2229" s="4"/>
      <c r="F2229" s="4">
        <v>2.0</v>
      </c>
    </row>
    <row r="2230">
      <c r="A2230" s="4">
        <v>2229.0</v>
      </c>
      <c r="B2230" s="4"/>
      <c r="C2230" s="4" t="s">
        <v>5776</v>
      </c>
      <c r="D2230" s="4" t="s">
        <v>8378</v>
      </c>
      <c r="F2230" s="4">
        <v>2.0</v>
      </c>
    </row>
    <row r="2231">
      <c r="A2231" s="4">
        <v>2230.0</v>
      </c>
      <c r="C2231" s="4" t="s">
        <v>5776</v>
      </c>
      <c r="D2231" s="4" t="s">
        <v>8379</v>
      </c>
      <c r="E2231" s="4" t="s">
        <v>1382</v>
      </c>
      <c r="F2231" s="4">
        <v>2.0</v>
      </c>
    </row>
    <row r="2232">
      <c r="A2232" s="4">
        <v>2231.0</v>
      </c>
      <c r="B2232" s="4"/>
      <c r="C2232" s="4" t="s">
        <v>5776</v>
      </c>
      <c r="D2232" s="4" t="s">
        <v>8380</v>
      </c>
      <c r="E2232" s="4" t="s">
        <v>4595</v>
      </c>
      <c r="F2232" s="4">
        <v>2.0</v>
      </c>
    </row>
    <row r="2233">
      <c r="A2233" s="4">
        <v>2232.0</v>
      </c>
      <c r="C2233" s="4" t="s">
        <v>5776</v>
      </c>
      <c r="D2233" s="4" t="s">
        <v>8381</v>
      </c>
      <c r="E2233" s="4" t="s">
        <v>671</v>
      </c>
      <c r="F2233" s="4">
        <v>2.0</v>
      </c>
    </row>
    <row r="2234">
      <c r="A2234" s="4">
        <v>2233.0</v>
      </c>
      <c r="B2234" s="4">
        <v>1311.0</v>
      </c>
      <c r="C2234" s="4" t="s">
        <v>8943</v>
      </c>
      <c r="D2234" s="4" t="s">
        <v>8382</v>
      </c>
      <c r="E2234" s="4" t="s">
        <v>1680</v>
      </c>
      <c r="F2234" s="4">
        <v>2.0</v>
      </c>
    </row>
    <row r="2235">
      <c r="A2235" s="4">
        <v>2234.0</v>
      </c>
      <c r="B2235" s="4"/>
      <c r="C2235" s="4" t="s">
        <v>5776</v>
      </c>
      <c r="D2235" s="4" t="s">
        <v>8383</v>
      </c>
      <c r="E2235" s="4" t="s">
        <v>588</v>
      </c>
      <c r="F2235" s="4">
        <v>2.0</v>
      </c>
    </row>
    <row r="2236">
      <c r="A2236" s="4">
        <v>2235.0</v>
      </c>
      <c r="C2236" s="4" t="s">
        <v>5776</v>
      </c>
      <c r="D2236" s="4" t="s">
        <v>8384</v>
      </c>
      <c r="E2236" s="4" t="s">
        <v>8944</v>
      </c>
      <c r="F2236" s="4">
        <v>2.0</v>
      </c>
    </row>
    <row r="2237">
      <c r="A2237" s="4">
        <v>2236.0</v>
      </c>
      <c r="C2237" s="4" t="s">
        <v>5776</v>
      </c>
      <c r="D2237" s="4" t="s">
        <v>8385</v>
      </c>
      <c r="E2237" s="4"/>
      <c r="F2237" s="4">
        <v>2.0</v>
      </c>
    </row>
    <row r="2238">
      <c r="A2238" s="4">
        <v>2237.0</v>
      </c>
      <c r="C2238" s="4" t="s">
        <v>5776</v>
      </c>
      <c r="D2238" s="4" t="s">
        <v>8386</v>
      </c>
      <c r="E2238" s="4"/>
      <c r="F2238" s="4">
        <v>2.0</v>
      </c>
    </row>
    <row r="2239">
      <c r="A2239" s="4">
        <v>2238.0</v>
      </c>
      <c r="B2239" s="4">
        <v>979.0</v>
      </c>
      <c r="C2239" s="4" t="s">
        <v>8945</v>
      </c>
      <c r="D2239" s="4" t="s">
        <v>8387</v>
      </c>
      <c r="E2239" s="4"/>
      <c r="F2239" s="4">
        <v>2.0</v>
      </c>
    </row>
    <row r="2240">
      <c r="A2240" s="4">
        <v>2239.0</v>
      </c>
      <c r="C2240" s="4" t="s">
        <v>5776</v>
      </c>
      <c r="D2240" s="4" t="s">
        <v>8388</v>
      </c>
      <c r="E2240" s="4" t="s">
        <v>8841</v>
      </c>
      <c r="F2240" s="4">
        <v>2.0</v>
      </c>
    </row>
    <row r="2241">
      <c r="A2241" s="4">
        <v>2240.0</v>
      </c>
      <c r="B2241" s="4">
        <v>1533.0</v>
      </c>
      <c r="C2241" s="4" t="s">
        <v>8877</v>
      </c>
      <c r="D2241" s="4" t="s">
        <v>8389</v>
      </c>
      <c r="E2241" s="4" t="s">
        <v>8613</v>
      </c>
      <c r="F2241" s="4">
        <v>2.0</v>
      </c>
    </row>
    <row r="2242">
      <c r="A2242" s="4">
        <v>2241.0</v>
      </c>
      <c r="B2242" s="4"/>
      <c r="C2242" s="4" t="s">
        <v>5776</v>
      </c>
      <c r="D2242" s="4" t="s">
        <v>8390</v>
      </c>
      <c r="E2242" s="4"/>
      <c r="F2242" s="4">
        <v>2.0</v>
      </c>
    </row>
    <row r="2243">
      <c r="A2243" s="4">
        <v>2242.0</v>
      </c>
      <c r="C2243" s="4" t="s">
        <v>5776</v>
      </c>
      <c r="D2243" s="4" t="s">
        <v>8391</v>
      </c>
      <c r="E2243" s="4"/>
      <c r="F2243" s="4">
        <v>2.0</v>
      </c>
    </row>
    <row r="2244">
      <c r="A2244" s="4">
        <v>2243.0</v>
      </c>
      <c r="C2244" s="4" t="s">
        <v>5776</v>
      </c>
      <c r="D2244" s="4" t="s">
        <v>8392</v>
      </c>
      <c r="E2244" s="4"/>
      <c r="F2244" s="4">
        <v>2.0</v>
      </c>
    </row>
    <row r="2245">
      <c r="A2245" s="4">
        <v>2244.0</v>
      </c>
      <c r="C2245" s="4" t="s">
        <v>5776</v>
      </c>
      <c r="D2245" s="4" t="s">
        <v>8393</v>
      </c>
      <c r="E2245" s="4" t="s">
        <v>8770</v>
      </c>
      <c r="F2245" s="4">
        <v>2.0</v>
      </c>
    </row>
    <row r="2246">
      <c r="A2246" s="4">
        <v>2245.0</v>
      </c>
      <c r="B2246" s="4"/>
      <c r="C2246" s="4" t="s">
        <v>5776</v>
      </c>
      <c r="D2246" s="4" t="s">
        <v>8394</v>
      </c>
      <c r="E2246" s="4" t="s">
        <v>8946</v>
      </c>
      <c r="F2246" s="4">
        <v>2.0</v>
      </c>
    </row>
    <row r="2247">
      <c r="A2247" s="4">
        <v>2246.0</v>
      </c>
      <c r="C2247" s="4" t="s">
        <v>5776</v>
      </c>
      <c r="D2247" s="4" t="s">
        <v>8395</v>
      </c>
      <c r="E2247" s="4" t="s">
        <v>8689</v>
      </c>
      <c r="F2247" s="4">
        <v>2.0</v>
      </c>
    </row>
    <row r="2248">
      <c r="A2248" s="4">
        <v>2247.0</v>
      </c>
      <c r="C2248" s="4" t="s">
        <v>5776</v>
      </c>
      <c r="D2248" s="4" t="s">
        <v>8396</v>
      </c>
      <c r="E2248" s="4" t="s">
        <v>6070</v>
      </c>
      <c r="F2248" s="4">
        <v>2.0</v>
      </c>
    </row>
    <row r="2249">
      <c r="A2249" s="4">
        <v>2248.0</v>
      </c>
      <c r="B2249" s="4">
        <v>404.0</v>
      </c>
      <c r="C2249" s="4" t="s">
        <v>8947</v>
      </c>
      <c r="D2249" s="4" t="s">
        <v>8397</v>
      </c>
      <c r="E2249" s="4" t="s">
        <v>5814</v>
      </c>
      <c r="F2249" s="4">
        <v>2.0</v>
      </c>
    </row>
    <row r="2250">
      <c r="A2250" s="4">
        <v>2249.0</v>
      </c>
      <c r="B2250" s="4"/>
      <c r="C2250" s="4" t="s">
        <v>5776</v>
      </c>
      <c r="D2250" s="4" t="s">
        <v>8398</v>
      </c>
      <c r="E2250" s="4" t="s">
        <v>4390</v>
      </c>
      <c r="F2250" s="4">
        <v>2.0</v>
      </c>
    </row>
    <row r="2251">
      <c r="A2251" s="4">
        <v>2250.0</v>
      </c>
      <c r="C2251" s="4" t="s">
        <v>5776</v>
      </c>
      <c r="D2251" s="4" t="s">
        <v>8399</v>
      </c>
      <c r="E2251" s="4"/>
      <c r="F2251" s="4">
        <v>2.0</v>
      </c>
    </row>
    <row r="2252">
      <c r="A2252" s="4">
        <v>2251.0</v>
      </c>
      <c r="C2252" s="4" t="s">
        <v>5776</v>
      </c>
      <c r="D2252" s="4" t="s">
        <v>8400</v>
      </c>
      <c r="E2252" s="4"/>
      <c r="F2252" s="4">
        <v>2.0</v>
      </c>
    </row>
    <row r="2253">
      <c r="A2253" s="4">
        <v>2252.0</v>
      </c>
      <c r="B2253" s="4">
        <v>1979.0</v>
      </c>
      <c r="C2253" s="4" t="s">
        <v>5835</v>
      </c>
      <c r="D2253" s="4" t="s">
        <v>8401</v>
      </c>
      <c r="E2253" s="4" t="s">
        <v>976</v>
      </c>
      <c r="F2253" s="4">
        <v>2.0</v>
      </c>
    </row>
    <row r="2254">
      <c r="A2254" s="4">
        <v>2253.0</v>
      </c>
      <c r="C2254" s="4" t="s">
        <v>5776</v>
      </c>
      <c r="D2254" s="4" t="s">
        <v>8402</v>
      </c>
      <c r="F2254" s="4">
        <v>2.0</v>
      </c>
    </row>
    <row r="2255">
      <c r="A2255" s="4">
        <v>2254.0</v>
      </c>
      <c r="B2255" s="4"/>
      <c r="C2255" s="4" t="s">
        <v>5776</v>
      </c>
      <c r="D2255" s="4" t="s">
        <v>8403</v>
      </c>
      <c r="E2255" s="4" t="s">
        <v>5282</v>
      </c>
      <c r="F2255" s="4">
        <v>2.0</v>
      </c>
    </row>
    <row r="2256">
      <c r="A2256" s="4">
        <v>2255.0</v>
      </c>
      <c r="B2256" s="4"/>
      <c r="C2256" s="4" t="s">
        <v>5776</v>
      </c>
      <c r="D2256" s="4" t="s">
        <v>8404</v>
      </c>
      <c r="E2256" s="4" t="s">
        <v>6021</v>
      </c>
      <c r="F2256" s="4">
        <v>2.0</v>
      </c>
    </row>
    <row r="2257">
      <c r="A2257" s="4">
        <v>2256.0</v>
      </c>
      <c r="C2257" s="4" t="s">
        <v>5776</v>
      </c>
      <c r="D2257" s="4" t="s">
        <v>8405</v>
      </c>
      <c r="E2257" s="4" t="s">
        <v>5271</v>
      </c>
      <c r="F2257" s="4">
        <v>2.0</v>
      </c>
    </row>
    <row r="2258">
      <c r="A2258" s="4">
        <v>2257.0</v>
      </c>
      <c r="C2258" s="4" t="s">
        <v>5776</v>
      </c>
      <c r="D2258" s="4" t="s">
        <v>8406</v>
      </c>
      <c r="E2258" s="4" t="s">
        <v>8648</v>
      </c>
      <c r="F2258" s="4">
        <v>2.0</v>
      </c>
    </row>
    <row r="2259">
      <c r="A2259" s="4">
        <v>2258.0</v>
      </c>
      <c r="B2259" s="4"/>
      <c r="C2259" s="4" t="s">
        <v>5776</v>
      </c>
      <c r="D2259" s="4" t="s">
        <v>8407</v>
      </c>
      <c r="E2259" s="4" t="s">
        <v>8654</v>
      </c>
      <c r="F2259" s="4">
        <v>2.0</v>
      </c>
    </row>
    <row r="2260">
      <c r="A2260" s="4">
        <v>2259.0</v>
      </c>
      <c r="C2260" s="4" t="s">
        <v>5776</v>
      </c>
      <c r="D2260" s="4" t="s">
        <v>8408</v>
      </c>
      <c r="E2260" s="4" t="s">
        <v>5919</v>
      </c>
      <c r="F2260" s="4">
        <v>2.0</v>
      </c>
    </row>
    <row r="2261">
      <c r="A2261" s="4">
        <v>2260.0</v>
      </c>
      <c r="C2261" s="4" t="s">
        <v>5776</v>
      </c>
      <c r="D2261" s="4" t="s">
        <v>8409</v>
      </c>
      <c r="E2261" s="4" t="s">
        <v>1655</v>
      </c>
      <c r="F2261" s="4">
        <v>2.0</v>
      </c>
    </row>
    <row r="2262">
      <c r="A2262" s="4">
        <v>2261.0</v>
      </c>
      <c r="B2262" s="4"/>
      <c r="C2262" s="4" t="s">
        <v>5776</v>
      </c>
      <c r="D2262" s="4" t="s">
        <v>8410</v>
      </c>
      <c r="E2262" s="4" t="s">
        <v>830</v>
      </c>
      <c r="F2262" s="4">
        <v>2.0</v>
      </c>
    </row>
    <row r="2263">
      <c r="A2263" s="4">
        <v>2262.0</v>
      </c>
      <c r="C2263" s="4" t="s">
        <v>5776</v>
      </c>
      <c r="D2263" s="4" t="s">
        <v>8411</v>
      </c>
      <c r="E2263" s="4" t="s">
        <v>8948</v>
      </c>
      <c r="F2263" s="4">
        <v>2.0</v>
      </c>
    </row>
    <row r="2264">
      <c r="A2264" s="4">
        <v>2263.0</v>
      </c>
      <c r="C2264" s="4" t="s">
        <v>5776</v>
      </c>
      <c r="D2264" s="4" t="s">
        <v>8412</v>
      </c>
      <c r="E2264" s="4" t="s">
        <v>5888</v>
      </c>
      <c r="F2264" s="4">
        <v>2.0</v>
      </c>
    </row>
    <row r="2265">
      <c r="A2265" s="4">
        <v>2264.0</v>
      </c>
      <c r="B2265" s="4">
        <v>1918.0</v>
      </c>
      <c r="C2265" s="4" t="s">
        <v>4462</v>
      </c>
      <c r="D2265" s="4" t="s">
        <v>8413</v>
      </c>
      <c r="E2265" s="4" t="s">
        <v>6235</v>
      </c>
      <c r="F2265" s="4">
        <v>2.0</v>
      </c>
    </row>
    <row r="2266">
      <c r="A2266" s="4">
        <v>2265.0</v>
      </c>
      <c r="B2266" s="4"/>
      <c r="C2266" s="4" t="s">
        <v>5776</v>
      </c>
      <c r="D2266" s="4" t="s">
        <v>8414</v>
      </c>
      <c r="E2266" s="4" t="s">
        <v>8892</v>
      </c>
      <c r="F2266" s="4">
        <v>2.0</v>
      </c>
    </row>
    <row r="2267">
      <c r="A2267" s="4">
        <v>2266.0</v>
      </c>
      <c r="C2267" s="4" t="s">
        <v>5776</v>
      </c>
      <c r="D2267" s="4" t="s">
        <v>8415</v>
      </c>
      <c r="E2267" s="4"/>
      <c r="F2267" s="4">
        <v>2.0</v>
      </c>
    </row>
    <row r="2268">
      <c r="A2268" s="4">
        <v>2267.0</v>
      </c>
      <c r="C2268" s="4" t="s">
        <v>5776</v>
      </c>
      <c r="D2268" s="4" t="s">
        <v>8416</v>
      </c>
      <c r="E2268" s="4" t="s">
        <v>8918</v>
      </c>
      <c r="F2268" s="4">
        <v>2.0</v>
      </c>
    </row>
    <row r="2269">
      <c r="A2269" s="4">
        <v>2268.0</v>
      </c>
      <c r="B2269" s="4">
        <v>2335.0</v>
      </c>
      <c r="C2269" s="4" t="s">
        <v>4395</v>
      </c>
      <c r="D2269" s="4" t="s">
        <v>8417</v>
      </c>
      <c r="E2269" s="4" t="s">
        <v>4756</v>
      </c>
      <c r="F2269" s="4">
        <v>2.0</v>
      </c>
    </row>
    <row r="2270">
      <c r="A2270" s="4">
        <v>2269.0</v>
      </c>
      <c r="B2270" s="4"/>
      <c r="C2270" s="4" t="s">
        <v>5776</v>
      </c>
      <c r="D2270" s="4" t="s">
        <v>8418</v>
      </c>
      <c r="E2270" s="4" t="s">
        <v>8918</v>
      </c>
      <c r="F2270" s="4">
        <v>2.0</v>
      </c>
    </row>
    <row r="2271">
      <c r="A2271" s="4">
        <v>2270.0</v>
      </c>
      <c r="C2271" s="4" t="s">
        <v>5776</v>
      </c>
      <c r="D2271" s="4" t="s">
        <v>8419</v>
      </c>
      <c r="E2271" s="4" t="s">
        <v>8949</v>
      </c>
      <c r="F2271" s="4">
        <v>2.0</v>
      </c>
    </row>
    <row r="2272">
      <c r="A2272" s="4">
        <v>2271.0</v>
      </c>
      <c r="C2272" s="4" t="s">
        <v>5776</v>
      </c>
      <c r="D2272" s="4" t="s">
        <v>8420</v>
      </c>
      <c r="F2272" s="4">
        <v>2.0</v>
      </c>
    </row>
    <row r="2273">
      <c r="A2273" s="4">
        <v>2272.0</v>
      </c>
      <c r="B2273" s="4">
        <v>1016.0</v>
      </c>
      <c r="C2273" s="4" t="s">
        <v>8950</v>
      </c>
      <c r="D2273" s="4" t="s">
        <v>8421</v>
      </c>
      <c r="E2273" s="4" t="s">
        <v>8746</v>
      </c>
      <c r="F2273" s="4">
        <v>2.0</v>
      </c>
    </row>
    <row r="2274">
      <c r="A2274" s="4">
        <v>2273.0</v>
      </c>
      <c r="B2274" s="4"/>
      <c r="C2274" s="4" t="s">
        <v>5776</v>
      </c>
      <c r="D2274" s="4" t="s">
        <v>8422</v>
      </c>
      <c r="E2274" s="4" t="s">
        <v>825</v>
      </c>
      <c r="F2274" s="4">
        <v>2.0</v>
      </c>
    </row>
    <row r="2275">
      <c r="A2275" s="4">
        <v>2274.0</v>
      </c>
      <c r="C2275" s="4" t="s">
        <v>5776</v>
      </c>
      <c r="D2275" s="4" t="s">
        <v>8423</v>
      </c>
      <c r="F2275" s="4">
        <v>2.0</v>
      </c>
    </row>
    <row r="2276">
      <c r="A2276" s="4">
        <v>2275.0</v>
      </c>
      <c r="B2276" s="4">
        <v>1922.0</v>
      </c>
      <c r="C2276" s="4" t="s">
        <v>828</v>
      </c>
      <c r="D2276" s="4" t="s">
        <v>8424</v>
      </c>
      <c r="E2276" s="4" t="s">
        <v>1382</v>
      </c>
      <c r="F2276" s="4">
        <v>2.0</v>
      </c>
    </row>
    <row r="2277">
      <c r="A2277" s="4">
        <v>2276.0</v>
      </c>
      <c r="B2277" s="4">
        <v>1734.0</v>
      </c>
      <c r="C2277" s="4" t="s">
        <v>8793</v>
      </c>
      <c r="D2277" s="4" t="s">
        <v>8425</v>
      </c>
      <c r="E2277" s="4" t="s">
        <v>4735</v>
      </c>
      <c r="F2277" s="4">
        <v>2.0</v>
      </c>
    </row>
    <row r="2278">
      <c r="A2278" s="4">
        <v>2277.0</v>
      </c>
      <c r="C2278" s="4" t="s">
        <v>5776</v>
      </c>
      <c r="D2278" s="4" t="s">
        <v>8426</v>
      </c>
      <c r="E2278" s="4" t="s">
        <v>6238</v>
      </c>
      <c r="F2278" s="4">
        <v>2.0</v>
      </c>
    </row>
    <row r="2279">
      <c r="A2279" s="4">
        <v>2278.0</v>
      </c>
      <c r="B2279" s="4">
        <v>1633.0</v>
      </c>
      <c r="C2279" s="4" t="s">
        <v>8734</v>
      </c>
      <c r="D2279" s="4" t="s">
        <v>8427</v>
      </c>
      <c r="E2279" s="4" t="s">
        <v>1442</v>
      </c>
      <c r="F2279" s="4">
        <v>2.0</v>
      </c>
    </row>
    <row r="2280">
      <c r="A2280" s="4">
        <v>2279.0</v>
      </c>
      <c r="C2280" s="4" t="s">
        <v>5776</v>
      </c>
      <c r="D2280" s="4" t="s">
        <v>8428</v>
      </c>
      <c r="E2280" s="4"/>
      <c r="F2280" s="4">
        <v>2.0</v>
      </c>
    </row>
    <row r="2281">
      <c r="A2281" s="4">
        <v>2280.0</v>
      </c>
      <c r="B2281" s="4"/>
      <c r="C2281" s="4" t="s">
        <v>5776</v>
      </c>
      <c r="D2281" s="4" t="s">
        <v>8429</v>
      </c>
      <c r="E2281" s="4"/>
      <c r="F2281" s="4">
        <v>2.0</v>
      </c>
    </row>
    <row r="2282">
      <c r="A2282" s="4">
        <v>2281.0</v>
      </c>
      <c r="C2282" s="4" t="s">
        <v>5776</v>
      </c>
      <c r="D2282" s="4" t="s">
        <v>8430</v>
      </c>
      <c r="E2282" s="4"/>
      <c r="F2282" s="4">
        <v>2.0</v>
      </c>
    </row>
    <row r="2283">
      <c r="A2283" s="4">
        <v>2282.0</v>
      </c>
      <c r="C2283" s="4" t="s">
        <v>5776</v>
      </c>
      <c r="D2283" s="4" t="s">
        <v>8431</v>
      </c>
      <c r="E2283" s="4" t="s">
        <v>5878</v>
      </c>
      <c r="F2283" s="4">
        <v>2.0</v>
      </c>
    </row>
    <row r="2284">
      <c r="A2284" s="4">
        <v>2283.0</v>
      </c>
      <c r="C2284" s="4" t="s">
        <v>5776</v>
      </c>
      <c r="D2284" s="4" t="s">
        <v>8432</v>
      </c>
      <c r="E2284" s="4"/>
      <c r="F2284" s="4">
        <v>1.0</v>
      </c>
    </row>
    <row r="2285">
      <c r="A2285" s="4">
        <v>2284.0</v>
      </c>
      <c r="C2285" s="4" t="s">
        <v>5776</v>
      </c>
      <c r="D2285" s="4" t="s">
        <v>8433</v>
      </c>
      <c r="F2285" s="4">
        <v>1.0</v>
      </c>
    </row>
    <row r="2286">
      <c r="A2286" s="4">
        <v>2285.0</v>
      </c>
      <c r="C2286" s="4" t="s">
        <v>5776</v>
      </c>
      <c r="D2286" s="4" t="s">
        <v>8434</v>
      </c>
      <c r="E2286" s="4" t="s">
        <v>5970</v>
      </c>
      <c r="F2286" s="4">
        <v>1.0</v>
      </c>
    </row>
    <row r="2287">
      <c r="A2287" s="4">
        <v>2286.0</v>
      </c>
      <c r="C2287" s="4" t="s">
        <v>5776</v>
      </c>
      <c r="D2287" s="4" t="s">
        <v>8435</v>
      </c>
      <c r="F2287" s="4">
        <v>1.0</v>
      </c>
    </row>
    <row r="2288">
      <c r="A2288" s="4">
        <v>2287.0</v>
      </c>
      <c r="C2288" s="4" t="s">
        <v>5776</v>
      </c>
      <c r="D2288" s="4" t="s">
        <v>8436</v>
      </c>
      <c r="E2288" s="4"/>
      <c r="F2288" s="4">
        <v>1.0</v>
      </c>
    </row>
    <row r="2289">
      <c r="A2289" s="4">
        <v>2288.0</v>
      </c>
      <c r="C2289" s="4" t="s">
        <v>5776</v>
      </c>
      <c r="D2289" s="4" t="s">
        <v>8437</v>
      </c>
      <c r="E2289" s="4"/>
      <c r="F2289" s="4">
        <v>1.0</v>
      </c>
    </row>
    <row r="2290">
      <c r="A2290" s="4">
        <v>2289.0</v>
      </c>
      <c r="C2290" s="4" t="s">
        <v>5776</v>
      </c>
      <c r="D2290" s="4" t="s">
        <v>8438</v>
      </c>
      <c r="F2290" s="4">
        <v>1.0</v>
      </c>
    </row>
    <row r="2291">
      <c r="A2291" s="4">
        <v>2290.0</v>
      </c>
      <c r="C2291" s="4" t="s">
        <v>5776</v>
      </c>
      <c r="D2291" s="4" t="s">
        <v>8439</v>
      </c>
      <c r="E2291" s="4"/>
      <c r="F2291" s="4">
        <v>1.0</v>
      </c>
    </row>
    <row r="2292">
      <c r="A2292" s="4">
        <v>2291.0</v>
      </c>
      <c r="C2292" s="4" t="s">
        <v>5776</v>
      </c>
      <c r="D2292" s="4" t="s">
        <v>8440</v>
      </c>
      <c r="F2292" s="4">
        <v>1.0</v>
      </c>
    </row>
    <row r="2293">
      <c r="A2293" s="4">
        <v>2292.0</v>
      </c>
      <c r="C2293" s="4" t="s">
        <v>5776</v>
      </c>
      <c r="D2293" s="4" t="s">
        <v>8441</v>
      </c>
      <c r="E2293" s="4" t="s">
        <v>4391</v>
      </c>
      <c r="F2293" s="4">
        <v>1.0</v>
      </c>
    </row>
    <row r="2294">
      <c r="A2294" s="4">
        <v>2293.0</v>
      </c>
      <c r="C2294" s="4" t="s">
        <v>5776</v>
      </c>
      <c r="D2294" s="4" t="s">
        <v>8442</v>
      </c>
      <c r="E2294" s="4"/>
      <c r="F2294" s="4">
        <v>1.0</v>
      </c>
    </row>
    <row r="2295">
      <c r="A2295" s="4">
        <v>2294.0</v>
      </c>
      <c r="B2295" s="4">
        <v>1228.0</v>
      </c>
      <c r="C2295" s="4" t="s">
        <v>8951</v>
      </c>
      <c r="D2295" s="4" t="s">
        <v>8443</v>
      </c>
      <c r="E2295" s="4" t="s">
        <v>1447</v>
      </c>
      <c r="F2295" s="4">
        <v>1.0</v>
      </c>
    </row>
    <row r="2296">
      <c r="A2296" s="4">
        <v>2295.0</v>
      </c>
      <c r="B2296" s="4"/>
      <c r="C2296" s="4" t="s">
        <v>5776</v>
      </c>
      <c r="D2296" s="4" t="s">
        <v>8444</v>
      </c>
      <c r="E2296" s="4" t="s">
        <v>8806</v>
      </c>
      <c r="F2296" s="4">
        <v>1.0</v>
      </c>
    </row>
    <row r="2297">
      <c r="A2297" s="4">
        <v>2296.0</v>
      </c>
      <c r="C2297" s="4" t="s">
        <v>5776</v>
      </c>
      <c r="D2297" s="4" t="s">
        <v>8445</v>
      </c>
      <c r="E2297" s="4" t="s">
        <v>8770</v>
      </c>
      <c r="F2297" s="4">
        <v>1.0</v>
      </c>
    </row>
    <row r="2298">
      <c r="A2298" s="4">
        <v>2297.0</v>
      </c>
      <c r="B2298" s="4">
        <v>2236.0</v>
      </c>
      <c r="C2298" s="4" t="s">
        <v>224</v>
      </c>
      <c r="D2298" s="4" t="s">
        <v>8446</v>
      </c>
      <c r="E2298" s="4" t="s">
        <v>5829</v>
      </c>
      <c r="F2298" s="4">
        <v>1.0</v>
      </c>
    </row>
    <row r="2299">
      <c r="A2299" s="4">
        <v>2298.0</v>
      </c>
      <c r="C2299" s="4" t="s">
        <v>5776</v>
      </c>
      <c r="D2299" s="4" t="s">
        <v>8447</v>
      </c>
      <c r="E2299" s="4" t="s">
        <v>8873</v>
      </c>
      <c r="F2299" s="4">
        <v>1.0</v>
      </c>
    </row>
    <row r="2300">
      <c r="A2300" s="4">
        <v>2299.0</v>
      </c>
      <c r="B2300" s="4"/>
      <c r="C2300" s="4" t="s">
        <v>5776</v>
      </c>
      <c r="D2300" s="4" t="s">
        <v>8448</v>
      </c>
      <c r="E2300" s="4" t="s">
        <v>8952</v>
      </c>
      <c r="F2300" s="4">
        <v>1.0</v>
      </c>
    </row>
    <row r="2301">
      <c r="A2301" s="4">
        <v>2300.0</v>
      </c>
      <c r="C2301" s="4" t="s">
        <v>5776</v>
      </c>
      <c r="D2301" s="4" t="s">
        <v>8449</v>
      </c>
      <c r="E2301" s="4" t="s">
        <v>8953</v>
      </c>
      <c r="F2301" s="4">
        <v>1.0</v>
      </c>
    </row>
    <row r="2302">
      <c r="A2302" s="4">
        <v>2301.0</v>
      </c>
      <c r="C2302" s="4" t="s">
        <v>5776</v>
      </c>
      <c r="D2302" s="4" t="s">
        <v>8450</v>
      </c>
      <c r="E2302" s="4" t="s">
        <v>8633</v>
      </c>
      <c r="F2302" s="4">
        <v>1.0</v>
      </c>
    </row>
    <row r="2303">
      <c r="A2303" s="4">
        <v>2302.0</v>
      </c>
      <c r="B2303" s="4">
        <v>2029.0</v>
      </c>
      <c r="C2303" s="4" t="s">
        <v>5835</v>
      </c>
      <c r="D2303" s="4" t="s">
        <v>8451</v>
      </c>
      <c r="E2303" s="4" t="s">
        <v>6083</v>
      </c>
      <c r="F2303" s="4">
        <v>1.0</v>
      </c>
    </row>
    <row r="2304">
      <c r="A2304" s="4">
        <v>2303.0</v>
      </c>
      <c r="C2304" s="4" t="s">
        <v>5776</v>
      </c>
      <c r="D2304" s="4" t="s">
        <v>8452</v>
      </c>
      <c r="F2304" s="4">
        <v>1.0</v>
      </c>
    </row>
    <row r="2305">
      <c r="A2305" s="4">
        <v>2304.0</v>
      </c>
      <c r="B2305" s="4">
        <v>1761.0</v>
      </c>
      <c r="C2305" s="4" t="s">
        <v>1277</v>
      </c>
      <c r="D2305" s="4" t="s">
        <v>8453</v>
      </c>
      <c r="E2305" s="4" t="s">
        <v>998</v>
      </c>
      <c r="F2305" s="4">
        <v>1.0</v>
      </c>
    </row>
    <row r="2306">
      <c r="A2306" s="4">
        <v>2305.0</v>
      </c>
      <c r="B2306" s="4">
        <v>988.0</v>
      </c>
      <c r="C2306" s="4" t="s">
        <v>6222</v>
      </c>
      <c r="D2306" s="4" t="s">
        <v>8454</v>
      </c>
      <c r="E2306" s="4" t="s">
        <v>5857</v>
      </c>
      <c r="F2306" s="4">
        <v>1.0</v>
      </c>
    </row>
    <row r="2307">
      <c r="A2307" s="4">
        <v>2306.0</v>
      </c>
      <c r="C2307" s="4" t="s">
        <v>5776</v>
      </c>
      <c r="D2307" s="4" t="s">
        <v>8455</v>
      </c>
      <c r="F2307" s="4">
        <v>1.0</v>
      </c>
    </row>
    <row r="2308">
      <c r="A2308" s="4">
        <v>2307.0</v>
      </c>
      <c r="B2308" s="4"/>
      <c r="C2308" s="4" t="s">
        <v>5776</v>
      </c>
      <c r="D2308" s="4" t="s">
        <v>8456</v>
      </c>
      <c r="E2308" s="4" t="s">
        <v>1091</v>
      </c>
      <c r="F2308" s="4">
        <v>1.0</v>
      </c>
    </row>
    <row r="2309">
      <c r="A2309" s="4">
        <v>2308.0</v>
      </c>
      <c r="C2309" s="4" t="s">
        <v>5776</v>
      </c>
      <c r="D2309" s="4" t="s">
        <v>8457</v>
      </c>
      <c r="E2309" s="4" t="s">
        <v>1091</v>
      </c>
      <c r="F2309" s="4">
        <v>1.0</v>
      </c>
    </row>
    <row r="2310">
      <c r="A2310" s="4">
        <v>2309.0</v>
      </c>
      <c r="B2310" s="4">
        <v>2279.0</v>
      </c>
      <c r="C2310" s="4" t="s">
        <v>579</v>
      </c>
      <c r="D2310" s="4" t="s">
        <v>8458</v>
      </c>
      <c r="E2310" s="4" t="s">
        <v>1091</v>
      </c>
      <c r="F2310" s="4">
        <v>1.0</v>
      </c>
    </row>
    <row r="2311">
      <c r="A2311" s="4">
        <v>2310.0</v>
      </c>
      <c r="B2311" s="4"/>
      <c r="C2311" s="4" t="s">
        <v>5776</v>
      </c>
      <c r="D2311" s="4" t="s">
        <v>8459</v>
      </c>
      <c r="E2311" s="4" t="s">
        <v>1091</v>
      </c>
      <c r="F2311" s="4">
        <v>1.0</v>
      </c>
    </row>
    <row r="2312">
      <c r="A2312" s="4">
        <v>2311.0</v>
      </c>
      <c r="B2312" s="4"/>
      <c r="C2312" s="4" t="s">
        <v>5776</v>
      </c>
      <c r="D2312" s="4" t="s">
        <v>8460</v>
      </c>
      <c r="E2312" s="4" t="s">
        <v>8954</v>
      </c>
      <c r="F2312" s="4">
        <v>1.0</v>
      </c>
    </row>
    <row r="2313">
      <c r="A2313" s="4">
        <v>2312.0</v>
      </c>
      <c r="C2313" s="4" t="s">
        <v>5776</v>
      </c>
      <c r="D2313" s="4" t="s">
        <v>8461</v>
      </c>
      <c r="E2313" s="4" t="s">
        <v>4867</v>
      </c>
      <c r="F2313" s="4">
        <v>1.0</v>
      </c>
    </row>
    <row r="2314">
      <c r="A2314" s="4">
        <v>2313.0</v>
      </c>
      <c r="C2314" s="4" t="s">
        <v>5776</v>
      </c>
      <c r="D2314" s="4" t="s">
        <v>8462</v>
      </c>
      <c r="F2314" s="4">
        <v>1.0</v>
      </c>
    </row>
    <row r="2315">
      <c r="A2315" s="4">
        <v>2314.0</v>
      </c>
      <c r="C2315" s="4" t="s">
        <v>5776</v>
      </c>
      <c r="D2315" s="4" t="s">
        <v>8463</v>
      </c>
      <c r="F2315" s="4">
        <v>1.0</v>
      </c>
    </row>
    <row r="2316">
      <c r="A2316" s="4">
        <v>2315.0</v>
      </c>
      <c r="B2316" s="4"/>
      <c r="C2316" s="4" t="s">
        <v>5776</v>
      </c>
      <c r="D2316" s="4" t="s">
        <v>8464</v>
      </c>
      <c r="F2316" s="4">
        <v>1.0</v>
      </c>
    </row>
    <row r="2317">
      <c r="A2317" s="4">
        <v>2316.0</v>
      </c>
      <c r="C2317" s="4" t="s">
        <v>5776</v>
      </c>
      <c r="D2317" s="4" t="s">
        <v>8465</v>
      </c>
      <c r="F2317" s="4">
        <v>1.0</v>
      </c>
    </row>
    <row r="2318">
      <c r="A2318" s="4">
        <v>2317.0</v>
      </c>
      <c r="C2318" s="4" t="s">
        <v>5776</v>
      </c>
      <c r="D2318" s="4" t="s">
        <v>8466</v>
      </c>
      <c r="E2318" s="4" t="s">
        <v>8652</v>
      </c>
      <c r="F2318" s="4">
        <v>1.0</v>
      </c>
    </row>
    <row r="2319">
      <c r="A2319" s="4">
        <v>2318.0</v>
      </c>
      <c r="B2319" s="4"/>
      <c r="C2319" s="4" t="s">
        <v>5776</v>
      </c>
      <c r="D2319" s="4" t="s">
        <v>8467</v>
      </c>
      <c r="E2319" s="4" t="s">
        <v>5944</v>
      </c>
      <c r="F2319" s="4">
        <v>1.0</v>
      </c>
    </row>
    <row r="2320">
      <c r="A2320" s="4">
        <v>2319.0</v>
      </c>
      <c r="C2320" s="4" t="s">
        <v>5776</v>
      </c>
      <c r="D2320" s="4" t="s">
        <v>8468</v>
      </c>
      <c r="F2320" s="4">
        <v>1.0</v>
      </c>
    </row>
    <row r="2321">
      <c r="A2321" s="4">
        <v>2320.0</v>
      </c>
      <c r="B2321" s="4"/>
      <c r="C2321" s="4" t="s">
        <v>5776</v>
      </c>
      <c r="D2321" s="4" t="s">
        <v>8469</v>
      </c>
      <c r="E2321" s="4" t="s">
        <v>6191</v>
      </c>
      <c r="F2321" s="4">
        <v>1.0</v>
      </c>
    </row>
    <row r="2322">
      <c r="A2322" s="4">
        <v>2321.0</v>
      </c>
      <c r="B2322" s="4"/>
      <c r="C2322" s="4" t="s">
        <v>5776</v>
      </c>
      <c r="D2322" s="4" t="s">
        <v>8470</v>
      </c>
      <c r="E2322" s="4"/>
      <c r="F2322" s="4">
        <v>1.0</v>
      </c>
    </row>
    <row r="2323">
      <c r="A2323" s="4">
        <v>2322.0</v>
      </c>
      <c r="C2323" s="4" t="s">
        <v>5776</v>
      </c>
      <c r="D2323" s="4" t="s">
        <v>8471</v>
      </c>
      <c r="E2323" s="4" t="s">
        <v>4390</v>
      </c>
      <c r="F2323" s="4">
        <v>1.0</v>
      </c>
    </row>
    <row r="2324">
      <c r="A2324" s="4">
        <v>2323.0</v>
      </c>
      <c r="C2324" s="4" t="s">
        <v>5776</v>
      </c>
      <c r="D2324" s="4" t="s">
        <v>8472</v>
      </c>
      <c r="E2324" s="4" t="s">
        <v>4595</v>
      </c>
      <c r="F2324" s="4">
        <v>1.0</v>
      </c>
    </row>
    <row r="2325">
      <c r="A2325" s="4">
        <v>2324.0</v>
      </c>
      <c r="C2325" s="4" t="s">
        <v>5776</v>
      </c>
      <c r="D2325" s="4" t="s">
        <v>8473</v>
      </c>
      <c r="E2325" s="4" t="s">
        <v>388</v>
      </c>
      <c r="F2325" s="4">
        <v>1.0</v>
      </c>
    </row>
    <row r="2326">
      <c r="A2326" s="4">
        <v>2325.0</v>
      </c>
      <c r="B2326" s="4">
        <v>1874.0</v>
      </c>
      <c r="C2326" s="4" t="s">
        <v>4700</v>
      </c>
      <c r="D2326" s="4" t="s">
        <v>8474</v>
      </c>
      <c r="E2326" s="4" t="s">
        <v>388</v>
      </c>
      <c r="F2326" s="4">
        <v>1.0</v>
      </c>
    </row>
    <row r="2327">
      <c r="A2327" s="4">
        <v>2326.0</v>
      </c>
      <c r="C2327" s="4" t="s">
        <v>5776</v>
      </c>
      <c r="D2327" s="4" t="s">
        <v>8475</v>
      </c>
      <c r="E2327" s="4" t="s">
        <v>4608</v>
      </c>
      <c r="F2327" s="4">
        <v>1.0</v>
      </c>
    </row>
    <row r="2328">
      <c r="A2328" s="4">
        <v>2327.0</v>
      </c>
      <c r="B2328" s="4">
        <v>1493.0</v>
      </c>
      <c r="C2328" s="4" t="s">
        <v>8955</v>
      </c>
      <c r="D2328" s="4" t="s">
        <v>8476</v>
      </c>
      <c r="E2328" s="4" t="s">
        <v>5818</v>
      </c>
      <c r="F2328" s="4">
        <v>1.0</v>
      </c>
    </row>
    <row r="2329">
      <c r="A2329" s="4">
        <v>2328.0</v>
      </c>
      <c r="C2329" s="4" t="s">
        <v>5776</v>
      </c>
      <c r="D2329" s="4" t="s">
        <v>8477</v>
      </c>
      <c r="E2329" s="4" t="s">
        <v>4777</v>
      </c>
      <c r="F2329" s="4">
        <v>1.0</v>
      </c>
    </row>
    <row r="2330">
      <c r="A2330" s="4">
        <v>2329.0</v>
      </c>
      <c r="B2330" s="4">
        <v>1743.0</v>
      </c>
      <c r="C2330" s="4" t="s">
        <v>5608</v>
      </c>
      <c r="D2330" s="4" t="s">
        <v>8478</v>
      </c>
      <c r="E2330" s="4" t="s">
        <v>8956</v>
      </c>
      <c r="F2330" s="4">
        <v>1.0</v>
      </c>
    </row>
    <row r="2331">
      <c r="A2331" s="4">
        <v>2330.0</v>
      </c>
      <c r="C2331" s="4" t="s">
        <v>5776</v>
      </c>
      <c r="D2331" s="4" t="s">
        <v>8479</v>
      </c>
      <c r="E2331" s="4" t="s">
        <v>6013</v>
      </c>
      <c r="F2331" s="4">
        <v>1.0</v>
      </c>
    </row>
    <row r="2332">
      <c r="A2332" s="4">
        <v>2331.0</v>
      </c>
      <c r="C2332" s="4" t="s">
        <v>5776</v>
      </c>
      <c r="D2332" s="4" t="s">
        <v>8480</v>
      </c>
      <c r="E2332" s="4" t="s">
        <v>6005</v>
      </c>
      <c r="F2332" s="4">
        <v>1.0</v>
      </c>
    </row>
    <row r="2333">
      <c r="A2333" s="4">
        <v>2332.0</v>
      </c>
      <c r="B2333" s="4">
        <v>2071.0</v>
      </c>
      <c r="C2333" s="4" t="s">
        <v>600</v>
      </c>
      <c r="D2333" s="4" t="s">
        <v>8481</v>
      </c>
      <c r="E2333" s="4" t="s">
        <v>8957</v>
      </c>
      <c r="F2333" s="4">
        <v>1.0</v>
      </c>
    </row>
    <row r="2334">
      <c r="A2334" s="4">
        <v>2333.0</v>
      </c>
      <c r="C2334" s="4" t="s">
        <v>5776</v>
      </c>
      <c r="D2334" s="4" t="s">
        <v>8482</v>
      </c>
      <c r="F2334" s="4">
        <v>1.0</v>
      </c>
    </row>
    <row r="2335">
      <c r="A2335" s="4">
        <v>2334.0</v>
      </c>
      <c r="C2335" s="4" t="s">
        <v>5776</v>
      </c>
      <c r="D2335" s="4" t="s">
        <v>8483</v>
      </c>
      <c r="E2335" s="4" t="s">
        <v>8643</v>
      </c>
      <c r="F2335" s="4">
        <v>1.0</v>
      </c>
    </row>
    <row r="2336">
      <c r="A2336" s="4">
        <v>2335.0</v>
      </c>
      <c r="C2336" s="4" t="s">
        <v>5776</v>
      </c>
      <c r="D2336" s="4" t="s">
        <v>8484</v>
      </c>
      <c r="E2336" s="4" t="s">
        <v>4689</v>
      </c>
      <c r="F2336" s="4">
        <v>1.0</v>
      </c>
    </row>
    <row r="2337">
      <c r="A2337" s="4">
        <v>2336.0</v>
      </c>
      <c r="B2337" s="4"/>
      <c r="C2337" s="4" t="s">
        <v>5776</v>
      </c>
      <c r="D2337" s="4" t="s">
        <v>8485</v>
      </c>
      <c r="F2337" s="4">
        <v>1.0</v>
      </c>
    </row>
    <row r="2338">
      <c r="A2338" s="4">
        <v>2337.0</v>
      </c>
      <c r="B2338" s="4">
        <v>2326.0</v>
      </c>
      <c r="C2338" s="4" t="s">
        <v>138</v>
      </c>
      <c r="D2338" s="4" t="s">
        <v>8486</v>
      </c>
      <c r="E2338" s="79" t="s">
        <v>8854</v>
      </c>
      <c r="F2338" s="4">
        <v>1.0</v>
      </c>
    </row>
    <row r="2339">
      <c r="A2339" s="4">
        <v>2338.0</v>
      </c>
      <c r="B2339" s="4"/>
      <c r="C2339" s="4" t="s">
        <v>5776</v>
      </c>
      <c r="D2339" s="4" t="s">
        <v>8487</v>
      </c>
      <c r="E2339" s="4" t="s">
        <v>745</v>
      </c>
      <c r="F2339" s="4">
        <v>1.0</v>
      </c>
    </row>
    <row r="2340">
      <c r="A2340" s="4">
        <v>2339.0</v>
      </c>
      <c r="B2340" s="4">
        <v>1817.0</v>
      </c>
      <c r="C2340" s="4" t="s">
        <v>1464</v>
      </c>
      <c r="D2340" s="4" t="s">
        <v>8488</v>
      </c>
      <c r="E2340" s="4" t="s">
        <v>6102</v>
      </c>
      <c r="F2340" s="4">
        <v>1.0</v>
      </c>
    </row>
    <row r="2341">
      <c r="A2341" s="4">
        <v>2340.0</v>
      </c>
      <c r="B2341" s="4">
        <v>1357.0</v>
      </c>
      <c r="C2341" s="4" t="s">
        <v>8958</v>
      </c>
      <c r="D2341" s="4" t="s">
        <v>8489</v>
      </c>
      <c r="E2341" s="4" t="s">
        <v>8756</v>
      </c>
      <c r="F2341" s="4">
        <v>1.0</v>
      </c>
    </row>
    <row r="2342">
      <c r="A2342" s="4">
        <v>2341.0</v>
      </c>
      <c r="B2342" s="4">
        <v>973.0</v>
      </c>
      <c r="C2342" s="4" t="s">
        <v>8959</v>
      </c>
      <c r="D2342" s="4" t="s">
        <v>8490</v>
      </c>
      <c r="E2342" s="4" t="s">
        <v>4689</v>
      </c>
      <c r="F2342" s="4">
        <v>1.0</v>
      </c>
    </row>
    <row r="2343">
      <c r="A2343" s="4">
        <v>2342.0</v>
      </c>
      <c r="B2343" s="4"/>
      <c r="C2343" s="4" t="s">
        <v>5776</v>
      </c>
      <c r="D2343" s="4" t="s">
        <v>8491</v>
      </c>
      <c r="F2343" s="4">
        <v>1.0</v>
      </c>
    </row>
    <row r="2344">
      <c r="A2344" s="4">
        <v>2343.0</v>
      </c>
      <c r="C2344" s="4" t="s">
        <v>5776</v>
      </c>
      <c r="D2344" s="4" t="s">
        <v>8492</v>
      </c>
      <c r="E2344" s="4"/>
      <c r="F2344" s="4">
        <v>1.0</v>
      </c>
    </row>
    <row r="2345">
      <c r="A2345" s="4">
        <v>2344.0</v>
      </c>
      <c r="C2345" s="4" t="s">
        <v>5776</v>
      </c>
      <c r="D2345" s="4" t="s">
        <v>8493</v>
      </c>
      <c r="F2345" s="4">
        <v>1.0</v>
      </c>
    </row>
    <row r="2346">
      <c r="A2346" s="4">
        <v>2345.0</v>
      </c>
      <c r="B2346" s="4">
        <v>1695.0</v>
      </c>
      <c r="C2346" s="4" t="s">
        <v>4976</v>
      </c>
      <c r="D2346" s="4" t="s">
        <v>8494</v>
      </c>
      <c r="F2346" s="4">
        <v>1.0</v>
      </c>
    </row>
    <row r="2347">
      <c r="A2347" s="4">
        <v>2346.0</v>
      </c>
      <c r="C2347" s="4" t="s">
        <v>5776</v>
      </c>
      <c r="D2347" s="4" t="s">
        <v>8495</v>
      </c>
      <c r="E2347" s="4"/>
      <c r="F2347" s="4">
        <v>1.0</v>
      </c>
    </row>
    <row r="2348">
      <c r="A2348" s="4">
        <v>2347.0</v>
      </c>
      <c r="C2348" s="4" t="s">
        <v>5776</v>
      </c>
      <c r="D2348" s="4" t="s">
        <v>8496</v>
      </c>
      <c r="E2348" s="4"/>
      <c r="F2348" s="4">
        <v>1.0</v>
      </c>
    </row>
    <row r="2349">
      <c r="A2349" s="4">
        <v>2348.0</v>
      </c>
      <c r="B2349" s="4">
        <v>2013.0</v>
      </c>
      <c r="C2349" s="4" t="s">
        <v>1255</v>
      </c>
      <c r="D2349" s="4" t="s">
        <v>8497</v>
      </c>
      <c r="E2349" s="4" t="s">
        <v>8960</v>
      </c>
      <c r="F2349" s="4">
        <v>1.0</v>
      </c>
    </row>
    <row r="2350">
      <c r="A2350" s="4">
        <v>2349.0</v>
      </c>
      <c r="B2350" s="4"/>
      <c r="C2350" s="4" t="s">
        <v>5776</v>
      </c>
      <c r="D2350" s="4" t="s">
        <v>8498</v>
      </c>
      <c r="F2350" s="4">
        <v>1.0</v>
      </c>
    </row>
    <row r="2351">
      <c r="A2351" s="4">
        <v>2350.0</v>
      </c>
      <c r="B2351" s="4">
        <v>2270.0</v>
      </c>
      <c r="C2351" s="4" t="s">
        <v>4493</v>
      </c>
      <c r="D2351" s="4" t="s">
        <v>8499</v>
      </c>
      <c r="E2351" s="4" t="s">
        <v>8832</v>
      </c>
      <c r="F2351" s="4">
        <v>1.0</v>
      </c>
    </row>
    <row r="2352">
      <c r="A2352" s="4">
        <v>2351.0</v>
      </c>
      <c r="B2352" s="4">
        <v>1995.0</v>
      </c>
      <c r="C2352" s="4" t="s">
        <v>8961</v>
      </c>
      <c r="D2352" s="4" t="s">
        <v>8500</v>
      </c>
      <c r="E2352" s="4" t="s">
        <v>8803</v>
      </c>
      <c r="F2352" s="4">
        <v>1.0</v>
      </c>
    </row>
    <row r="2353">
      <c r="A2353" s="4">
        <v>2352.0</v>
      </c>
      <c r="C2353" s="4" t="s">
        <v>5776</v>
      </c>
      <c r="D2353" s="4" t="s">
        <v>8501</v>
      </c>
      <c r="F2353" s="4">
        <v>1.0</v>
      </c>
    </row>
    <row r="2354">
      <c r="A2354" s="4">
        <v>2353.0</v>
      </c>
      <c r="C2354" s="4" t="s">
        <v>5776</v>
      </c>
      <c r="D2354" s="4" t="s">
        <v>8502</v>
      </c>
      <c r="F2354" s="4">
        <v>1.0</v>
      </c>
    </row>
    <row r="2355">
      <c r="A2355" s="4">
        <v>2354.0</v>
      </c>
      <c r="C2355" s="4" t="s">
        <v>5776</v>
      </c>
      <c r="D2355" s="4" t="s">
        <v>8503</v>
      </c>
      <c r="E2355" s="4" t="s">
        <v>8682</v>
      </c>
      <c r="F2355" s="4">
        <v>1.0</v>
      </c>
    </row>
    <row r="2356">
      <c r="A2356" s="4">
        <v>2355.0</v>
      </c>
      <c r="C2356" s="4" t="s">
        <v>5776</v>
      </c>
      <c r="D2356" s="4" t="s">
        <v>8504</v>
      </c>
      <c r="F2356" s="4">
        <v>1.0</v>
      </c>
    </row>
    <row r="2357">
      <c r="A2357" s="4">
        <v>2356.0</v>
      </c>
      <c r="C2357" s="4" t="s">
        <v>5776</v>
      </c>
      <c r="D2357" s="4" t="s">
        <v>8505</v>
      </c>
      <c r="E2357" s="4"/>
      <c r="F2357" s="4">
        <v>1.0</v>
      </c>
    </row>
    <row r="2358">
      <c r="A2358" s="4">
        <v>2357.0</v>
      </c>
      <c r="C2358" s="4" t="s">
        <v>5776</v>
      </c>
      <c r="D2358" s="4" t="s">
        <v>8506</v>
      </c>
      <c r="E2358" s="4" t="s">
        <v>8795</v>
      </c>
      <c r="F2358" s="4">
        <v>1.0</v>
      </c>
    </row>
    <row r="2359">
      <c r="A2359" s="4">
        <v>2358.0</v>
      </c>
      <c r="B2359" s="4">
        <v>1135.0</v>
      </c>
      <c r="C2359" s="4" t="s">
        <v>6173</v>
      </c>
      <c r="D2359" s="4" t="s">
        <v>8507</v>
      </c>
      <c r="E2359" s="4" t="s">
        <v>8742</v>
      </c>
      <c r="F2359" s="4">
        <v>1.0</v>
      </c>
    </row>
    <row r="2360">
      <c r="A2360" s="4">
        <v>2359.0</v>
      </c>
      <c r="C2360" s="4" t="s">
        <v>5776</v>
      </c>
      <c r="D2360" s="4" t="s">
        <v>8508</v>
      </c>
      <c r="E2360" s="4" t="s">
        <v>8828</v>
      </c>
      <c r="F2360" s="4">
        <v>1.0</v>
      </c>
    </row>
    <row r="2361">
      <c r="A2361" s="4">
        <v>2360.0</v>
      </c>
      <c r="C2361" s="4" t="s">
        <v>5776</v>
      </c>
      <c r="D2361" s="4" t="s">
        <v>8509</v>
      </c>
      <c r="F2361" s="4">
        <v>1.0</v>
      </c>
    </row>
    <row r="2362">
      <c r="A2362" s="4">
        <v>2361.0</v>
      </c>
      <c r="B2362" s="4"/>
      <c r="C2362" s="4" t="s">
        <v>5776</v>
      </c>
      <c r="D2362" s="4" t="s">
        <v>8510</v>
      </c>
      <c r="E2362" s="4" t="s">
        <v>4616</v>
      </c>
      <c r="F2362" s="4">
        <v>1.0</v>
      </c>
    </row>
    <row r="2363">
      <c r="A2363" s="4">
        <v>2362.0</v>
      </c>
      <c r="B2363" s="4"/>
      <c r="C2363" s="4" t="s">
        <v>5776</v>
      </c>
      <c r="D2363" s="4" t="s">
        <v>8511</v>
      </c>
      <c r="E2363" s="4"/>
      <c r="F2363" s="4">
        <v>1.0</v>
      </c>
    </row>
    <row r="2364">
      <c r="A2364" s="4">
        <v>2363.0</v>
      </c>
      <c r="B2364" s="4">
        <v>1306.0</v>
      </c>
      <c r="C2364" s="4" t="s">
        <v>5659</v>
      </c>
      <c r="D2364" s="4" t="s">
        <v>8512</v>
      </c>
      <c r="F2364" s="4">
        <v>1.0</v>
      </c>
    </row>
    <row r="2365">
      <c r="A2365" s="4">
        <v>2364.0</v>
      </c>
      <c r="C2365" s="4" t="s">
        <v>5776</v>
      </c>
      <c r="D2365" s="4" t="s">
        <v>8513</v>
      </c>
      <c r="E2365" s="4"/>
      <c r="F2365" s="4">
        <v>1.0</v>
      </c>
    </row>
    <row r="2366">
      <c r="A2366" s="4">
        <v>2365.0</v>
      </c>
      <c r="B2366" s="4"/>
      <c r="C2366" s="4" t="s">
        <v>5776</v>
      </c>
      <c r="D2366" s="4" t="s">
        <v>8514</v>
      </c>
      <c r="E2366" s="4" t="s">
        <v>8913</v>
      </c>
      <c r="F2366" s="4">
        <v>1.0</v>
      </c>
    </row>
    <row r="2367">
      <c r="A2367" s="4">
        <v>2366.0</v>
      </c>
      <c r="C2367" s="4" t="s">
        <v>5776</v>
      </c>
      <c r="D2367" s="4" t="s">
        <v>8515</v>
      </c>
      <c r="E2367" s="4" t="s">
        <v>6147</v>
      </c>
      <c r="F2367" s="4">
        <v>1.0</v>
      </c>
    </row>
    <row r="2368">
      <c r="A2368" s="4">
        <v>2367.0</v>
      </c>
      <c r="B2368" s="4">
        <v>1997.0</v>
      </c>
      <c r="C2368" s="4" t="s">
        <v>1404</v>
      </c>
      <c r="D2368" s="4" t="s">
        <v>8516</v>
      </c>
      <c r="E2368" s="4"/>
      <c r="F2368" s="4">
        <v>1.0</v>
      </c>
    </row>
    <row r="2369">
      <c r="A2369" s="4">
        <v>2368.0</v>
      </c>
      <c r="B2369" s="4"/>
      <c r="C2369" s="4" t="s">
        <v>5776</v>
      </c>
      <c r="D2369" s="4" t="s">
        <v>8517</v>
      </c>
      <c r="E2369" s="4" t="s">
        <v>5124</v>
      </c>
      <c r="F2369" s="4">
        <v>1.0</v>
      </c>
    </row>
    <row r="2370">
      <c r="A2370" s="4">
        <v>2369.0</v>
      </c>
      <c r="C2370" s="4" t="s">
        <v>5776</v>
      </c>
      <c r="D2370" s="4" t="s">
        <v>8518</v>
      </c>
      <c r="E2370" s="4"/>
      <c r="F2370" s="4">
        <v>1.0</v>
      </c>
    </row>
    <row r="2371">
      <c r="A2371" s="4">
        <v>2370.0</v>
      </c>
      <c r="B2371" s="4">
        <v>2007.0</v>
      </c>
      <c r="C2371" s="4" t="s">
        <v>8671</v>
      </c>
      <c r="D2371" s="4" t="s">
        <v>8519</v>
      </c>
      <c r="F2371" s="4">
        <v>1.0</v>
      </c>
    </row>
    <row r="2372">
      <c r="A2372" s="4">
        <v>2371.0</v>
      </c>
      <c r="C2372" s="4" t="s">
        <v>5776</v>
      </c>
      <c r="D2372" s="4" t="s">
        <v>8520</v>
      </c>
      <c r="E2372" s="4"/>
      <c r="F2372" s="4">
        <v>1.0</v>
      </c>
    </row>
    <row r="2373">
      <c r="A2373" s="4">
        <v>2372.0</v>
      </c>
      <c r="B2373" s="4">
        <v>1494.0</v>
      </c>
      <c r="C2373" s="4" t="s">
        <v>8775</v>
      </c>
      <c r="D2373" s="4" t="s">
        <v>8521</v>
      </c>
      <c r="F2373" s="4">
        <v>1.0</v>
      </c>
    </row>
    <row r="2374">
      <c r="A2374" s="4">
        <v>2373.0</v>
      </c>
      <c r="B2374" s="4">
        <v>1703.0</v>
      </c>
      <c r="C2374" s="4" t="s">
        <v>5573</v>
      </c>
      <c r="D2374" s="4" t="s">
        <v>8522</v>
      </c>
      <c r="E2374" s="4"/>
      <c r="F2374" s="4">
        <v>1.0</v>
      </c>
    </row>
    <row r="2375">
      <c r="A2375" s="4">
        <v>2374.0</v>
      </c>
      <c r="B2375" s="4">
        <v>2365.0</v>
      </c>
      <c r="C2375" s="4" t="s">
        <v>116</v>
      </c>
      <c r="D2375" s="4" t="s">
        <v>8523</v>
      </c>
      <c r="E2375" s="4"/>
      <c r="F2375" s="4">
        <v>1.0</v>
      </c>
    </row>
    <row r="2376">
      <c r="A2376" s="4">
        <v>2375.0</v>
      </c>
      <c r="B2376" s="4"/>
      <c r="C2376" s="4" t="s">
        <v>5776</v>
      </c>
      <c r="D2376" s="4" t="s">
        <v>8524</v>
      </c>
      <c r="E2376" s="4" t="s">
        <v>8962</v>
      </c>
      <c r="F2376" s="4">
        <v>1.0</v>
      </c>
    </row>
    <row r="2377">
      <c r="A2377" s="4">
        <v>2376.0</v>
      </c>
      <c r="C2377" s="4" t="s">
        <v>5776</v>
      </c>
      <c r="D2377" s="4" t="s">
        <v>8525</v>
      </c>
      <c r="E2377" s="4"/>
      <c r="F2377" s="4">
        <v>1.0</v>
      </c>
    </row>
    <row r="2378">
      <c r="A2378" s="4">
        <v>2377.0</v>
      </c>
      <c r="B2378" s="4"/>
      <c r="C2378" s="4" t="s">
        <v>5776</v>
      </c>
      <c r="D2378" s="4" t="s">
        <v>8526</v>
      </c>
      <c r="E2378" s="4"/>
      <c r="F2378" s="4">
        <v>1.0</v>
      </c>
    </row>
    <row r="2379">
      <c r="A2379" s="4">
        <v>2378.0</v>
      </c>
      <c r="C2379" s="4" t="s">
        <v>5776</v>
      </c>
      <c r="D2379" s="4" t="s">
        <v>8527</v>
      </c>
      <c r="E2379" s="4" t="s">
        <v>4769</v>
      </c>
      <c r="F2379" s="4">
        <v>1.0</v>
      </c>
    </row>
    <row r="2380">
      <c r="A2380" s="4">
        <v>2379.0</v>
      </c>
      <c r="B2380" s="4"/>
      <c r="C2380" s="4" t="s">
        <v>5776</v>
      </c>
      <c r="D2380" s="4" t="s">
        <v>8528</v>
      </c>
      <c r="E2380" s="4" t="s">
        <v>1751</v>
      </c>
      <c r="F2380" s="4">
        <v>1.0</v>
      </c>
    </row>
    <row r="2381">
      <c r="A2381" s="4">
        <v>2380.0</v>
      </c>
      <c r="C2381" s="4" t="s">
        <v>5776</v>
      </c>
      <c r="D2381" s="4" t="s">
        <v>8529</v>
      </c>
      <c r="E2381" s="4" t="s">
        <v>4636</v>
      </c>
      <c r="F2381" s="4">
        <v>1.0</v>
      </c>
    </row>
    <row r="2382">
      <c r="A2382" s="4">
        <v>2381.0</v>
      </c>
      <c r="B2382" s="4">
        <v>1986.0</v>
      </c>
      <c r="C2382" s="4" t="s">
        <v>8784</v>
      </c>
      <c r="D2382" s="4" t="s">
        <v>8530</v>
      </c>
      <c r="E2382" s="4"/>
      <c r="F2382" s="4">
        <v>1.0</v>
      </c>
    </row>
    <row r="2383">
      <c r="A2383" s="4">
        <v>2382.0</v>
      </c>
      <c r="C2383" s="4" t="s">
        <v>5776</v>
      </c>
      <c r="D2383" s="4" t="s">
        <v>8531</v>
      </c>
      <c r="E2383" s="4"/>
      <c r="F2383" s="4">
        <v>1.0</v>
      </c>
    </row>
    <row r="2384">
      <c r="A2384" s="4">
        <v>2383.0</v>
      </c>
      <c r="C2384" s="4" t="s">
        <v>5776</v>
      </c>
      <c r="D2384" s="4" t="s">
        <v>8532</v>
      </c>
      <c r="E2384" s="4" t="s">
        <v>5865</v>
      </c>
      <c r="F2384" s="4">
        <v>1.0</v>
      </c>
    </row>
    <row r="2385">
      <c r="A2385" s="4">
        <v>2384.0</v>
      </c>
      <c r="C2385" s="4" t="s">
        <v>5776</v>
      </c>
      <c r="D2385" s="4" t="s">
        <v>8533</v>
      </c>
      <c r="F2385" s="4">
        <v>1.0</v>
      </c>
    </row>
    <row r="2386">
      <c r="A2386" s="4">
        <v>2385.0</v>
      </c>
      <c r="C2386" s="4" t="s">
        <v>5776</v>
      </c>
      <c r="D2386" s="4" t="s">
        <v>8534</v>
      </c>
      <c r="E2386" s="4" t="s">
        <v>8944</v>
      </c>
      <c r="F2386" s="4">
        <v>1.0</v>
      </c>
    </row>
    <row r="2387">
      <c r="A2387" s="4">
        <v>2386.0</v>
      </c>
      <c r="C2387" s="4" t="s">
        <v>5776</v>
      </c>
      <c r="D2387" s="4" t="s">
        <v>8535</v>
      </c>
      <c r="E2387" s="4" t="s">
        <v>830</v>
      </c>
      <c r="F2387" s="4">
        <v>1.0</v>
      </c>
    </row>
    <row r="2388">
      <c r="A2388" s="4">
        <v>2387.0</v>
      </c>
      <c r="C2388" s="4" t="s">
        <v>5776</v>
      </c>
      <c r="D2388" s="4" t="s">
        <v>8536</v>
      </c>
      <c r="F2388" s="4">
        <v>1.0</v>
      </c>
    </row>
    <row r="2389">
      <c r="A2389" s="4">
        <v>2388.0</v>
      </c>
      <c r="C2389" s="4" t="s">
        <v>5776</v>
      </c>
      <c r="D2389" s="4" t="s">
        <v>8537</v>
      </c>
      <c r="E2389" s="4" t="s">
        <v>5940</v>
      </c>
      <c r="F2389" s="4">
        <v>1.0</v>
      </c>
    </row>
    <row r="2390">
      <c r="A2390" s="4">
        <v>2389.0</v>
      </c>
      <c r="C2390" s="4" t="s">
        <v>5776</v>
      </c>
      <c r="D2390" s="4" t="s">
        <v>8538</v>
      </c>
      <c r="E2390" s="4" t="s">
        <v>8652</v>
      </c>
      <c r="F2390" s="4">
        <v>1.0</v>
      </c>
    </row>
    <row r="2391">
      <c r="A2391" s="4">
        <v>2390.0</v>
      </c>
      <c r="C2391" s="4" t="s">
        <v>5776</v>
      </c>
      <c r="D2391" s="4" t="s">
        <v>8539</v>
      </c>
      <c r="E2391" s="4" t="s">
        <v>4479</v>
      </c>
      <c r="F2391" s="4">
        <v>1.0</v>
      </c>
    </row>
    <row r="2392">
      <c r="A2392" s="4">
        <v>2391.0</v>
      </c>
      <c r="C2392" s="4" t="s">
        <v>5776</v>
      </c>
      <c r="D2392" s="4" t="s">
        <v>8540</v>
      </c>
      <c r="E2392" s="4"/>
      <c r="F2392" s="4">
        <v>1.0</v>
      </c>
    </row>
    <row r="2393">
      <c r="A2393" s="4">
        <v>2392.0</v>
      </c>
      <c r="C2393" s="4" t="s">
        <v>5776</v>
      </c>
      <c r="D2393" s="4" t="s">
        <v>8541</v>
      </c>
      <c r="E2393" s="4"/>
      <c r="F2393" s="4">
        <v>1.0</v>
      </c>
    </row>
    <row r="2394">
      <c r="A2394" s="4">
        <v>2393.0</v>
      </c>
      <c r="B2394" s="4">
        <v>913.0</v>
      </c>
      <c r="C2394" s="4" t="s">
        <v>8963</v>
      </c>
      <c r="D2394" s="4" t="s">
        <v>8542</v>
      </c>
      <c r="E2394" s="4" t="s">
        <v>5857</v>
      </c>
      <c r="F2394" s="4">
        <v>1.0</v>
      </c>
    </row>
    <row r="2395">
      <c r="A2395" s="4">
        <v>2394.0</v>
      </c>
      <c r="B2395" s="4">
        <v>1160.0</v>
      </c>
      <c r="C2395" s="4" t="s">
        <v>5550</v>
      </c>
      <c r="D2395" s="4" t="s">
        <v>8543</v>
      </c>
      <c r="E2395" s="4" t="s">
        <v>4612</v>
      </c>
      <c r="F2395" s="4">
        <v>1.0</v>
      </c>
    </row>
    <row r="2396">
      <c r="A2396" s="4">
        <v>2395.0</v>
      </c>
      <c r="C2396" s="4" t="s">
        <v>5776</v>
      </c>
      <c r="D2396" s="4" t="s">
        <v>8544</v>
      </c>
      <c r="F2396" s="4">
        <v>1.0</v>
      </c>
    </row>
    <row r="2397">
      <c r="A2397" s="4">
        <v>2396.0</v>
      </c>
      <c r="C2397" s="4" t="s">
        <v>5776</v>
      </c>
      <c r="D2397" s="4" t="s">
        <v>8545</v>
      </c>
      <c r="E2397" s="4" t="s">
        <v>4608</v>
      </c>
      <c r="F2397" s="4">
        <v>1.0</v>
      </c>
    </row>
    <row r="2398">
      <c r="A2398" s="4">
        <v>2397.0</v>
      </c>
      <c r="B2398" s="4">
        <v>1388.0</v>
      </c>
      <c r="C2398" s="4" t="s">
        <v>8964</v>
      </c>
      <c r="D2398" s="4" t="s">
        <v>8546</v>
      </c>
      <c r="E2398" s="79" t="s">
        <v>8854</v>
      </c>
      <c r="F2398" s="4">
        <v>1.0</v>
      </c>
    </row>
    <row r="2399">
      <c r="A2399" s="4">
        <v>2398.0</v>
      </c>
      <c r="C2399" s="4" t="s">
        <v>5776</v>
      </c>
      <c r="D2399" s="4" t="s">
        <v>8547</v>
      </c>
      <c r="E2399" s="4" t="s">
        <v>5198</v>
      </c>
      <c r="F2399" s="4">
        <v>1.0</v>
      </c>
    </row>
    <row r="2400">
      <c r="A2400" s="4">
        <v>2399.0</v>
      </c>
      <c r="C2400" s="4" t="s">
        <v>5776</v>
      </c>
      <c r="D2400" s="4" t="s">
        <v>8548</v>
      </c>
      <c r="E2400" s="4" t="s">
        <v>5198</v>
      </c>
      <c r="F2400" s="4">
        <v>1.0</v>
      </c>
    </row>
    <row r="2401">
      <c r="A2401" s="4">
        <v>2400.0</v>
      </c>
      <c r="B2401" s="4">
        <v>2339.0</v>
      </c>
      <c r="C2401" s="4" t="s">
        <v>224</v>
      </c>
      <c r="D2401" s="4" t="s">
        <v>8549</v>
      </c>
      <c r="E2401" s="4" t="s">
        <v>8706</v>
      </c>
      <c r="F2401" s="4">
        <v>1.0</v>
      </c>
    </row>
    <row r="2402">
      <c r="A2402" s="4">
        <v>2401.0</v>
      </c>
      <c r="B2402" s="4"/>
      <c r="C2402" s="4" t="s">
        <v>5776</v>
      </c>
      <c r="D2402" s="4" t="s">
        <v>8550</v>
      </c>
      <c r="E2402" s="4" t="s">
        <v>8873</v>
      </c>
      <c r="F2402" s="4">
        <v>1.0</v>
      </c>
    </row>
    <row r="2403">
      <c r="A2403" s="4">
        <v>2402.0</v>
      </c>
      <c r="B2403" s="4"/>
      <c r="C2403" s="4" t="s">
        <v>5776</v>
      </c>
      <c r="D2403" s="4" t="s">
        <v>8551</v>
      </c>
      <c r="E2403" s="4" t="s">
        <v>6195</v>
      </c>
      <c r="F2403" s="4">
        <v>1.0</v>
      </c>
    </row>
    <row r="2404">
      <c r="A2404" s="4">
        <v>2403.0</v>
      </c>
      <c r="B2404" s="4"/>
      <c r="C2404" s="4" t="s">
        <v>5776</v>
      </c>
      <c r="D2404" s="4" t="s">
        <v>8552</v>
      </c>
      <c r="E2404" s="4" t="s">
        <v>4390</v>
      </c>
      <c r="F2404" s="4">
        <v>1.0</v>
      </c>
    </row>
    <row r="2405">
      <c r="A2405" s="4">
        <v>2404.0</v>
      </c>
      <c r="B2405" s="4"/>
      <c r="C2405" s="4" t="s">
        <v>5776</v>
      </c>
      <c r="D2405" s="4" t="s">
        <v>8553</v>
      </c>
      <c r="E2405" s="4" t="s">
        <v>4719</v>
      </c>
      <c r="F2405" s="4">
        <v>1.0</v>
      </c>
    </row>
    <row r="2406">
      <c r="A2406" s="4">
        <v>2405.0</v>
      </c>
      <c r="B2406" s="4"/>
      <c r="C2406" s="4" t="s">
        <v>5776</v>
      </c>
      <c r="D2406" s="4" t="s">
        <v>8554</v>
      </c>
      <c r="E2406" s="4" t="s">
        <v>5940</v>
      </c>
      <c r="F2406" s="4">
        <v>1.0</v>
      </c>
    </row>
    <row r="2407">
      <c r="A2407" s="4">
        <v>2406.0</v>
      </c>
      <c r="B2407" s="4"/>
      <c r="C2407" s="4" t="s">
        <v>5776</v>
      </c>
      <c r="D2407" s="4" t="s">
        <v>8555</v>
      </c>
      <c r="E2407" s="4" t="s">
        <v>8661</v>
      </c>
      <c r="F2407" s="4">
        <v>1.0</v>
      </c>
    </row>
    <row r="2408">
      <c r="A2408" s="4">
        <v>2407.0</v>
      </c>
      <c r="B2408" s="4">
        <v>1001.0</v>
      </c>
      <c r="C2408" s="4" t="s">
        <v>8965</v>
      </c>
      <c r="D2408" s="4" t="s">
        <v>8556</v>
      </c>
      <c r="E2408" s="4"/>
      <c r="F2408" s="4">
        <v>1.0</v>
      </c>
    </row>
    <row r="2409">
      <c r="A2409" s="4">
        <v>2408.0</v>
      </c>
      <c r="B2409" s="4"/>
      <c r="C2409" s="4" t="s">
        <v>5776</v>
      </c>
      <c r="D2409" s="4" t="s">
        <v>8557</v>
      </c>
      <c r="E2409" s="4" t="s">
        <v>6025</v>
      </c>
      <c r="F2409" s="4">
        <v>1.0</v>
      </c>
    </row>
    <row r="2410">
      <c r="A2410" s="4">
        <v>2409.0</v>
      </c>
      <c r="B2410" s="4">
        <v>1446.0</v>
      </c>
      <c r="C2410" s="4" t="s">
        <v>8966</v>
      </c>
      <c r="D2410" s="4" t="s">
        <v>8558</v>
      </c>
      <c r="E2410" s="4" t="s">
        <v>8665</v>
      </c>
      <c r="F2410" s="4">
        <v>1.0</v>
      </c>
    </row>
    <row r="2411">
      <c r="A2411" s="4">
        <v>2410.0</v>
      </c>
      <c r="B2411" s="4"/>
      <c r="C2411" s="4" t="s">
        <v>5776</v>
      </c>
      <c r="D2411" s="4" t="s">
        <v>8559</v>
      </c>
      <c r="E2411" s="4" t="s">
        <v>6210</v>
      </c>
      <c r="F2411" s="4">
        <v>1.0</v>
      </c>
    </row>
    <row r="2412">
      <c r="A2412" s="4">
        <v>2411.0</v>
      </c>
      <c r="B2412" s="4">
        <v>2328.0</v>
      </c>
      <c r="C2412" s="4" t="s">
        <v>543</v>
      </c>
      <c r="D2412" s="4" t="s">
        <v>8560</v>
      </c>
      <c r="E2412" s="4" t="s">
        <v>4959</v>
      </c>
      <c r="F2412" s="4">
        <v>1.0</v>
      </c>
    </row>
    <row r="2413">
      <c r="A2413" s="4">
        <v>2412.0</v>
      </c>
      <c r="B2413" s="4"/>
      <c r="C2413" s="4" t="s">
        <v>5776</v>
      </c>
      <c r="D2413" s="4" t="s">
        <v>8561</v>
      </c>
      <c r="E2413" s="4" t="s">
        <v>8770</v>
      </c>
      <c r="F2413" s="4">
        <v>1.0</v>
      </c>
    </row>
    <row r="2414">
      <c r="A2414" s="4">
        <v>2413.0</v>
      </c>
      <c r="B2414" s="4"/>
      <c r="C2414" s="4" t="s">
        <v>5776</v>
      </c>
      <c r="D2414" s="4" t="s">
        <v>8562</v>
      </c>
      <c r="E2414" s="4" t="s">
        <v>8708</v>
      </c>
      <c r="F2414" s="4">
        <v>1.0</v>
      </c>
    </row>
    <row r="2415">
      <c r="A2415" s="4">
        <v>2414.0</v>
      </c>
      <c r="B2415" s="4"/>
      <c r="C2415" s="4" t="s">
        <v>5776</v>
      </c>
      <c r="D2415" s="4" t="s">
        <v>8563</v>
      </c>
      <c r="E2415" s="4" t="s">
        <v>4962</v>
      </c>
      <c r="F2415" s="4">
        <v>1.0</v>
      </c>
    </row>
    <row r="2416">
      <c r="A2416" s="4">
        <v>2415.0</v>
      </c>
      <c r="B2416" s="4"/>
      <c r="C2416" s="4" t="s">
        <v>5776</v>
      </c>
      <c r="D2416" s="4" t="s">
        <v>8564</v>
      </c>
      <c r="E2416" s="4"/>
      <c r="F2416" s="4">
        <v>1.0</v>
      </c>
    </row>
    <row r="2417">
      <c r="A2417" s="4">
        <v>2416.0</v>
      </c>
      <c r="B2417" s="4"/>
      <c r="C2417" s="4" t="s">
        <v>5776</v>
      </c>
      <c r="D2417" s="4" t="s">
        <v>8565</v>
      </c>
      <c r="E2417" s="4"/>
      <c r="F2417" s="4">
        <v>1.0</v>
      </c>
    </row>
    <row r="2418">
      <c r="A2418" s="4">
        <v>2417.0</v>
      </c>
      <c r="B2418" s="4"/>
      <c r="C2418" s="4" t="s">
        <v>5776</v>
      </c>
      <c r="D2418" s="4" t="s">
        <v>8566</v>
      </c>
      <c r="E2418" s="4" t="s">
        <v>4962</v>
      </c>
      <c r="F2418" s="4">
        <v>1.0</v>
      </c>
    </row>
    <row r="2419">
      <c r="A2419" s="4">
        <v>2418.0</v>
      </c>
      <c r="B2419" s="4"/>
      <c r="C2419" s="4" t="s">
        <v>5776</v>
      </c>
      <c r="D2419" s="4" t="s">
        <v>8567</v>
      </c>
      <c r="E2419" s="4" t="s">
        <v>8967</v>
      </c>
      <c r="F2419" s="4">
        <v>1.0</v>
      </c>
    </row>
    <row r="2420">
      <c r="A2420" s="4">
        <v>2419.0</v>
      </c>
      <c r="B2420" s="4"/>
      <c r="C2420" s="4" t="s">
        <v>5776</v>
      </c>
      <c r="D2420" s="4" t="s">
        <v>8568</v>
      </c>
      <c r="E2420" s="4"/>
      <c r="F2420" s="4">
        <v>1.0</v>
      </c>
    </row>
    <row r="2421">
      <c r="A2421" s="4">
        <v>2420.0</v>
      </c>
      <c r="B2421" s="4"/>
      <c r="C2421" s="4" t="s">
        <v>5776</v>
      </c>
      <c r="D2421" s="4" t="s">
        <v>8569</v>
      </c>
      <c r="E2421" s="4" t="s">
        <v>5932</v>
      </c>
      <c r="F2421" s="4">
        <v>1.0</v>
      </c>
    </row>
    <row r="2422">
      <c r="A2422" s="4">
        <v>2421.0</v>
      </c>
      <c r="B2422" s="4"/>
      <c r="C2422" s="4" t="s">
        <v>5776</v>
      </c>
      <c r="D2422" s="4" t="s">
        <v>8570</v>
      </c>
      <c r="E2422" s="4" t="s">
        <v>8918</v>
      </c>
      <c r="F2422" s="4">
        <v>1.0</v>
      </c>
    </row>
    <row r="2423">
      <c r="A2423" s="4">
        <v>2422.0</v>
      </c>
      <c r="B2423" s="4"/>
      <c r="C2423" s="4" t="s">
        <v>5776</v>
      </c>
      <c r="D2423" s="4" t="s">
        <v>8571</v>
      </c>
      <c r="E2423" s="4" t="s">
        <v>4559</v>
      </c>
      <c r="F2423" s="4">
        <v>1.0</v>
      </c>
    </row>
    <row r="2424">
      <c r="A2424" s="4">
        <v>2423.0</v>
      </c>
      <c r="B2424" s="4"/>
      <c r="C2424" s="4" t="s">
        <v>5776</v>
      </c>
      <c r="D2424" s="4" t="s">
        <v>8572</v>
      </c>
      <c r="E2424" s="4" t="s">
        <v>6170</v>
      </c>
      <c r="F2424" s="4">
        <v>1.0</v>
      </c>
    </row>
    <row r="2425">
      <c r="A2425" s="4">
        <v>2424.0</v>
      </c>
      <c r="B2425" s="4"/>
      <c r="C2425" s="4" t="s">
        <v>5776</v>
      </c>
      <c r="D2425" s="4" t="s">
        <v>8573</v>
      </c>
      <c r="E2425" s="4" t="s">
        <v>5337</v>
      </c>
      <c r="F2425" s="4">
        <v>1.0</v>
      </c>
    </row>
    <row r="2426">
      <c r="A2426" s="4">
        <v>2425.0</v>
      </c>
      <c r="B2426" s="4">
        <v>1993.0</v>
      </c>
      <c r="C2426" s="4" t="s">
        <v>1796</v>
      </c>
      <c r="D2426" s="4" t="s">
        <v>8574</v>
      </c>
      <c r="E2426" s="4" t="s">
        <v>1658</v>
      </c>
      <c r="F2426" s="4">
        <v>1.0</v>
      </c>
    </row>
    <row r="2427">
      <c r="A2427" s="4">
        <v>2426.0</v>
      </c>
      <c r="B2427" s="4"/>
      <c r="C2427" s="4" t="s">
        <v>5776</v>
      </c>
      <c r="D2427" s="4" t="s">
        <v>8575</v>
      </c>
      <c r="E2427" s="4" t="s">
        <v>6156</v>
      </c>
      <c r="F2427" s="4">
        <v>1.0</v>
      </c>
    </row>
    <row r="2428">
      <c r="A2428" s="4">
        <v>2427.0</v>
      </c>
      <c r="B2428" s="4"/>
      <c r="C2428" s="4" t="s">
        <v>5776</v>
      </c>
      <c r="D2428" s="4" t="s">
        <v>8576</v>
      </c>
      <c r="E2428" s="4"/>
      <c r="F2428" s="4">
        <v>1.0</v>
      </c>
    </row>
    <row r="2429">
      <c r="A2429" s="4">
        <v>2428.0</v>
      </c>
      <c r="B2429" s="4"/>
      <c r="C2429" s="4" t="s">
        <v>5776</v>
      </c>
      <c r="D2429" s="4" t="s">
        <v>8577</v>
      </c>
      <c r="E2429" s="4" t="s">
        <v>8779</v>
      </c>
      <c r="F2429" s="4">
        <v>1.0</v>
      </c>
    </row>
    <row r="2430">
      <c r="A2430" s="4">
        <v>2429.0</v>
      </c>
      <c r="B2430" s="4"/>
      <c r="C2430" s="4" t="s">
        <v>5776</v>
      </c>
      <c r="D2430" s="4" t="s">
        <v>8578</v>
      </c>
      <c r="E2430" s="4" t="s">
        <v>8711</v>
      </c>
      <c r="F2430" s="4">
        <v>1.0</v>
      </c>
    </row>
    <row r="2431">
      <c r="A2431" s="4">
        <v>2430.0</v>
      </c>
      <c r="B2431" s="4"/>
      <c r="C2431" s="4" t="s">
        <v>5776</v>
      </c>
      <c r="D2431" s="4" t="s">
        <v>8579</v>
      </c>
      <c r="E2431" s="4"/>
      <c r="F2431" s="4">
        <v>1.0</v>
      </c>
    </row>
    <row r="2432">
      <c r="A2432" s="4">
        <v>2431.0</v>
      </c>
      <c r="B2432" s="4"/>
      <c r="C2432" s="4" t="s">
        <v>5776</v>
      </c>
      <c r="D2432" s="4" t="s">
        <v>8580</v>
      </c>
      <c r="E2432" s="4" t="s">
        <v>4391</v>
      </c>
      <c r="F2432" s="4">
        <v>1.0</v>
      </c>
    </row>
    <row r="2433">
      <c r="A2433" s="4">
        <v>2432.0</v>
      </c>
      <c r="B2433" s="4"/>
      <c r="C2433" s="4" t="s">
        <v>5776</v>
      </c>
      <c r="D2433" s="4" t="s">
        <v>8581</v>
      </c>
      <c r="E2433" s="4" t="s">
        <v>1447</v>
      </c>
      <c r="F2433" s="4">
        <v>1.0</v>
      </c>
    </row>
    <row r="2434">
      <c r="A2434" s="4">
        <v>2433.0</v>
      </c>
      <c r="B2434" s="4"/>
      <c r="C2434" s="4" t="s">
        <v>5776</v>
      </c>
      <c r="D2434" s="4" t="s">
        <v>8582</v>
      </c>
      <c r="E2434" s="4" t="s">
        <v>8600</v>
      </c>
      <c r="F2434" s="4">
        <v>1.0</v>
      </c>
    </row>
    <row r="2435">
      <c r="A2435" s="4">
        <v>2434.0</v>
      </c>
      <c r="B2435" s="4"/>
      <c r="C2435" s="4" t="s">
        <v>5776</v>
      </c>
      <c r="D2435" s="4" t="s">
        <v>8583</v>
      </c>
      <c r="E2435" s="4" t="s">
        <v>4690</v>
      </c>
      <c r="F2435" s="4">
        <v>1.0</v>
      </c>
    </row>
    <row r="2436">
      <c r="A2436" s="4">
        <v>2435.0</v>
      </c>
      <c r="B2436" s="4"/>
      <c r="C2436" s="4" t="s">
        <v>5776</v>
      </c>
      <c r="D2436" s="4" t="s">
        <v>8584</v>
      </c>
      <c r="E2436" s="4"/>
      <c r="F2436" s="4">
        <v>1.0</v>
      </c>
    </row>
    <row r="2437">
      <c r="A2437" s="4">
        <v>2436.0</v>
      </c>
      <c r="B2437" s="4">
        <v>1787.0</v>
      </c>
      <c r="C2437" s="4" t="s">
        <v>4745</v>
      </c>
      <c r="D2437" s="4" t="s">
        <v>8585</v>
      </c>
      <c r="E2437" s="4" t="s">
        <v>4479</v>
      </c>
      <c r="F2437" s="4">
        <v>0.0</v>
      </c>
    </row>
  </sheetData>
  <conditionalFormatting sqref="A1:I2437">
    <cfRule type="expression" dxfId="0" priority="1">
      <formula>iferror(ISERROR($I1))</formula>
    </cfRule>
  </conditionalFormatting>
  <hyperlinks>
    <hyperlink r:id="rId1" ref="E1656"/>
    <hyperlink r:id="rId2" ref="E1762"/>
    <hyperlink r:id="rId3" ref="E2338"/>
    <hyperlink r:id="rId4" ref="E2398"/>
  </hyperlinks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38"/>
    <col customWidth="1" min="2" max="2" width="4.75"/>
    <col customWidth="1" hidden="1" min="3" max="3" width="6.13"/>
    <col customWidth="1" min="5" max="5" width="18.75"/>
    <col customWidth="1" min="6" max="6" width="16.75"/>
    <col customWidth="1" min="7" max="7" width="17.0"/>
    <col customWidth="1" min="8" max="8" width="19.13"/>
    <col customWidth="1" min="9" max="9" width="19.63"/>
    <col customWidth="1" min="10" max="10" width="16.13"/>
    <col customWidth="1" min="11" max="11" width="18.25"/>
    <col customWidth="1" min="12" max="12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</row>
    <row r="2">
      <c r="A2" s="5" t="s">
        <v>7</v>
      </c>
      <c r="B2" s="2">
        <f t="shared" ref="B2:B13" si="1">rank(D2,D$2:D$13)</f>
        <v>2</v>
      </c>
      <c r="C2" s="2">
        <f t="shared" ref="C2:C13" si="2">countif(E2:L2, 0)</f>
        <v>0</v>
      </c>
      <c r="D2" s="2">
        <f t="shared" ref="D2:D13" si="3">sum(E2:L2)</f>
        <v>4927</v>
      </c>
      <c r="E2" s="3">
        <f>IFERROR(VLOOKUP(E16,'Pre-transfer 2023 Ranking'!$D:$F,3,0),0)</f>
        <v>1465</v>
      </c>
      <c r="F2" s="3">
        <f>IFERROR(VLOOKUP(F16,'Pre-transfer 2023 Ranking'!$D:$F,3,0),0)</f>
        <v>895</v>
      </c>
      <c r="G2" s="3">
        <f>IFERROR(VLOOKUP(G16,'Pre-transfer 2023 Ranking'!$D:$F,3,0),0)</f>
        <v>1151</v>
      </c>
      <c r="H2" s="3">
        <f>IFERROR(VLOOKUP(H16,'Pre-transfer 2023 Ranking'!$D:$F,3,0),0)</f>
        <v>50</v>
      </c>
      <c r="I2" s="3">
        <f>IFERROR(VLOOKUP(I16,'Pre-transfer 2023 Ranking'!$D:$F,3,0),0)</f>
        <v>720</v>
      </c>
      <c r="J2" s="3">
        <f>IFERROR(VLOOKUP(J16,'Pre-transfer 2023 Ranking'!$D:$F,3,0),0)</f>
        <v>230</v>
      </c>
      <c r="K2" s="3">
        <f>IFERROR(VLOOKUP(K16,'Pre-transfer 2023 Ranking'!$D:$F,3,0),0)</f>
        <v>185</v>
      </c>
      <c r="L2" s="3">
        <f>IFERROR(VLOOKUP(L16,'Pre-transfer 2023 Ranking'!$D:$F,3,0),0)</f>
        <v>231</v>
      </c>
    </row>
    <row r="3">
      <c r="A3" s="6" t="s">
        <v>6</v>
      </c>
      <c r="B3" s="2">
        <f t="shared" si="1"/>
        <v>6</v>
      </c>
      <c r="C3" s="2">
        <f t="shared" si="2"/>
        <v>0</v>
      </c>
      <c r="D3" s="2">
        <f t="shared" si="3"/>
        <v>3708</v>
      </c>
      <c r="E3" s="3">
        <f>IFERROR(VLOOKUP(E17,'Pre-transfer 2023 Ranking'!$D:$F,3,0),0)</f>
        <v>889</v>
      </c>
      <c r="F3" s="3">
        <f>IFERROR(VLOOKUP(F17,'Pre-transfer 2023 Ranking'!$D:$F,3,0),0)</f>
        <v>521</v>
      </c>
      <c r="G3" s="3">
        <f>IFERROR(VLOOKUP(G17,'Pre-transfer 2023 Ranking'!$D:$F,3,0),0)</f>
        <v>184</v>
      </c>
      <c r="H3" s="3">
        <f>IFERROR(VLOOKUP(H17,'Pre-transfer 2023 Ranking'!$D:$F,3,0),0)</f>
        <v>205</v>
      </c>
      <c r="I3" s="3">
        <f>IFERROR(VLOOKUP(I17,'Pre-transfer 2023 Ranking'!$D:$F,3,0),0)</f>
        <v>395</v>
      </c>
      <c r="J3" s="3">
        <f>IFERROR(VLOOKUP(J17,'Pre-transfer 2023 Ranking'!$D:$F,3,0),0)</f>
        <v>230</v>
      </c>
      <c r="K3" s="3">
        <f>IFERROR(VLOOKUP(K17,'Pre-transfer 2023 Ranking'!$D:$F,3,0),0)</f>
        <v>455</v>
      </c>
      <c r="L3" s="3">
        <f>IFERROR(VLOOKUP(L17,'Pre-transfer 2023 Ranking'!$D:$F,3,0),0)</f>
        <v>829</v>
      </c>
    </row>
    <row r="4">
      <c r="A4" s="6" t="s">
        <v>3448</v>
      </c>
      <c r="B4" s="2">
        <f t="shared" si="1"/>
        <v>12</v>
      </c>
      <c r="C4" s="2">
        <f t="shared" si="2"/>
        <v>0</v>
      </c>
      <c r="D4" s="2">
        <f t="shared" si="3"/>
        <v>1720</v>
      </c>
      <c r="E4" s="3">
        <f>IFERROR(VLOOKUP(E18,'Pre-transfer 2023 Ranking'!$D:$F,3,0),0)</f>
        <v>279</v>
      </c>
      <c r="F4" s="3">
        <f>IFERROR(VLOOKUP(F18,'Pre-transfer 2023 Ranking'!$D:$F,3,0),0)</f>
        <v>256</v>
      </c>
      <c r="G4" s="3">
        <f>IFERROR(VLOOKUP(G18,'Pre-transfer 2023 Ranking'!$D:$F,3,0),0)</f>
        <v>456</v>
      </c>
      <c r="H4" s="3">
        <f>IFERROR(VLOOKUP(H18,'Pre-transfer 2023 Ranking'!$D:$F,3,0),0)</f>
        <v>259</v>
      </c>
      <c r="I4" s="3">
        <f>IFERROR(VLOOKUP(I18,'Pre-transfer 2023 Ranking'!$D:$F,3,0),0)</f>
        <v>7</v>
      </c>
      <c r="J4" s="3">
        <f>IFERROR(VLOOKUP(J18,'Pre-transfer 2023 Ranking'!$D:$F,3,0),0)</f>
        <v>120</v>
      </c>
      <c r="K4" s="3">
        <f>IFERROR(VLOOKUP(K18,'Pre-transfer 2023 Ranking'!$D:$F,3,0),0)</f>
        <v>326</v>
      </c>
      <c r="L4" s="3">
        <f>IFERROR(VLOOKUP(L18,'Pre-transfer 2023 Ranking'!$D:$F,3,0),0)</f>
        <v>17</v>
      </c>
    </row>
    <row r="5">
      <c r="A5" s="6" t="s">
        <v>8586</v>
      </c>
      <c r="B5" s="2">
        <f t="shared" si="1"/>
        <v>8</v>
      </c>
      <c r="C5" s="2">
        <f t="shared" si="2"/>
        <v>1</v>
      </c>
      <c r="D5" s="2">
        <f t="shared" si="3"/>
        <v>3409</v>
      </c>
      <c r="E5" s="3">
        <f>IFERROR(VLOOKUP(E19,'Pre-transfer 2023 Ranking'!$D:$F,3,0),0)</f>
        <v>421</v>
      </c>
      <c r="F5" s="3">
        <f>IFERROR(VLOOKUP(F19,'Pre-transfer 2023 Ranking'!$D:$F,3,0),0)</f>
        <v>1006</v>
      </c>
      <c r="G5" s="3">
        <f>IFERROR(VLOOKUP(G19,'Pre-transfer 2023 Ranking'!$D:$F,3,0),0)</f>
        <v>846</v>
      </c>
      <c r="H5" s="3">
        <f>IFERROR(VLOOKUP(H19,'Pre-transfer 2023 Ranking'!$D:$F,3,0),0)</f>
        <v>257</v>
      </c>
      <c r="I5" s="3">
        <f>IFERROR(VLOOKUP(I19,'Pre-transfer 2023 Ranking'!$D:$F,3,0),0)</f>
        <v>83</v>
      </c>
      <c r="J5" s="3">
        <f>IFERROR(VLOOKUP(J19,'Pre-transfer 2023 Ranking'!$D:$F,3,0),0)</f>
        <v>0</v>
      </c>
      <c r="K5" s="3">
        <f>IFERROR(VLOOKUP(K19,'Pre-transfer 2023 Ranking'!$D:$F,3,0),0)</f>
        <v>146</v>
      </c>
      <c r="L5" s="3">
        <f>IFERROR(VLOOKUP(L19,'Pre-transfer 2023 Ranking'!$D:$F,3,0),0)</f>
        <v>650</v>
      </c>
    </row>
    <row r="6">
      <c r="A6" s="6" t="s">
        <v>8</v>
      </c>
      <c r="B6" s="2">
        <f t="shared" si="1"/>
        <v>4</v>
      </c>
      <c r="C6" s="2">
        <f t="shared" si="2"/>
        <v>0</v>
      </c>
      <c r="D6" s="2">
        <f t="shared" si="3"/>
        <v>4490</v>
      </c>
      <c r="E6" s="3">
        <f>IFERROR(VLOOKUP(E20,'Pre-transfer 2023 Ranking'!$D:$F,3,0),0)</f>
        <v>1543</v>
      </c>
      <c r="F6" s="3">
        <f>IFERROR(VLOOKUP(F20,'Pre-transfer 2023 Ranking'!$D:$F,3,0),0)</f>
        <v>196</v>
      </c>
      <c r="G6" s="3">
        <f>IFERROR(VLOOKUP(G20,'Pre-transfer 2023 Ranking'!$D:$F,3,0),0)</f>
        <v>237</v>
      </c>
      <c r="H6" s="3">
        <f>IFERROR(VLOOKUP(H20,'Pre-transfer 2023 Ranking'!$D:$F,3,0),0)</f>
        <v>67</v>
      </c>
      <c r="I6" s="3">
        <f>IFERROR(VLOOKUP(I20,'Pre-transfer 2023 Ranking'!$D:$F,3,0),0)</f>
        <v>113</v>
      </c>
      <c r="J6" s="3">
        <f>IFERROR(VLOOKUP(J20,'Pre-transfer 2023 Ranking'!$D:$F,3,0),0)</f>
        <v>832</v>
      </c>
      <c r="K6" s="3">
        <f>IFERROR(VLOOKUP(K20,'Pre-transfer 2023 Ranking'!$D:$F,3,0),0)</f>
        <v>779</v>
      </c>
      <c r="L6" s="3">
        <f>IFERROR(VLOOKUP(L20,'Pre-transfer 2023 Ranking'!$D:$F,3,0),0)</f>
        <v>723</v>
      </c>
    </row>
    <row r="7">
      <c r="A7" s="6" t="s">
        <v>11</v>
      </c>
      <c r="B7" s="2">
        <f t="shared" si="1"/>
        <v>3</v>
      </c>
      <c r="C7" s="2">
        <f t="shared" si="2"/>
        <v>0</v>
      </c>
      <c r="D7" s="2">
        <f t="shared" si="3"/>
        <v>4582</v>
      </c>
      <c r="E7" s="3">
        <f>IFERROR(VLOOKUP(E21,'Pre-transfer 2023 Ranking'!$D:$F,3,0),0)</f>
        <v>363</v>
      </c>
      <c r="F7" s="3">
        <f>IFERROR(VLOOKUP(F21,'Pre-transfer 2023 Ranking'!$D:$F,3,0),0)</f>
        <v>625</v>
      </c>
      <c r="G7" s="3">
        <f>IFERROR(VLOOKUP(G21,'Pre-transfer 2023 Ranking'!$D:$F,3,0),0)</f>
        <v>442</v>
      </c>
      <c r="H7" s="3">
        <f>IFERROR(VLOOKUP(H21,'Pre-transfer 2023 Ranking'!$D:$F,3,0),0)</f>
        <v>852</v>
      </c>
      <c r="I7" s="3">
        <f>IFERROR(VLOOKUP(I21,'Pre-transfer 2023 Ranking'!$D:$F,3,0),0)</f>
        <v>892</v>
      </c>
      <c r="J7" s="3">
        <f>IFERROR(VLOOKUP(J21,'Pre-transfer 2023 Ranking'!$D:$F,3,0),0)</f>
        <v>493</v>
      </c>
      <c r="K7" s="3">
        <f>IFERROR(VLOOKUP(K21,'Pre-transfer 2023 Ranking'!$D:$F,3,0),0)</f>
        <v>384</v>
      </c>
      <c r="L7" s="3">
        <f>IFERROR(VLOOKUP(L21,'Pre-transfer 2023 Ranking'!$D:$F,3,0),0)</f>
        <v>531</v>
      </c>
    </row>
    <row r="8">
      <c r="A8" s="6" t="s">
        <v>4</v>
      </c>
      <c r="B8" s="2">
        <f t="shared" si="1"/>
        <v>7</v>
      </c>
      <c r="C8" s="2">
        <f t="shared" si="2"/>
        <v>0</v>
      </c>
      <c r="D8" s="2">
        <f t="shared" si="3"/>
        <v>3471</v>
      </c>
      <c r="E8" s="3">
        <f>IFERROR(VLOOKUP(E22,'Pre-transfer 2023 Ranking'!$D:$F,3,0),0)</f>
        <v>468</v>
      </c>
      <c r="F8" s="3">
        <f>IFERROR(VLOOKUP(F22,'Pre-transfer 2023 Ranking'!$D:$F,3,0),0)</f>
        <v>933</v>
      </c>
      <c r="G8" s="3">
        <f>IFERROR(VLOOKUP(G22,'Pre-transfer 2023 Ranking'!$D:$F,3,0),0)</f>
        <v>157</v>
      </c>
      <c r="H8" s="3">
        <f>IFERROR(VLOOKUP(H22,'Pre-transfer 2023 Ranking'!$D:$F,3,0),0)</f>
        <v>477</v>
      </c>
      <c r="I8" s="3">
        <f>IFERROR(VLOOKUP(I22,'Pre-transfer 2023 Ranking'!$D:$F,3,0),0)</f>
        <v>212</v>
      </c>
      <c r="J8" s="3">
        <f>IFERROR(VLOOKUP(J22,'Pre-transfer 2023 Ranking'!$D:$F,3,0),0)</f>
        <v>408</v>
      </c>
      <c r="K8" s="3">
        <f>IFERROR(VLOOKUP(K22,'Pre-transfer 2023 Ranking'!$D:$F,3,0),0)</f>
        <v>274</v>
      </c>
      <c r="L8" s="3">
        <f>IFERROR(VLOOKUP(L22,'Pre-transfer 2023 Ranking'!$D:$F,3,0),0)</f>
        <v>542</v>
      </c>
    </row>
    <row r="9">
      <c r="A9" s="6" t="s">
        <v>5</v>
      </c>
      <c r="B9" s="2">
        <f t="shared" si="1"/>
        <v>9</v>
      </c>
      <c r="C9" s="2">
        <f t="shared" si="2"/>
        <v>0</v>
      </c>
      <c r="D9" s="2">
        <f t="shared" si="3"/>
        <v>2967</v>
      </c>
      <c r="E9" s="3">
        <f>IFERROR(VLOOKUP(E23,'Pre-transfer 2023 Ranking'!$D:$F,3,0),0)</f>
        <v>784</v>
      </c>
      <c r="F9" s="3">
        <f>IFERROR(VLOOKUP(F23,'Pre-transfer 2023 Ranking'!$D:$F,3,0),0)</f>
        <v>184</v>
      </c>
      <c r="G9" s="3">
        <f>IFERROR(VLOOKUP(G23,'Pre-transfer 2023 Ranking'!$D:$F,3,0),0)</f>
        <v>400</v>
      </c>
      <c r="H9" s="3">
        <f>IFERROR(VLOOKUP(H23,'Pre-transfer 2023 Ranking'!$D:$F,3,0),0)</f>
        <v>455</v>
      </c>
      <c r="I9" s="3">
        <f>IFERROR(VLOOKUP(I23,'Pre-transfer 2023 Ranking'!$D:$F,3,0),0)</f>
        <v>193</v>
      </c>
      <c r="J9" s="3">
        <f>IFERROR(VLOOKUP(J23,'Pre-transfer 2023 Ranking'!$D:$F,3,0),0)</f>
        <v>173</v>
      </c>
      <c r="K9" s="3">
        <f>IFERROR(VLOOKUP(K23,'Pre-transfer 2023 Ranking'!$D:$F,3,0),0)</f>
        <v>609</v>
      </c>
      <c r="L9" s="3">
        <f>IFERROR(VLOOKUP(L23,'Pre-transfer 2023 Ranking'!$D:$F,3,0),0)</f>
        <v>169</v>
      </c>
    </row>
    <row r="10">
      <c r="A10" s="76" t="s">
        <v>9</v>
      </c>
      <c r="B10" s="2">
        <f t="shared" si="1"/>
        <v>5</v>
      </c>
      <c r="C10" s="2">
        <f t="shared" si="2"/>
        <v>0</v>
      </c>
      <c r="D10" s="2">
        <f t="shared" si="3"/>
        <v>3873</v>
      </c>
      <c r="E10" s="3">
        <f>IFERROR(VLOOKUP(E24,'Pre-transfer 2023 Ranking'!$D:$F,3,0),0)</f>
        <v>286</v>
      </c>
      <c r="F10" s="3">
        <f>IFERROR(VLOOKUP(F24,'Pre-transfer 2023 Ranking'!$D:$F,3,0),0)</f>
        <v>1206</v>
      </c>
      <c r="G10" s="3">
        <f>IFERROR(VLOOKUP(G24,'Pre-transfer 2023 Ranking'!$D:$F,3,0),0)</f>
        <v>147</v>
      </c>
      <c r="H10" s="3">
        <f>IFERROR(VLOOKUP(H24,'Pre-transfer 2023 Ranking'!$D:$F,3,0),0)</f>
        <v>425</v>
      </c>
      <c r="I10" s="3">
        <f>IFERROR(VLOOKUP(I24,'Pre-transfer 2023 Ranking'!$D:$F,3,0),0)</f>
        <v>461</v>
      </c>
      <c r="J10" s="3">
        <f>IFERROR(VLOOKUP(J24,'Pre-transfer 2023 Ranking'!$D:$F,3,0),0)</f>
        <v>375</v>
      </c>
      <c r="K10" s="3">
        <f>IFERROR(VLOOKUP(K24,'Pre-transfer 2023 Ranking'!$D:$F,3,0),0)</f>
        <v>420</v>
      </c>
      <c r="L10" s="3">
        <f>IFERROR(VLOOKUP(L24,'Pre-transfer 2023 Ranking'!$D:$F,3,0),0)</f>
        <v>553</v>
      </c>
    </row>
    <row r="11">
      <c r="A11" s="76" t="s">
        <v>10</v>
      </c>
      <c r="B11" s="2">
        <f t="shared" si="1"/>
        <v>1</v>
      </c>
      <c r="C11" s="2">
        <f t="shared" si="2"/>
        <v>0</v>
      </c>
      <c r="D11" s="2">
        <f t="shared" si="3"/>
        <v>5098</v>
      </c>
      <c r="E11" s="3">
        <f>IFERROR(VLOOKUP(E25,'Pre-transfer 2023 Ranking'!$D:$F,3,0),0)</f>
        <v>1674</v>
      </c>
      <c r="F11" s="3">
        <f>IFERROR(VLOOKUP(F25,'Pre-transfer 2023 Ranking'!$D:$F,3,0),0)</f>
        <v>432</v>
      </c>
      <c r="G11" s="3">
        <f>IFERROR(VLOOKUP(G25,'Pre-transfer 2023 Ranking'!$D:$F,3,0),0)</f>
        <v>954</v>
      </c>
      <c r="H11" s="3">
        <f>IFERROR(VLOOKUP(H25,'Pre-transfer 2023 Ranking'!$D:$F,3,0),0)</f>
        <v>45</v>
      </c>
      <c r="I11" s="3">
        <f>IFERROR(VLOOKUP(I25,'Pre-transfer 2023 Ranking'!$D:$F,3,0),0)</f>
        <v>450</v>
      </c>
      <c r="J11" s="3">
        <f>IFERROR(VLOOKUP(J25,'Pre-transfer 2023 Ranking'!$D:$F,3,0),0)</f>
        <v>481</v>
      </c>
      <c r="K11" s="3">
        <f>IFERROR(VLOOKUP(K25,'Pre-transfer 2023 Ranking'!$D:$F,3,0),0)</f>
        <v>444</v>
      </c>
      <c r="L11" s="3">
        <f>IFERROR(VLOOKUP(L25,'Pre-transfer 2023 Ranking'!$D:$F,3,0),0)</f>
        <v>618</v>
      </c>
      <c r="M11" s="4"/>
    </row>
    <row r="12">
      <c r="A12" s="76" t="s">
        <v>8587</v>
      </c>
      <c r="B12" s="2">
        <f t="shared" si="1"/>
        <v>10</v>
      </c>
      <c r="C12" s="2">
        <f t="shared" si="2"/>
        <v>0</v>
      </c>
      <c r="D12" s="2">
        <f t="shared" si="3"/>
        <v>2470</v>
      </c>
      <c r="E12" s="3">
        <f>IFERROR(VLOOKUP(E26,'Pre-transfer 2023 Ranking'!$D:$F,3,0),0)</f>
        <v>311</v>
      </c>
      <c r="F12" s="3">
        <f>IFERROR(VLOOKUP(F26,'Pre-transfer 2023 Ranking'!$D:$F,3,0),0)</f>
        <v>127</v>
      </c>
      <c r="G12" s="3">
        <f>IFERROR(VLOOKUP(G26,'Pre-transfer 2023 Ranking'!$D:$F,3,0),0)</f>
        <v>77</v>
      </c>
      <c r="H12" s="3">
        <f>IFERROR(VLOOKUP(H26,'Pre-transfer 2023 Ranking'!$D:$F,3,0),0)</f>
        <v>157</v>
      </c>
      <c r="I12" s="3">
        <f>IFERROR(VLOOKUP(I26,'Pre-transfer 2023 Ranking'!$D:$F,3,0),0)</f>
        <v>726</v>
      </c>
      <c r="J12" s="3">
        <f>IFERROR(VLOOKUP(J26,'Pre-transfer 2023 Ranking'!$D:$F,3,0),0)</f>
        <v>202</v>
      </c>
      <c r="K12" s="3">
        <f>IFERROR(VLOOKUP(K26,'Pre-transfer 2023 Ranking'!$D:$F,3,0),0)</f>
        <v>695</v>
      </c>
      <c r="L12" s="3">
        <f>IFERROR(VLOOKUP(L26,'Pre-transfer 2023 Ranking'!$D:$F,3,0),0)</f>
        <v>175</v>
      </c>
    </row>
    <row r="13">
      <c r="A13" s="77" t="s">
        <v>5682</v>
      </c>
      <c r="B13" s="2">
        <f t="shared" si="1"/>
        <v>11</v>
      </c>
      <c r="C13" s="2">
        <f t="shared" si="2"/>
        <v>0</v>
      </c>
      <c r="D13" s="2">
        <f t="shared" si="3"/>
        <v>2086</v>
      </c>
      <c r="E13" s="3">
        <f>IFERROR(VLOOKUP(E27,'Pre-transfer 2023 Ranking'!$D:$F,3,0),0)</f>
        <v>172</v>
      </c>
      <c r="F13" s="3">
        <f>IFERROR(VLOOKUP(F27,'Pre-transfer 2023 Ranking'!$D:$F,3,0),0)</f>
        <v>160</v>
      </c>
      <c r="G13" s="3">
        <f>IFERROR(VLOOKUP(G27,'Pre-transfer 2023 Ranking'!$D:$F,3,0),0)</f>
        <v>262</v>
      </c>
      <c r="H13" s="3">
        <f>IFERROR(VLOOKUP(H27,'Pre-transfer 2023 Ranking'!$D:$F,3,0),0)</f>
        <v>401</v>
      </c>
      <c r="I13" s="3">
        <f>IFERROR(VLOOKUP(I27,'Pre-transfer 2023 Ranking'!$D:$F,3,0),0)</f>
        <v>267</v>
      </c>
      <c r="J13" s="3">
        <f>IFERROR(VLOOKUP(J27,'Pre-transfer 2023 Ranking'!$D:$F,3,0),0)</f>
        <v>295</v>
      </c>
      <c r="K13" s="3">
        <f>IFERROR(VLOOKUP(K27,'Pre-transfer 2023 Ranking'!$D:$F,3,0),0)</f>
        <v>139</v>
      </c>
      <c r="L13" s="3">
        <f>IFERROR(VLOOKUP(L27,'Pre-transfer 2023 Ranking'!$D:$F,3,0),0)</f>
        <v>390</v>
      </c>
    </row>
    <row r="15">
      <c r="B15" s="4"/>
      <c r="C15" s="4"/>
      <c r="D15" s="4" t="s">
        <v>13</v>
      </c>
      <c r="E15" s="3">
        <v>1.0</v>
      </c>
      <c r="F15" s="4">
        <v>2.0</v>
      </c>
      <c r="G15" s="4">
        <v>3.0</v>
      </c>
      <c r="H15" s="4">
        <v>4.0</v>
      </c>
      <c r="I15" s="4">
        <v>5.0</v>
      </c>
      <c r="J15" s="4">
        <v>6.0</v>
      </c>
      <c r="K15" s="4">
        <v>7.0</v>
      </c>
      <c r="L15" s="4">
        <v>8.0</v>
      </c>
    </row>
    <row r="16">
      <c r="A16" s="7" t="str">
        <f t="shared" ref="A16:A27" si="4">D16</f>
        <v>Campbell</v>
      </c>
      <c r="D16" s="75" t="s">
        <v>7</v>
      </c>
      <c r="E16" t="s">
        <v>5715</v>
      </c>
      <c r="F16" t="s">
        <v>5684</v>
      </c>
      <c r="G16" t="s">
        <v>5683</v>
      </c>
      <c r="H16" s="81" t="s">
        <v>6601</v>
      </c>
      <c r="I16" s="12" t="s">
        <v>5709</v>
      </c>
      <c r="J16" t="s">
        <v>5701</v>
      </c>
      <c r="K16" t="s">
        <v>6366</v>
      </c>
      <c r="L16" s="82" t="s">
        <v>5757</v>
      </c>
    </row>
    <row r="17">
      <c r="A17" s="7" t="str">
        <f t="shared" si="4"/>
        <v>Cameron</v>
      </c>
      <c r="D17" s="76" t="s">
        <v>6</v>
      </c>
      <c r="E17" t="s">
        <v>5739</v>
      </c>
      <c r="F17" t="s">
        <v>5706</v>
      </c>
      <c r="G17" t="s">
        <v>6348</v>
      </c>
      <c r="H17" t="s">
        <v>6436</v>
      </c>
      <c r="I17" t="s">
        <v>6264</v>
      </c>
      <c r="J17" t="s">
        <v>6344</v>
      </c>
      <c r="K17" t="s">
        <v>5741</v>
      </c>
      <c r="L17" t="s">
        <v>6241</v>
      </c>
    </row>
    <row r="18">
      <c r="A18" s="7" t="str">
        <f t="shared" si="4"/>
        <v>Chris</v>
      </c>
      <c r="D18" s="76" t="s">
        <v>3448</v>
      </c>
      <c r="E18" t="s">
        <v>6385</v>
      </c>
      <c r="F18" t="s">
        <v>6409</v>
      </c>
      <c r="G18" t="s">
        <v>5694</v>
      </c>
      <c r="H18" t="s">
        <v>6270</v>
      </c>
      <c r="I18" t="s">
        <v>7854</v>
      </c>
      <c r="J18" t="s">
        <v>6429</v>
      </c>
      <c r="K18" t="s">
        <v>6323</v>
      </c>
      <c r="L18" t="s">
        <v>6716</v>
      </c>
    </row>
    <row r="19">
      <c r="A19" s="7" t="str">
        <f t="shared" si="4"/>
        <v>Jason</v>
      </c>
      <c r="D19" s="76" t="s">
        <v>8586</v>
      </c>
      <c r="E19" t="s">
        <v>6290</v>
      </c>
      <c r="F19" t="s">
        <v>5695</v>
      </c>
      <c r="G19" t="s">
        <v>5704</v>
      </c>
      <c r="H19" t="s">
        <v>6279</v>
      </c>
      <c r="I19" t="s">
        <v>6679</v>
      </c>
      <c r="J19" t="s">
        <v>7848</v>
      </c>
      <c r="K19" t="s">
        <v>6428</v>
      </c>
      <c r="L19" t="s">
        <v>5705</v>
      </c>
    </row>
    <row r="20">
      <c r="A20" s="7" t="str">
        <f t="shared" si="4"/>
        <v>Dave</v>
      </c>
      <c r="D20" s="76" t="s">
        <v>8</v>
      </c>
      <c r="E20" t="s">
        <v>5707</v>
      </c>
      <c r="F20" t="s">
        <v>6287</v>
      </c>
      <c r="G20" s="82" t="s">
        <v>5717</v>
      </c>
      <c r="H20" s="82" t="s">
        <v>6548</v>
      </c>
      <c r="I20" s="82" t="s">
        <v>6307</v>
      </c>
      <c r="J20" t="s">
        <v>5723</v>
      </c>
      <c r="K20" t="s">
        <v>5731</v>
      </c>
      <c r="L20" t="s">
        <v>5742</v>
      </c>
    </row>
    <row r="21">
      <c r="A21" s="7" t="str">
        <f t="shared" si="4"/>
        <v>Joe</v>
      </c>
      <c r="D21" s="76" t="s">
        <v>11</v>
      </c>
      <c r="E21" t="s">
        <v>6244</v>
      </c>
      <c r="F21" t="s">
        <v>5744</v>
      </c>
      <c r="G21" t="s">
        <v>5688</v>
      </c>
      <c r="H21" t="s">
        <v>5736</v>
      </c>
      <c r="I21" t="s">
        <v>5738</v>
      </c>
      <c r="J21" t="s">
        <v>5727</v>
      </c>
      <c r="K21" t="s">
        <v>6245</v>
      </c>
      <c r="L21" t="s">
        <v>5718</v>
      </c>
    </row>
    <row r="22">
      <c r="A22" s="7" t="str">
        <f t="shared" si="4"/>
        <v>Nick</v>
      </c>
      <c r="D22" s="76" t="s">
        <v>4</v>
      </c>
      <c r="E22" t="s">
        <v>5693</v>
      </c>
      <c r="F22" t="s">
        <v>5724</v>
      </c>
      <c r="G22" t="s">
        <v>5730</v>
      </c>
      <c r="H22" t="s">
        <v>5728</v>
      </c>
      <c r="I22" s="4" t="s">
        <v>6399</v>
      </c>
      <c r="J22" s="12" t="s">
        <v>5702</v>
      </c>
      <c r="K22" s="82" t="s">
        <v>6303</v>
      </c>
      <c r="L22" s="82" t="s">
        <v>5721</v>
      </c>
      <c r="Q22" s="4"/>
      <c r="R22" s="4"/>
    </row>
    <row r="23">
      <c r="A23" s="7" t="str">
        <f t="shared" si="4"/>
        <v>Tim</v>
      </c>
      <c r="D23" s="76" t="s">
        <v>5</v>
      </c>
      <c r="E23" t="s">
        <v>5725</v>
      </c>
      <c r="F23" s="82" t="s">
        <v>6380</v>
      </c>
      <c r="G23" s="82" t="s">
        <v>6263</v>
      </c>
      <c r="H23" s="82" t="s">
        <v>6251</v>
      </c>
      <c r="I23" t="s">
        <v>6247</v>
      </c>
      <c r="J23" t="s">
        <v>6286</v>
      </c>
      <c r="K23" t="s">
        <v>6242</v>
      </c>
      <c r="L23" t="s">
        <v>6490</v>
      </c>
    </row>
    <row r="24">
      <c r="A24" s="7" t="str">
        <f t="shared" si="4"/>
        <v>Mike</v>
      </c>
      <c r="D24" s="76" t="s">
        <v>9</v>
      </c>
      <c r="E24" t="s">
        <v>5729</v>
      </c>
      <c r="F24" t="s">
        <v>5691</v>
      </c>
      <c r="G24" t="s">
        <v>5762</v>
      </c>
      <c r="H24" t="s">
        <v>5710</v>
      </c>
      <c r="I24" s="82" t="s">
        <v>5698</v>
      </c>
      <c r="J24" t="s">
        <v>5690</v>
      </c>
      <c r="K24" s="82" t="s">
        <v>5745</v>
      </c>
      <c r="L24" t="s">
        <v>5726</v>
      </c>
    </row>
    <row r="25">
      <c r="A25" s="7" t="str">
        <f t="shared" si="4"/>
        <v>Andy</v>
      </c>
      <c r="D25" s="76" t="s">
        <v>10</v>
      </c>
      <c r="E25" s="12" t="s">
        <v>5699</v>
      </c>
      <c r="F25" s="12" t="s">
        <v>5735</v>
      </c>
      <c r="G25" s="12" t="s">
        <v>5732</v>
      </c>
      <c r="H25" s="81" t="s">
        <v>6989</v>
      </c>
      <c r="I25" s="12" t="s">
        <v>5711</v>
      </c>
      <c r="J25" s="12" t="s">
        <v>5697</v>
      </c>
      <c r="K25" s="12" t="s">
        <v>5708</v>
      </c>
      <c r="L25" s="12" t="s">
        <v>5703</v>
      </c>
    </row>
    <row r="26">
      <c r="A26" s="7" t="str">
        <f t="shared" si="4"/>
        <v>Past performance is not a reliable indicator of future results </v>
      </c>
      <c r="D26" s="76" t="s">
        <v>8587</v>
      </c>
      <c r="E26" t="s">
        <v>5687</v>
      </c>
      <c r="F26" t="s">
        <v>6458</v>
      </c>
      <c r="G26" t="s">
        <v>6618</v>
      </c>
      <c r="H26" t="s">
        <v>6450</v>
      </c>
      <c r="I26" t="s">
        <v>5685</v>
      </c>
      <c r="J26" t="s">
        <v>6269</v>
      </c>
      <c r="K26" t="s">
        <v>5700</v>
      </c>
      <c r="L26" t="s">
        <v>6327</v>
      </c>
    </row>
    <row r="27">
      <c r="A27" s="7" t="str">
        <f t="shared" si="4"/>
        <v>Hipster's Choice</v>
      </c>
      <c r="D27" s="77" t="s">
        <v>5682</v>
      </c>
      <c r="E27" t="s">
        <v>6453</v>
      </c>
      <c r="F27" t="s">
        <v>5751</v>
      </c>
      <c r="G27" t="s">
        <v>5720</v>
      </c>
      <c r="H27" t="s">
        <v>5758</v>
      </c>
      <c r="I27" t="s">
        <v>6393</v>
      </c>
      <c r="J27" t="s">
        <v>6360</v>
      </c>
      <c r="K27" t="s">
        <v>6376</v>
      </c>
      <c r="L27" t="s">
        <v>5712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.88"/>
    <col customWidth="1" min="3" max="3" width="5.75"/>
    <col customWidth="1" min="4" max="4" width="22.13"/>
    <col customWidth="1" min="5" max="5" width="16.88"/>
    <col customWidth="1" min="6" max="6" width="4.63"/>
  </cols>
  <sheetData>
    <row r="1">
      <c r="A1" s="8" t="s">
        <v>1</v>
      </c>
      <c r="B1" s="8" t="s">
        <v>86</v>
      </c>
      <c r="C1" s="8" t="s">
        <v>87</v>
      </c>
      <c r="D1" s="8" t="s">
        <v>88</v>
      </c>
      <c r="E1" s="8" t="s">
        <v>0</v>
      </c>
      <c r="F1" s="8" t="s">
        <v>3</v>
      </c>
      <c r="G1" s="9"/>
      <c r="I1" s="10" t="s">
        <v>13</v>
      </c>
    </row>
    <row r="2">
      <c r="A2" s="4">
        <v>1.0</v>
      </c>
      <c r="B2" s="4">
        <v>1.0</v>
      </c>
      <c r="C2" s="4" t="s">
        <v>4312</v>
      </c>
      <c r="D2" s="4" t="s">
        <v>5699</v>
      </c>
      <c r="E2" s="4" t="s">
        <v>5763</v>
      </c>
      <c r="F2" s="4">
        <v>1674.0</v>
      </c>
      <c r="G2" s="11"/>
      <c r="I2" t="str">
        <f t="array" ref="I2">INDEX('Pre-transfer 2023 Points'!$D$16:$D$27,MATCH(1,MMULT(--('Pre-transfer 2023 Points'!$E$16:$L$27=D2),TRANSPOSE(COLUMN('Pre-transfer 2023 Points'!$E$16:$L$27)^0)),0))</f>
        <v>Andy</v>
      </c>
    </row>
    <row r="3">
      <c r="A3" s="4">
        <v>2.0</v>
      </c>
      <c r="B3" s="4">
        <v>3.0</v>
      </c>
      <c r="C3" s="4" t="s">
        <v>89</v>
      </c>
      <c r="D3" s="4" t="s">
        <v>5707</v>
      </c>
      <c r="E3" s="4" t="s">
        <v>8588</v>
      </c>
      <c r="F3" s="4">
        <v>1543.0</v>
      </c>
      <c r="G3" s="11"/>
      <c r="I3" t="str">
        <f t="array" ref="I3">INDEX('Pre-transfer 2023 Points'!$D$16:$D$27,MATCH(1,MMULT(--('Pre-transfer 2023 Points'!$E$16:$L$27=D3),TRANSPOSE(COLUMN('Pre-transfer 2023 Points'!$E$16:$L$27)^0)),0))</f>
        <v>Dave</v>
      </c>
    </row>
    <row r="4">
      <c r="A4" s="4">
        <v>3.0</v>
      </c>
      <c r="B4" s="4">
        <v>20.0</v>
      </c>
      <c r="C4" s="4" t="s">
        <v>105</v>
      </c>
      <c r="D4" s="4" t="s">
        <v>5715</v>
      </c>
      <c r="E4" s="4" t="s">
        <v>8589</v>
      </c>
      <c r="F4" s="4">
        <v>1465.0</v>
      </c>
      <c r="G4" s="11"/>
      <c r="I4" t="str">
        <f t="array" ref="I4">INDEX('Pre-transfer 2023 Points'!$D$16:$D$27,MATCH(1,MMULT(--('Pre-transfer 2023 Points'!$E$16:$L$27=D4),TRANSPOSE(COLUMN('Pre-transfer 2023 Points'!$E$16:$L$27)^0)),0))</f>
        <v>Campbell</v>
      </c>
    </row>
    <row r="5">
      <c r="A5" s="4">
        <v>4.0</v>
      </c>
      <c r="B5" s="4">
        <v>4.0</v>
      </c>
      <c r="C5" s="4" t="s">
        <v>4312</v>
      </c>
      <c r="D5" s="4" t="s">
        <v>5691</v>
      </c>
      <c r="E5" s="4" t="s">
        <v>8589</v>
      </c>
      <c r="F5" s="4">
        <v>1206.0</v>
      </c>
      <c r="G5" s="11"/>
      <c r="I5" t="str">
        <f t="array" ref="I5">INDEX('Pre-transfer 2023 Points'!$D$16:$D$27,MATCH(1,MMULT(--('Pre-transfer 2023 Points'!$E$16:$L$27=D5),TRANSPOSE(COLUMN('Pre-transfer 2023 Points'!$E$16:$L$27)^0)),0))</f>
        <v>Mike</v>
      </c>
    </row>
    <row r="6">
      <c r="A6" s="4">
        <v>5.0</v>
      </c>
      <c r="B6" s="4">
        <v>17.0</v>
      </c>
      <c r="C6" s="4" t="s">
        <v>4404</v>
      </c>
      <c r="D6" s="4" t="s">
        <v>5683</v>
      </c>
      <c r="E6" s="4" t="s">
        <v>8590</v>
      </c>
      <c r="F6" s="4">
        <v>1151.0</v>
      </c>
      <c r="G6" s="11"/>
      <c r="I6" t="str">
        <f t="array" ref="I6">INDEX('Pre-transfer 2023 Points'!$D$16:$D$27,MATCH(1,MMULT(--('Pre-transfer 2023 Points'!$E$16:$L$27=D6),TRANSPOSE(COLUMN('Pre-transfer 2023 Points'!$E$16:$L$27)^0)),0))</f>
        <v>Campbell</v>
      </c>
    </row>
    <row r="7">
      <c r="A7" s="4">
        <v>6.0</v>
      </c>
      <c r="B7" s="4">
        <v>42.0</v>
      </c>
      <c r="C7" s="4" t="s">
        <v>1248</v>
      </c>
      <c r="D7" s="4" t="s">
        <v>5695</v>
      </c>
      <c r="E7" s="4" t="s">
        <v>8968</v>
      </c>
      <c r="F7" s="4">
        <v>1006.0</v>
      </c>
      <c r="G7" s="11"/>
      <c r="I7" t="str">
        <f t="array" ref="I7">INDEX('Pre-transfer 2023 Points'!$D$16:$D$27,MATCH(1,MMULT(--('Pre-transfer 2023 Points'!$E$16:$L$27=D7),TRANSPOSE(COLUMN('Pre-transfer 2023 Points'!$E$16:$L$27)^0)),0))</f>
        <v>Jason</v>
      </c>
    </row>
    <row r="8">
      <c r="A8" s="4">
        <v>7.0</v>
      </c>
      <c r="B8" s="4">
        <v>33.0</v>
      </c>
      <c r="C8" s="4" t="s">
        <v>658</v>
      </c>
      <c r="D8" s="4" t="s">
        <v>5732</v>
      </c>
      <c r="E8" s="4" t="s">
        <v>5763</v>
      </c>
      <c r="F8" s="4">
        <v>954.0</v>
      </c>
      <c r="G8" s="11"/>
      <c r="I8" t="str">
        <f t="array" ref="I8">INDEX('Pre-transfer 2023 Points'!$D$16:$D$27,MATCH(1,MMULT(--('Pre-transfer 2023 Points'!$E$16:$L$27=D8),TRANSPOSE(COLUMN('Pre-transfer 2023 Points'!$E$16:$L$27)^0)),0))</f>
        <v>Andy</v>
      </c>
    </row>
    <row r="9">
      <c r="A9" s="4">
        <v>8.0</v>
      </c>
      <c r="B9" s="4">
        <v>7.0</v>
      </c>
      <c r="C9" s="4" t="s">
        <v>168</v>
      </c>
      <c r="D9" s="4" t="s">
        <v>5724</v>
      </c>
      <c r="E9" s="4" t="s">
        <v>8590</v>
      </c>
      <c r="F9" s="4">
        <v>933.0</v>
      </c>
      <c r="G9" s="11"/>
      <c r="I9" t="str">
        <f t="array" ref="I9">INDEX('Pre-transfer 2023 Points'!$D$16:$D$27,MATCH(1,MMULT(--('Pre-transfer 2023 Points'!$E$16:$L$27=D9),TRANSPOSE(COLUMN('Pre-transfer 2023 Points'!$E$16:$L$27)^0)),0))</f>
        <v>Nick</v>
      </c>
    </row>
    <row r="10">
      <c r="A10" s="4">
        <v>9.0</v>
      </c>
      <c r="B10" s="4">
        <v>6.0</v>
      </c>
      <c r="C10" s="4" t="s">
        <v>5522</v>
      </c>
      <c r="D10" s="4" t="s">
        <v>5684</v>
      </c>
      <c r="E10" s="4" t="s">
        <v>8968</v>
      </c>
      <c r="F10" s="4">
        <v>895.0</v>
      </c>
      <c r="G10" s="11"/>
      <c r="I10" t="str">
        <f t="array" ref="I10">INDEX('Pre-transfer 2023 Points'!$D$16:$D$27,MATCH(1,MMULT(--('Pre-transfer 2023 Points'!$E$16:$L$27=D10),TRANSPOSE(COLUMN('Pre-transfer 2023 Points'!$E$16:$L$27)^0)),0))</f>
        <v>Campbell</v>
      </c>
    </row>
    <row r="11">
      <c r="A11" s="4">
        <v>10.0</v>
      </c>
      <c r="B11" s="4">
        <v>23.0</v>
      </c>
      <c r="C11" s="4" t="s">
        <v>4362</v>
      </c>
      <c r="D11" s="4" t="s">
        <v>5738</v>
      </c>
      <c r="E11" s="4" t="s">
        <v>5763</v>
      </c>
      <c r="F11" s="4">
        <v>892.0</v>
      </c>
      <c r="G11" s="11"/>
      <c r="I11" t="str">
        <f t="array" ref="I11">INDEX('Pre-transfer 2023 Points'!$D$16:$D$27,MATCH(1,MMULT(--('Pre-transfer 2023 Points'!$E$16:$L$27=D11),TRANSPOSE(COLUMN('Pre-transfer 2023 Points'!$E$16:$L$27)^0)),0))</f>
        <v>Joe</v>
      </c>
    </row>
    <row r="12">
      <c r="A12" s="4">
        <v>11.0</v>
      </c>
      <c r="B12" s="4">
        <v>2.0</v>
      </c>
      <c r="C12" s="4" t="s">
        <v>116</v>
      </c>
      <c r="D12" s="4" t="s">
        <v>5739</v>
      </c>
      <c r="E12" s="4" t="s">
        <v>8589</v>
      </c>
      <c r="F12" s="4">
        <v>889.0</v>
      </c>
      <c r="G12" s="11"/>
      <c r="I12" t="str">
        <f t="array" ref="I12">INDEX('Pre-transfer 2023 Points'!$D$16:$D$27,MATCH(1,MMULT(--('Pre-transfer 2023 Points'!$E$16:$L$27=D12),TRANSPOSE(COLUMN('Pre-transfer 2023 Points'!$E$16:$L$27)^0)),0))</f>
        <v>Cameron</v>
      </c>
    </row>
    <row r="13">
      <c r="A13" s="4">
        <v>12.0</v>
      </c>
      <c r="B13" s="4">
        <v>16.0</v>
      </c>
      <c r="C13" s="4" t="s">
        <v>470</v>
      </c>
      <c r="D13" s="4" t="s">
        <v>5736</v>
      </c>
      <c r="E13" s="4" t="s">
        <v>8589</v>
      </c>
      <c r="F13" s="4">
        <v>852.0</v>
      </c>
      <c r="G13" s="11"/>
      <c r="I13" t="str">
        <f t="array" ref="I13">INDEX('Pre-transfer 2023 Points'!$D$16:$D$27,MATCH(1,MMULT(--('Pre-transfer 2023 Points'!$E$16:$L$27=D13),TRANSPOSE(COLUMN('Pre-transfer 2023 Points'!$E$16:$L$27)^0)),0))</f>
        <v>Joe</v>
      </c>
    </row>
    <row r="14">
      <c r="A14" s="4">
        <v>13.0</v>
      </c>
      <c r="B14" s="4">
        <v>49.0</v>
      </c>
      <c r="C14" s="4" t="s">
        <v>1248</v>
      </c>
      <c r="D14" s="4" t="s">
        <v>5704</v>
      </c>
      <c r="E14" s="4" t="s">
        <v>102</v>
      </c>
      <c r="F14" s="4">
        <v>846.0</v>
      </c>
      <c r="G14" s="11"/>
      <c r="I14" t="str">
        <f t="array" ref="I14">INDEX('Pre-transfer 2023 Points'!$D$16:$D$27,MATCH(1,MMULT(--('Pre-transfer 2023 Points'!$E$16:$L$27=D14),TRANSPOSE(COLUMN('Pre-transfer 2023 Points'!$E$16:$L$27)^0)),0))</f>
        <v>Jason</v>
      </c>
    </row>
    <row r="15">
      <c r="A15" s="4">
        <v>14.0</v>
      </c>
      <c r="B15" s="4">
        <v>34.0</v>
      </c>
      <c r="C15" s="4" t="s">
        <v>253</v>
      </c>
      <c r="D15" s="4" t="s">
        <v>5723</v>
      </c>
      <c r="E15" s="4" t="s">
        <v>8589</v>
      </c>
      <c r="F15" s="4">
        <v>832.0</v>
      </c>
      <c r="G15" s="11"/>
      <c r="I15" t="str">
        <f t="array" ref="I15">INDEX('Pre-transfer 2023 Points'!$D$16:$D$27,MATCH(1,MMULT(--('Pre-transfer 2023 Points'!$E$16:$L$27=D15),TRANSPOSE(COLUMN('Pre-transfer 2023 Points'!$E$16:$L$27)^0)),0))</f>
        <v>Dave</v>
      </c>
    </row>
    <row r="16">
      <c r="A16" s="4">
        <v>15.0</v>
      </c>
      <c r="B16" s="4">
        <v>55.0</v>
      </c>
      <c r="C16" s="4" t="s">
        <v>220</v>
      </c>
      <c r="D16" s="4" t="s">
        <v>6241</v>
      </c>
      <c r="E16" s="4" t="s">
        <v>4326</v>
      </c>
      <c r="F16" s="4">
        <v>829.0</v>
      </c>
      <c r="G16" s="11"/>
      <c r="I16" t="str">
        <f t="array" ref="I16">INDEX('Pre-transfer 2023 Points'!$D$16:$D$27,MATCH(1,MMULT(--('Pre-transfer 2023 Points'!$E$16:$L$27=D16),TRANSPOSE(COLUMN('Pre-transfer 2023 Points'!$E$16:$L$27)^0)),0))</f>
        <v>Cameron</v>
      </c>
    </row>
    <row r="17">
      <c r="A17" s="4">
        <v>16.0</v>
      </c>
      <c r="B17" s="4">
        <v>491.0</v>
      </c>
      <c r="C17" s="4" t="s">
        <v>5836</v>
      </c>
      <c r="D17" s="4" t="s">
        <v>5733</v>
      </c>
      <c r="E17" s="4" t="s">
        <v>8591</v>
      </c>
      <c r="F17" s="4">
        <v>797.0</v>
      </c>
      <c r="G17" s="11"/>
      <c r="I17" t="str">
        <f t="array" ref="I17">INDEX('Pre-transfer 2023 Points'!$D$16:$D$27,MATCH(1,MMULT(--('Pre-transfer 2023 Points'!$E$16:$L$27=D17),TRANSPOSE(COLUMN('Pre-transfer 2023 Points'!$E$16:$L$27)^0)),0))</f>
        <v>#N/A</v>
      </c>
    </row>
    <row r="18">
      <c r="A18" s="4">
        <v>17.0</v>
      </c>
      <c r="B18" s="4">
        <v>13.0</v>
      </c>
      <c r="C18" s="4" t="s">
        <v>129</v>
      </c>
      <c r="D18" s="4" t="s">
        <v>5725</v>
      </c>
      <c r="E18" s="4" t="s">
        <v>5764</v>
      </c>
      <c r="F18" s="4">
        <v>784.0</v>
      </c>
      <c r="G18" s="11"/>
      <c r="I18" t="str">
        <f t="array" ref="I18">INDEX('Pre-transfer 2023 Points'!$D$16:$D$27,MATCH(1,MMULT(--('Pre-transfer 2023 Points'!$E$16:$L$27=D18),TRANSPOSE(COLUMN('Pre-transfer 2023 Points'!$E$16:$L$27)^0)),0))</f>
        <v>Tim</v>
      </c>
    </row>
    <row r="19">
      <c r="A19" s="4">
        <v>18.0</v>
      </c>
      <c r="B19" s="4">
        <v>58.0</v>
      </c>
      <c r="C19" s="4" t="s">
        <v>220</v>
      </c>
      <c r="D19" s="4" t="s">
        <v>5731</v>
      </c>
      <c r="E19" s="4" t="s">
        <v>139</v>
      </c>
      <c r="F19" s="4">
        <v>779.0</v>
      </c>
      <c r="G19" s="11"/>
      <c r="I19" t="str">
        <f t="array" ref="I19">INDEX('Pre-transfer 2023 Points'!$D$16:$D$27,MATCH(1,MMULT(--('Pre-transfer 2023 Points'!$E$16:$L$27=D19),TRANSPOSE(COLUMN('Pre-transfer 2023 Points'!$E$16:$L$27)^0)),0))</f>
        <v>Dave</v>
      </c>
    </row>
    <row r="20">
      <c r="A20" s="4">
        <v>19.0</v>
      </c>
      <c r="B20" s="4">
        <v>109.0</v>
      </c>
      <c r="C20" s="4" t="s">
        <v>230</v>
      </c>
      <c r="D20" s="4" t="s">
        <v>5737</v>
      </c>
      <c r="E20" s="4" t="s">
        <v>8968</v>
      </c>
      <c r="F20" s="4">
        <v>742.0</v>
      </c>
      <c r="G20" s="11"/>
      <c r="I20" t="str">
        <f t="array" ref="I20">INDEX('Pre-transfer 2023 Points'!$D$16:$D$27,MATCH(1,MMULT(--('Pre-transfer 2023 Points'!$E$16:$L$27=D20),TRANSPOSE(COLUMN('Pre-transfer 2023 Points'!$E$16:$L$27)^0)),0))</f>
        <v>#N/A</v>
      </c>
    </row>
    <row r="21">
      <c r="A21" s="4">
        <v>20.0</v>
      </c>
      <c r="B21" s="4">
        <v>111.0</v>
      </c>
      <c r="C21" s="4" t="s">
        <v>104</v>
      </c>
      <c r="D21" s="4" t="s">
        <v>5685</v>
      </c>
      <c r="E21" s="4" t="s">
        <v>139</v>
      </c>
      <c r="F21" s="4">
        <v>726.0</v>
      </c>
      <c r="G21" s="11"/>
      <c r="I21" t="str">
        <f t="array" ref="I21">INDEX('Pre-transfer 2023 Points'!$D$16:$D$27,MATCH(1,MMULT(--('Pre-transfer 2023 Points'!$E$16:$L$27=D21),TRANSPOSE(COLUMN('Pre-transfer 2023 Points'!$E$16:$L$27)^0)),0))</f>
        <v>Past performance is not a reliable indicator of future results </v>
      </c>
    </row>
    <row r="22">
      <c r="A22" s="4">
        <v>21.0</v>
      </c>
      <c r="B22" s="4">
        <v>41.0</v>
      </c>
      <c r="C22" s="4" t="s">
        <v>253</v>
      </c>
      <c r="D22" s="4" t="s">
        <v>5742</v>
      </c>
      <c r="E22" s="4" t="s">
        <v>8591</v>
      </c>
      <c r="F22" s="4">
        <v>723.0</v>
      </c>
      <c r="G22" s="11"/>
      <c r="I22" t="str">
        <f t="array" ref="I22">INDEX('Pre-transfer 2023 Points'!$D$16:$D$27,MATCH(1,MMULT(--('Pre-transfer 2023 Points'!$E$16:$L$27=D22),TRANSPOSE(COLUMN('Pre-transfer 2023 Points'!$E$16:$L$27)^0)),0))</f>
        <v>Dave</v>
      </c>
    </row>
    <row r="23">
      <c r="A23" s="4">
        <v>22.0</v>
      </c>
      <c r="B23" s="4">
        <v>144.0</v>
      </c>
      <c r="C23" s="4" t="s">
        <v>4568</v>
      </c>
      <c r="D23" s="4" t="s">
        <v>5709</v>
      </c>
      <c r="E23" s="4" t="s">
        <v>115</v>
      </c>
      <c r="F23" s="4">
        <v>720.0</v>
      </c>
      <c r="G23" s="11"/>
      <c r="I23" t="str">
        <f t="array" ref="I23">INDEX('Pre-transfer 2023 Points'!$D$16:$D$27,MATCH(1,MMULT(--('Pre-transfer 2023 Points'!$E$16:$L$27=D23),TRANSPOSE(COLUMN('Pre-transfer 2023 Points'!$E$16:$L$27)^0)),0))</f>
        <v>Campbell</v>
      </c>
    </row>
    <row r="24">
      <c r="A24" s="4">
        <v>23.0</v>
      </c>
      <c r="B24" s="4">
        <v>157.0</v>
      </c>
      <c r="C24" s="4" t="s">
        <v>437</v>
      </c>
      <c r="D24" s="4" t="s">
        <v>5700</v>
      </c>
      <c r="E24" s="4" t="s">
        <v>139</v>
      </c>
      <c r="F24" s="4">
        <v>695.0</v>
      </c>
      <c r="G24" s="11"/>
      <c r="I24" t="str">
        <f t="array" ref="I24">INDEX('Pre-transfer 2023 Points'!$D$16:$D$27,MATCH(1,MMULT(--('Pre-transfer 2023 Points'!$E$16:$L$27=D24),TRANSPOSE(COLUMN('Pre-transfer 2023 Points'!$E$16:$L$27)^0)),0))</f>
        <v>Past performance is not a reliable indicator of future results </v>
      </c>
    </row>
    <row r="25">
      <c r="A25" s="4">
        <v>24.0</v>
      </c>
      <c r="B25" s="4">
        <v>69.0</v>
      </c>
      <c r="C25" s="4" t="s">
        <v>5129</v>
      </c>
      <c r="D25" s="4" t="s">
        <v>5705</v>
      </c>
      <c r="E25" s="4" t="s">
        <v>5763</v>
      </c>
      <c r="F25" s="4">
        <v>650.0</v>
      </c>
      <c r="G25" s="11"/>
      <c r="I25" t="str">
        <f t="array" ref="I25">INDEX('Pre-transfer 2023 Points'!$D$16:$D$27,MATCH(1,MMULT(--('Pre-transfer 2023 Points'!$E$16:$L$27=D25),TRANSPOSE(COLUMN('Pre-transfer 2023 Points'!$E$16:$L$27)^0)),0))</f>
        <v>Jason</v>
      </c>
    </row>
    <row r="26">
      <c r="A26" s="4">
        <v>25.0</v>
      </c>
      <c r="B26" s="4">
        <v>8.0</v>
      </c>
      <c r="C26" s="4" t="s">
        <v>701</v>
      </c>
      <c r="D26" s="4" t="s">
        <v>5744</v>
      </c>
      <c r="E26" s="4" t="s">
        <v>102</v>
      </c>
      <c r="F26" s="4">
        <v>625.0</v>
      </c>
      <c r="G26" s="11"/>
      <c r="I26" t="str">
        <f t="array" ref="I26">INDEX('Pre-transfer 2023 Points'!$D$16:$D$27,MATCH(1,MMULT(--('Pre-transfer 2023 Points'!$E$16:$L$27=D26),TRANSPOSE(COLUMN('Pre-transfer 2023 Points'!$E$16:$L$27)^0)),0))</f>
        <v>Joe</v>
      </c>
    </row>
    <row r="27">
      <c r="A27" s="4">
        <v>26.0</v>
      </c>
      <c r="B27" s="4">
        <v>47.0</v>
      </c>
      <c r="C27" s="4" t="s">
        <v>461</v>
      </c>
      <c r="D27" s="4" t="s">
        <v>5703</v>
      </c>
      <c r="E27" s="4" t="s">
        <v>4326</v>
      </c>
      <c r="F27" s="4">
        <v>618.0</v>
      </c>
      <c r="G27" s="11"/>
      <c r="I27" t="str">
        <f t="array" ref="I27">INDEX('Pre-transfer 2023 Points'!$D$16:$D$27,MATCH(1,MMULT(--('Pre-transfer 2023 Points'!$E$16:$L$27=D27),TRANSPOSE(COLUMN('Pre-transfer 2023 Points'!$E$16:$L$27)^0)),0))</f>
        <v>Andy</v>
      </c>
    </row>
    <row r="28">
      <c r="A28" s="4">
        <v>27.0</v>
      </c>
      <c r="B28" s="4">
        <v>251.0</v>
      </c>
      <c r="C28" s="4" t="s">
        <v>4364</v>
      </c>
      <c r="D28" s="4" t="s">
        <v>8969</v>
      </c>
      <c r="E28" s="4" t="s">
        <v>115</v>
      </c>
      <c r="F28" s="4">
        <v>613.0</v>
      </c>
      <c r="G28" s="11"/>
      <c r="I28" t="str">
        <f t="array" ref="I28">INDEX('Pre-transfer 2023 Points'!$D$16:$D$27,MATCH(1,MMULT(--('Pre-transfer 2023 Points'!$E$16:$L$27=D28),TRANSPOSE(COLUMN('Pre-transfer 2023 Points'!$E$16:$L$27)^0)),0))</f>
        <v>#N/A</v>
      </c>
    </row>
    <row r="29">
      <c r="A29" s="4">
        <v>28.0</v>
      </c>
      <c r="B29" s="4">
        <v>71.0</v>
      </c>
      <c r="C29" s="4" t="s">
        <v>539</v>
      </c>
      <c r="D29" s="4" t="s">
        <v>5747</v>
      </c>
      <c r="E29" s="4" t="s">
        <v>157</v>
      </c>
      <c r="F29" s="4">
        <v>612.0</v>
      </c>
      <c r="G29" s="11"/>
      <c r="I29" t="str">
        <f t="array" ref="I29">INDEX('Pre-transfer 2023 Points'!$D$16:$D$27,MATCH(1,MMULT(--('Pre-transfer 2023 Points'!$E$16:$L$27=D29),TRANSPOSE(COLUMN('Pre-transfer 2023 Points'!$E$16:$L$27)^0)),0))</f>
        <v>#N/A</v>
      </c>
    </row>
    <row r="30">
      <c r="A30" s="4">
        <v>29.0</v>
      </c>
      <c r="B30" s="4">
        <v>65.0</v>
      </c>
      <c r="C30" s="4" t="s">
        <v>1248</v>
      </c>
      <c r="D30" s="4" t="s">
        <v>6242</v>
      </c>
      <c r="E30" s="4" t="s">
        <v>102</v>
      </c>
      <c r="F30" s="4">
        <v>609.0</v>
      </c>
      <c r="G30" s="11"/>
      <c r="I30" t="str">
        <f t="array" ref="I30">INDEX('Pre-transfer 2023 Points'!$D$16:$D$27,MATCH(1,MMULT(--('Pre-transfer 2023 Points'!$E$16:$L$27=D30),TRANSPOSE(COLUMN('Pre-transfer 2023 Points'!$E$16:$L$27)^0)),0))</f>
        <v>Tim</v>
      </c>
    </row>
    <row r="31">
      <c r="A31" s="4">
        <v>30.0</v>
      </c>
      <c r="B31" s="4">
        <v>103.0</v>
      </c>
      <c r="C31" s="4" t="s">
        <v>427</v>
      </c>
      <c r="D31" s="4" t="s">
        <v>5749</v>
      </c>
      <c r="E31" s="4" t="s">
        <v>102</v>
      </c>
      <c r="F31" s="4">
        <v>596.0</v>
      </c>
      <c r="G31" s="11"/>
      <c r="I31" t="str">
        <f t="array" ref="I31">INDEX('Pre-transfer 2023 Points'!$D$16:$D$27,MATCH(1,MMULT(--('Pre-transfer 2023 Points'!$E$16:$L$27=D31),TRANSPOSE(COLUMN('Pre-transfer 2023 Points'!$E$16:$L$27)^0)),0))</f>
        <v>#N/A</v>
      </c>
    </row>
    <row r="32">
      <c r="A32" s="4">
        <v>31.0</v>
      </c>
      <c r="B32" s="4">
        <v>292.0</v>
      </c>
      <c r="C32" s="4" t="s">
        <v>5633</v>
      </c>
      <c r="D32" s="4" t="s">
        <v>6249</v>
      </c>
      <c r="E32" s="4" t="s">
        <v>8970</v>
      </c>
      <c r="F32" s="4">
        <v>587.0</v>
      </c>
      <c r="G32" s="11"/>
      <c r="I32" t="str">
        <f t="array" ref="I32">INDEX('Pre-transfer 2023 Points'!$D$16:$D$27,MATCH(1,MMULT(--('Pre-transfer 2023 Points'!$E$16:$L$27=D32),TRANSPOSE(COLUMN('Pre-transfer 2023 Points'!$E$16:$L$27)^0)),0))</f>
        <v>#N/A</v>
      </c>
    </row>
    <row r="33">
      <c r="A33" s="4">
        <v>32.0</v>
      </c>
      <c r="B33" s="4">
        <v>269.0</v>
      </c>
      <c r="C33" s="4" t="s">
        <v>1180</v>
      </c>
      <c r="D33" s="4" t="s">
        <v>5689</v>
      </c>
      <c r="E33" s="4" t="s">
        <v>8593</v>
      </c>
      <c r="F33" s="4">
        <v>575.0</v>
      </c>
      <c r="G33" s="11"/>
      <c r="I33" t="str">
        <f t="array" ref="I33">INDEX('Pre-transfer 2023 Points'!$D$16:$D$27,MATCH(1,MMULT(--('Pre-transfer 2023 Points'!$E$16:$L$27=D33),TRANSPOSE(COLUMN('Pre-transfer 2023 Points'!$E$16:$L$27)^0)),0))</f>
        <v>#N/A</v>
      </c>
    </row>
    <row r="34">
      <c r="A34" s="4">
        <v>33.0</v>
      </c>
      <c r="B34" s="4">
        <v>45.0</v>
      </c>
      <c r="C34" s="4" t="s">
        <v>4404</v>
      </c>
      <c r="D34" s="4" t="s">
        <v>5726</v>
      </c>
      <c r="E34" s="4" t="s">
        <v>93</v>
      </c>
      <c r="F34" s="4">
        <v>553.0</v>
      </c>
      <c r="G34" s="11"/>
      <c r="I34" t="str">
        <f t="array" ref="I34">INDEX('Pre-transfer 2023 Points'!$D$16:$D$27,MATCH(1,MMULT(--('Pre-transfer 2023 Points'!$E$16:$L$27=D34),TRANSPOSE(COLUMN('Pre-transfer 2023 Points'!$E$16:$L$27)^0)),0))</f>
        <v>Mike</v>
      </c>
    </row>
    <row r="35">
      <c r="A35" s="4">
        <v>34.0</v>
      </c>
      <c r="B35" s="4">
        <v>262.0</v>
      </c>
      <c r="C35" s="4" t="s">
        <v>126</v>
      </c>
      <c r="D35" s="4" t="s">
        <v>6255</v>
      </c>
      <c r="E35" s="4" t="s">
        <v>5764</v>
      </c>
      <c r="F35" s="4">
        <v>546.0</v>
      </c>
      <c r="G35" s="11"/>
      <c r="I35" t="str">
        <f t="array" ref="I35">INDEX('Pre-transfer 2023 Points'!$D$16:$D$27,MATCH(1,MMULT(--('Pre-transfer 2023 Points'!$E$16:$L$27=D35),TRANSPOSE(COLUMN('Pre-transfer 2023 Points'!$E$16:$L$27)^0)),0))</f>
        <v>#N/A</v>
      </c>
    </row>
    <row r="36">
      <c r="A36" s="4">
        <v>35.0</v>
      </c>
      <c r="B36" s="4">
        <v>36.0</v>
      </c>
      <c r="C36" s="4" t="s">
        <v>89</v>
      </c>
      <c r="D36" s="4" t="s">
        <v>5721</v>
      </c>
      <c r="E36" s="4" t="s">
        <v>8588</v>
      </c>
      <c r="F36" s="4">
        <v>542.0</v>
      </c>
      <c r="G36" s="11"/>
      <c r="I36" t="str">
        <f t="array" ref="I36">INDEX('Pre-transfer 2023 Points'!$D$16:$D$27,MATCH(1,MMULT(--('Pre-transfer 2023 Points'!$E$16:$L$27=D36),TRANSPOSE(COLUMN('Pre-transfer 2023 Points'!$E$16:$L$27)^0)),0))</f>
        <v>Nick</v>
      </c>
    </row>
    <row r="37">
      <c r="A37" s="4">
        <v>36.0</v>
      </c>
      <c r="B37" s="4">
        <v>31.0</v>
      </c>
      <c r="C37" s="4" t="s">
        <v>609</v>
      </c>
      <c r="D37" s="4" t="s">
        <v>5718</v>
      </c>
      <c r="E37" s="4" t="s">
        <v>139</v>
      </c>
      <c r="F37" s="4">
        <v>531.0</v>
      </c>
      <c r="G37" s="11"/>
      <c r="I37" t="str">
        <f t="array" ref="I37">INDEX('Pre-transfer 2023 Points'!$D$16:$D$27,MATCH(1,MMULT(--('Pre-transfer 2023 Points'!$E$16:$L$27=D37),TRANSPOSE(COLUMN('Pre-transfer 2023 Points'!$E$16:$L$27)^0)),0))</f>
        <v>Joe</v>
      </c>
    </row>
    <row r="38">
      <c r="A38" s="4">
        <v>37.0</v>
      </c>
      <c r="B38" s="4">
        <v>117.0</v>
      </c>
      <c r="C38" s="4" t="s">
        <v>5297</v>
      </c>
      <c r="D38" s="4" t="s">
        <v>6243</v>
      </c>
      <c r="E38" s="4" t="s">
        <v>8593</v>
      </c>
      <c r="F38" s="4">
        <v>527.0</v>
      </c>
      <c r="G38" s="11"/>
      <c r="I38" t="str">
        <f t="array" ref="I38">INDEX('Pre-transfer 2023 Points'!$D$16:$D$27,MATCH(1,MMULT(--('Pre-transfer 2023 Points'!$E$16:$L$27=D38),TRANSPOSE(COLUMN('Pre-transfer 2023 Points'!$E$16:$L$27)^0)),0))</f>
        <v>#N/A</v>
      </c>
    </row>
    <row r="39">
      <c r="A39" s="4">
        <v>38.0</v>
      </c>
      <c r="B39" s="4">
        <v>32.0</v>
      </c>
      <c r="C39" s="4" t="s">
        <v>1046</v>
      </c>
      <c r="D39" s="4" t="s">
        <v>5706</v>
      </c>
      <c r="E39" s="4" t="s">
        <v>8970</v>
      </c>
      <c r="F39" s="4">
        <v>521.0</v>
      </c>
      <c r="G39" s="11"/>
      <c r="I39" t="str">
        <f t="array" ref="I39">INDEX('Pre-transfer 2023 Points'!$D$16:$D$27,MATCH(1,MMULT(--('Pre-transfer 2023 Points'!$E$16:$L$27=D39),TRANSPOSE(COLUMN('Pre-transfer 2023 Points'!$E$16:$L$27)^0)),0))</f>
        <v>Cameron</v>
      </c>
    </row>
    <row r="40">
      <c r="A40" s="4">
        <v>39.0</v>
      </c>
      <c r="B40" s="4">
        <v>471.0</v>
      </c>
      <c r="C40" s="4" t="s">
        <v>964</v>
      </c>
      <c r="D40" s="4" t="s">
        <v>5722</v>
      </c>
      <c r="E40" s="4" t="s">
        <v>4326</v>
      </c>
      <c r="F40" s="4">
        <v>501.0</v>
      </c>
      <c r="G40" s="11"/>
      <c r="I40" t="str">
        <f t="array" ref="I40">INDEX('Pre-transfer 2023 Points'!$D$16:$D$27,MATCH(1,MMULT(--('Pre-transfer 2023 Points'!$E$16:$L$27=D40),TRANSPOSE(COLUMN('Pre-transfer 2023 Points'!$E$16:$L$27)^0)),0))</f>
        <v>#N/A</v>
      </c>
    </row>
    <row r="41">
      <c r="A41" s="4">
        <v>40.0</v>
      </c>
      <c r="B41" s="4">
        <v>232.0</v>
      </c>
      <c r="C41" s="4" t="s">
        <v>4723</v>
      </c>
      <c r="D41" s="4" t="s">
        <v>5743</v>
      </c>
      <c r="E41" s="4" t="s">
        <v>8592</v>
      </c>
      <c r="F41" s="4">
        <v>498.0</v>
      </c>
      <c r="G41" s="11"/>
      <c r="I41" t="str">
        <f t="array" ref="I41">INDEX('Pre-transfer 2023 Points'!$D$16:$D$27,MATCH(1,MMULT(--('Pre-transfer 2023 Points'!$E$16:$L$27=D41),TRANSPOSE(COLUMN('Pre-transfer 2023 Points'!$E$16:$L$27)^0)),0))</f>
        <v>#N/A</v>
      </c>
    </row>
    <row r="42">
      <c r="A42" s="4">
        <v>41.0</v>
      </c>
      <c r="B42" s="4">
        <v>94.0</v>
      </c>
      <c r="C42" s="4" t="s">
        <v>4321</v>
      </c>
      <c r="D42" s="4" t="s">
        <v>5750</v>
      </c>
      <c r="E42" s="4" t="s">
        <v>4330</v>
      </c>
      <c r="F42" s="4">
        <v>495.0</v>
      </c>
      <c r="G42" s="11"/>
      <c r="I42" t="str">
        <f t="array" ref="I42">INDEX('Pre-transfer 2023 Points'!$D$16:$D$27,MATCH(1,MMULT(--('Pre-transfer 2023 Points'!$E$16:$L$27=D42),TRANSPOSE(COLUMN('Pre-transfer 2023 Points'!$E$16:$L$27)^0)),0))</f>
        <v>#N/A</v>
      </c>
    </row>
    <row r="43">
      <c r="A43" s="4">
        <v>42.0</v>
      </c>
      <c r="B43" s="4">
        <v>12.0</v>
      </c>
      <c r="C43" s="4" t="s">
        <v>579</v>
      </c>
      <c r="D43" s="4" t="s">
        <v>5727</v>
      </c>
      <c r="E43" s="4" t="s">
        <v>4326</v>
      </c>
      <c r="F43" s="4">
        <v>493.0</v>
      </c>
      <c r="G43" s="11"/>
      <c r="I43" t="str">
        <f t="array" ref="I43">INDEX('Pre-transfer 2023 Points'!$D$16:$D$27,MATCH(1,MMULT(--('Pre-transfer 2023 Points'!$E$16:$L$27=D43),TRANSPOSE(COLUMN('Pre-transfer 2023 Points'!$E$16:$L$27)^0)),0))</f>
        <v>Joe</v>
      </c>
    </row>
    <row r="44">
      <c r="A44" s="4">
        <v>43.0</v>
      </c>
      <c r="B44" s="4">
        <v>341.0</v>
      </c>
      <c r="C44" s="4" t="s">
        <v>1514</v>
      </c>
      <c r="D44" s="4" t="s">
        <v>5759</v>
      </c>
      <c r="E44" s="4" t="s">
        <v>102</v>
      </c>
      <c r="F44" s="4">
        <v>487.0</v>
      </c>
      <c r="G44" s="11"/>
      <c r="I44" t="str">
        <f t="array" ref="I44">INDEX('Pre-transfer 2023 Points'!$D$16:$D$27,MATCH(1,MMULT(--('Pre-transfer 2023 Points'!$E$16:$L$27=D44),TRANSPOSE(COLUMN('Pre-transfer 2023 Points'!$E$16:$L$27)^0)),0))</f>
        <v>#N/A</v>
      </c>
    </row>
    <row r="45">
      <c r="A45" s="4">
        <v>44.0</v>
      </c>
      <c r="B45" s="4">
        <v>44.0</v>
      </c>
      <c r="C45" s="4" t="s">
        <v>4312</v>
      </c>
      <c r="D45" s="4" t="s">
        <v>5697</v>
      </c>
      <c r="E45" s="4" t="s">
        <v>8592</v>
      </c>
      <c r="F45" s="4">
        <v>481.0</v>
      </c>
      <c r="G45" s="11"/>
      <c r="I45" t="str">
        <f t="array" ref="I45">INDEX('Pre-transfer 2023 Points'!$D$16:$D$27,MATCH(1,MMULT(--('Pre-transfer 2023 Points'!$E$16:$L$27=D45),TRANSPOSE(COLUMN('Pre-transfer 2023 Points'!$E$16:$L$27)^0)),0))</f>
        <v>Andy</v>
      </c>
    </row>
    <row r="46">
      <c r="A46" s="4">
        <v>45.0</v>
      </c>
      <c r="B46" s="4">
        <v>95.0</v>
      </c>
      <c r="C46" s="4" t="s">
        <v>641</v>
      </c>
      <c r="D46" s="4" t="s">
        <v>5692</v>
      </c>
      <c r="E46" s="4" t="s">
        <v>8589</v>
      </c>
      <c r="F46" s="4">
        <v>478.0</v>
      </c>
      <c r="G46" s="11"/>
      <c r="I46" t="str">
        <f t="array" ref="I46">INDEX('Pre-transfer 2023 Points'!$D$16:$D$27,MATCH(1,MMULT(--('Pre-transfer 2023 Points'!$E$16:$L$27=D46),TRANSPOSE(COLUMN('Pre-transfer 2023 Points'!$E$16:$L$27)^0)),0))</f>
        <v>#N/A</v>
      </c>
    </row>
    <row r="47">
      <c r="A47" s="4">
        <v>46.0</v>
      </c>
      <c r="B47" s="4">
        <v>73.0</v>
      </c>
      <c r="C47" s="4" t="s">
        <v>1029</v>
      </c>
      <c r="D47" s="4" t="s">
        <v>6261</v>
      </c>
      <c r="E47" s="4" t="s">
        <v>8588</v>
      </c>
      <c r="F47" s="4">
        <v>478.0</v>
      </c>
      <c r="G47" s="11"/>
      <c r="I47" t="str">
        <f t="array" ref="I47">INDEX('Pre-transfer 2023 Points'!$D$16:$D$27,MATCH(1,MMULT(--('Pre-transfer 2023 Points'!$E$16:$L$27=D47),TRANSPOSE(COLUMN('Pre-transfer 2023 Points'!$E$16:$L$27)^0)),0))</f>
        <v>#N/A</v>
      </c>
    </row>
    <row r="48">
      <c r="A48" s="4">
        <v>47.0</v>
      </c>
      <c r="B48" s="4">
        <v>62.0</v>
      </c>
      <c r="C48" s="4" t="s">
        <v>140</v>
      </c>
      <c r="D48" s="4" t="s">
        <v>5728</v>
      </c>
      <c r="E48" s="4" t="s">
        <v>5764</v>
      </c>
      <c r="F48" s="4">
        <v>477.0</v>
      </c>
      <c r="G48" s="11"/>
      <c r="I48" t="str">
        <f t="array" ref="I48">INDEX('Pre-transfer 2023 Points'!$D$16:$D$27,MATCH(1,MMULT(--('Pre-transfer 2023 Points'!$E$16:$L$27=D48),TRANSPOSE(COLUMN('Pre-transfer 2023 Points'!$E$16:$L$27)^0)),0))</f>
        <v>Nick</v>
      </c>
    </row>
    <row r="49">
      <c r="A49" s="4">
        <v>48.0</v>
      </c>
      <c r="B49" s="4">
        <v>19.0</v>
      </c>
      <c r="C49" s="4" t="s">
        <v>150</v>
      </c>
      <c r="D49" s="4" t="s">
        <v>5693</v>
      </c>
      <c r="E49" s="4" t="s">
        <v>8594</v>
      </c>
      <c r="F49" s="4">
        <v>468.0</v>
      </c>
      <c r="G49" s="11"/>
      <c r="I49" t="str">
        <f t="array" ref="I49">INDEX('Pre-transfer 2023 Points'!$D$16:$D$27,MATCH(1,MMULT(--('Pre-transfer 2023 Points'!$E$16:$L$27=D49),TRANSPOSE(COLUMN('Pre-transfer 2023 Points'!$E$16:$L$27)^0)),0))</f>
        <v>Nick</v>
      </c>
    </row>
    <row r="50">
      <c r="A50" s="4">
        <v>49.0</v>
      </c>
      <c r="B50" s="4">
        <v>125.0</v>
      </c>
      <c r="C50" s="4" t="s">
        <v>4340</v>
      </c>
      <c r="D50" s="4" t="s">
        <v>5698</v>
      </c>
      <c r="E50" s="4" t="s">
        <v>8594</v>
      </c>
      <c r="F50" s="4">
        <v>461.0</v>
      </c>
      <c r="G50" s="11"/>
      <c r="I50" t="str">
        <f t="array" ref="I50">INDEX('Pre-transfer 2023 Points'!$D$16:$D$27,MATCH(1,MMULT(--('Pre-transfer 2023 Points'!$E$16:$L$27=D50),TRANSPOSE(COLUMN('Pre-transfer 2023 Points'!$E$16:$L$27)^0)),0))</f>
        <v>Mike</v>
      </c>
    </row>
    <row r="51">
      <c r="A51" s="4">
        <v>50.0</v>
      </c>
      <c r="B51" s="4">
        <v>145.0</v>
      </c>
      <c r="C51" s="4" t="s">
        <v>1238</v>
      </c>
      <c r="D51" s="4" t="s">
        <v>6246</v>
      </c>
      <c r="E51" s="4" t="s">
        <v>8594</v>
      </c>
      <c r="F51" s="4">
        <v>460.0</v>
      </c>
      <c r="G51" s="11"/>
      <c r="I51" t="str">
        <f t="array" ref="I51">INDEX('Pre-transfer 2023 Points'!$D$16:$D$27,MATCH(1,MMULT(--('Pre-transfer 2023 Points'!$E$16:$L$27=D51),TRANSPOSE(COLUMN('Pre-transfer 2023 Points'!$E$16:$L$27)^0)),0))</f>
        <v>#N/A</v>
      </c>
    </row>
    <row r="52">
      <c r="A52" s="4">
        <v>51.0</v>
      </c>
      <c r="B52" s="4">
        <v>50.0</v>
      </c>
      <c r="C52" s="4" t="s">
        <v>168</v>
      </c>
      <c r="D52" s="4" t="s">
        <v>5694</v>
      </c>
      <c r="E52" s="4" t="s">
        <v>5763</v>
      </c>
      <c r="F52" s="4">
        <v>456.0</v>
      </c>
      <c r="G52" s="11"/>
      <c r="I52" t="str">
        <f t="array" ref="I52">INDEX('Pre-transfer 2023 Points'!$D$16:$D$27,MATCH(1,MMULT(--('Pre-transfer 2023 Points'!$E$16:$L$27=D52),TRANSPOSE(COLUMN('Pre-transfer 2023 Points'!$E$16:$L$27)^0)),0))</f>
        <v>Chris</v>
      </c>
    </row>
    <row r="53">
      <c r="A53" s="4">
        <v>52.0</v>
      </c>
      <c r="B53" s="4">
        <v>53.0</v>
      </c>
      <c r="C53" s="4" t="s">
        <v>89</v>
      </c>
      <c r="D53" s="4" t="s">
        <v>6251</v>
      </c>
      <c r="E53" s="4" t="s">
        <v>5763</v>
      </c>
      <c r="F53" s="4">
        <v>455.0</v>
      </c>
      <c r="G53" s="11"/>
      <c r="I53" t="str">
        <f t="array" ref="I53">INDEX('Pre-transfer 2023 Points'!$D$16:$D$27,MATCH(1,MMULT(--('Pre-transfer 2023 Points'!$E$16:$L$27=D53),TRANSPOSE(COLUMN('Pre-transfer 2023 Points'!$E$16:$L$27)^0)),0))</f>
        <v>Tim</v>
      </c>
    </row>
    <row r="54">
      <c r="A54" s="4">
        <v>53.0</v>
      </c>
      <c r="B54" s="4">
        <v>39.0</v>
      </c>
      <c r="C54" s="4" t="s">
        <v>4324</v>
      </c>
      <c r="D54" s="4" t="s">
        <v>5741</v>
      </c>
      <c r="E54" s="4" t="s">
        <v>102</v>
      </c>
      <c r="F54" s="4">
        <v>455.0</v>
      </c>
      <c r="G54" s="11"/>
      <c r="I54" t="str">
        <f t="array" ref="I54">INDEX('Pre-transfer 2023 Points'!$D$16:$D$27,MATCH(1,MMULT(--('Pre-transfer 2023 Points'!$E$16:$L$27=D54),TRANSPOSE(COLUMN('Pre-transfer 2023 Points'!$E$16:$L$27)^0)),0))</f>
        <v>Cameron</v>
      </c>
    </row>
    <row r="55">
      <c r="A55" s="4">
        <v>54.0</v>
      </c>
      <c r="B55" s="4">
        <v>38.0</v>
      </c>
      <c r="C55" s="4" t="s">
        <v>4405</v>
      </c>
      <c r="D55" s="4" t="s">
        <v>5711</v>
      </c>
      <c r="E55" s="4" t="s">
        <v>4326</v>
      </c>
      <c r="F55" s="4">
        <v>450.0</v>
      </c>
      <c r="G55" s="11"/>
      <c r="I55" t="str">
        <f t="array" ref="I55">INDEX('Pre-transfer 2023 Points'!$D$16:$D$27,MATCH(1,MMULT(--('Pre-transfer 2023 Points'!$E$16:$L$27=D55),TRANSPOSE(COLUMN('Pre-transfer 2023 Points'!$E$16:$L$27)^0)),0))</f>
        <v>Andy</v>
      </c>
    </row>
    <row r="56">
      <c r="A56" s="4">
        <v>55.0</v>
      </c>
      <c r="B56" s="4">
        <v>28.0</v>
      </c>
      <c r="C56" s="4" t="s">
        <v>452</v>
      </c>
      <c r="D56" s="4" t="s">
        <v>5708</v>
      </c>
      <c r="E56" s="4" t="s">
        <v>157</v>
      </c>
      <c r="F56" s="4">
        <v>444.0</v>
      </c>
      <c r="G56" s="11"/>
      <c r="I56" t="str">
        <f t="array" ref="I56">INDEX('Pre-transfer 2023 Points'!$D$16:$D$27,MATCH(1,MMULT(--('Pre-transfer 2023 Points'!$E$16:$L$27=D56),TRANSPOSE(COLUMN('Pre-transfer 2023 Points'!$E$16:$L$27)^0)),0))</f>
        <v>Andy</v>
      </c>
    </row>
    <row r="57">
      <c r="A57" s="4">
        <v>56.0</v>
      </c>
      <c r="B57" s="4">
        <v>30.0</v>
      </c>
      <c r="C57" s="4" t="s">
        <v>273</v>
      </c>
      <c r="D57" s="4" t="s">
        <v>5688</v>
      </c>
      <c r="E57" s="4" t="s">
        <v>93</v>
      </c>
      <c r="F57" s="4">
        <v>442.0</v>
      </c>
      <c r="G57" s="11"/>
      <c r="I57" t="str">
        <f t="array" ref="I57">INDEX('Pre-transfer 2023 Points'!$D$16:$D$27,MATCH(1,MMULT(--('Pre-transfer 2023 Points'!$E$16:$L$27=D57),TRANSPOSE(COLUMN('Pre-transfer 2023 Points'!$E$16:$L$27)^0)),0))</f>
        <v>Joe</v>
      </c>
    </row>
    <row r="58">
      <c r="A58" s="4">
        <v>57.0</v>
      </c>
      <c r="B58" s="4">
        <v>93.0</v>
      </c>
      <c r="C58" s="4" t="s">
        <v>1248</v>
      </c>
      <c r="D58" s="4" t="s">
        <v>5754</v>
      </c>
      <c r="E58" s="4" t="s">
        <v>157</v>
      </c>
      <c r="F58" s="4">
        <v>436.0</v>
      </c>
      <c r="G58" s="11"/>
      <c r="I58" t="str">
        <f t="array" ref="I58">INDEX('Pre-transfer 2023 Points'!$D$16:$D$27,MATCH(1,MMULT(--('Pre-transfer 2023 Points'!$E$16:$L$27=D58),TRANSPOSE(COLUMN('Pre-transfer 2023 Points'!$E$16:$L$27)^0)),0))</f>
        <v>#N/A</v>
      </c>
    </row>
    <row r="59">
      <c r="A59" s="4">
        <v>58.0</v>
      </c>
      <c r="B59" s="4">
        <v>264.0</v>
      </c>
      <c r="C59" s="4" t="s">
        <v>4870</v>
      </c>
      <c r="D59" s="4" t="s">
        <v>6289</v>
      </c>
      <c r="E59" s="4" t="s">
        <v>8592</v>
      </c>
      <c r="F59" s="4">
        <v>435.0</v>
      </c>
      <c r="G59" s="11"/>
      <c r="I59" t="str">
        <f t="array" ref="I59">INDEX('Pre-transfer 2023 Points'!$D$16:$D$27,MATCH(1,MMULT(--('Pre-transfer 2023 Points'!$E$16:$L$27=D59),TRANSPOSE(COLUMN('Pre-transfer 2023 Points'!$E$16:$L$27)^0)),0))</f>
        <v>#N/A</v>
      </c>
    </row>
    <row r="60">
      <c r="A60" s="4">
        <v>59.0</v>
      </c>
      <c r="B60" s="4">
        <v>183.0</v>
      </c>
      <c r="C60" s="4" t="s">
        <v>1633</v>
      </c>
      <c r="D60" s="4" t="s">
        <v>5760</v>
      </c>
      <c r="E60" s="4" t="s">
        <v>93</v>
      </c>
      <c r="F60" s="4">
        <v>433.0</v>
      </c>
      <c r="G60" s="11"/>
      <c r="I60" t="str">
        <f t="array" ref="I60">INDEX('Pre-transfer 2023 Points'!$D$16:$D$27,MATCH(1,MMULT(--('Pre-transfer 2023 Points'!$E$16:$L$27=D60),TRANSPOSE(COLUMN('Pre-transfer 2023 Points'!$E$16:$L$27)^0)),0))</f>
        <v>#N/A</v>
      </c>
    </row>
    <row r="61">
      <c r="A61" s="4">
        <v>60.0</v>
      </c>
      <c r="B61" s="4">
        <v>15.0</v>
      </c>
      <c r="C61" s="4" t="s">
        <v>315</v>
      </c>
      <c r="D61" s="4" t="s">
        <v>5735</v>
      </c>
      <c r="E61" s="4" t="s">
        <v>115</v>
      </c>
      <c r="F61" s="4">
        <v>432.0</v>
      </c>
      <c r="G61" s="11"/>
      <c r="I61" t="str">
        <f t="array" ref="I61">INDEX('Pre-transfer 2023 Points'!$D$16:$D$27,MATCH(1,MMULT(--('Pre-transfer 2023 Points'!$E$16:$L$27=D61),TRANSPOSE(COLUMN('Pre-transfer 2023 Points'!$E$16:$L$27)^0)),0))</f>
        <v>Andy</v>
      </c>
    </row>
    <row r="62">
      <c r="A62" s="4">
        <v>61.0</v>
      </c>
      <c r="B62" s="4">
        <v>163.0</v>
      </c>
      <c r="C62" s="4" t="s">
        <v>290</v>
      </c>
      <c r="D62" s="4" t="s">
        <v>6278</v>
      </c>
      <c r="E62" s="4" t="s">
        <v>102</v>
      </c>
      <c r="F62" s="4">
        <v>431.0</v>
      </c>
      <c r="G62" s="11"/>
      <c r="I62" t="str">
        <f t="array" ref="I62">INDEX('Pre-transfer 2023 Points'!$D$16:$D$27,MATCH(1,MMULT(--('Pre-transfer 2023 Points'!$E$16:$L$27=D62),TRANSPOSE(COLUMN('Pre-transfer 2023 Points'!$E$16:$L$27)^0)),0))</f>
        <v>#N/A</v>
      </c>
    </row>
    <row r="63">
      <c r="A63" s="4">
        <v>62.0</v>
      </c>
      <c r="B63" s="4">
        <v>242.0</v>
      </c>
      <c r="C63" s="4" t="s">
        <v>178</v>
      </c>
      <c r="D63" s="4" t="s">
        <v>5713</v>
      </c>
      <c r="E63" s="4" t="s">
        <v>5764</v>
      </c>
      <c r="F63" s="4">
        <v>427.0</v>
      </c>
      <c r="G63" s="11"/>
      <c r="I63" t="str">
        <f t="array" ref="I63">INDEX('Pre-transfer 2023 Points'!$D$16:$D$27,MATCH(1,MMULT(--('Pre-transfer 2023 Points'!$E$16:$L$27=D63),TRANSPOSE(COLUMN('Pre-transfer 2023 Points'!$E$16:$L$27)^0)),0))</f>
        <v>#N/A</v>
      </c>
    </row>
    <row r="64">
      <c r="A64" s="4">
        <v>63.0</v>
      </c>
      <c r="B64" s="4">
        <v>168.0</v>
      </c>
      <c r="C64" s="4" t="s">
        <v>5302</v>
      </c>
      <c r="D64" s="4" t="s">
        <v>5755</v>
      </c>
      <c r="E64" s="4" t="s">
        <v>8590</v>
      </c>
      <c r="F64" s="4">
        <v>425.0</v>
      </c>
      <c r="G64" s="11"/>
      <c r="I64" t="str">
        <f t="array" ref="I64">INDEX('Pre-transfer 2023 Points'!$D$16:$D$27,MATCH(1,MMULT(--('Pre-transfer 2023 Points'!$E$16:$L$27=D64),TRANSPOSE(COLUMN('Pre-transfer 2023 Points'!$E$16:$L$27)^0)),0))</f>
        <v>#N/A</v>
      </c>
    </row>
    <row r="65">
      <c r="A65" s="4">
        <v>64.0</v>
      </c>
      <c r="B65" s="4">
        <v>35.0</v>
      </c>
      <c r="C65" s="4" t="s">
        <v>150</v>
      </c>
      <c r="D65" s="4" t="s">
        <v>5710</v>
      </c>
      <c r="E65" s="4" t="s">
        <v>5763</v>
      </c>
      <c r="F65" s="4">
        <v>425.0</v>
      </c>
      <c r="G65" s="11"/>
      <c r="I65" t="str">
        <f t="array" ref="I65">INDEX('Pre-transfer 2023 Points'!$D$16:$D$27,MATCH(1,MMULT(--('Pre-transfer 2023 Points'!$E$16:$L$27=D65),TRANSPOSE(COLUMN('Pre-transfer 2023 Points'!$E$16:$L$27)^0)),0))</f>
        <v>Mike</v>
      </c>
    </row>
    <row r="66">
      <c r="A66" s="4">
        <v>65.0</v>
      </c>
      <c r="B66" s="4">
        <v>75.0</v>
      </c>
      <c r="C66" s="4" t="s">
        <v>97</v>
      </c>
      <c r="D66" s="4" t="s">
        <v>6265</v>
      </c>
      <c r="E66" s="4" t="s">
        <v>157</v>
      </c>
      <c r="F66" s="4">
        <v>422.0</v>
      </c>
      <c r="G66" s="11"/>
      <c r="I66" t="str">
        <f t="array" ref="I66">INDEX('Pre-transfer 2023 Points'!$D$16:$D$27,MATCH(1,MMULT(--('Pre-transfer 2023 Points'!$E$16:$L$27=D66),TRANSPOSE(COLUMN('Pre-transfer 2023 Points'!$E$16:$L$27)^0)),0))</f>
        <v>#N/A</v>
      </c>
    </row>
    <row r="67">
      <c r="A67" s="4">
        <v>66.0</v>
      </c>
      <c r="B67" s="4">
        <v>18.0</v>
      </c>
      <c r="C67" s="4" t="s">
        <v>217</v>
      </c>
      <c r="D67" s="4" t="s">
        <v>6290</v>
      </c>
      <c r="E67" s="4" t="s">
        <v>8594</v>
      </c>
      <c r="F67" s="4">
        <v>421.0</v>
      </c>
      <c r="G67" s="11"/>
      <c r="I67" t="str">
        <f t="array" ref="I67">INDEX('Pre-transfer 2023 Points'!$D$16:$D$27,MATCH(1,MMULT(--('Pre-transfer 2023 Points'!$E$16:$L$27=D67),TRANSPOSE(COLUMN('Pre-transfer 2023 Points'!$E$16:$L$27)^0)),0))</f>
        <v>Jason</v>
      </c>
    </row>
    <row r="68">
      <c r="A68" s="4">
        <v>67.0</v>
      </c>
      <c r="B68" s="4">
        <v>83.0</v>
      </c>
      <c r="C68" s="4" t="s">
        <v>112</v>
      </c>
      <c r="D68" s="4" t="s">
        <v>5745</v>
      </c>
      <c r="E68" s="4" t="s">
        <v>139</v>
      </c>
      <c r="F68" s="4">
        <v>420.0</v>
      </c>
      <c r="G68" s="11"/>
      <c r="I68" t="str">
        <f t="array" ref="I68">INDEX('Pre-transfer 2023 Points'!$D$16:$D$27,MATCH(1,MMULT(--('Pre-transfer 2023 Points'!$E$16:$L$27=D68),TRANSPOSE(COLUMN('Pre-transfer 2023 Points'!$E$16:$L$27)^0)),0))</f>
        <v>Mike</v>
      </c>
    </row>
    <row r="69">
      <c r="A69" s="4">
        <v>68.0</v>
      </c>
      <c r="B69" s="4">
        <v>108.0</v>
      </c>
      <c r="C69" s="4" t="s">
        <v>220</v>
      </c>
      <c r="D69" s="4" t="s">
        <v>5740</v>
      </c>
      <c r="E69" s="4" t="s">
        <v>8590</v>
      </c>
      <c r="F69" s="4">
        <v>410.0</v>
      </c>
      <c r="G69" s="11"/>
      <c r="I69" t="str">
        <f t="array" ref="I69">INDEX('Pre-transfer 2023 Points'!$D$16:$D$27,MATCH(1,MMULT(--('Pre-transfer 2023 Points'!$E$16:$L$27=D69),TRANSPOSE(COLUMN('Pre-transfer 2023 Points'!$E$16:$L$27)^0)),0))</f>
        <v>#N/A</v>
      </c>
    </row>
    <row r="70">
      <c r="A70" s="4">
        <v>69.0</v>
      </c>
      <c r="B70" s="4">
        <v>114.0</v>
      </c>
      <c r="C70" s="4" t="s">
        <v>5129</v>
      </c>
      <c r="D70" s="4" t="s">
        <v>5702</v>
      </c>
      <c r="E70" s="4" t="s">
        <v>8588</v>
      </c>
      <c r="F70" s="4">
        <v>408.0</v>
      </c>
      <c r="G70" s="11"/>
      <c r="I70" t="str">
        <f t="array" ref="I70">INDEX('Pre-transfer 2023 Points'!$D$16:$D$27,MATCH(1,MMULT(--('Pre-transfer 2023 Points'!$E$16:$L$27=D70),TRANSPOSE(COLUMN('Pre-transfer 2023 Points'!$E$16:$L$27)^0)),0))</f>
        <v>Nick</v>
      </c>
    </row>
    <row r="71">
      <c r="A71" s="4">
        <v>70.0</v>
      </c>
      <c r="B71" s="4">
        <v>191.0</v>
      </c>
      <c r="C71" s="4" t="s">
        <v>4473</v>
      </c>
      <c r="D71" s="4" t="s">
        <v>6253</v>
      </c>
      <c r="E71" s="4" t="s">
        <v>5764</v>
      </c>
      <c r="F71" s="4">
        <v>408.0</v>
      </c>
      <c r="G71" s="11"/>
      <c r="I71" t="str">
        <f t="array" ref="I71">INDEX('Pre-transfer 2023 Points'!$D$16:$D$27,MATCH(1,MMULT(--('Pre-transfer 2023 Points'!$E$16:$L$27=D71),TRANSPOSE(COLUMN('Pre-transfer 2023 Points'!$E$16:$L$27)^0)),0))</f>
        <v>#N/A</v>
      </c>
    </row>
    <row r="72">
      <c r="A72" s="4">
        <v>71.0</v>
      </c>
      <c r="B72" s="4">
        <v>776.0</v>
      </c>
      <c r="C72" s="4" t="s">
        <v>1057</v>
      </c>
      <c r="D72" s="4" t="s">
        <v>5746</v>
      </c>
      <c r="E72" s="4" t="s">
        <v>4330</v>
      </c>
      <c r="F72" s="4">
        <v>407.0</v>
      </c>
      <c r="G72" s="11"/>
      <c r="I72" t="str">
        <f t="array" ref="I72">INDEX('Pre-transfer 2023 Points'!$D$16:$D$27,MATCH(1,MMULT(--('Pre-transfer 2023 Points'!$E$16:$L$27=D72),TRANSPOSE(COLUMN('Pre-transfer 2023 Points'!$E$16:$L$27)^0)),0))</f>
        <v>#N/A</v>
      </c>
    </row>
    <row r="73">
      <c r="A73" s="4">
        <v>72.0</v>
      </c>
      <c r="B73" s="4">
        <v>106.0</v>
      </c>
      <c r="C73" s="4" t="s">
        <v>341</v>
      </c>
      <c r="D73" s="4" t="s">
        <v>5758</v>
      </c>
      <c r="E73" s="4" t="s">
        <v>5763</v>
      </c>
      <c r="F73" s="4">
        <v>401.0</v>
      </c>
      <c r="G73" s="11"/>
      <c r="I73" t="str">
        <f t="array" ref="I73">INDEX('Pre-transfer 2023 Points'!$D$16:$D$27,MATCH(1,MMULT(--('Pre-transfer 2023 Points'!$E$16:$L$27=D73),TRANSPOSE(COLUMN('Pre-transfer 2023 Points'!$E$16:$L$27)^0)),0))</f>
        <v>Hipster's Choice</v>
      </c>
    </row>
    <row r="74">
      <c r="A74" s="4">
        <v>73.0</v>
      </c>
      <c r="B74" s="4">
        <v>48.0</v>
      </c>
      <c r="C74" s="4" t="s">
        <v>493</v>
      </c>
      <c r="D74" s="4" t="s">
        <v>6263</v>
      </c>
      <c r="E74" s="4" t="s">
        <v>8593</v>
      </c>
      <c r="F74" s="4">
        <v>400.0</v>
      </c>
      <c r="G74" s="11"/>
      <c r="I74" t="str">
        <f t="array" ref="I74">INDEX('Pre-transfer 2023 Points'!$D$16:$D$27,MATCH(1,MMULT(--('Pre-transfer 2023 Points'!$E$16:$L$27=D74),TRANSPOSE(COLUMN('Pre-transfer 2023 Points'!$E$16:$L$27)^0)),0))</f>
        <v>Tim</v>
      </c>
    </row>
    <row r="75">
      <c r="A75" s="4">
        <v>74.0</v>
      </c>
      <c r="B75" s="4">
        <v>22.0</v>
      </c>
      <c r="C75" s="4" t="s">
        <v>4370</v>
      </c>
      <c r="D75" s="4" t="s">
        <v>6264</v>
      </c>
      <c r="E75" s="4" t="s">
        <v>93</v>
      </c>
      <c r="F75" s="4">
        <v>395.0</v>
      </c>
      <c r="G75" s="11"/>
      <c r="I75" t="str">
        <f t="array" ref="I75">INDEX('Pre-transfer 2023 Points'!$D$16:$D$27,MATCH(1,MMULT(--('Pre-transfer 2023 Points'!$E$16:$L$27=D75),TRANSPOSE(COLUMN('Pre-transfer 2023 Points'!$E$16:$L$27)^0)),0))</f>
        <v>Cameron</v>
      </c>
    </row>
    <row r="76">
      <c r="A76" s="4">
        <v>75.0</v>
      </c>
      <c r="B76" s="4">
        <v>259.0</v>
      </c>
      <c r="C76" s="4" t="s">
        <v>144</v>
      </c>
      <c r="D76" s="4" t="s">
        <v>5696</v>
      </c>
      <c r="E76" s="4" t="s">
        <v>8588</v>
      </c>
      <c r="F76" s="4">
        <v>395.0</v>
      </c>
      <c r="G76" s="11"/>
      <c r="I76" t="str">
        <f t="array" ref="I76">INDEX('Pre-transfer 2023 Points'!$D$16:$D$27,MATCH(1,MMULT(--('Pre-transfer 2023 Points'!$E$16:$L$27=D76),TRANSPOSE(COLUMN('Pre-transfer 2023 Points'!$E$16:$L$27)^0)),0))</f>
        <v>#N/A</v>
      </c>
    </row>
    <row r="77">
      <c r="A77" s="4">
        <v>76.0</v>
      </c>
      <c r="B77" s="4">
        <v>88.0</v>
      </c>
      <c r="C77" s="4" t="s">
        <v>4404</v>
      </c>
      <c r="D77" s="4" t="s">
        <v>6293</v>
      </c>
      <c r="E77" s="4" t="s">
        <v>8597</v>
      </c>
      <c r="F77" s="4">
        <v>392.0</v>
      </c>
      <c r="G77" s="11"/>
      <c r="I77" t="str">
        <f t="array" ref="I77">INDEX('Pre-transfer 2023 Points'!$D$16:$D$27,MATCH(1,MMULT(--('Pre-transfer 2023 Points'!$E$16:$L$27=D77),TRANSPOSE(COLUMN('Pre-transfer 2023 Points'!$E$16:$L$27)^0)),0))</f>
        <v>#N/A</v>
      </c>
    </row>
    <row r="78">
      <c r="A78" s="4">
        <v>77.0</v>
      </c>
      <c r="B78" s="4">
        <v>289.0</v>
      </c>
      <c r="C78" s="4" t="s">
        <v>484</v>
      </c>
      <c r="D78" s="4" t="s">
        <v>5712</v>
      </c>
      <c r="E78" s="4" t="s">
        <v>8594</v>
      </c>
      <c r="F78" s="4">
        <v>390.0</v>
      </c>
      <c r="G78" s="11"/>
      <c r="I78" t="str">
        <f t="array" ref="I78">INDEX('Pre-transfer 2023 Points'!$D$16:$D$27,MATCH(1,MMULT(--('Pre-transfer 2023 Points'!$E$16:$L$27=D78),TRANSPOSE(COLUMN('Pre-transfer 2023 Points'!$E$16:$L$27)^0)),0))</f>
        <v>Hipster's Choice</v>
      </c>
    </row>
    <row r="79">
      <c r="A79" s="4">
        <v>78.0</v>
      </c>
      <c r="B79" s="4">
        <v>122.0</v>
      </c>
      <c r="C79" s="4" t="s">
        <v>4339</v>
      </c>
      <c r="D79" s="4" t="s">
        <v>6305</v>
      </c>
      <c r="E79" s="4" t="s">
        <v>115</v>
      </c>
      <c r="F79" s="4">
        <v>388.0</v>
      </c>
      <c r="G79" s="11"/>
      <c r="I79" t="str">
        <f t="array" ref="I79">INDEX('Pre-transfer 2023 Points'!$D$16:$D$27,MATCH(1,MMULT(--('Pre-transfer 2023 Points'!$E$16:$L$27=D79),TRANSPOSE(COLUMN('Pre-transfer 2023 Points'!$E$16:$L$27)^0)),0))</f>
        <v>#N/A</v>
      </c>
    </row>
    <row r="80">
      <c r="A80" s="4">
        <v>79.0</v>
      </c>
      <c r="B80" s="4">
        <v>173.0</v>
      </c>
      <c r="C80" s="4" t="s">
        <v>1050</v>
      </c>
      <c r="D80" s="4" t="s">
        <v>6315</v>
      </c>
      <c r="E80" s="4" t="s">
        <v>139</v>
      </c>
      <c r="F80" s="4">
        <v>387.0</v>
      </c>
      <c r="G80" s="11"/>
      <c r="I80" t="str">
        <f t="array" ref="I80">INDEX('Pre-transfer 2023 Points'!$D$16:$D$27,MATCH(1,MMULT(--('Pre-transfer 2023 Points'!$E$16:$L$27=D80),TRANSPOSE(COLUMN('Pre-transfer 2023 Points'!$E$16:$L$27)^0)),0))</f>
        <v>#N/A</v>
      </c>
    </row>
    <row r="81">
      <c r="A81" s="4">
        <v>80.0</v>
      </c>
      <c r="B81" s="4">
        <v>416.0</v>
      </c>
      <c r="C81" s="4" t="s">
        <v>384</v>
      </c>
      <c r="D81" s="4" t="s">
        <v>6260</v>
      </c>
      <c r="E81" s="4" t="s">
        <v>143</v>
      </c>
      <c r="F81" s="4">
        <v>387.0</v>
      </c>
      <c r="G81" s="11"/>
      <c r="I81" t="str">
        <f t="array" ref="I81">INDEX('Pre-transfer 2023 Points'!$D$16:$D$27,MATCH(1,MMULT(--('Pre-transfer 2023 Points'!$E$16:$L$27=D81),TRANSPOSE(COLUMN('Pre-transfer 2023 Points'!$E$16:$L$27)^0)),0))</f>
        <v>#N/A</v>
      </c>
    </row>
    <row r="82">
      <c r="A82" s="4">
        <v>81.0</v>
      </c>
      <c r="B82" s="4">
        <v>11.0</v>
      </c>
      <c r="C82" s="4" t="s">
        <v>4366</v>
      </c>
      <c r="D82" s="4" t="s">
        <v>6245</v>
      </c>
      <c r="E82" s="4" t="s">
        <v>4326</v>
      </c>
      <c r="F82" s="4">
        <v>384.0</v>
      </c>
      <c r="G82" s="11"/>
      <c r="I82" t="str">
        <f t="array" ref="I82">INDEX('Pre-transfer 2023 Points'!$D$16:$D$27,MATCH(1,MMULT(--('Pre-transfer 2023 Points'!$E$16:$L$27=D82),TRANSPOSE(COLUMN('Pre-transfer 2023 Points'!$E$16:$L$27)^0)),0))</f>
        <v>Joe</v>
      </c>
    </row>
    <row r="83">
      <c r="A83" s="4">
        <v>82.0</v>
      </c>
      <c r="B83" s="4">
        <v>387.0</v>
      </c>
      <c r="C83" s="4" t="s">
        <v>4365</v>
      </c>
      <c r="D83" s="4" t="s">
        <v>6275</v>
      </c>
      <c r="E83" s="4" t="s">
        <v>115</v>
      </c>
      <c r="F83" s="4">
        <v>379.0</v>
      </c>
      <c r="G83" s="11"/>
      <c r="I83" t="str">
        <f t="array" ref="I83">INDEX('Pre-transfer 2023 Points'!$D$16:$D$27,MATCH(1,MMULT(--('Pre-transfer 2023 Points'!$E$16:$L$27=D83),TRANSPOSE(COLUMN('Pre-transfer 2023 Points'!$E$16:$L$27)^0)),0))</f>
        <v>#N/A</v>
      </c>
    </row>
    <row r="84">
      <c r="A84" s="4">
        <v>83.0</v>
      </c>
      <c r="B84" s="4">
        <v>46.0</v>
      </c>
      <c r="C84" s="4" t="s">
        <v>4442</v>
      </c>
      <c r="D84" s="4" t="s">
        <v>5690</v>
      </c>
      <c r="E84" s="4" t="s">
        <v>8588</v>
      </c>
      <c r="F84" s="4">
        <v>375.0</v>
      </c>
      <c r="G84" s="11"/>
      <c r="I84" t="str">
        <f t="array" ref="I84">INDEX('Pre-transfer 2023 Points'!$D$16:$D$27,MATCH(1,MMULT(--('Pre-transfer 2023 Points'!$E$16:$L$27=D84),TRANSPOSE(COLUMN('Pre-transfer 2023 Points'!$E$16:$L$27)^0)),0))</f>
        <v>Mike</v>
      </c>
    </row>
    <row r="85">
      <c r="A85" s="4">
        <v>84.0</v>
      </c>
      <c r="B85" s="4">
        <v>311.0</v>
      </c>
      <c r="C85" s="4" t="s">
        <v>593</v>
      </c>
      <c r="D85" s="4" t="s">
        <v>6266</v>
      </c>
      <c r="E85" s="4" t="s">
        <v>8598</v>
      </c>
      <c r="F85" s="4">
        <v>366.0</v>
      </c>
      <c r="G85" s="11"/>
      <c r="I85" t="str">
        <f t="array" ref="I85">INDEX('Pre-transfer 2023 Points'!$D$16:$D$27,MATCH(1,MMULT(--('Pre-transfer 2023 Points'!$E$16:$L$27=D85),TRANSPOSE(COLUMN('Pre-transfer 2023 Points'!$E$16:$L$27)^0)),0))</f>
        <v>#N/A</v>
      </c>
    </row>
    <row r="86">
      <c r="A86" s="4">
        <v>85.0</v>
      </c>
      <c r="B86" s="4">
        <v>9.0</v>
      </c>
      <c r="C86" s="4" t="s">
        <v>1326</v>
      </c>
      <c r="D86" s="4" t="s">
        <v>6244</v>
      </c>
      <c r="E86" s="4" t="s">
        <v>8596</v>
      </c>
      <c r="F86" s="4">
        <v>363.0</v>
      </c>
      <c r="G86" s="11"/>
      <c r="I86" t="str">
        <f t="array" ref="I86">INDEX('Pre-transfer 2023 Points'!$D$16:$D$27,MATCH(1,MMULT(--('Pre-transfer 2023 Points'!$E$16:$L$27=D86),TRANSPOSE(COLUMN('Pre-transfer 2023 Points'!$E$16:$L$27)^0)),0))</f>
        <v>Joe</v>
      </c>
    </row>
    <row r="87">
      <c r="A87" s="4">
        <v>86.0</v>
      </c>
      <c r="B87" s="4">
        <v>154.0</v>
      </c>
      <c r="C87" s="4" t="s">
        <v>733</v>
      </c>
      <c r="D87" s="4" t="s">
        <v>6318</v>
      </c>
      <c r="E87" s="4" t="s">
        <v>8594</v>
      </c>
      <c r="F87" s="4">
        <v>359.0</v>
      </c>
      <c r="G87" s="11"/>
      <c r="I87" t="str">
        <f t="array" ref="I87">INDEX('Pre-transfer 2023 Points'!$D$16:$D$27,MATCH(1,MMULT(--('Pre-transfer 2023 Points'!$E$16:$L$27=D87),TRANSPOSE(COLUMN('Pre-transfer 2023 Points'!$E$16:$L$27)^0)),0))</f>
        <v>#N/A</v>
      </c>
    </row>
    <row r="88">
      <c r="A88" s="4">
        <v>87.0</v>
      </c>
      <c r="B88" s="4">
        <v>182.0</v>
      </c>
      <c r="C88" s="4" t="s">
        <v>1238</v>
      </c>
      <c r="D88" s="4" t="s">
        <v>6316</v>
      </c>
      <c r="E88" s="4" t="s">
        <v>8600</v>
      </c>
      <c r="F88" s="4">
        <v>355.0</v>
      </c>
      <c r="G88" s="11"/>
      <c r="I88" t="str">
        <f t="array" ref="I88">INDEX('Pre-transfer 2023 Points'!$D$16:$D$27,MATCH(1,MMULT(--('Pre-transfer 2023 Points'!$E$16:$L$27=D88),TRANSPOSE(COLUMN('Pre-transfer 2023 Points'!$E$16:$L$27)^0)),0))</f>
        <v>#N/A</v>
      </c>
    </row>
    <row r="89">
      <c r="A89" s="4">
        <v>88.0</v>
      </c>
      <c r="B89" s="4">
        <v>522.0</v>
      </c>
      <c r="C89" s="4" t="s">
        <v>4398</v>
      </c>
      <c r="D89" s="4" t="s">
        <v>6298</v>
      </c>
      <c r="E89" s="4" t="s">
        <v>8970</v>
      </c>
      <c r="F89" s="4">
        <v>355.0</v>
      </c>
      <c r="G89" s="11"/>
      <c r="I89" t="str">
        <f t="array" ref="I89">INDEX('Pre-transfer 2023 Points'!$D$16:$D$27,MATCH(1,MMULT(--('Pre-transfer 2023 Points'!$E$16:$L$27=D89),TRANSPOSE(COLUMN('Pre-transfer 2023 Points'!$E$16:$L$27)^0)),0))</f>
        <v>#N/A</v>
      </c>
    </row>
    <row r="90">
      <c r="A90" s="4">
        <v>89.0</v>
      </c>
      <c r="B90" s="4">
        <v>77.0</v>
      </c>
      <c r="C90" s="4" t="s">
        <v>4396</v>
      </c>
      <c r="D90" s="4" t="s">
        <v>6250</v>
      </c>
      <c r="E90" s="4" t="s">
        <v>157</v>
      </c>
      <c r="F90" s="4">
        <v>354.0</v>
      </c>
      <c r="G90" s="11"/>
      <c r="I90" t="str">
        <f t="array" ref="I90">INDEX('Pre-transfer 2023 Points'!$D$16:$D$27,MATCH(1,MMULT(--('Pre-transfer 2023 Points'!$E$16:$L$27=D90),TRANSPOSE(COLUMN('Pre-transfer 2023 Points'!$E$16:$L$27)^0)),0))</f>
        <v>#N/A</v>
      </c>
    </row>
    <row r="91">
      <c r="A91" s="4">
        <v>90.0</v>
      </c>
      <c r="B91" s="4">
        <v>158.0</v>
      </c>
      <c r="C91" s="4" t="s">
        <v>733</v>
      </c>
      <c r="D91" s="4" t="s">
        <v>5719</v>
      </c>
      <c r="E91" s="4" t="s">
        <v>8588</v>
      </c>
      <c r="F91" s="4">
        <v>351.0</v>
      </c>
      <c r="G91" s="11"/>
      <c r="I91" t="str">
        <f t="array" ref="I91">INDEX('Pre-transfer 2023 Points'!$D$16:$D$27,MATCH(1,MMULT(--('Pre-transfer 2023 Points'!$E$16:$L$27=D91),TRANSPOSE(COLUMN('Pre-transfer 2023 Points'!$E$16:$L$27)^0)),0))</f>
        <v>#N/A</v>
      </c>
    </row>
    <row r="92">
      <c r="A92" s="4">
        <v>91.0</v>
      </c>
      <c r="B92" s="4">
        <v>132.0</v>
      </c>
      <c r="C92" s="4" t="s">
        <v>456</v>
      </c>
      <c r="D92" s="4" t="s">
        <v>5756</v>
      </c>
      <c r="E92" s="4" t="s">
        <v>8591</v>
      </c>
      <c r="F92" s="4">
        <v>347.0</v>
      </c>
      <c r="G92" s="11"/>
      <c r="I92" t="str">
        <f t="array" ref="I92">INDEX('Pre-transfer 2023 Points'!$D$16:$D$27,MATCH(1,MMULT(--('Pre-transfer 2023 Points'!$E$16:$L$27=D92),TRANSPOSE(COLUMN('Pre-transfer 2023 Points'!$E$16:$L$27)^0)),0))</f>
        <v>#N/A</v>
      </c>
    </row>
    <row r="93">
      <c r="A93" s="4">
        <v>92.0</v>
      </c>
      <c r="B93" s="4">
        <v>179.0</v>
      </c>
      <c r="C93" s="4" t="s">
        <v>4356</v>
      </c>
      <c r="D93" s="4" t="s">
        <v>6291</v>
      </c>
      <c r="E93" s="4" t="s">
        <v>8589</v>
      </c>
      <c r="F93" s="4">
        <v>343.0</v>
      </c>
      <c r="G93" s="11"/>
      <c r="I93" t="str">
        <f t="array" ref="I93">INDEX('Pre-transfer 2023 Points'!$D$16:$D$27,MATCH(1,MMULT(--('Pre-transfer 2023 Points'!$E$16:$L$27=D93),TRANSPOSE(COLUMN('Pre-transfer 2023 Points'!$E$16:$L$27)^0)),0))</f>
        <v>#N/A</v>
      </c>
    </row>
    <row r="94">
      <c r="A94" s="4">
        <v>93.0</v>
      </c>
      <c r="B94" s="4">
        <v>431.0</v>
      </c>
      <c r="C94" s="4" t="s">
        <v>1052</v>
      </c>
      <c r="D94" s="4" t="s">
        <v>5761</v>
      </c>
      <c r="E94" s="4" t="s">
        <v>4326</v>
      </c>
      <c r="F94" s="4">
        <v>342.0</v>
      </c>
      <c r="G94" s="11"/>
      <c r="I94" t="str">
        <f t="array" ref="I94">INDEX('Pre-transfer 2023 Points'!$D$16:$D$27,MATCH(1,MMULT(--('Pre-transfer 2023 Points'!$E$16:$L$27=D94),TRANSPOSE(COLUMN('Pre-transfer 2023 Points'!$E$16:$L$27)^0)),0))</f>
        <v>#N/A</v>
      </c>
    </row>
    <row r="95">
      <c r="A95" s="4">
        <v>94.0</v>
      </c>
      <c r="B95" s="4">
        <v>282.0</v>
      </c>
      <c r="C95" s="4" t="s">
        <v>4714</v>
      </c>
      <c r="D95" s="4" t="s">
        <v>6267</v>
      </c>
      <c r="E95" s="4" t="s">
        <v>8591</v>
      </c>
      <c r="F95" s="4">
        <v>338.0</v>
      </c>
      <c r="G95" s="11"/>
      <c r="I95" t="str">
        <f t="array" ref="I95">INDEX('Pre-transfer 2023 Points'!$D$16:$D$27,MATCH(1,MMULT(--('Pre-transfer 2023 Points'!$E$16:$L$27=D95),TRANSPOSE(COLUMN('Pre-transfer 2023 Points'!$E$16:$L$27)^0)),0))</f>
        <v>#N/A</v>
      </c>
    </row>
    <row r="96">
      <c r="A96" s="4">
        <v>95.0</v>
      </c>
      <c r="B96" s="4">
        <v>1619.0</v>
      </c>
      <c r="C96" s="4" t="s">
        <v>333</v>
      </c>
      <c r="D96" s="4" t="s">
        <v>6339</v>
      </c>
      <c r="E96" s="4" t="s">
        <v>8970</v>
      </c>
      <c r="F96" s="4">
        <v>336.0</v>
      </c>
      <c r="G96" s="11"/>
      <c r="I96" t="str">
        <f t="array" ref="I96">INDEX('Pre-transfer 2023 Points'!$D$16:$D$27,MATCH(1,MMULT(--('Pre-transfer 2023 Points'!$E$16:$L$27=D96),TRANSPOSE(COLUMN('Pre-transfer 2023 Points'!$E$16:$L$27)^0)),0))</f>
        <v>#N/A</v>
      </c>
    </row>
    <row r="97">
      <c r="A97" s="4">
        <v>96.0</v>
      </c>
      <c r="B97" s="4">
        <v>275.0</v>
      </c>
      <c r="C97" s="4" t="s">
        <v>558</v>
      </c>
      <c r="D97" s="4" t="s">
        <v>6276</v>
      </c>
      <c r="E97" s="4" t="s">
        <v>8597</v>
      </c>
      <c r="F97" s="4">
        <v>332.0</v>
      </c>
      <c r="G97" s="11"/>
      <c r="I97" t="str">
        <f t="array" ref="I97">INDEX('Pre-transfer 2023 Points'!$D$16:$D$27,MATCH(1,MMULT(--('Pre-transfer 2023 Points'!$E$16:$L$27=D97),TRANSPOSE(COLUMN('Pre-transfer 2023 Points'!$E$16:$L$27)^0)),0))</f>
        <v>#N/A</v>
      </c>
    </row>
    <row r="98">
      <c r="A98" s="4">
        <v>97.0</v>
      </c>
      <c r="B98" s="4">
        <v>164.0</v>
      </c>
      <c r="C98" s="4" t="s">
        <v>4395</v>
      </c>
      <c r="D98" s="4" t="s">
        <v>6256</v>
      </c>
      <c r="E98" s="4" t="s">
        <v>5763</v>
      </c>
      <c r="F98" s="4">
        <v>330.0</v>
      </c>
      <c r="G98" s="11"/>
      <c r="I98" t="str">
        <f t="array" ref="I98">INDEX('Pre-transfer 2023 Points'!$D$16:$D$27,MATCH(1,MMULT(--('Pre-transfer 2023 Points'!$E$16:$L$27=D98),TRANSPOSE(COLUMN('Pre-transfer 2023 Points'!$E$16:$L$27)^0)),0))</f>
        <v>#N/A</v>
      </c>
    </row>
    <row r="99">
      <c r="A99" s="4">
        <v>98.0</v>
      </c>
      <c r="B99" s="4">
        <v>107.0</v>
      </c>
      <c r="C99" s="4" t="s">
        <v>4380</v>
      </c>
      <c r="D99" s="4" t="s">
        <v>6334</v>
      </c>
      <c r="E99" s="4" t="s">
        <v>5763</v>
      </c>
      <c r="F99" s="4">
        <v>330.0</v>
      </c>
      <c r="G99" s="11"/>
      <c r="I99" t="str">
        <f t="array" ref="I99">INDEX('Pre-transfer 2023 Points'!$D$16:$D$27,MATCH(1,MMULT(--('Pre-transfer 2023 Points'!$E$16:$L$27=D99),TRANSPOSE(COLUMN('Pre-transfer 2023 Points'!$E$16:$L$27)^0)),0))</f>
        <v>#N/A</v>
      </c>
    </row>
    <row r="100">
      <c r="A100" s="4">
        <v>99.0</v>
      </c>
      <c r="B100" s="4">
        <v>225.0</v>
      </c>
      <c r="C100" s="4" t="s">
        <v>871</v>
      </c>
      <c r="D100" s="4" t="s">
        <v>6296</v>
      </c>
      <c r="E100" s="4" t="s">
        <v>93</v>
      </c>
      <c r="F100" s="4">
        <v>328.0</v>
      </c>
      <c r="G100" s="11"/>
      <c r="I100" t="str">
        <f t="array" ref="I100">INDEX('Pre-transfer 2023 Points'!$D$16:$D$27,MATCH(1,MMULT(--('Pre-transfer 2023 Points'!$E$16:$L$27=D100),TRANSPOSE(COLUMN('Pre-transfer 2023 Points'!$E$16:$L$27)^0)),0))</f>
        <v>#N/A</v>
      </c>
    </row>
    <row r="101">
      <c r="A101" s="4">
        <v>100.0</v>
      </c>
      <c r="B101" s="4">
        <v>67.0</v>
      </c>
      <c r="C101" s="4" t="s">
        <v>288</v>
      </c>
      <c r="D101" s="4" t="s">
        <v>6323</v>
      </c>
      <c r="E101" s="4" t="s">
        <v>4465</v>
      </c>
      <c r="F101" s="4">
        <v>326.0</v>
      </c>
      <c r="G101" s="11"/>
      <c r="I101" t="str">
        <f t="array" ref="I101">INDEX('Pre-transfer 2023 Points'!$D$16:$D$27,MATCH(1,MMULT(--('Pre-transfer 2023 Points'!$E$16:$L$27=D101),TRANSPOSE(COLUMN('Pre-transfer 2023 Points'!$E$16:$L$27)^0)),0))</f>
        <v>Chris</v>
      </c>
    </row>
    <row r="102">
      <c r="A102" s="4">
        <v>101.0</v>
      </c>
      <c r="B102" s="4">
        <v>255.0</v>
      </c>
      <c r="C102" s="4" t="s">
        <v>4344</v>
      </c>
      <c r="D102" s="4" t="s">
        <v>6292</v>
      </c>
      <c r="E102" s="4" t="s">
        <v>8588</v>
      </c>
      <c r="F102" s="4">
        <v>321.0</v>
      </c>
      <c r="G102" s="11"/>
      <c r="I102" t="str">
        <f t="array" ref="I102">INDEX('Pre-transfer 2023 Points'!$D$16:$D$27,MATCH(1,MMULT(--('Pre-transfer 2023 Points'!$E$16:$L$27=D102),TRANSPOSE(COLUMN('Pre-transfer 2023 Points'!$E$16:$L$27)^0)),0))</f>
        <v>#N/A</v>
      </c>
    </row>
    <row r="103">
      <c r="A103" s="4">
        <v>102.0</v>
      </c>
      <c r="B103" s="4">
        <v>166.0</v>
      </c>
      <c r="C103" s="4" t="s">
        <v>4381</v>
      </c>
      <c r="D103" s="4" t="s">
        <v>5734</v>
      </c>
      <c r="E103" s="4" t="s">
        <v>8596</v>
      </c>
      <c r="F103" s="4">
        <v>316.0</v>
      </c>
      <c r="G103" s="11"/>
      <c r="I103" t="str">
        <f t="array" ref="I103">INDEX('Pre-transfer 2023 Points'!$D$16:$D$27,MATCH(1,MMULT(--('Pre-transfer 2023 Points'!$E$16:$L$27=D103),TRANSPOSE(COLUMN('Pre-transfer 2023 Points'!$E$16:$L$27)^0)),0))</f>
        <v>#N/A</v>
      </c>
    </row>
    <row r="104">
      <c r="A104" s="4">
        <v>103.0</v>
      </c>
      <c r="B104" s="4">
        <v>189.0</v>
      </c>
      <c r="C104" s="4" t="s">
        <v>977</v>
      </c>
      <c r="D104" s="4" t="s">
        <v>5716</v>
      </c>
      <c r="E104" s="4" t="s">
        <v>8589</v>
      </c>
      <c r="F104" s="4">
        <v>316.0</v>
      </c>
      <c r="G104" s="11"/>
      <c r="I104" t="str">
        <f t="array" ref="I104">INDEX('Pre-transfer 2023 Points'!$D$16:$D$27,MATCH(1,MMULT(--('Pre-transfer 2023 Points'!$E$16:$L$27=D104),TRANSPOSE(COLUMN('Pre-transfer 2023 Points'!$E$16:$L$27)^0)),0))</f>
        <v>#N/A</v>
      </c>
    </row>
    <row r="105">
      <c r="A105" s="4">
        <v>104.0</v>
      </c>
      <c r="B105" s="4">
        <v>233.0</v>
      </c>
      <c r="C105" s="4" t="s">
        <v>236</v>
      </c>
      <c r="D105" s="4" t="s">
        <v>6297</v>
      </c>
      <c r="E105" s="4" t="s">
        <v>143</v>
      </c>
      <c r="F105" s="4">
        <v>312.0</v>
      </c>
      <c r="G105" s="11"/>
      <c r="I105" t="str">
        <f t="array" ref="I105">INDEX('Pre-transfer 2023 Points'!$D$16:$D$27,MATCH(1,MMULT(--('Pre-transfer 2023 Points'!$E$16:$L$27=D105),TRANSPOSE(COLUMN('Pre-transfer 2023 Points'!$E$16:$L$27)^0)),0))</f>
        <v>#N/A</v>
      </c>
    </row>
    <row r="106">
      <c r="A106" s="4">
        <v>105.0</v>
      </c>
      <c r="B106" s="4">
        <v>81.0</v>
      </c>
      <c r="C106" s="4" t="s">
        <v>146</v>
      </c>
      <c r="D106" s="4" t="s">
        <v>5687</v>
      </c>
      <c r="E106" s="4" t="s">
        <v>5766</v>
      </c>
      <c r="F106" s="4">
        <v>311.0</v>
      </c>
      <c r="G106" s="11"/>
      <c r="I106" t="str">
        <f t="array" ref="I106">INDEX('Pre-transfer 2023 Points'!$D$16:$D$27,MATCH(1,MMULT(--('Pre-transfer 2023 Points'!$E$16:$L$27=D106),TRANSPOSE(COLUMN('Pre-transfer 2023 Points'!$E$16:$L$27)^0)),0))</f>
        <v>Past performance is not a reliable indicator of future results </v>
      </c>
    </row>
    <row r="107">
      <c r="A107" s="4">
        <v>106.0</v>
      </c>
      <c r="B107" s="4">
        <v>97.0</v>
      </c>
      <c r="C107" s="4" t="s">
        <v>116</v>
      </c>
      <c r="D107" s="4" t="s">
        <v>6322</v>
      </c>
      <c r="E107" s="4" t="s">
        <v>4330</v>
      </c>
      <c r="F107" s="4">
        <v>306.0</v>
      </c>
      <c r="G107" s="11"/>
      <c r="I107" t="str">
        <f t="array" ref="I107">INDEX('Pre-transfer 2023 Points'!$D$16:$D$27,MATCH(1,MMULT(--('Pre-transfer 2023 Points'!$E$16:$L$27=D107),TRANSPOSE(COLUMN('Pre-transfer 2023 Points'!$E$16:$L$27)^0)),0))</f>
        <v>#N/A</v>
      </c>
    </row>
    <row r="108">
      <c r="A108" s="4">
        <v>107.0</v>
      </c>
      <c r="B108" s="4">
        <v>363.0</v>
      </c>
      <c r="C108" s="4" t="s">
        <v>204</v>
      </c>
      <c r="D108" s="4" t="s">
        <v>6371</v>
      </c>
      <c r="E108" s="4" t="s">
        <v>8593</v>
      </c>
      <c r="F108" s="4">
        <v>303.0</v>
      </c>
      <c r="G108" s="11"/>
      <c r="I108" t="str">
        <f t="array" ref="I108">INDEX('Pre-transfer 2023 Points'!$D$16:$D$27,MATCH(1,MMULT(--('Pre-transfer 2023 Points'!$E$16:$L$27=D108),TRANSPOSE(COLUMN('Pre-transfer 2023 Points'!$E$16:$L$27)^0)),0))</f>
        <v>#N/A</v>
      </c>
    </row>
    <row r="109">
      <c r="A109" s="4">
        <v>108.0</v>
      </c>
      <c r="B109" s="4">
        <v>101.0</v>
      </c>
      <c r="C109" s="4" t="s">
        <v>107</v>
      </c>
      <c r="D109" s="4" t="s">
        <v>6360</v>
      </c>
      <c r="E109" s="4" t="s">
        <v>8970</v>
      </c>
      <c r="F109" s="4">
        <v>295.0</v>
      </c>
      <c r="G109" s="11"/>
      <c r="I109" t="str">
        <f t="array" ref="I109">INDEX('Pre-transfer 2023 Points'!$D$16:$D$27,MATCH(1,MMULT(--('Pre-transfer 2023 Points'!$E$16:$L$27=D109),TRANSPOSE(COLUMN('Pre-transfer 2023 Points'!$E$16:$L$27)^0)),0))</f>
        <v>Hipster's Choice</v>
      </c>
    </row>
    <row r="110">
      <c r="A110" s="4">
        <v>109.0</v>
      </c>
      <c r="B110" s="4">
        <v>147.0</v>
      </c>
      <c r="C110" s="4" t="s">
        <v>190</v>
      </c>
      <c r="D110" s="4" t="s">
        <v>6258</v>
      </c>
      <c r="E110" s="4" t="s">
        <v>5764</v>
      </c>
      <c r="F110" s="4">
        <v>292.0</v>
      </c>
      <c r="G110" s="11"/>
      <c r="I110" t="str">
        <f t="array" ref="I110">INDEX('Pre-transfer 2023 Points'!$D$16:$D$27,MATCH(1,MMULT(--('Pre-transfer 2023 Points'!$E$16:$L$27=D110),TRANSPOSE(COLUMN('Pre-transfer 2023 Points'!$E$16:$L$27)^0)),0))</f>
        <v>#N/A</v>
      </c>
    </row>
    <row r="111">
      <c r="A111" s="4">
        <v>110.0</v>
      </c>
      <c r="B111" s="4">
        <v>254.0</v>
      </c>
      <c r="C111" s="4" t="s">
        <v>152</v>
      </c>
      <c r="D111" s="4" t="s">
        <v>6319</v>
      </c>
      <c r="E111" s="4" t="s">
        <v>8597</v>
      </c>
      <c r="F111" s="4">
        <v>291.0</v>
      </c>
      <c r="G111" s="11"/>
      <c r="I111" t="str">
        <f t="array" ref="I111">INDEX('Pre-transfer 2023 Points'!$D$16:$D$27,MATCH(1,MMULT(--('Pre-transfer 2023 Points'!$E$16:$L$27=D111),TRANSPOSE(COLUMN('Pre-transfer 2023 Points'!$E$16:$L$27)^0)),0))</f>
        <v>#N/A</v>
      </c>
    </row>
    <row r="112">
      <c r="A112" s="4">
        <v>111.0</v>
      </c>
      <c r="B112" s="4">
        <v>529.0</v>
      </c>
      <c r="C112" s="4" t="s">
        <v>4444</v>
      </c>
      <c r="D112" s="4" t="s">
        <v>6368</v>
      </c>
      <c r="E112" s="4" t="s">
        <v>8968</v>
      </c>
      <c r="F112" s="4">
        <v>291.0</v>
      </c>
      <c r="G112" s="11"/>
      <c r="I112" t="str">
        <f t="array" ref="I112">INDEX('Pre-transfer 2023 Points'!$D$16:$D$27,MATCH(1,MMULT(--('Pre-transfer 2023 Points'!$E$16:$L$27=D112),TRANSPOSE(COLUMN('Pre-transfer 2023 Points'!$E$16:$L$27)^0)),0))</f>
        <v>#N/A</v>
      </c>
    </row>
    <row r="113">
      <c r="A113" s="4">
        <v>112.0</v>
      </c>
      <c r="B113" s="4">
        <v>359.0</v>
      </c>
      <c r="C113" s="4" t="s">
        <v>4451</v>
      </c>
      <c r="D113" s="4" t="s">
        <v>6248</v>
      </c>
      <c r="E113" s="4" t="s">
        <v>8596</v>
      </c>
      <c r="F113" s="4">
        <v>289.0</v>
      </c>
      <c r="G113" s="11"/>
      <c r="I113" t="str">
        <f t="array" ref="I113">INDEX('Pre-transfer 2023 Points'!$D$16:$D$27,MATCH(1,MMULT(--('Pre-transfer 2023 Points'!$E$16:$L$27=D113),TRANSPOSE(COLUMN('Pre-transfer 2023 Points'!$E$16:$L$27)^0)),0))</f>
        <v>#N/A</v>
      </c>
    </row>
    <row r="114">
      <c r="A114" s="4">
        <v>113.0</v>
      </c>
      <c r="B114" s="4">
        <v>149.0</v>
      </c>
      <c r="C114" s="4" t="s">
        <v>1248</v>
      </c>
      <c r="D114" s="4" t="s">
        <v>6338</v>
      </c>
      <c r="E114" s="4" t="s">
        <v>4330</v>
      </c>
      <c r="F114" s="4">
        <v>287.0</v>
      </c>
      <c r="G114" s="11"/>
      <c r="I114" t="str">
        <f t="array" ref="I114">INDEX('Pre-transfer 2023 Points'!$D$16:$D$27,MATCH(1,MMULT(--('Pre-transfer 2023 Points'!$E$16:$L$27=D114),TRANSPOSE(COLUMN('Pre-transfer 2023 Points'!$E$16:$L$27)^0)),0))</f>
        <v>#N/A</v>
      </c>
    </row>
    <row r="115">
      <c r="A115" s="4">
        <v>114.0</v>
      </c>
      <c r="B115" s="4">
        <v>386.0</v>
      </c>
      <c r="C115" s="4" t="s">
        <v>1420</v>
      </c>
      <c r="D115" s="4" t="s">
        <v>6268</v>
      </c>
      <c r="E115" s="4" t="s">
        <v>4326</v>
      </c>
      <c r="F115" s="4">
        <v>286.0</v>
      </c>
      <c r="G115" s="11"/>
      <c r="I115" t="str">
        <f t="array" ref="I115">INDEX('Pre-transfer 2023 Points'!$D$16:$D$27,MATCH(1,MMULT(--('Pre-transfer 2023 Points'!$E$16:$L$27=D115),TRANSPOSE(COLUMN('Pre-transfer 2023 Points'!$E$16:$L$27)^0)),0))</f>
        <v>#N/A</v>
      </c>
    </row>
    <row r="116">
      <c r="A116" s="4">
        <v>115.0</v>
      </c>
      <c r="B116" s="4">
        <v>24.0</v>
      </c>
      <c r="C116" s="4" t="s">
        <v>5357</v>
      </c>
      <c r="D116" s="4" t="s">
        <v>5729</v>
      </c>
      <c r="E116" s="4" t="s">
        <v>8593</v>
      </c>
      <c r="F116" s="4">
        <v>286.0</v>
      </c>
      <c r="G116" s="11"/>
      <c r="I116" t="str">
        <f t="array" ref="I116">INDEX('Pre-transfer 2023 Points'!$D$16:$D$27,MATCH(1,MMULT(--('Pre-transfer 2023 Points'!$E$16:$L$27=D116),TRANSPOSE(COLUMN('Pre-transfer 2023 Points'!$E$16:$L$27)^0)),0))</f>
        <v>Mike</v>
      </c>
    </row>
    <row r="117">
      <c r="A117" s="4">
        <v>116.0</v>
      </c>
      <c r="B117" s="4">
        <v>421.0</v>
      </c>
      <c r="C117" s="4" t="s">
        <v>4365</v>
      </c>
      <c r="D117" s="4" t="s">
        <v>6284</v>
      </c>
      <c r="E117" s="4" t="s">
        <v>4314</v>
      </c>
      <c r="F117" s="4">
        <v>285.0</v>
      </c>
      <c r="G117" s="11"/>
      <c r="I117" t="str">
        <f t="array" ref="I117">INDEX('Pre-transfer 2023 Points'!$D$16:$D$27,MATCH(1,MMULT(--('Pre-transfer 2023 Points'!$E$16:$L$27=D117),TRANSPOSE(COLUMN('Pre-transfer 2023 Points'!$E$16:$L$27)^0)),0))</f>
        <v>#N/A</v>
      </c>
    </row>
    <row r="118">
      <c r="A118" s="4">
        <v>117.0</v>
      </c>
      <c r="B118" s="4">
        <v>87.0</v>
      </c>
      <c r="C118" s="4" t="s">
        <v>579</v>
      </c>
      <c r="D118" s="4" t="s">
        <v>6324</v>
      </c>
      <c r="E118" s="4" t="s">
        <v>115</v>
      </c>
      <c r="F118" s="4">
        <v>285.0</v>
      </c>
      <c r="G118" s="11"/>
      <c r="I118" t="str">
        <f t="array" ref="I118">INDEX('Pre-transfer 2023 Points'!$D$16:$D$27,MATCH(1,MMULT(--('Pre-transfer 2023 Points'!$E$16:$L$27=D118),TRANSPOSE(COLUMN('Pre-transfer 2023 Points'!$E$16:$L$27)^0)),0))</f>
        <v>#N/A</v>
      </c>
    </row>
    <row r="119">
      <c r="A119" s="4">
        <v>118.0</v>
      </c>
      <c r="B119" s="4">
        <v>202.0</v>
      </c>
      <c r="C119" s="4" t="s">
        <v>4571</v>
      </c>
      <c r="D119" s="4" t="s">
        <v>6285</v>
      </c>
      <c r="E119" s="4" t="s">
        <v>157</v>
      </c>
      <c r="F119" s="4">
        <v>282.0</v>
      </c>
      <c r="G119" s="11"/>
      <c r="I119" t="str">
        <f t="array" ref="I119">INDEX('Pre-transfer 2023 Points'!$D$16:$D$27,MATCH(1,MMULT(--('Pre-transfer 2023 Points'!$E$16:$L$27=D119),TRANSPOSE(COLUMN('Pre-transfer 2023 Points'!$E$16:$L$27)^0)),0))</f>
        <v>#N/A</v>
      </c>
    </row>
    <row r="120">
      <c r="A120" s="4">
        <v>119.0</v>
      </c>
      <c r="B120" s="4">
        <v>245.0</v>
      </c>
      <c r="C120" s="4" t="s">
        <v>871</v>
      </c>
      <c r="D120" s="4" t="s">
        <v>6390</v>
      </c>
      <c r="E120" s="4" t="s">
        <v>4330</v>
      </c>
      <c r="F120" s="4">
        <v>280.0</v>
      </c>
      <c r="G120" s="11"/>
      <c r="I120" t="str">
        <f t="array" ref="I120">INDEX('Pre-transfer 2023 Points'!$D$16:$D$27,MATCH(1,MMULT(--('Pre-transfer 2023 Points'!$E$16:$L$27=D120),TRANSPOSE(COLUMN('Pre-transfer 2023 Points'!$E$16:$L$27)^0)),0))</f>
        <v>#N/A</v>
      </c>
    </row>
    <row r="121">
      <c r="A121" s="4">
        <v>120.0</v>
      </c>
      <c r="B121" s="4">
        <v>309.0</v>
      </c>
      <c r="C121" s="4" t="s">
        <v>1177</v>
      </c>
      <c r="D121" s="4" t="s">
        <v>6365</v>
      </c>
      <c r="E121" s="4" t="s">
        <v>157</v>
      </c>
      <c r="F121" s="4">
        <v>280.0</v>
      </c>
      <c r="G121" s="11"/>
      <c r="I121" t="str">
        <f t="array" ref="I121">INDEX('Pre-transfer 2023 Points'!$D$16:$D$27,MATCH(1,MMULT(--('Pre-transfer 2023 Points'!$E$16:$L$27=D121),TRANSPOSE(COLUMN('Pre-transfer 2023 Points'!$E$16:$L$27)^0)),0))</f>
        <v>#N/A</v>
      </c>
    </row>
    <row r="122">
      <c r="A122" s="4">
        <v>121.0</v>
      </c>
      <c r="B122" s="4">
        <v>92.0</v>
      </c>
      <c r="C122" s="4" t="s">
        <v>150</v>
      </c>
      <c r="D122" s="4" t="s">
        <v>5714</v>
      </c>
      <c r="E122" s="4" t="s">
        <v>5766</v>
      </c>
      <c r="F122" s="4">
        <v>280.0</v>
      </c>
      <c r="G122" s="11"/>
      <c r="I122" t="str">
        <f t="array" ref="I122">INDEX('Pre-transfer 2023 Points'!$D$16:$D$27,MATCH(1,MMULT(--('Pre-transfer 2023 Points'!$E$16:$L$27=D122),TRANSPOSE(COLUMN('Pre-transfer 2023 Points'!$E$16:$L$27)^0)),0))</f>
        <v>#N/A</v>
      </c>
    </row>
    <row r="123">
      <c r="A123" s="4">
        <v>122.0</v>
      </c>
      <c r="B123" s="4">
        <v>25.0</v>
      </c>
      <c r="C123" s="4" t="s">
        <v>5432</v>
      </c>
      <c r="D123" s="4" t="s">
        <v>6385</v>
      </c>
      <c r="E123" s="4" t="s">
        <v>139</v>
      </c>
      <c r="F123" s="4">
        <v>279.0</v>
      </c>
      <c r="G123" s="11"/>
      <c r="I123" t="str">
        <f t="array" ref="I123">INDEX('Pre-transfer 2023 Points'!$D$16:$D$27,MATCH(1,MMULT(--('Pre-transfer 2023 Points'!$E$16:$L$27=D123),TRANSPOSE(COLUMN('Pre-transfer 2023 Points'!$E$16:$L$27)^0)),0))</f>
        <v>Chris</v>
      </c>
    </row>
    <row r="124">
      <c r="A124" s="4">
        <v>123.0</v>
      </c>
      <c r="B124" s="4">
        <v>121.0</v>
      </c>
      <c r="C124" s="4" t="s">
        <v>589</v>
      </c>
      <c r="D124" s="4" t="s">
        <v>6274</v>
      </c>
      <c r="E124" s="4" t="s">
        <v>8591</v>
      </c>
      <c r="F124" s="4">
        <v>279.0</v>
      </c>
      <c r="G124" s="11"/>
      <c r="I124" t="str">
        <f t="array" ref="I124">INDEX('Pre-transfer 2023 Points'!$D$16:$D$27,MATCH(1,MMULT(--('Pre-transfer 2023 Points'!$E$16:$L$27=D124),TRANSPOSE(COLUMN('Pre-transfer 2023 Points'!$E$16:$L$27)^0)),0))</f>
        <v>#N/A</v>
      </c>
    </row>
    <row r="125">
      <c r="A125" s="4">
        <v>124.0</v>
      </c>
      <c r="B125" s="4">
        <v>29.0</v>
      </c>
      <c r="C125" s="4" t="s">
        <v>960</v>
      </c>
      <c r="D125" s="4" t="s">
        <v>6303</v>
      </c>
      <c r="E125" s="4" t="s">
        <v>8592</v>
      </c>
      <c r="F125" s="4">
        <v>274.0</v>
      </c>
      <c r="G125" s="11"/>
      <c r="I125" t="str">
        <f t="array" ref="I125">INDEX('Pre-transfer 2023 Points'!$D$16:$D$27,MATCH(1,MMULT(--('Pre-transfer 2023 Points'!$E$16:$L$27=D125),TRANSPOSE(COLUMN('Pre-transfer 2023 Points'!$E$16:$L$27)^0)),0))</f>
        <v>Nick</v>
      </c>
    </row>
    <row r="126">
      <c r="A126" s="4">
        <v>125.0</v>
      </c>
      <c r="B126" s="4">
        <v>223.0</v>
      </c>
      <c r="C126" s="4" t="s">
        <v>1210</v>
      </c>
      <c r="D126" s="4" t="s">
        <v>6336</v>
      </c>
      <c r="E126" s="4" t="s">
        <v>8592</v>
      </c>
      <c r="F126" s="4">
        <v>269.0</v>
      </c>
      <c r="G126" s="11"/>
      <c r="I126" t="str">
        <f t="array" ref="I126">INDEX('Pre-transfer 2023 Points'!$D$16:$D$27,MATCH(1,MMULT(--('Pre-transfer 2023 Points'!$E$16:$L$27=D126),TRANSPOSE(COLUMN('Pre-transfer 2023 Points'!$E$16:$L$27)^0)),0))</f>
        <v>#N/A</v>
      </c>
    </row>
    <row r="127">
      <c r="A127" s="4">
        <v>126.0</v>
      </c>
      <c r="B127" s="4">
        <v>178.0</v>
      </c>
      <c r="C127" s="4" t="s">
        <v>4383</v>
      </c>
      <c r="D127" s="4" t="s">
        <v>6393</v>
      </c>
      <c r="E127" s="4" t="s">
        <v>139</v>
      </c>
      <c r="F127" s="4">
        <v>267.0</v>
      </c>
      <c r="G127" s="11"/>
      <c r="I127" t="str">
        <f t="array" ref="I127">INDEX('Pre-transfer 2023 Points'!$D$16:$D$27,MATCH(1,MMULT(--('Pre-transfer 2023 Points'!$E$16:$L$27=D127),TRANSPOSE(COLUMN('Pre-transfer 2023 Points'!$E$16:$L$27)^0)),0))</f>
        <v>Hipster's Choice</v>
      </c>
    </row>
    <row r="128">
      <c r="A128" s="4">
        <v>127.0</v>
      </c>
      <c r="B128" s="4">
        <v>444.0</v>
      </c>
      <c r="C128" s="4" t="s">
        <v>5783</v>
      </c>
      <c r="D128" s="4" t="s">
        <v>6374</v>
      </c>
      <c r="E128" s="4" t="s">
        <v>8589</v>
      </c>
      <c r="F128" s="4">
        <v>263.0</v>
      </c>
      <c r="G128" s="11"/>
      <c r="I128" t="str">
        <f t="array" ref="I128">INDEX('Pre-transfer 2023 Points'!$D$16:$D$27,MATCH(1,MMULT(--('Pre-transfer 2023 Points'!$E$16:$L$27=D128),TRANSPOSE(COLUMN('Pre-transfer 2023 Points'!$E$16:$L$27)^0)),0))</f>
        <v>#N/A</v>
      </c>
    </row>
    <row r="129">
      <c r="A129" s="4">
        <v>128.0</v>
      </c>
      <c r="B129" s="4">
        <v>76.0</v>
      </c>
      <c r="C129" s="4" t="s">
        <v>4370</v>
      </c>
      <c r="D129" s="4" t="s">
        <v>5720</v>
      </c>
      <c r="E129" s="4" t="s">
        <v>139</v>
      </c>
      <c r="F129" s="4">
        <v>262.0</v>
      </c>
      <c r="G129" s="11"/>
      <c r="I129" t="str">
        <f t="array" ref="I129">INDEX('Pre-transfer 2023 Points'!$D$16:$D$27,MATCH(1,MMULT(--('Pre-transfer 2023 Points'!$E$16:$L$27=D129),TRANSPOSE(COLUMN('Pre-transfer 2023 Points'!$E$16:$L$27)^0)),0))</f>
        <v>Hipster's Choice</v>
      </c>
    </row>
    <row r="130">
      <c r="A130" s="4">
        <v>129.0</v>
      </c>
      <c r="B130" s="4">
        <v>150.0</v>
      </c>
      <c r="C130" s="4" t="s">
        <v>461</v>
      </c>
      <c r="D130" s="4" t="s">
        <v>6262</v>
      </c>
      <c r="E130" s="4" t="s">
        <v>8968</v>
      </c>
      <c r="F130" s="4">
        <v>259.0</v>
      </c>
      <c r="G130" s="11"/>
      <c r="I130" t="str">
        <f t="array" ref="I130">INDEX('Pre-transfer 2023 Points'!$D$16:$D$27,MATCH(1,MMULT(--('Pre-transfer 2023 Points'!$E$16:$L$27=D130),TRANSPOSE(COLUMN('Pre-transfer 2023 Points'!$E$16:$L$27)^0)),0))</f>
        <v>#N/A</v>
      </c>
    </row>
    <row r="131">
      <c r="A131" s="4">
        <v>130.0</v>
      </c>
      <c r="B131" s="4">
        <v>51.0</v>
      </c>
      <c r="C131" s="4" t="s">
        <v>4440</v>
      </c>
      <c r="D131" s="4" t="s">
        <v>6270</v>
      </c>
      <c r="E131" s="4" t="s">
        <v>5763</v>
      </c>
      <c r="F131" s="4">
        <v>259.0</v>
      </c>
      <c r="G131" s="11"/>
      <c r="I131" t="str">
        <f t="array" ref="I131">INDEX('Pre-transfer 2023 Points'!$D$16:$D$27,MATCH(1,MMULT(--('Pre-transfer 2023 Points'!$E$16:$L$27=D131),TRANSPOSE(COLUMN('Pre-transfer 2023 Points'!$E$16:$L$27)^0)),0))</f>
        <v>Chris</v>
      </c>
    </row>
    <row r="132">
      <c r="A132" s="4">
        <v>131.0</v>
      </c>
      <c r="B132" s="4">
        <v>216.0</v>
      </c>
      <c r="C132" s="4" t="s">
        <v>4415</v>
      </c>
      <c r="D132" s="4" t="s">
        <v>6389</v>
      </c>
      <c r="E132" s="4" t="s">
        <v>8588</v>
      </c>
      <c r="F132" s="4">
        <v>259.0</v>
      </c>
      <c r="G132" s="11"/>
      <c r="I132" t="str">
        <f t="array" ref="I132">INDEX('Pre-transfer 2023 Points'!$D$16:$D$27,MATCH(1,MMULT(--('Pre-transfer 2023 Points'!$E$16:$L$27=D132),TRANSPOSE(COLUMN('Pre-transfer 2023 Points'!$E$16:$L$27)^0)),0))</f>
        <v>#N/A</v>
      </c>
    </row>
    <row r="133">
      <c r="A133" s="4">
        <v>132.0</v>
      </c>
      <c r="B133" s="4">
        <v>256.0</v>
      </c>
      <c r="C133" s="4" t="s">
        <v>1633</v>
      </c>
      <c r="D133" s="4" t="s">
        <v>6340</v>
      </c>
      <c r="E133" s="4" t="s">
        <v>249</v>
      </c>
      <c r="F133" s="4">
        <v>257.0</v>
      </c>
      <c r="G133" s="11"/>
      <c r="I133" t="str">
        <f t="array" ref="I133">INDEX('Pre-transfer 2023 Points'!$D$16:$D$27,MATCH(1,MMULT(--('Pre-transfer 2023 Points'!$E$16:$L$27=D133),TRANSPOSE(COLUMN('Pre-transfer 2023 Points'!$E$16:$L$27)^0)),0))</f>
        <v>#N/A</v>
      </c>
    </row>
    <row r="134">
      <c r="A134" s="4">
        <v>133.0</v>
      </c>
      <c r="B134" s="4">
        <v>52.0</v>
      </c>
      <c r="C134" s="4" t="s">
        <v>934</v>
      </c>
      <c r="D134" s="4" t="s">
        <v>6279</v>
      </c>
      <c r="E134" s="4" t="s">
        <v>8597</v>
      </c>
      <c r="F134" s="4">
        <v>257.0</v>
      </c>
      <c r="G134" s="11"/>
      <c r="I134" t="str">
        <f t="array" ref="I134">INDEX('Pre-transfer 2023 Points'!$D$16:$D$27,MATCH(1,MMULT(--('Pre-transfer 2023 Points'!$E$16:$L$27=D134),TRANSPOSE(COLUMN('Pre-transfer 2023 Points'!$E$16:$L$27)^0)),0))</f>
        <v>Jason</v>
      </c>
    </row>
    <row r="135">
      <c r="A135" s="4">
        <v>134.0</v>
      </c>
      <c r="B135" s="4">
        <v>40.0</v>
      </c>
      <c r="C135" s="4" t="s">
        <v>4503</v>
      </c>
      <c r="D135" s="4" t="s">
        <v>6409</v>
      </c>
      <c r="E135" s="4" t="s">
        <v>8593</v>
      </c>
      <c r="F135" s="4">
        <v>256.0</v>
      </c>
      <c r="G135" s="11"/>
      <c r="I135" t="str">
        <f t="array" ref="I135">INDEX('Pre-transfer 2023 Points'!$D$16:$D$27,MATCH(1,MMULT(--('Pre-transfer 2023 Points'!$E$16:$L$27=D135),TRANSPOSE(COLUMN('Pre-transfer 2023 Points'!$E$16:$L$27)^0)),0))</f>
        <v>Chris</v>
      </c>
    </row>
    <row r="136">
      <c r="A136" s="4">
        <v>135.0</v>
      </c>
      <c r="B136" s="4">
        <v>583.0</v>
      </c>
      <c r="C136" s="4" t="s">
        <v>5361</v>
      </c>
      <c r="D136" s="4" t="s">
        <v>6304</v>
      </c>
      <c r="E136" s="4" t="s">
        <v>5766</v>
      </c>
      <c r="F136" s="4">
        <v>255.0</v>
      </c>
      <c r="G136" s="11"/>
      <c r="I136" t="str">
        <f t="array" ref="I136">INDEX('Pre-transfer 2023 Points'!$D$16:$D$27,MATCH(1,MMULT(--('Pre-transfer 2023 Points'!$E$16:$L$27=D136),TRANSPOSE(COLUMN('Pre-transfer 2023 Points'!$E$16:$L$27)^0)),0))</f>
        <v>#N/A</v>
      </c>
    </row>
    <row r="137">
      <c r="A137" s="4">
        <v>136.0</v>
      </c>
      <c r="B137" s="4">
        <v>115.0</v>
      </c>
      <c r="C137" s="4" t="s">
        <v>1487</v>
      </c>
      <c r="D137" s="4" t="s">
        <v>6282</v>
      </c>
      <c r="E137" s="4" t="s">
        <v>8968</v>
      </c>
      <c r="F137" s="4">
        <v>254.0</v>
      </c>
      <c r="G137" s="11"/>
      <c r="I137" t="str">
        <f t="array" ref="I137">INDEX('Pre-transfer 2023 Points'!$D$16:$D$27,MATCH(1,MMULT(--('Pre-transfer 2023 Points'!$E$16:$L$27=D137),TRANSPOSE(COLUMN('Pre-transfer 2023 Points'!$E$16:$L$27)^0)),0))</f>
        <v>#N/A</v>
      </c>
    </row>
    <row r="138">
      <c r="A138" s="4">
        <v>137.0</v>
      </c>
      <c r="B138" s="4">
        <v>382.0</v>
      </c>
      <c r="C138" s="4" t="s">
        <v>5298</v>
      </c>
      <c r="D138" s="4" t="s">
        <v>6331</v>
      </c>
      <c r="E138" s="4" t="s">
        <v>208</v>
      </c>
      <c r="F138" s="4">
        <v>248.0</v>
      </c>
      <c r="G138" s="11"/>
      <c r="I138" t="str">
        <f t="array" ref="I138">INDEX('Pre-transfer 2023 Points'!$D$16:$D$27,MATCH(1,MMULT(--('Pre-transfer 2023 Points'!$E$16:$L$27=D138),TRANSPOSE(COLUMN('Pre-transfer 2023 Points'!$E$16:$L$27)^0)),0))</f>
        <v>#N/A</v>
      </c>
    </row>
    <row r="139">
      <c r="A139" s="4">
        <v>138.0</v>
      </c>
      <c r="B139" s="4">
        <v>499.0</v>
      </c>
      <c r="C139" s="4" t="s">
        <v>4537</v>
      </c>
      <c r="D139" s="4" t="s">
        <v>6299</v>
      </c>
      <c r="E139" s="4" t="s">
        <v>8594</v>
      </c>
      <c r="F139" s="4">
        <v>248.0</v>
      </c>
      <c r="G139" s="11"/>
      <c r="I139" t="str">
        <f t="array" ref="I139">INDEX('Pre-transfer 2023 Points'!$D$16:$D$27,MATCH(1,MMULT(--('Pre-transfer 2023 Points'!$E$16:$L$27=D139),TRANSPOSE(COLUMN('Pre-transfer 2023 Points'!$E$16:$L$27)^0)),0))</f>
        <v>#N/A</v>
      </c>
    </row>
    <row r="140">
      <c r="A140" s="4">
        <v>139.0</v>
      </c>
      <c r="B140" s="4">
        <v>417.0</v>
      </c>
      <c r="C140" s="4" t="s">
        <v>4432</v>
      </c>
      <c r="D140" s="4" t="s">
        <v>6306</v>
      </c>
      <c r="E140" s="4" t="s">
        <v>5763</v>
      </c>
      <c r="F140" s="4">
        <v>247.0</v>
      </c>
      <c r="G140" s="11"/>
      <c r="I140" t="str">
        <f t="array" ref="I140">INDEX('Pre-transfer 2023 Points'!$D$16:$D$27,MATCH(1,MMULT(--('Pre-transfer 2023 Points'!$E$16:$L$27=D140),TRANSPOSE(COLUMN('Pre-transfer 2023 Points'!$E$16:$L$27)^0)),0))</f>
        <v>#N/A</v>
      </c>
    </row>
    <row r="141">
      <c r="A141" s="4">
        <v>140.0</v>
      </c>
      <c r="B141" s="4">
        <v>1151.0</v>
      </c>
      <c r="C141" s="4" t="s">
        <v>8971</v>
      </c>
      <c r="D141" s="4" t="s">
        <v>6386</v>
      </c>
      <c r="E141" s="4" t="s">
        <v>8588</v>
      </c>
      <c r="F141" s="4">
        <v>246.0</v>
      </c>
      <c r="G141" s="11"/>
      <c r="I141" t="str">
        <f t="array" ref="I141">INDEX('Pre-transfer 2023 Points'!$D$16:$D$27,MATCH(1,MMULT(--('Pre-transfer 2023 Points'!$E$16:$L$27=D141),TRANSPOSE(COLUMN('Pre-transfer 2023 Points'!$E$16:$L$27)^0)),0))</f>
        <v>#N/A</v>
      </c>
    </row>
    <row r="142">
      <c r="A142" s="4">
        <v>141.0</v>
      </c>
      <c r="B142" s="4">
        <v>72.0</v>
      </c>
      <c r="C142" s="4" t="s">
        <v>894</v>
      </c>
      <c r="D142" s="4" t="s">
        <v>6372</v>
      </c>
      <c r="E142" s="4" t="s">
        <v>8591</v>
      </c>
      <c r="F142" s="4">
        <v>245.0</v>
      </c>
      <c r="G142" s="11"/>
      <c r="I142" t="str">
        <f t="array" ref="I142">INDEX('Pre-transfer 2023 Points'!$D$16:$D$27,MATCH(1,MMULT(--('Pre-transfer 2023 Points'!$E$16:$L$27=D142),TRANSPOSE(COLUMN('Pre-transfer 2023 Points'!$E$16:$L$27)^0)),0))</f>
        <v>#N/A</v>
      </c>
    </row>
    <row r="143">
      <c r="A143" s="4">
        <v>142.0</v>
      </c>
      <c r="B143" s="4">
        <v>253.0</v>
      </c>
      <c r="C143" s="4" t="s">
        <v>303</v>
      </c>
      <c r="D143" s="4" t="s">
        <v>6321</v>
      </c>
      <c r="E143" s="4" t="s">
        <v>8593</v>
      </c>
      <c r="F143" s="4">
        <v>243.0</v>
      </c>
      <c r="G143" s="11"/>
      <c r="I143" t="str">
        <f t="array" ref="I143">INDEX('Pre-transfer 2023 Points'!$D$16:$D$27,MATCH(1,MMULT(--('Pre-transfer 2023 Points'!$E$16:$L$27=D143),TRANSPOSE(COLUMN('Pre-transfer 2023 Points'!$E$16:$L$27)^0)),0))</f>
        <v>#N/A</v>
      </c>
    </row>
    <row r="144">
      <c r="A144" s="4">
        <v>143.0</v>
      </c>
      <c r="B144" s="4">
        <v>181.0</v>
      </c>
      <c r="C144" s="4" t="s">
        <v>190</v>
      </c>
      <c r="D144" s="4" t="s">
        <v>6272</v>
      </c>
      <c r="E144" s="4" t="s">
        <v>8593</v>
      </c>
      <c r="F144" s="4">
        <v>243.0</v>
      </c>
      <c r="G144" s="11"/>
      <c r="I144" t="str">
        <f t="array" ref="I144">INDEX('Pre-transfer 2023 Points'!$D$16:$D$27,MATCH(1,MMULT(--('Pre-transfer 2023 Points'!$E$16:$L$27=D144),TRANSPOSE(COLUMN('Pre-transfer 2023 Points'!$E$16:$L$27)^0)),0))</f>
        <v>#N/A</v>
      </c>
    </row>
    <row r="145">
      <c r="A145" s="4">
        <v>144.0</v>
      </c>
      <c r="B145" s="4">
        <v>335.0</v>
      </c>
      <c r="C145" s="4" t="s">
        <v>663</v>
      </c>
      <c r="D145" s="4" t="s">
        <v>6317</v>
      </c>
      <c r="E145" s="4" t="s">
        <v>8592</v>
      </c>
      <c r="F145" s="4">
        <v>242.0</v>
      </c>
      <c r="G145" s="11"/>
      <c r="I145" t="str">
        <f t="array" ref="I145">INDEX('Pre-transfer 2023 Points'!$D$16:$D$27,MATCH(1,MMULT(--('Pre-transfer 2023 Points'!$E$16:$L$27=D145),TRANSPOSE(COLUMN('Pre-transfer 2023 Points'!$E$16:$L$27)^0)),0))</f>
        <v>#N/A</v>
      </c>
    </row>
    <row r="146">
      <c r="A146" s="4">
        <v>145.0</v>
      </c>
      <c r="B146" s="4">
        <v>847.0</v>
      </c>
      <c r="C146" s="4" t="s">
        <v>5458</v>
      </c>
      <c r="D146" s="4" t="s">
        <v>6408</v>
      </c>
      <c r="E146" s="4" t="s">
        <v>8596</v>
      </c>
      <c r="F146" s="4">
        <v>242.0</v>
      </c>
      <c r="G146" s="11"/>
      <c r="I146" t="str">
        <f t="array" ref="I146">INDEX('Pre-transfer 2023 Points'!$D$16:$D$27,MATCH(1,MMULT(--('Pre-transfer 2023 Points'!$E$16:$L$27=D146),TRANSPOSE(COLUMN('Pre-transfer 2023 Points'!$E$16:$L$27)^0)),0))</f>
        <v>#N/A</v>
      </c>
    </row>
    <row r="147">
      <c r="A147" s="4">
        <v>146.0</v>
      </c>
      <c r="B147" s="4">
        <v>510.0</v>
      </c>
      <c r="C147" s="4" t="s">
        <v>8972</v>
      </c>
      <c r="D147" s="4" t="s">
        <v>6361</v>
      </c>
      <c r="E147" s="4" t="s">
        <v>4595</v>
      </c>
      <c r="F147" s="4">
        <v>241.0</v>
      </c>
      <c r="G147" s="11"/>
      <c r="I147" t="str">
        <f t="array" ref="I147">INDEX('Pre-transfer 2023 Points'!$D$16:$D$27,MATCH(1,MMULT(--('Pre-transfer 2023 Points'!$E$16:$L$27=D147),TRANSPOSE(COLUMN('Pre-transfer 2023 Points'!$E$16:$L$27)^0)),0))</f>
        <v>#N/A</v>
      </c>
    </row>
    <row r="148">
      <c r="A148" s="4">
        <v>147.0</v>
      </c>
      <c r="B148" s="4">
        <v>172.0</v>
      </c>
      <c r="C148" s="4" t="s">
        <v>269</v>
      </c>
      <c r="D148" s="4" t="s">
        <v>5752</v>
      </c>
      <c r="E148" s="4" t="s">
        <v>8588</v>
      </c>
      <c r="F148" s="4">
        <v>238.0</v>
      </c>
      <c r="G148" s="11"/>
      <c r="I148" t="str">
        <f t="array" ref="I148">INDEX('Pre-transfer 2023 Points'!$D$16:$D$27,MATCH(1,MMULT(--('Pre-transfer 2023 Points'!$E$16:$L$27=D148),TRANSPOSE(COLUMN('Pre-transfer 2023 Points'!$E$16:$L$27)^0)),0))</f>
        <v>#N/A</v>
      </c>
    </row>
    <row r="149">
      <c r="A149" s="4">
        <v>148.0</v>
      </c>
      <c r="B149" s="4">
        <v>5.0</v>
      </c>
      <c r="C149" s="4" t="s">
        <v>821</v>
      </c>
      <c r="D149" s="4" t="s">
        <v>5717</v>
      </c>
      <c r="E149" s="4" t="s">
        <v>8594</v>
      </c>
      <c r="F149" s="4">
        <v>237.0</v>
      </c>
      <c r="G149" s="11"/>
      <c r="I149" t="str">
        <f t="array" ref="I149">INDEX('Pre-transfer 2023 Points'!$D$16:$D$27,MATCH(1,MMULT(--('Pre-transfer 2023 Points'!$E$16:$L$27=D149),TRANSPOSE(COLUMN('Pre-transfer 2023 Points'!$E$16:$L$27)^0)),0))</f>
        <v>Dave</v>
      </c>
    </row>
    <row r="150">
      <c r="A150" s="4">
        <v>149.0</v>
      </c>
      <c r="B150" s="4">
        <v>574.0</v>
      </c>
      <c r="C150" s="4" t="s">
        <v>5499</v>
      </c>
      <c r="D150" s="4" t="s">
        <v>6403</v>
      </c>
      <c r="E150" s="4" t="s">
        <v>8592</v>
      </c>
      <c r="F150" s="4">
        <v>235.0</v>
      </c>
      <c r="G150" s="11"/>
      <c r="I150" t="str">
        <f t="array" ref="I150">INDEX('Pre-transfer 2023 Points'!$D$16:$D$27,MATCH(1,MMULT(--('Pre-transfer 2023 Points'!$E$16:$L$27=D150),TRANSPOSE(COLUMN('Pre-transfer 2023 Points'!$E$16:$L$27)^0)),0))</f>
        <v>#N/A</v>
      </c>
    </row>
    <row r="151">
      <c r="A151" s="4">
        <v>150.0</v>
      </c>
      <c r="B151" s="4">
        <v>91.0</v>
      </c>
      <c r="C151" s="4" t="s">
        <v>5311</v>
      </c>
      <c r="D151" s="4" t="s">
        <v>5753</v>
      </c>
      <c r="E151" s="4" t="s">
        <v>115</v>
      </c>
      <c r="F151" s="4">
        <v>234.0</v>
      </c>
      <c r="G151" s="11"/>
      <c r="I151" t="str">
        <f t="array" ref="I151">INDEX('Pre-transfer 2023 Points'!$D$16:$D$27,MATCH(1,MMULT(--('Pre-transfer 2023 Points'!$E$16:$L$27=D151),TRANSPOSE(COLUMN('Pre-transfer 2023 Points'!$E$16:$L$27)^0)),0))</f>
        <v>#N/A</v>
      </c>
    </row>
    <row r="152">
      <c r="A152" s="4">
        <v>151.0</v>
      </c>
      <c r="B152" s="4">
        <v>188.0</v>
      </c>
      <c r="C152" s="4" t="s">
        <v>94</v>
      </c>
      <c r="D152" s="4" t="s">
        <v>6302</v>
      </c>
      <c r="E152" s="4" t="s">
        <v>8594</v>
      </c>
      <c r="F152" s="4">
        <v>234.0</v>
      </c>
      <c r="G152" s="11"/>
      <c r="I152" t="str">
        <f t="array" ref="I152">INDEX('Pre-transfer 2023 Points'!$D$16:$D$27,MATCH(1,MMULT(--('Pre-transfer 2023 Points'!$E$16:$L$27=D152),TRANSPOSE(COLUMN('Pre-transfer 2023 Points'!$E$16:$L$27)^0)),0))</f>
        <v>#N/A</v>
      </c>
    </row>
    <row r="153">
      <c r="A153" s="4">
        <v>152.0</v>
      </c>
      <c r="B153" s="4">
        <v>74.0</v>
      </c>
      <c r="C153" s="4" t="s">
        <v>5226</v>
      </c>
      <c r="D153" s="4" t="s">
        <v>6314</v>
      </c>
      <c r="E153" s="4" t="s">
        <v>249</v>
      </c>
      <c r="F153" s="4">
        <v>233.0</v>
      </c>
      <c r="G153" s="11"/>
      <c r="I153" t="str">
        <f t="array" ref="I153">INDEX('Pre-transfer 2023 Points'!$D$16:$D$27,MATCH(1,MMULT(--('Pre-transfer 2023 Points'!$E$16:$L$27=D153),TRANSPOSE(COLUMN('Pre-transfer 2023 Points'!$E$16:$L$27)^0)),0))</f>
        <v>#N/A</v>
      </c>
    </row>
    <row r="154">
      <c r="A154" s="4">
        <v>153.0</v>
      </c>
      <c r="B154" s="4">
        <v>381.0</v>
      </c>
      <c r="C154" s="4" t="s">
        <v>126</v>
      </c>
      <c r="D154" s="4" t="s">
        <v>6325</v>
      </c>
      <c r="E154" s="4" t="s">
        <v>102</v>
      </c>
      <c r="F154" s="4">
        <v>232.0</v>
      </c>
      <c r="G154" s="11"/>
      <c r="I154" t="str">
        <f t="array" ref="I154">INDEX('Pre-transfer 2023 Points'!$D$16:$D$27,MATCH(1,MMULT(--('Pre-transfer 2023 Points'!$E$16:$L$27=D154),TRANSPOSE(COLUMN('Pre-transfer 2023 Points'!$E$16:$L$27)^0)),0))</f>
        <v>#N/A</v>
      </c>
    </row>
    <row r="155">
      <c r="A155" s="4">
        <v>154.0</v>
      </c>
      <c r="B155" s="4">
        <v>184.0</v>
      </c>
      <c r="C155" s="4" t="s">
        <v>564</v>
      </c>
      <c r="D155" s="4" t="s">
        <v>6257</v>
      </c>
      <c r="E155" s="4" t="s">
        <v>4330</v>
      </c>
      <c r="F155" s="4">
        <v>232.0</v>
      </c>
      <c r="G155" s="11"/>
      <c r="I155" t="str">
        <f t="array" ref="I155">INDEX('Pre-transfer 2023 Points'!$D$16:$D$27,MATCH(1,MMULT(--('Pre-transfer 2023 Points'!$E$16:$L$27=D155),TRANSPOSE(COLUMN('Pre-transfer 2023 Points'!$E$16:$L$27)^0)),0))</f>
        <v>#N/A</v>
      </c>
    </row>
    <row r="156">
      <c r="A156" s="4">
        <v>155.0</v>
      </c>
      <c r="B156" s="4">
        <v>218.0</v>
      </c>
      <c r="C156" s="4" t="s">
        <v>91</v>
      </c>
      <c r="D156" s="4" t="s">
        <v>5757</v>
      </c>
      <c r="E156" s="4" t="s">
        <v>8588</v>
      </c>
      <c r="F156" s="4">
        <v>231.0</v>
      </c>
      <c r="G156" s="11"/>
      <c r="I156" t="str">
        <f t="array" ref="I156">INDEX('Pre-transfer 2023 Points'!$D$16:$D$27,MATCH(1,MMULT(--('Pre-transfer 2023 Points'!$E$16:$L$27=D156),TRANSPOSE(COLUMN('Pre-transfer 2023 Points'!$E$16:$L$27)^0)),0))</f>
        <v>Campbell</v>
      </c>
    </row>
    <row r="157">
      <c r="A157" s="4">
        <v>156.0</v>
      </c>
      <c r="B157" s="4">
        <v>27.0</v>
      </c>
      <c r="C157" s="4" t="s">
        <v>676</v>
      </c>
      <c r="D157" s="4" t="s">
        <v>5701</v>
      </c>
      <c r="E157" s="4" t="s">
        <v>139</v>
      </c>
      <c r="F157" s="4">
        <v>230.0</v>
      </c>
      <c r="G157" s="11"/>
      <c r="I157" t="str">
        <f t="array" ref="I157">INDEX('Pre-transfer 2023 Points'!$D$16:$D$27,MATCH(1,MMULT(--('Pre-transfer 2023 Points'!$E$16:$L$27=D157),TRANSPOSE(COLUMN('Pre-transfer 2023 Points'!$E$16:$L$27)^0)),0))</f>
        <v>Campbell</v>
      </c>
    </row>
    <row r="158">
      <c r="A158" s="4">
        <v>157.0</v>
      </c>
      <c r="B158" s="4">
        <v>57.0</v>
      </c>
      <c r="C158" s="4" t="s">
        <v>687</v>
      </c>
      <c r="D158" s="4" t="s">
        <v>6344</v>
      </c>
      <c r="E158" s="4" t="s">
        <v>8589</v>
      </c>
      <c r="F158" s="4">
        <v>230.0</v>
      </c>
      <c r="G158" s="11"/>
      <c r="I158" t="str">
        <f t="array" ref="I158">INDEX('Pre-transfer 2023 Points'!$D$16:$D$27,MATCH(1,MMULT(--('Pre-transfer 2023 Points'!$E$16:$L$27=D158),TRANSPOSE(COLUMN('Pre-transfer 2023 Points'!$E$16:$L$27)^0)),0))</f>
        <v>Cameron</v>
      </c>
    </row>
    <row r="159">
      <c r="A159" s="4">
        <v>158.0</v>
      </c>
      <c r="B159" s="4">
        <v>99.0</v>
      </c>
      <c r="C159" s="4" t="s">
        <v>5311</v>
      </c>
      <c r="D159" s="4" t="s">
        <v>6309</v>
      </c>
      <c r="E159" s="4" t="s">
        <v>8600</v>
      </c>
      <c r="F159" s="4">
        <v>227.0</v>
      </c>
      <c r="G159" s="11"/>
      <c r="I159" t="str">
        <f t="array" ref="I159">INDEX('Pre-transfer 2023 Points'!$D$16:$D$27,MATCH(1,MMULT(--('Pre-transfer 2023 Points'!$E$16:$L$27=D159),TRANSPOSE(COLUMN('Pre-transfer 2023 Points'!$E$16:$L$27)^0)),0))</f>
        <v>#N/A</v>
      </c>
    </row>
    <row r="160">
      <c r="A160" s="4">
        <v>159.0</v>
      </c>
      <c r="B160" s="4">
        <v>435.0</v>
      </c>
      <c r="C160" s="4" t="s">
        <v>556</v>
      </c>
      <c r="D160" s="4" t="s">
        <v>6295</v>
      </c>
      <c r="E160" s="4" t="s">
        <v>5764</v>
      </c>
      <c r="F160" s="4">
        <v>226.0</v>
      </c>
      <c r="G160" s="11"/>
      <c r="I160" t="str">
        <f t="array" ref="I160">INDEX('Pre-transfer 2023 Points'!$D$16:$D$27,MATCH(1,MMULT(--('Pre-transfer 2023 Points'!$E$16:$L$27=D160),TRANSPOSE(COLUMN('Pre-transfer 2023 Points'!$E$16:$L$27)^0)),0))</f>
        <v>#N/A</v>
      </c>
    </row>
    <row r="161">
      <c r="A161" s="4">
        <v>160.0</v>
      </c>
      <c r="B161" s="4">
        <v>123.0</v>
      </c>
      <c r="C161" s="4" t="s">
        <v>4442</v>
      </c>
      <c r="D161" s="4" t="s">
        <v>6349</v>
      </c>
      <c r="E161" s="4" t="s">
        <v>157</v>
      </c>
      <c r="F161" s="4">
        <v>224.0</v>
      </c>
      <c r="G161" s="11"/>
      <c r="I161" t="str">
        <f t="array" ref="I161">INDEX('Pre-transfer 2023 Points'!$D$16:$D$27,MATCH(1,MMULT(--('Pre-transfer 2023 Points'!$E$16:$L$27=D161),TRANSPOSE(COLUMN('Pre-transfer 2023 Points'!$E$16:$L$27)^0)),0))</f>
        <v>#N/A</v>
      </c>
    </row>
    <row r="162">
      <c r="A162" s="4">
        <v>161.0</v>
      </c>
      <c r="B162" s="4">
        <v>170.0</v>
      </c>
      <c r="C162" s="4" t="s">
        <v>4380</v>
      </c>
      <c r="D162" s="4" t="s">
        <v>6351</v>
      </c>
      <c r="E162" s="4" t="s">
        <v>249</v>
      </c>
      <c r="F162" s="4">
        <v>223.0</v>
      </c>
      <c r="G162" s="11"/>
      <c r="I162" t="str">
        <f t="array" ref="I162">INDEX('Pre-transfer 2023 Points'!$D$16:$D$27,MATCH(1,MMULT(--('Pre-transfer 2023 Points'!$E$16:$L$27=D162),TRANSPOSE(COLUMN('Pre-transfer 2023 Points'!$E$16:$L$27)^0)),0))</f>
        <v>#N/A</v>
      </c>
    </row>
    <row r="163">
      <c r="A163" s="4">
        <v>162.0</v>
      </c>
      <c r="B163" s="4">
        <v>826.0</v>
      </c>
      <c r="C163" s="4" t="s">
        <v>8973</v>
      </c>
      <c r="D163" s="4" t="s">
        <v>6443</v>
      </c>
      <c r="E163" s="4" t="s">
        <v>8594</v>
      </c>
      <c r="F163" s="4">
        <v>222.0</v>
      </c>
      <c r="G163" s="11"/>
      <c r="I163" t="str">
        <f t="array" ref="I163">INDEX('Pre-transfer 2023 Points'!$D$16:$D$27,MATCH(1,MMULT(--('Pre-transfer 2023 Points'!$E$16:$L$27=D163),TRANSPOSE(COLUMN('Pre-transfer 2023 Points'!$E$16:$L$27)^0)),0))</f>
        <v>#N/A</v>
      </c>
    </row>
    <row r="164">
      <c r="A164" s="4">
        <v>163.0</v>
      </c>
      <c r="B164" s="4">
        <v>861.0</v>
      </c>
      <c r="C164" s="4" t="s">
        <v>5020</v>
      </c>
      <c r="D164" s="4" t="s">
        <v>6397</v>
      </c>
      <c r="E164" s="4" t="s">
        <v>8603</v>
      </c>
      <c r="F164" s="4">
        <v>221.0</v>
      </c>
      <c r="G164" s="11"/>
      <c r="I164" t="str">
        <f t="array" ref="I164">INDEX('Pre-transfer 2023 Points'!$D$16:$D$27,MATCH(1,MMULT(--('Pre-transfer 2023 Points'!$E$16:$L$27=D164),TRANSPOSE(COLUMN('Pre-transfer 2023 Points'!$E$16:$L$27)^0)),0))</f>
        <v>#N/A</v>
      </c>
    </row>
    <row r="165">
      <c r="A165" s="4">
        <v>164.0</v>
      </c>
      <c r="B165" s="4">
        <v>113.0</v>
      </c>
      <c r="C165" s="4" t="s">
        <v>1799</v>
      </c>
      <c r="D165" s="4" t="s">
        <v>6301</v>
      </c>
      <c r="E165" s="4" t="s">
        <v>5763</v>
      </c>
      <c r="F165" s="4">
        <v>217.0</v>
      </c>
      <c r="G165" s="11"/>
      <c r="I165" t="str">
        <f t="array" ref="I165">INDEX('Pre-transfer 2023 Points'!$D$16:$D$27,MATCH(1,MMULT(--('Pre-transfer 2023 Points'!$E$16:$L$27=D165),TRANSPOSE(COLUMN('Pre-transfer 2023 Points'!$E$16:$L$27)^0)),0))</f>
        <v>#N/A</v>
      </c>
    </row>
    <row r="166">
      <c r="A166" s="4">
        <v>165.0</v>
      </c>
      <c r="B166" s="4">
        <v>82.0</v>
      </c>
      <c r="C166" s="4" t="s">
        <v>543</v>
      </c>
      <c r="D166" s="4" t="s">
        <v>6252</v>
      </c>
      <c r="E166" s="4" t="s">
        <v>5763</v>
      </c>
      <c r="F166" s="4">
        <v>216.0</v>
      </c>
      <c r="G166" s="11"/>
      <c r="I166" t="str">
        <f t="array" ref="I166">INDEX('Pre-transfer 2023 Points'!$D$16:$D$27,MATCH(1,MMULT(--('Pre-transfer 2023 Points'!$E$16:$L$27=D166),TRANSPOSE(COLUMN('Pre-transfer 2023 Points'!$E$16:$L$27)^0)),0))</f>
        <v>#N/A</v>
      </c>
    </row>
    <row r="167">
      <c r="A167" s="4">
        <v>166.0</v>
      </c>
      <c r="B167" s="4">
        <v>823.0</v>
      </c>
      <c r="C167" s="4" t="s">
        <v>6012</v>
      </c>
      <c r="D167" s="4" t="s">
        <v>6446</v>
      </c>
      <c r="E167" s="4" t="s">
        <v>139</v>
      </c>
      <c r="F167" s="4">
        <v>216.0</v>
      </c>
      <c r="G167" s="11"/>
      <c r="I167" t="str">
        <f t="array" ref="I167">INDEX('Pre-transfer 2023 Points'!$D$16:$D$27,MATCH(1,MMULT(--('Pre-transfer 2023 Points'!$E$16:$L$27=D167),TRANSPOSE(COLUMN('Pre-transfer 2023 Points'!$E$16:$L$27)^0)),0))</f>
        <v>#N/A</v>
      </c>
    </row>
    <row r="168">
      <c r="A168" s="4">
        <v>167.0</v>
      </c>
      <c r="B168" s="4">
        <v>509.0</v>
      </c>
      <c r="C168" s="4" t="s">
        <v>6133</v>
      </c>
      <c r="D168" s="4" t="s">
        <v>6370</v>
      </c>
      <c r="E168" s="4" t="s">
        <v>8594</v>
      </c>
      <c r="F168" s="4">
        <v>215.0</v>
      </c>
      <c r="G168" s="11"/>
      <c r="I168" t="str">
        <f t="array" ref="I168">INDEX('Pre-transfer 2023 Points'!$D$16:$D$27,MATCH(1,MMULT(--('Pre-transfer 2023 Points'!$E$16:$L$27=D168),TRANSPOSE(COLUMN('Pre-transfer 2023 Points'!$E$16:$L$27)^0)),0))</f>
        <v>#N/A</v>
      </c>
    </row>
    <row r="169">
      <c r="A169" s="4">
        <v>168.0</v>
      </c>
      <c r="B169" s="4">
        <v>723.0</v>
      </c>
      <c r="C169" s="4" t="s">
        <v>5966</v>
      </c>
      <c r="D169" s="4" t="s">
        <v>6415</v>
      </c>
      <c r="E169" s="4" t="s">
        <v>5764</v>
      </c>
      <c r="F169" s="4">
        <v>215.0</v>
      </c>
      <c r="G169" s="11"/>
      <c r="I169" t="str">
        <f t="array" ref="I169">INDEX('Pre-transfer 2023 Points'!$D$16:$D$27,MATCH(1,MMULT(--('Pre-transfer 2023 Points'!$E$16:$L$27=D169),TRANSPOSE(COLUMN('Pre-transfer 2023 Points'!$E$16:$L$27)^0)),0))</f>
        <v>#N/A</v>
      </c>
    </row>
    <row r="170">
      <c r="A170" s="4">
        <v>169.0</v>
      </c>
      <c r="B170" s="4">
        <v>217.0</v>
      </c>
      <c r="C170" s="4" t="s">
        <v>111</v>
      </c>
      <c r="D170" s="4" t="s">
        <v>6281</v>
      </c>
      <c r="E170" s="4" t="s">
        <v>8588</v>
      </c>
      <c r="F170" s="4">
        <v>212.0</v>
      </c>
      <c r="G170" s="11"/>
      <c r="I170" t="str">
        <f t="array" ref="I170">INDEX('Pre-transfer 2023 Points'!$D$16:$D$27,MATCH(1,MMULT(--('Pre-transfer 2023 Points'!$E$16:$L$27=D170),TRANSPOSE(COLUMN('Pre-transfer 2023 Points'!$E$16:$L$27)^0)),0))</f>
        <v>#N/A</v>
      </c>
    </row>
    <row r="171">
      <c r="A171" s="4">
        <v>170.0</v>
      </c>
      <c r="B171" s="4"/>
      <c r="C171" s="4" t="s">
        <v>5776</v>
      </c>
      <c r="D171" s="4" t="s">
        <v>6399</v>
      </c>
      <c r="E171" s="4" t="s">
        <v>139</v>
      </c>
      <c r="F171" s="4">
        <v>212.0</v>
      </c>
      <c r="G171" s="11"/>
      <c r="I171" t="str">
        <f t="array" ref="I171">INDEX('Pre-transfer 2023 Points'!$D$16:$D$27,MATCH(1,MMULT(--('Pre-transfer 2023 Points'!$E$16:$L$27=D171),TRANSPOSE(COLUMN('Pre-transfer 2023 Points'!$E$16:$L$27)^0)),0))</f>
        <v>Nick</v>
      </c>
    </row>
    <row r="172">
      <c r="A172" s="4">
        <v>171.0</v>
      </c>
      <c r="B172" s="4">
        <v>190.0</v>
      </c>
      <c r="C172" s="4" t="s">
        <v>4328</v>
      </c>
      <c r="D172" s="4" t="s">
        <v>6320</v>
      </c>
      <c r="E172" s="4" t="s">
        <v>8592</v>
      </c>
      <c r="F172" s="4">
        <v>209.0</v>
      </c>
      <c r="G172" s="11"/>
      <c r="I172" t="str">
        <f t="array" ref="I172">INDEX('Pre-transfer 2023 Points'!$D$16:$D$27,MATCH(1,MMULT(--('Pre-transfer 2023 Points'!$E$16:$L$27=D172),TRANSPOSE(COLUMN('Pre-transfer 2023 Points'!$E$16:$L$27)^0)),0))</f>
        <v>#N/A</v>
      </c>
    </row>
    <row r="173">
      <c r="A173" s="4">
        <v>172.0</v>
      </c>
      <c r="B173" s="4">
        <v>383.0</v>
      </c>
      <c r="C173" s="4" t="s">
        <v>661</v>
      </c>
      <c r="D173" s="4" t="s">
        <v>6332</v>
      </c>
      <c r="E173" s="4" t="s">
        <v>8591</v>
      </c>
      <c r="F173" s="4">
        <v>209.0</v>
      </c>
      <c r="G173" s="11"/>
      <c r="I173" t="str">
        <f t="array" ref="I173">INDEX('Pre-transfer 2023 Points'!$D$16:$D$27,MATCH(1,MMULT(--('Pre-transfer 2023 Points'!$E$16:$L$27=D173),TRANSPOSE(COLUMN('Pre-transfer 2023 Points'!$E$16:$L$27)^0)),0))</f>
        <v>#N/A</v>
      </c>
    </row>
    <row r="174">
      <c r="A174" s="4">
        <v>173.0</v>
      </c>
      <c r="B174" s="4">
        <v>384.0</v>
      </c>
      <c r="C174" s="4" t="s">
        <v>661</v>
      </c>
      <c r="D174" s="4" t="s">
        <v>6430</v>
      </c>
      <c r="E174" s="4" t="s">
        <v>8593</v>
      </c>
      <c r="F174" s="4">
        <v>209.0</v>
      </c>
      <c r="G174" s="11"/>
      <c r="I174" t="str">
        <f t="array" ref="I174">INDEX('Pre-transfer 2023 Points'!$D$16:$D$27,MATCH(1,MMULT(--('Pre-transfer 2023 Points'!$E$16:$L$27=D174),TRANSPOSE(COLUMN('Pre-transfer 2023 Points'!$E$16:$L$27)^0)),0))</f>
        <v>#N/A</v>
      </c>
    </row>
    <row r="175">
      <c r="A175" s="4">
        <v>174.0</v>
      </c>
      <c r="B175" s="4">
        <v>589.0</v>
      </c>
      <c r="C175" s="4" t="s">
        <v>8974</v>
      </c>
      <c r="D175" s="4" t="s">
        <v>6355</v>
      </c>
      <c r="E175" s="4" t="s">
        <v>4326</v>
      </c>
      <c r="F175" s="4">
        <v>208.0</v>
      </c>
      <c r="G175" s="11"/>
      <c r="I175" t="str">
        <f t="array" ref="I175">INDEX('Pre-transfer 2023 Points'!$D$16:$D$27,MATCH(1,MMULT(--('Pre-transfer 2023 Points'!$E$16:$L$27=D175),TRANSPOSE(COLUMN('Pre-transfer 2023 Points'!$E$16:$L$27)^0)),0))</f>
        <v>#N/A</v>
      </c>
    </row>
    <row r="176">
      <c r="A176" s="4">
        <v>175.0</v>
      </c>
      <c r="B176" s="4">
        <v>194.0</v>
      </c>
      <c r="C176" s="4" t="s">
        <v>4328</v>
      </c>
      <c r="D176" s="4" t="s">
        <v>6259</v>
      </c>
      <c r="E176" s="4" t="s">
        <v>102</v>
      </c>
      <c r="F176" s="4">
        <v>206.0</v>
      </c>
      <c r="G176" s="11"/>
      <c r="I176" t="str">
        <f t="array" ref="I176">INDEX('Pre-transfer 2023 Points'!$D$16:$D$27,MATCH(1,MMULT(--('Pre-transfer 2023 Points'!$E$16:$L$27=D176),TRANSPOSE(COLUMN('Pre-transfer 2023 Points'!$E$16:$L$27)^0)),0))</f>
        <v>#N/A</v>
      </c>
    </row>
    <row r="177">
      <c r="A177" s="4">
        <v>176.0</v>
      </c>
      <c r="B177" s="4">
        <v>14.0</v>
      </c>
      <c r="C177" s="4" t="s">
        <v>4717</v>
      </c>
      <c r="D177" s="4" t="s">
        <v>6436</v>
      </c>
      <c r="E177" s="4" t="s">
        <v>139</v>
      </c>
      <c r="F177" s="4">
        <v>205.0</v>
      </c>
      <c r="G177" s="11"/>
      <c r="I177" t="str">
        <f t="array" ref="I177">INDEX('Pre-transfer 2023 Points'!$D$16:$D$27,MATCH(1,MMULT(--('Pre-transfer 2023 Points'!$E$16:$L$27=D177),TRANSPOSE(COLUMN('Pre-transfer 2023 Points'!$E$16:$L$27)^0)),0))</f>
        <v>Cameron</v>
      </c>
    </row>
    <row r="178">
      <c r="A178" s="4">
        <v>177.0</v>
      </c>
      <c r="B178" s="4">
        <v>803.0</v>
      </c>
      <c r="C178" s="4" t="s">
        <v>5376</v>
      </c>
      <c r="D178" s="4" t="s">
        <v>6406</v>
      </c>
      <c r="E178" s="4" t="s">
        <v>8589</v>
      </c>
      <c r="F178" s="4">
        <v>205.0</v>
      </c>
      <c r="G178" s="11"/>
      <c r="I178" t="str">
        <f t="array" ref="I178">INDEX('Pre-transfer 2023 Points'!$D$16:$D$27,MATCH(1,MMULT(--('Pre-transfer 2023 Points'!$E$16:$L$27=D178),TRANSPOSE(COLUMN('Pre-transfer 2023 Points'!$E$16:$L$27)^0)),0))</f>
        <v>#N/A</v>
      </c>
    </row>
    <row r="179">
      <c r="A179" s="4">
        <v>178.0</v>
      </c>
      <c r="B179" s="4">
        <v>1266.0</v>
      </c>
      <c r="C179" s="4" t="s">
        <v>4914</v>
      </c>
      <c r="D179" s="4" t="s">
        <v>6442</v>
      </c>
      <c r="E179" s="4" t="s">
        <v>8591</v>
      </c>
      <c r="F179" s="4">
        <v>203.0</v>
      </c>
      <c r="G179" s="11"/>
      <c r="I179" t="str">
        <f t="array" ref="I179">INDEX('Pre-transfer 2023 Points'!$D$16:$D$27,MATCH(1,MMULT(--('Pre-transfer 2023 Points'!$E$16:$L$27=D179),TRANSPOSE(COLUMN('Pre-transfer 2023 Points'!$E$16:$L$27)^0)),0))</f>
        <v>#N/A</v>
      </c>
    </row>
    <row r="180">
      <c r="A180" s="4">
        <v>179.0</v>
      </c>
      <c r="B180" s="4">
        <v>750.0</v>
      </c>
      <c r="C180" s="4" t="s">
        <v>4730</v>
      </c>
      <c r="D180" s="4" t="s">
        <v>6396</v>
      </c>
      <c r="E180" s="4" t="s">
        <v>143</v>
      </c>
      <c r="F180" s="4">
        <v>202.0</v>
      </c>
      <c r="G180" s="11"/>
      <c r="I180" t="str">
        <f t="array" ref="I180">INDEX('Pre-transfer 2023 Points'!$D$16:$D$27,MATCH(1,MMULT(--('Pre-transfer 2023 Points'!$E$16:$L$27=D180),TRANSPOSE(COLUMN('Pre-transfer 2023 Points'!$E$16:$L$27)^0)),0))</f>
        <v>#N/A</v>
      </c>
    </row>
    <row r="181">
      <c r="A181" s="4">
        <v>180.0</v>
      </c>
      <c r="B181" s="4">
        <v>265.0</v>
      </c>
      <c r="C181" s="4" t="s">
        <v>4415</v>
      </c>
      <c r="D181" s="4" t="s">
        <v>6400</v>
      </c>
      <c r="E181" s="4" t="s">
        <v>8596</v>
      </c>
      <c r="F181" s="4">
        <v>202.0</v>
      </c>
      <c r="G181" s="11"/>
      <c r="I181" t="str">
        <f t="array" ref="I181">INDEX('Pre-transfer 2023 Points'!$D$16:$D$27,MATCH(1,MMULT(--('Pre-transfer 2023 Points'!$E$16:$L$27=D181),TRANSPOSE(COLUMN('Pre-transfer 2023 Points'!$E$16:$L$27)^0)),0))</f>
        <v>#N/A</v>
      </c>
    </row>
    <row r="182">
      <c r="A182" s="4">
        <v>181.0</v>
      </c>
      <c r="B182" s="4">
        <v>104.0</v>
      </c>
      <c r="C182" s="4" t="s">
        <v>257</v>
      </c>
      <c r="D182" s="4" t="s">
        <v>6269</v>
      </c>
      <c r="E182" s="4" t="s">
        <v>8968</v>
      </c>
      <c r="F182" s="4">
        <v>202.0</v>
      </c>
      <c r="G182" s="11"/>
      <c r="I182" t="str">
        <f t="array" ref="I182">INDEX('Pre-transfer 2023 Points'!$D$16:$D$27,MATCH(1,MMULT(--('Pre-transfer 2023 Points'!$E$16:$L$27=D182),TRANSPOSE(COLUMN('Pre-transfer 2023 Points'!$E$16:$L$27)^0)),0))</f>
        <v>Past performance is not a reliable indicator of future results </v>
      </c>
    </row>
    <row r="183">
      <c r="A183" s="4">
        <v>182.0</v>
      </c>
      <c r="B183" s="4">
        <v>167.0</v>
      </c>
      <c r="C183" s="4" t="s">
        <v>1226</v>
      </c>
      <c r="D183" s="4" t="s">
        <v>6465</v>
      </c>
      <c r="E183" s="4" t="s">
        <v>102</v>
      </c>
      <c r="F183" s="4">
        <v>201.0</v>
      </c>
      <c r="G183" s="11"/>
      <c r="I183" t="str">
        <f t="array" ref="I183">INDEX('Pre-transfer 2023 Points'!$D$16:$D$27,MATCH(1,MMULT(--('Pre-transfer 2023 Points'!$E$16:$L$27=D183),TRANSPOSE(COLUMN('Pre-transfer 2023 Points'!$E$16:$L$27)^0)),0))</f>
        <v>#N/A</v>
      </c>
    </row>
    <row r="184">
      <c r="A184" s="4">
        <v>183.0</v>
      </c>
      <c r="B184" s="4">
        <v>727.0</v>
      </c>
      <c r="C184" s="4" t="s">
        <v>5520</v>
      </c>
      <c r="D184" s="4" t="s">
        <v>6352</v>
      </c>
      <c r="E184" s="4" t="s">
        <v>8970</v>
      </c>
      <c r="F184" s="4">
        <v>200.0</v>
      </c>
      <c r="G184" s="11"/>
      <c r="I184" t="str">
        <f t="array" ref="I184">INDEX('Pre-transfer 2023 Points'!$D$16:$D$27,MATCH(1,MMULT(--('Pre-transfer 2023 Points'!$E$16:$L$27=D184),TRANSPOSE(COLUMN('Pre-transfer 2023 Points'!$E$16:$L$27)^0)),0))</f>
        <v>#N/A</v>
      </c>
    </row>
    <row r="185">
      <c r="A185" s="4">
        <v>184.0</v>
      </c>
      <c r="B185" s="4">
        <v>228.0</v>
      </c>
      <c r="C185" s="4" t="s">
        <v>4339</v>
      </c>
      <c r="D185" s="4" t="s">
        <v>6356</v>
      </c>
      <c r="E185" s="4" t="s">
        <v>998</v>
      </c>
      <c r="F185" s="4">
        <v>199.0</v>
      </c>
      <c r="G185" s="11"/>
      <c r="I185" t="str">
        <f t="array" ref="I185">INDEX('Pre-transfer 2023 Points'!$D$16:$D$27,MATCH(1,MMULT(--('Pre-transfer 2023 Points'!$E$16:$L$27=D185),TRANSPOSE(COLUMN('Pre-transfer 2023 Points'!$E$16:$L$27)^0)),0))</f>
        <v>#N/A</v>
      </c>
    </row>
    <row r="186">
      <c r="A186" s="4">
        <v>185.0</v>
      </c>
      <c r="B186" s="4">
        <v>86.0</v>
      </c>
      <c r="C186" s="4" t="s">
        <v>4692</v>
      </c>
      <c r="D186" s="4" t="s">
        <v>6308</v>
      </c>
      <c r="E186" s="4" t="s">
        <v>115</v>
      </c>
      <c r="F186" s="4">
        <v>198.0</v>
      </c>
      <c r="G186" s="11"/>
      <c r="I186" t="str">
        <f t="array" ref="I186">INDEX('Pre-transfer 2023 Points'!$D$16:$D$27,MATCH(1,MMULT(--('Pre-transfer 2023 Points'!$E$16:$L$27=D186),TRANSPOSE(COLUMN('Pre-transfer 2023 Points'!$E$16:$L$27)^0)),0))</f>
        <v>#N/A</v>
      </c>
    </row>
    <row r="187">
      <c r="A187" s="4">
        <v>186.0</v>
      </c>
      <c r="B187" s="4">
        <v>240.0</v>
      </c>
      <c r="C187" s="4" t="s">
        <v>4345</v>
      </c>
      <c r="D187" s="4" t="s">
        <v>6439</v>
      </c>
      <c r="E187" s="4" t="s">
        <v>8618</v>
      </c>
      <c r="F187" s="4">
        <v>197.0</v>
      </c>
      <c r="G187" s="11"/>
      <c r="I187" t="str">
        <f t="array" ref="I187">INDEX('Pre-transfer 2023 Points'!$D$16:$D$27,MATCH(1,MMULT(--('Pre-transfer 2023 Points'!$E$16:$L$27=D187),TRANSPOSE(COLUMN('Pre-transfer 2023 Points'!$E$16:$L$27)^0)),0))</f>
        <v>#N/A</v>
      </c>
    </row>
    <row r="188">
      <c r="A188" s="4">
        <v>187.0</v>
      </c>
      <c r="B188" s="4">
        <v>26.0</v>
      </c>
      <c r="C188" s="4" t="s">
        <v>5074</v>
      </c>
      <c r="D188" s="4" t="s">
        <v>6287</v>
      </c>
      <c r="E188" s="4" t="s">
        <v>139</v>
      </c>
      <c r="F188" s="4">
        <v>196.0</v>
      </c>
      <c r="G188" s="11"/>
      <c r="I188" t="str">
        <f t="array" ref="I188">INDEX('Pre-transfer 2023 Points'!$D$16:$D$27,MATCH(1,MMULT(--('Pre-transfer 2023 Points'!$E$16:$L$27=D188),TRANSPOSE(COLUMN('Pre-transfer 2023 Points'!$E$16:$L$27)^0)),0))</f>
        <v>Dave</v>
      </c>
    </row>
    <row r="189">
      <c r="A189" s="4">
        <v>188.0</v>
      </c>
      <c r="B189" s="4">
        <v>267.0</v>
      </c>
      <c r="C189" s="4" t="s">
        <v>1471</v>
      </c>
      <c r="D189" s="4" t="s">
        <v>6333</v>
      </c>
      <c r="E189" s="4" t="s">
        <v>8592</v>
      </c>
      <c r="F189" s="4">
        <v>196.0</v>
      </c>
      <c r="G189" s="11"/>
      <c r="I189" t="str">
        <f t="array" ref="I189">INDEX('Pre-transfer 2023 Points'!$D$16:$D$27,MATCH(1,MMULT(--('Pre-transfer 2023 Points'!$E$16:$L$27=D189),TRANSPOSE(COLUMN('Pre-transfer 2023 Points'!$E$16:$L$27)^0)),0))</f>
        <v>#N/A</v>
      </c>
    </row>
    <row r="190">
      <c r="A190" s="4">
        <v>189.0</v>
      </c>
      <c r="B190" s="4">
        <v>238.0</v>
      </c>
      <c r="C190" s="4" t="s">
        <v>1498</v>
      </c>
      <c r="D190" s="4" t="s">
        <v>6277</v>
      </c>
      <c r="E190" s="4" t="s">
        <v>8593</v>
      </c>
      <c r="F190" s="4">
        <v>195.0</v>
      </c>
      <c r="G190" s="11"/>
      <c r="I190" t="str">
        <f t="array" ref="I190">INDEX('Pre-transfer 2023 Points'!$D$16:$D$27,MATCH(1,MMULT(--('Pre-transfer 2023 Points'!$E$16:$L$27=D190),TRANSPOSE(COLUMN('Pre-transfer 2023 Points'!$E$16:$L$27)^0)),0))</f>
        <v>#N/A</v>
      </c>
    </row>
    <row r="191">
      <c r="A191" s="4">
        <v>190.0</v>
      </c>
      <c r="B191" s="4">
        <v>293.0</v>
      </c>
      <c r="C191" s="4" t="s">
        <v>4485</v>
      </c>
      <c r="D191" s="4" t="s">
        <v>6354</v>
      </c>
      <c r="E191" s="4" t="s">
        <v>8970</v>
      </c>
      <c r="F191" s="4">
        <v>195.0</v>
      </c>
      <c r="G191" s="11"/>
      <c r="I191" t="str">
        <f t="array" ref="I191">INDEX('Pre-transfer 2023 Points'!$D$16:$D$27,MATCH(1,MMULT(--('Pre-transfer 2023 Points'!$E$16:$L$27=D191),TRANSPOSE(COLUMN('Pre-transfer 2023 Points'!$E$16:$L$27)^0)),0))</f>
        <v>#N/A</v>
      </c>
    </row>
    <row r="192">
      <c r="A192" s="4">
        <v>191.0</v>
      </c>
      <c r="B192" s="4">
        <v>80.0</v>
      </c>
      <c r="C192" s="4" t="s">
        <v>4379</v>
      </c>
      <c r="D192" s="4" t="s">
        <v>6422</v>
      </c>
      <c r="E192" s="4" t="s">
        <v>8592</v>
      </c>
      <c r="F192" s="4">
        <v>195.0</v>
      </c>
      <c r="G192" s="11"/>
      <c r="I192" t="str">
        <f t="array" ref="I192">INDEX('Pre-transfer 2023 Points'!$D$16:$D$27,MATCH(1,MMULT(--('Pre-transfer 2023 Points'!$E$16:$L$27=D192),TRANSPOSE(COLUMN('Pre-transfer 2023 Points'!$E$16:$L$27)^0)),0))</f>
        <v>#N/A</v>
      </c>
    </row>
    <row r="193">
      <c r="A193" s="4">
        <v>192.0</v>
      </c>
      <c r="B193" s="4">
        <v>159.0</v>
      </c>
      <c r="C193" s="4" t="s">
        <v>288</v>
      </c>
      <c r="D193" s="4" t="s">
        <v>6345</v>
      </c>
      <c r="E193" s="4" t="s">
        <v>93</v>
      </c>
      <c r="F193" s="4">
        <v>195.0</v>
      </c>
      <c r="G193" s="11"/>
      <c r="I193" t="str">
        <f t="array" ref="I193">INDEX('Pre-transfer 2023 Points'!$D$16:$D$27,MATCH(1,MMULT(--('Pre-transfer 2023 Points'!$E$16:$L$27=D193),TRANSPOSE(COLUMN('Pre-transfer 2023 Points'!$E$16:$L$27)^0)),0))</f>
        <v>#N/A</v>
      </c>
    </row>
    <row r="194">
      <c r="A194" s="4">
        <v>193.0</v>
      </c>
      <c r="B194" s="4">
        <v>127.0</v>
      </c>
      <c r="C194" s="4" t="s">
        <v>1530</v>
      </c>
      <c r="D194" s="4" t="s">
        <v>6447</v>
      </c>
      <c r="E194" s="4" t="s">
        <v>8968</v>
      </c>
      <c r="F194" s="4">
        <v>194.0</v>
      </c>
      <c r="G194" s="11"/>
      <c r="I194" t="str">
        <f t="array" ref="I194">INDEX('Pre-transfer 2023 Points'!$D$16:$D$27,MATCH(1,MMULT(--('Pre-transfer 2023 Points'!$E$16:$L$27=D194),TRANSPOSE(COLUMN('Pre-transfer 2023 Points'!$E$16:$L$27)^0)),0))</f>
        <v>#N/A</v>
      </c>
    </row>
    <row r="195">
      <c r="A195" s="4">
        <v>194.0</v>
      </c>
      <c r="B195" s="4">
        <v>142.0</v>
      </c>
      <c r="C195" s="4" t="s">
        <v>4370</v>
      </c>
      <c r="D195" s="4" t="s">
        <v>6454</v>
      </c>
      <c r="E195" s="4" t="s">
        <v>102</v>
      </c>
      <c r="F195" s="4">
        <v>194.0</v>
      </c>
      <c r="G195" s="11"/>
      <c r="I195" t="str">
        <f t="array" ref="I195">INDEX('Pre-transfer 2023 Points'!$D$16:$D$27,MATCH(1,MMULT(--('Pre-transfer 2023 Points'!$E$16:$L$27=D195),TRANSPOSE(COLUMN('Pre-transfer 2023 Points'!$E$16:$L$27)^0)),0))</f>
        <v>#N/A</v>
      </c>
    </row>
    <row r="196">
      <c r="A196" s="4">
        <v>195.0</v>
      </c>
      <c r="B196" s="4">
        <v>54.0</v>
      </c>
      <c r="C196" s="4" t="s">
        <v>4434</v>
      </c>
      <c r="D196" s="4" t="s">
        <v>6247</v>
      </c>
      <c r="E196" s="4" t="s">
        <v>8594</v>
      </c>
      <c r="F196" s="4">
        <v>193.0</v>
      </c>
      <c r="G196" s="11"/>
      <c r="I196" t="str">
        <f t="array" ref="I196">INDEX('Pre-transfer 2023 Points'!$D$16:$D$27,MATCH(1,MMULT(--('Pre-transfer 2023 Points'!$E$16:$L$27=D196),TRANSPOSE(COLUMN('Pre-transfer 2023 Points'!$E$16:$L$27)^0)),0))</f>
        <v>Tim</v>
      </c>
    </row>
    <row r="197">
      <c r="A197" s="4">
        <v>196.0</v>
      </c>
      <c r="B197" s="4">
        <v>100.0</v>
      </c>
      <c r="C197" s="4" t="s">
        <v>4781</v>
      </c>
      <c r="D197" s="4" t="s">
        <v>6310</v>
      </c>
      <c r="E197" s="4" t="s">
        <v>102</v>
      </c>
      <c r="F197" s="4">
        <v>192.0</v>
      </c>
      <c r="G197" s="11"/>
      <c r="I197" t="str">
        <f t="array" ref="I197">INDEX('Pre-transfer 2023 Points'!$D$16:$D$27,MATCH(1,MMULT(--('Pre-transfer 2023 Points'!$E$16:$L$27=D197),TRANSPOSE(COLUMN('Pre-transfer 2023 Points'!$E$16:$L$27)^0)),0))</f>
        <v>#N/A</v>
      </c>
    </row>
    <row r="198">
      <c r="A198" s="4">
        <v>197.0</v>
      </c>
      <c r="B198" s="4">
        <v>129.0</v>
      </c>
      <c r="C198" s="4" t="s">
        <v>338</v>
      </c>
      <c r="D198" s="4" t="s">
        <v>6419</v>
      </c>
      <c r="E198" s="4" t="s">
        <v>8591</v>
      </c>
      <c r="F198" s="4">
        <v>192.0</v>
      </c>
      <c r="G198" s="11"/>
      <c r="I198" t="str">
        <f t="array" ref="I198">INDEX('Pre-transfer 2023 Points'!$D$16:$D$27,MATCH(1,MMULT(--('Pre-transfer 2023 Points'!$E$16:$L$27=D198),TRANSPOSE(COLUMN('Pre-transfer 2023 Points'!$E$16:$L$27)^0)),0))</f>
        <v>#N/A</v>
      </c>
    </row>
    <row r="199">
      <c r="A199" s="4">
        <v>198.0</v>
      </c>
      <c r="B199" s="4">
        <v>243.0</v>
      </c>
      <c r="C199" s="4" t="s">
        <v>5129</v>
      </c>
      <c r="D199" s="4" t="s">
        <v>6411</v>
      </c>
      <c r="E199" s="4" t="s">
        <v>8598</v>
      </c>
      <c r="F199" s="4">
        <v>191.0</v>
      </c>
      <c r="G199" s="11"/>
      <c r="I199" t="str">
        <f t="array" ref="I199">INDEX('Pre-transfer 2023 Points'!$D$16:$D$27,MATCH(1,MMULT(--('Pre-transfer 2023 Points'!$E$16:$L$27=D199),TRANSPOSE(COLUMN('Pre-transfer 2023 Points'!$E$16:$L$27)^0)),0))</f>
        <v>#N/A</v>
      </c>
    </row>
    <row r="200">
      <c r="A200" s="4">
        <v>199.0</v>
      </c>
      <c r="B200" s="4">
        <v>1214.0</v>
      </c>
      <c r="C200" s="4" t="s">
        <v>5948</v>
      </c>
      <c r="D200" s="4" t="s">
        <v>6388</v>
      </c>
      <c r="E200" s="4" t="s">
        <v>8970</v>
      </c>
      <c r="F200" s="4">
        <v>189.0</v>
      </c>
      <c r="G200" s="11"/>
      <c r="I200" t="str">
        <f t="array" ref="I200">INDEX('Pre-transfer 2023 Points'!$D$16:$D$27,MATCH(1,MMULT(--('Pre-transfer 2023 Points'!$E$16:$L$27=D200),TRANSPOSE(COLUMN('Pre-transfer 2023 Points'!$E$16:$L$27)^0)),0))</f>
        <v>#N/A</v>
      </c>
    </row>
    <row r="201">
      <c r="A201" s="4">
        <v>200.0</v>
      </c>
      <c r="B201" s="4">
        <v>286.0</v>
      </c>
      <c r="C201" s="4" t="s">
        <v>977</v>
      </c>
      <c r="D201" s="4" t="s">
        <v>6463</v>
      </c>
      <c r="E201" s="4" t="s">
        <v>8593</v>
      </c>
      <c r="F201" s="4">
        <v>188.0</v>
      </c>
      <c r="G201" s="11"/>
      <c r="I201" t="str">
        <f t="array" ref="I201">INDEX('Pre-transfer 2023 Points'!$D$16:$D$27,MATCH(1,MMULT(--('Pre-transfer 2023 Points'!$E$16:$L$27=D201),TRANSPOSE(COLUMN('Pre-transfer 2023 Points'!$E$16:$L$27)^0)),0))</f>
        <v>#N/A</v>
      </c>
    </row>
    <row r="202">
      <c r="A202" s="4">
        <v>201.0</v>
      </c>
      <c r="B202" s="4">
        <v>467.0</v>
      </c>
      <c r="C202" s="4" t="s">
        <v>816</v>
      </c>
      <c r="D202" s="4" t="s">
        <v>6373</v>
      </c>
      <c r="E202" s="4" t="s">
        <v>4330</v>
      </c>
      <c r="F202" s="4">
        <v>187.0</v>
      </c>
      <c r="G202" s="11"/>
      <c r="I202" t="str">
        <f t="array" ref="I202">INDEX('Pre-transfer 2023 Points'!$D$16:$D$27,MATCH(1,MMULT(--('Pre-transfer 2023 Points'!$E$16:$L$27=D202),TRANSPOSE(COLUMN('Pre-transfer 2023 Points'!$E$16:$L$27)^0)),0))</f>
        <v>#N/A</v>
      </c>
    </row>
    <row r="203">
      <c r="A203" s="4">
        <v>202.0</v>
      </c>
      <c r="B203" s="4">
        <v>136.0</v>
      </c>
      <c r="C203" s="4" t="s">
        <v>1530</v>
      </c>
      <c r="D203" s="4" t="s">
        <v>6313</v>
      </c>
      <c r="E203" s="4" t="s">
        <v>8970</v>
      </c>
      <c r="F203" s="4">
        <v>185.0</v>
      </c>
      <c r="G203" s="11"/>
      <c r="I203" t="str">
        <f t="array" ref="I203">INDEX('Pre-transfer 2023 Points'!$D$16:$D$27,MATCH(1,MMULT(--('Pre-transfer 2023 Points'!$E$16:$L$27=D203),TRANSPOSE(COLUMN('Pre-transfer 2023 Points'!$E$16:$L$27)^0)),0))</f>
        <v>#N/A</v>
      </c>
    </row>
    <row r="204">
      <c r="A204" s="4">
        <v>203.0</v>
      </c>
      <c r="B204" s="4">
        <v>59.0</v>
      </c>
      <c r="C204" s="4" t="s">
        <v>1444</v>
      </c>
      <c r="D204" s="4" t="s">
        <v>6366</v>
      </c>
      <c r="E204" s="4" t="s">
        <v>8594</v>
      </c>
      <c r="F204" s="4">
        <v>185.0</v>
      </c>
      <c r="G204" s="11"/>
      <c r="I204" t="str">
        <f t="array" ref="I204">INDEX('Pre-transfer 2023 Points'!$D$16:$D$27,MATCH(1,MMULT(--('Pre-transfer 2023 Points'!$E$16:$L$27=D204),TRANSPOSE(COLUMN('Pre-transfer 2023 Points'!$E$16:$L$27)^0)),0))</f>
        <v>Campbell</v>
      </c>
    </row>
    <row r="205">
      <c r="A205" s="4">
        <v>204.0</v>
      </c>
      <c r="B205" s="4">
        <v>43.0</v>
      </c>
      <c r="C205" s="4" t="s">
        <v>5074</v>
      </c>
      <c r="D205" s="4" t="s">
        <v>6380</v>
      </c>
      <c r="E205" s="4" t="s">
        <v>8597</v>
      </c>
      <c r="F205" s="4">
        <v>184.0</v>
      </c>
      <c r="G205" s="11"/>
      <c r="I205" t="str">
        <f t="array" ref="I205">INDEX('Pre-transfer 2023 Points'!$D$16:$D$27,MATCH(1,MMULT(--('Pre-transfer 2023 Points'!$E$16:$L$27=D205),TRANSPOSE(COLUMN('Pre-transfer 2023 Points'!$E$16:$L$27)^0)),0))</f>
        <v>Tim</v>
      </c>
    </row>
    <row r="206">
      <c r="A206" s="4">
        <v>205.0</v>
      </c>
      <c r="B206" s="4">
        <v>78.0</v>
      </c>
      <c r="C206" s="4" t="s">
        <v>1042</v>
      </c>
      <c r="D206" s="4" t="s">
        <v>6348</v>
      </c>
      <c r="E206" s="4" t="s">
        <v>8591</v>
      </c>
      <c r="F206" s="4">
        <v>184.0</v>
      </c>
      <c r="G206" s="11"/>
      <c r="I206" t="str">
        <f t="array" ref="I206">INDEX('Pre-transfer 2023 Points'!$D$16:$D$27,MATCH(1,MMULT(--('Pre-transfer 2023 Points'!$E$16:$L$27=D206),TRANSPOSE(COLUMN('Pre-transfer 2023 Points'!$E$16:$L$27)^0)),0))</f>
        <v>Cameron</v>
      </c>
    </row>
    <row r="207">
      <c r="A207" s="4">
        <v>206.0</v>
      </c>
      <c r="B207" s="4">
        <v>318.0</v>
      </c>
      <c r="C207" s="4" t="s">
        <v>401</v>
      </c>
      <c r="D207" s="4" t="s">
        <v>6473</v>
      </c>
      <c r="E207" s="4" t="s">
        <v>8593</v>
      </c>
      <c r="F207" s="4">
        <v>181.0</v>
      </c>
      <c r="G207" s="11"/>
      <c r="I207" t="str">
        <f t="array" ref="I207">INDEX('Pre-transfer 2023 Points'!$D$16:$D$27,MATCH(1,MMULT(--('Pre-transfer 2023 Points'!$E$16:$L$27=D207),TRANSPOSE(COLUMN('Pre-transfer 2023 Points'!$E$16:$L$27)^0)),0))</f>
        <v>#N/A</v>
      </c>
    </row>
    <row r="208">
      <c r="A208" s="4">
        <v>207.0</v>
      </c>
      <c r="B208" s="4">
        <v>1074.0</v>
      </c>
      <c r="C208" s="4" t="s">
        <v>8975</v>
      </c>
      <c r="D208" s="4" t="s">
        <v>6413</v>
      </c>
      <c r="E208" s="4" t="s">
        <v>4314</v>
      </c>
      <c r="F208" s="4">
        <v>180.0</v>
      </c>
      <c r="G208" s="11"/>
      <c r="I208" t="str">
        <f t="array" ref="I208">INDEX('Pre-transfer 2023 Points'!$D$16:$D$27,MATCH(1,MMULT(--('Pre-transfer 2023 Points'!$E$16:$L$27=D208),TRANSPOSE(COLUMN('Pre-transfer 2023 Points'!$E$16:$L$27)^0)),0))</f>
        <v>#N/A</v>
      </c>
    </row>
    <row r="209">
      <c r="A209" s="4">
        <v>208.0</v>
      </c>
      <c r="B209" s="4">
        <v>213.0</v>
      </c>
      <c r="C209" s="4" t="s">
        <v>4323</v>
      </c>
      <c r="D209" s="4" t="s">
        <v>6335</v>
      </c>
      <c r="E209" s="4" t="s">
        <v>5764</v>
      </c>
      <c r="F209" s="4">
        <v>179.0</v>
      </c>
      <c r="G209" s="11"/>
      <c r="I209" t="str">
        <f t="array" ref="I209">INDEX('Pre-transfer 2023 Points'!$D$16:$D$27,MATCH(1,MMULT(--('Pre-transfer 2023 Points'!$E$16:$L$27=D209),TRANSPOSE(COLUMN('Pre-transfer 2023 Points'!$E$16:$L$27)^0)),0))</f>
        <v>#N/A</v>
      </c>
    </row>
    <row r="210">
      <c r="A210" s="4">
        <v>209.0</v>
      </c>
      <c r="B210" s="4">
        <v>625.0</v>
      </c>
      <c r="C210" s="4" t="s">
        <v>1546</v>
      </c>
      <c r="D210" s="4" t="s">
        <v>6457</v>
      </c>
      <c r="E210" s="4" t="s">
        <v>157</v>
      </c>
      <c r="F210" s="4">
        <v>176.0</v>
      </c>
      <c r="G210" s="11"/>
      <c r="I210" t="str">
        <f t="array" ref="I210">INDEX('Pre-transfer 2023 Points'!$D$16:$D$27,MATCH(1,MMULT(--('Pre-transfer 2023 Points'!$E$16:$L$27=D210),TRANSPOSE(COLUMN('Pre-transfer 2023 Points'!$E$16:$L$27)^0)),0))</f>
        <v>#N/A</v>
      </c>
    </row>
    <row r="211">
      <c r="A211" s="4">
        <v>210.0</v>
      </c>
      <c r="B211" s="4">
        <v>633.0</v>
      </c>
      <c r="C211" s="4" t="s">
        <v>899</v>
      </c>
      <c r="D211" s="4" t="s">
        <v>6492</v>
      </c>
      <c r="E211" s="4" t="s">
        <v>8589</v>
      </c>
      <c r="F211" s="4">
        <v>175.0</v>
      </c>
      <c r="G211" s="11"/>
      <c r="I211" t="str">
        <f t="array" ref="I211">INDEX('Pre-transfer 2023 Points'!$D$16:$D$27,MATCH(1,MMULT(--('Pre-transfer 2023 Points'!$E$16:$L$27=D211),TRANSPOSE(COLUMN('Pre-transfer 2023 Points'!$E$16:$L$27)^0)),0))</f>
        <v>#N/A</v>
      </c>
    </row>
    <row r="212">
      <c r="A212" s="4">
        <v>211.0</v>
      </c>
      <c r="B212" s="4">
        <v>133.0</v>
      </c>
      <c r="C212" s="4" t="s">
        <v>5226</v>
      </c>
      <c r="D212" s="4" t="s">
        <v>6327</v>
      </c>
      <c r="E212" s="4" t="s">
        <v>8589</v>
      </c>
      <c r="F212" s="4">
        <v>175.0</v>
      </c>
      <c r="G212" s="11"/>
      <c r="I212" t="str">
        <f t="array" ref="I212">INDEX('Pre-transfer 2023 Points'!$D$16:$D$27,MATCH(1,MMULT(--('Pre-transfer 2023 Points'!$E$16:$L$27=D212),TRANSPOSE(COLUMN('Pre-transfer 2023 Points'!$E$16:$L$27)^0)),0))</f>
        <v>Past performance is not a reliable indicator of future results </v>
      </c>
    </row>
    <row r="213">
      <c r="A213" s="4">
        <v>212.0</v>
      </c>
      <c r="B213" s="4">
        <v>446.0</v>
      </c>
      <c r="C213" s="4" t="s">
        <v>166</v>
      </c>
      <c r="D213" s="4" t="s">
        <v>6300</v>
      </c>
      <c r="E213" s="4" t="s">
        <v>93</v>
      </c>
      <c r="F213" s="4">
        <v>174.0</v>
      </c>
      <c r="G213" s="11"/>
      <c r="I213" t="str">
        <f t="array" ref="I213">INDEX('Pre-transfer 2023 Points'!$D$16:$D$27,MATCH(1,MMULT(--('Pre-transfer 2023 Points'!$E$16:$L$27=D213),TRANSPOSE(COLUMN('Pre-transfer 2023 Points'!$E$16:$L$27)^0)),0))</f>
        <v>#N/A</v>
      </c>
    </row>
    <row r="214">
      <c r="A214" s="4">
        <v>213.0</v>
      </c>
      <c r="B214" s="4">
        <v>391.0</v>
      </c>
      <c r="C214" s="4" t="s">
        <v>4718</v>
      </c>
      <c r="D214" s="4" t="s">
        <v>6328</v>
      </c>
      <c r="E214" s="4" t="s">
        <v>8970</v>
      </c>
      <c r="F214" s="4">
        <v>174.0</v>
      </c>
      <c r="G214" s="11"/>
      <c r="I214" t="str">
        <f t="array" ref="I214">INDEX('Pre-transfer 2023 Points'!$D$16:$D$27,MATCH(1,MMULT(--('Pre-transfer 2023 Points'!$E$16:$L$27=D214),TRANSPOSE(COLUMN('Pre-transfer 2023 Points'!$E$16:$L$27)^0)),0))</f>
        <v>#N/A</v>
      </c>
    </row>
    <row r="215">
      <c r="A215" s="4">
        <v>214.0</v>
      </c>
      <c r="B215" s="4">
        <v>263.0</v>
      </c>
      <c r="C215" s="4" t="s">
        <v>1498</v>
      </c>
      <c r="D215" s="4" t="s">
        <v>6471</v>
      </c>
      <c r="E215" s="4" t="s">
        <v>4314</v>
      </c>
      <c r="F215" s="4">
        <v>174.0</v>
      </c>
      <c r="G215" s="11"/>
      <c r="I215" t="str">
        <f t="array" ref="I215">INDEX('Pre-transfer 2023 Points'!$D$16:$D$27,MATCH(1,MMULT(--('Pre-transfer 2023 Points'!$E$16:$L$27=D215),TRANSPOSE(COLUMN('Pre-transfer 2023 Points'!$E$16:$L$27)^0)),0))</f>
        <v>#N/A</v>
      </c>
    </row>
    <row r="216">
      <c r="A216" s="4">
        <v>215.0</v>
      </c>
      <c r="B216" s="4">
        <v>901.0</v>
      </c>
      <c r="C216" s="4" t="s">
        <v>637</v>
      </c>
      <c r="D216" s="4" t="s">
        <v>6468</v>
      </c>
      <c r="E216" s="4" t="s">
        <v>8604</v>
      </c>
      <c r="F216" s="4">
        <v>174.0</v>
      </c>
      <c r="G216" s="11"/>
      <c r="I216" t="str">
        <f t="array" ref="I216">INDEX('Pre-transfer 2023 Points'!$D$16:$D$27,MATCH(1,MMULT(--('Pre-transfer 2023 Points'!$E$16:$L$27=D216),TRANSPOSE(COLUMN('Pre-transfer 2023 Points'!$E$16:$L$27)^0)),0))</f>
        <v>#N/A</v>
      </c>
    </row>
    <row r="217">
      <c r="A217" s="4">
        <v>216.0</v>
      </c>
      <c r="B217" s="4">
        <v>64.0</v>
      </c>
      <c r="C217" s="4" t="s">
        <v>1014</v>
      </c>
      <c r="D217" s="4" t="s">
        <v>6286</v>
      </c>
      <c r="E217" s="4" t="s">
        <v>8597</v>
      </c>
      <c r="F217" s="4">
        <v>173.0</v>
      </c>
      <c r="G217" s="11"/>
      <c r="I217" t="str">
        <f t="array" ref="I217">INDEX('Pre-transfer 2023 Points'!$D$16:$D$27,MATCH(1,MMULT(--('Pre-transfer 2023 Points'!$E$16:$L$27=D217),TRANSPOSE(COLUMN('Pre-transfer 2023 Points'!$E$16:$L$27)^0)),0))</f>
        <v>Tim</v>
      </c>
    </row>
    <row r="218">
      <c r="A218" s="4">
        <v>217.0</v>
      </c>
      <c r="B218" s="4">
        <v>171.0</v>
      </c>
      <c r="C218" s="4" t="s">
        <v>232</v>
      </c>
      <c r="D218" s="4" t="s">
        <v>6271</v>
      </c>
      <c r="E218" s="4" t="s">
        <v>5763</v>
      </c>
      <c r="F218" s="4">
        <v>173.0</v>
      </c>
      <c r="G218" s="11"/>
      <c r="I218" t="str">
        <f t="array" ref="I218">INDEX('Pre-transfer 2023 Points'!$D$16:$D$27,MATCH(1,MMULT(--('Pre-transfer 2023 Points'!$E$16:$L$27=D218),TRANSPOSE(COLUMN('Pre-transfer 2023 Points'!$E$16:$L$27)^0)),0))</f>
        <v>#N/A</v>
      </c>
    </row>
    <row r="219">
      <c r="A219" s="4">
        <v>218.0</v>
      </c>
      <c r="B219" s="4">
        <v>105.0</v>
      </c>
      <c r="C219" s="4" t="s">
        <v>735</v>
      </c>
      <c r="D219" s="4" t="s">
        <v>6453</v>
      </c>
      <c r="E219" s="4" t="s">
        <v>8588</v>
      </c>
      <c r="F219" s="4">
        <v>172.0</v>
      </c>
      <c r="G219" s="11"/>
      <c r="I219" t="str">
        <f t="array" ref="I219">INDEX('Pre-transfer 2023 Points'!$D$16:$D$27,MATCH(1,MMULT(--('Pre-transfer 2023 Points'!$E$16:$L$27=D219),TRANSPOSE(COLUMN('Pre-transfer 2023 Points'!$E$16:$L$27)^0)),0))</f>
        <v>Hipster's Choice</v>
      </c>
    </row>
    <row r="220">
      <c r="A220" s="4">
        <v>219.0</v>
      </c>
      <c r="B220" s="4">
        <v>626.0</v>
      </c>
      <c r="C220" s="4" t="s">
        <v>4611</v>
      </c>
      <c r="D220" s="4" t="s">
        <v>6464</v>
      </c>
      <c r="E220" s="4" t="s">
        <v>8623</v>
      </c>
      <c r="F220" s="4">
        <v>171.0</v>
      </c>
      <c r="G220" s="11"/>
      <c r="I220" t="str">
        <f t="array" ref="I220">INDEX('Pre-transfer 2023 Points'!$D$16:$D$27,MATCH(1,MMULT(--('Pre-transfer 2023 Points'!$E$16:$L$27=D220),TRANSPOSE(COLUMN('Pre-transfer 2023 Points'!$E$16:$L$27)^0)),0))</f>
        <v>#N/A</v>
      </c>
    </row>
    <row r="221">
      <c r="A221" s="4">
        <v>220.0</v>
      </c>
      <c r="B221" s="4">
        <v>430.0</v>
      </c>
      <c r="C221" s="4" t="s">
        <v>1252</v>
      </c>
      <c r="D221" s="4" t="s">
        <v>6466</v>
      </c>
      <c r="E221" s="4" t="s">
        <v>4326</v>
      </c>
      <c r="F221" s="4">
        <v>170.0</v>
      </c>
      <c r="G221" s="11"/>
      <c r="I221" t="str">
        <f t="array" ref="I221">INDEX('Pre-transfer 2023 Points'!$D$16:$D$27,MATCH(1,MMULT(--('Pre-transfer 2023 Points'!$E$16:$L$27=D221),TRANSPOSE(COLUMN('Pre-transfer 2023 Points'!$E$16:$L$27)^0)),0))</f>
        <v>#N/A</v>
      </c>
    </row>
    <row r="222">
      <c r="A222" s="4">
        <v>221.0</v>
      </c>
      <c r="B222" s="4">
        <v>169.0</v>
      </c>
      <c r="C222" s="4" t="s">
        <v>4370</v>
      </c>
      <c r="D222" s="4" t="s">
        <v>6312</v>
      </c>
      <c r="E222" s="4" t="s">
        <v>8594</v>
      </c>
      <c r="F222" s="4">
        <v>170.0</v>
      </c>
      <c r="G222" s="11"/>
      <c r="I222" t="str">
        <f t="array" ref="I222">INDEX('Pre-transfer 2023 Points'!$D$16:$D$27,MATCH(1,MMULT(--('Pre-transfer 2023 Points'!$E$16:$L$27=D222),TRANSPOSE(COLUMN('Pre-transfer 2023 Points'!$E$16:$L$27)^0)),0))</f>
        <v>#N/A</v>
      </c>
    </row>
    <row r="223">
      <c r="A223" s="4">
        <v>222.0</v>
      </c>
      <c r="B223" s="4">
        <v>70.0</v>
      </c>
      <c r="C223" s="4" t="s">
        <v>1014</v>
      </c>
      <c r="D223" s="4" t="s">
        <v>6490</v>
      </c>
      <c r="E223" s="4" t="s">
        <v>157</v>
      </c>
      <c r="F223" s="4">
        <v>169.0</v>
      </c>
      <c r="G223" s="11"/>
      <c r="I223" t="str">
        <f t="array" ref="I223">INDEX('Pre-transfer 2023 Points'!$D$16:$D$27,MATCH(1,MMULT(--('Pre-transfer 2023 Points'!$E$16:$L$27=D223),TRANSPOSE(COLUMN('Pre-transfer 2023 Points'!$E$16:$L$27)^0)),0))</f>
        <v>Tim</v>
      </c>
    </row>
    <row r="224">
      <c r="A224" s="4">
        <v>223.0</v>
      </c>
      <c r="B224" s="4">
        <v>1517.0</v>
      </c>
      <c r="C224" s="4" t="s">
        <v>8976</v>
      </c>
      <c r="D224" s="4" t="s">
        <v>6382</v>
      </c>
      <c r="E224" s="4" t="s">
        <v>249</v>
      </c>
      <c r="F224" s="4">
        <v>168.0</v>
      </c>
      <c r="G224" s="11"/>
      <c r="I224" t="str">
        <f t="array" ref="I224">INDEX('Pre-transfer 2023 Points'!$D$16:$D$27,MATCH(1,MMULT(--('Pre-transfer 2023 Points'!$E$16:$L$27=D224),TRANSPOSE(COLUMN('Pre-transfer 2023 Points'!$E$16:$L$27)^0)),0))</f>
        <v>#N/A</v>
      </c>
    </row>
    <row r="225">
      <c r="A225" s="4">
        <v>224.0</v>
      </c>
      <c r="B225" s="4">
        <v>247.0</v>
      </c>
      <c r="C225" s="4" t="s">
        <v>4313</v>
      </c>
      <c r="D225" s="4" t="s">
        <v>6510</v>
      </c>
      <c r="E225" s="4" t="s">
        <v>8592</v>
      </c>
      <c r="F225" s="4">
        <v>168.0</v>
      </c>
      <c r="G225" s="11"/>
      <c r="I225" t="str">
        <f t="array" ref="I225">INDEX('Pre-transfer 2023 Points'!$D$16:$D$27,MATCH(1,MMULT(--('Pre-transfer 2023 Points'!$E$16:$L$27=D225),TRANSPOSE(COLUMN('Pre-transfer 2023 Points'!$E$16:$L$27)^0)),0))</f>
        <v>#N/A</v>
      </c>
    </row>
    <row r="226">
      <c r="A226" s="4">
        <v>225.0</v>
      </c>
      <c r="B226" s="4">
        <v>287.0</v>
      </c>
      <c r="C226" s="4" t="s">
        <v>4435</v>
      </c>
      <c r="D226" s="4" t="s">
        <v>6478</v>
      </c>
      <c r="E226" s="4" t="s">
        <v>8603</v>
      </c>
      <c r="F226" s="4">
        <v>167.0</v>
      </c>
      <c r="G226" s="11"/>
      <c r="I226" t="str">
        <f t="array" ref="I226">INDEX('Pre-transfer 2023 Points'!$D$16:$D$27,MATCH(1,MMULT(--('Pre-transfer 2023 Points'!$E$16:$L$27=D226),TRANSPOSE(COLUMN('Pre-transfer 2023 Points'!$E$16:$L$27)^0)),0))</f>
        <v>#N/A</v>
      </c>
    </row>
    <row r="227">
      <c r="A227" s="4">
        <v>226.0</v>
      </c>
      <c r="B227" s="4">
        <v>398.0</v>
      </c>
      <c r="C227" s="4" t="s">
        <v>5543</v>
      </c>
      <c r="D227" s="4" t="s">
        <v>6412</v>
      </c>
      <c r="E227" s="4" t="s">
        <v>8593</v>
      </c>
      <c r="F227" s="4">
        <v>167.0</v>
      </c>
      <c r="G227" s="11"/>
      <c r="I227" t="str">
        <f t="array" ref="I227">INDEX('Pre-transfer 2023 Points'!$D$16:$D$27,MATCH(1,MMULT(--('Pre-transfer 2023 Points'!$E$16:$L$27=D227),TRANSPOSE(COLUMN('Pre-transfer 2023 Points'!$E$16:$L$27)^0)),0))</f>
        <v>#N/A</v>
      </c>
    </row>
    <row r="228">
      <c r="A228" s="4">
        <v>227.0</v>
      </c>
      <c r="B228" s="4">
        <v>276.0</v>
      </c>
      <c r="C228" s="4" t="s">
        <v>1498</v>
      </c>
      <c r="D228" s="4" t="s">
        <v>6288</v>
      </c>
      <c r="E228" s="4" t="s">
        <v>5766</v>
      </c>
      <c r="F228" s="4">
        <v>167.0</v>
      </c>
      <c r="G228" s="11"/>
      <c r="I228" t="str">
        <f t="array" ref="I228">INDEX('Pre-transfer 2023 Points'!$D$16:$D$27,MATCH(1,MMULT(--('Pre-transfer 2023 Points'!$E$16:$L$27=D228),TRANSPOSE(COLUMN('Pre-transfer 2023 Points'!$E$16:$L$27)^0)),0))</f>
        <v>#N/A</v>
      </c>
    </row>
    <row r="229">
      <c r="A229" s="4">
        <v>228.0</v>
      </c>
      <c r="B229" s="4">
        <v>1646.0</v>
      </c>
      <c r="C229" s="4" t="s">
        <v>8977</v>
      </c>
      <c r="D229" s="4" t="s">
        <v>6431</v>
      </c>
      <c r="E229" s="4" t="s">
        <v>8613</v>
      </c>
      <c r="F229" s="4">
        <v>165.0</v>
      </c>
      <c r="G229" s="11"/>
      <c r="I229" t="str">
        <f t="array" ref="I229">INDEX('Pre-transfer 2023 Points'!$D$16:$D$27,MATCH(1,MMULT(--('Pre-transfer 2023 Points'!$E$16:$L$27=D229),TRANSPOSE(COLUMN('Pre-transfer 2023 Points'!$E$16:$L$27)^0)),0))</f>
        <v>#N/A</v>
      </c>
    </row>
    <row r="230">
      <c r="A230" s="4">
        <v>229.0</v>
      </c>
      <c r="B230" s="4">
        <v>460.0</v>
      </c>
      <c r="C230" s="4" t="s">
        <v>8978</v>
      </c>
      <c r="D230" s="4" t="s">
        <v>6518</v>
      </c>
      <c r="E230" s="4" t="s">
        <v>8590</v>
      </c>
      <c r="F230" s="4">
        <v>165.0</v>
      </c>
      <c r="G230" s="11"/>
      <c r="I230" t="str">
        <f t="array" ref="I230">INDEX('Pre-transfer 2023 Points'!$D$16:$D$27,MATCH(1,MMULT(--('Pre-transfer 2023 Points'!$E$16:$L$27=D230),TRANSPOSE(COLUMN('Pre-transfer 2023 Points'!$E$16:$L$27)^0)),0))</f>
        <v>#N/A</v>
      </c>
    </row>
    <row r="231">
      <c r="A231" s="4">
        <v>230.0</v>
      </c>
      <c r="B231" s="4">
        <v>227.0</v>
      </c>
      <c r="C231" s="4" t="s">
        <v>5522</v>
      </c>
      <c r="D231" s="4" t="s">
        <v>6350</v>
      </c>
      <c r="E231" s="4" t="s">
        <v>8597</v>
      </c>
      <c r="F231" s="4">
        <v>164.0</v>
      </c>
      <c r="G231" s="11"/>
      <c r="I231" t="str">
        <f t="array" ref="I231">INDEX('Pre-transfer 2023 Points'!$D$16:$D$27,MATCH(1,MMULT(--('Pre-transfer 2023 Points'!$E$16:$L$27=D231),TRANSPOSE(COLUMN('Pre-transfer 2023 Points'!$E$16:$L$27)^0)),0))</f>
        <v>#N/A</v>
      </c>
    </row>
    <row r="232">
      <c r="A232" s="4">
        <v>231.0</v>
      </c>
      <c r="B232" s="4">
        <v>327.0</v>
      </c>
      <c r="C232" s="4" t="s">
        <v>5325</v>
      </c>
      <c r="D232" s="4" t="s">
        <v>6394</v>
      </c>
      <c r="E232" s="4" t="s">
        <v>5764</v>
      </c>
      <c r="F232" s="4">
        <v>164.0</v>
      </c>
      <c r="G232" s="11"/>
      <c r="I232" t="str">
        <f t="array" ref="I232">INDEX('Pre-transfer 2023 Points'!$D$16:$D$27,MATCH(1,MMULT(--('Pre-transfer 2023 Points'!$E$16:$L$27=D232),TRANSPOSE(COLUMN('Pre-transfer 2023 Points'!$E$16:$L$27)^0)),0))</f>
        <v>#N/A</v>
      </c>
    </row>
    <row r="233">
      <c r="A233" s="4">
        <v>232.0</v>
      </c>
      <c r="B233" s="4">
        <v>526.0</v>
      </c>
      <c r="C233" s="4" t="s">
        <v>468</v>
      </c>
      <c r="D233" s="4" t="s">
        <v>6445</v>
      </c>
      <c r="E233" s="4" t="s">
        <v>115</v>
      </c>
      <c r="F233" s="4">
        <v>164.0</v>
      </c>
      <c r="G233" s="11"/>
      <c r="I233" t="str">
        <f t="array" ref="I233">INDEX('Pre-transfer 2023 Points'!$D$16:$D$27,MATCH(1,MMULT(--('Pre-transfer 2023 Points'!$E$16:$L$27=D233),TRANSPOSE(COLUMN('Pre-transfer 2023 Points'!$E$16:$L$27)^0)),0))</f>
        <v>#N/A</v>
      </c>
    </row>
    <row r="234">
      <c r="A234" s="4">
        <v>233.0</v>
      </c>
      <c r="B234" s="4">
        <v>1113.0</v>
      </c>
      <c r="C234" s="4" t="s">
        <v>1125</v>
      </c>
      <c r="D234" s="4" t="s">
        <v>6452</v>
      </c>
      <c r="E234" s="4" t="s">
        <v>388</v>
      </c>
      <c r="F234" s="4">
        <v>163.0</v>
      </c>
      <c r="G234" s="11"/>
      <c r="I234" t="str">
        <f t="array" ref="I234">INDEX('Pre-transfer 2023 Points'!$D$16:$D$27,MATCH(1,MMULT(--('Pre-transfer 2023 Points'!$E$16:$L$27=D234),TRANSPOSE(COLUMN('Pre-transfer 2023 Points'!$E$16:$L$27)^0)),0))</f>
        <v>#N/A</v>
      </c>
    </row>
    <row r="235">
      <c r="A235" s="4">
        <v>234.0</v>
      </c>
      <c r="B235" s="4">
        <v>98.0</v>
      </c>
      <c r="C235" s="4" t="s">
        <v>521</v>
      </c>
      <c r="D235" s="4" t="s">
        <v>6512</v>
      </c>
      <c r="E235" s="4" t="s">
        <v>115</v>
      </c>
      <c r="F235" s="4">
        <v>162.0</v>
      </c>
      <c r="G235" s="11"/>
      <c r="I235" t="str">
        <f t="array" ref="I235">INDEX('Pre-transfer 2023 Points'!$D$16:$D$27,MATCH(1,MMULT(--('Pre-transfer 2023 Points'!$E$16:$L$27=D235),TRANSPOSE(COLUMN('Pre-transfer 2023 Points'!$E$16:$L$27)^0)),0))</f>
        <v>#N/A</v>
      </c>
    </row>
    <row r="236">
      <c r="A236" s="4">
        <v>235.0</v>
      </c>
      <c r="B236" s="4">
        <v>198.0</v>
      </c>
      <c r="C236" s="4" t="s">
        <v>4442</v>
      </c>
      <c r="D236" s="4" t="s">
        <v>6476</v>
      </c>
      <c r="E236" s="4" t="s">
        <v>8590</v>
      </c>
      <c r="F236" s="4">
        <v>162.0</v>
      </c>
      <c r="G236" s="11"/>
      <c r="I236" t="str">
        <f t="array" ref="I236">INDEX('Pre-transfer 2023 Points'!$D$16:$D$27,MATCH(1,MMULT(--('Pre-transfer 2023 Points'!$E$16:$L$27=D236),TRANSPOSE(COLUMN('Pre-transfer 2023 Points'!$E$16:$L$27)^0)),0))</f>
        <v>#N/A</v>
      </c>
    </row>
    <row r="237">
      <c r="A237" s="4">
        <v>236.0</v>
      </c>
      <c r="B237" s="4">
        <v>555.0</v>
      </c>
      <c r="C237" s="4" t="s">
        <v>5779</v>
      </c>
      <c r="D237" s="4" t="s">
        <v>6341</v>
      </c>
      <c r="E237" s="4" t="s">
        <v>5764</v>
      </c>
      <c r="F237" s="4">
        <v>161.0</v>
      </c>
      <c r="G237" s="11"/>
      <c r="I237" t="str">
        <f t="array" ref="I237">INDEX('Pre-transfer 2023 Points'!$D$16:$D$27,MATCH(1,MMULT(--('Pre-transfer 2023 Points'!$E$16:$L$27=D237),TRANSPOSE(COLUMN('Pre-transfer 2023 Points'!$E$16:$L$27)^0)),0))</f>
        <v>#N/A</v>
      </c>
    </row>
    <row r="238">
      <c r="A238" s="4">
        <v>237.0</v>
      </c>
      <c r="B238" s="4">
        <v>151.0</v>
      </c>
      <c r="C238" s="4" t="s">
        <v>4818</v>
      </c>
      <c r="D238" s="4" t="s">
        <v>6401</v>
      </c>
      <c r="E238" s="4" t="s">
        <v>4326</v>
      </c>
      <c r="F238" s="4">
        <v>161.0</v>
      </c>
      <c r="G238" s="11"/>
      <c r="I238" t="str">
        <f t="array" ref="I238">INDEX('Pre-transfer 2023 Points'!$D$16:$D$27,MATCH(1,MMULT(--('Pre-transfer 2023 Points'!$E$16:$L$27=D238),TRANSPOSE(COLUMN('Pre-transfer 2023 Points'!$E$16:$L$27)^0)),0))</f>
        <v>#N/A</v>
      </c>
    </row>
    <row r="239">
      <c r="A239" s="4">
        <v>238.0</v>
      </c>
      <c r="B239" s="4">
        <v>271.0</v>
      </c>
      <c r="C239" s="4" t="s">
        <v>4418</v>
      </c>
      <c r="D239" s="4" t="s">
        <v>6392</v>
      </c>
      <c r="E239" s="4" t="s">
        <v>8590</v>
      </c>
      <c r="F239" s="4">
        <v>160.0</v>
      </c>
      <c r="G239" s="11"/>
      <c r="I239" t="str">
        <f t="array" ref="I239">INDEX('Pre-transfer 2023 Points'!$D$16:$D$27,MATCH(1,MMULT(--('Pre-transfer 2023 Points'!$E$16:$L$27=D239),TRANSPOSE(COLUMN('Pre-transfer 2023 Points'!$E$16:$L$27)^0)),0))</f>
        <v>#N/A</v>
      </c>
    </row>
    <row r="240">
      <c r="A240" s="4">
        <v>239.0</v>
      </c>
      <c r="B240" s="4">
        <v>239.0</v>
      </c>
      <c r="C240" s="4" t="s">
        <v>4312</v>
      </c>
      <c r="D240" s="4" t="s">
        <v>6294</v>
      </c>
      <c r="E240" s="4" t="s">
        <v>5763</v>
      </c>
      <c r="F240" s="4">
        <v>160.0</v>
      </c>
      <c r="G240" s="11"/>
      <c r="I240" t="str">
        <f t="array" ref="I240">INDEX('Pre-transfer 2023 Points'!$D$16:$D$27,MATCH(1,MMULT(--('Pre-transfer 2023 Points'!$E$16:$L$27=D240),TRANSPOSE(COLUMN('Pre-transfer 2023 Points'!$E$16:$L$27)^0)),0))</f>
        <v>#N/A</v>
      </c>
    </row>
    <row r="241">
      <c r="A241" s="4">
        <v>240.0</v>
      </c>
      <c r="B241" s="4">
        <v>119.0</v>
      </c>
      <c r="C241" s="4" t="s">
        <v>4424</v>
      </c>
      <c r="D241" s="4" t="s">
        <v>5751</v>
      </c>
      <c r="E241" s="4" t="s">
        <v>8596</v>
      </c>
      <c r="F241" s="4">
        <v>160.0</v>
      </c>
      <c r="G241" s="11"/>
      <c r="I241" t="str">
        <f t="array" ref="I241">INDEX('Pre-transfer 2023 Points'!$D$16:$D$27,MATCH(1,MMULT(--('Pre-transfer 2023 Points'!$E$16:$L$27=D241),TRANSPOSE(COLUMN('Pre-transfer 2023 Points'!$E$16:$L$27)^0)),0))</f>
        <v>Hipster's Choice</v>
      </c>
    </row>
    <row r="242">
      <c r="A242" s="4">
        <v>241.0</v>
      </c>
      <c r="B242" s="4">
        <v>230.0</v>
      </c>
      <c r="C242" s="4" t="s">
        <v>138</v>
      </c>
      <c r="D242" s="4" t="s">
        <v>6424</v>
      </c>
      <c r="E242" s="4" t="s">
        <v>8597</v>
      </c>
      <c r="F242" s="4">
        <v>160.0</v>
      </c>
      <c r="G242" s="11"/>
      <c r="I242" t="str">
        <f t="array" ref="I242">INDEX('Pre-transfer 2023 Points'!$D$16:$D$27,MATCH(1,MMULT(--('Pre-transfer 2023 Points'!$E$16:$L$27=D242),TRANSPOSE(COLUMN('Pre-transfer 2023 Points'!$E$16:$L$27)^0)),0))</f>
        <v>#N/A</v>
      </c>
    </row>
    <row r="243">
      <c r="A243" s="4">
        <v>242.0</v>
      </c>
      <c r="B243" s="4"/>
      <c r="C243" s="4" t="s">
        <v>5776</v>
      </c>
      <c r="D243" s="4" t="s">
        <v>6534</v>
      </c>
      <c r="E243" s="4" t="s">
        <v>208</v>
      </c>
      <c r="F243" s="4">
        <v>158.0</v>
      </c>
      <c r="G243" s="11"/>
      <c r="I243" t="str">
        <f t="array" ref="I243">INDEX('Pre-transfer 2023 Points'!$D$16:$D$27,MATCH(1,MMULT(--('Pre-transfer 2023 Points'!$E$16:$L$27=D243),TRANSPOSE(COLUMN('Pre-transfer 2023 Points'!$E$16:$L$27)^0)),0))</f>
        <v>#N/A</v>
      </c>
    </row>
    <row r="244">
      <c r="A244" s="4">
        <v>243.0</v>
      </c>
      <c r="B244" s="4">
        <v>124.0</v>
      </c>
      <c r="C244" s="4" t="s">
        <v>4453</v>
      </c>
      <c r="D244" s="4" t="s">
        <v>6450</v>
      </c>
      <c r="E244" s="4" t="s">
        <v>8589</v>
      </c>
      <c r="F244" s="4">
        <v>157.0</v>
      </c>
      <c r="G244" s="11"/>
      <c r="I244" t="str">
        <f t="array" ref="I244">INDEX('Pre-transfer 2023 Points'!$D$16:$D$27,MATCH(1,MMULT(--('Pre-transfer 2023 Points'!$E$16:$L$27=D244),TRANSPOSE(COLUMN('Pre-transfer 2023 Points'!$E$16:$L$27)^0)),0))</f>
        <v>Past performance is not a reliable indicator of future results </v>
      </c>
    </row>
    <row r="245">
      <c r="A245" s="4">
        <v>244.0</v>
      </c>
      <c r="B245" s="4">
        <v>21.0</v>
      </c>
      <c r="C245" s="4" t="s">
        <v>550</v>
      </c>
      <c r="D245" s="4" t="s">
        <v>5730</v>
      </c>
      <c r="E245" s="4" t="s">
        <v>8591</v>
      </c>
      <c r="F245" s="4">
        <v>157.0</v>
      </c>
      <c r="G245" s="11"/>
      <c r="I245" t="str">
        <f t="array" ref="I245">INDEX('Pre-transfer 2023 Points'!$D$16:$D$27,MATCH(1,MMULT(--('Pre-transfer 2023 Points'!$E$16:$L$27=D245),TRANSPOSE(COLUMN('Pre-transfer 2023 Points'!$E$16:$L$27)^0)),0))</f>
        <v>Nick</v>
      </c>
    </row>
    <row r="246">
      <c r="A246" s="4">
        <v>245.0</v>
      </c>
      <c r="B246" s="4">
        <v>432.0</v>
      </c>
      <c r="C246" s="4" t="s">
        <v>443</v>
      </c>
      <c r="D246" s="4" t="s">
        <v>6427</v>
      </c>
      <c r="E246" s="4" t="s">
        <v>8588</v>
      </c>
      <c r="F246" s="4">
        <v>157.0</v>
      </c>
      <c r="G246" s="11"/>
      <c r="I246" t="str">
        <f t="array" ref="I246">INDEX('Pre-transfer 2023 Points'!$D$16:$D$27,MATCH(1,MMULT(--('Pre-transfer 2023 Points'!$E$16:$L$27=D246),TRANSPOSE(COLUMN('Pre-transfer 2023 Points'!$E$16:$L$27)^0)),0))</f>
        <v>#N/A</v>
      </c>
    </row>
    <row r="247">
      <c r="A247" s="4">
        <v>246.0</v>
      </c>
      <c r="B247" s="4">
        <v>326.0</v>
      </c>
      <c r="C247" s="4" t="s">
        <v>5297</v>
      </c>
      <c r="D247" s="4" t="s">
        <v>6507</v>
      </c>
      <c r="E247" s="4" t="s">
        <v>8968</v>
      </c>
      <c r="F247" s="4">
        <v>155.0</v>
      </c>
      <c r="G247" s="11"/>
      <c r="I247" t="str">
        <f t="array" ref="I247">INDEX('Pre-transfer 2023 Points'!$D$16:$D$27,MATCH(1,MMULT(--('Pre-transfer 2023 Points'!$E$16:$L$27=D247),TRANSPOSE(COLUMN('Pre-transfer 2023 Points'!$E$16:$L$27)^0)),0))</f>
        <v>#N/A</v>
      </c>
    </row>
    <row r="248">
      <c r="A248" s="4">
        <v>247.0</v>
      </c>
      <c r="B248" s="4">
        <v>658.0</v>
      </c>
      <c r="C248" s="4" t="s">
        <v>665</v>
      </c>
      <c r="D248" s="4" t="s">
        <v>6379</v>
      </c>
      <c r="E248" s="4" t="s">
        <v>8605</v>
      </c>
      <c r="F248" s="4">
        <v>155.0</v>
      </c>
      <c r="G248" s="11"/>
      <c r="I248" t="str">
        <f t="array" ref="I248">INDEX('Pre-transfer 2023 Points'!$D$16:$D$27,MATCH(1,MMULT(--('Pre-transfer 2023 Points'!$E$16:$L$27=D248),TRANSPOSE(COLUMN('Pre-transfer 2023 Points'!$E$16:$L$27)^0)),0))</f>
        <v>#N/A</v>
      </c>
    </row>
    <row r="249">
      <c r="A249" s="4">
        <v>248.0</v>
      </c>
      <c r="B249" s="4">
        <v>466.0</v>
      </c>
      <c r="C249" s="4" t="s">
        <v>546</v>
      </c>
      <c r="D249" s="4" t="s">
        <v>6503</v>
      </c>
      <c r="E249" s="4" t="s">
        <v>8628</v>
      </c>
      <c r="F249" s="4">
        <v>155.0</v>
      </c>
      <c r="G249" s="11"/>
      <c r="I249" t="str">
        <f t="array" ref="I249">INDEX('Pre-transfer 2023 Points'!$D$16:$D$27,MATCH(1,MMULT(--('Pre-transfer 2023 Points'!$E$16:$L$27=D249),TRANSPOSE(COLUMN('Pre-transfer 2023 Points'!$E$16:$L$27)^0)),0))</f>
        <v>#N/A</v>
      </c>
    </row>
    <row r="250">
      <c r="A250" s="4">
        <v>249.0</v>
      </c>
      <c r="B250" s="4">
        <v>224.0</v>
      </c>
      <c r="C250" s="4" t="s">
        <v>493</v>
      </c>
      <c r="D250" s="4" t="s">
        <v>6416</v>
      </c>
      <c r="E250" s="4" t="s">
        <v>8594</v>
      </c>
      <c r="F250" s="4">
        <v>154.0</v>
      </c>
      <c r="G250" s="11"/>
      <c r="I250" t="str">
        <f t="array" ref="I250">INDEX('Pre-transfer 2023 Points'!$D$16:$D$27,MATCH(1,MMULT(--('Pre-transfer 2023 Points'!$E$16:$L$27=D250),TRANSPOSE(COLUMN('Pre-transfer 2023 Points'!$E$16:$L$27)^0)),0))</f>
        <v>#N/A</v>
      </c>
    </row>
    <row r="251">
      <c r="A251" s="4">
        <v>250.0</v>
      </c>
      <c r="B251" s="4">
        <v>1026.0</v>
      </c>
      <c r="C251" s="4" t="s">
        <v>8979</v>
      </c>
      <c r="D251" s="4" t="s">
        <v>6448</v>
      </c>
      <c r="E251" s="4" t="s">
        <v>8597</v>
      </c>
      <c r="F251" s="4">
        <v>153.0</v>
      </c>
      <c r="G251" s="11"/>
      <c r="I251" t="str">
        <f t="array" ref="I251">INDEX('Pre-transfer 2023 Points'!$D$16:$D$27,MATCH(1,MMULT(--('Pre-transfer 2023 Points'!$E$16:$L$27=D251),TRANSPOSE(COLUMN('Pre-transfer 2023 Points'!$E$16:$L$27)^0)),0))</f>
        <v>#N/A</v>
      </c>
    </row>
    <row r="252">
      <c r="A252" s="4">
        <v>251.0</v>
      </c>
      <c r="B252" s="4">
        <v>197.0</v>
      </c>
      <c r="C252" s="4" t="s">
        <v>5301</v>
      </c>
      <c r="D252" s="4" t="s">
        <v>6550</v>
      </c>
      <c r="E252" s="4" t="s">
        <v>8603</v>
      </c>
      <c r="F252" s="4">
        <v>151.0</v>
      </c>
      <c r="G252" s="11"/>
      <c r="I252" t="str">
        <f t="array" ref="I252">INDEX('Pre-transfer 2023 Points'!$D$16:$D$27,MATCH(1,MMULT(--('Pre-transfer 2023 Points'!$E$16:$L$27=D252),TRANSPOSE(COLUMN('Pre-transfer 2023 Points'!$E$16:$L$27)^0)),0))</f>
        <v>#N/A</v>
      </c>
    </row>
    <row r="253">
      <c r="A253" s="4">
        <v>252.0</v>
      </c>
      <c r="B253" s="4"/>
      <c r="C253" s="4" t="s">
        <v>5776</v>
      </c>
      <c r="D253" s="4" t="s">
        <v>6491</v>
      </c>
      <c r="E253" s="4" t="s">
        <v>8622</v>
      </c>
      <c r="F253" s="4">
        <v>151.0</v>
      </c>
      <c r="G253" s="11"/>
      <c r="I253" t="str">
        <f t="array" ref="I253">INDEX('Pre-transfer 2023 Points'!$D$16:$D$27,MATCH(1,MMULT(--('Pre-transfer 2023 Points'!$E$16:$L$27=D253),TRANSPOSE(COLUMN('Pre-transfer 2023 Points'!$E$16:$L$27)^0)),0))</f>
        <v>#N/A</v>
      </c>
    </row>
    <row r="254">
      <c r="A254" s="4">
        <v>253.0</v>
      </c>
      <c r="B254" s="4">
        <v>552.0</v>
      </c>
      <c r="C254" s="4" t="s">
        <v>280</v>
      </c>
      <c r="D254" s="4" t="s">
        <v>6531</v>
      </c>
      <c r="E254" s="4" t="s">
        <v>8593</v>
      </c>
      <c r="F254" s="4">
        <v>149.0</v>
      </c>
      <c r="G254" s="11"/>
      <c r="I254" t="str">
        <f t="array" ref="I254">INDEX('Pre-transfer 2023 Points'!$D$16:$D$27,MATCH(1,MMULT(--('Pre-transfer 2023 Points'!$E$16:$L$27=D254),TRANSPOSE(COLUMN('Pre-transfer 2023 Points'!$E$16:$L$27)^0)),0))</f>
        <v>#N/A</v>
      </c>
    </row>
    <row r="255">
      <c r="A255" s="4">
        <v>254.0</v>
      </c>
      <c r="B255" s="4">
        <v>637.0</v>
      </c>
      <c r="C255" s="4" t="s">
        <v>689</v>
      </c>
      <c r="D255" s="4" t="s">
        <v>6489</v>
      </c>
      <c r="E255" s="4" t="s">
        <v>115</v>
      </c>
      <c r="F255" s="4">
        <v>148.0</v>
      </c>
      <c r="G255" s="11"/>
      <c r="I255" t="str">
        <f t="array" ref="I255">INDEX('Pre-transfer 2023 Points'!$D$16:$D$27,MATCH(1,MMULT(--('Pre-transfer 2023 Points'!$E$16:$L$27=D255),TRANSPOSE(COLUMN('Pre-transfer 2023 Points'!$E$16:$L$27)^0)),0))</f>
        <v>#N/A</v>
      </c>
    </row>
    <row r="256">
      <c r="A256" s="4">
        <v>255.0</v>
      </c>
      <c r="B256" s="4">
        <v>120.0</v>
      </c>
      <c r="C256" s="4" t="s">
        <v>4392</v>
      </c>
      <c r="D256" s="4" t="s">
        <v>6404</v>
      </c>
      <c r="E256" s="4" t="s">
        <v>249</v>
      </c>
      <c r="F256" s="4">
        <v>148.0</v>
      </c>
      <c r="G256" s="11"/>
      <c r="I256" t="str">
        <f t="array" ref="I256">INDEX('Pre-transfer 2023 Points'!$D$16:$D$27,MATCH(1,MMULT(--('Pre-transfer 2023 Points'!$E$16:$L$27=D256),TRANSPOSE(COLUMN('Pre-transfer 2023 Points'!$E$16:$L$27)^0)),0))</f>
        <v>#N/A</v>
      </c>
    </row>
    <row r="257">
      <c r="A257" s="4">
        <v>256.0</v>
      </c>
      <c r="B257" s="4">
        <v>280.0</v>
      </c>
      <c r="C257" s="4" t="s">
        <v>202</v>
      </c>
      <c r="D257" s="4" t="s">
        <v>6362</v>
      </c>
      <c r="E257" s="4" t="s">
        <v>8604</v>
      </c>
      <c r="F257" s="4">
        <v>148.0</v>
      </c>
      <c r="G257" s="11"/>
      <c r="I257" t="str">
        <f t="array" ref="I257">INDEX('Pre-transfer 2023 Points'!$D$16:$D$27,MATCH(1,MMULT(--('Pre-transfer 2023 Points'!$E$16:$L$27=D257),TRANSPOSE(COLUMN('Pre-transfer 2023 Points'!$E$16:$L$27)^0)),0))</f>
        <v>#N/A</v>
      </c>
    </row>
    <row r="258">
      <c r="A258" s="4">
        <v>257.0</v>
      </c>
      <c r="B258" s="4">
        <v>180.0</v>
      </c>
      <c r="C258" s="4" t="s">
        <v>257</v>
      </c>
      <c r="D258" s="4" t="s">
        <v>6546</v>
      </c>
      <c r="E258" s="4" t="s">
        <v>139</v>
      </c>
      <c r="F258" s="4">
        <v>147.0</v>
      </c>
      <c r="G258" s="11"/>
      <c r="I258" t="str">
        <f t="array" ref="I258">INDEX('Pre-transfer 2023 Points'!$D$16:$D$27,MATCH(1,MMULT(--('Pre-transfer 2023 Points'!$E$16:$L$27=D258),TRANSPOSE(COLUMN('Pre-transfer 2023 Points'!$E$16:$L$27)^0)),0))</f>
        <v>#N/A</v>
      </c>
    </row>
    <row r="259">
      <c r="A259" s="4">
        <v>258.0</v>
      </c>
      <c r="B259" s="4">
        <v>90.0</v>
      </c>
      <c r="C259" s="4" t="s">
        <v>1315</v>
      </c>
      <c r="D259" s="4" t="s">
        <v>5762</v>
      </c>
      <c r="E259" s="4" t="s">
        <v>102</v>
      </c>
      <c r="F259" s="4">
        <v>147.0</v>
      </c>
      <c r="G259" s="11"/>
      <c r="I259" t="str">
        <f t="array" ref="I259">INDEX('Pre-transfer 2023 Points'!$D$16:$D$27,MATCH(1,MMULT(--('Pre-transfer 2023 Points'!$E$16:$L$27=D259),TRANSPOSE(COLUMN('Pre-transfer 2023 Points'!$E$16:$L$27)^0)),0))</f>
        <v>Mike</v>
      </c>
    </row>
    <row r="260">
      <c r="A260" s="4">
        <v>259.0</v>
      </c>
      <c r="B260" s="4">
        <v>66.0</v>
      </c>
      <c r="C260" s="4" t="s">
        <v>1603</v>
      </c>
      <c r="D260" s="4" t="s">
        <v>6428</v>
      </c>
      <c r="E260" s="4" t="s">
        <v>8968</v>
      </c>
      <c r="F260" s="4">
        <v>146.0</v>
      </c>
      <c r="G260" s="11"/>
      <c r="I260" t="str">
        <f t="array" ref="I260">INDEX('Pre-transfer 2023 Points'!$D$16:$D$27,MATCH(1,MMULT(--('Pre-transfer 2023 Points'!$E$16:$L$27=D260),TRANSPOSE(COLUMN('Pre-transfer 2023 Points'!$E$16:$L$27)^0)),0))</f>
        <v>Jason</v>
      </c>
    </row>
    <row r="261">
      <c r="A261" s="4">
        <v>260.0</v>
      </c>
      <c r="B261" s="4">
        <v>139.0</v>
      </c>
      <c r="C261" s="4" t="s">
        <v>4424</v>
      </c>
      <c r="D261" s="4" t="s">
        <v>6539</v>
      </c>
      <c r="E261" s="4" t="s">
        <v>157</v>
      </c>
      <c r="F261" s="4">
        <v>145.0</v>
      </c>
      <c r="G261" s="11"/>
      <c r="I261" t="str">
        <f t="array" ref="I261">INDEX('Pre-transfer 2023 Points'!$D$16:$D$27,MATCH(1,MMULT(--('Pre-transfer 2023 Points'!$E$16:$L$27=D261),TRANSPOSE(COLUMN('Pre-transfer 2023 Points'!$E$16:$L$27)^0)),0))</f>
        <v>#N/A</v>
      </c>
    </row>
    <row r="262">
      <c r="A262" s="4">
        <v>261.0</v>
      </c>
      <c r="B262" s="4">
        <v>329.0</v>
      </c>
      <c r="C262" s="4" t="s">
        <v>733</v>
      </c>
      <c r="D262" s="4" t="s">
        <v>6414</v>
      </c>
      <c r="E262" s="4" t="s">
        <v>4330</v>
      </c>
      <c r="F262" s="4">
        <v>143.0</v>
      </c>
      <c r="G262" s="11"/>
      <c r="I262" t="str">
        <f t="array" ref="I262">INDEX('Pre-transfer 2023 Points'!$D$16:$D$27,MATCH(1,MMULT(--('Pre-transfer 2023 Points'!$E$16:$L$27=D262),TRANSPOSE(COLUMN('Pre-transfer 2023 Points'!$E$16:$L$27)^0)),0))</f>
        <v>#N/A</v>
      </c>
    </row>
    <row r="263">
      <c r="A263" s="4">
        <v>262.0</v>
      </c>
      <c r="B263" s="4">
        <v>1017.0</v>
      </c>
      <c r="C263" s="4" t="s">
        <v>5444</v>
      </c>
      <c r="D263" s="4" t="s">
        <v>6528</v>
      </c>
      <c r="E263" s="4" t="s">
        <v>4330</v>
      </c>
      <c r="F263" s="4">
        <v>142.0</v>
      </c>
      <c r="G263" s="11"/>
      <c r="I263" t="str">
        <f t="array" ref="I263">INDEX('Pre-transfer 2023 Points'!$D$16:$D$27,MATCH(1,MMULT(--('Pre-transfer 2023 Points'!$E$16:$L$27=D263),TRANSPOSE(COLUMN('Pre-transfer 2023 Points'!$E$16:$L$27)^0)),0))</f>
        <v>#N/A</v>
      </c>
    </row>
    <row r="264">
      <c r="A264" s="4">
        <v>263.0</v>
      </c>
      <c r="B264" s="4">
        <v>268.0</v>
      </c>
      <c r="C264" s="4" t="s">
        <v>4323</v>
      </c>
      <c r="D264" s="4" t="s">
        <v>6273</v>
      </c>
      <c r="E264" s="4" t="s">
        <v>5764</v>
      </c>
      <c r="F264" s="4">
        <v>142.0</v>
      </c>
      <c r="G264" s="11"/>
      <c r="I264" t="str">
        <f t="array" ref="I264">INDEX('Pre-transfer 2023 Points'!$D$16:$D$27,MATCH(1,MMULT(--('Pre-transfer 2023 Points'!$E$16:$L$27=D264),TRANSPOSE(COLUMN('Pre-transfer 2023 Points'!$E$16:$L$27)^0)),0))</f>
        <v>#N/A</v>
      </c>
    </row>
    <row r="265">
      <c r="A265" s="4">
        <v>264.0</v>
      </c>
      <c r="B265" s="4">
        <v>418.0</v>
      </c>
      <c r="C265" s="4" t="s">
        <v>4344</v>
      </c>
      <c r="D265" s="4" t="s">
        <v>6552</v>
      </c>
      <c r="E265" s="4" t="s">
        <v>8598</v>
      </c>
      <c r="F265" s="4">
        <v>140.0</v>
      </c>
      <c r="G265" s="11"/>
      <c r="I265" t="str">
        <f t="array" ref="I265">INDEX('Pre-transfer 2023 Points'!$D$16:$D$27,MATCH(1,MMULT(--('Pre-transfer 2023 Points'!$E$16:$L$27=D265),TRANSPOSE(COLUMN('Pre-transfer 2023 Points'!$E$16:$L$27)^0)),0))</f>
        <v>#N/A</v>
      </c>
    </row>
    <row r="266">
      <c r="A266" s="4">
        <v>265.0</v>
      </c>
      <c r="B266" s="4">
        <v>436.0</v>
      </c>
      <c r="C266" s="4" t="s">
        <v>8980</v>
      </c>
      <c r="D266" s="4" t="s">
        <v>6571</v>
      </c>
      <c r="E266" s="4" t="s">
        <v>8596</v>
      </c>
      <c r="F266" s="4">
        <v>140.0</v>
      </c>
      <c r="G266" s="11"/>
      <c r="I266" t="str">
        <f t="array" ref="I266">INDEX('Pre-transfer 2023 Points'!$D$16:$D$27,MATCH(1,MMULT(--('Pre-transfer 2023 Points'!$E$16:$L$27=D266),TRANSPOSE(COLUMN('Pre-transfer 2023 Points'!$E$16:$L$27)^0)),0))</f>
        <v>#N/A</v>
      </c>
    </row>
    <row r="267">
      <c r="A267" s="4">
        <v>266.0</v>
      </c>
      <c r="B267" s="4">
        <v>403.0</v>
      </c>
      <c r="C267" s="4" t="s">
        <v>260</v>
      </c>
      <c r="D267" s="4" t="s">
        <v>6418</v>
      </c>
      <c r="E267" s="4" t="s">
        <v>5764</v>
      </c>
      <c r="F267" s="4">
        <v>140.0</v>
      </c>
      <c r="G267" s="11"/>
      <c r="I267" t="str">
        <f t="array" ref="I267">INDEX('Pre-transfer 2023 Points'!$D$16:$D$27,MATCH(1,MMULT(--('Pre-transfer 2023 Points'!$E$16:$L$27=D267),TRANSPOSE(COLUMN('Pre-transfer 2023 Points'!$E$16:$L$27)^0)),0))</f>
        <v>#N/A</v>
      </c>
    </row>
    <row r="268">
      <c r="A268" s="4">
        <v>267.0</v>
      </c>
      <c r="B268" s="4">
        <v>448.0</v>
      </c>
      <c r="C268" s="4" t="s">
        <v>4942</v>
      </c>
      <c r="D268" s="4" t="s">
        <v>6485</v>
      </c>
      <c r="E268" s="4" t="s">
        <v>8588</v>
      </c>
      <c r="F268" s="4">
        <v>140.0</v>
      </c>
      <c r="G268" s="11"/>
      <c r="I268" t="str">
        <f t="array" ref="I268">INDEX('Pre-transfer 2023 Points'!$D$16:$D$27,MATCH(1,MMULT(--('Pre-transfer 2023 Points'!$E$16:$L$27=D268),TRANSPOSE(COLUMN('Pre-transfer 2023 Points'!$E$16:$L$27)^0)),0))</f>
        <v>#N/A</v>
      </c>
    </row>
    <row r="269">
      <c r="A269" s="4">
        <v>268.0</v>
      </c>
      <c r="B269" s="4">
        <v>272.0</v>
      </c>
      <c r="C269" s="4" t="s">
        <v>470</v>
      </c>
      <c r="D269" s="4" t="s">
        <v>6460</v>
      </c>
      <c r="E269" s="4" t="s">
        <v>8968</v>
      </c>
      <c r="F269" s="4">
        <v>140.0</v>
      </c>
      <c r="G269" s="11"/>
      <c r="I269" t="str">
        <f t="array" ref="I269">INDEX('Pre-transfer 2023 Points'!$D$16:$D$27,MATCH(1,MMULT(--('Pre-transfer 2023 Points'!$E$16:$L$27=D269),TRANSPOSE(COLUMN('Pre-transfer 2023 Points'!$E$16:$L$27)^0)),0))</f>
        <v>#N/A</v>
      </c>
    </row>
    <row r="270">
      <c r="A270" s="4">
        <v>269.0</v>
      </c>
      <c r="B270" s="4">
        <v>343.0</v>
      </c>
      <c r="C270" s="4" t="s">
        <v>124</v>
      </c>
      <c r="D270" s="4" t="s">
        <v>6543</v>
      </c>
      <c r="E270" s="4" t="s">
        <v>324</v>
      </c>
      <c r="F270" s="4">
        <v>140.0</v>
      </c>
      <c r="G270" s="11"/>
      <c r="I270" t="str">
        <f t="array" ref="I270">INDEX('Pre-transfer 2023 Points'!$D$16:$D$27,MATCH(1,MMULT(--('Pre-transfer 2023 Points'!$E$16:$L$27=D270),TRANSPOSE(COLUMN('Pre-transfer 2023 Points'!$E$16:$L$27)^0)),0))</f>
        <v>#N/A</v>
      </c>
    </row>
    <row r="271">
      <c r="A271" s="4">
        <v>270.0</v>
      </c>
      <c r="B271" s="4">
        <v>336.0</v>
      </c>
      <c r="C271" s="4" t="s">
        <v>4360</v>
      </c>
      <c r="D271" s="4" t="s">
        <v>6363</v>
      </c>
      <c r="E271" s="4" t="s">
        <v>4326</v>
      </c>
      <c r="F271" s="4">
        <v>140.0</v>
      </c>
      <c r="G271" s="11"/>
      <c r="I271" t="str">
        <f t="array" ref="I271">INDEX('Pre-transfer 2023 Points'!$D$16:$D$27,MATCH(1,MMULT(--('Pre-transfer 2023 Points'!$E$16:$L$27=D271),TRANSPOSE(COLUMN('Pre-transfer 2023 Points'!$E$16:$L$27)^0)),0))</f>
        <v>#N/A</v>
      </c>
    </row>
    <row r="272">
      <c r="A272" s="4">
        <v>271.0</v>
      </c>
      <c r="B272" s="4">
        <v>112.0</v>
      </c>
      <c r="C272" s="4" t="s">
        <v>1134</v>
      </c>
      <c r="D272" s="4" t="s">
        <v>6376</v>
      </c>
      <c r="E272" s="4" t="s">
        <v>249</v>
      </c>
      <c r="F272" s="4">
        <v>139.0</v>
      </c>
      <c r="G272" s="11"/>
      <c r="I272" t="str">
        <f t="array" ref="I272">INDEX('Pre-transfer 2023 Points'!$D$16:$D$27,MATCH(1,MMULT(--('Pre-transfer 2023 Points'!$E$16:$L$27=D272),TRANSPOSE(COLUMN('Pre-transfer 2023 Points'!$E$16:$L$27)^0)),0))</f>
        <v>Hipster's Choice</v>
      </c>
    </row>
    <row r="273">
      <c r="A273" s="4">
        <v>272.0</v>
      </c>
      <c r="B273" s="4">
        <v>685.0</v>
      </c>
      <c r="C273" s="4" t="s">
        <v>463</v>
      </c>
      <c r="D273" s="4" t="s">
        <v>6498</v>
      </c>
      <c r="E273" s="4" t="s">
        <v>324</v>
      </c>
      <c r="F273" s="4">
        <v>138.0</v>
      </c>
      <c r="G273" s="11"/>
      <c r="I273" t="str">
        <f t="array" ref="I273">INDEX('Pre-transfer 2023 Points'!$D$16:$D$27,MATCH(1,MMULT(--('Pre-transfer 2023 Points'!$E$16:$L$27=D273),TRANSPOSE(COLUMN('Pre-transfer 2023 Points'!$E$16:$L$27)^0)),0))</f>
        <v>#N/A</v>
      </c>
    </row>
    <row r="274">
      <c r="A274" s="4">
        <v>273.0</v>
      </c>
      <c r="B274" s="4">
        <v>1082.0</v>
      </c>
      <c r="C274" s="4" t="s">
        <v>8981</v>
      </c>
      <c r="D274" s="4" t="s">
        <v>6475</v>
      </c>
      <c r="E274" s="4"/>
      <c r="F274" s="4">
        <v>138.0</v>
      </c>
      <c r="G274" s="11"/>
      <c r="I274" t="str">
        <f t="array" ref="I274">INDEX('Pre-transfer 2023 Points'!$D$16:$D$27,MATCH(1,MMULT(--('Pre-transfer 2023 Points'!$E$16:$L$27=D274),TRANSPOSE(COLUMN('Pre-transfer 2023 Points'!$E$16:$L$27)^0)),0))</f>
        <v>#N/A</v>
      </c>
    </row>
    <row r="275">
      <c r="A275" s="4">
        <v>274.0</v>
      </c>
      <c r="B275" s="4">
        <v>193.0</v>
      </c>
      <c r="C275" s="4" t="s">
        <v>934</v>
      </c>
      <c r="D275" s="4" t="s">
        <v>6500</v>
      </c>
      <c r="E275" s="4" t="s">
        <v>249</v>
      </c>
      <c r="F275" s="4">
        <v>138.0</v>
      </c>
      <c r="G275" s="11"/>
      <c r="I275" t="str">
        <f t="array" ref="I275">INDEX('Pre-transfer 2023 Points'!$D$16:$D$27,MATCH(1,MMULT(--('Pre-transfer 2023 Points'!$E$16:$L$27=D275),TRANSPOSE(COLUMN('Pre-transfer 2023 Points'!$E$16:$L$27)^0)),0))</f>
        <v>#N/A</v>
      </c>
    </row>
    <row r="276">
      <c r="A276" s="4">
        <v>275.0</v>
      </c>
      <c r="B276" s="4">
        <v>492.0</v>
      </c>
      <c r="C276" s="4" t="s">
        <v>1139</v>
      </c>
      <c r="D276" s="4" t="s">
        <v>6367</v>
      </c>
      <c r="E276" s="4" t="s">
        <v>8591</v>
      </c>
      <c r="F276" s="4">
        <v>136.0</v>
      </c>
      <c r="G276" s="11"/>
      <c r="I276" t="str">
        <f t="array" ref="I276">INDEX('Pre-transfer 2023 Points'!$D$16:$D$27,MATCH(1,MMULT(--('Pre-transfer 2023 Points'!$E$16:$L$27=D276),TRANSPOSE(COLUMN('Pre-transfer 2023 Points'!$E$16:$L$27)^0)),0))</f>
        <v>#N/A</v>
      </c>
    </row>
    <row r="277">
      <c r="A277" s="4">
        <v>276.0</v>
      </c>
      <c r="B277" s="4">
        <v>542.0</v>
      </c>
      <c r="C277" s="4" t="s">
        <v>816</v>
      </c>
      <c r="D277" s="4" t="s">
        <v>6311</v>
      </c>
      <c r="E277" s="4" t="s">
        <v>8970</v>
      </c>
      <c r="F277" s="4">
        <v>135.0</v>
      </c>
      <c r="G277" s="11"/>
      <c r="I277" t="str">
        <f t="array" ref="I277">INDEX('Pre-transfer 2023 Points'!$D$16:$D$27,MATCH(1,MMULT(--('Pre-transfer 2023 Points'!$E$16:$L$27=D277),TRANSPOSE(COLUMN('Pre-transfer 2023 Points'!$E$16:$L$27)^0)),0))</f>
        <v>#N/A</v>
      </c>
    </row>
    <row r="278">
      <c r="A278" s="4">
        <v>277.0</v>
      </c>
      <c r="B278" s="4">
        <v>1309.0</v>
      </c>
      <c r="C278" s="4" t="s">
        <v>5396</v>
      </c>
      <c r="D278" s="4" t="s">
        <v>6494</v>
      </c>
      <c r="E278" s="4" t="s">
        <v>5337</v>
      </c>
      <c r="F278" s="4">
        <v>134.0</v>
      </c>
      <c r="G278" s="11"/>
      <c r="I278" t="str">
        <f t="array" ref="I278">INDEX('Pre-transfer 2023 Points'!$D$16:$D$27,MATCH(1,MMULT(--('Pre-transfer 2023 Points'!$E$16:$L$27=D278),TRANSPOSE(COLUMN('Pre-transfer 2023 Points'!$E$16:$L$27)^0)),0))</f>
        <v>#N/A</v>
      </c>
    </row>
    <row r="279">
      <c r="A279" s="4">
        <v>278.0</v>
      </c>
      <c r="B279" s="4">
        <v>234.0</v>
      </c>
      <c r="C279" s="4" t="s">
        <v>4487</v>
      </c>
      <c r="D279" s="4" t="s">
        <v>6254</v>
      </c>
      <c r="E279" s="4" t="s">
        <v>5763</v>
      </c>
      <c r="F279" s="4">
        <v>133.0</v>
      </c>
      <c r="G279" s="11"/>
      <c r="I279" t="str">
        <f t="array" ref="I279">INDEX('Pre-transfer 2023 Points'!$D$16:$D$27,MATCH(1,MMULT(--('Pre-transfer 2023 Points'!$E$16:$L$27=D279),TRANSPOSE(COLUMN('Pre-transfer 2023 Points'!$E$16:$L$27)^0)),0))</f>
        <v>#N/A</v>
      </c>
    </row>
    <row r="280">
      <c r="A280" s="4">
        <v>279.0</v>
      </c>
      <c r="B280" s="4">
        <v>543.0</v>
      </c>
      <c r="C280" s="4" t="s">
        <v>683</v>
      </c>
      <c r="D280" s="4" t="s">
        <v>6549</v>
      </c>
      <c r="E280" s="4" t="s">
        <v>5857</v>
      </c>
      <c r="F280" s="4">
        <v>133.0</v>
      </c>
      <c r="G280" s="11"/>
      <c r="I280" t="str">
        <f t="array" ref="I280">INDEX('Pre-transfer 2023 Points'!$D$16:$D$27,MATCH(1,MMULT(--('Pre-transfer 2023 Points'!$E$16:$L$27=D280),TRANSPOSE(COLUMN('Pre-transfer 2023 Points'!$E$16:$L$27)^0)),0))</f>
        <v>#N/A</v>
      </c>
    </row>
    <row r="281">
      <c r="A281" s="4">
        <v>280.0</v>
      </c>
      <c r="B281" s="4">
        <v>258.0</v>
      </c>
      <c r="C281" s="4" t="s">
        <v>151</v>
      </c>
      <c r="D281" s="4" t="s">
        <v>6502</v>
      </c>
      <c r="E281" s="4" t="s">
        <v>4326</v>
      </c>
      <c r="F281" s="4">
        <v>133.0</v>
      </c>
      <c r="G281" s="11"/>
      <c r="I281" t="str">
        <f t="array" ref="I281">INDEX('Pre-transfer 2023 Points'!$D$16:$D$27,MATCH(1,MMULT(--('Pre-transfer 2023 Points'!$E$16:$L$27=D281),TRANSPOSE(COLUMN('Pre-transfer 2023 Points'!$E$16:$L$27)^0)),0))</f>
        <v>#N/A</v>
      </c>
    </row>
    <row r="282">
      <c r="A282" s="4">
        <v>281.0</v>
      </c>
      <c r="B282" s="4">
        <v>644.0</v>
      </c>
      <c r="C282" s="4" t="s">
        <v>8638</v>
      </c>
      <c r="D282" s="4" t="s">
        <v>6511</v>
      </c>
      <c r="E282" s="4" t="s">
        <v>5763</v>
      </c>
      <c r="F282" s="4">
        <v>132.0</v>
      </c>
      <c r="G282" s="11"/>
      <c r="I282" t="str">
        <f t="array" ref="I282">INDEX('Pre-transfer 2023 Points'!$D$16:$D$27,MATCH(1,MMULT(--('Pre-transfer 2023 Points'!$E$16:$L$27=D282),TRANSPOSE(COLUMN('Pre-transfer 2023 Points'!$E$16:$L$27)^0)),0))</f>
        <v>#N/A</v>
      </c>
    </row>
    <row r="283">
      <c r="A283" s="4">
        <v>282.0</v>
      </c>
      <c r="B283" s="4">
        <v>557.0</v>
      </c>
      <c r="C283" s="4" t="s">
        <v>1746</v>
      </c>
      <c r="D283" s="4" t="s">
        <v>6487</v>
      </c>
      <c r="E283" s="4"/>
      <c r="F283" s="4">
        <v>132.0</v>
      </c>
      <c r="G283" s="11"/>
      <c r="I283" t="str">
        <f t="array" ref="I283">INDEX('Pre-transfer 2023 Points'!$D$16:$D$27,MATCH(1,MMULT(--('Pre-transfer 2023 Points'!$E$16:$L$27=D283),TRANSPOSE(COLUMN('Pre-transfer 2023 Points'!$E$16:$L$27)^0)),0))</f>
        <v>#N/A</v>
      </c>
    </row>
    <row r="284">
      <c r="A284" s="4">
        <v>283.0</v>
      </c>
      <c r="B284" s="4">
        <v>325.0</v>
      </c>
      <c r="C284" s="4" t="s">
        <v>103</v>
      </c>
      <c r="D284" s="4" t="s">
        <v>6514</v>
      </c>
      <c r="E284" s="4" t="s">
        <v>102</v>
      </c>
      <c r="F284" s="4">
        <v>131.0</v>
      </c>
      <c r="G284" s="11"/>
      <c r="I284" t="str">
        <f t="array" ref="I284">INDEX('Pre-transfer 2023 Points'!$D$16:$D$27,MATCH(1,MMULT(--('Pre-transfer 2023 Points'!$E$16:$L$27=D284),TRANSPOSE(COLUMN('Pre-transfer 2023 Points'!$E$16:$L$27)^0)),0))</f>
        <v>#N/A</v>
      </c>
    </row>
    <row r="285">
      <c r="A285" s="4">
        <v>284.0</v>
      </c>
      <c r="B285" s="4">
        <v>408.0</v>
      </c>
      <c r="C285" s="4" t="s">
        <v>1633</v>
      </c>
      <c r="D285" s="4" t="s">
        <v>6559</v>
      </c>
      <c r="E285" s="4" t="s">
        <v>5793</v>
      </c>
      <c r="F285" s="4">
        <v>130.0</v>
      </c>
      <c r="G285" s="11"/>
      <c r="I285" t="str">
        <f t="array" ref="I285">INDEX('Pre-transfer 2023 Points'!$D$16:$D$27,MATCH(1,MMULT(--('Pre-transfer 2023 Points'!$E$16:$L$27=D285),TRANSPOSE(COLUMN('Pre-transfer 2023 Points'!$E$16:$L$27)^0)),0))</f>
        <v>#N/A</v>
      </c>
    </row>
    <row r="286">
      <c r="A286" s="4">
        <v>285.0</v>
      </c>
      <c r="B286" s="4">
        <v>175.0</v>
      </c>
      <c r="C286" s="4" t="s">
        <v>5308</v>
      </c>
      <c r="D286" s="4" t="s">
        <v>6342</v>
      </c>
      <c r="E286" s="4" t="s">
        <v>139</v>
      </c>
      <c r="F286" s="4">
        <v>130.0</v>
      </c>
      <c r="G286" s="11"/>
      <c r="I286" t="str">
        <f t="array" ref="I286">INDEX('Pre-transfer 2023 Points'!$D$16:$D$27,MATCH(1,MMULT(--('Pre-transfer 2023 Points'!$E$16:$L$27=D286),TRANSPOSE(COLUMN('Pre-transfer 2023 Points'!$E$16:$L$27)^0)),0))</f>
        <v>#N/A</v>
      </c>
    </row>
    <row r="287">
      <c r="A287" s="4">
        <v>286.0</v>
      </c>
      <c r="B287" s="4">
        <v>148.0</v>
      </c>
      <c r="C287" s="4" t="s">
        <v>1516</v>
      </c>
      <c r="D287" s="4" t="s">
        <v>6280</v>
      </c>
      <c r="E287" s="4" t="s">
        <v>249</v>
      </c>
      <c r="F287" s="4">
        <v>129.0</v>
      </c>
      <c r="G287" s="11"/>
      <c r="I287" t="str">
        <f t="array" ref="I287">INDEX('Pre-transfer 2023 Points'!$D$16:$D$27,MATCH(1,MMULT(--('Pre-transfer 2023 Points'!$E$16:$L$27=D287),TRANSPOSE(COLUMN('Pre-transfer 2023 Points'!$E$16:$L$27)^0)),0))</f>
        <v>#N/A</v>
      </c>
    </row>
    <row r="288">
      <c r="A288" s="4">
        <v>287.0</v>
      </c>
      <c r="B288" s="4">
        <v>270.0</v>
      </c>
      <c r="C288" s="4" t="s">
        <v>701</v>
      </c>
      <c r="D288" s="4" t="s">
        <v>6377</v>
      </c>
      <c r="E288" s="4" t="s">
        <v>4326</v>
      </c>
      <c r="F288" s="4">
        <v>129.0</v>
      </c>
      <c r="G288" s="11"/>
      <c r="I288" t="str">
        <f t="array" ref="I288">INDEX('Pre-transfer 2023 Points'!$D$16:$D$27,MATCH(1,MMULT(--('Pre-transfer 2023 Points'!$E$16:$L$27=D288),TRANSPOSE(COLUMN('Pre-transfer 2023 Points'!$E$16:$L$27)^0)),0))</f>
        <v>#N/A</v>
      </c>
    </row>
    <row r="289">
      <c r="A289" s="4">
        <v>288.0</v>
      </c>
      <c r="B289" s="4">
        <v>152.0</v>
      </c>
      <c r="C289" s="4" t="s">
        <v>521</v>
      </c>
      <c r="D289" s="4" t="s">
        <v>6567</v>
      </c>
      <c r="E289" s="4" t="s">
        <v>5763</v>
      </c>
      <c r="F289" s="4">
        <v>127.0</v>
      </c>
      <c r="G289" s="11"/>
      <c r="I289" t="str">
        <f t="array" ref="I289">INDEX('Pre-transfer 2023 Points'!$D$16:$D$27,MATCH(1,MMULT(--('Pre-transfer 2023 Points'!$E$16:$L$27=D289),TRANSPOSE(COLUMN('Pre-transfer 2023 Points'!$E$16:$L$27)^0)),0))</f>
        <v>#N/A</v>
      </c>
    </row>
    <row r="290">
      <c r="A290" s="4">
        <v>289.0</v>
      </c>
      <c r="B290" s="4">
        <v>130.0</v>
      </c>
      <c r="C290" s="4" t="s">
        <v>1134</v>
      </c>
      <c r="D290" s="4" t="s">
        <v>6458</v>
      </c>
      <c r="E290" s="4" t="s">
        <v>249</v>
      </c>
      <c r="F290" s="4">
        <v>127.0</v>
      </c>
      <c r="G290" s="11"/>
      <c r="I290" t="str">
        <f t="array" ref="I290">INDEX('Pre-transfer 2023 Points'!$D$16:$D$27,MATCH(1,MMULT(--('Pre-transfer 2023 Points'!$E$16:$L$27=D290),TRANSPOSE(COLUMN('Pre-transfer 2023 Points'!$E$16:$L$27)^0)),0))</f>
        <v>Past performance is not a reliable indicator of future results </v>
      </c>
    </row>
    <row r="291">
      <c r="A291" s="4">
        <v>290.0</v>
      </c>
      <c r="B291" s="4">
        <v>703.0</v>
      </c>
      <c r="C291" s="4" t="s">
        <v>463</v>
      </c>
      <c r="D291" s="4" t="s">
        <v>6481</v>
      </c>
      <c r="E291" s="4" t="s">
        <v>8600</v>
      </c>
      <c r="F291" s="4">
        <v>127.0</v>
      </c>
      <c r="G291" s="11"/>
      <c r="I291" t="str">
        <f t="array" ref="I291">INDEX('Pre-transfer 2023 Points'!$D$16:$D$27,MATCH(1,MMULT(--('Pre-transfer 2023 Points'!$E$16:$L$27=D291),TRANSPOSE(COLUMN('Pre-transfer 2023 Points'!$E$16:$L$27)^0)),0))</f>
        <v>#N/A</v>
      </c>
    </row>
    <row r="292">
      <c r="A292" s="4">
        <v>291.0</v>
      </c>
      <c r="B292" s="4">
        <v>196.0</v>
      </c>
      <c r="C292" s="4" t="s">
        <v>960</v>
      </c>
      <c r="D292" s="4" t="s">
        <v>6437</v>
      </c>
      <c r="E292" s="4" t="s">
        <v>8590</v>
      </c>
      <c r="F292" s="4">
        <v>125.0</v>
      </c>
      <c r="G292" s="11"/>
      <c r="I292" t="str">
        <f t="array" ref="I292">INDEX('Pre-transfer 2023 Points'!$D$16:$D$27,MATCH(1,MMULT(--('Pre-transfer 2023 Points'!$E$16:$L$27=D292),TRANSPOSE(COLUMN('Pre-transfer 2023 Points'!$E$16:$L$27)^0)),0))</f>
        <v>#N/A</v>
      </c>
    </row>
    <row r="293">
      <c r="A293" s="4">
        <v>292.0</v>
      </c>
      <c r="B293" s="4">
        <v>631.0</v>
      </c>
      <c r="C293" s="4" t="s">
        <v>4606</v>
      </c>
      <c r="D293" s="4" t="s">
        <v>6529</v>
      </c>
      <c r="E293" s="4" t="s">
        <v>8970</v>
      </c>
      <c r="F293" s="4">
        <v>125.0</v>
      </c>
      <c r="G293" s="11"/>
      <c r="I293" t="str">
        <f t="array" ref="I293">INDEX('Pre-transfer 2023 Points'!$D$16:$D$27,MATCH(1,MMULT(--('Pre-transfer 2023 Points'!$E$16:$L$27=D293),TRANSPOSE(COLUMN('Pre-transfer 2023 Points'!$E$16:$L$27)^0)),0))</f>
        <v>#N/A</v>
      </c>
    </row>
    <row r="294">
      <c r="A294" s="4">
        <v>293.0</v>
      </c>
      <c r="B294" s="4">
        <v>236.0</v>
      </c>
      <c r="C294" s="4" t="s">
        <v>1353</v>
      </c>
      <c r="D294" s="4" t="s">
        <v>6398</v>
      </c>
      <c r="E294" s="4" t="s">
        <v>249</v>
      </c>
      <c r="F294" s="4">
        <v>125.0</v>
      </c>
      <c r="G294" s="11"/>
      <c r="I294" t="str">
        <f t="array" ref="I294">INDEX('Pre-transfer 2023 Points'!$D$16:$D$27,MATCH(1,MMULT(--('Pre-transfer 2023 Points'!$E$16:$L$27=D294),TRANSPOSE(COLUMN('Pre-transfer 2023 Points'!$E$16:$L$27)^0)),0))</f>
        <v>#N/A</v>
      </c>
    </row>
    <row r="295">
      <c r="A295" s="4">
        <v>294.0</v>
      </c>
      <c r="B295" s="4">
        <v>697.0</v>
      </c>
      <c r="C295" s="4" t="s">
        <v>4413</v>
      </c>
      <c r="D295" s="4" t="s">
        <v>6364</v>
      </c>
      <c r="E295" s="4" t="s">
        <v>4314</v>
      </c>
      <c r="F295" s="4">
        <v>124.0</v>
      </c>
      <c r="G295" s="11"/>
      <c r="I295" t="str">
        <f t="array" ref="I295">INDEX('Pre-transfer 2023 Points'!$D$16:$D$27,MATCH(1,MMULT(--('Pre-transfer 2023 Points'!$E$16:$L$27=D295),TRANSPOSE(COLUMN('Pre-transfer 2023 Points'!$E$16:$L$27)^0)),0))</f>
        <v>#N/A</v>
      </c>
    </row>
    <row r="296">
      <c r="A296" s="4">
        <v>295.0</v>
      </c>
      <c r="B296" s="4">
        <v>474.0</v>
      </c>
      <c r="C296" s="4" t="s">
        <v>558</v>
      </c>
      <c r="D296" s="4" t="s">
        <v>6594</v>
      </c>
      <c r="E296" s="4" t="s">
        <v>5337</v>
      </c>
      <c r="F296" s="4">
        <v>124.0</v>
      </c>
      <c r="G296" s="11"/>
      <c r="I296" t="str">
        <f t="array" ref="I296">INDEX('Pre-transfer 2023 Points'!$D$16:$D$27,MATCH(1,MMULT(--('Pre-transfer 2023 Points'!$E$16:$L$27=D296),TRANSPOSE(COLUMN('Pre-transfer 2023 Points'!$E$16:$L$27)^0)),0))</f>
        <v>#N/A</v>
      </c>
    </row>
    <row r="297">
      <c r="A297" s="4">
        <v>296.0</v>
      </c>
      <c r="B297" s="4">
        <v>1224.0</v>
      </c>
      <c r="C297" s="4" t="s">
        <v>8982</v>
      </c>
      <c r="D297" s="4" t="s">
        <v>6515</v>
      </c>
      <c r="E297" s="4"/>
      <c r="F297" s="4">
        <v>123.0</v>
      </c>
      <c r="G297" s="11"/>
      <c r="I297" t="str">
        <f t="array" ref="I297">INDEX('Pre-transfer 2023 Points'!$D$16:$D$27,MATCH(1,MMULT(--('Pre-transfer 2023 Points'!$E$16:$L$27=D297),TRANSPOSE(COLUMN('Pre-transfer 2023 Points'!$E$16:$L$27)^0)),0))</f>
        <v>#N/A</v>
      </c>
    </row>
    <row r="298">
      <c r="A298" s="4">
        <v>297.0</v>
      </c>
      <c r="B298" s="4">
        <v>653.0</v>
      </c>
      <c r="C298" s="4" t="s">
        <v>336</v>
      </c>
      <c r="D298" s="4" t="s">
        <v>6484</v>
      </c>
      <c r="E298" s="4" t="s">
        <v>8626</v>
      </c>
      <c r="F298" s="4">
        <v>123.0</v>
      </c>
      <c r="G298" s="11"/>
      <c r="I298" t="str">
        <f t="array" ref="I298">INDEX('Pre-transfer 2023 Points'!$D$16:$D$27,MATCH(1,MMULT(--('Pre-transfer 2023 Points'!$E$16:$L$27=D298),TRANSPOSE(COLUMN('Pre-transfer 2023 Points'!$E$16:$L$27)^0)),0))</f>
        <v>#N/A</v>
      </c>
    </row>
    <row r="299">
      <c r="A299" s="4">
        <v>298.0</v>
      </c>
      <c r="B299" s="4">
        <v>1550.0</v>
      </c>
      <c r="C299" s="4" t="s">
        <v>4569</v>
      </c>
      <c r="D299" s="4" t="s">
        <v>6585</v>
      </c>
      <c r="E299" s="4" t="s">
        <v>5337</v>
      </c>
      <c r="F299" s="4">
        <v>123.0</v>
      </c>
      <c r="G299" s="11"/>
      <c r="I299" t="str">
        <f t="array" ref="I299">INDEX('Pre-transfer 2023 Points'!$D$16:$D$27,MATCH(1,MMULT(--('Pre-transfer 2023 Points'!$E$16:$L$27=D299),TRANSPOSE(COLUMN('Pre-transfer 2023 Points'!$E$16:$L$27)^0)),0))</f>
        <v>#N/A</v>
      </c>
    </row>
    <row r="300">
      <c r="A300" s="4">
        <v>299.0</v>
      </c>
      <c r="B300" s="4">
        <v>84.0</v>
      </c>
      <c r="C300" s="4" t="s">
        <v>5146</v>
      </c>
      <c r="D300" s="4" t="s">
        <v>6407</v>
      </c>
      <c r="E300" s="4" t="s">
        <v>8597</v>
      </c>
      <c r="F300" s="4">
        <v>122.0</v>
      </c>
      <c r="G300" s="11"/>
      <c r="I300" t="str">
        <f t="array" ref="I300">INDEX('Pre-transfer 2023 Points'!$D$16:$D$27,MATCH(1,MMULT(--('Pre-transfer 2023 Points'!$E$16:$L$27=D300),TRANSPOSE(COLUMN('Pre-transfer 2023 Points'!$E$16:$L$27)^0)),0))</f>
        <v>#N/A</v>
      </c>
    </row>
    <row r="301">
      <c r="A301" s="4">
        <v>300.0</v>
      </c>
      <c r="B301" s="4">
        <v>118.0</v>
      </c>
      <c r="C301" s="4" t="s">
        <v>4810</v>
      </c>
      <c r="D301" s="4" t="s">
        <v>6536</v>
      </c>
      <c r="E301" s="4" t="s">
        <v>115</v>
      </c>
      <c r="F301" s="4">
        <v>121.0</v>
      </c>
      <c r="G301" s="11"/>
      <c r="I301" t="str">
        <f t="array" ref="I301">INDEX('Pre-transfer 2023 Points'!$D$16:$D$27,MATCH(1,MMULT(--('Pre-transfer 2023 Points'!$E$16:$L$27=D301),TRANSPOSE(COLUMN('Pre-transfer 2023 Points'!$E$16:$L$27)^0)),0))</f>
        <v>#N/A</v>
      </c>
    </row>
    <row r="302">
      <c r="A302" s="4">
        <v>301.0</v>
      </c>
      <c r="B302" s="4">
        <v>402.0</v>
      </c>
      <c r="C302" s="4" t="s">
        <v>113</v>
      </c>
      <c r="D302" s="4" t="s">
        <v>6347</v>
      </c>
      <c r="E302" s="4" t="s">
        <v>139</v>
      </c>
      <c r="F302" s="4">
        <v>121.0</v>
      </c>
      <c r="G302" s="11"/>
      <c r="I302" t="str">
        <f t="array" ref="I302">INDEX('Pre-transfer 2023 Points'!$D$16:$D$27,MATCH(1,MMULT(--('Pre-transfer 2023 Points'!$E$16:$L$27=D302),TRANSPOSE(COLUMN('Pre-transfer 2023 Points'!$E$16:$L$27)^0)),0))</f>
        <v>#N/A</v>
      </c>
    </row>
    <row r="303">
      <c r="A303" s="4">
        <v>302.0</v>
      </c>
      <c r="B303" s="4">
        <v>712.0</v>
      </c>
      <c r="C303" s="4" t="s">
        <v>1485</v>
      </c>
      <c r="D303" s="4" t="s">
        <v>6462</v>
      </c>
      <c r="E303" s="4" t="s">
        <v>8968</v>
      </c>
      <c r="F303" s="4">
        <v>120.0</v>
      </c>
      <c r="G303" s="11"/>
      <c r="I303" t="str">
        <f t="array" ref="I303">INDEX('Pre-transfer 2023 Points'!$D$16:$D$27,MATCH(1,MMULT(--('Pre-transfer 2023 Points'!$E$16:$L$27=D303),TRANSPOSE(COLUMN('Pre-transfer 2023 Points'!$E$16:$L$27)^0)),0))</f>
        <v>#N/A</v>
      </c>
    </row>
    <row r="304">
      <c r="A304" s="4">
        <v>303.0</v>
      </c>
      <c r="B304" s="4">
        <v>61.0</v>
      </c>
      <c r="C304" s="4" t="s">
        <v>4645</v>
      </c>
      <c r="D304" s="4" t="s">
        <v>6429</v>
      </c>
      <c r="E304" s="4" t="s">
        <v>8590</v>
      </c>
      <c r="F304" s="4">
        <v>120.0</v>
      </c>
      <c r="G304" s="11"/>
      <c r="I304" t="str">
        <f t="array" ref="I304">INDEX('Pre-transfer 2023 Points'!$D$16:$D$27,MATCH(1,MMULT(--('Pre-transfer 2023 Points'!$E$16:$L$27=D304),TRANSPOSE(COLUMN('Pre-transfer 2023 Points'!$E$16:$L$27)^0)),0))</f>
        <v>Chris</v>
      </c>
    </row>
    <row r="305">
      <c r="A305" s="4">
        <v>304.0</v>
      </c>
      <c r="B305" s="4">
        <v>598.0</v>
      </c>
      <c r="C305" s="4" t="s">
        <v>468</v>
      </c>
      <c r="D305" s="4" t="s">
        <v>6628</v>
      </c>
      <c r="E305" s="4" t="s">
        <v>5888</v>
      </c>
      <c r="F305" s="4">
        <v>119.0</v>
      </c>
      <c r="G305" s="11"/>
      <c r="I305" t="str">
        <f t="array" ref="I305">INDEX('Pre-transfer 2023 Points'!$D$16:$D$27,MATCH(1,MMULT(--('Pre-transfer 2023 Points'!$E$16:$L$27=D305),TRANSPOSE(COLUMN('Pre-transfer 2023 Points'!$E$16:$L$27)^0)),0))</f>
        <v>#N/A</v>
      </c>
    </row>
    <row r="306">
      <c r="A306" s="4">
        <v>305.0</v>
      </c>
      <c r="B306" s="4">
        <v>1795.0</v>
      </c>
      <c r="C306" s="4" t="s">
        <v>8983</v>
      </c>
      <c r="D306" s="4" t="s">
        <v>6609</v>
      </c>
      <c r="E306" s="4" t="s">
        <v>8592</v>
      </c>
      <c r="F306" s="4">
        <v>119.0</v>
      </c>
      <c r="G306" s="11"/>
      <c r="I306" t="str">
        <f t="array" ref="I306">INDEX('Pre-transfer 2023 Points'!$D$16:$D$27,MATCH(1,MMULT(--('Pre-transfer 2023 Points'!$E$16:$L$27=D306),TRANSPOSE(COLUMN('Pre-transfer 2023 Points'!$E$16:$L$27)^0)),0))</f>
        <v>#N/A</v>
      </c>
    </row>
    <row r="307">
      <c r="A307" s="4">
        <v>306.0</v>
      </c>
      <c r="B307" s="4">
        <v>347.0</v>
      </c>
      <c r="C307" s="4" t="s">
        <v>456</v>
      </c>
      <c r="D307" s="4" t="s">
        <v>6556</v>
      </c>
      <c r="E307" s="4" t="s">
        <v>8588</v>
      </c>
      <c r="F307" s="4">
        <v>119.0</v>
      </c>
      <c r="G307" s="11"/>
      <c r="I307" t="str">
        <f t="array" ref="I307">INDEX('Pre-transfer 2023 Points'!$D$16:$D$27,MATCH(1,MMULT(--('Pre-transfer 2023 Points'!$E$16:$L$27=D307),TRANSPOSE(COLUMN('Pre-transfer 2023 Points'!$E$16:$L$27)^0)),0))</f>
        <v>#N/A</v>
      </c>
    </row>
    <row r="308">
      <c r="A308" s="4">
        <v>307.0</v>
      </c>
      <c r="B308" s="4">
        <v>991.0</v>
      </c>
      <c r="C308" s="4" t="s">
        <v>5788</v>
      </c>
      <c r="D308" s="4" t="s">
        <v>6610</v>
      </c>
      <c r="E308" s="4" t="s">
        <v>93</v>
      </c>
      <c r="F308" s="4">
        <v>119.0</v>
      </c>
      <c r="G308" s="11"/>
      <c r="I308" t="str">
        <f t="array" ref="I308">INDEX('Pre-transfer 2023 Points'!$D$16:$D$27,MATCH(1,MMULT(--('Pre-transfer 2023 Points'!$E$16:$L$27=D308),TRANSPOSE(COLUMN('Pre-transfer 2023 Points'!$E$16:$L$27)^0)),0))</f>
        <v>#N/A</v>
      </c>
    </row>
    <row r="309">
      <c r="A309" s="4">
        <v>308.0</v>
      </c>
      <c r="B309" s="4">
        <v>199.0</v>
      </c>
      <c r="C309" s="4" t="s">
        <v>571</v>
      </c>
      <c r="D309" s="4" t="s">
        <v>6421</v>
      </c>
      <c r="E309" s="4" t="s">
        <v>5763</v>
      </c>
      <c r="F309" s="4">
        <v>119.0</v>
      </c>
      <c r="G309" s="11"/>
      <c r="I309" t="str">
        <f t="array" ref="I309">INDEX('Pre-transfer 2023 Points'!$D$16:$D$27,MATCH(1,MMULT(--('Pre-transfer 2023 Points'!$E$16:$L$27=D309),TRANSPOSE(COLUMN('Pre-transfer 2023 Points'!$E$16:$L$27)^0)),0))</f>
        <v>#N/A</v>
      </c>
    </row>
    <row r="310">
      <c r="A310" s="4">
        <v>309.0</v>
      </c>
      <c r="B310" s="4">
        <v>85.0</v>
      </c>
      <c r="C310" s="4" t="s">
        <v>788</v>
      </c>
      <c r="D310" s="4" t="s">
        <v>6564</v>
      </c>
      <c r="E310" s="4" t="s">
        <v>4330</v>
      </c>
      <c r="F310" s="4">
        <v>117.0</v>
      </c>
      <c r="G310" s="11"/>
      <c r="I310" t="str">
        <f t="array" ref="I310">INDEX('Pre-transfer 2023 Points'!$D$16:$D$27,MATCH(1,MMULT(--('Pre-transfer 2023 Points'!$E$16:$L$27=D310),TRANSPOSE(COLUMN('Pre-transfer 2023 Points'!$E$16:$L$27)^0)),0))</f>
        <v>#N/A</v>
      </c>
    </row>
    <row r="311">
      <c r="A311" s="4">
        <v>310.0</v>
      </c>
      <c r="B311" s="4">
        <v>572.0</v>
      </c>
      <c r="C311" s="4" t="s">
        <v>399</v>
      </c>
      <c r="D311" s="4" t="s">
        <v>6591</v>
      </c>
      <c r="E311" s="4" t="s">
        <v>157</v>
      </c>
      <c r="F311" s="4">
        <v>116.0</v>
      </c>
      <c r="G311" s="11"/>
      <c r="I311" t="str">
        <f t="array" ref="I311">INDEX('Pre-transfer 2023 Points'!$D$16:$D$27,MATCH(1,MMULT(--('Pre-transfer 2023 Points'!$E$16:$L$27=D311),TRANSPOSE(COLUMN('Pre-transfer 2023 Points'!$E$16:$L$27)^0)),0))</f>
        <v>#N/A</v>
      </c>
    </row>
    <row r="312">
      <c r="A312" s="4">
        <v>311.0</v>
      </c>
      <c r="B312" s="4">
        <v>366.0</v>
      </c>
      <c r="C312" s="4" t="s">
        <v>4695</v>
      </c>
      <c r="D312" s="4" t="s">
        <v>6402</v>
      </c>
      <c r="E312" s="4" t="s">
        <v>5766</v>
      </c>
      <c r="F312" s="4">
        <v>116.0</v>
      </c>
      <c r="G312" s="11"/>
      <c r="I312" t="str">
        <f t="array" ref="I312">INDEX('Pre-transfer 2023 Points'!$D$16:$D$27,MATCH(1,MMULT(--('Pre-transfer 2023 Points'!$E$16:$L$27=D312),TRANSPOSE(COLUMN('Pre-transfer 2023 Points'!$E$16:$L$27)^0)),0))</f>
        <v>#N/A</v>
      </c>
    </row>
    <row r="313">
      <c r="A313" s="4">
        <v>312.0</v>
      </c>
      <c r="B313" s="4">
        <v>331.0</v>
      </c>
      <c r="C313" s="4" t="s">
        <v>4328</v>
      </c>
      <c r="D313" s="4" t="s">
        <v>6444</v>
      </c>
      <c r="E313" s="4" t="s">
        <v>4330</v>
      </c>
      <c r="F313" s="4">
        <v>116.0</v>
      </c>
      <c r="G313" s="11"/>
      <c r="I313" t="str">
        <f t="array" ref="I313">INDEX('Pre-transfer 2023 Points'!$D$16:$D$27,MATCH(1,MMULT(--('Pre-transfer 2023 Points'!$E$16:$L$27=D313),TRANSPOSE(COLUMN('Pre-transfer 2023 Points'!$E$16:$L$27)^0)),0))</f>
        <v>#N/A</v>
      </c>
    </row>
    <row r="314">
      <c r="A314" s="4">
        <v>313.0</v>
      </c>
      <c r="B314" s="4">
        <v>1440.0</v>
      </c>
      <c r="C314" s="4" t="s">
        <v>8984</v>
      </c>
      <c r="D314" s="4" t="s">
        <v>6558</v>
      </c>
      <c r="E314" s="4" t="s">
        <v>139</v>
      </c>
      <c r="F314" s="4">
        <v>116.0</v>
      </c>
      <c r="G314" s="11"/>
      <c r="I314" t="str">
        <f t="array" ref="I314">INDEX('Pre-transfer 2023 Points'!$D$16:$D$27,MATCH(1,MMULT(--('Pre-transfer 2023 Points'!$E$16:$L$27=D314),TRANSPOSE(COLUMN('Pre-transfer 2023 Points'!$E$16:$L$27)^0)),0))</f>
        <v>#N/A</v>
      </c>
    </row>
    <row r="315">
      <c r="A315" s="4">
        <v>314.0</v>
      </c>
      <c r="B315" s="4">
        <v>554.0</v>
      </c>
      <c r="C315" s="4" t="s">
        <v>4427</v>
      </c>
      <c r="D315" s="4" t="s">
        <v>6417</v>
      </c>
      <c r="E315" s="4" t="s">
        <v>8597</v>
      </c>
      <c r="F315" s="4">
        <v>115.0</v>
      </c>
      <c r="G315" s="11"/>
      <c r="I315" t="str">
        <f t="array" ref="I315">INDEX('Pre-transfer 2023 Points'!$D$16:$D$27,MATCH(1,MMULT(--('Pre-transfer 2023 Points'!$E$16:$L$27=D315),TRANSPOSE(COLUMN('Pre-transfer 2023 Points'!$E$16:$L$27)^0)),0))</f>
        <v>#N/A</v>
      </c>
    </row>
    <row r="316">
      <c r="A316" s="4">
        <v>315.0</v>
      </c>
      <c r="B316" s="4">
        <v>116.0</v>
      </c>
      <c r="C316" s="4" t="s">
        <v>5010</v>
      </c>
      <c r="D316" s="4" t="s">
        <v>6551</v>
      </c>
      <c r="E316" s="4" t="s">
        <v>8590</v>
      </c>
      <c r="F316" s="4">
        <v>114.0</v>
      </c>
      <c r="G316" s="11"/>
      <c r="I316" t="str">
        <f t="array" ref="I316">INDEX('Pre-transfer 2023 Points'!$D$16:$D$27,MATCH(1,MMULT(--('Pre-transfer 2023 Points'!$E$16:$L$27=D316),TRANSPOSE(COLUMN('Pre-transfer 2023 Points'!$E$16:$L$27)^0)),0))</f>
        <v>#N/A</v>
      </c>
    </row>
    <row r="317">
      <c r="A317" s="4">
        <v>316.0</v>
      </c>
      <c r="B317" s="4">
        <v>610.0</v>
      </c>
      <c r="C317" s="4" t="s">
        <v>468</v>
      </c>
      <c r="D317" s="4" t="s">
        <v>6615</v>
      </c>
      <c r="E317" s="4" t="s">
        <v>115</v>
      </c>
      <c r="F317" s="4">
        <v>113.0</v>
      </c>
      <c r="G317" s="11"/>
      <c r="I317" t="str">
        <f t="array" ref="I317">INDEX('Pre-transfer 2023 Points'!$D$16:$D$27,MATCH(1,MMULT(--('Pre-transfer 2023 Points'!$E$16:$L$27=D317),TRANSPOSE(COLUMN('Pre-transfer 2023 Points'!$E$16:$L$27)^0)),0))</f>
        <v>#N/A</v>
      </c>
    </row>
    <row r="318">
      <c r="A318" s="4">
        <v>317.0</v>
      </c>
      <c r="B318" s="4">
        <v>37.0</v>
      </c>
      <c r="C318" s="4" t="s">
        <v>1220</v>
      </c>
      <c r="D318" s="4" t="s">
        <v>6307</v>
      </c>
      <c r="E318" s="4" t="s">
        <v>4330</v>
      </c>
      <c r="F318" s="4">
        <v>113.0</v>
      </c>
      <c r="G318" s="11"/>
      <c r="I318" t="str">
        <f t="array" ref="I318">INDEX('Pre-transfer 2023 Points'!$D$16:$D$27,MATCH(1,MMULT(--('Pre-transfer 2023 Points'!$E$16:$L$27=D318),TRANSPOSE(COLUMN('Pre-transfer 2023 Points'!$E$16:$L$27)^0)),0))</f>
        <v>Dave</v>
      </c>
    </row>
    <row r="319">
      <c r="A319" s="4">
        <v>318.0</v>
      </c>
      <c r="B319" s="4">
        <v>345.0</v>
      </c>
      <c r="C319" s="4" t="s">
        <v>1029</v>
      </c>
      <c r="D319" s="4" t="s">
        <v>6505</v>
      </c>
      <c r="E319" s="4" t="s">
        <v>8591</v>
      </c>
      <c r="F319" s="4">
        <v>112.0</v>
      </c>
      <c r="G319" s="11"/>
      <c r="I319" t="str">
        <f t="array" ref="I319">INDEX('Pre-transfer 2023 Points'!$D$16:$D$27,MATCH(1,MMULT(--('Pre-transfer 2023 Points'!$E$16:$L$27=D319),TRANSPOSE(COLUMN('Pre-transfer 2023 Points'!$E$16:$L$27)^0)),0))</f>
        <v>#N/A</v>
      </c>
    </row>
    <row r="320">
      <c r="A320" s="4">
        <v>319.0</v>
      </c>
      <c r="B320" s="4">
        <v>305.0</v>
      </c>
      <c r="C320" s="4" t="s">
        <v>4324</v>
      </c>
      <c r="D320" s="4" t="s">
        <v>6337</v>
      </c>
      <c r="E320" s="4" t="s">
        <v>388</v>
      </c>
      <c r="F320" s="4">
        <v>112.0</v>
      </c>
      <c r="G320" s="11"/>
      <c r="I320" t="str">
        <f t="array" ref="I320">INDEX('Pre-transfer 2023 Points'!$D$16:$D$27,MATCH(1,MMULT(--('Pre-transfer 2023 Points'!$E$16:$L$27=D320),TRANSPOSE(COLUMN('Pre-transfer 2023 Points'!$E$16:$L$27)^0)),0))</f>
        <v>#N/A</v>
      </c>
    </row>
    <row r="321">
      <c r="A321" s="4">
        <v>320.0</v>
      </c>
      <c r="B321" s="4">
        <v>257.0</v>
      </c>
      <c r="C321" s="4" t="s">
        <v>502</v>
      </c>
      <c r="D321" s="4" t="s">
        <v>6477</v>
      </c>
      <c r="E321" s="4" t="s">
        <v>8589</v>
      </c>
      <c r="F321" s="4">
        <v>112.0</v>
      </c>
      <c r="G321" s="11"/>
      <c r="I321" t="str">
        <f t="array" ref="I321">INDEX('Pre-transfer 2023 Points'!$D$16:$D$27,MATCH(1,MMULT(--('Pre-transfer 2023 Points'!$E$16:$L$27=D321),TRANSPOSE(COLUMN('Pre-transfer 2023 Points'!$E$16:$L$27)^0)),0))</f>
        <v>#N/A</v>
      </c>
    </row>
    <row r="322">
      <c r="A322" s="4">
        <v>321.0</v>
      </c>
      <c r="B322" s="4">
        <v>229.0</v>
      </c>
      <c r="C322" s="4" t="s">
        <v>1683</v>
      </c>
      <c r="D322" s="4" t="s">
        <v>6617</v>
      </c>
      <c r="E322" s="4" t="s">
        <v>8970</v>
      </c>
      <c r="F322" s="4">
        <v>111.0</v>
      </c>
      <c r="G322" s="11"/>
      <c r="I322" t="str">
        <f t="array" ref="I322">INDEX('Pre-transfer 2023 Points'!$D$16:$D$27,MATCH(1,MMULT(--('Pre-transfer 2023 Points'!$E$16:$L$27=D322),TRANSPOSE(COLUMN('Pre-transfer 2023 Points'!$E$16:$L$27)^0)),0))</f>
        <v>#N/A</v>
      </c>
    </row>
    <row r="323">
      <c r="A323" s="4">
        <v>322.0</v>
      </c>
      <c r="B323" s="4">
        <v>176.0</v>
      </c>
      <c r="C323" s="4" t="s">
        <v>4506</v>
      </c>
      <c r="D323" s="4" t="s">
        <v>6527</v>
      </c>
      <c r="E323" s="4" t="s">
        <v>8594</v>
      </c>
      <c r="F323" s="4">
        <v>111.0</v>
      </c>
      <c r="G323" s="11"/>
      <c r="I323" t="str">
        <f t="array" ref="I323">INDEX('Pre-transfer 2023 Points'!$D$16:$D$27,MATCH(1,MMULT(--('Pre-transfer 2023 Points'!$E$16:$L$27=D323),TRANSPOSE(COLUMN('Pre-transfer 2023 Points'!$E$16:$L$27)^0)),0))</f>
        <v>#N/A</v>
      </c>
    </row>
    <row r="324">
      <c r="A324" s="4">
        <v>323.0</v>
      </c>
      <c r="B324" s="4">
        <v>520.0</v>
      </c>
      <c r="C324" s="4" t="s">
        <v>6024</v>
      </c>
      <c r="D324" s="4" t="s">
        <v>6606</v>
      </c>
      <c r="E324" s="4" t="s">
        <v>5337</v>
      </c>
      <c r="F324" s="4">
        <v>111.0</v>
      </c>
      <c r="G324" s="11"/>
      <c r="I324" t="str">
        <f t="array" ref="I324">INDEX('Pre-transfer 2023 Points'!$D$16:$D$27,MATCH(1,MMULT(--('Pre-transfer 2023 Points'!$E$16:$L$27=D324),TRANSPOSE(COLUMN('Pre-transfer 2023 Points'!$E$16:$L$27)^0)),0))</f>
        <v>#N/A</v>
      </c>
    </row>
    <row r="325">
      <c r="A325" s="4">
        <v>324.0</v>
      </c>
      <c r="B325" s="4">
        <v>850.0</v>
      </c>
      <c r="C325" s="4" t="s">
        <v>1003</v>
      </c>
      <c r="D325" s="4" t="s">
        <v>6657</v>
      </c>
      <c r="E325" s="4" t="s">
        <v>4698</v>
      </c>
      <c r="F325" s="4">
        <v>111.0</v>
      </c>
      <c r="G325" s="11"/>
      <c r="I325" t="str">
        <f t="array" ref="I325">INDEX('Pre-transfer 2023 Points'!$D$16:$D$27,MATCH(1,MMULT(--('Pre-transfer 2023 Points'!$E$16:$L$27=D325),TRANSPOSE(COLUMN('Pre-transfer 2023 Points'!$E$16:$L$27)^0)),0))</f>
        <v>#N/A</v>
      </c>
    </row>
    <row r="326">
      <c r="A326" s="4">
        <v>325.0</v>
      </c>
      <c r="B326" s="4">
        <v>634.0</v>
      </c>
      <c r="C326" s="4" t="s">
        <v>1182</v>
      </c>
      <c r="D326" s="4" t="s">
        <v>6375</v>
      </c>
      <c r="E326" s="4" t="s">
        <v>4330</v>
      </c>
      <c r="F326" s="4">
        <v>110.0</v>
      </c>
      <c r="G326" s="11"/>
      <c r="I326" t="str">
        <f t="array" ref="I326">INDEX('Pre-transfer 2023 Points'!$D$16:$D$27,MATCH(1,MMULT(--('Pre-transfer 2023 Points'!$E$16:$L$27=D326),TRANSPOSE(COLUMN('Pre-transfer 2023 Points'!$E$16:$L$27)^0)),0))</f>
        <v>#N/A</v>
      </c>
    </row>
    <row r="327">
      <c r="A327" s="4">
        <v>326.0</v>
      </c>
      <c r="B327" s="4">
        <v>486.0</v>
      </c>
      <c r="C327" s="4" t="s">
        <v>534</v>
      </c>
      <c r="D327" s="4" t="s">
        <v>6467</v>
      </c>
      <c r="E327" s="4" t="s">
        <v>8968</v>
      </c>
      <c r="F327" s="4">
        <v>109.0</v>
      </c>
      <c r="G327" s="11"/>
      <c r="I327" t="str">
        <f t="array" ref="I327">INDEX('Pre-transfer 2023 Points'!$D$16:$D$27,MATCH(1,MMULT(--('Pre-transfer 2023 Points'!$E$16:$L$27=D327),TRANSPOSE(COLUMN('Pre-transfer 2023 Points'!$E$16:$L$27)^0)),0))</f>
        <v>#N/A</v>
      </c>
    </row>
    <row r="328">
      <c r="A328" s="4">
        <v>327.0</v>
      </c>
      <c r="B328" s="4">
        <v>636.0</v>
      </c>
      <c r="C328" s="4" t="s">
        <v>1182</v>
      </c>
      <c r="D328" s="4" t="s">
        <v>6495</v>
      </c>
      <c r="E328" s="4" t="s">
        <v>8627</v>
      </c>
      <c r="F328" s="4">
        <v>109.0</v>
      </c>
      <c r="G328" s="11"/>
      <c r="I328" t="str">
        <f t="array" ref="I328">INDEX('Pre-transfer 2023 Points'!$D$16:$D$27,MATCH(1,MMULT(--('Pre-transfer 2023 Points'!$E$16:$L$27=D328),TRANSPOSE(COLUMN('Pre-transfer 2023 Points'!$E$16:$L$27)^0)),0))</f>
        <v>#N/A</v>
      </c>
    </row>
    <row r="329">
      <c r="A329" s="4">
        <v>328.0</v>
      </c>
      <c r="B329" s="4">
        <v>1147.0</v>
      </c>
      <c r="C329" s="4" t="s">
        <v>8724</v>
      </c>
      <c r="D329" s="4" t="s">
        <v>6461</v>
      </c>
      <c r="E329" s="4" t="s">
        <v>4330</v>
      </c>
      <c r="F329" s="4">
        <v>109.0</v>
      </c>
      <c r="G329" s="11"/>
      <c r="I329" t="str">
        <f t="array" ref="I329">INDEX('Pre-transfer 2023 Points'!$D$16:$D$27,MATCH(1,MMULT(--('Pre-transfer 2023 Points'!$E$16:$L$27=D329),TRANSPOSE(COLUMN('Pre-transfer 2023 Points'!$E$16:$L$27)^0)),0))</f>
        <v>#N/A</v>
      </c>
    </row>
    <row r="330">
      <c r="A330" s="4">
        <v>329.0</v>
      </c>
      <c r="B330" s="4">
        <v>423.0</v>
      </c>
      <c r="C330" s="4" t="s">
        <v>1050</v>
      </c>
      <c r="D330" s="4" t="s">
        <v>6508</v>
      </c>
      <c r="E330" s="4" t="s">
        <v>5763</v>
      </c>
      <c r="F330" s="4">
        <v>109.0</v>
      </c>
      <c r="G330" s="11"/>
      <c r="I330" t="str">
        <f t="array" ref="I330">INDEX('Pre-transfer 2023 Points'!$D$16:$D$27,MATCH(1,MMULT(--('Pre-transfer 2023 Points'!$E$16:$L$27=D330),TRANSPOSE(COLUMN('Pre-transfer 2023 Points'!$E$16:$L$27)^0)),0))</f>
        <v>#N/A</v>
      </c>
    </row>
    <row r="331">
      <c r="A331" s="4">
        <v>330.0</v>
      </c>
      <c r="B331" s="4">
        <v>464.0</v>
      </c>
      <c r="C331" s="4" t="s">
        <v>437</v>
      </c>
      <c r="D331" s="4" t="s">
        <v>6624</v>
      </c>
      <c r="E331" s="4" t="s">
        <v>8600</v>
      </c>
      <c r="F331" s="4">
        <v>108.0</v>
      </c>
      <c r="G331" s="11"/>
      <c r="I331" t="str">
        <f t="array" ref="I331">INDEX('Pre-transfer 2023 Points'!$D$16:$D$27,MATCH(1,MMULT(--('Pre-transfer 2023 Points'!$E$16:$L$27=D331),TRANSPOSE(COLUMN('Pre-transfer 2023 Points'!$E$16:$L$27)^0)),0))</f>
        <v>#N/A</v>
      </c>
    </row>
    <row r="332">
      <c r="A332" s="4">
        <v>331.0</v>
      </c>
      <c r="B332" s="4">
        <v>734.0</v>
      </c>
      <c r="C332" s="4" t="s">
        <v>4413</v>
      </c>
      <c r="D332" s="4" t="s">
        <v>6568</v>
      </c>
      <c r="E332" s="4" t="s">
        <v>8613</v>
      </c>
      <c r="F332" s="4">
        <v>108.0</v>
      </c>
      <c r="G332" s="11"/>
      <c r="I332" t="str">
        <f t="array" ref="I332">INDEX('Pre-transfer 2023 Points'!$D$16:$D$27,MATCH(1,MMULT(--('Pre-transfer 2023 Points'!$E$16:$L$27=D332),TRANSPOSE(COLUMN('Pre-transfer 2023 Points'!$E$16:$L$27)^0)),0))</f>
        <v>#N/A</v>
      </c>
    </row>
    <row r="333">
      <c r="A333" s="4">
        <v>332.0</v>
      </c>
      <c r="B333" s="4">
        <v>348.0</v>
      </c>
      <c r="C333" s="4" t="s">
        <v>112</v>
      </c>
      <c r="D333" s="4" t="s">
        <v>6343</v>
      </c>
      <c r="E333" s="4" t="s">
        <v>5766</v>
      </c>
      <c r="F333" s="4">
        <v>108.0</v>
      </c>
      <c r="G333" s="11"/>
      <c r="I333" t="str">
        <f t="array" ref="I333">INDEX('Pre-transfer 2023 Points'!$D$16:$D$27,MATCH(1,MMULT(--('Pre-transfer 2023 Points'!$E$16:$L$27=D333),TRANSPOSE(COLUMN('Pre-transfer 2023 Points'!$E$16:$L$27)^0)),0))</f>
        <v>#N/A</v>
      </c>
    </row>
    <row r="334">
      <c r="A334" s="4">
        <v>333.0</v>
      </c>
      <c r="B334" s="4">
        <v>458.0</v>
      </c>
      <c r="C334" s="4" t="s">
        <v>1027</v>
      </c>
      <c r="D334" s="4" t="s">
        <v>6557</v>
      </c>
      <c r="E334" s="4" t="s">
        <v>5775</v>
      </c>
      <c r="F334" s="4">
        <v>107.0</v>
      </c>
      <c r="G334" s="11"/>
      <c r="I334" t="str">
        <f t="array" ref="I334">INDEX('Pre-transfer 2023 Points'!$D$16:$D$27,MATCH(1,MMULT(--('Pre-transfer 2023 Points'!$E$16:$L$27=D334),TRANSPOSE(COLUMN('Pre-transfer 2023 Points'!$E$16:$L$27)^0)),0))</f>
        <v>#N/A</v>
      </c>
    </row>
    <row r="335">
      <c r="A335" s="4">
        <v>334.0</v>
      </c>
      <c r="B335" s="4">
        <v>741.0</v>
      </c>
      <c r="C335" s="4" t="s">
        <v>4611</v>
      </c>
      <c r="D335" s="4" t="s">
        <v>6519</v>
      </c>
      <c r="E335" s="4" t="s">
        <v>8598</v>
      </c>
      <c r="F335" s="4">
        <v>107.0</v>
      </c>
      <c r="G335" s="11"/>
      <c r="I335" t="str">
        <f t="array" ref="I335">INDEX('Pre-transfer 2023 Points'!$D$16:$D$27,MATCH(1,MMULT(--('Pre-transfer 2023 Points'!$E$16:$L$27=D335),TRANSPOSE(COLUMN('Pre-transfer 2023 Points'!$E$16:$L$27)^0)),0))</f>
        <v>#N/A</v>
      </c>
    </row>
    <row r="336">
      <c r="A336" s="4">
        <v>335.0</v>
      </c>
      <c r="B336" s="4">
        <v>1601.0</v>
      </c>
      <c r="C336" s="4" t="s">
        <v>8985</v>
      </c>
      <c r="D336" s="4" t="s">
        <v>6611</v>
      </c>
      <c r="E336" s="4" t="s">
        <v>8641</v>
      </c>
      <c r="F336" s="4">
        <v>106.0</v>
      </c>
      <c r="G336" s="11"/>
      <c r="I336" t="str">
        <f t="array" ref="I336">INDEX('Pre-transfer 2023 Points'!$D$16:$D$27,MATCH(1,MMULT(--('Pre-transfer 2023 Points'!$E$16:$L$27=D336),TRANSPOSE(COLUMN('Pre-transfer 2023 Points'!$E$16:$L$27)^0)),0))</f>
        <v>#N/A</v>
      </c>
    </row>
    <row r="337">
      <c r="A337" s="4">
        <v>336.0</v>
      </c>
      <c r="B337" s="4">
        <v>204.0</v>
      </c>
      <c r="C337" s="4" t="s">
        <v>1034</v>
      </c>
      <c r="D337" s="4" t="s">
        <v>6391</v>
      </c>
      <c r="E337" s="4" t="s">
        <v>249</v>
      </c>
      <c r="F337" s="4">
        <v>105.0</v>
      </c>
      <c r="G337" s="11"/>
      <c r="I337" t="str">
        <f t="array" ref="I337">INDEX('Pre-transfer 2023 Points'!$D$16:$D$27,MATCH(1,MMULT(--('Pre-transfer 2023 Points'!$E$16:$L$27=D337),TRANSPOSE(COLUMN('Pre-transfer 2023 Points'!$E$16:$L$27)^0)),0))</f>
        <v>#N/A</v>
      </c>
    </row>
    <row r="338">
      <c r="A338" s="4">
        <v>337.0</v>
      </c>
      <c r="B338" s="4">
        <v>375.0</v>
      </c>
      <c r="C338" s="4" t="s">
        <v>190</v>
      </c>
      <c r="D338" s="4" t="s">
        <v>6555</v>
      </c>
      <c r="E338" s="4" t="s">
        <v>8591</v>
      </c>
      <c r="F338" s="4">
        <v>105.0</v>
      </c>
      <c r="G338" s="11"/>
      <c r="I338" t="str">
        <f t="array" ref="I338">INDEX('Pre-transfer 2023 Points'!$D$16:$D$27,MATCH(1,MMULT(--('Pre-transfer 2023 Points'!$E$16:$L$27=D338),TRANSPOSE(COLUMN('Pre-transfer 2023 Points'!$E$16:$L$27)^0)),0))</f>
        <v>#N/A</v>
      </c>
    </row>
    <row r="339">
      <c r="A339" s="4">
        <v>338.0</v>
      </c>
      <c r="B339" s="4">
        <v>1028.0</v>
      </c>
      <c r="C339" s="4" t="s">
        <v>5404</v>
      </c>
      <c r="D339" s="4" t="s">
        <v>6658</v>
      </c>
      <c r="E339" s="4" t="s">
        <v>465</v>
      </c>
      <c r="F339" s="4">
        <v>104.0</v>
      </c>
      <c r="G339" s="11"/>
      <c r="I339" t="str">
        <f t="array" ref="I339">INDEX('Pre-transfer 2023 Points'!$D$16:$D$27,MATCH(1,MMULT(--('Pre-transfer 2023 Points'!$E$16:$L$27=D339),TRANSPOSE(COLUMN('Pre-transfer 2023 Points'!$E$16:$L$27)^0)),0))</f>
        <v>#N/A</v>
      </c>
    </row>
    <row r="340">
      <c r="A340" s="4">
        <v>339.0</v>
      </c>
      <c r="B340" s="4">
        <v>581.0</v>
      </c>
      <c r="C340" s="4" t="s">
        <v>4355</v>
      </c>
      <c r="D340" s="4" t="s">
        <v>6625</v>
      </c>
      <c r="E340" s="4" t="s">
        <v>143</v>
      </c>
      <c r="F340" s="4">
        <v>103.0</v>
      </c>
      <c r="G340" s="11"/>
      <c r="I340" t="str">
        <f t="array" ref="I340">INDEX('Pre-transfer 2023 Points'!$D$16:$D$27,MATCH(1,MMULT(--('Pre-transfer 2023 Points'!$E$16:$L$27=D340),TRANSPOSE(COLUMN('Pre-transfer 2023 Points'!$E$16:$L$27)^0)),0))</f>
        <v>#N/A</v>
      </c>
    </row>
    <row r="341">
      <c r="A341" s="4">
        <v>340.0</v>
      </c>
      <c r="B341" s="4">
        <v>407.0</v>
      </c>
      <c r="C341" s="4" t="s">
        <v>4395</v>
      </c>
      <c r="D341" s="4" t="s">
        <v>6565</v>
      </c>
      <c r="E341" s="4" t="s">
        <v>8593</v>
      </c>
      <c r="F341" s="4">
        <v>103.0</v>
      </c>
      <c r="G341" s="11"/>
      <c r="I341" t="str">
        <f t="array" ref="I341">INDEX('Pre-transfer 2023 Points'!$D$16:$D$27,MATCH(1,MMULT(--('Pre-transfer 2023 Points'!$E$16:$L$27=D341),TRANSPOSE(COLUMN('Pre-transfer 2023 Points'!$E$16:$L$27)^0)),0))</f>
        <v>#N/A</v>
      </c>
    </row>
    <row r="342">
      <c r="A342" s="4">
        <v>341.0</v>
      </c>
      <c r="B342" s="4">
        <v>221.0</v>
      </c>
      <c r="C342" s="4" t="s">
        <v>1636</v>
      </c>
      <c r="D342" s="4" t="s">
        <v>6572</v>
      </c>
      <c r="E342" s="4" t="s">
        <v>5793</v>
      </c>
      <c r="F342" s="4">
        <v>102.0</v>
      </c>
      <c r="G342" s="11"/>
      <c r="I342" t="str">
        <f t="array" ref="I342">INDEX('Pre-transfer 2023 Points'!$D$16:$D$27,MATCH(1,MMULT(--('Pre-transfer 2023 Points'!$E$16:$L$27=D342),TRANSPOSE(COLUMN('Pre-transfer 2023 Points'!$E$16:$L$27)^0)),0))</f>
        <v>#N/A</v>
      </c>
    </row>
    <row r="343">
      <c r="A343" s="4">
        <v>342.0</v>
      </c>
      <c r="B343" s="4">
        <v>487.0</v>
      </c>
      <c r="C343" s="4" t="s">
        <v>946</v>
      </c>
      <c r="D343" s="4" t="s">
        <v>6542</v>
      </c>
      <c r="E343" s="4" t="s">
        <v>8591</v>
      </c>
      <c r="F343" s="4">
        <v>102.0</v>
      </c>
      <c r="G343" s="11"/>
      <c r="I343" t="str">
        <f t="array" ref="I343">INDEX('Pre-transfer 2023 Points'!$D$16:$D$27,MATCH(1,MMULT(--('Pre-transfer 2023 Points'!$E$16:$L$27=D343),TRANSPOSE(COLUMN('Pre-transfer 2023 Points'!$E$16:$L$27)^0)),0))</f>
        <v>#N/A</v>
      </c>
    </row>
    <row r="344">
      <c r="A344" s="4">
        <v>343.0</v>
      </c>
      <c r="B344" s="4">
        <v>288.0</v>
      </c>
      <c r="C344" s="4" t="s">
        <v>252</v>
      </c>
      <c r="D344" s="4" t="s">
        <v>6509</v>
      </c>
      <c r="E344" s="4" t="s">
        <v>8591</v>
      </c>
      <c r="F344" s="4">
        <v>102.0</v>
      </c>
      <c r="G344" s="11"/>
      <c r="I344" t="str">
        <f t="array" ref="I344">INDEX('Pre-transfer 2023 Points'!$D$16:$D$27,MATCH(1,MMULT(--('Pre-transfer 2023 Points'!$E$16:$L$27=D344),TRANSPOSE(COLUMN('Pre-transfer 2023 Points'!$E$16:$L$27)^0)),0))</f>
        <v>#N/A</v>
      </c>
    </row>
    <row r="345">
      <c r="A345" s="4">
        <v>344.0</v>
      </c>
      <c r="B345" s="4">
        <v>1816.0</v>
      </c>
      <c r="C345" s="4" t="s">
        <v>8986</v>
      </c>
      <c r="D345" s="4" t="s">
        <v>6395</v>
      </c>
      <c r="E345" s="4" t="s">
        <v>93</v>
      </c>
      <c r="F345" s="4">
        <v>102.0</v>
      </c>
      <c r="G345" s="11"/>
      <c r="I345" t="str">
        <f t="array" ref="I345">INDEX('Pre-transfer 2023 Points'!$D$16:$D$27,MATCH(1,MMULT(--('Pre-transfer 2023 Points'!$E$16:$L$27=D345),TRANSPOSE(COLUMN('Pre-transfer 2023 Points'!$E$16:$L$27)^0)),0))</f>
        <v>#N/A</v>
      </c>
    </row>
    <row r="346">
      <c r="A346" s="4">
        <v>345.0</v>
      </c>
      <c r="B346" s="4">
        <v>283.0</v>
      </c>
      <c r="C346" s="4" t="s">
        <v>284</v>
      </c>
      <c r="D346" s="4" t="s">
        <v>6570</v>
      </c>
      <c r="E346" s="4" t="s">
        <v>5766</v>
      </c>
      <c r="F346" s="4">
        <v>101.0</v>
      </c>
      <c r="G346" s="11"/>
      <c r="I346" t="str">
        <f t="array" ref="I346">INDEX('Pre-transfer 2023 Points'!$D$16:$D$27,MATCH(1,MMULT(--('Pre-transfer 2023 Points'!$E$16:$L$27=D346),TRANSPOSE(COLUMN('Pre-transfer 2023 Points'!$E$16:$L$27)^0)),0))</f>
        <v>#N/A</v>
      </c>
    </row>
    <row r="347">
      <c r="A347" s="4">
        <v>346.0</v>
      </c>
      <c r="B347" s="4">
        <v>206.0</v>
      </c>
      <c r="C347" s="4" t="s">
        <v>1417</v>
      </c>
      <c r="D347" s="4" t="s">
        <v>6562</v>
      </c>
      <c r="E347" s="4" t="s">
        <v>8597</v>
      </c>
      <c r="F347" s="4">
        <v>100.0</v>
      </c>
      <c r="G347" s="11"/>
      <c r="I347" t="str">
        <f t="array" ref="I347">INDEX('Pre-transfer 2023 Points'!$D$16:$D$27,MATCH(1,MMULT(--('Pre-transfer 2023 Points'!$E$16:$L$27=D347),TRANSPOSE(COLUMN('Pre-transfer 2023 Points'!$E$16:$L$27)^0)),0))</f>
        <v>#N/A</v>
      </c>
    </row>
    <row r="348">
      <c r="A348" s="4">
        <v>347.0</v>
      </c>
      <c r="B348" s="4">
        <v>1010.0</v>
      </c>
      <c r="C348" s="4" t="s">
        <v>5769</v>
      </c>
      <c r="D348" s="4" t="s">
        <v>6693</v>
      </c>
      <c r="E348" s="4" t="s">
        <v>8596</v>
      </c>
      <c r="F348" s="4">
        <v>100.0</v>
      </c>
      <c r="G348" s="11"/>
      <c r="I348" t="str">
        <f t="array" ref="I348">INDEX('Pre-transfer 2023 Points'!$D$16:$D$27,MATCH(1,MMULT(--('Pre-transfer 2023 Points'!$E$16:$L$27=D348),TRANSPOSE(COLUMN('Pre-transfer 2023 Points'!$E$16:$L$27)^0)),0))</f>
        <v>#N/A</v>
      </c>
    </row>
    <row r="349">
      <c r="A349" s="4">
        <v>348.0</v>
      </c>
      <c r="B349" s="4">
        <v>195.0</v>
      </c>
      <c r="C349" s="4" t="s">
        <v>835</v>
      </c>
      <c r="D349" s="4" t="s">
        <v>6689</v>
      </c>
      <c r="E349" s="4" t="s">
        <v>8593</v>
      </c>
      <c r="F349" s="4">
        <v>100.0</v>
      </c>
      <c r="G349" s="11"/>
      <c r="I349" t="str">
        <f t="array" ref="I349">INDEX('Pre-transfer 2023 Points'!$D$16:$D$27,MATCH(1,MMULT(--('Pre-transfer 2023 Points'!$E$16:$L$27=D349),TRANSPOSE(COLUMN('Pre-transfer 2023 Points'!$E$16:$L$27)^0)),0))</f>
        <v>#N/A</v>
      </c>
    </row>
    <row r="350">
      <c r="A350" s="4">
        <v>349.0</v>
      </c>
      <c r="B350" s="4">
        <v>986.0</v>
      </c>
      <c r="C350" s="4" t="s">
        <v>5125</v>
      </c>
      <c r="D350" s="4" t="s">
        <v>6671</v>
      </c>
      <c r="E350" s="4" t="s">
        <v>4330</v>
      </c>
      <c r="F350" s="4">
        <v>100.0</v>
      </c>
      <c r="G350" s="11"/>
      <c r="I350" t="str">
        <f t="array" ref="I350">INDEX('Pre-transfer 2023 Points'!$D$16:$D$27,MATCH(1,MMULT(--('Pre-transfer 2023 Points'!$E$16:$L$27=D350),TRANSPOSE(COLUMN('Pre-transfer 2023 Points'!$E$16:$L$27)^0)),0))</f>
        <v>#N/A</v>
      </c>
    </row>
    <row r="351">
      <c r="A351" s="4">
        <v>350.0</v>
      </c>
      <c r="B351" s="4">
        <v>357.0</v>
      </c>
      <c r="C351" s="4" t="s">
        <v>196</v>
      </c>
      <c r="D351" s="4" t="s">
        <v>6697</v>
      </c>
      <c r="E351" s="4" t="s">
        <v>8596</v>
      </c>
      <c r="F351" s="4">
        <v>99.0</v>
      </c>
      <c r="G351" s="11"/>
      <c r="I351" t="str">
        <f t="array" ref="I351">INDEX('Pre-transfer 2023 Points'!$D$16:$D$27,MATCH(1,MMULT(--('Pre-transfer 2023 Points'!$E$16:$L$27=D351),TRANSPOSE(COLUMN('Pre-transfer 2023 Points'!$E$16:$L$27)^0)),0))</f>
        <v>#N/A</v>
      </c>
    </row>
    <row r="352">
      <c r="A352" s="4">
        <v>351.0</v>
      </c>
      <c r="B352" s="4">
        <v>332.0</v>
      </c>
      <c r="C352" s="4" t="s">
        <v>4350</v>
      </c>
      <c r="D352" s="4" t="s">
        <v>6455</v>
      </c>
      <c r="E352" s="4" t="s">
        <v>5766</v>
      </c>
      <c r="F352" s="4">
        <v>99.0</v>
      </c>
      <c r="G352" s="11"/>
      <c r="I352" t="str">
        <f t="array" ref="I352">INDEX('Pre-transfer 2023 Points'!$D$16:$D$27,MATCH(1,MMULT(--('Pre-transfer 2023 Points'!$E$16:$L$27=D352),TRANSPOSE(COLUMN('Pre-transfer 2023 Points'!$E$16:$L$27)^0)),0))</f>
        <v>#N/A</v>
      </c>
    </row>
    <row r="353">
      <c r="A353" s="4">
        <v>352.0</v>
      </c>
      <c r="B353" s="4">
        <v>1061.0</v>
      </c>
      <c r="C353" s="4" t="s">
        <v>4778</v>
      </c>
      <c r="D353" s="4" t="s">
        <v>6675</v>
      </c>
      <c r="E353" s="4" t="s">
        <v>324</v>
      </c>
      <c r="F353" s="4">
        <v>99.0</v>
      </c>
      <c r="G353" s="11"/>
      <c r="I353" t="str">
        <f t="array" ref="I353">INDEX('Pre-transfer 2023 Points'!$D$16:$D$27,MATCH(1,MMULT(--('Pre-transfer 2023 Points'!$E$16:$L$27=D353),TRANSPOSE(COLUMN('Pre-transfer 2023 Points'!$E$16:$L$27)^0)),0))</f>
        <v>#N/A</v>
      </c>
    </row>
    <row r="354">
      <c r="A354" s="4">
        <v>353.0</v>
      </c>
      <c r="B354" s="4">
        <v>1532.0</v>
      </c>
      <c r="C354" s="4" t="s">
        <v>5421</v>
      </c>
      <c r="D354" s="4" t="s">
        <v>6666</v>
      </c>
      <c r="E354" s="4" t="s">
        <v>8597</v>
      </c>
      <c r="F354" s="4">
        <v>98.0</v>
      </c>
      <c r="G354" s="11"/>
      <c r="I354" t="str">
        <f t="array" ref="I354">INDEX('Pre-transfer 2023 Points'!$D$16:$D$27,MATCH(1,MMULT(--('Pre-transfer 2023 Points'!$E$16:$L$27=D354),TRANSPOSE(COLUMN('Pre-transfer 2023 Points'!$E$16:$L$27)^0)),0))</f>
        <v>#N/A</v>
      </c>
    </row>
    <row r="355">
      <c r="A355" s="4">
        <v>354.0</v>
      </c>
      <c r="B355" s="4">
        <v>354.0</v>
      </c>
      <c r="C355" s="4" t="s">
        <v>4312</v>
      </c>
      <c r="D355" s="4" t="s">
        <v>6517</v>
      </c>
      <c r="E355" s="4" t="s">
        <v>8970</v>
      </c>
      <c r="F355" s="4">
        <v>98.0</v>
      </c>
      <c r="G355" s="11"/>
      <c r="I355" t="str">
        <f t="array" ref="I355">INDEX('Pre-transfer 2023 Points'!$D$16:$D$27,MATCH(1,MMULT(--('Pre-transfer 2023 Points'!$E$16:$L$27=D355),TRANSPOSE(COLUMN('Pre-transfer 2023 Points'!$E$16:$L$27)^0)),0))</f>
        <v>#N/A</v>
      </c>
    </row>
    <row r="356">
      <c r="A356" s="4">
        <v>355.0</v>
      </c>
      <c r="B356" s="4">
        <v>192.0</v>
      </c>
      <c r="C356" s="4" t="s">
        <v>4407</v>
      </c>
      <c r="D356" s="4" t="s">
        <v>6410</v>
      </c>
      <c r="E356" s="4" t="s">
        <v>115</v>
      </c>
      <c r="F356" s="4">
        <v>98.0</v>
      </c>
      <c r="G356" s="11"/>
      <c r="I356" t="str">
        <f t="array" ref="I356">INDEX('Pre-transfer 2023 Points'!$D$16:$D$27,MATCH(1,MMULT(--('Pre-transfer 2023 Points'!$E$16:$L$27=D356),TRANSPOSE(COLUMN('Pre-transfer 2023 Points'!$E$16:$L$27)^0)),0))</f>
        <v>#N/A</v>
      </c>
    </row>
    <row r="357">
      <c r="A357" s="4">
        <v>356.0</v>
      </c>
      <c r="B357" s="4">
        <v>212.0</v>
      </c>
      <c r="C357" s="4" t="s">
        <v>1444</v>
      </c>
      <c r="D357" s="4" t="s">
        <v>6329</v>
      </c>
      <c r="E357" s="4" t="s">
        <v>4326</v>
      </c>
      <c r="F357" s="4">
        <v>98.0</v>
      </c>
      <c r="G357" s="11"/>
      <c r="I357" t="str">
        <f t="array" ref="I357">INDEX('Pre-transfer 2023 Points'!$D$16:$D$27,MATCH(1,MMULT(--('Pre-transfer 2023 Points'!$E$16:$L$27=D357),TRANSPOSE(COLUMN('Pre-transfer 2023 Points'!$E$16:$L$27)^0)),0))</f>
        <v>#N/A</v>
      </c>
    </row>
    <row r="358">
      <c r="A358" s="4">
        <v>357.0</v>
      </c>
      <c r="B358" s="4">
        <v>1278.0</v>
      </c>
      <c r="C358" s="4" t="s">
        <v>8987</v>
      </c>
      <c r="D358" s="4" t="s">
        <v>6583</v>
      </c>
      <c r="E358" s="4" t="s">
        <v>388</v>
      </c>
      <c r="F358" s="4">
        <v>97.0</v>
      </c>
      <c r="G358" s="11"/>
      <c r="I358" t="str">
        <f t="array" ref="I358">INDEX('Pre-transfer 2023 Points'!$D$16:$D$27,MATCH(1,MMULT(--('Pre-transfer 2023 Points'!$E$16:$L$27=D358),TRANSPOSE(COLUMN('Pre-transfer 2023 Points'!$E$16:$L$27)^0)),0))</f>
        <v>#N/A</v>
      </c>
    </row>
    <row r="359">
      <c r="A359" s="4">
        <v>358.0</v>
      </c>
      <c r="B359" s="4">
        <v>679.0</v>
      </c>
      <c r="C359" s="4" t="s">
        <v>4993</v>
      </c>
      <c r="D359" s="4" t="s">
        <v>6627</v>
      </c>
      <c r="E359" s="4" t="s">
        <v>465</v>
      </c>
      <c r="F359" s="4">
        <v>97.0</v>
      </c>
      <c r="G359" s="11"/>
      <c r="I359" t="str">
        <f t="array" ref="I359">INDEX('Pre-transfer 2023 Points'!$D$16:$D$27,MATCH(1,MMULT(--('Pre-transfer 2023 Points'!$E$16:$L$27=D359),TRANSPOSE(COLUMN('Pre-transfer 2023 Points'!$E$16:$L$27)^0)),0))</f>
        <v>#N/A</v>
      </c>
    </row>
    <row r="360">
      <c r="A360" s="4">
        <v>359.0</v>
      </c>
      <c r="B360" s="4">
        <v>496.0</v>
      </c>
      <c r="C360" s="4" t="s">
        <v>260</v>
      </c>
      <c r="D360" s="4" t="s">
        <v>6582</v>
      </c>
      <c r="E360" s="4" t="s">
        <v>324</v>
      </c>
      <c r="F360" s="4">
        <v>97.0</v>
      </c>
      <c r="G360" s="11"/>
      <c r="I360" t="str">
        <f t="array" ref="I360">INDEX('Pre-transfer 2023 Points'!$D$16:$D$27,MATCH(1,MMULT(--('Pre-transfer 2023 Points'!$E$16:$L$27=D360),TRANSPOSE(COLUMN('Pre-transfer 2023 Points'!$E$16:$L$27)^0)),0))</f>
        <v>#N/A</v>
      </c>
    </row>
    <row r="361">
      <c r="A361" s="4">
        <v>360.0</v>
      </c>
      <c r="B361" s="4"/>
      <c r="C361" s="4" t="s">
        <v>5776</v>
      </c>
      <c r="D361" s="4" t="s">
        <v>6702</v>
      </c>
      <c r="E361" s="4" t="s">
        <v>6053</v>
      </c>
      <c r="F361" s="4">
        <v>96.0</v>
      </c>
      <c r="G361" s="11"/>
      <c r="I361" t="str">
        <f t="array" ref="I361">INDEX('Pre-transfer 2023 Points'!$D$16:$D$27,MATCH(1,MMULT(--('Pre-transfer 2023 Points'!$E$16:$L$27=D361),TRANSPOSE(COLUMN('Pre-transfer 2023 Points'!$E$16:$L$27)^0)),0))</f>
        <v>#N/A</v>
      </c>
    </row>
    <row r="362">
      <c r="A362" s="4">
        <v>361.0</v>
      </c>
      <c r="B362" s="4">
        <v>787.0</v>
      </c>
      <c r="C362" s="4" t="s">
        <v>5086</v>
      </c>
      <c r="D362" s="4" t="s">
        <v>6710</v>
      </c>
      <c r="E362" s="4" t="s">
        <v>139</v>
      </c>
      <c r="F362" s="4">
        <v>95.0</v>
      </c>
      <c r="G362" s="11"/>
      <c r="I362" t="str">
        <f t="array" ref="I362">INDEX('Pre-transfer 2023 Points'!$D$16:$D$27,MATCH(1,MMULT(--('Pre-transfer 2023 Points'!$E$16:$L$27=D362),TRANSPOSE(COLUMN('Pre-transfer 2023 Points'!$E$16:$L$27)^0)),0))</f>
        <v>#N/A</v>
      </c>
    </row>
    <row r="363">
      <c r="A363" s="4">
        <v>362.0</v>
      </c>
      <c r="B363" s="4">
        <v>241.0</v>
      </c>
      <c r="C363" s="4" t="s">
        <v>4424</v>
      </c>
      <c r="D363" s="4" t="s">
        <v>6433</v>
      </c>
      <c r="E363" s="4" t="s">
        <v>5763</v>
      </c>
      <c r="F363" s="4">
        <v>95.0</v>
      </c>
      <c r="G363" s="11"/>
      <c r="I363" t="str">
        <f t="array" ref="I363">INDEX('Pre-transfer 2023 Points'!$D$16:$D$27,MATCH(1,MMULT(--('Pre-transfer 2023 Points'!$E$16:$L$27=D363),TRANSPOSE(COLUMN('Pre-transfer 2023 Points'!$E$16:$L$27)^0)),0))</f>
        <v>#N/A</v>
      </c>
    </row>
    <row r="364">
      <c r="A364" s="4">
        <v>363.0</v>
      </c>
      <c r="B364" s="4">
        <v>143.0</v>
      </c>
      <c r="C364" s="4" t="s">
        <v>678</v>
      </c>
      <c r="D364" s="4" t="s">
        <v>6644</v>
      </c>
      <c r="E364" s="4" t="s">
        <v>5766</v>
      </c>
      <c r="F364" s="4">
        <v>95.0</v>
      </c>
      <c r="G364" s="11"/>
      <c r="I364" t="str">
        <f t="array" ref="I364">INDEX('Pre-transfer 2023 Points'!$D$16:$D$27,MATCH(1,MMULT(--('Pre-transfer 2023 Points'!$E$16:$L$27=D364),TRANSPOSE(COLUMN('Pre-transfer 2023 Points'!$E$16:$L$27)^0)),0))</f>
        <v>#N/A</v>
      </c>
    </row>
    <row r="365">
      <c r="A365" s="4">
        <v>364.0</v>
      </c>
      <c r="B365" s="4">
        <v>422.0</v>
      </c>
      <c r="C365" s="4" t="s">
        <v>4335</v>
      </c>
      <c r="D365" s="4" t="s">
        <v>6540</v>
      </c>
      <c r="E365" s="4" t="s">
        <v>8591</v>
      </c>
      <c r="F365" s="4">
        <v>95.0</v>
      </c>
      <c r="G365" s="11"/>
      <c r="I365" t="str">
        <f t="array" ref="I365">INDEX('Pre-transfer 2023 Points'!$D$16:$D$27,MATCH(1,MMULT(--('Pre-transfer 2023 Points'!$E$16:$L$27=D365),TRANSPOSE(COLUMN('Pre-transfer 2023 Points'!$E$16:$L$27)^0)),0))</f>
        <v>#N/A</v>
      </c>
    </row>
    <row r="366">
      <c r="A366" s="4">
        <v>365.0</v>
      </c>
      <c r="B366" s="4">
        <v>851.0</v>
      </c>
      <c r="C366" s="4" t="s">
        <v>5418</v>
      </c>
      <c r="D366" s="4" t="s">
        <v>6472</v>
      </c>
      <c r="E366" s="4" t="s">
        <v>5763</v>
      </c>
      <c r="F366" s="4">
        <v>95.0</v>
      </c>
      <c r="G366" s="11"/>
      <c r="I366" t="str">
        <f t="array" ref="I366">INDEX('Pre-transfer 2023 Points'!$D$16:$D$27,MATCH(1,MMULT(--('Pre-transfer 2023 Points'!$E$16:$L$27=D366),TRANSPOSE(COLUMN('Pre-transfer 2023 Points'!$E$16:$L$27)^0)),0))</f>
        <v>#N/A</v>
      </c>
    </row>
    <row r="367">
      <c r="A367" s="4">
        <v>366.0</v>
      </c>
      <c r="B367" s="4">
        <v>134.0</v>
      </c>
      <c r="C367" s="4" t="s">
        <v>1676</v>
      </c>
      <c r="D367" s="4" t="s">
        <v>6532</v>
      </c>
      <c r="E367" s="4" t="s">
        <v>8590</v>
      </c>
      <c r="F367" s="4">
        <v>95.0</v>
      </c>
      <c r="G367" s="11"/>
      <c r="I367" t="str">
        <f t="array" ref="I367">INDEX('Pre-transfer 2023 Points'!$D$16:$D$27,MATCH(1,MMULT(--('Pre-transfer 2023 Points'!$E$16:$L$27=D367),TRANSPOSE(COLUMN('Pre-transfer 2023 Points'!$E$16:$L$27)^0)),0))</f>
        <v>#N/A</v>
      </c>
    </row>
    <row r="368">
      <c r="A368" s="4">
        <v>367.0</v>
      </c>
      <c r="B368" s="4">
        <v>530.0</v>
      </c>
      <c r="C368" s="4" t="s">
        <v>1023</v>
      </c>
      <c r="D368" s="4" t="s">
        <v>6653</v>
      </c>
      <c r="E368" s="4" t="s">
        <v>115</v>
      </c>
      <c r="F368" s="4">
        <v>94.0</v>
      </c>
      <c r="G368" s="11"/>
      <c r="I368" t="str">
        <f t="array" ref="I368">INDEX('Pre-transfer 2023 Points'!$D$16:$D$27,MATCH(1,MMULT(--('Pre-transfer 2023 Points'!$E$16:$L$27=D368),TRANSPOSE(COLUMN('Pre-transfer 2023 Points'!$E$16:$L$27)^0)),0))</f>
        <v>#N/A</v>
      </c>
    </row>
    <row r="369">
      <c r="A369" s="4">
        <v>368.0</v>
      </c>
      <c r="B369" s="4">
        <v>934.0</v>
      </c>
      <c r="C369" s="4" t="s">
        <v>5065</v>
      </c>
      <c r="D369" s="4" t="s">
        <v>6620</v>
      </c>
      <c r="E369" s="4" t="s">
        <v>8613</v>
      </c>
      <c r="F369" s="4">
        <v>94.0</v>
      </c>
      <c r="G369" s="11"/>
      <c r="I369" t="str">
        <f t="array" ref="I369">INDEX('Pre-transfer 2023 Points'!$D$16:$D$27,MATCH(1,MMULT(--('Pre-transfer 2023 Points'!$E$16:$L$27=D369),TRANSPOSE(COLUMN('Pre-transfer 2023 Points'!$E$16:$L$27)^0)),0))</f>
        <v>#N/A</v>
      </c>
    </row>
    <row r="370">
      <c r="A370" s="4">
        <v>369.0</v>
      </c>
      <c r="B370" s="4">
        <v>695.0</v>
      </c>
      <c r="C370" s="4" t="s">
        <v>1200</v>
      </c>
      <c r="D370" s="4" t="s">
        <v>6438</v>
      </c>
      <c r="E370" s="4" t="s">
        <v>8592</v>
      </c>
      <c r="F370" s="4">
        <v>94.0</v>
      </c>
      <c r="G370" s="11"/>
      <c r="I370" t="str">
        <f t="array" ref="I370">INDEX('Pre-transfer 2023 Points'!$D$16:$D$27,MATCH(1,MMULT(--('Pre-transfer 2023 Points'!$E$16:$L$27=D370),TRANSPOSE(COLUMN('Pre-transfer 2023 Points'!$E$16:$L$27)^0)),0))</f>
        <v>#N/A</v>
      </c>
    </row>
    <row r="371">
      <c r="A371" s="4">
        <v>370.0</v>
      </c>
      <c r="B371" s="4">
        <v>468.0</v>
      </c>
      <c r="C371" s="4" t="s">
        <v>1210</v>
      </c>
      <c r="D371" s="4" t="s">
        <v>6384</v>
      </c>
      <c r="E371" s="4" t="s">
        <v>8593</v>
      </c>
      <c r="F371" s="4">
        <v>93.0</v>
      </c>
      <c r="G371" s="11"/>
      <c r="I371" t="str">
        <f t="array" ref="I371">INDEX('Pre-transfer 2023 Points'!$D$16:$D$27,MATCH(1,MMULT(--('Pre-transfer 2023 Points'!$E$16:$L$27=D371),TRANSPOSE(COLUMN('Pre-transfer 2023 Points'!$E$16:$L$27)^0)),0))</f>
        <v>#N/A</v>
      </c>
    </row>
    <row r="372">
      <c r="A372" s="4">
        <v>371.0</v>
      </c>
      <c r="B372" s="4"/>
      <c r="C372" s="4" t="s">
        <v>5776</v>
      </c>
      <c r="D372" s="4" t="s">
        <v>6357</v>
      </c>
      <c r="E372" s="4" t="s">
        <v>4465</v>
      </c>
      <c r="F372" s="4">
        <v>93.0</v>
      </c>
      <c r="G372" s="11"/>
      <c r="I372" t="str">
        <f t="array" ref="I372">INDEX('Pre-transfer 2023 Points'!$D$16:$D$27,MATCH(1,MMULT(--('Pre-transfer 2023 Points'!$E$16:$L$27=D372),TRANSPOSE(COLUMN('Pre-transfer 2023 Points'!$E$16:$L$27)^0)),0))</f>
        <v>#N/A</v>
      </c>
    </row>
    <row r="373">
      <c r="A373" s="4">
        <v>372.0</v>
      </c>
      <c r="B373" s="4">
        <v>302.0</v>
      </c>
      <c r="C373" s="4" t="s">
        <v>4366</v>
      </c>
      <c r="D373" s="4" t="s">
        <v>6575</v>
      </c>
      <c r="E373" s="4" t="s">
        <v>8593</v>
      </c>
      <c r="F373" s="4">
        <v>91.0</v>
      </c>
      <c r="G373" s="11"/>
      <c r="I373" t="str">
        <f t="array" ref="I373">INDEX('Pre-transfer 2023 Points'!$D$16:$D$27,MATCH(1,MMULT(--('Pre-transfer 2023 Points'!$E$16:$L$27=D373),TRANSPOSE(COLUMN('Pre-transfer 2023 Points'!$E$16:$L$27)^0)),0))</f>
        <v>#N/A</v>
      </c>
    </row>
    <row r="374">
      <c r="A374" s="4">
        <v>373.0</v>
      </c>
      <c r="B374" s="4">
        <v>591.0</v>
      </c>
      <c r="C374" s="4" t="s">
        <v>546</v>
      </c>
      <c r="D374" s="4" t="s">
        <v>6645</v>
      </c>
      <c r="E374" s="4" t="s">
        <v>5859</v>
      </c>
      <c r="F374" s="4">
        <v>91.0</v>
      </c>
      <c r="G374" s="11"/>
      <c r="I374" t="str">
        <f t="array" ref="I374">INDEX('Pre-transfer 2023 Points'!$D$16:$D$27,MATCH(1,MMULT(--('Pre-transfer 2023 Points'!$E$16:$L$27=D374),TRANSPOSE(COLUMN('Pre-transfer 2023 Points'!$E$16:$L$27)^0)),0))</f>
        <v>#N/A</v>
      </c>
    </row>
    <row r="375">
      <c r="A375" s="4">
        <v>374.0</v>
      </c>
      <c r="B375" s="4">
        <v>563.0</v>
      </c>
      <c r="C375" s="4" t="s">
        <v>1177</v>
      </c>
      <c r="D375" s="4" t="s">
        <v>6533</v>
      </c>
      <c r="E375" s="4" t="s">
        <v>8588</v>
      </c>
      <c r="F375" s="4">
        <v>90.0</v>
      </c>
      <c r="G375" s="11"/>
      <c r="I375" t="str">
        <f t="array" ref="I375">INDEX('Pre-transfer 2023 Points'!$D$16:$D$27,MATCH(1,MMULT(--('Pre-transfer 2023 Points'!$E$16:$L$27=D375),TRANSPOSE(COLUMN('Pre-transfer 2023 Points'!$E$16:$L$27)^0)),0))</f>
        <v>#N/A</v>
      </c>
    </row>
    <row r="376">
      <c r="A376" s="4">
        <v>375.0</v>
      </c>
      <c r="B376" s="4">
        <v>273.0</v>
      </c>
      <c r="C376" s="4" t="s">
        <v>4358</v>
      </c>
      <c r="D376" s="4" t="s">
        <v>6598</v>
      </c>
      <c r="E376" s="4" t="s">
        <v>4731</v>
      </c>
      <c r="F376" s="4">
        <v>89.0</v>
      </c>
      <c r="G376" s="11"/>
      <c r="I376" t="str">
        <f t="array" ref="I376">INDEX('Pre-transfer 2023 Points'!$D$16:$D$27,MATCH(1,MMULT(--('Pre-transfer 2023 Points'!$E$16:$L$27=D376),TRANSPOSE(COLUMN('Pre-transfer 2023 Points'!$E$16:$L$27)^0)),0))</f>
        <v>#N/A</v>
      </c>
    </row>
    <row r="377">
      <c r="A377" s="4">
        <v>376.0</v>
      </c>
      <c r="B377" s="4">
        <v>1732.0</v>
      </c>
      <c r="C377" s="4" t="s">
        <v>8988</v>
      </c>
      <c r="D377" s="4" t="s">
        <v>6687</v>
      </c>
      <c r="E377" s="4" t="s">
        <v>5775</v>
      </c>
      <c r="F377" s="4">
        <v>89.0</v>
      </c>
      <c r="G377" s="11"/>
      <c r="I377" t="str">
        <f t="array" ref="I377">INDEX('Pre-transfer 2023 Points'!$D$16:$D$27,MATCH(1,MMULT(--('Pre-transfer 2023 Points'!$E$16:$L$27=D377),TRANSPOSE(COLUMN('Pre-transfer 2023 Points'!$E$16:$L$27)^0)),0))</f>
        <v>#N/A</v>
      </c>
    </row>
    <row r="378">
      <c r="A378" s="4">
        <v>377.0</v>
      </c>
      <c r="B378" s="4">
        <v>604.0</v>
      </c>
      <c r="C378" s="4" t="s">
        <v>593</v>
      </c>
      <c r="D378" s="4" t="s">
        <v>6740</v>
      </c>
      <c r="E378" s="4" t="s">
        <v>8598</v>
      </c>
      <c r="F378" s="4">
        <v>87.0</v>
      </c>
      <c r="G378" s="11"/>
      <c r="I378" t="str">
        <f t="array" ref="I378">INDEX('Pre-transfer 2023 Points'!$D$16:$D$27,MATCH(1,MMULT(--('Pre-transfer 2023 Points'!$E$16:$L$27=D378),TRANSPOSE(COLUMN('Pre-transfer 2023 Points'!$E$16:$L$27)^0)),0))</f>
        <v>#N/A</v>
      </c>
    </row>
    <row r="379">
      <c r="A379" s="4">
        <v>378.0</v>
      </c>
      <c r="B379" s="4">
        <v>537.0</v>
      </c>
      <c r="C379" s="4" t="s">
        <v>1317</v>
      </c>
      <c r="D379" s="4" t="s">
        <v>6737</v>
      </c>
      <c r="E379" s="4" t="s">
        <v>93</v>
      </c>
      <c r="F379" s="4">
        <v>87.0</v>
      </c>
      <c r="G379" s="11"/>
      <c r="I379" t="str">
        <f t="array" ref="I379">INDEX('Pre-transfer 2023 Points'!$D$16:$D$27,MATCH(1,MMULT(--('Pre-transfer 2023 Points'!$E$16:$L$27=D379),TRANSPOSE(COLUMN('Pre-transfer 2023 Points'!$E$16:$L$27)^0)),0))</f>
        <v>#N/A</v>
      </c>
    </row>
    <row r="380">
      <c r="A380" s="4">
        <v>379.0</v>
      </c>
      <c r="B380" s="4">
        <v>538.0</v>
      </c>
      <c r="C380" s="4" t="s">
        <v>1317</v>
      </c>
      <c r="D380" s="4" t="s">
        <v>6449</v>
      </c>
      <c r="E380" s="4" t="s">
        <v>8591</v>
      </c>
      <c r="F380" s="4">
        <v>87.0</v>
      </c>
      <c r="G380" s="11"/>
      <c r="I380" t="str">
        <f t="array" ref="I380">INDEX('Pre-transfer 2023 Points'!$D$16:$D$27,MATCH(1,MMULT(--('Pre-transfer 2023 Points'!$E$16:$L$27=D380),TRANSPOSE(COLUMN('Pre-transfer 2023 Points'!$E$16:$L$27)^0)),0))</f>
        <v>#N/A</v>
      </c>
    </row>
    <row r="381">
      <c r="A381" s="4">
        <v>380.0</v>
      </c>
      <c r="B381" s="4">
        <v>274.0</v>
      </c>
      <c r="C381" s="4" t="s">
        <v>4790</v>
      </c>
      <c r="D381" s="4" t="s">
        <v>6482</v>
      </c>
      <c r="E381" s="4" t="s">
        <v>8592</v>
      </c>
      <c r="F381" s="4">
        <v>87.0</v>
      </c>
      <c r="G381" s="11"/>
      <c r="I381" t="str">
        <f t="array" ref="I381">INDEX('Pre-transfer 2023 Points'!$D$16:$D$27,MATCH(1,MMULT(--('Pre-transfer 2023 Points'!$E$16:$L$27=D381),TRANSPOSE(COLUMN('Pre-transfer 2023 Points'!$E$16:$L$27)^0)),0))</f>
        <v>#N/A</v>
      </c>
    </row>
    <row r="382">
      <c r="A382" s="4">
        <v>381.0</v>
      </c>
      <c r="B382" s="4">
        <v>452.0</v>
      </c>
      <c r="C382" s="4" t="s">
        <v>4400</v>
      </c>
      <c r="D382" s="4" t="s">
        <v>6723</v>
      </c>
      <c r="E382" s="4" t="s">
        <v>8639</v>
      </c>
      <c r="F382" s="4">
        <v>87.0</v>
      </c>
      <c r="G382" s="11"/>
      <c r="I382" t="str">
        <f t="array" ref="I382">INDEX('Pre-transfer 2023 Points'!$D$16:$D$27,MATCH(1,MMULT(--('Pre-transfer 2023 Points'!$E$16:$L$27=D382),TRANSPOSE(COLUMN('Pre-transfer 2023 Points'!$E$16:$L$27)^0)),0))</f>
        <v>#N/A</v>
      </c>
    </row>
    <row r="383">
      <c r="A383" s="4">
        <v>382.0</v>
      </c>
      <c r="B383" s="4">
        <v>2211.0</v>
      </c>
      <c r="C383" s="4" t="s">
        <v>8989</v>
      </c>
      <c r="D383" s="4" t="s">
        <v>6432</v>
      </c>
      <c r="E383" s="4" t="s">
        <v>5764</v>
      </c>
      <c r="F383" s="4">
        <v>86.0</v>
      </c>
      <c r="G383" s="11"/>
      <c r="I383" t="str">
        <f t="array" ref="I383">INDEX('Pre-transfer 2023 Points'!$D$16:$D$27,MATCH(1,MMULT(--('Pre-transfer 2023 Points'!$E$16:$L$27=D383),TRANSPOSE(COLUMN('Pre-transfer 2023 Points'!$E$16:$L$27)^0)),0))</f>
        <v>#N/A</v>
      </c>
    </row>
    <row r="384">
      <c r="A384" s="4">
        <v>383.0</v>
      </c>
      <c r="B384" s="4">
        <v>507.0</v>
      </c>
      <c r="C384" s="4" t="s">
        <v>1633</v>
      </c>
      <c r="D384" s="4" t="s">
        <v>6553</v>
      </c>
      <c r="E384" s="4" t="s">
        <v>5793</v>
      </c>
      <c r="F384" s="4">
        <v>86.0</v>
      </c>
      <c r="G384" s="11"/>
      <c r="I384" t="str">
        <f t="array" ref="I384">INDEX('Pre-transfer 2023 Points'!$D$16:$D$27,MATCH(1,MMULT(--('Pre-transfer 2023 Points'!$E$16:$L$27=D384),TRANSPOSE(COLUMN('Pre-transfer 2023 Points'!$E$16:$L$27)^0)),0))</f>
        <v>#N/A</v>
      </c>
    </row>
    <row r="385">
      <c r="A385" s="4">
        <v>384.0</v>
      </c>
      <c r="B385" s="4">
        <v>686.0</v>
      </c>
      <c r="C385" s="4" t="s">
        <v>1012</v>
      </c>
      <c r="D385" s="4" t="s">
        <v>6479</v>
      </c>
      <c r="E385" s="4" t="s">
        <v>4598</v>
      </c>
      <c r="F385" s="4">
        <v>85.0</v>
      </c>
      <c r="G385" s="11"/>
      <c r="I385" t="str">
        <f t="array" ref="I385">INDEX('Pre-transfer 2023 Points'!$D$16:$D$27,MATCH(1,MMULT(--('Pre-transfer 2023 Points'!$E$16:$L$27=D385),TRANSPOSE(COLUMN('Pre-transfer 2023 Points'!$E$16:$L$27)^0)),0))</f>
        <v>#N/A</v>
      </c>
    </row>
    <row r="386">
      <c r="A386" s="4">
        <v>385.0</v>
      </c>
      <c r="B386" s="4">
        <v>349.0</v>
      </c>
      <c r="C386" s="4" t="s">
        <v>4466</v>
      </c>
      <c r="D386" s="4" t="s">
        <v>6469</v>
      </c>
      <c r="E386" s="4" t="s">
        <v>8593</v>
      </c>
      <c r="F386" s="4">
        <v>85.0</v>
      </c>
      <c r="G386" s="11"/>
      <c r="I386" t="str">
        <f t="array" ref="I386">INDEX('Pre-transfer 2023 Points'!$D$16:$D$27,MATCH(1,MMULT(--('Pre-transfer 2023 Points'!$E$16:$L$27=D386),TRANSPOSE(COLUMN('Pre-transfer 2023 Points'!$E$16:$L$27)^0)),0))</f>
        <v>#N/A</v>
      </c>
    </row>
    <row r="387">
      <c r="A387" s="4">
        <v>386.0</v>
      </c>
      <c r="B387" s="4">
        <v>1350.0</v>
      </c>
      <c r="C387" s="4" t="s">
        <v>4449</v>
      </c>
      <c r="D387" s="4" t="s">
        <v>6751</v>
      </c>
      <c r="E387" s="4" t="s">
        <v>5831</v>
      </c>
      <c r="F387" s="4">
        <v>85.0</v>
      </c>
      <c r="G387" s="11"/>
      <c r="I387" t="str">
        <f t="array" ref="I387">INDEX('Pre-transfer 2023 Points'!$D$16:$D$27,MATCH(1,MMULT(--('Pre-transfer 2023 Points'!$E$16:$L$27=D387),TRANSPOSE(COLUMN('Pre-transfer 2023 Points'!$E$16:$L$27)^0)),0))</f>
        <v>#N/A</v>
      </c>
    </row>
    <row r="388">
      <c r="A388" s="4">
        <v>387.0</v>
      </c>
      <c r="B388" s="4">
        <v>396.0</v>
      </c>
      <c r="C388" s="4" t="s">
        <v>4380</v>
      </c>
      <c r="D388" s="4" t="s">
        <v>6504</v>
      </c>
      <c r="E388" s="4" t="s">
        <v>4314</v>
      </c>
      <c r="F388" s="4">
        <v>85.0</v>
      </c>
      <c r="G388" s="11"/>
      <c r="I388" t="str">
        <f t="array" ref="I388">INDEX('Pre-transfer 2023 Points'!$D$16:$D$27,MATCH(1,MMULT(--('Pre-transfer 2023 Points'!$E$16:$L$27=D388),TRANSPOSE(COLUMN('Pre-transfer 2023 Points'!$E$16:$L$27)^0)),0))</f>
        <v>#N/A</v>
      </c>
    </row>
    <row r="389">
      <c r="A389" s="4">
        <v>388.0</v>
      </c>
      <c r="B389" s="4">
        <v>643.0</v>
      </c>
      <c r="C389" s="4" t="s">
        <v>5152</v>
      </c>
      <c r="D389" s="4" t="s">
        <v>6672</v>
      </c>
      <c r="E389" s="4" t="s">
        <v>8594</v>
      </c>
      <c r="F389" s="4">
        <v>85.0</v>
      </c>
      <c r="G389" s="11"/>
      <c r="I389" t="str">
        <f t="array" ref="I389">INDEX('Pre-transfer 2023 Points'!$D$16:$D$27,MATCH(1,MMULT(--('Pre-transfer 2023 Points'!$E$16:$L$27=D389),TRANSPOSE(COLUMN('Pre-transfer 2023 Points'!$E$16:$L$27)^0)),0))</f>
        <v>#N/A</v>
      </c>
    </row>
    <row r="390">
      <c r="A390" s="4">
        <v>389.0</v>
      </c>
      <c r="B390" s="4">
        <v>442.0</v>
      </c>
      <c r="C390" s="4" t="s">
        <v>4321</v>
      </c>
      <c r="D390" s="4" t="s">
        <v>6541</v>
      </c>
      <c r="E390" s="4" t="s">
        <v>8618</v>
      </c>
      <c r="F390" s="4">
        <v>85.0</v>
      </c>
      <c r="G390" s="11"/>
      <c r="I390" t="str">
        <f t="array" ref="I390">INDEX('Pre-transfer 2023 Points'!$D$16:$D$27,MATCH(1,MMULT(--('Pre-transfer 2023 Points'!$E$16:$L$27=D390),TRANSPOSE(COLUMN('Pre-transfer 2023 Points'!$E$16:$L$27)^0)),0))</f>
        <v>#N/A</v>
      </c>
    </row>
    <row r="391">
      <c r="A391" s="4">
        <v>390.0</v>
      </c>
      <c r="B391" s="4">
        <v>461.0</v>
      </c>
      <c r="C391" s="4" t="s">
        <v>4400</v>
      </c>
      <c r="D391" s="4" t="s">
        <v>6698</v>
      </c>
      <c r="E391" s="4" t="s">
        <v>93</v>
      </c>
      <c r="F391" s="4">
        <v>84.0</v>
      </c>
      <c r="G391" s="11"/>
      <c r="I391" t="str">
        <f t="array" ref="I391">INDEX('Pre-transfer 2023 Points'!$D$16:$D$27,MATCH(1,MMULT(--('Pre-transfer 2023 Points'!$E$16:$L$27=D391),TRANSPOSE(COLUMN('Pre-transfer 2023 Points'!$E$16:$L$27)^0)),0))</f>
        <v>#N/A</v>
      </c>
    </row>
    <row r="392">
      <c r="A392" s="4">
        <v>391.0</v>
      </c>
      <c r="B392" s="4">
        <v>652.0</v>
      </c>
      <c r="C392" s="4" t="s">
        <v>5633</v>
      </c>
      <c r="D392" s="4" t="s">
        <v>6731</v>
      </c>
      <c r="E392" s="4" t="s">
        <v>93</v>
      </c>
      <c r="F392" s="4">
        <v>84.0</v>
      </c>
      <c r="G392" s="11"/>
      <c r="I392" t="str">
        <f t="array" ref="I392">INDEX('Pre-transfer 2023 Points'!$D$16:$D$27,MATCH(1,MMULT(--('Pre-transfer 2023 Points'!$E$16:$L$27=D392),TRANSPOSE(COLUMN('Pre-transfer 2023 Points'!$E$16:$L$27)^0)),0))</f>
        <v>#N/A</v>
      </c>
    </row>
    <row r="393">
      <c r="A393" s="4">
        <v>392.0</v>
      </c>
      <c r="B393" s="4">
        <v>1382.0</v>
      </c>
      <c r="C393" s="4" t="s">
        <v>8990</v>
      </c>
      <c r="D393" s="4" t="s">
        <v>6566</v>
      </c>
      <c r="E393" s="4" t="s">
        <v>5888</v>
      </c>
      <c r="F393" s="4">
        <v>84.0</v>
      </c>
      <c r="G393" s="11"/>
      <c r="I393" t="str">
        <f t="array" ref="I393">INDEX('Pre-transfer 2023 Points'!$D$16:$D$27,MATCH(1,MMULT(--('Pre-transfer 2023 Points'!$E$16:$L$27=D393),TRANSPOSE(COLUMN('Pre-transfer 2023 Points'!$E$16:$L$27)^0)),0))</f>
        <v>#N/A</v>
      </c>
    </row>
    <row r="394">
      <c r="A394" s="4">
        <v>393.0</v>
      </c>
      <c r="B394" s="4">
        <v>342.0</v>
      </c>
      <c r="C394" s="4" t="s">
        <v>1799</v>
      </c>
      <c r="D394" s="4" t="s">
        <v>6733</v>
      </c>
      <c r="E394" s="4" t="s">
        <v>8588</v>
      </c>
      <c r="F394" s="4">
        <v>83.0</v>
      </c>
      <c r="G394" s="11"/>
      <c r="I394" t="str">
        <f t="array" ref="I394">INDEX('Pre-transfer 2023 Points'!$D$16:$D$27,MATCH(1,MMULT(--('Pre-transfer 2023 Points'!$E$16:$L$27=D394),TRANSPOSE(COLUMN('Pre-transfer 2023 Points'!$E$16:$L$27)^0)),0))</f>
        <v>#N/A</v>
      </c>
    </row>
    <row r="395">
      <c r="A395" s="4">
        <v>394.0</v>
      </c>
      <c r="B395" s="4">
        <v>831.0</v>
      </c>
      <c r="C395" s="4" t="s">
        <v>5570</v>
      </c>
      <c r="D395" s="4" t="s">
        <v>6762</v>
      </c>
      <c r="E395" s="4" t="s">
        <v>249</v>
      </c>
      <c r="F395" s="4">
        <v>83.0</v>
      </c>
      <c r="G395" s="11"/>
      <c r="I395" t="str">
        <f t="array" ref="I395">INDEX('Pre-transfer 2023 Points'!$D$16:$D$27,MATCH(1,MMULT(--('Pre-transfer 2023 Points'!$E$16:$L$27=D395),TRANSPOSE(COLUMN('Pre-transfer 2023 Points'!$E$16:$L$27)^0)),0))</f>
        <v>#N/A</v>
      </c>
    </row>
    <row r="396">
      <c r="A396" s="4">
        <v>395.0</v>
      </c>
      <c r="B396" s="4">
        <v>226.0</v>
      </c>
      <c r="C396" s="4" t="s">
        <v>426</v>
      </c>
      <c r="D396" s="4" t="s">
        <v>6405</v>
      </c>
      <c r="E396" s="4" t="s">
        <v>8591</v>
      </c>
      <c r="F396" s="4">
        <v>83.0</v>
      </c>
      <c r="G396" s="11"/>
      <c r="I396" t="str">
        <f t="array" ref="I396">INDEX('Pre-transfer 2023 Points'!$D$16:$D$27,MATCH(1,MMULT(--('Pre-transfer 2023 Points'!$E$16:$L$27=D396),TRANSPOSE(COLUMN('Pre-transfer 2023 Points'!$E$16:$L$27)^0)),0))</f>
        <v>#N/A</v>
      </c>
    </row>
    <row r="397">
      <c r="A397" s="4">
        <v>396.0</v>
      </c>
      <c r="B397" s="4">
        <v>1970.0</v>
      </c>
      <c r="C397" s="4" t="s">
        <v>8991</v>
      </c>
      <c r="D397" s="4" t="s">
        <v>6646</v>
      </c>
      <c r="E397" s="4" t="s">
        <v>8604</v>
      </c>
      <c r="F397" s="4">
        <v>83.0</v>
      </c>
      <c r="G397" s="11"/>
      <c r="I397" t="str">
        <f t="array" ref="I397">INDEX('Pre-transfer 2023 Points'!$D$16:$D$27,MATCH(1,MMULT(--('Pre-transfer 2023 Points'!$E$16:$L$27=D397),TRANSPOSE(COLUMN('Pre-transfer 2023 Points'!$E$16:$L$27)^0)),0))</f>
        <v>#N/A</v>
      </c>
    </row>
    <row r="398">
      <c r="A398" s="4">
        <v>397.0</v>
      </c>
      <c r="B398" s="4">
        <v>56.0</v>
      </c>
      <c r="C398" s="4" t="s">
        <v>4773</v>
      </c>
      <c r="D398" s="4" t="s">
        <v>6679</v>
      </c>
      <c r="E398" s="4" t="s">
        <v>157</v>
      </c>
      <c r="F398" s="4">
        <v>83.0</v>
      </c>
      <c r="G398" s="11"/>
      <c r="I398" t="str">
        <f t="array" ref="I398">INDEX('Pre-transfer 2023 Points'!$D$16:$D$27,MATCH(1,MMULT(--('Pre-transfer 2023 Points'!$E$16:$L$27=D398),TRANSPOSE(COLUMN('Pre-transfer 2023 Points'!$E$16:$L$27)^0)),0))</f>
        <v>Jason</v>
      </c>
    </row>
    <row r="399">
      <c r="A399" s="4">
        <v>398.0</v>
      </c>
      <c r="B399" s="4">
        <v>428.0</v>
      </c>
      <c r="C399" s="4" t="s">
        <v>564</v>
      </c>
      <c r="D399" s="4" t="s">
        <v>6722</v>
      </c>
      <c r="E399" s="4" t="s">
        <v>5764</v>
      </c>
      <c r="F399" s="4">
        <v>82.0</v>
      </c>
      <c r="G399" s="11"/>
      <c r="I399" t="str">
        <f t="array" ref="I399">INDEX('Pre-transfer 2023 Points'!$D$16:$D$27,MATCH(1,MMULT(--('Pre-transfer 2023 Points'!$E$16:$L$27=D399),TRANSPOSE(COLUMN('Pre-transfer 2023 Points'!$E$16:$L$27)^0)),0))</f>
        <v>#N/A</v>
      </c>
    </row>
    <row r="400">
      <c r="A400" s="4">
        <v>399.0</v>
      </c>
      <c r="B400" s="4">
        <v>135.0</v>
      </c>
      <c r="C400" s="4" t="s">
        <v>8992</v>
      </c>
      <c r="D400" s="4" t="s">
        <v>6474</v>
      </c>
      <c r="E400" s="4" t="s">
        <v>115</v>
      </c>
      <c r="F400" s="4">
        <v>82.0</v>
      </c>
      <c r="G400" s="11"/>
      <c r="I400" t="str">
        <f t="array" ref="I400">INDEX('Pre-transfer 2023 Points'!$D$16:$D$27,MATCH(1,MMULT(--('Pre-transfer 2023 Points'!$E$16:$L$27=D400),TRANSPOSE(COLUMN('Pre-transfer 2023 Points'!$E$16:$L$27)^0)),0))</f>
        <v>#N/A</v>
      </c>
    </row>
    <row r="401">
      <c r="A401" s="4">
        <v>400.0</v>
      </c>
      <c r="B401" s="4">
        <v>1185.0</v>
      </c>
      <c r="C401" s="4" t="s">
        <v>1357</v>
      </c>
      <c r="D401" s="4" t="s">
        <v>6669</v>
      </c>
      <c r="E401" s="4" t="s">
        <v>388</v>
      </c>
      <c r="F401" s="4">
        <v>82.0</v>
      </c>
      <c r="I401" t="str">
        <f t="array" ref="I401">INDEX('Pre-transfer 2023 Points'!$D$16:$D$27,MATCH(1,MMULT(--('Pre-transfer 2023 Points'!$E$16:$L$27=D401),TRANSPOSE(COLUMN('Pre-transfer 2023 Points'!$E$16:$L$27)^0)),0))</f>
        <v>#N/A</v>
      </c>
    </row>
    <row r="402">
      <c r="A402" s="4">
        <v>401.0</v>
      </c>
      <c r="B402" s="4">
        <v>906.0</v>
      </c>
      <c r="C402" s="4" t="s">
        <v>5323</v>
      </c>
      <c r="D402" s="4" t="s">
        <v>6720</v>
      </c>
      <c r="E402" s="4" t="s">
        <v>8596</v>
      </c>
      <c r="F402" s="4">
        <v>81.0</v>
      </c>
      <c r="G402" s="11"/>
      <c r="I402" t="str">
        <f t="array" ref="I402">INDEX('Pre-transfer 2023 Points'!$D$16:$D$27,MATCH(1,MMULT(--('Pre-transfer 2023 Points'!$E$16:$L$27=D402),TRANSPOSE(COLUMN('Pre-transfer 2023 Points'!$E$16:$L$27)^0)),0))</f>
        <v>#N/A</v>
      </c>
    </row>
    <row r="403">
      <c r="A403" s="4">
        <v>402.0</v>
      </c>
      <c r="B403" s="4">
        <v>885.0</v>
      </c>
      <c r="C403" s="4" t="s">
        <v>5445</v>
      </c>
      <c r="D403" s="4" t="s">
        <v>6640</v>
      </c>
      <c r="E403" s="4" t="s">
        <v>8603</v>
      </c>
      <c r="F403" s="4">
        <v>80.0</v>
      </c>
      <c r="G403" s="11"/>
      <c r="I403" t="str">
        <f t="array" ref="I403">INDEX('Pre-transfer 2023 Points'!$D$16:$D$27,MATCH(1,MMULT(--('Pre-transfer 2023 Points'!$E$16:$L$27=D403),TRANSPOSE(COLUMN('Pre-transfer 2023 Points'!$E$16:$L$27)^0)),0))</f>
        <v>#N/A</v>
      </c>
    </row>
    <row r="404">
      <c r="A404" s="4">
        <v>403.0</v>
      </c>
      <c r="B404" s="4">
        <v>138.0</v>
      </c>
      <c r="C404" s="4" t="s">
        <v>4637</v>
      </c>
      <c r="D404" s="4" t="s">
        <v>6577</v>
      </c>
      <c r="E404" s="4" t="s">
        <v>8592</v>
      </c>
      <c r="F404" s="4">
        <v>80.0</v>
      </c>
      <c r="G404" s="11"/>
      <c r="I404" t="str">
        <f t="array" ref="I404">INDEX('Pre-transfer 2023 Points'!$D$16:$D$27,MATCH(1,MMULT(--('Pre-transfer 2023 Points'!$E$16:$L$27=D404),TRANSPOSE(COLUMN('Pre-transfer 2023 Points'!$E$16:$L$27)^0)),0))</f>
        <v>#N/A</v>
      </c>
    </row>
    <row r="405">
      <c r="A405" s="4">
        <v>404.0</v>
      </c>
      <c r="B405" s="4">
        <v>548.0</v>
      </c>
      <c r="C405" s="4" t="s">
        <v>152</v>
      </c>
      <c r="D405" s="4" t="s">
        <v>6736</v>
      </c>
      <c r="E405" s="4" t="s">
        <v>5766</v>
      </c>
      <c r="F405" s="4">
        <v>80.0</v>
      </c>
      <c r="G405" s="11"/>
      <c r="I405" t="str">
        <f t="array" ref="I405">INDEX('Pre-transfer 2023 Points'!$D$16:$D$27,MATCH(1,MMULT(--('Pre-transfer 2023 Points'!$E$16:$L$27=D405),TRANSPOSE(COLUMN('Pre-transfer 2023 Points'!$E$16:$L$27)^0)),0))</f>
        <v>#N/A</v>
      </c>
    </row>
    <row r="406">
      <c r="A406" s="4">
        <v>405.0</v>
      </c>
      <c r="B406" s="4">
        <v>137.0</v>
      </c>
      <c r="C406" s="4" t="s">
        <v>751</v>
      </c>
      <c r="D406" s="4" t="s">
        <v>6480</v>
      </c>
      <c r="E406" s="4" t="s">
        <v>8589</v>
      </c>
      <c r="F406" s="4">
        <v>80.0</v>
      </c>
      <c r="G406" s="11"/>
      <c r="I406" t="str">
        <f t="array" ref="I406">INDEX('Pre-transfer 2023 Points'!$D$16:$D$27,MATCH(1,MMULT(--('Pre-transfer 2023 Points'!$E$16:$L$27=D406),TRANSPOSE(COLUMN('Pre-transfer 2023 Points'!$E$16:$L$27)^0)),0))</f>
        <v>#N/A</v>
      </c>
    </row>
    <row r="407">
      <c r="A407" s="4">
        <v>406.0</v>
      </c>
      <c r="B407" s="4">
        <v>1049.0</v>
      </c>
      <c r="C407" s="4" t="s">
        <v>4593</v>
      </c>
      <c r="D407" s="4" t="s">
        <v>6604</v>
      </c>
      <c r="E407" s="4" t="s">
        <v>8592</v>
      </c>
      <c r="F407" s="4">
        <v>79.0</v>
      </c>
      <c r="G407" s="11"/>
      <c r="I407" t="str">
        <f t="array" ref="I407">INDEX('Pre-transfer 2023 Points'!$D$16:$D$27,MATCH(1,MMULT(--('Pre-transfer 2023 Points'!$E$16:$L$27=D407),TRANSPOSE(COLUMN('Pre-transfer 2023 Points'!$E$16:$L$27)^0)),0))</f>
        <v>#N/A</v>
      </c>
    </row>
    <row r="408">
      <c r="A408" s="4">
        <v>407.0</v>
      </c>
      <c r="B408" s="4">
        <v>561.0</v>
      </c>
      <c r="C408" s="4" t="s">
        <v>4344</v>
      </c>
      <c r="D408" s="4" t="s">
        <v>6353</v>
      </c>
      <c r="E408" s="4" t="s">
        <v>4330</v>
      </c>
      <c r="F408" s="4">
        <v>79.0</v>
      </c>
      <c r="G408" s="11"/>
      <c r="I408" t="str">
        <f t="array" ref="I408">INDEX('Pre-transfer 2023 Points'!$D$16:$D$27,MATCH(1,MMULT(--('Pre-transfer 2023 Points'!$E$16:$L$27=D408),TRANSPOSE(COLUMN('Pre-transfer 2023 Points'!$E$16:$L$27)^0)),0))</f>
        <v>#N/A</v>
      </c>
    </row>
    <row r="409">
      <c r="A409" s="4">
        <v>408.0</v>
      </c>
      <c r="B409" s="4">
        <v>222.0</v>
      </c>
      <c r="C409" s="4" t="s">
        <v>5621</v>
      </c>
      <c r="D409" s="4" t="s">
        <v>6786</v>
      </c>
      <c r="E409" s="4" t="s">
        <v>249</v>
      </c>
      <c r="F409" s="4">
        <v>78.0</v>
      </c>
      <c r="G409" s="11"/>
      <c r="I409" t="str">
        <f t="array" ref="I409">INDEX('Pre-transfer 2023 Points'!$D$16:$D$27,MATCH(1,MMULT(--('Pre-transfer 2023 Points'!$E$16:$L$27=D409),TRANSPOSE(COLUMN('Pre-transfer 2023 Points'!$E$16:$L$27)^0)),0))</f>
        <v>#N/A</v>
      </c>
    </row>
    <row r="410">
      <c r="A410" s="4">
        <v>409.0</v>
      </c>
      <c r="B410" s="4">
        <v>299.0</v>
      </c>
      <c r="C410" s="4" t="s">
        <v>5308</v>
      </c>
      <c r="D410" s="4" t="s">
        <v>6688</v>
      </c>
      <c r="E410" s="4" t="s">
        <v>8598</v>
      </c>
      <c r="F410" s="4">
        <v>78.0</v>
      </c>
      <c r="G410" s="11"/>
      <c r="I410" t="str">
        <f t="array" ref="I410">INDEX('Pre-transfer 2023 Points'!$D$16:$D$27,MATCH(1,MMULT(--('Pre-transfer 2023 Points'!$E$16:$L$27=D410),TRANSPOSE(COLUMN('Pre-transfer 2023 Points'!$E$16:$L$27)^0)),0))</f>
        <v>#N/A</v>
      </c>
    </row>
    <row r="411">
      <c r="A411" s="4">
        <v>410.0</v>
      </c>
      <c r="B411" s="4">
        <v>300.0</v>
      </c>
      <c r="C411" s="4" t="s">
        <v>5308</v>
      </c>
      <c r="D411" s="4" t="s">
        <v>6651</v>
      </c>
      <c r="E411" s="4" t="s">
        <v>8597</v>
      </c>
      <c r="F411" s="4">
        <v>78.0</v>
      </c>
      <c r="G411" s="11"/>
      <c r="I411" t="str">
        <f t="array" ref="I411">INDEX('Pre-transfer 2023 Points'!$D$16:$D$27,MATCH(1,MMULT(--('Pre-transfer 2023 Points'!$E$16:$L$27=D411),TRANSPOSE(COLUMN('Pre-transfer 2023 Points'!$E$16:$L$27)^0)),0))</f>
        <v>#N/A</v>
      </c>
    </row>
    <row r="412">
      <c r="A412" s="4">
        <v>411.0</v>
      </c>
      <c r="B412" s="4">
        <v>853.0</v>
      </c>
      <c r="C412" s="4" t="s">
        <v>5767</v>
      </c>
      <c r="D412" s="4" t="s">
        <v>6623</v>
      </c>
      <c r="E412" s="4" t="s">
        <v>4762</v>
      </c>
      <c r="F412" s="4">
        <v>78.0</v>
      </c>
      <c r="G412" s="11"/>
      <c r="I412" t="str">
        <f t="array" ref="I412">INDEX('Pre-transfer 2023 Points'!$D$16:$D$27,MATCH(1,MMULT(--('Pre-transfer 2023 Points'!$E$16:$L$27=D412),TRANSPOSE(COLUMN('Pre-transfer 2023 Points'!$E$16:$L$27)^0)),0))</f>
        <v>#N/A</v>
      </c>
    </row>
    <row r="413">
      <c r="A413" s="4">
        <v>412.0</v>
      </c>
      <c r="B413" s="4">
        <v>156.0</v>
      </c>
      <c r="C413" s="4" t="s">
        <v>4728</v>
      </c>
      <c r="D413" s="4" t="s">
        <v>6605</v>
      </c>
      <c r="E413" s="4" t="s">
        <v>4326</v>
      </c>
      <c r="F413" s="4">
        <v>78.0</v>
      </c>
      <c r="G413" s="11"/>
      <c r="I413" t="str">
        <f t="array" ref="I413">INDEX('Pre-transfer 2023 Points'!$D$16:$D$27,MATCH(1,MMULT(--('Pre-transfer 2023 Points'!$E$16:$L$27=D413),TRANSPOSE(COLUMN('Pre-transfer 2023 Points'!$E$16:$L$27)^0)),0))</f>
        <v>#N/A</v>
      </c>
    </row>
    <row r="414">
      <c r="A414" s="4">
        <v>413.0</v>
      </c>
      <c r="B414" s="4">
        <v>162.0</v>
      </c>
      <c r="C414" s="4" t="s">
        <v>5283</v>
      </c>
      <c r="D414" s="4" t="s">
        <v>6676</v>
      </c>
      <c r="E414" s="4" t="s">
        <v>8593</v>
      </c>
      <c r="F414" s="4">
        <v>78.0</v>
      </c>
      <c r="G414" s="11"/>
      <c r="I414" t="str">
        <f t="array" ref="I414">INDEX('Pre-transfer 2023 Points'!$D$16:$D$27,MATCH(1,MMULT(--('Pre-transfer 2023 Points'!$E$16:$L$27=D414),TRANSPOSE(COLUMN('Pre-transfer 2023 Points'!$E$16:$L$27)^0)),0))</f>
        <v>#N/A</v>
      </c>
    </row>
    <row r="415">
      <c r="A415" s="4">
        <v>414.0</v>
      </c>
      <c r="B415" s="4">
        <v>457.0</v>
      </c>
      <c r="C415" s="4" t="s">
        <v>539</v>
      </c>
      <c r="D415" s="4" t="s">
        <v>6721</v>
      </c>
      <c r="E415" s="4" t="s">
        <v>8593</v>
      </c>
      <c r="F415" s="4">
        <v>78.0</v>
      </c>
      <c r="G415" s="11"/>
      <c r="I415" t="str">
        <f t="array" ref="I415">INDEX('Pre-transfer 2023 Points'!$D$16:$D$27,MATCH(1,MMULT(--('Pre-transfer 2023 Points'!$E$16:$L$27=D415),TRANSPOSE(COLUMN('Pre-transfer 2023 Points'!$E$16:$L$27)^0)),0))</f>
        <v>#N/A</v>
      </c>
    </row>
    <row r="416">
      <c r="A416" s="4">
        <v>415.0</v>
      </c>
      <c r="B416" s="4">
        <v>651.0</v>
      </c>
      <c r="C416" s="4" t="s">
        <v>5334</v>
      </c>
      <c r="D416" s="4" t="s">
        <v>6667</v>
      </c>
      <c r="E416" s="4" t="s">
        <v>4330</v>
      </c>
      <c r="F416" s="4">
        <v>78.0</v>
      </c>
      <c r="G416" s="11"/>
      <c r="I416" t="str">
        <f t="array" ref="I416">INDEX('Pre-transfer 2023 Points'!$D$16:$D$27,MATCH(1,MMULT(--('Pre-transfer 2023 Points'!$E$16:$L$27=D416),TRANSPOSE(COLUMN('Pre-transfer 2023 Points'!$E$16:$L$27)^0)),0))</f>
        <v>#N/A</v>
      </c>
    </row>
    <row r="417">
      <c r="A417" s="4">
        <v>416.0</v>
      </c>
      <c r="B417" s="4">
        <v>260.0</v>
      </c>
      <c r="C417" s="4" t="s">
        <v>4401</v>
      </c>
      <c r="D417" s="4" t="s">
        <v>6618</v>
      </c>
      <c r="E417" s="4" t="s">
        <v>8594</v>
      </c>
      <c r="F417" s="4">
        <v>77.0</v>
      </c>
      <c r="G417" s="11"/>
      <c r="I417" t="str">
        <f t="array" ref="I417">INDEX('Pre-transfer 2023 Points'!$D$16:$D$27,MATCH(1,MMULT(--('Pre-transfer 2023 Points'!$E$16:$L$27=D417),TRANSPOSE(COLUMN('Pre-transfer 2023 Points'!$E$16:$L$27)^0)),0))</f>
        <v>Past performance is not a reliable indicator of future results </v>
      </c>
    </row>
    <row r="418">
      <c r="A418" s="4">
        <v>417.0</v>
      </c>
      <c r="B418" s="4">
        <v>1099.0</v>
      </c>
      <c r="C418" s="4" t="s">
        <v>4529</v>
      </c>
      <c r="D418" s="4" t="s">
        <v>6358</v>
      </c>
      <c r="E418" s="4" t="s">
        <v>8598</v>
      </c>
      <c r="F418" s="4">
        <v>77.0</v>
      </c>
      <c r="G418" s="11"/>
      <c r="I418" t="str">
        <f t="array" ref="I418">INDEX('Pre-transfer 2023 Points'!$D$16:$D$27,MATCH(1,MMULT(--('Pre-transfer 2023 Points'!$E$16:$L$27=D418),TRANSPOSE(COLUMN('Pre-transfer 2023 Points'!$E$16:$L$27)^0)),0))</f>
        <v>#N/A</v>
      </c>
    </row>
    <row r="419">
      <c r="A419" s="4">
        <v>418.0</v>
      </c>
      <c r="B419" s="4">
        <v>246.0</v>
      </c>
      <c r="C419" s="4" t="s">
        <v>5489</v>
      </c>
      <c r="D419" s="4" t="s">
        <v>6440</v>
      </c>
      <c r="E419" s="4" t="s">
        <v>93</v>
      </c>
      <c r="F419" s="4">
        <v>77.0</v>
      </c>
      <c r="G419" s="11"/>
      <c r="I419" t="str">
        <f t="array" ref="I419">INDEX('Pre-transfer 2023 Points'!$D$16:$D$27,MATCH(1,MMULT(--('Pre-transfer 2023 Points'!$E$16:$L$27=D419),TRANSPOSE(COLUMN('Pre-transfer 2023 Points'!$E$16:$L$27)^0)),0))</f>
        <v>#N/A</v>
      </c>
    </row>
    <row r="420">
      <c r="A420" s="4">
        <v>419.0</v>
      </c>
      <c r="B420" s="4">
        <v>1448.0</v>
      </c>
      <c r="C420" s="4" t="s">
        <v>4515</v>
      </c>
      <c r="D420" s="4" t="s">
        <v>6799</v>
      </c>
      <c r="E420" s="4" t="s">
        <v>6025</v>
      </c>
      <c r="F420" s="4">
        <v>77.0</v>
      </c>
      <c r="G420" s="11"/>
      <c r="I420" t="str">
        <f t="array" ref="I420">INDEX('Pre-transfer 2023 Points'!$D$16:$D$27,MATCH(1,MMULT(--('Pre-transfer 2023 Points'!$E$16:$L$27=D420),TRANSPOSE(COLUMN('Pre-transfer 2023 Points'!$E$16:$L$27)^0)),0))</f>
        <v>#N/A</v>
      </c>
    </row>
    <row r="421">
      <c r="A421" s="4">
        <v>420.0</v>
      </c>
      <c r="B421" s="4">
        <v>849.0</v>
      </c>
      <c r="C421" s="4" t="s">
        <v>613</v>
      </c>
      <c r="D421" s="4" t="s">
        <v>6796</v>
      </c>
      <c r="E421" s="4" t="s">
        <v>8596</v>
      </c>
      <c r="F421" s="4">
        <v>77.0</v>
      </c>
      <c r="G421" s="11"/>
      <c r="I421" t="str">
        <f t="array" ref="I421">INDEX('Pre-transfer 2023 Points'!$D$16:$D$27,MATCH(1,MMULT(--('Pre-transfer 2023 Points'!$E$16:$L$27=D421),TRANSPOSE(COLUMN('Pre-transfer 2023 Points'!$E$16:$L$27)^0)),0))</f>
        <v>#N/A</v>
      </c>
    </row>
    <row r="422">
      <c r="A422" s="4">
        <v>421.0</v>
      </c>
      <c r="B422" s="4">
        <v>312.0</v>
      </c>
      <c r="C422" s="4" t="s">
        <v>571</v>
      </c>
      <c r="D422" s="4" t="s">
        <v>6496</v>
      </c>
      <c r="E422" s="4" t="s">
        <v>8968</v>
      </c>
      <c r="F422" s="4">
        <v>76.0</v>
      </c>
      <c r="G422" s="11"/>
      <c r="I422" t="str">
        <f t="array" ref="I422">INDEX('Pre-transfer 2023 Points'!$D$16:$D$27,MATCH(1,MMULT(--('Pre-transfer 2023 Points'!$E$16:$L$27=D422),TRANSPOSE(COLUMN('Pre-transfer 2023 Points'!$E$16:$L$27)^0)),0))</f>
        <v>#N/A</v>
      </c>
    </row>
    <row r="423">
      <c r="A423" s="4">
        <v>422.0</v>
      </c>
      <c r="B423" s="4">
        <v>702.0</v>
      </c>
      <c r="C423" s="4" t="s">
        <v>907</v>
      </c>
      <c r="D423" s="4" t="s">
        <v>6802</v>
      </c>
      <c r="E423" s="4" t="s">
        <v>8668</v>
      </c>
      <c r="F423" s="4">
        <v>76.0</v>
      </c>
      <c r="G423" s="11"/>
      <c r="I423" t="str">
        <f t="array" ref="I423">INDEX('Pre-transfer 2023 Points'!$D$16:$D$27,MATCH(1,MMULT(--('Pre-transfer 2023 Points'!$E$16:$L$27=D423),TRANSPOSE(COLUMN('Pre-transfer 2023 Points'!$E$16:$L$27)^0)),0))</f>
        <v>#N/A</v>
      </c>
    </row>
    <row r="424">
      <c r="A424" s="4">
        <v>423.0</v>
      </c>
      <c r="B424" s="4">
        <v>609.0</v>
      </c>
      <c r="C424" s="4" t="s">
        <v>5768</v>
      </c>
      <c r="D424" s="4" t="s">
        <v>6612</v>
      </c>
      <c r="E424" s="4"/>
      <c r="F424" s="4">
        <v>76.0</v>
      </c>
      <c r="G424" s="11"/>
      <c r="I424" t="str">
        <f t="array" ref="I424">INDEX('Pre-transfer 2023 Points'!$D$16:$D$27,MATCH(1,MMULT(--('Pre-transfer 2023 Points'!$E$16:$L$27=D424),TRANSPOSE(COLUMN('Pre-transfer 2023 Points'!$E$16:$L$27)^0)),0))</f>
        <v>#N/A</v>
      </c>
    </row>
    <row r="425">
      <c r="A425" s="4">
        <v>424.0</v>
      </c>
      <c r="B425" s="4">
        <v>379.0</v>
      </c>
      <c r="C425" s="4" t="s">
        <v>315</v>
      </c>
      <c r="D425" s="4" t="s">
        <v>6420</v>
      </c>
      <c r="E425" s="4" t="s">
        <v>1658</v>
      </c>
      <c r="F425" s="4">
        <v>75.0</v>
      </c>
      <c r="G425" s="11"/>
      <c r="I425" t="str">
        <f t="array" ref="I425">INDEX('Pre-transfer 2023 Points'!$D$16:$D$27,MATCH(1,MMULT(--('Pre-transfer 2023 Points'!$E$16:$L$27=D425),TRANSPOSE(COLUMN('Pre-transfer 2023 Points'!$E$16:$L$27)^0)),0))</f>
        <v>#N/A</v>
      </c>
    </row>
    <row r="426">
      <c r="A426" s="4">
        <v>425.0</v>
      </c>
      <c r="B426" s="4">
        <v>797.0</v>
      </c>
      <c r="C426" s="4" t="s">
        <v>5312</v>
      </c>
      <c r="D426" s="4" t="s">
        <v>6798</v>
      </c>
      <c r="E426" s="4" t="s">
        <v>5919</v>
      </c>
      <c r="F426" s="4">
        <v>75.0</v>
      </c>
      <c r="G426" s="11"/>
      <c r="I426" t="str">
        <f t="array" ref="I426">INDEX('Pre-transfer 2023 Points'!$D$16:$D$27,MATCH(1,MMULT(--('Pre-transfer 2023 Points'!$E$16:$L$27=D426),TRANSPOSE(COLUMN('Pre-transfer 2023 Points'!$E$16:$L$27)^0)),0))</f>
        <v>#N/A</v>
      </c>
    </row>
    <row r="427">
      <c r="A427" s="4">
        <v>426.0</v>
      </c>
      <c r="B427" s="4"/>
      <c r="C427" s="4" t="s">
        <v>5776</v>
      </c>
      <c r="D427" s="4" t="s">
        <v>6810</v>
      </c>
      <c r="E427" s="4" t="s">
        <v>4600</v>
      </c>
      <c r="F427" s="4">
        <v>75.0</v>
      </c>
      <c r="G427" s="11"/>
      <c r="I427" t="str">
        <f t="array" ref="I427">INDEX('Pre-transfer 2023 Points'!$D$16:$D$27,MATCH(1,MMULT(--('Pre-transfer 2023 Points'!$E$16:$L$27=D427),TRANSPOSE(COLUMN('Pre-transfer 2023 Points'!$E$16:$L$27)^0)),0))</f>
        <v>#N/A</v>
      </c>
    </row>
    <row r="428">
      <c r="A428" s="4">
        <v>427.0</v>
      </c>
      <c r="B428" s="4">
        <v>2244.0</v>
      </c>
      <c r="C428" s="4" t="s">
        <v>8993</v>
      </c>
      <c r="D428" s="4" t="s">
        <v>6423</v>
      </c>
      <c r="E428" s="4" t="s">
        <v>8613</v>
      </c>
      <c r="F428" s="4">
        <v>75.0</v>
      </c>
      <c r="G428" s="11"/>
      <c r="I428" t="str">
        <f t="array" ref="I428">INDEX('Pre-transfer 2023 Points'!$D$16:$D$27,MATCH(1,MMULT(--('Pre-transfer 2023 Points'!$E$16:$L$27=D428),TRANSPOSE(COLUMN('Pre-transfer 2023 Points'!$E$16:$L$27)^0)),0))</f>
        <v>#N/A</v>
      </c>
    </row>
    <row r="429">
      <c r="A429" s="4">
        <v>428.0</v>
      </c>
      <c r="B429" s="4">
        <v>1477.0</v>
      </c>
      <c r="C429" s="4" t="s">
        <v>4679</v>
      </c>
      <c r="D429" s="4" t="s">
        <v>6629</v>
      </c>
      <c r="E429" s="4" t="s">
        <v>8590</v>
      </c>
      <c r="F429" s="4">
        <v>75.0</v>
      </c>
      <c r="G429" s="11"/>
      <c r="I429" t="str">
        <f t="array" ref="I429">INDEX('Pre-transfer 2023 Points'!$D$16:$D$27,MATCH(1,MMULT(--('Pre-transfer 2023 Points'!$E$16:$L$27=D429),TRANSPOSE(COLUMN('Pre-transfer 2023 Points'!$E$16:$L$27)^0)),0))</f>
        <v>#N/A</v>
      </c>
    </row>
    <row r="430">
      <c r="A430" s="4">
        <v>429.0</v>
      </c>
      <c r="B430" s="4">
        <v>388.0</v>
      </c>
      <c r="C430" s="4" t="s">
        <v>4378</v>
      </c>
      <c r="D430" s="4" t="s">
        <v>6359</v>
      </c>
      <c r="E430" s="4" t="s">
        <v>93</v>
      </c>
      <c r="F430" s="4">
        <v>74.0</v>
      </c>
      <c r="G430" s="11"/>
      <c r="I430" t="str">
        <f t="array" ref="I430">INDEX('Pre-transfer 2023 Points'!$D$16:$D$27,MATCH(1,MMULT(--('Pre-transfer 2023 Points'!$E$16:$L$27=D430),TRANSPOSE(COLUMN('Pre-transfer 2023 Points'!$E$16:$L$27)^0)),0))</f>
        <v>#N/A</v>
      </c>
    </row>
    <row r="431">
      <c r="A431" s="4">
        <v>430.0</v>
      </c>
      <c r="B431" s="4">
        <v>1246.0</v>
      </c>
      <c r="C431" s="4" t="s">
        <v>5490</v>
      </c>
      <c r="D431" s="4" t="s">
        <v>6728</v>
      </c>
      <c r="E431" s="4" t="s">
        <v>8639</v>
      </c>
      <c r="F431" s="4">
        <v>74.0</v>
      </c>
      <c r="G431" s="11"/>
      <c r="I431" t="str">
        <f t="array" ref="I431">INDEX('Pre-transfer 2023 Points'!$D$16:$D$27,MATCH(1,MMULT(--('Pre-transfer 2023 Points'!$E$16:$L$27=D431),TRANSPOSE(COLUMN('Pre-transfer 2023 Points'!$E$16:$L$27)^0)),0))</f>
        <v>#N/A</v>
      </c>
    </row>
    <row r="432">
      <c r="A432" s="4">
        <v>431.0</v>
      </c>
      <c r="B432" s="4">
        <v>954.0</v>
      </c>
      <c r="C432" s="4" t="s">
        <v>5354</v>
      </c>
      <c r="D432" s="4" t="s">
        <v>6743</v>
      </c>
      <c r="E432" s="4" t="s">
        <v>8628</v>
      </c>
      <c r="F432" s="4">
        <v>74.0</v>
      </c>
      <c r="G432" s="11"/>
      <c r="I432" t="str">
        <f t="array" ref="I432">INDEX('Pre-transfer 2023 Points'!$D$16:$D$27,MATCH(1,MMULT(--('Pre-transfer 2023 Points'!$E$16:$L$27=D432),TRANSPOSE(COLUMN('Pre-transfer 2023 Points'!$E$16:$L$27)^0)),0))</f>
        <v>#N/A</v>
      </c>
    </row>
    <row r="433">
      <c r="A433" s="4">
        <v>432.0</v>
      </c>
      <c r="B433" s="4">
        <v>321.0</v>
      </c>
      <c r="C433" s="4" t="s">
        <v>4379</v>
      </c>
      <c r="D433" s="4" t="s">
        <v>6746</v>
      </c>
      <c r="E433" s="4" t="s">
        <v>976</v>
      </c>
      <c r="F433" s="4">
        <v>73.0</v>
      </c>
      <c r="G433" s="11"/>
      <c r="I433" t="str">
        <f t="array" ref="I433">INDEX('Pre-transfer 2023 Points'!$D$16:$D$27,MATCH(1,MMULT(--('Pre-transfer 2023 Points'!$E$16:$L$27=D433),TRANSPOSE(COLUMN('Pre-transfer 2023 Points'!$E$16:$L$27)^0)),0))</f>
        <v>#N/A</v>
      </c>
    </row>
    <row r="434">
      <c r="A434" s="4">
        <v>433.0</v>
      </c>
      <c r="B434" s="4"/>
      <c r="C434" s="4" t="s">
        <v>5776</v>
      </c>
      <c r="D434" s="4" t="s">
        <v>6648</v>
      </c>
      <c r="E434" s="4" t="s">
        <v>8598</v>
      </c>
      <c r="F434" s="4">
        <v>73.0</v>
      </c>
      <c r="G434" s="11"/>
      <c r="I434" t="str">
        <f t="array" ref="I434">INDEX('Pre-transfer 2023 Points'!$D$16:$D$27,MATCH(1,MMULT(--('Pre-transfer 2023 Points'!$E$16:$L$27=D434),TRANSPOSE(COLUMN('Pre-transfer 2023 Points'!$E$16:$L$27)^0)),0))</f>
        <v>#N/A</v>
      </c>
    </row>
    <row r="435">
      <c r="A435" s="4">
        <v>434.0</v>
      </c>
      <c r="B435" s="4">
        <v>1047.0</v>
      </c>
      <c r="C435" s="4" t="s">
        <v>1608</v>
      </c>
      <c r="D435" s="4" t="s">
        <v>6597</v>
      </c>
      <c r="E435" s="4" t="s">
        <v>8600</v>
      </c>
      <c r="F435" s="4">
        <v>73.0</v>
      </c>
      <c r="G435" s="11"/>
      <c r="I435" t="str">
        <f t="array" ref="I435">INDEX('Pre-transfer 2023 Points'!$D$16:$D$27,MATCH(1,MMULT(--('Pre-transfer 2023 Points'!$E$16:$L$27=D435),TRANSPOSE(COLUMN('Pre-transfer 2023 Points'!$E$16:$L$27)^0)),0))</f>
        <v>#N/A</v>
      </c>
    </row>
    <row r="436">
      <c r="A436" s="4">
        <v>435.0</v>
      </c>
      <c r="B436" s="4">
        <v>380.0</v>
      </c>
      <c r="C436" s="4" t="s">
        <v>252</v>
      </c>
      <c r="D436" s="4" t="s">
        <v>6639</v>
      </c>
      <c r="E436" s="4" t="s">
        <v>5793</v>
      </c>
      <c r="F436" s="4">
        <v>72.0</v>
      </c>
      <c r="G436" s="11"/>
      <c r="I436" t="str">
        <f t="array" ref="I436">INDEX('Pre-transfer 2023 Points'!$D$16:$D$27,MATCH(1,MMULT(--('Pre-transfer 2023 Points'!$E$16:$L$27=D436),TRANSPOSE(COLUMN('Pre-transfer 2023 Points'!$E$16:$L$27)^0)),0))</f>
        <v>#N/A</v>
      </c>
    </row>
    <row r="437">
      <c r="A437" s="4">
        <v>436.0</v>
      </c>
      <c r="B437" s="4">
        <v>1234.0</v>
      </c>
      <c r="C437" s="4" t="s">
        <v>5429</v>
      </c>
      <c r="D437" s="4" t="s">
        <v>6819</v>
      </c>
      <c r="E437" s="4" t="s">
        <v>5793</v>
      </c>
      <c r="F437" s="4">
        <v>72.0</v>
      </c>
      <c r="G437" s="11"/>
      <c r="I437" t="str">
        <f t="array" ref="I437">INDEX('Pre-transfer 2023 Points'!$D$16:$D$27,MATCH(1,MMULT(--('Pre-transfer 2023 Points'!$E$16:$L$27=D437),TRANSPOSE(COLUMN('Pre-transfer 2023 Points'!$E$16:$L$27)^0)),0))</f>
        <v>#N/A</v>
      </c>
    </row>
    <row r="438">
      <c r="A438" s="4">
        <v>437.0</v>
      </c>
      <c r="B438" s="4"/>
      <c r="C438" s="4" t="s">
        <v>5776</v>
      </c>
      <c r="D438" s="4" t="s">
        <v>6537</v>
      </c>
      <c r="E438" s="4" t="s">
        <v>8598</v>
      </c>
      <c r="F438" s="4">
        <v>71.0</v>
      </c>
      <c r="G438" s="11"/>
      <c r="I438" t="str">
        <f t="array" ref="I438">INDEX('Pre-transfer 2023 Points'!$D$16:$D$27,MATCH(1,MMULT(--('Pre-transfer 2023 Points'!$E$16:$L$27=D438),TRANSPOSE(COLUMN('Pre-transfer 2023 Points'!$E$16:$L$27)^0)),0))</f>
        <v>#N/A</v>
      </c>
    </row>
    <row r="439">
      <c r="A439" s="4">
        <v>438.0</v>
      </c>
      <c r="B439" s="4">
        <v>502.0</v>
      </c>
      <c r="C439" s="4" t="s">
        <v>4381</v>
      </c>
      <c r="D439" s="4" t="s">
        <v>6739</v>
      </c>
      <c r="E439" s="4" t="s">
        <v>8968</v>
      </c>
      <c r="F439" s="4">
        <v>71.0</v>
      </c>
      <c r="G439" s="11"/>
      <c r="I439" t="str">
        <f t="array" ref="I439">INDEX('Pre-transfer 2023 Points'!$D$16:$D$27,MATCH(1,MMULT(--('Pre-transfer 2023 Points'!$E$16:$L$27=D439),TRANSPOSE(COLUMN('Pre-transfer 2023 Points'!$E$16:$L$27)^0)),0))</f>
        <v>#N/A</v>
      </c>
    </row>
    <row r="440">
      <c r="A440" s="4">
        <v>439.0</v>
      </c>
      <c r="B440" s="4">
        <v>683.0</v>
      </c>
      <c r="C440" s="4" t="s">
        <v>299</v>
      </c>
      <c r="D440" s="4" t="s">
        <v>6840</v>
      </c>
      <c r="E440" s="4" t="s">
        <v>5932</v>
      </c>
      <c r="F440" s="4">
        <v>71.0</v>
      </c>
      <c r="G440" s="11"/>
      <c r="I440" t="str">
        <f t="array" ref="I440">INDEX('Pre-transfer 2023 Points'!$D$16:$D$27,MATCH(1,MMULT(--('Pre-transfer 2023 Points'!$E$16:$L$27=D440),TRANSPOSE(COLUMN('Pre-transfer 2023 Points'!$E$16:$L$27)^0)),0))</f>
        <v>#N/A</v>
      </c>
    </row>
    <row r="441">
      <c r="A441" s="4">
        <v>440.0</v>
      </c>
      <c r="B441" s="4">
        <v>595.0</v>
      </c>
      <c r="C441" s="4" t="s">
        <v>1836</v>
      </c>
      <c r="D441" s="4" t="s">
        <v>6712</v>
      </c>
      <c r="E441" s="4" t="s">
        <v>8593</v>
      </c>
      <c r="F441" s="4">
        <v>70.0</v>
      </c>
      <c r="G441" s="11"/>
      <c r="I441" t="str">
        <f t="array" ref="I441">INDEX('Pre-transfer 2023 Points'!$D$16:$D$27,MATCH(1,MMULT(--('Pre-transfer 2023 Points'!$E$16:$L$27=D441),TRANSPOSE(COLUMN('Pre-transfer 2023 Points'!$E$16:$L$27)^0)),0))</f>
        <v>#N/A</v>
      </c>
    </row>
    <row r="442">
      <c r="A442" s="4">
        <v>441.0</v>
      </c>
      <c r="B442" s="4">
        <v>929.0</v>
      </c>
      <c r="C442" s="4" t="s">
        <v>4463</v>
      </c>
      <c r="D442" s="4" t="s">
        <v>6812</v>
      </c>
      <c r="E442" s="4" t="s">
        <v>249</v>
      </c>
      <c r="F442" s="4">
        <v>70.0</v>
      </c>
      <c r="G442" s="11"/>
      <c r="I442" t="str">
        <f t="array" ref="I442">INDEX('Pre-transfer 2023 Points'!$D$16:$D$27,MATCH(1,MMULT(--('Pre-transfer 2023 Points'!$E$16:$L$27=D442),TRANSPOSE(COLUMN('Pre-transfer 2023 Points'!$E$16:$L$27)^0)),0))</f>
        <v>#N/A</v>
      </c>
    </row>
    <row r="443">
      <c r="A443" s="4">
        <v>442.0</v>
      </c>
      <c r="B443" s="4">
        <v>1748.0</v>
      </c>
      <c r="C443" s="4" t="s">
        <v>8994</v>
      </c>
      <c r="D443" s="4" t="s">
        <v>6848</v>
      </c>
      <c r="E443" s="4" t="s">
        <v>8628</v>
      </c>
      <c r="F443" s="4">
        <v>70.0</v>
      </c>
      <c r="G443" s="11"/>
      <c r="I443" t="str">
        <f t="array" ref="I443">INDEX('Pre-transfer 2023 Points'!$D$16:$D$27,MATCH(1,MMULT(--('Pre-transfer 2023 Points'!$E$16:$L$27=D443),TRANSPOSE(COLUMN('Pre-transfer 2023 Points'!$E$16:$L$27)^0)),0))</f>
        <v>#N/A</v>
      </c>
    </row>
    <row r="444">
      <c r="A444" s="4">
        <v>443.0</v>
      </c>
      <c r="B444" s="4">
        <v>394.0</v>
      </c>
      <c r="C444" s="4" t="s">
        <v>737</v>
      </c>
      <c r="D444" s="4" t="s">
        <v>6724</v>
      </c>
      <c r="E444" s="4" t="s">
        <v>8605</v>
      </c>
      <c r="F444" s="4">
        <v>70.0</v>
      </c>
      <c r="G444" s="11"/>
      <c r="I444" t="str">
        <f t="array" ref="I444">INDEX('Pre-transfer 2023 Points'!$D$16:$D$27,MATCH(1,MMULT(--('Pre-transfer 2023 Points'!$E$16:$L$27=D444),TRANSPOSE(COLUMN('Pre-transfer 2023 Points'!$E$16:$L$27)^0)),0))</f>
        <v>#N/A</v>
      </c>
    </row>
    <row r="445">
      <c r="A445" s="4">
        <v>444.0</v>
      </c>
      <c r="B445" s="4">
        <v>772.0</v>
      </c>
      <c r="C445" s="4" t="s">
        <v>243</v>
      </c>
      <c r="D445" s="4" t="s">
        <v>6818</v>
      </c>
      <c r="E445" s="4" t="s">
        <v>8598</v>
      </c>
      <c r="F445" s="4">
        <v>69.0</v>
      </c>
      <c r="G445" s="11"/>
      <c r="I445" t="str">
        <f t="array" ref="I445">INDEX('Pre-transfer 2023 Points'!$D$16:$D$27,MATCH(1,MMULT(--('Pre-transfer 2023 Points'!$E$16:$L$27=D445),TRANSPOSE(COLUMN('Pre-transfer 2023 Points'!$E$16:$L$27)^0)),0))</f>
        <v>#N/A</v>
      </c>
    </row>
    <row r="446">
      <c r="A446" s="4">
        <v>445.0</v>
      </c>
      <c r="B446" s="4">
        <v>745.0</v>
      </c>
      <c r="C446" s="4" t="s">
        <v>766</v>
      </c>
      <c r="D446" s="4" t="s">
        <v>6813</v>
      </c>
      <c r="E446" s="4" t="s">
        <v>8596</v>
      </c>
      <c r="F446" s="4">
        <v>69.0</v>
      </c>
      <c r="G446" s="11"/>
      <c r="I446" t="str">
        <f t="array" ref="I446">INDEX('Pre-transfer 2023 Points'!$D$16:$D$27,MATCH(1,MMULT(--('Pre-transfer 2023 Points'!$E$16:$L$27=D446),TRANSPOSE(COLUMN('Pre-transfer 2023 Points'!$E$16:$L$27)^0)),0))</f>
        <v>#N/A</v>
      </c>
    </row>
    <row r="447">
      <c r="A447" s="4">
        <v>446.0</v>
      </c>
      <c r="B447" s="4">
        <v>324.0</v>
      </c>
      <c r="C447" s="4" t="s">
        <v>712</v>
      </c>
      <c r="D447" s="4" t="s">
        <v>6633</v>
      </c>
      <c r="E447" s="4" t="s">
        <v>4330</v>
      </c>
      <c r="F447" s="4">
        <v>69.0</v>
      </c>
      <c r="G447" s="11"/>
      <c r="I447" t="str">
        <f t="array" ref="I447">INDEX('Pre-transfer 2023 Points'!$D$16:$D$27,MATCH(1,MMULT(--('Pre-transfer 2023 Points'!$E$16:$L$27=D447),TRANSPOSE(COLUMN('Pre-transfer 2023 Points'!$E$16:$L$27)^0)),0))</f>
        <v>#N/A</v>
      </c>
    </row>
    <row r="448">
      <c r="A448" s="4">
        <v>447.0</v>
      </c>
      <c r="B448" s="4">
        <v>710.0</v>
      </c>
      <c r="C448" s="4" t="s">
        <v>5322</v>
      </c>
      <c r="D448" s="4" t="s">
        <v>6383</v>
      </c>
      <c r="E448" s="4" t="s">
        <v>4314</v>
      </c>
      <c r="F448" s="4">
        <v>69.0</v>
      </c>
      <c r="G448" s="11"/>
      <c r="I448" t="str">
        <f t="array" ref="I448">INDEX('Pre-transfer 2023 Points'!$D$16:$D$27,MATCH(1,MMULT(--('Pre-transfer 2023 Points'!$E$16:$L$27=D448),TRANSPOSE(COLUMN('Pre-transfer 2023 Points'!$E$16:$L$27)^0)),0))</f>
        <v>#N/A</v>
      </c>
    </row>
    <row r="449">
      <c r="A449" s="4">
        <v>448.0</v>
      </c>
      <c r="B449" s="4">
        <v>231.0</v>
      </c>
      <c r="C449" s="4" t="s">
        <v>5416</v>
      </c>
      <c r="D449" s="4" t="s">
        <v>6631</v>
      </c>
      <c r="E449" s="4" t="s">
        <v>8591</v>
      </c>
      <c r="F449" s="4">
        <v>68.0</v>
      </c>
      <c r="G449" s="11"/>
      <c r="I449" t="str">
        <f t="array" ref="I449">INDEX('Pre-transfer 2023 Points'!$D$16:$D$27,MATCH(1,MMULT(--('Pre-transfer 2023 Points'!$E$16:$L$27=D449),TRANSPOSE(COLUMN('Pre-transfer 2023 Points'!$E$16:$L$27)^0)),0))</f>
        <v>#N/A</v>
      </c>
    </row>
    <row r="450">
      <c r="A450" s="4">
        <v>449.0</v>
      </c>
      <c r="B450" s="4">
        <v>1543.0</v>
      </c>
      <c r="C450" s="4" t="s">
        <v>5469</v>
      </c>
      <c r="D450" s="4" t="s">
        <v>6682</v>
      </c>
      <c r="E450" s="4" t="s">
        <v>4696</v>
      </c>
      <c r="F450" s="4">
        <v>68.0</v>
      </c>
      <c r="G450" s="11"/>
      <c r="I450" t="str">
        <f t="array" ref="I450">INDEX('Pre-transfer 2023 Points'!$D$16:$D$27,MATCH(1,MMULT(--('Pre-transfer 2023 Points'!$E$16:$L$27=D450),TRANSPOSE(COLUMN('Pre-transfer 2023 Points'!$E$16:$L$27)^0)),0))</f>
        <v>#N/A</v>
      </c>
    </row>
    <row r="451">
      <c r="A451" s="4">
        <v>450.0</v>
      </c>
      <c r="B451" s="4">
        <v>473.0</v>
      </c>
      <c r="C451" s="4" t="s">
        <v>4313</v>
      </c>
      <c r="D451" s="4" t="s">
        <v>6763</v>
      </c>
      <c r="E451" s="4" t="s">
        <v>8662</v>
      </c>
      <c r="F451" s="4">
        <v>68.0</v>
      </c>
      <c r="G451" s="11"/>
      <c r="I451" t="str">
        <f t="array" ref="I451">INDEX('Pre-transfer 2023 Points'!$D$16:$D$27,MATCH(1,MMULT(--('Pre-transfer 2023 Points'!$E$16:$L$27=D451),TRANSPOSE(COLUMN('Pre-transfer 2023 Points'!$E$16:$L$27)^0)),0))</f>
        <v>#N/A</v>
      </c>
    </row>
    <row r="452">
      <c r="A452" s="4">
        <v>451.0</v>
      </c>
      <c r="B452" s="4">
        <v>802.0</v>
      </c>
      <c r="C452" s="4" t="s">
        <v>278</v>
      </c>
      <c r="D452" s="4" t="s">
        <v>6538</v>
      </c>
      <c r="E452" s="4" t="s">
        <v>4314</v>
      </c>
      <c r="F452" s="4">
        <v>67.0</v>
      </c>
      <c r="G452" s="11"/>
      <c r="I452" t="str">
        <f t="array" ref="I452">INDEX('Pre-transfer 2023 Points'!$D$16:$D$27,MATCH(1,MMULT(--('Pre-transfer 2023 Points'!$E$16:$L$27=D452),TRANSPOSE(COLUMN('Pre-transfer 2023 Points'!$E$16:$L$27)^0)),0))</f>
        <v>#N/A</v>
      </c>
    </row>
    <row r="453">
      <c r="A453" s="4">
        <v>452.0</v>
      </c>
      <c r="B453" s="4">
        <v>744.0</v>
      </c>
      <c r="C453" s="4" t="s">
        <v>1366</v>
      </c>
      <c r="D453" s="4" t="s">
        <v>6795</v>
      </c>
      <c r="E453" s="4" t="s">
        <v>8995</v>
      </c>
      <c r="F453" s="4">
        <v>67.0</v>
      </c>
      <c r="G453" s="11"/>
      <c r="I453" t="str">
        <f t="array" ref="I453">INDEX('Pre-transfer 2023 Points'!$D$16:$D$27,MATCH(1,MMULT(--('Pre-transfer 2023 Points'!$E$16:$L$27=D453),TRANSPOSE(COLUMN('Pre-transfer 2023 Points'!$E$16:$L$27)^0)),0))</f>
        <v>#N/A</v>
      </c>
    </row>
    <row r="454">
      <c r="A454" s="4">
        <v>453.0</v>
      </c>
      <c r="B454" s="4">
        <v>599.0</v>
      </c>
      <c r="C454" s="4" t="s">
        <v>441</v>
      </c>
      <c r="D454" s="4" t="s">
        <v>6574</v>
      </c>
      <c r="E454" s="4" t="s">
        <v>465</v>
      </c>
      <c r="F454" s="4">
        <v>67.0</v>
      </c>
      <c r="G454" s="11"/>
      <c r="I454" t="str">
        <f t="array" ref="I454">INDEX('Pre-transfer 2023 Points'!$D$16:$D$27,MATCH(1,MMULT(--('Pre-transfer 2023 Points'!$E$16:$L$27=D454),TRANSPOSE(COLUMN('Pre-transfer 2023 Points'!$E$16:$L$27)^0)),0))</f>
        <v>#N/A</v>
      </c>
    </row>
    <row r="455">
      <c r="A455" s="4">
        <v>454.0</v>
      </c>
      <c r="B455" s="4">
        <v>89.0</v>
      </c>
      <c r="C455" s="4" t="s">
        <v>4566</v>
      </c>
      <c r="D455" s="4" t="s">
        <v>6548</v>
      </c>
      <c r="E455" s="4" t="s">
        <v>8594</v>
      </c>
      <c r="F455" s="4">
        <v>67.0</v>
      </c>
      <c r="G455" s="11"/>
      <c r="I455" t="str">
        <f t="array" ref="I455">INDEX('Pre-transfer 2023 Points'!$D$16:$D$27,MATCH(1,MMULT(--('Pre-transfer 2023 Points'!$E$16:$L$27=D455),TRANSPOSE(COLUMN('Pre-transfer 2023 Points'!$E$16:$L$27)^0)),0))</f>
        <v>Dave</v>
      </c>
    </row>
    <row r="456">
      <c r="A456" s="4">
        <v>455.0</v>
      </c>
      <c r="B456" s="4">
        <v>480.0</v>
      </c>
      <c r="C456" s="4" t="s">
        <v>269</v>
      </c>
      <c r="D456" s="4" t="s">
        <v>6690</v>
      </c>
      <c r="E456" s="4" t="s">
        <v>8603</v>
      </c>
      <c r="F456" s="4">
        <v>67.0</v>
      </c>
      <c r="G456" s="11"/>
      <c r="I456" t="str">
        <f t="array" ref="I456">INDEX('Pre-transfer 2023 Points'!$D$16:$D$27,MATCH(1,MMULT(--('Pre-transfer 2023 Points'!$E$16:$L$27=D456),TRANSPOSE(COLUMN('Pre-transfer 2023 Points'!$E$16:$L$27)^0)),0))</f>
        <v>#N/A</v>
      </c>
    </row>
    <row r="457">
      <c r="A457" s="4">
        <v>456.0</v>
      </c>
      <c r="B457" s="4">
        <v>624.0</v>
      </c>
      <c r="C457" s="4" t="s">
        <v>5310</v>
      </c>
      <c r="D457" s="4" t="s">
        <v>6785</v>
      </c>
      <c r="E457" s="4" t="s">
        <v>5793</v>
      </c>
      <c r="F457" s="4">
        <v>67.0</v>
      </c>
      <c r="G457" s="11"/>
      <c r="I457" t="str">
        <f t="array" ref="I457">INDEX('Pre-transfer 2023 Points'!$D$16:$D$27,MATCH(1,MMULT(--('Pre-transfer 2023 Points'!$E$16:$L$27=D457),TRANSPOSE(COLUMN('Pre-transfer 2023 Points'!$E$16:$L$27)^0)),0))</f>
        <v>#N/A</v>
      </c>
    </row>
    <row r="458">
      <c r="A458" s="4">
        <v>457.0</v>
      </c>
      <c r="B458" s="4">
        <v>313.0</v>
      </c>
      <c r="C458" s="4" t="s">
        <v>1444</v>
      </c>
      <c r="D458" s="4" t="s">
        <v>6838</v>
      </c>
      <c r="E458" s="4" t="s">
        <v>5337</v>
      </c>
      <c r="F458" s="4">
        <v>66.0</v>
      </c>
      <c r="G458" s="11"/>
      <c r="I458" t="str">
        <f t="array" ref="I458">INDEX('Pre-transfer 2023 Points'!$D$16:$D$27,MATCH(1,MMULT(--('Pre-transfer 2023 Points'!$E$16:$L$27=D458),TRANSPOSE(COLUMN('Pre-transfer 2023 Points'!$E$16:$L$27)^0)),0))</f>
        <v>#N/A</v>
      </c>
    </row>
    <row r="459">
      <c r="A459" s="4">
        <v>458.0</v>
      </c>
      <c r="B459" s="4">
        <v>916.0</v>
      </c>
      <c r="C459" s="4" t="s">
        <v>4543</v>
      </c>
      <c r="D459" s="4" t="s">
        <v>6593</v>
      </c>
      <c r="E459" s="4" t="s">
        <v>6025</v>
      </c>
      <c r="F459" s="4">
        <v>66.0</v>
      </c>
      <c r="G459" s="11"/>
      <c r="I459" t="str">
        <f t="array" ref="I459">INDEX('Pre-transfer 2023 Points'!$D$16:$D$27,MATCH(1,MMULT(--('Pre-transfer 2023 Points'!$E$16:$L$27=D459),TRANSPOSE(COLUMN('Pre-transfer 2023 Points'!$E$16:$L$27)^0)),0))</f>
        <v>#N/A</v>
      </c>
    </row>
    <row r="460">
      <c r="A460" s="4">
        <v>459.0</v>
      </c>
      <c r="B460" s="4">
        <v>187.0</v>
      </c>
      <c r="C460" s="4" t="s">
        <v>1522</v>
      </c>
      <c r="D460" s="4" t="s">
        <v>6768</v>
      </c>
      <c r="E460" s="4" t="s">
        <v>8590</v>
      </c>
      <c r="F460" s="4">
        <v>66.0</v>
      </c>
      <c r="G460" s="11"/>
      <c r="I460" t="str">
        <f t="array" ref="I460">INDEX('Pre-transfer 2023 Points'!$D$16:$D$27,MATCH(1,MMULT(--('Pre-transfer 2023 Points'!$E$16:$L$27=D460),TRANSPOSE(COLUMN('Pre-transfer 2023 Points'!$E$16:$L$27)^0)),0))</f>
        <v>#N/A</v>
      </c>
    </row>
    <row r="461">
      <c r="A461" s="4">
        <v>460.0</v>
      </c>
      <c r="B461" s="4"/>
      <c r="C461" s="4" t="s">
        <v>5776</v>
      </c>
      <c r="D461" s="4" t="s">
        <v>6777</v>
      </c>
      <c r="E461" s="4" t="s">
        <v>8664</v>
      </c>
      <c r="F461" s="4">
        <v>66.0</v>
      </c>
      <c r="G461" s="11"/>
      <c r="I461" t="str">
        <f t="array" ref="I461">INDEX('Pre-transfer 2023 Points'!$D$16:$D$27,MATCH(1,MMULT(--('Pre-transfer 2023 Points'!$E$16:$L$27=D461),TRANSPOSE(COLUMN('Pre-transfer 2023 Points'!$E$16:$L$27)^0)),0))</f>
        <v>#N/A</v>
      </c>
    </row>
    <row r="462">
      <c r="A462" s="4">
        <v>461.0</v>
      </c>
      <c r="B462" s="4">
        <v>1747.0</v>
      </c>
      <c r="C462" s="4" t="s">
        <v>8996</v>
      </c>
      <c r="D462" s="4" t="s">
        <v>6872</v>
      </c>
      <c r="E462" s="4" t="s">
        <v>4564</v>
      </c>
      <c r="F462" s="4">
        <v>66.0</v>
      </c>
      <c r="G462" s="11"/>
      <c r="I462" t="str">
        <f t="array" ref="I462">INDEX('Pre-transfer 2023 Points'!$D$16:$D$27,MATCH(1,MMULT(--('Pre-transfer 2023 Points'!$E$16:$L$27=D462),TRANSPOSE(COLUMN('Pre-transfer 2023 Points'!$E$16:$L$27)^0)),0))</f>
        <v>#N/A</v>
      </c>
    </row>
    <row r="463">
      <c r="A463" s="4">
        <v>462.0</v>
      </c>
      <c r="B463" s="4">
        <v>498.0</v>
      </c>
      <c r="C463" s="4" t="s">
        <v>1248</v>
      </c>
      <c r="D463" s="4" t="s">
        <v>6725</v>
      </c>
      <c r="E463" s="4" t="s">
        <v>102</v>
      </c>
      <c r="F463" s="4">
        <v>65.0</v>
      </c>
      <c r="G463" s="11"/>
      <c r="I463" t="str">
        <f t="array" ref="I463">INDEX('Pre-transfer 2023 Points'!$D$16:$D$27,MATCH(1,MMULT(--('Pre-transfer 2023 Points'!$E$16:$L$27=D463),TRANSPOSE(COLUMN('Pre-transfer 2023 Points'!$E$16:$L$27)^0)),0))</f>
        <v>#N/A</v>
      </c>
    </row>
    <row r="464">
      <c r="A464" s="4">
        <v>463.0</v>
      </c>
      <c r="B464" s="4">
        <v>415.0</v>
      </c>
      <c r="C464" s="4" t="s">
        <v>217</v>
      </c>
      <c r="D464" s="4" t="s">
        <v>6544</v>
      </c>
      <c r="E464" s="4" t="s">
        <v>4326</v>
      </c>
      <c r="F464" s="4">
        <v>65.0</v>
      </c>
      <c r="G464" s="11"/>
      <c r="I464" t="str">
        <f t="array" ref="I464">INDEX('Pre-transfer 2023 Points'!$D$16:$D$27,MATCH(1,MMULT(--('Pre-transfer 2023 Points'!$E$16:$L$27=D464),TRANSPOSE(COLUMN('Pre-transfer 2023 Points'!$E$16:$L$27)^0)),0))</f>
        <v>#N/A</v>
      </c>
    </row>
    <row r="465">
      <c r="A465" s="4">
        <v>464.0</v>
      </c>
      <c r="B465" s="4">
        <v>605.0</v>
      </c>
      <c r="C465" s="4" t="s">
        <v>591</v>
      </c>
      <c r="D465" s="4" t="s">
        <v>6683</v>
      </c>
      <c r="E465" s="4" t="s">
        <v>5764</v>
      </c>
      <c r="F465" s="4">
        <v>65.0</v>
      </c>
      <c r="G465" s="11"/>
      <c r="I465" t="str">
        <f t="array" ref="I465">INDEX('Pre-transfer 2023 Points'!$D$16:$D$27,MATCH(1,MMULT(--('Pre-transfer 2023 Points'!$E$16:$L$27=D465),TRANSPOSE(COLUMN('Pre-transfer 2023 Points'!$E$16:$L$27)^0)),0))</f>
        <v>#N/A</v>
      </c>
    </row>
    <row r="466">
      <c r="A466" s="4">
        <v>465.0</v>
      </c>
      <c r="B466" s="4">
        <v>96.0</v>
      </c>
      <c r="C466" s="4" t="s">
        <v>4936</v>
      </c>
      <c r="D466" s="4" t="s">
        <v>6530</v>
      </c>
      <c r="E466" s="4" t="s">
        <v>4330</v>
      </c>
      <c r="F466" s="4">
        <v>65.0</v>
      </c>
      <c r="G466" s="11"/>
      <c r="I466" t="str">
        <f t="array" ref="I466">INDEX('Pre-transfer 2023 Points'!$D$16:$D$27,MATCH(1,MMULT(--('Pre-transfer 2023 Points'!$E$16:$L$27=D466),TRANSPOSE(COLUMN('Pre-transfer 2023 Points'!$E$16:$L$27)^0)),0))</f>
        <v>#N/A</v>
      </c>
    </row>
    <row r="467">
      <c r="A467" s="4">
        <v>466.0</v>
      </c>
      <c r="B467" s="4">
        <v>1301.0</v>
      </c>
      <c r="C467" s="4" t="s">
        <v>5770</v>
      </c>
      <c r="D467" s="4" t="s">
        <v>6664</v>
      </c>
      <c r="E467" s="4" t="s">
        <v>1658</v>
      </c>
      <c r="F467" s="4">
        <v>65.0</v>
      </c>
      <c r="G467" s="11"/>
      <c r="I467" t="str">
        <f t="array" ref="I467">INDEX('Pre-transfer 2023 Points'!$D$16:$D$27,MATCH(1,MMULT(--('Pre-transfer 2023 Points'!$E$16:$L$27=D467),TRANSPOSE(COLUMN('Pre-transfer 2023 Points'!$E$16:$L$27)^0)),0))</f>
        <v>#N/A</v>
      </c>
    </row>
    <row r="468">
      <c r="A468" s="4">
        <v>467.0</v>
      </c>
      <c r="B468" s="4">
        <v>374.0</v>
      </c>
      <c r="C468" s="4" t="s">
        <v>319</v>
      </c>
      <c r="D468" s="4" t="s">
        <v>6614</v>
      </c>
      <c r="E468" s="4" t="s">
        <v>8594</v>
      </c>
      <c r="F468" s="4">
        <v>65.0</v>
      </c>
      <c r="G468" s="11"/>
      <c r="I468" t="str">
        <f t="array" ref="I468">INDEX('Pre-transfer 2023 Points'!$D$16:$D$27,MATCH(1,MMULT(--('Pre-transfer 2023 Points'!$E$16:$L$27=D468),TRANSPOSE(COLUMN('Pre-transfer 2023 Points'!$E$16:$L$27)^0)),0))</f>
        <v>#N/A</v>
      </c>
    </row>
    <row r="469">
      <c r="A469" s="4">
        <v>468.0</v>
      </c>
      <c r="B469" s="4">
        <v>588.0</v>
      </c>
      <c r="C469" s="4" t="s">
        <v>5777</v>
      </c>
      <c r="D469" s="4" t="s">
        <v>7032</v>
      </c>
      <c r="E469" s="4" t="s">
        <v>8592</v>
      </c>
      <c r="F469" s="4">
        <v>64.0</v>
      </c>
      <c r="G469" s="11"/>
      <c r="I469" t="str">
        <f t="array" ref="I469">INDEX('Pre-transfer 2023 Points'!$D$16:$D$27,MATCH(1,MMULT(--('Pre-transfer 2023 Points'!$E$16:$L$27=D469),TRANSPOSE(COLUMN('Pre-transfer 2023 Points'!$E$16:$L$27)^0)),0))</f>
        <v>#N/A</v>
      </c>
    </row>
    <row r="470">
      <c r="A470" s="4">
        <v>469.0</v>
      </c>
      <c r="B470" s="4">
        <v>855.0</v>
      </c>
      <c r="C470" s="4" t="s">
        <v>1475</v>
      </c>
      <c r="D470" s="4" t="s">
        <v>6635</v>
      </c>
      <c r="E470" s="4" t="s">
        <v>4314</v>
      </c>
      <c r="F470" s="4">
        <v>64.0</v>
      </c>
      <c r="G470" s="11"/>
      <c r="I470" t="str">
        <f t="array" ref="I470">INDEX('Pre-transfer 2023 Points'!$D$16:$D$27,MATCH(1,MMULT(--('Pre-transfer 2023 Points'!$E$16:$L$27=D470),TRANSPOSE(COLUMN('Pre-transfer 2023 Points'!$E$16:$L$27)^0)),0))</f>
        <v>#N/A</v>
      </c>
    </row>
    <row r="471">
      <c r="A471" s="4">
        <v>470.0</v>
      </c>
      <c r="B471" s="4"/>
      <c r="C471" s="4" t="s">
        <v>5776</v>
      </c>
      <c r="D471" s="4" t="s">
        <v>6714</v>
      </c>
      <c r="E471" s="4" t="s">
        <v>8654</v>
      </c>
      <c r="F471" s="4">
        <v>64.0</v>
      </c>
      <c r="G471" s="11"/>
      <c r="I471" t="str">
        <f t="array" ref="I471">INDEX('Pre-transfer 2023 Points'!$D$16:$D$27,MATCH(1,MMULT(--('Pre-transfer 2023 Points'!$E$16:$L$27=D471),TRANSPOSE(COLUMN('Pre-transfer 2023 Points'!$E$16:$L$27)^0)),0))</f>
        <v>#N/A</v>
      </c>
    </row>
    <row r="472">
      <c r="A472" s="4">
        <v>471.0</v>
      </c>
      <c r="B472" s="4">
        <v>925.0</v>
      </c>
      <c r="C472" s="4" t="s">
        <v>4443</v>
      </c>
      <c r="D472" s="4" t="s">
        <v>6638</v>
      </c>
      <c r="E472" s="4" t="s">
        <v>249</v>
      </c>
      <c r="F472" s="4">
        <v>64.0</v>
      </c>
      <c r="G472" s="11"/>
      <c r="I472" t="str">
        <f t="array" ref="I472">INDEX('Pre-transfer 2023 Points'!$D$16:$D$27,MATCH(1,MMULT(--('Pre-transfer 2023 Points'!$E$16:$L$27=D472),TRANSPOSE(COLUMN('Pre-transfer 2023 Points'!$E$16:$L$27)^0)),0))</f>
        <v>#N/A</v>
      </c>
    </row>
    <row r="473">
      <c r="A473" s="4">
        <v>472.0</v>
      </c>
      <c r="B473" s="4">
        <v>209.0</v>
      </c>
      <c r="C473" s="4" t="s">
        <v>660</v>
      </c>
      <c r="D473" s="4" t="s">
        <v>6524</v>
      </c>
      <c r="E473" s="4" t="s">
        <v>4330</v>
      </c>
      <c r="F473" s="4">
        <v>63.0</v>
      </c>
      <c r="G473" s="11"/>
      <c r="I473" t="str">
        <f t="array" ref="I473">INDEX('Pre-transfer 2023 Points'!$D$16:$D$27,MATCH(1,MMULT(--('Pre-transfer 2023 Points'!$E$16:$L$27=D473),TRANSPOSE(COLUMN('Pre-transfer 2023 Points'!$E$16:$L$27)^0)),0))</f>
        <v>#N/A</v>
      </c>
    </row>
    <row r="474">
      <c r="A474" s="4">
        <v>473.0</v>
      </c>
      <c r="B474" s="4">
        <v>612.0</v>
      </c>
      <c r="C474" s="4" t="s">
        <v>176</v>
      </c>
      <c r="D474" s="4" t="s">
        <v>6827</v>
      </c>
      <c r="E474" s="4" t="s">
        <v>324</v>
      </c>
      <c r="F474" s="4">
        <v>63.0</v>
      </c>
      <c r="G474" s="11"/>
      <c r="I474" t="str">
        <f t="array" ref="I474">INDEX('Pre-transfer 2023 Points'!$D$16:$D$27,MATCH(1,MMULT(--('Pre-transfer 2023 Points'!$E$16:$L$27=D474),TRANSPOSE(COLUMN('Pre-transfer 2023 Points'!$E$16:$L$27)^0)),0))</f>
        <v>#N/A</v>
      </c>
    </row>
    <row r="475">
      <c r="A475" s="4">
        <v>474.0</v>
      </c>
      <c r="B475" s="4">
        <v>438.0</v>
      </c>
      <c r="C475" s="4" t="s">
        <v>4466</v>
      </c>
      <c r="D475" s="4" t="s">
        <v>6893</v>
      </c>
      <c r="E475" s="4" t="s">
        <v>4326</v>
      </c>
      <c r="F475" s="4">
        <v>63.0</v>
      </c>
      <c r="G475" s="11"/>
      <c r="I475" t="str">
        <f t="array" ref="I475">INDEX('Pre-transfer 2023 Points'!$D$16:$D$27,MATCH(1,MMULT(--('Pre-transfer 2023 Points'!$E$16:$L$27=D475),TRANSPOSE(COLUMN('Pre-transfer 2023 Points'!$E$16:$L$27)^0)),0))</f>
        <v>#N/A</v>
      </c>
    </row>
    <row r="476">
      <c r="A476" s="4">
        <v>475.0</v>
      </c>
      <c r="B476" s="4">
        <v>2225.0</v>
      </c>
      <c r="C476" s="4" t="s">
        <v>8997</v>
      </c>
      <c r="D476" s="4" t="s">
        <v>6681</v>
      </c>
      <c r="E476" s="4" t="s">
        <v>8605</v>
      </c>
      <c r="F476" s="4">
        <v>63.0</v>
      </c>
      <c r="G476" s="11"/>
      <c r="I476" t="str">
        <f t="array" ref="I476">INDEX('Pre-transfer 2023 Points'!$D$16:$D$27,MATCH(1,MMULT(--('Pre-transfer 2023 Points'!$E$16:$L$27=D476),TRANSPOSE(COLUMN('Pre-transfer 2023 Points'!$E$16:$L$27)^0)),0))</f>
        <v>#N/A</v>
      </c>
    </row>
    <row r="477">
      <c r="A477" s="4">
        <v>476.0</v>
      </c>
      <c r="B477" s="4">
        <v>185.0</v>
      </c>
      <c r="C477" s="4" t="s">
        <v>5398</v>
      </c>
      <c r="D477" s="4" t="s">
        <v>6637</v>
      </c>
      <c r="E477" s="4" t="s">
        <v>8596</v>
      </c>
      <c r="F477" s="4">
        <v>62.0</v>
      </c>
      <c r="G477" s="11"/>
      <c r="I477" t="str">
        <f t="array" ref="I477">INDEX('Pre-transfer 2023 Points'!$D$16:$D$27,MATCH(1,MMULT(--('Pre-transfer 2023 Points'!$E$16:$L$27=D477),TRANSPOSE(COLUMN('Pre-transfer 2023 Points'!$E$16:$L$27)^0)),0))</f>
        <v>#N/A</v>
      </c>
    </row>
    <row r="478">
      <c r="A478" s="4">
        <v>477.0</v>
      </c>
      <c r="B478" s="4">
        <v>1545.0</v>
      </c>
      <c r="C478" s="4" t="s">
        <v>8998</v>
      </c>
      <c r="D478" s="4" t="s">
        <v>6834</v>
      </c>
      <c r="E478" s="4" t="s">
        <v>5822</v>
      </c>
      <c r="F478" s="4">
        <v>62.0</v>
      </c>
      <c r="G478" s="11"/>
      <c r="I478" t="str">
        <f t="array" ref="I478">INDEX('Pre-transfer 2023 Points'!$D$16:$D$27,MATCH(1,MMULT(--('Pre-transfer 2023 Points'!$E$16:$L$27=D478),TRANSPOSE(COLUMN('Pre-transfer 2023 Points'!$E$16:$L$27)^0)),0))</f>
        <v>#N/A</v>
      </c>
    </row>
    <row r="479">
      <c r="A479" s="4">
        <v>478.0</v>
      </c>
      <c r="B479" s="4">
        <v>646.0</v>
      </c>
      <c r="C479" s="4" t="s">
        <v>5310</v>
      </c>
      <c r="D479" s="4" t="s">
        <v>6691</v>
      </c>
      <c r="E479" s="4" t="s">
        <v>5766</v>
      </c>
      <c r="F479" s="4">
        <v>62.0</v>
      </c>
      <c r="G479" s="11"/>
      <c r="I479" t="str">
        <f t="array" ref="I479">INDEX('Pre-transfer 2023 Points'!$D$16:$D$27,MATCH(1,MMULT(--('Pre-transfer 2023 Points'!$E$16:$L$27=D479),TRANSPOSE(COLUMN('Pre-transfer 2023 Points'!$E$16:$L$27)^0)),0))</f>
        <v>#N/A</v>
      </c>
    </row>
    <row r="480">
      <c r="A480" s="4">
        <v>479.0</v>
      </c>
      <c r="B480" s="4">
        <v>565.0</v>
      </c>
      <c r="C480" s="4" t="s">
        <v>977</v>
      </c>
      <c r="D480" s="4" t="s">
        <v>6704</v>
      </c>
      <c r="E480" s="4" t="s">
        <v>93</v>
      </c>
      <c r="F480" s="4">
        <v>62.0</v>
      </c>
      <c r="G480" s="11"/>
      <c r="I480" t="str">
        <f t="array" ref="I480">INDEX('Pre-transfer 2023 Points'!$D$16:$D$27,MATCH(1,MMULT(--('Pre-transfer 2023 Points'!$E$16:$L$27=D480),TRANSPOSE(COLUMN('Pre-transfer 2023 Points'!$E$16:$L$27)^0)),0))</f>
        <v>#N/A</v>
      </c>
    </row>
    <row r="481">
      <c r="A481" s="4">
        <v>480.0</v>
      </c>
      <c r="B481" s="4"/>
      <c r="C481" s="4" t="s">
        <v>5776</v>
      </c>
      <c r="D481" s="4" t="s">
        <v>6573</v>
      </c>
      <c r="E481" s="4" t="s">
        <v>8633</v>
      </c>
      <c r="F481" s="4">
        <v>61.0</v>
      </c>
      <c r="G481" s="11"/>
      <c r="I481" t="str">
        <f t="array" ref="I481">INDEX('Pre-transfer 2023 Points'!$D$16:$D$27,MATCH(1,MMULT(--('Pre-transfer 2023 Points'!$E$16:$L$27=D481),TRANSPOSE(COLUMN('Pre-transfer 2023 Points'!$E$16:$L$27)^0)),0))</f>
        <v>#N/A</v>
      </c>
    </row>
    <row r="482">
      <c r="A482" s="4">
        <v>481.0</v>
      </c>
      <c r="B482" s="4">
        <v>523.0</v>
      </c>
      <c r="C482" s="4" t="s">
        <v>103</v>
      </c>
      <c r="D482" s="4" t="s">
        <v>6865</v>
      </c>
      <c r="E482" s="4" t="s">
        <v>465</v>
      </c>
      <c r="F482" s="4">
        <v>61.0</v>
      </c>
      <c r="G482" s="11"/>
      <c r="I482" t="str">
        <f t="array" ref="I482">INDEX('Pre-transfer 2023 Points'!$D$16:$D$27,MATCH(1,MMULT(--('Pre-transfer 2023 Points'!$E$16:$L$27=D482),TRANSPOSE(COLUMN('Pre-transfer 2023 Points'!$E$16:$L$27)^0)),0))</f>
        <v>#N/A</v>
      </c>
    </row>
    <row r="483">
      <c r="A483" s="4">
        <v>482.0</v>
      </c>
      <c r="B483" s="4">
        <v>514.0</v>
      </c>
      <c r="C483" s="4" t="s">
        <v>369</v>
      </c>
      <c r="D483" s="4" t="s">
        <v>6836</v>
      </c>
      <c r="E483" s="4" t="s">
        <v>157</v>
      </c>
      <c r="F483" s="4">
        <v>61.0</v>
      </c>
      <c r="G483" s="11"/>
      <c r="I483" t="str">
        <f t="array" ref="I483">INDEX('Pre-transfer 2023 Points'!$D$16:$D$27,MATCH(1,MMULT(--('Pre-transfer 2023 Points'!$E$16:$L$27=D483),TRANSPOSE(COLUMN('Pre-transfer 2023 Points'!$E$16:$L$27)^0)),0))</f>
        <v>#N/A</v>
      </c>
    </row>
    <row r="484">
      <c r="A484" s="4">
        <v>483.0</v>
      </c>
      <c r="B484" s="4">
        <v>1779.0</v>
      </c>
      <c r="C484" s="4" t="s">
        <v>5955</v>
      </c>
      <c r="D484" s="4" t="s">
        <v>6876</v>
      </c>
      <c r="E484" s="4" t="s">
        <v>8613</v>
      </c>
      <c r="F484" s="4">
        <v>61.0</v>
      </c>
      <c r="G484" s="11"/>
      <c r="I484" t="str">
        <f t="array" ref="I484">INDEX('Pre-transfer 2023 Points'!$D$16:$D$27,MATCH(1,MMULT(--('Pre-transfer 2023 Points'!$E$16:$L$27=D484),TRANSPOSE(COLUMN('Pre-transfer 2023 Points'!$E$16:$L$27)^0)),0))</f>
        <v>#N/A</v>
      </c>
    </row>
    <row r="485">
      <c r="A485" s="4">
        <v>484.0</v>
      </c>
      <c r="B485" s="4">
        <v>640.0</v>
      </c>
      <c r="C485" s="4" t="s">
        <v>916</v>
      </c>
      <c r="D485" s="4" t="s">
        <v>6621</v>
      </c>
      <c r="E485" s="4" t="s">
        <v>8618</v>
      </c>
      <c r="F485" s="4">
        <v>61.0</v>
      </c>
      <c r="G485" s="11"/>
      <c r="I485" t="str">
        <f t="array" ref="I485">INDEX('Pre-transfer 2023 Points'!$D$16:$D$27,MATCH(1,MMULT(--('Pre-transfer 2023 Points'!$E$16:$L$27=D485),TRANSPOSE(COLUMN('Pre-transfer 2023 Points'!$E$16:$L$27)^0)),0))</f>
        <v>#N/A</v>
      </c>
    </row>
    <row r="486">
      <c r="A486" s="4">
        <v>485.0</v>
      </c>
      <c r="B486" s="4"/>
      <c r="C486" s="4" t="s">
        <v>5776</v>
      </c>
      <c r="D486" s="4" t="s">
        <v>6820</v>
      </c>
      <c r="E486" s="4" t="s">
        <v>8643</v>
      </c>
      <c r="F486" s="4">
        <v>61.0</v>
      </c>
      <c r="G486" s="11"/>
      <c r="I486" t="str">
        <f t="array" ref="I486">INDEX('Pre-transfer 2023 Points'!$D$16:$D$27,MATCH(1,MMULT(--('Pre-transfer 2023 Points'!$E$16:$L$27=D486),TRANSPOSE(COLUMN('Pre-transfer 2023 Points'!$E$16:$L$27)^0)),0))</f>
        <v>#N/A</v>
      </c>
    </row>
    <row r="487">
      <c r="A487" s="4">
        <v>486.0</v>
      </c>
      <c r="B487" s="4">
        <v>748.0</v>
      </c>
      <c r="C487" s="4" t="s">
        <v>399</v>
      </c>
      <c r="D487" s="4" t="s">
        <v>6776</v>
      </c>
      <c r="E487" s="4" t="s">
        <v>8662</v>
      </c>
      <c r="F487" s="4">
        <v>61.0</v>
      </c>
      <c r="G487" s="11"/>
      <c r="I487" t="str">
        <f t="array" ref="I487">INDEX('Pre-transfer 2023 Points'!$D$16:$D$27,MATCH(1,MMULT(--('Pre-transfer 2023 Points'!$E$16:$L$27=D487),TRANSPOSE(COLUMN('Pre-transfer 2023 Points'!$E$16:$L$27)^0)),0))</f>
        <v>#N/A</v>
      </c>
    </row>
    <row r="488">
      <c r="A488" s="4">
        <v>487.0</v>
      </c>
      <c r="B488" s="4">
        <v>782.0</v>
      </c>
      <c r="C488" s="4" t="s">
        <v>4594</v>
      </c>
      <c r="D488" s="4" t="s">
        <v>6652</v>
      </c>
      <c r="E488" s="4" t="s">
        <v>5766</v>
      </c>
      <c r="F488" s="4">
        <v>60.0</v>
      </c>
      <c r="G488" s="11"/>
      <c r="I488" t="str">
        <f t="array" ref="I488">INDEX('Pre-transfer 2023 Points'!$D$16:$D$27,MATCH(1,MMULT(--('Pre-transfer 2023 Points'!$E$16:$L$27=D488),TRANSPOSE(COLUMN('Pre-transfer 2023 Points'!$E$16:$L$27)^0)),0))</f>
        <v>#N/A</v>
      </c>
    </row>
    <row r="489">
      <c r="A489" s="4">
        <v>488.0</v>
      </c>
      <c r="B489" s="4">
        <v>691.0</v>
      </c>
      <c r="C489" s="4" t="s">
        <v>4512</v>
      </c>
      <c r="D489" s="4" t="s">
        <v>6626</v>
      </c>
      <c r="E489" s="4" t="s">
        <v>5764</v>
      </c>
      <c r="F489" s="4">
        <v>60.0</v>
      </c>
      <c r="G489" s="11"/>
      <c r="I489" t="str">
        <f t="array" ref="I489">INDEX('Pre-transfer 2023 Points'!$D$16:$D$27,MATCH(1,MMULT(--('Pre-transfer 2023 Points'!$E$16:$L$27=D489),TRANSPOSE(COLUMN('Pre-transfer 2023 Points'!$E$16:$L$27)^0)),0))</f>
        <v>#N/A</v>
      </c>
    </row>
    <row r="490">
      <c r="A490" s="4">
        <v>489.0</v>
      </c>
      <c r="B490" s="12"/>
      <c r="C490" s="4" t="s">
        <v>5776</v>
      </c>
      <c r="D490" s="4" t="s">
        <v>6902</v>
      </c>
      <c r="E490" s="4" t="s">
        <v>8683</v>
      </c>
      <c r="F490" s="4">
        <v>60.0</v>
      </c>
      <c r="G490" s="11"/>
      <c r="I490" t="str">
        <f t="array" ref="I490">INDEX('Pre-transfer 2023 Points'!$D$16:$D$27,MATCH(1,MMULT(--('Pre-transfer 2023 Points'!$E$16:$L$27=D490),TRANSPOSE(COLUMN('Pre-transfer 2023 Points'!$E$16:$L$27)^0)),0))</f>
        <v>#N/A</v>
      </c>
    </row>
    <row r="491">
      <c r="A491" s="4">
        <v>490.0</v>
      </c>
      <c r="B491" s="4">
        <v>737.0</v>
      </c>
      <c r="C491" s="4" t="s">
        <v>4451</v>
      </c>
      <c r="D491" s="4" t="s">
        <v>6677</v>
      </c>
      <c r="E491" s="4" t="s">
        <v>8588</v>
      </c>
      <c r="F491" s="4">
        <v>60.0</v>
      </c>
      <c r="G491" s="11"/>
      <c r="I491" t="str">
        <f t="array" ref="I491">INDEX('Pre-transfer 2023 Points'!$D$16:$D$27,MATCH(1,MMULT(--('Pre-transfer 2023 Points'!$E$16:$L$27=D491),TRANSPOSE(COLUMN('Pre-transfer 2023 Points'!$E$16:$L$27)^0)),0))</f>
        <v>#N/A</v>
      </c>
    </row>
    <row r="492">
      <c r="A492" s="4">
        <v>491.0</v>
      </c>
      <c r="B492" s="4">
        <v>340.0</v>
      </c>
      <c r="C492" s="4" t="s">
        <v>595</v>
      </c>
      <c r="D492" s="4" t="s">
        <v>6561</v>
      </c>
      <c r="E492" s="4" t="s">
        <v>8589</v>
      </c>
      <c r="F492" s="4">
        <v>60.0</v>
      </c>
      <c r="G492" s="11"/>
      <c r="I492" t="str">
        <f t="array" ref="I492">INDEX('Pre-transfer 2023 Points'!$D$16:$D$27,MATCH(1,MMULT(--('Pre-transfer 2023 Points'!$E$16:$L$27=D492),TRANSPOSE(COLUMN('Pre-transfer 2023 Points'!$E$16:$L$27)^0)),0))</f>
        <v>#N/A</v>
      </c>
    </row>
    <row r="493">
      <c r="A493" s="4">
        <v>492.0</v>
      </c>
      <c r="B493" s="4">
        <v>562.0</v>
      </c>
      <c r="C493" s="4" t="s">
        <v>1378</v>
      </c>
      <c r="D493" s="4" t="s">
        <v>6661</v>
      </c>
      <c r="E493" s="4" t="s">
        <v>143</v>
      </c>
      <c r="F493" s="4">
        <v>60.0</v>
      </c>
      <c r="G493" s="11"/>
      <c r="I493" t="str">
        <f t="array" ref="I493">INDEX('Pre-transfer 2023 Points'!$D$16:$D$27,MATCH(1,MMULT(--('Pre-transfer 2023 Points'!$E$16:$L$27=D493),TRANSPOSE(COLUMN('Pre-transfer 2023 Points'!$E$16:$L$27)^0)),0))</f>
        <v>#N/A</v>
      </c>
    </row>
    <row r="494">
      <c r="A494" s="4">
        <v>493.0</v>
      </c>
      <c r="B494" s="4">
        <v>915.0</v>
      </c>
      <c r="C494" s="4" t="s">
        <v>309</v>
      </c>
      <c r="D494" s="4" t="s">
        <v>6809</v>
      </c>
      <c r="E494" s="4" t="s">
        <v>5958</v>
      </c>
      <c r="F494" s="4">
        <v>60.0</v>
      </c>
      <c r="G494" s="11"/>
      <c r="I494" t="str">
        <f t="array" ref="I494">INDEX('Pre-transfer 2023 Points'!$D$16:$D$27,MATCH(1,MMULT(--('Pre-transfer 2023 Points'!$E$16:$L$27=D494),TRANSPOSE(COLUMN('Pre-transfer 2023 Points'!$E$16:$L$27)^0)),0))</f>
        <v>#N/A</v>
      </c>
    </row>
    <row r="495">
      <c r="A495" s="4">
        <v>494.0</v>
      </c>
      <c r="B495" s="4">
        <v>235.0</v>
      </c>
      <c r="C495" s="4" t="s">
        <v>1518</v>
      </c>
      <c r="D495" s="4" t="s">
        <v>6493</v>
      </c>
      <c r="E495" s="4" t="s">
        <v>139</v>
      </c>
      <c r="F495" s="4">
        <v>59.0</v>
      </c>
      <c r="G495" s="11"/>
      <c r="I495" t="str">
        <f t="array" ref="I495">INDEX('Pre-transfer 2023 Points'!$D$16:$D$27,MATCH(1,MMULT(--('Pre-transfer 2023 Points'!$E$16:$L$27=D495),TRANSPOSE(COLUMN('Pre-transfer 2023 Points'!$E$16:$L$27)^0)),0))</f>
        <v>#N/A</v>
      </c>
    </row>
    <row r="496">
      <c r="A496" s="4">
        <v>495.0</v>
      </c>
      <c r="B496" s="4">
        <v>894.0</v>
      </c>
      <c r="C496" s="4" t="s">
        <v>4504</v>
      </c>
      <c r="D496" s="4" t="s">
        <v>6660</v>
      </c>
      <c r="E496" s="4" t="s">
        <v>8590</v>
      </c>
      <c r="F496" s="4">
        <v>59.0</v>
      </c>
      <c r="G496" s="11"/>
      <c r="I496" t="str">
        <f t="array" ref="I496">INDEX('Pre-transfer 2023 Points'!$D$16:$D$27,MATCH(1,MMULT(--('Pre-transfer 2023 Points'!$E$16:$L$27=D496),TRANSPOSE(COLUMN('Pre-transfer 2023 Points'!$E$16:$L$27)^0)),0))</f>
        <v>#N/A</v>
      </c>
    </row>
    <row r="497">
      <c r="A497" s="4">
        <v>496.0</v>
      </c>
      <c r="B497" s="4">
        <v>1135.0</v>
      </c>
      <c r="C497" s="4" t="s">
        <v>718</v>
      </c>
      <c r="D497" s="4" t="s">
        <v>6696</v>
      </c>
      <c r="E497" s="4" t="s">
        <v>4971</v>
      </c>
      <c r="F497" s="4">
        <v>58.0</v>
      </c>
      <c r="G497" s="11"/>
      <c r="I497" t="str">
        <f t="array" ref="I497">INDEX('Pre-transfer 2023 Points'!$D$16:$D$27,MATCH(1,MMULT(--('Pre-transfer 2023 Points'!$E$16:$L$27=D497),TRANSPOSE(COLUMN('Pre-transfer 2023 Points'!$E$16:$L$27)^0)),0))</f>
        <v>#N/A</v>
      </c>
    </row>
    <row r="498">
      <c r="A498" s="4">
        <v>497.0</v>
      </c>
      <c r="B498" s="4">
        <v>373.0</v>
      </c>
      <c r="C498" s="4" t="s">
        <v>1771</v>
      </c>
      <c r="D498" s="4" t="s">
        <v>6608</v>
      </c>
      <c r="E498" s="4" t="s">
        <v>8968</v>
      </c>
      <c r="F498" s="4">
        <v>58.0</v>
      </c>
      <c r="G498" s="11"/>
      <c r="I498" t="str">
        <f t="array" ref="I498">INDEX('Pre-transfer 2023 Points'!$D$16:$D$27,MATCH(1,MMULT(--('Pre-transfer 2023 Points'!$E$16:$L$27=D498),TRANSPOSE(COLUMN('Pre-transfer 2023 Points'!$E$16:$L$27)^0)),0))</f>
        <v>#N/A</v>
      </c>
    </row>
    <row r="499">
      <c r="A499" s="4">
        <v>498.0</v>
      </c>
      <c r="B499" s="4">
        <v>425.0</v>
      </c>
      <c r="C499" s="4" t="s">
        <v>238</v>
      </c>
      <c r="D499" s="4" t="s">
        <v>6825</v>
      </c>
      <c r="E499" s="4" t="s">
        <v>139</v>
      </c>
      <c r="F499" s="4">
        <v>58.0</v>
      </c>
      <c r="G499" s="11"/>
      <c r="I499" t="str">
        <f t="array" ref="I499">INDEX('Pre-transfer 2023 Points'!$D$16:$D$27,MATCH(1,MMULT(--('Pre-transfer 2023 Points'!$E$16:$L$27=D499),TRANSPOSE(COLUMN('Pre-transfer 2023 Points'!$E$16:$L$27)^0)),0))</f>
        <v>#N/A</v>
      </c>
    </row>
    <row r="500">
      <c r="A500" s="4">
        <v>499.0</v>
      </c>
      <c r="B500" s="4">
        <v>512.0</v>
      </c>
      <c r="C500" s="4" t="s">
        <v>4362</v>
      </c>
      <c r="D500" s="4" t="s">
        <v>6891</v>
      </c>
      <c r="E500" s="4" t="s">
        <v>5793</v>
      </c>
      <c r="F500" s="4">
        <v>58.0</v>
      </c>
      <c r="G500" s="11"/>
      <c r="I500" t="str">
        <f t="array" ref="I500">INDEX('Pre-transfer 2023 Points'!$D$16:$D$27,MATCH(1,MMULT(--('Pre-transfer 2023 Points'!$E$16:$L$27=D500),TRANSPOSE(COLUMN('Pre-transfer 2023 Points'!$E$16:$L$27)^0)),0))</f>
        <v>#N/A</v>
      </c>
    </row>
    <row r="501">
      <c r="A501" s="4">
        <v>500.0</v>
      </c>
      <c r="B501" s="4">
        <v>1256.0</v>
      </c>
      <c r="C501" s="4" t="s">
        <v>5071</v>
      </c>
      <c r="D501" s="4" t="s">
        <v>6919</v>
      </c>
      <c r="E501" s="4" t="s">
        <v>4731</v>
      </c>
      <c r="F501" s="4">
        <v>58.0</v>
      </c>
      <c r="G501" s="11"/>
      <c r="I501" t="str">
        <f t="array" ref="I501">INDEX('Pre-transfer 2023 Points'!$D$16:$D$27,MATCH(1,MMULT(--('Pre-transfer 2023 Points'!$E$16:$L$27=D501),TRANSPOSE(COLUMN('Pre-transfer 2023 Points'!$E$16:$L$27)^0)),0))</f>
        <v>#N/A</v>
      </c>
    </row>
    <row r="502">
      <c r="A502" s="4">
        <v>501.0</v>
      </c>
      <c r="B502" s="4">
        <v>291.0</v>
      </c>
      <c r="C502" s="4" t="s">
        <v>5163</v>
      </c>
      <c r="D502" s="4" t="s">
        <v>6761</v>
      </c>
      <c r="E502" s="4" t="s">
        <v>8589</v>
      </c>
      <c r="F502" s="4">
        <v>58.0</v>
      </c>
      <c r="G502" s="11"/>
      <c r="I502" t="str">
        <f t="array" ref="I502">INDEX('Pre-transfer 2023 Points'!$D$16:$D$27,MATCH(1,MMULT(--('Pre-transfer 2023 Points'!$E$16:$L$27=D502),TRANSPOSE(COLUMN('Pre-transfer 2023 Points'!$E$16:$L$27)^0)),0))</f>
        <v>#N/A</v>
      </c>
    </row>
    <row r="503">
      <c r="A503" s="4">
        <v>502.0</v>
      </c>
      <c r="B503" s="4">
        <v>409.0</v>
      </c>
      <c r="C503" s="4" t="s">
        <v>319</v>
      </c>
      <c r="D503" s="4" t="s">
        <v>6811</v>
      </c>
      <c r="E503" s="4" t="s">
        <v>8597</v>
      </c>
      <c r="F503" s="4">
        <v>57.0</v>
      </c>
      <c r="G503" s="11"/>
      <c r="I503" t="str">
        <f t="array" ref="I503">INDEX('Pre-transfer 2023 Points'!$D$16:$D$27,MATCH(1,MMULT(--('Pre-transfer 2023 Points'!$E$16:$L$27=D503),TRANSPOSE(COLUMN('Pre-transfer 2023 Points'!$E$16:$L$27)^0)),0))</f>
        <v>#N/A</v>
      </c>
    </row>
    <row r="504">
      <c r="A504" s="4">
        <v>503.0</v>
      </c>
      <c r="B504" s="4">
        <v>608.0</v>
      </c>
      <c r="C504" s="4" t="s">
        <v>5302</v>
      </c>
      <c r="D504" s="4" t="s">
        <v>6892</v>
      </c>
      <c r="E504" s="4" t="s">
        <v>388</v>
      </c>
      <c r="F504" s="4">
        <v>57.0</v>
      </c>
      <c r="G504" s="11"/>
      <c r="I504" t="str">
        <f t="array" ref="I504">INDEX('Pre-transfer 2023 Points'!$D$16:$D$27,MATCH(1,MMULT(--('Pre-transfer 2023 Points'!$E$16:$L$27=D504),TRANSPOSE(COLUMN('Pre-transfer 2023 Points'!$E$16:$L$27)^0)),0))</f>
        <v>#N/A</v>
      </c>
    </row>
    <row r="505">
      <c r="A505" s="4">
        <v>504.0</v>
      </c>
      <c r="B505" s="4">
        <v>429.0</v>
      </c>
      <c r="C505" s="4" t="s">
        <v>911</v>
      </c>
      <c r="D505" s="4" t="s">
        <v>6870</v>
      </c>
      <c r="E505" s="4" t="s">
        <v>143</v>
      </c>
      <c r="F505" s="4">
        <v>57.0</v>
      </c>
      <c r="G505" s="11"/>
      <c r="I505" t="str">
        <f t="array" ref="I505">INDEX('Pre-transfer 2023 Points'!$D$16:$D$27,MATCH(1,MMULT(--('Pre-transfer 2023 Points'!$E$16:$L$27=D505),TRANSPOSE(COLUMN('Pre-transfer 2023 Points'!$E$16:$L$27)^0)),0))</f>
        <v>#N/A</v>
      </c>
    </row>
    <row r="506">
      <c r="A506" s="4">
        <v>505.0</v>
      </c>
      <c r="B506" s="4">
        <v>1832.0</v>
      </c>
      <c r="C506" s="4" t="s">
        <v>4680</v>
      </c>
      <c r="D506" s="4" t="s">
        <v>6935</v>
      </c>
      <c r="E506" s="4"/>
      <c r="F506" s="4">
        <v>56.0</v>
      </c>
      <c r="G506" s="11"/>
      <c r="I506" t="str">
        <f t="array" ref="I506">INDEX('Pre-transfer 2023 Points'!$D$16:$D$27,MATCH(1,MMULT(--('Pre-transfer 2023 Points'!$E$16:$L$27=D506),TRANSPOSE(COLUMN('Pre-transfer 2023 Points'!$E$16:$L$27)^0)),0))</f>
        <v>#N/A</v>
      </c>
    </row>
    <row r="507">
      <c r="A507" s="4">
        <v>506.0</v>
      </c>
      <c r="B507" s="4">
        <v>1754.0</v>
      </c>
      <c r="C507" s="4" t="s">
        <v>8606</v>
      </c>
      <c r="D507" s="4" t="s">
        <v>6745</v>
      </c>
      <c r="E507" s="4" t="s">
        <v>8603</v>
      </c>
      <c r="F507" s="4">
        <v>56.0</v>
      </c>
      <c r="G507" s="11"/>
      <c r="I507" t="str">
        <f t="array" ref="I507">INDEX('Pre-transfer 2023 Points'!$D$16:$D$27,MATCH(1,MMULT(--('Pre-transfer 2023 Points'!$E$16:$L$27=D507),TRANSPOSE(COLUMN('Pre-transfer 2023 Points'!$E$16:$L$27)^0)),0))</f>
        <v>#N/A</v>
      </c>
    </row>
    <row r="508">
      <c r="A508" s="4">
        <v>507.0</v>
      </c>
      <c r="B508" s="4">
        <v>495.0</v>
      </c>
      <c r="C508" s="4" t="s">
        <v>4396</v>
      </c>
      <c r="D508" s="4" t="s">
        <v>6699</v>
      </c>
      <c r="E508" s="4" t="s">
        <v>102</v>
      </c>
      <c r="F508" s="4">
        <v>56.0</v>
      </c>
      <c r="G508" s="11"/>
      <c r="I508" t="str">
        <f t="array" ref="I508">INDEX('Pre-transfer 2023 Points'!$D$16:$D$27,MATCH(1,MMULT(--('Pre-transfer 2023 Points'!$E$16:$L$27=D508),TRANSPOSE(COLUMN('Pre-transfer 2023 Points'!$E$16:$L$27)^0)),0))</f>
        <v>#N/A</v>
      </c>
    </row>
    <row r="509">
      <c r="A509" s="4">
        <v>508.0</v>
      </c>
      <c r="B509" s="4">
        <v>2021.0</v>
      </c>
      <c r="C509" s="4" t="s">
        <v>5826</v>
      </c>
      <c r="D509" s="4" t="s">
        <v>6801</v>
      </c>
      <c r="E509" s="4" t="s">
        <v>8600</v>
      </c>
      <c r="F509" s="4">
        <v>55.0</v>
      </c>
      <c r="G509" s="11"/>
      <c r="I509" t="str">
        <f t="array" ref="I509">INDEX('Pre-transfer 2023 Points'!$D$16:$D$27,MATCH(1,MMULT(--('Pre-transfer 2023 Points'!$E$16:$L$27=D509),TRANSPOSE(COLUMN('Pre-transfer 2023 Points'!$E$16:$L$27)^0)),0))</f>
        <v>#N/A</v>
      </c>
    </row>
    <row r="510">
      <c r="A510" s="4">
        <v>509.0</v>
      </c>
      <c r="B510" s="4">
        <v>315.0</v>
      </c>
      <c r="C510" s="4" t="s">
        <v>782</v>
      </c>
      <c r="D510" s="4" t="s">
        <v>6634</v>
      </c>
      <c r="E510" s="4" t="s">
        <v>8596</v>
      </c>
      <c r="F510" s="4">
        <v>55.0</v>
      </c>
      <c r="G510" s="11"/>
      <c r="I510" t="str">
        <f t="array" ref="I510">INDEX('Pre-transfer 2023 Points'!$D$16:$D$27,MATCH(1,MMULT(--('Pre-transfer 2023 Points'!$E$16:$L$27=D510),TRANSPOSE(COLUMN('Pre-transfer 2023 Points'!$E$16:$L$27)^0)),0))</f>
        <v>#N/A</v>
      </c>
    </row>
    <row r="511">
      <c r="A511" s="4">
        <v>510.0</v>
      </c>
      <c r="B511" s="4">
        <v>875.0</v>
      </c>
      <c r="C511" s="4" t="s">
        <v>301</v>
      </c>
      <c r="D511" s="4" t="s">
        <v>6917</v>
      </c>
      <c r="E511" s="4" t="s">
        <v>5793</v>
      </c>
      <c r="F511" s="4">
        <v>54.0</v>
      </c>
      <c r="G511" s="11"/>
      <c r="I511" t="str">
        <f t="array" ref="I511">INDEX('Pre-transfer 2023 Points'!$D$16:$D$27,MATCH(1,MMULT(--('Pre-transfer 2023 Points'!$E$16:$L$27=D511),TRANSPOSE(COLUMN('Pre-transfer 2023 Points'!$E$16:$L$27)^0)),0))</f>
        <v>#N/A</v>
      </c>
    </row>
    <row r="512">
      <c r="A512" s="4">
        <v>511.0</v>
      </c>
      <c r="B512" s="4">
        <v>427.0</v>
      </c>
      <c r="C512" s="4" t="s">
        <v>1127</v>
      </c>
      <c r="D512" s="4" t="s">
        <v>6701</v>
      </c>
      <c r="E512" s="4" t="s">
        <v>8597</v>
      </c>
      <c r="F512" s="4">
        <v>54.0</v>
      </c>
      <c r="G512" s="11"/>
      <c r="I512" t="str">
        <f t="array" ref="I512">INDEX('Pre-transfer 2023 Points'!$D$16:$D$27,MATCH(1,MMULT(--('Pre-transfer 2023 Points'!$E$16:$L$27=D512),TRANSPOSE(COLUMN('Pre-transfer 2023 Points'!$E$16:$L$27)^0)),0))</f>
        <v>#N/A</v>
      </c>
    </row>
    <row r="513">
      <c r="A513" s="4">
        <v>512.0</v>
      </c>
      <c r="B513" s="4">
        <v>1157.0</v>
      </c>
      <c r="C513" s="4" t="s">
        <v>1696</v>
      </c>
      <c r="D513" s="4" t="s">
        <v>6954</v>
      </c>
      <c r="E513" s="4" t="s">
        <v>8662</v>
      </c>
      <c r="F513" s="4">
        <v>54.0</v>
      </c>
      <c r="G513" s="11"/>
      <c r="I513" t="str">
        <f t="array" ref="I513">INDEX('Pre-transfer 2023 Points'!$D$16:$D$27,MATCH(1,MMULT(--('Pre-transfer 2023 Points'!$E$16:$L$27=D513),TRANSPOSE(COLUMN('Pre-transfer 2023 Points'!$E$16:$L$27)^0)),0))</f>
        <v>#N/A</v>
      </c>
    </row>
    <row r="514">
      <c r="A514" s="4">
        <v>513.0</v>
      </c>
      <c r="B514" s="4">
        <v>590.0</v>
      </c>
      <c r="C514" s="4" t="s">
        <v>109</v>
      </c>
      <c r="D514" s="4" t="s">
        <v>6715</v>
      </c>
      <c r="E514" s="4" t="s">
        <v>139</v>
      </c>
      <c r="F514" s="4">
        <v>54.0</v>
      </c>
      <c r="G514" s="11"/>
      <c r="I514" t="str">
        <f t="array" ref="I514">INDEX('Pre-transfer 2023 Points'!$D$16:$D$27,MATCH(1,MMULT(--('Pre-transfer 2023 Points'!$E$16:$L$27=D514),TRANSPOSE(COLUMN('Pre-transfer 2023 Points'!$E$16:$L$27)^0)),0))</f>
        <v>#N/A</v>
      </c>
    </row>
    <row r="515">
      <c r="A515" s="4">
        <v>514.0</v>
      </c>
      <c r="B515" s="4">
        <v>244.0</v>
      </c>
      <c r="C515" s="4" t="s">
        <v>4711</v>
      </c>
      <c r="D515" s="4" t="s">
        <v>6434</v>
      </c>
      <c r="E515" s="4" t="s">
        <v>5764</v>
      </c>
      <c r="F515" s="4">
        <v>54.0</v>
      </c>
      <c r="G515" s="11"/>
      <c r="I515" t="str">
        <f t="array" ref="I515">INDEX('Pre-transfer 2023 Points'!$D$16:$D$27,MATCH(1,MMULT(--('Pre-transfer 2023 Points'!$E$16:$L$27=D515),TRANSPOSE(COLUMN('Pre-transfer 2023 Points'!$E$16:$L$27)^0)),0))</f>
        <v>#N/A</v>
      </c>
    </row>
    <row r="516">
      <c r="A516" s="4">
        <v>515.0</v>
      </c>
      <c r="B516" s="4">
        <v>1025.0</v>
      </c>
      <c r="C516" s="4" t="s">
        <v>8771</v>
      </c>
      <c r="D516" s="4" t="s">
        <v>6791</v>
      </c>
      <c r="E516" s="4" t="s">
        <v>5793</v>
      </c>
      <c r="F516" s="4">
        <v>54.0</v>
      </c>
      <c r="G516" s="11"/>
      <c r="I516" t="str">
        <f t="array" ref="I516">INDEX('Pre-transfer 2023 Points'!$D$16:$D$27,MATCH(1,MMULT(--('Pre-transfer 2023 Points'!$E$16:$L$27=D516),TRANSPOSE(COLUMN('Pre-transfer 2023 Points'!$E$16:$L$27)^0)),0))</f>
        <v>#N/A</v>
      </c>
    </row>
    <row r="517">
      <c r="A517" s="4">
        <v>516.0</v>
      </c>
      <c r="B517" s="4">
        <v>706.0</v>
      </c>
      <c r="C517" s="4" t="s">
        <v>5780</v>
      </c>
      <c r="D517" s="4" t="s">
        <v>6814</v>
      </c>
      <c r="E517" s="4" t="s">
        <v>8598</v>
      </c>
      <c r="F517" s="4">
        <v>54.0</v>
      </c>
      <c r="G517" s="11"/>
      <c r="I517" t="str">
        <f t="array" ref="I517">INDEX('Pre-transfer 2023 Points'!$D$16:$D$27,MATCH(1,MMULT(--('Pre-transfer 2023 Points'!$E$16:$L$27=D517),TRANSPOSE(COLUMN('Pre-transfer 2023 Points'!$E$16:$L$27)^0)),0))</f>
        <v>#N/A</v>
      </c>
    </row>
    <row r="518">
      <c r="A518" s="4">
        <v>517.0</v>
      </c>
      <c r="B518" s="4">
        <v>937.0</v>
      </c>
      <c r="C518" s="4" t="s">
        <v>8999</v>
      </c>
      <c r="D518" s="4" t="s">
        <v>6694</v>
      </c>
      <c r="E518" s="4" t="s">
        <v>8591</v>
      </c>
      <c r="F518" s="4">
        <v>54.0</v>
      </c>
      <c r="G518" s="11"/>
      <c r="I518" t="str">
        <f t="array" ref="I518">INDEX('Pre-transfer 2023 Points'!$D$16:$D$27,MATCH(1,MMULT(--('Pre-transfer 2023 Points'!$E$16:$L$27=D518),TRANSPOSE(COLUMN('Pre-transfer 2023 Points'!$E$16:$L$27)^0)),0))</f>
        <v>#N/A</v>
      </c>
    </row>
    <row r="519">
      <c r="A519" s="4">
        <v>518.0</v>
      </c>
      <c r="B519" s="4">
        <v>414.0</v>
      </c>
      <c r="C519" s="4" t="s">
        <v>1582</v>
      </c>
      <c r="D519" s="4" t="s">
        <v>6451</v>
      </c>
      <c r="E519" s="4" t="s">
        <v>465</v>
      </c>
      <c r="F519" s="4">
        <v>54.0</v>
      </c>
      <c r="G519" s="11"/>
      <c r="I519" t="str">
        <f t="array" ref="I519">INDEX('Pre-transfer 2023 Points'!$D$16:$D$27,MATCH(1,MMULT(--('Pre-transfer 2023 Points'!$E$16:$L$27=D519),TRANSPOSE(COLUMN('Pre-transfer 2023 Points'!$E$16:$L$27)^0)),0))</f>
        <v>#N/A</v>
      </c>
    </row>
    <row r="520">
      <c r="A520" s="4">
        <v>519.0</v>
      </c>
      <c r="B520" s="4">
        <v>369.0</v>
      </c>
      <c r="C520" s="4" t="s">
        <v>1726</v>
      </c>
      <c r="D520" s="4" t="s">
        <v>6947</v>
      </c>
      <c r="E520" s="4" t="s">
        <v>8592</v>
      </c>
      <c r="F520" s="4">
        <v>54.0</v>
      </c>
      <c r="G520" s="11"/>
      <c r="I520" t="str">
        <f t="array" ref="I520">INDEX('Pre-transfer 2023 Points'!$D$16:$D$27,MATCH(1,MMULT(--('Pre-transfer 2023 Points'!$E$16:$L$27=D520),TRANSPOSE(COLUMN('Pre-transfer 2023 Points'!$E$16:$L$27)^0)),0))</f>
        <v>#N/A</v>
      </c>
    </row>
    <row r="521">
      <c r="A521" s="4">
        <v>520.0</v>
      </c>
      <c r="B521" s="4">
        <v>361.0</v>
      </c>
      <c r="C521" s="4" t="s">
        <v>1134</v>
      </c>
      <c r="D521" s="4" t="s">
        <v>6790</v>
      </c>
      <c r="E521" s="4" t="s">
        <v>5763</v>
      </c>
      <c r="F521" s="4">
        <v>54.0</v>
      </c>
      <c r="G521" s="11"/>
      <c r="I521" t="str">
        <f t="array" ref="I521">INDEX('Pre-transfer 2023 Points'!$D$16:$D$27,MATCH(1,MMULT(--('Pre-transfer 2023 Points'!$E$16:$L$27=D521),TRANSPOSE(COLUMN('Pre-transfer 2023 Points'!$E$16:$L$27)^0)),0))</f>
        <v>#N/A</v>
      </c>
    </row>
    <row r="522">
      <c r="A522" s="4">
        <v>521.0</v>
      </c>
      <c r="B522" s="4">
        <v>1092.0</v>
      </c>
      <c r="C522" s="4" t="s">
        <v>4730</v>
      </c>
      <c r="D522" s="4" t="s">
        <v>6569</v>
      </c>
      <c r="E522" s="4" t="s">
        <v>5839</v>
      </c>
      <c r="F522" s="4">
        <v>54.0</v>
      </c>
      <c r="G522" s="11"/>
      <c r="I522" t="str">
        <f t="array" ref="I522">INDEX('Pre-transfer 2023 Points'!$D$16:$D$27,MATCH(1,MMULT(--('Pre-transfer 2023 Points'!$E$16:$L$27=D522),TRANSPOSE(COLUMN('Pre-transfer 2023 Points'!$E$16:$L$27)^0)),0))</f>
        <v>#N/A</v>
      </c>
    </row>
    <row r="523">
      <c r="A523" s="4">
        <v>522.0</v>
      </c>
      <c r="B523" s="4">
        <v>1195.0</v>
      </c>
      <c r="C523" s="4" t="s">
        <v>4474</v>
      </c>
      <c r="D523" s="4" t="s">
        <v>6800</v>
      </c>
      <c r="E523" s="4" t="s">
        <v>8597</v>
      </c>
      <c r="F523" s="4">
        <v>53.0</v>
      </c>
      <c r="G523" s="11"/>
      <c r="I523" t="str">
        <f t="array" ref="I523">INDEX('Pre-transfer 2023 Points'!$D$16:$D$27,MATCH(1,MMULT(--('Pre-transfer 2023 Points'!$E$16:$L$27=D523),TRANSPOSE(COLUMN('Pre-transfer 2023 Points'!$E$16:$L$27)^0)),0))</f>
        <v>#N/A</v>
      </c>
    </row>
    <row r="524">
      <c r="A524" s="4">
        <v>523.0</v>
      </c>
      <c r="B524" s="4"/>
      <c r="C524" s="4" t="s">
        <v>5776</v>
      </c>
      <c r="D524" s="4" t="s">
        <v>6926</v>
      </c>
      <c r="E524" s="4" t="s">
        <v>5814</v>
      </c>
      <c r="F524" s="4">
        <v>53.0</v>
      </c>
      <c r="G524" s="11"/>
      <c r="I524" t="str">
        <f t="array" ref="I524">INDEX('Pre-transfer 2023 Points'!$D$16:$D$27,MATCH(1,MMULT(--('Pre-transfer 2023 Points'!$E$16:$L$27=D524),TRANSPOSE(COLUMN('Pre-transfer 2023 Points'!$E$16:$L$27)^0)),0))</f>
        <v>#N/A</v>
      </c>
    </row>
    <row r="525">
      <c r="A525" s="4">
        <v>524.0</v>
      </c>
      <c r="B525" s="4">
        <v>377.0</v>
      </c>
      <c r="C525" s="4" t="s">
        <v>4875</v>
      </c>
      <c r="D525" s="4" t="s">
        <v>6888</v>
      </c>
      <c r="E525" s="4" t="s">
        <v>8970</v>
      </c>
      <c r="F525" s="4">
        <v>53.0</v>
      </c>
      <c r="G525" s="11"/>
      <c r="I525" t="str">
        <f t="array" ref="I525">INDEX('Pre-transfer 2023 Points'!$D$16:$D$27,MATCH(1,MMULT(--('Pre-transfer 2023 Points'!$E$16:$L$27=D525),TRANSPOSE(COLUMN('Pre-transfer 2023 Points'!$E$16:$L$27)^0)),0))</f>
        <v>#N/A</v>
      </c>
    </row>
    <row r="526">
      <c r="A526" s="4">
        <v>525.0</v>
      </c>
      <c r="B526" s="4">
        <v>128.0</v>
      </c>
      <c r="C526" s="4" t="s">
        <v>4896</v>
      </c>
      <c r="D526" s="4" t="s">
        <v>6622</v>
      </c>
      <c r="E526" s="4" t="s">
        <v>4326</v>
      </c>
      <c r="F526" s="4">
        <v>53.0</v>
      </c>
      <c r="G526" s="11"/>
      <c r="I526" t="str">
        <f t="array" ref="I526">INDEX('Pre-transfer 2023 Points'!$D$16:$D$27,MATCH(1,MMULT(--('Pre-transfer 2023 Points'!$E$16:$L$27=D526),TRANSPOSE(COLUMN('Pre-transfer 2023 Points'!$E$16:$L$27)^0)),0))</f>
        <v>#N/A</v>
      </c>
    </row>
    <row r="527">
      <c r="A527" s="4">
        <v>526.0</v>
      </c>
      <c r="B527" s="4">
        <v>955.0</v>
      </c>
      <c r="C527" s="4" t="s">
        <v>613</v>
      </c>
      <c r="D527" s="4" t="s">
        <v>6936</v>
      </c>
      <c r="E527" s="4" t="s">
        <v>8689</v>
      </c>
      <c r="F527" s="4">
        <v>52.0</v>
      </c>
      <c r="G527" s="11"/>
      <c r="I527" t="str">
        <f t="array" ref="I527">INDEX('Pre-transfer 2023 Points'!$D$16:$D$27,MATCH(1,MMULT(--('Pre-transfer 2023 Points'!$E$16:$L$27=D527),TRANSPOSE(COLUMN('Pre-transfer 2023 Points'!$E$16:$L$27)^0)),0))</f>
        <v>#N/A</v>
      </c>
    </row>
    <row r="528">
      <c r="A528" s="4">
        <v>527.0</v>
      </c>
      <c r="B528" s="4">
        <v>186.0</v>
      </c>
      <c r="C528" s="4" t="s">
        <v>4773</v>
      </c>
      <c r="D528" s="4" t="s">
        <v>6584</v>
      </c>
      <c r="E528" s="4" t="s">
        <v>8590</v>
      </c>
      <c r="F528" s="4">
        <v>52.0</v>
      </c>
      <c r="G528" s="11"/>
      <c r="I528" t="str">
        <f t="array" ref="I528">INDEX('Pre-transfer 2023 Points'!$D$16:$D$27,MATCH(1,MMULT(--('Pre-transfer 2023 Points'!$E$16:$L$27=D528),TRANSPOSE(COLUMN('Pre-transfer 2023 Points'!$E$16:$L$27)^0)),0))</f>
        <v>#N/A</v>
      </c>
    </row>
    <row r="529">
      <c r="A529" s="4">
        <v>528.0</v>
      </c>
      <c r="B529" s="4">
        <v>558.0</v>
      </c>
      <c r="C529" s="4" t="s">
        <v>564</v>
      </c>
      <c r="D529" s="4" t="s">
        <v>6803</v>
      </c>
      <c r="E529" s="4" t="s">
        <v>8970</v>
      </c>
      <c r="F529" s="4">
        <v>52.0</v>
      </c>
      <c r="G529" s="11"/>
      <c r="I529" t="str">
        <f t="array" ref="I529">INDEX('Pre-transfer 2023 Points'!$D$16:$D$27,MATCH(1,MMULT(--('Pre-transfer 2023 Points'!$E$16:$L$27=D529),TRANSPOSE(COLUMN('Pre-transfer 2023 Points'!$E$16:$L$27)^0)),0))</f>
        <v>#N/A</v>
      </c>
    </row>
    <row r="530">
      <c r="A530" s="4">
        <v>529.0</v>
      </c>
      <c r="B530" s="4">
        <v>1876.0</v>
      </c>
      <c r="C530" s="4" t="s">
        <v>5877</v>
      </c>
      <c r="D530" s="4" t="s">
        <v>6966</v>
      </c>
      <c r="E530" s="4" t="s">
        <v>8618</v>
      </c>
      <c r="F530" s="4">
        <v>52.0</v>
      </c>
      <c r="G530" s="11"/>
      <c r="I530" t="str">
        <f t="array" ref="I530">INDEX('Pre-transfer 2023 Points'!$D$16:$D$27,MATCH(1,MMULT(--('Pre-transfer 2023 Points'!$E$16:$L$27=D530),TRANSPOSE(COLUMN('Pre-transfer 2023 Points'!$E$16:$L$27)^0)),0))</f>
        <v>#N/A</v>
      </c>
    </row>
    <row r="531">
      <c r="A531" s="4">
        <v>530.0</v>
      </c>
      <c r="B531" s="4">
        <v>566.0</v>
      </c>
      <c r="C531" s="4" t="s">
        <v>1248</v>
      </c>
      <c r="D531" s="4" t="s">
        <v>6864</v>
      </c>
      <c r="E531" s="4" t="s">
        <v>8597</v>
      </c>
      <c r="F531" s="4">
        <v>52.0</v>
      </c>
      <c r="G531" s="11"/>
      <c r="I531" t="str">
        <f t="array" ref="I531">INDEX('Pre-transfer 2023 Points'!$D$16:$D$27,MATCH(1,MMULT(--('Pre-transfer 2023 Points'!$E$16:$L$27=D531),TRANSPOSE(COLUMN('Pre-transfer 2023 Points'!$E$16:$L$27)^0)),0))</f>
        <v>#N/A</v>
      </c>
    </row>
    <row r="532">
      <c r="A532" s="4">
        <v>531.0</v>
      </c>
      <c r="B532" s="4">
        <v>965.0</v>
      </c>
      <c r="C532" s="4" t="s">
        <v>4398</v>
      </c>
      <c r="D532" s="4" t="s">
        <v>6773</v>
      </c>
      <c r="E532" s="4" t="s">
        <v>93</v>
      </c>
      <c r="F532" s="4">
        <v>51.0</v>
      </c>
      <c r="G532" s="11"/>
      <c r="I532" t="str">
        <f t="array" ref="I532">INDEX('Pre-transfer 2023 Points'!$D$16:$D$27,MATCH(1,MMULT(--('Pre-transfer 2023 Points'!$E$16:$L$27=D532),TRANSPOSE(COLUMN('Pre-transfer 2023 Points'!$E$16:$L$27)^0)),0))</f>
        <v>#N/A</v>
      </c>
    </row>
    <row r="533">
      <c r="A533" s="4">
        <v>532.0</v>
      </c>
      <c r="B533" s="4">
        <v>141.0</v>
      </c>
      <c r="C533" s="4" t="s">
        <v>5393</v>
      </c>
      <c r="D533" s="4" t="s">
        <v>6692</v>
      </c>
      <c r="E533" s="4" t="s">
        <v>8591</v>
      </c>
      <c r="F533" s="4">
        <v>51.0</v>
      </c>
      <c r="G533" s="11"/>
      <c r="I533" t="str">
        <f t="array" ref="I533">INDEX('Pre-transfer 2023 Points'!$D$16:$D$27,MATCH(1,MMULT(--('Pre-transfer 2023 Points'!$E$16:$L$27=D533),TRANSPOSE(COLUMN('Pre-transfer 2023 Points'!$E$16:$L$27)^0)),0))</f>
        <v>#N/A</v>
      </c>
    </row>
    <row r="534">
      <c r="A534" s="4">
        <v>533.0</v>
      </c>
      <c r="B534" s="4">
        <v>153.0</v>
      </c>
      <c r="C534" s="4" t="s">
        <v>8778</v>
      </c>
      <c r="D534" s="4" t="s">
        <v>6923</v>
      </c>
      <c r="E534" s="4" t="s">
        <v>8597</v>
      </c>
      <c r="F534" s="4">
        <v>51.0</v>
      </c>
      <c r="G534" s="11"/>
      <c r="I534" t="str">
        <f t="array" ref="I534">INDEX('Pre-transfer 2023 Points'!$D$16:$D$27,MATCH(1,MMULT(--('Pre-transfer 2023 Points'!$E$16:$L$27=D534),TRANSPOSE(COLUMN('Pre-transfer 2023 Points'!$E$16:$L$27)^0)),0))</f>
        <v>#N/A</v>
      </c>
    </row>
    <row r="535">
      <c r="A535" s="4">
        <v>534.0</v>
      </c>
      <c r="B535" s="12"/>
      <c r="C535" s="4" t="s">
        <v>5776</v>
      </c>
      <c r="D535" s="4" t="s">
        <v>6797</v>
      </c>
      <c r="E535" s="4" t="s">
        <v>4595</v>
      </c>
      <c r="F535" s="4">
        <v>51.0</v>
      </c>
      <c r="G535" s="11"/>
      <c r="I535" t="str">
        <f t="array" ref="I535">INDEX('Pre-transfer 2023 Points'!$D$16:$D$27,MATCH(1,MMULT(--('Pre-transfer 2023 Points'!$E$16:$L$27=D535),TRANSPOSE(COLUMN('Pre-transfer 2023 Points'!$E$16:$L$27)^0)),0))</f>
        <v>#N/A</v>
      </c>
    </row>
    <row r="536">
      <c r="A536" s="4">
        <v>535.0</v>
      </c>
      <c r="B536" s="4">
        <v>821.0</v>
      </c>
      <c r="C536" s="4" t="s">
        <v>9000</v>
      </c>
      <c r="D536" s="4" t="s">
        <v>6727</v>
      </c>
      <c r="E536" s="4" t="s">
        <v>8591</v>
      </c>
      <c r="F536" s="4">
        <v>51.0</v>
      </c>
      <c r="G536" s="11"/>
      <c r="I536" t="str">
        <f t="array" ref="I536">INDEX('Pre-transfer 2023 Points'!$D$16:$D$27,MATCH(1,MMULT(--('Pre-transfer 2023 Points'!$E$16:$L$27=D536),TRANSPOSE(COLUMN('Pre-transfer 2023 Points'!$E$16:$L$27)^0)),0))</f>
        <v>#N/A</v>
      </c>
    </row>
    <row r="537">
      <c r="A537" s="4">
        <v>536.0</v>
      </c>
      <c r="B537" s="4">
        <v>781.0</v>
      </c>
      <c r="C537" s="4" t="s">
        <v>5298</v>
      </c>
      <c r="D537" s="4" t="s">
        <v>6595</v>
      </c>
      <c r="E537" s="4" t="s">
        <v>8970</v>
      </c>
      <c r="F537" s="4">
        <v>51.0</v>
      </c>
      <c r="G537" s="11"/>
      <c r="I537" t="str">
        <f t="array" ref="I537">INDEX('Pre-transfer 2023 Points'!$D$16:$D$27,MATCH(1,MMULT(--('Pre-transfer 2023 Points'!$E$16:$L$27=D537),TRANSPOSE(COLUMN('Pre-transfer 2023 Points'!$E$16:$L$27)^0)),0))</f>
        <v>#N/A</v>
      </c>
    </row>
    <row r="538">
      <c r="A538" s="4">
        <v>537.0</v>
      </c>
      <c r="B538" s="4">
        <v>586.0</v>
      </c>
      <c r="C538" s="4" t="s">
        <v>1498</v>
      </c>
      <c r="D538" s="4" t="s">
        <v>6866</v>
      </c>
      <c r="E538" s="4" t="s">
        <v>5818</v>
      </c>
      <c r="F538" s="4">
        <v>51.0</v>
      </c>
      <c r="G538" s="11"/>
      <c r="I538" t="str">
        <f t="array" ref="I538">INDEX('Pre-transfer 2023 Points'!$D$16:$D$27,MATCH(1,MMULT(--('Pre-transfer 2023 Points'!$E$16:$L$27=D538),TRANSPOSE(COLUMN('Pre-transfer 2023 Points'!$E$16:$L$27)^0)),0))</f>
        <v>#N/A</v>
      </c>
    </row>
    <row r="539">
      <c r="A539" s="4">
        <v>538.0</v>
      </c>
      <c r="B539" s="4">
        <v>717.0</v>
      </c>
      <c r="C539" s="4" t="s">
        <v>558</v>
      </c>
      <c r="D539" s="4" t="s">
        <v>6775</v>
      </c>
      <c r="E539" s="4" t="s">
        <v>208</v>
      </c>
      <c r="F539" s="4">
        <v>51.0</v>
      </c>
      <c r="G539" s="11"/>
      <c r="I539" t="str">
        <f t="array" ref="I539">INDEX('Pre-transfer 2023 Points'!$D$16:$D$27,MATCH(1,MMULT(--('Pre-transfer 2023 Points'!$E$16:$L$27=D539),TRANSPOSE(COLUMN('Pre-transfer 2023 Points'!$E$16:$L$27)^0)),0))</f>
        <v>#N/A</v>
      </c>
    </row>
    <row r="540">
      <c r="A540" s="4">
        <v>539.0</v>
      </c>
      <c r="B540" s="4">
        <v>219.0</v>
      </c>
      <c r="C540" s="4" t="s">
        <v>5447</v>
      </c>
      <c r="D540" s="4" t="s">
        <v>6977</v>
      </c>
      <c r="E540" s="4" t="s">
        <v>5839</v>
      </c>
      <c r="F540" s="4">
        <v>51.0</v>
      </c>
      <c r="G540" s="11"/>
      <c r="I540" t="str">
        <f t="array" ref="I540">INDEX('Pre-transfer 2023 Points'!$D$16:$D$27,MATCH(1,MMULT(--('Pre-transfer 2023 Points'!$E$16:$L$27=D540),TRANSPOSE(COLUMN('Pre-transfer 2023 Points'!$E$16:$L$27)^0)),0))</f>
        <v>#N/A</v>
      </c>
    </row>
    <row r="541">
      <c r="A541" s="4">
        <v>540.0</v>
      </c>
      <c r="B541" s="4">
        <v>316.0</v>
      </c>
      <c r="C541" s="4" t="s">
        <v>788</v>
      </c>
      <c r="D541" s="4" t="s">
        <v>6630</v>
      </c>
      <c r="E541" s="4" t="s">
        <v>8618</v>
      </c>
      <c r="F541" s="4">
        <v>51.0</v>
      </c>
      <c r="G541" s="11"/>
      <c r="I541" t="str">
        <f t="array" ref="I541">INDEX('Pre-transfer 2023 Points'!$D$16:$D$27,MATCH(1,MMULT(--('Pre-transfer 2023 Points'!$E$16:$L$27=D541),TRANSPOSE(COLUMN('Pre-transfer 2023 Points'!$E$16:$L$27)^0)),0))</f>
        <v>#N/A</v>
      </c>
    </row>
    <row r="542">
      <c r="A542" s="4">
        <v>541.0</v>
      </c>
      <c r="B542" s="4">
        <v>719.0</v>
      </c>
      <c r="C542" s="4" t="s">
        <v>4718</v>
      </c>
      <c r="D542" s="4" t="s">
        <v>9001</v>
      </c>
      <c r="E542" s="4" t="s">
        <v>8589</v>
      </c>
      <c r="F542" s="4">
        <v>50.0</v>
      </c>
      <c r="G542" s="11"/>
      <c r="I542" t="str">
        <f t="array" ref="I542">INDEX('Pre-transfer 2023 Points'!$D$16:$D$27,MATCH(1,MMULT(--('Pre-transfer 2023 Points'!$E$16:$L$27=D542),TRANSPOSE(COLUMN('Pre-transfer 2023 Points'!$E$16:$L$27)^0)),0))</f>
        <v>#N/A</v>
      </c>
    </row>
    <row r="543">
      <c r="A543" s="4">
        <v>542.0</v>
      </c>
      <c r="B543" s="4">
        <v>370.0</v>
      </c>
      <c r="C543" s="4" t="s">
        <v>5489</v>
      </c>
      <c r="D543" s="4" t="s">
        <v>6711</v>
      </c>
      <c r="E543" s="4" t="s">
        <v>139</v>
      </c>
      <c r="F543" s="4">
        <v>50.0</v>
      </c>
      <c r="G543" s="11"/>
      <c r="I543" t="str">
        <f t="array" ref="I543">INDEX('Pre-transfer 2023 Points'!$D$16:$D$27,MATCH(1,MMULT(--('Pre-transfer 2023 Points'!$E$16:$L$27=D543),TRANSPOSE(COLUMN('Pre-transfer 2023 Points'!$E$16:$L$27)^0)),0))</f>
        <v>#N/A</v>
      </c>
    </row>
    <row r="544">
      <c r="A544" s="4">
        <v>543.0</v>
      </c>
      <c r="B544" s="4">
        <v>1557.0</v>
      </c>
      <c r="C544" s="4" t="s">
        <v>8653</v>
      </c>
      <c r="D544" s="4" t="s">
        <v>6456</v>
      </c>
      <c r="E544" s="4" t="s">
        <v>1442</v>
      </c>
      <c r="F544" s="4">
        <v>50.0</v>
      </c>
      <c r="G544" s="11"/>
      <c r="I544" t="str">
        <f t="array" ref="I544">INDEX('Pre-transfer 2023 Points'!$D$16:$D$27,MATCH(1,MMULT(--('Pre-transfer 2023 Points'!$E$16:$L$27=D544),TRANSPOSE(COLUMN('Pre-transfer 2023 Points'!$E$16:$L$27)^0)),0))</f>
        <v>#N/A</v>
      </c>
    </row>
    <row r="545">
      <c r="A545" s="4">
        <v>544.0</v>
      </c>
      <c r="B545" s="4">
        <v>161.0</v>
      </c>
      <c r="C545" s="4" t="s">
        <v>9002</v>
      </c>
      <c r="D545" s="4" t="s">
        <v>6601</v>
      </c>
      <c r="E545" s="4" t="s">
        <v>8589</v>
      </c>
      <c r="F545" s="4">
        <v>50.0</v>
      </c>
      <c r="G545" s="11"/>
      <c r="I545" t="str">
        <f t="array" ref="I545">INDEX('Pre-transfer 2023 Points'!$D$16:$D$27,MATCH(1,MMULT(--('Pre-transfer 2023 Points'!$E$16:$L$27=D545),TRANSPOSE(COLUMN('Pre-transfer 2023 Points'!$E$16:$L$27)^0)),0))</f>
        <v>Campbell</v>
      </c>
    </row>
    <row r="546">
      <c r="A546" s="4">
        <v>545.0</v>
      </c>
      <c r="B546" s="4">
        <v>2086.0</v>
      </c>
      <c r="C546" s="4" t="s">
        <v>1766</v>
      </c>
      <c r="D546" s="4" t="s">
        <v>6981</v>
      </c>
      <c r="E546" s="4" t="s">
        <v>8618</v>
      </c>
      <c r="F546" s="4">
        <v>50.0</v>
      </c>
      <c r="G546" s="11"/>
      <c r="I546" t="str">
        <f t="array" ref="I546">INDEX('Pre-transfer 2023 Points'!$D$16:$D$27,MATCH(1,MMULT(--('Pre-transfer 2023 Points'!$E$16:$L$27=D546),TRANSPOSE(COLUMN('Pre-transfer 2023 Points'!$E$16:$L$27)^0)),0))</f>
        <v>#N/A</v>
      </c>
    </row>
    <row r="547">
      <c r="A547" s="4">
        <v>546.0</v>
      </c>
      <c r="B547" s="4">
        <v>215.0</v>
      </c>
      <c r="C547" s="4" t="s">
        <v>6044</v>
      </c>
      <c r="D547" s="4" t="s">
        <v>6663</v>
      </c>
      <c r="E547" s="4" t="s">
        <v>157</v>
      </c>
      <c r="F547" s="4">
        <v>50.0</v>
      </c>
      <c r="G547" s="11"/>
      <c r="I547" t="str">
        <f t="array" ref="I547">INDEX('Pre-transfer 2023 Points'!$D$16:$D$27,MATCH(1,MMULT(--('Pre-transfer 2023 Points'!$E$16:$L$27=D547),TRANSPOSE(COLUMN('Pre-transfer 2023 Points'!$E$16:$L$27)^0)),0))</f>
        <v>#N/A</v>
      </c>
    </row>
    <row r="548">
      <c r="A548" s="4">
        <v>547.0</v>
      </c>
      <c r="B548" s="4">
        <v>532.0</v>
      </c>
      <c r="C548" s="4" t="s">
        <v>1226</v>
      </c>
      <c r="D548" s="4" t="s">
        <v>6647</v>
      </c>
      <c r="E548" s="4" t="s">
        <v>249</v>
      </c>
      <c r="F548" s="4">
        <v>50.0</v>
      </c>
      <c r="G548" s="11"/>
      <c r="I548" t="str">
        <f t="array" ref="I548">INDEX('Pre-transfer 2023 Points'!$D$16:$D$27,MATCH(1,MMULT(--('Pre-transfer 2023 Points'!$E$16:$L$27=D548),TRANSPOSE(COLUMN('Pre-transfer 2023 Points'!$E$16:$L$27)^0)),0))</f>
        <v>#N/A</v>
      </c>
    </row>
    <row r="549">
      <c r="A549" s="4">
        <v>548.0</v>
      </c>
      <c r="B549" s="4">
        <v>999.0</v>
      </c>
      <c r="C549" s="4" t="s">
        <v>4912</v>
      </c>
      <c r="D549" s="4" t="s">
        <v>6804</v>
      </c>
      <c r="E549" s="4" t="s">
        <v>8592</v>
      </c>
      <c r="F549" s="4">
        <v>50.0</v>
      </c>
      <c r="G549" s="11"/>
      <c r="I549" t="str">
        <f t="array" ref="I549">INDEX('Pre-transfer 2023 Points'!$D$16:$D$27,MATCH(1,MMULT(--('Pre-transfer 2023 Points'!$E$16:$L$27=D549),TRANSPOSE(COLUMN('Pre-transfer 2023 Points'!$E$16:$L$27)^0)),0))</f>
        <v>#N/A</v>
      </c>
    </row>
    <row r="550">
      <c r="A550" s="4">
        <v>549.0</v>
      </c>
      <c r="B550" s="4">
        <v>1425.0</v>
      </c>
      <c r="C550" s="4" t="s">
        <v>4853</v>
      </c>
      <c r="D550" s="4" t="s">
        <v>6951</v>
      </c>
      <c r="E550" s="4" t="s">
        <v>8690</v>
      </c>
      <c r="F550" s="4">
        <v>49.0</v>
      </c>
      <c r="G550" s="11"/>
      <c r="I550" t="str">
        <f t="array" ref="I550">INDEX('Pre-transfer 2023 Points'!$D$16:$D$27,MATCH(1,MMULT(--('Pre-transfer 2023 Points'!$E$16:$L$27=D550),TRANSPOSE(COLUMN('Pre-transfer 2023 Points'!$E$16:$L$27)^0)),0))</f>
        <v>#N/A</v>
      </c>
    </row>
    <row r="551">
      <c r="A551" s="4">
        <v>550.0</v>
      </c>
      <c r="B551" s="4">
        <v>576.0</v>
      </c>
      <c r="C551" s="4" t="s">
        <v>658</v>
      </c>
      <c r="D551" s="4" t="s">
        <v>6387</v>
      </c>
      <c r="E551" s="4" t="s">
        <v>8970</v>
      </c>
      <c r="F551" s="4">
        <v>49.0</v>
      </c>
      <c r="G551" s="11"/>
      <c r="I551" t="str">
        <f t="array" ref="I551">INDEX('Pre-transfer 2023 Points'!$D$16:$D$27,MATCH(1,MMULT(--('Pre-transfer 2023 Points'!$E$16:$L$27=D551),TRANSPOSE(COLUMN('Pre-transfer 2023 Points'!$E$16:$L$27)^0)),0))</f>
        <v>#N/A</v>
      </c>
    </row>
    <row r="552">
      <c r="A552" s="4">
        <v>551.0</v>
      </c>
      <c r="B552" s="4">
        <v>550.0</v>
      </c>
      <c r="C552" s="4" t="s">
        <v>168</v>
      </c>
      <c r="D552" s="4" t="s">
        <v>6592</v>
      </c>
      <c r="E552" s="4" t="s">
        <v>8628</v>
      </c>
      <c r="F552" s="4">
        <v>49.0</v>
      </c>
      <c r="G552" s="11"/>
      <c r="I552" t="str">
        <f t="array" ref="I552">INDEX('Pre-transfer 2023 Points'!$D$16:$D$27,MATCH(1,MMULT(--('Pre-transfer 2023 Points'!$E$16:$L$27=D552),TRANSPOSE(COLUMN('Pre-transfer 2023 Points'!$E$16:$L$27)^0)),0))</f>
        <v>#N/A</v>
      </c>
    </row>
    <row r="553">
      <c r="A553" s="4">
        <v>552.0</v>
      </c>
      <c r="B553" s="4">
        <v>911.0</v>
      </c>
      <c r="C553" s="4" t="s">
        <v>8621</v>
      </c>
      <c r="D553" s="4" t="s">
        <v>6997</v>
      </c>
      <c r="E553" s="4" t="s">
        <v>465</v>
      </c>
      <c r="F553" s="4">
        <v>49.0</v>
      </c>
      <c r="G553" s="11"/>
      <c r="I553" t="str">
        <f t="array" ref="I553">INDEX('Pre-transfer 2023 Points'!$D$16:$D$27,MATCH(1,MMULT(--('Pre-transfer 2023 Points'!$E$16:$L$27=D553),TRANSPOSE(COLUMN('Pre-transfer 2023 Points'!$E$16:$L$27)^0)),0))</f>
        <v>#N/A</v>
      </c>
    </row>
    <row r="554">
      <c r="A554" s="4">
        <v>553.0</v>
      </c>
      <c r="B554" s="4">
        <v>791.0</v>
      </c>
      <c r="C554" s="4" t="s">
        <v>983</v>
      </c>
      <c r="D554" s="4" t="s">
        <v>6815</v>
      </c>
      <c r="E554" s="4" t="s">
        <v>8613</v>
      </c>
      <c r="F554" s="4">
        <v>49.0</v>
      </c>
      <c r="G554" s="11"/>
      <c r="I554" t="str">
        <f t="array" ref="I554">INDEX('Pre-transfer 2023 Points'!$D$16:$D$27,MATCH(1,MMULT(--('Pre-transfer 2023 Points'!$E$16:$L$27=D554),TRANSPOSE(COLUMN('Pre-transfer 2023 Points'!$E$16:$L$27)^0)),0))</f>
        <v>#N/A</v>
      </c>
    </row>
    <row r="555">
      <c r="A555" s="4">
        <v>554.0</v>
      </c>
      <c r="B555" s="4">
        <v>882.0</v>
      </c>
      <c r="C555" s="4" t="s">
        <v>243</v>
      </c>
      <c r="D555" s="4" t="s">
        <v>6908</v>
      </c>
      <c r="E555" s="4" t="s">
        <v>8596</v>
      </c>
      <c r="F555" s="4">
        <v>49.0</v>
      </c>
      <c r="G555" s="11"/>
      <c r="I555" t="str">
        <f t="array" ref="I555">INDEX('Pre-transfer 2023 Points'!$D$16:$D$27,MATCH(1,MMULT(--('Pre-transfer 2023 Points'!$E$16:$L$27=D555),TRANSPOSE(COLUMN('Pre-transfer 2023 Points'!$E$16:$L$27)^0)),0))</f>
        <v>#N/A</v>
      </c>
    </row>
    <row r="556">
      <c r="A556" s="4">
        <v>555.0</v>
      </c>
      <c r="B556" s="4">
        <v>729.0</v>
      </c>
      <c r="C556" s="4" t="s">
        <v>286</v>
      </c>
      <c r="D556" s="4" t="s">
        <v>6927</v>
      </c>
      <c r="E556" s="4" t="s">
        <v>8590</v>
      </c>
      <c r="F556" s="4">
        <v>48.0</v>
      </c>
      <c r="G556" s="11"/>
      <c r="I556" t="str">
        <f t="array" ref="I556">INDEX('Pre-transfer 2023 Points'!$D$16:$D$27,MATCH(1,MMULT(--('Pre-transfer 2023 Points'!$E$16:$L$27=D556),TRANSPOSE(COLUMN('Pre-transfer 2023 Points'!$E$16:$L$27)^0)),0))</f>
        <v>#N/A</v>
      </c>
    </row>
    <row r="557">
      <c r="A557" s="4">
        <v>556.0</v>
      </c>
      <c r="B557" s="4">
        <v>870.0</v>
      </c>
      <c r="C557" s="4" t="s">
        <v>5805</v>
      </c>
      <c r="D557" s="4" t="s">
        <v>6940</v>
      </c>
      <c r="E557" s="4"/>
      <c r="F557" s="4">
        <v>48.0</v>
      </c>
      <c r="G557" s="11"/>
      <c r="I557" t="str">
        <f t="array" ref="I557">INDEX('Pre-transfer 2023 Points'!$D$16:$D$27,MATCH(1,MMULT(--('Pre-transfer 2023 Points'!$E$16:$L$27=D557),TRANSPOSE(COLUMN('Pre-transfer 2023 Points'!$E$16:$L$27)^0)),0))</f>
        <v>#N/A</v>
      </c>
    </row>
    <row r="558">
      <c r="A558" s="4">
        <v>557.0</v>
      </c>
      <c r="B558" s="4">
        <v>682.0</v>
      </c>
      <c r="C558" s="4" t="s">
        <v>1027</v>
      </c>
      <c r="D558" s="4" t="s">
        <v>6835</v>
      </c>
      <c r="E558" s="4" t="s">
        <v>8597</v>
      </c>
      <c r="F558" s="4">
        <v>48.0</v>
      </c>
      <c r="G558" s="11"/>
      <c r="I558" t="str">
        <f t="array" ref="I558">INDEX('Pre-transfer 2023 Points'!$D$16:$D$27,MATCH(1,MMULT(--('Pre-transfer 2023 Points'!$E$16:$L$27=D558),TRANSPOSE(COLUMN('Pre-transfer 2023 Points'!$E$16:$L$27)^0)),0))</f>
        <v>#N/A</v>
      </c>
    </row>
    <row r="559">
      <c r="A559" s="4">
        <v>558.0</v>
      </c>
      <c r="B559" s="4">
        <v>220.0</v>
      </c>
      <c r="C559" s="4" t="s">
        <v>5678</v>
      </c>
      <c r="D559" s="4" t="s">
        <v>6283</v>
      </c>
      <c r="E559" s="4" t="s">
        <v>139</v>
      </c>
      <c r="F559" s="4">
        <v>48.0</v>
      </c>
      <c r="G559" s="11"/>
      <c r="I559" t="str">
        <f t="array" ref="I559">INDEX('Pre-transfer 2023 Points'!$D$16:$D$27,MATCH(1,MMULT(--('Pre-transfer 2023 Points'!$E$16:$L$27=D559),TRANSPOSE(COLUMN('Pre-transfer 2023 Points'!$E$16:$L$27)^0)),0))</f>
        <v>#N/A</v>
      </c>
    </row>
    <row r="560">
      <c r="A560" s="4">
        <v>559.0</v>
      </c>
      <c r="B560" s="4">
        <v>389.0</v>
      </c>
      <c r="C560" s="4" t="s">
        <v>5315</v>
      </c>
      <c r="D560" s="4" t="s">
        <v>6853</v>
      </c>
      <c r="E560" s="4" t="s">
        <v>8613</v>
      </c>
      <c r="F560" s="4">
        <v>48.0</v>
      </c>
      <c r="G560" s="11"/>
      <c r="I560" t="str">
        <f t="array" ref="I560">INDEX('Pre-transfer 2023 Points'!$D$16:$D$27,MATCH(1,MMULT(--('Pre-transfer 2023 Points'!$E$16:$L$27=D560),TRANSPOSE(COLUMN('Pre-transfer 2023 Points'!$E$16:$L$27)^0)),0))</f>
        <v>#N/A</v>
      </c>
    </row>
    <row r="561">
      <c r="A561" s="4">
        <v>560.0</v>
      </c>
      <c r="B561" s="4">
        <v>725.0</v>
      </c>
      <c r="C561" s="4" t="s">
        <v>874</v>
      </c>
      <c r="D561" s="4" t="s">
        <v>6767</v>
      </c>
      <c r="E561" s="4" t="s">
        <v>8593</v>
      </c>
      <c r="F561" s="4">
        <v>48.0</v>
      </c>
      <c r="G561" s="11"/>
      <c r="I561" t="str">
        <f t="array" ref="I561">INDEX('Pre-transfer 2023 Points'!$D$16:$D$27,MATCH(1,MMULT(--('Pre-transfer 2023 Points'!$E$16:$L$27=D561),TRANSPOSE(COLUMN('Pre-transfer 2023 Points'!$E$16:$L$27)^0)),0))</f>
        <v>#N/A</v>
      </c>
    </row>
    <row r="562">
      <c r="A562" s="4">
        <v>561.0</v>
      </c>
      <c r="B562" s="4">
        <v>573.0</v>
      </c>
      <c r="C562" s="4" t="s">
        <v>4404</v>
      </c>
      <c r="D562" s="4" t="s">
        <v>6590</v>
      </c>
      <c r="E562" s="4" t="s">
        <v>208</v>
      </c>
      <c r="F562" s="4">
        <v>48.0</v>
      </c>
      <c r="G562" s="11"/>
      <c r="I562" t="str">
        <f t="array" ref="I562">INDEX('Pre-transfer 2023 Points'!$D$16:$D$27,MATCH(1,MMULT(--('Pre-transfer 2023 Points'!$E$16:$L$27=D562),TRANSPOSE(COLUMN('Pre-transfer 2023 Points'!$E$16:$L$27)^0)),0))</f>
        <v>#N/A</v>
      </c>
    </row>
    <row r="563">
      <c r="A563" s="4">
        <v>562.0</v>
      </c>
      <c r="B563" s="4">
        <v>864.0</v>
      </c>
      <c r="C563" s="4" t="s">
        <v>1012</v>
      </c>
      <c r="D563" s="4" t="s">
        <v>6845</v>
      </c>
      <c r="E563" s="4" t="s">
        <v>8631</v>
      </c>
      <c r="F563" s="4">
        <v>48.0</v>
      </c>
      <c r="G563" s="11"/>
      <c r="I563" t="str">
        <f t="array" ref="I563">INDEX('Pre-transfer 2023 Points'!$D$16:$D$27,MATCH(1,MMULT(--('Pre-transfer 2023 Points'!$E$16:$L$27=D563),TRANSPOSE(COLUMN('Pre-transfer 2023 Points'!$E$16:$L$27)^0)),0))</f>
        <v>#N/A</v>
      </c>
    </row>
    <row r="564">
      <c r="A564" s="4">
        <v>563.0</v>
      </c>
      <c r="B564" s="4">
        <v>424.0</v>
      </c>
      <c r="C564" s="4" t="s">
        <v>4839</v>
      </c>
      <c r="D564" s="4" t="s">
        <v>6659</v>
      </c>
      <c r="E564" s="4" t="s">
        <v>102</v>
      </c>
      <c r="F564" s="4">
        <v>47.0</v>
      </c>
      <c r="G564" s="11"/>
      <c r="I564" t="str">
        <f t="array" ref="I564">INDEX('Pre-transfer 2023 Points'!$D$16:$D$27,MATCH(1,MMULT(--('Pre-transfer 2023 Points'!$E$16:$L$27=D564),TRANSPOSE(COLUMN('Pre-transfer 2023 Points'!$E$16:$L$27)^0)),0))</f>
        <v>#N/A</v>
      </c>
    </row>
    <row r="565">
      <c r="A565" s="4">
        <v>564.0</v>
      </c>
      <c r="B565" s="4">
        <v>1561.0</v>
      </c>
      <c r="C565" s="4" t="s">
        <v>8619</v>
      </c>
      <c r="D565" s="4" t="s">
        <v>7008</v>
      </c>
      <c r="E565" s="4" t="s">
        <v>324</v>
      </c>
      <c r="F565" s="4">
        <v>47.0</v>
      </c>
      <c r="G565" s="11"/>
      <c r="I565" t="str">
        <f t="array" ref="I565">INDEX('Pre-transfer 2023 Points'!$D$16:$D$27,MATCH(1,MMULT(--('Pre-transfer 2023 Points'!$E$16:$L$27=D565),TRANSPOSE(COLUMN('Pre-transfer 2023 Points'!$E$16:$L$27)^0)),0))</f>
        <v>#N/A</v>
      </c>
    </row>
    <row r="566">
      <c r="A566" s="4">
        <v>565.0</v>
      </c>
      <c r="B566" s="4">
        <v>593.0</v>
      </c>
      <c r="C566" s="4" t="s">
        <v>4316</v>
      </c>
      <c r="D566" s="4" t="s">
        <v>6486</v>
      </c>
      <c r="E566" s="4" t="s">
        <v>8622</v>
      </c>
      <c r="F566" s="4">
        <v>47.0</v>
      </c>
      <c r="G566" s="11"/>
      <c r="I566" t="str">
        <f t="array" ref="I566">INDEX('Pre-transfer 2023 Points'!$D$16:$D$27,MATCH(1,MMULT(--('Pre-transfer 2023 Points'!$E$16:$L$27=D566),TRANSPOSE(COLUMN('Pre-transfer 2023 Points'!$E$16:$L$27)^0)),0))</f>
        <v>#N/A</v>
      </c>
    </row>
    <row r="567">
      <c r="A567" s="4">
        <v>566.0</v>
      </c>
      <c r="B567" s="4">
        <v>397.0</v>
      </c>
      <c r="C567" s="4" t="s">
        <v>426</v>
      </c>
      <c r="D567" s="4" t="s">
        <v>6855</v>
      </c>
      <c r="E567" s="4" t="s">
        <v>5839</v>
      </c>
      <c r="F567" s="4">
        <v>47.0</v>
      </c>
      <c r="G567" s="11"/>
      <c r="I567" t="str">
        <f t="array" ref="I567">INDEX('Pre-transfer 2023 Points'!$D$16:$D$27,MATCH(1,MMULT(--('Pre-transfer 2023 Points'!$E$16:$L$27=D567),TRANSPOSE(COLUMN('Pre-transfer 2023 Points'!$E$16:$L$27)^0)),0))</f>
        <v>#N/A</v>
      </c>
    </row>
    <row r="568">
      <c r="A568" s="4">
        <v>567.0</v>
      </c>
      <c r="B568" s="4">
        <v>1416.0</v>
      </c>
      <c r="C568" s="4" t="s">
        <v>1343</v>
      </c>
      <c r="D568" s="4" t="s">
        <v>9003</v>
      </c>
      <c r="E568" s="4" t="s">
        <v>5865</v>
      </c>
      <c r="F568" s="4">
        <v>47.0</v>
      </c>
      <c r="G568" s="11"/>
      <c r="I568" t="str">
        <f t="array" ref="I568">INDEX('Pre-transfer 2023 Points'!$D$16:$D$27,MATCH(1,MMULT(--('Pre-transfer 2023 Points'!$E$16:$L$27=D568),TRANSPOSE(COLUMN('Pre-transfer 2023 Points'!$E$16:$L$27)^0)),0))</f>
        <v>#N/A</v>
      </c>
    </row>
    <row r="569">
      <c r="A569" s="4">
        <v>568.0</v>
      </c>
      <c r="B569" s="4">
        <v>764.0</v>
      </c>
      <c r="C569" s="4" t="s">
        <v>4458</v>
      </c>
      <c r="D569" s="4" t="s">
        <v>6890</v>
      </c>
      <c r="E569" s="4" t="s">
        <v>115</v>
      </c>
      <c r="F569" s="4">
        <v>47.0</v>
      </c>
      <c r="G569" s="11"/>
      <c r="I569" t="str">
        <f t="array" ref="I569">INDEX('Pre-transfer 2023 Points'!$D$16:$D$27,MATCH(1,MMULT(--('Pre-transfer 2023 Points'!$E$16:$L$27=D569),TRANSPOSE(COLUMN('Pre-transfer 2023 Points'!$E$16:$L$27)^0)),0))</f>
        <v>#N/A</v>
      </c>
    </row>
    <row r="570">
      <c r="A570" s="4">
        <v>569.0</v>
      </c>
      <c r="B570" s="4">
        <v>584.0</v>
      </c>
      <c r="C570" s="4" t="s">
        <v>140</v>
      </c>
      <c r="D570" s="4" t="s">
        <v>6643</v>
      </c>
      <c r="E570" s="4" t="s">
        <v>8593</v>
      </c>
      <c r="F570" s="4">
        <v>47.0</v>
      </c>
      <c r="G570" s="11"/>
      <c r="I570" t="str">
        <f t="array" ref="I570">INDEX('Pre-transfer 2023 Points'!$D$16:$D$27,MATCH(1,MMULT(--('Pre-transfer 2023 Points'!$E$16:$L$27=D570),TRANSPOSE(COLUMN('Pre-transfer 2023 Points'!$E$16:$L$27)^0)),0))</f>
        <v>#N/A</v>
      </c>
    </row>
    <row r="571">
      <c r="A571" s="4">
        <v>570.0</v>
      </c>
      <c r="B571" s="4">
        <v>1441.0</v>
      </c>
      <c r="C571" s="4" t="s">
        <v>367</v>
      </c>
      <c r="D571" s="4" t="s">
        <v>7007</v>
      </c>
      <c r="E571" s="4" t="s">
        <v>8700</v>
      </c>
      <c r="F571" s="4">
        <v>47.0</v>
      </c>
      <c r="G571" s="11"/>
      <c r="I571" t="str">
        <f t="array" ref="I571">INDEX('Pre-transfer 2023 Points'!$D$16:$D$27,MATCH(1,MMULT(--('Pre-transfer 2023 Points'!$E$16:$L$27=D571),TRANSPOSE(COLUMN('Pre-transfer 2023 Points'!$E$16:$L$27)^0)),0))</f>
        <v>#N/A</v>
      </c>
    </row>
    <row r="572">
      <c r="A572" s="4">
        <v>571.0</v>
      </c>
      <c r="B572" s="4">
        <v>515.0</v>
      </c>
      <c r="C572" s="4" t="s">
        <v>4421</v>
      </c>
      <c r="D572" s="4" t="s">
        <v>6673</v>
      </c>
      <c r="E572" s="4" t="s">
        <v>8968</v>
      </c>
      <c r="F572" s="4">
        <v>46.0</v>
      </c>
      <c r="G572" s="11"/>
      <c r="I572" t="str">
        <f t="array" ref="I572">INDEX('Pre-transfer 2023 Points'!$D$16:$D$27,MATCH(1,MMULT(--('Pre-transfer 2023 Points'!$E$16:$L$27=D572),TRANSPOSE(COLUMN('Pre-transfer 2023 Points'!$E$16:$L$27)^0)),0))</f>
        <v>#N/A</v>
      </c>
    </row>
    <row r="573">
      <c r="A573" s="4">
        <v>572.0</v>
      </c>
      <c r="B573" s="4">
        <v>892.0</v>
      </c>
      <c r="C573" s="4" t="s">
        <v>4471</v>
      </c>
      <c r="D573" s="4" t="s">
        <v>6754</v>
      </c>
      <c r="E573" s="4" t="s">
        <v>8661</v>
      </c>
      <c r="F573" s="4">
        <v>46.0</v>
      </c>
      <c r="G573" s="11"/>
      <c r="I573" t="str">
        <f t="array" ref="I573">INDEX('Pre-transfer 2023 Points'!$D$16:$D$27,MATCH(1,MMULT(--('Pre-transfer 2023 Points'!$E$16:$L$27=D573),TRANSPOSE(COLUMN('Pre-transfer 2023 Points'!$E$16:$L$27)^0)),0))</f>
        <v>#N/A</v>
      </c>
    </row>
    <row r="574">
      <c r="A574" s="4">
        <v>573.0</v>
      </c>
      <c r="B574" s="4">
        <v>485.0</v>
      </c>
      <c r="C574" s="4" t="s">
        <v>4484</v>
      </c>
      <c r="D574" s="4" t="s">
        <v>6619</v>
      </c>
      <c r="E574" s="4" t="s">
        <v>8592</v>
      </c>
      <c r="F574" s="4">
        <v>46.0</v>
      </c>
      <c r="G574" s="11"/>
      <c r="I574" t="str">
        <f t="array" ref="I574">INDEX('Pre-transfer 2023 Points'!$D$16:$D$27,MATCH(1,MMULT(--('Pre-transfer 2023 Points'!$E$16:$L$27=D574),TRANSPOSE(COLUMN('Pre-transfer 2023 Points'!$E$16:$L$27)^0)),0))</f>
        <v>#N/A</v>
      </c>
    </row>
    <row r="575">
      <c r="A575" s="4">
        <v>574.0</v>
      </c>
      <c r="B575" s="4">
        <v>964.0</v>
      </c>
      <c r="C575" s="4" t="s">
        <v>164</v>
      </c>
      <c r="D575" s="4" t="s">
        <v>6970</v>
      </c>
      <c r="E575" s="4" t="s">
        <v>8591</v>
      </c>
      <c r="F575" s="4">
        <v>46.0</v>
      </c>
      <c r="G575" s="11"/>
      <c r="I575" t="str">
        <f t="array" ref="I575">INDEX('Pre-transfer 2023 Points'!$D$16:$D$27,MATCH(1,MMULT(--('Pre-transfer 2023 Points'!$E$16:$L$27=D575),TRANSPOSE(COLUMN('Pre-transfer 2023 Points'!$E$16:$L$27)^0)),0))</f>
        <v>#N/A</v>
      </c>
    </row>
    <row r="576">
      <c r="A576" s="4">
        <v>575.0</v>
      </c>
      <c r="B576" s="4">
        <v>406.0</v>
      </c>
      <c r="C576" s="4" t="s">
        <v>426</v>
      </c>
      <c r="D576" s="4" t="s">
        <v>6483</v>
      </c>
      <c r="E576" s="4" t="s">
        <v>115</v>
      </c>
      <c r="F576" s="4">
        <v>46.0</v>
      </c>
      <c r="G576" s="11"/>
      <c r="I576" t="str">
        <f t="array" ref="I576">INDEX('Pre-transfer 2023 Points'!$D$16:$D$27,MATCH(1,MMULT(--('Pre-transfer 2023 Points'!$E$16:$L$27=D576),TRANSPOSE(COLUMN('Pre-transfer 2023 Points'!$E$16:$L$27)^0)),0))</f>
        <v>#N/A</v>
      </c>
    </row>
    <row r="577">
      <c r="A577" s="4">
        <v>576.0</v>
      </c>
      <c r="B577" s="4"/>
      <c r="C577" s="4" t="s">
        <v>5776</v>
      </c>
      <c r="D577" s="4" t="s">
        <v>7014</v>
      </c>
      <c r="E577" s="4"/>
      <c r="F577" s="4">
        <v>46.0</v>
      </c>
      <c r="G577" s="11"/>
      <c r="I577" t="str">
        <f t="array" ref="I577">INDEX('Pre-transfer 2023 Points'!$D$16:$D$27,MATCH(1,MMULT(--('Pre-transfer 2023 Points'!$E$16:$L$27=D577),TRANSPOSE(COLUMN('Pre-transfer 2023 Points'!$E$16:$L$27)^0)),0))</f>
        <v>#N/A</v>
      </c>
    </row>
    <row r="578">
      <c r="A578" s="4">
        <v>577.0</v>
      </c>
      <c r="B578" s="4">
        <v>1850.0</v>
      </c>
      <c r="C578" s="4" t="s">
        <v>8644</v>
      </c>
      <c r="D578" s="4" t="s">
        <v>6703</v>
      </c>
      <c r="E578" s="4" t="s">
        <v>4391</v>
      </c>
      <c r="F578" s="4">
        <v>46.0</v>
      </c>
      <c r="G578" s="11"/>
      <c r="I578" t="str">
        <f t="array" ref="I578">INDEX('Pre-transfer 2023 Points'!$D$16:$D$27,MATCH(1,MMULT(--('Pre-transfer 2023 Points'!$E$16:$L$27=D578),TRANSPOSE(COLUMN('Pre-transfer 2023 Points'!$E$16:$L$27)^0)),0))</f>
        <v>#N/A</v>
      </c>
    </row>
    <row r="579">
      <c r="A579" s="4">
        <v>578.0</v>
      </c>
      <c r="B579" s="4">
        <v>805.0</v>
      </c>
      <c r="C579" s="4" t="s">
        <v>593</v>
      </c>
      <c r="D579" s="4" t="s">
        <v>6905</v>
      </c>
      <c r="E579" s="4" t="s">
        <v>8591</v>
      </c>
      <c r="F579" s="4">
        <v>45.0</v>
      </c>
      <c r="G579" s="11"/>
      <c r="I579" t="str">
        <f t="array" ref="I579">INDEX('Pre-transfer 2023 Points'!$D$16:$D$27,MATCH(1,MMULT(--('Pre-transfer 2023 Points'!$E$16:$L$27=D579),TRANSPOSE(COLUMN('Pre-transfer 2023 Points'!$E$16:$L$27)^0)),0))</f>
        <v>#N/A</v>
      </c>
    </row>
    <row r="580">
      <c r="A580" s="4">
        <v>579.0</v>
      </c>
      <c r="B580" s="4">
        <v>400.0</v>
      </c>
      <c r="C580" s="4" t="s">
        <v>1099</v>
      </c>
      <c r="D580" s="4" t="s">
        <v>6588</v>
      </c>
      <c r="E580" s="4" t="s">
        <v>8594</v>
      </c>
      <c r="F580" s="4">
        <v>45.0</v>
      </c>
      <c r="G580" s="11"/>
      <c r="I580" t="str">
        <f t="array" ref="I580">INDEX('Pre-transfer 2023 Points'!$D$16:$D$27,MATCH(1,MMULT(--('Pre-transfer 2023 Points'!$E$16:$L$27=D580),TRANSPOSE(COLUMN('Pre-transfer 2023 Points'!$E$16:$L$27)^0)),0))</f>
        <v>#N/A</v>
      </c>
    </row>
    <row r="581">
      <c r="A581" s="4">
        <v>580.0</v>
      </c>
      <c r="B581" s="4">
        <v>1899.0</v>
      </c>
      <c r="C581" s="4" t="s">
        <v>9004</v>
      </c>
      <c r="D581" s="4" t="s">
        <v>6983</v>
      </c>
      <c r="E581" s="4"/>
      <c r="F581" s="4">
        <v>45.0</v>
      </c>
      <c r="G581" s="11"/>
      <c r="I581" t="str">
        <f t="array" ref="I581">INDEX('Pre-transfer 2023 Points'!$D$16:$D$27,MATCH(1,MMULT(--('Pre-transfer 2023 Points'!$E$16:$L$27=D581),TRANSPOSE(COLUMN('Pre-transfer 2023 Points'!$E$16:$L$27)^0)),0))</f>
        <v>#N/A</v>
      </c>
    </row>
    <row r="582">
      <c r="A582" s="4">
        <v>581.0</v>
      </c>
      <c r="B582" s="4">
        <v>726.0</v>
      </c>
      <c r="C582" s="4" t="s">
        <v>946</v>
      </c>
      <c r="D582" s="4" t="s">
        <v>6925</v>
      </c>
      <c r="E582" s="4" t="s">
        <v>8600</v>
      </c>
      <c r="F582" s="4">
        <v>45.0</v>
      </c>
      <c r="G582" s="11"/>
      <c r="I582" t="str">
        <f t="array" ref="I582">INDEX('Pre-transfer 2023 Points'!$D$16:$D$27,MATCH(1,MMULT(--('Pre-transfer 2023 Points'!$E$16:$L$27=D582),TRANSPOSE(COLUMN('Pre-transfer 2023 Points'!$E$16:$L$27)^0)),0))</f>
        <v>#N/A</v>
      </c>
    </row>
    <row r="583">
      <c r="A583" s="4">
        <v>582.0</v>
      </c>
      <c r="B583" s="4">
        <v>1347.0</v>
      </c>
      <c r="C583" s="4" t="s">
        <v>5787</v>
      </c>
      <c r="D583" s="4" t="s">
        <v>7029</v>
      </c>
      <c r="E583" s="4" t="s">
        <v>4636</v>
      </c>
      <c r="F583" s="4">
        <v>45.0</v>
      </c>
      <c r="G583" s="11"/>
      <c r="I583" t="str">
        <f t="array" ref="I583">INDEX('Pre-transfer 2023 Points'!$D$16:$D$27,MATCH(1,MMULT(--('Pre-transfer 2023 Points'!$E$16:$L$27=D583),TRANSPOSE(COLUMN('Pre-transfer 2023 Points'!$E$16:$L$27)^0)),0))</f>
        <v>#N/A</v>
      </c>
    </row>
    <row r="584">
      <c r="A584" s="4">
        <v>583.0</v>
      </c>
      <c r="B584" s="4">
        <v>297.0</v>
      </c>
      <c r="C584" s="4" t="s">
        <v>4940</v>
      </c>
      <c r="D584" s="4" t="s">
        <v>6684</v>
      </c>
      <c r="E584" s="4" t="s">
        <v>8597</v>
      </c>
      <c r="F584" s="4">
        <v>45.0</v>
      </c>
      <c r="G584" s="11"/>
      <c r="I584" t="str">
        <f t="array" ref="I584">INDEX('Pre-transfer 2023 Points'!$D$16:$D$27,MATCH(1,MMULT(--('Pre-transfer 2023 Points'!$E$16:$L$27=D584),TRANSPOSE(COLUMN('Pre-transfer 2023 Points'!$E$16:$L$27)^0)),0))</f>
        <v>#N/A</v>
      </c>
    </row>
    <row r="585">
      <c r="A585" s="4">
        <v>584.0</v>
      </c>
      <c r="B585" s="4">
        <v>616.0</v>
      </c>
      <c r="C585" s="4" t="s">
        <v>369</v>
      </c>
      <c r="D585" s="4" t="s">
        <v>7022</v>
      </c>
      <c r="E585" s="4" t="s">
        <v>8596</v>
      </c>
      <c r="F585" s="4">
        <v>45.0</v>
      </c>
      <c r="G585" s="11"/>
      <c r="I585" t="str">
        <f t="array" ref="I585">INDEX('Pre-transfer 2023 Points'!$D$16:$D$27,MATCH(1,MMULT(--('Pre-transfer 2023 Points'!$E$16:$L$27=D585),TRANSPOSE(COLUMN('Pre-transfer 2023 Points'!$E$16:$L$27)^0)),0))</f>
        <v>#N/A</v>
      </c>
    </row>
    <row r="586">
      <c r="A586" s="4">
        <v>585.0</v>
      </c>
      <c r="B586" s="4">
        <v>759.0</v>
      </c>
      <c r="C586" s="4" t="s">
        <v>286</v>
      </c>
      <c r="D586" s="4" t="s">
        <v>7026</v>
      </c>
      <c r="E586" s="4" t="s">
        <v>5793</v>
      </c>
      <c r="F586" s="4">
        <v>45.0</v>
      </c>
      <c r="G586" s="11"/>
      <c r="I586" t="str">
        <f t="array" ref="I586">INDEX('Pre-transfer 2023 Points'!$D$16:$D$27,MATCH(1,MMULT(--('Pre-transfer 2023 Points'!$E$16:$L$27=D586),TRANSPOSE(COLUMN('Pre-transfer 2023 Points'!$E$16:$L$27)^0)),0))</f>
        <v>#N/A</v>
      </c>
    </row>
    <row r="587">
      <c r="A587" s="4">
        <v>586.0</v>
      </c>
      <c r="B587" s="4">
        <v>1864.0</v>
      </c>
      <c r="C587" s="4" t="s">
        <v>5974</v>
      </c>
      <c r="D587" s="4" t="s">
        <v>7025</v>
      </c>
      <c r="E587" s="4" t="s">
        <v>4314</v>
      </c>
      <c r="F587" s="4">
        <v>45.0</v>
      </c>
      <c r="G587" s="11"/>
      <c r="I587" t="str">
        <f t="array" ref="I587">INDEX('Pre-transfer 2023 Points'!$D$16:$D$27,MATCH(1,MMULT(--('Pre-transfer 2023 Points'!$E$16:$L$27=D587),TRANSPOSE(COLUMN('Pre-transfer 2023 Points'!$E$16:$L$27)^0)),0))</f>
        <v>#N/A</v>
      </c>
    </row>
    <row r="588">
      <c r="A588" s="4">
        <v>587.0</v>
      </c>
      <c r="B588" s="4">
        <v>310.0</v>
      </c>
      <c r="C588" s="4" t="s">
        <v>952</v>
      </c>
      <c r="D588" s="4" t="s">
        <v>6989</v>
      </c>
      <c r="E588" s="4" t="s">
        <v>8591</v>
      </c>
      <c r="F588" s="4">
        <v>45.0</v>
      </c>
      <c r="G588" s="11"/>
      <c r="I588" t="str">
        <f t="array" ref="I588">INDEX('Pre-transfer 2023 Points'!$D$16:$D$27,MATCH(1,MMULT(--('Pre-transfer 2023 Points'!$E$16:$L$27=D588),TRANSPOSE(COLUMN('Pre-transfer 2023 Points'!$E$16:$L$27)^0)),0))</f>
        <v>Andy</v>
      </c>
    </row>
    <row r="589">
      <c r="A589" s="4">
        <v>588.0</v>
      </c>
      <c r="B589" s="4">
        <v>1090.0</v>
      </c>
      <c r="C589" s="4" t="s">
        <v>5930</v>
      </c>
      <c r="D589" s="4" t="s">
        <v>6521</v>
      </c>
      <c r="E589" s="4" t="s">
        <v>5983</v>
      </c>
      <c r="F589" s="4">
        <v>45.0</v>
      </c>
      <c r="G589" s="11"/>
      <c r="I589" t="str">
        <f t="array" ref="I589">INDEX('Pre-transfer 2023 Points'!$D$16:$D$27,MATCH(1,MMULT(--('Pre-transfer 2023 Points'!$E$16:$L$27=D589),TRANSPOSE(COLUMN('Pre-transfer 2023 Points'!$E$16:$L$27)^0)),0))</f>
        <v>#N/A</v>
      </c>
    </row>
    <row r="590">
      <c r="A590" s="4">
        <v>589.0</v>
      </c>
      <c r="B590" s="4">
        <v>426.0</v>
      </c>
      <c r="C590" s="4" t="s">
        <v>4407</v>
      </c>
      <c r="D590" s="4" t="s">
        <v>6535</v>
      </c>
      <c r="E590" s="4" t="s">
        <v>8597</v>
      </c>
      <c r="F590" s="4">
        <v>45.0</v>
      </c>
      <c r="G590" s="11"/>
      <c r="I590" t="str">
        <f t="array" ref="I590">INDEX('Pre-transfer 2023 Points'!$D$16:$D$27,MATCH(1,MMULT(--('Pre-transfer 2023 Points'!$E$16:$L$27=D590),TRANSPOSE(COLUMN('Pre-transfer 2023 Points'!$E$16:$L$27)^0)),0))</f>
        <v>#N/A</v>
      </c>
    </row>
    <row r="591">
      <c r="A591" s="4">
        <v>590.0</v>
      </c>
      <c r="B591" s="4">
        <v>1238.0</v>
      </c>
      <c r="C591" s="4" t="s">
        <v>5531</v>
      </c>
      <c r="D591" s="4" t="s">
        <v>6523</v>
      </c>
      <c r="E591" s="4" t="s">
        <v>6053</v>
      </c>
      <c r="F591" s="4">
        <v>45.0</v>
      </c>
      <c r="G591" s="11"/>
      <c r="I591" t="str">
        <f t="array" ref="I591">INDEX('Pre-transfer 2023 Points'!$D$16:$D$27,MATCH(1,MMULT(--('Pre-transfer 2023 Points'!$E$16:$L$27=D591),TRANSPOSE(COLUMN('Pre-transfer 2023 Points'!$E$16:$L$27)^0)),0))</f>
        <v>#N/A</v>
      </c>
    </row>
    <row r="592">
      <c r="A592" s="4">
        <v>591.0</v>
      </c>
      <c r="B592" s="4">
        <v>319.0</v>
      </c>
      <c r="C592" s="4" t="s">
        <v>1522</v>
      </c>
      <c r="D592" s="4" t="s">
        <v>6425</v>
      </c>
      <c r="E592" s="4" t="s">
        <v>115</v>
      </c>
      <c r="F592" s="4">
        <v>44.0</v>
      </c>
      <c r="G592" s="11"/>
      <c r="I592" t="str">
        <f t="array" ref="I592">INDEX('Pre-transfer 2023 Points'!$D$16:$D$27,MATCH(1,MMULT(--('Pre-transfer 2023 Points'!$E$16:$L$27=D592),TRANSPOSE(COLUMN('Pre-transfer 2023 Points'!$E$16:$L$27)^0)),0))</f>
        <v>#N/A</v>
      </c>
    </row>
    <row r="593">
      <c r="A593" s="4">
        <v>592.0</v>
      </c>
      <c r="B593" s="4">
        <v>1254.0</v>
      </c>
      <c r="C593" s="4" t="s">
        <v>5509</v>
      </c>
      <c r="D593" s="4" t="s">
        <v>6586</v>
      </c>
      <c r="E593" s="4" t="s">
        <v>143</v>
      </c>
      <c r="F593" s="4">
        <v>44.0</v>
      </c>
      <c r="G593" s="11"/>
      <c r="I593" t="str">
        <f t="array" ref="I593">INDEX('Pre-transfer 2023 Points'!$D$16:$D$27,MATCH(1,MMULT(--('Pre-transfer 2023 Points'!$E$16:$L$27=D593),TRANSPOSE(COLUMN('Pre-transfer 2023 Points'!$E$16:$L$27)^0)),0))</f>
        <v>#N/A</v>
      </c>
    </row>
    <row r="594">
      <c r="A594" s="4">
        <v>593.0</v>
      </c>
      <c r="B594" s="4">
        <v>873.0</v>
      </c>
      <c r="C594" s="4" t="s">
        <v>907</v>
      </c>
      <c r="D594" s="4" t="s">
        <v>6589</v>
      </c>
      <c r="E594" s="4" t="s">
        <v>93</v>
      </c>
      <c r="F594" s="4">
        <v>44.0</v>
      </c>
      <c r="G594" s="11"/>
      <c r="I594" t="str">
        <f t="array" ref="I594">INDEX('Pre-transfer 2023 Points'!$D$16:$D$27,MATCH(1,MMULT(--('Pre-transfer 2023 Points'!$E$16:$L$27=D594),TRANSPOSE(COLUMN('Pre-transfer 2023 Points'!$E$16:$L$27)^0)),0))</f>
        <v>#N/A</v>
      </c>
    </row>
    <row r="595">
      <c r="A595" s="4">
        <v>594.0</v>
      </c>
      <c r="B595" s="4">
        <v>1084.0</v>
      </c>
      <c r="C595" s="4" t="s">
        <v>5526</v>
      </c>
      <c r="D595" s="4" t="s">
        <v>6600</v>
      </c>
      <c r="E595" s="4" t="s">
        <v>8687</v>
      </c>
      <c r="F595" s="4">
        <v>44.0</v>
      </c>
      <c r="G595" s="11"/>
      <c r="I595" t="str">
        <f t="array" ref="I595">INDEX('Pre-transfer 2023 Points'!$D$16:$D$27,MATCH(1,MMULT(--('Pre-transfer 2023 Points'!$E$16:$L$27=D595),TRANSPOSE(COLUMN('Pre-transfer 2023 Points'!$E$16:$L$27)^0)),0))</f>
        <v>#N/A</v>
      </c>
    </row>
    <row r="596">
      <c r="A596" s="4">
        <v>595.0</v>
      </c>
      <c r="B596" s="4">
        <v>690.0</v>
      </c>
      <c r="C596" s="4" t="s">
        <v>1238</v>
      </c>
      <c r="D596" s="4" t="s">
        <v>6886</v>
      </c>
      <c r="E596" s="4"/>
      <c r="F596" s="4">
        <v>44.0</v>
      </c>
      <c r="G596" s="11"/>
      <c r="I596" t="str">
        <f t="array" ref="I596">INDEX('Pre-transfer 2023 Points'!$D$16:$D$27,MATCH(1,MMULT(--('Pre-transfer 2023 Points'!$E$16:$L$27=D596),TRANSPOSE(COLUMN('Pre-transfer 2023 Points'!$E$16:$L$27)^0)),0))</f>
        <v>#N/A</v>
      </c>
    </row>
    <row r="597">
      <c r="A597" s="4">
        <v>596.0</v>
      </c>
      <c r="B597" s="4">
        <v>559.0</v>
      </c>
      <c r="C597" s="4" t="s">
        <v>4442</v>
      </c>
      <c r="D597" s="4" t="s">
        <v>6771</v>
      </c>
      <c r="E597" s="4" t="s">
        <v>93</v>
      </c>
      <c r="F597" s="4">
        <v>44.0</v>
      </c>
      <c r="G597" s="11"/>
      <c r="I597" t="str">
        <f t="array" ref="I597">INDEX('Pre-transfer 2023 Points'!$D$16:$D$27,MATCH(1,MMULT(--('Pre-transfer 2023 Points'!$E$16:$L$27=D597),TRANSPOSE(COLUMN('Pre-transfer 2023 Points'!$E$16:$L$27)^0)),0))</f>
        <v>#N/A</v>
      </c>
    </row>
    <row r="598">
      <c r="A598" s="4">
        <v>597.0</v>
      </c>
      <c r="B598" s="4">
        <v>140.0</v>
      </c>
      <c r="C598" s="4" t="s">
        <v>9005</v>
      </c>
      <c r="D598" s="4" t="s">
        <v>6441</v>
      </c>
      <c r="E598" s="4" t="s">
        <v>5766</v>
      </c>
      <c r="F598" s="4">
        <v>44.0</v>
      </c>
      <c r="G598" s="11"/>
      <c r="I598" t="str">
        <f t="array" ref="I598">INDEX('Pre-transfer 2023 Points'!$D$16:$D$27,MATCH(1,MMULT(--('Pre-transfer 2023 Points'!$E$16:$L$27=D598),TRANSPOSE(COLUMN('Pre-transfer 2023 Points'!$E$16:$L$27)^0)),0))</f>
        <v>#N/A</v>
      </c>
    </row>
    <row r="599">
      <c r="A599" s="4">
        <v>598.0</v>
      </c>
      <c r="B599" s="4"/>
      <c r="C599" s="4" t="s">
        <v>5776</v>
      </c>
      <c r="D599" s="4" t="s">
        <v>6656</v>
      </c>
      <c r="E599" s="4"/>
      <c r="F599" s="4">
        <v>44.0</v>
      </c>
      <c r="G599" s="11"/>
      <c r="I599" t="str">
        <f t="array" ref="I599">INDEX('Pre-transfer 2023 Points'!$D$16:$D$27,MATCH(1,MMULT(--('Pre-transfer 2023 Points'!$E$16:$L$27=D599),TRANSPOSE(COLUMN('Pre-transfer 2023 Points'!$E$16:$L$27)^0)),0))</f>
        <v>#N/A</v>
      </c>
    </row>
    <row r="600">
      <c r="A600" s="4">
        <v>599.0</v>
      </c>
      <c r="B600" s="4">
        <v>174.0</v>
      </c>
      <c r="C600" s="4" t="s">
        <v>9006</v>
      </c>
      <c r="D600" s="4" t="s">
        <v>6984</v>
      </c>
      <c r="E600" s="4" t="s">
        <v>157</v>
      </c>
      <c r="F600" s="4">
        <v>43.0</v>
      </c>
      <c r="G600" s="11"/>
      <c r="I600" t="str">
        <f t="array" ref="I600">INDEX('Pre-transfer 2023 Points'!$D$16:$D$27,MATCH(1,MMULT(--('Pre-transfer 2023 Points'!$E$16:$L$27=D600),TRANSPOSE(COLUMN('Pre-transfer 2023 Points'!$E$16:$L$27)^0)),0))</f>
        <v>#N/A</v>
      </c>
    </row>
    <row r="601">
      <c r="A601" s="4">
        <v>600.0</v>
      </c>
      <c r="B601" s="4">
        <v>1133.0</v>
      </c>
      <c r="C601" s="4" t="s">
        <v>1293</v>
      </c>
      <c r="D601" s="4" t="s">
        <v>7038</v>
      </c>
      <c r="E601" s="4" t="s">
        <v>5220</v>
      </c>
      <c r="F601" s="4">
        <v>43.0</v>
      </c>
      <c r="I601" t="str">
        <f t="array" ref="I601">INDEX('Pre-transfer 2023 Points'!$D$16:$D$27,MATCH(1,MMULT(--('Pre-transfer 2023 Points'!$E$16:$L$27=D601),TRANSPOSE(COLUMN('Pre-transfer 2023 Points'!$E$16:$L$27)^0)),0))</f>
        <v>#N/A</v>
      </c>
    </row>
    <row r="602">
      <c r="A602" s="4">
        <v>601.0</v>
      </c>
      <c r="B602" s="4"/>
      <c r="C602" s="4" t="s">
        <v>5776</v>
      </c>
      <c r="D602" s="4" t="s">
        <v>7039</v>
      </c>
      <c r="E602" s="4" t="s">
        <v>5983</v>
      </c>
      <c r="F602" s="4">
        <v>43.0</v>
      </c>
      <c r="G602" s="11"/>
      <c r="I602" t="str">
        <f t="array" ref="I602">INDEX('Pre-transfer 2023 Points'!$D$16:$D$27,MATCH(1,MMULT(--('Pre-transfer 2023 Points'!$E$16:$L$27=D602),TRANSPOSE(COLUMN('Pre-transfer 2023 Points'!$E$16:$L$27)^0)),0))</f>
        <v>#N/A</v>
      </c>
    </row>
    <row r="603">
      <c r="A603" s="4">
        <v>602.0</v>
      </c>
      <c r="B603" s="4">
        <v>1226.0</v>
      </c>
      <c r="C603" s="4" t="s">
        <v>581</v>
      </c>
      <c r="D603" s="4" t="s">
        <v>6580</v>
      </c>
      <c r="E603" s="4" t="s">
        <v>8970</v>
      </c>
      <c r="F603" s="4">
        <v>43.0</v>
      </c>
      <c r="G603" s="11"/>
      <c r="I603" t="str">
        <f t="array" ref="I603">INDEX('Pre-transfer 2023 Points'!$D$16:$D$27,MATCH(1,MMULT(--('Pre-transfer 2023 Points'!$E$16:$L$27=D603),TRANSPOSE(COLUMN('Pre-transfer 2023 Points'!$E$16:$L$27)^0)),0))</f>
        <v>#N/A</v>
      </c>
    </row>
    <row r="604">
      <c r="A604" s="4">
        <v>603.0</v>
      </c>
      <c r="B604" s="4">
        <v>720.0</v>
      </c>
      <c r="C604" s="4" t="s">
        <v>407</v>
      </c>
      <c r="D604" s="4" t="s">
        <v>7043</v>
      </c>
      <c r="E604" s="4" t="s">
        <v>157</v>
      </c>
      <c r="F604" s="4">
        <v>43.0</v>
      </c>
      <c r="G604" s="11"/>
      <c r="I604" t="str">
        <f t="array" ref="I604">INDEX('Pre-transfer 2023 Points'!$D$16:$D$27,MATCH(1,MMULT(--('Pre-transfer 2023 Points'!$E$16:$L$27=D604),TRANSPOSE(COLUMN('Pre-transfer 2023 Points'!$E$16:$L$27)^0)),0))</f>
        <v>#N/A</v>
      </c>
    </row>
    <row r="605">
      <c r="A605" s="4">
        <v>604.0</v>
      </c>
      <c r="B605" s="4">
        <v>1542.0</v>
      </c>
      <c r="C605" s="4" t="s">
        <v>6000</v>
      </c>
      <c r="D605" s="4" t="s">
        <v>6879</v>
      </c>
      <c r="E605" s="4" t="s">
        <v>8590</v>
      </c>
      <c r="F605" s="4">
        <v>43.0</v>
      </c>
      <c r="G605" s="11"/>
      <c r="I605" t="str">
        <f t="array" ref="I605">INDEX('Pre-transfer 2023 Points'!$D$16:$D$27,MATCH(1,MMULT(--('Pre-transfer 2023 Points'!$E$16:$L$27=D605),TRANSPOSE(COLUMN('Pre-transfer 2023 Points'!$E$16:$L$27)^0)),0))</f>
        <v>#N/A</v>
      </c>
    </row>
    <row r="606">
      <c r="A606" s="4">
        <v>605.0</v>
      </c>
      <c r="B606" s="4">
        <v>528.0</v>
      </c>
      <c r="C606" s="4" t="s">
        <v>257</v>
      </c>
      <c r="D606" s="4" t="s">
        <v>6910</v>
      </c>
      <c r="E606" s="4" t="s">
        <v>4326</v>
      </c>
      <c r="F606" s="4">
        <v>42.0</v>
      </c>
      <c r="G606" s="11"/>
      <c r="I606" t="str">
        <f t="array" ref="I606">INDEX('Pre-transfer 2023 Points'!$D$16:$D$27,MATCH(1,MMULT(--('Pre-transfer 2023 Points'!$E$16:$L$27=D606),TRANSPOSE(COLUMN('Pre-transfer 2023 Points'!$E$16:$L$27)^0)),0))</f>
        <v>#N/A</v>
      </c>
    </row>
    <row r="607">
      <c r="A607" s="4">
        <v>606.0</v>
      </c>
      <c r="B607" s="4">
        <v>832.0</v>
      </c>
      <c r="C607" s="4" t="s">
        <v>5316</v>
      </c>
      <c r="D607" s="4" t="s">
        <v>6607</v>
      </c>
      <c r="E607" s="4" t="s">
        <v>8639</v>
      </c>
      <c r="F607" s="4">
        <v>42.0</v>
      </c>
      <c r="G607" s="11"/>
      <c r="I607" t="str">
        <f t="array" ref="I607">INDEX('Pre-transfer 2023 Points'!$D$16:$D$27,MATCH(1,MMULT(--('Pre-transfer 2023 Points'!$E$16:$L$27=D607),TRANSPOSE(COLUMN('Pre-transfer 2023 Points'!$E$16:$L$27)^0)),0))</f>
        <v>#N/A</v>
      </c>
    </row>
    <row r="608">
      <c r="A608" s="4">
        <v>607.0</v>
      </c>
      <c r="B608" s="4">
        <v>743.0</v>
      </c>
      <c r="C608" s="4" t="s">
        <v>293</v>
      </c>
      <c r="D608" s="4" t="s">
        <v>6822</v>
      </c>
      <c r="E608" s="4" t="s">
        <v>1350</v>
      </c>
      <c r="F608" s="4">
        <v>42.0</v>
      </c>
      <c r="G608" s="11"/>
      <c r="I608" t="str">
        <f t="array" ref="I608">INDEX('Pre-transfer 2023 Points'!$D$16:$D$27,MATCH(1,MMULT(--('Pre-transfer 2023 Points'!$E$16:$L$27=D608),TRANSPOSE(COLUMN('Pre-transfer 2023 Points'!$E$16:$L$27)^0)),0))</f>
        <v>#N/A</v>
      </c>
    </row>
    <row r="609">
      <c r="A609" s="4">
        <v>608.0</v>
      </c>
      <c r="B609" s="4">
        <v>623.0</v>
      </c>
      <c r="C609" s="4" t="s">
        <v>140</v>
      </c>
      <c r="D609" s="4" t="s">
        <v>6894</v>
      </c>
      <c r="E609" s="4" t="s">
        <v>9007</v>
      </c>
      <c r="F609" s="4">
        <v>42.0</v>
      </c>
      <c r="G609" s="11"/>
      <c r="I609" t="str">
        <f t="array" ref="I609">INDEX('Pre-transfer 2023 Points'!$D$16:$D$27,MATCH(1,MMULT(--('Pre-transfer 2023 Points'!$E$16:$L$27=D609),TRANSPOSE(COLUMN('Pre-transfer 2023 Points'!$E$16:$L$27)^0)),0))</f>
        <v>#N/A</v>
      </c>
    </row>
    <row r="610">
      <c r="A610" s="4">
        <v>609.0</v>
      </c>
      <c r="B610" s="4">
        <v>355.0</v>
      </c>
      <c r="C610" s="4" t="s">
        <v>4667</v>
      </c>
      <c r="D610" s="4" t="s">
        <v>7002</v>
      </c>
      <c r="E610" s="4" t="s">
        <v>4559</v>
      </c>
      <c r="F610" s="4">
        <v>42.0</v>
      </c>
      <c r="G610" s="11"/>
      <c r="I610" t="str">
        <f t="array" ref="I610">INDEX('Pre-transfer 2023 Points'!$D$16:$D$27,MATCH(1,MMULT(--('Pre-transfer 2023 Points'!$E$16:$L$27=D610),TRANSPOSE(COLUMN('Pre-transfer 2023 Points'!$E$16:$L$27)^0)),0))</f>
        <v>#N/A</v>
      </c>
    </row>
    <row r="611">
      <c r="A611" s="4">
        <v>610.0</v>
      </c>
      <c r="B611" s="4">
        <v>1096.0</v>
      </c>
      <c r="C611" s="4" t="s">
        <v>5418</v>
      </c>
      <c r="D611" s="4" t="s">
        <v>6928</v>
      </c>
      <c r="E611" s="4"/>
      <c r="F611" s="4">
        <v>42.0</v>
      </c>
      <c r="G611" s="11"/>
      <c r="I611" t="str">
        <f t="array" ref="I611">INDEX('Pre-transfer 2023 Points'!$D$16:$D$27,MATCH(1,MMULT(--('Pre-transfer 2023 Points'!$E$16:$L$27=D611),TRANSPOSE(COLUMN('Pre-transfer 2023 Points'!$E$16:$L$27)^0)),0))</f>
        <v>#N/A</v>
      </c>
    </row>
    <row r="612">
      <c r="A612" s="4">
        <v>611.0</v>
      </c>
      <c r="B612" s="4">
        <v>210.0</v>
      </c>
      <c r="C612" s="4" t="s">
        <v>5585</v>
      </c>
      <c r="D612" s="4" t="s">
        <v>6545</v>
      </c>
      <c r="E612" s="4" t="s">
        <v>8968</v>
      </c>
      <c r="F612" s="4">
        <v>41.0</v>
      </c>
      <c r="G612" s="11"/>
      <c r="I612" t="str">
        <f t="array" ref="I612">INDEX('Pre-transfer 2023 Points'!$D$16:$D$27,MATCH(1,MMULT(--('Pre-transfer 2023 Points'!$E$16:$L$27=D612),TRANSPOSE(COLUMN('Pre-transfer 2023 Points'!$E$16:$L$27)^0)),0))</f>
        <v>#N/A</v>
      </c>
    </row>
    <row r="613">
      <c r="A613" s="4">
        <v>612.0</v>
      </c>
      <c r="B613" s="4"/>
      <c r="C613" s="4" t="s">
        <v>5776</v>
      </c>
      <c r="D613" s="4" t="s">
        <v>6979</v>
      </c>
      <c r="E613" s="4"/>
      <c r="F613" s="4">
        <v>41.0</v>
      </c>
      <c r="G613" s="11"/>
      <c r="I613" t="str">
        <f t="array" ref="I613">INDEX('Pre-transfer 2023 Points'!$D$16:$D$27,MATCH(1,MMULT(--('Pre-transfer 2023 Points'!$E$16:$L$27=D613),TRANSPOSE(COLUMN('Pre-transfer 2023 Points'!$E$16:$L$27)^0)),0))</f>
        <v>#N/A</v>
      </c>
    </row>
    <row r="614">
      <c r="A614" s="4">
        <v>613.0</v>
      </c>
      <c r="B614" s="4">
        <v>656.0</v>
      </c>
      <c r="C614" s="4" t="s">
        <v>539</v>
      </c>
      <c r="D614" s="4" t="s">
        <v>6993</v>
      </c>
      <c r="E614" s="4" t="s">
        <v>1442</v>
      </c>
      <c r="F614" s="4">
        <v>40.0</v>
      </c>
      <c r="G614" s="11"/>
      <c r="I614" t="str">
        <f t="array" ref="I614">INDEX('Pre-transfer 2023 Points'!$D$16:$D$27,MATCH(1,MMULT(--('Pre-transfer 2023 Points'!$E$16:$L$27=D614),TRANSPOSE(COLUMN('Pre-transfer 2023 Points'!$E$16:$L$27)^0)),0))</f>
        <v>#N/A</v>
      </c>
    </row>
    <row r="615">
      <c r="A615" s="4">
        <v>614.0</v>
      </c>
      <c r="B615" s="4">
        <v>667.0</v>
      </c>
      <c r="C615" s="4" t="s">
        <v>4321</v>
      </c>
      <c r="D615" s="4" t="s">
        <v>6978</v>
      </c>
      <c r="E615" s="4" t="s">
        <v>1751</v>
      </c>
      <c r="F615" s="4">
        <v>40.0</v>
      </c>
      <c r="G615" s="11"/>
      <c r="I615" t="str">
        <f t="array" ref="I615">INDEX('Pre-transfer 2023 Points'!$D$16:$D$27,MATCH(1,MMULT(--('Pre-transfer 2023 Points'!$E$16:$L$27=D615),TRANSPOSE(COLUMN('Pre-transfer 2023 Points'!$E$16:$L$27)^0)),0))</f>
        <v>#N/A</v>
      </c>
    </row>
    <row r="616">
      <c r="A616" s="4">
        <v>615.0</v>
      </c>
      <c r="B616" s="4">
        <v>620.0</v>
      </c>
      <c r="C616" s="4" t="s">
        <v>4323</v>
      </c>
      <c r="D616" s="4" t="s">
        <v>7082</v>
      </c>
      <c r="E616" s="4" t="s">
        <v>8622</v>
      </c>
      <c r="F616" s="4">
        <v>40.0</v>
      </c>
      <c r="G616" s="11"/>
      <c r="I616" t="str">
        <f t="array" ref="I616">INDEX('Pre-transfer 2023 Points'!$D$16:$D$27,MATCH(1,MMULT(--('Pre-transfer 2023 Points'!$E$16:$L$27=D616),TRANSPOSE(COLUMN('Pre-transfer 2023 Points'!$E$16:$L$27)^0)),0))</f>
        <v>#N/A</v>
      </c>
    </row>
    <row r="617">
      <c r="A617" s="4">
        <v>616.0</v>
      </c>
      <c r="B617" s="4">
        <v>816.0</v>
      </c>
      <c r="C617" s="4" t="s">
        <v>4397</v>
      </c>
      <c r="D617" s="4" t="s">
        <v>7076</v>
      </c>
      <c r="E617" s="4" t="s">
        <v>465</v>
      </c>
      <c r="F617" s="4">
        <v>40.0</v>
      </c>
      <c r="G617" s="11"/>
      <c r="I617" t="str">
        <f t="array" ref="I617">INDEX('Pre-transfer 2023 Points'!$D$16:$D$27,MATCH(1,MMULT(--('Pre-transfer 2023 Points'!$E$16:$L$27=D617),TRANSPOSE(COLUMN('Pre-transfer 2023 Points'!$E$16:$L$27)^0)),0))</f>
        <v>#N/A</v>
      </c>
    </row>
    <row r="618">
      <c r="A618" s="4">
        <v>617.0</v>
      </c>
      <c r="B618" s="4">
        <v>1680.0</v>
      </c>
      <c r="C618" s="4" t="s">
        <v>9008</v>
      </c>
      <c r="D618" s="4" t="s">
        <v>6821</v>
      </c>
      <c r="E618" s="4" t="s">
        <v>8643</v>
      </c>
      <c r="F618" s="4">
        <v>40.0</v>
      </c>
      <c r="G618" s="11"/>
      <c r="I618" t="str">
        <f t="array" ref="I618">INDEX('Pre-transfer 2023 Points'!$D$16:$D$27,MATCH(1,MMULT(--('Pre-transfer 2023 Points'!$E$16:$L$27=D618),TRANSPOSE(COLUMN('Pre-transfer 2023 Points'!$E$16:$L$27)^0)),0))</f>
        <v>#N/A</v>
      </c>
    </row>
    <row r="619">
      <c r="A619" s="4">
        <v>618.0</v>
      </c>
      <c r="B619" s="4"/>
      <c r="C619" s="4" t="s">
        <v>5776</v>
      </c>
      <c r="D619" s="4" t="s">
        <v>7085</v>
      </c>
      <c r="E619" s="4" t="s">
        <v>8668</v>
      </c>
      <c r="F619" s="4">
        <v>40.0</v>
      </c>
      <c r="G619" s="11"/>
      <c r="I619" t="str">
        <f t="array" ref="I619">INDEX('Pre-transfer 2023 Points'!$D$16:$D$27,MATCH(1,MMULT(--('Pre-transfer 2023 Points'!$E$16:$L$27=D619),TRANSPOSE(COLUMN('Pre-transfer 2023 Points'!$E$16:$L$27)^0)),0))</f>
        <v>#N/A</v>
      </c>
    </row>
    <row r="620">
      <c r="A620" s="4">
        <v>619.0</v>
      </c>
      <c r="B620" s="4">
        <v>1263.0</v>
      </c>
      <c r="C620" s="4" t="s">
        <v>4359</v>
      </c>
      <c r="D620" s="4" t="s">
        <v>6950</v>
      </c>
      <c r="E620" s="4" t="s">
        <v>8662</v>
      </c>
      <c r="F620" s="4">
        <v>40.0</v>
      </c>
      <c r="G620" s="11"/>
      <c r="I620" t="str">
        <f t="array" ref="I620">INDEX('Pre-transfer 2023 Points'!$D$16:$D$27,MATCH(1,MMULT(--('Pre-transfer 2023 Points'!$E$16:$L$27=D620),TRANSPOSE(COLUMN('Pre-transfer 2023 Points'!$E$16:$L$27)^0)),0))</f>
        <v>#N/A</v>
      </c>
    </row>
    <row r="621">
      <c r="A621" s="4">
        <v>620.0</v>
      </c>
      <c r="B621" s="4"/>
      <c r="C621" s="4" t="s">
        <v>5776</v>
      </c>
      <c r="D621" s="4" t="s">
        <v>9009</v>
      </c>
      <c r="E621" s="12"/>
      <c r="F621" s="4">
        <v>40.0</v>
      </c>
      <c r="G621" s="11"/>
      <c r="I621" t="str">
        <f t="array" ref="I621">INDEX('Pre-transfer 2023 Points'!$D$16:$D$27,MATCH(1,MMULT(--('Pre-transfer 2023 Points'!$E$16:$L$27=D621),TRANSPOSE(COLUMN('Pre-transfer 2023 Points'!$E$16:$L$27)^0)),0))</f>
        <v>#N/A</v>
      </c>
    </row>
    <row r="622">
      <c r="A622" s="4">
        <v>621.0</v>
      </c>
      <c r="B622" s="4">
        <v>546.0</v>
      </c>
      <c r="C622" s="4" t="s">
        <v>911</v>
      </c>
      <c r="D622" s="4" t="s">
        <v>6330</v>
      </c>
      <c r="E622" s="4" t="s">
        <v>8588</v>
      </c>
      <c r="F622" s="4">
        <v>40.0</v>
      </c>
      <c r="G622" s="11"/>
      <c r="I622" t="str">
        <f t="array" ref="I622">INDEX('Pre-transfer 2023 Points'!$D$16:$D$27,MATCH(1,MMULT(--('Pre-transfer 2023 Points'!$E$16:$L$27=D622),TRANSPOSE(COLUMN('Pre-transfer 2023 Points'!$E$16:$L$27)^0)),0))</f>
        <v>#N/A</v>
      </c>
    </row>
    <row r="623">
      <c r="A623" s="4">
        <v>622.0</v>
      </c>
      <c r="B623" s="4">
        <v>699.0</v>
      </c>
      <c r="C623" s="4" t="s">
        <v>109</v>
      </c>
      <c r="D623" s="4" t="s">
        <v>6760</v>
      </c>
      <c r="E623" s="4" t="s">
        <v>8598</v>
      </c>
      <c r="F623" s="4">
        <v>39.0</v>
      </c>
      <c r="G623" s="11"/>
      <c r="I623" t="str">
        <f t="array" ref="I623">INDEX('Pre-transfer 2023 Points'!$D$16:$D$27,MATCH(1,MMULT(--('Pre-transfer 2023 Points'!$E$16:$L$27=D623),TRANSPOSE(COLUMN('Pre-transfer 2023 Points'!$E$16:$L$27)^0)),0))</f>
        <v>#N/A</v>
      </c>
    </row>
    <row r="624">
      <c r="A624" s="4">
        <v>623.0</v>
      </c>
      <c r="B624" s="4">
        <v>1258.0</v>
      </c>
      <c r="C624" s="4" t="s">
        <v>5519</v>
      </c>
      <c r="D624" s="4" t="s">
        <v>6877</v>
      </c>
      <c r="E624" s="4" t="s">
        <v>1350</v>
      </c>
      <c r="F624" s="4">
        <v>39.0</v>
      </c>
      <c r="G624" s="11"/>
      <c r="I624" t="str">
        <f t="array" ref="I624">INDEX('Pre-transfer 2023 Points'!$D$16:$D$27,MATCH(1,MMULT(--('Pre-transfer 2023 Points'!$E$16:$L$27=D624),TRANSPOSE(COLUMN('Pre-transfer 2023 Points'!$E$16:$L$27)^0)),0))</f>
        <v>#N/A</v>
      </c>
    </row>
    <row r="625">
      <c r="A625" s="4">
        <v>624.0</v>
      </c>
      <c r="B625" s="4">
        <v>314.0</v>
      </c>
      <c r="C625" s="4" t="s">
        <v>5340</v>
      </c>
      <c r="D625" s="4" t="s">
        <v>6718</v>
      </c>
      <c r="E625" s="4" t="s">
        <v>388</v>
      </c>
      <c r="F625" s="4">
        <v>39.0</v>
      </c>
      <c r="G625" s="11"/>
      <c r="I625" t="str">
        <f t="array" ref="I625">INDEX('Pre-transfer 2023 Points'!$D$16:$D$27,MATCH(1,MMULT(--('Pre-transfer 2023 Points'!$E$16:$L$27=D625),TRANSPOSE(COLUMN('Pre-transfer 2023 Points'!$E$16:$L$27)^0)),0))</f>
        <v>#N/A</v>
      </c>
    </row>
    <row r="626">
      <c r="A626" s="4">
        <v>625.0</v>
      </c>
      <c r="B626" s="4">
        <v>647.0</v>
      </c>
      <c r="C626" s="4" t="s">
        <v>721</v>
      </c>
      <c r="D626" s="4" t="s">
        <v>6856</v>
      </c>
      <c r="E626" s="4" t="s">
        <v>93</v>
      </c>
      <c r="F626" s="4">
        <v>39.0</v>
      </c>
      <c r="G626" s="11"/>
      <c r="I626" t="str">
        <f t="array" ref="I626">INDEX('Pre-transfer 2023 Points'!$D$16:$D$27,MATCH(1,MMULT(--('Pre-transfer 2023 Points'!$E$16:$L$27=D626),TRANSPOSE(COLUMN('Pre-transfer 2023 Points'!$E$16:$L$27)^0)),0))</f>
        <v>#N/A</v>
      </c>
    </row>
    <row r="627">
      <c r="A627" s="4">
        <v>626.0</v>
      </c>
      <c r="B627" s="4">
        <v>328.0</v>
      </c>
      <c r="C627" s="4" t="s">
        <v>1077</v>
      </c>
      <c r="D627" s="4" t="s">
        <v>6680</v>
      </c>
      <c r="E627" s="4" t="s">
        <v>8598</v>
      </c>
      <c r="F627" s="4">
        <v>39.0</v>
      </c>
      <c r="G627" s="11"/>
      <c r="I627" t="str">
        <f t="array" ref="I627">INDEX('Pre-transfer 2023 Points'!$D$16:$D$27,MATCH(1,MMULT(--('Pre-transfer 2023 Points'!$E$16:$L$27=D627),TRANSPOSE(COLUMN('Pre-transfer 2023 Points'!$E$16:$L$27)^0)),0))</f>
        <v>#N/A</v>
      </c>
    </row>
    <row r="628">
      <c r="A628" s="4">
        <v>627.0</v>
      </c>
      <c r="B628" s="4"/>
      <c r="C628" s="4" t="s">
        <v>5776</v>
      </c>
      <c r="D628" s="4" t="s">
        <v>6878</v>
      </c>
      <c r="E628" s="4" t="s">
        <v>6053</v>
      </c>
      <c r="F628" s="4">
        <v>39.0</v>
      </c>
      <c r="G628" s="11"/>
      <c r="I628" t="str">
        <f t="array" ref="I628">INDEX('Pre-transfer 2023 Points'!$D$16:$D$27,MATCH(1,MMULT(--('Pre-transfer 2023 Points'!$E$16:$L$27=D628),TRANSPOSE(COLUMN('Pre-transfer 2023 Points'!$E$16:$L$27)^0)),0))</f>
        <v>#N/A</v>
      </c>
    </row>
    <row r="629">
      <c r="A629" s="4">
        <v>628.0</v>
      </c>
      <c r="B629" s="4">
        <v>1373.0</v>
      </c>
      <c r="C629" s="4" t="s">
        <v>5078</v>
      </c>
      <c r="D629" s="4" t="s">
        <v>6995</v>
      </c>
      <c r="E629" s="4" t="s">
        <v>4600</v>
      </c>
      <c r="F629" s="4">
        <v>39.0</v>
      </c>
      <c r="G629" s="11"/>
      <c r="I629" t="str">
        <f t="array" ref="I629">INDEX('Pre-transfer 2023 Points'!$D$16:$D$27,MATCH(1,MMULT(--('Pre-transfer 2023 Points'!$E$16:$L$27=D629),TRANSPOSE(COLUMN('Pre-transfer 2023 Points'!$E$16:$L$27)^0)),0))</f>
        <v>#N/A</v>
      </c>
    </row>
    <row r="630">
      <c r="A630" s="4">
        <v>629.0</v>
      </c>
      <c r="B630" s="4">
        <v>619.0</v>
      </c>
      <c r="C630" s="4" t="s">
        <v>784</v>
      </c>
      <c r="D630" s="4" t="s">
        <v>7089</v>
      </c>
      <c r="E630" s="4" t="s">
        <v>4330</v>
      </c>
      <c r="F630" s="4">
        <v>39.0</v>
      </c>
      <c r="G630" s="11"/>
      <c r="I630" t="str">
        <f t="array" ref="I630">INDEX('Pre-transfer 2023 Points'!$D$16:$D$27,MATCH(1,MMULT(--('Pre-transfer 2023 Points'!$E$16:$L$27=D630),TRANSPOSE(COLUMN('Pre-transfer 2023 Points'!$E$16:$L$27)^0)),0))</f>
        <v>#N/A</v>
      </c>
    </row>
    <row r="631">
      <c r="A631" s="4">
        <v>630.0</v>
      </c>
      <c r="B631" s="4">
        <v>506.0</v>
      </c>
      <c r="C631" s="4" t="s">
        <v>1771</v>
      </c>
      <c r="D631" s="4" t="s">
        <v>6742</v>
      </c>
      <c r="E631" s="4" t="s">
        <v>5764</v>
      </c>
      <c r="F631" s="4">
        <v>39.0</v>
      </c>
      <c r="G631" s="11"/>
      <c r="I631" t="str">
        <f t="array" ref="I631">INDEX('Pre-transfer 2023 Points'!$D$16:$D$27,MATCH(1,MMULT(--('Pre-transfer 2023 Points'!$E$16:$L$27=D631),TRANSPOSE(COLUMN('Pre-transfer 2023 Points'!$E$16:$L$27)^0)),0))</f>
        <v>#N/A</v>
      </c>
    </row>
    <row r="632">
      <c r="A632" s="4">
        <v>631.0</v>
      </c>
      <c r="B632" s="4">
        <v>571.0</v>
      </c>
      <c r="C632" s="4" t="s">
        <v>4482</v>
      </c>
      <c r="D632" s="4" t="s">
        <v>6792</v>
      </c>
      <c r="E632" s="4" t="s">
        <v>8590</v>
      </c>
      <c r="F632" s="4">
        <v>38.0</v>
      </c>
      <c r="G632" s="11"/>
      <c r="I632" t="str">
        <f t="array" ref="I632">INDEX('Pre-transfer 2023 Points'!$D$16:$D$27,MATCH(1,MMULT(--('Pre-transfer 2023 Points'!$E$16:$L$27=D632),TRANSPOSE(COLUMN('Pre-transfer 2023 Points'!$E$16:$L$27)^0)),0))</f>
        <v>#N/A</v>
      </c>
    </row>
    <row r="633">
      <c r="A633" s="4">
        <v>632.0</v>
      </c>
      <c r="B633" s="4">
        <v>1330.0</v>
      </c>
      <c r="C633" s="4" t="s">
        <v>5020</v>
      </c>
      <c r="D633" s="4" t="s">
        <v>6887</v>
      </c>
      <c r="E633" s="4" t="s">
        <v>5822</v>
      </c>
      <c r="F633" s="4">
        <v>38.0</v>
      </c>
      <c r="G633" s="11"/>
      <c r="I633" t="str">
        <f t="array" ref="I633">INDEX('Pre-transfer 2023 Points'!$D$16:$D$27,MATCH(1,MMULT(--('Pre-transfer 2023 Points'!$E$16:$L$27=D633),TRANSPOSE(COLUMN('Pre-transfer 2023 Points'!$E$16:$L$27)^0)),0))</f>
        <v>#N/A</v>
      </c>
    </row>
    <row r="634">
      <c r="A634" s="4">
        <v>633.0</v>
      </c>
      <c r="B634" s="4">
        <v>385.0</v>
      </c>
      <c r="C634" s="4" t="s">
        <v>4545</v>
      </c>
      <c r="D634" s="4" t="s">
        <v>6946</v>
      </c>
      <c r="E634" s="4" t="s">
        <v>8603</v>
      </c>
      <c r="F634" s="4">
        <v>38.0</v>
      </c>
      <c r="G634" s="11"/>
      <c r="I634" t="str">
        <f t="array" ref="I634">INDEX('Pre-transfer 2023 Points'!$D$16:$D$27,MATCH(1,MMULT(--('Pre-transfer 2023 Points'!$E$16:$L$27=D634),TRANSPOSE(COLUMN('Pre-transfer 2023 Points'!$E$16:$L$27)^0)),0))</f>
        <v>#N/A</v>
      </c>
    </row>
    <row r="635">
      <c r="A635" s="4">
        <v>634.0</v>
      </c>
      <c r="B635" s="4">
        <v>298.0</v>
      </c>
      <c r="C635" s="4" t="s">
        <v>4693</v>
      </c>
      <c r="D635" s="4" t="s">
        <v>6599</v>
      </c>
      <c r="E635" s="4" t="s">
        <v>93</v>
      </c>
      <c r="F635" s="4">
        <v>38.0</v>
      </c>
      <c r="G635" s="11"/>
      <c r="I635" t="str">
        <f t="array" ref="I635">INDEX('Pre-transfer 2023 Points'!$D$16:$D$27,MATCH(1,MMULT(--('Pre-transfer 2023 Points'!$E$16:$L$27=D635),TRANSPOSE(COLUMN('Pre-transfer 2023 Points'!$E$16:$L$27)^0)),0))</f>
        <v>#N/A</v>
      </c>
    </row>
    <row r="636">
      <c r="A636" s="4">
        <v>635.0</v>
      </c>
      <c r="B636" s="4">
        <v>1818.0</v>
      </c>
      <c r="C636" s="4" t="s">
        <v>5873</v>
      </c>
      <c r="D636" s="4" t="s">
        <v>7102</v>
      </c>
      <c r="E636" s="4" t="s">
        <v>9007</v>
      </c>
      <c r="F636" s="4">
        <v>38.0</v>
      </c>
      <c r="G636" s="11"/>
      <c r="I636" t="str">
        <f t="array" ref="I636">INDEX('Pre-transfer 2023 Points'!$D$16:$D$27,MATCH(1,MMULT(--('Pre-transfer 2023 Points'!$E$16:$L$27=D636),TRANSPOSE(COLUMN('Pre-transfer 2023 Points'!$E$16:$L$27)^0)),0))</f>
        <v>#N/A</v>
      </c>
    </row>
    <row r="637">
      <c r="A637" s="4">
        <v>636.0</v>
      </c>
      <c r="B637" s="4">
        <v>1053.0</v>
      </c>
      <c r="C637" s="4" t="s">
        <v>5414</v>
      </c>
      <c r="D637" s="4" t="s">
        <v>6747</v>
      </c>
      <c r="E637" s="4" t="s">
        <v>8659</v>
      </c>
      <c r="F637" s="4">
        <v>38.0</v>
      </c>
      <c r="G637" s="11"/>
      <c r="I637" t="str">
        <f t="array" ref="I637">INDEX('Pre-transfer 2023 Points'!$D$16:$D$27,MATCH(1,MMULT(--('Pre-transfer 2023 Points'!$E$16:$L$27=D637),TRANSPOSE(COLUMN('Pre-transfer 2023 Points'!$E$16:$L$27)^0)),0))</f>
        <v>#N/A</v>
      </c>
    </row>
    <row r="638">
      <c r="A638" s="4">
        <v>637.0</v>
      </c>
      <c r="B638" s="4">
        <v>1569.0</v>
      </c>
      <c r="C638" s="4" t="s">
        <v>9010</v>
      </c>
      <c r="D638" s="4" t="s">
        <v>6832</v>
      </c>
      <c r="E638" s="4" t="s">
        <v>5785</v>
      </c>
      <c r="F638" s="4">
        <v>38.0</v>
      </c>
      <c r="G638" s="11"/>
      <c r="I638" t="str">
        <f t="array" ref="I638">INDEX('Pre-transfer 2023 Points'!$D$16:$D$27,MATCH(1,MMULT(--('Pre-transfer 2023 Points'!$E$16:$L$27=D638),TRANSPOSE(COLUMN('Pre-transfer 2023 Points'!$E$16:$L$27)^0)),0))</f>
        <v>#N/A</v>
      </c>
    </row>
    <row r="639">
      <c r="A639" s="4">
        <v>638.0</v>
      </c>
      <c r="B639" s="4">
        <v>110.0</v>
      </c>
      <c r="C639" s="4" t="s">
        <v>5245</v>
      </c>
      <c r="D639" s="4" t="s">
        <v>6602</v>
      </c>
      <c r="E639" s="4" t="s">
        <v>4330</v>
      </c>
      <c r="F639" s="4">
        <v>38.0</v>
      </c>
      <c r="G639" s="11"/>
      <c r="I639" t="str">
        <f t="array" ref="I639">INDEX('Pre-transfer 2023 Points'!$D$16:$D$27,MATCH(1,MMULT(--('Pre-transfer 2023 Points'!$E$16:$L$27=D639),TRANSPOSE(COLUMN('Pre-transfer 2023 Points'!$E$16:$L$27)^0)),0))</f>
        <v>#N/A</v>
      </c>
    </row>
    <row r="640">
      <c r="A640" s="4">
        <v>639.0</v>
      </c>
      <c r="B640" s="4">
        <v>1792.0</v>
      </c>
      <c r="C640" s="4" t="s">
        <v>9011</v>
      </c>
      <c r="D640" s="4" t="s">
        <v>7097</v>
      </c>
      <c r="E640" s="4"/>
      <c r="F640" s="4">
        <v>38.0</v>
      </c>
      <c r="G640" s="11"/>
      <c r="I640" t="str">
        <f t="array" ref="I640">INDEX('Pre-transfer 2023 Points'!$D$16:$D$27,MATCH(1,MMULT(--('Pre-transfer 2023 Points'!$E$16:$L$27=D640),TRANSPOSE(COLUMN('Pre-transfer 2023 Points'!$E$16:$L$27)^0)),0))</f>
        <v>#N/A</v>
      </c>
    </row>
    <row r="641">
      <c r="A641" s="4">
        <v>640.0</v>
      </c>
      <c r="B641" s="4">
        <v>568.0</v>
      </c>
      <c r="C641" s="4" t="s">
        <v>4523</v>
      </c>
      <c r="D641" s="4" t="s">
        <v>7100</v>
      </c>
      <c r="E641" s="4" t="s">
        <v>5793</v>
      </c>
      <c r="F641" s="4">
        <v>38.0</v>
      </c>
      <c r="G641" s="11"/>
      <c r="I641" t="str">
        <f t="array" ref="I641">INDEX('Pre-transfer 2023 Points'!$D$16:$D$27,MATCH(1,MMULT(--('Pre-transfer 2023 Points'!$E$16:$L$27=D641),TRANSPOSE(COLUMN('Pre-transfer 2023 Points'!$E$16:$L$27)^0)),0))</f>
        <v>#N/A</v>
      </c>
    </row>
    <row r="642">
      <c r="A642" s="4">
        <v>641.0</v>
      </c>
      <c r="B642" s="4">
        <v>887.0</v>
      </c>
      <c r="C642" s="4" t="s">
        <v>4384</v>
      </c>
      <c r="D642" s="4" t="s">
        <v>6955</v>
      </c>
      <c r="E642" s="4" t="s">
        <v>8590</v>
      </c>
      <c r="F642" s="4">
        <v>38.0</v>
      </c>
      <c r="G642" s="11"/>
      <c r="I642" t="str">
        <f t="array" ref="I642">INDEX('Pre-transfer 2023 Points'!$D$16:$D$27,MATCH(1,MMULT(--('Pre-transfer 2023 Points'!$E$16:$L$27=D642),TRANSPOSE(COLUMN('Pre-transfer 2023 Points'!$E$16:$L$27)^0)),0))</f>
        <v>#N/A</v>
      </c>
    </row>
    <row r="643">
      <c r="A643" s="4">
        <v>642.0</v>
      </c>
      <c r="B643" s="4">
        <v>755.0</v>
      </c>
      <c r="C643" s="4" t="s">
        <v>5305</v>
      </c>
      <c r="D643" s="4" t="s">
        <v>6985</v>
      </c>
      <c r="E643" s="4" t="s">
        <v>4326</v>
      </c>
      <c r="F643" s="4">
        <v>38.0</v>
      </c>
      <c r="G643" s="11"/>
      <c r="I643" t="str">
        <f t="array" ref="I643">INDEX('Pre-transfer 2023 Points'!$D$16:$D$27,MATCH(1,MMULT(--('Pre-transfer 2023 Points'!$E$16:$L$27=D643),TRANSPOSE(COLUMN('Pre-transfer 2023 Points'!$E$16:$L$27)^0)),0))</f>
        <v>#N/A</v>
      </c>
    </row>
    <row r="644">
      <c r="A644" s="4">
        <v>643.0</v>
      </c>
      <c r="B644" s="12"/>
      <c r="C644" s="4" t="s">
        <v>5776</v>
      </c>
      <c r="D644" s="4" t="s">
        <v>7081</v>
      </c>
      <c r="E644" s="4" t="s">
        <v>4683</v>
      </c>
      <c r="F644" s="4">
        <v>38.0</v>
      </c>
      <c r="G644" s="11"/>
      <c r="I644" t="str">
        <f t="array" ref="I644">INDEX('Pre-transfer 2023 Points'!$D$16:$D$27,MATCH(1,MMULT(--('Pre-transfer 2023 Points'!$E$16:$L$27=D644),TRANSPOSE(COLUMN('Pre-transfer 2023 Points'!$E$16:$L$27)^0)),0))</f>
        <v>#N/A</v>
      </c>
    </row>
    <row r="645">
      <c r="A645" s="4">
        <v>644.0</v>
      </c>
      <c r="B645" s="4">
        <v>1054.0</v>
      </c>
      <c r="C645" s="4" t="s">
        <v>1485</v>
      </c>
      <c r="D645" s="4" t="s">
        <v>7075</v>
      </c>
      <c r="E645" s="4" t="s">
        <v>4626</v>
      </c>
      <c r="F645" s="4">
        <v>38.0</v>
      </c>
      <c r="G645" s="11"/>
      <c r="I645" t="str">
        <f t="array" ref="I645">INDEX('Pre-transfer 2023 Points'!$D$16:$D$27,MATCH(1,MMULT(--('Pre-transfer 2023 Points'!$E$16:$L$27=D645),TRANSPOSE(COLUMN('Pre-transfer 2023 Points'!$E$16:$L$27)^0)),0))</f>
        <v>#N/A</v>
      </c>
    </row>
    <row r="646">
      <c r="A646" s="4">
        <v>645.0</v>
      </c>
      <c r="B646" s="4">
        <v>1457.0</v>
      </c>
      <c r="C646" s="4" t="s">
        <v>9012</v>
      </c>
      <c r="D646" s="4" t="s">
        <v>6744</v>
      </c>
      <c r="E646" s="4" t="s">
        <v>4326</v>
      </c>
      <c r="F646" s="4">
        <v>37.0</v>
      </c>
      <c r="G646" s="11"/>
      <c r="I646" t="str">
        <f t="array" ref="I646">INDEX('Pre-transfer 2023 Points'!$D$16:$D$27,MATCH(1,MMULT(--('Pre-transfer 2023 Points'!$E$16:$L$27=D646),TRANSPOSE(COLUMN('Pre-transfer 2023 Points'!$E$16:$L$27)^0)),0))</f>
        <v>#N/A</v>
      </c>
    </row>
    <row r="647">
      <c r="A647" s="4">
        <v>646.0</v>
      </c>
      <c r="B647" s="4">
        <v>607.0</v>
      </c>
      <c r="C647" s="4" t="s">
        <v>180</v>
      </c>
      <c r="D647" s="4" t="s">
        <v>7050</v>
      </c>
      <c r="E647" s="4" t="s">
        <v>4326</v>
      </c>
      <c r="F647" s="4">
        <v>37.0</v>
      </c>
      <c r="G647" s="11"/>
      <c r="I647" t="str">
        <f t="array" ref="I647">INDEX('Pre-transfer 2023 Points'!$D$16:$D$27,MATCH(1,MMULT(--('Pre-transfer 2023 Points'!$E$16:$L$27=D647),TRANSPOSE(COLUMN('Pre-transfer 2023 Points'!$E$16:$L$27)^0)),0))</f>
        <v>#N/A</v>
      </c>
    </row>
    <row r="648">
      <c r="A648" s="4">
        <v>647.0</v>
      </c>
      <c r="B648" s="4">
        <v>303.0</v>
      </c>
      <c r="C648" s="4" t="s">
        <v>5815</v>
      </c>
      <c r="D648" s="4" t="s">
        <v>6901</v>
      </c>
      <c r="E648" s="4" t="s">
        <v>102</v>
      </c>
      <c r="F648" s="4">
        <v>37.0</v>
      </c>
      <c r="G648" s="11"/>
      <c r="I648" t="str">
        <f t="array" ref="I648">INDEX('Pre-transfer 2023 Points'!$D$16:$D$27,MATCH(1,MMULT(--('Pre-transfer 2023 Points'!$E$16:$L$27=D648),TRANSPOSE(COLUMN('Pre-transfer 2023 Points'!$E$16:$L$27)^0)),0))</f>
        <v>#N/A</v>
      </c>
    </row>
    <row r="649">
      <c r="A649" s="4">
        <v>648.0</v>
      </c>
      <c r="B649" s="4">
        <v>449.0</v>
      </c>
      <c r="C649" s="4" t="s">
        <v>5010</v>
      </c>
      <c r="D649" s="4" t="s">
        <v>7110</v>
      </c>
      <c r="E649" s="4" t="s">
        <v>8717</v>
      </c>
      <c r="F649" s="4">
        <v>37.0</v>
      </c>
      <c r="G649" s="11"/>
      <c r="I649" t="str">
        <f t="array" ref="I649">INDEX('Pre-transfer 2023 Points'!$D$16:$D$27,MATCH(1,MMULT(--('Pre-transfer 2023 Points'!$E$16:$L$27=D649),TRANSPOSE(COLUMN('Pre-transfer 2023 Points'!$E$16:$L$27)^0)),0))</f>
        <v>#N/A</v>
      </c>
    </row>
    <row r="650">
      <c r="A650" s="4">
        <v>649.0</v>
      </c>
      <c r="B650" s="4">
        <v>1034.0</v>
      </c>
      <c r="C650" s="4" t="s">
        <v>6161</v>
      </c>
      <c r="D650" s="4" t="s">
        <v>6930</v>
      </c>
      <c r="E650" s="4"/>
      <c r="F650" s="4">
        <v>37.0</v>
      </c>
      <c r="G650" s="11"/>
      <c r="I650" t="str">
        <f t="array" ref="I650">INDEX('Pre-transfer 2023 Points'!$D$16:$D$27,MATCH(1,MMULT(--('Pre-transfer 2023 Points'!$E$16:$L$27=D650),TRANSPOSE(COLUMN('Pre-transfer 2023 Points'!$E$16:$L$27)^0)),0))</f>
        <v>#N/A</v>
      </c>
    </row>
    <row r="651">
      <c r="A651" s="4">
        <v>650.0</v>
      </c>
      <c r="B651" s="4">
        <v>1363.0</v>
      </c>
      <c r="C651" s="4" t="s">
        <v>4464</v>
      </c>
      <c r="D651" s="4" t="s">
        <v>7062</v>
      </c>
      <c r="E651" s="4" t="s">
        <v>8623</v>
      </c>
      <c r="F651" s="4">
        <v>37.0</v>
      </c>
      <c r="G651" s="11"/>
      <c r="I651" t="str">
        <f t="array" ref="I651">INDEX('Pre-transfer 2023 Points'!$D$16:$D$27,MATCH(1,MMULT(--('Pre-transfer 2023 Points'!$E$16:$L$27=D651),TRANSPOSE(COLUMN('Pre-transfer 2023 Points'!$E$16:$L$27)^0)),0))</f>
        <v>#N/A</v>
      </c>
    </row>
    <row r="652">
      <c r="A652" s="4">
        <v>651.0</v>
      </c>
      <c r="B652" s="4">
        <v>508.0</v>
      </c>
      <c r="C652" s="4" t="s">
        <v>821</v>
      </c>
      <c r="D652" s="4" t="s">
        <v>6576</v>
      </c>
      <c r="E652" s="4" t="s">
        <v>8591</v>
      </c>
      <c r="F652" s="4">
        <v>37.0</v>
      </c>
      <c r="G652" s="11"/>
      <c r="I652" t="str">
        <f t="array" ref="I652">INDEX('Pre-transfer 2023 Points'!$D$16:$D$27,MATCH(1,MMULT(--('Pre-transfer 2023 Points'!$E$16:$L$27=D652),TRANSPOSE(COLUMN('Pre-transfer 2023 Points'!$E$16:$L$27)^0)),0))</f>
        <v>#N/A</v>
      </c>
    </row>
    <row r="653">
      <c r="A653" s="4">
        <v>652.0</v>
      </c>
      <c r="B653" s="4"/>
      <c r="C653" s="4" t="s">
        <v>5776</v>
      </c>
      <c r="D653" s="4" t="s">
        <v>6435</v>
      </c>
      <c r="E653" s="4" t="s">
        <v>8617</v>
      </c>
      <c r="F653" s="4">
        <v>37.0</v>
      </c>
      <c r="G653" s="11"/>
      <c r="I653" t="str">
        <f t="array" ref="I653">INDEX('Pre-transfer 2023 Points'!$D$16:$D$27,MATCH(1,MMULT(--('Pre-transfer 2023 Points'!$E$16:$L$27=D653),TRANSPOSE(COLUMN('Pre-transfer 2023 Points'!$E$16:$L$27)^0)),0))</f>
        <v>#N/A</v>
      </c>
    </row>
    <row r="654">
      <c r="A654" s="4">
        <v>653.0</v>
      </c>
      <c r="B654" s="4">
        <v>2353.0</v>
      </c>
      <c r="C654" s="4" t="s">
        <v>4556</v>
      </c>
      <c r="D654" s="4" t="s">
        <v>6924</v>
      </c>
      <c r="E654" s="4" t="s">
        <v>5857</v>
      </c>
      <c r="F654" s="4">
        <v>37.0</v>
      </c>
      <c r="G654" s="11"/>
      <c r="I654" t="str">
        <f t="array" ref="I654">INDEX('Pre-transfer 2023 Points'!$D$16:$D$27,MATCH(1,MMULT(--('Pre-transfer 2023 Points'!$E$16:$L$27=D654),TRANSPOSE(COLUMN('Pre-transfer 2023 Points'!$E$16:$L$27)^0)),0))</f>
        <v>#N/A</v>
      </c>
    </row>
    <row r="655">
      <c r="A655" s="4">
        <v>654.0</v>
      </c>
      <c r="B655" s="4"/>
      <c r="C655" s="4" t="s">
        <v>5776</v>
      </c>
      <c r="D655" s="4" t="s">
        <v>6913</v>
      </c>
      <c r="E655" s="4" t="s">
        <v>5932</v>
      </c>
      <c r="F655" s="4">
        <v>37.0</v>
      </c>
      <c r="G655" s="11"/>
      <c r="I655" t="str">
        <f t="array" ref="I655">INDEX('Pre-transfer 2023 Points'!$D$16:$D$27,MATCH(1,MMULT(--('Pre-transfer 2023 Points'!$E$16:$L$27=D655),TRANSPOSE(COLUMN('Pre-transfer 2023 Points'!$E$16:$L$27)^0)),0))</f>
        <v>#N/A</v>
      </c>
    </row>
    <row r="656">
      <c r="A656" s="4">
        <v>655.0</v>
      </c>
      <c r="B656" s="4">
        <v>434.0</v>
      </c>
      <c r="C656" s="4" t="s">
        <v>854</v>
      </c>
      <c r="D656" s="4" t="s">
        <v>6931</v>
      </c>
      <c r="E656" s="4" t="s">
        <v>5766</v>
      </c>
      <c r="F656" s="4">
        <v>37.0</v>
      </c>
      <c r="G656" s="11"/>
      <c r="I656" t="str">
        <f t="array" ref="I656">INDEX('Pre-transfer 2023 Points'!$D$16:$D$27,MATCH(1,MMULT(--('Pre-transfer 2023 Points'!$E$16:$L$27=D656),TRANSPOSE(COLUMN('Pre-transfer 2023 Points'!$E$16:$L$27)^0)),0))</f>
        <v>#N/A</v>
      </c>
    </row>
    <row r="657">
      <c r="A657" s="4">
        <v>656.0</v>
      </c>
      <c r="B657" s="4">
        <v>889.0</v>
      </c>
      <c r="C657" s="4" t="s">
        <v>5313</v>
      </c>
      <c r="D657" s="4" t="s">
        <v>6907</v>
      </c>
      <c r="E657" s="4" t="s">
        <v>143</v>
      </c>
      <c r="F657" s="4">
        <v>37.0</v>
      </c>
      <c r="G657" s="11"/>
      <c r="I657" t="str">
        <f t="array" ref="I657">INDEX('Pre-transfer 2023 Points'!$D$16:$D$27,MATCH(1,MMULT(--('Pre-transfer 2023 Points'!$E$16:$L$27=D657),TRANSPOSE(COLUMN('Pre-transfer 2023 Points'!$E$16:$L$27)^0)),0))</f>
        <v>#N/A</v>
      </c>
    </row>
    <row r="658">
      <c r="A658" s="4">
        <v>657.0</v>
      </c>
      <c r="B658" s="4">
        <v>1882.0</v>
      </c>
      <c r="C658" s="4" t="s">
        <v>5365</v>
      </c>
      <c r="D658" s="4" t="s">
        <v>7125</v>
      </c>
      <c r="E658" s="4" t="s">
        <v>1658</v>
      </c>
      <c r="F658" s="4">
        <v>36.0</v>
      </c>
      <c r="G658" s="11"/>
      <c r="I658" t="str">
        <f t="array" ref="I658">INDEX('Pre-transfer 2023 Points'!$D$16:$D$27,MATCH(1,MMULT(--('Pre-transfer 2023 Points'!$E$16:$L$27=D658),TRANSPOSE(COLUMN('Pre-transfer 2023 Points'!$E$16:$L$27)^0)),0))</f>
        <v>#N/A</v>
      </c>
    </row>
    <row r="659">
      <c r="A659" s="4">
        <v>658.0</v>
      </c>
      <c r="B659" s="4">
        <v>214.0</v>
      </c>
      <c r="C659" s="4" t="s">
        <v>1580</v>
      </c>
      <c r="D659" s="4" t="s">
        <v>6522</v>
      </c>
      <c r="E659" s="4" t="s">
        <v>8604</v>
      </c>
      <c r="F659" s="4">
        <v>36.0</v>
      </c>
      <c r="G659" s="11"/>
      <c r="I659" t="str">
        <f t="array" ref="I659">INDEX('Pre-transfer 2023 Points'!$D$16:$D$27,MATCH(1,MMULT(--('Pre-transfer 2023 Points'!$E$16:$L$27=D659),TRANSPOSE(COLUMN('Pre-transfer 2023 Points'!$E$16:$L$27)^0)),0))</f>
        <v>#N/A</v>
      </c>
    </row>
    <row r="660">
      <c r="A660" s="4">
        <v>659.0</v>
      </c>
      <c r="B660" s="4">
        <v>630.0</v>
      </c>
      <c r="C660" s="4" t="s">
        <v>150</v>
      </c>
      <c r="D660" s="4" t="s">
        <v>7122</v>
      </c>
      <c r="E660" s="4" t="s">
        <v>8600</v>
      </c>
      <c r="F660" s="4">
        <v>36.0</v>
      </c>
      <c r="G660" s="11"/>
      <c r="I660" t="str">
        <f t="array" ref="I660">INDEX('Pre-transfer 2023 Points'!$D$16:$D$27,MATCH(1,MMULT(--('Pre-transfer 2023 Points'!$E$16:$L$27=D660),TRANSPOSE(COLUMN('Pre-transfer 2023 Points'!$E$16:$L$27)^0)),0))</f>
        <v>#N/A</v>
      </c>
    </row>
    <row r="661">
      <c r="A661" s="4">
        <v>660.0</v>
      </c>
      <c r="B661" s="4">
        <v>1617.0</v>
      </c>
      <c r="C661" s="4" t="s">
        <v>9013</v>
      </c>
      <c r="D661" s="4" t="s">
        <v>6670</v>
      </c>
      <c r="E661" s="4" t="s">
        <v>93</v>
      </c>
      <c r="F661" s="4">
        <v>36.0</v>
      </c>
      <c r="G661" s="11"/>
      <c r="I661" t="str">
        <f t="array" ref="I661">INDEX('Pre-transfer 2023 Points'!$D$16:$D$27,MATCH(1,MMULT(--('Pre-transfer 2023 Points'!$E$16:$L$27=D661),TRANSPOSE(COLUMN('Pre-transfer 2023 Points'!$E$16:$L$27)^0)),0))</f>
        <v>#N/A</v>
      </c>
    </row>
    <row r="662">
      <c r="A662" s="4">
        <v>661.0</v>
      </c>
      <c r="B662" s="4">
        <v>2134.0</v>
      </c>
      <c r="C662" s="4" t="s">
        <v>9014</v>
      </c>
      <c r="D662" s="4" t="s">
        <v>7055</v>
      </c>
      <c r="E662" s="4" t="s">
        <v>8707</v>
      </c>
      <c r="F662" s="4">
        <v>36.0</v>
      </c>
      <c r="G662" s="11"/>
      <c r="I662" t="str">
        <f t="array" ref="I662">INDEX('Pre-transfer 2023 Points'!$D$16:$D$27,MATCH(1,MMULT(--('Pre-transfer 2023 Points'!$E$16:$L$27=D662),TRANSPOSE(COLUMN('Pre-transfer 2023 Points'!$E$16:$L$27)^0)),0))</f>
        <v>#N/A</v>
      </c>
    </row>
    <row r="663">
      <c r="A663" s="4">
        <v>662.0</v>
      </c>
      <c r="B663" s="4">
        <v>921.0</v>
      </c>
      <c r="C663" s="4" t="s">
        <v>472</v>
      </c>
      <c r="D663" s="4" t="s">
        <v>6851</v>
      </c>
      <c r="E663" s="4" t="s">
        <v>93</v>
      </c>
      <c r="F663" s="4">
        <v>36.0</v>
      </c>
      <c r="G663" s="11"/>
      <c r="I663" t="str">
        <f t="array" ref="I663">INDEX('Pre-transfer 2023 Points'!$D$16:$D$27,MATCH(1,MMULT(--('Pre-transfer 2023 Points'!$E$16:$L$27=D663),TRANSPOSE(COLUMN('Pre-transfer 2023 Points'!$E$16:$L$27)^0)),0))</f>
        <v>#N/A</v>
      </c>
    </row>
    <row r="664">
      <c r="A664" s="4">
        <v>663.0</v>
      </c>
      <c r="B664" s="4">
        <v>910.0</v>
      </c>
      <c r="C664" s="4" t="s">
        <v>4451</v>
      </c>
      <c r="D664" s="4" t="s">
        <v>6837</v>
      </c>
      <c r="E664" s="4" t="s">
        <v>8590</v>
      </c>
      <c r="F664" s="4">
        <v>36.0</v>
      </c>
      <c r="G664" s="11"/>
      <c r="I664" t="str">
        <f t="array" ref="I664">INDEX('Pre-transfer 2023 Points'!$D$16:$D$27,MATCH(1,MMULT(--('Pre-transfer 2023 Points'!$E$16:$L$27=D664),TRANSPOSE(COLUMN('Pre-transfer 2023 Points'!$E$16:$L$27)^0)),0))</f>
        <v>#N/A</v>
      </c>
    </row>
    <row r="665">
      <c r="A665" s="4">
        <v>664.0</v>
      </c>
      <c r="B665" s="4">
        <v>579.0</v>
      </c>
      <c r="C665" s="4" t="s">
        <v>705</v>
      </c>
      <c r="D665" s="4" t="s">
        <v>6858</v>
      </c>
      <c r="E665" s="4" t="s">
        <v>208</v>
      </c>
      <c r="F665" s="4">
        <v>36.0</v>
      </c>
      <c r="G665" s="11"/>
      <c r="I665" t="str">
        <f t="array" ref="I665">INDEX('Pre-transfer 2023 Points'!$D$16:$D$27,MATCH(1,MMULT(--('Pre-transfer 2023 Points'!$E$16:$L$27=D665),TRANSPOSE(COLUMN('Pre-transfer 2023 Points'!$E$16:$L$27)^0)),0))</f>
        <v>#N/A</v>
      </c>
    </row>
    <row r="666">
      <c r="A666" s="4">
        <v>665.0</v>
      </c>
      <c r="B666" s="4">
        <v>439.0</v>
      </c>
      <c r="C666" s="4" t="s">
        <v>4446</v>
      </c>
      <c r="D666" s="4" t="s">
        <v>6854</v>
      </c>
      <c r="E666" s="4" t="s">
        <v>5793</v>
      </c>
      <c r="F666" s="4">
        <v>36.0</v>
      </c>
      <c r="G666" s="11"/>
      <c r="I666" t="str">
        <f t="array" ref="I666">INDEX('Pre-transfer 2023 Points'!$D$16:$D$27,MATCH(1,MMULT(--('Pre-transfer 2023 Points'!$E$16:$L$27=D666),TRANSPOSE(COLUMN('Pre-transfer 2023 Points'!$E$16:$L$27)^0)),0))</f>
        <v>#N/A</v>
      </c>
    </row>
    <row r="667">
      <c r="A667" s="4">
        <v>666.0</v>
      </c>
      <c r="B667" s="4">
        <v>207.0</v>
      </c>
      <c r="C667" s="4" t="s">
        <v>5244</v>
      </c>
      <c r="D667" s="4" t="s">
        <v>6369</v>
      </c>
      <c r="E667" s="4" t="s">
        <v>139</v>
      </c>
      <c r="F667" s="4">
        <v>36.0</v>
      </c>
      <c r="G667" s="11"/>
      <c r="I667" t="str">
        <f t="array" ref="I667">INDEX('Pre-transfer 2023 Points'!$D$16:$D$27,MATCH(1,MMULT(--('Pre-transfer 2023 Points'!$E$16:$L$27=D667),TRANSPOSE(COLUMN('Pre-transfer 2023 Points'!$E$16:$L$27)^0)),0))</f>
        <v>#N/A</v>
      </c>
    </row>
    <row r="668">
      <c r="A668" s="4">
        <v>667.0</v>
      </c>
      <c r="B668" s="4">
        <v>976.0</v>
      </c>
      <c r="C668" s="4" t="s">
        <v>1182</v>
      </c>
      <c r="D668" s="4" t="s">
        <v>7021</v>
      </c>
      <c r="E668" s="4" t="s">
        <v>5766</v>
      </c>
      <c r="F668" s="4">
        <v>35.0</v>
      </c>
      <c r="G668" s="11"/>
      <c r="I668" t="str">
        <f t="array" ref="I668">INDEX('Pre-transfer 2023 Points'!$D$16:$D$27,MATCH(1,MMULT(--('Pre-transfer 2023 Points'!$E$16:$L$27=D668),TRANSPOSE(COLUMN('Pre-transfer 2023 Points'!$E$16:$L$27)^0)),0))</f>
        <v>#N/A</v>
      </c>
    </row>
    <row r="669">
      <c r="A669" s="4">
        <v>668.0</v>
      </c>
      <c r="B669" s="4"/>
      <c r="C669" s="4" t="s">
        <v>5776</v>
      </c>
      <c r="D669" s="4" t="s">
        <v>7047</v>
      </c>
      <c r="E669" s="4" t="s">
        <v>5839</v>
      </c>
      <c r="F669" s="4">
        <v>35.0</v>
      </c>
      <c r="G669" s="11"/>
      <c r="I669" t="str">
        <f t="array" ref="I669">INDEX('Pre-transfer 2023 Points'!$D$16:$D$27,MATCH(1,MMULT(--('Pre-transfer 2023 Points'!$E$16:$L$27=D669),TRANSPOSE(COLUMN('Pre-transfer 2023 Points'!$E$16:$L$27)^0)),0))</f>
        <v>#N/A</v>
      </c>
    </row>
    <row r="670">
      <c r="A670" s="4">
        <v>669.0</v>
      </c>
      <c r="B670" s="4">
        <v>768.0</v>
      </c>
      <c r="C670" s="4" t="s">
        <v>724</v>
      </c>
      <c r="D670" s="4" t="s">
        <v>6678</v>
      </c>
      <c r="E670" s="4" t="s">
        <v>8648</v>
      </c>
      <c r="F670" s="4">
        <v>35.0</v>
      </c>
      <c r="G670" s="11"/>
      <c r="I670" t="str">
        <f t="array" ref="I670">INDEX('Pre-transfer 2023 Points'!$D$16:$D$27,MATCH(1,MMULT(--('Pre-transfer 2023 Points'!$E$16:$L$27=D670),TRANSPOSE(COLUMN('Pre-transfer 2023 Points'!$E$16:$L$27)^0)),0))</f>
        <v>#N/A</v>
      </c>
    </row>
    <row r="671">
      <c r="A671" s="4">
        <v>670.0</v>
      </c>
      <c r="B671" s="4">
        <v>1982.0</v>
      </c>
      <c r="C671" s="4" t="s">
        <v>9015</v>
      </c>
      <c r="D671" s="4" t="s">
        <v>6956</v>
      </c>
      <c r="E671" s="4" t="s">
        <v>8669</v>
      </c>
      <c r="F671" s="4">
        <v>35.0</v>
      </c>
      <c r="G671" s="11"/>
      <c r="I671" t="str">
        <f t="array" ref="I671">INDEX('Pre-transfer 2023 Points'!$D$16:$D$27,MATCH(1,MMULT(--('Pre-transfer 2023 Points'!$E$16:$L$27=D671),TRANSPOSE(COLUMN('Pre-transfer 2023 Points'!$E$16:$L$27)^0)),0))</f>
        <v>#N/A</v>
      </c>
    </row>
    <row r="672">
      <c r="A672" s="4">
        <v>671.0</v>
      </c>
      <c r="B672" s="4">
        <v>481.0</v>
      </c>
      <c r="C672" s="4" t="s">
        <v>4786</v>
      </c>
      <c r="D672" s="4" t="s">
        <v>6578</v>
      </c>
      <c r="E672" s="4" t="s">
        <v>8590</v>
      </c>
      <c r="F672" s="4">
        <v>35.0</v>
      </c>
      <c r="G672" s="11"/>
      <c r="I672" t="str">
        <f t="array" ref="I672">INDEX('Pre-transfer 2023 Points'!$D$16:$D$27,MATCH(1,MMULT(--('Pre-transfer 2023 Points'!$E$16:$L$27=D672),TRANSPOSE(COLUMN('Pre-transfer 2023 Points'!$E$16:$L$27)^0)),0))</f>
        <v>#N/A</v>
      </c>
    </row>
    <row r="673">
      <c r="A673" s="4">
        <v>672.0</v>
      </c>
      <c r="B673" s="4"/>
      <c r="C673" s="4" t="s">
        <v>5776</v>
      </c>
      <c r="D673" s="4" t="s">
        <v>6735</v>
      </c>
      <c r="E673" s="4"/>
      <c r="F673" s="4">
        <v>35.0</v>
      </c>
      <c r="G673" s="11"/>
      <c r="I673" t="str">
        <f t="array" ref="I673">INDEX('Pre-transfer 2023 Points'!$D$16:$D$27,MATCH(1,MMULT(--('Pre-transfer 2023 Points'!$E$16:$L$27=D673),TRANSPOSE(COLUMN('Pre-transfer 2023 Points'!$E$16:$L$27)^0)),0))</f>
        <v>#N/A</v>
      </c>
    </row>
    <row r="674">
      <c r="A674" s="4">
        <v>673.0</v>
      </c>
      <c r="B674" s="4">
        <v>351.0</v>
      </c>
      <c r="C674" s="4" t="s">
        <v>5381</v>
      </c>
      <c r="D674" s="4" t="s">
        <v>6753</v>
      </c>
      <c r="E674" s="4" t="s">
        <v>93</v>
      </c>
      <c r="F674" s="4">
        <v>35.0</v>
      </c>
      <c r="G674" s="11"/>
      <c r="I674" t="str">
        <f t="array" ref="I674">INDEX('Pre-transfer 2023 Points'!$D$16:$D$27,MATCH(1,MMULT(--('Pre-transfer 2023 Points'!$E$16:$L$27=D674),TRANSPOSE(COLUMN('Pre-transfer 2023 Points'!$E$16:$L$27)^0)),0))</f>
        <v>#N/A</v>
      </c>
    </row>
    <row r="675">
      <c r="A675" s="4">
        <v>674.0</v>
      </c>
      <c r="B675" s="4">
        <v>519.0</v>
      </c>
      <c r="C675" s="4" t="s">
        <v>4511</v>
      </c>
      <c r="D675" s="4" t="s">
        <v>6741</v>
      </c>
      <c r="E675" s="4" t="s">
        <v>8591</v>
      </c>
      <c r="F675" s="4">
        <v>35.0</v>
      </c>
      <c r="G675" s="11"/>
      <c r="I675" t="str">
        <f t="array" ref="I675">INDEX('Pre-transfer 2023 Points'!$D$16:$D$27,MATCH(1,MMULT(--('Pre-transfer 2023 Points'!$E$16:$L$27=D675),TRANSPOSE(COLUMN('Pre-transfer 2023 Points'!$E$16:$L$27)^0)),0))</f>
        <v>#N/A</v>
      </c>
    </row>
    <row r="676">
      <c r="A676" s="4">
        <v>675.0</v>
      </c>
      <c r="B676" s="4">
        <v>1856.0</v>
      </c>
      <c r="C676" s="4" t="s">
        <v>4739</v>
      </c>
      <c r="D676" s="4" t="s">
        <v>6868</v>
      </c>
      <c r="E676" s="4" t="s">
        <v>5764</v>
      </c>
      <c r="F676" s="4">
        <v>35.0</v>
      </c>
      <c r="G676" s="11"/>
      <c r="I676" t="str">
        <f t="array" ref="I676">INDEX('Pre-transfer 2023 Points'!$D$16:$D$27,MATCH(1,MMULT(--('Pre-transfer 2023 Points'!$E$16:$L$27=D676),TRANSPOSE(COLUMN('Pre-transfer 2023 Points'!$E$16:$L$27)^0)),0))</f>
        <v>#N/A</v>
      </c>
    </row>
    <row r="677">
      <c r="A677" s="4">
        <v>676.0</v>
      </c>
      <c r="B677" s="4">
        <v>504.0</v>
      </c>
      <c r="C677" s="4" t="s">
        <v>5489</v>
      </c>
      <c r="D677" s="4" t="s">
        <v>6650</v>
      </c>
      <c r="E677" s="4" t="s">
        <v>8968</v>
      </c>
      <c r="F677" s="4">
        <v>35.0</v>
      </c>
      <c r="G677" s="11"/>
      <c r="I677" t="str">
        <f t="array" ref="I677">INDEX('Pre-transfer 2023 Points'!$D$16:$D$27,MATCH(1,MMULT(--('Pre-transfer 2023 Points'!$E$16:$L$27=D677),TRANSPOSE(COLUMN('Pre-transfer 2023 Points'!$E$16:$L$27)^0)),0))</f>
        <v>#N/A</v>
      </c>
    </row>
    <row r="678">
      <c r="A678" s="4">
        <v>677.0</v>
      </c>
      <c r="B678" s="4">
        <v>770.0</v>
      </c>
      <c r="C678" s="4" t="s">
        <v>630</v>
      </c>
      <c r="D678" s="4" t="s">
        <v>7073</v>
      </c>
      <c r="E678" s="4" t="s">
        <v>115</v>
      </c>
      <c r="F678" s="4">
        <v>35.0</v>
      </c>
      <c r="G678" s="11"/>
      <c r="I678" t="str">
        <f t="array" ref="I678">INDEX('Pre-transfer 2023 Points'!$D$16:$D$27,MATCH(1,MMULT(--('Pre-transfer 2023 Points'!$E$16:$L$27=D678),TRANSPOSE(COLUMN('Pre-transfer 2023 Points'!$E$16:$L$27)^0)),0))</f>
        <v>#N/A</v>
      </c>
    </row>
    <row r="679">
      <c r="A679" s="4">
        <v>678.0</v>
      </c>
      <c r="B679" s="4">
        <v>1381.0</v>
      </c>
      <c r="C679" s="4" t="s">
        <v>1526</v>
      </c>
      <c r="D679" s="4" t="s">
        <v>6852</v>
      </c>
      <c r="E679" s="4" t="s">
        <v>4326</v>
      </c>
      <c r="F679" s="4">
        <v>35.0</v>
      </c>
      <c r="G679" s="11"/>
      <c r="I679" t="str">
        <f t="array" ref="I679">INDEX('Pre-transfer 2023 Points'!$D$16:$D$27,MATCH(1,MMULT(--('Pre-transfer 2023 Points'!$E$16:$L$27=D679),TRANSPOSE(COLUMN('Pre-transfer 2023 Points'!$E$16:$L$27)^0)),0))</f>
        <v>#N/A</v>
      </c>
    </row>
    <row r="680">
      <c r="A680" s="4">
        <v>679.0</v>
      </c>
      <c r="B680" s="4">
        <v>1791.0</v>
      </c>
      <c r="C680" s="4" t="s">
        <v>4882</v>
      </c>
      <c r="D680" s="4" t="s">
        <v>7129</v>
      </c>
      <c r="E680" s="4" t="s">
        <v>4756</v>
      </c>
      <c r="F680" s="4">
        <v>35.0</v>
      </c>
      <c r="G680" s="11"/>
      <c r="I680" t="str">
        <f t="array" ref="I680">INDEX('Pre-transfer 2023 Points'!$D$16:$D$27,MATCH(1,MMULT(--('Pre-transfer 2023 Points'!$E$16:$L$27=D680),TRANSPOSE(COLUMN('Pre-transfer 2023 Points'!$E$16:$L$27)^0)),0))</f>
        <v>#N/A</v>
      </c>
    </row>
    <row r="681">
      <c r="A681" s="4">
        <v>680.0</v>
      </c>
      <c r="B681" s="4">
        <v>410.0</v>
      </c>
      <c r="C681" s="4" t="s">
        <v>4711</v>
      </c>
      <c r="D681" s="4" t="s">
        <v>6563</v>
      </c>
      <c r="E681" s="4"/>
      <c r="F681" s="4">
        <v>35.0</v>
      </c>
      <c r="G681" s="11"/>
      <c r="I681" t="str">
        <f t="array" ref="I681">INDEX('Pre-transfer 2023 Points'!$D$16:$D$27,MATCH(1,MMULT(--('Pre-transfer 2023 Points'!$E$16:$L$27=D681),TRANSPOSE(COLUMN('Pre-transfer 2023 Points'!$E$16:$L$27)^0)),0))</f>
        <v>#N/A</v>
      </c>
    </row>
    <row r="682">
      <c r="A682" s="4">
        <v>681.0</v>
      </c>
      <c r="B682" s="4">
        <v>392.0</v>
      </c>
      <c r="C682" s="4" t="s">
        <v>4489</v>
      </c>
      <c r="D682" s="4" t="s">
        <v>6847</v>
      </c>
      <c r="E682" s="4" t="s">
        <v>4612</v>
      </c>
      <c r="F682" s="4">
        <v>35.0</v>
      </c>
      <c r="G682" s="11"/>
      <c r="I682" t="str">
        <f t="array" ref="I682">INDEX('Pre-transfer 2023 Points'!$D$16:$D$27,MATCH(1,MMULT(--('Pre-transfer 2023 Points'!$E$16:$L$27=D682),TRANSPOSE(COLUMN('Pre-transfer 2023 Points'!$E$16:$L$27)^0)),0))</f>
        <v>#N/A</v>
      </c>
    </row>
    <row r="683">
      <c r="A683" s="4">
        <v>682.0</v>
      </c>
      <c r="B683" s="4"/>
      <c r="C683" s="4" t="s">
        <v>5776</v>
      </c>
      <c r="D683" s="4" t="s">
        <v>7045</v>
      </c>
      <c r="E683" s="4" t="s">
        <v>5932</v>
      </c>
      <c r="F683" s="4">
        <v>35.0</v>
      </c>
      <c r="G683" s="11"/>
      <c r="I683" t="str">
        <f t="array" ref="I683">INDEX('Pre-transfer 2023 Points'!$D$16:$D$27,MATCH(1,MMULT(--('Pre-transfer 2023 Points'!$E$16:$L$27=D683),TRANSPOSE(COLUMN('Pre-transfer 2023 Points'!$E$16:$L$27)^0)),0))</f>
        <v>#N/A</v>
      </c>
    </row>
    <row r="684">
      <c r="A684" s="4">
        <v>683.0</v>
      </c>
      <c r="B684" s="4">
        <v>368.0</v>
      </c>
      <c r="C684" s="4" t="s">
        <v>768</v>
      </c>
      <c r="D684" s="4" t="s">
        <v>6587</v>
      </c>
      <c r="E684" s="4" t="s">
        <v>5766</v>
      </c>
      <c r="F684" s="4">
        <v>35.0</v>
      </c>
      <c r="G684" s="11"/>
      <c r="I684" t="str">
        <f t="array" ref="I684">INDEX('Pre-transfer 2023 Points'!$D$16:$D$27,MATCH(1,MMULT(--('Pre-transfer 2023 Points'!$E$16:$L$27=D684),TRANSPOSE(COLUMN('Pre-transfer 2023 Points'!$E$16:$L$27)^0)),0))</f>
        <v>#N/A</v>
      </c>
    </row>
    <row r="685">
      <c r="A685" s="4">
        <v>684.0</v>
      </c>
      <c r="B685" s="4"/>
      <c r="C685" s="4" t="s">
        <v>5776</v>
      </c>
      <c r="D685" s="4" t="s">
        <v>7126</v>
      </c>
      <c r="E685" s="4" t="s">
        <v>4608</v>
      </c>
      <c r="F685" s="4">
        <v>35.0</v>
      </c>
      <c r="G685" s="11"/>
      <c r="I685" t="str">
        <f t="array" ref="I685">INDEX('Pre-transfer 2023 Points'!$D$16:$D$27,MATCH(1,MMULT(--('Pre-transfer 2023 Points'!$E$16:$L$27=D685),TRANSPOSE(COLUMN('Pre-transfer 2023 Points'!$E$16:$L$27)^0)),0))</f>
        <v>#N/A</v>
      </c>
    </row>
    <row r="686">
      <c r="A686" s="4">
        <v>685.0</v>
      </c>
      <c r="B686" s="4">
        <v>814.0</v>
      </c>
      <c r="C686" s="4" t="s">
        <v>236</v>
      </c>
      <c r="D686" s="4" t="s">
        <v>6707</v>
      </c>
      <c r="E686" s="4" t="s">
        <v>8968</v>
      </c>
      <c r="F686" s="4">
        <v>35.0</v>
      </c>
      <c r="G686" s="11"/>
      <c r="I686" t="str">
        <f t="array" ref="I686">INDEX('Pre-transfer 2023 Points'!$D$16:$D$27,MATCH(1,MMULT(--('Pre-transfer 2023 Points'!$E$16:$L$27=D686),TRANSPOSE(COLUMN('Pre-transfer 2023 Points'!$E$16:$L$27)^0)),0))</f>
        <v>#N/A</v>
      </c>
    </row>
    <row r="687">
      <c r="A687" s="4">
        <v>686.0</v>
      </c>
      <c r="B687" s="4">
        <v>687.0</v>
      </c>
      <c r="C687" s="4" t="s">
        <v>89</v>
      </c>
      <c r="D687" s="4" t="s">
        <v>7069</v>
      </c>
      <c r="E687" s="4" t="s">
        <v>8592</v>
      </c>
      <c r="F687" s="4">
        <v>35.0</v>
      </c>
      <c r="G687" s="11"/>
      <c r="I687" t="str">
        <f t="array" ref="I687">INDEX('Pre-transfer 2023 Points'!$D$16:$D$27,MATCH(1,MMULT(--('Pre-transfer 2023 Points'!$E$16:$L$27=D687),TRANSPOSE(COLUMN('Pre-transfer 2023 Points'!$E$16:$L$27)^0)),0))</f>
        <v>#N/A</v>
      </c>
    </row>
    <row r="688">
      <c r="A688" s="4">
        <v>687.0</v>
      </c>
      <c r="B688" s="4">
        <v>290.0</v>
      </c>
      <c r="C688" s="4" t="s">
        <v>4896</v>
      </c>
      <c r="D688" s="4" t="s">
        <v>6912</v>
      </c>
      <c r="E688" s="4" t="s">
        <v>102</v>
      </c>
      <c r="F688" s="4">
        <v>35.0</v>
      </c>
      <c r="G688" s="11"/>
      <c r="I688" t="str">
        <f t="array" ref="I688">INDEX('Pre-transfer 2023 Points'!$D$16:$D$27,MATCH(1,MMULT(--('Pre-transfer 2023 Points'!$E$16:$L$27=D688),TRANSPOSE(COLUMN('Pre-transfer 2023 Points'!$E$16:$L$27)^0)),0))</f>
        <v>#N/A</v>
      </c>
    </row>
    <row r="689">
      <c r="A689" s="4">
        <v>688.0</v>
      </c>
      <c r="B689" s="4">
        <v>1159.0</v>
      </c>
      <c r="C689" s="4" t="s">
        <v>5952</v>
      </c>
      <c r="D689" s="4" t="s">
        <v>6862</v>
      </c>
      <c r="E689" s="4" t="s">
        <v>8594</v>
      </c>
      <c r="F689" s="4">
        <v>35.0</v>
      </c>
      <c r="G689" s="11"/>
      <c r="I689" t="str">
        <f t="array" ref="I689">INDEX('Pre-transfer 2023 Points'!$D$16:$D$27,MATCH(1,MMULT(--('Pre-transfer 2023 Points'!$E$16:$L$27=D689),TRANSPOSE(COLUMN('Pre-transfer 2023 Points'!$E$16:$L$27)^0)),0))</f>
        <v>#N/A</v>
      </c>
    </row>
    <row r="690">
      <c r="A690" s="4">
        <v>689.0</v>
      </c>
      <c r="B690" s="4"/>
      <c r="C690" s="4" t="s">
        <v>5776</v>
      </c>
      <c r="D690" s="4" t="s">
        <v>7135</v>
      </c>
      <c r="E690" s="4" t="s">
        <v>5816</v>
      </c>
      <c r="F690" s="4">
        <v>35.0</v>
      </c>
      <c r="G690" s="11"/>
      <c r="I690" t="str">
        <f t="array" ref="I690">INDEX('Pre-transfer 2023 Points'!$D$16:$D$27,MATCH(1,MMULT(--('Pre-transfer 2023 Points'!$E$16:$L$27=D690),TRANSPOSE(COLUMN('Pre-transfer 2023 Points'!$E$16:$L$27)^0)),0))</f>
        <v>#N/A</v>
      </c>
    </row>
    <row r="691">
      <c r="A691" s="4">
        <v>690.0</v>
      </c>
      <c r="B691" s="4">
        <v>1338.0</v>
      </c>
      <c r="C691" s="4" t="s">
        <v>5531</v>
      </c>
      <c r="D691" s="4" t="s">
        <v>7146</v>
      </c>
      <c r="E691" s="4" t="s">
        <v>5775</v>
      </c>
      <c r="F691" s="4">
        <v>34.0</v>
      </c>
      <c r="G691" s="11"/>
      <c r="I691" t="str">
        <f t="array" ref="I691">INDEX('Pre-transfer 2023 Points'!$D$16:$D$27,MATCH(1,MMULT(--('Pre-transfer 2023 Points'!$E$16:$L$27=D691),TRANSPOSE(COLUMN('Pre-transfer 2023 Points'!$E$16:$L$27)^0)),0))</f>
        <v>#N/A</v>
      </c>
    </row>
    <row r="692">
      <c r="A692" s="4">
        <v>691.0</v>
      </c>
      <c r="B692" s="4">
        <v>1430.0</v>
      </c>
      <c r="C692" s="4" t="s">
        <v>8776</v>
      </c>
      <c r="D692" s="4" t="s">
        <v>6948</v>
      </c>
      <c r="E692" s="4" t="s">
        <v>157</v>
      </c>
      <c r="F692" s="4">
        <v>34.0</v>
      </c>
      <c r="G692" s="11"/>
      <c r="I692" t="str">
        <f t="array" ref="I692">INDEX('Pre-transfer 2023 Points'!$D$16:$D$27,MATCH(1,MMULT(--('Pre-transfer 2023 Points'!$E$16:$L$27=D692),TRANSPOSE(COLUMN('Pre-transfer 2023 Points'!$E$16:$L$27)^0)),0))</f>
        <v>#N/A</v>
      </c>
    </row>
    <row r="693">
      <c r="A693" s="4">
        <v>692.0</v>
      </c>
      <c r="B693" s="4">
        <v>413.0</v>
      </c>
      <c r="C693" s="4" t="s">
        <v>1428</v>
      </c>
      <c r="D693" s="4" t="s">
        <v>6869</v>
      </c>
      <c r="E693" s="4" t="s">
        <v>8588</v>
      </c>
      <c r="F693" s="4">
        <v>34.0</v>
      </c>
      <c r="G693" s="11"/>
      <c r="I693" t="str">
        <f t="array" ref="I693">INDEX('Pre-transfer 2023 Points'!$D$16:$D$27,MATCH(1,MMULT(--('Pre-transfer 2023 Points'!$E$16:$L$27=D693),TRANSPOSE(COLUMN('Pre-transfer 2023 Points'!$E$16:$L$27)^0)),0))</f>
        <v>#N/A</v>
      </c>
    </row>
    <row r="694">
      <c r="A694" s="4">
        <v>693.0</v>
      </c>
      <c r="B694" s="4"/>
      <c r="C694" s="4" t="s">
        <v>5776</v>
      </c>
      <c r="D694" s="4" t="s">
        <v>6579</v>
      </c>
      <c r="E694" s="4" t="s">
        <v>4689</v>
      </c>
      <c r="F694" s="4">
        <v>34.0</v>
      </c>
      <c r="G694" s="11"/>
      <c r="I694" t="str">
        <f t="array" ref="I694">INDEX('Pre-transfer 2023 Points'!$D$16:$D$27,MATCH(1,MMULT(--('Pre-transfer 2023 Points'!$E$16:$L$27=D694),TRANSPOSE(COLUMN('Pre-transfer 2023 Points'!$E$16:$L$27)^0)),0))</f>
        <v>#N/A</v>
      </c>
    </row>
    <row r="695">
      <c r="A695" s="4">
        <v>694.0</v>
      </c>
      <c r="B695" s="4">
        <v>613.0</v>
      </c>
      <c r="C695" s="4" t="s">
        <v>934</v>
      </c>
      <c r="D695" s="4" t="s">
        <v>6959</v>
      </c>
      <c r="E695" s="4" t="s">
        <v>5793</v>
      </c>
      <c r="F695" s="4">
        <v>34.0</v>
      </c>
      <c r="G695" s="11"/>
      <c r="I695" t="str">
        <f t="array" ref="I695">INDEX('Pre-transfer 2023 Points'!$D$16:$D$27,MATCH(1,MMULT(--('Pre-transfer 2023 Points'!$E$16:$L$27=D695),TRANSPOSE(COLUMN('Pre-transfer 2023 Points'!$E$16:$L$27)^0)),0))</f>
        <v>#N/A</v>
      </c>
    </row>
    <row r="696">
      <c r="A696" s="4">
        <v>695.0</v>
      </c>
      <c r="B696" s="4"/>
      <c r="C696" s="4" t="s">
        <v>5776</v>
      </c>
      <c r="D696" s="4" t="s">
        <v>7156</v>
      </c>
      <c r="E696" s="4" t="s">
        <v>4959</v>
      </c>
      <c r="F696" s="4">
        <v>34.0</v>
      </c>
      <c r="G696" s="11"/>
      <c r="I696" t="str">
        <f t="array" ref="I696">INDEX('Pre-transfer 2023 Points'!$D$16:$D$27,MATCH(1,MMULT(--('Pre-transfer 2023 Points'!$E$16:$L$27=D696),TRANSPOSE(COLUMN('Pre-transfer 2023 Points'!$E$16:$L$27)^0)),0))</f>
        <v>#N/A</v>
      </c>
    </row>
    <row r="697">
      <c r="A697" s="4">
        <v>696.0</v>
      </c>
      <c r="B697" s="4">
        <v>1001.0</v>
      </c>
      <c r="C697" s="4" t="s">
        <v>4365</v>
      </c>
      <c r="D697" s="4" t="s">
        <v>7017</v>
      </c>
      <c r="E697" s="4" t="s">
        <v>4330</v>
      </c>
      <c r="F697" s="4">
        <v>34.0</v>
      </c>
      <c r="G697" s="11"/>
      <c r="I697" t="str">
        <f t="array" ref="I697">INDEX('Pre-transfer 2023 Points'!$D$16:$D$27,MATCH(1,MMULT(--('Pre-transfer 2023 Points'!$E$16:$L$27=D697),TRANSPOSE(COLUMN('Pre-transfer 2023 Points'!$E$16:$L$27)^0)),0))</f>
        <v>#N/A</v>
      </c>
    </row>
    <row r="698">
      <c r="A698" s="4">
        <v>697.0</v>
      </c>
      <c r="B698" s="4"/>
      <c r="C698" s="4" t="s">
        <v>5776</v>
      </c>
      <c r="D698" s="4" t="s">
        <v>6700</v>
      </c>
      <c r="E698" s="4" t="s">
        <v>8631</v>
      </c>
      <c r="F698" s="4">
        <v>34.0</v>
      </c>
      <c r="G698" s="11"/>
      <c r="I698" t="str">
        <f t="array" ref="I698">INDEX('Pre-transfer 2023 Points'!$D$16:$D$27,MATCH(1,MMULT(--('Pre-transfer 2023 Points'!$E$16:$L$27=D698),TRANSPOSE(COLUMN('Pre-transfer 2023 Points'!$E$16:$L$27)^0)),0))</f>
        <v>#N/A</v>
      </c>
    </row>
    <row r="699">
      <c r="A699" s="4">
        <v>698.0</v>
      </c>
      <c r="B699" s="4">
        <v>766.0</v>
      </c>
      <c r="C699" s="4" t="s">
        <v>733</v>
      </c>
      <c r="D699" s="4" t="s">
        <v>6525</v>
      </c>
      <c r="E699" s="4" t="s">
        <v>8590</v>
      </c>
      <c r="F699" s="4">
        <v>34.0</v>
      </c>
      <c r="G699" s="11"/>
      <c r="I699" t="str">
        <f t="array" ref="I699">INDEX('Pre-transfer 2023 Points'!$D$16:$D$27,MATCH(1,MMULT(--('Pre-transfer 2023 Points'!$E$16:$L$27=D699),TRANSPOSE(COLUMN('Pre-transfer 2023 Points'!$E$16:$L$27)^0)),0))</f>
        <v>#N/A</v>
      </c>
    </row>
    <row r="700">
      <c r="A700" s="4">
        <v>699.0</v>
      </c>
      <c r="B700" s="4">
        <v>863.0</v>
      </c>
      <c r="C700" s="4" t="s">
        <v>500</v>
      </c>
      <c r="D700" s="4" t="s">
        <v>7046</v>
      </c>
      <c r="E700" s="4" t="s">
        <v>8661</v>
      </c>
      <c r="F700" s="4">
        <v>34.0</v>
      </c>
      <c r="G700" s="11"/>
      <c r="I700" t="str">
        <f t="array" ref="I700">INDEX('Pre-transfer 2023 Points'!$D$16:$D$27,MATCH(1,MMULT(--('Pre-transfer 2023 Points'!$E$16:$L$27=D700),TRANSPOSE(COLUMN('Pre-transfer 2023 Points'!$E$16:$L$27)^0)),0))</f>
        <v>#N/A</v>
      </c>
    </row>
    <row r="701">
      <c r="A701" s="4">
        <v>700.0</v>
      </c>
      <c r="B701" s="4">
        <v>878.0</v>
      </c>
      <c r="C701" s="4" t="s">
        <v>4718</v>
      </c>
      <c r="D701" s="4" t="s">
        <v>6972</v>
      </c>
      <c r="E701" s="4" t="s">
        <v>8970</v>
      </c>
      <c r="F701" s="4">
        <v>34.0</v>
      </c>
      <c r="G701" s="11"/>
      <c r="I701" t="str">
        <f t="array" ref="I701">INDEX('Pre-transfer 2023 Points'!$D$16:$D$27,MATCH(1,MMULT(--('Pre-transfer 2023 Points'!$E$16:$L$27=D701),TRANSPOSE(COLUMN('Pre-transfer 2023 Points'!$E$16:$L$27)^0)),0))</f>
        <v>#N/A</v>
      </c>
    </row>
    <row r="702">
      <c r="A702" s="4">
        <v>701.0</v>
      </c>
      <c r="B702" s="4">
        <v>2293.0</v>
      </c>
      <c r="C702" s="4" t="s">
        <v>9016</v>
      </c>
      <c r="D702" s="4" t="s">
        <v>7174</v>
      </c>
      <c r="E702" s="4"/>
      <c r="F702" s="4">
        <v>34.0</v>
      </c>
      <c r="G702" s="11"/>
      <c r="I702" t="str">
        <f t="array" ref="I702">INDEX('Pre-transfer 2023 Points'!$D$16:$D$27,MATCH(1,MMULT(--('Pre-transfer 2023 Points'!$E$16:$L$27=D702),TRANSPOSE(COLUMN('Pre-transfer 2023 Points'!$E$16:$L$27)^0)),0))</f>
        <v>#N/A</v>
      </c>
    </row>
    <row r="703">
      <c r="A703" s="4">
        <v>702.0</v>
      </c>
      <c r="B703" s="4">
        <v>1801.0</v>
      </c>
      <c r="C703" s="4" t="s">
        <v>4751</v>
      </c>
      <c r="D703" s="4" t="s">
        <v>7151</v>
      </c>
      <c r="E703" s="4" t="s">
        <v>8725</v>
      </c>
      <c r="F703" s="4">
        <v>34.0</v>
      </c>
      <c r="G703" s="11"/>
      <c r="I703" t="str">
        <f t="array" ref="I703">INDEX('Pre-transfer 2023 Points'!$D$16:$D$27,MATCH(1,MMULT(--('Pre-transfer 2023 Points'!$E$16:$L$27=D703),TRANSPOSE(COLUMN('Pre-transfer 2023 Points'!$E$16:$L$27)^0)),0))</f>
        <v>#N/A</v>
      </c>
    </row>
    <row r="704">
      <c r="A704" s="4">
        <v>703.0</v>
      </c>
      <c r="B704" s="4">
        <v>671.0</v>
      </c>
      <c r="C704" s="4" t="s">
        <v>265</v>
      </c>
      <c r="D704" s="4" t="s">
        <v>6849</v>
      </c>
      <c r="E704" s="4" t="s">
        <v>8597</v>
      </c>
      <c r="F704" s="4">
        <v>34.0</v>
      </c>
      <c r="G704" s="11"/>
      <c r="I704" t="str">
        <f t="array" ref="I704">INDEX('Pre-transfer 2023 Points'!$D$16:$D$27,MATCH(1,MMULT(--('Pre-transfer 2023 Points'!$E$16:$L$27=D704),TRANSPOSE(COLUMN('Pre-transfer 2023 Points'!$E$16:$L$27)^0)),0))</f>
        <v>#N/A</v>
      </c>
    </row>
    <row r="705">
      <c r="A705" s="4">
        <v>704.0</v>
      </c>
      <c r="B705" s="4">
        <v>716.0</v>
      </c>
      <c r="C705" s="4" t="s">
        <v>4404</v>
      </c>
      <c r="D705" s="4" t="s">
        <v>7130</v>
      </c>
      <c r="E705" s="4" t="s">
        <v>8613</v>
      </c>
      <c r="F705" s="4">
        <v>34.0</v>
      </c>
      <c r="G705" s="11"/>
      <c r="I705" t="str">
        <f t="array" ref="I705">INDEX('Pre-transfer 2023 Points'!$D$16:$D$27,MATCH(1,MMULT(--('Pre-transfer 2023 Points'!$E$16:$L$27=D705),TRANSPOSE(COLUMN('Pre-transfer 2023 Points'!$E$16:$L$27)^0)),0))</f>
        <v>#N/A</v>
      </c>
    </row>
    <row r="706">
      <c r="A706" s="4">
        <v>705.0</v>
      </c>
      <c r="B706" s="4">
        <v>1127.0</v>
      </c>
      <c r="C706" s="4" t="s">
        <v>309</v>
      </c>
      <c r="D706" s="4" t="s">
        <v>6996</v>
      </c>
      <c r="E706" s="4" t="s">
        <v>5888</v>
      </c>
      <c r="F706" s="4">
        <v>34.0</v>
      </c>
      <c r="G706" s="11"/>
      <c r="I706" t="str">
        <f t="array" ref="I706">INDEX('Pre-transfer 2023 Points'!$D$16:$D$27,MATCH(1,MMULT(--('Pre-transfer 2023 Points'!$E$16:$L$27=D706),TRANSPOSE(COLUMN('Pre-transfer 2023 Points'!$E$16:$L$27)^0)),0))</f>
        <v>#N/A</v>
      </c>
    </row>
    <row r="707">
      <c r="A707" s="4">
        <v>706.0</v>
      </c>
      <c r="B707" s="4">
        <v>767.0</v>
      </c>
      <c r="C707" s="4" t="s">
        <v>1229</v>
      </c>
      <c r="D707" s="4" t="s">
        <v>6709</v>
      </c>
      <c r="E707" s="4" t="s">
        <v>4851</v>
      </c>
      <c r="F707" s="4">
        <v>34.0</v>
      </c>
      <c r="G707" s="11"/>
      <c r="I707" t="str">
        <f t="array" ref="I707">INDEX('Pre-transfer 2023 Points'!$D$16:$D$27,MATCH(1,MMULT(--('Pre-transfer 2023 Points'!$E$16:$L$27=D707),TRANSPOSE(COLUMN('Pre-transfer 2023 Points'!$E$16:$L$27)^0)),0))</f>
        <v>#N/A</v>
      </c>
    </row>
    <row r="708">
      <c r="A708" s="4">
        <v>707.0</v>
      </c>
      <c r="B708" s="4">
        <v>795.0</v>
      </c>
      <c r="C708" s="4" t="s">
        <v>431</v>
      </c>
      <c r="D708" s="4" t="s">
        <v>6560</v>
      </c>
      <c r="E708" s="4" t="s">
        <v>8631</v>
      </c>
      <c r="F708" s="4">
        <v>33.0</v>
      </c>
      <c r="G708" s="11"/>
      <c r="I708" t="str">
        <f t="array" ref="I708">INDEX('Pre-transfer 2023 Points'!$D$16:$D$27,MATCH(1,MMULT(--('Pre-transfer 2023 Points'!$E$16:$L$27=D708),TRANSPOSE(COLUMN('Pre-transfer 2023 Points'!$E$16:$L$27)^0)),0))</f>
        <v>#N/A</v>
      </c>
    </row>
    <row r="709">
      <c r="A709" s="4">
        <v>708.0</v>
      </c>
      <c r="B709" s="4">
        <v>650.0</v>
      </c>
      <c r="C709" s="4" t="s">
        <v>449</v>
      </c>
      <c r="D709" s="4" t="s">
        <v>6459</v>
      </c>
      <c r="E709" s="4" t="s">
        <v>8622</v>
      </c>
      <c r="F709" s="4">
        <v>33.0</v>
      </c>
      <c r="G709" s="11"/>
      <c r="I709" t="str">
        <f t="array" ref="I709">INDEX('Pre-transfer 2023 Points'!$D$16:$D$27,MATCH(1,MMULT(--('Pre-transfer 2023 Points'!$E$16:$L$27=D709),TRANSPOSE(COLUMN('Pre-transfer 2023 Points'!$E$16:$L$27)^0)),0))</f>
        <v>#N/A</v>
      </c>
    </row>
    <row r="710">
      <c r="A710" s="4">
        <v>709.0</v>
      </c>
      <c r="B710" s="4">
        <v>2241.0</v>
      </c>
      <c r="C710" s="4" t="s">
        <v>9017</v>
      </c>
      <c r="D710" s="4" t="s">
        <v>7104</v>
      </c>
      <c r="E710" s="4" t="s">
        <v>6062</v>
      </c>
      <c r="F710" s="4">
        <v>33.0</v>
      </c>
      <c r="G710" s="11"/>
      <c r="I710" t="str">
        <f t="array" ref="I710">INDEX('Pre-transfer 2023 Points'!$D$16:$D$27,MATCH(1,MMULT(--('Pre-transfer 2023 Points'!$E$16:$L$27=D710),TRANSPOSE(COLUMN('Pre-transfer 2023 Points'!$E$16:$L$27)^0)),0))</f>
        <v>#N/A</v>
      </c>
    </row>
    <row r="711">
      <c r="A711" s="4">
        <v>710.0</v>
      </c>
      <c r="B711" s="4">
        <v>146.0</v>
      </c>
      <c r="C711" s="4" t="s">
        <v>1572</v>
      </c>
      <c r="D711" s="4" t="s">
        <v>6378</v>
      </c>
      <c r="E711" s="4" t="s">
        <v>8588</v>
      </c>
      <c r="F711" s="4">
        <v>33.0</v>
      </c>
      <c r="G711" s="11"/>
      <c r="I711" t="str">
        <f t="array" ref="I711">INDEX('Pre-transfer 2023 Points'!$D$16:$D$27,MATCH(1,MMULT(--('Pre-transfer 2023 Points'!$E$16:$L$27=D711),TRANSPOSE(COLUMN('Pre-transfer 2023 Points'!$E$16:$L$27)^0)),0))</f>
        <v>#N/A</v>
      </c>
    </row>
    <row r="712">
      <c r="A712" s="4">
        <v>711.0</v>
      </c>
      <c r="B712" s="4">
        <v>1058.0</v>
      </c>
      <c r="C712" s="4" t="s">
        <v>5177</v>
      </c>
      <c r="D712" s="4" t="s">
        <v>7164</v>
      </c>
      <c r="E712" s="4" t="s">
        <v>8618</v>
      </c>
      <c r="F712" s="4">
        <v>33.0</v>
      </c>
      <c r="G712" s="11"/>
      <c r="I712" t="str">
        <f t="array" ref="I712">INDEX('Pre-transfer 2023 Points'!$D$16:$D$27,MATCH(1,MMULT(--('Pre-transfer 2023 Points'!$E$16:$L$27=D712),TRANSPOSE(COLUMN('Pre-transfer 2023 Points'!$E$16:$L$27)^0)),0))</f>
        <v>#N/A</v>
      </c>
    </row>
    <row r="713">
      <c r="A713" s="4">
        <v>712.0</v>
      </c>
      <c r="B713" s="4"/>
      <c r="C713" s="4" t="s">
        <v>5776</v>
      </c>
      <c r="D713" s="4" t="s">
        <v>7168</v>
      </c>
      <c r="E713" s="4" t="s">
        <v>5985</v>
      </c>
      <c r="F713" s="4">
        <v>33.0</v>
      </c>
      <c r="G713" s="11"/>
      <c r="I713" t="str">
        <f t="array" ref="I713">INDEX('Pre-transfer 2023 Points'!$D$16:$D$27,MATCH(1,MMULT(--('Pre-transfer 2023 Points'!$E$16:$L$27=D713),TRANSPOSE(COLUMN('Pre-transfer 2023 Points'!$E$16:$L$27)^0)),0))</f>
        <v>#N/A</v>
      </c>
    </row>
    <row r="714">
      <c r="A714" s="4">
        <v>713.0</v>
      </c>
      <c r="B714" s="4">
        <v>602.0</v>
      </c>
      <c r="C714" s="4" t="s">
        <v>4379</v>
      </c>
      <c r="D714" s="4" t="s">
        <v>7171</v>
      </c>
      <c r="E714" s="4" t="s">
        <v>5766</v>
      </c>
      <c r="F714" s="4">
        <v>33.0</v>
      </c>
      <c r="G714" s="11"/>
      <c r="I714" t="str">
        <f t="array" ref="I714">INDEX('Pre-transfer 2023 Points'!$D$16:$D$27,MATCH(1,MMULT(--('Pre-transfer 2023 Points'!$E$16:$L$27=D714),TRANSPOSE(COLUMN('Pre-transfer 2023 Points'!$E$16:$L$27)^0)),0))</f>
        <v>#N/A</v>
      </c>
    </row>
    <row r="715">
      <c r="A715" s="4">
        <v>714.0</v>
      </c>
      <c r="B715" s="4">
        <v>1463.0</v>
      </c>
      <c r="C715" s="4" t="s">
        <v>5614</v>
      </c>
      <c r="D715" s="4" t="s">
        <v>7106</v>
      </c>
      <c r="E715" s="4" t="s">
        <v>5643</v>
      </c>
      <c r="F715" s="4">
        <v>32.0</v>
      </c>
      <c r="G715" s="11"/>
      <c r="I715" t="str">
        <f t="array" ref="I715">INDEX('Pre-transfer 2023 Points'!$D$16:$D$27,MATCH(1,MMULT(--('Pre-transfer 2023 Points'!$E$16:$L$27=D715),TRANSPOSE(COLUMN('Pre-transfer 2023 Points'!$E$16:$L$27)^0)),0))</f>
        <v>#N/A</v>
      </c>
    </row>
    <row r="716">
      <c r="A716" s="4">
        <v>715.0</v>
      </c>
      <c r="B716" s="4">
        <v>525.0</v>
      </c>
      <c r="C716" s="4" t="s">
        <v>4786</v>
      </c>
      <c r="D716" s="4" t="s">
        <v>6752</v>
      </c>
      <c r="E716" s="4" t="s">
        <v>8627</v>
      </c>
      <c r="F716" s="4">
        <v>32.0</v>
      </c>
      <c r="G716" s="11"/>
      <c r="I716" t="str">
        <f t="array" ref="I716">INDEX('Pre-transfer 2023 Points'!$D$16:$D$27,MATCH(1,MMULT(--('Pre-transfer 2023 Points'!$E$16:$L$27=D716),TRANSPOSE(COLUMN('Pre-transfer 2023 Points'!$E$16:$L$27)^0)),0))</f>
        <v>#N/A</v>
      </c>
    </row>
    <row r="717">
      <c r="A717" s="4">
        <v>716.0</v>
      </c>
      <c r="B717" s="4"/>
      <c r="C717" s="4" t="s">
        <v>5776</v>
      </c>
      <c r="D717" s="4" t="s">
        <v>7179</v>
      </c>
      <c r="E717" s="4" t="s">
        <v>5839</v>
      </c>
      <c r="F717" s="4">
        <v>32.0</v>
      </c>
      <c r="G717" s="11"/>
      <c r="I717" t="str">
        <f t="array" ref="I717">INDEX('Pre-transfer 2023 Points'!$D$16:$D$27,MATCH(1,MMULT(--('Pre-transfer 2023 Points'!$E$16:$L$27=D717),TRANSPOSE(COLUMN('Pre-transfer 2023 Points'!$E$16:$L$27)^0)),0))</f>
        <v>#N/A</v>
      </c>
    </row>
    <row r="718">
      <c r="A718" s="4">
        <v>717.0</v>
      </c>
      <c r="B718" s="4">
        <v>707.0</v>
      </c>
      <c r="C718" s="4" t="s">
        <v>784</v>
      </c>
      <c r="D718" s="4" t="s">
        <v>6900</v>
      </c>
      <c r="E718" s="4" t="s">
        <v>4465</v>
      </c>
      <c r="F718" s="4">
        <v>32.0</v>
      </c>
      <c r="G718" s="11"/>
      <c r="I718" t="str">
        <f t="array" ref="I718">INDEX('Pre-transfer 2023 Points'!$D$16:$D$27,MATCH(1,MMULT(--('Pre-transfer 2023 Points'!$E$16:$L$27=D718),TRANSPOSE(COLUMN('Pre-transfer 2023 Points'!$E$16:$L$27)^0)),0))</f>
        <v>#N/A</v>
      </c>
    </row>
    <row r="719">
      <c r="A719" s="4">
        <v>718.0</v>
      </c>
      <c r="B719" s="12"/>
      <c r="C719" s="4" t="s">
        <v>5776</v>
      </c>
      <c r="D719" s="4" t="s">
        <v>7105</v>
      </c>
      <c r="E719" s="4" t="s">
        <v>5840</v>
      </c>
      <c r="F719" s="4">
        <v>32.0</v>
      </c>
      <c r="G719" s="11"/>
      <c r="I719" t="str">
        <f t="array" ref="I719">INDEX('Pre-transfer 2023 Points'!$D$16:$D$27,MATCH(1,MMULT(--('Pre-transfer 2023 Points'!$E$16:$L$27=D719),TRANSPOSE(COLUMN('Pre-transfer 2023 Points'!$E$16:$L$27)^0)),0))</f>
        <v>#N/A</v>
      </c>
    </row>
    <row r="720">
      <c r="A720" s="4">
        <v>719.0</v>
      </c>
      <c r="B720" s="4">
        <v>1631.0</v>
      </c>
      <c r="C720" s="4" t="s">
        <v>4551</v>
      </c>
      <c r="D720" s="4" t="s">
        <v>7015</v>
      </c>
      <c r="E720" s="4" t="s">
        <v>8702</v>
      </c>
      <c r="F720" s="4">
        <v>32.0</v>
      </c>
      <c r="G720" s="11"/>
      <c r="I720" t="str">
        <f t="array" ref="I720">INDEX('Pre-transfer 2023 Points'!$D$16:$D$27,MATCH(1,MMULT(--('Pre-transfer 2023 Points'!$E$16:$L$27=D720),TRANSPOSE(COLUMN('Pre-transfer 2023 Points'!$E$16:$L$27)^0)),0))</f>
        <v>#N/A</v>
      </c>
    </row>
    <row r="721">
      <c r="A721" s="4">
        <v>720.0</v>
      </c>
      <c r="B721" s="4">
        <v>356.0</v>
      </c>
      <c r="C721" s="4" t="s">
        <v>4843</v>
      </c>
      <c r="D721" s="4" t="s">
        <v>6932</v>
      </c>
      <c r="E721" s="4" t="s">
        <v>8590</v>
      </c>
      <c r="F721" s="4">
        <v>32.0</v>
      </c>
      <c r="G721" s="11"/>
      <c r="I721" t="str">
        <f t="array" ref="I721">INDEX('Pre-transfer 2023 Points'!$D$16:$D$27,MATCH(1,MMULT(--('Pre-transfer 2023 Points'!$E$16:$L$27=D721),TRANSPOSE(COLUMN('Pre-transfer 2023 Points'!$E$16:$L$27)^0)),0))</f>
        <v>#N/A</v>
      </c>
    </row>
    <row r="722">
      <c r="A722" s="4">
        <v>721.0</v>
      </c>
      <c r="B722" s="4">
        <v>551.0</v>
      </c>
      <c r="C722" s="4" t="s">
        <v>5315</v>
      </c>
      <c r="D722" s="4" t="s">
        <v>6831</v>
      </c>
      <c r="E722" s="4" t="s">
        <v>8588</v>
      </c>
      <c r="F722" s="4">
        <v>32.0</v>
      </c>
      <c r="G722" s="11"/>
      <c r="I722" t="str">
        <f t="array" ref="I722">INDEX('Pre-transfer 2023 Points'!$D$16:$D$27,MATCH(1,MMULT(--('Pre-transfer 2023 Points'!$E$16:$L$27=D722),TRANSPOSE(COLUMN('Pre-transfer 2023 Points'!$E$16:$L$27)^0)),0))</f>
        <v>#N/A</v>
      </c>
    </row>
    <row r="723">
      <c r="A723" s="4">
        <v>722.0</v>
      </c>
      <c r="B723" s="4">
        <v>908.0</v>
      </c>
      <c r="C723" s="4" t="s">
        <v>5768</v>
      </c>
      <c r="D723" s="4" t="s">
        <v>6998</v>
      </c>
      <c r="E723" s="4" t="s">
        <v>1009</v>
      </c>
      <c r="F723" s="4">
        <v>32.0</v>
      </c>
      <c r="G723" s="11"/>
      <c r="I723" t="str">
        <f t="array" ref="I723">INDEX('Pre-transfer 2023 Points'!$D$16:$D$27,MATCH(1,MMULT(--('Pre-transfer 2023 Points'!$E$16:$L$27=D723),TRANSPOSE(COLUMN('Pre-transfer 2023 Points'!$E$16:$L$27)^0)),0))</f>
        <v>#N/A</v>
      </c>
    </row>
    <row r="724">
      <c r="A724" s="4">
        <v>723.0</v>
      </c>
      <c r="B724" s="4">
        <v>1332.0</v>
      </c>
      <c r="C724" s="4" t="s">
        <v>4525</v>
      </c>
      <c r="D724" s="4" t="s">
        <v>6943</v>
      </c>
      <c r="E724" s="4" t="s">
        <v>5814</v>
      </c>
      <c r="F724" s="4">
        <v>32.0</v>
      </c>
      <c r="G724" s="11"/>
      <c r="I724" t="str">
        <f t="array" ref="I724">INDEX('Pre-transfer 2023 Points'!$D$16:$D$27,MATCH(1,MMULT(--('Pre-transfer 2023 Points'!$E$16:$L$27=D724),TRANSPOSE(COLUMN('Pre-transfer 2023 Points'!$E$16:$L$27)^0)),0))</f>
        <v>#N/A</v>
      </c>
    </row>
    <row r="725">
      <c r="A725" s="4">
        <v>724.0</v>
      </c>
      <c r="B725" s="4"/>
      <c r="C725" s="4" t="s">
        <v>5776</v>
      </c>
      <c r="D725" s="4" t="s">
        <v>7173</v>
      </c>
      <c r="E725" s="4"/>
      <c r="F725" s="4">
        <v>32.0</v>
      </c>
      <c r="G725" s="11"/>
      <c r="I725" t="str">
        <f t="array" ref="I725">INDEX('Pre-transfer 2023 Points'!$D$16:$D$27,MATCH(1,MMULT(--('Pre-transfer 2023 Points'!$E$16:$L$27=D725),TRANSPOSE(COLUMN('Pre-transfer 2023 Points'!$E$16:$L$27)^0)),0))</f>
        <v>#N/A</v>
      </c>
    </row>
    <row r="726">
      <c r="A726" s="4">
        <v>725.0</v>
      </c>
      <c r="B726" s="4">
        <v>957.0</v>
      </c>
      <c r="C726" s="4" t="s">
        <v>5303</v>
      </c>
      <c r="D726" s="4" t="s">
        <v>6787</v>
      </c>
      <c r="E726" s="4" t="s">
        <v>8639</v>
      </c>
      <c r="F726" s="4">
        <v>32.0</v>
      </c>
      <c r="G726" s="11"/>
      <c r="I726" t="str">
        <f t="array" ref="I726">INDEX('Pre-transfer 2023 Points'!$D$16:$D$27,MATCH(1,MMULT(--('Pre-transfer 2023 Points'!$E$16:$L$27=D726),TRANSPOSE(COLUMN('Pre-transfer 2023 Points'!$E$16:$L$27)^0)),0))</f>
        <v>#N/A</v>
      </c>
    </row>
    <row r="727">
      <c r="A727" s="4">
        <v>726.0</v>
      </c>
      <c r="B727" s="4">
        <v>1842.0</v>
      </c>
      <c r="C727" s="4" t="s">
        <v>5496</v>
      </c>
      <c r="D727" s="4" t="s">
        <v>7181</v>
      </c>
      <c r="E727" s="4" t="s">
        <v>6191</v>
      </c>
      <c r="F727" s="4">
        <v>32.0</v>
      </c>
      <c r="G727" s="11"/>
      <c r="I727" t="str">
        <f t="array" ref="I727">INDEX('Pre-transfer 2023 Points'!$D$16:$D$27,MATCH(1,MMULT(--('Pre-transfer 2023 Points'!$E$16:$L$27=D727),TRANSPOSE(COLUMN('Pre-transfer 2023 Points'!$E$16:$L$27)^0)),0))</f>
        <v>#N/A</v>
      </c>
    </row>
    <row r="728">
      <c r="A728" s="4">
        <v>727.0</v>
      </c>
      <c r="B728" s="4">
        <v>478.0</v>
      </c>
      <c r="C728" s="4" t="s">
        <v>5394</v>
      </c>
      <c r="D728" s="4" t="s">
        <v>7165</v>
      </c>
      <c r="E728" s="4" t="s">
        <v>6149</v>
      </c>
      <c r="F728" s="4">
        <v>31.0</v>
      </c>
      <c r="G728" s="11"/>
      <c r="I728" t="str">
        <f t="array" ref="I728">INDEX('Pre-transfer 2023 Points'!$D$16:$D$27,MATCH(1,MMULT(--('Pre-transfer 2023 Points'!$E$16:$L$27=D728),TRANSPOSE(COLUMN('Pre-transfer 2023 Points'!$E$16:$L$27)^0)),0))</f>
        <v>#N/A</v>
      </c>
    </row>
    <row r="729">
      <c r="A729" s="4">
        <v>728.0</v>
      </c>
      <c r="B729" s="4">
        <v>1014.0</v>
      </c>
      <c r="C729" s="4" t="s">
        <v>9000</v>
      </c>
      <c r="D729" s="4" t="s">
        <v>7194</v>
      </c>
      <c r="E729" s="4" t="s">
        <v>5818</v>
      </c>
      <c r="F729" s="4">
        <v>31.0</v>
      </c>
      <c r="G729" s="11"/>
      <c r="I729" t="str">
        <f t="array" ref="I729">INDEX('Pre-transfer 2023 Points'!$D$16:$D$27,MATCH(1,MMULT(--('Pre-transfer 2023 Points'!$E$16:$L$27=D729),TRANSPOSE(COLUMN('Pre-transfer 2023 Points'!$E$16:$L$27)^0)),0))</f>
        <v>#N/A</v>
      </c>
    </row>
    <row r="730">
      <c r="A730" s="4">
        <v>729.0</v>
      </c>
      <c r="B730" s="4">
        <v>1211.0</v>
      </c>
      <c r="C730" s="4" t="s">
        <v>5850</v>
      </c>
      <c r="D730" s="4" t="s">
        <v>7024</v>
      </c>
      <c r="E730" s="4" t="s">
        <v>8600</v>
      </c>
      <c r="F730" s="4">
        <v>31.0</v>
      </c>
      <c r="G730" s="11"/>
      <c r="I730" t="str">
        <f t="array" ref="I730">INDEX('Pre-transfer 2023 Points'!$D$16:$D$27,MATCH(1,MMULT(--('Pre-transfer 2023 Points'!$E$16:$L$27=D730),TRANSPOSE(COLUMN('Pre-transfer 2023 Points'!$E$16:$L$27)^0)),0))</f>
        <v>#N/A</v>
      </c>
    </row>
    <row r="731">
      <c r="A731" s="4">
        <v>730.0</v>
      </c>
      <c r="B731" s="4">
        <v>470.0</v>
      </c>
      <c r="C731" s="4" t="s">
        <v>1287</v>
      </c>
      <c r="D731" s="4" t="s">
        <v>6934</v>
      </c>
      <c r="E731" s="4" t="s">
        <v>8592</v>
      </c>
      <c r="F731" s="4">
        <v>31.0</v>
      </c>
      <c r="G731" s="11"/>
      <c r="I731" t="str">
        <f t="array" ref="I731">INDEX('Pre-transfer 2023 Points'!$D$16:$D$27,MATCH(1,MMULT(--('Pre-transfer 2023 Points'!$E$16:$L$27=D731),TRANSPOSE(COLUMN('Pre-transfer 2023 Points'!$E$16:$L$27)^0)),0))</f>
        <v>#N/A</v>
      </c>
    </row>
    <row r="732">
      <c r="A732" s="4">
        <v>731.0</v>
      </c>
      <c r="B732" s="4">
        <v>1062.0</v>
      </c>
      <c r="C732" s="4" t="s">
        <v>4472</v>
      </c>
      <c r="D732" s="4" t="s">
        <v>6974</v>
      </c>
      <c r="E732" s="4" t="s">
        <v>8690</v>
      </c>
      <c r="F732" s="4">
        <v>31.0</v>
      </c>
      <c r="G732" s="11"/>
      <c r="I732" t="str">
        <f t="array" ref="I732">INDEX('Pre-transfer 2023 Points'!$D$16:$D$27,MATCH(1,MMULT(--('Pre-transfer 2023 Points'!$E$16:$L$27=D732),TRANSPOSE(COLUMN('Pre-transfer 2023 Points'!$E$16:$L$27)^0)),0))</f>
        <v>#N/A</v>
      </c>
    </row>
    <row r="733">
      <c r="A733" s="4">
        <v>732.0</v>
      </c>
      <c r="B733" s="4">
        <v>696.0</v>
      </c>
      <c r="C733" s="4" t="s">
        <v>4466</v>
      </c>
      <c r="D733" s="4" t="s">
        <v>7018</v>
      </c>
      <c r="E733" s="4" t="s">
        <v>115</v>
      </c>
      <c r="F733" s="4">
        <v>31.0</v>
      </c>
      <c r="G733" s="11"/>
      <c r="I733" t="str">
        <f t="array" ref="I733">INDEX('Pre-transfer 2023 Points'!$D$16:$D$27,MATCH(1,MMULT(--('Pre-transfer 2023 Points'!$E$16:$L$27=D733),TRANSPOSE(COLUMN('Pre-transfer 2023 Points'!$E$16:$L$27)^0)),0))</f>
        <v>#N/A</v>
      </c>
    </row>
    <row r="734">
      <c r="A734" s="4">
        <v>733.0</v>
      </c>
      <c r="B734" s="4">
        <v>1305.0</v>
      </c>
      <c r="C734" s="4" t="s">
        <v>573</v>
      </c>
      <c r="D734" s="4" t="s">
        <v>6756</v>
      </c>
      <c r="E734" s="4" t="s">
        <v>1231</v>
      </c>
      <c r="F734" s="4">
        <v>31.0</v>
      </c>
      <c r="G734" s="11"/>
      <c r="I734" t="str">
        <f t="array" ref="I734">INDEX('Pre-transfer 2023 Points'!$D$16:$D$27,MATCH(1,MMULT(--('Pre-transfer 2023 Points'!$E$16:$L$27=D734),TRANSPOSE(COLUMN('Pre-transfer 2023 Points'!$E$16:$L$27)^0)),0))</f>
        <v>#N/A</v>
      </c>
    </row>
    <row r="735">
      <c r="A735" s="4">
        <v>734.0</v>
      </c>
      <c r="B735" s="4">
        <v>1043.0</v>
      </c>
      <c r="C735" s="4" t="s">
        <v>1182</v>
      </c>
      <c r="D735" s="4" t="s">
        <v>7161</v>
      </c>
      <c r="E735" s="4"/>
      <c r="F735" s="4">
        <v>31.0</v>
      </c>
      <c r="G735" s="11"/>
      <c r="I735" t="str">
        <f t="array" ref="I735">INDEX('Pre-transfer 2023 Points'!$D$16:$D$27,MATCH(1,MMULT(--('Pre-transfer 2023 Points'!$E$16:$L$27=D735),TRANSPOSE(COLUMN('Pre-transfer 2023 Points'!$E$16:$L$27)^0)),0))</f>
        <v>#N/A</v>
      </c>
    </row>
    <row r="736">
      <c r="A736" s="4">
        <v>735.0</v>
      </c>
      <c r="B736" s="4"/>
      <c r="C736" s="4" t="s">
        <v>5776</v>
      </c>
      <c r="D736" s="4" t="s">
        <v>6695</v>
      </c>
      <c r="E736" s="4" t="s">
        <v>8651</v>
      </c>
      <c r="F736" s="4">
        <v>31.0</v>
      </c>
      <c r="G736" s="11"/>
      <c r="I736" t="str">
        <f t="array" ref="I736">INDEX('Pre-transfer 2023 Points'!$D$16:$D$27,MATCH(1,MMULT(--('Pre-transfer 2023 Points'!$E$16:$L$27=D736),TRANSPOSE(COLUMN('Pre-transfer 2023 Points'!$E$16:$L$27)^0)),0))</f>
        <v>#N/A</v>
      </c>
    </row>
    <row r="737">
      <c r="A737" s="4">
        <v>736.0</v>
      </c>
      <c r="B737" s="4">
        <v>1163.0</v>
      </c>
      <c r="C737" s="4" t="s">
        <v>511</v>
      </c>
      <c r="D737" s="4" t="s">
        <v>7013</v>
      </c>
      <c r="E737" s="4" t="s">
        <v>8591</v>
      </c>
      <c r="F737" s="4">
        <v>31.0</v>
      </c>
      <c r="G737" s="11"/>
      <c r="I737" t="str">
        <f t="array" ref="I737">INDEX('Pre-transfer 2023 Points'!$D$16:$D$27,MATCH(1,MMULT(--('Pre-transfer 2023 Points'!$E$16:$L$27=D737),TRANSPOSE(COLUMN('Pre-transfer 2023 Points'!$E$16:$L$27)^0)),0))</f>
        <v>#N/A</v>
      </c>
    </row>
    <row r="738">
      <c r="A738" s="4">
        <v>737.0</v>
      </c>
      <c r="B738" s="4">
        <v>771.0</v>
      </c>
      <c r="C738" s="4" t="s">
        <v>341</v>
      </c>
      <c r="D738" s="4" t="s">
        <v>7003</v>
      </c>
      <c r="E738" s="4" t="s">
        <v>4696</v>
      </c>
      <c r="F738" s="4">
        <v>31.0</v>
      </c>
      <c r="G738" s="11"/>
      <c r="I738" t="str">
        <f t="array" ref="I738">INDEX('Pre-transfer 2023 Points'!$D$16:$D$27,MATCH(1,MMULT(--('Pre-transfer 2023 Points'!$E$16:$L$27=D738),TRANSPOSE(COLUMN('Pre-transfer 2023 Points'!$E$16:$L$27)^0)),0))</f>
        <v>#N/A</v>
      </c>
    </row>
    <row r="739">
      <c r="A739" s="4">
        <v>738.0</v>
      </c>
      <c r="B739" s="4">
        <v>1766.0</v>
      </c>
      <c r="C739" s="4" t="s">
        <v>5300</v>
      </c>
      <c r="D739" s="4" t="s">
        <v>7199</v>
      </c>
      <c r="E739" s="4" t="s">
        <v>8737</v>
      </c>
      <c r="F739" s="4">
        <v>31.0</v>
      </c>
      <c r="G739" s="11"/>
      <c r="I739" t="str">
        <f t="array" ref="I739">INDEX('Pre-transfer 2023 Points'!$D$16:$D$27,MATCH(1,MMULT(--('Pre-transfer 2023 Points'!$E$16:$L$27=D739),TRANSPOSE(COLUMN('Pre-transfer 2023 Points'!$E$16:$L$27)^0)),0))</f>
        <v>#N/A</v>
      </c>
    </row>
    <row r="740">
      <c r="A740" s="4">
        <v>739.0</v>
      </c>
      <c r="B740" s="4">
        <v>1379.0</v>
      </c>
      <c r="C740" s="4" t="s">
        <v>466</v>
      </c>
      <c r="D740" s="4" t="s">
        <v>6616</v>
      </c>
      <c r="E740" s="4" t="s">
        <v>8596</v>
      </c>
      <c r="F740" s="4">
        <v>31.0</v>
      </c>
      <c r="G740" s="11"/>
      <c r="I740" t="str">
        <f t="array" ref="I740">INDEX('Pre-transfer 2023 Points'!$D$16:$D$27,MATCH(1,MMULT(--('Pre-transfer 2023 Points'!$E$16:$L$27=D740),TRANSPOSE(COLUMN('Pre-transfer 2023 Points'!$E$16:$L$27)^0)),0))</f>
        <v>#N/A</v>
      </c>
    </row>
    <row r="741">
      <c r="A741" s="4">
        <v>740.0</v>
      </c>
      <c r="B741" s="4">
        <v>1126.0</v>
      </c>
      <c r="C741" s="4" t="s">
        <v>1475</v>
      </c>
      <c r="D741" s="4" t="s">
        <v>6668</v>
      </c>
      <c r="E741" s="4" t="s">
        <v>8630</v>
      </c>
      <c r="F741" s="4">
        <v>31.0</v>
      </c>
      <c r="G741" s="11"/>
      <c r="I741" t="str">
        <f t="array" ref="I741">INDEX('Pre-transfer 2023 Points'!$D$16:$D$27,MATCH(1,MMULT(--('Pre-transfer 2023 Points'!$E$16:$L$27=D741),TRANSPOSE(COLUMN('Pre-transfer 2023 Points'!$E$16:$L$27)^0)),0))</f>
        <v>#N/A</v>
      </c>
    </row>
    <row r="742">
      <c r="A742" s="4">
        <v>741.0</v>
      </c>
      <c r="B742" s="4">
        <v>1193.0</v>
      </c>
      <c r="C742" s="4" t="s">
        <v>4348</v>
      </c>
      <c r="D742" s="4" t="s">
        <v>6860</v>
      </c>
      <c r="E742" s="4" t="s">
        <v>5857</v>
      </c>
      <c r="F742" s="4">
        <v>31.0</v>
      </c>
      <c r="G742" s="11"/>
      <c r="I742" t="str">
        <f t="array" ref="I742">INDEX('Pre-transfer 2023 Points'!$D$16:$D$27,MATCH(1,MMULT(--('Pre-transfer 2023 Points'!$E$16:$L$27=D742),TRANSPOSE(COLUMN('Pre-transfer 2023 Points'!$E$16:$L$27)^0)),0))</f>
        <v>#N/A</v>
      </c>
    </row>
    <row r="743">
      <c r="A743" s="4">
        <v>742.0</v>
      </c>
      <c r="B743" s="4"/>
      <c r="C743" s="4" t="s">
        <v>5776</v>
      </c>
      <c r="D743" s="4" t="s">
        <v>7198</v>
      </c>
      <c r="E743" s="4" t="s">
        <v>8736</v>
      </c>
      <c r="F743" s="4">
        <v>31.0</v>
      </c>
      <c r="G743" s="11"/>
      <c r="I743" t="str">
        <f t="array" ref="I743">INDEX('Pre-transfer 2023 Points'!$D$16:$D$27,MATCH(1,MMULT(--('Pre-transfer 2023 Points'!$E$16:$L$27=D743),TRANSPOSE(COLUMN('Pre-transfer 2023 Points'!$E$16:$L$27)^0)),0))</f>
        <v>#N/A</v>
      </c>
    </row>
    <row r="744">
      <c r="A744" s="4">
        <v>743.0</v>
      </c>
      <c r="B744" s="4">
        <v>475.0</v>
      </c>
      <c r="C744" s="4" t="s">
        <v>751</v>
      </c>
      <c r="D744" s="4" t="s">
        <v>6945</v>
      </c>
      <c r="E744" s="4" t="s">
        <v>8588</v>
      </c>
      <c r="F744" s="4">
        <v>31.0</v>
      </c>
      <c r="G744" s="11"/>
      <c r="I744" t="str">
        <f t="array" ref="I744">INDEX('Pre-transfer 2023 Points'!$D$16:$D$27,MATCH(1,MMULT(--('Pre-transfer 2023 Points'!$E$16:$L$27=D744),TRANSPOSE(COLUMN('Pre-transfer 2023 Points'!$E$16:$L$27)^0)),0))</f>
        <v>#N/A</v>
      </c>
    </row>
    <row r="745">
      <c r="A745" s="4">
        <v>744.0</v>
      </c>
      <c r="B745" s="4"/>
      <c r="C745" s="4" t="s">
        <v>5776</v>
      </c>
      <c r="D745" s="4" t="s">
        <v>6846</v>
      </c>
      <c r="E745" s="4" t="s">
        <v>8629</v>
      </c>
      <c r="F745" s="4">
        <v>31.0</v>
      </c>
      <c r="G745" s="11"/>
      <c r="I745" t="str">
        <f t="array" ref="I745">INDEX('Pre-transfer 2023 Points'!$D$16:$D$27,MATCH(1,MMULT(--('Pre-transfer 2023 Points'!$E$16:$L$27=D745),TRANSPOSE(COLUMN('Pre-transfer 2023 Points'!$E$16:$L$27)^0)),0))</f>
        <v>#N/A</v>
      </c>
    </row>
    <row r="746">
      <c r="A746" s="4">
        <v>745.0</v>
      </c>
      <c r="B746" s="4">
        <v>462.0</v>
      </c>
      <c r="C746" s="4" t="s">
        <v>5330</v>
      </c>
      <c r="D746" s="4" t="s">
        <v>6554</v>
      </c>
      <c r="E746" s="4" t="s">
        <v>5766</v>
      </c>
      <c r="F746" s="4">
        <v>31.0</v>
      </c>
      <c r="G746" s="11"/>
      <c r="I746" t="str">
        <f t="array" ref="I746">INDEX('Pre-transfer 2023 Points'!$D$16:$D$27,MATCH(1,MMULT(--('Pre-transfer 2023 Points'!$E$16:$L$27=D746),TRANSPOSE(COLUMN('Pre-transfer 2023 Points'!$E$16:$L$27)^0)),0))</f>
        <v>#N/A</v>
      </c>
    </row>
    <row r="747">
      <c r="A747" s="4">
        <v>746.0</v>
      </c>
      <c r="B747" s="4">
        <v>897.0</v>
      </c>
      <c r="C747" s="4" t="s">
        <v>295</v>
      </c>
      <c r="D747" s="4" t="s">
        <v>6880</v>
      </c>
      <c r="E747" s="4" t="s">
        <v>208</v>
      </c>
      <c r="F747" s="4">
        <v>31.0</v>
      </c>
      <c r="G747" s="11"/>
      <c r="I747" t="str">
        <f t="array" ref="I747">INDEX('Pre-transfer 2023 Points'!$D$16:$D$27,MATCH(1,MMULT(--('Pre-transfer 2023 Points'!$E$16:$L$27=D747),TRANSPOSE(COLUMN('Pre-transfer 2023 Points'!$E$16:$L$27)^0)),0))</f>
        <v>#N/A</v>
      </c>
    </row>
    <row r="748">
      <c r="A748" s="4">
        <v>747.0</v>
      </c>
      <c r="B748" s="4"/>
      <c r="C748" s="4" t="s">
        <v>5776</v>
      </c>
      <c r="D748" s="4" t="s">
        <v>7191</v>
      </c>
      <c r="E748" s="4" t="s">
        <v>757</v>
      </c>
      <c r="F748" s="4">
        <v>31.0</v>
      </c>
      <c r="G748" s="11"/>
      <c r="I748" t="str">
        <f t="array" ref="I748">INDEX('Pre-transfer 2023 Points'!$D$16:$D$27,MATCH(1,MMULT(--('Pre-transfer 2023 Points'!$E$16:$L$27=D748),TRANSPOSE(COLUMN('Pre-transfer 2023 Points'!$E$16:$L$27)^0)),0))</f>
        <v>#N/A</v>
      </c>
    </row>
    <row r="749">
      <c r="A749" s="4">
        <v>748.0</v>
      </c>
      <c r="B749" s="4">
        <v>660.0</v>
      </c>
      <c r="C749" s="4" t="s">
        <v>4484</v>
      </c>
      <c r="D749" s="4" t="s">
        <v>7205</v>
      </c>
      <c r="E749" s="4" t="s">
        <v>465</v>
      </c>
      <c r="F749" s="4">
        <v>30.0</v>
      </c>
      <c r="G749" s="11"/>
      <c r="I749" t="str">
        <f t="array" ref="I749">INDEX('Pre-transfer 2023 Points'!$D$16:$D$27,MATCH(1,MMULT(--('Pre-transfer 2023 Points'!$E$16:$L$27=D749),TRANSPOSE(COLUMN('Pre-transfer 2023 Points'!$E$16:$L$27)^0)),0))</f>
        <v>#N/A</v>
      </c>
    </row>
    <row r="750">
      <c r="A750" s="4">
        <v>749.0</v>
      </c>
      <c r="B750" s="4">
        <v>1805.0</v>
      </c>
      <c r="C750" s="4" t="s">
        <v>9018</v>
      </c>
      <c r="D750" s="4" t="s">
        <v>7204</v>
      </c>
      <c r="E750" s="4" t="s">
        <v>8772</v>
      </c>
      <c r="F750" s="4">
        <v>30.0</v>
      </c>
      <c r="G750" s="11"/>
      <c r="I750" t="str">
        <f t="array" ref="I750">INDEX('Pre-transfer 2023 Points'!$D$16:$D$27,MATCH(1,MMULT(--('Pre-transfer 2023 Points'!$E$16:$L$27=D750),TRANSPOSE(COLUMN('Pre-transfer 2023 Points'!$E$16:$L$27)^0)),0))</f>
        <v>#N/A</v>
      </c>
    </row>
    <row r="751">
      <c r="A751" s="4">
        <v>750.0</v>
      </c>
      <c r="B751" s="4">
        <v>843.0</v>
      </c>
      <c r="C751" s="4" t="s">
        <v>630</v>
      </c>
      <c r="D751" s="4" t="s">
        <v>6842</v>
      </c>
      <c r="E751" s="4" t="s">
        <v>5077</v>
      </c>
      <c r="F751" s="4">
        <v>30.0</v>
      </c>
      <c r="G751" s="11"/>
      <c r="I751" t="str">
        <f t="array" ref="I751">INDEX('Pre-transfer 2023 Points'!$D$16:$D$27,MATCH(1,MMULT(--('Pre-transfer 2023 Points'!$E$16:$L$27=D751),TRANSPOSE(COLUMN('Pre-transfer 2023 Points'!$E$16:$L$27)^0)),0))</f>
        <v>#N/A</v>
      </c>
    </row>
    <row r="752">
      <c r="A752" s="4">
        <v>751.0</v>
      </c>
      <c r="B752" s="4">
        <v>459.0</v>
      </c>
      <c r="C752" s="4" t="s">
        <v>4898</v>
      </c>
      <c r="D752" s="4" t="s">
        <v>6823</v>
      </c>
      <c r="E752" s="4" t="s">
        <v>8594</v>
      </c>
      <c r="F752" s="4">
        <v>30.0</v>
      </c>
      <c r="G752" s="11"/>
      <c r="I752" t="str">
        <f t="array" ref="I752">INDEX('Pre-transfer 2023 Points'!$D$16:$D$27,MATCH(1,MMULT(--('Pre-transfer 2023 Points'!$E$16:$L$27=D752),TRANSPOSE(COLUMN('Pre-transfer 2023 Points'!$E$16:$L$27)^0)),0))</f>
        <v>#N/A</v>
      </c>
    </row>
    <row r="753">
      <c r="A753" s="4">
        <v>752.0</v>
      </c>
      <c r="B753" s="4"/>
      <c r="C753" s="4" t="s">
        <v>5776</v>
      </c>
      <c r="D753" s="4" t="s">
        <v>7112</v>
      </c>
      <c r="E753" s="4" t="s">
        <v>8598</v>
      </c>
      <c r="F753" s="4">
        <v>30.0</v>
      </c>
      <c r="G753" s="11"/>
      <c r="I753" t="str">
        <f t="array" ref="I753">INDEX('Pre-transfer 2023 Points'!$D$16:$D$27,MATCH(1,MMULT(--('Pre-transfer 2023 Points'!$E$16:$L$27=D753),TRANSPOSE(COLUMN('Pre-transfer 2023 Points'!$E$16:$L$27)^0)),0))</f>
        <v>#N/A</v>
      </c>
    </row>
    <row r="754">
      <c r="A754" s="4">
        <v>753.0</v>
      </c>
      <c r="B754" s="4">
        <v>757.0</v>
      </c>
      <c r="C754" s="4" t="s">
        <v>470</v>
      </c>
      <c r="D754" s="4" t="s">
        <v>6729</v>
      </c>
      <c r="E754" s="4" t="s">
        <v>157</v>
      </c>
      <c r="F754" s="4">
        <v>30.0</v>
      </c>
      <c r="G754" s="11"/>
      <c r="I754" t="str">
        <f t="array" ref="I754">INDEX('Pre-transfer 2023 Points'!$D$16:$D$27,MATCH(1,MMULT(--('Pre-transfer 2023 Points'!$E$16:$L$27=D754),TRANSPOSE(COLUMN('Pre-transfer 2023 Points'!$E$16:$L$27)^0)),0))</f>
        <v>#N/A</v>
      </c>
    </row>
    <row r="755">
      <c r="A755" s="4">
        <v>754.0</v>
      </c>
      <c r="B755" s="4"/>
      <c r="C755" s="4" t="s">
        <v>5776</v>
      </c>
      <c r="D755" s="4" t="s">
        <v>7133</v>
      </c>
      <c r="E755" s="4" t="s">
        <v>5888</v>
      </c>
      <c r="F755" s="4">
        <v>30.0</v>
      </c>
      <c r="G755" s="11"/>
      <c r="I755" t="str">
        <f t="array" ref="I755">INDEX('Pre-transfer 2023 Points'!$D$16:$D$27,MATCH(1,MMULT(--('Pre-transfer 2023 Points'!$E$16:$L$27=D755),TRANSPOSE(COLUMN('Pre-transfer 2023 Points'!$E$16:$L$27)^0)),0))</f>
        <v>#N/A</v>
      </c>
    </row>
    <row r="756">
      <c r="A756" s="4">
        <v>755.0</v>
      </c>
      <c r="B756" s="4">
        <v>738.0</v>
      </c>
      <c r="C756" s="4" t="s">
        <v>701</v>
      </c>
      <c r="D756" s="4" t="s">
        <v>7144</v>
      </c>
      <c r="E756" s="4"/>
      <c r="F756" s="4">
        <v>30.0</v>
      </c>
      <c r="G756" s="11"/>
      <c r="I756" t="str">
        <f t="array" ref="I756">INDEX('Pre-transfer 2023 Points'!$D$16:$D$27,MATCH(1,MMULT(--('Pre-transfer 2023 Points'!$E$16:$L$27=D756),TRANSPOSE(COLUMN('Pre-transfer 2023 Points'!$E$16:$L$27)^0)),0))</f>
        <v>#N/A</v>
      </c>
    </row>
    <row r="757">
      <c r="A757" s="4">
        <v>756.0</v>
      </c>
      <c r="B757" s="4"/>
      <c r="C757" s="4" t="s">
        <v>5776</v>
      </c>
      <c r="D757" s="4" t="s">
        <v>7172</v>
      </c>
      <c r="E757" s="4" t="s">
        <v>8639</v>
      </c>
      <c r="F757" s="4">
        <v>30.0</v>
      </c>
      <c r="G757" s="11"/>
      <c r="I757" t="str">
        <f t="array" ref="I757">INDEX('Pre-transfer 2023 Points'!$D$16:$D$27,MATCH(1,MMULT(--('Pre-transfer 2023 Points'!$E$16:$L$27=D757),TRANSPOSE(COLUMN('Pre-transfer 2023 Points'!$E$16:$L$27)^0)),0))</f>
        <v>#N/A</v>
      </c>
    </row>
    <row r="758">
      <c r="A758" s="4">
        <v>757.0</v>
      </c>
      <c r="B758" s="4">
        <v>968.0</v>
      </c>
      <c r="C758" s="4" t="s">
        <v>661</v>
      </c>
      <c r="D758" s="4" t="s">
        <v>6911</v>
      </c>
      <c r="E758" s="4" t="s">
        <v>8588</v>
      </c>
      <c r="F758" s="4">
        <v>30.0</v>
      </c>
      <c r="G758" s="11"/>
      <c r="I758" t="str">
        <f t="array" ref="I758">INDEX('Pre-transfer 2023 Points'!$D$16:$D$27,MATCH(1,MMULT(--('Pre-transfer 2023 Points'!$E$16:$L$27=D758),TRANSPOSE(COLUMN('Pre-transfer 2023 Points'!$E$16:$L$27)^0)),0))</f>
        <v>#N/A</v>
      </c>
    </row>
    <row r="759">
      <c r="A759" s="4">
        <v>758.0</v>
      </c>
      <c r="B759" s="4">
        <v>629.0</v>
      </c>
      <c r="C759" s="4" t="s">
        <v>676</v>
      </c>
      <c r="D759" s="4" t="s">
        <v>6662</v>
      </c>
      <c r="E759" s="4" t="s">
        <v>8594</v>
      </c>
      <c r="F759" s="4">
        <v>30.0</v>
      </c>
      <c r="G759" s="11"/>
      <c r="I759" t="str">
        <f t="array" ref="I759">INDEX('Pre-transfer 2023 Points'!$D$16:$D$27,MATCH(1,MMULT(--('Pre-transfer 2023 Points'!$E$16:$L$27=D759),TRANSPOSE(COLUMN('Pre-transfer 2023 Points'!$E$16:$L$27)^0)),0))</f>
        <v>#N/A</v>
      </c>
    </row>
    <row r="760">
      <c r="A760" s="4">
        <v>759.0</v>
      </c>
      <c r="B760" s="4"/>
      <c r="C760" s="4" t="s">
        <v>5776</v>
      </c>
      <c r="D760" s="4" t="s">
        <v>7041</v>
      </c>
      <c r="E760" s="4" t="s">
        <v>4479</v>
      </c>
      <c r="F760" s="4">
        <v>30.0</v>
      </c>
      <c r="G760" s="11"/>
      <c r="I760" t="str">
        <f t="array" ref="I760">INDEX('Pre-transfer 2023 Points'!$D$16:$D$27,MATCH(1,MMULT(--('Pre-transfer 2023 Points'!$E$16:$L$27=D760),TRANSPOSE(COLUMN('Pre-transfer 2023 Points'!$E$16:$L$27)^0)),0))</f>
        <v>#N/A</v>
      </c>
    </row>
    <row r="761">
      <c r="A761" s="4">
        <v>760.0</v>
      </c>
      <c r="B761" s="4">
        <v>1032.0</v>
      </c>
      <c r="C761" s="4" t="s">
        <v>1420</v>
      </c>
      <c r="D761" s="4" t="s">
        <v>6967</v>
      </c>
      <c r="E761" s="4" t="s">
        <v>5337</v>
      </c>
      <c r="F761" s="4">
        <v>30.0</v>
      </c>
      <c r="G761" s="11"/>
      <c r="I761" t="str">
        <f t="array" ref="I761">INDEX('Pre-transfer 2023 Points'!$D$16:$D$27,MATCH(1,MMULT(--('Pre-transfer 2023 Points'!$E$16:$L$27=D761),TRANSPOSE(COLUMN('Pre-transfer 2023 Points'!$E$16:$L$27)^0)),0))</f>
        <v>#N/A</v>
      </c>
    </row>
    <row r="762">
      <c r="A762" s="4">
        <v>761.0</v>
      </c>
      <c r="B762" s="4">
        <v>808.0</v>
      </c>
      <c r="C762" s="4" t="s">
        <v>5105</v>
      </c>
      <c r="D762" s="4" t="s">
        <v>7071</v>
      </c>
      <c r="E762" s="4" t="s">
        <v>1350</v>
      </c>
      <c r="F762" s="4">
        <v>30.0</v>
      </c>
      <c r="G762" s="11"/>
      <c r="I762" t="str">
        <f t="array" ref="I762">INDEX('Pre-transfer 2023 Points'!$D$16:$D$27,MATCH(1,MMULT(--('Pre-transfer 2023 Points'!$E$16:$L$27=D762),TRANSPOSE(COLUMN('Pre-transfer 2023 Points'!$E$16:$L$27)^0)),0))</f>
        <v>#N/A</v>
      </c>
    </row>
    <row r="763">
      <c r="A763" s="4">
        <v>762.0</v>
      </c>
      <c r="B763" s="4">
        <v>372.0</v>
      </c>
      <c r="C763" s="4" t="s">
        <v>5028</v>
      </c>
      <c r="D763" s="4" t="s">
        <v>7127</v>
      </c>
      <c r="E763" s="4" t="s">
        <v>8589</v>
      </c>
      <c r="F763" s="4">
        <v>30.0</v>
      </c>
      <c r="G763" s="11"/>
      <c r="I763" t="str">
        <f t="array" ref="I763">INDEX('Pre-transfer 2023 Points'!$D$16:$D$27,MATCH(1,MMULT(--('Pre-transfer 2023 Points'!$E$16:$L$27=D763),TRANSPOSE(COLUMN('Pre-transfer 2023 Points'!$E$16:$L$27)^0)),0))</f>
        <v>#N/A</v>
      </c>
    </row>
    <row r="764">
      <c r="A764" s="4">
        <v>763.0</v>
      </c>
      <c r="B764" s="4">
        <v>556.0</v>
      </c>
      <c r="C764" s="4" t="s">
        <v>4557</v>
      </c>
      <c r="D764" s="4" t="s">
        <v>6942</v>
      </c>
      <c r="E764" s="4" t="s">
        <v>8589</v>
      </c>
      <c r="F764" s="4">
        <v>30.0</v>
      </c>
      <c r="G764" s="11"/>
      <c r="I764" t="str">
        <f t="array" ref="I764">INDEX('Pre-transfer 2023 Points'!$D$16:$D$27,MATCH(1,MMULT(--('Pre-transfer 2023 Points'!$E$16:$L$27=D764),TRANSPOSE(COLUMN('Pre-transfer 2023 Points'!$E$16:$L$27)^0)),0))</f>
        <v>#N/A</v>
      </c>
    </row>
    <row r="765">
      <c r="A765" s="4">
        <v>764.0</v>
      </c>
      <c r="B765" s="4">
        <v>1367.0</v>
      </c>
      <c r="C765" s="4" t="s">
        <v>9019</v>
      </c>
      <c r="D765" s="4" t="s">
        <v>6885</v>
      </c>
      <c r="E765" s="4" t="s">
        <v>4731</v>
      </c>
      <c r="F765" s="4">
        <v>30.0</v>
      </c>
      <c r="G765" s="11"/>
      <c r="I765" t="str">
        <f t="array" ref="I765">INDEX('Pre-transfer 2023 Points'!$D$16:$D$27,MATCH(1,MMULT(--('Pre-transfer 2023 Points'!$E$16:$L$27=D765),TRANSPOSE(COLUMN('Pre-transfer 2023 Points'!$E$16:$L$27)^0)),0))</f>
        <v>#N/A</v>
      </c>
    </row>
    <row r="766">
      <c r="A766" s="4">
        <v>765.0</v>
      </c>
      <c r="B766" s="12"/>
      <c r="C766" s="4" t="s">
        <v>5776</v>
      </c>
      <c r="D766" s="4" t="s">
        <v>5686</v>
      </c>
      <c r="E766" s="4" t="s">
        <v>139</v>
      </c>
      <c r="F766" s="4">
        <v>29.0</v>
      </c>
      <c r="G766" s="11"/>
      <c r="I766" t="str">
        <f t="array" ref="I766">INDEX('Pre-transfer 2023 Points'!$D$16:$D$27,MATCH(1,MMULT(--('Pre-transfer 2023 Points'!$E$16:$L$27=D766),TRANSPOSE(COLUMN('Pre-transfer 2023 Points'!$E$16:$L$27)^0)),0))</f>
        <v>#N/A</v>
      </c>
    </row>
    <row r="767">
      <c r="A767" s="4">
        <v>766.0</v>
      </c>
      <c r="B767" s="4">
        <v>1073.0</v>
      </c>
      <c r="C767" s="4" t="s">
        <v>8611</v>
      </c>
      <c r="D767" s="4" t="s">
        <v>7138</v>
      </c>
      <c r="E767" s="4" t="s">
        <v>4314</v>
      </c>
      <c r="F767" s="4">
        <v>29.0</v>
      </c>
      <c r="G767" s="11"/>
      <c r="I767" t="str">
        <f t="array" ref="I767">INDEX('Pre-transfer 2023 Points'!$D$16:$D$27,MATCH(1,MMULT(--('Pre-transfer 2023 Points'!$E$16:$L$27=D767),TRANSPOSE(COLUMN('Pre-transfer 2023 Points'!$E$16:$L$27)^0)),0))</f>
        <v>#N/A</v>
      </c>
    </row>
    <row r="768">
      <c r="A768" s="4">
        <v>767.0</v>
      </c>
      <c r="B768" s="4"/>
      <c r="C768" s="4" t="s">
        <v>5776</v>
      </c>
      <c r="D768" s="4" t="s">
        <v>7233</v>
      </c>
      <c r="E768" s="4" t="s">
        <v>5935</v>
      </c>
      <c r="F768" s="4">
        <v>29.0</v>
      </c>
      <c r="G768" s="11"/>
      <c r="I768" t="str">
        <f t="array" ref="I768">INDEX('Pre-transfer 2023 Points'!$D$16:$D$27,MATCH(1,MMULT(--('Pre-transfer 2023 Points'!$E$16:$L$27=D768),TRANSPOSE(COLUMN('Pre-transfer 2023 Points'!$E$16:$L$27)^0)),0))</f>
        <v>#N/A</v>
      </c>
    </row>
    <row r="769">
      <c r="A769" s="4">
        <v>768.0</v>
      </c>
      <c r="B769" s="12"/>
      <c r="C769" s="4" t="s">
        <v>5776</v>
      </c>
      <c r="D769" s="4" t="s">
        <v>7232</v>
      </c>
      <c r="E769" s="4" t="s">
        <v>8626</v>
      </c>
      <c r="F769" s="4">
        <v>29.0</v>
      </c>
      <c r="G769" s="11"/>
      <c r="I769" t="str">
        <f t="array" ref="I769">INDEX('Pre-transfer 2023 Points'!$D$16:$D$27,MATCH(1,MMULT(--('Pre-transfer 2023 Points'!$E$16:$L$27=D769),TRANSPOSE(COLUMN('Pre-transfer 2023 Points'!$E$16:$L$27)^0)),0))</f>
        <v>#N/A</v>
      </c>
    </row>
    <row r="770">
      <c r="A770" s="4">
        <v>769.0</v>
      </c>
      <c r="B770" s="4">
        <v>704.0</v>
      </c>
      <c r="C770" s="4" t="s">
        <v>1576</v>
      </c>
      <c r="D770" s="4" t="s">
        <v>7148</v>
      </c>
      <c r="E770" s="4" t="s">
        <v>5920</v>
      </c>
      <c r="F770" s="4">
        <v>29.0</v>
      </c>
      <c r="G770" s="11"/>
      <c r="I770" t="str">
        <f t="array" ref="I770">INDEX('Pre-transfer 2023 Points'!$D$16:$D$27,MATCH(1,MMULT(--('Pre-transfer 2023 Points'!$E$16:$L$27=D770),TRANSPOSE(COLUMN('Pre-transfer 2023 Points'!$E$16:$L$27)^0)),0))</f>
        <v>#N/A</v>
      </c>
    </row>
    <row r="771">
      <c r="A771" s="4">
        <v>770.0</v>
      </c>
      <c r="B771" s="4">
        <v>79.0</v>
      </c>
      <c r="C771" s="4" t="s">
        <v>4967</v>
      </c>
      <c r="D771" s="4" t="s">
        <v>6844</v>
      </c>
      <c r="E771" s="4" t="s">
        <v>8588</v>
      </c>
      <c r="F771" s="4">
        <v>29.0</v>
      </c>
      <c r="G771" s="11"/>
      <c r="I771" t="str">
        <f t="array" ref="I771">INDEX('Pre-transfer 2023 Points'!$D$16:$D$27,MATCH(1,MMULT(--('Pre-transfer 2023 Points'!$E$16:$L$27=D771),TRANSPOSE(COLUMN('Pre-transfer 2023 Points'!$E$16:$L$27)^0)),0))</f>
        <v>#N/A</v>
      </c>
    </row>
    <row r="772">
      <c r="A772" s="4">
        <v>771.0</v>
      </c>
      <c r="B772" s="4">
        <v>1048.0</v>
      </c>
      <c r="C772" s="4" t="s">
        <v>4509</v>
      </c>
      <c r="D772" s="4" t="s">
        <v>7155</v>
      </c>
      <c r="E772" s="4" t="s">
        <v>4608</v>
      </c>
      <c r="F772" s="4">
        <v>29.0</v>
      </c>
      <c r="G772" s="11"/>
      <c r="I772" t="str">
        <f t="array" ref="I772">INDEX('Pre-transfer 2023 Points'!$D$16:$D$27,MATCH(1,MMULT(--('Pre-transfer 2023 Points'!$E$16:$L$27=D772),TRANSPOSE(COLUMN('Pre-transfer 2023 Points'!$E$16:$L$27)^0)),0))</f>
        <v>#N/A</v>
      </c>
    </row>
    <row r="773">
      <c r="A773" s="4">
        <v>772.0</v>
      </c>
      <c r="B773" s="4">
        <v>296.0</v>
      </c>
      <c r="C773" s="4" t="s">
        <v>5188</v>
      </c>
      <c r="D773" s="4" t="s">
        <v>7228</v>
      </c>
      <c r="E773" s="4" t="s">
        <v>4330</v>
      </c>
      <c r="F773" s="4">
        <v>29.0</v>
      </c>
      <c r="G773" s="11"/>
      <c r="I773" t="str">
        <f t="array" ref="I773">INDEX('Pre-transfer 2023 Points'!$D$16:$D$27,MATCH(1,MMULT(--('Pre-transfer 2023 Points'!$E$16:$L$27=D773),TRANSPOSE(COLUMN('Pre-transfer 2023 Points'!$E$16:$L$27)^0)),0))</f>
        <v>#N/A</v>
      </c>
    </row>
    <row r="774">
      <c r="A774" s="4">
        <v>773.0</v>
      </c>
      <c r="B774" s="4">
        <v>621.0</v>
      </c>
      <c r="C774" s="4" t="s">
        <v>1014</v>
      </c>
      <c r="D774" s="4" t="s">
        <v>6732</v>
      </c>
      <c r="E774" s="4" t="s">
        <v>157</v>
      </c>
      <c r="F774" s="4">
        <v>29.0</v>
      </c>
      <c r="G774" s="11"/>
      <c r="I774" t="str">
        <f t="array" ref="I774">INDEX('Pre-transfer 2023 Points'!$D$16:$D$27,MATCH(1,MMULT(--('Pre-transfer 2023 Points'!$E$16:$L$27=D774),TRANSPOSE(COLUMN('Pre-transfer 2023 Points'!$E$16:$L$27)^0)),0))</f>
        <v>#N/A</v>
      </c>
    </row>
    <row r="775">
      <c r="A775" s="4">
        <v>774.0</v>
      </c>
      <c r="B775" s="4">
        <v>666.0</v>
      </c>
      <c r="C775" s="4" t="s">
        <v>1141</v>
      </c>
      <c r="D775" s="4" t="s">
        <v>7107</v>
      </c>
      <c r="E775" s="4" t="s">
        <v>249</v>
      </c>
      <c r="F775" s="4">
        <v>29.0</v>
      </c>
      <c r="G775" s="11"/>
      <c r="I775" t="str">
        <f t="array" ref="I775">INDEX('Pre-transfer 2023 Points'!$D$16:$D$27,MATCH(1,MMULT(--('Pre-transfer 2023 Points'!$E$16:$L$27=D775),TRANSPOSE(COLUMN('Pre-transfer 2023 Points'!$E$16:$L$27)^0)),0))</f>
        <v>#N/A</v>
      </c>
    </row>
    <row r="776">
      <c r="A776" s="4">
        <v>775.0</v>
      </c>
      <c r="B776" s="4">
        <v>294.0</v>
      </c>
      <c r="C776" s="4" t="s">
        <v>4673</v>
      </c>
      <c r="D776" s="4" t="s">
        <v>6922</v>
      </c>
      <c r="E776" s="4" t="s">
        <v>8589</v>
      </c>
      <c r="F776" s="4">
        <v>29.0</v>
      </c>
      <c r="G776" s="11"/>
      <c r="I776" t="str">
        <f t="array" ref="I776">INDEX('Pre-transfer 2023 Points'!$D$16:$D$27,MATCH(1,MMULT(--('Pre-transfer 2023 Points'!$E$16:$L$27=D776),TRANSPOSE(COLUMN('Pre-transfer 2023 Points'!$E$16:$L$27)^0)),0))</f>
        <v>#N/A</v>
      </c>
    </row>
    <row r="777">
      <c r="A777" s="4">
        <v>776.0</v>
      </c>
      <c r="B777" s="4">
        <v>1111.0</v>
      </c>
      <c r="C777" s="4" t="s">
        <v>5669</v>
      </c>
      <c r="D777" s="4" t="s">
        <v>6958</v>
      </c>
      <c r="E777" s="4" t="s">
        <v>8691</v>
      </c>
      <c r="F777" s="4">
        <v>29.0</v>
      </c>
      <c r="G777" s="11"/>
      <c r="I777" t="str">
        <f t="array" ref="I777">INDEX('Pre-transfer 2023 Points'!$D$16:$D$27,MATCH(1,MMULT(--('Pre-transfer 2023 Points'!$E$16:$L$27=D777),TRANSPOSE(COLUMN('Pre-transfer 2023 Points'!$E$16:$L$27)^0)),0))</f>
        <v>#N/A</v>
      </c>
    </row>
    <row r="778">
      <c r="A778" s="4">
        <v>777.0</v>
      </c>
      <c r="B778" s="4">
        <v>732.0</v>
      </c>
      <c r="C778" s="4" t="s">
        <v>315</v>
      </c>
      <c r="D778" s="4" t="s">
        <v>7033</v>
      </c>
      <c r="E778" s="4" t="s">
        <v>8592</v>
      </c>
      <c r="F778" s="4">
        <v>29.0</v>
      </c>
      <c r="G778" s="11"/>
      <c r="I778" t="str">
        <f t="array" ref="I778">INDEX('Pre-transfer 2023 Points'!$D$16:$D$27,MATCH(1,MMULT(--('Pre-transfer 2023 Points'!$E$16:$L$27=D778),TRANSPOSE(COLUMN('Pre-transfer 2023 Points'!$E$16:$L$27)^0)),0))</f>
        <v>#N/A</v>
      </c>
    </row>
    <row r="779">
      <c r="A779" s="4">
        <v>778.0</v>
      </c>
      <c r="B779" s="4">
        <v>587.0</v>
      </c>
      <c r="C779" s="4" t="s">
        <v>5817</v>
      </c>
      <c r="D779" s="4" t="s">
        <v>6806</v>
      </c>
      <c r="E779" s="4" t="s">
        <v>8613</v>
      </c>
      <c r="F779" s="4">
        <v>29.0</v>
      </c>
      <c r="G779" s="11"/>
      <c r="I779" t="str">
        <f t="array" ref="I779">INDEX('Pre-transfer 2023 Points'!$D$16:$D$27,MATCH(1,MMULT(--('Pre-transfer 2023 Points'!$E$16:$L$27=D779),TRANSPOSE(COLUMN('Pre-transfer 2023 Points'!$E$16:$L$27)^0)),0))</f>
        <v>#N/A</v>
      </c>
    </row>
    <row r="780">
      <c r="A780" s="4">
        <v>779.0</v>
      </c>
      <c r="B780" s="4">
        <v>2260.0</v>
      </c>
      <c r="C780" s="4" t="s">
        <v>9020</v>
      </c>
      <c r="D780" s="4" t="s">
        <v>6990</v>
      </c>
      <c r="E780" s="4" t="s">
        <v>5766</v>
      </c>
      <c r="F780" s="4">
        <v>29.0</v>
      </c>
      <c r="G780" s="11"/>
      <c r="I780" t="str">
        <f t="array" ref="I780">INDEX('Pre-transfer 2023 Points'!$D$16:$D$27,MATCH(1,MMULT(--('Pre-transfer 2023 Points'!$E$16:$L$27=D780),TRANSPOSE(COLUMN('Pre-transfer 2023 Points'!$E$16:$L$27)^0)),0))</f>
        <v>#N/A</v>
      </c>
    </row>
    <row r="781">
      <c r="A781" s="4">
        <v>780.0</v>
      </c>
      <c r="B781" s="4"/>
      <c r="C781" s="4" t="s">
        <v>5776</v>
      </c>
      <c r="D781" s="4" t="s">
        <v>7192</v>
      </c>
      <c r="E781" s="4" t="s">
        <v>976</v>
      </c>
      <c r="F781" s="4">
        <v>28.0</v>
      </c>
      <c r="G781" s="11"/>
      <c r="I781" t="str">
        <f t="array" ref="I781">INDEX('Pre-transfer 2023 Points'!$D$16:$D$27,MATCH(1,MMULT(--('Pre-transfer 2023 Points'!$E$16:$L$27=D781),TRANSPOSE(COLUMN('Pre-transfer 2023 Points'!$E$16:$L$27)^0)),0))</f>
        <v>#N/A</v>
      </c>
    </row>
    <row r="782">
      <c r="A782" s="4">
        <v>781.0</v>
      </c>
      <c r="B782" s="4">
        <v>463.0</v>
      </c>
      <c r="C782" s="4" t="s">
        <v>5368</v>
      </c>
      <c r="D782" s="4" t="s">
        <v>7040</v>
      </c>
      <c r="E782" s="4" t="s">
        <v>102</v>
      </c>
      <c r="F782" s="4">
        <v>28.0</v>
      </c>
      <c r="G782" s="11"/>
      <c r="I782" t="str">
        <f t="array" ref="I782">INDEX('Pre-transfer 2023 Points'!$D$16:$D$27,MATCH(1,MMULT(--('Pre-transfer 2023 Points'!$E$16:$L$27=D782),TRANSPOSE(COLUMN('Pre-transfer 2023 Points'!$E$16:$L$27)^0)),0))</f>
        <v>#N/A</v>
      </c>
    </row>
    <row r="783">
      <c r="A783" s="4">
        <v>782.0</v>
      </c>
      <c r="B783" s="4">
        <v>1790.0</v>
      </c>
      <c r="C783" s="4" t="s">
        <v>9021</v>
      </c>
      <c r="D783" s="4" t="s">
        <v>6884</v>
      </c>
      <c r="E783" s="4" t="s">
        <v>5764</v>
      </c>
      <c r="F783" s="4">
        <v>28.0</v>
      </c>
      <c r="G783" s="11"/>
      <c r="I783" t="str">
        <f t="array" ref="I783">INDEX('Pre-transfer 2023 Points'!$D$16:$D$27,MATCH(1,MMULT(--('Pre-transfer 2023 Points'!$E$16:$L$27=D783),TRANSPOSE(COLUMN('Pre-transfer 2023 Points'!$E$16:$L$27)^0)),0))</f>
        <v>#N/A</v>
      </c>
    </row>
    <row r="784">
      <c r="A784" s="4">
        <v>783.0</v>
      </c>
      <c r="B784" s="4">
        <v>1873.0</v>
      </c>
      <c r="C784" s="4" t="s">
        <v>4707</v>
      </c>
      <c r="D784" s="4" t="s">
        <v>6346</v>
      </c>
      <c r="E784" s="4" t="s">
        <v>8603</v>
      </c>
      <c r="F784" s="4">
        <v>28.0</v>
      </c>
      <c r="G784" s="11"/>
      <c r="I784" t="str">
        <f t="array" ref="I784">INDEX('Pre-transfer 2023 Points'!$D$16:$D$27,MATCH(1,MMULT(--('Pre-transfer 2023 Points'!$E$16:$L$27=D784),TRANSPOSE(COLUMN('Pre-transfer 2023 Points'!$E$16:$L$27)^0)),0))</f>
        <v>#N/A</v>
      </c>
    </row>
    <row r="785">
      <c r="A785" s="4">
        <v>784.0</v>
      </c>
      <c r="B785" s="4"/>
      <c r="C785" s="4" t="s">
        <v>5776</v>
      </c>
      <c r="D785" s="4" t="s">
        <v>7246</v>
      </c>
      <c r="E785" s="4" t="s">
        <v>4683</v>
      </c>
      <c r="F785" s="4">
        <v>28.0</v>
      </c>
      <c r="G785" s="11"/>
      <c r="I785" t="str">
        <f t="array" ref="I785">INDEX('Pre-transfer 2023 Points'!$D$16:$D$27,MATCH(1,MMULT(--('Pre-transfer 2023 Points'!$E$16:$L$27=D785),TRANSPOSE(COLUMN('Pre-transfer 2023 Points'!$E$16:$L$27)^0)),0))</f>
        <v>#N/A</v>
      </c>
    </row>
    <row r="786">
      <c r="A786" s="4">
        <v>785.0</v>
      </c>
      <c r="B786" s="4">
        <v>1222.0</v>
      </c>
      <c r="C786" s="4" t="s">
        <v>5570</v>
      </c>
      <c r="D786" s="4" t="s">
        <v>6764</v>
      </c>
      <c r="E786" s="4" t="s">
        <v>5919</v>
      </c>
      <c r="F786" s="4">
        <v>28.0</v>
      </c>
      <c r="G786" s="11"/>
      <c r="I786" t="str">
        <f t="array" ref="I786">INDEX('Pre-transfer 2023 Points'!$D$16:$D$27,MATCH(1,MMULT(--('Pre-transfer 2023 Points'!$E$16:$L$27=D786),TRANSPOSE(COLUMN('Pre-transfer 2023 Points'!$E$16:$L$27)^0)),0))</f>
        <v>#N/A</v>
      </c>
    </row>
    <row r="787">
      <c r="A787" s="4">
        <v>786.0</v>
      </c>
      <c r="B787" s="4">
        <v>1568.0</v>
      </c>
      <c r="C787" s="4" t="s">
        <v>4916</v>
      </c>
      <c r="D787" s="4" t="s">
        <v>6915</v>
      </c>
      <c r="E787" s="4" t="s">
        <v>1447</v>
      </c>
      <c r="F787" s="4">
        <v>28.0</v>
      </c>
      <c r="G787" s="11"/>
      <c r="I787" t="str">
        <f t="array" ref="I787">INDEX('Pre-transfer 2023 Points'!$D$16:$D$27,MATCH(1,MMULT(--('Pre-transfer 2023 Points'!$E$16:$L$27=D787),TRANSPOSE(COLUMN('Pre-transfer 2023 Points'!$E$16:$L$27)^0)),0))</f>
        <v>#N/A</v>
      </c>
    </row>
    <row r="788">
      <c r="A788" s="4">
        <v>787.0</v>
      </c>
      <c r="B788" s="4">
        <v>521.0</v>
      </c>
      <c r="C788" s="4" t="s">
        <v>1068</v>
      </c>
      <c r="D788" s="4" t="s">
        <v>7243</v>
      </c>
      <c r="E788" s="4" t="s">
        <v>8641</v>
      </c>
      <c r="F788" s="4">
        <v>28.0</v>
      </c>
      <c r="G788" s="11"/>
      <c r="I788" t="str">
        <f t="array" ref="I788">INDEX('Pre-transfer 2023 Points'!$D$16:$D$27,MATCH(1,MMULT(--('Pre-transfer 2023 Points'!$E$16:$L$27=D788),TRANSPOSE(COLUMN('Pre-transfer 2023 Points'!$E$16:$L$27)^0)),0))</f>
        <v>#N/A</v>
      </c>
    </row>
    <row r="789">
      <c r="A789" s="4">
        <v>788.0</v>
      </c>
      <c r="B789" s="4">
        <v>284.0</v>
      </c>
      <c r="C789" s="4" t="s">
        <v>5662</v>
      </c>
      <c r="D789" s="4" t="s">
        <v>7098</v>
      </c>
      <c r="E789" s="4" t="s">
        <v>8590</v>
      </c>
      <c r="F789" s="4">
        <v>28.0</v>
      </c>
      <c r="G789" s="11"/>
      <c r="I789" t="str">
        <f t="array" ref="I789">INDEX('Pre-transfer 2023 Points'!$D$16:$D$27,MATCH(1,MMULT(--('Pre-transfer 2023 Points'!$E$16:$L$27=D789),TRANSPOSE(COLUMN('Pre-transfer 2023 Points'!$E$16:$L$27)^0)),0))</f>
        <v>#N/A</v>
      </c>
    </row>
    <row r="790">
      <c r="A790" s="4">
        <v>789.0</v>
      </c>
      <c r="B790" s="4">
        <v>160.0</v>
      </c>
      <c r="C790" s="4" t="s">
        <v>9022</v>
      </c>
      <c r="D790" s="4" t="s">
        <v>6770</v>
      </c>
      <c r="E790" s="4" t="s">
        <v>143</v>
      </c>
      <c r="F790" s="4">
        <v>28.0</v>
      </c>
      <c r="G790" s="11"/>
      <c r="I790" t="str">
        <f t="array" ref="I790">INDEX('Pre-transfer 2023 Points'!$D$16:$D$27,MATCH(1,MMULT(--('Pre-transfer 2023 Points'!$E$16:$L$27=D790),TRANSPOSE(COLUMN('Pre-transfer 2023 Points'!$E$16:$L$27)^0)),0))</f>
        <v>#N/A</v>
      </c>
    </row>
    <row r="791">
      <c r="A791" s="4">
        <v>790.0</v>
      </c>
      <c r="B791" s="4"/>
      <c r="C791" s="4" t="s">
        <v>5776</v>
      </c>
      <c r="D791" s="4" t="s">
        <v>7252</v>
      </c>
      <c r="E791" s="4" t="s">
        <v>588</v>
      </c>
      <c r="F791" s="4">
        <v>28.0</v>
      </c>
      <c r="G791" s="11"/>
      <c r="I791" t="str">
        <f t="array" ref="I791">INDEX('Pre-transfer 2023 Points'!$D$16:$D$27,MATCH(1,MMULT(--('Pre-transfer 2023 Points'!$E$16:$L$27=D791),TRANSPOSE(COLUMN('Pre-transfer 2023 Points'!$E$16:$L$27)^0)),0))</f>
        <v>#N/A</v>
      </c>
    </row>
    <row r="792">
      <c r="A792" s="4">
        <v>791.0</v>
      </c>
      <c r="B792" s="4"/>
      <c r="C792" s="4" t="s">
        <v>5776</v>
      </c>
      <c r="D792" s="4" t="s">
        <v>7247</v>
      </c>
      <c r="E792" s="4" t="s">
        <v>5920</v>
      </c>
      <c r="F792" s="4">
        <v>28.0</v>
      </c>
      <c r="G792" s="11"/>
      <c r="I792" t="str">
        <f t="array" ref="I792">INDEX('Pre-transfer 2023 Points'!$D$16:$D$27,MATCH(1,MMULT(--('Pre-transfer 2023 Points'!$E$16:$L$27=D792),TRANSPOSE(COLUMN('Pre-transfer 2023 Points'!$E$16:$L$27)^0)),0))</f>
        <v>#N/A</v>
      </c>
    </row>
    <row r="793">
      <c r="A793" s="4">
        <v>792.0</v>
      </c>
      <c r="B793" s="4">
        <v>2311.0</v>
      </c>
      <c r="C793" s="4" t="s">
        <v>9023</v>
      </c>
      <c r="D793" s="4" t="s">
        <v>7242</v>
      </c>
      <c r="E793" s="4" t="s">
        <v>6025</v>
      </c>
      <c r="F793" s="4">
        <v>27.0</v>
      </c>
      <c r="G793" s="11"/>
      <c r="I793" t="str">
        <f t="array" ref="I793">INDEX('Pre-transfer 2023 Points'!$D$16:$D$27,MATCH(1,MMULT(--('Pre-transfer 2023 Points'!$E$16:$L$27=D793),TRANSPOSE(COLUMN('Pre-transfer 2023 Points'!$E$16:$L$27)^0)),0))</f>
        <v>#N/A</v>
      </c>
    </row>
    <row r="794">
      <c r="A794" s="4">
        <v>793.0</v>
      </c>
      <c r="B794" s="4">
        <v>2219.0</v>
      </c>
      <c r="C794" s="4" t="s">
        <v>9024</v>
      </c>
      <c r="D794" s="4" t="s">
        <v>7264</v>
      </c>
      <c r="E794" s="4" t="s">
        <v>6120</v>
      </c>
      <c r="F794" s="4">
        <v>27.0</v>
      </c>
      <c r="G794" s="11"/>
      <c r="I794" t="str">
        <f t="array" ref="I794">INDEX('Pre-transfer 2023 Points'!$D$16:$D$27,MATCH(1,MMULT(--('Pre-transfer 2023 Points'!$E$16:$L$27=D794),TRANSPOSE(COLUMN('Pre-transfer 2023 Points'!$E$16:$L$27)^0)),0))</f>
        <v>#N/A</v>
      </c>
    </row>
    <row r="795">
      <c r="A795" s="4">
        <v>794.0</v>
      </c>
      <c r="B795" s="4">
        <v>1045.0</v>
      </c>
      <c r="C795" s="4" t="s">
        <v>1032</v>
      </c>
      <c r="D795" s="4" t="s">
        <v>9025</v>
      </c>
      <c r="E795" s="4" t="s">
        <v>8596</v>
      </c>
      <c r="F795" s="4">
        <v>27.0</v>
      </c>
      <c r="G795" s="11"/>
      <c r="I795" t="str">
        <f t="array" ref="I795">INDEX('Pre-transfer 2023 Points'!$D$16:$D$27,MATCH(1,MMULT(--('Pre-transfer 2023 Points'!$E$16:$L$27=D795),TRANSPOSE(COLUMN('Pre-transfer 2023 Points'!$E$16:$L$27)^0)),0))</f>
        <v>#N/A</v>
      </c>
    </row>
    <row r="796">
      <c r="A796" s="4">
        <v>795.0</v>
      </c>
      <c r="B796" s="4">
        <v>1814.0</v>
      </c>
      <c r="C796" s="4" t="s">
        <v>9026</v>
      </c>
      <c r="D796" s="4" t="s">
        <v>7109</v>
      </c>
      <c r="E796" s="4" t="s">
        <v>139</v>
      </c>
      <c r="F796" s="4">
        <v>27.0</v>
      </c>
      <c r="G796" s="11"/>
      <c r="I796" t="str">
        <f t="array" ref="I796">INDEX('Pre-transfer 2023 Points'!$D$16:$D$27,MATCH(1,MMULT(--('Pre-transfer 2023 Points'!$E$16:$L$27=D796),TRANSPOSE(COLUMN('Pre-transfer 2023 Points'!$E$16:$L$27)^0)),0))</f>
        <v>#N/A</v>
      </c>
    </row>
    <row r="797">
      <c r="A797" s="4">
        <v>796.0</v>
      </c>
      <c r="B797" s="4">
        <v>365.0</v>
      </c>
      <c r="C797" s="4" t="s">
        <v>8705</v>
      </c>
      <c r="D797" s="4" t="s">
        <v>6708</v>
      </c>
      <c r="E797" s="4" t="s">
        <v>4314</v>
      </c>
      <c r="F797" s="4">
        <v>27.0</v>
      </c>
      <c r="G797" s="11"/>
      <c r="I797" t="str">
        <f t="array" ref="I797">INDEX('Pre-transfer 2023 Points'!$D$16:$D$27,MATCH(1,MMULT(--('Pre-transfer 2023 Points'!$E$16:$L$27=D797),TRANSPOSE(COLUMN('Pre-transfer 2023 Points'!$E$16:$L$27)^0)),0))</f>
        <v>#N/A</v>
      </c>
    </row>
    <row r="798">
      <c r="A798" s="4">
        <v>797.0</v>
      </c>
      <c r="B798" s="4">
        <v>783.0</v>
      </c>
      <c r="C798" s="4" t="s">
        <v>4324</v>
      </c>
      <c r="D798" s="4" t="s">
        <v>6957</v>
      </c>
      <c r="E798" s="4"/>
      <c r="F798" s="4">
        <v>27.0</v>
      </c>
      <c r="G798" s="11"/>
      <c r="I798" t="str">
        <f t="array" ref="I798">INDEX('Pre-transfer 2023 Points'!$D$16:$D$27,MATCH(1,MMULT(--('Pre-transfer 2023 Points'!$E$16:$L$27=D798),TRANSPOSE(COLUMN('Pre-transfer 2023 Points'!$E$16:$L$27)^0)),0))</f>
        <v>#N/A</v>
      </c>
    </row>
    <row r="799">
      <c r="A799" s="4">
        <v>798.0</v>
      </c>
      <c r="B799" s="4">
        <v>1119.0</v>
      </c>
      <c r="C799" s="4" t="s">
        <v>4993</v>
      </c>
      <c r="D799" s="4" t="s">
        <v>7035</v>
      </c>
      <c r="E799" s="4" t="s">
        <v>5793</v>
      </c>
      <c r="F799" s="4">
        <v>27.0</v>
      </c>
      <c r="G799" s="11"/>
      <c r="I799" t="str">
        <f t="array" ref="I799">INDEX('Pre-transfer 2023 Points'!$D$16:$D$27,MATCH(1,MMULT(--('Pre-transfer 2023 Points'!$E$16:$L$27=D799),TRANSPOSE(COLUMN('Pre-transfer 2023 Points'!$E$16:$L$27)^0)),0))</f>
        <v>#N/A</v>
      </c>
    </row>
    <row r="800">
      <c r="A800" s="4">
        <v>799.0</v>
      </c>
      <c r="B800" s="4">
        <v>1148.0</v>
      </c>
      <c r="C800" s="4" t="s">
        <v>1393</v>
      </c>
      <c r="D800" s="4" t="s">
        <v>7230</v>
      </c>
      <c r="E800" s="4" t="s">
        <v>8605</v>
      </c>
      <c r="F800" s="4">
        <v>27.0</v>
      </c>
      <c r="G800" s="11"/>
      <c r="I800" t="str">
        <f t="array" ref="I800">INDEX('Pre-transfer 2023 Points'!$D$16:$D$27,MATCH(1,MMULT(--('Pre-transfer 2023 Points'!$E$16:$L$27=D800),TRANSPOSE(COLUMN('Pre-transfer 2023 Points'!$E$16:$L$27)^0)),0))</f>
        <v>#N/A</v>
      </c>
    </row>
    <row r="801">
      <c r="A801" s="4">
        <v>800.0</v>
      </c>
      <c r="B801" s="4">
        <v>419.0</v>
      </c>
      <c r="C801" s="4" t="s">
        <v>8929</v>
      </c>
      <c r="D801" s="4" t="s">
        <v>7116</v>
      </c>
      <c r="E801" s="4" t="s">
        <v>5766</v>
      </c>
      <c r="F801" s="4">
        <v>27.0</v>
      </c>
      <c r="I801" t="str">
        <f t="array" ref="I801">INDEX('Pre-transfer 2023 Points'!$D$16:$D$27,MATCH(1,MMULT(--('Pre-transfer 2023 Points'!$E$16:$L$27=D801),TRANSPOSE(COLUMN('Pre-transfer 2023 Points'!$E$16:$L$27)^0)),0))</f>
        <v>#N/A</v>
      </c>
    </row>
    <row r="802">
      <c r="A802" s="4">
        <v>801.0</v>
      </c>
      <c r="B802" s="4"/>
      <c r="C802" s="4" t="s">
        <v>5776</v>
      </c>
      <c r="D802" s="4" t="s">
        <v>7255</v>
      </c>
      <c r="E802" s="4"/>
      <c r="F802" s="4">
        <v>27.0</v>
      </c>
      <c r="G802" s="11"/>
      <c r="I802" t="str">
        <f t="array" ref="I802">INDEX('Pre-transfer 2023 Points'!$D$16:$D$27,MATCH(1,MMULT(--('Pre-transfer 2023 Points'!$E$16:$L$27=D802),TRANSPOSE(COLUMN('Pre-transfer 2023 Points'!$E$16:$L$27)^0)),0))</f>
        <v>#N/A</v>
      </c>
    </row>
    <row r="803">
      <c r="A803" s="4">
        <v>802.0</v>
      </c>
      <c r="B803" s="4"/>
      <c r="C803" s="4" t="s">
        <v>5776</v>
      </c>
      <c r="D803" s="4" t="s">
        <v>7269</v>
      </c>
      <c r="E803" s="4"/>
      <c r="F803" s="4">
        <v>27.0</v>
      </c>
      <c r="G803" s="11"/>
      <c r="I803" t="str">
        <f t="array" ref="I803">INDEX('Pre-transfer 2023 Points'!$D$16:$D$27,MATCH(1,MMULT(--('Pre-transfer 2023 Points'!$E$16:$L$27=D803),TRANSPOSE(COLUMN('Pre-transfer 2023 Points'!$E$16:$L$27)^0)),0))</f>
        <v>#N/A</v>
      </c>
    </row>
    <row r="804">
      <c r="A804" s="4">
        <v>803.0</v>
      </c>
      <c r="B804" s="4">
        <v>825.0</v>
      </c>
      <c r="C804" s="4" t="s">
        <v>721</v>
      </c>
      <c r="D804" s="4" t="s">
        <v>6782</v>
      </c>
      <c r="E804" s="4" t="s">
        <v>5764</v>
      </c>
      <c r="F804" s="4">
        <v>27.0</v>
      </c>
      <c r="G804" s="11"/>
      <c r="I804" t="str">
        <f t="array" ref="I804">INDEX('Pre-transfer 2023 Points'!$D$16:$D$27,MATCH(1,MMULT(--('Pre-transfer 2023 Points'!$E$16:$L$27=D804),TRANSPOSE(COLUMN('Pre-transfer 2023 Points'!$E$16:$L$27)^0)),0))</f>
        <v>#N/A</v>
      </c>
    </row>
    <row r="805">
      <c r="A805" s="4">
        <v>804.0</v>
      </c>
      <c r="B805" s="4">
        <v>1438.0</v>
      </c>
      <c r="C805" s="4" t="s">
        <v>9027</v>
      </c>
      <c r="D805" s="4" t="s">
        <v>7051</v>
      </c>
      <c r="E805" s="4" t="s">
        <v>4465</v>
      </c>
      <c r="F805" s="4">
        <v>27.0</v>
      </c>
      <c r="G805" s="11"/>
      <c r="I805" t="str">
        <f t="array" ref="I805">INDEX('Pre-transfer 2023 Points'!$D$16:$D$27,MATCH(1,MMULT(--('Pre-transfer 2023 Points'!$E$16:$L$27=D805),TRANSPOSE(COLUMN('Pre-transfer 2023 Points'!$E$16:$L$27)^0)),0))</f>
        <v>#N/A</v>
      </c>
    </row>
    <row r="806">
      <c r="A806" s="4">
        <v>805.0</v>
      </c>
      <c r="B806" s="4">
        <v>531.0</v>
      </c>
      <c r="C806" s="4" t="s">
        <v>4629</v>
      </c>
      <c r="D806" s="4" t="s">
        <v>6781</v>
      </c>
      <c r="E806" s="4" t="s">
        <v>8591</v>
      </c>
      <c r="F806" s="4">
        <v>26.0</v>
      </c>
      <c r="G806" s="11"/>
      <c r="I806" t="str">
        <f t="array" ref="I806">INDEX('Pre-transfer 2023 Points'!$D$16:$D$27,MATCH(1,MMULT(--('Pre-transfer 2023 Points'!$E$16:$L$27=D806),TRANSPOSE(COLUMN('Pre-transfer 2023 Points'!$E$16:$L$27)^0)),0))</f>
        <v>#N/A</v>
      </c>
    </row>
    <row r="807">
      <c r="A807" s="4">
        <v>806.0</v>
      </c>
      <c r="B807" s="4">
        <v>1738.0</v>
      </c>
      <c r="C807" s="4" t="s">
        <v>9010</v>
      </c>
      <c r="D807" s="4" t="s">
        <v>7147</v>
      </c>
      <c r="E807" s="4" t="s">
        <v>8689</v>
      </c>
      <c r="F807" s="4">
        <v>26.0</v>
      </c>
      <c r="G807" s="11"/>
      <c r="I807" t="str">
        <f t="array" ref="I807">INDEX('Pre-transfer 2023 Points'!$D$16:$D$27,MATCH(1,MMULT(--('Pre-transfer 2023 Points'!$E$16:$L$27=D807),TRANSPOSE(COLUMN('Pre-transfer 2023 Points'!$E$16:$L$27)^0)),0))</f>
        <v>#N/A</v>
      </c>
    </row>
    <row r="808">
      <c r="A808" s="4">
        <v>807.0</v>
      </c>
      <c r="B808" s="4">
        <v>447.0</v>
      </c>
      <c r="C808" s="4" t="s">
        <v>5943</v>
      </c>
      <c r="D808" s="4" t="s">
        <v>6513</v>
      </c>
      <c r="E808" s="4" t="s">
        <v>8970</v>
      </c>
      <c r="F808" s="4">
        <v>26.0</v>
      </c>
      <c r="G808" s="11"/>
      <c r="I808" t="str">
        <f t="array" ref="I808">INDEX('Pre-transfer 2023 Points'!$D$16:$D$27,MATCH(1,MMULT(--('Pre-transfer 2023 Points'!$E$16:$L$27=D808),TRANSPOSE(COLUMN('Pre-transfer 2023 Points'!$E$16:$L$27)^0)),0))</f>
        <v>#N/A</v>
      </c>
    </row>
    <row r="809">
      <c r="A809" s="4">
        <v>808.0</v>
      </c>
      <c r="B809" s="4">
        <v>654.0</v>
      </c>
      <c r="C809" s="4" t="s">
        <v>632</v>
      </c>
      <c r="D809" s="4" t="s">
        <v>6882</v>
      </c>
      <c r="E809" s="4" t="s">
        <v>1658</v>
      </c>
      <c r="F809" s="4">
        <v>26.0</v>
      </c>
      <c r="G809" s="11"/>
      <c r="I809" t="str">
        <f t="array" ref="I809">INDEX('Pre-transfer 2023 Points'!$D$16:$D$27,MATCH(1,MMULT(--('Pre-transfer 2023 Points'!$E$16:$L$27=D809),TRANSPOSE(COLUMN('Pre-transfer 2023 Points'!$E$16:$L$27)^0)),0))</f>
        <v>#N/A</v>
      </c>
    </row>
    <row r="810">
      <c r="A810" s="4">
        <v>809.0</v>
      </c>
      <c r="B810" s="4">
        <v>713.0</v>
      </c>
      <c r="C810" s="4" t="s">
        <v>4781</v>
      </c>
      <c r="D810" s="4" t="s">
        <v>7280</v>
      </c>
      <c r="E810" s="4" t="s">
        <v>6083</v>
      </c>
      <c r="F810" s="4">
        <v>26.0</v>
      </c>
      <c r="G810" s="11"/>
      <c r="I810" t="str">
        <f t="array" ref="I810">INDEX('Pre-transfer 2023 Points'!$D$16:$D$27,MATCH(1,MMULT(--('Pre-transfer 2023 Points'!$E$16:$L$27=D810),TRANSPOSE(COLUMN('Pre-transfer 2023 Points'!$E$16:$L$27)^0)),0))</f>
        <v>#N/A</v>
      </c>
    </row>
    <row r="811">
      <c r="A811" s="4">
        <v>810.0</v>
      </c>
      <c r="B811" s="4">
        <v>1066.0</v>
      </c>
      <c r="C811" s="4" t="s">
        <v>204</v>
      </c>
      <c r="D811" s="4" t="s">
        <v>7274</v>
      </c>
      <c r="E811" s="4" t="s">
        <v>8702</v>
      </c>
      <c r="F811" s="4">
        <v>26.0</v>
      </c>
      <c r="G811" s="11"/>
      <c r="I811" t="str">
        <f t="array" ref="I811">INDEX('Pre-transfer 2023 Points'!$D$16:$D$27,MATCH(1,MMULT(--('Pre-transfer 2023 Points'!$E$16:$L$27=D811),TRANSPOSE(COLUMN('Pre-transfer 2023 Points'!$E$16:$L$27)^0)),0))</f>
        <v>#N/A</v>
      </c>
    </row>
    <row r="812">
      <c r="A812" s="4">
        <v>811.0</v>
      </c>
      <c r="B812" s="4"/>
      <c r="C812" s="4" t="s">
        <v>5776</v>
      </c>
      <c r="D812" s="4" t="s">
        <v>7273</v>
      </c>
      <c r="E812" s="4" t="s">
        <v>4833</v>
      </c>
      <c r="F812" s="4">
        <v>26.0</v>
      </c>
      <c r="G812" s="11"/>
      <c r="I812" t="str">
        <f t="array" ref="I812">INDEX('Pre-transfer 2023 Points'!$D$16:$D$27,MATCH(1,MMULT(--('Pre-transfer 2023 Points'!$E$16:$L$27=D812),TRANSPOSE(COLUMN('Pre-transfer 2023 Points'!$E$16:$L$27)^0)),0))</f>
        <v>#N/A</v>
      </c>
    </row>
    <row r="813">
      <c r="A813" s="4">
        <v>812.0</v>
      </c>
      <c r="B813" s="4">
        <v>567.0</v>
      </c>
      <c r="C813" s="4" t="s">
        <v>4450</v>
      </c>
      <c r="D813" s="4" t="s">
        <v>6976</v>
      </c>
      <c r="E813" s="4" t="s">
        <v>8968</v>
      </c>
      <c r="F813" s="4">
        <v>26.0</v>
      </c>
      <c r="G813" s="11"/>
      <c r="I813" t="str">
        <f t="array" ref="I813">INDEX('Pre-transfer 2023 Points'!$D$16:$D$27,MATCH(1,MMULT(--('Pre-transfer 2023 Points'!$E$16:$L$27=D813),TRANSPOSE(COLUMN('Pre-transfer 2023 Points'!$E$16:$L$27)^0)),0))</f>
        <v>#N/A</v>
      </c>
    </row>
    <row r="814">
      <c r="A814" s="4">
        <v>813.0</v>
      </c>
      <c r="B814" s="4"/>
      <c r="C814" s="4" t="s">
        <v>5776</v>
      </c>
      <c r="D814" s="4" t="s">
        <v>7282</v>
      </c>
      <c r="E814" s="4" t="s">
        <v>6062</v>
      </c>
      <c r="F814" s="4">
        <v>26.0</v>
      </c>
      <c r="G814" s="11"/>
      <c r="I814" t="str">
        <f t="array" ref="I814">INDEX('Pre-transfer 2023 Points'!$D$16:$D$27,MATCH(1,MMULT(--('Pre-transfer 2023 Points'!$E$16:$L$27=D814),TRANSPOSE(COLUMN('Pre-transfer 2023 Points'!$E$16:$L$27)^0)),0))</f>
        <v>#N/A</v>
      </c>
    </row>
    <row r="815">
      <c r="A815" s="4">
        <v>814.0</v>
      </c>
      <c r="B815" s="4">
        <v>700.0</v>
      </c>
      <c r="C815" s="4" t="s">
        <v>1740</v>
      </c>
      <c r="D815" s="4" t="s">
        <v>6470</v>
      </c>
      <c r="E815" s="4" t="s">
        <v>324</v>
      </c>
      <c r="F815" s="4">
        <v>26.0</v>
      </c>
      <c r="G815" s="11"/>
      <c r="I815" t="str">
        <f t="array" ref="I815">INDEX('Pre-transfer 2023 Points'!$D$16:$D$27,MATCH(1,MMULT(--('Pre-transfer 2023 Points'!$E$16:$L$27=D815),TRANSPOSE(COLUMN('Pre-transfer 2023 Points'!$E$16:$L$27)^0)),0))</f>
        <v>#N/A</v>
      </c>
    </row>
    <row r="816">
      <c r="A816" s="4">
        <v>815.0</v>
      </c>
      <c r="B816" s="4">
        <v>824.0</v>
      </c>
      <c r="C816" s="4" t="s">
        <v>4380</v>
      </c>
      <c r="D816" s="4" t="s">
        <v>6874</v>
      </c>
      <c r="E816" s="4" t="s">
        <v>5839</v>
      </c>
      <c r="F816" s="4">
        <v>26.0</v>
      </c>
      <c r="G816" s="11"/>
      <c r="I816" t="str">
        <f t="array" ref="I816">INDEX('Pre-transfer 2023 Points'!$D$16:$D$27,MATCH(1,MMULT(--('Pre-transfer 2023 Points'!$E$16:$L$27=D816),TRANSPOSE(COLUMN('Pre-transfer 2023 Points'!$E$16:$L$27)^0)),0))</f>
        <v>#N/A</v>
      </c>
    </row>
    <row r="817">
      <c r="A817" s="4">
        <v>816.0</v>
      </c>
      <c r="B817" s="4">
        <v>1024.0</v>
      </c>
      <c r="C817" s="4" t="s">
        <v>5319</v>
      </c>
      <c r="D817" s="4" t="s">
        <v>7215</v>
      </c>
      <c r="E817" s="4" t="s">
        <v>8742</v>
      </c>
      <c r="F817" s="4">
        <v>26.0</v>
      </c>
      <c r="G817" s="11"/>
      <c r="I817" t="str">
        <f t="array" ref="I817">INDEX('Pre-transfer 2023 Points'!$D$16:$D$27,MATCH(1,MMULT(--('Pre-transfer 2023 Points'!$E$16:$L$27=D817),TRANSPOSE(COLUMN('Pre-transfer 2023 Points'!$E$16:$L$27)^0)),0))</f>
        <v>#N/A</v>
      </c>
    </row>
    <row r="818">
      <c r="A818" s="4">
        <v>817.0</v>
      </c>
      <c r="B818" s="4">
        <v>505.0</v>
      </c>
      <c r="C818" s="4" t="s">
        <v>753</v>
      </c>
      <c r="D818" s="4" t="s">
        <v>6969</v>
      </c>
      <c r="E818" s="4" t="s">
        <v>102</v>
      </c>
      <c r="F818" s="4">
        <v>25.0</v>
      </c>
      <c r="G818" s="11"/>
      <c r="I818" t="str">
        <f t="array" ref="I818">INDEX('Pre-transfer 2023 Points'!$D$16:$D$27,MATCH(1,MMULT(--('Pre-transfer 2023 Points'!$E$16:$L$27=D818),TRANSPOSE(COLUMN('Pre-transfer 2023 Points'!$E$16:$L$27)^0)),0))</f>
        <v>#N/A</v>
      </c>
    </row>
    <row r="819">
      <c r="A819" s="4">
        <v>818.0</v>
      </c>
      <c r="B819" s="4">
        <v>1311.0</v>
      </c>
      <c r="C819" s="4" t="s">
        <v>4873</v>
      </c>
      <c r="D819" s="4" t="s">
        <v>6596</v>
      </c>
      <c r="E819" s="4" t="s">
        <v>8628</v>
      </c>
      <c r="F819" s="4">
        <v>25.0</v>
      </c>
      <c r="G819" s="11"/>
      <c r="I819" t="str">
        <f t="array" ref="I819">INDEX('Pre-transfer 2023 Points'!$D$16:$D$27,MATCH(1,MMULT(--('Pre-transfer 2023 Points'!$E$16:$L$27=D819),TRANSPOSE(COLUMN('Pre-transfer 2023 Points'!$E$16:$L$27)^0)),0))</f>
        <v>#N/A</v>
      </c>
    </row>
    <row r="820">
      <c r="A820" s="4">
        <v>819.0</v>
      </c>
      <c r="B820" s="4">
        <v>205.0</v>
      </c>
      <c r="C820" s="4" t="s">
        <v>6090</v>
      </c>
      <c r="D820" s="4" t="s">
        <v>6501</v>
      </c>
      <c r="E820" s="4" t="s">
        <v>4595</v>
      </c>
      <c r="F820" s="4">
        <v>25.0</v>
      </c>
      <c r="G820" s="11"/>
      <c r="I820" t="str">
        <f t="array" ref="I820">INDEX('Pre-transfer 2023 Points'!$D$16:$D$27,MATCH(1,MMULT(--('Pre-transfer 2023 Points'!$E$16:$L$27=D820),TRANSPOSE(COLUMN('Pre-transfer 2023 Points'!$E$16:$L$27)^0)),0))</f>
        <v>#N/A</v>
      </c>
    </row>
    <row r="821">
      <c r="A821" s="4">
        <v>820.0</v>
      </c>
      <c r="B821" s="4">
        <v>1020.0</v>
      </c>
      <c r="C821" s="4" t="s">
        <v>4397</v>
      </c>
      <c r="D821" s="4" t="s">
        <v>7154</v>
      </c>
      <c r="E821" s="4"/>
      <c r="F821" s="4">
        <v>25.0</v>
      </c>
      <c r="G821" s="11"/>
      <c r="I821" t="str">
        <f t="array" ref="I821">INDEX('Pre-transfer 2023 Points'!$D$16:$D$27,MATCH(1,MMULT(--('Pre-transfer 2023 Points'!$E$16:$L$27=D821),TRANSPOSE(COLUMN('Pre-transfer 2023 Points'!$E$16:$L$27)^0)),0))</f>
        <v>#N/A</v>
      </c>
    </row>
    <row r="822">
      <c r="A822" s="4">
        <v>821.0</v>
      </c>
      <c r="B822" s="4">
        <v>688.0</v>
      </c>
      <c r="C822" s="4" t="s">
        <v>4651</v>
      </c>
      <c r="D822" s="4" t="s">
        <v>6881</v>
      </c>
      <c r="E822" s="4" t="s">
        <v>93</v>
      </c>
      <c r="F822" s="4">
        <v>25.0</v>
      </c>
      <c r="G822" s="11"/>
      <c r="I822" t="str">
        <f t="array" ref="I822">INDEX('Pre-transfer 2023 Points'!$D$16:$D$27,MATCH(1,MMULT(--('Pre-transfer 2023 Points'!$E$16:$L$27=D822),TRANSPOSE(COLUMN('Pre-transfer 2023 Points'!$E$16:$L$27)^0)),0))</f>
        <v>#N/A</v>
      </c>
    </row>
    <row r="823">
      <c r="A823" s="4">
        <v>822.0</v>
      </c>
      <c r="B823" s="4">
        <v>896.0</v>
      </c>
      <c r="C823" s="4" t="s">
        <v>124</v>
      </c>
      <c r="D823" s="4" t="s">
        <v>7080</v>
      </c>
      <c r="E823" s="4" t="s">
        <v>139</v>
      </c>
      <c r="F823" s="4">
        <v>25.0</v>
      </c>
      <c r="G823" s="11"/>
      <c r="I823" t="str">
        <f t="array" ref="I823">INDEX('Pre-transfer 2023 Points'!$D$16:$D$27,MATCH(1,MMULT(--('Pre-transfer 2023 Points'!$E$16:$L$27=D823),TRANSPOSE(COLUMN('Pre-transfer 2023 Points'!$E$16:$L$27)^0)),0))</f>
        <v>#N/A</v>
      </c>
    </row>
    <row r="824">
      <c r="A824" s="4">
        <v>823.0</v>
      </c>
      <c r="B824" s="4">
        <v>735.0</v>
      </c>
      <c r="C824" s="4" t="s">
        <v>4484</v>
      </c>
      <c r="D824" s="4" t="s">
        <v>7212</v>
      </c>
      <c r="E824" s="4" t="s">
        <v>5793</v>
      </c>
      <c r="F824" s="4">
        <v>25.0</v>
      </c>
      <c r="G824" s="11"/>
      <c r="I824" t="str">
        <f t="array" ref="I824">INDEX('Pre-transfer 2023 Points'!$D$16:$D$27,MATCH(1,MMULT(--('Pre-transfer 2023 Points'!$E$16:$L$27=D824),TRANSPOSE(COLUMN('Pre-transfer 2023 Points'!$E$16:$L$27)^0)),0))</f>
        <v>#N/A</v>
      </c>
    </row>
    <row r="825">
      <c r="A825" s="4">
        <v>824.0</v>
      </c>
      <c r="B825" s="4">
        <v>862.0</v>
      </c>
      <c r="C825" s="4" t="s">
        <v>190</v>
      </c>
      <c r="D825" s="4" t="s">
        <v>7023</v>
      </c>
      <c r="E825" s="4" t="s">
        <v>102</v>
      </c>
      <c r="F825" s="4">
        <v>25.0</v>
      </c>
      <c r="G825" s="11"/>
      <c r="I825" t="str">
        <f t="array" ref="I825">INDEX('Pre-transfer 2023 Points'!$D$16:$D$27,MATCH(1,MMULT(--('Pre-transfer 2023 Points'!$E$16:$L$27=D825),TRANSPOSE(COLUMN('Pre-transfer 2023 Points'!$E$16:$L$27)^0)),0))</f>
        <v>#N/A</v>
      </c>
    </row>
    <row r="826">
      <c r="A826" s="4">
        <v>825.0</v>
      </c>
      <c r="B826" s="4">
        <v>2359.0</v>
      </c>
      <c r="C826" s="4" t="s">
        <v>9028</v>
      </c>
      <c r="D826" s="4" t="s">
        <v>6738</v>
      </c>
      <c r="E826" s="4" t="s">
        <v>8603</v>
      </c>
      <c r="F826" s="4">
        <v>25.0</v>
      </c>
      <c r="G826" s="11"/>
      <c r="I826" t="str">
        <f t="array" ref="I826">INDEX('Pre-transfer 2023 Points'!$D$16:$D$27,MATCH(1,MMULT(--('Pre-transfer 2023 Points'!$E$16:$L$27=D826),TRANSPOSE(COLUMN('Pre-transfer 2023 Points'!$E$16:$L$27)^0)),0))</f>
        <v>#N/A</v>
      </c>
    </row>
    <row r="827">
      <c r="A827" s="4">
        <v>826.0</v>
      </c>
      <c r="B827" s="4">
        <v>1930.0</v>
      </c>
      <c r="C827" s="4" t="s">
        <v>8673</v>
      </c>
      <c r="D827" s="4" t="s">
        <v>6895</v>
      </c>
      <c r="E827" s="4" t="s">
        <v>8682</v>
      </c>
      <c r="F827" s="4">
        <v>25.0</v>
      </c>
      <c r="G827" s="11"/>
      <c r="I827" t="str">
        <f t="array" ref="I827">INDEX('Pre-transfer 2023 Points'!$D$16:$D$27,MATCH(1,MMULT(--('Pre-transfer 2023 Points'!$E$16:$L$27=D827),TRANSPOSE(COLUMN('Pre-transfer 2023 Points'!$E$16:$L$27)^0)),0))</f>
        <v>#N/A</v>
      </c>
    </row>
    <row r="828">
      <c r="A828" s="4">
        <v>827.0</v>
      </c>
      <c r="B828" s="4">
        <v>1249.0</v>
      </c>
      <c r="C828" s="4" t="s">
        <v>309</v>
      </c>
      <c r="D828" s="4" t="s">
        <v>7111</v>
      </c>
      <c r="E828" s="4" t="s">
        <v>8596</v>
      </c>
      <c r="F828" s="4">
        <v>25.0</v>
      </c>
      <c r="G828" s="11"/>
      <c r="I828" t="str">
        <f t="array" ref="I828">INDEX('Pre-transfer 2023 Points'!$D$16:$D$27,MATCH(1,MMULT(--('Pre-transfer 2023 Points'!$E$16:$L$27=D828),TRANSPOSE(COLUMN('Pre-transfer 2023 Points'!$E$16:$L$27)^0)),0))</f>
        <v>#N/A</v>
      </c>
    </row>
    <row r="829">
      <c r="A829" s="4">
        <v>828.0</v>
      </c>
      <c r="B829" s="4">
        <v>553.0</v>
      </c>
      <c r="C829" s="4" t="s">
        <v>4518</v>
      </c>
      <c r="D829" s="4" t="s">
        <v>6734</v>
      </c>
      <c r="E829" s="4" t="s">
        <v>115</v>
      </c>
      <c r="F829" s="4">
        <v>25.0</v>
      </c>
      <c r="G829" s="11"/>
      <c r="I829" t="str">
        <f t="array" ref="I829">INDEX('Pre-transfer 2023 Points'!$D$16:$D$27,MATCH(1,MMULT(--('Pre-transfer 2023 Points'!$E$16:$L$27=D829),TRANSPOSE(COLUMN('Pre-transfer 2023 Points'!$E$16:$L$27)^0)),0))</f>
        <v>#N/A</v>
      </c>
    </row>
    <row r="830">
      <c r="A830" s="4">
        <v>829.0</v>
      </c>
      <c r="B830" s="4">
        <v>401.0</v>
      </c>
      <c r="C830" s="4" t="s">
        <v>5417</v>
      </c>
      <c r="D830" s="4" t="s">
        <v>7202</v>
      </c>
      <c r="E830" s="4" t="s">
        <v>8970</v>
      </c>
      <c r="F830" s="4">
        <v>25.0</v>
      </c>
      <c r="G830" s="11"/>
      <c r="I830" t="str">
        <f t="array" ref="I830">INDEX('Pre-transfer 2023 Points'!$D$16:$D$27,MATCH(1,MMULT(--('Pre-transfer 2023 Points'!$E$16:$L$27=D830),TRANSPOSE(COLUMN('Pre-transfer 2023 Points'!$E$16:$L$27)^0)),0))</f>
        <v>#N/A</v>
      </c>
    </row>
    <row r="831">
      <c r="A831" s="4">
        <v>830.0</v>
      </c>
      <c r="B831" s="4">
        <v>943.0</v>
      </c>
      <c r="C831" s="4" t="s">
        <v>5305</v>
      </c>
      <c r="D831" s="4" t="s">
        <v>7213</v>
      </c>
      <c r="E831" s="4" t="s">
        <v>157</v>
      </c>
      <c r="F831" s="4">
        <v>25.0</v>
      </c>
      <c r="G831" s="11"/>
      <c r="I831" t="str">
        <f t="array" ref="I831">INDEX('Pre-transfer 2023 Points'!$D$16:$D$27,MATCH(1,MMULT(--('Pre-transfer 2023 Points'!$E$16:$L$27=D831),TRANSPOSE(COLUMN('Pre-transfer 2023 Points'!$E$16:$L$27)^0)),0))</f>
        <v>#N/A</v>
      </c>
    </row>
    <row r="832">
      <c r="A832" s="4">
        <v>831.0</v>
      </c>
      <c r="B832" s="4">
        <v>665.0</v>
      </c>
      <c r="C832" s="4" t="s">
        <v>772</v>
      </c>
      <c r="D832" s="4" t="s">
        <v>6793</v>
      </c>
      <c r="E832" s="4" t="s">
        <v>5766</v>
      </c>
      <c r="F832" s="4">
        <v>25.0</v>
      </c>
      <c r="G832" s="11"/>
      <c r="I832" t="str">
        <f t="array" ref="I832">INDEX('Pre-transfer 2023 Points'!$D$16:$D$27,MATCH(1,MMULT(--('Pre-transfer 2023 Points'!$E$16:$L$27=D832),TRANSPOSE(COLUMN('Pre-transfer 2023 Points'!$E$16:$L$27)^0)),0))</f>
        <v>#N/A</v>
      </c>
    </row>
    <row r="833">
      <c r="A833" s="4">
        <v>832.0</v>
      </c>
      <c r="B833" s="4">
        <v>1104.0</v>
      </c>
      <c r="C833" s="4" t="s">
        <v>1420</v>
      </c>
      <c r="D833" s="4" t="s">
        <v>7152</v>
      </c>
      <c r="E833" s="4"/>
      <c r="F833" s="4">
        <v>25.0</v>
      </c>
      <c r="G833" s="11"/>
      <c r="I833" t="str">
        <f t="array" ref="I833">INDEX('Pre-transfer 2023 Points'!$D$16:$D$27,MATCH(1,MMULT(--('Pre-transfer 2023 Points'!$E$16:$L$27=D833),TRANSPOSE(COLUMN('Pre-transfer 2023 Points'!$E$16:$L$27)^0)),0))</f>
        <v>#N/A</v>
      </c>
    </row>
    <row r="834">
      <c r="A834" s="4">
        <v>833.0</v>
      </c>
      <c r="B834" s="4">
        <v>1666.0</v>
      </c>
      <c r="C834" s="4" t="s">
        <v>9029</v>
      </c>
      <c r="D834" s="4" t="s">
        <v>7297</v>
      </c>
      <c r="E834" s="4"/>
      <c r="F834" s="4">
        <v>25.0</v>
      </c>
      <c r="G834" s="11"/>
      <c r="I834" t="str">
        <f t="array" ref="I834">INDEX('Pre-transfer 2023 Points'!$D$16:$D$27,MATCH(1,MMULT(--('Pre-transfer 2023 Points'!$E$16:$L$27=D834),TRANSPOSE(COLUMN('Pre-transfer 2023 Points'!$E$16:$L$27)^0)),0))</f>
        <v>#N/A</v>
      </c>
    </row>
    <row r="835">
      <c r="A835" s="4">
        <v>834.0</v>
      </c>
      <c r="B835" s="4">
        <v>201.0</v>
      </c>
      <c r="C835" s="4" t="s">
        <v>4903</v>
      </c>
      <c r="D835" s="4" t="s">
        <v>6973</v>
      </c>
      <c r="E835" s="4" t="s">
        <v>115</v>
      </c>
      <c r="F835" s="4">
        <v>25.0</v>
      </c>
      <c r="G835" s="11"/>
      <c r="I835" t="str">
        <f t="array" ref="I835">INDEX('Pre-transfer 2023 Points'!$D$16:$D$27,MATCH(1,MMULT(--('Pre-transfer 2023 Points'!$E$16:$L$27=D835),TRANSPOSE(COLUMN('Pre-transfer 2023 Points'!$E$16:$L$27)^0)),0))</f>
        <v>#N/A</v>
      </c>
    </row>
    <row r="836">
      <c r="A836" s="4">
        <v>835.0</v>
      </c>
      <c r="B836" s="4">
        <v>535.0</v>
      </c>
      <c r="C836" s="4" t="s">
        <v>698</v>
      </c>
      <c r="D836" s="4" t="s">
        <v>6863</v>
      </c>
      <c r="E836" s="4" t="s">
        <v>8630</v>
      </c>
      <c r="F836" s="4">
        <v>25.0</v>
      </c>
      <c r="G836" s="11"/>
      <c r="I836" t="str">
        <f t="array" ref="I836">INDEX('Pre-transfer 2023 Points'!$D$16:$D$27,MATCH(1,MMULT(--('Pre-transfer 2023 Points'!$E$16:$L$27=D836),TRANSPOSE(COLUMN('Pre-transfer 2023 Points'!$E$16:$L$27)^0)),0))</f>
        <v>#N/A</v>
      </c>
    </row>
    <row r="837">
      <c r="A837" s="4">
        <v>836.0</v>
      </c>
      <c r="B837" s="4">
        <v>962.0</v>
      </c>
      <c r="C837" s="4" t="s">
        <v>871</v>
      </c>
      <c r="D837" s="4" t="s">
        <v>7296</v>
      </c>
      <c r="E837" s="4"/>
      <c r="F837" s="4">
        <v>25.0</v>
      </c>
      <c r="G837" s="11"/>
      <c r="I837" t="str">
        <f t="array" ref="I837">INDEX('Pre-transfer 2023 Points'!$D$16:$D$27,MATCH(1,MMULT(--('Pre-transfer 2023 Points'!$E$16:$L$27=D837),TRANSPOSE(COLUMN('Pre-transfer 2023 Points'!$E$16:$L$27)^0)),0))</f>
        <v>#N/A</v>
      </c>
    </row>
    <row r="838">
      <c r="A838" s="4">
        <v>837.0</v>
      </c>
      <c r="B838" s="4">
        <v>760.0</v>
      </c>
      <c r="C838" s="4" t="s">
        <v>257</v>
      </c>
      <c r="D838" s="4" t="s">
        <v>6726</v>
      </c>
      <c r="E838" s="4" t="s">
        <v>143</v>
      </c>
      <c r="F838" s="4">
        <v>25.0</v>
      </c>
      <c r="G838" s="11"/>
      <c r="I838" t="str">
        <f t="array" ref="I838">INDEX('Pre-transfer 2023 Points'!$D$16:$D$27,MATCH(1,MMULT(--('Pre-transfer 2023 Points'!$E$16:$L$27=D838),TRANSPOSE(COLUMN('Pre-transfer 2023 Points'!$E$16:$L$27)^0)),0))</f>
        <v>#N/A</v>
      </c>
    </row>
    <row r="839">
      <c r="A839" s="4">
        <v>838.0</v>
      </c>
      <c r="B839" s="4">
        <v>649.0</v>
      </c>
      <c r="C839" s="4" t="s">
        <v>4468</v>
      </c>
      <c r="D839" s="4" t="s">
        <v>6941</v>
      </c>
      <c r="E839" s="4" t="s">
        <v>5763</v>
      </c>
      <c r="F839" s="4">
        <v>25.0</v>
      </c>
      <c r="G839" s="11"/>
      <c r="I839" t="str">
        <f t="array" ref="I839">INDEX('Pre-transfer 2023 Points'!$D$16:$D$27,MATCH(1,MMULT(--('Pre-transfer 2023 Points'!$E$16:$L$27=D839),TRANSPOSE(COLUMN('Pre-transfer 2023 Points'!$E$16:$L$27)^0)),0))</f>
        <v>#N/A</v>
      </c>
    </row>
    <row r="840">
      <c r="A840" s="4">
        <v>839.0</v>
      </c>
      <c r="B840" s="4">
        <v>560.0</v>
      </c>
      <c r="C840" s="4" t="s">
        <v>1428</v>
      </c>
      <c r="D840" s="4" t="s">
        <v>6805</v>
      </c>
      <c r="E840" s="4" t="s">
        <v>93</v>
      </c>
      <c r="F840" s="4">
        <v>25.0</v>
      </c>
      <c r="G840" s="11"/>
      <c r="I840" t="str">
        <f t="array" ref="I840">INDEX('Pre-transfer 2023 Points'!$D$16:$D$27,MATCH(1,MMULT(--('Pre-transfer 2023 Points'!$E$16:$L$27=D840),TRANSPOSE(COLUMN('Pre-transfer 2023 Points'!$E$16:$L$27)^0)),0))</f>
        <v>#N/A</v>
      </c>
    </row>
    <row r="841">
      <c r="A841" s="4">
        <v>840.0</v>
      </c>
      <c r="B841" s="4">
        <v>951.0</v>
      </c>
      <c r="C841" s="4" t="s">
        <v>303</v>
      </c>
      <c r="D841" s="4" t="s">
        <v>6859</v>
      </c>
      <c r="E841" s="4" t="s">
        <v>8970</v>
      </c>
      <c r="F841" s="4">
        <v>25.0</v>
      </c>
      <c r="G841" s="11"/>
      <c r="I841" t="str">
        <f t="array" ref="I841">INDEX('Pre-transfer 2023 Points'!$D$16:$D$27,MATCH(1,MMULT(--('Pre-transfer 2023 Points'!$E$16:$L$27=D841),TRANSPOSE(COLUMN('Pre-transfer 2023 Points'!$E$16:$L$27)^0)),0))</f>
        <v>#N/A</v>
      </c>
    </row>
    <row r="842">
      <c r="A842" s="4">
        <v>841.0</v>
      </c>
      <c r="B842" s="4">
        <v>895.0</v>
      </c>
      <c r="C842" s="4" t="s">
        <v>4345</v>
      </c>
      <c r="D842" s="4" t="s">
        <v>7149</v>
      </c>
      <c r="E842" s="4" t="s">
        <v>157</v>
      </c>
      <c r="F842" s="4">
        <v>25.0</v>
      </c>
      <c r="G842" s="11"/>
      <c r="I842" t="str">
        <f t="array" ref="I842">INDEX('Pre-transfer 2023 Points'!$D$16:$D$27,MATCH(1,MMULT(--('Pre-transfer 2023 Points'!$E$16:$L$27=D842),TRANSPOSE(COLUMN('Pre-transfer 2023 Points'!$E$16:$L$27)^0)),0))</f>
        <v>#N/A</v>
      </c>
    </row>
    <row r="843">
      <c r="A843" s="4">
        <v>842.0</v>
      </c>
      <c r="B843" s="4">
        <v>948.0</v>
      </c>
      <c r="C843" s="4" t="s">
        <v>225</v>
      </c>
      <c r="D843" s="4" t="s">
        <v>7078</v>
      </c>
      <c r="E843" s="4" t="s">
        <v>8597</v>
      </c>
      <c r="F843" s="4">
        <v>25.0</v>
      </c>
      <c r="G843" s="11"/>
      <c r="I843" t="str">
        <f t="array" ref="I843">INDEX('Pre-transfer 2023 Points'!$D$16:$D$27,MATCH(1,MMULT(--('Pre-transfer 2023 Points'!$E$16:$L$27=D843),TRANSPOSE(COLUMN('Pre-transfer 2023 Points'!$E$16:$L$27)^0)),0))</f>
        <v>#N/A</v>
      </c>
    </row>
    <row r="844">
      <c r="A844" s="4">
        <v>843.0</v>
      </c>
      <c r="B844" s="4">
        <v>614.0</v>
      </c>
      <c r="C844" s="4" t="s">
        <v>1520</v>
      </c>
      <c r="D844" s="4" t="s">
        <v>7028</v>
      </c>
      <c r="E844" s="4" t="s">
        <v>8594</v>
      </c>
      <c r="F844" s="4">
        <v>25.0</v>
      </c>
      <c r="G844" s="11"/>
      <c r="I844" t="str">
        <f t="array" ref="I844">INDEX('Pre-transfer 2023 Points'!$D$16:$D$27,MATCH(1,MMULT(--('Pre-transfer 2023 Points'!$E$16:$L$27=D844),TRANSPOSE(COLUMN('Pre-transfer 2023 Points'!$E$16:$L$27)^0)),0))</f>
        <v>#N/A</v>
      </c>
    </row>
    <row r="845">
      <c r="A845" s="4">
        <v>844.0</v>
      </c>
      <c r="B845" s="4">
        <v>405.0</v>
      </c>
      <c r="C845" s="4" t="s">
        <v>4763</v>
      </c>
      <c r="D845" s="4" t="s">
        <v>6655</v>
      </c>
      <c r="E845" s="4" t="s">
        <v>93</v>
      </c>
      <c r="F845" s="4">
        <v>25.0</v>
      </c>
      <c r="G845" s="11"/>
      <c r="I845" t="str">
        <f t="array" ref="I845">INDEX('Pre-transfer 2023 Points'!$D$16:$D$27,MATCH(1,MMULT(--('Pre-transfer 2023 Points'!$E$16:$L$27=D845),TRANSPOSE(COLUMN('Pre-transfer 2023 Points'!$E$16:$L$27)^0)),0))</f>
        <v>#N/A</v>
      </c>
    </row>
    <row r="846">
      <c r="A846" s="4">
        <v>845.0</v>
      </c>
      <c r="B846" s="4">
        <v>742.0</v>
      </c>
      <c r="C846" s="4" t="s">
        <v>4477</v>
      </c>
      <c r="D846" s="4" t="s">
        <v>6757</v>
      </c>
      <c r="E846" s="4" t="s">
        <v>8600</v>
      </c>
      <c r="F846" s="4">
        <v>25.0</v>
      </c>
      <c r="G846" s="11"/>
      <c r="I846" t="str">
        <f t="array" ref="I846">INDEX('Pre-transfer 2023 Points'!$D$16:$D$27,MATCH(1,MMULT(--('Pre-transfer 2023 Points'!$E$16:$L$27=D846),TRANSPOSE(COLUMN('Pre-transfer 2023 Points'!$E$16:$L$27)^0)),0))</f>
        <v>#N/A</v>
      </c>
    </row>
    <row r="847">
      <c r="A847" s="4">
        <v>846.0</v>
      </c>
      <c r="B847" s="4">
        <v>569.0</v>
      </c>
      <c r="C847" s="4" t="s">
        <v>952</v>
      </c>
      <c r="D847" s="4" t="s">
        <v>6750</v>
      </c>
      <c r="E847" s="4" t="s">
        <v>8970</v>
      </c>
      <c r="F847" s="4">
        <v>25.0</v>
      </c>
      <c r="G847" s="11"/>
      <c r="I847" t="str">
        <f t="array" ref="I847">INDEX('Pre-transfer 2023 Points'!$D$16:$D$27,MATCH(1,MMULT(--('Pre-transfer 2023 Points'!$E$16:$L$27=D847),TRANSPOSE(COLUMN('Pre-transfer 2023 Points'!$E$16:$L$27)^0)),0))</f>
        <v>#N/A</v>
      </c>
    </row>
    <row r="848">
      <c r="A848" s="4">
        <v>847.0</v>
      </c>
      <c r="B848" s="4">
        <v>1740.0</v>
      </c>
      <c r="C848" s="4" t="s">
        <v>5866</v>
      </c>
      <c r="D848" s="4" t="s">
        <v>6665</v>
      </c>
      <c r="E848" s="4" t="s">
        <v>115</v>
      </c>
      <c r="F848" s="4">
        <v>25.0</v>
      </c>
      <c r="G848" s="11"/>
      <c r="I848" t="str">
        <f t="array" ref="I848">INDEX('Pre-transfer 2023 Points'!$D$16:$D$27,MATCH(1,MMULT(--('Pre-transfer 2023 Points'!$E$16:$L$27=D848),TRANSPOSE(COLUMN('Pre-transfer 2023 Points'!$E$16:$L$27)^0)),0))</f>
        <v>#N/A</v>
      </c>
    </row>
    <row r="849">
      <c r="A849" s="4">
        <v>848.0</v>
      </c>
      <c r="B849" s="4"/>
      <c r="C849" s="4" t="s">
        <v>5776</v>
      </c>
      <c r="D849" s="4" t="s">
        <v>7295</v>
      </c>
      <c r="E849" s="4" t="s">
        <v>998</v>
      </c>
      <c r="F849" s="4">
        <v>25.0</v>
      </c>
      <c r="G849" s="11"/>
      <c r="I849" t="str">
        <f t="array" ref="I849">INDEX('Pre-transfer 2023 Points'!$D$16:$D$27,MATCH(1,MMULT(--('Pre-transfer 2023 Points'!$E$16:$L$27=D849),TRANSPOSE(COLUMN('Pre-transfer 2023 Points'!$E$16:$L$27)^0)),0))</f>
        <v>#N/A</v>
      </c>
    </row>
    <row r="850">
      <c r="A850" s="4">
        <v>849.0</v>
      </c>
      <c r="B850" s="4">
        <v>1109.0</v>
      </c>
      <c r="C850" s="4" t="s">
        <v>173</v>
      </c>
      <c r="D850" s="4" t="s">
        <v>7283</v>
      </c>
      <c r="E850" s="4"/>
      <c r="F850" s="4">
        <v>25.0</v>
      </c>
      <c r="G850" s="11"/>
      <c r="I850" t="str">
        <f t="array" ref="I850">INDEX('Pre-transfer 2023 Points'!$D$16:$D$27,MATCH(1,MMULT(--('Pre-transfer 2023 Points'!$E$16:$L$27=D850),TRANSPOSE(COLUMN('Pre-transfer 2023 Points'!$E$16:$L$27)^0)),0))</f>
        <v>#N/A</v>
      </c>
    </row>
    <row r="851">
      <c r="A851" s="4">
        <v>850.0</v>
      </c>
      <c r="B851" s="4"/>
      <c r="C851" s="4" t="s">
        <v>5776</v>
      </c>
      <c r="D851" s="4" t="s">
        <v>7070</v>
      </c>
      <c r="E851" s="4" t="s">
        <v>157</v>
      </c>
      <c r="F851" s="4">
        <v>25.0</v>
      </c>
      <c r="G851" s="11"/>
      <c r="I851" t="str">
        <f t="array" ref="I851">INDEX('Pre-transfer 2023 Points'!$D$16:$D$27,MATCH(1,MMULT(--('Pre-transfer 2023 Points'!$E$16:$L$27=D851),TRANSPOSE(COLUMN('Pre-transfer 2023 Points'!$E$16:$L$27)^0)),0))</f>
        <v>#N/A</v>
      </c>
    </row>
    <row r="852">
      <c r="A852" s="4">
        <v>851.0</v>
      </c>
      <c r="B852" s="4">
        <v>350.0</v>
      </c>
      <c r="C852" s="4" t="s">
        <v>9030</v>
      </c>
      <c r="D852" s="4" t="s">
        <v>6939</v>
      </c>
      <c r="E852" s="4" t="s">
        <v>8597</v>
      </c>
      <c r="F852" s="4">
        <v>25.0</v>
      </c>
      <c r="G852" s="11"/>
      <c r="I852" t="str">
        <f t="array" ref="I852">INDEX('Pre-transfer 2023 Points'!$D$16:$D$27,MATCH(1,MMULT(--('Pre-transfer 2023 Points'!$E$16:$L$27=D852),TRANSPOSE(COLUMN('Pre-transfer 2023 Points'!$E$16:$L$27)^0)),0))</f>
        <v>#N/A</v>
      </c>
    </row>
    <row r="853">
      <c r="A853" s="4">
        <v>852.0</v>
      </c>
      <c r="B853" s="4">
        <v>483.0</v>
      </c>
      <c r="C853" s="4" t="s">
        <v>4936</v>
      </c>
      <c r="D853" s="4" t="s">
        <v>7195</v>
      </c>
      <c r="E853" s="4" t="s">
        <v>8662</v>
      </c>
      <c r="F853" s="4">
        <v>25.0</v>
      </c>
      <c r="G853" s="11"/>
      <c r="I853" t="str">
        <f t="array" ref="I853">INDEX('Pre-transfer 2023 Points'!$D$16:$D$27,MATCH(1,MMULT(--('Pre-transfer 2023 Points'!$E$16:$L$27=D853),TRANSPOSE(COLUMN('Pre-transfer 2023 Points'!$E$16:$L$27)^0)),0))</f>
        <v>#N/A</v>
      </c>
    </row>
    <row r="854">
      <c r="A854" s="4">
        <v>853.0</v>
      </c>
      <c r="B854" s="4">
        <v>677.0</v>
      </c>
      <c r="C854" s="4" t="s">
        <v>621</v>
      </c>
      <c r="D854" s="4" t="s">
        <v>7020</v>
      </c>
      <c r="E854" s="4" t="s">
        <v>8597</v>
      </c>
      <c r="F854" s="4">
        <v>24.0</v>
      </c>
      <c r="G854" s="11"/>
      <c r="I854" t="str">
        <f t="array" ref="I854">INDEX('Pre-transfer 2023 Points'!$D$16:$D$27,MATCH(1,MMULT(--('Pre-transfer 2023 Points'!$E$16:$L$27=D854),TRANSPOSE(COLUMN('Pre-transfer 2023 Points'!$E$16:$L$27)^0)),0))</f>
        <v>#N/A</v>
      </c>
    </row>
    <row r="855">
      <c r="A855" s="4">
        <v>854.0</v>
      </c>
      <c r="B855" s="12"/>
      <c r="C855" s="4" t="s">
        <v>5776</v>
      </c>
      <c r="D855" s="4" t="s">
        <v>7277</v>
      </c>
      <c r="E855" s="4" t="s">
        <v>5839</v>
      </c>
      <c r="F855" s="4">
        <v>24.0</v>
      </c>
      <c r="G855" s="11"/>
      <c r="I855" t="str">
        <f t="array" ref="I855">INDEX('Pre-transfer 2023 Points'!$D$16:$D$27,MATCH(1,MMULT(--('Pre-transfer 2023 Points'!$E$16:$L$27=D855),TRANSPOSE(COLUMN('Pre-transfer 2023 Points'!$E$16:$L$27)^0)),0))</f>
        <v>#N/A</v>
      </c>
    </row>
    <row r="856">
      <c r="A856" s="4">
        <v>855.0</v>
      </c>
      <c r="B856" s="4"/>
      <c r="C856" s="4" t="s">
        <v>5776</v>
      </c>
      <c r="D856" s="4" t="s">
        <v>7132</v>
      </c>
      <c r="E856" s="4" t="s">
        <v>8633</v>
      </c>
      <c r="F856" s="4">
        <v>24.0</v>
      </c>
      <c r="G856" s="11"/>
      <c r="I856" t="str">
        <f t="array" ref="I856">INDEX('Pre-transfer 2023 Points'!$D$16:$D$27,MATCH(1,MMULT(--('Pre-transfer 2023 Points'!$E$16:$L$27=D856),TRANSPOSE(COLUMN('Pre-transfer 2023 Points'!$E$16:$L$27)^0)),0))</f>
        <v>#N/A</v>
      </c>
    </row>
    <row r="857">
      <c r="A857" s="4">
        <v>856.0</v>
      </c>
      <c r="B857" s="4">
        <v>1877.0</v>
      </c>
      <c r="C857" s="4" t="s">
        <v>9031</v>
      </c>
      <c r="D857" s="4" t="s">
        <v>7303</v>
      </c>
      <c r="E857" s="4" t="s">
        <v>8683</v>
      </c>
      <c r="F857" s="4">
        <v>24.0</v>
      </c>
      <c r="G857" s="11"/>
      <c r="I857" t="str">
        <f t="array" ref="I857">INDEX('Pre-transfer 2023 Points'!$D$16:$D$27,MATCH(1,MMULT(--('Pre-transfer 2023 Points'!$E$16:$L$27=D857),TRANSPOSE(COLUMN('Pre-transfer 2023 Points'!$E$16:$L$27)^0)),0))</f>
        <v>#N/A</v>
      </c>
    </row>
    <row r="858">
      <c r="A858" s="4">
        <v>857.0</v>
      </c>
      <c r="B858" s="4">
        <v>390.0</v>
      </c>
      <c r="C858" s="4" t="s">
        <v>1614</v>
      </c>
      <c r="D858" s="4" t="s">
        <v>6918</v>
      </c>
      <c r="E858" s="4" t="s">
        <v>8600</v>
      </c>
      <c r="F858" s="4">
        <v>24.0</v>
      </c>
      <c r="G858" s="11"/>
      <c r="I858" t="str">
        <f t="array" ref="I858">INDEX('Pre-transfer 2023 Points'!$D$16:$D$27,MATCH(1,MMULT(--('Pre-transfer 2023 Points'!$E$16:$L$27=D858),TRANSPOSE(COLUMN('Pre-transfer 2023 Points'!$E$16:$L$27)^0)),0))</f>
        <v>#N/A</v>
      </c>
    </row>
    <row r="859">
      <c r="A859" s="4">
        <v>858.0</v>
      </c>
      <c r="B859" s="4">
        <v>842.0</v>
      </c>
      <c r="C859" s="4" t="s">
        <v>4405</v>
      </c>
      <c r="D859" s="4" t="s">
        <v>7268</v>
      </c>
      <c r="E859" s="4" t="s">
        <v>4636</v>
      </c>
      <c r="F859" s="4">
        <v>24.0</v>
      </c>
      <c r="G859" s="11"/>
      <c r="I859" t="str">
        <f t="array" ref="I859">INDEX('Pre-transfer 2023 Points'!$D$16:$D$27,MATCH(1,MMULT(--('Pre-transfer 2023 Points'!$E$16:$L$27=D859),TRANSPOSE(COLUMN('Pre-transfer 2023 Points'!$E$16:$L$27)^0)),0))</f>
        <v>#N/A</v>
      </c>
    </row>
    <row r="860">
      <c r="A860" s="4">
        <v>859.0</v>
      </c>
      <c r="B860" s="4">
        <v>1037.0</v>
      </c>
      <c r="C860" s="4" t="s">
        <v>4718</v>
      </c>
      <c r="D860" s="4" t="s">
        <v>7058</v>
      </c>
      <c r="E860" s="4" t="s">
        <v>8708</v>
      </c>
      <c r="F860" s="4">
        <v>24.0</v>
      </c>
      <c r="G860" s="11"/>
      <c r="I860" t="str">
        <f t="array" ref="I860">INDEX('Pre-transfer 2023 Points'!$D$16:$D$27,MATCH(1,MMULT(--('Pre-transfer 2023 Points'!$E$16:$L$27=D860),TRANSPOSE(COLUMN('Pre-transfer 2023 Points'!$E$16:$L$27)^0)),0))</f>
        <v>#N/A</v>
      </c>
    </row>
    <row r="861">
      <c r="A861" s="4">
        <v>860.0</v>
      </c>
      <c r="B861" s="4">
        <v>1566.0</v>
      </c>
      <c r="C861" s="4" t="s">
        <v>1480</v>
      </c>
      <c r="D861" s="4" t="s">
        <v>6706</v>
      </c>
      <c r="E861" s="4" t="s">
        <v>8968</v>
      </c>
      <c r="F861" s="4">
        <v>24.0</v>
      </c>
      <c r="G861" s="11"/>
      <c r="I861" t="str">
        <f t="array" ref="I861">INDEX('Pre-transfer 2023 Points'!$D$16:$D$27,MATCH(1,MMULT(--('Pre-transfer 2023 Points'!$E$16:$L$27=D861),TRANSPOSE(COLUMN('Pre-transfer 2023 Points'!$E$16:$L$27)^0)),0))</f>
        <v>#N/A</v>
      </c>
    </row>
    <row r="862">
      <c r="A862" s="4">
        <v>861.0</v>
      </c>
      <c r="B862" s="4"/>
      <c r="C862" s="4" t="s">
        <v>5776</v>
      </c>
      <c r="D862" s="4" t="s">
        <v>7153</v>
      </c>
      <c r="E862" s="4" t="s">
        <v>8683</v>
      </c>
      <c r="F862" s="4">
        <v>24.0</v>
      </c>
      <c r="G862" s="11"/>
      <c r="I862" t="str">
        <f t="array" ref="I862">INDEX('Pre-transfer 2023 Points'!$D$16:$D$27,MATCH(1,MMULT(--('Pre-transfer 2023 Points'!$E$16:$L$27=D862),TRANSPOSE(COLUMN('Pre-transfer 2023 Points'!$E$16:$L$27)^0)),0))</f>
        <v>#N/A</v>
      </c>
    </row>
    <row r="863">
      <c r="A863" s="4">
        <v>862.0</v>
      </c>
      <c r="B863" s="4">
        <v>1300.0</v>
      </c>
      <c r="C863" s="4" t="s">
        <v>4646</v>
      </c>
      <c r="D863" s="4" t="s">
        <v>7302</v>
      </c>
      <c r="E863" s="4" t="s">
        <v>976</v>
      </c>
      <c r="F863" s="4">
        <v>24.0</v>
      </c>
      <c r="G863" s="11"/>
      <c r="I863" t="str">
        <f t="array" ref="I863">INDEX('Pre-transfer 2023 Points'!$D$16:$D$27,MATCH(1,MMULT(--('Pre-transfer 2023 Points'!$E$16:$L$27=D863),TRANSPOSE(COLUMN('Pre-transfer 2023 Points'!$E$16:$L$27)^0)),0))</f>
        <v>#N/A</v>
      </c>
    </row>
    <row r="864">
      <c r="A864" s="4">
        <v>863.0</v>
      </c>
      <c r="B864" s="4">
        <v>301.0</v>
      </c>
      <c r="C864" s="4" t="s">
        <v>9032</v>
      </c>
      <c r="D864" s="4" t="s">
        <v>6873</v>
      </c>
      <c r="E864" s="4" t="s">
        <v>5763</v>
      </c>
      <c r="F864" s="4">
        <v>24.0</v>
      </c>
      <c r="G864" s="11"/>
      <c r="I864" t="str">
        <f t="array" ref="I864">INDEX('Pre-transfer 2023 Points'!$D$16:$D$27,MATCH(1,MMULT(--('Pre-transfer 2023 Points'!$E$16:$L$27=D864),TRANSPOSE(COLUMN('Pre-transfer 2023 Points'!$E$16:$L$27)^0)),0))</f>
        <v>#N/A</v>
      </c>
    </row>
    <row r="865">
      <c r="A865" s="4">
        <v>864.0</v>
      </c>
      <c r="B865" s="4">
        <v>334.0</v>
      </c>
      <c r="C865" s="4" t="s">
        <v>9033</v>
      </c>
      <c r="D865" s="4" t="s">
        <v>6649</v>
      </c>
      <c r="E865" s="4" t="s">
        <v>157</v>
      </c>
      <c r="F865" s="4">
        <v>24.0</v>
      </c>
      <c r="G865" s="11"/>
      <c r="I865" t="str">
        <f t="array" ref="I865">INDEX('Pre-transfer 2023 Points'!$D$16:$D$27,MATCH(1,MMULT(--('Pre-transfer 2023 Points'!$E$16:$L$27=D865),TRANSPOSE(COLUMN('Pre-transfer 2023 Points'!$E$16:$L$27)^0)),0))</f>
        <v>#N/A</v>
      </c>
    </row>
    <row r="866">
      <c r="A866" s="4">
        <v>865.0</v>
      </c>
      <c r="B866" s="4">
        <v>477.0</v>
      </c>
      <c r="C866" s="4" t="s">
        <v>4948</v>
      </c>
      <c r="D866" s="4" t="s">
        <v>6899</v>
      </c>
      <c r="E866" s="4" t="s">
        <v>8604</v>
      </c>
      <c r="F866" s="4">
        <v>24.0</v>
      </c>
      <c r="G866" s="11"/>
      <c r="I866" t="str">
        <f t="array" ref="I866">INDEX('Pre-transfer 2023 Points'!$D$16:$D$27,MATCH(1,MMULT(--('Pre-transfer 2023 Points'!$E$16:$L$27=D866),TRANSPOSE(COLUMN('Pre-transfer 2023 Points'!$E$16:$L$27)^0)),0))</f>
        <v>#N/A</v>
      </c>
    </row>
    <row r="867">
      <c r="A867" s="4">
        <v>866.0</v>
      </c>
      <c r="B867" s="4">
        <v>1209.0</v>
      </c>
      <c r="C867" s="4" t="s">
        <v>354</v>
      </c>
      <c r="D867" s="4" t="s">
        <v>7141</v>
      </c>
      <c r="E867" s="4" t="s">
        <v>8665</v>
      </c>
      <c r="F867" s="4">
        <v>24.0</v>
      </c>
      <c r="G867" s="11"/>
      <c r="I867" t="str">
        <f t="array" ref="I867">INDEX('Pre-transfer 2023 Points'!$D$16:$D$27,MATCH(1,MMULT(--('Pre-transfer 2023 Points'!$E$16:$L$27=D867),TRANSPOSE(COLUMN('Pre-transfer 2023 Points'!$E$16:$L$27)^0)),0))</f>
        <v>#N/A</v>
      </c>
    </row>
    <row r="868">
      <c r="A868" s="4">
        <v>867.0</v>
      </c>
      <c r="B868" s="4">
        <v>996.0</v>
      </c>
      <c r="C868" s="4" t="s">
        <v>236</v>
      </c>
      <c r="D868" s="4" t="s">
        <v>7066</v>
      </c>
      <c r="E868" s="4" t="s">
        <v>8711</v>
      </c>
      <c r="F868" s="4">
        <v>24.0</v>
      </c>
      <c r="G868" s="11"/>
      <c r="I868" t="str">
        <f t="array" ref="I868">INDEX('Pre-transfer 2023 Points'!$D$16:$D$27,MATCH(1,MMULT(--('Pre-transfer 2023 Points'!$E$16:$L$27=D868),TRANSPOSE(COLUMN('Pre-transfer 2023 Points'!$E$16:$L$27)^0)),0))</f>
        <v>#N/A</v>
      </c>
    </row>
    <row r="869">
      <c r="A869" s="4">
        <v>868.0</v>
      </c>
      <c r="B869" s="4"/>
      <c r="C869" s="4" t="s">
        <v>5776</v>
      </c>
      <c r="D869" s="4" t="s">
        <v>7313</v>
      </c>
      <c r="E869" s="4" t="s">
        <v>4690</v>
      </c>
      <c r="F869" s="4">
        <v>24.0</v>
      </c>
      <c r="G869" s="11"/>
      <c r="I869" t="str">
        <f t="array" ref="I869">INDEX('Pre-transfer 2023 Points'!$D$16:$D$27,MATCH(1,MMULT(--('Pre-transfer 2023 Points'!$E$16:$L$27=D869),TRANSPOSE(COLUMN('Pre-transfer 2023 Points'!$E$16:$L$27)^0)),0))</f>
        <v>#N/A</v>
      </c>
    </row>
    <row r="870">
      <c r="A870" s="4">
        <v>869.0</v>
      </c>
      <c r="B870" s="4">
        <v>859.0</v>
      </c>
      <c r="C870" s="4" t="s">
        <v>784</v>
      </c>
      <c r="D870" s="4" t="s">
        <v>7000</v>
      </c>
      <c r="E870" s="4" t="s">
        <v>8603</v>
      </c>
      <c r="F870" s="4">
        <v>24.0</v>
      </c>
      <c r="G870" s="11"/>
      <c r="I870" t="str">
        <f t="array" ref="I870">INDEX('Pre-transfer 2023 Points'!$D$16:$D$27,MATCH(1,MMULT(--('Pre-transfer 2023 Points'!$E$16:$L$27=D870),TRANSPOSE(COLUMN('Pre-transfer 2023 Points'!$E$16:$L$27)^0)),0))</f>
        <v>#N/A</v>
      </c>
    </row>
    <row r="871">
      <c r="A871" s="4">
        <v>870.0</v>
      </c>
      <c r="B871" s="4"/>
      <c r="C871" s="4" t="s">
        <v>5776</v>
      </c>
      <c r="D871" s="4" t="s">
        <v>7320</v>
      </c>
      <c r="E871" s="4" t="s">
        <v>5859</v>
      </c>
      <c r="F871" s="4">
        <v>23.0</v>
      </c>
      <c r="G871" s="11"/>
      <c r="I871" t="str">
        <f t="array" ref="I871">INDEX('Pre-transfer 2023 Points'!$D$16:$D$27,MATCH(1,MMULT(--('Pre-transfer 2023 Points'!$E$16:$L$27=D871),TRANSPOSE(COLUMN('Pre-transfer 2023 Points'!$E$16:$L$27)^0)),0))</f>
        <v>#N/A</v>
      </c>
    </row>
    <row r="872">
      <c r="A872" s="4">
        <v>871.0</v>
      </c>
      <c r="B872" s="4"/>
      <c r="C872" s="4" t="s">
        <v>5776</v>
      </c>
      <c r="D872" s="4" t="s">
        <v>6999</v>
      </c>
      <c r="E872" s="4" t="s">
        <v>8780</v>
      </c>
      <c r="F872" s="4">
        <v>23.0</v>
      </c>
      <c r="G872" s="11"/>
      <c r="I872" t="str">
        <f t="array" ref="I872">INDEX('Pre-transfer 2023 Points'!$D$16:$D$27,MATCH(1,MMULT(--('Pre-transfer 2023 Points'!$E$16:$L$27=D872),TRANSPOSE(COLUMN('Pre-transfer 2023 Points'!$E$16:$L$27)^0)),0))</f>
        <v>#N/A</v>
      </c>
    </row>
    <row r="873">
      <c r="A873" s="4">
        <v>872.0</v>
      </c>
      <c r="B873" s="4">
        <v>1889.0</v>
      </c>
      <c r="C873" s="4" t="s">
        <v>5907</v>
      </c>
      <c r="D873" s="4" t="s">
        <v>7316</v>
      </c>
      <c r="E873" s="4" t="s">
        <v>8654</v>
      </c>
      <c r="F873" s="4">
        <v>23.0</v>
      </c>
      <c r="G873" s="11"/>
      <c r="I873" t="str">
        <f t="array" ref="I873">INDEX('Pre-transfer 2023 Points'!$D$16:$D$27,MATCH(1,MMULT(--('Pre-transfer 2023 Points'!$E$16:$L$27=D873),TRANSPOSE(COLUMN('Pre-transfer 2023 Points'!$E$16:$L$27)^0)),0))</f>
        <v>#N/A</v>
      </c>
    </row>
    <row r="874">
      <c r="A874" s="4">
        <v>873.0</v>
      </c>
      <c r="B874" s="4">
        <v>489.0</v>
      </c>
      <c r="C874" s="4" t="s">
        <v>1331</v>
      </c>
      <c r="D874" s="4" t="s">
        <v>6982</v>
      </c>
      <c r="E874" s="4" t="s">
        <v>8613</v>
      </c>
      <c r="F874" s="4">
        <v>23.0</v>
      </c>
      <c r="G874" s="11"/>
      <c r="I874" t="str">
        <f t="array" ref="I874">INDEX('Pre-transfer 2023 Points'!$D$16:$D$27,MATCH(1,MMULT(--('Pre-transfer 2023 Points'!$E$16:$L$27=D874),TRANSPOSE(COLUMN('Pre-transfer 2023 Points'!$E$16:$L$27)^0)),0))</f>
        <v>#N/A</v>
      </c>
    </row>
    <row r="875">
      <c r="A875" s="4">
        <v>874.0</v>
      </c>
      <c r="B875" s="4">
        <v>1878.0</v>
      </c>
      <c r="C875" s="4" t="s">
        <v>5462</v>
      </c>
      <c r="D875" s="4" t="s">
        <v>7257</v>
      </c>
      <c r="E875" s="4"/>
      <c r="F875" s="4">
        <v>23.0</v>
      </c>
      <c r="G875" s="11"/>
      <c r="I875" t="str">
        <f t="array" ref="I875">INDEX('Pre-transfer 2023 Points'!$D$16:$D$27,MATCH(1,MMULT(--('Pre-transfer 2023 Points'!$E$16:$L$27=D875),TRANSPOSE(COLUMN('Pre-transfer 2023 Points'!$E$16:$L$27)^0)),0))</f>
        <v>#N/A</v>
      </c>
    </row>
    <row r="876">
      <c r="A876" s="4">
        <v>875.0</v>
      </c>
      <c r="B876" s="4">
        <v>1859.0</v>
      </c>
      <c r="C876" s="4" t="s">
        <v>9034</v>
      </c>
      <c r="D876" s="4" t="s">
        <v>7206</v>
      </c>
      <c r="E876" s="4" t="s">
        <v>465</v>
      </c>
      <c r="F876" s="4">
        <v>23.0</v>
      </c>
      <c r="G876" s="11"/>
      <c r="I876" t="str">
        <f t="array" ref="I876">INDEX('Pre-transfer 2023 Points'!$D$16:$D$27,MATCH(1,MMULT(--('Pre-transfer 2023 Points'!$E$16:$L$27=D876),TRANSPOSE(COLUMN('Pre-transfer 2023 Points'!$E$16:$L$27)^0)),0))</f>
        <v>#N/A</v>
      </c>
    </row>
    <row r="877">
      <c r="A877" s="4">
        <v>876.0</v>
      </c>
      <c r="B877" s="4">
        <v>822.0</v>
      </c>
      <c r="C877" s="4" t="s">
        <v>5301</v>
      </c>
      <c r="D877" s="4" t="s">
        <v>7241</v>
      </c>
      <c r="E877" s="4" t="s">
        <v>4314</v>
      </c>
      <c r="F877" s="4">
        <v>23.0</v>
      </c>
      <c r="G877" s="11"/>
      <c r="I877" t="str">
        <f t="array" ref="I877">INDEX('Pre-transfer 2023 Points'!$D$16:$D$27,MATCH(1,MMULT(--('Pre-transfer 2023 Points'!$E$16:$L$27=D877),TRANSPOSE(COLUMN('Pre-transfer 2023 Points'!$E$16:$L$27)^0)),0))</f>
        <v>#N/A</v>
      </c>
    </row>
    <row r="878">
      <c r="A878" s="4">
        <v>877.0</v>
      </c>
      <c r="B878" s="4">
        <v>1187.0</v>
      </c>
      <c r="C878" s="4" t="s">
        <v>5545</v>
      </c>
      <c r="D878" s="4" t="s">
        <v>7099</v>
      </c>
      <c r="E878" s="4" t="s">
        <v>102</v>
      </c>
      <c r="F878" s="4">
        <v>23.0</v>
      </c>
      <c r="G878" s="11"/>
      <c r="I878" t="str">
        <f t="array" ref="I878">INDEX('Pre-transfer 2023 Points'!$D$16:$D$27,MATCH(1,MMULT(--('Pre-transfer 2023 Points'!$E$16:$L$27=D878),TRANSPOSE(COLUMN('Pre-transfer 2023 Points'!$E$16:$L$27)^0)),0))</f>
        <v>#N/A</v>
      </c>
    </row>
    <row r="879">
      <c r="A879" s="4">
        <v>878.0</v>
      </c>
      <c r="B879" s="4">
        <v>1848.0</v>
      </c>
      <c r="C879" s="4" t="s">
        <v>1184</v>
      </c>
      <c r="D879" s="4" t="s">
        <v>6903</v>
      </c>
      <c r="E879" s="4" t="s">
        <v>8596</v>
      </c>
      <c r="F879" s="4">
        <v>23.0</v>
      </c>
      <c r="G879" s="11"/>
      <c r="I879" t="str">
        <f t="array" ref="I879">INDEX('Pre-transfer 2023 Points'!$D$16:$D$27,MATCH(1,MMULT(--('Pre-transfer 2023 Points'!$E$16:$L$27=D879),TRANSPOSE(COLUMN('Pre-transfer 2023 Points'!$E$16:$L$27)^0)),0))</f>
        <v>#N/A</v>
      </c>
    </row>
    <row r="880">
      <c r="A880" s="4">
        <v>879.0</v>
      </c>
      <c r="B880" s="4"/>
      <c r="C880" s="4" t="s">
        <v>5776</v>
      </c>
      <c r="D880" s="4" t="s">
        <v>7321</v>
      </c>
      <c r="E880" s="4" t="s">
        <v>1658</v>
      </c>
      <c r="F880" s="4">
        <v>23.0</v>
      </c>
      <c r="G880" s="11"/>
      <c r="I880" t="str">
        <f t="array" ref="I880">INDEX('Pre-transfer 2023 Points'!$D$16:$D$27,MATCH(1,MMULT(--('Pre-transfer 2023 Points'!$E$16:$L$27=D880),TRANSPOSE(COLUMN('Pre-transfer 2023 Points'!$E$16:$L$27)^0)),0))</f>
        <v>#N/A</v>
      </c>
    </row>
    <row r="881">
      <c r="A881" s="4">
        <v>880.0</v>
      </c>
      <c r="B881" s="4">
        <v>902.0</v>
      </c>
      <c r="C881" s="4" t="s">
        <v>721</v>
      </c>
      <c r="D881" s="4" t="s">
        <v>6909</v>
      </c>
      <c r="E881" s="4" t="s">
        <v>8633</v>
      </c>
      <c r="F881" s="4">
        <v>23.0</v>
      </c>
      <c r="G881" s="11"/>
      <c r="I881" t="str">
        <f t="array" ref="I881">INDEX('Pre-transfer 2023 Points'!$D$16:$D$27,MATCH(1,MMULT(--('Pre-transfer 2023 Points'!$E$16:$L$27=D881),TRANSPOSE(COLUMN('Pre-transfer 2023 Points'!$E$16:$L$27)^0)),0))</f>
        <v>#N/A</v>
      </c>
    </row>
    <row r="882">
      <c r="A882" s="4">
        <v>881.0</v>
      </c>
      <c r="B882" s="4">
        <v>2186.0</v>
      </c>
      <c r="C882" s="4" t="s">
        <v>5353</v>
      </c>
      <c r="D882" s="4" t="s">
        <v>6975</v>
      </c>
      <c r="E882" s="4" t="s">
        <v>5793</v>
      </c>
      <c r="F882" s="4">
        <v>23.0</v>
      </c>
      <c r="G882" s="11"/>
      <c r="I882" t="str">
        <f t="array" ref="I882">INDEX('Pre-transfer 2023 Points'!$D$16:$D$27,MATCH(1,MMULT(--('Pre-transfer 2023 Points'!$E$16:$L$27=D882),TRANSPOSE(COLUMN('Pre-transfer 2023 Points'!$E$16:$L$27)^0)),0))</f>
        <v>#N/A</v>
      </c>
    </row>
    <row r="883">
      <c r="A883" s="4">
        <v>882.0</v>
      </c>
      <c r="B883" s="4">
        <v>1068.0</v>
      </c>
      <c r="C883" s="4" t="s">
        <v>5768</v>
      </c>
      <c r="D883" s="4" t="s">
        <v>7170</v>
      </c>
      <c r="E883" s="4"/>
      <c r="F883" s="4">
        <v>23.0</v>
      </c>
      <c r="G883" s="11"/>
      <c r="I883" t="str">
        <f t="array" ref="I883">INDEX('Pre-transfer 2023 Points'!$D$16:$D$27,MATCH(1,MMULT(--('Pre-transfer 2023 Points'!$E$16:$L$27=D883),TRANSPOSE(COLUMN('Pre-transfer 2023 Points'!$E$16:$L$27)^0)),0))</f>
        <v>#N/A</v>
      </c>
    </row>
    <row r="884">
      <c r="A884" s="4">
        <v>883.0</v>
      </c>
      <c r="B884" s="4">
        <v>1653.0</v>
      </c>
      <c r="C884" s="4" t="s">
        <v>4979</v>
      </c>
      <c r="D884" s="4" t="s">
        <v>6766</v>
      </c>
      <c r="E884" s="4" t="s">
        <v>8622</v>
      </c>
      <c r="F884" s="4">
        <v>23.0</v>
      </c>
      <c r="G884" s="11"/>
      <c r="I884" t="str">
        <f t="array" ref="I884">INDEX('Pre-transfer 2023 Points'!$D$16:$D$27,MATCH(1,MMULT(--('Pre-transfer 2023 Points'!$E$16:$L$27=D884),TRANSPOSE(COLUMN('Pre-transfer 2023 Points'!$E$16:$L$27)^0)),0))</f>
        <v>#N/A</v>
      </c>
    </row>
    <row r="885">
      <c r="A885" s="4">
        <v>884.0</v>
      </c>
      <c r="B885" s="4">
        <v>1106.0</v>
      </c>
      <c r="C885" s="4" t="s">
        <v>5409</v>
      </c>
      <c r="D885" s="4" t="s">
        <v>7323</v>
      </c>
      <c r="E885" s="4" t="s">
        <v>8742</v>
      </c>
      <c r="F885" s="4">
        <v>23.0</v>
      </c>
      <c r="G885" s="11"/>
      <c r="I885" t="str">
        <f t="array" ref="I885">INDEX('Pre-transfer 2023 Points'!$D$16:$D$27,MATCH(1,MMULT(--('Pre-transfer 2023 Points'!$E$16:$L$27=D885),TRANSPOSE(COLUMN('Pre-transfer 2023 Points'!$E$16:$L$27)^0)),0))</f>
        <v>#N/A</v>
      </c>
    </row>
    <row r="886">
      <c r="A886" s="4">
        <v>885.0</v>
      </c>
      <c r="B886" s="4">
        <v>1536.0</v>
      </c>
      <c r="C886" s="4" t="s">
        <v>4534</v>
      </c>
      <c r="D886" s="4" t="s">
        <v>7318</v>
      </c>
      <c r="E886" s="4"/>
      <c r="F886" s="4">
        <v>23.0</v>
      </c>
      <c r="G886" s="11"/>
      <c r="I886" t="str">
        <f t="array" ref="I886">INDEX('Pre-transfer 2023 Points'!$D$16:$D$27,MATCH(1,MMULT(--('Pre-transfer 2023 Points'!$E$16:$L$27=D886),TRANSPOSE(COLUMN('Pre-transfer 2023 Points'!$E$16:$L$27)^0)),0))</f>
        <v>#N/A</v>
      </c>
    </row>
    <row r="887">
      <c r="A887" s="4">
        <v>886.0</v>
      </c>
      <c r="B887" s="4">
        <v>450.0</v>
      </c>
      <c r="C887" s="4" t="s">
        <v>5547</v>
      </c>
      <c r="D887" s="4" t="s">
        <v>6641</v>
      </c>
      <c r="E887" s="4" t="s">
        <v>8968</v>
      </c>
      <c r="F887" s="4">
        <v>23.0</v>
      </c>
      <c r="G887" s="11"/>
      <c r="I887" t="str">
        <f t="array" ref="I887">INDEX('Pre-transfer 2023 Points'!$D$16:$D$27,MATCH(1,MMULT(--('Pre-transfer 2023 Points'!$E$16:$L$27=D887),TRANSPOSE(COLUMN('Pre-transfer 2023 Points'!$E$16:$L$27)^0)),0))</f>
        <v>#N/A</v>
      </c>
    </row>
    <row r="888">
      <c r="A888" s="4">
        <v>887.0</v>
      </c>
      <c r="B888" s="4">
        <v>617.0</v>
      </c>
      <c r="C888" s="4" t="s">
        <v>4711</v>
      </c>
      <c r="D888" s="4" t="s">
        <v>7162</v>
      </c>
      <c r="E888" s="4" t="s">
        <v>5775</v>
      </c>
      <c r="F888" s="4">
        <v>23.0</v>
      </c>
      <c r="G888" s="11"/>
      <c r="I888" t="str">
        <f t="array" ref="I888">INDEX('Pre-transfer 2023 Points'!$D$16:$D$27,MATCH(1,MMULT(--('Pre-transfer 2023 Points'!$E$16:$L$27=D888),TRANSPOSE(COLUMN('Pre-transfer 2023 Points'!$E$16:$L$27)^0)),0))</f>
        <v>#N/A</v>
      </c>
    </row>
    <row r="889">
      <c r="A889" s="4">
        <v>888.0</v>
      </c>
      <c r="B889" s="4">
        <v>1750.0</v>
      </c>
      <c r="C889" s="4" t="s">
        <v>4805</v>
      </c>
      <c r="D889" s="4" t="s">
        <v>7327</v>
      </c>
      <c r="E889" s="4" t="s">
        <v>8628</v>
      </c>
      <c r="F889" s="4">
        <v>23.0</v>
      </c>
      <c r="G889" s="11"/>
      <c r="I889" t="str">
        <f t="array" ref="I889">INDEX('Pre-transfer 2023 Points'!$D$16:$D$27,MATCH(1,MMULT(--('Pre-transfer 2023 Points'!$E$16:$L$27=D889),TRANSPOSE(COLUMN('Pre-transfer 2023 Points'!$E$16:$L$27)^0)),0))</f>
        <v>#N/A</v>
      </c>
    </row>
    <row r="890">
      <c r="A890" s="4">
        <v>889.0</v>
      </c>
      <c r="B890" s="4">
        <v>1452.0</v>
      </c>
      <c r="C890" s="4" t="s">
        <v>8759</v>
      </c>
      <c r="D890" s="4" t="s">
        <v>6963</v>
      </c>
      <c r="E890" s="4" t="s">
        <v>8692</v>
      </c>
      <c r="F890" s="4">
        <v>23.0</v>
      </c>
      <c r="G890" s="11"/>
      <c r="I890" t="str">
        <f t="array" ref="I890">INDEX('Pre-transfer 2023 Points'!$D$16:$D$27,MATCH(1,MMULT(--('Pre-transfer 2023 Points'!$E$16:$L$27=D890),TRANSPOSE(COLUMN('Pre-transfer 2023 Points'!$E$16:$L$27)^0)),0))</f>
        <v>#N/A</v>
      </c>
    </row>
    <row r="891">
      <c r="A891" s="4">
        <v>890.0</v>
      </c>
      <c r="B891" s="4">
        <v>501.0</v>
      </c>
      <c r="C891" s="4" t="s">
        <v>5461</v>
      </c>
      <c r="D891" s="4" t="s">
        <v>6916</v>
      </c>
      <c r="E891" s="4" t="s">
        <v>102</v>
      </c>
      <c r="F891" s="4">
        <v>22.0</v>
      </c>
      <c r="G891" s="11"/>
      <c r="I891" t="str">
        <f t="array" ref="I891">INDEX('Pre-transfer 2023 Points'!$D$16:$D$27,MATCH(1,MMULT(--('Pre-transfer 2023 Points'!$E$16:$L$27=D891),TRANSPOSE(COLUMN('Pre-transfer 2023 Points'!$E$16:$L$27)^0)),0))</f>
        <v>#N/A</v>
      </c>
    </row>
    <row r="892">
      <c r="A892" s="4">
        <v>891.0</v>
      </c>
      <c r="B892" s="4">
        <v>705.0</v>
      </c>
      <c r="C892" s="4" t="s">
        <v>5621</v>
      </c>
      <c r="D892" s="4" t="s">
        <v>7057</v>
      </c>
      <c r="E892" s="4" t="s">
        <v>8592</v>
      </c>
      <c r="F892" s="4">
        <v>22.0</v>
      </c>
      <c r="G892" s="11"/>
      <c r="I892" t="str">
        <f t="array" ref="I892">INDEX('Pre-transfer 2023 Points'!$D$16:$D$27,MATCH(1,MMULT(--('Pre-transfer 2023 Points'!$E$16:$L$27=D892),TRANSPOSE(COLUMN('Pre-transfer 2023 Points'!$E$16:$L$27)^0)),0))</f>
        <v>#N/A</v>
      </c>
    </row>
    <row r="893">
      <c r="A893" s="4">
        <v>892.0</v>
      </c>
      <c r="B893" s="4">
        <v>2231.0</v>
      </c>
      <c r="C893" s="4" t="s">
        <v>9035</v>
      </c>
      <c r="D893" s="4" t="s">
        <v>7209</v>
      </c>
      <c r="E893" s="4" t="s">
        <v>8605</v>
      </c>
      <c r="F893" s="4">
        <v>22.0</v>
      </c>
      <c r="G893" s="11"/>
      <c r="I893" t="str">
        <f t="array" ref="I893">INDEX('Pre-transfer 2023 Points'!$D$16:$D$27,MATCH(1,MMULT(--('Pre-transfer 2023 Points'!$E$16:$L$27=D893),TRANSPOSE(COLUMN('Pre-transfer 2023 Points'!$E$16:$L$27)^0)),0))</f>
        <v>#N/A</v>
      </c>
    </row>
    <row r="894">
      <c r="A894" s="4">
        <v>893.0</v>
      </c>
      <c r="B894" s="4"/>
      <c r="C894" s="4" t="s">
        <v>5776</v>
      </c>
      <c r="D894" s="4" t="s">
        <v>7331</v>
      </c>
      <c r="E894" s="4"/>
      <c r="F894" s="4">
        <v>22.0</v>
      </c>
      <c r="G894" s="11"/>
      <c r="I894" t="str">
        <f t="array" ref="I894">INDEX('Pre-transfer 2023 Points'!$D$16:$D$27,MATCH(1,MMULT(--('Pre-transfer 2023 Points'!$E$16:$L$27=D894),TRANSPOSE(COLUMN('Pre-transfer 2023 Points'!$E$16:$L$27)^0)),0))</f>
        <v>#N/A</v>
      </c>
    </row>
    <row r="895">
      <c r="A895" s="4">
        <v>894.0</v>
      </c>
      <c r="B895" s="4">
        <v>1560.0</v>
      </c>
      <c r="C895" s="4" t="s">
        <v>5406</v>
      </c>
      <c r="D895" s="4" t="s">
        <v>7292</v>
      </c>
      <c r="E895" s="4" t="s">
        <v>8605</v>
      </c>
      <c r="F895" s="4">
        <v>22.0</v>
      </c>
      <c r="G895" s="11"/>
      <c r="I895" t="str">
        <f t="array" ref="I895">INDEX('Pre-transfer 2023 Points'!$D$16:$D$27,MATCH(1,MMULT(--('Pre-transfer 2023 Points'!$E$16:$L$27=D895),TRANSPOSE(COLUMN('Pre-transfer 2023 Points'!$E$16:$L$27)^0)),0))</f>
        <v>#N/A</v>
      </c>
    </row>
    <row r="896">
      <c r="A896" s="4">
        <v>895.0</v>
      </c>
      <c r="B896" s="4"/>
      <c r="C896" s="4" t="s">
        <v>5776</v>
      </c>
      <c r="D896" s="4" t="s">
        <v>7347</v>
      </c>
      <c r="E896" s="4"/>
      <c r="F896" s="4">
        <v>22.0</v>
      </c>
      <c r="G896" s="11"/>
      <c r="I896" t="str">
        <f t="array" ref="I896">INDEX('Pre-transfer 2023 Points'!$D$16:$D$27,MATCH(1,MMULT(--('Pre-transfer 2023 Points'!$E$16:$L$27=D896),TRANSPOSE(COLUMN('Pre-transfer 2023 Points'!$E$16:$L$27)^0)),0))</f>
        <v>#N/A</v>
      </c>
    </row>
    <row r="897">
      <c r="A897" s="4">
        <v>896.0</v>
      </c>
      <c r="B897" s="4">
        <v>281.0</v>
      </c>
      <c r="C897" s="4" t="s">
        <v>8914</v>
      </c>
      <c r="D897" s="4" t="s">
        <v>7335</v>
      </c>
      <c r="E897" s="4" t="s">
        <v>93</v>
      </c>
      <c r="F897" s="4">
        <v>22.0</v>
      </c>
      <c r="G897" s="11"/>
      <c r="I897" t="str">
        <f t="array" ref="I897">INDEX('Pre-transfer 2023 Points'!$D$16:$D$27,MATCH(1,MMULT(--('Pre-transfer 2023 Points'!$E$16:$L$27=D897),TRANSPOSE(COLUMN('Pre-transfer 2023 Points'!$E$16:$L$27)^0)),0))</f>
        <v>#N/A</v>
      </c>
    </row>
    <row r="898">
      <c r="A898" s="4">
        <v>897.0</v>
      </c>
      <c r="B898" s="4">
        <v>1394.0</v>
      </c>
      <c r="C898" s="4" t="s">
        <v>5014</v>
      </c>
      <c r="D898" s="4" t="s">
        <v>7346</v>
      </c>
      <c r="E898" s="4"/>
      <c r="F898" s="4">
        <v>22.0</v>
      </c>
      <c r="G898" s="11"/>
      <c r="I898" t="str">
        <f t="array" ref="I898">INDEX('Pre-transfer 2023 Points'!$D$16:$D$27,MATCH(1,MMULT(--('Pre-transfer 2023 Points'!$E$16:$L$27=D898),TRANSPOSE(COLUMN('Pre-transfer 2023 Points'!$E$16:$L$27)^0)),0))</f>
        <v>#N/A</v>
      </c>
    </row>
    <row r="899">
      <c r="A899" s="4">
        <v>898.0</v>
      </c>
      <c r="B899" s="4"/>
      <c r="C899" s="4" t="s">
        <v>5776</v>
      </c>
      <c r="D899" s="4" t="s">
        <v>9036</v>
      </c>
      <c r="E899" s="12"/>
      <c r="F899" s="4">
        <v>22.0</v>
      </c>
      <c r="G899" s="11"/>
      <c r="I899" t="str">
        <f t="array" ref="I899">INDEX('Pre-transfer 2023 Points'!$D$16:$D$27,MATCH(1,MMULT(--('Pre-transfer 2023 Points'!$E$16:$L$27=D899),TRANSPOSE(COLUMN('Pre-transfer 2023 Points'!$E$16:$L$27)^0)),0))</f>
        <v>#N/A</v>
      </c>
    </row>
    <row r="900">
      <c r="A900" s="4">
        <v>899.0</v>
      </c>
      <c r="B900" s="4"/>
      <c r="C900" s="4" t="s">
        <v>5776</v>
      </c>
      <c r="D900" s="4" t="s">
        <v>7060</v>
      </c>
      <c r="E900" s="4" t="s">
        <v>8626</v>
      </c>
      <c r="F900" s="4">
        <v>22.0</v>
      </c>
      <c r="G900" s="11"/>
      <c r="I900" t="str">
        <f t="array" ref="I900">INDEX('Pre-transfer 2023 Points'!$D$16:$D$27,MATCH(1,MMULT(--('Pre-transfer 2023 Points'!$E$16:$L$27=D900),TRANSPOSE(COLUMN('Pre-transfer 2023 Points'!$E$16:$L$27)^0)),0))</f>
        <v>#N/A</v>
      </c>
    </row>
    <row r="901">
      <c r="A901" s="4">
        <v>900.0</v>
      </c>
      <c r="B901" s="4">
        <v>840.0</v>
      </c>
      <c r="C901" s="4" t="s">
        <v>4482</v>
      </c>
      <c r="D901" s="4" t="s">
        <v>7338</v>
      </c>
      <c r="E901" s="4" t="s">
        <v>8767</v>
      </c>
      <c r="F901" s="4">
        <v>22.0</v>
      </c>
      <c r="G901" s="11"/>
      <c r="I901" t="str">
        <f t="array" ref="I901">INDEX('Pre-transfer 2023 Points'!$D$16:$D$27,MATCH(1,MMULT(--('Pre-transfer 2023 Points'!$E$16:$L$27=D901),TRANSPOSE(COLUMN('Pre-transfer 2023 Points'!$E$16:$L$27)^0)),0))</f>
        <v>#N/A</v>
      </c>
    </row>
    <row r="902">
      <c r="A902" s="4">
        <v>901.0</v>
      </c>
      <c r="B902" s="4"/>
      <c r="C902" s="4" t="s">
        <v>5776</v>
      </c>
      <c r="D902" s="4" t="s">
        <v>7340</v>
      </c>
      <c r="E902" s="4"/>
      <c r="F902" s="4">
        <v>22.0</v>
      </c>
      <c r="G902" s="11"/>
      <c r="I902" t="str">
        <f t="array" ref="I902">INDEX('Pre-transfer 2023 Points'!$D$16:$D$27,MATCH(1,MMULT(--('Pre-transfer 2023 Points'!$E$16:$L$27=D902),TRANSPOSE(COLUMN('Pre-transfer 2023 Points'!$E$16:$L$27)^0)),0))</f>
        <v>#N/A</v>
      </c>
    </row>
    <row r="903">
      <c r="A903" s="4">
        <v>902.0</v>
      </c>
      <c r="B903" s="4">
        <v>1287.0</v>
      </c>
      <c r="C903" s="4" t="s">
        <v>6161</v>
      </c>
      <c r="D903" s="4" t="s">
        <v>7342</v>
      </c>
      <c r="E903" s="4" t="s">
        <v>8711</v>
      </c>
      <c r="F903" s="4">
        <v>22.0</v>
      </c>
      <c r="G903" s="11"/>
      <c r="I903" t="str">
        <f t="array" ref="I903">INDEX('Pre-transfer 2023 Points'!$D$16:$D$27,MATCH(1,MMULT(--('Pre-transfer 2023 Points'!$E$16:$L$27=D903),TRANSPOSE(COLUMN('Pre-transfer 2023 Points'!$E$16:$L$27)^0)),0))</f>
        <v>#N/A</v>
      </c>
    </row>
    <row r="904">
      <c r="A904" s="4">
        <v>903.0</v>
      </c>
      <c r="B904" s="4">
        <v>1141.0</v>
      </c>
      <c r="C904" s="4" t="s">
        <v>983</v>
      </c>
      <c r="D904" s="4" t="s">
        <v>7278</v>
      </c>
      <c r="E904" s="4" t="s">
        <v>4971</v>
      </c>
      <c r="F904" s="4">
        <v>22.0</v>
      </c>
      <c r="G904" s="11"/>
      <c r="I904" t="str">
        <f t="array" ref="I904">INDEX('Pre-transfer 2023 Points'!$D$16:$D$27,MATCH(1,MMULT(--('Pre-transfer 2023 Points'!$E$16:$L$27=D904),TRANSPOSE(COLUMN('Pre-transfer 2023 Points'!$E$16:$L$27)^0)),0))</f>
        <v>#N/A</v>
      </c>
    </row>
    <row r="905">
      <c r="A905" s="4">
        <v>904.0</v>
      </c>
      <c r="B905" s="4"/>
      <c r="C905" s="4" t="s">
        <v>5776</v>
      </c>
      <c r="D905" s="4" t="s">
        <v>7306</v>
      </c>
      <c r="E905" s="4" t="s">
        <v>8690</v>
      </c>
      <c r="F905" s="4">
        <v>22.0</v>
      </c>
      <c r="G905" s="11"/>
      <c r="I905" t="str">
        <f t="array" ref="I905">INDEX('Pre-transfer 2023 Points'!$D$16:$D$27,MATCH(1,MMULT(--('Pre-transfer 2023 Points'!$E$16:$L$27=D905),TRANSPOSE(COLUMN('Pre-transfer 2023 Points'!$E$16:$L$27)^0)),0))</f>
        <v>#N/A</v>
      </c>
    </row>
    <row r="906">
      <c r="A906" s="4">
        <v>905.0</v>
      </c>
      <c r="B906" s="4"/>
      <c r="C906" s="4" t="s">
        <v>5776</v>
      </c>
      <c r="D906" s="4" t="s">
        <v>7337</v>
      </c>
      <c r="E906" s="4" t="s">
        <v>4683</v>
      </c>
      <c r="F906" s="4">
        <v>22.0</v>
      </c>
      <c r="G906" s="11"/>
      <c r="I906" t="str">
        <f t="array" ref="I906">INDEX('Pre-transfer 2023 Points'!$D$16:$D$27,MATCH(1,MMULT(--('Pre-transfer 2023 Points'!$E$16:$L$27=D906),TRANSPOSE(COLUMN('Pre-transfer 2023 Points'!$E$16:$L$27)^0)),0))</f>
        <v>#N/A</v>
      </c>
    </row>
    <row r="907">
      <c r="A907" s="4">
        <v>906.0</v>
      </c>
      <c r="B907" s="4">
        <v>689.0</v>
      </c>
      <c r="C907" s="4" t="s">
        <v>5416</v>
      </c>
      <c r="D907" s="4" t="s">
        <v>7334</v>
      </c>
      <c r="E907" s="4" t="s">
        <v>465</v>
      </c>
      <c r="F907" s="4">
        <v>22.0</v>
      </c>
      <c r="G907" s="11"/>
      <c r="I907" t="str">
        <f t="array" ref="I907">INDEX('Pre-transfer 2023 Points'!$D$16:$D$27,MATCH(1,MMULT(--('Pre-transfer 2023 Points'!$E$16:$L$27=D907),TRANSPOSE(COLUMN('Pre-transfer 2023 Points'!$E$16:$L$27)^0)),0))</f>
        <v>#N/A</v>
      </c>
    </row>
    <row r="908">
      <c r="A908" s="4">
        <v>907.0</v>
      </c>
      <c r="B908" s="4">
        <v>1761.0</v>
      </c>
      <c r="C908" s="4" t="s">
        <v>5576</v>
      </c>
      <c r="D908" s="4" t="s">
        <v>7343</v>
      </c>
      <c r="E908" s="12"/>
      <c r="F908" s="4">
        <v>22.0</v>
      </c>
      <c r="G908" s="11"/>
      <c r="I908" t="str">
        <f t="array" ref="I908">INDEX('Pre-transfer 2023 Points'!$D$16:$D$27,MATCH(1,MMULT(--('Pre-transfer 2023 Points'!$E$16:$L$27=D908),TRANSPOSE(COLUMN('Pre-transfer 2023 Points'!$E$16:$L$27)^0)),0))</f>
        <v>#N/A</v>
      </c>
    </row>
    <row r="909">
      <c r="A909" s="4">
        <v>908.0</v>
      </c>
      <c r="B909" s="4">
        <v>1231.0</v>
      </c>
      <c r="C909" s="4" t="s">
        <v>435</v>
      </c>
      <c r="D909" s="4" t="s">
        <v>7545</v>
      </c>
      <c r="E909" s="12"/>
      <c r="F909" s="4">
        <v>22.0</v>
      </c>
      <c r="G909" s="11"/>
      <c r="I909" t="str">
        <f t="array" ref="I909">INDEX('Pre-transfer 2023 Points'!$D$16:$D$27,MATCH(1,MMULT(--('Pre-transfer 2023 Points'!$E$16:$L$27=D909),TRANSPOSE(COLUMN('Pre-transfer 2023 Points'!$E$16:$L$27)^0)),0))</f>
        <v>#N/A</v>
      </c>
    </row>
    <row r="910">
      <c r="A910" s="4">
        <v>909.0</v>
      </c>
      <c r="B910" s="4">
        <v>1321.0</v>
      </c>
      <c r="C910" s="4" t="s">
        <v>446</v>
      </c>
      <c r="D910" s="4" t="s">
        <v>7348</v>
      </c>
      <c r="E910" s="4"/>
      <c r="F910" s="4">
        <v>22.0</v>
      </c>
      <c r="G910" s="11"/>
      <c r="I910" t="str">
        <f t="array" ref="I910">INDEX('Pre-transfer 2023 Points'!$D$16:$D$27,MATCH(1,MMULT(--('Pre-transfer 2023 Points'!$E$16:$L$27=D910),TRANSPOSE(COLUMN('Pre-transfer 2023 Points'!$E$16:$L$27)^0)),0))</f>
        <v>#N/A</v>
      </c>
    </row>
    <row r="911">
      <c r="A911" s="4">
        <v>910.0</v>
      </c>
      <c r="B911" s="4">
        <v>1952.0</v>
      </c>
      <c r="C911" s="4" t="s">
        <v>9037</v>
      </c>
      <c r="D911" s="4" t="s">
        <v>9038</v>
      </c>
      <c r="E911" s="4" t="s">
        <v>4959</v>
      </c>
      <c r="F911" s="4">
        <v>22.0</v>
      </c>
      <c r="G911" s="11"/>
      <c r="I911" t="str">
        <f t="array" ref="I911">INDEX('Pre-transfer 2023 Points'!$D$16:$D$27,MATCH(1,MMULT(--('Pre-transfer 2023 Points'!$E$16:$L$27=D911),TRANSPOSE(COLUMN('Pre-transfer 2023 Points'!$E$16:$L$27)^0)),0))</f>
        <v>#N/A</v>
      </c>
    </row>
    <row r="912">
      <c r="A912" s="4">
        <v>911.0</v>
      </c>
      <c r="B912" s="4">
        <v>308.0</v>
      </c>
      <c r="C912" s="4" t="s">
        <v>5011</v>
      </c>
      <c r="D912" s="4" t="s">
        <v>6526</v>
      </c>
      <c r="E912" s="4" t="s">
        <v>5766</v>
      </c>
      <c r="F912" s="4">
        <v>21.0</v>
      </c>
      <c r="G912" s="11"/>
      <c r="I912" t="str">
        <f t="array" ref="I912">INDEX('Pre-transfer 2023 Points'!$D$16:$D$27,MATCH(1,MMULT(--('Pre-transfer 2023 Points'!$E$16:$L$27=D912),TRANSPOSE(COLUMN('Pre-transfer 2023 Points'!$E$16:$L$27)^0)),0))</f>
        <v>#N/A</v>
      </c>
    </row>
    <row r="913">
      <c r="A913" s="4">
        <v>912.0</v>
      </c>
      <c r="B913" s="4">
        <v>1076.0</v>
      </c>
      <c r="C913" s="4" t="s">
        <v>500</v>
      </c>
      <c r="D913" s="4" t="s">
        <v>7197</v>
      </c>
      <c r="E913" s="4" t="s">
        <v>8628</v>
      </c>
      <c r="F913" s="4">
        <v>21.0</v>
      </c>
      <c r="G913" s="11"/>
      <c r="I913" t="str">
        <f t="array" ref="I913">INDEX('Pre-transfer 2023 Points'!$D$16:$D$27,MATCH(1,MMULT(--('Pre-transfer 2023 Points'!$E$16:$L$27=D913),TRANSPOSE(COLUMN('Pre-transfer 2023 Points'!$E$16:$L$27)^0)),0))</f>
        <v>#N/A</v>
      </c>
    </row>
    <row r="914">
      <c r="A914" s="4">
        <v>913.0</v>
      </c>
      <c r="B914" s="4">
        <v>1565.0</v>
      </c>
      <c r="C914" s="4" t="s">
        <v>9039</v>
      </c>
      <c r="D914" s="4" t="s">
        <v>7259</v>
      </c>
      <c r="E914" s="4" t="s">
        <v>8600</v>
      </c>
      <c r="F914" s="4">
        <v>21.0</v>
      </c>
      <c r="G914" s="11"/>
      <c r="I914" t="str">
        <f t="array" ref="I914">INDEX('Pre-transfer 2023 Points'!$D$16:$D$27,MATCH(1,MMULT(--('Pre-transfer 2023 Points'!$E$16:$L$27=D914),TRANSPOSE(COLUMN('Pre-transfer 2023 Points'!$E$16:$L$27)^0)),0))</f>
        <v>#N/A</v>
      </c>
    </row>
    <row r="915">
      <c r="A915" s="4">
        <v>914.0</v>
      </c>
      <c r="B915" s="4">
        <v>592.0</v>
      </c>
      <c r="C915" s="4" t="s">
        <v>5381</v>
      </c>
      <c r="D915" s="4" t="s">
        <v>6506</v>
      </c>
      <c r="E915" s="4" t="s">
        <v>324</v>
      </c>
      <c r="F915" s="4">
        <v>21.0</v>
      </c>
      <c r="G915" s="11"/>
      <c r="I915" t="str">
        <f t="array" ref="I915">INDEX('Pre-transfer 2023 Points'!$D$16:$D$27,MATCH(1,MMULT(--('Pre-transfer 2023 Points'!$E$16:$L$27=D915),TRANSPOSE(COLUMN('Pre-transfer 2023 Points'!$E$16:$L$27)^0)),0))</f>
        <v>#N/A</v>
      </c>
    </row>
    <row r="916">
      <c r="A916" s="4">
        <v>915.0</v>
      </c>
      <c r="B916" s="4"/>
      <c r="C916" s="4" t="s">
        <v>5776</v>
      </c>
      <c r="D916" s="4" t="s">
        <v>7307</v>
      </c>
      <c r="E916" s="4" t="s">
        <v>8605</v>
      </c>
      <c r="F916" s="4">
        <v>21.0</v>
      </c>
      <c r="G916" s="11"/>
      <c r="I916" t="str">
        <f t="array" ref="I916">INDEX('Pre-transfer 2023 Points'!$D$16:$D$27,MATCH(1,MMULT(--('Pre-transfer 2023 Points'!$E$16:$L$27=D916),TRANSPOSE(COLUMN('Pre-transfer 2023 Points'!$E$16:$L$27)^0)),0))</f>
        <v>#N/A</v>
      </c>
    </row>
    <row r="917">
      <c r="A917" s="4">
        <v>916.0</v>
      </c>
      <c r="B917" s="4">
        <v>818.0</v>
      </c>
      <c r="C917" s="4" t="s">
        <v>307</v>
      </c>
      <c r="D917" s="4" t="s">
        <v>7088</v>
      </c>
      <c r="E917" s="4" t="s">
        <v>4326</v>
      </c>
      <c r="F917" s="4">
        <v>21.0</v>
      </c>
      <c r="G917" s="11"/>
      <c r="I917" t="str">
        <f t="array" ref="I917">INDEX('Pre-transfer 2023 Points'!$D$16:$D$27,MATCH(1,MMULT(--('Pre-transfer 2023 Points'!$E$16:$L$27=D917),TRANSPOSE(COLUMN('Pre-transfer 2023 Points'!$E$16:$L$27)^0)),0))</f>
        <v>#N/A</v>
      </c>
    </row>
    <row r="918">
      <c r="A918" s="4">
        <v>917.0</v>
      </c>
      <c r="B918" s="4">
        <v>399.0</v>
      </c>
      <c r="C918" s="4" t="s">
        <v>9040</v>
      </c>
      <c r="D918" s="4" t="s">
        <v>6971</v>
      </c>
      <c r="E918" s="4" t="s">
        <v>388</v>
      </c>
      <c r="F918" s="4">
        <v>21.0</v>
      </c>
      <c r="G918" s="11"/>
      <c r="I918" t="str">
        <f t="array" ref="I918">INDEX('Pre-transfer 2023 Points'!$D$16:$D$27,MATCH(1,MMULT(--('Pre-transfer 2023 Points'!$E$16:$L$27=D918),TRANSPOSE(COLUMN('Pre-transfer 2023 Points'!$E$16:$L$27)^0)),0))</f>
        <v>#N/A</v>
      </c>
    </row>
    <row r="919">
      <c r="A919" s="4">
        <v>918.0</v>
      </c>
      <c r="B919" s="4">
        <v>983.0</v>
      </c>
      <c r="C919" s="4" t="s">
        <v>397</v>
      </c>
      <c r="D919" s="4" t="s">
        <v>7358</v>
      </c>
      <c r="E919" s="4" t="s">
        <v>4595</v>
      </c>
      <c r="F919" s="4">
        <v>21.0</v>
      </c>
      <c r="G919" s="11"/>
      <c r="I919" t="str">
        <f t="array" ref="I919">INDEX('Pre-transfer 2023 Points'!$D$16:$D$27,MATCH(1,MMULT(--('Pre-transfer 2023 Points'!$E$16:$L$27=D919),TRANSPOSE(COLUMN('Pre-transfer 2023 Points'!$E$16:$L$27)^0)),0))</f>
        <v>#N/A</v>
      </c>
    </row>
    <row r="920">
      <c r="A920" s="4">
        <v>919.0</v>
      </c>
      <c r="B920" s="4">
        <v>952.0</v>
      </c>
      <c r="C920" s="4" t="s">
        <v>4418</v>
      </c>
      <c r="D920" s="4" t="s">
        <v>7355</v>
      </c>
      <c r="E920" s="4" t="s">
        <v>5818</v>
      </c>
      <c r="F920" s="4">
        <v>21.0</v>
      </c>
      <c r="G920" s="11"/>
      <c r="I920" t="str">
        <f t="array" ref="I920">INDEX('Pre-transfer 2023 Points'!$D$16:$D$27,MATCH(1,MMULT(--('Pre-transfer 2023 Points'!$E$16:$L$27=D920),TRANSPOSE(COLUMN('Pre-transfer 2023 Points'!$E$16:$L$27)^0)),0))</f>
        <v>#N/A</v>
      </c>
    </row>
    <row r="921">
      <c r="A921" s="4">
        <v>920.0</v>
      </c>
      <c r="B921" s="4">
        <v>1042.0</v>
      </c>
      <c r="C921" s="4" t="s">
        <v>4568</v>
      </c>
      <c r="D921" s="4" t="s">
        <v>7275</v>
      </c>
      <c r="E921" s="4" t="s">
        <v>208</v>
      </c>
      <c r="F921" s="4">
        <v>21.0</v>
      </c>
      <c r="G921" s="11"/>
      <c r="I921" t="str">
        <f t="array" ref="I921">INDEX('Pre-transfer 2023 Points'!$D$16:$D$27,MATCH(1,MMULT(--('Pre-transfer 2023 Points'!$E$16:$L$27=D921),TRANSPOSE(COLUMN('Pre-transfer 2023 Points'!$E$16:$L$27)^0)),0))</f>
        <v>#N/A</v>
      </c>
    </row>
    <row r="922">
      <c r="A922" s="4">
        <v>921.0</v>
      </c>
      <c r="B922" s="4">
        <v>1132.0</v>
      </c>
      <c r="C922" s="4" t="s">
        <v>661</v>
      </c>
      <c r="D922" s="4" t="s">
        <v>6636</v>
      </c>
      <c r="E922" s="4" t="s">
        <v>8628</v>
      </c>
      <c r="F922" s="4">
        <v>21.0</v>
      </c>
      <c r="G922" s="11"/>
      <c r="I922" t="str">
        <f t="array" ref="I922">INDEX('Pre-transfer 2023 Points'!$D$16:$D$27,MATCH(1,MMULT(--('Pre-transfer 2023 Points'!$E$16:$L$27=D922),TRANSPOSE(COLUMN('Pre-transfer 2023 Points'!$E$16:$L$27)^0)),0))</f>
        <v>#N/A</v>
      </c>
    </row>
    <row r="923">
      <c r="A923" s="4">
        <v>922.0</v>
      </c>
      <c r="B923" s="4">
        <v>524.0</v>
      </c>
      <c r="C923" s="4" t="s">
        <v>5363</v>
      </c>
      <c r="D923" s="4" t="s">
        <v>6949</v>
      </c>
      <c r="E923" s="4" t="s">
        <v>8589</v>
      </c>
      <c r="F923" s="4">
        <v>21.0</v>
      </c>
      <c r="G923" s="11"/>
      <c r="I923" t="str">
        <f t="array" ref="I923">INDEX('Pre-transfer 2023 Points'!$D$16:$D$27,MATCH(1,MMULT(--('Pre-transfer 2023 Points'!$E$16:$L$27=D923),TRANSPOSE(COLUMN('Pre-transfer 2023 Points'!$E$16:$L$27)^0)),0))</f>
        <v>#N/A</v>
      </c>
    </row>
    <row r="924">
      <c r="A924" s="4">
        <v>923.0</v>
      </c>
      <c r="B924" s="4">
        <v>1783.0</v>
      </c>
      <c r="C924" s="4" t="s">
        <v>5590</v>
      </c>
      <c r="D924" s="4" t="s">
        <v>7166</v>
      </c>
      <c r="E924" s="4" t="s">
        <v>5958</v>
      </c>
      <c r="F924" s="4">
        <v>21.0</v>
      </c>
      <c r="G924" s="11"/>
      <c r="I924" t="str">
        <f t="array" ref="I924">INDEX('Pre-transfer 2023 Points'!$D$16:$D$27,MATCH(1,MMULT(--('Pre-transfer 2023 Points'!$E$16:$L$27=D924),TRANSPOSE(COLUMN('Pre-transfer 2023 Points'!$E$16:$L$27)^0)),0))</f>
        <v>#N/A</v>
      </c>
    </row>
    <row r="925">
      <c r="A925" s="4">
        <v>924.0</v>
      </c>
      <c r="B925" s="4">
        <v>249.0</v>
      </c>
      <c r="C925" s="4" t="s">
        <v>5914</v>
      </c>
      <c r="D925" s="4" t="s">
        <v>7063</v>
      </c>
      <c r="E925" s="4" t="s">
        <v>8589</v>
      </c>
      <c r="F925" s="4">
        <v>21.0</v>
      </c>
      <c r="G925" s="11"/>
      <c r="I925" t="str">
        <f t="array" ref="I925">INDEX('Pre-transfer 2023 Points'!$D$16:$D$27,MATCH(1,MMULT(--('Pre-transfer 2023 Points'!$E$16:$L$27=D925),TRANSPOSE(COLUMN('Pre-transfer 2023 Points'!$E$16:$L$27)^0)),0))</f>
        <v>#N/A</v>
      </c>
    </row>
    <row r="926">
      <c r="A926" s="4">
        <v>925.0</v>
      </c>
      <c r="B926" s="4">
        <v>2118.0</v>
      </c>
      <c r="C926" s="4" t="s">
        <v>9041</v>
      </c>
      <c r="D926" s="4" t="s">
        <v>7352</v>
      </c>
      <c r="E926" s="4"/>
      <c r="F926" s="4">
        <v>21.0</v>
      </c>
      <c r="G926" s="11"/>
      <c r="I926" t="str">
        <f t="array" ref="I926">INDEX('Pre-transfer 2023 Points'!$D$16:$D$27,MATCH(1,MMULT(--('Pre-transfer 2023 Points'!$E$16:$L$27=D926),TRANSPOSE(COLUMN('Pre-transfer 2023 Points'!$E$16:$L$27)^0)),0))</f>
        <v>#N/A</v>
      </c>
    </row>
    <row r="927">
      <c r="A927" s="4">
        <v>926.0</v>
      </c>
      <c r="B927" s="4">
        <v>2168.0</v>
      </c>
      <c r="C927" s="4" t="s">
        <v>4481</v>
      </c>
      <c r="D927" s="4" t="s">
        <v>7326</v>
      </c>
      <c r="E927" s="4" t="s">
        <v>1442</v>
      </c>
      <c r="F927" s="4">
        <v>21.0</v>
      </c>
      <c r="G927" s="11"/>
      <c r="I927" t="str">
        <f t="array" ref="I927">INDEX('Pre-transfer 2023 Points'!$D$16:$D$27,MATCH(1,MMULT(--('Pre-transfer 2023 Points'!$E$16:$L$27=D927),TRANSPOSE(COLUMN('Pre-transfer 2023 Points'!$E$16:$L$27)^0)),0))</f>
        <v>#N/A</v>
      </c>
    </row>
    <row r="928">
      <c r="A928" s="4">
        <v>927.0</v>
      </c>
      <c r="B928" s="4">
        <v>1115.0</v>
      </c>
      <c r="C928" s="4" t="s">
        <v>4714</v>
      </c>
      <c r="D928" s="4" t="s">
        <v>7121</v>
      </c>
      <c r="E928" s="4" t="s">
        <v>115</v>
      </c>
      <c r="F928" s="4">
        <v>20.0</v>
      </c>
      <c r="G928" s="11"/>
      <c r="I928" t="str">
        <f t="array" ref="I928">INDEX('Pre-transfer 2023 Points'!$D$16:$D$27,MATCH(1,MMULT(--('Pre-transfer 2023 Points'!$E$16:$L$27=D928),TRANSPOSE(COLUMN('Pre-transfer 2023 Points'!$E$16:$L$27)^0)),0))</f>
        <v>#N/A</v>
      </c>
    </row>
    <row r="929">
      <c r="A929" s="4">
        <v>928.0</v>
      </c>
      <c r="B929" s="4">
        <v>846.0</v>
      </c>
      <c r="C929" s="4" t="s">
        <v>1048</v>
      </c>
      <c r="D929" s="4" t="s">
        <v>7291</v>
      </c>
      <c r="E929" s="4" t="s">
        <v>4326</v>
      </c>
      <c r="F929" s="4">
        <v>20.0</v>
      </c>
      <c r="G929" s="11"/>
      <c r="I929" t="str">
        <f t="array" ref="I929">INDEX('Pre-transfer 2023 Points'!$D$16:$D$27,MATCH(1,MMULT(--('Pre-transfer 2023 Points'!$E$16:$L$27=D929),TRANSPOSE(COLUMN('Pre-transfer 2023 Points'!$E$16:$L$27)^0)),0))</f>
        <v>#N/A</v>
      </c>
    </row>
    <row r="930">
      <c r="A930" s="4">
        <v>929.0</v>
      </c>
      <c r="B930" s="4">
        <v>362.0</v>
      </c>
      <c r="C930" s="4" t="s">
        <v>4771</v>
      </c>
      <c r="D930" s="4" t="s">
        <v>7384</v>
      </c>
      <c r="E930" s="4" t="s">
        <v>8597</v>
      </c>
      <c r="F930" s="4">
        <v>20.0</v>
      </c>
      <c r="G930" s="11"/>
      <c r="I930" t="str">
        <f t="array" ref="I930">INDEX('Pre-transfer 2023 Points'!$D$16:$D$27,MATCH(1,MMULT(--('Pre-transfer 2023 Points'!$E$16:$L$27=D930),TRANSPOSE(COLUMN('Pre-transfer 2023 Points'!$E$16:$L$27)^0)),0))</f>
        <v>#N/A</v>
      </c>
    </row>
    <row r="931">
      <c r="A931" s="4">
        <v>930.0</v>
      </c>
      <c r="B931" s="4">
        <v>940.0</v>
      </c>
      <c r="C931" s="4" t="s">
        <v>97</v>
      </c>
      <c r="D931" s="4" t="s">
        <v>7339</v>
      </c>
      <c r="E931" s="4" t="s">
        <v>4598</v>
      </c>
      <c r="F931" s="4">
        <v>20.0</v>
      </c>
      <c r="G931" s="11"/>
      <c r="I931" t="str">
        <f t="array" ref="I931">INDEX('Pre-transfer 2023 Points'!$D$16:$D$27,MATCH(1,MMULT(--('Pre-transfer 2023 Points'!$E$16:$L$27=D931),TRANSPOSE(COLUMN('Pre-transfer 2023 Points'!$E$16:$L$27)^0)),0))</f>
        <v>#N/A</v>
      </c>
    </row>
    <row r="932">
      <c r="A932" s="4">
        <v>931.0</v>
      </c>
      <c r="B932" s="4">
        <v>1645.0</v>
      </c>
      <c r="C932" s="4" t="s">
        <v>5564</v>
      </c>
      <c r="D932" s="4" t="s">
        <v>7375</v>
      </c>
      <c r="E932" s="4" t="s">
        <v>4559</v>
      </c>
      <c r="F932" s="4">
        <v>20.0</v>
      </c>
      <c r="G932" s="11"/>
      <c r="I932" t="str">
        <f t="array" ref="I932">INDEX('Pre-transfer 2023 Points'!$D$16:$D$27,MATCH(1,MMULT(--('Pre-transfer 2023 Points'!$E$16:$L$27=D932),TRANSPOSE(COLUMN('Pre-transfer 2023 Points'!$E$16:$L$27)^0)),0))</f>
        <v>#N/A</v>
      </c>
    </row>
    <row r="933">
      <c r="A933" s="4">
        <v>932.0</v>
      </c>
      <c r="B933" s="4">
        <v>949.0</v>
      </c>
      <c r="C933" s="4" t="s">
        <v>105</v>
      </c>
      <c r="D933" s="4" t="s">
        <v>7140</v>
      </c>
      <c r="E933" s="4" t="s">
        <v>8970</v>
      </c>
      <c r="F933" s="4">
        <v>20.0</v>
      </c>
      <c r="G933" s="11"/>
      <c r="I933" t="str">
        <f t="array" ref="I933">INDEX('Pre-transfer 2023 Points'!$D$16:$D$27,MATCH(1,MMULT(--('Pre-transfer 2023 Points'!$E$16:$L$27=D933),TRANSPOSE(COLUMN('Pre-transfer 2023 Points'!$E$16:$L$27)^0)),0))</f>
        <v>#N/A</v>
      </c>
    </row>
    <row r="934">
      <c r="A934" s="4">
        <v>933.0</v>
      </c>
      <c r="B934" s="4"/>
      <c r="C934" s="4" t="s">
        <v>5776</v>
      </c>
      <c r="D934" s="4" t="s">
        <v>7371</v>
      </c>
      <c r="E934" s="4" t="s">
        <v>5983</v>
      </c>
      <c r="F934" s="4">
        <v>20.0</v>
      </c>
      <c r="G934" s="11"/>
      <c r="I934" t="str">
        <f t="array" ref="I934">INDEX('Pre-transfer 2023 Points'!$D$16:$D$27,MATCH(1,MMULT(--('Pre-transfer 2023 Points'!$E$16:$L$27=D934),TRANSPOSE(COLUMN('Pre-transfer 2023 Points'!$E$16:$L$27)^0)),0))</f>
        <v>#N/A</v>
      </c>
    </row>
    <row r="935">
      <c r="A935" s="4">
        <v>934.0</v>
      </c>
      <c r="B935" s="4">
        <v>177.0</v>
      </c>
      <c r="C935" s="4" t="s">
        <v>5530</v>
      </c>
      <c r="D935" s="4" t="s">
        <v>6685</v>
      </c>
      <c r="E935" s="4" t="s">
        <v>8592</v>
      </c>
      <c r="F935" s="4">
        <v>20.0</v>
      </c>
      <c r="G935" s="11"/>
      <c r="I935" t="str">
        <f t="array" ref="I935">INDEX('Pre-transfer 2023 Points'!$D$16:$D$27,MATCH(1,MMULT(--('Pre-transfer 2023 Points'!$E$16:$L$27=D935),TRANSPOSE(COLUMN('Pre-transfer 2023 Points'!$E$16:$L$27)^0)),0))</f>
        <v>#N/A</v>
      </c>
    </row>
    <row r="936">
      <c r="A936" s="4">
        <v>935.0</v>
      </c>
      <c r="B936" s="4">
        <v>775.0</v>
      </c>
      <c r="C936" s="4" t="s">
        <v>479</v>
      </c>
      <c r="D936" s="4" t="s">
        <v>7385</v>
      </c>
      <c r="E936" s="4" t="s">
        <v>8628</v>
      </c>
      <c r="F936" s="4">
        <v>20.0</v>
      </c>
      <c r="G936" s="11"/>
      <c r="I936" t="str">
        <f t="array" ref="I936">INDEX('Pre-transfer 2023 Points'!$D$16:$D$27,MATCH(1,MMULT(--('Pre-transfer 2023 Points'!$E$16:$L$27=D936),TRANSPOSE(COLUMN('Pre-transfer 2023 Points'!$E$16:$L$27)^0)),0))</f>
        <v>#N/A</v>
      </c>
    </row>
    <row r="937">
      <c r="A937" s="4">
        <v>936.0</v>
      </c>
      <c r="B937" s="4">
        <v>839.0</v>
      </c>
      <c r="C937" s="4" t="s">
        <v>5432</v>
      </c>
      <c r="D937" s="4" t="s">
        <v>7289</v>
      </c>
      <c r="E937" s="4" t="s">
        <v>4314</v>
      </c>
      <c r="F937" s="4">
        <v>20.0</v>
      </c>
      <c r="G937" s="11"/>
      <c r="I937" t="str">
        <f t="array" ref="I937">INDEX('Pre-transfer 2023 Points'!$D$16:$D$27,MATCH(1,MMULT(--('Pre-transfer 2023 Points'!$E$16:$L$27=D937),TRANSPOSE(COLUMN('Pre-transfer 2023 Points'!$E$16:$L$27)^0)),0))</f>
        <v>#N/A</v>
      </c>
    </row>
    <row r="938">
      <c r="A938" s="4">
        <v>937.0</v>
      </c>
      <c r="B938" s="4">
        <v>497.0</v>
      </c>
      <c r="C938" s="4" t="s">
        <v>4619</v>
      </c>
      <c r="D938" s="4" t="s">
        <v>6674</v>
      </c>
      <c r="E938" s="4" t="s">
        <v>157</v>
      </c>
      <c r="F938" s="4">
        <v>20.0</v>
      </c>
      <c r="G938" s="11"/>
      <c r="I938" t="str">
        <f t="array" ref="I938">INDEX('Pre-transfer 2023 Points'!$D$16:$D$27,MATCH(1,MMULT(--('Pre-transfer 2023 Points'!$E$16:$L$27=D938),TRANSPOSE(COLUMN('Pre-transfer 2023 Points'!$E$16:$L$27)^0)),0))</f>
        <v>#N/A</v>
      </c>
    </row>
    <row r="939">
      <c r="A939" s="4">
        <v>938.0</v>
      </c>
      <c r="B939" s="4">
        <v>516.0</v>
      </c>
      <c r="C939" s="4" t="s">
        <v>4579</v>
      </c>
      <c r="D939" s="4" t="s">
        <v>7113</v>
      </c>
      <c r="E939" s="4" t="s">
        <v>8590</v>
      </c>
      <c r="F939" s="4">
        <v>20.0</v>
      </c>
      <c r="G939" s="11"/>
      <c r="I939" t="str">
        <f t="array" ref="I939">INDEX('Pre-transfer 2023 Points'!$D$16:$D$27,MATCH(1,MMULT(--('Pre-transfer 2023 Points'!$E$16:$L$27=D939),TRANSPOSE(COLUMN('Pre-transfer 2023 Points'!$E$16:$L$27)^0)),0))</f>
        <v>#N/A</v>
      </c>
    </row>
    <row r="940">
      <c r="A940" s="4">
        <v>939.0</v>
      </c>
      <c r="B940" s="4">
        <v>131.0</v>
      </c>
      <c r="C940" s="4" t="s">
        <v>8903</v>
      </c>
      <c r="D940" s="4" t="s">
        <v>7101</v>
      </c>
      <c r="E940" s="4" t="s">
        <v>249</v>
      </c>
      <c r="F940" s="4">
        <v>20.0</v>
      </c>
      <c r="G940" s="11"/>
      <c r="I940" t="str">
        <f t="array" ref="I940">INDEX('Pre-transfer 2023 Points'!$D$16:$D$27,MATCH(1,MMULT(--('Pre-transfer 2023 Points'!$E$16:$L$27=D940),TRANSPOSE(COLUMN('Pre-transfer 2023 Points'!$E$16:$L$27)^0)),0))</f>
        <v>#N/A</v>
      </c>
    </row>
    <row r="941">
      <c r="A941" s="4">
        <v>940.0</v>
      </c>
      <c r="B941" s="4">
        <v>655.0</v>
      </c>
      <c r="C941" s="4" t="s">
        <v>4437</v>
      </c>
      <c r="D941" s="4" t="s">
        <v>6759</v>
      </c>
      <c r="E941" s="4" t="s">
        <v>8590</v>
      </c>
      <c r="F941" s="4">
        <v>20.0</v>
      </c>
      <c r="G941" s="11"/>
      <c r="I941" t="str">
        <f t="array" ref="I941">INDEX('Pre-transfer 2023 Points'!$D$16:$D$27,MATCH(1,MMULT(--('Pre-transfer 2023 Points'!$E$16:$L$27=D941),TRANSPOSE(COLUMN('Pre-transfer 2023 Points'!$E$16:$L$27)^0)),0))</f>
        <v>#N/A</v>
      </c>
    </row>
    <row r="942">
      <c r="A942" s="4">
        <v>941.0</v>
      </c>
      <c r="B942" s="4">
        <v>582.0</v>
      </c>
      <c r="C942" s="4" t="s">
        <v>5994</v>
      </c>
      <c r="D942" s="4" t="s">
        <v>7092</v>
      </c>
      <c r="E942" s="4" t="s">
        <v>8702</v>
      </c>
      <c r="F942" s="4">
        <v>20.0</v>
      </c>
      <c r="G942" s="11"/>
      <c r="I942" t="str">
        <f t="array" ref="I942">INDEX('Pre-transfer 2023 Points'!$D$16:$D$27,MATCH(1,MMULT(--('Pre-transfer 2023 Points'!$E$16:$L$27=D942),TRANSPOSE(COLUMN('Pre-transfer 2023 Points'!$E$16:$L$27)^0)),0))</f>
        <v>#N/A</v>
      </c>
    </row>
    <row r="943">
      <c r="A943" s="4">
        <v>942.0</v>
      </c>
      <c r="B943" s="4">
        <v>1273.0</v>
      </c>
      <c r="C943" s="4" t="s">
        <v>4472</v>
      </c>
      <c r="D943" s="4" t="s">
        <v>6789</v>
      </c>
      <c r="E943" s="4" t="s">
        <v>8613</v>
      </c>
      <c r="F943" s="4">
        <v>20.0</v>
      </c>
      <c r="G943" s="11"/>
      <c r="I943" t="str">
        <f t="array" ref="I943">INDEX('Pre-transfer 2023 Points'!$D$16:$D$27,MATCH(1,MMULT(--('Pre-transfer 2023 Points'!$E$16:$L$27=D943),TRANSPOSE(COLUMN('Pre-transfer 2023 Points'!$E$16:$L$27)^0)),0))</f>
        <v>#N/A</v>
      </c>
    </row>
    <row r="944">
      <c r="A944" s="4">
        <v>943.0</v>
      </c>
      <c r="B944" s="4">
        <v>844.0</v>
      </c>
      <c r="C944" s="4" t="s">
        <v>4692</v>
      </c>
      <c r="D944" s="4" t="s">
        <v>7136</v>
      </c>
      <c r="E944" s="4" t="s">
        <v>4391</v>
      </c>
      <c r="F944" s="4">
        <v>20.0</v>
      </c>
      <c r="G944" s="11"/>
      <c r="I944" t="str">
        <f t="array" ref="I944">INDEX('Pre-transfer 2023 Points'!$D$16:$D$27,MATCH(1,MMULT(--('Pre-transfer 2023 Points'!$E$16:$L$27=D944),TRANSPOSE(COLUMN('Pre-transfer 2023 Points'!$E$16:$L$27)^0)),0))</f>
        <v>#N/A</v>
      </c>
    </row>
    <row r="945">
      <c r="A945" s="4">
        <v>944.0</v>
      </c>
      <c r="B945" s="4">
        <v>981.0</v>
      </c>
      <c r="C945" s="4" t="s">
        <v>94</v>
      </c>
      <c r="D945" s="4" t="s">
        <v>6962</v>
      </c>
      <c r="E945" s="4" t="s">
        <v>93</v>
      </c>
      <c r="F945" s="4">
        <v>20.0</v>
      </c>
      <c r="G945" s="11"/>
      <c r="I945" t="str">
        <f t="array" ref="I945">INDEX('Pre-transfer 2023 Points'!$D$16:$D$27,MATCH(1,MMULT(--('Pre-transfer 2023 Points'!$E$16:$L$27=D945),TRANSPOSE(COLUMN('Pre-transfer 2023 Points'!$E$16:$L$27)^0)),0))</f>
        <v>#N/A</v>
      </c>
    </row>
    <row r="946">
      <c r="A946" s="4">
        <v>945.0</v>
      </c>
      <c r="B946" s="4">
        <v>1804.0</v>
      </c>
      <c r="C946" s="4" t="s">
        <v>5599</v>
      </c>
      <c r="D946" s="4" t="s">
        <v>7362</v>
      </c>
      <c r="E946" s="4" t="s">
        <v>8590</v>
      </c>
      <c r="F946" s="4">
        <v>20.0</v>
      </c>
      <c r="G946" s="11"/>
      <c r="I946" t="str">
        <f t="array" ref="I946">INDEX('Pre-transfer 2023 Points'!$D$16:$D$27,MATCH(1,MMULT(--('Pre-transfer 2023 Points'!$E$16:$L$27=D946),TRANSPOSE(COLUMN('Pre-transfer 2023 Points'!$E$16:$L$27)^0)),0))</f>
        <v>#N/A</v>
      </c>
    </row>
    <row r="947">
      <c r="A947" s="4">
        <v>946.0</v>
      </c>
      <c r="B947" s="4">
        <v>1227.0</v>
      </c>
      <c r="C947" s="4" t="s">
        <v>343</v>
      </c>
      <c r="D947" s="4" t="s">
        <v>7383</v>
      </c>
      <c r="E947" s="4" t="s">
        <v>8631</v>
      </c>
      <c r="F947" s="4">
        <v>20.0</v>
      </c>
      <c r="G947" s="11"/>
      <c r="I947" t="str">
        <f t="array" ref="I947">INDEX('Pre-transfer 2023 Points'!$D$16:$D$27,MATCH(1,MMULT(--('Pre-transfer 2023 Points'!$E$16:$L$27=D947),TRANSPOSE(COLUMN('Pre-transfer 2023 Points'!$E$16:$L$27)^0)),0))</f>
        <v>#N/A</v>
      </c>
    </row>
    <row r="948">
      <c r="A948" s="4">
        <v>947.0</v>
      </c>
      <c r="B948" s="4"/>
      <c r="C948" s="4" t="s">
        <v>5776</v>
      </c>
      <c r="D948" s="4" t="s">
        <v>6964</v>
      </c>
      <c r="E948" s="4" t="s">
        <v>8623</v>
      </c>
      <c r="F948" s="4">
        <v>20.0</v>
      </c>
      <c r="G948" s="11"/>
      <c r="I948" t="str">
        <f t="array" ref="I948">INDEX('Pre-transfer 2023 Points'!$D$16:$D$27,MATCH(1,MMULT(--('Pre-transfer 2023 Points'!$E$16:$L$27=D948),TRANSPOSE(COLUMN('Pre-transfer 2023 Points'!$E$16:$L$27)^0)),0))</f>
        <v>#N/A</v>
      </c>
    </row>
    <row r="949">
      <c r="A949" s="4">
        <v>948.0</v>
      </c>
      <c r="B949" s="4">
        <v>684.0</v>
      </c>
      <c r="C949" s="4" t="s">
        <v>8992</v>
      </c>
      <c r="D949" s="4" t="s">
        <v>7207</v>
      </c>
      <c r="E949" s="4" t="s">
        <v>139</v>
      </c>
      <c r="F949" s="4">
        <v>20.0</v>
      </c>
      <c r="G949" s="11"/>
      <c r="I949" t="str">
        <f t="array" ref="I949">INDEX('Pre-transfer 2023 Points'!$D$16:$D$27,MATCH(1,MMULT(--('Pre-transfer 2023 Points'!$E$16:$L$27=D949),TRANSPOSE(COLUMN('Pre-transfer 2023 Points'!$E$16:$L$27)^0)),0))</f>
        <v>#N/A</v>
      </c>
    </row>
    <row r="950">
      <c r="A950" s="4">
        <v>949.0</v>
      </c>
      <c r="B950" s="4">
        <v>578.0</v>
      </c>
      <c r="C950" s="4" t="s">
        <v>888</v>
      </c>
      <c r="D950" s="4" t="s">
        <v>6988</v>
      </c>
      <c r="E950" s="4" t="s">
        <v>249</v>
      </c>
      <c r="F950" s="4">
        <v>20.0</v>
      </c>
      <c r="G950" s="11"/>
      <c r="I950" t="str">
        <f t="array" ref="I950">INDEX('Pre-transfer 2023 Points'!$D$16:$D$27,MATCH(1,MMULT(--('Pre-transfer 2023 Points'!$E$16:$L$27=D950),TRANSPOSE(COLUMN('Pre-transfer 2023 Points'!$E$16:$L$27)^0)),0))</f>
        <v>#N/A</v>
      </c>
    </row>
    <row r="951">
      <c r="A951" s="4">
        <v>950.0</v>
      </c>
      <c r="B951" s="4">
        <v>1268.0</v>
      </c>
      <c r="C951" s="4" t="s">
        <v>4457</v>
      </c>
      <c r="D951" s="4" t="s">
        <v>7374</v>
      </c>
      <c r="E951" s="4" t="s">
        <v>8970</v>
      </c>
      <c r="F951" s="4">
        <v>20.0</v>
      </c>
      <c r="G951" s="11"/>
      <c r="I951" t="str">
        <f t="array" ref="I951">INDEX('Pre-transfer 2023 Points'!$D$16:$D$27,MATCH(1,MMULT(--('Pre-transfer 2023 Points'!$E$16:$L$27=D951),TRANSPOSE(COLUMN('Pre-transfer 2023 Points'!$E$16:$L$27)^0)),0))</f>
        <v>#N/A</v>
      </c>
    </row>
    <row r="952">
      <c r="A952" s="4">
        <v>951.0</v>
      </c>
      <c r="B952" s="12"/>
      <c r="C952" s="4" t="s">
        <v>5776</v>
      </c>
      <c r="D952" s="4" t="s">
        <v>7382</v>
      </c>
      <c r="E952" s="4" t="s">
        <v>5944</v>
      </c>
      <c r="F952" s="4">
        <v>20.0</v>
      </c>
      <c r="G952" s="11"/>
      <c r="I952" t="str">
        <f t="array" ref="I952">INDEX('Pre-transfer 2023 Points'!$D$16:$D$27,MATCH(1,MMULT(--('Pre-transfer 2023 Points'!$E$16:$L$27=D952),TRANSPOSE(COLUMN('Pre-transfer 2023 Points'!$E$16:$L$27)^0)),0))</f>
        <v>#N/A</v>
      </c>
    </row>
    <row r="953">
      <c r="A953" s="4">
        <v>952.0</v>
      </c>
      <c r="B953" s="4">
        <v>1155.0</v>
      </c>
      <c r="C953" s="4" t="s">
        <v>4512</v>
      </c>
      <c r="D953" s="4" t="s">
        <v>6921</v>
      </c>
      <c r="E953" s="4" t="s">
        <v>4612</v>
      </c>
      <c r="F953" s="4">
        <v>20.0</v>
      </c>
      <c r="G953" s="11"/>
      <c r="I953" t="str">
        <f t="array" ref="I953">INDEX('Pre-transfer 2023 Points'!$D$16:$D$27,MATCH(1,MMULT(--('Pre-transfer 2023 Points'!$E$16:$L$27=D953),TRANSPOSE(COLUMN('Pre-transfer 2023 Points'!$E$16:$L$27)^0)),0))</f>
        <v>#N/A</v>
      </c>
    </row>
    <row r="954">
      <c r="A954" s="4">
        <v>953.0</v>
      </c>
      <c r="B954" s="4">
        <v>1503.0</v>
      </c>
      <c r="C954" s="4" t="s">
        <v>5156</v>
      </c>
      <c r="D954" s="4" t="s">
        <v>7203</v>
      </c>
      <c r="E954" s="4" t="s">
        <v>115</v>
      </c>
      <c r="F954" s="4">
        <v>20.0</v>
      </c>
      <c r="G954" s="11"/>
      <c r="I954" t="str">
        <f t="array" ref="I954">INDEX('Pre-transfer 2023 Points'!$D$16:$D$27,MATCH(1,MMULT(--('Pre-transfer 2023 Points'!$E$16:$L$27=D954),TRANSPOSE(COLUMN('Pre-transfer 2023 Points'!$E$16:$L$27)^0)),0))</f>
        <v>#N/A</v>
      </c>
    </row>
    <row r="955">
      <c r="A955" s="4">
        <v>954.0</v>
      </c>
      <c r="B955" s="4"/>
      <c r="C955" s="4" t="s">
        <v>5776</v>
      </c>
      <c r="D955" s="4" t="s">
        <v>7363</v>
      </c>
      <c r="E955" s="4" t="s">
        <v>5889</v>
      </c>
      <c r="F955" s="4">
        <v>20.0</v>
      </c>
      <c r="G955" s="11"/>
      <c r="I955" t="str">
        <f t="array" ref="I955">INDEX('Pre-transfer 2023 Points'!$D$16:$D$27,MATCH(1,MMULT(--('Pre-transfer 2023 Points'!$E$16:$L$27=D955),TRANSPOSE(COLUMN('Pre-transfer 2023 Points'!$E$16:$L$27)^0)),0))</f>
        <v>#N/A</v>
      </c>
    </row>
    <row r="956">
      <c r="A956" s="4">
        <v>955.0</v>
      </c>
      <c r="B956" s="4">
        <v>988.0</v>
      </c>
      <c r="C956" s="4" t="s">
        <v>4418</v>
      </c>
      <c r="D956" s="4" t="s">
        <v>7054</v>
      </c>
      <c r="E956" s="4" t="s">
        <v>4683</v>
      </c>
      <c r="F956" s="4">
        <v>20.0</v>
      </c>
      <c r="G956" s="11"/>
      <c r="I956" t="str">
        <f t="array" ref="I956">INDEX('Pre-transfer 2023 Points'!$D$16:$D$27,MATCH(1,MMULT(--('Pre-transfer 2023 Points'!$E$16:$L$27=D956),TRANSPOSE(COLUMN('Pre-transfer 2023 Points'!$E$16:$L$27)^0)),0))</f>
        <v>#N/A</v>
      </c>
    </row>
    <row r="957">
      <c r="A957" s="4">
        <v>956.0</v>
      </c>
      <c r="B957" s="4">
        <v>807.0</v>
      </c>
      <c r="C957" s="4" t="s">
        <v>1619</v>
      </c>
      <c r="D957" s="4" t="s">
        <v>7048</v>
      </c>
      <c r="E957" s="4" t="s">
        <v>745</v>
      </c>
      <c r="F957" s="4">
        <v>20.0</v>
      </c>
      <c r="G957" s="11"/>
      <c r="I957" t="str">
        <f t="array" ref="I957">INDEX('Pre-transfer 2023 Points'!$D$16:$D$27,MATCH(1,MMULT(--('Pre-transfer 2023 Points'!$E$16:$L$27=D957),TRANSPOSE(COLUMN('Pre-transfer 2023 Points'!$E$16:$L$27)^0)),0))</f>
        <v>#N/A</v>
      </c>
    </row>
    <row r="958">
      <c r="A958" s="4">
        <v>957.0</v>
      </c>
      <c r="B958" s="4">
        <v>790.0</v>
      </c>
      <c r="C958" s="4" t="s">
        <v>4634</v>
      </c>
      <c r="D958" s="4" t="s">
        <v>6986</v>
      </c>
      <c r="E958" s="4" t="s">
        <v>8598</v>
      </c>
      <c r="F958" s="4">
        <v>20.0</v>
      </c>
      <c r="G958" s="11"/>
      <c r="I958" t="str">
        <f t="array" ref="I958">INDEX('Pre-transfer 2023 Points'!$D$16:$D$27,MATCH(1,MMULT(--('Pre-transfer 2023 Points'!$E$16:$L$27=D958),TRANSPOSE(COLUMN('Pre-transfer 2023 Points'!$E$16:$L$27)^0)),0))</f>
        <v>#N/A</v>
      </c>
    </row>
    <row r="959">
      <c r="A959" s="4">
        <v>958.0</v>
      </c>
      <c r="B959" s="4"/>
      <c r="C959" s="4" t="s">
        <v>5776</v>
      </c>
      <c r="D959" s="4" t="s">
        <v>7379</v>
      </c>
      <c r="E959" s="4" t="s">
        <v>8772</v>
      </c>
      <c r="F959" s="4">
        <v>20.0</v>
      </c>
      <c r="G959" s="11"/>
      <c r="I959" t="str">
        <f t="array" ref="I959">INDEX('Pre-transfer 2023 Points'!$D$16:$D$27,MATCH(1,MMULT(--('Pre-transfer 2023 Points'!$E$16:$L$27=D959),TRANSPOSE(COLUMN('Pre-transfer 2023 Points'!$E$16:$L$27)^0)),0))</f>
        <v>#N/A</v>
      </c>
    </row>
    <row r="960">
      <c r="A960" s="4">
        <v>959.0</v>
      </c>
      <c r="B960" s="4"/>
      <c r="C960" s="4" t="s">
        <v>5776</v>
      </c>
      <c r="D960" s="4" t="s">
        <v>7400</v>
      </c>
      <c r="E960" s="4"/>
      <c r="F960" s="4">
        <v>19.0</v>
      </c>
      <c r="G960" s="11"/>
      <c r="I960" t="str">
        <f t="array" ref="I960">INDEX('Pre-transfer 2023 Points'!$D$16:$D$27,MATCH(1,MMULT(--('Pre-transfer 2023 Points'!$E$16:$L$27=D960),TRANSPOSE(COLUMN('Pre-transfer 2023 Points'!$E$16:$L$27)^0)),0))</f>
        <v>#N/A</v>
      </c>
    </row>
    <row r="961">
      <c r="A961" s="4">
        <v>960.0</v>
      </c>
      <c r="B961" s="4"/>
      <c r="C961" s="4" t="s">
        <v>5776</v>
      </c>
      <c r="D961" s="4" t="s">
        <v>7354</v>
      </c>
      <c r="E961" s="4" t="s">
        <v>6030</v>
      </c>
      <c r="F961" s="4">
        <v>19.0</v>
      </c>
      <c r="G961" s="11"/>
      <c r="I961" t="str">
        <f t="array" ref="I961">INDEX('Pre-transfer 2023 Points'!$D$16:$D$27,MATCH(1,MMULT(--('Pre-transfer 2023 Points'!$E$16:$L$27=D961),TRANSPOSE(COLUMN('Pre-transfer 2023 Points'!$E$16:$L$27)^0)),0))</f>
        <v>#N/A</v>
      </c>
    </row>
    <row r="962">
      <c r="A962" s="4">
        <v>961.0</v>
      </c>
      <c r="B962" s="4">
        <v>1794.0</v>
      </c>
      <c r="C962" s="4" t="s">
        <v>9029</v>
      </c>
      <c r="D962" s="4" t="s">
        <v>6326</v>
      </c>
      <c r="E962" s="4" t="s">
        <v>8589</v>
      </c>
      <c r="F962" s="4">
        <v>19.0</v>
      </c>
      <c r="G962" s="11"/>
      <c r="I962" t="str">
        <f t="array" ref="I962">INDEX('Pre-transfer 2023 Points'!$D$16:$D$27,MATCH(1,MMULT(--('Pre-transfer 2023 Points'!$E$16:$L$27=D962),TRANSPOSE(COLUMN('Pre-transfer 2023 Points'!$E$16:$L$27)^0)),0))</f>
        <v>#N/A</v>
      </c>
    </row>
    <row r="963">
      <c r="A963" s="4">
        <v>962.0</v>
      </c>
      <c r="B963" s="4">
        <v>248.0</v>
      </c>
      <c r="C963" s="4" t="s">
        <v>9042</v>
      </c>
      <c r="D963" s="4" t="s">
        <v>7010</v>
      </c>
      <c r="E963" s="4" t="s">
        <v>4326</v>
      </c>
      <c r="F963" s="4">
        <v>19.0</v>
      </c>
      <c r="G963" s="11"/>
      <c r="I963" t="str">
        <f t="array" ref="I963">INDEX('Pre-transfer 2023 Points'!$D$16:$D$27,MATCH(1,MMULT(--('Pre-transfer 2023 Points'!$E$16:$L$27=D963),TRANSPOSE(COLUMN('Pre-transfer 2023 Points'!$E$16:$L$27)^0)),0))</f>
        <v>#N/A</v>
      </c>
    </row>
    <row r="964">
      <c r="A964" s="4">
        <v>963.0</v>
      </c>
      <c r="B964" s="4">
        <v>674.0</v>
      </c>
      <c r="C964" s="4" t="s">
        <v>4489</v>
      </c>
      <c r="D964" s="4" t="s">
        <v>7394</v>
      </c>
      <c r="E964" s="4" t="s">
        <v>5816</v>
      </c>
      <c r="F964" s="4">
        <v>19.0</v>
      </c>
      <c r="G964" s="11"/>
      <c r="I964" t="str">
        <f t="array" ref="I964">INDEX('Pre-transfer 2023 Points'!$D$16:$D$27,MATCH(1,MMULT(--('Pre-transfer 2023 Points'!$E$16:$L$27=D964),TRANSPOSE(COLUMN('Pre-transfer 2023 Points'!$E$16:$L$27)^0)),0))</f>
        <v>#N/A</v>
      </c>
    </row>
    <row r="965">
      <c r="A965" s="4">
        <v>964.0</v>
      </c>
      <c r="B965" s="4">
        <v>1888.0</v>
      </c>
      <c r="C965" s="4" t="s">
        <v>4792</v>
      </c>
      <c r="D965" s="4" t="s">
        <v>7034</v>
      </c>
      <c r="E965" s="4" t="s">
        <v>465</v>
      </c>
      <c r="F965" s="4">
        <v>19.0</v>
      </c>
      <c r="G965" s="11"/>
      <c r="I965" t="str">
        <f t="array" ref="I965">INDEX('Pre-transfer 2023 Points'!$D$16:$D$27,MATCH(1,MMULT(--('Pre-transfer 2023 Points'!$E$16:$L$27=D965),TRANSPOSE(COLUMN('Pre-transfer 2023 Points'!$E$16:$L$27)^0)),0))</f>
        <v>#N/A</v>
      </c>
    </row>
    <row r="966">
      <c r="A966" s="4">
        <v>965.0</v>
      </c>
      <c r="B966" s="4">
        <v>2230.0</v>
      </c>
      <c r="C966" s="4" t="s">
        <v>9043</v>
      </c>
      <c r="D966" s="4" t="s">
        <v>7245</v>
      </c>
      <c r="E966" s="4" t="s">
        <v>8598</v>
      </c>
      <c r="F966" s="4">
        <v>19.0</v>
      </c>
      <c r="G966" s="11"/>
      <c r="I966" t="str">
        <f t="array" ref="I966">INDEX('Pre-transfer 2023 Points'!$D$16:$D$27,MATCH(1,MMULT(--('Pre-transfer 2023 Points'!$E$16:$L$27=D966),TRANSPOSE(COLUMN('Pre-transfer 2023 Points'!$E$16:$L$27)^0)),0))</f>
        <v>#N/A</v>
      </c>
    </row>
    <row r="967">
      <c r="A967" s="4">
        <v>966.0</v>
      </c>
      <c r="B967" s="4">
        <v>1948.0</v>
      </c>
      <c r="C967" s="4" t="s">
        <v>8645</v>
      </c>
      <c r="D967" s="4" t="s">
        <v>7402</v>
      </c>
      <c r="E967" s="4" t="s">
        <v>8777</v>
      </c>
      <c r="F967" s="4">
        <v>19.0</v>
      </c>
      <c r="G967" s="11"/>
      <c r="I967" t="str">
        <f t="array" ref="I967">INDEX('Pre-transfer 2023 Points'!$D$16:$D$27,MATCH(1,MMULT(--('Pre-transfer 2023 Points'!$E$16:$L$27=D967),TRANSPOSE(COLUMN('Pre-transfer 2023 Points'!$E$16:$L$27)^0)),0))</f>
        <v>#N/A</v>
      </c>
    </row>
    <row r="968">
      <c r="A968" s="4">
        <v>967.0</v>
      </c>
      <c r="B968" s="4">
        <v>867.0</v>
      </c>
      <c r="C968" s="4" t="s">
        <v>687</v>
      </c>
      <c r="D968" s="4" t="s">
        <v>7145</v>
      </c>
      <c r="E968" s="4" t="s">
        <v>8603</v>
      </c>
      <c r="F968" s="4">
        <v>19.0</v>
      </c>
      <c r="G968" s="11"/>
      <c r="I968" t="str">
        <f t="array" ref="I968">INDEX('Pre-transfer 2023 Points'!$D$16:$D$27,MATCH(1,MMULT(--('Pre-transfer 2023 Points'!$E$16:$L$27=D968),TRANSPOSE(COLUMN('Pre-transfer 2023 Points'!$E$16:$L$27)^0)),0))</f>
        <v>#N/A</v>
      </c>
    </row>
    <row r="969">
      <c r="A969" s="4">
        <v>968.0</v>
      </c>
      <c r="B969" s="4">
        <v>2239.0</v>
      </c>
      <c r="C969" s="4" t="s">
        <v>9044</v>
      </c>
      <c r="D969" s="4" t="s">
        <v>7397</v>
      </c>
      <c r="E969" s="4" t="s">
        <v>8631</v>
      </c>
      <c r="F969" s="4">
        <v>19.0</v>
      </c>
      <c r="G969" s="11"/>
      <c r="I969" t="str">
        <f t="array" ref="I969">INDEX('Pre-transfer 2023 Points'!$D$16:$D$27,MATCH(1,MMULT(--('Pre-transfer 2023 Points'!$E$16:$L$27=D969),TRANSPOSE(COLUMN('Pre-transfer 2023 Points'!$E$16:$L$27)^0)),0))</f>
        <v>#N/A</v>
      </c>
    </row>
    <row r="970">
      <c r="A970" s="4">
        <v>969.0</v>
      </c>
      <c r="B970" s="4">
        <v>899.0</v>
      </c>
      <c r="C970" s="4" t="s">
        <v>4366</v>
      </c>
      <c r="D970" s="4" t="s">
        <v>7279</v>
      </c>
      <c r="E970" s="4" t="s">
        <v>6231</v>
      </c>
      <c r="F970" s="4">
        <v>19.0</v>
      </c>
      <c r="G970" s="11"/>
      <c r="I970" t="str">
        <f t="array" ref="I970">INDEX('Pre-transfer 2023 Points'!$D$16:$D$27,MATCH(1,MMULT(--('Pre-transfer 2023 Points'!$E$16:$L$27=D970),TRANSPOSE(COLUMN('Pre-transfer 2023 Points'!$E$16:$L$27)^0)),0))</f>
        <v>#N/A</v>
      </c>
    </row>
    <row r="971">
      <c r="A971" s="4">
        <v>970.0</v>
      </c>
      <c r="B971" s="4">
        <v>837.0</v>
      </c>
      <c r="C971" s="4" t="s">
        <v>4651</v>
      </c>
      <c r="D971" s="4" t="s">
        <v>7131</v>
      </c>
      <c r="E971" s="4" t="s">
        <v>8596</v>
      </c>
      <c r="F971" s="4">
        <v>19.0</v>
      </c>
      <c r="G971" s="11"/>
      <c r="I971" t="str">
        <f t="array" ref="I971">INDEX('Pre-transfer 2023 Points'!$D$16:$D$27,MATCH(1,MMULT(--('Pre-transfer 2023 Points'!$E$16:$L$27=D971),TRANSPOSE(COLUMN('Pre-transfer 2023 Points'!$E$16:$L$27)^0)),0))</f>
        <v>#N/A</v>
      </c>
    </row>
    <row r="972">
      <c r="A972" s="4">
        <v>971.0</v>
      </c>
      <c r="B972" s="4">
        <v>1087.0</v>
      </c>
      <c r="C972" s="4" t="s">
        <v>949</v>
      </c>
      <c r="D972" s="4" t="s">
        <v>6839</v>
      </c>
      <c r="E972" s="4" t="s">
        <v>4595</v>
      </c>
      <c r="F972" s="4">
        <v>19.0</v>
      </c>
      <c r="G972" s="11"/>
      <c r="I972" t="str">
        <f t="array" ref="I972">INDEX('Pre-transfer 2023 Points'!$D$16:$D$27,MATCH(1,MMULT(--('Pre-transfer 2023 Points'!$E$16:$L$27=D972),TRANSPOSE(COLUMN('Pre-transfer 2023 Points'!$E$16:$L$27)^0)),0))</f>
        <v>#N/A</v>
      </c>
    </row>
    <row r="973">
      <c r="A973" s="4">
        <v>972.0</v>
      </c>
      <c r="B973" s="4">
        <v>2314.0</v>
      </c>
      <c r="C973" s="4" t="s">
        <v>9045</v>
      </c>
      <c r="D973" s="4" t="s">
        <v>7390</v>
      </c>
      <c r="E973" s="4" t="s">
        <v>4564</v>
      </c>
      <c r="F973" s="4">
        <v>19.0</v>
      </c>
      <c r="G973" s="11"/>
      <c r="I973" t="str">
        <f t="array" ref="I973">INDEX('Pre-transfer 2023 Points'!$D$16:$D$27,MATCH(1,MMULT(--('Pre-transfer 2023 Points'!$E$16:$L$27=D973),TRANSPOSE(COLUMN('Pre-transfer 2023 Points'!$E$16:$L$27)^0)),0))</f>
        <v>#N/A</v>
      </c>
    </row>
    <row r="974">
      <c r="A974" s="4">
        <v>973.0</v>
      </c>
      <c r="B974" s="4"/>
      <c r="C974" s="4" t="s">
        <v>5776</v>
      </c>
      <c r="D974" s="4" t="s">
        <v>7424</v>
      </c>
      <c r="E974" s="4" t="s">
        <v>1054</v>
      </c>
      <c r="F974" s="4">
        <v>18.0</v>
      </c>
      <c r="G974" s="11"/>
      <c r="I974" t="str">
        <f t="array" ref="I974">INDEX('Pre-transfer 2023 Points'!$D$16:$D$27,MATCH(1,MMULT(--('Pre-transfer 2023 Points'!$E$16:$L$27=D974),TRANSPOSE(COLUMN('Pre-transfer 2023 Points'!$E$16:$L$27)^0)),0))</f>
        <v>#N/A</v>
      </c>
    </row>
    <row r="975">
      <c r="A975" s="4">
        <v>974.0</v>
      </c>
      <c r="B975" s="4">
        <v>1156.0</v>
      </c>
      <c r="C975" s="4" t="s">
        <v>4346</v>
      </c>
      <c r="D975" s="4" t="s">
        <v>6994</v>
      </c>
      <c r="E975" s="4" t="s">
        <v>157</v>
      </c>
      <c r="F975" s="4">
        <v>18.0</v>
      </c>
      <c r="G975" s="11"/>
      <c r="I975" t="str">
        <f t="array" ref="I975">INDEX('Pre-transfer 2023 Points'!$D$16:$D$27,MATCH(1,MMULT(--('Pre-transfer 2023 Points'!$E$16:$L$27=D975),TRANSPOSE(COLUMN('Pre-transfer 2023 Points'!$E$16:$L$27)^0)),0))</f>
        <v>#N/A</v>
      </c>
    </row>
    <row r="976">
      <c r="A976" s="4">
        <v>975.0</v>
      </c>
      <c r="B976" s="4">
        <v>1555.0</v>
      </c>
      <c r="C976" s="4" t="s">
        <v>5566</v>
      </c>
      <c r="D976" s="4" t="s">
        <v>7422</v>
      </c>
      <c r="E976" s="4" t="s">
        <v>8736</v>
      </c>
      <c r="F976" s="4">
        <v>18.0</v>
      </c>
      <c r="G976" s="11"/>
      <c r="I976" t="str">
        <f t="array" ref="I976">INDEX('Pre-transfer 2023 Points'!$D$16:$D$27,MATCH(1,MMULT(--('Pre-transfer 2023 Points'!$E$16:$L$27=D976),TRANSPOSE(COLUMN('Pre-transfer 2023 Points'!$E$16:$L$27)^0)),0))</f>
        <v>#N/A</v>
      </c>
    </row>
    <row r="977">
      <c r="A977" s="4">
        <v>976.0</v>
      </c>
      <c r="B977" s="4">
        <v>360.0</v>
      </c>
      <c r="C977" s="4" t="s">
        <v>5442</v>
      </c>
      <c r="D977" s="4" t="s">
        <v>7396</v>
      </c>
      <c r="E977" s="4" t="s">
        <v>208</v>
      </c>
      <c r="F977" s="4">
        <v>18.0</v>
      </c>
      <c r="G977" s="11"/>
      <c r="I977" t="str">
        <f t="array" ref="I977">INDEX('Pre-transfer 2023 Points'!$D$16:$D$27,MATCH(1,MMULT(--('Pre-transfer 2023 Points'!$E$16:$L$27=D977),TRANSPOSE(COLUMN('Pre-transfer 2023 Points'!$E$16:$L$27)^0)),0))</f>
        <v>#N/A</v>
      </c>
    </row>
    <row r="978">
      <c r="A978" s="4">
        <v>977.0</v>
      </c>
      <c r="B978" s="4">
        <v>1215.0</v>
      </c>
      <c r="C978" s="4" t="s">
        <v>983</v>
      </c>
      <c r="D978" s="4" t="s">
        <v>7418</v>
      </c>
      <c r="E978" s="4" t="s">
        <v>5859</v>
      </c>
      <c r="F978" s="4">
        <v>18.0</v>
      </c>
      <c r="G978" s="11"/>
      <c r="I978" t="str">
        <f t="array" ref="I978">INDEX('Pre-transfer 2023 Points'!$D$16:$D$27,MATCH(1,MMULT(--('Pre-transfer 2023 Points'!$E$16:$L$27=D978),TRANSPOSE(COLUMN('Pre-transfer 2023 Points'!$E$16:$L$27)^0)),0))</f>
        <v>#N/A</v>
      </c>
    </row>
    <row r="979">
      <c r="A979" s="4">
        <v>978.0</v>
      </c>
      <c r="B979" s="4"/>
      <c r="C979" s="4" t="s">
        <v>5776</v>
      </c>
      <c r="D979" s="4" t="s">
        <v>6952</v>
      </c>
      <c r="E979" s="4" t="s">
        <v>4559</v>
      </c>
      <c r="F979" s="4">
        <v>18.0</v>
      </c>
      <c r="G979" s="11"/>
      <c r="I979" t="str">
        <f t="array" ref="I979">INDEX('Pre-transfer 2023 Points'!$D$16:$D$27,MATCH(1,MMULT(--('Pre-transfer 2023 Points'!$E$16:$L$27=D979),TRANSPOSE(COLUMN('Pre-transfer 2023 Points'!$E$16:$L$27)^0)),0))</f>
        <v>#N/A</v>
      </c>
    </row>
    <row r="980">
      <c r="A980" s="4">
        <v>979.0</v>
      </c>
      <c r="B980" s="4"/>
      <c r="C980" s="4" t="s">
        <v>5776</v>
      </c>
      <c r="D980" s="4" t="s">
        <v>7378</v>
      </c>
      <c r="E980" s="4" t="s">
        <v>5839</v>
      </c>
      <c r="F980" s="4">
        <v>18.0</v>
      </c>
      <c r="G980" s="11"/>
      <c r="I980" t="str">
        <f t="array" ref="I980">INDEX('Pre-transfer 2023 Points'!$D$16:$D$27,MATCH(1,MMULT(--('Pre-transfer 2023 Points'!$E$16:$L$27=D980),TRANSPOSE(COLUMN('Pre-transfer 2023 Points'!$E$16:$L$27)^0)),0))</f>
        <v>#N/A</v>
      </c>
    </row>
    <row r="981">
      <c r="A981" s="4">
        <v>980.0</v>
      </c>
      <c r="B981" s="4">
        <v>796.0</v>
      </c>
      <c r="C981" s="4" t="s">
        <v>860</v>
      </c>
      <c r="D981" s="4" t="s">
        <v>7415</v>
      </c>
      <c r="E981" s="4"/>
      <c r="F981" s="4">
        <v>18.0</v>
      </c>
      <c r="G981" s="11"/>
      <c r="I981" t="str">
        <f t="array" ref="I981">INDEX('Pre-transfer 2023 Points'!$D$16:$D$27,MATCH(1,MMULT(--('Pre-transfer 2023 Points'!$E$16:$L$27=D981),TRANSPOSE(COLUMN('Pre-transfer 2023 Points'!$E$16:$L$27)^0)),0))</f>
        <v>#N/A</v>
      </c>
    </row>
    <row r="982">
      <c r="A982" s="4">
        <v>981.0</v>
      </c>
      <c r="B982" s="4">
        <v>585.0</v>
      </c>
      <c r="C982" s="4" t="s">
        <v>5265</v>
      </c>
      <c r="D982" s="4" t="s">
        <v>6632</v>
      </c>
      <c r="E982" s="4" t="s">
        <v>388</v>
      </c>
      <c r="F982" s="4">
        <v>18.0</v>
      </c>
      <c r="G982" s="11"/>
      <c r="I982" t="str">
        <f t="array" ref="I982">INDEX('Pre-transfer 2023 Points'!$D$16:$D$27,MATCH(1,MMULT(--('Pre-transfer 2023 Points'!$E$16:$L$27=D982),TRANSPOSE(COLUMN('Pre-transfer 2023 Points'!$E$16:$L$27)^0)),0))</f>
        <v>#N/A</v>
      </c>
    </row>
    <row r="983">
      <c r="A983" s="4">
        <v>982.0</v>
      </c>
      <c r="B983" s="4">
        <v>1618.0</v>
      </c>
      <c r="C983" s="4" t="s">
        <v>506</v>
      </c>
      <c r="D983" s="4" t="s">
        <v>7413</v>
      </c>
      <c r="E983" s="4" t="s">
        <v>8683</v>
      </c>
      <c r="F983" s="4">
        <v>18.0</v>
      </c>
      <c r="G983" s="11"/>
      <c r="I983" t="str">
        <f t="array" ref="I983">INDEX('Pre-transfer 2023 Points'!$D$16:$D$27,MATCH(1,MMULT(--('Pre-transfer 2023 Points'!$E$16:$L$27=D983),TRANSPOSE(COLUMN('Pre-transfer 2023 Points'!$E$16:$L$27)^0)),0))</f>
        <v>#N/A</v>
      </c>
    </row>
    <row r="984">
      <c r="A984" s="4">
        <v>983.0</v>
      </c>
      <c r="B984" s="4">
        <v>1188.0</v>
      </c>
      <c r="C984" s="4" t="s">
        <v>192</v>
      </c>
      <c r="D984" s="4" t="s">
        <v>7420</v>
      </c>
      <c r="E984" s="4" t="s">
        <v>4559</v>
      </c>
      <c r="F984" s="4">
        <v>18.0</v>
      </c>
      <c r="G984" s="11"/>
      <c r="I984" t="str">
        <f t="array" ref="I984">INDEX('Pre-transfer 2023 Points'!$D$16:$D$27,MATCH(1,MMULT(--('Pre-transfer 2023 Points'!$E$16:$L$27=D984),TRANSPOSE(COLUMN('Pre-transfer 2023 Points'!$E$16:$L$27)^0)),0))</f>
        <v>#N/A</v>
      </c>
    </row>
    <row r="985">
      <c r="A985" s="4">
        <v>984.0</v>
      </c>
      <c r="B985" s="12"/>
      <c r="C985" s="4" t="s">
        <v>5776</v>
      </c>
      <c r="D985" s="4" t="s">
        <v>7414</v>
      </c>
      <c r="E985" s="12"/>
      <c r="F985" s="4">
        <v>18.0</v>
      </c>
      <c r="G985" s="11"/>
      <c r="I985" t="str">
        <f t="array" ref="I985">INDEX('Pre-transfer 2023 Points'!$D$16:$D$27,MATCH(1,MMULT(--('Pre-transfer 2023 Points'!$E$16:$L$27=D985),TRANSPOSE(COLUMN('Pre-transfer 2023 Points'!$E$16:$L$27)^0)),0))</f>
        <v>#N/A</v>
      </c>
    </row>
    <row r="986">
      <c r="A986" s="4">
        <v>985.0</v>
      </c>
      <c r="B986" s="4">
        <v>1486.0</v>
      </c>
      <c r="C986" s="4" t="s">
        <v>5619</v>
      </c>
      <c r="D986" s="4" t="s">
        <v>7425</v>
      </c>
      <c r="E986" s="12"/>
      <c r="F986" s="4">
        <v>18.0</v>
      </c>
      <c r="G986" s="11"/>
      <c r="I986" t="str">
        <f t="array" ref="I986">INDEX('Pre-transfer 2023 Points'!$D$16:$D$27,MATCH(1,MMULT(--('Pre-transfer 2023 Points'!$E$16:$L$27=D986),TRANSPOSE(COLUMN('Pre-transfer 2023 Points'!$E$16:$L$27)^0)),0))</f>
        <v>#N/A</v>
      </c>
    </row>
    <row r="987">
      <c r="A987" s="4">
        <v>986.0</v>
      </c>
      <c r="B987" s="4">
        <v>1968.0</v>
      </c>
      <c r="C987" s="4" t="s">
        <v>8645</v>
      </c>
      <c r="D987" s="4" t="s">
        <v>7416</v>
      </c>
      <c r="E987" s="4" t="s">
        <v>8600</v>
      </c>
      <c r="F987" s="4">
        <v>18.0</v>
      </c>
      <c r="G987" s="11"/>
      <c r="I987" t="str">
        <f t="array" ref="I987">INDEX('Pre-transfer 2023 Points'!$D$16:$D$27,MATCH(1,MMULT(--('Pre-transfer 2023 Points'!$E$16:$L$27=D987),TRANSPOSE(COLUMN('Pre-transfer 2023 Points'!$E$16:$L$27)^0)),0))</f>
        <v>#N/A</v>
      </c>
    </row>
    <row r="988">
      <c r="A988" s="4">
        <v>987.0</v>
      </c>
      <c r="B988" s="4">
        <v>749.0</v>
      </c>
      <c r="C988" s="4" t="s">
        <v>1102</v>
      </c>
      <c r="D988" s="4" t="s">
        <v>7150</v>
      </c>
      <c r="E988" s="4" t="s">
        <v>8723</v>
      </c>
      <c r="F988" s="4">
        <v>18.0</v>
      </c>
      <c r="G988" s="11"/>
      <c r="I988" t="str">
        <f t="array" ref="I988">INDEX('Pre-transfer 2023 Points'!$D$16:$D$27,MATCH(1,MMULT(--('Pre-transfer 2023 Points'!$E$16:$L$27=D988),TRANSPOSE(COLUMN('Pre-transfer 2023 Points'!$E$16:$L$27)^0)),0))</f>
        <v>#N/A</v>
      </c>
    </row>
    <row r="989">
      <c r="A989" s="4">
        <v>988.0</v>
      </c>
      <c r="B989" s="4">
        <v>1377.0</v>
      </c>
      <c r="C989" s="4" t="s">
        <v>5984</v>
      </c>
      <c r="D989" s="4" t="s">
        <v>7052</v>
      </c>
      <c r="E989" s="4"/>
      <c r="F989" s="4">
        <v>18.0</v>
      </c>
      <c r="G989" s="11"/>
      <c r="I989" t="str">
        <f t="array" ref="I989">INDEX('Pre-transfer 2023 Points'!$D$16:$D$27,MATCH(1,MMULT(--('Pre-transfer 2023 Points'!$E$16:$L$27=D989),TRANSPOSE(COLUMN('Pre-transfer 2023 Points'!$E$16:$L$27)^0)),0))</f>
        <v>#N/A</v>
      </c>
    </row>
    <row r="990">
      <c r="A990" s="4">
        <v>989.0</v>
      </c>
      <c r="B990" s="12"/>
      <c r="C990" s="4" t="s">
        <v>5776</v>
      </c>
      <c r="D990" s="4" t="s">
        <v>7108</v>
      </c>
      <c r="E990" s="4"/>
      <c r="F990" s="4">
        <v>18.0</v>
      </c>
      <c r="G990" s="11"/>
      <c r="I990" t="str">
        <f t="array" ref="I990">INDEX('Pre-transfer 2023 Points'!$D$16:$D$27,MATCH(1,MMULT(--('Pre-transfer 2023 Points'!$E$16:$L$27=D990),TRANSPOSE(COLUMN('Pre-transfer 2023 Points'!$E$16:$L$27)^0)),0))</f>
        <v>#N/A</v>
      </c>
    </row>
    <row r="991">
      <c r="A991" s="4">
        <v>990.0</v>
      </c>
      <c r="B991" s="4">
        <v>731.0</v>
      </c>
      <c r="C991" s="4" t="s">
        <v>1518</v>
      </c>
      <c r="D991" s="4" t="s">
        <v>7430</v>
      </c>
      <c r="E991" s="4" t="s">
        <v>143</v>
      </c>
      <c r="F991" s="4">
        <v>18.0</v>
      </c>
      <c r="G991" s="11"/>
      <c r="I991" t="str">
        <f t="array" ref="I991">INDEX('Pre-transfer 2023 Points'!$D$16:$D$27,MATCH(1,MMULT(--('Pre-transfer 2023 Points'!$E$16:$L$27=D991),TRANSPOSE(COLUMN('Pre-transfer 2023 Points'!$E$16:$L$27)^0)),0))</f>
        <v>#N/A</v>
      </c>
    </row>
    <row r="992">
      <c r="A992" s="4">
        <v>991.0</v>
      </c>
      <c r="B992" s="4">
        <v>868.0</v>
      </c>
      <c r="C992" s="4" t="s">
        <v>381</v>
      </c>
      <c r="D992" s="4" t="s">
        <v>7103</v>
      </c>
      <c r="E992" s="4" t="s">
        <v>5935</v>
      </c>
      <c r="F992" s="4">
        <v>18.0</v>
      </c>
      <c r="G992" s="11"/>
      <c r="I992" t="str">
        <f t="array" ref="I992">INDEX('Pre-transfer 2023 Points'!$D$16:$D$27,MATCH(1,MMULT(--('Pre-transfer 2023 Points'!$E$16:$L$27=D992),TRANSPOSE(COLUMN('Pre-transfer 2023 Points'!$E$16:$L$27)^0)),0))</f>
        <v>#N/A</v>
      </c>
    </row>
    <row r="993">
      <c r="A993" s="4">
        <v>992.0</v>
      </c>
      <c r="B993" s="4">
        <v>564.0</v>
      </c>
      <c r="C993" s="4" t="s">
        <v>5417</v>
      </c>
      <c r="D993" s="4" t="s">
        <v>6686</v>
      </c>
      <c r="E993" s="4" t="s">
        <v>5764</v>
      </c>
      <c r="F993" s="4">
        <v>18.0</v>
      </c>
      <c r="G993" s="11"/>
      <c r="I993" t="str">
        <f t="array" ref="I993">INDEX('Pre-transfer 2023 Points'!$D$16:$D$27,MATCH(1,MMULT(--('Pre-transfer 2023 Points'!$E$16:$L$27=D993),TRANSPOSE(COLUMN('Pre-transfer 2023 Points'!$E$16:$L$27)^0)),0))</f>
        <v>#N/A</v>
      </c>
    </row>
    <row r="994">
      <c r="A994" s="4">
        <v>993.0</v>
      </c>
      <c r="B994" s="4">
        <v>1751.0</v>
      </c>
      <c r="C994" s="4" t="s">
        <v>9046</v>
      </c>
      <c r="D994" s="4" t="s">
        <v>7429</v>
      </c>
      <c r="E994" s="12"/>
      <c r="F994" s="4">
        <v>18.0</v>
      </c>
      <c r="G994" s="11"/>
      <c r="I994" t="str">
        <f t="array" ref="I994">INDEX('Pre-transfer 2023 Points'!$D$16:$D$27,MATCH(1,MMULT(--('Pre-transfer 2023 Points'!$E$16:$L$27=D994),TRANSPOSE(COLUMN('Pre-transfer 2023 Points'!$E$16:$L$27)^0)),0))</f>
        <v>#N/A</v>
      </c>
    </row>
    <row r="995">
      <c r="A995" s="4">
        <v>994.0</v>
      </c>
      <c r="B995" s="4">
        <v>203.0</v>
      </c>
      <c r="C995" s="4" t="s">
        <v>8792</v>
      </c>
      <c r="D995" s="4" t="s">
        <v>7249</v>
      </c>
      <c r="E995" s="4" t="s">
        <v>5793</v>
      </c>
      <c r="F995" s="4">
        <v>17.0</v>
      </c>
      <c r="G995" s="11"/>
      <c r="I995" t="str">
        <f t="array" ref="I995">INDEX('Pre-transfer 2023 Points'!$D$16:$D$27,MATCH(1,MMULT(--('Pre-transfer 2023 Points'!$E$16:$L$27=D995),TRANSPOSE(COLUMN('Pre-transfer 2023 Points'!$E$16:$L$27)^0)),0))</f>
        <v>#N/A</v>
      </c>
    </row>
    <row r="996">
      <c r="A996" s="4">
        <v>995.0</v>
      </c>
      <c r="B996" s="4">
        <v>323.0</v>
      </c>
      <c r="C996" s="4" t="s">
        <v>4760</v>
      </c>
      <c r="D996" s="4" t="s">
        <v>7006</v>
      </c>
      <c r="E996" s="4" t="s">
        <v>8630</v>
      </c>
      <c r="F996" s="4">
        <v>17.0</v>
      </c>
      <c r="G996" s="11"/>
      <c r="I996" t="str">
        <f t="array" ref="I996">INDEX('Pre-transfer 2023 Points'!$D$16:$D$27,MATCH(1,MMULT(--('Pre-transfer 2023 Points'!$E$16:$L$27=D996),TRANSPOSE(COLUMN('Pre-transfer 2023 Points'!$E$16:$L$27)^0)),0))</f>
        <v>#N/A</v>
      </c>
    </row>
    <row r="997">
      <c r="A997" s="4">
        <v>996.0</v>
      </c>
      <c r="B997" s="4"/>
      <c r="C997" s="4" t="s">
        <v>5776</v>
      </c>
      <c r="D997" s="4" t="s">
        <v>9047</v>
      </c>
      <c r="E997" s="12"/>
      <c r="F997" s="4">
        <v>17.0</v>
      </c>
      <c r="G997" s="11"/>
      <c r="I997" t="str">
        <f t="array" ref="I997">INDEX('Pre-transfer 2023 Points'!$D$16:$D$27,MATCH(1,MMULT(--('Pre-transfer 2023 Points'!$E$16:$L$27=D997),TRANSPOSE(COLUMN('Pre-transfer 2023 Points'!$E$16:$L$27)^0)),0))</f>
        <v>#N/A</v>
      </c>
    </row>
    <row r="998">
      <c r="A998" s="4">
        <v>997.0</v>
      </c>
      <c r="B998" s="4">
        <v>1559.0</v>
      </c>
      <c r="C998" s="4" t="s">
        <v>200</v>
      </c>
      <c r="D998" s="4" t="s">
        <v>7263</v>
      </c>
      <c r="E998" s="4" t="s">
        <v>5818</v>
      </c>
      <c r="F998" s="4">
        <v>17.0</v>
      </c>
      <c r="G998" s="11"/>
      <c r="I998" t="str">
        <f t="array" ref="I998">INDEX('Pre-transfer 2023 Points'!$D$16:$D$27,MATCH(1,MMULT(--('Pre-transfer 2023 Points'!$E$16:$L$27=D998),TRANSPOSE(COLUMN('Pre-transfer 2023 Points'!$E$16:$L$27)^0)),0))</f>
        <v>#N/A</v>
      </c>
    </row>
    <row r="999">
      <c r="A999" s="4">
        <v>998.0</v>
      </c>
      <c r="B999" s="4">
        <v>1128.0</v>
      </c>
      <c r="C999" s="4" t="s">
        <v>258</v>
      </c>
      <c r="D999" s="4" t="s">
        <v>7444</v>
      </c>
      <c r="E999" s="12"/>
      <c r="F999" s="4">
        <v>17.0</v>
      </c>
      <c r="G999" s="11"/>
      <c r="I999" t="str">
        <f t="array" ref="I999">INDEX('Pre-transfer 2023 Points'!$D$16:$D$27,MATCH(1,MMULT(--('Pre-transfer 2023 Points'!$E$16:$L$27=D999),TRANSPOSE(COLUMN('Pre-transfer 2023 Points'!$E$16:$L$27)^0)),0))</f>
        <v>#N/A</v>
      </c>
    </row>
    <row r="1000">
      <c r="A1000" s="4">
        <v>999.0</v>
      </c>
      <c r="B1000" s="4">
        <v>338.0</v>
      </c>
      <c r="C1000" s="4" t="s">
        <v>5612</v>
      </c>
      <c r="D1000" s="4" t="s">
        <v>7090</v>
      </c>
      <c r="E1000" s="4" t="s">
        <v>115</v>
      </c>
      <c r="F1000" s="4">
        <v>17.0</v>
      </c>
      <c r="G1000" s="11"/>
      <c r="I1000" t="str">
        <f t="array" ref="I1000">INDEX('Pre-transfer 2023 Points'!$D$16:$D$27,MATCH(1,MMULT(--('Pre-transfer 2023 Points'!$E$16:$L$27=D1000),TRANSPOSE(COLUMN('Pre-transfer 2023 Points'!$E$16:$L$27)^0)),0))</f>
        <v>#N/A</v>
      </c>
    </row>
    <row r="1001">
      <c r="A1001" s="4">
        <v>1000.0</v>
      </c>
      <c r="B1001" s="4">
        <v>68.0</v>
      </c>
      <c r="C1001" s="4" t="s">
        <v>5598</v>
      </c>
      <c r="D1001" s="4" t="s">
        <v>6716</v>
      </c>
      <c r="E1001" s="4" t="s">
        <v>249</v>
      </c>
      <c r="F1001" s="4">
        <v>17.0</v>
      </c>
      <c r="I1001" t="str">
        <f t="array" ref="I1001">INDEX('Pre-transfer 2023 Points'!$D$16:$D$27,MATCH(1,MMULT(--('Pre-transfer 2023 Points'!$E$16:$L$27=D1001),TRANSPOSE(COLUMN('Pre-transfer 2023 Points'!$E$16:$L$27)^0)),0))</f>
        <v>Chris</v>
      </c>
    </row>
    <row r="1002">
      <c r="A1002" s="4">
        <v>1001.0</v>
      </c>
      <c r="B1002" s="4">
        <v>1500.0</v>
      </c>
      <c r="C1002" s="4" t="s">
        <v>4565</v>
      </c>
      <c r="D1002" s="4" t="s">
        <v>7447</v>
      </c>
      <c r="E1002" s="4"/>
      <c r="F1002" s="4">
        <v>17.0</v>
      </c>
      <c r="G1002" s="11"/>
      <c r="I1002" t="str">
        <f t="array" ref="I1002">INDEX('Pre-transfer 2023 Points'!$D$16:$D$27,MATCH(1,MMULT(--('Pre-transfer 2023 Points'!$E$16:$L$27=D1002),TRANSPOSE(COLUMN('Pre-transfer 2023 Points'!$E$16:$L$27)^0)),0))</f>
        <v>#N/A</v>
      </c>
    </row>
    <row r="1003">
      <c r="A1003" s="4">
        <v>1002.0</v>
      </c>
      <c r="B1003" s="12"/>
      <c r="C1003" s="4" t="s">
        <v>5776</v>
      </c>
      <c r="D1003" s="4" t="s">
        <v>7445</v>
      </c>
      <c r="E1003" s="4" t="s">
        <v>8598</v>
      </c>
      <c r="F1003" s="4">
        <v>17.0</v>
      </c>
      <c r="G1003" s="11"/>
      <c r="I1003" t="str">
        <f t="array" ref="I1003">INDEX('Pre-transfer 2023 Points'!$D$16:$D$27,MATCH(1,MMULT(--('Pre-transfer 2023 Points'!$E$16:$L$27=D1003),TRANSPOSE(COLUMN('Pre-transfer 2023 Points'!$E$16:$L$27)^0)),0))</f>
        <v>#N/A</v>
      </c>
    </row>
    <row r="1004">
      <c r="A1004" s="4">
        <v>1003.0</v>
      </c>
      <c r="B1004" s="4">
        <v>1406.0</v>
      </c>
      <c r="C1004" s="4" t="s">
        <v>4413</v>
      </c>
      <c r="D1004" s="4" t="s">
        <v>7438</v>
      </c>
      <c r="E1004" s="4" t="s">
        <v>5831</v>
      </c>
      <c r="F1004" s="4">
        <v>17.0</v>
      </c>
      <c r="G1004" s="11"/>
      <c r="I1004" t="str">
        <f t="array" ref="I1004">INDEX('Pre-transfer 2023 Points'!$D$16:$D$27,MATCH(1,MMULT(--('Pre-transfer 2023 Points'!$E$16:$L$27=D1004),TRANSPOSE(COLUMN('Pre-transfer 2023 Points'!$E$16:$L$27)^0)),0))</f>
        <v>#N/A</v>
      </c>
    </row>
    <row r="1005">
      <c r="A1005" s="4">
        <v>1004.0</v>
      </c>
      <c r="B1005" s="4">
        <v>2250.0</v>
      </c>
      <c r="C1005" s="4" t="s">
        <v>5790</v>
      </c>
      <c r="D1005" s="4" t="s">
        <v>7440</v>
      </c>
      <c r="E1005" s="12"/>
      <c r="F1005" s="4">
        <v>17.0</v>
      </c>
      <c r="G1005" s="11"/>
      <c r="I1005" t="str">
        <f t="array" ref="I1005">INDEX('Pre-transfer 2023 Points'!$D$16:$D$27,MATCH(1,MMULT(--('Pre-transfer 2023 Points'!$E$16:$L$27=D1005),TRANSPOSE(COLUMN('Pre-transfer 2023 Points'!$E$16:$L$27)^0)),0))</f>
        <v>#N/A</v>
      </c>
    </row>
    <row r="1006">
      <c r="A1006" s="4">
        <v>1005.0</v>
      </c>
      <c r="B1006" s="4"/>
      <c r="C1006" s="4" t="s">
        <v>5776</v>
      </c>
      <c r="D1006" s="4" t="s">
        <v>7439</v>
      </c>
      <c r="E1006" s="4"/>
      <c r="F1006" s="4">
        <v>17.0</v>
      </c>
      <c r="G1006" s="11"/>
      <c r="I1006" t="str">
        <f t="array" ref="I1006">INDEX('Pre-transfer 2023 Points'!$D$16:$D$27,MATCH(1,MMULT(--('Pre-transfer 2023 Points'!$E$16:$L$27=D1006),TRANSPOSE(COLUMN('Pre-transfer 2023 Points'!$E$16:$L$27)^0)),0))</f>
        <v>#N/A</v>
      </c>
    </row>
    <row r="1007">
      <c r="A1007" s="4">
        <v>1006.0</v>
      </c>
      <c r="B1007" s="4">
        <v>285.0</v>
      </c>
      <c r="C1007" s="4" t="s">
        <v>9048</v>
      </c>
      <c r="D1007" s="4" t="s">
        <v>6992</v>
      </c>
      <c r="E1007" s="4" t="s">
        <v>4314</v>
      </c>
      <c r="F1007" s="4">
        <v>17.0</v>
      </c>
      <c r="G1007" s="11"/>
      <c r="I1007" t="str">
        <f t="array" ref="I1007">INDEX('Pre-transfer 2023 Points'!$D$16:$D$27,MATCH(1,MMULT(--('Pre-transfer 2023 Points'!$E$16:$L$27=D1007),TRANSPOSE(COLUMN('Pre-transfer 2023 Points'!$E$16:$L$27)^0)),0))</f>
        <v>#N/A</v>
      </c>
    </row>
    <row r="1008">
      <c r="A1008" s="4">
        <v>1007.0</v>
      </c>
      <c r="B1008" s="4">
        <v>879.0</v>
      </c>
      <c r="C1008" s="4" t="s">
        <v>532</v>
      </c>
      <c r="D1008" s="4" t="s">
        <v>6520</v>
      </c>
      <c r="E1008" s="4" t="s">
        <v>8629</v>
      </c>
      <c r="F1008" s="4">
        <v>17.0</v>
      </c>
      <c r="G1008" s="11"/>
      <c r="I1008" t="str">
        <f t="array" ref="I1008">INDEX('Pre-transfer 2023 Points'!$D$16:$D$27,MATCH(1,MMULT(--('Pre-transfer 2023 Points'!$E$16:$L$27=D1008),TRANSPOSE(COLUMN('Pre-transfer 2023 Points'!$E$16:$L$27)^0)),0))</f>
        <v>#N/A</v>
      </c>
    </row>
    <row r="1009">
      <c r="A1009" s="4">
        <v>1008.0</v>
      </c>
      <c r="B1009" s="12"/>
      <c r="C1009" s="4" t="s">
        <v>5776</v>
      </c>
      <c r="D1009" s="4" t="s">
        <v>7142</v>
      </c>
      <c r="E1009" s="12"/>
      <c r="F1009" s="4">
        <v>17.0</v>
      </c>
      <c r="G1009" s="11"/>
      <c r="I1009" t="str">
        <f t="array" ref="I1009">INDEX('Pre-transfer 2023 Points'!$D$16:$D$27,MATCH(1,MMULT(--('Pre-transfer 2023 Points'!$E$16:$L$27=D1009),TRANSPOSE(COLUMN('Pre-transfer 2023 Points'!$E$16:$L$27)^0)),0))</f>
        <v>#N/A</v>
      </c>
    </row>
    <row r="1010">
      <c r="A1010" s="4">
        <v>1009.0</v>
      </c>
      <c r="B1010" s="4">
        <v>993.0</v>
      </c>
      <c r="C1010" s="4" t="s">
        <v>4405</v>
      </c>
      <c r="D1010" s="4" t="s">
        <v>7012</v>
      </c>
      <c r="E1010" s="4" t="s">
        <v>4598</v>
      </c>
      <c r="F1010" s="4">
        <v>17.0</v>
      </c>
      <c r="G1010" s="11"/>
      <c r="I1010" t="str">
        <f t="array" ref="I1010">INDEX('Pre-transfer 2023 Points'!$D$16:$D$27,MATCH(1,MMULT(--('Pre-transfer 2023 Points'!$E$16:$L$27=D1010),TRANSPOSE(COLUMN('Pre-transfer 2023 Points'!$E$16:$L$27)^0)),0))</f>
        <v>#N/A</v>
      </c>
    </row>
    <row r="1011">
      <c r="A1011" s="4">
        <v>1010.0</v>
      </c>
      <c r="B1011" s="4">
        <v>518.0</v>
      </c>
      <c r="C1011" s="4" t="s">
        <v>5060</v>
      </c>
      <c r="D1011" s="4" t="s">
        <v>7437</v>
      </c>
      <c r="E1011" s="4" t="s">
        <v>4330</v>
      </c>
      <c r="F1011" s="4">
        <v>17.0</v>
      </c>
      <c r="G1011" s="11"/>
      <c r="I1011" t="str">
        <f t="array" ref="I1011">INDEX('Pre-transfer 2023 Points'!$D$16:$D$27,MATCH(1,MMULT(--('Pre-transfer 2023 Points'!$E$16:$L$27=D1011),TRANSPOSE(COLUMN('Pre-transfer 2023 Points'!$E$16:$L$27)^0)),0))</f>
        <v>#N/A</v>
      </c>
    </row>
    <row r="1012">
      <c r="A1012" s="4">
        <v>1011.0</v>
      </c>
      <c r="B1012" s="4">
        <v>1752.0</v>
      </c>
      <c r="C1012" s="4" t="s">
        <v>5533</v>
      </c>
      <c r="D1012" s="4" t="s">
        <v>7267</v>
      </c>
      <c r="E1012" s="12"/>
      <c r="F1012" s="4">
        <v>17.0</v>
      </c>
      <c r="G1012" s="11"/>
      <c r="I1012" t="str">
        <f t="array" ref="I1012">INDEX('Pre-transfer 2023 Points'!$D$16:$D$27,MATCH(1,MMULT(--('Pre-transfer 2023 Points'!$E$16:$L$27=D1012),TRANSPOSE(COLUMN('Pre-transfer 2023 Points'!$E$16:$L$27)^0)),0))</f>
        <v>#N/A</v>
      </c>
    </row>
    <row r="1013">
      <c r="A1013" s="4">
        <v>1012.0</v>
      </c>
      <c r="B1013" s="4">
        <v>513.0</v>
      </c>
      <c r="C1013" s="4" t="s">
        <v>5029</v>
      </c>
      <c r="D1013" s="4" t="s">
        <v>7177</v>
      </c>
      <c r="E1013" s="4" t="s">
        <v>4314</v>
      </c>
      <c r="F1013" s="4">
        <v>16.0</v>
      </c>
      <c r="G1013" s="11"/>
      <c r="I1013" t="str">
        <f t="array" ref="I1013">INDEX('Pre-transfer 2023 Points'!$D$16:$D$27,MATCH(1,MMULT(--('Pre-transfer 2023 Points'!$E$16:$L$27=D1013),TRANSPOSE(COLUMN('Pre-transfer 2023 Points'!$E$16:$L$27)^0)),0))</f>
        <v>#N/A</v>
      </c>
    </row>
    <row r="1014">
      <c r="A1014" s="4">
        <v>1013.0</v>
      </c>
      <c r="B1014" s="4">
        <v>603.0</v>
      </c>
      <c r="C1014" s="4" t="s">
        <v>8679</v>
      </c>
      <c r="D1014" s="4" t="s">
        <v>7470</v>
      </c>
      <c r="E1014" s="4" t="s">
        <v>143</v>
      </c>
      <c r="F1014" s="4">
        <v>16.0</v>
      </c>
      <c r="G1014" s="11"/>
      <c r="I1014" t="str">
        <f t="array" ref="I1014">INDEX('Pre-transfer 2023 Points'!$D$16:$D$27,MATCH(1,MMULT(--('Pre-transfer 2023 Points'!$E$16:$L$27=D1014),TRANSPOSE(COLUMN('Pre-transfer 2023 Points'!$E$16:$L$27)^0)),0))</f>
        <v>#N/A</v>
      </c>
    </row>
    <row r="1015">
      <c r="A1015" s="4">
        <v>1014.0</v>
      </c>
      <c r="B1015" s="12"/>
      <c r="C1015" s="4" t="s">
        <v>5776</v>
      </c>
      <c r="D1015" s="4" t="s">
        <v>7473</v>
      </c>
      <c r="E1015" s="4" t="s">
        <v>5946</v>
      </c>
      <c r="F1015" s="4">
        <v>16.0</v>
      </c>
      <c r="G1015" s="11"/>
      <c r="I1015" t="str">
        <f t="array" ref="I1015">INDEX('Pre-transfer 2023 Points'!$D$16:$D$27,MATCH(1,MMULT(--('Pre-transfer 2023 Points'!$E$16:$L$27=D1015),TRANSPOSE(COLUMN('Pre-transfer 2023 Points'!$E$16:$L$27)^0)),0))</f>
        <v>#N/A</v>
      </c>
    </row>
    <row r="1016">
      <c r="A1016" s="4">
        <v>1015.0</v>
      </c>
      <c r="B1016" s="4">
        <v>1125.0</v>
      </c>
      <c r="C1016" s="4" t="s">
        <v>4357</v>
      </c>
      <c r="D1016" s="4" t="s">
        <v>7004</v>
      </c>
      <c r="E1016" s="4" t="s">
        <v>8627</v>
      </c>
      <c r="F1016" s="4">
        <v>16.0</v>
      </c>
      <c r="G1016" s="11"/>
      <c r="I1016" t="str">
        <f t="array" ref="I1016">INDEX('Pre-transfer 2023 Points'!$D$16:$D$27,MATCH(1,MMULT(--('Pre-transfer 2023 Points'!$E$16:$L$27=D1016),TRANSPOSE(COLUMN('Pre-transfer 2023 Points'!$E$16:$L$27)^0)),0))</f>
        <v>#N/A</v>
      </c>
    </row>
    <row r="1017">
      <c r="A1017" s="4">
        <v>1016.0</v>
      </c>
      <c r="B1017" s="4"/>
      <c r="C1017" s="4" t="s">
        <v>5776</v>
      </c>
      <c r="D1017" s="4" t="s">
        <v>7477</v>
      </c>
      <c r="E1017" s="12"/>
      <c r="F1017" s="4">
        <v>16.0</v>
      </c>
      <c r="G1017" s="11"/>
      <c r="I1017" t="str">
        <f t="array" ref="I1017">INDEX('Pre-transfer 2023 Points'!$D$16:$D$27,MATCH(1,MMULT(--('Pre-transfer 2023 Points'!$E$16:$L$27=D1017),TRANSPOSE(COLUMN('Pre-transfer 2023 Points'!$E$16:$L$27)^0)),0))</f>
        <v>#N/A</v>
      </c>
    </row>
    <row r="1018">
      <c r="A1018" s="4">
        <v>1017.0</v>
      </c>
      <c r="B1018" s="4">
        <v>503.0</v>
      </c>
      <c r="C1018" s="4" t="s">
        <v>5495</v>
      </c>
      <c r="D1018" s="4" t="s">
        <v>7471</v>
      </c>
      <c r="E1018" s="4" t="s">
        <v>8742</v>
      </c>
      <c r="F1018" s="4">
        <v>16.0</v>
      </c>
      <c r="G1018" s="11"/>
      <c r="I1018" t="str">
        <f t="array" ref="I1018">INDEX('Pre-transfer 2023 Points'!$D$16:$D$27,MATCH(1,MMULT(--('Pre-transfer 2023 Points'!$E$16:$L$27=D1018),TRANSPOSE(COLUMN('Pre-transfer 2023 Points'!$E$16:$L$27)^0)),0))</f>
        <v>#N/A</v>
      </c>
    </row>
    <row r="1019">
      <c r="A1019" s="4">
        <v>1018.0</v>
      </c>
      <c r="B1019" s="4">
        <v>1762.0</v>
      </c>
      <c r="C1019" s="4" t="s">
        <v>1708</v>
      </c>
      <c r="D1019" s="4" t="s">
        <v>7376</v>
      </c>
      <c r="E1019" s="4" t="s">
        <v>8639</v>
      </c>
      <c r="F1019" s="4">
        <v>16.0</v>
      </c>
      <c r="G1019" s="11"/>
      <c r="I1019" t="str">
        <f t="array" ref="I1019">INDEX('Pre-transfer 2023 Points'!$D$16:$D$27,MATCH(1,MMULT(--('Pre-transfer 2023 Points'!$E$16:$L$27=D1019),TRANSPOSE(COLUMN('Pre-transfer 2023 Points'!$E$16:$L$27)^0)),0))</f>
        <v>#N/A</v>
      </c>
    </row>
    <row r="1020">
      <c r="A1020" s="4">
        <v>1019.0</v>
      </c>
      <c r="B1020" s="4">
        <v>1075.0</v>
      </c>
      <c r="C1020" s="4" t="s">
        <v>4342</v>
      </c>
      <c r="D1020" s="4" t="s">
        <v>7258</v>
      </c>
      <c r="E1020" s="4" t="s">
        <v>4559</v>
      </c>
      <c r="F1020" s="4">
        <v>16.0</v>
      </c>
      <c r="G1020" s="11"/>
      <c r="I1020" t="str">
        <f t="array" ref="I1020">INDEX('Pre-transfer 2023 Points'!$D$16:$D$27,MATCH(1,MMULT(--('Pre-transfer 2023 Points'!$E$16:$L$27=D1020),TRANSPOSE(COLUMN('Pre-transfer 2023 Points'!$E$16:$L$27)^0)),0))</f>
        <v>#N/A</v>
      </c>
    </row>
    <row r="1021">
      <c r="A1021" s="4">
        <v>1020.0</v>
      </c>
      <c r="B1021" s="4">
        <v>829.0</v>
      </c>
      <c r="C1021" s="4" t="s">
        <v>5817</v>
      </c>
      <c r="D1021" s="4" t="s">
        <v>7484</v>
      </c>
      <c r="E1021" s="4" t="s">
        <v>8662</v>
      </c>
      <c r="F1021" s="4">
        <v>16.0</v>
      </c>
      <c r="G1021" s="11"/>
      <c r="I1021" t="str">
        <f t="array" ref="I1021">INDEX('Pre-transfer 2023 Points'!$D$16:$D$27,MATCH(1,MMULT(--('Pre-transfer 2023 Points'!$E$16:$L$27=D1021),TRANSPOSE(COLUMN('Pre-transfer 2023 Points'!$E$16:$L$27)^0)),0))</f>
        <v>#N/A</v>
      </c>
    </row>
    <row r="1022">
      <c r="A1022" s="4">
        <v>1021.0</v>
      </c>
      <c r="B1022" s="4">
        <v>541.0</v>
      </c>
      <c r="C1022" s="4" t="s">
        <v>5906</v>
      </c>
      <c r="D1022" s="4" t="s">
        <v>7239</v>
      </c>
      <c r="E1022" s="4" t="s">
        <v>8592</v>
      </c>
      <c r="F1022" s="4">
        <v>16.0</v>
      </c>
      <c r="G1022" s="11"/>
      <c r="I1022" t="str">
        <f t="array" ref="I1022">INDEX('Pre-transfer 2023 Points'!$D$16:$D$27,MATCH(1,MMULT(--('Pre-transfer 2023 Points'!$E$16:$L$27=D1022),TRANSPOSE(COLUMN('Pre-transfer 2023 Points'!$E$16:$L$27)^0)),0))</f>
        <v>#N/A</v>
      </c>
    </row>
    <row r="1023">
      <c r="A1023" s="4">
        <v>1022.0</v>
      </c>
      <c r="B1023" s="4">
        <v>1432.0</v>
      </c>
      <c r="C1023" s="4" t="s">
        <v>1485</v>
      </c>
      <c r="D1023" s="4" t="s">
        <v>7524</v>
      </c>
      <c r="E1023" s="12"/>
      <c r="F1023" s="4">
        <v>16.0</v>
      </c>
      <c r="G1023" s="11"/>
      <c r="I1023" t="str">
        <f t="array" ref="I1023">INDEX('Pre-transfer 2023 Points'!$D$16:$D$27,MATCH(1,MMULT(--('Pre-transfer 2023 Points'!$E$16:$L$27=D1023),TRANSPOSE(COLUMN('Pre-transfer 2023 Points'!$E$16:$L$27)^0)),0))</f>
        <v>#N/A</v>
      </c>
    </row>
    <row r="1024">
      <c r="A1024" s="4">
        <v>1023.0</v>
      </c>
      <c r="B1024" s="4">
        <v>1094.0</v>
      </c>
      <c r="C1024" s="4" t="s">
        <v>4400</v>
      </c>
      <c r="D1024" s="4" t="s">
        <v>7467</v>
      </c>
      <c r="E1024" s="4" t="s">
        <v>208</v>
      </c>
      <c r="F1024" s="4">
        <v>16.0</v>
      </c>
      <c r="G1024" s="11"/>
      <c r="I1024" t="str">
        <f t="array" ref="I1024">INDEX('Pre-transfer 2023 Points'!$D$16:$D$27,MATCH(1,MMULT(--('Pre-transfer 2023 Points'!$E$16:$L$27=D1024),TRANSPOSE(COLUMN('Pre-transfer 2023 Points'!$E$16:$L$27)^0)),0))</f>
        <v>#N/A</v>
      </c>
    </row>
    <row r="1025">
      <c r="A1025" s="4">
        <v>1024.0</v>
      </c>
      <c r="B1025" s="4">
        <v>678.0</v>
      </c>
      <c r="C1025" s="4" t="s">
        <v>4462</v>
      </c>
      <c r="D1025" s="4" t="s">
        <v>7227</v>
      </c>
      <c r="E1025" s="4" t="s">
        <v>8702</v>
      </c>
      <c r="F1025" s="4">
        <v>16.0</v>
      </c>
      <c r="G1025" s="11"/>
      <c r="I1025" t="str">
        <f t="array" ref="I1025">INDEX('Pre-transfer 2023 Points'!$D$16:$D$27,MATCH(1,MMULT(--('Pre-transfer 2023 Points'!$E$16:$L$27=D1025),TRANSPOSE(COLUMN('Pre-transfer 2023 Points'!$E$16:$L$27)^0)),0))</f>
        <v>#N/A</v>
      </c>
    </row>
    <row r="1026">
      <c r="A1026" s="4">
        <v>1025.0</v>
      </c>
      <c r="B1026" s="4">
        <v>1863.0</v>
      </c>
      <c r="C1026" s="4" t="s">
        <v>5415</v>
      </c>
      <c r="D1026" s="4" t="s">
        <v>7208</v>
      </c>
      <c r="E1026" s="4" t="s">
        <v>4391</v>
      </c>
      <c r="F1026" s="4">
        <v>16.0</v>
      </c>
      <c r="G1026" s="11"/>
      <c r="I1026" t="str">
        <f t="array" ref="I1026">INDEX('Pre-transfer 2023 Points'!$D$16:$D$27,MATCH(1,MMULT(--('Pre-transfer 2023 Points'!$E$16:$L$27=D1026),TRANSPOSE(COLUMN('Pre-transfer 2023 Points'!$E$16:$L$27)^0)),0))</f>
        <v>#N/A</v>
      </c>
    </row>
    <row r="1027">
      <c r="A1027" s="4">
        <v>1026.0</v>
      </c>
      <c r="B1027" s="4">
        <v>1538.0</v>
      </c>
      <c r="C1027" s="4" t="s">
        <v>5355</v>
      </c>
      <c r="D1027" s="4" t="s">
        <v>7281</v>
      </c>
      <c r="E1027" s="4"/>
      <c r="F1027" s="4">
        <v>16.0</v>
      </c>
      <c r="G1027" s="11"/>
      <c r="I1027" t="str">
        <f t="array" ref="I1027">INDEX('Pre-transfer 2023 Points'!$D$16:$D$27,MATCH(1,MMULT(--('Pre-transfer 2023 Points'!$E$16:$L$27=D1027),TRANSPOSE(COLUMN('Pre-transfer 2023 Points'!$E$16:$L$27)^0)),0))</f>
        <v>#N/A</v>
      </c>
    </row>
    <row r="1028">
      <c r="A1028" s="4">
        <v>1027.0</v>
      </c>
      <c r="B1028" s="4">
        <v>648.0</v>
      </c>
      <c r="C1028" s="4" t="s">
        <v>1543</v>
      </c>
      <c r="D1028" s="4" t="s">
        <v>7072</v>
      </c>
      <c r="E1028" s="4" t="s">
        <v>5793</v>
      </c>
      <c r="F1028" s="4">
        <v>16.0</v>
      </c>
      <c r="G1028" s="11"/>
      <c r="I1028" t="str">
        <f t="array" ref="I1028">INDEX('Pre-transfer 2023 Points'!$D$16:$D$27,MATCH(1,MMULT(--('Pre-transfer 2023 Points'!$E$16:$L$27=D1028),TRANSPOSE(COLUMN('Pre-transfer 2023 Points'!$E$16:$L$27)^0)),0))</f>
        <v>#N/A</v>
      </c>
    </row>
    <row r="1029">
      <c r="A1029" s="4">
        <v>1028.0</v>
      </c>
      <c r="B1029" s="4">
        <v>1702.0</v>
      </c>
      <c r="C1029" s="4" t="s">
        <v>5555</v>
      </c>
      <c r="D1029" s="4" t="s">
        <v>7474</v>
      </c>
      <c r="E1029" s="4"/>
      <c r="F1029" s="4">
        <v>16.0</v>
      </c>
      <c r="G1029" s="11"/>
      <c r="I1029" t="str">
        <f t="array" ref="I1029">INDEX('Pre-transfer 2023 Points'!$D$16:$D$27,MATCH(1,MMULT(--('Pre-transfer 2023 Points'!$E$16:$L$27=D1029),TRANSPOSE(COLUMN('Pre-transfer 2023 Points'!$E$16:$L$27)^0)),0))</f>
        <v>#N/A</v>
      </c>
    </row>
    <row r="1030">
      <c r="A1030" s="4">
        <v>1029.0</v>
      </c>
      <c r="B1030" s="4">
        <v>1598.0</v>
      </c>
      <c r="C1030" s="4" t="s">
        <v>5604</v>
      </c>
      <c r="D1030" s="4" t="s">
        <v>6914</v>
      </c>
      <c r="E1030" s="4" t="s">
        <v>93</v>
      </c>
      <c r="F1030" s="4">
        <v>16.0</v>
      </c>
      <c r="G1030" s="11"/>
      <c r="I1030" t="str">
        <f t="array" ref="I1030">INDEX('Pre-transfer 2023 Points'!$D$16:$D$27,MATCH(1,MMULT(--('Pre-transfer 2023 Points'!$E$16:$L$27=D1030),TRANSPOSE(COLUMN('Pre-transfer 2023 Points'!$E$16:$L$27)^0)),0))</f>
        <v>#N/A</v>
      </c>
    </row>
    <row r="1031">
      <c r="A1031" s="4">
        <v>1030.0</v>
      </c>
      <c r="B1031" s="4">
        <v>893.0</v>
      </c>
      <c r="C1031" s="4" t="s">
        <v>4377</v>
      </c>
      <c r="D1031" s="4" t="s">
        <v>7196</v>
      </c>
      <c r="E1031" s="4" t="s">
        <v>8597</v>
      </c>
      <c r="F1031" s="4">
        <v>16.0</v>
      </c>
      <c r="G1031" s="11"/>
      <c r="I1031" t="str">
        <f t="array" ref="I1031">INDEX('Pre-transfer 2023 Points'!$D$16:$D$27,MATCH(1,MMULT(--('Pre-transfer 2023 Points'!$E$16:$L$27=D1031),TRANSPOSE(COLUMN('Pre-transfer 2023 Points'!$E$16:$L$27)^0)),0))</f>
        <v>#N/A</v>
      </c>
    </row>
    <row r="1032">
      <c r="A1032" s="4">
        <v>1031.0</v>
      </c>
      <c r="B1032" s="4">
        <v>1021.0</v>
      </c>
      <c r="C1032" s="4" t="s">
        <v>784</v>
      </c>
      <c r="D1032" s="4" t="s">
        <v>7478</v>
      </c>
      <c r="E1032" s="4"/>
      <c r="F1032" s="4">
        <v>16.0</v>
      </c>
      <c r="G1032" s="11"/>
      <c r="I1032" t="str">
        <f t="array" ref="I1032">INDEX('Pre-transfer 2023 Points'!$D$16:$D$27,MATCH(1,MMULT(--('Pre-transfer 2023 Points'!$E$16:$L$27=D1032),TRANSPOSE(COLUMN('Pre-transfer 2023 Points'!$E$16:$L$27)^0)),0))</f>
        <v>#N/A</v>
      </c>
    </row>
    <row r="1033">
      <c r="A1033" s="4">
        <v>1032.0</v>
      </c>
      <c r="B1033" s="4">
        <v>1307.0</v>
      </c>
      <c r="C1033" s="4" t="s">
        <v>1746</v>
      </c>
      <c r="D1033" s="4" t="s">
        <v>6861</v>
      </c>
      <c r="E1033" s="4" t="s">
        <v>8623</v>
      </c>
      <c r="F1033" s="4">
        <v>16.0</v>
      </c>
      <c r="G1033" s="11"/>
      <c r="I1033" t="str">
        <f t="array" ref="I1033">INDEX('Pre-transfer 2023 Points'!$D$16:$D$27,MATCH(1,MMULT(--('Pre-transfer 2023 Points'!$E$16:$L$27=D1033),TRANSPOSE(COLUMN('Pre-transfer 2023 Points'!$E$16:$L$27)^0)),0))</f>
        <v>#N/A</v>
      </c>
    </row>
    <row r="1034">
      <c r="A1034" s="4">
        <v>1033.0</v>
      </c>
      <c r="B1034" s="4">
        <v>1760.0</v>
      </c>
      <c r="C1034" s="4" t="s">
        <v>5794</v>
      </c>
      <c r="D1034" s="4" t="s">
        <v>7465</v>
      </c>
      <c r="E1034" s="4" t="s">
        <v>4756</v>
      </c>
      <c r="F1034" s="4">
        <v>16.0</v>
      </c>
      <c r="G1034" s="11"/>
      <c r="I1034" t="str">
        <f t="array" ref="I1034">INDEX('Pre-transfer 2023 Points'!$D$16:$D$27,MATCH(1,MMULT(--('Pre-transfer 2023 Points'!$E$16:$L$27=D1034),TRANSPOSE(COLUMN('Pre-transfer 2023 Points'!$E$16:$L$27)^0)),0))</f>
        <v>#N/A</v>
      </c>
    </row>
    <row r="1035">
      <c r="A1035" s="4">
        <v>1034.0</v>
      </c>
      <c r="B1035" s="4">
        <v>1772.0</v>
      </c>
      <c r="C1035" s="4" t="s">
        <v>8807</v>
      </c>
      <c r="D1035" s="4" t="s">
        <v>7237</v>
      </c>
      <c r="E1035" s="4" t="s">
        <v>8654</v>
      </c>
      <c r="F1035" s="4">
        <v>16.0</v>
      </c>
      <c r="G1035" s="11"/>
      <c r="I1035" t="str">
        <f t="array" ref="I1035">INDEX('Pre-transfer 2023 Points'!$D$16:$D$27,MATCH(1,MMULT(--('Pre-transfer 2023 Points'!$E$16:$L$27=D1035),TRANSPOSE(COLUMN('Pre-transfer 2023 Points'!$E$16:$L$27)^0)),0))</f>
        <v>#N/A</v>
      </c>
    </row>
    <row r="1036">
      <c r="A1036" s="4">
        <v>1035.0</v>
      </c>
      <c r="B1036" s="4">
        <v>1573.0</v>
      </c>
      <c r="C1036" s="4" t="s">
        <v>391</v>
      </c>
      <c r="D1036" s="4" t="s">
        <v>7472</v>
      </c>
      <c r="E1036" s="4" t="s">
        <v>5775</v>
      </c>
      <c r="F1036" s="4">
        <v>16.0</v>
      </c>
      <c r="G1036" s="11"/>
      <c r="I1036" t="str">
        <f t="array" ref="I1036">INDEX('Pre-transfer 2023 Points'!$D$16:$D$27,MATCH(1,MMULT(--('Pre-transfer 2023 Points'!$E$16:$L$27=D1036),TRANSPOSE(COLUMN('Pre-transfer 2023 Points'!$E$16:$L$27)^0)),0))</f>
        <v>#N/A</v>
      </c>
    </row>
    <row r="1037">
      <c r="A1037" s="4">
        <v>1036.0</v>
      </c>
      <c r="B1037" s="4">
        <v>1161.0</v>
      </c>
      <c r="C1037" s="4" t="s">
        <v>1027</v>
      </c>
      <c r="D1037" s="4" t="s">
        <v>7482</v>
      </c>
      <c r="E1037" s="4" t="s">
        <v>4777</v>
      </c>
      <c r="F1037" s="4">
        <v>16.0</v>
      </c>
      <c r="G1037" s="11"/>
      <c r="I1037" t="str">
        <f t="array" ref="I1037">INDEX('Pre-transfer 2023 Points'!$D$16:$D$27,MATCH(1,MMULT(--('Pre-transfer 2023 Points'!$E$16:$L$27=D1037),TRANSPOSE(COLUMN('Pre-transfer 2023 Points'!$E$16:$L$27)^0)),0))</f>
        <v>#N/A</v>
      </c>
    </row>
    <row r="1038">
      <c r="A1038" s="4">
        <v>1037.0</v>
      </c>
      <c r="B1038" s="4">
        <v>511.0</v>
      </c>
      <c r="C1038" s="4" t="s">
        <v>5459</v>
      </c>
      <c r="D1038" s="4" t="s">
        <v>7464</v>
      </c>
      <c r="E1038" s="4" t="s">
        <v>8700</v>
      </c>
      <c r="F1038" s="4">
        <v>16.0</v>
      </c>
      <c r="G1038" s="11"/>
      <c r="I1038" t="str">
        <f t="array" ref="I1038">INDEX('Pre-transfer 2023 Points'!$D$16:$D$27,MATCH(1,MMULT(--('Pre-transfer 2023 Points'!$E$16:$L$27=D1038),TRANSPOSE(COLUMN('Pre-transfer 2023 Points'!$E$16:$L$27)^0)),0))</f>
        <v>#N/A</v>
      </c>
    </row>
    <row r="1039">
      <c r="A1039" s="4">
        <v>1038.0</v>
      </c>
      <c r="B1039" s="4"/>
      <c r="C1039" s="4" t="s">
        <v>5776</v>
      </c>
      <c r="D1039" s="4" t="s">
        <v>7423</v>
      </c>
      <c r="E1039" s="4" t="s">
        <v>1091</v>
      </c>
      <c r="F1039" s="4">
        <v>16.0</v>
      </c>
      <c r="G1039" s="11"/>
      <c r="I1039" t="str">
        <f t="array" ref="I1039">INDEX('Pre-transfer 2023 Points'!$D$16:$D$27,MATCH(1,MMULT(--('Pre-transfer 2023 Points'!$E$16:$L$27=D1039),TRANSPOSE(COLUMN('Pre-transfer 2023 Points'!$E$16:$L$27)^0)),0))</f>
        <v>#N/A</v>
      </c>
    </row>
    <row r="1040">
      <c r="A1040" s="4">
        <v>1039.0</v>
      </c>
      <c r="B1040" s="4">
        <v>820.0</v>
      </c>
      <c r="C1040" s="4" t="s">
        <v>5484</v>
      </c>
      <c r="D1040" s="4" t="s">
        <v>6816</v>
      </c>
      <c r="E1040" s="4" t="s">
        <v>8604</v>
      </c>
      <c r="F1040" s="4">
        <v>16.0</v>
      </c>
      <c r="G1040" s="11"/>
      <c r="I1040" t="str">
        <f t="array" ref="I1040">INDEX('Pre-transfer 2023 Points'!$D$16:$D$27,MATCH(1,MMULT(--('Pre-transfer 2023 Points'!$E$16:$L$27=D1040),TRANSPOSE(COLUMN('Pre-transfer 2023 Points'!$E$16:$L$27)^0)),0))</f>
        <v>#N/A</v>
      </c>
    </row>
    <row r="1041">
      <c r="A1041" s="4">
        <v>1040.0</v>
      </c>
      <c r="B1041" s="4">
        <v>393.0</v>
      </c>
      <c r="C1041" s="4" t="s">
        <v>1578</v>
      </c>
      <c r="D1041" s="4" t="s">
        <v>7504</v>
      </c>
      <c r="E1041" s="4" t="s">
        <v>8596</v>
      </c>
      <c r="F1041" s="4">
        <v>15.0</v>
      </c>
      <c r="G1041" s="11"/>
      <c r="I1041" t="str">
        <f t="array" ref="I1041">INDEX('Pre-transfer 2023 Points'!$D$16:$D$27,MATCH(1,MMULT(--('Pre-transfer 2023 Points'!$E$16:$L$27=D1041),TRANSPOSE(COLUMN('Pre-transfer 2023 Points'!$E$16:$L$27)^0)),0))</f>
        <v>#N/A</v>
      </c>
    </row>
    <row r="1042">
      <c r="A1042" s="4">
        <v>1041.0</v>
      </c>
      <c r="B1042" s="4">
        <v>1874.0</v>
      </c>
      <c r="C1042" s="4" t="s">
        <v>9029</v>
      </c>
      <c r="D1042" s="4" t="s">
        <v>7498</v>
      </c>
      <c r="E1042" s="4" t="s">
        <v>4465</v>
      </c>
      <c r="F1042" s="4">
        <v>15.0</v>
      </c>
      <c r="G1042" s="11"/>
      <c r="I1042" t="str">
        <f t="array" ref="I1042">INDEX('Pre-transfer 2023 Points'!$D$16:$D$27,MATCH(1,MMULT(--('Pre-transfer 2023 Points'!$E$16:$L$27=D1042),TRANSPOSE(COLUMN('Pre-transfer 2023 Points'!$E$16:$L$27)^0)),0))</f>
        <v>#N/A</v>
      </c>
    </row>
    <row r="1043">
      <c r="A1043" s="4">
        <v>1042.0</v>
      </c>
      <c r="B1043" s="4"/>
      <c r="C1043" s="4" t="s">
        <v>5776</v>
      </c>
      <c r="D1043" s="4" t="s">
        <v>7496</v>
      </c>
      <c r="E1043" s="4"/>
      <c r="F1043" s="4">
        <v>15.0</v>
      </c>
      <c r="G1043" s="11"/>
      <c r="I1043" t="str">
        <f t="array" ref="I1043">INDEX('Pre-transfer 2023 Points'!$D$16:$D$27,MATCH(1,MMULT(--('Pre-transfer 2023 Points'!$E$16:$L$27=D1043),TRANSPOSE(COLUMN('Pre-transfer 2023 Points'!$E$16:$L$27)^0)),0))</f>
        <v>#N/A</v>
      </c>
    </row>
    <row r="1044">
      <c r="A1044" s="4">
        <v>1043.0</v>
      </c>
      <c r="B1044" s="4">
        <v>1303.0</v>
      </c>
      <c r="C1044" s="4" t="s">
        <v>173</v>
      </c>
      <c r="D1044" s="4" t="s">
        <v>7497</v>
      </c>
      <c r="E1044" s="4"/>
      <c r="F1044" s="4">
        <v>15.0</v>
      </c>
      <c r="G1044" s="11"/>
      <c r="I1044" t="str">
        <f t="array" ref="I1044">INDEX('Pre-transfer 2023 Points'!$D$16:$D$27,MATCH(1,MMULT(--('Pre-transfer 2023 Points'!$E$16:$L$27=D1044),TRANSPOSE(COLUMN('Pre-transfer 2023 Points'!$E$16:$L$27)^0)),0))</f>
        <v>#N/A</v>
      </c>
    </row>
    <row r="1045">
      <c r="A1045" s="4">
        <v>1044.0</v>
      </c>
      <c r="B1045" s="12"/>
      <c r="C1045" s="4" t="s">
        <v>5776</v>
      </c>
      <c r="D1045" s="4" t="s">
        <v>7503</v>
      </c>
      <c r="E1045" s="12"/>
      <c r="F1045" s="4">
        <v>15.0</v>
      </c>
      <c r="G1045" s="11"/>
      <c r="I1045" t="str">
        <f t="array" ref="I1045">INDEX('Pre-transfer 2023 Points'!$D$16:$D$27,MATCH(1,MMULT(--('Pre-transfer 2023 Points'!$E$16:$L$27=D1045),TRANSPOSE(COLUMN('Pre-transfer 2023 Points'!$E$16:$L$27)^0)),0))</f>
        <v>#N/A</v>
      </c>
    </row>
    <row r="1046">
      <c r="A1046" s="4">
        <v>1045.0</v>
      </c>
      <c r="B1046" s="4">
        <v>2160.0</v>
      </c>
      <c r="C1046" s="4" t="s">
        <v>9049</v>
      </c>
      <c r="D1046" s="4" t="s">
        <v>7542</v>
      </c>
      <c r="E1046" s="12"/>
      <c r="F1046" s="4">
        <v>15.0</v>
      </c>
      <c r="G1046" s="11"/>
      <c r="I1046" t="str">
        <f t="array" ref="I1046">INDEX('Pre-transfer 2023 Points'!$D$16:$D$27,MATCH(1,MMULT(--('Pre-transfer 2023 Points'!$E$16:$L$27=D1046),TRANSPOSE(COLUMN('Pre-transfer 2023 Points'!$E$16:$L$27)^0)),0))</f>
        <v>#N/A</v>
      </c>
    </row>
    <row r="1047">
      <c r="A1047" s="4">
        <v>1046.0</v>
      </c>
      <c r="B1047" s="4">
        <v>724.0</v>
      </c>
      <c r="C1047" s="4" t="s">
        <v>5381</v>
      </c>
      <c r="D1047" s="4" t="s">
        <v>6960</v>
      </c>
      <c r="E1047" s="4" t="s">
        <v>8590</v>
      </c>
      <c r="F1047" s="4">
        <v>15.0</v>
      </c>
      <c r="G1047" s="11"/>
      <c r="I1047" t="str">
        <f t="array" ref="I1047">INDEX('Pre-transfer 2023 Points'!$D$16:$D$27,MATCH(1,MMULT(--('Pre-transfer 2023 Points'!$E$16:$L$27=D1047),TRANSPOSE(COLUMN('Pre-transfer 2023 Points'!$E$16:$L$27)^0)),0))</f>
        <v>#N/A</v>
      </c>
    </row>
    <row r="1048">
      <c r="A1048" s="4">
        <v>1047.0</v>
      </c>
      <c r="B1048" s="4">
        <v>953.0</v>
      </c>
      <c r="C1048" s="4" t="s">
        <v>4503</v>
      </c>
      <c r="D1048" s="4" t="s">
        <v>6794</v>
      </c>
      <c r="E1048" s="4" t="s">
        <v>115</v>
      </c>
      <c r="F1048" s="4">
        <v>15.0</v>
      </c>
      <c r="G1048" s="11"/>
      <c r="I1048" t="str">
        <f t="array" ref="I1048">INDEX('Pre-transfer 2023 Points'!$D$16:$D$27,MATCH(1,MMULT(--('Pre-transfer 2023 Points'!$E$16:$L$27=D1048),TRANSPOSE(COLUMN('Pre-transfer 2023 Points'!$E$16:$L$27)^0)),0))</f>
        <v>#N/A</v>
      </c>
    </row>
    <row r="1049">
      <c r="A1049" s="4">
        <v>1048.0</v>
      </c>
      <c r="B1049" s="4">
        <v>1005.0</v>
      </c>
      <c r="C1049" s="4" t="s">
        <v>4955</v>
      </c>
      <c r="D1049" s="4" t="s">
        <v>7369</v>
      </c>
      <c r="E1049" s="4" t="s">
        <v>8593</v>
      </c>
      <c r="F1049" s="4">
        <v>15.0</v>
      </c>
      <c r="G1049" s="11"/>
      <c r="I1049" t="str">
        <f t="array" ref="I1049">INDEX('Pre-transfer 2023 Points'!$D$16:$D$27,MATCH(1,MMULT(--('Pre-transfer 2023 Points'!$E$16:$L$27=D1049),TRANSPOSE(COLUMN('Pre-transfer 2023 Points'!$E$16:$L$27)^0)),0))</f>
        <v>#N/A</v>
      </c>
    </row>
    <row r="1050">
      <c r="A1050" s="4">
        <v>1049.0</v>
      </c>
      <c r="B1050" s="4">
        <v>601.0</v>
      </c>
      <c r="C1050" s="4" t="s">
        <v>6087</v>
      </c>
      <c r="D1050" s="4" t="s">
        <v>7508</v>
      </c>
      <c r="E1050" s="4" t="s">
        <v>143</v>
      </c>
      <c r="F1050" s="4">
        <v>15.0</v>
      </c>
      <c r="G1050" s="11"/>
      <c r="I1050" t="str">
        <f t="array" ref="I1050">INDEX('Pre-transfer 2023 Points'!$D$16:$D$27,MATCH(1,MMULT(--('Pre-transfer 2023 Points'!$E$16:$L$27=D1050),TRANSPOSE(COLUMN('Pre-transfer 2023 Points'!$E$16:$L$27)^0)),0))</f>
        <v>#N/A</v>
      </c>
    </row>
    <row r="1051">
      <c r="A1051" s="4">
        <v>1050.0</v>
      </c>
      <c r="B1051" s="4">
        <v>211.0</v>
      </c>
      <c r="C1051" s="4" t="s">
        <v>9050</v>
      </c>
      <c r="D1051" s="4" t="s">
        <v>6654</v>
      </c>
      <c r="E1051" s="4" t="s">
        <v>8590</v>
      </c>
      <c r="F1051" s="4">
        <v>15.0</v>
      </c>
      <c r="G1051" s="11"/>
      <c r="I1051" t="str">
        <f t="array" ref="I1051">INDEX('Pre-transfer 2023 Points'!$D$16:$D$27,MATCH(1,MMULT(--('Pre-transfer 2023 Points'!$E$16:$L$27=D1051),TRANSPOSE(COLUMN('Pre-transfer 2023 Points'!$E$16:$L$27)^0)),0))</f>
        <v>#N/A</v>
      </c>
    </row>
    <row r="1052">
      <c r="A1052" s="4">
        <v>1051.0</v>
      </c>
      <c r="B1052" s="4"/>
      <c r="C1052" s="4" t="s">
        <v>5776</v>
      </c>
      <c r="D1052" s="4" t="s">
        <v>7513</v>
      </c>
      <c r="E1052" s="4" t="s">
        <v>4689</v>
      </c>
      <c r="F1052" s="4">
        <v>15.0</v>
      </c>
      <c r="G1052" s="11"/>
      <c r="I1052" t="str">
        <f t="array" ref="I1052">INDEX('Pre-transfer 2023 Points'!$D$16:$D$27,MATCH(1,MMULT(--('Pre-transfer 2023 Points'!$E$16:$L$27=D1052),TRANSPOSE(COLUMN('Pre-transfer 2023 Points'!$E$16:$L$27)^0)),0))</f>
        <v>#N/A</v>
      </c>
    </row>
    <row r="1053">
      <c r="A1053" s="4">
        <v>1052.0</v>
      </c>
      <c r="B1053" s="4">
        <v>1320.0</v>
      </c>
      <c r="C1053" s="4" t="s">
        <v>5369</v>
      </c>
      <c r="D1053" s="4" t="s">
        <v>7403</v>
      </c>
      <c r="E1053" s="4" t="s">
        <v>4735</v>
      </c>
      <c r="F1053" s="4">
        <v>15.0</v>
      </c>
      <c r="G1053" s="11"/>
      <c r="I1053" t="str">
        <f t="array" ref="I1053">INDEX('Pre-transfer 2023 Points'!$D$16:$D$27,MATCH(1,MMULT(--('Pre-transfer 2023 Points'!$E$16:$L$27=D1053),TRANSPOSE(COLUMN('Pre-transfer 2023 Points'!$E$16:$L$27)^0)),0))</f>
        <v>#N/A</v>
      </c>
    </row>
    <row r="1054">
      <c r="A1054" s="4">
        <v>1053.0</v>
      </c>
      <c r="B1054" s="4">
        <v>618.0</v>
      </c>
      <c r="C1054" s="4" t="s">
        <v>4691</v>
      </c>
      <c r="D1054" s="4" t="s">
        <v>7345</v>
      </c>
      <c r="E1054" s="4"/>
      <c r="F1054" s="4">
        <v>15.0</v>
      </c>
      <c r="G1054" s="11"/>
      <c r="I1054" t="str">
        <f t="array" ref="I1054">INDEX('Pre-transfer 2023 Points'!$D$16:$D$27,MATCH(1,MMULT(--('Pre-transfer 2023 Points'!$E$16:$L$27=D1054),TRANSPOSE(COLUMN('Pre-transfer 2023 Points'!$E$16:$L$27)^0)),0))</f>
        <v>#N/A</v>
      </c>
    </row>
    <row r="1055">
      <c r="A1055" s="4">
        <v>1054.0</v>
      </c>
      <c r="B1055" s="4"/>
      <c r="C1055" s="4" t="s">
        <v>5776</v>
      </c>
      <c r="D1055" s="4" t="s">
        <v>7365</v>
      </c>
      <c r="E1055" s="4" t="s">
        <v>8589</v>
      </c>
      <c r="F1055" s="4">
        <v>15.0</v>
      </c>
      <c r="G1055" s="11"/>
      <c r="I1055" t="str">
        <f t="array" ref="I1055">INDEX('Pre-transfer 2023 Points'!$D$16:$D$27,MATCH(1,MMULT(--('Pre-transfer 2023 Points'!$E$16:$L$27=D1055),TRANSPOSE(COLUMN('Pre-transfer 2023 Points'!$E$16:$L$27)^0)),0))</f>
        <v>#N/A</v>
      </c>
    </row>
    <row r="1056">
      <c r="A1056" s="4">
        <v>1055.0</v>
      </c>
      <c r="B1056" s="4">
        <v>2132.0</v>
      </c>
      <c r="C1056" s="4" t="s">
        <v>9051</v>
      </c>
      <c r="D1056" s="4" t="s">
        <v>7515</v>
      </c>
      <c r="E1056" s="4" t="s">
        <v>4314</v>
      </c>
      <c r="F1056" s="4">
        <v>15.0</v>
      </c>
      <c r="G1056" s="11"/>
      <c r="I1056" t="str">
        <f t="array" ref="I1056">INDEX('Pre-transfer 2023 Points'!$D$16:$D$27,MATCH(1,MMULT(--('Pre-transfer 2023 Points'!$E$16:$L$27=D1056),TRANSPOSE(COLUMN('Pre-transfer 2023 Points'!$E$16:$L$27)^0)),0))</f>
        <v>#N/A</v>
      </c>
    </row>
    <row r="1057">
      <c r="A1057" s="4">
        <v>1056.0</v>
      </c>
      <c r="B1057" s="4">
        <v>900.0</v>
      </c>
      <c r="C1057" s="4" t="s">
        <v>4401</v>
      </c>
      <c r="D1057" s="4" t="s">
        <v>7180</v>
      </c>
      <c r="E1057" s="4" t="s">
        <v>4689</v>
      </c>
      <c r="F1057" s="4">
        <v>15.0</v>
      </c>
      <c r="G1057" s="11"/>
      <c r="I1057" t="str">
        <f t="array" ref="I1057">INDEX('Pre-transfer 2023 Points'!$D$16:$D$27,MATCH(1,MMULT(--('Pre-transfer 2023 Points'!$E$16:$L$27=D1057),TRANSPOSE(COLUMN('Pre-transfer 2023 Points'!$E$16:$L$27)^0)),0))</f>
        <v>#N/A</v>
      </c>
    </row>
    <row r="1058">
      <c r="A1058" s="4">
        <v>1057.0</v>
      </c>
      <c r="B1058" s="4"/>
      <c r="C1058" s="4" t="s">
        <v>5776</v>
      </c>
      <c r="D1058" s="4" t="s">
        <v>7537</v>
      </c>
      <c r="E1058" s="4"/>
      <c r="F1058" s="4">
        <v>15.0</v>
      </c>
      <c r="G1058" s="11"/>
      <c r="I1058" t="str">
        <f t="array" ref="I1058">INDEX('Pre-transfer 2023 Points'!$D$16:$D$27,MATCH(1,MMULT(--('Pre-transfer 2023 Points'!$E$16:$L$27=D1058),TRANSPOSE(COLUMN('Pre-transfer 2023 Points'!$E$16:$L$27)^0)),0))</f>
        <v>#N/A</v>
      </c>
    </row>
    <row r="1059">
      <c r="A1059" s="4">
        <v>1058.0</v>
      </c>
      <c r="B1059" s="4"/>
      <c r="C1059" s="4" t="s">
        <v>5776</v>
      </c>
      <c r="D1059" s="4" t="s">
        <v>7528</v>
      </c>
      <c r="E1059" s="4" t="s">
        <v>8779</v>
      </c>
      <c r="F1059" s="4">
        <v>15.0</v>
      </c>
      <c r="G1059" s="11"/>
      <c r="I1059" t="str">
        <f t="array" ref="I1059">INDEX('Pre-transfer 2023 Points'!$D$16:$D$27,MATCH(1,MMULT(--('Pre-transfer 2023 Points'!$E$16:$L$27=D1059),TRANSPOSE(COLUMN('Pre-transfer 2023 Points'!$E$16:$L$27)^0)),0))</f>
        <v>#N/A</v>
      </c>
    </row>
    <row r="1060">
      <c r="A1060" s="4">
        <v>1059.0</v>
      </c>
      <c r="B1060" s="4"/>
      <c r="C1060" s="4" t="s">
        <v>5776</v>
      </c>
      <c r="D1060" s="4" t="s">
        <v>7366</v>
      </c>
      <c r="E1060" s="4" t="s">
        <v>8970</v>
      </c>
      <c r="F1060" s="4">
        <v>15.0</v>
      </c>
      <c r="G1060" s="11"/>
      <c r="I1060" t="str">
        <f t="array" ref="I1060">INDEX('Pre-transfer 2023 Points'!$D$16:$D$27,MATCH(1,MMULT(--('Pre-transfer 2023 Points'!$E$16:$L$27=D1060),TRANSPOSE(COLUMN('Pre-transfer 2023 Points'!$E$16:$L$27)^0)),0))</f>
        <v>#N/A</v>
      </c>
    </row>
    <row r="1061">
      <c r="A1061" s="4">
        <v>1060.0</v>
      </c>
      <c r="B1061" s="4">
        <v>1527.0</v>
      </c>
      <c r="C1061" s="4" t="s">
        <v>4807</v>
      </c>
      <c r="D1061" s="4" t="s">
        <v>7521</v>
      </c>
      <c r="E1061" s="4" t="s">
        <v>8800</v>
      </c>
      <c r="F1061" s="4">
        <v>15.0</v>
      </c>
      <c r="G1061" s="11"/>
      <c r="I1061" t="str">
        <f t="array" ref="I1061">INDEX('Pre-transfer 2023 Points'!$D$16:$D$27,MATCH(1,MMULT(--('Pre-transfer 2023 Points'!$E$16:$L$27=D1061),TRANSPOSE(COLUMN('Pre-transfer 2023 Points'!$E$16:$L$27)^0)),0))</f>
        <v>#N/A</v>
      </c>
    </row>
    <row r="1062">
      <c r="A1062" s="4">
        <v>1061.0</v>
      </c>
      <c r="B1062" s="4">
        <v>1360.0</v>
      </c>
      <c r="C1062" s="4" t="s">
        <v>280</v>
      </c>
      <c r="D1062" s="4" t="s">
        <v>7506</v>
      </c>
      <c r="E1062" s="12"/>
      <c r="F1062" s="4">
        <v>15.0</v>
      </c>
      <c r="G1062" s="11"/>
      <c r="I1062" t="str">
        <f t="array" ref="I1062">INDEX('Pre-transfer 2023 Points'!$D$16:$D$27,MATCH(1,MMULT(--('Pre-transfer 2023 Points'!$E$16:$L$27=D1062),TRANSPOSE(COLUMN('Pre-transfer 2023 Points'!$E$16:$L$27)^0)),0))</f>
        <v>#N/A</v>
      </c>
    </row>
    <row r="1063">
      <c r="A1063" s="4">
        <v>1062.0</v>
      </c>
      <c r="B1063" s="4">
        <v>736.0</v>
      </c>
      <c r="C1063" s="4" t="s">
        <v>852</v>
      </c>
      <c r="D1063" s="4" t="s">
        <v>7507</v>
      </c>
      <c r="E1063" s="4" t="s">
        <v>5764</v>
      </c>
      <c r="F1063" s="4">
        <v>15.0</v>
      </c>
      <c r="G1063" s="11"/>
      <c r="I1063" t="str">
        <f t="array" ref="I1063">INDEX('Pre-transfer 2023 Points'!$D$16:$D$27,MATCH(1,MMULT(--('Pre-transfer 2023 Points'!$E$16:$L$27=D1063),TRANSPOSE(COLUMN('Pre-transfer 2023 Points'!$E$16:$L$27)^0)),0))</f>
        <v>#N/A</v>
      </c>
    </row>
    <row r="1064">
      <c r="A1064" s="4">
        <v>1063.0</v>
      </c>
      <c r="B1064" s="4"/>
      <c r="C1064" s="4" t="s">
        <v>5776</v>
      </c>
      <c r="D1064" s="4" t="s">
        <v>7510</v>
      </c>
      <c r="E1064" s="4" t="s">
        <v>5888</v>
      </c>
      <c r="F1064" s="4">
        <v>15.0</v>
      </c>
      <c r="G1064" s="11"/>
      <c r="I1064" t="str">
        <f t="array" ref="I1064">INDEX('Pre-transfer 2023 Points'!$D$16:$D$27,MATCH(1,MMULT(--('Pre-transfer 2023 Points'!$E$16:$L$27=D1064),TRANSPOSE(COLUMN('Pre-transfer 2023 Points'!$E$16:$L$27)^0)),0))</f>
        <v>#N/A</v>
      </c>
    </row>
    <row r="1065">
      <c r="A1065" s="4">
        <v>1064.0</v>
      </c>
      <c r="B1065" s="12"/>
      <c r="C1065" s="4" t="s">
        <v>5776</v>
      </c>
      <c r="D1065" s="4" t="s">
        <v>7518</v>
      </c>
      <c r="E1065" s="4" t="s">
        <v>324</v>
      </c>
      <c r="F1065" s="4">
        <v>15.0</v>
      </c>
      <c r="G1065" s="11"/>
      <c r="I1065" t="str">
        <f t="array" ref="I1065">INDEX('Pre-transfer 2023 Points'!$D$16:$D$27,MATCH(1,MMULT(--('Pre-transfer 2023 Points'!$E$16:$L$27=D1065),TRANSPOSE(COLUMN('Pre-transfer 2023 Points'!$E$16:$L$27)^0)),0))</f>
        <v>#N/A</v>
      </c>
    </row>
    <row r="1066">
      <c r="A1066" s="4">
        <v>1065.0</v>
      </c>
      <c r="B1066" s="4">
        <v>994.0</v>
      </c>
      <c r="C1066" s="4" t="s">
        <v>363</v>
      </c>
      <c r="D1066" s="4" t="s">
        <v>7356</v>
      </c>
      <c r="E1066" s="4" t="s">
        <v>8919</v>
      </c>
      <c r="F1066" s="4">
        <v>15.0</v>
      </c>
      <c r="G1066" s="11"/>
      <c r="I1066" t="str">
        <f t="array" ref="I1066">INDEX('Pre-transfer 2023 Points'!$D$16:$D$27,MATCH(1,MMULT(--('Pre-transfer 2023 Points'!$E$16:$L$27=D1066),TRANSPOSE(COLUMN('Pre-transfer 2023 Points'!$E$16:$L$27)^0)),0))</f>
        <v>#N/A</v>
      </c>
    </row>
    <row r="1067">
      <c r="A1067" s="4">
        <v>1066.0</v>
      </c>
      <c r="B1067" s="4">
        <v>1564.0</v>
      </c>
      <c r="C1067" s="4" t="s">
        <v>1044</v>
      </c>
      <c r="D1067" s="4" t="s">
        <v>7525</v>
      </c>
      <c r="E1067" s="4" t="s">
        <v>4391</v>
      </c>
      <c r="F1067" s="4">
        <v>15.0</v>
      </c>
      <c r="G1067" s="11"/>
      <c r="I1067" t="str">
        <f t="array" ref="I1067">INDEX('Pre-transfer 2023 Points'!$D$16:$D$27,MATCH(1,MMULT(--('Pre-transfer 2023 Points'!$E$16:$L$27=D1067),TRANSPOSE(COLUMN('Pre-transfer 2023 Points'!$E$16:$L$27)^0)),0))</f>
        <v>#N/A</v>
      </c>
    </row>
    <row r="1068">
      <c r="A1068" s="4">
        <v>1067.0</v>
      </c>
      <c r="B1068" s="4">
        <v>1902.0</v>
      </c>
      <c r="C1068" s="4" t="s">
        <v>5770</v>
      </c>
      <c r="D1068" s="4" t="s">
        <v>7539</v>
      </c>
      <c r="E1068" s="4"/>
      <c r="F1068" s="4">
        <v>15.0</v>
      </c>
      <c r="G1068" s="11"/>
      <c r="I1068" t="str">
        <f t="array" ref="I1068">INDEX('Pre-transfer 2023 Points'!$D$16:$D$27,MATCH(1,MMULT(--('Pre-transfer 2023 Points'!$E$16:$L$27=D1068),TRANSPOSE(COLUMN('Pre-transfer 2023 Points'!$E$16:$L$27)^0)),0))</f>
        <v>#N/A</v>
      </c>
    </row>
    <row r="1069">
      <c r="A1069" s="4">
        <v>1068.0</v>
      </c>
      <c r="B1069" s="4">
        <v>330.0</v>
      </c>
      <c r="C1069" s="4" t="s">
        <v>5040</v>
      </c>
      <c r="D1069" s="4" t="s">
        <v>7287</v>
      </c>
      <c r="E1069" s="4" t="s">
        <v>8593</v>
      </c>
      <c r="F1069" s="4">
        <v>15.0</v>
      </c>
      <c r="G1069" s="11"/>
      <c r="I1069" t="str">
        <f t="array" ref="I1069">INDEX('Pre-transfer 2023 Points'!$D$16:$D$27,MATCH(1,MMULT(--('Pre-transfer 2023 Points'!$E$16:$L$27=D1069),TRANSPOSE(COLUMN('Pre-transfer 2023 Points'!$E$16:$L$27)^0)),0))</f>
        <v>#N/A</v>
      </c>
    </row>
    <row r="1070">
      <c r="A1070" s="4">
        <v>1069.0</v>
      </c>
      <c r="B1070" s="4"/>
      <c r="C1070" s="4" t="s">
        <v>5776</v>
      </c>
      <c r="D1070" s="4" t="s">
        <v>7495</v>
      </c>
      <c r="E1070" s="4"/>
      <c r="F1070" s="4">
        <v>15.0</v>
      </c>
      <c r="G1070" s="11"/>
      <c r="I1070" t="str">
        <f t="array" ref="I1070">INDEX('Pre-transfer 2023 Points'!$D$16:$D$27,MATCH(1,MMULT(--('Pre-transfer 2023 Points'!$E$16:$L$27=D1070),TRANSPOSE(COLUMN('Pre-transfer 2023 Points'!$E$16:$L$27)^0)),0))</f>
        <v>#N/A</v>
      </c>
    </row>
    <row r="1071">
      <c r="A1071" s="4">
        <v>1070.0</v>
      </c>
      <c r="B1071" s="4"/>
      <c r="C1071" s="4" t="s">
        <v>5776</v>
      </c>
      <c r="D1071" s="4" t="s">
        <v>7499</v>
      </c>
      <c r="E1071" s="4"/>
      <c r="F1071" s="4">
        <v>15.0</v>
      </c>
      <c r="G1071" s="11"/>
      <c r="I1071" t="str">
        <f t="array" ref="I1071">INDEX('Pre-transfer 2023 Points'!$D$16:$D$27,MATCH(1,MMULT(--('Pre-transfer 2023 Points'!$E$16:$L$27=D1071),TRANSPOSE(COLUMN('Pre-transfer 2023 Points'!$E$16:$L$27)^0)),0))</f>
        <v>#N/A</v>
      </c>
    </row>
    <row r="1072">
      <c r="A1072" s="4">
        <v>1071.0</v>
      </c>
      <c r="B1072" s="4"/>
      <c r="C1072" s="4" t="s">
        <v>5776</v>
      </c>
      <c r="D1072" s="4" t="s">
        <v>7502</v>
      </c>
      <c r="E1072" s="4"/>
      <c r="F1072" s="4">
        <v>15.0</v>
      </c>
      <c r="G1072" s="11"/>
      <c r="I1072" t="str">
        <f t="array" ref="I1072">INDEX('Pre-transfer 2023 Points'!$D$16:$D$27,MATCH(1,MMULT(--('Pre-transfer 2023 Points'!$E$16:$L$27=D1072),TRANSPOSE(COLUMN('Pre-transfer 2023 Points'!$E$16:$L$27)^0)),0))</f>
        <v>#N/A</v>
      </c>
    </row>
    <row r="1073">
      <c r="A1073" s="4">
        <v>1072.0</v>
      </c>
      <c r="B1073" s="4">
        <v>1788.0</v>
      </c>
      <c r="C1073" s="4" t="s">
        <v>6106</v>
      </c>
      <c r="D1073" s="4" t="s">
        <v>7509</v>
      </c>
      <c r="E1073" s="4" t="s">
        <v>4314</v>
      </c>
      <c r="F1073" s="4">
        <v>15.0</v>
      </c>
      <c r="G1073" s="11"/>
      <c r="I1073" t="str">
        <f t="array" ref="I1073">INDEX('Pre-transfer 2023 Points'!$D$16:$D$27,MATCH(1,MMULT(--('Pre-transfer 2023 Points'!$E$16:$L$27=D1073),TRANSPOSE(COLUMN('Pre-transfer 2023 Points'!$E$16:$L$27)^0)),0))</f>
        <v>#N/A</v>
      </c>
    </row>
    <row r="1074">
      <c r="A1074" s="4">
        <v>1073.0</v>
      </c>
      <c r="B1074" s="4"/>
      <c r="C1074" s="4" t="s">
        <v>5776</v>
      </c>
      <c r="D1074" s="4" t="s">
        <v>7446</v>
      </c>
      <c r="E1074" s="4" t="s">
        <v>8605</v>
      </c>
      <c r="F1074" s="4">
        <v>15.0</v>
      </c>
      <c r="G1074" s="11"/>
      <c r="I1074" t="str">
        <f t="array" ref="I1074">INDEX('Pre-transfer 2023 Points'!$D$16:$D$27,MATCH(1,MMULT(--('Pre-transfer 2023 Points'!$E$16:$L$27=D1074),TRANSPOSE(COLUMN('Pre-transfer 2023 Points'!$E$16:$L$27)^0)),0))</f>
        <v>#N/A</v>
      </c>
    </row>
    <row r="1075">
      <c r="A1075" s="4">
        <v>1074.0</v>
      </c>
      <c r="B1075" s="4">
        <v>1046.0</v>
      </c>
      <c r="C1075" s="4" t="s">
        <v>393</v>
      </c>
      <c r="D1075" s="4" t="s">
        <v>7511</v>
      </c>
      <c r="E1075" s="4"/>
      <c r="F1075" s="4">
        <v>15.0</v>
      </c>
      <c r="G1075" s="11"/>
      <c r="I1075" t="str">
        <f t="array" ref="I1075">INDEX('Pre-transfer 2023 Points'!$D$16:$D$27,MATCH(1,MMULT(--('Pre-transfer 2023 Points'!$E$16:$L$27=D1075),TRANSPOSE(COLUMN('Pre-transfer 2023 Points'!$E$16:$L$27)^0)),0))</f>
        <v>#N/A</v>
      </c>
    </row>
    <row r="1076">
      <c r="A1076" s="4">
        <v>1075.0</v>
      </c>
      <c r="B1076" s="4"/>
      <c r="C1076" s="4" t="s">
        <v>5776</v>
      </c>
      <c r="D1076" s="4" t="s">
        <v>7526</v>
      </c>
      <c r="E1076" s="4" t="s">
        <v>8711</v>
      </c>
      <c r="F1076" s="4">
        <v>15.0</v>
      </c>
      <c r="G1076" s="11"/>
      <c r="I1076" t="str">
        <f t="array" ref="I1076">INDEX('Pre-transfer 2023 Points'!$D$16:$D$27,MATCH(1,MMULT(--('Pre-transfer 2023 Points'!$E$16:$L$27=D1076),TRANSPOSE(COLUMN('Pre-transfer 2023 Points'!$E$16:$L$27)^0)),0))</f>
        <v>#N/A</v>
      </c>
    </row>
    <row r="1077">
      <c r="A1077" s="4">
        <v>1076.0</v>
      </c>
      <c r="B1077" s="4">
        <v>622.0</v>
      </c>
      <c r="C1077" s="4" t="s">
        <v>5259</v>
      </c>
      <c r="D1077" s="4" t="s">
        <v>7370</v>
      </c>
      <c r="E1077" s="4" t="s">
        <v>8968</v>
      </c>
      <c r="F1077" s="4">
        <v>15.0</v>
      </c>
      <c r="G1077" s="11"/>
      <c r="I1077" t="str">
        <f t="array" ref="I1077">INDEX('Pre-transfer 2023 Points'!$D$16:$D$27,MATCH(1,MMULT(--('Pre-transfer 2023 Points'!$E$16:$L$27=D1077),TRANSPOSE(COLUMN('Pre-transfer 2023 Points'!$E$16:$L$27)^0)),0))</f>
        <v>#N/A</v>
      </c>
    </row>
    <row r="1078">
      <c r="A1078" s="4">
        <v>1077.0</v>
      </c>
      <c r="B1078" s="4"/>
      <c r="C1078" s="4" t="s">
        <v>5776</v>
      </c>
      <c r="D1078" s="4" t="s">
        <v>7544</v>
      </c>
      <c r="E1078" s="4"/>
      <c r="F1078" s="4">
        <v>15.0</v>
      </c>
      <c r="G1078" s="11"/>
      <c r="I1078" t="str">
        <f t="array" ref="I1078">INDEX('Pre-transfer 2023 Points'!$D$16:$D$27,MATCH(1,MMULT(--('Pre-transfer 2023 Points'!$E$16:$L$27=D1078),TRANSPOSE(COLUMN('Pre-transfer 2023 Points'!$E$16:$L$27)^0)),0))</f>
        <v>#N/A</v>
      </c>
    </row>
    <row r="1079">
      <c r="A1079" s="4">
        <v>1078.0</v>
      </c>
      <c r="B1079" s="4"/>
      <c r="C1079" s="4" t="s">
        <v>5776</v>
      </c>
      <c r="D1079" s="4" t="s">
        <v>7219</v>
      </c>
      <c r="E1079" s="4" t="s">
        <v>5946</v>
      </c>
      <c r="F1079" s="4">
        <v>15.0</v>
      </c>
      <c r="G1079" s="11"/>
      <c r="I1079" t="str">
        <f t="array" ref="I1079">INDEX('Pre-transfer 2023 Points'!$D$16:$D$27,MATCH(1,MMULT(--('Pre-transfer 2023 Points'!$E$16:$L$27=D1079),TRANSPOSE(COLUMN('Pre-transfer 2023 Points'!$E$16:$L$27)^0)),0))</f>
        <v>#N/A</v>
      </c>
    </row>
    <row r="1080">
      <c r="A1080" s="4">
        <v>1079.0</v>
      </c>
      <c r="B1080" s="4">
        <v>1922.0</v>
      </c>
      <c r="C1080" s="4" t="s">
        <v>5904</v>
      </c>
      <c r="D1080" s="4" t="s">
        <v>7527</v>
      </c>
      <c r="E1080" s="12"/>
      <c r="F1080" s="4">
        <v>15.0</v>
      </c>
      <c r="G1080" s="11"/>
      <c r="I1080" t="str">
        <f t="array" ref="I1080">INDEX('Pre-transfer 2023 Points'!$D$16:$D$27,MATCH(1,MMULT(--('Pre-transfer 2023 Points'!$E$16:$L$27=D1080),TRANSPOSE(COLUMN('Pre-transfer 2023 Points'!$E$16:$L$27)^0)),0))</f>
        <v>#N/A</v>
      </c>
    </row>
    <row r="1081">
      <c r="A1081" s="4">
        <v>1080.0</v>
      </c>
      <c r="B1081" s="4">
        <v>1811.0</v>
      </c>
      <c r="C1081" s="4" t="s">
        <v>4757</v>
      </c>
      <c r="D1081" s="4" t="s">
        <v>7534</v>
      </c>
      <c r="E1081" s="4" t="s">
        <v>8779</v>
      </c>
      <c r="F1081" s="4">
        <v>15.0</v>
      </c>
      <c r="G1081" s="11"/>
      <c r="I1081" t="str">
        <f t="array" ref="I1081">INDEX('Pre-transfer 2023 Points'!$D$16:$D$27,MATCH(1,MMULT(--('Pre-transfer 2023 Points'!$E$16:$L$27=D1081),TRANSPOSE(COLUMN('Pre-transfer 2023 Points'!$E$16:$L$27)^0)),0))</f>
        <v>#N/A</v>
      </c>
    </row>
    <row r="1082">
      <c r="A1082" s="4">
        <v>1081.0</v>
      </c>
      <c r="B1082" s="4"/>
      <c r="C1082" s="4" t="s">
        <v>5776</v>
      </c>
      <c r="D1082" s="4" t="s">
        <v>7530</v>
      </c>
      <c r="E1082" s="4"/>
      <c r="F1082" s="4">
        <v>15.0</v>
      </c>
      <c r="G1082" s="11"/>
      <c r="I1082" t="str">
        <f t="array" ref="I1082">INDEX('Pre-transfer 2023 Points'!$D$16:$D$27,MATCH(1,MMULT(--('Pre-transfer 2023 Points'!$E$16:$L$27=D1082),TRANSPOSE(COLUMN('Pre-transfer 2023 Points'!$E$16:$L$27)^0)),0))</f>
        <v>#N/A</v>
      </c>
    </row>
    <row r="1083">
      <c r="A1083" s="4">
        <v>1082.0</v>
      </c>
      <c r="B1083" s="4">
        <v>1530.0</v>
      </c>
      <c r="C1083" s="4" t="s">
        <v>5361</v>
      </c>
      <c r="D1083" s="4" t="s">
        <v>6961</v>
      </c>
      <c r="E1083" s="4" t="s">
        <v>249</v>
      </c>
      <c r="F1083" s="4">
        <v>15.0</v>
      </c>
      <c r="G1083" s="11"/>
      <c r="I1083" t="str">
        <f t="array" ref="I1083">INDEX('Pre-transfer 2023 Points'!$D$16:$D$27,MATCH(1,MMULT(--('Pre-transfer 2023 Points'!$E$16:$L$27=D1083),TRANSPOSE(COLUMN('Pre-transfer 2023 Points'!$E$16:$L$27)^0)),0))</f>
        <v>#N/A</v>
      </c>
    </row>
    <row r="1084">
      <c r="A1084" s="4">
        <v>1083.0</v>
      </c>
      <c r="B1084" s="4"/>
      <c r="C1084" s="4" t="s">
        <v>5776</v>
      </c>
      <c r="D1084" s="4" t="s">
        <v>7531</v>
      </c>
      <c r="E1084" s="4" t="s">
        <v>4959</v>
      </c>
      <c r="F1084" s="4">
        <v>15.0</v>
      </c>
      <c r="G1084" s="11"/>
      <c r="I1084" t="str">
        <f t="array" ref="I1084">INDEX('Pre-transfer 2023 Points'!$D$16:$D$27,MATCH(1,MMULT(--('Pre-transfer 2023 Points'!$E$16:$L$27=D1084),TRANSPOSE(COLUMN('Pre-transfer 2023 Points'!$E$16:$L$27)^0)),0))</f>
        <v>#N/A</v>
      </c>
    </row>
    <row r="1085">
      <c r="A1085" s="4">
        <v>1084.0</v>
      </c>
      <c r="B1085" s="4">
        <v>1671.0</v>
      </c>
      <c r="C1085" s="4" t="s">
        <v>5548</v>
      </c>
      <c r="D1085" s="4" t="s">
        <v>7501</v>
      </c>
      <c r="E1085" s="4"/>
      <c r="F1085" s="4">
        <v>15.0</v>
      </c>
      <c r="G1085" s="11"/>
      <c r="I1085" t="str">
        <f t="array" ref="I1085">INDEX('Pre-transfer 2023 Points'!$D$16:$D$27,MATCH(1,MMULT(--('Pre-transfer 2023 Points'!$E$16:$L$27=D1085),TRANSPOSE(COLUMN('Pre-transfer 2023 Points'!$E$16:$L$27)^0)),0))</f>
        <v>#N/A</v>
      </c>
    </row>
    <row r="1086">
      <c r="A1086" s="4">
        <v>1085.0</v>
      </c>
      <c r="B1086" s="12"/>
      <c r="C1086" s="4" t="s">
        <v>5776</v>
      </c>
      <c r="D1086" s="4" t="s">
        <v>7529</v>
      </c>
      <c r="E1086" s="4"/>
      <c r="F1086" s="4">
        <v>15.0</v>
      </c>
      <c r="G1086" s="11"/>
      <c r="I1086" t="str">
        <f t="array" ref="I1086">INDEX('Pre-transfer 2023 Points'!$D$16:$D$27,MATCH(1,MMULT(--('Pre-transfer 2023 Points'!$E$16:$L$27=D1086),TRANSPOSE(COLUMN('Pre-transfer 2023 Points'!$E$16:$L$27)^0)),0))</f>
        <v>#N/A</v>
      </c>
    </row>
    <row r="1087">
      <c r="A1087" s="4">
        <v>1086.0</v>
      </c>
      <c r="B1087" s="4">
        <v>1407.0</v>
      </c>
      <c r="C1087" s="4" t="s">
        <v>4993</v>
      </c>
      <c r="D1087" s="4" t="s">
        <v>7256</v>
      </c>
      <c r="E1087" s="4" t="s">
        <v>8968</v>
      </c>
      <c r="F1087" s="4">
        <v>15.0</v>
      </c>
      <c r="G1087" s="11"/>
      <c r="I1087" t="str">
        <f t="array" ref="I1087">INDEX('Pre-transfer 2023 Points'!$D$16:$D$27,MATCH(1,MMULT(--('Pre-transfer 2023 Points'!$E$16:$L$27=D1087),TRANSPOSE(COLUMN('Pre-transfer 2023 Points'!$E$16:$L$27)^0)),0))</f>
        <v>#N/A</v>
      </c>
    </row>
    <row r="1088">
      <c r="A1088" s="4">
        <v>1087.0</v>
      </c>
      <c r="B1088" s="4">
        <v>662.0</v>
      </c>
      <c r="C1088" s="4" t="s">
        <v>9006</v>
      </c>
      <c r="D1088" s="4" t="s">
        <v>7123</v>
      </c>
      <c r="E1088" s="4" t="s">
        <v>465</v>
      </c>
      <c r="F1088" s="4">
        <v>15.0</v>
      </c>
      <c r="G1088" s="11"/>
      <c r="I1088" t="str">
        <f t="array" ref="I1088">INDEX('Pre-transfer 2023 Points'!$D$16:$D$27,MATCH(1,MMULT(--('Pre-transfer 2023 Points'!$E$16:$L$27=D1088),TRANSPOSE(COLUMN('Pre-transfer 2023 Points'!$E$16:$L$27)^0)),0))</f>
        <v>#N/A</v>
      </c>
    </row>
    <row r="1089">
      <c r="A1089" s="4">
        <v>1088.0</v>
      </c>
      <c r="B1089" s="4"/>
      <c r="C1089" s="4" t="s">
        <v>5776</v>
      </c>
      <c r="D1089" s="4" t="s">
        <v>7139</v>
      </c>
      <c r="E1089" s="4" t="s">
        <v>8720</v>
      </c>
      <c r="F1089" s="4">
        <v>15.0</v>
      </c>
      <c r="G1089" s="11"/>
      <c r="I1089" t="str">
        <f t="array" ref="I1089">INDEX('Pre-transfer 2023 Points'!$D$16:$D$27,MATCH(1,MMULT(--('Pre-transfer 2023 Points'!$E$16:$L$27=D1089),TRANSPOSE(COLUMN('Pre-transfer 2023 Points'!$E$16:$L$27)^0)),0))</f>
        <v>#N/A</v>
      </c>
    </row>
    <row r="1090">
      <c r="A1090" s="4">
        <v>1089.0</v>
      </c>
      <c r="B1090" s="4"/>
      <c r="C1090" s="4" t="s">
        <v>5776</v>
      </c>
      <c r="D1090" s="4" t="s">
        <v>7500</v>
      </c>
      <c r="E1090" s="4" t="s">
        <v>1350</v>
      </c>
      <c r="F1090" s="4">
        <v>15.0</v>
      </c>
      <c r="G1090" s="11"/>
      <c r="I1090" t="str">
        <f t="array" ref="I1090">INDEX('Pre-transfer 2023 Points'!$D$16:$D$27,MATCH(1,MMULT(--('Pre-transfer 2023 Points'!$E$16:$L$27=D1090),TRANSPOSE(COLUMN('Pre-transfer 2023 Points'!$E$16:$L$27)^0)),0))</f>
        <v>#N/A</v>
      </c>
    </row>
    <row r="1091">
      <c r="A1091" s="4">
        <v>1090.0</v>
      </c>
      <c r="B1091" s="4"/>
      <c r="C1091" s="4" t="s">
        <v>5776</v>
      </c>
      <c r="D1091" s="4" t="s">
        <v>7541</v>
      </c>
      <c r="E1091" s="4" t="s">
        <v>5213</v>
      </c>
      <c r="F1091" s="4">
        <v>15.0</v>
      </c>
      <c r="G1091" s="11"/>
      <c r="I1091" t="str">
        <f t="array" ref="I1091">INDEX('Pre-transfer 2023 Points'!$D$16:$D$27,MATCH(1,MMULT(--('Pre-transfer 2023 Points'!$E$16:$L$27=D1091),TRANSPOSE(COLUMN('Pre-transfer 2023 Points'!$E$16:$L$27)^0)),0))</f>
        <v>#N/A</v>
      </c>
    </row>
    <row r="1092">
      <c r="A1092" s="4">
        <v>1091.0</v>
      </c>
      <c r="B1092" s="4">
        <v>412.0</v>
      </c>
      <c r="C1092" s="4" t="s">
        <v>5467</v>
      </c>
      <c r="D1092" s="4" t="s">
        <v>7019</v>
      </c>
      <c r="E1092" s="4" t="s">
        <v>5766</v>
      </c>
      <c r="F1092" s="4">
        <v>15.0</v>
      </c>
      <c r="G1092" s="11"/>
      <c r="I1092" t="str">
        <f t="array" ref="I1092">INDEX('Pre-transfer 2023 Points'!$D$16:$D$27,MATCH(1,MMULT(--('Pre-transfer 2023 Points'!$E$16:$L$27=D1092),TRANSPOSE(COLUMN('Pre-transfer 2023 Points'!$E$16:$L$27)^0)),0))</f>
        <v>#N/A</v>
      </c>
    </row>
    <row r="1093">
      <c r="A1093" s="4">
        <v>1092.0</v>
      </c>
      <c r="B1093" s="4">
        <v>708.0</v>
      </c>
      <c r="C1093" s="4" t="s">
        <v>1331</v>
      </c>
      <c r="D1093" s="4" t="s">
        <v>7083</v>
      </c>
      <c r="E1093" s="4" t="s">
        <v>157</v>
      </c>
      <c r="F1093" s="4">
        <v>15.0</v>
      </c>
      <c r="G1093" s="11"/>
      <c r="I1093" t="str">
        <f t="array" ref="I1093">INDEX('Pre-transfer 2023 Points'!$D$16:$D$27,MATCH(1,MMULT(--('Pre-transfer 2023 Points'!$E$16:$L$27=D1093),TRANSPOSE(COLUMN('Pre-transfer 2023 Points'!$E$16:$L$27)^0)),0))</f>
        <v>#N/A</v>
      </c>
    </row>
    <row r="1094">
      <c r="A1094" s="4">
        <v>1093.0</v>
      </c>
      <c r="B1094" s="4">
        <v>1011.0</v>
      </c>
      <c r="C1094" s="4" t="s">
        <v>1048</v>
      </c>
      <c r="D1094" s="4" t="s">
        <v>6642</v>
      </c>
      <c r="E1094" s="4" t="s">
        <v>8629</v>
      </c>
      <c r="F1094" s="4">
        <v>15.0</v>
      </c>
      <c r="G1094" s="11"/>
      <c r="I1094" t="str">
        <f t="array" ref="I1094">INDEX('Pre-transfer 2023 Points'!$D$16:$D$27,MATCH(1,MMULT(--('Pre-transfer 2023 Points'!$E$16:$L$27=D1094),TRANSPOSE(COLUMN('Pre-transfer 2023 Points'!$E$16:$L$27)^0)),0))</f>
        <v>#N/A</v>
      </c>
    </row>
    <row r="1095">
      <c r="A1095" s="4">
        <v>1094.0</v>
      </c>
      <c r="B1095" s="4">
        <v>304.0</v>
      </c>
      <c r="C1095" s="4" t="s">
        <v>6028</v>
      </c>
      <c r="D1095" s="4" t="s">
        <v>7290</v>
      </c>
      <c r="E1095" s="4" t="s">
        <v>8589</v>
      </c>
      <c r="F1095" s="4">
        <v>15.0</v>
      </c>
      <c r="G1095" s="11"/>
      <c r="I1095" t="str">
        <f t="array" ref="I1095">INDEX('Pre-transfer 2023 Points'!$D$16:$D$27,MATCH(1,MMULT(--('Pre-transfer 2023 Points'!$E$16:$L$27=D1095),TRANSPOSE(COLUMN('Pre-transfer 2023 Points'!$E$16:$L$27)^0)),0))</f>
        <v>#N/A</v>
      </c>
    </row>
    <row r="1096">
      <c r="A1096" s="4">
        <v>1095.0</v>
      </c>
      <c r="B1096" s="4">
        <v>1384.0</v>
      </c>
      <c r="C1096" s="4" t="s">
        <v>162</v>
      </c>
      <c r="D1096" s="4" t="s">
        <v>7176</v>
      </c>
      <c r="E1096" s="4" t="s">
        <v>5857</v>
      </c>
      <c r="F1096" s="4">
        <v>15.0</v>
      </c>
      <c r="G1096" s="11"/>
      <c r="I1096" t="str">
        <f t="array" ref="I1096">INDEX('Pre-transfer 2023 Points'!$D$16:$D$27,MATCH(1,MMULT(--('Pre-transfer 2023 Points'!$E$16:$L$27=D1096),TRANSPOSE(COLUMN('Pre-transfer 2023 Points'!$E$16:$L$27)^0)),0))</f>
        <v>#N/A</v>
      </c>
    </row>
    <row r="1097">
      <c r="A1097" s="4">
        <v>1096.0</v>
      </c>
      <c r="B1097" s="4">
        <v>1625.0</v>
      </c>
      <c r="C1097" s="4" t="s">
        <v>1762</v>
      </c>
      <c r="D1097" s="4" t="s">
        <v>7540</v>
      </c>
      <c r="E1097" s="4"/>
      <c r="F1097" s="4">
        <v>15.0</v>
      </c>
      <c r="G1097" s="11"/>
      <c r="I1097" t="str">
        <f t="array" ref="I1097">INDEX('Pre-transfer 2023 Points'!$D$16:$D$27,MATCH(1,MMULT(--('Pre-transfer 2023 Points'!$E$16:$L$27=D1097),TRANSPOSE(COLUMN('Pre-transfer 2023 Points'!$E$16:$L$27)^0)),0))</f>
        <v>#N/A</v>
      </c>
    </row>
    <row r="1098">
      <c r="A1098" s="4">
        <v>1097.0</v>
      </c>
      <c r="B1098" s="4">
        <v>836.0</v>
      </c>
      <c r="C1098" s="4" t="s">
        <v>600</v>
      </c>
      <c r="D1098" s="4" t="s">
        <v>7137</v>
      </c>
      <c r="E1098" s="4" t="s">
        <v>5764</v>
      </c>
      <c r="F1098" s="4">
        <v>15.0</v>
      </c>
      <c r="G1098" s="11"/>
      <c r="I1098" t="str">
        <f t="array" ref="I1098">INDEX('Pre-transfer 2023 Points'!$D$16:$D$27,MATCH(1,MMULT(--('Pre-transfer 2023 Points'!$E$16:$L$27=D1098),TRANSPOSE(COLUMN('Pre-transfer 2023 Points'!$E$16:$L$27)^0)),0))</f>
        <v>#N/A</v>
      </c>
    </row>
    <row r="1099">
      <c r="A1099" s="4">
        <v>1098.0</v>
      </c>
      <c r="B1099" s="4">
        <v>1405.0</v>
      </c>
      <c r="C1099" s="4" t="s">
        <v>8611</v>
      </c>
      <c r="D1099" s="4" t="s">
        <v>7163</v>
      </c>
      <c r="E1099" s="4" t="s">
        <v>4595</v>
      </c>
      <c r="F1099" s="4">
        <v>15.0</v>
      </c>
      <c r="G1099" s="11"/>
      <c r="I1099" t="str">
        <f t="array" ref="I1099">INDEX('Pre-transfer 2023 Points'!$D$16:$D$27,MATCH(1,MMULT(--('Pre-transfer 2023 Points'!$E$16:$L$27=D1099),TRANSPOSE(COLUMN('Pre-transfer 2023 Points'!$E$16:$L$27)^0)),0))</f>
        <v>#N/A</v>
      </c>
    </row>
    <row r="1100">
      <c r="A1100" s="4">
        <v>1099.0</v>
      </c>
      <c r="B1100" s="4">
        <v>692.0</v>
      </c>
      <c r="C1100" s="4" t="s">
        <v>4796</v>
      </c>
      <c r="D1100" s="4" t="s">
        <v>7519</v>
      </c>
      <c r="E1100" s="4" t="s">
        <v>5818</v>
      </c>
      <c r="F1100" s="4">
        <v>15.0</v>
      </c>
      <c r="G1100" s="11"/>
      <c r="I1100" t="str">
        <f t="array" ref="I1100">INDEX('Pre-transfer 2023 Points'!$D$16:$D$27,MATCH(1,MMULT(--('Pre-transfer 2023 Points'!$E$16:$L$27=D1100),TRANSPOSE(COLUMN('Pre-transfer 2023 Points'!$E$16:$L$27)^0)),0))</f>
        <v>#N/A</v>
      </c>
    </row>
    <row r="1101">
      <c r="A1101" s="4">
        <v>1100.0</v>
      </c>
      <c r="B1101" s="4"/>
      <c r="C1101" s="4" t="s">
        <v>5776</v>
      </c>
      <c r="D1101" s="4" t="s">
        <v>7217</v>
      </c>
      <c r="E1101" s="4"/>
      <c r="F1101" s="4">
        <v>15.0</v>
      </c>
      <c r="G1101" s="11"/>
      <c r="I1101" t="str">
        <f t="array" ref="I1101">INDEX('Pre-transfer 2023 Points'!$D$16:$D$27,MATCH(1,MMULT(--('Pre-transfer 2023 Points'!$E$16:$L$27=D1101),TRANSPOSE(COLUMN('Pre-transfer 2023 Points'!$E$16:$L$27)^0)),0))</f>
        <v>#N/A</v>
      </c>
    </row>
    <row r="1102">
      <c r="A1102" s="4">
        <v>1101.0</v>
      </c>
      <c r="B1102" s="4">
        <v>1712.0</v>
      </c>
      <c r="C1102" s="4" t="s">
        <v>4850</v>
      </c>
      <c r="D1102" s="4" t="s">
        <v>7364</v>
      </c>
      <c r="E1102" s="4" t="s">
        <v>5763</v>
      </c>
      <c r="F1102" s="4">
        <v>15.0</v>
      </c>
      <c r="G1102" s="11"/>
      <c r="I1102" t="str">
        <f t="array" ref="I1102">INDEX('Pre-transfer 2023 Points'!$D$16:$D$27,MATCH(1,MMULT(--('Pre-transfer 2023 Points'!$E$16:$L$27=D1102),TRANSPOSE(COLUMN('Pre-transfer 2023 Points'!$E$16:$L$27)^0)),0))</f>
        <v>#N/A</v>
      </c>
    </row>
    <row r="1103">
      <c r="A1103" s="4">
        <v>1102.0</v>
      </c>
      <c r="B1103" s="4">
        <v>317.0</v>
      </c>
      <c r="C1103" s="4" t="s">
        <v>8901</v>
      </c>
      <c r="D1103" s="4" t="s">
        <v>6381</v>
      </c>
      <c r="E1103" s="4" t="s">
        <v>157</v>
      </c>
      <c r="F1103" s="4">
        <v>15.0</v>
      </c>
      <c r="G1103" s="11"/>
      <c r="I1103" t="str">
        <f t="array" ref="I1103">INDEX('Pre-transfer 2023 Points'!$D$16:$D$27,MATCH(1,MMULT(--('Pre-transfer 2023 Points'!$E$16:$L$27=D1103),TRANSPOSE(COLUMN('Pre-transfer 2023 Points'!$E$16:$L$27)^0)),0))</f>
        <v>#N/A</v>
      </c>
    </row>
    <row r="1104">
      <c r="A1104" s="4">
        <v>1103.0</v>
      </c>
      <c r="B1104" s="12"/>
      <c r="C1104" s="4" t="s">
        <v>5776</v>
      </c>
      <c r="D1104" s="4" t="s">
        <v>7520</v>
      </c>
      <c r="E1104" s="12"/>
      <c r="F1104" s="4">
        <v>15.0</v>
      </c>
      <c r="G1104" s="11"/>
      <c r="I1104" t="str">
        <f t="array" ref="I1104">INDEX('Pre-transfer 2023 Points'!$D$16:$D$27,MATCH(1,MMULT(--('Pre-transfer 2023 Points'!$E$16:$L$27=D1104),TRANSPOSE(COLUMN('Pre-transfer 2023 Points'!$E$16:$L$27)^0)),0))</f>
        <v>#N/A</v>
      </c>
    </row>
    <row r="1105">
      <c r="A1105" s="4">
        <v>1104.0</v>
      </c>
      <c r="B1105" s="12"/>
      <c r="C1105" s="4" t="s">
        <v>5776</v>
      </c>
      <c r="D1105" s="4" t="s">
        <v>7487</v>
      </c>
      <c r="E1105" s="4"/>
      <c r="F1105" s="4">
        <v>15.0</v>
      </c>
      <c r="G1105" s="11"/>
      <c r="I1105" t="str">
        <f t="array" ref="I1105">INDEX('Pre-transfer 2023 Points'!$D$16:$D$27,MATCH(1,MMULT(--('Pre-transfer 2023 Points'!$E$16:$L$27=D1105),TRANSPOSE(COLUMN('Pre-transfer 2023 Points'!$E$16:$L$27)^0)),0))</f>
        <v>#N/A</v>
      </c>
    </row>
    <row r="1106">
      <c r="A1106" s="4">
        <v>1105.0</v>
      </c>
      <c r="B1106" s="4">
        <v>1435.0</v>
      </c>
      <c r="C1106" s="4" t="s">
        <v>5655</v>
      </c>
      <c r="D1106" s="4" t="s">
        <v>7392</v>
      </c>
      <c r="E1106" s="4" t="s">
        <v>208</v>
      </c>
      <c r="F1106" s="4">
        <v>14.0</v>
      </c>
      <c r="G1106" s="11"/>
      <c r="I1106" t="str">
        <f t="array" ref="I1106">INDEX('Pre-transfer 2023 Points'!$D$16:$D$27,MATCH(1,MMULT(--('Pre-transfer 2023 Points'!$E$16:$L$27=D1106),TRANSPOSE(COLUMN('Pre-transfer 2023 Points'!$E$16:$L$27)^0)),0))</f>
        <v>#N/A</v>
      </c>
    </row>
    <row r="1107">
      <c r="A1107" s="4">
        <v>1106.0</v>
      </c>
      <c r="B1107" s="4">
        <v>890.0</v>
      </c>
      <c r="C1107" s="4" t="s">
        <v>1145</v>
      </c>
      <c r="D1107" s="4" t="s">
        <v>7595</v>
      </c>
      <c r="E1107" s="4" t="s">
        <v>4716</v>
      </c>
      <c r="F1107" s="4">
        <v>14.0</v>
      </c>
      <c r="G1107" s="11"/>
      <c r="I1107" t="str">
        <f t="array" ref="I1107">INDEX('Pre-transfer 2023 Points'!$D$16:$D$27,MATCH(1,MMULT(--('Pre-transfer 2023 Points'!$E$16:$L$27=D1107),TRANSPOSE(COLUMN('Pre-transfer 2023 Points'!$E$16:$L$27)^0)),0))</f>
        <v>#N/A</v>
      </c>
    </row>
    <row r="1108">
      <c r="A1108" s="4">
        <v>1107.0</v>
      </c>
      <c r="B1108" s="4"/>
      <c r="C1108" s="4" t="s">
        <v>5776</v>
      </c>
      <c r="D1108" s="4" t="s">
        <v>6980</v>
      </c>
      <c r="E1108" s="4" t="s">
        <v>8695</v>
      </c>
      <c r="F1108" s="4">
        <v>14.0</v>
      </c>
      <c r="G1108" s="11"/>
      <c r="I1108" t="str">
        <f t="array" ref="I1108">INDEX('Pre-transfer 2023 Points'!$D$16:$D$27,MATCH(1,MMULT(--('Pre-transfer 2023 Points'!$E$16:$L$27=D1108),TRANSPOSE(COLUMN('Pre-transfer 2023 Points'!$E$16:$L$27)^0)),0))</f>
        <v>#N/A</v>
      </c>
    </row>
    <row r="1109">
      <c r="A1109" s="4">
        <v>1108.0</v>
      </c>
      <c r="B1109" s="4">
        <v>856.0</v>
      </c>
      <c r="C1109" s="4" t="s">
        <v>837</v>
      </c>
      <c r="D1109" s="4" t="s">
        <v>6778</v>
      </c>
      <c r="E1109" s="4" t="s">
        <v>4716</v>
      </c>
      <c r="F1109" s="4">
        <v>14.0</v>
      </c>
      <c r="G1109" s="11"/>
      <c r="I1109" t="str">
        <f t="array" ref="I1109">INDEX('Pre-transfer 2023 Points'!$D$16:$D$27,MATCH(1,MMULT(--('Pre-transfer 2023 Points'!$E$16:$L$27=D1109),TRANSPOSE(COLUMN('Pre-transfer 2023 Points'!$E$16:$L$27)^0)),0))</f>
        <v>#N/A</v>
      </c>
    </row>
    <row r="1110">
      <c r="A1110" s="4">
        <v>1109.0</v>
      </c>
      <c r="B1110" s="4">
        <v>2306.0</v>
      </c>
      <c r="C1110" s="4" t="s">
        <v>8741</v>
      </c>
      <c r="D1110" s="4" t="s">
        <v>7588</v>
      </c>
      <c r="E1110" s="4" t="s">
        <v>5785</v>
      </c>
      <c r="F1110" s="4">
        <v>14.0</v>
      </c>
      <c r="G1110" s="11"/>
      <c r="I1110" t="str">
        <f t="array" ref="I1110">INDEX('Pre-transfer 2023 Points'!$D$16:$D$27,MATCH(1,MMULT(--('Pre-transfer 2023 Points'!$E$16:$L$27=D1110),TRANSPOSE(COLUMN('Pre-transfer 2023 Points'!$E$16:$L$27)^0)),0))</f>
        <v>#N/A</v>
      </c>
    </row>
    <row r="1111">
      <c r="A1111" s="4">
        <v>1110.0</v>
      </c>
      <c r="B1111" s="12"/>
      <c r="C1111" s="4" t="s">
        <v>5776</v>
      </c>
      <c r="D1111" s="4" t="s">
        <v>7265</v>
      </c>
      <c r="E1111" s="12"/>
      <c r="F1111" s="4">
        <v>14.0</v>
      </c>
      <c r="G1111" s="11"/>
      <c r="I1111" t="str">
        <f t="array" ref="I1111">INDEX('Pre-transfer 2023 Points'!$D$16:$D$27,MATCH(1,MMULT(--('Pre-transfer 2023 Points'!$E$16:$L$27=D1111),TRANSPOSE(COLUMN('Pre-transfer 2023 Points'!$E$16:$L$27)^0)),0))</f>
        <v>#N/A</v>
      </c>
    </row>
    <row r="1112">
      <c r="A1112" s="4">
        <v>1111.0</v>
      </c>
      <c r="B1112" s="4"/>
      <c r="C1112" s="4" t="s">
        <v>5776</v>
      </c>
      <c r="D1112" s="4" t="s">
        <v>7589</v>
      </c>
      <c r="E1112" s="4" t="s">
        <v>4600</v>
      </c>
      <c r="F1112" s="4">
        <v>14.0</v>
      </c>
      <c r="G1112" s="11"/>
      <c r="I1112" t="str">
        <f t="array" ref="I1112">INDEX('Pre-transfer 2023 Points'!$D$16:$D$27,MATCH(1,MMULT(--('Pre-transfer 2023 Points'!$E$16:$L$27=D1112),TRANSPOSE(COLUMN('Pre-transfer 2023 Points'!$E$16:$L$27)^0)),0))</f>
        <v>#N/A</v>
      </c>
    </row>
    <row r="1113">
      <c r="A1113" s="4">
        <v>1112.0</v>
      </c>
      <c r="B1113" s="4">
        <v>1267.0</v>
      </c>
      <c r="C1113" s="4" t="s">
        <v>1836</v>
      </c>
      <c r="D1113" s="4" t="s">
        <v>6906</v>
      </c>
      <c r="E1113" s="4" t="s">
        <v>143</v>
      </c>
      <c r="F1113" s="4">
        <v>14.0</v>
      </c>
      <c r="G1113" s="11"/>
      <c r="I1113" t="str">
        <f t="array" ref="I1113">INDEX('Pre-transfer 2023 Points'!$D$16:$D$27,MATCH(1,MMULT(--('Pre-transfer 2023 Points'!$E$16:$L$27=D1113),TRANSPOSE(COLUMN('Pre-transfer 2023 Points'!$E$16:$L$27)^0)),0))</f>
        <v>#N/A</v>
      </c>
    </row>
    <row r="1114">
      <c r="A1114" s="4">
        <v>1113.0</v>
      </c>
      <c r="B1114" s="4"/>
      <c r="C1114" s="4" t="s">
        <v>5776</v>
      </c>
      <c r="D1114" s="4" t="s">
        <v>7581</v>
      </c>
      <c r="E1114" s="4" t="s">
        <v>5857</v>
      </c>
      <c r="F1114" s="4">
        <v>14.0</v>
      </c>
      <c r="G1114" s="11"/>
      <c r="I1114" t="str">
        <f t="array" ref="I1114">INDEX('Pre-transfer 2023 Points'!$D$16:$D$27,MATCH(1,MMULT(--('Pre-transfer 2023 Points'!$E$16:$L$27=D1114),TRANSPOSE(COLUMN('Pre-transfer 2023 Points'!$E$16:$L$27)^0)),0))</f>
        <v>#N/A</v>
      </c>
    </row>
    <row r="1115">
      <c r="A1115" s="4">
        <v>1114.0</v>
      </c>
      <c r="B1115" s="4"/>
      <c r="C1115" s="4" t="s">
        <v>5776</v>
      </c>
      <c r="D1115" s="4" t="s">
        <v>7580</v>
      </c>
      <c r="E1115" s="4" t="s">
        <v>8814</v>
      </c>
      <c r="F1115" s="4">
        <v>14.0</v>
      </c>
      <c r="G1115" s="11"/>
      <c r="I1115" t="str">
        <f t="array" ref="I1115">INDEX('Pre-transfer 2023 Points'!$D$16:$D$27,MATCH(1,MMULT(--('Pre-transfer 2023 Points'!$E$16:$L$27=D1115),TRANSPOSE(COLUMN('Pre-transfer 2023 Points'!$E$16:$L$27)^0)),0))</f>
        <v>#N/A</v>
      </c>
    </row>
    <row r="1116">
      <c r="A1116" s="4">
        <v>1115.0</v>
      </c>
      <c r="B1116" s="4">
        <v>575.0</v>
      </c>
      <c r="C1116" s="4" t="s">
        <v>1665</v>
      </c>
      <c r="D1116" s="4" t="s">
        <v>7579</v>
      </c>
      <c r="E1116" s="4" t="s">
        <v>8707</v>
      </c>
      <c r="F1116" s="4">
        <v>14.0</v>
      </c>
      <c r="G1116" s="11"/>
      <c r="I1116" t="str">
        <f t="array" ref="I1116">INDEX('Pre-transfer 2023 Points'!$D$16:$D$27,MATCH(1,MMULT(--('Pre-transfer 2023 Points'!$E$16:$L$27=D1116),TRANSPOSE(COLUMN('Pre-transfer 2023 Points'!$E$16:$L$27)^0)),0))</f>
        <v>#N/A</v>
      </c>
    </row>
    <row r="1117">
      <c r="A1117" s="4">
        <v>1116.0</v>
      </c>
      <c r="B1117" s="4">
        <v>858.0</v>
      </c>
      <c r="C1117" s="4" t="s">
        <v>4513</v>
      </c>
      <c r="D1117" s="4" t="s">
        <v>7583</v>
      </c>
      <c r="E1117" s="4" t="s">
        <v>8688</v>
      </c>
      <c r="F1117" s="4">
        <v>14.0</v>
      </c>
      <c r="G1117" s="11"/>
      <c r="I1117" t="str">
        <f t="array" ref="I1117">INDEX('Pre-transfer 2023 Points'!$D$16:$D$27,MATCH(1,MMULT(--('Pre-transfer 2023 Points'!$E$16:$L$27=D1117),TRANSPOSE(COLUMN('Pre-transfer 2023 Points'!$E$16:$L$27)^0)),0))</f>
        <v>#N/A</v>
      </c>
    </row>
    <row r="1118">
      <c r="A1118" s="4">
        <v>1117.0</v>
      </c>
      <c r="B1118" s="4"/>
      <c r="C1118" s="4" t="s">
        <v>5776</v>
      </c>
      <c r="D1118" s="4" t="s">
        <v>7796</v>
      </c>
      <c r="E1118" s="12"/>
      <c r="F1118" s="4">
        <v>14.0</v>
      </c>
      <c r="G1118" s="11"/>
      <c r="I1118" t="str">
        <f t="array" ref="I1118">INDEX('Pre-transfer 2023 Points'!$D$16:$D$27,MATCH(1,MMULT(--('Pre-transfer 2023 Points'!$E$16:$L$27=D1118),TRANSPOSE(COLUMN('Pre-transfer 2023 Points'!$E$16:$L$27)^0)),0))</f>
        <v>#N/A</v>
      </c>
    </row>
    <row r="1119">
      <c r="A1119" s="4">
        <v>1118.0</v>
      </c>
      <c r="B1119" s="4">
        <v>1531.0</v>
      </c>
      <c r="C1119" s="4" t="s">
        <v>463</v>
      </c>
      <c r="D1119" s="4" t="s">
        <v>7584</v>
      </c>
      <c r="E1119" s="4" t="s">
        <v>8690</v>
      </c>
      <c r="F1119" s="4">
        <v>14.0</v>
      </c>
      <c r="G1119" s="11"/>
      <c r="I1119" t="str">
        <f t="array" ref="I1119">INDEX('Pre-transfer 2023 Points'!$D$16:$D$27,MATCH(1,MMULT(--('Pre-transfer 2023 Points'!$E$16:$L$27=D1119),TRANSPOSE(COLUMN('Pre-transfer 2023 Points'!$E$16:$L$27)^0)),0))</f>
        <v>#N/A</v>
      </c>
    </row>
    <row r="1120">
      <c r="A1120" s="4">
        <v>1119.0</v>
      </c>
      <c r="B1120" s="4"/>
      <c r="C1120" s="4" t="s">
        <v>5776</v>
      </c>
      <c r="D1120" s="4" t="s">
        <v>7591</v>
      </c>
      <c r="E1120" s="4" t="s">
        <v>5147</v>
      </c>
      <c r="F1120" s="4">
        <v>14.0</v>
      </c>
      <c r="G1120" s="11"/>
      <c r="I1120" t="str">
        <f t="array" ref="I1120">INDEX('Pre-transfer 2023 Points'!$D$16:$D$27,MATCH(1,MMULT(--('Pre-transfer 2023 Points'!$E$16:$L$27=D1120),TRANSPOSE(COLUMN('Pre-transfer 2023 Points'!$E$16:$L$27)^0)),0))</f>
        <v>#N/A</v>
      </c>
    </row>
    <row r="1121">
      <c r="A1121" s="4">
        <v>1120.0</v>
      </c>
      <c r="B1121" s="4">
        <v>2199.0</v>
      </c>
      <c r="C1121" s="4" t="s">
        <v>4775</v>
      </c>
      <c r="D1121" s="4" t="s">
        <v>6426</v>
      </c>
      <c r="E1121" s="4" t="s">
        <v>8594</v>
      </c>
      <c r="F1121" s="4">
        <v>14.0</v>
      </c>
      <c r="G1121" s="11"/>
      <c r="I1121" t="str">
        <f t="array" ref="I1121">INDEX('Pre-transfer 2023 Points'!$D$16:$D$27,MATCH(1,MMULT(--('Pre-transfer 2023 Points'!$E$16:$L$27=D1121),TRANSPOSE(COLUMN('Pre-transfer 2023 Points'!$E$16:$L$27)^0)),0))</f>
        <v>#N/A</v>
      </c>
    </row>
    <row r="1122">
      <c r="A1122" s="4">
        <v>1121.0</v>
      </c>
      <c r="B1122" s="4">
        <v>1775.0</v>
      </c>
      <c r="C1122" s="4" t="s">
        <v>4772</v>
      </c>
      <c r="D1122" s="4" t="s">
        <v>7485</v>
      </c>
      <c r="E1122" s="4" t="s">
        <v>102</v>
      </c>
      <c r="F1122" s="4">
        <v>14.0</v>
      </c>
      <c r="G1122" s="11"/>
      <c r="I1122" t="str">
        <f t="array" ref="I1122">INDEX('Pre-transfer 2023 Points'!$D$16:$D$27,MATCH(1,MMULT(--('Pre-transfer 2023 Points'!$E$16:$L$27=D1122),TRANSPOSE(COLUMN('Pre-transfer 2023 Points'!$E$16:$L$27)^0)),0))</f>
        <v>#N/A</v>
      </c>
    </row>
    <row r="1123">
      <c r="A1123" s="4">
        <v>1122.0</v>
      </c>
      <c r="B1123" s="4">
        <v>266.0</v>
      </c>
      <c r="C1123" s="4" t="s">
        <v>6007</v>
      </c>
      <c r="D1123" s="4" t="s">
        <v>6603</v>
      </c>
      <c r="E1123" s="4" t="s">
        <v>8588</v>
      </c>
      <c r="F1123" s="4">
        <v>14.0</v>
      </c>
      <c r="G1123" s="11"/>
      <c r="I1123" t="str">
        <f t="array" ref="I1123">INDEX('Pre-transfer 2023 Points'!$D$16:$D$27,MATCH(1,MMULT(--('Pre-transfer 2023 Points'!$E$16:$L$27=D1123),TRANSPOSE(COLUMN('Pre-transfer 2023 Points'!$E$16:$L$27)^0)),0))</f>
        <v>#N/A</v>
      </c>
    </row>
    <row r="1124">
      <c r="A1124" s="4">
        <v>1123.0</v>
      </c>
      <c r="B1124" s="4">
        <v>1698.0</v>
      </c>
      <c r="C1124" s="4" t="s">
        <v>9052</v>
      </c>
      <c r="D1124" s="4" t="s">
        <v>7061</v>
      </c>
      <c r="E1124" s="4" t="s">
        <v>6013</v>
      </c>
      <c r="F1124" s="4">
        <v>14.0</v>
      </c>
      <c r="G1124" s="11"/>
      <c r="I1124" t="str">
        <f t="array" ref="I1124">INDEX('Pre-transfer 2023 Points'!$D$16:$D$27,MATCH(1,MMULT(--('Pre-transfer 2023 Points'!$E$16:$L$27=D1124),TRANSPOSE(COLUMN('Pre-transfer 2023 Points'!$E$16:$L$27)^0)),0))</f>
        <v>#N/A</v>
      </c>
    </row>
    <row r="1125">
      <c r="A1125" s="4">
        <v>1124.0</v>
      </c>
      <c r="B1125" s="4"/>
      <c r="C1125" s="4" t="s">
        <v>5776</v>
      </c>
      <c r="D1125" s="4" t="s">
        <v>7592</v>
      </c>
      <c r="E1125" s="4" t="s">
        <v>8690</v>
      </c>
      <c r="F1125" s="4">
        <v>14.0</v>
      </c>
      <c r="G1125" s="11"/>
      <c r="I1125" t="str">
        <f t="array" ref="I1125">INDEX('Pre-transfer 2023 Points'!$D$16:$D$27,MATCH(1,MMULT(--('Pre-transfer 2023 Points'!$E$16:$L$27=D1125),TRANSPOSE(COLUMN('Pre-transfer 2023 Points'!$E$16:$L$27)^0)),0))</f>
        <v>#N/A</v>
      </c>
    </row>
    <row r="1126">
      <c r="A1126" s="4">
        <v>1125.0</v>
      </c>
      <c r="B1126" s="4"/>
      <c r="C1126" s="4" t="s">
        <v>5776</v>
      </c>
      <c r="D1126" s="4" t="s">
        <v>7586</v>
      </c>
      <c r="E1126" s="4" t="s">
        <v>588</v>
      </c>
      <c r="F1126" s="4">
        <v>14.0</v>
      </c>
      <c r="G1126" s="11"/>
      <c r="I1126" t="str">
        <f t="array" ref="I1126">INDEX('Pre-transfer 2023 Points'!$D$16:$D$27,MATCH(1,MMULT(--('Pre-transfer 2023 Points'!$E$16:$L$27=D1126),TRANSPOSE(COLUMN('Pre-transfer 2023 Points'!$E$16:$L$27)^0)),0))</f>
        <v>#N/A</v>
      </c>
    </row>
    <row r="1127">
      <c r="A1127" s="4">
        <v>1126.0</v>
      </c>
      <c r="B1127" s="4"/>
      <c r="C1127" s="4" t="s">
        <v>5776</v>
      </c>
      <c r="D1127" s="4" t="s">
        <v>6929</v>
      </c>
      <c r="E1127" s="4" t="s">
        <v>1658</v>
      </c>
      <c r="F1127" s="4">
        <v>14.0</v>
      </c>
      <c r="G1127" s="11"/>
      <c r="I1127" t="str">
        <f t="array" ref="I1127">INDEX('Pre-transfer 2023 Points'!$D$16:$D$27,MATCH(1,MMULT(--('Pre-transfer 2023 Points'!$E$16:$L$27=D1127),TRANSPOSE(COLUMN('Pre-transfer 2023 Points'!$E$16:$L$27)^0)),0))</f>
        <v>#N/A</v>
      </c>
    </row>
    <row r="1128">
      <c r="A1128" s="4">
        <v>1127.0</v>
      </c>
      <c r="B1128" s="4">
        <v>989.0</v>
      </c>
      <c r="C1128" s="4" t="s">
        <v>1516</v>
      </c>
      <c r="D1128" s="4" t="s">
        <v>7005</v>
      </c>
      <c r="E1128" s="4" t="s">
        <v>4626</v>
      </c>
      <c r="F1128" s="4">
        <v>14.0</v>
      </c>
      <c r="G1128" s="11"/>
      <c r="I1128" t="str">
        <f t="array" ref="I1128">INDEX('Pre-transfer 2023 Points'!$D$16:$D$27,MATCH(1,MMULT(--('Pre-transfer 2023 Points'!$E$16:$L$27=D1128),TRANSPOSE(COLUMN('Pre-transfer 2023 Points'!$E$16:$L$27)^0)),0))</f>
        <v>#N/A</v>
      </c>
    </row>
    <row r="1129">
      <c r="A1129" s="4">
        <v>1128.0</v>
      </c>
      <c r="B1129" s="4">
        <v>733.0</v>
      </c>
      <c r="C1129" s="4" t="s">
        <v>8784</v>
      </c>
      <c r="D1129" s="4" t="s">
        <v>7522</v>
      </c>
      <c r="E1129" s="4" t="s">
        <v>8801</v>
      </c>
      <c r="F1129" s="4">
        <v>14.0</v>
      </c>
      <c r="G1129" s="11"/>
      <c r="I1129" t="str">
        <f t="array" ref="I1129">INDEX('Pre-transfer 2023 Points'!$D$16:$D$27,MATCH(1,MMULT(--('Pre-transfer 2023 Points'!$E$16:$L$27=D1129),TRANSPOSE(COLUMN('Pre-transfer 2023 Points'!$E$16:$L$27)^0)),0))</f>
        <v>#N/A</v>
      </c>
    </row>
    <row r="1130">
      <c r="A1130" s="4">
        <v>1129.0</v>
      </c>
      <c r="B1130" s="12"/>
      <c r="C1130" s="4" t="s">
        <v>5776</v>
      </c>
      <c r="D1130" s="4" t="s">
        <v>7211</v>
      </c>
      <c r="E1130" s="4" t="s">
        <v>8600</v>
      </c>
      <c r="F1130" s="4">
        <v>14.0</v>
      </c>
      <c r="G1130" s="11"/>
      <c r="I1130" t="str">
        <f t="array" ref="I1130">INDEX('Pre-transfer 2023 Points'!$D$16:$D$27,MATCH(1,MMULT(--('Pre-transfer 2023 Points'!$E$16:$L$27=D1130),TRANSPOSE(COLUMN('Pre-transfer 2023 Points'!$E$16:$L$27)^0)),0))</f>
        <v>#N/A</v>
      </c>
    </row>
    <row r="1131">
      <c r="A1131" s="4">
        <v>1130.0</v>
      </c>
      <c r="B1131" s="12"/>
      <c r="C1131" s="4" t="s">
        <v>5776</v>
      </c>
      <c r="D1131" s="4" t="s">
        <v>6889</v>
      </c>
      <c r="E1131" s="4" t="s">
        <v>324</v>
      </c>
      <c r="F1131" s="4">
        <v>14.0</v>
      </c>
      <c r="G1131" s="11"/>
      <c r="I1131" t="str">
        <f t="array" ref="I1131">INDEX('Pre-transfer 2023 Points'!$D$16:$D$27,MATCH(1,MMULT(--('Pre-transfer 2023 Points'!$E$16:$L$27=D1131),TRANSPOSE(COLUMN('Pre-transfer 2023 Points'!$E$16:$L$27)^0)),0))</f>
        <v>#N/A</v>
      </c>
    </row>
    <row r="1132">
      <c r="A1132" s="4">
        <v>1131.0</v>
      </c>
      <c r="B1132" s="4">
        <v>1820.0</v>
      </c>
      <c r="C1132" s="4" t="s">
        <v>4746</v>
      </c>
      <c r="D1132" s="4" t="s">
        <v>7590</v>
      </c>
      <c r="E1132" s="4"/>
      <c r="F1132" s="4">
        <v>14.0</v>
      </c>
      <c r="G1132" s="11"/>
      <c r="I1132" t="str">
        <f t="array" ref="I1132">INDEX('Pre-transfer 2023 Points'!$D$16:$D$27,MATCH(1,MMULT(--('Pre-transfer 2023 Points'!$E$16:$L$27=D1132),TRANSPOSE(COLUMN('Pre-transfer 2023 Points'!$E$16:$L$27)^0)),0))</f>
        <v>#N/A</v>
      </c>
    </row>
    <row r="1133">
      <c r="A1133" s="4">
        <v>1132.0</v>
      </c>
      <c r="B1133" s="4">
        <v>534.0</v>
      </c>
      <c r="C1133" s="4" t="s">
        <v>5159</v>
      </c>
      <c r="D1133" s="4" t="s">
        <v>7373</v>
      </c>
      <c r="E1133" s="4" t="s">
        <v>4330</v>
      </c>
      <c r="F1133" s="4">
        <v>14.0</v>
      </c>
      <c r="G1133" s="11"/>
      <c r="I1133" t="str">
        <f t="array" ref="I1133">INDEX('Pre-transfer 2023 Points'!$D$16:$D$27,MATCH(1,MMULT(--('Pre-transfer 2023 Points'!$E$16:$L$27=D1133),TRANSPOSE(COLUMN('Pre-transfer 2023 Points'!$E$16:$L$27)^0)),0))</f>
        <v>#N/A</v>
      </c>
    </row>
    <row r="1134">
      <c r="A1134" s="4">
        <v>1133.0</v>
      </c>
      <c r="B1134" s="4">
        <v>1556.0</v>
      </c>
      <c r="C1134" s="4" t="s">
        <v>899</v>
      </c>
      <c r="D1134" s="4" t="s">
        <v>6898</v>
      </c>
      <c r="E1134" s="4" t="s">
        <v>8641</v>
      </c>
      <c r="F1134" s="4">
        <v>14.0</v>
      </c>
      <c r="G1134" s="11"/>
      <c r="I1134" t="str">
        <f t="array" ref="I1134">INDEX('Pre-transfer 2023 Points'!$D$16:$D$27,MATCH(1,MMULT(--('Pre-transfer 2023 Points'!$E$16:$L$27=D1134),TRANSPOSE(COLUMN('Pre-transfer 2023 Points'!$E$16:$L$27)^0)),0))</f>
        <v>#N/A</v>
      </c>
    </row>
    <row r="1135">
      <c r="A1135" s="4">
        <v>1134.0</v>
      </c>
      <c r="B1135" s="4">
        <v>815.0</v>
      </c>
      <c r="C1135" s="4" t="s">
        <v>5266</v>
      </c>
      <c r="D1135" s="4" t="s">
        <v>7284</v>
      </c>
      <c r="E1135" s="4" t="s">
        <v>115</v>
      </c>
      <c r="F1135" s="4">
        <v>14.0</v>
      </c>
      <c r="G1135" s="11"/>
      <c r="I1135" t="str">
        <f t="array" ref="I1135">INDEX('Pre-transfer 2023 Points'!$D$16:$D$27,MATCH(1,MMULT(--('Pre-transfer 2023 Points'!$E$16:$L$27=D1135),TRANSPOSE(COLUMN('Pre-transfer 2023 Points'!$E$16:$L$27)^0)),0))</f>
        <v>#N/A</v>
      </c>
    </row>
    <row r="1136">
      <c r="A1136" s="4">
        <v>1135.0</v>
      </c>
      <c r="B1136" s="12"/>
      <c r="C1136" s="4" t="s">
        <v>5776</v>
      </c>
      <c r="D1136" s="4" t="s">
        <v>7587</v>
      </c>
      <c r="E1136" s="4" t="s">
        <v>5822</v>
      </c>
      <c r="F1136" s="4">
        <v>14.0</v>
      </c>
      <c r="G1136" s="11"/>
      <c r="I1136" t="str">
        <f t="array" ref="I1136">INDEX('Pre-transfer 2023 Points'!$D$16:$D$27,MATCH(1,MMULT(--('Pre-transfer 2023 Points'!$E$16:$L$27=D1136),TRANSPOSE(COLUMN('Pre-transfer 2023 Points'!$E$16:$L$27)^0)),0))</f>
        <v>#N/A</v>
      </c>
    </row>
    <row r="1137">
      <c r="A1137" s="4">
        <v>1136.0</v>
      </c>
      <c r="B1137" s="4">
        <v>1085.0</v>
      </c>
      <c r="C1137" s="4" t="s">
        <v>1799</v>
      </c>
      <c r="D1137" s="4" t="s">
        <v>7578</v>
      </c>
      <c r="E1137" s="12"/>
      <c r="F1137" s="4">
        <v>14.0</v>
      </c>
      <c r="G1137" s="11"/>
      <c r="I1137" t="str">
        <f t="array" ref="I1137">INDEX('Pre-transfer 2023 Points'!$D$16:$D$27,MATCH(1,MMULT(--('Pre-transfer 2023 Points'!$E$16:$L$27=D1137),TRANSPOSE(COLUMN('Pre-transfer 2023 Points'!$E$16:$L$27)^0)),0))</f>
        <v>#N/A</v>
      </c>
    </row>
    <row r="1138">
      <c r="A1138" s="4">
        <v>1137.0</v>
      </c>
      <c r="B1138" s="4">
        <v>1995.0</v>
      </c>
      <c r="C1138" s="4" t="s">
        <v>4837</v>
      </c>
      <c r="D1138" s="4" t="s">
        <v>7576</v>
      </c>
      <c r="E1138" s="4" t="s">
        <v>4608</v>
      </c>
      <c r="F1138" s="4">
        <v>14.0</v>
      </c>
      <c r="G1138" s="11"/>
      <c r="I1138" t="str">
        <f t="array" ref="I1138">INDEX('Pre-transfer 2023 Points'!$D$16:$D$27,MATCH(1,MMULT(--('Pre-transfer 2023 Points'!$E$16:$L$27=D1138),TRANSPOSE(COLUMN('Pre-transfer 2023 Points'!$E$16:$L$27)^0)),0))</f>
        <v>#N/A</v>
      </c>
    </row>
    <row r="1139">
      <c r="A1139" s="4">
        <v>1138.0</v>
      </c>
      <c r="B1139" s="4">
        <v>936.0</v>
      </c>
      <c r="C1139" s="4" t="s">
        <v>4517</v>
      </c>
      <c r="D1139" s="4" t="s">
        <v>7421</v>
      </c>
      <c r="E1139" s="4" t="s">
        <v>115</v>
      </c>
      <c r="F1139" s="4">
        <v>13.0</v>
      </c>
      <c r="G1139" s="11"/>
      <c r="I1139" t="str">
        <f t="array" ref="I1139">INDEX('Pre-transfer 2023 Points'!$D$16:$D$27,MATCH(1,MMULT(--('Pre-transfer 2023 Points'!$E$16:$L$27=D1139),TRANSPOSE(COLUMN('Pre-transfer 2023 Points'!$E$16:$L$27)^0)),0))</f>
        <v>#N/A</v>
      </c>
    </row>
    <row r="1140">
      <c r="A1140" s="4">
        <v>1139.0</v>
      </c>
      <c r="B1140" s="4">
        <v>517.0</v>
      </c>
      <c r="C1140" s="4" t="s">
        <v>6038</v>
      </c>
      <c r="D1140" s="4" t="s">
        <v>7611</v>
      </c>
      <c r="E1140" s="4" t="s">
        <v>143</v>
      </c>
      <c r="F1140" s="4">
        <v>13.0</v>
      </c>
      <c r="G1140" s="11"/>
      <c r="I1140" t="str">
        <f t="array" ref="I1140">INDEX('Pre-transfer 2023 Points'!$D$16:$D$27,MATCH(1,MMULT(--('Pre-transfer 2023 Points'!$E$16:$L$27=D1140),TRANSPOSE(COLUMN('Pre-transfer 2023 Points'!$E$16:$L$27)^0)),0))</f>
        <v>#N/A</v>
      </c>
    </row>
    <row r="1141">
      <c r="A1141" s="4">
        <v>1140.0</v>
      </c>
      <c r="B1141" s="4">
        <v>1896.0</v>
      </c>
      <c r="C1141" s="4" t="s">
        <v>5071</v>
      </c>
      <c r="D1141" s="4" t="s">
        <v>7613</v>
      </c>
      <c r="E1141" s="4" t="s">
        <v>757</v>
      </c>
      <c r="F1141" s="4">
        <v>13.0</v>
      </c>
      <c r="G1141" s="11"/>
      <c r="I1141" t="str">
        <f t="array" ref="I1141">INDEX('Pre-transfer 2023 Points'!$D$16:$D$27,MATCH(1,MMULT(--('Pre-transfer 2023 Points'!$E$16:$L$27=D1141),TRANSPOSE(COLUMN('Pre-transfer 2023 Points'!$E$16:$L$27)^0)),0))</f>
        <v>#N/A</v>
      </c>
    </row>
    <row r="1142">
      <c r="A1142" s="4">
        <v>1141.0</v>
      </c>
      <c r="B1142" s="4">
        <v>1252.0</v>
      </c>
      <c r="C1142" s="4" t="s">
        <v>303</v>
      </c>
      <c r="D1142" s="4" t="s">
        <v>7427</v>
      </c>
      <c r="E1142" s="4" t="s">
        <v>8668</v>
      </c>
      <c r="F1142" s="4">
        <v>13.0</v>
      </c>
      <c r="G1142" s="11"/>
      <c r="I1142" t="str">
        <f t="array" ref="I1142">INDEX('Pre-transfer 2023 Points'!$D$16:$D$27,MATCH(1,MMULT(--('Pre-transfer 2023 Points'!$E$16:$L$27=D1142),TRANSPOSE(COLUMN('Pre-transfer 2023 Points'!$E$16:$L$27)^0)),0))</f>
        <v>#N/A</v>
      </c>
    </row>
    <row r="1143">
      <c r="A1143" s="4">
        <v>1142.0</v>
      </c>
      <c r="B1143" s="4">
        <v>597.0</v>
      </c>
      <c r="C1143" s="4" t="s">
        <v>5917</v>
      </c>
      <c r="D1143" s="4" t="s">
        <v>7538</v>
      </c>
      <c r="E1143" s="4" t="s">
        <v>8777</v>
      </c>
      <c r="F1143" s="4">
        <v>13.0</v>
      </c>
      <c r="G1143" s="11"/>
      <c r="I1143" t="str">
        <f t="array" ref="I1143">INDEX('Pre-transfer 2023 Points'!$D$16:$D$27,MATCH(1,MMULT(--('Pre-transfer 2023 Points'!$E$16:$L$27=D1143),TRANSPOSE(COLUMN('Pre-transfer 2023 Points'!$E$16:$L$27)^0)),0))</f>
        <v>#N/A</v>
      </c>
    </row>
    <row r="1144">
      <c r="A1144" s="4">
        <v>1143.0</v>
      </c>
      <c r="B1144" s="4">
        <v>1208.0</v>
      </c>
      <c r="C1144" s="4" t="s">
        <v>397</v>
      </c>
      <c r="D1144" s="4" t="s">
        <v>7317</v>
      </c>
      <c r="E1144" s="4" t="s">
        <v>8613</v>
      </c>
      <c r="F1144" s="4">
        <v>13.0</v>
      </c>
      <c r="G1144" s="11"/>
      <c r="I1144" t="str">
        <f t="array" ref="I1144">INDEX('Pre-transfer 2023 Points'!$D$16:$D$27,MATCH(1,MMULT(--('Pre-transfer 2023 Points'!$E$16:$L$27=D1144),TRANSPOSE(COLUMN('Pre-transfer 2023 Points'!$E$16:$L$27)^0)),0))</f>
        <v>#N/A</v>
      </c>
    </row>
    <row r="1145">
      <c r="A1145" s="4">
        <v>1144.0</v>
      </c>
      <c r="B1145" s="12"/>
      <c r="C1145" s="4" t="s">
        <v>5776</v>
      </c>
      <c r="D1145" s="4" t="s">
        <v>7615</v>
      </c>
      <c r="E1145" s="4" t="s">
        <v>1091</v>
      </c>
      <c r="F1145" s="4">
        <v>13.0</v>
      </c>
      <c r="G1145" s="11"/>
      <c r="I1145" t="str">
        <f t="array" ref="I1145">INDEX('Pre-transfer 2023 Points'!$D$16:$D$27,MATCH(1,MMULT(--('Pre-transfer 2023 Points'!$E$16:$L$27=D1145),TRANSPOSE(COLUMN('Pre-transfer 2023 Points'!$E$16:$L$27)^0)),0))</f>
        <v>#N/A</v>
      </c>
    </row>
    <row r="1146">
      <c r="A1146" s="4">
        <v>1145.0</v>
      </c>
      <c r="B1146" s="12"/>
      <c r="C1146" s="4" t="s">
        <v>5776</v>
      </c>
      <c r="D1146" s="4" t="s">
        <v>7607</v>
      </c>
      <c r="E1146" s="4" t="s">
        <v>5220</v>
      </c>
      <c r="F1146" s="4">
        <v>13.0</v>
      </c>
      <c r="G1146" s="11"/>
      <c r="I1146" t="str">
        <f t="array" ref="I1146">INDEX('Pre-transfer 2023 Points'!$D$16:$D$27,MATCH(1,MMULT(--('Pre-transfer 2023 Points'!$E$16:$L$27=D1146),TRANSPOSE(COLUMN('Pre-transfer 2023 Points'!$E$16:$L$27)^0)),0))</f>
        <v>#N/A</v>
      </c>
    </row>
    <row r="1147">
      <c r="A1147" s="4">
        <v>1146.0</v>
      </c>
      <c r="B1147" s="4">
        <v>126.0</v>
      </c>
      <c r="C1147" s="4" t="s">
        <v>9053</v>
      </c>
      <c r="D1147" s="4" t="s">
        <v>6488</v>
      </c>
      <c r="E1147" s="4" t="s">
        <v>5764</v>
      </c>
      <c r="F1147" s="4">
        <v>13.0</v>
      </c>
      <c r="G1147" s="11"/>
      <c r="I1147" t="str">
        <f t="array" ref="I1147">INDEX('Pre-transfer 2023 Points'!$D$16:$D$27,MATCH(1,MMULT(--('Pre-transfer 2023 Points'!$E$16:$L$27=D1147),TRANSPOSE(COLUMN('Pre-transfer 2023 Points'!$E$16:$L$27)^0)),0))</f>
        <v>#N/A</v>
      </c>
    </row>
    <row r="1148">
      <c r="A1148" s="4">
        <v>1147.0</v>
      </c>
      <c r="B1148" s="12"/>
      <c r="C1148" s="4" t="s">
        <v>5776</v>
      </c>
      <c r="D1148" s="4" t="s">
        <v>7616</v>
      </c>
      <c r="E1148" s="4" t="s">
        <v>8818</v>
      </c>
      <c r="F1148" s="4">
        <v>13.0</v>
      </c>
      <c r="G1148" s="11"/>
      <c r="I1148" t="str">
        <f t="array" ref="I1148">INDEX('Pre-transfer 2023 Points'!$D$16:$D$27,MATCH(1,MMULT(--('Pre-transfer 2023 Points'!$E$16:$L$27=D1148),TRANSPOSE(COLUMN('Pre-transfer 2023 Points'!$E$16:$L$27)^0)),0))</f>
        <v>#N/A</v>
      </c>
    </row>
    <row r="1149">
      <c r="A1149" s="4">
        <v>1148.0</v>
      </c>
      <c r="B1149" s="4">
        <v>1038.0</v>
      </c>
      <c r="C1149" s="4" t="s">
        <v>5308</v>
      </c>
      <c r="D1149" s="4" t="s">
        <v>6826</v>
      </c>
      <c r="E1149" s="4" t="s">
        <v>8593</v>
      </c>
      <c r="F1149" s="4">
        <v>13.0</v>
      </c>
      <c r="G1149" s="11"/>
      <c r="I1149" t="str">
        <f t="array" ref="I1149">INDEX('Pre-transfer 2023 Points'!$D$16:$D$27,MATCH(1,MMULT(--('Pre-transfer 2023 Points'!$E$16:$L$27=D1149),TRANSPOSE(COLUMN('Pre-transfer 2023 Points'!$E$16:$L$27)^0)),0))</f>
        <v>#N/A</v>
      </c>
    </row>
    <row r="1150">
      <c r="A1150" s="4">
        <v>1149.0</v>
      </c>
      <c r="B1150" s="4">
        <v>333.0</v>
      </c>
      <c r="C1150" s="4" t="s">
        <v>4768</v>
      </c>
      <c r="D1150" s="4" t="s">
        <v>7419</v>
      </c>
      <c r="E1150" s="4" t="s">
        <v>143</v>
      </c>
      <c r="F1150" s="4">
        <v>13.0</v>
      </c>
      <c r="G1150" s="11"/>
      <c r="I1150" t="str">
        <f t="array" ref="I1150">INDEX('Pre-transfer 2023 Points'!$D$16:$D$27,MATCH(1,MMULT(--('Pre-transfer 2023 Points'!$E$16:$L$27=D1150),TRANSPOSE(COLUMN('Pre-transfer 2023 Points'!$E$16:$L$27)^0)),0))</f>
        <v>#N/A</v>
      </c>
    </row>
    <row r="1151">
      <c r="A1151" s="4">
        <v>1150.0</v>
      </c>
      <c r="B1151" s="4">
        <v>1447.0</v>
      </c>
      <c r="C1151" s="4" t="s">
        <v>5299</v>
      </c>
      <c r="D1151" s="4" t="s">
        <v>7609</v>
      </c>
      <c r="E1151" s="12"/>
      <c r="F1151" s="4">
        <v>13.0</v>
      </c>
      <c r="G1151" s="11"/>
      <c r="I1151" t="str">
        <f t="array" ref="I1151">INDEX('Pre-transfer 2023 Points'!$D$16:$D$27,MATCH(1,MMULT(--('Pre-transfer 2023 Points'!$E$16:$L$27=D1151),TRANSPOSE(COLUMN('Pre-transfer 2023 Points'!$E$16:$L$27)^0)),0))</f>
        <v>#N/A</v>
      </c>
    </row>
    <row r="1152">
      <c r="A1152" s="4">
        <v>1151.0</v>
      </c>
      <c r="B1152" s="12"/>
      <c r="C1152" s="4" t="s">
        <v>5776</v>
      </c>
      <c r="D1152" s="4" t="s">
        <v>7608</v>
      </c>
      <c r="E1152" s="4" t="s">
        <v>5831</v>
      </c>
      <c r="F1152" s="4">
        <v>13.0</v>
      </c>
      <c r="G1152" s="11"/>
      <c r="I1152" t="str">
        <f t="array" ref="I1152">INDEX('Pre-transfer 2023 Points'!$D$16:$D$27,MATCH(1,MMULT(--('Pre-transfer 2023 Points'!$E$16:$L$27=D1152),TRANSPOSE(COLUMN('Pre-transfer 2023 Points'!$E$16:$L$27)^0)),0))</f>
        <v>#N/A</v>
      </c>
    </row>
    <row r="1153">
      <c r="A1153" s="4">
        <v>1152.0</v>
      </c>
      <c r="B1153" s="4">
        <v>950.0</v>
      </c>
      <c r="C1153" s="4" t="s">
        <v>4517</v>
      </c>
      <c r="D1153" s="4" t="s">
        <v>6772</v>
      </c>
      <c r="E1153" s="4" t="s">
        <v>324</v>
      </c>
      <c r="F1153" s="4">
        <v>12.0</v>
      </c>
      <c r="G1153" s="11"/>
      <c r="I1153" t="str">
        <f t="array" ref="I1153">INDEX('Pre-transfer 2023 Points'!$D$16:$D$27,MATCH(1,MMULT(--('Pre-transfer 2023 Points'!$E$16:$L$27=D1153),TRANSPOSE(COLUMN('Pre-transfer 2023 Points'!$E$16:$L$27)^0)),0))</f>
        <v>#N/A</v>
      </c>
    </row>
    <row r="1154">
      <c r="A1154" s="4">
        <v>1153.0</v>
      </c>
      <c r="B1154" s="4">
        <v>985.0</v>
      </c>
      <c r="C1154" s="4" t="s">
        <v>1315</v>
      </c>
      <c r="D1154" s="4" t="s">
        <v>7262</v>
      </c>
      <c r="E1154" s="4" t="s">
        <v>5764</v>
      </c>
      <c r="F1154" s="4">
        <v>12.0</v>
      </c>
      <c r="G1154" s="11"/>
      <c r="I1154" t="str">
        <f t="array" ref="I1154">INDEX('Pre-transfer 2023 Points'!$D$16:$D$27,MATCH(1,MMULT(--('Pre-transfer 2023 Points'!$E$16:$L$27=D1154),TRANSPOSE(COLUMN('Pre-transfer 2023 Points'!$E$16:$L$27)^0)),0))</f>
        <v>#N/A</v>
      </c>
    </row>
    <row r="1155">
      <c r="A1155" s="4">
        <v>1154.0</v>
      </c>
      <c r="B1155" s="4">
        <v>992.0</v>
      </c>
      <c r="C1155" s="4" t="s">
        <v>4717</v>
      </c>
      <c r="D1155" s="4" t="s">
        <v>7261</v>
      </c>
      <c r="E1155" s="4" t="s">
        <v>588</v>
      </c>
      <c r="F1155" s="4">
        <v>12.0</v>
      </c>
      <c r="G1155" s="11"/>
      <c r="I1155" t="str">
        <f t="array" ref="I1155">INDEX('Pre-transfer 2023 Points'!$D$16:$D$27,MATCH(1,MMULT(--('Pre-transfer 2023 Points'!$E$16:$L$27=D1155),TRANSPOSE(COLUMN('Pre-transfer 2023 Points'!$E$16:$L$27)^0)),0))</f>
        <v>#N/A</v>
      </c>
    </row>
    <row r="1156">
      <c r="A1156" s="4">
        <v>1155.0</v>
      </c>
      <c r="B1156" s="4">
        <v>813.0</v>
      </c>
      <c r="C1156" s="4" t="s">
        <v>890</v>
      </c>
      <c r="D1156" s="4" t="s">
        <v>7095</v>
      </c>
      <c r="E1156" s="4" t="s">
        <v>8604</v>
      </c>
      <c r="F1156" s="4">
        <v>12.0</v>
      </c>
      <c r="G1156" s="11"/>
      <c r="I1156" t="str">
        <f t="array" ref="I1156">INDEX('Pre-transfer 2023 Points'!$D$16:$D$27,MATCH(1,MMULT(--('Pre-transfer 2023 Points'!$E$16:$L$27=D1156),TRANSPOSE(COLUMN('Pre-transfer 2023 Points'!$E$16:$L$27)^0)),0))</f>
        <v>#N/A</v>
      </c>
    </row>
    <row r="1157">
      <c r="A1157" s="4">
        <v>1156.0</v>
      </c>
      <c r="B1157" s="4">
        <v>1056.0</v>
      </c>
      <c r="C1157" s="4" t="s">
        <v>687</v>
      </c>
      <c r="D1157" s="4" t="s">
        <v>7332</v>
      </c>
      <c r="E1157" s="4" t="s">
        <v>102</v>
      </c>
      <c r="F1157" s="4">
        <v>12.0</v>
      </c>
      <c r="G1157" s="11"/>
      <c r="I1157" t="str">
        <f t="array" ref="I1157">INDEX('Pre-transfer 2023 Points'!$D$16:$D$27,MATCH(1,MMULT(--('Pre-transfer 2023 Points'!$E$16:$L$27=D1157),TRANSPOSE(COLUMN('Pre-transfer 2023 Points'!$E$16:$L$27)^0)),0))</f>
        <v>#N/A</v>
      </c>
    </row>
    <row r="1158">
      <c r="A1158" s="4">
        <v>1157.0</v>
      </c>
      <c r="B1158" s="12"/>
      <c r="C1158" s="4" t="s">
        <v>5776</v>
      </c>
      <c r="D1158" s="4" t="s">
        <v>6717</v>
      </c>
      <c r="E1158" s="4" t="s">
        <v>5785</v>
      </c>
      <c r="F1158" s="4">
        <v>12.0</v>
      </c>
      <c r="G1158" s="11"/>
      <c r="I1158" t="str">
        <f t="array" ref="I1158">INDEX('Pre-transfer 2023 Points'!$D$16:$D$27,MATCH(1,MMULT(--('Pre-transfer 2023 Points'!$E$16:$L$27=D1158),TRANSPOSE(COLUMN('Pre-transfer 2023 Points'!$E$16:$L$27)^0)),0))</f>
        <v>#N/A</v>
      </c>
    </row>
    <row r="1159">
      <c r="A1159" s="4">
        <v>1158.0</v>
      </c>
      <c r="B1159" s="4"/>
      <c r="C1159" s="4" t="s">
        <v>5776</v>
      </c>
      <c r="D1159" s="4" t="s">
        <v>7620</v>
      </c>
      <c r="E1159" s="4" t="s">
        <v>8668</v>
      </c>
      <c r="F1159" s="4">
        <v>12.0</v>
      </c>
      <c r="G1159" s="11"/>
      <c r="I1159" t="str">
        <f t="array" ref="I1159">INDEX('Pre-transfer 2023 Points'!$D$16:$D$27,MATCH(1,MMULT(--('Pre-transfer 2023 Points'!$E$16:$L$27=D1159),TRANSPOSE(COLUMN('Pre-transfer 2023 Points'!$E$16:$L$27)^0)),0))</f>
        <v>#N/A</v>
      </c>
    </row>
    <row r="1160">
      <c r="A1160" s="4">
        <v>1159.0</v>
      </c>
      <c r="B1160" s="4">
        <v>376.0</v>
      </c>
      <c r="C1160" s="4" t="s">
        <v>9054</v>
      </c>
      <c r="D1160" s="4" t="s">
        <v>7184</v>
      </c>
      <c r="E1160" s="4" t="s">
        <v>8618</v>
      </c>
      <c r="F1160" s="4">
        <v>12.0</v>
      </c>
      <c r="G1160" s="11"/>
      <c r="I1160" t="str">
        <f t="array" ref="I1160">INDEX('Pre-transfer 2023 Points'!$D$16:$D$27,MATCH(1,MMULT(--('Pre-transfer 2023 Points'!$E$16:$L$27=D1160),TRANSPOSE(COLUMN('Pre-transfer 2023 Points'!$E$16:$L$27)^0)),0))</f>
        <v>#N/A</v>
      </c>
    </row>
    <row r="1161">
      <c r="A1161" s="4">
        <v>1160.0</v>
      </c>
      <c r="B1161" s="4"/>
      <c r="C1161" s="4" t="s">
        <v>5776</v>
      </c>
      <c r="D1161" s="4" t="s">
        <v>7344</v>
      </c>
      <c r="E1161" s="4" t="s">
        <v>8661</v>
      </c>
      <c r="F1161" s="4">
        <v>12.0</v>
      </c>
      <c r="G1161" s="11"/>
      <c r="I1161" t="str">
        <f t="array" ref="I1161">INDEX('Pre-transfer 2023 Points'!$D$16:$D$27,MATCH(1,MMULT(--('Pre-transfer 2023 Points'!$E$16:$L$27=D1161),TRANSPOSE(COLUMN('Pre-transfer 2023 Points'!$E$16:$L$27)^0)),0))</f>
        <v>#N/A</v>
      </c>
    </row>
    <row r="1162">
      <c r="A1162" s="4">
        <v>1161.0</v>
      </c>
      <c r="B1162" s="4">
        <v>922.0</v>
      </c>
      <c r="C1162" s="4" t="s">
        <v>1113</v>
      </c>
      <c r="D1162" s="4" t="s">
        <v>6829</v>
      </c>
      <c r="E1162" s="4" t="s">
        <v>388</v>
      </c>
      <c r="F1162" s="4">
        <v>12.0</v>
      </c>
      <c r="G1162" s="11"/>
      <c r="I1162" t="str">
        <f t="array" ref="I1162">INDEX('Pre-transfer 2023 Points'!$D$16:$D$27,MATCH(1,MMULT(--('Pre-transfer 2023 Points'!$E$16:$L$27=D1162),TRANSPOSE(COLUMN('Pre-transfer 2023 Points'!$E$16:$L$27)^0)),0))</f>
        <v>#N/A</v>
      </c>
    </row>
    <row r="1163">
      <c r="A1163" s="4">
        <v>1162.0</v>
      </c>
      <c r="B1163" s="4">
        <v>1341.0</v>
      </c>
      <c r="C1163" s="4" t="s">
        <v>558</v>
      </c>
      <c r="D1163" s="4" t="s">
        <v>7627</v>
      </c>
      <c r="E1163" s="4" t="s">
        <v>5083</v>
      </c>
      <c r="F1163" s="4">
        <v>12.0</v>
      </c>
      <c r="G1163" s="11"/>
      <c r="I1163" t="str">
        <f t="array" ref="I1163">INDEX('Pre-transfer 2023 Points'!$D$16:$D$27,MATCH(1,MMULT(--('Pre-transfer 2023 Points'!$E$16:$L$27=D1163),TRANSPOSE(COLUMN('Pre-transfer 2023 Points'!$E$16:$L$27)^0)),0))</f>
        <v>#N/A</v>
      </c>
    </row>
    <row r="1164">
      <c r="A1164" s="4">
        <v>1163.0</v>
      </c>
      <c r="B1164" s="4">
        <v>346.0</v>
      </c>
      <c r="C1164" s="4" t="s">
        <v>4847</v>
      </c>
      <c r="D1164" s="4" t="s">
        <v>6937</v>
      </c>
      <c r="E1164" s="4" t="s">
        <v>8651</v>
      </c>
      <c r="F1164" s="4">
        <v>12.0</v>
      </c>
      <c r="G1164" s="11"/>
      <c r="I1164" t="str">
        <f t="array" ref="I1164">INDEX('Pre-transfer 2023 Points'!$D$16:$D$27,MATCH(1,MMULT(--('Pre-transfer 2023 Points'!$E$16:$L$27=D1164),TRANSPOSE(COLUMN('Pre-transfer 2023 Points'!$E$16:$L$27)^0)),0))</f>
        <v>#N/A</v>
      </c>
    </row>
    <row r="1165">
      <c r="A1165" s="4">
        <v>1164.0</v>
      </c>
      <c r="B1165" s="4">
        <v>753.0</v>
      </c>
      <c r="C1165" s="4" t="s">
        <v>6181</v>
      </c>
      <c r="D1165" s="4" t="s">
        <v>7480</v>
      </c>
      <c r="E1165" s="4" t="s">
        <v>9055</v>
      </c>
      <c r="F1165" s="4">
        <v>12.0</v>
      </c>
      <c r="G1165" s="11"/>
      <c r="I1165" t="str">
        <f t="array" ref="I1165">INDEX('Pre-transfer 2023 Points'!$D$16:$D$27,MATCH(1,MMULT(--('Pre-transfer 2023 Points'!$E$16:$L$27=D1165),TRANSPOSE(COLUMN('Pre-transfer 2023 Points'!$E$16:$L$27)^0)),0))</f>
        <v>#N/A</v>
      </c>
    </row>
    <row r="1166">
      <c r="A1166" s="4">
        <v>1165.0</v>
      </c>
      <c r="B1166" s="4"/>
      <c r="C1166" s="4" t="s">
        <v>5776</v>
      </c>
      <c r="D1166" s="4" t="s">
        <v>7632</v>
      </c>
      <c r="E1166" s="4" t="s">
        <v>8626</v>
      </c>
      <c r="F1166" s="4">
        <v>12.0</v>
      </c>
      <c r="G1166" s="11"/>
      <c r="I1166" t="str">
        <f t="array" ref="I1166">INDEX('Pre-transfer 2023 Points'!$D$16:$D$27,MATCH(1,MMULT(--('Pre-transfer 2023 Points'!$E$16:$L$27=D1166),TRANSPOSE(COLUMN('Pre-transfer 2023 Points'!$E$16:$L$27)^0)),0))</f>
        <v>#N/A</v>
      </c>
    </row>
    <row r="1167">
      <c r="A1167" s="4">
        <v>1166.0</v>
      </c>
      <c r="B1167" s="4">
        <v>746.0</v>
      </c>
      <c r="C1167" s="4" t="s">
        <v>5435</v>
      </c>
      <c r="D1167" s="4" t="s">
        <v>7240</v>
      </c>
      <c r="E1167" s="4" t="s">
        <v>249</v>
      </c>
      <c r="F1167" s="4">
        <v>12.0</v>
      </c>
      <c r="G1167" s="11"/>
      <c r="I1167" t="str">
        <f t="array" ref="I1167">INDEX('Pre-transfer 2023 Points'!$D$16:$D$27,MATCH(1,MMULT(--('Pre-transfer 2023 Points'!$E$16:$L$27=D1167),TRANSPOSE(COLUMN('Pre-transfer 2023 Points'!$E$16:$L$27)^0)),0))</f>
        <v>#N/A</v>
      </c>
    </row>
    <row r="1168">
      <c r="A1168" s="4">
        <v>1167.0</v>
      </c>
      <c r="B1168" s="4">
        <v>1118.0</v>
      </c>
      <c r="C1168" s="4" t="s">
        <v>737</v>
      </c>
      <c r="D1168" s="4" t="s">
        <v>7293</v>
      </c>
      <c r="E1168" s="4" t="s">
        <v>8689</v>
      </c>
      <c r="F1168" s="4">
        <v>12.0</v>
      </c>
      <c r="G1168" s="11"/>
      <c r="I1168" t="str">
        <f t="array" ref="I1168">INDEX('Pre-transfer 2023 Points'!$D$16:$D$27,MATCH(1,MMULT(--('Pre-transfer 2023 Points'!$E$16:$L$27=D1168),TRANSPOSE(COLUMN('Pre-transfer 2023 Points'!$E$16:$L$27)^0)),0))</f>
        <v>#N/A</v>
      </c>
    </row>
    <row r="1169">
      <c r="A1169" s="4">
        <v>1168.0</v>
      </c>
      <c r="B1169" s="4"/>
      <c r="C1169" s="4" t="s">
        <v>5776</v>
      </c>
      <c r="D1169" s="4" t="s">
        <v>7625</v>
      </c>
      <c r="E1169" s="4" t="s">
        <v>8633</v>
      </c>
      <c r="F1169" s="4">
        <v>12.0</v>
      </c>
      <c r="G1169" s="11"/>
      <c r="I1169" t="str">
        <f t="array" ref="I1169">INDEX('Pre-transfer 2023 Points'!$D$16:$D$27,MATCH(1,MMULT(--('Pre-transfer 2023 Points'!$E$16:$L$27=D1169),TRANSPOSE(COLUMN('Pre-transfer 2023 Points'!$E$16:$L$27)^0)),0))</f>
        <v>#N/A</v>
      </c>
    </row>
    <row r="1170">
      <c r="A1170" s="4">
        <v>1169.0</v>
      </c>
      <c r="B1170" s="4">
        <v>2315.0</v>
      </c>
      <c r="C1170" s="4" t="s">
        <v>5420</v>
      </c>
      <c r="D1170" s="4" t="s">
        <v>7633</v>
      </c>
      <c r="E1170" s="4" t="s">
        <v>4564</v>
      </c>
      <c r="F1170" s="4">
        <v>12.0</v>
      </c>
      <c r="G1170" s="11"/>
      <c r="I1170" t="str">
        <f t="array" ref="I1170">INDEX('Pre-transfer 2023 Points'!$D$16:$D$27,MATCH(1,MMULT(--('Pre-transfer 2023 Points'!$E$16:$L$27=D1170),TRANSPOSE(COLUMN('Pre-transfer 2023 Points'!$E$16:$L$27)^0)),0))</f>
        <v>#N/A</v>
      </c>
    </row>
    <row r="1171">
      <c r="A1171" s="4">
        <v>1170.0</v>
      </c>
      <c r="B1171" s="4">
        <v>1164.0</v>
      </c>
      <c r="C1171" s="4" t="s">
        <v>1046</v>
      </c>
      <c r="D1171" s="4" t="s">
        <v>7481</v>
      </c>
      <c r="E1171" s="4" t="s">
        <v>8692</v>
      </c>
      <c r="F1171" s="4">
        <v>12.0</v>
      </c>
      <c r="G1171" s="11"/>
      <c r="I1171" t="str">
        <f t="array" ref="I1171">INDEX('Pre-transfer 2023 Points'!$D$16:$D$27,MATCH(1,MMULT(--('Pre-transfer 2023 Points'!$E$16:$L$27=D1171),TRANSPOSE(COLUMN('Pre-transfer 2023 Points'!$E$16:$L$27)^0)),0))</f>
        <v>#N/A</v>
      </c>
    </row>
    <row r="1172">
      <c r="A1172" s="4">
        <v>1171.0</v>
      </c>
      <c r="B1172" s="4">
        <v>1597.0</v>
      </c>
      <c r="C1172" s="4" t="s">
        <v>5086</v>
      </c>
      <c r="D1172" s="4" t="s">
        <v>7629</v>
      </c>
      <c r="E1172" s="4" t="s">
        <v>8767</v>
      </c>
      <c r="F1172" s="4">
        <v>12.0</v>
      </c>
      <c r="G1172" s="11"/>
      <c r="I1172" t="str">
        <f t="array" ref="I1172">INDEX('Pre-transfer 2023 Points'!$D$16:$D$27,MATCH(1,MMULT(--('Pre-transfer 2023 Points'!$E$16:$L$27=D1172),TRANSPOSE(COLUMN('Pre-transfer 2023 Points'!$E$16:$L$27)^0)),0))</f>
        <v>#N/A</v>
      </c>
    </row>
    <row r="1173">
      <c r="A1173" s="4">
        <v>1172.0</v>
      </c>
      <c r="B1173" s="4"/>
      <c r="C1173" s="4" t="s">
        <v>5776</v>
      </c>
      <c r="D1173" s="4" t="s">
        <v>7635</v>
      </c>
      <c r="E1173" s="4" t="s">
        <v>825</v>
      </c>
      <c r="F1173" s="4">
        <v>12.0</v>
      </c>
      <c r="G1173" s="11"/>
      <c r="I1173" t="str">
        <f t="array" ref="I1173">INDEX('Pre-transfer 2023 Points'!$D$16:$D$27,MATCH(1,MMULT(--('Pre-transfer 2023 Points'!$E$16:$L$27=D1173),TRANSPOSE(COLUMN('Pre-transfer 2023 Points'!$E$16:$L$27)^0)),0))</f>
        <v>#N/A</v>
      </c>
    </row>
    <row r="1174">
      <c r="A1174" s="4">
        <v>1173.0</v>
      </c>
      <c r="B1174" s="12"/>
      <c r="C1174" s="4" t="s">
        <v>5776</v>
      </c>
      <c r="D1174" s="4" t="s">
        <v>7623</v>
      </c>
      <c r="E1174" s="4"/>
      <c r="F1174" s="4">
        <v>12.0</v>
      </c>
      <c r="G1174" s="11"/>
      <c r="I1174" t="str">
        <f t="array" ref="I1174">INDEX('Pre-transfer 2023 Points'!$D$16:$D$27,MATCH(1,MMULT(--('Pre-transfer 2023 Points'!$E$16:$L$27=D1174),TRANSPOSE(COLUMN('Pre-transfer 2023 Points'!$E$16:$L$27)^0)),0))</f>
        <v>#N/A</v>
      </c>
    </row>
    <row r="1175">
      <c r="A1175" s="4">
        <v>1174.0</v>
      </c>
      <c r="B1175" s="4">
        <v>1353.0</v>
      </c>
      <c r="C1175" s="4" t="s">
        <v>558</v>
      </c>
      <c r="D1175" s="4" t="s">
        <v>6755</v>
      </c>
      <c r="E1175" s="4" t="s">
        <v>5932</v>
      </c>
      <c r="F1175" s="4">
        <v>12.0</v>
      </c>
      <c r="G1175" s="11"/>
      <c r="I1175" t="str">
        <f t="array" ref="I1175">INDEX('Pre-transfer 2023 Points'!$D$16:$D$27,MATCH(1,MMULT(--('Pre-transfer 2023 Points'!$E$16:$L$27=D1175),TRANSPOSE(COLUMN('Pre-transfer 2023 Points'!$E$16:$L$27)^0)),0))</f>
        <v>#N/A</v>
      </c>
    </row>
    <row r="1176">
      <c r="A1176" s="4">
        <v>1175.0</v>
      </c>
      <c r="B1176" s="4">
        <v>1177.0</v>
      </c>
      <c r="C1176" s="4" t="s">
        <v>160</v>
      </c>
      <c r="D1176" s="4" t="s">
        <v>6807</v>
      </c>
      <c r="E1176" s="4" t="s">
        <v>208</v>
      </c>
      <c r="F1176" s="4">
        <v>12.0</v>
      </c>
      <c r="G1176" s="11"/>
      <c r="I1176" t="str">
        <f t="array" ref="I1176">INDEX('Pre-transfer 2023 Points'!$D$16:$D$27,MATCH(1,MMULT(--('Pre-transfer 2023 Points'!$E$16:$L$27=D1176),TRANSPOSE(COLUMN('Pre-transfer 2023 Points'!$E$16:$L$27)^0)),0))</f>
        <v>#N/A</v>
      </c>
    </row>
    <row r="1177">
      <c r="A1177" s="4">
        <v>1176.0</v>
      </c>
      <c r="B1177" s="4">
        <v>1253.0</v>
      </c>
      <c r="C1177" s="4" t="s">
        <v>109</v>
      </c>
      <c r="D1177" s="4" t="s">
        <v>7311</v>
      </c>
      <c r="E1177" s="4" t="s">
        <v>5399</v>
      </c>
      <c r="F1177" s="4">
        <v>12.0</v>
      </c>
      <c r="G1177" s="11"/>
      <c r="I1177" t="str">
        <f t="array" ref="I1177">INDEX('Pre-transfer 2023 Points'!$D$16:$D$27,MATCH(1,MMULT(--('Pre-transfer 2023 Points'!$E$16:$L$27=D1177),TRANSPOSE(COLUMN('Pre-transfer 2023 Points'!$E$16:$L$27)^0)),0))</f>
        <v>#N/A</v>
      </c>
    </row>
    <row r="1178">
      <c r="A1178" s="4">
        <v>1177.0</v>
      </c>
      <c r="B1178" s="4">
        <v>1325.0</v>
      </c>
      <c r="C1178" s="4" t="s">
        <v>681</v>
      </c>
      <c r="D1178" s="4" t="s">
        <v>7251</v>
      </c>
      <c r="E1178" s="4" t="s">
        <v>625</v>
      </c>
      <c r="F1178" s="4">
        <v>12.0</v>
      </c>
      <c r="G1178" s="11"/>
      <c r="I1178" t="str">
        <f t="array" ref="I1178">INDEX('Pre-transfer 2023 Points'!$D$16:$D$27,MATCH(1,MMULT(--('Pre-transfer 2023 Points'!$E$16:$L$27=D1178),TRANSPOSE(COLUMN('Pre-transfer 2023 Points'!$E$16:$L$27)^0)),0))</f>
        <v>#N/A</v>
      </c>
    </row>
    <row r="1179">
      <c r="A1179" s="4">
        <v>1178.0</v>
      </c>
      <c r="B1179" s="4">
        <v>657.0</v>
      </c>
      <c r="C1179" s="4" t="s">
        <v>5452</v>
      </c>
      <c r="D1179" s="4" t="s">
        <v>7631</v>
      </c>
      <c r="E1179" s="4" t="s">
        <v>5095</v>
      </c>
      <c r="F1179" s="4">
        <v>12.0</v>
      </c>
      <c r="G1179" s="11"/>
      <c r="I1179" t="str">
        <f t="array" ref="I1179">INDEX('Pre-transfer 2023 Points'!$D$16:$D$27,MATCH(1,MMULT(--('Pre-transfer 2023 Points'!$E$16:$L$27=D1179),TRANSPOSE(COLUMN('Pre-transfer 2023 Points'!$E$16:$L$27)^0)),0))</f>
        <v>#N/A</v>
      </c>
    </row>
    <row r="1180">
      <c r="A1180" s="4">
        <v>1179.0</v>
      </c>
      <c r="B1180" s="4">
        <v>1044.0</v>
      </c>
      <c r="C1180" s="4" t="s">
        <v>4392</v>
      </c>
      <c r="D1180" s="4" t="s">
        <v>7412</v>
      </c>
      <c r="E1180" s="4" t="s">
        <v>5920</v>
      </c>
      <c r="F1180" s="4">
        <v>11.0</v>
      </c>
      <c r="G1180" s="11"/>
      <c r="I1180" t="str">
        <f t="array" ref="I1180">INDEX('Pre-transfer 2023 Points'!$D$16:$D$27,MATCH(1,MMULT(--('Pre-transfer 2023 Points'!$E$16:$L$27=D1180),TRANSPOSE(COLUMN('Pre-transfer 2023 Points'!$E$16:$L$27)^0)),0))</f>
        <v>#N/A</v>
      </c>
    </row>
    <row r="1181">
      <c r="A1181" s="4">
        <v>1180.0</v>
      </c>
      <c r="B1181" s="4"/>
      <c r="C1181" s="4" t="s">
        <v>5776</v>
      </c>
      <c r="D1181" s="4" t="s">
        <v>7682</v>
      </c>
      <c r="E1181" s="4"/>
      <c r="F1181" s="4">
        <v>11.0</v>
      </c>
      <c r="G1181" s="11"/>
      <c r="I1181" t="str">
        <f t="array" ref="I1181">INDEX('Pre-transfer 2023 Points'!$D$16:$D$27,MATCH(1,MMULT(--('Pre-transfer 2023 Points'!$E$16:$L$27=D1181),TRANSPOSE(COLUMN('Pre-transfer 2023 Points'!$E$16:$L$27)^0)),0))</f>
        <v>#N/A</v>
      </c>
    </row>
    <row r="1182">
      <c r="A1182" s="4">
        <v>1181.0</v>
      </c>
      <c r="B1182" s="4">
        <v>1337.0</v>
      </c>
      <c r="C1182" s="4" t="s">
        <v>916</v>
      </c>
      <c r="D1182" s="4" t="s">
        <v>7684</v>
      </c>
      <c r="E1182" s="4" t="s">
        <v>8668</v>
      </c>
      <c r="F1182" s="4">
        <v>11.0</v>
      </c>
      <c r="G1182" s="11"/>
      <c r="I1182" t="str">
        <f t="array" ref="I1182">INDEX('Pre-transfer 2023 Points'!$D$16:$D$27,MATCH(1,MMULT(--('Pre-transfer 2023 Points'!$E$16:$L$27=D1182),TRANSPOSE(COLUMN('Pre-transfer 2023 Points'!$E$16:$L$27)^0)),0))</f>
        <v>#N/A</v>
      </c>
    </row>
    <row r="1183">
      <c r="A1183" s="4">
        <v>1182.0</v>
      </c>
      <c r="B1183" s="4">
        <v>295.0</v>
      </c>
      <c r="C1183" s="4" t="s">
        <v>5629</v>
      </c>
      <c r="D1183" s="4" t="s">
        <v>6920</v>
      </c>
      <c r="E1183" s="4" t="s">
        <v>8651</v>
      </c>
      <c r="F1183" s="4">
        <v>11.0</v>
      </c>
      <c r="G1183" s="11"/>
      <c r="I1183" t="str">
        <f t="array" ref="I1183">INDEX('Pre-transfer 2023 Points'!$D$16:$D$27,MATCH(1,MMULT(--('Pre-transfer 2023 Points'!$E$16:$L$27=D1183),TRANSPOSE(COLUMN('Pre-transfer 2023 Points'!$E$16:$L$27)^0)),0))</f>
        <v>#N/A</v>
      </c>
    </row>
    <row r="1184">
      <c r="A1184" s="4">
        <v>1183.0</v>
      </c>
      <c r="B1184" s="4"/>
      <c r="C1184" s="4" t="s">
        <v>5776</v>
      </c>
      <c r="D1184" s="4" t="s">
        <v>7667</v>
      </c>
      <c r="E1184" s="4" t="s">
        <v>5818</v>
      </c>
      <c r="F1184" s="4">
        <v>11.0</v>
      </c>
      <c r="G1184" s="11"/>
      <c r="I1184" t="str">
        <f t="array" ref="I1184">INDEX('Pre-transfer 2023 Points'!$D$16:$D$27,MATCH(1,MMULT(--('Pre-transfer 2023 Points'!$E$16:$L$27=D1184),TRANSPOSE(COLUMN('Pre-transfer 2023 Points'!$E$16:$L$27)^0)),0))</f>
        <v>#N/A</v>
      </c>
    </row>
    <row r="1185">
      <c r="A1185" s="4">
        <v>1184.0</v>
      </c>
      <c r="B1185" s="12"/>
      <c r="C1185" s="4" t="s">
        <v>5776</v>
      </c>
      <c r="D1185" s="4" t="s">
        <v>7612</v>
      </c>
      <c r="E1185" s="4" t="s">
        <v>1442</v>
      </c>
      <c r="F1185" s="4">
        <v>11.0</v>
      </c>
      <c r="G1185" s="11"/>
      <c r="I1185" t="str">
        <f t="array" ref="I1185">INDEX('Pre-transfer 2023 Points'!$D$16:$D$27,MATCH(1,MMULT(--('Pre-transfer 2023 Points'!$E$16:$L$27=D1185),TRANSPOSE(COLUMN('Pre-transfer 2023 Points'!$E$16:$L$27)^0)),0))</f>
        <v>#N/A</v>
      </c>
    </row>
    <row r="1186">
      <c r="A1186" s="4">
        <v>1185.0</v>
      </c>
      <c r="B1186" s="4">
        <v>1023.0</v>
      </c>
      <c r="C1186" s="4" t="s">
        <v>4717</v>
      </c>
      <c r="D1186" s="4" t="s">
        <v>7674</v>
      </c>
      <c r="E1186" s="4" t="s">
        <v>8826</v>
      </c>
      <c r="F1186" s="4">
        <v>11.0</v>
      </c>
      <c r="G1186" s="11"/>
      <c r="I1186" t="str">
        <f t="array" ref="I1186">INDEX('Pre-transfer 2023 Points'!$D$16:$D$27,MATCH(1,MMULT(--('Pre-transfer 2023 Points'!$E$16:$L$27=D1186),TRANSPOSE(COLUMN('Pre-transfer 2023 Points'!$E$16:$L$27)^0)),0))</f>
        <v>#N/A</v>
      </c>
    </row>
    <row r="1187">
      <c r="A1187" s="4">
        <v>1186.0</v>
      </c>
      <c r="B1187" s="4">
        <v>1757.0</v>
      </c>
      <c r="C1187" s="4" t="s">
        <v>4730</v>
      </c>
      <c r="D1187" s="4" t="s">
        <v>7468</v>
      </c>
      <c r="E1187" s="4" t="s">
        <v>143</v>
      </c>
      <c r="F1187" s="4">
        <v>11.0</v>
      </c>
      <c r="G1187" s="11"/>
      <c r="I1187" t="str">
        <f t="array" ref="I1187">INDEX('Pre-transfer 2023 Points'!$D$16:$D$27,MATCH(1,MMULT(--('Pre-transfer 2023 Points'!$E$16:$L$27=D1187),TRANSPOSE(COLUMN('Pre-transfer 2023 Points'!$E$16:$L$27)^0)),0))</f>
        <v>#N/A</v>
      </c>
    </row>
    <row r="1188">
      <c r="A1188" s="4">
        <v>1187.0</v>
      </c>
      <c r="B1188" s="4">
        <v>1924.0</v>
      </c>
      <c r="C1188" s="4" t="s">
        <v>5362</v>
      </c>
      <c r="D1188" s="4" t="s">
        <v>7670</v>
      </c>
      <c r="E1188" s="4" t="s">
        <v>5147</v>
      </c>
      <c r="F1188" s="4">
        <v>11.0</v>
      </c>
      <c r="G1188" s="11"/>
      <c r="I1188" t="str">
        <f t="array" ref="I1188">INDEX('Pre-transfer 2023 Points'!$D$16:$D$27,MATCH(1,MMULT(--('Pre-transfer 2023 Points'!$E$16:$L$27=D1188),TRANSPOSE(COLUMN('Pre-transfer 2023 Points'!$E$16:$L$27)^0)),0))</f>
        <v>#N/A</v>
      </c>
    </row>
    <row r="1189">
      <c r="A1189" s="4">
        <v>1188.0</v>
      </c>
      <c r="B1189" s="4"/>
      <c r="C1189" s="4" t="s">
        <v>5776</v>
      </c>
      <c r="D1189" s="4" t="s">
        <v>7678</v>
      </c>
      <c r="E1189" s="4" t="s">
        <v>8828</v>
      </c>
      <c r="F1189" s="4">
        <v>11.0</v>
      </c>
      <c r="G1189" s="11"/>
      <c r="I1189" t="str">
        <f t="array" ref="I1189">INDEX('Pre-transfer 2023 Points'!$D$16:$D$27,MATCH(1,MMULT(--('Pre-transfer 2023 Points'!$E$16:$L$27=D1189),TRANSPOSE(COLUMN('Pre-transfer 2023 Points'!$E$16:$L$27)^0)),0))</f>
        <v>#N/A</v>
      </c>
    </row>
    <row r="1190">
      <c r="A1190" s="4">
        <v>1189.0</v>
      </c>
      <c r="B1190" s="4">
        <v>1684.0</v>
      </c>
      <c r="C1190" s="4" t="s">
        <v>639</v>
      </c>
      <c r="D1190" s="4" t="s">
        <v>7659</v>
      </c>
      <c r="E1190" s="4" t="s">
        <v>8654</v>
      </c>
      <c r="F1190" s="4">
        <v>11.0</v>
      </c>
      <c r="G1190" s="11"/>
      <c r="I1190" t="str">
        <f t="array" ref="I1190">INDEX('Pre-transfer 2023 Points'!$D$16:$D$27,MATCH(1,MMULT(--('Pre-transfer 2023 Points'!$E$16:$L$27=D1190),TRANSPOSE(COLUMN('Pre-transfer 2023 Points'!$E$16:$L$27)^0)),0))</f>
        <v>#N/A</v>
      </c>
    </row>
    <row r="1191">
      <c r="A1191" s="4">
        <v>1190.0</v>
      </c>
      <c r="B1191" s="4">
        <v>715.0</v>
      </c>
      <c r="C1191" s="4" t="s">
        <v>6144</v>
      </c>
      <c r="D1191" s="4" t="s">
        <v>7231</v>
      </c>
      <c r="E1191" s="4" t="s">
        <v>5879</v>
      </c>
      <c r="F1191" s="4">
        <v>11.0</v>
      </c>
      <c r="G1191" s="11"/>
      <c r="I1191" t="str">
        <f t="array" ref="I1191">INDEX('Pre-transfer 2023 Points'!$D$16:$D$27,MATCH(1,MMULT(--('Pre-transfer 2023 Points'!$E$16:$L$27=D1191),TRANSPOSE(COLUMN('Pre-transfer 2023 Points'!$E$16:$L$27)^0)),0))</f>
        <v>#N/A</v>
      </c>
    </row>
    <row r="1192">
      <c r="A1192" s="4">
        <v>1191.0</v>
      </c>
      <c r="B1192" s="4">
        <v>1248.0</v>
      </c>
      <c r="C1192" s="4" t="s">
        <v>1383</v>
      </c>
      <c r="D1192" s="4" t="s">
        <v>6547</v>
      </c>
      <c r="E1192" s="4" t="s">
        <v>8630</v>
      </c>
      <c r="F1192" s="4">
        <v>11.0</v>
      </c>
      <c r="G1192" s="11"/>
      <c r="I1192" t="str">
        <f t="array" ref="I1192">INDEX('Pre-transfer 2023 Points'!$D$16:$D$27,MATCH(1,MMULT(--('Pre-transfer 2023 Points'!$E$16:$L$27=D1192),TRANSPOSE(COLUMN('Pre-transfer 2023 Points'!$E$16:$L$27)^0)),0))</f>
        <v>#N/A</v>
      </c>
    </row>
    <row r="1193">
      <c r="A1193" s="4">
        <v>1192.0</v>
      </c>
      <c r="B1193" s="4"/>
      <c r="C1193" s="4" t="s">
        <v>5776</v>
      </c>
      <c r="D1193" s="4" t="s">
        <v>7094</v>
      </c>
      <c r="E1193" s="4"/>
      <c r="F1193" s="4">
        <v>11.0</v>
      </c>
      <c r="G1193" s="11"/>
      <c r="I1193" t="str">
        <f t="array" ref="I1193">INDEX('Pre-transfer 2023 Points'!$D$16:$D$27,MATCH(1,MMULT(--('Pre-transfer 2023 Points'!$E$16:$L$27=D1193),TRANSPOSE(COLUMN('Pre-transfer 2023 Points'!$E$16:$L$27)^0)),0))</f>
        <v>#N/A</v>
      </c>
    </row>
    <row r="1194">
      <c r="A1194" s="4">
        <v>1193.0</v>
      </c>
      <c r="B1194" s="4"/>
      <c r="C1194" s="4" t="s">
        <v>5776</v>
      </c>
      <c r="D1194" s="4" t="s">
        <v>7676</v>
      </c>
      <c r="E1194" s="4" t="s">
        <v>830</v>
      </c>
      <c r="F1194" s="4">
        <v>11.0</v>
      </c>
      <c r="G1194" s="11"/>
      <c r="I1194" t="str">
        <f t="array" ref="I1194">INDEX('Pre-transfer 2023 Points'!$D$16:$D$27,MATCH(1,MMULT(--('Pre-transfer 2023 Points'!$E$16:$L$27=D1194),TRANSPOSE(COLUMN('Pre-transfer 2023 Points'!$E$16:$L$27)^0)),0))</f>
        <v>#N/A</v>
      </c>
    </row>
    <row r="1195">
      <c r="A1195" s="4">
        <v>1194.0</v>
      </c>
      <c r="B1195" s="4">
        <v>2274.0</v>
      </c>
      <c r="C1195" s="4" t="s">
        <v>4411</v>
      </c>
      <c r="D1195" s="4" t="s">
        <v>7665</v>
      </c>
      <c r="E1195" s="4" t="s">
        <v>5818</v>
      </c>
      <c r="F1195" s="4">
        <v>11.0</v>
      </c>
      <c r="G1195" s="11"/>
      <c r="I1195" t="str">
        <f t="array" ref="I1195">INDEX('Pre-transfer 2023 Points'!$D$16:$D$27,MATCH(1,MMULT(--('Pre-transfer 2023 Points'!$E$16:$L$27=D1195),TRANSPOSE(COLUMN('Pre-transfer 2023 Points'!$E$16:$L$27)^0)),0))</f>
        <v>#N/A</v>
      </c>
    </row>
    <row r="1196">
      <c r="A1196" s="4">
        <v>1195.0</v>
      </c>
      <c r="B1196" s="4">
        <v>1638.0</v>
      </c>
      <c r="C1196" s="4" t="s">
        <v>4933</v>
      </c>
      <c r="D1196" s="4" t="s">
        <v>7664</v>
      </c>
      <c r="E1196" s="4" t="s">
        <v>143</v>
      </c>
      <c r="F1196" s="4">
        <v>11.0</v>
      </c>
      <c r="G1196" s="11"/>
      <c r="I1196" t="str">
        <f t="array" ref="I1196">INDEX('Pre-transfer 2023 Points'!$D$16:$D$27,MATCH(1,MMULT(--('Pre-transfer 2023 Points'!$E$16:$L$27=D1196),TRANSPOSE(COLUMN('Pre-transfer 2023 Points'!$E$16:$L$27)^0)),0))</f>
        <v>#N/A</v>
      </c>
    </row>
    <row r="1197">
      <c r="A1197" s="4">
        <v>1196.0</v>
      </c>
      <c r="B1197" s="12"/>
      <c r="C1197" s="4" t="s">
        <v>5776</v>
      </c>
      <c r="D1197" s="4" t="s">
        <v>7672</v>
      </c>
      <c r="E1197" s="4"/>
      <c r="F1197" s="4">
        <v>11.0</v>
      </c>
      <c r="G1197" s="11"/>
      <c r="I1197" t="str">
        <f t="array" ref="I1197">INDEX('Pre-transfer 2023 Points'!$D$16:$D$27,MATCH(1,MMULT(--('Pre-transfer 2023 Points'!$E$16:$L$27=D1197),TRANSPOSE(COLUMN('Pre-transfer 2023 Points'!$E$16:$L$27)^0)),0))</f>
        <v>#N/A</v>
      </c>
    </row>
    <row r="1198">
      <c r="A1198" s="4">
        <v>1197.0</v>
      </c>
      <c r="B1198" s="4">
        <v>854.0</v>
      </c>
      <c r="C1198" s="4" t="s">
        <v>5460</v>
      </c>
      <c r="D1198" s="4" t="s">
        <v>6904</v>
      </c>
      <c r="E1198" s="4" t="s">
        <v>8627</v>
      </c>
      <c r="F1198" s="4">
        <v>11.0</v>
      </c>
      <c r="G1198" s="11"/>
      <c r="I1198" t="str">
        <f t="array" ref="I1198">INDEX('Pre-transfer 2023 Points'!$D$16:$D$27,MATCH(1,MMULT(--('Pre-transfer 2023 Points'!$E$16:$L$27=D1198),TRANSPOSE(COLUMN('Pre-transfer 2023 Points'!$E$16:$L$27)^0)),0))</f>
        <v>#N/A</v>
      </c>
    </row>
    <row r="1199">
      <c r="A1199" s="4">
        <v>1198.0</v>
      </c>
      <c r="B1199" s="4">
        <v>1095.0</v>
      </c>
      <c r="C1199" s="4" t="s">
        <v>4477</v>
      </c>
      <c r="D1199" s="4" t="s">
        <v>7677</v>
      </c>
      <c r="E1199" s="4" t="s">
        <v>1811</v>
      </c>
      <c r="F1199" s="4">
        <v>11.0</v>
      </c>
      <c r="G1199" s="11"/>
      <c r="I1199" t="str">
        <f t="array" ref="I1199">INDEX('Pre-transfer 2023 Points'!$D$16:$D$27,MATCH(1,MMULT(--('Pre-transfer 2023 Points'!$E$16:$L$27=D1199),TRANSPOSE(COLUMN('Pre-transfer 2023 Points'!$E$16:$L$27)^0)),0))</f>
        <v>#N/A</v>
      </c>
    </row>
    <row r="1200">
      <c r="A1200" s="4">
        <v>1199.0</v>
      </c>
      <c r="B1200" s="4">
        <v>1093.0</v>
      </c>
      <c r="C1200" s="4" t="s">
        <v>4790</v>
      </c>
      <c r="D1200" s="4" t="s">
        <v>7641</v>
      </c>
      <c r="E1200" s="4" t="s">
        <v>8801</v>
      </c>
      <c r="F1200" s="4">
        <v>11.0</v>
      </c>
      <c r="G1200" s="11"/>
      <c r="I1200" t="str">
        <f t="array" ref="I1200">INDEX('Pre-transfer 2023 Points'!$D$16:$D$27,MATCH(1,MMULT(--('Pre-transfer 2023 Points'!$E$16:$L$27=D1200),TRANSPOSE(COLUMN('Pre-transfer 2023 Points'!$E$16:$L$27)^0)),0))</f>
        <v>#N/A</v>
      </c>
    </row>
    <row r="1201">
      <c r="A1201" s="4">
        <v>1200.0</v>
      </c>
      <c r="B1201" s="4">
        <v>2121.0</v>
      </c>
      <c r="C1201" s="4" t="s">
        <v>8987</v>
      </c>
      <c r="D1201" s="4" t="s">
        <v>7660</v>
      </c>
      <c r="E1201" s="4" t="s">
        <v>4756</v>
      </c>
      <c r="F1201" s="4">
        <v>11.0</v>
      </c>
      <c r="I1201" t="str">
        <f t="array" ref="I1201">INDEX('Pre-transfer 2023 Points'!$D$16:$D$27,MATCH(1,MMULT(--('Pre-transfer 2023 Points'!$E$16:$L$27=D1201),TRANSPOSE(COLUMN('Pre-transfer 2023 Points'!$E$16:$L$27)^0)),0))</f>
        <v>#N/A</v>
      </c>
    </row>
    <row r="1202">
      <c r="A1202" s="4">
        <v>1201.0</v>
      </c>
      <c r="B1202" s="4">
        <v>1513.0</v>
      </c>
      <c r="C1202" s="4" t="s">
        <v>245</v>
      </c>
      <c r="D1202" s="4" t="s">
        <v>7671</v>
      </c>
      <c r="E1202" s="4" t="s">
        <v>8626</v>
      </c>
      <c r="F1202" s="4">
        <v>11.0</v>
      </c>
      <c r="G1202" s="11"/>
      <c r="I1202" t="str">
        <f t="array" ref="I1202">INDEX('Pre-transfer 2023 Points'!$D$16:$D$27,MATCH(1,MMULT(--('Pre-transfer 2023 Points'!$E$16:$L$27=D1202),TRANSPOSE(COLUMN('Pre-transfer 2023 Points'!$E$16:$L$27)^0)),0))</f>
        <v>#N/A</v>
      </c>
    </row>
    <row r="1203">
      <c r="A1203" s="4">
        <v>1202.0</v>
      </c>
      <c r="B1203" s="12"/>
      <c r="C1203" s="4" t="s">
        <v>5776</v>
      </c>
      <c r="D1203" s="4" t="s">
        <v>7656</v>
      </c>
      <c r="E1203" s="12"/>
      <c r="F1203" s="4">
        <v>11.0</v>
      </c>
      <c r="G1203" s="11"/>
      <c r="I1203" t="str">
        <f t="array" ref="I1203">INDEX('Pre-transfer 2023 Points'!$D$16:$D$27,MATCH(1,MMULT(--('Pre-transfer 2023 Points'!$E$16:$L$27=D1203),TRANSPOSE(COLUMN('Pre-transfer 2023 Points'!$E$16:$L$27)^0)),0))</f>
        <v>#N/A</v>
      </c>
    </row>
    <row r="1204">
      <c r="A1204" s="4">
        <v>1203.0</v>
      </c>
      <c r="B1204" s="4">
        <v>1064.0</v>
      </c>
      <c r="C1204" s="4" t="s">
        <v>4839</v>
      </c>
      <c r="D1204" s="4" t="s">
        <v>7673</v>
      </c>
      <c r="E1204" s="4" t="s">
        <v>8746</v>
      </c>
      <c r="F1204" s="4">
        <v>11.0</v>
      </c>
      <c r="G1204" s="11"/>
      <c r="I1204" t="str">
        <f t="array" ref="I1204">INDEX('Pre-transfer 2023 Points'!$D$16:$D$27,MATCH(1,MMULT(--('Pre-transfer 2023 Points'!$E$16:$L$27=D1204),TRANSPOSE(COLUMN('Pre-transfer 2023 Points'!$E$16:$L$27)^0)),0))</f>
        <v>#N/A</v>
      </c>
    </row>
    <row r="1205">
      <c r="A1205" s="4">
        <v>1204.0</v>
      </c>
      <c r="B1205" s="4">
        <v>1245.0</v>
      </c>
      <c r="C1205" s="4" t="s">
        <v>456</v>
      </c>
      <c r="D1205" s="4" t="s">
        <v>7391</v>
      </c>
      <c r="E1205" s="4" t="s">
        <v>8594</v>
      </c>
      <c r="F1205" s="4">
        <v>10.0</v>
      </c>
      <c r="G1205" s="11"/>
      <c r="I1205" t="str">
        <f t="array" ref="I1205">INDEX('Pre-transfer 2023 Points'!$D$16:$D$27,MATCH(1,MMULT(--('Pre-transfer 2023 Points'!$E$16:$L$27=D1205),TRANSPOSE(COLUMN('Pre-transfer 2023 Points'!$E$16:$L$27)^0)),0))</f>
        <v>#N/A</v>
      </c>
    </row>
    <row r="1206">
      <c r="A1206" s="4">
        <v>1205.0</v>
      </c>
      <c r="B1206" s="4"/>
      <c r="C1206" s="4" t="s">
        <v>5776</v>
      </c>
      <c r="D1206" s="4" t="s">
        <v>7720</v>
      </c>
      <c r="E1206" s="4"/>
      <c r="F1206" s="4">
        <v>10.0</v>
      </c>
      <c r="G1206" s="11"/>
      <c r="I1206" t="str">
        <f t="array" ref="I1206">INDEX('Pre-transfer 2023 Points'!$D$16:$D$27,MATCH(1,MMULT(--('Pre-transfer 2023 Points'!$E$16:$L$27=D1206),TRANSPOSE(COLUMN('Pre-transfer 2023 Points'!$E$16:$L$27)^0)),0))</f>
        <v>#N/A</v>
      </c>
    </row>
    <row r="1207">
      <c r="A1207" s="4">
        <v>1206.0</v>
      </c>
      <c r="B1207" s="4">
        <v>1123.0</v>
      </c>
      <c r="C1207" s="4" t="s">
        <v>543</v>
      </c>
      <c r="D1207" s="4" t="s">
        <v>7737</v>
      </c>
      <c r="E1207" s="4"/>
      <c r="F1207" s="4">
        <v>10.0</v>
      </c>
      <c r="G1207" s="11"/>
      <c r="I1207" t="str">
        <f t="array" ref="I1207">INDEX('Pre-transfer 2023 Points'!$D$16:$D$27,MATCH(1,MMULT(--('Pre-transfer 2023 Points'!$E$16:$L$27=D1207),TRANSPOSE(COLUMN('Pre-transfer 2023 Points'!$E$16:$L$27)^0)),0))</f>
        <v>#N/A</v>
      </c>
    </row>
    <row r="1208">
      <c r="A1208" s="4">
        <v>1207.0</v>
      </c>
      <c r="B1208" s="4">
        <v>1582.0</v>
      </c>
      <c r="C1208" s="4" t="s">
        <v>4811</v>
      </c>
      <c r="D1208" s="4" t="s">
        <v>7505</v>
      </c>
      <c r="E1208" s="4" t="s">
        <v>157</v>
      </c>
      <c r="F1208" s="4">
        <v>10.0</v>
      </c>
      <c r="G1208" s="11"/>
      <c r="I1208" t="str">
        <f t="array" ref="I1208">INDEX('Pre-transfer 2023 Points'!$D$16:$D$27,MATCH(1,MMULT(--('Pre-transfer 2023 Points'!$E$16:$L$27=D1208),TRANSPOSE(COLUMN('Pre-transfer 2023 Points'!$E$16:$L$27)^0)),0))</f>
        <v>#N/A</v>
      </c>
    </row>
    <row r="1209">
      <c r="A1209" s="4">
        <v>1208.0</v>
      </c>
      <c r="B1209" s="4">
        <v>494.0</v>
      </c>
      <c r="C1209" s="4" t="s">
        <v>9042</v>
      </c>
      <c r="D1209" s="4" t="s">
        <v>6875</v>
      </c>
      <c r="E1209" s="4" t="s">
        <v>8618</v>
      </c>
      <c r="F1209" s="4">
        <v>10.0</v>
      </c>
      <c r="G1209" s="11"/>
      <c r="I1209" t="str">
        <f t="array" ref="I1209">INDEX('Pre-transfer 2023 Points'!$D$16:$D$27,MATCH(1,MMULT(--('Pre-transfer 2023 Points'!$E$16:$L$27=D1209),TRANSPOSE(COLUMN('Pre-transfer 2023 Points'!$E$16:$L$27)^0)),0))</f>
        <v>#N/A</v>
      </c>
    </row>
    <row r="1210">
      <c r="A1210" s="4">
        <v>1209.0</v>
      </c>
      <c r="B1210" s="4"/>
      <c r="C1210" s="4" t="s">
        <v>5776</v>
      </c>
      <c r="D1210" s="4" t="s">
        <v>7698</v>
      </c>
      <c r="E1210" s="4"/>
      <c r="F1210" s="4">
        <v>10.0</v>
      </c>
      <c r="G1210" s="11"/>
      <c r="I1210" t="str">
        <f t="array" ref="I1210">INDEX('Pre-transfer 2023 Points'!$D$16:$D$27,MATCH(1,MMULT(--('Pre-transfer 2023 Points'!$E$16:$L$27=D1210),TRANSPOSE(COLUMN('Pre-transfer 2023 Points'!$E$16:$L$27)^0)),0))</f>
        <v>#N/A</v>
      </c>
    </row>
    <row r="1211">
      <c r="A1211" s="4">
        <v>1210.0</v>
      </c>
      <c r="B1211" s="4">
        <v>1705.0</v>
      </c>
      <c r="C1211" s="4" t="s">
        <v>639</v>
      </c>
      <c r="D1211" s="4" t="s">
        <v>7700</v>
      </c>
      <c r="E1211" s="4"/>
      <c r="F1211" s="4">
        <v>10.0</v>
      </c>
      <c r="G1211" s="11"/>
      <c r="I1211" t="str">
        <f t="array" ref="I1211">INDEX('Pre-transfer 2023 Points'!$D$16:$D$27,MATCH(1,MMULT(--('Pre-transfer 2023 Points'!$E$16:$L$27=D1211),TRANSPOSE(COLUMN('Pre-transfer 2023 Points'!$E$16:$L$27)^0)),0))</f>
        <v>#N/A</v>
      </c>
    </row>
    <row r="1212">
      <c r="A1212" s="4">
        <v>1211.0</v>
      </c>
      <c r="B1212" s="4"/>
      <c r="C1212" s="4" t="s">
        <v>5776</v>
      </c>
      <c r="D1212" s="4" t="s">
        <v>7707</v>
      </c>
      <c r="E1212" s="4"/>
      <c r="F1212" s="4">
        <v>10.0</v>
      </c>
      <c r="G1212" s="11"/>
      <c r="I1212" t="str">
        <f t="array" ref="I1212">INDEX('Pre-transfer 2023 Points'!$D$16:$D$27,MATCH(1,MMULT(--('Pre-transfer 2023 Points'!$E$16:$L$27=D1212),TRANSPOSE(COLUMN('Pre-transfer 2023 Points'!$E$16:$L$27)^0)),0))</f>
        <v>#N/A</v>
      </c>
    </row>
    <row r="1213">
      <c r="A1213" s="4">
        <v>1212.0</v>
      </c>
      <c r="B1213" s="12"/>
      <c r="C1213" s="4" t="s">
        <v>5776</v>
      </c>
      <c r="D1213" s="4" t="s">
        <v>7730</v>
      </c>
      <c r="E1213" s="12"/>
      <c r="F1213" s="4">
        <v>10.0</v>
      </c>
      <c r="G1213" s="11"/>
      <c r="I1213" t="str">
        <f t="array" ref="I1213">INDEX('Pre-transfer 2023 Points'!$D$16:$D$27,MATCH(1,MMULT(--('Pre-transfer 2023 Points'!$E$16:$L$27=D1213),TRANSPOSE(COLUMN('Pre-transfer 2023 Points'!$E$16:$L$27)^0)),0))</f>
        <v>#N/A</v>
      </c>
    </row>
    <row r="1214">
      <c r="A1214" s="4">
        <v>1213.0</v>
      </c>
      <c r="B1214" s="4">
        <v>1230.0</v>
      </c>
      <c r="C1214" s="4" t="s">
        <v>105</v>
      </c>
      <c r="D1214" s="4" t="s">
        <v>7882</v>
      </c>
      <c r="E1214" s="4"/>
      <c r="F1214" s="4">
        <v>10.0</v>
      </c>
      <c r="G1214" s="11"/>
      <c r="I1214" t="str">
        <f t="array" ref="I1214">INDEX('Pre-transfer 2023 Points'!$D$16:$D$27,MATCH(1,MMULT(--('Pre-transfer 2023 Points'!$E$16:$L$27=D1214),TRANSPOSE(COLUMN('Pre-transfer 2023 Points'!$E$16:$L$27)^0)),0))</f>
        <v>#N/A</v>
      </c>
    </row>
    <row r="1215">
      <c r="A1215" s="4">
        <v>1214.0</v>
      </c>
      <c r="B1215" s="4"/>
      <c r="C1215" s="4" t="s">
        <v>5776</v>
      </c>
      <c r="D1215" s="4" t="s">
        <v>7712</v>
      </c>
      <c r="E1215" s="4" t="s">
        <v>8628</v>
      </c>
      <c r="F1215" s="4">
        <v>10.0</v>
      </c>
      <c r="G1215" s="11"/>
      <c r="I1215" t="str">
        <f t="array" ref="I1215">INDEX('Pre-transfer 2023 Points'!$D$16:$D$27,MATCH(1,MMULT(--('Pre-transfer 2023 Points'!$E$16:$L$27=D1215),TRANSPOSE(COLUMN('Pre-transfer 2023 Points'!$E$16:$L$27)^0)),0))</f>
        <v>#N/A</v>
      </c>
    </row>
    <row r="1216">
      <c r="A1216" s="4">
        <v>1215.0</v>
      </c>
      <c r="B1216" s="4">
        <v>780.0</v>
      </c>
      <c r="C1216" s="4" t="s">
        <v>4691</v>
      </c>
      <c r="D1216" s="4" t="s">
        <v>6705</v>
      </c>
      <c r="E1216" s="4" t="s">
        <v>5766</v>
      </c>
      <c r="F1216" s="4">
        <v>10.0</v>
      </c>
      <c r="G1216" s="11"/>
      <c r="I1216" t="str">
        <f t="array" ref="I1216">INDEX('Pre-transfer 2023 Points'!$D$16:$D$27,MATCH(1,MMULT(--('Pre-transfer 2023 Points'!$E$16:$L$27=D1216),TRANSPOSE(COLUMN('Pre-transfer 2023 Points'!$E$16:$L$27)^0)),0))</f>
        <v>#N/A</v>
      </c>
    </row>
    <row r="1217">
      <c r="A1217" s="4">
        <v>1216.0</v>
      </c>
      <c r="B1217" s="12"/>
      <c r="C1217" s="4" t="s">
        <v>5776</v>
      </c>
      <c r="D1217" s="4" t="s">
        <v>7157</v>
      </c>
      <c r="E1217" s="4" t="s">
        <v>4314</v>
      </c>
      <c r="F1217" s="4">
        <v>10.0</v>
      </c>
      <c r="G1217" s="11"/>
      <c r="I1217" t="str">
        <f t="array" ref="I1217">INDEX('Pre-transfer 2023 Points'!$D$16:$D$27,MATCH(1,MMULT(--('Pre-transfer 2023 Points'!$E$16:$L$27=D1217),TRANSPOSE(COLUMN('Pre-transfer 2023 Points'!$E$16:$L$27)^0)),0))</f>
        <v>#N/A</v>
      </c>
    </row>
    <row r="1218">
      <c r="A1218" s="4">
        <v>1217.0</v>
      </c>
      <c r="B1218" s="4"/>
      <c r="C1218" s="4" t="s">
        <v>5776</v>
      </c>
      <c r="D1218" s="4" t="s">
        <v>7728</v>
      </c>
      <c r="E1218" s="4" t="s">
        <v>4716</v>
      </c>
      <c r="F1218" s="4">
        <v>10.0</v>
      </c>
      <c r="G1218" s="11"/>
      <c r="I1218" t="str">
        <f t="array" ref="I1218">INDEX('Pre-transfer 2023 Points'!$D$16:$D$27,MATCH(1,MMULT(--('Pre-transfer 2023 Points'!$E$16:$L$27=D1218),TRANSPOSE(COLUMN('Pre-transfer 2023 Points'!$E$16:$L$27)^0)),0))</f>
        <v>#N/A</v>
      </c>
    </row>
    <row r="1219">
      <c r="A1219" s="4">
        <v>1218.0</v>
      </c>
      <c r="B1219" s="12"/>
      <c r="C1219" s="4" t="s">
        <v>5776</v>
      </c>
      <c r="D1219" s="4" t="s">
        <v>7733</v>
      </c>
      <c r="E1219" s="12"/>
      <c r="F1219" s="4">
        <v>10.0</v>
      </c>
      <c r="G1219" s="11"/>
      <c r="I1219" t="str">
        <f t="array" ref="I1219">INDEX('Pre-transfer 2023 Points'!$D$16:$D$27,MATCH(1,MMULT(--('Pre-transfer 2023 Points'!$E$16:$L$27=D1219),TRANSPOSE(COLUMN('Pre-transfer 2023 Points'!$E$16:$L$27)^0)),0))</f>
        <v>#N/A</v>
      </c>
    </row>
    <row r="1220">
      <c r="A1220" s="4">
        <v>1219.0</v>
      </c>
      <c r="B1220" s="4">
        <v>482.0</v>
      </c>
      <c r="C1220" s="4" t="s">
        <v>9056</v>
      </c>
      <c r="D1220" s="4" t="s">
        <v>7065</v>
      </c>
      <c r="E1220" s="4" t="s">
        <v>8590</v>
      </c>
      <c r="F1220" s="4">
        <v>10.0</v>
      </c>
      <c r="G1220" s="11"/>
      <c r="I1220" t="str">
        <f t="array" ref="I1220">INDEX('Pre-transfer 2023 Points'!$D$16:$D$27,MATCH(1,MMULT(--('Pre-transfer 2023 Points'!$E$16:$L$27=D1220),TRANSPOSE(COLUMN('Pre-transfer 2023 Points'!$E$16:$L$27)^0)),0))</f>
        <v>#N/A</v>
      </c>
    </row>
    <row r="1221">
      <c r="A1221" s="4">
        <v>1220.0</v>
      </c>
      <c r="B1221" s="4"/>
      <c r="C1221" s="4" t="s">
        <v>5776</v>
      </c>
      <c r="D1221" s="4" t="s">
        <v>7380</v>
      </c>
      <c r="E1221" s="4" t="s">
        <v>8746</v>
      </c>
      <c r="F1221" s="4">
        <v>10.0</v>
      </c>
      <c r="G1221" s="11"/>
      <c r="I1221" t="str">
        <f t="array" ref="I1221">INDEX('Pre-transfer 2023 Points'!$D$16:$D$27,MATCH(1,MMULT(--('Pre-transfer 2023 Points'!$E$16:$L$27=D1221),TRANSPOSE(COLUMN('Pre-transfer 2023 Points'!$E$16:$L$27)^0)),0))</f>
        <v>#N/A</v>
      </c>
    </row>
    <row r="1222">
      <c r="A1222" s="4">
        <v>1221.0</v>
      </c>
      <c r="B1222" s="4">
        <v>1537.0</v>
      </c>
      <c r="C1222" s="4" t="s">
        <v>454</v>
      </c>
      <c r="D1222" s="4" t="s">
        <v>7064</v>
      </c>
      <c r="E1222" s="4" t="s">
        <v>8593</v>
      </c>
      <c r="F1222" s="4">
        <v>10.0</v>
      </c>
      <c r="G1222" s="11"/>
      <c r="I1222" t="str">
        <f t="array" ref="I1222">INDEX('Pre-transfer 2023 Points'!$D$16:$D$27,MATCH(1,MMULT(--('Pre-transfer 2023 Points'!$E$16:$L$27=D1222),TRANSPOSE(COLUMN('Pre-transfer 2023 Points'!$E$16:$L$27)^0)),0))</f>
        <v>#N/A</v>
      </c>
    </row>
    <row r="1223">
      <c r="A1223" s="4">
        <v>1222.0</v>
      </c>
      <c r="B1223" s="4">
        <v>721.0</v>
      </c>
      <c r="C1223" s="4" t="s">
        <v>9030</v>
      </c>
      <c r="D1223" s="4" t="s">
        <v>7721</v>
      </c>
      <c r="E1223" s="4" t="s">
        <v>4330</v>
      </c>
      <c r="F1223" s="4">
        <v>10.0</v>
      </c>
      <c r="G1223" s="11"/>
      <c r="I1223" t="str">
        <f t="array" ref="I1223">INDEX('Pre-transfer 2023 Points'!$D$16:$D$27,MATCH(1,MMULT(--('Pre-transfer 2023 Points'!$E$16:$L$27=D1223),TRANSPOSE(COLUMN('Pre-transfer 2023 Points'!$E$16:$L$27)^0)),0))</f>
        <v>#N/A</v>
      </c>
    </row>
    <row r="1224">
      <c r="A1224" s="4">
        <v>1223.0</v>
      </c>
      <c r="B1224" s="4">
        <v>857.0</v>
      </c>
      <c r="C1224" s="4" t="s">
        <v>1233</v>
      </c>
      <c r="D1224" s="4" t="s">
        <v>6774</v>
      </c>
      <c r="E1224" s="4" t="s">
        <v>8605</v>
      </c>
      <c r="F1224" s="4">
        <v>10.0</v>
      </c>
      <c r="G1224" s="11"/>
      <c r="I1224" t="str">
        <f t="array" ref="I1224">INDEX('Pre-transfer 2023 Points'!$D$16:$D$27,MATCH(1,MMULT(--('Pre-transfer 2023 Points'!$E$16:$L$27=D1224),TRANSPOSE(COLUMN('Pre-transfer 2023 Points'!$E$16:$L$27)^0)),0))</f>
        <v>#N/A</v>
      </c>
    </row>
    <row r="1225">
      <c r="A1225" s="4">
        <v>1224.0</v>
      </c>
      <c r="B1225" s="4">
        <v>1138.0</v>
      </c>
      <c r="C1225" s="4" t="s">
        <v>4818</v>
      </c>
      <c r="D1225" s="4" t="s">
        <v>6719</v>
      </c>
      <c r="E1225" s="4" t="s">
        <v>4314</v>
      </c>
      <c r="F1225" s="4">
        <v>10.0</v>
      </c>
      <c r="G1225" s="11"/>
      <c r="I1225" t="str">
        <f t="array" ref="I1225">INDEX('Pre-transfer 2023 Points'!$D$16:$D$27,MATCH(1,MMULT(--('Pre-transfer 2023 Points'!$E$16:$L$27=D1225),TRANSPOSE(COLUMN('Pre-transfer 2023 Points'!$E$16:$L$27)^0)),0))</f>
        <v>#N/A</v>
      </c>
    </row>
    <row r="1226">
      <c r="A1226" s="4">
        <v>1225.0</v>
      </c>
      <c r="B1226" s="12"/>
      <c r="C1226" s="4" t="s">
        <v>5776</v>
      </c>
      <c r="D1226" s="4" t="s">
        <v>8408</v>
      </c>
      <c r="E1226" s="4" t="s">
        <v>5919</v>
      </c>
      <c r="F1226" s="4">
        <v>10.0</v>
      </c>
      <c r="G1226" s="11"/>
      <c r="I1226" t="str">
        <f t="array" ref="I1226">INDEX('Pre-transfer 2023 Points'!$D$16:$D$27,MATCH(1,MMULT(--('Pre-transfer 2023 Points'!$E$16:$L$27=D1226),TRANSPOSE(COLUMN('Pre-transfer 2023 Points'!$E$16:$L$27)^0)),0))</f>
        <v>#N/A</v>
      </c>
    </row>
    <row r="1227">
      <c r="A1227" s="4">
        <v>1226.0</v>
      </c>
      <c r="B1227" s="4"/>
      <c r="C1227" s="4" t="s">
        <v>5776</v>
      </c>
      <c r="D1227" s="4" t="s">
        <v>7729</v>
      </c>
      <c r="E1227" s="4"/>
      <c r="F1227" s="4">
        <v>10.0</v>
      </c>
      <c r="G1227" s="11"/>
      <c r="I1227" t="str">
        <f t="array" ref="I1227">INDEX('Pre-transfer 2023 Points'!$D$16:$D$27,MATCH(1,MMULT(--('Pre-transfer 2023 Points'!$E$16:$L$27=D1227),TRANSPOSE(COLUMN('Pre-transfer 2023 Points'!$E$16:$L$27)^0)),0))</f>
        <v>#N/A</v>
      </c>
    </row>
    <row r="1228">
      <c r="A1228" s="4">
        <v>1227.0</v>
      </c>
      <c r="B1228" s="4">
        <v>493.0</v>
      </c>
      <c r="C1228" s="4" t="s">
        <v>9057</v>
      </c>
      <c r="D1228" s="4" t="s">
        <v>7053</v>
      </c>
      <c r="E1228" s="4" t="s">
        <v>102</v>
      </c>
      <c r="F1228" s="4">
        <v>10.0</v>
      </c>
      <c r="G1228" s="11"/>
      <c r="I1228" t="str">
        <f t="array" ref="I1228">INDEX('Pre-transfer 2023 Points'!$D$16:$D$27,MATCH(1,MMULT(--('Pre-transfer 2023 Points'!$E$16:$L$27=D1228),TRANSPOSE(COLUMN('Pre-transfer 2023 Points'!$E$16:$L$27)^0)),0))</f>
        <v>#N/A</v>
      </c>
    </row>
    <row r="1229">
      <c r="A1229" s="4">
        <v>1228.0</v>
      </c>
      <c r="B1229" s="4">
        <v>484.0</v>
      </c>
      <c r="C1229" s="4" t="s">
        <v>9058</v>
      </c>
      <c r="D1229" s="4" t="s">
        <v>7027</v>
      </c>
      <c r="E1229" s="4" t="s">
        <v>8589</v>
      </c>
      <c r="F1229" s="4">
        <v>10.0</v>
      </c>
      <c r="G1229" s="11"/>
      <c r="I1229" t="str">
        <f t="array" ref="I1229">INDEX('Pre-transfer 2023 Points'!$D$16:$D$27,MATCH(1,MMULT(--('Pre-transfer 2023 Points'!$E$16:$L$27=D1229),TRANSPOSE(COLUMN('Pre-transfer 2023 Points'!$E$16:$L$27)^0)),0))</f>
        <v>#N/A</v>
      </c>
    </row>
    <row r="1230">
      <c r="A1230" s="4">
        <v>1229.0</v>
      </c>
      <c r="B1230" s="4">
        <v>1984.0</v>
      </c>
      <c r="C1230" s="4" t="s">
        <v>5444</v>
      </c>
      <c r="D1230" s="4" t="s">
        <v>7214</v>
      </c>
      <c r="E1230" s="4" t="s">
        <v>8605</v>
      </c>
      <c r="F1230" s="4">
        <v>10.0</v>
      </c>
      <c r="G1230" s="11"/>
      <c r="I1230" t="str">
        <f t="array" ref="I1230">INDEX('Pre-transfer 2023 Points'!$D$16:$D$27,MATCH(1,MMULT(--('Pre-transfer 2023 Points'!$E$16:$L$27=D1230),TRANSPOSE(COLUMN('Pre-transfer 2023 Points'!$E$16:$L$27)^0)),0))</f>
        <v>#N/A</v>
      </c>
    </row>
    <row r="1231">
      <c r="A1231" s="4">
        <v>1230.0</v>
      </c>
      <c r="B1231" s="4"/>
      <c r="C1231" s="4" t="s">
        <v>5776</v>
      </c>
      <c r="D1231" s="4" t="s">
        <v>7704</v>
      </c>
      <c r="E1231" s="4" t="s">
        <v>976</v>
      </c>
      <c r="F1231" s="4">
        <v>10.0</v>
      </c>
      <c r="G1231" s="11"/>
      <c r="I1231" t="str">
        <f t="array" ref="I1231">INDEX('Pre-transfer 2023 Points'!$D$16:$D$27,MATCH(1,MMULT(--('Pre-transfer 2023 Points'!$E$16:$L$27=D1231),TRANSPOSE(COLUMN('Pre-transfer 2023 Points'!$E$16:$L$27)^0)),0))</f>
        <v>#N/A</v>
      </c>
    </row>
    <row r="1232">
      <c r="A1232" s="4">
        <v>1231.0</v>
      </c>
      <c r="B1232" s="12"/>
      <c r="C1232" s="4" t="s">
        <v>5776</v>
      </c>
      <c r="D1232" s="4" t="s">
        <v>9059</v>
      </c>
      <c r="E1232" s="4"/>
      <c r="F1232" s="4">
        <v>10.0</v>
      </c>
      <c r="G1232" s="11"/>
      <c r="I1232" t="str">
        <f t="array" ref="I1232">INDEX('Pre-transfer 2023 Points'!$D$16:$D$27,MATCH(1,MMULT(--('Pre-transfer 2023 Points'!$E$16:$L$27=D1232),TRANSPOSE(COLUMN('Pre-transfer 2023 Points'!$E$16:$L$27)^0)),0))</f>
        <v>#N/A</v>
      </c>
    </row>
    <row r="1233">
      <c r="A1233" s="4">
        <v>1232.0</v>
      </c>
      <c r="B1233" s="4">
        <v>769.0</v>
      </c>
      <c r="C1233" s="4" t="s">
        <v>4842</v>
      </c>
      <c r="D1233" s="4" t="s">
        <v>7701</v>
      </c>
      <c r="E1233" s="4"/>
      <c r="F1233" s="4">
        <v>10.0</v>
      </c>
      <c r="G1233" s="11"/>
      <c r="I1233" t="str">
        <f t="array" ref="I1233">INDEX('Pre-transfer 2023 Points'!$D$16:$D$27,MATCH(1,MMULT(--('Pre-transfer 2023 Points'!$E$16:$L$27=D1233),TRANSPOSE(COLUMN('Pre-transfer 2023 Points'!$E$16:$L$27)^0)),0))</f>
        <v>#N/A</v>
      </c>
    </row>
    <row r="1234">
      <c r="A1234" s="4">
        <v>1233.0</v>
      </c>
      <c r="B1234" s="4">
        <v>833.0</v>
      </c>
      <c r="C1234" s="4" t="s">
        <v>5867</v>
      </c>
      <c r="D1234" s="4" t="s">
        <v>7517</v>
      </c>
      <c r="E1234" s="4" t="s">
        <v>4314</v>
      </c>
      <c r="F1234" s="4">
        <v>10.0</v>
      </c>
      <c r="G1234" s="11"/>
      <c r="I1234" t="str">
        <f t="array" ref="I1234">INDEX('Pre-transfer 2023 Points'!$D$16:$D$27,MATCH(1,MMULT(--('Pre-transfer 2023 Points'!$E$16:$L$27=D1234),TRANSPOSE(COLUMN('Pre-transfer 2023 Points'!$E$16:$L$27)^0)),0))</f>
        <v>#N/A</v>
      </c>
    </row>
    <row r="1235">
      <c r="A1235" s="4">
        <v>1234.0</v>
      </c>
      <c r="B1235" s="4">
        <v>758.0</v>
      </c>
      <c r="C1235" s="4" t="s">
        <v>5188</v>
      </c>
      <c r="D1235" s="4" t="s">
        <v>7476</v>
      </c>
      <c r="E1235" s="4" t="s">
        <v>249</v>
      </c>
      <c r="F1235" s="4">
        <v>10.0</v>
      </c>
      <c r="G1235" s="11"/>
      <c r="I1235" t="str">
        <f t="array" ref="I1235">INDEX('Pre-transfer 2023 Points'!$D$16:$D$27,MATCH(1,MMULT(--('Pre-transfer 2023 Points'!$E$16:$L$27=D1235),TRANSPOSE(COLUMN('Pre-transfer 2023 Points'!$E$16:$L$27)^0)),0))</f>
        <v>#N/A</v>
      </c>
    </row>
    <row r="1236">
      <c r="A1236" s="4">
        <v>1235.0</v>
      </c>
      <c r="B1236" s="12"/>
      <c r="C1236" s="4" t="s">
        <v>5776</v>
      </c>
      <c r="D1236" s="4" t="s">
        <v>7711</v>
      </c>
      <c r="E1236" s="4"/>
      <c r="F1236" s="4">
        <v>10.0</v>
      </c>
      <c r="G1236" s="11"/>
      <c r="I1236" t="str">
        <f t="array" ref="I1236">INDEX('Pre-transfer 2023 Points'!$D$16:$D$27,MATCH(1,MMULT(--('Pre-transfer 2023 Points'!$E$16:$L$27=D1236),TRANSPOSE(COLUMN('Pre-transfer 2023 Points'!$E$16:$L$27)^0)),0))</f>
        <v>#N/A</v>
      </c>
    </row>
    <row r="1237">
      <c r="A1237" s="4">
        <v>1236.0</v>
      </c>
      <c r="B1237" s="4">
        <v>465.0</v>
      </c>
      <c r="C1237" s="4" t="s">
        <v>8747</v>
      </c>
      <c r="D1237" s="4" t="s">
        <v>7709</v>
      </c>
      <c r="E1237" s="4" t="s">
        <v>8736</v>
      </c>
      <c r="F1237" s="4">
        <v>10.0</v>
      </c>
      <c r="G1237" s="11"/>
      <c r="I1237" t="str">
        <f t="array" ref="I1237">INDEX('Pre-transfer 2023 Points'!$D$16:$D$27,MATCH(1,MMULT(--('Pre-transfer 2023 Points'!$E$16:$L$27=D1237),TRANSPOSE(COLUMN('Pre-transfer 2023 Points'!$E$16:$L$27)^0)),0))</f>
        <v>#N/A</v>
      </c>
    </row>
    <row r="1238">
      <c r="A1238" s="4">
        <v>1237.0</v>
      </c>
      <c r="B1238" s="4">
        <v>353.0</v>
      </c>
      <c r="C1238" s="4" t="s">
        <v>9060</v>
      </c>
      <c r="D1238" s="4" t="s">
        <v>7705</v>
      </c>
      <c r="E1238" s="4" t="s">
        <v>8617</v>
      </c>
      <c r="F1238" s="4">
        <v>10.0</v>
      </c>
      <c r="G1238" s="11"/>
      <c r="I1238" t="str">
        <f t="array" ref="I1238">INDEX('Pre-transfer 2023 Points'!$D$16:$D$27,MATCH(1,MMULT(--('Pre-transfer 2023 Points'!$E$16:$L$27=D1238),TRANSPOSE(COLUMN('Pre-transfer 2023 Points'!$E$16:$L$27)^0)),0))</f>
        <v>#N/A</v>
      </c>
    </row>
    <row r="1239">
      <c r="A1239" s="4">
        <v>1238.0</v>
      </c>
      <c r="B1239" s="4">
        <v>1450.0</v>
      </c>
      <c r="C1239" s="4" t="s">
        <v>484</v>
      </c>
      <c r="D1239" s="4" t="s">
        <v>7367</v>
      </c>
      <c r="E1239" s="4" t="s">
        <v>8594</v>
      </c>
      <c r="F1239" s="4">
        <v>10.0</v>
      </c>
      <c r="G1239" s="11"/>
      <c r="I1239" t="str">
        <f t="array" ref="I1239">INDEX('Pre-transfer 2023 Points'!$D$16:$D$27,MATCH(1,MMULT(--('Pre-transfer 2023 Points'!$E$16:$L$27=D1239),TRANSPOSE(COLUMN('Pre-transfer 2023 Points'!$E$16:$L$27)^0)),0))</f>
        <v>#N/A</v>
      </c>
    </row>
    <row r="1240">
      <c r="A1240" s="4">
        <v>1239.0</v>
      </c>
      <c r="B1240" s="4">
        <v>1006.0</v>
      </c>
      <c r="C1240" s="4" t="s">
        <v>1524</v>
      </c>
      <c r="D1240" s="4" t="s">
        <v>7514</v>
      </c>
      <c r="E1240" s="4" t="s">
        <v>8968</v>
      </c>
      <c r="F1240" s="4">
        <v>10.0</v>
      </c>
      <c r="G1240" s="11"/>
      <c r="I1240" t="str">
        <f t="array" ref="I1240">INDEX('Pre-transfer 2023 Points'!$D$16:$D$27,MATCH(1,MMULT(--('Pre-transfer 2023 Points'!$E$16:$L$27=D1240),TRANSPOSE(COLUMN('Pre-transfer 2023 Points'!$E$16:$L$27)^0)),0))</f>
        <v>#N/A</v>
      </c>
    </row>
    <row r="1241">
      <c r="A1241" s="4">
        <v>1240.0</v>
      </c>
      <c r="B1241" s="4">
        <v>883.0</v>
      </c>
      <c r="C1241" s="4" t="s">
        <v>1283</v>
      </c>
      <c r="D1241" s="4" t="s">
        <v>7210</v>
      </c>
      <c r="E1241" s="4" t="s">
        <v>8600</v>
      </c>
      <c r="F1241" s="4">
        <v>10.0</v>
      </c>
      <c r="G1241" s="11"/>
      <c r="I1241" t="str">
        <f t="array" ref="I1241">INDEX('Pre-transfer 2023 Points'!$D$16:$D$27,MATCH(1,MMULT(--('Pre-transfer 2023 Points'!$E$16:$L$27=D1241),TRANSPOSE(COLUMN('Pre-transfer 2023 Points'!$E$16:$L$27)^0)),0))</f>
        <v>#N/A</v>
      </c>
    </row>
    <row r="1242">
      <c r="A1242" s="4">
        <v>1241.0</v>
      </c>
      <c r="B1242" s="4">
        <v>762.0</v>
      </c>
      <c r="C1242" s="4" t="s">
        <v>5933</v>
      </c>
      <c r="D1242" s="4" t="s">
        <v>7713</v>
      </c>
      <c r="E1242" s="4" t="s">
        <v>5766</v>
      </c>
      <c r="F1242" s="4">
        <v>10.0</v>
      </c>
      <c r="G1242" s="11"/>
      <c r="I1242" t="str">
        <f t="array" ref="I1242">INDEX('Pre-transfer 2023 Points'!$D$16:$D$27,MATCH(1,MMULT(--('Pre-transfer 2023 Points'!$E$16:$L$27=D1242),TRANSPOSE(COLUMN('Pre-transfer 2023 Points'!$E$16:$L$27)^0)),0))</f>
        <v>#N/A</v>
      </c>
    </row>
    <row r="1243">
      <c r="A1243" s="4">
        <v>1242.0</v>
      </c>
      <c r="B1243" s="4">
        <v>1436.0</v>
      </c>
      <c r="C1243" s="4" t="s">
        <v>489</v>
      </c>
      <c r="D1243" s="4" t="s">
        <v>7285</v>
      </c>
      <c r="E1243" s="4" t="s">
        <v>8594</v>
      </c>
      <c r="F1243" s="4">
        <v>10.0</v>
      </c>
      <c r="G1243" s="11"/>
      <c r="I1243" t="str">
        <f t="array" ref="I1243">INDEX('Pre-transfer 2023 Points'!$D$16:$D$27,MATCH(1,MMULT(--('Pre-transfer 2023 Points'!$E$16:$L$27=D1243),TRANSPOSE(COLUMN('Pre-transfer 2023 Points'!$E$16:$L$27)^0)),0))</f>
        <v>#N/A</v>
      </c>
    </row>
    <row r="1244">
      <c r="A1244" s="4">
        <v>1243.0</v>
      </c>
      <c r="B1244" s="4"/>
      <c r="C1244" s="4" t="s">
        <v>5776</v>
      </c>
      <c r="D1244" s="4" t="s">
        <v>7697</v>
      </c>
      <c r="E1244" s="4"/>
      <c r="F1244" s="4">
        <v>10.0</v>
      </c>
      <c r="G1244" s="11"/>
      <c r="I1244" t="str">
        <f t="array" ref="I1244">INDEX('Pre-transfer 2023 Points'!$D$16:$D$27,MATCH(1,MMULT(--('Pre-transfer 2023 Points'!$E$16:$L$27=D1244),TRANSPOSE(COLUMN('Pre-transfer 2023 Points'!$E$16:$L$27)^0)),0))</f>
        <v>#N/A</v>
      </c>
    </row>
    <row r="1245">
      <c r="A1245" s="4">
        <v>1244.0</v>
      </c>
      <c r="B1245" s="12"/>
      <c r="C1245" s="4" t="s">
        <v>5776</v>
      </c>
      <c r="D1245" s="4" t="s">
        <v>7710</v>
      </c>
      <c r="E1245" s="4"/>
      <c r="F1245" s="4">
        <v>10.0</v>
      </c>
      <c r="G1245" s="11"/>
      <c r="I1245" t="str">
        <f t="array" ref="I1245">INDEX('Pre-transfer 2023 Points'!$D$16:$D$27,MATCH(1,MMULT(--('Pre-transfer 2023 Points'!$E$16:$L$27=D1245),TRANSPOSE(COLUMN('Pre-transfer 2023 Points'!$E$16:$L$27)^0)),0))</f>
        <v>#N/A</v>
      </c>
    </row>
    <row r="1246">
      <c r="A1246" s="4">
        <v>1245.0</v>
      </c>
      <c r="B1246" s="12"/>
      <c r="C1246" s="4" t="s">
        <v>5776</v>
      </c>
      <c r="D1246" s="4" t="s">
        <v>7725</v>
      </c>
      <c r="E1246" s="4"/>
      <c r="F1246" s="4">
        <v>10.0</v>
      </c>
      <c r="G1246" s="11"/>
      <c r="I1246" t="str">
        <f t="array" ref="I1246">INDEX('Pre-transfer 2023 Points'!$D$16:$D$27,MATCH(1,MMULT(--('Pre-transfer 2023 Points'!$E$16:$L$27=D1246),TRANSPOSE(COLUMN('Pre-transfer 2023 Points'!$E$16:$L$27)^0)),0))</f>
        <v>#N/A</v>
      </c>
    </row>
    <row r="1247">
      <c r="A1247" s="4">
        <v>1246.0</v>
      </c>
      <c r="B1247" s="4">
        <v>628.0</v>
      </c>
      <c r="C1247" s="4" t="s">
        <v>4783</v>
      </c>
      <c r="D1247" s="4" t="s">
        <v>7079</v>
      </c>
      <c r="E1247" s="4" t="s">
        <v>8613</v>
      </c>
      <c r="F1247" s="4">
        <v>10.0</v>
      </c>
      <c r="G1247" s="11"/>
      <c r="I1247" t="str">
        <f t="array" ref="I1247">INDEX('Pre-transfer 2023 Points'!$D$16:$D$27,MATCH(1,MMULT(--('Pre-transfer 2023 Points'!$E$16:$L$27=D1247),TRANSPOSE(COLUMN('Pre-transfer 2023 Points'!$E$16:$L$27)^0)),0))</f>
        <v>#N/A</v>
      </c>
    </row>
    <row r="1248">
      <c r="A1248" s="4">
        <v>1247.0</v>
      </c>
      <c r="B1248" s="4">
        <v>544.0</v>
      </c>
      <c r="C1248" s="4" t="s">
        <v>9061</v>
      </c>
      <c r="D1248" s="4" t="s">
        <v>6991</v>
      </c>
      <c r="E1248" s="4" t="s">
        <v>8596</v>
      </c>
      <c r="F1248" s="4">
        <v>10.0</v>
      </c>
      <c r="G1248" s="11"/>
      <c r="I1248" t="str">
        <f t="array" ref="I1248">INDEX('Pre-transfer 2023 Points'!$D$16:$D$27,MATCH(1,MMULT(--('Pre-transfer 2023 Points'!$E$16:$L$27=D1248),TRANSPOSE(COLUMN('Pre-transfer 2023 Points'!$E$16:$L$27)^0)),0))</f>
        <v>#N/A</v>
      </c>
    </row>
    <row r="1249">
      <c r="A1249" s="4">
        <v>1248.0</v>
      </c>
      <c r="B1249" s="4">
        <v>1524.0</v>
      </c>
      <c r="C1249" s="4" t="s">
        <v>556</v>
      </c>
      <c r="D1249" s="4" t="s">
        <v>7718</v>
      </c>
      <c r="E1249" s="12"/>
      <c r="F1249" s="4">
        <v>10.0</v>
      </c>
      <c r="G1249" s="11"/>
      <c r="I1249" t="str">
        <f t="array" ref="I1249">INDEX('Pre-transfer 2023 Points'!$D$16:$D$27,MATCH(1,MMULT(--('Pre-transfer 2023 Points'!$E$16:$L$27=D1249),TRANSPOSE(COLUMN('Pre-transfer 2023 Points'!$E$16:$L$27)^0)),0))</f>
        <v>#N/A</v>
      </c>
    </row>
    <row r="1250">
      <c r="A1250" s="4">
        <v>1249.0</v>
      </c>
      <c r="B1250" s="4">
        <v>1468.0</v>
      </c>
      <c r="C1250" s="4" t="s">
        <v>966</v>
      </c>
      <c r="D1250" s="4" t="s">
        <v>7736</v>
      </c>
      <c r="E1250" s="4"/>
      <c r="F1250" s="4">
        <v>10.0</v>
      </c>
      <c r="G1250" s="11"/>
      <c r="I1250" t="str">
        <f t="array" ref="I1250">INDEX('Pre-transfer 2023 Points'!$D$16:$D$27,MATCH(1,MMULT(--('Pre-transfer 2023 Points'!$E$16:$L$27=D1250),TRANSPOSE(COLUMN('Pre-transfer 2023 Points'!$E$16:$L$27)^0)),0))</f>
        <v>#N/A</v>
      </c>
    </row>
    <row r="1251">
      <c r="A1251" s="4">
        <v>1250.0</v>
      </c>
      <c r="B1251" s="12"/>
      <c r="C1251" s="4" t="s">
        <v>5776</v>
      </c>
      <c r="D1251" s="4" t="s">
        <v>7253</v>
      </c>
      <c r="E1251" s="12"/>
      <c r="F1251" s="4">
        <v>10.0</v>
      </c>
      <c r="G1251" s="11"/>
      <c r="I1251" t="str">
        <f t="array" ref="I1251">INDEX('Pre-transfer 2023 Points'!$D$16:$D$27,MATCH(1,MMULT(--('Pre-transfer 2023 Points'!$E$16:$L$27=D1251),TRANSPOSE(COLUMN('Pre-transfer 2023 Points'!$E$16:$L$27)^0)),0))</f>
        <v>#N/A</v>
      </c>
    </row>
    <row r="1252">
      <c r="A1252" s="4">
        <v>1251.0</v>
      </c>
      <c r="B1252" s="4">
        <v>378.0</v>
      </c>
      <c r="C1252" s="4" t="s">
        <v>9062</v>
      </c>
      <c r="D1252" s="4" t="s">
        <v>7074</v>
      </c>
      <c r="E1252" s="4" t="s">
        <v>5764</v>
      </c>
      <c r="F1252" s="4">
        <v>10.0</v>
      </c>
      <c r="G1252" s="11"/>
      <c r="I1252" t="str">
        <f t="array" ref="I1252">INDEX('Pre-transfer 2023 Points'!$D$16:$D$27,MATCH(1,MMULT(--('Pre-transfer 2023 Points'!$E$16:$L$27=D1252),TRANSPOSE(COLUMN('Pre-transfer 2023 Points'!$E$16:$L$27)^0)),0))</f>
        <v>#N/A</v>
      </c>
    </row>
    <row r="1253">
      <c r="A1253" s="4">
        <v>1252.0</v>
      </c>
      <c r="B1253" s="4">
        <v>322.0</v>
      </c>
      <c r="C1253" s="4" t="s">
        <v>9063</v>
      </c>
      <c r="D1253" s="4" t="s">
        <v>7134</v>
      </c>
      <c r="E1253" s="4" t="s">
        <v>4330</v>
      </c>
      <c r="F1253" s="4">
        <v>10.0</v>
      </c>
      <c r="G1253" s="11"/>
      <c r="I1253" t="str">
        <f t="array" ref="I1253">INDEX('Pre-transfer 2023 Points'!$D$16:$D$27,MATCH(1,MMULT(--('Pre-transfer 2023 Points'!$E$16:$L$27=D1253),TRANSPOSE(COLUMN('Pre-transfer 2023 Points'!$E$16:$L$27)^0)),0))</f>
        <v>#N/A</v>
      </c>
    </row>
    <row r="1254">
      <c r="A1254" s="4">
        <v>1253.0</v>
      </c>
      <c r="B1254" s="4">
        <v>1421.0</v>
      </c>
      <c r="C1254" s="4" t="s">
        <v>5310</v>
      </c>
      <c r="D1254" s="4" t="s">
        <v>7675</v>
      </c>
      <c r="E1254" s="4" t="s">
        <v>8827</v>
      </c>
      <c r="F1254" s="4">
        <v>10.0</v>
      </c>
      <c r="G1254" s="11"/>
      <c r="I1254" t="str">
        <f t="array" ref="I1254">INDEX('Pre-transfer 2023 Points'!$D$16:$D$27,MATCH(1,MMULT(--('Pre-transfer 2023 Points'!$E$16:$L$27=D1254),TRANSPOSE(COLUMN('Pre-transfer 2023 Points'!$E$16:$L$27)^0)),0))</f>
        <v>#N/A</v>
      </c>
    </row>
    <row r="1255">
      <c r="A1255" s="4">
        <v>1254.0</v>
      </c>
      <c r="B1255" s="4"/>
      <c r="C1255" s="4" t="s">
        <v>5776</v>
      </c>
      <c r="D1255" s="4" t="s">
        <v>7726</v>
      </c>
      <c r="E1255" s="4"/>
      <c r="F1255" s="4">
        <v>10.0</v>
      </c>
      <c r="G1255" s="11"/>
      <c r="I1255" t="str">
        <f t="array" ref="I1255">INDEX('Pre-transfer 2023 Points'!$D$16:$D$27,MATCH(1,MMULT(--('Pre-transfer 2023 Points'!$E$16:$L$27=D1255),TRANSPOSE(COLUMN('Pre-transfer 2023 Points'!$E$16:$L$27)^0)),0))</f>
        <v>#N/A</v>
      </c>
    </row>
    <row r="1256">
      <c r="A1256" s="4">
        <v>1255.0</v>
      </c>
      <c r="B1256" s="4">
        <v>1591.0</v>
      </c>
      <c r="C1256" s="4" t="s">
        <v>384</v>
      </c>
      <c r="D1256" s="4" t="s">
        <v>7702</v>
      </c>
      <c r="E1256" s="4" t="s">
        <v>1350</v>
      </c>
      <c r="F1256" s="4">
        <v>10.0</v>
      </c>
      <c r="G1256" s="11"/>
      <c r="I1256" t="str">
        <f t="array" ref="I1256">INDEX('Pre-transfer 2023 Points'!$D$16:$D$27,MATCH(1,MMULT(--('Pre-transfer 2023 Points'!$E$16:$L$27=D1256),TRANSPOSE(COLUMN('Pre-transfer 2023 Points'!$E$16:$L$27)^0)),0))</f>
        <v>#N/A</v>
      </c>
    </row>
    <row r="1257">
      <c r="A1257" s="4">
        <v>1256.0</v>
      </c>
      <c r="B1257" s="4">
        <v>1914.0</v>
      </c>
      <c r="C1257" s="4" t="s">
        <v>650</v>
      </c>
      <c r="D1257" s="4" t="s">
        <v>7706</v>
      </c>
      <c r="E1257" s="12"/>
      <c r="F1257" s="4">
        <v>10.0</v>
      </c>
      <c r="G1257" s="11"/>
      <c r="I1257" t="str">
        <f t="array" ref="I1257">INDEX('Pre-transfer 2023 Points'!$D$16:$D$27,MATCH(1,MMULT(--('Pre-transfer 2023 Points'!$E$16:$L$27=D1257),TRANSPOSE(COLUMN('Pre-transfer 2023 Points'!$E$16:$L$27)^0)),0))</f>
        <v>#N/A</v>
      </c>
    </row>
    <row r="1258">
      <c r="A1258" s="4">
        <v>1257.0</v>
      </c>
      <c r="B1258" s="4">
        <v>1650.0</v>
      </c>
      <c r="C1258" s="4" t="s">
        <v>583</v>
      </c>
      <c r="D1258" s="4" t="s">
        <v>9064</v>
      </c>
      <c r="E1258" s="4" t="s">
        <v>4923</v>
      </c>
      <c r="F1258" s="4">
        <v>10.0</v>
      </c>
      <c r="G1258" s="11"/>
      <c r="I1258" t="str">
        <f t="array" ref="I1258">INDEX('Pre-transfer 2023 Points'!$D$16:$D$27,MATCH(1,MMULT(--('Pre-transfer 2023 Points'!$E$16:$L$27=D1258),TRANSPOSE(COLUMN('Pre-transfer 2023 Points'!$E$16:$L$27)^0)),0))</f>
        <v>#N/A</v>
      </c>
    </row>
    <row r="1259">
      <c r="A1259" s="4">
        <v>1258.0</v>
      </c>
      <c r="B1259" s="4">
        <v>1563.0</v>
      </c>
      <c r="C1259" s="4" t="s">
        <v>4365</v>
      </c>
      <c r="D1259" s="4" t="s">
        <v>7724</v>
      </c>
      <c r="E1259" s="4"/>
      <c r="F1259" s="4">
        <v>10.0</v>
      </c>
      <c r="G1259" s="11"/>
      <c r="I1259" t="str">
        <f t="array" ref="I1259">INDEX('Pre-transfer 2023 Points'!$D$16:$D$27,MATCH(1,MMULT(--('Pre-transfer 2023 Points'!$E$16:$L$27=D1259),TRANSPOSE(COLUMN('Pre-transfer 2023 Points'!$E$16:$L$27)^0)),0))</f>
        <v>#N/A</v>
      </c>
    </row>
    <row r="1260">
      <c r="A1260" s="4">
        <v>1259.0</v>
      </c>
      <c r="B1260" s="4">
        <v>1134.0</v>
      </c>
      <c r="C1260" s="4" t="s">
        <v>4409</v>
      </c>
      <c r="D1260" s="4" t="s">
        <v>6850</v>
      </c>
      <c r="E1260" s="4" t="s">
        <v>5766</v>
      </c>
      <c r="F1260" s="4">
        <v>10.0</v>
      </c>
      <c r="G1260" s="11"/>
      <c r="I1260" t="str">
        <f t="array" ref="I1260">INDEX('Pre-transfer 2023 Points'!$D$16:$D$27,MATCH(1,MMULT(--('Pre-transfer 2023 Points'!$E$16:$L$27=D1260),TRANSPOSE(COLUMN('Pre-transfer 2023 Points'!$E$16:$L$27)^0)),0))</f>
        <v>#N/A</v>
      </c>
    </row>
    <row r="1261">
      <c r="A1261" s="4">
        <v>1260.0</v>
      </c>
      <c r="B1261" s="4">
        <v>800.0</v>
      </c>
      <c r="C1261" s="4" t="s">
        <v>8844</v>
      </c>
      <c r="D1261" s="4" t="s">
        <v>7288</v>
      </c>
      <c r="E1261" s="4" t="s">
        <v>5766</v>
      </c>
      <c r="F1261" s="4">
        <v>10.0</v>
      </c>
      <c r="G1261" s="11"/>
      <c r="I1261" t="str">
        <f t="array" ref="I1261">INDEX('Pre-transfer 2023 Points'!$D$16:$D$27,MATCH(1,MMULT(--('Pre-transfer 2023 Points'!$E$16:$L$27=D1261),TRANSPOSE(COLUMN('Pre-transfer 2023 Points'!$E$16:$L$27)^0)),0))</f>
        <v>#N/A</v>
      </c>
    </row>
    <row r="1262">
      <c r="A1262" s="4">
        <v>1261.0</v>
      </c>
      <c r="B1262" s="4">
        <v>711.0</v>
      </c>
      <c r="C1262" s="4" t="s">
        <v>4932</v>
      </c>
      <c r="D1262" s="4" t="s">
        <v>7042</v>
      </c>
      <c r="E1262" s="4" t="s">
        <v>102</v>
      </c>
      <c r="F1262" s="4">
        <v>10.0</v>
      </c>
      <c r="G1262" s="11"/>
      <c r="I1262" t="str">
        <f t="array" ref="I1262">INDEX('Pre-transfer 2023 Points'!$D$16:$D$27,MATCH(1,MMULT(--('Pre-transfer 2023 Points'!$E$16:$L$27=D1262),TRANSPOSE(COLUMN('Pre-transfer 2023 Points'!$E$16:$L$27)^0)),0))</f>
        <v>#N/A</v>
      </c>
    </row>
    <row r="1263">
      <c r="A1263" s="4">
        <v>1262.0</v>
      </c>
      <c r="B1263" s="4">
        <v>866.0</v>
      </c>
      <c r="C1263" s="4" t="s">
        <v>5265</v>
      </c>
      <c r="D1263" s="4" t="s">
        <v>6765</v>
      </c>
      <c r="E1263" s="4" t="s">
        <v>8629</v>
      </c>
      <c r="F1263" s="4">
        <v>10.0</v>
      </c>
      <c r="G1263" s="11"/>
      <c r="I1263" t="str">
        <f t="array" ref="I1263">INDEX('Pre-transfer 2023 Points'!$D$16:$D$27,MATCH(1,MMULT(--('Pre-transfer 2023 Points'!$E$16:$L$27=D1263),TRANSPOSE(COLUMN('Pre-transfer 2023 Points'!$E$16:$L$27)^0)),0))</f>
        <v>#N/A</v>
      </c>
    </row>
    <row r="1264">
      <c r="A1264" s="4">
        <v>1263.0</v>
      </c>
      <c r="B1264" s="4">
        <v>997.0</v>
      </c>
      <c r="C1264" s="4" t="s">
        <v>1068</v>
      </c>
      <c r="D1264" s="4" t="s">
        <v>7668</v>
      </c>
      <c r="E1264" s="4"/>
      <c r="F1264" s="4">
        <v>10.0</v>
      </c>
      <c r="G1264" s="11"/>
      <c r="I1264" t="str">
        <f t="array" ref="I1264">INDEX('Pre-transfer 2023 Points'!$D$16:$D$27,MATCH(1,MMULT(--('Pre-transfer 2023 Points'!$E$16:$L$27=D1264),TRANSPOSE(COLUMN('Pre-transfer 2023 Points'!$E$16:$L$27)^0)),0))</f>
        <v>#N/A</v>
      </c>
    </row>
    <row r="1265">
      <c r="A1265" s="4">
        <v>1264.0</v>
      </c>
      <c r="B1265" s="4">
        <v>2259.0</v>
      </c>
      <c r="C1265" s="4" t="s">
        <v>5843</v>
      </c>
      <c r="D1265" s="4" t="s">
        <v>7639</v>
      </c>
      <c r="E1265" s="4"/>
      <c r="F1265" s="4">
        <v>10.0</v>
      </c>
      <c r="G1265" s="11"/>
      <c r="I1265" t="str">
        <f t="array" ref="I1265">INDEX('Pre-transfer 2023 Points'!$D$16:$D$27,MATCH(1,MMULT(--('Pre-transfer 2023 Points'!$E$16:$L$27=D1265),TRANSPOSE(COLUMN('Pre-transfer 2023 Points'!$E$16:$L$27)^0)),0))</f>
        <v>#N/A</v>
      </c>
    </row>
    <row r="1266">
      <c r="A1266" s="4">
        <v>1265.0</v>
      </c>
      <c r="B1266" s="12"/>
      <c r="C1266" s="4" t="s">
        <v>5776</v>
      </c>
      <c r="D1266" s="4" t="s">
        <v>7200</v>
      </c>
      <c r="E1266" s="4" t="s">
        <v>8626</v>
      </c>
      <c r="F1266" s="4">
        <v>10.0</v>
      </c>
      <c r="G1266" s="11"/>
      <c r="I1266" t="str">
        <f t="array" ref="I1266">INDEX('Pre-transfer 2023 Points'!$D$16:$D$27,MATCH(1,MMULT(--('Pre-transfer 2023 Points'!$E$16:$L$27=D1266),TRANSPOSE(COLUMN('Pre-transfer 2023 Points'!$E$16:$L$27)^0)),0))</f>
        <v>#N/A</v>
      </c>
    </row>
    <row r="1267">
      <c r="A1267" s="4">
        <v>1266.0</v>
      </c>
      <c r="B1267" s="4">
        <v>1067.0</v>
      </c>
      <c r="C1267" s="4" t="s">
        <v>5010</v>
      </c>
      <c r="D1267" s="4" t="s">
        <v>9065</v>
      </c>
      <c r="E1267" s="4" t="s">
        <v>4616</v>
      </c>
      <c r="F1267" s="4">
        <v>10.0</v>
      </c>
      <c r="G1267" s="11"/>
      <c r="I1267" t="str">
        <f t="array" ref="I1267">INDEX('Pre-transfer 2023 Points'!$D$16:$D$27,MATCH(1,MMULT(--('Pre-transfer 2023 Points'!$E$16:$L$27=D1267),TRANSPOSE(COLUMN('Pre-transfer 2023 Points'!$E$16:$L$27)^0)),0))</f>
        <v>#N/A</v>
      </c>
    </row>
    <row r="1268">
      <c r="A1268" s="4">
        <v>1267.0</v>
      </c>
      <c r="B1268" s="4"/>
      <c r="C1268" s="4" t="s">
        <v>5776</v>
      </c>
      <c r="D1268" s="4" t="s">
        <v>7732</v>
      </c>
      <c r="E1268" s="4"/>
      <c r="F1268" s="4">
        <v>10.0</v>
      </c>
      <c r="G1268" s="11"/>
      <c r="I1268" t="str">
        <f t="array" ref="I1268">INDEX('Pre-transfer 2023 Points'!$D$16:$D$27,MATCH(1,MMULT(--('Pre-transfer 2023 Points'!$E$16:$L$27=D1268),TRANSPOSE(COLUMN('Pre-transfer 2023 Points'!$E$16:$L$27)^0)),0))</f>
        <v>#N/A</v>
      </c>
    </row>
    <row r="1269">
      <c r="A1269" s="4">
        <v>1268.0</v>
      </c>
      <c r="B1269" s="4">
        <v>830.0</v>
      </c>
      <c r="C1269" s="4" t="s">
        <v>5832</v>
      </c>
      <c r="D1269" s="4" t="s">
        <v>7666</v>
      </c>
      <c r="E1269" s="4" t="s">
        <v>4314</v>
      </c>
      <c r="F1269" s="4">
        <v>10.0</v>
      </c>
      <c r="G1269" s="11"/>
      <c r="I1269" t="str">
        <f t="array" ref="I1269">INDEX('Pre-transfer 2023 Points'!$D$16:$D$27,MATCH(1,MMULT(--('Pre-transfer 2023 Points'!$E$16:$L$27=D1269),TRANSPOSE(COLUMN('Pre-transfer 2023 Points'!$E$16:$L$27)^0)),0))</f>
        <v>#N/A</v>
      </c>
    </row>
    <row r="1270">
      <c r="A1270" s="4">
        <v>1269.0</v>
      </c>
      <c r="B1270" s="12"/>
      <c r="C1270" s="4" t="s">
        <v>5776</v>
      </c>
      <c r="D1270" s="4" t="s">
        <v>7719</v>
      </c>
      <c r="E1270" s="12"/>
      <c r="F1270" s="4">
        <v>10.0</v>
      </c>
      <c r="G1270" s="11"/>
      <c r="I1270" t="str">
        <f t="array" ref="I1270">INDEX('Pre-transfer 2023 Points'!$D$16:$D$27,MATCH(1,MMULT(--('Pre-transfer 2023 Points'!$E$16:$L$27=D1270),TRANSPOSE(COLUMN('Pre-transfer 2023 Points'!$E$16:$L$27)^0)),0))</f>
        <v>#N/A</v>
      </c>
    </row>
    <row r="1271">
      <c r="A1271" s="4">
        <v>1270.0</v>
      </c>
      <c r="B1271" s="4"/>
      <c r="C1271" s="4" t="s">
        <v>5776</v>
      </c>
      <c r="D1271" s="4" t="s">
        <v>7614</v>
      </c>
      <c r="E1271" s="4" t="s">
        <v>4465</v>
      </c>
      <c r="F1271" s="4">
        <v>9.0</v>
      </c>
      <c r="G1271" s="11"/>
      <c r="I1271" t="str">
        <f t="array" ref="I1271">INDEX('Pre-transfer 2023 Points'!$D$16:$D$27,MATCH(1,MMULT(--('Pre-transfer 2023 Points'!$E$16:$L$27=D1271),TRANSPOSE(COLUMN('Pre-transfer 2023 Points'!$E$16:$L$27)^0)),0))</f>
        <v>#N/A</v>
      </c>
    </row>
    <row r="1272">
      <c r="A1272" s="4">
        <v>1271.0</v>
      </c>
      <c r="B1272" s="4">
        <v>1465.0</v>
      </c>
      <c r="C1272" s="4" t="s">
        <v>489</v>
      </c>
      <c r="D1272" s="4" t="s">
        <v>6867</v>
      </c>
      <c r="E1272" s="4" t="s">
        <v>8628</v>
      </c>
      <c r="F1272" s="4">
        <v>9.0</v>
      </c>
      <c r="G1272" s="11"/>
      <c r="I1272" t="str">
        <f t="array" ref="I1272">INDEX('Pre-transfer 2023 Points'!$D$16:$D$27,MATCH(1,MMULT(--('Pre-transfer 2023 Points'!$E$16:$L$27=D1272),TRANSPOSE(COLUMN('Pre-transfer 2023 Points'!$E$16:$L$27)^0)),0))</f>
        <v>#N/A</v>
      </c>
    </row>
    <row r="1273">
      <c r="A1273" s="4">
        <v>1272.0</v>
      </c>
      <c r="B1273" s="4">
        <v>1388.0</v>
      </c>
      <c r="C1273" s="4" t="s">
        <v>949</v>
      </c>
      <c r="D1273" s="4" t="s">
        <v>7800</v>
      </c>
      <c r="E1273" s="4" t="s">
        <v>8853</v>
      </c>
      <c r="F1273" s="4">
        <v>9.0</v>
      </c>
      <c r="G1273" s="11"/>
      <c r="I1273" t="str">
        <f t="array" ref="I1273">INDEX('Pre-transfer 2023 Points'!$D$16:$D$27,MATCH(1,MMULT(--('Pre-transfer 2023 Points'!$E$16:$L$27=D1273),TRANSPOSE(COLUMN('Pre-transfer 2023 Points'!$E$16:$L$27)^0)),0))</f>
        <v>#N/A</v>
      </c>
    </row>
    <row r="1274">
      <c r="A1274" s="4">
        <v>1272.0</v>
      </c>
      <c r="B1274" s="4">
        <v>1388.0</v>
      </c>
      <c r="C1274" s="4" t="s">
        <v>949</v>
      </c>
      <c r="D1274" s="4" t="s">
        <v>7800</v>
      </c>
      <c r="E1274" s="4" t="s">
        <v>8852</v>
      </c>
      <c r="F1274" s="4">
        <v>9.0</v>
      </c>
      <c r="G1274" s="11"/>
      <c r="I1274" t="str">
        <f t="array" ref="I1274">INDEX('Pre-transfer 2023 Points'!$D$16:$D$27,MATCH(1,MMULT(--('Pre-transfer 2023 Points'!$E$16:$L$27=D1274),TRANSPOSE(COLUMN('Pre-transfer 2023 Points'!$E$16:$L$27)^0)),0))</f>
        <v>#N/A</v>
      </c>
    </row>
    <row r="1275">
      <c r="A1275" s="4">
        <v>1273.0</v>
      </c>
      <c r="B1275" s="4">
        <v>1358.0</v>
      </c>
      <c r="C1275" s="4" t="s">
        <v>4415</v>
      </c>
      <c r="D1275" s="4" t="s">
        <v>7798</v>
      </c>
      <c r="E1275" s="4" t="s">
        <v>1091</v>
      </c>
      <c r="F1275" s="4">
        <v>9.0</v>
      </c>
      <c r="G1275" s="11"/>
      <c r="I1275" t="str">
        <f t="array" ref="I1275">INDEX('Pre-transfer 2023 Points'!$D$16:$D$27,MATCH(1,MMULT(--('Pre-transfer 2023 Points'!$E$16:$L$27=D1275),TRANSPOSE(COLUMN('Pre-transfer 2023 Points'!$E$16:$L$27)^0)),0))</f>
        <v>#N/A</v>
      </c>
    </row>
    <row r="1276">
      <c r="A1276" s="4">
        <v>1274.0</v>
      </c>
      <c r="B1276" s="12"/>
      <c r="C1276" s="4" t="s">
        <v>5776</v>
      </c>
      <c r="D1276" s="4" t="s">
        <v>7599</v>
      </c>
      <c r="E1276" s="4"/>
      <c r="F1276" s="4">
        <v>9.0</v>
      </c>
      <c r="G1276" s="11"/>
      <c r="I1276" t="str">
        <f t="array" ref="I1276">INDEX('Pre-transfer 2023 Points'!$D$16:$D$27,MATCH(1,MMULT(--('Pre-transfer 2023 Points'!$E$16:$L$27=D1276),TRANSPOSE(COLUMN('Pre-transfer 2023 Points'!$E$16:$L$27)^0)),0))</f>
        <v>#N/A</v>
      </c>
    </row>
    <row r="1277">
      <c r="A1277" s="4">
        <v>1275.0</v>
      </c>
      <c r="B1277" s="4"/>
      <c r="C1277" s="4" t="s">
        <v>5776</v>
      </c>
      <c r="D1277" s="4" t="s">
        <v>7792</v>
      </c>
      <c r="E1277" s="4" t="s">
        <v>8669</v>
      </c>
      <c r="F1277" s="4">
        <v>9.0</v>
      </c>
      <c r="G1277" s="11"/>
      <c r="I1277" t="str">
        <f t="array" ref="I1277">INDEX('Pre-transfer 2023 Points'!$D$16:$D$27,MATCH(1,MMULT(--('Pre-transfer 2023 Points'!$E$16:$L$27=D1277),TRANSPOSE(COLUMN('Pre-transfer 2023 Points'!$E$16:$L$27)^0)),0))</f>
        <v>#N/A</v>
      </c>
    </row>
    <row r="1278">
      <c r="A1278" s="4">
        <v>1276.0</v>
      </c>
      <c r="B1278" s="4">
        <v>339.0</v>
      </c>
      <c r="C1278" s="4" t="s">
        <v>9066</v>
      </c>
      <c r="D1278" s="4" t="s">
        <v>6613</v>
      </c>
      <c r="E1278" s="4" t="s">
        <v>8968</v>
      </c>
      <c r="F1278" s="4">
        <v>9.0</v>
      </c>
      <c r="G1278" s="11"/>
      <c r="I1278" t="str">
        <f t="array" ref="I1278">INDEX('Pre-transfer 2023 Points'!$D$16:$D$27,MATCH(1,MMULT(--('Pre-transfer 2023 Points'!$E$16:$L$27=D1278),TRANSPOSE(COLUMN('Pre-transfer 2023 Points'!$E$16:$L$27)^0)),0))</f>
        <v>#N/A</v>
      </c>
    </row>
    <row r="1279">
      <c r="A1279" s="4">
        <v>1277.0</v>
      </c>
      <c r="B1279" s="12"/>
      <c r="C1279" s="4" t="s">
        <v>5776</v>
      </c>
      <c r="D1279" s="4" t="s">
        <v>7790</v>
      </c>
      <c r="E1279" s="4"/>
      <c r="F1279" s="4">
        <v>9.0</v>
      </c>
      <c r="G1279" s="11"/>
      <c r="I1279" t="str">
        <f t="array" ref="I1279">INDEX('Pre-transfer 2023 Points'!$D$16:$D$27,MATCH(1,MMULT(--('Pre-transfer 2023 Points'!$E$16:$L$27=D1279),TRANSPOSE(COLUMN('Pre-transfer 2023 Points'!$E$16:$L$27)^0)),0))</f>
        <v>#N/A</v>
      </c>
    </row>
    <row r="1280">
      <c r="A1280" s="4">
        <v>1278.0</v>
      </c>
      <c r="B1280" s="4">
        <v>1852.0</v>
      </c>
      <c r="C1280" s="4" t="s">
        <v>5844</v>
      </c>
      <c r="D1280" s="4" t="s">
        <v>7663</v>
      </c>
      <c r="E1280" s="4" t="s">
        <v>8618</v>
      </c>
      <c r="F1280" s="4">
        <v>9.0</v>
      </c>
      <c r="G1280" s="11"/>
      <c r="I1280" t="str">
        <f t="array" ref="I1280">INDEX('Pre-transfer 2023 Points'!$D$16:$D$27,MATCH(1,MMULT(--('Pre-transfer 2023 Points'!$E$16:$L$27=D1280),TRANSPOSE(COLUMN('Pre-transfer 2023 Points'!$E$16:$L$27)^0)),0))</f>
        <v>#N/A</v>
      </c>
    </row>
    <row r="1281">
      <c r="A1281" s="4">
        <v>1279.0</v>
      </c>
      <c r="B1281" s="12"/>
      <c r="C1281" s="4" t="s">
        <v>5776</v>
      </c>
      <c r="D1281" s="4" t="s">
        <v>7341</v>
      </c>
      <c r="E1281" s="4" t="s">
        <v>8689</v>
      </c>
      <c r="F1281" s="4">
        <v>9.0</v>
      </c>
      <c r="G1281" s="11"/>
      <c r="I1281" t="str">
        <f t="array" ref="I1281">INDEX('Pre-transfer 2023 Points'!$D$16:$D$27,MATCH(1,MMULT(--('Pre-transfer 2023 Points'!$E$16:$L$27=D1281),TRANSPOSE(COLUMN('Pre-transfer 2023 Points'!$E$16:$L$27)^0)),0))</f>
        <v>#N/A</v>
      </c>
    </row>
    <row r="1282">
      <c r="A1282" s="4">
        <v>1280.0</v>
      </c>
      <c r="B1282" s="4"/>
      <c r="C1282" s="4" t="s">
        <v>5776</v>
      </c>
      <c r="D1282" s="4" t="s">
        <v>7353</v>
      </c>
      <c r="E1282" s="4"/>
      <c r="F1282" s="4">
        <v>9.0</v>
      </c>
      <c r="G1282" s="11"/>
      <c r="I1282" t="str">
        <f t="array" ref="I1282">INDEX('Pre-transfer 2023 Points'!$D$16:$D$27,MATCH(1,MMULT(--('Pre-transfer 2023 Points'!$E$16:$L$27=D1282),TRANSPOSE(COLUMN('Pre-transfer 2023 Points'!$E$16:$L$27)^0)),0))</f>
        <v>#N/A</v>
      </c>
    </row>
    <row r="1283">
      <c r="A1283" s="4">
        <v>1281.0</v>
      </c>
      <c r="B1283" s="4">
        <v>1734.0</v>
      </c>
      <c r="C1283" s="4" t="s">
        <v>1540</v>
      </c>
      <c r="D1283" s="4" t="s">
        <v>7789</v>
      </c>
      <c r="E1283" s="4" t="s">
        <v>6002</v>
      </c>
      <c r="F1283" s="4">
        <v>9.0</v>
      </c>
      <c r="G1283" s="11"/>
      <c r="I1283" t="str">
        <f t="array" ref="I1283">INDEX('Pre-transfer 2023 Points'!$D$16:$D$27,MATCH(1,MMULT(--('Pre-transfer 2023 Points'!$E$16:$L$27=D1283),TRANSPOSE(COLUMN('Pre-transfer 2023 Points'!$E$16:$L$27)^0)),0))</f>
        <v>#N/A</v>
      </c>
    </row>
    <row r="1284">
      <c r="A1284" s="4">
        <v>1282.0</v>
      </c>
      <c r="B1284" s="12"/>
      <c r="C1284" s="4" t="s">
        <v>5776</v>
      </c>
      <c r="D1284" s="4" t="s">
        <v>7598</v>
      </c>
      <c r="E1284" s="4" t="s">
        <v>4787</v>
      </c>
      <c r="F1284" s="4">
        <v>9.0</v>
      </c>
      <c r="G1284" s="11"/>
      <c r="I1284" t="str">
        <f t="array" ref="I1284">INDEX('Pre-transfer 2023 Points'!$D$16:$D$27,MATCH(1,MMULT(--('Pre-transfer 2023 Points'!$E$16:$L$27=D1284),TRANSPOSE(COLUMN('Pre-transfer 2023 Points'!$E$16:$L$27)^0)),0))</f>
        <v>#N/A</v>
      </c>
    </row>
    <row r="1285">
      <c r="A1285" s="4">
        <v>1283.0</v>
      </c>
      <c r="B1285" s="12"/>
      <c r="C1285" s="4" t="s">
        <v>5776</v>
      </c>
      <c r="D1285" s="4" t="s">
        <v>7804</v>
      </c>
      <c r="E1285" s="12"/>
      <c r="F1285" s="4">
        <v>9.0</v>
      </c>
      <c r="G1285" s="11"/>
      <c r="I1285" t="str">
        <f t="array" ref="I1285">INDEX('Pre-transfer 2023 Points'!$D$16:$D$27,MATCH(1,MMULT(--('Pre-transfer 2023 Points'!$E$16:$L$27=D1285),TRANSPOSE(COLUMN('Pre-transfer 2023 Points'!$E$16:$L$27)^0)),0))</f>
        <v>#N/A</v>
      </c>
    </row>
    <row r="1286">
      <c r="A1286" s="4">
        <v>1284.0</v>
      </c>
      <c r="B1286" s="12"/>
      <c r="C1286" s="4" t="s">
        <v>5776</v>
      </c>
      <c r="D1286" s="4" t="s">
        <v>7828</v>
      </c>
      <c r="E1286" s="12"/>
      <c r="F1286" s="4">
        <v>8.0</v>
      </c>
      <c r="G1286" s="11"/>
      <c r="I1286" t="str">
        <f t="array" ref="I1286">INDEX('Pre-transfer 2023 Points'!$D$16:$D$27,MATCH(1,MMULT(--('Pre-transfer 2023 Points'!$E$16:$L$27=D1286),TRANSPOSE(COLUMN('Pre-transfer 2023 Points'!$E$16:$L$27)^0)),0))</f>
        <v>#N/A</v>
      </c>
    </row>
    <row r="1287">
      <c r="A1287" s="4">
        <v>1285.0</v>
      </c>
      <c r="B1287" s="4">
        <v>2149.0</v>
      </c>
      <c r="C1287" s="4" t="s">
        <v>9067</v>
      </c>
      <c r="D1287" s="4" t="s">
        <v>7662</v>
      </c>
      <c r="E1287" s="4" t="s">
        <v>8641</v>
      </c>
      <c r="F1287" s="4">
        <v>8.0</v>
      </c>
      <c r="G1287" s="11"/>
      <c r="I1287" t="str">
        <f t="array" ref="I1287">INDEX('Pre-transfer 2023 Points'!$D$16:$D$27,MATCH(1,MMULT(--('Pre-transfer 2023 Points'!$E$16:$L$27=D1287),TRANSPOSE(COLUMN('Pre-transfer 2023 Points'!$E$16:$L$27)^0)),0))</f>
        <v>#N/A</v>
      </c>
    </row>
    <row r="1288">
      <c r="A1288" s="4">
        <v>1286.0</v>
      </c>
      <c r="B1288" s="4"/>
      <c r="C1288" s="4" t="s">
        <v>5776</v>
      </c>
      <c r="D1288" s="4" t="s">
        <v>7810</v>
      </c>
      <c r="E1288" s="4" t="s">
        <v>8855</v>
      </c>
      <c r="F1288" s="4">
        <v>8.0</v>
      </c>
      <c r="G1288" s="11"/>
      <c r="I1288" t="str">
        <f t="array" ref="I1288">INDEX('Pre-transfer 2023 Points'!$D$16:$D$27,MATCH(1,MMULT(--('Pre-transfer 2023 Points'!$E$16:$L$27=D1288),TRANSPOSE(COLUMN('Pre-transfer 2023 Points'!$E$16:$L$27)^0)),0))</f>
        <v>#N/A</v>
      </c>
    </row>
    <row r="1289">
      <c r="A1289" s="4">
        <v>1287.0</v>
      </c>
      <c r="B1289" s="4">
        <v>1334.0</v>
      </c>
      <c r="C1289" s="4" t="s">
        <v>5105</v>
      </c>
      <c r="D1289" s="4" t="s">
        <v>7036</v>
      </c>
      <c r="E1289" s="4" t="s">
        <v>8630</v>
      </c>
      <c r="F1289" s="4">
        <v>8.0</v>
      </c>
      <c r="G1289" s="11"/>
      <c r="I1289" t="str">
        <f t="array" ref="I1289">INDEX('Pre-transfer 2023 Points'!$D$16:$D$27,MATCH(1,MMULT(--('Pre-transfer 2023 Points'!$E$16:$L$27=D1289),TRANSPOSE(COLUMN('Pre-transfer 2023 Points'!$E$16:$L$27)^0)),0))</f>
        <v>#N/A</v>
      </c>
    </row>
    <row r="1290">
      <c r="A1290" s="4">
        <v>1288.0</v>
      </c>
      <c r="B1290" s="4">
        <v>2027.0</v>
      </c>
      <c r="C1290" s="4" t="s">
        <v>8776</v>
      </c>
      <c r="D1290" s="4" t="s">
        <v>7833</v>
      </c>
      <c r="E1290" s="4"/>
      <c r="F1290" s="4">
        <v>8.0</v>
      </c>
      <c r="G1290" s="11"/>
      <c r="I1290" t="str">
        <f t="array" ref="I1290">INDEX('Pre-transfer 2023 Points'!$D$16:$D$27,MATCH(1,MMULT(--('Pre-transfer 2023 Points'!$E$16:$L$27=D1290),TRANSPOSE(COLUMN('Pre-transfer 2023 Points'!$E$16:$L$27)^0)),0))</f>
        <v>#N/A</v>
      </c>
    </row>
    <row r="1291">
      <c r="A1291" s="4">
        <v>1289.0</v>
      </c>
      <c r="B1291" s="4">
        <v>2292.0</v>
      </c>
      <c r="C1291" s="4" t="s">
        <v>5511</v>
      </c>
      <c r="D1291" s="4" t="s">
        <v>7585</v>
      </c>
      <c r="E1291" s="4" t="s">
        <v>4465</v>
      </c>
      <c r="F1291" s="4">
        <v>8.0</v>
      </c>
      <c r="G1291" s="11"/>
      <c r="I1291" t="str">
        <f t="array" ref="I1291">INDEX('Pre-transfer 2023 Points'!$D$16:$D$27,MATCH(1,MMULT(--('Pre-transfer 2023 Points'!$E$16:$L$27=D1291),TRANSPOSE(COLUMN('Pre-transfer 2023 Points'!$E$16:$L$27)^0)),0))</f>
        <v>#N/A</v>
      </c>
    </row>
    <row r="1292">
      <c r="A1292" s="4">
        <v>1290.0</v>
      </c>
      <c r="B1292" s="4">
        <v>1412.0</v>
      </c>
      <c r="C1292" s="4" t="s">
        <v>4568</v>
      </c>
      <c r="D1292" s="4" t="s">
        <v>7466</v>
      </c>
      <c r="E1292" s="12"/>
      <c r="F1292" s="4">
        <v>8.0</v>
      </c>
      <c r="G1292" s="11"/>
      <c r="I1292" t="str">
        <f t="array" ref="I1292">INDEX('Pre-transfer 2023 Points'!$D$16:$D$27,MATCH(1,MMULT(--('Pre-transfer 2023 Points'!$E$16:$L$27=D1292),TRANSPOSE(COLUMN('Pre-transfer 2023 Points'!$E$16:$L$27)^0)),0))</f>
        <v>#N/A</v>
      </c>
    </row>
    <row r="1293">
      <c r="A1293" s="4">
        <v>1291.0</v>
      </c>
      <c r="B1293" s="4"/>
      <c r="C1293" s="4" t="s">
        <v>5776</v>
      </c>
      <c r="D1293" s="4" t="s">
        <v>7803</v>
      </c>
      <c r="E1293" s="4" t="s">
        <v>8767</v>
      </c>
      <c r="F1293" s="4">
        <v>8.0</v>
      </c>
      <c r="G1293" s="11"/>
      <c r="I1293" t="str">
        <f t="array" ref="I1293">INDEX('Pre-transfer 2023 Points'!$D$16:$D$27,MATCH(1,MMULT(--('Pre-transfer 2023 Points'!$E$16:$L$27=D1293),TRANSPOSE(COLUMN('Pre-transfer 2023 Points'!$E$16:$L$27)^0)),0))</f>
        <v>#N/A</v>
      </c>
    </row>
    <row r="1294">
      <c r="A1294" s="4">
        <v>1292.0</v>
      </c>
      <c r="B1294" s="4">
        <v>2039.0</v>
      </c>
      <c r="C1294" s="4" t="s">
        <v>5887</v>
      </c>
      <c r="D1294" s="4" t="s">
        <v>7626</v>
      </c>
      <c r="E1294" s="4" t="s">
        <v>5879</v>
      </c>
      <c r="F1294" s="4">
        <v>8.0</v>
      </c>
      <c r="G1294" s="11"/>
      <c r="I1294" t="str">
        <f t="array" ref="I1294">INDEX('Pre-transfer 2023 Points'!$D$16:$D$27,MATCH(1,MMULT(--('Pre-transfer 2023 Points'!$E$16:$L$27=D1294),TRANSPOSE(COLUMN('Pre-transfer 2023 Points'!$E$16:$L$27)^0)),0))</f>
        <v>#N/A</v>
      </c>
    </row>
    <row r="1295">
      <c r="A1295" s="4">
        <v>1293.0</v>
      </c>
      <c r="B1295" s="4">
        <v>971.0</v>
      </c>
      <c r="C1295" s="4" t="s">
        <v>5381</v>
      </c>
      <c r="D1295" s="4" t="s">
        <v>7714</v>
      </c>
      <c r="E1295" s="4" t="s">
        <v>1442</v>
      </c>
      <c r="F1295" s="4">
        <v>8.0</v>
      </c>
      <c r="G1295" s="11"/>
      <c r="I1295" t="str">
        <f t="array" ref="I1295">INDEX('Pre-transfer 2023 Points'!$D$16:$D$27,MATCH(1,MMULT(--('Pre-transfer 2023 Points'!$E$16:$L$27=D1295),TRANSPOSE(COLUMN('Pre-transfer 2023 Points'!$E$16:$L$27)^0)),0))</f>
        <v>#N/A</v>
      </c>
    </row>
    <row r="1296">
      <c r="A1296" s="4">
        <v>1294.0</v>
      </c>
      <c r="B1296" s="4"/>
      <c r="C1296" s="4" t="s">
        <v>5776</v>
      </c>
      <c r="D1296" s="4" t="s">
        <v>6499</v>
      </c>
      <c r="E1296" s="4" t="s">
        <v>208</v>
      </c>
      <c r="F1296" s="4">
        <v>8.0</v>
      </c>
      <c r="G1296" s="11"/>
      <c r="I1296" t="str">
        <f t="array" ref="I1296">INDEX('Pre-transfer 2023 Points'!$D$16:$D$27,MATCH(1,MMULT(--('Pre-transfer 2023 Points'!$E$16:$L$27=D1296),TRANSPOSE(COLUMN('Pre-transfer 2023 Points'!$E$16:$L$27)^0)),0))</f>
        <v>#N/A</v>
      </c>
    </row>
    <row r="1297">
      <c r="A1297" s="4">
        <v>1295.0</v>
      </c>
      <c r="B1297" s="4">
        <v>2157.0</v>
      </c>
      <c r="C1297" s="4" t="s">
        <v>4805</v>
      </c>
      <c r="D1297" s="4" t="s">
        <v>7324</v>
      </c>
      <c r="E1297" s="4"/>
      <c r="F1297" s="4">
        <v>8.0</v>
      </c>
      <c r="G1297" s="11"/>
      <c r="I1297" t="str">
        <f t="array" ref="I1297">INDEX('Pre-transfer 2023 Points'!$D$16:$D$27,MATCH(1,MMULT(--('Pre-transfer 2023 Points'!$E$16:$L$27=D1297),TRANSPOSE(COLUMN('Pre-transfer 2023 Points'!$E$16:$L$27)^0)),0))</f>
        <v>#N/A</v>
      </c>
    </row>
    <row r="1298">
      <c r="A1298" s="4">
        <v>1296.0</v>
      </c>
      <c r="B1298" s="4">
        <v>2323.0</v>
      </c>
      <c r="C1298" s="4" t="s">
        <v>4586</v>
      </c>
      <c r="D1298" s="4" t="s">
        <v>7830</v>
      </c>
      <c r="E1298" s="4" t="s">
        <v>6102</v>
      </c>
      <c r="F1298" s="4">
        <v>8.0</v>
      </c>
      <c r="G1298" s="11"/>
      <c r="I1298" t="str">
        <f t="array" ref="I1298">INDEX('Pre-transfer 2023 Points'!$D$16:$D$27,MATCH(1,MMULT(--('Pre-transfer 2023 Points'!$E$16:$L$27=D1298),TRANSPOSE(COLUMN('Pre-transfer 2023 Points'!$E$16:$L$27)^0)),0))</f>
        <v>#N/A</v>
      </c>
    </row>
    <row r="1299">
      <c r="A1299" s="4">
        <v>1297.0</v>
      </c>
      <c r="B1299" s="4">
        <v>1228.0</v>
      </c>
      <c r="C1299" s="4" t="s">
        <v>894</v>
      </c>
      <c r="D1299" s="4" t="s">
        <v>7294</v>
      </c>
      <c r="E1299" s="4"/>
      <c r="F1299" s="4">
        <v>8.0</v>
      </c>
      <c r="G1299" s="11"/>
      <c r="I1299" t="str">
        <f t="array" ref="I1299">INDEX('Pre-transfer 2023 Points'!$D$16:$D$27,MATCH(1,MMULT(--('Pre-transfer 2023 Points'!$E$16:$L$27=D1299),TRANSPOSE(COLUMN('Pre-transfer 2023 Points'!$E$16:$L$27)^0)),0))</f>
        <v>#N/A</v>
      </c>
    </row>
    <row r="1300">
      <c r="A1300" s="4">
        <v>1298.0</v>
      </c>
      <c r="B1300" s="4"/>
      <c r="C1300" s="4" t="s">
        <v>5776</v>
      </c>
      <c r="D1300" s="4" t="s">
        <v>7819</v>
      </c>
      <c r="E1300" s="4" t="s">
        <v>5814</v>
      </c>
      <c r="F1300" s="4">
        <v>8.0</v>
      </c>
      <c r="G1300" s="11"/>
      <c r="I1300" t="str">
        <f t="array" ref="I1300">INDEX('Pre-transfer 2023 Points'!$D$16:$D$27,MATCH(1,MMULT(--('Pre-transfer 2023 Points'!$E$16:$L$27=D1300),TRANSPOSE(COLUMN('Pre-transfer 2023 Points'!$E$16:$L$27)^0)),0))</f>
        <v>#N/A</v>
      </c>
    </row>
    <row r="1301">
      <c r="A1301" s="4">
        <v>1299.0</v>
      </c>
      <c r="B1301" s="4"/>
      <c r="C1301" s="4" t="s">
        <v>5776</v>
      </c>
      <c r="D1301" s="4" t="s">
        <v>7820</v>
      </c>
      <c r="E1301" s="4"/>
      <c r="F1301" s="4">
        <v>8.0</v>
      </c>
      <c r="G1301" s="11"/>
      <c r="I1301" t="str">
        <f t="array" ref="I1301">INDEX('Pre-transfer 2023 Points'!$D$16:$D$27,MATCH(1,MMULT(--('Pre-transfer 2023 Points'!$E$16:$L$27=D1301),TRANSPOSE(COLUMN('Pre-transfer 2023 Points'!$E$16:$L$27)^0)),0))</f>
        <v>#N/A</v>
      </c>
    </row>
    <row r="1302">
      <c r="A1302" s="4">
        <v>1301.0</v>
      </c>
      <c r="B1302" s="4">
        <v>1807.0</v>
      </c>
      <c r="C1302" s="4" t="s">
        <v>1334</v>
      </c>
      <c r="D1302" s="4" t="s">
        <v>7216</v>
      </c>
      <c r="E1302" s="4" t="s">
        <v>4612</v>
      </c>
      <c r="F1302" s="4">
        <v>8.0</v>
      </c>
      <c r="G1302" s="11"/>
      <c r="I1302" t="str">
        <f t="array" ref="I1302">INDEX('Pre-transfer 2023 Points'!$D$16:$D$27,MATCH(1,MMULT(--('Pre-transfer 2023 Points'!$E$16:$L$27=D1302),TRANSPOSE(COLUMN('Pre-transfer 2023 Points'!$E$16:$L$27)^0)),0))</f>
        <v>#N/A</v>
      </c>
    </row>
    <row r="1303">
      <c r="A1303" s="4">
        <v>1302.0</v>
      </c>
      <c r="B1303" s="4">
        <v>995.0</v>
      </c>
      <c r="C1303" s="4" t="s">
        <v>1275</v>
      </c>
      <c r="D1303" s="4" t="s">
        <v>6857</v>
      </c>
      <c r="E1303" s="4" t="s">
        <v>324</v>
      </c>
      <c r="F1303" s="4">
        <v>8.0</v>
      </c>
      <c r="G1303" s="11"/>
      <c r="I1303" t="str">
        <f t="array" ref="I1303">INDEX('Pre-transfer 2023 Points'!$D$16:$D$27,MATCH(1,MMULT(--('Pre-transfer 2023 Points'!$E$16:$L$27=D1303),TRANSPOSE(COLUMN('Pre-transfer 2023 Points'!$E$16:$L$27)^0)),0))</f>
        <v>#N/A</v>
      </c>
    </row>
    <row r="1304">
      <c r="A1304" s="4">
        <v>1303.0</v>
      </c>
      <c r="B1304" s="4">
        <v>1736.0</v>
      </c>
      <c r="C1304" s="4" t="s">
        <v>1409</v>
      </c>
      <c r="D1304" s="4" t="s">
        <v>7816</v>
      </c>
      <c r="E1304" s="4" t="s">
        <v>5982</v>
      </c>
      <c r="F1304" s="4">
        <v>8.0</v>
      </c>
      <c r="G1304" s="11"/>
      <c r="I1304" t="str">
        <f t="array" ref="I1304">INDEX('Pre-transfer 2023 Points'!$D$16:$D$27,MATCH(1,MMULT(--('Pre-transfer 2023 Points'!$E$16:$L$27=D1304),TRANSPOSE(COLUMN('Pre-transfer 2023 Points'!$E$16:$L$27)^0)),0))</f>
        <v>#N/A</v>
      </c>
    </row>
    <row r="1305">
      <c r="A1305" s="4">
        <v>1304.0</v>
      </c>
      <c r="B1305" s="12"/>
      <c r="C1305" s="4" t="s">
        <v>5776</v>
      </c>
      <c r="D1305" s="4" t="s">
        <v>7831</v>
      </c>
      <c r="E1305" s="4" t="s">
        <v>4777</v>
      </c>
      <c r="F1305" s="4">
        <v>8.0</v>
      </c>
      <c r="G1305" s="11"/>
      <c r="I1305" t="str">
        <f t="array" ref="I1305">INDEX('Pre-transfer 2023 Points'!$D$16:$D$27,MATCH(1,MMULT(--('Pre-transfer 2023 Points'!$E$16:$L$27=D1305),TRANSPOSE(COLUMN('Pre-transfer 2023 Points'!$E$16:$L$27)^0)),0))</f>
        <v>#N/A</v>
      </c>
    </row>
    <row r="1306">
      <c r="A1306" s="4">
        <v>1305.0</v>
      </c>
      <c r="B1306" s="4">
        <v>441.0</v>
      </c>
      <c r="C1306" s="4" t="s">
        <v>4901</v>
      </c>
      <c r="D1306" s="4" t="s">
        <v>7624</v>
      </c>
      <c r="E1306" s="4" t="s">
        <v>5775</v>
      </c>
      <c r="F1306" s="4">
        <v>8.0</v>
      </c>
      <c r="G1306" s="11"/>
      <c r="I1306" t="str">
        <f t="array" ref="I1306">INDEX('Pre-transfer 2023 Points'!$D$16:$D$27,MATCH(1,MMULT(--('Pre-transfer 2023 Points'!$E$16:$L$27=D1306),TRANSPOSE(COLUMN('Pre-transfer 2023 Points'!$E$16:$L$27)^0)),0))</f>
        <v>#N/A</v>
      </c>
    </row>
    <row r="1307">
      <c r="A1307" s="4">
        <v>1306.0</v>
      </c>
      <c r="B1307" s="4">
        <v>1418.0</v>
      </c>
      <c r="C1307" s="4" t="s">
        <v>401</v>
      </c>
      <c r="D1307" s="4" t="s">
        <v>7393</v>
      </c>
      <c r="E1307" s="4" t="s">
        <v>6025</v>
      </c>
      <c r="F1307" s="4">
        <v>8.0</v>
      </c>
      <c r="G1307" s="11"/>
      <c r="I1307" t="str">
        <f t="array" ref="I1307">INDEX('Pre-transfer 2023 Points'!$D$16:$D$27,MATCH(1,MMULT(--('Pre-transfer 2023 Points'!$E$16:$L$27=D1307),TRANSPOSE(COLUMN('Pre-transfer 2023 Points'!$E$16:$L$27)^0)),0))</f>
        <v>#N/A</v>
      </c>
    </row>
    <row r="1308">
      <c r="A1308" s="4">
        <v>1307.0</v>
      </c>
      <c r="B1308" s="4">
        <v>2354.0</v>
      </c>
      <c r="C1308" s="4" t="s">
        <v>6050</v>
      </c>
      <c r="D1308" s="4" t="s">
        <v>7818</v>
      </c>
      <c r="E1308" s="4" t="s">
        <v>8627</v>
      </c>
      <c r="F1308" s="4">
        <v>8.0</v>
      </c>
      <c r="G1308" s="11"/>
      <c r="I1308" t="str">
        <f t="array" ref="I1308">INDEX('Pre-transfer 2023 Points'!$D$16:$D$27,MATCH(1,MMULT(--('Pre-transfer 2023 Points'!$E$16:$L$27=D1308),TRANSPOSE(COLUMN('Pre-transfer 2023 Points'!$E$16:$L$27)^0)),0))</f>
        <v>#N/A</v>
      </c>
    </row>
    <row r="1309">
      <c r="A1309" s="4">
        <v>1308.0</v>
      </c>
      <c r="B1309" s="4">
        <v>580.0</v>
      </c>
      <c r="C1309" s="4" t="s">
        <v>9068</v>
      </c>
      <c r="D1309" s="4" t="s">
        <v>6896</v>
      </c>
      <c r="E1309" s="4" t="s">
        <v>4612</v>
      </c>
      <c r="F1309" s="4">
        <v>8.0</v>
      </c>
      <c r="G1309" s="11"/>
      <c r="I1309" t="str">
        <f t="array" ref="I1309">INDEX('Pre-transfer 2023 Points'!$D$16:$D$27,MATCH(1,MMULT(--('Pre-transfer 2023 Points'!$E$16:$L$27=D1309),TRANSPOSE(COLUMN('Pre-transfer 2023 Points'!$E$16:$L$27)^0)),0))</f>
        <v>#N/A</v>
      </c>
    </row>
    <row r="1310">
      <c r="A1310" s="4">
        <v>1309.0</v>
      </c>
      <c r="B1310" s="4">
        <v>1955.0</v>
      </c>
      <c r="C1310" s="4" t="s">
        <v>8819</v>
      </c>
      <c r="D1310" s="4" t="s">
        <v>7731</v>
      </c>
      <c r="E1310" s="4" t="s">
        <v>4962</v>
      </c>
      <c r="F1310" s="4">
        <v>8.0</v>
      </c>
      <c r="G1310" s="11"/>
      <c r="I1310" t="str">
        <f t="array" ref="I1310">INDEX('Pre-transfer 2023 Points'!$D$16:$D$27,MATCH(1,MMULT(--('Pre-transfer 2023 Points'!$E$16:$L$27=D1310),TRANSPOSE(COLUMN('Pre-transfer 2023 Points'!$E$16:$L$27)^0)),0))</f>
        <v>#N/A</v>
      </c>
    </row>
    <row r="1311">
      <c r="A1311" s="4">
        <v>1310.0</v>
      </c>
      <c r="B1311" s="4">
        <v>668.0</v>
      </c>
      <c r="C1311" s="4" t="s">
        <v>8738</v>
      </c>
      <c r="D1311" s="4" t="s">
        <v>7834</v>
      </c>
      <c r="E1311" s="4" t="s">
        <v>8631</v>
      </c>
      <c r="F1311" s="4">
        <v>8.0</v>
      </c>
      <c r="G1311" s="11"/>
      <c r="I1311" t="str">
        <f t="array" ref="I1311">INDEX('Pre-transfer 2023 Points'!$D$16:$D$27,MATCH(1,MMULT(--('Pre-transfer 2023 Points'!$E$16:$L$27=D1311),TRANSPOSE(COLUMN('Pre-transfer 2023 Points'!$E$16:$L$27)^0)),0))</f>
        <v>#N/A</v>
      </c>
    </row>
    <row r="1312">
      <c r="A1312" s="4">
        <v>1311.0</v>
      </c>
      <c r="B1312" s="4"/>
      <c r="C1312" s="4" t="s">
        <v>5776</v>
      </c>
      <c r="D1312" s="4" t="s">
        <v>7443</v>
      </c>
      <c r="E1312" s="4" t="s">
        <v>8786</v>
      </c>
      <c r="F1312" s="4">
        <v>8.0</v>
      </c>
      <c r="G1312" s="11"/>
      <c r="I1312" t="str">
        <f t="array" ref="I1312">INDEX('Pre-transfer 2023 Points'!$D$16:$D$27,MATCH(1,MMULT(--('Pre-transfer 2023 Points'!$E$16:$L$27=D1312),TRANSPOSE(COLUMN('Pre-transfer 2023 Points'!$E$16:$L$27)^0)),0))</f>
        <v>#N/A</v>
      </c>
    </row>
    <row r="1313">
      <c r="A1313" s="4">
        <v>1312.0</v>
      </c>
      <c r="B1313" s="4"/>
      <c r="C1313" s="4" t="s">
        <v>5776</v>
      </c>
      <c r="D1313" s="4" t="s">
        <v>7827</v>
      </c>
      <c r="E1313" s="4"/>
      <c r="F1313" s="4">
        <v>8.0</v>
      </c>
      <c r="G1313" s="11"/>
      <c r="I1313" t="str">
        <f t="array" ref="I1313">INDEX('Pre-transfer 2023 Points'!$D$16:$D$27,MATCH(1,MMULT(--('Pre-transfer 2023 Points'!$E$16:$L$27=D1313),TRANSPOSE(COLUMN('Pre-transfer 2023 Points'!$E$16:$L$27)^0)),0))</f>
        <v>#N/A</v>
      </c>
    </row>
    <row r="1314">
      <c r="A1314" s="4">
        <v>1313.0</v>
      </c>
      <c r="B1314" s="4">
        <v>440.0</v>
      </c>
      <c r="C1314" s="4" t="s">
        <v>9062</v>
      </c>
      <c r="D1314" s="4" t="s">
        <v>7512</v>
      </c>
      <c r="E1314" s="4" t="s">
        <v>8604</v>
      </c>
      <c r="F1314" s="4">
        <v>8.0</v>
      </c>
      <c r="G1314" s="11"/>
      <c r="I1314" t="str">
        <f t="array" ref="I1314">INDEX('Pre-transfer 2023 Points'!$D$16:$D$27,MATCH(1,MMULT(--('Pre-transfer 2023 Points'!$E$16:$L$27=D1314),TRANSPOSE(COLUMN('Pre-transfer 2023 Points'!$E$16:$L$27)^0)),0))</f>
        <v>#N/A</v>
      </c>
    </row>
    <row r="1315">
      <c r="A1315" s="4">
        <v>1314.0</v>
      </c>
      <c r="B1315" s="12"/>
      <c r="C1315" s="4" t="s">
        <v>5776</v>
      </c>
      <c r="D1315" s="4" t="s">
        <v>7821</v>
      </c>
      <c r="E1315" s="4"/>
      <c r="F1315" s="4">
        <v>8.0</v>
      </c>
      <c r="G1315" s="11"/>
      <c r="I1315" t="str">
        <f t="array" ref="I1315">INDEX('Pre-transfer 2023 Points'!$D$16:$D$27,MATCH(1,MMULT(--('Pre-transfer 2023 Points'!$E$16:$L$27=D1315),TRANSPOSE(COLUMN('Pre-transfer 2023 Points'!$E$16:$L$27)^0)),0))</f>
        <v>#N/A</v>
      </c>
    </row>
    <row r="1316">
      <c r="A1316" s="4">
        <v>1315.0</v>
      </c>
      <c r="B1316" s="12"/>
      <c r="C1316" s="4" t="s">
        <v>5776</v>
      </c>
      <c r="D1316" s="4" t="s">
        <v>7325</v>
      </c>
      <c r="E1316" s="4" t="s">
        <v>8623</v>
      </c>
      <c r="F1316" s="4">
        <v>8.0</v>
      </c>
      <c r="G1316" s="11"/>
      <c r="I1316" t="str">
        <f t="array" ref="I1316">INDEX('Pre-transfer 2023 Points'!$D$16:$D$27,MATCH(1,MMULT(--('Pre-transfer 2023 Points'!$E$16:$L$27=D1316),TRANSPOSE(COLUMN('Pre-transfer 2023 Points'!$E$16:$L$27)^0)),0))</f>
        <v>#N/A</v>
      </c>
    </row>
    <row r="1317">
      <c r="A1317" s="4">
        <v>1316.0</v>
      </c>
      <c r="B1317" s="4">
        <v>2004.0</v>
      </c>
      <c r="C1317" s="4" t="s">
        <v>5115</v>
      </c>
      <c r="D1317" s="4" t="s">
        <v>7638</v>
      </c>
      <c r="E1317" s="12"/>
      <c r="F1317" s="4">
        <v>8.0</v>
      </c>
      <c r="G1317" s="11"/>
      <c r="I1317" t="str">
        <f t="array" ref="I1317">INDEX('Pre-transfer 2023 Points'!$D$16:$D$27,MATCH(1,MMULT(--('Pre-transfer 2023 Points'!$E$16:$L$27=D1317),TRANSPOSE(COLUMN('Pre-transfer 2023 Points'!$E$16:$L$27)^0)),0))</f>
        <v>#N/A</v>
      </c>
    </row>
    <row r="1318">
      <c r="A1318" s="4">
        <v>1317.0</v>
      </c>
      <c r="B1318" s="4"/>
      <c r="C1318" s="4" t="s">
        <v>5776</v>
      </c>
      <c r="D1318" s="4" t="s">
        <v>7811</v>
      </c>
      <c r="E1318" s="12"/>
      <c r="F1318" s="4">
        <v>8.0</v>
      </c>
      <c r="G1318" s="11"/>
      <c r="I1318" t="str">
        <f t="array" ref="I1318">INDEX('Pre-transfer 2023 Points'!$D$16:$D$27,MATCH(1,MMULT(--('Pre-transfer 2023 Points'!$E$16:$L$27=D1318),TRANSPOSE(COLUMN('Pre-transfer 2023 Points'!$E$16:$L$27)^0)),0))</f>
        <v>#N/A</v>
      </c>
    </row>
    <row r="1319">
      <c r="A1319" s="4">
        <v>1318.0</v>
      </c>
      <c r="B1319" s="4"/>
      <c r="C1319" s="4" t="s">
        <v>5776</v>
      </c>
      <c r="D1319" s="4" t="s">
        <v>7829</v>
      </c>
      <c r="E1319" s="12"/>
      <c r="F1319" s="4">
        <v>8.0</v>
      </c>
      <c r="G1319" s="11"/>
      <c r="I1319" t="str">
        <f t="array" ref="I1319">INDEX('Pre-transfer 2023 Points'!$D$16:$D$27,MATCH(1,MMULT(--('Pre-transfer 2023 Points'!$E$16:$L$27=D1319),TRANSPOSE(COLUMN('Pre-transfer 2023 Points'!$E$16:$L$27)^0)),0))</f>
        <v>#N/A</v>
      </c>
    </row>
    <row r="1320">
      <c r="A1320" s="4">
        <v>1319.0</v>
      </c>
      <c r="B1320" s="4">
        <v>1978.0</v>
      </c>
      <c r="C1320" s="4" t="s">
        <v>8599</v>
      </c>
      <c r="D1320" s="4" t="s">
        <v>7577</v>
      </c>
      <c r="E1320" s="4" t="s">
        <v>208</v>
      </c>
      <c r="F1320" s="4">
        <v>7.0</v>
      </c>
      <c r="G1320" s="11"/>
      <c r="I1320" t="str">
        <f t="array" ref="I1320">INDEX('Pre-transfer 2023 Points'!$D$16:$D$27,MATCH(1,MMULT(--('Pre-transfer 2023 Points'!$E$16:$L$27=D1320),TRANSPOSE(COLUMN('Pre-transfer 2023 Points'!$E$16:$L$27)^0)),0))</f>
        <v>#N/A</v>
      </c>
    </row>
    <row r="1321">
      <c r="A1321" s="4">
        <v>1320.0</v>
      </c>
      <c r="B1321" s="4">
        <v>600.0</v>
      </c>
      <c r="C1321" s="4" t="s">
        <v>9069</v>
      </c>
      <c r="D1321" s="4" t="s">
        <v>7879</v>
      </c>
      <c r="E1321" s="4" t="s">
        <v>8596</v>
      </c>
      <c r="F1321" s="4">
        <v>7.0</v>
      </c>
      <c r="G1321" s="11"/>
      <c r="I1321" t="str">
        <f t="array" ref="I1321">INDEX('Pre-transfer 2023 Points'!$D$16:$D$27,MATCH(1,MMULT(--('Pre-transfer 2023 Points'!$E$16:$L$27=D1321),TRANSPOSE(COLUMN('Pre-transfer 2023 Points'!$E$16:$L$27)^0)),0))</f>
        <v>#N/A</v>
      </c>
    </row>
    <row r="1322">
      <c r="A1322" s="4">
        <v>1321.0</v>
      </c>
      <c r="B1322" s="12"/>
      <c r="C1322" s="4" t="s">
        <v>5776</v>
      </c>
      <c r="D1322" s="4" t="s">
        <v>7900</v>
      </c>
      <c r="E1322" s="4" t="s">
        <v>8627</v>
      </c>
      <c r="F1322" s="4">
        <v>7.0</v>
      </c>
      <c r="G1322" s="11"/>
      <c r="I1322" t="str">
        <f t="array" ref="I1322">INDEX('Pre-transfer 2023 Points'!$D$16:$D$27,MATCH(1,MMULT(--('Pre-transfer 2023 Points'!$E$16:$L$27=D1322),TRANSPOSE(COLUMN('Pre-transfer 2023 Points'!$E$16:$L$27)^0)),0))</f>
        <v>#N/A</v>
      </c>
    </row>
    <row r="1323">
      <c r="A1323" s="4">
        <v>1322.0</v>
      </c>
      <c r="B1323" s="4">
        <v>923.0</v>
      </c>
      <c r="C1323" s="4" t="s">
        <v>4887</v>
      </c>
      <c r="D1323" s="4" t="s">
        <v>7336</v>
      </c>
      <c r="E1323" s="4" t="s">
        <v>4465</v>
      </c>
      <c r="F1323" s="4">
        <v>7.0</v>
      </c>
      <c r="G1323" s="11"/>
      <c r="I1323" t="str">
        <f t="array" ref="I1323">INDEX('Pre-transfer 2023 Points'!$D$16:$D$27,MATCH(1,MMULT(--('Pre-transfer 2023 Points'!$E$16:$L$27=D1323),TRANSPOSE(COLUMN('Pre-transfer 2023 Points'!$E$16:$L$27)^0)),0))</f>
        <v>#N/A</v>
      </c>
    </row>
    <row r="1324">
      <c r="A1324" s="4">
        <v>1323.0</v>
      </c>
      <c r="B1324" s="4">
        <v>1232.0</v>
      </c>
      <c r="C1324" s="4" t="s">
        <v>5357</v>
      </c>
      <c r="D1324" s="4" t="s">
        <v>7904</v>
      </c>
      <c r="E1324" s="12"/>
      <c r="F1324" s="4">
        <v>7.0</v>
      </c>
      <c r="G1324" s="11"/>
      <c r="I1324" t="str">
        <f t="array" ref="I1324">INDEX('Pre-transfer 2023 Points'!$D$16:$D$27,MATCH(1,MMULT(--('Pre-transfer 2023 Points'!$E$16:$L$27=D1324),TRANSPOSE(COLUMN('Pre-transfer 2023 Points'!$E$16:$L$27)^0)),0))</f>
        <v>#N/A</v>
      </c>
    </row>
    <row r="1325">
      <c r="A1325" s="48">
        <v>1324.0</v>
      </c>
      <c r="B1325" s="60">
        <v>1124.0</v>
      </c>
      <c r="C1325" s="61" t="s">
        <v>1638</v>
      </c>
      <c r="D1325" s="48" t="s">
        <v>7898</v>
      </c>
      <c r="E1325" s="48"/>
      <c r="F1325" s="48">
        <v>7.0</v>
      </c>
      <c r="G1325" s="11"/>
      <c r="I1325" t="str">
        <f t="array" ref="I1325">INDEX('Pre-transfer 2023 Points'!$D$16:$D$27,MATCH(1,MMULT(--('Pre-transfer 2023 Points'!$E$16:$L$27=D1325),TRANSPOSE(COLUMN('Pre-transfer 2023 Points'!$E$16:$L$27)^0)),0))</f>
        <v>#N/A</v>
      </c>
    </row>
    <row r="1326">
      <c r="A1326" s="48">
        <v>1325.0</v>
      </c>
      <c r="B1326" s="60">
        <v>596.0</v>
      </c>
      <c r="C1326" s="61" t="s">
        <v>9070</v>
      </c>
      <c r="D1326" s="48" t="s">
        <v>7887</v>
      </c>
      <c r="E1326" s="48" t="s">
        <v>8604</v>
      </c>
      <c r="F1326" s="48">
        <v>7.0</v>
      </c>
      <c r="G1326" s="11"/>
      <c r="I1326" t="str">
        <f t="array" ref="I1326">INDEX('Pre-transfer 2023 Points'!$D$16:$D$27,MATCH(1,MMULT(--('Pre-transfer 2023 Points'!$E$16:$L$27=D1326),TRANSPOSE(COLUMN('Pre-transfer 2023 Points'!$E$16:$L$27)^0)),0))</f>
        <v>#N/A</v>
      </c>
    </row>
    <row r="1327">
      <c r="A1327" s="48">
        <v>1326.0</v>
      </c>
      <c r="B1327" s="60"/>
      <c r="C1327" s="61" t="s">
        <v>5776</v>
      </c>
      <c r="D1327" s="48" t="s">
        <v>9071</v>
      </c>
      <c r="E1327" s="48"/>
      <c r="F1327" s="48">
        <v>7.0</v>
      </c>
      <c r="G1327" s="11"/>
      <c r="I1327" t="str">
        <f t="array" ref="I1327">INDEX('Pre-transfer 2023 Points'!$D$16:$D$27,MATCH(1,MMULT(--('Pre-transfer 2023 Points'!$E$16:$L$27=D1327),TRANSPOSE(COLUMN('Pre-transfer 2023 Points'!$E$16:$L$27)^0)),0))</f>
        <v>#N/A</v>
      </c>
    </row>
    <row r="1328">
      <c r="A1328" s="48">
        <v>1327.0</v>
      </c>
      <c r="B1328" s="60">
        <v>2290.0</v>
      </c>
      <c r="C1328" s="61" t="s">
        <v>770</v>
      </c>
      <c r="D1328" s="48" t="s">
        <v>7852</v>
      </c>
      <c r="E1328" s="48"/>
      <c r="F1328" s="48">
        <v>7.0</v>
      </c>
      <c r="G1328" s="11"/>
      <c r="I1328" t="str">
        <f t="array" ref="I1328">INDEX('Pre-transfer 2023 Points'!$D$16:$D$27,MATCH(1,MMULT(--('Pre-transfer 2023 Points'!$E$16:$L$27=D1328),TRANSPOSE(COLUMN('Pre-transfer 2023 Points'!$E$16:$L$27)^0)),0))</f>
        <v>#N/A</v>
      </c>
    </row>
    <row r="1329">
      <c r="A1329" s="48">
        <v>1328.0</v>
      </c>
      <c r="B1329" s="60">
        <v>60.0</v>
      </c>
      <c r="C1329" s="62" t="s">
        <v>9072</v>
      </c>
      <c r="D1329" s="48" t="s">
        <v>7854</v>
      </c>
      <c r="E1329" s="48"/>
      <c r="F1329" s="48">
        <v>7.0</v>
      </c>
      <c r="G1329" s="11"/>
      <c r="I1329" t="str">
        <f t="array" ref="I1329">INDEX('Pre-transfer 2023 Points'!$D$16:$D$27,MATCH(1,MMULT(--('Pre-transfer 2023 Points'!$E$16:$L$27=D1329),TRANSPOSE(COLUMN('Pre-transfer 2023 Points'!$E$16:$L$27)^0)),0))</f>
        <v>Chris</v>
      </c>
    </row>
    <row r="1330">
      <c r="A1330" s="48">
        <v>1329.0</v>
      </c>
      <c r="B1330" s="60"/>
      <c r="C1330" s="61" t="s">
        <v>5776</v>
      </c>
      <c r="D1330" s="48" t="s">
        <v>7869</v>
      </c>
      <c r="E1330" s="48"/>
      <c r="F1330" s="48">
        <v>7.0</v>
      </c>
      <c r="G1330" s="11"/>
      <c r="I1330" t="str">
        <f t="array" ref="I1330">INDEX('Pre-transfer 2023 Points'!$D$16:$D$27,MATCH(1,MMULT(--('Pre-transfer 2023 Points'!$E$16:$L$27=D1330),TRANSPOSE(COLUMN('Pre-transfer 2023 Points'!$E$16:$L$27)^0)),0))</f>
        <v>#N/A</v>
      </c>
    </row>
    <row r="1331">
      <c r="A1331" s="48">
        <v>1330.0</v>
      </c>
      <c r="B1331" s="65"/>
      <c r="C1331" s="61" t="s">
        <v>5776</v>
      </c>
      <c r="D1331" s="48" t="s">
        <v>7859</v>
      </c>
      <c r="E1331" s="48"/>
      <c r="F1331" s="48">
        <v>7.0</v>
      </c>
      <c r="G1331" s="11"/>
      <c r="I1331" t="str">
        <f t="array" ref="I1331">INDEX('Pre-transfer 2023 Points'!$D$16:$D$27,MATCH(1,MMULT(--('Pre-transfer 2023 Points'!$E$16:$L$27=D1331),TRANSPOSE(COLUMN('Pre-transfer 2023 Points'!$E$16:$L$27)^0)),0))</f>
        <v>#N/A</v>
      </c>
    </row>
    <row r="1332">
      <c r="A1332" s="48">
        <v>1331.0</v>
      </c>
      <c r="B1332" s="60">
        <v>639.0</v>
      </c>
      <c r="C1332" s="61" t="s">
        <v>5053</v>
      </c>
      <c r="D1332" s="48" t="s">
        <v>6769</v>
      </c>
      <c r="E1332" s="48" t="s">
        <v>157</v>
      </c>
      <c r="F1332" s="48">
        <v>7.0</v>
      </c>
      <c r="G1332" s="11"/>
      <c r="I1332" t="str">
        <f t="array" ref="I1332">INDEX('Pre-transfer 2023 Points'!$D$16:$D$27,MATCH(1,MMULT(--('Pre-transfer 2023 Points'!$E$16:$L$27=D1332),TRANSPOSE(COLUMN('Pre-transfer 2023 Points'!$E$16:$L$27)^0)),0))</f>
        <v>#N/A</v>
      </c>
    </row>
    <row r="1333">
      <c r="A1333" s="48">
        <v>1332.0</v>
      </c>
      <c r="B1333" s="60"/>
      <c r="C1333" s="61" t="s">
        <v>5776</v>
      </c>
      <c r="D1333" s="48" t="s">
        <v>7863</v>
      </c>
      <c r="E1333" s="48" t="s">
        <v>8688</v>
      </c>
      <c r="F1333" s="48">
        <v>7.0</v>
      </c>
      <c r="G1333" s="11"/>
      <c r="I1333" t="str">
        <f t="array" ref="I1333">INDEX('Pre-transfer 2023 Points'!$D$16:$D$27,MATCH(1,MMULT(--('Pre-transfer 2023 Points'!$E$16:$L$27=D1333),TRANSPOSE(COLUMN('Pre-transfer 2023 Points'!$E$16:$L$27)^0)),0))</f>
        <v>#N/A</v>
      </c>
    </row>
    <row r="1334">
      <c r="A1334" s="48">
        <v>1333.0</v>
      </c>
      <c r="B1334" s="60">
        <v>2179.0</v>
      </c>
      <c r="C1334" s="61" t="s">
        <v>841</v>
      </c>
      <c r="D1334" s="48" t="s">
        <v>7891</v>
      </c>
      <c r="E1334" s="48" t="s">
        <v>5970</v>
      </c>
      <c r="F1334" s="48">
        <v>7.0</v>
      </c>
      <c r="G1334" s="11"/>
      <c r="I1334" t="str">
        <f t="array" ref="I1334">INDEX('Pre-transfer 2023 Points'!$D$16:$D$27,MATCH(1,MMULT(--('Pre-transfer 2023 Points'!$E$16:$L$27=D1334),TRANSPOSE(COLUMN('Pre-transfer 2023 Points'!$E$16:$L$27)^0)),0))</f>
        <v>#N/A</v>
      </c>
    </row>
    <row r="1335">
      <c r="A1335" s="48">
        <v>1334.0</v>
      </c>
      <c r="B1335" s="60"/>
      <c r="C1335" s="61" t="s">
        <v>5776</v>
      </c>
      <c r="D1335" s="48" t="s">
        <v>7894</v>
      </c>
      <c r="E1335" s="48"/>
      <c r="F1335" s="48">
        <v>7.0</v>
      </c>
      <c r="G1335" s="11"/>
      <c r="I1335" t="str">
        <f t="array" ref="I1335">INDEX('Pre-transfer 2023 Points'!$D$16:$D$27,MATCH(1,MMULT(--('Pre-transfer 2023 Points'!$E$16:$L$27=D1335),TRANSPOSE(COLUMN('Pre-transfer 2023 Points'!$E$16:$L$27)^0)),0))</f>
        <v>#N/A</v>
      </c>
    </row>
    <row r="1336">
      <c r="A1336" s="48">
        <v>1335.0</v>
      </c>
      <c r="B1336" s="60"/>
      <c r="C1336" s="61" t="s">
        <v>5776</v>
      </c>
      <c r="D1336" s="48" t="s">
        <v>7865</v>
      </c>
      <c r="E1336" s="48" t="s">
        <v>8772</v>
      </c>
      <c r="F1336" s="48">
        <v>7.0</v>
      </c>
      <c r="G1336" s="11"/>
      <c r="I1336" t="str">
        <f t="array" ref="I1336">INDEX('Pre-transfer 2023 Points'!$D$16:$D$27,MATCH(1,MMULT(--('Pre-transfer 2023 Points'!$E$16:$L$27=D1336),TRANSPOSE(COLUMN('Pre-transfer 2023 Points'!$E$16:$L$27)^0)),0))</f>
        <v>#N/A</v>
      </c>
    </row>
    <row r="1337">
      <c r="A1337" s="48">
        <v>1336.0</v>
      </c>
      <c r="B1337" s="60"/>
      <c r="C1337" s="61" t="s">
        <v>5776</v>
      </c>
      <c r="D1337" s="48" t="s">
        <v>7488</v>
      </c>
      <c r="E1337" s="48" t="s">
        <v>9073</v>
      </c>
      <c r="F1337" s="48">
        <v>7.0</v>
      </c>
      <c r="G1337" s="11"/>
      <c r="I1337" t="str">
        <f t="array" ref="I1337">INDEX('Pre-transfer 2023 Points'!$D$16:$D$27,MATCH(1,MMULT(--('Pre-transfer 2023 Points'!$E$16:$L$27=D1337),TRANSPOSE(COLUMN('Pre-transfer 2023 Points'!$E$16:$L$27)^0)),0))</f>
        <v>#N/A</v>
      </c>
    </row>
    <row r="1338">
      <c r="A1338" s="48">
        <v>1337.0</v>
      </c>
      <c r="B1338" s="60">
        <v>2273.0</v>
      </c>
      <c r="C1338" s="61" t="s">
        <v>8763</v>
      </c>
      <c r="D1338" s="48" t="s">
        <v>7600</v>
      </c>
      <c r="E1338" s="83"/>
      <c r="F1338" s="48">
        <v>7.0</v>
      </c>
      <c r="G1338" s="11"/>
      <c r="I1338" t="str">
        <f t="array" ref="I1338">INDEX('Pre-transfer 2023 Points'!$D$16:$D$27,MATCH(1,MMULT(--('Pre-transfer 2023 Points'!$E$16:$L$27=D1338),TRANSPOSE(COLUMN('Pre-transfer 2023 Points'!$E$16:$L$27)^0)),0))</f>
        <v>#N/A</v>
      </c>
    </row>
    <row r="1339">
      <c r="A1339" s="48">
        <v>1338.0</v>
      </c>
      <c r="B1339" s="60">
        <v>2135.0</v>
      </c>
      <c r="C1339" s="62" t="s">
        <v>4502</v>
      </c>
      <c r="D1339" s="48" t="s">
        <v>7449</v>
      </c>
      <c r="E1339" s="48"/>
      <c r="F1339" s="48">
        <v>7.0</v>
      </c>
      <c r="G1339" s="11"/>
      <c r="I1339" t="str">
        <f t="array" ref="I1339">INDEX('Pre-transfer 2023 Points'!$D$16:$D$27,MATCH(1,MMULT(--('Pre-transfer 2023 Points'!$E$16:$L$27=D1339),TRANSPOSE(COLUMN('Pre-transfer 2023 Points'!$E$16:$L$27)^0)),0))</f>
        <v>#N/A</v>
      </c>
    </row>
    <row r="1340">
      <c r="A1340" s="48">
        <v>1339.0</v>
      </c>
      <c r="B1340" s="60"/>
      <c r="C1340" s="61" t="s">
        <v>5776</v>
      </c>
      <c r="D1340" s="48" t="s">
        <v>7902</v>
      </c>
      <c r="E1340" s="48"/>
      <c r="F1340" s="48">
        <v>7.0</v>
      </c>
      <c r="G1340" s="11"/>
      <c r="I1340" t="str">
        <f t="array" ref="I1340">INDEX('Pre-transfer 2023 Points'!$D$16:$D$27,MATCH(1,MMULT(--('Pre-transfer 2023 Points'!$E$16:$L$27=D1340),TRANSPOSE(COLUMN('Pre-transfer 2023 Points'!$E$16:$L$27)^0)),0))</f>
        <v>#N/A</v>
      </c>
    </row>
    <row r="1341">
      <c r="A1341" s="48">
        <v>1340.0</v>
      </c>
      <c r="B1341" s="60"/>
      <c r="C1341" s="61" t="s">
        <v>5776</v>
      </c>
      <c r="D1341" s="48" t="s">
        <v>7866</v>
      </c>
      <c r="E1341" s="48" t="s">
        <v>9073</v>
      </c>
      <c r="F1341" s="48">
        <v>7.0</v>
      </c>
      <c r="G1341" s="11"/>
      <c r="I1341" t="str">
        <f t="array" ref="I1341">INDEX('Pre-transfer 2023 Points'!$D$16:$D$27,MATCH(1,MMULT(--('Pre-transfer 2023 Points'!$E$16:$L$27=D1341),TRANSPOSE(COLUMN('Pre-transfer 2023 Points'!$E$16:$L$27)^0)),0))</f>
        <v>#N/A</v>
      </c>
    </row>
    <row r="1342">
      <c r="A1342" s="48">
        <v>1341.0</v>
      </c>
      <c r="B1342" s="60">
        <v>1433.0</v>
      </c>
      <c r="C1342" s="61" t="s">
        <v>198</v>
      </c>
      <c r="D1342" s="48" t="s">
        <v>7593</v>
      </c>
      <c r="E1342" s="48" t="s">
        <v>8641</v>
      </c>
      <c r="F1342" s="48">
        <v>7.0</v>
      </c>
      <c r="G1342" s="11"/>
      <c r="I1342" t="str">
        <f t="array" ref="I1342">INDEX('Pre-transfer 2023 Points'!$D$16:$D$27,MATCH(1,MMULT(--('Pre-transfer 2023 Points'!$E$16:$L$27=D1342),TRANSPOSE(COLUMN('Pre-transfer 2023 Points'!$E$16:$L$27)^0)),0))</f>
        <v>#N/A</v>
      </c>
    </row>
    <row r="1343">
      <c r="A1343" s="48">
        <v>1342.0</v>
      </c>
      <c r="B1343" s="60"/>
      <c r="C1343" s="61" t="s">
        <v>5776</v>
      </c>
      <c r="D1343" s="48" t="s">
        <v>7880</v>
      </c>
      <c r="E1343" s="48" t="s">
        <v>9007</v>
      </c>
      <c r="F1343" s="48">
        <v>7.0</v>
      </c>
      <c r="G1343" s="11"/>
      <c r="I1343" t="str">
        <f t="array" ref="I1343">INDEX('Pre-transfer 2023 Points'!$D$16:$D$27,MATCH(1,MMULT(--('Pre-transfer 2023 Points'!$E$16:$L$27=D1343),TRANSPOSE(COLUMN('Pre-transfer 2023 Points'!$E$16:$L$27)^0)),0))</f>
        <v>#N/A</v>
      </c>
    </row>
    <row r="1344">
      <c r="A1344" s="48">
        <v>1343.0</v>
      </c>
      <c r="B1344" s="60">
        <v>2095.0</v>
      </c>
      <c r="C1344" s="61" t="s">
        <v>831</v>
      </c>
      <c r="D1344" s="48" t="s">
        <v>7871</v>
      </c>
      <c r="E1344" s="48" t="s">
        <v>1054</v>
      </c>
      <c r="F1344" s="48">
        <v>7.0</v>
      </c>
      <c r="G1344" s="11"/>
      <c r="I1344" t="str">
        <f t="array" ref="I1344">INDEX('Pre-transfer 2023 Points'!$D$16:$D$27,MATCH(1,MMULT(--('Pre-transfer 2023 Points'!$E$16:$L$27=D1344),TRANSPOSE(COLUMN('Pre-transfer 2023 Points'!$E$16:$L$27)^0)),0))</f>
        <v>#N/A</v>
      </c>
    </row>
    <row r="1345">
      <c r="A1345" s="48">
        <v>1344.0</v>
      </c>
      <c r="B1345" s="60"/>
      <c r="C1345" s="61" t="s">
        <v>5776</v>
      </c>
      <c r="D1345" s="48" t="s">
        <v>7873</v>
      </c>
      <c r="E1345" s="48" t="s">
        <v>9074</v>
      </c>
      <c r="F1345" s="48">
        <v>7.0</v>
      </c>
      <c r="G1345" s="11"/>
      <c r="I1345" t="str">
        <f t="array" ref="I1345">INDEX('Pre-transfer 2023 Points'!$D$16:$D$27,MATCH(1,MMULT(--('Pre-transfer 2023 Points'!$E$16:$L$27=D1345),TRANSPOSE(COLUMN('Pre-transfer 2023 Points'!$E$16:$L$27)^0)),0))</f>
        <v>#N/A</v>
      </c>
    </row>
    <row r="1346">
      <c r="A1346" s="48">
        <v>1345.0</v>
      </c>
      <c r="B1346" s="60"/>
      <c r="C1346" s="61" t="s">
        <v>5776</v>
      </c>
      <c r="D1346" s="48" t="s">
        <v>7874</v>
      </c>
      <c r="E1346" s="48" t="s">
        <v>8689</v>
      </c>
      <c r="F1346" s="48">
        <v>7.0</v>
      </c>
      <c r="G1346" s="11"/>
      <c r="I1346" t="str">
        <f t="array" ref="I1346">INDEX('Pre-transfer 2023 Points'!$D$16:$D$27,MATCH(1,MMULT(--('Pre-transfer 2023 Points'!$E$16:$L$27=D1346),TRANSPOSE(COLUMN('Pre-transfer 2023 Points'!$E$16:$L$27)^0)),0))</f>
        <v>#N/A</v>
      </c>
    </row>
    <row r="1347">
      <c r="A1347" s="48">
        <v>1346.0</v>
      </c>
      <c r="B1347" s="60"/>
      <c r="C1347" s="62" t="s">
        <v>5776</v>
      </c>
      <c r="D1347" s="48" t="s">
        <v>7860</v>
      </c>
      <c r="E1347" s="48"/>
      <c r="F1347" s="48">
        <v>7.0</v>
      </c>
      <c r="G1347" s="11"/>
      <c r="I1347" t="str">
        <f t="array" ref="I1347">INDEX('Pre-transfer 2023 Points'!$D$16:$D$27,MATCH(1,MMULT(--('Pre-transfer 2023 Points'!$E$16:$L$27=D1347),TRANSPOSE(COLUMN('Pre-transfer 2023 Points'!$E$16:$L$27)^0)),0))</f>
        <v>#N/A</v>
      </c>
    </row>
    <row r="1348">
      <c r="A1348" s="48">
        <v>1347.0</v>
      </c>
      <c r="B1348" s="60">
        <v>1033.0</v>
      </c>
      <c r="C1348" s="62" t="s">
        <v>1268</v>
      </c>
      <c r="D1348" s="48" t="s">
        <v>9075</v>
      </c>
      <c r="E1348" s="48" t="s">
        <v>5919</v>
      </c>
      <c r="F1348" s="48">
        <v>7.0</v>
      </c>
      <c r="G1348" s="11"/>
      <c r="I1348" t="str">
        <f t="array" ref="I1348">INDEX('Pre-transfer 2023 Points'!$D$16:$D$27,MATCH(1,MMULT(--('Pre-transfer 2023 Points'!$E$16:$L$27=D1348),TRANSPOSE(COLUMN('Pre-transfer 2023 Points'!$E$16:$L$27)^0)),0))</f>
        <v>#N/A</v>
      </c>
    </row>
    <row r="1349">
      <c r="A1349" s="48">
        <v>1348.0</v>
      </c>
      <c r="B1349" s="60"/>
      <c r="C1349" s="61" t="s">
        <v>5776</v>
      </c>
      <c r="D1349" s="48" t="s">
        <v>7862</v>
      </c>
      <c r="E1349" s="48" t="s">
        <v>1442</v>
      </c>
      <c r="F1349" s="48">
        <v>7.0</v>
      </c>
      <c r="G1349" s="11"/>
      <c r="I1349" t="str">
        <f t="array" ref="I1349">INDEX('Pre-transfer 2023 Points'!$D$16:$D$27,MATCH(1,MMULT(--('Pre-transfer 2023 Points'!$E$16:$L$27=D1349),TRANSPOSE(COLUMN('Pre-transfer 2023 Points'!$E$16:$L$27)^0)),0))</f>
        <v>#N/A</v>
      </c>
    </row>
    <row r="1350">
      <c r="A1350" s="48">
        <v>1349.0</v>
      </c>
      <c r="B1350" s="60">
        <v>1349.0</v>
      </c>
      <c r="C1350" s="61" t="s">
        <v>4312</v>
      </c>
      <c r="D1350" s="48" t="s">
        <v>7868</v>
      </c>
      <c r="E1350" s="48"/>
      <c r="F1350" s="48">
        <v>7.0</v>
      </c>
      <c r="G1350" s="11"/>
      <c r="I1350" t="str">
        <f t="array" ref="I1350">INDEX('Pre-transfer 2023 Points'!$D$16:$D$27,MATCH(1,MMULT(--('Pre-transfer 2023 Points'!$E$16:$L$27=D1350),TRANSPOSE(COLUMN('Pre-transfer 2023 Points'!$E$16:$L$27)^0)),0))</f>
        <v>#N/A</v>
      </c>
    </row>
    <row r="1351">
      <c r="A1351" s="48">
        <v>1350.0</v>
      </c>
      <c r="B1351" s="65"/>
      <c r="C1351" s="61" t="s">
        <v>5776</v>
      </c>
      <c r="D1351" s="48" t="s">
        <v>9076</v>
      </c>
      <c r="E1351" s="48" t="s">
        <v>6216</v>
      </c>
      <c r="F1351" s="48">
        <v>7.0</v>
      </c>
      <c r="G1351" s="11"/>
      <c r="I1351" t="str">
        <f t="array" ref="I1351">INDEX('Pre-transfer 2023 Points'!$D$16:$D$27,MATCH(1,MMULT(--('Pre-transfer 2023 Points'!$E$16:$L$27=D1351),TRANSPOSE(COLUMN('Pre-transfer 2023 Points'!$E$16:$L$27)^0)),0))</f>
        <v>#N/A</v>
      </c>
    </row>
    <row r="1352">
      <c r="A1352" s="48">
        <v>1351.0</v>
      </c>
      <c r="B1352" s="60">
        <v>2333.0</v>
      </c>
      <c r="C1352" s="61" t="s">
        <v>8645</v>
      </c>
      <c r="D1352" s="48" t="s">
        <v>7535</v>
      </c>
      <c r="E1352" s="48" t="s">
        <v>5958</v>
      </c>
      <c r="F1352" s="48">
        <v>7.0</v>
      </c>
      <c r="G1352" s="11"/>
      <c r="I1352" t="str">
        <f t="array" ref="I1352">INDEX('Pre-transfer 2023 Points'!$D$16:$D$27,MATCH(1,MMULT(--('Pre-transfer 2023 Points'!$E$16:$L$27=D1352),TRANSPOSE(COLUMN('Pre-transfer 2023 Points'!$E$16:$L$27)^0)),0))</f>
        <v>#N/A</v>
      </c>
    </row>
    <row r="1353">
      <c r="A1353" s="48">
        <v>1352.0</v>
      </c>
      <c r="B1353" s="60"/>
      <c r="C1353" s="61" t="s">
        <v>5776</v>
      </c>
      <c r="D1353" s="48" t="s">
        <v>7621</v>
      </c>
      <c r="E1353" s="48" t="s">
        <v>5983</v>
      </c>
      <c r="F1353" s="48">
        <v>7.0</v>
      </c>
      <c r="G1353" s="11"/>
      <c r="I1353" t="str">
        <f t="array" ref="I1353">INDEX('Pre-transfer 2023 Points'!$D$16:$D$27,MATCH(1,MMULT(--('Pre-transfer 2023 Points'!$E$16:$L$27=D1353),TRANSPOSE(COLUMN('Pre-transfer 2023 Points'!$E$16:$L$27)^0)),0))</f>
        <v>#N/A</v>
      </c>
    </row>
    <row r="1354">
      <c r="A1354" s="48">
        <v>1353.0</v>
      </c>
      <c r="B1354" s="60">
        <v>1678.0</v>
      </c>
      <c r="C1354" s="61" t="s">
        <v>5212</v>
      </c>
      <c r="D1354" s="48" t="s">
        <v>7905</v>
      </c>
      <c r="E1354" s="48"/>
      <c r="F1354" s="48">
        <v>7.0</v>
      </c>
      <c r="G1354" s="11"/>
      <c r="I1354" t="str">
        <f t="array" ref="I1354">INDEX('Pre-transfer 2023 Points'!$D$16:$D$27,MATCH(1,MMULT(--('Pre-transfer 2023 Points'!$E$16:$L$27=D1354),TRANSPOSE(COLUMN('Pre-transfer 2023 Points'!$E$16:$L$27)^0)),0))</f>
        <v>#N/A</v>
      </c>
    </row>
    <row r="1355">
      <c r="A1355" s="48">
        <v>1354.0</v>
      </c>
      <c r="B1355" s="60"/>
      <c r="C1355" s="61" t="s">
        <v>5776</v>
      </c>
      <c r="D1355" s="48" t="s">
        <v>7516</v>
      </c>
      <c r="E1355" s="48" t="s">
        <v>9077</v>
      </c>
      <c r="F1355" s="48">
        <v>7.0</v>
      </c>
      <c r="G1355" s="11"/>
      <c r="I1355" t="str">
        <f t="array" ref="I1355">INDEX('Pre-transfer 2023 Points'!$D$16:$D$27,MATCH(1,MMULT(--('Pre-transfer 2023 Points'!$E$16:$L$27=D1355),TRANSPOSE(COLUMN('Pre-transfer 2023 Points'!$E$16:$L$27)^0)),0))</f>
        <v>#N/A</v>
      </c>
    </row>
    <row r="1356">
      <c r="A1356" s="48">
        <v>1355.0</v>
      </c>
      <c r="B1356" s="60">
        <v>1000.0</v>
      </c>
      <c r="C1356" s="61" t="s">
        <v>1512</v>
      </c>
      <c r="D1356" s="48" t="s">
        <v>7372</v>
      </c>
      <c r="E1356" s="48" t="s">
        <v>4756</v>
      </c>
      <c r="F1356" s="48">
        <v>7.0</v>
      </c>
      <c r="G1356" s="11"/>
      <c r="I1356" t="str">
        <f t="array" ref="I1356">INDEX('Pre-transfer 2023 Points'!$D$16:$D$27,MATCH(1,MMULT(--('Pre-transfer 2023 Points'!$E$16:$L$27=D1356),TRANSPOSE(COLUMN('Pre-transfer 2023 Points'!$E$16:$L$27)^0)),0))</f>
        <v>#N/A</v>
      </c>
    </row>
    <row r="1357">
      <c r="A1357" s="48">
        <v>1356.0</v>
      </c>
      <c r="B1357" s="60">
        <v>2096.0</v>
      </c>
      <c r="C1357" s="61" t="s">
        <v>5916</v>
      </c>
      <c r="D1357" s="48" t="s">
        <v>7884</v>
      </c>
      <c r="E1357" s="48" t="s">
        <v>5793</v>
      </c>
      <c r="F1357" s="48">
        <v>7.0</v>
      </c>
      <c r="G1357" s="11"/>
      <c r="I1357" t="str">
        <f t="array" ref="I1357">INDEX('Pre-transfer 2023 Points'!$D$16:$D$27,MATCH(1,MMULT(--('Pre-transfer 2023 Points'!$E$16:$L$27=D1357),TRANSPOSE(COLUMN('Pre-transfer 2023 Points'!$E$16:$L$27)^0)),0))</f>
        <v>#N/A</v>
      </c>
    </row>
    <row r="1358">
      <c r="A1358" s="48">
        <v>1357.0</v>
      </c>
      <c r="B1358" s="60"/>
      <c r="C1358" s="61" t="s">
        <v>5776</v>
      </c>
      <c r="D1358" s="48" t="s">
        <v>6581</v>
      </c>
      <c r="E1358" s="48" t="s">
        <v>8629</v>
      </c>
      <c r="F1358" s="48">
        <v>7.0</v>
      </c>
      <c r="G1358" s="11"/>
      <c r="I1358" t="str">
        <f t="array" ref="I1358">INDEX('Pre-transfer 2023 Points'!$D$16:$D$27,MATCH(1,MMULT(--('Pre-transfer 2023 Points'!$E$16:$L$27=D1358),TRANSPOSE(COLUMN('Pre-transfer 2023 Points'!$E$16:$L$27)^0)),0))</f>
        <v>#N/A</v>
      </c>
    </row>
    <row r="1359">
      <c r="A1359" s="48">
        <v>1358.0</v>
      </c>
      <c r="B1359" s="60">
        <v>1796.0</v>
      </c>
      <c r="C1359" s="62" t="s">
        <v>4646</v>
      </c>
      <c r="D1359" s="48" t="s">
        <v>7896</v>
      </c>
      <c r="E1359" s="48" t="s">
        <v>5822</v>
      </c>
      <c r="F1359" s="48">
        <v>7.0</v>
      </c>
      <c r="G1359" s="11"/>
      <c r="I1359" t="str">
        <f t="array" ref="I1359">INDEX('Pre-transfer 2023 Points'!$D$16:$D$27,MATCH(1,MMULT(--('Pre-transfer 2023 Points'!$E$16:$L$27=D1359),TRANSPOSE(COLUMN('Pre-transfer 2023 Points'!$E$16:$L$27)^0)),0))</f>
        <v>#N/A</v>
      </c>
    </row>
    <row r="1360">
      <c r="A1360" s="48">
        <v>1359.0</v>
      </c>
      <c r="B1360" s="60">
        <v>1898.0</v>
      </c>
      <c r="C1360" s="62" t="s">
        <v>4387</v>
      </c>
      <c r="D1360" s="48" t="s">
        <v>7853</v>
      </c>
      <c r="E1360" s="48"/>
      <c r="F1360" s="48">
        <v>7.0</v>
      </c>
      <c r="G1360" s="11"/>
      <c r="I1360" t="str">
        <f t="array" ref="I1360">INDEX('Pre-transfer 2023 Points'!$D$16:$D$27,MATCH(1,MMULT(--('Pre-transfer 2023 Points'!$E$16:$L$27=D1360),TRANSPOSE(COLUMN('Pre-transfer 2023 Points'!$E$16:$L$27)^0)),0))</f>
        <v>#N/A</v>
      </c>
    </row>
    <row r="1361">
      <c r="A1361" s="48">
        <v>1360.0</v>
      </c>
      <c r="B1361" s="60"/>
      <c r="C1361" s="62" t="s">
        <v>5776</v>
      </c>
      <c r="D1361" s="48" t="s">
        <v>7856</v>
      </c>
      <c r="E1361" s="48"/>
      <c r="F1361" s="48">
        <v>7.0</v>
      </c>
      <c r="G1361" s="11"/>
      <c r="I1361" t="str">
        <f t="array" ref="I1361">INDEX('Pre-transfer 2023 Points'!$D$16:$D$27,MATCH(1,MMULT(--('Pre-transfer 2023 Points'!$E$16:$L$27=D1361),TRANSPOSE(COLUMN('Pre-transfer 2023 Points'!$E$16:$L$27)^0)),0))</f>
        <v>#N/A</v>
      </c>
    </row>
    <row r="1362">
      <c r="A1362" s="48">
        <v>1361.0</v>
      </c>
      <c r="B1362" s="60"/>
      <c r="C1362" s="62" t="s">
        <v>5776</v>
      </c>
      <c r="D1362" s="48" t="s">
        <v>7858</v>
      </c>
      <c r="E1362" s="48"/>
      <c r="F1362" s="48">
        <v>7.0</v>
      </c>
      <c r="G1362" s="11"/>
      <c r="I1362" t="str">
        <f t="array" ref="I1362">INDEX('Pre-transfer 2023 Points'!$D$16:$D$27,MATCH(1,MMULT(--('Pre-transfer 2023 Points'!$E$16:$L$27=D1362),TRANSPOSE(COLUMN('Pre-transfer 2023 Points'!$E$16:$L$27)^0)),0))</f>
        <v>#N/A</v>
      </c>
    </row>
    <row r="1363">
      <c r="A1363" s="48">
        <v>1362.0</v>
      </c>
      <c r="B1363" s="60">
        <v>2237.0</v>
      </c>
      <c r="C1363" s="61" t="s">
        <v>654</v>
      </c>
      <c r="D1363" s="48" t="s">
        <v>7679</v>
      </c>
      <c r="E1363" s="48"/>
      <c r="F1363" s="48">
        <v>7.0</v>
      </c>
      <c r="G1363" s="11"/>
      <c r="I1363" t="str">
        <f t="array" ref="I1363">INDEX('Pre-transfer 2023 Points'!$D$16:$D$27,MATCH(1,MMULT(--('Pre-transfer 2023 Points'!$E$16:$L$27=D1363),TRANSPOSE(COLUMN('Pre-transfer 2023 Points'!$E$16:$L$27)^0)),0))</f>
        <v>#N/A</v>
      </c>
    </row>
    <row r="1364">
      <c r="A1364" s="48">
        <v>1363.0</v>
      </c>
      <c r="B1364" s="60">
        <v>1293.0</v>
      </c>
      <c r="C1364" s="61" t="s">
        <v>4366</v>
      </c>
      <c r="D1364" s="48" t="s">
        <v>7912</v>
      </c>
      <c r="E1364" s="84" t="s">
        <v>8854</v>
      </c>
      <c r="F1364" s="48">
        <v>7.0</v>
      </c>
      <c r="G1364" s="11"/>
      <c r="I1364" t="str">
        <f t="array" ref="I1364">INDEX('Pre-transfer 2023 Points'!$D$16:$D$27,MATCH(1,MMULT(--('Pre-transfer 2023 Points'!$E$16:$L$27=D1364),TRANSPOSE(COLUMN('Pre-transfer 2023 Points'!$E$16:$L$27)^0)),0))</f>
        <v>#N/A</v>
      </c>
    </row>
    <row r="1365">
      <c r="A1365" s="48">
        <v>1364.0</v>
      </c>
      <c r="B1365" s="60"/>
      <c r="C1365" s="61" t="s">
        <v>5776</v>
      </c>
      <c r="D1365" s="48" t="s">
        <v>7909</v>
      </c>
      <c r="E1365" s="48"/>
      <c r="F1365" s="48">
        <v>7.0</v>
      </c>
      <c r="G1365" s="11"/>
      <c r="I1365" t="str">
        <f t="array" ref="I1365">INDEX('Pre-transfer 2023 Points'!$D$16:$D$27,MATCH(1,MMULT(--('Pre-transfer 2023 Points'!$E$16:$L$27=D1365),TRANSPOSE(COLUMN('Pre-transfer 2023 Points'!$E$16:$L$27)^0)),0))</f>
        <v>#N/A</v>
      </c>
    </row>
    <row r="1366">
      <c r="A1366" s="48">
        <v>1365.0</v>
      </c>
      <c r="B1366" s="60">
        <v>1294.0</v>
      </c>
      <c r="C1366" s="61" t="s">
        <v>363</v>
      </c>
      <c r="D1366" s="48" t="s">
        <v>7876</v>
      </c>
      <c r="E1366" s="48" t="s">
        <v>8618</v>
      </c>
      <c r="F1366" s="48">
        <v>7.0</v>
      </c>
      <c r="G1366" s="11"/>
      <c r="I1366" t="str">
        <f t="array" ref="I1366">INDEX('Pre-transfer 2023 Points'!$D$16:$D$27,MATCH(1,MMULT(--('Pre-transfer 2023 Points'!$E$16:$L$27=D1366),TRANSPOSE(COLUMN('Pre-transfer 2023 Points'!$E$16:$L$27)^0)),0))</f>
        <v>#N/A</v>
      </c>
    </row>
    <row r="1367">
      <c r="A1367" s="48">
        <v>1366.0</v>
      </c>
      <c r="B1367" s="60">
        <v>1648.0</v>
      </c>
      <c r="C1367" s="61" t="s">
        <v>4399</v>
      </c>
      <c r="D1367" s="48" t="s">
        <v>7532</v>
      </c>
      <c r="E1367" s="48" t="s">
        <v>5399</v>
      </c>
      <c r="F1367" s="48">
        <v>7.0</v>
      </c>
      <c r="G1367" s="11"/>
      <c r="I1367" t="str">
        <f t="array" ref="I1367">INDEX('Pre-transfer 2023 Points'!$D$16:$D$27,MATCH(1,MMULT(--('Pre-transfer 2023 Points'!$E$16:$L$27=D1367),TRANSPOSE(COLUMN('Pre-transfer 2023 Points'!$E$16:$L$27)^0)),0))</f>
        <v>#N/A</v>
      </c>
    </row>
    <row r="1368">
      <c r="A1368" s="48">
        <v>1367.0</v>
      </c>
      <c r="B1368" s="60"/>
      <c r="C1368" s="61" t="s">
        <v>5776</v>
      </c>
      <c r="D1368" s="48" t="s">
        <v>7596</v>
      </c>
      <c r="E1368" s="48" t="s">
        <v>9007</v>
      </c>
      <c r="F1368" s="48">
        <v>7.0</v>
      </c>
      <c r="G1368" s="11"/>
      <c r="I1368" t="str">
        <f t="array" ref="I1368">INDEX('Pre-transfer 2023 Points'!$D$16:$D$27,MATCH(1,MMULT(--('Pre-transfer 2023 Points'!$E$16:$L$27=D1368),TRANSPOSE(COLUMN('Pre-transfer 2023 Points'!$E$16:$L$27)^0)),0))</f>
        <v>#N/A</v>
      </c>
    </row>
    <row r="1369">
      <c r="A1369" s="48">
        <v>1368.0</v>
      </c>
      <c r="B1369" s="60"/>
      <c r="C1369" s="62" t="s">
        <v>5776</v>
      </c>
      <c r="D1369" s="48" t="s">
        <v>7850</v>
      </c>
      <c r="E1369" s="48"/>
      <c r="F1369" s="48">
        <v>7.0</v>
      </c>
      <c r="G1369" s="11"/>
      <c r="I1369" t="str">
        <f t="array" ref="I1369">INDEX('Pre-transfer 2023 Points'!$D$16:$D$27,MATCH(1,MMULT(--('Pre-transfer 2023 Points'!$E$16:$L$27=D1369),TRANSPOSE(COLUMN('Pre-transfer 2023 Points'!$E$16:$L$27)^0)),0))</f>
        <v>#N/A</v>
      </c>
    </row>
    <row r="1370">
      <c r="A1370" s="48">
        <v>1369.0</v>
      </c>
      <c r="B1370" s="60">
        <v>2051.0</v>
      </c>
      <c r="C1370" s="61" t="s">
        <v>4529</v>
      </c>
      <c r="D1370" s="48" t="s">
        <v>7855</v>
      </c>
      <c r="E1370" s="48"/>
      <c r="F1370" s="48">
        <v>7.0</v>
      </c>
      <c r="G1370" s="11"/>
      <c r="I1370" t="str">
        <f t="array" ref="I1370">INDEX('Pre-transfer 2023 Points'!$D$16:$D$27,MATCH(1,MMULT(--('Pre-transfer 2023 Points'!$E$16:$L$27=D1370),TRANSPOSE(COLUMN('Pre-transfer 2023 Points'!$E$16:$L$27)^0)),0))</f>
        <v>#N/A</v>
      </c>
    </row>
    <row r="1371">
      <c r="A1371" s="48">
        <v>1370.0</v>
      </c>
      <c r="B1371" s="60">
        <v>1219.0</v>
      </c>
      <c r="C1371" s="61" t="s">
        <v>595</v>
      </c>
      <c r="D1371" s="48" t="s">
        <v>7276</v>
      </c>
      <c r="E1371" s="48"/>
      <c r="F1371" s="48">
        <v>7.0</v>
      </c>
      <c r="G1371" s="11"/>
      <c r="I1371" t="str">
        <f t="array" ref="I1371">INDEX('Pre-transfer 2023 Points'!$D$16:$D$27,MATCH(1,MMULT(--('Pre-transfer 2023 Points'!$E$16:$L$27=D1371),TRANSPOSE(COLUMN('Pre-transfer 2023 Points'!$E$16:$L$27)^0)),0))</f>
        <v>#N/A</v>
      </c>
    </row>
    <row r="1372">
      <c r="A1372" s="48">
        <v>1371.0</v>
      </c>
      <c r="B1372" s="65"/>
      <c r="C1372" s="61" t="s">
        <v>5776</v>
      </c>
      <c r="D1372" s="48" t="s">
        <v>7861</v>
      </c>
      <c r="E1372" s="48"/>
      <c r="F1372" s="48">
        <v>7.0</v>
      </c>
      <c r="G1372" s="11"/>
      <c r="I1372" t="str">
        <f t="array" ref="I1372">INDEX('Pre-transfer 2023 Points'!$D$16:$D$27,MATCH(1,MMULT(--('Pre-transfer 2023 Points'!$E$16:$L$27=D1372),TRANSPOSE(COLUMN('Pre-transfer 2023 Points'!$E$16:$L$27)^0)),0))</f>
        <v>#N/A</v>
      </c>
    </row>
    <row r="1373">
      <c r="A1373" s="48">
        <v>1372.0</v>
      </c>
      <c r="B1373" s="65"/>
      <c r="C1373" s="62" t="s">
        <v>5776</v>
      </c>
      <c r="D1373" s="48" t="s">
        <v>7883</v>
      </c>
      <c r="E1373" s="48" t="s">
        <v>8711</v>
      </c>
      <c r="F1373" s="48">
        <v>7.0</v>
      </c>
      <c r="G1373" s="11"/>
      <c r="I1373" t="str">
        <f t="array" ref="I1373">INDEX('Pre-transfer 2023 Points'!$D$16:$D$27,MATCH(1,MMULT(--('Pre-transfer 2023 Points'!$E$16:$L$27=D1373),TRANSPOSE(COLUMN('Pre-transfer 2023 Points'!$E$16:$L$27)^0)),0))</f>
        <v>#N/A</v>
      </c>
    </row>
    <row r="1374">
      <c r="A1374" s="48">
        <v>1373.0</v>
      </c>
      <c r="B1374" s="60"/>
      <c r="C1374" s="61" t="s">
        <v>5776</v>
      </c>
      <c r="D1374" s="48" t="s">
        <v>7903</v>
      </c>
      <c r="E1374" s="48"/>
      <c r="F1374" s="48">
        <v>7.0</v>
      </c>
      <c r="G1374" s="11"/>
      <c r="I1374" t="str">
        <f t="array" ref="I1374">INDEX('Pre-transfer 2023 Points'!$D$16:$D$27,MATCH(1,MMULT(--('Pre-transfer 2023 Points'!$E$16:$L$27=D1374),TRANSPOSE(COLUMN('Pre-transfer 2023 Points'!$E$16:$L$27)^0)),0))</f>
        <v>#N/A</v>
      </c>
    </row>
    <row r="1375">
      <c r="A1375" s="48">
        <v>1374.0</v>
      </c>
      <c r="B1375" s="60">
        <v>984.0</v>
      </c>
      <c r="C1375" s="61" t="s">
        <v>5028</v>
      </c>
      <c r="D1375" s="48" t="s">
        <v>7703</v>
      </c>
      <c r="E1375" s="48" t="s">
        <v>8618</v>
      </c>
      <c r="F1375" s="48">
        <v>7.0</v>
      </c>
      <c r="G1375" s="11"/>
      <c r="I1375" t="str">
        <f t="array" ref="I1375">INDEX('Pre-transfer 2023 Points'!$D$16:$D$27,MATCH(1,MMULT(--('Pre-transfer 2023 Points'!$E$16:$L$27=D1375),TRANSPOSE(COLUMN('Pre-transfer 2023 Points'!$E$16:$L$27)^0)),0))</f>
        <v>#N/A</v>
      </c>
    </row>
    <row r="1376">
      <c r="A1376" s="48">
        <v>1375.0</v>
      </c>
      <c r="B1376" s="60"/>
      <c r="C1376" s="61" t="s">
        <v>5776</v>
      </c>
      <c r="D1376" s="48" t="s">
        <v>7661</v>
      </c>
      <c r="E1376" s="48" t="s">
        <v>5888</v>
      </c>
      <c r="F1376" s="48">
        <v>7.0</v>
      </c>
      <c r="G1376" s="11"/>
      <c r="I1376" t="str">
        <f t="array" ref="I1376">INDEX('Pre-transfer 2023 Points'!$D$16:$D$27,MATCH(1,MMULT(--('Pre-transfer 2023 Points'!$E$16:$L$27=D1376),TRANSPOSE(COLUMN('Pre-transfer 2023 Points'!$E$16:$L$27)^0)),0))</f>
        <v>#N/A</v>
      </c>
    </row>
    <row r="1377">
      <c r="A1377" s="48">
        <v>1376.0</v>
      </c>
      <c r="B1377" s="65"/>
      <c r="C1377" s="61" t="s">
        <v>5776</v>
      </c>
      <c r="D1377" s="48" t="s">
        <v>7893</v>
      </c>
      <c r="E1377" s="48" t="s">
        <v>5958</v>
      </c>
      <c r="F1377" s="48">
        <v>7.0</v>
      </c>
      <c r="G1377" s="11"/>
      <c r="I1377" t="str">
        <f t="array" ref="I1377">INDEX('Pre-transfer 2023 Points'!$D$16:$D$27,MATCH(1,MMULT(--('Pre-transfer 2023 Points'!$E$16:$L$27=D1377),TRANSPOSE(COLUMN('Pre-transfer 2023 Points'!$E$16:$L$27)^0)),0))</f>
        <v>#N/A</v>
      </c>
    </row>
    <row r="1378">
      <c r="A1378" s="48">
        <v>1377.0</v>
      </c>
      <c r="B1378" s="60"/>
      <c r="C1378" s="62" t="s">
        <v>5776</v>
      </c>
      <c r="D1378" s="48" t="s">
        <v>7908</v>
      </c>
      <c r="E1378" s="48"/>
      <c r="F1378" s="48">
        <v>7.0</v>
      </c>
      <c r="G1378" s="11"/>
      <c r="I1378" t="str">
        <f t="array" ref="I1378">INDEX('Pre-transfer 2023 Points'!$D$16:$D$27,MATCH(1,MMULT(--('Pre-transfer 2023 Points'!$E$16:$L$27=D1378),TRANSPOSE(COLUMN('Pre-transfer 2023 Points'!$E$16:$L$27)^0)),0))</f>
        <v>#N/A</v>
      </c>
    </row>
    <row r="1379">
      <c r="A1379" s="48">
        <v>1378.0</v>
      </c>
      <c r="B1379" s="60"/>
      <c r="C1379" s="61" t="s">
        <v>5776</v>
      </c>
      <c r="D1379" s="48" t="s">
        <v>7911</v>
      </c>
      <c r="E1379" s="48" t="s">
        <v>5895</v>
      </c>
      <c r="F1379" s="48">
        <v>7.0</v>
      </c>
      <c r="G1379" s="11"/>
      <c r="I1379" t="str">
        <f t="array" ref="I1379">INDEX('Pre-transfer 2023 Points'!$D$16:$D$27,MATCH(1,MMULT(--('Pre-transfer 2023 Points'!$E$16:$L$27=D1379),TRANSPOSE(COLUMN('Pre-transfer 2023 Points'!$E$16:$L$27)^0)),0))</f>
        <v>#N/A</v>
      </c>
    </row>
    <row r="1380">
      <c r="A1380" s="48">
        <v>1379.0</v>
      </c>
      <c r="B1380" s="60"/>
      <c r="C1380" s="62" t="s">
        <v>5776</v>
      </c>
      <c r="D1380" s="48" t="s">
        <v>7872</v>
      </c>
      <c r="E1380" s="48"/>
      <c r="F1380" s="48">
        <v>7.0</v>
      </c>
      <c r="G1380" s="11"/>
      <c r="I1380" t="str">
        <f t="array" ref="I1380">INDEX('Pre-transfer 2023 Points'!$D$16:$D$27,MATCH(1,MMULT(--('Pre-transfer 2023 Points'!$E$16:$L$27=D1380),TRANSPOSE(COLUMN('Pre-transfer 2023 Points'!$E$16:$L$27)^0)),0))</f>
        <v>#N/A</v>
      </c>
    </row>
    <row r="1381">
      <c r="A1381" s="48">
        <v>1380.0</v>
      </c>
      <c r="B1381" s="65"/>
      <c r="C1381" s="61" t="s">
        <v>5776</v>
      </c>
      <c r="D1381" s="48" t="s">
        <v>7886</v>
      </c>
      <c r="E1381" s="48"/>
      <c r="F1381" s="48">
        <v>7.0</v>
      </c>
      <c r="G1381" s="11"/>
      <c r="I1381" t="str">
        <f t="array" ref="I1381">INDEX('Pre-transfer 2023 Points'!$D$16:$D$27,MATCH(1,MMULT(--('Pre-transfer 2023 Points'!$E$16:$L$27=D1381),TRANSPOSE(COLUMN('Pre-transfer 2023 Points'!$E$16:$L$27)^0)),0))</f>
        <v>#N/A</v>
      </c>
    </row>
    <row r="1382">
      <c r="A1382" s="48">
        <v>1381.0</v>
      </c>
      <c r="B1382" s="60"/>
      <c r="C1382" s="62" t="s">
        <v>5776</v>
      </c>
      <c r="D1382" s="48" t="s">
        <v>7857</v>
      </c>
      <c r="E1382" s="48"/>
      <c r="F1382" s="48">
        <v>7.0</v>
      </c>
      <c r="G1382" s="11"/>
      <c r="I1382" t="str">
        <f t="array" ref="I1382">INDEX('Pre-transfer 2023 Points'!$D$16:$D$27,MATCH(1,MMULT(--('Pre-transfer 2023 Points'!$E$16:$L$27=D1382),TRANSPOSE(COLUMN('Pre-transfer 2023 Points'!$E$16:$L$27)^0)),0))</f>
        <v>#N/A</v>
      </c>
    </row>
    <row r="1383">
      <c r="A1383" s="48">
        <v>1382.0</v>
      </c>
      <c r="B1383" s="60"/>
      <c r="C1383" s="61" t="s">
        <v>5776</v>
      </c>
      <c r="D1383" s="48" t="s">
        <v>7881</v>
      </c>
      <c r="E1383" s="48"/>
      <c r="F1383" s="48">
        <v>7.0</v>
      </c>
      <c r="G1383" s="11"/>
      <c r="I1383" t="str">
        <f t="array" ref="I1383">INDEX('Pre-transfer 2023 Points'!$D$16:$D$27,MATCH(1,MMULT(--('Pre-transfer 2023 Points'!$E$16:$L$27=D1383),TRANSPOSE(COLUMN('Pre-transfer 2023 Points'!$E$16:$L$27)^0)),0))</f>
        <v>#N/A</v>
      </c>
    </row>
    <row r="1384">
      <c r="A1384" s="48">
        <v>1383.0</v>
      </c>
      <c r="B1384" s="60"/>
      <c r="C1384" s="61" t="s">
        <v>5776</v>
      </c>
      <c r="D1384" s="48" t="s">
        <v>7906</v>
      </c>
      <c r="E1384" s="48" t="s">
        <v>6049</v>
      </c>
      <c r="F1384" s="48">
        <v>7.0</v>
      </c>
      <c r="G1384" s="11"/>
      <c r="I1384" t="str">
        <f t="array" ref="I1384">INDEX('Pre-transfer 2023 Points'!$D$16:$D$27,MATCH(1,MMULT(--('Pre-transfer 2023 Points'!$E$16:$L$27=D1384),TRANSPOSE(COLUMN('Pre-transfer 2023 Points'!$E$16:$L$27)^0)),0))</f>
        <v>#N/A</v>
      </c>
    </row>
    <row r="1385">
      <c r="A1385" s="48">
        <v>1384.0</v>
      </c>
      <c r="B1385" s="60">
        <v>1960.0</v>
      </c>
      <c r="C1385" s="61" t="s">
        <v>5392</v>
      </c>
      <c r="D1385" s="48" t="s">
        <v>7652</v>
      </c>
      <c r="E1385" s="48" t="s">
        <v>8603</v>
      </c>
      <c r="F1385" s="48">
        <v>7.0</v>
      </c>
      <c r="G1385" s="11"/>
      <c r="I1385" t="str">
        <f t="array" ref="I1385">INDEX('Pre-transfer 2023 Points'!$D$16:$D$27,MATCH(1,MMULT(--('Pre-transfer 2023 Points'!$E$16:$L$27=D1385),TRANSPOSE(COLUMN('Pre-transfer 2023 Points'!$E$16:$L$27)^0)),0))</f>
        <v>#N/A</v>
      </c>
    </row>
    <row r="1386">
      <c r="A1386" s="48">
        <v>1385.0</v>
      </c>
      <c r="B1386" s="60">
        <v>2289.0</v>
      </c>
      <c r="C1386" s="61" t="s">
        <v>4754</v>
      </c>
      <c r="D1386" s="48" t="s">
        <v>7469</v>
      </c>
      <c r="E1386" s="48" t="s">
        <v>8661</v>
      </c>
      <c r="F1386" s="48">
        <v>7.0</v>
      </c>
      <c r="G1386" s="11"/>
      <c r="I1386" t="str">
        <f t="array" ref="I1386">INDEX('Pre-transfer 2023 Points'!$D$16:$D$27,MATCH(1,MMULT(--('Pre-transfer 2023 Points'!$E$16:$L$27=D1386),TRANSPOSE(COLUMN('Pre-transfer 2023 Points'!$E$16:$L$27)^0)),0))</f>
        <v>#N/A</v>
      </c>
    </row>
    <row r="1387">
      <c r="A1387" s="48">
        <v>1386.0</v>
      </c>
      <c r="B1387" s="65"/>
      <c r="C1387" s="61" t="s">
        <v>5776</v>
      </c>
      <c r="D1387" s="48" t="s">
        <v>6748</v>
      </c>
      <c r="E1387" s="48" t="s">
        <v>8598</v>
      </c>
      <c r="F1387" s="48">
        <v>7.0</v>
      </c>
      <c r="G1387" s="11"/>
      <c r="I1387" t="str">
        <f t="array" ref="I1387">INDEX('Pre-transfer 2023 Points'!$D$16:$D$27,MATCH(1,MMULT(--('Pre-transfer 2023 Points'!$E$16:$L$27=D1387),TRANSPOSE(COLUMN('Pre-transfer 2023 Points'!$E$16:$L$27)^0)),0))</f>
        <v>#N/A</v>
      </c>
    </row>
    <row r="1388">
      <c r="A1388" s="48">
        <v>1387.0</v>
      </c>
      <c r="B1388" s="60"/>
      <c r="C1388" s="61" t="s">
        <v>5776</v>
      </c>
      <c r="D1388" s="48" t="s">
        <v>7851</v>
      </c>
      <c r="E1388" s="48" t="s">
        <v>4600</v>
      </c>
      <c r="F1388" s="48">
        <v>7.0</v>
      </c>
      <c r="G1388" s="11"/>
      <c r="I1388" t="str">
        <f t="array" ref="I1388">INDEX('Pre-transfer 2023 Points'!$D$16:$D$27,MATCH(1,MMULT(--('Pre-transfer 2023 Points'!$E$16:$L$27=D1388),TRANSPOSE(COLUMN('Pre-transfer 2023 Points'!$E$16:$L$27)^0)),0))</f>
        <v>#N/A</v>
      </c>
    </row>
    <row r="1389">
      <c r="A1389" s="48">
        <v>1388.0</v>
      </c>
      <c r="B1389" s="65"/>
      <c r="C1389" s="61" t="s">
        <v>5776</v>
      </c>
      <c r="D1389" s="48" t="s">
        <v>7815</v>
      </c>
      <c r="E1389" s="48" t="s">
        <v>8742</v>
      </c>
      <c r="F1389" s="48">
        <v>7.0</v>
      </c>
      <c r="G1389" s="11"/>
      <c r="I1389" t="str">
        <f t="array" ref="I1389">INDEX('Pre-transfer 2023 Points'!$D$16:$D$27,MATCH(1,MMULT(--('Pre-transfer 2023 Points'!$E$16:$L$27=D1389),TRANSPOSE(COLUMN('Pre-transfer 2023 Points'!$E$16:$L$27)^0)),0))</f>
        <v>#N/A</v>
      </c>
    </row>
    <row r="1390">
      <c r="A1390" s="48">
        <v>1389.0</v>
      </c>
      <c r="B1390" s="60">
        <v>615.0</v>
      </c>
      <c r="C1390" s="61" t="s">
        <v>5964</v>
      </c>
      <c r="D1390" s="48" t="s">
        <v>7877</v>
      </c>
      <c r="E1390" s="48" t="s">
        <v>5775</v>
      </c>
      <c r="F1390" s="48">
        <v>7.0</v>
      </c>
      <c r="G1390" s="11"/>
      <c r="I1390" t="str">
        <f t="array" ref="I1390">INDEX('Pre-transfer 2023 Points'!$D$16:$D$27,MATCH(1,MMULT(--('Pre-transfer 2023 Points'!$E$16:$L$27=D1390),TRANSPOSE(COLUMN('Pre-transfer 2023 Points'!$E$16:$L$27)^0)),0))</f>
        <v>#N/A</v>
      </c>
    </row>
    <row r="1391">
      <c r="A1391" s="48">
        <v>1390.0</v>
      </c>
      <c r="B1391" s="65"/>
      <c r="C1391" s="62" t="s">
        <v>5776</v>
      </c>
      <c r="D1391" s="48" t="s">
        <v>7867</v>
      </c>
      <c r="E1391" s="48"/>
      <c r="F1391" s="48">
        <v>7.0</v>
      </c>
      <c r="G1391" s="11"/>
      <c r="I1391" t="str">
        <f t="array" ref="I1391">INDEX('Pre-transfer 2023 Points'!$D$16:$D$27,MATCH(1,MMULT(--('Pre-transfer 2023 Points'!$E$16:$L$27=D1391),TRANSPOSE(COLUMN('Pre-transfer 2023 Points'!$E$16:$L$27)^0)),0))</f>
        <v>#N/A</v>
      </c>
    </row>
    <row r="1392">
      <c r="A1392" s="48">
        <v>1391.0</v>
      </c>
      <c r="B1392" s="60">
        <v>1107.0</v>
      </c>
      <c r="C1392" s="61" t="s">
        <v>1597</v>
      </c>
      <c r="D1392" s="48" t="s">
        <v>9078</v>
      </c>
      <c r="E1392" s="83"/>
      <c r="F1392" s="48">
        <v>7.0</v>
      </c>
      <c r="G1392" s="11"/>
      <c r="I1392" t="str">
        <f t="array" ref="I1392">INDEX('Pre-transfer 2023 Points'!$D$16:$D$27,MATCH(1,MMULT(--('Pre-transfer 2023 Points'!$E$16:$L$27=D1392),TRANSPOSE(COLUMN('Pre-transfer 2023 Points'!$E$16:$L$27)^0)),0))</f>
        <v>#N/A</v>
      </c>
    </row>
    <row r="1393">
      <c r="A1393" s="48">
        <v>1392.0</v>
      </c>
      <c r="B1393" s="60">
        <v>935.0</v>
      </c>
      <c r="C1393" s="61" t="s">
        <v>9005</v>
      </c>
      <c r="D1393" s="48" t="s">
        <v>7114</v>
      </c>
      <c r="E1393" s="48"/>
      <c r="F1393" s="48">
        <v>7.0</v>
      </c>
      <c r="G1393" s="11"/>
      <c r="I1393" t="str">
        <f t="array" ref="I1393">INDEX('Pre-transfer 2023 Points'!$D$16:$D$27,MATCH(1,MMULT(--('Pre-transfer 2023 Points'!$E$16:$L$27=D1393),TRANSPOSE(COLUMN('Pre-transfer 2023 Points'!$E$16:$L$27)^0)),0))</f>
        <v>#N/A</v>
      </c>
    </row>
    <row r="1394">
      <c r="A1394" s="48">
        <v>1393.0</v>
      </c>
      <c r="B1394" s="60">
        <v>740.0</v>
      </c>
      <c r="C1394" s="61" t="s">
        <v>5513</v>
      </c>
      <c r="D1394" s="48" t="s">
        <v>7309</v>
      </c>
      <c r="E1394" s="48" t="s">
        <v>1447</v>
      </c>
      <c r="F1394" s="48">
        <v>7.0</v>
      </c>
      <c r="G1394" s="11"/>
      <c r="I1394" t="str">
        <f t="array" ref="I1394">INDEX('Pre-transfer 2023 Points'!$D$16:$D$27,MATCH(1,MMULT(--('Pre-transfer 2023 Points'!$E$16:$L$27=D1394),TRANSPOSE(COLUMN('Pre-transfer 2023 Points'!$E$16:$L$27)^0)),0))</f>
        <v>#N/A</v>
      </c>
    </row>
    <row r="1395">
      <c r="A1395" s="48">
        <v>1394.0</v>
      </c>
      <c r="B1395" s="60"/>
      <c r="C1395" s="61" t="s">
        <v>5776</v>
      </c>
      <c r="D1395" s="48" t="s">
        <v>7864</v>
      </c>
      <c r="E1395" s="48" t="s">
        <v>6002</v>
      </c>
      <c r="F1395" s="48">
        <v>7.0</v>
      </c>
      <c r="G1395" s="11"/>
      <c r="I1395" t="str">
        <f t="array" ref="I1395">INDEX('Pre-transfer 2023 Points'!$D$16:$D$27,MATCH(1,MMULT(--('Pre-transfer 2023 Points'!$E$16:$L$27=D1395),TRANSPOSE(COLUMN('Pre-transfer 2023 Points'!$E$16:$L$27)^0)),0))</f>
        <v>#N/A</v>
      </c>
    </row>
    <row r="1396">
      <c r="A1396" s="48">
        <v>1395.0</v>
      </c>
      <c r="B1396" s="60">
        <v>358.0</v>
      </c>
      <c r="C1396" s="62" t="s">
        <v>8773</v>
      </c>
      <c r="D1396" s="48" t="s">
        <v>6828</v>
      </c>
      <c r="E1396" s="48" t="s">
        <v>8669</v>
      </c>
      <c r="F1396" s="48">
        <v>7.0</v>
      </c>
      <c r="G1396" s="11"/>
      <c r="I1396" t="str">
        <f t="array" ref="I1396">INDEX('Pre-transfer 2023 Points'!$D$16:$D$27,MATCH(1,MMULT(--('Pre-transfer 2023 Points'!$E$16:$L$27=D1396),TRANSPOSE(COLUMN('Pre-transfer 2023 Points'!$E$16:$L$27)^0)),0))</f>
        <v>#N/A</v>
      </c>
    </row>
    <row r="1397">
      <c r="A1397" s="48">
        <v>1396.0</v>
      </c>
      <c r="B1397" s="60"/>
      <c r="C1397" s="61" t="s">
        <v>5776</v>
      </c>
      <c r="D1397" s="48" t="s">
        <v>7448</v>
      </c>
      <c r="E1397" s="48"/>
      <c r="F1397" s="48">
        <v>7.0</v>
      </c>
      <c r="G1397" s="11"/>
      <c r="I1397" t="str">
        <f t="array" ref="I1397">INDEX('Pre-transfer 2023 Points'!$D$16:$D$27,MATCH(1,MMULT(--('Pre-transfer 2023 Points'!$E$16:$L$27=D1397),TRANSPOSE(COLUMN('Pre-transfer 2023 Points'!$E$16:$L$27)^0)),0))</f>
        <v>#N/A</v>
      </c>
    </row>
    <row r="1398">
      <c r="A1398" s="48">
        <v>1397.0</v>
      </c>
      <c r="B1398" s="60"/>
      <c r="C1398" s="61" t="s">
        <v>5776</v>
      </c>
      <c r="D1398" s="48" t="s">
        <v>7972</v>
      </c>
      <c r="E1398" s="48"/>
      <c r="F1398" s="48">
        <v>6.0</v>
      </c>
      <c r="G1398" s="11"/>
      <c r="I1398" t="str">
        <f t="array" ref="I1398">INDEX('Pre-transfer 2023 Points'!$D$16:$D$27,MATCH(1,MMULT(--('Pre-transfer 2023 Points'!$E$16:$L$27=D1398),TRANSPOSE(COLUMN('Pre-transfer 2023 Points'!$E$16:$L$27)^0)),0))</f>
        <v>#N/A</v>
      </c>
    </row>
    <row r="1399">
      <c r="A1399" s="48">
        <v>1398.0</v>
      </c>
      <c r="B1399" s="60">
        <v>1204.0</v>
      </c>
      <c r="C1399" s="61" t="s">
        <v>782</v>
      </c>
      <c r="D1399" s="48" t="s">
        <v>7248</v>
      </c>
      <c r="E1399" s="48" t="s">
        <v>4564</v>
      </c>
      <c r="F1399" s="48">
        <v>6.0</v>
      </c>
      <c r="G1399" s="11"/>
      <c r="I1399" t="str">
        <f t="array" ref="I1399">INDEX('Pre-transfer 2023 Points'!$D$16:$D$27,MATCH(1,MMULT(--('Pre-transfer 2023 Points'!$E$16:$L$27=D1399),TRANSPOSE(COLUMN('Pre-transfer 2023 Points'!$E$16:$L$27)^0)),0))</f>
        <v>#N/A</v>
      </c>
    </row>
    <row r="1400">
      <c r="A1400" s="48">
        <v>1399.0</v>
      </c>
      <c r="B1400" s="60"/>
      <c r="C1400" s="61" t="s">
        <v>5776</v>
      </c>
      <c r="D1400" s="48" t="s">
        <v>8003</v>
      </c>
      <c r="E1400" s="48" t="s">
        <v>5831</v>
      </c>
      <c r="F1400" s="48">
        <v>6.0</v>
      </c>
      <c r="G1400" s="11"/>
      <c r="I1400" t="str">
        <f t="array" ref="I1400">INDEX('Pre-transfer 2023 Points'!$D$16:$D$27,MATCH(1,MMULT(--('Pre-transfer 2023 Points'!$E$16:$L$27=D1400),TRANSPOSE(COLUMN('Pre-transfer 2023 Points'!$E$16:$L$27)^0)),0))</f>
        <v>#N/A</v>
      </c>
    </row>
    <row r="1401">
      <c r="A1401" s="49">
        <v>1400.0</v>
      </c>
      <c r="B1401" s="63"/>
      <c r="C1401" s="64" t="s">
        <v>5776</v>
      </c>
      <c r="D1401" s="49" t="s">
        <v>7809</v>
      </c>
      <c r="E1401" s="49" t="s">
        <v>9073</v>
      </c>
      <c r="F1401" s="49">
        <v>6.0</v>
      </c>
      <c r="I1401" t="str">
        <f t="array" ref="I1401">INDEX('Pre-transfer 2023 Points'!$D$16:$D$27,MATCH(1,MMULT(--('Pre-transfer 2023 Points'!$E$16:$L$27=D1401),TRANSPOSE(COLUMN('Pre-transfer 2023 Points'!$E$16:$L$27)^0)),0))</f>
        <v>#N/A</v>
      </c>
    </row>
    <row r="1402">
      <c r="A1402" s="48">
        <v>1401.0</v>
      </c>
      <c r="B1402" s="60"/>
      <c r="C1402" s="61" t="s">
        <v>5776</v>
      </c>
      <c r="D1402" s="48" t="s">
        <v>7975</v>
      </c>
      <c r="E1402" s="48" t="s">
        <v>8648</v>
      </c>
      <c r="F1402" s="48">
        <v>6.0</v>
      </c>
      <c r="G1402" s="11"/>
      <c r="I1402" t="str">
        <f t="array" ref="I1402">INDEX('Pre-transfer 2023 Points'!$D$16:$D$27,MATCH(1,MMULT(--('Pre-transfer 2023 Points'!$E$16:$L$27=D1402),TRANSPOSE(COLUMN('Pre-transfer 2023 Points'!$E$16:$L$27)^0)),0))</f>
        <v>#N/A</v>
      </c>
    </row>
    <row r="1403">
      <c r="A1403" s="48">
        <v>1402.0</v>
      </c>
      <c r="B1403" s="60">
        <v>1016.0</v>
      </c>
      <c r="C1403" s="61" t="s">
        <v>1005</v>
      </c>
      <c r="D1403" s="48" t="s">
        <v>7971</v>
      </c>
      <c r="E1403" s="48" t="s">
        <v>8700</v>
      </c>
      <c r="F1403" s="48">
        <v>6.0</v>
      </c>
      <c r="G1403" s="11"/>
      <c r="I1403" t="str">
        <f t="array" ref="I1403">INDEX('Pre-transfer 2023 Points'!$D$16:$D$27,MATCH(1,MMULT(--('Pre-transfer 2023 Points'!$E$16:$L$27=D1403),TRANSPOSE(COLUMN('Pre-transfer 2023 Points'!$E$16:$L$27)^0)),0))</f>
        <v>#N/A</v>
      </c>
    </row>
    <row r="1404">
      <c r="A1404" s="48">
        <v>1403.0</v>
      </c>
      <c r="B1404" s="60">
        <v>1190.0</v>
      </c>
      <c r="C1404" s="62" t="s">
        <v>5922</v>
      </c>
      <c r="D1404" s="48" t="s">
        <v>7417</v>
      </c>
      <c r="E1404" s="48" t="s">
        <v>5814</v>
      </c>
      <c r="F1404" s="48">
        <v>6.0</v>
      </c>
      <c r="G1404" s="11"/>
      <c r="I1404" t="str">
        <f t="array" ref="I1404">INDEX('Pre-transfer 2023 Points'!$D$16:$D$27,MATCH(1,MMULT(--('Pre-transfer 2023 Points'!$E$16:$L$27=D1404),TRANSPOSE(COLUMN('Pre-transfer 2023 Points'!$E$16:$L$27)^0)),0))</f>
        <v>#N/A</v>
      </c>
    </row>
    <row r="1405">
      <c r="A1405" s="48">
        <v>1404.0</v>
      </c>
      <c r="B1405" s="60">
        <v>1797.0</v>
      </c>
      <c r="C1405" s="61" t="s">
        <v>583</v>
      </c>
      <c r="D1405" s="48" t="s">
        <v>7878</v>
      </c>
      <c r="E1405" s="48" t="s">
        <v>4564</v>
      </c>
      <c r="F1405" s="48">
        <v>6.0</v>
      </c>
      <c r="G1405" s="11"/>
      <c r="I1405" t="str">
        <f t="array" ref="I1405">INDEX('Pre-transfer 2023 Points'!$D$16:$D$27,MATCH(1,MMULT(--('Pre-transfer 2023 Points'!$E$16:$L$27=D1405),TRANSPOSE(COLUMN('Pre-transfer 2023 Points'!$E$16:$L$27)^0)),0))</f>
        <v>#N/A</v>
      </c>
    </row>
    <row r="1406">
      <c r="A1406" s="48">
        <v>1405.0</v>
      </c>
      <c r="B1406" s="60">
        <v>673.0</v>
      </c>
      <c r="C1406" s="62" t="s">
        <v>5131</v>
      </c>
      <c r="D1406" s="48" t="s">
        <v>6779</v>
      </c>
      <c r="E1406" s="48" t="s">
        <v>208</v>
      </c>
      <c r="F1406" s="48">
        <v>6.0</v>
      </c>
      <c r="G1406" s="11"/>
      <c r="I1406" t="str">
        <f t="array" ref="I1406">INDEX('Pre-transfer 2023 Points'!$D$16:$D$27,MATCH(1,MMULT(--('Pre-transfer 2023 Points'!$E$16:$L$27=D1406),TRANSPOSE(COLUMN('Pre-transfer 2023 Points'!$E$16:$L$27)^0)),0))</f>
        <v>#N/A</v>
      </c>
    </row>
    <row r="1407">
      <c r="A1407" s="48">
        <v>1406.0</v>
      </c>
      <c r="B1407" s="60">
        <v>1160.0</v>
      </c>
      <c r="C1407" s="61" t="s">
        <v>1285</v>
      </c>
      <c r="D1407" s="48" t="s">
        <v>7124</v>
      </c>
      <c r="E1407" s="48" t="s">
        <v>4465</v>
      </c>
      <c r="F1407" s="48">
        <v>6.0</v>
      </c>
      <c r="G1407" s="11"/>
      <c r="I1407" t="str">
        <f t="array" ref="I1407">INDEX('Pre-transfer 2023 Points'!$D$16:$D$27,MATCH(1,MMULT(--('Pre-transfer 2023 Points'!$E$16:$L$27=D1407),TRANSPOSE(COLUMN('Pre-transfer 2023 Points'!$E$16:$L$27)^0)),0))</f>
        <v>#N/A</v>
      </c>
    </row>
    <row r="1408">
      <c r="A1408" s="48">
        <v>1407.0</v>
      </c>
      <c r="B1408" s="60"/>
      <c r="C1408" s="61" t="s">
        <v>5776</v>
      </c>
      <c r="D1408" s="48" t="s">
        <v>7250</v>
      </c>
      <c r="E1408" s="48"/>
      <c r="F1408" s="48">
        <v>6.0</v>
      </c>
      <c r="G1408" s="11"/>
      <c r="I1408" t="str">
        <f t="array" ref="I1408">INDEX('Pre-transfer 2023 Points'!$D$16:$D$27,MATCH(1,MMULT(--('Pre-transfer 2023 Points'!$E$16:$L$27=D1408),TRANSPOSE(COLUMN('Pre-transfer 2023 Points'!$E$16:$L$27)^0)),0))</f>
        <v>#N/A</v>
      </c>
    </row>
    <row r="1409">
      <c r="A1409" s="48">
        <v>1408.0</v>
      </c>
      <c r="B1409" s="60">
        <v>1539.0</v>
      </c>
      <c r="C1409" s="61" t="s">
        <v>305</v>
      </c>
      <c r="D1409" s="48" t="s">
        <v>7998</v>
      </c>
      <c r="E1409" s="48"/>
      <c r="F1409" s="48">
        <v>6.0</v>
      </c>
      <c r="G1409" s="11"/>
      <c r="I1409" t="str">
        <f t="array" ref="I1409">INDEX('Pre-transfer 2023 Points'!$D$16:$D$27,MATCH(1,MMULT(--('Pre-transfer 2023 Points'!$E$16:$L$27=D1409),TRANSPOSE(COLUMN('Pre-transfer 2023 Points'!$E$16:$L$27)^0)),0))</f>
        <v>#N/A</v>
      </c>
    </row>
    <row r="1410">
      <c r="A1410" s="48">
        <v>1409.0</v>
      </c>
      <c r="B1410" s="60">
        <v>1259.0</v>
      </c>
      <c r="C1410" s="61" t="s">
        <v>1726</v>
      </c>
      <c r="D1410" s="48" t="s">
        <v>7813</v>
      </c>
      <c r="E1410" s="48" t="s">
        <v>4636</v>
      </c>
      <c r="F1410" s="48">
        <v>6.0</v>
      </c>
      <c r="G1410" s="11"/>
      <c r="I1410" t="str">
        <f t="array" ref="I1410">INDEX('Pre-transfer 2023 Points'!$D$16:$D$27,MATCH(1,MMULT(--('Pre-transfer 2023 Points'!$E$16:$L$27=D1410),TRANSPOSE(COLUMN('Pre-transfer 2023 Points'!$E$16:$L$27)^0)),0))</f>
        <v>#N/A</v>
      </c>
    </row>
    <row r="1411">
      <c r="A1411" s="48">
        <v>1410.0</v>
      </c>
      <c r="B1411" s="65"/>
      <c r="C1411" s="61" t="s">
        <v>5776</v>
      </c>
      <c r="D1411" s="48" t="s">
        <v>8007</v>
      </c>
      <c r="E1411" s="48" t="s">
        <v>588</v>
      </c>
      <c r="F1411" s="48">
        <v>6.0</v>
      </c>
      <c r="G1411" s="11"/>
      <c r="I1411" t="str">
        <f t="array" ref="I1411">INDEX('Pre-transfer 2023 Points'!$D$16:$D$27,MATCH(1,MMULT(--('Pre-transfer 2023 Points'!$E$16:$L$27=D1411),TRANSPOSE(COLUMN('Pre-transfer 2023 Points'!$E$16:$L$27)^0)),0))</f>
        <v>#N/A</v>
      </c>
    </row>
    <row r="1412">
      <c r="A1412" s="48">
        <v>1411.0</v>
      </c>
      <c r="B1412" s="60">
        <v>1809.0</v>
      </c>
      <c r="C1412" s="61" t="s">
        <v>5341</v>
      </c>
      <c r="D1412" s="48" t="s">
        <v>7308</v>
      </c>
      <c r="E1412" s="48" t="s">
        <v>8736</v>
      </c>
      <c r="F1412" s="48">
        <v>6.0</v>
      </c>
      <c r="G1412" s="11"/>
      <c r="I1412" t="str">
        <f t="array" ref="I1412">INDEX('Pre-transfer 2023 Points'!$D$16:$D$27,MATCH(1,MMULT(--('Pre-transfer 2023 Points'!$E$16:$L$27=D1412),TRANSPOSE(COLUMN('Pre-transfer 2023 Points'!$E$16:$L$27)^0)),0))</f>
        <v>#N/A</v>
      </c>
    </row>
    <row r="1413">
      <c r="A1413" s="48">
        <v>1412.0</v>
      </c>
      <c r="B1413" s="60">
        <v>337.0</v>
      </c>
      <c r="C1413" s="62" t="s">
        <v>9079</v>
      </c>
      <c r="D1413" s="48" t="s">
        <v>7653</v>
      </c>
      <c r="E1413" s="48" t="s">
        <v>465</v>
      </c>
      <c r="F1413" s="48">
        <v>6.0</v>
      </c>
      <c r="G1413" s="11"/>
      <c r="I1413" t="str">
        <f t="array" ref="I1413">INDEX('Pre-transfer 2023 Points'!$D$16:$D$27,MATCH(1,MMULT(--('Pre-transfer 2023 Points'!$E$16:$L$27=D1413),TRANSPOSE(COLUMN('Pre-transfer 2023 Points'!$E$16:$L$27)^0)),0))</f>
        <v>#N/A</v>
      </c>
    </row>
    <row r="1414">
      <c r="A1414" s="48">
        <v>1413.0</v>
      </c>
      <c r="B1414" s="60"/>
      <c r="C1414" s="61" t="s">
        <v>5776</v>
      </c>
      <c r="D1414" s="48" t="s">
        <v>7727</v>
      </c>
      <c r="E1414" s="48" t="s">
        <v>4479</v>
      </c>
      <c r="F1414" s="48">
        <v>6.0</v>
      </c>
      <c r="G1414" s="11"/>
      <c r="I1414" t="str">
        <f t="array" ref="I1414">INDEX('Pre-transfer 2023 Points'!$D$16:$D$27,MATCH(1,MMULT(--('Pre-transfer 2023 Points'!$E$16:$L$27=D1414),TRANSPOSE(COLUMN('Pre-transfer 2023 Points'!$E$16:$L$27)^0)),0))</f>
        <v>#N/A</v>
      </c>
    </row>
    <row r="1415">
      <c r="A1415" s="48">
        <v>1414.0</v>
      </c>
      <c r="B1415" s="60"/>
      <c r="C1415" s="61" t="s">
        <v>5776</v>
      </c>
      <c r="D1415" s="48" t="s">
        <v>7990</v>
      </c>
      <c r="E1415" s="48"/>
      <c r="F1415" s="48">
        <v>6.0</v>
      </c>
      <c r="G1415" s="11"/>
      <c r="I1415" t="str">
        <f t="array" ref="I1415">INDEX('Pre-transfer 2023 Points'!$D$16:$D$27,MATCH(1,MMULT(--('Pre-transfer 2023 Points'!$E$16:$L$27=D1415),TRANSPOSE(COLUMN('Pre-transfer 2023 Points'!$E$16:$L$27)^0)),0))</f>
        <v>#N/A</v>
      </c>
    </row>
    <row r="1416">
      <c r="A1416" s="48">
        <v>1415.0</v>
      </c>
      <c r="B1416" s="60">
        <v>1720.0</v>
      </c>
      <c r="C1416" s="62" t="s">
        <v>4365</v>
      </c>
      <c r="D1416" s="48" t="s">
        <v>7182</v>
      </c>
      <c r="E1416" s="48"/>
      <c r="F1416" s="48">
        <v>6.0</v>
      </c>
      <c r="G1416" s="11"/>
      <c r="I1416" t="str">
        <f t="array" ref="I1416">INDEX('Pre-transfer 2023 Points'!$D$16:$D$27,MATCH(1,MMULT(--('Pre-transfer 2023 Points'!$E$16:$L$27=D1416),TRANSPOSE(COLUMN('Pre-transfer 2023 Points'!$E$16:$L$27)^0)),0))</f>
        <v>#N/A</v>
      </c>
    </row>
    <row r="1417">
      <c r="A1417" s="48">
        <v>1416.0</v>
      </c>
      <c r="B1417" s="60">
        <v>1862.0</v>
      </c>
      <c r="C1417" s="61" t="s">
        <v>9080</v>
      </c>
      <c r="D1417" s="48" t="s">
        <v>7979</v>
      </c>
      <c r="E1417" s="48"/>
      <c r="F1417" s="48">
        <v>6.0</v>
      </c>
      <c r="G1417" s="11"/>
      <c r="I1417" t="str">
        <f t="array" ref="I1417">INDEX('Pre-transfer 2023 Points'!$D$16:$D$27,MATCH(1,MMULT(--('Pre-transfer 2023 Points'!$E$16:$L$27=D1417),TRANSPOSE(COLUMN('Pre-transfer 2023 Points'!$E$16:$L$27)^0)),0))</f>
        <v>#N/A</v>
      </c>
    </row>
    <row r="1418">
      <c r="A1418" s="48">
        <v>1417.0</v>
      </c>
      <c r="B1418" s="60">
        <v>1009.0</v>
      </c>
      <c r="C1418" s="61" t="s">
        <v>1259</v>
      </c>
      <c r="D1418" s="48" t="s">
        <v>6871</v>
      </c>
      <c r="E1418" s="48" t="s">
        <v>4390</v>
      </c>
      <c r="F1418" s="48">
        <v>6.0</v>
      </c>
      <c r="G1418" s="11"/>
      <c r="I1418" t="str">
        <f t="array" ref="I1418">INDEX('Pre-transfer 2023 Points'!$D$16:$D$27,MATCH(1,MMULT(--('Pre-transfer 2023 Points'!$E$16:$L$27=D1418),TRANSPOSE(COLUMN('Pre-transfer 2023 Points'!$E$16:$L$27)^0)),0))</f>
        <v>#N/A</v>
      </c>
    </row>
    <row r="1419">
      <c r="A1419" s="48">
        <v>1418.0</v>
      </c>
      <c r="B1419" s="60"/>
      <c r="C1419" s="61" t="s">
        <v>5776</v>
      </c>
      <c r="D1419" s="48" t="s">
        <v>7994</v>
      </c>
      <c r="E1419" s="48" t="s">
        <v>6162</v>
      </c>
      <c r="F1419" s="48">
        <v>6.0</v>
      </c>
      <c r="G1419" s="11"/>
      <c r="I1419" t="str">
        <f t="array" ref="I1419">INDEX('Pre-transfer 2023 Points'!$D$16:$D$27,MATCH(1,MMULT(--('Pre-transfer 2023 Points'!$E$16:$L$27=D1419),TRANSPOSE(COLUMN('Pre-transfer 2023 Points'!$E$16:$L$27)^0)),0))</f>
        <v>#N/A</v>
      </c>
    </row>
    <row r="1420">
      <c r="A1420" s="48">
        <v>1419.0</v>
      </c>
      <c r="B1420" s="60">
        <v>765.0</v>
      </c>
      <c r="C1420" s="61" t="s">
        <v>4828</v>
      </c>
      <c r="D1420" s="48" t="s">
        <v>7475</v>
      </c>
      <c r="E1420" s="48" t="s">
        <v>8592</v>
      </c>
      <c r="F1420" s="48">
        <v>6.0</v>
      </c>
      <c r="G1420" s="11"/>
      <c r="I1420" t="str">
        <f t="array" ref="I1420">INDEX('Pre-transfer 2023 Points'!$D$16:$D$27,MATCH(1,MMULT(--('Pre-transfer 2023 Points'!$E$16:$L$27=D1420),TRANSPOSE(COLUMN('Pre-transfer 2023 Points'!$E$16:$L$27)^0)),0))</f>
        <v>#N/A</v>
      </c>
    </row>
    <row r="1421">
      <c r="A1421" s="48">
        <v>1420.0</v>
      </c>
      <c r="B1421" s="60">
        <v>2187.0</v>
      </c>
      <c r="C1421" s="61" t="s">
        <v>5391</v>
      </c>
      <c r="D1421" s="48" t="s">
        <v>7987</v>
      </c>
      <c r="E1421" s="48" t="s">
        <v>8628</v>
      </c>
      <c r="F1421" s="48">
        <v>6.0</v>
      </c>
      <c r="G1421" s="11"/>
      <c r="I1421" t="str">
        <f t="array" ref="I1421">INDEX('Pre-transfer 2023 Points'!$D$16:$D$27,MATCH(1,MMULT(--('Pre-transfer 2023 Points'!$E$16:$L$27=D1421),TRANSPOSE(COLUMN('Pre-transfer 2023 Points'!$E$16:$L$27)^0)),0))</f>
        <v>#N/A</v>
      </c>
    </row>
    <row r="1422">
      <c r="A1422" s="48">
        <v>1421.0</v>
      </c>
      <c r="B1422" s="60"/>
      <c r="C1422" s="61" t="s">
        <v>5776</v>
      </c>
      <c r="D1422" s="48" t="s">
        <v>7011</v>
      </c>
      <c r="E1422" s="48" t="s">
        <v>5763</v>
      </c>
      <c r="F1422" s="48">
        <v>6.0</v>
      </c>
      <c r="G1422" s="11"/>
      <c r="I1422" t="str">
        <f t="array" ref="I1422">INDEX('Pre-transfer 2023 Points'!$D$16:$D$27,MATCH(1,MMULT(--('Pre-transfer 2023 Points'!$E$16:$L$27=D1422),TRANSPOSE(COLUMN('Pre-transfer 2023 Points'!$E$16:$L$27)^0)),0))</f>
        <v>#N/A</v>
      </c>
    </row>
    <row r="1423">
      <c r="A1423" s="48">
        <v>1422.0</v>
      </c>
      <c r="B1423" s="60">
        <v>1467.0</v>
      </c>
      <c r="C1423" s="61" t="s">
        <v>5129</v>
      </c>
      <c r="D1423" s="48" t="s">
        <v>7683</v>
      </c>
      <c r="E1423" s="48" t="s">
        <v>9081</v>
      </c>
      <c r="F1423" s="48">
        <v>6.0</v>
      </c>
      <c r="G1423" s="11"/>
      <c r="I1423" t="str">
        <f t="array" ref="I1423">INDEX('Pre-transfer 2023 Points'!$D$16:$D$27,MATCH(1,MMULT(--('Pre-transfer 2023 Points'!$E$16:$L$27=D1423),TRANSPOSE(COLUMN('Pre-transfer 2023 Points'!$E$16:$L$27)^0)),0))</f>
        <v>#N/A</v>
      </c>
    </row>
    <row r="1424">
      <c r="A1424" s="48">
        <v>1423.0</v>
      </c>
      <c r="B1424" s="60">
        <v>1018.0</v>
      </c>
      <c r="C1424" s="61" t="s">
        <v>4588</v>
      </c>
      <c r="D1424" s="48" t="s">
        <v>7996</v>
      </c>
      <c r="E1424" s="48" t="s">
        <v>8618</v>
      </c>
      <c r="F1424" s="48">
        <v>6.0</v>
      </c>
      <c r="G1424" s="11"/>
      <c r="I1424" t="str">
        <f t="array" ref="I1424">INDEX('Pre-transfer 2023 Points'!$D$16:$D$27,MATCH(1,MMULT(--('Pre-transfer 2023 Points'!$E$16:$L$27=D1424),TRANSPOSE(COLUMN('Pre-transfer 2023 Points'!$E$16:$L$27)^0)),0))</f>
        <v>#N/A</v>
      </c>
    </row>
    <row r="1425">
      <c r="A1425" s="48">
        <v>1424.0</v>
      </c>
      <c r="B1425" s="60"/>
      <c r="C1425" s="61" t="s">
        <v>5776</v>
      </c>
      <c r="D1425" s="48" t="s">
        <v>8008</v>
      </c>
      <c r="E1425" s="48" t="s">
        <v>8683</v>
      </c>
      <c r="F1425" s="48">
        <v>6.0</v>
      </c>
      <c r="G1425" s="11"/>
      <c r="I1425" t="str">
        <f t="array" ref="I1425">INDEX('Pre-transfer 2023 Points'!$D$16:$D$27,MATCH(1,MMULT(--('Pre-transfer 2023 Points'!$E$16:$L$27=D1425),TRANSPOSE(COLUMN('Pre-transfer 2023 Points'!$E$16:$L$27)^0)),0))</f>
        <v>#N/A</v>
      </c>
    </row>
    <row r="1426">
      <c r="A1426" s="48">
        <v>1425.0</v>
      </c>
      <c r="B1426" s="60">
        <v>785.0</v>
      </c>
      <c r="C1426" s="61" t="s">
        <v>8883</v>
      </c>
      <c r="D1426" s="48" t="s">
        <v>7997</v>
      </c>
      <c r="E1426" s="48" t="s">
        <v>8630</v>
      </c>
      <c r="F1426" s="48">
        <v>6.0</v>
      </c>
      <c r="G1426" s="11"/>
      <c r="I1426" t="str">
        <f t="array" ref="I1426">INDEX('Pre-transfer 2023 Points'!$D$16:$D$27,MATCH(1,MMULT(--('Pre-transfer 2023 Points'!$E$16:$L$27=D1426),TRANSPOSE(COLUMN('Pre-transfer 2023 Points'!$E$16:$L$27)^0)),0))</f>
        <v>#N/A</v>
      </c>
    </row>
    <row r="1427">
      <c r="A1427" s="48">
        <v>1426.0</v>
      </c>
      <c r="B1427" s="60">
        <v>1628.0</v>
      </c>
      <c r="C1427" s="61" t="s">
        <v>4519</v>
      </c>
      <c r="D1427" s="48" t="s">
        <v>7988</v>
      </c>
      <c r="E1427" s="48" t="s">
        <v>324</v>
      </c>
      <c r="F1427" s="48">
        <v>6.0</v>
      </c>
      <c r="G1427" s="11"/>
      <c r="I1427" t="str">
        <f t="array" ref="I1427">INDEX('Pre-transfer 2023 Points'!$D$16:$D$27,MATCH(1,MMULT(--('Pre-transfer 2023 Points'!$E$16:$L$27=D1427),TRANSPOSE(COLUMN('Pre-transfer 2023 Points'!$E$16:$L$27)^0)),0))</f>
        <v>#N/A</v>
      </c>
    </row>
    <row r="1428">
      <c r="A1428" s="48">
        <v>1427.0</v>
      </c>
      <c r="B1428" s="60">
        <v>728.0</v>
      </c>
      <c r="C1428" s="61" t="s">
        <v>5551</v>
      </c>
      <c r="D1428" s="48" t="s">
        <v>8002</v>
      </c>
      <c r="E1428" s="48" t="s">
        <v>8648</v>
      </c>
      <c r="F1428" s="48">
        <v>6.0</v>
      </c>
      <c r="G1428" s="11"/>
      <c r="I1428" t="str">
        <f t="array" ref="I1428">INDEX('Pre-transfer 2023 Points'!$D$16:$D$27,MATCH(1,MMULT(--('Pre-transfer 2023 Points'!$E$16:$L$27=D1428),TRANSPOSE(COLUMN('Pre-transfer 2023 Points'!$E$16:$L$27)^0)),0))</f>
        <v>#N/A</v>
      </c>
    </row>
    <row r="1429">
      <c r="A1429" s="48">
        <v>1428.0</v>
      </c>
      <c r="B1429" s="60">
        <v>2100.0</v>
      </c>
      <c r="C1429" s="62" t="s">
        <v>4799</v>
      </c>
      <c r="D1429" s="48" t="s">
        <v>7193</v>
      </c>
      <c r="E1429" s="48" t="s">
        <v>8659</v>
      </c>
      <c r="F1429" s="48">
        <v>6.0</v>
      </c>
      <c r="G1429" s="11"/>
      <c r="I1429" t="str">
        <f t="array" ref="I1429">INDEX('Pre-transfer 2023 Points'!$D$16:$D$27,MATCH(1,MMULT(--('Pre-transfer 2023 Points'!$E$16:$L$27=D1429),TRANSPOSE(COLUMN('Pre-transfer 2023 Points'!$E$16:$L$27)^0)),0))</f>
        <v>#N/A</v>
      </c>
    </row>
    <row r="1430">
      <c r="A1430" s="48">
        <v>1429.0</v>
      </c>
      <c r="B1430" s="65"/>
      <c r="C1430" s="61" t="s">
        <v>5776</v>
      </c>
      <c r="D1430" s="48" t="s">
        <v>7411</v>
      </c>
      <c r="E1430" s="48" t="s">
        <v>8626</v>
      </c>
      <c r="F1430" s="48">
        <v>6.0</v>
      </c>
      <c r="G1430" s="11"/>
      <c r="I1430" t="str">
        <f t="array" ref="I1430">INDEX('Pre-transfer 2023 Points'!$D$16:$D$27,MATCH(1,MMULT(--('Pre-transfer 2023 Points'!$E$16:$L$27=D1430),TRANSPOSE(COLUMN('Pre-transfer 2023 Points'!$E$16:$L$27)^0)),0))</f>
        <v>#N/A</v>
      </c>
    </row>
    <row r="1431">
      <c r="A1431" s="48">
        <v>1430.0</v>
      </c>
      <c r="B1431" s="60">
        <v>2258.0</v>
      </c>
      <c r="C1431" s="62" t="s">
        <v>9082</v>
      </c>
      <c r="D1431" s="48" t="s">
        <v>7985</v>
      </c>
      <c r="E1431" s="48" t="s">
        <v>6062</v>
      </c>
      <c r="F1431" s="48">
        <v>6.0</v>
      </c>
      <c r="G1431" s="11"/>
      <c r="I1431" t="str">
        <f t="array" ref="I1431">INDEX('Pre-transfer 2023 Points'!$D$16:$D$27,MATCH(1,MMULT(--('Pre-transfer 2023 Points'!$E$16:$L$27=D1431),TRANSPOSE(COLUMN('Pre-transfer 2023 Points'!$E$16:$L$27)^0)),0))</f>
        <v>#N/A</v>
      </c>
    </row>
    <row r="1432">
      <c r="A1432" s="48">
        <v>1431.0</v>
      </c>
      <c r="B1432" s="60"/>
      <c r="C1432" s="61" t="s">
        <v>5776</v>
      </c>
      <c r="D1432" s="48" t="s">
        <v>8000</v>
      </c>
      <c r="E1432" s="48" t="s">
        <v>8800</v>
      </c>
      <c r="F1432" s="48">
        <v>6.0</v>
      </c>
      <c r="G1432" s="11"/>
      <c r="I1432" t="str">
        <f t="array" ref="I1432">INDEX('Pre-transfer 2023 Points'!$D$16:$D$27,MATCH(1,MMULT(--('Pre-transfer 2023 Points'!$E$16:$L$27=D1432),TRANSPOSE(COLUMN('Pre-transfer 2023 Points'!$E$16:$L$27)^0)),0))</f>
        <v>#N/A</v>
      </c>
    </row>
    <row r="1433">
      <c r="A1433" s="48">
        <v>1432.0</v>
      </c>
      <c r="B1433" s="60"/>
      <c r="C1433" s="61" t="s">
        <v>5776</v>
      </c>
      <c r="D1433" s="48" t="s">
        <v>7167</v>
      </c>
      <c r="E1433" s="48" t="s">
        <v>4479</v>
      </c>
      <c r="F1433" s="48">
        <v>6.0</v>
      </c>
      <c r="G1433" s="11"/>
      <c r="I1433" t="str">
        <f t="array" ref="I1433">INDEX('Pre-transfer 2023 Points'!$D$16:$D$27,MATCH(1,MMULT(--('Pre-transfer 2023 Points'!$E$16:$L$27=D1433),TRANSPOSE(COLUMN('Pre-transfer 2023 Points'!$E$16:$L$27)^0)),0))</f>
        <v>#N/A</v>
      </c>
    </row>
    <row r="1434">
      <c r="A1434" s="48">
        <v>1433.0</v>
      </c>
      <c r="B1434" s="60">
        <v>801.0</v>
      </c>
      <c r="C1434" s="61" t="s">
        <v>9083</v>
      </c>
      <c r="D1434" s="48" t="s">
        <v>8011</v>
      </c>
      <c r="E1434" s="48" t="s">
        <v>4598</v>
      </c>
      <c r="F1434" s="48">
        <v>6.0</v>
      </c>
      <c r="G1434" s="11"/>
      <c r="I1434" t="str">
        <f t="array" ref="I1434">INDEX('Pre-transfer 2023 Points'!$D$16:$D$27,MATCH(1,MMULT(--('Pre-transfer 2023 Points'!$E$16:$L$27=D1434),TRANSPOSE(COLUMN('Pre-transfer 2023 Points'!$E$16:$L$27)^0)),0))</f>
        <v>#N/A</v>
      </c>
    </row>
    <row r="1435">
      <c r="A1435" s="48">
        <v>1434.0</v>
      </c>
      <c r="B1435" s="60">
        <v>1693.0</v>
      </c>
      <c r="C1435" s="61" t="s">
        <v>472</v>
      </c>
      <c r="D1435" s="48" t="s">
        <v>7976</v>
      </c>
      <c r="E1435" s="48" t="s">
        <v>8669</v>
      </c>
      <c r="F1435" s="48">
        <v>6.0</v>
      </c>
      <c r="G1435" s="11"/>
      <c r="I1435" t="str">
        <f t="array" ref="I1435">INDEX('Pre-transfer 2023 Points'!$D$16:$D$27,MATCH(1,MMULT(--('Pre-transfer 2023 Points'!$E$16:$L$27=D1435),TRANSPOSE(COLUMN('Pre-transfer 2023 Points'!$E$16:$L$27)^0)),0))</f>
        <v>#N/A</v>
      </c>
    </row>
    <row r="1436">
      <c r="A1436" s="48">
        <v>1435.0</v>
      </c>
      <c r="B1436" s="60"/>
      <c r="C1436" s="61" t="s">
        <v>5776</v>
      </c>
      <c r="D1436" s="48" t="s">
        <v>7982</v>
      </c>
      <c r="E1436" s="48" t="s">
        <v>1751</v>
      </c>
      <c r="F1436" s="48">
        <v>6.0</v>
      </c>
      <c r="G1436" s="11"/>
      <c r="I1436" t="str">
        <f t="array" ref="I1436">INDEX('Pre-transfer 2023 Points'!$D$16:$D$27,MATCH(1,MMULT(--('Pre-transfer 2023 Points'!$E$16:$L$27=D1436),TRANSPOSE(COLUMN('Pre-transfer 2023 Points'!$E$16:$L$27)^0)),0))</f>
        <v>#N/A</v>
      </c>
    </row>
    <row r="1437">
      <c r="A1437" s="48">
        <v>1436.0</v>
      </c>
      <c r="B1437" s="60">
        <v>998.0</v>
      </c>
      <c r="C1437" s="61" t="s">
        <v>5832</v>
      </c>
      <c r="D1437" s="48" t="s">
        <v>7328</v>
      </c>
      <c r="E1437" s="48" t="s">
        <v>8631</v>
      </c>
      <c r="F1437" s="48">
        <v>6.0</v>
      </c>
      <c r="G1437" s="11"/>
      <c r="I1437" t="str">
        <f t="array" ref="I1437">INDEX('Pre-transfer 2023 Points'!$D$16:$D$27,MATCH(1,MMULT(--('Pre-transfer 2023 Points'!$E$16:$L$27=D1437),TRANSPOSE(COLUMN('Pre-transfer 2023 Points'!$E$16:$L$27)^0)),0))</f>
        <v>#N/A</v>
      </c>
    </row>
    <row r="1438">
      <c r="A1438" s="48">
        <v>1437.0</v>
      </c>
      <c r="B1438" s="60"/>
      <c r="C1438" s="62" t="s">
        <v>5776</v>
      </c>
      <c r="D1438" s="48" t="s">
        <v>7974</v>
      </c>
      <c r="E1438" s="48"/>
      <c r="F1438" s="48">
        <v>6.0</v>
      </c>
      <c r="G1438" s="11"/>
      <c r="I1438" t="str">
        <f t="array" ref="I1438">INDEX('Pre-transfer 2023 Points'!$D$16:$D$27,MATCH(1,MMULT(--('Pre-transfer 2023 Points'!$E$16:$L$27=D1438),TRANSPOSE(COLUMN('Pre-transfer 2023 Points'!$E$16:$L$27)^0)),0))</f>
        <v>#N/A</v>
      </c>
    </row>
    <row r="1439">
      <c r="A1439" s="48">
        <v>1438.0</v>
      </c>
      <c r="B1439" s="60"/>
      <c r="C1439" s="61" t="s">
        <v>5776</v>
      </c>
      <c r="D1439" s="48" t="s">
        <v>7989</v>
      </c>
      <c r="E1439" s="48"/>
      <c r="F1439" s="48">
        <v>6.0</v>
      </c>
      <c r="G1439" s="11"/>
      <c r="I1439" t="str">
        <f t="array" ref="I1439">INDEX('Pre-transfer 2023 Points'!$D$16:$D$27,MATCH(1,MMULT(--('Pre-transfer 2023 Points'!$E$16:$L$27=D1439),TRANSPOSE(COLUMN('Pre-transfer 2023 Points'!$E$16:$L$27)^0)),0))</f>
        <v>#N/A</v>
      </c>
    </row>
    <row r="1440">
      <c r="A1440" s="48">
        <v>1439.0</v>
      </c>
      <c r="B1440" s="60">
        <v>1002.0</v>
      </c>
      <c r="C1440" s="61" t="s">
        <v>9084</v>
      </c>
      <c r="D1440" s="48" t="s">
        <v>7640</v>
      </c>
      <c r="E1440" s="48" t="s">
        <v>625</v>
      </c>
      <c r="F1440" s="48">
        <v>6.0</v>
      </c>
      <c r="G1440" s="11"/>
      <c r="I1440" t="str">
        <f t="array" ref="I1440">INDEX('Pre-transfer 2023 Points'!$D$16:$D$27,MATCH(1,MMULT(--('Pre-transfer 2023 Points'!$E$16:$L$27=D1440),TRANSPOSE(COLUMN('Pre-transfer 2023 Points'!$E$16:$L$27)^0)),0))</f>
        <v>#N/A</v>
      </c>
    </row>
    <row r="1441">
      <c r="A1441" s="48">
        <v>1440.0</v>
      </c>
      <c r="B1441" s="60"/>
      <c r="C1441" s="61" t="s">
        <v>5776</v>
      </c>
      <c r="D1441" s="48" t="s">
        <v>8006</v>
      </c>
      <c r="E1441" s="48"/>
      <c r="F1441" s="48">
        <v>6.0</v>
      </c>
      <c r="G1441" s="11"/>
      <c r="I1441" t="str">
        <f t="array" ref="I1441">INDEX('Pre-transfer 2023 Points'!$D$16:$D$27,MATCH(1,MMULT(--('Pre-transfer 2023 Points'!$E$16:$L$27=D1441),TRANSPOSE(COLUMN('Pre-transfer 2023 Points'!$E$16:$L$27)^0)),0))</f>
        <v>#N/A</v>
      </c>
    </row>
    <row r="1442">
      <c r="A1442" s="48">
        <v>1441.0</v>
      </c>
      <c r="B1442" s="65"/>
      <c r="C1442" s="61" t="s">
        <v>5776</v>
      </c>
      <c r="D1442" s="48" t="s">
        <v>8001</v>
      </c>
      <c r="E1442" s="48" t="s">
        <v>8690</v>
      </c>
      <c r="F1442" s="48">
        <v>6.0</v>
      </c>
      <c r="G1442" s="11"/>
      <c r="I1442" t="str">
        <f t="array" ref="I1442">INDEX('Pre-transfer 2023 Points'!$D$16:$D$27,MATCH(1,MMULT(--('Pre-transfer 2023 Points'!$E$16:$L$27=D1442),TRANSPOSE(COLUMN('Pre-transfer 2023 Points'!$E$16:$L$27)^0)),0))</f>
        <v>#N/A</v>
      </c>
    </row>
    <row r="1443">
      <c r="A1443" s="48">
        <v>1442.0</v>
      </c>
      <c r="B1443" s="60"/>
      <c r="C1443" s="62" t="s">
        <v>5776</v>
      </c>
      <c r="D1443" s="48" t="s">
        <v>8012</v>
      </c>
      <c r="E1443" s="48" t="s">
        <v>1754</v>
      </c>
      <c r="F1443" s="48">
        <v>6.0</v>
      </c>
      <c r="G1443" s="11"/>
      <c r="I1443" t="str">
        <f t="array" ref="I1443">INDEX('Pre-transfer 2023 Points'!$D$16:$D$27,MATCH(1,MMULT(--('Pre-transfer 2023 Points'!$E$16:$L$27=D1443),TRANSPOSE(COLUMN('Pre-transfer 2023 Points'!$E$16:$L$27)^0)),0))</f>
        <v>#N/A</v>
      </c>
    </row>
    <row r="1444">
      <c r="A1444" s="48">
        <v>1443.0</v>
      </c>
      <c r="B1444" s="60"/>
      <c r="C1444" s="62" t="s">
        <v>5776</v>
      </c>
      <c r="D1444" s="48" t="s">
        <v>7977</v>
      </c>
      <c r="E1444" s="48"/>
      <c r="F1444" s="48">
        <v>6.0</v>
      </c>
      <c r="G1444" s="11"/>
      <c r="I1444" t="str">
        <f t="array" ref="I1444">INDEX('Pre-transfer 2023 Points'!$D$16:$D$27,MATCH(1,MMULT(--('Pre-transfer 2023 Points'!$E$16:$L$27=D1444),TRANSPOSE(COLUMN('Pre-transfer 2023 Points'!$E$16:$L$27)^0)),0))</f>
        <v>#N/A</v>
      </c>
    </row>
    <row r="1445">
      <c r="A1445" s="48">
        <v>1444.0</v>
      </c>
      <c r="B1445" s="60"/>
      <c r="C1445" s="61" t="s">
        <v>5776</v>
      </c>
      <c r="D1445" s="48" t="s">
        <v>7986</v>
      </c>
      <c r="E1445" s="48"/>
      <c r="F1445" s="48">
        <v>6.0</v>
      </c>
      <c r="G1445" s="11"/>
      <c r="I1445" t="str">
        <f t="array" ref="I1445">INDEX('Pre-transfer 2023 Points'!$D$16:$D$27,MATCH(1,MMULT(--('Pre-transfer 2023 Points'!$E$16:$L$27=D1445),TRANSPOSE(COLUMN('Pre-transfer 2023 Points'!$E$16:$L$27)^0)),0))</f>
        <v>#N/A</v>
      </c>
    </row>
    <row r="1446">
      <c r="A1446" s="48">
        <v>1445.0</v>
      </c>
      <c r="B1446" s="60">
        <v>367.0</v>
      </c>
      <c r="C1446" s="61" t="s">
        <v>9085</v>
      </c>
      <c r="D1446" s="48" t="s">
        <v>7708</v>
      </c>
      <c r="E1446" s="48" t="s">
        <v>8618</v>
      </c>
      <c r="F1446" s="48">
        <v>5.0</v>
      </c>
      <c r="G1446" s="11"/>
      <c r="I1446" t="str">
        <f t="array" ref="I1446">INDEX('Pre-transfer 2023 Points'!$D$16:$D$27,MATCH(1,MMULT(--('Pre-transfer 2023 Points'!$E$16:$L$27=D1446),TRANSPOSE(COLUMN('Pre-transfer 2023 Points'!$E$16:$L$27)^0)),0))</f>
        <v>#N/A</v>
      </c>
    </row>
    <row r="1447">
      <c r="A1447" s="48">
        <v>1446.0</v>
      </c>
      <c r="B1447" s="60">
        <v>456.0</v>
      </c>
      <c r="C1447" s="62" t="s">
        <v>8906</v>
      </c>
      <c r="D1447" s="48" t="s">
        <v>8037</v>
      </c>
      <c r="E1447" s="48" t="s">
        <v>8970</v>
      </c>
      <c r="F1447" s="48">
        <v>5.0</v>
      </c>
      <c r="G1447" s="11"/>
      <c r="I1447" t="str">
        <f t="array" ref="I1447">INDEX('Pre-transfer 2023 Points'!$D$16:$D$27,MATCH(1,MMULT(--('Pre-transfer 2023 Points'!$E$16:$L$27=D1447),TRANSPOSE(COLUMN('Pre-transfer 2023 Points'!$E$16:$L$27)^0)),0))</f>
        <v>#N/A</v>
      </c>
    </row>
    <row r="1448">
      <c r="A1448" s="48">
        <v>1447.0</v>
      </c>
      <c r="B1448" s="60"/>
      <c r="C1448" s="61" t="s">
        <v>5776</v>
      </c>
      <c r="D1448" s="48" t="s">
        <v>8042</v>
      </c>
      <c r="E1448" s="48" t="s">
        <v>8596</v>
      </c>
      <c r="F1448" s="48">
        <v>5.0</v>
      </c>
      <c r="G1448" s="11"/>
      <c r="I1448" t="str">
        <f t="array" ref="I1448">INDEX('Pre-transfer 2023 Points'!$D$16:$D$27,MATCH(1,MMULT(--('Pre-transfer 2023 Points'!$E$16:$L$27=D1448),TRANSPOSE(COLUMN('Pre-transfer 2023 Points'!$E$16:$L$27)^0)),0))</f>
        <v>#N/A</v>
      </c>
    </row>
    <row r="1449">
      <c r="A1449" s="48">
        <v>1448.0</v>
      </c>
      <c r="B1449" s="65"/>
      <c r="C1449" s="61" t="s">
        <v>5776</v>
      </c>
      <c r="D1449" s="48" t="s">
        <v>8040</v>
      </c>
      <c r="E1449" s="48" t="s">
        <v>4626</v>
      </c>
      <c r="F1449" s="48">
        <v>5.0</v>
      </c>
      <c r="G1449" s="11"/>
      <c r="I1449" t="str">
        <f t="array" ref="I1449">INDEX('Pre-transfer 2023 Points'!$D$16:$D$27,MATCH(1,MMULT(--('Pre-transfer 2023 Points'!$E$16:$L$27=D1449),TRANSPOSE(COLUMN('Pre-transfer 2023 Points'!$E$16:$L$27)^0)),0))</f>
        <v>#N/A</v>
      </c>
    </row>
    <row r="1450">
      <c r="A1450" s="48">
        <v>1449.0</v>
      </c>
      <c r="B1450" s="60">
        <v>1647.0</v>
      </c>
      <c r="C1450" s="62" t="s">
        <v>4587</v>
      </c>
      <c r="D1450" s="48" t="s">
        <v>7992</v>
      </c>
      <c r="E1450" s="48" t="s">
        <v>9081</v>
      </c>
      <c r="F1450" s="48">
        <v>5.0</v>
      </c>
      <c r="G1450" s="11"/>
      <c r="I1450" t="str">
        <f t="array" ref="I1450">INDEX('Pre-transfer 2023 Points'!$D$16:$D$27,MATCH(1,MMULT(--('Pre-transfer 2023 Points'!$E$16:$L$27=D1450),TRANSPOSE(COLUMN('Pre-transfer 2023 Points'!$E$16:$L$27)^0)),0))</f>
        <v>#N/A</v>
      </c>
    </row>
    <row r="1451">
      <c r="A1451" s="48">
        <v>1450.0</v>
      </c>
      <c r="B1451" s="60"/>
      <c r="C1451" s="61" t="s">
        <v>5776</v>
      </c>
      <c r="D1451" s="48" t="s">
        <v>8065</v>
      </c>
      <c r="E1451" s="48" t="s">
        <v>8890</v>
      </c>
      <c r="F1451" s="48">
        <v>5.0</v>
      </c>
      <c r="G1451" s="11"/>
      <c r="I1451" t="str">
        <f t="array" ref="I1451">INDEX('Pre-transfer 2023 Points'!$D$16:$D$27,MATCH(1,MMULT(--('Pre-transfer 2023 Points'!$E$16:$L$27=D1451),TRANSPOSE(COLUMN('Pre-transfer 2023 Points'!$E$16:$L$27)^0)),0))</f>
        <v>#N/A</v>
      </c>
    </row>
    <row r="1452">
      <c r="A1452" s="48">
        <v>1451.0</v>
      </c>
      <c r="B1452" s="60">
        <v>978.0</v>
      </c>
      <c r="C1452" s="61" t="s">
        <v>1574</v>
      </c>
      <c r="D1452" s="48" t="s">
        <v>7680</v>
      </c>
      <c r="E1452" s="48" t="s">
        <v>8629</v>
      </c>
      <c r="F1452" s="48">
        <v>5.0</v>
      </c>
      <c r="G1452" s="11"/>
      <c r="I1452" t="str">
        <f t="array" ref="I1452">INDEX('Pre-transfer 2023 Points'!$D$16:$D$27,MATCH(1,MMULT(--('Pre-transfer 2023 Points'!$E$16:$L$27=D1452),TRANSPOSE(COLUMN('Pre-transfer 2023 Points'!$E$16:$L$27)^0)),0))</f>
        <v>#N/A</v>
      </c>
    </row>
    <row r="1453">
      <c r="A1453" s="48">
        <v>1452.0</v>
      </c>
      <c r="B1453" s="60"/>
      <c r="C1453" s="61" t="s">
        <v>5776</v>
      </c>
      <c r="D1453" s="48" t="s">
        <v>8046</v>
      </c>
      <c r="E1453" s="48" t="s">
        <v>465</v>
      </c>
      <c r="F1453" s="48">
        <v>5.0</v>
      </c>
      <c r="G1453" s="11"/>
      <c r="I1453" t="str">
        <f t="array" ref="I1453">INDEX('Pre-transfer 2023 Points'!$D$16:$D$27,MATCH(1,MMULT(--('Pre-transfer 2023 Points'!$E$16:$L$27=D1453),TRANSPOSE(COLUMN('Pre-transfer 2023 Points'!$E$16:$L$27)^0)),0))</f>
        <v>#N/A</v>
      </c>
    </row>
    <row r="1454">
      <c r="A1454" s="48">
        <v>1453.0</v>
      </c>
      <c r="B1454" s="60"/>
      <c r="C1454" s="61" t="s">
        <v>5776</v>
      </c>
      <c r="D1454" s="48" t="s">
        <v>7892</v>
      </c>
      <c r="E1454" s="48" t="s">
        <v>8723</v>
      </c>
      <c r="F1454" s="48">
        <v>5.0</v>
      </c>
      <c r="G1454" s="11"/>
      <c r="I1454" t="str">
        <f t="array" ref="I1454">INDEX('Pre-transfer 2023 Points'!$D$16:$D$27,MATCH(1,MMULT(--('Pre-transfer 2023 Points'!$E$16:$L$27=D1454),TRANSPOSE(COLUMN('Pre-transfer 2023 Points'!$E$16:$L$27)^0)),0))</f>
        <v>#N/A</v>
      </c>
    </row>
    <row r="1455">
      <c r="A1455" s="48">
        <v>1454.0</v>
      </c>
      <c r="B1455" s="60">
        <v>1103.0</v>
      </c>
      <c r="C1455" s="61" t="s">
        <v>1389</v>
      </c>
      <c r="D1455" s="48" t="s">
        <v>7973</v>
      </c>
      <c r="E1455" s="48"/>
      <c r="F1455" s="48">
        <v>5.0</v>
      </c>
      <c r="G1455" s="11"/>
      <c r="I1455" t="str">
        <f t="array" ref="I1455">INDEX('Pre-transfer 2023 Points'!$D$16:$D$27,MATCH(1,MMULT(--('Pre-transfer 2023 Points'!$E$16:$L$27=D1455),TRANSPOSE(COLUMN('Pre-transfer 2023 Points'!$E$16:$L$27)^0)),0))</f>
        <v>#N/A</v>
      </c>
    </row>
    <row r="1456">
      <c r="A1456" s="48">
        <v>1455.0</v>
      </c>
      <c r="B1456" s="60">
        <v>1413.0</v>
      </c>
      <c r="C1456" s="61" t="s">
        <v>4385</v>
      </c>
      <c r="D1456" s="48" t="s">
        <v>7799</v>
      </c>
      <c r="E1456" s="48" t="s">
        <v>8851</v>
      </c>
      <c r="F1456" s="48">
        <v>5.0</v>
      </c>
      <c r="G1456" s="11"/>
      <c r="I1456" t="str">
        <f t="array" ref="I1456">INDEX('Pre-transfer 2023 Points'!$D$16:$D$27,MATCH(1,MMULT(--('Pre-transfer 2023 Points'!$E$16:$L$27=D1456),TRANSPOSE(COLUMN('Pre-transfer 2023 Points'!$E$16:$L$27)^0)),0))</f>
        <v>#N/A</v>
      </c>
    </row>
    <row r="1457">
      <c r="A1457" s="48">
        <v>1456.0</v>
      </c>
      <c r="B1457" s="60">
        <v>752.0</v>
      </c>
      <c r="C1457" s="61" t="s">
        <v>5667</v>
      </c>
      <c r="D1457" s="48" t="s">
        <v>7442</v>
      </c>
      <c r="E1457" s="48" t="s">
        <v>8592</v>
      </c>
      <c r="F1457" s="48">
        <v>5.0</v>
      </c>
      <c r="G1457" s="11"/>
      <c r="I1457" t="str">
        <f t="array" ref="I1457">INDEX('Pre-transfer 2023 Points'!$D$16:$D$27,MATCH(1,MMULT(--('Pre-transfer 2023 Points'!$E$16:$L$27=D1457),TRANSPOSE(COLUMN('Pre-transfer 2023 Points'!$E$16:$L$27)^0)),0))</f>
        <v>#N/A</v>
      </c>
    </row>
    <row r="1458">
      <c r="A1458" s="48">
        <v>1457.0</v>
      </c>
      <c r="B1458" s="60">
        <v>1589.0</v>
      </c>
      <c r="C1458" s="62" t="s">
        <v>1036</v>
      </c>
      <c r="D1458" s="48" t="s">
        <v>8060</v>
      </c>
      <c r="E1458" s="48" t="s">
        <v>465</v>
      </c>
      <c r="F1458" s="48">
        <v>5.0</v>
      </c>
      <c r="G1458" s="11"/>
      <c r="I1458" t="str">
        <f t="array" ref="I1458">INDEX('Pre-transfer 2023 Points'!$D$16:$D$27,MATCH(1,MMULT(--('Pre-transfer 2023 Points'!$E$16:$L$27=D1458),TRANSPOSE(COLUMN('Pre-transfer 2023 Points'!$E$16:$L$27)^0)),0))</f>
        <v>#N/A</v>
      </c>
    </row>
    <row r="1459">
      <c r="A1459" s="48">
        <v>1458.0</v>
      </c>
      <c r="B1459" s="60">
        <v>1607.0</v>
      </c>
      <c r="C1459" s="61" t="s">
        <v>4353</v>
      </c>
      <c r="D1459" s="48" t="s">
        <v>7888</v>
      </c>
      <c r="E1459" s="48" t="s">
        <v>4800</v>
      </c>
      <c r="F1459" s="48">
        <v>5.0</v>
      </c>
      <c r="G1459" s="11"/>
      <c r="I1459" t="str">
        <f t="array" ref="I1459">INDEX('Pre-transfer 2023 Points'!$D$16:$D$27,MATCH(1,MMULT(--('Pre-transfer 2023 Points'!$E$16:$L$27=D1459),TRANSPOSE(COLUMN('Pre-transfer 2023 Points'!$E$16:$L$27)^0)),0))</f>
        <v>#N/A</v>
      </c>
    </row>
    <row r="1460">
      <c r="A1460" s="48">
        <v>1459.0</v>
      </c>
      <c r="B1460" s="60">
        <v>1174.0</v>
      </c>
      <c r="C1460" s="61" t="s">
        <v>4437</v>
      </c>
      <c r="D1460" s="48" t="s">
        <v>7426</v>
      </c>
      <c r="E1460" s="48" t="s">
        <v>8613</v>
      </c>
      <c r="F1460" s="48">
        <v>5.0</v>
      </c>
      <c r="G1460" s="11"/>
      <c r="I1460" t="str">
        <f t="array" ref="I1460">INDEX('Pre-transfer 2023 Points'!$D$16:$D$27,MATCH(1,MMULT(--('Pre-transfer 2023 Points'!$E$16:$L$27=D1460),TRANSPOSE(COLUMN('Pre-transfer 2023 Points'!$E$16:$L$27)^0)),0))</f>
        <v>#N/A</v>
      </c>
    </row>
    <row r="1461">
      <c r="A1461" s="48">
        <v>1460.0</v>
      </c>
      <c r="B1461" s="60"/>
      <c r="C1461" s="61" t="s">
        <v>5776</v>
      </c>
      <c r="D1461" s="48" t="s">
        <v>8076</v>
      </c>
      <c r="E1461" s="83"/>
      <c r="F1461" s="48">
        <v>5.0</v>
      </c>
      <c r="G1461" s="11"/>
      <c r="I1461" t="str">
        <f t="array" ref="I1461">INDEX('Pre-transfer 2023 Points'!$D$16:$D$27,MATCH(1,MMULT(--('Pre-transfer 2023 Points'!$E$16:$L$27=D1461),TRANSPOSE(COLUMN('Pre-transfer 2023 Points'!$E$16:$L$27)^0)),0))</f>
        <v>#N/A</v>
      </c>
    </row>
    <row r="1462">
      <c r="A1462" s="48">
        <v>1461.0</v>
      </c>
      <c r="B1462" s="60">
        <v>1938.0</v>
      </c>
      <c r="C1462" s="61" t="s">
        <v>5009</v>
      </c>
      <c r="D1462" s="48" t="s">
        <v>8048</v>
      </c>
      <c r="E1462" s="48" t="s">
        <v>5985</v>
      </c>
      <c r="F1462" s="48">
        <v>5.0</v>
      </c>
      <c r="G1462" s="11"/>
      <c r="I1462" t="str">
        <f t="array" ref="I1462">INDEX('Pre-transfer 2023 Points'!$D$16:$D$27,MATCH(1,MMULT(--('Pre-transfer 2023 Points'!$E$16:$L$27=D1462),TRANSPOSE(COLUMN('Pre-transfer 2023 Points'!$E$16:$L$27)^0)),0))</f>
        <v>#N/A</v>
      </c>
    </row>
    <row r="1463">
      <c r="A1463" s="48">
        <v>1462.0</v>
      </c>
      <c r="B1463" s="60"/>
      <c r="C1463" s="61" t="s">
        <v>5776</v>
      </c>
      <c r="D1463" s="48" t="s">
        <v>7630</v>
      </c>
      <c r="E1463" s="48" t="s">
        <v>4762</v>
      </c>
      <c r="F1463" s="48">
        <v>5.0</v>
      </c>
      <c r="G1463" s="11"/>
      <c r="I1463" t="str">
        <f t="array" ref="I1463">INDEX('Pre-transfer 2023 Points'!$D$16:$D$27,MATCH(1,MMULT(--('Pre-transfer 2023 Points'!$E$16:$L$27=D1463),TRANSPOSE(COLUMN('Pre-transfer 2023 Points'!$E$16:$L$27)^0)),0))</f>
        <v>#N/A</v>
      </c>
    </row>
    <row r="1464">
      <c r="A1464" s="48">
        <v>1463.0</v>
      </c>
      <c r="B1464" s="60"/>
      <c r="C1464" s="61" t="s">
        <v>5776</v>
      </c>
      <c r="D1464" s="48" t="s">
        <v>8029</v>
      </c>
      <c r="E1464" s="48"/>
      <c r="F1464" s="48">
        <v>5.0</v>
      </c>
      <c r="G1464" s="11"/>
      <c r="I1464" t="str">
        <f t="array" ref="I1464">INDEX('Pre-transfer 2023 Points'!$D$16:$D$27,MATCH(1,MMULT(--('Pre-transfer 2023 Points'!$E$16:$L$27=D1464),TRANSPOSE(COLUMN('Pre-transfer 2023 Points'!$E$16:$L$27)^0)),0))</f>
        <v>#N/A</v>
      </c>
    </row>
    <row r="1465">
      <c r="A1465" s="48">
        <v>1464.0</v>
      </c>
      <c r="B1465" s="60">
        <v>880.0</v>
      </c>
      <c r="C1465" s="61" t="s">
        <v>1290</v>
      </c>
      <c r="D1465" s="48" t="s">
        <v>6833</v>
      </c>
      <c r="E1465" s="48" t="s">
        <v>8613</v>
      </c>
      <c r="F1465" s="48">
        <v>5.0</v>
      </c>
      <c r="G1465" s="11"/>
      <c r="I1465" t="str">
        <f t="array" ref="I1465">INDEX('Pre-transfer 2023 Points'!$D$16:$D$27,MATCH(1,MMULT(--('Pre-transfer 2023 Points'!$E$16:$L$27=D1465),TRANSPOSE(COLUMN('Pre-transfer 2023 Points'!$E$16:$L$27)^0)),0))</f>
        <v>#N/A</v>
      </c>
    </row>
    <row r="1466">
      <c r="A1466" s="48">
        <v>1465.0</v>
      </c>
      <c r="B1466" s="60"/>
      <c r="C1466" s="61" t="s">
        <v>5776</v>
      </c>
      <c r="D1466" s="48" t="s">
        <v>8047</v>
      </c>
      <c r="E1466" s="48" t="s">
        <v>8864</v>
      </c>
      <c r="F1466" s="48">
        <v>5.0</v>
      </c>
      <c r="G1466" s="11"/>
      <c r="I1466" t="str">
        <f t="array" ref="I1466">INDEX('Pre-transfer 2023 Points'!$D$16:$D$27,MATCH(1,MMULT(--('Pre-transfer 2023 Points'!$E$16:$L$27=D1466),TRANSPOSE(COLUMN('Pre-transfer 2023 Points'!$E$16:$L$27)^0)),0))</f>
        <v>#N/A</v>
      </c>
    </row>
    <row r="1467">
      <c r="A1467" s="48">
        <v>1466.0</v>
      </c>
      <c r="B1467" s="60">
        <v>1443.0</v>
      </c>
      <c r="C1467" s="61" t="s">
        <v>326</v>
      </c>
      <c r="D1467" s="48" t="s">
        <v>7120</v>
      </c>
      <c r="E1467" s="48"/>
      <c r="F1467" s="48">
        <v>5.0</v>
      </c>
      <c r="G1467" s="11"/>
      <c r="I1467" t="str">
        <f t="array" ref="I1467">INDEX('Pre-transfer 2023 Points'!$D$16:$D$27,MATCH(1,MMULT(--('Pre-transfer 2023 Points'!$E$16:$L$27=D1467),TRANSPOSE(COLUMN('Pre-transfer 2023 Points'!$E$16:$L$27)^0)),0))</f>
        <v>#N/A</v>
      </c>
    </row>
    <row r="1468">
      <c r="A1468" s="48">
        <v>1467.0</v>
      </c>
      <c r="B1468" s="60">
        <v>972.0</v>
      </c>
      <c r="C1468" s="61" t="s">
        <v>8825</v>
      </c>
      <c r="D1468" s="48" t="s">
        <v>7322</v>
      </c>
      <c r="E1468" s="48" t="s">
        <v>8628</v>
      </c>
      <c r="F1468" s="48">
        <v>5.0</v>
      </c>
      <c r="G1468" s="11"/>
      <c r="I1468" t="str">
        <f t="array" ref="I1468">INDEX('Pre-transfer 2023 Points'!$D$16:$D$27,MATCH(1,MMULT(--('Pre-transfer 2023 Points'!$E$16:$L$27=D1468),TRANSPOSE(COLUMN('Pre-transfer 2023 Points'!$E$16:$L$27)^0)),0))</f>
        <v>#N/A</v>
      </c>
    </row>
    <row r="1469">
      <c r="A1469" s="48">
        <v>1468.0</v>
      </c>
      <c r="B1469" s="60">
        <v>395.0</v>
      </c>
      <c r="C1469" s="62" t="s">
        <v>9086</v>
      </c>
      <c r="D1469" s="48" t="s">
        <v>6965</v>
      </c>
      <c r="E1469" s="48" t="s">
        <v>388</v>
      </c>
      <c r="F1469" s="48">
        <v>5.0</v>
      </c>
      <c r="G1469" s="11"/>
      <c r="I1469" t="str">
        <f t="array" ref="I1469">INDEX('Pre-transfer 2023 Points'!$D$16:$D$27,MATCH(1,MMULT(--('Pre-transfer 2023 Points'!$E$16:$L$27=D1469),TRANSPOSE(COLUMN('Pre-transfer 2023 Points'!$E$16:$L$27)^0)),0))</f>
        <v>#N/A</v>
      </c>
    </row>
    <row r="1470">
      <c r="A1470" s="48">
        <v>1469.0</v>
      </c>
      <c r="B1470" s="60">
        <v>774.0</v>
      </c>
      <c r="C1470" s="62" t="s">
        <v>4803</v>
      </c>
      <c r="D1470" s="48" t="s">
        <v>7044</v>
      </c>
      <c r="E1470" s="48" t="s">
        <v>8706</v>
      </c>
      <c r="F1470" s="48">
        <v>5.0</v>
      </c>
      <c r="G1470" s="11"/>
      <c r="I1470" t="str">
        <f t="array" ref="I1470">INDEX('Pre-transfer 2023 Points'!$D$16:$D$27,MATCH(1,MMULT(--('Pre-transfer 2023 Points'!$E$16:$L$27=D1470),TRANSPOSE(COLUMN('Pre-transfer 2023 Points'!$E$16:$L$27)^0)),0))</f>
        <v>#N/A</v>
      </c>
    </row>
    <row r="1471">
      <c r="A1471" s="48">
        <v>1470.0</v>
      </c>
      <c r="B1471" s="60">
        <v>1186.0</v>
      </c>
      <c r="C1471" s="61" t="s">
        <v>1597</v>
      </c>
      <c r="D1471" s="48" t="s">
        <v>7183</v>
      </c>
      <c r="E1471" s="48"/>
      <c r="F1471" s="48">
        <v>5.0</v>
      </c>
      <c r="G1471" s="11"/>
      <c r="I1471" t="str">
        <f t="array" ref="I1471">INDEX('Pre-transfer 2023 Points'!$D$16:$D$27,MATCH(1,MMULT(--('Pre-transfer 2023 Points'!$E$16:$L$27=D1471),TRANSPOSE(COLUMN('Pre-transfer 2023 Points'!$E$16:$L$27)^0)),0))</f>
        <v>#N/A</v>
      </c>
    </row>
    <row r="1472">
      <c r="A1472" s="48">
        <v>1471.0</v>
      </c>
      <c r="B1472" s="60"/>
      <c r="C1472" s="61" t="s">
        <v>5776</v>
      </c>
      <c r="D1472" s="48" t="s">
        <v>7037</v>
      </c>
      <c r="E1472" s="48" t="s">
        <v>5829</v>
      </c>
      <c r="F1472" s="48">
        <v>5.0</v>
      </c>
      <c r="G1472" s="11"/>
      <c r="I1472" t="str">
        <f t="array" ref="I1472">INDEX('Pre-transfer 2023 Points'!$D$16:$D$27,MATCH(1,MMULT(--('Pre-transfer 2023 Points'!$E$16:$L$27=D1472),TRANSPOSE(COLUMN('Pre-transfer 2023 Points'!$E$16:$L$27)^0)),0))</f>
        <v>#N/A</v>
      </c>
    </row>
    <row r="1473">
      <c r="A1473" s="48">
        <v>1472.0</v>
      </c>
      <c r="B1473" s="60"/>
      <c r="C1473" s="61" t="s">
        <v>5776</v>
      </c>
      <c r="D1473" s="48" t="s">
        <v>8031</v>
      </c>
      <c r="E1473" s="48" t="s">
        <v>5859</v>
      </c>
      <c r="F1473" s="48">
        <v>5.0</v>
      </c>
      <c r="G1473" s="11"/>
      <c r="I1473" t="str">
        <f t="array" ref="I1473">INDEX('Pre-transfer 2023 Points'!$D$16:$D$27,MATCH(1,MMULT(--('Pre-transfer 2023 Points'!$E$16:$L$27=D1473),TRANSPOSE(COLUMN('Pre-transfer 2023 Points'!$E$16:$L$27)^0)),0))</f>
        <v>#N/A</v>
      </c>
    </row>
    <row r="1474">
      <c r="A1474" s="48">
        <v>1473.0</v>
      </c>
      <c r="B1474" s="60">
        <v>1785.0</v>
      </c>
      <c r="C1474" s="61" t="s">
        <v>245</v>
      </c>
      <c r="D1474" s="48" t="s">
        <v>8051</v>
      </c>
      <c r="E1474" s="48" t="s">
        <v>208</v>
      </c>
      <c r="F1474" s="48">
        <v>5.0</v>
      </c>
      <c r="G1474" s="11"/>
      <c r="I1474" t="str">
        <f t="array" ref="I1474">INDEX('Pre-transfer 2023 Points'!$D$16:$D$27,MATCH(1,MMULT(--('Pre-transfer 2023 Points'!$E$16:$L$27=D1474),TRANSPOSE(COLUMN('Pre-transfer 2023 Points'!$E$16:$L$27)^0)),0))</f>
        <v>#N/A</v>
      </c>
    </row>
    <row r="1475">
      <c r="A1475" s="48">
        <v>1474.0</v>
      </c>
      <c r="B1475" s="60">
        <v>946.0</v>
      </c>
      <c r="C1475" s="61" t="s">
        <v>5245</v>
      </c>
      <c r="D1475" s="48" t="s">
        <v>7091</v>
      </c>
      <c r="E1475" s="48" t="s">
        <v>8613</v>
      </c>
      <c r="F1475" s="48">
        <v>5.0</v>
      </c>
      <c r="G1475" s="11"/>
      <c r="I1475" t="str">
        <f t="array" ref="I1475">INDEX('Pre-transfer 2023 Points'!$D$16:$D$27,MATCH(1,MMULT(--('Pre-transfer 2023 Points'!$E$16:$L$27=D1475),TRANSPOSE(COLUMN('Pre-transfer 2023 Points'!$E$16:$L$27)^0)),0))</f>
        <v>#N/A</v>
      </c>
    </row>
    <row r="1476">
      <c r="A1476" s="48">
        <v>1475.0</v>
      </c>
      <c r="B1476" s="60">
        <v>1402.0</v>
      </c>
      <c r="C1476" s="61" t="s">
        <v>238</v>
      </c>
      <c r="D1476" s="48" t="s">
        <v>7983</v>
      </c>
      <c r="E1476" s="48" t="s">
        <v>1009</v>
      </c>
      <c r="F1476" s="48">
        <v>5.0</v>
      </c>
      <c r="G1476" s="11"/>
      <c r="I1476" t="str">
        <f t="array" ref="I1476">INDEX('Pre-transfer 2023 Points'!$D$16:$D$27,MATCH(1,MMULT(--('Pre-transfer 2023 Points'!$E$16:$L$27=D1476),TRANSPOSE(COLUMN('Pre-transfer 2023 Points'!$E$16:$L$27)^0)),0))</f>
        <v>#N/A</v>
      </c>
    </row>
    <row r="1477">
      <c r="A1477" s="48">
        <v>1476.0</v>
      </c>
      <c r="B1477" s="60">
        <v>306.0</v>
      </c>
      <c r="C1477" s="61" t="s">
        <v>9087</v>
      </c>
      <c r="D1477" s="48" t="s">
        <v>7218</v>
      </c>
      <c r="E1477" s="48" t="s">
        <v>4595</v>
      </c>
      <c r="F1477" s="48">
        <v>5.0</v>
      </c>
      <c r="G1477" s="11"/>
      <c r="I1477" t="str">
        <f t="array" ref="I1477">INDEX('Pre-transfer 2023 Points'!$D$16:$D$27,MATCH(1,MMULT(--('Pre-transfer 2023 Points'!$E$16:$L$27=D1477),TRANSPOSE(COLUMN('Pre-transfer 2023 Points'!$E$16:$L$27)^0)),0))</f>
        <v>#N/A</v>
      </c>
    </row>
    <row r="1478">
      <c r="A1478" s="48">
        <v>1477.0</v>
      </c>
      <c r="B1478" s="60"/>
      <c r="C1478" s="61" t="s">
        <v>5776</v>
      </c>
      <c r="D1478" s="48" t="s">
        <v>7832</v>
      </c>
      <c r="E1478" s="48" t="s">
        <v>8623</v>
      </c>
      <c r="F1478" s="48">
        <v>5.0</v>
      </c>
      <c r="G1478" s="11"/>
      <c r="I1478" t="str">
        <f t="array" ref="I1478">INDEX('Pre-transfer 2023 Points'!$D$16:$D$27,MATCH(1,MMULT(--('Pre-transfer 2023 Points'!$E$16:$L$27=D1478),TRANSPOSE(COLUMN('Pre-transfer 2023 Points'!$E$16:$L$27)^0)),0))</f>
        <v>#N/A</v>
      </c>
    </row>
    <row r="1479">
      <c r="A1479" s="48">
        <v>1478.0</v>
      </c>
      <c r="B1479" s="60">
        <v>1345.0</v>
      </c>
      <c r="C1479" s="61" t="s">
        <v>4651</v>
      </c>
      <c r="D1479" s="48" t="s">
        <v>7889</v>
      </c>
      <c r="E1479" s="48" t="s">
        <v>8651</v>
      </c>
      <c r="F1479" s="48">
        <v>5.0</v>
      </c>
      <c r="G1479" s="11"/>
      <c r="I1479" t="str">
        <f t="array" ref="I1479">INDEX('Pre-transfer 2023 Points'!$D$16:$D$27,MATCH(1,MMULT(--('Pre-transfer 2023 Points'!$E$16:$L$27=D1479),TRANSPOSE(COLUMN('Pre-transfer 2023 Points'!$E$16:$L$27)^0)),0))</f>
        <v>#N/A</v>
      </c>
    </row>
    <row r="1480">
      <c r="A1480" s="48">
        <v>1479.0</v>
      </c>
      <c r="B1480" s="60"/>
      <c r="C1480" s="62" t="s">
        <v>5776</v>
      </c>
      <c r="D1480" s="48" t="s">
        <v>8075</v>
      </c>
      <c r="E1480" s="48" t="s">
        <v>8604</v>
      </c>
      <c r="F1480" s="48">
        <v>5.0</v>
      </c>
      <c r="G1480" s="11"/>
      <c r="I1480" t="str">
        <f t="array" ref="I1480">INDEX('Pre-transfer 2023 Points'!$D$16:$D$27,MATCH(1,MMULT(--('Pre-transfer 2023 Points'!$E$16:$L$27=D1480),TRANSPOSE(COLUMN('Pre-transfer 2023 Points'!$E$16:$L$27)^0)),0))</f>
        <v>#N/A</v>
      </c>
    </row>
    <row r="1481">
      <c r="A1481" s="48">
        <v>1480.0</v>
      </c>
      <c r="B1481" s="60">
        <v>942.0</v>
      </c>
      <c r="C1481" s="61" t="s">
        <v>9088</v>
      </c>
      <c r="D1481" s="48" t="s">
        <v>7441</v>
      </c>
      <c r="E1481" s="48" t="s">
        <v>143</v>
      </c>
      <c r="F1481" s="48">
        <v>5.0</v>
      </c>
      <c r="G1481" s="11"/>
      <c r="I1481" t="str">
        <f t="array" ref="I1481">INDEX('Pre-transfer 2023 Points'!$D$16:$D$27,MATCH(1,MMULT(--('Pre-transfer 2023 Points'!$E$16:$L$27=D1481),TRANSPOSE(COLUMN('Pre-transfer 2023 Points'!$E$16:$L$27)^0)),0))</f>
        <v>#N/A</v>
      </c>
    </row>
    <row r="1482">
      <c r="A1482" s="48">
        <v>1481.0</v>
      </c>
      <c r="B1482" s="60">
        <v>1167.0</v>
      </c>
      <c r="C1482" s="61" t="s">
        <v>1268</v>
      </c>
      <c r="D1482" s="48" t="s">
        <v>7304</v>
      </c>
      <c r="E1482" s="48" t="s">
        <v>324</v>
      </c>
      <c r="F1482" s="48">
        <v>5.0</v>
      </c>
      <c r="G1482" s="11"/>
      <c r="I1482" t="str">
        <f t="array" ref="I1482">INDEX('Pre-transfer 2023 Points'!$D$16:$D$27,MATCH(1,MMULT(--('Pre-transfer 2023 Points'!$E$16:$L$27=D1482),TRANSPOSE(COLUMN('Pre-transfer 2023 Points'!$E$16:$L$27)^0)),0))</f>
        <v>#N/A</v>
      </c>
    </row>
    <row r="1483">
      <c r="A1483" s="48">
        <v>1482.0</v>
      </c>
      <c r="B1483" s="60">
        <v>1137.0</v>
      </c>
      <c r="C1483" s="61" t="s">
        <v>869</v>
      </c>
      <c r="D1483" s="48" t="s">
        <v>8061</v>
      </c>
      <c r="E1483" s="48" t="s">
        <v>465</v>
      </c>
      <c r="F1483" s="48">
        <v>5.0</v>
      </c>
      <c r="G1483" s="11"/>
      <c r="I1483" t="str">
        <f t="array" ref="I1483">INDEX('Pre-transfer 2023 Points'!$D$16:$D$27,MATCH(1,MMULT(--('Pre-transfer 2023 Points'!$E$16:$L$27=D1483),TRANSPOSE(COLUMN('Pre-transfer 2023 Points'!$E$16:$L$27)^0)),0))</f>
        <v>#N/A</v>
      </c>
    </row>
    <row r="1484">
      <c r="A1484" s="48">
        <v>1483.0</v>
      </c>
      <c r="B1484" s="65"/>
      <c r="C1484" s="61" t="s">
        <v>5776</v>
      </c>
      <c r="D1484" s="48" t="s">
        <v>8030</v>
      </c>
      <c r="E1484" s="48"/>
      <c r="F1484" s="48">
        <v>5.0</v>
      </c>
      <c r="G1484" s="11"/>
      <c r="I1484" t="str">
        <f t="array" ref="I1484">INDEX('Pre-transfer 2023 Points'!$D$16:$D$27,MATCH(1,MMULT(--('Pre-transfer 2023 Points'!$E$16:$L$27=D1484),TRANSPOSE(COLUMN('Pre-transfer 2023 Points'!$E$16:$L$27)^0)),0))</f>
        <v>#N/A</v>
      </c>
    </row>
    <row r="1485">
      <c r="A1485" s="48">
        <v>1484.0</v>
      </c>
      <c r="B1485" s="60">
        <v>1333.0</v>
      </c>
      <c r="C1485" s="62" t="s">
        <v>595</v>
      </c>
      <c r="D1485" s="48" t="s">
        <v>7636</v>
      </c>
      <c r="E1485" s="48" t="s">
        <v>5857</v>
      </c>
      <c r="F1485" s="48">
        <v>5.0</v>
      </c>
      <c r="G1485" s="11"/>
      <c r="I1485" t="str">
        <f t="array" ref="I1485">INDEX('Pre-transfer 2023 Points'!$D$16:$D$27,MATCH(1,MMULT(--('Pre-transfer 2023 Points'!$E$16:$L$27=D1485),TRANSPOSE(COLUMN('Pre-transfer 2023 Points'!$E$16:$L$27)^0)),0))</f>
        <v>#N/A</v>
      </c>
    </row>
    <row r="1486">
      <c r="A1486" s="48">
        <v>1485.0</v>
      </c>
      <c r="B1486" s="60"/>
      <c r="C1486" s="61" t="s">
        <v>5776</v>
      </c>
      <c r="D1486" s="48" t="s">
        <v>8053</v>
      </c>
      <c r="E1486" s="48"/>
      <c r="F1486" s="48">
        <v>5.0</v>
      </c>
      <c r="G1486" s="11"/>
      <c r="I1486" t="str">
        <f t="array" ref="I1486">INDEX('Pre-transfer 2023 Points'!$D$16:$D$27,MATCH(1,MMULT(--('Pre-transfer 2023 Points'!$E$16:$L$27=D1486),TRANSPOSE(COLUMN('Pre-transfer 2023 Points'!$E$16:$L$27)^0)),0))</f>
        <v>#N/A</v>
      </c>
    </row>
    <row r="1487">
      <c r="A1487" s="48">
        <v>1486.0</v>
      </c>
      <c r="B1487" s="60">
        <v>261.0</v>
      </c>
      <c r="C1487" s="61" t="s">
        <v>9089</v>
      </c>
      <c r="D1487" s="48" t="s">
        <v>7717</v>
      </c>
      <c r="E1487" s="48" t="s">
        <v>4314</v>
      </c>
      <c r="F1487" s="48">
        <v>5.0</v>
      </c>
      <c r="G1487" s="11"/>
      <c r="I1487" t="str">
        <f t="array" ref="I1487">INDEX('Pre-transfer 2023 Points'!$D$16:$D$27,MATCH(1,MMULT(--('Pre-transfer 2023 Points'!$E$16:$L$27=D1487),TRANSPOSE(COLUMN('Pre-transfer 2023 Points'!$E$16:$L$27)^0)),0))</f>
        <v>#N/A</v>
      </c>
    </row>
    <row r="1488">
      <c r="A1488" s="48">
        <v>1487.0</v>
      </c>
      <c r="B1488" s="60">
        <v>252.0</v>
      </c>
      <c r="C1488" s="61" t="s">
        <v>9090</v>
      </c>
      <c r="D1488" s="48" t="s">
        <v>7086</v>
      </c>
      <c r="E1488" s="48" t="s">
        <v>8593</v>
      </c>
      <c r="F1488" s="48">
        <v>5.0</v>
      </c>
      <c r="G1488" s="11"/>
      <c r="I1488" t="str">
        <f t="array" ref="I1488">INDEX('Pre-transfer 2023 Points'!$D$16:$D$27,MATCH(1,MMULT(--('Pre-transfer 2023 Points'!$E$16:$L$27=D1488),TRANSPOSE(COLUMN('Pre-transfer 2023 Points'!$E$16:$L$27)^0)),0))</f>
        <v>#N/A</v>
      </c>
    </row>
    <row r="1489">
      <c r="A1489" s="48">
        <v>1488.0</v>
      </c>
      <c r="B1489" s="60"/>
      <c r="C1489" s="61" t="s">
        <v>5776</v>
      </c>
      <c r="D1489" s="48" t="s">
        <v>8036</v>
      </c>
      <c r="E1489" s="48" t="s">
        <v>8874</v>
      </c>
      <c r="F1489" s="48">
        <v>5.0</v>
      </c>
      <c r="G1489" s="11"/>
      <c r="I1489" t="str">
        <f t="array" ref="I1489">INDEX('Pre-transfer 2023 Points'!$D$16:$D$27,MATCH(1,MMULT(--('Pre-transfer 2023 Points'!$E$16:$L$27=D1489),TRANSPOSE(COLUMN('Pre-transfer 2023 Points'!$E$16:$L$27)^0)),0))</f>
        <v>#N/A</v>
      </c>
    </row>
    <row r="1490">
      <c r="A1490" s="48">
        <v>1489.0</v>
      </c>
      <c r="B1490" s="60">
        <v>2028.0</v>
      </c>
      <c r="C1490" s="62" t="s">
        <v>4387</v>
      </c>
      <c r="D1490" s="48" t="s">
        <v>8054</v>
      </c>
      <c r="E1490" s="48" t="s">
        <v>8627</v>
      </c>
      <c r="F1490" s="48">
        <v>5.0</v>
      </c>
      <c r="G1490" s="11"/>
      <c r="I1490" t="str">
        <f t="array" ref="I1490">INDEX('Pre-transfer 2023 Points'!$D$16:$D$27,MATCH(1,MMULT(--('Pre-transfer 2023 Points'!$E$16:$L$27=D1490),TRANSPOSE(COLUMN('Pre-transfer 2023 Points'!$E$16:$L$27)^0)),0))</f>
        <v>#N/A</v>
      </c>
    </row>
    <row r="1491">
      <c r="A1491" s="48">
        <v>1490.0</v>
      </c>
      <c r="B1491" s="60"/>
      <c r="C1491" s="62" t="s">
        <v>5776</v>
      </c>
      <c r="D1491" s="48" t="s">
        <v>6841</v>
      </c>
      <c r="E1491" s="48" t="s">
        <v>8672</v>
      </c>
      <c r="F1491" s="48">
        <v>5.0</v>
      </c>
      <c r="G1491" s="11"/>
      <c r="I1491" t="str">
        <f t="array" ref="I1491">INDEX('Pre-transfer 2023 Points'!$D$16:$D$27,MATCH(1,MMULT(--('Pre-transfer 2023 Points'!$E$16:$L$27=D1491),TRANSPOSE(COLUMN('Pre-transfer 2023 Points'!$E$16:$L$27)^0)),0))</f>
        <v>#N/A</v>
      </c>
    </row>
    <row r="1492">
      <c r="A1492" s="48">
        <v>1491.0</v>
      </c>
      <c r="B1492" s="60">
        <v>1240.0</v>
      </c>
      <c r="C1492" s="61" t="s">
        <v>5283</v>
      </c>
      <c r="D1492" s="48" t="s">
        <v>6938</v>
      </c>
      <c r="E1492" s="48" t="s">
        <v>388</v>
      </c>
      <c r="F1492" s="48">
        <v>5.0</v>
      </c>
      <c r="G1492" s="11"/>
      <c r="I1492" t="str">
        <f t="array" ref="I1492">INDEX('Pre-transfer 2023 Points'!$D$16:$D$27,MATCH(1,MMULT(--('Pre-transfer 2023 Points'!$E$16:$L$27=D1492),TRANSPOSE(COLUMN('Pre-transfer 2023 Points'!$E$16:$L$27)^0)),0))</f>
        <v>#N/A</v>
      </c>
    </row>
    <row r="1493">
      <c r="A1493" s="48">
        <v>1492.0</v>
      </c>
      <c r="B1493" s="65"/>
      <c r="C1493" s="62" t="s">
        <v>5776</v>
      </c>
      <c r="D1493" s="48" t="s">
        <v>8039</v>
      </c>
      <c r="E1493" s="48" t="s">
        <v>8600</v>
      </c>
      <c r="F1493" s="48">
        <v>5.0</v>
      </c>
      <c r="G1493" s="11"/>
      <c r="I1493" t="str">
        <f t="array" ref="I1493">INDEX('Pre-transfer 2023 Points'!$D$16:$D$27,MATCH(1,MMULT(--('Pre-transfer 2023 Points'!$E$16:$L$27=D1493),TRANSPOSE(COLUMN('Pre-transfer 2023 Points'!$E$16:$L$27)^0)),0))</f>
        <v>#N/A</v>
      </c>
    </row>
    <row r="1494">
      <c r="A1494" s="48">
        <v>1493.0</v>
      </c>
      <c r="B1494" s="60"/>
      <c r="C1494" s="61" t="s">
        <v>5776</v>
      </c>
      <c r="D1494" s="48" t="s">
        <v>8074</v>
      </c>
      <c r="E1494" s="48" t="s">
        <v>8891</v>
      </c>
      <c r="F1494" s="48">
        <v>5.0</v>
      </c>
      <c r="G1494" s="11"/>
      <c r="I1494" t="str">
        <f t="array" ref="I1494">INDEX('Pre-transfer 2023 Points'!$D$16:$D$27,MATCH(1,MMULT(--('Pre-transfer 2023 Points'!$E$16:$L$27=D1494),TRANSPOSE(COLUMN('Pre-transfer 2023 Points'!$E$16:$L$27)^0)),0))</f>
        <v>#N/A</v>
      </c>
    </row>
    <row r="1495">
      <c r="A1495" s="48">
        <v>1494.0</v>
      </c>
      <c r="B1495" s="60"/>
      <c r="C1495" s="61" t="s">
        <v>5776</v>
      </c>
      <c r="D1495" s="48" t="s">
        <v>8057</v>
      </c>
      <c r="E1495" s="48" t="s">
        <v>5043</v>
      </c>
      <c r="F1495" s="48">
        <v>5.0</v>
      </c>
      <c r="G1495" s="11"/>
      <c r="I1495" t="str">
        <f t="array" ref="I1495">INDEX('Pre-transfer 2023 Points'!$D$16:$D$27,MATCH(1,MMULT(--('Pre-transfer 2023 Points'!$E$16:$L$27=D1495),TRANSPOSE(COLUMN('Pre-transfer 2023 Points'!$E$16:$L$27)^0)),0))</f>
        <v>#N/A</v>
      </c>
    </row>
    <row r="1496">
      <c r="A1496" s="48">
        <v>1495.0</v>
      </c>
      <c r="B1496" s="60">
        <v>763.0</v>
      </c>
      <c r="C1496" s="61" t="s">
        <v>5131</v>
      </c>
      <c r="D1496" s="48" t="s">
        <v>7984</v>
      </c>
      <c r="E1496" s="48" t="s">
        <v>1658</v>
      </c>
      <c r="F1496" s="48">
        <v>5.0</v>
      </c>
      <c r="G1496" s="11"/>
      <c r="I1496" t="str">
        <f t="array" ref="I1496">INDEX('Pre-transfer 2023 Points'!$D$16:$D$27,MATCH(1,MMULT(--('Pre-transfer 2023 Points'!$E$16:$L$27=D1496),TRANSPOSE(COLUMN('Pre-transfer 2023 Points'!$E$16:$L$27)^0)),0))</f>
        <v>#N/A</v>
      </c>
    </row>
    <row r="1497">
      <c r="A1497" s="48">
        <v>1496.0</v>
      </c>
      <c r="B1497" s="60">
        <v>1142.0</v>
      </c>
      <c r="C1497" s="61" t="s">
        <v>858</v>
      </c>
      <c r="D1497" s="48" t="s">
        <v>7016</v>
      </c>
      <c r="E1497" s="48" t="s">
        <v>8703</v>
      </c>
      <c r="F1497" s="48">
        <v>5.0</v>
      </c>
      <c r="G1497" s="11"/>
      <c r="I1497" t="str">
        <f t="array" ref="I1497">INDEX('Pre-transfer 2023 Points'!$D$16:$D$27,MATCH(1,MMULT(--('Pre-transfer 2023 Points'!$E$16:$L$27=D1497),TRANSPOSE(COLUMN('Pre-transfer 2023 Points'!$E$16:$L$27)^0)),0))</f>
        <v>#N/A</v>
      </c>
    </row>
    <row r="1498">
      <c r="A1498" s="48">
        <v>1497.0</v>
      </c>
      <c r="B1498" s="60">
        <v>1319.0</v>
      </c>
      <c r="C1498" s="61" t="s">
        <v>5339</v>
      </c>
      <c r="D1498" s="48" t="s">
        <v>7266</v>
      </c>
      <c r="E1498" s="48" t="s">
        <v>5095</v>
      </c>
      <c r="F1498" s="48">
        <v>5.0</v>
      </c>
      <c r="G1498" s="11"/>
      <c r="I1498" t="str">
        <f t="array" ref="I1498">INDEX('Pre-transfer 2023 Points'!$D$16:$D$27,MATCH(1,MMULT(--('Pre-transfer 2023 Points'!$E$16:$L$27=D1498),TRANSPOSE(COLUMN('Pre-transfer 2023 Points'!$E$16:$L$27)^0)),0))</f>
        <v>#N/A</v>
      </c>
    </row>
    <row r="1499">
      <c r="A1499" s="48">
        <v>1498.0</v>
      </c>
      <c r="B1499" s="60"/>
      <c r="C1499" s="61" t="s">
        <v>5776</v>
      </c>
      <c r="D1499" s="48" t="s">
        <v>8056</v>
      </c>
      <c r="E1499" s="48" t="s">
        <v>6013</v>
      </c>
      <c r="F1499" s="48">
        <v>5.0</v>
      </c>
      <c r="G1499" s="11"/>
      <c r="I1499" t="str">
        <f t="array" ref="I1499">INDEX('Pre-transfer 2023 Points'!$D$16:$D$27,MATCH(1,MMULT(--('Pre-transfer 2023 Points'!$E$16:$L$27=D1499),TRANSPOSE(COLUMN('Pre-transfer 2023 Points'!$E$16:$L$27)^0)),0))</f>
        <v>#N/A</v>
      </c>
    </row>
    <row r="1500">
      <c r="A1500" s="48">
        <v>1499.0</v>
      </c>
      <c r="B1500" s="60">
        <v>1499.0</v>
      </c>
      <c r="C1500" s="61" t="s">
        <v>4312</v>
      </c>
      <c r="D1500" s="48" t="s">
        <v>7428</v>
      </c>
      <c r="E1500" s="48" t="s">
        <v>8643</v>
      </c>
      <c r="F1500" s="48">
        <v>5.0</v>
      </c>
      <c r="G1500" s="11"/>
      <c r="I1500" t="str">
        <f t="array" ref="I1500">INDEX('Pre-transfer 2023 Points'!$D$16:$D$27,MATCH(1,MMULT(--('Pre-transfer 2023 Points'!$E$16:$L$27=D1500),TRANSPOSE(COLUMN('Pre-transfer 2023 Points'!$E$16:$L$27)^0)),0))</f>
        <v>#N/A</v>
      </c>
    </row>
    <row r="1501">
      <c r="A1501" s="49">
        <v>1500.0</v>
      </c>
      <c r="B1501" s="85"/>
      <c r="C1501" s="66" t="s">
        <v>5776</v>
      </c>
      <c r="D1501" s="49" t="s">
        <v>8035</v>
      </c>
      <c r="E1501" s="49"/>
      <c r="F1501" s="49">
        <v>5.0</v>
      </c>
      <c r="G1501" s="11"/>
      <c r="I1501" t="str">
        <f t="array" ref="I1501">INDEX('Pre-transfer 2023 Points'!$D$16:$D$27,MATCH(1,MMULT(--('Pre-transfer 2023 Points'!$E$16:$L$27=D1501),TRANSPOSE(COLUMN('Pre-transfer 2023 Points'!$E$16:$L$27)^0)),0))</f>
        <v>#N/A</v>
      </c>
    </row>
    <row r="1502">
      <c r="A1502" s="50">
        <v>1501.0</v>
      </c>
      <c r="B1502" s="86"/>
      <c r="C1502" s="68" t="s">
        <v>5776</v>
      </c>
      <c r="D1502" s="50" t="s">
        <v>7368</v>
      </c>
      <c r="E1502" s="50" t="s">
        <v>4390</v>
      </c>
      <c r="F1502" s="50">
        <v>5.0</v>
      </c>
      <c r="G1502" s="11"/>
      <c r="I1502" t="str">
        <f t="array" ref="I1502">INDEX('Pre-transfer 2023 Points'!$D$16:$D$27,MATCH(1,MMULT(--('Pre-transfer 2023 Points'!$E$16:$L$27=D1502),TRANSPOSE(COLUMN('Pre-transfer 2023 Points'!$E$16:$L$27)^0)),0))</f>
        <v>#N/A</v>
      </c>
    </row>
    <row r="1503">
      <c r="A1503" s="50">
        <v>1502.0</v>
      </c>
      <c r="B1503" s="67">
        <v>1029.0</v>
      </c>
      <c r="C1503" s="69" t="s">
        <v>1574</v>
      </c>
      <c r="D1503" s="50" t="s">
        <v>8038</v>
      </c>
      <c r="E1503" s="50" t="s">
        <v>5399</v>
      </c>
      <c r="F1503" s="50">
        <v>5.0</v>
      </c>
      <c r="G1503" s="11"/>
      <c r="I1503" t="str">
        <f t="array" ref="I1503">INDEX('Pre-transfer 2023 Points'!$D$16:$D$27,MATCH(1,MMULT(--('Pre-transfer 2023 Points'!$E$16:$L$27=D1503),TRANSPOSE(COLUMN('Pre-transfer 2023 Points'!$E$16:$L$27)^0)),0))</f>
        <v>#N/A</v>
      </c>
    </row>
    <row r="1504">
      <c r="A1504" s="50">
        <v>1503.0</v>
      </c>
      <c r="B1504" s="67">
        <v>2034.0</v>
      </c>
      <c r="C1504" s="69" t="s">
        <v>814</v>
      </c>
      <c r="D1504" s="50" t="s">
        <v>8062</v>
      </c>
      <c r="E1504" s="50"/>
      <c r="F1504" s="50">
        <v>5.0</v>
      </c>
      <c r="G1504" s="11"/>
      <c r="I1504" t="str">
        <f t="array" ref="I1504">INDEX('Pre-transfer 2023 Points'!$D$16:$D$27,MATCH(1,MMULT(--('Pre-transfer 2023 Points'!$E$16:$L$27=D1504),TRANSPOSE(COLUMN('Pre-transfer 2023 Points'!$E$16:$L$27)^0)),0))</f>
        <v>#N/A</v>
      </c>
    </row>
    <row r="1505">
      <c r="A1505" s="50">
        <v>1504.0</v>
      </c>
      <c r="B1505" s="67"/>
      <c r="C1505" s="68" t="s">
        <v>5776</v>
      </c>
      <c r="D1505" s="50" t="s">
        <v>8067</v>
      </c>
      <c r="E1505" s="50" t="s">
        <v>4373</v>
      </c>
      <c r="F1505" s="50">
        <v>5.0</v>
      </c>
      <c r="G1505" s="11"/>
      <c r="I1505" t="str">
        <f t="array" ref="I1505">INDEX('Pre-transfer 2023 Points'!$D$16:$D$27,MATCH(1,MMULT(--('Pre-transfer 2023 Points'!$E$16:$L$27=D1505),TRANSPOSE(COLUMN('Pre-transfer 2023 Points'!$E$16:$L$27)^0)),0))</f>
        <v>#N/A</v>
      </c>
    </row>
    <row r="1506">
      <c r="A1506" s="50">
        <v>1505.0</v>
      </c>
      <c r="B1506" s="67">
        <v>1819.0</v>
      </c>
      <c r="C1506" s="69" t="s">
        <v>5805</v>
      </c>
      <c r="D1506" s="50" t="s">
        <v>8033</v>
      </c>
      <c r="E1506" s="50"/>
      <c r="F1506" s="50">
        <v>5.0</v>
      </c>
      <c r="G1506" s="11"/>
      <c r="I1506" t="str">
        <f t="array" ref="I1506">INDEX('Pre-transfer 2023 Points'!$D$16:$D$27,MATCH(1,MMULT(--('Pre-transfer 2023 Points'!$E$16:$L$27=D1506),TRANSPOSE(COLUMN('Pre-transfer 2023 Points'!$E$16:$L$27)^0)),0))</f>
        <v>#N/A</v>
      </c>
    </row>
    <row r="1507">
      <c r="A1507" s="50">
        <v>1506.0</v>
      </c>
      <c r="B1507" s="67">
        <v>1724.0</v>
      </c>
      <c r="C1507" s="69" t="s">
        <v>546</v>
      </c>
      <c r="D1507" s="50" t="s">
        <v>8043</v>
      </c>
      <c r="E1507" s="50" t="s">
        <v>324</v>
      </c>
      <c r="F1507" s="50">
        <v>5.0</v>
      </c>
      <c r="G1507" s="11"/>
      <c r="I1507" t="str">
        <f t="array" ref="I1507">INDEX('Pre-transfer 2023 Points'!$D$16:$D$27,MATCH(1,MMULT(--('Pre-transfer 2023 Points'!$E$16:$L$27=D1507),TRANSPOSE(COLUMN('Pre-transfer 2023 Points'!$E$16:$L$27)^0)),0))</f>
        <v>#N/A</v>
      </c>
    </row>
    <row r="1508">
      <c r="A1508" s="50">
        <v>1507.0</v>
      </c>
      <c r="B1508" s="67">
        <v>1815.0</v>
      </c>
      <c r="C1508" s="68" t="s">
        <v>4438</v>
      </c>
      <c r="D1508" s="50" t="s">
        <v>8058</v>
      </c>
      <c r="E1508" s="50" t="s">
        <v>5859</v>
      </c>
      <c r="F1508" s="50">
        <v>5.0</v>
      </c>
      <c r="G1508" s="11"/>
      <c r="I1508" t="str">
        <f t="array" ref="I1508">INDEX('Pre-transfer 2023 Points'!$D$16:$D$27,MATCH(1,MMULT(--('Pre-transfer 2023 Points'!$E$16:$L$27=D1508),TRANSPOSE(COLUMN('Pre-transfer 2023 Points'!$E$16:$L$27)^0)),0))</f>
        <v>#N/A</v>
      </c>
    </row>
    <row r="1509">
      <c r="A1509" s="50">
        <v>1508.0</v>
      </c>
      <c r="B1509" s="67">
        <v>1865.0</v>
      </c>
      <c r="C1509" s="69" t="s">
        <v>4562</v>
      </c>
      <c r="D1509" s="50" t="s">
        <v>8064</v>
      </c>
      <c r="E1509" s="50" t="s">
        <v>8889</v>
      </c>
      <c r="F1509" s="50">
        <v>5.0</v>
      </c>
      <c r="G1509" s="11"/>
      <c r="I1509" t="str">
        <f t="array" ref="I1509">INDEX('Pre-transfer 2023 Points'!$D$16:$D$27,MATCH(1,MMULT(--('Pre-transfer 2023 Points'!$E$16:$L$27=D1509),TRANSPOSE(COLUMN('Pre-transfer 2023 Points'!$E$16:$L$27)^0)),0))</f>
        <v>#N/A</v>
      </c>
    </row>
    <row r="1510">
      <c r="A1510" s="50">
        <v>1509.0</v>
      </c>
      <c r="B1510" s="67"/>
      <c r="C1510" s="69" t="s">
        <v>5776</v>
      </c>
      <c r="D1510" s="50" t="s">
        <v>8034</v>
      </c>
      <c r="E1510" s="50"/>
      <c r="F1510" s="50">
        <v>5.0</v>
      </c>
      <c r="G1510" s="11"/>
      <c r="I1510" t="str">
        <f t="array" ref="I1510">INDEX('Pre-transfer 2023 Points'!$D$16:$D$27,MATCH(1,MMULT(--('Pre-transfer 2023 Points'!$E$16:$L$27=D1510),TRANSPOSE(COLUMN('Pre-transfer 2023 Points'!$E$16:$L$27)^0)),0))</f>
        <v>#N/A</v>
      </c>
    </row>
    <row r="1511">
      <c r="A1511" s="50">
        <v>1510.0</v>
      </c>
      <c r="B1511" s="86"/>
      <c r="C1511" s="69" t="s">
        <v>5776</v>
      </c>
      <c r="D1511" s="50" t="s">
        <v>8059</v>
      </c>
      <c r="E1511" s="50" t="s">
        <v>4800</v>
      </c>
      <c r="F1511" s="50">
        <v>5.0</v>
      </c>
      <c r="G1511" s="11"/>
      <c r="I1511" t="str">
        <f t="array" ref="I1511">INDEX('Pre-transfer 2023 Points'!$D$16:$D$27,MATCH(1,MMULT(--('Pre-transfer 2023 Points'!$E$16:$L$27=D1511),TRANSPOSE(COLUMN('Pre-transfer 2023 Points'!$E$16:$L$27)^0)),0))</f>
        <v>#N/A</v>
      </c>
    </row>
    <row r="1512">
      <c r="A1512" s="50">
        <v>1511.0</v>
      </c>
      <c r="B1512" s="67">
        <v>527.0</v>
      </c>
      <c r="C1512" s="68" t="s">
        <v>4944</v>
      </c>
      <c r="D1512" s="50" t="s">
        <v>8044</v>
      </c>
      <c r="E1512" s="50" t="s">
        <v>998</v>
      </c>
      <c r="F1512" s="50">
        <v>5.0</v>
      </c>
      <c r="G1512" s="11"/>
      <c r="I1512" t="str">
        <f t="array" ref="I1512">INDEX('Pre-transfer 2023 Points'!$D$16:$D$27,MATCH(1,MMULT(--('Pre-transfer 2023 Points'!$E$16:$L$27=D1512),TRANSPOSE(COLUMN('Pre-transfer 2023 Points'!$E$16:$L$27)^0)),0))</f>
        <v>#N/A</v>
      </c>
    </row>
    <row r="1513">
      <c r="A1513" s="50">
        <v>1512.0</v>
      </c>
      <c r="B1513" s="67">
        <v>1315.0</v>
      </c>
      <c r="C1513" s="69" t="s">
        <v>4456</v>
      </c>
      <c r="D1513" s="50" t="s">
        <v>7169</v>
      </c>
      <c r="E1513" s="50" t="s">
        <v>9091</v>
      </c>
      <c r="F1513" s="50">
        <v>5.0</v>
      </c>
      <c r="G1513" s="11"/>
      <c r="I1513" t="str">
        <f t="array" ref="I1513">INDEX('Pre-transfer 2023 Points'!$D$16:$D$27,MATCH(1,MMULT(--('Pre-transfer 2023 Points'!$E$16:$L$27=D1513),TRANSPOSE(COLUMN('Pre-transfer 2023 Points'!$E$16:$L$27)^0)),0))</f>
        <v>#N/A</v>
      </c>
    </row>
    <row r="1514">
      <c r="A1514" s="50">
        <v>1513.0</v>
      </c>
      <c r="B1514" s="67">
        <v>886.0</v>
      </c>
      <c r="C1514" s="69" t="s">
        <v>5091</v>
      </c>
      <c r="D1514" s="50" t="s">
        <v>7875</v>
      </c>
      <c r="E1514" s="50" t="s">
        <v>8626</v>
      </c>
      <c r="F1514" s="50">
        <v>5.0</v>
      </c>
      <c r="G1514" s="11"/>
      <c r="I1514" t="str">
        <f t="array" ref="I1514">INDEX('Pre-transfer 2023 Points'!$D$16:$D$27,MATCH(1,MMULT(--('Pre-transfer 2023 Points'!$E$16:$L$27=D1514),TRANSPOSE(COLUMN('Pre-transfer 2023 Points'!$E$16:$L$27)^0)),0))</f>
        <v>#N/A</v>
      </c>
    </row>
    <row r="1515">
      <c r="A1515" s="50">
        <v>1514.0</v>
      </c>
      <c r="B1515" s="67"/>
      <c r="C1515" s="69" t="s">
        <v>5776</v>
      </c>
      <c r="D1515" s="50" t="s">
        <v>8069</v>
      </c>
      <c r="E1515" s="50" t="s">
        <v>1811</v>
      </c>
      <c r="F1515" s="50">
        <v>5.0</v>
      </c>
      <c r="G1515" s="11"/>
      <c r="I1515" t="str">
        <f t="array" ref="I1515">INDEX('Pre-transfer 2023 Points'!$D$16:$D$27,MATCH(1,MMULT(--('Pre-transfer 2023 Points'!$E$16:$L$27=D1515),TRANSPOSE(COLUMN('Pre-transfer 2023 Points'!$E$16:$L$27)^0)),0))</f>
        <v>#N/A</v>
      </c>
    </row>
    <row r="1516">
      <c r="A1516" s="50">
        <v>1515.0</v>
      </c>
      <c r="B1516" s="67"/>
      <c r="C1516" s="69" t="s">
        <v>5776</v>
      </c>
      <c r="D1516" s="50" t="s">
        <v>8070</v>
      </c>
      <c r="E1516" s="72"/>
      <c r="F1516" s="50">
        <v>5.0</v>
      </c>
      <c r="G1516" s="11"/>
      <c r="I1516" t="str">
        <f t="array" ref="I1516">INDEX('Pre-transfer 2023 Points'!$D$16:$D$27,MATCH(1,MMULT(--('Pre-transfer 2023 Points'!$E$16:$L$27=D1516),TRANSPOSE(COLUMN('Pre-transfer 2023 Points'!$E$16:$L$27)^0)),0))</f>
        <v>#N/A</v>
      </c>
    </row>
    <row r="1517">
      <c r="A1517" s="50">
        <v>1516.0</v>
      </c>
      <c r="B1517" s="86"/>
      <c r="C1517" s="69" t="s">
        <v>5776</v>
      </c>
      <c r="D1517" s="50" t="s">
        <v>7622</v>
      </c>
      <c r="E1517" s="50"/>
      <c r="F1517" s="50">
        <v>5.0</v>
      </c>
      <c r="G1517" s="11"/>
      <c r="I1517" t="str">
        <f t="array" ref="I1517">INDEX('Pre-transfer 2023 Points'!$D$16:$D$27,MATCH(1,MMULT(--('Pre-transfer 2023 Points'!$E$16:$L$27=D1517),TRANSPOSE(COLUMN('Pre-transfer 2023 Points'!$E$16:$L$27)^0)),0))</f>
        <v>#N/A</v>
      </c>
    </row>
    <row r="1518">
      <c r="A1518" s="50">
        <v>1517.0</v>
      </c>
      <c r="B1518" s="67">
        <v>1847.0</v>
      </c>
      <c r="C1518" s="69" t="s">
        <v>5655</v>
      </c>
      <c r="D1518" s="50" t="s">
        <v>7715</v>
      </c>
      <c r="E1518" s="50" t="s">
        <v>388</v>
      </c>
      <c r="F1518" s="50">
        <v>5.0</v>
      </c>
      <c r="G1518" s="11"/>
      <c r="I1518" t="str">
        <f t="array" ref="I1518">INDEX('Pre-transfer 2023 Points'!$D$16:$D$27,MATCH(1,MMULT(--('Pre-transfer 2023 Points'!$E$16:$L$27=D1518),TRANSPOSE(COLUMN('Pre-transfer 2023 Points'!$E$16:$L$27)^0)),0))</f>
        <v>#N/A</v>
      </c>
    </row>
    <row r="1519">
      <c r="A1519" s="50">
        <v>1518.0</v>
      </c>
      <c r="B1519" s="67">
        <v>540.0</v>
      </c>
      <c r="C1519" s="69" t="s">
        <v>9092</v>
      </c>
      <c r="D1519" s="50" t="s">
        <v>7314</v>
      </c>
      <c r="E1519" s="50" t="s">
        <v>249</v>
      </c>
      <c r="F1519" s="50">
        <v>5.0</v>
      </c>
      <c r="G1519" s="11"/>
      <c r="I1519" t="str">
        <f t="array" ref="I1519">INDEX('Pre-transfer 2023 Points'!$D$16:$D$27,MATCH(1,MMULT(--('Pre-transfer 2023 Points'!$E$16:$L$27=D1519),TRANSPOSE(COLUMN('Pre-transfer 2023 Points'!$E$16:$L$27)^0)),0))</f>
        <v>#N/A</v>
      </c>
    </row>
    <row r="1520">
      <c r="A1520" s="50">
        <v>1519.0</v>
      </c>
      <c r="B1520" s="86"/>
      <c r="C1520" s="69" t="s">
        <v>5776</v>
      </c>
      <c r="D1520" s="50" t="s">
        <v>8041</v>
      </c>
      <c r="E1520" s="50" t="s">
        <v>9073</v>
      </c>
      <c r="F1520" s="50">
        <v>5.0</v>
      </c>
      <c r="G1520" s="11"/>
      <c r="I1520" t="str">
        <f t="array" ref="I1520">INDEX('Pre-transfer 2023 Points'!$D$16:$D$27,MATCH(1,MMULT(--('Pre-transfer 2023 Points'!$E$16:$L$27=D1520),TRANSPOSE(COLUMN('Pre-transfer 2023 Points'!$E$16:$L$27)^0)),0))</f>
        <v>#N/A</v>
      </c>
    </row>
    <row r="1521">
      <c r="A1521" s="50">
        <v>1520.0</v>
      </c>
      <c r="B1521" s="67"/>
      <c r="C1521" s="69" t="s">
        <v>5776</v>
      </c>
      <c r="D1521" s="50" t="s">
        <v>7056</v>
      </c>
      <c r="E1521" s="50"/>
      <c r="F1521" s="50">
        <v>5.0</v>
      </c>
      <c r="G1521" s="11"/>
      <c r="I1521" t="str">
        <f t="array" ref="I1521">INDEX('Pre-transfer 2023 Points'!$D$16:$D$27,MATCH(1,MMULT(--('Pre-transfer 2023 Points'!$E$16:$L$27=D1521),TRANSPOSE(COLUMN('Pre-transfer 2023 Points'!$E$16:$L$27)^0)),0))</f>
        <v>#N/A</v>
      </c>
    </row>
    <row r="1522">
      <c r="A1522" s="50">
        <v>1521.0</v>
      </c>
      <c r="B1522" s="67">
        <v>1824.0</v>
      </c>
      <c r="C1522" s="69" t="s">
        <v>1355</v>
      </c>
      <c r="D1522" s="50" t="s">
        <v>8071</v>
      </c>
      <c r="E1522" s="50"/>
      <c r="F1522" s="50">
        <v>5.0</v>
      </c>
      <c r="G1522" s="11"/>
      <c r="I1522" t="str">
        <f t="array" ref="I1522">INDEX('Pre-transfer 2023 Points'!$D$16:$D$27,MATCH(1,MMULT(--('Pre-transfer 2023 Points'!$E$16:$L$27=D1522),TRANSPOSE(COLUMN('Pre-transfer 2023 Points'!$E$16:$L$27)^0)),0))</f>
        <v>#N/A</v>
      </c>
    </row>
    <row r="1523">
      <c r="A1523" s="50">
        <v>1522.0</v>
      </c>
      <c r="B1523" s="67">
        <v>898.0</v>
      </c>
      <c r="C1523" s="69" t="s">
        <v>5625</v>
      </c>
      <c r="D1523" s="50" t="s">
        <v>7658</v>
      </c>
      <c r="E1523" s="50" t="s">
        <v>4314</v>
      </c>
      <c r="F1523" s="50">
        <v>5.0</v>
      </c>
      <c r="G1523" s="11"/>
      <c r="I1523" t="str">
        <f t="array" ref="I1523">INDEX('Pre-transfer 2023 Points'!$D$16:$D$27,MATCH(1,MMULT(--('Pre-transfer 2023 Points'!$E$16:$L$27=D1523),TRANSPOSE(COLUMN('Pre-transfer 2023 Points'!$E$16:$L$27)^0)),0))</f>
        <v>#N/A</v>
      </c>
    </row>
    <row r="1524">
      <c r="A1524" s="50">
        <v>1523.0</v>
      </c>
      <c r="B1524" s="67"/>
      <c r="C1524" s="68" t="s">
        <v>5776</v>
      </c>
      <c r="D1524" s="50" t="s">
        <v>8072</v>
      </c>
      <c r="E1524" s="50" t="s">
        <v>8737</v>
      </c>
      <c r="F1524" s="50">
        <v>5.0</v>
      </c>
      <c r="G1524" s="11"/>
      <c r="I1524" t="str">
        <f t="array" ref="I1524">INDEX('Pre-transfer 2023 Points'!$D$16:$D$27,MATCH(1,MMULT(--('Pre-transfer 2023 Points'!$E$16:$L$27=D1524),TRANSPOSE(COLUMN('Pre-transfer 2023 Points'!$E$16:$L$27)^0)),0))</f>
        <v>#N/A</v>
      </c>
    </row>
    <row r="1525">
      <c r="A1525" s="50">
        <v>1524.0</v>
      </c>
      <c r="B1525" s="67">
        <v>455.0</v>
      </c>
      <c r="C1525" s="69" t="s">
        <v>9093</v>
      </c>
      <c r="D1525" s="50" t="s">
        <v>6497</v>
      </c>
      <c r="E1525" s="50"/>
      <c r="F1525" s="50">
        <v>5.0</v>
      </c>
      <c r="G1525" s="11"/>
      <c r="I1525" t="str">
        <f t="array" ref="I1525">INDEX('Pre-transfer 2023 Points'!$D$16:$D$27,MATCH(1,MMULT(--('Pre-transfer 2023 Points'!$E$16:$L$27=D1525),TRANSPOSE(COLUMN('Pre-transfer 2023 Points'!$E$16:$L$27)^0)),0))</f>
        <v>#N/A</v>
      </c>
    </row>
    <row r="1526">
      <c r="A1526" s="50">
        <v>1525.0</v>
      </c>
      <c r="B1526" s="67">
        <v>1704.0</v>
      </c>
      <c r="C1526" s="69" t="s">
        <v>558</v>
      </c>
      <c r="D1526" s="50" t="s">
        <v>7637</v>
      </c>
      <c r="E1526" s="50" t="s">
        <v>8723</v>
      </c>
      <c r="F1526" s="50">
        <v>5.0</v>
      </c>
      <c r="G1526" s="11"/>
      <c r="I1526" t="str">
        <f t="array" ref="I1526">INDEX('Pre-transfer 2023 Points'!$D$16:$D$27,MATCH(1,MMULT(--('Pre-transfer 2023 Points'!$E$16:$L$27=D1526),TRANSPOSE(COLUMN('Pre-transfer 2023 Points'!$E$16:$L$27)^0)),0))</f>
        <v>#N/A</v>
      </c>
    </row>
    <row r="1527">
      <c r="A1527" s="50">
        <v>1526.0</v>
      </c>
      <c r="B1527" s="67">
        <v>2301.0</v>
      </c>
      <c r="C1527" s="69" t="s">
        <v>4852</v>
      </c>
      <c r="D1527" s="50" t="s">
        <v>8055</v>
      </c>
      <c r="E1527" s="50" t="s">
        <v>8689</v>
      </c>
      <c r="F1527" s="50">
        <v>5.0</v>
      </c>
      <c r="G1527" s="11"/>
      <c r="I1527" t="str">
        <f t="array" ref="I1527">INDEX('Pre-transfer 2023 Points'!$D$16:$D$27,MATCH(1,MMULT(--('Pre-transfer 2023 Points'!$E$16:$L$27=D1527),TRANSPOSE(COLUMN('Pre-transfer 2023 Points'!$E$16:$L$27)^0)),0))</f>
        <v>#N/A</v>
      </c>
    </row>
    <row r="1528">
      <c r="A1528" s="50">
        <v>1527.0</v>
      </c>
      <c r="B1528" s="67">
        <v>794.0</v>
      </c>
      <c r="C1528" s="69" t="s">
        <v>4877</v>
      </c>
      <c r="D1528" s="50" t="s">
        <v>7001</v>
      </c>
      <c r="E1528" s="50" t="s">
        <v>4326</v>
      </c>
      <c r="F1528" s="50">
        <v>5.0</v>
      </c>
      <c r="G1528" s="11"/>
      <c r="I1528" t="str">
        <f t="array" ref="I1528">INDEX('Pre-transfer 2023 Points'!$D$16:$D$27,MATCH(1,MMULT(--('Pre-transfer 2023 Points'!$E$16:$L$27=D1528),TRANSPOSE(COLUMN('Pre-transfer 2023 Points'!$E$16:$L$27)^0)),0))</f>
        <v>#N/A</v>
      </c>
    </row>
    <row r="1529">
      <c r="A1529" s="49">
        <v>1528.0</v>
      </c>
      <c r="B1529" s="87"/>
      <c r="C1529" s="66" t="s">
        <v>5776</v>
      </c>
      <c r="D1529" s="49" t="s">
        <v>7814</v>
      </c>
      <c r="E1529" s="49" t="s">
        <v>8598</v>
      </c>
      <c r="F1529" s="49">
        <v>5.0</v>
      </c>
      <c r="G1529" s="11"/>
      <c r="I1529" t="str">
        <f t="array" ref="I1529">INDEX('Pre-transfer 2023 Points'!$D$16:$D$27,MATCH(1,MMULT(--('Pre-transfer 2023 Points'!$E$16:$L$27=D1529),TRANSPOSE(COLUMN('Pre-transfer 2023 Points'!$E$16:$L$27)^0)),0))</f>
        <v>#N/A</v>
      </c>
    </row>
    <row r="1530">
      <c r="A1530" s="50">
        <v>1529.0</v>
      </c>
      <c r="B1530" s="50">
        <v>1830.0</v>
      </c>
      <c r="C1530" s="50" t="s">
        <v>1130</v>
      </c>
      <c r="D1530" s="50" t="s">
        <v>8045</v>
      </c>
      <c r="E1530" s="50" t="s">
        <v>465</v>
      </c>
      <c r="F1530" s="50">
        <v>5.0</v>
      </c>
      <c r="G1530" s="11"/>
      <c r="I1530" t="str">
        <f t="array" ref="I1530">INDEX('Pre-transfer 2023 Points'!$D$16:$D$27,MATCH(1,MMULT(--('Pre-transfer 2023 Points'!$E$16:$L$27=D1530),TRANSPOSE(COLUMN('Pre-transfer 2023 Points'!$E$16:$L$27)^0)),0))</f>
        <v>#N/A</v>
      </c>
    </row>
    <row r="1531">
      <c r="A1531" s="50">
        <v>1530.0</v>
      </c>
      <c r="B1531" s="50">
        <v>278.0</v>
      </c>
      <c r="C1531" s="70" t="s">
        <v>9094</v>
      </c>
      <c r="D1531" s="50" t="s">
        <v>6780</v>
      </c>
      <c r="E1531" s="50" t="s">
        <v>8592</v>
      </c>
      <c r="F1531" s="50">
        <v>5.0</v>
      </c>
      <c r="G1531" s="11"/>
      <c r="I1531" t="str">
        <f t="array" ref="I1531">INDEX('Pre-transfer 2023 Points'!$D$16:$D$27,MATCH(1,MMULT(--('Pre-transfer 2023 Points'!$E$16:$L$27=D1531),TRANSPOSE(COLUMN('Pre-transfer 2023 Points'!$E$16:$L$27)^0)),0))</f>
        <v>#N/A</v>
      </c>
    </row>
    <row r="1532">
      <c r="A1532" s="50">
        <v>1531.0</v>
      </c>
      <c r="B1532" s="50">
        <v>1429.0</v>
      </c>
      <c r="C1532" s="50" t="s">
        <v>4358</v>
      </c>
      <c r="D1532" s="50" t="s">
        <v>8066</v>
      </c>
      <c r="E1532" s="50" t="s">
        <v>1751</v>
      </c>
      <c r="F1532" s="50">
        <v>5.0</v>
      </c>
      <c r="G1532" s="11"/>
      <c r="I1532" t="str">
        <f t="array" ref="I1532">INDEX('Pre-transfer 2023 Points'!$D$16:$D$27,MATCH(1,MMULT(--('Pre-transfer 2023 Points'!$E$16:$L$27=D1532),TRANSPOSE(COLUMN('Pre-transfer 2023 Points'!$E$16:$L$27)^0)),0))</f>
        <v>#N/A</v>
      </c>
    </row>
    <row r="1533">
      <c r="A1533" s="50">
        <v>1532.0</v>
      </c>
      <c r="B1533" s="50">
        <v>804.0</v>
      </c>
      <c r="C1533" s="50" t="s">
        <v>9068</v>
      </c>
      <c r="D1533" s="50" t="s">
        <v>7483</v>
      </c>
      <c r="E1533" s="50" t="s">
        <v>5194</v>
      </c>
      <c r="F1533" s="50">
        <v>5.0</v>
      </c>
      <c r="G1533" s="11"/>
      <c r="I1533" t="str">
        <f t="array" ref="I1533">INDEX('Pre-transfer 2023 Points'!$D$16:$D$27,MATCH(1,MMULT(--('Pre-transfer 2023 Points'!$E$16:$L$27=D1533),TRANSPOSE(COLUMN('Pre-transfer 2023 Points'!$E$16:$L$27)^0)),0))</f>
        <v>#N/A</v>
      </c>
    </row>
    <row r="1534">
      <c r="A1534" s="50">
        <v>1533.0</v>
      </c>
      <c r="B1534" s="50"/>
      <c r="C1534" s="70" t="s">
        <v>5776</v>
      </c>
      <c r="D1534" s="50" t="s">
        <v>8073</v>
      </c>
      <c r="E1534" s="72"/>
      <c r="F1534" s="50">
        <v>5.0</v>
      </c>
      <c r="G1534" s="11"/>
      <c r="I1534" t="str">
        <f t="array" ref="I1534">INDEX('Pre-transfer 2023 Points'!$D$16:$D$27,MATCH(1,MMULT(--('Pre-transfer 2023 Points'!$E$16:$L$27=D1534),TRANSPOSE(COLUMN('Pre-transfer 2023 Points'!$E$16:$L$27)^0)),0))</f>
        <v>#N/A</v>
      </c>
    </row>
    <row r="1535">
      <c r="A1535" s="50">
        <v>1534.0</v>
      </c>
      <c r="B1535" s="50">
        <v>1976.0</v>
      </c>
      <c r="C1535" s="50" t="s">
        <v>5767</v>
      </c>
      <c r="D1535" s="50" t="s">
        <v>8052</v>
      </c>
      <c r="E1535" s="50" t="s">
        <v>4696</v>
      </c>
      <c r="F1535" s="50">
        <v>5.0</v>
      </c>
      <c r="G1535" s="11"/>
      <c r="I1535" t="str">
        <f t="array" ref="I1535">INDEX('Pre-transfer 2023 Points'!$D$16:$D$27,MATCH(1,MMULT(--('Pre-transfer 2023 Points'!$E$16:$L$27=D1535),TRANSPOSE(COLUMN('Pre-transfer 2023 Points'!$E$16:$L$27)^0)),0))</f>
        <v>#N/A</v>
      </c>
    </row>
    <row r="1536">
      <c r="A1536" s="50">
        <v>1535.0</v>
      </c>
      <c r="B1536" s="50"/>
      <c r="C1536" s="70" t="s">
        <v>5776</v>
      </c>
      <c r="D1536" s="50" t="s">
        <v>8111</v>
      </c>
      <c r="E1536" s="50" t="s">
        <v>8900</v>
      </c>
      <c r="F1536" s="50">
        <v>4.0</v>
      </c>
      <c r="G1536" s="11"/>
      <c r="I1536" t="str">
        <f t="array" ref="I1536">INDEX('Pre-transfer 2023 Points'!$D$16:$D$27,MATCH(1,MMULT(--('Pre-transfer 2023 Points'!$E$16:$L$27=D1536),TRANSPOSE(COLUMN('Pre-transfer 2023 Points'!$E$16:$L$27)^0)),0))</f>
        <v>#N/A</v>
      </c>
    </row>
    <row r="1537">
      <c r="A1537" s="50">
        <v>1536.0</v>
      </c>
      <c r="B1537" s="50">
        <v>1136.0</v>
      </c>
      <c r="C1537" s="70" t="s">
        <v>5867</v>
      </c>
      <c r="D1537" s="50" t="s">
        <v>7178</v>
      </c>
      <c r="E1537" s="50" t="s">
        <v>8654</v>
      </c>
      <c r="F1537" s="50">
        <v>4.0</v>
      </c>
      <c r="G1537" s="11"/>
      <c r="I1537" t="str">
        <f t="array" ref="I1537">INDEX('Pre-transfer 2023 Points'!$D$16:$D$27,MATCH(1,MMULT(--('Pre-transfer 2023 Points'!$E$16:$L$27=D1537),TRANSPOSE(COLUMN('Pre-transfer 2023 Points'!$E$16:$L$27)^0)),0))</f>
        <v>#N/A</v>
      </c>
    </row>
    <row r="1538">
      <c r="A1538" s="50">
        <v>1537.0</v>
      </c>
      <c r="B1538" s="50">
        <v>1295.0</v>
      </c>
      <c r="C1538" s="50" t="s">
        <v>4645</v>
      </c>
      <c r="D1538" s="50" t="s">
        <v>7582</v>
      </c>
      <c r="E1538" s="50" t="s">
        <v>5775</v>
      </c>
      <c r="F1538" s="50">
        <v>4.0</v>
      </c>
      <c r="G1538" s="11"/>
      <c r="I1538" t="str">
        <f t="array" ref="I1538">INDEX('Pre-transfer 2023 Points'!$D$16:$D$27,MATCH(1,MMULT(--('Pre-transfer 2023 Points'!$E$16:$L$27=D1538),TRANSPOSE(COLUMN('Pre-transfer 2023 Points'!$E$16:$L$27)^0)),0))</f>
        <v>#N/A</v>
      </c>
    </row>
    <row r="1539">
      <c r="A1539" s="50">
        <v>1538.0</v>
      </c>
      <c r="B1539" s="50"/>
      <c r="C1539" s="71" t="s">
        <v>5776</v>
      </c>
      <c r="D1539" s="50" t="s">
        <v>8135</v>
      </c>
      <c r="E1539" s="50"/>
      <c r="F1539" s="50">
        <v>4.0</v>
      </c>
      <c r="G1539" s="11"/>
      <c r="I1539" t="str">
        <f t="array" ref="I1539">INDEX('Pre-transfer 2023 Points'!$D$16:$D$27,MATCH(1,MMULT(--('Pre-transfer 2023 Points'!$E$16:$L$27=D1539),TRANSPOSE(COLUMN('Pre-transfer 2023 Points'!$E$16:$L$27)^0)),0))</f>
        <v>#N/A</v>
      </c>
    </row>
    <row r="1540">
      <c r="A1540" s="50">
        <v>1539.0</v>
      </c>
      <c r="B1540" s="50">
        <v>969.0</v>
      </c>
      <c r="C1540" s="50" t="s">
        <v>1412</v>
      </c>
      <c r="D1540" s="50" t="s">
        <v>8123</v>
      </c>
      <c r="E1540" s="50" t="s">
        <v>5932</v>
      </c>
      <c r="F1540" s="50">
        <v>4.0</v>
      </c>
      <c r="G1540" s="11"/>
      <c r="I1540" t="str">
        <f t="array" ref="I1540">INDEX('Pre-transfer 2023 Points'!$D$16:$D$27,MATCH(1,MMULT(--('Pre-transfer 2023 Points'!$E$16:$L$27=D1540),TRANSPOSE(COLUMN('Pre-transfer 2023 Points'!$E$16:$L$27)^0)),0))</f>
        <v>#N/A</v>
      </c>
    </row>
    <row r="1541">
      <c r="A1541" s="50">
        <v>1540.0</v>
      </c>
      <c r="B1541" s="50"/>
      <c r="C1541" s="70" t="s">
        <v>5776</v>
      </c>
      <c r="D1541" s="50" t="s">
        <v>8151</v>
      </c>
      <c r="E1541" s="50" t="s">
        <v>976</v>
      </c>
      <c r="F1541" s="50">
        <v>4.0</v>
      </c>
      <c r="G1541" s="11"/>
      <c r="I1541" t="str">
        <f t="array" ref="I1541">INDEX('Pre-transfer 2023 Points'!$D$16:$D$27,MATCH(1,MMULT(--('Pre-transfer 2023 Points'!$E$16:$L$27=D1541),TRANSPOSE(COLUMN('Pre-transfer 2023 Points'!$E$16:$L$27)^0)),0))</f>
        <v>#N/A</v>
      </c>
    </row>
    <row r="1542">
      <c r="A1542" s="50">
        <v>1541.0</v>
      </c>
      <c r="B1542" s="50"/>
      <c r="C1542" s="71" t="s">
        <v>5776</v>
      </c>
      <c r="D1542" s="50" t="s">
        <v>8132</v>
      </c>
      <c r="E1542" s="50" t="s">
        <v>6062</v>
      </c>
      <c r="F1542" s="50">
        <v>4.0</v>
      </c>
      <c r="G1542" s="11"/>
      <c r="I1542" t="str">
        <f t="array" ref="I1542">INDEX('Pre-transfer 2023 Points'!$D$16:$D$27,MATCH(1,MMULT(--('Pre-transfer 2023 Points'!$E$16:$L$27=D1542),TRANSPOSE(COLUMN('Pre-transfer 2023 Points'!$E$16:$L$27)^0)),0))</f>
        <v>#N/A</v>
      </c>
    </row>
    <row r="1543">
      <c r="A1543" s="50">
        <v>1542.0</v>
      </c>
      <c r="B1543" s="50"/>
      <c r="C1543" s="71" t="s">
        <v>5776</v>
      </c>
      <c r="D1543" s="50" t="s">
        <v>7657</v>
      </c>
      <c r="E1543" s="50" t="s">
        <v>5888</v>
      </c>
      <c r="F1543" s="50">
        <v>4.0</v>
      </c>
      <c r="G1543" s="11"/>
      <c r="I1543" t="str">
        <f t="array" ref="I1543">INDEX('Pre-transfer 2023 Points'!$D$16:$D$27,MATCH(1,MMULT(--('Pre-transfer 2023 Points'!$E$16:$L$27=D1543),TRANSPOSE(COLUMN('Pre-transfer 2023 Points'!$E$16:$L$27)^0)),0))</f>
        <v>#N/A</v>
      </c>
    </row>
    <row r="1544">
      <c r="A1544" s="50">
        <v>1543.0</v>
      </c>
      <c r="B1544" s="50">
        <v>2340.0</v>
      </c>
      <c r="C1544" s="71" t="s">
        <v>4502</v>
      </c>
      <c r="D1544" s="50" t="s">
        <v>8141</v>
      </c>
      <c r="E1544" s="50" t="s">
        <v>5857</v>
      </c>
      <c r="F1544" s="50">
        <v>4.0</v>
      </c>
      <c r="G1544" s="11"/>
      <c r="I1544" t="str">
        <f t="array" ref="I1544">INDEX('Pre-transfer 2023 Points'!$D$16:$D$27,MATCH(1,MMULT(--('Pre-transfer 2023 Points'!$E$16:$L$27=D1544),TRANSPOSE(COLUMN('Pre-transfer 2023 Points'!$E$16:$L$27)^0)),0))</f>
        <v>#N/A</v>
      </c>
    </row>
    <row r="1545">
      <c r="A1545" s="50">
        <v>1544.0</v>
      </c>
      <c r="B1545" s="50"/>
      <c r="C1545" s="50" t="s">
        <v>5776</v>
      </c>
      <c r="D1545" s="50" t="s">
        <v>8149</v>
      </c>
      <c r="E1545" s="50" t="s">
        <v>4608</v>
      </c>
      <c r="F1545" s="50">
        <v>4.0</v>
      </c>
      <c r="G1545" s="11"/>
      <c r="I1545" t="str">
        <f t="array" ref="I1545">INDEX('Pre-transfer 2023 Points'!$D$16:$D$27,MATCH(1,MMULT(--('Pre-transfer 2023 Points'!$E$16:$L$27=D1545),TRANSPOSE(COLUMN('Pre-transfer 2023 Points'!$E$16:$L$27)^0)),0))</f>
        <v>#N/A</v>
      </c>
    </row>
    <row r="1546">
      <c r="A1546" s="50">
        <v>1545.0</v>
      </c>
      <c r="B1546" s="50">
        <v>2166.0</v>
      </c>
      <c r="C1546" s="50" t="s">
        <v>1235</v>
      </c>
      <c r="D1546" s="50" t="s">
        <v>8152</v>
      </c>
      <c r="E1546" s="50" t="s">
        <v>976</v>
      </c>
      <c r="F1546" s="50">
        <v>4.0</v>
      </c>
      <c r="G1546" s="11"/>
      <c r="I1546" t="str">
        <f t="array" ref="I1546">INDEX('Pre-transfer 2023 Points'!$D$16:$D$27,MATCH(1,MMULT(--('Pre-transfer 2023 Points'!$E$16:$L$27=D1546),TRANSPOSE(COLUMN('Pre-transfer 2023 Points'!$E$16:$L$27)^0)),0))</f>
        <v>#N/A</v>
      </c>
    </row>
    <row r="1547">
      <c r="A1547" s="50">
        <v>1546.0</v>
      </c>
      <c r="B1547" s="50"/>
      <c r="C1547" s="70" t="s">
        <v>5776</v>
      </c>
      <c r="D1547" s="50" t="s">
        <v>8145</v>
      </c>
      <c r="E1547" s="50" t="s">
        <v>4756</v>
      </c>
      <c r="F1547" s="50">
        <v>4.0</v>
      </c>
      <c r="G1547" s="11"/>
      <c r="I1547" t="str">
        <f t="array" ref="I1547">INDEX('Pre-transfer 2023 Points'!$D$16:$D$27,MATCH(1,MMULT(--('Pre-transfer 2023 Points'!$E$16:$L$27=D1547),TRANSPOSE(COLUMN('Pre-transfer 2023 Points'!$E$16:$L$27)^0)),0))</f>
        <v>#N/A</v>
      </c>
    </row>
    <row r="1548">
      <c r="A1548" s="50">
        <v>1547.0</v>
      </c>
      <c r="B1548" s="50"/>
      <c r="C1548" s="71" t="s">
        <v>5776</v>
      </c>
      <c r="D1548" s="50" t="s">
        <v>8125</v>
      </c>
      <c r="E1548" s="50"/>
      <c r="F1548" s="50">
        <v>4.0</v>
      </c>
      <c r="G1548" s="11"/>
      <c r="I1548" t="str">
        <f t="array" ref="I1548">INDEX('Pre-transfer 2023 Points'!$D$16:$D$27,MATCH(1,MMULT(--('Pre-transfer 2023 Points'!$E$16:$L$27=D1548),TRANSPOSE(COLUMN('Pre-transfer 2023 Points'!$E$16:$L$27)^0)),0))</f>
        <v>#N/A</v>
      </c>
    </row>
    <row r="1549">
      <c r="A1549" s="50">
        <v>1548.0</v>
      </c>
      <c r="B1549" s="50"/>
      <c r="C1549" s="70" t="s">
        <v>5776</v>
      </c>
      <c r="D1549" s="50" t="s">
        <v>8161</v>
      </c>
      <c r="E1549" s="50"/>
      <c r="F1549" s="50">
        <v>4.0</v>
      </c>
      <c r="G1549" s="11"/>
      <c r="I1549" t="str">
        <f t="array" ref="I1549">INDEX('Pre-transfer 2023 Points'!$D$16:$D$27,MATCH(1,MMULT(--('Pre-transfer 2023 Points'!$E$16:$L$27=D1549),TRANSPOSE(COLUMN('Pre-transfer 2023 Points'!$E$16:$L$27)^0)),0))</f>
        <v>#N/A</v>
      </c>
    </row>
    <row r="1550">
      <c r="A1550" s="50">
        <v>1549.0</v>
      </c>
      <c r="B1550" s="50"/>
      <c r="C1550" s="50" t="s">
        <v>5776</v>
      </c>
      <c r="D1550" s="50" t="s">
        <v>7479</v>
      </c>
      <c r="E1550" s="50" t="s">
        <v>6062</v>
      </c>
      <c r="F1550" s="50">
        <v>4.0</v>
      </c>
      <c r="G1550" s="11"/>
      <c r="I1550" t="str">
        <f t="array" ref="I1550">INDEX('Pre-transfer 2023 Points'!$D$16:$D$27,MATCH(1,MMULT(--('Pre-transfer 2023 Points'!$E$16:$L$27=D1550),TRANSPOSE(COLUMN('Pre-transfer 2023 Points'!$E$16:$L$27)^0)),0))</f>
        <v>#N/A</v>
      </c>
    </row>
    <row r="1551">
      <c r="A1551" s="50">
        <v>1550.0</v>
      </c>
      <c r="B1551" s="50"/>
      <c r="C1551" s="70" t="s">
        <v>5776</v>
      </c>
      <c r="D1551" s="50" t="s">
        <v>8464</v>
      </c>
      <c r="E1551" s="50"/>
      <c r="F1551" s="50">
        <v>4.0</v>
      </c>
      <c r="G1551" s="11"/>
      <c r="I1551" t="str">
        <f t="array" ref="I1551">INDEX('Pre-transfer 2023 Points'!$D$16:$D$27,MATCH(1,MMULT(--('Pre-transfer 2023 Points'!$E$16:$L$27=D1551),TRANSPOSE(COLUMN('Pre-transfer 2023 Points'!$E$16:$L$27)^0)),0))</f>
        <v>#N/A</v>
      </c>
    </row>
    <row r="1552">
      <c r="A1552" s="50">
        <v>1551.0</v>
      </c>
      <c r="B1552" s="50"/>
      <c r="C1552" s="50" t="s">
        <v>5776</v>
      </c>
      <c r="D1552" s="50" t="s">
        <v>7993</v>
      </c>
      <c r="E1552" s="50" t="s">
        <v>6062</v>
      </c>
      <c r="F1552" s="50">
        <v>4.0</v>
      </c>
      <c r="G1552" s="11"/>
      <c r="I1552" t="str">
        <f t="array" ref="I1552">INDEX('Pre-transfer 2023 Points'!$D$16:$D$27,MATCH(1,MMULT(--('Pre-transfer 2023 Points'!$E$16:$L$27=D1552),TRANSPOSE(COLUMN('Pre-transfer 2023 Points'!$E$16:$L$27)^0)),0))</f>
        <v>#N/A</v>
      </c>
    </row>
    <row r="1553">
      <c r="A1553" s="50">
        <v>1552.0</v>
      </c>
      <c r="B1553" s="72"/>
      <c r="C1553" s="70" t="s">
        <v>5776</v>
      </c>
      <c r="D1553" s="50" t="s">
        <v>7398</v>
      </c>
      <c r="E1553" s="50" t="s">
        <v>5822</v>
      </c>
      <c r="F1553" s="50">
        <v>4.0</v>
      </c>
      <c r="G1553" s="11"/>
      <c r="I1553" t="str">
        <f t="array" ref="I1553">INDEX('Pre-transfer 2023 Points'!$D$16:$D$27,MATCH(1,MMULT(--('Pre-transfer 2023 Points'!$E$16:$L$27=D1553),TRANSPOSE(COLUMN('Pre-transfer 2023 Points'!$E$16:$L$27)^0)),0))</f>
        <v>#N/A</v>
      </c>
    </row>
    <row r="1554">
      <c r="A1554" s="50">
        <v>1553.0</v>
      </c>
      <c r="B1554" s="50"/>
      <c r="C1554" s="50" t="s">
        <v>5776</v>
      </c>
      <c r="D1554" s="50" t="s">
        <v>7825</v>
      </c>
      <c r="E1554" s="50" t="s">
        <v>5077</v>
      </c>
      <c r="F1554" s="50">
        <v>4.0</v>
      </c>
      <c r="G1554" s="11"/>
      <c r="I1554" t="str">
        <f t="array" ref="I1554">INDEX('Pre-transfer 2023 Points'!$D$16:$D$27,MATCH(1,MMULT(--('Pre-transfer 2023 Points'!$E$16:$L$27=D1554),TRANSPOSE(COLUMN('Pre-transfer 2023 Points'!$E$16:$L$27)^0)),0))</f>
        <v>#N/A</v>
      </c>
    </row>
    <row r="1555">
      <c r="A1555" s="50">
        <v>1554.0</v>
      </c>
      <c r="B1555" s="50">
        <v>1891.0</v>
      </c>
      <c r="C1555" s="70" t="s">
        <v>4845</v>
      </c>
      <c r="D1555" s="50" t="s">
        <v>8143</v>
      </c>
      <c r="E1555" s="50" t="s">
        <v>5857</v>
      </c>
      <c r="F1555" s="50">
        <v>4.0</v>
      </c>
      <c r="G1555" s="11"/>
      <c r="I1555" t="str">
        <f t="array" ref="I1555">INDEX('Pre-transfer 2023 Points'!$D$16:$D$27,MATCH(1,MMULT(--('Pre-transfer 2023 Points'!$E$16:$L$27=D1555),TRANSPOSE(COLUMN('Pre-transfer 2023 Points'!$E$16:$L$27)^0)),0))</f>
        <v>#N/A</v>
      </c>
    </row>
    <row r="1556">
      <c r="A1556" s="50">
        <v>1555.0</v>
      </c>
      <c r="B1556" s="72"/>
      <c r="C1556" s="50" t="s">
        <v>5776</v>
      </c>
      <c r="D1556" s="50" t="s">
        <v>8106</v>
      </c>
      <c r="E1556" s="72"/>
      <c r="F1556" s="50">
        <v>4.0</v>
      </c>
      <c r="G1556" s="11"/>
      <c r="I1556" t="str">
        <f t="array" ref="I1556">INDEX('Pre-transfer 2023 Points'!$D$16:$D$27,MATCH(1,MMULT(--('Pre-transfer 2023 Points'!$E$16:$L$27=D1556),TRANSPOSE(COLUMN('Pre-transfer 2023 Points'!$E$16:$L$27)^0)),0))</f>
        <v>#N/A</v>
      </c>
    </row>
    <row r="1557">
      <c r="A1557" s="50">
        <v>1556.0</v>
      </c>
      <c r="B1557" s="72"/>
      <c r="C1557" s="50" t="s">
        <v>5776</v>
      </c>
      <c r="D1557" s="50" t="s">
        <v>8109</v>
      </c>
      <c r="E1557" s="50"/>
      <c r="F1557" s="50">
        <v>4.0</v>
      </c>
      <c r="G1557" s="11"/>
      <c r="I1557" t="str">
        <f t="array" ref="I1557">INDEX('Pre-transfer 2023 Points'!$D$16:$D$27,MATCH(1,MMULT(--('Pre-transfer 2023 Points'!$E$16:$L$27=D1557),TRANSPOSE(COLUMN('Pre-transfer 2023 Points'!$E$16:$L$27)^0)),0))</f>
        <v>#N/A</v>
      </c>
    </row>
    <row r="1558">
      <c r="A1558" s="50">
        <v>1557.0</v>
      </c>
      <c r="B1558" s="50">
        <v>1140.0</v>
      </c>
      <c r="C1558" s="50" t="s">
        <v>1079</v>
      </c>
      <c r="D1558" s="50" t="s">
        <v>8114</v>
      </c>
      <c r="E1558" s="50" t="s">
        <v>8668</v>
      </c>
      <c r="F1558" s="50">
        <v>4.0</v>
      </c>
      <c r="G1558" s="11"/>
      <c r="I1558" t="str">
        <f t="array" ref="I1558">INDEX('Pre-transfer 2023 Points'!$D$16:$D$27,MATCH(1,MMULT(--('Pre-transfer 2023 Points'!$E$16:$L$27=D1558),TRANSPOSE(COLUMN('Pre-transfer 2023 Points'!$E$16:$L$27)^0)),0))</f>
        <v>#N/A</v>
      </c>
    </row>
    <row r="1559">
      <c r="A1559" s="50">
        <v>1558.0</v>
      </c>
      <c r="B1559" s="50">
        <v>681.0</v>
      </c>
      <c r="C1559" s="50" t="s">
        <v>9095</v>
      </c>
      <c r="D1559" s="50" t="s">
        <v>8127</v>
      </c>
      <c r="E1559" s="50" t="s">
        <v>8668</v>
      </c>
      <c r="F1559" s="50">
        <v>4.0</v>
      </c>
      <c r="G1559" s="11"/>
      <c r="I1559" t="str">
        <f t="array" ref="I1559">INDEX('Pre-transfer 2023 Points'!$D$16:$D$27,MATCH(1,MMULT(--('Pre-transfer 2023 Points'!$E$16:$L$27=D1559),TRANSPOSE(COLUMN('Pre-transfer 2023 Points'!$E$16:$L$27)^0)),0))</f>
        <v>#N/A</v>
      </c>
    </row>
    <row r="1560">
      <c r="A1560" s="50">
        <v>1559.0</v>
      </c>
      <c r="B1560" s="72"/>
      <c r="C1560" s="50" t="s">
        <v>5776</v>
      </c>
      <c r="D1560" s="50" t="s">
        <v>8117</v>
      </c>
      <c r="E1560" s="50"/>
      <c r="F1560" s="50">
        <v>4.0</v>
      </c>
      <c r="G1560" s="11"/>
      <c r="I1560" t="str">
        <f t="array" ref="I1560">INDEX('Pre-transfer 2023 Points'!$D$16:$D$27,MATCH(1,MMULT(--('Pre-transfer 2023 Points'!$E$16:$L$27=D1560),TRANSPOSE(COLUMN('Pre-transfer 2023 Points'!$E$16:$L$27)^0)),0))</f>
        <v>#N/A</v>
      </c>
    </row>
    <row r="1561">
      <c r="A1561" s="50">
        <v>1560.0</v>
      </c>
      <c r="B1561" s="50"/>
      <c r="C1561" s="71" t="s">
        <v>5776</v>
      </c>
      <c r="D1561" s="50" t="s">
        <v>8121</v>
      </c>
      <c r="E1561" s="50" t="s">
        <v>5816</v>
      </c>
      <c r="F1561" s="50">
        <v>4.0</v>
      </c>
      <c r="G1561" s="11"/>
      <c r="I1561" t="str">
        <f t="array" ref="I1561">INDEX('Pre-transfer 2023 Points'!$D$16:$D$27,MATCH(1,MMULT(--('Pre-transfer 2023 Points'!$E$16:$L$27=D1561),TRANSPOSE(COLUMN('Pre-transfer 2023 Points'!$E$16:$L$27)^0)),0))</f>
        <v>#N/A</v>
      </c>
    </row>
    <row r="1562">
      <c r="A1562" s="50">
        <v>1561.0</v>
      </c>
      <c r="B1562" s="50">
        <v>1172.0</v>
      </c>
      <c r="C1562" s="50" t="s">
        <v>5461</v>
      </c>
      <c r="D1562" s="50" t="s">
        <v>7826</v>
      </c>
      <c r="E1562" s="50" t="s">
        <v>9055</v>
      </c>
      <c r="F1562" s="50">
        <v>4.0</v>
      </c>
      <c r="G1562" s="11"/>
      <c r="I1562" t="str">
        <f t="array" ref="I1562">INDEX('Pre-transfer 2023 Points'!$D$16:$D$27,MATCH(1,MMULT(--('Pre-transfer 2023 Points'!$E$16:$L$27=D1562),TRANSPOSE(COLUMN('Pre-transfer 2023 Points'!$E$16:$L$27)^0)),0))</f>
        <v>#N/A</v>
      </c>
    </row>
    <row r="1563">
      <c r="A1563" s="50">
        <v>1562.0</v>
      </c>
      <c r="B1563" s="50">
        <v>945.0</v>
      </c>
      <c r="C1563" s="50" t="s">
        <v>9096</v>
      </c>
      <c r="D1563" s="50" t="s">
        <v>8128</v>
      </c>
      <c r="E1563" s="50" t="s">
        <v>8600</v>
      </c>
      <c r="F1563" s="50">
        <v>4.0</v>
      </c>
      <c r="G1563" s="11"/>
      <c r="I1563" t="str">
        <f t="array" ref="I1563">INDEX('Pre-transfer 2023 Points'!$D$16:$D$27,MATCH(1,MMULT(--('Pre-transfer 2023 Points'!$E$16:$L$27=D1563),TRANSPOSE(COLUMN('Pre-transfer 2023 Points'!$E$16:$L$27)^0)),0))</f>
        <v>#N/A</v>
      </c>
    </row>
    <row r="1564">
      <c r="A1564" s="50">
        <v>1563.0</v>
      </c>
      <c r="B1564" s="50"/>
      <c r="C1564" s="50" t="s">
        <v>5776</v>
      </c>
      <c r="D1564" s="50" t="s">
        <v>8124</v>
      </c>
      <c r="E1564" s="50" t="s">
        <v>1054</v>
      </c>
      <c r="F1564" s="50">
        <v>4.0</v>
      </c>
      <c r="G1564" s="11"/>
      <c r="I1564" t="str">
        <f t="array" ref="I1564">INDEX('Pre-transfer 2023 Points'!$D$16:$D$27,MATCH(1,MMULT(--('Pre-transfer 2023 Points'!$E$16:$L$27=D1564),TRANSPOSE(COLUMN('Pre-transfer 2023 Points'!$E$16:$L$27)^0)),0))</f>
        <v>#N/A</v>
      </c>
    </row>
    <row r="1565">
      <c r="A1565" s="50">
        <v>1564.0</v>
      </c>
      <c r="B1565" s="72"/>
      <c r="C1565" s="71" t="s">
        <v>5776</v>
      </c>
      <c r="D1565" s="50" t="s">
        <v>8122</v>
      </c>
      <c r="E1565" s="50" t="s">
        <v>8905</v>
      </c>
      <c r="F1565" s="50">
        <v>4.0</v>
      </c>
      <c r="G1565" s="11"/>
      <c r="I1565" t="str">
        <f t="array" ref="I1565">INDEX('Pre-transfer 2023 Points'!$D$16:$D$27,MATCH(1,MMULT(--('Pre-transfer 2023 Points'!$E$16:$L$27=D1565),TRANSPOSE(COLUMN('Pre-transfer 2023 Points'!$E$16:$L$27)^0)),0))</f>
        <v>#N/A</v>
      </c>
    </row>
    <row r="1566">
      <c r="A1566" s="50">
        <v>1565.0</v>
      </c>
      <c r="B1566" s="50"/>
      <c r="C1566" s="70" t="s">
        <v>5776</v>
      </c>
      <c r="D1566" s="50" t="s">
        <v>8156</v>
      </c>
      <c r="E1566" s="50"/>
      <c r="F1566" s="50">
        <v>4.0</v>
      </c>
      <c r="G1566" s="11"/>
      <c r="I1566" t="str">
        <f t="array" ref="I1566">INDEX('Pre-transfer 2023 Points'!$D$16:$D$27,MATCH(1,MMULT(--('Pre-transfer 2023 Points'!$E$16:$L$27=D1566),TRANSPOSE(COLUMN('Pre-transfer 2023 Points'!$E$16:$L$27)^0)),0))</f>
        <v>#N/A</v>
      </c>
    </row>
    <row r="1567">
      <c r="A1567" s="50">
        <v>1566.0</v>
      </c>
      <c r="B1567" s="50"/>
      <c r="C1567" s="71" t="s">
        <v>5776</v>
      </c>
      <c r="D1567" s="50" t="s">
        <v>8108</v>
      </c>
      <c r="E1567" s="50" t="s">
        <v>8669</v>
      </c>
      <c r="F1567" s="50">
        <v>4.0</v>
      </c>
      <c r="G1567" s="11"/>
      <c r="I1567" t="str">
        <f t="array" ref="I1567">INDEX('Pre-transfer 2023 Points'!$D$16:$D$27,MATCH(1,MMULT(--('Pre-transfer 2023 Points'!$E$16:$L$27=D1567),TRANSPOSE(COLUMN('Pre-transfer 2023 Points'!$E$16:$L$27)^0)),0))</f>
        <v>#N/A</v>
      </c>
    </row>
    <row r="1568">
      <c r="A1568" s="50">
        <v>1567.0</v>
      </c>
      <c r="B1568" s="50"/>
      <c r="C1568" s="70" t="s">
        <v>5776</v>
      </c>
      <c r="D1568" s="50" t="s">
        <v>7722</v>
      </c>
      <c r="E1568" s="50" t="s">
        <v>4867</v>
      </c>
      <c r="F1568" s="50">
        <v>4.0</v>
      </c>
      <c r="G1568" s="11"/>
      <c r="I1568" t="str">
        <f t="array" ref="I1568">INDEX('Pre-transfer 2023 Points'!$D$16:$D$27,MATCH(1,MMULT(--('Pre-transfer 2023 Points'!$E$16:$L$27=D1568),TRANSPOSE(COLUMN('Pre-transfer 2023 Points'!$E$16:$L$27)^0)),0))</f>
        <v>#N/A</v>
      </c>
    </row>
    <row r="1569">
      <c r="A1569" s="50">
        <v>1568.0</v>
      </c>
      <c r="B1569" s="50">
        <v>675.0</v>
      </c>
      <c r="C1569" s="70" t="s">
        <v>8766</v>
      </c>
      <c r="D1569" s="50" t="s">
        <v>6953</v>
      </c>
      <c r="E1569" s="50" t="s">
        <v>8662</v>
      </c>
      <c r="F1569" s="50">
        <v>4.0</v>
      </c>
      <c r="G1569" s="11"/>
      <c r="I1569" t="str">
        <f t="array" ref="I1569">INDEX('Pre-transfer 2023 Points'!$D$16:$D$27,MATCH(1,MMULT(--('Pre-transfer 2023 Points'!$E$16:$L$27=D1569),TRANSPOSE(COLUMN('Pre-transfer 2023 Points'!$E$16:$L$27)^0)),0))</f>
        <v>#N/A</v>
      </c>
    </row>
    <row r="1570">
      <c r="A1570" s="50">
        <v>1569.0</v>
      </c>
      <c r="B1570" s="50"/>
      <c r="C1570" s="50" t="s">
        <v>5776</v>
      </c>
      <c r="D1570" s="50" t="s">
        <v>8136</v>
      </c>
      <c r="E1570" s="50" t="s">
        <v>8690</v>
      </c>
      <c r="F1570" s="50">
        <v>4.0</v>
      </c>
      <c r="G1570" s="11"/>
      <c r="I1570" t="str">
        <f t="array" ref="I1570">INDEX('Pre-transfer 2023 Points'!$D$16:$D$27,MATCH(1,MMULT(--('Pre-transfer 2023 Points'!$E$16:$L$27=D1570),TRANSPOSE(COLUMN('Pre-transfer 2023 Points'!$E$16:$L$27)^0)),0))</f>
        <v>#N/A</v>
      </c>
    </row>
    <row r="1571">
      <c r="A1571" s="50">
        <v>1570.0</v>
      </c>
      <c r="B1571" s="50">
        <v>1097.0</v>
      </c>
      <c r="C1571" s="50" t="s">
        <v>1574</v>
      </c>
      <c r="D1571" s="50" t="s">
        <v>7634</v>
      </c>
      <c r="E1571" s="50" t="s">
        <v>4971</v>
      </c>
      <c r="F1571" s="50">
        <v>4.0</v>
      </c>
      <c r="G1571" s="11"/>
      <c r="I1571" t="str">
        <f t="array" ref="I1571">INDEX('Pre-transfer 2023 Points'!$D$16:$D$27,MATCH(1,MMULT(--('Pre-transfer 2023 Points'!$E$16:$L$27=D1571),TRANSPOSE(COLUMN('Pre-transfer 2023 Points'!$E$16:$L$27)^0)),0))</f>
        <v>#N/A</v>
      </c>
    </row>
    <row r="1572">
      <c r="A1572" s="50">
        <v>1571.0</v>
      </c>
      <c r="B1572" s="50">
        <v>2038.0</v>
      </c>
      <c r="C1572" s="50" t="s">
        <v>4807</v>
      </c>
      <c r="D1572" s="50" t="s">
        <v>7533</v>
      </c>
      <c r="E1572" s="50" t="s">
        <v>4608</v>
      </c>
      <c r="F1572" s="50">
        <v>4.0</v>
      </c>
      <c r="G1572" s="11"/>
      <c r="I1572" t="str">
        <f t="array" ref="I1572">INDEX('Pre-transfer 2023 Points'!$D$16:$D$27,MATCH(1,MMULT(--('Pre-transfer 2023 Points'!$E$16:$L$27=D1572),TRANSPOSE(COLUMN('Pre-transfer 2023 Points'!$E$16:$L$27)^0)),0))</f>
        <v>#N/A</v>
      </c>
    </row>
    <row r="1573">
      <c r="A1573" s="50">
        <v>1572.0</v>
      </c>
      <c r="B1573" s="50">
        <v>838.0</v>
      </c>
      <c r="C1573" s="70" t="s">
        <v>9057</v>
      </c>
      <c r="D1573" s="50" t="s">
        <v>7117</v>
      </c>
      <c r="E1573" s="50" t="s">
        <v>6132</v>
      </c>
      <c r="F1573" s="50">
        <v>4.0</v>
      </c>
      <c r="G1573" s="11"/>
      <c r="I1573" t="str">
        <f t="array" ref="I1573">INDEX('Pre-transfer 2023 Points'!$D$16:$D$27,MATCH(1,MMULT(--('Pre-transfer 2023 Points'!$E$16:$L$27=D1573),TRANSPOSE(COLUMN('Pre-transfer 2023 Points'!$E$16:$L$27)^0)),0))</f>
        <v>#N/A</v>
      </c>
    </row>
    <row r="1574">
      <c r="A1574" s="50">
        <v>1573.0</v>
      </c>
      <c r="B1574" s="50">
        <v>1975.0</v>
      </c>
      <c r="C1574" s="50" t="s">
        <v>5307</v>
      </c>
      <c r="D1574" s="50" t="s">
        <v>7143</v>
      </c>
      <c r="E1574" s="50"/>
      <c r="F1574" s="50">
        <v>4.0</v>
      </c>
      <c r="G1574" s="11"/>
      <c r="I1574" t="str">
        <f t="array" ref="I1574">INDEX('Pre-transfer 2023 Points'!$D$16:$D$27,MATCH(1,MMULT(--('Pre-transfer 2023 Points'!$E$16:$L$27=D1574),TRANSPOSE(COLUMN('Pre-transfer 2023 Points'!$E$16:$L$27)^0)),0))</f>
        <v>#N/A</v>
      </c>
    </row>
    <row r="1575">
      <c r="A1575" s="50">
        <v>1574.0</v>
      </c>
      <c r="B1575" s="50">
        <v>1629.0</v>
      </c>
      <c r="C1575" s="71" t="s">
        <v>4695</v>
      </c>
      <c r="D1575" s="50" t="s">
        <v>7399</v>
      </c>
      <c r="E1575" s="50" t="s">
        <v>8651</v>
      </c>
      <c r="F1575" s="50">
        <v>4.0</v>
      </c>
      <c r="G1575" s="11"/>
      <c r="I1575" t="str">
        <f t="array" ref="I1575">INDEX('Pre-transfer 2023 Points'!$D$16:$D$27,MATCH(1,MMULT(--('Pre-transfer 2023 Points'!$E$16:$L$27=D1575),TRANSPOSE(COLUMN('Pre-transfer 2023 Points'!$E$16:$L$27)^0)),0))</f>
        <v>#N/A</v>
      </c>
    </row>
    <row r="1576">
      <c r="A1576" s="50">
        <v>1575.0</v>
      </c>
      <c r="B1576" s="50"/>
      <c r="C1576" s="70" t="s">
        <v>5776</v>
      </c>
      <c r="D1576" s="50" t="s">
        <v>8154</v>
      </c>
      <c r="E1576" s="50"/>
      <c r="F1576" s="50">
        <v>4.0</v>
      </c>
      <c r="G1576" s="11"/>
      <c r="I1576" t="str">
        <f t="array" ref="I1576">INDEX('Pre-transfer 2023 Points'!$D$16:$D$27,MATCH(1,MMULT(--('Pre-transfer 2023 Points'!$E$16:$L$27=D1576),TRANSPOSE(COLUMN('Pre-transfer 2023 Points'!$E$16:$L$27)^0)),0))</f>
        <v>#N/A</v>
      </c>
    </row>
    <row r="1577">
      <c r="A1577" s="50">
        <v>1576.0</v>
      </c>
      <c r="B1577" s="50">
        <v>1175.0</v>
      </c>
      <c r="C1577" s="50" t="s">
        <v>5585</v>
      </c>
      <c r="D1577" s="50" t="s">
        <v>6713</v>
      </c>
      <c r="E1577" s="50" t="s">
        <v>5816</v>
      </c>
      <c r="F1577" s="50">
        <v>4.0</v>
      </c>
      <c r="G1577" s="11"/>
      <c r="I1577" t="str">
        <f t="array" ref="I1577">INDEX('Pre-transfer 2023 Points'!$D$16:$D$27,MATCH(1,MMULT(--('Pre-transfer 2023 Points'!$E$16:$L$27=D1577),TRANSPOSE(COLUMN('Pre-transfer 2023 Points'!$E$16:$L$27)^0)),0))</f>
        <v>#N/A</v>
      </c>
    </row>
    <row r="1578">
      <c r="A1578" s="50">
        <v>1577.0</v>
      </c>
      <c r="B1578" s="72"/>
      <c r="C1578" s="71" t="s">
        <v>5776</v>
      </c>
      <c r="D1578" s="50" t="s">
        <v>7995</v>
      </c>
      <c r="E1578" s="50" t="s">
        <v>6013</v>
      </c>
      <c r="F1578" s="50">
        <v>4.0</v>
      </c>
      <c r="G1578" s="11"/>
      <c r="I1578" t="str">
        <f t="array" ref="I1578">INDEX('Pre-transfer 2023 Points'!$D$16:$D$27,MATCH(1,MMULT(--('Pre-transfer 2023 Points'!$E$16:$L$27=D1578),TRANSPOSE(COLUMN('Pre-transfer 2023 Points'!$E$16:$L$27)^0)),0))</f>
        <v>#N/A</v>
      </c>
    </row>
    <row r="1579">
      <c r="A1579" s="50">
        <v>1578.0</v>
      </c>
      <c r="B1579" s="50">
        <v>1495.0</v>
      </c>
      <c r="C1579" s="50" t="s">
        <v>543</v>
      </c>
      <c r="D1579" s="50" t="s">
        <v>6944</v>
      </c>
      <c r="E1579" s="50" t="s">
        <v>8651</v>
      </c>
      <c r="F1579" s="50">
        <v>4.0</v>
      </c>
      <c r="G1579" s="11"/>
      <c r="I1579" t="str">
        <f t="array" ref="I1579">INDEX('Pre-transfer 2023 Points'!$D$16:$D$27,MATCH(1,MMULT(--('Pre-transfer 2023 Points'!$E$16:$L$27=D1579),TRANSPOSE(COLUMN('Pre-transfer 2023 Points'!$E$16:$L$27)^0)),0))</f>
        <v>#N/A</v>
      </c>
    </row>
    <row r="1580">
      <c r="A1580" s="50">
        <v>1579.0</v>
      </c>
      <c r="B1580" s="72"/>
      <c r="C1580" s="50" t="s">
        <v>5776</v>
      </c>
      <c r="D1580" s="50" t="s">
        <v>8113</v>
      </c>
      <c r="E1580" s="50" t="s">
        <v>8604</v>
      </c>
      <c r="F1580" s="50">
        <v>4.0</v>
      </c>
      <c r="G1580" s="11"/>
      <c r="I1580" t="str">
        <f t="array" ref="I1580">INDEX('Pre-transfer 2023 Points'!$D$16:$D$27,MATCH(1,MMULT(--('Pre-transfer 2023 Points'!$E$16:$L$27=D1580),TRANSPOSE(COLUMN('Pre-transfer 2023 Points'!$E$16:$L$27)^0)),0))</f>
        <v>#N/A</v>
      </c>
    </row>
    <row r="1581">
      <c r="A1581" s="50">
        <v>1580.0</v>
      </c>
      <c r="B1581" s="50"/>
      <c r="C1581" s="50" t="s">
        <v>5776</v>
      </c>
      <c r="D1581" s="50" t="s">
        <v>8153</v>
      </c>
      <c r="E1581" s="50" t="s">
        <v>6080</v>
      </c>
      <c r="F1581" s="50">
        <v>4.0</v>
      </c>
      <c r="G1581" s="11"/>
      <c r="I1581" t="str">
        <f t="array" ref="I1581">INDEX('Pre-transfer 2023 Points'!$D$16:$D$27,MATCH(1,MMULT(--('Pre-transfer 2023 Points'!$E$16:$L$27=D1581),TRANSPOSE(COLUMN('Pre-transfer 2023 Points'!$E$16:$L$27)^0)),0))</f>
        <v>#N/A</v>
      </c>
    </row>
    <row r="1582">
      <c r="A1582" s="50">
        <v>1581.0</v>
      </c>
      <c r="B1582" s="50">
        <v>1077.0</v>
      </c>
      <c r="C1582" s="50" t="s">
        <v>5662</v>
      </c>
      <c r="D1582" s="50" t="s">
        <v>8129</v>
      </c>
      <c r="E1582" s="50"/>
      <c r="F1582" s="50">
        <v>4.0</v>
      </c>
      <c r="G1582" s="11"/>
      <c r="I1582" t="str">
        <f t="array" ref="I1582">INDEX('Pre-transfer 2023 Points'!$D$16:$D$27,MATCH(1,MMULT(--('Pre-transfer 2023 Points'!$E$16:$L$27=D1582),TRANSPOSE(COLUMN('Pre-transfer 2023 Points'!$E$16:$L$27)^0)),0))</f>
        <v>#N/A</v>
      </c>
    </row>
    <row r="1583">
      <c r="A1583" s="50">
        <v>1582.0</v>
      </c>
      <c r="B1583" s="50"/>
      <c r="C1583" s="50" t="s">
        <v>5776</v>
      </c>
      <c r="D1583" s="50" t="s">
        <v>9097</v>
      </c>
      <c r="E1583" s="50" t="s">
        <v>8770</v>
      </c>
      <c r="F1583" s="50">
        <v>4.0</v>
      </c>
      <c r="G1583" s="11"/>
      <c r="I1583" t="str">
        <f t="array" ref="I1583">INDEX('Pre-transfer 2023 Points'!$D$16:$D$27,MATCH(1,MMULT(--('Pre-transfer 2023 Points'!$E$16:$L$27=D1583),TRANSPOSE(COLUMN('Pre-transfer 2023 Points'!$E$16:$L$27)^0)),0))</f>
        <v>#N/A</v>
      </c>
    </row>
    <row r="1584">
      <c r="A1584" s="50">
        <v>1583.0</v>
      </c>
      <c r="B1584" s="50"/>
      <c r="C1584" s="71" t="s">
        <v>5776</v>
      </c>
      <c r="D1584" s="50" t="s">
        <v>8120</v>
      </c>
      <c r="E1584" s="50" t="s">
        <v>8648</v>
      </c>
      <c r="F1584" s="50">
        <v>4.0</v>
      </c>
      <c r="G1584" s="11"/>
      <c r="I1584" t="str">
        <f t="array" ref="I1584">INDEX('Pre-transfer 2023 Points'!$D$16:$D$27,MATCH(1,MMULT(--('Pre-transfer 2023 Points'!$E$16:$L$27=D1584),TRANSPOSE(COLUMN('Pre-transfer 2023 Points'!$E$16:$L$27)^0)),0))</f>
        <v>#N/A</v>
      </c>
    </row>
    <row r="1585">
      <c r="A1585" s="50">
        <v>1584.0</v>
      </c>
      <c r="B1585" s="50">
        <v>1153.0</v>
      </c>
      <c r="C1585" s="50" t="s">
        <v>8705</v>
      </c>
      <c r="D1585" s="50" t="s">
        <v>8112</v>
      </c>
      <c r="E1585" s="50" t="s">
        <v>8902</v>
      </c>
      <c r="F1585" s="50">
        <v>4.0</v>
      </c>
      <c r="G1585" s="11"/>
      <c r="I1585" t="str">
        <f t="array" ref="I1585">INDEX('Pre-transfer 2023 Points'!$D$16:$D$27,MATCH(1,MMULT(--('Pre-transfer 2023 Points'!$E$16:$L$27=D1585),TRANSPOSE(COLUMN('Pre-transfer 2023 Points'!$E$16:$L$27)^0)),0))</f>
        <v>#N/A</v>
      </c>
    </row>
    <row r="1586">
      <c r="A1586" s="50">
        <v>1585.0</v>
      </c>
      <c r="B1586" s="72"/>
      <c r="C1586" s="70" t="s">
        <v>5776</v>
      </c>
      <c r="D1586" s="50" t="s">
        <v>8147</v>
      </c>
      <c r="E1586" s="50" t="s">
        <v>8753</v>
      </c>
      <c r="F1586" s="50">
        <v>4.0</v>
      </c>
      <c r="G1586" s="11"/>
      <c r="I1586" t="str">
        <f t="array" ref="I1586">INDEX('Pre-transfer 2023 Points'!$D$16:$D$27,MATCH(1,MMULT(--('Pre-transfer 2023 Points'!$E$16:$L$27=D1586),TRANSPOSE(COLUMN('Pre-transfer 2023 Points'!$E$16:$L$27)^0)),0))</f>
        <v>#N/A</v>
      </c>
    </row>
    <row r="1587">
      <c r="A1587" s="50">
        <v>1586.0</v>
      </c>
      <c r="B1587" s="50">
        <v>761.0</v>
      </c>
      <c r="C1587" s="50" t="s">
        <v>9098</v>
      </c>
      <c r="D1587" s="50" t="s">
        <v>7115</v>
      </c>
      <c r="E1587" s="50" t="s">
        <v>8651</v>
      </c>
      <c r="F1587" s="50">
        <v>4.0</v>
      </c>
      <c r="G1587" s="11"/>
      <c r="I1587" t="str">
        <f t="array" ref="I1587">INDEX('Pre-transfer 2023 Points'!$D$16:$D$27,MATCH(1,MMULT(--('Pre-transfer 2023 Points'!$E$16:$L$27=D1587),TRANSPOSE(COLUMN('Pre-transfer 2023 Points'!$E$16:$L$27)^0)),0))</f>
        <v>#N/A</v>
      </c>
    </row>
    <row r="1588">
      <c r="A1588" s="50">
        <v>1587.0</v>
      </c>
      <c r="B1588" s="72"/>
      <c r="C1588" s="70" t="s">
        <v>5776</v>
      </c>
      <c r="D1588" s="50" t="s">
        <v>8110</v>
      </c>
      <c r="E1588" s="50" t="s">
        <v>8853</v>
      </c>
      <c r="F1588" s="50">
        <v>4.0</v>
      </c>
      <c r="G1588" s="11"/>
      <c r="I1588" t="str">
        <f t="array" ref="I1588">INDEX('Pre-transfer 2023 Points'!$D$16:$D$27,MATCH(1,MMULT(--('Pre-transfer 2023 Points'!$E$16:$L$27=D1588),TRANSPOSE(COLUMN('Pre-transfer 2023 Points'!$E$16:$L$27)^0)),0))</f>
        <v>#N/A</v>
      </c>
    </row>
    <row r="1589">
      <c r="A1589" s="50">
        <v>1588.0</v>
      </c>
      <c r="B1589" s="50"/>
      <c r="C1589" s="50" t="s">
        <v>5776</v>
      </c>
      <c r="D1589" s="50" t="s">
        <v>8115</v>
      </c>
      <c r="E1589" s="50"/>
      <c r="F1589" s="50">
        <v>4.0</v>
      </c>
      <c r="G1589" s="11"/>
      <c r="I1589" t="str">
        <f t="array" ref="I1589">INDEX('Pre-transfer 2023 Points'!$D$16:$D$27,MATCH(1,MMULT(--('Pre-transfer 2023 Points'!$E$16:$L$27=D1589),TRANSPOSE(COLUMN('Pre-transfer 2023 Points'!$E$16:$L$27)^0)),0))</f>
        <v>#N/A</v>
      </c>
    </row>
    <row r="1590">
      <c r="A1590" s="50">
        <v>1589.0</v>
      </c>
      <c r="B1590" s="72"/>
      <c r="C1590" s="50" t="s">
        <v>5776</v>
      </c>
      <c r="D1590" s="50" t="s">
        <v>8160</v>
      </c>
      <c r="E1590" s="50"/>
      <c r="F1590" s="50">
        <v>4.0</v>
      </c>
      <c r="G1590" s="11"/>
      <c r="I1590" t="str">
        <f t="array" ref="I1590">INDEX('Pre-transfer 2023 Points'!$D$16:$D$27,MATCH(1,MMULT(--('Pre-transfer 2023 Points'!$E$16:$L$27=D1590),TRANSPOSE(COLUMN('Pre-transfer 2023 Points'!$E$16:$L$27)^0)),0))</f>
        <v>#N/A</v>
      </c>
    </row>
    <row r="1591">
      <c r="A1591" s="50">
        <v>1590.0</v>
      </c>
      <c r="B1591" s="72"/>
      <c r="C1591" s="70" t="s">
        <v>5776</v>
      </c>
      <c r="D1591" s="50" t="s">
        <v>8150</v>
      </c>
      <c r="E1591" s="50" t="s">
        <v>9007</v>
      </c>
      <c r="F1591" s="50">
        <v>4.0</v>
      </c>
      <c r="G1591" s="11"/>
      <c r="I1591" t="str">
        <f t="array" ref="I1591">INDEX('Pre-transfer 2023 Points'!$D$16:$D$27,MATCH(1,MMULT(--('Pre-transfer 2023 Points'!$E$16:$L$27=D1591),TRANSPOSE(COLUMN('Pre-transfer 2023 Points'!$E$16:$L$27)^0)),0))</f>
        <v>#N/A</v>
      </c>
    </row>
    <row r="1592">
      <c r="A1592" s="50">
        <v>1591.0</v>
      </c>
      <c r="B1592" s="72"/>
      <c r="C1592" s="50" t="s">
        <v>5776</v>
      </c>
      <c r="D1592" s="50" t="s">
        <v>7699</v>
      </c>
      <c r="E1592" s="50" t="s">
        <v>8834</v>
      </c>
      <c r="F1592" s="50">
        <v>4.0</v>
      </c>
      <c r="G1592" s="11"/>
      <c r="I1592" t="str">
        <f t="array" ref="I1592">INDEX('Pre-transfer 2023 Points'!$D$16:$D$27,MATCH(1,MMULT(--('Pre-transfer 2023 Points'!$E$16:$L$27=D1592),TRANSPOSE(COLUMN('Pre-transfer 2023 Points'!$E$16:$L$27)^0)),0))</f>
        <v>#N/A</v>
      </c>
    </row>
    <row r="1593">
      <c r="A1593" s="50">
        <v>1592.0</v>
      </c>
      <c r="B1593" s="50"/>
      <c r="C1593" s="50" t="s">
        <v>5776</v>
      </c>
      <c r="D1593" s="50" t="s">
        <v>8116</v>
      </c>
      <c r="E1593" s="50" t="s">
        <v>8904</v>
      </c>
      <c r="F1593" s="50">
        <v>4.0</v>
      </c>
      <c r="G1593" s="11"/>
      <c r="I1593" t="str">
        <f t="array" ref="I1593">INDEX('Pre-transfer 2023 Points'!$D$16:$D$27,MATCH(1,MMULT(--('Pre-transfer 2023 Points'!$E$16:$L$27=D1593),TRANSPOSE(COLUMN('Pre-transfer 2023 Points'!$E$16:$L$27)^0)),0))</f>
        <v>#N/A</v>
      </c>
    </row>
    <row r="1594">
      <c r="A1594" s="50">
        <v>1593.0</v>
      </c>
      <c r="B1594" s="88"/>
      <c r="C1594" s="50" t="s">
        <v>5776</v>
      </c>
      <c r="D1594" s="50" t="s">
        <v>7049</v>
      </c>
      <c r="E1594" s="50" t="s">
        <v>8631</v>
      </c>
      <c r="F1594" s="50">
        <v>4.0</v>
      </c>
      <c r="G1594" s="11"/>
      <c r="I1594" t="str">
        <f t="array" ref="I1594">INDEX('Pre-transfer 2023 Points'!$D$16:$D$27,MATCH(1,MMULT(--('Pre-transfer 2023 Points'!$E$16:$L$27=D1594),TRANSPOSE(COLUMN('Pre-transfer 2023 Points'!$E$16:$L$27)^0)),0))</f>
        <v>#N/A</v>
      </c>
    </row>
    <row r="1595">
      <c r="A1595" s="50">
        <v>1594.0</v>
      </c>
      <c r="B1595" s="50"/>
      <c r="C1595" s="50" t="s">
        <v>5776</v>
      </c>
      <c r="D1595" s="50" t="s">
        <v>8105</v>
      </c>
      <c r="E1595" s="50"/>
      <c r="F1595" s="50">
        <v>4.0</v>
      </c>
      <c r="G1595" s="11"/>
      <c r="I1595" t="str">
        <f t="array" ref="I1595">INDEX('Pre-transfer 2023 Points'!$D$16:$D$27,MATCH(1,MMULT(--('Pre-transfer 2023 Points'!$E$16:$L$27=D1595),TRANSPOSE(COLUMN('Pre-transfer 2023 Points'!$E$16:$L$27)^0)),0))</f>
        <v>#N/A</v>
      </c>
    </row>
    <row r="1596">
      <c r="A1596" s="50">
        <v>1595.0</v>
      </c>
      <c r="B1596" s="50"/>
      <c r="C1596" s="70" t="s">
        <v>5776</v>
      </c>
      <c r="D1596" s="50" t="s">
        <v>8126</v>
      </c>
      <c r="E1596" s="50" t="s">
        <v>4959</v>
      </c>
      <c r="F1596" s="50">
        <v>4.0</v>
      </c>
      <c r="G1596" s="11"/>
      <c r="I1596" t="str">
        <f t="array" ref="I1596">INDEX('Pre-transfer 2023 Points'!$D$16:$D$27,MATCH(1,MMULT(--('Pre-transfer 2023 Points'!$E$16:$L$27=D1596),TRANSPOSE(COLUMN('Pre-transfer 2023 Points'!$E$16:$L$27)^0)),0))</f>
        <v>#N/A</v>
      </c>
    </row>
    <row r="1597">
      <c r="A1597" s="50">
        <v>1596.0</v>
      </c>
      <c r="B1597" s="50"/>
      <c r="C1597" s="70" t="s">
        <v>5776</v>
      </c>
      <c r="D1597" s="50" t="s">
        <v>8144</v>
      </c>
      <c r="E1597" s="50" t="s">
        <v>8651</v>
      </c>
      <c r="F1597" s="50">
        <v>4.0</v>
      </c>
      <c r="G1597" s="11"/>
      <c r="I1597" t="str">
        <f t="array" ref="I1597">INDEX('Pre-transfer 2023 Points'!$D$16:$D$27,MATCH(1,MMULT(--('Pre-transfer 2023 Points'!$E$16:$L$27=D1597),TRANSPOSE(COLUMN('Pre-transfer 2023 Points'!$E$16:$L$27)^0)),0))</f>
        <v>#N/A</v>
      </c>
    </row>
    <row r="1598">
      <c r="A1598" s="50">
        <v>1597.0</v>
      </c>
      <c r="B1598" s="50">
        <v>2058.0</v>
      </c>
      <c r="C1598" s="50" t="s">
        <v>1565</v>
      </c>
      <c r="D1598" s="50" t="s">
        <v>8139</v>
      </c>
      <c r="E1598" s="50" t="s">
        <v>4834</v>
      </c>
      <c r="F1598" s="50">
        <v>4.0</v>
      </c>
      <c r="G1598" s="11"/>
      <c r="I1598" t="str">
        <f t="array" ref="I1598">INDEX('Pre-transfer 2023 Points'!$D$16:$D$27,MATCH(1,MMULT(--('Pre-transfer 2023 Points'!$E$16:$L$27=D1598),TRANSPOSE(COLUMN('Pre-transfer 2023 Points'!$E$16:$L$27)^0)),0))</f>
        <v>#N/A</v>
      </c>
    </row>
    <row r="1599">
      <c r="A1599" s="50">
        <v>1598.0</v>
      </c>
      <c r="B1599" s="50"/>
      <c r="C1599" s="50" t="s">
        <v>5776</v>
      </c>
      <c r="D1599" s="50" t="s">
        <v>8050</v>
      </c>
      <c r="E1599" s="50"/>
      <c r="F1599" s="50">
        <v>4.0</v>
      </c>
      <c r="G1599" s="11"/>
      <c r="I1599" t="str">
        <f t="array" ref="I1599">INDEX('Pre-transfer 2023 Points'!$D$16:$D$27,MATCH(1,MMULT(--('Pre-transfer 2023 Points'!$E$16:$L$27=D1599),TRANSPOSE(COLUMN('Pre-transfer 2023 Points'!$E$16:$L$27)^0)),0))</f>
        <v>#N/A</v>
      </c>
    </row>
    <row r="1600">
      <c r="A1600" s="50">
        <v>1599.0</v>
      </c>
      <c r="B1600" s="50">
        <v>1926.0</v>
      </c>
      <c r="C1600" s="71" t="s">
        <v>5383</v>
      </c>
      <c r="D1600" s="50" t="s">
        <v>9099</v>
      </c>
      <c r="E1600" s="50" t="s">
        <v>5818</v>
      </c>
      <c r="F1600" s="50">
        <v>4.0</v>
      </c>
      <c r="G1600" s="11"/>
      <c r="I1600" t="str">
        <f t="array" ref="I1600">INDEX('Pre-transfer 2023 Points'!$D$16:$D$27,MATCH(1,MMULT(--('Pre-transfer 2023 Points'!$E$16:$L$27=D1600),TRANSPOSE(COLUMN('Pre-transfer 2023 Points'!$E$16:$L$27)^0)),0))</f>
        <v>#N/A</v>
      </c>
    </row>
    <row r="1601">
      <c r="A1601" s="49">
        <v>1600.0</v>
      </c>
      <c r="B1601" s="49"/>
      <c r="C1601" s="73" t="s">
        <v>5776</v>
      </c>
      <c r="D1601" s="49" t="s">
        <v>8158</v>
      </c>
      <c r="E1601" s="49"/>
      <c r="F1601" s="49">
        <v>4.0</v>
      </c>
      <c r="I1601" t="str">
        <f t="array" ref="I1601">INDEX('Pre-transfer 2023 Points'!$D$16:$D$27,MATCH(1,MMULT(--('Pre-transfer 2023 Points'!$E$16:$L$27=D1601),TRANSPOSE(COLUMN('Pre-transfer 2023 Points'!$E$16:$L$27)^0)),0))</f>
        <v>#N/A</v>
      </c>
    </row>
    <row r="1602">
      <c r="A1602" s="50">
        <v>1601.0</v>
      </c>
      <c r="B1602" s="50"/>
      <c r="C1602" s="71" t="s">
        <v>5776</v>
      </c>
      <c r="D1602" s="50" t="s">
        <v>8140</v>
      </c>
      <c r="E1602" s="50"/>
      <c r="F1602" s="50">
        <v>4.0</v>
      </c>
      <c r="G1602" s="11"/>
      <c r="I1602" t="str">
        <f t="array" ref="I1602">INDEX('Pre-transfer 2023 Points'!$D$16:$D$27,MATCH(1,MMULT(--('Pre-transfer 2023 Points'!$E$16:$L$27=D1602),TRANSPOSE(COLUMN('Pre-transfer 2023 Points'!$E$16:$L$27)^0)),0))</f>
        <v>#N/A</v>
      </c>
    </row>
    <row r="1603">
      <c r="A1603" s="50">
        <v>1602.0</v>
      </c>
      <c r="B1603" s="50">
        <v>1080.0</v>
      </c>
      <c r="C1603" s="70" t="s">
        <v>1464</v>
      </c>
      <c r="D1603" s="50" t="s">
        <v>7723</v>
      </c>
      <c r="E1603" s="50" t="s">
        <v>4598</v>
      </c>
      <c r="F1603" s="50">
        <v>4.0</v>
      </c>
      <c r="G1603" s="11"/>
      <c r="I1603" t="str">
        <f t="array" ref="I1603">INDEX('Pre-transfer 2023 Points'!$D$16:$D$27,MATCH(1,MMULT(--('Pre-transfer 2023 Points'!$E$16:$L$27=D1603),TRANSPOSE(COLUMN('Pre-transfer 2023 Points'!$E$16:$L$27)^0)),0))</f>
        <v>#N/A</v>
      </c>
    </row>
    <row r="1604">
      <c r="A1604" s="50">
        <v>1603.0</v>
      </c>
      <c r="B1604" s="50">
        <v>1427.0</v>
      </c>
      <c r="C1604" s="50" t="s">
        <v>621</v>
      </c>
      <c r="D1604" s="50" t="s">
        <v>7597</v>
      </c>
      <c r="E1604" s="50" t="s">
        <v>4971</v>
      </c>
      <c r="F1604" s="50">
        <v>4.0</v>
      </c>
      <c r="G1604" s="11"/>
      <c r="I1604" t="str">
        <f t="array" ref="I1604">INDEX('Pre-transfer 2023 Points'!$D$16:$D$27,MATCH(1,MMULT(--('Pre-transfer 2023 Points'!$E$16:$L$27=D1604),TRANSPOSE(COLUMN('Pre-transfer 2023 Points'!$E$16:$L$27)^0)),0))</f>
        <v>#N/A</v>
      </c>
    </row>
    <row r="1605">
      <c r="A1605" s="50">
        <v>1604.0</v>
      </c>
      <c r="B1605" s="50"/>
      <c r="C1605" s="50" t="s">
        <v>5776</v>
      </c>
      <c r="D1605" s="50" t="s">
        <v>8137</v>
      </c>
      <c r="E1605" s="72"/>
      <c r="F1605" s="50">
        <v>4.0</v>
      </c>
      <c r="G1605" s="11"/>
      <c r="I1605" t="str">
        <f t="array" ref="I1605">INDEX('Pre-transfer 2023 Points'!$D$16:$D$27,MATCH(1,MMULT(--('Pre-transfer 2023 Points'!$E$16:$L$27=D1605),TRANSPOSE(COLUMN('Pre-transfer 2023 Points'!$E$16:$L$27)^0)),0))</f>
        <v>#N/A</v>
      </c>
    </row>
    <row r="1606">
      <c r="A1606" s="50">
        <v>1605.0</v>
      </c>
      <c r="B1606" s="88"/>
      <c r="C1606" s="50" t="s">
        <v>5776</v>
      </c>
      <c r="D1606" s="50" t="s">
        <v>8157</v>
      </c>
      <c r="E1606" s="50" t="s">
        <v>8910</v>
      </c>
      <c r="F1606" s="50">
        <v>4.0</v>
      </c>
      <c r="G1606" s="11"/>
      <c r="I1606" t="str">
        <f t="array" ref="I1606">INDEX('Pre-transfer 2023 Points'!$D$16:$D$27,MATCH(1,MMULT(--('Pre-transfer 2023 Points'!$E$16:$L$27=D1606),TRANSPOSE(COLUMN('Pre-transfer 2023 Points'!$E$16:$L$27)^0)),0))</f>
        <v>#N/A</v>
      </c>
    </row>
    <row r="1607">
      <c r="A1607" s="50">
        <v>1606.0</v>
      </c>
      <c r="B1607" s="72"/>
      <c r="C1607" s="71" t="s">
        <v>5776</v>
      </c>
      <c r="D1607" s="50" t="s">
        <v>8146</v>
      </c>
      <c r="E1607" s="50" t="s">
        <v>8692</v>
      </c>
      <c r="F1607" s="50">
        <v>4.0</v>
      </c>
      <c r="G1607" s="11"/>
      <c r="I1607" t="str">
        <f t="array" ref="I1607">INDEX('Pre-transfer 2023 Points'!$D$16:$D$27,MATCH(1,MMULT(--('Pre-transfer 2023 Points'!$E$16:$L$27=D1607),TRANSPOSE(COLUMN('Pre-transfer 2023 Points'!$E$16:$L$27)^0)),0))</f>
        <v>#N/A</v>
      </c>
    </row>
    <row r="1608">
      <c r="A1608" s="50">
        <v>1607.0</v>
      </c>
      <c r="B1608" s="50">
        <v>2026.0</v>
      </c>
      <c r="C1608" s="50" t="s">
        <v>4367</v>
      </c>
      <c r="D1608" s="50" t="s">
        <v>7890</v>
      </c>
      <c r="E1608" s="50" t="s">
        <v>4626</v>
      </c>
      <c r="F1608" s="50">
        <v>4.0</v>
      </c>
      <c r="G1608" s="11"/>
      <c r="I1608" t="str">
        <f t="array" ref="I1608">INDEX('Pre-transfer 2023 Points'!$D$16:$D$27,MATCH(1,MMULT(--('Pre-transfer 2023 Points'!$E$16:$L$27=D1608),TRANSPOSE(COLUMN('Pre-transfer 2023 Points'!$E$16:$L$27)^0)),0))</f>
        <v>#N/A</v>
      </c>
    </row>
    <row r="1609">
      <c r="A1609" s="50">
        <v>1608.0</v>
      </c>
      <c r="B1609" s="72"/>
      <c r="C1609" s="70" t="s">
        <v>5776</v>
      </c>
      <c r="D1609" s="50" t="s">
        <v>7978</v>
      </c>
      <c r="E1609" s="72"/>
      <c r="F1609" s="50">
        <v>4.0</v>
      </c>
      <c r="G1609" s="11"/>
      <c r="I1609" t="str">
        <f t="array" ref="I1609">INDEX('Pre-transfer 2023 Points'!$D$16:$D$27,MATCH(1,MMULT(--('Pre-transfer 2023 Points'!$E$16:$L$27=D1609),TRANSPOSE(COLUMN('Pre-transfer 2023 Points'!$E$16:$L$27)^0)),0))</f>
        <v>#N/A</v>
      </c>
    </row>
    <row r="1610">
      <c r="A1610" s="50">
        <v>1609.0</v>
      </c>
      <c r="B1610" s="50">
        <v>967.0</v>
      </c>
      <c r="C1610" s="70" t="s">
        <v>8738</v>
      </c>
      <c r="D1610" s="50" t="s">
        <v>8159</v>
      </c>
      <c r="E1610" s="50"/>
      <c r="F1610" s="50">
        <v>4.0</v>
      </c>
      <c r="G1610" s="11"/>
      <c r="I1610" t="str">
        <f t="array" ref="I1610">INDEX('Pre-transfer 2023 Points'!$D$16:$D$27,MATCH(1,MMULT(--('Pre-transfer 2023 Points'!$E$16:$L$27=D1610),TRANSPOSE(COLUMN('Pre-transfer 2023 Points'!$E$16:$L$27)^0)),0))</f>
        <v>#N/A</v>
      </c>
    </row>
    <row r="1611">
      <c r="A1611" s="50">
        <v>1610.0</v>
      </c>
      <c r="B1611" s="50">
        <v>1971.0</v>
      </c>
      <c r="C1611" s="50" t="s">
        <v>4537</v>
      </c>
      <c r="D1611" s="50" t="s">
        <v>7981</v>
      </c>
      <c r="E1611" s="50" t="s">
        <v>5814</v>
      </c>
      <c r="F1611" s="50">
        <v>4.0</v>
      </c>
      <c r="G1611" s="11"/>
      <c r="I1611" t="str">
        <f t="array" ref="I1611">INDEX('Pre-transfer 2023 Points'!$D$16:$D$27,MATCH(1,MMULT(--('Pre-transfer 2023 Points'!$E$16:$L$27=D1611),TRANSPOSE(COLUMN('Pre-transfer 2023 Points'!$E$16:$L$27)^0)),0))</f>
        <v>#N/A</v>
      </c>
    </row>
    <row r="1612">
      <c r="A1612" s="50">
        <v>1611.0</v>
      </c>
      <c r="B1612" s="50"/>
      <c r="C1612" s="50" t="s">
        <v>5776</v>
      </c>
      <c r="D1612" s="50" t="s">
        <v>8130</v>
      </c>
      <c r="E1612" s="50" t="s">
        <v>4762</v>
      </c>
      <c r="F1612" s="50">
        <v>4.0</v>
      </c>
      <c r="G1612" s="11"/>
      <c r="I1612" t="str">
        <f t="array" ref="I1612">INDEX('Pre-transfer 2023 Points'!$D$16:$D$27,MATCH(1,MMULT(--('Pre-transfer 2023 Points'!$E$16:$L$27=D1612),TRANSPOSE(COLUMN('Pre-transfer 2023 Points'!$E$16:$L$27)^0)),0))</f>
        <v>#N/A</v>
      </c>
    </row>
    <row r="1613">
      <c r="A1613" s="50">
        <v>1612.0</v>
      </c>
      <c r="B1613" s="50">
        <v>2089.0</v>
      </c>
      <c r="C1613" s="50" t="s">
        <v>5009</v>
      </c>
      <c r="D1613" s="50" t="s">
        <v>8131</v>
      </c>
      <c r="E1613" s="50" t="s">
        <v>6062</v>
      </c>
      <c r="F1613" s="50">
        <v>4.0</v>
      </c>
      <c r="G1613" s="11"/>
      <c r="I1613" t="str">
        <f t="array" ref="I1613">INDEX('Pre-transfer 2023 Points'!$D$16:$D$27,MATCH(1,MMULT(--('Pre-transfer 2023 Points'!$E$16:$L$27=D1613),TRANSPOSE(COLUMN('Pre-transfer 2023 Points'!$E$16:$L$27)^0)),0))</f>
        <v>#N/A</v>
      </c>
    </row>
    <row r="1614">
      <c r="A1614" s="50">
        <v>1613.0</v>
      </c>
      <c r="B1614" s="50"/>
      <c r="C1614" s="50" t="s">
        <v>5776</v>
      </c>
      <c r="D1614" s="50" t="s">
        <v>8220</v>
      </c>
      <c r="E1614" s="50" t="s">
        <v>4390</v>
      </c>
      <c r="F1614" s="50">
        <v>3.0</v>
      </c>
      <c r="G1614" s="11"/>
      <c r="I1614" t="str">
        <f t="array" ref="I1614">INDEX('Pre-transfer 2023 Points'!$D$16:$D$27,MATCH(1,MMULT(--('Pre-transfer 2023 Points'!$E$16:$L$27=D1614),TRANSPOSE(COLUMN('Pre-transfer 2023 Points'!$E$16:$L$27)^0)),0))</f>
        <v>#N/A</v>
      </c>
    </row>
    <row r="1615">
      <c r="A1615" s="50">
        <v>1614.0</v>
      </c>
      <c r="B1615" s="50">
        <v>914.0</v>
      </c>
      <c r="C1615" s="50" t="s">
        <v>4663</v>
      </c>
      <c r="D1615" s="50" t="s">
        <v>7128</v>
      </c>
      <c r="E1615" s="50" t="s">
        <v>625</v>
      </c>
      <c r="F1615" s="50">
        <v>3.0</v>
      </c>
      <c r="G1615" s="11"/>
      <c r="I1615" t="str">
        <f t="array" ref="I1615">INDEX('Pre-transfer 2023 Points'!$D$16:$D$27,MATCH(1,MMULT(--('Pre-transfer 2023 Points'!$E$16:$L$27=D1615),TRANSPOSE(COLUMN('Pre-transfer 2023 Points'!$E$16:$L$27)^0)),0))</f>
        <v>#N/A</v>
      </c>
    </row>
    <row r="1616">
      <c r="A1616" s="50">
        <v>1615.0</v>
      </c>
      <c r="B1616" s="11"/>
      <c r="C1616" s="50" t="s">
        <v>5776</v>
      </c>
      <c r="D1616" s="50" t="s">
        <v>8228</v>
      </c>
      <c r="E1616" s="50" t="s">
        <v>8833</v>
      </c>
      <c r="F1616" s="50">
        <v>3.0</v>
      </c>
      <c r="G1616" s="11"/>
      <c r="I1616" t="str">
        <f t="array" ref="I1616">INDEX('Pre-transfer 2023 Points'!$D$16:$D$27,MATCH(1,MMULT(--('Pre-transfer 2023 Points'!$E$16:$L$27=D1616),TRANSPOSE(COLUMN('Pre-transfer 2023 Points'!$E$16:$L$27)^0)),0))</f>
        <v>#N/A</v>
      </c>
    </row>
    <row r="1617">
      <c r="A1617" s="50">
        <v>1616.0</v>
      </c>
      <c r="B1617" s="50">
        <v>2122.0</v>
      </c>
      <c r="C1617" s="50" t="s">
        <v>1334</v>
      </c>
      <c r="D1617" s="50" t="s">
        <v>8208</v>
      </c>
      <c r="E1617" s="50" t="s">
        <v>4683</v>
      </c>
      <c r="F1617" s="50">
        <v>3.0</v>
      </c>
      <c r="G1617" s="11"/>
      <c r="I1617" t="str">
        <f t="array" ref="I1617">INDEX('Pre-transfer 2023 Points'!$D$16:$D$27,MATCH(1,MMULT(--('Pre-transfer 2023 Points'!$E$16:$L$27=D1617),TRANSPOSE(COLUMN('Pre-transfer 2023 Points'!$E$16:$L$27)^0)),0))</f>
        <v>#N/A</v>
      </c>
    </row>
    <row r="1618">
      <c r="A1618" s="50">
        <v>1617.0</v>
      </c>
      <c r="B1618" s="50"/>
      <c r="C1618" s="71" t="s">
        <v>5776</v>
      </c>
      <c r="D1618" s="50" t="s">
        <v>8217</v>
      </c>
      <c r="E1618" s="50" t="s">
        <v>4833</v>
      </c>
      <c r="F1618" s="50">
        <v>3.0</v>
      </c>
      <c r="G1618" s="11"/>
      <c r="I1618" t="str">
        <f t="array" ref="I1618">INDEX('Pre-transfer 2023 Points'!$D$16:$D$27,MATCH(1,MMULT(--('Pre-transfer 2023 Points'!$E$16:$L$27=D1618),TRANSPOSE(COLUMN('Pre-transfer 2023 Points'!$E$16:$L$27)^0)),0))</f>
        <v>#N/A</v>
      </c>
    </row>
    <row r="1619">
      <c r="A1619" s="50">
        <v>1618.0</v>
      </c>
      <c r="B1619" s="50">
        <v>2330.0</v>
      </c>
      <c r="C1619" s="50" t="s">
        <v>5508</v>
      </c>
      <c r="D1619" s="50" t="s">
        <v>7817</v>
      </c>
      <c r="E1619" s="50" t="s">
        <v>5814</v>
      </c>
      <c r="F1619" s="50">
        <v>3.0</v>
      </c>
      <c r="G1619" s="11"/>
      <c r="I1619" t="str">
        <f t="array" ref="I1619">INDEX('Pre-transfer 2023 Points'!$D$16:$D$27,MATCH(1,MMULT(--('Pre-transfer 2023 Points'!$E$16:$L$27=D1619),TRANSPOSE(COLUMN('Pre-transfer 2023 Points'!$E$16:$L$27)^0)),0))</f>
        <v>#N/A</v>
      </c>
    </row>
    <row r="1620">
      <c r="A1620" s="50">
        <v>1619.0</v>
      </c>
      <c r="B1620" s="50"/>
      <c r="C1620" s="70" t="s">
        <v>5776</v>
      </c>
      <c r="D1620" s="50" t="s">
        <v>7791</v>
      </c>
      <c r="E1620" s="50"/>
      <c r="F1620" s="50">
        <v>3.0</v>
      </c>
      <c r="G1620" s="11"/>
      <c r="I1620" t="str">
        <f t="array" ref="I1620">INDEX('Pre-transfer 2023 Points'!$D$16:$D$27,MATCH(1,MMULT(--('Pre-transfer 2023 Points'!$E$16:$L$27=D1620),TRANSPOSE(COLUMN('Pre-transfer 2023 Points'!$E$16:$L$27)^0)),0))</f>
        <v>#N/A</v>
      </c>
    </row>
    <row r="1621">
      <c r="A1621" s="49">
        <v>1620.0</v>
      </c>
      <c r="B1621" s="49">
        <v>1243.0</v>
      </c>
      <c r="C1621" s="49" t="s">
        <v>5187</v>
      </c>
      <c r="D1621" s="49" t="s">
        <v>7096</v>
      </c>
      <c r="E1621" s="49" t="s">
        <v>388</v>
      </c>
      <c r="F1621" s="49">
        <v>3.0</v>
      </c>
      <c r="I1621" t="str">
        <f t="array" ref="I1621">INDEX('Pre-transfer 2023 Points'!$D$16:$D$27,MATCH(1,MMULT(--('Pre-transfer 2023 Points'!$E$16:$L$27=D1621),TRANSPOSE(COLUMN('Pre-transfer 2023 Points'!$E$16:$L$27)^0)),0))</f>
        <v>#N/A</v>
      </c>
    </row>
    <row r="1622">
      <c r="A1622" s="4">
        <v>1621.0</v>
      </c>
      <c r="B1622" s="4">
        <v>1660.0</v>
      </c>
      <c r="C1622" s="4" t="s">
        <v>119</v>
      </c>
      <c r="D1622" s="4" t="s">
        <v>8246</v>
      </c>
      <c r="F1622" s="4">
        <v>3.0</v>
      </c>
      <c r="I1622" t="str">
        <f t="array" ref="I1622">INDEX('Pre-transfer 2023 Points'!$D$16:$D$27,MATCH(1,MMULT(--('Pre-transfer 2023 Points'!$E$16:$L$27=D1622),TRANSPOSE(COLUMN('Pre-transfer 2023 Points'!$E$16:$L$27)^0)),0))</f>
        <v>#N/A</v>
      </c>
    </row>
    <row r="1623">
      <c r="A1623" s="4">
        <v>1622.0</v>
      </c>
      <c r="C1623" s="4" t="s">
        <v>5776</v>
      </c>
      <c r="D1623" s="4" t="s">
        <v>8225</v>
      </c>
      <c r="E1623" s="4" t="s">
        <v>6013</v>
      </c>
      <c r="F1623" s="4">
        <v>3.0</v>
      </c>
      <c r="I1623" t="str">
        <f t="array" ref="I1623">INDEX('Pre-transfer 2023 Points'!$D$16:$D$27,MATCH(1,MMULT(--('Pre-transfer 2023 Points'!$E$16:$L$27=D1623),TRANSPOSE(COLUMN('Pre-transfer 2023 Points'!$E$16:$L$27)^0)),0))</f>
        <v>#N/A</v>
      </c>
    </row>
    <row r="1624">
      <c r="A1624" s="4">
        <v>1623.0</v>
      </c>
      <c r="B1624" s="4">
        <v>982.0</v>
      </c>
      <c r="C1624" s="4" t="s">
        <v>4625</v>
      </c>
      <c r="D1624" s="4" t="s">
        <v>7229</v>
      </c>
      <c r="E1624" s="4" t="s">
        <v>8669</v>
      </c>
      <c r="F1624" s="4">
        <v>3.0</v>
      </c>
      <c r="I1624" t="str">
        <f t="array" ref="I1624">INDEX('Pre-transfer 2023 Points'!$D$16:$D$27,MATCH(1,MMULT(--('Pre-transfer 2023 Points'!$E$16:$L$27=D1624),TRANSPOSE(COLUMN('Pre-transfer 2023 Points'!$E$16:$L$27)^0)),0))</f>
        <v>#N/A</v>
      </c>
    </row>
    <row r="1625">
      <c r="A1625" s="4">
        <v>1624.0</v>
      </c>
      <c r="B1625" s="4">
        <v>1520.0</v>
      </c>
      <c r="C1625" s="4" t="s">
        <v>1582</v>
      </c>
      <c r="D1625" s="4" t="s">
        <v>8236</v>
      </c>
      <c r="E1625" s="4" t="s">
        <v>8623</v>
      </c>
      <c r="F1625" s="4">
        <v>3.0</v>
      </c>
      <c r="I1625" t="str">
        <f t="array" ref="I1625">INDEX('Pre-transfer 2023 Points'!$D$16:$D$27,MATCH(1,MMULT(--('Pre-transfer 2023 Points'!$E$16:$L$27=D1625),TRANSPOSE(COLUMN('Pre-transfer 2023 Points'!$E$16:$L$27)^0)),0))</f>
        <v>#N/A</v>
      </c>
    </row>
    <row r="1626">
      <c r="A1626" s="4">
        <v>1625.0</v>
      </c>
      <c r="B1626" s="4">
        <v>1901.0</v>
      </c>
      <c r="C1626" s="4" t="s">
        <v>556</v>
      </c>
      <c r="D1626" s="4" t="s">
        <v>7610</v>
      </c>
      <c r="E1626" s="4" t="s">
        <v>5859</v>
      </c>
      <c r="F1626" s="4">
        <v>3.0</v>
      </c>
      <c r="I1626" t="str">
        <f t="array" ref="I1626">INDEX('Pre-transfer 2023 Points'!$D$16:$D$27,MATCH(1,MMULT(--('Pre-transfer 2023 Points'!$E$16:$L$27=D1626),TRANSPOSE(COLUMN('Pre-transfer 2023 Points'!$E$16:$L$27)^0)),0))</f>
        <v>#N/A</v>
      </c>
    </row>
    <row r="1627">
      <c r="A1627" s="4">
        <v>1626.0</v>
      </c>
      <c r="C1627" s="4" t="s">
        <v>5776</v>
      </c>
      <c r="D1627" s="4" t="s">
        <v>8226</v>
      </c>
      <c r="E1627" s="4" t="s">
        <v>6013</v>
      </c>
      <c r="F1627" s="4">
        <v>3.0</v>
      </c>
      <c r="I1627" t="str">
        <f t="array" ref="I1627">INDEX('Pre-transfer 2023 Points'!$D$16:$D$27,MATCH(1,MMULT(--('Pre-transfer 2023 Points'!$E$16:$L$27=D1627),TRANSPOSE(COLUMN('Pre-transfer 2023 Points'!$E$16:$L$27)^0)),0))</f>
        <v>#N/A</v>
      </c>
    </row>
    <row r="1628">
      <c r="A1628" s="4">
        <v>1627.0</v>
      </c>
      <c r="C1628" s="4" t="s">
        <v>5776</v>
      </c>
      <c r="D1628" s="4" t="s">
        <v>8227</v>
      </c>
      <c r="E1628" s="4" t="s">
        <v>6013</v>
      </c>
      <c r="F1628" s="4">
        <v>3.0</v>
      </c>
      <c r="I1628" t="str">
        <f t="array" ref="I1628">INDEX('Pre-transfer 2023 Points'!$D$16:$D$27,MATCH(1,MMULT(--('Pre-transfer 2023 Points'!$E$16:$L$27=D1628),TRANSPOSE(COLUMN('Pre-transfer 2023 Points'!$E$16:$L$27)^0)),0))</f>
        <v>#N/A</v>
      </c>
    </row>
    <row r="1629">
      <c r="A1629" s="4">
        <v>1628.0</v>
      </c>
      <c r="B1629" s="4">
        <v>2000.0</v>
      </c>
      <c r="C1629" s="4" t="s">
        <v>5312</v>
      </c>
      <c r="D1629" s="4" t="s">
        <v>8119</v>
      </c>
      <c r="F1629" s="4">
        <v>3.0</v>
      </c>
      <c r="I1629" t="str">
        <f t="array" ref="I1629">INDEX('Pre-transfer 2023 Points'!$D$16:$D$27,MATCH(1,MMULT(--('Pre-transfer 2023 Points'!$E$16:$L$27=D1629),TRANSPOSE(COLUMN('Pre-transfer 2023 Points'!$E$16:$L$27)^0)),0))</f>
        <v>#N/A</v>
      </c>
    </row>
    <row r="1630">
      <c r="A1630" s="4">
        <v>1629.0</v>
      </c>
      <c r="B1630" s="4">
        <v>1027.0</v>
      </c>
      <c r="C1630" s="4" t="s">
        <v>5506</v>
      </c>
      <c r="D1630" s="4" t="s">
        <v>7377</v>
      </c>
      <c r="E1630" s="4" t="s">
        <v>8603</v>
      </c>
      <c r="F1630" s="4">
        <v>3.0</v>
      </c>
      <c r="I1630" t="str">
        <f t="array" ref="I1630">INDEX('Pre-transfer 2023 Points'!$D$16:$D$27,MATCH(1,MMULT(--('Pre-transfer 2023 Points'!$E$16:$L$27=D1630),TRANSPOSE(COLUMN('Pre-transfer 2023 Points'!$E$16:$L$27)^0)),0))</f>
        <v>#N/A</v>
      </c>
    </row>
    <row r="1631">
      <c r="A1631" s="4">
        <v>1630.0</v>
      </c>
      <c r="B1631" s="4">
        <v>1669.0</v>
      </c>
      <c r="C1631" s="4" t="s">
        <v>119</v>
      </c>
      <c r="D1631" s="4" t="s">
        <v>7824</v>
      </c>
      <c r="E1631" s="4" t="s">
        <v>4390</v>
      </c>
      <c r="F1631" s="4">
        <v>3.0</v>
      </c>
      <c r="I1631" t="str">
        <f t="array" ref="I1631">INDEX('Pre-transfer 2023 Points'!$D$16:$D$27,MATCH(1,MMULT(--('Pre-transfer 2023 Points'!$E$16:$L$27=D1631),TRANSPOSE(COLUMN('Pre-transfer 2023 Points'!$E$16:$L$27)^0)),0))</f>
        <v>#N/A</v>
      </c>
    </row>
    <row r="1632">
      <c r="A1632" s="4">
        <v>1631.0</v>
      </c>
      <c r="B1632" s="4">
        <v>1207.0</v>
      </c>
      <c r="C1632" s="4" t="s">
        <v>5093</v>
      </c>
      <c r="D1632" s="4" t="s">
        <v>7797</v>
      </c>
      <c r="E1632" s="4" t="s">
        <v>8683</v>
      </c>
      <c r="F1632" s="4">
        <v>3.0</v>
      </c>
      <c r="I1632" t="str">
        <f t="array" ref="I1632">INDEX('Pre-transfer 2023 Points'!$D$16:$D$27,MATCH(1,MMULT(--('Pre-transfer 2023 Points'!$E$16:$L$27=D1632),TRANSPOSE(COLUMN('Pre-transfer 2023 Points'!$E$16:$L$27)^0)),0))</f>
        <v>#N/A</v>
      </c>
    </row>
    <row r="1633">
      <c r="A1633" s="4">
        <v>1632.0</v>
      </c>
      <c r="B1633" s="4">
        <v>1088.0</v>
      </c>
      <c r="C1633" s="4" t="s">
        <v>5448</v>
      </c>
      <c r="D1633" s="4" t="s">
        <v>8219</v>
      </c>
      <c r="E1633" s="4" t="s">
        <v>8708</v>
      </c>
      <c r="F1633" s="4">
        <v>3.0</v>
      </c>
      <c r="I1633" t="str">
        <f t="array" ref="I1633">INDEX('Pre-transfer 2023 Points'!$D$16:$D$27,MATCH(1,MMULT(--('Pre-transfer 2023 Points'!$E$16:$L$27=D1633),TRANSPOSE(COLUMN('Pre-transfer 2023 Points'!$E$16:$L$27)^0)),0))</f>
        <v>#N/A</v>
      </c>
    </row>
    <row r="1634">
      <c r="A1634" s="4">
        <v>1633.0</v>
      </c>
      <c r="C1634" s="4" t="s">
        <v>5776</v>
      </c>
      <c r="D1634" s="4" t="s">
        <v>8222</v>
      </c>
      <c r="E1634" s="4" t="s">
        <v>5958</v>
      </c>
      <c r="F1634" s="4">
        <v>3.0</v>
      </c>
      <c r="I1634" t="str">
        <f t="array" ref="I1634">INDEX('Pre-transfer 2023 Points'!$D$16:$D$27,MATCH(1,MMULT(--('Pre-transfer 2023 Points'!$E$16:$L$27=D1634),TRANSPOSE(COLUMN('Pre-transfer 2023 Points'!$E$16:$L$27)^0)),0))</f>
        <v>#N/A</v>
      </c>
    </row>
    <row r="1635">
      <c r="A1635" s="4">
        <v>1634.0</v>
      </c>
      <c r="C1635" s="4" t="s">
        <v>5776</v>
      </c>
      <c r="D1635" s="4" t="s">
        <v>7901</v>
      </c>
      <c r="E1635" s="4" t="s">
        <v>5970</v>
      </c>
      <c r="F1635" s="4">
        <v>3.0</v>
      </c>
      <c r="I1635" t="str">
        <f t="array" ref="I1635">INDEX('Pre-transfer 2023 Points'!$D$16:$D$27,MATCH(1,MMULT(--('Pre-transfer 2023 Points'!$E$16:$L$27=D1635),TRANSPOSE(COLUMN('Pre-transfer 2023 Points'!$E$16:$L$27)^0)),0))</f>
        <v>#N/A</v>
      </c>
    </row>
    <row r="1636">
      <c r="A1636" s="4">
        <v>1635.0</v>
      </c>
      <c r="C1636" s="4" t="s">
        <v>5776</v>
      </c>
      <c r="D1636" s="4" t="s">
        <v>8235</v>
      </c>
      <c r="E1636" s="4" t="s">
        <v>9100</v>
      </c>
      <c r="F1636" s="4">
        <v>3.0</v>
      </c>
      <c r="I1636" t="str">
        <f t="array" ref="I1636">INDEX('Pre-transfer 2023 Points'!$D$16:$D$27,MATCH(1,MMULT(--('Pre-transfer 2023 Points'!$E$16:$L$27=D1636),TRANSPOSE(COLUMN('Pre-transfer 2023 Points'!$E$16:$L$27)^0)),0))</f>
        <v>#N/A</v>
      </c>
    </row>
    <row r="1637">
      <c r="A1637" s="4">
        <v>1636.0</v>
      </c>
      <c r="C1637" s="4" t="s">
        <v>5776</v>
      </c>
      <c r="D1637" s="4" t="s">
        <v>8245</v>
      </c>
      <c r="E1637" s="4" t="s">
        <v>4690</v>
      </c>
      <c r="F1637" s="4">
        <v>3.0</v>
      </c>
      <c r="I1637" t="str">
        <f t="array" ref="I1637">INDEX('Pre-transfer 2023 Points'!$D$16:$D$27,MATCH(1,MMULT(--('Pre-transfer 2023 Points'!$E$16:$L$27=D1637),TRANSPOSE(COLUMN('Pre-transfer 2023 Points'!$E$16:$L$27)^0)),0))</f>
        <v>#N/A</v>
      </c>
    </row>
    <row r="1638">
      <c r="A1638" s="4">
        <v>1637.0</v>
      </c>
      <c r="C1638" s="4" t="s">
        <v>5776</v>
      </c>
      <c r="D1638" s="4" t="s">
        <v>7885</v>
      </c>
      <c r="E1638" s="4" t="s">
        <v>976</v>
      </c>
      <c r="F1638" s="4">
        <v>3.0</v>
      </c>
      <c r="I1638" t="str">
        <f t="array" ref="I1638">INDEX('Pre-transfer 2023 Points'!$D$16:$D$27,MATCH(1,MMULT(--('Pre-transfer 2023 Points'!$E$16:$L$27=D1638),TRANSPOSE(COLUMN('Pre-transfer 2023 Points'!$E$16:$L$27)^0)),0))</f>
        <v>#N/A</v>
      </c>
    </row>
    <row r="1639">
      <c r="A1639" s="4">
        <v>1638.0</v>
      </c>
      <c r="C1639" s="4" t="s">
        <v>5776</v>
      </c>
      <c r="D1639" s="4" t="s">
        <v>8244</v>
      </c>
      <c r="F1639" s="4">
        <v>3.0</v>
      </c>
      <c r="I1639" t="str">
        <f t="array" ref="I1639">INDEX('Pre-transfer 2023 Points'!$D$16:$D$27,MATCH(1,MMULT(--('Pre-transfer 2023 Points'!$E$16:$L$27=D1639),TRANSPOSE(COLUMN('Pre-transfer 2023 Points'!$E$16:$L$27)^0)),0))</f>
        <v>#N/A</v>
      </c>
    </row>
    <row r="1640">
      <c r="A1640" s="4">
        <v>1639.0</v>
      </c>
      <c r="B1640" s="4">
        <v>1594.0</v>
      </c>
      <c r="C1640" s="4" t="s">
        <v>315</v>
      </c>
      <c r="D1640" s="4" t="s">
        <v>9101</v>
      </c>
      <c r="E1640" s="4" t="s">
        <v>8659</v>
      </c>
      <c r="F1640" s="4">
        <v>3.0</v>
      </c>
      <c r="I1640" t="str">
        <f t="array" ref="I1640">INDEX('Pre-transfer 2023 Points'!$D$16:$D$27,MATCH(1,MMULT(--('Pre-transfer 2023 Points'!$E$16:$L$27=D1640),TRANSPOSE(COLUMN('Pre-transfer 2023 Points'!$E$16:$L$27)^0)),0))</f>
        <v>#N/A</v>
      </c>
    </row>
    <row r="1641">
      <c r="A1641" s="4">
        <v>1640.0</v>
      </c>
      <c r="B1641" s="4">
        <v>2174.0</v>
      </c>
      <c r="C1641" s="4" t="s">
        <v>5332</v>
      </c>
      <c r="D1641" s="4" t="s">
        <v>8237</v>
      </c>
      <c r="E1641" s="4" t="s">
        <v>5970</v>
      </c>
      <c r="F1641" s="4">
        <v>3.0</v>
      </c>
      <c r="I1641" t="str">
        <f t="array" ref="I1641">INDEX('Pre-transfer 2023 Points'!$D$16:$D$27,MATCH(1,MMULT(--('Pre-transfer 2023 Points'!$E$16:$L$27=D1641),TRANSPOSE(COLUMN('Pre-transfer 2023 Points'!$E$16:$L$27)^0)),0))</f>
        <v>#N/A</v>
      </c>
    </row>
    <row r="1642">
      <c r="A1642" s="4">
        <v>1641.0</v>
      </c>
      <c r="B1642" s="4">
        <v>1778.0</v>
      </c>
      <c r="C1642" s="4" t="s">
        <v>260</v>
      </c>
      <c r="D1642" s="4" t="s">
        <v>7190</v>
      </c>
      <c r="E1642" s="4" t="s">
        <v>1447</v>
      </c>
      <c r="F1642" s="4">
        <v>3.0</v>
      </c>
      <c r="I1642" t="str">
        <f t="array" ref="I1642">INDEX('Pre-transfer 2023 Points'!$D$16:$D$27,MATCH(1,MMULT(--('Pre-transfer 2023 Points'!$E$16:$L$27=D1642),TRANSPOSE(COLUMN('Pre-transfer 2023 Points'!$E$16:$L$27)^0)),0))</f>
        <v>#N/A</v>
      </c>
    </row>
    <row r="1643">
      <c r="A1643" s="4">
        <v>1642.0</v>
      </c>
      <c r="C1643" s="4" t="s">
        <v>5776</v>
      </c>
      <c r="D1643" s="4" t="s">
        <v>8209</v>
      </c>
      <c r="E1643" s="4" t="s">
        <v>4683</v>
      </c>
      <c r="F1643" s="4">
        <v>3.0</v>
      </c>
      <c r="I1643" t="str">
        <f t="array" ref="I1643">INDEX('Pre-transfer 2023 Points'!$D$16:$D$27,MATCH(1,MMULT(--('Pre-transfer 2023 Points'!$E$16:$L$27=D1643),TRANSPOSE(COLUMN('Pre-transfer 2023 Points'!$E$16:$L$27)^0)),0))</f>
        <v>#N/A</v>
      </c>
    </row>
    <row r="1644">
      <c r="A1644" s="4">
        <v>1643.0</v>
      </c>
      <c r="B1644" s="4">
        <v>913.0</v>
      </c>
      <c r="C1644" s="4" t="s">
        <v>5645</v>
      </c>
      <c r="D1644" s="4" t="s">
        <v>7119</v>
      </c>
      <c r="E1644" s="4" t="s">
        <v>6085</v>
      </c>
      <c r="F1644" s="4">
        <v>3.0</v>
      </c>
      <c r="I1644" t="str">
        <f t="array" ref="I1644">INDEX('Pre-transfer 2023 Points'!$D$16:$D$27,MATCH(1,MMULT(--('Pre-transfer 2023 Points'!$E$16:$L$27=D1644),TRANSPOSE(COLUMN('Pre-transfer 2023 Points'!$E$16:$L$27)^0)),0))</f>
        <v>#N/A</v>
      </c>
    </row>
    <row r="1645">
      <c r="A1645" s="4">
        <v>1644.0</v>
      </c>
      <c r="C1645" s="4" t="s">
        <v>5776</v>
      </c>
      <c r="D1645" s="4" t="s">
        <v>8239</v>
      </c>
      <c r="E1645" s="4" t="s">
        <v>4616</v>
      </c>
      <c r="F1645" s="4">
        <v>3.0</v>
      </c>
      <c r="I1645" t="str">
        <f t="array" ref="I1645">INDEX('Pre-transfer 2023 Points'!$D$16:$D$27,MATCH(1,MMULT(--('Pre-transfer 2023 Points'!$E$16:$L$27=D1645),TRANSPOSE(COLUMN('Pre-transfer 2023 Points'!$E$16:$L$27)^0)),0))</f>
        <v>#N/A</v>
      </c>
    </row>
    <row r="1646">
      <c r="A1646" s="4">
        <v>1645.0</v>
      </c>
      <c r="C1646" s="4" t="s">
        <v>5776</v>
      </c>
      <c r="D1646" s="4" t="s">
        <v>8223</v>
      </c>
      <c r="F1646" s="4">
        <v>3.0</v>
      </c>
      <c r="I1646" t="str">
        <f t="array" ref="I1646">INDEX('Pre-transfer 2023 Points'!$D$16:$D$27,MATCH(1,MMULT(--('Pre-transfer 2023 Points'!$E$16:$L$27=D1646),TRANSPOSE(COLUMN('Pre-transfer 2023 Points'!$E$16:$L$27)^0)),0))</f>
        <v>#N/A</v>
      </c>
    </row>
    <row r="1647">
      <c r="A1647" s="4">
        <v>1646.0</v>
      </c>
      <c r="C1647" s="4" t="s">
        <v>5776</v>
      </c>
      <c r="D1647" s="4" t="s">
        <v>8218</v>
      </c>
      <c r="E1647" s="4" t="s">
        <v>4390</v>
      </c>
      <c r="F1647" s="4">
        <v>3.0</v>
      </c>
      <c r="I1647" t="str">
        <f t="array" ref="I1647">INDEX('Pre-transfer 2023 Points'!$D$16:$D$27,MATCH(1,MMULT(--('Pre-transfer 2023 Points'!$E$16:$L$27=D1647),TRANSPOSE(COLUMN('Pre-transfer 2023 Points'!$E$16:$L$27)^0)),0))</f>
        <v>#N/A</v>
      </c>
    </row>
    <row r="1648">
      <c r="A1648" s="4">
        <v>1647.0</v>
      </c>
      <c r="C1648" s="4" t="s">
        <v>5776</v>
      </c>
      <c r="D1648" s="4" t="s">
        <v>7093</v>
      </c>
      <c r="E1648" s="4" t="s">
        <v>4465</v>
      </c>
      <c r="F1648" s="4">
        <v>3.0</v>
      </c>
      <c r="I1648" t="str">
        <f t="array" ref="I1648">INDEX('Pre-transfer 2023 Points'!$D$16:$D$27,MATCH(1,MMULT(--('Pre-transfer 2023 Points'!$E$16:$L$27=D1648),TRANSPOSE(COLUMN('Pre-transfer 2023 Points'!$E$16:$L$27)^0)),0))</f>
        <v>#N/A</v>
      </c>
    </row>
    <row r="1649">
      <c r="A1649" s="4">
        <v>1648.0</v>
      </c>
      <c r="B1649" s="4">
        <v>1674.0</v>
      </c>
      <c r="C1649" s="4" t="s">
        <v>658</v>
      </c>
      <c r="D1649" s="4" t="s">
        <v>8247</v>
      </c>
      <c r="E1649" s="4" t="s">
        <v>8596</v>
      </c>
      <c r="F1649" s="4">
        <v>3.0</v>
      </c>
      <c r="I1649" t="str">
        <f t="array" ref="I1649">INDEX('Pre-transfer 2023 Points'!$D$16:$D$27,MATCH(1,MMULT(--('Pre-transfer 2023 Points'!$E$16:$L$27=D1649),TRANSPOSE(COLUMN('Pre-transfer 2023 Points'!$E$16:$L$27)^0)),0))</f>
        <v>#N/A</v>
      </c>
    </row>
    <row r="1650">
      <c r="A1650" s="4">
        <v>1649.0</v>
      </c>
      <c r="C1650" s="4" t="s">
        <v>5776</v>
      </c>
      <c r="D1650" s="4" t="s">
        <v>8232</v>
      </c>
      <c r="E1650" s="4" t="s">
        <v>4626</v>
      </c>
      <c r="F1650" s="4">
        <v>3.0</v>
      </c>
      <c r="I1650" t="str">
        <f t="array" ref="I1650">INDEX('Pre-transfer 2023 Points'!$D$16:$D$27,MATCH(1,MMULT(--('Pre-transfer 2023 Points'!$E$16:$L$27=D1650),TRANSPOSE(COLUMN('Pre-transfer 2023 Points'!$E$16:$L$27)^0)),0))</f>
        <v>#N/A</v>
      </c>
    </row>
    <row r="1651">
      <c r="A1651" s="4">
        <v>1650.0</v>
      </c>
      <c r="C1651" s="4" t="s">
        <v>5776</v>
      </c>
      <c r="D1651" s="4" t="s">
        <v>8229</v>
      </c>
      <c r="E1651" s="4" t="s">
        <v>8746</v>
      </c>
      <c r="F1651" s="4">
        <v>3.0</v>
      </c>
      <c r="I1651" t="str">
        <f t="array" ref="I1651">INDEX('Pre-transfer 2023 Points'!$D$16:$D$27,MATCH(1,MMULT(--('Pre-transfer 2023 Points'!$E$16:$L$27=D1651),TRANSPOSE(COLUMN('Pre-transfer 2023 Points'!$E$16:$L$27)^0)),0))</f>
        <v>#N/A</v>
      </c>
    </row>
    <row r="1652">
      <c r="A1652" s="4">
        <v>1651.0</v>
      </c>
      <c r="C1652" s="4" t="s">
        <v>5776</v>
      </c>
      <c r="D1652" s="4" t="s">
        <v>8207</v>
      </c>
      <c r="E1652" s="4" t="s">
        <v>8922</v>
      </c>
      <c r="F1652" s="4">
        <v>3.0</v>
      </c>
      <c r="I1652" t="str">
        <f t="array" ref="I1652">INDEX('Pre-transfer 2023 Points'!$D$16:$D$27,MATCH(1,MMULT(--('Pre-transfer 2023 Points'!$E$16:$L$27=D1652),TRANSPOSE(COLUMN('Pre-transfer 2023 Points'!$E$16:$L$27)^0)),0))</f>
        <v>#N/A</v>
      </c>
    </row>
    <row r="1653">
      <c r="A1653" s="4">
        <v>1652.0</v>
      </c>
      <c r="B1653" s="4">
        <v>917.0</v>
      </c>
      <c r="C1653" s="4" t="s">
        <v>4988</v>
      </c>
      <c r="D1653" s="4" t="s">
        <v>7980</v>
      </c>
      <c r="E1653" s="4" t="s">
        <v>8708</v>
      </c>
      <c r="F1653" s="4">
        <v>3.0</v>
      </c>
      <c r="I1653" t="str">
        <f t="array" ref="I1653">INDEX('Pre-transfer 2023 Points'!$D$16:$D$27,MATCH(1,MMULT(--('Pre-transfer 2023 Points'!$E$16:$L$27=D1653),TRANSPOSE(COLUMN('Pre-transfer 2023 Points'!$E$16:$L$27)^0)),0))</f>
        <v>#N/A</v>
      </c>
    </row>
    <row r="1654">
      <c r="A1654" s="4">
        <v>1653.0</v>
      </c>
      <c r="C1654" s="4" t="s">
        <v>5776</v>
      </c>
      <c r="D1654" s="4" t="s">
        <v>7654</v>
      </c>
      <c r="E1654" s="4" t="s">
        <v>1350</v>
      </c>
      <c r="F1654" s="4">
        <v>3.0</v>
      </c>
      <c r="I1654" t="str">
        <f t="array" ref="I1654">INDEX('Pre-transfer 2023 Points'!$D$16:$D$27,MATCH(1,MMULT(--('Pre-transfer 2023 Points'!$E$16:$L$27=D1654),TRANSPOSE(COLUMN('Pre-transfer 2023 Points'!$E$16:$L$27)^0)),0))</f>
        <v>#N/A</v>
      </c>
    </row>
    <row r="1655">
      <c r="A1655" s="4">
        <v>1654.0</v>
      </c>
      <c r="C1655" s="4" t="s">
        <v>5776</v>
      </c>
      <c r="D1655" s="4" t="s">
        <v>8243</v>
      </c>
      <c r="E1655" s="4" t="s">
        <v>5077</v>
      </c>
      <c r="F1655" s="4">
        <v>3.0</v>
      </c>
      <c r="I1655" t="str">
        <f t="array" ref="I1655">INDEX('Pre-transfer 2023 Points'!$D$16:$D$27,MATCH(1,MMULT(--('Pre-transfer 2023 Points'!$E$16:$L$27=D1655),TRANSPOSE(COLUMN('Pre-transfer 2023 Points'!$E$16:$L$27)^0)),0))</f>
        <v>#N/A</v>
      </c>
    </row>
    <row r="1656">
      <c r="A1656" s="4">
        <v>1655.0</v>
      </c>
      <c r="B1656" s="4">
        <v>2170.0</v>
      </c>
      <c r="C1656" s="4" t="s">
        <v>5331</v>
      </c>
      <c r="D1656" s="4" t="s">
        <v>8233</v>
      </c>
      <c r="E1656" s="4" t="s">
        <v>4626</v>
      </c>
      <c r="F1656" s="4">
        <v>3.0</v>
      </c>
      <c r="I1656" t="str">
        <f t="array" ref="I1656">INDEX('Pre-transfer 2023 Points'!$D$16:$D$27,MATCH(1,MMULT(--('Pre-transfer 2023 Points'!$E$16:$L$27=D1656),TRANSPOSE(COLUMN('Pre-transfer 2023 Points'!$E$16:$L$27)^0)),0))</f>
        <v>#N/A</v>
      </c>
    </row>
    <row r="1657">
      <c r="A1657" s="4">
        <v>1656.0</v>
      </c>
      <c r="C1657" s="4" t="s">
        <v>5776</v>
      </c>
      <c r="D1657" s="4" t="s">
        <v>8211</v>
      </c>
      <c r="F1657" s="4">
        <v>3.0</v>
      </c>
      <c r="I1657" t="str">
        <f t="array" ref="I1657">INDEX('Pre-transfer 2023 Points'!$D$16:$D$27,MATCH(1,MMULT(--('Pre-transfer 2023 Points'!$E$16:$L$27=D1657),TRANSPOSE(COLUMN('Pre-transfer 2023 Points'!$E$16:$L$27)^0)),0))</f>
        <v>#N/A</v>
      </c>
    </row>
    <row r="1658">
      <c r="A1658" s="4">
        <v>1657.0</v>
      </c>
      <c r="C1658" s="4" t="s">
        <v>5776</v>
      </c>
      <c r="D1658" s="4" t="s">
        <v>7669</v>
      </c>
      <c r="E1658" s="4" t="s">
        <v>8779</v>
      </c>
      <c r="F1658" s="4">
        <v>3.0</v>
      </c>
      <c r="I1658" t="str">
        <f t="array" ref="I1658">INDEX('Pre-transfer 2023 Points'!$D$16:$D$27,MATCH(1,MMULT(--('Pre-transfer 2023 Points'!$E$16:$L$27=D1658),TRANSPOSE(COLUMN('Pre-transfer 2023 Points'!$E$16:$L$27)^0)),0))</f>
        <v>#N/A</v>
      </c>
    </row>
    <row r="1659">
      <c r="A1659" s="4">
        <v>1658.0</v>
      </c>
      <c r="B1659" s="4">
        <v>784.0</v>
      </c>
      <c r="C1659" s="4" t="s">
        <v>6023</v>
      </c>
      <c r="D1659" s="4" t="s">
        <v>8215</v>
      </c>
      <c r="F1659" s="4">
        <v>3.0</v>
      </c>
      <c r="I1659" t="str">
        <f t="array" ref="I1659">INDEX('Pre-transfer 2023 Points'!$D$16:$D$27,MATCH(1,MMULT(--('Pre-transfer 2023 Points'!$E$16:$L$27=D1659),TRANSPOSE(COLUMN('Pre-transfer 2023 Points'!$E$16:$L$27)^0)),0))</f>
        <v>#N/A</v>
      </c>
    </row>
    <row r="1660">
      <c r="A1660" s="4">
        <v>1659.0</v>
      </c>
      <c r="B1660" s="4">
        <v>1422.0</v>
      </c>
      <c r="C1660" s="4" t="s">
        <v>812</v>
      </c>
      <c r="D1660" s="4" t="s">
        <v>8212</v>
      </c>
      <c r="E1660" s="4" t="s">
        <v>8617</v>
      </c>
      <c r="F1660" s="4">
        <v>3.0</v>
      </c>
      <c r="I1660" t="str">
        <f t="array" ref="I1660">INDEX('Pre-transfer 2023 Points'!$D$16:$D$27,MATCH(1,MMULT(--('Pre-transfer 2023 Points'!$E$16:$L$27=D1660),TRANSPOSE(COLUMN('Pre-transfer 2023 Points'!$E$16:$L$27)^0)),0))</f>
        <v>#N/A</v>
      </c>
    </row>
    <row r="1661">
      <c r="A1661" s="4">
        <v>1660.0</v>
      </c>
      <c r="B1661" s="4">
        <v>754.0</v>
      </c>
      <c r="C1661" s="4" t="s">
        <v>6155</v>
      </c>
      <c r="D1661" s="4" t="s">
        <v>7286</v>
      </c>
      <c r="E1661" s="4" t="s">
        <v>8756</v>
      </c>
      <c r="F1661" s="4">
        <v>3.0</v>
      </c>
      <c r="I1661" t="str">
        <f t="array" ref="I1661">INDEX('Pre-transfer 2023 Points'!$D$16:$D$27,MATCH(1,MMULT(--('Pre-transfer 2023 Points'!$E$16:$L$27=D1661),TRANSPOSE(COLUMN('Pre-transfer 2023 Points'!$E$16:$L$27)^0)),0))</f>
        <v>#N/A</v>
      </c>
    </row>
    <row r="1662">
      <c r="A1662" s="4">
        <v>1661.0</v>
      </c>
      <c r="C1662" s="4" t="s">
        <v>5776</v>
      </c>
      <c r="D1662" s="4" t="s">
        <v>8242</v>
      </c>
      <c r="E1662" s="4" t="s">
        <v>6231</v>
      </c>
      <c r="F1662" s="4">
        <v>3.0</v>
      </c>
      <c r="I1662" t="str">
        <f t="array" ref="I1662">INDEX('Pre-transfer 2023 Points'!$D$16:$D$27,MATCH(1,MMULT(--('Pre-transfer 2023 Points'!$E$16:$L$27=D1662),TRANSPOSE(COLUMN('Pre-transfer 2023 Points'!$E$16:$L$27)^0)),0))</f>
        <v>#N/A</v>
      </c>
    </row>
    <row r="1663">
      <c r="A1663" s="4">
        <v>1662.0</v>
      </c>
      <c r="B1663" s="4">
        <v>1365.0</v>
      </c>
      <c r="C1663" s="4" t="s">
        <v>4508</v>
      </c>
      <c r="D1663" s="4" t="s">
        <v>7319</v>
      </c>
      <c r="F1663" s="4">
        <v>3.0</v>
      </c>
      <c r="I1663" t="str">
        <f t="array" ref="I1663">INDEX('Pre-transfer 2023 Points'!$D$16:$D$27,MATCH(1,MMULT(--('Pre-transfer 2023 Points'!$E$16:$L$27=D1663),TRANSPOSE(COLUMN('Pre-transfer 2023 Points'!$E$16:$L$27)^0)),0))</f>
        <v>#N/A</v>
      </c>
    </row>
    <row r="1664">
      <c r="A1664" s="4">
        <v>1663.0</v>
      </c>
      <c r="B1664" s="4">
        <v>237.0</v>
      </c>
      <c r="C1664" s="4" t="s">
        <v>9102</v>
      </c>
      <c r="D1664" s="4" t="s">
        <v>7260</v>
      </c>
      <c r="E1664" s="4" t="s">
        <v>8618</v>
      </c>
      <c r="F1664" s="4">
        <v>3.0</v>
      </c>
      <c r="I1664" t="str">
        <f t="array" ref="I1664">INDEX('Pre-transfer 2023 Points'!$D$16:$D$27,MATCH(1,MMULT(--('Pre-transfer 2023 Points'!$E$16:$L$27=D1664),TRANSPOSE(COLUMN('Pre-transfer 2023 Points'!$E$16:$L$27)^0)),0))</f>
        <v>#N/A</v>
      </c>
    </row>
    <row r="1665">
      <c r="A1665" s="4">
        <v>1664.0</v>
      </c>
      <c r="B1665" s="4">
        <v>1480.0</v>
      </c>
      <c r="C1665" s="4" t="s">
        <v>860</v>
      </c>
      <c r="D1665" s="4" t="s">
        <v>8234</v>
      </c>
      <c r="E1665" s="4" t="s">
        <v>4626</v>
      </c>
      <c r="F1665" s="4">
        <v>3.0</v>
      </c>
      <c r="I1665" t="str">
        <f t="array" ref="I1665">INDEX('Pre-transfer 2023 Points'!$D$16:$D$27,MATCH(1,MMULT(--('Pre-transfer 2023 Points'!$E$16:$L$27=D1665),TRANSPOSE(COLUMN('Pre-transfer 2023 Points'!$E$16:$L$27)^0)),0))</f>
        <v>#N/A</v>
      </c>
    </row>
    <row r="1666">
      <c r="A1666" s="4">
        <v>1665.0</v>
      </c>
      <c r="B1666" s="4">
        <v>1455.0</v>
      </c>
      <c r="C1666" s="4" t="s">
        <v>5163</v>
      </c>
      <c r="D1666" s="4" t="s">
        <v>8224</v>
      </c>
      <c r="F1666" s="4">
        <v>3.0</v>
      </c>
      <c r="I1666" t="str">
        <f t="array" ref="I1666">INDEX('Pre-transfer 2023 Points'!$D$16:$D$27,MATCH(1,MMULT(--('Pre-transfer 2023 Points'!$E$16:$L$27=D1666),TRANSPOSE(COLUMN('Pre-transfer 2023 Points'!$E$16:$L$27)^0)),0))</f>
        <v>#N/A</v>
      </c>
    </row>
    <row r="1667">
      <c r="A1667" s="4">
        <v>1666.0</v>
      </c>
      <c r="B1667" s="4">
        <v>1689.0</v>
      </c>
      <c r="C1667" s="4" t="s">
        <v>4313</v>
      </c>
      <c r="D1667" s="4" t="s">
        <v>8216</v>
      </c>
      <c r="F1667" s="4">
        <v>3.0</v>
      </c>
      <c r="I1667" t="str">
        <f t="array" ref="I1667">INDEX('Pre-transfer 2023 Points'!$D$16:$D$27,MATCH(1,MMULT(--('Pre-transfer 2023 Points'!$E$16:$L$27=D1667),TRANSPOSE(COLUMN('Pre-transfer 2023 Points'!$E$16:$L$27)^0)),0))</f>
        <v>#N/A</v>
      </c>
    </row>
    <row r="1668">
      <c r="A1668" s="4">
        <v>1667.0</v>
      </c>
      <c r="B1668" s="4">
        <v>938.0</v>
      </c>
      <c r="C1668" s="4" t="s">
        <v>9070</v>
      </c>
      <c r="D1668" s="4" t="s">
        <v>7794</v>
      </c>
      <c r="E1668" s="4" t="s">
        <v>757</v>
      </c>
      <c r="F1668" s="4">
        <v>2.0</v>
      </c>
      <c r="I1668" t="str">
        <f t="array" ref="I1668">INDEX('Pre-transfer 2023 Points'!$D$16:$D$27,MATCH(1,MMULT(--('Pre-transfer 2023 Points'!$E$16:$L$27=D1668),TRANSPOSE(COLUMN('Pre-transfer 2023 Points'!$E$16:$L$27)^0)),0))</f>
        <v>#N/A</v>
      </c>
    </row>
    <row r="1669">
      <c r="A1669" s="4">
        <v>1668.0</v>
      </c>
      <c r="B1669" s="4">
        <v>1931.0</v>
      </c>
      <c r="C1669" s="4" t="s">
        <v>5322</v>
      </c>
      <c r="D1669" s="4" t="s">
        <v>8308</v>
      </c>
      <c r="E1669" s="4" t="s">
        <v>1811</v>
      </c>
      <c r="F1669" s="4">
        <v>2.0</v>
      </c>
      <c r="I1669" t="str">
        <f t="array" ref="I1669">INDEX('Pre-transfer 2023 Points'!$D$16:$D$27,MATCH(1,MMULT(--('Pre-transfer 2023 Points'!$E$16:$L$27=D1669),TRANSPOSE(COLUMN('Pre-transfer 2023 Points'!$E$16:$L$27)^0)),0))</f>
        <v>#N/A</v>
      </c>
    </row>
    <row r="1670">
      <c r="A1670" s="4">
        <v>1669.0</v>
      </c>
      <c r="C1670" s="4" t="s">
        <v>5776</v>
      </c>
      <c r="D1670" s="4" t="s">
        <v>8343</v>
      </c>
      <c r="F1670" s="4">
        <v>2.0</v>
      </c>
      <c r="I1670" t="str">
        <f t="array" ref="I1670">INDEX('Pre-transfer 2023 Points'!$D$16:$D$27,MATCH(1,MMULT(--('Pre-transfer 2023 Points'!$E$16:$L$27=D1670),TRANSPOSE(COLUMN('Pre-transfer 2023 Points'!$E$16:$L$27)^0)),0))</f>
        <v>#N/A</v>
      </c>
    </row>
    <row r="1671">
      <c r="A1671" s="4">
        <v>1670.0</v>
      </c>
      <c r="C1671" s="4" t="s">
        <v>5776</v>
      </c>
      <c r="D1671" s="4" t="s">
        <v>8310</v>
      </c>
      <c r="E1671" s="4" t="s">
        <v>8706</v>
      </c>
      <c r="F1671" s="4">
        <v>2.0</v>
      </c>
      <c r="I1671" t="str">
        <f t="array" ref="I1671">INDEX('Pre-transfer 2023 Points'!$D$16:$D$27,MATCH(1,MMULT(--('Pre-transfer 2023 Points'!$E$16:$L$27=D1671),TRANSPOSE(COLUMN('Pre-transfer 2023 Points'!$E$16:$L$27)^0)),0))</f>
        <v>#N/A</v>
      </c>
    </row>
    <row r="1672">
      <c r="A1672" s="4">
        <v>1671.0</v>
      </c>
      <c r="B1672" s="4">
        <v>1496.0</v>
      </c>
      <c r="C1672" s="4" t="s">
        <v>4497</v>
      </c>
      <c r="D1672" s="4" t="s">
        <v>8306</v>
      </c>
      <c r="E1672" s="4" t="s">
        <v>8629</v>
      </c>
      <c r="F1672" s="4">
        <v>2.0</v>
      </c>
      <c r="I1672" t="str">
        <f t="array" ref="I1672">INDEX('Pre-transfer 2023 Points'!$D$16:$D$27,MATCH(1,MMULT(--('Pre-transfer 2023 Points'!$E$16:$L$27=D1672),TRANSPOSE(COLUMN('Pre-transfer 2023 Points'!$E$16:$L$27)^0)),0))</f>
        <v>#N/A</v>
      </c>
    </row>
    <row r="1673">
      <c r="A1673" s="4">
        <v>1672.0</v>
      </c>
      <c r="B1673" s="4">
        <v>1515.0</v>
      </c>
      <c r="C1673" s="4" t="s">
        <v>1117</v>
      </c>
      <c r="D1673" s="4" t="s">
        <v>8302</v>
      </c>
      <c r="F1673" s="4">
        <v>2.0</v>
      </c>
      <c r="I1673" t="str">
        <f t="array" ref="I1673">INDEX('Pre-transfer 2023 Points'!$D$16:$D$27,MATCH(1,MMULT(--('Pre-transfer 2023 Points'!$E$16:$L$27=D1673),TRANSPOSE(COLUMN('Pre-transfer 2023 Points'!$E$16:$L$27)^0)),0))</f>
        <v>#N/A</v>
      </c>
    </row>
    <row r="1674">
      <c r="A1674" s="4">
        <v>1673.0</v>
      </c>
      <c r="C1674" s="4" t="s">
        <v>5776</v>
      </c>
      <c r="D1674" s="4" t="s">
        <v>8155</v>
      </c>
      <c r="F1674" s="4">
        <v>2.0</v>
      </c>
      <c r="I1674" t="str">
        <f t="array" ref="I1674">INDEX('Pre-transfer 2023 Points'!$D$16:$D$27,MATCH(1,MMULT(--('Pre-transfer 2023 Points'!$E$16:$L$27=D1674),TRANSPOSE(COLUMN('Pre-transfer 2023 Points'!$E$16:$L$27)^0)),0))</f>
        <v>#N/A</v>
      </c>
    </row>
    <row r="1675">
      <c r="A1675" s="4">
        <v>1674.0</v>
      </c>
      <c r="C1675" s="4" t="s">
        <v>5776</v>
      </c>
      <c r="D1675" s="4" t="s">
        <v>8297</v>
      </c>
      <c r="E1675" s="4" t="s">
        <v>6216</v>
      </c>
      <c r="F1675" s="4">
        <v>2.0</v>
      </c>
      <c r="I1675" t="str">
        <f t="array" ref="I1675">INDEX('Pre-transfer 2023 Points'!$D$16:$D$27,MATCH(1,MMULT(--('Pre-transfer 2023 Points'!$E$16:$L$27=D1675),TRANSPOSE(COLUMN('Pre-transfer 2023 Points'!$E$16:$L$27)^0)),0))</f>
        <v>#N/A</v>
      </c>
    </row>
    <row r="1676">
      <c r="A1676" s="4">
        <v>1675.0</v>
      </c>
      <c r="B1676" s="4">
        <v>1890.0</v>
      </c>
      <c r="C1676" s="4" t="s">
        <v>4393</v>
      </c>
      <c r="D1676" s="4" t="s">
        <v>8269</v>
      </c>
      <c r="F1676" s="4">
        <v>2.0</v>
      </c>
      <c r="I1676" t="str">
        <f t="array" ref="I1676">INDEX('Pre-transfer 2023 Points'!$D$16:$D$27,MATCH(1,MMULT(--('Pre-transfer 2023 Points'!$E$16:$L$27=D1676),TRANSPOSE(COLUMN('Pre-transfer 2023 Points'!$E$16:$L$27)^0)),0))</f>
        <v>#N/A</v>
      </c>
    </row>
    <row r="1677">
      <c r="A1677" s="4">
        <v>1676.0</v>
      </c>
      <c r="C1677" s="4" t="s">
        <v>5776</v>
      </c>
      <c r="D1677" s="4" t="s">
        <v>8311</v>
      </c>
      <c r="E1677" s="4" t="s">
        <v>8706</v>
      </c>
      <c r="F1677" s="4">
        <v>2.0</v>
      </c>
      <c r="I1677" t="str">
        <f t="array" ref="I1677">INDEX('Pre-transfer 2023 Points'!$D$16:$D$27,MATCH(1,MMULT(--('Pre-transfer 2023 Points'!$E$16:$L$27=D1677),TRANSPOSE(COLUMN('Pre-transfer 2023 Points'!$E$16:$L$27)^0)),0))</f>
        <v>#N/A</v>
      </c>
    </row>
    <row r="1678">
      <c r="A1678" s="4">
        <v>1677.0</v>
      </c>
      <c r="C1678" s="4" t="s">
        <v>5776</v>
      </c>
      <c r="D1678" s="4" t="s">
        <v>8336</v>
      </c>
      <c r="F1678" s="4">
        <v>2.0</v>
      </c>
      <c r="I1678" t="str">
        <f t="array" ref="I1678">INDEX('Pre-transfer 2023 Points'!$D$16:$D$27,MATCH(1,MMULT(--('Pre-transfer 2023 Points'!$E$16:$L$27=D1678),TRANSPOSE(COLUMN('Pre-transfer 2023 Points'!$E$16:$L$27)^0)),0))</f>
        <v>#N/A</v>
      </c>
    </row>
    <row r="1679">
      <c r="A1679" s="4">
        <v>1678.0</v>
      </c>
      <c r="B1679" s="4">
        <v>1376.0</v>
      </c>
      <c r="C1679" s="4" t="s">
        <v>886</v>
      </c>
      <c r="D1679" s="4" t="s">
        <v>8265</v>
      </c>
      <c r="E1679" s="4" t="s">
        <v>4373</v>
      </c>
      <c r="F1679" s="4">
        <v>2.0</v>
      </c>
      <c r="I1679" t="str">
        <f t="array" ref="I1679">INDEX('Pre-transfer 2023 Points'!$D$16:$D$27,MATCH(1,MMULT(--('Pre-transfer 2023 Points'!$E$16:$L$27=D1679),TRANSPOSE(COLUMN('Pre-transfer 2023 Points'!$E$16:$L$27)^0)),0))</f>
        <v>#N/A</v>
      </c>
    </row>
    <row r="1680">
      <c r="A1680" s="4">
        <v>1679.0</v>
      </c>
      <c r="B1680" s="4">
        <v>1484.0</v>
      </c>
      <c r="C1680" s="4" t="s">
        <v>5033</v>
      </c>
      <c r="D1680" s="4" t="s">
        <v>7801</v>
      </c>
      <c r="E1680" s="4" t="s">
        <v>745</v>
      </c>
      <c r="F1680" s="4">
        <v>2.0</v>
      </c>
      <c r="I1680" t="str">
        <f t="array" ref="I1680">INDEX('Pre-transfer 2023 Points'!$D$16:$D$27,MATCH(1,MMULT(--('Pre-transfer 2023 Points'!$E$16:$L$27=D1680),TRANSPOSE(COLUMN('Pre-transfer 2023 Points'!$E$16:$L$27)^0)),0))</f>
        <v>#N/A</v>
      </c>
    </row>
    <row r="1681">
      <c r="A1681" s="4">
        <v>1680.0</v>
      </c>
      <c r="C1681" s="4" t="s">
        <v>5776</v>
      </c>
      <c r="D1681" s="4" t="s">
        <v>8312</v>
      </c>
      <c r="E1681" s="4" t="s">
        <v>8706</v>
      </c>
      <c r="F1681" s="4">
        <v>2.0</v>
      </c>
      <c r="I1681" t="str">
        <f t="array" ref="I1681">INDEX('Pre-transfer 2023 Points'!$D$16:$D$27,MATCH(1,MMULT(--('Pre-transfer 2023 Points'!$E$16:$L$27=D1681),TRANSPOSE(COLUMN('Pre-transfer 2023 Points'!$E$16:$L$27)^0)),0))</f>
        <v>#N/A</v>
      </c>
    </row>
    <row r="1682">
      <c r="A1682" s="4">
        <v>1681.0</v>
      </c>
      <c r="B1682" s="4">
        <v>2035.0</v>
      </c>
      <c r="C1682" s="4" t="s">
        <v>4490</v>
      </c>
      <c r="D1682" s="4" t="s">
        <v>8142</v>
      </c>
      <c r="E1682" s="4" t="s">
        <v>6095</v>
      </c>
      <c r="F1682" s="4">
        <v>2.0</v>
      </c>
      <c r="I1682" t="str">
        <f t="array" ref="I1682">INDEX('Pre-transfer 2023 Points'!$D$16:$D$27,MATCH(1,MMULT(--('Pre-transfer 2023 Points'!$E$16:$L$27=D1682),TRANSPOSE(COLUMN('Pre-transfer 2023 Points'!$E$16:$L$27)^0)),0))</f>
        <v>#N/A</v>
      </c>
    </row>
    <row r="1683">
      <c r="A1683" s="4">
        <v>1682.0</v>
      </c>
      <c r="C1683" s="4" t="s">
        <v>5776</v>
      </c>
      <c r="D1683" s="4" t="s">
        <v>8350</v>
      </c>
      <c r="F1683" s="4">
        <v>2.0</v>
      </c>
      <c r="I1683" t="str">
        <f t="array" ref="I1683">INDEX('Pre-transfer 2023 Points'!$D$16:$D$27,MATCH(1,MMULT(--('Pre-transfer 2023 Points'!$E$16:$L$27=D1683),TRANSPOSE(COLUMN('Pre-transfer 2023 Points'!$E$16:$L$27)^0)),0))</f>
        <v>#N/A</v>
      </c>
    </row>
    <row r="1684">
      <c r="A1684" s="4">
        <v>1683.0</v>
      </c>
      <c r="C1684" s="4" t="s">
        <v>5776</v>
      </c>
      <c r="D1684" s="4" t="s">
        <v>8301</v>
      </c>
      <c r="E1684" s="4" t="s">
        <v>4696</v>
      </c>
      <c r="F1684" s="4">
        <v>2.0</v>
      </c>
      <c r="I1684" t="str">
        <f t="array" ref="I1684">INDEX('Pre-transfer 2023 Points'!$D$16:$D$27,MATCH(1,MMULT(--('Pre-transfer 2023 Points'!$E$16:$L$27=D1684),TRANSPOSE(COLUMN('Pre-transfer 2023 Points'!$E$16:$L$27)^0)),0))</f>
        <v>#N/A</v>
      </c>
    </row>
    <row r="1685">
      <c r="A1685" s="4">
        <v>1684.0</v>
      </c>
      <c r="B1685" s="4">
        <v>1387.0</v>
      </c>
      <c r="C1685" s="4" t="s">
        <v>4508</v>
      </c>
      <c r="D1685" s="4" t="s">
        <v>7401</v>
      </c>
      <c r="E1685" s="4" t="s">
        <v>745</v>
      </c>
      <c r="F1685" s="4">
        <v>2.0</v>
      </c>
      <c r="I1685" t="str">
        <f t="array" ref="I1685">INDEX('Pre-transfer 2023 Points'!$D$16:$D$27,MATCH(1,MMULT(--('Pre-transfer 2023 Points'!$E$16:$L$27=D1685),TRANSPOSE(COLUMN('Pre-transfer 2023 Points'!$E$16:$L$27)^0)),0))</f>
        <v>#N/A</v>
      </c>
    </row>
    <row r="1686">
      <c r="A1686" s="4">
        <v>1685.0</v>
      </c>
      <c r="C1686" s="4" t="s">
        <v>5776</v>
      </c>
      <c r="D1686" s="4" t="s">
        <v>8231</v>
      </c>
      <c r="E1686" s="4" t="s">
        <v>6216</v>
      </c>
      <c r="F1686" s="4">
        <v>2.0</v>
      </c>
      <c r="I1686" t="str">
        <f t="array" ref="I1686">INDEX('Pre-transfer 2023 Points'!$D$16:$D$27,MATCH(1,MMULT(--('Pre-transfer 2023 Points'!$E$16:$L$27=D1686),TRANSPOSE(COLUMN('Pre-transfer 2023 Points'!$E$16:$L$27)^0)),0))</f>
        <v>#N/A</v>
      </c>
    </row>
    <row r="1687">
      <c r="A1687" s="4">
        <v>1686.0</v>
      </c>
      <c r="B1687" s="4">
        <v>2243.0</v>
      </c>
      <c r="C1687" s="4" t="s">
        <v>5567</v>
      </c>
      <c r="D1687" s="4" t="s">
        <v>8313</v>
      </c>
      <c r="E1687" s="4" t="s">
        <v>8706</v>
      </c>
      <c r="F1687" s="4">
        <v>2.0</v>
      </c>
      <c r="I1687" t="str">
        <f t="array" ref="I1687">INDEX('Pre-transfer 2023 Points'!$D$16:$D$27,MATCH(1,MMULT(--('Pre-transfer 2023 Points'!$E$16:$L$27=D1687),TRANSPOSE(COLUMN('Pre-transfer 2023 Points'!$E$16:$L$27)^0)),0))</f>
        <v>#N/A</v>
      </c>
    </row>
    <row r="1688">
      <c r="A1688" s="4">
        <v>1687.0</v>
      </c>
      <c r="B1688" s="4">
        <v>2267.0</v>
      </c>
      <c r="C1688" s="4" t="s">
        <v>5566</v>
      </c>
      <c r="D1688" s="4" t="s">
        <v>9103</v>
      </c>
      <c r="F1688" s="4">
        <v>2.0</v>
      </c>
      <c r="I1688" t="str">
        <f t="array" ref="I1688">INDEX('Pre-transfer 2023 Points'!$D$16:$D$27,MATCH(1,MMULT(--('Pre-transfer 2023 Points'!$E$16:$L$27=D1688),TRANSPOSE(COLUMN('Pre-transfer 2023 Points'!$E$16:$L$27)^0)),0))</f>
        <v>#N/A</v>
      </c>
    </row>
    <row r="1689">
      <c r="A1689" s="4">
        <v>1688.0</v>
      </c>
      <c r="C1689" s="4" t="s">
        <v>5776</v>
      </c>
      <c r="D1689" s="4" t="s">
        <v>8107</v>
      </c>
      <c r="E1689" s="4" t="s">
        <v>4479</v>
      </c>
      <c r="F1689" s="4">
        <v>2.0</v>
      </c>
      <c r="I1689" t="str">
        <f t="array" ref="I1689">INDEX('Pre-transfer 2023 Points'!$D$16:$D$27,MATCH(1,MMULT(--('Pre-transfer 2023 Points'!$E$16:$L$27=D1689),TRANSPOSE(COLUMN('Pre-transfer 2023 Points'!$E$16:$L$27)^0)),0))</f>
        <v>#N/A</v>
      </c>
    </row>
    <row r="1690">
      <c r="A1690" s="4">
        <v>1689.0</v>
      </c>
      <c r="C1690" s="4" t="s">
        <v>5776</v>
      </c>
      <c r="D1690" s="4" t="s">
        <v>8298</v>
      </c>
      <c r="F1690" s="4">
        <v>2.0</v>
      </c>
      <c r="I1690" t="str">
        <f t="array" ref="I1690">INDEX('Pre-transfer 2023 Points'!$D$16:$D$27,MATCH(1,MMULT(--('Pre-transfer 2023 Points'!$E$16:$L$27=D1690),TRANSPOSE(COLUMN('Pre-transfer 2023 Points'!$E$16:$L$27)^0)),0))</f>
        <v>#N/A</v>
      </c>
    </row>
    <row r="1691">
      <c r="A1691" s="4">
        <v>1690.0</v>
      </c>
      <c r="B1691" s="4">
        <v>490.0</v>
      </c>
      <c r="C1691" s="4" t="s">
        <v>6211</v>
      </c>
      <c r="D1691" s="4" t="s">
        <v>8331</v>
      </c>
      <c r="E1691" s="4" t="s">
        <v>5840</v>
      </c>
      <c r="F1691" s="4">
        <v>2.0</v>
      </c>
      <c r="I1691" t="str">
        <f t="array" ref="I1691">INDEX('Pre-transfer 2023 Points'!$D$16:$D$27,MATCH(1,MMULT(--('Pre-transfer 2023 Points'!$E$16:$L$27=D1691),TRANSPOSE(COLUMN('Pre-transfer 2023 Points'!$E$16:$L$27)^0)),0))</f>
        <v>#N/A</v>
      </c>
    </row>
    <row r="1692">
      <c r="A1692" s="4">
        <v>1691.0</v>
      </c>
      <c r="C1692" s="4" t="s">
        <v>5776</v>
      </c>
      <c r="D1692" s="4" t="s">
        <v>8327</v>
      </c>
      <c r="E1692" s="4" t="s">
        <v>8662</v>
      </c>
      <c r="F1692" s="4">
        <v>2.0</v>
      </c>
      <c r="I1692" t="str">
        <f t="array" ref="I1692">INDEX('Pre-transfer 2023 Points'!$D$16:$D$27,MATCH(1,MMULT(--('Pre-transfer 2023 Points'!$E$16:$L$27=D1692),TRANSPOSE(COLUMN('Pre-transfer 2023 Points'!$E$16:$L$27)^0)),0))</f>
        <v>#N/A</v>
      </c>
    </row>
    <row r="1693">
      <c r="A1693" s="4">
        <v>1692.0</v>
      </c>
      <c r="C1693" s="4" t="s">
        <v>5776</v>
      </c>
      <c r="D1693" s="4" t="s">
        <v>8314</v>
      </c>
      <c r="E1693" s="4" t="s">
        <v>8706</v>
      </c>
      <c r="F1693" s="4">
        <v>2.0</v>
      </c>
      <c r="I1693" t="str">
        <f t="array" ref="I1693">INDEX('Pre-transfer 2023 Points'!$D$16:$D$27,MATCH(1,MMULT(--('Pre-transfer 2023 Points'!$E$16:$L$27=D1693),TRANSPOSE(COLUMN('Pre-transfer 2023 Points'!$E$16:$L$27)^0)),0))</f>
        <v>#N/A</v>
      </c>
    </row>
    <row r="1694">
      <c r="A1694" s="4">
        <v>1693.0</v>
      </c>
      <c r="C1694" s="4" t="s">
        <v>5776</v>
      </c>
      <c r="D1694" s="4" t="s">
        <v>8267</v>
      </c>
      <c r="F1694" s="4">
        <v>2.0</v>
      </c>
      <c r="I1694" t="str">
        <f t="array" ref="I1694">INDEX('Pre-transfer 2023 Points'!$D$16:$D$27,MATCH(1,MMULT(--('Pre-transfer 2023 Points'!$E$16:$L$27=D1694),TRANSPOSE(COLUMN('Pre-transfer 2023 Points'!$E$16:$L$27)^0)),0))</f>
        <v>#N/A</v>
      </c>
    </row>
    <row r="1695">
      <c r="A1695" s="4">
        <v>1694.0</v>
      </c>
      <c r="C1695" s="4" t="s">
        <v>5776</v>
      </c>
      <c r="D1695" s="4" t="s">
        <v>8272</v>
      </c>
      <c r="F1695" s="4">
        <v>2.0</v>
      </c>
      <c r="I1695" t="str">
        <f t="array" ref="I1695">INDEX('Pre-transfer 2023 Points'!$D$16:$D$27,MATCH(1,MMULT(--('Pre-transfer 2023 Points'!$E$16:$L$27=D1695),TRANSPOSE(COLUMN('Pre-transfer 2023 Points'!$E$16:$L$27)^0)),0))</f>
        <v>#N/A</v>
      </c>
    </row>
    <row r="1696">
      <c r="A1696" s="4">
        <v>1695.0</v>
      </c>
      <c r="C1696" s="4" t="s">
        <v>5776</v>
      </c>
      <c r="D1696" s="4" t="s">
        <v>8293</v>
      </c>
      <c r="F1696" s="4">
        <v>2.0</v>
      </c>
      <c r="I1696" t="str">
        <f t="array" ref="I1696">INDEX('Pre-transfer 2023 Points'!$D$16:$D$27,MATCH(1,MMULT(--('Pre-transfer 2023 Points'!$E$16:$L$27=D1696),TRANSPOSE(COLUMN('Pre-transfer 2023 Points'!$E$16:$L$27)^0)),0))</f>
        <v>#N/A</v>
      </c>
    </row>
    <row r="1697">
      <c r="A1697" s="4">
        <v>1696.0</v>
      </c>
      <c r="C1697" s="4" t="s">
        <v>5776</v>
      </c>
      <c r="D1697" s="4" t="s">
        <v>8283</v>
      </c>
      <c r="F1697" s="4">
        <v>2.0</v>
      </c>
      <c r="I1697" t="str">
        <f t="array" ref="I1697">INDEX('Pre-transfer 2023 Points'!$D$16:$D$27,MATCH(1,MMULT(--('Pre-transfer 2023 Points'!$E$16:$L$27=D1697),TRANSPOSE(COLUMN('Pre-transfer 2023 Points'!$E$16:$L$27)^0)),0))</f>
        <v>#N/A</v>
      </c>
    </row>
    <row r="1698">
      <c r="A1698" s="4">
        <v>1697.0</v>
      </c>
      <c r="C1698" s="4" t="s">
        <v>5776</v>
      </c>
      <c r="D1698" s="4" t="s">
        <v>8346</v>
      </c>
      <c r="F1698" s="4">
        <v>2.0</v>
      </c>
      <c r="I1698" t="str">
        <f t="array" ref="I1698">INDEX('Pre-transfer 2023 Points'!$D$16:$D$27,MATCH(1,MMULT(--('Pre-transfer 2023 Points'!$E$16:$L$27=D1698),TRANSPOSE(COLUMN('Pre-transfer 2023 Points'!$E$16:$L$27)^0)),0))</f>
        <v>#N/A</v>
      </c>
    </row>
    <row r="1699">
      <c r="A1699" s="4">
        <v>1698.0</v>
      </c>
      <c r="C1699" s="4" t="s">
        <v>5776</v>
      </c>
      <c r="D1699" s="4" t="s">
        <v>7234</v>
      </c>
      <c r="F1699" s="4">
        <v>2.0</v>
      </c>
      <c r="I1699" t="str">
        <f t="array" ref="I1699">INDEX('Pre-transfer 2023 Points'!$D$16:$D$27,MATCH(1,MMULT(--('Pre-transfer 2023 Points'!$E$16:$L$27=D1699),TRANSPOSE(COLUMN('Pre-transfer 2023 Points'!$E$16:$L$27)^0)),0))</f>
        <v>#N/A</v>
      </c>
    </row>
    <row r="1700">
      <c r="A1700" s="4">
        <v>1699.0</v>
      </c>
      <c r="C1700" s="4" t="s">
        <v>5776</v>
      </c>
      <c r="D1700" s="4" t="s">
        <v>8068</v>
      </c>
      <c r="E1700" s="4" t="s">
        <v>8706</v>
      </c>
      <c r="F1700" s="4">
        <v>2.0</v>
      </c>
      <c r="I1700" t="str">
        <f t="array" ref="I1700">INDEX('Pre-transfer 2023 Points'!$D$16:$D$27,MATCH(1,MMULT(--('Pre-transfer 2023 Points'!$E$16:$L$27=D1700),TRANSPOSE(COLUMN('Pre-transfer 2023 Points'!$E$16:$L$27)^0)),0))</f>
        <v>#N/A</v>
      </c>
    </row>
    <row r="1701">
      <c r="A1701" s="4">
        <v>1700.0</v>
      </c>
      <c r="C1701" s="4" t="s">
        <v>5776</v>
      </c>
      <c r="D1701" s="4" t="s">
        <v>7628</v>
      </c>
      <c r="F1701" s="4">
        <v>2.0</v>
      </c>
      <c r="I1701" t="str">
        <f t="array" ref="I1701">INDEX('Pre-transfer 2023 Points'!$D$16:$D$27,MATCH(1,MMULT(--('Pre-transfer 2023 Points'!$E$16:$L$27=D1701),TRANSPOSE(COLUMN('Pre-transfer 2023 Points'!$E$16:$L$27)^0)),0))</f>
        <v>#N/A</v>
      </c>
    </row>
    <row r="1702">
      <c r="A1702" s="4">
        <v>1701.0</v>
      </c>
      <c r="C1702" s="4" t="s">
        <v>5776</v>
      </c>
      <c r="D1702" s="4" t="s">
        <v>8323</v>
      </c>
      <c r="E1702" s="4" t="s">
        <v>6080</v>
      </c>
      <c r="F1702" s="4">
        <v>2.0</v>
      </c>
      <c r="I1702" t="str">
        <f t="array" ref="I1702">INDEX('Pre-transfer 2023 Points'!$D$16:$D$27,MATCH(1,MMULT(--('Pre-transfer 2023 Points'!$E$16:$L$27=D1702),TRANSPOSE(COLUMN('Pre-transfer 2023 Points'!$E$16:$L$27)^0)),0))</f>
        <v>#N/A</v>
      </c>
    </row>
    <row r="1703">
      <c r="A1703" s="4">
        <v>1702.0</v>
      </c>
      <c r="B1703" s="4">
        <v>2097.0</v>
      </c>
      <c r="C1703" s="4" t="s">
        <v>5786</v>
      </c>
      <c r="D1703" s="4" t="s">
        <v>8277</v>
      </c>
      <c r="F1703" s="4">
        <v>2.0</v>
      </c>
      <c r="I1703" t="str">
        <f t="array" ref="I1703">INDEX('Pre-transfer 2023 Points'!$D$16:$D$27,MATCH(1,MMULT(--('Pre-transfer 2023 Points'!$E$16:$L$27=D1703),TRANSPOSE(COLUMN('Pre-transfer 2023 Points'!$E$16:$L$27)^0)),0))</f>
        <v>#N/A</v>
      </c>
    </row>
    <row r="1704">
      <c r="A1704" s="4">
        <v>1703.0</v>
      </c>
      <c r="C1704" s="4" t="s">
        <v>5776</v>
      </c>
      <c r="D1704" s="4" t="s">
        <v>9104</v>
      </c>
      <c r="F1704" s="4">
        <v>2.0</v>
      </c>
      <c r="I1704" t="str">
        <f t="array" ref="I1704">INDEX('Pre-transfer 2023 Points'!$D$16:$D$27,MATCH(1,MMULT(--('Pre-transfer 2023 Points'!$E$16:$L$27=D1704),TRANSPOSE(COLUMN('Pre-transfer 2023 Points'!$E$16:$L$27)^0)),0))</f>
        <v>#N/A</v>
      </c>
    </row>
    <row r="1705">
      <c r="A1705" s="4">
        <v>1704.0</v>
      </c>
      <c r="C1705" s="4" t="s">
        <v>5776</v>
      </c>
      <c r="D1705" s="4" t="s">
        <v>8321</v>
      </c>
      <c r="F1705" s="4">
        <v>2.0</v>
      </c>
      <c r="I1705" t="str">
        <f t="array" ref="I1705">INDEX('Pre-transfer 2023 Points'!$D$16:$D$27,MATCH(1,MMULT(--('Pre-transfer 2023 Points'!$E$16:$L$27=D1705),TRANSPOSE(COLUMN('Pre-transfer 2023 Points'!$E$16:$L$27)^0)),0))</f>
        <v>#N/A</v>
      </c>
    </row>
    <row r="1706">
      <c r="A1706" s="4">
        <v>1705.0</v>
      </c>
      <c r="C1706" s="4" t="s">
        <v>5776</v>
      </c>
      <c r="D1706" s="4" t="s">
        <v>8344</v>
      </c>
      <c r="F1706" s="4">
        <v>2.0</v>
      </c>
      <c r="I1706" t="str">
        <f t="array" ref="I1706">INDEX('Pre-transfer 2023 Points'!$D$16:$D$27,MATCH(1,MMULT(--('Pre-transfer 2023 Points'!$E$16:$L$27=D1706),TRANSPOSE(COLUMN('Pre-transfer 2023 Points'!$E$16:$L$27)^0)),0))</f>
        <v>#N/A</v>
      </c>
    </row>
    <row r="1707">
      <c r="A1707" s="4">
        <v>1706.0</v>
      </c>
      <c r="C1707" s="4" t="s">
        <v>5776</v>
      </c>
      <c r="D1707" s="4" t="s">
        <v>8328</v>
      </c>
      <c r="E1707" s="4" t="s">
        <v>9073</v>
      </c>
      <c r="F1707" s="4">
        <v>2.0</v>
      </c>
      <c r="I1707" t="str">
        <f t="array" ref="I1707">INDEX('Pre-transfer 2023 Points'!$D$16:$D$27,MATCH(1,MMULT(--('Pre-transfer 2023 Points'!$E$16:$L$27=D1707),TRANSPOSE(COLUMN('Pre-transfer 2023 Points'!$E$16:$L$27)^0)),0))</f>
        <v>#N/A</v>
      </c>
    </row>
    <row r="1708">
      <c r="A1708" s="4">
        <v>1707.0</v>
      </c>
      <c r="B1708" s="4">
        <v>2332.0</v>
      </c>
      <c r="C1708" s="4" t="s">
        <v>8731</v>
      </c>
      <c r="D1708" s="4" t="s">
        <v>8284</v>
      </c>
      <c r="E1708" s="4" t="s">
        <v>5970</v>
      </c>
      <c r="F1708" s="4">
        <v>2.0</v>
      </c>
      <c r="I1708" t="str">
        <f t="array" ref="I1708">INDEX('Pre-transfer 2023 Points'!$D$16:$D$27,MATCH(1,MMULT(--('Pre-transfer 2023 Points'!$E$16:$L$27=D1708),TRANSPOSE(COLUMN('Pre-transfer 2023 Points'!$E$16:$L$27)^0)),0))</f>
        <v>#N/A</v>
      </c>
    </row>
    <row r="1709">
      <c r="A1709" s="4">
        <v>1708.0</v>
      </c>
      <c r="C1709" s="4" t="s">
        <v>5776</v>
      </c>
      <c r="D1709" s="4" t="s">
        <v>8294</v>
      </c>
      <c r="E1709" s="4" t="s">
        <v>8623</v>
      </c>
      <c r="F1709" s="4">
        <v>2.0</v>
      </c>
      <c r="I1709" t="str">
        <f t="array" ref="I1709">INDEX('Pre-transfer 2023 Points'!$D$16:$D$27,MATCH(1,MMULT(--('Pre-transfer 2023 Points'!$E$16:$L$27=D1709),TRANSPOSE(COLUMN('Pre-transfer 2023 Points'!$E$16:$L$27)^0)),0))</f>
        <v>#N/A</v>
      </c>
    </row>
    <row r="1710">
      <c r="A1710" s="4">
        <v>1709.0</v>
      </c>
      <c r="B1710" s="4">
        <v>1886.0</v>
      </c>
      <c r="C1710" s="4" t="s">
        <v>215</v>
      </c>
      <c r="D1710" s="4" t="s">
        <v>7077</v>
      </c>
      <c r="E1710" s="4" t="s">
        <v>5879</v>
      </c>
      <c r="F1710" s="4">
        <v>2.0</v>
      </c>
      <c r="I1710" t="str">
        <f t="array" ref="I1710">INDEX('Pre-transfer 2023 Points'!$D$16:$D$27,MATCH(1,MMULT(--('Pre-transfer 2023 Points'!$E$16:$L$27=D1710),TRANSPOSE(COLUMN('Pre-transfer 2023 Points'!$E$16:$L$27)^0)),0))</f>
        <v>#N/A</v>
      </c>
    </row>
    <row r="1711">
      <c r="A1711" s="4">
        <v>1710.0</v>
      </c>
      <c r="B1711" s="4">
        <v>1176.0</v>
      </c>
      <c r="C1711" s="4" t="s">
        <v>1122</v>
      </c>
      <c r="D1711" s="4" t="s">
        <v>7681</v>
      </c>
      <c r="F1711" s="4">
        <v>2.0</v>
      </c>
      <c r="I1711" t="str">
        <f t="array" ref="I1711">INDEX('Pre-transfer 2023 Points'!$D$16:$D$27,MATCH(1,MMULT(--('Pre-transfer 2023 Points'!$E$16:$L$27=D1711),TRANSPOSE(COLUMN('Pre-transfer 2023 Points'!$E$16:$L$27)^0)),0))</f>
        <v>#N/A</v>
      </c>
    </row>
    <row r="1712">
      <c r="A1712" s="4">
        <v>1711.0</v>
      </c>
      <c r="C1712" s="4" t="s">
        <v>5776</v>
      </c>
      <c r="D1712" s="4" t="s">
        <v>8324</v>
      </c>
      <c r="E1712" s="4" t="s">
        <v>6080</v>
      </c>
      <c r="F1712" s="4">
        <v>2.0</v>
      </c>
      <c r="I1712" t="str">
        <f t="array" ref="I1712">INDEX('Pre-transfer 2023 Points'!$D$16:$D$27,MATCH(1,MMULT(--('Pre-transfer 2023 Points'!$E$16:$L$27=D1712),TRANSPOSE(COLUMN('Pre-transfer 2023 Points'!$E$16:$L$27)^0)),0))</f>
        <v>#N/A</v>
      </c>
    </row>
    <row r="1713">
      <c r="A1713" s="4">
        <v>1712.0</v>
      </c>
      <c r="B1713" s="4">
        <v>963.0</v>
      </c>
      <c r="C1713" s="4" t="s">
        <v>5290</v>
      </c>
      <c r="D1713" s="4" t="s">
        <v>8342</v>
      </c>
      <c r="F1713" s="4">
        <v>2.0</v>
      </c>
      <c r="I1713" t="str">
        <f t="array" ref="I1713">INDEX('Pre-transfer 2023 Points'!$D$16:$D$27,MATCH(1,MMULT(--('Pre-transfer 2023 Points'!$E$16:$L$27=D1713),TRANSPOSE(COLUMN('Pre-transfer 2023 Points'!$E$16:$L$27)^0)),0))</f>
        <v>#N/A</v>
      </c>
    </row>
    <row r="1714">
      <c r="A1714" s="4">
        <v>1713.0</v>
      </c>
      <c r="B1714" s="4">
        <v>2151.0</v>
      </c>
      <c r="C1714" s="4" t="s">
        <v>4646</v>
      </c>
      <c r="D1714" s="4" t="s">
        <v>7305</v>
      </c>
      <c r="E1714" s="4" t="s">
        <v>9007</v>
      </c>
      <c r="F1714" s="4">
        <v>2.0</v>
      </c>
      <c r="I1714" t="str">
        <f t="array" ref="I1714">INDEX('Pre-transfer 2023 Points'!$D$16:$D$27,MATCH(1,MMULT(--('Pre-transfer 2023 Points'!$E$16:$L$27=D1714),TRANSPOSE(COLUMN('Pre-transfer 2023 Points'!$E$16:$L$27)^0)),0))</f>
        <v>#N/A</v>
      </c>
    </row>
    <row r="1715">
      <c r="A1715" s="4">
        <v>1714.0</v>
      </c>
      <c r="C1715" s="4" t="s">
        <v>5776</v>
      </c>
      <c r="D1715" s="4" t="s">
        <v>8299</v>
      </c>
      <c r="E1715" s="4" t="s">
        <v>8598</v>
      </c>
      <c r="F1715" s="4">
        <v>2.0</v>
      </c>
      <c r="I1715" t="str">
        <f t="array" ref="I1715">INDEX('Pre-transfer 2023 Points'!$D$16:$D$27,MATCH(1,MMULT(--('Pre-transfer 2023 Points'!$E$16:$L$27=D1715),TRANSPOSE(COLUMN('Pre-transfer 2023 Points'!$E$16:$L$27)^0)),0))</f>
        <v>#N/A</v>
      </c>
    </row>
    <row r="1716">
      <c r="A1716" s="4">
        <v>1715.0</v>
      </c>
      <c r="B1716" s="4">
        <v>454.0</v>
      </c>
      <c r="C1716" s="4" t="s">
        <v>5211</v>
      </c>
      <c r="D1716" s="4" t="s">
        <v>7175</v>
      </c>
      <c r="E1716" s="4" t="s">
        <v>249</v>
      </c>
      <c r="F1716" s="4">
        <v>2.0</v>
      </c>
      <c r="I1716" t="str">
        <f t="array" ref="I1716">INDEX('Pre-transfer 2023 Points'!$D$16:$D$27,MATCH(1,MMULT(--('Pre-transfer 2023 Points'!$E$16:$L$27=D1716),TRANSPOSE(COLUMN('Pre-transfer 2023 Points'!$E$16:$L$27)^0)),0))</f>
        <v>#N/A</v>
      </c>
    </row>
    <row r="1717">
      <c r="A1717" s="4">
        <v>1716.0</v>
      </c>
      <c r="C1717" s="4" t="s">
        <v>5776</v>
      </c>
      <c r="D1717" s="4" t="s">
        <v>8221</v>
      </c>
      <c r="F1717" s="4">
        <v>2.0</v>
      </c>
      <c r="I1717" t="str">
        <f t="array" ref="I1717">INDEX('Pre-transfer 2023 Points'!$D$16:$D$27,MATCH(1,MMULT(--('Pre-transfer 2023 Points'!$E$16:$L$27=D1717),TRANSPOSE(COLUMN('Pre-transfer 2023 Points'!$E$16:$L$27)^0)),0))</f>
        <v>#N/A</v>
      </c>
    </row>
    <row r="1718">
      <c r="A1718" s="4">
        <v>1717.0</v>
      </c>
      <c r="C1718" s="4" t="s">
        <v>5776</v>
      </c>
      <c r="D1718" s="4" t="s">
        <v>8316</v>
      </c>
      <c r="E1718" s="4" t="s">
        <v>8936</v>
      </c>
      <c r="F1718" s="4">
        <v>2.0</v>
      </c>
      <c r="I1718" t="str">
        <f t="array" ref="I1718">INDEX('Pre-transfer 2023 Points'!$D$16:$D$27,MATCH(1,MMULT(--('Pre-transfer 2023 Points'!$E$16:$L$27=D1718),TRANSPOSE(COLUMN('Pre-transfer 2023 Points'!$E$16:$L$27)^0)),0))</f>
        <v>#N/A</v>
      </c>
    </row>
    <row r="1719">
      <c r="A1719" s="4">
        <v>1718.0</v>
      </c>
      <c r="C1719" s="4" t="s">
        <v>5776</v>
      </c>
      <c r="D1719" s="4" t="s">
        <v>8240</v>
      </c>
      <c r="E1719" s="4" t="s">
        <v>5970</v>
      </c>
      <c r="F1719" s="4">
        <v>2.0</v>
      </c>
      <c r="I1719" t="str">
        <f t="array" ref="I1719">INDEX('Pre-transfer 2023 Points'!$D$16:$D$27,MATCH(1,MMULT(--('Pre-transfer 2023 Points'!$E$16:$L$27=D1719),TRANSPOSE(COLUMN('Pre-transfer 2023 Points'!$E$16:$L$27)^0)),0))</f>
        <v>#N/A</v>
      </c>
    </row>
    <row r="1720">
      <c r="A1720" s="4">
        <v>1719.0</v>
      </c>
      <c r="C1720" s="4" t="s">
        <v>5776</v>
      </c>
      <c r="D1720" s="4" t="s">
        <v>8295</v>
      </c>
      <c r="E1720" s="4" t="s">
        <v>8869</v>
      </c>
      <c r="F1720" s="4">
        <v>2.0</v>
      </c>
      <c r="I1720" t="str">
        <f t="array" ref="I1720">INDEX('Pre-transfer 2023 Points'!$D$16:$D$27,MATCH(1,MMULT(--('Pre-transfer 2023 Points'!$E$16:$L$27=D1720),TRANSPOSE(COLUMN('Pre-transfer 2023 Points'!$E$16:$L$27)^0)),0))</f>
        <v>#N/A</v>
      </c>
    </row>
    <row r="1721">
      <c r="A1721" s="4">
        <v>1720.0</v>
      </c>
      <c r="C1721" s="4" t="s">
        <v>5776</v>
      </c>
      <c r="D1721" s="4" t="s">
        <v>8337</v>
      </c>
      <c r="F1721" s="4">
        <v>2.0</v>
      </c>
      <c r="I1721" t="str">
        <f t="array" ref="I1721">INDEX('Pre-transfer 2023 Points'!$D$16:$D$27,MATCH(1,MMULT(--('Pre-transfer 2023 Points'!$E$16:$L$27=D1721),TRANSPOSE(COLUMN('Pre-transfer 2023 Points'!$E$16:$L$27)^0)),0))</f>
        <v>#N/A</v>
      </c>
    </row>
    <row r="1722">
      <c r="A1722" s="4">
        <v>1721.0</v>
      </c>
      <c r="C1722" s="4" t="s">
        <v>5776</v>
      </c>
      <c r="D1722" s="4" t="s">
        <v>8340</v>
      </c>
      <c r="F1722" s="4">
        <v>2.0</v>
      </c>
      <c r="I1722" t="str">
        <f t="array" ref="I1722">INDEX('Pre-transfer 2023 Points'!$D$16:$D$27,MATCH(1,MMULT(--('Pre-transfer 2023 Points'!$E$16:$L$27=D1722),TRANSPOSE(COLUMN('Pre-transfer 2023 Points'!$E$16:$L$27)^0)),0))</f>
        <v>#N/A</v>
      </c>
    </row>
    <row r="1723">
      <c r="A1723" s="4">
        <v>1722.0</v>
      </c>
      <c r="B1723" s="4">
        <v>1661.0</v>
      </c>
      <c r="C1723" s="4" t="s">
        <v>224</v>
      </c>
      <c r="D1723" s="4" t="s">
        <v>7486</v>
      </c>
      <c r="E1723" s="4" t="s">
        <v>1658</v>
      </c>
      <c r="F1723" s="4">
        <v>2.0</v>
      </c>
      <c r="I1723" t="str">
        <f t="array" ref="I1723">INDEX('Pre-transfer 2023 Points'!$D$16:$D$27,MATCH(1,MMULT(--('Pre-transfer 2023 Points'!$E$16:$L$27=D1723),TRANSPOSE(COLUMN('Pre-transfer 2023 Points'!$E$16:$L$27)^0)),0))</f>
        <v>#N/A</v>
      </c>
    </row>
    <row r="1724">
      <c r="A1724" s="4">
        <v>1723.0</v>
      </c>
      <c r="B1724" s="4">
        <v>1036.0</v>
      </c>
      <c r="C1724" s="4" t="s">
        <v>6201</v>
      </c>
      <c r="D1724" s="4" t="s">
        <v>8275</v>
      </c>
      <c r="E1724" s="4" t="s">
        <v>324</v>
      </c>
      <c r="F1724" s="4">
        <v>2.0</v>
      </c>
      <c r="I1724" t="str">
        <f t="array" ref="I1724">INDEX('Pre-transfer 2023 Points'!$D$16:$D$27,MATCH(1,MMULT(--('Pre-transfer 2023 Points'!$E$16:$L$27=D1724),TRANSPOSE(COLUMN('Pre-transfer 2023 Points'!$E$16:$L$27)^0)),0))</f>
        <v>#N/A</v>
      </c>
    </row>
    <row r="1725">
      <c r="A1725" s="4">
        <v>1724.0</v>
      </c>
      <c r="B1725" s="4">
        <v>1951.0</v>
      </c>
      <c r="C1725" s="4" t="s">
        <v>593</v>
      </c>
      <c r="D1725" s="4" t="s">
        <v>7244</v>
      </c>
      <c r="E1725" s="4" t="s">
        <v>8643</v>
      </c>
      <c r="F1725" s="4">
        <v>2.0</v>
      </c>
      <c r="I1725" t="str">
        <f t="array" ref="I1725">INDEX('Pre-transfer 2023 Points'!$D$16:$D$27,MATCH(1,MMULT(--('Pre-transfer 2023 Points'!$E$16:$L$27=D1725),TRANSPOSE(COLUMN('Pre-transfer 2023 Points'!$E$16:$L$27)^0)),0))</f>
        <v>#N/A</v>
      </c>
    </row>
    <row r="1726">
      <c r="A1726" s="4">
        <v>1725.0</v>
      </c>
      <c r="B1726" s="4">
        <v>1366.0</v>
      </c>
      <c r="C1726" s="4" t="s">
        <v>5994</v>
      </c>
      <c r="D1726" s="4" t="s">
        <v>8300</v>
      </c>
      <c r="F1726" s="4">
        <v>2.0</v>
      </c>
      <c r="I1726" t="str">
        <f t="array" ref="I1726">INDEX('Pre-transfer 2023 Points'!$D$16:$D$27,MATCH(1,MMULT(--('Pre-transfer 2023 Points'!$E$16:$L$27=D1726),TRANSPOSE(COLUMN('Pre-transfer 2023 Points'!$E$16:$L$27)^0)),0))</f>
        <v>#N/A</v>
      </c>
    </row>
    <row r="1727">
      <c r="A1727" s="4">
        <v>1726.0</v>
      </c>
      <c r="C1727" s="4" t="s">
        <v>5776</v>
      </c>
      <c r="D1727" s="4" t="s">
        <v>8010</v>
      </c>
      <c r="E1727" s="4" t="s">
        <v>9055</v>
      </c>
      <c r="F1727" s="4">
        <v>2.0</v>
      </c>
      <c r="I1727" t="str">
        <f t="array" ref="I1727">INDEX('Pre-transfer 2023 Points'!$D$16:$D$27,MATCH(1,MMULT(--('Pre-transfer 2023 Points'!$E$16:$L$27=D1727),TRANSPOSE(COLUMN('Pre-transfer 2023 Points'!$E$16:$L$27)^0)),0))</f>
        <v>#N/A</v>
      </c>
    </row>
    <row r="1728">
      <c r="A1728" s="4">
        <v>1727.0</v>
      </c>
      <c r="C1728" s="4" t="s">
        <v>5776</v>
      </c>
      <c r="D1728" s="4" t="s">
        <v>8325</v>
      </c>
      <c r="E1728" s="4" t="s">
        <v>6080</v>
      </c>
      <c r="F1728" s="4">
        <v>2.0</v>
      </c>
      <c r="I1728" t="str">
        <f t="array" ref="I1728">INDEX('Pre-transfer 2023 Points'!$D$16:$D$27,MATCH(1,MMULT(--('Pre-transfer 2023 Points'!$E$16:$L$27=D1728),TRANSPOSE(COLUMN('Pre-transfer 2023 Points'!$E$16:$L$27)^0)),0))</f>
        <v>#N/A</v>
      </c>
    </row>
    <row r="1729">
      <c r="A1729" s="4">
        <v>1728.0</v>
      </c>
      <c r="C1729" s="4" t="s">
        <v>5776</v>
      </c>
      <c r="D1729" s="4" t="s">
        <v>8281</v>
      </c>
      <c r="F1729" s="4">
        <v>2.0</v>
      </c>
      <c r="I1729" t="str">
        <f t="array" ref="I1729">INDEX('Pre-transfer 2023 Points'!$D$16:$D$27,MATCH(1,MMULT(--('Pre-transfer 2023 Points'!$E$16:$L$27=D1729),TRANSPOSE(COLUMN('Pre-transfer 2023 Points'!$E$16:$L$27)^0)),0))</f>
        <v>#N/A</v>
      </c>
    </row>
    <row r="1730">
      <c r="A1730" s="4">
        <v>1729.0</v>
      </c>
      <c r="C1730" s="4" t="s">
        <v>5776</v>
      </c>
      <c r="D1730" s="4" t="s">
        <v>8322</v>
      </c>
      <c r="F1730" s="4">
        <v>2.0</v>
      </c>
      <c r="I1730" t="str">
        <f t="array" ref="I1730">INDEX('Pre-transfer 2023 Points'!$D$16:$D$27,MATCH(1,MMULT(--('Pre-transfer 2023 Points'!$E$16:$L$27=D1730),TRANSPOSE(COLUMN('Pre-transfer 2023 Points'!$E$16:$L$27)^0)),0))</f>
        <v>#N/A</v>
      </c>
    </row>
    <row r="1731">
      <c r="A1731" s="4">
        <v>1730.0</v>
      </c>
      <c r="C1731" s="4" t="s">
        <v>5776</v>
      </c>
      <c r="D1731" s="4" t="s">
        <v>7991</v>
      </c>
      <c r="E1731" s="4" t="s">
        <v>5067</v>
      </c>
      <c r="F1731" s="4">
        <v>2.0</v>
      </c>
      <c r="I1731" t="str">
        <f t="array" ref="I1731">INDEX('Pre-transfer 2023 Points'!$D$16:$D$27,MATCH(1,MMULT(--('Pre-transfer 2023 Points'!$E$16:$L$27=D1731),TRANSPOSE(COLUMN('Pre-transfer 2023 Points'!$E$16:$L$27)^0)),0))</f>
        <v>#N/A</v>
      </c>
    </row>
    <row r="1732">
      <c r="A1732" s="4">
        <v>1731.0</v>
      </c>
      <c r="C1732" s="4" t="s">
        <v>5776</v>
      </c>
      <c r="D1732" s="4" t="s">
        <v>8330</v>
      </c>
      <c r="F1732" s="4">
        <v>2.0</v>
      </c>
      <c r="I1732" t="str">
        <f t="array" ref="I1732">INDEX('Pre-transfer 2023 Points'!$D$16:$D$27,MATCH(1,MMULT(--('Pre-transfer 2023 Points'!$E$16:$L$27=D1732),TRANSPOSE(COLUMN('Pre-transfer 2023 Points'!$E$16:$L$27)^0)),0))</f>
        <v>#N/A</v>
      </c>
    </row>
    <row r="1733">
      <c r="A1733" s="4">
        <v>1732.0</v>
      </c>
      <c r="C1733" s="4" t="s">
        <v>5776</v>
      </c>
      <c r="D1733" s="4" t="s">
        <v>8134</v>
      </c>
      <c r="E1733" s="4" t="s">
        <v>4756</v>
      </c>
      <c r="F1733" s="4">
        <v>2.0</v>
      </c>
      <c r="I1733" t="str">
        <f t="array" ref="I1733">INDEX('Pre-transfer 2023 Points'!$D$16:$D$27,MATCH(1,MMULT(--('Pre-transfer 2023 Points'!$E$16:$L$27=D1733),TRANSPOSE(COLUMN('Pre-transfer 2023 Points'!$E$16:$L$27)^0)),0))</f>
        <v>#N/A</v>
      </c>
    </row>
    <row r="1734">
      <c r="A1734" s="4">
        <v>1733.0</v>
      </c>
      <c r="B1734" s="4">
        <v>2006.0</v>
      </c>
      <c r="C1734" s="4" t="s">
        <v>413</v>
      </c>
      <c r="D1734" s="4" t="s">
        <v>8290</v>
      </c>
      <c r="E1734" s="4" t="s">
        <v>8873</v>
      </c>
      <c r="F1734" s="4">
        <v>2.0</v>
      </c>
      <c r="I1734" t="str">
        <f t="array" ref="I1734">INDEX('Pre-transfer 2023 Points'!$D$16:$D$27,MATCH(1,MMULT(--('Pre-transfer 2023 Points'!$E$16:$L$27=D1734),TRANSPOSE(COLUMN('Pre-transfer 2023 Points'!$E$16:$L$27)^0)),0))</f>
        <v>#N/A</v>
      </c>
    </row>
    <row r="1735">
      <c r="A1735" s="4">
        <v>1734.0</v>
      </c>
      <c r="C1735" s="4" t="s">
        <v>5776</v>
      </c>
      <c r="D1735" s="4" t="s">
        <v>8291</v>
      </c>
      <c r="E1735" s="4" t="s">
        <v>8800</v>
      </c>
      <c r="F1735" s="4">
        <v>2.0</v>
      </c>
      <c r="I1735" t="str">
        <f t="array" ref="I1735">INDEX('Pre-transfer 2023 Points'!$D$16:$D$27,MATCH(1,MMULT(--('Pre-transfer 2023 Points'!$E$16:$L$27=D1735),TRANSPOSE(COLUMN('Pre-transfer 2023 Points'!$E$16:$L$27)^0)),0))</f>
        <v>#N/A</v>
      </c>
    </row>
    <row r="1736">
      <c r="A1736" s="4">
        <v>1735.0</v>
      </c>
      <c r="B1736" s="4">
        <v>2056.0</v>
      </c>
      <c r="C1736" s="4" t="s">
        <v>4993</v>
      </c>
      <c r="D1736" s="4" t="s">
        <v>8238</v>
      </c>
      <c r="E1736" s="4" t="s">
        <v>8707</v>
      </c>
      <c r="F1736" s="4">
        <v>2.0</v>
      </c>
      <c r="I1736" t="str">
        <f t="array" ref="I1736">INDEX('Pre-transfer 2023 Points'!$D$16:$D$27,MATCH(1,MMULT(--('Pre-transfer 2023 Points'!$E$16:$L$27=D1736),TRANSPOSE(COLUMN('Pre-transfer 2023 Points'!$E$16:$L$27)^0)),0))</f>
        <v>#N/A</v>
      </c>
    </row>
    <row r="1737">
      <c r="A1737" s="4">
        <v>1736.0</v>
      </c>
      <c r="C1737" s="4" t="s">
        <v>5776</v>
      </c>
      <c r="D1737" s="4" t="s">
        <v>8326</v>
      </c>
      <c r="E1737" s="4" t="s">
        <v>8707</v>
      </c>
      <c r="F1737" s="4">
        <v>2.0</v>
      </c>
      <c r="I1737" t="str">
        <f t="array" ref="I1737">INDEX('Pre-transfer 2023 Points'!$D$16:$D$27,MATCH(1,MMULT(--('Pre-transfer 2023 Points'!$E$16:$L$27=D1737),TRANSPOSE(COLUMN('Pre-transfer 2023 Points'!$E$16:$L$27)^0)),0))</f>
        <v>#N/A</v>
      </c>
    </row>
    <row r="1738">
      <c r="A1738" s="4">
        <v>1737.0</v>
      </c>
      <c r="C1738" s="4" t="s">
        <v>5776</v>
      </c>
      <c r="D1738" s="4" t="s">
        <v>8271</v>
      </c>
      <c r="E1738" s="4" t="s">
        <v>8669</v>
      </c>
      <c r="F1738" s="4">
        <v>2.0</v>
      </c>
      <c r="I1738" t="str">
        <f t="array" ref="I1738">INDEX('Pre-transfer 2023 Points'!$D$16:$D$27,MATCH(1,MMULT(--('Pre-transfer 2023 Points'!$E$16:$L$27=D1738),TRANSPOSE(COLUMN('Pre-transfer 2023 Points'!$E$16:$L$27)^0)),0))</f>
        <v>#N/A</v>
      </c>
    </row>
    <row r="1739">
      <c r="A1739" s="4">
        <v>1738.0</v>
      </c>
      <c r="B1739" s="4">
        <v>1482.0</v>
      </c>
      <c r="C1739" s="4" t="s">
        <v>4728</v>
      </c>
      <c r="D1739" s="4" t="s">
        <v>8273</v>
      </c>
      <c r="F1739" s="4">
        <v>2.0</v>
      </c>
      <c r="I1739" t="str">
        <f t="array" ref="I1739">INDEX('Pre-transfer 2023 Points'!$D$16:$D$27,MATCH(1,MMULT(--('Pre-transfer 2023 Points'!$E$16:$L$27=D1739),TRANSPOSE(COLUMN('Pre-transfer 2023 Points'!$E$16:$L$27)^0)),0))</f>
        <v>#N/A</v>
      </c>
    </row>
    <row r="1740">
      <c r="A1740" s="4">
        <v>1739.0</v>
      </c>
      <c r="C1740" s="4" t="s">
        <v>5776</v>
      </c>
      <c r="D1740" s="4" t="s">
        <v>7999</v>
      </c>
      <c r="F1740" s="4">
        <v>2.0</v>
      </c>
      <c r="I1740" t="str">
        <f t="array" ref="I1740">INDEX('Pre-transfer 2023 Points'!$D$16:$D$27,MATCH(1,MMULT(--('Pre-transfer 2023 Points'!$E$16:$L$27=D1740),TRANSPOSE(COLUMN('Pre-transfer 2023 Points'!$E$16:$L$27)^0)),0))</f>
        <v>#N/A</v>
      </c>
    </row>
    <row r="1741">
      <c r="A1741" s="4">
        <v>1740.0</v>
      </c>
      <c r="C1741" s="4" t="s">
        <v>5776</v>
      </c>
      <c r="D1741" s="4" t="s">
        <v>8349</v>
      </c>
      <c r="F1741" s="4">
        <v>2.0</v>
      </c>
      <c r="I1741" t="str">
        <f t="array" ref="I1741">INDEX('Pre-transfer 2023 Points'!$D$16:$D$27,MATCH(1,MMULT(--('Pre-transfer 2023 Points'!$E$16:$L$27=D1741),TRANSPOSE(COLUMN('Pre-transfer 2023 Points'!$E$16:$L$27)^0)),0))</f>
        <v>#N/A</v>
      </c>
    </row>
    <row r="1742">
      <c r="A1742" s="4">
        <v>1741.0</v>
      </c>
      <c r="B1742" s="4">
        <v>2277.0</v>
      </c>
      <c r="C1742" s="4" t="s">
        <v>4575</v>
      </c>
      <c r="D1742" s="4" t="s">
        <v>8285</v>
      </c>
      <c r="E1742" s="4" t="s">
        <v>6083</v>
      </c>
      <c r="F1742" s="4">
        <v>2.0</v>
      </c>
      <c r="I1742" t="str">
        <f t="array" ref="I1742">INDEX('Pre-transfer 2023 Points'!$D$16:$D$27,MATCH(1,MMULT(--('Pre-transfer 2023 Points'!$E$16:$L$27=D1742),TRANSPOSE(COLUMN('Pre-transfer 2023 Points'!$E$16:$L$27)^0)),0))</f>
        <v>#N/A</v>
      </c>
    </row>
    <row r="1743">
      <c r="A1743" s="4">
        <v>1742.0</v>
      </c>
      <c r="B1743" s="4">
        <v>469.0</v>
      </c>
      <c r="C1743" s="4" t="s">
        <v>9105</v>
      </c>
      <c r="D1743" s="4" t="s">
        <v>8292</v>
      </c>
      <c r="E1743" s="4" t="s">
        <v>6005</v>
      </c>
      <c r="F1743" s="4">
        <v>2.0</v>
      </c>
      <c r="I1743" t="str">
        <f t="array" ref="I1743">INDEX('Pre-transfer 2023 Points'!$D$16:$D$27,MATCH(1,MMULT(--('Pre-transfer 2023 Points'!$E$16:$L$27=D1743),TRANSPOSE(COLUMN('Pre-transfer 2023 Points'!$E$16:$L$27)^0)),0))</f>
        <v>#N/A</v>
      </c>
    </row>
    <row r="1744">
      <c r="A1744" s="4">
        <v>1743.0</v>
      </c>
      <c r="B1744" s="4">
        <v>1380.0</v>
      </c>
      <c r="C1744" s="4" t="s">
        <v>8671</v>
      </c>
      <c r="D1744" s="4" t="s">
        <v>7822</v>
      </c>
      <c r="E1744" s="4" t="s">
        <v>8692</v>
      </c>
      <c r="F1744" s="4">
        <v>2.0</v>
      </c>
      <c r="I1744" t="str">
        <f t="array" ref="I1744">INDEX('Pre-transfer 2023 Points'!$D$16:$D$27,MATCH(1,MMULT(--('Pre-transfer 2023 Points'!$E$16:$L$27=D1744),TRANSPOSE(COLUMN('Pre-transfer 2023 Points'!$E$16:$L$27)^0)),0))</f>
        <v>#N/A</v>
      </c>
    </row>
    <row r="1745">
      <c r="A1745" s="4">
        <v>1744.0</v>
      </c>
      <c r="B1745" s="4">
        <v>961.0</v>
      </c>
      <c r="C1745" s="4" t="s">
        <v>9054</v>
      </c>
      <c r="D1745" s="4" t="s">
        <v>7357</v>
      </c>
      <c r="E1745" s="4" t="s">
        <v>5940</v>
      </c>
      <c r="F1745" s="4">
        <v>2.0</v>
      </c>
      <c r="I1745" t="str">
        <f t="array" ref="I1745">INDEX('Pre-transfer 2023 Points'!$D$16:$D$27,MATCH(1,MMULT(--('Pre-transfer 2023 Points'!$E$16:$L$27=D1745),TRANSPOSE(COLUMN('Pre-transfer 2023 Points'!$E$16:$L$27)^0)),0))</f>
        <v>#N/A</v>
      </c>
    </row>
    <row r="1746">
      <c r="A1746" s="4">
        <v>1745.0</v>
      </c>
      <c r="C1746" s="4" t="s">
        <v>5776</v>
      </c>
      <c r="D1746" s="4" t="s">
        <v>8319</v>
      </c>
      <c r="F1746" s="4">
        <v>2.0</v>
      </c>
      <c r="I1746" t="str">
        <f t="array" ref="I1746">INDEX('Pre-transfer 2023 Points'!$D$16:$D$27,MATCH(1,MMULT(--('Pre-transfer 2023 Points'!$E$16:$L$27=D1746),TRANSPOSE(COLUMN('Pre-transfer 2023 Points'!$E$16:$L$27)^0)),0))</f>
        <v>#N/A</v>
      </c>
    </row>
    <row r="1747">
      <c r="A1747" s="4">
        <v>1746.0</v>
      </c>
      <c r="C1747" s="4" t="s">
        <v>5776</v>
      </c>
      <c r="D1747" s="4" t="s">
        <v>8266</v>
      </c>
      <c r="F1747" s="4">
        <v>2.0</v>
      </c>
      <c r="I1747" t="str">
        <f t="array" ref="I1747">INDEX('Pre-transfer 2023 Points'!$D$16:$D$27,MATCH(1,MMULT(--('Pre-transfer 2023 Points'!$E$16:$L$27=D1747),TRANSPOSE(COLUMN('Pre-transfer 2023 Points'!$E$16:$L$27)^0)),0))</f>
        <v>#N/A</v>
      </c>
    </row>
    <row r="1748">
      <c r="A1748" s="4">
        <v>1747.0</v>
      </c>
      <c r="C1748" s="4" t="s">
        <v>5776</v>
      </c>
      <c r="D1748" s="4" t="s">
        <v>8286</v>
      </c>
      <c r="F1748" s="4">
        <v>2.0</v>
      </c>
      <c r="I1748" t="str">
        <f t="array" ref="I1748">INDEX('Pre-transfer 2023 Points'!$D$16:$D$27,MATCH(1,MMULT(--('Pre-transfer 2023 Points'!$E$16:$L$27=D1748),TRANSPOSE(COLUMN('Pre-transfer 2023 Points'!$E$16:$L$27)^0)),0))</f>
        <v>#N/A</v>
      </c>
    </row>
    <row r="1749">
      <c r="A1749" s="4">
        <v>1748.0</v>
      </c>
      <c r="C1749" s="4" t="s">
        <v>5776</v>
      </c>
      <c r="D1749" s="4" t="s">
        <v>8315</v>
      </c>
      <c r="F1749" s="4">
        <v>2.0</v>
      </c>
      <c r="I1749" t="str">
        <f t="array" ref="I1749">INDEX('Pre-transfer 2023 Points'!$D$16:$D$27,MATCH(1,MMULT(--('Pre-transfer 2023 Points'!$E$16:$L$27=D1749),TRANSPOSE(COLUMN('Pre-transfer 2023 Points'!$E$16:$L$27)^0)),0))</f>
        <v>#N/A</v>
      </c>
    </row>
    <row r="1750">
      <c r="A1750" s="4">
        <v>1749.0</v>
      </c>
      <c r="C1750" s="4" t="s">
        <v>5776</v>
      </c>
      <c r="D1750" s="4" t="s">
        <v>8332</v>
      </c>
      <c r="F1750" s="4">
        <v>2.0</v>
      </c>
      <c r="I1750" t="str">
        <f t="array" ref="I1750">INDEX('Pre-transfer 2023 Points'!$D$16:$D$27,MATCH(1,MMULT(--('Pre-transfer 2023 Points'!$E$16:$L$27=D1750),TRANSPOSE(COLUMN('Pre-transfer 2023 Points'!$E$16:$L$27)^0)),0))</f>
        <v>#N/A</v>
      </c>
    </row>
    <row r="1751">
      <c r="A1751" s="4">
        <v>1750.0</v>
      </c>
      <c r="C1751" s="4" t="s">
        <v>5776</v>
      </c>
      <c r="D1751" s="4" t="s">
        <v>8296</v>
      </c>
      <c r="E1751" s="4" t="s">
        <v>5932</v>
      </c>
      <c r="F1751" s="4">
        <v>2.0</v>
      </c>
      <c r="I1751" t="str">
        <f t="array" ref="I1751">INDEX('Pre-transfer 2023 Points'!$D$16:$D$27,MATCH(1,MMULT(--('Pre-transfer 2023 Points'!$E$16:$L$27=D1751),TRANSPOSE(COLUMN('Pre-transfer 2023 Points'!$E$16:$L$27)^0)),0))</f>
        <v>#N/A</v>
      </c>
    </row>
    <row r="1752">
      <c r="A1752" s="4">
        <v>1751.0</v>
      </c>
      <c r="C1752" s="4" t="s">
        <v>5776</v>
      </c>
      <c r="D1752" s="4" t="s">
        <v>8282</v>
      </c>
      <c r="F1752" s="4">
        <v>2.0</v>
      </c>
      <c r="I1752" t="str">
        <f t="array" ref="I1752">INDEX('Pre-transfer 2023 Points'!$D$16:$D$27,MATCH(1,MMULT(--('Pre-transfer 2023 Points'!$E$16:$L$27=D1752),TRANSPOSE(COLUMN('Pre-transfer 2023 Points'!$E$16:$L$27)^0)),0))</f>
        <v>#N/A</v>
      </c>
    </row>
    <row r="1753">
      <c r="A1753" s="4">
        <v>1752.0</v>
      </c>
      <c r="C1753" s="4" t="s">
        <v>5776</v>
      </c>
      <c r="D1753" s="4" t="s">
        <v>8287</v>
      </c>
      <c r="E1753" s="4" t="s">
        <v>5859</v>
      </c>
      <c r="F1753" s="4">
        <v>2.0</v>
      </c>
      <c r="I1753" t="str">
        <f t="array" ref="I1753">INDEX('Pre-transfer 2023 Points'!$D$16:$D$27,MATCH(1,MMULT(--('Pre-transfer 2023 Points'!$E$16:$L$27=D1753),TRANSPOSE(COLUMN('Pre-transfer 2023 Points'!$E$16:$L$27)^0)),0))</f>
        <v>#N/A</v>
      </c>
    </row>
    <row r="1754">
      <c r="A1754" s="4">
        <v>1753.0</v>
      </c>
      <c r="C1754" s="4" t="s">
        <v>5776</v>
      </c>
      <c r="D1754" s="4" t="s">
        <v>8335</v>
      </c>
      <c r="F1754" s="4">
        <v>2.0</v>
      </c>
      <c r="I1754" t="str">
        <f t="array" ref="I1754">INDEX('Pre-transfer 2023 Points'!$D$16:$D$27,MATCH(1,MMULT(--('Pre-transfer 2023 Points'!$E$16:$L$27=D1754),TRANSPOSE(COLUMN('Pre-transfer 2023 Points'!$E$16:$L$27)^0)),0))</f>
        <v>#N/A</v>
      </c>
    </row>
    <row r="1755">
      <c r="A1755" s="4">
        <v>1754.0</v>
      </c>
      <c r="B1755" s="4">
        <v>1972.0</v>
      </c>
      <c r="C1755" s="4" t="s">
        <v>546</v>
      </c>
      <c r="D1755" s="4" t="s">
        <v>8268</v>
      </c>
      <c r="F1755" s="4">
        <v>2.0</v>
      </c>
      <c r="I1755" t="str">
        <f t="array" ref="I1755">INDEX('Pre-transfer 2023 Points'!$D$16:$D$27,MATCH(1,MMULT(--('Pre-transfer 2023 Points'!$E$16:$L$27=D1755),TRANSPOSE(COLUMN('Pre-transfer 2023 Points'!$E$16:$L$27)^0)),0))</f>
        <v>#N/A</v>
      </c>
    </row>
    <row r="1756">
      <c r="A1756" s="4">
        <v>1755.0</v>
      </c>
      <c r="B1756" s="4">
        <v>669.0</v>
      </c>
      <c r="C1756" s="4" t="s">
        <v>9106</v>
      </c>
      <c r="D1756" s="4" t="s">
        <v>8278</v>
      </c>
      <c r="E1756" s="4" t="s">
        <v>8717</v>
      </c>
      <c r="F1756" s="4">
        <v>2.0</v>
      </c>
      <c r="I1756" t="str">
        <f t="array" ref="I1756">INDEX('Pre-transfer 2023 Points'!$D$16:$D$27,MATCH(1,MMULT(--('Pre-transfer 2023 Points'!$E$16:$L$27=D1756),TRANSPOSE(COLUMN('Pre-transfer 2023 Points'!$E$16:$L$27)^0)),0))</f>
        <v>#N/A</v>
      </c>
    </row>
    <row r="1757">
      <c r="A1757" s="4">
        <v>1756.0</v>
      </c>
      <c r="C1757" s="4" t="s">
        <v>5776</v>
      </c>
      <c r="D1757" s="4" t="s">
        <v>8309</v>
      </c>
      <c r="E1757" s="4" t="s">
        <v>5213</v>
      </c>
      <c r="F1757" s="4">
        <v>2.0</v>
      </c>
      <c r="I1757" t="str">
        <f t="array" ref="I1757">INDEX('Pre-transfer 2023 Points'!$D$16:$D$27,MATCH(1,MMULT(--('Pre-transfer 2023 Points'!$E$16:$L$27=D1757),TRANSPOSE(COLUMN('Pre-transfer 2023 Points'!$E$16:$L$27)^0)),0))</f>
        <v>#N/A</v>
      </c>
    </row>
    <row r="1758">
      <c r="A1758" s="4">
        <v>1757.0</v>
      </c>
      <c r="B1758" s="4">
        <v>1620.0</v>
      </c>
      <c r="C1758" s="4" t="s">
        <v>4377</v>
      </c>
      <c r="D1758" s="4" t="s">
        <v>8289</v>
      </c>
      <c r="E1758" s="4" t="s">
        <v>4373</v>
      </c>
      <c r="F1758" s="4">
        <v>2.0</v>
      </c>
      <c r="I1758" t="str">
        <f t="array" ref="I1758">INDEX('Pre-transfer 2023 Points'!$D$16:$D$27,MATCH(1,MMULT(--('Pre-transfer 2023 Points'!$E$16:$L$27=D1758),TRANSPOSE(COLUMN('Pre-transfer 2023 Points'!$E$16:$L$27)^0)),0))</f>
        <v>#N/A</v>
      </c>
    </row>
    <row r="1759">
      <c r="A1759" s="4">
        <v>1758.0</v>
      </c>
      <c r="B1759" s="4">
        <v>2033.0</v>
      </c>
      <c r="C1759" s="4" t="s">
        <v>1746</v>
      </c>
      <c r="D1759" s="4" t="s">
        <v>8274</v>
      </c>
      <c r="E1759" s="4" t="s">
        <v>8700</v>
      </c>
      <c r="F1759" s="4">
        <v>2.0</v>
      </c>
      <c r="I1759" t="str">
        <f t="array" ref="I1759">INDEX('Pre-transfer 2023 Points'!$D$16:$D$27,MATCH(1,MMULT(--('Pre-transfer 2023 Points'!$E$16:$L$27=D1759),TRANSPOSE(COLUMN('Pre-transfer 2023 Points'!$E$16:$L$27)^0)),0))</f>
        <v>#N/A</v>
      </c>
    </row>
    <row r="1760">
      <c r="A1760" s="4">
        <v>1759.0</v>
      </c>
      <c r="C1760" s="4" t="s">
        <v>5776</v>
      </c>
      <c r="D1760" s="4" t="s">
        <v>8347</v>
      </c>
      <c r="F1760" s="4">
        <v>2.0</v>
      </c>
      <c r="I1760" t="str">
        <f t="array" ref="I1760">INDEX('Pre-transfer 2023 Points'!$D$16:$D$27,MATCH(1,MMULT(--('Pre-transfer 2023 Points'!$E$16:$L$27=D1760),TRANSPOSE(COLUMN('Pre-transfer 2023 Points'!$E$16:$L$27)^0)),0))</f>
        <v>#N/A</v>
      </c>
    </row>
    <row r="1761">
      <c r="A1761" s="4">
        <v>1760.0</v>
      </c>
      <c r="C1761" s="4" t="s">
        <v>5776</v>
      </c>
      <c r="D1761" s="4" t="s">
        <v>7738</v>
      </c>
      <c r="E1761" s="4" t="s">
        <v>8629</v>
      </c>
      <c r="F1761" s="4">
        <v>2.0</v>
      </c>
      <c r="I1761" t="str">
        <f t="array" ref="I1761">INDEX('Pre-transfer 2023 Points'!$D$16:$D$27,MATCH(1,MMULT(--('Pre-transfer 2023 Points'!$E$16:$L$27=D1761),TRANSPOSE(COLUMN('Pre-transfer 2023 Points'!$E$16:$L$27)^0)),0))</f>
        <v>#N/A</v>
      </c>
    </row>
    <row r="1762">
      <c r="A1762" s="4">
        <v>1761.0</v>
      </c>
      <c r="B1762" s="4">
        <v>1070.0</v>
      </c>
      <c r="C1762" s="4" t="s">
        <v>4967</v>
      </c>
      <c r="D1762" s="4" t="s">
        <v>7381</v>
      </c>
      <c r="E1762" s="4" t="s">
        <v>4465</v>
      </c>
      <c r="F1762" s="4">
        <v>2.0</v>
      </c>
      <c r="I1762" t="str">
        <f t="array" ref="I1762">INDEX('Pre-transfer 2023 Points'!$D$16:$D$27,MATCH(1,MMULT(--('Pre-transfer 2023 Points'!$E$16:$L$27=D1762),TRANSPOSE(COLUMN('Pre-transfer 2023 Points'!$E$16:$L$27)^0)),0))</f>
        <v>#N/A</v>
      </c>
    </row>
    <row r="1763">
      <c r="A1763" s="4">
        <v>1762.0</v>
      </c>
      <c r="B1763" s="4">
        <v>909.0</v>
      </c>
      <c r="C1763" s="4" t="s">
        <v>6205</v>
      </c>
      <c r="D1763" s="4" t="s">
        <v>8334</v>
      </c>
      <c r="E1763" s="4" t="s">
        <v>4465</v>
      </c>
      <c r="F1763" s="4">
        <v>2.0</v>
      </c>
      <c r="I1763" t="str">
        <f t="array" ref="I1763">INDEX('Pre-transfer 2023 Points'!$D$16:$D$27,MATCH(1,MMULT(--('Pre-transfer 2023 Points'!$E$16:$L$27=D1763),TRANSPOSE(COLUMN('Pre-transfer 2023 Points'!$E$16:$L$27)^0)),0))</f>
        <v>#N/A</v>
      </c>
    </row>
    <row r="1764">
      <c r="A1764" s="4">
        <v>1763.0</v>
      </c>
      <c r="C1764" s="4" t="s">
        <v>5776</v>
      </c>
      <c r="D1764" s="4" t="s">
        <v>8009</v>
      </c>
      <c r="E1764" s="4" t="s">
        <v>6062</v>
      </c>
      <c r="F1764" s="4">
        <v>2.0</v>
      </c>
      <c r="I1764" t="str">
        <f t="array" ref="I1764">INDEX('Pre-transfer 2023 Points'!$D$16:$D$27,MATCH(1,MMULT(--('Pre-transfer 2023 Points'!$E$16:$L$27=D1764),TRANSPOSE(COLUMN('Pre-transfer 2023 Points'!$E$16:$L$27)^0)),0))</f>
        <v>#N/A</v>
      </c>
    </row>
    <row r="1765">
      <c r="A1765" s="4">
        <v>1764.0</v>
      </c>
      <c r="C1765" s="4" t="s">
        <v>5776</v>
      </c>
      <c r="D1765" s="4" t="s">
        <v>8280</v>
      </c>
      <c r="F1765" s="4">
        <v>2.0</v>
      </c>
      <c r="I1765" t="str">
        <f t="array" ref="I1765">INDEX('Pre-transfer 2023 Points'!$D$16:$D$27,MATCH(1,MMULT(--('Pre-transfer 2023 Points'!$E$16:$L$27=D1765),TRANSPOSE(COLUMN('Pre-transfer 2023 Points'!$E$16:$L$27)^0)),0))</f>
        <v>#N/A</v>
      </c>
    </row>
    <row r="1766">
      <c r="A1766" s="4">
        <v>1765.0</v>
      </c>
      <c r="C1766" s="4" t="s">
        <v>5776</v>
      </c>
      <c r="D1766" s="4" t="s">
        <v>8307</v>
      </c>
      <c r="F1766" s="4">
        <v>2.0</v>
      </c>
      <c r="I1766" t="str">
        <f t="array" ref="I1766">INDEX('Pre-transfer 2023 Points'!$D$16:$D$27,MATCH(1,MMULT(--('Pre-transfer 2023 Points'!$E$16:$L$27=D1766),TRANSPOSE(COLUMN('Pre-transfer 2023 Points'!$E$16:$L$27)^0)),0))</f>
        <v>#N/A</v>
      </c>
    </row>
    <row r="1767">
      <c r="A1767" s="4">
        <v>1766.0</v>
      </c>
      <c r="B1767" s="4">
        <v>1327.0</v>
      </c>
      <c r="C1767" s="4" t="s">
        <v>4763</v>
      </c>
      <c r="D1767" s="4" t="s">
        <v>8320</v>
      </c>
      <c r="E1767" s="4" t="s">
        <v>5775</v>
      </c>
      <c r="F1767" s="4">
        <v>2.0</v>
      </c>
      <c r="I1767" t="str">
        <f t="array" ref="I1767">INDEX('Pre-transfer 2023 Points'!$D$16:$D$27,MATCH(1,MMULT(--('Pre-transfer 2023 Points'!$E$16:$L$27=D1767),TRANSPOSE(COLUMN('Pre-transfer 2023 Points'!$E$16:$L$27)^0)),0))</f>
        <v>#N/A</v>
      </c>
    </row>
    <row r="1768">
      <c r="A1768" s="4">
        <v>1767.0</v>
      </c>
      <c r="C1768" s="4" t="s">
        <v>5776</v>
      </c>
      <c r="D1768" s="4" t="s">
        <v>8276</v>
      </c>
      <c r="E1768" s="4" t="s">
        <v>4716</v>
      </c>
      <c r="F1768" s="4">
        <v>2.0</v>
      </c>
      <c r="I1768" t="str">
        <f t="array" ref="I1768">INDEX('Pre-transfer 2023 Points'!$D$16:$D$27,MATCH(1,MMULT(--('Pre-transfer 2023 Points'!$E$16:$L$27=D1768),TRANSPOSE(COLUMN('Pre-transfer 2023 Points'!$E$16:$L$27)^0)),0))</f>
        <v>#N/A</v>
      </c>
    </row>
    <row r="1769">
      <c r="A1769" s="4">
        <v>1768.0</v>
      </c>
      <c r="C1769" s="4" t="s">
        <v>5776</v>
      </c>
      <c r="D1769" s="4" t="s">
        <v>8329</v>
      </c>
      <c r="E1769" s="4" t="s">
        <v>1231</v>
      </c>
      <c r="F1769" s="4">
        <v>2.0</v>
      </c>
      <c r="I1769" t="str">
        <f t="array" ref="I1769">INDEX('Pre-transfer 2023 Points'!$D$16:$D$27,MATCH(1,MMULT(--('Pre-transfer 2023 Points'!$E$16:$L$27=D1769),TRANSPOSE(COLUMN('Pre-transfer 2023 Points'!$E$16:$L$27)^0)),0))</f>
        <v>#N/A</v>
      </c>
    </row>
    <row r="1770">
      <c r="A1770" s="4">
        <v>1769.0</v>
      </c>
      <c r="B1770" s="4">
        <v>1934.0</v>
      </c>
      <c r="C1770" s="4" t="s">
        <v>874</v>
      </c>
      <c r="D1770" s="4" t="s">
        <v>8304</v>
      </c>
      <c r="F1770" s="4">
        <v>2.0</v>
      </c>
      <c r="I1770" t="str">
        <f t="array" ref="I1770">INDEX('Pre-transfer 2023 Points'!$D$16:$D$27,MATCH(1,MMULT(--('Pre-transfer 2023 Points'!$E$16:$L$27=D1770),TRANSPOSE(COLUMN('Pre-transfer 2023 Points'!$E$16:$L$27)^0)),0))</f>
        <v>#N/A</v>
      </c>
    </row>
    <row r="1771">
      <c r="A1771" s="4">
        <v>1770.0</v>
      </c>
      <c r="C1771" s="4" t="s">
        <v>5776</v>
      </c>
      <c r="D1771" s="4" t="s">
        <v>8345</v>
      </c>
      <c r="F1771" s="4">
        <v>2.0</v>
      </c>
      <c r="I1771" t="str">
        <f t="array" ref="I1771">INDEX('Pre-transfer 2023 Points'!$D$16:$D$27,MATCH(1,MMULT(--('Pre-transfer 2023 Points'!$E$16:$L$27=D1771),TRANSPOSE(COLUMN('Pre-transfer 2023 Points'!$E$16:$L$27)^0)),0))</f>
        <v>#N/A</v>
      </c>
    </row>
    <row r="1772">
      <c r="A1772" s="4">
        <v>1771.0</v>
      </c>
      <c r="C1772" s="4" t="s">
        <v>5776</v>
      </c>
      <c r="D1772" s="4" t="s">
        <v>7431</v>
      </c>
      <c r="E1772" s="4" t="s">
        <v>4479</v>
      </c>
      <c r="F1772" s="4">
        <v>2.0</v>
      </c>
      <c r="I1772" t="str">
        <f t="array" ref="I1772">INDEX('Pre-transfer 2023 Points'!$D$16:$D$27,MATCH(1,MMULT(--('Pre-transfer 2023 Points'!$E$16:$L$27=D1772),TRANSPOSE(COLUMN('Pre-transfer 2023 Points'!$E$16:$L$27)^0)),0))</f>
        <v>#N/A</v>
      </c>
    </row>
    <row r="1773">
      <c r="A1773" s="4">
        <v>1772.0</v>
      </c>
      <c r="B1773" s="4">
        <v>2029.0</v>
      </c>
      <c r="C1773" s="4" t="s">
        <v>1616</v>
      </c>
      <c r="D1773" s="4" t="s">
        <v>8288</v>
      </c>
      <c r="E1773" s="4" t="s">
        <v>4559</v>
      </c>
      <c r="F1773" s="4">
        <v>2.0</v>
      </c>
      <c r="I1773" t="str">
        <f t="array" ref="I1773">INDEX('Pre-transfer 2023 Points'!$D$16:$D$27,MATCH(1,MMULT(--('Pre-transfer 2023 Points'!$E$16:$L$27=D1773),TRANSPOSE(COLUMN('Pre-transfer 2023 Points'!$E$16:$L$27)^0)),0))</f>
        <v>#N/A</v>
      </c>
    </row>
    <row r="1774">
      <c r="A1774" s="4">
        <v>1773.0</v>
      </c>
      <c r="C1774" s="4" t="s">
        <v>5776</v>
      </c>
      <c r="D1774" s="4" t="s">
        <v>8303</v>
      </c>
      <c r="E1774" s="4" t="s">
        <v>4959</v>
      </c>
      <c r="F1774" s="4">
        <v>2.0</v>
      </c>
      <c r="I1774" t="str">
        <f t="array" ref="I1774">INDEX('Pre-transfer 2023 Points'!$D$16:$D$27,MATCH(1,MMULT(--('Pre-transfer 2023 Points'!$E$16:$L$27=D1774),TRANSPOSE(COLUMN('Pre-transfer 2023 Points'!$E$16:$L$27)^0)),0))</f>
        <v>#N/A</v>
      </c>
    </row>
    <row r="1775">
      <c r="A1775" s="4">
        <v>1774.0</v>
      </c>
      <c r="B1775" s="4">
        <v>1173.0</v>
      </c>
      <c r="C1775" s="4" t="s">
        <v>5609</v>
      </c>
      <c r="D1775" s="4" t="s">
        <v>8338</v>
      </c>
      <c r="F1775" s="4">
        <v>2.0</v>
      </c>
      <c r="I1775" t="str">
        <f t="array" ref="I1775">INDEX('Pre-transfer 2023 Points'!$D$16:$D$27,MATCH(1,MMULT(--('Pre-transfer 2023 Points'!$E$16:$L$27=D1775),TRANSPOSE(COLUMN('Pre-transfer 2023 Points'!$E$16:$L$27)^0)),0))</f>
        <v>#N/A</v>
      </c>
    </row>
    <row r="1776">
      <c r="A1776" s="4">
        <v>1775.0</v>
      </c>
      <c r="C1776" s="4" t="s">
        <v>5776</v>
      </c>
      <c r="D1776" s="4" t="s">
        <v>7312</v>
      </c>
      <c r="E1776" s="4" t="s">
        <v>1009</v>
      </c>
      <c r="F1776" s="4">
        <v>2.0</v>
      </c>
      <c r="I1776" t="str">
        <f t="array" ref="I1776">INDEX('Pre-transfer 2023 Points'!$D$16:$D$27,MATCH(1,MMULT(--('Pre-transfer 2023 Points'!$E$16:$L$27=D1776),TRANSPOSE(COLUMN('Pre-transfer 2023 Points'!$E$16:$L$27)^0)),0))</f>
        <v>#N/A</v>
      </c>
    </row>
    <row r="1777">
      <c r="A1777" s="4">
        <v>1776.0</v>
      </c>
      <c r="C1777" s="4" t="s">
        <v>5776</v>
      </c>
      <c r="D1777" s="4" t="s">
        <v>8270</v>
      </c>
      <c r="F1777" s="4">
        <v>2.0</v>
      </c>
      <c r="I1777" t="str">
        <f t="array" ref="I1777">INDEX('Pre-transfer 2023 Points'!$D$16:$D$27,MATCH(1,MMULT(--('Pre-transfer 2023 Points'!$E$16:$L$27=D1777),TRANSPOSE(COLUMN('Pre-transfer 2023 Points'!$E$16:$L$27)^0)),0))</f>
        <v>#N/A</v>
      </c>
    </row>
    <row r="1778">
      <c r="A1778" s="4">
        <v>1777.0</v>
      </c>
      <c r="B1778" s="4">
        <v>1989.0</v>
      </c>
      <c r="C1778" s="4" t="s">
        <v>484</v>
      </c>
      <c r="D1778" s="4" t="s">
        <v>8279</v>
      </c>
      <c r="F1778" s="4">
        <v>2.0</v>
      </c>
      <c r="I1778" t="str">
        <f t="array" ref="I1778">INDEX('Pre-transfer 2023 Points'!$D$16:$D$27,MATCH(1,MMULT(--('Pre-transfer 2023 Points'!$E$16:$L$27=D1778),TRANSPOSE(COLUMN('Pre-transfer 2023 Points'!$E$16:$L$27)^0)),0))</f>
        <v>#N/A</v>
      </c>
    </row>
    <row r="1779">
      <c r="A1779" s="4">
        <v>1778.0</v>
      </c>
      <c r="B1779" s="4">
        <v>2109.0</v>
      </c>
      <c r="C1779" s="4" t="s">
        <v>4472</v>
      </c>
      <c r="D1779" s="4" t="s">
        <v>7897</v>
      </c>
      <c r="F1779" s="4">
        <v>2.0</v>
      </c>
      <c r="I1779" t="str">
        <f t="array" ref="I1779">INDEX('Pre-transfer 2023 Points'!$D$16:$D$27,MATCH(1,MMULT(--('Pre-transfer 2023 Points'!$E$16:$L$27=D1779),TRANSPOSE(COLUMN('Pre-transfer 2023 Points'!$E$16:$L$27)^0)),0))</f>
        <v>#N/A</v>
      </c>
    </row>
    <row r="1780">
      <c r="A1780" s="4">
        <v>1779.0</v>
      </c>
      <c r="C1780" s="4" t="s">
        <v>5776</v>
      </c>
      <c r="D1780" s="4" t="s">
        <v>8348</v>
      </c>
      <c r="F1780" s="4">
        <v>2.0</v>
      </c>
      <c r="I1780" t="str">
        <f t="array" ref="I1780">INDEX('Pre-transfer 2023 Points'!$D$16:$D$27,MATCH(1,MMULT(--('Pre-transfer 2023 Points'!$E$16:$L$27=D1780),TRANSPOSE(COLUMN('Pre-transfer 2023 Points'!$E$16:$L$27)^0)),0))</f>
        <v>#N/A</v>
      </c>
    </row>
    <row r="1781">
      <c r="A1781" s="4">
        <v>1780.0</v>
      </c>
      <c r="C1781" s="4" t="s">
        <v>5776</v>
      </c>
      <c r="D1781" s="4" t="s">
        <v>7642</v>
      </c>
      <c r="E1781" s="4" t="s">
        <v>8690</v>
      </c>
      <c r="F1781" s="4">
        <v>2.0</v>
      </c>
      <c r="I1781" t="str">
        <f t="array" ref="I1781">INDEX('Pre-transfer 2023 Points'!$D$16:$D$27,MATCH(1,MMULT(--('Pre-transfer 2023 Points'!$E$16:$L$27=D1781),TRANSPOSE(COLUMN('Pre-transfer 2023 Points'!$E$16:$L$27)^0)),0))</f>
        <v>#N/A</v>
      </c>
    </row>
    <row r="1782">
      <c r="A1782" s="4">
        <v>1781.0</v>
      </c>
      <c r="B1782" s="4">
        <v>1335.0</v>
      </c>
      <c r="C1782" s="4" t="s">
        <v>5041</v>
      </c>
      <c r="D1782" s="4" t="s">
        <v>8489</v>
      </c>
      <c r="E1782" s="4" t="s">
        <v>8756</v>
      </c>
      <c r="F1782" s="4">
        <v>1.0</v>
      </c>
      <c r="I1782" t="str">
        <f t="array" ref="I1782">INDEX('Pre-transfer 2023 Points'!$D$16:$D$27,MATCH(1,MMULT(--('Pre-transfer 2023 Points'!$E$16:$L$27=D1782),TRANSPOSE(COLUMN('Pre-transfer 2023 Points'!$E$16:$L$27)^0)),0))</f>
        <v>#N/A</v>
      </c>
    </row>
    <row r="1783">
      <c r="A1783" s="4">
        <v>1782.0</v>
      </c>
      <c r="B1783" s="4">
        <v>1675.0</v>
      </c>
      <c r="C1783" s="4" t="s">
        <v>477</v>
      </c>
      <c r="D1783" s="4" t="s">
        <v>8478</v>
      </c>
      <c r="F1783" s="4">
        <v>1.0</v>
      </c>
      <c r="I1783" t="str">
        <f t="array" ref="I1783">INDEX('Pre-transfer 2023 Points'!$D$16:$D$27,MATCH(1,MMULT(--('Pre-transfer 2023 Points'!$E$16:$L$27=D1783),TRANSPOSE(COLUMN('Pre-transfer 2023 Points'!$E$16:$L$27)^0)),0))</f>
        <v>#N/A</v>
      </c>
    </row>
    <row r="1784">
      <c r="A1784" s="4">
        <v>1783.0</v>
      </c>
      <c r="B1784" s="4">
        <v>1728.0</v>
      </c>
      <c r="C1784" s="4" t="s">
        <v>252</v>
      </c>
      <c r="D1784" s="4" t="s">
        <v>7333</v>
      </c>
      <c r="E1784" s="4" t="s">
        <v>8746</v>
      </c>
      <c r="F1784" s="4">
        <v>1.0</v>
      </c>
      <c r="I1784" t="str">
        <f t="array" ref="I1784">INDEX('Pre-transfer 2023 Points'!$D$16:$D$27,MATCH(1,MMULT(--('Pre-transfer 2023 Points'!$E$16:$L$27=D1784),TRANSPOSE(COLUMN('Pre-transfer 2023 Points'!$E$16:$L$27)^0)),0))</f>
        <v>#N/A</v>
      </c>
    </row>
    <row r="1785">
      <c r="A1785" s="4">
        <v>1784.0</v>
      </c>
      <c r="C1785" s="4" t="s">
        <v>5776</v>
      </c>
      <c r="D1785" s="4" t="s">
        <v>8495</v>
      </c>
      <c r="F1785" s="4">
        <v>1.0</v>
      </c>
      <c r="I1785" t="str">
        <f t="array" ref="I1785">INDEX('Pre-transfer 2023 Points'!$D$16:$D$27,MATCH(1,MMULT(--('Pre-transfer 2023 Points'!$E$16:$L$27=D1785),TRANSPOSE(COLUMN('Pre-transfer 2023 Points'!$E$16:$L$27)^0)),0))</f>
        <v>#N/A</v>
      </c>
    </row>
    <row r="1786">
      <c r="A1786" s="4">
        <v>1785.0</v>
      </c>
      <c r="C1786" s="4" t="s">
        <v>5776</v>
      </c>
      <c r="D1786" s="4" t="s">
        <v>6808</v>
      </c>
      <c r="E1786" s="4" t="s">
        <v>4564</v>
      </c>
      <c r="F1786" s="4">
        <v>1.0</v>
      </c>
      <c r="I1786" t="str">
        <f t="array" ref="I1786">INDEX('Pre-transfer 2023 Points'!$D$16:$D$27,MATCH(1,MMULT(--('Pre-transfer 2023 Points'!$E$16:$L$27=D1786),TRANSPOSE(COLUMN('Pre-transfer 2023 Points'!$E$16:$L$27)^0)),0))</f>
        <v>#N/A</v>
      </c>
    </row>
    <row r="1787">
      <c r="A1787" s="4">
        <v>1786.0</v>
      </c>
      <c r="C1787" s="4" t="s">
        <v>5776</v>
      </c>
      <c r="D1787" s="4" t="s">
        <v>8472</v>
      </c>
      <c r="E1787" s="4" t="s">
        <v>4595</v>
      </c>
      <c r="F1787" s="4">
        <v>1.0</v>
      </c>
      <c r="I1787" t="str">
        <f t="array" ref="I1787">INDEX('Pre-transfer 2023 Points'!$D$16:$D$27,MATCH(1,MMULT(--('Pre-transfer 2023 Points'!$E$16:$L$27=D1787),TRANSPOSE(COLUMN('Pre-transfer 2023 Points'!$E$16:$L$27)^0)),0))</f>
        <v>#N/A</v>
      </c>
    </row>
    <row r="1788">
      <c r="A1788" s="4">
        <v>1787.0</v>
      </c>
      <c r="C1788" s="4" t="s">
        <v>5776</v>
      </c>
      <c r="D1788" s="4" t="s">
        <v>8479</v>
      </c>
      <c r="E1788" s="4" t="s">
        <v>6013</v>
      </c>
      <c r="F1788" s="4">
        <v>1.0</v>
      </c>
      <c r="I1788" t="str">
        <f t="array" ref="I1788">INDEX('Pre-transfer 2023 Points'!$D$16:$D$27,MATCH(1,MMULT(--('Pre-transfer 2023 Points'!$E$16:$L$27=D1788),TRANSPOSE(COLUMN('Pre-transfer 2023 Points'!$E$16:$L$27)^0)),0))</f>
        <v>#N/A</v>
      </c>
    </row>
    <row r="1789">
      <c r="A1789" s="4">
        <v>1788.0</v>
      </c>
      <c r="C1789" s="4" t="s">
        <v>5776</v>
      </c>
      <c r="D1789" s="4" t="s">
        <v>8467</v>
      </c>
      <c r="E1789" s="4" t="s">
        <v>5944</v>
      </c>
      <c r="F1789" s="4">
        <v>1.0</v>
      </c>
      <c r="I1789" t="str">
        <f t="array" ref="I1789">INDEX('Pre-transfer 2023 Points'!$D$16:$D$27,MATCH(1,MMULT(--('Pre-transfer 2023 Points'!$E$16:$L$27=D1789),TRANSPOSE(COLUMN('Pre-transfer 2023 Points'!$E$16:$L$27)^0)),0))</f>
        <v>#N/A</v>
      </c>
    </row>
    <row r="1790">
      <c r="A1790" s="4">
        <v>1789.0</v>
      </c>
      <c r="B1790" s="4">
        <v>1871.0</v>
      </c>
      <c r="C1790" s="4" t="s">
        <v>4624</v>
      </c>
      <c r="D1790" s="4" t="s">
        <v>7795</v>
      </c>
      <c r="E1790" s="4" t="s">
        <v>4696</v>
      </c>
      <c r="F1790" s="4">
        <v>1.0</v>
      </c>
      <c r="I1790" t="str">
        <f t="array" ref="I1790">INDEX('Pre-transfer 2023 Points'!$D$16:$D$27,MATCH(1,MMULT(--('Pre-transfer 2023 Points'!$E$16:$L$27=D1790),TRANSPOSE(COLUMN('Pre-transfer 2023 Points'!$E$16:$L$27)^0)),0))</f>
        <v>#N/A</v>
      </c>
    </row>
    <row r="1791">
      <c r="A1791" s="4">
        <v>1790.0</v>
      </c>
      <c r="C1791" s="4" t="s">
        <v>5776</v>
      </c>
      <c r="D1791" s="4" t="s">
        <v>8492</v>
      </c>
      <c r="F1791" s="4">
        <v>1.0</v>
      </c>
      <c r="I1791" t="str">
        <f t="array" ref="I1791">INDEX('Pre-transfer 2023 Points'!$D$16:$D$27,MATCH(1,MMULT(--('Pre-transfer 2023 Points'!$E$16:$L$27=D1791),TRANSPOSE(COLUMN('Pre-transfer 2023 Points'!$E$16:$L$27)^0)),0))</f>
        <v>#N/A</v>
      </c>
    </row>
    <row r="1792">
      <c r="A1792" s="4">
        <v>1791.0</v>
      </c>
      <c r="C1792" s="4" t="s">
        <v>5776</v>
      </c>
      <c r="D1792" s="4" t="s">
        <v>8441</v>
      </c>
      <c r="E1792" s="4" t="s">
        <v>4391</v>
      </c>
      <c r="F1792" s="4">
        <v>1.0</v>
      </c>
      <c r="I1792" t="str">
        <f t="array" ref="I1792">INDEX('Pre-transfer 2023 Points'!$D$16:$D$27,MATCH(1,MMULT(--('Pre-transfer 2023 Points'!$E$16:$L$27=D1792),TRANSPOSE(COLUMN('Pre-transfer 2023 Points'!$E$16:$L$27)^0)),0))</f>
        <v>#N/A</v>
      </c>
    </row>
    <row r="1793">
      <c r="A1793" s="4">
        <v>1792.0</v>
      </c>
      <c r="C1793" s="4" t="s">
        <v>5776</v>
      </c>
      <c r="D1793" s="4" t="s">
        <v>8444</v>
      </c>
      <c r="E1793" s="4" t="s">
        <v>8806</v>
      </c>
      <c r="F1793" s="4">
        <v>1.0</v>
      </c>
      <c r="I1793" t="str">
        <f t="array" ref="I1793">INDEX('Pre-transfer 2023 Points'!$D$16:$D$27,MATCH(1,MMULT(--('Pre-transfer 2023 Points'!$E$16:$L$27=D1793),TRANSPOSE(COLUMN('Pre-transfer 2023 Points'!$E$16:$L$27)^0)),0))</f>
        <v>#N/A</v>
      </c>
    </row>
    <row r="1794">
      <c r="A1794" s="4">
        <v>1793.0</v>
      </c>
      <c r="B1794" s="4">
        <v>2308.0</v>
      </c>
      <c r="C1794" s="4" t="s">
        <v>5331</v>
      </c>
      <c r="D1794" s="4" t="s">
        <v>8453</v>
      </c>
      <c r="E1794" s="4" t="s">
        <v>998</v>
      </c>
      <c r="F1794" s="4">
        <v>1.0</v>
      </c>
      <c r="I1794" t="str">
        <f t="array" ref="I1794">INDEX('Pre-transfer 2023 Points'!$D$16:$D$27,MATCH(1,MMULT(--('Pre-transfer 2023 Points'!$E$16:$L$27=D1794),TRANSPOSE(COLUMN('Pre-transfer 2023 Points'!$E$16:$L$27)^0)),0))</f>
        <v>#N/A</v>
      </c>
    </row>
    <row r="1795">
      <c r="A1795" s="4">
        <v>1794.0</v>
      </c>
      <c r="B1795" s="4">
        <v>2184.0</v>
      </c>
      <c r="C1795" s="4" t="s">
        <v>164</v>
      </c>
      <c r="D1795" s="4" t="s">
        <v>8486</v>
      </c>
      <c r="E1795" s="79" t="s">
        <v>8854</v>
      </c>
      <c r="F1795" s="4">
        <v>1.0</v>
      </c>
      <c r="I1795" t="str">
        <f t="array" ref="I1795">INDEX('Pre-transfer 2023 Points'!$D$16:$D$27,MATCH(1,MMULT(--('Pre-transfer 2023 Points'!$E$16:$L$27=D1795),TRANSPOSE(COLUMN('Pre-transfer 2023 Points'!$E$16:$L$27)^0)),0))</f>
        <v>#N/A</v>
      </c>
    </row>
    <row r="1796">
      <c r="A1796" s="4">
        <v>1795.0</v>
      </c>
      <c r="B1796" s="4">
        <v>1059.0</v>
      </c>
      <c r="C1796" s="4" t="s">
        <v>4863</v>
      </c>
      <c r="D1796" s="4" t="s">
        <v>8317</v>
      </c>
      <c r="E1796" s="4" t="s">
        <v>4595</v>
      </c>
      <c r="F1796" s="4">
        <v>1.0</v>
      </c>
      <c r="I1796" t="str">
        <f t="array" ref="I1796">INDEX('Pre-transfer 2023 Points'!$D$16:$D$27,MATCH(1,MMULT(--('Pre-transfer 2023 Points'!$E$16:$L$27=D1796),TRANSPOSE(COLUMN('Pre-transfer 2023 Points'!$E$16:$L$27)^0)),0))</f>
        <v>#N/A</v>
      </c>
    </row>
    <row r="1797">
      <c r="A1797" s="4">
        <v>1796.0</v>
      </c>
      <c r="C1797" s="4" t="s">
        <v>5776</v>
      </c>
      <c r="D1797" s="4" t="s">
        <v>8435</v>
      </c>
      <c r="F1797" s="4">
        <v>1.0</v>
      </c>
      <c r="I1797" t="str">
        <f t="array" ref="I1797">INDEX('Pre-transfer 2023 Points'!$D$16:$D$27,MATCH(1,MMULT(--('Pre-transfer 2023 Points'!$E$16:$L$27=D1797),TRANSPOSE(COLUMN('Pre-transfer 2023 Points'!$E$16:$L$27)^0)),0))</f>
        <v>#N/A</v>
      </c>
    </row>
    <row r="1798">
      <c r="A1798" s="4">
        <v>1797.0</v>
      </c>
      <c r="C1798" s="4" t="s">
        <v>5776</v>
      </c>
      <c r="D1798" s="4" t="s">
        <v>8449</v>
      </c>
      <c r="F1798" s="4">
        <v>1.0</v>
      </c>
      <c r="I1798" t="str">
        <f t="array" ref="I1798">INDEX('Pre-transfer 2023 Points'!$D$16:$D$27,MATCH(1,MMULT(--('Pre-transfer 2023 Points'!$E$16:$L$27=D1798),TRANSPOSE(COLUMN('Pre-transfer 2023 Points'!$E$16:$L$27)^0)),0))</f>
        <v>#N/A</v>
      </c>
    </row>
    <row r="1799">
      <c r="A1799" s="4">
        <v>1798.0</v>
      </c>
      <c r="C1799" s="4" t="s">
        <v>5776</v>
      </c>
      <c r="D1799" s="4" t="s">
        <v>8484</v>
      </c>
      <c r="E1799" s="4" t="s">
        <v>4689</v>
      </c>
      <c r="F1799" s="4">
        <v>1.0</v>
      </c>
      <c r="I1799" t="str">
        <f t="array" ref="I1799">INDEX('Pre-transfer 2023 Points'!$D$16:$D$27,MATCH(1,MMULT(--('Pre-transfer 2023 Points'!$E$16:$L$27=D1799),TRANSPOSE(COLUMN('Pre-transfer 2023 Points'!$E$16:$L$27)^0)),0))</f>
        <v>#N/A</v>
      </c>
    </row>
    <row r="1800">
      <c r="A1800" s="4">
        <v>1799.0</v>
      </c>
      <c r="C1800" s="4" t="s">
        <v>5776</v>
      </c>
      <c r="D1800" s="4" t="s">
        <v>7310</v>
      </c>
      <c r="E1800" s="4" t="s">
        <v>4689</v>
      </c>
      <c r="F1800" s="4">
        <v>1.0</v>
      </c>
      <c r="I1800" t="str">
        <f t="array" ref="I1800">INDEX('Pre-transfer 2023 Points'!$D$16:$D$27,MATCH(1,MMULT(--('Pre-transfer 2023 Points'!$E$16:$L$27=D1800),TRANSPOSE(COLUMN('Pre-transfer 2023 Points'!$E$16:$L$27)^0)),0))</f>
        <v>#N/A</v>
      </c>
    </row>
    <row r="1801">
      <c r="A1801" s="4">
        <v>1800.0</v>
      </c>
      <c r="C1801" s="4" t="s">
        <v>5776</v>
      </c>
      <c r="D1801" s="4" t="s">
        <v>8466</v>
      </c>
      <c r="E1801" s="4" t="s">
        <v>9073</v>
      </c>
      <c r="F1801" s="4">
        <v>1.0</v>
      </c>
      <c r="I1801" t="str">
        <f t="array" ref="I1801">INDEX('Pre-transfer 2023 Points'!$D$16:$D$27,MATCH(1,MMULT(--('Pre-transfer 2023 Points'!$E$16:$L$27=D1801),TRANSPOSE(COLUMN('Pre-transfer 2023 Points'!$E$16:$L$27)^0)),0))</f>
        <v>#N/A</v>
      </c>
    </row>
    <row r="1802">
      <c r="A1802" s="4">
        <v>1801.0</v>
      </c>
      <c r="C1802" s="4" t="s">
        <v>5776</v>
      </c>
      <c r="D1802" s="4" t="s">
        <v>8485</v>
      </c>
      <c r="F1802" s="4">
        <v>1.0</v>
      </c>
      <c r="I1802" t="str">
        <f t="array" ref="I1802">INDEX('Pre-transfer 2023 Points'!$D$16:$D$27,MATCH(1,MMULT(--('Pre-transfer 2023 Points'!$E$16:$L$27=D1802),TRANSPOSE(COLUMN('Pre-transfer 2023 Points'!$E$16:$L$27)^0)),0))</f>
        <v>#N/A</v>
      </c>
    </row>
    <row r="1803">
      <c r="A1803" s="4">
        <v>1802.0</v>
      </c>
      <c r="B1803" s="4">
        <v>1998.0</v>
      </c>
      <c r="C1803" s="4" t="s">
        <v>4458</v>
      </c>
      <c r="D1803" s="4" t="s">
        <v>8481</v>
      </c>
      <c r="E1803" s="4" t="s">
        <v>8957</v>
      </c>
      <c r="F1803" s="4">
        <v>1.0</v>
      </c>
      <c r="I1803" t="str">
        <f t="array" ref="I1803">INDEX('Pre-transfer 2023 Points'!$D$16:$D$27,MATCH(1,MMULT(--('Pre-transfer 2023 Points'!$E$16:$L$27=D1803),TRANSPOSE(COLUMN('Pre-transfer 2023 Points'!$E$16:$L$27)^0)),0))</f>
        <v>#N/A</v>
      </c>
    </row>
    <row r="1804">
      <c r="A1804" s="4">
        <v>1803.0</v>
      </c>
      <c r="C1804" s="4" t="s">
        <v>5776</v>
      </c>
      <c r="D1804" s="4" t="s">
        <v>8445</v>
      </c>
      <c r="E1804" s="4" t="s">
        <v>8770</v>
      </c>
      <c r="F1804" s="4">
        <v>1.0</v>
      </c>
      <c r="I1804" t="str">
        <f t="array" ref="I1804">INDEX('Pre-transfer 2023 Points'!$D$16:$D$27,MATCH(1,MMULT(--('Pre-transfer 2023 Points'!$E$16:$L$27=D1804),TRANSPOSE(COLUMN('Pre-transfer 2023 Points'!$E$16:$L$27)^0)),0))</f>
        <v>#N/A</v>
      </c>
    </row>
    <row r="1805">
      <c r="A1805" s="4">
        <v>1804.0</v>
      </c>
      <c r="B1805" s="4">
        <v>2188.0</v>
      </c>
      <c r="C1805" s="4" t="s">
        <v>5795</v>
      </c>
      <c r="D1805" s="4" t="s">
        <v>7523</v>
      </c>
      <c r="E1805" s="4" t="s">
        <v>4756</v>
      </c>
      <c r="F1805" s="4">
        <v>1.0</v>
      </c>
      <c r="I1805" t="str">
        <f t="array" ref="I1805">INDEX('Pre-transfer 2023 Points'!$D$16:$D$27,MATCH(1,MMULT(--('Pre-transfer 2023 Points'!$E$16:$L$27=D1805),TRANSPOSE(COLUMN('Pre-transfer 2023 Points'!$E$16:$L$27)^0)),0))</f>
        <v>#N/A</v>
      </c>
    </row>
    <row r="1806">
      <c r="A1806" s="4">
        <v>1805.0</v>
      </c>
      <c r="B1806" s="4">
        <v>451.0</v>
      </c>
      <c r="C1806" s="4" t="s">
        <v>9107</v>
      </c>
      <c r="D1806" s="4" t="s">
        <v>7084</v>
      </c>
      <c r="E1806" s="4" t="s">
        <v>4559</v>
      </c>
      <c r="F1806" s="4">
        <v>1.0</v>
      </c>
      <c r="I1806" t="str">
        <f t="array" ref="I1806">INDEX('Pre-transfer 2023 Points'!$D$16:$D$27,MATCH(1,MMULT(--('Pre-transfer 2023 Points'!$E$16:$L$27=D1806),TRANSPOSE(COLUMN('Pre-transfer 2023 Points'!$E$16:$L$27)^0)),0))</f>
        <v>#N/A</v>
      </c>
    </row>
    <row r="1807">
      <c r="A1807" s="4">
        <v>1806.0</v>
      </c>
      <c r="B1807" s="4">
        <v>973.0</v>
      </c>
      <c r="C1807" s="4" t="s">
        <v>6081</v>
      </c>
      <c r="D1807" s="4" t="s">
        <v>8454</v>
      </c>
      <c r="E1807" s="4" t="s">
        <v>5857</v>
      </c>
      <c r="F1807" s="4">
        <v>1.0</v>
      </c>
      <c r="I1807" t="str">
        <f t="array" ref="I1807">INDEX('Pre-transfer 2023 Points'!$D$16:$D$27,MATCH(1,MMULT(--('Pre-transfer 2023 Points'!$E$16:$L$27=D1807),TRANSPOSE(COLUMN('Pre-transfer 2023 Points'!$E$16:$L$27)^0)),0))</f>
        <v>#N/A</v>
      </c>
    </row>
    <row r="1808">
      <c r="A1808" s="4">
        <v>1807.0</v>
      </c>
      <c r="B1808" s="4">
        <v>1199.0</v>
      </c>
      <c r="C1808" s="4" t="s">
        <v>5561</v>
      </c>
      <c r="D1808" s="4" t="s">
        <v>7617</v>
      </c>
      <c r="E1808" s="4" t="s">
        <v>8627</v>
      </c>
      <c r="F1808" s="4">
        <v>1.0</v>
      </c>
      <c r="I1808" t="str">
        <f t="array" ref="I1808">INDEX('Pre-transfer 2023 Points'!$D$16:$D$27,MATCH(1,MMULT(--('Pre-transfer 2023 Points'!$E$16:$L$27=D1808),TRANSPOSE(COLUMN('Pre-transfer 2023 Points'!$E$16:$L$27)^0)),0))</f>
        <v>#N/A</v>
      </c>
    </row>
    <row r="1809">
      <c r="A1809" s="4">
        <v>1808.0</v>
      </c>
      <c r="B1809" s="4">
        <v>2275.0</v>
      </c>
      <c r="C1809" s="4" t="s">
        <v>4807</v>
      </c>
      <c r="D1809" s="4" t="s">
        <v>8499</v>
      </c>
      <c r="E1809" s="4" t="s">
        <v>9108</v>
      </c>
      <c r="F1809" s="4">
        <v>1.0</v>
      </c>
      <c r="I1809" t="str">
        <f t="array" ref="I1809">INDEX('Pre-transfer 2023 Points'!$D$16:$D$27,MATCH(1,MMULT(--('Pre-transfer 2023 Points'!$E$16:$L$27=D1809),TRANSPOSE(COLUMN('Pre-transfer 2023 Points'!$E$16:$L$27)^0)),0))</f>
        <v>#N/A</v>
      </c>
    </row>
    <row r="1810">
      <c r="A1810" s="4">
        <v>1809.0</v>
      </c>
      <c r="B1810" s="4">
        <v>1197.0</v>
      </c>
      <c r="C1810" s="4" t="s">
        <v>1314</v>
      </c>
      <c r="D1810" s="4" t="s">
        <v>8005</v>
      </c>
      <c r="E1810" s="4" t="s">
        <v>8683</v>
      </c>
      <c r="F1810" s="4">
        <v>1.0</v>
      </c>
      <c r="I1810" t="str">
        <f t="array" ref="I1810">INDEX('Pre-transfer 2023 Points'!$D$16:$D$27,MATCH(1,MMULT(--('Pre-transfer 2023 Points'!$E$16:$L$27=D1810),TRANSPOSE(COLUMN('Pre-transfer 2023 Points'!$E$16:$L$27)^0)),0))</f>
        <v>#N/A</v>
      </c>
    </row>
    <row r="1811">
      <c r="A1811" s="4">
        <v>1810.0</v>
      </c>
      <c r="B1811" s="4">
        <v>2008.0</v>
      </c>
      <c r="C1811" s="4" t="s">
        <v>4587</v>
      </c>
      <c r="D1811" s="4" t="s">
        <v>7395</v>
      </c>
      <c r="E1811" s="4" t="s">
        <v>8689</v>
      </c>
      <c r="F1811" s="4">
        <v>1.0</v>
      </c>
      <c r="I1811" t="str">
        <f t="array" ref="I1811">INDEX('Pre-transfer 2023 Points'!$D$16:$D$27,MATCH(1,MMULT(--('Pre-transfer 2023 Points'!$E$16:$L$27=D1811),TRANSPOSE(COLUMN('Pre-transfer 2023 Points'!$E$16:$L$27)^0)),0))</f>
        <v>#N/A</v>
      </c>
    </row>
    <row r="1812">
      <c r="A1812" s="4">
        <v>1811.0</v>
      </c>
      <c r="C1812" s="4" t="s">
        <v>5776</v>
      </c>
      <c r="D1812" s="4" t="s">
        <v>8447</v>
      </c>
      <c r="E1812" s="4" t="s">
        <v>8873</v>
      </c>
      <c r="F1812" s="4">
        <v>1.0</v>
      </c>
      <c r="I1812" t="str">
        <f t="array" ref="I1812">INDEX('Pre-transfer 2023 Points'!$D$16:$D$27,MATCH(1,MMULT(--('Pre-transfer 2023 Points'!$E$16:$L$27=D1812),TRANSPOSE(COLUMN('Pre-transfer 2023 Points'!$E$16:$L$27)^0)),0))</f>
        <v>#N/A</v>
      </c>
    </row>
    <row r="1813">
      <c r="A1813" s="4">
        <v>1812.0</v>
      </c>
      <c r="B1813" s="4">
        <v>1843.0</v>
      </c>
      <c r="C1813" s="4" t="s">
        <v>458</v>
      </c>
      <c r="D1813" s="4" t="s">
        <v>8488</v>
      </c>
      <c r="E1813" s="4" t="s">
        <v>6102</v>
      </c>
      <c r="F1813" s="4">
        <v>1.0</v>
      </c>
      <c r="I1813" t="str">
        <f t="array" ref="I1813">INDEX('Pre-transfer 2023 Points'!$D$16:$D$27,MATCH(1,MMULT(--('Pre-transfer 2023 Points'!$E$16:$L$27=D1813),TRANSPOSE(COLUMN('Pre-transfer 2023 Points'!$E$16:$L$27)^0)),0))</f>
        <v>#N/A</v>
      </c>
    </row>
    <row r="1814">
      <c r="A1814" s="4">
        <v>1813.0</v>
      </c>
      <c r="C1814" s="4" t="s">
        <v>5776</v>
      </c>
      <c r="D1814" s="4" t="s">
        <v>8433</v>
      </c>
      <c r="F1814" s="4">
        <v>1.0</v>
      </c>
      <c r="I1814" t="str">
        <f t="array" ref="I1814">INDEX('Pre-transfer 2023 Points'!$D$16:$D$27,MATCH(1,MMULT(--('Pre-transfer 2023 Points'!$E$16:$L$27=D1814),TRANSPOSE(COLUMN('Pre-transfer 2023 Points'!$E$16:$L$27)^0)),0))</f>
        <v>#N/A</v>
      </c>
    </row>
    <row r="1815">
      <c r="A1815" s="4">
        <v>1814.0</v>
      </c>
      <c r="C1815" s="4" t="s">
        <v>5776</v>
      </c>
      <c r="D1815" s="4" t="s">
        <v>8436</v>
      </c>
      <c r="F1815" s="4">
        <v>1.0</v>
      </c>
      <c r="I1815" t="str">
        <f t="array" ref="I1815">INDEX('Pre-transfer 2023 Points'!$D$16:$D$27,MATCH(1,MMULT(--('Pre-transfer 2023 Points'!$E$16:$L$27=D1815),TRANSPOSE(COLUMN('Pre-transfer 2023 Points'!$E$16:$L$27)^0)),0))</f>
        <v>#N/A</v>
      </c>
    </row>
    <row r="1816">
      <c r="A1816" s="4">
        <v>1815.0</v>
      </c>
      <c r="C1816" s="4" t="s">
        <v>5776</v>
      </c>
      <c r="D1816" s="4" t="s">
        <v>8440</v>
      </c>
      <c r="F1816" s="4">
        <v>1.0</v>
      </c>
      <c r="I1816" t="str">
        <f t="array" ref="I1816">INDEX('Pre-transfer 2023 Points'!$D$16:$D$27,MATCH(1,MMULT(--('Pre-transfer 2023 Points'!$E$16:$L$27=D1816),TRANSPOSE(COLUMN('Pre-transfer 2023 Points'!$E$16:$L$27)^0)),0))</f>
        <v>#N/A</v>
      </c>
    </row>
    <row r="1817">
      <c r="A1817" s="4">
        <v>1816.0</v>
      </c>
      <c r="C1817" s="4" t="s">
        <v>5776</v>
      </c>
      <c r="D1817" s="4" t="s">
        <v>8461</v>
      </c>
      <c r="E1817" s="4" t="s">
        <v>4867</v>
      </c>
      <c r="F1817" s="4">
        <v>1.0</v>
      </c>
      <c r="I1817" t="str">
        <f t="array" ref="I1817">INDEX('Pre-transfer 2023 Points'!$D$16:$D$27,MATCH(1,MMULT(--('Pre-transfer 2023 Points'!$E$16:$L$27=D1817),TRANSPOSE(COLUMN('Pre-transfer 2023 Points'!$E$16:$L$27)^0)),0))</f>
        <v>#N/A</v>
      </c>
    </row>
    <row r="1818">
      <c r="A1818" s="4">
        <v>1817.0</v>
      </c>
      <c r="C1818" s="4" t="s">
        <v>5776</v>
      </c>
      <c r="D1818" s="4" t="s">
        <v>8473</v>
      </c>
      <c r="E1818" s="4" t="s">
        <v>388</v>
      </c>
      <c r="F1818" s="4">
        <v>1.0</v>
      </c>
      <c r="I1818" t="str">
        <f t="array" ref="I1818">INDEX('Pre-transfer 2023 Points'!$D$16:$D$27,MATCH(1,MMULT(--('Pre-transfer 2023 Points'!$E$16:$L$27=D1818),TRANSPOSE(COLUMN('Pre-transfer 2023 Points'!$E$16:$L$27)^0)),0))</f>
        <v>#N/A</v>
      </c>
    </row>
    <row r="1819">
      <c r="A1819" s="4">
        <v>1818.0</v>
      </c>
      <c r="C1819" s="4" t="s">
        <v>5776</v>
      </c>
      <c r="D1819" s="4" t="s">
        <v>7655</v>
      </c>
      <c r="E1819" s="4" t="s">
        <v>5859</v>
      </c>
      <c r="F1819" s="4">
        <v>1.0</v>
      </c>
      <c r="I1819" t="str">
        <f t="array" ref="I1819">INDEX('Pre-transfer 2023 Points'!$D$16:$D$27,MATCH(1,MMULT(--('Pre-transfer 2023 Points'!$E$16:$L$27=D1819),TRANSPOSE(COLUMN('Pre-transfer 2023 Points'!$E$16:$L$27)^0)),0))</f>
        <v>#N/A</v>
      </c>
    </row>
    <row r="1820">
      <c r="A1820" s="4">
        <v>1819.0</v>
      </c>
      <c r="C1820" s="4" t="s">
        <v>5776</v>
      </c>
      <c r="D1820" s="4" t="s">
        <v>8482</v>
      </c>
      <c r="F1820" s="4">
        <v>1.0</v>
      </c>
      <c r="I1820" t="str">
        <f t="array" ref="I1820">INDEX('Pre-transfer 2023 Points'!$D$16:$D$27,MATCH(1,MMULT(--('Pre-transfer 2023 Points'!$E$16:$L$27=D1820),TRANSPOSE(COLUMN('Pre-transfer 2023 Points'!$E$16:$L$27)^0)),0))</f>
        <v>#N/A</v>
      </c>
    </row>
    <row r="1821">
      <c r="A1821" s="4">
        <v>1820.0</v>
      </c>
      <c r="C1821" s="4" t="s">
        <v>5776</v>
      </c>
      <c r="D1821" s="4" t="s">
        <v>8491</v>
      </c>
      <c r="F1821" s="4">
        <v>1.0</v>
      </c>
      <c r="I1821" t="str">
        <f t="array" ref="I1821">INDEX('Pre-transfer 2023 Points'!$D$16:$D$27,MATCH(1,MMULT(--('Pre-transfer 2023 Points'!$E$16:$L$27=D1821),TRANSPOSE(COLUMN('Pre-transfer 2023 Points'!$E$16:$L$27)^0)),0))</f>
        <v>#N/A</v>
      </c>
    </row>
    <row r="1822">
      <c r="A1822" s="4">
        <v>1821.0</v>
      </c>
      <c r="C1822" s="4" t="s">
        <v>5776</v>
      </c>
      <c r="D1822" s="4" t="s">
        <v>8230</v>
      </c>
      <c r="E1822" s="4" t="s">
        <v>5920</v>
      </c>
      <c r="F1822" s="4">
        <v>1.0</v>
      </c>
      <c r="I1822" t="str">
        <f t="array" ref="I1822">INDEX('Pre-transfer 2023 Points'!$D$16:$D$27,MATCH(1,MMULT(--('Pre-transfer 2023 Points'!$E$16:$L$27=D1822),TRANSPOSE(COLUMN('Pre-transfer 2023 Points'!$E$16:$L$27)^0)),0))</f>
        <v>#N/A</v>
      </c>
    </row>
    <row r="1823">
      <c r="A1823" s="4">
        <v>1822.0</v>
      </c>
      <c r="C1823" s="4" t="s">
        <v>5776</v>
      </c>
      <c r="D1823" s="4" t="s">
        <v>8475</v>
      </c>
      <c r="E1823" s="4" t="s">
        <v>4608</v>
      </c>
      <c r="F1823" s="4">
        <v>1.0</v>
      </c>
      <c r="I1823" t="str">
        <f t="array" ref="I1823">INDEX('Pre-transfer 2023 Points'!$D$16:$D$27,MATCH(1,MMULT(--('Pre-transfer 2023 Points'!$E$16:$L$27=D1823),TRANSPOSE(COLUMN('Pre-transfer 2023 Points'!$E$16:$L$27)^0)),0))</f>
        <v>#N/A</v>
      </c>
    </row>
    <row r="1824">
      <c r="A1824" s="4">
        <v>1823.0</v>
      </c>
      <c r="B1824" s="4">
        <v>1390.0</v>
      </c>
      <c r="C1824" s="4" t="s">
        <v>6110</v>
      </c>
      <c r="D1824" s="4" t="s">
        <v>7823</v>
      </c>
      <c r="F1824" s="4">
        <v>1.0</v>
      </c>
      <c r="I1824" t="str">
        <f t="array" ref="I1824">INDEX('Pre-transfer 2023 Points'!$D$16:$D$27,MATCH(1,MMULT(--('Pre-transfer 2023 Points'!$E$16:$L$27=D1824),TRANSPOSE(COLUMN('Pre-transfer 2023 Points'!$E$16:$L$27)^0)),0))</f>
        <v>#N/A</v>
      </c>
    </row>
    <row r="1825">
      <c r="A1825" s="4">
        <v>1824.0</v>
      </c>
      <c r="B1825" s="4">
        <v>1884.0</v>
      </c>
      <c r="C1825" s="4" t="s">
        <v>1025</v>
      </c>
      <c r="D1825" s="4" t="s">
        <v>9109</v>
      </c>
      <c r="E1825" s="4" t="s">
        <v>5919</v>
      </c>
      <c r="F1825" s="4">
        <v>1.0</v>
      </c>
      <c r="I1825" t="str">
        <f t="array" ref="I1825">INDEX('Pre-transfer 2023 Points'!$D$16:$D$27,MATCH(1,MMULT(--('Pre-transfer 2023 Points'!$E$16:$L$27=D1825),TRANSPOSE(COLUMN('Pre-transfer 2023 Points'!$E$16:$L$27)^0)),0))</f>
        <v>#N/A</v>
      </c>
    </row>
    <row r="1826">
      <c r="A1826" s="4">
        <v>1825.0</v>
      </c>
      <c r="B1826" s="4">
        <v>2288.0</v>
      </c>
      <c r="C1826" s="4" t="s">
        <v>1016</v>
      </c>
      <c r="D1826" s="4" t="s">
        <v>8063</v>
      </c>
      <c r="E1826" s="4" t="s">
        <v>998</v>
      </c>
      <c r="F1826" s="4">
        <v>1.0</v>
      </c>
      <c r="I1826" t="str">
        <f t="array" ref="I1826">INDEX('Pre-transfer 2023 Points'!$D$16:$D$27,MATCH(1,MMULT(--('Pre-transfer 2023 Points'!$E$16:$L$27=D1826),TRANSPOSE(COLUMN('Pre-transfer 2023 Points'!$E$16:$L$27)^0)),0))</f>
        <v>#N/A</v>
      </c>
    </row>
    <row r="1827">
      <c r="A1827" s="4">
        <v>1826.0</v>
      </c>
      <c r="C1827" s="4" t="s">
        <v>5776</v>
      </c>
      <c r="D1827" s="4" t="s">
        <v>8004</v>
      </c>
      <c r="E1827" s="4" t="s">
        <v>8627</v>
      </c>
      <c r="F1827" s="4">
        <v>1.0</v>
      </c>
      <c r="I1827" t="str">
        <f t="array" ref="I1827">INDEX('Pre-transfer 2023 Points'!$D$16:$D$27,MATCH(1,MMULT(--('Pre-transfer 2023 Points'!$E$16:$L$27=D1827),TRANSPOSE(COLUMN('Pre-transfer 2023 Points'!$E$16:$L$27)^0)),0))</f>
        <v>#N/A</v>
      </c>
    </row>
    <row r="1828">
      <c r="A1828" s="4">
        <v>1827.0</v>
      </c>
      <c r="C1828" s="4" t="s">
        <v>5776</v>
      </c>
      <c r="D1828" s="4" t="s">
        <v>8477</v>
      </c>
      <c r="E1828" s="4" t="s">
        <v>4777</v>
      </c>
      <c r="F1828" s="4">
        <v>1.0</v>
      </c>
      <c r="I1828" t="str">
        <f t="array" ref="I1828">INDEX('Pre-transfer 2023 Points'!$D$16:$D$27,MATCH(1,MMULT(--('Pre-transfer 2023 Points'!$E$16:$L$27=D1828),TRANSPOSE(COLUMN('Pre-transfer 2023 Points'!$E$16:$L$27)^0)),0))</f>
        <v>#N/A</v>
      </c>
    </row>
    <row r="1829">
      <c r="A1829" s="4">
        <v>1828.0</v>
      </c>
      <c r="B1829" s="4">
        <v>1806.0</v>
      </c>
      <c r="C1829" s="4" t="s">
        <v>151</v>
      </c>
      <c r="D1829" s="4" t="s">
        <v>8474</v>
      </c>
      <c r="E1829" s="4" t="s">
        <v>388</v>
      </c>
      <c r="F1829" s="4">
        <v>1.0</v>
      </c>
      <c r="I1829" t="str">
        <f t="array" ref="I1829">INDEX('Pre-transfer 2023 Points'!$D$16:$D$27,MATCH(1,MMULT(--('Pre-transfer 2023 Points'!$E$16:$L$27=D1829),TRANSPOSE(COLUMN('Pre-transfer 2023 Points'!$E$16:$L$27)^0)),0))</f>
        <v>#N/A</v>
      </c>
    </row>
    <row r="1830">
      <c r="A1830" s="4">
        <v>1829.0</v>
      </c>
      <c r="C1830" s="4" t="s">
        <v>5776</v>
      </c>
      <c r="D1830" s="4" t="s">
        <v>8456</v>
      </c>
      <c r="E1830" s="4" t="s">
        <v>1091</v>
      </c>
      <c r="F1830" s="4">
        <v>1.0</v>
      </c>
      <c r="I1830" t="str">
        <f t="array" ref="I1830">INDEX('Pre-transfer 2023 Points'!$D$16:$D$27,MATCH(1,MMULT(--('Pre-transfer 2023 Points'!$E$16:$L$27=D1830),TRANSPOSE(COLUMN('Pre-transfer 2023 Points'!$E$16:$L$27)^0)),0))</f>
        <v>#N/A</v>
      </c>
    </row>
    <row r="1831">
      <c r="A1831" s="4">
        <v>1830.0</v>
      </c>
      <c r="C1831" s="4" t="s">
        <v>5776</v>
      </c>
      <c r="D1831" s="4" t="s">
        <v>7793</v>
      </c>
      <c r="E1831" s="4" t="s">
        <v>5859</v>
      </c>
      <c r="F1831" s="4">
        <v>1.0</v>
      </c>
      <c r="I1831" t="str">
        <f t="array" ref="I1831">INDEX('Pre-transfer 2023 Points'!$D$16:$D$27,MATCH(1,MMULT(--('Pre-transfer 2023 Points'!$E$16:$L$27=D1831),TRANSPOSE(COLUMN('Pre-transfer 2023 Points'!$E$16:$L$27)^0)),0))</f>
        <v>#N/A</v>
      </c>
    </row>
    <row r="1832">
      <c r="A1832" s="4">
        <v>1831.0</v>
      </c>
      <c r="C1832" s="4" t="s">
        <v>5776</v>
      </c>
      <c r="D1832" s="4" t="s">
        <v>8460</v>
      </c>
      <c r="E1832" s="4" t="s">
        <v>8954</v>
      </c>
      <c r="F1832" s="4">
        <v>1.0</v>
      </c>
      <c r="I1832" t="str">
        <f t="array" ref="I1832">INDEX('Pre-transfer 2023 Points'!$D$16:$D$27,MATCH(1,MMULT(--('Pre-transfer 2023 Points'!$E$16:$L$27=D1832),TRANSPOSE(COLUMN('Pre-transfer 2023 Points'!$E$16:$L$27)^0)),0))</f>
        <v>#N/A</v>
      </c>
    </row>
    <row r="1833">
      <c r="A1833" s="4">
        <v>1832.0</v>
      </c>
      <c r="B1833" s="4">
        <v>956.0</v>
      </c>
      <c r="C1833" s="4" t="s">
        <v>6172</v>
      </c>
      <c r="D1833" s="4" t="s">
        <v>8490</v>
      </c>
      <c r="E1833" s="4" t="s">
        <v>4689</v>
      </c>
      <c r="F1833" s="4">
        <v>1.0</v>
      </c>
      <c r="I1833" t="str">
        <f t="array" ref="I1833">INDEX('Pre-transfer 2023 Points'!$D$16:$D$27,MATCH(1,MMULT(--('Pre-transfer 2023 Points'!$E$16:$L$27=D1833),TRANSPOSE(COLUMN('Pre-transfer 2023 Points'!$E$16:$L$27)^0)),0))</f>
        <v>#N/A</v>
      </c>
    </row>
    <row r="1834">
      <c r="A1834" s="4">
        <v>1833.0</v>
      </c>
      <c r="B1834" s="4">
        <v>1912.0</v>
      </c>
      <c r="C1834" s="4" t="s">
        <v>1471</v>
      </c>
      <c r="D1834" s="4" t="s">
        <v>7594</v>
      </c>
      <c r="E1834" s="4" t="s">
        <v>388</v>
      </c>
      <c r="F1834" s="4">
        <v>1.0</v>
      </c>
      <c r="I1834" t="str">
        <f t="array" ref="I1834">INDEX('Pre-transfer 2023 Points'!$D$16:$D$27,MATCH(1,MMULT(--('Pre-transfer 2023 Points'!$E$16:$L$27=D1834),TRANSPOSE(COLUMN('Pre-transfer 2023 Points'!$E$16:$L$27)^0)),0))</f>
        <v>#N/A</v>
      </c>
    </row>
    <row r="1835">
      <c r="A1835" s="4">
        <v>1834.0</v>
      </c>
      <c r="C1835" s="4" t="s">
        <v>5776</v>
      </c>
      <c r="D1835" s="4" t="s">
        <v>8457</v>
      </c>
      <c r="E1835" s="4" t="s">
        <v>1091</v>
      </c>
      <c r="F1835" s="4">
        <v>1.0</v>
      </c>
      <c r="I1835" t="str">
        <f t="array" ref="I1835">INDEX('Pre-transfer 2023 Points'!$D$16:$D$27,MATCH(1,MMULT(--('Pre-transfer 2023 Points'!$E$16:$L$27=D1835),TRANSPOSE(COLUMN('Pre-transfer 2023 Points'!$E$16:$L$27)^0)),0))</f>
        <v>#N/A</v>
      </c>
    </row>
    <row r="1836">
      <c r="A1836" s="4">
        <v>1835.0</v>
      </c>
      <c r="C1836" s="4" t="s">
        <v>5776</v>
      </c>
      <c r="D1836" s="4" t="s">
        <v>8480</v>
      </c>
      <c r="E1836" s="4" t="s">
        <v>6005</v>
      </c>
      <c r="F1836" s="4">
        <v>1.0</v>
      </c>
      <c r="I1836" t="str">
        <f t="array" ref="I1836">INDEX('Pre-transfer 2023 Points'!$D$16:$D$27,MATCH(1,MMULT(--('Pre-transfer 2023 Points'!$E$16:$L$27=D1836),TRANSPOSE(COLUMN('Pre-transfer 2023 Points'!$E$16:$L$27)^0)),0))</f>
        <v>#N/A</v>
      </c>
    </row>
    <row r="1837">
      <c r="A1837" s="4">
        <v>1836.0</v>
      </c>
      <c r="C1837" s="4" t="s">
        <v>5776</v>
      </c>
      <c r="D1837" s="4" t="s">
        <v>8487</v>
      </c>
      <c r="E1837" s="4" t="s">
        <v>745</v>
      </c>
      <c r="F1837" s="4">
        <v>1.0</v>
      </c>
      <c r="I1837" t="str">
        <f t="array" ref="I1837">INDEX('Pre-transfer 2023 Points'!$D$16:$D$27,MATCH(1,MMULT(--('Pre-transfer 2023 Points'!$E$16:$L$27=D1837),TRANSPOSE(COLUMN('Pre-transfer 2023 Points'!$E$16:$L$27)^0)),0))</f>
        <v>#N/A</v>
      </c>
    </row>
    <row r="1838">
      <c r="A1838" s="4">
        <v>1837.0</v>
      </c>
      <c r="C1838" s="4" t="s">
        <v>5776</v>
      </c>
      <c r="D1838" s="4" t="s">
        <v>8462</v>
      </c>
      <c r="F1838" s="4">
        <v>1.0</v>
      </c>
      <c r="I1838" t="str">
        <f t="array" ref="I1838">INDEX('Pre-transfer 2023 Points'!$D$16:$D$27,MATCH(1,MMULT(--('Pre-transfer 2023 Points'!$E$16:$L$27=D1838),TRANSPOSE(COLUMN('Pre-transfer 2023 Points'!$E$16:$L$27)^0)),0))</f>
        <v>#N/A</v>
      </c>
    </row>
    <row r="1839">
      <c r="A1839" s="4">
        <v>1838.0</v>
      </c>
      <c r="C1839" s="4" t="s">
        <v>5776</v>
      </c>
      <c r="D1839" s="4" t="s">
        <v>8483</v>
      </c>
      <c r="E1839" s="4" t="s">
        <v>8643</v>
      </c>
      <c r="F1839" s="4">
        <v>1.0</v>
      </c>
      <c r="I1839" t="str">
        <f t="array" ref="I1839">INDEX('Pre-transfer 2023 Points'!$D$16:$D$27,MATCH(1,MMULT(--('Pre-transfer 2023 Points'!$E$16:$L$27=D1839),TRANSPOSE(COLUMN('Pre-transfer 2023 Points'!$E$16:$L$27)^0)),0))</f>
        <v>#N/A</v>
      </c>
    </row>
    <row r="1840">
      <c r="A1840" s="4">
        <v>1839.0</v>
      </c>
      <c r="C1840" s="4" t="s">
        <v>5776</v>
      </c>
      <c r="D1840" s="4" t="s">
        <v>8437</v>
      </c>
      <c r="F1840" s="4">
        <v>1.0</v>
      </c>
      <c r="I1840" t="str">
        <f t="array" ref="I1840">INDEX('Pre-transfer 2023 Points'!$D$16:$D$27,MATCH(1,MMULT(--('Pre-transfer 2023 Points'!$E$16:$L$27=D1840),TRANSPOSE(COLUMN('Pre-transfer 2023 Points'!$E$16:$L$27)^0)),0))</f>
        <v>#N/A</v>
      </c>
    </row>
    <row r="1841">
      <c r="A1841" s="4">
        <v>1840.0</v>
      </c>
      <c r="C1841" s="4" t="s">
        <v>5776</v>
      </c>
      <c r="D1841" s="4" t="s">
        <v>8496</v>
      </c>
      <c r="F1841" s="4">
        <v>1.0</v>
      </c>
      <c r="I1841" t="str">
        <f t="array" ref="I1841">INDEX('Pre-transfer 2023 Points'!$D$16:$D$27,MATCH(1,MMULT(--('Pre-transfer 2023 Points'!$E$16:$L$27=D1841),TRANSPOSE(COLUMN('Pre-transfer 2023 Points'!$E$16:$L$27)^0)),0))</f>
        <v>#N/A</v>
      </c>
    </row>
    <row r="1842">
      <c r="A1842" s="4">
        <v>1841.0</v>
      </c>
      <c r="B1842" s="4">
        <v>2214.0</v>
      </c>
      <c r="C1842" s="4" t="s">
        <v>5858</v>
      </c>
      <c r="D1842" s="4" t="s">
        <v>8241</v>
      </c>
      <c r="E1842" s="4" t="s">
        <v>1751</v>
      </c>
      <c r="F1842" s="4">
        <v>1.0</v>
      </c>
      <c r="I1842" t="str">
        <f t="array" ref="I1842">INDEX('Pre-transfer 2023 Points'!$D$16:$D$27,MATCH(1,MMULT(--('Pre-transfer 2023 Points'!$E$16:$L$27=D1842),TRANSPOSE(COLUMN('Pre-transfer 2023 Points'!$E$16:$L$27)^0)),0))</f>
        <v>#N/A</v>
      </c>
    </row>
    <row r="1843">
      <c r="A1843" s="4">
        <v>1842.0</v>
      </c>
      <c r="C1843" s="4" t="s">
        <v>5776</v>
      </c>
      <c r="D1843" s="4" t="s">
        <v>8448</v>
      </c>
      <c r="F1843" s="4">
        <v>1.0</v>
      </c>
      <c r="I1843" t="str">
        <f t="array" ref="I1843">INDEX('Pre-transfer 2023 Points'!$D$16:$D$27,MATCH(1,MMULT(--('Pre-transfer 2023 Points'!$E$16:$L$27=D1843),TRANSPOSE(COLUMN('Pre-transfer 2023 Points'!$E$16:$L$27)^0)),0))</f>
        <v>#N/A</v>
      </c>
    </row>
    <row r="1844">
      <c r="A1844" s="4">
        <v>1843.0</v>
      </c>
      <c r="C1844" s="4" t="s">
        <v>5776</v>
      </c>
      <c r="D1844" s="4" t="s">
        <v>8432</v>
      </c>
      <c r="F1844" s="4">
        <v>1.0</v>
      </c>
      <c r="I1844" t="str">
        <f t="array" ref="I1844">INDEX('Pre-transfer 2023 Points'!$D$16:$D$27,MATCH(1,MMULT(--('Pre-transfer 2023 Points'!$E$16:$L$27=D1844),TRANSPOSE(COLUMN('Pre-transfer 2023 Points'!$E$16:$L$27)^0)),0))</f>
        <v>#N/A</v>
      </c>
    </row>
    <row r="1845">
      <c r="A1845" s="4">
        <v>1844.0</v>
      </c>
      <c r="C1845" s="4" t="s">
        <v>5776</v>
      </c>
      <c r="D1845" s="4" t="s">
        <v>8442</v>
      </c>
      <c r="F1845" s="4">
        <v>1.0</v>
      </c>
      <c r="I1845" t="str">
        <f t="array" ref="I1845">INDEX('Pre-transfer 2023 Points'!$D$16:$D$27,MATCH(1,MMULT(--('Pre-transfer 2023 Points'!$E$16:$L$27=D1845),TRANSPOSE(COLUMN('Pre-transfer 2023 Points'!$E$16:$L$27)^0)),0))</f>
        <v>#N/A</v>
      </c>
    </row>
    <row r="1846">
      <c r="A1846" s="4">
        <v>1845.0</v>
      </c>
      <c r="B1846" s="4">
        <v>2268.0</v>
      </c>
      <c r="C1846" s="4" t="s">
        <v>899</v>
      </c>
      <c r="D1846" s="4" t="s">
        <v>8458</v>
      </c>
      <c r="E1846" s="4" t="s">
        <v>1091</v>
      </c>
      <c r="F1846" s="4">
        <v>1.0</v>
      </c>
      <c r="I1846" t="str">
        <f t="array" ref="I1846">INDEX('Pre-transfer 2023 Points'!$D$16:$D$27,MATCH(1,MMULT(--('Pre-transfer 2023 Points'!$E$16:$L$27=D1846),TRANSPOSE(COLUMN('Pre-transfer 2023 Points'!$E$16:$L$27)^0)),0))</f>
        <v>#N/A</v>
      </c>
    </row>
    <row r="1847">
      <c r="A1847" s="4">
        <v>1846.0</v>
      </c>
      <c r="C1847" s="4" t="s">
        <v>5776</v>
      </c>
      <c r="D1847" s="4" t="s">
        <v>8439</v>
      </c>
      <c r="F1847" s="4">
        <v>1.0</v>
      </c>
      <c r="I1847" t="str">
        <f t="array" ref="I1847">INDEX('Pre-transfer 2023 Points'!$D$16:$D$27,MATCH(1,MMULT(--('Pre-transfer 2023 Points'!$E$16:$L$27=D1847),TRANSPOSE(COLUMN('Pre-transfer 2023 Points'!$E$16:$L$27)^0)),0))</f>
        <v>#N/A</v>
      </c>
    </row>
    <row r="1848">
      <c r="A1848" s="4">
        <v>1847.0</v>
      </c>
      <c r="C1848" s="4" t="s">
        <v>5776</v>
      </c>
      <c r="D1848" s="4" t="s">
        <v>8434</v>
      </c>
      <c r="E1848" s="4" t="s">
        <v>5970</v>
      </c>
      <c r="F1848" s="4">
        <v>1.0</v>
      </c>
      <c r="I1848" t="str">
        <f t="array" ref="I1848">INDEX('Pre-transfer 2023 Points'!$D$16:$D$27,MATCH(1,MMULT(--('Pre-transfer 2023 Points'!$E$16:$L$27=D1848),TRANSPOSE(COLUMN('Pre-transfer 2023 Points'!$E$16:$L$27)^0)),0))</f>
        <v>#N/A</v>
      </c>
    </row>
    <row r="1849">
      <c r="A1849" s="4">
        <v>1848.0</v>
      </c>
      <c r="B1849" s="4">
        <v>1223.0</v>
      </c>
      <c r="C1849" s="4" t="s">
        <v>5596</v>
      </c>
      <c r="D1849" s="4" t="s">
        <v>8443</v>
      </c>
      <c r="E1849" s="4" t="s">
        <v>1447</v>
      </c>
      <c r="F1849" s="4">
        <v>1.0</v>
      </c>
      <c r="I1849" t="str">
        <f t="array" ref="I1849">INDEX('Pre-transfer 2023 Points'!$D$16:$D$27,MATCH(1,MMULT(--('Pre-transfer 2023 Points'!$E$16:$L$27=D1849),TRANSPOSE(COLUMN('Pre-transfer 2023 Points'!$E$16:$L$27)^0)),0))</f>
        <v>#N/A</v>
      </c>
    </row>
    <row r="1850">
      <c r="A1850" s="4">
        <v>1849.0</v>
      </c>
      <c r="C1850" s="4" t="s">
        <v>5776</v>
      </c>
      <c r="D1850" s="4" t="s">
        <v>8049</v>
      </c>
      <c r="E1850" s="4" t="s">
        <v>5888</v>
      </c>
      <c r="F1850" s="4">
        <v>1.0</v>
      </c>
      <c r="I1850" t="str">
        <f t="array" ref="I1850">INDEX('Pre-transfer 2023 Points'!$D$16:$D$27,MATCH(1,MMULT(--('Pre-transfer 2023 Points'!$E$16:$L$27=D1850),TRANSPOSE(COLUMN('Pre-transfer 2023 Points'!$E$16:$L$27)^0)),0))</f>
        <v>#N/A</v>
      </c>
    </row>
    <row r="1851">
      <c r="A1851" s="4">
        <v>1850.0</v>
      </c>
      <c r="C1851" s="4" t="s">
        <v>5776</v>
      </c>
      <c r="D1851" s="4" t="s">
        <v>8469</v>
      </c>
      <c r="E1851" s="4" t="s">
        <v>6191</v>
      </c>
      <c r="F1851" s="4">
        <v>1.0</v>
      </c>
      <c r="I1851" t="str">
        <f t="array" ref="I1851">INDEX('Pre-transfer 2023 Points'!$D$16:$D$27,MATCH(1,MMULT(--('Pre-transfer 2023 Points'!$E$16:$L$27=D1851),TRANSPOSE(COLUMN('Pre-transfer 2023 Points'!$E$16:$L$27)^0)),0))</f>
        <v>#N/A</v>
      </c>
    </row>
    <row r="1852">
      <c r="A1852" s="4">
        <v>1851.0</v>
      </c>
      <c r="B1852" s="4">
        <v>1497.0</v>
      </c>
      <c r="C1852" s="4" t="s">
        <v>858</v>
      </c>
      <c r="D1852" s="4" t="s">
        <v>8476</v>
      </c>
      <c r="E1852" s="4" t="s">
        <v>5818</v>
      </c>
      <c r="F1852" s="4">
        <v>1.0</v>
      </c>
      <c r="I1852" t="str">
        <f t="array" ref="I1852">INDEX('Pre-transfer 2023 Points'!$D$16:$D$27,MATCH(1,MMULT(--('Pre-transfer 2023 Points'!$E$16:$L$27=D1852),TRANSPOSE(COLUMN('Pre-transfer 2023 Points'!$E$16:$L$27)^0)),0))</f>
        <v>#N/A</v>
      </c>
    </row>
    <row r="1853">
      <c r="A1853" s="4">
        <v>1852.0</v>
      </c>
      <c r="C1853" s="4" t="s">
        <v>5776</v>
      </c>
      <c r="D1853" s="4" t="s">
        <v>8459</v>
      </c>
      <c r="E1853" s="4" t="s">
        <v>1091</v>
      </c>
      <c r="F1853" s="4">
        <v>1.0</v>
      </c>
      <c r="I1853" t="str">
        <f t="array" ref="I1853">INDEX('Pre-transfer 2023 Points'!$D$16:$D$27,MATCH(1,MMULT(--('Pre-transfer 2023 Points'!$E$16:$L$27=D1853),TRANSPOSE(COLUMN('Pre-transfer 2023 Points'!$E$16:$L$27)^0)),0))</f>
        <v>#N/A</v>
      </c>
    </row>
    <row r="1854">
      <c r="A1854" s="4">
        <v>1853.0</v>
      </c>
      <c r="C1854" s="4" t="s">
        <v>5776</v>
      </c>
      <c r="D1854" s="4" t="s">
        <v>8471</v>
      </c>
      <c r="E1854" s="4" t="s">
        <v>4390</v>
      </c>
      <c r="F1854" s="4">
        <v>1.0</v>
      </c>
      <c r="I1854" t="str">
        <f t="array" ref="I1854">INDEX('Pre-transfer 2023 Points'!$D$16:$D$27,MATCH(1,MMULT(--('Pre-transfer 2023 Points'!$E$16:$L$27=D1854),TRANSPOSE(COLUMN('Pre-transfer 2023 Points'!$E$16:$L$27)^0)),0))</f>
        <v>#N/A</v>
      </c>
    </row>
    <row r="1855">
      <c r="A1855" s="4">
        <v>1854.0</v>
      </c>
      <c r="C1855" s="4" t="s">
        <v>5776</v>
      </c>
      <c r="D1855" s="4" t="s">
        <v>8468</v>
      </c>
      <c r="F1855" s="4">
        <v>1.0</v>
      </c>
      <c r="I1855" t="str">
        <f t="array" ref="I1855">INDEX('Pre-transfer 2023 Points'!$D$16:$D$27,MATCH(1,MMULT(--('Pre-transfer 2023 Points'!$E$16:$L$27=D1855),TRANSPOSE(COLUMN('Pre-transfer 2023 Points'!$E$16:$L$27)^0)),0))</f>
        <v>#N/A</v>
      </c>
    </row>
    <row r="1856">
      <c r="A1856" s="4">
        <v>1855.0</v>
      </c>
      <c r="C1856" s="4" t="s">
        <v>5776</v>
      </c>
      <c r="D1856" s="4" t="s">
        <v>8463</v>
      </c>
      <c r="F1856" s="4">
        <v>1.0</v>
      </c>
      <c r="I1856" t="str">
        <f t="array" ref="I1856">INDEX('Pre-transfer 2023 Points'!$D$16:$D$27,MATCH(1,MMULT(--('Pre-transfer 2023 Points'!$E$16:$L$27=D1856),TRANSPOSE(COLUMN('Pre-transfer 2023 Points'!$E$16:$L$27)^0)),0))</f>
        <v>#N/A</v>
      </c>
    </row>
    <row r="1857">
      <c r="A1857" s="4">
        <v>1856.0</v>
      </c>
      <c r="C1857" s="4" t="s">
        <v>5776</v>
      </c>
      <c r="D1857" s="4" t="s">
        <v>8452</v>
      </c>
      <c r="F1857" s="4">
        <v>1.0</v>
      </c>
      <c r="I1857" t="str">
        <f t="array" ref="I1857">INDEX('Pre-transfer 2023 Points'!$D$16:$D$27,MATCH(1,MMULT(--('Pre-transfer 2023 Points'!$E$16:$L$27=D1857),TRANSPOSE(COLUMN('Pre-transfer 2023 Points'!$E$16:$L$27)^0)),0))</f>
        <v>#N/A</v>
      </c>
    </row>
    <row r="1858">
      <c r="A1858" s="4">
        <v>1857.0</v>
      </c>
      <c r="B1858" s="4">
        <v>1651.0</v>
      </c>
      <c r="C1858" s="4" t="s">
        <v>5157</v>
      </c>
      <c r="D1858" s="4" t="s">
        <v>8494</v>
      </c>
      <c r="F1858" s="4">
        <v>1.0</v>
      </c>
      <c r="I1858" t="str">
        <f t="array" ref="I1858">INDEX('Pre-transfer 2023 Points'!$D$16:$D$27,MATCH(1,MMULT(--('Pre-transfer 2023 Points'!$E$16:$L$27=D1858),TRANSPOSE(COLUMN('Pre-transfer 2023 Points'!$E$16:$L$27)^0)),0))</f>
        <v>#N/A</v>
      </c>
    </row>
    <row r="1859">
      <c r="A1859" s="4">
        <v>1858.0</v>
      </c>
      <c r="B1859" s="4">
        <v>1257.0</v>
      </c>
      <c r="C1859" s="4" t="s">
        <v>5609</v>
      </c>
      <c r="D1859" s="4" t="s">
        <v>7812</v>
      </c>
      <c r="E1859" s="4" t="s">
        <v>8604</v>
      </c>
      <c r="F1859" s="4">
        <v>1.0</v>
      </c>
      <c r="I1859" t="str">
        <f t="array" ref="I1859">INDEX('Pre-transfer 2023 Points'!$D$16:$D$27,MATCH(1,MMULT(--('Pre-transfer 2023 Points'!$E$16:$L$27=D1859),TRANSPOSE(COLUMN('Pre-transfer 2023 Points'!$E$16:$L$27)^0)),0))</f>
        <v>#N/A</v>
      </c>
    </row>
    <row r="1860">
      <c r="A1860" s="4">
        <v>1859.0</v>
      </c>
      <c r="C1860" s="4" t="s">
        <v>5776</v>
      </c>
      <c r="D1860" s="4" t="s">
        <v>8148</v>
      </c>
      <c r="E1860" s="4" t="s">
        <v>8669</v>
      </c>
      <c r="F1860" s="4">
        <v>1.0</v>
      </c>
      <c r="I1860" t="str">
        <f t="array" ref="I1860">INDEX('Pre-transfer 2023 Points'!$D$16:$D$27,MATCH(1,MMULT(--('Pre-transfer 2023 Points'!$E$16:$L$27=D1860),TRANSPOSE(COLUMN('Pre-transfer 2023 Points'!$E$16:$L$27)^0)),0))</f>
        <v>#N/A</v>
      </c>
    </row>
    <row r="1861">
      <c r="A1861" s="4">
        <v>1860.0</v>
      </c>
      <c r="B1861" s="4">
        <v>2276.0</v>
      </c>
      <c r="C1861" s="4" t="s">
        <v>1546</v>
      </c>
      <c r="D1861" s="4" t="s">
        <v>7870</v>
      </c>
      <c r="E1861" s="4" t="s">
        <v>6025</v>
      </c>
      <c r="F1861" s="4">
        <v>1.0</v>
      </c>
      <c r="I1861" t="str">
        <f t="array" ref="I1861">INDEX('Pre-transfer 2023 Points'!$D$16:$D$27,MATCH(1,MMULT(--('Pre-transfer 2023 Points'!$E$16:$L$27=D1861),TRANSPOSE(COLUMN('Pre-transfer 2023 Points'!$E$16:$L$27)^0)),0))</f>
        <v>#N/A</v>
      </c>
    </row>
    <row r="1862">
      <c r="A1862" s="4">
        <v>1861.0</v>
      </c>
      <c r="C1862" s="4" t="s">
        <v>5776</v>
      </c>
      <c r="D1862" s="4" t="s">
        <v>8455</v>
      </c>
      <c r="F1862" s="4">
        <v>1.0</v>
      </c>
      <c r="I1862" t="str">
        <f t="array" ref="I1862">INDEX('Pre-transfer 2023 Points'!$D$16:$D$27,MATCH(1,MMULT(--('Pre-transfer 2023 Points'!$E$16:$L$27=D1862),TRANSPOSE(COLUMN('Pre-transfer 2023 Points'!$E$16:$L$27)^0)),0))</f>
        <v>#N/A</v>
      </c>
    </row>
    <row r="1863">
      <c r="A1863" s="4">
        <v>1862.0</v>
      </c>
      <c r="C1863" s="4" t="s">
        <v>5776</v>
      </c>
      <c r="D1863" s="4" t="s">
        <v>8470</v>
      </c>
      <c r="F1863" s="4">
        <v>1.0</v>
      </c>
      <c r="I1863" t="str">
        <f t="array" ref="I1863">INDEX('Pre-transfer 2023 Points'!$D$16:$D$27,MATCH(1,MMULT(--('Pre-transfer 2023 Points'!$E$16:$L$27=D1863),TRANSPOSE(COLUMN('Pre-transfer 2023 Points'!$E$16:$L$27)^0)),0))</f>
        <v>#N/A</v>
      </c>
    </row>
    <row r="1864">
      <c r="A1864" s="4">
        <v>1863.0</v>
      </c>
      <c r="B1864" s="4">
        <v>2240.0</v>
      </c>
      <c r="C1864" s="4" t="s">
        <v>5218</v>
      </c>
      <c r="D1864" s="4" t="s">
        <v>8446</v>
      </c>
      <c r="E1864" s="4" t="s">
        <v>5829</v>
      </c>
      <c r="F1864" s="4">
        <v>1.0</v>
      </c>
      <c r="I1864" t="str">
        <f t="array" ref="I1864">INDEX('Pre-transfer 2023 Points'!$D$16:$D$27,MATCH(1,MMULT(--('Pre-transfer 2023 Points'!$E$16:$L$27=D1864),TRANSPOSE(COLUMN('Pre-transfer 2023 Points'!$E$16:$L$27)^0)),0))</f>
        <v>#N/A</v>
      </c>
    </row>
    <row r="1865">
      <c r="A1865" s="4">
        <v>1864.0</v>
      </c>
      <c r="C1865" s="4" t="s">
        <v>5776</v>
      </c>
      <c r="D1865" s="4" t="s">
        <v>8450</v>
      </c>
      <c r="E1865" s="4" t="s">
        <v>8633</v>
      </c>
      <c r="F1865" s="4">
        <v>1.0</v>
      </c>
      <c r="I1865" t="str">
        <f t="array" ref="I1865">INDEX('Pre-transfer 2023 Points'!$D$16:$D$27,MATCH(1,MMULT(--('Pre-transfer 2023 Points'!$E$16:$L$27=D1865),TRANSPOSE(COLUMN('Pre-transfer 2023 Points'!$E$16:$L$27)^0)),0))</f>
        <v>#N/A</v>
      </c>
    </row>
    <row r="1866">
      <c r="A1866" s="4">
        <v>1865.0</v>
      </c>
      <c r="B1866" s="4">
        <v>2030.0</v>
      </c>
      <c r="C1866" s="4" t="s">
        <v>874</v>
      </c>
      <c r="D1866" s="4" t="s">
        <v>8451</v>
      </c>
      <c r="E1866" s="4" t="s">
        <v>6083</v>
      </c>
      <c r="F1866" s="4">
        <v>1.0</v>
      </c>
      <c r="I1866" t="str">
        <f t="array" ref="I1866">INDEX('Pre-transfer 2023 Points'!$D$16:$D$27,MATCH(1,MMULT(--('Pre-transfer 2023 Points'!$E$16:$L$27=D1866),TRANSPOSE(COLUMN('Pre-transfer 2023 Points'!$E$16:$L$27)^0)),0))</f>
        <v>#N/A</v>
      </c>
    </row>
    <row r="1867">
      <c r="A1867" s="4">
        <v>1866.0</v>
      </c>
      <c r="C1867" s="4" t="s">
        <v>5776</v>
      </c>
      <c r="D1867" s="4" t="s">
        <v>8438</v>
      </c>
      <c r="F1867" s="4">
        <v>1.0</v>
      </c>
      <c r="I1867" t="str">
        <f t="array" ref="I1867">INDEX('Pre-transfer 2023 Points'!$D$16:$D$27,MATCH(1,MMULT(--('Pre-transfer 2023 Points'!$E$16:$L$27=D1867),TRANSPOSE(COLUMN('Pre-transfer 2023 Points'!$E$16:$L$27)^0)),0))</f>
        <v>#N/A</v>
      </c>
    </row>
    <row r="1868">
      <c r="A1868" s="4">
        <v>1867.0</v>
      </c>
      <c r="B1868" s="4">
        <v>1364.0</v>
      </c>
      <c r="C1868" s="4" t="s">
        <v>5219</v>
      </c>
      <c r="D1868" s="4" t="s">
        <v>7802</v>
      </c>
      <c r="E1868" s="4" t="s">
        <v>8665</v>
      </c>
      <c r="F1868" s="4">
        <v>1.0</v>
      </c>
      <c r="I1868" t="str">
        <f t="array" ref="I1868">INDEX('Pre-transfer 2023 Points'!$D$16:$D$27,MATCH(1,MMULT(--('Pre-transfer 2023 Points'!$E$16:$L$27=D1868),TRANSPOSE(COLUMN('Pre-transfer 2023 Points'!$E$16:$L$27)^0)),0))</f>
        <v>#N/A</v>
      </c>
    </row>
    <row r="1869">
      <c r="A1869" s="4">
        <v>1868.0</v>
      </c>
      <c r="C1869" s="4" t="s">
        <v>5776</v>
      </c>
      <c r="D1869" s="4" t="s">
        <v>8133</v>
      </c>
      <c r="E1869" s="4" t="s">
        <v>8818</v>
      </c>
      <c r="F1869" s="4">
        <v>1.0</v>
      </c>
      <c r="I1869" t="str">
        <f t="array" ref="I1869">INDEX('Pre-transfer 2023 Points'!$D$16:$D$27,MATCH(1,MMULT(--('Pre-transfer 2023 Points'!$E$16:$L$27=D1869),TRANSPOSE(COLUMN('Pre-transfer 2023 Points'!$E$16:$L$27)^0)),0))</f>
        <v>#N/A</v>
      </c>
    </row>
    <row r="1870">
      <c r="I1870" t="str">
        <f t="array" ref="I1870">INDEX('Pre-transfer 2023 Points'!$D$16:$D$27,MATCH(1,MMULT(--('Pre-transfer 2023 Points'!$E$16:$L$27=D1870),TRANSPOSE(COLUMN('Pre-transfer 2023 Points'!$E$16:$L$27)^0)),0))</f>
        <v>#N/A</v>
      </c>
    </row>
    <row r="1871">
      <c r="I1871" t="str">
        <f t="array" ref="I1871">INDEX('Pre-transfer 2023 Points'!$D$16:$D$27,MATCH(1,MMULT(--('Pre-transfer 2023 Points'!$E$16:$L$27=D1871),TRANSPOSE(COLUMN('Pre-transfer 2023 Points'!$E$16:$L$27)^0)),0))</f>
        <v>#N/A</v>
      </c>
    </row>
    <row r="1872">
      <c r="I1872" t="str">
        <f t="array" ref="I1872">INDEX('Pre-transfer 2023 Points'!$D$16:$D$27,MATCH(1,MMULT(--('Pre-transfer 2023 Points'!$E$16:$L$27=D1872),TRANSPOSE(COLUMN('Pre-transfer 2023 Points'!$E$16:$L$27)^0)),0))</f>
        <v>#N/A</v>
      </c>
    </row>
    <row r="1873">
      <c r="I1873" t="str">
        <f t="array" ref="I1873">INDEX('Pre-transfer 2023 Points'!$D$16:$D$27,MATCH(1,MMULT(--('Pre-transfer 2023 Points'!$E$16:$L$27=D1873),TRANSPOSE(COLUMN('Pre-transfer 2023 Points'!$E$16:$L$27)^0)),0))</f>
        <v>#N/A</v>
      </c>
    </row>
    <row r="1874">
      <c r="I1874" t="str">
        <f t="array" ref="I1874">INDEX('Pre-transfer 2023 Points'!$D$16:$D$27,MATCH(1,MMULT(--('Pre-transfer 2023 Points'!$E$16:$L$27=D1874),TRANSPOSE(COLUMN('Pre-transfer 2023 Points'!$E$16:$L$27)^0)),0))</f>
        <v>#N/A</v>
      </c>
    </row>
    <row r="1875">
      <c r="I1875" t="str">
        <f t="array" ref="I1875">INDEX('Pre-transfer 2023 Points'!$D$16:$D$27,MATCH(1,MMULT(--('Pre-transfer 2023 Points'!$E$16:$L$27=D1875),TRANSPOSE(COLUMN('Pre-transfer 2023 Points'!$E$16:$L$27)^0)),0))</f>
        <v>#N/A</v>
      </c>
    </row>
    <row r="1876">
      <c r="I1876" t="str">
        <f t="array" ref="I1876">INDEX('Pre-transfer 2023 Points'!$D$16:$D$27,MATCH(1,MMULT(--('Pre-transfer 2023 Points'!$E$16:$L$27=D1876),TRANSPOSE(COLUMN('Pre-transfer 2023 Points'!$E$16:$L$27)^0)),0))</f>
        <v>#N/A</v>
      </c>
    </row>
    <row r="1877">
      <c r="I1877" t="str">
        <f t="array" ref="I1877">INDEX('Pre-transfer 2023 Points'!$D$16:$D$27,MATCH(1,MMULT(--('Pre-transfer 2023 Points'!$E$16:$L$27=D1877),TRANSPOSE(COLUMN('Pre-transfer 2023 Points'!$E$16:$L$27)^0)),0))</f>
        <v>#N/A</v>
      </c>
    </row>
    <row r="1878">
      <c r="I1878" t="str">
        <f t="array" ref="I1878">INDEX('Pre-transfer 2023 Points'!$D$16:$D$27,MATCH(1,MMULT(--('Pre-transfer 2023 Points'!$E$16:$L$27=D1878),TRANSPOSE(COLUMN('Pre-transfer 2023 Points'!$E$16:$L$27)^0)),0))</f>
        <v>#N/A</v>
      </c>
    </row>
    <row r="1879">
      <c r="I1879" t="str">
        <f t="array" ref="I1879">INDEX('Pre-transfer 2023 Points'!$D$16:$D$27,MATCH(1,MMULT(--('Pre-transfer 2023 Points'!$E$16:$L$27=D1879),TRANSPOSE(COLUMN('Pre-transfer 2023 Points'!$E$16:$L$27)^0)),0))</f>
        <v>#N/A</v>
      </c>
    </row>
    <row r="1880">
      <c r="I1880" t="str">
        <f t="array" ref="I1880">INDEX('Pre-transfer 2023 Points'!$D$16:$D$27,MATCH(1,MMULT(--('Pre-transfer 2023 Points'!$E$16:$L$27=D1880),TRANSPOSE(COLUMN('Pre-transfer 2023 Points'!$E$16:$L$27)^0)),0))</f>
        <v>#N/A</v>
      </c>
    </row>
    <row r="1881">
      <c r="I1881" t="str">
        <f t="array" ref="I1881">INDEX('Pre-transfer 2023 Points'!$D$16:$D$27,MATCH(1,MMULT(--('Pre-transfer 2023 Points'!$E$16:$L$27=D1881),TRANSPOSE(COLUMN('Pre-transfer 2023 Points'!$E$16:$L$27)^0)),0))</f>
        <v>#N/A</v>
      </c>
    </row>
    <row r="1882">
      <c r="I1882" t="str">
        <f t="array" ref="I1882">INDEX('Pre-transfer 2023 Points'!$D$16:$D$27,MATCH(1,MMULT(--('Pre-transfer 2023 Points'!$E$16:$L$27=D1882),TRANSPOSE(COLUMN('Pre-transfer 2023 Points'!$E$16:$L$27)^0)),0))</f>
        <v>#N/A</v>
      </c>
    </row>
    <row r="1883">
      <c r="I1883" t="str">
        <f t="array" ref="I1883">INDEX('Pre-transfer 2023 Points'!$D$16:$D$27,MATCH(1,MMULT(--('Pre-transfer 2023 Points'!$E$16:$L$27=D1883),TRANSPOSE(COLUMN('Pre-transfer 2023 Points'!$E$16:$L$27)^0)),0))</f>
        <v>#N/A</v>
      </c>
    </row>
    <row r="1884">
      <c r="I1884" t="str">
        <f t="array" ref="I1884">INDEX('Pre-transfer 2023 Points'!$D$16:$D$27,MATCH(1,MMULT(--('Pre-transfer 2023 Points'!$E$16:$L$27=D1884),TRANSPOSE(COLUMN('Pre-transfer 2023 Points'!$E$16:$L$27)^0)),0))</f>
        <v>#N/A</v>
      </c>
    </row>
    <row r="1885">
      <c r="I1885" t="str">
        <f t="array" ref="I1885">INDEX('Pre-transfer 2023 Points'!$D$16:$D$27,MATCH(1,MMULT(--('Pre-transfer 2023 Points'!$E$16:$L$27=D1885),TRANSPOSE(COLUMN('Pre-transfer 2023 Points'!$E$16:$L$27)^0)),0))</f>
        <v>#N/A</v>
      </c>
    </row>
    <row r="1886">
      <c r="I1886" t="str">
        <f t="array" ref="I1886">INDEX('Pre-transfer 2023 Points'!$D$16:$D$27,MATCH(1,MMULT(--('Pre-transfer 2023 Points'!$E$16:$L$27=D1886),TRANSPOSE(COLUMN('Pre-transfer 2023 Points'!$E$16:$L$27)^0)),0))</f>
        <v>#N/A</v>
      </c>
    </row>
    <row r="1887">
      <c r="I1887" t="str">
        <f t="array" ref="I1887">INDEX('Pre-transfer 2023 Points'!$D$16:$D$27,MATCH(1,MMULT(--('Pre-transfer 2023 Points'!$E$16:$L$27=D1887),TRANSPOSE(COLUMN('Pre-transfer 2023 Points'!$E$16:$L$27)^0)),0))</f>
        <v>#N/A</v>
      </c>
    </row>
    <row r="1888">
      <c r="I1888" t="str">
        <f t="array" ref="I1888">INDEX('Pre-transfer 2023 Points'!$D$16:$D$27,MATCH(1,MMULT(--('Pre-transfer 2023 Points'!$E$16:$L$27=D1888),TRANSPOSE(COLUMN('Pre-transfer 2023 Points'!$E$16:$L$27)^0)),0))</f>
        <v>#N/A</v>
      </c>
    </row>
    <row r="1889">
      <c r="I1889" t="str">
        <f t="array" ref="I1889">INDEX('Pre-transfer 2023 Points'!$D$16:$D$27,MATCH(1,MMULT(--('Pre-transfer 2023 Points'!$E$16:$L$27=D1889),TRANSPOSE(COLUMN('Pre-transfer 2023 Points'!$E$16:$L$27)^0)),0))</f>
        <v>#N/A</v>
      </c>
    </row>
    <row r="1890">
      <c r="I1890" t="str">
        <f t="array" ref="I1890">INDEX('Pre-transfer 2023 Points'!$D$16:$D$27,MATCH(1,MMULT(--('Pre-transfer 2023 Points'!$E$16:$L$27=D1890),TRANSPOSE(COLUMN('Pre-transfer 2023 Points'!$E$16:$L$27)^0)),0))</f>
        <v>#N/A</v>
      </c>
    </row>
    <row r="1891">
      <c r="I1891" t="str">
        <f t="array" ref="I1891">INDEX('Pre-transfer 2023 Points'!$D$16:$D$27,MATCH(1,MMULT(--('Pre-transfer 2023 Points'!$E$16:$L$27=D1891),TRANSPOSE(COLUMN('Pre-transfer 2023 Points'!$E$16:$L$27)^0)),0))</f>
        <v>#N/A</v>
      </c>
    </row>
    <row r="1892">
      <c r="I1892" t="str">
        <f t="array" ref="I1892">INDEX('Pre-transfer 2023 Points'!$D$16:$D$27,MATCH(1,MMULT(--('Pre-transfer 2023 Points'!$E$16:$L$27=D1892),TRANSPOSE(COLUMN('Pre-transfer 2023 Points'!$E$16:$L$27)^0)),0))</f>
        <v>#N/A</v>
      </c>
    </row>
    <row r="1893">
      <c r="I1893" t="str">
        <f t="array" ref="I1893">INDEX('Pre-transfer 2023 Points'!$D$16:$D$27,MATCH(1,MMULT(--('Pre-transfer 2023 Points'!$E$16:$L$27=D1893),TRANSPOSE(COLUMN('Pre-transfer 2023 Points'!$E$16:$L$27)^0)),0))</f>
        <v>#N/A</v>
      </c>
    </row>
    <row r="1894">
      <c r="I1894" t="str">
        <f t="array" ref="I1894">INDEX('Pre-transfer 2023 Points'!$D$16:$D$27,MATCH(1,MMULT(--('Pre-transfer 2023 Points'!$E$16:$L$27=D1894),TRANSPOSE(COLUMN('Pre-transfer 2023 Points'!$E$16:$L$27)^0)),0))</f>
        <v>#N/A</v>
      </c>
    </row>
    <row r="1895">
      <c r="I1895" t="str">
        <f t="array" ref="I1895">INDEX('Pre-transfer 2023 Points'!$D$16:$D$27,MATCH(1,MMULT(--('Pre-transfer 2023 Points'!$E$16:$L$27=D1895),TRANSPOSE(COLUMN('Pre-transfer 2023 Points'!$E$16:$L$27)^0)),0))</f>
        <v>#N/A</v>
      </c>
    </row>
    <row r="1896">
      <c r="I1896" t="str">
        <f t="array" ref="I1896">INDEX('Pre-transfer 2023 Points'!$D$16:$D$27,MATCH(1,MMULT(--('Pre-transfer 2023 Points'!$E$16:$L$27=D1896),TRANSPOSE(COLUMN('Pre-transfer 2023 Points'!$E$16:$L$27)^0)),0))</f>
        <v>#N/A</v>
      </c>
    </row>
    <row r="1897">
      <c r="I1897" t="str">
        <f t="array" ref="I1897">INDEX('Pre-transfer 2023 Points'!$D$16:$D$27,MATCH(1,MMULT(--('Pre-transfer 2023 Points'!$E$16:$L$27=D1897),TRANSPOSE(COLUMN('Pre-transfer 2023 Points'!$E$16:$L$27)^0)),0))</f>
        <v>#N/A</v>
      </c>
    </row>
    <row r="1898">
      <c r="I1898" t="str">
        <f t="array" ref="I1898">INDEX('Pre-transfer 2023 Points'!$D$16:$D$27,MATCH(1,MMULT(--('Pre-transfer 2023 Points'!$E$16:$L$27=D1898),TRANSPOSE(COLUMN('Pre-transfer 2023 Points'!$E$16:$L$27)^0)),0))</f>
        <v>#N/A</v>
      </c>
    </row>
    <row r="1899">
      <c r="I1899" t="str">
        <f t="array" ref="I1899">INDEX('Pre-transfer 2023 Points'!$D$16:$D$27,MATCH(1,MMULT(--('Pre-transfer 2023 Points'!$E$16:$L$27=D1899),TRANSPOSE(COLUMN('Pre-transfer 2023 Points'!$E$16:$L$27)^0)),0))</f>
        <v>#N/A</v>
      </c>
    </row>
    <row r="1900">
      <c r="I1900" t="str">
        <f t="array" ref="I1900">INDEX('Pre-transfer 2023 Points'!$D$16:$D$27,MATCH(1,MMULT(--('Pre-transfer 2023 Points'!$E$16:$L$27=D1900),TRANSPOSE(COLUMN('Pre-transfer 2023 Points'!$E$16:$L$27)^0)),0))</f>
        <v>#N/A</v>
      </c>
    </row>
    <row r="1901">
      <c r="I1901" t="str">
        <f t="array" ref="I1901">INDEX('Pre-transfer 2023 Points'!$D$16:$D$27,MATCH(1,MMULT(--('Pre-transfer 2023 Points'!$E$16:$L$27=D1901),TRANSPOSE(COLUMN('Pre-transfer 2023 Points'!$E$16:$L$27)^0)),0))</f>
        <v>#N/A</v>
      </c>
    </row>
    <row r="1902">
      <c r="I1902" t="str">
        <f t="array" ref="I1902">INDEX('Pre-transfer 2023 Points'!$D$16:$D$27,MATCH(1,MMULT(--('Pre-transfer 2023 Points'!$E$16:$L$27=D1902),TRANSPOSE(COLUMN('Pre-transfer 2023 Points'!$E$16:$L$27)^0)),0))</f>
        <v>#N/A</v>
      </c>
    </row>
    <row r="1903">
      <c r="I1903" t="str">
        <f t="array" ref="I1903">INDEX('Pre-transfer 2023 Points'!$D$16:$D$27,MATCH(1,MMULT(--('Pre-transfer 2023 Points'!$E$16:$L$27=D1903),TRANSPOSE(COLUMN('Pre-transfer 2023 Points'!$E$16:$L$27)^0)),0))</f>
        <v>#N/A</v>
      </c>
    </row>
    <row r="1904">
      <c r="I1904" t="str">
        <f t="array" ref="I1904">INDEX('Pre-transfer 2023 Points'!$D$16:$D$27,MATCH(1,MMULT(--('Pre-transfer 2023 Points'!$E$16:$L$27=D1904),TRANSPOSE(COLUMN('Pre-transfer 2023 Points'!$E$16:$L$27)^0)),0))</f>
        <v>#N/A</v>
      </c>
    </row>
    <row r="1905">
      <c r="I1905" t="str">
        <f t="array" ref="I1905">INDEX('Pre-transfer 2023 Points'!$D$16:$D$27,MATCH(1,MMULT(--('Pre-transfer 2023 Points'!$E$16:$L$27=D1905),TRANSPOSE(COLUMN('Pre-transfer 2023 Points'!$E$16:$L$27)^0)),0))</f>
        <v>#N/A</v>
      </c>
    </row>
    <row r="1906">
      <c r="I1906" t="str">
        <f t="array" ref="I1906">INDEX('Pre-transfer 2023 Points'!$D$16:$D$27,MATCH(1,MMULT(--('Pre-transfer 2023 Points'!$E$16:$L$27=D1906),TRANSPOSE(COLUMN('Pre-transfer 2023 Points'!$E$16:$L$27)^0)),0))</f>
        <v>#N/A</v>
      </c>
    </row>
    <row r="1907">
      <c r="I1907" t="str">
        <f t="array" ref="I1907">INDEX('Pre-transfer 2023 Points'!$D$16:$D$27,MATCH(1,MMULT(--('Pre-transfer 2023 Points'!$E$16:$L$27=D1907),TRANSPOSE(COLUMN('Pre-transfer 2023 Points'!$E$16:$L$27)^0)),0))</f>
        <v>#N/A</v>
      </c>
    </row>
    <row r="1908">
      <c r="I1908" t="str">
        <f t="array" ref="I1908">INDEX('Pre-transfer 2023 Points'!$D$16:$D$27,MATCH(1,MMULT(--('Pre-transfer 2023 Points'!$E$16:$L$27=D1908),TRANSPOSE(COLUMN('Pre-transfer 2023 Points'!$E$16:$L$27)^0)),0))</f>
        <v>#N/A</v>
      </c>
    </row>
    <row r="1909">
      <c r="I1909" t="str">
        <f t="array" ref="I1909">INDEX('Pre-transfer 2023 Points'!$D$16:$D$27,MATCH(1,MMULT(--('Pre-transfer 2023 Points'!$E$16:$L$27=D1909),TRANSPOSE(COLUMN('Pre-transfer 2023 Points'!$E$16:$L$27)^0)),0))</f>
        <v>#N/A</v>
      </c>
    </row>
    <row r="1910">
      <c r="I1910" t="str">
        <f t="array" ref="I1910">INDEX('Pre-transfer 2023 Points'!$D$16:$D$27,MATCH(1,MMULT(--('Pre-transfer 2023 Points'!$E$16:$L$27=D1910),TRANSPOSE(COLUMN('Pre-transfer 2023 Points'!$E$16:$L$27)^0)),0))</f>
        <v>#N/A</v>
      </c>
    </row>
    <row r="1911">
      <c r="I1911" t="str">
        <f t="array" ref="I1911">INDEX('Pre-transfer 2023 Points'!$D$16:$D$27,MATCH(1,MMULT(--('Pre-transfer 2023 Points'!$E$16:$L$27=D1911),TRANSPOSE(COLUMN('Pre-transfer 2023 Points'!$E$16:$L$27)^0)),0))</f>
        <v>#N/A</v>
      </c>
    </row>
    <row r="1912">
      <c r="I1912" t="str">
        <f t="array" ref="I1912">INDEX('Pre-transfer 2023 Points'!$D$16:$D$27,MATCH(1,MMULT(--('Pre-transfer 2023 Points'!$E$16:$L$27=D1912),TRANSPOSE(COLUMN('Pre-transfer 2023 Points'!$E$16:$L$27)^0)),0))</f>
        <v>#N/A</v>
      </c>
    </row>
    <row r="1913">
      <c r="I1913" t="str">
        <f t="array" ref="I1913">INDEX('Pre-transfer 2023 Points'!$D$16:$D$27,MATCH(1,MMULT(--('Pre-transfer 2023 Points'!$E$16:$L$27=D1913),TRANSPOSE(COLUMN('Pre-transfer 2023 Points'!$E$16:$L$27)^0)),0))</f>
        <v>#N/A</v>
      </c>
    </row>
    <row r="1914">
      <c r="I1914" t="str">
        <f t="array" ref="I1914">INDEX('Pre-transfer 2023 Points'!$D$16:$D$27,MATCH(1,MMULT(--('Pre-transfer 2023 Points'!$E$16:$L$27=D1914),TRANSPOSE(COLUMN('Pre-transfer 2023 Points'!$E$16:$L$27)^0)),0))</f>
        <v>#N/A</v>
      </c>
    </row>
    <row r="1915">
      <c r="I1915" t="str">
        <f t="array" ref="I1915">INDEX('Pre-transfer 2023 Points'!$D$16:$D$27,MATCH(1,MMULT(--('Pre-transfer 2023 Points'!$E$16:$L$27=D1915),TRANSPOSE(COLUMN('Pre-transfer 2023 Points'!$E$16:$L$27)^0)),0))</f>
        <v>#N/A</v>
      </c>
    </row>
    <row r="1916">
      <c r="I1916" t="str">
        <f t="array" ref="I1916">INDEX('Pre-transfer 2023 Points'!$D$16:$D$27,MATCH(1,MMULT(--('Pre-transfer 2023 Points'!$E$16:$L$27=D1916),TRANSPOSE(COLUMN('Pre-transfer 2023 Points'!$E$16:$L$27)^0)),0))</f>
        <v>#N/A</v>
      </c>
    </row>
    <row r="1917">
      <c r="I1917" t="str">
        <f t="array" ref="I1917">INDEX('Pre-transfer 2023 Points'!$D$16:$D$27,MATCH(1,MMULT(--('Pre-transfer 2023 Points'!$E$16:$L$27=D1917),TRANSPOSE(COLUMN('Pre-transfer 2023 Points'!$E$16:$L$27)^0)),0))</f>
        <v>#N/A</v>
      </c>
    </row>
    <row r="1918">
      <c r="I1918" t="str">
        <f t="array" ref="I1918">INDEX('Pre-transfer 2023 Points'!$D$16:$D$27,MATCH(1,MMULT(--('Pre-transfer 2023 Points'!$E$16:$L$27=D1918),TRANSPOSE(COLUMN('Pre-transfer 2023 Points'!$E$16:$L$27)^0)),0))</f>
        <v>#N/A</v>
      </c>
    </row>
    <row r="1919">
      <c r="I1919" t="str">
        <f t="array" ref="I1919">INDEX('Pre-transfer 2023 Points'!$D$16:$D$27,MATCH(1,MMULT(--('Pre-transfer 2023 Points'!$E$16:$L$27=D1919),TRANSPOSE(COLUMN('Pre-transfer 2023 Points'!$E$16:$L$27)^0)),0))</f>
        <v>#N/A</v>
      </c>
    </row>
    <row r="1920">
      <c r="I1920" t="str">
        <f t="array" ref="I1920">INDEX('Pre-transfer 2023 Points'!$D$16:$D$27,MATCH(1,MMULT(--('Pre-transfer 2023 Points'!$E$16:$L$27=D1920),TRANSPOSE(COLUMN('Pre-transfer 2023 Points'!$E$16:$L$27)^0)),0))</f>
        <v>#N/A</v>
      </c>
    </row>
    <row r="1921">
      <c r="I1921" t="str">
        <f t="array" ref="I1921">INDEX('Pre-transfer 2023 Points'!$D$16:$D$27,MATCH(1,MMULT(--('Pre-transfer 2023 Points'!$E$16:$L$27=D1921),TRANSPOSE(COLUMN('Pre-transfer 2023 Points'!$E$16:$L$27)^0)),0))</f>
        <v>#N/A</v>
      </c>
    </row>
    <row r="1922">
      <c r="I1922" t="str">
        <f t="array" ref="I1922">INDEX('Pre-transfer 2023 Points'!$D$16:$D$27,MATCH(1,MMULT(--('Pre-transfer 2023 Points'!$E$16:$L$27=D1922),TRANSPOSE(COLUMN('Pre-transfer 2023 Points'!$E$16:$L$27)^0)),0))</f>
        <v>#N/A</v>
      </c>
    </row>
    <row r="1923">
      <c r="I1923" t="str">
        <f t="array" ref="I1923">INDEX('Pre-transfer 2023 Points'!$D$16:$D$27,MATCH(1,MMULT(--('Pre-transfer 2023 Points'!$E$16:$L$27=D1923),TRANSPOSE(COLUMN('Pre-transfer 2023 Points'!$E$16:$L$27)^0)),0))</f>
        <v>#N/A</v>
      </c>
    </row>
    <row r="1924">
      <c r="I1924" t="str">
        <f t="array" ref="I1924">INDEX('Pre-transfer 2023 Points'!$D$16:$D$27,MATCH(1,MMULT(--('Pre-transfer 2023 Points'!$E$16:$L$27=D1924),TRANSPOSE(COLUMN('Pre-transfer 2023 Points'!$E$16:$L$27)^0)),0))</f>
        <v>#N/A</v>
      </c>
    </row>
    <row r="1925">
      <c r="I1925" t="str">
        <f t="array" ref="I1925">INDEX('Pre-transfer 2023 Points'!$D$16:$D$27,MATCH(1,MMULT(--('Pre-transfer 2023 Points'!$E$16:$L$27=D1925),TRANSPOSE(COLUMN('Pre-transfer 2023 Points'!$E$16:$L$27)^0)),0))</f>
        <v>#N/A</v>
      </c>
    </row>
    <row r="1926">
      <c r="I1926" t="str">
        <f t="array" ref="I1926">INDEX('Pre-transfer 2023 Points'!$D$16:$D$27,MATCH(1,MMULT(--('Pre-transfer 2023 Points'!$E$16:$L$27=D1926),TRANSPOSE(COLUMN('Pre-transfer 2023 Points'!$E$16:$L$27)^0)),0))</f>
        <v>#N/A</v>
      </c>
    </row>
    <row r="1927">
      <c r="I1927" t="str">
        <f t="array" ref="I1927">INDEX('Pre-transfer 2023 Points'!$D$16:$D$27,MATCH(1,MMULT(--('Pre-transfer 2023 Points'!$E$16:$L$27=D1927),TRANSPOSE(COLUMN('Pre-transfer 2023 Points'!$E$16:$L$27)^0)),0))</f>
        <v>#N/A</v>
      </c>
    </row>
    <row r="1928">
      <c r="I1928" t="str">
        <f t="array" ref="I1928">INDEX('Pre-transfer 2023 Points'!$D$16:$D$27,MATCH(1,MMULT(--('Pre-transfer 2023 Points'!$E$16:$L$27=D1928),TRANSPOSE(COLUMN('Pre-transfer 2023 Points'!$E$16:$L$27)^0)),0))</f>
        <v>#N/A</v>
      </c>
    </row>
    <row r="1929">
      <c r="I1929" t="str">
        <f t="array" ref="I1929">INDEX('Pre-transfer 2023 Points'!$D$16:$D$27,MATCH(1,MMULT(--('Pre-transfer 2023 Points'!$E$16:$L$27=D1929),TRANSPOSE(COLUMN('Pre-transfer 2023 Points'!$E$16:$L$27)^0)),0))</f>
        <v>#N/A</v>
      </c>
    </row>
    <row r="1930">
      <c r="I1930" t="str">
        <f t="array" ref="I1930">INDEX('Pre-transfer 2023 Points'!$D$16:$D$27,MATCH(1,MMULT(--('Pre-transfer 2023 Points'!$E$16:$L$27=D1930),TRANSPOSE(COLUMN('Pre-transfer 2023 Points'!$E$16:$L$27)^0)),0))</f>
        <v>#N/A</v>
      </c>
    </row>
    <row r="1931">
      <c r="I1931" t="str">
        <f t="array" ref="I1931">INDEX('Pre-transfer 2023 Points'!$D$16:$D$27,MATCH(1,MMULT(--('Pre-transfer 2023 Points'!$E$16:$L$27=D1931),TRANSPOSE(COLUMN('Pre-transfer 2023 Points'!$E$16:$L$27)^0)),0))</f>
        <v>#N/A</v>
      </c>
    </row>
    <row r="1932">
      <c r="I1932" t="str">
        <f t="array" ref="I1932">INDEX('Pre-transfer 2023 Points'!$D$16:$D$27,MATCH(1,MMULT(--('Pre-transfer 2023 Points'!$E$16:$L$27=D1932),TRANSPOSE(COLUMN('Pre-transfer 2023 Points'!$E$16:$L$27)^0)),0))</f>
        <v>#N/A</v>
      </c>
    </row>
    <row r="1933">
      <c r="I1933" t="str">
        <f t="array" ref="I1933">INDEX('Pre-transfer 2023 Points'!$D$16:$D$27,MATCH(1,MMULT(--('Pre-transfer 2023 Points'!$E$16:$L$27=D1933),TRANSPOSE(COLUMN('Pre-transfer 2023 Points'!$E$16:$L$27)^0)),0))</f>
        <v>#N/A</v>
      </c>
    </row>
    <row r="1934">
      <c r="I1934" t="str">
        <f t="array" ref="I1934">INDEX('Pre-transfer 2023 Points'!$D$16:$D$27,MATCH(1,MMULT(--('Pre-transfer 2023 Points'!$E$16:$L$27=D1934),TRANSPOSE(COLUMN('Pre-transfer 2023 Points'!$E$16:$L$27)^0)),0))</f>
        <v>#N/A</v>
      </c>
    </row>
    <row r="1935">
      <c r="I1935" t="str">
        <f t="array" ref="I1935">INDEX('Pre-transfer 2023 Points'!$D$16:$D$27,MATCH(1,MMULT(--('Pre-transfer 2023 Points'!$E$16:$L$27=D1935),TRANSPOSE(COLUMN('Pre-transfer 2023 Points'!$E$16:$L$27)^0)),0))</f>
        <v>#N/A</v>
      </c>
    </row>
    <row r="1936">
      <c r="I1936" t="str">
        <f t="array" ref="I1936">INDEX('Pre-transfer 2023 Points'!$D$16:$D$27,MATCH(1,MMULT(--('Pre-transfer 2023 Points'!$E$16:$L$27=D1936),TRANSPOSE(COLUMN('Pre-transfer 2023 Points'!$E$16:$L$27)^0)),0))</f>
        <v>#N/A</v>
      </c>
    </row>
    <row r="1937">
      <c r="I1937" t="str">
        <f t="array" ref="I1937">INDEX('Pre-transfer 2023 Points'!$D$16:$D$27,MATCH(1,MMULT(--('Pre-transfer 2023 Points'!$E$16:$L$27=D1937),TRANSPOSE(COLUMN('Pre-transfer 2023 Points'!$E$16:$L$27)^0)),0))</f>
        <v>#N/A</v>
      </c>
    </row>
    <row r="1938">
      <c r="I1938" t="str">
        <f t="array" ref="I1938">INDEX('Pre-transfer 2023 Points'!$D$16:$D$27,MATCH(1,MMULT(--('Pre-transfer 2023 Points'!$E$16:$L$27=D1938),TRANSPOSE(COLUMN('Pre-transfer 2023 Points'!$E$16:$L$27)^0)),0))</f>
        <v>#N/A</v>
      </c>
    </row>
    <row r="1939">
      <c r="I1939" t="str">
        <f t="array" ref="I1939">INDEX('Pre-transfer 2023 Points'!$D$16:$D$27,MATCH(1,MMULT(--('Pre-transfer 2023 Points'!$E$16:$L$27=D1939),TRANSPOSE(COLUMN('Pre-transfer 2023 Points'!$E$16:$L$27)^0)),0))</f>
        <v>#N/A</v>
      </c>
    </row>
    <row r="1940">
      <c r="I1940" t="str">
        <f t="array" ref="I1940">INDEX('Pre-transfer 2023 Points'!$D$16:$D$27,MATCH(1,MMULT(--('Pre-transfer 2023 Points'!$E$16:$L$27=D1940),TRANSPOSE(COLUMN('Pre-transfer 2023 Points'!$E$16:$L$27)^0)),0))</f>
        <v>#N/A</v>
      </c>
    </row>
    <row r="1941">
      <c r="I1941" t="str">
        <f t="array" ref="I1941">INDEX('Pre-transfer 2023 Points'!$D$16:$D$27,MATCH(1,MMULT(--('Pre-transfer 2023 Points'!$E$16:$L$27=D1941),TRANSPOSE(COLUMN('Pre-transfer 2023 Points'!$E$16:$L$27)^0)),0))</f>
        <v>#N/A</v>
      </c>
    </row>
    <row r="1942">
      <c r="I1942" t="str">
        <f t="array" ref="I1942">INDEX('Pre-transfer 2023 Points'!$D$16:$D$27,MATCH(1,MMULT(--('Pre-transfer 2023 Points'!$E$16:$L$27=D1942),TRANSPOSE(COLUMN('Pre-transfer 2023 Points'!$E$16:$L$27)^0)),0))</f>
        <v>#N/A</v>
      </c>
    </row>
    <row r="1943">
      <c r="I1943" t="str">
        <f t="array" ref="I1943">INDEX('Pre-transfer 2023 Points'!$D$16:$D$27,MATCH(1,MMULT(--('Pre-transfer 2023 Points'!$E$16:$L$27=D1943),TRANSPOSE(COLUMN('Pre-transfer 2023 Points'!$E$16:$L$27)^0)),0))</f>
        <v>#N/A</v>
      </c>
    </row>
    <row r="1944">
      <c r="I1944" t="str">
        <f t="array" ref="I1944">INDEX('Pre-transfer 2023 Points'!$D$16:$D$27,MATCH(1,MMULT(--('Pre-transfer 2023 Points'!$E$16:$L$27=D1944),TRANSPOSE(COLUMN('Pre-transfer 2023 Points'!$E$16:$L$27)^0)),0))</f>
        <v>#N/A</v>
      </c>
    </row>
    <row r="1945">
      <c r="I1945" t="str">
        <f t="array" ref="I1945">INDEX('Pre-transfer 2023 Points'!$D$16:$D$27,MATCH(1,MMULT(--('Pre-transfer 2023 Points'!$E$16:$L$27=D1945),TRANSPOSE(COLUMN('Pre-transfer 2023 Points'!$E$16:$L$27)^0)),0))</f>
        <v>#N/A</v>
      </c>
    </row>
    <row r="1946">
      <c r="I1946" t="str">
        <f t="array" ref="I1946">INDEX('Pre-transfer 2023 Points'!$D$16:$D$27,MATCH(1,MMULT(--('Pre-transfer 2023 Points'!$E$16:$L$27=D1946),TRANSPOSE(COLUMN('Pre-transfer 2023 Points'!$E$16:$L$27)^0)),0))</f>
        <v>#N/A</v>
      </c>
    </row>
    <row r="1947">
      <c r="I1947" t="str">
        <f t="array" ref="I1947">INDEX('Pre-transfer 2023 Points'!$D$16:$D$27,MATCH(1,MMULT(--('Pre-transfer 2023 Points'!$E$16:$L$27=D1947),TRANSPOSE(COLUMN('Pre-transfer 2023 Points'!$E$16:$L$27)^0)),0))</f>
        <v>#N/A</v>
      </c>
    </row>
    <row r="1948">
      <c r="I1948" t="str">
        <f t="array" ref="I1948">INDEX('Pre-transfer 2023 Points'!$D$16:$D$27,MATCH(1,MMULT(--('Pre-transfer 2023 Points'!$E$16:$L$27=D1948),TRANSPOSE(COLUMN('Pre-transfer 2023 Points'!$E$16:$L$27)^0)),0))</f>
        <v>#N/A</v>
      </c>
    </row>
    <row r="1949">
      <c r="I1949" t="str">
        <f t="array" ref="I1949">INDEX('Pre-transfer 2023 Points'!$D$16:$D$27,MATCH(1,MMULT(--('Pre-transfer 2023 Points'!$E$16:$L$27=D1949),TRANSPOSE(COLUMN('Pre-transfer 2023 Points'!$E$16:$L$27)^0)),0))</f>
        <v>#N/A</v>
      </c>
    </row>
    <row r="1950">
      <c r="I1950" t="str">
        <f t="array" ref="I1950">INDEX('Pre-transfer 2023 Points'!$D$16:$D$27,MATCH(1,MMULT(--('Pre-transfer 2023 Points'!$E$16:$L$27=D1950),TRANSPOSE(COLUMN('Pre-transfer 2023 Points'!$E$16:$L$27)^0)),0))</f>
        <v>#N/A</v>
      </c>
    </row>
    <row r="1951">
      <c r="I1951" t="str">
        <f t="array" ref="I1951">INDEX('Pre-transfer 2023 Points'!$D$16:$D$27,MATCH(1,MMULT(--('Pre-transfer 2023 Points'!$E$16:$L$27=D1951),TRANSPOSE(COLUMN('Pre-transfer 2023 Points'!$E$16:$L$27)^0)),0))</f>
        <v>#N/A</v>
      </c>
    </row>
    <row r="1952">
      <c r="I1952" t="str">
        <f t="array" ref="I1952">INDEX('Pre-transfer 2023 Points'!$D$16:$D$27,MATCH(1,MMULT(--('Pre-transfer 2023 Points'!$E$16:$L$27=D1952),TRANSPOSE(COLUMN('Pre-transfer 2023 Points'!$E$16:$L$27)^0)),0))</f>
        <v>#N/A</v>
      </c>
    </row>
    <row r="1953">
      <c r="I1953" t="str">
        <f t="array" ref="I1953">INDEX('Pre-transfer 2023 Points'!$D$16:$D$27,MATCH(1,MMULT(--('Pre-transfer 2023 Points'!$E$16:$L$27=D1953),TRANSPOSE(COLUMN('Pre-transfer 2023 Points'!$E$16:$L$27)^0)),0))</f>
        <v>#N/A</v>
      </c>
    </row>
    <row r="1954">
      <c r="I1954" t="str">
        <f t="array" ref="I1954">INDEX('Pre-transfer 2023 Points'!$D$16:$D$27,MATCH(1,MMULT(--('Pre-transfer 2023 Points'!$E$16:$L$27=D1954),TRANSPOSE(COLUMN('Pre-transfer 2023 Points'!$E$16:$L$27)^0)),0))</f>
        <v>#N/A</v>
      </c>
    </row>
    <row r="1955">
      <c r="I1955" t="str">
        <f t="array" ref="I1955">INDEX('Pre-transfer 2023 Points'!$D$16:$D$27,MATCH(1,MMULT(--('Pre-transfer 2023 Points'!$E$16:$L$27=D1955),TRANSPOSE(COLUMN('Pre-transfer 2023 Points'!$E$16:$L$27)^0)),0))</f>
        <v>#N/A</v>
      </c>
    </row>
    <row r="1956">
      <c r="I1956" t="str">
        <f t="array" ref="I1956">INDEX('Pre-transfer 2023 Points'!$D$16:$D$27,MATCH(1,MMULT(--('Pre-transfer 2023 Points'!$E$16:$L$27=D1956),TRANSPOSE(COLUMN('Pre-transfer 2023 Points'!$E$16:$L$27)^0)),0))</f>
        <v>#N/A</v>
      </c>
    </row>
    <row r="1957">
      <c r="I1957" t="str">
        <f t="array" ref="I1957">INDEX('Pre-transfer 2023 Points'!$D$16:$D$27,MATCH(1,MMULT(--('Pre-transfer 2023 Points'!$E$16:$L$27=D1957),TRANSPOSE(COLUMN('Pre-transfer 2023 Points'!$E$16:$L$27)^0)),0))</f>
        <v>#N/A</v>
      </c>
    </row>
    <row r="1958">
      <c r="I1958" t="str">
        <f t="array" ref="I1958">INDEX('Pre-transfer 2023 Points'!$D$16:$D$27,MATCH(1,MMULT(--('Pre-transfer 2023 Points'!$E$16:$L$27=D1958),TRANSPOSE(COLUMN('Pre-transfer 2023 Points'!$E$16:$L$27)^0)),0))</f>
        <v>#N/A</v>
      </c>
    </row>
    <row r="1959">
      <c r="I1959" t="str">
        <f t="array" ref="I1959">INDEX('Pre-transfer 2023 Points'!$D$16:$D$27,MATCH(1,MMULT(--('Pre-transfer 2023 Points'!$E$16:$L$27=D1959),TRANSPOSE(COLUMN('Pre-transfer 2023 Points'!$E$16:$L$27)^0)),0))</f>
        <v>#N/A</v>
      </c>
    </row>
    <row r="1960">
      <c r="I1960" t="str">
        <f t="array" ref="I1960">INDEX('Pre-transfer 2023 Points'!$D$16:$D$27,MATCH(1,MMULT(--('Pre-transfer 2023 Points'!$E$16:$L$27=D1960),TRANSPOSE(COLUMN('Pre-transfer 2023 Points'!$E$16:$L$27)^0)),0))</f>
        <v>#N/A</v>
      </c>
    </row>
    <row r="1961">
      <c r="I1961" t="str">
        <f t="array" ref="I1961">INDEX('Pre-transfer 2023 Points'!$D$16:$D$27,MATCH(1,MMULT(--('Pre-transfer 2023 Points'!$E$16:$L$27=D1961),TRANSPOSE(COLUMN('Pre-transfer 2023 Points'!$E$16:$L$27)^0)),0))</f>
        <v>#N/A</v>
      </c>
    </row>
    <row r="1962">
      <c r="I1962" t="str">
        <f t="array" ref="I1962">INDEX('Pre-transfer 2023 Points'!$D$16:$D$27,MATCH(1,MMULT(--('Pre-transfer 2023 Points'!$E$16:$L$27=D1962),TRANSPOSE(COLUMN('Pre-transfer 2023 Points'!$E$16:$L$27)^0)),0))</f>
        <v>#N/A</v>
      </c>
    </row>
    <row r="1963">
      <c r="I1963" t="str">
        <f t="array" ref="I1963">INDEX('Pre-transfer 2023 Points'!$D$16:$D$27,MATCH(1,MMULT(--('Pre-transfer 2023 Points'!$E$16:$L$27=D1963),TRANSPOSE(COLUMN('Pre-transfer 2023 Points'!$E$16:$L$27)^0)),0))</f>
        <v>#N/A</v>
      </c>
    </row>
    <row r="1964">
      <c r="I1964" t="str">
        <f t="array" ref="I1964">INDEX('Pre-transfer 2023 Points'!$D$16:$D$27,MATCH(1,MMULT(--('Pre-transfer 2023 Points'!$E$16:$L$27=D1964),TRANSPOSE(COLUMN('Pre-transfer 2023 Points'!$E$16:$L$27)^0)),0))</f>
        <v>#N/A</v>
      </c>
    </row>
    <row r="1965">
      <c r="I1965" t="str">
        <f t="array" ref="I1965">INDEX('Pre-transfer 2023 Points'!$D$16:$D$27,MATCH(1,MMULT(--('Pre-transfer 2023 Points'!$E$16:$L$27=D1965),TRANSPOSE(COLUMN('Pre-transfer 2023 Points'!$E$16:$L$27)^0)),0))</f>
        <v>#N/A</v>
      </c>
    </row>
    <row r="1966">
      <c r="I1966" t="str">
        <f t="array" ref="I1966">INDEX('Pre-transfer 2023 Points'!$D$16:$D$27,MATCH(1,MMULT(--('Pre-transfer 2023 Points'!$E$16:$L$27=D1966),TRANSPOSE(COLUMN('Pre-transfer 2023 Points'!$E$16:$L$27)^0)),0))</f>
        <v>#N/A</v>
      </c>
    </row>
    <row r="1967">
      <c r="I1967" t="str">
        <f t="array" ref="I1967">INDEX('Pre-transfer 2023 Points'!$D$16:$D$27,MATCH(1,MMULT(--('Pre-transfer 2023 Points'!$E$16:$L$27=D1967),TRANSPOSE(COLUMN('Pre-transfer 2023 Points'!$E$16:$L$27)^0)),0))</f>
        <v>#N/A</v>
      </c>
    </row>
    <row r="1968">
      <c r="I1968" t="str">
        <f t="array" ref="I1968">INDEX('Pre-transfer 2023 Points'!$D$16:$D$27,MATCH(1,MMULT(--('Pre-transfer 2023 Points'!$E$16:$L$27=D1968),TRANSPOSE(COLUMN('Pre-transfer 2023 Points'!$E$16:$L$27)^0)),0))</f>
        <v>#N/A</v>
      </c>
    </row>
    <row r="1969">
      <c r="I1969" t="str">
        <f t="array" ref="I1969">INDEX('Pre-transfer 2023 Points'!$D$16:$D$27,MATCH(1,MMULT(--('Pre-transfer 2023 Points'!$E$16:$L$27=D1969),TRANSPOSE(COLUMN('Pre-transfer 2023 Points'!$E$16:$L$27)^0)),0))</f>
        <v>#N/A</v>
      </c>
    </row>
    <row r="1970">
      <c r="I1970" t="str">
        <f t="array" ref="I1970">INDEX('Pre-transfer 2023 Points'!$D$16:$D$27,MATCH(1,MMULT(--('Pre-transfer 2023 Points'!$E$16:$L$27=D1970),TRANSPOSE(COLUMN('Pre-transfer 2023 Points'!$E$16:$L$27)^0)),0))</f>
        <v>#N/A</v>
      </c>
    </row>
    <row r="1971">
      <c r="I1971" t="str">
        <f t="array" ref="I1971">INDEX('Pre-transfer 2023 Points'!$D$16:$D$27,MATCH(1,MMULT(--('Pre-transfer 2023 Points'!$E$16:$L$27=D1971),TRANSPOSE(COLUMN('Pre-transfer 2023 Points'!$E$16:$L$27)^0)),0))</f>
        <v>#N/A</v>
      </c>
    </row>
    <row r="1972">
      <c r="I1972" t="str">
        <f t="array" ref="I1972">INDEX('Pre-transfer 2023 Points'!$D$16:$D$27,MATCH(1,MMULT(--('Pre-transfer 2023 Points'!$E$16:$L$27=D1972),TRANSPOSE(COLUMN('Pre-transfer 2023 Points'!$E$16:$L$27)^0)),0))</f>
        <v>#N/A</v>
      </c>
    </row>
    <row r="1973">
      <c r="I1973" t="str">
        <f t="array" ref="I1973">INDEX('Pre-transfer 2023 Points'!$D$16:$D$27,MATCH(1,MMULT(--('Pre-transfer 2023 Points'!$E$16:$L$27=D1973),TRANSPOSE(COLUMN('Pre-transfer 2023 Points'!$E$16:$L$27)^0)),0))</f>
        <v>#N/A</v>
      </c>
    </row>
    <row r="1974">
      <c r="I1974" t="str">
        <f t="array" ref="I1974">INDEX('Pre-transfer 2023 Points'!$D$16:$D$27,MATCH(1,MMULT(--('Pre-transfer 2023 Points'!$E$16:$L$27=D1974),TRANSPOSE(COLUMN('Pre-transfer 2023 Points'!$E$16:$L$27)^0)),0))</f>
        <v>#N/A</v>
      </c>
    </row>
    <row r="1975">
      <c r="I1975" t="str">
        <f t="array" ref="I1975">INDEX('Pre-transfer 2023 Points'!$D$16:$D$27,MATCH(1,MMULT(--('Pre-transfer 2023 Points'!$E$16:$L$27=D1975),TRANSPOSE(COLUMN('Pre-transfer 2023 Points'!$E$16:$L$27)^0)),0))</f>
        <v>#N/A</v>
      </c>
    </row>
    <row r="1976">
      <c r="I1976" t="str">
        <f t="array" ref="I1976">INDEX('Pre-transfer 2023 Points'!$D$16:$D$27,MATCH(1,MMULT(--('Pre-transfer 2023 Points'!$E$16:$L$27=D1976),TRANSPOSE(COLUMN('Pre-transfer 2023 Points'!$E$16:$L$27)^0)),0))</f>
        <v>#N/A</v>
      </c>
    </row>
    <row r="1977">
      <c r="I1977" t="str">
        <f t="array" ref="I1977">INDEX('Pre-transfer 2023 Points'!$D$16:$D$27,MATCH(1,MMULT(--('Pre-transfer 2023 Points'!$E$16:$L$27=D1977),TRANSPOSE(COLUMN('Pre-transfer 2023 Points'!$E$16:$L$27)^0)),0))</f>
        <v>#N/A</v>
      </c>
    </row>
    <row r="1978">
      <c r="I1978" t="str">
        <f t="array" ref="I1978">INDEX('Pre-transfer 2023 Points'!$D$16:$D$27,MATCH(1,MMULT(--('Pre-transfer 2023 Points'!$E$16:$L$27=D1978),TRANSPOSE(COLUMN('Pre-transfer 2023 Points'!$E$16:$L$27)^0)),0))</f>
        <v>#N/A</v>
      </c>
    </row>
    <row r="1979">
      <c r="I1979" t="str">
        <f t="array" ref="I1979">INDEX('Pre-transfer 2023 Points'!$D$16:$D$27,MATCH(1,MMULT(--('Pre-transfer 2023 Points'!$E$16:$L$27=D1979),TRANSPOSE(COLUMN('Pre-transfer 2023 Points'!$E$16:$L$27)^0)),0))</f>
        <v>#N/A</v>
      </c>
    </row>
    <row r="1980">
      <c r="I1980" t="str">
        <f t="array" ref="I1980">INDEX('Pre-transfer 2023 Points'!$D$16:$D$27,MATCH(1,MMULT(--('Pre-transfer 2023 Points'!$E$16:$L$27=D1980),TRANSPOSE(COLUMN('Pre-transfer 2023 Points'!$E$16:$L$27)^0)),0))</f>
        <v>#N/A</v>
      </c>
    </row>
    <row r="1981">
      <c r="I1981" t="str">
        <f t="array" ref="I1981">INDEX('Pre-transfer 2023 Points'!$D$16:$D$27,MATCH(1,MMULT(--('Pre-transfer 2023 Points'!$E$16:$L$27=D1981),TRANSPOSE(COLUMN('Pre-transfer 2023 Points'!$E$16:$L$27)^0)),0))</f>
        <v>#N/A</v>
      </c>
    </row>
    <row r="1982">
      <c r="I1982" t="str">
        <f t="array" ref="I1982">INDEX('Pre-transfer 2023 Points'!$D$16:$D$27,MATCH(1,MMULT(--('Pre-transfer 2023 Points'!$E$16:$L$27=D1982),TRANSPOSE(COLUMN('Pre-transfer 2023 Points'!$E$16:$L$27)^0)),0))</f>
        <v>#N/A</v>
      </c>
    </row>
    <row r="1983">
      <c r="I1983" t="str">
        <f t="array" ref="I1983">INDEX('Pre-transfer 2023 Points'!$D$16:$D$27,MATCH(1,MMULT(--('Pre-transfer 2023 Points'!$E$16:$L$27=D1983),TRANSPOSE(COLUMN('Pre-transfer 2023 Points'!$E$16:$L$27)^0)),0))</f>
        <v>#N/A</v>
      </c>
    </row>
    <row r="1984">
      <c r="I1984" t="str">
        <f t="array" ref="I1984">INDEX('Pre-transfer 2023 Points'!$D$16:$D$27,MATCH(1,MMULT(--('Pre-transfer 2023 Points'!$E$16:$L$27=D1984),TRANSPOSE(COLUMN('Pre-transfer 2023 Points'!$E$16:$L$27)^0)),0))</f>
        <v>#N/A</v>
      </c>
    </row>
    <row r="1985">
      <c r="I1985" t="str">
        <f t="array" ref="I1985">INDEX('Pre-transfer 2023 Points'!$D$16:$D$27,MATCH(1,MMULT(--('Pre-transfer 2023 Points'!$E$16:$L$27=D1985),TRANSPOSE(COLUMN('Pre-transfer 2023 Points'!$E$16:$L$27)^0)),0))</f>
        <v>#N/A</v>
      </c>
    </row>
    <row r="1986">
      <c r="I1986" t="str">
        <f t="array" ref="I1986">INDEX('Pre-transfer 2023 Points'!$D$16:$D$27,MATCH(1,MMULT(--('Pre-transfer 2023 Points'!$E$16:$L$27=D1986),TRANSPOSE(COLUMN('Pre-transfer 2023 Points'!$E$16:$L$27)^0)),0))</f>
        <v>#N/A</v>
      </c>
    </row>
    <row r="1987">
      <c r="I1987" t="str">
        <f t="array" ref="I1987">INDEX('Pre-transfer 2023 Points'!$D$16:$D$27,MATCH(1,MMULT(--('Pre-transfer 2023 Points'!$E$16:$L$27=D1987),TRANSPOSE(COLUMN('Pre-transfer 2023 Points'!$E$16:$L$27)^0)),0))</f>
        <v>#N/A</v>
      </c>
    </row>
    <row r="1988">
      <c r="I1988" t="str">
        <f t="array" ref="I1988">INDEX('Pre-transfer 2023 Points'!$D$16:$D$27,MATCH(1,MMULT(--('Pre-transfer 2023 Points'!$E$16:$L$27=D1988),TRANSPOSE(COLUMN('Pre-transfer 2023 Points'!$E$16:$L$27)^0)),0))</f>
        <v>#N/A</v>
      </c>
    </row>
    <row r="1989">
      <c r="I1989" t="str">
        <f t="array" ref="I1989">INDEX('Pre-transfer 2023 Points'!$D$16:$D$27,MATCH(1,MMULT(--('Pre-transfer 2023 Points'!$E$16:$L$27=D1989),TRANSPOSE(COLUMN('Pre-transfer 2023 Points'!$E$16:$L$27)^0)),0))</f>
        <v>#N/A</v>
      </c>
    </row>
    <row r="1990">
      <c r="I1990" t="str">
        <f t="array" ref="I1990">INDEX('Pre-transfer 2023 Points'!$D$16:$D$27,MATCH(1,MMULT(--('Pre-transfer 2023 Points'!$E$16:$L$27=D1990),TRANSPOSE(COLUMN('Pre-transfer 2023 Points'!$E$16:$L$27)^0)),0))</f>
        <v>#N/A</v>
      </c>
    </row>
    <row r="1991">
      <c r="I1991" t="str">
        <f t="array" ref="I1991">INDEX('Pre-transfer 2023 Points'!$D$16:$D$27,MATCH(1,MMULT(--('Pre-transfer 2023 Points'!$E$16:$L$27=D1991),TRANSPOSE(COLUMN('Pre-transfer 2023 Points'!$E$16:$L$27)^0)),0))</f>
        <v>#N/A</v>
      </c>
    </row>
    <row r="1992">
      <c r="I1992" t="str">
        <f t="array" ref="I1992">INDEX('Pre-transfer 2023 Points'!$D$16:$D$27,MATCH(1,MMULT(--('Pre-transfer 2023 Points'!$E$16:$L$27=D1992),TRANSPOSE(COLUMN('Pre-transfer 2023 Points'!$E$16:$L$27)^0)),0))</f>
        <v>#N/A</v>
      </c>
    </row>
    <row r="1993">
      <c r="I1993" t="str">
        <f t="array" ref="I1993">INDEX('Pre-transfer 2023 Points'!$D$16:$D$27,MATCH(1,MMULT(--('Pre-transfer 2023 Points'!$E$16:$L$27=D1993),TRANSPOSE(COLUMN('Pre-transfer 2023 Points'!$E$16:$L$27)^0)),0))</f>
        <v>#N/A</v>
      </c>
    </row>
    <row r="1994">
      <c r="I1994" t="str">
        <f t="array" ref="I1994">INDEX('Pre-transfer 2023 Points'!$D$16:$D$27,MATCH(1,MMULT(--('Pre-transfer 2023 Points'!$E$16:$L$27=D1994),TRANSPOSE(COLUMN('Pre-transfer 2023 Points'!$E$16:$L$27)^0)),0))</f>
        <v>#N/A</v>
      </c>
    </row>
    <row r="1995">
      <c r="I1995" t="str">
        <f t="array" ref="I1995">INDEX('Pre-transfer 2023 Points'!$D$16:$D$27,MATCH(1,MMULT(--('Pre-transfer 2023 Points'!$E$16:$L$27=D1995),TRANSPOSE(COLUMN('Pre-transfer 2023 Points'!$E$16:$L$27)^0)),0))</f>
        <v>#N/A</v>
      </c>
    </row>
    <row r="1996">
      <c r="I1996" t="str">
        <f t="array" ref="I1996">INDEX('Pre-transfer 2023 Points'!$D$16:$D$27,MATCH(1,MMULT(--('Pre-transfer 2023 Points'!$E$16:$L$27=D1996),TRANSPOSE(COLUMN('Pre-transfer 2023 Points'!$E$16:$L$27)^0)),0))</f>
        <v>#N/A</v>
      </c>
    </row>
    <row r="1997">
      <c r="I1997" t="str">
        <f t="array" ref="I1997">INDEX('Pre-transfer 2023 Points'!$D$16:$D$27,MATCH(1,MMULT(--('Pre-transfer 2023 Points'!$E$16:$L$27=D1997),TRANSPOSE(COLUMN('Pre-transfer 2023 Points'!$E$16:$L$27)^0)),0))</f>
        <v>#N/A</v>
      </c>
    </row>
    <row r="1998">
      <c r="I1998" t="str">
        <f t="array" ref="I1998">INDEX('Pre-transfer 2023 Points'!$D$16:$D$27,MATCH(1,MMULT(--('Pre-transfer 2023 Points'!$E$16:$L$27=D1998),TRANSPOSE(COLUMN('Pre-transfer 2023 Points'!$E$16:$L$27)^0)),0))</f>
        <v>#N/A</v>
      </c>
    </row>
    <row r="1999">
      <c r="I1999" t="str">
        <f t="array" ref="I1999">INDEX('Pre-transfer 2023 Points'!$D$16:$D$27,MATCH(1,MMULT(--('Pre-transfer 2023 Points'!$E$16:$L$27=D1999),TRANSPOSE(COLUMN('Pre-transfer 2023 Points'!$E$16:$L$27)^0)),0))</f>
        <v>#N/A</v>
      </c>
    </row>
    <row r="2000">
      <c r="I2000" t="str">
        <f t="array" ref="I2000">INDEX('Pre-transfer 2023 Points'!$D$16:$D$27,MATCH(1,MMULT(--('Pre-transfer 2023 Points'!$E$16:$L$27=D2000),TRANSPOSE(COLUMN('Pre-transfer 2023 Points'!$E$16:$L$27)^0)),0))</f>
        <v>#N/A</v>
      </c>
    </row>
    <row r="2001">
      <c r="I2001" t="str">
        <f t="array" ref="I2001">INDEX('Pre-transfer 2023 Points'!$D$16:$D$27,MATCH(1,MMULT(--('Pre-transfer 2023 Points'!$E$16:$L$27=D2001),TRANSPOSE(COLUMN('Pre-transfer 2023 Points'!$E$16:$L$27)^0)),0))</f>
        <v>#N/A</v>
      </c>
    </row>
    <row r="2002">
      <c r="I2002" t="str">
        <f t="array" ref="I2002">INDEX('Pre-transfer 2023 Points'!$D$16:$D$27,MATCH(1,MMULT(--('Pre-transfer 2023 Points'!$E$16:$L$27=D2002),TRANSPOSE(COLUMN('Pre-transfer 2023 Points'!$E$16:$L$27)^0)),0))</f>
        <v>#N/A</v>
      </c>
    </row>
    <row r="2003">
      <c r="I2003" t="str">
        <f t="array" ref="I2003">INDEX('Pre-transfer 2023 Points'!$D$16:$D$27,MATCH(1,MMULT(--('Pre-transfer 2023 Points'!$E$16:$L$27=D2003),TRANSPOSE(COLUMN('Pre-transfer 2023 Points'!$E$16:$L$27)^0)),0))</f>
        <v>#N/A</v>
      </c>
    </row>
    <row r="2004">
      <c r="I2004" t="str">
        <f t="array" ref="I2004">INDEX('Pre-transfer 2023 Points'!$D$16:$D$27,MATCH(1,MMULT(--('Pre-transfer 2023 Points'!$E$16:$L$27=D2004),TRANSPOSE(COLUMN('Pre-transfer 2023 Points'!$E$16:$L$27)^0)),0))</f>
        <v>#N/A</v>
      </c>
    </row>
    <row r="2005">
      <c r="I2005" t="str">
        <f t="array" ref="I2005">INDEX('Pre-transfer 2023 Points'!$D$16:$D$27,MATCH(1,MMULT(--('Pre-transfer 2023 Points'!$E$16:$L$27=D2005),TRANSPOSE(COLUMN('Pre-transfer 2023 Points'!$E$16:$L$27)^0)),0))</f>
        <v>#N/A</v>
      </c>
    </row>
    <row r="2006">
      <c r="I2006" t="str">
        <f t="array" ref="I2006">INDEX('Pre-transfer 2023 Points'!$D$16:$D$27,MATCH(1,MMULT(--('Pre-transfer 2023 Points'!$E$16:$L$27=D2006),TRANSPOSE(COLUMN('Pre-transfer 2023 Points'!$E$16:$L$27)^0)),0))</f>
        <v>#N/A</v>
      </c>
    </row>
    <row r="2007">
      <c r="I2007" t="str">
        <f t="array" ref="I2007">INDEX('Pre-transfer 2023 Points'!$D$16:$D$27,MATCH(1,MMULT(--('Pre-transfer 2023 Points'!$E$16:$L$27=D2007),TRANSPOSE(COLUMN('Pre-transfer 2023 Points'!$E$16:$L$27)^0)),0))</f>
        <v>#N/A</v>
      </c>
    </row>
    <row r="2008">
      <c r="I2008" t="str">
        <f t="array" ref="I2008">INDEX('Pre-transfer 2023 Points'!$D$16:$D$27,MATCH(1,MMULT(--('Pre-transfer 2023 Points'!$E$16:$L$27=D2008),TRANSPOSE(COLUMN('Pre-transfer 2023 Points'!$E$16:$L$27)^0)),0))</f>
        <v>#N/A</v>
      </c>
    </row>
    <row r="2009">
      <c r="I2009" t="str">
        <f t="array" ref="I2009">INDEX('Pre-transfer 2023 Points'!$D$16:$D$27,MATCH(1,MMULT(--('Pre-transfer 2023 Points'!$E$16:$L$27=D2009),TRANSPOSE(COLUMN('Pre-transfer 2023 Points'!$E$16:$L$27)^0)),0))</f>
        <v>#N/A</v>
      </c>
    </row>
    <row r="2010">
      <c r="I2010" t="str">
        <f t="array" ref="I2010">INDEX('Pre-transfer 2023 Points'!$D$16:$D$27,MATCH(1,MMULT(--('Pre-transfer 2023 Points'!$E$16:$L$27=D2010),TRANSPOSE(COLUMN('Pre-transfer 2023 Points'!$E$16:$L$27)^0)),0))</f>
        <v>#N/A</v>
      </c>
    </row>
    <row r="2011">
      <c r="I2011" t="str">
        <f t="array" ref="I2011">INDEX('Pre-transfer 2023 Points'!$D$16:$D$27,MATCH(1,MMULT(--('Pre-transfer 2023 Points'!$E$16:$L$27=D2011),TRANSPOSE(COLUMN('Pre-transfer 2023 Points'!$E$16:$L$27)^0)),0))</f>
        <v>#N/A</v>
      </c>
    </row>
    <row r="2012">
      <c r="I2012" t="str">
        <f t="array" ref="I2012">INDEX('Pre-transfer 2023 Points'!$D$16:$D$27,MATCH(1,MMULT(--('Pre-transfer 2023 Points'!$E$16:$L$27=D2012),TRANSPOSE(COLUMN('Pre-transfer 2023 Points'!$E$16:$L$27)^0)),0))</f>
        <v>#N/A</v>
      </c>
    </row>
    <row r="2013">
      <c r="I2013" t="str">
        <f t="array" ref="I2013">INDEX('Pre-transfer 2023 Points'!$D$16:$D$27,MATCH(1,MMULT(--('Pre-transfer 2023 Points'!$E$16:$L$27=D2013),TRANSPOSE(COLUMN('Pre-transfer 2023 Points'!$E$16:$L$27)^0)),0))</f>
        <v>#N/A</v>
      </c>
    </row>
    <row r="2014">
      <c r="I2014" t="str">
        <f t="array" ref="I2014">INDEX('Pre-transfer 2023 Points'!$D$16:$D$27,MATCH(1,MMULT(--('Pre-transfer 2023 Points'!$E$16:$L$27=D2014),TRANSPOSE(COLUMN('Pre-transfer 2023 Points'!$E$16:$L$27)^0)),0))</f>
        <v>#N/A</v>
      </c>
    </row>
    <row r="2015">
      <c r="I2015" t="str">
        <f t="array" ref="I2015">INDEX('Pre-transfer 2023 Points'!$D$16:$D$27,MATCH(1,MMULT(--('Pre-transfer 2023 Points'!$E$16:$L$27=D2015),TRANSPOSE(COLUMN('Pre-transfer 2023 Points'!$E$16:$L$27)^0)),0))</f>
        <v>#N/A</v>
      </c>
    </row>
    <row r="2016">
      <c r="I2016" t="str">
        <f t="array" ref="I2016">INDEX('Pre-transfer 2023 Points'!$D$16:$D$27,MATCH(1,MMULT(--('Pre-transfer 2023 Points'!$E$16:$L$27=D2016),TRANSPOSE(COLUMN('Pre-transfer 2023 Points'!$E$16:$L$27)^0)),0))</f>
        <v>#N/A</v>
      </c>
    </row>
    <row r="2017">
      <c r="I2017" t="str">
        <f t="array" ref="I2017">INDEX('Pre-transfer 2023 Points'!$D$16:$D$27,MATCH(1,MMULT(--('Pre-transfer 2023 Points'!$E$16:$L$27=D2017),TRANSPOSE(COLUMN('Pre-transfer 2023 Points'!$E$16:$L$27)^0)),0))</f>
        <v>#N/A</v>
      </c>
    </row>
    <row r="2018">
      <c r="I2018" t="str">
        <f t="array" ref="I2018">INDEX('Pre-transfer 2023 Points'!$D$16:$D$27,MATCH(1,MMULT(--('Pre-transfer 2023 Points'!$E$16:$L$27=D2018),TRANSPOSE(COLUMN('Pre-transfer 2023 Points'!$E$16:$L$27)^0)),0))</f>
        <v>#N/A</v>
      </c>
    </row>
    <row r="2019">
      <c r="I2019" t="str">
        <f t="array" ref="I2019">INDEX('Pre-transfer 2023 Points'!$D$16:$D$27,MATCH(1,MMULT(--('Pre-transfer 2023 Points'!$E$16:$L$27=D2019),TRANSPOSE(COLUMN('Pre-transfer 2023 Points'!$E$16:$L$27)^0)),0))</f>
        <v>#N/A</v>
      </c>
    </row>
    <row r="2020">
      <c r="I2020" t="str">
        <f t="array" ref="I2020">INDEX('Pre-transfer 2023 Points'!$D$16:$D$27,MATCH(1,MMULT(--('Pre-transfer 2023 Points'!$E$16:$L$27=D2020),TRANSPOSE(COLUMN('Pre-transfer 2023 Points'!$E$16:$L$27)^0)),0))</f>
        <v>#N/A</v>
      </c>
    </row>
    <row r="2021">
      <c r="I2021" t="str">
        <f t="array" ref="I2021">INDEX('Pre-transfer 2023 Points'!$D$16:$D$27,MATCH(1,MMULT(--('Pre-transfer 2023 Points'!$E$16:$L$27=D2021),TRANSPOSE(COLUMN('Pre-transfer 2023 Points'!$E$16:$L$27)^0)),0))</f>
        <v>#N/A</v>
      </c>
    </row>
    <row r="2022">
      <c r="I2022" t="str">
        <f t="array" ref="I2022">INDEX('Pre-transfer 2023 Points'!$D$16:$D$27,MATCH(1,MMULT(--('Pre-transfer 2023 Points'!$E$16:$L$27=D2022),TRANSPOSE(COLUMN('Pre-transfer 2023 Points'!$E$16:$L$27)^0)),0))</f>
        <v>#N/A</v>
      </c>
    </row>
    <row r="2023">
      <c r="I2023" t="str">
        <f t="array" ref="I2023">INDEX('Pre-transfer 2023 Points'!$D$16:$D$27,MATCH(1,MMULT(--('Pre-transfer 2023 Points'!$E$16:$L$27=D2023),TRANSPOSE(COLUMN('Pre-transfer 2023 Points'!$E$16:$L$27)^0)),0))</f>
        <v>#N/A</v>
      </c>
    </row>
    <row r="2024">
      <c r="I2024" t="str">
        <f t="array" ref="I2024">INDEX('Pre-transfer 2023 Points'!$D$16:$D$27,MATCH(1,MMULT(--('Pre-transfer 2023 Points'!$E$16:$L$27=D2024),TRANSPOSE(COLUMN('Pre-transfer 2023 Points'!$E$16:$L$27)^0)),0))</f>
        <v>#N/A</v>
      </c>
    </row>
    <row r="2025">
      <c r="I2025" t="str">
        <f t="array" ref="I2025">INDEX('Pre-transfer 2023 Points'!$D$16:$D$27,MATCH(1,MMULT(--('Pre-transfer 2023 Points'!$E$16:$L$27=D2025),TRANSPOSE(COLUMN('Pre-transfer 2023 Points'!$E$16:$L$27)^0)),0))</f>
        <v>#N/A</v>
      </c>
    </row>
    <row r="2026">
      <c r="I2026" t="str">
        <f t="array" ref="I2026">INDEX('Pre-transfer 2023 Points'!$D$16:$D$27,MATCH(1,MMULT(--('Pre-transfer 2023 Points'!$E$16:$L$27=D2026),TRANSPOSE(COLUMN('Pre-transfer 2023 Points'!$E$16:$L$27)^0)),0))</f>
        <v>#N/A</v>
      </c>
    </row>
    <row r="2027">
      <c r="I2027" t="str">
        <f t="array" ref="I2027">INDEX('Pre-transfer 2023 Points'!$D$16:$D$27,MATCH(1,MMULT(--('Pre-transfer 2023 Points'!$E$16:$L$27=D2027),TRANSPOSE(COLUMN('Pre-transfer 2023 Points'!$E$16:$L$27)^0)),0))</f>
        <v>#N/A</v>
      </c>
    </row>
    <row r="2028">
      <c r="I2028" t="str">
        <f t="array" ref="I2028">INDEX('Pre-transfer 2023 Points'!$D$16:$D$27,MATCH(1,MMULT(--('Pre-transfer 2023 Points'!$E$16:$L$27=D2028),TRANSPOSE(COLUMN('Pre-transfer 2023 Points'!$E$16:$L$27)^0)),0))</f>
        <v>#N/A</v>
      </c>
    </row>
    <row r="2029">
      <c r="I2029" t="str">
        <f t="array" ref="I2029">INDEX('Pre-transfer 2023 Points'!$D$16:$D$27,MATCH(1,MMULT(--('Pre-transfer 2023 Points'!$E$16:$L$27=D2029),TRANSPOSE(COLUMN('Pre-transfer 2023 Points'!$E$16:$L$27)^0)),0))</f>
        <v>#N/A</v>
      </c>
    </row>
    <row r="2030">
      <c r="I2030" t="str">
        <f t="array" ref="I2030">INDEX('Pre-transfer 2023 Points'!$D$16:$D$27,MATCH(1,MMULT(--('Pre-transfer 2023 Points'!$E$16:$L$27=D2030),TRANSPOSE(COLUMN('Pre-transfer 2023 Points'!$E$16:$L$27)^0)),0))</f>
        <v>#N/A</v>
      </c>
    </row>
    <row r="2031">
      <c r="I2031" t="str">
        <f t="array" ref="I2031">INDEX('Pre-transfer 2023 Points'!$D$16:$D$27,MATCH(1,MMULT(--('Pre-transfer 2023 Points'!$E$16:$L$27=D2031),TRANSPOSE(COLUMN('Pre-transfer 2023 Points'!$E$16:$L$27)^0)),0))</f>
        <v>#N/A</v>
      </c>
    </row>
    <row r="2032">
      <c r="I2032" t="str">
        <f t="array" ref="I2032">INDEX('Pre-transfer 2023 Points'!$D$16:$D$27,MATCH(1,MMULT(--('Pre-transfer 2023 Points'!$E$16:$L$27=D2032),TRANSPOSE(COLUMN('Pre-transfer 2023 Points'!$E$16:$L$27)^0)),0))</f>
        <v>#N/A</v>
      </c>
    </row>
    <row r="2033">
      <c r="I2033" t="str">
        <f t="array" ref="I2033">INDEX('Pre-transfer 2023 Points'!$D$16:$D$27,MATCH(1,MMULT(--('Pre-transfer 2023 Points'!$E$16:$L$27=D2033),TRANSPOSE(COLUMN('Pre-transfer 2023 Points'!$E$16:$L$27)^0)),0))</f>
        <v>#N/A</v>
      </c>
    </row>
    <row r="2034">
      <c r="I2034" t="str">
        <f t="array" ref="I2034">INDEX('Pre-transfer 2023 Points'!$D$16:$D$27,MATCH(1,MMULT(--('Pre-transfer 2023 Points'!$E$16:$L$27=D2034),TRANSPOSE(COLUMN('Pre-transfer 2023 Points'!$E$16:$L$27)^0)),0))</f>
        <v>#N/A</v>
      </c>
    </row>
    <row r="2035">
      <c r="I2035" t="str">
        <f t="array" ref="I2035">INDEX('Pre-transfer 2023 Points'!$D$16:$D$27,MATCH(1,MMULT(--('Pre-transfer 2023 Points'!$E$16:$L$27=D2035),TRANSPOSE(COLUMN('Pre-transfer 2023 Points'!$E$16:$L$27)^0)),0))</f>
        <v>#N/A</v>
      </c>
    </row>
    <row r="2036">
      <c r="I2036" t="str">
        <f t="array" ref="I2036">INDEX('Pre-transfer 2023 Points'!$D$16:$D$27,MATCH(1,MMULT(--('Pre-transfer 2023 Points'!$E$16:$L$27=D2036),TRANSPOSE(COLUMN('Pre-transfer 2023 Points'!$E$16:$L$27)^0)),0))</f>
        <v>#N/A</v>
      </c>
    </row>
    <row r="2037">
      <c r="I2037" t="str">
        <f t="array" ref="I2037">INDEX('Pre-transfer 2023 Points'!$D$16:$D$27,MATCH(1,MMULT(--('Pre-transfer 2023 Points'!$E$16:$L$27=D2037),TRANSPOSE(COLUMN('Pre-transfer 2023 Points'!$E$16:$L$27)^0)),0))</f>
        <v>#N/A</v>
      </c>
    </row>
    <row r="2038">
      <c r="I2038" t="str">
        <f t="array" ref="I2038">INDEX('Pre-transfer 2023 Points'!$D$16:$D$27,MATCH(1,MMULT(--('Pre-transfer 2023 Points'!$E$16:$L$27=D2038),TRANSPOSE(COLUMN('Pre-transfer 2023 Points'!$E$16:$L$27)^0)),0))</f>
        <v>#N/A</v>
      </c>
    </row>
    <row r="2039">
      <c r="I2039" t="str">
        <f t="array" ref="I2039">INDEX('Pre-transfer 2023 Points'!$D$16:$D$27,MATCH(1,MMULT(--('Pre-transfer 2023 Points'!$E$16:$L$27=D2039),TRANSPOSE(COLUMN('Pre-transfer 2023 Points'!$E$16:$L$27)^0)),0))</f>
        <v>#N/A</v>
      </c>
    </row>
    <row r="2040">
      <c r="I2040" t="str">
        <f t="array" ref="I2040">INDEX('Pre-transfer 2023 Points'!$D$16:$D$27,MATCH(1,MMULT(--('Pre-transfer 2023 Points'!$E$16:$L$27=D2040),TRANSPOSE(COLUMN('Pre-transfer 2023 Points'!$E$16:$L$27)^0)),0))</f>
        <v>#N/A</v>
      </c>
    </row>
    <row r="2041">
      <c r="I2041" t="str">
        <f t="array" ref="I2041">INDEX('Pre-transfer 2023 Points'!$D$16:$D$27,MATCH(1,MMULT(--('Pre-transfer 2023 Points'!$E$16:$L$27=D2041),TRANSPOSE(COLUMN('Pre-transfer 2023 Points'!$E$16:$L$27)^0)),0))</f>
        <v>#N/A</v>
      </c>
    </row>
    <row r="2042">
      <c r="I2042" t="str">
        <f t="array" ref="I2042">INDEX('Pre-transfer 2023 Points'!$D$16:$D$27,MATCH(1,MMULT(--('Pre-transfer 2023 Points'!$E$16:$L$27=D2042),TRANSPOSE(COLUMN('Pre-transfer 2023 Points'!$E$16:$L$27)^0)),0))</f>
        <v>#N/A</v>
      </c>
    </row>
    <row r="2043">
      <c r="I2043" t="str">
        <f t="array" ref="I2043">INDEX('Pre-transfer 2023 Points'!$D$16:$D$27,MATCH(1,MMULT(--('Pre-transfer 2023 Points'!$E$16:$L$27=D2043),TRANSPOSE(COLUMN('Pre-transfer 2023 Points'!$E$16:$L$27)^0)),0))</f>
        <v>#N/A</v>
      </c>
    </row>
    <row r="2044">
      <c r="I2044" t="str">
        <f t="array" ref="I2044">INDEX('Pre-transfer 2023 Points'!$D$16:$D$27,MATCH(1,MMULT(--('Pre-transfer 2023 Points'!$E$16:$L$27=D2044),TRANSPOSE(COLUMN('Pre-transfer 2023 Points'!$E$16:$L$27)^0)),0))</f>
        <v>#N/A</v>
      </c>
    </row>
    <row r="2045">
      <c r="I2045" t="str">
        <f t="array" ref="I2045">INDEX('Pre-transfer 2023 Points'!$D$16:$D$27,MATCH(1,MMULT(--('Pre-transfer 2023 Points'!$E$16:$L$27=D2045),TRANSPOSE(COLUMN('Pre-transfer 2023 Points'!$E$16:$L$27)^0)),0))</f>
        <v>#N/A</v>
      </c>
    </row>
    <row r="2046">
      <c r="I2046" t="str">
        <f t="array" ref="I2046">INDEX('Pre-transfer 2023 Points'!$D$16:$D$27,MATCH(1,MMULT(--('Pre-transfer 2023 Points'!$E$16:$L$27=D2046),TRANSPOSE(COLUMN('Pre-transfer 2023 Points'!$E$16:$L$27)^0)),0))</f>
        <v>#N/A</v>
      </c>
    </row>
    <row r="2047">
      <c r="I2047" t="str">
        <f t="array" ref="I2047">INDEX('Pre-transfer 2023 Points'!$D$16:$D$27,MATCH(1,MMULT(--('Pre-transfer 2023 Points'!$E$16:$L$27=D2047),TRANSPOSE(COLUMN('Pre-transfer 2023 Points'!$E$16:$L$27)^0)),0))</f>
        <v>#N/A</v>
      </c>
    </row>
    <row r="2048">
      <c r="I2048" t="str">
        <f t="array" ref="I2048">INDEX('Pre-transfer 2023 Points'!$D$16:$D$27,MATCH(1,MMULT(--('Pre-transfer 2023 Points'!$E$16:$L$27=D2048),TRANSPOSE(COLUMN('Pre-transfer 2023 Points'!$E$16:$L$27)^0)),0))</f>
        <v>#N/A</v>
      </c>
    </row>
    <row r="2049">
      <c r="I2049" t="str">
        <f t="array" ref="I2049">INDEX('Pre-transfer 2023 Points'!$D$16:$D$27,MATCH(1,MMULT(--('Pre-transfer 2023 Points'!$E$16:$L$27=D2049),TRANSPOSE(COLUMN('Pre-transfer 2023 Points'!$E$16:$L$27)^0)),0))</f>
        <v>#N/A</v>
      </c>
    </row>
    <row r="2050">
      <c r="I2050" t="str">
        <f t="array" ref="I2050">INDEX('Pre-transfer 2023 Points'!$D$16:$D$27,MATCH(1,MMULT(--('Pre-transfer 2023 Points'!$E$16:$L$27=D2050),TRANSPOSE(COLUMN('Pre-transfer 2023 Points'!$E$16:$L$27)^0)),0))</f>
        <v>#N/A</v>
      </c>
    </row>
    <row r="2051">
      <c r="I2051" t="str">
        <f t="array" ref="I2051">INDEX('Pre-transfer 2023 Points'!$D$16:$D$27,MATCH(1,MMULT(--('Pre-transfer 2023 Points'!$E$16:$L$27=D2051),TRANSPOSE(COLUMN('Pre-transfer 2023 Points'!$E$16:$L$27)^0)),0))</f>
        <v>#N/A</v>
      </c>
    </row>
    <row r="2052">
      <c r="I2052" t="str">
        <f t="array" ref="I2052">INDEX('Pre-transfer 2023 Points'!$D$16:$D$27,MATCH(1,MMULT(--('Pre-transfer 2023 Points'!$E$16:$L$27=D2052),TRANSPOSE(COLUMN('Pre-transfer 2023 Points'!$E$16:$L$27)^0)),0))</f>
        <v>#N/A</v>
      </c>
    </row>
    <row r="2053">
      <c r="I2053" t="str">
        <f t="array" ref="I2053">INDEX('Pre-transfer 2023 Points'!$D$16:$D$27,MATCH(1,MMULT(--('Pre-transfer 2023 Points'!$E$16:$L$27=D2053),TRANSPOSE(COLUMN('Pre-transfer 2023 Points'!$E$16:$L$27)^0)),0))</f>
        <v>#N/A</v>
      </c>
    </row>
    <row r="2054">
      <c r="I2054" t="str">
        <f t="array" ref="I2054">INDEX('Pre-transfer 2023 Points'!$D$16:$D$27,MATCH(1,MMULT(--('Pre-transfer 2023 Points'!$E$16:$L$27=D2054),TRANSPOSE(COLUMN('Pre-transfer 2023 Points'!$E$16:$L$27)^0)),0))</f>
        <v>#N/A</v>
      </c>
    </row>
    <row r="2055">
      <c r="I2055" t="str">
        <f t="array" ref="I2055">INDEX('Pre-transfer 2023 Points'!$D$16:$D$27,MATCH(1,MMULT(--('Pre-transfer 2023 Points'!$E$16:$L$27=D2055),TRANSPOSE(COLUMN('Pre-transfer 2023 Points'!$E$16:$L$27)^0)),0))</f>
        <v>#N/A</v>
      </c>
    </row>
    <row r="2056">
      <c r="I2056" t="str">
        <f t="array" ref="I2056">INDEX('Pre-transfer 2023 Points'!$D$16:$D$27,MATCH(1,MMULT(--('Pre-transfer 2023 Points'!$E$16:$L$27=D2056),TRANSPOSE(COLUMN('Pre-transfer 2023 Points'!$E$16:$L$27)^0)),0))</f>
        <v>#N/A</v>
      </c>
    </row>
    <row r="2057">
      <c r="I2057" t="str">
        <f t="array" ref="I2057">INDEX('Pre-transfer 2023 Points'!$D$16:$D$27,MATCH(1,MMULT(--('Pre-transfer 2023 Points'!$E$16:$L$27=D2057),TRANSPOSE(COLUMN('Pre-transfer 2023 Points'!$E$16:$L$27)^0)),0))</f>
        <v>#N/A</v>
      </c>
    </row>
    <row r="2058">
      <c r="I2058" t="str">
        <f t="array" ref="I2058">INDEX('Pre-transfer 2023 Points'!$D$16:$D$27,MATCH(1,MMULT(--('Pre-transfer 2023 Points'!$E$16:$L$27=D2058),TRANSPOSE(COLUMN('Pre-transfer 2023 Points'!$E$16:$L$27)^0)),0))</f>
        <v>#N/A</v>
      </c>
    </row>
    <row r="2059">
      <c r="I2059" t="str">
        <f t="array" ref="I2059">INDEX('Pre-transfer 2023 Points'!$D$16:$D$27,MATCH(1,MMULT(--('Pre-transfer 2023 Points'!$E$16:$L$27=D2059),TRANSPOSE(COLUMN('Pre-transfer 2023 Points'!$E$16:$L$27)^0)),0))</f>
        <v>#N/A</v>
      </c>
    </row>
    <row r="2060">
      <c r="I2060" t="str">
        <f t="array" ref="I2060">INDEX('Pre-transfer 2023 Points'!$D$16:$D$27,MATCH(1,MMULT(--('Pre-transfer 2023 Points'!$E$16:$L$27=D2060),TRANSPOSE(COLUMN('Pre-transfer 2023 Points'!$E$16:$L$27)^0)),0))</f>
        <v>#N/A</v>
      </c>
    </row>
    <row r="2061">
      <c r="I2061" t="str">
        <f t="array" ref="I2061">INDEX('Pre-transfer 2023 Points'!$D$16:$D$27,MATCH(1,MMULT(--('Pre-transfer 2023 Points'!$E$16:$L$27=D2061),TRANSPOSE(COLUMN('Pre-transfer 2023 Points'!$E$16:$L$27)^0)),0))</f>
        <v>#N/A</v>
      </c>
    </row>
    <row r="2062">
      <c r="I2062" t="str">
        <f t="array" ref="I2062">INDEX('Pre-transfer 2023 Points'!$D$16:$D$27,MATCH(1,MMULT(--('Pre-transfer 2023 Points'!$E$16:$L$27=D2062),TRANSPOSE(COLUMN('Pre-transfer 2023 Points'!$E$16:$L$27)^0)),0))</f>
        <v>#N/A</v>
      </c>
    </row>
    <row r="2063">
      <c r="I2063" t="str">
        <f t="array" ref="I2063">INDEX('Pre-transfer 2023 Points'!$D$16:$D$27,MATCH(1,MMULT(--('Pre-transfer 2023 Points'!$E$16:$L$27=D2063),TRANSPOSE(COLUMN('Pre-transfer 2023 Points'!$E$16:$L$27)^0)),0))</f>
        <v>#N/A</v>
      </c>
    </row>
    <row r="2064">
      <c r="I2064" t="str">
        <f t="array" ref="I2064">INDEX('Pre-transfer 2023 Points'!$D$16:$D$27,MATCH(1,MMULT(--('Pre-transfer 2023 Points'!$E$16:$L$27=D2064),TRANSPOSE(COLUMN('Pre-transfer 2023 Points'!$E$16:$L$27)^0)),0))</f>
        <v>#N/A</v>
      </c>
    </row>
    <row r="2065">
      <c r="I2065" t="str">
        <f t="array" ref="I2065">INDEX('Pre-transfer 2023 Points'!$D$16:$D$27,MATCH(1,MMULT(--('Pre-transfer 2023 Points'!$E$16:$L$27=D2065),TRANSPOSE(COLUMN('Pre-transfer 2023 Points'!$E$16:$L$27)^0)),0))</f>
        <v>#N/A</v>
      </c>
    </row>
    <row r="2066">
      <c r="I2066" t="str">
        <f t="array" ref="I2066">INDEX('Pre-transfer 2023 Points'!$D$16:$D$27,MATCH(1,MMULT(--('Pre-transfer 2023 Points'!$E$16:$L$27=D2066),TRANSPOSE(COLUMN('Pre-transfer 2023 Points'!$E$16:$L$27)^0)),0))</f>
        <v>#N/A</v>
      </c>
    </row>
    <row r="2067">
      <c r="I2067" t="str">
        <f t="array" ref="I2067">INDEX('Pre-transfer 2023 Points'!$D$16:$D$27,MATCH(1,MMULT(--('Pre-transfer 2023 Points'!$E$16:$L$27=D2067),TRANSPOSE(COLUMN('Pre-transfer 2023 Points'!$E$16:$L$27)^0)),0))</f>
        <v>#N/A</v>
      </c>
    </row>
    <row r="2068">
      <c r="I2068" t="str">
        <f t="array" ref="I2068">INDEX('Pre-transfer 2023 Points'!$D$16:$D$27,MATCH(1,MMULT(--('Pre-transfer 2023 Points'!$E$16:$L$27=D2068),TRANSPOSE(COLUMN('Pre-transfer 2023 Points'!$E$16:$L$27)^0)),0))</f>
        <v>#N/A</v>
      </c>
    </row>
    <row r="2069">
      <c r="I2069" t="str">
        <f t="array" ref="I2069">INDEX('Pre-transfer 2023 Points'!$D$16:$D$27,MATCH(1,MMULT(--('Pre-transfer 2023 Points'!$E$16:$L$27=D2069),TRANSPOSE(COLUMN('Pre-transfer 2023 Points'!$E$16:$L$27)^0)),0))</f>
        <v>#N/A</v>
      </c>
    </row>
    <row r="2070">
      <c r="I2070" t="str">
        <f t="array" ref="I2070">INDEX('Pre-transfer 2023 Points'!$D$16:$D$27,MATCH(1,MMULT(--('Pre-transfer 2023 Points'!$E$16:$L$27=D2070),TRANSPOSE(COLUMN('Pre-transfer 2023 Points'!$E$16:$L$27)^0)),0))</f>
        <v>#N/A</v>
      </c>
    </row>
    <row r="2071">
      <c r="I2071" t="str">
        <f t="array" ref="I2071">INDEX('Pre-transfer 2023 Points'!$D$16:$D$27,MATCH(1,MMULT(--('Pre-transfer 2023 Points'!$E$16:$L$27=D2071),TRANSPOSE(COLUMN('Pre-transfer 2023 Points'!$E$16:$L$27)^0)),0))</f>
        <v>#N/A</v>
      </c>
    </row>
    <row r="2072">
      <c r="I2072" t="str">
        <f t="array" ref="I2072">INDEX('Pre-transfer 2023 Points'!$D$16:$D$27,MATCH(1,MMULT(--('Pre-transfer 2023 Points'!$E$16:$L$27=D2072),TRANSPOSE(COLUMN('Pre-transfer 2023 Points'!$E$16:$L$27)^0)),0))</f>
        <v>#N/A</v>
      </c>
    </row>
    <row r="2073">
      <c r="I2073" t="str">
        <f t="array" ref="I2073">INDEX('Pre-transfer 2023 Points'!$D$16:$D$27,MATCH(1,MMULT(--('Pre-transfer 2023 Points'!$E$16:$L$27=D2073),TRANSPOSE(COLUMN('Pre-transfer 2023 Points'!$E$16:$L$27)^0)),0))</f>
        <v>#N/A</v>
      </c>
    </row>
    <row r="2074">
      <c r="I2074" t="str">
        <f t="array" ref="I2074">INDEX('Pre-transfer 2023 Points'!$D$16:$D$27,MATCH(1,MMULT(--('Pre-transfer 2023 Points'!$E$16:$L$27=D2074),TRANSPOSE(COLUMN('Pre-transfer 2023 Points'!$E$16:$L$27)^0)),0))</f>
        <v>#N/A</v>
      </c>
    </row>
    <row r="2075">
      <c r="I2075" t="str">
        <f t="array" ref="I2075">INDEX('Pre-transfer 2023 Points'!$D$16:$D$27,MATCH(1,MMULT(--('Pre-transfer 2023 Points'!$E$16:$L$27=D2075),TRANSPOSE(COLUMN('Pre-transfer 2023 Points'!$E$16:$L$27)^0)),0))</f>
        <v>#N/A</v>
      </c>
    </row>
    <row r="2076">
      <c r="I2076" t="str">
        <f t="array" ref="I2076">INDEX('Pre-transfer 2023 Points'!$D$16:$D$27,MATCH(1,MMULT(--('Pre-transfer 2023 Points'!$E$16:$L$27=D2076),TRANSPOSE(COLUMN('Pre-transfer 2023 Points'!$E$16:$L$27)^0)),0))</f>
        <v>#N/A</v>
      </c>
    </row>
    <row r="2077">
      <c r="I2077" t="str">
        <f t="array" ref="I2077">INDEX('Pre-transfer 2023 Points'!$D$16:$D$27,MATCH(1,MMULT(--('Pre-transfer 2023 Points'!$E$16:$L$27=D2077),TRANSPOSE(COLUMN('Pre-transfer 2023 Points'!$E$16:$L$27)^0)),0))</f>
        <v>#N/A</v>
      </c>
    </row>
    <row r="2078">
      <c r="I2078" t="str">
        <f t="array" ref="I2078">INDEX('Pre-transfer 2023 Points'!$D$16:$D$27,MATCH(1,MMULT(--('Pre-transfer 2023 Points'!$E$16:$L$27=D2078),TRANSPOSE(COLUMN('Pre-transfer 2023 Points'!$E$16:$L$27)^0)),0))</f>
        <v>#N/A</v>
      </c>
    </row>
    <row r="2079">
      <c r="I2079" t="str">
        <f t="array" ref="I2079">INDEX('Pre-transfer 2023 Points'!$D$16:$D$27,MATCH(1,MMULT(--('Pre-transfer 2023 Points'!$E$16:$L$27=D2079),TRANSPOSE(COLUMN('Pre-transfer 2023 Points'!$E$16:$L$27)^0)),0))</f>
        <v>#N/A</v>
      </c>
    </row>
    <row r="2080">
      <c r="I2080" t="str">
        <f t="array" ref="I2080">INDEX('Pre-transfer 2023 Points'!$D$16:$D$27,MATCH(1,MMULT(--('Pre-transfer 2023 Points'!$E$16:$L$27=D2080),TRANSPOSE(COLUMN('Pre-transfer 2023 Points'!$E$16:$L$27)^0)),0))</f>
        <v>#N/A</v>
      </c>
    </row>
    <row r="2081">
      <c r="I2081" t="str">
        <f t="array" ref="I2081">INDEX('Pre-transfer 2023 Points'!$D$16:$D$27,MATCH(1,MMULT(--('Pre-transfer 2023 Points'!$E$16:$L$27=D2081),TRANSPOSE(COLUMN('Pre-transfer 2023 Points'!$E$16:$L$27)^0)),0))</f>
        <v>#N/A</v>
      </c>
    </row>
    <row r="2082">
      <c r="I2082" t="str">
        <f t="array" ref="I2082">INDEX('Pre-transfer 2023 Points'!$D$16:$D$27,MATCH(1,MMULT(--('Pre-transfer 2023 Points'!$E$16:$L$27=D2082),TRANSPOSE(COLUMN('Pre-transfer 2023 Points'!$E$16:$L$27)^0)),0))</f>
        <v>#N/A</v>
      </c>
    </row>
    <row r="2083">
      <c r="I2083" t="str">
        <f t="array" ref="I2083">INDEX('Pre-transfer 2023 Points'!$D$16:$D$27,MATCH(1,MMULT(--('Pre-transfer 2023 Points'!$E$16:$L$27=D2083),TRANSPOSE(COLUMN('Pre-transfer 2023 Points'!$E$16:$L$27)^0)),0))</f>
        <v>#N/A</v>
      </c>
    </row>
    <row r="2084">
      <c r="I2084" t="str">
        <f t="array" ref="I2084">INDEX('Pre-transfer 2023 Points'!$D$16:$D$27,MATCH(1,MMULT(--('Pre-transfer 2023 Points'!$E$16:$L$27=D2084),TRANSPOSE(COLUMN('Pre-transfer 2023 Points'!$E$16:$L$27)^0)),0))</f>
        <v>#N/A</v>
      </c>
    </row>
    <row r="2085">
      <c r="I2085" t="str">
        <f t="array" ref="I2085">INDEX('Pre-transfer 2023 Points'!$D$16:$D$27,MATCH(1,MMULT(--('Pre-transfer 2023 Points'!$E$16:$L$27=D2085),TRANSPOSE(COLUMN('Pre-transfer 2023 Points'!$E$16:$L$27)^0)),0))</f>
        <v>#N/A</v>
      </c>
    </row>
    <row r="2086">
      <c r="I2086" t="str">
        <f t="array" ref="I2086">INDEX('Pre-transfer 2023 Points'!$D$16:$D$27,MATCH(1,MMULT(--('Pre-transfer 2023 Points'!$E$16:$L$27=D2086),TRANSPOSE(COLUMN('Pre-transfer 2023 Points'!$E$16:$L$27)^0)),0))</f>
        <v>#N/A</v>
      </c>
    </row>
    <row r="2087">
      <c r="I2087" t="str">
        <f t="array" ref="I2087">INDEX('Pre-transfer 2023 Points'!$D$16:$D$27,MATCH(1,MMULT(--('Pre-transfer 2023 Points'!$E$16:$L$27=D2087),TRANSPOSE(COLUMN('Pre-transfer 2023 Points'!$E$16:$L$27)^0)),0))</f>
        <v>#N/A</v>
      </c>
    </row>
    <row r="2088">
      <c r="I2088" t="str">
        <f t="array" ref="I2088">INDEX('Pre-transfer 2023 Points'!$D$16:$D$27,MATCH(1,MMULT(--('Pre-transfer 2023 Points'!$E$16:$L$27=D2088),TRANSPOSE(COLUMN('Pre-transfer 2023 Points'!$E$16:$L$27)^0)),0))</f>
        <v>#N/A</v>
      </c>
    </row>
    <row r="2089">
      <c r="I2089" t="str">
        <f t="array" ref="I2089">INDEX('Pre-transfer 2023 Points'!$D$16:$D$27,MATCH(1,MMULT(--('Pre-transfer 2023 Points'!$E$16:$L$27=D2089),TRANSPOSE(COLUMN('Pre-transfer 2023 Points'!$E$16:$L$27)^0)),0))</f>
        <v>#N/A</v>
      </c>
    </row>
    <row r="2090">
      <c r="I2090" t="str">
        <f t="array" ref="I2090">INDEX('Pre-transfer 2023 Points'!$D$16:$D$27,MATCH(1,MMULT(--('Pre-transfer 2023 Points'!$E$16:$L$27=D2090),TRANSPOSE(COLUMN('Pre-transfer 2023 Points'!$E$16:$L$27)^0)),0))</f>
        <v>#N/A</v>
      </c>
    </row>
    <row r="2091">
      <c r="I2091" t="str">
        <f t="array" ref="I2091">INDEX('Pre-transfer 2023 Points'!$D$16:$D$27,MATCH(1,MMULT(--('Pre-transfer 2023 Points'!$E$16:$L$27=D2091),TRANSPOSE(COLUMN('Pre-transfer 2023 Points'!$E$16:$L$27)^0)),0))</f>
        <v>#N/A</v>
      </c>
    </row>
    <row r="2092">
      <c r="I2092" t="str">
        <f t="array" ref="I2092">INDEX('Pre-transfer 2023 Points'!$D$16:$D$27,MATCH(1,MMULT(--('Pre-transfer 2023 Points'!$E$16:$L$27=D2092),TRANSPOSE(COLUMN('Pre-transfer 2023 Points'!$E$16:$L$27)^0)),0))</f>
        <v>#N/A</v>
      </c>
    </row>
    <row r="2093">
      <c r="I2093" t="str">
        <f t="array" ref="I2093">INDEX('Pre-transfer 2023 Points'!$D$16:$D$27,MATCH(1,MMULT(--('Pre-transfer 2023 Points'!$E$16:$L$27=D2093),TRANSPOSE(COLUMN('Pre-transfer 2023 Points'!$E$16:$L$27)^0)),0))</f>
        <v>#N/A</v>
      </c>
    </row>
    <row r="2094">
      <c r="I2094" t="str">
        <f t="array" ref="I2094">INDEX('Pre-transfer 2023 Points'!$D$16:$D$27,MATCH(1,MMULT(--('Pre-transfer 2023 Points'!$E$16:$L$27=D2094),TRANSPOSE(COLUMN('Pre-transfer 2023 Points'!$E$16:$L$27)^0)),0))</f>
        <v>#N/A</v>
      </c>
    </row>
    <row r="2095">
      <c r="I2095" t="str">
        <f t="array" ref="I2095">INDEX('Pre-transfer 2023 Points'!$D$16:$D$27,MATCH(1,MMULT(--('Pre-transfer 2023 Points'!$E$16:$L$27=D2095),TRANSPOSE(COLUMN('Pre-transfer 2023 Points'!$E$16:$L$27)^0)),0))</f>
        <v>#N/A</v>
      </c>
    </row>
    <row r="2096">
      <c r="I2096" t="str">
        <f t="array" ref="I2096">INDEX('Pre-transfer 2023 Points'!$D$16:$D$27,MATCH(1,MMULT(--('Pre-transfer 2023 Points'!$E$16:$L$27=D2096),TRANSPOSE(COLUMN('Pre-transfer 2023 Points'!$E$16:$L$27)^0)),0))</f>
        <v>#N/A</v>
      </c>
    </row>
    <row r="2097">
      <c r="I2097" t="str">
        <f t="array" ref="I2097">INDEX('Pre-transfer 2023 Points'!$D$16:$D$27,MATCH(1,MMULT(--('Pre-transfer 2023 Points'!$E$16:$L$27=D2097),TRANSPOSE(COLUMN('Pre-transfer 2023 Points'!$E$16:$L$27)^0)),0))</f>
        <v>#N/A</v>
      </c>
    </row>
    <row r="2098">
      <c r="I2098" t="str">
        <f t="array" ref="I2098">INDEX('Pre-transfer 2023 Points'!$D$16:$D$27,MATCH(1,MMULT(--('Pre-transfer 2023 Points'!$E$16:$L$27=D2098),TRANSPOSE(COLUMN('Pre-transfer 2023 Points'!$E$16:$L$27)^0)),0))</f>
        <v>#N/A</v>
      </c>
    </row>
    <row r="2099">
      <c r="I2099" t="str">
        <f t="array" ref="I2099">INDEX('Pre-transfer 2023 Points'!$D$16:$D$27,MATCH(1,MMULT(--('Pre-transfer 2023 Points'!$E$16:$L$27=D2099),TRANSPOSE(COLUMN('Pre-transfer 2023 Points'!$E$16:$L$27)^0)),0))</f>
        <v>#N/A</v>
      </c>
    </row>
    <row r="2100">
      <c r="I2100" t="str">
        <f t="array" ref="I2100">INDEX('Pre-transfer 2023 Points'!$D$16:$D$27,MATCH(1,MMULT(--('Pre-transfer 2023 Points'!$E$16:$L$27=D2100),TRANSPOSE(COLUMN('Pre-transfer 2023 Points'!$E$16:$L$27)^0)),0))</f>
        <v>#N/A</v>
      </c>
    </row>
    <row r="2101">
      <c r="I2101" t="str">
        <f t="array" ref="I2101">INDEX('Pre-transfer 2023 Points'!$D$16:$D$27,MATCH(1,MMULT(--('Pre-transfer 2023 Points'!$E$16:$L$27=D2101),TRANSPOSE(COLUMN('Pre-transfer 2023 Points'!$E$16:$L$27)^0)),0))</f>
        <v>#N/A</v>
      </c>
    </row>
    <row r="2102">
      <c r="I2102" t="str">
        <f t="array" ref="I2102">INDEX('Pre-transfer 2023 Points'!$D$16:$D$27,MATCH(1,MMULT(--('Pre-transfer 2023 Points'!$E$16:$L$27=D2102),TRANSPOSE(COLUMN('Pre-transfer 2023 Points'!$E$16:$L$27)^0)),0))</f>
        <v>#N/A</v>
      </c>
    </row>
    <row r="2103">
      <c r="I2103" t="str">
        <f t="array" ref="I2103">INDEX('Pre-transfer 2023 Points'!$D$16:$D$27,MATCH(1,MMULT(--('Pre-transfer 2023 Points'!$E$16:$L$27=D2103),TRANSPOSE(COLUMN('Pre-transfer 2023 Points'!$E$16:$L$27)^0)),0))</f>
        <v>#N/A</v>
      </c>
    </row>
    <row r="2104">
      <c r="I2104" t="str">
        <f t="array" ref="I2104">INDEX('Pre-transfer 2023 Points'!$D$16:$D$27,MATCH(1,MMULT(--('Pre-transfer 2023 Points'!$E$16:$L$27=D2104),TRANSPOSE(COLUMN('Pre-transfer 2023 Points'!$E$16:$L$27)^0)),0))</f>
        <v>#N/A</v>
      </c>
    </row>
    <row r="2105">
      <c r="I2105" t="str">
        <f t="array" ref="I2105">INDEX('Pre-transfer 2023 Points'!$D$16:$D$27,MATCH(1,MMULT(--('Pre-transfer 2023 Points'!$E$16:$L$27=D2105),TRANSPOSE(COLUMN('Pre-transfer 2023 Points'!$E$16:$L$27)^0)),0))</f>
        <v>#N/A</v>
      </c>
    </row>
    <row r="2106">
      <c r="I2106" t="str">
        <f t="array" ref="I2106">INDEX('Pre-transfer 2023 Points'!$D$16:$D$27,MATCH(1,MMULT(--('Pre-transfer 2023 Points'!$E$16:$L$27=D2106),TRANSPOSE(COLUMN('Pre-transfer 2023 Points'!$E$16:$L$27)^0)),0))</f>
        <v>#N/A</v>
      </c>
    </row>
    <row r="2107">
      <c r="I2107" t="str">
        <f t="array" ref="I2107">INDEX('Pre-transfer 2023 Points'!$D$16:$D$27,MATCH(1,MMULT(--('Pre-transfer 2023 Points'!$E$16:$L$27=D2107),TRANSPOSE(COLUMN('Pre-transfer 2023 Points'!$E$16:$L$27)^0)),0))</f>
        <v>#N/A</v>
      </c>
    </row>
    <row r="2108">
      <c r="I2108" t="str">
        <f t="array" ref="I2108">INDEX('Pre-transfer 2023 Points'!$D$16:$D$27,MATCH(1,MMULT(--('Pre-transfer 2023 Points'!$E$16:$L$27=D2108),TRANSPOSE(COLUMN('Pre-transfer 2023 Points'!$E$16:$L$27)^0)),0))</f>
        <v>#N/A</v>
      </c>
    </row>
    <row r="2109">
      <c r="I2109" t="str">
        <f t="array" ref="I2109">INDEX('Pre-transfer 2023 Points'!$D$16:$D$27,MATCH(1,MMULT(--('Pre-transfer 2023 Points'!$E$16:$L$27=D2109),TRANSPOSE(COLUMN('Pre-transfer 2023 Points'!$E$16:$L$27)^0)),0))</f>
        <v>#N/A</v>
      </c>
    </row>
    <row r="2110">
      <c r="I2110" t="str">
        <f t="array" ref="I2110">INDEX('Pre-transfer 2023 Points'!$D$16:$D$27,MATCH(1,MMULT(--('Pre-transfer 2023 Points'!$E$16:$L$27=D2110),TRANSPOSE(COLUMN('Pre-transfer 2023 Points'!$E$16:$L$27)^0)),0))</f>
        <v>#N/A</v>
      </c>
    </row>
    <row r="2111">
      <c r="I2111" t="str">
        <f t="array" ref="I2111">INDEX('Pre-transfer 2023 Points'!$D$16:$D$27,MATCH(1,MMULT(--('Pre-transfer 2023 Points'!$E$16:$L$27=D2111),TRANSPOSE(COLUMN('Pre-transfer 2023 Points'!$E$16:$L$27)^0)),0))</f>
        <v>#N/A</v>
      </c>
    </row>
    <row r="2112">
      <c r="I2112" t="str">
        <f t="array" ref="I2112">INDEX('Pre-transfer 2023 Points'!$D$16:$D$27,MATCH(1,MMULT(--('Pre-transfer 2023 Points'!$E$16:$L$27=D2112),TRANSPOSE(COLUMN('Pre-transfer 2023 Points'!$E$16:$L$27)^0)),0))</f>
        <v>#N/A</v>
      </c>
    </row>
    <row r="2113">
      <c r="I2113" t="str">
        <f t="array" ref="I2113">INDEX('Pre-transfer 2023 Points'!$D$16:$D$27,MATCH(1,MMULT(--('Pre-transfer 2023 Points'!$E$16:$L$27=D2113),TRANSPOSE(COLUMN('Pre-transfer 2023 Points'!$E$16:$L$27)^0)),0))</f>
        <v>#N/A</v>
      </c>
    </row>
    <row r="2114">
      <c r="I2114" t="str">
        <f t="array" ref="I2114">INDEX('Pre-transfer 2023 Points'!$D$16:$D$27,MATCH(1,MMULT(--('Pre-transfer 2023 Points'!$E$16:$L$27=D2114),TRANSPOSE(COLUMN('Pre-transfer 2023 Points'!$E$16:$L$27)^0)),0))</f>
        <v>#N/A</v>
      </c>
    </row>
    <row r="2115">
      <c r="I2115" t="str">
        <f t="array" ref="I2115">INDEX('Pre-transfer 2023 Points'!$D$16:$D$27,MATCH(1,MMULT(--('Pre-transfer 2023 Points'!$E$16:$L$27=D2115),TRANSPOSE(COLUMN('Pre-transfer 2023 Points'!$E$16:$L$27)^0)),0))</f>
        <v>#N/A</v>
      </c>
    </row>
    <row r="2116">
      <c r="I2116" t="str">
        <f t="array" ref="I2116">INDEX('Pre-transfer 2023 Points'!$D$16:$D$27,MATCH(1,MMULT(--('Pre-transfer 2023 Points'!$E$16:$L$27=D2116),TRANSPOSE(COLUMN('Pre-transfer 2023 Points'!$E$16:$L$27)^0)),0))</f>
        <v>#N/A</v>
      </c>
    </row>
    <row r="2117">
      <c r="I2117" t="str">
        <f t="array" ref="I2117">INDEX('Pre-transfer 2023 Points'!$D$16:$D$27,MATCH(1,MMULT(--('Pre-transfer 2023 Points'!$E$16:$L$27=D2117),TRANSPOSE(COLUMN('Pre-transfer 2023 Points'!$E$16:$L$27)^0)),0))</f>
        <v>#N/A</v>
      </c>
    </row>
    <row r="2118">
      <c r="I2118" t="str">
        <f t="array" ref="I2118">INDEX('Pre-transfer 2023 Points'!$D$16:$D$27,MATCH(1,MMULT(--('Pre-transfer 2023 Points'!$E$16:$L$27=D2118),TRANSPOSE(COLUMN('Pre-transfer 2023 Points'!$E$16:$L$27)^0)),0))</f>
        <v>#N/A</v>
      </c>
    </row>
    <row r="2119">
      <c r="I2119" t="str">
        <f t="array" ref="I2119">INDEX('Pre-transfer 2023 Points'!$D$16:$D$27,MATCH(1,MMULT(--('Pre-transfer 2023 Points'!$E$16:$L$27=D2119),TRANSPOSE(COLUMN('Pre-transfer 2023 Points'!$E$16:$L$27)^0)),0))</f>
        <v>#N/A</v>
      </c>
    </row>
    <row r="2120">
      <c r="I2120" t="str">
        <f t="array" ref="I2120">INDEX('Pre-transfer 2023 Points'!$D$16:$D$27,MATCH(1,MMULT(--('Pre-transfer 2023 Points'!$E$16:$L$27=D2120),TRANSPOSE(COLUMN('Pre-transfer 2023 Points'!$E$16:$L$27)^0)),0))</f>
        <v>#N/A</v>
      </c>
    </row>
    <row r="2121">
      <c r="I2121" t="str">
        <f t="array" ref="I2121">INDEX('Pre-transfer 2023 Points'!$D$16:$D$27,MATCH(1,MMULT(--('Pre-transfer 2023 Points'!$E$16:$L$27=D2121),TRANSPOSE(COLUMN('Pre-transfer 2023 Points'!$E$16:$L$27)^0)),0))</f>
        <v>#N/A</v>
      </c>
    </row>
    <row r="2122">
      <c r="I2122" t="str">
        <f t="array" ref="I2122">INDEX('Pre-transfer 2023 Points'!$D$16:$D$27,MATCH(1,MMULT(--('Pre-transfer 2023 Points'!$E$16:$L$27=D2122),TRANSPOSE(COLUMN('Pre-transfer 2023 Points'!$E$16:$L$27)^0)),0))</f>
        <v>#N/A</v>
      </c>
    </row>
    <row r="2123">
      <c r="I2123" t="str">
        <f t="array" ref="I2123">INDEX('Pre-transfer 2023 Points'!$D$16:$D$27,MATCH(1,MMULT(--('Pre-transfer 2023 Points'!$E$16:$L$27=D2123),TRANSPOSE(COLUMN('Pre-transfer 2023 Points'!$E$16:$L$27)^0)),0))</f>
        <v>#N/A</v>
      </c>
    </row>
    <row r="2124">
      <c r="I2124" t="str">
        <f t="array" ref="I2124">INDEX('Pre-transfer 2023 Points'!$D$16:$D$27,MATCH(1,MMULT(--('Pre-transfer 2023 Points'!$E$16:$L$27=D2124),TRANSPOSE(COLUMN('Pre-transfer 2023 Points'!$E$16:$L$27)^0)),0))</f>
        <v>#N/A</v>
      </c>
    </row>
    <row r="2125">
      <c r="I2125" t="str">
        <f t="array" ref="I2125">INDEX('Pre-transfer 2023 Points'!$D$16:$D$27,MATCH(1,MMULT(--('Pre-transfer 2023 Points'!$E$16:$L$27=D2125),TRANSPOSE(COLUMN('Pre-transfer 2023 Points'!$E$16:$L$27)^0)),0))</f>
        <v>#N/A</v>
      </c>
    </row>
    <row r="2126">
      <c r="I2126" t="str">
        <f t="array" ref="I2126">INDEX('Pre-transfer 2023 Points'!$D$16:$D$27,MATCH(1,MMULT(--('Pre-transfer 2023 Points'!$E$16:$L$27=D2126),TRANSPOSE(COLUMN('Pre-transfer 2023 Points'!$E$16:$L$27)^0)),0))</f>
        <v>#N/A</v>
      </c>
    </row>
    <row r="2127">
      <c r="I2127" t="str">
        <f t="array" ref="I2127">INDEX('Pre-transfer 2023 Points'!$D$16:$D$27,MATCH(1,MMULT(--('Pre-transfer 2023 Points'!$E$16:$L$27=D2127),TRANSPOSE(COLUMN('Pre-transfer 2023 Points'!$E$16:$L$27)^0)),0))</f>
        <v>#N/A</v>
      </c>
    </row>
    <row r="2128">
      <c r="I2128" t="str">
        <f t="array" ref="I2128">INDEX('Pre-transfer 2023 Points'!$D$16:$D$27,MATCH(1,MMULT(--('Pre-transfer 2023 Points'!$E$16:$L$27=D2128),TRANSPOSE(COLUMN('Pre-transfer 2023 Points'!$E$16:$L$27)^0)),0))</f>
        <v>#N/A</v>
      </c>
    </row>
    <row r="2129">
      <c r="I2129" t="str">
        <f t="array" ref="I2129">INDEX('Pre-transfer 2023 Points'!$D$16:$D$27,MATCH(1,MMULT(--('Pre-transfer 2023 Points'!$E$16:$L$27=D2129),TRANSPOSE(COLUMN('Pre-transfer 2023 Points'!$E$16:$L$27)^0)),0))</f>
        <v>#N/A</v>
      </c>
    </row>
    <row r="2130">
      <c r="I2130" t="str">
        <f t="array" ref="I2130">INDEX('Pre-transfer 2023 Points'!$D$16:$D$27,MATCH(1,MMULT(--('Pre-transfer 2023 Points'!$E$16:$L$27=D2130),TRANSPOSE(COLUMN('Pre-transfer 2023 Points'!$E$16:$L$27)^0)),0))</f>
        <v>#N/A</v>
      </c>
    </row>
    <row r="2131">
      <c r="I2131" t="str">
        <f t="array" ref="I2131">INDEX('Pre-transfer 2023 Points'!$D$16:$D$27,MATCH(1,MMULT(--('Pre-transfer 2023 Points'!$E$16:$L$27=D2131),TRANSPOSE(COLUMN('Pre-transfer 2023 Points'!$E$16:$L$27)^0)),0))</f>
        <v>#N/A</v>
      </c>
    </row>
    <row r="2132">
      <c r="I2132" t="str">
        <f t="array" ref="I2132">INDEX('Pre-transfer 2023 Points'!$D$16:$D$27,MATCH(1,MMULT(--('Pre-transfer 2023 Points'!$E$16:$L$27=D2132),TRANSPOSE(COLUMN('Pre-transfer 2023 Points'!$E$16:$L$27)^0)),0))</f>
        <v>#N/A</v>
      </c>
    </row>
    <row r="2133">
      <c r="I2133" t="str">
        <f t="array" ref="I2133">INDEX('Pre-transfer 2023 Points'!$D$16:$D$27,MATCH(1,MMULT(--('Pre-transfer 2023 Points'!$E$16:$L$27=D2133),TRANSPOSE(COLUMN('Pre-transfer 2023 Points'!$E$16:$L$27)^0)),0))</f>
        <v>#N/A</v>
      </c>
    </row>
    <row r="2134">
      <c r="I2134" t="str">
        <f t="array" ref="I2134">INDEX('Pre-transfer 2023 Points'!$D$16:$D$27,MATCH(1,MMULT(--('Pre-transfer 2023 Points'!$E$16:$L$27=D2134),TRANSPOSE(COLUMN('Pre-transfer 2023 Points'!$E$16:$L$27)^0)),0))</f>
        <v>#N/A</v>
      </c>
    </row>
    <row r="2135">
      <c r="I2135" t="str">
        <f t="array" ref="I2135">INDEX('Pre-transfer 2023 Points'!$D$16:$D$27,MATCH(1,MMULT(--('Pre-transfer 2023 Points'!$E$16:$L$27=D2135),TRANSPOSE(COLUMN('Pre-transfer 2023 Points'!$E$16:$L$27)^0)),0))</f>
        <v>#N/A</v>
      </c>
    </row>
    <row r="2136">
      <c r="I2136" t="str">
        <f t="array" ref="I2136">INDEX('Pre-transfer 2023 Points'!$D$16:$D$27,MATCH(1,MMULT(--('Pre-transfer 2023 Points'!$E$16:$L$27=D2136),TRANSPOSE(COLUMN('Pre-transfer 2023 Points'!$E$16:$L$27)^0)),0))</f>
        <v>#N/A</v>
      </c>
    </row>
    <row r="2137">
      <c r="I2137" t="str">
        <f t="array" ref="I2137">INDEX('Pre-transfer 2023 Points'!$D$16:$D$27,MATCH(1,MMULT(--('Pre-transfer 2023 Points'!$E$16:$L$27=D2137),TRANSPOSE(COLUMN('Pre-transfer 2023 Points'!$E$16:$L$27)^0)),0))</f>
        <v>#N/A</v>
      </c>
    </row>
    <row r="2138">
      <c r="I2138" t="str">
        <f t="array" ref="I2138">INDEX('Pre-transfer 2023 Points'!$D$16:$D$27,MATCH(1,MMULT(--('Pre-transfer 2023 Points'!$E$16:$L$27=D2138),TRANSPOSE(COLUMN('Pre-transfer 2023 Points'!$E$16:$L$27)^0)),0))</f>
        <v>#N/A</v>
      </c>
    </row>
    <row r="2139">
      <c r="I2139" t="str">
        <f t="array" ref="I2139">INDEX('Pre-transfer 2023 Points'!$D$16:$D$27,MATCH(1,MMULT(--('Pre-transfer 2023 Points'!$E$16:$L$27=D2139),TRANSPOSE(COLUMN('Pre-transfer 2023 Points'!$E$16:$L$27)^0)),0))</f>
        <v>#N/A</v>
      </c>
    </row>
    <row r="2140">
      <c r="I2140" t="str">
        <f t="array" ref="I2140">INDEX('Pre-transfer 2023 Points'!$D$16:$D$27,MATCH(1,MMULT(--('Pre-transfer 2023 Points'!$E$16:$L$27=D2140),TRANSPOSE(COLUMN('Pre-transfer 2023 Points'!$E$16:$L$27)^0)),0))</f>
        <v>#N/A</v>
      </c>
    </row>
    <row r="2141">
      <c r="I2141" t="str">
        <f t="array" ref="I2141">INDEX('Pre-transfer 2023 Points'!$D$16:$D$27,MATCH(1,MMULT(--('Pre-transfer 2023 Points'!$E$16:$L$27=D2141),TRANSPOSE(COLUMN('Pre-transfer 2023 Points'!$E$16:$L$27)^0)),0))</f>
        <v>#N/A</v>
      </c>
    </row>
    <row r="2142">
      <c r="I2142" t="str">
        <f t="array" ref="I2142">INDEX('Pre-transfer 2023 Points'!$D$16:$D$27,MATCH(1,MMULT(--('Pre-transfer 2023 Points'!$E$16:$L$27=D2142),TRANSPOSE(COLUMN('Pre-transfer 2023 Points'!$E$16:$L$27)^0)),0))</f>
        <v>#N/A</v>
      </c>
    </row>
    <row r="2143">
      <c r="I2143" t="str">
        <f t="array" ref="I2143">INDEX('Pre-transfer 2023 Points'!$D$16:$D$27,MATCH(1,MMULT(--('Pre-transfer 2023 Points'!$E$16:$L$27=D2143),TRANSPOSE(COLUMN('Pre-transfer 2023 Points'!$E$16:$L$27)^0)),0))</f>
        <v>#N/A</v>
      </c>
    </row>
    <row r="2144">
      <c r="I2144" t="str">
        <f t="array" ref="I2144">INDEX('Pre-transfer 2023 Points'!$D$16:$D$27,MATCH(1,MMULT(--('Pre-transfer 2023 Points'!$E$16:$L$27=D2144),TRANSPOSE(COLUMN('Pre-transfer 2023 Points'!$E$16:$L$27)^0)),0))</f>
        <v>#N/A</v>
      </c>
    </row>
    <row r="2145">
      <c r="I2145" t="str">
        <f t="array" ref="I2145">INDEX('Pre-transfer 2023 Points'!$D$16:$D$27,MATCH(1,MMULT(--('Pre-transfer 2023 Points'!$E$16:$L$27=D2145),TRANSPOSE(COLUMN('Pre-transfer 2023 Points'!$E$16:$L$27)^0)),0))</f>
        <v>#N/A</v>
      </c>
    </row>
    <row r="2146">
      <c r="I2146" t="str">
        <f t="array" ref="I2146">INDEX('Pre-transfer 2023 Points'!$D$16:$D$27,MATCH(1,MMULT(--('Pre-transfer 2023 Points'!$E$16:$L$27=D2146),TRANSPOSE(COLUMN('Pre-transfer 2023 Points'!$E$16:$L$27)^0)),0))</f>
        <v>#N/A</v>
      </c>
    </row>
    <row r="2147">
      <c r="I2147" t="str">
        <f t="array" ref="I2147">INDEX('Pre-transfer 2023 Points'!$D$16:$D$27,MATCH(1,MMULT(--('Pre-transfer 2023 Points'!$E$16:$L$27=D2147),TRANSPOSE(COLUMN('Pre-transfer 2023 Points'!$E$16:$L$27)^0)),0))</f>
        <v>#N/A</v>
      </c>
    </row>
    <row r="2148">
      <c r="I2148" t="str">
        <f t="array" ref="I2148">INDEX('Pre-transfer 2023 Points'!$D$16:$D$27,MATCH(1,MMULT(--('Pre-transfer 2023 Points'!$E$16:$L$27=D2148),TRANSPOSE(COLUMN('Pre-transfer 2023 Points'!$E$16:$L$27)^0)),0))</f>
        <v>#N/A</v>
      </c>
    </row>
    <row r="2149">
      <c r="I2149" t="str">
        <f t="array" ref="I2149">INDEX('Pre-transfer 2023 Points'!$D$16:$D$27,MATCH(1,MMULT(--('Pre-transfer 2023 Points'!$E$16:$L$27=D2149),TRANSPOSE(COLUMN('Pre-transfer 2023 Points'!$E$16:$L$27)^0)),0))</f>
        <v>#N/A</v>
      </c>
    </row>
    <row r="2150">
      <c r="I2150" t="str">
        <f t="array" ref="I2150">INDEX('Pre-transfer 2023 Points'!$D$16:$D$27,MATCH(1,MMULT(--('Pre-transfer 2023 Points'!$E$16:$L$27=D2150),TRANSPOSE(COLUMN('Pre-transfer 2023 Points'!$E$16:$L$27)^0)),0))</f>
        <v>#N/A</v>
      </c>
    </row>
    <row r="2151">
      <c r="I2151" t="str">
        <f t="array" ref="I2151">INDEX('Pre-transfer 2023 Points'!$D$16:$D$27,MATCH(1,MMULT(--('Pre-transfer 2023 Points'!$E$16:$L$27=D2151),TRANSPOSE(COLUMN('Pre-transfer 2023 Points'!$E$16:$L$27)^0)),0))</f>
        <v>#N/A</v>
      </c>
    </row>
    <row r="2152">
      <c r="I2152" t="str">
        <f t="array" ref="I2152">INDEX('Pre-transfer 2023 Points'!$D$16:$D$27,MATCH(1,MMULT(--('Pre-transfer 2023 Points'!$E$16:$L$27=D2152),TRANSPOSE(COLUMN('Pre-transfer 2023 Points'!$E$16:$L$27)^0)),0))</f>
        <v>#N/A</v>
      </c>
    </row>
    <row r="2153">
      <c r="I2153" t="str">
        <f t="array" ref="I2153">INDEX('Pre-transfer 2023 Points'!$D$16:$D$27,MATCH(1,MMULT(--('Pre-transfer 2023 Points'!$E$16:$L$27=D2153),TRANSPOSE(COLUMN('Pre-transfer 2023 Points'!$E$16:$L$27)^0)),0))</f>
        <v>#N/A</v>
      </c>
    </row>
    <row r="2154">
      <c r="I2154" t="str">
        <f t="array" ref="I2154">INDEX('Pre-transfer 2023 Points'!$D$16:$D$27,MATCH(1,MMULT(--('Pre-transfer 2023 Points'!$E$16:$L$27=D2154),TRANSPOSE(COLUMN('Pre-transfer 2023 Points'!$E$16:$L$27)^0)),0))</f>
        <v>#N/A</v>
      </c>
    </row>
    <row r="2155">
      <c r="I2155" t="str">
        <f t="array" ref="I2155">INDEX('Pre-transfer 2023 Points'!$D$16:$D$27,MATCH(1,MMULT(--('Pre-transfer 2023 Points'!$E$16:$L$27=D2155),TRANSPOSE(COLUMN('Pre-transfer 2023 Points'!$E$16:$L$27)^0)),0))</f>
        <v>#N/A</v>
      </c>
    </row>
    <row r="2156">
      <c r="I2156" t="str">
        <f t="array" ref="I2156">INDEX('Pre-transfer 2023 Points'!$D$16:$D$27,MATCH(1,MMULT(--('Pre-transfer 2023 Points'!$E$16:$L$27=D2156),TRANSPOSE(COLUMN('Pre-transfer 2023 Points'!$E$16:$L$27)^0)),0))</f>
        <v>#N/A</v>
      </c>
    </row>
    <row r="2157">
      <c r="I2157" t="str">
        <f t="array" ref="I2157">INDEX('Pre-transfer 2023 Points'!$D$16:$D$27,MATCH(1,MMULT(--('Pre-transfer 2023 Points'!$E$16:$L$27=D2157),TRANSPOSE(COLUMN('Pre-transfer 2023 Points'!$E$16:$L$27)^0)),0))</f>
        <v>#N/A</v>
      </c>
    </row>
    <row r="2158">
      <c r="I2158" t="str">
        <f t="array" ref="I2158">INDEX('Pre-transfer 2023 Points'!$D$16:$D$27,MATCH(1,MMULT(--('Pre-transfer 2023 Points'!$E$16:$L$27=D2158),TRANSPOSE(COLUMN('Pre-transfer 2023 Points'!$E$16:$L$27)^0)),0))</f>
        <v>#N/A</v>
      </c>
    </row>
    <row r="2159">
      <c r="I2159" t="str">
        <f t="array" ref="I2159">INDEX('Pre-transfer 2023 Points'!$D$16:$D$27,MATCH(1,MMULT(--('Pre-transfer 2023 Points'!$E$16:$L$27=D2159),TRANSPOSE(COLUMN('Pre-transfer 2023 Points'!$E$16:$L$27)^0)),0))</f>
        <v>#N/A</v>
      </c>
    </row>
    <row r="2160">
      <c r="I2160" t="str">
        <f t="array" ref="I2160">INDEX('Pre-transfer 2023 Points'!$D$16:$D$27,MATCH(1,MMULT(--('Pre-transfer 2023 Points'!$E$16:$L$27=D2160),TRANSPOSE(COLUMN('Pre-transfer 2023 Points'!$E$16:$L$27)^0)),0))</f>
        <v>#N/A</v>
      </c>
    </row>
    <row r="2161">
      <c r="I2161" t="str">
        <f t="array" ref="I2161">INDEX('Pre-transfer 2023 Points'!$D$16:$D$27,MATCH(1,MMULT(--('Pre-transfer 2023 Points'!$E$16:$L$27=D2161),TRANSPOSE(COLUMN('Pre-transfer 2023 Points'!$E$16:$L$27)^0)),0))</f>
        <v>#N/A</v>
      </c>
    </row>
    <row r="2162">
      <c r="I2162" t="str">
        <f t="array" ref="I2162">INDEX('Pre-transfer 2023 Points'!$D$16:$D$27,MATCH(1,MMULT(--('Pre-transfer 2023 Points'!$E$16:$L$27=D2162),TRANSPOSE(COLUMN('Pre-transfer 2023 Points'!$E$16:$L$27)^0)),0))</f>
        <v>#N/A</v>
      </c>
    </row>
    <row r="2163">
      <c r="I2163" t="str">
        <f t="array" ref="I2163">INDEX('Pre-transfer 2023 Points'!$D$16:$D$27,MATCH(1,MMULT(--('Pre-transfer 2023 Points'!$E$16:$L$27=D2163),TRANSPOSE(COLUMN('Pre-transfer 2023 Points'!$E$16:$L$27)^0)),0))</f>
        <v>#N/A</v>
      </c>
    </row>
    <row r="2164">
      <c r="I2164" t="str">
        <f t="array" ref="I2164">INDEX('Pre-transfer 2023 Points'!$D$16:$D$27,MATCH(1,MMULT(--('Pre-transfer 2023 Points'!$E$16:$L$27=D2164),TRANSPOSE(COLUMN('Pre-transfer 2023 Points'!$E$16:$L$27)^0)),0))</f>
        <v>#N/A</v>
      </c>
    </row>
    <row r="2165">
      <c r="I2165" t="str">
        <f t="array" ref="I2165">INDEX('Pre-transfer 2023 Points'!$D$16:$D$27,MATCH(1,MMULT(--('Pre-transfer 2023 Points'!$E$16:$L$27=D2165),TRANSPOSE(COLUMN('Pre-transfer 2023 Points'!$E$16:$L$27)^0)),0))</f>
        <v>#N/A</v>
      </c>
    </row>
    <row r="2166">
      <c r="I2166" t="str">
        <f t="array" ref="I2166">INDEX('Pre-transfer 2023 Points'!$D$16:$D$27,MATCH(1,MMULT(--('Pre-transfer 2023 Points'!$E$16:$L$27=D2166),TRANSPOSE(COLUMN('Pre-transfer 2023 Points'!$E$16:$L$27)^0)),0))</f>
        <v>#N/A</v>
      </c>
    </row>
    <row r="2167">
      <c r="I2167" t="str">
        <f t="array" ref="I2167">INDEX('Pre-transfer 2023 Points'!$D$16:$D$27,MATCH(1,MMULT(--('Pre-transfer 2023 Points'!$E$16:$L$27=D2167),TRANSPOSE(COLUMN('Pre-transfer 2023 Points'!$E$16:$L$27)^0)),0))</f>
        <v>#N/A</v>
      </c>
    </row>
    <row r="2168">
      <c r="I2168" t="str">
        <f t="array" ref="I2168">INDEX('Pre-transfer 2023 Points'!$D$16:$D$27,MATCH(1,MMULT(--('Pre-transfer 2023 Points'!$E$16:$L$27=D2168),TRANSPOSE(COLUMN('Pre-transfer 2023 Points'!$E$16:$L$27)^0)),0))</f>
        <v>#N/A</v>
      </c>
    </row>
    <row r="2169">
      <c r="I2169" t="str">
        <f t="array" ref="I2169">INDEX('Pre-transfer 2023 Points'!$D$16:$D$27,MATCH(1,MMULT(--('Pre-transfer 2023 Points'!$E$16:$L$27=D2169),TRANSPOSE(COLUMN('Pre-transfer 2023 Points'!$E$16:$L$27)^0)),0))</f>
        <v>#N/A</v>
      </c>
    </row>
    <row r="2170">
      <c r="I2170" t="str">
        <f t="array" ref="I2170">INDEX('Pre-transfer 2023 Points'!$D$16:$D$27,MATCH(1,MMULT(--('Pre-transfer 2023 Points'!$E$16:$L$27=D2170),TRANSPOSE(COLUMN('Pre-transfer 2023 Points'!$E$16:$L$27)^0)),0))</f>
        <v>#N/A</v>
      </c>
    </row>
    <row r="2171">
      <c r="I2171" t="str">
        <f t="array" ref="I2171">INDEX('Pre-transfer 2023 Points'!$D$16:$D$27,MATCH(1,MMULT(--('Pre-transfer 2023 Points'!$E$16:$L$27=D2171),TRANSPOSE(COLUMN('Pre-transfer 2023 Points'!$E$16:$L$27)^0)),0))</f>
        <v>#N/A</v>
      </c>
    </row>
    <row r="2172">
      <c r="I2172" t="str">
        <f t="array" ref="I2172">INDEX('Pre-transfer 2023 Points'!$D$16:$D$27,MATCH(1,MMULT(--('Pre-transfer 2023 Points'!$E$16:$L$27=D2172),TRANSPOSE(COLUMN('Pre-transfer 2023 Points'!$E$16:$L$27)^0)),0))</f>
        <v>#N/A</v>
      </c>
    </row>
    <row r="2173">
      <c r="I2173" t="str">
        <f t="array" ref="I2173">INDEX('Pre-transfer 2023 Points'!$D$16:$D$27,MATCH(1,MMULT(--('Pre-transfer 2023 Points'!$E$16:$L$27=D2173),TRANSPOSE(COLUMN('Pre-transfer 2023 Points'!$E$16:$L$27)^0)),0))</f>
        <v>#N/A</v>
      </c>
    </row>
    <row r="2174">
      <c r="I2174" t="str">
        <f t="array" ref="I2174">INDEX('Pre-transfer 2023 Points'!$D$16:$D$27,MATCH(1,MMULT(--('Pre-transfer 2023 Points'!$E$16:$L$27=D2174),TRANSPOSE(COLUMN('Pre-transfer 2023 Points'!$E$16:$L$27)^0)),0))</f>
        <v>#N/A</v>
      </c>
    </row>
    <row r="2175">
      <c r="I2175" t="str">
        <f t="array" ref="I2175">INDEX('Pre-transfer 2023 Points'!$D$16:$D$27,MATCH(1,MMULT(--('Pre-transfer 2023 Points'!$E$16:$L$27=D2175),TRANSPOSE(COLUMN('Pre-transfer 2023 Points'!$E$16:$L$27)^0)),0))</f>
        <v>#N/A</v>
      </c>
    </row>
    <row r="2176">
      <c r="I2176" t="str">
        <f t="array" ref="I2176">INDEX('Pre-transfer 2023 Points'!$D$16:$D$27,MATCH(1,MMULT(--('Pre-transfer 2023 Points'!$E$16:$L$27=D2176),TRANSPOSE(COLUMN('Pre-transfer 2023 Points'!$E$16:$L$27)^0)),0))</f>
        <v>#N/A</v>
      </c>
    </row>
    <row r="2177">
      <c r="I2177" t="str">
        <f t="array" ref="I2177">INDEX('Pre-transfer 2023 Points'!$D$16:$D$27,MATCH(1,MMULT(--('Pre-transfer 2023 Points'!$E$16:$L$27=D2177),TRANSPOSE(COLUMN('Pre-transfer 2023 Points'!$E$16:$L$27)^0)),0))</f>
        <v>#N/A</v>
      </c>
    </row>
    <row r="2178">
      <c r="I2178" t="str">
        <f t="array" ref="I2178">INDEX('Pre-transfer 2023 Points'!$D$16:$D$27,MATCH(1,MMULT(--('Pre-transfer 2023 Points'!$E$16:$L$27=D2178),TRANSPOSE(COLUMN('Pre-transfer 2023 Points'!$E$16:$L$27)^0)),0))</f>
        <v>#N/A</v>
      </c>
    </row>
    <row r="2179">
      <c r="I2179" t="str">
        <f t="array" ref="I2179">INDEX('Pre-transfer 2023 Points'!$D$16:$D$27,MATCH(1,MMULT(--('Pre-transfer 2023 Points'!$E$16:$L$27=D2179),TRANSPOSE(COLUMN('Pre-transfer 2023 Points'!$E$16:$L$27)^0)),0))</f>
        <v>#N/A</v>
      </c>
    </row>
    <row r="2180">
      <c r="I2180" t="str">
        <f t="array" ref="I2180">INDEX('Pre-transfer 2023 Points'!$D$16:$D$27,MATCH(1,MMULT(--('Pre-transfer 2023 Points'!$E$16:$L$27=D2180),TRANSPOSE(COLUMN('Pre-transfer 2023 Points'!$E$16:$L$27)^0)),0))</f>
        <v>#N/A</v>
      </c>
    </row>
    <row r="2181">
      <c r="I2181" t="str">
        <f t="array" ref="I2181">INDEX('Pre-transfer 2023 Points'!$D$16:$D$27,MATCH(1,MMULT(--('Pre-transfer 2023 Points'!$E$16:$L$27=D2181),TRANSPOSE(COLUMN('Pre-transfer 2023 Points'!$E$16:$L$27)^0)),0))</f>
        <v>#N/A</v>
      </c>
    </row>
    <row r="2182">
      <c r="I2182" t="str">
        <f t="array" ref="I2182">INDEX('Pre-transfer 2023 Points'!$D$16:$D$27,MATCH(1,MMULT(--('Pre-transfer 2023 Points'!$E$16:$L$27=D2182),TRANSPOSE(COLUMN('Pre-transfer 2023 Points'!$E$16:$L$27)^0)),0))</f>
        <v>#N/A</v>
      </c>
    </row>
    <row r="2183">
      <c r="I2183" t="str">
        <f t="array" ref="I2183">INDEX('Pre-transfer 2023 Points'!$D$16:$D$27,MATCH(1,MMULT(--('Pre-transfer 2023 Points'!$E$16:$L$27=D2183),TRANSPOSE(COLUMN('Pre-transfer 2023 Points'!$E$16:$L$27)^0)),0))</f>
        <v>#N/A</v>
      </c>
    </row>
    <row r="2184">
      <c r="I2184" t="str">
        <f t="array" ref="I2184">INDEX('Pre-transfer 2023 Points'!$D$16:$D$27,MATCH(1,MMULT(--('Pre-transfer 2023 Points'!$E$16:$L$27=D2184),TRANSPOSE(COLUMN('Pre-transfer 2023 Points'!$E$16:$L$27)^0)),0))</f>
        <v>#N/A</v>
      </c>
    </row>
    <row r="2185">
      <c r="I2185" t="str">
        <f t="array" ref="I2185">INDEX('Pre-transfer 2023 Points'!$D$16:$D$27,MATCH(1,MMULT(--('Pre-transfer 2023 Points'!$E$16:$L$27=D2185),TRANSPOSE(COLUMN('Pre-transfer 2023 Points'!$E$16:$L$27)^0)),0))</f>
        <v>#N/A</v>
      </c>
    </row>
    <row r="2186">
      <c r="I2186" t="str">
        <f t="array" ref="I2186">INDEX('Pre-transfer 2023 Points'!$D$16:$D$27,MATCH(1,MMULT(--('Pre-transfer 2023 Points'!$E$16:$L$27=D2186),TRANSPOSE(COLUMN('Pre-transfer 2023 Points'!$E$16:$L$27)^0)),0))</f>
        <v>#N/A</v>
      </c>
    </row>
    <row r="2187">
      <c r="I2187" t="str">
        <f t="array" ref="I2187">INDEX('Pre-transfer 2023 Points'!$D$16:$D$27,MATCH(1,MMULT(--('Pre-transfer 2023 Points'!$E$16:$L$27=D2187),TRANSPOSE(COLUMN('Pre-transfer 2023 Points'!$E$16:$L$27)^0)),0))</f>
        <v>#N/A</v>
      </c>
    </row>
    <row r="2188">
      <c r="I2188" t="str">
        <f t="array" ref="I2188">INDEX('Pre-transfer 2023 Points'!$D$16:$D$27,MATCH(1,MMULT(--('Pre-transfer 2023 Points'!$E$16:$L$27=D2188),TRANSPOSE(COLUMN('Pre-transfer 2023 Points'!$E$16:$L$27)^0)),0))</f>
        <v>#N/A</v>
      </c>
    </row>
    <row r="2189">
      <c r="I2189" t="str">
        <f t="array" ref="I2189">INDEX('Pre-transfer 2023 Points'!$D$16:$D$27,MATCH(1,MMULT(--('Pre-transfer 2023 Points'!$E$16:$L$27=D2189),TRANSPOSE(COLUMN('Pre-transfer 2023 Points'!$E$16:$L$27)^0)),0))</f>
        <v>#N/A</v>
      </c>
    </row>
    <row r="2190">
      <c r="I2190" t="str">
        <f t="array" ref="I2190">INDEX('Pre-transfer 2023 Points'!$D$16:$D$27,MATCH(1,MMULT(--('Pre-transfer 2023 Points'!$E$16:$L$27=D2190),TRANSPOSE(COLUMN('Pre-transfer 2023 Points'!$E$16:$L$27)^0)),0))</f>
        <v>#N/A</v>
      </c>
    </row>
    <row r="2191">
      <c r="I2191" t="str">
        <f t="array" ref="I2191">INDEX('Pre-transfer 2023 Points'!$D$16:$D$27,MATCH(1,MMULT(--('Pre-transfer 2023 Points'!$E$16:$L$27=D2191),TRANSPOSE(COLUMN('Pre-transfer 2023 Points'!$E$16:$L$27)^0)),0))</f>
        <v>#N/A</v>
      </c>
    </row>
    <row r="2192">
      <c r="I2192" t="str">
        <f t="array" ref="I2192">INDEX('Pre-transfer 2023 Points'!$D$16:$D$27,MATCH(1,MMULT(--('Pre-transfer 2023 Points'!$E$16:$L$27=D2192),TRANSPOSE(COLUMN('Pre-transfer 2023 Points'!$E$16:$L$27)^0)),0))</f>
        <v>#N/A</v>
      </c>
    </row>
    <row r="2193">
      <c r="I2193" t="str">
        <f t="array" ref="I2193">INDEX('Pre-transfer 2023 Points'!$D$16:$D$27,MATCH(1,MMULT(--('Pre-transfer 2023 Points'!$E$16:$L$27=D2193),TRANSPOSE(COLUMN('Pre-transfer 2023 Points'!$E$16:$L$27)^0)),0))</f>
        <v>#N/A</v>
      </c>
    </row>
    <row r="2194">
      <c r="I2194" t="str">
        <f t="array" ref="I2194">INDEX('Pre-transfer 2023 Points'!$D$16:$D$27,MATCH(1,MMULT(--('Pre-transfer 2023 Points'!$E$16:$L$27=D2194),TRANSPOSE(COLUMN('Pre-transfer 2023 Points'!$E$16:$L$27)^0)),0))</f>
        <v>#N/A</v>
      </c>
    </row>
    <row r="2195">
      <c r="I2195" t="str">
        <f t="array" ref="I2195">INDEX('Pre-transfer 2023 Points'!$D$16:$D$27,MATCH(1,MMULT(--('Pre-transfer 2023 Points'!$E$16:$L$27=D2195),TRANSPOSE(COLUMN('Pre-transfer 2023 Points'!$E$16:$L$27)^0)),0))</f>
        <v>#N/A</v>
      </c>
    </row>
    <row r="2196">
      <c r="I2196" t="str">
        <f t="array" ref="I2196">INDEX('Pre-transfer 2023 Points'!$D$16:$D$27,MATCH(1,MMULT(--('Pre-transfer 2023 Points'!$E$16:$L$27=D2196),TRANSPOSE(COLUMN('Pre-transfer 2023 Points'!$E$16:$L$27)^0)),0))</f>
        <v>#N/A</v>
      </c>
    </row>
    <row r="2197">
      <c r="I2197" t="str">
        <f t="array" ref="I2197">INDEX('Pre-transfer 2023 Points'!$D$16:$D$27,MATCH(1,MMULT(--('Pre-transfer 2023 Points'!$E$16:$L$27=D2197),TRANSPOSE(COLUMN('Pre-transfer 2023 Points'!$E$16:$L$27)^0)),0))</f>
        <v>#N/A</v>
      </c>
    </row>
    <row r="2198">
      <c r="I2198" t="str">
        <f t="array" ref="I2198">INDEX('Pre-transfer 2023 Points'!$D$16:$D$27,MATCH(1,MMULT(--('Pre-transfer 2023 Points'!$E$16:$L$27=D2198),TRANSPOSE(COLUMN('Pre-transfer 2023 Points'!$E$16:$L$27)^0)),0))</f>
        <v>#N/A</v>
      </c>
    </row>
    <row r="2199">
      <c r="I2199" t="str">
        <f t="array" ref="I2199">INDEX('Pre-transfer 2023 Points'!$D$16:$D$27,MATCH(1,MMULT(--('Pre-transfer 2023 Points'!$E$16:$L$27=D2199),TRANSPOSE(COLUMN('Pre-transfer 2023 Points'!$E$16:$L$27)^0)),0))</f>
        <v>#N/A</v>
      </c>
    </row>
    <row r="2200">
      <c r="I2200" t="str">
        <f t="array" ref="I2200">INDEX('Pre-transfer 2023 Points'!$D$16:$D$27,MATCH(1,MMULT(--('Pre-transfer 2023 Points'!$E$16:$L$27=D2200),TRANSPOSE(COLUMN('Pre-transfer 2023 Points'!$E$16:$L$27)^0)),0))</f>
        <v>#N/A</v>
      </c>
    </row>
    <row r="2201">
      <c r="I2201" t="str">
        <f t="array" ref="I2201">INDEX('Pre-transfer 2023 Points'!$D$16:$D$27,MATCH(1,MMULT(--('Pre-transfer 2023 Points'!$E$16:$L$27=D2201),TRANSPOSE(COLUMN('Pre-transfer 2023 Points'!$E$16:$L$27)^0)),0))</f>
        <v>#N/A</v>
      </c>
    </row>
    <row r="2202">
      <c r="I2202" t="str">
        <f t="array" ref="I2202">INDEX('Pre-transfer 2023 Points'!$D$16:$D$27,MATCH(1,MMULT(--('Pre-transfer 2023 Points'!$E$16:$L$27=D2202),TRANSPOSE(COLUMN('Pre-transfer 2023 Points'!$E$16:$L$27)^0)),0))</f>
        <v>#N/A</v>
      </c>
    </row>
    <row r="2203">
      <c r="I2203" t="str">
        <f t="array" ref="I2203">INDEX('Pre-transfer 2023 Points'!$D$16:$D$27,MATCH(1,MMULT(--('Pre-transfer 2023 Points'!$E$16:$L$27=D2203),TRANSPOSE(COLUMN('Pre-transfer 2023 Points'!$E$16:$L$27)^0)),0))</f>
        <v>#N/A</v>
      </c>
    </row>
    <row r="2204">
      <c r="I2204" t="str">
        <f t="array" ref="I2204">INDEX('Pre-transfer 2023 Points'!$D$16:$D$27,MATCH(1,MMULT(--('Pre-transfer 2023 Points'!$E$16:$L$27=D2204),TRANSPOSE(COLUMN('Pre-transfer 2023 Points'!$E$16:$L$27)^0)),0))</f>
        <v>#N/A</v>
      </c>
    </row>
    <row r="2205">
      <c r="I2205" t="str">
        <f t="array" ref="I2205">INDEX('Pre-transfer 2023 Points'!$D$16:$D$27,MATCH(1,MMULT(--('Pre-transfer 2023 Points'!$E$16:$L$27=D2205),TRANSPOSE(COLUMN('Pre-transfer 2023 Points'!$E$16:$L$27)^0)),0))</f>
        <v>#N/A</v>
      </c>
    </row>
    <row r="2206">
      <c r="I2206" t="str">
        <f t="array" ref="I2206">INDEX('Pre-transfer 2023 Points'!$D$16:$D$27,MATCH(1,MMULT(--('Pre-transfer 2023 Points'!$E$16:$L$27=D2206),TRANSPOSE(COLUMN('Pre-transfer 2023 Points'!$E$16:$L$27)^0)),0))</f>
        <v>#N/A</v>
      </c>
    </row>
    <row r="2207">
      <c r="I2207" t="str">
        <f t="array" ref="I2207">INDEX('Pre-transfer 2023 Points'!$D$16:$D$27,MATCH(1,MMULT(--('Pre-transfer 2023 Points'!$E$16:$L$27=D2207),TRANSPOSE(COLUMN('Pre-transfer 2023 Points'!$E$16:$L$27)^0)),0))</f>
        <v>#N/A</v>
      </c>
    </row>
    <row r="2208">
      <c r="I2208" t="str">
        <f t="array" ref="I2208">INDEX('Pre-transfer 2023 Points'!$D$16:$D$27,MATCH(1,MMULT(--('Pre-transfer 2023 Points'!$E$16:$L$27=D2208),TRANSPOSE(COLUMN('Pre-transfer 2023 Points'!$E$16:$L$27)^0)),0))</f>
        <v>#N/A</v>
      </c>
    </row>
    <row r="2209">
      <c r="I2209" t="str">
        <f t="array" ref="I2209">INDEX('Pre-transfer 2023 Points'!$D$16:$D$27,MATCH(1,MMULT(--('Pre-transfer 2023 Points'!$E$16:$L$27=D2209),TRANSPOSE(COLUMN('Pre-transfer 2023 Points'!$E$16:$L$27)^0)),0))</f>
        <v>#N/A</v>
      </c>
    </row>
    <row r="2210">
      <c r="I2210" t="str">
        <f t="array" ref="I2210">INDEX('Pre-transfer 2023 Points'!$D$16:$D$27,MATCH(1,MMULT(--('Pre-transfer 2023 Points'!$E$16:$L$27=D2210),TRANSPOSE(COLUMN('Pre-transfer 2023 Points'!$E$16:$L$27)^0)),0))</f>
        <v>#N/A</v>
      </c>
    </row>
    <row r="2211">
      <c r="I2211" t="str">
        <f t="array" ref="I2211">INDEX('Pre-transfer 2023 Points'!$D$16:$D$27,MATCH(1,MMULT(--('Pre-transfer 2023 Points'!$E$16:$L$27=D2211),TRANSPOSE(COLUMN('Pre-transfer 2023 Points'!$E$16:$L$27)^0)),0))</f>
        <v>#N/A</v>
      </c>
    </row>
    <row r="2212">
      <c r="I2212" t="str">
        <f t="array" ref="I2212">INDEX('Pre-transfer 2023 Points'!$D$16:$D$27,MATCH(1,MMULT(--('Pre-transfer 2023 Points'!$E$16:$L$27=D2212),TRANSPOSE(COLUMN('Pre-transfer 2023 Points'!$E$16:$L$27)^0)),0))</f>
        <v>#N/A</v>
      </c>
    </row>
    <row r="2213">
      <c r="I2213" t="str">
        <f t="array" ref="I2213">INDEX('Pre-transfer 2023 Points'!$D$16:$D$27,MATCH(1,MMULT(--('Pre-transfer 2023 Points'!$E$16:$L$27=D2213),TRANSPOSE(COLUMN('Pre-transfer 2023 Points'!$E$16:$L$27)^0)),0))</f>
        <v>#N/A</v>
      </c>
    </row>
    <row r="2214">
      <c r="I2214" t="str">
        <f t="array" ref="I2214">INDEX('Pre-transfer 2023 Points'!$D$16:$D$27,MATCH(1,MMULT(--('Pre-transfer 2023 Points'!$E$16:$L$27=D2214),TRANSPOSE(COLUMN('Pre-transfer 2023 Points'!$E$16:$L$27)^0)),0))</f>
        <v>#N/A</v>
      </c>
    </row>
    <row r="2215">
      <c r="I2215" t="str">
        <f t="array" ref="I2215">INDEX('Pre-transfer 2023 Points'!$D$16:$D$27,MATCH(1,MMULT(--('Pre-transfer 2023 Points'!$E$16:$L$27=D2215),TRANSPOSE(COLUMN('Pre-transfer 2023 Points'!$E$16:$L$27)^0)),0))</f>
        <v>#N/A</v>
      </c>
    </row>
    <row r="2216">
      <c r="I2216" t="str">
        <f t="array" ref="I2216">INDEX('Pre-transfer 2023 Points'!$D$16:$D$27,MATCH(1,MMULT(--('Pre-transfer 2023 Points'!$E$16:$L$27=D2216),TRANSPOSE(COLUMN('Pre-transfer 2023 Points'!$E$16:$L$27)^0)),0))</f>
        <v>#N/A</v>
      </c>
    </row>
    <row r="2217">
      <c r="I2217" t="str">
        <f t="array" ref="I2217">INDEX('Pre-transfer 2023 Points'!$D$16:$D$27,MATCH(1,MMULT(--('Pre-transfer 2023 Points'!$E$16:$L$27=D2217),TRANSPOSE(COLUMN('Pre-transfer 2023 Points'!$E$16:$L$27)^0)),0))</f>
        <v>#N/A</v>
      </c>
    </row>
    <row r="2218">
      <c r="I2218" t="str">
        <f t="array" ref="I2218">INDEX('Pre-transfer 2023 Points'!$D$16:$D$27,MATCH(1,MMULT(--('Pre-transfer 2023 Points'!$E$16:$L$27=D2218),TRANSPOSE(COLUMN('Pre-transfer 2023 Points'!$E$16:$L$27)^0)),0))</f>
        <v>#N/A</v>
      </c>
    </row>
    <row r="2219">
      <c r="I2219" t="str">
        <f t="array" ref="I2219">INDEX('Pre-transfer 2023 Points'!$D$16:$D$27,MATCH(1,MMULT(--('Pre-transfer 2023 Points'!$E$16:$L$27=D2219),TRANSPOSE(COLUMN('Pre-transfer 2023 Points'!$E$16:$L$27)^0)),0))</f>
        <v>#N/A</v>
      </c>
    </row>
    <row r="2220">
      <c r="I2220" t="str">
        <f t="array" ref="I2220">INDEX('Pre-transfer 2023 Points'!$D$16:$D$27,MATCH(1,MMULT(--('Pre-transfer 2023 Points'!$E$16:$L$27=D2220),TRANSPOSE(COLUMN('Pre-transfer 2023 Points'!$E$16:$L$27)^0)),0))</f>
        <v>#N/A</v>
      </c>
    </row>
    <row r="2221">
      <c r="I2221" t="str">
        <f t="array" ref="I2221">INDEX('Pre-transfer 2023 Points'!$D$16:$D$27,MATCH(1,MMULT(--('Pre-transfer 2023 Points'!$E$16:$L$27=D2221),TRANSPOSE(COLUMN('Pre-transfer 2023 Points'!$E$16:$L$27)^0)),0))</f>
        <v>#N/A</v>
      </c>
    </row>
    <row r="2222">
      <c r="I2222" t="str">
        <f t="array" ref="I2222">INDEX('Pre-transfer 2023 Points'!$D$16:$D$27,MATCH(1,MMULT(--('Pre-transfer 2023 Points'!$E$16:$L$27=D2222),TRANSPOSE(COLUMN('Pre-transfer 2023 Points'!$E$16:$L$27)^0)),0))</f>
        <v>#N/A</v>
      </c>
    </row>
    <row r="2223">
      <c r="I2223" t="str">
        <f t="array" ref="I2223">INDEX('Pre-transfer 2023 Points'!$D$16:$D$27,MATCH(1,MMULT(--('Pre-transfer 2023 Points'!$E$16:$L$27=D2223),TRANSPOSE(COLUMN('Pre-transfer 2023 Points'!$E$16:$L$27)^0)),0))</f>
        <v>#N/A</v>
      </c>
    </row>
    <row r="2224">
      <c r="I2224" t="str">
        <f t="array" ref="I2224">INDEX('Pre-transfer 2023 Points'!$D$16:$D$27,MATCH(1,MMULT(--('Pre-transfer 2023 Points'!$E$16:$L$27=D2224),TRANSPOSE(COLUMN('Pre-transfer 2023 Points'!$E$16:$L$27)^0)),0))</f>
        <v>#N/A</v>
      </c>
    </row>
    <row r="2225">
      <c r="I2225" t="str">
        <f t="array" ref="I2225">INDEX('Pre-transfer 2023 Points'!$D$16:$D$27,MATCH(1,MMULT(--('Pre-transfer 2023 Points'!$E$16:$L$27=D2225),TRANSPOSE(COLUMN('Pre-transfer 2023 Points'!$E$16:$L$27)^0)),0))</f>
        <v>#N/A</v>
      </c>
    </row>
    <row r="2226">
      <c r="I2226" t="str">
        <f t="array" ref="I2226">INDEX('Pre-transfer 2023 Points'!$D$16:$D$27,MATCH(1,MMULT(--('Pre-transfer 2023 Points'!$E$16:$L$27=D2226),TRANSPOSE(COLUMN('Pre-transfer 2023 Points'!$E$16:$L$27)^0)),0))</f>
        <v>#N/A</v>
      </c>
    </row>
    <row r="2227">
      <c r="I2227" t="str">
        <f t="array" ref="I2227">INDEX('Pre-transfer 2023 Points'!$D$16:$D$27,MATCH(1,MMULT(--('Pre-transfer 2023 Points'!$E$16:$L$27=D2227),TRANSPOSE(COLUMN('Pre-transfer 2023 Points'!$E$16:$L$27)^0)),0))</f>
        <v>#N/A</v>
      </c>
    </row>
    <row r="2228">
      <c r="I2228" t="str">
        <f t="array" ref="I2228">INDEX('Pre-transfer 2023 Points'!$D$16:$D$27,MATCH(1,MMULT(--('Pre-transfer 2023 Points'!$E$16:$L$27=D2228),TRANSPOSE(COLUMN('Pre-transfer 2023 Points'!$E$16:$L$27)^0)),0))</f>
        <v>#N/A</v>
      </c>
    </row>
    <row r="2229">
      <c r="I2229" t="str">
        <f t="array" ref="I2229">INDEX('Pre-transfer 2023 Points'!$D$16:$D$27,MATCH(1,MMULT(--('Pre-transfer 2023 Points'!$E$16:$L$27=D2229),TRANSPOSE(COLUMN('Pre-transfer 2023 Points'!$E$16:$L$27)^0)),0))</f>
        <v>#N/A</v>
      </c>
    </row>
    <row r="2230">
      <c r="I2230" t="str">
        <f t="array" ref="I2230">INDEX('Pre-transfer 2023 Points'!$D$16:$D$27,MATCH(1,MMULT(--('Pre-transfer 2023 Points'!$E$16:$L$27=D2230),TRANSPOSE(COLUMN('Pre-transfer 2023 Points'!$E$16:$L$27)^0)),0))</f>
        <v>#N/A</v>
      </c>
    </row>
    <row r="2231">
      <c r="I2231" t="str">
        <f t="array" ref="I2231">INDEX('Pre-transfer 2023 Points'!$D$16:$D$27,MATCH(1,MMULT(--('Pre-transfer 2023 Points'!$E$16:$L$27=D2231),TRANSPOSE(COLUMN('Pre-transfer 2023 Points'!$E$16:$L$27)^0)),0))</f>
        <v>#N/A</v>
      </c>
    </row>
    <row r="2232">
      <c r="I2232" t="str">
        <f t="array" ref="I2232">INDEX('Pre-transfer 2023 Points'!$D$16:$D$27,MATCH(1,MMULT(--('Pre-transfer 2023 Points'!$E$16:$L$27=D2232),TRANSPOSE(COLUMN('Pre-transfer 2023 Points'!$E$16:$L$27)^0)),0))</f>
        <v>#N/A</v>
      </c>
    </row>
    <row r="2233">
      <c r="I2233" t="str">
        <f t="array" ref="I2233">INDEX('Pre-transfer 2023 Points'!$D$16:$D$27,MATCH(1,MMULT(--('Pre-transfer 2023 Points'!$E$16:$L$27=D2233),TRANSPOSE(COLUMN('Pre-transfer 2023 Points'!$E$16:$L$27)^0)),0))</f>
        <v>#N/A</v>
      </c>
    </row>
    <row r="2234">
      <c r="I2234" t="str">
        <f t="array" ref="I2234">INDEX('Pre-transfer 2023 Points'!$D$16:$D$27,MATCH(1,MMULT(--('Pre-transfer 2023 Points'!$E$16:$L$27=D2234),TRANSPOSE(COLUMN('Pre-transfer 2023 Points'!$E$16:$L$27)^0)),0))</f>
        <v>#N/A</v>
      </c>
    </row>
    <row r="2235">
      <c r="I2235" t="str">
        <f t="array" ref="I2235">INDEX('Pre-transfer 2023 Points'!$D$16:$D$27,MATCH(1,MMULT(--('Pre-transfer 2023 Points'!$E$16:$L$27=D2235),TRANSPOSE(COLUMN('Pre-transfer 2023 Points'!$E$16:$L$27)^0)),0))</f>
        <v>#N/A</v>
      </c>
    </row>
    <row r="2236">
      <c r="I2236" t="str">
        <f t="array" ref="I2236">INDEX('Pre-transfer 2023 Points'!$D$16:$D$27,MATCH(1,MMULT(--('Pre-transfer 2023 Points'!$E$16:$L$27=D2236),TRANSPOSE(COLUMN('Pre-transfer 2023 Points'!$E$16:$L$27)^0)),0))</f>
        <v>#N/A</v>
      </c>
    </row>
    <row r="2237">
      <c r="I2237" t="str">
        <f t="array" ref="I2237">INDEX('Pre-transfer 2023 Points'!$D$16:$D$27,MATCH(1,MMULT(--('Pre-transfer 2023 Points'!$E$16:$L$27=D2237),TRANSPOSE(COLUMN('Pre-transfer 2023 Points'!$E$16:$L$27)^0)),0))</f>
        <v>#N/A</v>
      </c>
    </row>
    <row r="2238">
      <c r="I2238" t="str">
        <f t="array" ref="I2238">INDEX('Pre-transfer 2023 Points'!$D$16:$D$27,MATCH(1,MMULT(--('Pre-transfer 2023 Points'!$E$16:$L$27=D2238),TRANSPOSE(COLUMN('Pre-transfer 2023 Points'!$E$16:$L$27)^0)),0))</f>
        <v>#N/A</v>
      </c>
    </row>
    <row r="2239">
      <c r="I2239" t="str">
        <f t="array" ref="I2239">INDEX('Pre-transfer 2023 Points'!$D$16:$D$27,MATCH(1,MMULT(--('Pre-transfer 2023 Points'!$E$16:$L$27=D2239),TRANSPOSE(COLUMN('Pre-transfer 2023 Points'!$E$16:$L$27)^0)),0))</f>
        <v>#N/A</v>
      </c>
    </row>
    <row r="2240">
      <c r="I2240" t="str">
        <f t="array" ref="I2240">INDEX('Pre-transfer 2023 Points'!$D$16:$D$27,MATCH(1,MMULT(--('Pre-transfer 2023 Points'!$E$16:$L$27=D2240),TRANSPOSE(COLUMN('Pre-transfer 2023 Points'!$E$16:$L$27)^0)),0))</f>
        <v>#N/A</v>
      </c>
    </row>
    <row r="2241">
      <c r="I2241" t="str">
        <f t="array" ref="I2241">INDEX('Pre-transfer 2023 Points'!$D$16:$D$27,MATCH(1,MMULT(--('Pre-transfer 2023 Points'!$E$16:$L$27=D2241),TRANSPOSE(COLUMN('Pre-transfer 2023 Points'!$E$16:$L$27)^0)),0))</f>
        <v>#N/A</v>
      </c>
    </row>
    <row r="2242">
      <c r="I2242" t="str">
        <f t="array" ref="I2242">INDEX('Pre-transfer 2023 Points'!$D$16:$D$27,MATCH(1,MMULT(--('Pre-transfer 2023 Points'!$E$16:$L$27=D2242),TRANSPOSE(COLUMN('Pre-transfer 2023 Points'!$E$16:$L$27)^0)),0))</f>
        <v>#N/A</v>
      </c>
    </row>
    <row r="2243">
      <c r="I2243" t="str">
        <f t="array" ref="I2243">INDEX('Pre-transfer 2023 Points'!$D$16:$D$27,MATCH(1,MMULT(--('Pre-transfer 2023 Points'!$E$16:$L$27=D2243),TRANSPOSE(COLUMN('Pre-transfer 2023 Points'!$E$16:$L$27)^0)),0))</f>
        <v>#N/A</v>
      </c>
    </row>
    <row r="2244">
      <c r="I2244" t="str">
        <f t="array" ref="I2244">INDEX('Pre-transfer 2023 Points'!$D$16:$D$27,MATCH(1,MMULT(--('Pre-transfer 2023 Points'!$E$16:$L$27=D2244),TRANSPOSE(COLUMN('Pre-transfer 2023 Points'!$E$16:$L$27)^0)),0))</f>
        <v>#N/A</v>
      </c>
    </row>
    <row r="2245">
      <c r="I2245" t="str">
        <f t="array" ref="I2245">INDEX('Pre-transfer 2023 Points'!$D$16:$D$27,MATCH(1,MMULT(--('Pre-transfer 2023 Points'!$E$16:$L$27=D2245),TRANSPOSE(COLUMN('Pre-transfer 2023 Points'!$E$16:$L$27)^0)),0))</f>
        <v>#N/A</v>
      </c>
    </row>
    <row r="2246">
      <c r="I2246" t="str">
        <f t="array" ref="I2246">INDEX('Pre-transfer 2023 Points'!$D$16:$D$27,MATCH(1,MMULT(--('Pre-transfer 2023 Points'!$E$16:$L$27=D2246),TRANSPOSE(COLUMN('Pre-transfer 2023 Points'!$E$16:$L$27)^0)),0))</f>
        <v>#N/A</v>
      </c>
    </row>
    <row r="2247">
      <c r="I2247" t="str">
        <f t="array" ref="I2247">INDEX('Pre-transfer 2023 Points'!$D$16:$D$27,MATCH(1,MMULT(--('Pre-transfer 2023 Points'!$E$16:$L$27=D2247),TRANSPOSE(COLUMN('Pre-transfer 2023 Points'!$E$16:$L$27)^0)),0))</f>
        <v>#N/A</v>
      </c>
    </row>
    <row r="2248">
      <c r="I2248" t="str">
        <f t="array" ref="I2248">INDEX('Pre-transfer 2023 Points'!$D$16:$D$27,MATCH(1,MMULT(--('Pre-transfer 2023 Points'!$E$16:$L$27=D2248),TRANSPOSE(COLUMN('Pre-transfer 2023 Points'!$E$16:$L$27)^0)),0))</f>
        <v>#N/A</v>
      </c>
    </row>
    <row r="2249">
      <c r="I2249" t="str">
        <f t="array" ref="I2249">INDEX('Pre-transfer 2023 Points'!$D$16:$D$27,MATCH(1,MMULT(--('Pre-transfer 2023 Points'!$E$16:$L$27=D2249),TRANSPOSE(COLUMN('Pre-transfer 2023 Points'!$E$16:$L$27)^0)),0))</f>
        <v>#N/A</v>
      </c>
    </row>
    <row r="2250">
      <c r="I2250" t="str">
        <f t="array" ref="I2250">INDEX('Pre-transfer 2023 Points'!$D$16:$D$27,MATCH(1,MMULT(--('Pre-transfer 2023 Points'!$E$16:$L$27=D2250),TRANSPOSE(COLUMN('Pre-transfer 2023 Points'!$E$16:$L$27)^0)),0))</f>
        <v>#N/A</v>
      </c>
    </row>
    <row r="2251">
      <c r="I2251" t="str">
        <f t="array" ref="I2251">INDEX('Pre-transfer 2023 Points'!$D$16:$D$27,MATCH(1,MMULT(--('Pre-transfer 2023 Points'!$E$16:$L$27=D2251),TRANSPOSE(COLUMN('Pre-transfer 2023 Points'!$E$16:$L$27)^0)),0))</f>
        <v>#N/A</v>
      </c>
    </row>
    <row r="2252">
      <c r="I2252" t="str">
        <f t="array" ref="I2252">INDEX('Pre-transfer 2023 Points'!$D$16:$D$27,MATCH(1,MMULT(--('Pre-transfer 2023 Points'!$E$16:$L$27=D2252),TRANSPOSE(COLUMN('Pre-transfer 2023 Points'!$E$16:$L$27)^0)),0))</f>
        <v>#N/A</v>
      </c>
    </row>
    <row r="2253">
      <c r="I2253" t="str">
        <f t="array" ref="I2253">INDEX('Pre-transfer 2023 Points'!$D$16:$D$27,MATCH(1,MMULT(--('Pre-transfer 2023 Points'!$E$16:$L$27=D2253),TRANSPOSE(COLUMN('Pre-transfer 2023 Points'!$E$16:$L$27)^0)),0))</f>
        <v>#N/A</v>
      </c>
    </row>
    <row r="2254">
      <c r="I2254" t="str">
        <f t="array" ref="I2254">INDEX('Pre-transfer 2023 Points'!$D$16:$D$27,MATCH(1,MMULT(--('Pre-transfer 2023 Points'!$E$16:$L$27=D2254),TRANSPOSE(COLUMN('Pre-transfer 2023 Points'!$E$16:$L$27)^0)),0))</f>
        <v>#N/A</v>
      </c>
    </row>
    <row r="2255">
      <c r="I2255" t="str">
        <f t="array" ref="I2255">INDEX('Pre-transfer 2023 Points'!$D$16:$D$27,MATCH(1,MMULT(--('Pre-transfer 2023 Points'!$E$16:$L$27=D2255),TRANSPOSE(COLUMN('Pre-transfer 2023 Points'!$E$16:$L$27)^0)),0))</f>
        <v>#N/A</v>
      </c>
    </row>
    <row r="2256">
      <c r="I2256" t="str">
        <f t="array" ref="I2256">INDEX('Pre-transfer 2023 Points'!$D$16:$D$27,MATCH(1,MMULT(--('Pre-transfer 2023 Points'!$E$16:$L$27=D2256),TRANSPOSE(COLUMN('Pre-transfer 2023 Points'!$E$16:$L$27)^0)),0))</f>
        <v>#N/A</v>
      </c>
    </row>
    <row r="2257">
      <c r="I2257" t="str">
        <f t="array" ref="I2257">INDEX('Pre-transfer 2023 Points'!$D$16:$D$27,MATCH(1,MMULT(--('Pre-transfer 2023 Points'!$E$16:$L$27=D2257),TRANSPOSE(COLUMN('Pre-transfer 2023 Points'!$E$16:$L$27)^0)),0))</f>
        <v>#N/A</v>
      </c>
    </row>
    <row r="2258">
      <c r="I2258" t="str">
        <f t="array" ref="I2258">INDEX('Pre-transfer 2023 Points'!$D$16:$D$27,MATCH(1,MMULT(--('Pre-transfer 2023 Points'!$E$16:$L$27=D2258),TRANSPOSE(COLUMN('Pre-transfer 2023 Points'!$E$16:$L$27)^0)),0))</f>
        <v>#N/A</v>
      </c>
    </row>
    <row r="2259">
      <c r="I2259" t="str">
        <f t="array" ref="I2259">INDEX('Pre-transfer 2023 Points'!$D$16:$D$27,MATCH(1,MMULT(--('Pre-transfer 2023 Points'!$E$16:$L$27=D2259),TRANSPOSE(COLUMN('Pre-transfer 2023 Points'!$E$16:$L$27)^0)),0))</f>
        <v>#N/A</v>
      </c>
    </row>
    <row r="2260">
      <c r="I2260" t="str">
        <f t="array" ref="I2260">INDEX('Pre-transfer 2023 Points'!$D$16:$D$27,MATCH(1,MMULT(--('Pre-transfer 2023 Points'!$E$16:$L$27=D2260),TRANSPOSE(COLUMN('Pre-transfer 2023 Points'!$E$16:$L$27)^0)),0))</f>
        <v>#N/A</v>
      </c>
    </row>
    <row r="2261">
      <c r="I2261" t="str">
        <f t="array" ref="I2261">INDEX('Pre-transfer 2023 Points'!$D$16:$D$27,MATCH(1,MMULT(--('Pre-transfer 2023 Points'!$E$16:$L$27=D2261),TRANSPOSE(COLUMN('Pre-transfer 2023 Points'!$E$16:$L$27)^0)),0))</f>
        <v>#N/A</v>
      </c>
    </row>
    <row r="2262">
      <c r="I2262" t="str">
        <f t="array" ref="I2262">INDEX('Pre-transfer 2023 Points'!$D$16:$D$27,MATCH(1,MMULT(--('Pre-transfer 2023 Points'!$E$16:$L$27=D2262),TRANSPOSE(COLUMN('Pre-transfer 2023 Points'!$E$16:$L$27)^0)),0))</f>
        <v>#N/A</v>
      </c>
    </row>
    <row r="2263">
      <c r="I2263" t="str">
        <f t="array" ref="I2263">INDEX('Pre-transfer 2023 Points'!$D$16:$D$27,MATCH(1,MMULT(--('Pre-transfer 2023 Points'!$E$16:$L$27=D2263),TRANSPOSE(COLUMN('Pre-transfer 2023 Points'!$E$16:$L$27)^0)),0))</f>
        <v>#N/A</v>
      </c>
    </row>
    <row r="2264">
      <c r="I2264" t="str">
        <f t="array" ref="I2264">INDEX('Pre-transfer 2023 Points'!$D$16:$D$27,MATCH(1,MMULT(--('Pre-transfer 2023 Points'!$E$16:$L$27=D2264),TRANSPOSE(COLUMN('Pre-transfer 2023 Points'!$E$16:$L$27)^0)),0))</f>
        <v>#N/A</v>
      </c>
    </row>
    <row r="2265">
      <c r="I2265" t="str">
        <f t="array" ref="I2265">INDEX('Pre-transfer 2023 Points'!$D$16:$D$27,MATCH(1,MMULT(--('Pre-transfer 2023 Points'!$E$16:$L$27=D2265),TRANSPOSE(COLUMN('Pre-transfer 2023 Points'!$E$16:$L$27)^0)),0))</f>
        <v>#N/A</v>
      </c>
    </row>
    <row r="2266">
      <c r="I2266" t="str">
        <f t="array" ref="I2266">INDEX('Pre-transfer 2023 Points'!$D$16:$D$27,MATCH(1,MMULT(--('Pre-transfer 2023 Points'!$E$16:$L$27=D2266),TRANSPOSE(COLUMN('Pre-transfer 2023 Points'!$E$16:$L$27)^0)),0))</f>
        <v>#N/A</v>
      </c>
    </row>
    <row r="2267">
      <c r="I2267" t="str">
        <f t="array" ref="I2267">INDEX('Pre-transfer 2023 Points'!$D$16:$D$27,MATCH(1,MMULT(--('Pre-transfer 2023 Points'!$E$16:$L$27=D2267),TRANSPOSE(COLUMN('Pre-transfer 2023 Points'!$E$16:$L$27)^0)),0))</f>
        <v>#N/A</v>
      </c>
    </row>
    <row r="2268">
      <c r="I2268" t="str">
        <f t="array" ref="I2268">INDEX('Pre-transfer 2023 Points'!$D$16:$D$27,MATCH(1,MMULT(--('Pre-transfer 2023 Points'!$E$16:$L$27=D2268),TRANSPOSE(COLUMN('Pre-transfer 2023 Points'!$E$16:$L$27)^0)),0))</f>
        <v>#N/A</v>
      </c>
    </row>
    <row r="2269">
      <c r="I2269" t="str">
        <f t="array" ref="I2269">INDEX('Pre-transfer 2023 Points'!$D$16:$D$27,MATCH(1,MMULT(--('Pre-transfer 2023 Points'!$E$16:$L$27=D2269),TRANSPOSE(COLUMN('Pre-transfer 2023 Points'!$E$16:$L$27)^0)),0))</f>
        <v>#N/A</v>
      </c>
    </row>
    <row r="2270">
      <c r="I2270" t="str">
        <f t="array" ref="I2270">INDEX('Pre-transfer 2023 Points'!$D$16:$D$27,MATCH(1,MMULT(--('Pre-transfer 2023 Points'!$E$16:$L$27=D2270),TRANSPOSE(COLUMN('Pre-transfer 2023 Points'!$E$16:$L$27)^0)),0))</f>
        <v>#N/A</v>
      </c>
    </row>
    <row r="2271">
      <c r="I2271" t="str">
        <f t="array" ref="I2271">INDEX('Pre-transfer 2023 Points'!$D$16:$D$27,MATCH(1,MMULT(--('Pre-transfer 2023 Points'!$E$16:$L$27=D2271),TRANSPOSE(COLUMN('Pre-transfer 2023 Points'!$E$16:$L$27)^0)),0))</f>
        <v>#N/A</v>
      </c>
    </row>
    <row r="2272">
      <c r="I2272" t="str">
        <f t="array" ref="I2272">INDEX('Pre-transfer 2023 Points'!$D$16:$D$27,MATCH(1,MMULT(--('Pre-transfer 2023 Points'!$E$16:$L$27=D2272),TRANSPOSE(COLUMN('Pre-transfer 2023 Points'!$E$16:$L$27)^0)),0))</f>
        <v>#N/A</v>
      </c>
    </row>
    <row r="2273">
      <c r="I2273" t="str">
        <f t="array" ref="I2273">INDEX('Pre-transfer 2023 Points'!$D$16:$D$27,MATCH(1,MMULT(--('Pre-transfer 2023 Points'!$E$16:$L$27=D2273),TRANSPOSE(COLUMN('Pre-transfer 2023 Points'!$E$16:$L$27)^0)),0))</f>
        <v>#N/A</v>
      </c>
    </row>
    <row r="2274">
      <c r="I2274" t="str">
        <f t="array" ref="I2274">INDEX('Pre-transfer 2023 Points'!$D$16:$D$27,MATCH(1,MMULT(--('Pre-transfer 2023 Points'!$E$16:$L$27=D2274),TRANSPOSE(COLUMN('Pre-transfer 2023 Points'!$E$16:$L$27)^0)),0))</f>
        <v>#N/A</v>
      </c>
    </row>
    <row r="2275">
      <c r="I2275" t="str">
        <f t="array" ref="I2275">INDEX('Pre-transfer 2023 Points'!$D$16:$D$27,MATCH(1,MMULT(--('Pre-transfer 2023 Points'!$E$16:$L$27=D2275),TRANSPOSE(COLUMN('Pre-transfer 2023 Points'!$E$16:$L$27)^0)),0))</f>
        <v>#N/A</v>
      </c>
    </row>
    <row r="2276">
      <c r="I2276" t="str">
        <f t="array" ref="I2276">INDEX('Pre-transfer 2023 Points'!$D$16:$D$27,MATCH(1,MMULT(--('Pre-transfer 2023 Points'!$E$16:$L$27=D2276),TRANSPOSE(COLUMN('Pre-transfer 2023 Points'!$E$16:$L$27)^0)),0))</f>
        <v>#N/A</v>
      </c>
    </row>
    <row r="2277">
      <c r="I2277" t="str">
        <f t="array" ref="I2277">INDEX('Pre-transfer 2023 Points'!$D$16:$D$27,MATCH(1,MMULT(--('Pre-transfer 2023 Points'!$E$16:$L$27=D2277),TRANSPOSE(COLUMN('Pre-transfer 2023 Points'!$E$16:$L$27)^0)),0))</f>
        <v>#N/A</v>
      </c>
    </row>
    <row r="2278">
      <c r="I2278" t="str">
        <f t="array" ref="I2278">INDEX('Pre-transfer 2023 Points'!$D$16:$D$27,MATCH(1,MMULT(--('Pre-transfer 2023 Points'!$E$16:$L$27=D2278),TRANSPOSE(COLUMN('Pre-transfer 2023 Points'!$E$16:$L$27)^0)),0))</f>
        <v>#N/A</v>
      </c>
    </row>
    <row r="2279">
      <c r="I2279" t="str">
        <f t="array" ref="I2279">INDEX('Pre-transfer 2023 Points'!$D$16:$D$27,MATCH(1,MMULT(--('Pre-transfer 2023 Points'!$E$16:$L$27=D2279),TRANSPOSE(COLUMN('Pre-transfer 2023 Points'!$E$16:$L$27)^0)),0))</f>
        <v>#N/A</v>
      </c>
    </row>
    <row r="2280">
      <c r="I2280" t="str">
        <f t="array" ref="I2280">INDEX('Pre-transfer 2023 Points'!$D$16:$D$27,MATCH(1,MMULT(--('Pre-transfer 2023 Points'!$E$16:$L$27=D2280),TRANSPOSE(COLUMN('Pre-transfer 2023 Points'!$E$16:$L$27)^0)),0))</f>
        <v>#N/A</v>
      </c>
    </row>
    <row r="2281">
      <c r="I2281" t="str">
        <f t="array" ref="I2281">INDEX('Pre-transfer 2023 Points'!$D$16:$D$27,MATCH(1,MMULT(--('Pre-transfer 2023 Points'!$E$16:$L$27=D2281),TRANSPOSE(COLUMN('Pre-transfer 2023 Points'!$E$16:$L$27)^0)),0))</f>
        <v>#N/A</v>
      </c>
    </row>
    <row r="2282">
      <c r="I2282" t="str">
        <f t="array" ref="I2282">INDEX('Pre-transfer 2023 Points'!$D$16:$D$27,MATCH(1,MMULT(--('Pre-transfer 2023 Points'!$E$16:$L$27=D2282),TRANSPOSE(COLUMN('Pre-transfer 2023 Points'!$E$16:$L$27)^0)),0))</f>
        <v>#N/A</v>
      </c>
    </row>
    <row r="2283">
      <c r="I2283" t="str">
        <f t="array" ref="I2283">INDEX('Pre-transfer 2023 Points'!$D$16:$D$27,MATCH(1,MMULT(--('Pre-transfer 2023 Points'!$E$16:$L$27=D2283),TRANSPOSE(COLUMN('Pre-transfer 2023 Points'!$E$16:$L$27)^0)),0))</f>
        <v>#N/A</v>
      </c>
    </row>
    <row r="2284">
      <c r="I2284" t="str">
        <f t="array" ref="I2284">INDEX('Pre-transfer 2023 Points'!$D$16:$D$27,MATCH(1,MMULT(--('Pre-transfer 2023 Points'!$E$16:$L$27=D2284),TRANSPOSE(COLUMN('Pre-transfer 2023 Points'!$E$16:$L$27)^0)),0))</f>
        <v>#N/A</v>
      </c>
    </row>
    <row r="2285">
      <c r="I2285" t="str">
        <f t="array" ref="I2285">INDEX('Pre-transfer 2023 Points'!$D$16:$D$27,MATCH(1,MMULT(--('Pre-transfer 2023 Points'!$E$16:$L$27=D2285),TRANSPOSE(COLUMN('Pre-transfer 2023 Points'!$E$16:$L$27)^0)),0))</f>
        <v>#N/A</v>
      </c>
    </row>
    <row r="2286">
      <c r="I2286" t="str">
        <f t="array" ref="I2286">INDEX('Pre-transfer 2023 Points'!$D$16:$D$27,MATCH(1,MMULT(--('Pre-transfer 2023 Points'!$E$16:$L$27=D2286),TRANSPOSE(COLUMN('Pre-transfer 2023 Points'!$E$16:$L$27)^0)),0))</f>
        <v>#N/A</v>
      </c>
    </row>
    <row r="2287">
      <c r="I2287" t="str">
        <f t="array" ref="I2287">INDEX('Pre-transfer 2023 Points'!$D$16:$D$27,MATCH(1,MMULT(--('Pre-transfer 2023 Points'!$E$16:$L$27=D2287),TRANSPOSE(COLUMN('Pre-transfer 2023 Points'!$E$16:$L$27)^0)),0))</f>
        <v>#N/A</v>
      </c>
    </row>
    <row r="2288">
      <c r="I2288" t="str">
        <f t="array" ref="I2288">INDEX('Pre-transfer 2023 Points'!$D$16:$D$27,MATCH(1,MMULT(--('Pre-transfer 2023 Points'!$E$16:$L$27=D2288),TRANSPOSE(COLUMN('Pre-transfer 2023 Points'!$E$16:$L$27)^0)),0))</f>
        <v>#N/A</v>
      </c>
    </row>
    <row r="2289">
      <c r="I2289" t="str">
        <f t="array" ref="I2289">INDEX('Pre-transfer 2023 Points'!$D$16:$D$27,MATCH(1,MMULT(--('Pre-transfer 2023 Points'!$E$16:$L$27=D2289),TRANSPOSE(COLUMN('Pre-transfer 2023 Points'!$E$16:$L$27)^0)),0))</f>
        <v>#N/A</v>
      </c>
    </row>
    <row r="2290">
      <c r="I2290" t="str">
        <f t="array" ref="I2290">INDEX('Pre-transfer 2023 Points'!$D$16:$D$27,MATCH(1,MMULT(--('Pre-transfer 2023 Points'!$E$16:$L$27=D2290),TRANSPOSE(COLUMN('Pre-transfer 2023 Points'!$E$16:$L$27)^0)),0))</f>
        <v>#N/A</v>
      </c>
    </row>
    <row r="2291">
      <c r="I2291" t="str">
        <f t="array" ref="I2291">INDEX('Pre-transfer 2023 Points'!$D$16:$D$27,MATCH(1,MMULT(--('Pre-transfer 2023 Points'!$E$16:$L$27=D2291),TRANSPOSE(COLUMN('Pre-transfer 2023 Points'!$E$16:$L$27)^0)),0))</f>
        <v>#N/A</v>
      </c>
    </row>
    <row r="2292">
      <c r="I2292" t="str">
        <f t="array" ref="I2292">INDEX('Pre-transfer 2023 Points'!$D$16:$D$27,MATCH(1,MMULT(--('Pre-transfer 2023 Points'!$E$16:$L$27=D2292),TRANSPOSE(COLUMN('Pre-transfer 2023 Points'!$E$16:$L$27)^0)),0))</f>
        <v>#N/A</v>
      </c>
    </row>
    <row r="2293">
      <c r="I2293" t="str">
        <f t="array" ref="I2293">INDEX('Pre-transfer 2023 Points'!$D$16:$D$27,MATCH(1,MMULT(--('Pre-transfer 2023 Points'!$E$16:$L$27=D2293),TRANSPOSE(COLUMN('Pre-transfer 2023 Points'!$E$16:$L$27)^0)),0))</f>
        <v>#N/A</v>
      </c>
    </row>
    <row r="2294">
      <c r="I2294" t="str">
        <f t="array" ref="I2294">INDEX('Pre-transfer 2023 Points'!$D$16:$D$27,MATCH(1,MMULT(--('Pre-transfer 2023 Points'!$E$16:$L$27=D2294),TRANSPOSE(COLUMN('Pre-transfer 2023 Points'!$E$16:$L$27)^0)),0))</f>
        <v>#N/A</v>
      </c>
    </row>
    <row r="2295">
      <c r="I2295" t="str">
        <f t="array" ref="I2295">INDEX('Pre-transfer 2023 Points'!$D$16:$D$27,MATCH(1,MMULT(--('Pre-transfer 2023 Points'!$E$16:$L$27=D2295),TRANSPOSE(COLUMN('Pre-transfer 2023 Points'!$E$16:$L$27)^0)),0))</f>
        <v>#N/A</v>
      </c>
    </row>
    <row r="2296">
      <c r="I2296" t="str">
        <f t="array" ref="I2296">INDEX('Pre-transfer 2023 Points'!$D$16:$D$27,MATCH(1,MMULT(--('Pre-transfer 2023 Points'!$E$16:$L$27=D2296),TRANSPOSE(COLUMN('Pre-transfer 2023 Points'!$E$16:$L$27)^0)),0))</f>
        <v>#N/A</v>
      </c>
    </row>
    <row r="2297">
      <c r="A2297" s="4"/>
      <c r="B2297" s="4"/>
      <c r="C2297" s="4"/>
      <c r="D2297" s="4"/>
      <c r="E2297" s="4"/>
      <c r="F2297" s="4"/>
    </row>
    <row r="2298">
      <c r="A2298" s="4"/>
      <c r="B2298" s="4"/>
      <c r="C2298" s="4"/>
      <c r="D2298" s="4"/>
      <c r="E2298" s="4"/>
      <c r="F2298" s="4"/>
    </row>
    <row r="2299">
      <c r="A2299" s="4"/>
      <c r="B2299" s="4"/>
      <c r="C2299" s="4"/>
      <c r="D2299" s="4"/>
      <c r="E2299" s="4"/>
      <c r="F2299" s="4"/>
    </row>
    <row r="2300">
      <c r="A2300" s="4"/>
      <c r="B2300" s="4"/>
      <c r="C2300" s="4"/>
      <c r="D2300" s="4"/>
      <c r="E2300" s="4"/>
      <c r="F2300" s="4"/>
    </row>
    <row r="2301">
      <c r="A2301" s="4"/>
      <c r="B2301" s="4"/>
      <c r="C2301" s="4"/>
      <c r="D2301" s="4"/>
      <c r="E2301" s="4"/>
      <c r="F2301" s="4"/>
    </row>
    <row r="2302">
      <c r="A2302" s="4"/>
      <c r="B2302" s="4"/>
      <c r="C2302" s="4"/>
      <c r="D2302" s="4"/>
      <c r="E2302" s="4"/>
      <c r="F2302" s="4"/>
    </row>
    <row r="2303">
      <c r="A2303" s="4"/>
      <c r="B2303" s="4"/>
      <c r="C2303" s="4"/>
      <c r="D2303" s="4"/>
      <c r="E2303" s="4"/>
      <c r="F2303" s="4"/>
    </row>
    <row r="2304">
      <c r="A2304" s="4"/>
      <c r="B2304" s="4"/>
      <c r="C2304" s="4"/>
      <c r="D2304" s="4"/>
      <c r="E2304" s="4"/>
      <c r="F2304" s="4"/>
    </row>
    <row r="2305">
      <c r="A2305" s="4"/>
      <c r="B2305" s="4"/>
      <c r="C2305" s="4"/>
      <c r="D2305" s="4"/>
      <c r="E2305" s="4"/>
      <c r="F2305" s="4"/>
    </row>
    <row r="2306">
      <c r="A2306" s="4"/>
      <c r="B2306" s="4"/>
      <c r="C2306" s="4"/>
      <c r="D2306" s="4"/>
      <c r="E2306" s="4"/>
      <c r="F2306" s="4"/>
    </row>
    <row r="2307">
      <c r="A2307" s="4"/>
      <c r="B2307" s="4"/>
      <c r="C2307" s="4"/>
      <c r="D2307" s="4"/>
      <c r="E2307" s="4"/>
      <c r="F2307" s="4"/>
    </row>
    <row r="2308">
      <c r="A2308" s="4"/>
      <c r="B2308" s="4"/>
      <c r="C2308" s="4"/>
      <c r="D2308" s="4"/>
      <c r="E2308" s="4"/>
      <c r="F2308" s="4"/>
    </row>
    <row r="2309">
      <c r="A2309" s="4"/>
      <c r="B2309" s="4"/>
      <c r="C2309" s="4"/>
      <c r="D2309" s="4"/>
      <c r="E2309" s="4"/>
      <c r="F2309" s="4"/>
    </row>
    <row r="2310">
      <c r="A2310" s="4"/>
      <c r="B2310" s="4"/>
      <c r="C2310" s="4"/>
      <c r="D2310" s="4"/>
      <c r="E2310" s="4"/>
      <c r="F2310" s="4"/>
    </row>
    <row r="2311">
      <c r="A2311" s="4"/>
      <c r="B2311" s="4"/>
      <c r="C2311" s="4"/>
      <c r="D2311" s="4"/>
      <c r="E2311" s="4"/>
      <c r="F2311" s="4"/>
    </row>
    <row r="2312">
      <c r="A2312" s="4"/>
      <c r="B2312" s="4"/>
      <c r="C2312" s="4"/>
      <c r="D2312" s="4"/>
      <c r="E2312" s="4"/>
      <c r="F2312" s="4"/>
    </row>
    <row r="2313">
      <c r="A2313" s="4"/>
      <c r="B2313" s="4"/>
      <c r="C2313" s="4"/>
      <c r="D2313" s="4"/>
      <c r="E2313" s="4"/>
      <c r="F2313" s="4"/>
    </row>
    <row r="2314">
      <c r="A2314" s="4"/>
      <c r="B2314" s="4"/>
      <c r="C2314" s="4"/>
      <c r="D2314" s="4"/>
      <c r="E2314" s="4"/>
      <c r="F2314" s="4"/>
    </row>
    <row r="2315">
      <c r="A2315" s="4"/>
      <c r="B2315" s="4"/>
      <c r="C2315" s="4"/>
      <c r="D2315" s="4"/>
      <c r="E2315" s="4"/>
      <c r="F2315" s="4"/>
    </row>
    <row r="2316">
      <c r="A2316" s="4"/>
      <c r="B2316" s="4"/>
      <c r="C2316" s="4"/>
      <c r="D2316" s="4"/>
      <c r="E2316" s="4"/>
      <c r="F2316" s="4"/>
    </row>
    <row r="2317">
      <c r="A2317" s="4"/>
      <c r="B2317" s="4"/>
      <c r="C2317" s="4"/>
      <c r="D2317" s="4"/>
      <c r="E2317" s="4"/>
      <c r="F2317" s="4"/>
    </row>
    <row r="2318">
      <c r="A2318" s="4"/>
      <c r="B2318" s="4"/>
      <c r="C2318" s="4"/>
      <c r="D2318" s="4"/>
      <c r="E2318" s="4"/>
      <c r="F2318" s="4"/>
    </row>
    <row r="2319">
      <c r="A2319" s="4"/>
      <c r="B2319" s="4"/>
      <c r="C2319" s="4"/>
      <c r="D2319" s="4"/>
      <c r="E2319" s="4"/>
      <c r="F2319" s="4"/>
    </row>
    <row r="2320">
      <c r="A2320" s="4"/>
      <c r="B2320" s="4"/>
      <c r="C2320" s="4"/>
      <c r="D2320" s="4"/>
      <c r="E2320" s="4"/>
      <c r="F2320" s="4"/>
    </row>
    <row r="2321">
      <c r="A2321" s="4"/>
      <c r="B2321" s="4"/>
      <c r="C2321" s="4"/>
      <c r="D2321" s="4"/>
      <c r="E2321" s="4"/>
      <c r="F2321" s="4"/>
    </row>
    <row r="2322">
      <c r="A2322" s="4"/>
      <c r="B2322" s="4"/>
      <c r="C2322" s="4"/>
      <c r="D2322" s="4"/>
      <c r="E2322" s="4"/>
      <c r="F2322" s="4"/>
    </row>
    <row r="2323">
      <c r="A2323" s="4"/>
      <c r="B2323" s="4"/>
      <c r="C2323" s="4"/>
      <c r="D2323" s="4"/>
      <c r="E2323" s="4"/>
      <c r="F2323" s="4"/>
    </row>
    <row r="2324">
      <c r="A2324" s="4"/>
      <c r="B2324" s="4"/>
      <c r="C2324" s="4"/>
      <c r="D2324" s="4"/>
      <c r="E2324" s="4"/>
      <c r="F2324" s="4"/>
    </row>
    <row r="2325">
      <c r="A2325" s="4"/>
      <c r="B2325" s="4"/>
      <c r="C2325" s="4"/>
      <c r="D2325" s="4"/>
      <c r="E2325" s="4"/>
      <c r="F2325" s="4"/>
    </row>
    <row r="2326">
      <c r="A2326" s="4"/>
      <c r="B2326" s="4"/>
      <c r="C2326" s="4"/>
      <c r="D2326" s="4"/>
      <c r="E2326" s="4"/>
      <c r="F2326" s="4"/>
    </row>
    <row r="2327">
      <c r="A2327" s="4"/>
      <c r="B2327" s="4"/>
      <c r="C2327" s="4"/>
      <c r="D2327" s="4"/>
      <c r="E2327" s="4"/>
      <c r="F2327" s="4"/>
    </row>
    <row r="2328">
      <c r="A2328" s="4"/>
      <c r="B2328" s="4"/>
      <c r="C2328" s="4"/>
      <c r="D2328" s="4"/>
      <c r="E2328" s="4"/>
      <c r="F2328" s="4"/>
    </row>
    <row r="2329">
      <c r="A2329" s="4"/>
      <c r="B2329" s="4"/>
      <c r="C2329" s="4"/>
      <c r="D2329" s="4"/>
      <c r="E2329" s="4"/>
      <c r="F2329" s="4"/>
    </row>
    <row r="2330">
      <c r="A2330" s="4"/>
      <c r="B2330" s="4"/>
      <c r="C2330" s="4"/>
      <c r="D2330" s="4"/>
      <c r="E2330" s="4"/>
      <c r="F2330" s="4"/>
    </row>
    <row r="2331">
      <c r="A2331" s="4"/>
      <c r="B2331" s="4"/>
      <c r="C2331" s="4"/>
      <c r="D2331" s="4"/>
      <c r="E2331" s="4"/>
      <c r="F2331" s="4"/>
    </row>
    <row r="2332">
      <c r="A2332" s="4"/>
      <c r="B2332" s="4"/>
      <c r="C2332" s="4"/>
      <c r="D2332" s="4"/>
      <c r="E2332" s="4"/>
      <c r="F2332" s="4"/>
    </row>
    <row r="2333">
      <c r="A2333" s="4"/>
      <c r="B2333" s="4"/>
      <c r="C2333" s="4"/>
      <c r="D2333" s="4"/>
      <c r="E2333" s="4"/>
      <c r="F2333" s="4"/>
    </row>
    <row r="2334">
      <c r="A2334" s="4"/>
      <c r="B2334" s="4"/>
      <c r="C2334" s="4"/>
      <c r="D2334" s="4"/>
      <c r="E2334" s="4"/>
      <c r="F2334" s="4"/>
    </row>
    <row r="2335">
      <c r="A2335" s="4"/>
      <c r="B2335" s="4"/>
      <c r="C2335" s="4"/>
      <c r="D2335" s="4"/>
      <c r="E2335" s="4"/>
      <c r="F2335" s="4"/>
    </row>
    <row r="2336">
      <c r="A2336" s="4"/>
      <c r="B2336" s="4"/>
      <c r="C2336" s="4"/>
      <c r="D2336" s="4"/>
      <c r="E2336" s="4"/>
      <c r="F2336" s="4"/>
    </row>
    <row r="2337">
      <c r="A2337" s="4"/>
      <c r="B2337" s="4"/>
      <c r="C2337" s="4"/>
      <c r="D2337" s="4"/>
      <c r="E2337" s="4"/>
      <c r="F2337" s="4"/>
    </row>
    <row r="2338">
      <c r="A2338" s="4"/>
      <c r="B2338" s="4"/>
      <c r="C2338" s="4"/>
      <c r="D2338" s="4"/>
      <c r="E2338" s="4"/>
      <c r="F2338" s="4"/>
    </row>
    <row r="2339">
      <c r="A2339" s="4"/>
      <c r="B2339" s="4"/>
      <c r="C2339" s="4"/>
      <c r="D2339" s="4"/>
      <c r="E2339" s="4"/>
      <c r="F2339" s="4"/>
    </row>
    <row r="2340">
      <c r="A2340" s="4"/>
      <c r="B2340" s="4"/>
      <c r="C2340" s="4"/>
      <c r="D2340" s="4"/>
      <c r="E2340" s="4"/>
      <c r="F2340" s="4"/>
    </row>
    <row r="2341">
      <c r="A2341" s="4"/>
      <c r="B2341" s="4"/>
      <c r="C2341" s="4"/>
      <c r="D2341" s="4"/>
      <c r="E2341" s="4"/>
      <c r="F2341" s="4"/>
    </row>
    <row r="2342">
      <c r="A2342" s="4"/>
      <c r="B2342" s="4"/>
      <c r="C2342" s="4"/>
      <c r="D2342" s="4"/>
      <c r="E2342" s="4"/>
      <c r="F2342" s="4"/>
    </row>
    <row r="2343">
      <c r="A2343" s="4"/>
      <c r="B2343" s="4"/>
      <c r="C2343" s="4"/>
      <c r="D2343" s="4"/>
      <c r="E2343" s="4"/>
      <c r="F2343" s="4"/>
    </row>
    <row r="2344">
      <c r="A2344" s="4"/>
      <c r="B2344" s="4"/>
      <c r="C2344" s="4"/>
      <c r="D2344" s="4"/>
      <c r="E2344" s="4"/>
      <c r="F2344" s="4"/>
    </row>
    <row r="2345">
      <c r="A2345" s="4"/>
      <c r="B2345" s="4"/>
      <c r="C2345" s="4"/>
      <c r="D2345" s="4"/>
      <c r="E2345" s="4"/>
      <c r="F2345" s="4"/>
    </row>
    <row r="2346">
      <c r="A2346" s="4"/>
      <c r="B2346" s="4"/>
      <c r="C2346" s="4"/>
      <c r="D2346" s="4"/>
      <c r="E2346" s="4"/>
      <c r="F2346" s="4"/>
    </row>
    <row r="2347">
      <c r="A2347" s="4"/>
      <c r="B2347" s="4"/>
      <c r="C2347" s="4"/>
      <c r="D2347" s="4"/>
      <c r="E2347" s="4"/>
      <c r="F2347" s="4"/>
    </row>
    <row r="2348">
      <c r="A2348" s="4"/>
      <c r="B2348" s="4"/>
      <c r="C2348" s="4"/>
      <c r="D2348" s="4"/>
      <c r="E2348" s="4"/>
      <c r="F2348" s="4"/>
    </row>
    <row r="2349">
      <c r="A2349" s="4"/>
      <c r="B2349" s="4"/>
      <c r="C2349" s="4"/>
      <c r="D2349" s="4"/>
      <c r="E2349" s="4"/>
      <c r="F2349" s="4"/>
    </row>
    <row r="2350">
      <c r="A2350" s="4"/>
      <c r="B2350" s="4"/>
      <c r="C2350" s="4"/>
      <c r="D2350" s="4"/>
      <c r="E2350" s="4"/>
      <c r="F2350" s="4"/>
    </row>
    <row r="2351">
      <c r="A2351" s="4"/>
      <c r="B2351" s="4"/>
      <c r="C2351" s="4"/>
      <c r="D2351" s="4"/>
      <c r="E2351" s="4"/>
      <c r="F2351" s="4"/>
    </row>
    <row r="2352">
      <c r="A2352" s="4"/>
      <c r="B2352" s="4"/>
      <c r="C2352" s="4"/>
      <c r="D2352" s="4"/>
      <c r="E2352" s="4"/>
      <c r="F2352" s="4"/>
    </row>
    <row r="2353">
      <c r="A2353" s="4"/>
      <c r="B2353" s="4"/>
      <c r="C2353" s="4"/>
      <c r="D2353" s="4"/>
      <c r="E2353" s="4"/>
      <c r="F2353" s="4"/>
    </row>
    <row r="2354">
      <c r="A2354" s="4"/>
      <c r="B2354" s="4"/>
      <c r="C2354" s="4"/>
      <c r="D2354" s="4"/>
      <c r="E2354" s="4"/>
      <c r="F2354" s="4"/>
    </row>
    <row r="2355">
      <c r="A2355" s="4"/>
      <c r="B2355" s="4"/>
      <c r="C2355" s="4"/>
      <c r="D2355" s="4"/>
      <c r="E2355" s="4"/>
      <c r="F2355" s="4"/>
    </row>
    <row r="2356">
      <c r="A2356" s="4"/>
      <c r="B2356" s="4"/>
      <c r="C2356" s="4"/>
      <c r="D2356" s="4"/>
      <c r="E2356" s="4"/>
      <c r="F2356" s="4"/>
    </row>
    <row r="2357">
      <c r="A2357" s="4"/>
      <c r="B2357" s="4"/>
      <c r="C2357" s="4"/>
      <c r="D2357" s="4"/>
      <c r="E2357" s="4"/>
      <c r="F2357" s="4"/>
    </row>
    <row r="2358">
      <c r="A2358" s="4"/>
      <c r="B2358" s="4"/>
      <c r="C2358" s="4"/>
      <c r="D2358" s="4"/>
      <c r="E2358" s="4"/>
      <c r="F2358" s="4"/>
    </row>
    <row r="2359">
      <c r="A2359" s="4"/>
      <c r="B2359" s="4"/>
      <c r="C2359" s="4"/>
      <c r="D2359" s="4"/>
      <c r="E2359" s="4"/>
      <c r="F2359" s="4"/>
    </row>
    <row r="2360">
      <c r="A2360" s="4"/>
      <c r="B2360" s="4"/>
      <c r="C2360" s="4"/>
      <c r="D2360" s="4"/>
      <c r="E2360" s="4"/>
      <c r="F2360" s="4"/>
    </row>
    <row r="2361">
      <c r="A2361" s="4"/>
      <c r="B2361" s="4"/>
      <c r="C2361" s="4"/>
      <c r="D2361" s="4"/>
      <c r="E2361" s="4"/>
      <c r="F2361" s="4"/>
    </row>
    <row r="2362">
      <c r="A2362" s="4"/>
      <c r="B2362" s="4"/>
      <c r="C2362" s="4"/>
      <c r="D2362" s="4"/>
      <c r="E2362" s="4"/>
      <c r="F2362" s="4"/>
    </row>
    <row r="2363">
      <c r="A2363" s="4"/>
      <c r="B2363" s="4"/>
      <c r="C2363" s="4"/>
      <c r="D2363" s="4"/>
      <c r="E2363" s="4"/>
      <c r="F2363" s="4"/>
    </row>
    <row r="2364">
      <c r="A2364" s="4"/>
      <c r="B2364" s="4"/>
      <c r="C2364" s="4"/>
      <c r="D2364" s="4"/>
      <c r="E2364" s="4"/>
      <c r="F2364" s="4"/>
    </row>
    <row r="2365">
      <c r="A2365" s="4"/>
      <c r="B2365" s="4"/>
      <c r="C2365" s="4"/>
      <c r="D2365" s="4"/>
      <c r="E2365" s="4"/>
      <c r="F2365" s="4"/>
    </row>
    <row r="2366">
      <c r="A2366" s="4"/>
      <c r="B2366" s="4"/>
      <c r="C2366" s="4"/>
      <c r="D2366" s="4"/>
      <c r="E2366" s="4"/>
      <c r="F2366" s="4"/>
    </row>
    <row r="2367">
      <c r="A2367" s="4"/>
      <c r="B2367" s="4"/>
      <c r="C2367" s="4"/>
      <c r="D2367" s="4"/>
      <c r="E2367" s="4"/>
      <c r="F2367" s="4"/>
    </row>
    <row r="2368">
      <c r="A2368" s="4"/>
      <c r="B2368" s="4"/>
      <c r="C2368" s="4"/>
      <c r="D2368" s="4"/>
      <c r="E2368" s="4"/>
      <c r="F2368" s="4"/>
    </row>
    <row r="2369">
      <c r="A2369" s="4"/>
      <c r="B2369" s="4"/>
      <c r="C2369" s="4"/>
      <c r="D2369" s="4"/>
      <c r="E2369" s="4"/>
      <c r="F2369" s="4"/>
    </row>
    <row r="2370">
      <c r="A2370" s="4"/>
      <c r="B2370" s="4"/>
      <c r="C2370" s="4"/>
      <c r="D2370" s="4"/>
      <c r="E2370" s="4"/>
      <c r="F2370" s="4"/>
    </row>
    <row r="2371">
      <c r="A2371" s="4"/>
      <c r="B2371" s="4"/>
      <c r="C2371" s="4"/>
      <c r="D2371" s="4"/>
      <c r="E2371" s="4"/>
      <c r="F2371" s="4"/>
    </row>
    <row r="2372">
      <c r="A2372" s="4"/>
      <c r="B2372" s="4"/>
      <c r="C2372" s="4"/>
      <c r="D2372" s="4"/>
      <c r="E2372" s="4"/>
      <c r="F2372" s="4"/>
    </row>
    <row r="2373">
      <c r="A2373" s="4"/>
      <c r="B2373" s="4"/>
      <c r="C2373" s="4"/>
      <c r="D2373" s="4"/>
      <c r="E2373" s="4"/>
      <c r="F2373" s="4"/>
    </row>
    <row r="2374">
      <c r="A2374" s="4"/>
      <c r="B2374" s="4"/>
      <c r="C2374" s="4"/>
      <c r="D2374" s="4"/>
      <c r="E2374" s="4"/>
      <c r="F2374" s="4"/>
    </row>
    <row r="2375">
      <c r="A2375" s="4"/>
      <c r="B2375" s="4"/>
      <c r="C2375" s="4"/>
      <c r="D2375" s="4"/>
      <c r="E2375" s="4"/>
      <c r="F2375" s="4"/>
    </row>
    <row r="2376">
      <c r="A2376" s="4"/>
      <c r="B2376" s="4"/>
      <c r="C2376" s="4"/>
      <c r="D2376" s="4"/>
      <c r="E2376" s="4"/>
      <c r="F2376" s="4"/>
    </row>
    <row r="2377">
      <c r="A2377" s="4"/>
      <c r="B2377" s="4"/>
      <c r="C2377" s="4"/>
      <c r="D2377" s="4"/>
      <c r="E2377" s="4"/>
      <c r="F2377" s="4"/>
    </row>
    <row r="2378">
      <c r="A2378" s="4"/>
      <c r="B2378" s="4"/>
      <c r="C2378" s="4"/>
      <c r="D2378" s="4"/>
      <c r="E2378" s="4"/>
      <c r="F2378" s="4"/>
    </row>
    <row r="2379">
      <c r="A2379" s="4"/>
      <c r="B2379" s="4"/>
      <c r="C2379" s="4"/>
      <c r="D2379" s="4"/>
      <c r="E2379" s="4"/>
      <c r="F2379" s="4"/>
    </row>
    <row r="2380">
      <c r="A2380" s="4"/>
      <c r="B2380" s="4"/>
      <c r="C2380" s="4"/>
      <c r="D2380" s="4"/>
      <c r="E2380" s="4"/>
      <c r="F2380" s="4"/>
    </row>
    <row r="2381">
      <c r="A2381" s="4"/>
      <c r="B2381" s="4"/>
      <c r="C2381" s="4"/>
      <c r="D2381" s="4"/>
      <c r="E2381" s="4"/>
      <c r="F2381" s="4"/>
    </row>
    <row r="2382">
      <c r="A2382" s="4"/>
      <c r="B2382" s="4"/>
      <c r="C2382" s="4"/>
      <c r="D2382" s="4"/>
      <c r="E2382" s="4"/>
      <c r="F2382" s="4"/>
    </row>
    <row r="2383">
      <c r="A2383" s="4"/>
      <c r="B2383" s="4"/>
      <c r="C2383" s="4"/>
      <c r="D2383" s="4"/>
      <c r="E2383" s="4"/>
      <c r="F2383" s="4"/>
    </row>
    <row r="2384">
      <c r="A2384" s="4"/>
      <c r="B2384" s="4"/>
      <c r="C2384" s="4"/>
      <c r="D2384" s="4"/>
      <c r="E2384" s="4"/>
      <c r="F2384" s="4"/>
    </row>
    <row r="2385">
      <c r="A2385" s="4"/>
      <c r="B2385" s="4"/>
      <c r="C2385" s="4"/>
      <c r="D2385" s="4"/>
      <c r="E2385" s="4"/>
      <c r="F2385" s="4"/>
    </row>
    <row r="2386">
      <c r="A2386" s="4"/>
      <c r="B2386" s="4"/>
      <c r="C2386" s="4"/>
      <c r="D2386" s="4"/>
      <c r="E2386" s="4"/>
      <c r="F2386" s="4"/>
    </row>
    <row r="2387">
      <c r="A2387" s="4"/>
      <c r="B2387" s="4"/>
      <c r="C2387" s="4"/>
      <c r="D2387" s="4"/>
      <c r="E2387" s="4"/>
      <c r="F2387" s="4"/>
    </row>
    <row r="2388">
      <c r="A2388" s="4"/>
      <c r="B2388" s="4"/>
      <c r="C2388" s="4"/>
      <c r="D2388" s="4"/>
      <c r="E2388" s="4"/>
      <c r="F2388" s="4"/>
    </row>
    <row r="2389">
      <c r="A2389" s="4"/>
      <c r="B2389" s="4"/>
      <c r="C2389" s="4"/>
      <c r="D2389" s="4"/>
      <c r="E2389" s="4"/>
      <c r="F2389" s="4"/>
    </row>
    <row r="2390">
      <c r="A2390" s="4"/>
      <c r="B2390" s="4"/>
      <c r="C2390" s="4"/>
      <c r="D2390" s="4"/>
      <c r="E2390" s="4"/>
      <c r="F2390" s="4"/>
    </row>
    <row r="2391">
      <c r="A2391" s="4"/>
      <c r="B2391" s="4"/>
      <c r="C2391" s="4"/>
      <c r="D2391" s="4"/>
      <c r="E2391" s="4"/>
      <c r="F2391" s="4"/>
    </row>
    <row r="2392">
      <c r="A2392" s="4"/>
      <c r="B2392" s="4"/>
      <c r="C2392" s="4"/>
      <c r="D2392" s="4"/>
      <c r="E2392" s="4"/>
      <c r="F2392" s="4"/>
    </row>
    <row r="2393">
      <c r="A2393" s="4"/>
      <c r="B2393" s="4"/>
      <c r="C2393" s="4"/>
      <c r="D2393" s="4"/>
      <c r="E2393" s="4"/>
      <c r="F2393" s="4"/>
    </row>
    <row r="2394">
      <c r="A2394" s="4"/>
      <c r="B2394" s="4"/>
      <c r="C2394" s="4"/>
      <c r="D2394" s="4"/>
      <c r="E2394" s="4"/>
      <c r="F2394" s="4"/>
    </row>
    <row r="2395">
      <c r="A2395" s="4"/>
      <c r="B2395" s="4"/>
      <c r="C2395" s="4"/>
      <c r="D2395" s="4"/>
      <c r="E2395" s="4"/>
      <c r="F2395" s="4"/>
    </row>
    <row r="2396">
      <c r="A2396" s="4"/>
      <c r="B2396" s="4"/>
      <c r="C2396" s="4"/>
      <c r="D2396" s="4"/>
      <c r="E2396" s="4"/>
      <c r="F2396" s="4"/>
    </row>
    <row r="2397">
      <c r="A2397" s="4"/>
      <c r="B2397" s="4"/>
      <c r="C2397" s="4"/>
      <c r="D2397" s="4"/>
      <c r="E2397" s="4"/>
      <c r="F2397" s="4"/>
    </row>
    <row r="2398">
      <c r="A2398" s="4"/>
      <c r="B2398" s="4"/>
      <c r="C2398" s="4"/>
      <c r="D2398" s="4"/>
      <c r="E2398" s="4"/>
      <c r="F2398" s="4"/>
    </row>
    <row r="2399">
      <c r="A2399" s="4"/>
      <c r="B2399" s="4"/>
      <c r="C2399" s="4"/>
      <c r="D2399" s="4"/>
      <c r="E2399" s="4"/>
      <c r="F2399" s="4"/>
    </row>
    <row r="2400">
      <c r="A2400" s="4"/>
      <c r="B2400" s="4"/>
      <c r="C2400" s="4"/>
      <c r="D2400" s="4"/>
      <c r="E2400" s="4"/>
      <c r="F2400" s="4"/>
    </row>
    <row r="2401">
      <c r="A2401" s="4"/>
      <c r="B2401" s="4"/>
      <c r="C2401" s="4"/>
      <c r="D2401" s="4"/>
      <c r="E2401" s="4"/>
      <c r="F2401" s="4"/>
    </row>
    <row r="2402">
      <c r="A2402" s="4"/>
      <c r="B2402" s="4"/>
      <c r="C2402" s="4"/>
      <c r="D2402" s="4"/>
      <c r="E2402" s="4"/>
      <c r="F2402" s="4"/>
    </row>
    <row r="2403">
      <c r="A2403" s="4"/>
      <c r="B2403" s="4"/>
      <c r="C2403" s="4"/>
      <c r="D2403" s="4"/>
      <c r="E2403" s="4"/>
      <c r="F2403" s="4"/>
    </row>
    <row r="2404">
      <c r="A2404" s="4"/>
      <c r="B2404" s="4"/>
      <c r="C2404" s="4"/>
      <c r="D2404" s="4"/>
      <c r="E2404" s="4"/>
      <c r="F2404" s="4"/>
    </row>
    <row r="2405">
      <c r="A2405" s="4"/>
      <c r="B2405" s="4"/>
      <c r="C2405" s="4"/>
      <c r="D2405" s="4"/>
      <c r="E2405" s="4"/>
      <c r="F2405" s="4"/>
    </row>
    <row r="2406">
      <c r="A2406" s="4"/>
      <c r="B2406" s="4"/>
      <c r="C2406" s="4"/>
      <c r="D2406" s="4"/>
      <c r="E2406" s="4"/>
      <c r="F2406" s="4"/>
    </row>
    <row r="2407">
      <c r="A2407" s="4"/>
      <c r="B2407" s="4"/>
      <c r="C2407" s="4"/>
      <c r="D2407" s="4"/>
      <c r="E2407" s="4"/>
      <c r="F2407" s="4"/>
    </row>
    <row r="2408">
      <c r="A2408" s="4"/>
      <c r="B2408" s="4"/>
      <c r="C2408" s="4"/>
      <c r="D2408" s="4"/>
      <c r="E2408" s="4"/>
      <c r="F2408" s="4"/>
    </row>
    <row r="2409">
      <c r="A2409" s="4"/>
      <c r="B2409" s="4"/>
      <c r="C2409" s="4"/>
      <c r="D2409" s="4"/>
      <c r="E2409" s="4"/>
      <c r="F2409" s="4"/>
    </row>
    <row r="2410">
      <c r="A2410" s="4"/>
      <c r="B2410" s="4"/>
      <c r="C2410" s="4"/>
      <c r="D2410" s="4"/>
      <c r="E2410" s="4"/>
      <c r="F2410" s="4"/>
    </row>
    <row r="2411">
      <c r="A2411" s="4"/>
      <c r="B2411" s="4"/>
      <c r="C2411" s="4"/>
      <c r="D2411" s="4"/>
      <c r="E2411" s="4"/>
      <c r="F2411" s="4"/>
    </row>
    <row r="2412">
      <c r="A2412" s="4"/>
      <c r="B2412" s="4"/>
      <c r="C2412" s="4"/>
      <c r="D2412" s="4"/>
      <c r="E2412" s="4"/>
      <c r="F2412" s="4"/>
    </row>
    <row r="2413">
      <c r="A2413" s="4"/>
      <c r="B2413" s="4"/>
      <c r="C2413" s="4"/>
      <c r="D2413" s="4"/>
      <c r="E2413" s="4"/>
      <c r="F2413" s="4"/>
    </row>
    <row r="2414">
      <c r="A2414" s="4"/>
      <c r="B2414" s="4"/>
      <c r="C2414" s="4"/>
      <c r="D2414" s="4"/>
      <c r="E2414" s="4"/>
      <c r="F2414" s="4"/>
    </row>
    <row r="2415">
      <c r="A2415" s="4"/>
      <c r="B2415" s="4"/>
      <c r="C2415" s="4"/>
      <c r="D2415" s="4"/>
      <c r="E2415" s="4"/>
      <c r="F2415" s="4"/>
    </row>
    <row r="2416">
      <c r="A2416" s="4"/>
      <c r="B2416" s="4"/>
      <c r="C2416" s="4"/>
      <c r="D2416" s="4"/>
      <c r="E2416" s="4"/>
      <c r="F2416" s="4"/>
    </row>
    <row r="2417">
      <c r="A2417" s="4"/>
      <c r="B2417" s="4"/>
      <c r="C2417" s="4"/>
      <c r="D2417" s="4"/>
      <c r="E2417" s="4"/>
      <c r="F2417" s="4"/>
    </row>
    <row r="2418">
      <c r="A2418" s="4"/>
      <c r="B2418" s="4"/>
      <c r="C2418" s="4"/>
      <c r="D2418" s="4"/>
      <c r="E2418" s="4"/>
      <c r="F2418" s="4"/>
    </row>
    <row r="2419">
      <c r="A2419" s="4"/>
      <c r="B2419" s="4"/>
      <c r="C2419" s="4"/>
      <c r="D2419" s="4"/>
      <c r="E2419" s="4"/>
      <c r="F2419" s="4"/>
    </row>
    <row r="2420">
      <c r="A2420" s="4"/>
      <c r="B2420" s="4"/>
      <c r="C2420" s="4"/>
      <c r="D2420" s="4"/>
      <c r="E2420" s="4"/>
      <c r="F2420" s="4"/>
    </row>
    <row r="2421">
      <c r="A2421" s="4"/>
      <c r="B2421" s="4"/>
      <c r="C2421" s="4"/>
      <c r="D2421" s="4"/>
      <c r="E2421" s="4"/>
      <c r="F2421" s="4"/>
    </row>
    <row r="2422">
      <c r="A2422" s="4"/>
      <c r="B2422" s="4"/>
      <c r="C2422" s="4"/>
      <c r="D2422" s="4"/>
      <c r="E2422" s="4"/>
      <c r="F2422" s="4"/>
    </row>
    <row r="2423">
      <c r="A2423" s="4"/>
      <c r="B2423" s="4"/>
      <c r="C2423" s="4"/>
      <c r="D2423" s="4"/>
      <c r="E2423" s="4"/>
      <c r="F2423" s="4"/>
    </row>
    <row r="2424">
      <c r="A2424" s="4"/>
      <c r="B2424" s="4"/>
      <c r="C2424" s="4"/>
      <c r="D2424" s="4"/>
      <c r="E2424" s="4"/>
      <c r="F2424" s="4"/>
    </row>
    <row r="2425">
      <c r="A2425" s="4"/>
      <c r="B2425" s="4"/>
      <c r="C2425" s="4"/>
      <c r="D2425" s="4"/>
      <c r="E2425" s="4"/>
      <c r="F2425" s="4"/>
    </row>
    <row r="2426">
      <c r="A2426" s="4"/>
      <c r="B2426" s="4"/>
      <c r="C2426" s="4"/>
      <c r="D2426" s="4"/>
      <c r="E2426" s="4"/>
      <c r="F2426" s="4"/>
    </row>
    <row r="2427">
      <c r="A2427" s="4"/>
      <c r="B2427" s="4"/>
      <c r="C2427" s="4"/>
      <c r="D2427" s="4"/>
      <c r="E2427" s="4"/>
      <c r="F2427" s="4"/>
    </row>
    <row r="2428">
      <c r="A2428" s="4"/>
      <c r="B2428" s="4"/>
      <c r="C2428" s="4"/>
      <c r="D2428" s="4"/>
      <c r="E2428" s="4"/>
      <c r="F2428" s="4"/>
    </row>
    <row r="2429">
      <c r="A2429" s="4"/>
      <c r="B2429" s="4"/>
      <c r="C2429" s="4"/>
      <c r="D2429" s="4"/>
      <c r="E2429" s="4"/>
      <c r="F2429" s="4"/>
    </row>
    <row r="2430">
      <c r="A2430" s="4"/>
      <c r="B2430" s="4"/>
      <c r="C2430" s="4"/>
      <c r="D2430" s="4"/>
      <c r="E2430" s="4"/>
      <c r="F2430" s="4"/>
    </row>
    <row r="2431">
      <c r="A2431" s="4"/>
      <c r="B2431" s="4"/>
      <c r="C2431" s="4"/>
      <c r="D2431" s="4"/>
      <c r="E2431" s="4"/>
      <c r="F2431" s="4"/>
    </row>
    <row r="2432">
      <c r="A2432" s="4"/>
      <c r="B2432" s="4"/>
      <c r="C2432" s="4"/>
      <c r="D2432" s="4"/>
      <c r="E2432" s="4"/>
      <c r="F2432" s="4"/>
    </row>
    <row r="2433">
      <c r="A2433" s="4"/>
      <c r="B2433" s="4"/>
      <c r="C2433" s="4"/>
      <c r="D2433" s="4"/>
      <c r="E2433" s="4"/>
      <c r="F2433" s="4"/>
    </row>
    <row r="2434">
      <c r="A2434" s="4"/>
      <c r="B2434" s="4"/>
      <c r="C2434" s="4"/>
      <c r="D2434" s="4"/>
      <c r="E2434" s="4"/>
      <c r="F2434" s="4"/>
    </row>
    <row r="2435">
      <c r="A2435" s="4"/>
      <c r="B2435" s="4"/>
      <c r="C2435" s="4"/>
      <c r="D2435" s="4"/>
      <c r="E2435" s="4"/>
      <c r="F2435" s="4"/>
    </row>
    <row r="2436">
      <c r="A2436" s="4"/>
      <c r="B2436" s="4"/>
      <c r="C2436" s="4"/>
      <c r="D2436" s="4"/>
      <c r="E2436" s="4"/>
      <c r="F2436" s="4"/>
    </row>
    <row r="2437">
      <c r="A2437" s="4"/>
      <c r="B2437" s="4"/>
      <c r="C2437" s="4"/>
      <c r="D2437" s="4"/>
      <c r="E2437" s="4"/>
      <c r="F2437" s="4"/>
    </row>
    <row r="2438">
      <c r="A2438" s="4"/>
      <c r="B2438" s="4"/>
      <c r="C2438" s="4"/>
      <c r="D2438" s="4"/>
      <c r="E2438" s="4"/>
      <c r="F2438" s="4"/>
    </row>
    <row r="2439">
      <c r="A2439" s="4"/>
      <c r="B2439" s="4"/>
      <c r="C2439" s="4"/>
      <c r="D2439" s="4"/>
      <c r="E2439" s="4"/>
      <c r="F2439" s="4"/>
    </row>
    <row r="2440">
      <c r="A2440" s="4"/>
      <c r="B2440" s="4"/>
      <c r="C2440" s="4"/>
      <c r="D2440" s="4"/>
      <c r="E2440" s="4"/>
      <c r="F2440" s="4"/>
    </row>
    <row r="2441">
      <c r="A2441" s="4"/>
      <c r="B2441" s="4"/>
      <c r="C2441" s="4"/>
      <c r="D2441" s="4"/>
      <c r="E2441" s="4"/>
      <c r="F2441" s="4"/>
    </row>
    <row r="2442">
      <c r="A2442" s="4"/>
      <c r="B2442" s="4"/>
      <c r="C2442" s="4"/>
      <c r="D2442" s="4"/>
      <c r="E2442" s="4"/>
      <c r="F2442" s="4"/>
    </row>
    <row r="2443">
      <c r="A2443" s="4"/>
      <c r="B2443" s="4"/>
      <c r="C2443" s="4"/>
      <c r="D2443" s="4"/>
      <c r="E2443" s="4"/>
      <c r="F2443" s="4"/>
    </row>
    <row r="2444">
      <c r="A2444" s="4"/>
      <c r="B2444" s="4"/>
      <c r="C2444" s="4"/>
      <c r="D2444" s="4"/>
      <c r="E2444" s="4"/>
      <c r="F2444" s="4"/>
    </row>
    <row r="2445">
      <c r="A2445" s="4"/>
      <c r="B2445" s="4"/>
      <c r="C2445" s="4"/>
      <c r="D2445" s="4"/>
      <c r="E2445" s="4"/>
      <c r="F2445" s="4"/>
    </row>
    <row r="2446">
      <c r="A2446" s="4"/>
      <c r="B2446" s="4"/>
      <c r="C2446" s="4"/>
      <c r="D2446" s="4"/>
      <c r="E2446" s="4"/>
      <c r="F2446" s="4"/>
    </row>
    <row r="2447">
      <c r="A2447" s="4"/>
      <c r="B2447" s="4"/>
      <c r="C2447" s="4"/>
      <c r="D2447" s="4"/>
      <c r="E2447" s="4"/>
      <c r="F2447" s="4"/>
    </row>
    <row r="2448">
      <c r="A2448" s="4"/>
      <c r="B2448" s="4"/>
      <c r="C2448" s="4"/>
      <c r="D2448" s="4"/>
      <c r="E2448" s="4"/>
      <c r="F2448" s="4"/>
    </row>
    <row r="2449">
      <c r="A2449" s="4"/>
      <c r="B2449" s="4"/>
      <c r="C2449" s="4"/>
      <c r="D2449" s="4"/>
      <c r="E2449" s="4"/>
      <c r="F2449" s="4"/>
    </row>
    <row r="2450">
      <c r="A2450" s="4"/>
      <c r="B2450" s="4"/>
      <c r="C2450" s="4"/>
      <c r="D2450" s="4"/>
      <c r="E2450" s="4"/>
      <c r="F2450" s="4"/>
    </row>
    <row r="2451">
      <c r="A2451" s="4"/>
      <c r="B2451" s="4"/>
      <c r="C2451" s="4"/>
      <c r="D2451" s="4"/>
      <c r="E2451" s="4"/>
      <c r="F2451" s="4"/>
    </row>
    <row r="2452">
      <c r="A2452" s="4"/>
      <c r="B2452" s="4"/>
      <c r="C2452" s="4"/>
      <c r="D2452" s="4"/>
      <c r="E2452" s="4"/>
      <c r="F2452" s="4"/>
    </row>
    <row r="2453">
      <c r="A2453" s="4"/>
      <c r="B2453" s="4"/>
      <c r="C2453" s="4"/>
      <c r="D2453" s="4"/>
      <c r="E2453" s="4"/>
      <c r="F2453" s="4"/>
    </row>
    <row r="2454">
      <c r="A2454" s="4"/>
      <c r="B2454" s="4"/>
      <c r="C2454" s="4"/>
      <c r="D2454" s="4"/>
      <c r="E2454" s="4"/>
      <c r="F2454" s="4"/>
    </row>
    <row r="2455">
      <c r="A2455" s="4"/>
      <c r="B2455" s="4"/>
      <c r="C2455" s="4"/>
      <c r="D2455" s="4"/>
      <c r="E2455" s="4"/>
      <c r="F2455" s="4"/>
    </row>
    <row r="2456">
      <c r="A2456" s="4"/>
      <c r="B2456" s="4"/>
      <c r="C2456" s="4"/>
      <c r="D2456" s="4"/>
      <c r="E2456" s="4"/>
      <c r="F2456" s="4"/>
    </row>
    <row r="2457">
      <c r="A2457" s="4"/>
      <c r="B2457" s="4"/>
      <c r="C2457" s="4"/>
      <c r="D2457" s="4"/>
      <c r="E2457" s="4"/>
      <c r="F2457" s="4"/>
    </row>
    <row r="2458">
      <c r="A2458" s="4"/>
      <c r="B2458" s="4"/>
      <c r="C2458" s="4"/>
      <c r="D2458" s="4"/>
      <c r="E2458" s="4"/>
      <c r="F2458" s="4"/>
    </row>
    <row r="2459">
      <c r="A2459" s="4"/>
      <c r="B2459" s="4"/>
      <c r="C2459" s="4"/>
      <c r="D2459" s="4"/>
      <c r="E2459" s="4"/>
      <c r="F2459" s="4"/>
    </row>
    <row r="2460">
      <c r="A2460" s="4"/>
      <c r="B2460" s="4"/>
      <c r="C2460" s="4"/>
      <c r="D2460" s="4"/>
      <c r="E2460" s="4"/>
      <c r="F2460" s="4"/>
    </row>
    <row r="2461">
      <c r="A2461" s="4"/>
      <c r="B2461" s="4"/>
      <c r="C2461" s="4"/>
      <c r="D2461" s="4"/>
      <c r="E2461" s="4"/>
      <c r="F2461" s="4"/>
    </row>
    <row r="2462">
      <c r="A2462" s="4"/>
      <c r="B2462" s="4"/>
      <c r="C2462" s="4"/>
      <c r="D2462" s="4"/>
      <c r="E2462" s="4"/>
      <c r="F2462" s="4"/>
    </row>
    <row r="2463">
      <c r="A2463" s="4"/>
      <c r="B2463" s="4"/>
      <c r="C2463" s="4"/>
      <c r="D2463" s="4"/>
      <c r="E2463" s="4"/>
      <c r="F2463" s="4"/>
    </row>
    <row r="2464">
      <c r="A2464" s="4"/>
      <c r="B2464" s="4"/>
      <c r="C2464" s="4"/>
      <c r="D2464" s="4"/>
      <c r="E2464" s="4"/>
      <c r="F2464" s="4"/>
    </row>
    <row r="2465">
      <c r="A2465" s="4"/>
      <c r="B2465" s="4"/>
      <c r="C2465" s="4"/>
      <c r="D2465" s="4"/>
      <c r="E2465" s="4"/>
      <c r="F2465" s="4"/>
    </row>
    <row r="2466">
      <c r="A2466" s="4"/>
      <c r="B2466" s="4"/>
      <c r="C2466" s="4"/>
      <c r="D2466" s="4"/>
      <c r="E2466" s="4"/>
      <c r="F2466" s="4"/>
    </row>
    <row r="2467">
      <c r="A2467" s="4"/>
      <c r="B2467" s="4"/>
      <c r="C2467" s="4"/>
      <c r="D2467" s="4"/>
      <c r="E2467" s="4"/>
      <c r="F2467" s="4"/>
    </row>
    <row r="2468">
      <c r="A2468" s="4"/>
      <c r="B2468" s="4"/>
      <c r="C2468" s="4"/>
      <c r="D2468" s="4"/>
      <c r="E2468" s="4"/>
      <c r="F2468" s="4"/>
    </row>
    <row r="2469">
      <c r="A2469" s="4"/>
      <c r="B2469" s="4"/>
      <c r="C2469" s="4"/>
      <c r="D2469" s="4"/>
      <c r="E2469" s="4"/>
      <c r="F2469" s="4"/>
    </row>
    <row r="2470">
      <c r="A2470" s="4"/>
      <c r="B2470" s="4"/>
      <c r="C2470" s="4"/>
      <c r="D2470" s="4"/>
      <c r="E2470" s="4"/>
      <c r="F2470" s="4"/>
    </row>
    <row r="2471">
      <c r="A2471" s="4"/>
      <c r="B2471" s="4"/>
      <c r="C2471" s="4"/>
      <c r="D2471" s="4"/>
      <c r="E2471" s="4"/>
      <c r="F2471" s="4"/>
    </row>
    <row r="2472">
      <c r="A2472" s="4"/>
      <c r="B2472" s="4"/>
      <c r="C2472" s="4"/>
      <c r="D2472" s="4"/>
      <c r="E2472" s="4"/>
      <c r="F2472" s="4"/>
    </row>
    <row r="2473">
      <c r="A2473" s="4"/>
      <c r="B2473" s="4"/>
      <c r="C2473" s="4"/>
      <c r="D2473" s="4"/>
      <c r="E2473" s="4"/>
      <c r="F2473" s="4"/>
    </row>
    <row r="2474">
      <c r="A2474" s="4"/>
      <c r="B2474" s="4"/>
      <c r="C2474" s="4"/>
      <c r="D2474" s="4"/>
      <c r="E2474" s="4"/>
      <c r="F2474" s="4"/>
    </row>
    <row r="2475">
      <c r="A2475" s="4"/>
      <c r="B2475" s="4"/>
      <c r="C2475" s="4"/>
      <c r="D2475" s="4"/>
      <c r="E2475" s="4"/>
      <c r="F2475" s="4"/>
    </row>
    <row r="2476">
      <c r="A2476" s="4"/>
      <c r="B2476" s="4"/>
      <c r="C2476" s="4"/>
      <c r="D2476" s="4"/>
      <c r="E2476" s="4"/>
      <c r="F2476" s="4"/>
    </row>
    <row r="2477">
      <c r="A2477" s="4"/>
      <c r="B2477" s="4"/>
      <c r="C2477" s="4"/>
      <c r="D2477" s="4"/>
      <c r="E2477" s="4"/>
      <c r="F2477" s="4"/>
    </row>
    <row r="2478">
      <c r="A2478" s="4"/>
      <c r="B2478" s="4"/>
      <c r="C2478" s="4"/>
      <c r="D2478" s="4"/>
      <c r="E2478" s="4"/>
      <c r="F2478" s="4"/>
    </row>
    <row r="2479">
      <c r="A2479" s="4"/>
      <c r="B2479" s="4"/>
      <c r="C2479" s="4"/>
      <c r="D2479" s="4"/>
      <c r="E2479" s="4"/>
      <c r="F2479" s="4"/>
    </row>
    <row r="2480">
      <c r="A2480" s="4"/>
      <c r="B2480" s="4"/>
      <c r="C2480" s="4"/>
      <c r="D2480" s="4"/>
      <c r="E2480" s="4"/>
      <c r="F2480" s="4"/>
    </row>
    <row r="2481">
      <c r="A2481" s="4"/>
      <c r="B2481" s="4"/>
      <c r="C2481" s="4"/>
      <c r="D2481" s="4"/>
      <c r="E2481" s="4"/>
      <c r="F2481" s="4"/>
    </row>
    <row r="2482">
      <c r="A2482" s="4"/>
      <c r="B2482" s="4"/>
      <c r="C2482" s="4"/>
      <c r="D2482" s="4"/>
      <c r="E2482" s="4"/>
      <c r="F2482" s="4"/>
    </row>
    <row r="2483">
      <c r="A2483" s="4"/>
      <c r="B2483" s="4"/>
      <c r="C2483" s="4"/>
      <c r="D2483" s="4"/>
      <c r="E2483" s="4"/>
      <c r="F2483" s="4"/>
    </row>
    <row r="2484">
      <c r="A2484" s="4"/>
      <c r="B2484" s="4"/>
      <c r="C2484" s="4"/>
      <c r="D2484" s="4"/>
      <c r="E2484" s="4"/>
      <c r="F2484" s="4"/>
    </row>
    <row r="2485">
      <c r="A2485" s="4"/>
      <c r="B2485" s="4"/>
      <c r="C2485" s="4"/>
      <c r="D2485" s="4"/>
      <c r="E2485" s="4"/>
      <c r="F2485" s="4"/>
    </row>
    <row r="2486">
      <c r="A2486" s="4"/>
      <c r="B2486" s="4"/>
      <c r="C2486" s="4"/>
      <c r="D2486" s="4"/>
      <c r="E2486" s="4"/>
      <c r="F2486" s="4"/>
    </row>
    <row r="2487">
      <c r="A2487" s="4"/>
      <c r="B2487" s="4"/>
      <c r="C2487" s="4"/>
      <c r="D2487" s="4"/>
      <c r="E2487" s="4"/>
      <c r="F2487" s="4"/>
    </row>
    <row r="2488">
      <c r="A2488" s="4"/>
      <c r="B2488" s="4"/>
      <c r="C2488" s="4"/>
      <c r="D2488" s="4"/>
      <c r="E2488" s="4"/>
      <c r="F2488" s="4"/>
    </row>
    <row r="2489">
      <c r="A2489" s="4"/>
      <c r="B2489" s="4"/>
      <c r="C2489" s="4"/>
      <c r="D2489" s="4"/>
      <c r="E2489" s="4"/>
      <c r="F2489" s="4"/>
    </row>
    <row r="2490">
      <c r="A2490" s="4"/>
      <c r="B2490" s="4"/>
      <c r="C2490" s="4"/>
      <c r="D2490" s="4"/>
      <c r="E2490" s="4"/>
      <c r="F2490" s="4"/>
    </row>
    <row r="2491">
      <c r="A2491" s="4"/>
      <c r="B2491" s="4"/>
      <c r="C2491" s="4"/>
      <c r="D2491" s="4"/>
      <c r="E2491" s="4"/>
      <c r="F2491" s="4"/>
    </row>
    <row r="2492">
      <c r="A2492" s="4"/>
      <c r="B2492" s="4"/>
      <c r="C2492" s="4"/>
      <c r="D2492" s="4"/>
      <c r="E2492" s="4"/>
      <c r="F2492" s="4"/>
    </row>
    <row r="2493">
      <c r="A2493" s="4"/>
      <c r="B2493" s="4"/>
      <c r="C2493" s="4"/>
      <c r="D2493" s="4"/>
      <c r="E2493" s="4"/>
      <c r="F2493" s="4"/>
    </row>
    <row r="2494">
      <c r="A2494" s="4"/>
      <c r="B2494" s="4"/>
      <c r="C2494" s="4"/>
      <c r="D2494" s="4"/>
      <c r="E2494" s="4"/>
      <c r="F2494" s="4"/>
    </row>
    <row r="2495">
      <c r="A2495" s="4"/>
      <c r="B2495" s="4"/>
      <c r="C2495" s="4"/>
      <c r="D2495" s="4"/>
      <c r="E2495" s="4"/>
      <c r="F2495" s="4"/>
    </row>
    <row r="2496">
      <c r="A2496" s="4"/>
      <c r="B2496" s="4"/>
      <c r="C2496" s="4"/>
      <c r="D2496" s="4"/>
      <c r="E2496" s="4"/>
      <c r="F2496" s="4"/>
    </row>
    <row r="2497">
      <c r="A2497" s="4"/>
      <c r="B2497" s="4"/>
      <c r="C2497" s="4"/>
      <c r="D2497" s="4"/>
      <c r="E2497" s="4"/>
      <c r="F2497" s="4"/>
    </row>
    <row r="2498">
      <c r="A2498" s="4"/>
      <c r="B2498" s="4"/>
      <c r="C2498" s="4"/>
      <c r="D2498" s="4"/>
      <c r="E2498" s="4"/>
      <c r="F2498" s="4"/>
    </row>
    <row r="2499">
      <c r="A2499" s="4"/>
      <c r="B2499" s="4"/>
      <c r="C2499" s="4"/>
      <c r="D2499" s="4"/>
      <c r="E2499" s="4"/>
      <c r="F2499" s="4"/>
    </row>
    <row r="2500">
      <c r="A2500" s="4"/>
      <c r="B2500" s="4"/>
      <c r="C2500" s="4"/>
      <c r="D2500" s="4"/>
      <c r="E2500" s="4"/>
      <c r="F2500" s="4"/>
    </row>
    <row r="2501">
      <c r="A2501" s="4"/>
      <c r="B2501" s="4"/>
      <c r="C2501" s="4"/>
      <c r="D2501" s="4"/>
      <c r="E2501" s="4"/>
      <c r="F2501" s="4"/>
    </row>
    <row r="2502">
      <c r="A2502" s="4"/>
      <c r="B2502" s="4"/>
      <c r="C2502" s="4"/>
      <c r="D2502" s="4"/>
      <c r="E2502" s="4"/>
      <c r="F2502" s="4"/>
    </row>
    <row r="2503">
      <c r="A2503" s="4"/>
      <c r="B2503" s="4"/>
      <c r="C2503" s="4"/>
      <c r="D2503" s="4"/>
      <c r="E2503" s="4"/>
      <c r="F2503" s="4"/>
    </row>
    <row r="2504">
      <c r="A2504" s="4"/>
      <c r="B2504" s="4"/>
      <c r="C2504" s="4"/>
      <c r="D2504" s="4"/>
      <c r="E2504" s="4"/>
      <c r="F2504" s="4"/>
    </row>
    <row r="2505">
      <c r="A2505" s="4"/>
      <c r="B2505" s="4"/>
      <c r="C2505" s="4"/>
      <c r="D2505" s="4"/>
      <c r="E2505" s="4"/>
      <c r="F2505" s="4"/>
    </row>
    <row r="2506">
      <c r="A2506" s="4"/>
      <c r="B2506" s="4"/>
      <c r="C2506" s="4"/>
      <c r="D2506" s="4"/>
      <c r="E2506" s="4"/>
      <c r="F2506" s="4"/>
    </row>
    <row r="2507">
      <c r="A2507" s="4"/>
      <c r="B2507" s="4"/>
      <c r="C2507" s="4"/>
      <c r="D2507" s="4"/>
      <c r="E2507" s="4"/>
      <c r="F2507" s="4"/>
    </row>
    <row r="2508">
      <c r="A2508" s="4"/>
      <c r="B2508" s="4"/>
      <c r="C2508" s="4"/>
      <c r="D2508" s="4"/>
      <c r="E2508" s="4"/>
      <c r="F2508" s="4"/>
    </row>
    <row r="2509">
      <c r="A2509" s="4"/>
      <c r="B2509" s="4"/>
      <c r="C2509" s="4"/>
      <c r="D2509" s="4"/>
      <c r="E2509" s="4"/>
      <c r="F2509" s="4"/>
    </row>
    <row r="2510">
      <c r="A2510" s="4"/>
      <c r="B2510" s="4"/>
      <c r="C2510" s="4"/>
      <c r="D2510" s="4"/>
      <c r="E2510" s="4"/>
      <c r="F2510" s="4"/>
    </row>
    <row r="2511">
      <c r="A2511" s="4"/>
      <c r="B2511" s="4"/>
      <c r="C2511" s="4"/>
      <c r="D2511" s="4"/>
      <c r="E2511" s="4"/>
      <c r="F2511" s="4"/>
    </row>
    <row r="2512">
      <c r="A2512" s="4"/>
      <c r="B2512" s="4"/>
      <c r="C2512" s="4"/>
      <c r="D2512" s="4"/>
      <c r="E2512" s="4"/>
      <c r="F2512" s="4"/>
    </row>
    <row r="2513">
      <c r="A2513" s="4"/>
      <c r="B2513" s="4"/>
      <c r="C2513" s="4"/>
      <c r="D2513" s="4"/>
      <c r="E2513" s="4"/>
      <c r="F2513" s="4"/>
    </row>
    <row r="2514">
      <c r="A2514" s="4"/>
      <c r="B2514" s="4"/>
      <c r="C2514" s="4"/>
      <c r="D2514" s="4"/>
      <c r="E2514" s="4"/>
      <c r="F2514" s="4"/>
    </row>
    <row r="2515">
      <c r="A2515" s="4"/>
      <c r="B2515" s="4"/>
      <c r="C2515" s="4"/>
      <c r="D2515" s="4"/>
      <c r="E2515" s="4"/>
      <c r="F2515" s="4"/>
    </row>
    <row r="2516">
      <c r="A2516" s="4"/>
      <c r="B2516" s="4"/>
      <c r="C2516" s="4"/>
      <c r="D2516" s="4"/>
      <c r="E2516" s="4"/>
      <c r="F2516" s="4"/>
    </row>
    <row r="2517">
      <c r="A2517" s="4"/>
      <c r="B2517" s="4"/>
      <c r="C2517" s="4"/>
      <c r="D2517" s="4"/>
      <c r="E2517" s="4"/>
      <c r="F2517" s="4"/>
    </row>
    <row r="2518">
      <c r="A2518" s="4"/>
      <c r="B2518" s="4"/>
      <c r="C2518" s="4"/>
      <c r="D2518" s="4"/>
      <c r="E2518" s="4"/>
      <c r="F2518" s="4"/>
    </row>
    <row r="2519">
      <c r="A2519" s="4"/>
      <c r="B2519" s="4"/>
      <c r="C2519" s="4"/>
      <c r="D2519" s="4"/>
      <c r="E2519" s="4"/>
      <c r="F2519" s="4"/>
    </row>
    <row r="2520">
      <c r="A2520" s="4"/>
      <c r="B2520" s="4"/>
      <c r="C2520" s="4"/>
      <c r="D2520" s="4"/>
      <c r="E2520" s="4"/>
      <c r="F2520" s="4"/>
    </row>
    <row r="2521">
      <c r="A2521" s="4"/>
      <c r="B2521" s="4"/>
      <c r="C2521" s="4"/>
      <c r="D2521" s="4"/>
      <c r="E2521" s="4"/>
      <c r="F2521" s="4"/>
    </row>
    <row r="2522">
      <c r="A2522" s="4"/>
      <c r="B2522" s="4"/>
      <c r="C2522" s="4"/>
      <c r="D2522" s="4"/>
      <c r="E2522" s="4"/>
      <c r="F2522" s="4"/>
    </row>
    <row r="2523">
      <c r="A2523" s="4"/>
      <c r="B2523" s="4"/>
      <c r="C2523" s="4"/>
      <c r="D2523" s="4"/>
      <c r="E2523" s="4"/>
      <c r="F2523" s="4"/>
    </row>
    <row r="2524">
      <c r="A2524" s="4"/>
      <c r="B2524" s="4"/>
      <c r="C2524" s="4"/>
      <c r="D2524" s="4"/>
      <c r="E2524" s="4"/>
      <c r="F2524" s="4"/>
    </row>
    <row r="2525">
      <c r="A2525" s="4"/>
      <c r="B2525" s="4"/>
      <c r="C2525" s="4"/>
      <c r="D2525" s="4"/>
      <c r="E2525" s="4"/>
      <c r="F2525" s="4"/>
    </row>
    <row r="2526">
      <c r="A2526" s="4"/>
      <c r="B2526" s="4"/>
      <c r="C2526" s="4"/>
      <c r="D2526" s="4"/>
      <c r="E2526" s="4"/>
      <c r="F2526" s="4"/>
    </row>
    <row r="2527">
      <c r="A2527" s="4"/>
      <c r="B2527" s="4"/>
      <c r="C2527" s="4"/>
      <c r="D2527" s="4"/>
      <c r="E2527" s="4"/>
      <c r="F2527" s="4"/>
    </row>
    <row r="2528">
      <c r="A2528" s="4"/>
      <c r="B2528" s="4"/>
      <c r="C2528" s="4"/>
      <c r="D2528" s="4"/>
      <c r="E2528" s="4"/>
      <c r="F2528" s="4"/>
    </row>
    <row r="2529">
      <c r="A2529" s="4"/>
      <c r="B2529" s="4"/>
      <c r="C2529" s="4"/>
      <c r="D2529" s="4"/>
      <c r="E2529" s="4"/>
      <c r="F2529" s="4"/>
    </row>
    <row r="2530">
      <c r="A2530" s="4"/>
      <c r="B2530" s="4"/>
      <c r="C2530" s="4"/>
      <c r="D2530" s="4"/>
      <c r="E2530" s="4"/>
      <c r="F2530" s="4"/>
    </row>
    <row r="2531">
      <c r="A2531" s="4"/>
      <c r="B2531" s="4"/>
      <c r="C2531" s="4"/>
      <c r="D2531" s="4"/>
      <c r="E2531" s="4"/>
      <c r="F2531" s="4"/>
    </row>
    <row r="2532">
      <c r="A2532" s="4"/>
      <c r="B2532" s="4"/>
      <c r="C2532" s="4"/>
      <c r="D2532" s="4"/>
      <c r="E2532" s="4"/>
      <c r="F2532" s="4"/>
    </row>
    <row r="2533">
      <c r="A2533" s="4"/>
      <c r="B2533" s="4"/>
      <c r="C2533" s="4"/>
      <c r="D2533" s="4"/>
      <c r="E2533" s="4"/>
      <c r="F2533" s="4"/>
    </row>
    <row r="2534">
      <c r="A2534" s="4"/>
      <c r="B2534" s="4"/>
      <c r="C2534" s="4"/>
      <c r="D2534" s="4"/>
      <c r="E2534" s="4"/>
      <c r="F2534" s="4"/>
    </row>
    <row r="2535">
      <c r="A2535" s="4"/>
      <c r="B2535" s="4"/>
      <c r="C2535" s="4"/>
      <c r="D2535" s="4"/>
      <c r="E2535" s="4"/>
      <c r="F2535" s="4"/>
    </row>
    <row r="2536">
      <c r="A2536" s="4"/>
      <c r="B2536" s="4"/>
      <c r="C2536" s="4"/>
      <c r="D2536" s="4"/>
      <c r="E2536" s="4"/>
      <c r="F2536" s="4"/>
    </row>
    <row r="2537">
      <c r="A2537" s="4"/>
      <c r="B2537" s="4"/>
      <c r="C2537" s="4"/>
      <c r="D2537" s="4"/>
      <c r="E2537" s="4"/>
      <c r="F2537" s="4"/>
    </row>
    <row r="2538">
      <c r="A2538" s="4"/>
      <c r="B2538" s="4"/>
      <c r="C2538" s="4"/>
      <c r="D2538" s="4"/>
      <c r="E2538" s="4"/>
      <c r="F2538" s="4"/>
    </row>
    <row r="2539">
      <c r="A2539" s="4"/>
      <c r="B2539" s="4"/>
      <c r="C2539" s="4"/>
      <c r="D2539" s="4"/>
      <c r="E2539" s="4"/>
      <c r="F2539" s="4"/>
    </row>
    <row r="2540">
      <c r="A2540" s="4"/>
      <c r="B2540" s="4"/>
      <c r="C2540" s="4"/>
      <c r="D2540" s="4"/>
      <c r="E2540" s="4"/>
      <c r="F2540" s="4"/>
    </row>
    <row r="2541">
      <c r="A2541" s="4"/>
      <c r="B2541" s="4"/>
      <c r="C2541" s="4"/>
      <c r="D2541" s="4"/>
      <c r="E2541" s="4"/>
      <c r="F2541" s="4"/>
    </row>
    <row r="2542">
      <c r="A2542" s="4"/>
      <c r="B2542" s="4"/>
      <c r="C2542" s="4"/>
      <c r="D2542" s="4"/>
      <c r="E2542" s="4"/>
      <c r="F2542" s="4"/>
    </row>
    <row r="2543">
      <c r="A2543" s="4"/>
      <c r="B2543" s="4"/>
      <c r="C2543" s="4"/>
      <c r="D2543" s="4"/>
      <c r="E2543" s="4"/>
      <c r="F2543" s="4"/>
    </row>
    <row r="2544">
      <c r="A2544" s="4"/>
      <c r="B2544" s="4"/>
      <c r="C2544" s="4"/>
      <c r="D2544" s="4"/>
      <c r="E2544" s="4"/>
      <c r="F2544" s="4"/>
    </row>
    <row r="2545">
      <c r="A2545" s="4"/>
      <c r="B2545" s="4"/>
      <c r="C2545" s="4"/>
      <c r="D2545" s="4"/>
      <c r="E2545" s="4"/>
      <c r="F2545" s="4"/>
    </row>
    <row r="2546">
      <c r="A2546" s="4"/>
      <c r="B2546" s="4"/>
      <c r="C2546" s="4"/>
      <c r="D2546" s="4"/>
      <c r="E2546" s="4"/>
      <c r="F2546" s="4"/>
    </row>
    <row r="2547">
      <c r="A2547" s="4"/>
      <c r="B2547" s="4"/>
      <c r="C2547" s="4"/>
      <c r="D2547" s="4"/>
      <c r="E2547" s="4"/>
      <c r="F2547" s="4"/>
    </row>
    <row r="2548">
      <c r="A2548" s="4"/>
      <c r="B2548" s="4"/>
      <c r="C2548" s="4"/>
      <c r="D2548" s="4"/>
      <c r="E2548" s="4"/>
      <c r="F2548" s="4"/>
    </row>
    <row r="2549">
      <c r="A2549" s="4"/>
      <c r="B2549" s="4"/>
      <c r="C2549" s="4"/>
      <c r="D2549" s="4"/>
      <c r="E2549" s="4"/>
      <c r="F2549" s="4"/>
    </row>
    <row r="2550">
      <c r="A2550" s="4"/>
      <c r="B2550" s="4"/>
      <c r="C2550" s="4"/>
      <c r="D2550" s="4"/>
      <c r="E2550" s="4"/>
      <c r="F2550" s="4"/>
    </row>
    <row r="2551">
      <c r="A2551" s="4"/>
      <c r="B2551" s="4"/>
      <c r="C2551" s="4"/>
      <c r="D2551" s="4"/>
      <c r="E2551" s="4"/>
      <c r="F2551" s="4"/>
    </row>
    <row r="2552">
      <c r="A2552" s="4"/>
      <c r="B2552" s="4"/>
      <c r="C2552" s="4"/>
      <c r="D2552" s="4"/>
      <c r="E2552" s="4"/>
      <c r="F2552" s="4"/>
    </row>
    <row r="2553">
      <c r="A2553" s="4"/>
      <c r="B2553" s="4"/>
      <c r="C2553" s="4"/>
      <c r="D2553" s="4"/>
      <c r="E2553" s="4"/>
      <c r="F2553" s="4"/>
    </row>
    <row r="2554">
      <c r="A2554" s="4"/>
      <c r="B2554" s="4"/>
      <c r="C2554" s="4"/>
      <c r="D2554" s="4"/>
      <c r="E2554" s="4"/>
      <c r="F2554" s="4"/>
    </row>
    <row r="2555">
      <c r="A2555" s="4"/>
      <c r="B2555" s="4"/>
      <c r="C2555" s="4"/>
      <c r="D2555" s="4"/>
      <c r="E2555" s="4"/>
      <c r="F2555" s="4"/>
    </row>
    <row r="2556">
      <c r="A2556" s="4"/>
      <c r="B2556" s="4"/>
      <c r="C2556" s="4"/>
      <c r="D2556" s="4"/>
      <c r="E2556" s="4"/>
      <c r="F2556" s="4"/>
    </row>
    <row r="2557">
      <c r="A2557" s="4"/>
      <c r="B2557" s="4"/>
      <c r="C2557" s="4"/>
      <c r="D2557" s="4"/>
      <c r="E2557" s="4"/>
      <c r="F2557" s="4"/>
    </row>
    <row r="2558">
      <c r="A2558" s="4"/>
      <c r="B2558" s="4"/>
      <c r="C2558" s="4"/>
      <c r="D2558" s="4"/>
      <c r="E2558" s="4"/>
      <c r="F2558" s="4"/>
    </row>
    <row r="2559">
      <c r="A2559" s="4"/>
      <c r="B2559" s="4"/>
      <c r="C2559" s="4"/>
      <c r="D2559" s="4"/>
      <c r="E2559" s="4"/>
      <c r="F2559" s="4"/>
    </row>
    <row r="2560">
      <c r="A2560" s="4"/>
      <c r="B2560" s="4"/>
      <c r="C2560" s="4"/>
      <c r="D2560" s="4"/>
      <c r="E2560" s="4"/>
      <c r="F2560" s="4"/>
    </row>
    <row r="2561">
      <c r="A2561" s="4"/>
      <c r="B2561" s="4"/>
      <c r="C2561" s="4"/>
      <c r="D2561" s="4"/>
      <c r="E2561" s="4"/>
      <c r="F2561" s="4"/>
    </row>
    <row r="2562">
      <c r="A2562" s="4"/>
      <c r="B2562" s="4"/>
      <c r="C2562" s="4"/>
      <c r="D2562" s="4"/>
      <c r="E2562" s="4"/>
      <c r="F2562" s="4"/>
    </row>
    <row r="2563">
      <c r="A2563" s="4"/>
      <c r="B2563" s="4"/>
      <c r="C2563" s="4"/>
      <c r="D2563" s="4"/>
      <c r="E2563" s="4"/>
      <c r="F2563" s="4"/>
    </row>
    <row r="2564">
      <c r="A2564" s="4"/>
      <c r="B2564" s="4"/>
      <c r="C2564" s="4"/>
      <c r="D2564" s="4"/>
      <c r="E2564" s="4"/>
      <c r="F2564" s="4"/>
    </row>
    <row r="2565">
      <c r="A2565" s="4"/>
      <c r="B2565" s="4"/>
      <c r="C2565" s="4"/>
      <c r="D2565" s="4"/>
      <c r="E2565" s="4"/>
      <c r="F2565" s="4"/>
    </row>
    <row r="2566">
      <c r="A2566" s="4"/>
      <c r="B2566" s="4"/>
      <c r="C2566" s="4"/>
      <c r="D2566" s="4"/>
      <c r="E2566" s="4"/>
      <c r="F2566" s="4"/>
    </row>
    <row r="2567">
      <c r="A2567" s="4"/>
      <c r="B2567" s="4"/>
      <c r="C2567" s="4"/>
      <c r="D2567" s="4"/>
      <c r="E2567" s="4"/>
      <c r="F2567" s="4"/>
    </row>
    <row r="2568">
      <c r="A2568" s="4"/>
      <c r="B2568" s="4"/>
      <c r="C2568" s="4"/>
      <c r="D2568" s="4"/>
      <c r="E2568" s="4"/>
      <c r="F2568" s="4"/>
    </row>
    <row r="2569">
      <c r="A2569" s="4"/>
      <c r="B2569" s="4"/>
      <c r="C2569" s="4"/>
      <c r="D2569" s="4"/>
      <c r="E2569" s="4"/>
      <c r="F2569" s="4"/>
    </row>
    <row r="2570">
      <c r="A2570" s="4"/>
      <c r="B2570" s="4"/>
      <c r="C2570" s="4"/>
      <c r="D2570" s="4"/>
      <c r="E2570" s="4"/>
      <c r="F2570" s="4"/>
    </row>
    <row r="2571">
      <c r="A2571" s="4"/>
      <c r="B2571" s="4"/>
      <c r="C2571" s="4"/>
      <c r="D2571" s="4"/>
      <c r="E2571" s="4"/>
      <c r="F2571" s="4"/>
    </row>
    <row r="2572">
      <c r="A2572" s="4"/>
      <c r="B2572" s="4"/>
      <c r="C2572" s="4"/>
      <c r="D2572" s="4"/>
      <c r="E2572" s="4"/>
      <c r="F2572" s="4"/>
    </row>
    <row r="2573">
      <c r="A2573" s="4"/>
      <c r="B2573" s="4"/>
      <c r="C2573" s="4"/>
      <c r="D2573" s="4"/>
      <c r="E2573" s="4"/>
      <c r="F2573" s="4"/>
    </row>
    <row r="2574">
      <c r="A2574" s="4"/>
      <c r="B2574" s="4"/>
      <c r="C2574" s="4"/>
      <c r="D2574" s="4"/>
      <c r="E2574" s="4"/>
      <c r="F2574" s="4"/>
    </row>
    <row r="2575">
      <c r="A2575" s="4"/>
      <c r="B2575" s="4"/>
      <c r="C2575" s="4"/>
      <c r="D2575" s="4"/>
      <c r="E2575" s="4"/>
      <c r="F2575" s="4"/>
    </row>
    <row r="2576">
      <c r="A2576" s="4"/>
      <c r="B2576" s="4"/>
      <c r="C2576" s="4"/>
      <c r="D2576" s="4"/>
      <c r="E2576" s="4"/>
      <c r="F2576" s="4"/>
    </row>
    <row r="2577">
      <c r="A2577" s="4"/>
      <c r="B2577" s="4"/>
      <c r="C2577" s="4"/>
      <c r="D2577" s="4"/>
      <c r="E2577" s="4"/>
      <c r="F2577" s="4"/>
    </row>
    <row r="2578">
      <c r="A2578" s="4"/>
      <c r="B2578" s="4"/>
      <c r="C2578" s="4"/>
      <c r="D2578" s="4"/>
      <c r="E2578" s="4"/>
      <c r="F2578" s="4"/>
    </row>
    <row r="2579">
      <c r="A2579" s="4"/>
      <c r="B2579" s="4"/>
      <c r="C2579" s="4"/>
      <c r="D2579" s="4"/>
      <c r="E2579" s="4"/>
      <c r="F2579" s="4"/>
    </row>
    <row r="2580">
      <c r="A2580" s="4"/>
      <c r="B2580" s="4"/>
      <c r="C2580" s="4"/>
      <c r="D2580" s="4"/>
      <c r="E2580" s="4"/>
      <c r="F2580" s="4"/>
    </row>
    <row r="2581">
      <c r="A2581" s="4"/>
      <c r="B2581" s="4"/>
      <c r="C2581" s="4"/>
      <c r="D2581" s="4"/>
      <c r="E2581" s="4"/>
      <c r="F2581" s="4"/>
    </row>
    <row r="2582">
      <c r="A2582" s="4"/>
      <c r="B2582" s="4"/>
      <c r="C2582" s="4"/>
      <c r="D2582" s="4"/>
      <c r="E2582" s="4"/>
      <c r="F2582" s="4"/>
    </row>
    <row r="2583">
      <c r="A2583" s="4"/>
      <c r="B2583" s="4"/>
      <c r="C2583" s="4"/>
      <c r="D2583" s="4"/>
      <c r="E2583" s="4"/>
      <c r="F2583" s="4"/>
    </row>
    <row r="2584">
      <c r="A2584" s="4"/>
      <c r="B2584" s="4"/>
      <c r="C2584" s="4"/>
      <c r="D2584" s="4"/>
      <c r="E2584" s="4"/>
      <c r="F2584" s="4"/>
    </row>
    <row r="2585">
      <c r="A2585" s="4"/>
      <c r="B2585" s="4"/>
      <c r="C2585" s="4"/>
      <c r="D2585" s="4"/>
      <c r="E2585" s="4"/>
      <c r="F2585" s="4"/>
    </row>
    <row r="2586">
      <c r="A2586" s="4"/>
      <c r="B2586" s="4"/>
      <c r="C2586" s="4"/>
      <c r="D2586" s="4"/>
      <c r="E2586" s="4"/>
      <c r="F2586" s="4"/>
    </row>
    <row r="2587">
      <c r="A2587" s="4"/>
      <c r="B2587" s="4"/>
      <c r="C2587" s="4"/>
      <c r="D2587" s="4"/>
      <c r="E2587" s="4"/>
      <c r="F2587" s="4"/>
    </row>
    <row r="2588">
      <c r="A2588" s="4"/>
      <c r="B2588" s="4"/>
      <c r="C2588" s="4"/>
      <c r="D2588" s="4"/>
      <c r="E2588" s="4"/>
      <c r="F2588" s="4"/>
    </row>
    <row r="2589">
      <c r="A2589" s="4"/>
      <c r="B2589" s="4"/>
      <c r="C2589" s="4"/>
      <c r="D2589" s="4"/>
      <c r="E2589" s="4"/>
      <c r="F2589" s="4"/>
    </row>
    <row r="2590">
      <c r="A2590" s="4"/>
      <c r="B2590" s="4"/>
      <c r="C2590" s="4"/>
      <c r="D2590" s="4"/>
      <c r="E2590" s="4"/>
      <c r="F2590" s="4"/>
    </row>
    <row r="2591">
      <c r="A2591" s="4"/>
      <c r="B2591" s="4"/>
      <c r="C2591" s="4"/>
      <c r="D2591" s="4"/>
      <c r="E2591" s="4"/>
      <c r="F2591" s="4"/>
    </row>
    <row r="2592">
      <c r="A2592" s="4"/>
      <c r="B2592" s="4"/>
      <c r="C2592" s="4"/>
      <c r="D2592" s="4"/>
      <c r="E2592" s="4"/>
      <c r="F2592" s="4"/>
    </row>
    <row r="2593">
      <c r="A2593" s="4"/>
      <c r="B2593" s="4"/>
      <c r="C2593" s="4"/>
      <c r="D2593" s="4"/>
      <c r="E2593" s="4"/>
      <c r="F2593" s="4"/>
    </row>
    <row r="2594">
      <c r="A2594" s="4"/>
      <c r="B2594" s="4"/>
      <c r="C2594" s="4"/>
      <c r="D2594" s="4"/>
      <c r="E2594" s="4"/>
      <c r="F2594" s="4"/>
    </row>
    <row r="2595">
      <c r="A2595" s="4"/>
      <c r="B2595" s="4"/>
      <c r="C2595" s="4"/>
      <c r="D2595" s="4"/>
      <c r="E2595" s="4"/>
      <c r="F2595" s="4"/>
    </row>
    <row r="2596">
      <c r="A2596" s="4"/>
      <c r="B2596" s="4"/>
      <c r="C2596" s="4"/>
      <c r="D2596" s="4"/>
      <c r="E2596" s="4"/>
      <c r="F2596" s="4"/>
    </row>
    <row r="2597">
      <c r="A2597" s="4"/>
      <c r="B2597" s="4"/>
      <c r="C2597" s="4"/>
      <c r="D2597" s="4"/>
      <c r="E2597" s="4"/>
      <c r="F2597" s="4"/>
    </row>
    <row r="2598">
      <c r="A2598" s="4"/>
      <c r="B2598" s="4"/>
      <c r="C2598" s="4"/>
      <c r="D2598" s="4"/>
      <c r="E2598" s="4"/>
      <c r="F2598" s="4"/>
    </row>
    <row r="2599">
      <c r="A2599" s="4"/>
      <c r="B2599" s="4"/>
      <c r="C2599" s="4"/>
      <c r="D2599" s="4"/>
      <c r="E2599" s="4"/>
      <c r="F2599" s="4"/>
    </row>
    <row r="2600">
      <c r="A2600" s="4"/>
      <c r="B2600" s="4"/>
      <c r="C2600" s="4"/>
      <c r="D2600" s="4"/>
      <c r="E2600" s="4"/>
      <c r="F2600" s="4"/>
    </row>
    <row r="2601">
      <c r="A2601" s="4"/>
      <c r="B2601" s="4"/>
      <c r="C2601" s="4"/>
      <c r="D2601" s="4"/>
      <c r="E2601" s="4"/>
      <c r="F2601" s="4"/>
    </row>
    <row r="2602">
      <c r="A2602" s="4"/>
      <c r="B2602" s="4"/>
      <c r="C2602" s="4"/>
      <c r="D2602" s="4"/>
      <c r="E2602" s="4"/>
      <c r="F2602" s="4"/>
    </row>
    <row r="2603">
      <c r="A2603" s="4"/>
      <c r="B2603" s="4"/>
      <c r="C2603" s="4"/>
      <c r="D2603" s="4"/>
      <c r="E2603" s="4"/>
      <c r="F2603" s="4"/>
    </row>
    <row r="2604">
      <c r="A2604" s="4"/>
      <c r="B2604" s="4"/>
      <c r="C2604" s="4"/>
      <c r="D2604" s="4"/>
      <c r="E2604" s="4"/>
      <c r="F2604" s="4"/>
    </row>
    <row r="2605">
      <c r="A2605" s="4"/>
      <c r="B2605" s="4"/>
      <c r="C2605" s="4"/>
      <c r="D2605" s="4"/>
      <c r="E2605" s="4"/>
      <c r="F2605" s="4"/>
    </row>
    <row r="2606">
      <c r="A2606" s="4"/>
      <c r="B2606" s="4"/>
      <c r="C2606" s="4"/>
      <c r="D2606" s="4"/>
      <c r="E2606" s="4"/>
      <c r="F2606" s="4"/>
    </row>
    <row r="2607">
      <c r="A2607" s="4"/>
      <c r="B2607" s="4"/>
      <c r="C2607" s="4"/>
      <c r="D2607" s="4"/>
      <c r="E2607" s="4"/>
      <c r="F2607" s="4"/>
    </row>
    <row r="2608">
      <c r="A2608" s="4"/>
      <c r="B2608" s="4"/>
      <c r="C2608" s="4"/>
      <c r="D2608" s="4"/>
      <c r="E2608" s="4"/>
      <c r="F2608" s="4"/>
    </row>
    <row r="2609">
      <c r="A2609" s="4"/>
      <c r="B2609" s="4"/>
      <c r="C2609" s="4"/>
      <c r="D2609" s="4"/>
      <c r="E2609" s="4"/>
      <c r="F2609" s="4"/>
    </row>
    <row r="2610">
      <c r="A2610" s="4"/>
      <c r="B2610" s="4"/>
      <c r="C2610" s="4"/>
      <c r="D2610" s="4"/>
      <c r="E2610" s="4"/>
      <c r="F2610" s="4"/>
    </row>
    <row r="2611">
      <c r="A2611" s="4"/>
      <c r="B2611" s="4"/>
      <c r="C2611" s="4"/>
      <c r="D2611" s="4"/>
      <c r="E2611" s="4"/>
      <c r="F2611" s="4"/>
    </row>
    <row r="2612">
      <c r="A2612" s="4"/>
      <c r="B2612" s="4"/>
      <c r="C2612" s="4"/>
      <c r="D2612" s="4"/>
      <c r="E2612" s="4"/>
      <c r="F2612" s="4"/>
    </row>
    <row r="2613">
      <c r="A2613" s="4"/>
      <c r="B2613" s="4"/>
      <c r="C2613" s="4"/>
      <c r="D2613" s="4"/>
      <c r="E2613" s="4"/>
      <c r="F2613" s="4"/>
    </row>
    <row r="2614">
      <c r="A2614" s="4"/>
      <c r="B2614" s="4"/>
      <c r="C2614" s="4"/>
      <c r="D2614" s="4"/>
      <c r="E2614" s="4"/>
      <c r="F2614" s="4"/>
    </row>
    <row r="2615">
      <c r="A2615" s="4"/>
      <c r="B2615" s="4"/>
      <c r="C2615" s="4"/>
      <c r="D2615" s="4"/>
      <c r="E2615" s="4"/>
      <c r="F2615" s="4"/>
    </row>
    <row r="2616">
      <c r="A2616" s="4"/>
      <c r="B2616" s="4"/>
      <c r="C2616" s="4"/>
      <c r="D2616" s="4"/>
      <c r="E2616" s="4"/>
      <c r="F2616" s="4"/>
    </row>
    <row r="2617">
      <c r="A2617" s="4"/>
      <c r="B2617" s="4"/>
      <c r="C2617" s="4"/>
      <c r="D2617" s="4"/>
      <c r="E2617" s="4"/>
      <c r="F2617" s="4"/>
    </row>
    <row r="2618">
      <c r="A2618" s="4"/>
      <c r="B2618" s="4"/>
      <c r="C2618" s="4"/>
      <c r="D2618" s="4"/>
      <c r="E2618" s="4"/>
      <c r="F2618" s="4"/>
    </row>
    <row r="2619">
      <c r="A2619" s="4"/>
      <c r="B2619" s="4"/>
      <c r="C2619" s="4"/>
      <c r="D2619" s="4"/>
      <c r="E2619" s="4"/>
      <c r="F2619" s="4"/>
    </row>
    <row r="2620">
      <c r="A2620" s="4"/>
      <c r="B2620" s="4"/>
      <c r="C2620" s="4"/>
      <c r="D2620" s="4"/>
      <c r="E2620" s="4"/>
      <c r="F2620" s="4"/>
    </row>
    <row r="2621">
      <c r="A2621" s="4"/>
      <c r="B2621" s="4"/>
      <c r="C2621" s="4"/>
      <c r="D2621" s="4"/>
      <c r="E2621" s="4"/>
      <c r="F2621" s="4"/>
    </row>
    <row r="2622">
      <c r="A2622" s="4"/>
      <c r="B2622" s="4"/>
      <c r="C2622" s="4"/>
      <c r="D2622" s="4"/>
      <c r="E2622" s="4"/>
      <c r="F2622" s="4"/>
    </row>
    <row r="2623">
      <c r="A2623" s="4"/>
      <c r="B2623" s="4"/>
      <c r="C2623" s="4"/>
      <c r="D2623" s="4"/>
      <c r="E2623" s="4"/>
      <c r="F2623" s="4"/>
    </row>
    <row r="2624">
      <c r="A2624" s="4"/>
      <c r="B2624" s="4"/>
      <c r="C2624" s="4"/>
      <c r="D2624" s="4"/>
      <c r="E2624" s="4"/>
      <c r="F2624" s="4"/>
    </row>
    <row r="2625">
      <c r="A2625" s="4"/>
      <c r="B2625" s="4"/>
      <c r="C2625" s="4"/>
      <c r="D2625" s="4"/>
      <c r="E2625" s="4"/>
      <c r="F2625" s="4"/>
    </row>
    <row r="2626">
      <c r="A2626" s="4"/>
      <c r="B2626" s="4"/>
      <c r="C2626" s="4"/>
      <c r="D2626" s="4"/>
      <c r="E2626" s="4"/>
      <c r="F2626" s="4"/>
    </row>
    <row r="2627">
      <c r="A2627" s="4"/>
      <c r="B2627" s="4"/>
      <c r="C2627" s="4"/>
      <c r="D2627" s="4"/>
      <c r="E2627" s="4"/>
      <c r="F2627" s="4"/>
    </row>
    <row r="2628">
      <c r="A2628" s="4"/>
      <c r="B2628" s="4"/>
      <c r="C2628" s="4"/>
      <c r="D2628" s="4"/>
      <c r="E2628" s="4"/>
      <c r="F2628" s="4"/>
    </row>
    <row r="2629">
      <c r="A2629" s="4"/>
      <c r="B2629" s="4"/>
      <c r="C2629" s="4"/>
      <c r="D2629" s="4"/>
      <c r="E2629" s="4"/>
      <c r="F2629" s="4"/>
    </row>
    <row r="2630">
      <c r="A2630" s="4"/>
      <c r="B2630" s="4"/>
      <c r="C2630" s="4"/>
      <c r="D2630" s="4"/>
      <c r="E2630" s="4"/>
      <c r="F2630" s="4"/>
    </row>
    <row r="2631">
      <c r="A2631" s="4"/>
      <c r="B2631" s="4"/>
      <c r="C2631" s="4"/>
      <c r="D2631" s="4"/>
      <c r="E2631" s="4"/>
      <c r="F2631" s="4"/>
    </row>
    <row r="2632">
      <c r="A2632" s="4"/>
      <c r="B2632" s="4"/>
      <c r="C2632" s="4"/>
      <c r="D2632" s="4"/>
      <c r="E2632" s="4"/>
      <c r="F2632" s="4"/>
    </row>
    <row r="2633">
      <c r="A2633" s="4"/>
      <c r="B2633" s="4"/>
      <c r="C2633" s="4"/>
      <c r="D2633" s="4"/>
      <c r="E2633" s="4"/>
      <c r="F2633" s="4"/>
    </row>
    <row r="2634">
      <c r="A2634" s="4"/>
      <c r="B2634" s="4"/>
      <c r="C2634" s="4"/>
      <c r="D2634" s="4"/>
      <c r="E2634" s="4"/>
      <c r="F2634" s="4"/>
    </row>
    <row r="2635">
      <c r="A2635" s="4"/>
      <c r="B2635" s="4"/>
      <c r="C2635" s="4"/>
      <c r="D2635" s="4"/>
      <c r="E2635" s="4"/>
      <c r="F2635" s="4"/>
    </row>
    <row r="2636">
      <c r="A2636" s="4"/>
      <c r="B2636" s="4"/>
      <c r="C2636" s="4"/>
      <c r="D2636" s="4"/>
      <c r="E2636" s="4"/>
      <c r="F2636" s="4"/>
    </row>
    <row r="2637">
      <c r="A2637" s="4"/>
      <c r="B2637" s="4"/>
      <c r="C2637" s="4"/>
      <c r="D2637" s="4"/>
      <c r="E2637" s="4"/>
      <c r="F2637" s="4"/>
    </row>
    <row r="2638">
      <c r="A2638" s="4"/>
      <c r="B2638" s="4"/>
      <c r="C2638" s="4"/>
      <c r="D2638" s="4"/>
      <c r="E2638" s="4"/>
      <c r="F2638" s="4"/>
    </row>
    <row r="2639">
      <c r="A2639" s="4"/>
      <c r="B2639" s="4"/>
      <c r="C2639" s="4"/>
      <c r="D2639" s="4"/>
      <c r="E2639" s="4"/>
      <c r="F2639" s="4"/>
    </row>
    <row r="2640">
      <c r="A2640" s="4"/>
      <c r="B2640" s="4"/>
      <c r="C2640" s="4"/>
      <c r="D2640" s="4"/>
      <c r="E2640" s="4"/>
      <c r="F2640" s="4"/>
    </row>
    <row r="2641">
      <c r="A2641" s="4"/>
      <c r="B2641" s="4"/>
      <c r="C2641" s="4"/>
      <c r="D2641" s="4"/>
      <c r="E2641" s="4"/>
      <c r="F2641" s="4"/>
    </row>
    <row r="2642">
      <c r="A2642" s="4"/>
      <c r="B2642" s="4"/>
      <c r="C2642" s="4"/>
      <c r="D2642" s="4"/>
      <c r="E2642" s="4"/>
      <c r="F2642" s="4"/>
    </row>
    <row r="2643">
      <c r="A2643" s="4"/>
      <c r="B2643" s="4"/>
      <c r="C2643" s="4"/>
      <c r="D2643" s="4"/>
      <c r="E2643" s="4"/>
      <c r="F2643" s="4"/>
    </row>
    <row r="2644">
      <c r="A2644" s="4"/>
      <c r="B2644" s="4"/>
      <c r="C2644" s="4"/>
      <c r="D2644" s="4"/>
      <c r="E2644" s="4"/>
      <c r="F2644" s="4"/>
    </row>
    <row r="2645">
      <c r="A2645" s="4"/>
      <c r="B2645" s="4"/>
      <c r="C2645" s="4"/>
      <c r="D2645" s="4"/>
      <c r="E2645" s="4"/>
      <c r="F2645" s="4"/>
    </row>
    <row r="2646">
      <c r="A2646" s="4"/>
      <c r="B2646" s="4"/>
      <c r="C2646" s="4"/>
      <c r="D2646" s="4"/>
      <c r="E2646" s="4"/>
      <c r="F2646" s="4"/>
    </row>
    <row r="2647">
      <c r="A2647" s="4"/>
      <c r="B2647" s="4"/>
      <c r="C2647" s="4"/>
      <c r="D2647" s="4"/>
      <c r="E2647" s="4"/>
      <c r="F2647" s="4"/>
    </row>
    <row r="2648">
      <c r="A2648" s="4"/>
      <c r="B2648" s="4"/>
      <c r="C2648" s="4"/>
      <c r="D2648" s="4"/>
      <c r="E2648" s="4"/>
      <c r="F2648" s="4"/>
    </row>
    <row r="2649">
      <c r="A2649" s="4"/>
      <c r="B2649" s="4"/>
      <c r="C2649" s="4"/>
      <c r="D2649" s="4"/>
      <c r="E2649" s="4"/>
      <c r="F2649" s="4"/>
    </row>
    <row r="2650">
      <c r="A2650" s="4"/>
      <c r="B2650" s="4"/>
      <c r="C2650" s="4"/>
      <c r="D2650" s="4"/>
      <c r="E2650" s="4"/>
      <c r="F2650" s="4"/>
    </row>
    <row r="2651">
      <c r="A2651" s="4"/>
      <c r="B2651" s="4"/>
      <c r="C2651" s="4"/>
      <c r="D2651" s="4"/>
      <c r="E2651" s="4"/>
      <c r="F2651" s="4"/>
    </row>
    <row r="2652">
      <c r="A2652" s="4"/>
      <c r="B2652" s="4"/>
      <c r="C2652" s="4"/>
      <c r="D2652" s="4"/>
      <c r="E2652" s="4"/>
      <c r="F2652" s="4"/>
    </row>
    <row r="2653">
      <c r="A2653" s="4"/>
      <c r="B2653" s="4"/>
      <c r="C2653" s="4"/>
      <c r="D2653" s="4"/>
      <c r="E2653" s="4"/>
      <c r="F2653" s="4"/>
    </row>
    <row r="2654">
      <c r="A2654" s="4"/>
      <c r="B2654" s="4"/>
      <c r="C2654" s="4"/>
      <c r="D2654" s="4"/>
      <c r="E2654" s="4"/>
      <c r="F2654" s="4"/>
    </row>
    <row r="2655">
      <c r="A2655" s="4"/>
      <c r="B2655" s="4"/>
      <c r="C2655" s="4"/>
      <c r="D2655" s="4"/>
      <c r="E2655" s="4"/>
      <c r="F2655" s="4"/>
    </row>
    <row r="2656">
      <c r="A2656" s="4"/>
      <c r="B2656" s="4"/>
      <c r="C2656" s="4"/>
      <c r="D2656" s="4"/>
      <c r="E2656" s="4"/>
      <c r="F2656" s="4"/>
    </row>
    <row r="2657">
      <c r="A2657" s="4"/>
      <c r="B2657" s="4"/>
      <c r="C2657" s="4"/>
      <c r="D2657" s="4"/>
      <c r="E2657" s="4"/>
      <c r="F2657" s="4"/>
    </row>
    <row r="2658">
      <c r="A2658" s="4"/>
      <c r="B2658" s="4"/>
      <c r="C2658" s="4"/>
      <c r="D2658" s="4"/>
      <c r="E2658" s="4"/>
      <c r="F2658" s="4"/>
    </row>
    <row r="2659">
      <c r="A2659" s="4"/>
      <c r="B2659" s="4"/>
      <c r="C2659" s="4"/>
      <c r="D2659" s="4"/>
      <c r="E2659" s="4"/>
      <c r="F2659" s="4"/>
    </row>
    <row r="2660">
      <c r="A2660" s="4"/>
      <c r="B2660" s="4"/>
      <c r="C2660" s="4"/>
      <c r="D2660" s="4"/>
      <c r="E2660" s="4"/>
      <c r="F2660" s="4"/>
    </row>
    <row r="2661">
      <c r="A2661" s="4"/>
      <c r="B2661" s="4"/>
      <c r="C2661" s="4"/>
      <c r="D2661" s="4"/>
      <c r="E2661" s="4"/>
      <c r="F2661" s="4"/>
    </row>
    <row r="2662">
      <c r="A2662" s="4"/>
      <c r="B2662" s="4"/>
      <c r="C2662" s="4"/>
      <c r="D2662" s="4"/>
      <c r="E2662" s="4"/>
      <c r="F2662" s="4"/>
    </row>
    <row r="2663">
      <c r="A2663" s="4"/>
      <c r="B2663" s="4"/>
      <c r="C2663" s="4"/>
      <c r="D2663" s="4"/>
      <c r="E2663" s="4"/>
      <c r="F2663" s="4"/>
    </row>
    <row r="2664">
      <c r="A2664" s="4"/>
      <c r="B2664" s="4"/>
      <c r="C2664" s="4"/>
      <c r="D2664" s="4"/>
      <c r="E2664" s="4"/>
      <c r="F2664" s="4"/>
    </row>
    <row r="2665">
      <c r="A2665" s="4"/>
      <c r="B2665" s="4"/>
      <c r="C2665" s="4"/>
      <c r="D2665" s="4"/>
      <c r="E2665" s="4"/>
      <c r="F2665" s="4"/>
    </row>
    <row r="2666">
      <c r="A2666" s="4"/>
      <c r="B2666" s="4"/>
      <c r="C2666" s="4"/>
      <c r="D2666" s="4"/>
      <c r="E2666" s="4"/>
      <c r="F2666" s="4"/>
    </row>
    <row r="2667">
      <c r="A2667" s="4"/>
      <c r="B2667" s="4"/>
      <c r="C2667" s="4"/>
      <c r="D2667" s="4"/>
      <c r="E2667" s="4"/>
      <c r="F2667" s="4"/>
    </row>
    <row r="2668">
      <c r="A2668" s="4"/>
      <c r="B2668" s="4"/>
      <c r="C2668" s="4"/>
      <c r="D2668" s="4"/>
      <c r="E2668" s="4"/>
      <c r="F2668" s="4"/>
    </row>
    <row r="2669">
      <c r="A2669" s="4"/>
      <c r="B2669" s="4"/>
      <c r="C2669" s="4"/>
      <c r="D2669" s="4"/>
      <c r="E2669" s="4"/>
      <c r="F2669" s="4"/>
    </row>
    <row r="2670">
      <c r="A2670" s="4"/>
      <c r="B2670" s="4"/>
      <c r="C2670" s="4"/>
      <c r="D2670" s="4"/>
      <c r="E2670" s="4"/>
      <c r="F2670" s="4"/>
    </row>
    <row r="2671">
      <c r="A2671" s="4"/>
      <c r="B2671" s="4"/>
      <c r="C2671" s="4"/>
      <c r="D2671" s="4"/>
      <c r="E2671" s="4"/>
      <c r="F2671" s="4"/>
    </row>
    <row r="2672">
      <c r="A2672" s="4"/>
      <c r="B2672" s="4"/>
      <c r="C2672" s="4"/>
      <c r="D2672" s="4"/>
      <c r="E2672" s="4"/>
      <c r="F2672" s="4"/>
    </row>
    <row r="2673">
      <c r="A2673" s="4"/>
      <c r="B2673" s="4"/>
      <c r="C2673" s="4"/>
      <c r="D2673" s="4"/>
      <c r="E2673" s="4"/>
      <c r="F2673" s="4"/>
    </row>
    <row r="2674">
      <c r="A2674" s="4"/>
      <c r="B2674" s="4"/>
      <c r="C2674" s="4"/>
      <c r="D2674" s="4"/>
      <c r="E2674" s="4"/>
      <c r="F2674" s="4"/>
    </row>
    <row r="2675">
      <c r="A2675" s="4"/>
      <c r="B2675" s="4"/>
      <c r="C2675" s="4"/>
      <c r="D2675" s="4"/>
      <c r="E2675" s="4"/>
      <c r="F2675" s="4"/>
    </row>
    <row r="2676">
      <c r="A2676" s="4"/>
      <c r="B2676" s="4"/>
      <c r="C2676" s="4"/>
      <c r="D2676" s="4"/>
      <c r="E2676" s="4"/>
      <c r="F2676" s="4"/>
    </row>
    <row r="2677">
      <c r="A2677" s="4"/>
      <c r="B2677" s="4"/>
      <c r="C2677" s="4"/>
      <c r="D2677" s="4"/>
      <c r="E2677" s="4"/>
      <c r="F2677" s="4"/>
    </row>
    <row r="2678">
      <c r="A2678" s="4"/>
      <c r="B2678" s="4"/>
      <c r="C2678" s="4"/>
      <c r="D2678" s="4"/>
      <c r="E2678" s="4"/>
      <c r="F2678" s="4"/>
    </row>
    <row r="2679">
      <c r="A2679" s="4"/>
      <c r="B2679" s="4"/>
      <c r="C2679" s="4"/>
      <c r="D2679" s="4"/>
      <c r="E2679" s="4"/>
      <c r="F2679" s="4"/>
    </row>
    <row r="2680">
      <c r="A2680" s="4"/>
      <c r="B2680" s="4"/>
      <c r="C2680" s="4"/>
      <c r="D2680" s="4"/>
      <c r="E2680" s="4"/>
      <c r="F2680" s="4"/>
    </row>
    <row r="2681">
      <c r="A2681" s="4"/>
      <c r="B2681" s="4"/>
      <c r="C2681" s="4"/>
      <c r="D2681" s="4"/>
      <c r="E2681" s="4"/>
      <c r="F2681" s="4"/>
    </row>
    <row r="2682">
      <c r="A2682" s="4"/>
      <c r="B2682" s="4"/>
      <c r="C2682" s="4"/>
      <c r="D2682" s="4"/>
      <c r="E2682" s="4"/>
      <c r="F2682" s="4"/>
    </row>
    <row r="2683">
      <c r="A2683" s="4"/>
      <c r="B2683" s="4"/>
      <c r="C2683" s="4"/>
      <c r="D2683" s="4"/>
      <c r="E2683" s="4"/>
      <c r="F2683" s="4"/>
    </row>
    <row r="2684">
      <c r="A2684" s="4"/>
      <c r="B2684" s="4"/>
      <c r="C2684" s="4"/>
      <c r="D2684" s="4"/>
      <c r="E2684" s="4"/>
      <c r="F2684" s="4"/>
    </row>
    <row r="2685">
      <c r="A2685" s="4"/>
      <c r="B2685" s="4"/>
      <c r="C2685" s="4"/>
      <c r="D2685" s="4"/>
      <c r="E2685" s="4"/>
      <c r="F2685" s="4"/>
    </row>
    <row r="2686">
      <c r="A2686" s="4"/>
      <c r="B2686" s="4"/>
      <c r="C2686" s="4"/>
      <c r="D2686" s="4"/>
      <c r="E2686" s="4"/>
      <c r="F2686" s="4"/>
    </row>
    <row r="2687">
      <c r="A2687" s="4"/>
      <c r="B2687" s="4"/>
      <c r="C2687" s="4"/>
      <c r="D2687" s="4"/>
      <c r="E2687" s="4"/>
      <c r="F2687" s="4"/>
    </row>
    <row r="2688">
      <c r="A2688" s="4"/>
      <c r="B2688" s="4"/>
      <c r="C2688" s="4"/>
      <c r="D2688" s="4"/>
      <c r="E2688" s="4"/>
      <c r="F2688" s="4"/>
    </row>
    <row r="2689">
      <c r="A2689" s="4"/>
      <c r="B2689" s="4"/>
      <c r="C2689" s="4"/>
      <c r="D2689" s="4"/>
      <c r="E2689" s="4"/>
      <c r="F2689" s="4"/>
    </row>
    <row r="2690">
      <c r="A2690" s="4"/>
      <c r="B2690" s="4"/>
      <c r="C2690" s="4"/>
      <c r="D2690" s="4"/>
      <c r="E2690" s="4"/>
      <c r="F2690" s="4"/>
    </row>
    <row r="2691">
      <c r="A2691" s="4"/>
      <c r="B2691" s="4"/>
      <c r="C2691" s="4"/>
      <c r="D2691" s="4"/>
      <c r="E2691" s="4"/>
      <c r="F2691" s="4"/>
    </row>
    <row r="2692">
      <c r="A2692" s="4"/>
      <c r="B2692" s="4"/>
      <c r="C2692" s="4"/>
      <c r="D2692" s="4"/>
      <c r="E2692" s="4"/>
      <c r="F2692" s="4"/>
    </row>
    <row r="2693">
      <c r="A2693" s="4"/>
      <c r="B2693" s="4"/>
      <c r="C2693" s="4"/>
      <c r="D2693" s="4"/>
      <c r="E2693" s="4"/>
      <c r="F2693" s="4"/>
    </row>
    <row r="2694">
      <c r="A2694" s="4"/>
      <c r="B2694" s="4"/>
      <c r="C2694" s="4"/>
      <c r="D2694" s="4"/>
      <c r="E2694" s="4"/>
      <c r="F2694" s="4"/>
    </row>
    <row r="2695">
      <c r="A2695" s="4"/>
      <c r="B2695" s="4"/>
      <c r="C2695" s="4"/>
      <c r="D2695" s="4"/>
      <c r="E2695" s="4"/>
      <c r="F2695" s="4"/>
    </row>
    <row r="2696">
      <c r="A2696" s="4"/>
      <c r="B2696" s="4"/>
      <c r="C2696" s="4"/>
      <c r="D2696" s="4"/>
      <c r="E2696" s="4"/>
      <c r="F2696" s="4"/>
    </row>
    <row r="2697">
      <c r="A2697" s="4"/>
      <c r="B2697" s="4"/>
      <c r="C2697" s="4"/>
      <c r="D2697" s="4"/>
      <c r="E2697" s="4"/>
      <c r="F2697" s="4"/>
    </row>
    <row r="2698">
      <c r="A2698" s="4"/>
      <c r="B2698" s="4"/>
      <c r="C2698" s="4"/>
      <c r="D2698" s="4"/>
      <c r="E2698" s="4"/>
      <c r="F2698" s="4"/>
    </row>
    <row r="2699">
      <c r="A2699" s="4"/>
      <c r="B2699" s="4"/>
      <c r="C2699" s="4"/>
      <c r="D2699" s="4"/>
      <c r="E2699" s="4"/>
      <c r="F2699" s="4"/>
    </row>
    <row r="2700">
      <c r="A2700" s="4"/>
      <c r="B2700" s="4"/>
      <c r="C2700" s="4"/>
      <c r="D2700" s="4"/>
      <c r="E2700" s="4"/>
      <c r="F2700" s="4"/>
    </row>
    <row r="2701">
      <c r="A2701" s="4"/>
      <c r="B2701" s="4"/>
      <c r="C2701" s="4"/>
      <c r="D2701" s="4"/>
      <c r="E2701" s="4"/>
      <c r="F2701" s="4"/>
    </row>
    <row r="2702">
      <c r="A2702" s="4"/>
      <c r="B2702" s="4"/>
      <c r="C2702" s="4"/>
      <c r="D2702" s="4"/>
      <c r="E2702" s="4"/>
      <c r="F2702" s="4"/>
    </row>
    <row r="2703">
      <c r="A2703" s="4"/>
      <c r="B2703" s="4"/>
      <c r="C2703" s="4"/>
      <c r="D2703" s="4"/>
      <c r="E2703" s="4"/>
      <c r="F2703" s="4"/>
    </row>
    <row r="2704">
      <c r="A2704" s="4"/>
      <c r="B2704" s="4"/>
      <c r="C2704" s="4"/>
      <c r="D2704" s="4"/>
      <c r="E2704" s="4"/>
      <c r="F2704" s="4"/>
    </row>
    <row r="2705">
      <c r="A2705" s="4"/>
      <c r="B2705" s="4"/>
      <c r="C2705" s="4"/>
      <c r="D2705" s="4"/>
      <c r="E2705" s="4"/>
      <c r="F2705" s="4"/>
    </row>
    <row r="2706">
      <c r="A2706" s="4"/>
      <c r="B2706" s="4"/>
      <c r="C2706" s="4"/>
      <c r="D2706" s="4"/>
      <c r="E2706" s="4"/>
      <c r="F2706" s="4"/>
    </row>
    <row r="2707">
      <c r="A2707" s="4"/>
      <c r="B2707" s="4"/>
      <c r="C2707" s="4"/>
      <c r="D2707" s="4"/>
      <c r="E2707" s="4"/>
      <c r="F2707" s="4"/>
    </row>
    <row r="2708">
      <c r="A2708" s="4"/>
      <c r="B2708" s="4"/>
      <c r="C2708" s="4"/>
      <c r="D2708" s="4"/>
      <c r="E2708" s="4"/>
      <c r="F2708" s="4"/>
    </row>
    <row r="2709">
      <c r="A2709" s="4"/>
      <c r="B2709" s="4"/>
      <c r="C2709" s="4"/>
      <c r="D2709" s="4"/>
      <c r="E2709" s="4"/>
      <c r="F2709" s="4"/>
    </row>
    <row r="2710">
      <c r="A2710" s="4"/>
      <c r="B2710" s="4"/>
      <c r="C2710" s="4"/>
      <c r="D2710" s="4"/>
      <c r="E2710" s="4"/>
      <c r="F2710" s="4"/>
    </row>
    <row r="2711">
      <c r="A2711" s="4"/>
      <c r="B2711" s="4"/>
      <c r="C2711" s="4"/>
      <c r="D2711" s="4"/>
      <c r="E2711" s="4"/>
      <c r="F2711" s="4"/>
    </row>
    <row r="2712">
      <c r="A2712" s="4"/>
      <c r="B2712" s="4"/>
      <c r="C2712" s="4"/>
      <c r="D2712" s="4"/>
      <c r="E2712" s="4"/>
      <c r="F2712" s="4"/>
    </row>
    <row r="2713">
      <c r="A2713" s="4"/>
      <c r="B2713" s="4"/>
      <c r="C2713" s="4"/>
      <c r="D2713" s="4"/>
      <c r="E2713" s="4"/>
      <c r="F2713" s="4"/>
    </row>
    <row r="2714">
      <c r="A2714" s="4"/>
      <c r="B2714" s="4"/>
      <c r="C2714" s="4"/>
      <c r="D2714" s="4"/>
      <c r="E2714" s="4"/>
      <c r="F2714" s="4"/>
    </row>
    <row r="2715">
      <c r="A2715" s="4"/>
      <c r="B2715" s="4"/>
      <c r="C2715" s="4"/>
      <c r="D2715" s="4"/>
      <c r="E2715" s="4"/>
      <c r="F2715" s="4"/>
    </row>
    <row r="2716">
      <c r="A2716" s="4"/>
      <c r="B2716" s="4"/>
      <c r="C2716" s="4"/>
      <c r="D2716" s="4"/>
      <c r="E2716" s="4"/>
      <c r="F2716" s="4"/>
    </row>
    <row r="2717">
      <c r="A2717" s="4"/>
      <c r="B2717" s="4"/>
      <c r="C2717" s="4"/>
      <c r="D2717" s="4"/>
      <c r="E2717" s="4"/>
      <c r="F2717" s="4"/>
    </row>
    <row r="2718">
      <c r="A2718" s="4"/>
      <c r="B2718" s="4"/>
      <c r="C2718" s="4"/>
      <c r="D2718" s="4"/>
      <c r="E2718" s="4"/>
      <c r="F2718" s="4"/>
    </row>
    <row r="2719">
      <c r="A2719" s="4"/>
      <c r="B2719" s="4"/>
      <c r="C2719" s="4"/>
      <c r="D2719" s="4"/>
      <c r="E2719" s="4"/>
      <c r="F2719" s="4"/>
    </row>
    <row r="2720">
      <c r="A2720" s="4"/>
      <c r="B2720" s="4"/>
      <c r="C2720" s="4"/>
      <c r="D2720" s="4"/>
      <c r="E2720" s="4"/>
      <c r="F2720" s="4"/>
    </row>
    <row r="2721">
      <c r="A2721" s="4"/>
      <c r="B2721" s="4"/>
      <c r="C2721" s="4"/>
      <c r="D2721" s="4"/>
      <c r="E2721" s="4"/>
      <c r="F2721" s="4"/>
    </row>
    <row r="2722">
      <c r="A2722" s="4"/>
      <c r="B2722" s="4"/>
      <c r="C2722" s="4"/>
      <c r="D2722" s="4"/>
      <c r="E2722" s="4"/>
      <c r="F2722" s="4"/>
    </row>
    <row r="2723">
      <c r="A2723" s="4"/>
      <c r="B2723" s="4"/>
      <c r="C2723" s="4"/>
      <c r="D2723" s="4"/>
      <c r="E2723" s="4"/>
      <c r="F2723" s="4"/>
    </row>
    <row r="2724">
      <c r="A2724" s="4"/>
      <c r="B2724" s="4"/>
      <c r="C2724" s="4"/>
      <c r="D2724" s="4"/>
      <c r="E2724" s="4"/>
      <c r="F2724" s="4"/>
    </row>
    <row r="2725">
      <c r="A2725" s="4"/>
      <c r="B2725" s="4"/>
      <c r="C2725" s="4"/>
      <c r="D2725" s="4"/>
      <c r="E2725" s="4"/>
      <c r="F2725" s="4"/>
    </row>
    <row r="2726">
      <c r="A2726" s="4"/>
      <c r="B2726" s="4"/>
      <c r="C2726" s="4"/>
      <c r="D2726" s="4"/>
      <c r="E2726" s="4"/>
      <c r="F2726" s="4"/>
    </row>
    <row r="2727">
      <c r="A2727" s="4"/>
      <c r="B2727" s="4"/>
      <c r="C2727" s="4"/>
      <c r="D2727" s="4"/>
      <c r="E2727" s="4"/>
      <c r="F2727" s="4"/>
    </row>
    <row r="2728">
      <c r="A2728" s="4"/>
      <c r="B2728" s="4"/>
      <c r="C2728" s="4"/>
      <c r="D2728" s="4"/>
      <c r="E2728" s="4"/>
      <c r="F2728" s="4"/>
    </row>
    <row r="2729">
      <c r="A2729" s="4"/>
      <c r="B2729" s="4"/>
      <c r="C2729" s="4"/>
      <c r="D2729" s="4"/>
      <c r="E2729" s="4"/>
      <c r="F2729" s="4"/>
    </row>
    <row r="2730">
      <c r="A2730" s="4"/>
      <c r="B2730" s="4"/>
      <c r="C2730" s="4"/>
      <c r="D2730" s="4"/>
      <c r="E2730" s="4"/>
      <c r="F2730" s="4"/>
    </row>
    <row r="2731">
      <c r="A2731" s="4"/>
      <c r="B2731" s="4"/>
      <c r="C2731" s="4"/>
      <c r="D2731" s="4"/>
      <c r="E2731" s="4"/>
      <c r="F2731" s="4"/>
    </row>
    <row r="2732">
      <c r="A2732" s="4"/>
      <c r="B2732" s="4"/>
      <c r="C2732" s="4"/>
      <c r="D2732" s="4"/>
      <c r="E2732" s="4"/>
      <c r="F2732" s="4"/>
    </row>
    <row r="2733">
      <c r="A2733" s="4"/>
      <c r="B2733" s="4"/>
      <c r="C2733" s="4"/>
      <c r="D2733" s="4"/>
      <c r="E2733" s="4"/>
      <c r="F2733" s="4"/>
    </row>
    <row r="2734">
      <c r="A2734" s="4"/>
      <c r="B2734" s="4"/>
      <c r="C2734" s="4"/>
      <c r="D2734" s="4"/>
      <c r="E2734" s="4"/>
      <c r="F2734" s="4"/>
    </row>
    <row r="2735">
      <c r="A2735" s="4"/>
      <c r="B2735" s="4"/>
      <c r="C2735" s="4"/>
      <c r="D2735" s="4"/>
      <c r="E2735" s="4"/>
      <c r="F2735" s="4"/>
    </row>
    <row r="2736">
      <c r="A2736" s="4"/>
      <c r="B2736" s="4"/>
      <c r="C2736" s="4"/>
      <c r="D2736" s="4"/>
      <c r="E2736" s="4"/>
      <c r="F2736" s="4"/>
    </row>
    <row r="2737">
      <c r="A2737" s="4"/>
      <c r="B2737" s="4"/>
      <c r="C2737" s="4"/>
      <c r="D2737" s="4"/>
      <c r="E2737" s="4"/>
      <c r="F2737" s="4"/>
    </row>
    <row r="2738">
      <c r="A2738" s="4"/>
      <c r="B2738" s="4"/>
      <c r="C2738" s="4"/>
      <c r="D2738" s="4"/>
      <c r="E2738" s="4"/>
      <c r="F2738" s="4"/>
    </row>
    <row r="2739">
      <c r="A2739" s="4"/>
      <c r="B2739" s="4"/>
      <c r="C2739" s="4"/>
      <c r="D2739" s="4"/>
      <c r="E2739" s="4"/>
      <c r="F2739" s="4"/>
    </row>
    <row r="2740">
      <c r="A2740" s="4"/>
      <c r="B2740" s="4"/>
      <c r="C2740" s="4"/>
      <c r="D2740" s="4"/>
      <c r="E2740" s="4"/>
      <c r="F2740" s="4"/>
    </row>
    <row r="2741">
      <c r="A2741" s="4"/>
      <c r="B2741" s="4"/>
      <c r="C2741" s="4"/>
      <c r="D2741" s="4"/>
      <c r="E2741" s="4"/>
      <c r="F2741" s="4"/>
    </row>
    <row r="2742">
      <c r="A2742" s="4"/>
      <c r="B2742" s="4"/>
      <c r="C2742" s="4"/>
      <c r="D2742" s="4"/>
      <c r="E2742" s="4"/>
      <c r="F2742" s="4"/>
    </row>
    <row r="2743">
      <c r="A2743" s="4"/>
      <c r="B2743" s="4"/>
      <c r="C2743" s="4"/>
      <c r="D2743" s="4"/>
      <c r="E2743" s="4"/>
      <c r="F2743" s="4"/>
    </row>
    <row r="2744">
      <c r="A2744" s="4"/>
      <c r="B2744" s="4"/>
      <c r="C2744" s="4"/>
      <c r="D2744" s="4"/>
      <c r="E2744" s="4"/>
      <c r="F2744" s="4"/>
    </row>
    <row r="2745">
      <c r="A2745" s="4"/>
      <c r="B2745" s="4"/>
      <c r="C2745" s="4"/>
      <c r="D2745" s="4"/>
      <c r="E2745" s="4"/>
      <c r="F2745" s="4"/>
    </row>
    <row r="2746">
      <c r="A2746" s="4"/>
      <c r="B2746" s="4"/>
      <c r="C2746" s="4"/>
      <c r="D2746" s="4"/>
      <c r="E2746" s="4"/>
      <c r="F2746" s="4"/>
    </row>
    <row r="2747">
      <c r="A2747" s="4"/>
      <c r="B2747" s="4"/>
      <c r="C2747" s="4"/>
      <c r="D2747" s="4"/>
      <c r="E2747" s="4"/>
      <c r="F2747" s="4"/>
    </row>
    <row r="2748">
      <c r="A2748" s="4"/>
      <c r="B2748" s="4"/>
      <c r="C2748" s="4"/>
      <c r="D2748" s="4"/>
      <c r="E2748" s="4"/>
      <c r="F2748" s="4"/>
    </row>
    <row r="2749">
      <c r="A2749" s="4"/>
      <c r="B2749" s="4"/>
      <c r="C2749" s="4"/>
      <c r="D2749" s="4"/>
      <c r="E2749" s="4"/>
      <c r="F2749" s="4"/>
    </row>
    <row r="2750">
      <c r="A2750" s="4"/>
      <c r="B2750" s="4"/>
      <c r="C2750" s="4"/>
      <c r="D2750" s="4"/>
      <c r="E2750" s="4"/>
      <c r="F2750" s="4"/>
    </row>
    <row r="2751">
      <c r="A2751" s="4"/>
      <c r="B2751" s="4"/>
      <c r="C2751" s="4"/>
      <c r="D2751" s="4"/>
      <c r="E2751" s="4"/>
      <c r="F2751" s="4"/>
    </row>
    <row r="2752">
      <c r="A2752" s="4"/>
      <c r="B2752" s="4"/>
      <c r="C2752" s="4"/>
      <c r="D2752" s="4"/>
      <c r="E2752" s="4"/>
      <c r="F2752" s="4"/>
    </row>
    <row r="2753">
      <c r="A2753" s="4"/>
      <c r="B2753" s="4"/>
      <c r="C2753" s="4"/>
      <c r="D2753" s="4"/>
      <c r="E2753" s="4"/>
      <c r="F2753" s="4"/>
    </row>
    <row r="2754">
      <c r="A2754" s="4"/>
      <c r="B2754" s="4"/>
      <c r="C2754" s="4"/>
      <c r="D2754" s="4"/>
      <c r="E2754" s="4"/>
      <c r="F2754" s="4"/>
    </row>
    <row r="2755">
      <c r="A2755" s="4"/>
      <c r="B2755" s="4"/>
      <c r="C2755" s="4"/>
      <c r="D2755" s="4"/>
      <c r="E2755" s="4"/>
      <c r="F2755" s="4"/>
    </row>
    <row r="2756">
      <c r="A2756" s="4"/>
      <c r="B2756" s="4"/>
      <c r="C2756" s="4"/>
      <c r="D2756" s="4"/>
      <c r="E2756" s="4"/>
      <c r="F2756" s="4"/>
    </row>
    <row r="2757">
      <c r="A2757" s="4"/>
      <c r="B2757" s="4"/>
      <c r="C2757" s="4"/>
      <c r="D2757" s="4"/>
      <c r="E2757" s="4"/>
      <c r="F2757" s="4"/>
    </row>
    <row r="2758">
      <c r="A2758" s="4"/>
      <c r="B2758" s="4"/>
      <c r="C2758" s="4"/>
      <c r="D2758" s="4"/>
      <c r="E2758" s="4"/>
      <c r="F2758" s="4"/>
    </row>
    <row r="2759">
      <c r="A2759" s="4"/>
      <c r="B2759" s="4"/>
      <c r="C2759" s="4"/>
      <c r="D2759" s="4"/>
      <c r="E2759" s="4"/>
      <c r="F2759" s="4"/>
    </row>
    <row r="2760">
      <c r="A2760" s="4"/>
      <c r="B2760" s="4"/>
      <c r="C2760" s="4"/>
      <c r="D2760" s="4"/>
      <c r="E2760" s="4"/>
      <c r="F2760" s="4"/>
    </row>
    <row r="2761">
      <c r="A2761" s="4"/>
      <c r="B2761" s="4"/>
      <c r="C2761" s="4"/>
      <c r="D2761" s="4"/>
      <c r="E2761" s="4"/>
      <c r="F2761" s="4"/>
    </row>
    <row r="2762">
      <c r="A2762" s="4"/>
      <c r="B2762" s="4"/>
      <c r="C2762" s="4"/>
      <c r="D2762" s="4"/>
      <c r="E2762" s="4"/>
      <c r="F2762" s="4"/>
    </row>
    <row r="2763">
      <c r="A2763" s="4"/>
      <c r="B2763" s="4"/>
      <c r="C2763" s="4"/>
      <c r="D2763" s="4"/>
      <c r="E2763" s="4"/>
      <c r="F2763" s="4"/>
    </row>
    <row r="2764">
      <c r="A2764" s="4"/>
      <c r="B2764" s="4"/>
      <c r="C2764" s="4"/>
      <c r="D2764" s="4"/>
      <c r="E2764" s="4"/>
      <c r="F2764" s="4"/>
    </row>
    <row r="2765">
      <c r="A2765" s="4"/>
      <c r="B2765" s="4"/>
      <c r="C2765" s="4"/>
      <c r="D2765" s="4"/>
      <c r="E2765" s="4"/>
      <c r="F2765" s="4"/>
    </row>
    <row r="2766">
      <c r="A2766" s="4"/>
      <c r="B2766" s="4"/>
      <c r="C2766" s="4"/>
      <c r="D2766" s="4"/>
      <c r="E2766" s="4"/>
      <c r="F2766" s="4"/>
    </row>
    <row r="2767">
      <c r="A2767" s="4"/>
      <c r="B2767" s="4"/>
      <c r="C2767" s="4"/>
      <c r="D2767" s="4"/>
      <c r="E2767" s="4"/>
      <c r="F2767" s="4"/>
    </row>
    <row r="2768">
      <c r="A2768" s="4"/>
      <c r="B2768" s="4"/>
      <c r="C2768" s="4"/>
      <c r="D2768" s="4"/>
      <c r="E2768" s="4"/>
      <c r="F2768" s="4"/>
    </row>
    <row r="2769">
      <c r="A2769" s="4"/>
      <c r="B2769" s="4"/>
      <c r="C2769" s="4"/>
      <c r="D2769" s="4"/>
      <c r="E2769" s="4"/>
      <c r="F2769" s="4"/>
    </row>
    <row r="2770">
      <c r="A2770" s="4"/>
      <c r="B2770" s="4"/>
      <c r="C2770" s="4"/>
      <c r="D2770" s="4"/>
      <c r="E2770" s="4"/>
      <c r="F2770" s="4"/>
    </row>
    <row r="2771">
      <c r="A2771" s="4"/>
      <c r="B2771" s="4"/>
      <c r="C2771" s="4"/>
      <c r="D2771" s="4"/>
      <c r="E2771" s="4"/>
      <c r="F2771" s="4"/>
    </row>
    <row r="2772">
      <c r="A2772" s="4"/>
      <c r="B2772" s="4"/>
      <c r="C2772" s="4"/>
      <c r="D2772" s="4"/>
      <c r="E2772" s="4"/>
      <c r="F2772" s="4"/>
    </row>
    <row r="2773">
      <c r="A2773" s="4"/>
      <c r="B2773" s="4"/>
      <c r="C2773" s="4"/>
      <c r="D2773" s="4"/>
      <c r="E2773" s="4"/>
      <c r="F2773" s="4"/>
    </row>
    <row r="2774">
      <c r="A2774" s="4"/>
      <c r="B2774" s="4"/>
      <c r="C2774" s="4"/>
      <c r="D2774" s="4"/>
      <c r="E2774" s="4"/>
      <c r="F2774" s="4"/>
    </row>
    <row r="2775">
      <c r="A2775" s="4"/>
      <c r="B2775" s="4"/>
      <c r="C2775" s="4"/>
      <c r="D2775" s="4"/>
      <c r="E2775" s="4"/>
      <c r="F2775" s="4"/>
    </row>
    <row r="2776">
      <c r="A2776" s="4"/>
      <c r="B2776" s="4"/>
      <c r="C2776" s="4"/>
      <c r="D2776" s="4"/>
      <c r="E2776" s="4"/>
      <c r="F2776" s="4"/>
    </row>
    <row r="2777">
      <c r="A2777" s="4"/>
      <c r="B2777" s="4"/>
      <c r="C2777" s="4"/>
      <c r="D2777" s="4"/>
      <c r="E2777" s="4"/>
      <c r="F2777" s="4"/>
    </row>
    <row r="2778">
      <c r="A2778" s="4"/>
      <c r="B2778" s="4"/>
      <c r="C2778" s="4"/>
      <c r="D2778" s="4"/>
      <c r="E2778" s="4"/>
      <c r="F2778" s="4"/>
    </row>
    <row r="2779">
      <c r="A2779" s="4"/>
      <c r="B2779" s="4"/>
      <c r="C2779" s="4"/>
      <c r="D2779" s="4"/>
      <c r="E2779" s="4"/>
      <c r="F2779" s="4"/>
    </row>
    <row r="2780">
      <c r="A2780" s="4"/>
      <c r="B2780" s="4"/>
      <c r="C2780" s="4"/>
      <c r="D2780" s="4"/>
      <c r="E2780" s="4"/>
      <c r="F2780" s="4"/>
    </row>
    <row r="2781">
      <c r="A2781" s="4"/>
      <c r="B2781" s="4"/>
      <c r="C2781" s="4"/>
      <c r="D2781" s="4"/>
      <c r="E2781" s="4"/>
      <c r="F2781" s="4"/>
    </row>
    <row r="2782">
      <c r="A2782" s="4"/>
      <c r="B2782" s="4"/>
      <c r="C2782" s="4"/>
      <c r="D2782" s="4"/>
      <c r="E2782" s="4"/>
      <c r="F2782" s="4"/>
    </row>
    <row r="2783">
      <c r="A2783" s="4"/>
      <c r="B2783" s="4"/>
      <c r="C2783" s="4"/>
      <c r="D2783" s="4"/>
      <c r="E2783" s="4"/>
      <c r="F2783" s="4"/>
    </row>
    <row r="2784">
      <c r="A2784" s="4"/>
      <c r="B2784" s="4"/>
      <c r="C2784" s="4"/>
      <c r="D2784" s="4"/>
      <c r="E2784" s="4"/>
      <c r="F2784" s="4"/>
    </row>
    <row r="2785">
      <c r="A2785" s="4"/>
      <c r="B2785" s="4"/>
      <c r="C2785" s="4"/>
      <c r="D2785" s="4"/>
      <c r="E2785" s="4"/>
      <c r="F2785" s="4"/>
    </row>
    <row r="2786">
      <c r="A2786" s="4"/>
      <c r="B2786" s="4"/>
      <c r="C2786" s="4"/>
      <c r="D2786" s="4"/>
      <c r="E2786" s="4"/>
      <c r="F2786" s="4"/>
    </row>
    <row r="2787">
      <c r="A2787" s="4"/>
      <c r="B2787" s="4"/>
      <c r="C2787" s="4"/>
      <c r="D2787" s="4"/>
      <c r="E2787" s="4"/>
      <c r="F2787" s="4"/>
    </row>
    <row r="2788">
      <c r="A2788" s="4"/>
      <c r="B2788" s="4"/>
      <c r="C2788" s="4"/>
      <c r="D2788" s="4"/>
      <c r="E2788" s="4"/>
      <c r="F2788" s="4"/>
    </row>
    <row r="2789">
      <c r="A2789" s="4"/>
      <c r="B2789" s="4"/>
      <c r="C2789" s="4"/>
      <c r="D2789" s="4"/>
      <c r="E2789" s="4"/>
      <c r="F2789" s="4"/>
    </row>
    <row r="2790">
      <c r="A2790" s="4"/>
      <c r="B2790" s="4"/>
      <c r="C2790" s="4"/>
      <c r="D2790" s="4"/>
      <c r="E2790" s="4"/>
      <c r="F2790" s="4"/>
    </row>
    <row r="2791">
      <c r="A2791" s="4"/>
      <c r="B2791" s="4"/>
      <c r="C2791" s="4"/>
      <c r="D2791" s="4"/>
      <c r="E2791" s="4"/>
      <c r="F2791" s="4"/>
    </row>
    <row r="2792">
      <c r="A2792" s="4"/>
      <c r="B2792" s="4"/>
      <c r="C2792" s="4"/>
      <c r="D2792" s="4"/>
      <c r="E2792" s="4"/>
      <c r="F2792" s="4"/>
    </row>
    <row r="2793">
      <c r="A2793" s="4"/>
      <c r="B2793" s="4"/>
      <c r="C2793" s="4"/>
      <c r="D2793" s="4"/>
      <c r="E2793" s="4"/>
      <c r="F2793" s="4"/>
    </row>
    <row r="2794">
      <c r="A2794" s="4"/>
      <c r="B2794" s="4"/>
      <c r="C2794" s="4"/>
      <c r="D2794" s="4"/>
      <c r="E2794" s="4"/>
      <c r="F2794" s="4"/>
    </row>
    <row r="2795">
      <c r="A2795" s="4"/>
      <c r="B2795" s="4"/>
      <c r="C2795" s="4"/>
      <c r="D2795" s="4"/>
      <c r="E2795" s="4"/>
      <c r="F2795" s="4"/>
    </row>
    <row r="2796">
      <c r="A2796" s="4"/>
      <c r="B2796" s="4"/>
      <c r="C2796" s="4"/>
      <c r="D2796" s="4"/>
      <c r="E2796" s="4"/>
      <c r="F2796" s="4"/>
    </row>
    <row r="2797">
      <c r="A2797" s="4"/>
      <c r="B2797" s="4"/>
      <c r="C2797" s="4"/>
      <c r="D2797" s="4"/>
      <c r="E2797" s="4"/>
      <c r="F2797" s="4"/>
    </row>
    <row r="2798">
      <c r="A2798" s="4"/>
      <c r="B2798" s="4"/>
      <c r="C2798" s="4"/>
      <c r="D2798" s="4"/>
      <c r="E2798" s="4"/>
      <c r="F2798" s="4"/>
    </row>
    <row r="2799">
      <c r="A2799" s="4"/>
      <c r="B2799" s="4"/>
      <c r="C2799" s="4"/>
      <c r="D2799" s="4"/>
      <c r="E2799" s="4"/>
      <c r="F2799" s="4"/>
    </row>
    <row r="2800">
      <c r="A2800" s="4"/>
      <c r="B2800" s="4"/>
      <c r="C2800" s="4"/>
      <c r="D2800" s="4"/>
      <c r="E2800" s="4"/>
      <c r="F2800" s="4"/>
    </row>
    <row r="2801">
      <c r="A2801" s="4"/>
      <c r="B2801" s="4"/>
      <c r="C2801" s="4"/>
      <c r="D2801" s="4"/>
      <c r="E2801" s="4"/>
      <c r="F2801" s="4"/>
    </row>
    <row r="2802">
      <c r="A2802" s="4"/>
      <c r="B2802" s="4"/>
      <c r="C2802" s="4"/>
      <c r="D2802" s="4"/>
      <c r="E2802" s="4"/>
      <c r="F2802" s="4"/>
    </row>
    <row r="2803">
      <c r="A2803" s="4"/>
      <c r="B2803" s="4"/>
      <c r="C2803" s="4"/>
      <c r="D2803" s="4"/>
      <c r="E2803" s="4"/>
      <c r="F2803" s="4"/>
    </row>
    <row r="2804">
      <c r="A2804" s="4"/>
      <c r="B2804" s="4"/>
      <c r="C2804" s="4"/>
      <c r="D2804" s="4"/>
      <c r="E2804" s="4"/>
      <c r="F2804" s="4"/>
    </row>
    <row r="2805">
      <c r="A2805" s="4"/>
      <c r="B2805" s="4"/>
      <c r="C2805" s="4"/>
      <c r="D2805" s="4"/>
      <c r="E2805" s="4"/>
      <c r="F2805" s="4"/>
    </row>
    <row r="2806">
      <c r="A2806" s="4"/>
      <c r="B2806" s="4"/>
      <c r="C2806" s="4"/>
      <c r="D2806" s="4"/>
      <c r="E2806" s="4"/>
      <c r="F2806" s="4"/>
    </row>
    <row r="2807">
      <c r="A2807" s="4"/>
      <c r="B2807" s="4"/>
      <c r="C2807" s="4"/>
      <c r="D2807" s="4"/>
      <c r="E2807" s="4"/>
      <c r="F2807" s="4"/>
    </row>
    <row r="2808">
      <c r="A2808" s="4"/>
      <c r="B2808" s="4"/>
      <c r="C2808" s="4"/>
      <c r="D2808" s="4"/>
      <c r="E2808" s="4"/>
      <c r="F2808" s="4"/>
    </row>
    <row r="2809">
      <c r="A2809" s="4"/>
      <c r="B2809" s="4"/>
      <c r="C2809" s="4"/>
      <c r="D2809" s="4"/>
      <c r="E2809" s="4"/>
      <c r="F2809" s="4"/>
    </row>
    <row r="2810">
      <c r="A2810" s="4"/>
      <c r="B2810" s="4"/>
      <c r="C2810" s="4"/>
      <c r="D2810" s="4"/>
      <c r="E2810" s="4"/>
      <c r="F2810" s="4"/>
    </row>
    <row r="2811">
      <c r="A2811" s="4"/>
      <c r="B2811" s="4"/>
      <c r="C2811" s="4"/>
      <c r="D2811" s="4"/>
      <c r="E2811" s="4"/>
      <c r="F2811" s="4"/>
    </row>
    <row r="2812">
      <c r="A2812" s="4"/>
      <c r="B2812" s="4"/>
      <c r="C2812" s="4"/>
      <c r="D2812" s="4"/>
      <c r="E2812" s="4"/>
      <c r="F2812" s="4"/>
    </row>
    <row r="2813">
      <c r="A2813" s="4"/>
      <c r="B2813" s="4"/>
      <c r="C2813" s="4"/>
      <c r="D2813" s="4"/>
      <c r="E2813" s="4"/>
      <c r="F2813" s="4"/>
    </row>
    <row r="2814">
      <c r="A2814" s="4"/>
      <c r="B2814" s="4"/>
      <c r="C2814" s="4"/>
      <c r="D2814" s="4"/>
      <c r="E2814" s="4"/>
      <c r="F2814" s="4"/>
    </row>
    <row r="2815">
      <c r="A2815" s="4"/>
      <c r="B2815" s="4"/>
      <c r="C2815" s="4"/>
      <c r="D2815" s="4"/>
      <c r="E2815" s="4"/>
      <c r="F2815" s="4"/>
    </row>
    <row r="2816">
      <c r="A2816" s="4"/>
      <c r="B2816" s="4"/>
      <c r="C2816" s="4"/>
      <c r="D2816" s="4"/>
      <c r="E2816" s="4"/>
      <c r="F2816" s="4"/>
    </row>
    <row r="2817">
      <c r="A2817" s="4"/>
      <c r="B2817" s="4"/>
      <c r="C2817" s="4"/>
      <c r="D2817" s="4"/>
      <c r="E2817" s="4"/>
      <c r="F2817" s="4"/>
    </row>
    <row r="2818">
      <c r="A2818" s="4"/>
      <c r="B2818" s="4"/>
      <c r="C2818" s="4"/>
      <c r="D2818" s="4"/>
      <c r="E2818" s="4"/>
      <c r="F2818" s="4"/>
    </row>
    <row r="2819">
      <c r="A2819" s="4"/>
      <c r="B2819" s="4"/>
      <c r="C2819" s="4"/>
      <c r="D2819" s="4"/>
      <c r="E2819" s="4"/>
      <c r="F2819" s="4"/>
    </row>
    <row r="2820">
      <c r="A2820" s="4"/>
      <c r="B2820" s="4"/>
      <c r="C2820" s="4"/>
      <c r="D2820" s="4"/>
      <c r="E2820" s="4"/>
      <c r="F2820" s="4"/>
    </row>
    <row r="2821">
      <c r="A2821" s="4"/>
      <c r="B2821" s="4"/>
      <c r="C2821" s="4"/>
      <c r="D2821" s="4"/>
      <c r="E2821" s="4"/>
      <c r="F2821" s="4"/>
    </row>
    <row r="2822">
      <c r="A2822" s="4"/>
      <c r="B2822" s="4"/>
      <c r="C2822" s="4"/>
      <c r="D2822" s="4"/>
      <c r="E2822" s="4"/>
      <c r="F2822" s="4"/>
    </row>
    <row r="2823">
      <c r="A2823" s="4"/>
      <c r="B2823" s="4"/>
      <c r="C2823" s="4"/>
      <c r="D2823" s="4"/>
      <c r="E2823" s="4"/>
      <c r="F2823" s="4"/>
    </row>
    <row r="2824">
      <c r="A2824" s="4"/>
      <c r="B2824" s="4"/>
      <c r="C2824" s="4"/>
      <c r="D2824" s="4"/>
      <c r="E2824" s="4"/>
      <c r="F2824" s="4"/>
    </row>
    <row r="2825">
      <c r="A2825" s="4"/>
      <c r="B2825" s="4"/>
      <c r="C2825" s="4"/>
      <c r="D2825" s="4"/>
      <c r="E2825" s="4"/>
      <c r="F2825" s="4"/>
    </row>
    <row r="2826">
      <c r="A2826" s="4"/>
      <c r="B2826" s="4"/>
      <c r="C2826" s="4"/>
      <c r="D2826" s="4"/>
      <c r="E2826" s="4"/>
      <c r="F2826" s="4"/>
    </row>
    <row r="2827">
      <c r="A2827" s="4"/>
      <c r="B2827" s="4"/>
      <c r="C2827" s="4"/>
      <c r="D2827" s="4"/>
      <c r="E2827" s="4"/>
      <c r="F2827" s="4"/>
    </row>
    <row r="2828">
      <c r="A2828" s="4"/>
      <c r="B2828" s="4"/>
      <c r="C2828" s="4"/>
      <c r="D2828" s="4"/>
      <c r="E2828" s="4"/>
      <c r="F2828" s="4"/>
    </row>
    <row r="2829">
      <c r="A2829" s="4"/>
      <c r="B2829" s="4"/>
      <c r="C2829" s="4"/>
      <c r="D2829" s="4"/>
      <c r="E2829" s="4"/>
      <c r="F2829" s="4"/>
    </row>
    <row r="2830">
      <c r="A2830" s="4"/>
      <c r="B2830" s="4"/>
      <c r="C2830" s="4"/>
      <c r="D2830" s="4"/>
      <c r="E2830" s="4"/>
      <c r="F2830" s="4"/>
    </row>
    <row r="2831">
      <c r="A2831" s="4"/>
      <c r="B2831" s="4"/>
      <c r="C2831" s="4"/>
      <c r="D2831" s="4"/>
      <c r="E2831" s="4"/>
      <c r="F2831" s="4"/>
    </row>
    <row r="2832">
      <c r="A2832" s="4"/>
      <c r="B2832" s="4"/>
      <c r="C2832" s="4"/>
      <c r="D2832" s="4"/>
      <c r="E2832" s="4"/>
      <c r="F2832" s="4"/>
    </row>
    <row r="2833">
      <c r="A2833" s="4"/>
      <c r="B2833" s="4"/>
      <c r="C2833" s="4"/>
      <c r="D2833" s="4"/>
      <c r="E2833" s="4"/>
      <c r="F2833" s="4"/>
    </row>
    <row r="2834">
      <c r="A2834" s="4"/>
      <c r="B2834" s="4"/>
      <c r="C2834" s="4"/>
      <c r="D2834" s="4"/>
      <c r="E2834" s="4"/>
      <c r="F2834" s="4"/>
    </row>
    <row r="2835">
      <c r="A2835" s="4"/>
      <c r="B2835" s="4"/>
      <c r="C2835" s="4"/>
      <c r="D2835" s="4"/>
      <c r="E2835" s="4"/>
      <c r="F2835" s="4"/>
    </row>
    <row r="2836">
      <c r="A2836" s="4"/>
      <c r="B2836" s="4"/>
      <c r="C2836" s="4"/>
      <c r="D2836" s="4"/>
      <c r="E2836" s="4"/>
      <c r="F2836" s="4"/>
    </row>
    <row r="2837">
      <c r="A2837" s="4"/>
      <c r="B2837" s="4"/>
      <c r="C2837" s="4"/>
      <c r="D2837" s="4"/>
      <c r="E2837" s="4"/>
      <c r="F2837" s="4"/>
    </row>
    <row r="2838">
      <c r="A2838" s="4"/>
      <c r="B2838" s="4"/>
      <c r="C2838" s="4"/>
      <c r="D2838" s="4"/>
      <c r="E2838" s="4"/>
      <c r="F2838" s="4"/>
    </row>
    <row r="2839">
      <c r="A2839" s="4"/>
      <c r="B2839" s="4"/>
      <c r="C2839" s="4"/>
      <c r="D2839" s="4"/>
      <c r="E2839" s="4"/>
      <c r="F2839" s="4"/>
    </row>
    <row r="2840">
      <c r="A2840" s="4"/>
      <c r="B2840" s="4"/>
      <c r="C2840" s="4"/>
      <c r="D2840" s="4"/>
      <c r="E2840" s="4"/>
      <c r="F2840" s="4"/>
    </row>
    <row r="2841">
      <c r="A2841" s="4"/>
      <c r="B2841" s="4"/>
      <c r="C2841" s="4"/>
      <c r="D2841" s="4"/>
      <c r="E2841" s="4"/>
      <c r="F2841" s="4"/>
    </row>
    <row r="2842">
      <c r="A2842" s="4"/>
      <c r="B2842" s="4"/>
      <c r="C2842" s="4"/>
      <c r="D2842" s="4"/>
      <c r="E2842" s="4"/>
      <c r="F2842" s="4"/>
    </row>
    <row r="2843">
      <c r="A2843" s="4"/>
      <c r="B2843" s="4"/>
      <c r="C2843" s="4"/>
      <c r="D2843" s="4"/>
      <c r="E2843" s="4"/>
      <c r="F2843" s="4"/>
    </row>
    <row r="2844">
      <c r="A2844" s="4"/>
      <c r="B2844" s="4"/>
      <c r="C2844" s="4"/>
      <c r="D2844" s="4"/>
      <c r="E2844" s="4"/>
      <c r="F2844" s="4"/>
    </row>
    <row r="2845">
      <c r="A2845" s="4"/>
      <c r="B2845" s="4"/>
      <c r="C2845" s="4"/>
      <c r="D2845" s="4"/>
      <c r="E2845" s="4"/>
      <c r="F2845" s="4"/>
    </row>
    <row r="2846">
      <c r="A2846" s="4"/>
      <c r="B2846" s="4"/>
      <c r="C2846" s="4"/>
      <c r="D2846" s="4"/>
      <c r="E2846" s="4"/>
      <c r="F2846" s="4"/>
    </row>
    <row r="2847">
      <c r="A2847" s="4"/>
      <c r="B2847" s="4"/>
      <c r="C2847" s="4"/>
      <c r="D2847" s="4"/>
      <c r="E2847" s="4"/>
      <c r="F2847" s="4"/>
    </row>
    <row r="2848">
      <c r="A2848" s="4"/>
      <c r="B2848" s="4"/>
      <c r="C2848" s="4"/>
      <c r="D2848" s="4"/>
      <c r="E2848" s="4"/>
      <c r="F2848" s="4"/>
    </row>
    <row r="2849">
      <c r="A2849" s="4"/>
      <c r="B2849" s="4"/>
      <c r="C2849" s="4"/>
      <c r="D2849" s="4"/>
      <c r="E2849" s="4"/>
      <c r="F2849" s="4"/>
    </row>
    <row r="2850">
      <c r="A2850" s="4"/>
      <c r="B2850" s="4"/>
      <c r="C2850" s="4"/>
      <c r="D2850" s="4"/>
      <c r="E2850" s="4"/>
      <c r="F2850" s="4"/>
    </row>
    <row r="2851">
      <c r="A2851" s="4"/>
      <c r="B2851" s="4"/>
      <c r="C2851" s="4"/>
      <c r="D2851" s="4"/>
      <c r="E2851" s="4"/>
      <c r="F2851" s="4"/>
    </row>
    <row r="2852">
      <c r="A2852" s="4"/>
      <c r="B2852" s="4"/>
      <c r="C2852" s="4"/>
      <c r="D2852" s="4"/>
      <c r="E2852" s="4"/>
      <c r="F2852" s="4"/>
    </row>
    <row r="2853">
      <c r="A2853" s="4"/>
      <c r="B2853" s="4"/>
      <c r="C2853" s="4"/>
      <c r="D2853" s="4"/>
      <c r="E2853" s="4"/>
      <c r="F2853" s="4"/>
    </row>
    <row r="2854">
      <c r="A2854" s="4"/>
      <c r="B2854" s="4"/>
      <c r="C2854" s="4"/>
      <c r="D2854" s="4"/>
      <c r="E2854" s="4"/>
      <c r="F2854" s="4"/>
    </row>
    <row r="2855">
      <c r="A2855" s="4"/>
      <c r="B2855" s="4"/>
      <c r="C2855" s="4"/>
      <c r="D2855" s="4"/>
      <c r="E2855" s="4"/>
      <c r="F2855" s="4"/>
    </row>
    <row r="2856">
      <c r="A2856" s="4"/>
      <c r="B2856" s="4"/>
      <c r="C2856" s="4"/>
      <c r="D2856" s="4"/>
      <c r="E2856" s="4"/>
      <c r="F2856" s="4"/>
    </row>
    <row r="2857">
      <c r="A2857" s="4"/>
      <c r="B2857" s="4"/>
      <c r="C2857" s="4"/>
      <c r="D2857" s="4"/>
      <c r="E2857" s="4"/>
      <c r="F2857" s="4"/>
    </row>
    <row r="2858">
      <c r="A2858" s="4"/>
      <c r="B2858" s="4"/>
      <c r="C2858" s="4"/>
      <c r="D2858" s="4"/>
      <c r="E2858" s="4"/>
      <c r="F2858" s="4"/>
    </row>
    <row r="2859">
      <c r="A2859" s="4"/>
      <c r="B2859" s="4"/>
      <c r="C2859" s="4"/>
      <c r="D2859" s="4"/>
      <c r="E2859" s="4"/>
      <c r="F2859" s="4"/>
    </row>
    <row r="2860">
      <c r="A2860" s="4"/>
      <c r="B2860" s="4"/>
      <c r="C2860" s="4"/>
      <c r="D2860" s="4"/>
      <c r="E2860" s="4"/>
      <c r="F2860" s="4"/>
    </row>
    <row r="2861">
      <c r="A2861" s="4"/>
      <c r="B2861" s="4"/>
      <c r="C2861" s="4"/>
      <c r="D2861" s="4"/>
      <c r="E2861" s="4"/>
      <c r="F2861" s="4"/>
    </row>
    <row r="2862">
      <c r="A2862" s="4"/>
      <c r="B2862" s="4"/>
      <c r="C2862" s="4"/>
      <c r="D2862" s="4"/>
      <c r="E2862" s="4"/>
      <c r="F2862" s="4"/>
    </row>
    <row r="2863">
      <c r="A2863" s="4"/>
      <c r="B2863" s="4"/>
      <c r="C2863" s="4"/>
      <c r="D2863" s="4"/>
      <c r="E2863" s="4"/>
      <c r="F2863" s="4"/>
    </row>
    <row r="2864">
      <c r="A2864" s="4"/>
      <c r="B2864" s="4"/>
      <c r="C2864" s="4"/>
      <c r="D2864" s="4"/>
      <c r="E2864" s="4"/>
      <c r="F2864" s="4"/>
    </row>
    <row r="2865">
      <c r="A2865" s="4"/>
      <c r="B2865" s="4"/>
      <c r="C2865" s="4"/>
      <c r="D2865" s="4"/>
      <c r="E2865" s="4"/>
      <c r="F2865" s="4"/>
    </row>
    <row r="2866">
      <c r="A2866" s="4"/>
      <c r="B2866" s="4"/>
      <c r="C2866" s="4"/>
      <c r="D2866" s="4"/>
      <c r="E2866" s="4"/>
      <c r="F2866" s="4"/>
    </row>
    <row r="2867">
      <c r="A2867" s="4"/>
      <c r="B2867" s="4"/>
      <c r="C2867" s="4"/>
      <c r="D2867" s="4"/>
      <c r="E2867" s="4"/>
      <c r="F2867" s="4"/>
    </row>
    <row r="2868">
      <c r="A2868" s="4"/>
      <c r="B2868" s="4"/>
      <c r="C2868" s="4"/>
      <c r="D2868" s="4"/>
      <c r="E2868" s="4"/>
      <c r="F2868" s="4"/>
    </row>
    <row r="2869">
      <c r="A2869" s="4"/>
      <c r="B2869" s="4"/>
      <c r="C2869" s="4"/>
      <c r="D2869" s="4"/>
      <c r="E2869" s="4"/>
      <c r="F2869" s="4"/>
    </row>
    <row r="2870">
      <c r="A2870" s="4"/>
      <c r="B2870" s="4"/>
      <c r="C2870" s="4"/>
      <c r="D2870" s="4"/>
      <c r="E2870" s="4"/>
      <c r="F2870" s="4"/>
    </row>
    <row r="2871">
      <c r="A2871" s="4"/>
      <c r="B2871" s="4"/>
      <c r="C2871" s="4"/>
      <c r="D2871" s="4"/>
      <c r="E2871" s="4"/>
      <c r="F2871" s="4"/>
    </row>
    <row r="2872">
      <c r="A2872" s="4"/>
      <c r="B2872" s="4"/>
      <c r="C2872" s="4"/>
      <c r="D2872" s="4"/>
      <c r="E2872" s="4"/>
      <c r="F2872" s="4"/>
    </row>
    <row r="2873">
      <c r="A2873" s="4"/>
      <c r="B2873" s="4"/>
      <c r="C2873" s="4"/>
      <c r="D2873" s="4"/>
      <c r="E2873" s="4"/>
      <c r="F2873" s="4"/>
    </row>
    <row r="2874">
      <c r="A2874" s="4"/>
      <c r="B2874" s="4"/>
      <c r="C2874" s="4"/>
      <c r="D2874" s="4"/>
      <c r="E2874" s="4"/>
      <c r="F2874" s="4"/>
    </row>
    <row r="2875">
      <c r="A2875" s="4"/>
      <c r="B2875" s="4"/>
      <c r="C2875" s="4"/>
      <c r="D2875" s="4"/>
      <c r="E2875" s="4"/>
      <c r="F2875" s="4"/>
    </row>
    <row r="2876">
      <c r="A2876" s="4"/>
      <c r="B2876" s="4"/>
      <c r="C2876" s="4"/>
      <c r="D2876" s="4"/>
      <c r="E2876" s="4"/>
      <c r="F2876" s="4"/>
    </row>
    <row r="2877">
      <c r="A2877" s="4"/>
      <c r="B2877" s="4"/>
      <c r="C2877" s="4"/>
      <c r="D2877" s="4"/>
      <c r="E2877" s="4"/>
      <c r="F2877" s="4"/>
    </row>
    <row r="2878">
      <c r="A2878" s="4"/>
      <c r="B2878" s="4"/>
      <c r="C2878" s="4"/>
      <c r="D2878" s="4"/>
      <c r="E2878" s="4"/>
      <c r="F2878" s="4"/>
    </row>
    <row r="2879">
      <c r="A2879" s="4"/>
      <c r="B2879" s="4"/>
      <c r="C2879" s="4"/>
      <c r="D2879" s="4"/>
      <c r="E2879" s="4"/>
      <c r="F2879" s="4"/>
    </row>
    <row r="2880">
      <c r="A2880" s="4"/>
      <c r="B2880" s="4"/>
      <c r="C2880" s="4"/>
      <c r="D2880" s="4"/>
      <c r="E2880" s="4"/>
      <c r="F2880" s="4"/>
    </row>
    <row r="2881">
      <c r="A2881" s="4"/>
      <c r="B2881" s="4"/>
      <c r="C2881" s="4"/>
      <c r="D2881" s="4"/>
      <c r="E2881" s="4"/>
      <c r="F2881" s="4"/>
    </row>
    <row r="2882">
      <c r="A2882" s="4"/>
      <c r="B2882" s="4"/>
      <c r="C2882" s="4"/>
      <c r="D2882" s="4"/>
      <c r="E2882" s="4"/>
      <c r="F2882" s="4"/>
    </row>
    <row r="2883">
      <c r="A2883" s="4"/>
      <c r="B2883" s="4"/>
      <c r="C2883" s="4"/>
      <c r="D2883" s="4"/>
      <c r="E2883" s="4"/>
      <c r="F2883" s="4"/>
    </row>
    <row r="2884">
      <c r="A2884" s="4"/>
      <c r="B2884" s="4"/>
      <c r="C2884" s="4"/>
      <c r="D2884" s="4"/>
      <c r="E2884" s="4"/>
      <c r="F2884" s="4"/>
    </row>
    <row r="2885">
      <c r="A2885" s="4"/>
      <c r="B2885" s="4"/>
      <c r="C2885" s="4"/>
      <c r="D2885" s="4"/>
      <c r="E2885" s="4"/>
      <c r="F2885" s="4"/>
    </row>
    <row r="2886">
      <c r="A2886" s="4"/>
      <c r="B2886" s="4"/>
      <c r="C2886" s="4"/>
      <c r="D2886" s="4"/>
      <c r="E2886" s="4"/>
      <c r="F2886" s="4"/>
    </row>
    <row r="2887">
      <c r="A2887" s="4"/>
      <c r="B2887" s="4"/>
      <c r="C2887" s="4"/>
      <c r="D2887" s="4"/>
      <c r="E2887" s="4"/>
      <c r="F2887" s="4"/>
    </row>
    <row r="2888">
      <c r="A2888" s="4"/>
      <c r="B2888" s="4"/>
      <c r="C2888" s="4"/>
      <c r="D2888" s="4"/>
      <c r="E2888" s="4"/>
      <c r="F2888" s="4"/>
    </row>
    <row r="2889">
      <c r="A2889" s="4"/>
      <c r="B2889" s="4"/>
      <c r="C2889" s="4"/>
      <c r="D2889" s="4"/>
      <c r="E2889" s="4"/>
      <c r="F2889" s="4"/>
    </row>
    <row r="2890">
      <c r="A2890" s="4"/>
      <c r="B2890" s="4"/>
      <c r="C2890" s="4"/>
      <c r="D2890" s="4"/>
      <c r="E2890" s="4"/>
      <c r="F2890" s="4"/>
    </row>
    <row r="2891">
      <c r="A2891" s="4"/>
      <c r="B2891" s="4"/>
      <c r="C2891" s="4"/>
      <c r="D2891" s="4"/>
      <c r="E2891" s="4"/>
      <c r="F2891" s="4"/>
    </row>
    <row r="2892">
      <c r="A2892" s="4"/>
      <c r="B2892" s="4"/>
      <c r="C2892" s="4"/>
      <c r="D2892" s="4"/>
      <c r="E2892" s="4"/>
      <c r="F2892" s="4"/>
    </row>
    <row r="2893">
      <c r="A2893" s="4"/>
      <c r="B2893" s="4"/>
      <c r="C2893" s="4"/>
      <c r="D2893" s="4"/>
      <c r="E2893" s="4"/>
      <c r="F2893" s="4"/>
    </row>
    <row r="2894">
      <c r="A2894" s="4"/>
      <c r="B2894" s="4"/>
      <c r="C2894" s="4"/>
      <c r="D2894" s="4"/>
      <c r="E2894" s="4"/>
      <c r="F2894" s="4"/>
    </row>
    <row r="2895">
      <c r="A2895" s="4"/>
      <c r="B2895" s="4"/>
      <c r="C2895" s="4"/>
      <c r="D2895" s="4"/>
      <c r="E2895" s="4"/>
      <c r="F2895" s="4"/>
    </row>
    <row r="2896">
      <c r="A2896" s="4"/>
      <c r="B2896" s="4"/>
      <c r="C2896" s="4"/>
      <c r="D2896" s="4"/>
      <c r="E2896" s="4"/>
      <c r="F2896" s="4"/>
    </row>
    <row r="2897">
      <c r="A2897" s="4"/>
      <c r="B2897" s="4"/>
      <c r="C2897" s="4"/>
      <c r="D2897" s="4"/>
      <c r="E2897" s="4"/>
      <c r="F2897" s="4"/>
    </row>
    <row r="2898">
      <c r="A2898" s="4"/>
      <c r="B2898" s="4"/>
      <c r="C2898" s="4"/>
      <c r="D2898" s="4"/>
      <c r="E2898" s="4"/>
      <c r="F2898" s="4"/>
    </row>
    <row r="2899">
      <c r="A2899" s="4"/>
      <c r="B2899" s="4"/>
      <c r="C2899" s="4"/>
      <c r="D2899" s="4"/>
      <c r="E2899" s="4"/>
      <c r="F2899" s="4"/>
    </row>
    <row r="2900">
      <c r="A2900" s="4"/>
      <c r="B2900" s="4"/>
      <c r="C2900" s="4"/>
      <c r="D2900" s="4"/>
      <c r="E2900" s="4"/>
      <c r="F2900" s="4"/>
    </row>
    <row r="2901">
      <c r="A2901" s="4"/>
      <c r="B2901" s="4"/>
      <c r="C2901" s="4"/>
      <c r="D2901" s="4"/>
      <c r="E2901" s="4"/>
      <c r="F2901" s="4"/>
    </row>
    <row r="2902">
      <c r="A2902" s="4"/>
      <c r="B2902" s="4"/>
      <c r="C2902" s="4"/>
      <c r="D2902" s="4"/>
      <c r="E2902" s="4"/>
      <c r="F2902" s="4"/>
    </row>
    <row r="2903">
      <c r="A2903" s="4"/>
      <c r="B2903" s="4"/>
      <c r="C2903" s="4"/>
      <c r="D2903" s="4"/>
      <c r="E2903" s="4"/>
      <c r="F2903" s="4"/>
    </row>
    <row r="2904">
      <c r="A2904" s="4"/>
      <c r="B2904" s="4"/>
      <c r="C2904" s="4"/>
      <c r="D2904" s="4"/>
      <c r="E2904" s="4"/>
      <c r="F2904" s="4"/>
    </row>
    <row r="2905">
      <c r="A2905" s="4"/>
      <c r="B2905" s="4"/>
      <c r="C2905" s="4"/>
      <c r="D2905" s="4"/>
      <c r="E2905" s="4"/>
      <c r="F2905" s="4"/>
    </row>
    <row r="2906">
      <c r="A2906" s="4"/>
      <c r="B2906" s="4"/>
      <c r="C2906" s="4"/>
      <c r="D2906" s="4"/>
      <c r="E2906" s="4"/>
      <c r="F2906" s="4"/>
    </row>
    <row r="2907">
      <c r="A2907" s="4"/>
      <c r="B2907" s="4"/>
      <c r="C2907" s="4"/>
      <c r="D2907" s="4"/>
      <c r="E2907" s="4"/>
      <c r="F2907" s="4"/>
    </row>
    <row r="2908">
      <c r="A2908" s="4"/>
      <c r="B2908" s="4"/>
      <c r="C2908" s="4"/>
      <c r="D2908" s="4"/>
      <c r="E2908" s="4"/>
      <c r="F2908" s="4"/>
    </row>
    <row r="2909">
      <c r="A2909" s="4"/>
      <c r="B2909" s="4"/>
      <c r="C2909" s="4"/>
      <c r="D2909" s="4"/>
      <c r="E2909" s="4"/>
      <c r="F2909" s="4"/>
    </row>
    <row r="2910">
      <c r="A2910" s="4"/>
      <c r="B2910" s="4"/>
      <c r="C2910" s="4"/>
      <c r="D2910" s="4"/>
      <c r="E2910" s="4"/>
      <c r="F2910" s="4"/>
    </row>
    <row r="2911">
      <c r="A2911" s="4"/>
      <c r="B2911" s="4"/>
      <c r="C2911" s="4"/>
      <c r="D2911" s="4"/>
      <c r="E2911" s="4"/>
      <c r="F2911" s="4"/>
    </row>
    <row r="2912">
      <c r="A2912" s="4"/>
      <c r="B2912" s="4"/>
      <c r="C2912" s="4"/>
      <c r="D2912" s="4"/>
      <c r="E2912" s="4"/>
      <c r="F2912" s="4"/>
    </row>
    <row r="2913">
      <c r="A2913" s="4"/>
      <c r="B2913" s="4"/>
      <c r="C2913" s="4"/>
      <c r="D2913" s="4"/>
      <c r="E2913" s="4"/>
      <c r="F2913" s="4"/>
    </row>
    <row r="2914">
      <c r="A2914" s="4"/>
      <c r="B2914" s="4"/>
      <c r="C2914" s="4"/>
      <c r="D2914" s="4"/>
      <c r="E2914" s="4"/>
      <c r="F2914" s="4"/>
    </row>
    <row r="2915">
      <c r="A2915" s="4"/>
      <c r="B2915" s="4"/>
      <c r="C2915" s="4"/>
      <c r="D2915" s="4"/>
      <c r="E2915" s="4"/>
      <c r="F2915" s="4"/>
    </row>
    <row r="2916">
      <c r="A2916" s="4"/>
      <c r="B2916" s="4"/>
      <c r="C2916" s="4"/>
      <c r="D2916" s="4"/>
      <c r="E2916" s="4"/>
      <c r="F2916" s="4"/>
    </row>
    <row r="2917">
      <c r="A2917" s="4"/>
      <c r="B2917" s="4"/>
      <c r="C2917" s="4"/>
      <c r="D2917" s="4"/>
      <c r="E2917" s="4"/>
      <c r="F2917" s="4"/>
    </row>
    <row r="2918">
      <c r="A2918" s="4"/>
      <c r="B2918" s="4"/>
      <c r="C2918" s="4"/>
      <c r="D2918" s="4"/>
      <c r="E2918" s="4"/>
      <c r="F2918" s="4"/>
    </row>
    <row r="2919">
      <c r="A2919" s="4"/>
      <c r="B2919" s="4"/>
      <c r="C2919" s="4"/>
      <c r="D2919" s="4"/>
      <c r="E2919" s="4"/>
      <c r="F2919" s="4"/>
    </row>
    <row r="2920">
      <c r="A2920" s="4"/>
      <c r="B2920" s="4"/>
      <c r="C2920" s="4"/>
      <c r="D2920" s="4"/>
      <c r="E2920" s="4"/>
      <c r="F2920" s="4"/>
    </row>
    <row r="2921">
      <c r="A2921" s="4"/>
      <c r="B2921" s="4"/>
      <c r="C2921" s="4"/>
      <c r="D2921" s="4"/>
      <c r="E2921" s="4"/>
      <c r="F2921" s="4"/>
    </row>
    <row r="2922">
      <c r="A2922" s="4"/>
      <c r="B2922" s="4"/>
      <c r="C2922" s="4"/>
      <c r="D2922" s="4"/>
      <c r="E2922" s="4"/>
      <c r="F2922" s="4"/>
    </row>
    <row r="2923">
      <c r="A2923" s="4"/>
      <c r="B2923" s="4"/>
      <c r="C2923" s="4"/>
      <c r="D2923" s="4"/>
      <c r="E2923" s="4"/>
      <c r="F2923" s="4"/>
    </row>
    <row r="2924">
      <c r="A2924" s="4"/>
      <c r="B2924" s="4"/>
      <c r="C2924" s="4"/>
      <c r="D2924" s="4"/>
      <c r="E2924" s="4"/>
      <c r="F2924" s="4"/>
    </row>
    <row r="2925">
      <c r="A2925" s="4"/>
      <c r="B2925" s="4"/>
      <c r="C2925" s="4"/>
      <c r="D2925" s="4"/>
      <c r="E2925" s="4"/>
      <c r="F2925" s="4"/>
    </row>
    <row r="2926">
      <c r="A2926" s="4"/>
      <c r="B2926" s="4"/>
      <c r="C2926" s="4"/>
      <c r="D2926" s="4"/>
      <c r="E2926" s="4"/>
      <c r="F2926" s="4"/>
    </row>
    <row r="2927">
      <c r="A2927" s="4"/>
      <c r="B2927" s="4"/>
      <c r="C2927" s="4"/>
      <c r="D2927" s="4"/>
      <c r="E2927" s="4"/>
      <c r="F2927" s="4"/>
    </row>
    <row r="2928">
      <c r="A2928" s="4"/>
      <c r="B2928" s="4"/>
      <c r="C2928" s="4"/>
      <c r="D2928" s="4"/>
      <c r="E2928" s="4"/>
      <c r="F2928" s="4"/>
    </row>
    <row r="2929">
      <c r="A2929" s="4"/>
      <c r="B2929" s="4"/>
      <c r="C2929" s="4"/>
      <c r="D2929" s="4"/>
      <c r="E2929" s="4"/>
      <c r="F2929" s="4"/>
    </row>
    <row r="2930">
      <c r="A2930" s="4"/>
      <c r="B2930" s="4"/>
      <c r="C2930" s="4"/>
      <c r="D2930" s="4"/>
      <c r="E2930" s="4"/>
      <c r="F2930" s="4"/>
    </row>
    <row r="2931">
      <c r="A2931" s="4"/>
      <c r="B2931" s="4"/>
      <c r="C2931" s="4"/>
      <c r="D2931" s="4"/>
      <c r="E2931" s="4"/>
      <c r="F2931" s="4"/>
    </row>
    <row r="2932">
      <c r="A2932" s="4"/>
      <c r="B2932" s="4"/>
      <c r="C2932" s="4"/>
      <c r="D2932" s="4"/>
      <c r="E2932" s="4"/>
      <c r="F2932" s="4"/>
    </row>
    <row r="2933">
      <c r="A2933" s="4"/>
      <c r="B2933" s="4"/>
      <c r="C2933" s="4"/>
      <c r="D2933" s="4"/>
      <c r="E2933" s="4"/>
      <c r="F2933" s="4"/>
    </row>
    <row r="2934">
      <c r="A2934" s="4"/>
      <c r="B2934" s="4"/>
      <c r="C2934" s="4"/>
      <c r="D2934" s="4"/>
      <c r="E2934" s="4"/>
      <c r="F2934" s="4"/>
    </row>
    <row r="2935">
      <c r="A2935" s="4"/>
      <c r="B2935" s="4"/>
      <c r="C2935" s="4"/>
      <c r="D2935" s="4"/>
      <c r="E2935" s="4"/>
      <c r="F2935" s="4"/>
    </row>
    <row r="2936">
      <c r="A2936" s="4"/>
      <c r="B2936" s="4"/>
      <c r="C2936" s="4"/>
      <c r="D2936" s="4"/>
      <c r="E2936" s="4"/>
      <c r="F2936" s="4"/>
    </row>
    <row r="2937">
      <c r="A2937" s="4"/>
      <c r="B2937" s="4"/>
      <c r="C2937" s="4"/>
      <c r="D2937" s="4"/>
      <c r="E2937" s="4"/>
      <c r="F2937" s="4"/>
    </row>
    <row r="2938">
      <c r="A2938" s="4"/>
      <c r="B2938" s="4"/>
      <c r="C2938" s="4"/>
      <c r="D2938" s="4"/>
      <c r="E2938" s="4"/>
      <c r="F2938" s="4"/>
    </row>
    <row r="2939">
      <c r="A2939" s="4"/>
      <c r="B2939" s="4"/>
      <c r="C2939" s="4"/>
      <c r="D2939" s="4"/>
      <c r="E2939" s="4"/>
      <c r="F2939" s="4"/>
    </row>
    <row r="2940">
      <c r="A2940" s="4"/>
      <c r="B2940" s="4"/>
      <c r="C2940" s="4"/>
      <c r="D2940" s="4"/>
      <c r="E2940" s="4"/>
      <c r="F2940" s="4"/>
    </row>
    <row r="2941">
      <c r="A2941" s="4"/>
      <c r="B2941" s="4"/>
      <c r="C2941" s="4"/>
      <c r="D2941" s="4"/>
      <c r="E2941" s="4"/>
      <c r="F2941" s="4"/>
    </row>
    <row r="2942">
      <c r="A2942" s="4"/>
      <c r="B2942" s="4"/>
      <c r="C2942" s="4"/>
      <c r="D2942" s="4"/>
      <c r="E2942" s="4"/>
      <c r="F2942" s="4"/>
    </row>
    <row r="2943">
      <c r="A2943" s="4"/>
      <c r="B2943" s="4"/>
      <c r="C2943" s="4"/>
      <c r="D2943" s="4"/>
      <c r="E2943" s="4"/>
      <c r="F2943" s="4"/>
    </row>
    <row r="2944">
      <c r="A2944" s="4"/>
      <c r="B2944" s="4"/>
      <c r="C2944" s="4"/>
      <c r="D2944" s="4"/>
      <c r="E2944" s="4"/>
      <c r="F2944" s="4"/>
    </row>
    <row r="2945">
      <c r="A2945" s="4"/>
      <c r="B2945" s="4"/>
      <c r="C2945" s="4"/>
      <c r="D2945" s="4"/>
      <c r="E2945" s="4"/>
      <c r="F2945" s="4"/>
    </row>
    <row r="2946">
      <c r="A2946" s="4"/>
      <c r="B2946" s="4"/>
      <c r="C2946" s="4"/>
      <c r="D2946" s="4"/>
      <c r="E2946" s="4"/>
      <c r="F2946" s="4"/>
    </row>
    <row r="2947">
      <c r="A2947" s="4"/>
      <c r="B2947" s="4"/>
      <c r="C2947" s="4"/>
      <c r="D2947" s="4"/>
      <c r="E2947" s="4"/>
      <c r="F2947" s="4"/>
    </row>
    <row r="2948">
      <c r="A2948" s="4"/>
      <c r="B2948" s="4"/>
      <c r="C2948" s="4"/>
      <c r="D2948" s="4"/>
      <c r="E2948" s="4"/>
      <c r="F2948" s="4"/>
    </row>
    <row r="2949">
      <c r="A2949" s="4"/>
      <c r="B2949" s="4"/>
      <c r="C2949" s="4"/>
      <c r="D2949" s="4"/>
      <c r="E2949" s="4"/>
      <c r="F2949" s="4"/>
    </row>
    <row r="2950">
      <c r="A2950" s="4"/>
      <c r="B2950" s="4"/>
      <c r="C2950" s="4"/>
      <c r="D2950" s="4"/>
      <c r="E2950" s="4"/>
      <c r="F2950" s="4"/>
    </row>
    <row r="2951">
      <c r="A2951" s="4"/>
      <c r="B2951" s="4"/>
      <c r="C2951" s="4"/>
      <c r="D2951" s="4"/>
      <c r="E2951" s="4"/>
      <c r="F2951" s="4"/>
    </row>
    <row r="2952">
      <c r="A2952" s="4"/>
      <c r="B2952" s="4"/>
      <c r="C2952" s="4"/>
      <c r="D2952" s="4"/>
      <c r="E2952" s="4"/>
      <c r="F2952" s="4"/>
    </row>
    <row r="2953">
      <c r="A2953" s="4"/>
      <c r="B2953" s="4"/>
      <c r="C2953" s="4"/>
      <c r="D2953" s="4"/>
      <c r="E2953" s="4"/>
      <c r="F2953" s="4"/>
    </row>
    <row r="2954">
      <c r="A2954" s="4"/>
      <c r="B2954" s="4"/>
      <c r="C2954" s="4"/>
      <c r="D2954" s="4"/>
      <c r="E2954" s="4"/>
      <c r="F2954" s="4"/>
    </row>
    <row r="2955">
      <c r="A2955" s="4"/>
      <c r="B2955" s="4"/>
      <c r="C2955" s="4"/>
      <c r="D2955" s="4"/>
      <c r="E2955" s="4"/>
      <c r="F2955" s="4"/>
    </row>
    <row r="2956">
      <c r="A2956" s="4"/>
      <c r="B2956" s="4"/>
      <c r="C2956" s="4"/>
      <c r="D2956" s="4"/>
      <c r="E2956" s="4"/>
      <c r="F2956" s="4"/>
    </row>
    <row r="2957">
      <c r="A2957" s="4"/>
      <c r="B2957" s="4"/>
      <c r="C2957" s="4"/>
      <c r="D2957" s="4"/>
      <c r="E2957" s="4"/>
      <c r="F2957" s="4"/>
    </row>
    <row r="2958">
      <c r="A2958" s="4"/>
      <c r="B2958" s="4"/>
      <c r="C2958" s="4"/>
      <c r="D2958" s="4"/>
      <c r="E2958" s="4"/>
      <c r="F2958" s="4"/>
    </row>
    <row r="2959">
      <c r="A2959" s="4"/>
      <c r="B2959" s="4"/>
      <c r="C2959" s="4"/>
      <c r="D2959" s="4"/>
      <c r="E2959" s="4"/>
      <c r="F2959" s="4"/>
    </row>
    <row r="2960">
      <c r="A2960" s="4"/>
      <c r="B2960" s="4"/>
      <c r="C2960" s="4"/>
      <c r="D2960" s="4"/>
      <c r="E2960" s="4"/>
      <c r="F2960" s="4"/>
    </row>
    <row r="2961">
      <c r="A2961" s="4"/>
      <c r="B2961" s="4"/>
      <c r="C2961" s="4"/>
      <c r="D2961" s="4"/>
      <c r="E2961" s="4"/>
      <c r="F2961" s="4"/>
    </row>
    <row r="2962">
      <c r="A2962" s="4"/>
      <c r="B2962" s="4"/>
      <c r="C2962" s="4"/>
      <c r="D2962" s="4"/>
      <c r="E2962" s="4"/>
      <c r="F2962" s="4"/>
    </row>
    <row r="2963">
      <c r="A2963" s="4"/>
      <c r="B2963" s="4"/>
      <c r="C2963" s="4"/>
      <c r="D2963" s="4"/>
      <c r="E2963" s="4"/>
      <c r="F2963" s="4"/>
    </row>
    <row r="2964">
      <c r="A2964" s="4"/>
      <c r="B2964" s="4"/>
      <c r="C2964" s="4"/>
      <c r="D2964" s="4"/>
      <c r="E2964" s="4"/>
      <c r="F2964" s="4"/>
    </row>
    <row r="2965">
      <c r="A2965" s="4"/>
      <c r="B2965" s="4"/>
      <c r="C2965" s="4"/>
      <c r="D2965" s="4"/>
      <c r="E2965" s="4"/>
      <c r="F2965" s="4"/>
    </row>
    <row r="2966">
      <c r="A2966" s="4"/>
      <c r="B2966" s="4"/>
      <c r="C2966" s="4"/>
      <c r="D2966" s="4"/>
      <c r="E2966" s="4"/>
      <c r="F2966" s="4"/>
    </row>
    <row r="2967">
      <c r="A2967" s="4"/>
      <c r="B2967" s="4"/>
      <c r="C2967" s="4"/>
      <c r="D2967" s="4"/>
      <c r="E2967" s="4"/>
      <c r="F2967" s="4"/>
    </row>
    <row r="2968">
      <c r="A2968" s="4"/>
      <c r="B2968" s="4"/>
      <c r="C2968" s="4"/>
      <c r="D2968" s="4"/>
      <c r="E2968" s="4"/>
      <c r="F2968" s="4"/>
    </row>
    <row r="2969">
      <c r="A2969" s="4"/>
      <c r="B2969" s="4"/>
      <c r="C2969" s="4"/>
      <c r="D2969" s="4"/>
      <c r="E2969" s="4"/>
      <c r="F2969" s="4"/>
    </row>
    <row r="2970">
      <c r="A2970" s="4"/>
      <c r="B2970" s="4"/>
      <c r="C2970" s="4"/>
      <c r="D2970" s="4"/>
      <c r="E2970" s="4"/>
      <c r="F2970" s="4"/>
    </row>
    <row r="2971">
      <c r="A2971" s="4"/>
      <c r="B2971" s="4"/>
      <c r="C2971" s="4"/>
      <c r="D2971" s="4"/>
      <c r="E2971" s="4"/>
      <c r="F2971" s="4"/>
    </row>
    <row r="2972">
      <c r="A2972" s="4"/>
      <c r="B2972" s="4"/>
      <c r="C2972" s="4"/>
      <c r="D2972" s="4"/>
      <c r="E2972" s="4"/>
      <c r="F2972" s="4"/>
    </row>
    <row r="2973">
      <c r="A2973" s="4"/>
      <c r="B2973" s="4"/>
      <c r="C2973" s="4"/>
      <c r="D2973" s="4"/>
      <c r="E2973" s="4"/>
      <c r="F2973" s="4"/>
    </row>
    <row r="2974">
      <c r="A2974" s="4"/>
      <c r="B2974" s="4"/>
      <c r="C2974" s="4"/>
      <c r="D2974" s="4"/>
      <c r="E2974" s="4"/>
      <c r="F2974" s="4"/>
    </row>
    <row r="2975">
      <c r="A2975" s="4"/>
      <c r="B2975" s="4"/>
      <c r="C2975" s="4"/>
      <c r="D2975" s="4"/>
      <c r="E2975" s="4"/>
      <c r="F2975" s="4"/>
    </row>
    <row r="2976">
      <c r="A2976" s="4"/>
      <c r="B2976" s="4"/>
      <c r="C2976" s="4"/>
      <c r="D2976" s="4"/>
      <c r="E2976" s="4"/>
      <c r="F2976" s="4"/>
    </row>
    <row r="2977">
      <c r="A2977" s="4"/>
      <c r="B2977" s="4"/>
      <c r="C2977" s="4"/>
      <c r="D2977" s="4"/>
      <c r="E2977" s="4"/>
      <c r="F2977" s="4"/>
    </row>
    <row r="2978">
      <c r="A2978" s="4"/>
      <c r="B2978" s="4"/>
      <c r="C2978" s="4"/>
      <c r="D2978" s="4"/>
      <c r="E2978" s="4"/>
      <c r="F2978" s="4"/>
    </row>
    <row r="2979">
      <c r="A2979" s="4"/>
      <c r="B2979" s="4"/>
      <c r="C2979" s="4"/>
      <c r="D2979" s="4"/>
      <c r="E2979" s="4"/>
      <c r="F2979" s="4"/>
    </row>
    <row r="2980">
      <c r="A2980" s="4"/>
      <c r="B2980" s="4"/>
      <c r="C2980" s="4"/>
      <c r="D2980" s="4"/>
      <c r="E2980" s="4"/>
      <c r="F2980" s="4"/>
    </row>
    <row r="2981">
      <c r="A2981" s="4"/>
      <c r="B2981" s="4"/>
      <c r="C2981" s="4"/>
      <c r="D2981" s="4"/>
      <c r="E2981" s="4"/>
      <c r="F2981" s="4"/>
    </row>
    <row r="2982">
      <c r="A2982" s="4"/>
      <c r="B2982" s="4"/>
      <c r="C2982" s="4"/>
      <c r="D2982" s="4"/>
      <c r="E2982" s="4"/>
      <c r="F2982" s="4"/>
    </row>
    <row r="2983">
      <c r="A2983" s="4"/>
      <c r="B2983" s="4"/>
      <c r="C2983" s="4"/>
      <c r="D2983" s="4"/>
      <c r="E2983" s="4"/>
      <c r="F2983" s="4"/>
    </row>
    <row r="2984">
      <c r="A2984" s="4"/>
      <c r="B2984" s="4"/>
      <c r="C2984" s="4"/>
      <c r="D2984" s="4"/>
      <c r="E2984" s="4"/>
      <c r="F2984" s="4"/>
    </row>
    <row r="2985">
      <c r="A2985" s="4"/>
      <c r="B2985" s="4"/>
      <c r="C2985" s="4"/>
      <c r="D2985" s="4"/>
      <c r="E2985" s="4"/>
      <c r="F2985" s="4"/>
    </row>
    <row r="2986">
      <c r="A2986" s="4"/>
      <c r="B2986" s="4"/>
      <c r="C2986" s="4"/>
      <c r="D2986" s="4"/>
      <c r="E2986" s="4"/>
      <c r="F2986" s="4"/>
    </row>
    <row r="2987">
      <c r="A2987" s="4"/>
      <c r="B2987" s="4"/>
      <c r="C2987" s="4"/>
      <c r="D2987" s="4"/>
      <c r="E2987" s="4"/>
      <c r="F2987" s="4"/>
    </row>
    <row r="2988">
      <c r="A2988" s="4"/>
      <c r="B2988" s="4"/>
      <c r="C2988" s="4"/>
      <c r="D2988" s="4"/>
      <c r="E2988" s="4"/>
      <c r="F2988" s="4"/>
    </row>
    <row r="2989">
      <c r="A2989" s="4"/>
      <c r="B2989" s="4"/>
      <c r="C2989" s="4"/>
      <c r="D2989" s="4"/>
      <c r="E2989" s="4"/>
      <c r="F2989" s="4"/>
    </row>
    <row r="2990">
      <c r="A2990" s="4"/>
      <c r="B2990" s="4"/>
      <c r="C2990" s="4"/>
      <c r="D2990" s="4"/>
      <c r="E2990" s="4"/>
      <c r="F2990" s="4"/>
    </row>
    <row r="2991">
      <c r="A2991" s="4"/>
      <c r="B2991" s="4"/>
      <c r="C2991" s="4"/>
      <c r="D2991" s="4"/>
      <c r="E2991" s="4"/>
      <c r="F2991" s="4"/>
    </row>
    <row r="2992">
      <c r="A2992" s="4"/>
      <c r="B2992" s="4"/>
      <c r="C2992" s="4"/>
      <c r="D2992" s="4"/>
      <c r="E2992" s="4"/>
      <c r="F2992" s="4"/>
    </row>
    <row r="2993">
      <c r="A2993" s="4"/>
      <c r="B2993" s="4"/>
      <c r="C2993" s="4"/>
      <c r="D2993" s="4"/>
      <c r="E2993" s="4"/>
      <c r="F2993" s="4"/>
    </row>
    <row r="2994">
      <c r="A2994" s="4"/>
      <c r="B2994" s="4"/>
      <c r="C2994" s="4"/>
      <c r="D2994" s="4"/>
      <c r="E2994" s="4"/>
      <c r="F2994" s="4"/>
    </row>
    <row r="2995">
      <c r="A2995" s="4"/>
      <c r="B2995" s="4"/>
      <c r="C2995" s="4"/>
      <c r="D2995" s="4"/>
      <c r="E2995" s="4"/>
      <c r="F2995" s="4"/>
    </row>
    <row r="2996">
      <c r="A2996" s="4"/>
      <c r="B2996" s="4"/>
      <c r="C2996" s="4"/>
      <c r="D2996" s="4"/>
      <c r="E2996" s="4"/>
      <c r="F2996" s="4"/>
    </row>
    <row r="2997">
      <c r="A2997" s="4"/>
      <c r="B2997" s="4"/>
      <c r="C2997" s="4"/>
      <c r="D2997" s="4"/>
      <c r="E2997" s="4"/>
      <c r="F2997" s="4"/>
    </row>
    <row r="2998">
      <c r="A2998" s="4"/>
      <c r="B2998" s="4"/>
      <c r="C2998" s="4"/>
      <c r="D2998" s="4"/>
      <c r="E2998" s="4"/>
      <c r="F2998" s="4"/>
    </row>
    <row r="2999">
      <c r="A2999" s="4"/>
      <c r="B2999" s="4"/>
      <c r="C2999" s="4"/>
      <c r="D2999" s="4"/>
      <c r="E2999" s="4"/>
      <c r="F2999" s="4"/>
    </row>
    <row r="3000">
      <c r="A3000" s="4"/>
      <c r="B3000" s="4"/>
      <c r="C3000" s="4"/>
      <c r="D3000" s="4"/>
      <c r="E3000" s="4"/>
      <c r="F3000" s="4"/>
    </row>
    <row r="3001">
      <c r="A3001" s="4"/>
      <c r="B3001" s="4"/>
      <c r="C3001" s="4"/>
      <c r="D3001" s="4"/>
      <c r="E3001" s="4"/>
      <c r="F3001" s="4"/>
    </row>
    <row r="3002">
      <c r="A3002" s="4"/>
      <c r="B3002" s="4"/>
      <c r="C3002" s="4"/>
      <c r="D3002" s="4"/>
      <c r="E3002" s="4"/>
      <c r="F3002" s="4"/>
    </row>
    <row r="3003">
      <c r="A3003" s="4"/>
      <c r="B3003" s="4"/>
      <c r="C3003" s="4"/>
      <c r="D3003" s="4"/>
      <c r="E3003" s="4"/>
      <c r="F3003" s="4"/>
    </row>
    <row r="3004">
      <c r="A3004" s="4"/>
      <c r="B3004" s="4"/>
      <c r="C3004" s="4"/>
      <c r="D3004" s="4"/>
      <c r="E3004" s="4"/>
      <c r="F3004" s="4"/>
    </row>
    <row r="3005">
      <c r="A3005" s="4"/>
      <c r="B3005" s="4"/>
      <c r="C3005" s="4"/>
      <c r="D3005" s="4"/>
      <c r="E3005" s="4"/>
      <c r="F3005" s="4"/>
    </row>
    <row r="3006">
      <c r="A3006" s="4"/>
      <c r="B3006" s="4"/>
      <c r="C3006" s="4"/>
      <c r="D3006" s="4"/>
      <c r="E3006" s="4"/>
      <c r="F3006" s="4"/>
    </row>
    <row r="3007">
      <c r="A3007" s="4"/>
      <c r="B3007" s="4"/>
      <c r="C3007" s="4"/>
      <c r="D3007" s="4"/>
      <c r="E3007" s="4"/>
      <c r="F3007" s="4"/>
    </row>
    <row r="3008">
      <c r="A3008" s="4"/>
      <c r="B3008" s="4"/>
      <c r="C3008" s="4"/>
      <c r="D3008" s="4"/>
      <c r="E3008" s="4"/>
      <c r="F3008" s="4"/>
    </row>
    <row r="3009">
      <c r="A3009" s="4"/>
      <c r="B3009" s="4"/>
      <c r="C3009" s="4"/>
      <c r="D3009" s="4"/>
      <c r="E3009" s="4"/>
      <c r="F3009" s="4"/>
    </row>
    <row r="3010">
      <c r="A3010" s="4"/>
      <c r="B3010" s="4"/>
      <c r="C3010" s="4"/>
      <c r="D3010" s="4"/>
      <c r="E3010" s="4"/>
      <c r="F3010" s="4"/>
    </row>
    <row r="3011">
      <c r="A3011" s="4"/>
      <c r="B3011" s="4"/>
      <c r="C3011" s="4"/>
      <c r="D3011" s="4"/>
      <c r="E3011" s="4"/>
      <c r="F3011" s="4"/>
    </row>
    <row r="3012">
      <c r="A3012" s="4"/>
      <c r="B3012" s="4"/>
      <c r="C3012" s="4"/>
      <c r="D3012" s="4"/>
      <c r="E3012" s="4"/>
      <c r="F3012" s="4"/>
    </row>
    <row r="3013">
      <c r="A3013" s="4"/>
      <c r="B3013" s="4"/>
      <c r="C3013" s="4"/>
      <c r="D3013" s="4"/>
      <c r="E3013" s="4"/>
      <c r="F3013" s="4"/>
    </row>
    <row r="3014">
      <c r="A3014" s="4"/>
      <c r="B3014" s="4"/>
      <c r="C3014" s="4"/>
      <c r="D3014" s="4"/>
      <c r="E3014" s="4"/>
      <c r="F3014" s="4"/>
    </row>
    <row r="3015">
      <c r="A3015" s="4"/>
      <c r="B3015" s="4"/>
      <c r="C3015" s="4"/>
      <c r="D3015" s="4"/>
      <c r="E3015" s="4"/>
      <c r="F3015" s="4"/>
    </row>
    <row r="3016">
      <c r="A3016" s="4"/>
      <c r="B3016" s="4"/>
      <c r="C3016" s="4"/>
      <c r="D3016" s="4"/>
      <c r="E3016" s="4"/>
      <c r="F3016" s="4"/>
    </row>
    <row r="3017">
      <c r="A3017" s="4"/>
      <c r="B3017" s="4"/>
      <c r="C3017" s="4"/>
      <c r="D3017" s="4"/>
      <c r="E3017" s="4"/>
      <c r="F3017" s="4"/>
    </row>
    <row r="3018">
      <c r="A3018" s="4"/>
      <c r="B3018" s="4"/>
      <c r="C3018" s="4"/>
      <c r="D3018" s="4"/>
      <c r="E3018" s="4"/>
      <c r="F3018" s="4"/>
    </row>
    <row r="3019">
      <c r="A3019" s="4"/>
      <c r="B3019" s="4"/>
      <c r="C3019" s="4"/>
      <c r="D3019" s="4"/>
      <c r="E3019" s="4"/>
      <c r="F3019" s="4"/>
    </row>
    <row r="3020">
      <c r="A3020" s="4"/>
      <c r="B3020" s="4"/>
      <c r="C3020" s="4"/>
      <c r="D3020" s="4"/>
      <c r="E3020" s="4"/>
      <c r="F3020" s="4"/>
    </row>
    <row r="3021">
      <c r="A3021" s="4"/>
      <c r="B3021" s="4"/>
      <c r="C3021" s="4"/>
      <c r="D3021" s="4"/>
      <c r="E3021" s="4"/>
      <c r="F3021" s="4"/>
    </row>
    <row r="3022">
      <c r="A3022" s="4"/>
      <c r="B3022" s="4"/>
      <c r="C3022" s="4"/>
      <c r="D3022" s="4"/>
      <c r="E3022" s="4"/>
      <c r="F3022" s="4"/>
    </row>
    <row r="3023">
      <c r="A3023" s="4"/>
      <c r="B3023" s="4"/>
      <c r="C3023" s="4"/>
      <c r="D3023" s="4"/>
      <c r="E3023" s="4"/>
      <c r="F3023" s="4"/>
    </row>
    <row r="3024">
      <c r="A3024" s="4"/>
      <c r="B3024" s="4"/>
      <c r="C3024" s="4"/>
      <c r="D3024" s="4"/>
      <c r="E3024" s="4"/>
      <c r="F3024" s="4"/>
    </row>
    <row r="3025">
      <c r="A3025" s="4"/>
      <c r="B3025" s="4"/>
      <c r="C3025" s="4"/>
      <c r="D3025" s="4"/>
      <c r="E3025" s="4"/>
      <c r="F3025" s="4"/>
    </row>
    <row r="3026">
      <c r="A3026" s="4"/>
      <c r="B3026" s="4"/>
      <c r="C3026" s="4"/>
      <c r="D3026" s="4"/>
      <c r="E3026" s="4"/>
      <c r="F3026" s="4"/>
    </row>
    <row r="3027">
      <c r="A3027" s="4"/>
      <c r="B3027" s="4"/>
      <c r="C3027" s="4"/>
      <c r="D3027" s="4"/>
      <c r="E3027" s="4"/>
      <c r="F3027" s="4"/>
    </row>
    <row r="3028">
      <c r="A3028" s="4"/>
      <c r="B3028" s="4"/>
      <c r="C3028" s="4"/>
      <c r="D3028" s="4"/>
      <c r="E3028" s="4"/>
      <c r="F3028" s="4"/>
    </row>
    <row r="3029">
      <c r="A3029" s="4"/>
      <c r="B3029" s="4"/>
      <c r="C3029" s="4"/>
      <c r="D3029" s="4"/>
      <c r="E3029" s="4"/>
      <c r="F3029" s="4"/>
    </row>
    <row r="3030">
      <c r="A3030" s="4"/>
      <c r="B3030" s="4"/>
      <c r="C3030" s="4"/>
      <c r="D3030" s="4"/>
      <c r="E3030" s="4"/>
      <c r="F3030" s="4"/>
    </row>
    <row r="3031">
      <c r="A3031" s="4"/>
      <c r="B3031" s="4"/>
      <c r="C3031" s="4"/>
      <c r="D3031" s="4"/>
      <c r="E3031" s="4"/>
      <c r="F3031" s="4"/>
    </row>
    <row r="3032">
      <c r="A3032" s="4"/>
      <c r="B3032" s="4"/>
      <c r="C3032" s="4"/>
      <c r="D3032" s="4"/>
      <c r="E3032" s="4"/>
      <c r="F3032" s="4"/>
    </row>
    <row r="3033">
      <c r="A3033" s="4"/>
      <c r="B3033" s="4"/>
      <c r="C3033" s="4"/>
      <c r="D3033" s="4"/>
      <c r="E3033" s="4"/>
      <c r="F3033" s="4"/>
    </row>
    <row r="3034">
      <c r="A3034" s="4"/>
      <c r="B3034" s="4"/>
      <c r="C3034" s="4"/>
      <c r="D3034" s="4"/>
      <c r="E3034" s="4"/>
      <c r="F3034" s="4"/>
    </row>
    <row r="3035">
      <c r="A3035" s="4"/>
      <c r="B3035" s="4"/>
      <c r="C3035" s="4"/>
      <c r="D3035" s="4"/>
      <c r="E3035" s="4"/>
      <c r="F3035" s="4"/>
    </row>
    <row r="3036">
      <c r="A3036" s="4"/>
      <c r="B3036" s="4"/>
      <c r="C3036" s="4"/>
      <c r="D3036" s="4"/>
      <c r="E3036" s="4"/>
      <c r="F3036" s="4"/>
    </row>
    <row r="3037">
      <c r="A3037" s="4"/>
      <c r="B3037" s="4"/>
      <c r="C3037" s="4"/>
      <c r="D3037" s="4"/>
      <c r="E3037" s="4"/>
      <c r="F3037" s="4"/>
    </row>
    <row r="3038">
      <c r="A3038" s="4"/>
      <c r="B3038" s="4"/>
      <c r="C3038" s="4"/>
      <c r="D3038" s="4"/>
      <c r="E3038" s="4"/>
      <c r="F3038" s="4"/>
    </row>
    <row r="3039">
      <c r="A3039" s="4"/>
      <c r="B3039" s="4"/>
      <c r="C3039" s="4"/>
      <c r="D3039" s="4"/>
      <c r="E3039" s="4"/>
      <c r="F3039" s="4"/>
    </row>
    <row r="3040">
      <c r="A3040" s="4"/>
      <c r="B3040" s="4"/>
      <c r="C3040" s="4"/>
      <c r="D3040" s="4"/>
      <c r="E3040" s="4"/>
      <c r="F3040" s="4"/>
    </row>
    <row r="3041">
      <c r="A3041" s="4"/>
      <c r="B3041" s="4"/>
      <c r="C3041" s="4"/>
      <c r="D3041" s="4"/>
      <c r="E3041" s="4"/>
      <c r="F3041" s="4"/>
    </row>
    <row r="3042">
      <c r="A3042" s="4"/>
      <c r="B3042" s="4"/>
      <c r="C3042" s="4"/>
      <c r="D3042" s="4"/>
      <c r="E3042" s="4"/>
      <c r="F3042" s="4"/>
    </row>
    <row r="3043">
      <c r="A3043" s="4"/>
      <c r="B3043" s="4"/>
      <c r="C3043" s="4"/>
      <c r="D3043" s="4"/>
      <c r="E3043" s="4"/>
      <c r="F3043" s="4"/>
    </row>
    <row r="3044">
      <c r="A3044" s="4"/>
      <c r="B3044" s="4"/>
      <c r="C3044" s="4"/>
      <c r="D3044" s="4"/>
      <c r="E3044" s="4"/>
      <c r="F3044" s="4"/>
    </row>
    <row r="3045">
      <c r="A3045" s="4"/>
      <c r="B3045" s="4"/>
      <c r="C3045" s="4"/>
      <c r="D3045" s="4"/>
      <c r="E3045" s="4"/>
      <c r="F3045" s="4"/>
    </row>
    <row r="3046">
      <c r="A3046" s="4"/>
      <c r="B3046" s="4"/>
      <c r="C3046" s="4"/>
      <c r="D3046" s="4"/>
      <c r="E3046" s="4"/>
      <c r="F3046" s="4"/>
    </row>
    <row r="3047">
      <c r="A3047" s="4"/>
      <c r="B3047" s="4"/>
      <c r="C3047" s="4"/>
      <c r="D3047" s="4"/>
      <c r="E3047" s="4"/>
      <c r="F3047" s="4"/>
    </row>
    <row r="3048">
      <c r="A3048" s="4"/>
      <c r="B3048" s="4"/>
      <c r="C3048" s="4"/>
      <c r="D3048" s="4"/>
      <c r="E3048" s="4"/>
      <c r="F3048" s="4"/>
    </row>
    <row r="3049">
      <c r="A3049" s="4"/>
      <c r="B3049" s="4"/>
      <c r="C3049" s="4"/>
      <c r="D3049" s="4"/>
      <c r="E3049" s="4"/>
      <c r="F3049" s="4"/>
    </row>
    <row r="3050">
      <c r="A3050" s="4"/>
      <c r="B3050" s="4"/>
      <c r="C3050" s="4"/>
      <c r="D3050" s="4"/>
      <c r="E3050" s="4"/>
      <c r="F3050" s="4"/>
    </row>
    <row r="3051">
      <c r="A3051" s="4"/>
      <c r="B3051" s="4"/>
      <c r="C3051" s="4"/>
      <c r="D3051" s="4"/>
      <c r="E3051" s="4"/>
      <c r="F3051" s="4"/>
    </row>
    <row r="3052">
      <c r="A3052" s="4"/>
      <c r="B3052" s="4"/>
      <c r="C3052" s="4"/>
      <c r="D3052" s="4"/>
      <c r="E3052" s="4"/>
      <c r="F3052" s="4"/>
    </row>
    <row r="3053">
      <c r="A3053" s="4"/>
      <c r="B3053" s="4"/>
      <c r="C3053" s="4"/>
      <c r="D3053" s="4"/>
      <c r="E3053" s="4"/>
      <c r="F3053" s="4"/>
    </row>
    <row r="3054">
      <c r="A3054" s="4"/>
      <c r="B3054" s="4"/>
      <c r="C3054" s="4"/>
      <c r="D3054" s="4"/>
      <c r="E3054" s="4"/>
      <c r="F3054" s="4"/>
    </row>
    <row r="3055">
      <c r="A3055" s="4"/>
      <c r="B3055" s="4"/>
      <c r="C3055" s="4"/>
      <c r="D3055" s="4"/>
      <c r="E3055" s="4"/>
      <c r="F3055" s="4"/>
    </row>
    <row r="3056">
      <c r="A3056" s="4"/>
      <c r="B3056" s="4"/>
      <c r="C3056" s="4"/>
      <c r="D3056" s="4"/>
      <c r="E3056" s="4"/>
      <c r="F3056" s="4"/>
    </row>
    <row r="3057">
      <c r="A3057" s="4"/>
      <c r="B3057" s="4"/>
      <c r="C3057" s="4"/>
      <c r="D3057" s="4"/>
      <c r="E3057" s="4"/>
      <c r="F3057" s="4"/>
    </row>
    <row r="3058">
      <c r="A3058" s="4"/>
      <c r="B3058" s="4"/>
      <c r="C3058" s="4"/>
      <c r="D3058" s="4"/>
      <c r="E3058" s="4"/>
      <c r="F3058" s="4"/>
    </row>
    <row r="3059">
      <c r="A3059" s="4"/>
      <c r="B3059" s="4"/>
      <c r="C3059" s="4"/>
      <c r="D3059" s="4"/>
      <c r="E3059" s="4"/>
      <c r="F3059" s="4"/>
    </row>
    <row r="3060">
      <c r="A3060" s="4"/>
      <c r="B3060" s="4"/>
      <c r="C3060" s="4"/>
      <c r="D3060" s="4"/>
      <c r="E3060" s="4"/>
      <c r="F3060" s="4"/>
    </row>
    <row r="3061">
      <c r="A3061" s="4"/>
      <c r="B3061" s="4"/>
      <c r="C3061" s="4"/>
      <c r="D3061" s="4"/>
      <c r="E3061" s="4"/>
      <c r="F3061" s="4"/>
    </row>
    <row r="3062">
      <c r="A3062" s="4"/>
      <c r="B3062" s="4"/>
      <c r="C3062" s="4"/>
      <c r="D3062" s="4"/>
      <c r="E3062" s="4"/>
      <c r="F3062" s="4"/>
    </row>
    <row r="3063">
      <c r="A3063" s="4"/>
      <c r="B3063" s="4"/>
      <c r="C3063" s="4"/>
      <c r="D3063" s="4"/>
      <c r="E3063" s="4"/>
      <c r="F3063" s="4"/>
    </row>
    <row r="3064">
      <c r="A3064" s="4"/>
      <c r="B3064" s="4"/>
      <c r="C3064" s="4"/>
      <c r="D3064" s="4"/>
      <c r="E3064" s="4"/>
      <c r="F3064" s="4"/>
    </row>
    <row r="3065">
      <c r="A3065" s="4"/>
      <c r="B3065" s="4"/>
      <c r="C3065" s="4"/>
      <c r="D3065" s="4"/>
      <c r="E3065" s="4"/>
      <c r="F3065" s="4"/>
    </row>
    <row r="3066">
      <c r="A3066" s="4"/>
      <c r="B3066" s="4"/>
      <c r="C3066" s="4"/>
      <c r="D3066" s="4"/>
      <c r="E3066" s="4"/>
      <c r="F3066" s="4"/>
    </row>
    <row r="3067">
      <c r="A3067" s="4"/>
      <c r="B3067" s="4"/>
      <c r="C3067" s="4"/>
      <c r="D3067" s="4"/>
      <c r="E3067" s="4"/>
      <c r="F3067" s="4"/>
    </row>
    <row r="3068">
      <c r="A3068" s="4"/>
      <c r="B3068" s="4"/>
      <c r="C3068" s="4"/>
      <c r="D3068" s="4"/>
      <c r="E3068" s="4"/>
      <c r="F3068" s="4"/>
    </row>
    <row r="3069">
      <c r="A3069" s="4"/>
      <c r="B3069" s="4"/>
      <c r="C3069" s="4"/>
      <c r="D3069" s="4"/>
      <c r="E3069" s="4"/>
      <c r="F3069" s="4"/>
    </row>
    <row r="3070">
      <c r="A3070" s="4"/>
      <c r="B3070" s="4"/>
      <c r="C3070" s="4"/>
      <c r="D3070" s="4"/>
      <c r="E3070" s="4"/>
      <c r="F3070" s="4"/>
    </row>
    <row r="3071">
      <c r="A3071" s="4"/>
      <c r="B3071" s="4"/>
      <c r="C3071" s="4"/>
      <c r="D3071" s="4"/>
      <c r="E3071" s="4"/>
      <c r="F3071" s="4"/>
    </row>
    <row r="3072">
      <c r="A3072" s="4"/>
      <c r="B3072" s="4"/>
      <c r="C3072" s="4"/>
      <c r="D3072" s="4"/>
      <c r="E3072" s="4"/>
      <c r="F3072" s="4"/>
    </row>
    <row r="3073">
      <c r="A3073" s="4"/>
      <c r="B3073" s="4"/>
      <c r="C3073" s="4"/>
      <c r="D3073" s="4"/>
      <c r="E3073" s="4"/>
      <c r="F3073" s="4"/>
    </row>
    <row r="3074">
      <c r="A3074" s="4"/>
      <c r="B3074" s="4"/>
      <c r="C3074" s="4"/>
      <c r="D3074" s="4"/>
      <c r="E3074" s="4"/>
      <c r="F3074" s="4"/>
    </row>
    <row r="3075">
      <c r="A3075" s="4"/>
      <c r="B3075" s="4"/>
      <c r="C3075" s="4"/>
      <c r="D3075" s="4"/>
      <c r="E3075" s="4"/>
      <c r="F3075" s="4"/>
    </row>
    <row r="3076">
      <c r="A3076" s="4"/>
      <c r="B3076" s="4"/>
      <c r="C3076" s="4"/>
      <c r="D3076" s="4"/>
      <c r="E3076" s="4"/>
      <c r="F3076" s="4"/>
    </row>
    <row r="3077">
      <c r="A3077" s="4"/>
      <c r="B3077" s="4"/>
      <c r="C3077" s="4"/>
      <c r="D3077" s="4"/>
      <c r="E3077" s="4"/>
      <c r="F3077" s="4"/>
    </row>
    <row r="3078">
      <c r="A3078" s="4"/>
      <c r="B3078" s="4"/>
      <c r="C3078" s="4"/>
      <c r="D3078" s="4"/>
      <c r="E3078" s="4"/>
      <c r="F3078" s="4"/>
    </row>
    <row r="3079">
      <c r="A3079" s="4"/>
      <c r="B3079" s="4"/>
      <c r="C3079" s="4"/>
      <c r="D3079" s="4"/>
      <c r="E3079" s="4"/>
      <c r="F3079" s="4"/>
    </row>
    <row r="3080">
      <c r="A3080" s="4"/>
      <c r="B3080" s="4"/>
      <c r="C3080" s="4"/>
      <c r="D3080" s="4"/>
      <c r="E3080" s="4"/>
      <c r="F3080" s="4"/>
    </row>
    <row r="3081">
      <c r="A3081" s="4"/>
      <c r="B3081" s="4"/>
      <c r="C3081" s="4"/>
      <c r="D3081" s="4"/>
      <c r="E3081" s="4"/>
      <c r="F3081" s="4"/>
    </row>
    <row r="3082">
      <c r="A3082" s="4"/>
      <c r="B3082" s="4"/>
      <c r="C3082" s="4"/>
      <c r="D3082" s="4"/>
      <c r="E3082" s="4"/>
      <c r="F3082" s="4"/>
    </row>
    <row r="3083">
      <c r="A3083" s="4"/>
      <c r="B3083" s="4"/>
      <c r="C3083" s="4"/>
      <c r="D3083" s="4"/>
      <c r="E3083" s="4"/>
      <c r="F3083" s="4"/>
    </row>
    <row r="3084">
      <c r="A3084" s="4"/>
      <c r="B3084" s="4"/>
      <c r="C3084" s="4"/>
      <c r="D3084" s="4"/>
      <c r="E3084" s="4"/>
      <c r="F3084" s="4"/>
    </row>
    <row r="3085">
      <c r="A3085" s="4"/>
      <c r="B3085" s="4"/>
      <c r="C3085" s="4"/>
      <c r="D3085" s="4"/>
      <c r="E3085" s="4"/>
      <c r="F3085" s="4"/>
    </row>
    <row r="3086">
      <c r="A3086" s="4"/>
      <c r="B3086" s="4"/>
      <c r="C3086" s="4"/>
      <c r="D3086" s="4"/>
      <c r="E3086" s="4"/>
      <c r="F3086" s="4"/>
    </row>
    <row r="3087">
      <c r="A3087" s="4"/>
      <c r="B3087" s="4"/>
      <c r="C3087" s="4"/>
      <c r="D3087" s="4"/>
      <c r="E3087" s="4"/>
      <c r="F3087" s="4"/>
    </row>
    <row r="3088">
      <c r="A3088" s="4"/>
      <c r="B3088" s="4"/>
      <c r="C3088" s="4"/>
      <c r="D3088" s="4"/>
      <c r="E3088" s="4"/>
      <c r="F3088" s="4"/>
    </row>
    <row r="3089">
      <c r="A3089" s="4"/>
      <c r="B3089" s="4"/>
      <c r="C3089" s="4"/>
      <c r="D3089" s="4"/>
      <c r="E3089" s="4"/>
      <c r="F3089" s="4"/>
    </row>
    <row r="3090">
      <c r="A3090" s="4"/>
      <c r="B3090" s="4"/>
      <c r="C3090" s="4"/>
      <c r="D3090" s="4"/>
      <c r="E3090" s="4"/>
      <c r="F3090" s="4"/>
    </row>
    <row r="3091">
      <c r="A3091" s="4"/>
      <c r="B3091" s="4"/>
      <c r="C3091" s="4"/>
      <c r="D3091" s="4"/>
      <c r="E3091" s="4"/>
      <c r="F3091" s="4"/>
    </row>
    <row r="3092">
      <c r="A3092" s="4"/>
      <c r="B3092" s="4"/>
      <c r="C3092" s="4"/>
      <c r="D3092" s="4"/>
      <c r="E3092" s="4"/>
      <c r="F3092" s="4"/>
    </row>
    <row r="3093">
      <c r="A3093" s="4"/>
      <c r="B3093" s="4"/>
      <c r="C3093" s="4"/>
      <c r="D3093" s="4"/>
      <c r="E3093" s="4"/>
      <c r="F3093" s="4"/>
    </row>
    <row r="3094">
      <c r="A3094" s="4"/>
      <c r="B3094" s="4"/>
      <c r="C3094" s="4"/>
      <c r="D3094" s="4"/>
      <c r="E3094" s="4"/>
      <c r="F3094" s="4"/>
    </row>
    <row r="3095">
      <c r="A3095" s="4"/>
      <c r="B3095" s="4"/>
      <c r="C3095" s="4"/>
      <c r="D3095" s="4"/>
      <c r="E3095" s="4"/>
      <c r="F3095" s="4"/>
    </row>
    <row r="3096">
      <c r="A3096" s="4"/>
      <c r="B3096" s="4"/>
      <c r="C3096" s="4"/>
      <c r="D3096" s="4"/>
      <c r="E3096" s="4"/>
      <c r="F3096" s="4"/>
    </row>
    <row r="3097">
      <c r="A3097" s="4"/>
      <c r="B3097" s="4"/>
      <c r="C3097" s="4"/>
      <c r="D3097" s="4"/>
      <c r="E3097" s="4"/>
      <c r="F3097" s="4"/>
    </row>
    <row r="3098">
      <c r="A3098" s="4"/>
      <c r="B3098" s="4"/>
      <c r="C3098" s="4"/>
      <c r="D3098" s="4"/>
      <c r="E3098" s="4"/>
      <c r="F3098" s="4"/>
    </row>
    <row r="3099">
      <c r="A3099" s="4"/>
      <c r="B3099" s="4"/>
      <c r="C3099" s="4"/>
      <c r="D3099" s="4"/>
      <c r="E3099" s="4"/>
      <c r="F3099" s="4"/>
    </row>
    <row r="3100">
      <c r="A3100" s="4"/>
      <c r="B3100" s="4"/>
      <c r="C3100" s="4"/>
      <c r="D3100" s="4"/>
      <c r="E3100" s="4"/>
      <c r="F3100" s="4"/>
    </row>
    <row r="3101">
      <c r="A3101" s="4"/>
      <c r="B3101" s="4"/>
      <c r="C3101" s="4"/>
      <c r="D3101" s="4"/>
      <c r="E3101" s="4"/>
      <c r="F3101" s="4"/>
    </row>
    <row r="3102">
      <c r="A3102" s="4"/>
      <c r="B3102" s="4"/>
      <c r="C3102" s="4"/>
      <c r="D3102" s="4"/>
      <c r="E3102" s="4"/>
      <c r="F3102" s="4"/>
    </row>
    <row r="3103">
      <c r="A3103" s="4"/>
      <c r="B3103" s="4"/>
      <c r="C3103" s="4"/>
      <c r="D3103" s="4"/>
      <c r="E3103" s="4"/>
      <c r="F3103" s="4"/>
    </row>
    <row r="3104">
      <c r="A3104" s="4"/>
      <c r="B3104" s="4"/>
      <c r="C3104" s="4"/>
      <c r="D3104" s="4"/>
      <c r="E3104" s="4"/>
      <c r="F3104" s="4"/>
    </row>
    <row r="3105">
      <c r="A3105" s="4"/>
      <c r="B3105" s="4"/>
      <c r="C3105" s="4"/>
      <c r="D3105" s="4"/>
      <c r="E3105" s="4"/>
      <c r="F3105" s="4"/>
    </row>
    <row r="3106">
      <c r="A3106" s="4"/>
      <c r="B3106" s="4"/>
      <c r="C3106" s="4"/>
      <c r="D3106" s="4"/>
      <c r="E3106" s="4"/>
      <c r="F3106" s="4"/>
    </row>
    <row r="3107">
      <c r="A3107" s="4"/>
      <c r="B3107" s="4"/>
      <c r="C3107" s="4"/>
      <c r="D3107" s="4"/>
      <c r="E3107" s="4"/>
      <c r="F3107" s="4"/>
    </row>
    <row r="3108">
      <c r="A3108" s="4"/>
      <c r="B3108" s="4"/>
      <c r="C3108" s="4"/>
      <c r="D3108" s="4"/>
      <c r="E3108" s="4"/>
      <c r="F3108" s="4"/>
    </row>
    <row r="3109">
      <c r="A3109" s="4"/>
      <c r="B3109" s="4"/>
      <c r="C3109" s="4"/>
      <c r="D3109" s="4"/>
      <c r="E3109" s="4"/>
      <c r="F3109" s="4"/>
    </row>
    <row r="3110">
      <c r="A3110" s="4"/>
      <c r="B3110" s="4"/>
      <c r="C3110" s="4"/>
      <c r="D3110" s="4"/>
      <c r="E3110" s="4"/>
      <c r="F3110" s="4"/>
    </row>
    <row r="3111">
      <c r="A3111" s="4"/>
      <c r="B3111" s="4"/>
      <c r="C3111" s="4"/>
      <c r="D3111" s="4"/>
      <c r="E3111" s="4"/>
      <c r="F3111" s="4"/>
    </row>
    <row r="3112">
      <c r="A3112" s="4"/>
      <c r="B3112" s="4"/>
      <c r="C3112" s="4"/>
      <c r="D3112" s="4"/>
      <c r="E3112" s="4"/>
      <c r="F3112" s="4"/>
    </row>
    <row r="3113">
      <c r="A3113" s="4"/>
      <c r="B3113" s="4"/>
      <c r="C3113" s="4"/>
      <c r="D3113" s="4"/>
      <c r="E3113" s="4"/>
      <c r="F3113" s="4"/>
    </row>
    <row r="3114">
      <c r="A3114" s="4"/>
      <c r="B3114" s="4"/>
      <c r="C3114" s="4"/>
      <c r="D3114" s="4"/>
      <c r="E3114" s="4"/>
      <c r="F3114" s="4"/>
    </row>
    <row r="3115">
      <c r="A3115" s="4"/>
      <c r="B3115" s="4"/>
      <c r="C3115" s="4"/>
      <c r="D3115" s="4"/>
      <c r="E3115" s="4"/>
      <c r="F3115" s="4"/>
    </row>
    <row r="3116">
      <c r="A3116" s="4"/>
      <c r="B3116" s="4"/>
      <c r="C3116" s="4"/>
      <c r="D3116" s="4"/>
      <c r="E3116" s="4"/>
      <c r="F3116" s="4"/>
    </row>
    <row r="3117">
      <c r="A3117" s="4"/>
      <c r="B3117" s="4"/>
      <c r="C3117" s="4"/>
      <c r="D3117" s="4"/>
      <c r="E3117" s="4"/>
      <c r="F3117" s="4"/>
    </row>
    <row r="3118">
      <c r="A3118" s="4"/>
      <c r="B3118" s="4"/>
      <c r="C3118" s="4"/>
      <c r="D3118" s="4"/>
      <c r="E3118" s="4"/>
      <c r="F3118" s="4"/>
    </row>
    <row r="3119">
      <c r="A3119" s="4"/>
      <c r="B3119" s="4"/>
      <c r="C3119" s="4"/>
      <c r="D3119" s="4"/>
      <c r="E3119" s="4"/>
      <c r="F3119" s="4"/>
    </row>
    <row r="3120">
      <c r="A3120" s="4"/>
      <c r="B3120" s="4"/>
      <c r="C3120" s="4"/>
      <c r="D3120" s="4"/>
      <c r="E3120" s="4"/>
      <c r="F3120" s="4"/>
    </row>
    <row r="3121">
      <c r="A3121" s="4"/>
      <c r="B3121" s="4"/>
      <c r="C3121" s="4"/>
      <c r="D3121" s="4"/>
      <c r="E3121" s="4"/>
      <c r="F3121" s="4"/>
    </row>
    <row r="3122">
      <c r="A3122" s="4"/>
      <c r="B3122" s="4"/>
      <c r="C3122" s="4"/>
      <c r="D3122" s="4"/>
      <c r="E3122" s="4"/>
      <c r="F3122" s="4"/>
    </row>
    <row r="3123">
      <c r="A3123" s="4"/>
      <c r="B3123" s="4"/>
      <c r="C3123" s="4"/>
      <c r="D3123" s="4"/>
      <c r="E3123" s="4"/>
      <c r="F3123" s="4"/>
    </row>
    <row r="3124">
      <c r="A3124" s="4"/>
      <c r="B3124" s="4"/>
      <c r="C3124" s="4"/>
      <c r="D3124" s="4"/>
      <c r="E3124" s="4"/>
      <c r="F3124" s="4"/>
    </row>
    <row r="3125">
      <c r="A3125" s="4"/>
      <c r="B3125" s="4"/>
      <c r="C3125" s="4"/>
      <c r="D3125" s="4"/>
      <c r="E3125" s="4"/>
      <c r="F3125" s="4"/>
    </row>
    <row r="3126">
      <c r="A3126" s="4"/>
      <c r="B3126" s="4"/>
      <c r="C3126" s="4"/>
      <c r="D3126" s="4"/>
      <c r="E3126" s="4"/>
      <c r="F3126" s="4"/>
    </row>
    <row r="3127">
      <c r="A3127" s="4"/>
      <c r="B3127" s="4"/>
      <c r="C3127" s="4"/>
      <c r="D3127" s="4"/>
      <c r="E3127" s="4"/>
      <c r="F3127" s="4"/>
    </row>
    <row r="3128">
      <c r="A3128" s="4"/>
      <c r="B3128" s="4"/>
      <c r="C3128" s="4"/>
      <c r="D3128" s="4"/>
      <c r="E3128" s="4"/>
      <c r="F3128" s="4"/>
    </row>
    <row r="3129">
      <c r="A3129" s="4"/>
      <c r="B3129" s="4"/>
      <c r="C3129" s="4"/>
      <c r="D3129" s="4"/>
      <c r="E3129" s="4"/>
      <c r="F3129" s="4"/>
    </row>
    <row r="3130">
      <c r="A3130" s="4"/>
      <c r="B3130" s="4"/>
      <c r="C3130" s="4"/>
      <c r="D3130" s="4"/>
      <c r="E3130" s="4"/>
      <c r="F3130" s="4"/>
    </row>
    <row r="3131">
      <c r="A3131" s="4"/>
      <c r="B3131" s="4"/>
      <c r="C3131" s="4"/>
      <c r="D3131" s="4"/>
      <c r="E3131" s="4"/>
      <c r="F3131" s="4"/>
    </row>
    <row r="3132">
      <c r="A3132" s="4"/>
      <c r="B3132" s="4"/>
      <c r="C3132" s="4"/>
      <c r="D3132" s="4"/>
      <c r="E3132" s="4"/>
      <c r="F3132" s="4"/>
    </row>
    <row r="3133">
      <c r="A3133" s="4"/>
      <c r="B3133" s="4"/>
      <c r="C3133" s="4"/>
      <c r="D3133" s="4"/>
      <c r="E3133" s="4"/>
      <c r="F3133" s="4"/>
    </row>
    <row r="3134">
      <c r="A3134" s="4"/>
      <c r="B3134" s="4"/>
      <c r="C3134" s="4"/>
      <c r="D3134" s="4"/>
      <c r="E3134" s="4"/>
      <c r="F3134" s="4"/>
    </row>
    <row r="3135">
      <c r="A3135" s="4"/>
      <c r="B3135" s="4"/>
      <c r="C3135" s="4"/>
      <c r="D3135" s="4"/>
      <c r="E3135" s="4"/>
      <c r="F3135" s="4"/>
    </row>
    <row r="3136">
      <c r="A3136" s="4"/>
      <c r="B3136" s="4"/>
      <c r="C3136" s="4"/>
      <c r="D3136" s="4"/>
      <c r="E3136" s="4"/>
      <c r="F3136" s="4"/>
    </row>
    <row r="3137">
      <c r="A3137" s="4"/>
      <c r="B3137" s="4"/>
      <c r="C3137" s="4"/>
      <c r="D3137" s="4"/>
      <c r="E3137" s="4"/>
      <c r="F3137" s="4"/>
    </row>
    <row r="3138">
      <c r="A3138" s="4"/>
      <c r="B3138" s="4"/>
      <c r="C3138" s="4"/>
      <c r="D3138" s="4"/>
      <c r="E3138" s="4"/>
      <c r="F3138" s="4"/>
    </row>
    <row r="3139">
      <c r="A3139" s="4"/>
      <c r="B3139" s="4"/>
      <c r="C3139" s="4"/>
      <c r="D3139" s="4"/>
      <c r="E3139" s="4"/>
      <c r="F3139" s="4"/>
    </row>
    <row r="3140">
      <c r="A3140" s="4"/>
      <c r="B3140" s="4"/>
      <c r="C3140" s="4"/>
      <c r="D3140" s="4"/>
      <c r="E3140" s="4"/>
      <c r="F3140" s="4"/>
    </row>
    <row r="3141">
      <c r="A3141" s="4"/>
      <c r="B3141" s="4"/>
      <c r="C3141" s="4"/>
      <c r="D3141" s="4"/>
      <c r="E3141" s="4"/>
      <c r="F3141" s="4"/>
    </row>
    <row r="3142">
      <c r="A3142" s="4"/>
      <c r="B3142" s="4"/>
      <c r="C3142" s="4"/>
      <c r="D3142" s="4"/>
      <c r="E3142" s="4"/>
      <c r="F3142" s="4"/>
    </row>
    <row r="3143">
      <c r="A3143" s="4"/>
      <c r="B3143" s="4"/>
      <c r="C3143" s="4"/>
      <c r="D3143" s="4"/>
      <c r="E3143" s="4"/>
      <c r="F3143" s="4"/>
    </row>
    <row r="3144">
      <c r="A3144" s="4"/>
      <c r="B3144" s="4"/>
      <c r="C3144" s="4"/>
      <c r="D3144" s="4"/>
      <c r="E3144" s="4"/>
      <c r="F3144" s="4"/>
    </row>
    <row r="3145">
      <c r="A3145" s="4"/>
      <c r="B3145" s="4"/>
      <c r="C3145" s="4"/>
      <c r="D3145" s="4"/>
      <c r="E3145" s="4"/>
      <c r="F3145" s="4"/>
    </row>
    <row r="3146">
      <c r="A3146" s="4"/>
      <c r="B3146" s="4"/>
      <c r="C3146" s="4"/>
      <c r="D3146" s="4"/>
      <c r="E3146" s="4"/>
      <c r="F3146" s="4"/>
    </row>
    <row r="3147">
      <c r="A3147" s="4"/>
      <c r="B3147" s="4"/>
      <c r="C3147" s="4"/>
      <c r="D3147" s="4"/>
      <c r="E3147" s="4"/>
      <c r="F3147" s="4"/>
    </row>
    <row r="3148">
      <c r="A3148" s="4"/>
      <c r="B3148" s="4"/>
      <c r="C3148" s="4"/>
      <c r="D3148" s="4"/>
      <c r="E3148" s="4"/>
      <c r="F3148" s="4"/>
    </row>
    <row r="3149">
      <c r="A3149" s="4"/>
      <c r="B3149" s="4"/>
      <c r="C3149" s="4"/>
      <c r="D3149" s="4"/>
      <c r="E3149" s="4"/>
      <c r="F3149" s="4"/>
    </row>
    <row r="3150">
      <c r="A3150" s="4"/>
      <c r="B3150" s="4"/>
      <c r="C3150" s="4"/>
      <c r="D3150" s="4"/>
      <c r="E3150" s="4"/>
      <c r="F3150" s="4"/>
    </row>
    <row r="3151">
      <c r="A3151" s="4"/>
      <c r="B3151" s="4"/>
      <c r="C3151" s="4"/>
      <c r="D3151" s="4"/>
      <c r="E3151" s="4"/>
      <c r="F3151" s="4"/>
    </row>
    <row r="3152">
      <c r="A3152" s="4"/>
      <c r="B3152" s="4"/>
      <c r="C3152" s="4"/>
      <c r="D3152" s="4"/>
      <c r="E3152" s="4"/>
      <c r="F3152" s="4"/>
    </row>
    <row r="3153">
      <c r="A3153" s="4"/>
      <c r="B3153" s="4"/>
      <c r="C3153" s="4"/>
      <c r="D3153" s="4"/>
      <c r="E3153" s="4"/>
      <c r="F3153" s="4"/>
    </row>
    <row r="3154">
      <c r="A3154" s="4"/>
      <c r="B3154" s="4"/>
      <c r="C3154" s="4"/>
      <c r="D3154" s="4"/>
      <c r="E3154" s="4"/>
      <c r="F3154" s="4"/>
    </row>
    <row r="3155">
      <c r="A3155" s="4"/>
      <c r="B3155" s="4"/>
      <c r="C3155" s="4"/>
      <c r="D3155" s="4"/>
      <c r="E3155" s="4"/>
      <c r="F3155" s="4"/>
    </row>
    <row r="3156">
      <c r="A3156" s="4"/>
      <c r="B3156" s="4"/>
      <c r="C3156" s="4"/>
      <c r="D3156" s="4"/>
      <c r="E3156" s="4"/>
      <c r="F3156" s="4"/>
    </row>
    <row r="3157">
      <c r="A3157" s="4"/>
      <c r="B3157" s="4"/>
      <c r="C3157" s="4"/>
      <c r="D3157" s="4"/>
      <c r="E3157" s="4"/>
      <c r="F3157" s="4"/>
    </row>
    <row r="3158">
      <c r="A3158" s="4"/>
      <c r="B3158" s="4"/>
      <c r="C3158" s="4"/>
      <c r="D3158" s="4"/>
      <c r="E3158" s="4"/>
      <c r="F3158" s="4"/>
    </row>
    <row r="3159">
      <c r="A3159" s="4"/>
      <c r="B3159" s="4"/>
      <c r="C3159" s="4"/>
      <c r="D3159" s="4"/>
      <c r="E3159" s="4"/>
      <c r="F3159" s="4"/>
    </row>
    <row r="3160">
      <c r="A3160" s="4"/>
      <c r="B3160" s="4"/>
      <c r="C3160" s="4"/>
      <c r="D3160" s="4"/>
      <c r="E3160" s="4"/>
      <c r="F3160" s="4"/>
    </row>
    <row r="3161">
      <c r="A3161" s="4"/>
      <c r="B3161" s="4"/>
      <c r="C3161" s="4"/>
      <c r="D3161" s="4"/>
      <c r="E3161" s="4"/>
      <c r="F3161" s="4"/>
    </row>
    <row r="3162">
      <c r="A3162" s="4"/>
      <c r="B3162" s="4"/>
      <c r="C3162" s="4"/>
      <c r="D3162" s="4"/>
      <c r="E3162" s="4"/>
      <c r="F3162" s="4"/>
    </row>
    <row r="3163">
      <c r="A3163" s="4"/>
      <c r="B3163" s="4"/>
      <c r="C3163" s="4"/>
      <c r="D3163" s="4"/>
      <c r="E3163" s="4"/>
      <c r="F3163" s="4"/>
    </row>
    <row r="3164">
      <c r="A3164" s="4"/>
      <c r="B3164" s="4"/>
      <c r="C3164" s="4"/>
      <c r="D3164" s="4"/>
      <c r="E3164" s="4"/>
      <c r="F3164" s="4"/>
    </row>
    <row r="3165">
      <c r="A3165" s="4"/>
      <c r="B3165" s="4"/>
      <c r="C3165" s="4"/>
      <c r="D3165" s="4"/>
      <c r="E3165" s="4"/>
      <c r="F3165" s="4"/>
    </row>
    <row r="3166">
      <c r="A3166" s="4"/>
      <c r="B3166" s="4"/>
      <c r="C3166" s="4"/>
      <c r="D3166" s="4"/>
      <c r="E3166" s="4"/>
      <c r="F3166" s="4"/>
    </row>
    <row r="3167">
      <c r="A3167" s="4"/>
      <c r="B3167" s="4"/>
      <c r="C3167" s="4"/>
      <c r="D3167" s="4"/>
      <c r="E3167" s="4"/>
      <c r="F3167" s="4"/>
    </row>
    <row r="3168">
      <c r="A3168" s="4"/>
      <c r="B3168" s="4"/>
      <c r="C3168" s="4"/>
      <c r="D3168" s="4"/>
      <c r="E3168" s="4"/>
      <c r="F3168" s="4"/>
    </row>
    <row r="3169">
      <c r="A3169" s="4"/>
      <c r="B3169" s="4"/>
      <c r="C3169" s="4"/>
      <c r="D3169" s="4"/>
      <c r="E3169" s="4"/>
      <c r="F3169" s="4"/>
    </row>
    <row r="3170">
      <c r="A3170" s="4"/>
      <c r="B3170" s="4"/>
      <c r="C3170" s="4"/>
      <c r="D3170" s="4"/>
      <c r="E3170" s="4"/>
      <c r="F3170" s="4"/>
    </row>
    <row r="3171">
      <c r="A3171" s="4"/>
      <c r="B3171" s="4"/>
      <c r="C3171" s="4"/>
      <c r="D3171" s="4"/>
      <c r="E3171" s="4"/>
      <c r="F3171" s="4"/>
    </row>
    <row r="3172">
      <c r="A3172" s="4"/>
      <c r="B3172" s="4"/>
      <c r="C3172" s="4"/>
      <c r="D3172" s="4"/>
      <c r="E3172" s="4"/>
      <c r="F3172" s="4"/>
    </row>
    <row r="3173">
      <c r="A3173" s="4"/>
      <c r="B3173" s="4"/>
      <c r="C3173" s="4"/>
      <c r="D3173" s="4"/>
      <c r="E3173" s="4"/>
      <c r="F3173" s="4"/>
    </row>
    <row r="3174">
      <c r="A3174" s="4"/>
      <c r="B3174" s="4"/>
      <c r="C3174" s="4"/>
      <c r="D3174" s="4"/>
      <c r="E3174" s="4"/>
      <c r="F3174" s="4"/>
    </row>
    <row r="3175">
      <c r="A3175" s="4"/>
      <c r="B3175" s="4"/>
      <c r="C3175" s="4"/>
      <c r="D3175" s="4"/>
      <c r="E3175" s="4"/>
      <c r="F3175" s="4"/>
    </row>
    <row r="3176">
      <c r="A3176" s="4"/>
      <c r="B3176" s="4"/>
      <c r="C3176" s="4"/>
      <c r="D3176" s="4"/>
      <c r="E3176" s="4"/>
      <c r="F3176" s="4"/>
    </row>
    <row r="3177">
      <c r="A3177" s="4"/>
      <c r="B3177" s="4"/>
      <c r="C3177" s="4"/>
      <c r="D3177" s="4"/>
      <c r="E3177" s="4"/>
      <c r="F3177" s="4"/>
    </row>
    <row r="3178">
      <c r="A3178" s="4"/>
      <c r="B3178" s="4"/>
      <c r="C3178" s="4"/>
      <c r="D3178" s="4"/>
      <c r="E3178" s="4"/>
      <c r="F3178" s="4"/>
    </row>
    <row r="3179">
      <c r="A3179" s="4"/>
      <c r="B3179" s="4"/>
      <c r="C3179" s="4"/>
      <c r="D3179" s="4"/>
      <c r="E3179" s="4"/>
      <c r="F3179" s="4"/>
    </row>
    <row r="3180">
      <c r="A3180" s="4"/>
      <c r="B3180" s="4"/>
      <c r="C3180" s="4"/>
      <c r="D3180" s="4"/>
      <c r="E3180" s="4"/>
      <c r="F3180" s="4"/>
    </row>
    <row r="3181">
      <c r="A3181" s="4"/>
      <c r="B3181" s="4"/>
      <c r="C3181" s="4"/>
      <c r="D3181" s="4"/>
      <c r="E3181" s="4"/>
      <c r="F3181" s="4"/>
    </row>
    <row r="3182">
      <c r="A3182" s="4"/>
      <c r="B3182" s="4"/>
      <c r="C3182" s="4"/>
      <c r="D3182" s="4"/>
      <c r="E3182" s="4"/>
      <c r="F3182" s="4"/>
    </row>
    <row r="3183">
      <c r="A3183" s="4"/>
      <c r="B3183" s="4"/>
      <c r="C3183" s="4"/>
      <c r="D3183" s="4"/>
      <c r="E3183" s="4"/>
      <c r="F3183" s="4"/>
    </row>
    <row r="3184">
      <c r="A3184" s="4"/>
      <c r="B3184" s="4"/>
      <c r="C3184" s="4"/>
      <c r="D3184" s="4"/>
      <c r="E3184" s="4"/>
      <c r="F3184" s="4"/>
    </row>
    <row r="3185">
      <c r="A3185" s="4"/>
      <c r="B3185" s="4"/>
      <c r="C3185" s="4"/>
      <c r="D3185" s="4"/>
      <c r="E3185" s="4"/>
      <c r="F3185" s="4"/>
    </row>
    <row r="3186">
      <c r="A3186" s="4"/>
      <c r="B3186" s="4"/>
      <c r="C3186" s="4"/>
      <c r="D3186" s="4"/>
      <c r="E3186" s="4"/>
      <c r="F3186" s="4"/>
    </row>
    <row r="3187">
      <c r="A3187" s="4"/>
      <c r="B3187" s="4"/>
      <c r="C3187" s="4"/>
      <c r="D3187" s="4"/>
      <c r="E3187" s="4"/>
      <c r="F3187" s="4"/>
    </row>
    <row r="3188">
      <c r="A3188" s="4"/>
      <c r="B3188" s="4"/>
      <c r="C3188" s="4"/>
      <c r="D3188" s="4"/>
      <c r="E3188" s="4"/>
      <c r="F3188" s="4"/>
    </row>
    <row r="3189">
      <c r="A3189" s="4"/>
      <c r="B3189" s="4"/>
      <c r="C3189" s="4"/>
      <c r="D3189" s="4"/>
      <c r="E3189" s="4"/>
      <c r="F3189" s="4"/>
    </row>
    <row r="3190">
      <c r="A3190" s="4"/>
      <c r="B3190" s="4"/>
      <c r="C3190" s="4"/>
      <c r="D3190" s="4"/>
      <c r="E3190" s="4"/>
      <c r="F3190" s="4"/>
    </row>
    <row r="3191">
      <c r="A3191" s="4"/>
      <c r="B3191" s="4"/>
      <c r="C3191" s="4"/>
      <c r="D3191" s="4"/>
      <c r="E3191" s="4"/>
      <c r="F3191" s="4"/>
    </row>
    <row r="3192">
      <c r="A3192" s="4"/>
      <c r="B3192" s="4"/>
      <c r="C3192" s="4"/>
      <c r="D3192" s="4"/>
      <c r="E3192" s="4"/>
      <c r="F3192" s="4"/>
    </row>
    <row r="3193">
      <c r="A3193" s="4"/>
      <c r="B3193" s="4"/>
      <c r="C3193" s="4"/>
      <c r="D3193" s="4"/>
      <c r="E3193" s="4"/>
      <c r="F3193" s="4"/>
    </row>
    <row r="3194">
      <c r="A3194" s="4"/>
      <c r="B3194" s="4"/>
      <c r="C3194" s="4"/>
      <c r="D3194" s="4"/>
      <c r="E3194" s="4"/>
      <c r="F3194" s="4"/>
    </row>
    <row r="3195">
      <c r="A3195" s="4"/>
      <c r="B3195" s="4"/>
      <c r="C3195" s="4"/>
      <c r="D3195" s="4"/>
      <c r="E3195" s="4"/>
      <c r="F3195" s="4"/>
    </row>
    <row r="3196">
      <c r="A3196" s="4"/>
      <c r="B3196" s="4"/>
      <c r="C3196" s="4"/>
      <c r="D3196" s="4"/>
      <c r="E3196" s="4"/>
      <c r="F3196" s="4"/>
    </row>
    <row r="3197">
      <c r="A3197" s="4"/>
      <c r="B3197" s="4"/>
      <c r="C3197" s="4"/>
      <c r="D3197" s="4"/>
      <c r="E3197" s="4"/>
      <c r="F3197" s="4"/>
    </row>
    <row r="3198">
      <c r="A3198" s="4"/>
      <c r="B3198" s="4"/>
      <c r="C3198" s="4"/>
      <c r="D3198" s="4"/>
      <c r="E3198" s="4"/>
      <c r="F3198" s="4"/>
    </row>
    <row r="3199">
      <c r="A3199" s="4"/>
      <c r="B3199" s="4"/>
      <c r="C3199" s="4"/>
      <c r="D3199" s="4"/>
      <c r="E3199" s="4"/>
      <c r="F3199" s="4"/>
    </row>
    <row r="3200">
      <c r="A3200" s="4"/>
      <c r="B3200" s="4"/>
      <c r="C3200" s="4"/>
      <c r="D3200" s="4"/>
      <c r="E3200" s="4"/>
      <c r="F3200" s="4"/>
    </row>
    <row r="3201">
      <c r="A3201" s="4"/>
      <c r="B3201" s="4"/>
      <c r="C3201" s="4"/>
      <c r="D3201" s="4"/>
      <c r="E3201" s="4"/>
      <c r="F3201" s="4"/>
    </row>
    <row r="3202">
      <c r="A3202" s="4"/>
      <c r="B3202" s="4"/>
      <c r="C3202" s="4"/>
      <c r="D3202" s="4"/>
      <c r="E3202" s="4"/>
      <c r="F3202" s="4"/>
    </row>
    <row r="3203">
      <c r="A3203" s="4"/>
      <c r="B3203" s="4"/>
      <c r="C3203" s="4"/>
      <c r="D3203" s="4"/>
      <c r="E3203" s="4"/>
      <c r="F3203" s="4"/>
    </row>
    <row r="3204">
      <c r="A3204" s="4"/>
      <c r="B3204" s="4"/>
      <c r="C3204" s="4"/>
      <c r="D3204" s="4"/>
      <c r="E3204" s="4"/>
      <c r="F3204" s="4"/>
    </row>
    <row r="3205">
      <c r="A3205" s="4"/>
      <c r="B3205" s="4"/>
      <c r="C3205" s="4"/>
      <c r="D3205" s="4"/>
      <c r="E3205" s="4"/>
      <c r="F3205" s="4"/>
    </row>
    <row r="3206">
      <c r="A3206" s="4"/>
      <c r="B3206" s="4"/>
      <c r="C3206" s="4"/>
      <c r="D3206" s="4"/>
      <c r="E3206" s="4"/>
      <c r="F3206" s="4"/>
    </row>
    <row r="3207">
      <c r="A3207" s="4"/>
      <c r="B3207" s="4"/>
      <c r="C3207" s="4"/>
      <c r="D3207" s="4"/>
      <c r="E3207" s="4"/>
      <c r="F3207" s="4"/>
    </row>
    <row r="3208">
      <c r="A3208" s="4"/>
      <c r="B3208" s="4"/>
      <c r="C3208" s="4"/>
      <c r="D3208" s="4"/>
      <c r="E3208" s="4"/>
      <c r="F3208" s="4"/>
    </row>
    <row r="3209">
      <c r="A3209" s="4"/>
      <c r="B3209" s="4"/>
      <c r="C3209" s="4"/>
      <c r="D3209" s="4"/>
      <c r="E3209" s="4"/>
      <c r="F3209" s="4"/>
    </row>
    <row r="3210">
      <c r="A3210" s="4"/>
      <c r="B3210" s="4"/>
      <c r="C3210" s="4"/>
      <c r="D3210" s="4"/>
      <c r="E3210" s="4"/>
      <c r="F3210" s="4"/>
    </row>
    <row r="3211">
      <c r="A3211" s="4"/>
      <c r="B3211" s="4"/>
      <c r="C3211" s="4"/>
      <c r="D3211" s="4"/>
      <c r="E3211" s="4"/>
      <c r="F3211" s="4"/>
    </row>
    <row r="3212">
      <c r="A3212" s="4"/>
      <c r="B3212" s="4"/>
      <c r="C3212" s="4"/>
      <c r="D3212" s="4"/>
      <c r="E3212" s="4"/>
      <c r="F3212" s="4"/>
    </row>
    <row r="3213">
      <c r="A3213" s="4"/>
      <c r="B3213" s="4"/>
      <c r="C3213" s="4"/>
      <c r="D3213" s="4"/>
      <c r="E3213" s="4"/>
      <c r="F3213" s="4"/>
    </row>
    <row r="3214">
      <c r="A3214" s="4"/>
      <c r="B3214" s="4"/>
      <c r="C3214" s="4"/>
      <c r="D3214" s="4"/>
      <c r="E3214" s="4"/>
      <c r="F3214" s="4"/>
    </row>
    <row r="3215">
      <c r="A3215" s="4"/>
      <c r="B3215" s="4"/>
      <c r="C3215" s="4"/>
      <c r="D3215" s="4"/>
      <c r="E3215" s="4"/>
      <c r="F3215" s="4"/>
    </row>
    <row r="3216">
      <c r="A3216" s="4"/>
      <c r="B3216" s="4"/>
      <c r="C3216" s="4"/>
      <c r="D3216" s="4"/>
      <c r="E3216" s="4"/>
      <c r="F3216" s="4"/>
    </row>
    <row r="3217">
      <c r="A3217" s="4"/>
      <c r="B3217" s="4"/>
      <c r="C3217" s="4"/>
      <c r="D3217" s="4"/>
      <c r="E3217" s="4"/>
      <c r="F3217" s="4"/>
    </row>
    <row r="3218">
      <c r="A3218" s="4"/>
      <c r="B3218" s="4"/>
      <c r="C3218" s="4"/>
      <c r="D3218" s="4"/>
      <c r="E3218" s="4"/>
      <c r="F3218" s="4"/>
    </row>
    <row r="3219">
      <c r="A3219" s="4"/>
      <c r="B3219" s="4"/>
      <c r="C3219" s="4"/>
      <c r="D3219" s="4"/>
      <c r="E3219" s="4"/>
      <c r="F3219" s="4"/>
    </row>
    <row r="3220">
      <c r="A3220" s="4"/>
      <c r="B3220" s="4"/>
      <c r="C3220" s="4"/>
      <c r="D3220" s="4"/>
      <c r="E3220" s="4"/>
      <c r="F3220" s="4"/>
    </row>
    <row r="3221">
      <c r="A3221" s="4"/>
      <c r="B3221" s="4"/>
      <c r="C3221" s="4"/>
      <c r="D3221" s="4"/>
      <c r="E3221" s="4"/>
      <c r="F3221" s="4"/>
    </row>
    <row r="3222">
      <c r="A3222" s="4"/>
      <c r="B3222" s="4"/>
      <c r="C3222" s="4"/>
      <c r="D3222" s="4"/>
      <c r="E3222" s="4"/>
      <c r="F3222" s="4"/>
    </row>
    <row r="3223">
      <c r="A3223" s="4"/>
      <c r="B3223" s="4"/>
      <c r="C3223" s="4"/>
      <c r="D3223" s="4"/>
      <c r="E3223" s="4"/>
      <c r="F3223" s="4"/>
    </row>
    <row r="3224">
      <c r="A3224" s="4"/>
      <c r="B3224" s="4"/>
      <c r="C3224" s="4"/>
      <c r="D3224" s="4"/>
      <c r="E3224" s="4"/>
      <c r="F3224" s="4"/>
    </row>
    <row r="3225">
      <c r="A3225" s="4"/>
      <c r="B3225" s="4"/>
      <c r="C3225" s="4"/>
      <c r="D3225" s="4"/>
      <c r="E3225" s="4"/>
      <c r="F3225" s="4"/>
    </row>
    <row r="3226">
      <c r="A3226" s="4"/>
      <c r="B3226" s="4"/>
      <c r="C3226" s="4"/>
      <c r="D3226" s="4"/>
      <c r="E3226" s="4"/>
      <c r="F3226" s="4"/>
    </row>
    <row r="3227">
      <c r="A3227" s="4"/>
      <c r="B3227" s="4"/>
      <c r="C3227" s="4"/>
      <c r="D3227" s="4"/>
      <c r="E3227" s="4"/>
      <c r="F3227" s="4"/>
    </row>
    <row r="3228">
      <c r="A3228" s="4"/>
      <c r="B3228" s="4"/>
      <c r="C3228" s="4"/>
      <c r="D3228" s="4"/>
      <c r="E3228" s="4"/>
      <c r="F3228" s="4"/>
    </row>
    <row r="3229">
      <c r="A3229" s="4"/>
      <c r="B3229" s="4"/>
      <c r="C3229" s="4"/>
      <c r="D3229" s="4"/>
      <c r="E3229" s="4"/>
      <c r="F3229" s="4"/>
    </row>
    <row r="3230">
      <c r="A3230" s="4"/>
      <c r="B3230" s="4"/>
      <c r="C3230" s="4"/>
      <c r="D3230" s="4"/>
      <c r="E3230" s="4"/>
      <c r="F3230" s="4"/>
    </row>
    <row r="3231">
      <c r="A3231" s="4"/>
      <c r="B3231" s="4"/>
      <c r="C3231" s="4"/>
      <c r="D3231" s="4"/>
      <c r="E3231" s="4"/>
      <c r="F3231" s="4"/>
    </row>
    <row r="3232">
      <c r="A3232" s="4"/>
      <c r="B3232" s="4"/>
      <c r="C3232" s="4"/>
      <c r="D3232" s="4"/>
      <c r="E3232" s="4"/>
      <c r="F3232" s="4"/>
    </row>
    <row r="3233">
      <c r="A3233" s="4"/>
      <c r="B3233" s="4"/>
      <c r="C3233" s="4"/>
      <c r="D3233" s="4"/>
      <c r="E3233" s="4"/>
      <c r="F3233" s="4"/>
    </row>
    <row r="3234">
      <c r="A3234" s="4"/>
      <c r="B3234" s="4"/>
      <c r="C3234" s="4"/>
      <c r="D3234" s="4"/>
      <c r="E3234" s="4"/>
      <c r="F3234" s="4"/>
    </row>
    <row r="3235">
      <c r="A3235" s="4"/>
      <c r="B3235" s="4"/>
      <c r="C3235" s="4"/>
      <c r="D3235" s="4"/>
      <c r="E3235" s="4"/>
      <c r="F3235" s="4"/>
    </row>
    <row r="3236">
      <c r="A3236" s="4"/>
      <c r="B3236" s="4"/>
      <c r="C3236" s="4"/>
      <c r="D3236" s="4"/>
      <c r="E3236" s="4"/>
      <c r="F3236" s="4"/>
    </row>
    <row r="3237">
      <c r="A3237" s="4"/>
      <c r="B3237" s="4"/>
      <c r="C3237" s="4"/>
      <c r="D3237" s="4"/>
      <c r="E3237" s="4"/>
      <c r="F3237" s="4"/>
    </row>
    <row r="3238">
      <c r="A3238" s="4"/>
      <c r="B3238" s="4"/>
      <c r="C3238" s="4"/>
      <c r="D3238" s="4"/>
      <c r="E3238" s="4"/>
      <c r="F3238" s="4"/>
    </row>
    <row r="3239">
      <c r="A3239" s="4"/>
      <c r="B3239" s="4"/>
      <c r="C3239" s="4"/>
      <c r="D3239" s="4"/>
      <c r="E3239" s="4"/>
      <c r="F3239" s="4"/>
    </row>
    <row r="3240">
      <c r="A3240" s="4"/>
      <c r="B3240" s="4"/>
      <c r="C3240" s="4"/>
      <c r="D3240" s="4"/>
      <c r="E3240" s="4"/>
      <c r="F3240" s="4"/>
    </row>
    <row r="3241">
      <c r="A3241" s="4"/>
      <c r="B3241" s="4"/>
      <c r="C3241" s="4"/>
      <c r="D3241" s="4"/>
      <c r="E3241" s="4"/>
      <c r="F3241" s="4"/>
    </row>
    <row r="3242">
      <c r="A3242" s="4"/>
      <c r="B3242" s="4"/>
      <c r="C3242" s="4"/>
      <c r="D3242" s="4"/>
      <c r="E3242" s="4"/>
      <c r="F3242" s="4"/>
    </row>
    <row r="3243">
      <c r="A3243" s="4"/>
      <c r="B3243" s="4"/>
      <c r="C3243" s="4"/>
      <c r="D3243" s="4"/>
      <c r="E3243" s="4"/>
      <c r="F3243" s="4"/>
    </row>
    <row r="3244">
      <c r="A3244" s="4"/>
      <c r="B3244" s="4"/>
      <c r="C3244" s="4"/>
      <c r="D3244" s="4"/>
      <c r="E3244" s="4"/>
      <c r="F3244" s="4"/>
    </row>
    <row r="3245">
      <c r="A3245" s="4"/>
      <c r="B3245" s="4"/>
      <c r="C3245" s="4"/>
      <c r="D3245" s="4"/>
      <c r="E3245" s="4"/>
      <c r="F3245" s="4"/>
    </row>
    <row r="3246">
      <c r="A3246" s="4"/>
      <c r="B3246" s="4"/>
      <c r="C3246" s="4"/>
      <c r="D3246" s="4"/>
      <c r="E3246" s="4"/>
      <c r="F3246" s="4"/>
    </row>
    <row r="3247">
      <c r="A3247" s="4"/>
      <c r="B3247" s="4"/>
      <c r="C3247" s="4"/>
      <c r="D3247" s="4"/>
      <c r="E3247" s="4"/>
      <c r="F3247" s="4"/>
    </row>
    <row r="3248">
      <c r="A3248" s="4"/>
      <c r="B3248" s="4"/>
      <c r="C3248" s="4"/>
      <c r="D3248" s="4"/>
      <c r="E3248" s="4"/>
      <c r="F3248" s="4"/>
    </row>
    <row r="3249">
      <c r="A3249" s="4"/>
      <c r="B3249" s="4"/>
      <c r="C3249" s="4"/>
      <c r="D3249" s="4"/>
      <c r="E3249" s="4"/>
      <c r="F3249" s="4"/>
    </row>
    <row r="3250">
      <c r="A3250" s="4"/>
      <c r="B3250" s="4"/>
      <c r="C3250" s="4"/>
      <c r="D3250" s="4"/>
      <c r="E3250" s="4"/>
      <c r="F3250" s="4"/>
    </row>
    <row r="3251">
      <c r="A3251" s="4"/>
      <c r="B3251" s="4"/>
      <c r="C3251" s="4"/>
      <c r="D3251" s="4"/>
      <c r="E3251" s="4"/>
      <c r="F3251" s="4"/>
    </row>
    <row r="3252">
      <c r="A3252" s="4"/>
      <c r="B3252" s="4"/>
      <c r="C3252" s="4"/>
      <c r="D3252" s="4"/>
      <c r="E3252" s="4"/>
      <c r="F3252" s="4"/>
    </row>
    <row r="3253">
      <c r="A3253" s="4"/>
      <c r="B3253" s="4"/>
      <c r="C3253" s="4"/>
      <c r="D3253" s="4"/>
      <c r="E3253" s="4"/>
      <c r="F3253" s="4"/>
    </row>
    <row r="3254">
      <c r="A3254" s="4"/>
      <c r="B3254" s="4"/>
      <c r="C3254" s="4"/>
      <c r="D3254" s="4"/>
      <c r="E3254" s="4"/>
      <c r="F3254" s="4"/>
    </row>
    <row r="3255">
      <c r="A3255" s="4"/>
      <c r="B3255" s="4"/>
      <c r="C3255" s="4"/>
      <c r="D3255" s="4"/>
      <c r="E3255" s="4"/>
      <c r="F3255" s="4"/>
    </row>
    <row r="3256">
      <c r="A3256" s="4"/>
      <c r="B3256" s="4"/>
      <c r="C3256" s="4"/>
      <c r="D3256" s="4"/>
      <c r="E3256" s="4"/>
      <c r="F3256" s="4"/>
    </row>
    <row r="3257">
      <c r="A3257" s="4"/>
      <c r="B3257" s="4"/>
      <c r="C3257" s="4"/>
      <c r="D3257" s="4"/>
      <c r="E3257" s="4"/>
      <c r="F3257" s="4"/>
    </row>
    <row r="3258">
      <c r="A3258" s="4"/>
      <c r="B3258" s="4"/>
      <c r="C3258" s="4"/>
      <c r="D3258" s="4"/>
      <c r="E3258" s="4"/>
      <c r="F3258" s="4"/>
    </row>
    <row r="3259">
      <c r="A3259" s="4"/>
      <c r="B3259" s="4"/>
      <c r="C3259" s="4"/>
      <c r="D3259" s="4"/>
      <c r="E3259" s="4"/>
      <c r="F3259" s="4"/>
    </row>
    <row r="3260">
      <c r="A3260" s="4"/>
      <c r="B3260" s="4"/>
      <c r="C3260" s="4"/>
      <c r="D3260" s="4"/>
      <c r="E3260" s="4"/>
      <c r="F3260" s="4"/>
    </row>
    <row r="3261">
      <c r="A3261" s="4"/>
      <c r="B3261" s="4"/>
      <c r="C3261" s="4"/>
      <c r="D3261" s="4"/>
      <c r="E3261" s="4"/>
      <c r="F3261" s="4"/>
    </row>
    <row r="3262">
      <c r="A3262" s="4"/>
      <c r="B3262" s="4"/>
      <c r="C3262" s="4"/>
      <c r="D3262" s="4"/>
      <c r="E3262" s="4"/>
      <c r="F3262" s="4"/>
    </row>
    <row r="3263">
      <c r="A3263" s="4"/>
      <c r="B3263" s="4"/>
      <c r="C3263" s="4"/>
      <c r="D3263" s="4"/>
      <c r="E3263" s="4"/>
      <c r="F3263" s="4"/>
    </row>
    <row r="3264">
      <c r="A3264" s="4"/>
      <c r="B3264" s="4"/>
      <c r="C3264" s="4"/>
      <c r="D3264" s="4"/>
      <c r="E3264" s="4"/>
      <c r="F3264" s="4"/>
    </row>
    <row r="3265">
      <c r="A3265" s="4"/>
      <c r="B3265" s="4"/>
      <c r="C3265" s="4"/>
      <c r="D3265" s="4"/>
      <c r="E3265" s="4"/>
      <c r="F3265" s="4"/>
    </row>
    <row r="3266">
      <c r="A3266" s="4"/>
      <c r="B3266" s="4"/>
      <c r="C3266" s="4"/>
      <c r="D3266" s="4"/>
      <c r="E3266" s="4"/>
      <c r="F3266" s="4"/>
    </row>
    <row r="3267">
      <c r="A3267" s="4"/>
      <c r="B3267" s="4"/>
      <c r="C3267" s="4"/>
      <c r="D3267" s="4"/>
      <c r="E3267" s="4"/>
      <c r="F3267" s="4"/>
    </row>
    <row r="3268">
      <c r="A3268" s="4"/>
      <c r="B3268" s="4"/>
      <c r="C3268" s="4"/>
      <c r="D3268" s="4"/>
      <c r="E3268" s="4"/>
      <c r="F3268" s="4"/>
    </row>
    <row r="3269">
      <c r="A3269" s="4"/>
      <c r="B3269" s="4"/>
      <c r="C3269" s="4"/>
      <c r="D3269" s="4"/>
      <c r="E3269" s="4"/>
      <c r="F3269" s="4"/>
    </row>
    <row r="3270">
      <c r="A3270" s="4"/>
      <c r="B3270" s="4"/>
      <c r="C3270" s="4"/>
      <c r="D3270" s="4"/>
      <c r="E3270" s="4"/>
      <c r="F3270" s="4"/>
    </row>
    <row r="3271">
      <c r="A3271" s="4"/>
      <c r="B3271" s="4"/>
      <c r="C3271" s="4"/>
      <c r="D3271" s="4"/>
      <c r="E3271" s="4"/>
      <c r="F3271" s="4"/>
    </row>
    <row r="3272">
      <c r="A3272" s="4"/>
      <c r="B3272" s="4"/>
      <c r="C3272" s="4"/>
      <c r="D3272" s="4"/>
      <c r="E3272" s="4"/>
      <c r="F3272" s="4"/>
    </row>
    <row r="3273">
      <c r="A3273" s="4"/>
      <c r="B3273" s="4"/>
      <c r="C3273" s="4"/>
      <c r="D3273" s="4"/>
      <c r="E3273" s="4"/>
      <c r="F3273" s="4"/>
    </row>
    <row r="3274">
      <c r="A3274" s="4"/>
      <c r="B3274" s="4"/>
      <c r="C3274" s="4"/>
      <c r="D3274" s="4"/>
      <c r="E3274" s="4"/>
      <c r="F3274" s="4"/>
    </row>
    <row r="3275">
      <c r="A3275" s="4"/>
      <c r="B3275" s="4"/>
      <c r="C3275" s="4"/>
      <c r="D3275" s="4"/>
      <c r="E3275" s="4"/>
      <c r="F3275" s="4"/>
    </row>
    <row r="3276">
      <c r="A3276" s="4"/>
      <c r="B3276" s="4"/>
      <c r="C3276" s="4"/>
      <c r="D3276" s="4"/>
      <c r="E3276" s="4"/>
      <c r="F3276" s="4"/>
    </row>
    <row r="3277">
      <c r="A3277" s="4"/>
      <c r="B3277" s="4"/>
      <c r="C3277" s="4"/>
      <c r="D3277" s="4"/>
      <c r="E3277" s="4"/>
      <c r="F3277" s="4"/>
    </row>
    <row r="3278">
      <c r="A3278" s="4"/>
      <c r="B3278" s="4"/>
      <c r="C3278" s="4"/>
      <c r="D3278" s="4"/>
      <c r="E3278" s="4"/>
      <c r="F3278" s="4"/>
    </row>
    <row r="3279">
      <c r="A3279" s="4"/>
      <c r="B3279" s="4"/>
      <c r="C3279" s="4"/>
      <c r="D3279" s="4"/>
      <c r="E3279" s="4"/>
      <c r="F3279" s="4"/>
    </row>
    <row r="3280">
      <c r="A3280" s="4"/>
      <c r="B3280" s="4"/>
      <c r="C3280" s="4"/>
      <c r="D3280" s="4"/>
      <c r="E3280" s="4"/>
      <c r="F3280" s="4"/>
    </row>
    <row r="3281">
      <c r="A3281" s="4"/>
      <c r="B3281" s="4"/>
      <c r="C3281" s="4"/>
      <c r="D3281" s="4"/>
      <c r="E3281" s="4"/>
      <c r="F3281" s="4"/>
    </row>
    <row r="3282">
      <c r="A3282" s="4"/>
      <c r="B3282" s="4"/>
      <c r="C3282" s="4"/>
      <c r="D3282" s="4"/>
      <c r="E3282" s="4"/>
      <c r="F3282" s="4"/>
    </row>
    <row r="3283">
      <c r="A3283" s="4"/>
      <c r="B3283" s="4"/>
      <c r="C3283" s="4"/>
      <c r="D3283" s="4"/>
      <c r="E3283" s="4"/>
      <c r="F3283" s="4"/>
    </row>
    <row r="3284">
      <c r="A3284" s="4"/>
      <c r="B3284" s="4"/>
      <c r="C3284" s="4"/>
      <c r="D3284" s="4"/>
      <c r="E3284" s="4"/>
      <c r="F3284" s="4"/>
    </row>
    <row r="3285">
      <c r="A3285" s="4"/>
      <c r="B3285" s="4"/>
      <c r="C3285" s="4"/>
      <c r="D3285" s="4"/>
      <c r="E3285" s="4"/>
      <c r="F3285" s="4"/>
    </row>
    <row r="3286">
      <c r="A3286" s="4"/>
      <c r="B3286" s="4"/>
      <c r="C3286" s="4"/>
      <c r="D3286" s="4"/>
      <c r="E3286" s="4"/>
      <c r="F3286" s="4"/>
    </row>
    <row r="3287">
      <c r="A3287" s="4"/>
      <c r="B3287" s="4"/>
      <c r="C3287" s="4"/>
      <c r="D3287" s="4"/>
      <c r="E3287" s="4"/>
      <c r="F3287" s="4"/>
    </row>
    <row r="3288">
      <c r="A3288" s="4"/>
      <c r="B3288" s="4"/>
      <c r="C3288" s="4"/>
      <c r="D3288" s="4"/>
      <c r="E3288" s="4"/>
      <c r="F3288" s="4"/>
    </row>
    <row r="3289">
      <c r="A3289" s="4"/>
      <c r="B3289" s="4"/>
      <c r="C3289" s="4"/>
      <c r="D3289" s="4"/>
      <c r="E3289" s="4"/>
      <c r="F3289" s="4"/>
    </row>
    <row r="3290">
      <c r="A3290" s="4"/>
      <c r="B3290" s="4"/>
      <c r="C3290" s="4"/>
      <c r="D3290" s="4"/>
      <c r="E3290" s="4"/>
      <c r="F3290" s="4"/>
    </row>
    <row r="3291">
      <c r="A3291" s="4"/>
      <c r="B3291" s="4"/>
      <c r="C3291" s="4"/>
      <c r="D3291" s="4"/>
      <c r="E3291" s="4"/>
      <c r="F3291" s="4"/>
    </row>
    <row r="3292">
      <c r="A3292" s="4"/>
      <c r="B3292" s="4"/>
      <c r="C3292" s="4"/>
      <c r="D3292" s="4"/>
      <c r="E3292" s="4"/>
      <c r="F3292" s="4"/>
    </row>
    <row r="3293">
      <c r="A3293" s="4"/>
      <c r="B3293" s="4"/>
      <c r="C3293" s="4"/>
      <c r="D3293" s="4"/>
      <c r="E3293" s="4"/>
      <c r="F3293" s="4"/>
    </row>
    <row r="3294">
      <c r="A3294" s="4"/>
      <c r="B3294" s="4"/>
      <c r="C3294" s="4"/>
      <c r="D3294" s="4"/>
      <c r="E3294" s="4"/>
      <c r="F3294" s="4"/>
    </row>
    <row r="3295">
      <c r="A3295" s="4"/>
      <c r="B3295" s="4"/>
      <c r="C3295" s="4"/>
      <c r="D3295" s="4"/>
      <c r="E3295" s="4"/>
      <c r="F3295" s="4"/>
    </row>
    <row r="3296">
      <c r="A3296" s="4"/>
      <c r="B3296" s="4"/>
      <c r="C3296" s="4"/>
      <c r="D3296" s="4"/>
      <c r="E3296" s="4"/>
      <c r="F3296" s="4"/>
    </row>
  </sheetData>
  <conditionalFormatting sqref="A1:I3296">
    <cfRule type="expression" dxfId="0" priority="1">
      <formula>iferror(ISERROR($I1))</formula>
    </cfRule>
  </conditionalFormatting>
  <hyperlinks>
    <hyperlink r:id="rId1" ref="E1364"/>
    <hyperlink r:id="rId2" ref="E1795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5.75"/>
    <col customWidth="1" min="3" max="3" width="20.13"/>
    <col customWidth="1" min="4" max="4" width="5.75"/>
    <col customWidth="1" min="5" max="5" width="20.13"/>
    <col customWidth="1" min="6" max="6" width="5.75"/>
    <col customWidth="1" min="7" max="7" width="20.13"/>
    <col customWidth="1" min="8" max="8" width="5.75"/>
    <col customWidth="1" min="9" max="9" width="20.13"/>
    <col customWidth="1" min="10" max="10" width="5.75"/>
    <col customWidth="1" min="12" max="12" width="31.75"/>
  </cols>
  <sheetData>
    <row r="1">
      <c r="A1" s="18" t="s">
        <v>7</v>
      </c>
      <c r="B1" s="19"/>
      <c r="C1" s="18" t="s">
        <v>6</v>
      </c>
      <c r="D1" s="19"/>
      <c r="E1" s="18" t="s">
        <v>3448</v>
      </c>
      <c r="F1" s="19"/>
      <c r="G1" s="20" t="s">
        <v>8586</v>
      </c>
      <c r="H1" s="19"/>
      <c r="I1" s="20" t="s">
        <v>8</v>
      </c>
      <c r="J1" s="19"/>
      <c r="L1" s="74" t="s">
        <v>3449</v>
      </c>
    </row>
    <row r="2">
      <c r="A2" s="22" t="s">
        <v>1840</v>
      </c>
      <c r="B2" s="23">
        <f>1000-SUM(B5:B12)</f>
        <v>0</v>
      </c>
      <c r="C2" s="22" t="s">
        <v>1840</v>
      </c>
      <c r="D2" s="23">
        <f>1000-SUM(D5:D12)</f>
        <v>89</v>
      </c>
      <c r="E2" s="89" t="s">
        <v>1840</v>
      </c>
      <c r="F2" s="90"/>
      <c r="G2" s="89" t="s">
        <v>1840</v>
      </c>
      <c r="H2" s="90"/>
      <c r="I2" s="22" t="s">
        <v>1840</v>
      </c>
      <c r="J2" s="23">
        <f>1000-SUM(J5:J12)</f>
        <v>0</v>
      </c>
      <c r="L2" s="91" t="s">
        <v>5699</v>
      </c>
    </row>
    <row r="3">
      <c r="A3" s="22" t="s">
        <v>1841</v>
      </c>
      <c r="B3" s="23">
        <f>COUNTBLANK(A5:A12)</f>
        <v>0</v>
      </c>
      <c r="C3" s="22" t="s">
        <v>1841</v>
      </c>
      <c r="D3" s="23">
        <f>COUNTBLANK(C5:C12)</f>
        <v>0</v>
      </c>
      <c r="E3" s="89" t="s">
        <v>1841</v>
      </c>
      <c r="F3" s="90"/>
      <c r="G3" s="89" t="s">
        <v>1841</v>
      </c>
      <c r="H3" s="90"/>
      <c r="I3" s="22" t="s">
        <v>1841</v>
      </c>
      <c r="J3" s="23">
        <f>COUNTBLANK(I5:I12)</f>
        <v>0</v>
      </c>
      <c r="L3" s="91" t="s">
        <v>5739</v>
      </c>
    </row>
    <row r="4">
      <c r="A4" s="24" t="s">
        <v>88</v>
      </c>
      <c r="B4" s="25" t="s">
        <v>1842</v>
      </c>
      <c r="C4" s="24" t="s">
        <v>88</v>
      </c>
      <c r="D4" s="25" t="s">
        <v>1842</v>
      </c>
      <c r="E4" s="24" t="s">
        <v>88</v>
      </c>
      <c r="F4" s="25" t="s">
        <v>1842</v>
      </c>
      <c r="G4" s="24" t="s">
        <v>88</v>
      </c>
      <c r="H4" s="25" t="s">
        <v>1842</v>
      </c>
      <c r="I4" s="26" t="s">
        <v>88</v>
      </c>
      <c r="J4" s="25" t="s">
        <v>1842</v>
      </c>
      <c r="L4" s="91" t="s">
        <v>5707</v>
      </c>
    </row>
    <row r="5">
      <c r="A5" s="27" t="s">
        <v>5715</v>
      </c>
      <c r="B5" s="28">
        <v>310.0</v>
      </c>
      <c r="C5" s="29" t="s">
        <v>5739</v>
      </c>
      <c r="D5" s="28">
        <v>550.0</v>
      </c>
      <c r="E5" s="29" t="s">
        <v>6385</v>
      </c>
      <c r="F5" s="28"/>
      <c r="G5" s="29" t="s">
        <v>6290</v>
      </c>
      <c r="H5" s="28"/>
      <c r="I5" s="30" t="s">
        <v>5707</v>
      </c>
      <c r="J5" s="28">
        <v>450.0</v>
      </c>
      <c r="L5" s="91" t="s">
        <v>5691</v>
      </c>
    </row>
    <row r="6">
      <c r="A6" s="4" t="s">
        <v>5684</v>
      </c>
      <c r="B6" s="31">
        <v>270.0</v>
      </c>
      <c r="C6" s="27" t="s">
        <v>5706</v>
      </c>
      <c r="D6" s="31">
        <v>100.0</v>
      </c>
      <c r="E6" s="27" t="s">
        <v>6409</v>
      </c>
      <c r="F6" s="31"/>
      <c r="G6" s="27" t="s">
        <v>5695</v>
      </c>
      <c r="H6" s="31"/>
      <c r="I6" s="4" t="s">
        <v>6287</v>
      </c>
      <c r="J6" s="31">
        <v>180.0</v>
      </c>
      <c r="L6" s="91" t="s">
        <v>5717</v>
      </c>
    </row>
    <row r="7">
      <c r="A7" s="27" t="s">
        <v>5683</v>
      </c>
      <c r="B7" s="31">
        <v>290.0</v>
      </c>
      <c r="C7" s="27" t="s">
        <v>6348</v>
      </c>
      <c r="D7" s="31">
        <v>25.0</v>
      </c>
      <c r="E7" s="27" t="s">
        <v>5694</v>
      </c>
      <c r="F7" s="31"/>
      <c r="G7" s="27" t="s">
        <v>5704</v>
      </c>
      <c r="H7" s="31"/>
      <c r="I7" s="92" t="s">
        <v>5717</v>
      </c>
      <c r="J7" s="31">
        <v>170.0</v>
      </c>
      <c r="L7" s="91" t="s">
        <v>5684</v>
      </c>
    </row>
    <row r="8">
      <c r="A8" s="93" t="s">
        <v>6601</v>
      </c>
      <c r="B8" s="31">
        <v>5.0</v>
      </c>
      <c r="C8" s="27" t="s">
        <v>6436</v>
      </c>
      <c r="D8" s="31">
        <v>95.0</v>
      </c>
      <c r="E8" s="27" t="s">
        <v>6270</v>
      </c>
      <c r="F8" s="31"/>
      <c r="G8" s="27" t="s">
        <v>6279</v>
      </c>
      <c r="H8" s="31"/>
      <c r="I8" s="92" t="s">
        <v>6548</v>
      </c>
      <c r="J8" s="31">
        <v>22.0</v>
      </c>
      <c r="L8" s="91" t="s">
        <v>5724</v>
      </c>
    </row>
    <row r="9">
      <c r="A9" s="27" t="s">
        <v>5709</v>
      </c>
      <c r="B9" s="31">
        <v>3.0</v>
      </c>
      <c r="C9" s="27" t="s">
        <v>6264</v>
      </c>
      <c r="D9" s="31">
        <v>50.0</v>
      </c>
      <c r="E9" s="27" t="s">
        <v>7854</v>
      </c>
      <c r="F9" s="31"/>
      <c r="G9" s="27" t="s">
        <v>6679</v>
      </c>
      <c r="H9" s="31"/>
      <c r="I9" s="92" t="s">
        <v>6307</v>
      </c>
      <c r="J9" s="31">
        <v>20.0</v>
      </c>
      <c r="L9" s="91" t="s">
        <v>5744</v>
      </c>
    </row>
    <row r="10">
      <c r="A10" s="27" t="s">
        <v>5701</v>
      </c>
      <c r="B10" s="31">
        <v>100.0</v>
      </c>
      <c r="C10" s="27" t="s">
        <v>6344</v>
      </c>
      <c r="D10" s="31">
        <v>25.0</v>
      </c>
      <c r="E10" s="27" t="s">
        <v>6429</v>
      </c>
      <c r="F10" s="31"/>
      <c r="G10" s="27" t="s">
        <v>7848</v>
      </c>
      <c r="H10" s="31"/>
      <c r="I10" s="4" t="s">
        <v>5723</v>
      </c>
      <c r="J10" s="31">
        <v>25.0</v>
      </c>
      <c r="L10" s="91" t="s">
        <v>6244</v>
      </c>
    </row>
    <row r="11">
      <c r="A11" s="27" t="s">
        <v>6366</v>
      </c>
      <c r="B11" s="31">
        <v>21.0</v>
      </c>
      <c r="C11" s="27" t="s">
        <v>5741</v>
      </c>
      <c r="D11" s="31">
        <v>40.0</v>
      </c>
      <c r="E11" s="27" t="s">
        <v>6323</v>
      </c>
      <c r="F11" s="31"/>
      <c r="G11" s="27" t="s">
        <v>6428</v>
      </c>
      <c r="H11" s="31"/>
      <c r="I11" s="4" t="s">
        <v>5731</v>
      </c>
      <c r="J11" s="31">
        <v>110.0</v>
      </c>
      <c r="L11" s="91" t="s">
        <v>9110</v>
      </c>
    </row>
    <row r="12">
      <c r="A12" s="94" t="s">
        <v>5757</v>
      </c>
      <c r="B12" s="33">
        <v>1.0</v>
      </c>
      <c r="C12" s="32" t="s">
        <v>6241</v>
      </c>
      <c r="D12" s="33">
        <v>26.0</v>
      </c>
      <c r="E12" s="32" t="s">
        <v>6716</v>
      </c>
      <c r="F12" s="33"/>
      <c r="G12" s="32" t="s">
        <v>5705</v>
      </c>
      <c r="H12" s="33"/>
      <c r="I12" s="34" t="s">
        <v>5742</v>
      </c>
      <c r="J12" s="33">
        <v>23.0</v>
      </c>
      <c r="L12" s="91" t="s">
        <v>6245</v>
      </c>
    </row>
    <row r="13">
      <c r="A13" s="35" t="s">
        <v>11</v>
      </c>
      <c r="B13" s="19"/>
      <c r="C13" s="35" t="s">
        <v>4</v>
      </c>
      <c r="D13" s="19"/>
      <c r="E13" s="35" t="s">
        <v>5</v>
      </c>
      <c r="F13" s="19"/>
      <c r="G13" s="35" t="s">
        <v>9</v>
      </c>
      <c r="H13" s="19"/>
      <c r="I13" s="35" t="s">
        <v>10</v>
      </c>
      <c r="J13" s="19"/>
      <c r="L13" s="91" t="s">
        <v>5727</v>
      </c>
    </row>
    <row r="14">
      <c r="A14" s="22" t="s">
        <v>1840</v>
      </c>
      <c r="B14" s="23">
        <f>1000-SUM(B17:B24)</f>
        <v>128</v>
      </c>
      <c r="C14" s="36" t="s">
        <v>1840</v>
      </c>
      <c r="D14" s="37">
        <f>1000-SUM(D17:D24)</f>
        <v>0</v>
      </c>
      <c r="E14" s="95" t="s">
        <v>1840</v>
      </c>
      <c r="F14" s="96"/>
      <c r="G14" s="36" t="s">
        <v>1840</v>
      </c>
      <c r="H14" s="37">
        <f>1000-SUM(H17:H24)</f>
        <v>55</v>
      </c>
      <c r="I14" s="36" t="s">
        <v>1840</v>
      </c>
      <c r="J14" s="37">
        <f>1000-SUM(J17:J24)</f>
        <v>0</v>
      </c>
      <c r="L14" s="91" t="s">
        <v>5725</v>
      </c>
    </row>
    <row r="15">
      <c r="A15" s="22" t="s">
        <v>1841</v>
      </c>
      <c r="B15" s="23">
        <f>COUNTBLANK(A17:A24)</f>
        <v>0</v>
      </c>
      <c r="C15" s="38" t="s">
        <v>1841</v>
      </c>
      <c r="D15" s="37">
        <f>COUNTBLANK(C17:C24)</f>
        <v>0</v>
      </c>
      <c r="E15" s="97" t="s">
        <v>1841</v>
      </c>
      <c r="F15" s="96"/>
      <c r="G15" s="38" t="s">
        <v>1841</v>
      </c>
      <c r="H15" s="37">
        <f>COUNTBLANK(G17:G24)</f>
        <v>0</v>
      </c>
      <c r="I15" s="38" t="s">
        <v>1841</v>
      </c>
      <c r="J15" s="37">
        <f>COUNTBLANK(I17:I24)</f>
        <v>0</v>
      </c>
      <c r="L15" s="91" t="s">
        <v>6436</v>
      </c>
    </row>
    <row r="16">
      <c r="A16" s="26" t="s">
        <v>88</v>
      </c>
      <c r="B16" s="25" t="s">
        <v>1842</v>
      </c>
      <c r="C16" s="26" t="s">
        <v>88</v>
      </c>
      <c r="D16" s="25" t="s">
        <v>1842</v>
      </c>
      <c r="E16" s="26" t="s">
        <v>88</v>
      </c>
      <c r="F16" s="25" t="s">
        <v>1842</v>
      </c>
      <c r="G16" s="26" t="s">
        <v>88</v>
      </c>
      <c r="H16" s="25" t="s">
        <v>1842</v>
      </c>
      <c r="I16" s="26" t="s">
        <v>88</v>
      </c>
      <c r="J16" s="25" t="s">
        <v>1842</v>
      </c>
      <c r="L16" s="91" t="s">
        <v>5735</v>
      </c>
    </row>
    <row r="17">
      <c r="A17" s="29" t="s">
        <v>6244</v>
      </c>
      <c r="B17" s="28">
        <v>200.0</v>
      </c>
      <c r="C17" s="29" t="s">
        <v>5693</v>
      </c>
      <c r="D17" s="28">
        <v>180.0</v>
      </c>
      <c r="E17" s="29" t="s">
        <v>5725</v>
      </c>
      <c r="F17" s="28"/>
      <c r="G17" s="29" t="s">
        <v>5729</v>
      </c>
      <c r="H17" s="28">
        <v>260.0</v>
      </c>
      <c r="I17" s="29" t="s">
        <v>5699</v>
      </c>
      <c r="J17" s="28">
        <v>550.0</v>
      </c>
      <c r="L17" s="91" t="s">
        <v>5736</v>
      </c>
    </row>
    <row r="18">
      <c r="A18" s="27" t="s">
        <v>5744</v>
      </c>
      <c r="B18" s="31">
        <v>190.0</v>
      </c>
      <c r="C18" s="27" t="s">
        <v>5724</v>
      </c>
      <c r="D18" s="31">
        <v>260.0</v>
      </c>
      <c r="E18" s="98" t="s">
        <v>6380</v>
      </c>
      <c r="F18" s="99"/>
      <c r="G18" s="27" t="s">
        <v>5691</v>
      </c>
      <c r="H18" s="31">
        <v>430.0</v>
      </c>
      <c r="I18" s="27" t="s">
        <v>5735</v>
      </c>
      <c r="J18" s="31">
        <v>230.0</v>
      </c>
      <c r="L18" s="91" t="s">
        <v>5683</v>
      </c>
    </row>
    <row r="19">
      <c r="A19" s="27" t="s">
        <v>5688</v>
      </c>
      <c r="B19" s="31">
        <v>95.0</v>
      </c>
      <c r="C19" s="27" t="s">
        <v>5730</v>
      </c>
      <c r="D19" s="31">
        <v>200.0</v>
      </c>
      <c r="E19" s="98" t="s">
        <v>6263</v>
      </c>
      <c r="F19" s="99"/>
      <c r="G19" s="27" t="s">
        <v>5762</v>
      </c>
      <c r="H19" s="31">
        <v>100.0</v>
      </c>
      <c r="I19" s="27" t="s">
        <v>5732</v>
      </c>
      <c r="J19" s="31">
        <v>80.0</v>
      </c>
      <c r="L19" s="91" t="s">
        <v>6290</v>
      </c>
    </row>
    <row r="20">
      <c r="A20" s="27" t="s">
        <v>5736</v>
      </c>
      <c r="B20" s="31">
        <v>87.0</v>
      </c>
      <c r="C20" s="27" t="s">
        <v>5728</v>
      </c>
      <c r="D20" s="31">
        <v>50.0</v>
      </c>
      <c r="E20" s="98" t="s">
        <v>6251</v>
      </c>
      <c r="F20" s="99"/>
      <c r="G20" s="27" t="s">
        <v>5710</v>
      </c>
      <c r="H20" s="31">
        <v>99.0</v>
      </c>
      <c r="I20" s="93" t="s">
        <v>6989</v>
      </c>
      <c r="J20" s="31">
        <v>15.0</v>
      </c>
      <c r="L20" s="91" t="s">
        <v>5693</v>
      </c>
    </row>
    <row r="21">
      <c r="A21" s="27" t="s">
        <v>5738</v>
      </c>
      <c r="B21" s="31">
        <v>40.0</v>
      </c>
      <c r="C21" s="27" t="s">
        <v>9111</v>
      </c>
      <c r="D21" s="31">
        <v>60.0</v>
      </c>
      <c r="E21" s="27" t="s">
        <v>6247</v>
      </c>
      <c r="F21" s="31"/>
      <c r="G21" s="93" t="s">
        <v>5698</v>
      </c>
      <c r="H21" s="31">
        <v>30.0</v>
      </c>
      <c r="I21" s="27" t="s">
        <v>5711</v>
      </c>
      <c r="J21" s="31">
        <v>25.0</v>
      </c>
      <c r="L21" s="91" t="s">
        <v>5715</v>
      </c>
    </row>
    <row r="22">
      <c r="A22" s="27" t="s">
        <v>5727</v>
      </c>
      <c r="B22" s="31">
        <v>100.0</v>
      </c>
      <c r="C22" s="27" t="s">
        <v>5702</v>
      </c>
      <c r="D22" s="31">
        <v>200.0</v>
      </c>
      <c r="E22" s="27" t="s">
        <v>6286</v>
      </c>
      <c r="F22" s="31"/>
      <c r="G22" s="27" t="s">
        <v>5690</v>
      </c>
      <c r="H22" s="31">
        <v>24.0</v>
      </c>
      <c r="I22" s="27" t="s">
        <v>5697</v>
      </c>
      <c r="J22" s="31">
        <v>40.0</v>
      </c>
      <c r="L22" s="91" t="s">
        <v>5730</v>
      </c>
    </row>
    <row r="23">
      <c r="A23" s="27" t="s">
        <v>6245</v>
      </c>
      <c r="B23" s="31">
        <v>100.0</v>
      </c>
      <c r="C23" s="93" t="s">
        <v>6303</v>
      </c>
      <c r="D23" s="31">
        <v>30.0</v>
      </c>
      <c r="E23" s="27" t="s">
        <v>6242</v>
      </c>
      <c r="F23" s="31"/>
      <c r="G23" s="93" t="s">
        <v>5745</v>
      </c>
      <c r="H23" s="31">
        <v>1.0</v>
      </c>
      <c r="I23" s="27" t="s">
        <v>5708</v>
      </c>
      <c r="J23" s="31">
        <v>35.0</v>
      </c>
      <c r="L23" s="91" t="s">
        <v>6264</v>
      </c>
    </row>
    <row r="24">
      <c r="A24" s="32" t="s">
        <v>5718</v>
      </c>
      <c r="B24" s="33">
        <v>60.0</v>
      </c>
      <c r="C24" s="94" t="s">
        <v>5721</v>
      </c>
      <c r="D24" s="33">
        <v>20.0</v>
      </c>
      <c r="E24" s="32" t="s">
        <v>6490</v>
      </c>
      <c r="F24" s="33"/>
      <c r="G24" s="32" t="s">
        <v>5726</v>
      </c>
      <c r="H24" s="33">
        <v>1.0</v>
      </c>
      <c r="I24" s="32" t="s">
        <v>5703</v>
      </c>
      <c r="J24" s="33">
        <v>25.0</v>
      </c>
      <c r="L24" s="91" t="s">
        <v>5738</v>
      </c>
    </row>
    <row r="25">
      <c r="A25" s="35" t="s">
        <v>9112</v>
      </c>
      <c r="B25" s="19"/>
      <c r="C25" s="35" t="s">
        <v>5682</v>
      </c>
      <c r="D25" s="19"/>
      <c r="L25" s="91" t="s">
        <v>5729</v>
      </c>
    </row>
    <row r="26">
      <c r="A26" s="36" t="s">
        <v>1840</v>
      </c>
      <c r="B26" s="37">
        <f>1000-SUM(B29:B36)</f>
        <v>1000</v>
      </c>
      <c r="C26" s="36" t="s">
        <v>1840</v>
      </c>
      <c r="D26" s="37">
        <f>1000-SUM(D29:D36)</f>
        <v>1000</v>
      </c>
      <c r="L26" s="91" t="s">
        <v>6385</v>
      </c>
    </row>
    <row r="27">
      <c r="A27" s="38" t="s">
        <v>1841</v>
      </c>
      <c r="B27" s="37">
        <f>COUNTBLANK(A29:A36)</f>
        <v>0</v>
      </c>
      <c r="C27" s="38" t="s">
        <v>1841</v>
      </c>
      <c r="D27" s="37">
        <f>COUNTBLANK(C29:C36)</f>
        <v>0</v>
      </c>
      <c r="L27" s="91" t="s">
        <v>6287</v>
      </c>
    </row>
    <row r="28">
      <c r="A28" s="26" t="s">
        <v>88</v>
      </c>
      <c r="B28" s="25" t="s">
        <v>1842</v>
      </c>
      <c r="C28" s="26" t="s">
        <v>88</v>
      </c>
      <c r="D28" s="25" t="s">
        <v>1842</v>
      </c>
      <c r="L28" s="91" t="s">
        <v>5701</v>
      </c>
    </row>
    <row r="29">
      <c r="A29" s="29" t="s">
        <v>5687</v>
      </c>
      <c r="B29" s="28"/>
      <c r="C29" s="29" t="s">
        <v>6453</v>
      </c>
      <c r="D29" s="28"/>
      <c r="L29" s="91" t="s">
        <v>5708</v>
      </c>
    </row>
    <row r="30">
      <c r="A30" s="27" t="s">
        <v>6458</v>
      </c>
      <c r="B30" s="31"/>
      <c r="C30" s="27" t="s">
        <v>5751</v>
      </c>
      <c r="D30" s="31"/>
      <c r="L30" s="91" t="s">
        <v>6303</v>
      </c>
    </row>
    <row r="31">
      <c r="A31" s="27" t="s">
        <v>6618</v>
      </c>
      <c r="B31" s="31"/>
      <c r="C31" s="27" t="s">
        <v>5720</v>
      </c>
      <c r="D31" s="31"/>
      <c r="L31" s="91" t="s">
        <v>5688</v>
      </c>
    </row>
    <row r="32">
      <c r="A32" s="27" t="s">
        <v>6450</v>
      </c>
      <c r="B32" s="31"/>
      <c r="C32" s="27" t="s">
        <v>5758</v>
      </c>
      <c r="D32" s="31"/>
      <c r="L32" s="91" t="s">
        <v>5718</v>
      </c>
    </row>
    <row r="33">
      <c r="A33" s="27" t="s">
        <v>5685</v>
      </c>
      <c r="B33" s="31"/>
      <c r="C33" s="27" t="s">
        <v>6393</v>
      </c>
      <c r="D33" s="31"/>
      <c r="L33" s="91" t="s">
        <v>5706</v>
      </c>
    </row>
    <row r="34">
      <c r="A34" s="27" t="s">
        <v>6269</v>
      </c>
      <c r="B34" s="31"/>
      <c r="C34" s="27" t="s">
        <v>6360</v>
      </c>
      <c r="D34" s="31"/>
      <c r="L34" s="91" t="s">
        <v>5732</v>
      </c>
    </row>
    <row r="35">
      <c r="A35" s="27" t="s">
        <v>5700</v>
      </c>
      <c r="B35" s="31"/>
      <c r="C35" s="27" t="s">
        <v>6376</v>
      </c>
      <c r="D35" s="31"/>
      <c r="L35" s="91" t="s">
        <v>5723</v>
      </c>
    </row>
    <row r="36">
      <c r="A36" s="32" t="s">
        <v>6327</v>
      </c>
      <c r="B36" s="33"/>
      <c r="C36" s="32" t="s">
        <v>5712</v>
      </c>
      <c r="D36" s="33"/>
      <c r="L36" s="91" t="s">
        <v>5710</v>
      </c>
    </row>
    <row r="37">
      <c r="L37" s="91" t="s">
        <v>5721</v>
      </c>
    </row>
    <row r="38">
      <c r="L38" s="91" t="s">
        <v>6307</v>
      </c>
    </row>
    <row r="39">
      <c r="L39" s="91" t="s">
        <v>5711</v>
      </c>
    </row>
    <row r="40">
      <c r="L40" s="91" t="s">
        <v>5741</v>
      </c>
    </row>
    <row r="41">
      <c r="L41" s="91" t="s">
        <v>6409</v>
      </c>
    </row>
    <row r="42">
      <c r="L42" s="91" t="s">
        <v>5742</v>
      </c>
    </row>
    <row r="43">
      <c r="L43" s="91" t="s">
        <v>5695</v>
      </c>
    </row>
    <row r="44">
      <c r="L44" s="91" t="s">
        <v>6380</v>
      </c>
    </row>
    <row r="45">
      <c r="L45" s="91" t="s">
        <v>5697</v>
      </c>
    </row>
    <row r="46">
      <c r="L46" s="91" t="s">
        <v>5726</v>
      </c>
    </row>
    <row r="47">
      <c r="L47" s="91" t="s">
        <v>5690</v>
      </c>
    </row>
    <row r="48">
      <c r="L48" s="91" t="s">
        <v>5703</v>
      </c>
    </row>
    <row r="49">
      <c r="L49" s="91" t="s">
        <v>6263</v>
      </c>
    </row>
    <row r="50">
      <c r="L50" s="91" t="s">
        <v>5704</v>
      </c>
    </row>
    <row r="51">
      <c r="L51" s="91" t="s">
        <v>5694</v>
      </c>
    </row>
    <row r="52">
      <c r="L52" s="91" t="s">
        <v>6270</v>
      </c>
    </row>
    <row r="53">
      <c r="L53" s="91" t="s">
        <v>6279</v>
      </c>
    </row>
    <row r="54">
      <c r="L54" s="91" t="s">
        <v>6251</v>
      </c>
    </row>
    <row r="55">
      <c r="L55" s="91" t="s">
        <v>6247</v>
      </c>
    </row>
    <row r="56">
      <c r="L56" s="91" t="s">
        <v>6241</v>
      </c>
    </row>
    <row r="57">
      <c r="L57" s="91" t="s">
        <v>6679</v>
      </c>
    </row>
    <row r="58">
      <c r="L58" s="91" t="s">
        <v>6344</v>
      </c>
    </row>
    <row r="59">
      <c r="L59" s="91" t="s">
        <v>5731</v>
      </c>
    </row>
    <row r="60">
      <c r="L60" s="91" t="s">
        <v>6366</v>
      </c>
    </row>
    <row r="61">
      <c r="L61" s="91" t="s">
        <v>7854</v>
      </c>
    </row>
    <row r="62">
      <c r="L62" s="91" t="s">
        <v>6429</v>
      </c>
    </row>
    <row r="63">
      <c r="L63" s="91" t="s">
        <v>5728</v>
      </c>
    </row>
    <row r="64">
      <c r="L64" s="91" t="s">
        <v>7848</v>
      </c>
    </row>
    <row r="65">
      <c r="L65" s="91" t="s">
        <v>6286</v>
      </c>
    </row>
    <row r="66">
      <c r="L66" s="91" t="s">
        <v>6242</v>
      </c>
    </row>
    <row r="67">
      <c r="L67" s="91" t="s">
        <v>6428</v>
      </c>
    </row>
    <row r="68">
      <c r="L68" s="91" t="s">
        <v>6323</v>
      </c>
    </row>
    <row r="69">
      <c r="L69" s="91" t="s">
        <v>6716</v>
      </c>
    </row>
    <row r="70">
      <c r="L70" s="91" t="s">
        <v>5705</v>
      </c>
    </row>
    <row r="71">
      <c r="L71" s="91" t="s">
        <v>6490</v>
      </c>
    </row>
    <row r="72">
      <c r="L72" s="14" t="s">
        <v>5747</v>
      </c>
    </row>
    <row r="73">
      <c r="L73" s="14" t="s">
        <v>6372</v>
      </c>
    </row>
    <row r="74">
      <c r="L74" s="14" t="s">
        <v>6261</v>
      </c>
    </row>
    <row r="75">
      <c r="L75" s="14" t="s">
        <v>6314</v>
      </c>
    </row>
    <row r="76">
      <c r="L76" s="14" t="s">
        <v>6265</v>
      </c>
    </row>
    <row r="77">
      <c r="L77" s="14" t="s">
        <v>5720</v>
      </c>
    </row>
    <row r="78">
      <c r="L78" s="14" t="s">
        <v>6250</v>
      </c>
    </row>
    <row r="79">
      <c r="L79" s="91" t="s">
        <v>6348</v>
      </c>
    </row>
    <row r="80">
      <c r="L80" s="14" t="s">
        <v>6844</v>
      </c>
    </row>
    <row r="81">
      <c r="L81" s="14" t="s">
        <v>6422</v>
      </c>
    </row>
    <row r="82">
      <c r="L82" s="14" t="s">
        <v>5687</v>
      </c>
    </row>
    <row r="83">
      <c r="L83" s="14" t="s">
        <v>6252</v>
      </c>
    </row>
    <row r="84">
      <c r="L84" s="91" t="s">
        <v>5745</v>
      </c>
    </row>
    <row r="85">
      <c r="L85" s="14" t="s">
        <v>6407</v>
      </c>
    </row>
    <row r="86">
      <c r="L86" s="14" t="s">
        <v>6564</v>
      </c>
    </row>
    <row r="87">
      <c r="L87" s="14" t="s">
        <v>6308</v>
      </c>
    </row>
    <row r="88">
      <c r="L88" s="14" t="s">
        <v>6324</v>
      </c>
    </row>
    <row r="89">
      <c r="L89" s="14" t="s">
        <v>6293</v>
      </c>
    </row>
    <row r="90">
      <c r="L90" s="91" t="s">
        <v>6548</v>
      </c>
    </row>
    <row r="91">
      <c r="L91" s="91" t="s">
        <v>5762</v>
      </c>
    </row>
    <row r="92">
      <c r="L92" s="14" t="s">
        <v>5753</v>
      </c>
    </row>
    <row r="93">
      <c r="L93" s="14" t="s">
        <v>5714</v>
      </c>
    </row>
    <row r="94">
      <c r="L94" s="14" t="s">
        <v>5754</v>
      </c>
    </row>
    <row r="95">
      <c r="L95" s="14" t="s">
        <v>5750</v>
      </c>
    </row>
    <row r="96">
      <c r="L96" s="14" t="s">
        <v>5692</v>
      </c>
    </row>
    <row r="97">
      <c r="L97" s="14" t="s">
        <v>6530</v>
      </c>
    </row>
    <row r="98">
      <c r="L98" s="14" t="s">
        <v>6322</v>
      </c>
    </row>
    <row r="99">
      <c r="L99" s="14" t="s">
        <v>6512</v>
      </c>
    </row>
    <row r="100">
      <c r="L100" s="14" t="s">
        <v>6309</v>
      </c>
    </row>
    <row r="101">
      <c r="L101" s="14" t="s">
        <v>6310</v>
      </c>
    </row>
    <row r="102">
      <c r="L102" s="14" t="s">
        <v>6360</v>
      </c>
    </row>
    <row r="103">
      <c r="L103" s="14" t="s">
        <v>9113</v>
      </c>
    </row>
    <row r="104">
      <c r="L104" s="14" t="s">
        <v>5749</v>
      </c>
    </row>
    <row r="105">
      <c r="L105" s="14" t="s">
        <v>6269</v>
      </c>
    </row>
    <row r="106">
      <c r="L106" s="14" t="s">
        <v>6453</v>
      </c>
    </row>
    <row r="107">
      <c r="L107" s="14" t="s">
        <v>5758</v>
      </c>
    </row>
    <row r="108">
      <c r="L108" s="14" t="s">
        <v>6334</v>
      </c>
    </row>
    <row r="109">
      <c r="L109" s="14" t="s">
        <v>5740</v>
      </c>
    </row>
    <row r="110">
      <c r="L110" s="14" t="s">
        <v>5737</v>
      </c>
    </row>
    <row r="111">
      <c r="L111" s="14" t="s">
        <v>6602</v>
      </c>
    </row>
    <row r="112">
      <c r="L112" s="14" t="s">
        <v>5685</v>
      </c>
    </row>
    <row r="113">
      <c r="L113" s="14" t="s">
        <v>6376</v>
      </c>
    </row>
    <row r="114">
      <c r="L114" s="14" t="s">
        <v>6301</v>
      </c>
    </row>
    <row r="115">
      <c r="L115" s="91" t="s">
        <v>5702</v>
      </c>
    </row>
    <row r="116">
      <c r="L116" s="14" t="s">
        <v>6282</v>
      </c>
    </row>
    <row r="117">
      <c r="L117" s="14" t="s">
        <v>6551</v>
      </c>
    </row>
    <row r="118">
      <c r="L118" s="14" t="s">
        <v>6243</v>
      </c>
    </row>
    <row r="119">
      <c r="L119" s="14" t="s">
        <v>6536</v>
      </c>
    </row>
    <row r="120">
      <c r="L120" s="14" t="s">
        <v>5751</v>
      </c>
    </row>
    <row r="121">
      <c r="L121" s="14" t="s">
        <v>6404</v>
      </c>
    </row>
    <row r="122">
      <c r="L122" s="14" t="s">
        <v>6274</v>
      </c>
    </row>
    <row r="123">
      <c r="L123" s="14" t="s">
        <v>6305</v>
      </c>
    </row>
    <row r="124">
      <c r="L124" s="14" t="s">
        <v>6349</v>
      </c>
    </row>
    <row r="125">
      <c r="L125" s="14" t="s">
        <v>6450</v>
      </c>
    </row>
    <row r="126">
      <c r="L126" s="91" t="s">
        <v>5698</v>
      </c>
    </row>
    <row r="127">
      <c r="L127" s="14" t="s">
        <v>6488</v>
      </c>
    </row>
    <row r="128">
      <c r="L128" s="14" t="s">
        <v>6447</v>
      </c>
    </row>
    <row r="129">
      <c r="L129" s="14" t="s">
        <v>6622</v>
      </c>
    </row>
    <row r="130">
      <c r="L130" s="14" t="s">
        <v>6419</v>
      </c>
    </row>
    <row r="131">
      <c r="L131" s="14" t="s">
        <v>6458</v>
      </c>
    </row>
    <row r="132">
      <c r="L132" s="14" t="s">
        <v>7101</v>
      </c>
    </row>
    <row r="133">
      <c r="L133" s="14" t="s">
        <v>5756</v>
      </c>
    </row>
    <row r="134">
      <c r="L134" s="14" t="s">
        <v>6327</v>
      </c>
    </row>
    <row r="135">
      <c r="L135" s="14" t="s">
        <v>6532</v>
      </c>
    </row>
    <row r="136">
      <c r="L136" s="14" t="s">
        <v>6474</v>
      </c>
    </row>
    <row r="137">
      <c r="L137" s="14" t="s">
        <v>6313</v>
      </c>
    </row>
    <row r="138">
      <c r="L138" s="14" t="s">
        <v>6480</v>
      </c>
    </row>
    <row r="139">
      <c r="L139" s="14" t="s">
        <v>6577</v>
      </c>
    </row>
    <row r="140">
      <c r="L140" s="14" t="s">
        <v>6539</v>
      </c>
    </row>
    <row r="141">
      <c r="L141" s="14" t="s">
        <v>6441</v>
      </c>
    </row>
    <row r="142">
      <c r="L142" s="14" t="s">
        <v>6692</v>
      </c>
    </row>
    <row r="143">
      <c r="L143" s="14" t="s">
        <v>6454</v>
      </c>
    </row>
    <row r="144">
      <c r="L144" s="14" t="s">
        <v>6644</v>
      </c>
    </row>
    <row r="145">
      <c r="L145" s="91" t="s">
        <v>5709</v>
      </c>
    </row>
    <row r="146">
      <c r="L146" s="14" t="s">
        <v>6246</v>
      </c>
    </row>
    <row r="147">
      <c r="L147" s="14" t="s">
        <v>6378</v>
      </c>
    </row>
    <row r="148">
      <c r="L148" s="14" t="s">
        <v>6258</v>
      </c>
    </row>
    <row r="149">
      <c r="L149" s="14" t="s">
        <v>6280</v>
      </c>
    </row>
    <row r="150">
      <c r="L150" s="14" t="s">
        <v>6338</v>
      </c>
    </row>
    <row r="151">
      <c r="L151" s="14" t="s">
        <v>6262</v>
      </c>
    </row>
    <row r="152">
      <c r="L152" s="14" t="s">
        <v>6401</v>
      </c>
    </row>
    <row r="153">
      <c r="L153" s="14" t="s">
        <v>6567</v>
      </c>
    </row>
    <row r="154">
      <c r="L154" s="14" t="s">
        <v>6923</v>
      </c>
    </row>
    <row r="155">
      <c r="L155" s="14" t="s">
        <v>6318</v>
      </c>
    </row>
    <row r="156">
      <c r="L156" s="14" t="s">
        <v>9114</v>
      </c>
    </row>
    <row r="157">
      <c r="L157" s="14" t="s">
        <v>6605</v>
      </c>
    </row>
    <row r="158">
      <c r="L158" s="14" t="s">
        <v>5700</v>
      </c>
    </row>
    <row r="159">
      <c r="L159" s="14" t="s">
        <v>5719</v>
      </c>
    </row>
    <row r="160">
      <c r="L160" s="14" t="s">
        <v>6345</v>
      </c>
    </row>
    <row r="161">
      <c r="L161" s="14" t="s">
        <v>6770</v>
      </c>
    </row>
    <row r="162">
      <c r="L162" s="91" t="s">
        <v>6601</v>
      </c>
    </row>
    <row r="163">
      <c r="L163" s="14" t="s">
        <v>6676</v>
      </c>
    </row>
    <row r="164">
      <c r="L164" s="14" t="s">
        <v>6278</v>
      </c>
    </row>
    <row r="165">
      <c r="L165" s="14" t="s">
        <v>6256</v>
      </c>
    </row>
    <row r="166">
      <c r="L166" s="14" t="s">
        <v>9115</v>
      </c>
    </row>
    <row r="167">
      <c r="L167" s="14" t="s">
        <v>5734</v>
      </c>
    </row>
    <row r="168">
      <c r="L168" s="14" t="s">
        <v>6465</v>
      </c>
    </row>
    <row r="169">
      <c r="L169" s="14" t="s">
        <v>5755</v>
      </c>
    </row>
    <row r="170">
      <c r="L170" s="14" t="s">
        <v>6312</v>
      </c>
    </row>
    <row r="171">
      <c r="L171" s="14" t="s">
        <v>6351</v>
      </c>
    </row>
    <row r="172">
      <c r="L172" s="14" t="s">
        <v>6271</v>
      </c>
    </row>
    <row r="173">
      <c r="L173" s="14" t="s">
        <v>5752</v>
      </c>
    </row>
    <row r="174">
      <c r="L174" s="14" t="s">
        <v>6315</v>
      </c>
    </row>
    <row r="175">
      <c r="L175" s="14" t="s">
        <v>6984</v>
      </c>
    </row>
    <row r="176">
      <c r="L176" s="14" t="s">
        <v>6342</v>
      </c>
    </row>
    <row r="177">
      <c r="L177" s="14" t="s">
        <v>6527</v>
      </c>
    </row>
    <row r="178">
      <c r="L178" s="14" t="s">
        <v>6685</v>
      </c>
    </row>
    <row r="179">
      <c r="L179" s="14" t="s">
        <v>6393</v>
      </c>
    </row>
    <row r="180">
      <c r="L180" s="14" t="s">
        <v>6291</v>
      </c>
    </row>
    <row r="181">
      <c r="L181" s="14" t="s">
        <v>6546</v>
      </c>
    </row>
    <row r="182">
      <c r="L182" s="14" t="s">
        <v>6272</v>
      </c>
    </row>
    <row r="183">
      <c r="L183" s="14" t="s">
        <v>6316</v>
      </c>
    </row>
    <row r="184">
      <c r="L184" s="14" t="s">
        <v>5760</v>
      </c>
    </row>
    <row r="185">
      <c r="L185" s="14" t="s">
        <v>6257</v>
      </c>
    </row>
    <row r="186">
      <c r="L186" s="14" t="s">
        <v>6637</v>
      </c>
    </row>
    <row r="187">
      <c r="L187" s="14" t="s">
        <v>6584</v>
      </c>
    </row>
    <row r="188">
      <c r="L188" s="14" t="s">
        <v>6768</v>
      </c>
    </row>
    <row r="189">
      <c r="L189" s="14" t="s">
        <v>6302</v>
      </c>
    </row>
    <row r="190">
      <c r="L190" s="14" t="s">
        <v>5716</v>
      </c>
    </row>
    <row r="191">
      <c r="L191" s="14" t="s">
        <v>6320</v>
      </c>
    </row>
    <row r="192">
      <c r="L192" s="14" t="s">
        <v>6253</v>
      </c>
    </row>
    <row r="193">
      <c r="L193" s="14" t="s">
        <v>6410</v>
      </c>
    </row>
    <row r="194">
      <c r="L194" s="14" t="s">
        <v>6500</v>
      </c>
    </row>
    <row r="195">
      <c r="L195" s="14" t="s">
        <v>6259</v>
      </c>
    </row>
    <row r="196">
      <c r="L196" s="14" t="s">
        <v>6689</v>
      </c>
    </row>
    <row r="197">
      <c r="L197" s="14" t="s">
        <v>6437</v>
      </c>
    </row>
    <row r="198">
      <c r="L198" s="14" t="s">
        <v>6550</v>
      </c>
    </row>
    <row r="199">
      <c r="L199" s="14" t="s">
        <v>6476</v>
      </c>
    </row>
    <row r="200">
      <c r="L200" s="14" t="s">
        <v>6421</v>
      </c>
    </row>
    <row r="201">
      <c r="L201" s="14" t="s">
        <v>7388</v>
      </c>
    </row>
    <row r="202">
      <c r="L202" s="14" t="s">
        <v>6973</v>
      </c>
    </row>
    <row r="203">
      <c r="L203" s="14" t="s">
        <v>6285</v>
      </c>
    </row>
    <row r="204">
      <c r="L204" s="14" t="s">
        <v>7249</v>
      </c>
    </row>
    <row r="205">
      <c r="L205" s="14" t="s">
        <v>6391</v>
      </c>
    </row>
    <row r="206">
      <c r="L206" s="14" t="s">
        <v>6501</v>
      </c>
    </row>
    <row r="207">
      <c r="L207" s="14" t="s">
        <v>6562</v>
      </c>
    </row>
    <row r="208">
      <c r="L208" s="14" t="s">
        <v>6369</v>
      </c>
    </row>
    <row r="209">
      <c r="L209" s="14" t="s">
        <v>8100</v>
      </c>
    </row>
    <row r="210">
      <c r="L210" s="14" t="s">
        <v>6524</v>
      </c>
    </row>
    <row r="211">
      <c r="L211" s="14" t="s">
        <v>6545</v>
      </c>
    </row>
    <row r="212">
      <c r="L212" s="14" t="s">
        <v>6654</v>
      </c>
    </row>
    <row r="213">
      <c r="L213" s="14" t="s">
        <v>6329</v>
      </c>
    </row>
    <row r="214">
      <c r="L214" s="14" t="s">
        <v>6335</v>
      </c>
    </row>
    <row r="215">
      <c r="L215" s="14" t="s">
        <v>6522</v>
      </c>
    </row>
    <row r="216">
      <c r="L216" s="14" t="s">
        <v>6663</v>
      </c>
    </row>
    <row r="217">
      <c r="L217" s="14" t="s">
        <v>6389</v>
      </c>
    </row>
    <row r="218">
      <c r="L218" s="14" t="s">
        <v>6281</v>
      </c>
    </row>
    <row r="219">
      <c r="L219" s="91" t="s">
        <v>5757</v>
      </c>
    </row>
    <row r="220">
      <c r="L220" s="14" t="s">
        <v>6977</v>
      </c>
    </row>
    <row r="221">
      <c r="L221" s="14" t="s">
        <v>6283</v>
      </c>
    </row>
    <row r="222">
      <c r="L222" s="14" t="s">
        <v>6572</v>
      </c>
    </row>
    <row r="223">
      <c r="L223" s="14" t="s">
        <v>6786</v>
      </c>
    </row>
    <row r="224">
      <c r="L224" s="14" t="s">
        <v>6336</v>
      </c>
    </row>
    <row r="225">
      <c r="L225" s="14" t="s">
        <v>6416</v>
      </c>
    </row>
    <row r="226">
      <c r="L226" s="14" t="s">
        <v>6296</v>
      </c>
    </row>
    <row r="227">
      <c r="L227" s="14" t="s">
        <v>6405</v>
      </c>
    </row>
    <row r="228">
      <c r="L228" s="14" t="s">
        <v>6350</v>
      </c>
    </row>
    <row r="229">
      <c r="L229" s="14" t="s">
        <v>6356</v>
      </c>
    </row>
    <row r="230">
      <c r="L230" s="14" t="s">
        <v>6617</v>
      </c>
    </row>
    <row r="231">
      <c r="L231" s="14" t="s">
        <v>6424</v>
      </c>
    </row>
    <row r="232">
      <c r="L232" s="14" t="s">
        <v>6631</v>
      </c>
    </row>
    <row r="233">
      <c r="L233" s="14" t="s">
        <v>5743</v>
      </c>
    </row>
    <row r="234">
      <c r="L234" s="14" t="s">
        <v>6297</v>
      </c>
    </row>
    <row r="235">
      <c r="L235" s="14" t="s">
        <v>6254</v>
      </c>
    </row>
    <row r="236">
      <c r="L236" s="14" t="s">
        <v>6493</v>
      </c>
    </row>
    <row r="237">
      <c r="L237" s="14" t="s">
        <v>6398</v>
      </c>
    </row>
    <row r="238">
      <c r="L238" s="14" t="s">
        <v>7260</v>
      </c>
    </row>
    <row r="239">
      <c r="L239" s="14" t="s">
        <v>6277</v>
      </c>
    </row>
    <row r="240">
      <c r="L240" s="14" t="s">
        <v>6294</v>
      </c>
    </row>
    <row r="241">
      <c r="L241" s="14" t="s">
        <v>6439</v>
      </c>
    </row>
    <row r="242">
      <c r="L242" s="14" t="s">
        <v>6433</v>
      </c>
    </row>
    <row r="243">
      <c r="L243" s="14" t="s">
        <v>5713</v>
      </c>
    </row>
    <row r="244">
      <c r="L244" s="14" t="s">
        <v>6411</v>
      </c>
    </row>
    <row r="245">
      <c r="L245" s="14" t="s">
        <v>6434</v>
      </c>
    </row>
    <row r="246">
      <c r="L246" s="14" t="s">
        <v>6390</v>
      </c>
    </row>
    <row r="247">
      <c r="L247" s="14" t="s">
        <v>6440</v>
      </c>
    </row>
    <row r="248">
      <c r="L248" s="14" t="s">
        <v>6510</v>
      </c>
    </row>
    <row r="249">
      <c r="L249" s="14" t="s">
        <v>7010</v>
      </c>
    </row>
    <row r="250">
      <c r="L250" s="14" t="s">
        <v>7063</v>
      </c>
    </row>
    <row r="251">
      <c r="L251" s="14" t="s">
        <v>9116</v>
      </c>
    </row>
    <row r="252">
      <c r="L252" s="14" t="s">
        <v>8969</v>
      </c>
    </row>
    <row r="253">
      <c r="L253" s="14" t="s">
        <v>7086</v>
      </c>
    </row>
    <row r="254">
      <c r="L254" s="14" t="s">
        <v>6321</v>
      </c>
    </row>
    <row r="255">
      <c r="L255" s="14" t="s">
        <v>6319</v>
      </c>
    </row>
    <row r="256">
      <c r="L256" s="14" t="s">
        <v>6292</v>
      </c>
    </row>
    <row r="257">
      <c r="L257" s="14" t="s">
        <v>6340</v>
      </c>
    </row>
    <row r="258">
      <c r="L258" s="14" t="s">
        <v>6477</v>
      </c>
    </row>
    <row r="259">
      <c r="L259" s="14" t="s">
        <v>6502</v>
      </c>
    </row>
    <row r="260">
      <c r="L260" s="14" t="s">
        <v>5696</v>
      </c>
    </row>
    <row r="261">
      <c r="L261" s="14" t="s">
        <v>6618</v>
      </c>
    </row>
    <row r="262">
      <c r="L262" s="14" t="s">
        <v>7717</v>
      </c>
    </row>
    <row r="263">
      <c r="L263" s="14" t="s">
        <v>6255</v>
      </c>
    </row>
    <row r="264">
      <c r="L264" s="14" t="s">
        <v>6471</v>
      </c>
    </row>
    <row r="265">
      <c r="L265" s="14" t="s">
        <v>6289</v>
      </c>
    </row>
    <row r="266">
      <c r="L266" s="14" t="s">
        <v>6400</v>
      </c>
    </row>
    <row r="267">
      <c r="L267" s="14" t="s">
        <v>6603</v>
      </c>
    </row>
    <row r="268">
      <c r="L268" s="14" t="s">
        <v>6333</v>
      </c>
    </row>
    <row r="269">
      <c r="L269" s="14" t="s">
        <v>6273</v>
      </c>
    </row>
    <row r="270">
      <c r="L270" s="14" t="s">
        <v>5689</v>
      </c>
    </row>
    <row r="271">
      <c r="L271" s="14" t="s">
        <v>6377</v>
      </c>
    </row>
    <row r="272">
      <c r="L272" s="14" t="s">
        <v>6392</v>
      </c>
    </row>
    <row r="273">
      <c r="L273" s="14" t="s">
        <v>6460</v>
      </c>
    </row>
    <row r="274">
      <c r="L274" s="14" t="s">
        <v>6598</v>
      </c>
    </row>
    <row r="275">
      <c r="L275" s="14" t="s">
        <v>6482</v>
      </c>
    </row>
    <row r="276">
      <c r="L276" s="14" t="s">
        <v>6276</v>
      </c>
    </row>
    <row r="277">
      <c r="L277" s="14" t="s">
        <v>6288</v>
      </c>
    </row>
    <row r="278">
      <c r="L278" s="14" t="s">
        <v>9117</v>
      </c>
    </row>
    <row r="279">
      <c r="L279" s="14" t="s">
        <v>6780</v>
      </c>
    </row>
    <row r="280">
      <c r="L280" s="14" t="s">
        <v>6730</v>
      </c>
    </row>
    <row r="281">
      <c r="L281" s="14" t="s">
        <v>6362</v>
      </c>
    </row>
    <row r="282">
      <c r="L282" s="14" t="s">
        <v>7335</v>
      </c>
    </row>
    <row r="283">
      <c r="L283" s="14" t="s">
        <v>6267</v>
      </c>
    </row>
    <row r="284">
      <c r="L284" s="14" t="s">
        <v>6570</v>
      </c>
    </row>
    <row r="285">
      <c r="L285" s="14" t="s">
        <v>7098</v>
      </c>
    </row>
    <row r="286">
      <c r="L286" s="14" t="s">
        <v>6992</v>
      </c>
    </row>
    <row r="287">
      <c r="L287" s="14" t="s">
        <v>6463</v>
      </c>
    </row>
    <row r="288">
      <c r="L288" s="14" t="s">
        <v>6478</v>
      </c>
    </row>
    <row r="289">
      <c r="L289" s="14" t="s">
        <v>6509</v>
      </c>
    </row>
    <row r="290">
      <c r="L290" s="14" t="s">
        <v>5712</v>
      </c>
    </row>
    <row r="291">
      <c r="L291" s="14" t="s">
        <v>6912</v>
      </c>
    </row>
    <row r="292">
      <c r="L292" s="14" t="s">
        <v>6761</v>
      </c>
    </row>
    <row r="293">
      <c r="L293" s="14" t="s">
        <v>6249</v>
      </c>
    </row>
    <row r="294">
      <c r="L294" s="14" t="s">
        <v>6354</v>
      </c>
    </row>
    <row r="295">
      <c r="L295" s="14" t="s">
        <v>6922</v>
      </c>
    </row>
    <row r="296">
      <c r="L296" s="14" t="s">
        <v>6920</v>
      </c>
    </row>
    <row r="297">
      <c r="L297" s="14" t="s">
        <v>7228</v>
      </c>
    </row>
    <row r="298">
      <c r="L298" s="14" t="s">
        <v>6684</v>
      </c>
    </row>
    <row r="299">
      <c r="L299" s="14" t="s">
        <v>6599</v>
      </c>
    </row>
    <row r="300">
      <c r="L300" s="14" t="s">
        <v>6688</v>
      </c>
    </row>
    <row r="301">
      <c r="L301" s="14" t="s">
        <v>6651</v>
      </c>
    </row>
    <row r="302">
      <c r="L302" s="14" t="s">
        <v>6873</v>
      </c>
    </row>
    <row r="303">
      <c r="L303" s="14" t="s">
        <v>6575</v>
      </c>
    </row>
    <row r="304">
      <c r="L304" s="14" t="s">
        <v>6901</v>
      </c>
    </row>
    <row r="305">
      <c r="L305" s="14" t="s">
        <v>7290</v>
      </c>
    </row>
    <row r="306">
      <c r="L306" s="14" t="s">
        <v>6337</v>
      </c>
    </row>
    <row r="307">
      <c r="L307" s="14" t="s">
        <v>7218</v>
      </c>
    </row>
    <row r="308">
      <c r="L308" s="14" t="s">
        <v>9118</v>
      </c>
    </row>
    <row r="309">
      <c r="L309" s="14" t="s">
        <v>6526</v>
      </c>
    </row>
    <row r="310">
      <c r="L310" s="14" t="s">
        <v>6365</v>
      </c>
    </row>
    <row r="311">
      <c r="L311" s="14" t="s">
        <v>6989</v>
      </c>
    </row>
    <row r="312">
      <c r="L312" s="14" t="s">
        <v>6266</v>
      </c>
    </row>
    <row r="313">
      <c r="L313" s="14" t="s">
        <v>6496</v>
      </c>
    </row>
    <row r="314">
      <c r="L314" s="14" t="s">
        <v>6838</v>
      </c>
    </row>
    <row r="315">
      <c r="L315" s="14" t="s">
        <v>6718</v>
      </c>
    </row>
    <row r="316">
      <c r="L316" s="14" t="s">
        <v>6634</v>
      </c>
    </row>
    <row r="317">
      <c r="L317" s="14" t="s">
        <v>6630</v>
      </c>
    </row>
    <row r="318">
      <c r="L318" s="14" t="s">
        <v>6381</v>
      </c>
    </row>
    <row r="319">
      <c r="L319" s="14" t="s">
        <v>6473</v>
      </c>
    </row>
    <row r="320">
      <c r="L320" s="14" t="s">
        <v>6425</v>
      </c>
    </row>
    <row r="321">
      <c r="L321" s="14" t="s">
        <v>7930</v>
      </c>
    </row>
    <row r="322">
      <c r="L322" s="14" t="s">
        <v>6746</v>
      </c>
    </row>
    <row r="323">
      <c r="L323" s="14" t="s">
        <v>7134</v>
      </c>
    </row>
    <row r="324">
      <c r="L324" s="14" t="s">
        <v>7006</v>
      </c>
    </row>
    <row r="325">
      <c r="L325" s="14" t="s">
        <v>6633</v>
      </c>
    </row>
    <row r="326">
      <c r="L326" s="14" t="s">
        <v>6514</v>
      </c>
    </row>
    <row r="327">
      <c r="L327" s="14" t="s">
        <v>6507</v>
      </c>
    </row>
    <row r="328">
      <c r="L328" s="14" t="s">
        <v>6394</v>
      </c>
    </row>
    <row r="329">
      <c r="L329" s="14" t="s">
        <v>6680</v>
      </c>
    </row>
    <row r="330">
      <c r="L330" s="14" t="s">
        <v>6414</v>
      </c>
    </row>
    <row r="331">
      <c r="L331" s="14" t="s">
        <v>7287</v>
      </c>
    </row>
    <row r="332">
      <c r="L332" s="14" t="s">
        <v>6444</v>
      </c>
    </row>
    <row r="333">
      <c r="L333" s="14" t="s">
        <v>6455</v>
      </c>
    </row>
    <row r="334">
      <c r="L334" s="14" t="s">
        <v>7419</v>
      </c>
    </row>
    <row r="335">
      <c r="L335" s="14" t="s">
        <v>6649</v>
      </c>
    </row>
    <row r="336">
      <c r="L336" s="14" t="s">
        <v>6317</v>
      </c>
    </row>
    <row r="337">
      <c r="L337" s="14" t="s">
        <v>6363</v>
      </c>
    </row>
    <row r="338">
      <c r="L338" s="14" t="s">
        <v>7653</v>
      </c>
    </row>
    <row r="339">
      <c r="L339" s="14" t="s">
        <v>7090</v>
      </c>
    </row>
    <row r="340">
      <c r="L340" s="14" t="s">
        <v>6613</v>
      </c>
    </row>
    <row r="341">
      <c r="L341" s="14" t="s">
        <v>6561</v>
      </c>
    </row>
    <row r="342">
      <c r="L342" s="14" t="s">
        <v>5759</v>
      </c>
    </row>
    <row r="343">
      <c r="L343" s="14" t="s">
        <v>6733</v>
      </c>
    </row>
    <row r="344">
      <c r="L344" s="14" t="s">
        <v>6543</v>
      </c>
    </row>
    <row r="345">
      <c r="L345" s="14" t="s">
        <v>9119</v>
      </c>
    </row>
    <row r="346">
      <c r="L346" s="14" t="s">
        <v>6505</v>
      </c>
    </row>
    <row r="347">
      <c r="L347" s="14" t="s">
        <v>6937</v>
      </c>
    </row>
    <row r="348">
      <c r="L348" s="14" t="s">
        <v>6556</v>
      </c>
    </row>
    <row r="349">
      <c r="L349" s="14" t="s">
        <v>6343</v>
      </c>
    </row>
    <row r="350">
      <c r="L350" s="14" t="s">
        <v>6469</v>
      </c>
    </row>
    <row r="351">
      <c r="L351" s="14" t="s">
        <v>6939</v>
      </c>
    </row>
    <row r="352">
      <c r="L352" s="14" t="s">
        <v>6753</v>
      </c>
    </row>
    <row r="353">
      <c r="L353" s="14" t="s">
        <v>9120</v>
      </c>
    </row>
    <row r="354">
      <c r="L354" s="14" t="s">
        <v>7705</v>
      </c>
    </row>
    <row r="355">
      <c r="L355" s="14" t="s">
        <v>6517</v>
      </c>
    </row>
    <row r="356">
      <c r="L356" s="14" t="s">
        <v>7002</v>
      </c>
    </row>
    <row r="357">
      <c r="L357" s="14" t="s">
        <v>6932</v>
      </c>
    </row>
    <row r="358">
      <c r="L358" s="14" t="s">
        <v>6697</v>
      </c>
    </row>
    <row r="359">
      <c r="L359" s="14" t="s">
        <v>6828</v>
      </c>
    </row>
    <row r="360">
      <c r="L360" s="14" t="s">
        <v>6248</v>
      </c>
    </row>
    <row r="361">
      <c r="L361" s="14" t="s">
        <v>7396</v>
      </c>
    </row>
    <row r="362">
      <c r="L362" s="14" t="s">
        <v>6790</v>
      </c>
    </row>
    <row r="363">
      <c r="L363" s="14" t="s">
        <v>7384</v>
      </c>
    </row>
    <row r="364">
      <c r="L364" s="14" t="s">
        <v>6371</v>
      </c>
    </row>
    <row r="365">
      <c r="L365" s="14" t="s">
        <v>9121</v>
      </c>
    </row>
    <row r="366">
      <c r="L366" s="14" t="s">
        <v>6708</v>
      </c>
    </row>
    <row r="367">
      <c r="L367" s="14" t="s">
        <v>6402</v>
      </c>
    </row>
    <row r="368">
      <c r="L368" s="14" t="s">
        <v>7708</v>
      </c>
    </row>
    <row r="369">
      <c r="L369" s="14" t="s">
        <v>6587</v>
      </c>
    </row>
    <row r="370">
      <c r="L370" s="14" t="s">
        <v>6947</v>
      </c>
    </row>
    <row r="371">
      <c r="L371" s="14" t="s">
        <v>6711</v>
      </c>
    </row>
    <row r="372">
      <c r="L372" s="14" t="s">
        <v>6933</v>
      </c>
    </row>
    <row r="373">
      <c r="L373" s="14" t="s">
        <v>7127</v>
      </c>
    </row>
    <row r="374">
      <c r="L374" s="14" t="s">
        <v>6608</v>
      </c>
    </row>
    <row r="375">
      <c r="L375" s="14" t="s">
        <v>6614</v>
      </c>
    </row>
    <row r="376">
      <c r="L376" s="14" t="s">
        <v>6555</v>
      </c>
    </row>
    <row r="377">
      <c r="L377" s="14" t="s">
        <v>7184</v>
      </c>
    </row>
    <row r="378">
      <c r="L378" s="14" t="s">
        <v>6888</v>
      </c>
    </row>
    <row r="379">
      <c r="L379" s="14" t="s">
        <v>7074</v>
      </c>
    </row>
    <row r="380">
      <c r="L380" s="14" t="s">
        <v>6420</v>
      </c>
    </row>
    <row r="381">
      <c r="L381" s="14" t="s">
        <v>6639</v>
      </c>
    </row>
    <row r="382">
      <c r="L382" s="14" t="s">
        <v>6325</v>
      </c>
    </row>
    <row r="383">
      <c r="L383" s="14" t="s">
        <v>6331</v>
      </c>
    </row>
    <row r="384">
      <c r="L384" s="14" t="s">
        <v>6332</v>
      </c>
    </row>
    <row r="385">
      <c r="L385" s="14" t="s">
        <v>6430</v>
      </c>
    </row>
    <row r="386">
      <c r="L386" s="14" t="s">
        <v>6946</v>
      </c>
    </row>
    <row r="387">
      <c r="L387" s="14" t="s">
        <v>6268</v>
      </c>
    </row>
    <row r="388">
      <c r="L388" s="14" t="s">
        <v>6275</v>
      </c>
    </row>
    <row r="389">
      <c r="L389" s="14" t="s">
        <v>6359</v>
      </c>
    </row>
    <row r="390">
      <c r="L390" s="14" t="s">
        <v>6853</v>
      </c>
    </row>
    <row r="391">
      <c r="L391" s="14" t="s">
        <v>6918</v>
      </c>
    </row>
    <row r="392">
      <c r="L392" s="14" t="s">
        <v>6328</v>
      </c>
    </row>
    <row r="393">
      <c r="L393" s="14" t="s">
        <v>6847</v>
      </c>
    </row>
    <row r="394">
      <c r="L394" s="14" t="s">
        <v>7504</v>
      </c>
    </row>
    <row r="395">
      <c r="L395" s="14" t="s">
        <v>6724</v>
      </c>
    </row>
    <row r="396">
      <c r="L396" s="14" t="s">
        <v>6965</v>
      </c>
    </row>
    <row r="397">
      <c r="L397" s="14" t="s">
        <v>6504</v>
      </c>
    </row>
    <row r="398">
      <c r="L398" s="14" t="s">
        <v>6855</v>
      </c>
    </row>
    <row r="399">
      <c r="L399" s="14" t="s">
        <v>6412</v>
      </c>
    </row>
    <row r="400">
      <c r="L400" s="14" t="s">
        <v>6971</v>
      </c>
    </row>
    <row r="401">
      <c r="L401" s="14" t="s">
        <v>6588</v>
      </c>
    </row>
    <row r="402">
      <c r="L402" s="14" t="s">
        <v>7202</v>
      </c>
    </row>
    <row r="403">
      <c r="L403" s="14" t="s">
        <v>6347</v>
      </c>
    </row>
    <row r="404">
      <c r="L404" s="14" t="s">
        <v>6418</v>
      </c>
    </row>
    <row r="405">
      <c r="L405" s="14" t="s">
        <v>8397</v>
      </c>
    </row>
    <row r="406">
      <c r="L406" s="14" t="s">
        <v>6655</v>
      </c>
    </row>
    <row r="407">
      <c r="L407" s="14" t="s">
        <v>6483</v>
      </c>
    </row>
    <row r="408">
      <c r="L408" s="14" t="s">
        <v>6565</v>
      </c>
    </row>
    <row r="409">
      <c r="L409" s="14" t="s">
        <v>6559</v>
      </c>
    </row>
    <row r="410">
      <c r="L410" s="14" t="s">
        <v>6811</v>
      </c>
    </row>
    <row r="411">
      <c r="L411" s="14" t="s">
        <v>6563</v>
      </c>
    </row>
    <row r="412">
      <c r="L412" s="14" t="s">
        <v>9122</v>
      </c>
    </row>
    <row r="413">
      <c r="L413" s="14" t="s">
        <v>7019</v>
      </c>
    </row>
    <row r="414">
      <c r="L414" s="14" t="s">
        <v>6869</v>
      </c>
    </row>
    <row r="415">
      <c r="L415" s="14" t="s">
        <v>6451</v>
      </c>
    </row>
    <row r="416">
      <c r="L416" s="14" t="s">
        <v>6544</v>
      </c>
    </row>
    <row r="417">
      <c r="L417" s="14" t="s">
        <v>6260</v>
      </c>
    </row>
    <row r="418">
      <c r="L418" s="14" t="s">
        <v>6306</v>
      </c>
    </row>
    <row r="419">
      <c r="L419" s="14" t="s">
        <v>6552</v>
      </c>
    </row>
    <row r="420">
      <c r="L420" s="14" t="s">
        <v>7116</v>
      </c>
    </row>
    <row r="421">
      <c r="L421" s="14" t="s">
        <v>6843</v>
      </c>
    </row>
    <row r="422">
      <c r="L422" s="14" t="s">
        <v>6284</v>
      </c>
    </row>
    <row r="423">
      <c r="L423" s="14" t="s">
        <v>6540</v>
      </c>
    </row>
    <row r="424">
      <c r="L424" s="14" t="s">
        <v>6508</v>
      </c>
    </row>
    <row r="425">
      <c r="L425" s="14" t="s">
        <v>6659</v>
      </c>
    </row>
    <row r="426">
      <c r="L426" s="14" t="s">
        <v>6825</v>
      </c>
    </row>
    <row r="427">
      <c r="L427" s="14" t="s">
        <v>6535</v>
      </c>
    </row>
    <row r="428">
      <c r="L428" s="14" t="s">
        <v>6701</v>
      </c>
    </row>
    <row r="429">
      <c r="L429" s="14" t="s">
        <v>6722</v>
      </c>
    </row>
    <row r="430">
      <c r="L430" s="14" t="s">
        <v>6870</v>
      </c>
    </row>
    <row r="431">
      <c r="L431" s="14" t="s">
        <v>6466</v>
      </c>
    </row>
    <row r="432">
      <c r="L432" s="14" t="s">
        <v>5761</v>
      </c>
    </row>
    <row r="433">
      <c r="L433" s="14" t="s">
        <v>6427</v>
      </c>
    </row>
    <row r="434">
      <c r="L434" s="14" t="s">
        <v>9123</v>
      </c>
    </row>
    <row r="435">
      <c r="L435" s="14" t="s">
        <v>6931</v>
      </c>
    </row>
    <row r="436">
      <c r="L436" s="14" t="s">
        <v>6295</v>
      </c>
    </row>
    <row r="437">
      <c r="L437" s="14" t="s">
        <v>6571</v>
      </c>
    </row>
    <row r="438">
      <c r="L438" s="14" t="s">
        <v>9124</v>
      </c>
    </row>
    <row r="439">
      <c r="L439" s="14" t="s">
        <v>6893</v>
      </c>
    </row>
    <row r="440">
      <c r="L440" s="14" t="s">
        <v>6854</v>
      </c>
    </row>
    <row r="441">
      <c r="L441" s="14" t="s">
        <v>7512</v>
      </c>
    </row>
    <row r="442">
      <c r="L442" s="14" t="s">
        <v>7624</v>
      </c>
    </row>
    <row r="443">
      <c r="L443" s="14" t="s">
        <v>6541</v>
      </c>
    </row>
    <row r="444">
      <c r="L444" s="14" t="s">
        <v>9125</v>
      </c>
    </row>
    <row r="445">
      <c r="L445" s="14" t="s">
        <v>6374</v>
      </c>
    </row>
    <row r="446">
      <c r="L446" s="14" t="s">
        <v>9126</v>
      </c>
    </row>
    <row r="447">
      <c r="L447" s="14" t="s">
        <v>6300</v>
      </c>
    </row>
    <row r="448">
      <c r="L448" s="14" t="s">
        <v>6513</v>
      </c>
    </row>
    <row r="449">
      <c r="L449" s="14" t="s">
        <v>6485</v>
      </c>
    </row>
    <row r="450">
      <c r="L450" s="14" t="s">
        <v>7110</v>
      </c>
    </row>
    <row r="451">
      <c r="L451" s="14" t="s">
        <v>6641</v>
      </c>
    </row>
    <row r="452">
      <c r="L452" s="14" t="s">
        <v>7084</v>
      </c>
    </row>
    <row r="453">
      <c r="L453" s="14" t="s">
        <v>6723</v>
      </c>
    </row>
    <row r="454">
      <c r="L454" s="14" t="s">
        <v>9127</v>
      </c>
    </row>
    <row r="455">
      <c r="L455" s="14" t="s">
        <v>7175</v>
      </c>
    </row>
    <row r="456">
      <c r="L456" s="14" t="s">
        <v>6497</v>
      </c>
    </row>
    <row r="457">
      <c r="L457" s="14" t="s">
        <v>8037</v>
      </c>
    </row>
    <row r="458">
      <c r="L458" s="14" t="s">
        <v>6721</v>
      </c>
    </row>
    <row r="459">
      <c r="L459" s="14" t="s">
        <v>6557</v>
      </c>
    </row>
    <row r="460">
      <c r="L460" s="14" t="s">
        <v>6823</v>
      </c>
    </row>
    <row r="461">
      <c r="L461" s="14" t="s">
        <v>6518</v>
      </c>
    </row>
    <row r="462">
      <c r="L462" s="14" t="s">
        <v>6698</v>
      </c>
    </row>
    <row r="463">
      <c r="L463" s="14" t="s">
        <v>6554</v>
      </c>
    </row>
    <row r="464">
      <c r="L464" s="14" t="s">
        <v>7040</v>
      </c>
    </row>
    <row r="465">
      <c r="L465" s="14" t="s">
        <v>6624</v>
      </c>
    </row>
    <row r="466">
      <c r="L466" s="14" t="s">
        <v>7709</v>
      </c>
    </row>
    <row r="467">
      <c r="L467" s="14" t="s">
        <v>6503</v>
      </c>
    </row>
    <row r="468">
      <c r="L468" s="14" t="s">
        <v>6373</v>
      </c>
    </row>
    <row r="469">
      <c r="L469" s="14" t="s">
        <v>6384</v>
      </c>
    </row>
    <row r="470">
      <c r="L470" s="14" t="s">
        <v>8292</v>
      </c>
    </row>
    <row r="471">
      <c r="L471" s="14" t="s">
        <v>6934</v>
      </c>
    </row>
    <row r="472">
      <c r="L472" s="14" t="s">
        <v>5722</v>
      </c>
    </row>
    <row r="473">
      <c r="L473" s="14" t="s">
        <v>9128</v>
      </c>
    </row>
    <row r="474">
      <c r="L474" s="14" t="s">
        <v>6763</v>
      </c>
    </row>
    <row r="475">
      <c r="L475" s="14" t="s">
        <v>6594</v>
      </c>
    </row>
    <row r="476">
      <c r="L476" s="14" t="s">
        <v>6945</v>
      </c>
    </row>
    <row r="477">
      <c r="L477" s="14" t="s">
        <v>7118</v>
      </c>
    </row>
    <row r="478">
      <c r="L478" s="14" t="s">
        <v>6899</v>
      </c>
    </row>
    <row r="479">
      <c r="L479" s="14" t="s">
        <v>7165</v>
      </c>
    </row>
    <row r="480">
      <c r="L480" s="14" t="s">
        <v>7783</v>
      </c>
    </row>
    <row r="481">
      <c r="L481" s="14" t="s">
        <v>6690</v>
      </c>
    </row>
    <row r="482">
      <c r="L482" s="14" t="s">
        <v>6578</v>
      </c>
    </row>
    <row r="483">
      <c r="L483" s="14" t="s">
        <v>7065</v>
      </c>
    </row>
    <row r="484">
      <c r="L484" s="14" t="s">
        <v>7195</v>
      </c>
    </row>
    <row r="485">
      <c r="L485" s="14" t="s">
        <v>7027</v>
      </c>
    </row>
    <row r="486">
      <c r="L486" s="14" t="s">
        <v>6619</v>
      </c>
    </row>
    <row r="487">
      <c r="L487" s="14" t="s">
        <v>6467</v>
      </c>
    </row>
    <row r="488">
      <c r="L488" s="14" t="s">
        <v>6542</v>
      </c>
    </row>
    <row r="489">
      <c r="L489" s="14" t="s">
        <v>9129</v>
      </c>
    </row>
    <row r="490">
      <c r="L490" s="14" t="s">
        <v>6982</v>
      </c>
    </row>
    <row r="491">
      <c r="L491" s="14" t="s">
        <v>8331</v>
      </c>
    </row>
    <row r="492">
      <c r="L492" s="14" t="s">
        <v>5733</v>
      </c>
    </row>
    <row r="493">
      <c r="L493" s="14" t="s">
        <v>6367</v>
      </c>
    </row>
    <row r="494">
      <c r="L494" s="14" t="s">
        <v>7053</v>
      </c>
    </row>
    <row r="495">
      <c r="L495" s="14" t="s">
        <v>6875</v>
      </c>
    </row>
    <row r="496">
      <c r="L496" s="14" t="s">
        <v>6699</v>
      </c>
    </row>
    <row r="497">
      <c r="L497" s="14" t="s">
        <v>6582</v>
      </c>
    </row>
    <row r="498">
      <c r="L498" s="14" t="s">
        <v>6674</v>
      </c>
    </row>
    <row r="499">
      <c r="L499" s="14" t="s">
        <v>6725</v>
      </c>
    </row>
    <row r="500">
      <c r="L500" s="14" t="s">
        <v>6299</v>
      </c>
    </row>
    <row r="501">
      <c r="L501" s="14" t="s">
        <v>7647</v>
      </c>
    </row>
    <row r="502">
      <c r="L502" s="14" t="s">
        <v>6916</v>
      </c>
    </row>
    <row r="503">
      <c r="L503" s="14" t="s">
        <v>6739</v>
      </c>
    </row>
    <row r="504">
      <c r="L504" s="14" t="s">
        <v>7471</v>
      </c>
    </row>
    <row r="505">
      <c r="L505" s="14" t="s">
        <v>6650</v>
      </c>
    </row>
    <row r="506">
      <c r="L506" s="14" t="s">
        <v>6969</v>
      </c>
    </row>
    <row r="507">
      <c r="L507" s="14" t="s">
        <v>6742</v>
      </c>
    </row>
    <row r="508">
      <c r="L508" s="14" t="s">
        <v>6553</v>
      </c>
    </row>
    <row r="509">
      <c r="L509" s="14" t="s">
        <v>6576</v>
      </c>
    </row>
    <row r="510">
      <c r="L510" s="14" t="s">
        <v>6370</v>
      </c>
    </row>
    <row r="511">
      <c r="L511" s="14" t="s">
        <v>6361</v>
      </c>
    </row>
    <row r="512">
      <c r="L512" s="14" t="s">
        <v>7464</v>
      </c>
    </row>
    <row r="513">
      <c r="L513" s="14" t="s">
        <v>6891</v>
      </c>
    </row>
    <row r="514">
      <c r="L514" s="14" t="s">
        <v>7177</v>
      </c>
    </row>
    <row r="515">
      <c r="L515" s="14" t="s">
        <v>6836</v>
      </c>
    </row>
    <row r="516">
      <c r="L516" s="14" t="s">
        <v>6673</v>
      </c>
    </row>
    <row r="517">
      <c r="L517" s="14" t="s">
        <v>7113</v>
      </c>
    </row>
    <row r="518">
      <c r="L518" s="14" t="s">
        <v>7611</v>
      </c>
    </row>
    <row r="519">
      <c r="L519" s="14" t="s">
        <v>7437</v>
      </c>
    </row>
    <row r="520">
      <c r="L520" s="14" t="s">
        <v>6741</v>
      </c>
    </row>
    <row r="521">
      <c r="L521" s="14" t="s">
        <v>6606</v>
      </c>
    </row>
    <row r="522">
      <c r="L522" s="14" t="s">
        <v>7243</v>
      </c>
    </row>
    <row r="523">
      <c r="L523" s="14" t="s">
        <v>6298</v>
      </c>
    </row>
    <row r="524">
      <c r="L524" s="14" t="s">
        <v>6865</v>
      </c>
    </row>
    <row r="525">
      <c r="L525" s="14" t="s">
        <v>6949</v>
      </c>
    </row>
    <row r="526">
      <c r="L526" s="14" t="s">
        <v>6752</v>
      </c>
    </row>
    <row r="527">
      <c r="L527" s="14" t="s">
        <v>6445</v>
      </c>
    </row>
    <row r="528">
      <c r="L528" s="14" t="s">
        <v>8044</v>
      </c>
    </row>
    <row r="529">
      <c r="L529" s="14" t="s">
        <v>6910</v>
      </c>
    </row>
    <row r="530">
      <c r="L530" s="14" t="s">
        <v>6368</v>
      </c>
    </row>
    <row r="531">
      <c r="L531" s="14" t="s">
        <v>6653</v>
      </c>
    </row>
    <row r="532">
      <c r="L532" s="14" t="s">
        <v>6781</v>
      </c>
    </row>
    <row r="533">
      <c r="L533" s="14" t="s">
        <v>6647</v>
      </c>
    </row>
    <row r="534">
      <c r="L534" s="14" t="s">
        <v>9130</v>
      </c>
    </row>
    <row r="535">
      <c r="L535" s="14" t="s">
        <v>7373</v>
      </c>
    </row>
    <row r="536">
      <c r="L536" s="14" t="s">
        <v>6863</v>
      </c>
    </row>
    <row r="537">
      <c r="L537" s="14" t="s">
        <v>9131</v>
      </c>
    </row>
    <row r="538">
      <c r="L538" s="14" t="s">
        <v>6737</v>
      </c>
    </row>
    <row r="539">
      <c r="L539" s="14" t="s">
        <v>6449</v>
      </c>
    </row>
    <row r="540">
      <c r="L540" s="14" t="s">
        <v>7646</v>
      </c>
    </row>
    <row r="541">
      <c r="L541" s="14" t="s">
        <v>7314</v>
      </c>
    </row>
    <row r="542">
      <c r="L542" s="14" t="s">
        <v>7239</v>
      </c>
    </row>
    <row r="543">
      <c r="L543" s="14" t="s">
        <v>6311</v>
      </c>
    </row>
    <row r="544">
      <c r="L544" s="14" t="s">
        <v>6549</v>
      </c>
    </row>
    <row r="545">
      <c r="L545" s="14" t="s">
        <v>6991</v>
      </c>
    </row>
    <row r="546">
      <c r="L546" s="14" t="s">
        <v>9132</v>
      </c>
    </row>
    <row r="547">
      <c r="L547" s="14" t="s">
        <v>6330</v>
      </c>
    </row>
    <row r="548">
      <c r="L548" s="14" t="s">
        <v>9133</v>
      </c>
    </row>
    <row r="549">
      <c r="L549" s="14" t="s">
        <v>6736</v>
      </c>
    </row>
    <row r="550">
      <c r="L550" s="14" t="s">
        <v>9134</v>
      </c>
    </row>
    <row r="551">
      <c r="L551" s="14" t="s">
        <v>6592</v>
      </c>
    </row>
    <row r="552">
      <c r="L552" s="14" t="s">
        <v>6831</v>
      </c>
    </row>
    <row r="553">
      <c r="L553" s="14" t="s">
        <v>6531</v>
      </c>
    </row>
    <row r="554">
      <c r="L554" s="14" t="s">
        <v>6734</v>
      </c>
    </row>
    <row r="555">
      <c r="L555" s="14" t="s">
        <v>6417</v>
      </c>
    </row>
    <row r="556">
      <c r="L556" s="14" t="s">
        <v>6341</v>
      </c>
    </row>
    <row r="557">
      <c r="L557" s="14" t="s">
        <v>6942</v>
      </c>
    </row>
    <row r="558">
      <c r="L558" s="14" t="s">
        <v>6487</v>
      </c>
    </row>
    <row r="559">
      <c r="L559" s="14" t="s">
        <v>6803</v>
      </c>
    </row>
    <row r="560">
      <c r="L560" s="14" t="s">
        <v>6771</v>
      </c>
    </row>
    <row r="561">
      <c r="L561" s="14" t="s">
        <v>6805</v>
      </c>
    </row>
    <row r="562">
      <c r="L562" s="14" t="s">
        <v>6353</v>
      </c>
    </row>
    <row r="563">
      <c r="L563" s="14" t="s">
        <v>6661</v>
      </c>
    </row>
    <row r="564">
      <c r="L564" s="14" t="s">
        <v>6533</v>
      </c>
    </row>
    <row r="565">
      <c r="L565" s="14" t="s">
        <v>6686</v>
      </c>
    </row>
    <row r="566">
      <c r="L566" s="14" t="s">
        <v>6704</v>
      </c>
    </row>
    <row r="567">
      <c r="L567" s="14" t="s">
        <v>6864</v>
      </c>
    </row>
    <row r="568">
      <c r="L568" s="14" t="s">
        <v>6976</v>
      </c>
    </row>
    <row r="569">
      <c r="L569" s="14" t="s">
        <v>7100</v>
      </c>
    </row>
    <row r="570">
      <c r="L570" s="14" t="s">
        <v>6750</v>
      </c>
    </row>
    <row r="571">
      <c r="L571" s="14" t="s">
        <v>9135</v>
      </c>
    </row>
    <row r="572">
      <c r="L572" s="14" t="s">
        <v>6792</v>
      </c>
    </row>
    <row r="573">
      <c r="L573" s="14" t="s">
        <v>6591</v>
      </c>
    </row>
    <row r="574">
      <c r="L574" s="14" t="s">
        <v>6590</v>
      </c>
    </row>
    <row r="575">
      <c r="L575" s="14" t="s">
        <v>6403</v>
      </c>
    </row>
    <row r="576">
      <c r="L576" s="14" t="s">
        <v>7579</v>
      </c>
    </row>
    <row r="577">
      <c r="L577" s="14" t="s">
        <v>6387</v>
      </c>
    </row>
    <row r="578">
      <c r="L578" s="14" t="s">
        <v>7757</v>
      </c>
    </row>
    <row r="579">
      <c r="L579" s="14" t="s">
        <v>6988</v>
      </c>
    </row>
    <row r="580">
      <c r="L580" s="14" t="s">
        <v>6858</v>
      </c>
    </row>
    <row r="581">
      <c r="L581" s="14" t="s">
        <v>6896</v>
      </c>
    </row>
    <row r="582">
      <c r="L582" s="14" t="s">
        <v>6625</v>
      </c>
    </row>
    <row r="583">
      <c r="L583" s="14" t="s">
        <v>7092</v>
      </c>
    </row>
    <row r="584">
      <c r="L584" s="14" t="s">
        <v>6304</v>
      </c>
    </row>
    <row r="585">
      <c r="L585" s="14" t="s">
        <v>6643</v>
      </c>
    </row>
    <row r="586">
      <c r="L586" s="14" t="s">
        <v>6632</v>
      </c>
    </row>
    <row r="587">
      <c r="L587" s="14" t="s">
        <v>6866</v>
      </c>
    </row>
    <row r="588">
      <c r="L588" s="14" t="s">
        <v>6806</v>
      </c>
    </row>
    <row r="589">
      <c r="L589" s="14" t="s">
        <v>7032</v>
      </c>
    </row>
    <row r="590">
      <c r="L590" s="14" t="s">
        <v>6355</v>
      </c>
    </row>
    <row r="591">
      <c r="L591" s="14" t="s">
        <v>6715</v>
      </c>
    </row>
    <row r="592">
      <c r="L592" s="14" t="s">
        <v>6645</v>
      </c>
    </row>
    <row r="593">
      <c r="L593" s="14" t="s">
        <v>6506</v>
      </c>
    </row>
    <row r="594">
      <c r="L594" s="14" t="s">
        <v>6486</v>
      </c>
    </row>
    <row r="595">
      <c r="L595" s="14" t="s">
        <v>9136</v>
      </c>
    </row>
    <row r="596">
      <c r="L596" s="14" t="s">
        <v>6712</v>
      </c>
    </row>
    <row r="597">
      <c r="L597" s="14" t="s">
        <v>7887</v>
      </c>
    </row>
    <row r="598">
      <c r="L598" s="14" t="s">
        <v>7538</v>
      </c>
    </row>
    <row r="599">
      <c r="L599" s="14" t="s">
        <v>6628</v>
      </c>
    </row>
    <row r="600">
      <c r="L600" s="14" t="s">
        <v>6574</v>
      </c>
    </row>
    <row r="601">
      <c r="L601" s="14" t="s">
        <v>9137</v>
      </c>
    </row>
    <row r="602">
      <c r="L602" s="14" t="s">
        <v>7508</v>
      </c>
    </row>
    <row r="603">
      <c r="L603" s="14" t="s">
        <v>7171</v>
      </c>
    </row>
    <row r="604">
      <c r="L604" s="14" t="s">
        <v>7470</v>
      </c>
    </row>
    <row r="605">
      <c r="L605" s="14" t="s">
        <v>6740</v>
      </c>
    </row>
    <row r="606">
      <c r="L606" s="14" t="s">
        <v>6683</v>
      </c>
    </row>
    <row r="607">
      <c r="L607" s="14" t="s">
        <v>9138</v>
      </c>
    </row>
    <row r="608">
      <c r="L608" s="14" t="s">
        <v>7050</v>
      </c>
    </row>
    <row r="609">
      <c r="L609" s="14" t="s">
        <v>6892</v>
      </c>
    </row>
    <row r="610">
      <c r="L610" s="14" t="s">
        <v>6612</v>
      </c>
    </row>
    <row r="611">
      <c r="L611" s="14" t="s">
        <v>6615</v>
      </c>
    </row>
    <row r="612">
      <c r="L612" s="14" t="s">
        <v>9139</v>
      </c>
    </row>
    <row r="613">
      <c r="L613" s="14" t="s">
        <v>6827</v>
      </c>
    </row>
    <row r="614">
      <c r="L614" s="14" t="s">
        <v>6959</v>
      </c>
    </row>
    <row r="615">
      <c r="L615" s="14" t="s">
        <v>7028</v>
      </c>
    </row>
    <row r="616">
      <c r="L616" s="14" t="s">
        <v>7877</v>
      </c>
    </row>
    <row r="617">
      <c r="L617" s="14" t="s">
        <v>7022</v>
      </c>
    </row>
    <row r="618">
      <c r="L618" s="14" t="s">
        <v>7162</v>
      </c>
    </row>
    <row r="619">
      <c r="L619" s="14" t="s">
        <v>7345</v>
      </c>
    </row>
    <row r="620">
      <c r="L620" s="14" t="s">
        <v>7089</v>
      </c>
    </row>
    <row r="621">
      <c r="L621" s="14" t="s">
        <v>7082</v>
      </c>
    </row>
    <row r="622">
      <c r="L622" s="14" t="s">
        <v>6732</v>
      </c>
    </row>
    <row r="623">
      <c r="L623" s="14" t="s">
        <v>7370</v>
      </c>
    </row>
    <row r="624">
      <c r="L624" s="14" t="s">
        <v>6894</v>
      </c>
    </row>
    <row r="625">
      <c r="L625" s="14" t="s">
        <v>6785</v>
      </c>
    </row>
    <row r="626">
      <c r="L626" s="14" t="s">
        <v>6457</v>
      </c>
    </row>
    <row r="627">
      <c r="L627" s="14" t="s">
        <v>6464</v>
      </c>
    </row>
    <row r="628">
      <c r="L628" s="14" t="s">
        <v>7492</v>
      </c>
    </row>
    <row r="629">
      <c r="L629" s="14" t="s">
        <v>7079</v>
      </c>
    </row>
    <row r="630">
      <c r="L630" s="14" t="s">
        <v>6662</v>
      </c>
    </row>
    <row r="631">
      <c r="L631" s="14" t="s">
        <v>7122</v>
      </c>
    </row>
    <row r="632">
      <c r="L632" s="14" t="s">
        <v>6529</v>
      </c>
    </row>
    <row r="633">
      <c r="L633" s="14" t="s">
        <v>7405</v>
      </c>
    </row>
    <row r="634">
      <c r="L634" s="14" t="s">
        <v>6492</v>
      </c>
    </row>
    <row r="635">
      <c r="L635" s="14" t="s">
        <v>6375</v>
      </c>
    </row>
    <row r="636">
      <c r="L636" s="14" t="s">
        <v>9140</v>
      </c>
    </row>
    <row r="637">
      <c r="L637" s="14" t="s">
        <v>6495</v>
      </c>
    </row>
    <row r="638">
      <c r="L638" s="14" t="s">
        <v>6489</v>
      </c>
    </row>
    <row r="639">
      <c r="L639" s="14" t="s">
        <v>9141</v>
      </c>
    </row>
    <row r="640">
      <c r="L640" s="14" t="s">
        <v>6769</v>
      </c>
    </row>
    <row r="641">
      <c r="L641" s="14" t="s">
        <v>6621</v>
      </c>
    </row>
    <row r="642">
      <c r="L642" s="14" t="s">
        <v>9142</v>
      </c>
    </row>
    <row r="643">
      <c r="L643" s="14" t="s">
        <v>7235</v>
      </c>
    </row>
    <row r="644">
      <c r="L644" s="14" t="s">
        <v>6672</v>
      </c>
    </row>
    <row r="645">
      <c r="L645" s="14" t="s">
        <v>6511</v>
      </c>
    </row>
    <row r="646">
      <c r="L646" s="14" t="s">
        <v>7734</v>
      </c>
    </row>
    <row r="647">
      <c r="L647" s="14" t="s">
        <v>6691</v>
      </c>
    </row>
    <row r="648">
      <c r="L648" s="14" t="s">
        <v>6856</v>
      </c>
    </row>
    <row r="649">
      <c r="L649" s="14" t="s">
        <v>7072</v>
      </c>
    </row>
    <row r="650">
      <c r="L650" s="14" t="s">
        <v>6941</v>
      </c>
    </row>
    <row r="651">
      <c r="L651" s="14" t="s">
        <v>6459</v>
      </c>
    </row>
    <row r="652">
      <c r="L652" s="14" t="s">
        <v>6667</v>
      </c>
    </row>
    <row r="653">
      <c r="L653" s="14" t="s">
        <v>6731</v>
      </c>
    </row>
    <row r="654">
      <c r="L654" s="14" t="s">
        <v>6484</v>
      </c>
    </row>
    <row r="655">
      <c r="L655" s="14" t="s">
        <v>6882</v>
      </c>
    </row>
    <row r="656">
      <c r="L656" s="14" t="s">
        <v>6759</v>
      </c>
    </row>
    <row r="657">
      <c r="L657" s="14" t="s">
        <v>6993</v>
      </c>
    </row>
    <row r="658">
      <c r="L658" s="14" t="s">
        <v>7631</v>
      </c>
    </row>
    <row r="659">
      <c r="L659" s="14" t="s">
        <v>6379</v>
      </c>
    </row>
    <row r="660">
      <c r="L660" s="14" t="s">
        <v>6784</v>
      </c>
    </row>
    <row r="661">
      <c r="L661" s="14" t="s">
        <v>7205</v>
      </c>
    </row>
    <row r="662">
      <c r="L662" s="14" t="s">
        <v>9143</v>
      </c>
    </row>
    <row r="663">
      <c r="L663" s="14" t="s">
        <v>7123</v>
      </c>
    </row>
    <row r="664">
      <c r="L664" s="14" t="s">
        <v>9144</v>
      </c>
    </row>
    <row r="665">
      <c r="L665" s="14" t="s">
        <v>9145</v>
      </c>
    </row>
    <row r="666">
      <c r="L666" s="14" t="s">
        <v>6793</v>
      </c>
    </row>
    <row r="667">
      <c r="L667" s="14" t="s">
        <v>7107</v>
      </c>
    </row>
    <row r="668">
      <c r="L668" s="14" t="s">
        <v>6978</v>
      </c>
    </row>
    <row r="669">
      <c r="L669" s="14" t="s">
        <v>7834</v>
      </c>
    </row>
    <row r="670">
      <c r="L670" s="14" t="s">
        <v>8278</v>
      </c>
    </row>
    <row r="671">
      <c r="L671" s="14" t="s">
        <v>7226</v>
      </c>
    </row>
    <row r="672">
      <c r="L672" s="14" t="s">
        <v>6849</v>
      </c>
    </row>
    <row r="673">
      <c r="L673" s="14" t="s">
        <v>9146</v>
      </c>
    </row>
    <row r="674">
      <c r="L674" s="14" t="s">
        <v>6779</v>
      </c>
    </row>
    <row r="675">
      <c r="L675" s="14" t="s">
        <v>7394</v>
      </c>
    </row>
    <row r="676">
      <c r="L676" s="14" t="s">
        <v>6953</v>
      </c>
    </row>
    <row r="677">
      <c r="L677" s="14" t="s">
        <v>9147</v>
      </c>
    </row>
    <row r="678">
      <c r="L678" s="14" t="s">
        <v>7020</v>
      </c>
    </row>
    <row r="679">
      <c r="L679" s="14" t="s">
        <v>7227</v>
      </c>
    </row>
    <row r="680">
      <c r="L680" s="14" t="s">
        <v>6627</v>
      </c>
    </row>
    <row r="681">
      <c r="L681" s="14" t="s">
        <v>8257</v>
      </c>
    </row>
    <row r="682">
      <c r="L682" s="14" t="s">
        <v>8127</v>
      </c>
    </row>
    <row r="683">
      <c r="L683" s="14" t="s">
        <v>6835</v>
      </c>
    </row>
    <row r="684">
      <c r="L684" s="14" t="s">
        <v>6840</v>
      </c>
    </row>
    <row r="685">
      <c r="L685" s="14" t="s">
        <v>7207</v>
      </c>
    </row>
    <row r="686">
      <c r="L686" s="14" t="s">
        <v>6498</v>
      </c>
    </row>
    <row r="687">
      <c r="L687" s="14" t="s">
        <v>6479</v>
      </c>
    </row>
    <row r="688">
      <c r="L688" s="14" t="s">
        <v>7069</v>
      </c>
    </row>
    <row r="689">
      <c r="L689" s="14" t="s">
        <v>6881</v>
      </c>
    </row>
    <row r="690">
      <c r="L690" s="14" t="s">
        <v>7334</v>
      </c>
    </row>
    <row r="691">
      <c r="L691" s="14" t="s">
        <v>6886</v>
      </c>
    </row>
    <row r="692">
      <c r="L692" s="14" t="s">
        <v>6626</v>
      </c>
    </row>
    <row r="693">
      <c r="L693" s="14" t="s">
        <v>7519</v>
      </c>
    </row>
    <row r="694">
      <c r="L694" s="14" t="s">
        <v>9148</v>
      </c>
    </row>
    <row r="695">
      <c r="L695" s="14" t="s">
        <v>9149</v>
      </c>
    </row>
    <row r="696">
      <c r="L696" s="14" t="s">
        <v>6438</v>
      </c>
    </row>
    <row r="697">
      <c r="L697" s="14" t="s">
        <v>7018</v>
      </c>
    </row>
    <row r="698">
      <c r="L698" s="14" t="s">
        <v>6364</v>
      </c>
    </row>
    <row r="699">
      <c r="L699" s="14" t="s">
        <v>7031</v>
      </c>
    </row>
    <row r="700">
      <c r="L700" s="14" t="s">
        <v>6760</v>
      </c>
    </row>
    <row r="701">
      <c r="L701" s="14" t="s">
        <v>6470</v>
      </c>
    </row>
    <row r="702">
      <c r="L702" s="14" t="s">
        <v>9150</v>
      </c>
    </row>
    <row r="703">
      <c r="L703" s="14" t="s">
        <v>6802</v>
      </c>
    </row>
    <row r="704">
      <c r="L704" s="14" t="s">
        <v>6481</v>
      </c>
    </row>
    <row r="705">
      <c r="L705" s="14" t="s">
        <v>7148</v>
      </c>
    </row>
    <row r="706">
      <c r="L706" s="14" t="s">
        <v>7057</v>
      </c>
    </row>
    <row r="707">
      <c r="L707" s="14" t="s">
        <v>6814</v>
      </c>
    </row>
    <row r="708">
      <c r="L708" s="14" t="s">
        <v>6900</v>
      </c>
    </row>
    <row r="709">
      <c r="L709" s="14" t="s">
        <v>7083</v>
      </c>
    </row>
    <row r="710">
      <c r="L710" s="14" t="s">
        <v>7685</v>
      </c>
    </row>
    <row r="711">
      <c r="L711" s="14" t="s">
        <v>6383</v>
      </c>
    </row>
    <row r="712">
      <c r="L712" s="14" t="s">
        <v>7042</v>
      </c>
    </row>
    <row r="713">
      <c r="L713" s="14" t="s">
        <v>6462</v>
      </c>
    </row>
    <row r="714">
      <c r="L714" s="14" t="s">
        <v>7280</v>
      </c>
    </row>
    <row r="715">
      <c r="L715" s="14" t="s">
        <v>9151</v>
      </c>
    </row>
    <row r="716">
      <c r="L716" s="14" t="s">
        <v>7231</v>
      </c>
    </row>
    <row r="717">
      <c r="L717" s="14" t="s">
        <v>7130</v>
      </c>
    </row>
    <row r="718">
      <c r="L718" s="14" t="s">
        <v>6775</v>
      </c>
    </row>
    <row r="719">
      <c r="L719" s="14" t="s">
        <v>6824</v>
      </c>
    </row>
    <row r="720">
      <c r="L720" s="14" t="s">
        <v>9001</v>
      </c>
    </row>
    <row r="721">
      <c r="L721" s="14" t="s">
        <v>7043</v>
      </c>
    </row>
    <row r="722">
      <c r="L722" s="14" t="s">
        <v>7721</v>
      </c>
    </row>
    <row r="723">
      <c r="L723" s="14" t="s">
        <v>7563</v>
      </c>
    </row>
    <row r="724">
      <c r="L724" s="14" t="s">
        <v>6415</v>
      </c>
    </row>
    <row r="725">
      <c r="L725" s="14" t="s">
        <v>6960</v>
      </c>
    </row>
    <row r="726">
      <c r="L726" s="14" t="s">
        <v>6767</v>
      </c>
    </row>
    <row r="727">
      <c r="L727" s="14" t="s">
        <v>6925</v>
      </c>
    </row>
    <row r="728">
      <c r="L728" s="14" t="s">
        <v>6352</v>
      </c>
    </row>
    <row r="729">
      <c r="L729" s="14" t="s">
        <v>8002</v>
      </c>
    </row>
    <row r="730">
      <c r="L730" s="14" t="s">
        <v>6927</v>
      </c>
    </row>
    <row r="731">
      <c r="L731" s="14" t="s">
        <v>9152</v>
      </c>
    </row>
    <row r="732">
      <c r="L732" s="14" t="s">
        <v>7430</v>
      </c>
    </row>
    <row r="733">
      <c r="L733" s="14" t="s">
        <v>7033</v>
      </c>
    </row>
    <row r="734">
      <c r="L734" s="14" t="s">
        <v>7522</v>
      </c>
    </row>
    <row r="735">
      <c r="L735" s="14" t="s">
        <v>6568</v>
      </c>
    </row>
    <row r="736">
      <c r="L736" s="14" t="s">
        <v>7212</v>
      </c>
    </row>
    <row r="737">
      <c r="L737" s="14" t="s">
        <v>7507</v>
      </c>
    </row>
    <row r="738">
      <c r="L738" s="14" t="s">
        <v>6677</v>
      </c>
    </row>
    <row r="739">
      <c r="L739" s="14" t="s">
        <v>7144</v>
      </c>
    </row>
    <row r="740">
      <c r="L740" s="14" t="s">
        <v>8080</v>
      </c>
    </row>
    <row r="741">
      <c r="L741" s="14" t="s">
        <v>7309</v>
      </c>
    </row>
    <row r="742">
      <c r="L742" s="14" t="s">
        <v>6519</v>
      </c>
    </row>
    <row r="743">
      <c r="L743" s="14" t="s">
        <v>6757</v>
      </c>
    </row>
    <row r="744">
      <c r="L744" s="14" t="s">
        <v>6822</v>
      </c>
    </row>
    <row r="745">
      <c r="L745" s="14" t="s">
        <v>6795</v>
      </c>
    </row>
    <row r="746">
      <c r="L746" s="14" t="s">
        <v>6813</v>
      </c>
    </row>
    <row r="747">
      <c r="L747" s="14" t="s">
        <v>7240</v>
      </c>
    </row>
    <row r="748">
      <c r="L748" s="14" t="s">
        <v>9153</v>
      </c>
    </row>
    <row r="749">
      <c r="L749" s="14" t="s">
        <v>6776</v>
      </c>
    </row>
    <row r="750">
      <c r="L750" s="14" t="s">
        <v>7150</v>
      </c>
    </row>
    <row r="751">
      <c r="L751" s="14" t="s">
        <v>6396</v>
      </c>
    </row>
    <row r="752">
      <c r="L752" s="14" t="s">
        <v>9154</v>
      </c>
    </row>
    <row r="753">
      <c r="L753" s="14" t="s">
        <v>7442</v>
      </c>
    </row>
    <row r="754">
      <c r="L754" s="14" t="s">
        <v>7480</v>
      </c>
    </row>
    <row r="755">
      <c r="L755" s="14" t="s">
        <v>7286</v>
      </c>
    </row>
    <row r="756">
      <c r="L756" s="14" t="s">
        <v>6985</v>
      </c>
    </row>
    <row r="757">
      <c r="L757" s="14" t="s">
        <v>9155</v>
      </c>
    </row>
    <row r="758">
      <c r="L758" s="14" t="s">
        <v>6729</v>
      </c>
    </row>
    <row r="759">
      <c r="L759" s="14" t="s">
        <v>7476</v>
      </c>
    </row>
    <row r="760">
      <c r="L760" s="14" t="s">
        <v>7026</v>
      </c>
    </row>
    <row r="761">
      <c r="L761" s="14" t="s">
        <v>6726</v>
      </c>
    </row>
    <row r="762">
      <c r="L762" s="14" t="s">
        <v>7115</v>
      </c>
    </row>
    <row r="763">
      <c r="L763" s="14" t="s">
        <v>7713</v>
      </c>
    </row>
    <row r="764">
      <c r="L764" s="14" t="s">
        <v>7984</v>
      </c>
    </row>
    <row r="765">
      <c r="L765" s="14" t="s">
        <v>6890</v>
      </c>
    </row>
    <row r="766">
      <c r="L766" s="14" t="s">
        <v>7475</v>
      </c>
    </row>
    <row r="767">
      <c r="L767" s="14" t="s">
        <v>6525</v>
      </c>
    </row>
    <row r="768">
      <c r="L768" s="14" t="s">
        <v>6709</v>
      </c>
    </row>
    <row r="769">
      <c r="L769" s="14" t="s">
        <v>6678</v>
      </c>
    </row>
    <row r="770">
      <c r="L770" s="14" t="s">
        <v>7701</v>
      </c>
    </row>
    <row r="771">
      <c r="L771" s="14" t="s">
        <v>7073</v>
      </c>
    </row>
    <row r="772">
      <c r="L772" s="14" t="s">
        <v>7003</v>
      </c>
    </row>
    <row r="773">
      <c r="L773" s="14" t="s">
        <v>6818</v>
      </c>
    </row>
    <row r="774">
      <c r="L774" s="14" t="s">
        <v>9156</v>
      </c>
    </row>
    <row r="775">
      <c r="L775" s="14" t="s">
        <v>7044</v>
      </c>
    </row>
    <row r="776">
      <c r="L776" s="14" t="s">
        <v>7385</v>
      </c>
    </row>
    <row r="777">
      <c r="L777" s="14" t="s">
        <v>5746</v>
      </c>
    </row>
    <row r="778">
      <c r="L778" s="14" t="s">
        <v>9157</v>
      </c>
    </row>
    <row r="779">
      <c r="L779" s="14" t="s">
        <v>9158</v>
      </c>
    </row>
    <row r="780">
      <c r="L780" s="14" t="s">
        <v>9159</v>
      </c>
    </row>
    <row r="781">
      <c r="L781" s="14" t="s">
        <v>6705</v>
      </c>
    </row>
    <row r="782">
      <c r="L782" s="14" t="s">
        <v>6595</v>
      </c>
    </row>
    <row r="783">
      <c r="L783" s="14" t="s">
        <v>6652</v>
      </c>
    </row>
    <row r="784">
      <c r="L784" s="14" t="s">
        <v>6957</v>
      </c>
    </row>
    <row r="785">
      <c r="L785" s="14" t="s">
        <v>8215</v>
      </c>
    </row>
    <row r="786">
      <c r="L786" s="14" t="s">
        <v>7997</v>
      </c>
    </row>
    <row r="787">
      <c r="L787" s="14" t="s">
        <v>7756</v>
      </c>
    </row>
    <row r="788">
      <c r="L788" s="14" t="s">
        <v>6710</v>
      </c>
    </row>
    <row r="789">
      <c r="L789" s="14" t="s">
        <v>9160</v>
      </c>
    </row>
    <row r="790">
      <c r="L790" s="14" t="s">
        <v>9161</v>
      </c>
    </row>
    <row r="791">
      <c r="L791" s="14" t="s">
        <v>6986</v>
      </c>
    </row>
    <row r="792">
      <c r="L792" s="14" t="s">
        <v>6815</v>
      </c>
    </row>
    <row r="793">
      <c r="L793" s="14" t="s">
        <v>9162</v>
      </c>
    </row>
    <row r="794">
      <c r="L794" s="14" t="s">
        <v>9163</v>
      </c>
    </row>
    <row r="795">
      <c r="L795" s="14" t="s">
        <v>7001</v>
      </c>
    </row>
    <row r="796">
      <c r="L796" s="14" t="s">
        <v>6560</v>
      </c>
    </row>
    <row r="797">
      <c r="L797" s="14" t="s">
        <v>7415</v>
      </c>
    </row>
    <row r="798">
      <c r="L798" s="14" t="s">
        <v>6798</v>
      </c>
    </row>
    <row r="799">
      <c r="L799" s="14" t="s">
        <v>9164</v>
      </c>
    </row>
    <row r="800">
      <c r="L800" s="14" t="s">
        <v>9165</v>
      </c>
    </row>
    <row r="801">
      <c r="L801" s="14" t="s">
        <v>7288</v>
      </c>
    </row>
    <row r="802">
      <c r="L802" s="14" t="s">
        <v>8011</v>
      </c>
    </row>
    <row r="803">
      <c r="L803" s="14" t="s">
        <v>6538</v>
      </c>
    </row>
    <row r="804">
      <c r="L804" s="14" t="s">
        <v>6406</v>
      </c>
    </row>
    <row r="805">
      <c r="L805" s="14" t="s">
        <v>7483</v>
      </c>
    </row>
    <row r="806">
      <c r="L806" s="14" t="s">
        <v>6905</v>
      </c>
    </row>
    <row r="807">
      <c r="L807" s="14" t="s">
        <v>8096</v>
      </c>
    </row>
    <row r="808">
      <c r="L808" s="14" t="s">
        <v>7048</v>
      </c>
    </row>
    <row r="809">
      <c r="L809" s="14" t="s">
        <v>7071</v>
      </c>
    </row>
    <row r="810">
      <c r="L810" s="14" t="s">
        <v>9166</v>
      </c>
    </row>
    <row r="811">
      <c r="L811" s="14" t="s">
        <v>7754</v>
      </c>
    </row>
    <row r="812">
      <c r="L812" s="14" t="s">
        <v>9167</v>
      </c>
    </row>
    <row r="813">
      <c r="L813" s="14" t="s">
        <v>7450</v>
      </c>
    </row>
    <row r="814">
      <c r="L814" s="14" t="s">
        <v>7095</v>
      </c>
    </row>
    <row r="815">
      <c r="L815" s="14" t="s">
        <v>6707</v>
      </c>
    </row>
    <row r="816">
      <c r="L816" s="14" t="s">
        <v>7284</v>
      </c>
    </row>
    <row r="817">
      <c r="L817" s="14" t="s">
        <v>7076</v>
      </c>
    </row>
    <row r="818">
      <c r="L818" s="14" t="s">
        <v>8102</v>
      </c>
    </row>
    <row r="819">
      <c r="L819" s="14" t="s">
        <v>7088</v>
      </c>
    </row>
    <row r="820">
      <c r="L820" s="14" t="s">
        <v>7602</v>
      </c>
    </row>
    <row r="821">
      <c r="L821" s="14" t="s">
        <v>6816</v>
      </c>
    </row>
    <row r="822">
      <c r="L822" s="14" t="s">
        <v>6727</v>
      </c>
    </row>
    <row r="823">
      <c r="L823" s="14" t="s">
        <v>7241</v>
      </c>
    </row>
    <row r="824">
      <c r="L824" s="14" t="s">
        <v>6446</v>
      </c>
    </row>
    <row r="825">
      <c r="L825" s="14" t="s">
        <v>6874</v>
      </c>
    </row>
    <row r="826">
      <c r="L826" s="14" t="s">
        <v>6782</v>
      </c>
    </row>
    <row r="827">
      <c r="L827" s="14" t="s">
        <v>6443</v>
      </c>
    </row>
    <row r="828">
      <c r="L828" s="14" t="s">
        <v>9168</v>
      </c>
    </row>
    <row r="829">
      <c r="L829" s="14" t="s">
        <v>9169</v>
      </c>
    </row>
    <row r="830">
      <c r="L830" s="14" t="s">
        <v>7484</v>
      </c>
    </row>
    <row r="831">
      <c r="L831" s="14" t="s">
        <v>7666</v>
      </c>
    </row>
    <row r="832">
      <c r="L832" s="14" t="s">
        <v>6762</v>
      </c>
    </row>
    <row r="833">
      <c r="L833" s="14" t="s">
        <v>6607</v>
      </c>
    </row>
    <row r="834">
      <c r="L834" s="14" t="s">
        <v>7517</v>
      </c>
    </row>
    <row r="835">
      <c r="L835" s="14" t="s">
        <v>9170</v>
      </c>
    </row>
    <row r="836">
      <c r="L836" s="14" t="s">
        <v>7160</v>
      </c>
    </row>
    <row r="837">
      <c r="L837" s="14" t="s">
        <v>7137</v>
      </c>
    </row>
    <row r="838">
      <c r="L838" s="14" t="s">
        <v>7131</v>
      </c>
    </row>
    <row r="839">
      <c r="L839" s="14" t="s">
        <v>7117</v>
      </c>
    </row>
    <row r="840">
      <c r="L840" s="14" t="s">
        <v>7289</v>
      </c>
    </row>
    <row r="841">
      <c r="L841" s="14" t="s">
        <v>7338</v>
      </c>
    </row>
    <row r="842">
      <c r="L842" s="14" t="s">
        <v>7841</v>
      </c>
    </row>
    <row r="843">
      <c r="L843" s="14" t="s">
        <v>7268</v>
      </c>
    </row>
    <row r="844">
      <c r="L844" s="14" t="s">
        <v>6842</v>
      </c>
    </row>
    <row r="845">
      <c r="L845" s="14" t="s">
        <v>7136</v>
      </c>
    </row>
    <row r="846">
      <c r="L846" s="14" t="s">
        <v>9171</v>
      </c>
    </row>
    <row r="847">
      <c r="L847" s="14" t="s">
        <v>7291</v>
      </c>
    </row>
    <row r="848">
      <c r="L848" s="14" t="s">
        <v>6408</v>
      </c>
    </row>
    <row r="849">
      <c r="L849" s="14" t="s">
        <v>9172</v>
      </c>
    </row>
    <row r="850">
      <c r="L850" s="14" t="s">
        <v>6796</v>
      </c>
    </row>
    <row r="851">
      <c r="L851" s="14" t="s">
        <v>6657</v>
      </c>
    </row>
    <row r="852">
      <c r="L852" s="14" t="s">
        <v>6472</v>
      </c>
    </row>
    <row r="853">
      <c r="L853" s="14" t="s">
        <v>9173</v>
      </c>
    </row>
    <row r="854">
      <c r="L854" s="14" t="s">
        <v>6623</v>
      </c>
    </row>
    <row r="855">
      <c r="L855" s="14" t="s">
        <v>6904</v>
      </c>
    </row>
    <row r="856">
      <c r="L856" s="14" t="s">
        <v>6635</v>
      </c>
    </row>
    <row r="857">
      <c r="L857" s="14" t="s">
        <v>6778</v>
      </c>
    </row>
    <row r="858">
      <c r="L858" s="14" t="s">
        <v>6774</v>
      </c>
    </row>
    <row r="859">
      <c r="L859" s="14" t="s">
        <v>7583</v>
      </c>
    </row>
    <row r="860">
      <c r="L860" s="14" t="s">
        <v>7000</v>
      </c>
    </row>
    <row r="861">
      <c r="L861" s="14" t="s">
        <v>9174</v>
      </c>
    </row>
    <row r="862">
      <c r="L862" s="14" t="s">
        <v>6397</v>
      </c>
    </row>
    <row r="863">
      <c r="L863" s="14" t="s">
        <v>7023</v>
      </c>
    </row>
    <row r="864">
      <c r="L864" s="14" t="s">
        <v>7046</v>
      </c>
    </row>
    <row r="865">
      <c r="L865" s="14" t="s">
        <v>6845</v>
      </c>
    </row>
    <row r="866">
      <c r="L866" s="14" t="s">
        <v>7406</v>
      </c>
    </row>
    <row r="867">
      <c r="L867" s="14" t="s">
        <v>6765</v>
      </c>
    </row>
    <row r="868">
      <c r="L868" s="14" t="s">
        <v>7145</v>
      </c>
    </row>
    <row r="869">
      <c r="L869" s="14" t="s">
        <v>7103</v>
      </c>
    </row>
    <row r="870">
      <c r="L870" s="14" t="s">
        <v>9175</v>
      </c>
    </row>
    <row r="871">
      <c r="L871" s="14" t="s">
        <v>6940</v>
      </c>
    </row>
    <row r="872">
      <c r="L872" s="14" t="s">
        <v>9176</v>
      </c>
    </row>
    <row r="873">
      <c r="L873" s="14" t="s">
        <v>9177</v>
      </c>
    </row>
    <row r="874">
      <c r="L874" s="14" t="s">
        <v>6589</v>
      </c>
    </row>
    <row r="875">
      <c r="L875" s="14" t="s">
        <v>9178</v>
      </c>
    </row>
    <row r="876">
      <c r="L876" s="14" t="s">
        <v>6917</v>
      </c>
    </row>
    <row r="877">
      <c r="L877" s="14" t="s">
        <v>9179</v>
      </c>
    </row>
    <row r="878">
      <c r="L878" s="14" t="s">
        <v>7689</v>
      </c>
    </row>
    <row r="879">
      <c r="L879" s="14" t="s">
        <v>6972</v>
      </c>
    </row>
    <row r="880">
      <c r="L880" s="14" t="s">
        <v>6520</v>
      </c>
    </row>
    <row r="881">
      <c r="L881" s="14" t="s">
        <v>6833</v>
      </c>
    </row>
    <row r="882">
      <c r="L882" s="14" t="s">
        <v>9180</v>
      </c>
    </row>
    <row r="883">
      <c r="L883" s="14" t="s">
        <v>6908</v>
      </c>
    </row>
    <row r="884">
      <c r="L884" s="14" t="s">
        <v>7210</v>
      </c>
    </row>
    <row r="885">
      <c r="L885" s="14" t="s">
        <v>7618</v>
      </c>
    </row>
    <row r="886">
      <c r="L886" s="14" t="s">
        <v>6640</v>
      </c>
    </row>
    <row r="887">
      <c r="L887" s="14" t="s">
        <v>7875</v>
      </c>
    </row>
    <row r="888">
      <c r="L888" s="14" t="s">
        <v>6955</v>
      </c>
    </row>
    <row r="889">
      <c r="L889" s="14" t="s">
        <v>8198</v>
      </c>
    </row>
    <row r="890">
      <c r="L890" s="14" t="s">
        <v>6907</v>
      </c>
    </row>
    <row r="891">
      <c r="L891" s="14" t="s">
        <v>7595</v>
      </c>
    </row>
    <row r="892">
      <c r="L892" s="14" t="s">
        <v>9181</v>
      </c>
    </row>
    <row r="893">
      <c r="L893" s="14" t="s">
        <v>6754</v>
      </c>
    </row>
    <row r="894">
      <c r="L894" s="14" t="s">
        <v>7196</v>
      </c>
    </row>
    <row r="895">
      <c r="L895" s="14" t="s">
        <v>6660</v>
      </c>
    </row>
    <row r="896">
      <c r="L896" s="14" t="s">
        <v>7149</v>
      </c>
    </row>
    <row r="897">
      <c r="L897" s="14" t="s">
        <v>7080</v>
      </c>
    </row>
    <row r="898">
      <c r="L898" s="14" t="s">
        <v>6880</v>
      </c>
    </row>
    <row r="899">
      <c r="L899" s="14" t="s">
        <v>7658</v>
      </c>
    </row>
    <row r="900">
      <c r="L900" s="14" t="s">
        <v>7279</v>
      </c>
    </row>
    <row r="901">
      <c r="L901" s="14" t="s">
        <v>7180</v>
      </c>
    </row>
    <row r="902">
      <c r="L902" s="14" t="s">
        <v>6468</v>
      </c>
    </row>
    <row r="903">
      <c r="L903" s="14" t="s">
        <v>6909</v>
      </c>
    </row>
    <row r="904">
      <c r="L904" s="14" t="s">
        <v>9182</v>
      </c>
    </row>
    <row r="905">
      <c r="L905" s="14" t="s">
        <v>8099</v>
      </c>
    </row>
    <row r="906">
      <c r="L906" s="14" t="s">
        <v>8542</v>
      </c>
    </row>
    <row r="907">
      <c r="L907" s="14" t="s">
        <v>6720</v>
      </c>
    </row>
    <row r="908">
      <c r="L908" s="14" t="s">
        <v>9183</v>
      </c>
    </row>
    <row r="909">
      <c r="L909" s="14" t="s">
        <v>6998</v>
      </c>
    </row>
    <row r="910">
      <c r="L910" s="14" t="s">
        <v>8334</v>
      </c>
    </row>
    <row r="911">
      <c r="L911" s="14" t="s">
        <v>6837</v>
      </c>
    </row>
    <row r="912">
      <c r="L912" s="14" t="s">
        <v>6997</v>
      </c>
    </row>
    <row r="913">
      <c r="L913" s="14" t="s">
        <v>9184</v>
      </c>
    </row>
    <row r="914">
      <c r="L914" s="14" t="s">
        <v>7119</v>
      </c>
    </row>
    <row r="915">
      <c r="L915" s="14" t="s">
        <v>7128</v>
      </c>
    </row>
    <row r="916">
      <c r="L916" s="14" t="s">
        <v>6809</v>
      </c>
    </row>
    <row r="917">
      <c r="L917" s="14" t="s">
        <v>6593</v>
      </c>
    </row>
    <row r="918">
      <c r="L918" s="14" t="s">
        <v>7980</v>
      </c>
    </row>
    <row r="919">
      <c r="L919" s="14" t="s">
        <v>9185</v>
      </c>
    </row>
    <row r="920">
      <c r="L920" s="14" t="s">
        <v>9186</v>
      </c>
    </row>
    <row r="921">
      <c r="L921" s="14" t="s">
        <v>9187</v>
      </c>
    </row>
    <row r="922">
      <c r="L922" s="14" t="s">
        <v>6851</v>
      </c>
    </row>
    <row r="923">
      <c r="L923" s="14" t="s">
        <v>6829</v>
      </c>
    </row>
    <row r="924">
      <c r="L924" s="14" t="s">
        <v>7336</v>
      </c>
    </row>
    <row r="925">
      <c r="L925" s="14" t="s">
        <v>9188</v>
      </c>
    </row>
    <row r="926">
      <c r="L926" s="14" t="s">
        <v>6638</v>
      </c>
    </row>
    <row r="927">
      <c r="L927" s="14" t="s">
        <v>9189</v>
      </c>
    </row>
    <row r="928">
      <c r="L928" s="14" t="s">
        <v>9190</v>
      </c>
    </row>
    <row r="929">
      <c r="L929" s="14" t="s">
        <v>7692</v>
      </c>
    </row>
    <row r="930">
      <c r="L930" s="14" t="s">
        <v>6812</v>
      </c>
    </row>
    <row r="931">
      <c r="L931" s="14" t="s">
        <v>7767</v>
      </c>
    </row>
    <row r="932">
      <c r="L932" s="14" t="s">
        <v>8193</v>
      </c>
    </row>
    <row r="933">
      <c r="L933" s="14" t="s">
        <v>9191</v>
      </c>
    </row>
    <row r="934">
      <c r="L934" s="14" t="s">
        <v>9192</v>
      </c>
    </row>
    <row r="935">
      <c r="L935" s="14" t="s">
        <v>6620</v>
      </c>
    </row>
    <row r="936">
      <c r="L936" s="14" t="s">
        <v>7114</v>
      </c>
    </row>
    <row r="937">
      <c r="L937" s="14" t="s">
        <v>9193</v>
      </c>
    </row>
    <row r="938">
      <c r="L938" s="14" t="s">
        <v>6694</v>
      </c>
    </row>
    <row r="939">
      <c r="L939" s="14" t="s">
        <v>7794</v>
      </c>
    </row>
    <row r="940">
      <c r="L940" s="14" t="s">
        <v>9194</v>
      </c>
    </row>
    <row r="941">
      <c r="L941" s="14" t="s">
        <v>7339</v>
      </c>
    </row>
    <row r="942">
      <c r="L942" s="14" t="s">
        <v>9195</v>
      </c>
    </row>
    <row r="943">
      <c r="L943" s="14" t="s">
        <v>7441</v>
      </c>
    </row>
    <row r="944">
      <c r="L944" s="14" t="s">
        <v>7213</v>
      </c>
    </row>
    <row r="945">
      <c r="L945" s="14" t="s">
        <v>7159</v>
      </c>
    </row>
    <row r="946">
      <c r="L946" s="14" t="s">
        <v>8128</v>
      </c>
    </row>
    <row r="947">
      <c r="L947" s="14" t="s">
        <v>7091</v>
      </c>
    </row>
    <row r="948">
      <c r="L948" s="14" t="s">
        <v>9196</v>
      </c>
    </row>
    <row r="949">
      <c r="L949" s="14" t="s">
        <v>7078</v>
      </c>
    </row>
    <row r="950">
      <c r="L950" s="14" t="s">
        <v>7140</v>
      </c>
    </row>
    <row r="951">
      <c r="L951" s="14" t="s">
        <v>6772</v>
      </c>
    </row>
    <row r="952">
      <c r="L952" s="14" t="s">
        <v>6859</v>
      </c>
    </row>
    <row r="953">
      <c r="L953" s="14" t="s">
        <v>7355</v>
      </c>
    </row>
    <row r="954">
      <c r="L954" s="14" t="s">
        <v>6794</v>
      </c>
    </row>
    <row r="955">
      <c r="L955" s="14" t="s">
        <v>6743</v>
      </c>
    </row>
    <row r="956">
      <c r="L956" s="14" t="s">
        <v>6936</v>
      </c>
    </row>
    <row r="957">
      <c r="L957" s="14" t="s">
        <v>8490</v>
      </c>
    </row>
    <row r="958">
      <c r="L958" s="14" t="s">
        <v>6787</v>
      </c>
    </row>
    <row r="959">
      <c r="L959" s="14" t="s">
        <v>9197</v>
      </c>
    </row>
    <row r="960">
      <c r="L960" s="14" t="s">
        <v>9198</v>
      </c>
    </row>
    <row r="961">
      <c r="L961" s="14" t="s">
        <v>9199</v>
      </c>
    </row>
    <row r="962">
      <c r="L962" s="14" t="s">
        <v>7357</v>
      </c>
    </row>
    <row r="963">
      <c r="L963" s="14" t="s">
        <v>7296</v>
      </c>
    </row>
    <row r="964">
      <c r="L964" s="14" t="s">
        <v>8342</v>
      </c>
    </row>
    <row r="965">
      <c r="L965" s="14" t="s">
        <v>6970</v>
      </c>
    </row>
    <row r="966">
      <c r="L966" s="14" t="s">
        <v>6773</v>
      </c>
    </row>
    <row r="967">
      <c r="L967" s="14" t="s">
        <v>9200</v>
      </c>
    </row>
    <row r="968">
      <c r="L968" s="14" t="s">
        <v>8159</v>
      </c>
    </row>
    <row r="969">
      <c r="L969" s="14" t="s">
        <v>6911</v>
      </c>
    </row>
    <row r="970">
      <c r="L970" s="14" t="s">
        <v>8123</v>
      </c>
    </row>
    <row r="971">
      <c r="L971" s="14" t="s">
        <v>8387</v>
      </c>
    </row>
    <row r="972">
      <c r="L972" s="14" t="s">
        <v>7714</v>
      </c>
    </row>
    <row r="973">
      <c r="L973" s="14" t="s">
        <v>7322</v>
      </c>
    </row>
    <row r="974">
      <c r="L974" s="14" t="s">
        <v>8454</v>
      </c>
    </row>
    <row r="975">
      <c r="L975" s="14" t="s">
        <v>7695</v>
      </c>
    </row>
    <row r="976">
      <c r="L976" s="14" t="s">
        <v>9201</v>
      </c>
    </row>
    <row r="977">
      <c r="L977" s="14" t="s">
        <v>7021</v>
      </c>
    </row>
    <row r="978">
      <c r="L978" s="14" t="s">
        <v>9202</v>
      </c>
    </row>
    <row r="979">
      <c r="L979" s="14" t="s">
        <v>7680</v>
      </c>
    </row>
    <row r="980">
      <c r="L980" s="14" t="s">
        <v>9203</v>
      </c>
    </row>
    <row r="981">
      <c r="L981" s="14" t="s">
        <v>7185</v>
      </c>
    </row>
    <row r="982">
      <c r="L982" s="14" t="s">
        <v>6962</v>
      </c>
    </row>
    <row r="983">
      <c r="L983" s="14" t="s">
        <v>7229</v>
      </c>
    </row>
    <row r="984">
      <c r="L984" s="14" t="s">
        <v>7358</v>
      </c>
    </row>
    <row r="985">
      <c r="L985" s="14" t="s">
        <v>7703</v>
      </c>
    </row>
    <row r="986">
      <c r="L986" s="14" t="s">
        <v>7262</v>
      </c>
    </row>
    <row r="987">
      <c r="L987" s="14" t="s">
        <v>6671</v>
      </c>
    </row>
    <row r="988">
      <c r="L988" s="14" t="s">
        <v>9204</v>
      </c>
    </row>
    <row r="989">
      <c r="L989" s="14" t="s">
        <v>7054</v>
      </c>
    </row>
    <row r="990">
      <c r="L990" s="14" t="s">
        <v>7005</v>
      </c>
    </row>
    <row r="991">
      <c r="L991" s="14" t="s">
        <v>9205</v>
      </c>
    </row>
    <row r="992">
      <c r="L992" s="14" t="s">
        <v>6610</v>
      </c>
    </row>
    <row r="993">
      <c r="L993" s="14" t="s">
        <v>7261</v>
      </c>
    </row>
    <row r="994">
      <c r="L994" s="14" t="s">
        <v>7012</v>
      </c>
    </row>
    <row r="995">
      <c r="L995" s="14" t="s">
        <v>7356</v>
      </c>
    </row>
    <row r="996">
      <c r="L996" s="14" t="s">
        <v>6857</v>
      </c>
    </row>
    <row r="997">
      <c r="L997" s="14" t="s">
        <v>7066</v>
      </c>
    </row>
    <row r="998">
      <c r="L998" s="14" t="s">
        <v>9206</v>
      </c>
    </row>
    <row r="999">
      <c r="L999" s="14" t="s">
        <v>7328</v>
      </c>
    </row>
    <row r="1000">
      <c r="L1000" s="14" t="s">
        <v>6804</v>
      </c>
    </row>
    <row r="1001">
      <c r="L1001" s="14" t="s">
        <v>7372</v>
      </c>
    </row>
    <row r="1002">
      <c r="L1002" s="14" t="s">
        <v>7017</v>
      </c>
    </row>
    <row r="1003">
      <c r="L1003" s="14" t="s">
        <v>7640</v>
      </c>
    </row>
    <row r="1004">
      <c r="L1004" s="14" t="s">
        <v>9207</v>
      </c>
    </row>
    <row r="1005">
      <c r="L1005" s="14" t="s">
        <v>9208</v>
      </c>
    </row>
    <row r="1006">
      <c r="L1006" s="14" t="s">
        <v>7369</v>
      </c>
    </row>
    <row r="1007">
      <c r="L1007" s="14" t="s">
        <v>7514</v>
      </c>
    </row>
    <row r="1008">
      <c r="L1008" s="14" t="s">
        <v>9209</v>
      </c>
    </row>
    <row r="1009">
      <c r="L1009" s="14" t="s">
        <v>8556</v>
      </c>
    </row>
    <row r="1010">
      <c r="L1010" s="14" t="s">
        <v>6871</v>
      </c>
    </row>
    <row r="1011">
      <c r="L1011" s="14" t="s">
        <v>6693</v>
      </c>
    </row>
    <row r="1012">
      <c r="L1012" s="14" t="s">
        <v>6642</v>
      </c>
    </row>
    <row r="1013">
      <c r="L1013" s="14" t="s">
        <v>7359</v>
      </c>
    </row>
    <row r="1014">
      <c r="L1014" s="14" t="s">
        <v>9210</v>
      </c>
    </row>
    <row r="1015">
      <c r="L1015" s="14" t="s">
        <v>7194</v>
      </c>
    </row>
    <row r="1016">
      <c r="L1016" s="14" t="s">
        <v>8421</v>
      </c>
    </row>
    <row r="1017">
      <c r="L1017" s="14" t="s">
        <v>7971</v>
      </c>
    </row>
    <row r="1018">
      <c r="L1018" s="14" t="s">
        <v>6528</v>
      </c>
    </row>
    <row r="1019">
      <c r="L1019" s="14" t="s">
        <v>7996</v>
      </c>
    </row>
    <row r="1020">
      <c r="L1020" s="14" t="s">
        <v>9211</v>
      </c>
    </row>
    <row r="1021">
      <c r="L1021" s="14" t="s">
        <v>7154</v>
      </c>
    </row>
    <row r="1022">
      <c r="L1022" s="14" t="s">
        <v>7478</v>
      </c>
    </row>
    <row r="1023">
      <c r="L1023" s="14" t="s">
        <v>9212</v>
      </c>
    </row>
    <row r="1024">
      <c r="L1024" s="14" t="s">
        <v>7674</v>
      </c>
    </row>
    <row r="1025">
      <c r="L1025" s="14" t="s">
        <v>7215</v>
      </c>
    </row>
    <row r="1026">
      <c r="L1026" s="14" t="s">
        <v>6791</v>
      </c>
    </row>
    <row r="1027">
      <c r="L1027" s="14" t="s">
        <v>6448</v>
      </c>
    </row>
    <row r="1028">
      <c r="L1028" s="14" t="s">
        <v>7377</v>
      </c>
    </row>
    <row r="1029">
      <c r="L1029" s="14" t="s">
        <v>6658</v>
      </c>
    </row>
    <row r="1030">
      <c r="L1030" s="14" t="s">
        <v>8038</v>
      </c>
    </row>
    <row r="1031">
      <c r="L1031" s="14" t="s">
        <v>7745</v>
      </c>
    </row>
    <row r="1032">
      <c r="L1032" s="14" t="s">
        <v>9213</v>
      </c>
    </row>
    <row r="1033">
      <c r="L1033" s="14" t="s">
        <v>6967</v>
      </c>
    </row>
    <row r="1034">
      <c r="L1034" s="14" t="s">
        <v>9075</v>
      </c>
    </row>
    <row r="1035">
      <c r="L1035" s="14" t="s">
        <v>6930</v>
      </c>
    </row>
    <row r="1036">
      <c r="L1036" s="14" t="s">
        <v>9214</v>
      </c>
    </row>
    <row r="1037">
      <c r="L1037" s="14" t="s">
        <v>8275</v>
      </c>
    </row>
    <row r="1038">
      <c r="L1038" s="14" t="s">
        <v>7058</v>
      </c>
    </row>
    <row r="1039">
      <c r="L1039" s="14" t="s">
        <v>6826</v>
      </c>
    </row>
    <row r="1040">
      <c r="L1040" s="14" t="s">
        <v>9215</v>
      </c>
    </row>
    <row r="1041">
      <c r="L1041" s="14" t="s">
        <v>7556</v>
      </c>
    </row>
    <row r="1042">
      <c r="L1042" s="14" t="s">
        <v>8164</v>
      </c>
    </row>
    <row r="1043">
      <c r="L1043" s="14" t="s">
        <v>7275</v>
      </c>
    </row>
    <row r="1044">
      <c r="L1044" s="14" t="s">
        <v>7161</v>
      </c>
    </row>
    <row r="1045">
      <c r="L1045" s="14" t="s">
        <v>7412</v>
      </c>
    </row>
    <row r="1046">
      <c r="L1046" s="14" t="s">
        <v>9025</v>
      </c>
    </row>
    <row r="1047">
      <c r="L1047" s="14" t="s">
        <v>7511</v>
      </c>
    </row>
    <row r="1048">
      <c r="L1048" s="14" t="s">
        <v>6597</v>
      </c>
    </row>
    <row r="1049">
      <c r="L1049" s="14" t="s">
        <v>7155</v>
      </c>
    </row>
    <row r="1050">
      <c r="L1050" s="14" t="s">
        <v>6604</v>
      </c>
    </row>
    <row r="1051">
      <c r="L1051" s="14" t="s">
        <v>7222</v>
      </c>
    </row>
    <row r="1052">
      <c r="L1052" s="14" t="s">
        <v>9216</v>
      </c>
    </row>
    <row r="1053">
      <c r="L1053" s="14" t="s">
        <v>9217</v>
      </c>
    </row>
    <row r="1054">
      <c r="L1054" s="14" t="s">
        <v>6747</v>
      </c>
    </row>
    <row r="1055">
      <c r="L1055" s="14" t="s">
        <v>7075</v>
      </c>
    </row>
    <row r="1056">
      <c r="L1056" s="14" t="s">
        <v>9218</v>
      </c>
    </row>
    <row r="1057">
      <c r="L1057" s="14" t="s">
        <v>7332</v>
      </c>
    </row>
    <row r="1058">
      <c r="L1058" s="14" t="s">
        <v>9219</v>
      </c>
    </row>
    <row r="1059">
      <c r="L1059" s="14" t="s">
        <v>7164</v>
      </c>
    </row>
    <row r="1060">
      <c r="L1060" s="14" t="s">
        <v>8317</v>
      </c>
    </row>
    <row r="1061">
      <c r="L1061" s="14" t="s">
        <v>9220</v>
      </c>
    </row>
    <row r="1062">
      <c r="L1062" s="14" t="s">
        <v>6675</v>
      </c>
    </row>
    <row r="1063">
      <c r="L1063" s="14" t="s">
        <v>6974</v>
      </c>
    </row>
    <row r="1064">
      <c r="L1064" s="14" t="s">
        <v>9221</v>
      </c>
    </row>
    <row r="1065">
      <c r="L1065" s="14" t="s">
        <v>7673</v>
      </c>
    </row>
    <row r="1066">
      <c r="L1066" s="14" t="s">
        <v>7490</v>
      </c>
    </row>
    <row r="1067">
      <c r="L1067" s="14" t="s">
        <v>7274</v>
      </c>
    </row>
    <row r="1068">
      <c r="L1068" s="14" t="s">
        <v>9065</v>
      </c>
    </row>
    <row r="1069">
      <c r="L1069" s="14" t="s">
        <v>7170</v>
      </c>
    </row>
    <row r="1070">
      <c r="L1070" s="14" t="s">
        <v>7360</v>
      </c>
    </row>
    <row r="1071">
      <c r="L1071" s="14" t="s">
        <v>7381</v>
      </c>
    </row>
    <row r="1072">
      <c r="L1072" s="14" t="s">
        <v>9222</v>
      </c>
    </row>
    <row r="1073">
      <c r="L1073" s="14" t="s">
        <v>8253</v>
      </c>
    </row>
    <row r="1074">
      <c r="L1074" s="14" t="s">
        <v>7138</v>
      </c>
    </row>
    <row r="1075">
      <c r="L1075" s="14" t="s">
        <v>6413</v>
      </c>
    </row>
    <row r="1076">
      <c r="L1076" s="14" t="s">
        <v>7258</v>
      </c>
    </row>
    <row r="1077">
      <c r="L1077" s="14" t="s">
        <v>7197</v>
      </c>
    </row>
    <row r="1078">
      <c r="L1078" s="14" t="s">
        <v>8129</v>
      </c>
    </row>
    <row r="1079">
      <c r="L1079" s="14" t="s">
        <v>9223</v>
      </c>
    </row>
    <row r="1080">
      <c r="L1080" s="14" t="s">
        <v>9224</v>
      </c>
    </row>
    <row r="1081">
      <c r="L1081" s="14" t="s">
        <v>7723</v>
      </c>
    </row>
    <row r="1082">
      <c r="L1082" s="14" t="s">
        <v>9225</v>
      </c>
    </row>
    <row r="1083">
      <c r="L1083" s="14" t="s">
        <v>6475</v>
      </c>
    </row>
    <row r="1084">
      <c r="L1084" s="14" t="s">
        <v>9226</v>
      </c>
    </row>
    <row r="1085">
      <c r="L1085" s="14" t="s">
        <v>6600</v>
      </c>
    </row>
    <row r="1086">
      <c r="L1086" s="14" t="s">
        <v>7578</v>
      </c>
    </row>
    <row r="1087">
      <c r="L1087" s="14" t="s">
        <v>9227</v>
      </c>
    </row>
    <row r="1088">
      <c r="L1088" s="14" t="s">
        <v>6839</v>
      </c>
    </row>
    <row r="1089">
      <c r="L1089" s="14" t="s">
        <v>8219</v>
      </c>
    </row>
    <row r="1090">
      <c r="L1090" s="14" t="s">
        <v>9228</v>
      </c>
    </row>
    <row r="1091">
      <c r="L1091" s="14" t="s">
        <v>6521</v>
      </c>
    </row>
    <row r="1092">
      <c r="L1092" s="14" t="s">
        <v>9229</v>
      </c>
    </row>
    <row r="1093">
      <c r="L1093" s="14" t="s">
        <v>6569</v>
      </c>
    </row>
    <row r="1094">
      <c r="L1094" s="14" t="s">
        <v>7641</v>
      </c>
    </row>
    <row r="1095">
      <c r="L1095" s="14" t="s">
        <v>7467</v>
      </c>
    </row>
    <row r="1096">
      <c r="L1096" s="14" t="s">
        <v>7677</v>
      </c>
    </row>
    <row r="1097">
      <c r="L1097" s="14" t="s">
        <v>6928</v>
      </c>
    </row>
    <row r="1098">
      <c r="L1098" s="14" t="s">
        <v>7634</v>
      </c>
    </row>
    <row r="1099">
      <c r="L1099" s="14" t="s">
        <v>9230</v>
      </c>
    </row>
    <row r="1100">
      <c r="L1100" s="14" t="s">
        <v>6358</v>
      </c>
    </row>
    <row r="1101">
      <c r="L1101" s="14" t="s">
        <v>9231</v>
      </c>
    </row>
    <row r="1102">
      <c r="L1102" s="14" t="s">
        <v>7558</v>
      </c>
    </row>
    <row r="1103">
      <c r="L1103" s="14" t="s">
        <v>9232</v>
      </c>
    </row>
    <row r="1104">
      <c r="L1104" s="14" t="s">
        <v>7973</v>
      </c>
    </row>
    <row r="1105">
      <c r="L1105" s="14" t="s">
        <v>7152</v>
      </c>
    </row>
    <row r="1106">
      <c r="L1106" s="14" t="s">
        <v>9233</v>
      </c>
    </row>
    <row r="1107">
      <c r="L1107" s="14" t="s">
        <v>7323</v>
      </c>
    </row>
    <row r="1108">
      <c r="L1108" s="14" t="s">
        <v>9078</v>
      </c>
    </row>
    <row r="1109">
      <c r="L1109" s="14" t="s">
        <v>9234</v>
      </c>
    </row>
    <row r="1110">
      <c r="L1110" s="14" t="s">
        <v>7283</v>
      </c>
    </row>
    <row r="1111">
      <c r="L1111" s="14" t="s">
        <v>7752</v>
      </c>
    </row>
    <row r="1112">
      <c r="L1112" s="14" t="s">
        <v>6958</v>
      </c>
    </row>
    <row r="1113">
      <c r="L1113" s="14" t="s">
        <v>9235</v>
      </c>
    </row>
    <row r="1114">
      <c r="L1114" s="14" t="s">
        <v>6452</v>
      </c>
    </row>
    <row r="1115">
      <c r="L1115" s="14" t="s">
        <v>9236</v>
      </c>
    </row>
    <row r="1116">
      <c r="L1116" s="14" t="s">
        <v>7121</v>
      </c>
    </row>
    <row r="1117">
      <c r="L1117" s="14" t="s">
        <v>9237</v>
      </c>
    </row>
    <row r="1118">
      <c r="L1118" s="14" t="s">
        <v>9238</v>
      </c>
    </row>
    <row r="1119">
      <c r="L1119" s="14" t="s">
        <v>7293</v>
      </c>
    </row>
    <row r="1120">
      <c r="L1120" s="14" t="s">
        <v>7035</v>
      </c>
    </row>
    <row r="1121">
      <c r="L1121" s="14" t="s">
        <v>9239</v>
      </c>
    </row>
    <row r="1122">
      <c r="L1122" s="14" t="s">
        <v>7840</v>
      </c>
    </row>
    <row r="1123">
      <c r="L1123" s="14" t="s">
        <v>7846</v>
      </c>
    </row>
    <row r="1124">
      <c r="L1124" s="14" t="s">
        <v>7737</v>
      </c>
    </row>
    <row r="1125">
      <c r="L1125" s="14" t="s">
        <v>7898</v>
      </c>
    </row>
    <row r="1126">
      <c r="L1126" s="14" t="s">
        <v>7004</v>
      </c>
    </row>
    <row r="1127">
      <c r="L1127" s="14" t="s">
        <v>6668</v>
      </c>
    </row>
    <row r="1128">
      <c r="L1128" s="14" t="s">
        <v>6996</v>
      </c>
    </row>
    <row r="1129">
      <c r="L1129" s="14" t="s">
        <v>7444</v>
      </c>
    </row>
    <row r="1130">
      <c r="L1130" s="14" t="s">
        <v>9240</v>
      </c>
    </row>
    <row r="1131">
      <c r="L1131" s="14" t="s">
        <v>9241</v>
      </c>
    </row>
    <row r="1132">
      <c r="L1132" s="14" t="s">
        <v>7547</v>
      </c>
    </row>
    <row r="1133">
      <c r="L1133" s="14" t="s">
        <v>6636</v>
      </c>
    </row>
    <row r="1134">
      <c r="L1134" s="14" t="s">
        <v>7038</v>
      </c>
    </row>
    <row r="1135">
      <c r="L1135" s="14" t="s">
        <v>6850</v>
      </c>
    </row>
    <row r="1136">
      <c r="L1136" s="14" t="s">
        <v>6696</v>
      </c>
    </row>
    <row r="1137">
      <c r="L1137" s="14" t="s">
        <v>7178</v>
      </c>
    </row>
    <row r="1138">
      <c r="L1138" s="14" t="s">
        <v>8061</v>
      </c>
    </row>
    <row r="1139">
      <c r="L1139" s="14" t="s">
        <v>6719</v>
      </c>
    </row>
    <row r="1140">
      <c r="L1140" s="14" t="s">
        <v>9242</v>
      </c>
    </row>
    <row r="1141">
      <c r="L1141" s="14" t="s">
        <v>8114</v>
      </c>
    </row>
    <row r="1142">
      <c r="L1142" s="14" t="s">
        <v>7278</v>
      </c>
    </row>
    <row r="1143">
      <c r="L1143" s="14" t="s">
        <v>7016</v>
      </c>
    </row>
    <row r="1144">
      <c r="L1144" s="14" t="s">
        <v>7221</v>
      </c>
    </row>
    <row r="1145">
      <c r="L1145" s="14" t="s">
        <v>9243</v>
      </c>
    </row>
    <row r="1146">
      <c r="L1146" s="14" t="s">
        <v>9244</v>
      </c>
    </row>
    <row r="1147">
      <c r="L1147" s="14" t="s">
        <v>9245</v>
      </c>
    </row>
    <row r="1148">
      <c r="L1148" s="14" t="s">
        <v>6461</v>
      </c>
    </row>
    <row r="1149">
      <c r="L1149" s="14" t="s">
        <v>7230</v>
      </c>
    </row>
    <row r="1150">
      <c r="L1150" s="14" t="s">
        <v>9246</v>
      </c>
    </row>
    <row r="1151">
      <c r="L1151" s="14" t="s">
        <v>9247</v>
      </c>
    </row>
    <row r="1152">
      <c r="L1152" s="14" t="s">
        <v>6386</v>
      </c>
    </row>
    <row r="1153">
      <c r="L1153" s="14" t="s">
        <v>9248</v>
      </c>
    </row>
    <row r="1154">
      <c r="L1154" s="14" t="s">
        <v>8112</v>
      </c>
    </row>
    <row r="1155">
      <c r="L1155" s="14" t="s">
        <v>9249</v>
      </c>
    </row>
    <row r="1156">
      <c r="L1156" s="14" t="s">
        <v>6921</v>
      </c>
    </row>
    <row r="1157">
      <c r="L1157" s="14" t="s">
        <v>6994</v>
      </c>
    </row>
    <row r="1158">
      <c r="L1158" s="14" t="s">
        <v>6954</v>
      </c>
    </row>
    <row r="1159">
      <c r="L1159" s="14" t="s">
        <v>9250</v>
      </c>
    </row>
    <row r="1160">
      <c r="L1160" s="14" t="s">
        <v>6862</v>
      </c>
    </row>
    <row r="1161">
      <c r="L1161" s="14" t="s">
        <v>7124</v>
      </c>
    </row>
    <row r="1162">
      <c r="L1162" s="14" t="s">
        <v>7482</v>
      </c>
    </row>
    <row r="1163">
      <c r="L1163" s="14" t="s">
        <v>8363</v>
      </c>
    </row>
    <row r="1164">
      <c r="L1164" s="14" t="s">
        <v>7013</v>
      </c>
    </row>
    <row r="1165">
      <c r="L1165" s="14" t="s">
        <v>7481</v>
      </c>
    </row>
    <row r="1166">
      <c r="L1166" s="14" t="s">
        <v>9251</v>
      </c>
    </row>
    <row r="1167">
      <c r="L1167" s="14" t="s">
        <v>8543</v>
      </c>
    </row>
    <row r="1168">
      <c r="L1168" s="14" t="s">
        <v>7304</v>
      </c>
    </row>
    <row r="1169">
      <c r="L1169" s="14" t="s">
        <v>8166</v>
      </c>
    </row>
    <row r="1170">
      <c r="L1170" s="14" t="s">
        <v>9252</v>
      </c>
    </row>
    <row r="1171">
      <c r="L1171" s="14" t="s">
        <v>9253</v>
      </c>
    </row>
    <row r="1172">
      <c r="L1172" s="14" t="s">
        <v>8202</v>
      </c>
    </row>
    <row r="1173">
      <c r="L1173" s="14" t="s">
        <v>7826</v>
      </c>
    </row>
    <row r="1174">
      <c r="L1174" s="14" t="s">
        <v>8338</v>
      </c>
    </row>
    <row r="1175">
      <c r="L1175" s="14" t="s">
        <v>7426</v>
      </c>
    </row>
    <row r="1176">
      <c r="L1176" s="14" t="s">
        <v>6713</v>
      </c>
    </row>
    <row r="1177">
      <c r="L1177" s="14" t="s">
        <v>7681</v>
      </c>
    </row>
    <row r="1178">
      <c r="L1178" s="14" t="s">
        <v>6807</v>
      </c>
    </row>
    <row r="1179">
      <c r="L1179" s="14" t="s">
        <v>9254</v>
      </c>
    </row>
    <row r="1180">
      <c r="L1180" s="14" t="s">
        <v>9255</v>
      </c>
    </row>
    <row r="1181">
      <c r="L1181" s="14" t="s">
        <v>9256</v>
      </c>
    </row>
    <row r="1182">
      <c r="L1182" s="14" t="s">
        <v>9257</v>
      </c>
    </row>
    <row r="1183">
      <c r="L1183" s="14" t="s">
        <v>9258</v>
      </c>
    </row>
    <row r="1184">
      <c r="L1184" s="14" t="s">
        <v>9259</v>
      </c>
    </row>
    <row r="1185">
      <c r="L1185" s="14" t="s">
        <v>9260</v>
      </c>
    </row>
    <row r="1186">
      <c r="L1186" s="14" t="s">
        <v>6669</v>
      </c>
    </row>
    <row r="1187">
      <c r="L1187" s="14" t="s">
        <v>7183</v>
      </c>
    </row>
    <row r="1188">
      <c r="L1188" s="14" t="s">
        <v>7099</v>
      </c>
    </row>
    <row r="1189">
      <c r="L1189" s="14" t="s">
        <v>7420</v>
      </c>
    </row>
    <row r="1190">
      <c r="L1190" s="14" t="s">
        <v>7690</v>
      </c>
    </row>
    <row r="1191">
      <c r="L1191" s="14" t="s">
        <v>7417</v>
      </c>
    </row>
    <row r="1192">
      <c r="L1192" s="14" t="s">
        <v>9261</v>
      </c>
    </row>
    <row r="1193">
      <c r="L1193" s="14" t="s">
        <v>8507</v>
      </c>
    </row>
    <row r="1194">
      <c r="L1194" s="14" t="s">
        <v>6860</v>
      </c>
    </row>
    <row r="1195">
      <c r="L1195" s="14" t="s">
        <v>9262</v>
      </c>
    </row>
    <row r="1196">
      <c r="L1196" s="14" t="s">
        <v>6800</v>
      </c>
    </row>
    <row r="1197">
      <c r="L1197" s="14" t="s">
        <v>7462</v>
      </c>
    </row>
    <row r="1198">
      <c r="L1198" s="14" t="s">
        <v>8005</v>
      </c>
    </row>
    <row r="1199">
      <c r="L1199" s="14" t="s">
        <v>9263</v>
      </c>
    </row>
    <row r="1200">
      <c r="L1200" s="14" t="s">
        <v>7617</v>
      </c>
    </row>
    <row r="1201">
      <c r="L1201" s="14" t="s">
        <v>9264</v>
      </c>
    </row>
    <row r="1202">
      <c r="L1202" s="14" t="s">
        <v>9265</v>
      </c>
    </row>
    <row r="1203">
      <c r="L1203" s="14" t="s">
        <v>9266</v>
      </c>
    </row>
    <row r="1204">
      <c r="L1204" s="14" t="s">
        <v>9267</v>
      </c>
    </row>
    <row r="1205">
      <c r="L1205" s="14" t="s">
        <v>7248</v>
      </c>
    </row>
    <row r="1206">
      <c r="L1206" s="14" t="s">
        <v>9268</v>
      </c>
    </row>
    <row r="1207">
      <c r="L1207" s="14" t="s">
        <v>9269</v>
      </c>
    </row>
    <row r="1208">
      <c r="L1208" s="14" t="s">
        <v>7797</v>
      </c>
    </row>
    <row r="1209">
      <c r="L1209" s="14" t="s">
        <v>7317</v>
      </c>
    </row>
    <row r="1210">
      <c r="L1210" s="14" t="s">
        <v>7141</v>
      </c>
    </row>
    <row r="1211">
      <c r="L1211" s="14" t="s">
        <v>9270</v>
      </c>
    </row>
    <row r="1212">
      <c r="L1212" s="14" t="s">
        <v>7024</v>
      </c>
    </row>
    <row r="1213">
      <c r="L1213" s="14" t="s">
        <v>9271</v>
      </c>
    </row>
    <row r="1214">
      <c r="L1214" s="14" t="s">
        <v>6817</v>
      </c>
    </row>
    <row r="1215">
      <c r="L1215" s="14" t="s">
        <v>6388</v>
      </c>
    </row>
    <row r="1216">
      <c r="L1216" s="14" t="s">
        <v>7418</v>
      </c>
    </row>
    <row r="1217">
      <c r="L1217" s="14" t="s">
        <v>9272</v>
      </c>
    </row>
    <row r="1218">
      <c r="L1218" s="14" t="s">
        <v>9273</v>
      </c>
    </row>
    <row r="1219">
      <c r="L1219" s="14" t="s">
        <v>9274</v>
      </c>
    </row>
    <row r="1220">
      <c r="L1220" s="14" t="s">
        <v>7276</v>
      </c>
    </row>
    <row r="1221">
      <c r="L1221" s="14" t="s">
        <v>9275</v>
      </c>
    </row>
    <row r="1222">
      <c r="L1222" s="14" t="s">
        <v>9276</v>
      </c>
    </row>
    <row r="1223">
      <c r="L1223" s="14" t="s">
        <v>9277</v>
      </c>
    </row>
    <row r="1224">
      <c r="L1224" s="14" t="s">
        <v>8443</v>
      </c>
    </row>
    <row r="1225">
      <c r="L1225" s="14" t="s">
        <v>6515</v>
      </c>
    </row>
    <row r="1226">
      <c r="L1226" s="14" t="s">
        <v>9278</v>
      </c>
    </row>
    <row r="1227">
      <c r="L1227" s="14" t="s">
        <v>6580</v>
      </c>
    </row>
    <row r="1228">
      <c r="L1228" s="14" t="s">
        <v>7383</v>
      </c>
    </row>
    <row r="1229">
      <c r="L1229" s="14" t="s">
        <v>7294</v>
      </c>
    </row>
    <row r="1230">
      <c r="L1230" s="14" t="s">
        <v>7220</v>
      </c>
    </row>
    <row r="1231">
      <c r="L1231" s="14" t="s">
        <v>7882</v>
      </c>
    </row>
    <row r="1232">
      <c r="L1232" s="14" t="s">
        <v>9279</v>
      </c>
    </row>
    <row r="1233">
      <c r="L1233" s="14" t="s">
        <v>7904</v>
      </c>
    </row>
    <row r="1234">
      <c r="L1234" s="14" t="s">
        <v>9280</v>
      </c>
    </row>
    <row r="1235">
      <c r="L1235" s="14" t="s">
        <v>6819</v>
      </c>
    </row>
    <row r="1236">
      <c r="L1236" s="14" t="s">
        <v>9281</v>
      </c>
    </row>
    <row r="1237">
      <c r="L1237" s="14" t="s">
        <v>9282</v>
      </c>
    </row>
    <row r="1238">
      <c r="L1238" s="14" t="s">
        <v>7959</v>
      </c>
    </row>
    <row r="1239">
      <c r="L1239" s="14" t="s">
        <v>6523</v>
      </c>
    </row>
    <row r="1240">
      <c r="L1240" s="14" t="s">
        <v>7298</v>
      </c>
    </row>
    <row r="1241">
      <c r="L1241" s="14" t="s">
        <v>6938</v>
      </c>
    </row>
    <row r="1242">
      <c r="L1242" s="14" t="s">
        <v>9283</v>
      </c>
    </row>
    <row r="1243">
      <c r="L1243" s="14" t="s">
        <v>9284</v>
      </c>
    </row>
    <row r="1244">
      <c r="L1244" s="14" t="s">
        <v>7096</v>
      </c>
    </row>
    <row r="1245">
      <c r="L1245" s="14" t="s">
        <v>9285</v>
      </c>
    </row>
    <row r="1246">
      <c r="L1246" s="14" t="s">
        <v>7391</v>
      </c>
    </row>
    <row r="1247">
      <c r="L1247" s="14" t="s">
        <v>6728</v>
      </c>
    </row>
    <row r="1248">
      <c r="L1248" s="14" t="s">
        <v>9286</v>
      </c>
    </row>
    <row r="1249">
      <c r="L1249" s="14" t="s">
        <v>6547</v>
      </c>
    </row>
    <row r="1250">
      <c r="L1250" s="14" t="s">
        <v>9287</v>
      </c>
    </row>
    <row r="1251">
      <c r="L1251" s="14" t="s">
        <v>9288</v>
      </c>
    </row>
    <row r="1252">
      <c r="L1252" s="14" t="s">
        <v>9289</v>
      </c>
    </row>
    <row r="1253">
      <c r="L1253" s="14" t="s">
        <v>7427</v>
      </c>
    </row>
    <row r="1254">
      <c r="L1254" s="14" t="s">
        <v>7311</v>
      </c>
    </row>
    <row r="1255">
      <c r="L1255" s="14" t="s">
        <v>6586</v>
      </c>
    </row>
    <row r="1256">
      <c r="L1256" s="14" t="s">
        <v>6758</v>
      </c>
    </row>
    <row r="1257">
      <c r="L1257" s="14" t="s">
        <v>6919</v>
      </c>
    </row>
    <row r="1258">
      <c r="L1258" s="14" t="s">
        <v>7812</v>
      </c>
    </row>
    <row r="1259">
      <c r="L1259" s="14" t="s">
        <v>6877</v>
      </c>
    </row>
    <row r="1260">
      <c r="L1260" s="14" t="s">
        <v>7813</v>
      </c>
    </row>
    <row r="1261">
      <c r="L1261" s="14" t="s">
        <v>9290</v>
      </c>
    </row>
    <row r="1262">
      <c r="L1262" s="14" t="s">
        <v>9291</v>
      </c>
    </row>
    <row r="1263">
      <c r="L1263" s="14" t="s">
        <v>7808</v>
      </c>
    </row>
    <row r="1264">
      <c r="L1264" s="14" t="s">
        <v>6950</v>
      </c>
    </row>
    <row r="1265">
      <c r="L1265" s="14" t="s">
        <v>9292</v>
      </c>
    </row>
    <row r="1266">
      <c r="L1266" s="14" t="s">
        <v>9293</v>
      </c>
    </row>
    <row r="1267">
      <c r="L1267" s="14" t="s">
        <v>6442</v>
      </c>
    </row>
    <row r="1268">
      <c r="L1268" s="14" t="s">
        <v>6906</v>
      </c>
    </row>
    <row r="1269">
      <c r="L1269" s="14" t="s">
        <v>7374</v>
      </c>
    </row>
    <row r="1270">
      <c r="L1270" s="14" t="s">
        <v>9294</v>
      </c>
    </row>
    <row r="1271">
      <c r="L1271" s="14" t="s">
        <v>8092</v>
      </c>
    </row>
    <row r="1272">
      <c r="L1272" s="14" t="s">
        <v>9295</v>
      </c>
    </row>
    <row r="1273">
      <c r="L1273" s="14" t="s">
        <v>9296</v>
      </c>
    </row>
    <row r="1274">
      <c r="L1274" s="14" t="s">
        <v>6789</v>
      </c>
    </row>
    <row r="1275">
      <c r="L1275" s="14" t="s">
        <v>9297</v>
      </c>
    </row>
    <row r="1276">
      <c r="L1276" s="14" t="s">
        <v>8382</v>
      </c>
    </row>
    <row r="1277">
      <c r="L1277" s="14" t="s">
        <v>9298</v>
      </c>
    </row>
    <row r="1278">
      <c r="L1278" s="14" t="s">
        <v>7739</v>
      </c>
    </row>
    <row r="1279">
      <c r="L1279" s="14" t="s">
        <v>6583</v>
      </c>
    </row>
    <row r="1280">
      <c r="L1280" s="14" t="s">
        <v>9299</v>
      </c>
    </row>
    <row r="1281">
      <c r="L1281" s="14" t="s">
        <v>9300</v>
      </c>
    </row>
    <row r="1282">
      <c r="L1282" s="14" t="s">
        <v>9301</v>
      </c>
    </row>
    <row r="1283">
      <c r="L1283" s="14" t="s">
        <v>9302</v>
      </c>
    </row>
    <row r="1284">
      <c r="L1284" s="14" t="s">
        <v>7924</v>
      </c>
    </row>
    <row r="1285">
      <c r="L1285" s="14" t="s">
        <v>7386</v>
      </c>
    </row>
    <row r="1286">
      <c r="L1286" s="14" t="s">
        <v>9303</v>
      </c>
    </row>
    <row r="1287">
      <c r="L1287" s="14" t="s">
        <v>9304</v>
      </c>
    </row>
    <row r="1288">
      <c r="L1288" s="14" t="s">
        <v>7342</v>
      </c>
    </row>
    <row r="1289">
      <c r="L1289" s="14" t="s">
        <v>9305</v>
      </c>
    </row>
    <row r="1290">
      <c r="L1290" s="14" t="s">
        <v>9306</v>
      </c>
    </row>
    <row r="1291">
      <c r="L1291" s="14" t="s">
        <v>7928</v>
      </c>
    </row>
    <row r="1292">
      <c r="L1292" s="14" t="s">
        <v>9307</v>
      </c>
    </row>
    <row r="1293">
      <c r="L1293" s="14" t="s">
        <v>9308</v>
      </c>
    </row>
    <row r="1294">
      <c r="L1294" s="14" t="s">
        <v>7912</v>
      </c>
    </row>
    <row r="1295">
      <c r="L1295" s="14" t="s">
        <v>7876</v>
      </c>
    </row>
    <row r="1296">
      <c r="L1296" s="14" t="s">
        <v>7582</v>
      </c>
    </row>
    <row r="1297">
      <c r="L1297" s="14" t="s">
        <v>8512</v>
      </c>
    </row>
    <row r="1298">
      <c r="L1298" s="14" t="s">
        <v>9309</v>
      </c>
    </row>
    <row r="1299">
      <c r="L1299" s="14" t="s">
        <v>9310</v>
      </c>
    </row>
    <row r="1300">
      <c r="L1300" s="14" t="s">
        <v>9311</v>
      </c>
    </row>
    <row r="1301">
      <c r="L1301" s="14" t="s">
        <v>7302</v>
      </c>
    </row>
    <row r="1302">
      <c r="L1302" s="14" t="s">
        <v>6664</v>
      </c>
    </row>
    <row r="1303">
      <c r="L1303" s="14" t="s">
        <v>7569</v>
      </c>
    </row>
    <row r="1304">
      <c r="L1304" s="14" t="s">
        <v>7497</v>
      </c>
    </row>
    <row r="1305">
      <c r="L1305" s="14" t="s">
        <v>9312</v>
      </c>
    </row>
    <row r="1306">
      <c r="L1306" s="14" t="s">
        <v>6756</v>
      </c>
    </row>
    <row r="1307">
      <c r="L1307" s="14" t="s">
        <v>9313</v>
      </c>
    </row>
    <row r="1308">
      <c r="L1308" s="14" t="s">
        <v>6861</v>
      </c>
    </row>
    <row r="1309">
      <c r="L1309" s="14" t="s">
        <v>9314</v>
      </c>
    </row>
    <row r="1310">
      <c r="L1310" s="14" t="s">
        <v>6494</v>
      </c>
    </row>
    <row r="1311">
      <c r="L1311" s="14" t="s">
        <v>9315</v>
      </c>
    </row>
    <row r="1312">
      <c r="L1312" s="14" t="s">
        <v>6596</v>
      </c>
    </row>
    <row r="1313">
      <c r="L1313" s="14" t="s">
        <v>7766</v>
      </c>
    </row>
    <row r="1314">
      <c r="L1314" s="14" t="s">
        <v>9316</v>
      </c>
    </row>
    <row r="1315">
      <c r="L1315" s="14" t="s">
        <v>9317</v>
      </c>
    </row>
    <row r="1316">
      <c r="L1316" s="14" t="s">
        <v>7169</v>
      </c>
    </row>
    <row r="1317">
      <c r="L1317" s="14" t="s">
        <v>7560</v>
      </c>
    </row>
    <row r="1318">
      <c r="L1318" s="14" t="s">
        <v>9318</v>
      </c>
    </row>
    <row r="1319">
      <c r="L1319" s="14" t="s">
        <v>9319</v>
      </c>
    </row>
    <row r="1320">
      <c r="L1320" s="14" t="s">
        <v>7266</v>
      </c>
    </row>
    <row r="1321">
      <c r="L1321" s="14" t="s">
        <v>7403</v>
      </c>
    </row>
    <row r="1322">
      <c r="L1322" s="14" t="s">
        <v>7348</v>
      </c>
    </row>
    <row r="1323">
      <c r="L1323" s="14" t="s">
        <v>9320</v>
      </c>
    </row>
    <row r="1324">
      <c r="L1324" s="14" t="s">
        <v>9321</v>
      </c>
    </row>
    <row r="1325">
      <c r="L1325" s="14" t="s">
        <v>9322</v>
      </c>
    </row>
    <row r="1326">
      <c r="L1326" s="14" t="s">
        <v>7251</v>
      </c>
    </row>
    <row r="1327">
      <c r="L1327" s="14" t="s">
        <v>9323</v>
      </c>
    </row>
    <row r="1328">
      <c r="L1328" s="14" t="s">
        <v>8320</v>
      </c>
    </row>
    <row r="1329">
      <c r="L1329" s="14" t="s">
        <v>9324</v>
      </c>
    </row>
    <row r="1330">
      <c r="L1330" s="14" t="s">
        <v>8213</v>
      </c>
    </row>
    <row r="1331">
      <c r="L1331" s="14" t="s">
        <v>6887</v>
      </c>
    </row>
    <row r="1332">
      <c r="L1332" s="14" t="s">
        <v>9325</v>
      </c>
    </row>
    <row r="1333">
      <c r="L1333" s="14" t="s">
        <v>6943</v>
      </c>
    </row>
    <row r="1334">
      <c r="L1334" s="14" t="s">
        <v>7636</v>
      </c>
    </row>
    <row r="1335">
      <c r="L1335" s="14" t="s">
        <v>7036</v>
      </c>
    </row>
    <row r="1336">
      <c r="L1336" s="14" t="s">
        <v>8489</v>
      </c>
    </row>
    <row r="1337">
      <c r="L1337" s="14" t="s">
        <v>9326</v>
      </c>
    </row>
    <row r="1338">
      <c r="L1338" s="14" t="s">
        <v>7684</v>
      </c>
    </row>
    <row r="1339">
      <c r="L1339" s="14" t="s">
        <v>7146</v>
      </c>
    </row>
    <row r="1340">
      <c r="L1340" s="14" t="s">
        <v>9327</v>
      </c>
    </row>
    <row r="1341">
      <c r="L1341" s="14" t="s">
        <v>9328</v>
      </c>
    </row>
    <row r="1342">
      <c r="L1342" s="14" t="s">
        <v>7627</v>
      </c>
    </row>
    <row r="1343">
      <c r="L1343" s="14" t="s">
        <v>9329</v>
      </c>
    </row>
    <row r="1344">
      <c r="L1344" s="14" t="s">
        <v>9330</v>
      </c>
    </row>
    <row r="1345">
      <c r="L1345" s="14" t="s">
        <v>9331</v>
      </c>
    </row>
    <row r="1346">
      <c r="L1346" s="14" t="s">
        <v>7889</v>
      </c>
    </row>
    <row r="1347">
      <c r="L1347" s="14" t="s">
        <v>7329</v>
      </c>
    </row>
    <row r="1348">
      <c r="L1348" s="14" t="s">
        <v>7029</v>
      </c>
    </row>
    <row r="1349">
      <c r="L1349" s="14" t="s">
        <v>9332</v>
      </c>
    </row>
    <row r="1350">
      <c r="L1350" s="14" t="s">
        <v>7868</v>
      </c>
    </row>
    <row r="1351">
      <c r="L1351" s="14" t="s">
        <v>6751</v>
      </c>
    </row>
    <row r="1352">
      <c r="L1352" s="14" t="s">
        <v>9333</v>
      </c>
    </row>
    <row r="1353">
      <c r="L1353" s="14" t="s">
        <v>9334</v>
      </c>
    </row>
    <row r="1354">
      <c r="L1354" s="14" t="s">
        <v>6755</v>
      </c>
    </row>
    <row r="1355">
      <c r="L1355" s="14" t="s">
        <v>9335</v>
      </c>
    </row>
    <row r="1356">
      <c r="L1356" s="14" t="s">
        <v>9336</v>
      </c>
    </row>
    <row r="1357">
      <c r="L1357" s="14" t="s">
        <v>8351</v>
      </c>
    </row>
    <row r="1358">
      <c r="L1358" s="14" t="s">
        <v>9337</v>
      </c>
    </row>
    <row r="1359">
      <c r="L1359" s="14" t="s">
        <v>7798</v>
      </c>
    </row>
    <row r="1360">
      <c r="L1360" s="14" t="s">
        <v>9338</v>
      </c>
    </row>
    <row r="1361">
      <c r="L1361" s="14" t="s">
        <v>7506</v>
      </c>
    </row>
    <row r="1362">
      <c r="L1362" s="14" t="s">
        <v>9339</v>
      </c>
    </row>
    <row r="1363">
      <c r="L1363" s="14" t="s">
        <v>9340</v>
      </c>
    </row>
    <row r="1364">
      <c r="L1364" s="14" t="s">
        <v>7062</v>
      </c>
    </row>
    <row r="1365">
      <c r="L1365" s="14" t="s">
        <v>7802</v>
      </c>
    </row>
    <row r="1366">
      <c r="L1366" s="14" t="s">
        <v>7319</v>
      </c>
    </row>
    <row r="1367">
      <c r="L1367" s="14" t="s">
        <v>8300</v>
      </c>
    </row>
    <row r="1368">
      <c r="L1368" s="14" t="s">
        <v>6885</v>
      </c>
    </row>
    <row r="1369">
      <c r="L1369" s="14" t="s">
        <v>9341</v>
      </c>
    </row>
    <row r="1370">
      <c r="L1370" s="14" t="s">
        <v>9342</v>
      </c>
    </row>
    <row r="1371">
      <c r="L1371" s="14" t="s">
        <v>8546</v>
      </c>
    </row>
    <row r="1372">
      <c r="L1372" s="14" t="s">
        <v>9343</v>
      </c>
    </row>
    <row r="1373">
      <c r="L1373" s="14" t="s">
        <v>9344</v>
      </c>
    </row>
    <row r="1374">
      <c r="L1374" s="14" t="s">
        <v>6995</v>
      </c>
    </row>
    <row r="1375">
      <c r="L1375" s="14" t="s">
        <v>9345</v>
      </c>
    </row>
    <row r="1376">
      <c r="L1376" s="14" t="s">
        <v>9346</v>
      </c>
    </row>
    <row r="1377">
      <c r="L1377" s="14" t="s">
        <v>9347</v>
      </c>
    </row>
    <row r="1378">
      <c r="L1378" s="14" t="s">
        <v>7052</v>
      </c>
    </row>
    <row r="1379">
      <c r="L1379" s="14" t="s">
        <v>9348</v>
      </c>
    </row>
    <row r="1380">
      <c r="L1380" s="14" t="s">
        <v>6616</v>
      </c>
    </row>
    <row r="1381">
      <c r="L1381" s="14" t="s">
        <v>7822</v>
      </c>
    </row>
    <row r="1382">
      <c r="L1382" s="14" t="s">
        <v>6852</v>
      </c>
    </row>
    <row r="1383">
      <c r="L1383" s="14" t="s">
        <v>6566</v>
      </c>
    </row>
    <row r="1384">
      <c r="L1384" s="14" t="s">
        <v>7753</v>
      </c>
    </row>
    <row r="1385">
      <c r="L1385" s="14" t="s">
        <v>7176</v>
      </c>
    </row>
    <row r="1386">
      <c r="L1386" s="14" t="s">
        <v>7755</v>
      </c>
    </row>
    <row r="1387">
      <c r="L1387" s="14" t="s">
        <v>9349</v>
      </c>
    </row>
    <row r="1388">
      <c r="L1388" s="14" t="s">
        <v>7401</v>
      </c>
    </row>
    <row r="1389">
      <c r="L1389" s="14" t="s">
        <v>7800</v>
      </c>
    </row>
    <row r="1390">
      <c r="L1390" s="14" t="s">
        <v>9350</v>
      </c>
    </row>
    <row r="1391">
      <c r="L1391" s="14" t="s">
        <v>7823</v>
      </c>
    </row>
    <row r="1392">
      <c r="L1392" s="14" t="s">
        <v>7954</v>
      </c>
    </row>
    <row r="1393">
      <c r="L1393" s="14" t="s">
        <v>9351</v>
      </c>
    </row>
    <row r="1394">
      <c r="L1394" s="14" t="s">
        <v>9352</v>
      </c>
    </row>
    <row r="1395">
      <c r="L1395" s="14" t="s">
        <v>7346</v>
      </c>
    </row>
    <row r="1396">
      <c r="L1396" s="14" t="s">
        <v>8188</v>
      </c>
    </row>
    <row r="1397">
      <c r="L1397" s="14" t="s">
        <v>9353</v>
      </c>
    </row>
    <row r="1398">
      <c r="L1398" s="14" t="s">
        <v>9354</v>
      </c>
    </row>
    <row r="1399">
      <c r="L1399" s="14" t="s">
        <v>9355</v>
      </c>
    </row>
    <row r="1400">
      <c r="L1400" s="14" t="s">
        <v>8184</v>
      </c>
    </row>
    <row r="1401">
      <c r="L1401" s="14" t="s">
        <v>9356</v>
      </c>
    </row>
    <row r="1402">
      <c r="L1402" s="14" t="s">
        <v>9357</v>
      </c>
    </row>
    <row r="1403">
      <c r="L1403" s="14" t="s">
        <v>7983</v>
      </c>
    </row>
    <row r="1404">
      <c r="L1404" s="14" t="s">
        <v>9358</v>
      </c>
    </row>
    <row r="1405">
      <c r="L1405" s="14" t="s">
        <v>8195</v>
      </c>
    </row>
    <row r="1406">
      <c r="L1406" s="14" t="s">
        <v>7163</v>
      </c>
    </row>
    <row r="1407">
      <c r="L1407" s="14" t="s">
        <v>7438</v>
      </c>
    </row>
    <row r="1408">
      <c r="L1408" s="14" t="s">
        <v>7256</v>
      </c>
    </row>
    <row r="1409">
      <c r="L1409" s="14" t="s">
        <v>9359</v>
      </c>
    </row>
    <row r="1410">
      <c r="L1410" s="14" t="s">
        <v>9360</v>
      </c>
    </row>
    <row r="1411">
      <c r="L1411" s="14" t="s">
        <v>7225</v>
      </c>
    </row>
    <row r="1412">
      <c r="L1412" s="14" t="s">
        <v>9361</v>
      </c>
    </row>
    <row r="1413">
      <c r="L1413" s="14" t="s">
        <v>7466</v>
      </c>
    </row>
    <row r="1414">
      <c r="L1414" s="14" t="s">
        <v>7799</v>
      </c>
    </row>
    <row r="1415">
      <c r="L1415" s="14" t="s">
        <v>9362</v>
      </c>
    </row>
    <row r="1416">
      <c r="L1416" s="14" t="s">
        <v>9363</v>
      </c>
    </row>
    <row r="1417">
      <c r="L1417" s="14" t="s">
        <v>9003</v>
      </c>
    </row>
    <row r="1418">
      <c r="L1418" s="14" t="s">
        <v>9364</v>
      </c>
    </row>
    <row r="1419">
      <c r="L1419" s="14" t="s">
        <v>7393</v>
      </c>
    </row>
    <row r="1420">
      <c r="L1420" s="14" t="s">
        <v>9365</v>
      </c>
    </row>
    <row r="1421">
      <c r="L1421" s="14" t="s">
        <v>9366</v>
      </c>
    </row>
    <row r="1422">
      <c r="L1422" s="14" t="s">
        <v>7675</v>
      </c>
    </row>
    <row r="1423">
      <c r="L1423" s="14" t="s">
        <v>8212</v>
      </c>
    </row>
    <row r="1424">
      <c r="L1424" s="14" t="s">
        <v>9367</v>
      </c>
    </row>
    <row r="1425">
      <c r="L1425" s="14" t="s">
        <v>9368</v>
      </c>
    </row>
    <row r="1426">
      <c r="L1426" s="14" t="s">
        <v>6951</v>
      </c>
    </row>
    <row r="1427">
      <c r="L1427" s="14" t="s">
        <v>9369</v>
      </c>
    </row>
    <row r="1428">
      <c r="L1428" s="14" t="s">
        <v>7597</v>
      </c>
    </row>
    <row r="1429">
      <c r="L1429" s="14" t="s">
        <v>9370</v>
      </c>
    </row>
    <row r="1430">
      <c r="L1430" s="14" t="s">
        <v>8066</v>
      </c>
    </row>
    <row r="1431">
      <c r="L1431" s="14" t="s">
        <v>6948</v>
      </c>
    </row>
    <row r="1432">
      <c r="L1432" s="14" t="s">
        <v>9371</v>
      </c>
    </row>
    <row r="1433">
      <c r="L1433" s="14" t="s">
        <v>7524</v>
      </c>
    </row>
    <row r="1434">
      <c r="L1434" s="14" t="s">
        <v>7593</v>
      </c>
    </row>
    <row r="1435">
      <c r="L1435" s="14" t="s">
        <v>9372</v>
      </c>
    </row>
    <row r="1436">
      <c r="L1436" s="14" t="s">
        <v>7392</v>
      </c>
    </row>
    <row r="1437">
      <c r="L1437" s="14" t="s">
        <v>7285</v>
      </c>
    </row>
    <row r="1438">
      <c r="L1438" s="14" t="s">
        <v>8558</v>
      </c>
    </row>
    <row r="1439">
      <c r="L1439" s="14" t="s">
        <v>7051</v>
      </c>
    </row>
    <row r="1440">
      <c r="L1440" s="14" t="s">
        <v>9373</v>
      </c>
    </row>
    <row r="1441">
      <c r="L1441" s="14" t="s">
        <v>6558</v>
      </c>
    </row>
    <row r="1442">
      <c r="L1442" s="14" t="s">
        <v>7007</v>
      </c>
    </row>
    <row r="1443">
      <c r="L1443" s="14" t="s">
        <v>9374</v>
      </c>
    </row>
    <row r="1444">
      <c r="L1444" s="14" t="s">
        <v>7120</v>
      </c>
    </row>
    <row r="1445">
      <c r="L1445" s="14" t="s">
        <v>9375</v>
      </c>
    </row>
    <row r="1446">
      <c r="L1446" s="14" t="s">
        <v>8190</v>
      </c>
    </row>
    <row r="1447">
      <c r="L1447" s="14" t="s">
        <v>7938</v>
      </c>
    </row>
    <row r="1448">
      <c r="L1448" s="14" t="s">
        <v>7609</v>
      </c>
    </row>
    <row r="1449">
      <c r="L1449" s="14" t="s">
        <v>6799</v>
      </c>
    </row>
    <row r="1450">
      <c r="L1450" s="14" t="s">
        <v>7030</v>
      </c>
    </row>
    <row r="1451">
      <c r="L1451" s="14" t="s">
        <v>7367</v>
      </c>
    </row>
    <row r="1452">
      <c r="L1452" s="14" t="s">
        <v>9376</v>
      </c>
    </row>
    <row r="1453">
      <c r="L1453" s="14" t="s">
        <v>6963</v>
      </c>
    </row>
    <row r="1454">
      <c r="L1454" s="14" t="s">
        <v>9377</v>
      </c>
    </row>
    <row r="1455">
      <c r="L1455" s="14" t="s">
        <v>9378</v>
      </c>
    </row>
    <row r="1456">
      <c r="L1456" s="14" t="s">
        <v>8224</v>
      </c>
    </row>
    <row r="1457">
      <c r="L1457" s="14" t="s">
        <v>9379</v>
      </c>
    </row>
    <row r="1458">
      <c r="L1458" s="14" t="s">
        <v>6744</v>
      </c>
    </row>
    <row r="1459">
      <c r="L1459" s="14" t="s">
        <v>9380</v>
      </c>
    </row>
    <row r="1460">
      <c r="L1460" s="14" t="s">
        <v>9381</v>
      </c>
    </row>
    <row r="1461">
      <c r="L1461" s="14" t="s">
        <v>9382</v>
      </c>
    </row>
    <row r="1462">
      <c r="L1462" s="14" t="s">
        <v>7921</v>
      </c>
    </row>
    <row r="1463">
      <c r="L1463" s="14" t="s">
        <v>9383</v>
      </c>
    </row>
    <row r="1464">
      <c r="L1464" s="14" t="s">
        <v>7106</v>
      </c>
    </row>
    <row r="1465">
      <c r="L1465" s="14" t="s">
        <v>9384</v>
      </c>
    </row>
    <row r="1466">
      <c r="L1466" s="14" t="s">
        <v>6867</v>
      </c>
    </row>
    <row r="1467">
      <c r="L1467" s="14" t="s">
        <v>9385</v>
      </c>
    </row>
    <row r="1468">
      <c r="L1468" s="14" t="s">
        <v>7683</v>
      </c>
    </row>
    <row r="1469">
      <c r="L1469" s="14" t="s">
        <v>7736</v>
      </c>
    </row>
    <row r="1470">
      <c r="L1470" s="14" t="s">
        <v>7923</v>
      </c>
    </row>
    <row r="1471">
      <c r="L1471" s="14" t="s">
        <v>8389</v>
      </c>
    </row>
    <row r="1472">
      <c r="L1472" s="14" t="s">
        <v>9386</v>
      </c>
    </row>
    <row r="1473">
      <c r="L1473" s="14" t="s">
        <v>9387</v>
      </c>
    </row>
    <row r="1474">
      <c r="L1474" s="14" t="s">
        <v>8173</v>
      </c>
    </row>
    <row r="1475">
      <c r="L1475" s="14" t="s">
        <v>9388</v>
      </c>
    </row>
    <row r="1476">
      <c r="L1476" s="14" t="s">
        <v>9389</v>
      </c>
    </row>
    <row r="1477">
      <c r="L1477" s="14" t="s">
        <v>9390</v>
      </c>
    </row>
    <row r="1478">
      <c r="L1478" s="14" t="s">
        <v>6629</v>
      </c>
    </row>
    <row r="1479">
      <c r="L1479" s="14" t="s">
        <v>9391</v>
      </c>
    </row>
    <row r="1480">
      <c r="L1480" s="14" t="s">
        <v>9392</v>
      </c>
    </row>
    <row r="1481">
      <c r="L1481" s="14" t="s">
        <v>8234</v>
      </c>
    </row>
    <row r="1482">
      <c r="L1482" s="14" t="s">
        <v>9393</v>
      </c>
    </row>
    <row r="1483">
      <c r="L1483" s="14" t="s">
        <v>8273</v>
      </c>
    </row>
    <row r="1484">
      <c r="L1484" s="14" t="s">
        <v>9394</v>
      </c>
    </row>
    <row r="1485">
      <c r="L1485" s="14" t="s">
        <v>7801</v>
      </c>
    </row>
    <row r="1486">
      <c r="L1486" s="14" t="s">
        <v>9395</v>
      </c>
    </row>
    <row r="1487">
      <c r="L1487" s="14" t="s">
        <v>7425</v>
      </c>
    </row>
    <row r="1488">
      <c r="L1488" s="14" t="s">
        <v>7555</v>
      </c>
    </row>
    <row r="1489">
      <c r="L1489" s="14" t="s">
        <v>9396</v>
      </c>
    </row>
    <row r="1490">
      <c r="L1490" s="14" t="s">
        <v>9397</v>
      </c>
    </row>
    <row r="1491">
      <c r="L1491" s="14" t="s">
        <v>7454</v>
      </c>
    </row>
    <row r="1492">
      <c r="L1492" s="14" t="s">
        <v>9398</v>
      </c>
    </row>
    <row r="1493">
      <c r="L1493" s="14" t="s">
        <v>9399</v>
      </c>
    </row>
    <row r="1494">
      <c r="L1494" s="14" t="s">
        <v>9400</v>
      </c>
    </row>
    <row r="1495">
      <c r="L1495" s="14" t="s">
        <v>9401</v>
      </c>
    </row>
    <row r="1496">
      <c r="L1496" s="14" t="s">
        <v>6944</v>
      </c>
    </row>
    <row r="1497">
      <c r="L1497" s="14" t="s">
        <v>8306</v>
      </c>
    </row>
    <row r="1498">
      <c r="L1498" s="14" t="s">
        <v>8476</v>
      </c>
    </row>
    <row r="1499">
      <c r="L1499" s="14" t="s">
        <v>8521</v>
      </c>
    </row>
    <row r="1500">
      <c r="L1500" s="14" t="s">
        <v>7428</v>
      </c>
    </row>
    <row r="1501">
      <c r="L1501" s="14" t="s">
        <v>7447</v>
      </c>
    </row>
    <row r="1502">
      <c r="L1502" s="14" t="s">
        <v>9402</v>
      </c>
    </row>
    <row r="1503">
      <c r="L1503" s="14" t="s">
        <v>9403</v>
      </c>
    </row>
    <row r="1504">
      <c r="L1504" s="14" t="s">
        <v>7203</v>
      </c>
    </row>
    <row r="1505">
      <c r="L1505" s="14" t="s">
        <v>9404</v>
      </c>
    </row>
    <row r="1506">
      <c r="L1506" s="14" t="s">
        <v>8085</v>
      </c>
    </row>
    <row r="1507">
      <c r="L1507" s="14" t="s">
        <v>7769</v>
      </c>
    </row>
    <row r="1508">
      <c r="L1508" s="14" t="s">
        <v>9405</v>
      </c>
    </row>
    <row r="1509">
      <c r="L1509" s="14" t="s">
        <v>9406</v>
      </c>
    </row>
    <row r="1510">
      <c r="L1510" s="14" t="s">
        <v>9407</v>
      </c>
    </row>
    <row r="1511">
      <c r="L1511" s="14" t="s">
        <v>9408</v>
      </c>
    </row>
    <row r="1512">
      <c r="L1512" s="14" t="s">
        <v>7650</v>
      </c>
    </row>
    <row r="1513">
      <c r="L1513" s="14" t="s">
        <v>9409</v>
      </c>
    </row>
    <row r="1514">
      <c r="L1514" s="14" t="s">
        <v>7671</v>
      </c>
    </row>
    <row r="1515">
      <c r="L1515" s="14" t="s">
        <v>9410</v>
      </c>
    </row>
    <row r="1516">
      <c r="L1516" s="14" t="s">
        <v>8302</v>
      </c>
    </row>
    <row r="1517">
      <c r="L1517" s="14" t="s">
        <v>9411</v>
      </c>
    </row>
    <row r="1518">
      <c r="L1518" s="14" t="s">
        <v>6382</v>
      </c>
    </row>
    <row r="1519">
      <c r="L1519" s="14" t="s">
        <v>9412</v>
      </c>
    </row>
    <row r="1520">
      <c r="L1520" s="14" t="s">
        <v>9413</v>
      </c>
    </row>
    <row r="1521">
      <c r="L1521" s="14" t="s">
        <v>8236</v>
      </c>
    </row>
    <row r="1522">
      <c r="L1522" s="14" t="s">
        <v>9414</v>
      </c>
    </row>
    <row r="1523">
      <c r="L1523" s="14" t="s">
        <v>9415</v>
      </c>
    </row>
    <row r="1524">
      <c r="L1524" s="14" t="s">
        <v>9416</v>
      </c>
    </row>
    <row r="1525">
      <c r="L1525" s="14" t="s">
        <v>9417</v>
      </c>
    </row>
    <row r="1526">
      <c r="L1526" s="14" t="s">
        <v>9418</v>
      </c>
    </row>
    <row r="1527">
      <c r="L1527" s="14" t="s">
        <v>9419</v>
      </c>
    </row>
    <row r="1528">
      <c r="L1528" s="14" t="s">
        <v>7521</v>
      </c>
    </row>
    <row r="1529">
      <c r="L1529" s="14" t="s">
        <v>7764</v>
      </c>
    </row>
    <row r="1530">
      <c r="L1530" s="14" t="s">
        <v>9420</v>
      </c>
    </row>
    <row r="1531">
      <c r="L1531" s="14" t="s">
        <v>6961</v>
      </c>
    </row>
    <row r="1532">
      <c r="L1532" s="14" t="s">
        <v>7584</v>
      </c>
    </row>
    <row r="1533">
      <c r="L1533" s="14" t="s">
        <v>6666</v>
      </c>
    </row>
    <row r="1534">
      <c r="L1534" s="14" t="s">
        <v>9421</v>
      </c>
    </row>
    <row r="1535">
      <c r="L1535" s="14" t="s">
        <v>9422</v>
      </c>
    </row>
    <row r="1536">
      <c r="L1536" s="14" t="s">
        <v>9423</v>
      </c>
    </row>
    <row r="1537">
      <c r="L1537" s="14" t="s">
        <v>7318</v>
      </c>
    </row>
    <row r="1538">
      <c r="L1538" s="14" t="s">
        <v>7064</v>
      </c>
    </row>
    <row r="1539">
      <c r="L1539" s="14" t="s">
        <v>7281</v>
      </c>
    </row>
    <row r="1540">
      <c r="L1540" s="14" t="s">
        <v>9424</v>
      </c>
    </row>
    <row r="1541">
      <c r="L1541" s="14" t="s">
        <v>9425</v>
      </c>
    </row>
    <row r="1542">
      <c r="L1542" s="14" t="s">
        <v>9426</v>
      </c>
    </row>
    <row r="1543">
      <c r="L1543" s="14" t="s">
        <v>9427</v>
      </c>
    </row>
    <row r="1544">
      <c r="L1544" s="14" t="s">
        <v>6682</v>
      </c>
    </row>
    <row r="1545">
      <c r="L1545" s="14" t="s">
        <v>9428</v>
      </c>
    </row>
    <row r="1546">
      <c r="L1546" s="14" t="s">
        <v>6834</v>
      </c>
    </row>
    <row r="1547">
      <c r="L1547" s="14" t="s">
        <v>9429</v>
      </c>
    </row>
    <row r="1548">
      <c r="L1548" s="14" t="s">
        <v>9430</v>
      </c>
    </row>
    <row r="1549">
      <c r="L1549" s="14" t="s">
        <v>9431</v>
      </c>
    </row>
    <row r="1550">
      <c r="L1550" s="14" t="s">
        <v>9432</v>
      </c>
    </row>
    <row r="1551">
      <c r="L1551" s="14" t="s">
        <v>6585</v>
      </c>
    </row>
    <row r="1552">
      <c r="L1552" s="14" t="s">
        <v>9433</v>
      </c>
    </row>
    <row r="1553">
      <c r="L1553" s="14" t="s">
        <v>9434</v>
      </c>
    </row>
    <row r="1554">
      <c r="L1554" s="14" t="s">
        <v>9435</v>
      </c>
    </row>
    <row r="1555">
      <c r="L1555" s="14" t="s">
        <v>9436</v>
      </c>
    </row>
    <row r="1556">
      <c r="L1556" s="14" t="s">
        <v>7422</v>
      </c>
    </row>
    <row r="1557">
      <c r="L1557" s="14" t="s">
        <v>6898</v>
      </c>
    </row>
    <row r="1558">
      <c r="L1558" s="14" t="s">
        <v>6456</v>
      </c>
    </row>
    <row r="1559">
      <c r="L1559" s="14" t="s">
        <v>9437</v>
      </c>
    </row>
    <row r="1560">
      <c r="L1560" s="14" t="s">
        <v>7263</v>
      </c>
    </row>
    <row r="1561">
      <c r="L1561" s="14" t="s">
        <v>7292</v>
      </c>
    </row>
    <row r="1562">
      <c r="L1562" s="14" t="s">
        <v>7008</v>
      </c>
    </row>
    <row r="1563">
      <c r="L1563" s="14" t="s">
        <v>7782</v>
      </c>
    </row>
    <row r="1564">
      <c r="L1564" s="14" t="s">
        <v>7724</v>
      </c>
    </row>
    <row r="1565">
      <c r="L1565" s="14" t="s">
        <v>7525</v>
      </c>
    </row>
    <row r="1566">
      <c r="L1566" s="14" t="s">
        <v>7259</v>
      </c>
    </row>
    <row r="1567">
      <c r="L1567" s="14" t="s">
        <v>6706</v>
      </c>
    </row>
    <row r="1568">
      <c r="L1568" s="14" t="s">
        <v>9438</v>
      </c>
    </row>
    <row r="1569">
      <c r="L1569" s="14" t="s">
        <v>6915</v>
      </c>
    </row>
    <row r="1570">
      <c r="L1570" s="14" t="s">
        <v>6832</v>
      </c>
    </row>
    <row r="1571">
      <c r="L1571" s="14" t="s">
        <v>8086</v>
      </c>
    </row>
    <row r="1572">
      <c r="L1572" s="14" t="s">
        <v>9439</v>
      </c>
    </row>
    <row r="1573">
      <c r="L1573" s="14" t="s">
        <v>9440</v>
      </c>
    </row>
    <row r="1574">
      <c r="L1574" s="14" t="s">
        <v>7472</v>
      </c>
    </row>
    <row r="1575">
      <c r="L1575" s="14" t="s">
        <v>9441</v>
      </c>
    </row>
    <row r="1576">
      <c r="L1576" s="14" t="s">
        <v>8095</v>
      </c>
    </row>
    <row r="1577">
      <c r="L1577" s="14" t="s">
        <v>9442</v>
      </c>
    </row>
    <row r="1578">
      <c r="L1578" s="14" t="s">
        <v>9443</v>
      </c>
    </row>
    <row r="1579">
      <c r="L1579" s="14" t="s">
        <v>9444</v>
      </c>
    </row>
    <row r="1580">
      <c r="L1580" s="14" t="s">
        <v>9445</v>
      </c>
    </row>
    <row r="1581">
      <c r="L1581" s="14" t="s">
        <v>9446</v>
      </c>
    </row>
    <row r="1582">
      <c r="L1582" s="14" t="s">
        <v>9447</v>
      </c>
    </row>
    <row r="1583">
      <c r="L1583" s="14" t="s">
        <v>7505</v>
      </c>
    </row>
    <row r="1584">
      <c r="L1584" s="14" t="s">
        <v>9448</v>
      </c>
    </row>
    <row r="1585">
      <c r="L1585" s="14" t="s">
        <v>8427</v>
      </c>
    </row>
    <row r="1586">
      <c r="L1586" s="14" t="s">
        <v>9449</v>
      </c>
    </row>
    <row r="1587">
      <c r="L1587" s="14" t="s">
        <v>9450</v>
      </c>
    </row>
    <row r="1588">
      <c r="L1588" s="14" t="s">
        <v>9451</v>
      </c>
    </row>
    <row r="1589">
      <c r="L1589" s="14" t="s">
        <v>9452</v>
      </c>
    </row>
    <row r="1590">
      <c r="L1590" s="14" t="s">
        <v>8060</v>
      </c>
    </row>
    <row r="1591">
      <c r="L1591" s="14" t="s">
        <v>9453</v>
      </c>
    </row>
    <row r="1592">
      <c r="L1592" s="14" t="s">
        <v>7702</v>
      </c>
    </row>
    <row r="1593">
      <c r="L1593" s="14" t="s">
        <v>8032</v>
      </c>
    </row>
    <row r="1594">
      <c r="L1594" s="14" t="s">
        <v>8093</v>
      </c>
    </row>
    <row r="1595">
      <c r="L1595" s="14" t="s">
        <v>9101</v>
      </c>
    </row>
    <row r="1596">
      <c r="L1596" s="14" t="s">
        <v>8022</v>
      </c>
    </row>
    <row r="1597">
      <c r="L1597" s="14" t="s">
        <v>9454</v>
      </c>
    </row>
    <row r="1598">
      <c r="L1598" s="14" t="s">
        <v>7629</v>
      </c>
    </row>
    <row r="1599">
      <c r="L1599" s="14" t="s">
        <v>6914</v>
      </c>
    </row>
    <row r="1600">
      <c r="L1600" s="14" t="s">
        <v>9455</v>
      </c>
    </row>
    <row r="1601">
      <c r="L1601" s="14" t="s">
        <v>9456</v>
      </c>
    </row>
    <row r="1602">
      <c r="L1602" s="14" t="s">
        <v>6611</v>
      </c>
    </row>
    <row r="1603">
      <c r="L1603" s="14" t="s">
        <v>7254</v>
      </c>
    </row>
    <row r="1604">
      <c r="L1604" s="14" t="s">
        <v>9457</v>
      </c>
    </row>
    <row r="1605">
      <c r="L1605" s="14" t="s">
        <v>9458</v>
      </c>
    </row>
    <row r="1606">
      <c r="L1606" s="14" t="s">
        <v>9459</v>
      </c>
    </row>
    <row r="1607">
      <c r="L1607" s="14" t="s">
        <v>9460</v>
      </c>
    </row>
    <row r="1608">
      <c r="L1608" s="14" t="s">
        <v>7888</v>
      </c>
    </row>
    <row r="1609">
      <c r="L1609" s="14" t="s">
        <v>9461</v>
      </c>
    </row>
    <row r="1610">
      <c r="L1610" s="14" t="s">
        <v>7158</v>
      </c>
    </row>
    <row r="1611">
      <c r="L1611" s="14" t="s">
        <v>9462</v>
      </c>
    </row>
    <row r="1612">
      <c r="L1612" s="14" t="s">
        <v>9463</v>
      </c>
    </row>
    <row r="1613">
      <c r="L1613" s="14" t="s">
        <v>9464</v>
      </c>
    </row>
    <row r="1614">
      <c r="L1614" s="14" t="s">
        <v>9465</v>
      </c>
    </row>
    <row r="1615">
      <c r="L1615" s="14" t="s">
        <v>9466</v>
      </c>
    </row>
    <row r="1616">
      <c r="L1616" s="14" t="s">
        <v>8165</v>
      </c>
    </row>
    <row r="1617">
      <c r="L1617" s="14" t="s">
        <v>9467</v>
      </c>
    </row>
    <row r="1618">
      <c r="L1618" s="14" t="s">
        <v>6670</v>
      </c>
    </row>
    <row r="1619">
      <c r="L1619" s="14" t="s">
        <v>7413</v>
      </c>
    </row>
    <row r="1620">
      <c r="L1620" s="14" t="s">
        <v>6339</v>
      </c>
    </row>
    <row r="1621">
      <c r="L1621" s="14" t="s">
        <v>8289</v>
      </c>
    </row>
    <row r="1622">
      <c r="L1622" s="14" t="s">
        <v>9468</v>
      </c>
    </row>
    <row r="1623">
      <c r="L1623" s="14" t="s">
        <v>9469</v>
      </c>
    </row>
    <row r="1624">
      <c r="L1624" s="14" t="s">
        <v>9470</v>
      </c>
    </row>
    <row r="1625">
      <c r="L1625" s="14" t="s">
        <v>8214</v>
      </c>
    </row>
    <row r="1626">
      <c r="L1626" s="14" t="s">
        <v>7540</v>
      </c>
    </row>
    <row r="1627">
      <c r="L1627" s="14" t="s">
        <v>9471</v>
      </c>
    </row>
    <row r="1628">
      <c r="L1628" s="14" t="s">
        <v>8019</v>
      </c>
    </row>
    <row r="1629">
      <c r="L1629" s="14" t="s">
        <v>7988</v>
      </c>
    </row>
    <row r="1630">
      <c r="L1630" s="14" t="s">
        <v>7399</v>
      </c>
    </row>
    <row r="1631">
      <c r="L1631" s="14" t="s">
        <v>9472</v>
      </c>
    </row>
    <row r="1632">
      <c r="L1632" s="14" t="s">
        <v>7015</v>
      </c>
    </row>
    <row r="1633">
      <c r="L1633" s="14" t="s">
        <v>9473</v>
      </c>
    </row>
    <row r="1634">
      <c r="L1634" s="14" t="s">
        <v>9474</v>
      </c>
    </row>
    <row r="1635">
      <c r="L1635" s="14" t="s">
        <v>9475</v>
      </c>
    </row>
    <row r="1636">
      <c r="L1636" s="14" t="s">
        <v>9476</v>
      </c>
    </row>
    <row r="1637">
      <c r="L1637" s="14" t="s">
        <v>9477</v>
      </c>
    </row>
    <row r="1638">
      <c r="L1638" s="14" t="s">
        <v>9478</v>
      </c>
    </row>
    <row r="1639">
      <c r="L1639" s="14" t="s">
        <v>7664</v>
      </c>
    </row>
    <row r="1640">
      <c r="L1640" s="14" t="s">
        <v>9479</v>
      </c>
    </row>
    <row r="1641">
      <c r="L1641" s="14" t="s">
        <v>9480</v>
      </c>
    </row>
    <row r="1642">
      <c r="L1642" s="14" t="s">
        <v>9481</v>
      </c>
    </row>
    <row r="1643">
      <c r="L1643" s="14" t="s">
        <v>9482</v>
      </c>
    </row>
    <row r="1644">
      <c r="L1644" s="14" t="s">
        <v>9483</v>
      </c>
    </row>
    <row r="1645">
      <c r="L1645" s="14" t="s">
        <v>9484</v>
      </c>
    </row>
    <row r="1646">
      <c r="L1646" s="14" t="s">
        <v>7375</v>
      </c>
    </row>
    <row r="1647">
      <c r="L1647" s="14" t="s">
        <v>6431</v>
      </c>
    </row>
    <row r="1648">
      <c r="L1648" s="14" t="s">
        <v>7992</v>
      </c>
    </row>
    <row r="1649">
      <c r="L1649" s="14" t="s">
        <v>7532</v>
      </c>
    </row>
    <row r="1650">
      <c r="L1650" s="14" t="s">
        <v>9485</v>
      </c>
    </row>
    <row r="1651">
      <c r="L1651" s="14" t="s">
        <v>9064</v>
      </c>
    </row>
    <row r="1652">
      <c r="L1652" s="14" t="s">
        <v>8494</v>
      </c>
    </row>
    <row r="1653">
      <c r="L1653" s="14" t="s">
        <v>9486</v>
      </c>
    </row>
    <row r="1654">
      <c r="L1654" s="14" t="s">
        <v>6766</v>
      </c>
    </row>
    <row r="1655">
      <c r="L1655" s="14" t="s">
        <v>9487</v>
      </c>
    </row>
    <row r="1656">
      <c r="L1656" s="14" t="s">
        <v>9488</v>
      </c>
    </row>
    <row r="1657">
      <c r="L1657" s="14" t="s">
        <v>8354</v>
      </c>
    </row>
    <row r="1658">
      <c r="L1658" s="14" t="s">
        <v>9489</v>
      </c>
    </row>
    <row r="1659">
      <c r="L1659" s="14" t="s">
        <v>9490</v>
      </c>
    </row>
    <row r="1660">
      <c r="L1660" s="14" t="s">
        <v>9491</v>
      </c>
    </row>
    <row r="1661">
      <c r="L1661" s="14" t="s">
        <v>8246</v>
      </c>
    </row>
    <row r="1662">
      <c r="L1662" s="14" t="s">
        <v>7486</v>
      </c>
    </row>
    <row r="1663">
      <c r="L1663" s="14" t="s">
        <v>9492</v>
      </c>
    </row>
    <row r="1664">
      <c r="L1664" s="14" t="s">
        <v>9493</v>
      </c>
    </row>
    <row r="1665">
      <c r="L1665" s="14" t="s">
        <v>9494</v>
      </c>
    </row>
    <row r="1666">
      <c r="L1666" s="14" t="s">
        <v>9495</v>
      </c>
    </row>
    <row r="1667">
      <c r="L1667" s="14" t="s">
        <v>7297</v>
      </c>
    </row>
    <row r="1668">
      <c r="L1668" s="14" t="s">
        <v>8522</v>
      </c>
    </row>
    <row r="1669">
      <c r="L1669" s="14" t="s">
        <v>9496</v>
      </c>
    </row>
    <row r="1670">
      <c r="L1670" s="14" t="s">
        <v>7824</v>
      </c>
    </row>
    <row r="1671">
      <c r="L1671" s="14" t="s">
        <v>9497</v>
      </c>
    </row>
    <row r="1672">
      <c r="L1672" s="14" t="s">
        <v>7501</v>
      </c>
    </row>
    <row r="1673">
      <c r="L1673" s="14" t="s">
        <v>9498</v>
      </c>
    </row>
    <row r="1674">
      <c r="L1674" s="14" t="s">
        <v>9499</v>
      </c>
    </row>
    <row r="1675">
      <c r="L1675" s="14" t="s">
        <v>8247</v>
      </c>
    </row>
    <row r="1676">
      <c r="L1676" s="14" t="s">
        <v>8478</v>
      </c>
    </row>
    <row r="1677">
      <c r="L1677" s="14" t="s">
        <v>9500</v>
      </c>
    </row>
    <row r="1678">
      <c r="L1678" s="14" t="s">
        <v>9501</v>
      </c>
    </row>
    <row r="1679">
      <c r="L1679" s="14" t="s">
        <v>7905</v>
      </c>
    </row>
    <row r="1680">
      <c r="L1680" s="14" t="s">
        <v>9502</v>
      </c>
    </row>
    <row r="1681">
      <c r="L1681" s="14" t="s">
        <v>6821</v>
      </c>
    </row>
    <row r="1682">
      <c r="L1682" s="14" t="s">
        <v>9503</v>
      </c>
    </row>
    <row r="1683">
      <c r="L1683" s="14" t="s">
        <v>9504</v>
      </c>
    </row>
    <row r="1684">
      <c r="L1684" s="14" t="s">
        <v>9505</v>
      </c>
    </row>
    <row r="1685">
      <c r="L1685" s="14" t="s">
        <v>7659</v>
      </c>
    </row>
    <row r="1686">
      <c r="L1686" s="14" t="s">
        <v>9506</v>
      </c>
    </row>
    <row r="1687">
      <c r="L1687" s="14" t="s">
        <v>7807</v>
      </c>
    </row>
    <row r="1688">
      <c r="L1688" s="14" t="s">
        <v>7349</v>
      </c>
    </row>
    <row r="1689">
      <c r="L1689" s="14" t="s">
        <v>9507</v>
      </c>
    </row>
    <row r="1690">
      <c r="L1690" s="14" t="s">
        <v>8216</v>
      </c>
    </row>
    <row r="1691">
      <c r="L1691" s="14" t="s">
        <v>9508</v>
      </c>
    </row>
    <row r="1692">
      <c r="L1692" s="14" t="s">
        <v>9509</v>
      </c>
    </row>
    <row r="1693">
      <c r="L1693" s="14" t="s">
        <v>7455</v>
      </c>
    </row>
    <row r="1694">
      <c r="L1694" s="14" t="s">
        <v>7976</v>
      </c>
    </row>
    <row r="1695">
      <c r="L1695" s="14" t="s">
        <v>9510</v>
      </c>
    </row>
    <row r="1696">
      <c r="L1696" s="14" t="s">
        <v>9511</v>
      </c>
    </row>
    <row r="1697">
      <c r="L1697" s="14" t="s">
        <v>9512</v>
      </c>
    </row>
    <row r="1698">
      <c r="L1698" s="14" t="s">
        <v>8425</v>
      </c>
    </row>
    <row r="1699">
      <c r="L1699" s="14" t="s">
        <v>7061</v>
      </c>
    </row>
    <row r="1700">
      <c r="L1700" s="14" t="s">
        <v>8084</v>
      </c>
    </row>
    <row r="1701">
      <c r="L1701" s="14" t="s">
        <v>9513</v>
      </c>
    </row>
    <row r="1702">
      <c r="L1702" s="14" t="s">
        <v>9514</v>
      </c>
    </row>
    <row r="1703">
      <c r="L1703" s="14" t="s">
        <v>7474</v>
      </c>
    </row>
    <row r="1704">
      <c r="L1704" s="14" t="s">
        <v>9515</v>
      </c>
    </row>
    <row r="1705">
      <c r="L1705" s="14" t="s">
        <v>7637</v>
      </c>
    </row>
    <row r="1706">
      <c r="L1706" s="14" t="s">
        <v>7700</v>
      </c>
    </row>
    <row r="1707">
      <c r="L1707" s="14" t="s">
        <v>9516</v>
      </c>
    </row>
    <row r="1708">
      <c r="L1708" s="14" t="s">
        <v>9517</v>
      </c>
    </row>
    <row r="1709">
      <c r="L1709" s="14" t="s">
        <v>9518</v>
      </c>
    </row>
    <row r="1710">
      <c r="L1710" s="14" t="s">
        <v>9519</v>
      </c>
    </row>
    <row r="1711">
      <c r="L1711" s="14" t="s">
        <v>9520</v>
      </c>
    </row>
    <row r="1712">
      <c r="L1712" s="14" t="s">
        <v>9521</v>
      </c>
    </row>
    <row r="1713">
      <c r="L1713" s="14" t="s">
        <v>7364</v>
      </c>
    </row>
    <row r="1714">
      <c r="L1714" s="14" t="s">
        <v>9522</v>
      </c>
    </row>
    <row r="1715">
      <c r="L1715" s="14" t="s">
        <v>9523</v>
      </c>
    </row>
    <row r="1716">
      <c r="L1716" s="14" t="s">
        <v>8172</v>
      </c>
    </row>
    <row r="1717">
      <c r="L1717" s="14" t="s">
        <v>9524</v>
      </c>
    </row>
    <row r="1718">
      <c r="L1718" s="14" t="s">
        <v>9525</v>
      </c>
    </row>
    <row r="1719">
      <c r="L1719" s="14" t="s">
        <v>9526</v>
      </c>
    </row>
    <row r="1720">
      <c r="L1720" s="14" t="s">
        <v>7929</v>
      </c>
    </row>
    <row r="1721">
      <c r="L1721" s="14" t="s">
        <v>7182</v>
      </c>
    </row>
    <row r="1722">
      <c r="L1722" s="14" t="s">
        <v>9527</v>
      </c>
    </row>
    <row r="1723">
      <c r="L1723" s="14" t="s">
        <v>9528</v>
      </c>
    </row>
    <row r="1724">
      <c r="L1724" s="14" t="s">
        <v>9529</v>
      </c>
    </row>
    <row r="1725">
      <c r="L1725" s="14" t="s">
        <v>8043</v>
      </c>
    </row>
    <row r="1726">
      <c r="L1726" s="14" t="s">
        <v>9530</v>
      </c>
    </row>
    <row r="1727">
      <c r="L1727" s="14" t="s">
        <v>7943</v>
      </c>
    </row>
    <row r="1728">
      <c r="L1728" s="14" t="s">
        <v>7068</v>
      </c>
    </row>
    <row r="1729">
      <c r="L1729" s="14" t="s">
        <v>7333</v>
      </c>
    </row>
    <row r="1730">
      <c r="L1730" s="14" t="s">
        <v>7087</v>
      </c>
    </row>
    <row r="1731">
      <c r="L1731" s="14" t="s">
        <v>9531</v>
      </c>
    </row>
    <row r="1732">
      <c r="L1732" s="14" t="s">
        <v>9532</v>
      </c>
    </row>
    <row r="1733">
      <c r="L1733" s="14" t="s">
        <v>6687</v>
      </c>
    </row>
    <row r="1734">
      <c r="L1734" s="14" t="s">
        <v>9533</v>
      </c>
    </row>
    <row r="1735">
      <c r="L1735" s="14" t="s">
        <v>7789</v>
      </c>
    </row>
    <row r="1736">
      <c r="L1736" s="14" t="s">
        <v>9534</v>
      </c>
    </row>
    <row r="1737">
      <c r="L1737" s="14" t="s">
        <v>7816</v>
      </c>
    </row>
    <row r="1738">
      <c r="L1738" s="14" t="s">
        <v>9535</v>
      </c>
    </row>
    <row r="1739">
      <c r="L1739" s="14" t="s">
        <v>7147</v>
      </c>
    </row>
    <row r="1740">
      <c r="L1740" s="14" t="s">
        <v>7740</v>
      </c>
    </row>
    <row r="1741">
      <c r="L1741" s="14" t="s">
        <v>6665</v>
      </c>
    </row>
    <row r="1742">
      <c r="L1742" s="14" t="s">
        <v>9536</v>
      </c>
    </row>
    <row r="1743">
      <c r="L1743" s="14" t="s">
        <v>9537</v>
      </c>
    </row>
    <row r="1744">
      <c r="L1744" s="14" t="s">
        <v>8585</v>
      </c>
    </row>
    <row r="1745">
      <c r="L1745" s="14" t="s">
        <v>9538</v>
      </c>
    </row>
    <row r="1746">
      <c r="L1746" s="14" t="s">
        <v>9539</v>
      </c>
    </row>
    <row r="1747">
      <c r="L1747" s="14" t="s">
        <v>7189</v>
      </c>
    </row>
    <row r="1748">
      <c r="L1748" s="14" t="s">
        <v>6872</v>
      </c>
    </row>
    <row r="1749">
      <c r="L1749" s="14" t="s">
        <v>6848</v>
      </c>
    </row>
    <row r="1750">
      <c r="L1750" s="14" t="s">
        <v>9540</v>
      </c>
    </row>
    <row r="1751">
      <c r="L1751" s="14" t="s">
        <v>7327</v>
      </c>
    </row>
    <row r="1752">
      <c r="L1752" s="14" t="s">
        <v>7429</v>
      </c>
    </row>
    <row r="1753">
      <c r="L1753" s="14" t="s">
        <v>7267</v>
      </c>
    </row>
    <row r="1754">
      <c r="L1754" s="14" t="s">
        <v>7409</v>
      </c>
    </row>
    <row r="1755">
      <c r="L1755" s="14" t="s">
        <v>6745</v>
      </c>
    </row>
    <row r="1756">
      <c r="L1756" s="14" t="s">
        <v>9541</v>
      </c>
    </row>
    <row r="1757">
      <c r="L1757" s="14" t="s">
        <v>9542</v>
      </c>
    </row>
    <row r="1758">
      <c r="L1758" s="14" t="s">
        <v>7468</v>
      </c>
    </row>
    <row r="1759">
      <c r="L1759" s="14" t="s">
        <v>7186</v>
      </c>
    </row>
    <row r="1760">
      <c r="L1760" s="14" t="s">
        <v>9543</v>
      </c>
    </row>
    <row r="1761">
      <c r="L1761" s="14" t="s">
        <v>7465</v>
      </c>
    </row>
    <row r="1762">
      <c r="L1762" s="14" t="s">
        <v>7343</v>
      </c>
    </row>
    <row r="1763">
      <c r="L1763" s="14" t="s">
        <v>7376</v>
      </c>
    </row>
    <row r="1764">
      <c r="L1764" s="14" t="s">
        <v>7691</v>
      </c>
    </row>
    <row r="1765">
      <c r="L1765" s="14" t="s">
        <v>9544</v>
      </c>
    </row>
    <row r="1766">
      <c r="L1766" s="14" t="s">
        <v>9545</v>
      </c>
    </row>
    <row r="1767">
      <c r="L1767" s="14" t="s">
        <v>7199</v>
      </c>
    </row>
    <row r="1768">
      <c r="L1768" s="14" t="s">
        <v>9546</v>
      </c>
    </row>
    <row r="1769">
      <c r="L1769" s="14" t="s">
        <v>7575</v>
      </c>
    </row>
    <row r="1770">
      <c r="L1770" s="14" t="s">
        <v>9547</v>
      </c>
    </row>
    <row r="1771">
      <c r="L1771" s="14" t="s">
        <v>9548</v>
      </c>
    </row>
    <row r="1772">
      <c r="L1772" s="14" t="s">
        <v>9549</v>
      </c>
    </row>
    <row r="1773">
      <c r="L1773" s="14" t="s">
        <v>7237</v>
      </c>
    </row>
    <row r="1774">
      <c r="L1774" s="14" t="s">
        <v>9550</v>
      </c>
    </row>
    <row r="1775">
      <c r="L1775" s="14" t="s">
        <v>9551</v>
      </c>
    </row>
    <row r="1776">
      <c r="L1776" s="14" t="s">
        <v>7485</v>
      </c>
    </row>
    <row r="1777">
      <c r="L1777" s="14" t="s">
        <v>9552</v>
      </c>
    </row>
    <row r="1778">
      <c r="L1778" s="14" t="s">
        <v>9553</v>
      </c>
    </row>
    <row r="1779">
      <c r="L1779" s="14" t="s">
        <v>7190</v>
      </c>
    </row>
    <row r="1780">
      <c r="L1780" s="14" t="s">
        <v>6876</v>
      </c>
    </row>
    <row r="1781">
      <c r="L1781" s="14" t="s">
        <v>9554</v>
      </c>
    </row>
    <row r="1782">
      <c r="L1782" s="14" t="s">
        <v>9555</v>
      </c>
    </row>
    <row r="1783">
      <c r="L1783" s="14" t="s">
        <v>7187</v>
      </c>
    </row>
    <row r="1784">
      <c r="L1784" s="14" t="s">
        <v>7166</v>
      </c>
    </row>
    <row r="1785">
      <c r="L1785" s="14" t="s">
        <v>8260</v>
      </c>
    </row>
    <row r="1786">
      <c r="L1786" s="14" t="s">
        <v>8051</v>
      </c>
    </row>
    <row r="1787">
      <c r="L1787" s="14" t="s">
        <v>9556</v>
      </c>
    </row>
    <row r="1788">
      <c r="L1788" s="14" t="s">
        <v>7835</v>
      </c>
    </row>
    <row r="1789">
      <c r="L1789" s="14" t="s">
        <v>7509</v>
      </c>
    </row>
    <row r="1790">
      <c r="L1790" s="14" t="s">
        <v>9557</v>
      </c>
    </row>
    <row r="1791">
      <c r="L1791" s="14" t="s">
        <v>6884</v>
      </c>
    </row>
    <row r="1792">
      <c r="L1792" s="14" t="s">
        <v>7129</v>
      </c>
    </row>
    <row r="1793">
      <c r="L1793" s="14" t="s">
        <v>7097</v>
      </c>
    </row>
    <row r="1794">
      <c r="L1794" s="14" t="s">
        <v>8025</v>
      </c>
    </row>
    <row r="1795">
      <c r="L1795" s="14" t="s">
        <v>6326</v>
      </c>
    </row>
    <row r="1796">
      <c r="L1796" s="14" t="s">
        <v>6609</v>
      </c>
    </row>
    <row r="1797">
      <c r="L1797" s="14" t="s">
        <v>7896</v>
      </c>
    </row>
    <row r="1798">
      <c r="L1798" s="14" t="s">
        <v>7878</v>
      </c>
    </row>
    <row r="1799">
      <c r="L1799" s="14" t="s">
        <v>7494</v>
      </c>
    </row>
    <row r="1800">
      <c r="L1800" s="14" t="s">
        <v>9558</v>
      </c>
    </row>
    <row r="1801">
      <c r="L1801" s="14" t="s">
        <v>9559</v>
      </c>
    </row>
    <row r="1802">
      <c r="L1802" s="14" t="s">
        <v>7151</v>
      </c>
    </row>
    <row r="1803">
      <c r="L1803" s="14" t="s">
        <v>9560</v>
      </c>
    </row>
    <row r="1804">
      <c r="L1804" s="14" t="s">
        <v>9561</v>
      </c>
    </row>
    <row r="1805">
      <c r="L1805" s="14" t="s">
        <v>7362</v>
      </c>
    </row>
    <row r="1806">
      <c r="L1806" s="14" t="s">
        <v>7204</v>
      </c>
    </row>
    <row r="1807">
      <c r="L1807" s="14" t="s">
        <v>8474</v>
      </c>
    </row>
    <row r="1808">
      <c r="L1808" s="14" t="s">
        <v>7216</v>
      </c>
    </row>
    <row r="1809">
      <c r="L1809" s="14" t="s">
        <v>9562</v>
      </c>
    </row>
    <row r="1810">
      <c r="L1810" s="14" t="s">
        <v>7308</v>
      </c>
    </row>
    <row r="1811">
      <c r="L1811" s="14" t="s">
        <v>9563</v>
      </c>
    </row>
    <row r="1812">
      <c r="L1812" s="14" t="s">
        <v>7534</v>
      </c>
    </row>
    <row r="1813">
      <c r="L1813" s="14" t="s">
        <v>9564</v>
      </c>
    </row>
    <row r="1814">
      <c r="L1814" s="14" t="s">
        <v>9565</v>
      </c>
    </row>
    <row r="1815">
      <c r="L1815" s="14" t="s">
        <v>7109</v>
      </c>
    </row>
    <row r="1816">
      <c r="L1816" s="14" t="s">
        <v>8058</v>
      </c>
    </row>
    <row r="1817">
      <c r="L1817" s="14" t="s">
        <v>6395</v>
      </c>
    </row>
    <row r="1818">
      <c r="L1818" s="14" t="s">
        <v>8250</v>
      </c>
    </row>
    <row r="1819">
      <c r="L1819" s="14" t="s">
        <v>7102</v>
      </c>
    </row>
    <row r="1820">
      <c r="L1820" s="14" t="s">
        <v>8033</v>
      </c>
    </row>
    <row r="1821">
      <c r="L1821" s="14" t="s">
        <v>7590</v>
      </c>
    </row>
    <row r="1822">
      <c r="L1822" s="14" t="s">
        <v>9566</v>
      </c>
    </row>
    <row r="1823">
      <c r="L1823" s="14" t="s">
        <v>9567</v>
      </c>
    </row>
    <row r="1824">
      <c r="L1824" s="14" t="s">
        <v>7604</v>
      </c>
    </row>
    <row r="1825">
      <c r="L1825" s="14" t="s">
        <v>8071</v>
      </c>
    </row>
    <row r="1826">
      <c r="L1826" s="14" t="s">
        <v>9568</v>
      </c>
    </row>
    <row r="1827">
      <c r="L1827" s="14" t="s">
        <v>9569</v>
      </c>
    </row>
    <row r="1828">
      <c r="L1828" s="14" t="s">
        <v>9570</v>
      </c>
    </row>
    <row r="1829">
      <c r="L1829" s="14" t="s">
        <v>9571</v>
      </c>
    </row>
    <row r="1830">
      <c r="L1830" s="14" t="s">
        <v>9572</v>
      </c>
    </row>
    <row r="1831">
      <c r="L1831" s="14" t="s">
        <v>8045</v>
      </c>
    </row>
    <row r="1832">
      <c r="L1832" s="14" t="s">
        <v>9573</v>
      </c>
    </row>
    <row r="1833">
      <c r="L1833" s="14" t="s">
        <v>6935</v>
      </c>
    </row>
    <row r="1834">
      <c r="L1834" s="14" t="s">
        <v>9574</v>
      </c>
    </row>
    <row r="1835">
      <c r="L1835" s="14" t="s">
        <v>9575</v>
      </c>
    </row>
    <row r="1836">
      <c r="L1836" s="14" t="s">
        <v>9576</v>
      </c>
    </row>
    <row r="1837">
      <c r="L1837" s="14" t="s">
        <v>9577</v>
      </c>
    </row>
    <row r="1838">
      <c r="L1838" s="14" t="s">
        <v>9578</v>
      </c>
    </row>
    <row r="1839">
      <c r="L1839" s="14" t="s">
        <v>9579</v>
      </c>
    </row>
    <row r="1840">
      <c r="L1840" s="14" t="s">
        <v>9580</v>
      </c>
    </row>
    <row r="1841">
      <c r="L1841" s="14" t="s">
        <v>9581</v>
      </c>
    </row>
    <row r="1842">
      <c r="L1842" s="14" t="s">
        <v>9582</v>
      </c>
    </row>
    <row r="1843">
      <c r="L1843" s="14" t="s">
        <v>7181</v>
      </c>
    </row>
    <row r="1844">
      <c r="L1844" s="14" t="s">
        <v>8488</v>
      </c>
    </row>
    <row r="1845">
      <c r="L1845" s="14" t="s">
        <v>9583</v>
      </c>
    </row>
    <row r="1846">
      <c r="L1846" s="14" t="s">
        <v>9584</v>
      </c>
    </row>
    <row r="1847">
      <c r="L1847" s="14" t="s">
        <v>9585</v>
      </c>
    </row>
    <row r="1848">
      <c r="L1848" s="14" t="s">
        <v>7715</v>
      </c>
    </row>
    <row r="1849">
      <c r="L1849" s="14" t="s">
        <v>6903</v>
      </c>
    </row>
    <row r="1850">
      <c r="L1850" s="14" t="s">
        <v>9586</v>
      </c>
    </row>
    <row r="1851">
      <c r="L1851" s="14" t="s">
        <v>6703</v>
      </c>
    </row>
    <row r="1852">
      <c r="L1852" s="14" t="s">
        <v>9587</v>
      </c>
    </row>
    <row r="1853">
      <c r="L1853" s="14" t="s">
        <v>7663</v>
      </c>
    </row>
    <row r="1854">
      <c r="L1854" s="14" t="s">
        <v>9588</v>
      </c>
    </row>
    <row r="1855">
      <c r="L1855" s="14" t="s">
        <v>7922</v>
      </c>
    </row>
    <row r="1856">
      <c r="L1856" s="14" t="s">
        <v>9589</v>
      </c>
    </row>
    <row r="1857">
      <c r="L1857" s="14" t="s">
        <v>6868</v>
      </c>
    </row>
    <row r="1858">
      <c r="L1858" s="14" t="s">
        <v>9590</v>
      </c>
    </row>
    <row r="1859">
      <c r="L1859" s="14" t="s">
        <v>9591</v>
      </c>
    </row>
    <row r="1860">
      <c r="L1860" s="14" t="s">
        <v>7206</v>
      </c>
    </row>
    <row r="1861">
      <c r="L1861" s="14" t="s">
        <v>9592</v>
      </c>
    </row>
    <row r="1862">
      <c r="L1862" s="14" t="s">
        <v>8362</v>
      </c>
    </row>
    <row r="1863">
      <c r="L1863" s="14" t="s">
        <v>7979</v>
      </c>
    </row>
    <row r="1864">
      <c r="L1864" s="14" t="s">
        <v>7208</v>
      </c>
    </row>
    <row r="1865">
      <c r="L1865" s="14" t="s">
        <v>7025</v>
      </c>
    </row>
    <row r="1866">
      <c r="L1866" s="14" t="s">
        <v>8064</v>
      </c>
    </row>
    <row r="1867">
      <c r="L1867" s="14" t="s">
        <v>9593</v>
      </c>
    </row>
    <row r="1868">
      <c r="L1868" s="14" t="s">
        <v>9594</v>
      </c>
    </row>
    <row r="1869">
      <c r="L1869" s="14" t="s">
        <v>9595</v>
      </c>
    </row>
    <row r="1870">
      <c r="L1870" s="14" t="s">
        <v>9596</v>
      </c>
    </row>
    <row r="1871">
      <c r="L1871" s="14" t="s">
        <v>9597</v>
      </c>
    </row>
    <row r="1872">
      <c r="L1872" s="14" t="s">
        <v>7795</v>
      </c>
    </row>
    <row r="1873">
      <c r="L1873" s="14" t="s">
        <v>9598</v>
      </c>
    </row>
    <row r="1874">
      <c r="L1874" s="14" t="s">
        <v>6346</v>
      </c>
    </row>
    <row r="1875">
      <c r="L1875" s="14" t="s">
        <v>7498</v>
      </c>
    </row>
    <row r="1876">
      <c r="L1876" s="14" t="s">
        <v>9599</v>
      </c>
    </row>
    <row r="1877">
      <c r="L1877" s="14" t="s">
        <v>6966</v>
      </c>
    </row>
    <row r="1878">
      <c r="L1878" s="14" t="s">
        <v>7303</v>
      </c>
    </row>
    <row r="1879">
      <c r="L1879" s="14" t="s">
        <v>7257</v>
      </c>
    </row>
    <row r="1880">
      <c r="L1880" s="14" t="s">
        <v>9600</v>
      </c>
    </row>
    <row r="1881">
      <c r="L1881" s="14" t="s">
        <v>9601</v>
      </c>
    </row>
    <row r="1882">
      <c r="L1882" s="14" t="s">
        <v>9602</v>
      </c>
    </row>
    <row r="1883">
      <c r="L1883" s="14" t="s">
        <v>7125</v>
      </c>
    </row>
    <row r="1884">
      <c r="L1884" s="14" t="s">
        <v>9603</v>
      </c>
    </row>
    <row r="1885">
      <c r="L1885" s="14" t="s">
        <v>9109</v>
      </c>
    </row>
    <row r="1886">
      <c r="L1886" s="14" t="s">
        <v>9604</v>
      </c>
    </row>
    <row r="1887">
      <c r="L1887" s="14" t="s">
        <v>7077</v>
      </c>
    </row>
    <row r="1888">
      <c r="L1888" s="14" t="s">
        <v>8401</v>
      </c>
    </row>
    <row r="1889">
      <c r="L1889" s="14" t="s">
        <v>7034</v>
      </c>
    </row>
    <row r="1890">
      <c r="L1890" s="14" t="s">
        <v>7316</v>
      </c>
    </row>
    <row r="1891">
      <c r="L1891" s="14" t="s">
        <v>8269</v>
      </c>
    </row>
    <row r="1892">
      <c r="L1892" s="14" t="s">
        <v>8143</v>
      </c>
    </row>
    <row r="1893">
      <c r="L1893" s="14" t="s">
        <v>9605</v>
      </c>
    </row>
    <row r="1894">
      <c r="L1894" s="14" t="s">
        <v>9606</v>
      </c>
    </row>
    <row r="1895">
      <c r="L1895" s="14" t="s">
        <v>9607</v>
      </c>
    </row>
    <row r="1896">
      <c r="L1896" s="14" t="s">
        <v>9608</v>
      </c>
    </row>
    <row r="1897">
      <c r="L1897" s="14" t="s">
        <v>7613</v>
      </c>
    </row>
    <row r="1898">
      <c r="L1898" s="14" t="s">
        <v>8574</v>
      </c>
    </row>
    <row r="1899">
      <c r="L1899" s="14" t="s">
        <v>7853</v>
      </c>
    </row>
    <row r="1900">
      <c r="L1900" s="14" t="s">
        <v>6983</v>
      </c>
    </row>
    <row r="1901">
      <c r="L1901" s="14" t="s">
        <v>9609</v>
      </c>
    </row>
    <row r="1902">
      <c r="L1902" s="14" t="s">
        <v>7610</v>
      </c>
    </row>
    <row r="1903">
      <c r="L1903" s="14" t="s">
        <v>7539</v>
      </c>
    </row>
    <row r="1904">
      <c r="L1904" s="14" t="s">
        <v>9610</v>
      </c>
    </row>
    <row r="1905">
      <c r="L1905" s="14" t="s">
        <v>9611</v>
      </c>
    </row>
    <row r="1906">
      <c r="L1906" s="14" t="s">
        <v>9612</v>
      </c>
    </row>
    <row r="1907">
      <c r="L1907" s="14" t="s">
        <v>9613</v>
      </c>
    </row>
    <row r="1908">
      <c r="L1908" s="14" t="s">
        <v>9614</v>
      </c>
    </row>
    <row r="1909">
      <c r="L1909" s="14" t="s">
        <v>9615</v>
      </c>
    </row>
    <row r="1910">
      <c r="L1910" s="14" t="s">
        <v>8168</v>
      </c>
    </row>
    <row r="1911">
      <c r="L1911" s="14" t="s">
        <v>8530</v>
      </c>
    </row>
    <row r="1912">
      <c r="L1912" s="14" t="s">
        <v>9616</v>
      </c>
    </row>
    <row r="1913">
      <c r="L1913" s="14" t="s">
        <v>7594</v>
      </c>
    </row>
    <row r="1914">
      <c r="L1914" s="14" t="s">
        <v>9617</v>
      </c>
    </row>
    <row r="1915">
      <c r="L1915" s="14" t="s">
        <v>9618</v>
      </c>
    </row>
    <row r="1916">
      <c r="L1916" s="14" t="s">
        <v>9619</v>
      </c>
    </row>
    <row r="1917">
      <c r="L1917" s="14" t="s">
        <v>9620</v>
      </c>
    </row>
    <row r="1918">
      <c r="L1918" s="14" t="s">
        <v>9621</v>
      </c>
    </row>
    <row r="1919">
      <c r="L1919" s="14" t="s">
        <v>9622</v>
      </c>
    </row>
    <row r="1920">
      <c r="L1920" s="14" t="s">
        <v>9623</v>
      </c>
    </row>
    <row r="1921">
      <c r="L1921" s="14" t="s">
        <v>9624</v>
      </c>
    </row>
    <row r="1922">
      <c r="L1922" s="14" t="s">
        <v>8516</v>
      </c>
    </row>
    <row r="1923">
      <c r="L1923" s="14" t="s">
        <v>7527</v>
      </c>
    </row>
    <row r="1924">
      <c r="L1924" s="14" t="s">
        <v>9625</v>
      </c>
    </row>
    <row r="1925">
      <c r="L1925" s="14" t="s">
        <v>7670</v>
      </c>
    </row>
    <row r="1926">
      <c r="L1926" s="14" t="s">
        <v>9626</v>
      </c>
    </row>
    <row r="1927">
      <c r="L1927" s="14" t="s">
        <v>9099</v>
      </c>
    </row>
    <row r="1928">
      <c r="L1928" s="14" t="s">
        <v>8372</v>
      </c>
    </row>
    <row r="1929">
      <c r="L1929" s="14" t="s">
        <v>9627</v>
      </c>
    </row>
    <row r="1930">
      <c r="L1930" s="14" t="s">
        <v>9628</v>
      </c>
    </row>
    <row r="1931">
      <c r="L1931" s="14" t="s">
        <v>6895</v>
      </c>
    </row>
    <row r="1932">
      <c r="L1932" s="14" t="s">
        <v>8308</v>
      </c>
    </row>
    <row r="1933">
      <c r="L1933" s="14" t="s">
        <v>7744</v>
      </c>
    </row>
    <row r="1934">
      <c r="L1934" s="14" t="s">
        <v>9629</v>
      </c>
    </row>
    <row r="1935">
      <c r="L1935" s="14" t="s">
        <v>8304</v>
      </c>
    </row>
    <row r="1936">
      <c r="L1936" s="14" t="s">
        <v>8519</v>
      </c>
    </row>
    <row r="1937">
      <c r="L1937" s="14" t="s">
        <v>9630</v>
      </c>
    </row>
    <row r="1938">
      <c r="L1938" s="14" t="s">
        <v>9631</v>
      </c>
    </row>
    <row r="1939">
      <c r="L1939" s="14" t="s">
        <v>8048</v>
      </c>
    </row>
    <row r="1940">
      <c r="L1940" s="14" t="s">
        <v>9632</v>
      </c>
    </row>
    <row r="1941">
      <c r="L1941" s="14" t="s">
        <v>8497</v>
      </c>
    </row>
    <row r="1942">
      <c r="L1942" s="14" t="s">
        <v>9633</v>
      </c>
    </row>
    <row r="1943">
      <c r="L1943" s="14" t="s">
        <v>9634</v>
      </c>
    </row>
    <row r="1944">
      <c r="L1944" s="14" t="s">
        <v>9635</v>
      </c>
    </row>
    <row r="1945">
      <c r="L1945" s="14" t="s">
        <v>9636</v>
      </c>
    </row>
    <row r="1946">
      <c r="L1946" s="14" t="s">
        <v>7272</v>
      </c>
    </row>
    <row r="1947">
      <c r="L1947" s="14" t="s">
        <v>9637</v>
      </c>
    </row>
    <row r="1948">
      <c r="L1948" s="14" t="s">
        <v>9638</v>
      </c>
    </row>
    <row r="1949">
      <c r="L1949" s="14" t="s">
        <v>7402</v>
      </c>
    </row>
    <row r="1950">
      <c r="L1950" s="14" t="s">
        <v>7460</v>
      </c>
    </row>
    <row r="1951">
      <c r="L1951" s="14" t="s">
        <v>9639</v>
      </c>
    </row>
    <row r="1952">
      <c r="L1952" s="14" t="s">
        <v>7244</v>
      </c>
    </row>
    <row r="1953">
      <c r="L1953" s="14" t="s">
        <v>9038</v>
      </c>
    </row>
    <row r="1954">
      <c r="L1954" s="14" t="s">
        <v>9640</v>
      </c>
    </row>
    <row r="1955">
      <c r="L1955" s="14" t="s">
        <v>9641</v>
      </c>
    </row>
    <row r="1956">
      <c r="L1956" s="14" t="s">
        <v>7731</v>
      </c>
    </row>
    <row r="1957">
      <c r="L1957" s="14" t="s">
        <v>9642</v>
      </c>
    </row>
    <row r="1958">
      <c r="L1958" s="14" t="s">
        <v>9643</v>
      </c>
    </row>
    <row r="1959">
      <c r="L1959" s="14" t="s">
        <v>9644</v>
      </c>
    </row>
    <row r="1960">
      <c r="L1960" s="14" t="s">
        <v>9645</v>
      </c>
    </row>
    <row r="1961">
      <c r="L1961" s="14" t="s">
        <v>7652</v>
      </c>
    </row>
    <row r="1962">
      <c r="L1962" s="14" t="s">
        <v>8500</v>
      </c>
    </row>
    <row r="1963">
      <c r="L1963" s="14" t="s">
        <v>9646</v>
      </c>
    </row>
    <row r="1964">
      <c r="L1964" s="14" t="s">
        <v>7315</v>
      </c>
    </row>
    <row r="1965">
      <c r="L1965" s="14" t="s">
        <v>8424</v>
      </c>
    </row>
    <row r="1966">
      <c r="L1966" s="14" t="s">
        <v>9647</v>
      </c>
    </row>
    <row r="1967">
      <c r="L1967" s="14" t="s">
        <v>8413</v>
      </c>
    </row>
    <row r="1968">
      <c r="L1968" s="14" t="s">
        <v>9648</v>
      </c>
    </row>
    <row r="1969">
      <c r="L1969" s="14" t="s">
        <v>7416</v>
      </c>
    </row>
    <row r="1970">
      <c r="L1970" s="14" t="s">
        <v>9649</v>
      </c>
    </row>
    <row r="1971">
      <c r="L1971" s="14" t="s">
        <v>6646</v>
      </c>
    </row>
    <row r="1972">
      <c r="L1972" s="14" t="s">
        <v>7981</v>
      </c>
    </row>
    <row r="1973">
      <c r="L1973" s="14" t="s">
        <v>8268</v>
      </c>
    </row>
    <row r="1974">
      <c r="L1974" s="14" t="s">
        <v>9650</v>
      </c>
    </row>
    <row r="1975">
      <c r="L1975" s="14" t="s">
        <v>9651</v>
      </c>
    </row>
    <row r="1976">
      <c r="L1976" s="14" t="s">
        <v>7143</v>
      </c>
    </row>
    <row r="1977">
      <c r="L1977" s="14" t="s">
        <v>8052</v>
      </c>
    </row>
    <row r="1978">
      <c r="L1978" s="14" t="s">
        <v>9652</v>
      </c>
    </row>
    <row r="1979">
      <c r="L1979" s="14" t="s">
        <v>7577</v>
      </c>
    </row>
    <row r="1980">
      <c r="L1980" s="14" t="s">
        <v>9653</v>
      </c>
    </row>
    <row r="1981">
      <c r="L1981" s="14" t="s">
        <v>7493</v>
      </c>
    </row>
    <row r="1982">
      <c r="L1982" s="14" t="s">
        <v>9654</v>
      </c>
    </row>
    <row r="1983">
      <c r="L1983" s="14" t="s">
        <v>6956</v>
      </c>
    </row>
    <row r="1984">
      <c r="L1984" s="14" t="s">
        <v>9655</v>
      </c>
    </row>
    <row r="1985">
      <c r="L1985" s="14" t="s">
        <v>7214</v>
      </c>
    </row>
    <row r="1986">
      <c r="L1986" s="14" t="s">
        <v>9656</v>
      </c>
    </row>
    <row r="1987">
      <c r="L1987" s="14" t="s">
        <v>9657</v>
      </c>
    </row>
    <row r="1988">
      <c r="L1988" s="14" t="s">
        <v>9658</v>
      </c>
    </row>
    <row r="1989">
      <c r="L1989" s="14" t="s">
        <v>9659</v>
      </c>
    </row>
    <row r="1990">
      <c r="L1990" s="14" t="s">
        <v>8279</v>
      </c>
    </row>
    <row r="1991">
      <c r="L1991" s="14" t="s">
        <v>8366</v>
      </c>
    </row>
    <row r="1992">
      <c r="L1992" s="14" t="s">
        <v>9660</v>
      </c>
    </row>
    <row r="1993">
      <c r="L1993" s="14" t="s">
        <v>7489</v>
      </c>
    </row>
    <row r="1994">
      <c r="L1994" s="14" t="s">
        <v>8373</v>
      </c>
    </row>
    <row r="1995">
      <c r="L1995" s="14" t="s">
        <v>9661</v>
      </c>
    </row>
    <row r="1996">
      <c r="L1996" s="14" t="s">
        <v>7576</v>
      </c>
    </row>
    <row r="1997">
      <c r="L1997" s="14" t="s">
        <v>9662</v>
      </c>
    </row>
    <row r="1998">
      <c r="L1998" s="14" t="s">
        <v>9663</v>
      </c>
    </row>
    <row r="1999">
      <c r="L1999" s="14" t="s">
        <v>8481</v>
      </c>
    </row>
    <row r="2000">
      <c r="L2000" s="14" t="s">
        <v>9664</v>
      </c>
    </row>
    <row r="2001">
      <c r="L2001" s="14" t="s">
        <v>8119</v>
      </c>
    </row>
    <row r="2002">
      <c r="L2002" s="14" t="s">
        <v>9665</v>
      </c>
    </row>
    <row r="2003">
      <c r="L2003" s="14" t="s">
        <v>9666</v>
      </c>
    </row>
    <row r="2004">
      <c r="L2004" s="14" t="s">
        <v>9667</v>
      </c>
    </row>
    <row r="2005">
      <c r="L2005" s="14" t="s">
        <v>7638</v>
      </c>
    </row>
    <row r="2006">
      <c r="L2006" s="14" t="s">
        <v>7786</v>
      </c>
    </row>
    <row r="2007">
      <c r="L2007" s="14" t="s">
        <v>8290</v>
      </c>
    </row>
    <row r="2008">
      <c r="L2008" s="14" t="s">
        <v>9668</v>
      </c>
    </row>
    <row r="2009">
      <c r="L2009" s="14" t="s">
        <v>7395</v>
      </c>
    </row>
    <row r="2010">
      <c r="L2010" s="14" t="s">
        <v>9669</v>
      </c>
    </row>
    <row r="2011">
      <c r="L2011" s="14" t="s">
        <v>9670</v>
      </c>
    </row>
    <row r="2012">
      <c r="L2012" s="14" t="s">
        <v>9671</v>
      </c>
    </row>
    <row r="2013">
      <c r="L2013" s="14" t="s">
        <v>9672</v>
      </c>
    </row>
    <row r="2014">
      <c r="L2014" s="14" t="s">
        <v>9673</v>
      </c>
    </row>
    <row r="2015">
      <c r="L2015" s="14" t="s">
        <v>7603</v>
      </c>
    </row>
    <row r="2016">
      <c r="L2016" s="14" t="s">
        <v>9674</v>
      </c>
    </row>
    <row r="2017">
      <c r="L2017" s="14" t="s">
        <v>9675</v>
      </c>
    </row>
    <row r="2018">
      <c r="L2018" s="14" t="s">
        <v>9676</v>
      </c>
    </row>
    <row r="2019">
      <c r="L2019" s="14" t="s">
        <v>9677</v>
      </c>
    </row>
    <row r="2020">
      <c r="L2020" s="14" t="s">
        <v>9678</v>
      </c>
    </row>
    <row r="2021">
      <c r="L2021" s="14" t="s">
        <v>9679</v>
      </c>
    </row>
    <row r="2022">
      <c r="L2022" s="14" t="s">
        <v>9680</v>
      </c>
    </row>
    <row r="2023">
      <c r="L2023" s="14" t="s">
        <v>9681</v>
      </c>
    </row>
    <row r="2024">
      <c r="L2024" s="14" t="s">
        <v>9682</v>
      </c>
    </row>
    <row r="2025">
      <c r="L2025" s="14" t="s">
        <v>9683</v>
      </c>
    </row>
    <row r="2026">
      <c r="L2026" s="14" t="s">
        <v>9684</v>
      </c>
    </row>
    <row r="2027">
      <c r="L2027" s="14" t="s">
        <v>7890</v>
      </c>
    </row>
    <row r="2028">
      <c r="L2028" s="14" t="s">
        <v>7833</v>
      </c>
    </row>
    <row r="2029">
      <c r="L2029" s="14" t="s">
        <v>8054</v>
      </c>
    </row>
    <row r="2030">
      <c r="L2030" s="14" t="s">
        <v>8288</v>
      </c>
    </row>
    <row r="2031">
      <c r="L2031" s="14" t="s">
        <v>8451</v>
      </c>
    </row>
    <row r="2032">
      <c r="L2032" s="14" t="s">
        <v>9685</v>
      </c>
    </row>
    <row r="2033">
      <c r="L2033" s="14" t="s">
        <v>9686</v>
      </c>
    </row>
    <row r="2034">
      <c r="L2034" s="14" t="s">
        <v>8274</v>
      </c>
    </row>
    <row r="2035">
      <c r="L2035" s="14" t="s">
        <v>8062</v>
      </c>
    </row>
    <row r="2036">
      <c r="L2036" s="14" t="s">
        <v>8142</v>
      </c>
    </row>
    <row r="2037">
      <c r="L2037" s="14" t="s">
        <v>9687</v>
      </c>
    </row>
    <row r="2038">
      <c r="L2038" s="14" t="s">
        <v>9688</v>
      </c>
    </row>
    <row r="2039">
      <c r="L2039" s="14" t="s">
        <v>7533</v>
      </c>
    </row>
    <row r="2040">
      <c r="L2040" s="14" t="s">
        <v>7626</v>
      </c>
    </row>
    <row r="2041">
      <c r="L2041" s="14" t="s">
        <v>9689</v>
      </c>
    </row>
    <row r="2042">
      <c r="L2042" s="14" t="s">
        <v>9690</v>
      </c>
    </row>
    <row r="2043">
      <c r="L2043" s="14" t="s">
        <v>9691</v>
      </c>
    </row>
    <row r="2044">
      <c r="L2044" s="14" t="s">
        <v>9692</v>
      </c>
    </row>
    <row r="2045">
      <c r="L2045" s="14" t="s">
        <v>9693</v>
      </c>
    </row>
    <row r="2046">
      <c r="L2046" s="14" t="s">
        <v>9694</v>
      </c>
    </row>
    <row r="2047">
      <c r="L2047" s="14" t="s">
        <v>7554</v>
      </c>
    </row>
    <row r="2048">
      <c r="L2048" s="14" t="s">
        <v>9695</v>
      </c>
    </row>
    <row r="2049">
      <c r="L2049" s="14" t="s">
        <v>9696</v>
      </c>
    </row>
    <row r="2050">
      <c r="L2050" s="14" t="s">
        <v>9697</v>
      </c>
    </row>
    <row r="2051">
      <c r="L2051" s="14" t="s">
        <v>9698</v>
      </c>
    </row>
    <row r="2052">
      <c r="L2052" s="14" t="s">
        <v>7855</v>
      </c>
    </row>
    <row r="2053">
      <c r="L2053" s="14" t="s">
        <v>9699</v>
      </c>
    </row>
    <row r="2054">
      <c r="L2054" s="14" t="s">
        <v>9700</v>
      </c>
    </row>
    <row r="2055">
      <c r="L2055" s="14" t="s">
        <v>9701</v>
      </c>
    </row>
    <row r="2056">
      <c r="L2056" s="14" t="s">
        <v>9702</v>
      </c>
    </row>
    <row r="2057">
      <c r="L2057" s="14" t="s">
        <v>8238</v>
      </c>
    </row>
    <row r="2058">
      <c r="L2058" s="14" t="s">
        <v>9703</v>
      </c>
    </row>
    <row r="2059">
      <c r="L2059" s="14" t="s">
        <v>8139</v>
      </c>
    </row>
    <row r="2060">
      <c r="L2060" s="14" t="s">
        <v>9704</v>
      </c>
    </row>
    <row r="2061">
      <c r="L2061" s="14" t="s">
        <v>7965</v>
      </c>
    </row>
    <row r="2062">
      <c r="L2062" s="14" t="s">
        <v>9705</v>
      </c>
    </row>
    <row r="2063">
      <c r="L2063" s="14" t="s">
        <v>9706</v>
      </c>
    </row>
    <row r="2064">
      <c r="L2064" s="14" t="s">
        <v>9707</v>
      </c>
    </row>
    <row r="2065">
      <c r="L2065" s="14" t="s">
        <v>9708</v>
      </c>
    </row>
    <row r="2066">
      <c r="L2066" s="14" t="s">
        <v>9709</v>
      </c>
    </row>
    <row r="2067">
      <c r="L2067" s="14" t="s">
        <v>9710</v>
      </c>
    </row>
    <row r="2068">
      <c r="L2068" s="14" t="s">
        <v>9711</v>
      </c>
    </row>
    <row r="2069">
      <c r="L2069" s="14" t="s">
        <v>9712</v>
      </c>
    </row>
    <row r="2070">
      <c r="L2070" s="14" t="s">
        <v>9713</v>
      </c>
    </row>
    <row r="2071">
      <c r="L2071" s="14" t="s">
        <v>9714</v>
      </c>
    </row>
    <row r="2072">
      <c r="L2072" s="14" t="s">
        <v>7735</v>
      </c>
    </row>
    <row r="2073">
      <c r="L2073" s="14" t="s">
        <v>9715</v>
      </c>
    </row>
    <row r="2074">
      <c r="L2074" s="14" t="s">
        <v>9716</v>
      </c>
    </row>
    <row r="2075">
      <c r="L2075" s="14" t="s">
        <v>9717</v>
      </c>
    </row>
    <row r="2076">
      <c r="L2076" s="14" t="s">
        <v>9718</v>
      </c>
    </row>
    <row r="2077">
      <c r="L2077" s="14" t="s">
        <v>7300</v>
      </c>
    </row>
    <row r="2078">
      <c r="L2078" s="14" t="s">
        <v>9719</v>
      </c>
    </row>
    <row r="2079">
      <c r="L2079" s="14" t="s">
        <v>9720</v>
      </c>
    </row>
    <row r="2080">
      <c r="L2080" s="14" t="s">
        <v>9721</v>
      </c>
    </row>
    <row r="2081">
      <c r="L2081" s="14" t="s">
        <v>9722</v>
      </c>
    </row>
    <row r="2082">
      <c r="L2082" s="14" t="s">
        <v>9723</v>
      </c>
    </row>
    <row r="2083">
      <c r="L2083" s="14" t="s">
        <v>9724</v>
      </c>
    </row>
    <row r="2084">
      <c r="L2084" s="14" t="s">
        <v>9725</v>
      </c>
    </row>
    <row r="2085">
      <c r="L2085" s="14" t="s">
        <v>7463</v>
      </c>
    </row>
    <row r="2086">
      <c r="L2086" s="14" t="s">
        <v>9726</v>
      </c>
    </row>
    <row r="2087">
      <c r="L2087" s="14" t="s">
        <v>6981</v>
      </c>
    </row>
    <row r="2088">
      <c r="L2088" s="14" t="s">
        <v>9727</v>
      </c>
    </row>
    <row r="2089">
      <c r="L2089" s="14" t="s">
        <v>9728</v>
      </c>
    </row>
    <row r="2090">
      <c r="L2090" s="14" t="s">
        <v>8131</v>
      </c>
    </row>
    <row r="2091">
      <c r="L2091" s="14" t="s">
        <v>9729</v>
      </c>
    </row>
    <row r="2092">
      <c r="L2092" s="14" t="s">
        <v>9730</v>
      </c>
    </row>
    <row r="2093">
      <c r="L2093" s="14" t="s">
        <v>9731</v>
      </c>
    </row>
    <row r="2094">
      <c r="L2094" s="14" t="s">
        <v>7941</v>
      </c>
    </row>
    <row r="2095">
      <c r="L2095" s="14" t="s">
        <v>9732</v>
      </c>
    </row>
    <row r="2096">
      <c r="L2096" s="14" t="s">
        <v>7871</v>
      </c>
    </row>
    <row r="2097">
      <c r="L2097" s="14" t="s">
        <v>9733</v>
      </c>
    </row>
    <row r="2098">
      <c r="L2098" s="14" t="s">
        <v>8277</v>
      </c>
    </row>
    <row r="2099">
      <c r="L2099" s="14" t="s">
        <v>9734</v>
      </c>
    </row>
    <row r="2100">
      <c r="L2100" s="14" t="s">
        <v>9735</v>
      </c>
    </row>
    <row r="2101">
      <c r="L2101" s="14" t="s">
        <v>7193</v>
      </c>
    </row>
    <row r="2102">
      <c r="L2102" s="14" t="s">
        <v>9736</v>
      </c>
    </row>
    <row r="2103">
      <c r="L2103" s="14" t="s">
        <v>9737</v>
      </c>
    </row>
    <row r="2104">
      <c r="L2104" s="14" t="s">
        <v>9738</v>
      </c>
    </row>
    <row r="2105">
      <c r="L2105" s="14" t="s">
        <v>9739</v>
      </c>
    </row>
    <row r="2106">
      <c r="L2106" s="14" t="s">
        <v>9740</v>
      </c>
    </row>
    <row r="2107">
      <c r="L2107" s="14" t="s">
        <v>9741</v>
      </c>
    </row>
    <row r="2108">
      <c r="L2108" s="14" t="s">
        <v>9742</v>
      </c>
    </row>
    <row r="2109">
      <c r="L2109" s="14" t="s">
        <v>9743</v>
      </c>
    </row>
    <row r="2110">
      <c r="L2110" s="14" t="s">
        <v>7897</v>
      </c>
    </row>
    <row r="2111">
      <c r="L2111" s="14" t="s">
        <v>7948</v>
      </c>
    </row>
    <row r="2112">
      <c r="L2112" s="14" t="s">
        <v>9744</v>
      </c>
    </row>
    <row r="2113">
      <c r="L2113" s="14" t="s">
        <v>9745</v>
      </c>
    </row>
    <row r="2114">
      <c r="L2114" s="14" t="s">
        <v>9746</v>
      </c>
    </row>
    <row r="2115">
      <c r="L2115" s="14" t="s">
        <v>7837</v>
      </c>
    </row>
    <row r="2116">
      <c r="L2116" s="14" t="s">
        <v>9747</v>
      </c>
    </row>
    <row r="2117">
      <c r="L2117" s="14" t="s">
        <v>9748</v>
      </c>
    </row>
    <row r="2118">
      <c r="L2118" s="14" t="s">
        <v>9749</v>
      </c>
    </row>
    <row r="2119">
      <c r="L2119" s="14" t="s">
        <v>7352</v>
      </c>
    </row>
    <row r="2120">
      <c r="L2120" s="14" t="s">
        <v>9750</v>
      </c>
    </row>
    <row r="2121">
      <c r="L2121" s="14" t="s">
        <v>9751</v>
      </c>
    </row>
    <row r="2122">
      <c r="L2122" s="14" t="s">
        <v>7660</v>
      </c>
    </row>
    <row r="2123">
      <c r="L2123" s="14" t="s">
        <v>8208</v>
      </c>
    </row>
    <row r="2124">
      <c r="L2124" s="14" t="s">
        <v>7271</v>
      </c>
    </row>
    <row r="2125">
      <c r="L2125" s="14" t="s">
        <v>9752</v>
      </c>
    </row>
    <row r="2126">
      <c r="L2126" s="14" t="s">
        <v>9753</v>
      </c>
    </row>
    <row r="2127">
      <c r="L2127" s="14" t="s">
        <v>8178</v>
      </c>
    </row>
    <row r="2128">
      <c r="L2128" s="14" t="s">
        <v>9754</v>
      </c>
    </row>
    <row r="2129">
      <c r="L2129" s="14" t="s">
        <v>8370</v>
      </c>
    </row>
    <row r="2130">
      <c r="L2130" s="14" t="s">
        <v>9755</v>
      </c>
    </row>
    <row r="2131">
      <c r="L2131" s="14" t="s">
        <v>9756</v>
      </c>
    </row>
    <row r="2132">
      <c r="L2132" s="14" t="s">
        <v>9757</v>
      </c>
    </row>
    <row r="2133">
      <c r="L2133" s="14" t="s">
        <v>7515</v>
      </c>
    </row>
    <row r="2134">
      <c r="L2134" s="14" t="s">
        <v>9758</v>
      </c>
    </row>
    <row r="2135">
      <c r="L2135" s="14" t="s">
        <v>7055</v>
      </c>
    </row>
    <row r="2136">
      <c r="L2136" s="14" t="s">
        <v>7449</v>
      </c>
    </row>
    <row r="2137">
      <c r="L2137" s="14" t="s">
        <v>9759</v>
      </c>
    </row>
    <row r="2138">
      <c r="L2138" s="14" t="s">
        <v>9760</v>
      </c>
    </row>
    <row r="2139">
      <c r="L2139" s="14" t="s">
        <v>9761</v>
      </c>
    </row>
    <row r="2140">
      <c r="L2140" s="14" t="s">
        <v>9762</v>
      </c>
    </row>
    <row r="2141">
      <c r="L2141" s="14" t="s">
        <v>9763</v>
      </c>
    </row>
    <row r="2142">
      <c r="L2142" s="14" t="s">
        <v>9764</v>
      </c>
    </row>
    <row r="2143">
      <c r="L2143" s="14" t="s">
        <v>9765</v>
      </c>
    </row>
    <row r="2144">
      <c r="L2144" s="14" t="s">
        <v>9766</v>
      </c>
    </row>
    <row r="2145">
      <c r="L2145" s="14" t="s">
        <v>9767</v>
      </c>
    </row>
    <row r="2146">
      <c r="L2146" s="14" t="s">
        <v>9768</v>
      </c>
    </row>
    <row r="2147">
      <c r="L2147" s="14" t="s">
        <v>9769</v>
      </c>
    </row>
    <row r="2148">
      <c r="L2148" s="14" t="s">
        <v>7461</v>
      </c>
    </row>
    <row r="2149">
      <c r="L2149" s="14" t="s">
        <v>7451</v>
      </c>
    </row>
    <row r="2150">
      <c r="L2150" s="14" t="s">
        <v>7662</v>
      </c>
    </row>
    <row r="2151">
      <c r="L2151" s="14" t="s">
        <v>9770</v>
      </c>
    </row>
    <row r="2152">
      <c r="L2152" s="14" t="s">
        <v>7305</v>
      </c>
    </row>
    <row r="2153">
      <c r="L2153" s="14" t="s">
        <v>8359</v>
      </c>
    </row>
    <row r="2154">
      <c r="L2154" s="14" t="s">
        <v>9771</v>
      </c>
    </row>
    <row r="2155">
      <c r="L2155" s="14" t="s">
        <v>9772</v>
      </c>
    </row>
    <row r="2156">
      <c r="L2156" s="14" t="s">
        <v>9773</v>
      </c>
    </row>
    <row r="2157">
      <c r="L2157" s="14" t="s">
        <v>9774</v>
      </c>
    </row>
    <row r="2158">
      <c r="L2158" s="14" t="s">
        <v>7324</v>
      </c>
    </row>
    <row r="2159">
      <c r="L2159" s="14" t="s">
        <v>9775</v>
      </c>
    </row>
    <row r="2160">
      <c r="L2160" s="14" t="s">
        <v>9776</v>
      </c>
    </row>
    <row r="2161">
      <c r="L2161" s="14" t="s">
        <v>7542</v>
      </c>
    </row>
    <row r="2162">
      <c r="L2162" s="14" t="s">
        <v>9777</v>
      </c>
    </row>
    <row r="2163">
      <c r="L2163" s="14" t="s">
        <v>7751</v>
      </c>
    </row>
    <row r="2164">
      <c r="L2164" s="14" t="s">
        <v>9778</v>
      </c>
    </row>
    <row r="2165">
      <c r="L2165" s="14" t="s">
        <v>9779</v>
      </c>
    </row>
    <row r="2166">
      <c r="L2166" s="14" t="s">
        <v>9780</v>
      </c>
    </row>
    <row r="2167">
      <c r="L2167" s="14" t="s">
        <v>8152</v>
      </c>
    </row>
    <row r="2168">
      <c r="L2168" s="14" t="s">
        <v>9781</v>
      </c>
    </row>
    <row r="2169">
      <c r="L2169" s="14" t="s">
        <v>7326</v>
      </c>
    </row>
    <row r="2170">
      <c r="L2170" s="14" t="s">
        <v>9782</v>
      </c>
    </row>
    <row r="2171">
      <c r="L2171" s="14" t="s">
        <v>9783</v>
      </c>
    </row>
    <row r="2172">
      <c r="L2172" s="14" t="s">
        <v>9784</v>
      </c>
    </row>
    <row r="2173">
      <c r="L2173" s="14" t="s">
        <v>9785</v>
      </c>
    </row>
    <row r="2174">
      <c r="L2174" s="14" t="s">
        <v>9786</v>
      </c>
    </row>
    <row r="2175">
      <c r="L2175" s="14" t="s">
        <v>8237</v>
      </c>
    </row>
    <row r="2176">
      <c r="L2176" s="14" t="s">
        <v>9787</v>
      </c>
    </row>
    <row r="2177">
      <c r="L2177" s="14" t="s">
        <v>9788</v>
      </c>
    </row>
    <row r="2178">
      <c r="L2178" s="14" t="s">
        <v>9789</v>
      </c>
    </row>
    <row r="2179">
      <c r="L2179" s="14" t="s">
        <v>9790</v>
      </c>
    </row>
    <row r="2180">
      <c r="L2180" s="14" t="s">
        <v>7891</v>
      </c>
    </row>
    <row r="2181">
      <c r="L2181" s="14" t="s">
        <v>9791</v>
      </c>
    </row>
    <row r="2182">
      <c r="L2182" s="14" t="s">
        <v>9792</v>
      </c>
    </row>
    <row r="2183">
      <c r="L2183" s="14" t="s">
        <v>9793</v>
      </c>
    </row>
    <row r="2184">
      <c r="L2184" s="14" t="s">
        <v>9794</v>
      </c>
    </row>
    <row r="2185">
      <c r="L2185" s="14" t="s">
        <v>8486</v>
      </c>
    </row>
    <row r="2186">
      <c r="L2186" s="14" t="s">
        <v>9795</v>
      </c>
    </row>
    <row r="2187">
      <c r="L2187" s="14" t="s">
        <v>6975</v>
      </c>
    </row>
    <row r="2188">
      <c r="L2188" s="14" t="s">
        <v>7987</v>
      </c>
    </row>
    <row r="2189">
      <c r="L2189" s="14" t="s">
        <v>7523</v>
      </c>
    </row>
    <row r="2190">
      <c r="L2190" s="14" t="s">
        <v>9796</v>
      </c>
    </row>
    <row r="2191">
      <c r="L2191" s="14" t="s">
        <v>9797</v>
      </c>
    </row>
    <row r="2192">
      <c r="L2192" s="14" t="s">
        <v>9798</v>
      </c>
    </row>
    <row r="2193">
      <c r="L2193" s="14" t="s">
        <v>9799</v>
      </c>
    </row>
    <row r="2194">
      <c r="L2194" s="14" t="s">
        <v>9800</v>
      </c>
    </row>
    <row r="2195">
      <c r="L2195" s="14" t="s">
        <v>9801</v>
      </c>
    </row>
    <row r="2196">
      <c r="L2196" s="14" t="s">
        <v>9802</v>
      </c>
    </row>
    <row r="2197">
      <c r="L2197" s="14" t="s">
        <v>9803</v>
      </c>
    </row>
    <row r="2198">
      <c r="L2198" s="14" t="s">
        <v>7788</v>
      </c>
    </row>
    <row r="2199">
      <c r="L2199" s="14" t="s">
        <v>7926</v>
      </c>
    </row>
    <row r="2200">
      <c r="L2200" s="14" t="s">
        <v>6426</v>
      </c>
    </row>
    <row r="2201">
      <c r="L2201" s="14" t="s">
        <v>9804</v>
      </c>
    </row>
    <row r="2202">
      <c r="L2202" s="14" t="s">
        <v>9805</v>
      </c>
    </row>
    <row r="2203">
      <c r="L2203" s="14" t="s">
        <v>9806</v>
      </c>
    </row>
    <row r="2204">
      <c r="L2204" s="14" t="s">
        <v>9807</v>
      </c>
    </row>
    <row r="2205">
      <c r="L2205" s="14" t="s">
        <v>9808</v>
      </c>
    </row>
    <row r="2206">
      <c r="L2206" s="14" t="s">
        <v>9809</v>
      </c>
    </row>
    <row r="2207">
      <c r="L2207" s="14" t="s">
        <v>9810</v>
      </c>
    </row>
    <row r="2208">
      <c r="L2208" s="14" t="s">
        <v>9811</v>
      </c>
    </row>
    <row r="2209">
      <c r="L2209" s="14" t="s">
        <v>9812</v>
      </c>
    </row>
    <row r="2210">
      <c r="L2210" s="14" t="s">
        <v>9813</v>
      </c>
    </row>
    <row r="2211">
      <c r="L2211" s="14" t="s">
        <v>9814</v>
      </c>
    </row>
    <row r="2212">
      <c r="L2212" s="14" t="s">
        <v>9815</v>
      </c>
    </row>
    <row r="2213">
      <c r="L2213" s="14" t="s">
        <v>9816</v>
      </c>
    </row>
    <row r="2214">
      <c r="L2214" s="14" t="s">
        <v>9817</v>
      </c>
    </row>
    <row r="2215">
      <c r="L2215" s="14" t="s">
        <v>8241</v>
      </c>
    </row>
    <row r="2216">
      <c r="L2216" s="14" t="s">
        <v>9818</v>
      </c>
    </row>
    <row r="2217">
      <c r="L2217" s="14" t="s">
        <v>9819</v>
      </c>
    </row>
    <row r="2218">
      <c r="L2218" s="14" t="s">
        <v>9820</v>
      </c>
    </row>
    <row r="2219">
      <c r="L2219" s="14" t="s">
        <v>9821</v>
      </c>
    </row>
    <row r="2220">
      <c r="L2220" s="14" t="s">
        <v>7264</v>
      </c>
    </row>
    <row r="2221">
      <c r="L2221" s="14" t="s">
        <v>9822</v>
      </c>
    </row>
    <row r="2222">
      <c r="L2222" s="14" t="s">
        <v>9823</v>
      </c>
    </row>
    <row r="2223">
      <c r="L2223" s="14" t="s">
        <v>9824</v>
      </c>
    </row>
    <row r="2224">
      <c r="L2224" s="14" t="s">
        <v>9825</v>
      </c>
    </row>
    <row r="2225">
      <c r="L2225" s="14" t="s">
        <v>8417</v>
      </c>
    </row>
    <row r="2226">
      <c r="L2226" s="14" t="s">
        <v>6681</v>
      </c>
    </row>
    <row r="2227">
      <c r="L2227" s="14" t="s">
        <v>9826</v>
      </c>
    </row>
    <row r="2228">
      <c r="L2228" s="14" t="s">
        <v>9827</v>
      </c>
    </row>
    <row r="2229">
      <c r="L2229" s="14" t="s">
        <v>8368</v>
      </c>
    </row>
    <row r="2230">
      <c r="L2230" s="14" t="s">
        <v>9828</v>
      </c>
    </row>
    <row r="2231">
      <c r="L2231" s="14" t="s">
        <v>7245</v>
      </c>
    </row>
    <row r="2232">
      <c r="L2232" s="14" t="s">
        <v>7209</v>
      </c>
    </row>
    <row r="2233">
      <c r="L2233" s="14" t="s">
        <v>9829</v>
      </c>
    </row>
    <row r="2234">
      <c r="L2234" s="14" t="s">
        <v>9830</v>
      </c>
    </row>
    <row r="2235">
      <c r="L2235" s="14" t="s">
        <v>8262</v>
      </c>
    </row>
    <row r="2236">
      <c r="L2236" s="14" t="s">
        <v>9831</v>
      </c>
    </row>
    <row r="2237">
      <c r="L2237" s="14" t="s">
        <v>9832</v>
      </c>
    </row>
    <row r="2238">
      <c r="L2238" s="14" t="s">
        <v>7679</v>
      </c>
    </row>
    <row r="2239">
      <c r="L2239" s="14" t="s">
        <v>9833</v>
      </c>
    </row>
    <row r="2240">
      <c r="L2240" s="14" t="s">
        <v>7397</v>
      </c>
    </row>
    <row r="2241">
      <c r="L2241" s="14" t="s">
        <v>8446</v>
      </c>
    </row>
    <row r="2242">
      <c r="L2242" s="14" t="s">
        <v>7104</v>
      </c>
    </row>
    <row r="2243">
      <c r="L2243" s="14" t="s">
        <v>7760</v>
      </c>
    </row>
    <row r="2244">
      <c r="L2244" s="14" t="s">
        <v>8313</v>
      </c>
    </row>
    <row r="2245">
      <c r="L2245" s="14" t="s">
        <v>6423</v>
      </c>
    </row>
    <row r="2246">
      <c r="L2246" s="14" t="s">
        <v>8259</v>
      </c>
    </row>
    <row r="2247">
      <c r="L2247" s="14" t="s">
        <v>7805</v>
      </c>
    </row>
    <row r="2248">
      <c r="L2248" s="14" t="s">
        <v>9834</v>
      </c>
    </row>
    <row r="2249">
      <c r="L2249" s="14" t="s">
        <v>8523</v>
      </c>
    </row>
    <row r="2250">
      <c r="L2250" s="14" t="s">
        <v>9835</v>
      </c>
    </row>
    <row r="2251">
      <c r="L2251" s="14" t="s">
        <v>7440</v>
      </c>
    </row>
    <row r="2252">
      <c r="L2252" s="14" t="s">
        <v>9836</v>
      </c>
    </row>
    <row r="2253">
      <c r="L2253" s="14" t="s">
        <v>9837</v>
      </c>
    </row>
    <row r="2254">
      <c r="L2254" s="14" t="s">
        <v>9838</v>
      </c>
    </row>
    <row r="2255">
      <c r="L2255" s="14" t="s">
        <v>9839</v>
      </c>
    </row>
    <row r="2256">
      <c r="L2256" s="14" t="s">
        <v>9840</v>
      </c>
    </row>
    <row r="2257">
      <c r="L2257" s="14" t="s">
        <v>9841</v>
      </c>
    </row>
    <row r="2258">
      <c r="L2258" s="14" t="s">
        <v>9842</v>
      </c>
    </row>
    <row r="2259">
      <c r="L2259" s="14" t="s">
        <v>7985</v>
      </c>
    </row>
    <row r="2260">
      <c r="L2260" s="14" t="s">
        <v>7639</v>
      </c>
    </row>
    <row r="2261">
      <c r="L2261" s="14" t="s">
        <v>6990</v>
      </c>
    </row>
    <row r="2262">
      <c r="L2262" s="14" t="s">
        <v>8560</v>
      </c>
    </row>
    <row r="2263">
      <c r="L2263" s="14" t="s">
        <v>9843</v>
      </c>
    </row>
    <row r="2264">
      <c r="L2264" s="14" t="s">
        <v>9844</v>
      </c>
    </row>
    <row r="2265">
      <c r="L2265" s="14" t="s">
        <v>9845</v>
      </c>
    </row>
    <row r="2266">
      <c r="L2266" s="14" t="s">
        <v>9846</v>
      </c>
    </row>
    <row r="2267">
      <c r="L2267" s="14" t="s">
        <v>9847</v>
      </c>
    </row>
    <row r="2268">
      <c r="L2268" s="14" t="s">
        <v>9103</v>
      </c>
    </row>
    <row r="2269">
      <c r="L2269" s="14" t="s">
        <v>8458</v>
      </c>
    </row>
    <row r="2270">
      <c r="L2270" s="14" t="s">
        <v>9848</v>
      </c>
    </row>
    <row r="2271">
      <c r="L2271" s="14" t="s">
        <v>9849</v>
      </c>
    </row>
    <row r="2272">
      <c r="L2272" s="14" t="s">
        <v>9850</v>
      </c>
    </row>
    <row r="2273">
      <c r="L2273" s="14" t="s">
        <v>9851</v>
      </c>
    </row>
    <row r="2274">
      <c r="L2274" s="14" t="s">
        <v>7600</v>
      </c>
    </row>
    <row r="2275">
      <c r="L2275" s="14" t="s">
        <v>7665</v>
      </c>
    </row>
    <row r="2276">
      <c r="L2276" s="14" t="s">
        <v>8499</v>
      </c>
    </row>
    <row r="2277">
      <c r="L2277" s="14" t="s">
        <v>7870</v>
      </c>
    </row>
    <row r="2278">
      <c r="L2278" s="14" t="s">
        <v>8285</v>
      </c>
    </row>
    <row r="2279">
      <c r="L2279" s="14" t="s">
        <v>9852</v>
      </c>
    </row>
    <row r="2280">
      <c r="L2280" s="14" t="s">
        <v>7956</v>
      </c>
    </row>
    <row r="2281">
      <c r="L2281" s="14" t="s">
        <v>9853</v>
      </c>
    </row>
    <row r="2282">
      <c r="L2282" s="14" t="s">
        <v>9854</v>
      </c>
    </row>
    <row r="2283">
      <c r="L2283" s="14" t="s">
        <v>9855</v>
      </c>
    </row>
    <row r="2284">
      <c r="L2284" s="14" t="s">
        <v>9856</v>
      </c>
    </row>
    <row r="2285">
      <c r="L2285" s="14" t="s">
        <v>9857</v>
      </c>
    </row>
    <row r="2286">
      <c r="L2286" s="14" t="s">
        <v>9858</v>
      </c>
    </row>
    <row r="2287">
      <c r="L2287" s="14" t="s">
        <v>9859</v>
      </c>
    </row>
    <row r="2288">
      <c r="L2288" s="14" t="s">
        <v>9860</v>
      </c>
    </row>
    <row r="2289">
      <c r="L2289" s="14" t="s">
        <v>8063</v>
      </c>
    </row>
    <row r="2290">
      <c r="L2290" s="14" t="s">
        <v>7469</v>
      </c>
    </row>
    <row r="2291">
      <c r="L2291" s="14" t="s">
        <v>7852</v>
      </c>
    </row>
    <row r="2292">
      <c r="L2292" s="14" t="s">
        <v>9861</v>
      </c>
    </row>
    <row r="2293">
      <c r="L2293" s="14" t="s">
        <v>7585</v>
      </c>
    </row>
    <row r="2294">
      <c r="L2294" s="14" t="s">
        <v>7174</v>
      </c>
    </row>
    <row r="2295">
      <c r="L2295" s="14" t="s">
        <v>9862</v>
      </c>
    </row>
    <row r="2296">
      <c r="L2296" s="14" t="s">
        <v>9863</v>
      </c>
    </row>
    <row r="2297">
      <c r="L2297" s="14" t="s">
        <v>8015</v>
      </c>
    </row>
    <row r="2298">
      <c r="L2298" s="14" t="s">
        <v>9864</v>
      </c>
    </row>
    <row r="2299">
      <c r="L2299" s="14" t="s">
        <v>9865</v>
      </c>
    </row>
    <row r="2300">
      <c r="L2300" s="14" t="s">
        <v>9866</v>
      </c>
    </row>
    <row r="2301">
      <c r="L2301" s="14" t="s">
        <v>9867</v>
      </c>
    </row>
    <row r="2302">
      <c r="L2302" s="14" t="s">
        <v>8055</v>
      </c>
    </row>
    <row r="2303">
      <c r="L2303" s="14" t="s">
        <v>9868</v>
      </c>
    </row>
    <row r="2304">
      <c r="L2304" s="14" t="s">
        <v>9869</v>
      </c>
    </row>
    <row r="2305">
      <c r="L2305" s="14" t="s">
        <v>9870</v>
      </c>
    </row>
    <row r="2306">
      <c r="L2306" s="14" t="s">
        <v>9871</v>
      </c>
    </row>
    <row r="2307">
      <c r="L2307" s="14" t="s">
        <v>7588</v>
      </c>
    </row>
    <row r="2308">
      <c r="L2308" s="14" t="s">
        <v>9872</v>
      </c>
    </row>
    <row r="2309">
      <c r="L2309" s="14" t="s">
        <v>8453</v>
      </c>
    </row>
    <row r="2310">
      <c r="L2310" s="14" t="s">
        <v>9873</v>
      </c>
    </row>
    <row r="2311">
      <c r="L2311" s="14" t="s">
        <v>9874</v>
      </c>
    </row>
    <row r="2312">
      <c r="L2312" s="14" t="s">
        <v>9875</v>
      </c>
    </row>
    <row r="2313">
      <c r="L2313" s="14" t="s">
        <v>9876</v>
      </c>
    </row>
    <row r="2314">
      <c r="L2314" s="14" t="s">
        <v>9877</v>
      </c>
    </row>
    <row r="2315">
      <c r="L2315" s="14" t="s">
        <v>7390</v>
      </c>
    </row>
    <row r="2316">
      <c r="L2316" s="14" t="s">
        <v>7633</v>
      </c>
    </row>
    <row r="2317">
      <c r="L2317" s="14" t="s">
        <v>7416</v>
      </c>
    </row>
    <row r="2318">
      <c r="L2318" s="14" t="s">
        <v>9878</v>
      </c>
    </row>
    <row r="2319">
      <c r="L2319" s="14" t="s">
        <v>9879</v>
      </c>
    </row>
    <row r="2320">
      <c r="L2320" s="14" t="s">
        <v>9880</v>
      </c>
    </row>
    <row r="2321">
      <c r="L2321" s="14" t="s">
        <v>9881</v>
      </c>
    </row>
    <row r="2322">
      <c r="L2322" s="14" t="s">
        <v>9882</v>
      </c>
    </row>
    <row r="2323">
      <c r="L2323" s="14" t="s">
        <v>9883</v>
      </c>
    </row>
    <row r="2324">
      <c r="L2324" s="14" t="s">
        <v>7830</v>
      </c>
    </row>
    <row r="2325">
      <c r="L2325" s="14" t="s">
        <v>9884</v>
      </c>
    </row>
    <row r="2326">
      <c r="L2326" s="14" t="s">
        <v>9885</v>
      </c>
    </row>
    <row r="2327">
      <c r="L2327" s="14" t="s">
        <v>9886</v>
      </c>
    </row>
    <row r="2328">
      <c r="L2328" s="14" t="s">
        <v>7410</v>
      </c>
    </row>
    <row r="2329">
      <c r="L2329" s="14" t="s">
        <v>9887</v>
      </c>
    </row>
    <row r="2330">
      <c r="L2330" s="14" t="s">
        <v>9888</v>
      </c>
    </row>
    <row r="2331">
      <c r="L2331" s="14" t="s">
        <v>7817</v>
      </c>
    </row>
    <row r="2332">
      <c r="L2332" s="14" t="s">
        <v>9889</v>
      </c>
    </row>
    <row r="2333">
      <c r="L2333" s="14" t="s">
        <v>8284</v>
      </c>
    </row>
    <row r="2334">
      <c r="L2334" s="14" t="s">
        <v>7535</v>
      </c>
    </row>
    <row r="2335">
      <c r="L2335" s="14" t="s">
        <v>9890</v>
      </c>
    </row>
    <row r="2336">
      <c r="L2336" s="14" t="s">
        <v>9891</v>
      </c>
    </row>
    <row r="2337">
      <c r="L2337" s="14" t="s">
        <v>9892</v>
      </c>
    </row>
    <row r="2338">
      <c r="L2338" s="14" t="s">
        <v>9893</v>
      </c>
    </row>
    <row r="2339">
      <c r="L2339" s="14" t="s">
        <v>9894</v>
      </c>
    </row>
    <row r="2340">
      <c r="L2340" s="14" t="s">
        <v>9895</v>
      </c>
    </row>
    <row r="2341">
      <c r="L2341" s="14" t="s">
        <v>8141</v>
      </c>
    </row>
    <row r="2342">
      <c r="L2342" s="14" t="s">
        <v>9896</v>
      </c>
    </row>
    <row r="2343">
      <c r="L2343" s="14" t="s">
        <v>9897</v>
      </c>
    </row>
    <row r="2344">
      <c r="L2344" s="14" t="s">
        <v>9898</v>
      </c>
    </row>
    <row r="2345">
      <c r="L2345" s="14" t="s">
        <v>9899</v>
      </c>
    </row>
    <row r="2346">
      <c r="L2346" s="14" t="s">
        <v>9900</v>
      </c>
    </row>
    <row r="2347">
      <c r="L2347" s="14" t="s">
        <v>9901</v>
      </c>
    </row>
    <row r="2348">
      <c r="L2348" s="14" t="s">
        <v>9902</v>
      </c>
    </row>
    <row r="2349">
      <c r="L2349" s="14" t="s">
        <v>9903</v>
      </c>
    </row>
    <row r="2350">
      <c r="L2350" s="14" t="s">
        <v>8197</v>
      </c>
    </row>
    <row r="2351">
      <c r="L2351" s="14" t="s">
        <v>9904</v>
      </c>
    </row>
    <row r="2352">
      <c r="L2352" s="14" t="s">
        <v>7844</v>
      </c>
    </row>
    <row r="2353">
      <c r="L2353" s="14" t="s">
        <v>9905</v>
      </c>
    </row>
    <row r="2354">
      <c r="L2354" s="14" t="s">
        <v>6924</v>
      </c>
    </row>
    <row r="2355">
      <c r="L2355" s="14" t="s">
        <v>7818</v>
      </c>
    </row>
    <row r="2356">
      <c r="L2356" s="14" t="s">
        <v>9906</v>
      </c>
    </row>
    <row r="2357">
      <c r="L2357" s="14" t="s">
        <v>9907</v>
      </c>
    </row>
    <row r="2358">
      <c r="L2358" s="14" t="s">
        <v>9908</v>
      </c>
    </row>
    <row r="2359">
      <c r="L2359" s="14" t="s">
        <v>9909</v>
      </c>
    </row>
    <row r="2360">
      <c r="L2360" s="14" t="s">
        <v>6738</v>
      </c>
    </row>
    <row r="2361">
      <c r="L2361" s="45" t="s">
        <v>9111</v>
      </c>
    </row>
  </sheetData>
  <mergeCells count="12">
    <mergeCell ref="E13:F13"/>
    <mergeCell ref="G13:H13"/>
    <mergeCell ref="A25:B25"/>
    <mergeCell ref="C25:D25"/>
    <mergeCell ref="A1:B1"/>
    <mergeCell ref="C1:D1"/>
    <mergeCell ref="E1:F1"/>
    <mergeCell ref="G1:H1"/>
    <mergeCell ref="I1:J1"/>
    <mergeCell ref="A13:B13"/>
    <mergeCell ref="C13:D13"/>
    <mergeCell ref="I13:J13"/>
  </mergeCells>
  <dataValidations>
    <dataValidation type="list" allowBlank="1" showErrorMessage="1" sqref="A5:A12 C5:C12 E5:E12 G5:G12 I5:I12 A17:A24 C17:C24 E17:E24 G17:G24 I17:I24 A29:A36 C29:C36">
      <formula1>'2023 Draft'!$L$2:$L$2361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8.5"/>
    <col customWidth="1" min="2" max="2" width="4.75"/>
    <col customWidth="1" hidden="1" min="3" max="3" width="3.75"/>
    <col customWidth="1" min="7" max="7" width="18.75"/>
    <col customWidth="1" min="8" max="8" width="16.75"/>
    <col customWidth="1" min="9" max="9" width="17.0"/>
    <col customWidth="1" min="10" max="10" width="19.13"/>
    <col customWidth="1" min="11" max="11" width="19.63"/>
    <col customWidth="1" min="12" max="12" width="16.13"/>
    <col customWidth="1" min="13" max="13" width="18.25"/>
    <col customWidth="1" min="14" max="14" width="21.13"/>
  </cols>
  <sheetData>
    <row r="1">
      <c r="A1" s="1" t="s">
        <v>0</v>
      </c>
      <c r="B1" s="2" t="s">
        <v>1</v>
      </c>
      <c r="C1" s="2" t="s">
        <v>2</v>
      </c>
      <c r="D1" s="2" t="s">
        <v>4306</v>
      </c>
      <c r="E1" s="2" t="s">
        <v>4307</v>
      </c>
      <c r="F1" s="2" t="s">
        <v>4308</v>
      </c>
      <c r="G1" s="3"/>
      <c r="H1" s="4"/>
      <c r="I1" s="4"/>
      <c r="J1" s="4"/>
      <c r="K1" s="4"/>
      <c r="L1" s="4"/>
      <c r="M1" s="4"/>
      <c r="N1" s="4"/>
    </row>
    <row r="2">
      <c r="A2" s="5" t="s">
        <v>6</v>
      </c>
      <c r="B2" s="2">
        <f t="shared" ref="B2:B10" si="1">rank(D2,D$2:D$10)</f>
        <v>1</v>
      </c>
      <c r="C2" s="2">
        <f t="shared" ref="C2:C10" si="2">countif(G2:N2, 0)</f>
        <v>0</v>
      </c>
      <c r="D2" s="2">
        <f t="shared" ref="D2:D10" si="3">E2+F2</f>
        <v>9385</v>
      </c>
      <c r="E2" s="2">
        <v>5354.0</v>
      </c>
      <c r="F2" s="2">
        <f t="shared" ref="F2:F10" si="4">sum(G2:N2)</f>
        <v>4031</v>
      </c>
      <c r="G2" s="51">
        <f>IFERROR(VLOOKUP(G13,'Current 2022 Ranking'!$D:$K,8,0),0)</f>
        <v>1914</v>
      </c>
      <c r="H2" s="51">
        <f>IFERROR(VLOOKUP(H13,'Current 2022 Ranking'!$D:$K,8,0),0)</f>
        <v>457</v>
      </c>
      <c r="I2" s="51">
        <f>IFERROR(VLOOKUP(I13,'Current 2022 Ranking'!$D:$K,8,0),0)</f>
        <v>385</v>
      </c>
      <c r="J2" s="100">
        <f>IFERROR(VLOOKUP(J13,'Current 2022 Ranking'!$D:$K,8,0),0)</f>
        <v>68</v>
      </c>
      <c r="K2" s="100">
        <f>IFERROR(VLOOKUP(K13,'Current 2022 Ranking'!$D:$K,8,0),0)</f>
        <v>15</v>
      </c>
      <c r="L2" s="51">
        <f>IFERROR(VLOOKUP(L13,'Current 2022 Ranking'!$D:$K,8,0),0)</f>
        <v>376</v>
      </c>
      <c r="M2" s="51">
        <f>IFERROR(VLOOKUP(M13,'Current 2022 Ranking'!$D:$K,8,0),0)</f>
        <v>610</v>
      </c>
      <c r="N2" s="51">
        <f>IFERROR(VLOOKUP(N13,'Current 2022 Ranking'!$D:$K,8,0),0)</f>
        <v>206</v>
      </c>
    </row>
    <row r="3">
      <c r="A3" s="6" t="s">
        <v>7</v>
      </c>
      <c r="B3" s="2">
        <f t="shared" si="1"/>
        <v>2</v>
      </c>
      <c r="C3" s="2">
        <f t="shared" si="2"/>
        <v>0</v>
      </c>
      <c r="D3" s="2">
        <f t="shared" si="3"/>
        <v>8361</v>
      </c>
      <c r="E3" s="2">
        <v>3906.0</v>
      </c>
      <c r="F3" s="2">
        <f t="shared" si="4"/>
        <v>4455</v>
      </c>
      <c r="G3" s="51">
        <f>IFERROR(VLOOKUP(G14,'Current 2022 Ranking'!$D:$K,8,0),0)</f>
        <v>1417</v>
      </c>
      <c r="H3" s="51">
        <f>IFERROR(VLOOKUP(H14,'Current 2022 Ranking'!$D:$K,8,0),0)</f>
        <v>158</v>
      </c>
      <c r="I3" s="51">
        <f>IFERROR(VLOOKUP(I14,'Current 2022 Ranking'!$D:$K,8,0),0)</f>
        <v>989</v>
      </c>
      <c r="J3" s="51">
        <f>IFERROR(VLOOKUP(J14,'Current 2022 Ranking'!$D:$K,8,0),0)</f>
        <v>481</v>
      </c>
      <c r="K3" s="51">
        <f>IFERROR(VLOOKUP(K14,'Current 2022 Ranking'!$D:$K,8,0),0)</f>
        <v>318</v>
      </c>
      <c r="L3" s="51">
        <f>IFERROR(VLOOKUP(L14,'Current 2022 Ranking'!$D:$K,8,0),0)</f>
        <v>532</v>
      </c>
      <c r="M3" s="100">
        <f>IFERROR(VLOOKUP(M14,'Current 2022 Ranking'!$D:$K,8,0),0)</f>
        <v>325</v>
      </c>
      <c r="N3" s="100">
        <f>IFERROR(VLOOKUP(N14,'Current 2022 Ranking'!$D:$K,8,0),0)</f>
        <v>235</v>
      </c>
    </row>
    <row r="4">
      <c r="A4" s="6" t="s">
        <v>3448</v>
      </c>
      <c r="B4" s="2">
        <f t="shared" si="1"/>
        <v>9</v>
      </c>
      <c r="C4" s="2">
        <f t="shared" si="2"/>
        <v>2</v>
      </c>
      <c r="D4" s="2">
        <f t="shared" si="3"/>
        <v>3654</v>
      </c>
      <c r="E4" s="2">
        <v>2266.0</v>
      </c>
      <c r="F4" s="2">
        <f t="shared" si="4"/>
        <v>1388</v>
      </c>
      <c r="G4" s="51">
        <f>IFERROR(VLOOKUP(G15,'Current 2022 Ranking'!$D:$K,8,0),0)</f>
        <v>281</v>
      </c>
      <c r="H4" s="51">
        <f>IFERROR(VLOOKUP(H15,'Current 2022 Ranking'!$D:$K,8,0),0)</f>
        <v>50</v>
      </c>
      <c r="I4" s="51">
        <f>IFERROR(VLOOKUP(I15,'Current 2022 Ranking'!$D:$K,8,0),0)</f>
        <v>305</v>
      </c>
      <c r="J4" s="51">
        <f>IFERROR(VLOOKUP(J15,'Current 2022 Ranking'!$D:$K,8,0),0)</f>
        <v>179</v>
      </c>
      <c r="K4" s="51">
        <f>IFERROR(VLOOKUP(K15,'Current 2022 Ranking'!$D:$K,8,0),0)</f>
        <v>0</v>
      </c>
      <c r="L4" s="51">
        <f>IFERROR(VLOOKUP(L15,'Current 2022 Ranking'!$D:$K,8,0),0)</f>
        <v>323</v>
      </c>
      <c r="M4" s="51">
        <f>IFERROR(VLOOKUP(M15,'Current 2022 Ranking'!$D:$K,8,0),0)</f>
        <v>0</v>
      </c>
      <c r="N4" s="51">
        <f>IFERROR(VLOOKUP(N15,'Current 2022 Ranking'!$D:$K,8,0),0)</f>
        <v>250</v>
      </c>
    </row>
    <row r="5">
      <c r="A5" s="6" t="s">
        <v>8586</v>
      </c>
      <c r="B5" s="2">
        <f t="shared" si="1"/>
        <v>8</v>
      </c>
      <c r="C5" s="2">
        <f t="shared" si="2"/>
        <v>1</v>
      </c>
      <c r="D5" s="2">
        <f t="shared" si="3"/>
        <v>5049</v>
      </c>
      <c r="E5" s="2">
        <v>3375.0</v>
      </c>
      <c r="F5" s="2">
        <f t="shared" si="4"/>
        <v>1674</v>
      </c>
      <c r="G5" s="51">
        <f>IFERROR(VLOOKUP(G16,'Current 2022 Ranking'!$D:$K,8,0),0)</f>
        <v>552</v>
      </c>
      <c r="H5" s="51">
        <f>IFERROR(VLOOKUP(H16,'Current 2022 Ranking'!$D:$K,8,0),0)</f>
        <v>43</v>
      </c>
      <c r="I5" s="51">
        <f>IFERROR(VLOOKUP(I16,'Current 2022 Ranking'!$D:$K,8,0),0)</f>
        <v>33</v>
      </c>
      <c r="J5" s="51">
        <f>IFERROR(VLOOKUP(J16,'Current 2022 Ranking'!$D:$K,8,0),0)</f>
        <v>59</v>
      </c>
      <c r="K5" s="51">
        <f>IFERROR(VLOOKUP(K16,'Current 2022 Ranking'!$D:$K,8,0),0)</f>
        <v>58</v>
      </c>
      <c r="L5" s="51">
        <f>IFERROR(VLOOKUP(L16,'Current 2022 Ranking'!$D:$K,8,0),0)</f>
        <v>267</v>
      </c>
      <c r="M5" s="51">
        <f>IFERROR(VLOOKUP(M16,'Current 2022 Ranking'!$D:$K,8,0),0)</f>
        <v>0</v>
      </c>
      <c r="N5" s="51">
        <f>IFERROR(VLOOKUP(N16,'Current 2022 Ranking'!$D:$K,8,0),0)</f>
        <v>662</v>
      </c>
    </row>
    <row r="6">
      <c r="A6" s="6" t="s">
        <v>8</v>
      </c>
      <c r="B6" s="2">
        <f t="shared" si="1"/>
        <v>7</v>
      </c>
      <c r="C6" s="2">
        <f t="shared" si="2"/>
        <v>0</v>
      </c>
      <c r="D6" s="2">
        <f t="shared" si="3"/>
        <v>5854</v>
      </c>
      <c r="E6" s="2">
        <v>2791.0</v>
      </c>
      <c r="F6" s="2">
        <f t="shared" si="4"/>
        <v>3063</v>
      </c>
      <c r="G6" s="51">
        <f>IFERROR(VLOOKUP(G17,'Current 2022 Ranking'!$D:$K,8,0),0)</f>
        <v>756</v>
      </c>
      <c r="H6" s="51">
        <f>IFERROR(VLOOKUP(H17,'Current 2022 Ranking'!$D:$K,8,0),0)</f>
        <v>679</v>
      </c>
      <c r="I6" s="51">
        <f>IFERROR(VLOOKUP(I17,'Current 2022 Ranking'!$D:$K,8,0),0)</f>
        <v>337</v>
      </c>
      <c r="J6" s="51">
        <f>IFERROR(VLOOKUP(J17,'Current 2022 Ranking'!$D:$K,8,0),0)</f>
        <v>229</v>
      </c>
      <c r="K6" s="51">
        <f>IFERROR(VLOOKUP(K17,'Current 2022 Ranking'!$D:$K,8,0),0)</f>
        <v>473</v>
      </c>
      <c r="L6" s="51">
        <f>IFERROR(VLOOKUP(L17,'Current 2022 Ranking'!$D:$K,8,0),0)</f>
        <v>245</v>
      </c>
      <c r="M6" s="51">
        <f>IFERROR(VLOOKUP(M17,'Current 2022 Ranking'!$D:$K,8,0),0)</f>
        <v>89</v>
      </c>
      <c r="N6" s="51">
        <f>IFERROR(VLOOKUP(N17,'Current 2022 Ranking'!$D:$K,8,0),0)</f>
        <v>255</v>
      </c>
    </row>
    <row r="7">
      <c r="A7" s="6" t="s">
        <v>11</v>
      </c>
      <c r="B7" s="2">
        <f t="shared" si="1"/>
        <v>5</v>
      </c>
      <c r="C7" s="2">
        <f t="shared" si="2"/>
        <v>0</v>
      </c>
      <c r="D7" s="2">
        <f t="shared" si="3"/>
        <v>6894</v>
      </c>
      <c r="E7" s="2">
        <v>4129.0</v>
      </c>
      <c r="F7" s="2">
        <f t="shared" si="4"/>
        <v>2765</v>
      </c>
      <c r="G7" s="51">
        <f>IFERROR(VLOOKUP(G18,'Current 2022 Ranking'!$D:$K,8,0),0)</f>
        <v>374</v>
      </c>
      <c r="H7" s="51">
        <f>IFERROR(VLOOKUP(H18,'Current 2022 Ranking'!$D:$K,8,0),0)</f>
        <v>333</v>
      </c>
      <c r="I7" s="51">
        <f>IFERROR(VLOOKUP(I18,'Current 2022 Ranking'!$D:$K,8,0),0)</f>
        <v>40</v>
      </c>
      <c r="J7" s="51">
        <f>IFERROR(VLOOKUP(J18,'Current 2022 Ranking'!$D:$K,8,0),0)</f>
        <v>229</v>
      </c>
      <c r="K7" s="51">
        <f>IFERROR(VLOOKUP(K18,'Current 2022 Ranking'!$D:$K,8,0),0)</f>
        <v>440</v>
      </c>
      <c r="L7" s="51">
        <f>IFERROR(VLOOKUP(L18,'Current 2022 Ranking'!$D:$K,8,0),0)</f>
        <v>565</v>
      </c>
      <c r="M7" s="51">
        <f>IFERROR(VLOOKUP(M18,'Current 2022 Ranking'!$D:$K,8,0),0)</f>
        <v>354</v>
      </c>
      <c r="N7" s="51">
        <f>IFERROR(VLOOKUP(N18,'Current 2022 Ranking'!$D:$K,8,0),0)</f>
        <v>430</v>
      </c>
    </row>
    <row r="8">
      <c r="A8" s="6" t="s">
        <v>4</v>
      </c>
      <c r="B8" s="2">
        <f t="shared" si="1"/>
        <v>3</v>
      </c>
      <c r="C8" s="2">
        <f t="shared" si="2"/>
        <v>0</v>
      </c>
      <c r="D8" s="2">
        <f t="shared" si="3"/>
        <v>7572</v>
      </c>
      <c r="E8" s="2">
        <v>3696.0</v>
      </c>
      <c r="F8" s="2">
        <f t="shared" si="4"/>
        <v>3876</v>
      </c>
      <c r="G8" s="51">
        <f>IFERROR(VLOOKUP(G19,'Current 2022 Ranking'!$D:$K,8,0),0)</f>
        <v>722</v>
      </c>
      <c r="H8" s="51">
        <f>IFERROR(VLOOKUP(H19,'Current 2022 Ranking'!$D:$K,8,0),0)</f>
        <v>424</v>
      </c>
      <c r="I8" s="51">
        <f>IFERROR(VLOOKUP(I19,'Current 2022 Ranking'!$D:$K,8,0),0)</f>
        <v>450</v>
      </c>
      <c r="J8" s="100">
        <f>IFERROR(VLOOKUP(J19,'Current 2022 Ranking'!$D:$K,8,0),0)</f>
        <v>317</v>
      </c>
      <c r="K8" s="51">
        <f>IFERROR(VLOOKUP(K19,'Current 2022 Ranking'!$D:$K,8,0),0)</f>
        <v>413</v>
      </c>
      <c r="L8" s="100">
        <f>IFERROR(VLOOKUP(L19,'Current 2022 Ranking'!$D:$K,8,0),0)</f>
        <v>341</v>
      </c>
      <c r="M8" s="51">
        <f>IFERROR(VLOOKUP(M19,'Current 2022 Ranking'!$D:$K,8,0),0)</f>
        <v>965</v>
      </c>
      <c r="N8" s="51">
        <f>IFERROR(VLOOKUP(N19,'Current 2022 Ranking'!$D:$K,8,0),0)</f>
        <v>244</v>
      </c>
    </row>
    <row r="9">
      <c r="A9" s="6" t="s">
        <v>5</v>
      </c>
      <c r="B9" s="2">
        <f t="shared" si="1"/>
        <v>6</v>
      </c>
      <c r="C9" s="2">
        <f t="shared" si="2"/>
        <v>0</v>
      </c>
      <c r="D9" s="2">
        <f t="shared" si="3"/>
        <v>6051</v>
      </c>
      <c r="E9" s="2">
        <v>3399.0</v>
      </c>
      <c r="F9" s="2">
        <f t="shared" si="4"/>
        <v>2652</v>
      </c>
      <c r="G9" s="51">
        <f>IFERROR(VLOOKUP(G20,'Current 2022 Ranking'!$D:$K,8,0),0)</f>
        <v>324</v>
      </c>
      <c r="H9" s="51">
        <f>IFERROR(VLOOKUP(H20,'Current 2022 Ranking'!$D:$K,8,0),0)</f>
        <v>255</v>
      </c>
      <c r="I9" s="51">
        <f>IFERROR(VLOOKUP(I20,'Current 2022 Ranking'!$D:$K,8,0),0)</f>
        <v>441</v>
      </c>
      <c r="J9" s="51">
        <f>IFERROR(VLOOKUP(J20,'Current 2022 Ranking'!$D:$K,8,0),0)</f>
        <v>576</v>
      </c>
      <c r="K9" s="51">
        <f>IFERROR(VLOOKUP(K20,'Current 2022 Ranking'!$D:$K,8,0),0)</f>
        <v>126</v>
      </c>
      <c r="L9" s="51">
        <f>IFERROR(VLOOKUP(L20,'Current 2022 Ranking'!$D:$K,8,0),0)</f>
        <v>267</v>
      </c>
      <c r="M9" s="100">
        <f>IFERROR(VLOOKUP(M20,'Current 2022 Ranking'!$D:$K,8,0),0)</f>
        <v>480</v>
      </c>
      <c r="N9" s="100">
        <f>IFERROR(VLOOKUP(N20,'Current 2022 Ranking'!$D:$K,8,0),0)</f>
        <v>183</v>
      </c>
    </row>
    <row r="10">
      <c r="A10" s="101" t="s">
        <v>9</v>
      </c>
      <c r="B10" s="2">
        <f t="shared" si="1"/>
        <v>4</v>
      </c>
      <c r="C10" s="2">
        <f t="shared" si="2"/>
        <v>2</v>
      </c>
      <c r="D10" s="2">
        <f t="shared" si="3"/>
        <v>7170</v>
      </c>
      <c r="E10" s="2">
        <v>2993.0</v>
      </c>
      <c r="F10" s="2">
        <f t="shared" si="4"/>
        <v>4177</v>
      </c>
      <c r="G10" s="51">
        <f>IFERROR(VLOOKUP(G21,'Current 2022 Ranking'!$D:$K,8,0),0)</f>
        <v>1617</v>
      </c>
      <c r="H10" s="51">
        <f>IFERROR(VLOOKUP(H21,'Current 2022 Ranking'!$D:$K,8,0),0)</f>
        <v>0</v>
      </c>
      <c r="I10" s="51">
        <f>IFERROR(VLOOKUP(I21,'Current 2022 Ranking'!$D:$K,8,0),0)</f>
        <v>181</v>
      </c>
      <c r="J10" s="51">
        <f>IFERROR(VLOOKUP(J21,'Current 2022 Ranking'!$D:$K,8,0),0)</f>
        <v>1271</v>
      </c>
      <c r="K10" s="51">
        <f>IFERROR(VLOOKUP(K21,'Current 2022 Ranking'!$D:$K,8,0),0)</f>
        <v>374</v>
      </c>
      <c r="L10" s="100">
        <f>IFERROR(VLOOKUP(L21,'Current 2022 Ranking'!$D:$K,8,0),0)</f>
        <v>313</v>
      </c>
      <c r="M10" s="100">
        <f>IFERROR(VLOOKUP(M21,'Current 2022 Ranking'!$D:$K,8,0),0)</f>
        <v>421</v>
      </c>
      <c r="N10" s="100">
        <f>IFERROR(VLOOKUP(N21,'Current 2022 Ranking'!$D:$K,8,0),0)</f>
        <v>0</v>
      </c>
    </row>
    <row r="11">
      <c r="B11" s="4"/>
      <c r="C11" s="4"/>
      <c r="D11" s="4"/>
      <c r="E11" s="4"/>
      <c r="F11" s="4"/>
      <c r="G11" s="3"/>
      <c r="H11" s="3"/>
      <c r="I11" s="4"/>
      <c r="J11" s="4"/>
      <c r="K11" s="4"/>
      <c r="L11" s="4"/>
      <c r="M11" s="4"/>
      <c r="N11" s="4"/>
      <c r="O11" s="4"/>
    </row>
    <row r="12">
      <c r="B12" s="4"/>
      <c r="C12" s="4"/>
      <c r="D12" s="4"/>
      <c r="E12" s="4"/>
      <c r="F12" s="4" t="s">
        <v>13</v>
      </c>
      <c r="G12" s="3">
        <v>1.0</v>
      </c>
      <c r="H12" s="4">
        <v>2.0</v>
      </c>
      <c r="I12" s="4">
        <v>3.0</v>
      </c>
      <c r="J12" s="4">
        <v>4.0</v>
      </c>
      <c r="K12" s="4">
        <v>5.0</v>
      </c>
      <c r="L12" s="4">
        <v>6.0</v>
      </c>
      <c r="M12" s="4">
        <v>7.0</v>
      </c>
      <c r="N12" s="4">
        <v>8.0</v>
      </c>
    </row>
    <row r="13">
      <c r="A13" s="7" t="str">
        <f t="shared" ref="A13:A21" si="5">F13</f>
        <v>Cameron</v>
      </c>
      <c r="F13" s="5" t="s">
        <v>6</v>
      </c>
      <c r="G13" s="80" t="s">
        <v>77</v>
      </c>
      <c r="H13" s="80" t="s">
        <v>174</v>
      </c>
      <c r="I13" s="80" t="s">
        <v>9910</v>
      </c>
      <c r="J13" s="43" t="s">
        <v>895</v>
      </c>
      <c r="K13" s="43" t="s">
        <v>302</v>
      </c>
      <c r="L13" s="4" t="s">
        <v>398</v>
      </c>
      <c r="M13" s="4" t="s">
        <v>2037</v>
      </c>
      <c r="N13" s="4" t="s">
        <v>75</v>
      </c>
    </row>
    <row r="14">
      <c r="A14" s="7" t="str">
        <f t="shared" si="5"/>
        <v>Campbell</v>
      </c>
      <c r="F14" s="6" t="s">
        <v>7</v>
      </c>
      <c r="G14" s="4" t="s">
        <v>62</v>
      </c>
      <c r="H14" s="80" t="s">
        <v>57</v>
      </c>
      <c r="I14" s="4" t="s">
        <v>22</v>
      </c>
      <c r="J14" s="4" t="s">
        <v>783</v>
      </c>
      <c r="K14" s="80" t="s">
        <v>1006</v>
      </c>
      <c r="L14" s="80" t="s">
        <v>51</v>
      </c>
      <c r="M14" s="102" t="s">
        <v>580</v>
      </c>
      <c r="N14" s="102" t="s">
        <v>1896</v>
      </c>
    </row>
    <row r="15">
      <c r="A15" s="7" t="str">
        <f t="shared" si="5"/>
        <v>Chris</v>
      </c>
      <c r="F15" s="6" t="s">
        <v>3448</v>
      </c>
      <c r="G15" s="4" t="s">
        <v>1980</v>
      </c>
      <c r="H15" s="4" t="s">
        <v>1897</v>
      </c>
      <c r="I15" s="4" t="s">
        <v>9911</v>
      </c>
      <c r="J15" s="80" t="s">
        <v>789</v>
      </c>
      <c r="K15" s="80" t="s">
        <v>9912</v>
      </c>
      <c r="L15" s="4" t="s">
        <v>1888</v>
      </c>
      <c r="M15" s="4" t="s">
        <v>9913</v>
      </c>
      <c r="N15" s="80" t="s">
        <v>1513</v>
      </c>
    </row>
    <row r="16">
      <c r="A16" s="7" t="str">
        <f t="shared" si="5"/>
        <v>Jason</v>
      </c>
      <c r="F16" s="6" t="s">
        <v>8586</v>
      </c>
      <c r="G16" s="4" t="s">
        <v>926</v>
      </c>
      <c r="H16" s="4" t="s">
        <v>1852</v>
      </c>
      <c r="I16" s="4" t="s">
        <v>1861</v>
      </c>
      <c r="J16" s="80" t="s">
        <v>3462</v>
      </c>
      <c r="K16" s="4" t="s">
        <v>37</v>
      </c>
      <c r="L16" s="80" t="s">
        <v>9914</v>
      </c>
      <c r="M16" s="4" t="s">
        <v>910</v>
      </c>
      <c r="N16" s="80" t="s">
        <v>285</v>
      </c>
    </row>
    <row r="17">
      <c r="A17" s="7" t="str">
        <f t="shared" si="5"/>
        <v>Dave</v>
      </c>
      <c r="F17" s="6" t="s">
        <v>8</v>
      </c>
      <c r="G17" s="80" t="s">
        <v>223</v>
      </c>
      <c r="H17" s="4" t="s">
        <v>1860</v>
      </c>
      <c r="I17" s="4" t="s">
        <v>242</v>
      </c>
      <c r="J17" s="80" t="s">
        <v>840</v>
      </c>
      <c r="K17" s="80" t="s">
        <v>254</v>
      </c>
      <c r="L17" s="4" t="s">
        <v>659</v>
      </c>
      <c r="M17" s="80" t="s">
        <v>195</v>
      </c>
      <c r="N17" s="4" t="s">
        <v>540</v>
      </c>
    </row>
    <row r="18">
      <c r="A18" s="7" t="str">
        <f t="shared" si="5"/>
        <v>Joe</v>
      </c>
      <c r="F18" s="6" t="s">
        <v>11</v>
      </c>
      <c r="G18" s="4" t="s">
        <v>1568</v>
      </c>
      <c r="H18" s="80" t="s">
        <v>959</v>
      </c>
      <c r="I18" s="4" t="s">
        <v>572</v>
      </c>
      <c r="J18" s="4" t="s">
        <v>21</v>
      </c>
      <c r="K18" s="4" t="s">
        <v>870</v>
      </c>
      <c r="L18" s="4" t="s">
        <v>1875</v>
      </c>
      <c r="M18" s="80" t="s">
        <v>1901</v>
      </c>
      <c r="N18" s="4" t="s">
        <v>430</v>
      </c>
    </row>
    <row r="19">
      <c r="A19" s="7" t="str">
        <f t="shared" si="5"/>
        <v>Nick</v>
      </c>
      <c r="F19" s="6" t="s">
        <v>4</v>
      </c>
      <c r="G19" s="4" t="s">
        <v>68</v>
      </c>
      <c r="H19" s="4" t="s">
        <v>9915</v>
      </c>
      <c r="I19" s="4" t="s">
        <v>58</v>
      </c>
      <c r="J19" s="102" t="s">
        <v>29</v>
      </c>
      <c r="K19" s="4" t="s">
        <v>65</v>
      </c>
      <c r="L19" s="43" t="s">
        <v>52</v>
      </c>
      <c r="M19" s="4" t="s">
        <v>668</v>
      </c>
      <c r="N19" s="4" t="s">
        <v>36</v>
      </c>
    </row>
    <row r="20">
      <c r="A20" s="7" t="str">
        <f t="shared" si="5"/>
        <v>Tim</v>
      </c>
      <c r="F20" s="6" t="s">
        <v>5</v>
      </c>
      <c r="G20" s="4" t="s">
        <v>34</v>
      </c>
      <c r="H20" s="80" t="s">
        <v>713</v>
      </c>
      <c r="I20" s="4" t="s">
        <v>32</v>
      </c>
      <c r="J20" s="80" t="s">
        <v>656</v>
      </c>
      <c r="K20" s="80" t="s">
        <v>1511</v>
      </c>
      <c r="L20" s="4" t="s">
        <v>24</v>
      </c>
      <c r="M20" s="102" t="s">
        <v>54</v>
      </c>
      <c r="N20" s="102" t="s">
        <v>64</v>
      </c>
    </row>
    <row r="21">
      <c r="A21" s="7" t="str">
        <f t="shared" si="5"/>
        <v>Mike</v>
      </c>
      <c r="F21" s="101" t="s">
        <v>9</v>
      </c>
      <c r="G21" s="4" t="s">
        <v>38</v>
      </c>
      <c r="H21" s="4" t="s">
        <v>1267</v>
      </c>
      <c r="I21" s="4" t="s">
        <v>759</v>
      </c>
      <c r="J21" s="80" t="s">
        <v>15</v>
      </c>
      <c r="K21" s="80" t="s">
        <v>72</v>
      </c>
      <c r="L21" s="102" t="s">
        <v>123</v>
      </c>
      <c r="M21" s="102" t="s">
        <v>229</v>
      </c>
      <c r="N21" s="102" t="s">
        <v>120</v>
      </c>
    </row>
    <row r="22">
      <c r="G22" s="4"/>
      <c r="H22" s="4"/>
      <c r="I22" s="4"/>
      <c r="J22" s="4"/>
      <c r="K22" s="4"/>
      <c r="L22" s="4"/>
      <c r="M22" s="4"/>
      <c r="N22" s="4"/>
      <c r="S22" s="4"/>
      <c r="T22" s="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.88"/>
    <col customWidth="1" min="3" max="3" width="5.75"/>
    <col customWidth="1" min="4" max="4" width="22.13"/>
    <col customWidth="1" min="5" max="5" width="16.88"/>
    <col customWidth="1" min="6" max="6" width="4.63"/>
  </cols>
  <sheetData>
    <row r="1">
      <c r="A1" s="8" t="s">
        <v>1</v>
      </c>
      <c r="B1" s="8" t="s">
        <v>86</v>
      </c>
      <c r="C1" s="8" t="s">
        <v>87</v>
      </c>
      <c r="D1" s="8" t="s">
        <v>88</v>
      </c>
      <c r="E1" s="8" t="s">
        <v>0</v>
      </c>
      <c r="F1" s="8" t="s">
        <v>3</v>
      </c>
      <c r="G1" s="9"/>
      <c r="I1" s="10" t="s">
        <v>13</v>
      </c>
      <c r="K1" s="8" t="s">
        <v>4309</v>
      </c>
      <c r="L1" s="4" t="s">
        <v>4310</v>
      </c>
      <c r="M1" s="4" t="s">
        <v>4311</v>
      </c>
    </row>
    <row r="2">
      <c r="A2" s="50">
        <v>1.0</v>
      </c>
      <c r="B2" s="67">
        <v>1.0</v>
      </c>
      <c r="C2" s="67" t="s">
        <v>4312</v>
      </c>
      <c r="D2" s="50" t="s">
        <v>5699</v>
      </c>
      <c r="E2" s="50" t="s">
        <v>5763</v>
      </c>
      <c r="F2" s="50">
        <v>3413.0</v>
      </c>
      <c r="G2" s="11"/>
      <c r="I2" t="str">
        <f t="array" ref="I2">INDEX('2022 Points'!$F$13:$F$21,MATCH(1,MMULT(--('2022 Points'!$G$13:$N$21=D2),TRANSPOSE(COLUMN('2022 Points'!$G$13:$N$21)^0)),0))</f>
        <v>Cameron</v>
      </c>
      <c r="K2" s="58">
        <f>F2-IFERROR(VLOOKUP(D2,'30062022 Ranking'!$D:$F,3,0),0)</f>
        <v>1914</v>
      </c>
      <c r="L2">
        <f>countif('Pre-transfer 2022 Points'!$E$13:$L$21,D2)</f>
        <v>1</v>
      </c>
      <c r="M2" s="59">
        <f>countif('2022 Points'!$G$13:$N$21,D2)</f>
        <v>1</v>
      </c>
    </row>
    <row r="3">
      <c r="A3" s="50">
        <v>2.0</v>
      </c>
      <c r="B3" s="67">
        <v>2.0</v>
      </c>
      <c r="C3" s="68" t="s">
        <v>4312</v>
      </c>
      <c r="D3" s="50" t="s">
        <v>5739</v>
      </c>
      <c r="E3" s="50" t="s">
        <v>8589</v>
      </c>
      <c r="F3" s="50">
        <v>2862.0</v>
      </c>
      <c r="G3" s="11"/>
      <c r="I3" t="str">
        <f t="array" ref="I3">INDEX('2022 Points'!$F$13:$F$21,MATCH(1,MMULT(--('2022 Points'!$G$13:$N$21=D3),TRANSPOSE(COLUMN('2022 Points'!$G$13:$N$21)^0)),0))</f>
        <v>Mike</v>
      </c>
      <c r="K3" s="58">
        <f>F3-IFERROR(VLOOKUP(D3,'30062022 Ranking'!$D:$F,3,0),0)</f>
        <v>1617</v>
      </c>
      <c r="L3">
        <f>countif('Pre-transfer 2022 Points'!$E$13:$L$21,D3)</f>
        <v>1</v>
      </c>
      <c r="M3" s="59">
        <f>countif('2022 Points'!$G$13:$N$21,D3)</f>
        <v>1</v>
      </c>
    </row>
    <row r="4">
      <c r="A4" s="50">
        <v>3.0</v>
      </c>
      <c r="B4" s="67">
        <v>17.0</v>
      </c>
      <c r="C4" s="68" t="s">
        <v>4329</v>
      </c>
      <c r="D4" s="50" t="s">
        <v>5707</v>
      </c>
      <c r="E4" s="50" t="s">
        <v>9916</v>
      </c>
      <c r="F4" s="50">
        <v>2733.0</v>
      </c>
      <c r="G4" s="11"/>
      <c r="I4" t="str">
        <f t="array" ref="I4">INDEX('2022 Points'!$F$13:$F$21,MATCH(1,MMULT(--('2022 Points'!$G$13:$N$21=D4),TRANSPOSE(COLUMN('2022 Points'!$G$13:$N$21)^0)),0))</f>
        <v>Campbell</v>
      </c>
      <c r="K4" s="58">
        <f>F4-IFERROR(VLOOKUP(D4,'30062022 Ranking'!$D:$F,3,0),0)</f>
        <v>1417</v>
      </c>
      <c r="L4">
        <f>countif('Pre-transfer 2022 Points'!$E$13:$L$21,D4)</f>
        <v>1</v>
      </c>
      <c r="M4" s="59">
        <f>countif('2022 Points'!$G$13:$N$21,D4)</f>
        <v>1</v>
      </c>
    </row>
    <row r="5">
      <c r="A5" s="50">
        <v>4.0</v>
      </c>
      <c r="B5" s="67">
        <v>14.0</v>
      </c>
      <c r="C5" s="69" t="s">
        <v>97</v>
      </c>
      <c r="D5" s="50" t="s">
        <v>5691</v>
      </c>
      <c r="E5" s="50" t="s">
        <v>8589</v>
      </c>
      <c r="F5" s="50">
        <v>2039.0</v>
      </c>
      <c r="G5" s="11"/>
      <c r="I5" t="str">
        <f t="array" ref="I5">INDEX('2022 Points'!$F$13:$F$21,MATCH(1,MMULT(--('2022 Points'!$G$13:$N$21=D5),TRANSPOSE(COLUMN('2022 Points'!$G$13:$N$21)^0)),0))</f>
        <v>Mike</v>
      </c>
      <c r="K5" s="58">
        <f>F5-IFERROR(VLOOKUP(D5,'30062022 Ranking'!$D:$F,3,0),0)</f>
        <v>1271</v>
      </c>
      <c r="L5">
        <f>countif('Pre-transfer 2022 Points'!$E$13:$L$21,D5)</f>
        <v>1</v>
      </c>
      <c r="M5" s="59">
        <f>countif('2022 Points'!$G$13:$N$21,D5)</f>
        <v>1</v>
      </c>
    </row>
    <row r="6">
      <c r="A6" s="50">
        <v>5.0</v>
      </c>
      <c r="B6" s="67">
        <v>41.0</v>
      </c>
      <c r="C6" s="68" t="s">
        <v>1248</v>
      </c>
      <c r="D6" s="50" t="s">
        <v>5717</v>
      </c>
      <c r="E6" s="50" t="s">
        <v>8594</v>
      </c>
      <c r="F6" s="50">
        <v>1715.0</v>
      </c>
      <c r="G6" s="11"/>
      <c r="I6" t="str">
        <f t="array" ref="I6">INDEX('2022 Points'!$F$13:$F$21,MATCH(1,MMULT(--('2022 Points'!$G$13:$N$21=D6),TRANSPOSE(COLUMN('2022 Points'!$G$13:$N$21)^0)),0))</f>
        <v>Cameron</v>
      </c>
      <c r="K6" s="58">
        <f>F6-IFERROR(VLOOKUP(D6,'30062022 Ranking'!$D:$F,3,0),0)</f>
        <v>457</v>
      </c>
      <c r="L6">
        <f>countif('Pre-transfer 2022 Points'!$E$13:$L$21,D6)</f>
        <v>1</v>
      </c>
      <c r="M6" s="59">
        <f>countif('2022 Points'!$G$13:$N$21,D6)</f>
        <v>1</v>
      </c>
    </row>
    <row r="7">
      <c r="A7" s="50">
        <v>6.0</v>
      </c>
      <c r="B7" s="67">
        <v>65.0</v>
      </c>
      <c r="C7" s="68" t="s">
        <v>903</v>
      </c>
      <c r="D7" s="50" t="s">
        <v>5684</v>
      </c>
      <c r="E7" s="50" t="s">
        <v>8968</v>
      </c>
      <c r="F7" s="50">
        <v>1500.0</v>
      </c>
      <c r="G7" s="11"/>
      <c r="I7" t="str">
        <f t="array" ref="I7">INDEX('2022 Points'!$F$13:$F$21,MATCH(1,MMULT(--('2022 Points'!$G$13:$N$21=D7),TRANSPOSE(COLUMN('2022 Points'!$G$13:$N$21)^0)),0))</f>
        <v>#N/A</v>
      </c>
      <c r="K7" s="58">
        <f>F7-IFERROR(VLOOKUP(D7,'30062022 Ranking'!$D:$F,3,0),0)</f>
        <v>843</v>
      </c>
      <c r="L7">
        <f>countif('Pre-transfer 2022 Points'!$E$13:$L$21,D7)</f>
        <v>0</v>
      </c>
      <c r="M7" s="59">
        <f>countif('2022 Points'!$G$13:$N$21,D7)</f>
        <v>0</v>
      </c>
    </row>
    <row r="8">
      <c r="A8" s="50">
        <v>7.0</v>
      </c>
      <c r="B8" s="67">
        <v>7.0</v>
      </c>
      <c r="C8" s="68" t="s">
        <v>4312</v>
      </c>
      <c r="D8" s="50" t="s">
        <v>5724</v>
      </c>
      <c r="E8" s="50" t="s">
        <v>8590</v>
      </c>
      <c r="F8" s="50">
        <v>1490.0</v>
      </c>
      <c r="G8" s="11"/>
      <c r="I8" t="str">
        <f t="array" ref="I8">INDEX('2022 Points'!$F$13:$F$21,MATCH(1,MMULT(--('2022 Points'!$G$13:$N$21=D8),TRANSPOSE(COLUMN('2022 Points'!$G$13:$N$21)^0)),0))</f>
        <v>Campbell</v>
      </c>
      <c r="K8" s="58">
        <f>F8-IFERROR(VLOOKUP(D8,'30062022 Ranking'!$D:$F,3,0),0)</f>
        <v>989</v>
      </c>
      <c r="L8">
        <f>countif('Pre-transfer 2022 Points'!$E$13:$L$21,D8)</f>
        <v>1</v>
      </c>
      <c r="M8" s="59">
        <f>countif('2022 Points'!$G$13:$N$21,D8)</f>
        <v>1</v>
      </c>
    </row>
    <row r="9">
      <c r="A9" s="50">
        <v>8.0</v>
      </c>
      <c r="B9" s="67">
        <v>50.0</v>
      </c>
      <c r="C9" s="68" t="s">
        <v>103</v>
      </c>
      <c r="D9" s="50" t="s">
        <v>5744</v>
      </c>
      <c r="E9" s="50" t="s">
        <v>102</v>
      </c>
      <c r="F9" s="50">
        <v>1432.0</v>
      </c>
      <c r="G9" s="11"/>
      <c r="I9" t="str">
        <f t="array" ref="I9">INDEX('2022 Points'!$F$13:$F$21,MATCH(1,MMULT(--('2022 Points'!$G$13:$N$21=D9),TRANSPOSE(COLUMN('2022 Points'!$G$13:$N$21)^0)),0))</f>
        <v>Joe</v>
      </c>
      <c r="K9" s="58">
        <f>F9-IFERROR(VLOOKUP(D9,'30062022 Ranking'!$D:$F,3,0),0)</f>
        <v>430</v>
      </c>
      <c r="L9">
        <f>countif('Pre-transfer 2022 Points'!$E$13:$L$21,D9)</f>
        <v>1</v>
      </c>
      <c r="M9" s="59">
        <f>countif('2022 Points'!$G$13:$N$21,D9)</f>
        <v>1</v>
      </c>
    </row>
    <row r="10">
      <c r="A10" s="50">
        <v>9.0</v>
      </c>
      <c r="B10" s="67">
        <v>72.0</v>
      </c>
      <c r="C10" s="68" t="s">
        <v>91</v>
      </c>
      <c r="D10" s="50" t="s">
        <v>6244</v>
      </c>
      <c r="E10" s="50" t="s">
        <v>9917</v>
      </c>
      <c r="F10" s="50">
        <v>1410.0</v>
      </c>
      <c r="G10" s="11"/>
      <c r="I10" t="str">
        <f t="array" ref="I10">INDEX('2022 Points'!$F$13:$F$21,MATCH(1,MMULT(--('2022 Points'!$G$13:$N$21=D10),TRANSPOSE(COLUMN('2022 Points'!$G$13:$N$21)^0)),0))</f>
        <v>#N/A</v>
      </c>
      <c r="K10" s="58">
        <f>F10-IFERROR(VLOOKUP(D10,'30062022 Ranking'!$D:$F,3,0),0)</f>
        <v>564</v>
      </c>
      <c r="L10">
        <f>countif('Pre-transfer 2022 Points'!$E$13:$L$21,D10)</f>
        <v>0</v>
      </c>
      <c r="M10" s="59">
        <f>countif('2022 Points'!$G$13:$N$21,D10)</f>
        <v>0</v>
      </c>
    </row>
    <row r="11">
      <c r="A11" s="50">
        <v>10.0</v>
      </c>
      <c r="B11" s="67">
        <v>12.0</v>
      </c>
      <c r="C11" s="69" t="s">
        <v>160</v>
      </c>
      <c r="D11" s="50" t="s">
        <v>9110</v>
      </c>
      <c r="E11" s="50" t="s">
        <v>115</v>
      </c>
      <c r="F11" s="50">
        <v>1406.0</v>
      </c>
      <c r="G11" s="11"/>
      <c r="I11" t="str">
        <f t="array" ref="I11">INDEX('2022 Points'!$F$13:$F$21,MATCH(1,MMULT(--('2022 Points'!$G$13:$N$21=D11),TRANSPOSE(COLUMN('2022 Points'!$G$13:$N$21)^0)),0))</f>
        <v>Nick</v>
      </c>
      <c r="K11" s="58">
        <f>F11-IFERROR(VLOOKUP(D11,'30062022 Ranking'!$D:$F,3,0),0)</f>
        <v>424</v>
      </c>
      <c r="L11">
        <f>countif('Pre-transfer 2022 Points'!$E$13:$L$21,D11)</f>
        <v>1</v>
      </c>
      <c r="M11" s="59">
        <f>countif('2022 Points'!$G$13:$N$21,D11)</f>
        <v>1</v>
      </c>
    </row>
    <row r="12">
      <c r="A12" s="50">
        <v>11.0</v>
      </c>
      <c r="B12" s="67">
        <v>31.0</v>
      </c>
      <c r="C12" s="68" t="s">
        <v>253</v>
      </c>
      <c r="D12" s="50" t="s">
        <v>6245</v>
      </c>
      <c r="E12" s="50" t="s">
        <v>4326</v>
      </c>
      <c r="F12" s="50">
        <v>1359.0</v>
      </c>
      <c r="G12" s="11"/>
      <c r="I12" t="str">
        <f t="array" ref="I12">INDEX('2022 Points'!$F$13:$F$21,MATCH(1,MMULT(--('2022 Points'!$G$13:$N$21=D12),TRANSPOSE(COLUMN('2022 Points'!$G$13:$N$21)^0)),0))</f>
        <v>Dave</v>
      </c>
      <c r="K12" s="58">
        <f>F12-IFERROR(VLOOKUP(D12,'30062022 Ranking'!$D:$F,3,0),0)</f>
        <v>679</v>
      </c>
      <c r="L12">
        <f>countif('Pre-transfer 2022 Points'!$E$13:$L$21,D12)</f>
        <v>1</v>
      </c>
      <c r="M12" s="59">
        <f>countif('2022 Points'!$G$13:$N$21,D12)</f>
        <v>1</v>
      </c>
    </row>
    <row r="13">
      <c r="A13" s="50">
        <v>12.0</v>
      </c>
      <c r="B13" s="67">
        <v>24.0</v>
      </c>
      <c r="C13" s="68" t="s">
        <v>4404</v>
      </c>
      <c r="D13" s="50" t="s">
        <v>5727</v>
      </c>
      <c r="E13" s="50" t="s">
        <v>4326</v>
      </c>
      <c r="F13" s="50">
        <v>1333.0</v>
      </c>
      <c r="G13" s="11"/>
      <c r="I13" t="str">
        <f t="array" ref="I13">INDEX('2022 Points'!$F$13:$F$21,MATCH(1,MMULT(--('2022 Points'!$G$13:$N$21=D13),TRANSPOSE(COLUMN('2022 Points'!$G$13:$N$21)^0)),0))</f>
        <v>Jason</v>
      </c>
      <c r="K13" s="58">
        <f>F13-IFERROR(VLOOKUP(D13,'30062022 Ranking'!$D:$F,3,0),0)</f>
        <v>552</v>
      </c>
      <c r="L13">
        <f>countif('Pre-transfer 2022 Points'!$E$13:$L$21,D13)</f>
        <v>1</v>
      </c>
      <c r="M13" s="59">
        <f>countif('2022 Points'!$G$13:$N$21,D13)</f>
        <v>1</v>
      </c>
    </row>
    <row r="14">
      <c r="A14" s="50">
        <v>13.0</v>
      </c>
      <c r="B14" s="67">
        <v>661.0</v>
      </c>
      <c r="C14" s="68" t="s">
        <v>5531</v>
      </c>
      <c r="D14" s="50" t="s">
        <v>5725</v>
      </c>
      <c r="E14" s="50" t="s">
        <v>9918</v>
      </c>
      <c r="F14" s="50">
        <v>1328.0</v>
      </c>
      <c r="G14" s="11"/>
      <c r="I14" t="str">
        <f t="array" ref="I14">INDEX('2022 Points'!$F$13:$F$21,MATCH(1,MMULT(--('2022 Points'!$G$13:$N$21=D14),TRANSPOSE(COLUMN('2022 Points'!$G$13:$N$21)^0)),0))</f>
        <v>Tim</v>
      </c>
      <c r="K14" s="58">
        <f>F14-IFERROR(VLOOKUP(D14,'30062022 Ranking'!$D:$F,3,0),0)</f>
        <v>480</v>
      </c>
      <c r="L14">
        <f>countif('Pre-transfer 2022 Points'!$E$13:$L$21,D14)</f>
        <v>0</v>
      </c>
      <c r="M14" s="59">
        <f>countif('2022 Points'!$G$13:$N$21,D14)</f>
        <v>1</v>
      </c>
    </row>
    <row r="15">
      <c r="A15" s="50">
        <v>14.0</v>
      </c>
      <c r="B15" s="67">
        <v>164.0</v>
      </c>
      <c r="C15" s="68" t="s">
        <v>218</v>
      </c>
      <c r="D15" s="50" t="s">
        <v>6436</v>
      </c>
      <c r="E15" s="50" t="s">
        <v>139</v>
      </c>
      <c r="F15" s="50">
        <v>1279.0</v>
      </c>
      <c r="G15" s="11"/>
      <c r="I15" t="str">
        <f t="array" ref="I15">INDEX('2022 Points'!$F$13:$F$21,MATCH(1,MMULT(--('2022 Points'!$G$13:$N$21=D15),TRANSPOSE(COLUMN('2022 Points'!$G$13:$N$21)^0)),0))</f>
        <v>Mike</v>
      </c>
      <c r="K15" s="58">
        <f>F15-IFERROR(VLOOKUP(D15,'30062022 Ranking'!$D:$F,3,0),0)</f>
        <v>313</v>
      </c>
      <c r="L15">
        <f>countif('Pre-transfer 2022 Points'!$E$13:$L$21,D15)</f>
        <v>0</v>
      </c>
      <c r="M15" s="59">
        <f>countif('2022 Points'!$G$13:$N$21,D15)</f>
        <v>1</v>
      </c>
    </row>
    <row r="16">
      <c r="A16" s="50">
        <v>15.0</v>
      </c>
      <c r="B16" s="67">
        <v>21.0</v>
      </c>
      <c r="C16" s="69" t="s">
        <v>241</v>
      </c>
      <c r="D16" s="50" t="s">
        <v>5735</v>
      </c>
      <c r="E16" s="50" t="s">
        <v>115</v>
      </c>
      <c r="F16" s="50">
        <v>1248.0</v>
      </c>
      <c r="G16" s="11"/>
      <c r="I16" t="str">
        <f t="array" ref="I16">INDEX('2022 Points'!$F$13:$F$21,MATCH(1,MMULT(--('2022 Points'!$G$13:$N$21=D16),TRANSPOSE(COLUMN('2022 Points'!$G$13:$N$21)^0)),0))</f>
        <v>Nick</v>
      </c>
      <c r="K16" s="58">
        <f>F16-IFERROR(VLOOKUP(D16,'30062022 Ranking'!$D:$F,3,0),0)</f>
        <v>965</v>
      </c>
      <c r="L16">
        <f>countif('Pre-transfer 2022 Points'!$E$13:$L$21,D16)</f>
        <v>1</v>
      </c>
      <c r="M16" s="59">
        <f>countif('2022 Points'!$G$13:$N$21,D16)</f>
        <v>1</v>
      </c>
    </row>
    <row r="17">
      <c r="A17" s="50">
        <v>16.0</v>
      </c>
      <c r="B17" s="67">
        <v>27.0</v>
      </c>
      <c r="C17" s="68" t="s">
        <v>601</v>
      </c>
      <c r="D17" s="50" t="s">
        <v>5736</v>
      </c>
      <c r="E17" s="50" t="s">
        <v>8589</v>
      </c>
      <c r="F17" s="50">
        <v>1237.0</v>
      </c>
      <c r="G17" s="11"/>
      <c r="I17" t="str">
        <f t="array" ref="I17">INDEX('2022 Points'!$F$13:$F$21,MATCH(1,MMULT(--('2022 Points'!$G$13:$N$21=D17),TRANSPOSE(COLUMN('2022 Points'!$G$13:$N$21)^0)),0))</f>
        <v>Dave</v>
      </c>
      <c r="K17" s="58">
        <f>F17-IFERROR(VLOOKUP(D17,'30062022 Ranking'!$D:$F,3,0),0)</f>
        <v>756</v>
      </c>
      <c r="L17">
        <f>countif('Pre-transfer 2022 Points'!$E$13:$L$21,D17)</f>
        <v>1</v>
      </c>
      <c r="M17" s="59">
        <f>countif('2022 Points'!$G$13:$N$21,D17)</f>
        <v>1</v>
      </c>
    </row>
    <row r="18">
      <c r="A18" s="50">
        <v>17.0</v>
      </c>
      <c r="B18" s="67">
        <v>10.0</v>
      </c>
      <c r="C18" s="69" t="s">
        <v>107</v>
      </c>
      <c r="D18" s="50" t="s">
        <v>5683</v>
      </c>
      <c r="E18" s="50" t="s">
        <v>8590</v>
      </c>
      <c r="F18" s="50">
        <v>1234.0</v>
      </c>
      <c r="G18" s="11"/>
      <c r="I18" t="str">
        <f t="array" ref="I18">INDEX('2022 Points'!$F$13:$F$21,MATCH(1,MMULT(--('2022 Points'!$G$13:$N$21=D18),TRANSPOSE(COLUMN('2022 Points'!$G$13:$N$21)^0)),0))</f>
        <v>Campbell</v>
      </c>
      <c r="K18" s="58">
        <f>F18-IFERROR(VLOOKUP(D18,'30062022 Ranking'!$D:$F,3,0),0)</f>
        <v>158</v>
      </c>
      <c r="L18">
        <f>countif('Pre-transfer 2022 Points'!$E$13:$L$21,D18)</f>
        <v>1</v>
      </c>
      <c r="M18" s="59">
        <f>countif('2022 Points'!$G$13:$N$21,D18)</f>
        <v>1</v>
      </c>
    </row>
    <row r="19">
      <c r="A19" s="50">
        <v>18.0</v>
      </c>
      <c r="B19" s="67">
        <v>101.0</v>
      </c>
      <c r="C19" s="68" t="s">
        <v>131</v>
      </c>
      <c r="D19" s="50" t="s">
        <v>6290</v>
      </c>
      <c r="E19" s="50" t="s">
        <v>8594</v>
      </c>
      <c r="F19" s="50">
        <v>1232.0</v>
      </c>
      <c r="G19" s="11"/>
      <c r="I19" t="str">
        <f t="array" ref="I19">INDEX('2022 Points'!$F$13:$F$21,MATCH(1,MMULT(--('2022 Points'!$G$13:$N$21=D19),TRANSPOSE(COLUMN('2022 Points'!$G$13:$N$21)^0)),0))</f>
        <v>Mike</v>
      </c>
      <c r="K19" s="58">
        <f>F19-IFERROR(VLOOKUP(D19,'30062022 Ranking'!$D:$F,3,0),0)</f>
        <v>421</v>
      </c>
      <c r="L19">
        <f>countif('Pre-transfer 2022 Points'!$E$13:$L$21,D19)</f>
        <v>0</v>
      </c>
      <c r="M19" s="59">
        <f>countif('2022 Points'!$G$13:$N$21,D19)</f>
        <v>1</v>
      </c>
    </row>
    <row r="20">
      <c r="A20" s="50">
        <v>19.0</v>
      </c>
      <c r="B20" s="67">
        <v>329.0</v>
      </c>
      <c r="C20" s="68" t="s">
        <v>5545</v>
      </c>
      <c r="D20" s="50" t="s">
        <v>5693</v>
      </c>
      <c r="E20" s="50" t="s">
        <v>8594</v>
      </c>
      <c r="F20" s="50">
        <v>1206.0</v>
      </c>
      <c r="G20" s="11"/>
      <c r="I20" t="str">
        <f t="array" ref="I20">INDEX('2022 Points'!$F$13:$F$21,MATCH(1,MMULT(--('2022 Points'!$G$13:$N$21=D20),TRANSPOSE(COLUMN('2022 Points'!$G$13:$N$21)^0)),0))</f>
        <v>Nick</v>
      </c>
      <c r="K20" s="58">
        <f>F20-IFERROR(VLOOKUP(D20,'30062022 Ranking'!$D:$F,3,0),0)</f>
        <v>317</v>
      </c>
      <c r="L20">
        <f>countif('Pre-transfer 2022 Points'!$E$13:$L$21,D20)</f>
        <v>0</v>
      </c>
      <c r="M20" s="59">
        <f>countif('2022 Points'!$G$13:$N$21,D20)</f>
        <v>1</v>
      </c>
    </row>
    <row r="21">
      <c r="A21" s="50">
        <v>20.0</v>
      </c>
      <c r="B21" s="67">
        <v>3.0</v>
      </c>
      <c r="C21" s="69" t="s">
        <v>701</v>
      </c>
      <c r="D21" s="50" t="s">
        <v>5715</v>
      </c>
      <c r="E21" s="50" t="s">
        <v>8589</v>
      </c>
      <c r="F21" s="50">
        <v>1205.0</v>
      </c>
      <c r="G21" s="11"/>
      <c r="I21" t="str">
        <f t="array" ref="I21">INDEX('2022 Points'!$F$13:$F$21,MATCH(1,MMULT(--('2022 Points'!$G$13:$N$21=D21),TRANSPOSE(COLUMN('2022 Points'!$G$13:$N$21)^0)),0))</f>
        <v>Tim</v>
      </c>
      <c r="K21" s="58">
        <f>F21-IFERROR(VLOOKUP(D21,'30062022 Ranking'!$D:$F,3,0),0)</f>
        <v>324</v>
      </c>
      <c r="L21">
        <f>countif('Pre-transfer 2022 Points'!$E$13:$L$21,D21)</f>
        <v>1</v>
      </c>
      <c r="M21" s="59">
        <f>countif('2022 Points'!$G$13:$N$21,D21)</f>
        <v>1</v>
      </c>
    </row>
    <row r="22">
      <c r="A22" s="50">
        <v>21.0</v>
      </c>
      <c r="B22" s="67">
        <v>15.0</v>
      </c>
      <c r="C22" s="68" t="s">
        <v>1046</v>
      </c>
      <c r="D22" s="50" t="s">
        <v>5730</v>
      </c>
      <c r="E22" s="50" t="s">
        <v>139</v>
      </c>
      <c r="F22" s="50">
        <v>1204.0</v>
      </c>
      <c r="G22" s="11"/>
      <c r="I22" t="str">
        <f t="array" ref="I22">INDEX('2022 Points'!$F$13:$F$21,MATCH(1,MMULT(--('2022 Points'!$G$13:$N$21=D22),TRANSPOSE(COLUMN('2022 Points'!$G$13:$N$21)^0)),0))</f>
        <v>Nick</v>
      </c>
      <c r="K22" s="58">
        <f>F22-IFERROR(VLOOKUP(D22,'30062022 Ranking'!$D:$F,3,0),0)</f>
        <v>450</v>
      </c>
      <c r="L22">
        <f>countif('Pre-transfer 2022 Points'!$E$13:$L$21,D22)</f>
        <v>1</v>
      </c>
      <c r="M22" s="59">
        <f>countif('2022 Points'!$G$13:$N$21,D22)</f>
        <v>1</v>
      </c>
    </row>
    <row r="23">
      <c r="A23" s="50">
        <v>22.0</v>
      </c>
      <c r="B23" s="67">
        <v>30.0</v>
      </c>
      <c r="C23" s="68" t="s">
        <v>4319</v>
      </c>
      <c r="D23" s="50" t="s">
        <v>6264</v>
      </c>
      <c r="E23" s="50" t="s">
        <v>9919</v>
      </c>
      <c r="F23" s="50">
        <v>1163.0</v>
      </c>
      <c r="G23" s="11"/>
      <c r="I23" t="str">
        <f t="array" ref="I23">INDEX('2022 Points'!$F$13:$F$21,MATCH(1,MMULT(--('2022 Points'!$G$13:$N$21=D23),TRANSPOSE(COLUMN('2022 Points'!$G$13:$N$21)^0)),0))</f>
        <v>Jason</v>
      </c>
      <c r="K23" s="58">
        <f>F23-IFERROR(VLOOKUP(D23,'30062022 Ranking'!$D:$F,3,0),0)</f>
        <v>662</v>
      </c>
      <c r="L23">
        <f>countif('Pre-transfer 2022 Points'!$E$13:$L$21,D23)</f>
        <v>1</v>
      </c>
      <c r="M23" s="59">
        <f>countif('2022 Points'!$G$13:$N$21,D23)</f>
        <v>1</v>
      </c>
    </row>
    <row r="24">
      <c r="A24" s="50">
        <v>23.0</v>
      </c>
      <c r="B24" s="67">
        <v>9.0</v>
      </c>
      <c r="C24" s="68" t="s">
        <v>4324</v>
      </c>
      <c r="D24" s="50" t="s">
        <v>5738</v>
      </c>
      <c r="E24" s="50" t="s">
        <v>139</v>
      </c>
      <c r="F24" s="50">
        <v>1132.0</v>
      </c>
      <c r="G24" s="11"/>
      <c r="I24" t="str">
        <f t="array" ref="I24">INDEX('2022 Points'!$F$13:$F$21,MATCH(1,MMULT(--('2022 Points'!$G$13:$N$21=D24),TRANSPOSE(COLUMN('2022 Points'!$G$13:$N$21)^0)),0))</f>
        <v>Nick</v>
      </c>
      <c r="K24" s="58">
        <f>F24-IFERROR(VLOOKUP(D24,'30062022 Ranking'!$D:$F,3,0),0)</f>
        <v>722</v>
      </c>
      <c r="L24">
        <f>countif('Pre-transfer 2022 Points'!$E$13:$L$21,D24)</f>
        <v>1</v>
      </c>
      <c r="M24" s="59">
        <f>countif('2022 Points'!$G$13:$N$21,D24)</f>
        <v>1</v>
      </c>
    </row>
    <row r="25">
      <c r="A25" s="50">
        <v>24.0</v>
      </c>
      <c r="B25" s="67">
        <v>122.0</v>
      </c>
      <c r="C25" s="68" t="s">
        <v>1210</v>
      </c>
      <c r="D25" s="50" t="s">
        <v>5729</v>
      </c>
      <c r="E25" s="50" t="s">
        <v>9917</v>
      </c>
      <c r="F25" s="50">
        <v>1103.0</v>
      </c>
      <c r="G25" s="11"/>
      <c r="I25" t="str">
        <f t="array" ref="I25">INDEX('2022 Points'!$F$13:$F$21,MATCH(1,MMULT(--('2022 Points'!$G$13:$N$21=D25),TRANSPOSE(COLUMN('2022 Points'!$G$13:$N$21)^0)),0))</f>
        <v>Nick</v>
      </c>
      <c r="K25" s="58">
        <f>F25-IFERROR(VLOOKUP(D25,'30062022 Ranking'!$D:$F,3,0),0)</f>
        <v>341</v>
      </c>
      <c r="L25">
        <f>countif('Pre-transfer 2022 Points'!$E$13:$L$21,D25)</f>
        <v>0</v>
      </c>
      <c r="M25" s="59">
        <f>countif('2022 Points'!$G$13:$N$21,D25)</f>
        <v>1</v>
      </c>
    </row>
    <row r="26">
      <c r="A26" s="50">
        <v>25.0</v>
      </c>
      <c r="B26" s="67">
        <v>311.0</v>
      </c>
      <c r="C26" s="68" t="s">
        <v>9000</v>
      </c>
      <c r="D26" s="50" t="s">
        <v>6385</v>
      </c>
      <c r="E26" s="50" t="s">
        <v>8970</v>
      </c>
      <c r="F26" s="50">
        <v>1053.0</v>
      </c>
      <c r="G26" s="11"/>
      <c r="I26" t="str">
        <f t="array" ref="I26">INDEX('2022 Points'!$F$13:$F$21,MATCH(1,MMULT(--('2022 Points'!$G$13:$N$21=D26),TRANSPOSE(COLUMN('2022 Points'!$G$13:$N$21)^0)),0))</f>
        <v>#N/A</v>
      </c>
      <c r="K26" s="58">
        <f>F26-IFERROR(VLOOKUP(D26,'30062022 Ranking'!$D:$F,3,0),0)</f>
        <v>597</v>
      </c>
      <c r="L26">
        <f>countif('Pre-transfer 2022 Points'!$E$13:$L$21,D26)</f>
        <v>0</v>
      </c>
      <c r="M26" s="59">
        <f>countif('2022 Points'!$G$13:$N$21,D26)</f>
        <v>0</v>
      </c>
    </row>
    <row r="27">
      <c r="A27" s="50">
        <v>26.0</v>
      </c>
      <c r="B27" s="67">
        <v>26.0</v>
      </c>
      <c r="C27" s="68" t="s">
        <v>4312</v>
      </c>
      <c r="D27" s="50" t="s">
        <v>6287</v>
      </c>
      <c r="E27" s="50" t="s">
        <v>139</v>
      </c>
      <c r="F27" s="50">
        <v>1007.0</v>
      </c>
      <c r="G27" s="11"/>
      <c r="I27" t="str">
        <f t="array" ref="I27">INDEX('2022 Points'!$F$13:$F$21,MATCH(1,MMULT(--('2022 Points'!$G$13:$N$21=D27),TRANSPOSE(COLUMN('2022 Points'!$G$13:$N$21)^0)),0))</f>
        <v>Campbell</v>
      </c>
      <c r="K27" s="58">
        <f>F27-IFERROR(VLOOKUP(D27,'30062022 Ranking'!$D:$F,3,0),0)</f>
        <v>481</v>
      </c>
      <c r="L27">
        <f>countif('Pre-transfer 2022 Points'!$E$13:$L$21,D27)</f>
        <v>1</v>
      </c>
      <c r="M27" s="59">
        <f>countif('2022 Points'!$G$13:$N$21,D27)</f>
        <v>1</v>
      </c>
    </row>
    <row r="28">
      <c r="A28" s="50">
        <v>27.0</v>
      </c>
      <c r="B28" s="67">
        <v>211.0</v>
      </c>
      <c r="C28" s="68" t="s">
        <v>144</v>
      </c>
      <c r="D28" s="50" t="s">
        <v>5701</v>
      </c>
      <c r="E28" s="50" t="s">
        <v>139</v>
      </c>
      <c r="F28" s="50">
        <v>1006.0</v>
      </c>
      <c r="G28" s="11"/>
      <c r="I28" t="str">
        <f t="array" ref="I28">INDEX('2022 Points'!$F$13:$F$21,MATCH(1,MMULT(--('2022 Points'!$G$13:$N$21=D28),TRANSPOSE(COLUMN('2022 Points'!$G$13:$N$21)^0)),0))</f>
        <v>#N/A</v>
      </c>
      <c r="K28" s="58">
        <f>F28-IFERROR(VLOOKUP(D28,'30062022 Ranking'!$D:$F,3,0),0)</f>
        <v>540</v>
      </c>
      <c r="L28">
        <f>countif('Pre-transfer 2022 Points'!$E$13:$L$21,D28)</f>
        <v>0</v>
      </c>
      <c r="M28" s="59">
        <f>countif('2022 Points'!$G$13:$N$21,D28)</f>
        <v>0</v>
      </c>
    </row>
    <row r="29">
      <c r="A29" s="50">
        <v>28.0</v>
      </c>
      <c r="B29" s="67">
        <v>36.0</v>
      </c>
      <c r="C29" s="68" t="s">
        <v>4319</v>
      </c>
      <c r="D29" s="50" t="s">
        <v>5708</v>
      </c>
      <c r="E29" s="50" t="s">
        <v>157</v>
      </c>
      <c r="F29" s="50">
        <v>1005.0</v>
      </c>
      <c r="G29" s="11"/>
      <c r="I29" t="str">
        <f t="array" ref="I29">INDEX('2022 Points'!$F$13:$F$21,MATCH(1,MMULT(--('2022 Points'!$G$13:$N$21=D29),TRANSPOSE(COLUMN('2022 Points'!$G$13:$N$21)^0)),0))</f>
        <v>Joe</v>
      </c>
      <c r="K29" s="58">
        <f>F29-IFERROR(VLOOKUP(D29,'30062022 Ranking'!$D:$F,3,0),0)</f>
        <v>440</v>
      </c>
      <c r="L29">
        <f>countif('Pre-transfer 2022 Points'!$E$13:$L$21,D29)</f>
        <v>1</v>
      </c>
      <c r="M29" s="59">
        <f>countif('2022 Points'!$G$13:$N$21,D29)</f>
        <v>1</v>
      </c>
    </row>
    <row r="30">
      <c r="A30" s="50">
        <v>29.0</v>
      </c>
      <c r="B30" s="67">
        <v>60.0</v>
      </c>
      <c r="C30" s="68" t="s">
        <v>458</v>
      </c>
      <c r="D30" s="50" t="s">
        <v>6303</v>
      </c>
      <c r="E30" s="50" t="s">
        <v>8592</v>
      </c>
      <c r="F30" s="50">
        <v>1001.0</v>
      </c>
      <c r="G30" s="11"/>
      <c r="I30" t="str">
        <f t="array" ref="I30">INDEX('2022 Points'!$F$13:$F$21,MATCH(1,MMULT(--('2022 Points'!$G$13:$N$21=D30),TRANSPOSE(COLUMN('2022 Points'!$G$13:$N$21)^0)),0))</f>
        <v>Cameron</v>
      </c>
      <c r="K30" s="58">
        <f>F30-IFERROR(VLOOKUP(D30,'30062022 Ranking'!$D:$F,3,0),0)</f>
        <v>376</v>
      </c>
      <c r="L30">
        <f>countif('Pre-transfer 2022 Points'!$E$13:$L$21,D30)</f>
        <v>1</v>
      </c>
      <c r="M30" s="59">
        <f>countif('2022 Points'!$G$13:$N$21,D30)</f>
        <v>1</v>
      </c>
    </row>
    <row r="31">
      <c r="A31" s="50">
        <v>30.0</v>
      </c>
      <c r="B31" s="67">
        <v>181.0</v>
      </c>
      <c r="C31" s="68" t="s">
        <v>295</v>
      </c>
      <c r="D31" s="50" t="s">
        <v>5688</v>
      </c>
      <c r="E31" s="50" t="s">
        <v>9919</v>
      </c>
      <c r="F31" s="50">
        <v>1000.0</v>
      </c>
      <c r="G31" s="11"/>
      <c r="I31" t="str">
        <f t="array" ref="I31">INDEX('2022 Points'!$F$13:$F$21,MATCH(1,MMULT(--('2022 Points'!$G$13:$N$21=D31),TRANSPOSE(COLUMN('2022 Points'!$G$13:$N$21)^0)),0))</f>
        <v>#N/A</v>
      </c>
      <c r="K31" s="58">
        <f>F31-IFERROR(VLOOKUP(D31,'30062022 Ranking'!$D:$F,3,0),0)</f>
        <v>621</v>
      </c>
      <c r="L31">
        <f>countif('Pre-transfer 2022 Points'!$E$13:$L$21,D31)</f>
        <v>0</v>
      </c>
      <c r="M31" s="59">
        <f>countif('2022 Points'!$G$13:$N$21,D31)</f>
        <v>0</v>
      </c>
    </row>
    <row r="32">
      <c r="A32" s="50">
        <v>31.0</v>
      </c>
      <c r="B32" s="67">
        <v>46.0</v>
      </c>
      <c r="C32" s="68" t="s">
        <v>140</v>
      </c>
      <c r="D32" s="50" t="s">
        <v>5718</v>
      </c>
      <c r="E32" s="50" t="s">
        <v>139</v>
      </c>
      <c r="F32" s="50">
        <v>985.0</v>
      </c>
      <c r="G32" s="11"/>
      <c r="I32" t="str">
        <f t="array" ref="I32">INDEX('2022 Points'!$F$13:$F$21,MATCH(1,MMULT(--('2022 Points'!$G$13:$N$21=D32),TRANSPOSE(COLUMN('2022 Points'!$G$13:$N$21)^0)),0))</f>
        <v>Cameron</v>
      </c>
      <c r="K32" s="58">
        <f>F32-IFERROR(VLOOKUP(D32,'30062022 Ranking'!$D:$F,3,0),0)</f>
        <v>610</v>
      </c>
      <c r="L32">
        <f>countif('Pre-transfer 2022 Points'!$E$13:$L$21,D32)</f>
        <v>1</v>
      </c>
      <c r="M32" s="59">
        <f>countif('2022 Points'!$G$13:$N$21,D32)</f>
        <v>1</v>
      </c>
    </row>
    <row r="33">
      <c r="A33" s="50">
        <v>32.0</v>
      </c>
      <c r="B33" s="67">
        <v>43.0</v>
      </c>
      <c r="C33" s="68" t="s">
        <v>601</v>
      </c>
      <c r="D33" s="50" t="s">
        <v>5706</v>
      </c>
      <c r="E33" s="50" t="s">
        <v>8970</v>
      </c>
      <c r="F33" s="50">
        <v>977.0</v>
      </c>
      <c r="G33" s="11"/>
      <c r="I33" t="str">
        <f t="array" ref="I33">INDEX('2022 Points'!$F$13:$F$21,MATCH(1,MMULT(--('2022 Points'!$G$13:$N$21=D33),TRANSPOSE(COLUMN('2022 Points'!$G$13:$N$21)^0)),0))</f>
        <v>Joe</v>
      </c>
      <c r="K33" s="58">
        <f>F33-IFERROR(VLOOKUP(D33,'30062022 Ranking'!$D:$F,3,0),0)</f>
        <v>565</v>
      </c>
      <c r="L33">
        <f>countif('Pre-transfer 2022 Points'!$E$13:$L$21,D33)</f>
        <v>1</v>
      </c>
      <c r="M33" s="59">
        <f>countif('2022 Points'!$G$13:$N$21,D33)</f>
        <v>1</v>
      </c>
    </row>
    <row r="34">
      <c r="A34" s="50">
        <v>33.0</v>
      </c>
      <c r="B34" s="67">
        <v>5.0</v>
      </c>
      <c r="C34" s="68" t="s">
        <v>393</v>
      </c>
      <c r="D34" s="50" t="s">
        <v>5732</v>
      </c>
      <c r="E34" s="50" t="s">
        <v>5763</v>
      </c>
      <c r="F34" s="50">
        <v>971.0</v>
      </c>
      <c r="G34" s="11"/>
      <c r="I34" t="str">
        <f t="array" ref="I34">INDEX('2022 Points'!$F$13:$F$21,MATCH(1,MMULT(--('2022 Points'!$G$13:$N$21=D34),TRANSPOSE(COLUMN('2022 Points'!$G$13:$N$21)^0)),0))</f>
        <v>Nick</v>
      </c>
      <c r="K34" s="58">
        <f>F34-IFERROR(VLOOKUP(D34,'30062022 Ranking'!$D:$F,3,0),0)</f>
        <v>413</v>
      </c>
      <c r="L34">
        <f>countif('Pre-transfer 2022 Points'!$E$13:$L$21,D34)</f>
        <v>1</v>
      </c>
      <c r="M34" s="59">
        <f>countif('2022 Points'!$G$13:$N$21,D34)</f>
        <v>1</v>
      </c>
    </row>
    <row r="35">
      <c r="A35" s="50">
        <v>34.0</v>
      </c>
      <c r="B35" s="67">
        <v>226.0</v>
      </c>
      <c r="C35" s="69" t="s">
        <v>4723</v>
      </c>
      <c r="D35" s="50" t="s">
        <v>5723</v>
      </c>
      <c r="E35" s="50" t="s">
        <v>8589</v>
      </c>
      <c r="F35" s="50">
        <v>970.0</v>
      </c>
      <c r="G35" s="11"/>
      <c r="I35" t="str">
        <f t="array" ref="I35">INDEX('2022 Points'!$F$13:$F$21,MATCH(1,MMULT(--('2022 Points'!$G$13:$N$21=D35),TRANSPOSE(COLUMN('2022 Points'!$G$13:$N$21)^0)),0))</f>
        <v>#N/A</v>
      </c>
      <c r="K35" s="58">
        <f>F35-IFERROR(VLOOKUP(D35,'30062022 Ranking'!$D:$F,3,0),0)</f>
        <v>339</v>
      </c>
      <c r="L35">
        <f>countif('Pre-transfer 2022 Points'!$E$13:$L$21,D35)</f>
        <v>0</v>
      </c>
      <c r="M35" s="59">
        <f>countif('2022 Points'!$G$13:$N$21,D35)</f>
        <v>0</v>
      </c>
    </row>
    <row r="36">
      <c r="A36" s="50">
        <v>35.0</v>
      </c>
      <c r="B36" s="67">
        <v>300.0</v>
      </c>
      <c r="C36" s="69" t="s">
        <v>409</v>
      </c>
      <c r="D36" s="50" t="s">
        <v>5710</v>
      </c>
      <c r="E36" s="50" t="s">
        <v>5763</v>
      </c>
      <c r="F36" s="50">
        <v>959.0</v>
      </c>
      <c r="G36" s="11"/>
      <c r="I36" t="str">
        <f t="array" ref="I36">INDEX('2022 Points'!$F$13:$F$21,MATCH(1,MMULT(--('2022 Points'!$G$13:$N$21=D36),TRANSPOSE(COLUMN('2022 Points'!$G$13:$N$21)^0)),0))</f>
        <v>#N/A</v>
      </c>
      <c r="K36" s="58">
        <f>F36-IFERROR(VLOOKUP(D36,'30062022 Ranking'!$D:$F,3,0),0)</f>
        <v>457</v>
      </c>
      <c r="L36">
        <f>countif('Pre-transfer 2022 Points'!$E$13:$L$21,D36)</f>
        <v>0</v>
      </c>
      <c r="M36" s="59">
        <f>countif('2022 Points'!$G$13:$N$21,D36)</f>
        <v>0</v>
      </c>
    </row>
    <row r="37">
      <c r="A37" s="50">
        <v>36.0</v>
      </c>
      <c r="B37" s="67">
        <v>19.0</v>
      </c>
      <c r="C37" s="68" t="s">
        <v>701</v>
      </c>
      <c r="D37" s="50" t="s">
        <v>5721</v>
      </c>
      <c r="E37" s="50" t="s">
        <v>8590</v>
      </c>
      <c r="F37" s="50">
        <v>951.0</v>
      </c>
      <c r="G37" s="11"/>
      <c r="I37" t="str">
        <f t="array" ref="I37">INDEX('2022 Points'!$F$13:$F$21,MATCH(1,MMULT(--('2022 Points'!$G$13:$N$21=D37),TRANSPOSE(COLUMN('2022 Points'!$G$13:$N$21)^0)),0))</f>
        <v>Tim</v>
      </c>
      <c r="K37" s="58">
        <f>F37-IFERROR(VLOOKUP(D37,'30062022 Ranking'!$D:$F,3,0),0)</f>
        <v>267</v>
      </c>
      <c r="L37">
        <f>countif('Pre-transfer 2022 Points'!$E$13:$L$21,D37)</f>
        <v>1</v>
      </c>
      <c r="M37" s="59">
        <f>countif('2022 Points'!$G$13:$N$21,D37)</f>
        <v>1</v>
      </c>
    </row>
    <row r="38">
      <c r="A38" s="50">
        <v>37.0</v>
      </c>
      <c r="B38" s="67">
        <v>74.0</v>
      </c>
      <c r="C38" s="68" t="s">
        <v>94</v>
      </c>
      <c r="D38" s="50" t="s">
        <v>6307</v>
      </c>
      <c r="E38" s="50" t="s">
        <v>4330</v>
      </c>
      <c r="F38" s="50">
        <v>939.0</v>
      </c>
      <c r="G38" s="11"/>
      <c r="I38" t="str">
        <f t="array" ref="I38">INDEX('2022 Points'!$F$13:$F$21,MATCH(1,MMULT(--('2022 Points'!$G$13:$N$21=D38),TRANSPOSE(COLUMN('2022 Points'!$G$13:$N$21)^0)),0))</f>
        <v>Campbell</v>
      </c>
      <c r="K38" s="58">
        <f>F38-IFERROR(VLOOKUP(D38,'30062022 Ranking'!$D:$F,3,0),0)</f>
        <v>325</v>
      </c>
      <c r="L38">
        <f>countif('Pre-transfer 2022 Points'!$E$13:$L$21,D38)</f>
        <v>0</v>
      </c>
      <c r="M38" s="59">
        <f>countif('2022 Points'!$G$13:$N$21,D38)</f>
        <v>1</v>
      </c>
    </row>
    <row r="39">
      <c r="A39" s="50">
        <v>38.0</v>
      </c>
      <c r="B39" s="67">
        <v>92.0</v>
      </c>
      <c r="C39" s="69" t="s">
        <v>4345</v>
      </c>
      <c r="D39" s="50" t="s">
        <v>5711</v>
      </c>
      <c r="E39" s="50" t="s">
        <v>4326</v>
      </c>
      <c r="F39" s="50">
        <v>936.0</v>
      </c>
      <c r="G39" s="11"/>
      <c r="I39" t="str">
        <f t="array" ref="I39">INDEX('2022 Points'!$F$13:$F$21,MATCH(1,MMULT(--('2022 Points'!$G$13:$N$21=D39),TRANSPOSE(COLUMN('2022 Points'!$G$13:$N$21)^0)),0))</f>
        <v>#N/A</v>
      </c>
      <c r="K39" s="58">
        <f>F39-IFERROR(VLOOKUP(D39,'30062022 Ranking'!$D:$F,3,0),0)</f>
        <v>583</v>
      </c>
      <c r="L39">
        <f>countif('Pre-transfer 2022 Points'!$E$13:$L$21,D39)</f>
        <v>0</v>
      </c>
      <c r="M39" s="59">
        <f>countif('2022 Points'!$G$13:$N$21,D39)</f>
        <v>0</v>
      </c>
    </row>
    <row r="40">
      <c r="A40" s="50">
        <v>39.0</v>
      </c>
      <c r="B40" s="67">
        <v>13.0</v>
      </c>
      <c r="C40" s="69" t="s">
        <v>273</v>
      </c>
      <c r="D40" s="50" t="s">
        <v>5741</v>
      </c>
      <c r="E40" s="50" t="s">
        <v>102</v>
      </c>
      <c r="F40" s="50">
        <v>931.0</v>
      </c>
      <c r="G40" s="11"/>
      <c r="I40" t="str">
        <f t="array" ref="I40">INDEX('2022 Points'!$F$13:$F$21,MATCH(1,MMULT(--('2022 Points'!$G$13:$N$21=D40),TRANSPOSE(COLUMN('2022 Points'!$G$13:$N$21)^0)),0))</f>
        <v>Tim</v>
      </c>
      <c r="K40" s="58">
        <f>F40-IFERROR(VLOOKUP(D40,'30062022 Ranking'!$D:$F,3,0),0)</f>
        <v>255</v>
      </c>
      <c r="L40">
        <f>countif('Pre-transfer 2022 Points'!$E$13:$L$21,D40)</f>
        <v>1</v>
      </c>
      <c r="M40" s="59">
        <f>countif('2022 Points'!$G$13:$N$21,D40)</f>
        <v>1</v>
      </c>
    </row>
    <row r="41">
      <c r="A41" s="50">
        <v>40.0</v>
      </c>
      <c r="B41" s="67">
        <v>185.0</v>
      </c>
      <c r="C41" s="68" t="s">
        <v>946</v>
      </c>
      <c r="D41" s="50" t="s">
        <v>6409</v>
      </c>
      <c r="E41" s="50" t="s">
        <v>9917</v>
      </c>
      <c r="F41" s="50">
        <v>909.0</v>
      </c>
      <c r="G41" s="11"/>
      <c r="I41" t="str">
        <f t="array" ref="I41">INDEX('2022 Points'!$F$13:$F$21,MATCH(1,MMULT(--('2022 Points'!$G$13:$N$21=D41),TRANSPOSE(COLUMN('2022 Points'!$G$13:$N$21)^0)),0))</f>
        <v>#N/A</v>
      </c>
      <c r="K41" s="58">
        <f>F41-IFERROR(VLOOKUP(D41,'30062022 Ranking'!$D:$F,3,0),0)</f>
        <v>589</v>
      </c>
      <c r="L41">
        <f>countif('Pre-transfer 2022 Points'!$E$13:$L$21,D41)</f>
        <v>0</v>
      </c>
      <c r="M41" s="59">
        <f>countif('2022 Points'!$G$13:$N$21,D41)</f>
        <v>0</v>
      </c>
    </row>
    <row r="42">
      <c r="A42" s="50">
        <v>41.0</v>
      </c>
      <c r="B42" s="67">
        <v>69.0</v>
      </c>
      <c r="C42" s="69" t="s">
        <v>4316</v>
      </c>
      <c r="D42" s="50" t="s">
        <v>5742</v>
      </c>
      <c r="E42" s="50" t="s">
        <v>8591</v>
      </c>
      <c r="F42" s="50">
        <v>897.0</v>
      </c>
      <c r="G42" s="11"/>
      <c r="I42" t="str">
        <f t="array" ref="I42">INDEX('2022 Points'!$F$13:$F$21,MATCH(1,MMULT(--('2022 Points'!$G$13:$N$21=D42),TRANSPOSE(COLUMN('2022 Points'!$G$13:$N$21)^0)),0))</f>
        <v>Campbell</v>
      </c>
      <c r="K42" s="58">
        <f>F42-IFERROR(VLOOKUP(D42,'30062022 Ranking'!$D:$F,3,0),0)</f>
        <v>532</v>
      </c>
      <c r="L42">
        <f>countif('Pre-transfer 2022 Points'!$E$13:$L$21,D42)</f>
        <v>1</v>
      </c>
      <c r="M42" s="59">
        <f>countif('2022 Points'!$G$13:$N$21,D42)</f>
        <v>1</v>
      </c>
    </row>
    <row r="43">
      <c r="A43" s="50">
        <v>42.0</v>
      </c>
      <c r="B43" s="67">
        <v>156.0</v>
      </c>
      <c r="C43" s="69" t="s">
        <v>416</v>
      </c>
      <c r="D43" s="50" t="s">
        <v>5695</v>
      </c>
      <c r="E43" s="50" t="s">
        <v>8968</v>
      </c>
      <c r="F43" s="50">
        <v>890.0</v>
      </c>
      <c r="G43" s="11"/>
      <c r="I43" t="str">
        <f t="array" ref="I43">INDEX('2022 Points'!$F$13:$F$21,MATCH(1,MMULT(--('2022 Points'!$G$13:$N$21=D43),TRANSPOSE(COLUMN('2022 Points'!$G$13:$N$21)^0)),0))</f>
        <v>#N/A</v>
      </c>
      <c r="K43" s="58">
        <f>F43-IFERROR(VLOOKUP(D43,'30062022 Ranking'!$D:$F,3,0),0)</f>
        <v>890</v>
      </c>
      <c r="L43">
        <f>countif('Pre-transfer 2022 Points'!$E$13:$L$21,D43)</f>
        <v>0</v>
      </c>
      <c r="M43" s="59">
        <f>countif('2022 Points'!$G$13:$N$21,D43)</f>
        <v>0</v>
      </c>
    </row>
    <row r="44">
      <c r="A44" s="50">
        <v>43.0</v>
      </c>
      <c r="B44" s="67">
        <v>106.0</v>
      </c>
      <c r="C44" s="69" t="s">
        <v>91</v>
      </c>
      <c r="D44" s="50" t="s">
        <v>6380</v>
      </c>
      <c r="E44" s="50" t="s">
        <v>8597</v>
      </c>
      <c r="F44" s="50">
        <v>889.0</v>
      </c>
      <c r="G44" s="11"/>
      <c r="I44" t="str">
        <f t="array" ref="I44">INDEX('2022 Points'!$F$13:$F$21,MATCH(1,MMULT(--('2022 Points'!$G$13:$N$21=D44),TRANSPOSE(COLUMN('2022 Points'!$G$13:$N$21)^0)),0))</f>
        <v>#N/A</v>
      </c>
      <c r="K44" s="58">
        <f>F44-IFERROR(VLOOKUP(D44,'30062022 Ranking'!$D:$F,3,0),0)</f>
        <v>263</v>
      </c>
      <c r="L44">
        <f>countif('Pre-transfer 2022 Points'!$E$13:$L$21,D44)</f>
        <v>0</v>
      </c>
      <c r="M44" s="59">
        <f>countif('2022 Points'!$G$13:$N$21,D44)</f>
        <v>0</v>
      </c>
    </row>
    <row r="45">
      <c r="A45" s="50">
        <v>44.0</v>
      </c>
      <c r="B45" s="67">
        <v>37.0</v>
      </c>
      <c r="C45" s="69" t="s">
        <v>107</v>
      </c>
      <c r="D45" s="50" t="s">
        <v>5697</v>
      </c>
      <c r="E45" s="50" t="s">
        <v>8592</v>
      </c>
      <c r="F45" s="50">
        <v>878.0</v>
      </c>
      <c r="G45" s="11"/>
      <c r="I45" t="str">
        <f t="array" ref="I45">INDEX('2022 Points'!$F$13:$F$21,MATCH(1,MMULT(--('2022 Points'!$G$13:$N$21=D45),TRANSPOSE(COLUMN('2022 Points'!$G$13:$N$21)^0)),0))</f>
        <v>Joe</v>
      </c>
      <c r="K45" s="58">
        <f>F45-IFERROR(VLOOKUP(D45,'30062022 Ranking'!$D:$F,3,0),0)</f>
        <v>229</v>
      </c>
      <c r="L45">
        <f>countif('Pre-transfer 2022 Points'!$E$13:$L$21,D45)</f>
        <v>1</v>
      </c>
      <c r="M45" s="59">
        <f>countif('2022 Points'!$G$13:$N$21,D45)</f>
        <v>1</v>
      </c>
    </row>
    <row r="46">
      <c r="A46" s="50">
        <v>45.0</v>
      </c>
      <c r="B46" s="67">
        <v>32.0</v>
      </c>
      <c r="C46" s="68" t="s">
        <v>345</v>
      </c>
      <c r="D46" s="50" t="s">
        <v>5726</v>
      </c>
      <c r="E46" s="50" t="s">
        <v>9919</v>
      </c>
      <c r="F46" s="50">
        <v>866.0</v>
      </c>
      <c r="G46" s="11"/>
      <c r="I46" t="str">
        <f t="array" ref="I46">INDEX('2022 Points'!$F$13:$F$21,MATCH(1,MMULT(--('2022 Points'!$G$13:$N$21=D46),TRANSPOSE(COLUMN('2022 Points'!$G$13:$N$21)^0)),0))</f>
        <v>#N/A</v>
      </c>
      <c r="K46" s="58">
        <f>F46-IFERROR(VLOOKUP(D46,'30062022 Ranking'!$D:$F,3,0),0)</f>
        <v>312</v>
      </c>
      <c r="L46">
        <f>countif('Pre-transfer 2022 Points'!$E$13:$L$21,D46)</f>
        <v>1</v>
      </c>
      <c r="M46" s="59">
        <f>countif('2022 Points'!$G$13:$N$21,D46)</f>
        <v>0</v>
      </c>
    </row>
    <row r="47">
      <c r="A47" s="50">
        <v>46.0</v>
      </c>
      <c r="B47" s="67">
        <v>58.0</v>
      </c>
      <c r="C47" s="68" t="s">
        <v>4404</v>
      </c>
      <c r="D47" s="50" t="s">
        <v>5690</v>
      </c>
      <c r="E47" s="50" t="s">
        <v>9916</v>
      </c>
      <c r="F47" s="50">
        <v>854.0</v>
      </c>
      <c r="G47" s="11"/>
      <c r="I47" t="str">
        <f t="array" ref="I47">INDEX('2022 Points'!$F$13:$F$21,MATCH(1,MMULT(--('2022 Points'!$G$13:$N$21=D47),TRANSPOSE(COLUMN('2022 Points'!$G$13:$N$21)^0)),0))</f>
        <v>Mike</v>
      </c>
      <c r="K47" s="58">
        <f>F47-IFERROR(VLOOKUP(D47,'30062022 Ranking'!$D:$F,3,0),0)</f>
        <v>374</v>
      </c>
      <c r="L47">
        <f>countif('Pre-transfer 2022 Points'!$E$13:$L$21,D47)</f>
        <v>1</v>
      </c>
      <c r="M47" s="59">
        <f>countif('2022 Points'!$G$13:$N$21,D47)</f>
        <v>1</v>
      </c>
    </row>
    <row r="48">
      <c r="A48" s="50">
        <v>47.0</v>
      </c>
      <c r="B48" s="67">
        <v>11.0</v>
      </c>
      <c r="C48" s="68" t="s">
        <v>4466</v>
      </c>
      <c r="D48" s="50" t="s">
        <v>5703</v>
      </c>
      <c r="E48" s="50" t="s">
        <v>4326</v>
      </c>
      <c r="F48" s="50">
        <v>853.0</v>
      </c>
      <c r="G48" s="11"/>
      <c r="I48" t="str">
        <f t="array" ref="I48">INDEX('2022 Points'!$F$13:$F$21,MATCH(1,MMULT(--('2022 Points'!$G$13:$N$21=D48),TRANSPOSE(COLUMN('2022 Points'!$G$13:$N$21)^0)),0))</f>
        <v>Tim</v>
      </c>
      <c r="K48" s="58">
        <f>F48-IFERROR(VLOOKUP(D48,'30062022 Ranking'!$D:$F,3,0),0)</f>
        <v>576</v>
      </c>
      <c r="L48">
        <f>countif('Pre-transfer 2022 Points'!$E$13:$L$21,D48)</f>
        <v>1</v>
      </c>
      <c r="M48" s="59">
        <f>countif('2022 Points'!$G$13:$N$21,D48)</f>
        <v>1</v>
      </c>
    </row>
    <row r="49">
      <c r="A49" s="50">
        <v>48.0</v>
      </c>
      <c r="B49" s="67">
        <v>109.0</v>
      </c>
      <c r="C49" s="68" t="s">
        <v>1229</v>
      </c>
      <c r="D49" s="50" t="s">
        <v>6263</v>
      </c>
      <c r="E49" s="50" t="s">
        <v>9917</v>
      </c>
      <c r="F49" s="50">
        <v>818.0</v>
      </c>
      <c r="G49" s="11"/>
      <c r="I49" t="str">
        <f t="array" ref="I49">INDEX('2022 Points'!$F$13:$F$21,MATCH(1,MMULT(--('2022 Points'!$G$13:$N$21=D49),TRANSPOSE(COLUMN('2022 Points'!$G$13:$N$21)^0)),0))</f>
        <v>#N/A</v>
      </c>
      <c r="K49" s="58">
        <f>F49-IFERROR(VLOOKUP(D49,'30062022 Ranking'!$D:$F,3,0),0)</f>
        <v>482</v>
      </c>
      <c r="L49">
        <f>countif('Pre-transfer 2022 Points'!$E$13:$L$21,D49)</f>
        <v>0</v>
      </c>
      <c r="M49" s="59">
        <f>countif('2022 Points'!$G$13:$N$21,D49)</f>
        <v>0</v>
      </c>
    </row>
    <row r="50">
      <c r="A50" s="50">
        <v>49.0</v>
      </c>
      <c r="B50" s="67">
        <v>83.0</v>
      </c>
      <c r="C50" s="68" t="s">
        <v>341</v>
      </c>
      <c r="D50" s="50" t="s">
        <v>5704</v>
      </c>
      <c r="E50" s="50" t="s">
        <v>102</v>
      </c>
      <c r="F50" s="50">
        <v>790.0</v>
      </c>
      <c r="G50" s="11"/>
      <c r="I50" t="str">
        <f t="array" ref="I50">INDEX('2022 Points'!$F$13:$F$21,MATCH(1,MMULT(--('2022 Points'!$G$13:$N$21=D50),TRANSPOSE(COLUMN('2022 Points'!$G$13:$N$21)^0)),0))</f>
        <v>#N/A</v>
      </c>
      <c r="K50" s="58">
        <f>F50-IFERROR(VLOOKUP(D50,'30062022 Ranking'!$D:$F,3,0),0)</f>
        <v>250</v>
      </c>
      <c r="L50">
        <f>countif('Pre-transfer 2022 Points'!$E$13:$L$21,D50)</f>
        <v>0</v>
      </c>
      <c r="M50" s="59">
        <f>countif('2022 Points'!$G$13:$N$21,D50)</f>
        <v>0</v>
      </c>
    </row>
    <row r="51">
      <c r="A51" s="50">
        <v>50.0</v>
      </c>
      <c r="B51" s="67">
        <v>132.0</v>
      </c>
      <c r="C51" s="69" t="s">
        <v>4624</v>
      </c>
      <c r="D51" s="50" t="s">
        <v>5694</v>
      </c>
      <c r="E51" s="50" t="s">
        <v>5763</v>
      </c>
      <c r="F51" s="50">
        <v>789.0</v>
      </c>
      <c r="G51" s="11"/>
      <c r="I51" t="str">
        <f t="array" ref="I51">INDEX('2022 Points'!$F$13:$F$21,MATCH(1,MMULT(--('2022 Points'!$G$13:$N$21=D51),TRANSPOSE(COLUMN('2022 Points'!$G$13:$N$21)^0)),0))</f>
        <v>Tim</v>
      </c>
      <c r="K51" s="58">
        <f>F51-IFERROR(VLOOKUP(D51,'30062022 Ranking'!$D:$F,3,0),0)</f>
        <v>183</v>
      </c>
      <c r="L51">
        <f>countif('Pre-transfer 2022 Points'!$E$13:$L$21,D51)</f>
        <v>0</v>
      </c>
      <c r="M51" s="59">
        <f>countif('2022 Points'!$G$13:$N$21,D51)</f>
        <v>1</v>
      </c>
    </row>
    <row r="52">
      <c r="A52" s="50">
        <v>51.0</v>
      </c>
      <c r="B52" s="67">
        <v>29.0</v>
      </c>
      <c r="C52" s="68" t="s">
        <v>151</v>
      </c>
      <c r="D52" s="50" t="s">
        <v>6270</v>
      </c>
      <c r="E52" s="50" t="s">
        <v>5763</v>
      </c>
      <c r="F52" s="50">
        <v>770.0</v>
      </c>
      <c r="G52" s="11"/>
      <c r="I52" t="str">
        <f t="array" ref="I52">INDEX('2022 Points'!$F$13:$F$21,MATCH(1,MMULT(--('2022 Points'!$G$13:$N$21=D52),TRANSPOSE(COLUMN('2022 Points'!$G$13:$N$21)^0)),0))</f>
        <v>Dave</v>
      </c>
      <c r="K52" s="58">
        <f>F52-IFERROR(VLOOKUP(D52,'30062022 Ranking'!$D:$F,3,0),0)</f>
        <v>473</v>
      </c>
      <c r="L52">
        <f>countif('Pre-transfer 2022 Points'!$E$13:$L$21,D52)</f>
        <v>1</v>
      </c>
      <c r="M52" s="59">
        <f>countif('2022 Points'!$G$13:$N$21,D52)</f>
        <v>1</v>
      </c>
    </row>
    <row r="53">
      <c r="A53" s="50">
        <v>52.0</v>
      </c>
      <c r="B53" s="67">
        <v>90.0</v>
      </c>
      <c r="C53" s="68" t="s">
        <v>190</v>
      </c>
      <c r="D53" s="50" t="s">
        <v>6279</v>
      </c>
      <c r="E53" s="50" t="s">
        <v>8597</v>
      </c>
      <c r="F53" s="50">
        <v>766.0</v>
      </c>
      <c r="G53" s="11"/>
      <c r="I53" t="str">
        <f t="array" ref="I53">INDEX('2022 Points'!$F$13:$F$21,MATCH(1,MMULT(--('2022 Points'!$G$13:$N$21=D53),TRANSPOSE(COLUMN('2022 Points'!$G$13:$N$21)^0)),0))</f>
        <v>#N/A</v>
      </c>
      <c r="K53" s="58">
        <f>F53-IFERROR(VLOOKUP(D53,'30062022 Ranking'!$D:$F,3,0),0)</f>
        <v>198</v>
      </c>
      <c r="L53">
        <f>countif('Pre-transfer 2022 Points'!$E$13:$L$21,D53)</f>
        <v>0</v>
      </c>
      <c r="M53" s="59">
        <f>countif('2022 Points'!$G$13:$N$21,D53)</f>
        <v>0</v>
      </c>
    </row>
    <row r="54">
      <c r="A54" s="50">
        <v>53.0</v>
      </c>
      <c r="B54" s="67">
        <v>34.0</v>
      </c>
      <c r="C54" s="68" t="s">
        <v>4350</v>
      </c>
      <c r="D54" s="50" t="s">
        <v>6251</v>
      </c>
      <c r="E54" s="50" t="s">
        <v>5763</v>
      </c>
      <c r="F54" s="50">
        <v>758.0</v>
      </c>
      <c r="G54" s="11"/>
      <c r="I54" t="str">
        <f t="array" ref="I54">INDEX('2022 Points'!$F$13:$F$21,MATCH(1,MMULT(--('2022 Points'!$G$13:$N$21=D54),TRANSPOSE(COLUMN('2022 Points'!$G$13:$N$21)^0)),0))</f>
        <v>Dave</v>
      </c>
      <c r="K54" s="58">
        <f>F54-IFERROR(VLOOKUP(D54,'30062022 Ranking'!$D:$F,3,0),0)</f>
        <v>337</v>
      </c>
      <c r="L54">
        <f>countif('Pre-transfer 2022 Points'!$E$13:$L$21,D54)</f>
        <v>1</v>
      </c>
      <c r="M54" s="59">
        <f>countif('2022 Points'!$G$13:$N$21,D54)</f>
        <v>1</v>
      </c>
    </row>
    <row r="55">
      <c r="A55" s="50">
        <v>54.0</v>
      </c>
      <c r="B55" s="67">
        <v>28.0</v>
      </c>
      <c r="C55" s="69" t="s">
        <v>273</v>
      </c>
      <c r="D55" s="50" t="s">
        <v>6247</v>
      </c>
      <c r="E55" s="50" t="s">
        <v>8594</v>
      </c>
      <c r="F55" s="50">
        <v>754.0</v>
      </c>
      <c r="G55" s="11"/>
      <c r="I55" t="str">
        <f t="array" ref="I55">INDEX('2022 Points'!$F$13:$F$21,MATCH(1,MMULT(--('2022 Points'!$G$13:$N$21=D55),TRANSPOSE(COLUMN('2022 Points'!$G$13:$N$21)^0)),0))</f>
        <v>Joe</v>
      </c>
      <c r="K55" s="58">
        <f>F55-IFERROR(VLOOKUP(D55,'30062022 Ranking'!$D:$F,3,0),0)</f>
        <v>333</v>
      </c>
      <c r="L55">
        <f>countif('Pre-transfer 2022 Points'!$E$13:$L$21,D55)</f>
        <v>1</v>
      </c>
      <c r="M55" s="59">
        <f>countif('2022 Points'!$G$13:$N$21,D55)</f>
        <v>1</v>
      </c>
    </row>
    <row r="56">
      <c r="A56" s="50">
        <v>55.0</v>
      </c>
      <c r="B56" s="67">
        <v>396.0</v>
      </c>
      <c r="C56" s="68" t="s">
        <v>1561</v>
      </c>
      <c r="D56" s="50" t="s">
        <v>6679</v>
      </c>
      <c r="E56" s="50" t="s">
        <v>157</v>
      </c>
      <c r="F56" s="50">
        <v>736.0</v>
      </c>
      <c r="G56" s="11"/>
      <c r="I56" t="str">
        <f t="array" ref="I56">INDEX('2022 Points'!$F$13:$F$21,MATCH(1,MMULT(--('2022 Points'!$G$13:$N$21=D56),TRANSPOSE(COLUMN('2022 Points'!$G$13:$N$21)^0)),0))</f>
        <v>#N/A</v>
      </c>
      <c r="K56" s="58">
        <f>F56-IFERROR(VLOOKUP(D56,'30062022 Ranking'!$D:$F,3,0),0)</f>
        <v>300</v>
      </c>
      <c r="L56">
        <f>countif('Pre-transfer 2022 Points'!$E$13:$L$21,D56)</f>
        <v>0</v>
      </c>
      <c r="M56" s="59">
        <f>countif('2022 Points'!$G$13:$N$21,D56)</f>
        <v>0</v>
      </c>
    </row>
    <row r="57">
      <c r="A57" s="50">
        <v>56.0</v>
      </c>
      <c r="B57" s="67">
        <v>281.0</v>
      </c>
      <c r="C57" s="68" t="s">
        <v>4972</v>
      </c>
      <c r="D57" s="50" t="s">
        <v>6241</v>
      </c>
      <c r="E57" s="50" t="s">
        <v>4326</v>
      </c>
      <c r="F57" s="50">
        <v>736.0</v>
      </c>
      <c r="G57" s="11"/>
      <c r="I57" t="str">
        <f t="array" ref="I57">INDEX('2022 Points'!$F$13:$F$21,MATCH(1,MMULT(--('2022 Points'!$G$13:$N$21=D57),TRANSPOSE(COLUMN('2022 Points'!$G$13:$N$21)^0)),0))</f>
        <v>Cameron</v>
      </c>
      <c r="K57" s="58">
        <f>F57-IFERROR(VLOOKUP(D57,'30062022 Ranking'!$D:$F,3,0),0)</f>
        <v>385</v>
      </c>
      <c r="L57">
        <f>countif('Pre-transfer 2022 Points'!$E$13:$L$21,D57)</f>
        <v>1</v>
      </c>
      <c r="M57" s="59">
        <f>countif('2022 Points'!$G$13:$N$21,D57)</f>
        <v>1</v>
      </c>
    </row>
    <row r="58">
      <c r="A58" s="50">
        <v>57.0</v>
      </c>
      <c r="B58" s="67">
        <v>40.0</v>
      </c>
      <c r="C58" s="68" t="s">
        <v>701</v>
      </c>
      <c r="D58" s="50" t="s">
        <v>6344</v>
      </c>
      <c r="E58" s="50" t="s">
        <v>139</v>
      </c>
      <c r="F58" s="50">
        <v>730.0</v>
      </c>
      <c r="G58" s="11"/>
      <c r="I58" t="str">
        <f t="array" ref="I58">INDEX('2022 Points'!$F$13:$F$21,MATCH(1,MMULT(--('2022 Points'!$G$13:$N$21=D58),TRANSPOSE(COLUMN('2022 Points'!$G$13:$N$21)^0)),0))</f>
        <v>Tim</v>
      </c>
      <c r="K58" s="58">
        <f>F58-IFERROR(VLOOKUP(D58,'30062022 Ranking'!$D:$F,3,0),0)</f>
        <v>126</v>
      </c>
      <c r="L58">
        <f>countif('Pre-transfer 2022 Points'!$E$13:$L$21,D58)</f>
        <v>1</v>
      </c>
      <c r="M58" s="59">
        <f>countif('2022 Points'!$G$13:$N$21,D58)</f>
        <v>1</v>
      </c>
    </row>
    <row r="59">
      <c r="A59" s="50">
        <v>58.0</v>
      </c>
      <c r="B59" s="67">
        <v>59.0</v>
      </c>
      <c r="C59" s="69" t="s">
        <v>89</v>
      </c>
      <c r="D59" s="50" t="s">
        <v>5731</v>
      </c>
      <c r="E59" s="50" t="s">
        <v>139</v>
      </c>
      <c r="F59" s="50">
        <v>718.0</v>
      </c>
      <c r="G59" s="11"/>
      <c r="I59" t="str">
        <f t="array" ref="I59">INDEX('2022 Points'!$F$13:$F$21,MATCH(1,MMULT(--('2022 Points'!$G$13:$N$21=D59),TRANSPOSE(COLUMN('2022 Points'!$G$13:$N$21)^0)),0))</f>
        <v>Tim</v>
      </c>
      <c r="K59" s="58">
        <f>F59-IFERROR(VLOOKUP(D59,'30062022 Ranking'!$D:$F,3,0),0)</f>
        <v>441</v>
      </c>
      <c r="L59">
        <f>countif('Pre-transfer 2022 Points'!$E$13:$L$21,D59)</f>
        <v>1</v>
      </c>
      <c r="M59" s="59">
        <f>countif('2022 Points'!$G$13:$N$21,D59)</f>
        <v>1</v>
      </c>
    </row>
    <row r="60">
      <c r="A60" s="50">
        <v>59.0</v>
      </c>
      <c r="B60" s="67">
        <v>67.0</v>
      </c>
      <c r="C60" s="69" t="s">
        <v>4319</v>
      </c>
      <c r="D60" s="50" t="s">
        <v>6366</v>
      </c>
      <c r="E60" s="50" t="s">
        <v>8594</v>
      </c>
      <c r="F60" s="50">
        <v>716.0</v>
      </c>
      <c r="G60" s="11"/>
      <c r="I60" t="str">
        <f t="array" ref="I60">INDEX('2022 Points'!$F$13:$F$21,MATCH(1,MMULT(--('2022 Points'!$G$13:$N$21=D60),TRANSPOSE(COLUMN('2022 Points'!$G$13:$N$21)^0)),0))</f>
        <v>Chris</v>
      </c>
      <c r="K60" s="58">
        <f>F60-IFERROR(VLOOKUP(D60,'30062022 Ranking'!$D:$F,3,0),0)</f>
        <v>323</v>
      </c>
      <c r="L60">
        <f>countif('Pre-transfer 2022 Points'!$E$13:$L$21,D60)</f>
        <v>1</v>
      </c>
      <c r="M60" s="59">
        <f>countif('2022 Points'!$G$13:$N$21,D60)</f>
        <v>1</v>
      </c>
    </row>
    <row r="61">
      <c r="A61" s="50">
        <v>60.0</v>
      </c>
      <c r="B61" s="67">
        <v>53.0</v>
      </c>
      <c r="C61" s="68" t="s">
        <v>107</v>
      </c>
      <c r="D61" s="50" t="s">
        <v>7854</v>
      </c>
      <c r="E61" s="50" t="s">
        <v>8597</v>
      </c>
      <c r="F61" s="50">
        <v>683.0</v>
      </c>
      <c r="G61" s="11"/>
      <c r="I61" t="str">
        <f t="array" ref="I61">INDEX('2022 Points'!$F$13:$F$21,MATCH(1,MMULT(--('2022 Points'!$G$13:$N$21=D61),TRANSPOSE(COLUMN('2022 Points'!$G$13:$N$21)^0)),0))</f>
        <v>Cameron</v>
      </c>
      <c r="K61" s="58">
        <f>F61-IFERROR(VLOOKUP(D61,'30062022 Ranking'!$D:$F,3,0),0)</f>
        <v>15</v>
      </c>
      <c r="L61">
        <f>countif('Pre-transfer 2022 Points'!$E$13:$L$21,D61)</f>
        <v>0</v>
      </c>
      <c r="M61" s="59">
        <f>countif('2022 Points'!$G$13:$N$21,D61)</f>
        <v>1</v>
      </c>
    </row>
    <row r="62">
      <c r="A62" s="50">
        <v>61.0</v>
      </c>
      <c r="B62" s="67">
        <v>259.0</v>
      </c>
      <c r="C62" s="69" t="s">
        <v>4587</v>
      </c>
      <c r="D62" s="50" t="s">
        <v>6429</v>
      </c>
      <c r="E62" s="50" t="s">
        <v>9917</v>
      </c>
      <c r="F62" s="50">
        <v>669.0</v>
      </c>
      <c r="G62" s="11"/>
      <c r="I62" t="str">
        <f t="array" ref="I62">INDEX('2022 Points'!$F$13:$F$21,MATCH(1,MMULT(--('2022 Points'!$G$13:$N$21=D62),TRANSPOSE(COLUMN('2022 Points'!$G$13:$N$21)^0)),0))</f>
        <v>#N/A</v>
      </c>
      <c r="K62" s="58">
        <f>F62-IFERROR(VLOOKUP(D62,'30062022 Ranking'!$D:$F,3,0),0)</f>
        <v>232</v>
      </c>
      <c r="L62">
        <f>countif('Pre-transfer 2022 Points'!$E$13:$L$21,D62)</f>
        <v>0</v>
      </c>
      <c r="M62" s="59">
        <f>countif('2022 Points'!$G$13:$N$21,D62)</f>
        <v>0</v>
      </c>
    </row>
    <row r="63">
      <c r="A63" s="50">
        <v>62.0</v>
      </c>
      <c r="B63" s="67">
        <v>77.0</v>
      </c>
      <c r="C63" s="69" t="s">
        <v>140</v>
      </c>
      <c r="D63" s="50" t="s">
        <v>5728</v>
      </c>
      <c r="E63" s="50" t="s">
        <v>9918</v>
      </c>
      <c r="F63" s="50">
        <v>665.0</v>
      </c>
      <c r="G63" s="11"/>
      <c r="I63" t="str">
        <f t="array" ref="I63">INDEX('2022 Points'!$F$13:$F$21,MATCH(1,MMULT(--('2022 Points'!$G$13:$N$21=D63),TRANSPOSE(COLUMN('2022 Points'!$G$13:$N$21)^0)),0))</f>
        <v>Chris</v>
      </c>
      <c r="K63" s="58">
        <f>F63-IFERROR(VLOOKUP(D63,'30062022 Ranking'!$D:$F,3,0),0)</f>
        <v>281</v>
      </c>
      <c r="L63">
        <f>countif('Pre-transfer 2022 Points'!$E$13:$L$21,D63)</f>
        <v>1</v>
      </c>
      <c r="M63" s="59">
        <f>countif('2022 Points'!$G$13:$N$21,D63)</f>
        <v>1</v>
      </c>
    </row>
    <row r="64">
      <c r="A64" s="50">
        <v>63.0</v>
      </c>
      <c r="B64" s="67">
        <v>204.0</v>
      </c>
      <c r="C64" s="68" t="s">
        <v>591</v>
      </c>
      <c r="D64" s="50" t="s">
        <v>7848</v>
      </c>
      <c r="E64" s="50" t="s">
        <v>8597</v>
      </c>
      <c r="F64" s="50">
        <v>658.0</v>
      </c>
      <c r="G64" s="11"/>
      <c r="I64" t="str">
        <f t="array" ref="I64">INDEX('2022 Points'!$F$13:$F$21,MATCH(1,MMULT(--('2022 Points'!$G$13:$N$21=D64),TRANSPOSE(COLUMN('2022 Points'!$G$13:$N$21)^0)),0))</f>
        <v>#N/A</v>
      </c>
      <c r="K64" s="58">
        <f>F64-IFERROR(VLOOKUP(D64,'30062022 Ranking'!$D:$F,3,0),0)</f>
        <v>280</v>
      </c>
      <c r="L64">
        <f>countif('Pre-transfer 2022 Points'!$E$13:$L$21,D64)</f>
        <v>0</v>
      </c>
      <c r="M64" s="59">
        <f>countif('2022 Points'!$G$13:$N$21,D64)</f>
        <v>0</v>
      </c>
    </row>
    <row r="65">
      <c r="A65" s="50">
        <v>64.0</v>
      </c>
      <c r="B65" s="67">
        <v>143.0</v>
      </c>
      <c r="C65" s="69" t="s">
        <v>1471</v>
      </c>
      <c r="D65" s="50" t="s">
        <v>6286</v>
      </c>
      <c r="E65" s="50" t="s">
        <v>9920</v>
      </c>
      <c r="F65" s="50">
        <v>658.0</v>
      </c>
      <c r="G65" s="11"/>
      <c r="I65" t="str">
        <f t="array" ref="I65">INDEX('2022 Points'!$F$13:$F$21,MATCH(1,MMULT(--('2022 Points'!$G$13:$N$21=D65),TRANSPOSE(COLUMN('2022 Points'!$G$13:$N$21)^0)),0))</f>
        <v>#N/A</v>
      </c>
      <c r="K65" s="58">
        <f>F65-IFERROR(VLOOKUP(D65,'30062022 Ranking'!$D:$F,3,0),0)</f>
        <v>346</v>
      </c>
      <c r="L65">
        <f>countif('Pre-transfer 2022 Points'!$E$13:$L$21,D65)</f>
        <v>0</v>
      </c>
      <c r="M65" s="59">
        <f>countif('2022 Points'!$G$13:$N$21,D65)</f>
        <v>0</v>
      </c>
    </row>
    <row r="66">
      <c r="A66" s="50">
        <v>65.0</v>
      </c>
      <c r="B66" s="67">
        <v>33.0</v>
      </c>
      <c r="C66" s="68" t="s">
        <v>265</v>
      </c>
      <c r="D66" s="50" t="s">
        <v>6242</v>
      </c>
      <c r="E66" s="50" t="s">
        <v>102</v>
      </c>
      <c r="F66" s="50">
        <v>654.0</v>
      </c>
      <c r="G66" s="11"/>
      <c r="I66" t="str">
        <f t="array" ref="I66">INDEX('2022 Points'!$F$13:$F$21,MATCH(1,MMULT(--('2022 Points'!$G$13:$N$21=D66),TRANSPOSE(COLUMN('2022 Points'!$G$13:$N$21)^0)),0))</f>
        <v>Joe</v>
      </c>
      <c r="K66" s="58">
        <f>F66-IFERROR(VLOOKUP(D66,'30062022 Ranking'!$D:$F,3,0),0)</f>
        <v>40</v>
      </c>
      <c r="L66">
        <f>countif('Pre-transfer 2022 Points'!$E$13:$L$21,D66)</f>
        <v>1</v>
      </c>
      <c r="M66" s="59">
        <f>countif('2022 Points'!$G$13:$N$21,D66)</f>
        <v>1</v>
      </c>
    </row>
    <row r="67">
      <c r="A67" s="50">
        <v>66.0</v>
      </c>
      <c r="B67" s="67">
        <v>18.0</v>
      </c>
      <c r="C67" s="68" t="s">
        <v>217</v>
      </c>
      <c r="D67" s="50" t="s">
        <v>6428</v>
      </c>
      <c r="E67" s="50" t="s">
        <v>8968</v>
      </c>
      <c r="F67" s="50">
        <v>650.0</v>
      </c>
      <c r="G67" s="11"/>
      <c r="I67" t="str">
        <f t="array" ref="I67">INDEX('2022 Points'!$F$13:$F$21,MATCH(1,MMULT(--('2022 Points'!$G$13:$N$21=D67),TRANSPOSE(COLUMN('2022 Points'!$G$13:$N$21)^0)),0))</f>
        <v>Joe</v>
      </c>
      <c r="K67" s="58">
        <f>F67-IFERROR(VLOOKUP(D67,'30062022 Ranking'!$D:$F,3,0),0)</f>
        <v>374</v>
      </c>
      <c r="L67">
        <f>countif('Pre-transfer 2022 Points'!$E$13:$L$21,D67)</f>
        <v>1</v>
      </c>
      <c r="M67" s="59">
        <f>countif('2022 Points'!$G$13:$N$21,D67)</f>
        <v>1</v>
      </c>
    </row>
    <row r="68">
      <c r="A68" s="50">
        <v>67.0</v>
      </c>
      <c r="B68" s="67">
        <v>75.0</v>
      </c>
      <c r="C68" s="68" t="s">
        <v>4319</v>
      </c>
      <c r="D68" s="50" t="s">
        <v>6323</v>
      </c>
      <c r="E68" s="50" t="s">
        <v>5766</v>
      </c>
      <c r="F68" s="50">
        <v>647.0</v>
      </c>
      <c r="G68" s="11"/>
      <c r="I68" t="str">
        <f t="array" ref="I68">INDEX('2022 Points'!$F$13:$F$21,MATCH(1,MMULT(--('2022 Points'!$G$13:$N$21=D68),TRANSPOSE(COLUMN('2022 Points'!$G$13:$N$21)^0)),0))</f>
        <v>#N/A</v>
      </c>
      <c r="K68" s="58">
        <f>F68-IFERROR(VLOOKUP(D68,'30062022 Ranking'!$D:$F,3,0),0)</f>
        <v>487</v>
      </c>
      <c r="L68">
        <f>countif('Pre-transfer 2022 Points'!$E$13:$L$21,D68)</f>
        <v>0</v>
      </c>
      <c r="M68" s="59">
        <f>countif('2022 Points'!$G$13:$N$21,D68)</f>
        <v>0</v>
      </c>
    </row>
    <row r="69">
      <c r="A69" s="50">
        <v>68.0</v>
      </c>
      <c r="B69" s="67">
        <v>219.0</v>
      </c>
      <c r="C69" s="68" t="s">
        <v>295</v>
      </c>
      <c r="D69" s="50" t="s">
        <v>6716</v>
      </c>
      <c r="E69" s="50" t="s">
        <v>249</v>
      </c>
      <c r="F69" s="50">
        <v>642.0</v>
      </c>
      <c r="G69" s="11"/>
      <c r="I69" t="str">
        <f t="array" ref="I69">INDEX('2022 Points'!$F$13:$F$21,MATCH(1,MMULT(--('2022 Points'!$G$13:$N$21=D69),TRANSPOSE(COLUMN('2022 Points'!$G$13:$N$21)^0)),0))</f>
        <v>#N/A</v>
      </c>
      <c r="K69" s="58">
        <f>F69-IFERROR(VLOOKUP(D69,'30062022 Ranking'!$D:$F,3,0),0)</f>
        <v>196</v>
      </c>
      <c r="L69">
        <f>countif('Pre-transfer 2022 Points'!$E$13:$L$21,D69)</f>
        <v>0</v>
      </c>
      <c r="M69" s="59">
        <f>countif('2022 Points'!$G$13:$N$21,D69)</f>
        <v>0</v>
      </c>
    </row>
    <row r="70">
      <c r="A70" s="50">
        <v>69.0</v>
      </c>
      <c r="B70" s="67">
        <v>81.0</v>
      </c>
      <c r="C70" s="69" t="s">
        <v>4404</v>
      </c>
      <c r="D70" s="50" t="s">
        <v>5705</v>
      </c>
      <c r="E70" s="50" t="s">
        <v>5763</v>
      </c>
      <c r="F70" s="50">
        <v>631.0</v>
      </c>
      <c r="G70" s="11"/>
      <c r="I70" t="str">
        <f t="array" ref="I70">INDEX('2022 Points'!$F$13:$F$21,MATCH(1,MMULT(--('2022 Points'!$G$13:$N$21=D70),TRANSPOSE(COLUMN('2022 Points'!$G$13:$N$21)^0)),0))</f>
        <v>Cameron</v>
      </c>
      <c r="K70" s="58">
        <f>F70-IFERROR(VLOOKUP(D70,'30062022 Ranking'!$D:$F,3,0),0)</f>
        <v>206</v>
      </c>
      <c r="L70">
        <f>countif('Pre-transfer 2022 Points'!$E$13:$L$21,D70)</f>
        <v>1</v>
      </c>
      <c r="M70" s="59">
        <f>countif('2022 Points'!$G$13:$N$21,D70)</f>
        <v>1</v>
      </c>
    </row>
    <row r="71">
      <c r="A71" s="50">
        <v>70.0</v>
      </c>
      <c r="B71" s="67">
        <v>201.0</v>
      </c>
      <c r="C71" s="68" t="s">
        <v>305</v>
      </c>
      <c r="D71" s="50" t="s">
        <v>6490</v>
      </c>
      <c r="E71" s="50" t="s">
        <v>157</v>
      </c>
      <c r="F71" s="50">
        <v>617.0</v>
      </c>
      <c r="G71" s="11"/>
      <c r="I71" t="str">
        <f t="array" ref="I71">INDEX('2022 Points'!$F$13:$F$21,MATCH(1,MMULT(--('2022 Points'!$G$13:$N$21=D71),TRANSPOSE(COLUMN('2022 Points'!$G$13:$N$21)^0)),0))</f>
        <v>#N/A</v>
      </c>
      <c r="K71" s="58">
        <f>F71-IFERROR(VLOOKUP(D71,'30062022 Ranking'!$D:$F,3,0),0)</f>
        <v>208</v>
      </c>
      <c r="L71">
        <f>countif('Pre-transfer 2022 Points'!$E$13:$L$21,D71)</f>
        <v>0</v>
      </c>
      <c r="M71" s="59">
        <f>countif('2022 Points'!$G$13:$N$21,D71)</f>
        <v>0</v>
      </c>
    </row>
    <row r="72">
      <c r="A72" s="50">
        <v>71.0</v>
      </c>
      <c r="B72" s="67">
        <v>385.0</v>
      </c>
      <c r="C72" s="68" t="s">
        <v>5805</v>
      </c>
      <c r="D72" s="50" t="s">
        <v>5747</v>
      </c>
      <c r="E72" s="50" t="s">
        <v>157</v>
      </c>
      <c r="F72" s="50">
        <v>615.0</v>
      </c>
      <c r="G72" s="11"/>
      <c r="I72" t="str">
        <f t="array" ref="I72">INDEX('2022 Points'!$F$13:$F$21,MATCH(1,MMULT(--('2022 Points'!$G$13:$N$21=D72),TRANSPOSE(COLUMN('2022 Points'!$G$13:$N$21)^0)),0))</f>
        <v>#N/A</v>
      </c>
      <c r="K72" s="58">
        <f>F72-IFERROR(VLOOKUP(D72,'30062022 Ranking'!$D:$F,3,0),0)</f>
        <v>300</v>
      </c>
      <c r="L72">
        <f>countif('Pre-transfer 2022 Points'!$E$13:$L$21,D72)</f>
        <v>0</v>
      </c>
      <c r="M72" s="59">
        <f>countif('2022 Points'!$G$13:$N$21,D72)</f>
        <v>0</v>
      </c>
    </row>
    <row r="73">
      <c r="A73" s="50">
        <v>72.0</v>
      </c>
      <c r="B73" s="67">
        <v>57.0</v>
      </c>
      <c r="C73" s="68" t="s">
        <v>1226</v>
      </c>
      <c r="D73" s="50" t="s">
        <v>6372</v>
      </c>
      <c r="E73" s="50" t="s">
        <v>8591</v>
      </c>
      <c r="F73" s="50">
        <v>612.0</v>
      </c>
      <c r="G73" s="11"/>
      <c r="I73" t="str">
        <f t="array" ref="I73">INDEX('2022 Points'!$F$13:$F$21,MATCH(1,MMULT(--('2022 Points'!$G$13:$N$21=D73),TRANSPOSE(COLUMN('2022 Points'!$G$13:$N$21)^0)),0))</f>
        <v>#N/A</v>
      </c>
      <c r="K73" s="58">
        <f>F73-IFERROR(VLOOKUP(D73,'30062022 Ranking'!$D:$F,3,0),0)</f>
        <v>491</v>
      </c>
      <c r="L73">
        <f>countif('Pre-transfer 2022 Points'!$E$13:$L$21,D73)</f>
        <v>0</v>
      </c>
      <c r="M73" s="59">
        <f>countif('2022 Points'!$G$13:$N$21,D73)</f>
        <v>0</v>
      </c>
    </row>
    <row r="74">
      <c r="A74" s="50">
        <v>73.0</v>
      </c>
      <c r="B74" s="67">
        <v>403.0</v>
      </c>
      <c r="C74" s="68" t="s">
        <v>5655</v>
      </c>
      <c r="D74" s="50" t="s">
        <v>6261</v>
      </c>
      <c r="E74" s="50" t="s">
        <v>9916</v>
      </c>
      <c r="F74" s="50">
        <v>609.0</v>
      </c>
      <c r="G74" s="11"/>
      <c r="I74" t="str">
        <f t="array" ref="I74">INDEX('2022 Points'!$F$13:$F$21,MATCH(1,MMULT(--('2022 Points'!$G$13:$N$21=D74),TRANSPOSE(COLUMN('2022 Points'!$G$13:$N$21)^0)),0))</f>
        <v>#N/A</v>
      </c>
      <c r="K74" s="58">
        <f>F74-IFERROR(VLOOKUP(D74,'30062022 Ranking'!$D:$F,3,0),0)</f>
        <v>209</v>
      </c>
      <c r="L74">
        <f>countif('Pre-transfer 2022 Points'!$E$13:$L$21,D74)</f>
        <v>0</v>
      </c>
      <c r="M74" s="59">
        <f>countif('2022 Points'!$G$13:$N$21,D74)</f>
        <v>0</v>
      </c>
    </row>
    <row r="75">
      <c r="A75" s="50">
        <v>74.0</v>
      </c>
      <c r="B75" s="67">
        <v>401.0</v>
      </c>
      <c r="C75" s="68" t="s">
        <v>5383</v>
      </c>
      <c r="D75" s="50" t="s">
        <v>6314</v>
      </c>
      <c r="E75" s="50" t="s">
        <v>249</v>
      </c>
      <c r="F75" s="50">
        <v>592.0</v>
      </c>
      <c r="G75" s="11"/>
      <c r="I75" t="str">
        <f t="array" ref="I75">INDEX('2022 Points'!$F$13:$F$21,MATCH(1,MMULT(--('2022 Points'!$G$13:$N$21=D75),TRANSPOSE(COLUMN('2022 Points'!$G$13:$N$21)^0)),0))</f>
        <v>#N/A</v>
      </c>
      <c r="K75" s="58">
        <f>F75-IFERROR(VLOOKUP(D75,'30062022 Ranking'!$D:$F,3,0),0)</f>
        <v>301</v>
      </c>
      <c r="L75">
        <f>countif('Pre-transfer 2022 Points'!$E$13:$L$21,D75)</f>
        <v>0</v>
      </c>
      <c r="M75" s="59">
        <f>countif('2022 Points'!$G$13:$N$21,D75)</f>
        <v>0</v>
      </c>
    </row>
    <row r="76">
      <c r="A76" s="50">
        <v>75.0</v>
      </c>
      <c r="B76" s="67">
        <v>94.0</v>
      </c>
      <c r="C76" s="68" t="s">
        <v>4328</v>
      </c>
      <c r="D76" s="50" t="s">
        <v>6265</v>
      </c>
      <c r="E76" s="50" t="s">
        <v>157</v>
      </c>
      <c r="F76" s="50">
        <v>589.0</v>
      </c>
      <c r="G76" s="11"/>
      <c r="I76" t="str">
        <f t="array" ref="I76">INDEX('2022 Points'!$F$13:$F$21,MATCH(1,MMULT(--('2022 Points'!$G$13:$N$21=D76),TRANSPOSE(COLUMN('2022 Points'!$G$13:$N$21)^0)),0))</f>
        <v>#N/A</v>
      </c>
      <c r="K76" s="58">
        <f>F76-IFERROR(VLOOKUP(D76,'30062022 Ranking'!$D:$F,3,0),0)</f>
        <v>198</v>
      </c>
      <c r="L76">
        <f>countif('Pre-transfer 2022 Points'!$E$13:$L$21,D76)</f>
        <v>0</v>
      </c>
      <c r="M76" s="59">
        <f>countif('2022 Points'!$G$13:$N$21,D76)</f>
        <v>0</v>
      </c>
    </row>
    <row r="77">
      <c r="A77" s="50">
        <v>76.0</v>
      </c>
      <c r="B77" s="67">
        <v>162.0</v>
      </c>
      <c r="C77" s="68" t="s">
        <v>977</v>
      </c>
      <c r="D77" s="50" t="s">
        <v>5720</v>
      </c>
      <c r="E77" s="50" t="s">
        <v>139</v>
      </c>
      <c r="F77" s="50">
        <v>583.0</v>
      </c>
      <c r="G77" s="11"/>
      <c r="I77" t="str">
        <f t="array" ref="I77">INDEX('2022 Points'!$F$13:$F$21,MATCH(1,MMULT(--('2022 Points'!$G$13:$N$21=D77),TRANSPOSE(COLUMN('2022 Points'!$G$13:$N$21)^0)),0))</f>
        <v>#N/A</v>
      </c>
      <c r="K77" s="58">
        <f>F77-IFERROR(VLOOKUP(D77,'30062022 Ranking'!$D:$F,3,0),0)</f>
        <v>400</v>
      </c>
      <c r="L77">
        <f>countif('Pre-transfer 2022 Points'!$E$13:$L$21,D77)</f>
        <v>0</v>
      </c>
      <c r="M77" s="59">
        <f>countif('2022 Points'!$G$13:$N$21,D77)</f>
        <v>0</v>
      </c>
    </row>
    <row r="78">
      <c r="A78" s="50">
        <v>77.0</v>
      </c>
      <c r="B78" s="67">
        <v>105.0</v>
      </c>
      <c r="C78" s="68" t="s">
        <v>4316</v>
      </c>
      <c r="D78" s="50" t="s">
        <v>6250</v>
      </c>
      <c r="E78" s="50" t="s">
        <v>157</v>
      </c>
      <c r="F78" s="50">
        <v>578.0</v>
      </c>
      <c r="G78" s="11"/>
      <c r="I78" t="str">
        <f t="array" ref="I78">INDEX('2022 Points'!$F$13:$F$21,MATCH(1,MMULT(--('2022 Points'!$G$13:$N$21=D78),TRANSPOSE(COLUMN('2022 Points'!$G$13:$N$21)^0)),0))</f>
        <v>#N/A</v>
      </c>
      <c r="K78" s="58">
        <f>F78-IFERROR(VLOOKUP(D78,'30062022 Ranking'!$D:$F,3,0),0)</f>
        <v>290</v>
      </c>
      <c r="L78">
        <f>countif('Pre-transfer 2022 Points'!$E$13:$L$21,D78)</f>
        <v>0</v>
      </c>
      <c r="M78" s="59">
        <f>countif('2022 Points'!$G$13:$N$21,D78)</f>
        <v>0</v>
      </c>
    </row>
    <row r="79">
      <c r="A79" s="50">
        <v>78.0</v>
      </c>
      <c r="B79" s="67">
        <v>197.0</v>
      </c>
      <c r="C79" s="69" t="s">
        <v>5088</v>
      </c>
      <c r="D79" s="50" t="s">
        <v>6348</v>
      </c>
      <c r="E79" s="50" t="s">
        <v>8591</v>
      </c>
      <c r="F79" s="50">
        <v>575.0</v>
      </c>
      <c r="G79" s="11"/>
      <c r="I79" t="str">
        <f t="array" ref="I79">INDEX('2022 Points'!$F$13:$F$21,MATCH(1,MMULT(--('2022 Points'!$G$13:$N$21=D79),TRANSPOSE(COLUMN('2022 Points'!$G$13:$N$21)^0)),0))</f>
        <v>#N/A</v>
      </c>
      <c r="K79" s="58">
        <f>F79-IFERROR(VLOOKUP(D79,'30062022 Ranking'!$D:$F,3,0),0)</f>
        <v>403</v>
      </c>
      <c r="L79">
        <f>countif('Pre-transfer 2022 Points'!$E$13:$L$21,D79)</f>
        <v>0</v>
      </c>
      <c r="M79" s="59">
        <f>countif('2022 Points'!$G$13:$N$21,D79)</f>
        <v>0</v>
      </c>
    </row>
    <row r="80">
      <c r="A80" s="50">
        <v>79.0</v>
      </c>
      <c r="B80" s="67">
        <v>388.0</v>
      </c>
      <c r="C80" s="68" t="s">
        <v>1182</v>
      </c>
      <c r="D80" s="50" t="s">
        <v>6844</v>
      </c>
      <c r="E80" s="50" t="s">
        <v>9917</v>
      </c>
      <c r="F80" s="50">
        <v>575.0</v>
      </c>
      <c r="G80" s="11"/>
      <c r="I80" t="str">
        <f t="array" ref="I80">INDEX('2022 Points'!$F$13:$F$21,MATCH(1,MMULT(--('2022 Points'!$G$13:$N$21=D80),TRANSPOSE(COLUMN('2022 Points'!$G$13:$N$21)^0)),0))</f>
        <v>#N/A</v>
      </c>
      <c r="K80" s="58">
        <f>F80-IFERROR(VLOOKUP(D80,'30062022 Ranking'!$D:$F,3,0),0)</f>
        <v>12</v>
      </c>
      <c r="L80">
        <f>countif('Pre-transfer 2022 Points'!$E$13:$L$21,D80)</f>
        <v>0</v>
      </c>
      <c r="M80" s="59">
        <f>countif('2022 Points'!$G$13:$N$21,D80)</f>
        <v>0</v>
      </c>
    </row>
    <row r="81">
      <c r="A81" s="50">
        <v>80.0</v>
      </c>
      <c r="B81" s="67">
        <v>79.0</v>
      </c>
      <c r="C81" s="69" t="s">
        <v>168</v>
      </c>
      <c r="D81" s="50" t="s">
        <v>6422</v>
      </c>
      <c r="E81" s="50" t="s">
        <v>8592</v>
      </c>
      <c r="F81" s="50">
        <v>574.0</v>
      </c>
      <c r="G81" s="11"/>
      <c r="I81" t="str">
        <f t="array" ref="I81">INDEX('2022 Points'!$F$13:$F$21,MATCH(1,MMULT(--('2022 Points'!$G$13:$N$21=D81),TRANSPOSE(COLUMN('2022 Points'!$G$13:$N$21)^0)),0))</f>
        <v>Jason</v>
      </c>
      <c r="K81" s="58">
        <f>F81-IFERROR(VLOOKUP(D81,'30062022 Ranking'!$D:$F,3,0),0)</f>
        <v>267</v>
      </c>
      <c r="L81">
        <f>countif('Pre-transfer 2022 Points'!$E$13:$L$21,D81)</f>
        <v>1</v>
      </c>
      <c r="M81" s="59">
        <f>countif('2022 Points'!$G$13:$N$21,D81)</f>
        <v>1</v>
      </c>
    </row>
    <row r="82">
      <c r="A82" s="50">
        <v>81.0</v>
      </c>
      <c r="B82" s="67">
        <v>22.0</v>
      </c>
      <c r="C82" s="69" t="s">
        <v>5311</v>
      </c>
      <c r="D82" s="50" t="s">
        <v>5687</v>
      </c>
      <c r="E82" s="50" t="s">
        <v>9916</v>
      </c>
      <c r="F82" s="50">
        <v>571.0</v>
      </c>
      <c r="G82" s="11"/>
      <c r="I82" t="str">
        <f t="array" ref="I82">INDEX('2022 Points'!$F$13:$F$21,MATCH(1,MMULT(--('2022 Points'!$G$13:$N$21=D82),TRANSPOSE(COLUMN('2022 Points'!$G$13:$N$21)^0)),0))</f>
        <v>Jason</v>
      </c>
      <c r="K82" s="58">
        <f>F82-IFERROR(VLOOKUP(D82,'30062022 Ranking'!$D:$F,3,0),0)</f>
        <v>59</v>
      </c>
      <c r="L82">
        <f>countif('Pre-transfer 2022 Points'!$E$13:$L$21,D82)</f>
        <v>1</v>
      </c>
      <c r="M82" s="59">
        <f>countif('2022 Points'!$G$13:$N$21,D82)</f>
        <v>1</v>
      </c>
    </row>
    <row r="83">
      <c r="A83" s="50">
        <v>82.0</v>
      </c>
      <c r="B83" s="67">
        <v>64.0</v>
      </c>
      <c r="C83" s="68" t="s">
        <v>1829</v>
      </c>
      <c r="D83" s="50" t="s">
        <v>6252</v>
      </c>
      <c r="E83" s="50" t="s">
        <v>9918</v>
      </c>
      <c r="F83" s="50">
        <v>568.0</v>
      </c>
      <c r="G83" s="11"/>
      <c r="I83" t="str">
        <f t="array" ref="I83">INDEX('2022 Points'!$F$13:$F$21,MATCH(1,MMULT(--('2022 Points'!$G$13:$N$21=D83),TRANSPOSE(COLUMN('2022 Points'!$G$13:$N$21)^0)),0))</f>
        <v>#N/A</v>
      </c>
      <c r="K83" s="58">
        <f>F83-IFERROR(VLOOKUP(D83,'30062022 Ranking'!$D:$F,3,0),0)</f>
        <v>36</v>
      </c>
      <c r="L83">
        <f>countif('Pre-transfer 2022 Points'!$E$13:$L$21,D83)</f>
        <v>0</v>
      </c>
      <c r="M83" s="59">
        <f>countif('2022 Points'!$G$13:$N$21,D83)</f>
        <v>0</v>
      </c>
    </row>
    <row r="84">
      <c r="A84" s="50">
        <v>83.0</v>
      </c>
      <c r="B84" s="67">
        <v>1871.0</v>
      </c>
      <c r="C84" s="68" t="s">
        <v>9921</v>
      </c>
      <c r="D84" s="50" t="s">
        <v>5745</v>
      </c>
      <c r="E84" s="50" t="s">
        <v>139</v>
      </c>
      <c r="F84" s="50">
        <v>566.0</v>
      </c>
      <c r="G84" s="11"/>
      <c r="I84" t="str">
        <f t="array" ref="I84">INDEX('2022 Points'!$F$13:$F$21,MATCH(1,MMULT(--('2022 Points'!$G$13:$N$21=D84),TRANSPOSE(COLUMN('2022 Points'!$G$13:$N$21)^0)),0))</f>
        <v>#N/A</v>
      </c>
      <c r="K84" s="58">
        <f>F84-IFERROR(VLOOKUP(D84,'30062022 Ranking'!$D:$F,3,0),0)</f>
        <v>263</v>
      </c>
      <c r="L84">
        <f>countif('Pre-transfer 2022 Points'!$E$13:$L$21,D84)</f>
        <v>0</v>
      </c>
      <c r="M84" s="59">
        <f>countif('2022 Points'!$G$13:$N$21,D84)</f>
        <v>0</v>
      </c>
    </row>
    <row r="85">
      <c r="A85" s="50">
        <v>84.0</v>
      </c>
      <c r="B85" s="67">
        <v>236.0</v>
      </c>
      <c r="C85" s="68" t="s">
        <v>1153</v>
      </c>
      <c r="D85" s="50" t="s">
        <v>6407</v>
      </c>
      <c r="E85" s="50" t="s">
        <v>8597</v>
      </c>
      <c r="F85" s="50">
        <v>564.0</v>
      </c>
      <c r="G85" s="11"/>
      <c r="I85" t="str">
        <f t="array" ref="I85">INDEX('2022 Points'!$F$13:$F$21,MATCH(1,MMULT(--('2022 Points'!$G$13:$N$21=D85),TRANSPOSE(COLUMN('2022 Points'!$G$13:$N$21)^0)),0))</f>
        <v>#N/A</v>
      </c>
      <c r="K85" s="58">
        <f>F85-IFERROR(VLOOKUP(D85,'30062022 Ranking'!$D:$F,3,0),0)</f>
        <v>271</v>
      </c>
      <c r="L85">
        <f>countif('Pre-transfer 2022 Points'!$E$13:$L$21,D85)</f>
        <v>0</v>
      </c>
      <c r="M85" s="59">
        <f>countif('2022 Points'!$G$13:$N$21,D85)</f>
        <v>0</v>
      </c>
    </row>
    <row r="86">
      <c r="A86" s="50">
        <v>85.0</v>
      </c>
      <c r="B86" s="67">
        <v>240.0</v>
      </c>
      <c r="C86" s="68" t="s">
        <v>1836</v>
      </c>
      <c r="D86" s="50" t="s">
        <v>6564</v>
      </c>
      <c r="E86" s="50" t="s">
        <v>9917</v>
      </c>
      <c r="F86" s="50">
        <v>558.0</v>
      </c>
      <c r="G86" s="11"/>
      <c r="I86" t="str">
        <f t="array" ref="I86">INDEX('2022 Points'!$F$13:$F$21,MATCH(1,MMULT(--('2022 Points'!$G$13:$N$21=D86),TRANSPOSE(COLUMN('2022 Points'!$G$13:$N$21)^0)),0))</f>
        <v>#N/A</v>
      </c>
      <c r="K86" s="58">
        <f>F86-IFERROR(VLOOKUP(D86,'30062022 Ranking'!$D:$F,3,0),0)</f>
        <v>147</v>
      </c>
      <c r="L86">
        <f>countif('Pre-transfer 2022 Points'!$E$13:$L$21,D86)</f>
        <v>0</v>
      </c>
      <c r="M86" s="59">
        <f>countif('2022 Points'!$G$13:$N$21,D86)</f>
        <v>0</v>
      </c>
    </row>
    <row r="87">
      <c r="A87" s="50">
        <v>86.0</v>
      </c>
      <c r="B87" s="67">
        <v>169.0</v>
      </c>
      <c r="C87" s="68" t="s">
        <v>131</v>
      </c>
      <c r="D87" s="50" t="s">
        <v>6308</v>
      </c>
      <c r="E87" s="50" t="s">
        <v>115</v>
      </c>
      <c r="F87" s="50">
        <v>551.0</v>
      </c>
      <c r="G87" s="11"/>
      <c r="I87" t="str">
        <f t="array" ref="I87">INDEX('2022 Points'!$F$13:$F$21,MATCH(1,MMULT(--('2022 Points'!$G$13:$N$21=D87),TRANSPOSE(COLUMN('2022 Points'!$G$13:$N$21)^0)),0))</f>
        <v>#N/A</v>
      </c>
      <c r="K87" s="58">
        <f>F87-IFERROR(VLOOKUP(D87,'30062022 Ranking'!$D:$F,3,0),0)</f>
        <v>365</v>
      </c>
      <c r="L87">
        <f>countif('Pre-transfer 2022 Points'!$E$13:$L$21,D87)</f>
        <v>0</v>
      </c>
      <c r="M87" s="59">
        <f>countif('2022 Points'!$G$13:$N$21,D87)</f>
        <v>0</v>
      </c>
    </row>
    <row r="88">
      <c r="A88" s="50">
        <v>87.0</v>
      </c>
      <c r="B88" s="67">
        <v>176.0</v>
      </c>
      <c r="C88" s="67" t="s">
        <v>181</v>
      </c>
      <c r="D88" s="50" t="s">
        <v>6324</v>
      </c>
      <c r="E88" s="50" t="s">
        <v>8591</v>
      </c>
      <c r="F88" s="50">
        <v>550.0</v>
      </c>
      <c r="G88" s="11"/>
      <c r="I88" t="str">
        <f t="array" ref="I88">INDEX('2022 Points'!$F$13:$F$21,MATCH(1,MMULT(--('2022 Points'!$G$13:$N$21=D88),TRANSPOSE(COLUMN('2022 Points'!$G$13:$N$21)^0)),0))</f>
        <v>Campbell</v>
      </c>
      <c r="K88" s="58">
        <f>F88-IFERROR(VLOOKUP(D88,'30062022 Ranking'!$D:$F,3,0),0)</f>
        <v>235</v>
      </c>
      <c r="L88">
        <f>countif('Pre-transfer 2022 Points'!$E$13:$L$21,D88)</f>
        <v>0</v>
      </c>
      <c r="M88" s="59">
        <f>countif('2022 Points'!$G$13:$N$21,D88)</f>
        <v>1</v>
      </c>
    </row>
    <row r="89">
      <c r="A89" s="50">
        <v>88.0</v>
      </c>
      <c r="B89" s="67">
        <v>922.0</v>
      </c>
      <c r="C89" s="68" t="s">
        <v>6011</v>
      </c>
      <c r="D89" s="50" t="s">
        <v>6293</v>
      </c>
      <c r="E89" s="50" t="s">
        <v>8597</v>
      </c>
      <c r="F89" s="50">
        <v>549.0</v>
      </c>
      <c r="G89" s="11"/>
      <c r="I89" t="str">
        <f t="array" ref="I89">INDEX('2022 Points'!$F$13:$F$21,MATCH(1,MMULT(--('2022 Points'!$G$13:$N$21=D89),TRANSPOSE(COLUMN('2022 Points'!$G$13:$N$21)^0)),0))</f>
        <v>#N/A</v>
      </c>
      <c r="K89" s="58">
        <f>F89-IFERROR(VLOOKUP(D89,'30062022 Ranking'!$D:$F,3,0),0)</f>
        <v>323</v>
      </c>
      <c r="L89">
        <f>countif('Pre-transfer 2022 Points'!$E$13:$L$21,D89)</f>
        <v>0</v>
      </c>
      <c r="M89" s="59">
        <f>countif('2022 Points'!$G$13:$N$21,D89)</f>
        <v>0</v>
      </c>
    </row>
    <row r="90">
      <c r="A90" s="50">
        <v>89.0</v>
      </c>
      <c r="B90" s="67">
        <v>760.0</v>
      </c>
      <c r="C90" s="68" t="s">
        <v>4907</v>
      </c>
      <c r="D90" s="50" t="s">
        <v>6548</v>
      </c>
      <c r="E90" s="50" t="s">
        <v>8592</v>
      </c>
      <c r="F90" s="50">
        <v>546.0</v>
      </c>
      <c r="G90" s="11"/>
      <c r="I90" t="str">
        <f t="array" ref="I90">INDEX('2022 Points'!$F$13:$F$21,MATCH(1,MMULT(--('2022 Points'!$G$13:$N$21=D90),TRANSPOSE(COLUMN('2022 Points'!$G$13:$N$21)^0)),0))</f>
        <v>#N/A</v>
      </c>
      <c r="K90" s="58">
        <f>F90-IFERROR(VLOOKUP(D90,'30062022 Ranking'!$D:$F,3,0),0)</f>
        <v>357</v>
      </c>
      <c r="L90">
        <f>countif('Pre-transfer 2022 Points'!$E$13:$L$21,D90)</f>
        <v>0</v>
      </c>
      <c r="M90" s="59">
        <f>countif('2022 Points'!$G$13:$N$21,D90)</f>
        <v>0</v>
      </c>
    </row>
    <row r="91">
      <c r="A91" s="50">
        <v>90.0</v>
      </c>
      <c r="B91" s="67">
        <v>326.0</v>
      </c>
      <c r="C91" s="68" t="s">
        <v>5334</v>
      </c>
      <c r="D91" s="50" t="s">
        <v>5762</v>
      </c>
      <c r="E91" s="50" t="s">
        <v>102</v>
      </c>
      <c r="F91" s="50">
        <v>545.0</v>
      </c>
      <c r="G91" s="11"/>
      <c r="I91" t="str">
        <f t="array" ref="I91">INDEX('2022 Points'!$F$13:$F$21,MATCH(1,MMULT(--('2022 Points'!$G$13:$N$21=D91),TRANSPOSE(COLUMN('2022 Points'!$G$13:$N$21)^0)),0))</f>
        <v>#N/A</v>
      </c>
      <c r="K91" s="58">
        <f>F91-IFERROR(VLOOKUP(D91,'30062022 Ranking'!$D:$F,3,0),0)</f>
        <v>398</v>
      </c>
      <c r="L91">
        <f>countif('Pre-transfer 2022 Points'!$E$13:$L$21,D91)</f>
        <v>0</v>
      </c>
      <c r="M91" s="59">
        <f>countif('2022 Points'!$G$13:$N$21,D91)</f>
        <v>0</v>
      </c>
    </row>
    <row r="92">
      <c r="A92" s="50">
        <v>91.0</v>
      </c>
      <c r="B92" s="67">
        <v>73.0</v>
      </c>
      <c r="C92" s="68" t="s">
        <v>1829</v>
      </c>
      <c r="D92" s="50" t="s">
        <v>5753</v>
      </c>
      <c r="E92" s="50" t="s">
        <v>115</v>
      </c>
      <c r="F92" s="50">
        <v>545.0</v>
      </c>
      <c r="G92" s="11"/>
      <c r="I92" t="str">
        <f t="array" ref="I92">INDEX('2022 Points'!$F$13:$F$21,MATCH(1,MMULT(--('2022 Points'!$G$13:$N$21=D92),TRANSPOSE(COLUMN('2022 Points'!$G$13:$N$21)^0)),0))</f>
        <v>#N/A</v>
      </c>
      <c r="K92" s="58">
        <f>F92-IFERROR(VLOOKUP(D92,'30062022 Ranking'!$D:$F,3,0),0)</f>
        <v>283</v>
      </c>
      <c r="L92">
        <f>countif('Pre-transfer 2022 Points'!$E$13:$L$21,D92)</f>
        <v>0</v>
      </c>
      <c r="M92" s="59">
        <f>countif('2022 Points'!$G$13:$N$21,D92)</f>
        <v>0</v>
      </c>
    </row>
    <row r="93">
      <c r="A93" s="50">
        <v>92.0</v>
      </c>
      <c r="B93" s="67">
        <v>42.0</v>
      </c>
      <c r="C93" s="69" t="s">
        <v>1494</v>
      </c>
      <c r="D93" s="50" t="s">
        <v>5714</v>
      </c>
      <c r="E93" s="50" t="s">
        <v>5766</v>
      </c>
      <c r="F93" s="50">
        <v>544.0</v>
      </c>
      <c r="G93" s="11"/>
      <c r="I93" t="str">
        <f t="array" ref="I93">INDEX('2022 Points'!$F$13:$F$21,MATCH(1,MMULT(--('2022 Points'!$G$13:$N$21=D93),TRANSPOSE(COLUMN('2022 Points'!$G$13:$N$21)^0)),0))</f>
        <v>Joe</v>
      </c>
      <c r="K93" s="58">
        <f>F93-IFERROR(VLOOKUP(D93,'30062022 Ranking'!$D:$F,3,0),0)</f>
        <v>354</v>
      </c>
      <c r="L93">
        <f>countif('Pre-transfer 2022 Points'!$E$13:$L$21,D93)</f>
        <v>1</v>
      </c>
      <c r="M93" s="59">
        <f>countif('2022 Points'!$G$13:$N$21,D93)</f>
        <v>1</v>
      </c>
    </row>
    <row r="94">
      <c r="A94" s="50">
        <v>93.0</v>
      </c>
      <c r="B94" s="67">
        <v>48.0</v>
      </c>
      <c r="C94" s="68" t="s">
        <v>315</v>
      </c>
      <c r="D94" s="50" t="s">
        <v>5754</v>
      </c>
      <c r="E94" s="50" t="s">
        <v>157</v>
      </c>
      <c r="F94" s="50">
        <v>544.0</v>
      </c>
      <c r="G94" s="11"/>
      <c r="I94" t="str">
        <f t="array" ref="I94">INDEX('2022 Points'!$F$13:$F$21,MATCH(1,MMULT(--('2022 Points'!$G$13:$N$21=D94),TRANSPOSE(COLUMN('2022 Points'!$G$13:$N$21)^0)),0))</f>
        <v>Dave</v>
      </c>
      <c r="K94" s="58">
        <f>F94-IFERROR(VLOOKUP(D94,'30062022 Ranking'!$D:$F,3,0),0)</f>
        <v>89</v>
      </c>
      <c r="L94">
        <f>countif('Pre-transfer 2022 Points'!$E$13:$L$21,D94)</f>
        <v>1</v>
      </c>
      <c r="M94" s="59">
        <f>countif('2022 Points'!$G$13:$N$21,D94)</f>
        <v>1</v>
      </c>
    </row>
    <row r="95">
      <c r="A95" s="50">
        <v>94.0</v>
      </c>
      <c r="B95" s="67">
        <v>16.0</v>
      </c>
      <c r="C95" s="68" t="s">
        <v>5226</v>
      </c>
      <c r="D95" s="50" t="s">
        <v>5750</v>
      </c>
      <c r="E95" s="50" t="s">
        <v>4330</v>
      </c>
      <c r="F95" s="50">
        <v>539.0</v>
      </c>
      <c r="G95" s="11"/>
      <c r="I95" t="str">
        <f t="array" ref="I95">INDEX('2022 Points'!$F$13:$F$21,MATCH(1,MMULT(--('2022 Points'!$G$13:$N$21=D95),TRANSPOSE(COLUMN('2022 Points'!$G$13:$N$21)^0)),0))</f>
        <v>Chris</v>
      </c>
      <c r="K95" s="58">
        <f>F95-IFERROR(VLOOKUP(D95,'30062022 Ranking'!$D:$F,3,0),0)</f>
        <v>50</v>
      </c>
      <c r="L95">
        <f>countif('Pre-transfer 2022 Points'!$E$13:$L$21,D95)</f>
        <v>1</v>
      </c>
      <c r="M95" s="59">
        <f>countif('2022 Points'!$G$13:$N$21,D95)</f>
        <v>1</v>
      </c>
    </row>
    <row r="96">
      <c r="A96" s="50">
        <v>95.0</v>
      </c>
      <c r="B96" s="67">
        <v>84.0</v>
      </c>
      <c r="C96" s="68" t="s">
        <v>138</v>
      </c>
      <c r="D96" s="50" t="s">
        <v>5692</v>
      </c>
      <c r="E96" s="50" t="s">
        <v>8589</v>
      </c>
      <c r="F96" s="50">
        <v>534.0</v>
      </c>
      <c r="G96" s="11"/>
      <c r="I96" t="str">
        <f t="array" ref="I96">INDEX('2022 Points'!$F$13:$F$21,MATCH(1,MMULT(--('2022 Points'!$G$13:$N$21=D96),TRANSPOSE(COLUMN('2022 Points'!$G$13:$N$21)^0)),0))</f>
        <v>#N/A</v>
      </c>
      <c r="K96" s="58">
        <f>F96-IFERROR(VLOOKUP(D96,'30062022 Ranking'!$D:$F,3,0),0)</f>
        <v>135</v>
      </c>
      <c r="L96">
        <f>countif('Pre-transfer 2022 Points'!$E$13:$L$21,D96)</f>
        <v>0</v>
      </c>
      <c r="M96" s="59">
        <f>countif('2022 Points'!$G$13:$N$21,D96)</f>
        <v>0</v>
      </c>
    </row>
    <row r="97">
      <c r="A97" s="50">
        <v>96.0</v>
      </c>
      <c r="B97" s="67">
        <v>297.0</v>
      </c>
      <c r="C97" s="68" t="s">
        <v>4501</v>
      </c>
      <c r="D97" s="50" t="s">
        <v>6530</v>
      </c>
      <c r="E97" s="50" t="s">
        <v>4330</v>
      </c>
      <c r="F97" s="50">
        <v>531.0</v>
      </c>
      <c r="G97" s="11"/>
      <c r="I97" t="str">
        <f t="array" ref="I97">INDEX('2022 Points'!$F$13:$F$21,MATCH(1,MMULT(--('2022 Points'!$G$13:$N$21=D97),TRANSPOSE(COLUMN('2022 Points'!$G$13:$N$21)^0)),0))</f>
        <v>#N/A</v>
      </c>
      <c r="K97" s="58">
        <f>F97-IFERROR(VLOOKUP(D97,'30062022 Ranking'!$D:$F,3,0),0)</f>
        <v>363</v>
      </c>
      <c r="L97">
        <f>countif('Pre-transfer 2022 Points'!$E$13:$L$21,D97)</f>
        <v>0</v>
      </c>
      <c r="M97" s="59">
        <f>countif('2022 Points'!$G$13:$N$21,D97)</f>
        <v>0</v>
      </c>
    </row>
    <row r="98">
      <c r="A98" s="50">
        <v>97.0</v>
      </c>
      <c r="B98" s="67">
        <v>25.0</v>
      </c>
      <c r="C98" s="68" t="s">
        <v>4523</v>
      </c>
      <c r="D98" s="50" t="s">
        <v>6322</v>
      </c>
      <c r="E98" s="50" t="s">
        <v>4330</v>
      </c>
      <c r="F98" s="50">
        <v>527.0</v>
      </c>
      <c r="G98" s="11"/>
      <c r="I98" t="str">
        <f t="array" ref="I98">INDEX('2022 Points'!$F$13:$F$21,MATCH(1,MMULT(--('2022 Points'!$G$13:$N$21=D98),TRANSPOSE(COLUMN('2022 Points'!$G$13:$N$21)^0)),0))</f>
        <v>#N/A</v>
      </c>
      <c r="K98" s="58">
        <f>F98-IFERROR(VLOOKUP(D98,'30062022 Ranking'!$D:$F,3,0),0)</f>
        <v>93</v>
      </c>
      <c r="L98">
        <f>countif('Pre-transfer 2022 Points'!$E$13:$L$21,D98)</f>
        <v>0</v>
      </c>
      <c r="M98" s="59">
        <f>countif('2022 Points'!$G$13:$N$21,D98)</f>
        <v>0</v>
      </c>
    </row>
    <row r="99">
      <c r="A99" s="50">
        <v>98.0</v>
      </c>
      <c r="B99" s="67">
        <v>262.0</v>
      </c>
      <c r="C99" s="68" t="s">
        <v>500</v>
      </c>
      <c r="D99" s="50" t="s">
        <v>6512</v>
      </c>
      <c r="E99" s="50" t="s">
        <v>115</v>
      </c>
      <c r="F99" s="50">
        <v>526.0</v>
      </c>
      <c r="G99" s="11"/>
      <c r="I99" t="str">
        <f t="array" ref="I99">INDEX('2022 Points'!$F$13:$F$21,MATCH(1,MMULT(--('2022 Points'!$G$13:$N$21=D99),TRANSPOSE(COLUMN('2022 Points'!$G$13:$N$21)^0)),0))</f>
        <v>#N/A</v>
      </c>
      <c r="K99" s="58">
        <f>F99-IFERROR(VLOOKUP(D99,'30062022 Ranking'!$D:$F,3,0),0)</f>
        <v>266</v>
      </c>
      <c r="L99">
        <f>countif('Pre-transfer 2022 Points'!$E$13:$L$21,D99)</f>
        <v>0</v>
      </c>
      <c r="M99" s="59">
        <f>countif('2022 Points'!$G$13:$N$21,D99)</f>
        <v>0</v>
      </c>
    </row>
    <row r="100">
      <c r="A100" s="50">
        <v>99.0</v>
      </c>
      <c r="B100" s="67">
        <v>203.0</v>
      </c>
      <c r="C100" s="68" t="s">
        <v>530</v>
      </c>
      <c r="D100" s="50" t="s">
        <v>6309</v>
      </c>
      <c r="E100" s="50" t="s">
        <v>8600</v>
      </c>
      <c r="F100" s="50">
        <v>521.0</v>
      </c>
      <c r="G100" s="11"/>
      <c r="I100" t="str">
        <f t="array" ref="I100">INDEX('2022 Points'!$F$13:$F$21,MATCH(1,MMULT(--('2022 Points'!$G$13:$N$21=D100),TRANSPOSE(COLUMN('2022 Points'!$G$13:$N$21)^0)),0))</f>
        <v>#N/A</v>
      </c>
      <c r="K100" s="58">
        <f>F100-IFERROR(VLOOKUP(D100,'30062022 Ranking'!$D:$F,3,0),0)</f>
        <v>132</v>
      </c>
      <c r="L100">
        <f>countif('Pre-transfer 2022 Points'!$E$13:$L$21,D100)</f>
        <v>0</v>
      </c>
      <c r="M100" s="59">
        <f>countif('2022 Points'!$G$13:$N$21,D100)</f>
        <v>0</v>
      </c>
    </row>
    <row r="101">
      <c r="A101" s="49">
        <v>100.0</v>
      </c>
      <c r="B101" s="63">
        <v>140.0</v>
      </c>
      <c r="C101" s="66" t="s">
        <v>220</v>
      </c>
      <c r="D101" s="49" t="s">
        <v>6310</v>
      </c>
      <c r="E101" s="49" t="s">
        <v>102</v>
      </c>
      <c r="F101" s="78">
        <v>517.0</v>
      </c>
      <c r="G101" s="11"/>
      <c r="I101" t="str">
        <f t="array" ref="I101">INDEX('2022 Points'!$F$13:$F$21,MATCH(1,MMULT(--('2022 Points'!$G$13:$N$21=D101),TRANSPOSE(COLUMN('2022 Points'!$G$13:$N$21)^0)),0))</f>
        <v>#N/A</v>
      </c>
      <c r="K101" s="58">
        <f>F101-IFERROR(VLOOKUP(D101,'30062022 Ranking'!$D:$F,3,0),0)</f>
        <v>166</v>
      </c>
      <c r="L101">
        <f>countif('Pre-transfer 2022 Points'!$E$13:$L$21,D101)</f>
        <v>0</v>
      </c>
      <c r="M101" s="59">
        <f>countif('2022 Points'!$G$13:$N$21,D101)</f>
        <v>0</v>
      </c>
    </row>
    <row r="102">
      <c r="A102" s="50">
        <v>101.0</v>
      </c>
      <c r="B102" s="67">
        <v>345.0</v>
      </c>
      <c r="C102" s="68" t="s">
        <v>299</v>
      </c>
      <c r="D102" s="50" t="s">
        <v>6360</v>
      </c>
      <c r="E102" s="50" t="s">
        <v>8970</v>
      </c>
      <c r="F102" s="50">
        <v>511.0</v>
      </c>
      <c r="G102" s="11"/>
      <c r="I102" t="str">
        <f t="array" ref="I102">INDEX('2022 Points'!$F$13:$F$21,MATCH(1,MMULT(--('2022 Points'!$G$13:$N$21=D102),TRANSPOSE(COLUMN('2022 Points'!$G$13:$N$21)^0)),0))</f>
        <v>#N/A</v>
      </c>
      <c r="K102" s="58">
        <f>F102-IFERROR(VLOOKUP(D102,'30062022 Ranking'!$D:$F,3,0),0)</f>
        <v>306</v>
      </c>
      <c r="L102">
        <f>countif('Pre-transfer 2022 Points'!$E$13:$L$21,D102)</f>
        <v>0</v>
      </c>
      <c r="M102" s="59">
        <f>countif('2022 Points'!$G$13:$N$21,D102)</f>
        <v>0</v>
      </c>
    </row>
    <row r="103">
      <c r="A103" s="50">
        <v>102.0</v>
      </c>
      <c r="B103" s="67">
        <v>110.0</v>
      </c>
      <c r="C103" s="69" t="s">
        <v>4319</v>
      </c>
      <c r="D103" s="50" t="s">
        <v>9113</v>
      </c>
      <c r="E103" s="50" t="s">
        <v>5766</v>
      </c>
      <c r="F103" s="50">
        <v>511.0</v>
      </c>
      <c r="G103" s="11"/>
      <c r="I103" t="str">
        <f t="array" ref="I103">INDEX('2022 Points'!$F$13:$F$21,MATCH(1,MMULT(--('2022 Points'!$G$13:$N$21=D103),TRANSPOSE(COLUMN('2022 Points'!$G$13:$N$21)^0)),0))</f>
        <v>#N/A</v>
      </c>
      <c r="K103" s="58">
        <f>F103-IFERROR(VLOOKUP(D103,'30062022 Ranking'!$D:$F,3,0),0)</f>
        <v>125</v>
      </c>
      <c r="L103">
        <f>countif('Pre-transfer 2022 Points'!$E$13:$L$21,D103)</f>
        <v>0</v>
      </c>
      <c r="M103" s="59">
        <f>countif('2022 Points'!$G$13:$N$21,D103)</f>
        <v>0</v>
      </c>
    </row>
    <row r="104">
      <c r="A104" s="50">
        <v>103.0</v>
      </c>
      <c r="B104" s="67">
        <v>298.0</v>
      </c>
      <c r="C104" s="68" t="s">
        <v>939</v>
      </c>
      <c r="D104" s="50" t="s">
        <v>5749</v>
      </c>
      <c r="E104" s="50" t="s">
        <v>102</v>
      </c>
      <c r="F104" s="50">
        <v>510.0</v>
      </c>
      <c r="G104" s="11"/>
      <c r="I104" t="str">
        <f t="array" ref="I104">INDEX('2022 Points'!$F$13:$F$21,MATCH(1,MMULT(--('2022 Points'!$G$13:$N$21=D104),TRANSPOSE(COLUMN('2022 Points'!$G$13:$N$21)^0)),0))</f>
        <v>#N/A</v>
      </c>
      <c r="K104" s="58">
        <f>F104-IFERROR(VLOOKUP(D104,'30062022 Ranking'!$D:$F,3,0),0)</f>
        <v>84</v>
      </c>
      <c r="L104">
        <f>countif('Pre-transfer 2022 Points'!$E$13:$L$21,D104)</f>
        <v>0</v>
      </c>
      <c r="M104" s="59">
        <f>countif('2022 Points'!$G$13:$N$21,D104)</f>
        <v>0</v>
      </c>
    </row>
    <row r="105">
      <c r="A105" s="50">
        <v>104.0</v>
      </c>
      <c r="B105" s="67">
        <v>23.0</v>
      </c>
      <c r="C105" s="68" t="s">
        <v>934</v>
      </c>
      <c r="D105" s="50" t="s">
        <v>6269</v>
      </c>
      <c r="E105" s="50" t="s">
        <v>8968</v>
      </c>
      <c r="F105" s="50">
        <v>502.0</v>
      </c>
      <c r="G105" s="11"/>
      <c r="I105" t="str">
        <f t="array" ref="I105">INDEX('2022 Points'!$F$13:$F$21,MATCH(1,MMULT(--('2022 Points'!$G$13:$N$21=D105),TRANSPOSE(COLUMN('2022 Points'!$G$13:$N$21)^0)),0))</f>
        <v>Chris</v>
      </c>
      <c r="K105" s="58">
        <f>F105-IFERROR(VLOOKUP(D105,'30062022 Ranking'!$D:$F,3,0),0)</f>
        <v>179</v>
      </c>
      <c r="L105">
        <f>countif('Pre-transfer 2022 Points'!$E$13:$L$21,D105)</f>
        <v>1</v>
      </c>
      <c r="M105" s="59">
        <f>countif('2022 Points'!$G$13:$N$21,D105)</f>
        <v>1</v>
      </c>
    </row>
    <row r="106">
      <c r="A106" s="50">
        <v>105.0</v>
      </c>
      <c r="B106" s="67">
        <v>115.0</v>
      </c>
      <c r="C106" s="68" t="s">
        <v>97</v>
      </c>
      <c r="D106" s="50" t="s">
        <v>6453</v>
      </c>
      <c r="E106" s="50" t="s">
        <v>9916</v>
      </c>
      <c r="F106" s="50">
        <v>489.0</v>
      </c>
      <c r="G106" s="11"/>
      <c r="I106" t="str">
        <f t="array" ref="I106">INDEX('2022 Points'!$F$13:$F$21,MATCH(1,MMULT(--('2022 Points'!$G$13:$N$21=D106),TRANSPOSE(COLUMN('2022 Points'!$G$13:$N$21)^0)),0))</f>
        <v>#N/A</v>
      </c>
      <c r="K106" s="58">
        <f>F106-IFERROR(VLOOKUP(D106,'30062022 Ranking'!$D:$F,3,0),0)</f>
        <v>227</v>
      </c>
      <c r="L106">
        <f>countif('Pre-transfer 2022 Points'!$E$13:$L$21,D106)</f>
        <v>0</v>
      </c>
      <c r="M106" s="59">
        <f>countif('2022 Points'!$G$13:$N$21,D106)</f>
        <v>0</v>
      </c>
    </row>
    <row r="107">
      <c r="A107" s="50">
        <v>106.0</v>
      </c>
      <c r="B107" s="67">
        <v>279.0</v>
      </c>
      <c r="C107" s="68" t="s">
        <v>1396</v>
      </c>
      <c r="D107" s="50" t="s">
        <v>5758</v>
      </c>
      <c r="E107" s="50" t="s">
        <v>8590</v>
      </c>
      <c r="F107" s="50">
        <v>489.0</v>
      </c>
      <c r="G107" s="11"/>
      <c r="I107" t="str">
        <f t="array" ref="I107">INDEX('2022 Points'!$F$13:$F$21,MATCH(1,MMULT(--('2022 Points'!$G$13:$N$21=D107),TRANSPOSE(COLUMN('2022 Points'!$G$13:$N$21)^0)),0))</f>
        <v>#N/A</v>
      </c>
      <c r="K107" s="58">
        <f>F107-IFERROR(VLOOKUP(D107,'30062022 Ranking'!$D:$F,3,0),0)</f>
        <v>202</v>
      </c>
      <c r="L107">
        <f>countif('Pre-transfer 2022 Points'!$E$13:$L$21,D107)</f>
        <v>0</v>
      </c>
      <c r="M107" s="59">
        <f>countif('2022 Points'!$G$13:$N$21,D107)</f>
        <v>0</v>
      </c>
    </row>
    <row r="108">
      <c r="A108" s="50">
        <v>107.0</v>
      </c>
      <c r="B108" s="67">
        <v>49.0</v>
      </c>
      <c r="C108" s="68" t="s">
        <v>449</v>
      </c>
      <c r="D108" s="50" t="s">
        <v>6334</v>
      </c>
      <c r="E108" s="50" t="s">
        <v>5763</v>
      </c>
      <c r="F108" s="50">
        <v>486.0</v>
      </c>
      <c r="G108" s="11"/>
      <c r="I108" t="str">
        <f t="array" ref="I108">INDEX('2022 Points'!$F$13:$F$21,MATCH(1,MMULT(--('2022 Points'!$G$13:$N$21=D108),TRANSPOSE(COLUMN('2022 Points'!$G$13:$N$21)^0)),0))</f>
        <v>Dave</v>
      </c>
      <c r="K108" s="58">
        <f>F108-IFERROR(VLOOKUP(D108,'30062022 Ranking'!$D:$F,3,0),0)</f>
        <v>255</v>
      </c>
      <c r="L108">
        <f>countif('Pre-transfer 2022 Points'!$E$13:$L$21,D108)</f>
        <v>1</v>
      </c>
      <c r="M108" s="59">
        <f>countif('2022 Points'!$G$13:$N$21,D108)</f>
        <v>1</v>
      </c>
    </row>
    <row r="109">
      <c r="A109" s="50">
        <v>108.0</v>
      </c>
      <c r="B109" s="67">
        <v>114.0</v>
      </c>
      <c r="C109" s="69" t="s">
        <v>241</v>
      </c>
      <c r="D109" s="50" t="s">
        <v>6602</v>
      </c>
      <c r="E109" s="50" t="s">
        <v>4330</v>
      </c>
      <c r="F109" s="50">
        <v>484.0</v>
      </c>
      <c r="G109" s="11"/>
      <c r="I109" t="str">
        <f t="array" ref="I109">INDEX('2022 Points'!$F$13:$F$21,MATCH(1,MMULT(--('2022 Points'!$G$13:$N$21=D109),TRANSPOSE(COLUMN('2022 Points'!$G$13:$N$21)^0)),0))</f>
        <v>#N/A</v>
      </c>
      <c r="K109" s="58">
        <f>F109-IFERROR(VLOOKUP(D109,'30062022 Ranking'!$D:$F,3,0),0)</f>
        <v>63</v>
      </c>
      <c r="L109">
        <f>countif('Pre-transfer 2022 Points'!$E$13:$L$21,D109)</f>
        <v>0</v>
      </c>
      <c r="M109" s="59">
        <f>countif('2022 Points'!$G$13:$N$21,D109)</f>
        <v>0</v>
      </c>
    </row>
    <row r="110">
      <c r="A110" s="50">
        <v>109.0</v>
      </c>
      <c r="B110" s="67">
        <v>513.0</v>
      </c>
      <c r="C110" s="68" t="s">
        <v>5405</v>
      </c>
      <c r="D110" s="50" t="s">
        <v>5740</v>
      </c>
      <c r="E110" s="50" t="s">
        <v>9919</v>
      </c>
      <c r="F110" s="50">
        <v>484.0</v>
      </c>
      <c r="G110" s="11"/>
      <c r="I110" t="str">
        <f t="array" ref="I110">INDEX('2022 Points'!$F$13:$F$21,MATCH(1,MMULT(--('2022 Points'!$G$13:$N$21=D110),TRANSPOSE(COLUMN('2022 Points'!$G$13:$N$21)^0)),0))</f>
        <v>#N/A</v>
      </c>
      <c r="K110" s="58">
        <f>F110-IFERROR(VLOOKUP(D110,'30062022 Ranking'!$D:$F,3,0),0)</f>
        <v>155</v>
      </c>
      <c r="L110">
        <f>countif('Pre-transfer 2022 Points'!$E$13:$L$21,D110)</f>
        <v>0</v>
      </c>
      <c r="M110" s="59">
        <f>countif('2022 Points'!$G$13:$N$21,D110)</f>
        <v>0</v>
      </c>
    </row>
    <row r="111">
      <c r="A111" s="50">
        <v>110.0</v>
      </c>
      <c r="B111" s="67">
        <v>146.0</v>
      </c>
      <c r="C111" s="68" t="s">
        <v>1248</v>
      </c>
      <c r="D111" s="50" t="s">
        <v>5737</v>
      </c>
      <c r="E111" s="50" t="s">
        <v>8968</v>
      </c>
      <c r="F111" s="50">
        <v>484.0</v>
      </c>
      <c r="G111" s="11"/>
      <c r="I111" t="str">
        <f t="array" ref="I111">INDEX('2022 Points'!$F$13:$F$21,MATCH(1,MMULT(--('2022 Points'!$G$13:$N$21=D111),TRANSPOSE(COLUMN('2022 Points'!$G$13:$N$21)^0)),0))</f>
        <v>#N/A</v>
      </c>
      <c r="K111" s="58">
        <f>F111-IFERROR(VLOOKUP(D111,'30062022 Ranking'!$D:$F,3,0),0)</f>
        <v>114</v>
      </c>
      <c r="L111">
        <f>countif('Pre-transfer 2022 Points'!$E$13:$L$21,D111)</f>
        <v>0</v>
      </c>
      <c r="M111" s="59">
        <f>countif('2022 Points'!$G$13:$N$21,D111)</f>
        <v>0</v>
      </c>
    </row>
    <row r="112">
      <c r="A112" s="50">
        <v>111.0</v>
      </c>
      <c r="B112" s="67">
        <v>54.0</v>
      </c>
      <c r="C112" s="68" t="s">
        <v>1353</v>
      </c>
      <c r="D112" s="50" t="s">
        <v>5685</v>
      </c>
      <c r="E112" s="50" t="s">
        <v>139</v>
      </c>
      <c r="F112" s="50">
        <v>482.0</v>
      </c>
      <c r="G112" s="11"/>
      <c r="I112" t="str">
        <f t="array" ref="I112">INDEX('2022 Points'!$F$13:$F$21,MATCH(1,MMULT(--('2022 Points'!$G$13:$N$21=D112),TRANSPOSE(COLUMN('2022 Points'!$G$13:$N$21)^0)),0))</f>
        <v>Nick</v>
      </c>
      <c r="K112" s="58">
        <f>F112-IFERROR(VLOOKUP(D112,'30062022 Ranking'!$D:$F,3,0),0)</f>
        <v>244</v>
      </c>
      <c r="L112">
        <f>countif('Pre-transfer 2022 Points'!$E$13:$L$21,D112)</f>
        <v>1</v>
      </c>
      <c r="M112" s="59">
        <f>countif('2022 Points'!$G$13:$N$21,D112)</f>
        <v>1</v>
      </c>
    </row>
    <row r="113">
      <c r="A113" s="50">
        <v>112.0</v>
      </c>
      <c r="B113" s="67">
        <v>88.0</v>
      </c>
      <c r="C113" s="69" t="s">
        <v>146</v>
      </c>
      <c r="D113" s="50" t="s">
        <v>6376</v>
      </c>
      <c r="E113" s="50" t="s">
        <v>249</v>
      </c>
      <c r="F113" s="50">
        <v>477.0</v>
      </c>
      <c r="G113" s="11"/>
      <c r="I113" t="str">
        <f t="array" ref="I113">INDEX('2022 Points'!$F$13:$F$21,MATCH(1,MMULT(--('2022 Points'!$G$13:$N$21=D113),TRANSPOSE(COLUMN('2022 Points'!$G$13:$N$21)^0)),0))</f>
        <v>#N/A</v>
      </c>
      <c r="K113" s="58">
        <f>F113-IFERROR(VLOOKUP(D113,'30062022 Ranking'!$D:$F,3,0),0)</f>
        <v>127</v>
      </c>
      <c r="L113">
        <f>countif('Pre-transfer 2022 Points'!$E$13:$L$21,D113)</f>
        <v>0</v>
      </c>
      <c r="M113" s="59">
        <f>countif('2022 Points'!$G$13:$N$21,D113)</f>
        <v>0</v>
      </c>
    </row>
    <row r="114">
      <c r="A114" s="50">
        <v>113.0</v>
      </c>
      <c r="B114" s="67">
        <v>190.0</v>
      </c>
      <c r="C114" s="68" t="s">
        <v>109</v>
      </c>
      <c r="D114" s="50" t="s">
        <v>6301</v>
      </c>
      <c r="E114" s="50" t="s">
        <v>5763</v>
      </c>
      <c r="F114" s="50">
        <v>471.0</v>
      </c>
      <c r="G114" s="11"/>
      <c r="I114" t="str">
        <f t="array" ref="I114">INDEX('2022 Points'!$F$13:$F$21,MATCH(1,MMULT(--('2022 Points'!$G$13:$N$21=D114),TRANSPOSE(COLUMN('2022 Points'!$G$13:$N$21)^0)),0))</f>
        <v>#N/A</v>
      </c>
      <c r="K114" s="58">
        <f>F114-IFERROR(VLOOKUP(D114,'30062022 Ranking'!$D:$F,3,0),0)</f>
        <v>284</v>
      </c>
      <c r="L114">
        <f>countif('Pre-transfer 2022 Points'!$E$13:$L$21,D114)</f>
        <v>1</v>
      </c>
      <c r="M114" s="59">
        <f>countif('2022 Points'!$G$13:$N$21,D114)</f>
        <v>0</v>
      </c>
    </row>
    <row r="115">
      <c r="A115" s="50">
        <v>114.0</v>
      </c>
      <c r="B115" s="67">
        <v>4.0</v>
      </c>
      <c r="C115" s="68" t="s">
        <v>5308</v>
      </c>
      <c r="D115" s="50" t="s">
        <v>5702</v>
      </c>
      <c r="E115" s="50" t="s">
        <v>9916</v>
      </c>
      <c r="F115" s="50">
        <v>471.0</v>
      </c>
      <c r="G115" s="11"/>
      <c r="I115" t="str">
        <f t="array" ref="I115">INDEX('2022 Points'!$F$13:$F$21,MATCH(1,MMULT(--('2022 Points'!$G$13:$N$21=D115),TRANSPOSE(COLUMN('2022 Points'!$G$13:$N$21)^0)),0))</f>
        <v>Jason</v>
      </c>
      <c r="K115" s="58">
        <f>F115-IFERROR(VLOOKUP(D115,'30062022 Ranking'!$D:$F,3,0),0)</f>
        <v>58</v>
      </c>
      <c r="L115">
        <f>countif('Pre-transfer 2022 Points'!$E$13:$L$21,D115)</f>
        <v>1</v>
      </c>
      <c r="M115" s="59">
        <f>countif('2022 Points'!$G$13:$N$21,D115)</f>
        <v>1</v>
      </c>
    </row>
    <row r="116">
      <c r="A116" s="50">
        <v>115.0</v>
      </c>
      <c r="B116" s="67">
        <v>218.0</v>
      </c>
      <c r="C116" s="68" t="s">
        <v>4485</v>
      </c>
      <c r="D116" s="50" t="s">
        <v>6282</v>
      </c>
      <c r="E116" s="50" t="s">
        <v>8968</v>
      </c>
      <c r="F116" s="50">
        <v>470.0</v>
      </c>
      <c r="G116" s="11"/>
      <c r="I116" t="str">
        <f t="array" ref="I116">INDEX('2022 Points'!$F$13:$F$21,MATCH(1,MMULT(--('2022 Points'!$G$13:$N$21=D116),TRANSPOSE(COLUMN('2022 Points'!$G$13:$N$21)^0)),0))</f>
        <v>#N/A</v>
      </c>
      <c r="K116" s="58">
        <f>F116-IFERROR(VLOOKUP(D116,'30062022 Ranking'!$D:$F,3,0),0)</f>
        <v>249</v>
      </c>
      <c r="L116">
        <f>countif('Pre-transfer 2022 Points'!$E$13:$L$21,D116)</f>
        <v>0</v>
      </c>
      <c r="M116" s="59">
        <f>countif('2022 Points'!$G$13:$N$21,D116)</f>
        <v>0</v>
      </c>
    </row>
    <row r="117">
      <c r="A117" s="50">
        <v>116.0</v>
      </c>
      <c r="B117" s="67">
        <v>260.0</v>
      </c>
      <c r="C117" s="68" t="s">
        <v>152</v>
      </c>
      <c r="D117" s="50" t="s">
        <v>6551</v>
      </c>
      <c r="E117" s="50" t="s">
        <v>8590</v>
      </c>
      <c r="F117" s="50">
        <v>469.0</v>
      </c>
      <c r="G117" s="11"/>
      <c r="I117" t="str">
        <f t="array" ref="I117">INDEX('2022 Points'!$F$13:$F$21,MATCH(1,MMULT(--('2022 Points'!$G$13:$N$21=D117),TRANSPOSE(COLUMN('2022 Points'!$G$13:$N$21)^0)),0))</f>
        <v>#N/A</v>
      </c>
      <c r="K117" s="58">
        <f>F117-IFERROR(VLOOKUP(D117,'30062022 Ranking'!$D:$F,3,0),0)</f>
        <v>49</v>
      </c>
      <c r="L117">
        <f>countif('Pre-transfer 2022 Points'!$E$13:$L$21,D117)</f>
        <v>0</v>
      </c>
      <c r="M117" s="59">
        <f>countif('2022 Points'!$G$13:$N$21,D117)</f>
        <v>0</v>
      </c>
    </row>
    <row r="118">
      <c r="A118" s="50">
        <v>117.0</v>
      </c>
      <c r="B118" s="67">
        <v>436.0</v>
      </c>
      <c r="C118" s="69" t="s">
        <v>5779</v>
      </c>
      <c r="D118" s="50" t="s">
        <v>6243</v>
      </c>
      <c r="E118" s="50" t="s">
        <v>9917</v>
      </c>
      <c r="F118" s="50">
        <v>468.0</v>
      </c>
      <c r="G118" s="11"/>
      <c r="I118" t="str">
        <f t="array" ref="I118">INDEX('2022 Points'!$F$13:$F$21,MATCH(1,MMULT(--('2022 Points'!$G$13:$N$21=D118),TRANSPOSE(COLUMN('2022 Points'!$G$13:$N$21)^0)),0))</f>
        <v>#N/A</v>
      </c>
      <c r="K118" s="58">
        <f>F118-IFERROR(VLOOKUP(D118,'30062022 Ranking'!$D:$F,3,0),0)</f>
        <v>177</v>
      </c>
      <c r="L118">
        <f>countif('Pre-transfer 2022 Points'!$E$13:$L$21,D118)</f>
        <v>0</v>
      </c>
      <c r="M118" s="59">
        <f>countif('2022 Points'!$G$13:$N$21,D118)</f>
        <v>0</v>
      </c>
    </row>
    <row r="119">
      <c r="A119" s="50">
        <v>118.0</v>
      </c>
      <c r="B119" s="67">
        <v>400.0</v>
      </c>
      <c r="C119" s="68" t="s">
        <v>4399</v>
      </c>
      <c r="D119" s="50" t="s">
        <v>6536</v>
      </c>
      <c r="E119" s="50" t="s">
        <v>115</v>
      </c>
      <c r="F119" s="50">
        <v>467.0</v>
      </c>
      <c r="G119" s="11"/>
      <c r="I119" t="str">
        <f t="array" ref="I119">INDEX('2022 Points'!$F$13:$F$21,MATCH(1,MMULT(--('2022 Points'!$G$13:$N$21=D119),TRANSPOSE(COLUMN('2022 Points'!$G$13:$N$21)^0)),0))</f>
        <v>#N/A</v>
      </c>
      <c r="K119" s="58">
        <f>F119-IFERROR(VLOOKUP(D119,'30062022 Ranking'!$D:$F,3,0),0)</f>
        <v>146</v>
      </c>
      <c r="L119">
        <f>countif('Pre-transfer 2022 Points'!$E$13:$L$21,D119)</f>
        <v>0</v>
      </c>
      <c r="M119" s="59">
        <f>countif('2022 Points'!$G$13:$N$21,D119)</f>
        <v>0</v>
      </c>
    </row>
    <row r="120">
      <c r="A120" s="50">
        <v>119.0</v>
      </c>
      <c r="B120" s="67">
        <v>278.0</v>
      </c>
      <c r="C120" s="69" t="s">
        <v>1317</v>
      </c>
      <c r="D120" s="50" t="s">
        <v>5751</v>
      </c>
      <c r="E120" s="50" t="s">
        <v>8596</v>
      </c>
      <c r="F120" s="50">
        <v>465.0</v>
      </c>
      <c r="G120" s="11"/>
      <c r="I120" t="str">
        <f t="array" ref="I120">INDEX('2022 Points'!$F$13:$F$21,MATCH(1,MMULT(--('2022 Points'!$G$13:$N$21=D120),TRANSPOSE(COLUMN('2022 Points'!$G$13:$N$21)^0)),0))</f>
        <v>Mike</v>
      </c>
      <c r="K120" s="58">
        <f>F120-IFERROR(VLOOKUP(D120,'30062022 Ranking'!$D:$F,3,0),0)</f>
        <v>0</v>
      </c>
      <c r="L120">
        <f>countif('Pre-transfer 2022 Points'!$E$13:$L$21,D120)</f>
        <v>0</v>
      </c>
      <c r="M120" s="59">
        <f>countif('2022 Points'!$G$13:$N$21,D120)</f>
        <v>1</v>
      </c>
    </row>
    <row r="121">
      <c r="A121" s="50">
        <v>120.0</v>
      </c>
      <c r="B121" s="67">
        <v>127.0</v>
      </c>
      <c r="C121" s="69" t="s">
        <v>196</v>
      </c>
      <c r="D121" s="50" t="s">
        <v>6404</v>
      </c>
      <c r="E121" s="50" t="s">
        <v>249</v>
      </c>
      <c r="F121" s="50">
        <v>464.0</v>
      </c>
      <c r="G121" s="11"/>
      <c r="I121" t="str">
        <f t="array" ref="I121">INDEX('2022 Points'!$F$13:$F$21,MATCH(1,MMULT(--('2022 Points'!$G$13:$N$21=D121),TRANSPOSE(COLUMN('2022 Points'!$G$13:$N$21)^0)),0))</f>
        <v>#N/A</v>
      </c>
      <c r="K121" s="58">
        <f>F121-IFERROR(VLOOKUP(D121,'30062022 Ranking'!$D:$F,3,0),0)</f>
        <v>224</v>
      </c>
      <c r="L121">
        <f>countif('Pre-transfer 2022 Points'!$E$13:$L$21,D121)</f>
        <v>0</v>
      </c>
      <c r="M121" s="59">
        <f>countif('2022 Points'!$G$13:$N$21,D121)</f>
        <v>0</v>
      </c>
    </row>
    <row r="122">
      <c r="A122" s="50">
        <v>121.0</v>
      </c>
      <c r="B122" s="67">
        <v>89.0</v>
      </c>
      <c r="C122" s="69" t="s">
        <v>265</v>
      </c>
      <c r="D122" s="50" t="s">
        <v>6274</v>
      </c>
      <c r="E122" s="50" t="s">
        <v>8591</v>
      </c>
      <c r="F122" s="50">
        <v>463.0</v>
      </c>
      <c r="G122" s="11"/>
      <c r="I122" t="str">
        <f t="array" ref="I122">INDEX('2022 Points'!$F$13:$F$21,MATCH(1,MMULT(--('2022 Points'!$G$13:$N$21=D122),TRANSPOSE(COLUMN('2022 Points'!$G$13:$N$21)^0)),0))</f>
        <v>#N/A</v>
      </c>
      <c r="K122" s="58">
        <f>F122-IFERROR(VLOOKUP(D122,'30062022 Ranking'!$D:$F,3,0),0)</f>
        <v>177</v>
      </c>
      <c r="L122">
        <f>countif('Pre-transfer 2022 Points'!$E$13:$L$21,D122)</f>
        <v>0</v>
      </c>
      <c r="M122" s="59">
        <f>countif('2022 Points'!$G$13:$N$21,D122)</f>
        <v>0</v>
      </c>
    </row>
    <row r="123">
      <c r="A123" s="50">
        <v>122.0</v>
      </c>
      <c r="B123" s="67">
        <v>121.0</v>
      </c>
      <c r="C123" s="68" t="s">
        <v>168</v>
      </c>
      <c r="D123" s="50" t="s">
        <v>6305</v>
      </c>
      <c r="E123" s="50" t="s">
        <v>5763</v>
      </c>
      <c r="F123" s="50">
        <v>463.0</v>
      </c>
      <c r="G123" s="11"/>
      <c r="I123" t="str">
        <f t="array" ref="I123">INDEX('2022 Points'!$F$13:$F$21,MATCH(1,MMULT(--('2022 Points'!$G$13:$N$21=D123),TRANSPOSE(COLUMN('2022 Points'!$G$13:$N$21)^0)),0))</f>
        <v>#N/A</v>
      </c>
      <c r="K123" s="58">
        <f>F123-IFERROR(VLOOKUP(D123,'30062022 Ranking'!$D:$F,3,0),0)</f>
        <v>2</v>
      </c>
      <c r="L123">
        <f>countif('Pre-transfer 2022 Points'!$E$13:$L$21,D123)</f>
        <v>0</v>
      </c>
      <c r="M123" s="59">
        <f>countif('2022 Points'!$G$13:$N$21,D123)</f>
        <v>0</v>
      </c>
    </row>
    <row r="124">
      <c r="A124" s="50">
        <v>123.0</v>
      </c>
      <c r="B124" s="67">
        <v>118.0</v>
      </c>
      <c r="C124" s="69" t="s">
        <v>609</v>
      </c>
      <c r="D124" s="50" t="s">
        <v>6349</v>
      </c>
      <c r="E124" s="50" t="s">
        <v>157</v>
      </c>
      <c r="F124" s="50">
        <v>462.0</v>
      </c>
      <c r="G124" s="11"/>
      <c r="I124" t="str">
        <f t="array" ref="I124">INDEX('2022 Points'!$F$13:$F$21,MATCH(1,MMULT(--('2022 Points'!$G$13:$N$21=D124),TRANSPOSE(COLUMN('2022 Points'!$G$13:$N$21)^0)),0))</f>
        <v>#N/A</v>
      </c>
      <c r="K124" s="58">
        <f>F124-IFERROR(VLOOKUP(D124,'30062022 Ranking'!$D:$F,3,0),0)</f>
        <v>120</v>
      </c>
      <c r="L124">
        <f>countif('Pre-transfer 2022 Points'!$E$13:$L$21,D124)</f>
        <v>0</v>
      </c>
      <c r="M124" s="59">
        <f>countif('2022 Points'!$G$13:$N$21,D124)</f>
        <v>0</v>
      </c>
    </row>
    <row r="125">
      <c r="A125" s="50">
        <v>124.0</v>
      </c>
      <c r="B125" s="67">
        <v>155.0</v>
      </c>
      <c r="C125" s="69" t="s">
        <v>458</v>
      </c>
      <c r="D125" s="50" t="s">
        <v>6450</v>
      </c>
      <c r="E125" s="50" t="s">
        <v>8589</v>
      </c>
      <c r="F125" s="50">
        <v>460.0</v>
      </c>
      <c r="G125" s="11"/>
      <c r="I125" t="str">
        <f t="array" ref="I125">INDEX('2022 Points'!$F$13:$F$21,MATCH(1,MMULT(--('2022 Points'!$G$13:$N$21=D125),TRANSPOSE(COLUMN('2022 Points'!$G$13:$N$21)^0)),0))</f>
        <v>#N/A</v>
      </c>
      <c r="K125" s="58">
        <f>F125-IFERROR(VLOOKUP(D125,'30062022 Ranking'!$D:$F,3,0),0)</f>
        <v>330</v>
      </c>
      <c r="L125">
        <f>countif('Pre-transfer 2022 Points'!$E$13:$L$21,D125)</f>
        <v>0</v>
      </c>
      <c r="M125" s="59">
        <f>countif('2022 Points'!$G$13:$N$21,D125)</f>
        <v>0</v>
      </c>
    </row>
    <row r="126">
      <c r="A126" s="50">
        <v>125.0</v>
      </c>
      <c r="B126" s="67">
        <v>588.0</v>
      </c>
      <c r="C126" s="69" t="s">
        <v>1016</v>
      </c>
      <c r="D126" s="50" t="s">
        <v>5698</v>
      </c>
      <c r="E126" s="50" t="s">
        <v>8594</v>
      </c>
      <c r="F126" s="50">
        <v>460.0</v>
      </c>
      <c r="G126" s="11"/>
      <c r="I126" t="str">
        <f t="array" ref="I126">INDEX('2022 Points'!$F$13:$F$21,MATCH(1,MMULT(--('2022 Points'!$G$13:$N$21=D126),TRANSPOSE(COLUMN('2022 Points'!$G$13:$N$21)^0)),0))</f>
        <v>Cameron</v>
      </c>
      <c r="K126" s="58">
        <f>F126-IFERROR(VLOOKUP(D126,'30062022 Ranking'!$D:$F,3,0),0)</f>
        <v>68</v>
      </c>
      <c r="L126">
        <f>countif('Pre-transfer 2022 Points'!$E$13:$L$21,D126)</f>
        <v>0</v>
      </c>
      <c r="M126" s="59">
        <f>countif('2022 Points'!$G$13:$N$21,D126)</f>
        <v>1</v>
      </c>
    </row>
    <row r="127">
      <c r="A127" s="50">
        <v>126.0</v>
      </c>
      <c r="B127" s="67">
        <v>135.0</v>
      </c>
      <c r="C127" s="68" t="s">
        <v>4380</v>
      </c>
      <c r="D127" s="50" t="s">
        <v>6488</v>
      </c>
      <c r="E127" s="50" t="s">
        <v>9918</v>
      </c>
      <c r="F127" s="50">
        <v>459.0</v>
      </c>
      <c r="G127" s="11"/>
      <c r="I127" t="str">
        <f t="array" ref="I127">INDEX('2022 Points'!$F$13:$F$21,MATCH(1,MMULT(--('2022 Points'!$G$13:$N$21=D127),TRANSPOSE(COLUMN('2022 Points'!$G$13:$N$21)^0)),0))</f>
        <v>#N/A</v>
      </c>
      <c r="K127" s="58">
        <f>F127-IFERROR(VLOOKUP(D127,'30062022 Ranking'!$D:$F,3,0),0)</f>
        <v>177</v>
      </c>
      <c r="L127">
        <f>countif('Pre-transfer 2022 Points'!$E$13:$L$21,D127)</f>
        <v>0</v>
      </c>
      <c r="M127" s="59">
        <f>countif('2022 Points'!$G$13:$N$21,D127)</f>
        <v>0</v>
      </c>
    </row>
    <row r="128">
      <c r="A128" s="50">
        <v>127.0</v>
      </c>
      <c r="B128" s="67">
        <v>402.0</v>
      </c>
      <c r="C128" s="68" t="s">
        <v>1746</v>
      </c>
      <c r="D128" s="50" t="s">
        <v>6447</v>
      </c>
      <c r="E128" s="50" t="s">
        <v>9922</v>
      </c>
      <c r="F128" s="50">
        <v>455.0</v>
      </c>
      <c r="G128" s="11"/>
      <c r="I128" t="str">
        <f t="array" ref="I128">INDEX('2022 Points'!$F$13:$F$21,MATCH(1,MMULT(--('2022 Points'!$G$13:$N$21=D128),TRANSPOSE(COLUMN('2022 Points'!$G$13:$N$21)^0)),0))</f>
        <v>#N/A</v>
      </c>
      <c r="K128" s="58">
        <f>F128-IFERROR(VLOOKUP(D128,'30062022 Ranking'!$D:$F,3,0),0)</f>
        <v>47</v>
      </c>
      <c r="L128">
        <f>countif('Pre-transfer 2022 Points'!$E$13:$L$21,D128)</f>
        <v>0</v>
      </c>
      <c r="M128" s="59">
        <f>countif('2022 Points'!$G$13:$N$21,D128)</f>
        <v>0</v>
      </c>
    </row>
    <row r="129">
      <c r="A129" s="50">
        <v>128.0</v>
      </c>
      <c r="B129" s="67">
        <v>314.0</v>
      </c>
      <c r="C129" s="68" t="s">
        <v>5768</v>
      </c>
      <c r="D129" s="50" t="s">
        <v>6622</v>
      </c>
      <c r="E129" s="50" t="s">
        <v>4326</v>
      </c>
      <c r="F129" s="50">
        <v>445.0</v>
      </c>
      <c r="G129" s="11"/>
      <c r="I129" t="str">
        <f t="array" ref="I129">INDEX('2022 Points'!$F$13:$F$21,MATCH(1,MMULT(--('2022 Points'!$G$13:$N$21=D129),TRANSPOSE(COLUMN('2022 Points'!$G$13:$N$21)^0)),0))</f>
        <v>#N/A</v>
      </c>
      <c r="K129" s="58">
        <f>F129-IFERROR(VLOOKUP(D129,'30062022 Ranking'!$D:$F,3,0),0)</f>
        <v>196</v>
      </c>
      <c r="L129">
        <f>countif('Pre-transfer 2022 Points'!$E$13:$L$21,D129)</f>
        <v>0</v>
      </c>
      <c r="M129" s="59">
        <f>countif('2022 Points'!$G$13:$N$21,D129)</f>
        <v>0</v>
      </c>
    </row>
    <row r="130">
      <c r="A130" s="50">
        <v>129.0</v>
      </c>
      <c r="B130" s="67">
        <v>56.0</v>
      </c>
      <c r="C130" s="68" t="s">
        <v>238</v>
      </c>
      <c r="D130" s="50" t="s">
        <v>6419</v>
      </c>
      <c r="E130" s="50" t="s">
        <v>8591</v>
      </c>
      <c r="F130" s="50">
        <v>444.0</v>
      </c>
      <c r="G130" s="11"/>
      <c r="I130" t="str">
        <f t="array" ref="I130">INDEX('2022 Points'!$F$13:$F$21,MATCH(1,MMULT(--('2022 Points'!$G$13:$N$21=D130),TRANSPOSE(COLUMN('2022 Points'!$G$13:$N$21)^0)),0))</f>
        <v>#N/A</v>
      </c>
      <c r="K130" s="58">
        <f>F130-IFERROR(VLOOKUP(D130,'30062022 Ranking'!$D:$F,3,0),0)</f>
        <v>198</v>
      </c>
      <c r="L130">
        <f>countif('Pre-transfer 2022 Points'!$E$13:$L$21,D130)</f>
        <v>0</v>
      </c>
      <c r="M130" s="59">
        <f>countif('2022 Points'!$G$13:$N$21,D130)</f>
        <v>0</v>
      </c>
    </row>
    <row r="131">
      <c r="A131" s="50">
        <v>130.0</v>
      </c>
      <c r="B131" s="67">
        <v>35.0</v>
      </c>
      <c r="C131" s="69" t="s">
        <v>960</v>
      </c>
      <c r="D131" s="50" t="s">
        <v>6458</v>
      </c>
      <c r="E131" s="50" t="s">
        <v>249</v>
      </c>
      <c r="F131" s="50">
        <v>443.0</v>
      </c>
      <c r="G131" s="11"/>
      <c r="I131" t="str">
        <f t="array" ref="I131">INDEX('2022 Points'!$F$13:$F$21,MATCH(1,MMULT(--('2022 Points'!$G$13:$N$21=D131),TRANSPOSE(COLUMN('2022 Points'!$G$13:$N$21)^0)),0))</f>
        <v>Chris</v>
      </c>
      <c r="K131" s="58">
        <f>F131-IFERROR(VLOOKUP(D131,'30062022 Ranking'!$D:$F,3,0),0)</f>
        <v>305</v>
      </c>
      <c r="L131">
        <f>countif('Pre-transfer 2022 Points'!$E$13:$L$21,D131)</f>
        <v>1</v>
      </c>
      <c r="M131" s="59">
        <f>countif('2022 Points'!$G$13:$N$21,D131)</f>
        <v>1</v>
      </c>
    </row>
    <row r="132">
      <c r="A132" s="50">
        <v>131.0</v>
      </c>
      <c r="B132" s="67">
        <v>455.0</v>
      </c>
      <c r="C132" s="68" t="s">
        <v>1061</v>
      </c>
      <c r="D132" s="50" t="s">
        <v>7101</v>
      </c>
      <c r="E132" s="50" t="s">
        <v>249</v>
      </c>
      <c r="F132" s="50">
        <v>443.0</v>
      </c>
      <c r="G132" s="11"/>
      <c r="I132" t="str">
        <f t="array" ref="I132">INDEX('2022 Points'!$F$13:$F$21,MATCH(1,MMULT(--('2022 Points'!$G$13:$N$21=D132),TRANSPOSE(COLUMN('2022 Points'!$G$13:$N$21)^0)),0))</f>
        <v>#N/A</v>
      </c>
      <c r="K132" s="58">
        <f>F132-IFERROR(VLOOKUP(D132,'30062022 Ranking'!$D:$F,3,0),0)</f>
        <v>110</v>
      </c>
      <c r="L132">
        <f>countif('Pre-transfer 2022 Points'!$E$13:$L$21,D132)</f>
        <v>0</v>
      </c>
      <c r="M132" s="59">
        <f>countif('2022 Points'!$G$13:$N$21,D132)</f>
        <v>0</v>
      </c>
    </row>
    <row r="133">
      <c r="A133" s="50">
        <v>132.0</v>
      </c>
      <c r="B133" s="67">
        <v>70.0</v>
      </c>
      <c r="C133" s="68" t="s">
        <v>284</v>
      </c>
      <c r="D133" s="50" t="s">
        <v>5756</v>
      </c>
      <c r="E133" s="50" t="s">
        <v>8591</v>
      </c>
      <c r="F133" s="50">
        <v>440.0</v>
      </c>
      <c r="G133" s="11"/>
      <c r="I133" t="str">
        <f t="array" ref="I133">INDEX('2022 Points'!$F$13:$F$21,MATCH(1,MMULT(--('2022 Points'!$G$13:$N$21=D133),TRANSPOSE(COLUMN('2022 Points'!$G$13:$N$21)^0)),0))</f>
        <v>Campbell</v>
      </c>
      <c r="K133" s="58">
        <f>F133-IFERROR(VLOOKUP(D133,'30062022 Ranking'!$D:$F,3,0),0)</f>
        <v>318</v>
      </c>
      <c r="L133">
        <f>countif('Pre-transfer 2022 Points'!$E$13:$L$21,D133)</f>
        <v>1</v>
      </c>
      <c r="M133" s="59">
        <f>countif('2022 Points'!$G$13:$N$21,D133)</f>
        <v>1</v>
      </c>
    </row>
    <row r="134">
      <c r="A134" s="50">
        <v>133.0</v>
      </c>
      <c r="B134" s="67">
        <v>44.0</v>
      </c>
      <c r="C134" s="69" t="s">
        <v>4394</v>
      </c>
      <c r="D134" s="50" t="s">
        <v>6327</v>
      </c>
      <c r="E134" s="50" t="s">
        <v>8594</v>
      </c>
      <c r="F134" s="50">
        <v>438.0</v>
      </c>
      <c r="G134" s="11"/>
      <c r="I134" t="str">
        <f t="array" ref="I134">INDEX('2022 Points'!$F$13:$F$21,MATCH(1,MMULT(--('2022 Points'!$G$13:$N$21=D134),TRANSPOSE(COLUMN('2022 Points'!$G$13:$N$21)^0)),0))</f>
        <v>Dave</v>
      </c>
      <c r="K134" s="58">
        <f>F134-IFERROR(VLOOKUP(D134,'30062022 Ranking'!$D:$F,3,0),0)</f>
        <v>245</v>
      </c>
      <c r="L134">
        <f>countif('Pre-transfer 2022 Points'!$E$13:$L$21,D134)</f>
        <v>1</v>
      </c>
      <c r="M134" s="59">
        <f>countif('2022 Points'!$G$13:$N$21,D134)</f>
        <v>1</v>
      </c>
    </row>
    <row r="135">
      <c r="A135" s="50">
        <v>134.0</v>
      </c>
      <c r="B135" s="67">
        <v>227.0</v>
      </c>
      <c r="C135" s="69" t="s">
        <v>630</v>
      </c>
      <c r="D135" s="50" t="s">
        <v>6532</v>
      </c>
      <c r="E135" s="50" t="s">
        <v>8590</v>
      </c>
      <c r="F135" s="50">
        <v>438.0</v>
      </c>
      <c r="G135" s="11"/>
      <c r="I135" t="str">
        <f t="array" ref="I135">INDEX('2022 Points'!$F$13:$F$21,MATCH(1,MMULT(--('2022 Points'!$G$13:$N$21=D135),TRANSPOSE(COLUMN('2022 Points'!$G$13:$N$21)^0)),0))</f>
        <v>#N/A</v>
      </c>
      <c r="K135" s="58">
        <f>F135-IFERROR(VLOOKUP(D135,'30062022 Ranking'!$D:$F,3,0),0)</f>
        <v>220</v>
      </c>
      <c r="L135">
        <f>countif('Pre-transfer 2022 Points'!$E$13:$L$21,D135)</f>
        <v>0</v>
      </c>
      <c r="M135" s="59">
        <f>countif('2022 Points'!$G$13:$N$21,D135)</f>
        <v>0</v>
      </c>
    </row>
    <row r="136">
      <c r="A136" s="50">
        <v>135.0</v>
      </c>
      <c r="B136" s="67">
        <v>497.0</v>
      </c>
      <c r="C136" s="68" t="s">
        <v>422</v>
      </c>
      <c r="D136" s="50" t="s">
        <v>6474</v>
      </c>
      <c r="E136" s="50" t="s">
        <v>115</v>
      </c>
      <c r="F136" s="50">
        <v>438.0</v>
      </c>
      <c r="G136" s="11"/>
      <c r="I136" t="str">
        <f t="array" ref="I136">INDEX('2022 Points'!$F$13:$F$21,MATCH(1,MMULT(--('2022 Points'!$G$13:$N$21=D136),TRANSPOSE(COLUMN('2022 Points'!$G$13:$N$21)^0)),0))</f>
        <v>#N/A</v>
      </c>
      <c r="K136" s="58">
        <f>F136-IFERROR(VLOOKUP(D136,'30062022 Ranking'!$D:$F,3,0),0)</f>
        <v>271</v>
      </c>
      <c r="L136">
        <f>countif('Pre-transfer 2022 Points'!$E$13:$L$21,D136)</f>
        <v>0</v>
      </c>
      <c r="M136" s="59">
        <f>countif('2022 Points'!$G$13:$N$21,D136)</f>
        <v>0</v>
      </c>
    </row>
    <row r="137">
      <c r="A137" s="50">
        <v>136.0</v>
      </c>
      <c r="B137" s="67">
        <v>125.0</v>
      </c>
      <c r="C137" s="68" t="s">
        <v>138</v>
      </c>
      <c r="D137" s="50" t="s">
        <v>6313</v>
      </c>
      <c r="E137" s="50" t="s">
        <v>8970</v>
      </c>
      <c r="F137" s="50">
        <v>434.0</v>
      </c>
      <c r="G137" s="11"/>
      <c r="I137" t="str">
        <f t="array" ref="I137">INDEX('2022 Points'!$F$13:$F$21,MATCH(1,MMULT(--('2022 Points'!$G$13:$N$21=D137),TRANSPOSE(COLUMN('2022 Points'!$G$13:$N$21)^0)),0))</f>
        <v>#N/A</v>
      </c>
      <c r="K137" s="58">
        <f>F137-IFERROR(VLOOKUP(D137,'30062022 Ranking'!$D:$F,3,0),0)</f>
        <v>189</v>
      </c>
      <c r="L137">
        <f>countif('Pre-transfer 2022 Points'!$E$13:$L$21,D137)</f>
        <v>0</v>
      </c>
      <c r="M137" s="59">
        <f>countif('2022 Points'!$G$13:$N$21,D137)</f>
        <v>0</v>
      </c>
    </row>
    <row r="138">
      <c r="A138" s="50">
        <v>137.0</v>
      </c>
      <c r="B138" s="67">
        <v>193.0</v>
      </c>
      <c r="C138" s="68" t="s">
        <v>4342</v>
      </c>
      <c r="D138" s="50" t="s">
        <v>6577</v>
      </c>
      <c r="E138" s="50" t="s">
        <v>8592</v>
      </c>
      <c r="F138" s="50">
        <v>429.0</v>
      </c>
      <c r="G138" s="11"/>
      <c r="I138" t="str">
        <f t="array" ref="I138">INDEX('2022 Points'!$F$13:$F$21,MATCH(1,MMULT(--('2022 Points'!$G$13:$N$21=D138),TRANSPOSE(COLUMN('2022 Points'!$G$13:$N$21)^0)),0))</f>
        <v>#N/A</v>
      </c>
      <c r="K138" s="58">
        <f>F138-IFERROR(VLOOKUP(D138,'30062022 Ranking'!$D:$F,3,0),0)</f>
        <v>145</v>
      </c>
      <c r="L138">
        <f>countif('Pre-transfer 2022 Points'!$E$13:$L$21,D138)</f>
        <v>1</v>
      </c>
      <c r="M138" s="59">
        <f>countif('2022 Points'!$G$13:$N$21,D138)</f>
        <v>0</v>
      </c>
    </row>
    <row r="139">
      <c r="A139" s="50">
        <v>138.0</v>
      </c>
      <c r="B139" s="67">
        <v>202.0</v>
      </c>
      <c r="C139" s="69" t="s">
        <v>4381</v>
      </c>
      <c r="D139" s="50" t="s">
        <v>6480</v>
      </c>
      <c r="E139" s="50" t="s">
        <v>8589</v>
      </c>
      <c r="F139" s="50">
        <v>429.0</v>
      </c>
      <c r="G139" s="11"/>
      <c r="I139" t="str">
        <f t="array" ref="I139">INDEX('2022 Points'!$F$13:$F$21,MATCH(1,MMULT(--('2022 Points'!$G$13:$N$21=D139),TRANSPOSE(COLUMN('2022 Points'!$G$13:$N$21)^0)),0))</f>
        <v>#N/A</v>
      </c>
      <c r="K139" s="58">
        <f>F139-IFERROR(VLOOKUP(D139,'30062022 Ranking'!$D:$F,3,0),0)</f>
        <v>79</v>
      </c>
      <c r="L139">
        <f>countif('Pre-transfer 2022 Points'!$E$13:$L$21,D139)</f>
        <v>0</v>
      </c>
      <c r="M139" s="59">
        <f>countif('2022 Points'!$G$13:$N$21,D139)</f>
        <v>0</v>
      </c>
    </row>
    <row r="140">
      <c r="A140" s="50">
        <v>139.0</v>
      </c>
      <c r="B140" s="67">
        <v>126.0</v>
      </c>
      <c r="C140" s="68" t="s">
        <v>345</v>
      </c>
      <c r="D140" s="50" t="s">
        <v>6539</v>
      </c>
      <c r="E140" s="50" t="s">
        <v>157</v>
      </c>
      <c r="F140" s="50">
        <v>426.0</v>
      </c>
      <c r="G140" s="11"/>
      <c r="I140" t="str">
        <f t="array" ref="I140">INDEX('2022 Points'!$F$13:$F$21,MATCH(1,MMULT(--('2022 Points'!$G$13:$N$21=D140),TRANSPOSE(COLUMN('2022 Points'!$G$13:$N$21)^0)),0))</f>
        <v>#N/A</v>
      </c>
      <c r="K140" s="58">
        <f>F140-IFERROR(VLOOKUP(D140,'30062022 Ranking'!$D:$F,3,0),0)</f>
        <v>104</v>
      </c>
      <c r="L140">
        <f>countif('Pre-transfer 2022 Points'!$E$13:$L$21,D140)</f>
        <v>0</v>
      </c>
      <c r="M140" s="59">
        <f>countif('2022 Points'!$G$13:$N$21,D140)</f>
        <v>0</v>
      </c>
    </row>
    <row r="141">
      <c r="A141" s="50">
        <v>140.0</v>
      </c>
      <c r="B141" s="67">
        <v>174.0</v>
      </c>
      <c r="C141" s="69" t="s">
        <v>341</v>
      </c>
      <c r="D141" s="50" t="s">
        <v>6441</v>
      </c>
      <c r="E141" s="50" t="s">
        <v>5766</v>
      </c>
      <c r="F141" s="50">
        <v>420.0</v>
      </c>
      <c r="G141" s="11"/>
      <c r="I141" t="str">
        <f t="array" ref="I141">INDEX('2022 Points'!$F$13:$F$21,MATCH(1,MMULT(--('2022 Points'!$G$13:$N$21=D141),TRANSPOSE(COLUMN('2022 Points'!$G$13:$N$21)^0)),0))</f>
        <v>#N/A</v>
      </c>
      <c r="K141" s="58">
        <f>F141-IFERROR(VLOOKUP(D141,'30062022 Ranking'!$D:$F,3,0),0)</f>
        <v>269</v>
      </c>
      <c r="L141">
        <f>countif('Pre-transfer 2022 Points'!$E$13:$L$21,D141)</f>
        <v>0</v>
      </c>
      <c r="M141" s="59">
        <f>countif('2022 Points'!$G$13:$N$21,D141)</f>
        <v>0</v>
      </c>
    </row>
    <row r="142">
      <c r="A142" s="50">
        <v>141.0</v>
      </c>
      <c r="B142" s="67">
        <v>752.0</v>
      </c>
      <c r="C142" s="68" t="s">
        <v>4850</v>
      </c>
      <c r="D142" s="50" t="s">
        <v>6692</v>
      </c>
      <c r="E142" s="50" t="s">
        <v>8591</v>
      </c>
      <c r="F142" s="50">
        <v>419.0</v>
      </c>
      <c r="G142" s="11"/>
      <c r="I142" t="str">
        <f t="array" ref="I142">INDEX('2022 Points'!$F$13:$F$21,MATCH(1,MMULT(--('2022 Points'!$G$13:$N$21=D142),TRANSPOSE(COLUMN('2022 Points'!$G$13:$N$21)^0)),0))</f>
        <v>#N/A</v>
      </c>
      <c r="K142" s="58">
        <f>F142-IFERROR(VLOOKUP(D142,'30062022 Ranking'!$D:$F,3,0),0)</f>
        <v>419</v>
      </c>
      <c r="L142">
        <f>countif('Pre-transfer 2022 Points'!$E$13:$L$21,D142)</f>
        <v>0</v>
      </c>
      <c r="M142" s="59">
        <f>countif('2022 Points'!$G$13:$N$21,D142)</f>
        <v>0</v>
      </c>
    </row>
    <row r="143">
      <c r="A143" s="50">
        <v>142.0</v>
      </c>
      <c r="B143" s="67">
        <v>112.0</v>
      </c>
      <c r="C143" s="69" t="s">
        <v>579</v>
      </c>
      <c r="D143" s="50" t="s">
        <v>6454</v>
      </c>
      <c r="E143" s="50" t="s">
        <v>9917</v>
      </c>
      <c r="F143" s="50">
        <v>414.0</v>
      </c>
      <c r="G143" s="11"/>
      <c r="I143" t="str">
        <f t="array" ref="I143">INDEX('2022 Points'!$F$13:$F$21,MATCH(1,MMULT(--('2022 Points'!$G$13:$N$21=D143),TRANSPOSE(COLUMN('2022 Points'!$G$13:$N$21)^0)),0))</f>
        <v>#N/A</v>
      </c>
      <c r="K143" s="58">
        <f>F143-IFERROR(VLOOKUP(D143,'30062022 Ranking'!$D:$F,3,0),0)</f>
        <v>134</v>
      </c>
      <c r="L143">
        <f>countif('Pre-transfer 2022 Points'!$E$13:$L$21,D143)</f>
        <v>0</v>
      </c>
      <c r="M143" s="59">
        <f>countif('2022 Points'!$G$13:$N$21,D143)</f>
        <v>0</v>
      </c>
    </row>
    <row r="144">
      <c r="A144" s="50">
        <v>143.0</v>
      </c>
      <c r="B144" s="67">
        <v>188.0</v>
      </c>
      <c r="C144" s="69" t="s">
        <v>5129</v>
      </c>
      <c r="D144" s="50" t="s">
        <v>6644</v>
      </c>
      <c r="E144" s="50" t="s">
        <v>102</v>
      </c>
      <c r="F144" s="50">
        <v>411.0</v>
      </c>
      <c r="G144" s="11"/>
      <c r="I144" t="str">
        <f t="array" ref="I144">INDEX('2022 Points'!$F$13:$F$21,MATCH(1,MMULT(--('2022 Points'!$G$13:$N$21=D144),TRANSPOSE(COLUMN('2022 Points'!$G$13:$N$21)^0)),0))</f>
        <v>#N/A</v>
      </c>
      <c r="K144" s="58">
        <f>F144-IFERROR(VLOOKUP(D144,'30062022 Ranking'!$D:$F,3,0),0)</f>
        <v>317</v>
      </c>
      <c r="L144">
        <f>countif('Pre-transfer 2022 Points'!$E$13:$L$21,D144)</f>
        <v>0</v>
      </c>
      <c r="M144" s="59">
        <f>countif('2022 Points'!$G$13:$N$21,D144)</f>
        <v>0</v>
      </c>
    </row>
    <row r="145">
      <c r="A145" s="50">
        <v>144.0</v>
      </c>
      <c r="B145" s="67">
        <v>250.0</v>
      </c>
      <c r="C145" s="68" t="s">
        <v>225</v>
      </c>
      <c r="D145" s="50" t="s">
        <v>5709</v>
      </c>
      <c r="E145" s="50" t="s">
        <v>115</v>
      </c>
      <c r="F145" s="50">
        <v>410.0</v>
      </c>
      <c r="G145" s="11"/>
      <c r="I145" t="str">
        <f t="array" ref="I145">INDEX('2022 Points'!$F$13:$F$21,MATCH(1,MMULT(--('2022 Points'!$G$13:$N$21=D145),TRANSPOSE(COLUMN('2022 Points'!$G$13:$N$21)^0)),0))</f>
        <v>#N/A</v>
      </c>
      <c r="K145" s="58">
        <f>F145-IFERROR(VLOOKUP(D145,'30062022 Ranking'!$D:$F,3,0),0)</f>
        <v>226</v>
      </c>
      <c r="L145">
        <f>countif('Pre-transfer 2022 Points'!$E$13:$L$21,D145)</f>
        <v>0</v>
      </c>
      <c r="M145" s="59">
        <f>countif('2022 Points'!$G$13:$N$21,D145)</f>
        <v>0</v>
      </c>
    </row>
    <row r="146">
      <c r="A146" s="50">
        <v>145.0</v>
      </c>
      <c r="B146" s="67">
        <v>95.0</v>
      </c>
      <c r="C146" s="68" t="s">
        <v>1494</v>
      </c>
      <c r="D146" s="50" t="s">
        <v>6246</v>
      </c>
      <c r="E146" s="50" t="s">
        <v>8594</v>
      </c>
      <c r="F146" s="50">
        <v>406.0</v>
      </c>
      <c r="G146" s="11"/>
      <c r="I146" t="str">
        <f t="array" ref="I146">INDEX('2022 Points'!$F$13:$F$21,MATCH(1,MMULT(--('2022 Points'!$G$13:$N$21=D146),TRANSPOSE(COLUMN('2022 Points'!$G$13:$N$21)^0)),0))</f>
        <v>#N/A</v>
      </c>
      <c r="K146" s="58">
        <f>F146-IFERROR(VLOOKUP(D146,'30062022 Ranking'!$D:$F,3,0),0)</f>
        <v>296</v>
      </c>
      <c r="L146">
        <f>countif('Pre-transfer 2022 Points'!$E$13:$L$21,D146)</f>
        <v>0</v>
      </c>
      <c r="M146" s="59">
        <f>countif('2022 Points'!$G$13:$N$21,D146)</f>
        <v>0</v>
      </c>
    </row>
    <row r="147">
      <c r="A147" s="50">
        <v>146.0</v>
      </c>
      <c r="B147" s="67">
        <v>45.0</v>
      </c>
      <c r="C147" s="69" t="s">
        <v>954</v>
      </c>
      <c r="D147" s="50" t="s">
        <v>6378</v>
      </c>
      <c r="E147" s="50" t="s">
        <v>9916</v>
      </c>
      <c r="F147" s="50">
        <v>406.0</v>
      </c>
      <c r="G147" s="11"/>
      <c r="I147" t="str">
        <f t="array" ref="I147">INDEX('2022 Points'!$F$13:$F$21,MATCH(1,MMULT(--('2022 Points'!$G$13:$N$21=D147),TRANSPOSE(COLUMN('2022 Points'!$G$13:$N$21)^0)),0))</f>
        <v>Mike</v>
      </c>
      <c r="K147" s="58">
        <f>F147-IFERROR(VLOOKUP(D147,'30062022 Ranking'!$D:$F,3,0),0)</f>
        <v>181</v>
      </c>
      <c r="L147">
        <f>countif('Pre-transfer 2022 Points'!$E$13:$L$21,D147)</f>
        <v>1</v>
      </c>
      <c r="M147" s="59">
        <f>countif('2022 Points'!$G$13:$N$21,D147)</f>
        <v>1</v>
      </c>
    </row>
    <row r="148">
      <c r="A148" s="50">
        <v>147.0</v>
      </c>
      <c r="B148" s="67">
        <v>207.0</v>
      </c>
      <c r="C148" s="69" t="s">
        <v>1025</v>
      </c>
      <c r="D148" s="50" t="s">
        <v>6258</v>
      </c>
      <c r="E148" s="50" t="s">
        <v>9918</v>
      </c>
      <c r="F148" s="50">
        <v>403.0</v>
      </c>
      <c r="G148" s="11"/>
      <c r="I148" t="str">
        <f t="array" ref="I148">INDEX('2022 Points'!$F$13:$F$21,MATCH(1,MMULT(--('2022 Points'!$G$13:$N$21=D148),TRANSPOSE(COLUMN('2022 Points'!$G$13:$N$21)^0)),0))</f>
        <v>#N/A</v>
      </c>
      <c r="K148" s="58">
        <f>F148-IFERROR(VLOOKUP(D148,'30062022 Ranking'!$D:$F,3,0),0)</f>
        <v>160</v>
      </c>
      <c r="L148">
        <f>countif('Pre-transfer 2022 Points'!$E$13:$L$21,D148)</f>
        <v>0</v>
      </c>
      <c r="M148" s="59">
        <f>countif('2022 Points'!$G$13:$N$21,D148)</f>
        <v>0</v>
      </c>
    </row>
    <row r="149">
      <c r="A149" s="50">
        <v>148.0</v>
      </c>
      <c r="B149" s="67">
        <v>270.0</v>
      </c>
      <c r="C149" s="68" t="s">
        <v>4568</v>
      </c>
      <c r="D149" s="50" t="s">
        <v>6280</v>
      </c>
      <c r="E149" s="50" t="s">
        <v>249</v>
      </c>
      <c r="F149" s="50">
        <v>397.0</v>
      </c>
      <c r="G149" s="11"/>
      <c r="I149" t="str">
        <f t="array" ref="I149">INDEX('2022 Points'!$F$13:$F$21,MATCH(1,MMULT(--('2022 Points'!$G$13:$N$21=D149),TRANSPOSE(COLUMN('2022 Points'!$G$13:$N$21)^0)),0))</f>
        <v>#N/A</v>
      </c>
      <c r="K149" s="58">
        <f>F149-IFERROR(VLOOKUP(D149,'30062022 Ranking'!$D:$F,3,0),0)</f>
        <v>195</v>
      </c>
      <c r="L149">
        <f>countif('Pre-transfer 2022 Points'!$E$13:$L$21,D149)</f>
        <v>0</v>
      </c>
      <c r="M149" s="59">
        <f>countif('2022 Points'!$G$13:$N$21,D149)</f>
        <v>0</v>
      </c>
    </row>
    <row r="150">
      <c r="A150" s="50">
        <v>149.0</v>
      </c>
      <c r="B150" s="67">
        <v>233.0</v>
      </c>
      <c r="C150" s="68" t="s">
        <v>4571</v>
      </c>
      <c r="D150" s="50" t="s">
        <v>6338</v>
      </c>
      <c r="E150" s="50" t="s">
        <v>4330</v>
      </c>
      <c r="F150" s="50">
        <v>393.0</v>
      </c>
      <c r="G150" s="11"/>
      <c r="I150" t="str">
        <f t="array" ref="I150">INDEX('2022 Points'!$F$13:$F$21,MATCH(1,MMULT(--('2022 Points'!$G$13:$N$21=D150),TRANSPOSE(COLUMN('2022 Points'!$G$13:$N$21)^0)),0))</f>
        <v>#N/A</v>
      </c>
      <c r="K150" s="58">
        <f>F150-IFERROR(VLOOKUP(D150,'30062022 Ranking'!$D:$F,3,0),0)</f>
        <v>130</v>
      </c>
      <c r="L150">
        <f>countif('Pre-transfer 2022 Points'!$E$13:$L$21,D150)</f>
        <v>0</v>
      </c>
      <c r="M150" s="59">
        <f>countif('2022 Points'!$G$13:$N$21,D150)</f>
        <v>0</v>
      </c>
    </row>
    <row r="151">
      <c r="A151" s="50">
        <v>150.0</v>
      </c>
      <c r="B151" s="67">
        <v>157.0</v>
      </c>
      <c r="C151" s="69" t="s">
        <v>196</v>
      </c>
      <c r="D151" s="50" t="s">
        <v>6262</v>
      </c>
      <c r="E151" s="50" t="s">
        <v>8968</v>
      </c>
      <c r="F151" s="50">
        <v>392.0</v>
      </c>
      <c r="G151" s="11"/>
      <c r="I151" t="str">
        <f t="array" ref="I151">INDEX('2022 Points'!$F$13:$F$21,MATCH(1,MMULT(--('2022 Points'!$G$13:$N$21=D151),TRANSPOSE(COLUMN('2022 Points'!$G$13:$N$21)^0)),0))</f>
        <v>#N/A</v>
      </c>
      <c r="K151" s="58">
        <f>F151-IFERROR(VLOOKUP(D151,'30062022 Ranking'!$D:$F,3,0),0)</f>
        <v>300</v>
      </c>
      <c r="L151">
        <f>countif('Pre-transfer 2022 Points'!$E$13:$L$21,D151)</f>
        <v>0</v>
      </c>
      <c r="M151" s="59">
        <f>countif('2022 Points'!$G$13:$N$21,D151)</f>
        <v>0</v>
      </c>
    </row>
    <row r="152">
      <c r="A152" s="50">
        <v>151.0</v>
      </c>
      <c r="B152" s="67">
        <v>331.0</v>
      </c>
      <c r="C152" s="69" t="s">
        <v>178</v>
      </c>
      <c r="D152" s="50" t="s">
        <v>6401</v>
      </c>
      <c r="E152" s="50" t="s">
        <v>4326</v>
      </c>
      <c r="F152" s="50">
        <v>389.0</v>
      </c>
      <c r="G152" s="11"/>
      <c r="I152" t="str">
        <f t="array" ref="I152">INDEX('2022 Points'!$F$13:$F$21,MATCH(1,MMULT(--('2022 Points'!$G$13:$N$21=D152),TRANSPOSE(COLUMN('2022 Points'!$G$13:$N$21)^0)),0))</f>
        <v>#N/A</v>
      </c>
      <c r="K152" s="58">
        <f>F152-IFERROR(VLOOKUP(D152,'30062022 Ranking'!$D:$F,3,0),0)</f>
        <v>260</v>
      </c>
      <c r="L152">
        <f>countif('Pre-transfer 2022 Points'!$E$13:$L$21,D152)</f>
        <v>0</v>
      </c>
      <c r="M152" s="59">
        <f>countif('2022 Points'!$G$13:$N$21,D152)</f>
        <v>0</v>
      </c>
    </row>
    <row r="153">
      <c r="A153" s="50">
        <v>152.0</v>
      </c>
      <c r="B153" s="67">
        <v>97.0</v>
      </c>
      <c r="C153" s="68" t="s">
        <v>252</v>
      </c>
      <c r="D153" s="50" t="s">
        <v>6923</v>
      </c>
      <c r="E153" s="50" t="s">
        <v>8597</v>
      </c>
      <c r="F153" s="50">
        <v>388.0</v>
      </c>
      <c r="G153" s="11"/>
      <c r="I153" t="str">
        <f t="array" ref="I153">INDEX('2022 Points'!$F$13:$F$21,MATCH(1,MMULT(--('2022 Points'!$G$13:$N$21=D153),TRANSPOSE(COLUMN('2022 Points'!$G$13:$N$21)^0)),0))</f>
        <v>#N/A</v>
      </c>
      <c r="K153" s="58">
        <f>F153-IFERROR(VLOOKUP(D153,'30062022 Ranking'!$D:$F,3,0),0)</f>
        <v>0</v>
      </c>
      <c r="L153">
        <f>countif('Pre-transfer 2022 Points'!$E$13:$L$21,D153)</f>
        <v>0</v>
      </c>
      <c r="M153" s="59">
        <f>countif('2022 Points'!$G$13:$N$21,D153)</f>
        <v>0</v>
      </c>
    </row>
    <row r="154">
      <c r="A154" s="50">
        <v>153.0</v>
      </c>
      <c r="B154" s="67">
        <v>98.0</v>
      </c>
      <c r="C154" s="69" t="s">
        <v>252</v>
      </c>
      <c r="D154" s="50" t="s">
        <v>6567</v>
      </c>
      <c r="E154" s="50" t="s">
        <v>5763</v>
      </c>
      <c r="F154" s="50">
        <v>388.0</v>
      </c>
      <c r="G154" s="11"/>
      <c r="I154" t="str">
        <f t="array" ref="I154">INDEX('2022 Points'!$F$13:$F$21,MATCH(1,MMULT(--('2022 Points'!$G$13:$N$21=D154),TRANSPOSE(COLUMN('2022 Points'!$G$13:$N$21)^0)),0))</f>
        <v>#N/A</v>
      </c>
      <c r="K154" s="58">
        <f>F154-IFERROR(VLOOKUP(D154,'30062022 Ranking'!$D:$F,3,0),0)</f>
        <v>31</v>
      </c>
      <c r="L154">
        <f>countif('Pre-transfer 2022 Points'!$E$13:$L$21,D154)</f>
        <v>0</v>
      </c>
      <c r="M154" s="59">
        <f>countif('2022 Points'!$G$13:$N$21,D154)</f>
        <v>0</v>
      </c>
    </row>
    <row r="155">
      <c r="A155" s="50">
        <v>154.0</v>
      </c>
      <c r="B155" s="67">
        <v>66.0</v>
      </c>
      <c r="C155" s="68" t="s">
        <v>4484</v>
      </c>
      <c r="D155" s="50" t="s">
        <v>6318</v>
      </c>
      <c r="E155" s="50" t="s">
        <v>8594</v>
      </c>
      <c r="F155" s="50">
        <v>385.0</v>
      </c>
      <c r="G155" s="11"/>
      <c r="I155" t="str">
        <f t="array" ref="I155">INDEX('2022 Points'!$F$13:$F$21,MATCH(1,MMULT(--('2022 Points'!$G$13:$N$21=D155),TRANSPOSE(COLUMN('2022 Points'!$G$13:$N$21)^0)),0))</f>
        <v>#N/A</v>
      </c>
      <c r="K155" s="58">
        <f>F155-IFERROR(VLOOKUP(D155,'30062022 Ranking'!$D:$F,3,0),0)</f>
        <v>298</v>
      </c>
      <c r="L155">
        <f>countif('Pre-transfer 2022 Points'!$E$13:$L$21,D155)</f>
        <v>0</v>
      </c>
      <c r="M155" s="59">
        <f>countif('2022 Points'!$G$13:$N$21,D155)</f>
        <v>0</v>
      </c>
    </row>
    <row r="156">
      <c r="A156" s="50">
        <v>155.0</v>
      </c>
      <c r="B156" s="67">
        <v>183.0</v>
      </c>
      <c r="C156" s="69" t="s">
        <v>4316</v>
      </c>
      <c r="D156" s="50" t="s">
        <v>9114</v>
      </c>
      <c r="E156" s="50" t="s">
        <v>9918</v>
      </c>
      <c r="F156" s="50">
        <v>382.0</v>
      </c>
      <c r="G156" s="11"/>
      <c r="I156" t="str">
        <f t="array" ref="I156">INDEX('2022 Points'!$F$13:$F$21,MATCH(1,MMULT(--('2022 Points'!$G$13:$N$21=D156),TRANSPOSE(COLUMN('2022 Points'!$G$13:$N$21)^0)),0))</f>
        <v>#N/A</v>
      </c>
      <c r="K156" s="58">
        <f>F156-IFERROR(VLOOKUP(D156,'30062022 Ranking'!$D:$F,3,0),0)</f>
        <v>105</v>
      </c>
      <c r="L156">
        <f>countif('Pre-transfer 2022 Points'!$E$13:$L$21,D156)</f>
        <v>0</v>
      </c>
      <c r="M156" s="59">
        <f>countif('2022 Points'!$G$13:$N$21,D156)</f>
        <v>0</v>
      </c>
    </row>
    <row r="157">
      <c r="A157" s="50">
        <v>156.0</v>
      </c>
      <c r="B157" s="67">
        <v>195.0</v>
      </c>
      <c r="C157" s="68" t="s">
        <v>119</v>
      </c>
      <c r="D157" s="50" t="s">
        <v>6605</v>
      </c>
      <c r="E157" s="50" t="s">
        <v>4326</v>
      </c>
      <c r="F157" s="50">
        <v>379.0</v>
      </c>
      <c r="G157" s="11"/>
      <c r="I157" t="str">
        <f t="array" ref="I157">INDEX('2022 Points'!$F$13:$F$21,MATCH(1,MMULT(--('2022 Points'!$G$13:$N$21=D157),TRANSPOSE(COLUMN('2022 Points'!$G$13:$N$21)^0)),0))</f>
        <v>#N/A</v>
      </c>
      <c r="K157" s="58">
        <f>F157-IFERROR(VLOOKUP(D157,'30062022 Ranking'!$D:$F,3,0),0)</f>
        <v>156</v>
      </c>
      <c r="L157">
        <f>countif('Pre-transfer 2022 Points'!$E$13:$L$21,D157)</f>
        <v>0</v>
      </c>
      <c r="M157" s="59">
        <f>countif('2022 Points'!$G$13:$N$21,D157)</f>
        <v>0</v>
      </c>
    </row>
    <row r="158">
      <c r="A158" s="50">
        <v>157.0</v>
      </c>
      <c r="B158" s="67">
        <v>254.0</v>
      </c>
      <c r="C158" s="69" t="s">
        <v>356</v>
      </c>
      <c r="D158" s="50" t="s">
        <v>5700</v>
      </c>
      <c r="E158" s="50" t="s">
        <v>139</v>
      </c>
      <c r="F158" s="50">
        <v>377.0</v>
      </c>
      <c r="G158" s="11"/>
      <c r="I158" t="str">
        <f t="array" ref="I158">INDEX('2022 Points'!$F$13:$F$21,MATCH(1,MMULT(--('2022 Points'!$G$13:$N$21=D158),TRANSPOSE(COLUMN('2022 Points'!$G$13:$N$21)^0)),0))</f>
        <v>#N/A</v>
      </c>
      <c r="K158" s="58">
        <f>F158-IFERROR(VLOOKUP(D158,'30062022 Ranking'!$D:$F,3,0),0)</f>
        <v>168</v>
      </c>
      <c r="L158">
        <f>countif('Pre-transfer 2022 Points'!$E$13:$L$21,D158)</f>
        <v>0</v>
      </c>
      <c r="M158" s="59">
        <f>countif('2022 Points'!$G$13:$N$21,D158)</f>
        <v>0</v>
      </c>
    </row>
    <row r="159">
      <c r="A159" s="50">
        <v>158.0</v>
      </c>
      <c r="B159" s="67">
        <v>63.0</v>
      </c>
      <c r="C159" s="68" t="s">
        <v>960</v>
      </c>
      <c r="D159" s="50" t="s">
        <v>5719</v>
      </c>
      <c r="E159" s="50" t="s">
        <v>9916</v>
      </c>
      <c r="F159" s="50">
        <v>371.0</v>
      </c>
      <c r="G159" s="11"/>
      <c r="I159" t="str">
        <f t="array" ref="I159">INDEX('2022 Points'!$F$13:$F$21,MATCH(1,MMULT(--('2022 Points'!$G$13:$N$21=D159),TRANSPOSE(COLUMN('2022 Points'!$G$13:$N$21)^0)),0))</f>
        <v>Chris</v>
      </c>
      <c r="K159" s="58">
        <f>F159-IFERROR(VLOOKUP(D159,'30062022 Ranking'!$D:$F,3,0),0)</f>
        <v>250</v>
      </c>
      <c r="L159">
        <f>countif('Pre-transfer 2022 Points'!$E$13:$L$21,D159)</f>
        <v>1</v>
      </c>
      <c r="M159" s="59">
        <f>countif('2022 Points'!$G$13:$N$21,D159)</f>
        <v>1</v>
      </c>
    </row>
    <row r="160">
      <c r="A160" s="50">
        <v>159.0</v>
      </c>
      <c r="B160" s="67">
        <v>235.0</v>
      </c>
      <c r="C160" s="68" t="s">
        <v>4340</v>
      </c>
      <c r="D160" s="50" t="s">
        <v>6345</v>
      </c>
      <c r="E160" s="50" t="s">
        <v>9919</v>
      </c>
      <c r="F160" s="50">
        <v>368.0</v>
      </c>
      <c r="G160" s="11"/>
      <c r="I160" t="str">
        <f t="array" ref="I160">INDEX('2022 Points'!$F$13:$F$21,MATCH(1,MMULT(--('2022 Points'!$G$13:$N$21=D160),TRANSPOSE(COLUMN('2022 Points'!$G$13:$N$21)^0)),0))</f>
        <v>#N/A</v>
      </c>
      <c r="K160" s="58">
        <f>F160-IFERROR(VLOOKUP(D160,'30062022 Ranking'!$D:$F,3,0),0)</f>
        <v>209</v>
      </c>
      <c r="L160">
        <f>countif('Pre-transfer 2022 Points'!$E$13:$L$21,D160)</f>
        <v>0</v>
      </c>
      <c r="M160" s="59">
        <f>countif('2022 Points'!$G$13:$N$21,D160)</f>
        <v>0</v>
      </c>
    </row>
    <row r="161">
      <c r="A161" s="50">
        <v>160.0</v>
      </c>
      <c r="B161" s="67">
        <v>313.0</v>
      </c>
      <c r="C161" s="68" t="s">
        <v>4881</v>
      </c>
      <c r="D161" s="50" t="s">
        <v>6770</v>
      </c>
      <c r="E161" s="50" t="s">
        <v>4326</v>
      </c>
      <c r="F161" s="50">
        <v>367.0</v>
      </c>
      <c r="G161" s="11"/>
      <c r="I161" t="str">
        <f t="array" ref="I161">INDEX('2022 Points'!$F$13:$F$21,MATCH(1,MMULT(--('2022 Points'!$G$13:$N$21=D161),TRANSPOSE(COLUMN('2022 Points'!$G$13:$N$21)^0)),0))</f>
        <v>#N/A</v>
      </c>
      <c r="K161" s="58">
        <f>F161-IFERROR(VLOOKUP(D161,'30062022 Ranking'!$D:$F,3,0),0)</f>
        <v>95</v>
      </c>
      <c r="L161">
        <f>countif('Pre-transfer 2022 Points'!$E$13:$L$21,D161)</f>
        <v>0</v>
      </c>
      <c r="M161" s="59">
        <f>countif('2022 Points'!$G$13:$N$21,D161)</f>
        <v>0</v>
      </c>
    </row>
    <row r="162">
      <c r="A162" s="50">
        <v>161.0</v>
      </c>
      <c r="B162" s="67">
        <v>221.0</v>
      </c>
      <c r="C162" s="68" t="s">
        <v>1025</v>
      </c>
      <c r="D162" s="50" t="s">
        <v>6601</v>
      </c>
      <c r="E162" s="50" t="s">
        <v>102</v>
      </c>
      <c r="F162" s="50">
        <v>366.0</v>
      </c>
      <c r="G162" s="11"/>
      <c r="I162" t="str">
        <f t="array" ref="I162">INDEX('2022 Points'!$F$13:$F$21,MATCH(1,MMULT(--('2022 Points'!$G$13:$N$21=D162),TRANSPOSE(COLUMN('2022 Points'!$G$13:$N$21)^0)),0))</f>
        <v>#N/A</v>
      </c>
      <c r="K162" s="58">
        <f>F162-IFERROR(VLOOKUP(D162,'30062022 Ranking'!$D:$F,3,0),0)</f>
        <v>151</v>
      </c>
      <c r="L162">
        <f>countif('Pre-transfer 2022 Points'!$E$13:$L$21,D162)</f>
        <v>0</v>
      </c>
      <c r="M162" s="59">
        <f>countif('2022 Points'!$G$13:$N$21,D162)</f>
        <v>0</v>
      </c>
    </row>
    <row r="163">
      <c r="A163" s="50">
        <v>162.0</v>
      </c>
      <c r="B163" s="67">
        <v>580.0</v>
      </c>
      <c r="C163" s="68" t="s">
        <v>4444</v>
      </c>
      <c r="D163" s="50" t="s">
        <v>6676</v>
      </c>
      <c r="E163" s="50" t="s">
        <v>9917</v>
      </c>
      <c r="F163" s="50">
        <v>365.0</v>
      </c>
      <c r="G163" s="11"/>
      <c r="I163" t="str">
        <f t="array" ref="I163">INDEX('2022 Points'!$F$13:$F$21,MATCH(1,MMULT(--('2022 Points'!$G$13:$N$21=D163),TRANSPOSE(COLUMN('2022 Points'!$G$13:$N$21)^0)),0))</f>
        <v>#N/A</v>
      </c>
      <c r="K163" s="58">
        <f>F163-IFERROR(VLOOKUP(D163,'30062022 Ranking'!$D:$F,3,0),0)</f>
        <v>158</v>
      </c>
      <c r="L163">
        <f>countif('Pre-transfer 2022 Points'!$E$13:$L$21,D163)</f>
        <v>0</v>
      </c>
      <c r="M163" s="59">
        <f>countif('2022 Points'!$G$13:$N$21,D163)</f>
        <v>0</v>
      </c>
    </row>
    <row r="164">
      <c r="A164" s="50">
        <v>163.0</v>
      </c>
      <c r="B164" s="67">
        <v>52.0</v>
      </c>
      <c r="C164" s="68" t="s">
        <v>4379</v>
      </c>
      <c r="D164" s="50" t="s">
        <v>6278</v>
      </c>
      <c r="E164" s="50" t="s">
        <v>102</v>
      </c>
      <c r="F164" s="50">
        <v>363.0</v>
      </c>
      <c r="G164" s="11"/>
      <c r="I164" t="str">
        <f t="array" ref="I164">INDEX('2022 Points'!$F$13:$F$21,MATCH(1,MMULT(--('2022 Points'!$G$13:$N$21=D164),TRANSPOSE(COLUMN('2022 Points'!$G$13:$N$21)^0)),0))</f>
        <v>Jason</v>
      </c>
      <c r="K164" s="58">
        <f>F164-IFERROR(VLOOKUP(D164,'30062022 Ranking'!$D:$F,3,0),0)</f>
        <v>0</v>
      </c>
      <c r="L164">
        <f>countif('Pre-transfer 2022 Points'!$E$13:$L$21,D164)</f>
        <v>1</v>
      </c>
      <c r="M164" s="59">
        <f>countif('2022 Points'!$G$13:$N$21,D164)</f>
        <v>1</v>
      </c>
    </row>
    <row r="165">
      <c r="A165" s="50">
        <v>164.0</v>
      </c>
      <c r="B165" s="67">
        <v>103.0</v>
      </c>
      <c r="C165" s="68" t="s">
        <v>224</v>
      </c>
      <c r="D165" s="50" t="s">
        <v>5734</v>
      </c>
      <c r="E165" s="50" t="s">
        <v>8596</v>
      </c>
      <c r="F165" s="50">
        <v>358.0</v>
      </c>
      <c r="G165" s="11"/>
      <c r="I165" t="str">
        <f t="array" ref="I165">INDEX('2022 Points'!$F$13:$F$21,MATCH(1,MMULT(--('2022 Points'!$G$13:$N$21=D165),TRANSPOSE(COLUMN('2022 Points'!$G$13:$N$21)^0)),0))</f>
        <v>#N/A</v>
      </c>
      <c r="K165" s="58">
        <f>F165-IFERROR(VLOOKUP(D165,'30062022 Ranking'!$D:$F,3,0),0)</f>
        <v>118</v>
      </c>
      <c r="L165">
        <f>countif('Pre-transfer 2022 Points'!$E$13:$L$21,D165)</f>
        <v>0</v>
      </c>
      <c r="M165" s="59">
        <f>countif('2022 Points'!$G$13:$N$21,D165)</f>
        <v>0</v>
      </c>
    </row>
    <row r="166">
      <c r="A166" s="50">
        <v>165.0</v>
      </c>
      <c r="B166" s="67">
        <v>208.0</v>
      </c>
      <c r="C166" s="69" t="s">
        <v>539</v>
      </c>
      <c r="D166" s="50" t="s">
        <v>6256</v>
      </c>
      <c r="E166" s="50" t="s">
        <v>5763</v>
      </c>
      <c r="F166" s="50">
        <v>358.0</v>
      </c>
      <c r="G166" s="11"/>
      <c r="I166" t="str">
        <f t="array" ref="I166">INDEX('2022 Points'!$F$13:$F$21,MATCH(1,MMULT(--('2022 Points'!$G$13:$N$21=D166),TRANSPOSE(COLUMN('2022 Points'!$G$13:$N$21)^0)),0))</f>
        <v>#N/A</v>
      </c>
      <c r="K166" s="58">
        <f>F166-IFERROR(VLOOKUP(D166,'30062022 Ranking'!$D:$F,3,0),0)</f>
        <v>167</v>
      </c>
      <c r="L166">
        <f>countif('Pre-transfer 2022 Points'!$E$13:$L$21,D166)</f>
        <v>0</v>
      </c>
      <c r="M166" s="59">
        <f>countif('2022 Points'!$G$13:$N$21,D166)</f>
        <v>0</v>
      </c>
    </row>
    <row r="167">
      <c r="A167" s="50">
        <v>166.0</v>
      </c>
      <c r="B167" s="67">
        <v>258.0</v>
      </c>
      <c r="C167" s="68" t="s">
        <v>198</v>
      </c>
      <c r="D167" s="50" t="s">
        <v>9115</v>
      </c>
      <c r="E167" s="50" t="s">
        <v>5763</v>
      </c>
      <c r="F167" s="50">
        <v>358.0</v>
      </c>
      <c r="G167" s="11"/>
      <c r="I167" t="str">
        <f t="array" ref="I167">INDEX('2022 Points'!$F$13:$F$21,MATCH(1,MMULT(--('2022 Points'!$G$13:$N$21=D167),TRANSPOSE(COLUMN('2022 Points'!$G$13:$N$21)^0)),0))</f>
        <v>#N/A</v>
      </c>
      <c r="K167" s="58">
        <f>F167-IFERROR(VLOOKUP(D167,'30062022 Ranking'!$D:$F,3,0),0)</f>
        <v>180</v>
      </c>
      <c r="L167">
        <f>countif('Pre-transfer 2022 Points'!$E$13:$L$21,D167)</f>
        <v>0</v>
      </c>
      <c r="M167" s="59">
        <f>countif('2022 Points'!$G$13:$N$21,D167)</f>
        <v>0</v>
      </c>
    </row>
    <row r="168">
      <c r="A168" s="50">
        <v>167.0</v>
      </c>
      <c r="B168" s="67">
        <v>85.0</v>
      </c>
      <c r="C168" s="68" t="s">
        <v>1048</v>
      </c>
      <c r="D168" s="50" t="s">
        <v>6465</v>
      </c>
      <c r="E168" s="50" t="s">
        <v>102</v>
      </c>
      <c r="F168" s="50">
        <v>356.0</v>
      </c>
      <c r="G168" s="11"/>
      <c r="I168" t="str">
        <f t="array" ref="I168">INDEX('2022 Points'!$F$13:$F$21,MATCH(1,MMULT(--('2022 Points'!$G$13:$N$21=D168),TRANSPOSE(COLUMN('2022 Points'!$G$13:$N$21)^0)),0))</f>
        <v>#N/A</v>
      </c>
      <c r="K168" s="58">
        <f>F168-IFERROR(VLOOKUP(D168,'30062022 Ranking'!$D:$F,3,0),0)</f>
        <v>89</v>
      </c>
      <c r="L168">
        <f>countif('Pre-transfer 2022 Points'!$E$13:$L$21,D168)</f>
        <v>1</v>
      </c>
      <c r="M168" s="59">
        <f>countif('2022 Points'!$G$13:$N$21,D168)</f>
        <v>0</v>
      </c>
    </row>
    <row r="169">
      <c r="A169" s="50">
        <v>168.0</v>
      </c>
      <c r="B169" s="67">
        <v>256.0</v>
      </c>
      <c r="C169" s="68" t="s">
        <v>431</v>
      </c>
      <c r="D169" s="50" t="s">
        <v>5755</v>
      </c>
      <c r="E169" s="50" t="s">
        <v>8970</v>
      </c>
      <c r="F169" s="50">
        <v>356.0</v>
      </c>
      <c r="G169" s="11"/>
      <c r="I169" t="str">
        <f t="array" ref="I169">INDEX('2022 Points'!$F$13:$F$21,MATCH(1,MMULT(--('2022 Points'!$G$13:$N$21=D169),TRANSPOSE(COLUMN('2022 Points'!$G$13:$N$21)^0)),0))</f>
        <v>#N/A</v>
      </c>
      <c r="K169" s="58">
        <f>F169-IFERROR(VLOOKUP(D169,'30062022 Ranking'!$D:$F,3,0),0)</f>
        <v>87</v>
      </c>
      <c r="L169">
        <f>countif('Pre-transfer 2022 Points'!$E$13:$L$21,D169)</f>
        <v>0</v>
      </c>
      <c r="M169" s="59">
        <f>countif('2022 Points'!$G$13:$N$21,D169)</f>
        <v>0</v>
      </c>
    </row>
    <row r="170">
      <c r="A170" s="50">
        <v>169.0</v>
      </c>
      <c r="B170" s="67">
        <v>266.0</v>
      </c>
      <c r="C170" s="69" t="s">
        <v>356</v>
      </c>
      <c r="D170" s="50" t="s">
        <v>6312</v>
      </c>
      <c r="E170" s="50" t="s">
        <v>8594</v>
      </c>
      <c r="F170" s="50">
        <v>355.0</v>
      </c>
      <c r="G170" s="11"/>
      <c r="I170" t="str">
        <f t="array" ref="I170">INDEX('2022 Points'!$F$13:$F$21,MATCH(1,MMULT(--('2022 Points'!$G$13:$N$21=D170),TRANSPOSE(COLUMN('2022 Points'!$G$13:$N$21)^0)),0))</f>
        <v>#N/A</v>
      </c>
      <c r="K170" s="58">
        <f>F170-IFERROR(VLOOKUP(D170,'30062022 Ranking'!$D:$F,3,0),0)</f>
        <v>68</v>
      </c>
      <c r="L170">
        <f>countif('Pre-transfer 2022 Points'!$E$13:$L$21,D170)</f>
        <v>0</v>
      </c>
      <c r="M170" s="59">
        <f>countif('2022 Points'!$G$13:$N$21,D170)</f>
        <v>0</v>
      </c>
    </row>
    <row r="171">
      <c r="A171" s="50">
        <v>170.0</v>
      </c>
      <c r="B171" s="67">
        <v>2111.0</v>
      </c>
      <c r="C171" s="68" t="s">
        <v>9923</v>
      </c>
      <c r="D171" s="50" t="s">
        <v>6351</v>
      </c>
      <c r="E171" s="50" t="s">
        <v>249</v>
      </c>
      <c r="F171" s="50">
        <v>353.0</v>
      </c>
      <c r="G171" s="11"/>
      <c r="I171" t="str">
        <f t="array" ref="I171">INDEX('2022 Points'!$F$13:$F$21,MATCH(1,MMULT(--('2022 Points'!$G$13:$N$21=D171),TRANSPOSE(COLUMN('2022 Points'!$G$13:$N$21)^0)),0))</f>
        <v>#N/A</v>
      </c>
      <c r="K171" s="58">
        <f>F171-IFERROR(VLOOKUP(D171,'30062022 Ranking'!$D:$F,3,0),0)</f>
        <v>117</v>
      </c>
      <c r="L171">
        <f>countif('Pre-transfer 2022 Points'!$E$13:$L$21,D171)</f>
        <v>0</v>
      </c>
      <c r="M171" s="59">
        <f>countif('2022 Points'!$G$13:$N$21,D171)</f>
        <v>0</v>
      </c>
    </row>
    <row r="172">
      <c r="A172" s="50">
        <v>171.0</v>
      </c>
      <c r="B172" s="67">
        <v>153.0</v>
      </c>
      <c r="C172" s="68" t="s">
        <v>1829</v>
      </c>
      <c r="D172" s="50" t="s">
        <v>6271</v>
      </c>
      <c r="E172" s="50" t="s">
        <v>5763</v>
      </c>
      <c r="F172" s="50">
        <v>352.0</v>
      </c>
      <c r="G172" s="11"/>
      <c r="I172" t="str">
        <f t="array" ref="I172">INDEX('2022 Points'!$F$13:$F$21,MATCH(1,MMULT(--('2022 Points'!$G$13:$N$21=D172),TRANSPOSE(COLUMN('2022 Points'!$G$13:$N$21)^0)),0))</f>
        <v>Jason</v>
      </c>
      <c r="K172" s="58">
        <f>F172-IFERROR(VLOOKUP(D172,'30062022 Ranking'!$D:$F,3,0),0)</f>
        <v>33</v>
      </c>
      <c r="L172">
        <f>countif('Pre-transfer 2022 Points'!$E$13:$L$21,D172)</f>
        <v>1</v>
      </c>
      <c r="M172" s="59">
        <f>countif('2022 Points'!$G$13:$N$21,D172)</f>
        <v>1</v>
      </c>
    </row>
    <row r="173">
      <c r="A173" s="50">
        <v>172.0</v>
      </c>
      <c r="B173" s="67">
        <v>167.0</v>
      </c>
      <c r="C173" s="68" t="s">
        <v>609</v>
      </c>
      <c r="D173" s="50" t="s">
        <v>5752</v>
      </c>
      <c r="E173" s="50" t="s">
        <v>9916</v>
      </c>
      <c r="F173" s="50">
        <v>349.0</v>
      </c>
      <c r="G173" s="11"/>
      <c r="I173" t="str">
        <f t="array" ref="I173">INDEX('2022 Points'!$F$13:$F$21,MATCH(1,MMULT(--('2022 Points'!$G$13:$N$21=D173),TRANSPOSE(COLUMN('2022 Points'!$G$13:$N$21)^0)),0))</f>
        <v>#N/A</v>
      </c>
      <c r="K173" s="58">
        <f>F173-IFERROR(VLOOKUP(D173,'30062022 Ranking'!$D:$F,3,0),0)</f>
        <v>206</v>
      </c>
      <c r="L173">
        <f>countif('Pre-transfer 2022 Points'!$E$13:$L$21,D173)</f>
        <v>0</v>
      </c>
      <c r="M173" s="59">
        <f>countif('2022 Points'!$G$13:$N$21,D173)</f>
        <v>0</v>
      </c>
    </row>
    <row r="174">
      <c r="A174" s="50">
        <v>173.0</v>
      </c>
      <c r="B174" s="67">
        <v>382.0</v>
      </c>
      <c r="C174" s="68" t="s">
        <v>508</v>
      </c>
      <c r="D174" s="50" t="s">
        <v>6984</v>
      </c>
      <c r="E174" s="50" t="s">
        <v>157</v>
      </c>
      <c r="F174" s="50">
        <v>348.0</v>
      </c>
      <c r="G174" s="11"/>
      <c r="I174" t="str">
        <f t="array" ref="I174">INDEX('2022 Points'!$F$13:$F$21,MATCH(1,MMULT(--('2022 Points'!$G$13:$N$21=D174),TRANSPOSE(COLUMN('2022 Points'!$G$13:$N$21)^0)),0))</f>
        <v>#N/A</v>
      </c>
      <c r="K174" s="58">
        <f>F174-IFERROR(VLOOKUP(D174,'30062022 Ranking'!$D:$F,3,0),0)</f>
        <v>104</v>
      </c>
      <c r="L174">
        <f>countif('Pre-transfer 2022 Points'!$E$13:$L$21,D174)</f>
        <v>0</v>
      </c>
      <c r="M174" s="59">
        <f>countif('2022 Points'!$G$13:$N$21,D174)</f>
        <v>0</v>
      </c>
    </row>
    <row r="175">
      <c r="A175" s="50">
        <v>174.0</v>
      </c>
      <c r="B175" s="67">
        <v>263.0</v>
      </c>
      <c r="C175" s="68" t="s">
        <v>181</v>
      </c>
      <c r="D175" s="50" t="s">
        <v>6315</v>
      </c>
      <c r="E175" s="50" t="s">
        <v>139</v>
      </c>
      <c r="F175" s="50">
        <v>348.0</v>
      </c>
      <c r="G175" s="11"/>
      <c r="I175" t="str">
        <f t="array" ref="I175">INDEX('2022 Points'!$F$13:$F$21,MATCH(1,MMULT(--('2022 Points'!$G$13:$N$21=D175),TRANSPOSE(COLUMN('2022 Points'!$G$13:$N$21)^0)),0))</f>
        <v>#N/A</v>
      </c>
      <c r="K175" s="58">
        <f>F175-IFERROR(VLOOKUP(D175,'30062022 Ranking'!$D:$F,3,0),0)</f>
        <v>177</v>
      </c>
      <c r="L175">
        <f>countif('Pre-transfer 2022 Points'!$E$13:$L$21,D175)</f>
        <v>0</v>
      </c>
      <c r="M175" s="59">
        <f>countif('2022 Points'!$G$13:$N$21,D175)</f>
        <v>0</v>
      </c>
    </row>
    <row r="176">
      <c r="A176" s="50">
        <v>175.0</v>
      </c>
      <c r="B176" s="67">
        <v>492.0</v>
      </c>
      <c r="C176" s="69" t="s">
        <v>5783</v>
      </c>
      <c r="D176" s="50" t="s">
        <v>6342</v>
      </c>
      <c r="E176" s="50" t="s">
        <v>139</v>
      </c>
      <c r="F176" s="50">
        <v>346.0</v>
      </c>
      <c r="G176" s="11"/>
      <c r="I176" t="str">
        <f t="array" ref="I176">INDEX('2022 Points'!$F$13:$F$21,MATCH(1,MMULT(--('2022 Points'!$G$13:$N$21=D176),TRANSPOSE(COLUMN('2022 Points'!$G$13:$N$21)^0)),0))</f>
        <v>#N/A</v>
      </c>
      <c r="K176" s="58">
        <f>F176-IFERROR(VLOOKUP(D176,'30062022 Ranking'!$D:$F,3,0),0)</f>
        <v>167</v>
      </c>
      <c r="L176">
        <f>countif('Pre-transfer 2022 Points'!$E$13:$L$21,D176)</f>
        <v>0</v>
      </c>
      <c r="M176" s="59">
        <f>countif('2022 Points'!$G$13:$N$21,D176)</f>
        <v>0</v>
      </c>
    </row>
    <row r="177">
      <c r="A177" s="50">
        <v>176.0</v>
      </c>
      <c r="B177" s="67">
        <v>245.0</v>
      </c>
      <c r="C177" s="68" t="s">
        <v>4550</v>
      </c>
      <c r="D177" s="50" t="s">
        <v>6527</v>
      </c>
      <c r="E177" s="50" t="s">
        <v>8594</v>
      </c>
      <c r="F177" s="50">
        <v>342.0</v>
      </c>
      <c r="G177" s="11"/>
      <c r="I177" t="str">
        <f t="array" ref="I177">INDEX('2022 Points'!$F$13:$F$21,MATCH(1,MMULT(--('2022 Points'!$G$13:$N$21=D177),TRANSPOSE(COLUMN('2022 Points'!$G$13:$N$21)^0)),0))</f>
        <v>#N/A</v>
      </c>
      <c r="K177" s="58">
        <f>F177-IFERROR(VLOOKUP(D177,'30062022 Ranking'!$D:$F,3,0),0)</f>
        <v>256</v>
      </c>
      <c r="L177">
        <f>countif('Pre-transfer 2022 Points'!$E$13:$L$21,D177)</f>
        <v>0</v>
      </c>
      <c r="M177" s="59">
        <f>countif('2022 Points'!$G$13:$N$21,D177)</f>
        <v>0</v>
      </c>
    </row>
    <row r="178">
      <c r="A178" s="50">
        <v>177.0</v>
      </c>
      <c r="B178" s="67">
        <v>216.0</v>
      </c>
      <c r="C178" s="69" t="s">
        <v>119</v>
      </c>
      <c r="D178" s="50" t="s">
        <v>6685</v>
      </c>
      <c r="E178" s="50" t="s">
        <v>8592</v>
      </c>
      <c r="F178" s="50">
        <v>341.0</v>
      </c>
      <c r="G178" s="11"/>
      <c r="I178" t="str">
        <f t="array" ref="I178">INDEX('2022 Points'!$F$13:$F$21,MATCH(1,MMULT(--('2022 Points'!$G$13:$N$21=D178),TRANSPOSE(COLUMN('2022 Points'!$G$13:$N$21)^0)),0))</f>
        <v>#N/A</v>
      </c>
      <c r="K178" s="58">
        <f>F178-IFERROR(VLOOKUP(D178,'30062022 Ranking'!$D:$F,3,0),0)</f>
        <v>210</v>
      </c>
      <c r="L178">
        <f>countif('Pre-transfer 2022 Points'!$E$13:$L$21,D178)</f>
        <v>0</v>
      </c>
      <c r="M178" s="59">
        <f>countif('2022 Points'!$G$13:$N$21,D178)</f>
        <v>0</v>
      </c>
    </row>
    <row r="179">
      <c r="A179" s="50">
        <v>178.0</v>
      </c>
      <c r="B179" s="67">
        <v>913.0</v>
      </c>
      <c r="C179" s="68" t="s">
        <v>9924</v>
      </c>
      <c r="D179" s="50" t="s">
        <v>6393</v>
      </c>
      <c r="E179" s="50" t="s">
        <v>139</v>
      </c>
      <c r="F179" s="50">
        <v>340.0</v>
      </c>
      <c r="G179" s="11"/>
      <c r="I179" t="str">
        <f t="array" ref="I179">INDEX('2022 Points'!$F$13:$F$21,MATCH(1,MMULT(--('2022 Points'!$G$13:$N$21=D179),TRANSPOSE(COLUMN('2022 Points'!$G$13:$N$21)^0)),0))</f>
        <v>#N/A</v>
      </c>
      <c r="K179" s="58">
        <f>F179-IFERROR(VLOOKUP(D179,'30062022 Ranking'!$D:$F,3,0),0)</f>
        <v>56</v>
      </c>
      <c r="L179">
        <f>countif('Pre-transfer 2022 Points'!$E$13:$L$21,D179)</f>
        <v>0</v>
      </c>
      <c r="M179" s="59">
        <f>countif('2022 Points'!$G$13:$N$21,D179)</f>
        <v>0</v>
      </c>
    </row>
    <row r="180">
      <c r="A180" s="50">
        <v>179.0</v>
      </c>
      <c r="B180" s="67">
        <v>234.0</v>
      </c>
      <c r="C180" s="69" t="s">
        <v>4695</v>
      </c>
      <c r="D180" s="50" t="s">
        <v>6291</v>
      </c>
      <c r="E180" s="50" t="s">
        <v>4326</v>
      </c>
      <c r="F180" s="50">
        <v>339.0</v>
      </c>
      <c r="G180" s="11"/>
      <c r="I180" t="str">
        <f t="array" ref="I180">INDEX('2022 Points'!$F$13:$F$21,MATCH(1,MMULT(--('2022 Points'!$G$13:$N$21=D180),TRANSPOSE(COLUMN('2022 Points'!$G$13:$N$21)^0)),0))</f>
        <v>#N/A</v>
      </c>
      <c r="K180" s="58">
        <f>F180-IFERROR(VLOOKUP(D180,'30062022 Ranking'!$D:$F,3,0),0)</f>
        <v>49</v>
      </c>
      <c r="L180">
        <f>countif('Pre-transfer 2022 Points'!$E$13:$L$21,D180)</f>
        <v>0</v>
      </c>
      <c r="M180" s="59">
        <f>countif('2022 Points'!$G$13:$N$21,D180)</f>
        <v>0</v>
      </c>
    </row>
    <row r="181">
      <c r="A181" s="50">
        <v>180.0</v>
      </c>
      <c r="B181" s="67">
        <v>1260.0</v>
      </c>
      <c r="C181" s="68" t="s">
        <v>4411</v>
      </c>
      <c r="D181" s="50" t="s">
        <v>6546</v>
      </c>
      <c r="E181" s="50" t="s">
        <v>139</v>
      </c>
      <c r="F181" s="50">
        <v>338.0</v>
      </c>
      <c r="G181" s="11"/>
      <c r="I181" t="str">
        <f t="array" ref="I181">INDEX('2022 Points'!$F$13:$F$21,MATCH(1,MMULT(--('2022 Points'!$G$13:$N$21=D181),TRANSPOSE(COLUMN('2022 Points'!$G$13:$N$21)^0)),0))</f>
        <v>#N/A</v>
      </c>
      <c r="K181" s="58">
        <f>F181-IFERROR(VLOOKUP(D181,'30062022 Ranking'!$D:$F,3,0),0)</f>
        <v>74</v>
      </c>
      <c r="L181">
        <f>countif('Pre-transfer 2022 Points'!$E$13:$L$21,D181)</f>
        <v>0</v>
      </c>
      <c r="M181" s="59">
        <f>countif('2022 Points'!$G$13:$N$21,D181)</f>
        <v>0</v>
      </c>
    </row>
    <row r="182">
      <c r="A182" s="50">
        <v>181.0</v>
      </c>
      <c r="B182" s="67">
        <v>213.0</v>
      </c>
      <c r="C182" s="69" t="s">
        <v>369</v>
      </c>
      <c r="D182" s="50" t="s">
        <v>6272</v>
      </c>
      <c r="E182" s="50" t="s">
        <v>9917</v>
      </c>
      <c r="F182" s="50">
        <v>336.0</v>
      </c>
      <c r="G182" s="11"/>
      <c r="I182" t="str">
        <f t="array" ref="I182">INDEX('2022 Points'!$F$13:$F$21,MATCH(1,MMULT(--('2022 Points'!$G$13:$N$21=D182),TRANSPOSE(COLUMN('2022 Points'!$G$13:$N$21)^0)),0))</f>
        <v>#N/A</v>
      </c>
      <c r="K182" s="58">
        <f>F182-IFERROR(VLOOKUP(D182,'30062022 Ranking'!$D:$F,3,0),0)</f>
        <v>187</v>
      </c>
      <c r="L182">
        <f>countif('Pre-transfer 2022 Points'!$E$13:$L$21,D182)</f>
        <v>0</v>
      </c>
      <c r="M182" s="59">
        <f>countif('2022 Points'!$G$13:$N$21,D182)</f>
        <v>0</v>
      </c>
    </row>
    <row r="183">
      <c r="A183" s="50">
        <v>182.0</v>
      </c>
      <c r="B183" s="67">
        <v>136.0</v>
      </c>
      <c r="C183" s="68" t="s">
        <v>232</v>
      </c>
      <c r="D183" s="50" t="s">
        <v>6316</v>
      </c>
      <c r="E183" s="50" t="s">
        <v>8600</v>
      </c>
      <c r="F183" s="50">
        <v>336.0</v>
      </c>
      <c r="G183" s="11"/>
      <c r="I183" t="str">
        <f t="array" ref="I183">INDEX('2022 Points'!$F$13:$F$21,MATCH(1,MMULT(--('2022 Points'!$G$13:$N$21=D183),TRANSPOSE(COLUMN('2022 Points'!$G$13:$N$21)^0)),0))</f>
        <v>#N/A</v>
      </c>
      <c r="K183" s="58">
        <f>F183-IFERROR(VLOOKUP(D183,'30062022 Ranking'!$D:$F,3,0),0)</f>
        <v>51</v>
      </c>
      <c r="L183">
        <f>countif('Pre-transfer 2022 Points'!$E$13:$L$21,D183)</f>
        <v>0</v>
      </c>
      <c r="M183" s="59">
        <f>countif('2022 Points'!$G$13:$N$21,D183)</f>
        <v>0</v>
      </c>
    </row>
    <row r="184">
      <c r="A184" s="50">
        <v>183.0</v>
      </c>
      <c r="B184" s="67">
        <v>187.0</v>
      </c>
      <c r="C184" s="68" t="s">
        <v>470</v>
      </c>
      <c r="D184" s="50" t="s">
        <v>5760</v>
      </c>
      <c r="E184" s="50" t="s">
        <v>9925</v>
      </c>
      <c r="F184" s="50">
        <v>335.0</v>
      </c>
      <c r="G184" s="11"/>
      <c r="I184" t="str">
        <f t="array" ref="I184">INDEX('2022 Points'!$F$13:$F$21,MATCH(1,MMULT(--('2022 Points'!$G$13:$N$21=D184),TRANSPOSE(COLUMN('2022 Points'!$G$13:$N$21)^0)),0))</f>
        <v>#N/A</v>
      </c>
      <c r="K184" s="58">
        <f>F184-IFERROR(VLOOKUP(D184,'30062022 Ranking'!$D:$F,3,0),0)</f>
        <v>96</v>
      </c>
      <c r="L184">
        <f>countif('Pre-transfer 2022 Points'!$E$13:$L$21,D184)</f>
        <v>0</v>
      </c>
      <c r="M184" s="59">
        <f>countif('2022 Points'!$G$13:$N$21,D184)</f>
        <v>0</v>
      </c>
    </row>
    <row r="185">
      <c r="A185" s="50">
        <v>184.0</v>
      </c>
      <c r="B185" s="67">
        <v>779.0</v>
      </c>
      <c r="C185" s="69" t="s">
        <v>8710</v>
      </c>
      <c r="D185" s="50" t="s">
        <v>6257</v>
      </c>
      <c r="E185" s="50" t="s">
        <v>4330</v>
      </c>
      <c r="F185" s="50">
        <v>327.0</v>
      </c>
      <c r="G185" s="11"/>
      <c r="I185" t="str">
        <f t="array" ref="I185">INDEX('2022 Points'!$F$13:$F$21,MATCH(1,MMULT(--('2022 Points'!$G$13:$N$21=D185),TRANSPOSE(COLUMN('2022 Points'!$G$13:$N$21)^0)),0))</f>
        <v>#N/A</v>
      </c>
      <c r="K185" s="58">
        <f>F185-IFERROR(VLOOKUP(D185,'30062022 Ranking'!$D:$F,3,0),0)</f>
        <v>299</v>
      </c>
      <c r="L185">
        <f>countif('Pre-transfer 2022 Points'!$E$13:$L$21,D185)</f>
        <v>0</v>
      </c>
      <c r="M185" s="59">
        <f>countif('2022 Points'!$G$13:$N$21,D185)</f>
        <v>0</v>
      </c>
    </row>
    <row r="186">
      <c r="A186" s="50">
        <v>185.0</v>
      </c>
      <c r="B186" s="67">
        <v>359.0</v>
      </c>
      <c r="C186" s="69" t="s">
        <v>286</v>
      </c>
      <c r="D186" s="50" t="s">
        <v>6637</v>
      </c>
      <c r="E186" s="50" t="s">
        <v>8596</v>
      </c>
      <c r="F186" s="50">
        <v>326.0</v>
      </c>
      <c r="G186" s="11"/>
      <c r="I186" t="str">
        <f t="array" ref="I186">INDEX('2022 Points'!$F$13:$F$21,MATCH(1,MMULT(--('2022 Points'!$G$13:$N$21=D186),TRANSPOSE(COLUMN('2022 Points'!$G$13:$N$21)^0)),0))</f>
        <v>#N/A</v>
      </c>
      <c r="K186" s="58">
        <f>F186-IFERROR(VLOOKUP(D186,'30062022 Ranking'!$D:$F,3,0),0)</f>
        <v>173</v>
      </c>
      <c r="L186">
        <f>countif('Pre-transfer 2022 Points'!$E$13:$L$21,D186)</f>
        <v>0</v>
      </c>
      <c r="M186" s="59">
        <f>countif('2022 Points'!$G$13:$N$21,D186)</f>
        <v>0</v>
      </c>
    </row>
    <row r="187">
      <c r="A187" s="50">
        <v>186.0</v>
      </c>
      <c r="B187" s="67">
        <v>967.0</v>
      </c>
      <c r="C187" s="68" t="s">
        <v>5823</v>
      </c>
      <c r="D187" s="50" t="s">
        <v>6584</v>
      </c>
      <c r="E187" s="50" t="s">
        <v>4595</v>
      </c>
      <c r="F187" s="50">
        <v>324.0</v>
      </c>
      <c r="G187" s="11"/>
      <c r="I187" t="str">
        <f t="array" ref="I187">INDEX('2022 Points'!$F$13:$F$21,MATCH(1,MMULT(--('2022 Points'!$G$13:$N$21=D187),TRANSPOSE(COLUMN('2022 Points'!$G$13:$N$21)^0)),0))</f>
        <v>#N/A</v>
      </c>
      <c r="K187" s="58">
        <f>F187-IFERROR(VLOOKUP(D187,'30062022 Ranking'!$D:$F,3,0),0)</f>
        <v>183</v>
      </c>
      <c r="L187">
        <f>countif('Pre-transfer 2022 Points'!$E$13:$L$21,D187)</f>
        <v>0</v>
      </c>
      <c r="M187" s="59">
        <f>countif('2022 Points'!$G$13:$N$21,D187)</f>
        <v>0</v>
      </c>
    </row>
    <row r="188">
      <c r="A188" s="50">
        <v>187.0</v>
      </c>
      <c r="B188" s="67">
        <v>294.0</v>
      </c>
      <c r="C188" s="69" t="s">
        <v>4406</v>
      </c>
      <c r="D188" s="50" t="s">
        <v>6768</v>
      </c>
      <c r="E188" s="50" t="s">
        <v>8590</v>
      </c>
      <c r="F188" s="50">
        <v>323.0</v>
      </c>
      <c r="G188" s="11"/>
      <c r="I188" t="str">
        <f t="array" ref="I188">INDEX('2022 Points'!$F$13:$F$21,MATCH(1,MMULT(--('2022 Points'!$G$13:$N$21=D188),TRANSPOSE(COLUMN('2022 Points'!$G$13:$N$21)^0)),0))</f>
        <v>#N/A</v>
      </c>
      <c r="K188" s="58">
        <f>F188-IFERROR(VLOOKUP(D188,'30062022 Ranking'!$D:$F,3,0),0)</f>
        <v>267</v>
      </c>
      <c r="L188">
        <f>countif('Pre-transfer 2022 Points'!$E$13:$L$21,D188)</f>
        <v>0</v>
      </c>
      <c r="M188" s="59">
        <f>countif('2022 Points'!$G$13:$N$21,D188)</f>
        <v>0</v>
      </c>
    </row>
    <row r="189">
      <c r="A189" s="50">
        <v>188.0</v>
      </c>
      <c r="B189" s="67">
        <v>76.0</v>
      </c>
      <c r="C189" s="68" t="s">
        <v>5327</v>
      </c>
      <c r="D189" s="50" t="s">
        <v>6302</v>
      </c>
      <c r="E189" s="50" t="s">
        <v>8594</v>
      </c>
      <c r="F189" s="50">
        <v>321.0</v>
      </c>
      <c r="G189" s="11"/>
      <c r="I189" t="str">
        <f t="array" ref="I189">INDEX('2022 Points'!$F$13:$F$21,MATCH(1,MMULT(--('2022 Points'!$G$13:$N$21=D189),TRANSPOSE(COLUMN('2022 Points'!$G$13:$N$21)^0)),0))</f>
        <v>#N/A</v>
      </c>
      <c r="K189" s="58">
        <f>F189-IFERROR(VLOOKUP(D189,'30062022 Ranking'!$D:$F,3,0),0)</f>
        <v>70</v>
      </c>
      <c r="L189">
        <f>countif('Pre-transfer 2022 Points'!$E$13:$L$21,D189)</f>
        <v>0</v>
      </c>
      <c r="M189" s="59">
        <f>countif('2022 Points'!$G$13:$N$21,D189)</f>
        <v>0</v>
      </c>
    </row>
    <row r="190">
      <c r="A190" s="50">
        <v>189.0</v>
      </c>
      <c r="B190" s="67">
        <v>68.0</v>
      </c>
      <c r="C190" s="68" t="s">
        <v>4424</v>
      </c>
      <c r="D190" s="50" t="s">
        <v>5716</v>
      </c>
      <c r="E190" s="50" t="s">
        <v>8589</v>
      </c>
      <c r="F190" s="50">
        <v>315.0</v>
      </c>
      <c r="G190" s="11"/>
      <c r="I190" t="str">
        <f t="array" ref="I190">INDEX('2022 Points'!$F$13:$F$21,MATCH(1,MMULT(--('2022 Points'!$G$13:$N$21=D190),TRANSPOSE(COLUMN('2022 Points'!$G$13:$N$21)^0)),0))</f>
        <v>#N/A</v>
      </c>
      <c r="K190" s="58">
        <f>F190-IFERROR(VLOOKUP(D190,'30062022 Ranking'!$D:$F,3,0),0)</f>
        <v>181</v>
      </c>
      <c r="L190">
        <f>countif('Pre-transfer 2022 Points'!$E$13:$L$21,D190)</f>
        <v>0</v>
      </c>
      <c r="M190" s="59">
        <f>countif('2022 Points'!$G$13:$N$21,D190)</f>
        <v>0</v>
      </c>
    </row>
    <row r="191">
      <c r="A191" s="50">
        <v>190.0</v>
      </c>
      <c r="B191" s="67">
        <v>159.0</v>
      </c>
      <c r="C191" s="69" t="s">
        <v>516</v>
      </c>
      <c r="D191" s="50" t="s">
        <v>6320</v>
      </c>
      <c r="E191" s="50" t="s">
        <v>8592</v>
      </c>
      <c r="F191" s="50">
        <v>315.0</v>
      </c>
      <c r="G191" s="11"/>
      <c r="I191" t="str">
        <f t="array" ref="I191">INDEX('2022 Points'!$F$13:$F$21,MATCH(1,MMULT(--('2022 Points'!$G$13:$N$21=D191),TRANSPOSE(COLUMN('2022 Points'!$G$13:$N$21)^0)),0))</f>
        <v>#N/A</v>
      </c>
      <c r="K191" s="58">
        <f>F191-IFERROR(VLOOKUP(D191,'30062022 Ranking'!$D:$F,3,0),0)</f>
        <v>31</v>
      </c>
      <c r="L191">
        <f>countif('Pre-transfer 2022 Points'!$E$13:$L$21,D191)</f>
        <v>0</v>
      </c>
      <c r="M191" s="59">
        <f>countif('2022 Points'!$G$13:$N$21,D191)</f>
        <v>0</v>
      </c>
    </row>
    <row r="192">
      <c r="A192" s="50">
        <v>191.0</v>
      </c>
      <c r="B192" s="67">
        <v>366.0</v>
      </c>
      <c r="C192" s="69" t="s">
        <v>4429</v>
      </c>
      <c r="D192" s="50" t="s">
        <v>6253</v>
      </c>
      <c r="E192" s="50" t="s">
        <v>9918</v>
      </c>
      <c r="F192" s="50">
        <v>311.0</v>
      </c>
      <c r="G192" s="11"/>
      <c r="I192" t="str">
        <f t="array" ref="I192">INDEX('2022 Points'!$F$13:$F$21,MATCH(1,MMULT(--('2022 Points'!$G$13:$N$21=D192),TRANSPOSE(COLUMN('2022 Points'!$G$13:$N$21)^0)),0))</f>
        <v>#N/A</v>
      </c>
      <c r="K192" s="58">
        <f>F192-IFERROR(VLOOKUP(D192,'30062022 Ranking'!$D:$F,3,0),0)</f>
        <v>110</v>
      </c>
      <c r="L192">
        <f>countif('Pre-transfer 2022 Points'!$E$13:$L$21,D192)</f>
        <v>0</v>
      </c>
      <c r="M192" s="59">
        <f>countif('2022 Points'!$G$13:$N$21,D192)</f>
        <v>0</v>
      </c>
    </row>
    <row r="193">
      <c r="A193" s="50">
        <v>192.0</v>
      </c>
      <c r="B193" s="67">
        <v>508.0</v>
      </c>
      <c r="C193" s="68" t="s">
        <v>454</v>
      </c>
      <c r="D193" s="50" t="s">
        <v>6500</v>
      </c>
      <c r="E193" s="50" t="s">
        <v>249</v>
      </c>
      <c r="F193" s="50">
        <v>310.0</v>
      </c>
      <c r="G193" s="11"/>
      <c r="I193" t="str">
        <f t="array" ref="I193">INDEX('2022 Points'!$F$13:$F$21,MATCH(1,MMULT(--('2022 Points'!$G$13:$N$21=D193),TRANSPOSE(COLUMN('2022 Points'!$G$13:$N$21)^0)),0))</f>
        <v>#N/A</v>
      </c>
      <c r="K193" s="58">
        <f>F193-IFERROR(VLOOKUP(D193,'30062022 Ranking'!$D:$F,3,0),0)</f>
        <v>175</v>
      </c>
      <c r="L193">
        <f>countif('Pre-transfer 2022 Points'!$E$13:$L$21,D193)</f>
        <v>0</v>
      </c>
      <c r="M193" s="59">
        <f>countif('2022 Points'!$G$13:$N$21,D193)</f>
        <v>0</v>
      </c>
    </row>
    <row r="194">
      <c r="A194" s="50">
        <v>193.0</v>
      </c>
      <c r="B194" s="67">
        <v>119.0</v>
      </c>
      <c r="C194" s="69" t="s">
        <v>620</v>
      </c>
      <c r="D194" s="50" t="s">
        <v>6410</v>
      </c>
      <c r="E194" s="50" t="s">
        <v>115</v>
      </c>
      <c r="F194" s="50">
        <v>310.0</v>
      </c>
      <c r="G194" s="11"/>
      <c r="I194" t="str">
        <f t="array" ref="I194">INDEX('2022 Points'!$F$13:$F$21,MATCH(1,MMULT(--('2022 Points'!$G$13:$N$21=D194),TRANSPOSE(COLUMN('2022 Points'!$G$13:$N$21)^0)),0))</f>
        <v>#N/A</v>
      </c>
      <c r="K194" s="58">
        <f>F194-IFERROR(VLOOKUP(D194,'30062022 Ranking'!$D:$F,3,0),0)</f>
        <v>275</v>
      </c>
      <c r="L194">
        <f>countif('Pre-transfer 2022 Points'!$E$13:$L$21,D194)</f>
        <v>0</v>
      </c>
      <c r="M194" s="59">
        <f>countif('2022 Points'!$G$13:$N$21,D194)</f>
        <v>0</v>
      </c>
    </row>
    <row r="195">
      <c r="A195" s="50">
        <v>194.0</v>
      </c>
      <c r="B195" s="67">
        <v>151.0</v>
      </c>
      <c r="C195" s="69" t="s">
        <v>4955</v>
      </c>
      <c r="D195" s="50" t="s">
        <v>6689</v>
      </c>
      <c r="E195" s="50" t="s">
        <v>9917</v>
      </c>
      <c r="F195" s="50">
        <v>309.0</v>
      </c>
      <c r="G195" s="11"/>
      <c r="I195" t="str">
        <f t="array" ref="I195">INDEX('2022 Points'!$F$13:$F$21,MATCH(1,MMULT(--('2022 Points'!$G$13:$N$21=D195),TRANSPOSE(COLUMN('2022 Points'!$G$13:$N$21)^0)),0))</f>
        <v>#N/A</v>
      </c>
      <c r="K195" s="58">
        <f>F195-IFERROR(VLOOKUP(D195,'30062022 Ranking'!$D:$F,3,0),0)</f>
        <v>100</v>
      </c>
      <c r="L195">
        <f>countif('Pre-transfer 2022 Points'!$E$13:$L$21,D195)</f>
        <v>0</v>
      </c>
      <c r="M195" s="59">
        <f>countif('2022 Points'!$G$13:$N$21,D195)</f>
        <v>0</v>
      </c>
    </row>
    <row r="196">
      <c r="A196" s="50">
        <v>195.0</v>
      </c>
      <c r="B196" s="67">
        <v>108.0</v>
      </c>
      <c r="C196" s="69" t="s">
        <v>292</v>
      </c>
      <c r="D196" s="50" t="s">
        <v>6259</v>
      </c>
      <c r="E196" s="50" t="s">
        <v>102</v>
      </c>
      <c r="F196" s="50">
        <v>309.0</v>
      </c>
      <c r="G196" s="11"/>
      <c r="I196" t="str">
        <f t="array" ref="I196">INDEX('2022 Points'!$F$13:$F$21,MATCH(1,MMULT(--('2022 Points'!$G$13:$N$21=D196),TRANSPOSE(COLUMN('2022 Points'!$G$13:$N$21)^0)),0))</f>
        <v>#N/A</v>
      </c>
      <c r="K196" s="58">
        <f>F196-IFERROR(VLOOKUP(D196,'30062022 Ranking'!$D:$F,3,0),0)</f>
        <v>15</v>
      </c>
      <c r="L196">
        <f>countif('Pre-transfer 2022 Points'!$E$13:$L$21,D196)</f>
        <v>0</v>
      </c>
      <c r="M196" s="59">
        <f>countif('2022 Points'!$G$13:$N$21,D196)</f>
        <v>0</v>
      </c>
    </row>
    <row r="197">
      <c r="A197" s="50">
        <v>196.0</v>
      </c>
      <c r="B197" s="67">
        <v>93.0</v>
      </c>
      <c r="C197" s="69" t="s">
        <v>4477</v>
      </c>
      <c r="D197" s="50" t="s">
        <v>6437</v>
      </c>
      <c r="E197" s="50" t="s">
        <v>8590</v>
      </c>
      <c r="F197" s="50">
        <v>308.0</v>
      </c>
      <c r="G197" s="11"/>
      <c r="I197" t="str">
        <f t="array" ref="I197">INDEX('2022 Points'!$F$13:$F$21,MATCH(1,MMULT(--('2022 Points'!$G$13:$N$21=D197),TRANSPOSE(COLUMN('2022 Points'!$G$13:$N$21)^0)),0))</f>
        <v>#N/A</v>
      </c>
      <c r="K197" s="58">
        <f>F197-IFERROR(VLOOKUP(D197,'30062022 Ranking'!$D:$F,3,0),0)</f>
        <v>60</v>
      </c>
      <c r="L197">
        <f>countif('Pre-transfer 2022 Points'!$E$13:$L$21,D197)</f>
        <v>0</v>
      </c>
      <c r="M197" s="59">
        <f>countif('2022 Points'!$G$13:$N$21,D197)</f>
        <v>0</v>
      </c>
    </row>
    <row r="198">
      <c r="A198" s="50">
        <v>197.0</v>
      </c>
      <c r="B198" s="67">
        <v>512.0</v>
      </c>
      <c r="C198" s="69" t="s">
        <v>9926</v>
      </c>
      <c r="D198" s="50" t="s">
        <v>6550</v>
      </c>
      <c r="E198" s="50" t="s">
        <v>9927</v>
      </c>
      <c r="F198" s="50">
        <v>307.0</v>
      </c>
      <c r="G198" s="11"/>
      <c r="I198" t="str">
        <f t="array" ref="I198">INDEX('2022 Points'!$F$13:$F$21,MATCH(1,MMULT(--('2022 Points'!$G$13:$N$21=D198),TRANSPOSE(COLUMN('2022 Points'!$G$13:$N$21)^0)),0))</f>
        <v>#N/A</v>
      </c>
      <c r="K198" s="58">
        <f>F198-IFERROR(VLOOKUP(D198,'30062022 Ranking'!$D:$F,3,0),0)</f>
        <v>83</v>
      </c>
      <c r="L198">
        <f>countif('Pre-transfer 2022 Points'!$E$13:$L$21,D198)</f>
        <v>0</v>
      </c>
      <c r="M198" s="59">
        <f>countif('2022 Points'!$G$13:$N$21,D198)</f>
        <v>0</v>
      </c>
    </row>
    <row r="199">
      <c r="A199" s="50">
        <v>198.0</v>
      </c>
      <c r="B199" s="67">
        <v>393.0</v>
      </c>
      <c r="C199" s="68" t="s">
        <v>939</v>
      </c>
      <c r="D199" s="50" t="s">
        <v>6476</v>
      </c>
      <c r="E199" s="50" t="s">
        <v>8590</v>
      </c>
      <c r="F199" s="50">
        <v>307.0</v>
      </c>
      <c r="G199" s="11"/>
      <c r="I199" t="str">
        <f t="array" ref="I199">INDEX('2022 Points'!$F$13:$F$21,MATCH(1,MMULT(--('2022 Points'!$G$13:$N$21=D199),TRANSPOSE(COLUMN('2022 Points'!$G$13:$N$21)^0)),0))</f>
        <v>#N/A</v>
      </c>
      <c r="K199" s="58">
        <f>F199-IFERROR(VLOOKUP(D199,'30062022 Ranking'!$D:$F,3,0),0)</f>
        <v>49</v>
      </c>
      <c r="L199">
        <f>countif('Pre-transfer 2022 Points'!$E$13:$L$21,D199)</f>
        <v>0</v>
      </c>
      <c r="M199" s="59">
        <f>countif('2022 Points'!$G$13:$N$21,D199)</f>
        <v>0</v>
      </c>
    </row>
    <row r="200">
      <c r="A200" s="50">
        <v>199.0</v>
      </c>
      <c r="B200" s="67">
        <v>163.0</v>
      </c>
      <c r="C200" s="68" t="s">
        <v>4466</v>
      </c>
      <c r="D200" s="50" t="s">
        <v>6421</v>
      </c>
      <c r="E200" s="50" t="s">
        <v>5763</v>
      </c>
      <c r="F200" s="50">
        <v>306.0</v>
      </c>
      <c r="G200" s="11"/>
      <c r="I200" t="str">
        <f t="array" ref="I200">INDEX('2022 Points'!$F$13:$F$21,MATCH(1,MMULT(--('2022 Points'!$G$13:$N$21=D200),TRANSPOSE(COLUMN('2022 Points'!$G$13:$N$21)^0)),0))</f>
        <v>#N/A</v>
      </c>
      <c r="K200" s="58">
        <f>F200-IFERROR(VLOOKUP(D200,'30062022 Ranking'!$D:$F,3,0),0)</f>
        <v>261</v>
      </c>
      <c r="L200">
        <f>countif('Pre-transfer 2022 Points'!$E$13:$L$21,D200)</f>
        <v>0</v>
      </c>
      <c r="M200" s="59">
        <f>countif('2022 Points'!$G$13:$N$21,D200)</f>
        <v>0</v>
      </c>
    </row>
    <row r="201">
      <c r="A201" s="49">
        <v>200.0</v>
      </c>
      <c r="B201" s="63">
        <v>379.0</v>
      </c>
      <c r="C201" s="64" t="s">
        <v>558</v>
      </c>
      <c r="D201" s="49" t="s">
        <v>7388</v>
      </c>
      <c r="E201" s="49" t="s">
        <v>998</v>
      </c>
      <c r="F201" s="49">
        <v>304.0</v>
      </c>
      <c r="G201" s="11"/>
      <c r="I201" t="str">
        <f t="array" ref="I201">INDEX('2022 Points'!$F$13:$F$21,MATCH(1,MMULT(--('2022 Points'!$G$13:$N$21=D201),TRANSPOSE(COLUMN('2022 Points'!$G$13:$N$21)^0)),0))</f>
        <v>#N/A</v>
      </c>
      <c r="K201" s="58">
        <f>F201-IFERROR(VLOOKUP(D201,'30062022 Ranking'!$D:$F,3,0),0)</f>
        <v>131.14</v>
      </c>
      <c r="L201">
        <f>countif('Pre-transfer 2022 Points'!$E$13:$L$21,D201)</f>
        <v>0</v>
      </c>
      <c r="M201" s="59">
        <f>countif('2022 Points'!$G$13:$N$21,D201)</f>
        <v>0</v>
      </c>
    </row>
    <row r="202">
      <c r="A202" s="50">
        <v>201.0</v>
      </c>
      <c r="B202" s="67">
        <v>160.0</v>
      </c>
      <c r="C202" s="68" t="s">
        <v>4378</v>
      </c>
      <c r="D202" s="50" t="s">
        <v>6973</v>
      </c>
      <c r="E202" s="50" t="s">
        <v>115</v>
      </c>
      <c r="F202" s="50">
        <v>300.0</v>
      </c>
      <c r="G202" s="11"/>
      <c r="I202" t="str">
        <f t="array" ref="I202">INDEX('2022 Points'!$F$13:$F$21,MATCH(1,MMULT(--('2022 Points'!$G$13:$N$21=D202),TRANSPOSE(COLUMN('2022 Points'!$G$13:$N$21)^0)),0))</f>
        <v>#N/A</v>
      </c>
      <c r="K202" s="58">
        <f>F202-IFERROR(VLOOKUP(D202,'30062022 Ranking'!$D:$F,3,0),0)</f>
        <v>142</v>
      </c>
      <c r="L202">
        <f>countif('Pre-transfer 2022 Points'!$E$13:$L$21,D202)</f>
        <v>0</v>
      </c>
      <c r="M202" s="59">
        <f>countif('2022 Points'!$G$13:$N$21,D202)</f>
        <v>0</v>
      </c>
    </row>
    <row r="203">
      <c r="A203" s="50">
        <v>202.0</v>
      </c>
      <c r="B203" s="67">
        <v>180.0</v>
      </c>
      <c r="C203" s="69" t="s">
        <v>151</v>
      </c>
      <c r="D203" s="50" t="s">
        <v>6285</v>
      </c>
      <c r="E203" s="50" t="s">
        <v>157</v>
      </c>
      <c r="F203" s="50">
        <v>299.0</v>
      </c>
      <c r="G203" s="11"/>
      <c r="I203" t="str">
        <f t="array" ref="I203">INDEX('2022 Points'!$F$13:$F$21,MATCH(1,MMULT(--('2022 Points'!$G$13:$N$21=D203),TRANSPOSE(COLUMN('2022 Points'!$G$13:$N$21)^0)),0))</f>
        <v>#N/A</v>
      </c>
      <c r="K203" s="58">
        <f>F203-IFERROR(VLOOKUP(D203,'30062022 Ranking'!$D:$F,3,0),0)</f>
        <v>100</v>
      </c>
      <c r="L203">
        <f>countif('Pre-transfer 2022 Points'!$E$13:$L$21,D203)</f>
        <v>0</v>
      </c>
      <c r="M203" s="59">
        <f>countif('2022 Points'!$G$13:$N$21,D203)</f>
        <v>0</v>
      </c>
    </row>
    <row r="204">
      <c r="A204" s="50">
        <v>203.0</v>
      </c>
      <c r="B204" s="67">
        <v>312.0</v>
      </c>
      <c r="C204" s="69" t="s">
        <v>141</v>
      </c>
      <c r="D204" s="50" t="s">
        <v>7249</v>
      </c>
      <c r="E204" s="50" t="s">
        <v>9928</v>
      </c>
      <c r="F204" s="50">
        <v>298.0</v>
      </c>
      <c r="G204" s="11"/>
      <c r="I204" t="str">
        <f t="array" ref="I204">INDEX('2022 Points'!$F$13:$F$21,MATCH(1,MMULT(--('2022 Points'!$G$13:$N$21=D204),TRANSPOSE(COLUMN('2022 Points'!$G$13:$N$21)^0)),0))</f>
        <v>#N/A</v>
      </c>
      <c r="K204" s="58">
        <f>F204-IFERROR(VLOOKUP(D204,'30062022 Ranking'!$D:$F,3,0),0)</f>
        <v>231</v>
      </c>
      <c r="L204">
        <f>countif('Pre-transfer 2022 Points'!$E$13:$L$21,D204)</f>
        <v>0</v>
      </c>
      <c r="M204" s="59">
        <f>countif('2022 Points'!$G$13:$N$21,D204)</f>
        <v>0</v>
      </c>
    </row>
    <row r="205">
      <c r="A205" s="50">
        <v>204.0</v>
      </c>
      <c r="B205" s="67">
        <v>417.0</v>
      </c>
      <c r="C205" s="68" t="s">
        <v>175</v>
      </c>
      <c r="D205" s="50" t="s">
        <v>6391</v>
      </c>
      <c r="E205" s="50" t="s">
        <v>9918</v>
      </c>
      <c r="F205" s="50">
        <v>297.0</v>
      </c>
      <c r="G205" s="11"/>
      <c r="I205" t="str">
        <f t="array" ref="I205">INDEX('2022 Points'!$F$13:$F$21,MATCH(1,MMULT(--('2022 Points'!$G$13:$N$21=D205),TRANSPOSE(COLUMN('2022 Points'!$G$13:$N$21)^0)),0))</f>
        <v>#N/A</v>
      </c>
      <c r="K205" s="58">
        <f>F205-IFERROR(VLOOKUP(D205,'30062022 Ranking'!$D:$F,3,0),0)</f>
        <v>10</v>
      </c>
      <c r="L205">
        <f>countif('Pre-transfer 2022 Points'!$E$13:$L$21,D205)</f>
        <v>0</v>
      </c>
      <c r="M205" s="59">
        <f>countif('2022 Points'!$G$13:$N$21,D205)</f>
        <v>0</v>
      </c>
    </row>
    <row r="206">
      <c r="A206" s="50">
        <v>205.0</v>
      </c>
      <c r="B206" s="67">
        <v>230.0</v>
      </c>
      <c r="C206" s="69" t="s">
        <v>269</v>
      </c>
      <c r="D206" s="50" t="s">
        <v>6562</v>
      </c>
      <c r="E206" s="50" t="s">
        <v>8597</v>
      </c>
      <c r="F206" s="50">
        <v>296.0</v>
      </c>
      <c r="G206" s="11"/>
      <c r="I206" t="str">
        <f t="array" ref="I206">INDEX('2022 Points'!$F$13:$F$21,MATCH(1,MMULT(--('2022 Points'!$G$13:$N$21=D206),TRANSPOSE(COLUMN('2022 Points'!$G$13:$N$21)^0)),0))</f>
        <v>#N/A</v>
      </c>
      <c r="K206" s="58">
        <f>F206-IFERROR(VLOOKUP(D206,'30062022 Ranking'!$D:$F,3,0),0)</f>
        <v>103</v>
      </c>
      <c r="L206">
        <f>countif('Pre-transfer 2022 Points'!$E$13:$L$21,D206)</f>
        <v>0</v>
      </c>
      <c r="M206" s="59">
        <f>countif('2022 Points'!$G$13:$N$21,D206)</f>
        <v>0</v>
      </c>
    </row>
    <row r="207">
      <c r="A207" s="50">
        <v>206.0</v>
      </c>
      <c r="B207" s="67">
        <v>1462.0</v>
      </c>
      <c r="C207" s="68" t="s">
        <v>4578</v>
      </c>
      <c r="D207" s="50" t="s">
        <v>6501</v>
      </c>
      <c r="E207" s="50" t="s">
        <v>9920</v>
      </c>
      <c r="F207" s="50">
        <v>296.0</v>
      </c>
      <c r="G207" s="11"/>
      <c r="I207" t="str">
        <f t="array" ref="I207">INDEX('2022 Points'!$F$13:$F$21,MATCH(1,MMULT(--('2022 Points'!$G$13:$N$21=D207),TRANSPOSE(COLUMN('2022 Points'!$G$13:$N$21)^0)),0))</f>
        <v>#N/A</v>
      </c>
      <c r="K207" s="58">
        <f>F207-IFERROR(VLOOKUP(D207,'30062022 Ranking'!$D:$F,3,0),0)</f>
        <v>266</v>
      </c>
      <c r="L207">
        <f>countif('Pre-transfer 2022 Points'!$E$13:$L$21,D207)</f>
        <v>0</v>
      </c>
      <c r="M207" s="59">
        <f>countif('2022 Points'!$G$13:$N$21,D207)</f>
        <v>0</v>
      </c>
    </row>
    <row r="208">
      <c r="A208" s="50">
        <v>207.0</v>
      </c>
      <c r="B208" s="67">
        <v>55.0</v>
      </c>
      <c r="C208" s="69" t="s">
        <v>1014</v>
      </c>
      <c r="D208" s="50" t="s">
        <v>6369</v>
      </c>
      <c r="E208" s="50" t="s">
        <v>139</v>
      </c>
      <c r="F208" s="50">
        <v>295.0</v>
      </c>
      <c r="G208" s="11"/>
      <c r="I208" t="str">
        <f t="array" ref="I208">INDEX('2022 Points'!$F$13:$F$21,MATCH(1,MMULT(--('2022 Points'!$G$13:$N$21=D208),TRANSPOSE(COLUMN('2022 Points'!$G$13:$N$21)^0)),0))</f>
        <v>#N/A</v>
      </c>
      <c r="K208" s="58">
        <f>F208-IFERROR(VLOOKUP(D208,'30062022 Ranking'!$D:$F,3,0),0)</f>
        <v>71</v>
      </c>
      <c r="L208">
        <f>countif('Pre-transfer 2022 Points'!$E$13:$L$21,D208)</f>
        <v>0</v>
      </c>
      <c r="M208" s="59">
        <f>countif('2022 Points'!$G$13:$N$21,D208)</f>
        <v>0</v>
      </c>
    </row>
    <row r="209">
      <c r="A209" s="50">
        <v>208.0</v>
      </c>
      <c r="B209" s="67">
        <v>320.0</v>
      </c>
      <c r="C209" s="68" t="s">
        <v>401</v>
      </c>
      <c r="D209" s="50" t="s">
        <v>8100</v>
      </c>
      <c r="E209" s="50" t="s">
        <v>4330</v>
      </c>
      <c r="F209" s="50">
        <v>292.0</v>
      </c>
      <c r="G209" s="11"/>
      <c r="I209" t="str">
        <f t="array" ref="I209">INDEX('2022 Points'!$F$13:$F$21,MATCH(1,MMULT(--('2022 Points'!$G$13:$N$21=D209),TRANSPOSE(COLUMN('2022 Points'!$G$13:$N$21)^0)),0))</f>
        <v>#N/A</v>
      </c>
      <c r="K209" s="58">
        <f>F209-IFERROR(VLOOKUP(D209,'30062022 Ranking'!$D:$F,3,0),0)</f>
        <v>20</v>
      </c>
      <c r="L209">
        <f>countif('Pre-transfer 2022 Points'!$E$13:$L$21,D209)</f>
        <v>0</v>
      </c>
      <c r="M209" s="59">
        <f>countif('2022 Points'!$G$13:$N$21,D209)</f>
        <v>0</v>
      </c>
    </row>
    <row r="210">
      <c r="A210" s="50">
        <v>209.0</v>
      </c>
      <c r="B210" s="67">
        <v>179.0</v>
      </c>
      <c r="C210" s="68" t="s">
        <v>579</v>
      </c>
      <c r="D210" s="50" t="s">
        <v>6524</v>
      </c>
      <c r="E210" s="50" t="s">
        <v>9919</v>
      </c>
      <c r="F210" s="50">
        <v>291.0</v>
      </c>
      <c r="G210" s="11"/>
      <c r="I210" t="str">
        <f t="array" ref="I210">INDEX('2022 Points'!$F$13:$F$21,MATCH(1,MMULT(--('2022 Points'!$G$13:$N$21=D210),TRANSPOSE(COLUMN('2022 Points'!$G$13:$N$21)^0)),0))</f>
        <v>#N/A</v>
      </c>
      <c r="K210" s="58">
        <f>F210-IFERROR(VLOOKUP(D210,'30062022 Ranking'!$D:$F,3,0),0)</f>
        <v>244</v>
      </c>
      <c r="L210">
        <f>countif('Pre-transfer 2022 Points'!$E$13:$L$21,D210)</f>
        <v>0</v>
      </c>
      <c r="M210" s="59">
        <f>countif('2022 Points'!$G$13:$N$21,D210)</f>
        <v>0</v>
      </c>
    </row>
    <row r="211">
      <c r="A211" s="50">
        <v>210.0</v>
      </c>
      <c r="B211" s="67">
        <v>315.0</v>
      </c>
      <c r="C211" s="69" t="s">
        <v>5302</v>
      </c>
      <c r="D211" s="50" t="s">
        <v>6545</v>
      </c>
      <c r="E211" s="50" t="s">
        <v>8968</v>
      </c>
      <c r="F211" s="50">
        <v>290.0</v>
      </c>
      <c r="G211" s="11"/>
      <c r="I211" t="str">
        <f t="array" ref="I211">INDEX('2022 Points'!$F$13:$F$21,MATCH(1,MMULT(--('2022 Points'!$G$13:$N$21=D211),TRANSPOSE(COLUMN('2022 Points'!$G$13:$N$21)^0)),0))</f>
        <v>#N/A</v>
      </c>
      <c r="K211" s="58">
        <f>F211-IFERROR(VLOOKUP(D211,'30062022 Ranking'!$D:$F,3,0),0)</f>
        <v>20</v>
      </c>
      <c r="L211">
        <f>countif('Pre-transfer 2022 Points'!$E$13:$L$21,D211)</f>
        <v>0</v>
      </c>
      <c r="M211" s="59">
        <f>countif('2022 Points'!$G$13:$N$21,D211)</f>
        <v>0</v>
      </c>
    </row>
    <row r="212">
      <c r="A212" s="50">
        <v>211.0</v>
      </c>
      <c r="B212" s="67">
        <v>217.0</v>
      </c>
      <c r="C212" s="68" t="s">
        <v>241</v>
      </c>
      <c r="D212" s="50" t="s">
        <v>6654</v>
      </c>
      <c r="E212" s="50" t="s">
        <v>8590</v>
      </c>
      <c r="F212" s="50">
        <v>290.0</v>
      </c>
      <c r="G212" s="11"/>
      <c r="I212" t="str">
        <f t="array" ref="I212">INDEX('2022 Points'!$F$13:$F$21,MATCH(1,MMULT(--('2022 Points'!$G$13:$N$21=D212),TRANSPOSE(COLUMN('2022 Points'!$G$13:$N$21)^0)),0))</f>
        <v>#N/A</v>
      </c>
      <c r="K212" s="58">
        <f>F212-IFERROR(VLOOKUP(D212,'30062022 Ranking'!$D:$F,3,0),0)</f>
        <v>51</v>
      </c>
      <c r="L212">
        <f>countif('Pre-transfer 2022 Points'!$E$13:$L$21,D212)</f>
        <v>0</v>
      </c>
      <c r="M212" s="59">
        <f>countif('2022 Points'!$G$13:$N$21,D212)</f>
        <v>0</v>
      </c>
    </row>
    <row r="213">
      <c r="A213" s="50">
        <v>212.0</v>
      </c>
      <c r="B213" s="67">
        <v>111.0</v>
      </c>
      <c r="C213" s="68" t="s">
        <v>954</v>
      </c>
      <c r="D213" s="50" t="s">
        <v>6329</v>
      </c>
      <c r="E213" s="50" t="s">
        <v>4326</v>
      </c>
      <c r="F213" s="50">
        <v>287.0</v>
      </c>
      <c r="G213" s="11"/>
      <c r="I213" t="str">
        <f t="array" ref="I213">INDEX('2022 Points'!$F$13:$F$21,MATCH(1,MMULT(--('2022 Points'!$G$13:$N$21=D213),TRANSPOSE(COLUMN('2022 Points'!$G$13:$N$21)^0)),0))</f>
        <v>#N/A</v>
      </c>
      <c r="K213" s="58">
        <f>F213-IFERROR(VLOOKUP(D213,'30062022 Ranking'!$D:$F,3,0),0)</f>
        <v>122</v>
      </c>
      <c r="L213">
        <f>countif('Pre-transfer 2022 Points'!$E$13:$L$21,D213)</f>
        <v>0</v>
      </c>
      <c r="M213" s="59">
        <f>countif('2022 Points'!$G$13:$N$21,D213)</f>
        <v>0</v>
      </c>
    </row>
    <row r="214">
      <c r="A214" s="50">
        <v>213.0</v>
      </c>
      <c r="B214" s="67">
        <v>670.0</v>
      </c>
      <c r="C214" s="68" t="s">
        <v>4374</v>
      </c>
      <c r="D214" s="50" t="s">
        <v>6335</v>
      </c>
      <c r="E214" s="50" t="s">
        <v>9918</v>
      </c>
      <c r="F214" s="50">
        <v>282.0</v>
      </c>
      <c r="G214" s="11"/>
      <c r="I214" t="str">
        <f t="array" ref="I214">INDEX('2022 Points'!$F$13:$F$21,MATCH(1,MMULT(--('2022 Points'!$G$13:$N$21=D214),TRANSPOSE(COLUMN('2022 Points'!$G$13:$N$21)^0)),0))</f>
        <v>#N/A</v>
      </c>
      <c r="K214" s="58">
        <f>F214-IFERROR(VLOOKUP(D214,'30062022 Ranking'!$D:$F,3,0),0)</f>
        <v>158</v>
      </c>
      <c r="L214">
        <f>countif('Pre-transfer 2022 Points'!$E$13:$L$21,D214)</f>
        <v>0</v>
      </c>
      <c r="M214" s="59">
        <f>countif('2022 Points'!$G$13:$N$21,D214)</f>
        <v>0</v>
      </c>
    </row>
    <row r="215">
      <c r="A215" s="50">
        <v>214.0</v>
      </c>
      <c r="B215" s="67">
        <v>158.0</v>
      </c>
      <c r="C215" s="69" t="s">
        <v>4421</v>
      </c>
      <c r="D215" s="50" t="s">
        <v>6663</v>
      </c>
      <c r="E215" s="50" t="s">
        <v>388</v>
      </c>
      <c r="F215" s="50">
        <v>281.0</v>
      </c>
      <c r="G215" s="11"/>
      <c r="I215" t="str">
        <f t="array" ref="I215">INDEX('2022 Points'!$F$13:$F$21,MATCH(1,MMULT(--('2022 Points'!$G$13:$N$21=D215),TRANSPOSE(COLUMN('2022 Points'!$G$13:$N$21)^0)),0))</f>
        <v>#N/A</v>
      </c>
      <c r="K215" s="58">
        <f>F215-IFERROR(VLOOKUP(D215,'30062022 Ranking'!$D:$F,3,0),0)</f>
        <v>133</v>
      </c>
      <c r="L215">
        <f>countif('Pre-transfer 2022 Points'!$E$13:$L$21,D215)</f>
        <v>0</v>
      </c>
      <c r="M215" s="59">
        <f>countif('2022 Points'!$G$13:$N$21,D215)</f>
        <v>0</v>
      </c>
    </row>
    <row r="216">
      <c r="A216" s="50">
        <v>215.0</v>
      </c>
      <c r="B216" s="67">
        <v>100.0</v>
      </c>
      <c r="C216" s="68" t="s">
        <v>4614</v>
      </c>
      <c r="D216" s="50" t="s">
        <v>6389</v>
      </c>
      <c r="E216" s="50" t="s">
        <v>9916</v>
      </c>
      <c r="F216" s="50">
        <v>281.0</v>
      </c>
      <c r="G216" s="11"/>
      <c r="I216" t="str">
        <f t="array" ref="I216">INDEX('2022 Points'!$F$13:$F$21,MATCH(1,MMULT(--('2022 Points'!$G$13:$N$21=D216),TRANSPOSE(COLUMN('2022 Points'!$G$13:$N$21)^0)),0))</f>
        <v>#N/A</v>
      </c>
      <c r="K216" s="58">
        <f>F216-IFERROR(VLOOKUP(D216,'30062022 Ranking'!$D:$F,3,0),0)</f>
        <v>204</v>
      </c>
      <c r="L216">
        <f>countif('Pre-transfer 2022 Points'!$E$13:$L$21,D216)</f>
        <v>0</v>
      </c>
      <c r="M216" s="59">
        <f>countif('2022 Points'!$G$13:$N$21,D216)</f>
        <v>0</v>
      </c>
    </row>
    <row r="217">
      <c r="A217" s="50">
        <v>216.0</v>
      </c>
      <c r="B217" s="67">
        <v>446.0</v>
      </c>
      <c r="C217" s="68" t="s">
        <v>255</v>
      </c>
      <c r="D217" s="50" t="s">
        <v>6522</v>
      </c>
      <c r="E217" s="50" t="s">
        <v>8604</v>
      </c>
      <c r="F217" s="50">
        <v>281.0</v>
      </c>
      <c r="G217" s="11"/>
      <c r="I217" t="str">
        <f t="array" ref="I217">INDEX('2022 Points'!$F$13:$F$21,MATCH(1,MMULT(--('2022 Points'!$G$13:$N$21=D217),TRANSPOSE(COLUMN('2022 Points'!$G$13:$N$21)^0)),0))</f>
        <v>#N/A</v>
      </c>
      <c r="K217" s="58">
        <f>F217-IFERROR(VLOOKUP(D217,'30062022 Ranking'!$D:$F,3,0),0)</f>
        <v>93</v>
      </c>
      <c r="L217">
        <f>countif('Pre-transfer 2022 Points'!$E$13:$L$21,D217)</f>
        <v>0</v>
      </c>
      <c r="M217" s="59">
        <f>countif('2022 Points'!$G$13:$N$21,D217)</f>
        <v>0</v>
      </c>
    </row>
    <row r="218">
      <c r="A218" s="50">
        <v>217.0</v>
      </c>
      <c r="B218" s="67">
        <v>147.0</v>
      </c>
      <c r="C218" s="68" t="s">
        <v>4366</v>
      </c>
      <c r="D218" s="50" t="s">
        <v>6281</v>
      </c>
      <c r="E218" s="50" t="s">
        <v>9916</v>
      </c>
      <c r="F218" s="50">
        <v>279.0</v>
      </c>
      <c r="G218" s="11"/>
      <c r="I218" t="str">
        <f t="array" ref="I218">INDEX('2022 Points'!$F$13:$F$21,MATCH(1,MMULT(--('2022 Points'!$G$13:$N$21=D218),TRANSPOSE(COLUMN('2022 Points'!$G$13:$N$21)^0)),0))</f>
        <v>#N/A</v>
      </c>
      <c r="K218" s="58">
        <f>F218-IFERROR(VLOOKUP(D218,'30062022 Ranking'!$D:$F,3,0),0)</f>
        <v>221</v>
      </c>
      <c r="L218">
        <f>countif('Pre-transfer 2022 Points'!$E$13:$L$21,D218)</f>
        <v>0</v>
      </c>
      <c r="M218" s="59">
        <f>countif('2022 Points'!$G$13:$N$21,D218)</f>
        <v>0</v>
      </c>
    </row>
    <row r="219">
      <c r="A219" s="50">
        <v>218.0</v>
      </c>
      <c r="B219" s="67">
        <v>20.0</v>
      </c>
      <c r="C219" s="68" t="s">
        <v>1212</v>
      </c>
      <c r="D219" s="50" t="s">
        <v>5757</v>
      </c>
      <c r="E219" s="50" t="s">
        <v>9916</v>
      </c>
      <c r="F219" s="50">
        <v>275.0</v>
      </c>
      <c r="G219" s="11"/>
      <c r="I219" t="str">
        <f t="array" ref="I219">INDEX('2022 Points'!$F$13:$F$21,MATCH(1,MMULT(--('2022 Points'!$G$13:$N$21=D219),TRANSPOSE(COLUMN('2022 Points'!$G$13:$N$21)^0)),0))</f>
        <v>Mike</v>
      </c>
      <c r="K219" s="58">
        <f>F219-IFERROR(VLOOKUP(D219,'30062022 Ranking'!$D:$F,3,0),0)</f>
        <v>0</v>
      </c>
      <c r="L219">
        <f>countif('Pre-transfer 2022 Points'!$E$13:$L$21,D219)</f>
        <v>1</v>
      </c>
      <c r="M219" s="59">
        <f>countif('2022 Points'!$G$13:$N$21,D219)</f>
        <v>1</v>
      </c>
    </row>
    <row r="220">
      <c r="A220" s="50">
        <v>219.0</v>
      </c>
      <c r="B220" s="67">
        <v>411.0</v>
      </c>
      <c r="C220" s="68" t="s">
        <v>4723</v>
      </c>
      <c r="D220" s="50" t="s">
        <v>6977</v>
      </c>
      <c r="E220" s="50" t="s">
        <v>9920</v>
      </c>
      <c r="F220" s="50">
        <v>274.0</v>
      </c>
      <c r="G220" s="11"/>
      <c r="I220" t="str">
        <f t="array" ref="I220">INDEX('2022 Points'!$F$13:$F$21,MATCH(1,MMULT(--('2022 Points'!$G$13:$N$21=D220),TRANSPOSE(COLUMN('2022 Points'!$G$13:$N$21)^0)),0))</f>
        <v>#N/A</v>
      </c>
      <c r="K220" s="58">
        <f>F220-IFERROR(VLOOKUP(D220,'30062022 Ranking'!$D:$F,3,0),0)</f>
        <v>54</v>
      </c>
      <c r="L220">
        <f>countif('Pre-transfer 2022 Points'!$E$13:$L$21,D220)</f>
        <v>0</v>
      </c>
      <c r="M220" s="59">
        <f>countif('2022 Points'!$G$13:$N$21,D220)</f>
        <v>0</v>
      </c>
    </row>
    <row r="221">
      <c r="A221" s="50">
        <v>220.0</v>
      </c>
      <c r="B221" s="67">
        <v>82.0</v>
      </c>
      <c r="C221" s="68" t="s">
        <v>1516</v>
      </c>
      <c r="D221" s="50" t="s">
        <v>6283</v>
      </c>
      <c r="E221" s="50" t="s">
        <v>139</v>
      </c>
      <c r="F221" s="50">
        <v>273.0</v>
      </c>
      <c r="G221" s="11"/>
      <c r="I221" t="str">
        <f t="array" ref="I221">INDEX('2022 Points'!$F$13:$F$21,MATCH(1,MMULT(--('2022 Points'!$G$13:$N$21=D221),TRANSPOSE(COLUMN('2022 Points'!$G$13:$N$21)^0)),0))</f>
        <v>#N/A</v>
      </c>
      <c r="K221" s="58">
        <f>F221-IFERROR(VLOOKUP(D221,'30062022 Ranking'!$D:$F,3,0),0)</f>
        <v>0</v>
      </c>
      <c r="L221">
        <f>countif('Pre-transfer 2022 Points'!$E$13:$L$21,D221)</f>
        <v>0</v>
      </c>
      <c r="M221" s="59">
        <f>countif('2022 Points'!$G$13:$N$21,D221)</f>
        <v>0</v>
      </c>
    </row>
    <row r="222">
      <c r="A222" s="50">
        <v>221.0</v>
      </c>
      <c r="B222" s="67">
        <v>663.0</v>
      </c>
      <c r="C222" s="68" t="s">
        <v>5767</v>
      </c>
      <c r="D222" s="50" t="s">
        <v>6572</v>
      </c>
      <c r="E222" s="50" t="s">
        <v>998</v>
      </c>
      <c r="F222" s="50">
        <v>273.0</v>
      </c>
      <c r="G222" s="11"/>
      <c r="I222" t="str">
        <f t="array" ref="I222">INDEX('2022 Points'!$F$13:$F$21,MATCH(1,MMULT(--('2022 Points'!$G$13:$N$21=D222),TRANSPOSE(COLUMN('2022 Points'!$G$13:$N$21)^0)),0))</f>
        <v>#N/A</v>
      </c>
      <c r="K222" s="58">
        <f>F222-IFERROR(VLOOKUP(D222,'30062022 Ranking'!$D:$F,3,0),0)</f>
        <v>88.13999999</v>
      </c>
      <c r="L222">
        <f>countif('Pre-transfer 2022 Points'!$E$13:$L$21,D222)</f>
        <v>0</v>
      </c>
      <c r="M222" s="59">
        <f>countif('2022 Points'!$G$13:$N$21,D222)</f>
        <v>0</v>
      </c>
    </row>
    <row r="223">
      <c r="A223" s="50">
        <v>222.0</v>
      </c>
      <c r="B223" s="67">
        <v>362.0</v>
      </c>
      <c r="C223" s="69" t="s">
        <v>1203</v>
      </c>
      <c r="D223" s="50" t="s">
        <v>6786</v>
      </c>
      <c r="E223" s="50" t="s">
        <v>249</v>
      </c>
      <c r="F223" s="50">
        <v>272.0</v>
      </c>
      <c r="G223" s="11"/>
      <c r="I223" t="str">
        <f t="array" ref="I223">INDEX('2022 Points'!$F$13:$F$21,MATCH(1,MMULT(--('2022 Points'!$G$13:$N$21=D223),TRANSPOSE(COLUMN('2022 Points'!$G$13:$N$21)^0)),0))</f>
        <v>#N/A</v>
      </c>
      <c r="K223" s="58">
        <f>F223-IFERROR(VLOOKUP(D223,'30062022 Ranking'!$D:$F,3,0),0)</f>
        <v>56</v>
      </c>
      <c r="L223">
        <f>countif('Pre-transfer 2022 Points'!$E$13:$L$21,D223)</f>
        <v>0</v>
      </c>
      <c r="M223" s="59">
        <f>countif('2022 Points'!$G$13:$N$21,D223)</f>
        <v>0</v>
      </c>
    </row>
    <row r="224">
      <c r="A224" s="50">
        <v>223.0</v>
      </c>
      <c r="B224" s="67">
        <v>355.0</v>
      </c>
      <c r="C224" s="69" t="s">
        <v>1036</v>
      </c>
      <c r="D224" s="50" t="s">
        <v>6336</v>
      </c>
      <c r="E224" s="50" t="s">
        <v>8592</v>
      </c>
      <c r="F224" s="50">
        <v>271.0</v>
      </c>
      <c r="G224" s="11"/>
      <c r="I224" t="str">
        <f t="array" ref="I224">INDEX('2022 Points'!$F$13:$F$21,MATCH(1,MMULT(--('2022 Points'!$G$13:$N$21=D224),TRANSPOSE(COLUMN('2022 Points'!$G$13:$N$21)^0)),0))</f>
        <v>#N/A</v>
      </c>
      <c r="K224" s="58">
        <f>F224-IFERROR(VLOOKUP(D224,'30062022 Ranking'!$D:$F,3,0),0)</f>
        <v>106</v>
      </c>
      <c r="L224">
        <f>countif('Pre-transfer 2022 Points'!$E$13:$L$21,D224)</f>
        <v>0</v>
      </c>
      <c r="M224" s="59">
        <f>countif('2022 Points'!$G$13:$N$21,D224)</f>
        <v>0</v>
      </c>
    </row>
    <row r="225">
      <c r="A225" s="50">
        <v>224.0</v>
      </c>
      <c r="B225" s="67">
        <v>128.0</v>
      </c>
      <c r="C225" s="68" t="s">
        <v>4781</v>
      </c>
      <c r="D225" s="50" t="s">
        <v>6416</v>
      </c>
      <c r="E225" s="50" t="s">
        <v>8594</v>
      </c>
      <c r="F225" s="50">
        <v>269.0</v>
      </c>
      <c r="G225" s="11"/>
      <c r="I225" t="str">
        <f t="array" ref="I225">INDEX('2022 Points'!$F$13:$F$21,MATCH(1,MMULT(--('2022 Points'!$G$13:$N$21=D225),TRANSPOSE(COLUMN('2022 Points'!$G$13:$N$21)^0)),0))</f>
        <v>#N/A</v>
      </c>
      <c r="K225" s="58">
        <f>F225-IFERROR(VLOOKUP(D225,'30062022 Ranking'!$D:$F,3,0),0)</f>
        <v>229</v>
      </c>
      <c r="L225">
        <f>countif('Pre-transfer 2022 Points'!$E$13:$L$21,D225)</f>
        <v>0</v>
      </c>
      <c r="M225" s="59">
        <f>countif('2022 Points'!$G$13:$N$21,D225)</f>
        <v>0</v>
      </c>
    </row>
    <row r="226">
      <c r="A226" s="50">
        <v>225.0</v>
      </c>
      <c r="B226" s="67">
        <v>365.0</v>
      </c>
      <c r="C226" s="69" t="s">
        <v>1203</v>
      </c>
      <c r="D226" s="50" t="s">
        <v>6296</v>
      </c>
      <c r="E226" s="50" t="s">
        <v>139</v>
      </c>
      <c r="F226" s="50">
        <v>269.0</v>
      </c>
      <c r="G226" s="11"/>
      <c r="I226" t="str">
        <f t="array" ref="I226">INDEX('2022 Points'!$F$13:$F$21,MATCH(1,MMULT(--('2022 Points'!$G$13:$N$21=D226),TRANSPOSE(COLUMN('2022 Points'!$G$13:$N$21)^0)),0))</f>
        <v>#N/A</v>
      </c>
      <c r="K226" s="58">
        <f>F226-IFERROR(VLOOKUP(D226,'30062022 Ranking'!$D:$F,3,0),0)</f>
        <v>10</v>
      </c>
      <c r="L226">
        <f>countif('Pre-transfer 2022 Points'!$E$13:$L$21,D226)</f>
        <v>0</v>
      </c>
      <c r="M226" s="59">
        <f>countif('2022 Points'!$G$13:$N$21,D226)</f>
        <v>0</v>
      </c>
    </row>
    <row r="227">
      <c r="A227" s="50">
        <v>226.0</v>
      </c>
      <c r="B227" s="67">
        <v>113.0</v>
      </c>
      <c r="C227" s="68" t="s">
        <v>735</v>
      </c>
      <c r="D227" s="50" t="s">
        <v>6405</v>
      </c>
      <c r="E227" s="50" t="s">
        <v>8591</v>
      </c>
      <c r="F227" s="50">
        <v>269.0</v>
      </c>
      <c r="G227" s="11"/>
      <c r="I227" t="str">
        <f t="array" ref="I227">INDEX('2022 Points'!$F$13:$F$21,MATCH(1,MMULT(--('2022 Points'!$G$13:$N$21=D227),TRANSPOSE(COLUMN('2022 Points'!$G$13:$N$21)^0)),0))</f>
        <v>#N/A</v>
      </c>
      <c r="K227" s="58">
        <f>F227-IFERROR(VLOOKUP(D227,'30062022 Ranking'!$D:$F,3,0),0)</f>
        <v>182</v>
      </c>
      <c r="L227">
        <f>countif('Pre-transfer 2022 Points'!$E$13:$L$21,D227)</f>
        <v>0</v>
      </c>
      <c r="M227" s="59">
        <f>countif('2022 Points'!$G$13:$N$21,D227)</f>
        <v>0</v>
      </c>
    </row>
    <row r="228">
      <c r="A228" s="50">
        <v>227.0</v>
      </c>
      <c r="B228" s="67">
        <v>102.0</v>
      </c>
      <c r="C228" s="69" t="s">
        <v>4409</v>
      </c>
      <c r="D228" s="50" t="s">
        <v>6350</v>
      </c>
      <c r="E228" s="50" t="s">
        <v>8592</v>
      </c>
      <c r="F228" s="50">
        <v>268.0</v>
      </c>
      <c r="G228" s="11"/>
      <c r="I228" t="str">
        <f t="array" ref="I228">INDEX('2022 Points'!$F$13:$F$21,MATCH(1,MMULT(--('2022 Points'!$G$13:$N$21=D228),TRANSPOSE(COLUMN('2022 Points'!$G$13:$N$21)^0)),0))</f>
        <v>#N/A</v>
      </c>
      <c r="K228" s="58">
        <f>F228-IFERROR(VLOOKUP(D228,'30062022 Ranking'!$D:$F,3,0),0)</f>
        <v>69</v>
      </c>
      <c r="L228">
        <f>countif('Pre-transfer 2022 Points'!$E$13:$L$21,D228)</f>
        <v>0</v>
      </c>
      <c r="M228" s="59">
        <f>countif('2022 Points'!$G$13:$N$21,D228)</f>
        <v>0</v>
      </c>
    </row>
    <row r="229">
      <c r="A229" s="50">
        <v>228.0</v>
      </c>
      <c r="B229" s="67">
        <v>149.0</v>
      </c>
      <c r="C229" s="68" t="s">
        <v>4440</v>
      </c>
      <c r="D229" s="50" t="s">
        <v>6356</v>
      </c>
      <c r="E229" s="50" t="s">
        <v>9929</v>
      </c>
      <c r="F229" s="50">
        <v>264.0</v>
      </c>
      <c r="G229" s="11"/>
      <c r="I229" t="str">
        <f t="array" ref="I229">INDEX('2022 Points'!$F$13:$F$21,MATCH(1,MMULT(--('2022 Points'!$G$13:$N$21=D229),TRANSPOSE(COLUMN('2022 Points'!$G$13:$N$21)^0)),0))</f>
        <v>#N/A</v>
      </c>
      <c r="K229" s="58">
        <f>F229-IFERROR(VLOOKUP(D229,'30062022 Ranking'!$D:$F,3,0),0)</f>
        <v>75</v>
      </c>
      <c r="L229">
        <f>countif('Pre-transfer 2022 Points'!$E$13:$L$21,D229)</f>
        <v>0</v>
      </c>
      <c r="M229" s="59">
        <f>countif('2022 Points'!$G$13:$N$21,D229)</f>
        <v>0</v>
      </c>
    </row>
    <row r="230">
      <c r="A230" s="50">
        <v>229.0</v>
      </c>
      <c r="B230" s="67">
        <v>177.0</v>
      </c>
      <c r="C230" s="68" t="s">
        <v>4370</v>
      </c>
      <c r="D230" s="50" t="s">
        <v>6617</v>
      </c>
      <c r="E230" s="50" t="s">
        <v>9918</v>
      </c>
      <c r="F230" s="50">
        <v>263.0</v>
      </c>
      <c r="G230" s="11"/>
      <c r="I230" t="str">
        <f t="array" ref="I230">INDEX('2022 Points'!$F$13:$F$21,MATCH(1,MMULT(--('2022 Points'!$G$13:$N$21=D230),TRANSPOSE(COLUMN('2022 Points'!$G$13:$N$21)^0)),0))</f>
        <v>#N/A</v>
      </c>
      <c r="K230" s="58">
        <f>F230-IFERROR(VLOOKUP(D230,'30062022 Ranking'!$D:$F,3,0),0)</f>
        <v>131</v>
      </c>
      <c r="L230">
        <f>countif('Pre-transfer 2022 Points'!$E$13:$L$21,D230)</f>
        <v>0</v>
      </c>
      <c r="M230" s="59">
        <f>countif('2022 Points'!$G$13:$N$21,D230)</f>
        <v>0</v>
      </c>
    </row>
    <row r="231">
      <c r="A231" s="50">
        <v>230.0</v>
      </c>
      <c r="B231" s="67">
        <v>166.0</v>
      </c>
      <c r="C231" s="69" t="s">
        <v>790</v>
      </c>
      <c r="D231" s="50" t="s">
        <v>6424</v>
      </c>
      <c r="E231" s="50" t="s">
        <v>8597</v>
      </c>
      <c r="F231" s="50">
        <v>263.0</v>
      </c>
      <c r="G231" s="11"/>
      <c r="I231" t="str">
        <f t="array" ref="I231">INDEX('2022 Points'!$F$13:$F$21,MATCH(1,MMULT(--('2022 Points'!$G$13:$N$21=D231),TRANSPOSE(COLUMN('2022 Points'!$G$13:$N$21)^0)),0))</f>
        <v>#N/A</v>
      </c>
      <c r="K231" s="58">
        <f>F231-IFERROR(VLOOKUP(D231,'30062022 Ranking'!$D:$F,3,0),0)</f>
        <v>63</v>
      </c>
      <c r="L231">
        <f>countif('Pre-transfer 2022 Points'!$E$13:$L$21,D231)</f>
        <v>0</v>
      </c>
      <c r="M231" s="59">
        <f>countif('2022 Points'!$G$13:$N$21,D231)</f>
        <v>0</v>
      </c>
    </row>
    <row r="232">
      <c r="A232" s="50">
        <v>231.0</v>
      </c>
      <c r="B232" s="67">
        <v>38.0</v>
      </c>
      <c r="C232" s="69" t="s">
        <v>1603</v>
      </c>
      <c r="D232" s="50" t="s">
        <v>6631</v>
      </c>
      <c r="E232" s="50" t="s">
        <v>9916</v>
      </c>
      <c r="F232" s="50">
        <v>262.0</v>
      </c>
      <c r="G232" s="11"/>
      <c r="I232" t="str">
        <f t="array" ref="I232">INDEX('2022 Points'!$F$13:$F$21,MATCH(1,MMULT(--('2022 Points'!$G$13:$N$21=D232),TRANSPOSE(COLUMN('2022 Points'!$G$13:$N$21)^0)),0))</f>
        <v>Dave</v>
      </c>
      <c r="K232" s="58">
        <f>F232-IFERROR(VLOOKUP(D232,'30062022 Ranking'!$D:$F,3,0),0)</f>
        <v>229</v>
      </c>
      <c r="L232">
        <f>countif('Pre-transfer 2022 Points'!$E$13:$L$21,D232)</f>
        <v>1</v>
      </c>
      <c r="M232" s="59">
        <f>countif('2022 Points'!$G$13:$N$21,D232)</f>
        <v>1</v>
      </c>
    </row>
    <row r="233">
      <c r="A233" s="50">
        <v>232.0</v>
      </c>
      <c r="B233" s="67">
        <v>811.0</v>
      </c>
      <c r="C233" s="69" t="s">
        <v>9930</v>
      </c>
      <c r="D233" s="50" t="s">
        <v>5743</v>
      </c>
      <c r="E233" s="50" t="s">
        <v>8592</v>
      </c>
      <c r="F233" s="50">
        <v>261.0</v>
      </c>
      <c r="G233" s="11"/>
      <c r="I233" t="str">
        <f t="array" ref="I233">INDEX('2022 Points'!$F$13:$F$21,MATCH(1,MMULT(--('2022 Points'!$G$13:$N$21=D233),TRANSPOSE(COLUMN('2022 Points'!$G$13:$N$21)^0)),0))</f>
        <v>#N/A</v>
      </c>
      <c r="K233" s="58">
        <f>F233-IFERROR(VLOOKUP(D233,'30062022 Ranking'!$D:$F,3,0),0)</f>
        <v>60</v>
      </c>
      <c r="L233">
        <f>countif('Pre-transfer 2022 Points'!$E$13:$L$21,D233)</f>
        <v>0</v>
      </c>
      <c r="M233" s="59">
        <f>countif('2022 Points'!$G$13:$N$21,D233)</f>
        <v>0</v>
      </c>
    </row>
    <row r="234">
      <c r="A234" s="50">
        <v>233.0</v>
      </c>
      <c r="B234" s="67">
        <v>773.0</v>
      </c>
      <c r="C234" s="68" t="s">
        <v>4736</v>
      </c>
      <c r="D234" s="50" t="s">
        <v>6297</v>
      </c>
      <c r="E234" s="50" t="s">
        <v>8968</v>
      </c>
      <c r="F234" s="50">
        <v>261.0</v>
      </c>
      <c r="G234" s="11"/>
      <c r="I234" t="str">
        <f t="array" ref="I234">INDEX('2022 Points'!$F$13:$F$21,MATCH(1,MMULT(--('2022 Points'!$G$13:$N$21=D234),TRANSPOSE(COLUMN('2022 Points'!$G$13:$N$21)^0)),0))</f>
        <v>#N/A</v>
      </c>
      <c r="K234" s="58">
        <f>F234-IFERROR(VLOOKUP(D234,'30062022 Ranking'!$D:$F,3,0),0)</f>
        <v>152</v>
      </c>
      <c r="L234">
        <f>countif('Pre-transfer 2022 Points'!$E$13:$L$21,D234)</f>
        <v>0</v>
      </c>
      <c r="M234" s="59">
        <f>countif('2022 Points'!$G$13:$N$21,D234)</f>
        <v>0</v>
      </c>
    </row>
    <row r="235">
      <c r="A235" s="50">
        <v>234.0</v>
      </c>
      <c r="B235" s="67">
        <v>91.0</v>
      </c>
      <c r="C235" s="68" t="s">
        <v>821</v>
      </c>
      <c r="D235" s="50" t="s">
        <v>6493</v>
      </c>
      <c r="E235" s="50" t="s">
        <v>8597</v>
      </c>
      <c r="F235" s="50">
        <v>260.0</v>
      </c>
      <c r="G235" s="11"/>
      <c r="I235" t="str">
        <f t="array" ref="I235">INDEX('2022 Points'!$F$13:$F$21,MATCH(1,MMULT(--('2022 Points'!$G$13:$N$21=D235),TRANSPOSE(COLUMN('2022 Points'!$G$13:$N$21)^0)),0))</f>
        <v>#N/A</v>
      </c>
      <c r="K235" s="58">
        <f>F235-IFERROR(VLOOKUP(D235,'30062022 Ranking'!$D:$F,3,0),0)</f>
        <v>79</v>
      </c>
      <c r="L235">
        <f>countif('Pre-transfer 2022 Points'!$E$13:$L$21,D235)</f>
        <v>0</v>
      </c>
      <c r="M235" s="59">
        <f>countif('2022 Points'!$G$13:$N$21,D235)</f>
        <v>0</v>
      </c>
    </row>
    <row r="236">
      <c r="A236" s="50">
        <v>235.0</v>
      </c>
      <c r="B236" s="67">
        <v>154.0</v>
      </c>
      <c r="C236" s="69" t="s">
        <v>934</v>
      </c>
      <c r="D236" s="50" t="s">
        <v>6254</v>
      </c>
      <c r="E236" s="50" t="s">
        <v>8594</v>
      </c>
      <c r="F236" s="50">
        <v>260.0</v>
      </c>
      <c r="G236" s="11"/>
      <c r="I236" t="str">
        <f t="array" ref="I236">INDEX('2022 Points'!$F$13:$F$21,MATCH(1,MMULT(--('2022 Points'!$G$13:$N$21=D236),TRANSPOSE(COLUMN('2022 Points'!$G$13:$N$21)^0)),0))</f>
        <v>#N/A</v>
      </c>
      <c r="K236" s="58">
        <f>F236-IFERROR(VLOOKUP(D236,'30062022 Ranking'!$D:$F,3,0),0)</f>
        <v>260</v>
      </c>
      <c r="L236">
        <f>countif('Pre-transfer 2022 Points'!$E$13:$L$21,D236)</f>
        <v>0</v>
      </c>
      <c r="M236" s="59">
        <f>countif('2022 Points'!$G$13:$N$21,D236)</f>
        <v>0</v>
      </c>
    </row>
    <row r="237">
      <c r="A237" s="50">
        <v>236.0</v>
      </c>
      <c r="B237" s="67">
        <v>215.0</v>
      </c>
      <c r="C237" s="69" t="s">
        <v>1487</v>
      </c>
      <c r="D237" s="50" t="s">
        <v>6398</v>
      </c>
      <c r="E237" s="50" t="s">
        <v>9931</v>
      </c>
      <c r="F237" s="50">
        <v>257.0</v>
      </c>
      <c r="G237" s="11"/>
      <c r="I237" t="str">
        <f t="array" ref="I237">INDEX('2022 Points'!$F$13:$F$21,MATCH(1,MMULT(--('2022 Points'!$G$13:$N$21=D237),TRANSPOSE(COLUMN('2022 Points'!$G$13:$N$21)^0)),0))</f>
        <v>#N/A</v>
      </c>
      <c r="K237" s="58">
        <f>F237-IFERROR(VLOOKUP(D237,'30062022 Ranking'!$D:$F,3,0),0)</f>
        <v>92</v>
      </c>
      <c r="L237">
        <f>countif('Pre-transfer 2022 Points'!$E$13:$L$21,D237)</f>
        <v>0</v>
      </c>
      <c r="M237" s="59">
        <f>countif('2022 Points'!$G$13:$N$21,D237)</f>
        <v>0</v>
      </c>
    </row>
    <row r="238">
      <c r="A238" s="50">
        <v>237.0</v>
      </c>
      <c r="B238" s="67">
        <v>343.0</v>
      </c>
      <c r="C238" s="69" t="s">
        <v>225</v>
      </c>
      <c r="D238" s="50" t="s">
        <v>7260</v>
      </c>
      <c r="E238" s="50" t="s">
        <v>8630</v>
      </c>
      <c r="F238" s="50">
        <v>256.0</v>
      </c>
      <c r="G238" s="11"/>
      <c r="I238" t="str">
        <f t="array" ref="I238">INDEX('2022 Points'!$F$13:$F$21,MATCH(1,MMULT(--('2022 Points'!$G$13:$N$21=D238),TRANSPOSE(COLUMN('2022 Points'!$G$13:$N$21)^0)),0))</f>
        <v>#N/A</v>
      </c>
      <c r="K238" s="58">
        <f>F238-IFERROR(VLOOKUP(D238,'30062022 Ranking'!$D:$F,3,0),0)</f>
        <v>88.57000005</v>
      </c>
      <c r="L238">
        <f>countif('Pre-transfer 2022 Points'!$E$13:$L$21,D238)</f>
        <v>0</v>
      </c>
      <c r="M238" s="59">
        <f>countif('2022 Points'!$G$13:$N$21,D238)</f>
        <v>0</v>
      </c>
    </row>
    <row r="239">
      <c r="A239" s="50">
        <v>238.0</v>
      </c>
      <c r="B239" s="67">
        <v>107.0</v>
      </c>
      <c r="C239" s="69" t="s">
        <v>4996</v>
      </c>
      <c r="D239" s="50" t="s">
        <v>6277</v>
      </c>
      <c r="E239" s="50" t="s">
        <v>8589</v>
      </c>
      <c r="F239" s="50">
        <v>256.0</v>
      </c>
      <c r="G239" s="11"/>
      <c r="I239" t="str">
        <f t="array" ref="I239">INDEX('2022 Points'!$F$13:$F$21,MATCH(1,MMULT(--('2022 Points'!$G$13:$N$21=D239),TRANSPOSE(COLUMN('2022 Points'!$G$13:$N$21)^0)),0))</f>
        <v>#N/A</v>
      </c>
      <c r="K239" s="58">
        <f>F239-IFERROR(VLOOKUP(D239,'30062022 Ranking'!$D:$F,3,0),0)</f>
        <v>108</v>
      </c>
      <c r="L239">
        <f>countif('Pre-transfer 2022 Points'!$E$13:$L$21,D239)</f>
        <v>0</v>
      </c>
      <c r="M239" s="59">
        <f>countif('2022 Points'!$G$13:$N$21,D239)</f>
        <v>0</v>
      </c>
    </row>
    <row r="240">
      <c r="A240" s="50">
        <v>239.0</v>
      </c>
      <c r="B240" s="67">
        <v>144.0</v>
      </c>
      <c r="C240" s="69" t="s">
        <v>960</v>
      </c>
      <c r="D240" s="50" t="s">
        <v>6294</v>
      </c>
      <c r="E240" s="50" t="s">
        <v>5763</v>
      </c>
      <c r="F240" s="50">
        <v>255.0</v>
      </c>
      <c r="G240" s="11"/>
      <c r="I240" t="str">
        <f t="array" ref="I240">INDEX('2022 Points'!$F$13:$F$21,MATCH(1,MMULT(--('2022 Points'!$G$13:$N$21=D240),TRANSPOSE(COLUMN('2022 Points'!$G$13:$N$21)^0)),0))</f>
        <v>#N/A</v>
      </c>
      <c r="K240" s="58">
        <f>F240-IFERROR(VLOOKUP(D240,'30062022 Ranking'!$D:$F,3,0),0)</f>
        <v>184</v>
      </c>
      <c r="L240">
        <f>countif('Pre-transfer 2022 Points'!$E$13:$L$21,D240)</f>
        <v>0</v>
      </c>
      <c r="M240" s="59">
        <f>countif('2022 Points'!$G$13:$N$21,D240)</f>
        <v>0</v>
      </c>
    </row>
    <row r="241">
      <c r="A241" s="50">
        <v>240.0</v>
      </c>
      <c r="B241" s="67">
        <v>501.0</v>
      </c>
      <c r="C241" s="68" t="s">
        <v>5633</v>
      </c>
      <c r="D241" s="50" t="s">
        <v>6433</v>
      </c>
      <c r="E241" s="50" t="s">
        <v>8590</v>
      </c>
      <c r="F241" s="50">
        <v>252.0</v>
      </c>
      <c r="G241" s="11"/>
      <c r="I241" t="str">
        <f t="array" ref="I241">INDEX('2022 Points'!$F$13:$F$21,MATCH(1,MMULT(--('2022 Points'!$G$13:$N$21=D241),TRANSPOSE(COLUMN('2022 Points'!$G$13:$N$21)^0)),0))</f>
        <v>#N/A</v>
      </c>
      <c r="K241" s="58">
        <f>F241-IFERROR(VLOOKUP(D241,'30062022 Ranking'!$D:$F,3,0),0)</f>
        <v>252</v>
      </c>
      <c r="L241">
        <f>countif('Pre-transfer 2022 Points'!$E$13:$L$21,D241)</f>
        <v>0</v>
      </c>
      <c r="M241" s="59">
        <f>countif('2022 Points'!$G$13:$N$21,D241)</f>
        <v>0</v>
      </c>
    </row>
    <row r="242">
      <c r="A242" s="50">
        <v>241.0</v>
      </c>
      <c r="B242" s="67">
        <v>196.0</v>
      </c>
      <c r="C242" s="68" t="s">
        <v>315</v>
      </c>
      <c r="D242" s="50" t="s">
        <v>6439</v>
      </c>
      <c r="E242" s="50" t="s">
        <v>9929</v>
      </c>
      <c r="F242" s="50">
        <v>252.0</v>
      </c>
      <c r="G242" s="11"/>
      <c r="I242" t="str">
        <f t="array" ref="I242">INDEX('2022 Points'!$F$13:$F$21,MATCH(1,MMULT(--('2022 Points'!$G$13:$N$21=D242),TRANSPOSE(COLUMN('2022 Points'!$G$13:$N$21)^0)),0))</f>
        <v>#N/A</v>
      </c>
      <c r="K242" s="58">
        <f>F242-IFERROR(VLOOKUP(D242,'30062022 Ranking'!$D:$F,3,0),0)</f>
        <v>63</v>
      </c>
      <c r="L242">
        <f>countif('Pre-transfer 2022 Points'!$E$13:$L$21,D242)</f>
        <v>0</v>
      </c>
      <c r="M242" s="59">
        <f>countif('2022 Points'!$G$13:$N$21,D242)</f>
        <v>0</v>
      </c>
    </row>
    <row r="243">
      <c r="A243" s="50">
        <v>242.0</v>
      </c>
      <c r="B243" s="67">
        <v>170.0</v>
      </c>
      <c r="C243" s="69" t="s">
        <v>4523</v>
      </c>
      <c r="D243" s="50" t="s">
        <v>5713</v>
      </c>
      <c r="E243" s="50" t="s">
        <v>9918</v>
      </c>
      <c r="F243" s="50">
        <v>251.0</v>
      </c>
      <c r="G243" s="11"/>
      <c r="I243" t="str">
        <f t="array" ref="I243">INDEX('2022 Points'!$F$13:$F$21,MATCH(1,MMULT(--('2022 Points'!$G$13:$N$21=D243),TRANSPOSE(COLUMN('2022 Points'!$G$13:$N$21)^0)),0))</f>
        <v>#N/A</v>
      </c>
      <c r="K243" s="58">
        <f>F243-IFERROR(VLOOKUP(D243,'30062022 Ranking'!$D:$F,3,0),0)</f>
        <v>60</v>
      </c>
      <c r="L243">
        <f>countif('Pre-transfer 2022 Points'!$E$13:$L$21,D243)</f>
        <v>0</v>
      </c>
      <c r="M243" s="59">
        <f>countif('2022 Points'!$G$13:$N$21,D243)</f>
        <v>0</v>
      </c>
    </row>
    <row r="244">
      <c r="A244" s="50">
        <v>243.0</v>
      </c>
      <c r="B244" s="67">
        <v>241.0</v>
      </c>
      <c r="C244" s="68" t="s">
        <v>589</v>
      </c>
      <c r="D244" s="50" t="s">
        <v>6411</v>
      </c>
      <c r="E244" s="50" t="s">
        <v>9925</v>
      </c>
      <c r="F244" s="50">
        <v>250.0</v>
      </c>
      <c r="G244" s="11"/>
      <c r="I244" t="str">
        <f t="array" ref="I244">INDEX('2022 Points'!$F$13:$F$21,MATCH(1,MMULT(--('2022 Points'!$G$13:$N$21=D244),TRANSPOSE(COLUMN('2022 Points'!$G$13:$N$21)^0)),0))</f>
        <v>#N/A</v>
      </c>
      <c r="K244" s="58">
        <f>F244-IFERROR(VLOOKUP(D244,'30062022 Ranking'!$D:$F,3,0),0)</f>
        <v>106</v>
      </c>
      <c r="L244">
        <f>countif('Pre-transfer 2022 Points'!$E$13:$L$21,D244)</f>
        <v>0</v>
      </c>
      <c r="M244" s="59">
        <f>countif('2022 Points'!$G$13:$N$21,D244)</f>
        <v>0</v>
      </c>
    </row>
    <row r="245">
      <c r="A245" s="50">
        <v>244.0</v>
      </c>
      <c r="B245" s="67">
        <v>137.0</v>
      </c>
      <c r="C245" s="69" t="s">
        <v>477</v>
      </c>
      <c r="D245" s="50" t="s">
        <v>6390</v>
      </c>
      <c r="E245" s="50" t="s">
        <v>4330</v>
      </c>
      <c r="F245" s="50">
        <v>247.0</v>
      </c>
      <c r="G245" s="11"/>
      <c r="I245" t="str">
        <f t="array" ref="I245">INDEX('2022 Points'!$F$13:$F$21,MATCH(1,MMULT(--('2022 Points'!$G$13:$N$21=D245),TRANSPOSE(COLUMN('2022 Points'!$G$13:$N$21)^0)),0))</f>
        <v>#N/A</v>
      </c>
      <c r="K245" s="58">
        <f>F245-IFERROR(VLOOKUP(D245,'30062022 Ranking'!$D:$F,3,0),0)</f>
        <v>165</v>
      </c>
      <c r="L245">
        <f>countif('Pre-transfer 2022 Points'!$E$13:$L$21,D245)</f>
        <v>0</v>
      </c>
      <c r="M245" s="59">
        <f>countif('2022 Points'!$G$13:$N$21,D245)</f>
        <v>0</v>
      </c>
    </row>
    <row r="246">
      <c r="A246" s="50">
        <v>245.0</v>
      </c>
      <c r="B246" s="67">
        <v>255.0</v>
      </c>
      <c r="C246" s="68" t="s">
        <v>97</v>
      </c>
      <c r="D246" s="50" t="s">
        <v>6440</v>
      </c>
      <c r="E246" s="50" t="s">
        <v>9919</v>
      </c>
      <c r="F246" s="50">
        <v>247.0</v>
      </c>
      <c r="G246" s="11"/>
      <c r="I246" t="str">
        <f t="array" ref="I246">INDEX('2022 Points'!$F$13:$F$21,MATCH(1,MMULT(--('2022 Points'!$G$13:$N$21=D246),TRANSPOSE(COLUMN('2022 Points'!$G$13:$N$21)^0)),0))</f>
        <v>#N/A</v>
      </c>
      <c r="K246" s="58">
        <f>F246-IFERROR(VLOOKUP(D246,'30062022 Ranking'!$D:$F,3,0),0)</f>
        <v>115</v>
      </c>
      <c r="L246">
        <f>countif('Pre-transfer 2022 Points'!$E$13:$L$21,D246)</f>
        <v>0</v>
      </c>
      <c r="M246" s="59">
        <f>countif('2022 Points'!$G$13:$N$21,D246)</f>
        <v>0</v>
      </c>
    </row>
    <row r="247">
      <c r="A247" s="50">
        <v>246.0</v>
      </c>
      <c r="B247" s="67">
        <v>244.0</v>
      </c>
      <c r="C247" s="69" t="s">
        <v>589</v>
      </c>
      <c r="D247" s="50" t="s">
        <v>6434</v>
      </c>
      <c r="E247" s="50" t="s">
        <v>9922</v>
      </c>
      <c r="F247" s="50">
        <v>247.0</v>
      </c>
      <c r="G247" s="11"/>
      <c r="I247" t="str">
        <f t="array" ref="I247">INDEX('2022 Points'!$F$13:$F$21,MATCH(1,MMULT(--('2022 Points'!$G$13:$N$21=D247),TRANSPOSE(COLUMN('2022 Points'!$G$13:$N$21)^0)),0))</f>
        <v>#N/A</v>
      </c>
      <c r="K247" s="58">
        <f>F247-IFERROR(VLOOKUP(D247,'30062022 Ranking'!$D:$F,3,0),0)</f>
        <v>78</v>
      </c>
      <c r="L247">
        <f>countif('Pre-transfer 2022 Points'!$E$13:$L$21,D247)</f>
        <v>0</v>
      </c>
      <c r="M247" s="59">
        <f>countif('2022 Points'!$G$13:$N$21,D247)</f>
        <v>0</v>
      </c>
    </row>
    <row r="248">
      <c r="A248" s="50">
        <v>247.0</v>
      </c>
      <c r="B248" s="67">
        <v>117.0</v>
      </c>
      <c r="C248" s="68" t="s">
        <v>1159</v>
      </c>
      <c r="D248" s="50" t="s">
        <v>6510</v>
      </c>
      <c r="E248" s="50" t="s">
        <v>8592</v>
      </c>
      <c r="F248" s="50">
        <v>245.0</v>
      </c>
      <c r="G248" s="11"/>
      <c r="I248" t="str">
        <f t="array" ref="I248">INDEX('2022 Points'!$F$13:$F$21,MATCH(1,MMULT(--('2022 Points'!$G$13:$N$21=D248),TRANSPOSE(COLUMN('2022 Points'!$G$13:$N$21)^0)),0))</f>
        <v>#N/A</v>
      </c>
      <c r="K248" s="58">
        <f>F248-IFERROR(VLOOKUP(D248,'30062022 Ranking'!$D:$F,3,0),0)</f>
        <v>44</v>
      </c>
      <c r="L248">
        <f>countif('Pre-transfer 2022 Points'!$E$13:$L$21,D248)</f>
        <v>0</v>
      </c>
      <c r="M248" s="59">
        <f>countif('2022 Points'!$G$13:$N$21,D248)</f>
        <v>0</v>
      </c>
    </row>
    <row r="249">
      <c r="A249" s="50">
        <v>248.0</v>
      </c>
      <c r="B249" s="67">
        <v>142.0</v>
      </c>
      <c r="C249" s="68" t="s">
        <v>4790</v>
      </c>
      <c r="D249" s="50" t="s">
        <v>7010</v>
      </c>
      <c r="E249" s="50" t="s">
        <v>4326</v>
      </c>
      <c r="F249" s="50">
        <v>244.0</v>
      </c>
      <c r="G249" s="11"/>
      <c r="I249" t="str">
        <f t="array" ref="I249">INDEX('2022 Points'!$F$13:$F$21,MATCH(1,MMULT(--('2022 Points'!$G$13:$N$21=D249),TRANSPOSE(COLUMN('2022 Points'!$G$13:$N$21)^0)),0))</f>
        <v>#N/A</v>
      </c>
      <c r="K249" s="58">
        <f>F249-IFERROR(VLOOKUP(D249,'30062022 Ranking'!$D:$F,3,0),0)</f>
        <v>49</v>
      </c>
      <c r="L249">
        <f>countif('Pre-transfer 2022 Points'!$E$13:$L$21,D249)</f>
        <v>0</v>
      </c>
      <c r="M249" s="59">
        <f>countif('2022 Points'!$G$13:$N$21,D249)</f>
        <v>0</v>
      </c>
    </row>
    <row r="250">
      <c r="A250" s="50">
        <v>249.0</v>
      </c>
      <c r="B250" s="67">
        <v>498.0</v>
      </c>
      <c r="C250" s="68" t="s">
        <v>5962</v>
      </c>
      <c r="D250" s="50" t="s">
        <v>7063</v>
      </c>
      <c r="E250" s="50" t="s">
        <v>8589</v>
      </c>
      <c r="F250" s="50">
        <v>239.0</v>
      </c>
      <c r="G250" s="11"/>
      <c r="I250" t="str">
        <f t="array" ref="I250">INDEX('2022 Points'!$F$13:$F$21,MATCH(1,MMULT(--('2022 Points'!$G$13:$N$21=D250),TRANSPOSE(COLUMN('2022 Points'!$G$13:$N$21)^0)),0))</f>
        <v>#N/A</v>
      </c>
      <c r="K250" s="58">
        <f>F250-IFERROR(VLOOKUP(D250,'30062022 Ranking'!$D:$F,3,0),0)</f>
        <v>73</v>
      </c>
      <c r="L250">
        <f>countif('Pre-transfer 2022 Points'!$E$13:$L$21,D250)</f>
        <v>0</v>
      </c>
      <c r="M250" s="59">
        <f>countif('2022 Points'!$G$13:$N$21,D250)</f>
        <v>0</v>
      </c>
    </row>
    <row r="251">
      <c r="A251" s="50">
        <v>250.0</v>
      </c>
      <c r="B251" s="67">
        <v>47.0</v>
      </c>
      <c r="C251" s="69" t="s">
        <v>918</v>
      </c>
      <c r="D251" s="50" t="s">
        <v>9116</v>
      </c>
      <c r="E251" s="50" t="s">
        <v>139</v>
      </c>
      <c r="F251" s="50">
        <v>238.0</v>
      </c>
      <c r="G251" s="11"/>
      <c r="I251" t="str">
        <f t="array" ref="I251">INDEX('2022 Points'!$F$13:$F$21,MATCH(1,MMULT(--('2022 Points'!$G$13:$N$21=D251),TRANSPOSE(COLUMN('2022 Points'!$G$13:$N$21)^0)),0))</f>
        <v>Chris</v>
      </c>
      <c r="K251" s="58">
        <f>F251-IFERROR(VLOOKUP(D251,'30062022 Ranking'!$D:$F,3,0),0)</f>
        <v>0</v>
      </c>
      <c r="L251">
        <f>countif('Pre-transfer 2022 Points'!$E$13:$L$21,D251)</f>
        <v>1</v>
      </c>
      <c r="M251" s="59">
        <f>countif('2022 Points'!$G$13:$N$21,D251)</f>
        <v>1</v>
      </c>
    </row>
    <row r="252">
      <c r="A252" s="50">
        <v>251.0</v>
      </c>
      <c r="B252" s="67">
        <v>321.0</v>
      </c>
      <c r="C252" s="68" t="s">
        <v>1378</v>
      </c>
      <c r="D252" s="50" t="s">
        <v>8969</v>
      </c>
      <c r="E252" s="50" t="s">
        <v>115</v>
      </c>
      <c r="F252" s="50">
        <v>236.0</v>
      </c>
      <c r="G252" s="11"/>
      <c r="I252" t="str">
        <f t="array" ref="I252">INDEX('2022 Points'!$F$13:$F$21,MATCH(1,MMULT(--('2022 Points'!$G$13:$N$21=D252),TRANSPOSE(COLUMN('2022 Points'!$G$13:$N$21)^0)),0))</f>
        <v>#N/A</v>
      </c>
      <c r="K252" s="58">
        <f>F252-IFERROR(VLOOKUP(D252,'30062022 Ranking'!$D:$F,3,0),0)</f>
        <v>129</v>
      </c>
      <c r="L252">
        <f>countif('Pre-transfer 2022 Points'!$E$13:$L$21,D252)</f>
        <v>0</v>
      </c>
      <c r="M252" s="59">
        <f>countif('2022 Points'!$G$13:$N$21,D252)</f>
        <v>0</v>
      </c>
    </row>
    <row r="253">
      <c r="A253" s="50">
        <v>252.0</v>
      </c>
      <c r="B253" s="67">
        <v>892.0</v>
      </c>
      <c r="C253" s="68" t="s">
        <v>466</v>
      </c>
      <c r="D253" s="50" t="s">
        <v>7086</v>
      </c>
      <c r="E253" s="50" t="s">
        <v>9917</v>
      </c>
      <c r="F253" s="50">
        <v>234.0</v>
      </c>
      <c r="G253" s="11"/>
      <c r="I253" t="str">
        <f t="array" ref="I253">INDEX('2022 Points'!$F$13:$F$21,MATCH(1,MMULT(--('2022 Points'!$G$13:$N$21=D253),TRANSPOSE(COLUMN('2022 Points'!$G$13:$N$21)^0)),0))</f>
        <v>#N/A</v>
      </c>
      <c r="K253" s="58">
        <f>F253-IFERROR(VLOOKUP(D253,'30062022 Ranking'!$D:$F,3,0),0)</f>
        <v>30</v>
      </c>
      <c r="L253">
        <f>countif('Pre-transfer 2022 Points'!$E$13:$L$21,D253)</f>
        <v>0</v>
      </c>
      <c r="M253" s="59">
        <f>countif('2022 Points'!$G$13:$N$21,D253)</f>
        <v>0</v>
      </c>
    </row>
    <row r="254">
      <c r="A254" s="50">
        <v>253.0</v>
      </c>
      <c r="B254" s="67">
        <v>1323.0</v>
      </c>
      <c r="C254" s="69" t="s">
        <v>9932</v>
      </c>
      <c r="D254" s="50" t="s">
        <v>6321</v>
      </c>
      <c r="E254" s="50" t="s">
        <v>9917</v>
      </c>
      <c r="F254" s="50">
        <v>232.0</v>
      </c>
      <c r="G254" s="11"/>
      <c r="I254" t="str">
        <f t="array" ref="I254">INDEX('2022 Points'!$F$13:$F$21,MATCH(1,MMULT(--('2022 Points'!$G$13:$N$21=D254),TRANSPOSE(COLUMN('2022 Points'!$G$13:$N$21)^0)),0))</f>
        <v>#N/A</v>
      </c>
      <c r="K254" s="58">
        <f>F254-IFERROR(VLOOKUP(D254,'30062022 Ranking'!$D:$F,3,0),0)</f>
        <v>95</v>
      </c>
      <c r="L254">
        <f>countif('Pre-transfer 2022 Points'!$E$13:$L$21,D254)</f>
        <v>0</v>
      </c>
      <c r="M254" s="59">
        <f>countif('2022 Points'!$G$13:$N$21,D254)</f>
        <v>0</v>
      </c>
    </row>
    <row r="255">
      <c r="A255" s="50">
        <v>254.0</v>
      </c>
      <c r="B255" s="67">
        <v>394.0</v>
      </c>
      <c r="C255" s="68" t="s">
        <v>1203</v>
      </c>
      <c r="D255" s="50" t="s">
        <v>6319</v>
      </c>
      <c r="E255" s="50" t="s">
        <v>4330</v>
      </c>
      <c r="F255" s="50">
        <v>232.0</v>
      </c>
      <c r="G255" s="11"/>
      <c r="I255" t="str">
        <f t="array" ref="I255">INDEX('2022 Points'!$F$13:$F$21,MATCH(1,MMULT(--('2022 Points'!$G$13:$N$21=D255),TRANSPOSE(COLUMN('2022 Points'!$G$13:$N$21)^0)),0))</f>
        <v>#N/A</v>
      </c>
      <c r="K255" s="58">
        <f>F255-IFERROR(VLOOKUP(D255,'30062022 Ranking'!$D:$F,3,0),0)</f>
        <v>177</v>
      </c>
      <c r="L255">
        <f>countif('Pre-transfer 2022 Points'!$E$13:$L$21,D255)</f>
        <v>0</v>
      </c>
      <c r="M255" s="59">
        <f>countif('2022 Points'!$G$13:$N$21,D255)</f>
        <v>0</v>
      </c>
    </row>
    <row r="256">
      <c r="A256" s="50">
        <v>255.0</v>
      </c>
      <c r="B256" s="67">
        <v>984.0</v>
      </c>
      <c r="C256" s="68" t="s">
        <v>9933</v>
      </c>
      <c r="D256" s="50" t="s">
        <v>6292</v>
      </c>
      <c r="E256" s="50" t="s">
        <v>9916</v>
      </c>
      <c r="F256" s="50">
        <v>232.0</v>
      </c>
      <c r="G256" s="11"/>
      <c r="I256" t="str">
        <f t="array" ref="I256">INDEX('2022 Points'!$F$13:$F$21,MATCH(1,MMULT(--('2022 Points'!$G$13:$N$21=D256),TRANSPOSE(COLUMN('2022 Points'!$G$13:$N$21)^0)),0))</f>
        <v>#N/A</v>
      </c>
      <c r="K256" s="58">
        <f>F256-IFERROR(VLOOKUP(D256,'30062022 Ranking'!$D:$F,3,0),0)</f>
        <v>63</v>
      </c>
      <c r="L256">
        <f>countif('Pre-transfer 2022 Points'!$E$13:$L$21,D256)</f>
        <v>0</v>
      </c>
      <c r="M256" s="59">
        <f>countif('2022 Points'!$G$13:$N$21,D256)</f>
        <v>0</v>
      </c>
    </row>
    <row r="257">
      <c r="A257" s="50">
        <v>256.0</v>
      </c>
      <c r="B257" s="67">
        <v>404.0</v>
      </c>
      <c r="C257" s="68" t="s">
        <v>681</v>
      </c>
      <c r="D257" s="50" t="s">
        <v>6340</v>
      </c>
      <c r="E257" s="50" t="s">
        <v>249</v>
      </c>
      <c r="F257" s="50">
        <v>232.0</v>
      </c>
      <c r="G257" s="11"/>
      <c r="I257" t="str">
        <f t="array" ref="I257">INDEX('2022 Points'!$F$13:$F$21,MATCH(1,MMULT(--('2022 Points'!$G$13:$N$21=D257),TRANSPOSE(COLUMN('2022 Points'!$G$13:$N$21)^0)),0))</f>
        <v>#N/A</v>
      </c>
      <c r="K257" s="58">
        <f>F257-IFERROR(VLOOKUP(D257,'30062022 Ranking'!$D:$F,3,0),0)</f>
        <v>52</v>
      </c>
      <c r="L257">
        <f>countif('Pre-transfer 2022 Points'!$E$13:$L$21,D257)</f>
        <v>0</v>
      </c>
      <c r="M257" s="59">
        <f>countif('2022 Points'!$G$13:$N$21,D257)</f>
        <v>0</v>
      </c>
    </row>
    <row r="258">
      <c r="A258" s="50">
        <v>257.0</v>
      </c>
      <c r="B258" s="67">
        <v>129.0</v>
      </c>
      <c r="C258" s="68" t="s">
        <v>532</v>
      </c>
      <c r="D258" s="50" t="s">
        <v>6477</v>
      </c>
      <c r="E258" s="50" t="s">
        <v>8589</v>
      </c>
      <c r="F258" s="50">
        <v>231.0</v>
      </c>
      <c r="G258" s="11"/>
      <c r="I258" t="str">
        <f t="array" ref="I258">INDEX('2022 Points'!$F$13:$F$21,MATCH(1,MMULT(--('2022 Points'!$G$13:$N$21=D258),TRANSPOSE(COLUMN('2022 Points'!$G$13:$N$21)^0)),0))</f>
        <v>#N/A</v>
      </c>
      <c r="K258" s="58">
        <f>F258-IFERROR(VLOOKUP(D258,'30062022 Ranking'!$D:$F,3,0),0)</f>
        <v>25</v>
      </c>
      <c r="L258">
        <f>countif('Pre-transfer 2022 Points'!$E$13:$L$21,D258)</f>
        <v>0</v>
      </c>
      <c r="M258" s="59">
        <f>countif('2022 Points'!$G$13:$N$21,D258)</f>
        <v>0</v>
      </c>
    </row>
    <row r="259">
      <c r="A259" s="50">
        <v>258.0</v>
      </c>
      <c r="B259" s="67">
        <v>283.0</v>
      </c>
      <c r="C259" s="69" t="s">
        <v>269</v>
      </c>
      <c r="D259" s="50" t="s">
        <v>6502</v>
      </c>
      <c r="E259" s="50" t="s">
        <v>4326</v>
      </c>
      <c r="F259" s="50">
        <v>229.0</v>
      </c>
      <c r="G259" s="11"/>
      <c r="I259" t="str">
        <f t="array" ref="I259">INDEX('2022 Points'!$F$13:$F$21,MATCH(1,MMULT(--('2022 Points'!$G$13:$N$21=D259),TRANSPOSE(COLUMN('2022 Points'!$G$13:$N$21)^0)),0))</f>
        <v>#N/A</v>
      </c>
      <c r="K259" s="58">
        <f>F259-IFERROR(VLOOKUP(D259,'30062022 Ranking'!$D:$F,3,0),0)</f>
        <v>152</v>
      </c>
      <c r="L259">
        <f>countif('Pre-transfer 2022 Points'!$E$13:$L$21,D259)</f>
        <v>0</v>
      </c>
      <c r="M259" s="59">
        <f>countif('2022 Points'!$G$13:$N$21,D259)</f>
        <v>0</v>
      </c>
    </row>
    <row r="260">
      <c r="A260" s="50">
        <v>259.0</v>
      </c>
      <c r="B260" s="67">
        <v>434.0</v>
      </c>
      <c r="C260" s="69" t="s">
        <v>4429</v>
      </c>
      <c r="D260" s="50" t="s">
        <v>5696</v>
      </c>
      <c r="E260" s="50" t="s">
        <v>9916</v>
      </c>
      <c r="F260" s="50">
        <v>227.0</v>
      </c>
      <c r="G260" s="11"/>
      <c r="I260" t="str">
        <f t="array" ref="I260">INDEX('2022 Points'!$F$13:$F$21,MATCH(1,MMULT(--('2022 Points'!$G$13:$N$21=D260),TRANSPOSE(COLUMN('2022 Points'!$G$13:$N$21)^0)),0))</f>
        <v>#N/A</v>
      </c>
      <c r="K260" s="58">
        <f>F260-IFERROR(VLOOKUP(D260,'30062022 Ranking'!$D:$F,3,0),0)</f>
        <v>151</v>
      </c>
      <c r="L260">
        <f>countif('Pre-transfer 2022 Points'!$E$13:$L$21,D260)</f>
        <v>0</v>
      </c>
      <c r="M260" s="59">
        <f>countif('2022 Points'!$G$13:$N$21,D260)</f>
        <v>0</v>
      </c>
    </row>
    <row r="261">
      <c r="A261" s="50">
        <v>260.0</v>
      </c>
      <c r="B261" s="67">
        <v>39.0</v>
      </c>
      <c r="C261" s="69" t="s">
        <v>854</v>
      </c>
      <c r="D261" s="50" t="s">
        <v>6618</v>
      </c>
      <c r="E261" s="50" t="s">
        <v>8594</v>
      </c>
      <c r="F261" s="50">
        <v>222.0</v>
      </c>
      <c r="G261" s="11"/>
      <c r="I261" t="str">
        <f t="array" ref="I261">INDEX('2022 Points'!$F$13:$F$21,MATCH(1,MMULT(--('2022 Points'!$G$13:$N$21=D261),TRANSPOSE(COLUMN('2022 Points'!$G$13:$N$21)^0)),0))</f>
        <v>Jason</v>
      </c>
      <c r="K261" s="58">
        <f>F261-IFERROR(VLOOKUP(D261,'30062022 Ranking'!$D:$F,3,0),0)</f>
        <v>43</v>
      </c>
      <c r="L261">
        <f>countif('Pre-transfer 2022 Points'!$E$13:$L$21,D261)</f>
        <v>1</v>
      </c>
      <c r="M261" s="59">
        <f>countif('2022 Points'!$G$13:$N$21,D261)</f>
        <v>1</v>
      </c>
    </row>
    <row r="262">
      <c r="A262" s="50">
        <v>261.0</v>
      </c>
      <c r="B262" s="67">
        <v>205.0</v>
      </c>
      <c r="C262" s="69" t="s">
        <v>4421</v>
      </c>
      <c r="D262" s="50" t="s">
        <v>6255</v>
      </c>
      <c r="E262" s="50" t="s">
        <v>9929</v>
      </c>
      <c r="F262" s="50">
        <v>220.0</v>
      </c>
      <c r="G262" s="11"/>
      <c r="I262" t="str">
        <f t="array" ref="I262">INDEX('2022 Points'!$F$13:$F$21,MATCH(1,MMULT(--('2022 Points'!$G$13:$N$21=D262),TRANSPOSE(COLUMN('2022 Points'!$G$13:$N$21)^0)),0))</f>
        <v>#N/A</v>
      </c>
      <c r="K262" s="58">
        <f>F262-IFERROR(VLOOKUP(D262,'30062022 Ranking'!$D:$F,3,0),0)</f>
        <v>93</v>
      </c>
      <c r="L262">
        <f>countif('Pre-transfer 2022 Points'!$E$13:$L$21,D262)</f>
        <v>0</v>
      </c>
      <c r="M262" s="59">
        <f>countif('2022 Points'!$G$13:$N$21,D262)</f>
        <v>0</v>
      </c>
    </row>
    <row r="263">
      <c r="A263" s="50">
        <v>262.0</v>
      </c>
      <c r="B263" s="67">
        <v>964.0</v>
      </c>
      <c r="C263" s="68" t="s">
        <v>5458</v>
      </c>
      <c r="D263" s="50" t="s">
        <v>6471</v>
      </c>
      <c r="E263" s="50" t="s">
        <v>8600</v>
      </c>
      <c r="F263" s="50">
        <v>220.0</v>
      </c>
      <c r="G263" s="11"/>
      <c r="I263" t="str">
        <f t="array" ref="I263">INDEX('2022 Points'!$F$13:$F$21,MATCH(1,MMULT(--('2022 Points'!$G$13:$N$21=D263),TRANSPOSE(COLUMN('2022 Points'!$G$13:$N$21)^0)),0))</f>
        <v>#N/A</v>
      </c>
      <c r="K263" s="58">
        <f>F263-IFERROR(VLOOKUP(D263,'30062022 Ranking'!$D:$F,3,0),0)</f>
        <v>12</v>
      </c>
      <c r="L263">
        <f>countif('Pre-transfer 2022 Points'!$E$13:$L$21,D263)</f>
        <v>0</v>
      </c>
      <c r="M263" s="59">
        <f>countif('2022 Points'!$G$13:$N$21,D263)</f>
        <v>0</v>
      </c>
    </row>
    <row r="264">
      <c r="A264" s="50">
        <v>263.0</v>
      </c>
      <c r="B264" s="67">
        <v>630.0</v>
      </c>
      <c r="C264" s="69" t="s">
        <v>4412</v>
      </c>
      <c r="D264" s="50" t="s">
        <v>7717</v>
      </c>
      <c r="E264" s="50" t="s">
        <v>9917</v>
      </c>
      <c r="F264" s="50">
        <v>220.0</v>
      </c>
      <c r="G264" s="11"/>
      <c r="I264" t="str">
        <f t="array" ref="I264">INDEX('2022 Points'!$F$13:$F$21,MATCH(1,MMULT(--('2022 Points'!$G$13:$N$21=D264),TRANSPOSE(COLUMN('2022 Points'!$G$13:$N$21)^0)),0))</f>
        <v>#N/A</v>
      </c>
      <c r="K264" s="58">
        <f>F264-IFERROR(VLOOKUP(D264,'30062022 Ranking'!$D:$F,3,0),0)</f>
        <v>36</v>
      </c>
      <c r="L264">
        <f>countif('Pre-transfer 2022 Points'!$E$13:$L$21,D264)</f>
        <v>0</v>
      </c>
      <c r="M264" s="59">
        <f>countif('2022 Points'!$G$13:$N$21,D264)</f>
        <v>0</v>
      </c>
    </row>
    <row r="265">
      <c r="A265" s="50">
        <v>264.0</v>
      </c>
      <c r="B265" s="67">
        <v>310.0</v>
      </c>
      <c r="C265" s="68" t="s">
        <v>188</v>
      </c>
      <c r="D265" s="50" t="s">
        <v>6400</v>
      </c>
      <c r="E265" s="50" t="s">
        <v>8596</v>
      </c>
      <c r="F265" s="50">
        <v>219.0</v>
      </c>
      <c r="G265" s="11"/>
      <c r="I265" t="str">
        <f t="array" ref="I265">INDEX('2022 Points'!$F$13:$F$21,MATCH(1,MMULT(--('2022 Points'!$G$13:$N$21=D265),TRANSPOSE(COLUMN('2022 Points'!$G$13:$N$21)^0)),0))</f>
        <v>#N/A</v>
      </c>
      <c r="K265" s="58">
        <f>F265-IFERROR(VLOOKUP(D265,'30062022 Ranking'!$D:$F,3,0),0)</f>
        <v>127</v>
      </c>
      <c r="L265">
        <f>countif('Pre-transfer 2022 Points'!$E$13:$L$21,D265)</f>
        <v>0</v>
      </c>
      <c r="M265" s="59">
        <f>countif('2022 Points'!$G$13:$N$21,D265)</f>
        <v>0</v>
      </c>
    </row>
    <row r="266">
      <c r="A266" s="50">
        <v>265.0</v>
      </c>
      <c r="B266" s="67">
        <v>71.0</v>
      </c>
      <c r="C266" s="68" t="s">
        <v>782</v>
      </c>
      <c r="D266" s="50" t="s">
        <v>6603</v>
      </c>
      <c r="E266" s="50" t="s">
        <v>9916</v>
      </c>
      <c r="F266" s="50">
        <v>219.0</v>
      </c>
      <c r="G266" s="11"/>
      <c r="I266" t="str">
        <f t="array" ref="I266">INDEX('2022 Points'!$F$13:$F$21,MATCH(1,MMULT(--('2022 Points'!$G$13:$N$21=D266),TRANSPOSE(COLUMN('2022 Points'!$G$13:$N$21)^0)),0))</f>
        <v>#N/A</v>
      </c>
      <c r="K266" s="58">
        <f>F266-IFERROR(VLOOKUP(D266,'30062022 Ranking'!$D:$F,3,0),0)</f>
        <v>33</v>
      </c>
      <c r="L266">
        <f>countif('Pre-transfer 2022 Points'!$E$13:$L$21,D266)</f>
        <v>0</v>
      </c>
      <c r="M266" s="59">
        <f>countif('2022 Points'!$G$13:$N$21,D266)</f>
        <v>0</v>
      </c>
    </row>
    <row r="267">
      <c r="A267" s="50">
        <v>266.0</v>
      </c>
      <c r="B267" s="67">
        <v>61.0</v>
      </c>
      <c r="C267" s="69" t="s">
        <v>810</v>
      </c>
      <c r="D267" s="50" t="s">
        <v>6289</v>
      </c>
      <c r="E267" s="50" t="s">
        <v>8592</v>
      </c>
      <c r="F267" s="50">
        <v>219.0</v>
      </c>
      <c r="G267" s="11"/>
      <c r="I267" t="str">
        <f t="array" ref="I267">INDEX('2022 Points'!$F$13:$F$21,MATCH(1,MMULT(--('2022 Points'!$G$13:$N$21=D267),TRANSPOSE(COLUMN('2022 Points'!$G$13:$N$21)^0)),0))</f>
        <v>#N/A</v>
      </c>
      <c r="K267" s="58">
        <f>F267-IFERROR(VLOOKUP(D267,'30062022 Ranking'!$D:$F,3,0),0)</f>
        <v>34</v>
      </c>
      <c r="L267">
        <f>countif('Pre-transfer 2022 Points'!$E$13:$L$21,D267)</f>
        <v>0</v>
      </c>
      <c r="M267" s="59">
        <f>countif('2022 Points'!$G$13:$N$21,D267)</f>
        <v>0</v>
      </c>
    </row>
    <row r="268">
      <c r="A268" s="50">
        <v>267.0</v>
      </c>
      <c r="B268" s="67">
        <v>80.0</v>
      </c>
      <c r="C268" s="68" t="s">
        <v>1433</v>
      </c>
      <c r="D268" s="50" t="s">
        <v>6333</v>
      </c>
      <c r="E268" s="50" t="s">
        <v>8592</v>
      </c>
      <c r="F268" s="50">
        <v>217.0</v>
      </c>
      <c r="G268" s="11"/>
      <c r="I268" t="str">
        <f t="array" ref="I268">INDEX('2022 Points'!$F$13:$F$21,MATCH(1,MMULT(--('2022 Points'!$G$13:$N$21=D268),TRANSPOSE(COLUMN('2022 Points'!$G$13:$N$21)^0)),0))</f>
        <v>#N/A</v>
      </c>
      <c r="K268" s="58">
        <f>F268-IFERROR(VLOOKUP(D268,'30062022 Ranking'!$D:$F,3,0),0)</f>
        <v>62</v>
      </c>
      <c r="L268">
        <f>countif('Pre-transfer 2022 Points'!$E$13:$L$21,D268)</f>
        <v>0</v>
      </c>
      <c r="M268" s="59">
        <f>countif('2022 Points'!$G$13:$N$21,D268)</f>
        <v>0</v>
      </c>
    </row>
    <row r="269">
      <c r="A269" s="50">
        <v>268.0</v>
      </c>
      <c r="B269" s="67">
        <v>421.0</v>
      </c>
      <c r="C269" s="68" t="s">
        <v>4881</v>
      </c>
      <c r="D269" s="50" t="s">
        <v>6273</v>
      </c>
      <c r="E269" s="50" t="s">
        <v>9918</v>
      </c>
      <c r="F269" s="50">
        <v>215.0</v>
      </c>
      <c r="G269" s="11"/>
      <c r="I269" t="str">
        <f t="array" ref="I269">INDEX('2022 Points'!$F$13:$F$21,MATCH(1,MMULT(--('2022 Points'!$G$13:$N$21=D269),TRANSPOSE(COLUMN('2022 Points'!$G$13:$N$21)^0)),0))</f>
        <v>#N/A</v>
      </c>
      <c r="K269" s="58">
        <f>F269-IFERROR(VLOOKUP(D269,'30062022 Ranking'!$D:$F,3,0),0)</f>
        <v>186</v>
      </c>
      <c r="L269">
        <f>countif('Pre-transfer 2022 Points'!$E$13:$L$21,D269)</f>
        <v>0</v>
      </c>
      <c r="M269" s="59">
        <f>countif('2022 Points'!$G$13:$N$21,D269)</f>
        <v>0</v>
      </c>
    </row>
    <row r="270">
      <c r="A270" s="50">
        <v>269.0</v>
      </c>
      <c r="B270" s="67">
        <v>173.0</v>
      </c>
      <c r="C270" s="68" t="s">
        <v>4781</v>
      </c>
      <c r="D270" s="50" t="s">
        <v>5689</v>
      </c>
      <c r="E270" s="50" t="s">
        <v>5763</v>
      </c>
      <c r="F270" s="50">
        <v>212.0</v>
      </c>
      <c r="G270" s="11"/>
      <c r="I270" t="str">
        <f t="array" ref="I270">INDEX('2022 Points'!$F$13:$F$21,MATCH(1,MMULT(--('2022 Points'!$G$13:$N$21=D270),TRANSPOSE(COLUMN('2022 Points'!$G$13:$N$21)^0)),0))</f>
        <v>#N/A</v>
      </c>
      <c r="K270" s="58">
        <f>F270-IFERROR(VLOOKUP(D270,'30062022 Ranking'!$D:$F,3,0),0)</f>
        <v>24</v>
      </c>
      <c r="L270">
        <f>countif('Pre-transfer 2022 Points'!$E$13:$L$21,D270)</f>
        <v>0</v>
      </c>
      <c r="M270" s="59">
        <f>countif('2022 Points'!$G$13:$N$21,D270)</f>
        <v>0</v>
      </c>
    </row>
    <row r="271">
      <c r="A271" s="50">
        <v>270.0</v>
      </c>
      <c r="B271" s="67">
        <v>306.0</v>
      </c>
      <c r="C271" s="68" t="s">
        <v>1248</v>
      </c>
      <c r="D271" s="50" t="s">
        <v>6377</v>
      </c>
      <c r="E271" s="50" t="s">
        <v>4326</v>
      </c>
      <c r="F271" s="50">
        <v>210.0</v>
      </c>
      <c r="G271" s="11"/>
      <c r="I271" t="str">
        <f t="array" ref="I271">INDEX('2022 Points'!$F$13:$F$21,MATCH(1,MMULT(--('2022 Points'!$G$13:$N$21=D271),TRANSPOSE(COLUMN('2022 Points'!$G$13:$N$21)^0)),0))</f>
        <v>#N/A</v>
      </c>
      <c r="K271" s="58">
        <f>F271-IFERROR(VLOOKUP(D271,'30062022 Ranking'!$D:$F,3,0),0)</f>
        <v>148</v>
      </c>
      <c r="L271">
        <f>countif('Pre-transfer 2022 Points'!$E$13:$L$21,D271)</f>
        <v>0</v>
      </c>
      <c r="M271" s="59">
        <f>countif('2022 Points'!$G$13:$N$21,D271)</f>
        <v>0</v>
      </c>
    </row>
    <row r="272">
      <c r="A272" s="50">
        <v>271.0</v>
      </c>
      <c r="B272" s="67">
        <v>525.0</v>
      </c>
      <c r="C272" s="69" t="s">
        <v>1137</v>
      </c>
      <c r="D272" s="50" t="s">
        <v>6392</v>
      </c>
      <c r="E272" s="50" t="s">
        <v>8590</v>
      </c>
      <c r="F272" s="50">
        <v>209.0</v>
      </c>
      <c r="G272" s="11"/>
      <c r="I272" t="str">
        <f t="array" ref="I272">INDEX('2022 Points'!$F$13:$F$21,MATCH(1,MMULT(--('2022 Points'!$G$13:$N$21=D272),TRANSPOSE(COLUMN('2022 Points'!$G$13:$N$21)^0)),0))</f>
        <v>#N/A</v>
      </c>
      <c r="K272" s="58">
        <f>F272-IFERROR(VLOOKUP(D272,'30062022 Ranking'!$D:$F,3,0),0)</f>
        <v>92</v>
      </c>
      <c r="L272">
        <f>countif('Pre-transfer 2022 Points'!$E$13:$L$21,D272)</f>
        <v>0</v>
      </c>
      <c r="M272" s="59">
        <f>countif('2022 Points'!$G$13:$N$21,D272)</f>
        <v>0</v>
      </c>
    </row>
    <row r="273">
      <c r="A273" s="50">
        <v>272.0</v>
      </c>
      <c r="B273" s="67">
        <v>1365.0</v>
      </c>
      <c r="C273" s="68" t="s">
        <v>9934</v>
      </c>
      <c r="D273" s="50" t="s">
        <v>6460</v>
      </c>
      <c r="E273" s="50"/>
      <c r="F273" s="50">
        <v>209.0</v>
      </c>
      <c r="G273" s="11"/>
      <c r="I273" t="str">
        <f t="array" ref="I273">INDEX('2022 Points'!$F$13:$F$21,MATCH(1,MMULT(--('2022 Points'!$G$13:$N$21=D273),TRANSPOSE(COLUMN('2022 Points'!$G$13:$N$21)^0)),0))</f>
        <v>#N/A</v>
      </c>
      <c r="K273" s="58">
        <f>F273-IFERROR(VLOOKUP(D273,'30062022 Ranking'!$D:$F,3,0),0)</f>
        <v>135</v>
      </c>
      <c r="L273">
        <f>countif('Pre-transfer 2022 Points'!$E$13:$L$21,D273)</f>
        <v>0</v>
      </c>
      <c r="M273" s="59">
        <f>countif('2022 Points'!$G$13:$N$21,D273)</f>
        <v>0</v>
      </c>
    </row>
    <row r="274">
      <c r="A274" s="50">
        <v>273.0</v>
      </c>
      <c r="B274" s="67"/>
      <c r="C274" s="68" t="s">
        <v>5835</v>
      </c>
      <c r="D274" s="50" t="s">
        <v>6598</v>
      </c>
      <c r="E274" s="50" t="s">
        <v>510</v>
      </c>
      <c r="F274" s="50">
        <v>208.0</v>
      </c>
      <c r="G274" s="11"/>
      <c r="I274" t="str">
        <f t="array" ref="I274">INDEX('2022 Points'!$F$13:$F$21,MATCH(1,MMULT(--('2022 Points'!$G$13:$N$21=D274),TRANSPOSE(COLUMN('2022 Points'!$G$13:$N$21)^0)),0))</f>
        <v>#N/A</v>
      </c>
      <c r="K274" s="58">
        <f>F274-IFERROR(VLOOKUP(D274,'30062022 Ranking'!$D:$F,3,0),0)</f>
        <v>174</v>
      </c>
      <c r="L274">
        <f>countif('Pre-transfer 2022 Points'!$E$13:$L$21,D274)</f>
        <v>0</v>
      </c>
      <c r="M274" s="59">
        <f>countif('2022 Points'!$G$13:$N$21,D274)</f>
        <v>0</v>
      </c>
    </row>
    <row r="275">
      <c r="A275" s="50">
        <v>274.0</v>
      </c>
      <c r="B275" s="67">
        <v>134.0</v>
      </c>
      <c r="C275" s="68" t="s">
        <v>1417</v>
      </c>
      <c r="D275" s="50" t="s">
        <v>6482</v>
      </c>
      <c r="E275" s="50" t="s">
        <v>8592</v>
      </c>
      <c r="F275" s="50">
        <v>208.0</v>
      </c>
      <c r="G275" s="11"/>
      <c r="I275" t="str">
        <f t="array" ref="I275">INDEX('2022 Points'!$F$13:$F$21,MATCH(1,MMULT(--('2022 Points'!$G$13:$N$21=D275),TRANSPOSE(COLUMN('2022 Points'!$G$13:$N$21)^0)),0))</f>
        <v>#N/A</v>
      </c>
      <c r="K275" s="58">
        <f>F275-IFERROR(VLOOKUP(D275,'30062022 Ranking'!$D:$F,3,0),0)</f>
        <v>61</v>
      </c>
      <c r="L275">
        <f>countif('Pre-transfer 2022 Points'!$E$13:$L$21,D275)</f>
        <v>0</v>
      </c>
      <c r="M275" s="59">
        <f>countif('2022 Points'!$G$13:$N$21,D275)</f>
        <v>0</v>
      </c>
    </row>
    <row r="276">
      <c r="A276" s="50">
        <v>275.0</v>
      </c>
      <c r="B276" s="67">
        <v>225.0</v>
      </c>
      <c r="C276" s="68" t="s">
        <v>1494</v>
      </c>
      <c r="D276" s="50" t="s">
        <v>6276</v>
      </c>
      <c r="E276" s="50" t="s">
        <v>249</v>
      </c>
      <c r="F276" s="50">
        <v>207.0</v>
      </c>
      <c r="G276" s="11"/>
      <c r="I276" t="str">
        <f t="array" ref="I276">INDEX('2022 Points'!$F$13:$F$21,MATCH(1,MMULT(--('2022 Points'!$G$13:$N$21=D276),TRANSPOSE(COLUMN('2022 Points'!$G$13:$N$21)^0)),0))</f>
        <v>#N/A</v>
      </c>
      <c r="K276" s="58">
        <f>F276-IFERROR(VLOOKUP(D276,'30062022 Ranking'!$D:$F,3,0),0)</f>
        <v>0</v>
      </c>
      <c r="L276">
        <f>countif('Pre-transfer 2022 Points'!$E$13:$L$21,D276)</f>
        <v>0</v>
      </c>
      <c r="M276" s="59">
        <f>countif('2022 Points'!$G$13:$N$21,D276)</f>
        <v>0</v>
      </c>
    </row>
    <row r="277">
      <c r="A277" s="50">
        <v>276.0</v>
      </c>
      <c r="B277" s="67">
        <v>152.0</v>
      </c>
      <c r="C277" s="68" t="s">
        <v>1771</v>
      </c>
      <c r="D277" s="50" t="s">
        <v>6288</v>
      </c>
      <c r="E277" s="50" t="s">
        <v>5766</v>
      </c>
      <c r="F277" s="50">
        <v>206.0</v>
      </c>
      <c r="G277" s="11"/>
      <c r="I277" t="str">
        <f t="array" ref="I277">INDEX('2022 Points'!$F$13:$F$21,MATCH(1,MMULT(--('2022 Points'!$G$13:$N$21=D277),TRANSPOSE(COLUMN('2022 Points'!$G$13:$N$21)^0)),0))</f>
        <v>#N/A</v>
      </c>
      <c r="K277" s="58">
        <f>F277-IFERROR(VLOOKUP(D277,'30062022 Ranking'!$D:$F,3,0),0)</f>
        <v>129</v>
      </c>
      <c r="L277">
        <f>countif('Pre-transfer 2022 Points'!$E$13:$L$21,D277)</f>
        <v>0</v>
      </c>
      <c r="M277" s="59">
        <f>countif('2022 Points'!$G$13:$N$21,D277)</f>
        <v>0</v>
      </c>
    </row>
    <row r="278">
      <c r="A278" s="50">
        <v>277.0</v>
      </c>
      <c r="B278" s="67">
        <v>660.0</v>
      </c>
      <c r="C278" s="69" t="s">
        <v>689</v>
      </c>
      <c r="D278" s="50" t="s">
        <v>9117</v>
      </c>
      <c r="E278" s="50" t="s">
        <v>8597</v>
      </c>
      <c r="F278" s="50">
        <v>205.0</v>
      </c>
      <c r="G278" s="11"/>
      <c r="I278" t="str">
        <f t="array" ref="I278">INDEX('2022 Points'!$F$13:$F$21,MATCH(1,MMULT(--('2022 Points'!$G$13:$N$21=D278),TRANSPOSE(COLUMN('2022 Points'!$G$13:$N$21)^0)),0))</f>
        <v>#N/A</v>
      </c>
      <c r="K278" s="58">
        <f>F278-IFERROR(VLOOKUP(D278,'30062022 Ranking'!$D:$F,3,0),0)</f>
        <v>0</v>
      </c>
      <c r="L278">
        <f>countif('Pre-transfer 2022 Points'!$E$13:$L$21,D278)</f>
        <v>0</v>
      </c>
      <c r="M278" s="59">
        <f>countif('2022 Points'!$G$13:$N$21,D278)</f>
        <v>0</v>
      </c>
    </row>
    <row r="279">
      <c r="A279" s="50">
        <v>278.0</v>
      </c>
      <c r="B279" s="67">
        <v>87.0</v>
      </c>
      <c r="C279" s="69" t="s">
        <v>5817</v>
      </c>
      <c r="D279" s="50" t="s">
        <v>6780</v>
      </c>
      <c r="E279" s="50" t="s">
        <v>9920</v>
      </c>
      <c r="F279" s="50">
        <v>204.0</v>
      </c>
      <c r="G279" s="11"/>
      <c r="I279" t="str">
        <f t="array" ref="I279">INDEX('2022 Points'!$F$13:$F$21,MATCH(1,MMULT(--('2022 Points'!$G$13:$N$21=D279),TRANSPOSE(COLUMN('2022 Points'!$G$13:$N$21)^0)),0))</f>
        <v>#N/A</v>
      </c>
      <c r="K279" s="58">
        <f>F279-IFERROR(VLOOKUP(D279,'30062022 Ranking'!$D:$F,3,0),0)</f>
        <v>124</v>
      </c>
      <c r="L279">
        <f>countif('Pre-transfer 2022 Points'!$E$13:$L$21,D279)</f>
        <v>0</v>
      </c>
      <c r="M279" s="59">
        <f>countif('2022 Points'!$G$13:$N$21,D279)</f>
        <v>0</v>
      </c>
    </row>
    <row r="280">
      <c r="A280" s="50">
        <v>279.0</v>
      </c>
      <c r="B280" s="67">
        <v>698.0</v>
      </c>
      <c r="C280" s="69" t="s">
        <v>4367</v>
      </c>
      <c r="D280" s="50" t="s">
        <v>6730</v>
      </c>
      <c r="E280" s="50" t="s">
        <v>9928</v>
      </c>
      <c r="F280" s="50">
        <v>203.0</v>
      </c>
      <c r="G280" s="11"/>
      <c r="I280" t="str">
        <f t="array" ref="I280">INDEX('2022 Points'!$F$13:$F$21,MATCH(1,MMULT(--('2022 Points'!$G$13:$N$21=D280),TRANSPOSE(COLUMN('2022 Points'!$G$13:$N$21)^0)),0))</f>
        <v>#N/A</v>
      </c>
      <c r="K280" s="58">
        <f>F280-IFERROR(VLOOKUP(D280,'30062022 Ranking'!$D:$F,3,0),0)</f>
        <v>26</v>
      </c>
      <c r="L280">
        <f>countif('Pre-transfer 2022 Points'!$E$13:$L$21,D280)</f>
        <v>0</v>
      </c>
      <c r="M280" s="59">
        <f>countif('2022 Points'!$G$13:$N$21,D280)</f>
        <v>0</v>
      </c>
    </row>
    <row r="281">
      <c r="A281" s="50">
        <v>280.0</v>
      </c>
      <c r="B281" s="67">
        <v>293.0</v>
      </c>
      <c r="C281" s="69" t="s">
        <v>4362</v>
      </c>
      <c r="D281" s="50" t="s">
        <v>6362</v>
      </c>
      <c r="E281" s="50" t="s">
        <v>8604</v>
      </c>
      <c r="F281" s="50">
        <v>203.0</v>
      </c>
      <c r="G281" s="11"/>
      <c r="I281" t="str">
        <f t="array" ref="I281">INDEX('2022 Points'!$F$13:$F$21,MATCH(1,MMULT(--('2022 Points'!$G$13:$N$21=D281),TRANSPOSE(COLUMN('2022 Points'!$G$13:$N$21)^0)),0))</f>
        <v>#N/A</v>
      </c>
      <c r="K281" s="58">
        <f>F281-IFERROR(VLOOKUP(D281,'30062022 Ranking'!$D:$F,3,0),0)</f>
        <v>106</v>
      </c>
      <c r="L281">
        <f>countif('Pre-transfer 2022 Points'!$E$13:$L$21,D281)</f>
        <v>0</v>
      </c>
      <c r="M281" s="59">
        <f>countif('2022 Points'!$G$13:$N$21,D281)</f>
        <v>0</v>
      </c>
    </row>
    <row r="282">
      <c r="A282" s="50">
        <v>281.0</v>
      </c>
      <c r="B282" s="67">
        <v>632.0</v>
      </c>
      <c r="C282" s="68" t="s">
        <v>278</v>
      </c>
      <c r="D282" s="50" t="s">
        <v>7335</v>
      </c>
      <c r="E282" s="50" t="s">
        <v>9919</v>
      </c>
      <c r="F282" s="50">
        <v>201.0</v>
      </c>
      <c r="G282" s="11"/>
      <c r="I282" t="str">
        <f t="array" ref="I282">INDEX('2022 Points'!$F$13:$F$21,MATCH(1,MMULT(--('2022 Points'!$G$13:$N$21=D282),TRANSPOSE(COLUMN('2022 Points'!$G$13:$N$21)^0)),0))</f>
        <v>#N/A</v>
      </c>
      <c r="K282" s="58">
        <f>F282-IFERROR(VLOOKUP(D282,'30062022 Ranking'!$D:$F,3,0),0)</f>
        <v>76</v>
      </c>
      <c r="L282">
        <f>countif('Pre-transfer 2022 Points'!$E$13:$L$21,D282)</f>
        <v>0</v>
      </c>
      <c r="M282" s="59">
        <f>countif('2022 Points'!$G$13:$N$21,D282)</f>
        <v>0</v>
      </c>
    </row>
    <row r="283">
      <c r="A283" s="50">
        <v>282.0</v>
      </c>
      <c r="B283" s="67">
        <v>426.0</v>
      </c>
      <c r="C283" s="69" t="s">
        <v>152</v>
      </c>
      <c r="D283" s="50" t="s">
        <v>6267</v>
      </c>
      <c r="E283" s="50" t="s">
        <v>8591</v>
      </c>
      <c r="F283" s="50">
        <v>200.0</v>
      </c>
      <c r="G283" s="11"/>
      <c r="I283" t="str">
        <f t="array" ref="I283">INDEX('2022 Points'!$F$13:$F$21,MATCH(1,MMULT(--('2022 Points'!$G$13:$N$21=D283),TRANSPOSE(COLUMN('2022 Points'!$G$13:$N$21)^0)),0))</f>
        <v>#N/A</v>
      </c>
      <c r="K283" s="58">
        <f>F283-IFERROR(VLOOKUP(D283,'30062022 Ranking'!$D:$F,3,0),0)</f>
        <v>105</v>
      </c>
      <c r="L283">
        <f>countif('Pre-transfer 2022 Points'!$E$13:$L$21,D283)</f>
        <v>0</v>
      </c>
      <c r="M283" s="59">
        <f>countif('2022 Points'!$G$13:$N$21,D283)</f>
        <v>0</v>
      </c>
    </row>
    <row r="284">
      <c r="A284" s="50">
        <v>283.0</v>
      </c>
      <c r="B284" s="67">
        <v>124.0</v>
      </c>
      <c r="C284" s="68" t="s">
        <v>1134</v>
      </c>
      <c r="D284" s="50" t="s">
        <v>6570</v>
      </c>
      <c r="E284" s="50" t="s">
        <v>5766</v>
      </c>
      <c r="F284" s="50">
        <v>199.0</v>
      </c>
      <c r="G284" s="11"/>
      <c r="I284" t="str">
        <f t="array" ref="I284">INDEX('2022 Points'!$F$13:$F$21,MATCH(1,MMULT(--('2022 Points'!$G$13:$N$21=D284),TRANSPOSE(COLUMN('2022 Points'!$G$13:$N$21)^0)),0))</f>
        <v>#N/A</v>
      </c>
      <c r="K284" s="58">
        <f>F284-IFERROR(VLOOKUP(D284,'30062022 Ranking'!$D:$F,3,0),0)</f>
        <v>66</v>
      </c>
      <c r="L284">
        <f>countif('Pre-transfer 2022 Points'!$E$13:$L$21,D284)</f>
        <v>0</v>
      </c>
      <c r="M284" s="59">
        <f>countif('2022 Points'!$G$13:$N$21,D284)</f>
        <v>0</v>
      </c>
    </row>
    <row r="285">
      <c r="A285" s="50">
        <v>284.0</v>
      </c>
      <c r="B285" s="67">
        <v>1282.0</v>
      </c>
      <c r="C285" s="68" t="s">
        <v>9935</v>
      </c>
      <c r="D285" s="50" t="s">
        <v>6992</v>
      </c>
      <c r="E285" s="50" t="s">
        <v>4330</v>
      </c>
      <c r="F285" s="50">
        <v>198.0</v>
      </c>
      <c r="G285" s="11"/>
      <c r="I285" t="str">
        <f t="array" ref="I285">INDEX('2022 Points'!$F$13:$F$21,MATCH(1,MMULT(--('2022 Points'!$G$13:$N$21=D285),TRANSPOSE(COLUMN('2022 Points'!$G$13:$N$21)^0)),0))</f>
        <v>#N/A</v>
      </c>
      <c r="K285" s="58">
        <f>F285-IFERROR(VLOOKUP(D285,'30062022 Ranking'!$D:$F,3,0),0)</f>
        <v>118</v>
      </c>
      <c r="L285">
        <f>countif('Pre-transfer 2022 Points'!$E$13:$L$21,D285)</f>
        <v>0</v>
      </c>
      <c r="M285" s="59">
        <f>countif('2022 Points'!$G$13:$N$21,D285)</f>
        <v>0</v>
      </c>
    </row>
    <row r="286">
      <c r="A286" s="50">
        <v>285.0</v>
      </c>
      <c r="B286" s="67">
        <v>247.0</v>
      </c>
      <c r="C286" s="68" t="s">
        <v>209</v>
      </c>
      <c r="D286" s="50" t="s">
        <v>7098</v>
      </c>
      <c r="E286" s="50" t="s">
        <v>8590</v>
      </c>
      <c r="F286" s="50">
        <v>198.0</v>
      </c>
      <c r="G286" s="11"/>
      <c r="I286" t="str">
        <f t="array" ref="I286">INDEX('2022 Points'!$F$13:$F$21,MATCH(1,MMULT(--('2022 Points'!$G$13:$N$21=D286),TRANSPOSE(COLUMN('2022 Points'!$G$13:$N$21)^0)),0))</f>
        <v>#N/A</v>
      </c>
      <c r="K286" s="58">
        <f>F286-IFERROR(VLOOKUP(D286,'30062022 Ranking'!$D:$F,3,0),0)</f>
        <v>0</v>
      </c>
      <c r="L286">
        <f>countif('Pre-transfer 2022 Points'!$E$13:$L$21,D286)</f>
        <v>0</v>
      </c>
      <c r="M286" s="59">
        <f>countif('2022 Points'!$G$13:$N$21,D286)</f>
        <v>0</v>
      </c>
    </row>
    <row r="287">
      <c r="A287" s="50">
        <v>286.0</v>
      </c>
      <c r="B287" s="67">
        <v>209.0</v>
      </c>
      <c r="C287" s="67" t="s">
        <v>257</v>
      </c>
      <c r="D287" s="50" t="s">
        <v>6463</v>
      </c>
      <c r="E287" s="50" t="s">
        <v>9917</v>
      </c>
      <c r="F287" s="50">
        <v>197.0</v>
      </c>
      <c r="G287" s="11"/>
      <c r="I287" t="str">
        <f t="array" ref="I287">INDEX('2022 Points'!$F$13:$F$21,MATCH(1,MMULT(--('2022 Points'!$G$13:$N$21=D287),TRANSPOSE(COLUMN('2022 Points'!$G$13:$N$21)^0)),0))</f>
        <v>#N/A</v>
      </c>
      <c r="K287" s="58">
        <f>F287-IFERROR(VLOOKUP(D287,'30062022 Ranking'!$D:$F,3,0),0)</f>
        <v>41</v>
      </c>
      <c r="L287">
        <f>countif('Pre-transfer 2022 Points'!$E$13:$L$21,D287)</f>
        <v>0</v>
      </c>
      <c r="M287" s="59">
        <f>countif('2022 Points'!$G$13:$N$21,D287)</f>
        <v>0</v>
      </c>
    </row>
    <row r="288">
      <c r="A288" s="50">
        <v>287.0</v>
      </c>
      <c r="B288" s="67"/>
      <c r="C288" s="68" t="s">
        <v>5209</v>
      </c>
      <c r="D288" s="50" t="s">
        <v>6478</v>
      </c>
      <c r="E288" s="50" t="s">
        <v>9927</v>
      </c>
      <c r="F288" s="50">
        <v>197.0</v>
      </c>
      <c r="G288" s="11"/>
      <c r="I288" t="str">
        <f t="array" ref="I288">INDEX('2022 Points'!$F$13:$F$21,MATCH(1,MMULT(--('2022 Points'!$G$13:$N$21=D288),TRANSPOSE(COLUMN('2022 Points'!$G$13:$N$21)^0)),0))</f>
        <v>#N/A</v>
      </c>
      <c r="K288" s="58">
        <f>F288-IFERROR(VLOOKUP(D288,'30062022 Ranking'!$D:$F,3,0),0)</f>
        <v>108</v>
      </c>
      <c r="L288">
        <f>countif('Pre-transfer 2022 Points'!$E$13:$L$21,D288)</f>
        <v>0</v>
      </c>
      <c r="M288" s="59">
        <f>countif('2022 Points'!$G$13:$N$21,D288)</f>
        <v>0</v>
      </c>
    </row>
    <row r="289">
      <c r="A289" s="50">
        <v>288.0</v>
      </c>
      <c r="B289" s="67">
        <v>351.0</v>
      </c>
      <c r="C289" s="68" t="s">
        <v>91</v>
      </c>
      <c r="D289" s="50" t="s">
        <v>6509</v>
      </c>
      <c r="E289" s="50" t="s">
        <v>5766</v>
      </c>
      <c r="F289" s="50">
        <v>196.0</v>
      </c>
      <c r="G289" s="11"/>
      <c r="I289" t="str">
        <f t="array" ref="I289">INDEX('2022 Points'!$F$13:$F$21,MATCH(1,MMULT(--('2022 Points'!$G$13:$N$21=D289),TRANSPOSE(COLUMN('2022 Points'!$G$13:$N$21)^0)),0))</f>
        <v>#N/A</v>
      </c>
      <c r="K289" s="58">
        <f>F289-IFERROR(VLOOKUP(D289,'30062022 Ranking'!$D:$F,3,0),0)</f>
        <v>139</v>
      </c>
      <c r="L289">
        <f>countif('Pre-transfer 2022 Points'!$E$13:$L$21,D289)</f>
        <v>0</v>
      </c>
      <c r="M289" s="59">
        <f>countif('2022 Points'!$G$13:$N$21,D289)</f>
        <v>0</v>
      </c>
    </row>
    <row r="290">
      <c r="A290" s="50">
        <v>289.0</v>
      </c>
      <c r="B290" s="67"/>
      <c r="C290" s="69" t="s">
        <v>4489</v>
      </c>
      <c r="D290" s="50" t="s">
        <v>5712</v>
      </c>
      <c r="E290" s="50" t="s">
        <v>8594</v>
      </c>
      <c r="F290" s="50">
        <v>195.0</v>
      </c>
      <c r="G290" s="11"/>
      <c r="I290" t="str">
        <f t="array" ref="I290">INDEX('2022 Points'!$F$13:$F$21,MATCH(1,MMULT(--('2022 Points'!$G$13:$N$21=D290),TRANSPOSE(COLUMN('2022 Points'!$G$13:$N$21)^0)),0))</f>
        <v>#N/A</v>
      </c>
      <c r="K290" s="58">
        <f>F290-IFERROR(VLOOKUP(D290,'30062022 Ranking'!$D:$F,3,0),0)</f>
        <v>97</v>
      </c>
      <c r="L290">
        <f>countif('Pre-transfer 2022 Points'!$E$13:$L$21,D290)</f>
        <v>0</v>
      </c>
      <c r="M290" s="59">
        <f>countif('2022 Points'!$G$13:$N$21,D290)</f>
        <v>0</v>
      </c>
    </row>
    <row r="291">
      <c r="A291" s="50">
        <v>290.0</v>
      </c>
      <c r="B291" s="67">
        <v>438.0</v>
      </c>
      <c r="C291" s="69" t="s">
        <v>681</v>
      </c>
      <c r="D291" s="50" t="s">
        <v>6912</v>
      </c>
      <c r="E291" s="50" t="s">
        <v>102</v>
      </c>
      <c r="F291" s="50">
        <v>195.0</v>
      </c>
      <c r="G291" s="11"/>
      <c r="I291" t="str">
        <f t="array" ref="I291">INDEX('2022 Points'!$F$13:$F$21,MATCH(1,MMULT(--('2022 Points'!$G$13:$N$21=D291),TRANSPOSE(COLUMN('2022 Points'!$G$13:$N$21)^0)),0))</f>
        <v>#N/A</v>
      </c>
      <c r="K291" s="58">
        <f>F291-IFERROR(VLOOKUP(D291,'30062022 Ranking'!$D:$F,3,0),0)</f>
        <v>111</v>
      </c>
      <c r="L291">
        <f>countif('Pre-transfer 2022 Points'!$E$13:$L$21,D291)</f>
        <v>0</v>
      </c>
      <c r="M291" s="59">
        <f>countif('2022 Points'!$G$13:$N$21,D291)</f>
        <v>0</v>
      </c>
    </row>
    <row r="292">
      <c r="A292" s="50">
        <v>291.0</v>
      </c>
      <c r="B292" s="67">
        <v>231.0</v>
      </c>
      <c r="C292" s="68" t="s">
        <v>4482</v>
      </c>
      <c r="D292" s="50" t="s">
        <v>6761</v>
      </c>
      <c r="E292" s="50" t="s">
        <v>8589</v>
      </c>
      <c r="F292" s="50">
        <v>194.0</v>
      </c>
      <c r="G292" s="11"/>
      <c r="I292" t="str">
        <f t="array" ref="I292">INDEX('2022 Points'!$F$13:$F$21,MATCH(1,MMULT(--('2022 Points'!$G$13:$N$21=D292),TRANSPOSE(COLUMN('2022 Points'!$G$13:$N$21)^0)),0))</f>
        <v>#N/A</v>
      </c>
      <c r="K292" s="58">
        <f>F292-IFERROR(VLOOKUP(D292,'30062022 Ranking'!$D:$F,3,0),0)</f>
        <v>35</v>
      </c>
      <c r="L292">
        <f>countif('Pre-transfer 2022 Points'!$E$13:$L$21,D292)</f>
        <v>0</v>
      </c>
      <c r="M292" s="59">
        <f>countif('2022 Points'!$G$13:$N$21,D292)</f>
        <v>0</v>
      </c>
    </row>
    <row r="293">
      <c r="A293" s="50">
        <v>292.0</v>
      </c>
      <c r="B293" s="67"/>
      <c r="C293" s="68" t="s">
        <v>4898</v>
      </c>
      <c r="D293" s="50" t="s">
        <v>6249</v>
      </c>
      <c r="E293" s="50" t="s">
        <v>8970</v>
      </c>
      <c r="F293" s="50">
        <v>193.0</v>
      </c>
      <c r="G293" s="11"/>
      <c r="I293" t="str">
        <f t="array" ref="I293">INDEX('2022 Points'!$F$13:$F$21,MATCH(1,MMULT(--('2022 Points'!$G$13:$N$21=D293),TRANSPOSE(COLUMN('2022 Points'!$G$13:$N$21)^0)),0))</f>
        <v>#N/A</v>
      </c>
      <c r="K293" s="58">
        <f>F293-IFERROR(VLOOKUP(D293,'30062022 Ranking'!$D:$F,3,0),0)</f>
        <v>6</v>
      </c>
      <c r="L293">
        <f>countif('Pre-transfer 2022 Points'!$E$13:$L$21,D293)</f>
        <v>0</v>
      </c>
      <c r="M293" s="59">
        <f>countif('2022 Points'!$G$13:$N$21,D293)</f>
        <v>0</v>
      </c>
    </row>
    <row r="294">
      <c r="A294" s="50">
        <v>293.0</v>
      </c>
      <c r="B294" s="67">
        <v>130.0</v>
      </c>
      <c r="C294" s="68" t="s">
        <v>4407</v>
      </c>
      <c r="D294" s="50" t="s">
        <v>6354</v>
      </c>
      <c r="E294" s="50" t="s">
        <v>8970</v>
      </c>
      <c r="F294" s="50">
        <v>193.0</v>
      </c>
      <c r="G294" s="11"/>
      <c r="I294" t="str">
        <f t="array" ref="I294">INDEX('2022 Points'!$F$13:$F$21,MATCH(1,MMULT(--('2022 Points'!$G$13:$N$21=D294),TRANSPOSE(COLUMN('2022 Points'!$G$13:$N$21)^0)),0))</f>
        <v>#N/A</v>
      </c>
      <c r="K294" s="58">
        <f>F294-IFERROR(VLOOKUP(D294,'30062022 Ranking'!$D:$F,3,0),0)</f>
        <v>99</v>
      </c>
      <c r="L294">
        <f>countif('Pre-transfer 2022 Points'!$E$13:$L$21,D294)</f>
        <v>0</v>
      </c>
      <c r="M294" s="59">
        <f>countif('2022 Points'!$G$13:$N$21,D294)</f>
        <v>0</v>
      </c>
    </row>
    <row r="295">
      <c r="A295" s="50">
        <v>294.0</v>
      </c>
      <c r="B295" s="67">
        <v>333.0</v>
      </c>
      <c r="C295" s="68" t="s">
        <v>119</v>
      </c>
      <c r="D295" s="50" t="s">
        <v>6922</v>
      </c>
      <c r="E295" s="50" t="s">
        <v>8589</v>
      </c>
      <c r="F295" s="50">
        <v>193.0</v>
      </c>
      <c r="G295" s="11"/>
      <c r="I295" t="str">
        <f t="array" ref="I295">INDEX('2022 Points'!$F$13:$F$21,MATCH(1,MMULT(--('2022 Points'!$G$13:$N$21=D295),TRANSPOSE(COLUMN('2022 Points'!$G$13:$N$21)^0)),0))</f>
        <v>#N/A</v>
      </c>
      <c r="K295" s="58">
        <f>F295-IFERROR(VLOOKUP(D295,'30062022 Ranking'!$D:$F,3,0),0)</f>
        <v>69</v>
      </c>
      <c r="L295">
        <f>countif('Pre-transfer 2022 Points'!$E$13:$L$21,D295)</f>
        <v>0</v>
      </c>
      <c r="M295" s="59">
        <f>countif('2022 Points'!$G$13:$N$21,D295)</f>
        <v>0</v>
      </c>
    </row>
    <row r="296">
      <c r="A296" s="50">
        <v>295.0</v>
      </c>
      <c r="B296" s="67">
        <v>253.0</v>
      </c>
      <c r="C296" s="69" t="s">
        <v>4385</v>
      </c>
      <c r="D296" s="50" t="s">
        <v>6920</v>
      </c>
      <c r="E296" s="50" t="s">
        <v>8651</v>
      </c>
      <c r="F296" s="50">
        <v>190.0</v>
      </c>
      <c r="G296" s="11"/>
      <c r="I296" t="str">
        <f t="array" ref="I296">INDEX('2022 Points'!$F$13:$F$21,MATCH(1,MMULT(--('2022 Points'!$G$13:$N$21=D296),TRANSPOSE(COLUMN('2022 Points'!$G$13:$N$21)^0)),0))</f>
        <v>#N/A</v>
      </c>
      <c r="K296" s="58">
        <f>F296-IFERROR(VLOOKUP(D296,'30062022 Ranking'!$D:$F,3,0),0)</f>
        <v>190</v>
      </c>
      <c r="L296">
        <f>countif('Pre-transfer 2022 Points'!$E$13:$L$21,D296)</f>
        <v>0</v>
      </c>
      <c r="M296" s="59">
        <f>countif('2022 Points'!$G$13:$N$21,D296)</f>
        <v>0</v>
      </c>
    </row>
    <row r="297">
      <c r="A297" s="50">
        <v>296.0</v>
      </c>
      <c r="B297" s="67">
        <v>290.0</v>
      </c>
      <c r="C297" s="69" t="s">
        <v>1046</v>
      </c>
      <c r="D297" s="50" t="s">
        <v>7228</v>
      </c>
      <c r="E297" s="50" t="s">
        <v>4330</v>
      </c>
      <c r="F297" s="50">
        <v>190.0</v>
      </c>
      <c r="G297" s="11"/>
      <c r="I297" t="str">
        <f t="array" ref="I297">INDEX('2022 Points'!$F$13:$F$21,MATCH(1,MMULT(--('2022 Points'!$G$13:$N$21=D297),TRANSPOSE(COLUMN('2022 Points'!$G$13:$N$21)^0)),0))</f>
        <v>#N/A</v>
      </c>
      <c r="K297" s="58">
        <f>F297-IFERROR(VLOOKUP(D297,'30062022 Ranking'!$D:$F,3,0),0)</f>
        <v>92</v>
      </c>
      <c r="L297">
        <f>countif('Pre-transfer 2022 Points'!$E$13:$L$21,D297)</f>
        <v>0</v>
      </c>
      <c r="M297" s="59">
        <f>countif('2022 Points'!$G$13:$N$21,D297)</f>
        <v>0</v>
      </c>
    </row>
    <row r="298">
      <c r="A298" s="50">
        <v>297.0</v>
      </c>
      <c r="B298" s="67">
        <v>286.0</v>
      </c>
      <c r="C298" s="68" t="s">
        <v>138</v>
      </c>
      <c r="D298" s="50" t="s">
        <v>6684</v>
      </c>
      <c r="E298" s="50" t="s">
        <v>8597</v>
      </c>
      <c r="F298" s="50">
        <v>190.0</v>
      </c>
      <c r="G298" s="11"/>
      <c r="I298" t="str">
        <f t="array" ref="I298">INDEX('2022 Points'!$F$13:$F$21,MATCH(1,MMULT(--('2022 Points'!$G$13:$N$21=D298),TRANSPOSE(COLUMN('2022 Points'!$G$13:$N$21)^0)),0))</f>
        <v>#N/A</v>
      </c>
      <c r="K298" s="58">
        <f>F298-IFERROR(VLOOKUP(D298,'30062022 Ranking'!$D:$F,3,0),0)</f>
        <v>76</v>
      </c>
      <c r="L298">
        <f>countif('Pre-transfer 2022 Points'!$E$13:$L$21,D298)</f>
        <v>0</v>
      </c>
      <c r="M298" s="59">
        <f>countif('2022 Points'!$G$13:$N$21,D298)</f>
        <v>0</v>
      </c>
    </row>
    <row r="299">
      <c r="A299" s="50">
        <v>298.0</v>
      </c>
      <c r="B299" s="67">
        <v>131.0</v>
      </c>
      <c r="C299" s="68" t="s">
        <v>4634</v>
      </c>
      <c r="D299" s="50" t="s">
        <v>6599</v>
      </c>
      <c r="E299" s="50" t="s">
        <v>9919</v>
      </c>
      <c r="F299" s="50">
        <v>190.0</v>
      </c>
      <c r="G299" s="11"/>
      <c r="I299" t="str">
        <f t="array" ref="I299">INDEX('2022 Points'!$F$13:$F$21,MATCH(1,MMULT(--('2022 Points'!$G$13:$N$21=D299),TRANSPOSE(COLUMN('2022 Points'!$G$13:$N$21)^0)),0))</f>
        <v>#N/A</v>
      </c>
      <c r="K299" s="58">
        <f>F299-IFERROR(VLOOKUP(D299,'30062022 Ranking'!$D:$F,3,0),0)</f>
        <v>52</v>
      </c>
      <c r="L299">
        <f>countif('Pre-transfer 2022 Points'!$E$13:$L$21,D299)</f>
        <v>0</v>
      </c>
      <c r="M299" s="59">
        <f>countif('2022 Points'!$G$13:$N$21,D299)</f>
        <v>0</v>
      </c>
    </row>
    <row r="300">
      <c r="A300" s="50">
        <v>299.0</v>
      </c>
      <c r="B300" s="67">
        <v>407.0</v>
      </c>
      <c r="C300" s="68" t="s">
        <v>694</v>
      </c>
      <c r="D300" s="50" t="s">
        <v>6688</v>
      </c>
      <c r="E300" s="50" t="s">
        <v>9925</v>
      </c>
      <c r="F300" s="50">
        <v>188.0</v>
      </c>
      <c r="G300" s="11"/>
      <c r="I300" t="str">
        <f t="array" ref="I300">INDEX('2022 Points'!$F$13:$F$21,MATCH(1,MMULT(--('2022 Points'!$G$13:$N$21=D300),TRANSPOSE(COLUMN('2022 Points'!$G$13:$N$21)^0)),0))</f>
        <v>#N/A</v>
      </c>
      <c r="K300" s="58">
        <f>F300-IFERROR(VLOOKUP(D300,'30062022 Ranking'!$D:$F,3,0),0)</f>
        <v>14</v>
      </c>
      <c r="L300">
        <f>countif('Pre-transfer 2022 Points'!$E$13:$L$21,D300)</f>
        <v>0</v>
      </c>
      <c r="M300" s="59">
        <f>countif('2022 Points'!$G$13:$N$21,D300)</f>
        <v>0</v>
      </c>
    </row>
    <row r="301">
      <c r="A301" s="49">
        <v>300.0</v>
      </c>
      <c r="B301" s="63">
        <v>462.0</v>
      </c>
      <c r="C301" s="64" t="s">
        <v>5338</v>
      </c>
      <c r="D301" s="49" t="s">
        <v>6651</v>
      </c>
      <c r="E301" s="49" t="s">
        <v>8597</v>
      </c>
      <c r="F301" s="78">
        <v>187.0</v>
      </c>
      <c r="G301" s="11"/>
      <c r="I301" t="str">
        <f t="array" ref="I301">INDEX('2022 Points'!$F$13:$F$21,MATCH(1,MMULT(--('2022 Points'!$G$13:$N$21=D301),TRANSPOSE(COLUMN('2022 Points'!$G$13:$N$21)^0)),0))</f>
        <v>#N/A</v>
      </c>
      <c r="K301" s="58">
        <f>F301-IFERROR(VLOOKUP(D301,'30062022 Ranking'!$D:$F,3,0),0)</f>
        <v>26</v>
      </c>
      <c r="L301">
        <f>countif('Pre-transfer 2022 Points'!$E$13:$L$21,D301)</f>
        <v>0</v>
      </c>
      <c r="M301" s="59">
        <f>countif('2022 Points'!$G$13:$N$21,D301)</f>
        <v>0</v>
      </c>
    </row>
    <row r="302">
      <c r="A302" s="50">
        <v>301.0</v>
      </c>
      <c r="B302" s="67">
        <v>1428.0</v>
      </c>
      <c r="C302" s="68" t="s">
        <v>8984</v>
      </c>
      <c r="D302" s="50" t="s">
        <v>6873</v>
      </c>
      <c r="E302" s="50" t="s">
        <v>102</v>
      </c>
      <c r="F302" s="50">
        <v>185.0</v>
      </c>
      <c r="G302" s="11"/>
      <c r="I302" t="str">
        <f t="array" ref="I302">INDEX('2022 Points'!$F$13:$F$21,MATCH(1,MMULT(--('2022 Points'!$G$13:$N$21=D302),TRANSPOSE(COLUMN('2022 Points'!$G$13:$N$21)^0)),0))</f>
        <v>#N/A</v>
      </c>
      <c r="K302" s="58">
        <f>F302-IFERROR(VLOOKUP(D302,'30062022 Ranking'!$D:$F,3,0),0)</f>
        <v>0</v>
      </c>
      <c r="L302">
        <f>countif('Pre-transfer 2022 Points'!$E$13:$L$21,D302)</f>
        <v>0</v>
      </c>
      <c r="M302" s="59">
        <f>countif('2022 Points'!$G$13:$N$21,D302)</f>
        <v>0</v>
      </c>
    </row>
    <row r="303">
      <c r="A303" s="50">
        <v>302.0</v>
      </c>
      <c r="B303" s="67">
        <v>357.0</v>
      </c>
      <c r="C303" s="69" t="s">
        <v>4695</v>
      </c>
      <c r="D303" s="50" t="s">
        <v>6575</v>
      </c>
      <c r="E303" s="50" t="s">
        <v>9919</v>
      </c>
      <c r="F303" s="50">
        <v>184.0</v>
      </c>
      <c r="G303" s="11"/>
      <c r="I303" t="str">
        <f t="array" ref="I303">INDEX('2022 Points'!$F$13:$F$21,MATCH(1,MMULT(--('2022 Points'!$G$13:$N$21=D303),TRANSPOSE(COLUMN('2022 Points'!$G$13:$N$21)^0)),0))</f>
        <v>#N/A</v>
      </c>
      <c r="K303" s="58">
        <f>F303-IFERROR(VLOOKUP(D303,'30062022 Ranking'!$D:$F,3,0),0)</f>
        <v>82</v>
      </c>
      <c r="L303">
        <f>countif('Pre-transfer 2022 Points'!$E$13:$L$21,D303)</f>
        <v>0</v>
      </c>
      <c r="M303" s="59">
        <f>countif('2022 Points'!$G$13:$N$21,D303)</f>
        <v>0</v>
      </c>
    </row>
    <row r="304">
      <c r="A304" s="50">
        <v>303.0</v>
      </c>
      <c r="B304" s="67">
        <v>1339.0</v>
      </c>
      <c r="C304" s="69" t="s">
        <v>5851</v>
      </c>
      <c r="D304" s="50" t="s">
        <v>6901</v>
      </c>
      <c r="E304" s="50" t="s">
        <v>102</v>
      </c>
      <c r="F304" s="50">
        <v>183.0</v>
      </c>
      <c r="G304" s="11"/>
      <c r="I304" t="str">
        <f t="array" ref="I304">INDEX('2022 Points'!$F$13:$F$21,MATCH(1,MMULT(--('2022 Points'!$G$13:$N$21=D304),TRANSPOSE(COLUMN('2022 Points'!$G$13:$N$21)^0)),0))</f>
        <v>#N/A</v>
      </c>
      <c r="K304" s="58">
        <f>F304-IFERROR(VLOOKUP(D304,'30062022 Ranking'!$D:$F,3,0),0)</f>
        <v>118</v>
      </c>
      <c r="L304">
        <f>countif('Pre-transfer 2022 Points'!$E$13:$L$21,D304)</f>
        <v>0</v>
      </c>
      <c r="M304" s="59">
        <f>countif('2022 Points'!$G$13:$N$21,D304)</f>
        <v>0</v>
      </c>
    </row>
    <row r="305">
      <c r="A305" s="50">
        <v>304.0</v>
      </c>
      <c r="B305" s="67">
        <v>171.0</v>
      </c>
      <c r="C305" s="68" t="s">
        <v>4651</v>
      </c>
      <c r="D305" s="50" t="s">
        <v>7290</v>
      </c>
      <c r="E305" s="50" t="s">
        <v>8589</v>
      </c>
      <c r="F305" s="50">
        <v>183.0</v>
      </c>
      <c r="G305" s="11"/>
      <c r="I305" t="str">
        <f t="array" ref="I305">INDEX('2022 Points'!$F$13:$F$21,MATCH(1,MMULT(--('2022 Points'!$G$13:$N$21=D305),TRANSPOSE(COLUMN('2022 Points'!$G$13:$N$21)^0)),0))</f>
        <v>#N/A</v>
      </c>
      <c r="K305" s="58">
        <f>F305-IFERROR(VLOOKUP(D305,'30062022 Ranking'!$D:$F,3,0),0)</f>
        <v>20</v>
      </c>
      <c r="L305">
        <f>countif('Pre-transfer 2022 Points'!$E$13:$L$21,D305)</f>
        <v>0</v>
      </c>
      <c r="M305" s="59">
        <f>countif('2022 Points'!$G$13:$N$21,D305)</f>
        <v>0</v>
      </c>
    </row>
    <row r="306">
      <c r="A306" s="50">
        <v>305.0</v>
      </c>
      <c r="B306" s="67">
        <v>664.0</v>
      </c>
      <c r="C306" s="68" t="s">
        <v>8621</v>
      </c>
      <c r="D306" s="50" t="s">
        <v>6337</v>
      </c>
      <c r="E306" s="50" t="s">
        <v>388</v>
      </c>
      <c r="F306" s="50">
        <v>181.0</v>
      </c>
      <c r="G306" s="11"/>
      <c r="I306" t="str">
        <f t="array" ref="I306">INDEX('2022 Points'!$F$13:$F$21,MATCH(1,MMULT(--('2022 Points'!$G$13:$N$21=D306),TRANSPOSE(COLUMN('2022 Points'!$G$13:$N$21)^0)),0))</f>
        <v>#N/A</v>
      </c>
      <c r="K306" s="58">
        <f>F306-IFERROR(VLOOKUP(D306,'30062022 Ranking'!$D:$F,3,0),0)</f>
        <v>-13</v>
      </c>
      <c r="L306">
        <f>countif('Pre-transfer 2022 Points'!$E$13:$L$21,D306)</f>
        <v>0</v>
      </c>
      <c r="M306" s="59">
        <f>countif('2022 Points'!$G$13:$N$21,D306)</f>
        <v>0</v>
      </c>
    </row>
    <row r="307">
      <c r="A307" s="50">
        <v>306.0</v>
      </c>
      <c r="B307" s="67">
        <v>600.0</v>
      </c>
      <c r="C307" s="68" t="s">
        <v>468</v>
      </c>
      <c r="D307" s="50" t="s">
        <v>7218</v>
      </c>
      <c r="E307" s="50" t="s">
        <v>8630</v>
      </c>
      <c r="F307" s="50">
        <v>180.0</v>
      </c>
      <c r="G307" s="11"/>
      <c r="I307" t="str">
        <f t="array" ref="I307">INDEX('2022 Points'!$F$13:$F$21,MATCH(1,MMULT(--('2022 Points'!$G$13:$N$21=D307),TRANSPOSE(COLUMN('2022 Points'!$G$13:$N$21)^0)),0))</f>
        <v>#N/A</v>
      </c>
      <c r="K307" s="58">
        <f>F307-IFERROR(VLOOKUP(D307,'30062022 Ranking'!$D:$F,3,0),0)</f>
        <v>180</v>
      </c>
      <c r="L307">
        <f>countif('Pre-transfer 2022 Points'!$E$13:$L$21,D307)</f>
        <v>0</v>
      </c>
      <c r="M307" s="59">
        <f>countif('2022 Points'!$G$13:$N$21,D307)</f>
        <v>0</v>
      </c>
    </row>
    <row r="308">
      <c r="A308" s="50">
        <v>307.0</v>
      </c>
      <c r="B308" s="67">
        <v>6.0</v>
      </c>
      <c r="C308" s="68" t="s">
        <v>5366</v>
      </c>
      <c r="D308" s="50" t="s">
        <v>9118</v>
      </c>
      <c r="E308" s="50" t="s">
        <v>102</v>
      </c>
      <c r="F308" s="50">
        <v>180.0</v>
      </c>
      <c r="G308" s="11"/>
      <c r="I308" t="str">
        <f t="array" ref="I308">INDEX('2022 Points'!$F$13:$F$21,MATCH(1,MMULT(--('2022 Points'!$G$13:$N$21=D308),TRANSPOSE(COLUMN('2022 Points'!$G$13:$N$21)^0)),0))</f>
        <v>Chris</v>
      </c>
      <c r="K308" s="58">
        <f>F308-IFERROR(VLOOKUP(D308,'30062022 Ranking'!$D:$F,3,0),0)</f>
        <v>0</v>
      </c>
      <c r="L308">
        <f>countif('Pre-transfer 2022 Points'!$E$13:$L$21,D308)</f>
        <v>1</v>
      </c>
      <c r="M308" s="59">
        <f>countif('2022 Points'!$G$13:$N$21,D308)</f>
        <v>1</v>
      </c>
    </row>
    <row r="309">
      <c r="A309" s="50">
        <v>308.0</v>
      </c>
      <c r="B309" s="67">
        <v>471.0</v>
      </c>
      <c r="C309" s="68" t="s">
        <v>1023</v>
      </c>
      <c r="D309" s="50" t="s">
        <v>6526</v>
      </c>
      <c r="E309" s="50" t="s">
        <v>5766</v>
      </c>
      <c r="F309" s="50">
        <v>179.0</v>
      </c>
      <c r="G309" s="11"/>
      <c r="I309" t="str">
        <f t="array" ref="I309">INDEX('2022 Points'!$F$13:$F$21,MATCH(1,MMULT(--('2022 Points'!$G$13:$N$21=D309),TRANSPOSE(COLUMN('2022 Points'!$G$13:$N$21)^0)),0))</f>
        <v>#N/A</v>
      </c>
      <c r="K309" s="58">
        <f>F309-IFERROR(VLOOKUP(D309,'30062022 Ranking'!$D:$F,3,0),0)</f>
        <v>82</v>
      </c>
      <c r="L309">
        <f>countif('Pre-transfer 2022 Points'!$E$13:$L$21,D309)</f>
        <v>0</v>
      </c>
      <c r="M309" s="59">
        <f>countif('2022 Points'!$G$13:$N$21,D309)</f>
        <v>0</v>
      </c>
    </row>
    <row r="310">
      <c r="A310" s="50">
        <v>309.0</v>
      </c>
      <c r="B310" s="67">
        <v>358.0</v>
      </c>
      <c r="C310" s="68" t="s">
        <v>1498</v>
      </c>
      <c r="D310" s="50" t="s">
        <v>6365</v>
      </c>
      <c r="E310" s="50" t="s">
        <v>157</v>
      </c>
      <c r="F310" s="50">
        <v>176.0</v>
      </c>
      <c r="G310" s="11"/>
      <c r="I310" t="str">
        <f t="array" ref="I310">INDEX('2022 Points'!$F$13:$F$21,MATCH(1,MMULT(--('2022 Points'!$G$13:$N$21=D310),TRANSPOSE(COLUMN('2022 Points'!$G$13:$N$21)^0)),0))</f>
        <v>#N/A</v>
      </c>
      <c r="K310" s="58">
        <f>F310-IFERROR(VLOOKUP(D310,'30062022 Ranking'!$D:$F,3,0),0)</f>
        <v>38</v>
      </c>
      <c r="L310">
        <f>countif('Pre-transfer 2022 Points'!$E$13:$L$21,D310)</f>
        <v>0</v>
      </c>
      <c r="M310" s="59">
        <f>countif('2022 Points'!$G$13:$N$21,D310)</f>
        <v>0</v>
      </c>
    </row>
    <row r="311">
      <c r="A311" s="50">
        <v>310.0</v>
      </c>
      <c r="B311" s="67">
        <v>200.0</v>
      </c>
      <c r="C311" s="69" t="s">
        <v>5308</v>
      </c>
      <c r="D311" s="50" t="s">
        <v>6989</v>
      </c>
      <c r="E311" s="50" t="s">
        <v>8591</v>
      </c>
      <c r="F311" s="50">
        <v>176.0</v>
      </c>
      <c r="G311" s="11"/>
      <c r="I311" t="str">
        <f t="array" ref="I311">INDEX('2022 Points'!$F$13:$F$21,MATCH(1,MMULT(--('2022 Points'!$G$13:$N$21=D311),TRANSPOSE(COLUMN('2022 Points'!$G$13:$N$21)^0)),0))</f>
        <v>#N/A</v>
      </c>
      <c r="K311" s="58">
        <f>F311-IFERROR(VLOOKUP(D311,'30062022 Ranking'!$D:$F,3,0),0)</f>
        <v>97</v>
      </c>
      <c r="L311">
        <f>countif('Pre-transfer 2022 Points'!$E$13:$L$21,D311)</f>
        <v>0</v>
      </c>
      <c r="M311" s="59">
        <f>countif('2022 Points'!$G$13:$N$21,D311)</f>
        <v>0</v>
      </c>
    </row>
    <row r="312">
      <c r="A312" s="50">
        <v>311.0</v>
      </c>
      <c r="B312" s="67">
        <v>750.0</v>
      </c>
      <c r="C312" s="69" t="s">
        <v>1492</v>
      </c>
      <c r="D312" s="50" t="s">
        <v>6266</v>
      </c>
      <c r="E312" s="50" t="s">
        <v>9925</v>
      </c>
      <c r="F312" s="50">
        <v>173.0</v>
      </c>
      <c r="G312" s="11"/>
      <c r="I312" t="str">
        <f t="array" ref="I312">INDEX('2022 Points'!$F$13:$F$21,MATCH(1,MMULT(--('2022 Points'!$G$13:$N$21=D312),TRANSPOSE(COLUMN('2022 Points'!$G$13:$N$21)^0)),0))</f>
        <v>#N/A</v>
      </c>
      <c r="K312" s="58">
        <f>F312-IFERROR(VLOOKUP(D312,'30062022 Ranking'!$D:$F,3,0),0)</f>
        <v>0</v>
      </c>
      <c r="L312">
        <f>countif('Pre-transfer 2022 Points'!$E$13:$L$21,D312)</f>
        <v>0</v>
      </c>
      <c r="M312" s="59">
        <f>countif('2022 Points'!$G$13:$N$21,D312)</f>
        <v>0</v>
      </c>
    </row>
    <row r="313">
      <c r="A313" s="50">
        <v>312.0</v>
      </c>
      <c r="B313" s="67">
        <v>517.0</v>
      </c>
      <c r="C313" s="69" t="s">
        <v>192</v>
      </c>
      <c r="D313" s="50" t="s">
        <v>6496</v>
      </c>
      <c r="E313" s="50" t="s">
        <v>8968</v>
      </c>
      <c r="F313" s="50">
        <v>170.0</v>
      </c>
      <c r="G313" s="11"/>
      <c r="I313" t="str">
        <f t="array" ref="I313">INDEX('2022 Points'!$F$13:$F$21,MATCH(1,MMULT(--('2022 Points'!$G$13:$N$21=D313),TRANSPOSE(COLUMN('2022 Points'!$G$13:$N$21)^0)),0))</f>
        <v>#N/A</v>
      </c>
      <c r="K313" s="58">
        <f>F313-IFERROR(VLOOKUP(D313,'30062022 Ranking'!$D:$F,3,0),0)</f>
        <v>51</v>
      </c>
      <c r="L313">
        <f>countif('Pre-transfer 2022 Points'!$E$13:$L$21,D313)</f>
        <v>0</v>
      </c>
      <c r="M313" s="59">
        <f>countif('2022 Points'!$G$13:$N$21,D313)</f>
        <v>0</v>
      </c>
    </row>
    <row r="314">
      <c r="A314" s="50">
        <v>313.0</v>
      </c>
      <c r="B314" s="67"/>
      <c r="C314" s="68" t="s">
        <v>4533</v>
      </c>
      <c r="D314" s="50" t="s">
        <v>6838</v>
      </c>
      <c r="E314" s="50" t="s">
        <v>510</v>
      </c>
      <c r="F314" s="50">
        <v>170.0</v>
      </c>
      <c r="G314" s="11"/>
      <c r="I314" t="str">
        <f t="array" ref="I314">INDEX('2022 Points'!$F$13:$F$21,MATCH(1,MMULT(--('2022 Points'!$G$13:$N$21=D314),TRANSPOSE(COLUMN('2022 Points'!$G$13:$N$21)^0)),0))</f>
        <v>#N/A</v>
      </c>
      <c r="K314" s="58">
        <f>F314-IFERROR(VLOOKUP(D314,'30062022 Ranking'!$D:$F,3,0),0)</f>
        <v>72</v>
      </c>
      <c r="L314">
        <f>countif('Pre-transfer 2022 Points'!$E$13:$L$21,D314)</f>
        <v>0</v>
      </c>
      <c r="M314" s="59">
        <f>countif('2022 Points'!$G$13:$N$21,D314)</f>
        <v>0</v>
      </c>
    </row>
    <row r="315">
      <c r="A315" s="50">
        <v>314.0</v>
      </c>
      <c r="B315" s="67">
        <v>593.0</v>
      </c>
      <c r="C315" s="69" t="s">
        <v>5345</v>
      </c>
      <c r="D315" s="50" t="s">
        <v>6634</v>
      </c>
      <c r="E315" s="50" t="s">
        <v>8596</v>
      </c>
      <c r="F315" s="50">
        <v>169.0</v>
      </c>
      <c r="G315" s="11"/>
      <c r="I315" t="str">
        <f t="array" ref="I315">INDEX('2022 Points'!$F$13:$F$21,MATCH(1,MMULT(--('2022 Points'!$G$13:$N$21=D315),TRANSPOSE(COLUMN('2022 Points'!$G$13:$N$21)^0)),0))</f>
        <v>#N/A</v>
      </c>
      <c r="K315" s="58">
        <f>F315-IFERROR(VLOOKUP(D315,'30062022 Ranking'!$D:$F,3,0),0)</f>
        <v>61</v>
      </c>
      <c r="L315">
        <f>countif('Pre-transfer 2022 Points'!$E$13:$L$21,D315)</f>
        <v>0</v>
      </c>
      <c r="M315" s="59">
        <f>countif('2022 Points'!$G$13:$N$21,D315)</f>
        <v>0</v>
      </c>
    </row>
    <row r="316">
      <c r="A316" s="50">
        <v>315.0</v>
      </c>
      <c r="B316" s="67">
        <v>982.0</v>
      </c>
      <c r="C316" s="69" t="s">
        <v>5101</v>
      </c>
      <c r="D316" s="50" t="s">
        <v>6630</v>
      </c>
      <c r="E316" s="50" t="s">
        <v>9936</v>
      </c>
      <c r="F316" s="50">
        <v>169.0</v>
      </c>
      <c r="G316" s="11"/>
      <c r="I316" t="str">
        <f t="array" ref="I316">INDEX('2022 Points'!$F$13:$F$21,MATCH(1,MMULT(--('2022 Points'!$G$13:$N$21=D316),TRANSPOSE(COLUMN('2022 Points'!$G$13:$N$21)^0)),0))</f>
        <v>#N/A</v>
      </c>
      <c r="K316" s="58">
        <f>F316-IFERROR(VLOOKUP(D316,'30062022 Ranking'!$D:$F,3,0),0)</f>
        <v>25</v>
      </c>
      <c r="L316">
        <f>countif('Pre-transfer 2022 Points'!$E$13:$L$21,D316)</f>
        <v>0</v>
      </c>
      <c r="M316" s="59">
        <f>countif('2022 Points'!$G$13:$N$21,D316)</f>
        <v>0</v>
      </c>
    </row>
    <row r="317">
      <c r="A317" s="50">
        <v>316.0</v>
      </c>
      <c r="B317" s="67">
        <v>352.0</v>
      </c>
      <c r="C317" s="69" t="s">
        <v>1248</v>
      </c>
      <c r="D317" s="50" t="s">
        <v>6718</v>
      </c>
      <c r="E317" s="50" t="s">
        <v>388</v>
      </c>
      <c r="F317" s="50">
        <v>169.0</v>
      </c>
      <c r="G317" s="11"/>
      <c r="I317" t="str">
        <f t="array" ref="I317">INDEX('2022 Points'!$F$13:$F$21,MATCH(1,MMULT(--('2022 Points'!$G$13:$N$21=D317),TRANSPOSE(COLUMN('2022 Points'!$G$13:$N$21)^0)),0))</f>
        <v>#N/A</v>
      </c>
      <c r="K317" s="58">
        <f>F317-IFERROR(VLOOKUP(D317,'30062022 Ranking'!$D:$F,3,0),0)</f>
        <v>39</v>
      </c>
      <c r="L317">
        <f>countif('Pre-transfer 2022 Points'!$E$13:$L$21,D317)</f>
        <v>0</v>
      </c>
      <c r="M317" s="59">
        <f>countif('2022 Points'!$G$13:$N$21,D317)</f>
        <v>0</v>
      </c>
    </row>
    <row r="318">
      <c r="A318" s="50">
        <v>317.0</v>
      </c>
      <c r="B318" s="67">
        <v>212.0</v>
      </c>
      <c r="C318" s="69" t="s">
        <v>5397</v>
      </c>
      <c r="D318" s="50" t="s">
        <v>6473</v>
      </c>
      <c r="E318" s="50" t="s">
        <v>9928</v>
      </c>
      <c r="F318" s="50">
        <v>168.0</v>
      </c>
      <c r="G318" s="11"/>
      <c r="I318" t="str">
        <f t="array" ref="I318">INDEX('2022 Points'!$F$13:$F$21,MATCH(1,MMULT(--('2022 Points'!$G$13:$N$21=D318),TRANSPOSE(COLUMN('2022 Points'!$G$13:$N$21)^0)),0))</f>
        <v>#N/A</v>
      </c>
      <c r="K318" s="58">
        <f>F318-IFERROR(VLOOKUP(D318,'30062022 Ranking'!$D:$F,3,0),0)</f>
        <v>64</v>
      </c>
      <c r="L318">
        <f>countif('Pre-transfer 2022 Points'!$E$13:$L$21,D318)</f>
        <v>0</v>
      </c>
      <c r="M318" s="59">
        <f>countif('2022 Points'!$G$13:$N$21,D318)</f>
        <v>0</v>
      </c>
    </row>
    <row r="319">
      <c r="A319" s="50">
        <v>318.0</v>
      </c>
      <c r="B319" s="67">
        <v>138.0</v>
      </c>
      <c r="C319" s="68" t="s">
        <v>4491</v>
      </c>
      <c r="D319" s="50" t="s">
        <v>6425</v>
      </c>
      <c r="E319" s="50" t="s">
        <v>115</v>
      </c>
      <c r="F319" s="50">
        <v>168.0</v>
      </c>
      <c r="G319" s="11"/>
      <c r="I319" t="str">
        <f t="array" ref="I319">INDEX('2022 Points'!$F$13:$F$21,MATCH(1,MMULT(--('2022 Points'!$G$13:$N$21=D319),TRANSPOSE(COLUMN('2022 Points'!$G$13:$N$21)^0)),0))</f>
        <v>#N/A</v>
      </c>
      <c r="K319" s="58">
        <f>F319-IFERROR(VLOOKUP(D319,'30062022 Ranking'!$D:$F,3,0),0)</f>
        <v>132</v>
      </c>
      <c r="L319">
        <f>countif('Pre-transfer 2022 Points'!$E$13:$L$21,D319)</f>
        <v>0</v>
      </c>
      <c r="M319" s="59">
        <f>countif('2022 Points'!$G$13:$N$21,D319)</f>
        <v>0</v>
      </c>
    </row>
    <row r="320">
      <c r="A320" s="50">
        <v>319.0</v>
      </c>
      <c r="B320" s="67">
        <v>223.0</v>
      </c>
      <c r="C320" s="69" t="s">
        <v>4781</v>
      </c>
      <c r="D320" s="50" t="s">
        <v>6381</v>
      </c>
      <c r="E320" s="50" t="s">
        <v>157</v>
      </c>
      <c r="F320" s="50">
        <v>168.0</v>
      </c>
      <c r="G320" s="11"/>
      <c r="I320" t="str">
        <f t="array" ref="I320">INDEX('2022 Points'!$F$13:$F$21,MATCH(1,MMULT(--('2022 Points'!$G$13:$N$21=D320),TRANSPOSE(COLUMN('2022 Points'!$G$13:$N$21)^0)),0))</f>
        <v>#N/A</v>
      </c>
      <c r="K320" s="58">
        <f>F320-IFERROR(VLOOKUP(D320,'30062022 Ranking'!$D:$F,3,0),0)</f>
        <v>109</v>
      </c>
      <c r="L320">
        <f>countif('Pre-transfer 2022 Points'!$E$13:$L$21,D320)</f>
        <v>0</v>
      </c>
      <c r="M320" s="59">
        <f>countif('2022 Points'!$G$13:$N$21,D320)</f>
        <v>0</v>
      </c>
    </row>
    <row r="321">
      <c r="A321" s="50">
        <v>320.0</v>
      </c>
      <c r="B321" s="67">
        <v>695.0</v>
      </c>
      <c r="C321" s="68" t="s">
        <v>4811</v>
      </c>
      <c r="D321" s="50" t="s">
        <v>7930</v>
      </c>
      <c r="E321" s="50" t="s">
        <v>9917</v>
      </c>
      <c r="F321" s="50">
        <v>167.0</v>
      </c>
      <c r="G321" s="11"/>
      <c r="I321" t="str">
        <f t="array" ref="I321">INDEX('2022 Points'!$F$13:$F$21,MATCH(1,MMULT(--('2022 Points'!$G$13:$N$21=D321),TRANSPOSE(COLUMN('2022 Points'!$G$13:$N$21)^0)),0))</f>
        <v>#N/A</v>
      </c>
      <c r="K321" s="58">
        <f>F321-IFERROR(VLOOKUP(D321,'30062022 Ranking'!$D:$F,3,0),0)</f>
        <v>40</v>
      </c>
      <c r="L321">
        <f>countif('Pre-transfer 2022 Points'!$E$13:$L$21,D321)</f>
        <v>0</v>
      </c>
      <c r="M321" s="59">
        <f>countif('2022 Points'!$G$13:$N$21,D321)</f>
        <v>0</v>
      </c>
    </row>
    <row r="322">
      <c r="A322" s="50">
        <v>321.0</v>
      </c>
      <c r="B322" s="67">
        <v>1136.0</v>
      </c>
      <c r="C322" s="68" t="s">
        <v>518</v>
      </c>
      <c r="D322" s="50" t="s">
        <v>6746</v>
      </c>
      <c r="E322" s="50" t="s">
        <v>9937</v>
      </c>
      <c r="F322" s="50">
        <v>166.0</v>
      </c>
      <c r="G322" s="11"/>
      <c r="I322" t="str">
        <f t="array" ref="I322">INDEX('2022 Points'!$F$13:$F$21,MATCH(1,MMULT(--('2022 Points'!$G$13:$N$21=D322),TRANSPOSE(COLUMN('2022 Points'!$G$13:$N$21)^0)),0))</f>
        <v>#N/A</v>
      </c>
      <c r="K322" s="58">
        <f>F322-IFERROR(VLOOKUP(D322,'30062022 Ranking'!$D:$F,3,0),0)</f>
        <v>91</v>
      </c>
      <c r="L322">
        <f>countif('Pre-transfer 2022 Points'!$E$13:$L$21,D322)</f>
        <v>0</v>
      </c>
      <c r="M322" s="59">
        <f>countif('2022 Points'!$G$13:$N$21,D322)</f>
        <v>0</v>
      </c>
    </row>
    <row r="323">
      <c r="A323" s="50">
        <v>322.0</v>
      </c>
      <c r="B323" s="67">
        <v>505.0</v>
      </c>
      <c r="C323" s="69" t="s">
        <v>4410</v>
      </c>
      <c r="D323" s="50" t="s">
        <v>7134</v>
      </c>
      <c r="E323" s="50" t="s">
        <v>4330</v>
      </c>
      <c r="F323" s="50">
        <v>165.0</v>
      </c>
      <c r="G323" s="11"/>
      <c r="I323" t="str">
        <f t="array" ref="I323">INDEX('2022 Points'!$F$13:$F$21,MATCH(1,MMULT(--('2022 Points'!$G$13:$N$21=D323),TRANSPOSE(COLUMN('2022 Points'!$G$13:$N$21)^0)),0))</f>
        <v>#N/A</v>
      </c>
      <c r="K323" s="58">
        <f>F323-IFERROR(VLOOKUP(D323,'30062022 Ranking'!$D:$F,3,0),0)</f>
        <v>100</v>
      </c>
      <c r="L323">
        <f>countif('Pre-transfer 2022 Points'!$E$13:$L$21,D323)</f>
        <v>0</v>
      </c>
      <c r="M323" s="59">
        <f>countif('2022 Points'!$G$13:$N$21,D323)</f>
        <v>0</v>
      </c>
    </row>
    <row r="324">
      <c r="A324" s="50">
        <v>323.0</v>
      </c>
      <c r="B324" s="67">
        <v>353.0</v>
      </c>
      <c r="C324" s="68" t="s">
        <v>564</v>
      </c>
      <c r="D324" s="50" t="s">
        <v>7006</v>
      </c>
      <c r="E324" s="50" t="s">
        <v>8630</v>
      </c>
      <c r="F324" s="50">
        <v>163.0</v>
      </c>
      <c r="G324" s="11"/>
      <c r="I324" t="str">
        <f t="array" ref="I324">INDEX('2022 Points'!$F$13:$F$21,MATCH(1,MMULT(--('2022 Points'!$G$13:$N$21=D324),TRANSPOSE(COLUMN('2022 Points'!$G$13:$N$21)^0)),0))</f>
        <v>#N/A</v>
      </c>
      <c r="K324" s="58">
        <f>F324-IFERROR(VLOOKUP(D324,'30062022 Ranking'!$D:$F,3,0),0)</f>
        <v>31.57000005</v>
      </c>
      <c r="L324">
        <f>countif('Pre-transfer 2022 Points'!$E$13:$L$21,D324)</f>
        <v>0</v>
      </c>
      <c r="M324" s="59">
        <f>countif('2022 Points'!$G$13:$N$21,D324)</f>
        <v>0</v>
      </c>
    </row>
    <row r="325">
      <c r="A325" s="50">
        <v>324.0</v>
      </c>
      <c r="B325" s="67">
        <v>292.0</v>
      </c>
      <c r="C325" s="68" t="s">
        <v>265</v>
      </c>
      <c r="D325" s="50" t="s">
        <v>6633</v>
      </c>
      <c r="E325" s="50" t="s">
        <v>4330</v>
      </c>
      <c r="F325" s="50">
        <v>163.0</v>
      </c>
      <c r="G325" s="11"/>
      <c r="I325" t="str">
        <f t="array" ref="I325">INDEX('2022 Points'!$F$13:$F$21,MATCH(1,MMULT(--('2022 Points'!$G$13:$N$21=D325),TRANSPOSE(COLUMN('2022 Points'!$G$13:$N$21)^0)),0))</f>
        <v>#N/A</v>
      </c>
      <c r="K325" s="58">
        <f>F325-IFERROR(VLOOKUP(D325,'30062022 Ranking'!$D:$F,3,0),0)</f>
        <v>91</v>
      </c>
      <c r="L325">
        <f>countif('Pre-transfer 2022 Points'!$E$13:$L$21,D325)</f>
        <v>0</v>
      </c>
      <c r="M325" s="59">
        <f>countif('2022 Points'!$G$13:$N$21,D325)</f>
        <v>0</v>
      </c>
    </row>
    <row r="326">
      <c r="A326" s="50">
        <v>325.0</v>
      </c>
      <c r="B326" s="67">
        <v>150.0</v>
      </c>
      <c r="C326" s="68" t="s">
        <v>4497</v>
      </c>
      <c r="D326" s="50" t="s">
        <v>6514</v>
      </c>
      <c r="E326" s="50" t="s">
        <v>8970</v>
      </c>
      <c r="F326" s="50">
        <v>163.0</v>
      </c>
      <c r="G326" s="11"/>
      <c r="I326" t="str">
        <f t="array" ref="I326">INDEX('2022 Points'!$F$13:$F$21,MATCH(1,MMULT(--('2022 Points'!$G$13:$N$21=D326),TRANSPOSE(COLUMN('2022 Points'!$G$13:$N$21)^0)),0))</f>
        <v>#N/A</v>
      </c>
      <c r="K326" s="58">
        <f>F326-IFERROR(VLOOKUP(D326,'30062022 Ranking'!$D:$F,3,0),0)</f>
        <v>68</v>
      </c>
      <c r="L326">
        <f>countif('Pre-transfer 2022 Points'!$E$13:$L$21,D326)</f>
        <v>0</v>
      </c>
      <c r="M326" s="59">
        <f>countif('2022 Points'!$G$13:$N$21,D326)</f>
        <v>0</v>
      </c>
    </row>
    <row r="327">
      <c r="A327" s="50">
        <v>326.0</v>
      </c>
      <c r="B327" s="67">
        <v>579.0</v>
      </c>
      <c r="C327" s="68" t="s">
        <v>4417</v>
      </c>
      <c r="D327" s="50" t="s">
        <v>6680</v>
      </c>
      <c r="E327" s="50" t="s">
        <v>9925</v>
      </c>
      <c r="F327" s="50">
        <v>161.0</v>
      </c>
      <c r="G327" s="11"/>
      <c r="I327" t="str">
        <f t="array" ref="I327">INDEX('2022 Points'!$F$13:$F$21,MATCH(1,MMULT(--('2022 Points'!$G$13:$N$21=D327),TRANSPOSE(COLUMN('2022 Points'!$G$13:$N$21)^0)),0))</f>
        <v>#N/A</v>
      </c>
      <c r="K327" s="58">
        <f>F327-IFERROR(VLOOKUP(D327,'30062022 Ranking'!$D:$F,3,0),0)</f>
        <v>21</v>
      </c>
      <c r="L327">
        <f>countif('Pre-transfer 2022 Points'!$E$13:$L$21,D327)</f>
        <v>0</v>
      </c>
      <c r="M327" s="59">
        <f>countif('2022 Points'!$G$13:$N$21,D327)</f>
        <v>0</v>
      </c>
    </row>
    <row r="328">
      <c r="A328" s="50">
        <v>327.0</v>
      </c>
      <c r="B328" s="67">
        <v>186.0</v>
      </c>
      <c r="C328" s="69" t="s">
        <v>4434</v>
      </c>
      <c r="D328" s="50" t="s">
        <v>6507</v>
      </c>
      <c r="E328" s="50" t="s">
        <v>8968</v>
      </c>
      <c r="F328" s="50">
        <v>161.0</v>
      </c>
      <c r="G328" s="11"/>
      <c r="I328" t="str">
        <f t="array" ref="I328">INDEX('2022 Points'!$F$13:$F$21,MATCH(1,MMULT(--('2022 Points'!$G$13:$N$21=D328),TRANSPOSE(COLUMN('2022 Points'!$G$13:$N$21)^0)),0))</f>
        <v>#N/A</v>
      </c>
      <c r="K328" s="58">
        <f>F328-IFERROR(VLOOKUP(D328,'30062022 Ranking'!$D:$F,3,0),0)</f>
        <v>68</v>
      </c>
      <c r="L328">
        <f>countif('Pre-transfer 2022 Points'!$E$13:$L$21,D328)</f>
        <v>0</v>
      </c>
      <c r="M328" s="59">
        <f>countif('2022 Points'!$G$13:$N$21,D328)</f>
        <v>0</v>
      </c>
    </row>
    <row r="329">
      <c r="A329" s="50">
        <v>328.0</v>
      </c>
      <c r="B329" s="67">
        <v>484.0</v>
      </c>
      <c r="C329" s="68" t="s">
        <v>916</v>
      </c>
      <c r="D329" s="50" t="s">
        <v>6394</v>
      </c>
      <c r="E329" s="50" t="s">
        <v>9918</v>
      </c>
      <c r="F329" s="50">
        <v>161.0</v>
      </c>
      <c r="G329" s="11"/>
      <c r="I329" t="str">
        <f t="array" ref="I329">INDEX('2022 Points'!$F$13:$F$21,MATCH(1,MMULT(--('2022 Points'!$G$13:$N$21=D329),TRANSPOSE(COLUMN('2022 Points'!$G$13:$N$21)^0)),0))</f>
        <v>#N/A</v>
      </c>
      <c r="K329" s="58">
        <f>F329-IFERROR(VLOOKUP(D329,'30062022 Ranking'!$D:$F,3,0),0)</f>
        <v>92</v>
      </c>
      <c r="L329">
        <f>countif('Pre-transfer 2022 Points'!$E$13:$L$21,D329)</f>
        <v>0</v>
      </c>
      <c r="M329" s="59">
        <f>countif('2022 Points'!$G$13:$N$21,D329)</f>
        <v>0</v>
      </c>
    </row>
    <row r="330">
      <c r="A330" s="50">
        <v>329.0</v>
      </c>
      <c r="B330" s="67">
        <v>242.0</v>
      </c>
      <c r="C330" s="68" t="s">
        <v>292</v>
      </c>
      <c r="D330" s="50" t="s">
        <v>7287</v>
      </c>
      <c r="E330" s="50" t="s">
        <v>9917</v>
      </c>
      <c r="F330" s="50">
        <v>159.0</v>
      </c>
      <c r="G330" s="11"/>
      <c r="I330" t="str">
        <f t="array" ref="I330">INDEX('2022 Points'!$F$13:$F$21,MATCH(1,MMULT(--('2022 Points'!$G$13:$N$21=D330),TRANSPOSE(COLUMN('2022 Points'!$G$13:$N$21)^0)),0))</f>
        <v>#N/A</v>
      </c>
      <c r="K330" s="58">
        <f>F330-IFERROR(VLOOKUP(D330,'30062022 Ranking'!$D:$F,3,0),0)</f>
        <v>5</v>
      </c>
      <c r="L330">
        <f>countif('Pre-transfer 2022 Points'!$E$13:$L$21,D330)</f>
        <v>0</v>
      </c>
      <c r="M330" s="59">
        <f>countif('2022 Points'!$G$13:$N$21,D330)</f>
        <v>0</v>
      </c>
    </row>
    <row r="331">
      <c r="A331" s="50">
        <v>330.0</v>
      </c>
      <c r="B331" s="67">
        <v>460.0</v>
      </c>
      <c r="C331" s="68" t="s">
        <v>258</v>
      </c>
      <c r="D331" s="50" t="s">
        <v>6414</v>
      </c>
      <c r="E331" s="50" t="s">
        <v>4330</v>
      </c>
      <c r="F331" s="50">
        <v>159.0</v>
      </c>
      <c r="G331" s="11"/>
      <c r="I331" t="str">
        <f t="array" ref="I331">INDEX('2022 Points'!$F$13:$F$21,MATCH(1,MMULT(--('2022 Points'!$G$13:$N$21=D331),TRANSPOSE(COLUMN('2022 Points'!$G$13:$N$21)^0)),0))</f>
        <v>#N/A</v>
      </c>
      <c r="K331" s="58">
        <f>F331-IFERROR(VLOOKUP(D331,'30062022 Ranking'!$D:$F,3,0),0)</f>
        <v>96</v>
      </c>
      <c r="L331">
        <f>countif('Pre-transfer 2022 Points'!$E$13:$L$21,D331)</f>
        <v>0</v>
      </c>
      <c r="M331" s="59">
        <f>countif('2022 Points'!$G$13:$N$21,D331)</f>
        <v>0</v>
      </c>
    </row>
    <row r="332">
      <c r="A332" s="50">
        <v>331.0</v>
      </c>
      <c r="B332" s="67">
        <v>414.0</v>
      </c>
      <c r="C332" s="69" t="s">
        <v>131</v>
      </c>
      <c r="D332" s="50" t="s">
        <v>6444</v>
      </c>
      <c r="E332" s="50" t="s">
        <v>4330</v>
      </c>
      <c r="F332" s="50">
        <v>158.0</v>
      </c>
      <c r="G332" s="11"/>
      <c r="I332" t="str">
        <f t="array" ref="I332">INDEX('2022 Points'!$F$13:$F$21,MATCH(1,MMULT(--('2022 Points'!$G$13:$N$21=D332),TRANSPOSE(COLUMN('2022 Points'!$G$13:$N$21)^0)),0))</f>
        <v>#N/A</v>
      </c>
      <c r="K332" s="58">
        <f>F332-IFERROR(VLOOKUP(D332,'30062022 Ranking'!$D:$F,3,0),0)</f>
        <v>83</v>
      </c>
      <c r="L332">
        <f>countif('Pre-transfer 2022 Points'!$E$13:$L$21,D332)</f>
        <v>0</v>
      </c>
      <c r="M332" s="59">
        <f>countif('2022 Points'!$G$13:$N$21,D332)</f>
        <v>0</v>
      </c>
    </row>
    <row r="333">
      <c r="A333" s="50">
        <v>332.0</v>
      </c>
      <c r="B333" s="67">
        <v>713.0</v>
      </c>
      <c r="C333" s="69" t="s">
        <v>1162</v>
      </c>
      <c r="D333" s="50" t="s">
        <v>6455</v>
      </c>
      <c r="E333" s="50" t="s">
        <v>5766</v>
      </c>
      <c r="F333" s="50">
        <v>158.0</v>
      </c>
      <c r="G333" s="11"/>
      <c r="I333" t="str">
        <f t="array" ref="I333">INDEX('2022 Points'!$F$13:$F$21,MATCH(1,MMULT(--('2022 Points'!$G$13:$N$21=D333),TRANSPOSE(COLUMN('2022 Points'!$G$13:$N$21)^0)),0))</f>
        <v>#N/A</v>
      </c>
      <c r="K333" s="58">
        <f>F333-IFERROR(VLOOKUP(D333,'30062022 Ranking'!$D:$F,3,0),0)</f>
        <v>123</v>
      </c>
      <c r="L333">
        <f>countif('Pre-transfer 2022 Points'!$E$13:$L$21,D333)</f>
        <v>0</v>
      </c>
      <c r="M333" s="59">
        <f>countif('2022 Points'!$G$13:$N$21,D333)</f>
        <v>0</v>
      </c>
    </row>
    <row r="334">
      <c r="A334" s="50">
        <v>333.0</v>
      </c>
      <c r="B334" s="67">
        <v>519.0</v>
      </c>
      <c r="C334" s="68" t="s">
        <v>5768</v>
      </c>
      <c r="D334" s="50" t="s">
        <v>7419</v>
      </c>
      <c r="E334" s="50" t="s">
        <v>9929</v>
      </c>
      <c r="F334" s="50">
        <v>157.0</v>
      </c>
      <c r="G334" s="11"/>
      <c r="I334" t="str">
        <f t="array" ref="I334">INDEX('2022 Points'!$F$13:$F$21,MATCH(1,MMULT(--('2022 Points'!$G$13:$N$21=D334),TRANSPOSE(COLUMN('2022 Points'!$G$13:$N$21)^0)),0))</f>
        <v>#N/A</v>
      </c>
      <c r="K334" s="58">
        <f>F334-IFERROR(VLOOKUP(D334,'30062022 Ranking'!$D:$F,3,0),0)</f>
        <v>15</v>
      </c>
      <c r="L334">
        <f>countif('Pre-transfer 2022 Points'!$E$13:$L$21,D334)</f>
        <v>0</v>
      </c>
      <c r="M334" s="59">
        <f>countif('2022 Points'!$G$13:$N$21,D334)</f>
        <v>0</v>
      </c>
    </row>
    <row r="335">
      <c r="A335" s="50">
        <v>334.0</v>
      </c>
      <c r="B335" s="67">
        <v>252.0</v>
      </c>
      <c r="C335" s="69" t="s">
        <v>1048</v>
      </c>
      <c r="D335" s="50" t="s">
        <v>6649</v>
      </c>
      <c r="E335" s="50" t="s">
        <v>157</v>
      </c>
      <c r="F335" s="50">
        <v>157.0</v>
      </c>
      <c r="G335" s="11"/>
      <c r="I335" t="str">
        <f t="array" ref="I335">INDEX('2022 Points'!$F$13:$F$21,MATCH(1,MMULT(--('2022 Points'!$G$13:$N$21=D335),TRANSPOSE(COLUMN('2022 Points'!$G$13:$N$21)^0)),0))</f>
        <v>#N/A</v>
      </c>
      <c r="K335" s="58">
        <f>F335-IFERROR(VLOOKUP(D335,'30062022 Ranking'!$D:$F,3,0),0)</f>
        <v>107</v>
      </c>
      <c r="L335">
        <f>countif('Pre-transfer 2022 Points'!$E$13:$L$21,D335)</f>
        <v>0</v>
      </c>
      <c r="M335" s="59">
        <f>countif('2022 Points'!$G$13:$N$21,D335)</f>
        <v>0</v>
      </c>
    </row>
    <row r="336">
      <c r="A336" s="50">
        <v>335.0</v>
      </c>
      <c r="B336" s="67">
        <v>466.0</v>
      </c>
      <c r="C336" s="68" t="s">
        <v>305</v>
      </c>
      <c r="D336" s="50" t="s">
        <v>6317</v>
      </c>
      <c r="E336" s="50" t="s">
        <v>8592</v>
      </c>
      <c r="F336" s="50">
        <v>156.0</v>
      </c>
      <c r="G336" s="11"/>
      <c r="I336" t="str">
        <f t="array" ref="I336">INDEX('2022 Points'!$F$13:$F$21,MATCH(1,MMULT(--('2022 Points'!$G$13:$N$21=D336),TRANSPOSE(COLUMN('2022 Points'!$G$13:$N$21)^0)),0))</f>
        <v>#N/A</v>
      </c>
      <c r="K336" s="58">
        <f>F336-IFERROR(VLOOKUP(D336,'30062022 Ranking'!$D:$F,3,0),0)</f>
        <v>114</v>
      </c>
      <c r="L336">
        <f>countif('Pre-transfer 2022 Points'!$E$13:$L$21,D336)</f>
        <v>0</v>
      </c>
      <c r="M336" s="59">
        <f>countif('2022 Points'!$G$13:$N$21,D336)</f>
        <v>0</v>
      </c>
    </row>
    <row r="337">
      <c r="A337" s="50">
        <v>336.0</v>
      </c>
      <c r="B337" s="67">
        <v>618.0</v>
      </c>
      <c r="C337" s="68" t="s">
        <v>4399</v>
      </c>
      <c r="D337" s="50" t="s">
        <v>7653</v>
      </c>
      <c r="E337" s="50" t="s">
        <v>9928</v>
      </c>
      <c r="F337" s="50">
        <v>155.0</v>
      </c>
      <c r="G337" s="11"/>
      <c r="I337" t="str">
        <f t="array" ref="I337">INDEX('2022 Points'!$F$13:$F$21,MATCH(1,MMULT(--('2022 Points'!$G$13:$N$21=D337),TRANSPOSE(COLUMN('2022 Points'!$G$13:$N$21)^0)),0))</f>
        <v>#N/A</v>
      </c>
      <c r="K337" s="58">
        <f>F337-IFERROR(VLOOKUP(D337,'30062022 Ranking'!$D:$F,3,0),0)</f>
        <v>28</v>
      </c>
      <c r="L337">
        <f>countif('Pre-transfer 2022 Points'!$E$13:$L$21,D337)</f>
        <v>0</v>
      </c>
      <c r="M337" s="59">
        <f>countif('2022 Points'!$G$13:$N$21,D337)</f>
        <v>0</v>
      </c>
    </row>
    <row r="338">
      <c r="A338" s="50">
        <v>337.0</v>
      </c>
      <c r="B338" s="67">
        <v>232.0</v>
      </c>
      <c r="C338" s="68" t="s">
        <v>5397</v>
      </c>
      <c r="D338" s="50" t="s">
        <v>7090</v>
      </c>
      <c r="E338" s="50" t="s">
        <v>115</v>
      </c>
      <c r="F338" s="50">
        <v>155.0</v>
      </c>
      <c r="G338" s="11"/>
      <c r="I338" t="str">
        <f t="array" ref="I338">INDEX('2022 Points'!$F$13:$F$21,MATCH(1,MMULT(--('2022 Points'!$G$13:$N$21=D338),TRANSPOSE(COLUMN('2022 Points'!$G$13:$N$21)^0)),0))</f>
        <v>#N/A</v>
      </c>
      <c r="K338" s="58">
        <f>F338-IFERROR(VLOOKUP(D338,'30062022 Ranking'!$D:$F,3,0),0)</f>
        <v>11</v>
      </c>
      <c r="L338">
        <f>countif('Pre-transfer 2022 Points'!$E$13:$L$21,D338)</f>
        <v>0</v>
      </c>
      <c r="M338" s="59">
        <f>countif('2022 Points'!$G$13:$N$21,D338)</f>
        <v>0</v>
      </c>
    </row>
    <row r="339">
      <c r="A339" s="50">
        <v>338.0</v>
      </c>
      <c r="B339" s="67">
        <v>276.0</v>
      </c>
      <c r="C339" s="68" t="s">
        <v>284</v>
      </c>
      <c r="D339" s="50" t="s">
        <v>6613</v>
      </c>
      <c r="E339" s="50" t="s">
        <v>8968</v>
      </c>
      <c r="F339" s="50">
        <v>155.0</v>
      </c>
      <c r="G339" s="11"/>
      <c r="I339" t="str">
        <f t="array" ref="I339">INDEX('2022 Points'!$F$13:$F$21,MATCH(1,MMULT(--('2022 Points'!$G$13:$N$21=D339),TRANSPOSE(COLUMN('2022 Points'!$G$13:$N$21)^0)),0))</f>
        <v>#N/A</v>
      </c>
      <c r="K339" s="58">
        <f>F339-IFERROR(VLOOKUP(D339,'30062022 Ranking'!$D:$F,3,0),0)</f>
        <v>84</v>
      </c>
      <c r="L339">
        <f>countif('Pre-transfer 2022 Points'!$E$13:$L$21,D339)</f>
        <v>0</v>
      </c>
      <c r="M339" s="59">
        <f>countif('2022 Points'!$G$13:$N$21,D339)</f>
        <v>0</v>
      </c>
    </row>
    <row r="340">
      <c r="A340" s="50">
        <v>339.0</v>
      </c>
      <c r="B340" s="67">
        <v>689.0</v>
      </c>
      <c r="C340" s="68" t="s">
        <v>320</v>
      </c>
      <c r="D340" s="50" t="s">
        <v>6363</v>
      </c>
      <c r="E340" s="50" t="s">
        <v>4326</v>
      </c>
      <c r="F340" s="50">
        <v>155.0</v>
      </c>
      <c r="G340" s="11"/>
      <c r="I340" t="str">
        <f t="array" ref="I340">INDEX('2022 Points'!$F$13:$F$21,MATCH(1,MMULT(--('2022 Points'!$G$13:$N$21=D340),TRANSPOSE(COLUMN('2022 Points'!$G$13:$N$21)^0)),0))</f>
        <v>#N/A</v>
      </c>
      <c r="K340" s="58">
        <f>F340-IFERROR(VLOOKUP(D340,'30062022 Ranking'!$D:$F,3,0),0)</f>
        <v>28</v>
      </c>
      <c r="L340">
        <f>countif('Pre-transfer 2022 Points'!$E$13:$L$21,D340)</f>
        <v>0</v>
      </c>
      <c r="M340" s="59">
        <f>countif('2022 Points'!$G$13:$N$21,D340)</f>
        <v>0</v>
      </c>
    </row>
    <row r="341">
      <c r="A341" s="50">
        <v>340.0</v>
      </c>
      <c r="B341" s="67">
        <v>182.0</v>
      </c>
      <c r="C341" s="69" t="s">
        <v>1243</v>
      </c>
      <c r="D341" s="50" t="s">
        <v>6561</v>
      </c>
      <c r="E341" s="50" t="s">
        <v>8589</v>
      </c>
      <c r="F341" s="50">
        <v>154.0</v>
      </c>
      <c r="G341" s="11"/>
      <c r="I341" t="str">
        <f t="array" ref="I341">INDEX('2022 Points'!$F$13:$F$21,MATCH(1,MMULT(--('2022 Points'!$G$13:$N$21=D341),TRANSPOSE(COLUMN('2022 Points'!$G$13:$N$21)^0)),0))</f>
        <v>#N/A</v>
      </c>
      <c r="K341" s="58">
        <f>F341-IFERROR(VLOOKUP(D341,'30062022 Ranking'!$D:$F,3,0),0)</f>
        <v>54</v>
      </c>
      <c r="L341">
        <f>countif('Pre-transfer 2022 Points'!$E$13:$L$21,D341)</f>
        <v>0</v>
      </c>
      <c r="M341" s="59">
        <f>countif('2022 Points'!$G$13:$N$21,D341)</f>
        <v>0</v>
      </c>
    </row>
    <row r="342">
      <c r="A342" s="50">
        <v>341.0</v>
      </c>
      <c r="B342" s="67">
        <v>274.0</v>
      </c>
      <c r="C342" s="69" t="s">
        <v>480</v>
      </c>
      <c r="D342" s="50" t="s">
        <v>6733</v>
      </c>
      <c r="E342" s="50" t="s">
        <v>9916</v>
      </c>
      <c r="F342" s="50">
        <v>153.0</v>
      </c>
      <c r="G342" s="11"/>
      <c r="I342" t="str">
        <f t="array" ref="I342">INDEX('2022 Points'!$F$13:$F$21,MATCH(1,MMULT(--('2022 Points'!$G$13:$N$21=D342),TRANSPOSE(COLUMN('2022 Points'!$G$13:$N$21)^0)),0))</f>
        <v>#N/A</v>
      </c>
      <c r="K342" s="58">
        <f>F342-IFERROR(VLOOKUP(D342,'30062022 Ranking'!$D:$F,3,0),0)</f>
        <v>128</v>
      </c>
      <c r="L342">
        <f>countif('Pre-transfer 2022 Points'!$E$13:$L$21,D342)</f>
        <v>0</v>
      </c>
      <c r="M342" s="59">
        <f>countif('2022 Points'!$G$13:$N$21,D342)</f>
        <v>0</v>
      </c>
    </row>
    <row r="343">
      <c r="A343" s="50">
        <v>342.0</v>
      </c>
      <c r="B343" s="67">
        <v>943.0</v>
      </c>
      <c r="C343" s="68" t="s">
        <v>1296</v>
      </c>
      <c r="D343" s="50" t="s">
        <v>5759</v>
      </c>
      <c r="E343" s="50" t="s">
        <v>102</v>
      </c>
      <c r="F343" s="50">
        <v>153.0</v>
      </c>
      <c r="G343" s="11"/>
      <c r="I343" t="str">
        <f t="array" ref="I343">INDEX('2022 Points'!$F$13:$F$21,MATCH(1,MMULT(--('2022 Points'!$G$13:$N$21=D343),TRANSPOSE(COLUMN('2022 Points'!$G$13:$N$21)^0)),0))</f>
        <v>#N/A</v>
      </c>
      <c r="K343" s="58">
        <f>F343-IFERROR(VLOOKUP(D343,'30062022 Ranking'!$D:$F,3,0),0)</f>
        <v>137</v>
      </c>
      <c r="L343">
        <f>countif('Pre-transfer 2022 Points'!$E$13:$L$21,D343)</f>
        <v>0</v>
      </c>
      <c r="M343" s="59">
        <f>countif('2022 Points'!$G$13:$N$21,D343)</f>
        <v>0</v>
      </c>
    </row>
    <row r="344">
      <c r="A344" s="50">
        <v>343.0</v>
      </c>
      <c r="B344" s="67">
        <v>319.0</v>
      </c>
      <c r="C344" s="69" t="s">
        <v>146</v>
      </c>
      <c r="D344" s="50" t="s">
        <v>6543</v>
      </c>
      <c r="E344" s="50" t="s">
        <v>324</v>
      </c>
      <c r="F344" s="50">
        <v>150.0</v>
      </c>
      <c r="G344" s="11"/>
      <c r="I344" t="str">
        <f t="array" ref="I344">INDEX('2022 Points'!$F$13:$F$21,MATCH(1,MMULT(--('2022 Points'!$G$13:$N$21=D344),TRANSPOSE(COLUMN('2022 Points'!$G$13:$N$21)^0)),0))</f>
        <v>#N/A</v>
      </c>
      <c r="K344" s="58">
        <f>F344-IFERROR(VLOOKUP(D344,'30062022 Ranking'!$D:$F,3,0),0)</f>
        <v>47</v>
      </c>
      <c r="L344">
        <f>countif('Pre-transfer 2022 Points'!$E$13:$L$21,D344)</f>
        <v>0</v>
      </c>
      <c r="M344" s="59">
        <f>countif('2022 Points'!$G$13:$N$21,D344)</f>
        <v>0</v>
      </c>
    </row>
    <row r="345">
      <c r="A345" s="50">
        <v>344.0</v>
      </c>
      <c r="B345" s="67">
        <v>391.0</v>
      </c>
      <c r="C345" s="68" t="s">
        <v>5105</v>
      </c>
      <c r="D345" s="50" t="s">
        <v>9119</v>
      </c>
      <c r="E345" s="50" t="s">
        <v>9917</v>
      </c>
      <c r="F345" s="50">
        <v>150.0</v>
      </c>
      <c r="G345" s="11"/>
      <c r="I345" t="str">
        <f t="array" ref="I345">INDEX('2022 Points'!$F$13:$F$21,MATCH(1,MMULT(--('2022 Points'!$G$13:$N$21=D345),TRANSPOSE(COLUMN('2022 Points'!$G$13:$N$21)^0)),0))</f>
        <v>#N/A</v>
      </c>
      <c r="K345" s="58">
        <f>F345-IFERROR(VLOOKUP(D345,'30062022 Ranking'!$D:$F,3,0),0)</f>
        <v>77</v>
      </c>
      <c r="L345">
        <f>countif('Pre-transfer 2022 Points'!$E$13:$L$21,D345)</f>
        <v>0</v>
      </c>
      <c r="M345" s="59">
        <f>countif('2022 Points'!$G$13:$N$21,D345)</f>
        <v>0</v>
      </c>
    </row>
    <row r="346">
      <c r="A346" s="50">
        <v>345.0</v>
      </c>
      <c r="B346" s="67">
        <v>285.0</v>
      </c>
      <c r="C346" s="68" t="s">
        <v>4482</v>
      </c>
      <c r="D346" s="50" t="s">
        <v>6505</v>
      </c>
      <c r="E346" s="50" t="s">
        <v>8591</v>
      </c>
      <c r="F346" s="50">
        <v>149.0</v>
      </c>
      <c r="G346" s="11"/>
      <c r="I346" t="str">
        <f t="array" ref="I346">INDEX('2022 Points'!$F$13:$F$21,MATCH(1,MMULT(--('2022 Points'!$G$13:$N$21=D346),TRANSPOSE(COLUMN('2022 Points'!$G$13:$N$21)^0)),0))</f>
        <v>#N/A</v>
      </c>
      <c r="K346" s="58">
        <f>F346-IFERROR(VLOOKUP(D346,'30062022 Ranking'!$D:$F,3,0),0)</f>
        <v>107</v>
      </c>
      <c r="L346">
        <f>countif('Pre-transfer 2022 Points'!$E$13:$L$21,D346)</f>
        <v>0</v>
      </c>
      <c r="M346" s="59">
        <f>countif('2022 Points'!$G$13:$N$21,D346)</f>
        <v>0</v>
      </c>
    </row>
    <row r="347">
      <c r="A347" s="50">
        <v>346.0</v>
      </c>
      <c r="B347" s="67">
        <v>506.0</v>
      </c>
      <c r="C347" s="68" t="s">
        <v>534</v>
      </c>
      <c r="D347" s="50" t="s">
        <v>6937</v>
      </c>
      <c r="E347" s="50" t="s">
        <v>8651</v>
      </c>
      <c r="F347" s="50">
        <v>149.0</v>
      </c>
      <c r="G347" s="11"/>
      <c r="I347" t="str">
        <f t="array" ref="I347">INDEX('2022 Points'!$F$13:$F$21,MATCH(1,MMULT(--('2022 Points'!$G$13:$N$21=D347),TRANSPOSE(COLUMN('2022 Points'!$G$13:$N$21)^0)),0))</f>
        <v>#N/A</v>
      </c>
      <c r="K347" s="58">
        <f>F347-IFERROR(VLOOKUP(D347,'30062022 Ranking'!$D:$F,3,0),0)</f>
        <v>149</v>
      </c>
      <c r="L347">
        <f>countif('Pre-transfer 2022 Points'!$E$13:$L$21,D347)</f>
        <v>0</v>
      </c>
      <c r="M347" s="59">
        <f>countif('2022 Points'!$G$13:$N$21,D347)</f>
        <v>0</v>
      </c>
    </row>
    <row r="348">
      <c r="A348" s="50">
        <v>347.0</v>
      </c>
      <c r="B348" s="67">
        <v>373.0</v>
      </c>
      <c r="C348" s="68" t="s">
        <v>658</v>
      </c>
      <c r="D348" s="50" t="s">
        <v>6556</v>
      </c>
      <c r="E348" s="50" t="s">
        <v>9916</v>
      </c>
      <c r="F348" s="50">
        <v>148.0</v>
      </c>
      <c r="G348" s="11"/>
      <c r="I348" t="str">
        <f t="array" ref="I348">INDEX('2022 Points'!$F$13:$F$21,MATCH(1,MMULT(--('2022 Points'!$G$13:$N$21=D348),TRANSPOSE(COLUMN('2022 Points'!$G$13:$N$21)^0)),0))</f>
        <v>#N/A</v>
      </c>
      <c r="K348" s="58">
        <f>F348-IFERROR(VLOOKUP(D348,'30062022 Ranking'!$D:$F,3,0),0)</f>
        <v>10</v>
      </c>
      <c r="L348">
        <f>countif('Pre-transfer 2022 Points'!$E$13:$L$21,D348)</f>
        <v>0</v>
      </c>
      <c r="M348" s="59">
        <f>countif('2022 Points'!$G$13:$N$21,D348)</f>
        <v>0</v>
      </c>
    </row>
    <row r="349">
      <c r="A349" s="50">
        <v>348.0</v>
      </c>
      <c r="B349" s="67">
        <v>598.0</v>
      </c>
      <c r="C349" s="69" t="s">
        <v>981</v>
      </c>
      <c r="D349" s="50" t="s">
        <v>6343</v>
      </c>
      <c r="E349" s="50" t="s">
        <v>5766</v>
      </c>
      <c r="F349" s="50">
        <v>148.0</v>
      </c>
      <c r="G349" s="11"/>
      <c r="I349" t="str">
        <f t="array" ref="I349">INDEX('2022 Points'!$F$13:$F$21,MATCH(1,MMULT(--('2022 Points'!$G$13:$N$21=D349),TRANSPOSE(COLUMN('2022 Points'!$G$13:$N$21)^0)),0))</f>
        <v>#N/A</v>
      </c>
      <c r="K349" s="58">
        <f>F349-IFERROR(VLOOKUP(D349,'30062022 Ranking'!$D:$F,3,0),0)</f>
        <v>92</v>
      </c>
      <c r="L349">
        <f>countif('Pre-transfer 2022 Points'!$E$13:$L$21,D349)</f>
        <v>0</v>
      </c>
      <c r="M349" s="59">
        <f>countif('2022 Points'!$G$13:$N$21,D349)</f>
        <v>0</v>
      </c>
    </row>
    <row r="350">
      <c r="A350" s="50">
        <v>349.0</v>
      </c>
      <c r="B350" s="67"/>
      <c r="C350" s="69" t="s">
        <v>5344</v>
      </c>
      <c r="D350" s="50" t="s">
        <v>6469</v>
      </c>
      <c r="E350" s="50" t="s">
        <v>9938</v>
      </c>
      <c r="F350" s="50">
        <v>148.0</v>
      </c>
      <c r="G350" s="11"/>
      <c r="I350" t="str">
        <f t="array" ref="I350">INDEX('2022 Points'!$F$13:$F$21,MATCH(1,MMULT(--('2022 Points'!$G$13:$N$21=D350),TRANSPOSE(COLUMN('2022 Points'!$G$13:$N$21)^0)),0))</f>
        <v>#N/A</v>
      </c>
      <c r="K350" s="58">
        <f>F350-IFERROR(VLOOKUP(D350,'30062022 Ranking'!$D:$F,3,0),0)</f>
        <v>78</v>
      </c>
      <c r="L350">
        <f>countif('Pre-transfer 2022 Points'!$E$13:$L$21,D350)</f>
        <v>0</v>
      </c>
      <c r="M350" s="59">
        <f>countif('2022 Points'!$G$13:$N$21,D350)</f>
        <v>0</v>
      </c>
    </row>
    <row r="351">
      <c r="A351" s="50">
        <v>350.0</v>
      </c>
      <c r="B351" s="67">
        <v>583.0</v>
      </c>
      <c r="C351" s="69" t="s">
        <v>5313</v>
      </c>
      <c r="D351" s="50" t="s">
        <v>6939</v>
      </c>
      <c r="E351" s="50" t="s">
        <v>8597</v>
      </c>
      <c r="F351" s="50">
        <v>147.0</v>
      </c>
      <c r="G351" s="11"/>
      <c r="I351" t="str">
        <f t="array" ref="I351">INDEX('2022 Points'!$F$13:$F$21,MATCH(1,MMULT(--('2022 Points'!$G$13:$N$21=D351),TRANSPOSE(COLUMN('2022 Points'!$G$13:$N$21)^0)),0))</f>
        <v>#N/A</v>
      </c>
      <c r="K351" s="58">
        <f>F351-IFERROR(VLOOKUP(D351,'30062022 Ranking'!$D:$F,3,0),0)</f>
        <v>60</v>
      </c>
      <c r="L351">
        <f>countif('Pre-transfer 2022 Points'!$E$13:$L$21,D351)</f>
        <v>0</v>
      </c>
      <c r="M351" s="59">
        <f>countif('2022 Points'!$G$13:$N$21,D351)</f>
        <v>0</v>
      </c>
    </row>
    <row r="352">
      <c r="A352" s="50">
        <v>351.0</v>
      </c>
      <c r="B352" s="67">
        <v>347.0</v>
      </c>
      <c r="C352" s="68" t="s">
        <v>129</v>
      </c>
      <c r="D352" s="50" t="s">
        <v>7705</v>
      </c>
      <c r="E352" s="50" t="s">
        <v>9918</v>
      </c>
      <c r="F352" s="50">
        <v>146.0</v>
      </c>
      <c r="G352" s="11"/>
      <c r="I352" t="str">
        <f t="array" ref="I352">INDEX('2022 Points'!$F$13:$F$21,MATCH(1,MMULT(--('2022 Points'!$G$13:$N$21=D352),TRANSPOSE(COLUMN('2022 Points'!$G$13:$N$21)^0)),0))</f>
        <v>#N/A</v>
      </c>
      <c r="K352" s="58">
        <f>F352-IFERROR(VLOOKUP(D352,'30062022 Ranking'!$D:$F,3,0),0)</f>
        <v>55</v>
      </c>
      <c r="L352">
        <f>countif('Pre-transfer 2022 Points'!$E$13:$L$21,D352)</f>
        <v>0</v>
      </c>
      <c r="M352" s="59">
        <f>countif('2022 Points'!$G$13:$N$21,D352)</f>
        <v>0</v>
      </c>
    </row>
    <row r="353">
      <c r="A353" s="50">
        <v>352.0</v>
      </c>
      <c r="B353" s="67">
        <v>199.0</v>
      </c>
      <c r="C353" s="69" t="s">
        <v>835</v>
      </c>
      <c r="D353" s="50" t="s">
        <v>6753</v>
      </c>
      <c r="E353" s="50" t="s">
        <v>9916</v>
      </c>
      <c r="F353" s="50">
        <v>146.0</v>
      </c>
      <c r="G353" s="11"/>
      <c r="I353" t="str">
        <f t="array" ref="I353">INDEX('2022 Points'!$F$13:$F$21,MATCH(1,MMULT(--('2022 Points'!$G$13:$N$21=D353),TRANSPOSE(COLUMN('2022 Points'!$G$13:$N$21)^0)),0))</f>
        <v>#N/A</v>
      </c>
      <c r="K353" s="58">
        <f>F353-IFERROR(VLOOKUP(D353,'30062022 Ranking'!$D:$F,3,0),0)</f>
        <v>106</v>
      </c>
      <c r="L353">
        <f>countif('Pre-transfer 2022 Points'!$E$13:$L$21,D353)</f>
        <v>0</v>
      </c>
      <c r="M353" s="59">
        <f>countif('2022 Points'!$G$13:$N$21,D353)</f>
        <v>0</v>
      </c>
    </row>
    <row r="354">
      <c r="A354" s="50">
        <v>353.0</v>
      </c>
      <c r="B354" s="67">
        <v>523.0</v>
      </c>
      <c r="C354" s="68" t="s">
        <v>4382</v>
      </c>
      <c r="D354" s="50" t="s">
        <v>9120</v>
      </c>
      <c r="E354" s="50" t="s">
        <v>9939</v>
      </c>
      <c r="F354" s="50">
        <v>146.0</v>
      </c>
      <c r="G354" s="11"/>
      <c r="I354" t="str">
        <f t="array" ref="I354">INDEX('2022 Points'!$F$13:$F$21,MATCH(1,MMULT(--('2022 Points'!$G$13:$N$21=D354),TRANSPOSE(COLUMN('2022 Points'!$G$13:$N$21)^0)),0))</f>
        <v>#N/A</v>
      </c>
      <c r="K354" s="58">
        <f>F354-IFERROR(VLOOKUP(D354,'30062022 Ranking'!$D:$F,3,0),0)</f>
        <v>8</v>
      </c>
      <c r="L354">
        <f>countif('Pre-transfer 2022 Points'!$E$13:$L$21,D354)</f>
        <v>0</v>
      </c>
      <c r="M354" s="59">
        <f>countif('2022 Points'!$G$13:$N$21,D354)</f>
        <v>0</v>
      </c>
    </row>
    <row r="355">
      <c r="A355" s="50">
        <v>354.0</v>
      </c>
      <c r="B355" s="67">
        <v>563.0</v>
      </c>
      <c r="C355" s="68" t="s">
        <v>508</v>
      </c>
      <c r="D355" s="50" t="s">
        <v>6517</v>
      </c>
      <c r="E355" s="50" t="s">
        <v>8970</v>
      </c>
      <c r="F355" s="50">
        <v>145.0</v>
      </c>
      <c r="G355" s="11"/>
      <c r="I355" t="str">
        <f t="array" ref="I355">INDEX('2022 Points'!$F$13:$F$21,MATCH(1,MMULT(--('2022 Points'!$G$13:$N$21=D355),TRANSPOSE(COLUMN('2022 Points'!$G$13:$N$21)^0)),0))</f>
        <v>#N/A</v>
      </c>
      <c r="K355" s="58">
        <f>F355-IFERROR(VLOOKUP(D355,'30062022 Ranking'!$D:$F,3,0),0)</f>
        <v>39</v>
      </c>
      <c r="L355">
        <f>countif('Pre-transfer 2022 Points'!$E$13:$L$21,D355)</f>
        <v>0</v>
      </c>
      <c r="M355" s="59">
        <f>countif('2022 Points'!$G$13:$N$21,D355)</f>
        <v>0</v>
      </c>
    </row>
    <row r="356">
      <c r="A356" s="50">
        <v>355.0</v>
      </c>
      <c r="B356" s="67">
        <v>548.0</v>
      </c>
      <c r="C356" s="69" t="s">
        <v>247</v>
      </c>
      <c r="D356" s="50" t="s">
        <v>7002</v>
      </c>
      <c r="E356" s="50" t="s">
        <v>4559</v>
      </c>
      <c r="F356" s="50">
        <v>144.0</v>
      </c>
      <c r="G356" s="11"/>
      <c r="I356" t="str">
        <f t="array" ref="I356">INDEX('2022 Points'!$F$13:$F$21,MATCH(1,MMULT(--('2022 Points'!$G$13:$N$21=D356),TRANSPOSE(COLUMN('2022 Points'!$G$13:$N$21)^0)),0))</f>
        <v>#N/A</v>
      </c>
      <c r="K356" s="58">
        <f>F356-IFERROR(VLOOKUP(D356,'30062022 Ranking'!$D:$F,3,0),0)</f>
        <v>75</v>
      </c>
      <c r="L356">
        <f>countif('Pre-transfer 2022 Points'!$E$13:$L$21,D356)</f>
        <v>0</v>
      </c>
      <c r="M356" s="59">
        <f>countif('2022 Points'!$G$13:$N$21,D356)</f>
        <v>0</v>
      </c>
    </row>
    <row r="357">
      <c r="A357" s="50">
        <v>356.0</v>
      </c>
      <c r="B357" s="67">
        <v>463.0</v>
      </c>
      <c r="C357" s="69" t="s">
        <v>4406</v>
      </c>
      <c r="D357" s="50" t="s">
        <v>6932</v>
      </c>
      <c r="E357" s="50" t="s">
        <v>8590</v>
      </c>
      <c r="F357" s="50">
        <v>144.0</v>
      </c>
      <c r="G357" s="11"/>
      <c r="I357" t="str">
        <f t="array" ref="I357">INDEX('2022 Points'!$F$13:$F$21,MATCH(1,MMULT(--('2022 Points'!$G$13:$N$21=D357),TRANSPOSE(COLUMN('2022 Points'!$G$13:$N$21)^0)),0))</f>
        <v>#N/A</v>
      </c>
      <c r="K357" s="58">
        <f>F357-IFERROR(VLOOKUP(D357,'30062022 Ranking'!$D:$F,3,0),0)</f>
        <v>28</v>
      </c>
      <c r="L357">
        <f>countif('Pre-transfer 2022 Points'!$E$13:$L$21,D357)</f>
        <v>0</v>
      </c>
      <c r="M357" s="59">
        <f>countif('2022 Points'!$G$13:$N$21,D357)</f>
        <v>0</v>
      </c>
    </row>
    <row r="358">
      <c r="A358" s="50">
        <v>357.0</v>
      </c>
      <c r="B358" s="67">
        <v>86.0</v>
      </c>
      <c r="C358" s="68" t="s">
        <v>4478</v>
      </c>
      <c r="D358" s="50" t="s">
        <v>6828</v>
      </c>
      <c r="E358" s="50" t="s">
        <v>8591</v>
      </c>
      <c r="F358" s="50">
        <v>142.0</v>
      </c>
      <c r="G358" s="11"/>
      <c r="I358" t="str">
        <f t="array" ref="I358">INDEX('2022 Points'!$F$13:$F$21,MATCH(1,MMULT(--('2022 Points'!$G$13:$N$21=D358),TRANSPOSE(COLUMN('2022 Points'!$G$13:$N$21)^0)),0))</f>
        <v>#N/A</v>
      </c>
      <c r="K358" s="58">
        <f>F358-IFERROR(VLOOKUP(D358,'30062022 Ranking'!$D:$F,3,0),0)</f>
        <v>0</v>
      </c>
      <c r="L358">
        <f>countif('Pre-transfer 2022 Points'!$E$13:$L$21,D358)</f>
        <v>0</v>
      </c>
      <c r="M358" s="59">
        <f>countif('2022 Points'!$G$13:$N$21,D358)</f>
        <v>0</v>
      </c>
    </row>
    <row r="359">
      <c r="A359" s="50">
        <v>358.0</v>
      </c>
      <c r="B359" s="67">
        <v>1461.0</v>
      </c>
      <c r="C359" s="69" t="s">
        <v>5905</v>
      </c>
      <c r="D359" s="50" t="s">
        <v>6697</v>
      </c>
      <c r="E359" s="50" t="s">
        <v>8596</v>
      </c>
      <c r="F359" s="50">
        <v>142.0</v>
      </c>
      <c r="G359" s="11"/>
      <c r="I359" t="str">
        <f t="array" ref="I359">INDEX('2022 Points'!$F$13:$F$21,MATCH(1,MMULT(--('2022 Points'!$G$13:$N$21=D359),TRANSPOSE(COLUMN('2022 Points'!$G$13:$N$21)^0)),0))</f>
        <v>#N/A</v>
      </c>
      <c r="K359" s="58">
        <f>F359-IFERROR(VLOOKUP(D359,'30062022 Ranking'!$D:$F,3,0),0)</f>
        <v>0</v>
      </c>
      <c r="L359">
        <f>countif('Pre-transfer 2022 Points'!$E$13:$L$21,D359)</f>
        <v>0</v>
      </c>
      <c r="M359" s="59">
        <f>countif('2022 Points'!$G$13:$N$21,D359)</f>
        <v>0</v>
      </c>
    </row>
    <row r="360">
      <c r="A360" s="50">
        <v>359.0</v>
      </c>
      <c r="B360" s="67">
        <v>529.0</v>
      </c>
      <c r="C360" s="68" t="s">
        <v>4382</v>
      </c>
      <c r="D360" s="50" t="s">
        <v>6248</v>
      </c>
      <c r="E360" s="50" t="s">
        <v>8596</v>
      </c>
      <c r="F360" s="50">
        <v>141.0</v>
      </c>
      <c r="G360" s="11"/>
      <c r="I360" t="str">
        <f t="array" ref="I360">INDEX('2022 Points'!$F$13:$F$21,MATCH(1,MMULT(--('2022 Points'!$G$13:$N$21=D360),TRANSPOSE(COLUMN('2022 Points'!$G$13:$N$21)^0)),0))</f>
        <v>#N/A</v>
      </c>
      <c r="K360" s="58">
        <f>F360-IFERROR(VLOOKUP(D360,'30062022 Ranking'!$D:$F,3,0),0)</f>
        <v>75</v>
      </c>
      <c r="L360">
        <f>countif('Pre-transfer 2022 Points'!$E$13:$L$21,D360)</f>
        <v>0</v>
      </c>
      <c r="M360" s="59">
        <f>countif('2022 Points'!$G$13:$N$21,D360)</f>
        <v>0</v>
      </c>
    </row>
    <row r="361">
      <c r="A361" s="50">
        <v>360.0</v>
      </c>
      <c r="B361" s="67">
        <v>624.0</v>
      </c>
      <c r="C361" s="69" t="s">
        <v>683</v>
      </c>
      <c r="D361" s="50" t="s">
        <v>7396</v>
      </c>
      <c r="E361" s="50" t="s">
        <v>208</v>
      </c>
      <c r="F361" s="50">
        <v>141.0</v>
      </c>
      <c r="G361" s="11"/>
      <c r="I361" t="str">
        <f t="array" ref="I361">INDEX('2022 Points'!$F$13:$F$21,MATCH(1,MMULT(--('2022 Points'!$G$13:$N$21=D361),TRANSPOSE(COLUMN('2022 Points'!$G$13:$N$21)^0)),0))</f>
        <v>#N/A</v>
      </c>
      <c r="K361" s="58">
        <f>F361-IFERROR(VLOOKUP(D361,'30062022 Ranking'!$D:$F,3,0),0)</f>
        <v>45</v>
      </c>
      <c r="L361">
        <f>countif('Pre-transfer 2022 Points'!$E$13:$L$21,D361)</f>
        <v>0</v>
      </c>
      <c r="M361" s="59">
        <f>countif('2022 Points'!$G$13:$N$21,D361)</f>
        <v>0</v>
      </c>
    </row>
    <row r="362">
      <c r="A362" s="50">
        <v>361.0</v>
      </c>
      <c r="B362" s="67">
        <v>395.0</v>
      </c>
      <c r="C362" s="68" t="s">
        <v>341</v>
      </c>
      <c r="D362" s="50" t="s">
        <v>7384</v>
      </c>
      <c r="E362" s="50" t="s">
        <v>8597</v>
      </c>
      <c r="F362" s="50">
        <v>140.0</v>
      </c>
      <c r="G362" s="11"/>
      <c r="I362" t="str">
        <f t="array" ref="I362">INDEX('2022 Points'!$F$13:$F$21,MATCH(1,MMULT(--('2022 Points'!$G$13:$N$21=D362),TRANSPOSE(COLUMN('2022 Points'!$G$13:$N$21)^0)),0))</f>
        <v>#N/A</v>
      </c>
      <c r="K362" s="58">
        <f>F362-IFERROR(VLOOKUP(D362,'30062022 Ranking'!$D:$F,3,0),0)</f>
        <v>27</v>
      </c>
      <c r="L362">
        <f>countif('Pre-transfer 2022 Points'!$E$13:$L$21,D362)</f>
        <v>0</v>
      </c>
      <c r="M362" s="59">
        <f>countif('2022 Points'!$G$13:$N$21,D362)</f>
        <v>0</v>
      </c>
    </row>
    <row r="363">
      <c r="A363" s="50">
        <v>362.0</v>
      </c>
      <c r="B363" s="67">
        <v>141.0</v>
      </c>
      <c r="C363" s="68" t="s">
        <v>854</v>
      </c>
      <c r="D363" s="50" t="s">
        <v>6790</v>
      </c>
      <c r="E363" s="50" t="s">
        <v>5763</v>
      </c>
      <c r="F363" s="50">
        <v>140.0</v>
      </c>
      <c r="G363" s="11"/>
      <c r="I363" t="str">
        <f t="array" ref="I363">INDEX('2022 Points'!$F$13:$F$21,MATCH(1,MMULT(--('2022 Points'!$G$13:$N$21=D363),TRANSPOSE(COLUMN('2022 Points'!$G$13:$N$21)^0)),0))</f>
        <v>#N/A</v>
      </c>
      <c r="K363" s="58">
        <f>F363-IFERROR(VLOOKUP(D363,'30062022 Ranking'!$D:$F,3,0),0)</f>
        <v>44</v>
      </c>
      <c r="L363">
        <f>countif('Pre-transfer 2022 Points'!$E$13:$L$21,D363)</f>
        <v>0</v>
      </c>
      <c r="M363" s="59">
        <f>countif('2022 Points'!$G$13:$N$21,D363)</f>
        <v>0</v>
      </c>
    </row>
    <row r="364">
      <c r="A364" s="50">
        <v>363.0</v>
      </c>
      <c r="B364" s="67">
        <v>556.0</v>
      </c>
      <c r="C364" s="69" t="s">
        <v>247</v>
      </c>
      <c r="D364" s="50" t="s">
        <v>6371</v>
      </c>
      <c r="E364" s="50" t="s">
        <v>9917</v>
      </c>
      <c r="F364" s="50">
        <v>139.0</v>
      </c>
      <c r="G364" s="11"/>
      <c r="I364" t="str">
        <f t="array" ref="I364">INDEX('2022 Points'!$F$13:$F$21,MATCH(1,MMULT(--('2022 Points'!$G$13:$N$21=D364),TRANSPOSE(COLUMN('2022 Points'!$G$13:$N$21)^0)),0))</f>
        <v>#N/A</v>
      </c>
      <c r="K364" s="58">
        <f>F364-IFERROR(VLOOKUP(D364,'30062022 Ranking'!$D:$F,3,0),0)</f>
        <v>47</v>
      </c>
      <c r="L364">
        <f>countif('Pre-transfer 2022 Points'!$E$13:$L$21,D364)</f>
        <v>0</v>
      </c>
      <c r="M364" s="59">
        <f>countif('2022 Points'!$G$13:$N$21,D364)</f>
        <v>0</v>
      </c>
    </row>
    <row r="365">
      <c r="A365" s="50">
        <v>364.0</v>
      </c>
      <c r="B365" s="67">
        <v>679.0</v>
      </c>
      <c r="C365" s="68" t="s">
        <v>9926</v>
      </c>
      <c r="D365" s="50" t="s">
        <v>6708</v>
      </c>
      <c r="E365" s="50" t="s">
        <v>8618</v>
      </c>
      <c r="F365" s="50">
        <v>138.0</v>
      </c>
      <c r="G365" s="11"/>
      <c r="I365" t="str">
        <f t="array" ref="I365">INDEX('2022 Points'!$F$13:$F$21,MATCH(1,MMULT(--('2022 Points'!$G$13:$N$21=D365),TRANSPOSE(COLUMN('2022 Points'!$G$13:$N$21)^0)),0))</f>
        <v>#N/A</v>
      </c>
      <c r="K365" s="58">
        <f>F365-IFERROR(VLOOKUP(D365,'30062022 Ranking'!$D:$F,3,0),0)</f>
        <v>126</v>
      </c>
      <c r="L365">
        <f>countif('Pre-transfer 2022 Points'!$E$13:$L$21,D365)</f>
        <v>0</v>
      </c>
      <c r="M365" s="59">
        <f>countif('2022 Points'!$G$13:$N$21,D365)</f>
        <v>0</v>
      </c>
    </row>
    <row r="366">
      <c r="A366" s="50">
        <v>365.0</v>
      </c>
      <c r="B366" s="67">
        <v>397.0</v>
      </c>
      <c r="C366" s="69" t="s">
        <v>369</v>
      </c>
      <c r="D366" s="50" t="s">
        <v>9121</v>
      </c>
      <c r="E366" s="50" t="s">
        <v>8596</v>
      </c>
      <c r="F366" s="50">
        <v>138.0</v>
      </c>
      <c r="G366" s="11"/>
      <c r="I366" t="str">
        <f t="array" ref="I366">INDEX('2022 Points'!$F$13:$F$21,MATCH(1,MMULT(--('2022 Points'!$G$13:$N$21=D366),TRANSPOSE(COLUMN('2022 Points'!$G$13:$N$21)^0)),0))</f>
        <v>#N/A</v>
      </c>
      <c r="K366" s="58">
        <f>F366-IFERROR(VLOOKUP(D366,'30062022 Ranking'!$D:$F,3,0),0)</f>
        <v>8</v>
      </c>
      <c r="L366">
        <f>countif('Pre-transfer 2022 Points'!$E$13:$L$21,D366)</f>
        <v>0</v>
      </c>
      <c r="M366" s="59">
        <f>countif('2022 Points'!$G$13:$N$21,D366)</f>
        <v>0</v>
      </c>
    </row>
    <row r="367">
      <c r="A367" s="50">
        <v>366.0</v>
      </c>
      <c r="B367" s="67">
        <v>929.0</v>
      </c>
      <c r="C367" s="68" t="s">
        <v>8759</v>
      </c>
      <c r="D367" s="50" t="s">
        <v>6402</v>
      </c>
      <c r="E367" s="50" t="s">
        <v>5766</v>
      </c>
      <c r="F367" s="50">
        <v>137.0</v>
      </c>
      <c r="G367" s="11"/>
      <c r="I367" t="str">
        <f t="array" ref="I367">INDEX('2022 Points'!$F$13:$F$21,MATCH(1,MMULT(--('2022 Points'!$G$13:$N$21=D367),TRANSPOSE(COLUMN('2022 Points'!$G$13:$N$21)^0)),0))</f>
        <v>#N/A</v>
      </c>
      <c r="K367" s="58">
        <f>F367-IFERROR(VLOOKUP(D367,'30062022 Ranking'!$D:$F,3,0),0)</f>
        <v>65</v>
      </c>
      <c r="L367">
        <f>countif('Pre-transfer 2022 Points'!$E$13:$L$21,D367)</f>
        <v>0</v>
      </c>
      <c r="M367" s="59">
        <f>countif('2022 Points'!$G$13:$N$21,D367)</f>
        <v>0</v>
      </c>
    </row>
    <row r="368">
      <c r="A368" s="50">
        <v>367.0</v>
      </c>
      <c r="B368" s="67">
        <v>495.0</v>
      </c>
      <c r="C368" s="68" t="s">
        <v>228</v>
      </c>
      <c r="D368" s="50" t="s">
        <v>6587</v>
      </c>
      <c r="E368" s="50" t="s">
        <v>5766</v>
      </c>
      <c r="F368" s="50">
        <v>135.0</v>
      </c>
      <c r="G368" s="11"/>
      <c r="I368" t="str">
        <f t="array" ref="I368">INDEX('2022 Points'!$F$13:$F$21,MATCH(1,MMULT(--('2022 Points'!$G$13:$N$21=D368),TRANSPOSE(COLUMN('2022 Points'!$G$13:$N$21)^0)),0))</f>
        <v>#N/A</v>
      </c>
      <c r="K368" s="58">
        <f>F368-IFERROR(VLOOKUP(D368,'30062022 Ranking'!$D:$F,3,0),0)</f>
        <v>37</v>
      </c>
      <c r="L368">
        <f>countif('Pre-transfer 2022 Points'!$E$13:$L$21,D368)</f>
        <v>0</v>
      </c>
      <c r="M368" s="59">
        <f>countif('2022 Points'!$G$13:$N$21,D368)</f>
        <v>0</v>
      </c>
    </row>
    <row r="369">
      <c r="A369" s="50">
        <v>368.0</v>
      </c>
      <c r="B369" s="67">
        <v>409.0</v>
      </c>
      <c r="C369" s="68" t="s">
        <v>456</v>
      </c>
      <c r="D369" s="50" t="s">
        <v>6947</v>
      </c>
      <c r="E369" s="50" t="s">
        <v>8592</v>
      </c>
      <c r="F369" s="50">
        <v>135.0</v>
      </c>
      <c r="G369" s="11"/>
      <c r="I369" t="str">
        <f t="array" ref="I369">INDEX('2022 Points'!$F$13:$F$21,MATCH(1,MMULT(--('2022 Points'!$G$13:$N$21=D369),TRANSPOSE(COLUMN('2022 Points'!$G$13:$N$21)^0)),0))</f>
        <v>#N/A</v>
      </c>
      <c r="K369" s="58">
        <f>F369-IFERROR(VLOOKUP(D369,'30062022 Ranking'!$D:$F,3,0),0)</f>
        <v>0</v>
      </c>
      <c r="L369">
        <f>countif('Pre-transfer 2022 Points'!$E$13:$L$21,D369)</f>
        <v>0</v>
      </c>
      <c r="M369" s="59">
        <f>countif('2022 Points'!$G$13:$N$21,D369)</f>
        <v>0</v>
      </c>
    </row>
    <row r="370">
      <c r="A370" s="50">
        <v>369.0</v>
      </c>
      <c r="B370" s="67">
        <v>904.0</v>
      </c>
      <c r="C370" s="68" t="s">
        <v>5343</v>
      </c>
      <c r="D370" s="50" t="s">
        <v>7708</v>
      </c>
      <c r="E370" s="50" t="s">
        <v>9940</v>
      </c>
      <c r="F370" s="50">
        <v>135.0</v>
      </c>
      <c r="G370" s="11"/>
      <c r="I370" t="str">
        <f t="array" ref="I370">INDEX('2022 Points'!$F$13:$F$21,MATCH(1,MMULT(--('2022 Points'!$G$13:$N$21=D370),TRANSPOSE(COLUMN('2022 Points'!$G$13:$N$21)^0)),0))</f>
        <v>#N/A</v>
      </c>
      <c r="K370" s="58">
        <f>F370-IFERROR(VLOOKUP(D370,'30062022 Ranking'!$D:$F,3,0),0)</f>
        <v>108</v>
      </c>
      <c r="L370">
        <f>countif('Pre-transfer 2022 Points'!$E$13:$L$21,D370)</f>
        <v>0</v>
      </c>
      <c r="M370" s="59">
        <f>countif('2022 Points'!$G$13:$N$21,D370)</f>
        <v>0</v>
      </c>
    </row>
    <row r="371">
      <c r="A371" s="50">
        <v>370.0</v>
      </c>
      <c r="B371" s="67">
        <v>330.0</v>
      </c>
      <c r="C371" s="68" t="s">
        <v>4436</v>
      </c>
      <c r="D371" s="50" t="s">
        <v>6711</v>
      </c>
      <c r="E371" s="50" t="s">
        <v>139</v>
      </c>
      <c r="F371" s="50">
        <v>134.0</v>
      </c>
      <c r="G371" s="11"/>
      <c r="I371" t="str">
        <f t="array" ref="I371">INDEX('2022 Points'!$F$13:$F$21,MATCH(1,MMULT(--('2022 Points'!$G$13:$N$21=D371),TRANSPOSE(COLUMN('2022 Points'!$G$13:$N$21)^0)),0))</f>
        <v>#N/A</v>
      </c>
      <c r="K371" s="58">
        <f>F371-IFERROR(VLOOKUP(D371,'30062022 Ranking'!$D:$F,3,0),0)</f>
        <v>134</v>
      </c>
      <c r="L371">
        <f>countif('Pre-transfer 2022 Points'!$E$13:$L$21,D371)</f>
        <v>0</v>
      </c>
      <c r="M371" s="59">
        <f>countif('2022 Points'!$G$13:$N$21,D371)</f>
        <v>0</v>
      </c>
    </row>
    <row r="372">
      <c r="A372" s="50">
        <v>371.0</v>
      </c>
      <c r="B372" s="67">
        <v>553.0</v>
      </c>
      <c r="C372" s="68" t="s">
        <v>4346</v>
      </c>
      <c r="D372" s="50" t="s">
        <v>7127</v>
      </c>
      <c r="E372" s="50" t="s">
        <v>8589</v>
      </c>
      <c r="F372" s="50">
        <v>132.0</v>
      </c>
      <c r="G372" s="11"/>
      <c r="I372" t="str">
        <f t="array" ref="I372">INDEX('2022 Points'!$F$13:$F$21,MATCH(1,MMULT(--('2022 Points'!$G$13:$N$21=D372),TRANSPOSE(COLUMN('2022 Points'!$G$13:$N$21)^0)),0))</f>
        <v>#N/A</v>
      </c>
      <c r="K372" s="58">
        <f>F372-IFERROR(VLOOKUP(D372,'30062022 Ranking'!$D:$F,3,0),0)</f>
        <v>40</v>
      </c>
      <c r="L372">
        <f>countif('Pre-transfer 2022 Points'!$E$13:$L$21,D372)</f>
        <v>0</v>
      </c>
      <c r="M372" s="59">
        <f>countif('2022 Points'!$G$13:$N$21,D372)</f>
        <v>0</v>
      </c>
    </row>
    <row r="373">
      <c r="A373" s="50">
        <v>372.0</v>
      </c>
      <c r="B373" s="67">
        <v>577.0</v>
      </c>
      <c r="C373" s="68" t="s">
        <v>192</v>
      </c>
      <c r="D373" s="50" t="s">
        <v>6608</v>
      </c>
      <c r="E373" s="50" t="s">
        <v>8968</v>
      </c>
      <c r="F373" s="50">
        <v>132.0</v>
      </c>
      <c r="G373" s="11"/>
      <c r="I373" t="str">
        <f t="array" ref="I373">INDEX('2022 Points'!$F$13:$F$21,MATCH(1,MMULT(--('2022 Points'!$G$13:$N$21=D373),TRANSPOSE(COLUMN('2022 Points'!$G$13:$N$21)^0)),0))</f>
        <v>#N/A</v>
      </c>
      <c r="K373" s="58">
        <f>F373-IFERROR(VLOOKUP(D373,'30062022 Ranking'!$D:$F,3,0),0)</f>
        <v>85</v>
      </c>
      <c r="L373">
        <f>countif('Pre-transfer 2022 Points'!$E$13:$L$21,D373)</f>
        <v>0</v>
      </c>
      <c r="M373" s="59">
        <f>countif('2022 Points'!$G$13:$N$21,D373)</f>
        <v>0</v>
      </c>
    </row>
    <row r="374">
      <c r="A374" s="50">
        <v>373.0</v>
      </c>
      <c r="B374" s="67">
        <v>482.0</v>
      </c>
      <c r="C374" s="68" t="s">
        <v>141</v>
      </c>
      <c r="D374" s="50" t="s">
        <v>6933</v>
      </c>
      <c r="E374" s="50" t="s">
        <v>4598</v>
      </c>
      <c r="F374" s="50">
        <v>132.0</v>
      </c>
      <c r="G374" s="11"/>
      <c r="I374" t="str">
        <f t="array" ref="I374">INDEX('2022 Points'!$F$13:$F$21,MATCH(1,MMULT(--('2022 Points'!$G$13:$N$21=D374),TRANSPOSE(COLUMN('2022 Points'!$G$13:$N$21)^0)),0))</f>
        <v>#N/A</v>
      </c>
      <c r="K374" s="58">
        <f>F374-IFERROR(VLOOKUP(D374,'30062022 Ranking'!$D:$F,3,0),0)</f>
        <v>59</v>
      </c>
      <c r="L374">
        <f>countif('Pre-transfer 2022 Points'!$E$13:$L$21,D374)</f>
        <v>0</v>
      </c>
      <c r="M374" s="59">
        <f>countif('2022 Points'!$G$13:$N$21,D374)</f>
        <v>0</v>
      </c>
    </row>
    <row r="375">
      <c r="A375" s="50">
        <v>374.0</v>
      </c>
      <c r="B375" s="67">
        <v>441.0</v>
      </c>
      <c r="C375" s="68" t="s">
        <v>4395</v>
      </c>
      <c r="D375" s="50" t="s">
        <v>7184</v>
      </c>
      <c r="E375" s="50" t="s">
        <v>9920</v>
      </c>
      <c r="F375" s="50">
        <v>131.0</v>
      </c>
      <c r="G375" s="11"/>
      <c r="I375" t="str">
        <f t="array" ref="I375">INDEX('2022 Points'!$F$13:$F$21,MATCH(1,MMULT(--('2022 Points'!$G$13:$N$21=D375),TRANSPOSE(COLUMN('2022 Points'!$G$13:$N$21)^0)),0))</f>
        <v>#N/A</v>
      </c>
      <c r="K375" s="58">
        <f>F375-IFERROR(VLOOKUP(D375,'30062022 Ranking'!$D:$F,3,0),0)</f>
        <v>50</v>
      </c>
      <c r="L375">
        <f>countif('Pre-transfer 2022 Points'!$E$13:$L$21,D375)</f>
        <v>0</v>
      </c>
      <c r="M375" s="59">
        <f>countif('2022 Points'!$G$13:$N$21,D375)</f>
        <v>0</v>
      </c>
    </row>
    <row r="376">
      <c r="A376" s="50">
        <v>375.0</v>
      </c>
      <c r="B376" s="67">
        <v>1013.0</v>
      </c>
      <c r="C376" s="68" t="s">
        <v>758</v>
      </c>
      <c r="D376" s="50" t="s">
        <v>6888</v>
      </c>
      <c r="E376" s="50" t="s">
        <v>8970</v>
      </c>
      <c r="F376" s="50">
        <v>131.0</v>
      </c>
      <c r="G376" s="11"/>
      <c r="I376" t="str">
        <f t="array" ref="I376">INDEX('2022 Points'!$F$13:$F$21,MATCH(1,MMULT(--('2022 Points'!$G$13:$N$21=D376),TRANSPOSE(COLUMN('2022 Points'!$G$13:$N$21)^0)),0))</f>
        <v>#N/A</v>
      </c>
      <c r="K376" s="58">
        <f>F376-IFERROR(VLOOKUP(D376,'30062022 Ranking'!$D:$F,3,0),0)</f>
        <v>113</v>
      </c>
      <c r="L376">
        <f>countif('Pre-transfer 2022 Points'!$E$13:$L$21,D376)</f>
        <v>0</v>
      </c>
      <c r="M376" s="59">
        <f>countif('2022 Points'!$G$13:$N$21,D376)</f>
        <v>0</v>
      </c>
    </row>
    <row r="377">
      <c r="A377" s="50">
        <v>376.0</v>
      </c>
      <c r="B377" s="67">
        <v>461.0</v>
      </c>
      <c r="C377" s="68" t="s">
        <v>4415</v>
      </c>
      <c r="D377" s="50" t="s">
        <v>6614</v>
      </c>
      <c r="E377" s="50" t="s">
        <v>8594</v>
      </c>
      <c r="F377" s="50">
        <v>131.0</v>
      </c>
      <c r="G377" s="11"/>
      <c r="I377" t="str">
        <f t="array" ref="I377">INDEX('2022 Points'!$F$13:$F$21,MATCH(1,MMULT(--('2022 Points'!$G$13:$N$21=D377),TRANSPOSE(COLUMN('2022 Points'!$G$13:$N$21)^0)),0))</f>
        <v>#N/A</v>
      </c>
      <c r="K377" s="58">
        <f>F377-IFERROR(VLOOKUP(D377,'30062022 Ranking'!$D:$F,3,0),0)</f>
        <v>35</v>
      </c>
      <c r="L377">
        <f>countif('Pre-transfer 2022 Points'!$E$13:$L$21,D377)</f>
        <v>0</v>
      </c>
      <c r="M377" s="59">
        <f>countif('2022 Points'!$G$13:$N$21,D377)</f>
        <v>0</v>
      </c>
    </row>
    <row r="378">
      <c r="A378" s="50">
        <v>377.0</v>
      </c>
      <c r="B378" s="67">
        <v>116.0</v>
      </c>
      <c r="C378" s="69" t="s">
        <v>600</v>
      </c>
      <c r="D378" s="50" t="s">
        <v>6555</v>
      </c>
      <c r="E378" s="50" t="s">
        <v>8591</v>
      </c>
      <c r="F378" s="50">
        <v>131.0</v>
      </c>
      <c r="G378" s="11"/>
      <c r="I378" t="str">
        <f t="array" ref="I378">INDEX('2022 Points'!$F$13:$F$21,MATCH(1,MMULT(--('2022 Points'!$G$13:$N$21=D378),TRANSPOSE(COLUMN('2022 Points'!$G$13:$N$21)^0)),0))</f>
        <v>#N/A</v>
      </c>
      <c r="K378" s="58">
        <f>F378-IFERROR(VLOOKUP(D378,'30062022 Ranking'!$D:$F,3,0),0)</f>
        <v>104</v>
      </c>
      <c r="L378">
        <f>countif('Pre-transfer 2022 Points'!$E$13:$L$21,D378)</f>
        <v>0</v>
      </c>
      <c r="M378" s="59">
        <f>countif('2022 Points'!$G$13:$N$21,D378)</f>
        <v>0</v>
      </c>
    </row>
    <row r="379">
      <c r="A379" s="50">
        <v>378.0</v>
      </c>
      <c r="B379" s="67">
        <v>488.0</v>
      </c>
      <c r="C379" s="68" t="s">
        <v>4357</v>
      </c>
      <c r="D379" s="50" t="s">
        <v>7074</v>
      </c>
      <c r="E379" s="50" t="s">
        <v>9918</v>
      </c>
      <c r="F379" s="50">
        <v>130.0</v>
      </c>
      <c r="G379" s="11"/>
      <c r="I379" t="str">
        <f t="array" ref="I379">INDEX('2022 Points'!$F$13:$F$21,MATCH(1,MMULT(--('2022 Points'!$G$13:$N$21=D379),TRANSPOSE(COLUMN('2022 Points'!$G$13:$N$21)^0)),0))</f>
        <v>#N/A</v>
      </c>
      <c r="K379" s="58">
        <f>F379-IFERROR(VLOOKUP(D379,'30062022 Ranking'!$D:$F,3,0),0)</f>
        <v>25</v>
      </c>
      <c r="L379">
        <f>countif('Pre-transfer 2022 Points'!$E$13:$L$21,D379)</f>
        <v>0</v>
      </c>
      <c r="M379" s="59">
        <f>countif('2022 Points'!$G$13:$N$21,D379)</f>
        <v>0</v>
      </c>
    </row>
    <row r="380">
      <c r="A380" s="50">
        <v>379.0</v>
      </c>
      <c r="B380" s="67">
        <v>635.0</v>
      </c>
      <c r="C380" s="68" t="s">
        <v>204</v>
      </c>
      <c r="D380" s="50" t="s">
        <v>6420</v>
      </c>
      <c r="E380" s="50" t="s">
        <v>4598</v>
      </c>
      <c r="F380" s="50">
        <v>130.0</v>
      </c>
      <c r="G380" s="11"/>
      <c r="I380" t="str">
        <f t="array" ref="I380">INDEX('2022 Points'!$F$13:$F$21,MATCH(1,MMULT(--('2022 Points'!$G$13:$N$21=D380),TRANSPOSE(COLUMN('2022 Points'!$G$13:$N$21)^0)),0))</f>
        <v>#N/A</v>
      </c>
      <c r="K380" s="58">
        <f>F380-IFERROR(VLOOKUP(D380,'30062022 Ranking'!$D:$F,3,0),0)</f>
        <v>111</v>
      </c>
      <c r="L380">
        <f>countif('Pre-transfer 2022 Points'!$E$13:$L$21,D380)</f>
        <v>0</v>
      </c>
      <c r="M380" s="59">
        <f>countif('2022 Points'!$G$13:$N$21,D380)</f>
        <v>0</v>
      </c>
    </row>
    <row r="381">
      <c r="A381" s="50">
        <v>380.0</v>
      </c>
      <c r="B381" s="67">
        <v>398.0</v>
      </c>
      <c r="C381" s="68" t="s">
        <v>155</v>
      </c>
      <c r="D381" s="50" t="s">
        <v>6639</v>
      </c>
      <c r="E381" s="50" t="s">
        <v>1442</v>
      </c>
      <c r="F381" s="50">
        <v>130.0</v>
      </c>
      <c r="G381" s="11"/>
      <c r="I381" t="str">
        <f t="array" ref="I381">INDEX('2022 Points'!$F$13:$F$21,MATCH(1,MMULT(--('2022 Points'!$G$13:$N$21=D381),TRANSPOSE(COLUMN('2022 Points'!$G$13:$N$21)^0)),0))</f>
        <v>#N/A</v>
      </c>
      <c r="K381" s="58">
        <f>F381-IFERROR(VLOOKUP(D381,'30062022 Ranking'!$D:$F,3,0),0)</f>
        <v>77</v>
      </c>
      <c r="L381">
        <f>countif('Pre-transfer 2022 Points'!$E$13:$L$21,D381)</f>
        <v>0</v>
      </c>
      <c r="M381" s="59">
        <f>countif('2022 Points'!$G$13:$N$21,D381)</f>
        <v>0</v>
      </c>
    </row>
    <row r="382">
      <c r="A382" s="50">
        <v>381.0</v>
      </c>
      <c r="B382" s="67">
        <v>356.0</v>
      </c>
      <c r="C382" s="68" t="s">
        <v>493</v>
      </c>
      <c r="D382" s="50" t="s">
        <v>6332</v>
      </c>
      <c r="E382" s="50" t="s">
        <v>8591</v>
      </c>
      <c r="F382" s="50">
        <v>129.0</v>
      </c>
      <c r="G382" s="11"/>
      <c r="I382" t="str">
        <f t="array" ref="I382">INDEX('2022 Points'!$F$13:$F$21,MATCH(1,MMULT(--('2022 Points'!$G$13:$N$21=D382),TRANSPOSE(COLUMN('2022 Points'!$G$13:$N$21)^0)),0))</f>
        <v>#N/A</v>
      </c>
      <c r="K382" s="58">
        <f>F382-IFERROR(VLOOKUP(D382,'30062022 Ranking'!$D:$F,3,0),0)</f>
        <v>0</v>
      </c>
      <c r="L382">
        <f>countif('Pre-transfer 2022 Points'!$E$13:$L$21,D382)</f>
        <v>0</v>
      </c>
      <c r="M382" s="59">
        <f>countif('2022 Points'!$G$13:$N$21,D382)</f>
        <v>0</v>
      </c>
    </row>
    <row r="383">
      <c r="A383" s="50">
        <v>382.0</v>
      </c>
      <c r="B383" s="67">
        <v>224.0</v>
      </c>
      <c r="C383" s="69" t="s">
        <v>1243</v>
      </c>
      <c r="D383" s="50" t="s">
        <v>6430</v>
      </c>
      <c r="E383" s="50" t="s">
        <v>9917</v>
      </c>
      <c r="F383" s="50">
        <v>129.0</v>
      </c>
      <c r="G383" s="11"/>
      <c r="I383" t="str">
        <f t="array" ref="I383">INDEX('2022 Points'!$F$13:$F$21,MATCH(1,MMULT(--('2022 Points'!$G$13:$N$21=D383),TRANSPOSE(COLUMN('2022 Points'!$G$13:$N$21)^0)),0))</f>
        <v>#N/A</v>
      </c>
      <c r="K383" s="58">
        <f>F383-IFERROR(VLOOKUP(D383,'30062022 Ranking'!$D:$F,3,0),0)</f>
        <v>69</v>
      </c>
      <c r="L383">
        <f>countif('Pre-transfer 2022 Points'!$E$13:$L$21,D383)</f>
        <v>0</v>
      </c>
      <c r="M383" s="59">
        <f>countif('2022 Points'!$G$13:$N$21,D383)</f>
        <v>0</v>
      </c>
    </row>
    <row r="384">
      <c r="A384" s="50">
        <v>383.0</v>
      </c>
      <c r="B384" s="67">
        <v>1235.0</v>
      </c>
      <c r="C384" s="69" t="s">
        <v>5622</v>
      </c>
      <c r="D384" s="50" t="s">
        <v>6946</v>
      </c>
      <c r="E384" s="50" t="s">
        <v>9927</v>
      </c>
      <c r="F384" s="50">
        <v>129.0</v>
      </c>
      <c r="G384" s="11"/>
      <c r="I384" t="str">
        <f t="array" ref="I384">INDEX('2022 Points'!$F$13:$F$21,MATCH(1,MMULT(--('2022 Points'!$G$13:$N$21=D384),TRANSPOSE(COLUMN('2022 Points'!$G$13:$N$21)^0)),0))</f>
        <v>#N/A</v>
      </c>
      <c r="K384" s="58">
        <f>F384-IFERROR(VLOOKUP(D384,'30062022 Ranking'!$D:$F,3,0),0)</f>
        <v>5</v>
      </c>
      <c r="L384">
        <f>countif('Pre-transfer 2022 Points'!$E$13:$L$21,D384)</f>
        <v>0</v>
      </c>
      <c r="M384" s="59">
        <f>countif('2022 Points'!$G$13:$N$21,D384)</f>
        <v>0</v>
      </c>
    </row>
    <row r="385">
      <c r="A385" s="50">
        <v>384.0</v>
      </c>
      <c r="B385" s="67">
        <v>599.0</v>
      </c>
      <c r="C385" s="68" t="s">
        <v>4393</v>
      </c>
      <c r="D385" s="50" t="s">
        <v>6268</v>
      </c>
      <c r="E385" s="50" t="s">
        <v>4326</v>
      </c>
      <c r="F385" s="50">
        <v>129.0</v>
      </c>
      <c r="G385" s="11"/>
      <c r="I385" t="str">
        <f t="array" ref="I385">INDEX('2022 Points'!$F$13:$F$21,MATCH(1,MMULT(--('2022 Points'!$G$13:$N$21=D385),TRANSPOSE(COLUMN('2022 Points'!$G$13:$N$21)^0)),0))</f>
        <v>#N/A</v>
      </c>
      <c r="K385" s="58">
        <f>F385-IFERROR(VLOOKUP(D385,'30062022 Ranking'!$D:$F,3,0),0)</f>
        <v>62</v>
      </c>
      <c r="L385">
        <f>countif('Pre-transfer 2022 Points'!$E$13:$L$21,D385)</f>
        <v>0</v>
      </c>
      <c r="M385" s="59">
        <f>countif('2022 Points'!$G$13:$N$21,D385)</f>
        <v>0</v>
      </c>
    </row>
    <row r="386">
      <c r="A386" s="50">
        <v>385.0</v>
      </c>
      <c r="B386" s="67">
        <v>549.0</v>
      </c>
      <c r="C386" s="69" t="s">
        <v>500</v>
      </c>
      <c r="D386" s="50" t="s">
        <v>6325</v>
      </c>
      <c r="E386" s="50" t="s">
        <v>8968</v>
      </c>
      <c r="F386" s="50">
        <v>129.0</v>
      </c>
      <c r="G386" s="11"/>
      <c r="I386" t="str">
        <f t="array" ref="I386">INDEX('2022 Points'!$F$13:$F$21,MATCH(1,MMULT(--('2022 Points'!$G$13:$N$21=D386),TRANSPOSE(COLUMN('2022 Points'!$G$13:$N$21)^0)),0))</f>
        <v>#N/A</v>
      </c>
      <c r="K386" s="58">
        <f>F386-IFERROR(VLOOKUP(D386,'30062022 Ranking'!$D:$F,3,0),0)</f>
        <v>25</v>
      </c>
      <c r="L386">
        <f>countif('Pre-transfer 2022 Points'!$E$13:$L$21,D386)</f>
        <v>0</v>
      </c>
      <c r="M386" s="59">
        <f>countif('2022 Points'!$G$13:$N$21,D386)</f>
        <v>0</v>
      </c>
    </row>
    <row r="387">
      <c r="A387" s="50">
        <v>386.0</v>
      </c>
      <c r="B387" s="67">
        <v>248.0</v>
      </c>
      <c r="C387" s="68" t="s">
        <v>1516</v>
      </c>
      <c r="D387" s="50" t="s">
        <v>6331</v>
      </c>
      <c r="E387" s="50" t="s">
        <v>208</v>
      </c>
      <c r="F387" s="50">
        <v>129.0</v>
      </c>
      <c r="G387" s="11"/>
      <c r="I387" t="str">
        <f t="array" ref="I387">INDEX('2022 Points'!$F$13:$F$21,MATCH(1,MMULT(--('2022 Points'!$G$13:$N$21=D387),TRANSPOSE(COLUMN('2022 Points'!$G$13:$N$21)^0)),0))</f>
        <v>#N/A</v>
      </c>
      <c r="K387" s="58">
        <f>F387-IFERROR(VLOOKUP(D387,'30062022 Ranking'!$D:$F,3,0),0)</f>
        <v>66</v>
      </c>
      <c r="L387">
        <f>countif('Pre-transfer 2022 Points'!$E$13:$L$21,D387)</f>
        <v>0</v>
      </c>
      <c r="M387" s="59">
        <f>countif('2022 Points'!$G$13:$N$21,D387)</f>
        <v>0</v>
      </c>
    </row>
    <row r="388">
      <c r="A388" s="50">
        <v>387.0</v>
      </c>
      <c r="B388" s="67">
        <v>970.0</v>
      </c>
      <c r="C388" s="69" t="s">
        <v>5820</v>
      </c>
      <c r="D388" s="50" t="s">
        <v>6275</v>
      </c>
      <c r="E388" s="50" t="s">
        <v>115</v>
      </c>
      <c r="F388" s="50">
        <v>128.0</v>
      </c>
      <c r="G388" s="11"/>
      <c r="I388" t="str">
        <f t="array" ref="I388">INDEX('2022 Points'!$F$13:$F$21,MATCH(1,MMULT(--('2022 Points'!$G$13:$N$21=D388),TRANSPOSE(COLUMN('2022 Points'!$G$13:$N$21)^0)),0))</f>
        <v>#N/A</v>
      </c>
      <c r="K388" s="58">
        <f>F388-IFERROR(VLOOKUP(D388,'30062022 Ranking'!$D:$F,3,0),0)</f>
        <v>86</v>
      </c>
      <c r="L388">
        <f>countif('Pre-transfer 2022 Points'!$E$13:$L$21,D388)</f>
        <v>0</v>
      </c>
      <c r="M388" s="59">
        <f>countif('2022 Points'!$G$13:$N$21,D388)</f>
        <v>0</v>
      </c>
    </row>
    <row r="389">
      <c r="A389" s="50">
        <v>388.0</v>
      </c>
      <c r="B389" s="67">
        <v>324.0</v>
      </c>
      <c r="C389" s="68" t="s">
        <v>790</v>
      </c>
      <c r="D389" s="50" t="s">
        <v>6359</v>
      </c>
      <c r="E389" s="50" t="s">
        <v>8589</v>
      </c>
      <c r="F389" s="50">
        <v>127.0</v>
      </c>
      <c r="G389" s="11"/>
      <c r="I389" t="str">
        <f t="array" ref="I389">INDEX('2022 Points'!$F$13:$F$21,MATCH(1,MMULT(--('2022 Points'!$G$13:$N$21=D389),TRANSPOSE(COLUMN('2022 Points'!$G$13:$N$21)^0)),0))</f>
        <v>#N/A</v>
      </c>
      <c r="K389" s="58">
        <f>F389-IFERROR(VLOOKUP(D389,'30062022 Ranking'!$D:$F,3,0),0)</f>
        <v>71</v>
      </c>
      <c r="L389">
        <f>countif('Pre-transfer 2022 Points'!$E$13:$L$21,D389)</f>
        <v>0</v>
      </c>
      <c r="M389" s="59">
        <f>countif('2022 Points'!$G$13:$N$21,D389)</f>
        <v>0</v>
      </c>
    </row>
    <row r="390">
      <c r="A390" s="50">
        <v>389.0</v>
      </c>
      <c r="B390" s="67">
        <v>316.0</v>
      </c>
      <c r="C390" s="69" t="s">
        <v>238</v>
      </c>
      <c r="D390" s="50" t="s">
        <v>6853</v>
      </c>
      <c r="E390" s="50" t="s">
        <v>9920</v>
      </c>
      <c r="F390" s="50">
        <v>127.0</v>
      </c>
      <c r="G390" s="11"/>
      <c r="I390" t="str">
        <f t="array" ref="I390">INDEX('2022 Points'!$F$13:$F$21,MATCH(1,MMULT(--('2022 Points'!$G$13:$N$21=D390),TRANSPOSE(COLUMN('2022 Points'!$G$13:$N$21)^0)),0))</f>
        <v>#N/A</v>
      </c>
      <c r="K390" s="58">
        <f>F390-IFERROR(VLOOKUP(D390,'30062022 Ranking'!$D:$F,3,0),0)</f>
        <v>57</v>
      </c>
      <c r="L390">
        <f>countif('Pre-transfer 2022 Points'!$E$13:$L$21,D390)</f>
        <v>0</v>
      </c>
      <c r="M390" s="59">
        <f>countif('2022 Points'!$G$13:$N$21,D390)</f>
        <v>0</v>
      </c>
    </row>
    <row r="391">
      <c r="A391" s="50">
        <v>390.0</v>
      </c>
      <c r="B391" s="67">
        <v>656.0</v>
      </c>
      <c r="C391" s="69" t="s">
        <v>816</v>
      </c>
      <c r="D391" s="50" t="s">
        <v>6918</v>
      </c>
      <c r="E391" s="50" t="s">
        <v>8600</v>
      </c>
      <c r="F391" s="50">
        <v>127.0</v>
      </c>
      <c r="G391" s="11"/>
      <c r="I391" t="str">
        <f t="array" ref="I391">INDEX('2022 Points'!$F$13:$F$21,MATCH(1,MMULT(--('2022 Points'!$G$13:$N$21=D391),TRANSPOSE(COLUMN('2022 Points'!$G$13:$N$21)^0)),0))</f>
        <v>#N/A</v>
      </c>
      <c r="K391" s="58">
        <f>F391-IFERROR(VLOOKUP(D391,'30062022 Ranking'!$D:$F,3,0),0)</f>
        <v>66</v>
      </c>
      <c r="L391">
        <f>countif('Pre-transfer 2022 Points'!$E$13:$L$21,D391)</f>
        <v>0</v>
      </c>
      <c r="M391" s="59">
        <f>countif('2022 Points'!$G$13:$N$21,D391)</f>
        <v>0</v>
      </c>
    </row>
    <row r="392">
      <c r="A392" s="50">
        <v>391.0</v>
      </c>
      <c r="B392" s="67"/>
      <c r="C392" s="68" t="s">
        <v>5393</v>
      </c>
      <c r="D392" s="50" t="s">
        <v>6328</v>
      </c>
      <c r="E392" s="50" t="s">
        <v>9073</v>
      </c>
      <c r="F392" s="50">
        <v>126.0</v>
      </c>
      <c r="G392" s="11"/>
      <c r="I392" t="str">
        <f t="array" ref="I392">INDEX('2022 Points'!$F$13:$F$21,MATCH(1,MMULT(--('2022 Points'!$G$13:$N$21=D392),TRANSPOSE(COLUMN('2022 Points'!$G$13:$N$21)^0)),0))</f>
        <v>#N/A</v>
      </c>
      <c r="K392" s="58">
        <f>F392-IFERROR(VLOOKUP(D392,'30062022 Ranking'!$D:$F,3,0),0)</f>
        <v>126</v>
      </c>
      <c r="L392">
        <f>countif('Pre-transfer 2022 Points'!$E$13:$L$21,D392)</f>
        <v>0</v>
      </c>
      <c r="M392" s="59">
        <f>countif('2022 Points'!$G$13:$N$21,D392)</f>
        <v>0</v>
      </c>
    </row>
    <row r="393">
      <c r="A393" s="50">
        <v>392.0</v>
      </c>
      <c r="B393" s="67">
        <v>271.0</v>
      </c>
      <c r="C393" s="69" t="s">
        <v>4424</v>
      </c>
      <c r="D393" s="50" t="s">
        <v>6847</v>
      </c>
      <c r="E393" s="50" t="s">
        <v>4612</v>
      </c>
      <c r="F393" s="50">
        <v>125.0</v>
      </c>
      <c r="G393" s="11"/>
      <c r="I393" t="str">
        <f t="array" ref="I393">INDEX('2022 Points'!$F$13:$F$21,MATCH(1,MMULT(--('2022 Points'!$G$13:$N$21=D393),TRANSPOSE(COLUMN('2022 Points'!$G$13:$N$21)^0)),0))</f>
        <v>#N/A</v>
      </c>
      <c r="K393" s="58">
        <f>F393-IFERROR(VLOOKUP(D393,'30062022 Ranking'!$D:$F,3,0),0)</f>
        <v>34.86000001</v>
      </c>
      <c r="L393">
        <f>countif('Pre-transfer 2022 Points'!$E$13:$L$21,D393)</f>
        <v>0</v>
      </c>
      <c r="M393" s="59">
        <f>countif('2022 Points'!$G$13:$N$21,D393)</f>
        <v>0</v>
      </c>
    </row>
    <row r="394">
      <c r="A394" s="50">
        <v>393.0</v>
      </c>
      <c r="B394" s="67">
        <v>472.0</v>
      </c>
      <c r="C394" s="68" t="s">
        <v>1471</v>
      </c>
      <c r="D394" s="50" t="s">
        <v>7504</v>
      </c>
      <c r="E394" s="50" t="s">
        <v>8596</v>
      </c>
      <c r="F394" s="50">
        <v>125.0</v>
      </c>
      <c r="G394" s="11"/>
      <c r="I394" t="str">
        <f t="array" ref="I394">INDEX('2022 Points'!$F$13:$F$21,MATCH(1,MMULT(--('2022 Points'!$G$13:$N$21=D394),TRANSPOSE(COLUMN('2022 Points'!$G$13:$N$21)^0)),0))</f>
        <v>#N/A</v>
      </c>
      <c r="K394" s="58">
        <f>F394-IFERROR(VLOOKUP(D394,'30062022 Ranking'!$D:$F,3,0),0)</f>
        <v>39</v>
      </c>
      <c r="L394">
        <f>countif('Pre-transfer 2022 Points'!$E$13:$L$21,D394)</f>
        <v>0</v>
      </c>
      <c r="M394" s="59">
        <f>countif('2022 Points'!$G$13:$N$21,D394)</f>
        <v>0</v>
      </c>
    </row>
    <row r="395">
      <c r="A395" s="50">
        <v>394.0</v>
      </c>
      <c r="B395" s="67">
        <v>850.0</v>
      </c>
      <c r="C395" s="69" t="s">
        <v>5849</v>
      </c>
      <c r="D395" s="50" t="s">
        <v>6724</v>
      </c>
      <c r="E395" s="50" t="s">
        <v>8605</v>
      </c>
      <c r="F395" s="50">
        <v>124.0</v>
      </c>
      <c r="G395" s="11"/>
      <c r="I395" t="str">
        <f t="array" ref="I395">INDEX('2022 Points'!$F$13:$F$21,MATCH(1,MMULT(--('2022 Points'!$G$13:$N$21=D395),TRANSPOSE(COLUMN('2022 Points'!$G$13:$N$21)^0)),0))</f>
        <v>#N/A</v>
      </c>
      <c r="K395" s="58">
        <f>F395-IFERROR(VLOOKUP(D395,'30062022 Ranking'!$D:$F,3,0),0)</f>
        <v>87</v>
      </c>
      <c r="L395">
        <f>countif('Pre-transfer 2022 Points'!$E$13:$L$21,D395)</f>
        <v>0</v>
      </c>
      <c r="M395" s="59">
        <f>countif('2022 Points'!$G$13:$N$21,D395)</f>
        <v>0</v>
      </c>
    </row>
    <row r="396">
      <c r="A396" s="50">
        <v>395.0</v>
      </c>
      <c r="B396" s="67">
        <v>380.0</v>
      </c>
      <c r="C396" s="68" t="s">
        <v>1226</v>
      </c>
      <c r="D396" s="50" t="s">
        <v>6965</v>
      </c>
      <c r="E396" s="50" t="s">
        <v>388</v>
      </c>
      <c r="F396" s="50">
        <v>123.0</v>
      </c>
      <c r="G396" s="11"/>
      <c r="I396" t="str">
        <f t="array" ref="I396">INDEX('2022 Points'!$F$13:$F$21,MATCH(1,MMULT(--('2022 Points'!$G$13:$N$21=D396),TRANSPOSE(COLUMN('2022 Points'!$G$13:$N$21)^0)),0))</f>
        <v>#N/A</v>
      </c>
      <c r="K396" s="58">
        <f>F396-IFERROR(VLOOKUP(D396,'30062022 Ranking'!$D:$F,3,0),0)</f>
        <v>66</v>
      </c>
      <c r="L396">
        <f>countif('Pre-transfer 2022 Points'!$E$13:$L$21,D396)</f>
        <v>0</v>
      </c>
      <c r="M396" s="59">
        <f>countif('2022 Points'!$G$13:$N$21,D396)</f>
        <v>0</v>
      </c>
    </row>
    <row r="397">
      <c r="A397" s="50">
        <v>396.0</v>
      </c>
      <c r="B397" s="67">
        <v>172.0</v>
      </c>
      <c r="C397" s="69" t="s">
        <v>788</v>
      </c>
      <c r="D397" s="50" t="s">
        <v>6504</v>
      </c>
      <c r="E397" s="50" t="s">
        <v>8968</v>
      </c>
      <c r="F397" s="50">
        <v>123.0</v>
      </c>
      <c r="G397" s="11"/>
      <c r="I397" t="str">
        <f t="array" ref="I397">INDEX('2022 Points'!$F$13:$F$21,MATCH(1,MMULT(--('2022 Points'!$G$13:$N$21=D397),TRANSPOSE(COLUMN('2022 Points'!$G$13:$N$21)^0)),0))</f>
        <v>#N/A</v>
      </c>
      <c r="K397" s="58">
        <f>F397-IFERROR(VLOOKUP(D397,'30062022 Ranking'!$D:$F,3,0),0)</f>
        <v>16</v>
      </c>
      <c r="L397">
        <f>countif('Pre-transfer 2022 Points'!$E$13:$L$21,D397)</f>
        <v>0</v>
      </c>
      <c r="M397" s="59">
        <f>countif('2022 Points'!$G$13:$N$21,D397)</f>
        <v>0</v>
      </c>
    </row>
    <row r="398">
      <c r="A398" s="50">
        <v>397.0</v>
      </c>
      <c r="B398" s="67">
        <v>339.0</v>
      </c>
      <c r="C398" s="69" t="s">
        <v>449</v>
      </c>
      <c r="D398" s="50" t="s">
        <v>6412</v>
      </c>
      <c r="E398" s="50" t="s">
        <v>8592</v>
      </c>
      <c r="F398" s="50">
        <v>122.0</v>
      </c>
      <c r="G398" s="11"/>
      <c r="I398" t="str">
        <f t="array" ref="I398">INDEX('2022 Points'!$F$13:$F$21,MATCH(1,MMULT(--('2022 Points'!$G$13:$N$21=D398),TRANSPOSE(COLUMN('2022 Points'!$G$13:$N$21)^0)),0))</f>
        <v>#N/A</v>
      </c>
      <c r="K398" s="58">
        <f>F398-IFERROR(VLOOKUP(D398,'30062022 Ranking'!$D:$F,3,0),0)</f>
        <v>6</v>
      </c>
      <c r="L398">
        <f>countif('Pre-transfer 2022 Points'!$E$13:$L$21,D398)</f>
        <v>0</v>
      </c>
      <c r="M398" s="59">
        <f>countif('2022 Points'!$G$13:$N$21,D398)</f>
        <v>0</v>
      </c>
    </row>
    <row r="399">
      <c r="A399" s="50">
        <v>398.0</v>
      </c>
      <c r="B399" s="67">
        <v>621.0</v>
      </c>
      <c r="C399" s="69" t="s">
        <v>747</v>
      </c>
      <c r="D399" s="50" t="s">
        <v>6855</v>
      </c>
      <c r="E399" s="50" t="s">
        <v>9941</v>
      </c>
      <c r="F399" s="50">
        <v>122.0</v>
      </c>
      <c r="G399" s="11"/>
      <c r="I399" t="str">
        <f t="array" ref="I399">INDEX('2022 Points'!$F$13:$F$21,MATCH(1,MMULT(--('2022 Points'!$G$13:$N$21=D399),TRANSPOSE(COLUMN('2022 Points'!$G$13:$N$21)^0)),0))</f>
        <v>#N/A</v>
      </c>
      <c r="K399" s="58">
        <f>F399-IFERROR(VLOOKUP(D399,'30062022 Ranking'!$D:$F,3,0),0)</f>
        <v>25</v>
      </c>
      <c r="L399">
        <f>countif('Pre-transfer 2022 Points'!$E$13:$L$21,D399)</f>
        <v>0</v>
      </c>
      <c r="M399" s="59">
        <f>countif('2022 Points'!$G$13:$N$21,D399)</f>
        <v>0</v>
      </c>
    </row>
    <row r="400">
      <c r="A400" s="50">
        <v>399.0</v>
      </c>
      <c r="B400" s="67">
        <v>590.0</v>
      </c>
      <c r="C400" s="68" t="s">
        <v>663</v>
      </c>
      <c r="D400" s="50" t="s">
        <v>7202</v>
      </c>
      <c r="E400" s="50" t="s">
        <v>8970</v>
      </c>
      <c r="F400" s="50">
        <v>121.0</v>
      </c>
      <c r="G400" s="11"/>
      <c r="I400" t="str">
        <f t="array" ref="I400">INDEX('2022 Points'!$F$13:$F$21,MATCH(1,MMULT(--('2022 Points'!$G$13:$N$21=D400),TRANSPOSE(COLUMN('2022 Points'!$G$13:$N$21)^0)),0))</f>
        <v>#N/A</v>
      </c>
      <c r="K400" s="58">
        <f>F400-IFERROR(VLOOKUP(D400,'30062022 Ranking'!$D:$F,3,0),0)</f>
        <v>52</v>
      </c>
      <c r="L400">
        <f>countif('Pre-transfer 2022 Points'!$E$13:$L$21,D400)</f>
        <v>0</v>
      </c>
      <c r="M400" s="59">
        <f>countif('2022 Points'!$G$13:$N$21,D400)</f>
        <v>0</v>
      </c>
    </row>
    <row r="401">
      <c r="A401" s="49">
        <v>400.0</v>
      </c>
      <c r="B401" s="63">
        <v>990.0</v>
      </c>
      <c r="C401" s="64" t="s">
        <v>4558</v>
      </c>
      <c r="D401" s="49" t="s">
        <v>6971</v>
      </c>
      <c r="E401" s="49" t="s">
        <v>388</v>
      </c>
      <c r="F401" s="49">
        <v>121.0</v>
      </c>
      <c r="I401" t="str">
        <f t="array" ref="I401">INDEX('2022 Points'!$F$13:$F$21,MATCH(1,MMULT(--('2022 Points'!$G$13:$N$21=D401),TRANSPOSE(COLUMN('2022 Points'!$G$13:$N$21)^0)),0))</f>
        <v>#N/A</v>
      </c>
      <c r="K401" s="58">
        <f>F401-IFERROR(VLOOKUP(D401,'30062022 Ranking'!$D:$F,3,0),0)</f>
        <v>63</v>
      </c>
      <c r="L401">
        <f>countif('Pre-transfer 2022 Points'!$E$13:$L$21,D401)</f>
        <v>0</v>
      </c>
      <c r="M401" s="59">
        <f>countif('2022 Points'!$G$13:$N$21,D401)</f>
        <v>0</v>
      </c>
    </row>
    <row r="402">
      <c r="A402" s="50">
        <v>401.0</v>
      </c>
      <c r="B402" s="67">
        <v>1067.0</v>
      </c>
      <c r="C402" s="68" t="s">
        <v>5406</v>
      </c>
      <c r="D402" s="50" t="s">
        <v>6588</v>
      </c>
      <c r="E402" s="50" t="s">
        <v>8594</v>
      </c>
      <c r="F402" s="50">
        <v>121.0</v>
      </c>
      <c r="G402" s="11"/>
      <c r="I402" t="str">
        <f t="array" ref="I402">INDEX('2022 Points'!$F$13:$F$21,MATCH(1,MMULT(--('2022 Points'!$G$13:$N$21=D402),TRANSPOSE(COLUMN('2022 Points'!$G$13:$N$21)^0)),0))</f>
        <v>#N/A</v>
      </c>
      <c r="K402" s="58">
        <f>F402-IFERROR(VLOOKUP(D402,'30062022 Ranking'!$D:$F,3,0),0)</f>
        <v>95</v>
      </c>
      <c r="L402">
        <f>countif('Pre-transfer 2022 Points'!$E$13:$L$21,D402)</f>
        <v>0</v>
      </c>
      <c r="M402" s="59">
        <f>countif('2022 Points'!$G$13:$N$21,D402)</f>
        <v>0</v>
      </c>
    </row>
    <row r="403">
      <c r="A403" s="50">
        <v>402.0</v>
      </c>
      <c r="B403" s="67">
        <v>325.0</v>
      </c>
      <c r="C403" s="69" t="s">
        <v>257</v>
      </c>
      <c r="D403" s="50" t="s">
        <v>6347</v>
      </c>
      <c r="E403" s="50" t="s">
        <v>139</v>
      </c>
      <c r="F403" s="50">
        <v>120.0</v>
      </c>
      <c r="G403" s="11"/>
      <c r="I403" t="str">
        <f t="array" ref="I403">INDEX('2022 Points'!$F$13:$F$21,MATCH(1,MMULT(--('2022 Points'!$G$13:$N$21=D403),TRANSPOSE(COLUMN('2022 Points'!$G$13:$N$21)^0)),0))</f>
        <v>#N/A</v>
      </c>
      <c r="K403" s="58">
        <f>F403-IFERROR(VLOOKUP(D403,'30062022 Ranking'!$D:$F,3,0),0)</f>
        <v>95</v>
      </c>
      <c r="L403">
        <f>countif('Pre-transfer 2022 Points'!$E$13:$L$21,D403)</f>
        <v>0</v>
      </c>
      <c r="M403" s="59">
        <f>countif('2022 Points'!$G$13:$N$21,D403)</f>
        <v>0</v>
      </c>
    </row>
    <row r="404">
      <c r="A404" s="50">
        <v>403.0</v>
      </c>
      <c r="B404" s="67">
        <v>184.0</v>
      </c>
      <c r="C404" s="69" t="s">
        <v>5484</v>
      </c>
      <c r="D404" s="50" t="s">
        <v>6418</v>
      </c>
      <c r="E404" s="50" t="s">
        <v>8589</v>
      </c>
      <c r="F404" s="50">
        <v>120.0</v>
      </c>
      <c r="G404" s="11"/>
      <c r="I404" t="str">
        <f t="array" ref="I404">INDEX('2022 Points'!$F$13:$F$21,MATCH(1,MMULT(--('2022 Points'!$G$13:$N$21=D404),TRANSPOSE(COLUMN('2022 Points'!$G$13:$N$21)^0)),0))</f>
        <v>#N/A</v>
      </c>
      <c r="K404" s="58">
        <f>F404-IFERROR(VLOOKUP(D404,'30062022 Ranking'!$D:$F,3,0),0)</f>
        <v>42</v>
      </c>
      <c r="L404">
        <f>countif('Pre-transfer 2022 Points'!$E$13:$L$21,D404)</f>
        <v>0</v>
      </c>
      <c r="M404" s="59">
        <f>countif('2022 Points'!$G$13:$N$21,D404)</f>
        <v>0</v>
      </c>
    </row>
    <row r="405">
      <c r="A405" s="50">
        <v>404.0</v>
      </c>
      <c r="B405" s="67">
        <v>2212.0</v>
      </c>
      <c r="C405" s="68" t="s">
        <v>9942</v>
      </c>
      <c r="D405" s="50" t="s">
        <v>8397</v>
      </c>
      <c r="E405" s="50" t="s">
        <v>249</v>
      </c>
      <c r="F405" s="50">
        <v>120.0</v>
      </c>
      <c r="G405" s="11"/>
      <c r="I405" t="str">
        <f t="array" ref="I405">INDEX('2022 Points'!$F$13:$F$21,MATCH(1,MMULT(--('2022 Points'!$G$13:$N$21=D405),TRANSPOSE(COLUMN('2022 Points'!$G$13:$N$21)^0)),0))</f>
        <v>#N/A</v>
      </c>
      <c r="K405" s="58">
        <f>F405-IFERROR(VLOOKUP(D405,'30062022 Ranking'!$D:$F,3,0),0)</f>
        <v>55</v>
      </c>
      <c r="L405">
        <f>countif('Pre-transfer 2022 Points'!$E$13:$L$21,D405)</f>
        <v>0</v>
      </c>
      <c r="M405" s="59">
        <f>countif('2022 Points'!$G$13:$N$21,D405)</f>
        <v>0</v>
      </c>
    </row>
    <row r="406">
      <c r="A406" s="50">
        <v>405.0</v>
      </c>
      <c r="B406" s="67">
        <v>376.0</v>
      </c>
      <c r="C406" s="68" t="s">
        <v>150</v>
      </c>
      <c r="D406" s="50" t="s">
        <v>6655</v>
      </c>
      <c r="E406" s="50" t="s">
        <v>9919</v>
      </c>
      <c r="F406" s="50">
        <v>120.0</v>
      </c>
      <c r="G406" s="11"/>
      <c r="I406" t="str">
        <f t="array" ref="I406">INDEX('2022 Points'!$F$13:$F$21,MATCH(1,MMULT(--('2022 Points'!$G$13:$N$21=D406),TRANSPOSE(COLUMN('2022 Points'!$G$13:$N$21)^0)),0))</f>
        <v>#N/A</v>
      </c>
      <c r="K406" s="58">
        <f>F406-IFERROR(VLOOKUP(D406,'30062022 Ranking'!$D:$F,3,0),0)</f>
        <v>74</v>
      </c>
      <c r="L406">
        <f>countif('Pre-transfer 2022 Points'!$E$13:$L$21,D406)</f>
        <v>0</v>
      </c>
      <c r="M406" s="59">
        <f>countif('2022 Points'!$G$13:$N$21,D406)</f>
        <v>0</v>
      </c>
    </row>
    <row r="407">
      <c r="A407" s="50">
        <v>406.0</v>
      </c>
      <c r="B407" s="67">
        <v>872.0</v>
      </c>
      <c r="C407" s="68" t="s">
        <v>4500</v>
      </c>
      <c r="D407" s="50" t="s">
        <v>6483</v>
      </c>
      <c r="E407" s="50" t="s">
        <v>115</v>
      </c>
      <c r="F407" s="50">
        <v>120.0</v>
      </c>
      <c r="G407" s="11"/>
      <c r="I407" t="str">
        <f t="array" ref="I407">INDEX('2022 Points'!$F$13:$F$21,MATCH(1,MMULT(--('2022 Points'!$G$13:$N$21=D407),TRANSPOSE(COLUMN('2022 Points'!$G$13:$N$21)^0)),0))</f>
        <v>#N/A</v>
      </c>
      <c r="K407" s="58">
        <f>F407-IFERROR(VLOOKUP(D407,'30062022 Ranking'!$D:$F,3,0),0)</f>
        <v>90</v>
      </c>
      <c r="L407">
        <f>countif('Pre-transfer 2022 Points'!$E$13:$L$21,D407)</f>
        <v>0</v>
      </c>
      <c r="M407" s="59">
        <f>countif('2022 Points'!$G$13:$N$21,D407)</f>
        <v>0</v>
      </c>
    </row>
    <row r="408">
      <c r="A408" s="50">
        <v>407.0</v>
      </c>
      <c r="B408" s="67">
        <v>959.0</v>
      </c>
      <c r="C408" s="68" t="s">
        <v>5374</v>
      </c>
      <c r="D408" s="50" t="s">
        <v>6563</v>
      </c>
      <c r="E408" s="50" t="s">
        <v>5944</v>
      </c>
      <c r="F408" s="50">
        <v>119.0</v>
      </c>
      <c r="G408" s="11"/>
      <c r="I408" t="str">
        <f t="array" ref="I408">INDEX('2022 Points'!$F$13:$F$21,MATCH(1,MMULT(--('2022 Points'!$G$13:$N$21=D408),TRANSPOSE(COLUMN('2022 Points'!$G$13:$N$21)^0)),0))</f>
        <v>#N/A</v>
      </c>
      <c r="K408" s="58">
        <f>F408-IFERROR(VLOOKUP(D408,'30062022 Ranking'!$D:$F,3,0),0)</f>
        <v>96</v>
      </c>
      <c r="L408">
        <f>countif('Pre-transfer 2022 Points'!$E$13:$L$21,D408)</f>
        <v>0</v>
      </c>
      <c r="M408" s="59">
        <f>countif('2022 Points'!$G$13:$N$21,D408)</f>
        <v>0</v>
      </c>
    </row>
    <row r="409">
      <c r="A409" s="50">
        <v>408.0</v>
      </c>
      <c r="B409" s="67">
        <v>139.0</v>
      </c>
      <c r="C409" s="68" t="s">
        <v>5828</v>
      </c>
      <c r="D409" s="50" t="s">
        <v>9122</v>
      </c>
      <c r="E409" s="50"/>
      <c r="F409" s="50">
        <v>119.0</v>
      </c>
      <c r="G409" s="11"/>
      <c r="I409" t="str">
        <f t="array" ref="I409">INDEX('2022 Points'!$F$13:$F$21,MATCH(1,MMULT(--('2022 Points'!$G$13:$N$21=D409),TRANSPOSE(COLUMN('2022 Points'!$G$13:$N$21)^0)),0))</f>
        <v>#N/A</v>
      </c>
      <c r="K409" s="58">
        <f>F409-IFERROR(VLOOKUP(D409,'30062022 Ranking'!$D:$F,3,0),0)</f>
        <v>0</v>
      </c>
      <c r="L409">
        <f>countif('Pre-transfer 2022 Points'!$E$13:$L$21,D409)</f>
        <v>0</v>
      </c>
      <c r="M409" s="59">
        <f>countif('2022 Points'!$G$13:$N$21,D409)</f>
        <v>0</v>
      </c>
    </row>
    <row r="410">
      <c r="A410" s="50">
        <v>409.0</v>
      </c>
      <c r="B410" s="67">
        <v>389.0</v>
      </c>
      <c r="C410" s="68" t="s">
        <v>4597</v>
      </c>
      <c r="D410" s="50" t="s">
        <v>7019</v>
      </c>
      <c r="E410" s="50" t="s">
        <v>5766</v>
      </c>
      <c r="F410" s="50">
        <v>119.0</v>
      </c>
      <c r="G410" s="11"/>
      <c r="I410" t="str">
        <f t="array" ref="I410">INDEX('2022 Points'!$F$13:$F$21,MATCH(1,MMULT(--('2022 Points'!$G$13:$N$21=D410),TRANSPOSE(COLUMN('2022 Points'!$G$13:$N$21)^0)),0))</f>
        <v>#N/A</v>
      </c>
      <c r="K410" s="58">
        <f>F410-IFERROR(VLOOKUP(D410,'30062022 Ranking'!$D:$F,3,0),0)</f>
        <v>5</v>
      </c>
      <c r="L410">
        <f>countif('Pre-transfer 2022 Points'!$E$13:$L$21,D410)</f>
        <v>0</v>
      </c>
      <c r="M410" s="59">
        <f>countif('2022 Points'!$G$13:$N$21,D410)</f>
        <v>0</v>
      </c>
    </row>
    <row r="411">
      <c r="A411" s="50">
        <v>410.0</v>
      </c>
      <c r="B411" s="67">
        <v>165.0</v>
      </c>
      <c r="C411" s="68" t="s">
        <v>4450</v>
      </c>
      <c r="D411" s="50" t="s">
        <v>6565</v>
      </c>
      <c r="E411" s="50" t="s">
        <v>249</v>
      </c>
      <c r="F411" s="50">
        <v>119.0</v>
      </c>
      <c r="G411" s="11"/>
      <c r="I411" t="str">
        <f t="array" ref="I411">INDEX('2022 Points'!$F$13:$F$21,MATCH(1,MMULT(--('2022 Points'!$G$13:$N$21=D411),TRANSPOSE(COLUMN('2022 Points'!$G$13:$N$21)^0)),0))</f>
        <v>#N/A</v>
      </c>
      <c r="K411" s="58">
        <f>F411-IFERROR(VLOOKUP(D411,'30062022 Ranking'!$D:$F,3,0),0)</f>
        <v>0</v>
      </c>
      <c r="L411">
        <f>countif('Pre-transfer 2022 Points'!$E$13:$L$21,D411)</f>
        <v>0</v>
      </c>
      <c r="M411" s="59">
        <f>countif('2022 Points'!$G$13:$N$21,D411)</f>
        <v>0</v>
      </c>
    </row>
    <row r="412">
      <c r="A412" s="50">
        <v>411.0</v>
      </c>
      <c r="B412" s="67">
        <v>687.0</v>
      </c>
      <c r="C412" s="68" t="s">
        <v>556</v>
      </c>
      <c r="D412" s="50" t="s">
        <v>6559</v>
      </c>
      <c r="E412" s="50" t="s">
        <v>9929</v>
      </c>
      <c r="F412" s="50">
        <v>119.0</v>
      </c>
      <c r="G412" s="11"/>
      <c r="I412" t="str">
        <f t="array" ref="I412">INDEX('2022 Points'!$F$13:$F$21,MATCH(1,MMULT(--('2022 Points'!$G$13:$N$21=D412),TRANSPOSE(COLUMN('2022 Points'!$G$13:$N$21)^0)),0))</f>
        <v>#N/A</v>
      </c>
      <c r="K412" s="58">
        <f>F412-IFERROR(VLOOKUP(D412,'30062022 Ranking'!$D:$F,3,0),0)</f>
        <v>11</v>
      </c>
      <c r="L412">
        <f>countif('Pre-transfer 2022 Points'!$E$13:$L$21,D412)</f>
        <v>0</v>
      </c>
      <c r="M412" s="59">
        <f>countif('2022 Points'!$G$13:$N$21,D412)</f>
        <v>0</v>
      </c>
    </row>
    <row r="413">
      <c r="A413" s="50">
        <v>412.0</v>
      </c>
      <c r="B413" s="67">
        <v>336.0</v>
      </c>
      <c r="C413" s="69" t="s">
        <v>1326</v>
      </c>
      <c r="D413" s="50" t="s">
        <v>6811</v>
      </c>
      <c r="E413" s="50" t="s">
        <v>8597</v>
      </c>
      <c r="F413" s="50">
        <v>119.0</v>
      </c>
      <c r="G413" s="11"/>
      <c r="I413" t="str">
        <f t="array" ref="I413">INDEX('2022 Points'!$F$13:$F$21,MATCH(1,MMULT(--('2022 Points'!$G$13:$N$21=D413),TRANSPOSE(COLUMN('2022 Points'!$G$13:$N$21)^0)),0))</f>
        <v>#N/A</v>
      </c>
      <c r="K413" s="58">
        <f>F413-IFERROR(VLOOKUP(D413,'30062022 Ranking'!$D:$F,3,0),0)</f>
        <v>34</v>
      </c>
      <c r="L413">
        <f>countif('Pre-transfer 2022 Points'!$E$13:$L$21,D413)</f>
        <v>0</v>
      </c>
      <c r="M413" s="59">
        <f>countif('2022 Points'!$G$13:$N$21,D413)</f>
        <v>0</v>
      </c>
    </row>
    <row r="414">
      <c r="A414" s="50">
        <v>413.0</v>
      </c>
      <c r="B414" s="67">
        <v>350.0</v>
      </c>
      <c r="C414" s="69" t="s">
        <v>502</v>
      </c>
      <c r="D414" s="50" t="s">
        <v>6544</v>
      </c>
      <c r="E414" s="50" t="s">
        <v>4326</v>
      </c>
      <c r="F414" s="50">
        <v>118.0</v>
      </c>
      <c r="G414" s="11"/>
      <c r="I414" t="str">
        <f t="array" ref="I414">INDEX('2022 Points'!$F$13:$F$21,MATCH(1,MMULT(--('2022 Points'!$G$13:$N$21=D414),TRANSPOSE(COLUMN('2022 Points'!$G$13:$N$21)^0)),0))</f>
        <v>#N/A</v>
      </c>
      <c r="K414" s="58">
        <f>F414-IFERROR(VLOOKUP(D414,'30062022 Ranking'!$D:$F,3,0),0)</f>
        <v>25</v>
      </c>
      <c r="L414">
        <f>countif('Pre-transfer 2022 Points'!$E$13:$L$21,D414)</f>
        <v>0</v>
      </c>
      <c r="M414" s="59">
        <f>countif('2022 Points'!$G$13:$N$21,D414)</f>
        <v>0</v>
      </c>
    </row>
    <row r="415">
      <c r="A415" s="50">
        <v>414.0</v>
      </c>
      <c r="B415" s="67">
        <v>175.0</v>
      </c>
      <c r="C415" s="68" t="s">
        <v>1113</v>
      </c>
      <c r="D415" s="50" t="s">
        <v>6869</v>
      </c>
      <c r="E415" s="50" t="s">
        <v>9916</v>
      </c>
      <c r="F415" s="50">
        <v>118.0</v>
      </c>
      <c r="G415" s="11"/>
      <c r="I415" t="str">
        <f t="array" ref="I415">INDEX('2022 Points'!$F$13:$F$21,MATCH(1,MMULT(--('2022 Points'!$G$13:$N$21=D415),TRANSPOSE(COLUMN('2022 Points'!$G$13:$N$21)^0)),0))</f>
        <v>#N/A</v>
      </c>
      <c r="K415" s="58">
        <f>F415-IFERROR(VLOOKUP(D415,'30062022 Ranking'!$D:$F,3,0),0)</f>
        <v>43</v>
      </c>
      <c r="L415">
        <f>countif('Pre-transfer 2022 Points'!$E$13:$L$21,D415)</f>
        <v>0</v>
      </c>
      <c r="M415" s="59">
        <f>countif('2022 Points'!$G$13:$N$21,D415)</f>
        <v>0</v>
      </c>
    </row>
    <row r="416">
      <c r="A416" s="50">
        <v>415.0</v>
      </c>
      <c r="B416" s="67"/>
      <c r="C416" s="68" t="s">
        <v>5042</v>
      </c>
      <c r="D416" s="50" t="s">
        <v>6451</v>
      </c>
      <c r="E416" s="50" t="s">
        <v>9928</v>
      </c>
      <c r="F416" s="50">
        <v>118.0</v>
      </c>
      <c r="G416" s="11"/>
      <c r="I416" t="str">
        <f t="array" ref="I416">INDEX('2022 Points'!$F$13:$F$21,MATCH(1,MMULT(--('2022 Points'!$G$13:$N$21=D416),TRANSPOSE(COLUMN('2022 Points'!$G$13:$N$21)^0)),0))</f>
        <v>#N/A</v>
      </c>
      <c r="K416" s="58">
        <f>F416-IFERROR(VLOOKUP(D416,'30062022 Ranking'!$D:$F,3,0),0)</f>
        <v>53</v>
      </c>
      <c r="L416">
        <f>countif('Pre-transfer 2022 Points'!$E$13:$L$21,D416)</f>
        <v>0</v>
      </c>
      <c r="M416" s="59">
        <f>countif('2022 Points'!$G$13:$N$21,D416)</f>
        <v>0</v>
      </c>
    </row>
    <row r="417">
      <c r="A417" s="50">
        <v>416.0</v>
      </c>
      <c r="B417" s="67">
        <v>243.0</v>
      </c>
      <c r="C417" s="69" t="s">
        <v>4428</v>
      </c>
      <c r="D417" s="50" t="s">
        <v>6260</v>
      </c>
      <c r="E417" s="50" t="s">
        <v>8618</v>
      </c>
      <c r="F417" s="50">
        <v>117.0</v>
      </c>
      <c r="G417" s="11"/>
      <c r="I417" t="str">
        <f t="array" ref="I417">INDEX('2022 Points'!$F$13:$F$21,MATCH(1,MMULT(--('2022 Points'!$G$13:$N$21=D417),TRANSPOSE(COLUMN('2022 Points'!$G$13:$N$21)^0)),0))</f>
        <v>#N/A</v>
      </c>
      <c r="K417" s="58">
        <f>F417-IFERROR(VLOOKUP(D417,'30062022 Ranking'!$D:$F,3,0),0)</f>
        <v>18</v>
      </c>
      <c r="L417">
        <f>countif('Pre-transfer 2022 Points'!$E$13:$L$21,D417)</f>
        <v>0</v>
      </c>
      <c r="M417" s="59">
        <f>countif('2022 Points'!$G$13:$N$21,D417)</f>
        <v>0</v>
      </c>
    </row>
    <row r="418">
      <c r="A418" s="50">
        <v>417.0</v>
      </c>
      <c r="B418" s="67">
        <v>307.0</v>
      </c>
      <c r="C418" s="68" t="s">
        <v>5308</v>
      </c>
      <c r="D418" s="50" t="s">
        <v>6306</v>
      </c>
      <c r="E418" s="50" t="s">
        <v>5763</v>
      </c>
      <c r="F418" s="50">
        <v>116.0</v>
      </c>
      <c r="G418" s="11"/>
      <c r="I418" t="str">
        <f t="array" ref="I418">INDEX('2022 Points'!$F$13:$F$21,MATCH(1,MMULT(--('2022 Points'!$G$13:$N$21=D418),TRANSPOSE(COLUMN('2022 Points'!$G$13:$N$21)^0)),0))</f>
        <v>#N/A</v>
      </c>
      <c r="K418" s="58">
        <f>F418-IFERROR(VLOOKUP(D418,'30062022 Ranking'!$D:$F,3,0),0)</f>
        <v>85</v>
      </c>
      <c r="L418">
        <f>countif('Pre-transfer 2022 Points'!$E$13:$L$21,D418)</f>
        <v>0</v>
      </c>
      <c r="M418" s="59">
        <f>countif('2022 Points'!$G$13:$N$21,D418)</f>
        <v>0</v>
      </c>
    </row>
    <row r="419">
      <c r="A419" s="50">
        <v>418.0</v>
      </c>
      <c r="B419" s="67">
        <v>937.0</v>
      </c>
      <c r="C419" s="68" t="s">
        <v>5066</v>
      </c>
      <c r="D419" s="50" t="s">
        <v>6552</v>
      </c>
      <c r="E419" s="50" t="s">
        <v>9925</v>
      </c>
      <c r="F419" s="50">
        <v>116.0</v>
      </c>
      <c r="G419" s="11"/>
      <c r="I419" t="str">
        <f t="array" ref="I419">INDEX('2022 Points'!$F$13:$F$21,MATCH(1,MMULT(--('2022 Points'!$G$13:$N$21=D419),TRANSPOSE(COLUMN('2022 Points'!$G$13:$N$21)^0)),0))</f>
        <v>#N/A</v>
      </c>
      <c r="K419" s="58">
        <f>F419-IFERROR(VLOOKUP(D419,'30062022 Ranking'!$D:$F,3,0),0)</f>
        <v>18</v>
      </c>
      <c r="L419">
        <f>countif('Pre-transfer 2022 Points'!$E$13:$L$21,D419)</f>
        <v>0</v>
      </c>
      <c r="M419" s="59">
        <f>countif('2022 Points'!$G$13:$N$21,D419)</f>
        <v>0</v>
      </c>
    </row>
    <row r="420">
      <c r="A420" s="50">
        <v>419.0</v>
      </c>
      <c r="B420" s="67"/>
      <c r="C420" s="68" t="s">
        <v>4627</v>
      </c>
      <c r="D420" s="50" t="s">
        <v>7116</v>
      </c>
      <c r="E420" s="50" t="s">
        <v>9943</v>
      </c>
      <c r="F420" s="50">
        <v>115.0</v>
      </c>
      <c r="G420" s="11"/>
      <c r="I420" t="str">
        <f t="array" ref="I420">INDEX('2022 Points'!$F$13:$F$21,MATCH(1,MMULT(--('2022 Points'!$G$13:$N$21=D420),TRANSPOSE(COLUMN('2022 Points'!$G$13:$N$21)^0)),0))</f>
        <v>#N/A</v>
      </c>
      <c r="K420" s="58">
        <f>F420-IFERROR(VLOOKUP(D420,'30062022 Ranking'!$D:$F,3,0),0)</f>
        <v>17</v>
      </c>
      <c r="L420">
        <f>countif('Pre-transfer 2022 Points'!$E$13:$L$21,D420)</f>
        <v>0</v>
      </c>
      <c r="M420" s="59">
        <f>countif('2022 Points'!$G$13:$N$21,D420)</f>
        <v>0</v>
      </c>
    </row>
    <row r="421">
      <c r="A421" s="50">
        <v>420.0</v>
      </c>
      <c r="B421" s="67">
        <v>1033.0</v>
      </c>
      <c r="C421" s="69" t="s">
        <v>1608</v>
      </c>
      <c r="D421" s="50" t="s">
        <v>6843</v>
      </c>
      <c r="E421" s="50" t="s">
        <v>8651</v>
      </c>
      <c r="F421" s="50">
        <v>114.0</v>
      </c>
      <c r="G421" s="11"/>
      <c r="I421" t="str">
        <f t="array" ref="I421">INDEX('2022 Points'!$F$13:$F$21,MATCH(1,MMULT(--('2022 Points'!$G$13:$N$21=D421),TRANSPOSE(COLUMN('2022 Points'!$G$13:$N$21)^0)),0))</f>
        <v>#N/A</v>
      </c>
      <c r="K421" s="58">
        <f>F421-IFERROR(VLOOKUP(D421,'30062022 Ranking'!$D:$F,3,0),0)</f>
        <v>114</v>
      </c>
      <c r="L421">
        <f>countif('Pre-transfer 2022 Points'!$E$13:$L$21,D421)</f>
        <v>0</v>
      </c>
      <c r="M421" s="59">
        <f>countif('2022 Points'!$G$13:$N$21,D421)</f>
        <v>0</v>
      </c>
    </row>
    <row r="422">
      <c r="A422" s="50">
        <v>421.0</v>
      </c>
      <c r="B422" s="67">
        <v>194.0</v>
      </c>
      <c r="C422" s="69" t="s">
        <v>4546</v>
      </c>
      <c r="D422" s="50" t="s">
        <v>6284</v>
      </c>
      <c r="E422" s="50" t="s">
        <v>8968</v>
      </c>
      <c r="F422" s="50">
        <v>113.0</v>
      </c>
      <c r="G422" s="11"/>
      <c r="I422" t="str">
        <f t="array" ref="I422">INDEX('2022 Points'!$F$13:$F$21,MATCH(1,MMULT(--('2022 Points'!$G$13:$N$21=D422),TRANSPOSE(COLUMN('2022 Points'!$G$13:$N$21)^0)),0))</f>
        <v>#N/A</v>
      </c>
      <c r="K422" s="58">
        <f>F422-IFERROR(VLOOKUP(D422,'30062022 Ranking'!$D:$F,3,0),0)</f>
        <v>9</v>
      </c>
      <c r="L422">
        <f>countif('Pre-transfer 2022 Points'!$E$13:$L$21,D422)</f>
        <v>0</v>
      </c>
      <c r="M422" s="59">
        <f>countif('2022 Points'!$G$13:$N$21,D422)</f>
        <v>0</v>
      </c>
    </row>
    <row r="423">
      <c r="A423" s="50">
        <v>422.0</v>
      </c>
      <c r="B423" s="67">
        <v>486.0</v>
      </c>
      <c r="C423" s="68" t="s">
        <v>4381</v>
      </c>
      <c r="D423" s="50" t="s">
        <v>6540</v>
      </c>
      <c r="E423" s="50" t="s">
        <v>8591</v>
      </c>
      <c r="F423" s="50">
        <v>113.0</v>
      </c>
      <c r="G423" s="11"/>
      <c r="I423" t="str">
        <f t="array" ref="I423">INDEX('2022 Points'!$F$13:$F$21,MATCH(1,MMULT(--('2022 Points'!$G$13:$N$21=D423),TRANSPOSE(COLUMN('2022 Points'!$G$13:$N$21)^0)),0))</f>
        <v>#N/A</v>
      </c>
      <c r="K423" s="58">
        <f>F423-IFERROR(VLOOKUP(D423,'30062022 Ranking'!$D:$F,3,0),0)</f>
        <v>20</v>
      </c>
      <c r="L423">
        <f>countif('Pre-transfer 2022 Points'!$E$13:$L$21,D423)</f>
        <v>0</v>
      </c>
      <c r="M423" s="59">
        <f>countif('2022 Points'!$G$13:$N$21,D423)</f>
        <v>0</v>
      </c>
    </row>
    <row r="424">
      <c r="A424" s="50">
        <v>423.0</v>
      </c>
      <c r="B424" s="67">
        <v>468.0</v>
      </c>
      <c r="C424" s="68" t="s">
        <v>5129</v>
      </c>
      <c r="D424" s="50" t="s">
        <v>6535</v>
      </c>
      <c r="E424" s="50" t="s">
        <v>8597</v>
      </c>
      <c r="F424" s="50">
        <v>112.0</v>
      </c>
      <c r="G424" s="11"/>
      <c r="I424" t="str">
        <f t="array" ref="I424">INDEX('2022 Points'!$F$13:$F$21,MATCH(1,MMULT(--('2022 Points'!$G$13:$N$21=D424),TRANSPOSE(COLUMN('2022 Points'!$G$13:$N$21)^0)),0))</f>
        <v>#N/A</v>
      </c>
      <c r="K424" s="58">
        <f>F424-IFERROR(VLOOKUP(D424,'30062022 Ranking'!$D:$F,3,0),0)</f>
        <v>7</v>
      </c>
      <c r="L424">
        <f>countif('Pre-transfer 2022 Points'!$E$13:$L$21,D424)</f>
        <v>0</v>
      </c>
      <c r="M424" s="59">
        <f>countif('2022 Points'!$G$13:$N$21,D424)</f>
        <v>0</v>
      </c>
    </row>
    <row r="425">
      <c r="A425" s="50">
        <v>424.0</v>
      </c>
      <c r="B425" s="67">
        <v>275.0</v>
      </c>
      <c r="C425" s="68" t="s">
        <v>1619</v>
      </c>
      <c r="D425" s="50" t="s">
        <v>6508</v>
      </c>
      <c r="E425" s="50" t="s">
        <v>5763</v>
      </c>
      <c r="F425" s="50">
        <v>112.0</v>
      </c>
      <c r="G425" s="11"/>
      <c r="I425" t="str">
        <f t="array" ref="I425">INDEX('2022 Points'!$F$13:$F$21,MATCH(1,MMULT(--('2022 Points'!$G$13:$N$21=D425),TRANSPOSE(COLUMN('2022 Points'!$G$13:$N$21)^0)),0))</f>
        <v>#N/A</v>
      </c>
      <c r="K425" s="58">
        <f>F425-IFERROR(VLOOKUP(D425,'30062022 Ranking'!$D:$F,3,0),0)</f>
        <v>39</v>
      </c>
      <c r="L425">
        <f>countif('Pre-transfer 2022 Points'!$E$13:$L$21,D425)</f>
        <v>0</v>
      </c>
      <c r="M425" s="59">
        <f>countif('2022 Points'!$G$13:$N$21,D425)</f>
        <v>0</v>
      </c>
    </row>
    <row r="426">
      <c r="A426" s="50">
        <v>425.0</v>
      </c>
      <c r="B426" s="67">
        <v>801.0</v>
      </c>
      <c r="C426" s="68" t="s">
        <v>5862</v>
      </c>
      <c r="D426" s="50" t="s">
        <v>6659</v>
      </c>
      <c r="E426" s="50" t="s">
        <v>102</v>
      </c>
      <c r="F426" s="50">
        <v>112.0</v>
      </c>
      <c r="G426" s="11"/>
      <c r="I426" t="str">
        <f t="array" ref="I426">INDEX('2022 Points'!$F$13:$F$21,MATCH(1,MMULT(--('2022 Points'!$G$13:$N$21=D426),TRANSPOSE(COLUMN('2022 Points'!$G$13:$N$21)^0)),0))</f>
        <v>#N/A</v>
      </c>
      <c r="K426" s="58">
        <f>F426-IFERROR(VLOOKUP(D426,'30062022 Ranking'!$D:$F,3,0),0)</f>
        <v>84</v>
      </c>
      <c r="L426">
        <f>countif('Pre-transfer 2022 Points'!$E$13:$L$21,D426)</f>
        <v>0</v>
      </c>
      <c r="M426" s="59">
        <f>countif('2022 Points'!$G$13:$N$21,D426)</f>
        <v>0</v>
      </c>
    </row>
    <row r="427">
      <c r="A427" s="50">
        <v>426.0</v>
      </c>
      <c r="B427" s="67">
        <v>435.0</v>
      </c>
      <c r="C427" s="69" t="s">
        <v>4380</v>
      </c>
      <c r="D427" s="50" t="s">
        <v>6825</v>
      </c>
      <c r="E427" s="50" t="s">
        <v>139</v>
      </c>
      <c r="F427" s="50">
        <v>112.0</v>
      </c>
      <c r="G427" s="11"/>
      <c r="I427" t="str">
        <f t="array" ref="I427">INDEX('2022 Points'!$F$13:$F$21,MATCH(1,MMULT(--('2022 Points'!$G$13:$N$21=D427),TRANSPOSE(COLUMN('2022 Points'!$G$13:$N$21)^0)),0))</f>
        <v>#N/A</v>
      </c>
      <c r="K427" s="58">
        <f>F427-IFERROR(VLOOKUP(D427,'30062022 Ranking'!$D:$F,3,0),0)</f>
        <v>30</v>
      </c>
      <c r="L427">
        <f>countif('Pre-transfer 2022 Points'!$E$13:$L$21,D427)</f>
        <v>0</v>
      </c>
      <c r="M427" s="59">
        <f>countif('2022 Points'!$G$13:$N$21,D427)</f>
        <v>0</v>
      </c>
    </row>
    <row r="428">
      <c r="A428" s="50">
        <v>427.0</v>
      </c>
      <c r="B428" s="67">
        <v>619.0</v>
      </c>
      <c r="C428" s="69" t="s">
        <v>4723</v>
      </c>
      <c r="D428" s="50" t="s">
        <v>6701</v>
      </c>
      <c r="E428" s="50" t="s">
        <v>8597</v>
      </c>
      <c r="F428" s="50">
        <v>111.0</v>
      </c>
      <c r="G428" s="11"/>
      <c r="I428" t="str">
        <f t="array" ref="I428">INDEX('2022 Points'!$F$13:$F$21,MATCH(1,MMULT(--('2022 Points'!$G$13:$N$21=D428),TRANSPOSE(COLUMN('2022 Points'!$G$13:$N$21)^0)),0))</f>
        <v>#N/A</v>
      </c>
      <c r="K428" s="58">
        <f>F428-IFERROR(VLOOKUP(D428,'30062022 Ranking'!$D:$F,3,0),0)</f>
        <v>44</v>
      </c>
      <c r="L428">
        <f>countif('Pre-transfer 2022 Points'!$E$13:$L$21,D428)</f>
        <v>0</v>
      </c>
      <c r="M428" s="59">
        <f>countif('2022 Points'!$G$13:$N$21,D428)</f>
        <v>0</v>
      </c>
    </row>
    <row r="429">
      <c r="A429" s="50">
        <v>428.0</v>
      </c>
      <c r="B429" s="67">
        <v>1105.0</v>
      </c>
      <c r="C429" s="69" t="s">
        <v>9944</v>
      </c>
      <c r="D429" s="50" t="s">
        <v>6722</v>
      </c>
      <c r="E429" s="50" t="s">
        <v>9929</v>
      </c>
      <c r="F429" s="50">
        <v>111.0</v>
      </c>
      <c r="G429" s="11"/>
      <c r="I429" t="str">
        <f t="array" ref="I429">INDEX('2022 Points'!$F$13:$F$21,MATCH(1,MMULT(--('2022 Points'!$G$13:$N$21=D429),TRANSPOSE(COLUMN('2022 Points'!$G$13:$N$21)^0)),0))</f>
        <v>#N/A</v>
      </c>
      <c r="K429" s="58">
        <f>F429-IFERROR(VLOOKUP(D429,'30062022 Ranking'!$D:$F,3,0),0)</f>
        <v>86</v>
      </c>
      <c r="L429">
        <f>countif('Pre-transfer 2022 Points'!$E$13:$L$21,D429)</f>
        <v>0</v>
      </c>
      <c r="M429" s="59">
        <f>countif('2022 Points'!$G$13:$N$21,D429)</f>
        <v>0</v>
      </c>
    </row>
    <row r="430">
      <c r="A430" s="50">
        <v>429.0</v>
      </c>
      <c r="B430" s="67">
        <v>678.0</v>
      </c>
      <c r="C430" s="68" t="s">
        <v>5962</v>
      </c>
      <c r="D430" s="50" t="s">
        <v>6870</v>
      </c>
      <c r="E430" s="50" t="s">
        <v>5763</v>
      </c>
      <c r="F430" s="50">
        <v>111.0</v>
      </c>
      <c r="G430" s="11"/>
      <c r="I430" t="str">
        <f t="array" ref="I430">INDEX('2022 Points'!$F$13:$F$21,MATCH(1,MMULT(--('2022 Points'!$G$13:$N$21=D430),TRANSPOSE(COLUMN('2022 Points'!$G$13:$N$21)^0)),0))</f>
        <v>#N/A</v>
      </c>
      <c r="K430" s="58">
        <f>F430-IFERROR(VLOOKUP(D430,'30062022 Ranking'!$D:$F,3,0),0)</f>
        <v>36</v>
      </c>
      <c r="L430">
        <f>countif('Pre-transfer 2022 Points'!$E$13:$L$21,D430)</f>
        <v>0</v>
      </c>
      <c r="M430" s="59">
        <f>countif('2022 Points'!$G$13:$N$21,D430)</f>
        <v>0</v>
      </c>
    </row>
    <row r="431">
      <c r="A431" s="50">
        <v>430.0</v>
      </c>
      <c r="B431" s="67">
        <v>1096.0</v>
      </c>
      <c r="C431" s="69" t="s">
        <v>5406</v>
      </c>
      <c r="D431" s="50" t="s">
        <v>6466</v>
      </c>
      <c r="E431" s="50" t="s">
        <v>4479</v>
      </c>
      <c r="F431" s="50">
        <v>110.0</v>
      </c>
      <c r="G431" s="11"/>
      <c r="I431" t="str">
        <f t="array" ref="I431">INDEX('2022 Points'!$F$13:$F$21,MATCH(1,MMULT(--('2022 Points'!$G$13:$N$21=D431),TRANSPOSE(COLUMN('2022 Points'!$G$13:$N$21)^0)),0))</f>
        <v>#N/A</v>
      </c>
      <c r="K431" s="58">
        <f>F431-IFERROR(VLOOKUP(D431,'30062022 Ranking'!$D:$F,3,0),0)</f>
        <v>27</v>
      </c>
      <c r="L431">
        <f>countif('Pre-transfer 2022 Points'!$E$13:$L$21,D431)</f>
        <v>0</v>
      </c>
      <c r="M431" s="59">
        <f>countif('2022 Points'!$G$13:$N$21,D431)</f>
        <v>0</v>
      </c>
    </row>
    <row r="432">
      <c r="A432" s="50">
        <v>431.0</v>
      </c>
      <c r="B432" s="86"/>
      <c r="C432" s="68" t="s">
        <v>8705</v>
      </c>
      <c r="D432" s="50" t="s">
        <v>5761</v>
      </c>
      <c r="E432" s="50" t="s">
        <v>4479</v>
      </c>
      <c r="F432" s="50">
        <v>109.0</v>
      </c>
      <c r="G432" s="11"/>
      <c r="I432" t="str">
        <f t="array" ref="I432">INDEX('2022 Points'!$F$13:$F$21,MATCH(1,MMULT(--('2022 Points'!$G$13:$N$21=D432),TRANSPOSE(COLUMN('2022 Points'!$G$13:$N$21)^0)),0))</f>
        <v>#N/A</v>
      </c>
      <c r="K432" s="58">
        <f>F432-IFERROR(VLOOKUP(D432,'30062022 Ranking'!$D:$F,3,0),0)</f>
        <v>51</v>
      </c>
      <c r="L432">
        <f>countif('Pre-transfer 2022 Points'!$E$13:$L$21,D432)</f>
        <v>0</v>
      </c>
      <c r="M432" s="59">
        <f>countif('2022 Points'!$G$13:$N$21,D432)</f>
        <v>0</v>
      </c>
    </row>
    <row r="433">
      <c r="A433" s="50">
        <v>432.0</v>
      </c>
      <c r="B433" s="67">
        <v>538.0</v>
      </c>
      <c r="C433" s="68" t="s">
        <v>225</v>
      </c>
      <c r="D433" s="50" t="s">
        <v>6427</v>
      </c>
      <c r="E433" s="50" t="s">
        <v>9916</v>
      </c>
      <c r="F433" s="50">
        <v>109.0</v>
      </c>
      <c r="G433" s="11"/>
      <c r="I433" t="str">
        <f t="array" ref="I433">INDEX('2022 Points'!$F$13:$F$21,MATCH(1,MMULT(--('2022 Points'!$G$13:$N$21=D433),TRANSPOSE(COLUMN('2022 Points'!$G$13:$N$21)^0)),0))</f>
        <v>#N/A</v>
      </c>
      <c r="K433" s="58">
        <f>F433-IFERROR(VLOOKUP(D433,'30062022 Ranking'!$D:$F,3,0),0)</f>
        <v>44</v>
      </c>
      <c r="L433">
        <f>countif('Pre-transfer 2022 Points'!$E$13:$L$21,D433)</f>
        <v>0</v>
      </c>
      <c r="M433" s="59">
        <f>countif('2022 Points'!$G$13:$N$21,D433)</f>
        <v>0</v>
      </c>
    </row>
    <row r="434">
      <c r="A434" s="50">
        <v>433.0</v>
      </c>
      <c r="B434" s="86"/>
      <c r="C434" s="68" t="s">
        <v>6110</v>
      </c>
      <c r="D434" s="50" t="s">
        <v>9123</v>
      </c>
      <c r="E434" s="50" t="s">
        <v>208</v>
      </c>
      <c r="F434" s="50">
        <v>109.0</v>
      </c>
      <c r="G434" s="11"/>
      <c r="I434" t="str">
        <f t="array" ref="I434">INDEX('2022 Points'!$F$13:$F$21,MATCH(1,MMULT(--('2022 Points'!$G$13:$N$21=D434),TRANSPOSE(COLUMN('2022 Points'!$G$13:$N$21)^0)),0))</f>
        <v>#N/A</v>
      </c>
      <c r="K434" s="58">
        <f>F434-IFERROR(VLOOKUP(D434,'30062022 Ranking'!$D:$F,3,0),0)</f>
        <v>20</v>
      </c>
      <c r="L434">
        <f>countif('Pre-transfer 2022 Points'!$E$13:$L$21,D434)</f>
        <v>0</v>
      </c>
      <c r="M434" s="59">
        <f>countif('2022 Points'!$G$13:$N$21,D434)</f>
        <v>0</v>
      </c>
    </row>
    <row r="435">
      <c r="A435" s="50">
        <v>434.0</v>
      </c>
      <c r="B435" s="67">
        <v>301.0</v>
      </c>
      <c r="C435" s="69" t="s">
        <v>4651</v>
      </c>
      <c r="D435" s="50" t="s">
        <v>6931</v>
      </c>
      <c r="E435" s="50" t="s">
        <v>5766</v>
      </c>
      <c r="F435" s="50">
        <v>109.0</v>
      </c>
      <c r="G435" s="11"/>
      <c r="I435" t="str">
        <f t="array" ref="I435">INDEX('2022 Points'!$F$13:$F$21,MATCH(1,MMULT(--('2022 Points'!$G$13:$N$21=D435),TRANSPOSE(COLUMN('2022 Points'!$G$13:$N$21)^0)),0))</f>
        <v>#N/A</v>
      </c>
      <c r="K435" s="58">
        <f>F435-IFERROR(VLOOKUP(D435,'30062022 Ranking'!$D:$F,3,0),0)</f>
        <v>30</v>
      </c>
      <c r="L435">
        <f>countif('Pre-transfer 2022 Points'!$E$13:$L$21,D435)</f>
        <v>0</v>
      </c>
      <c r="M435" s="59">
        <f>countif('2022 Points'!$G$13:$N$21,D435)</f>
        <v>0</v>
      </c>
    </row>
    <row r="436">
      <c r="A436" s="50">
        <v>435.0</v>
      </c>
      <c r="B436" s="67">
        <v>1349.0</v>
      </c>
      <c r="C436" s="69" t="s">
        <v>6014</v>
      </c>
      <c r="D436" s="50" t="s">
        <v>6295</v>
      </c>
      <c r="E436" s="50" t="s">
        <v>9945</v>
      </c>
      <c r="F436" s="50">
        <v>108.0</v>
      </c>
      <c r="G436" s="11"/>
      <c r="I436" t="str">
        <f t="array" ref="I436">INDEX('2022 Points'!$F$13:$F$21,MATCH(1,MMULT(--('2022 Points'!$G$13:$N$21=D436),TRANSPOSE(COLUMN('2022 Points'!$G$13:$N$21)^0)),0))</f>
        <v>#N/A</v>
      </c>
      <c r="K436" s="58">
        <f>F436-IFERROR(VLOOKUP(D436,'30062022 Ranking'!$D:$F,3,0),0)</f>
        <v>25</v>
      </c>
      <c r="L436">
        <f>countif('Pre-transfer 2022 Points'!$E$13:$L$21,D436)</f>
        <v>0</v>
      </c>
      <c r="M436" s="59">
        <f>countif('2022 Points'!$G$13:$N$21,D436)</f>
        <v>0</v>
      </c>
    </row>
    <row r="437">
      <c r="A437" s="50">
        <v>436.0</v>
      </c>
      <c r="B437" s="67">
        <v>832.0</v>
      </c>
      <c r="C437" s="68" t="s">
        <v>5527</v>
      </c>
      <c r="D437" s="50" t="s">
        <v>6571</v>
      </c>
      <c r="E437" s="50" t="s">
        <v>8596</v>
      </c>
      <c r="F437" s="50">
        <v>108.0</v>
      </c>
      <c r="G437" s="11"/>
      <c r="I437" t="str">
        <f t="array" ref="I437">INDEX('2022 Points'!$F$13:$F$21,MATCH(1,MMULT(--('2022 Points'!$G$13:$N$21=D437),TRANSPOSE(COLUMN('2022 Points'!$G$13:$N$21)^0)),0))</f>
        <v>#N/A</v>
      </c>
      <c r="K437" s="58">
        <f>F437-IFERROR(VLOOKUP(D437,'30062022 Ranking'!$D:$F,3,0),0)</f>
        <v>90</v>
      </c>
      <c r="L437">
        <f>countif('Pre-transfer 2022 Points'!$E$13:$L$21,D437)</f>
        <v>0</v>
      </c>
      <c r="M437" s="59">
        <f>countif('2022 Points'!$G$13:$N$21,D437)</f>
        <v>0</v>
      </c>
    </row>
    <row r="438">
      <c r="A438" s="50">
        <v>437.0</v>
      </c>
      <c r="B438" s="67">
        <v>594.0</v>
      </c>
      <c r="C438" s="69" t="s">
        <v>4621</v>
      </c>
      <c r="D438" s="50" t="s">
        <v>6893</v>
      </c>
      <c r="E438" s="50" t="s">
        <v>4326</v>
      </c>
      <c r="F438" s="50">
        <v>107.0</v>
      </c>
      <c r="G438" s="11"/>
      <c r="I438" t="str">
        <f t="array" ref="I438">INDEX('2022 Points'!$F$13:$F$21,MATCH(1,MMULT(--('2022 Points'!$G$13:$N$21=D438),TRANSPOSE(COLUMN('2022 Points'!$G$13:$N$21)^0)),0))</f>
        <v>#N/A</v>
      </c>
      <c r="K438" s="58">
        <f>F438-IFERROR(VLOOKUP(D438,'30062022 Ranking'!$D:$F,3,0),0)</f>
        <v>56</v>
      </c>
      <c r="L438">
        <f>countif('Pre-transfer 2022 Points'!$E$13:$L$21,D438)</f>
        <v>0</v>
      </c>
      <c r="M438" s="59">
        <f>countif('2022 Points'!$G$13:$N$21,D438)</f>
        <v>0</v>
      </c>
    </row>
    <row r="439">
      <c r="A439" s="50">
        <v>438.0</v>
      </c>
      <c r="B439" s="67">
        <v>289.0</v>
      </c>
      <c r="C439" s="68" t="s">
        <v>1619</v>
      </c>
      <c r="D439" s="50" t="s">
        <v>6854</v>
      </c>
      <c r="E439" s="50" t="s">
        <v>9929</v>
      </c>
      <c r="F439" s="50">
        <v>107.0</v>
      </c>
      <c r="G439" s="11"/>
      <c r="I439" t="str">
        <f t="array" ref="I439">INDEX('2022 Points'!$F$13:$F$21,MATCH(1,MMULT(--('2022 Points'!$G$13:$N$21=D439),TRANSPOSE(COLUMN('2022 Points'!$G$13:$N$21)^0)),0))</f>
        <v>#N/A</v>
      </c>
      <c r="K439" s="58">
        <f>F439-IFERROR(VLOOKUP(D439,'30062022 Ranking'!$D:$F,3,0),0)</f>
        <v>0</v>
      </c>
      <c r="L439">
        <f>countif('Pre-transfer 2022 Points'!$E$13:$L$21,D439)</f>
        <v>0</v>
      </c>
      <c r="M439" s="59">
        <f>countif('2022 Points'!$G$13:$N$21,D439)</f>
        <v>0</v>
      </c>
    </row>
    <row r="440">
      <c r="A440" s="50">
        <v>439.0</v>
      </c>
      <c r="B440" s="67">
        <v>246.0</v>
      </c>
      <c r="C440" s="68" t="s">
        <v>1603</v>
      </c>
      <c r="D440" s="50" t="s">
        <v>9124</v>
      </c>
      <c r="E440" s="50" t="s">
        <v>157</v>
      </c>
      <c r="F440" s="50">
        <v>107.0</v>
      </c>
      <c r="G440" s="11"/>
      <c r="I440" t="str">
        <f t="array" ref="I440">INDEX('2022 Points'!$F$13:$F$21,MATCH(1,MMULT(--('2022 Points'!$G$13:$N$21=D440),TRANSPOSE(COLUMN('2022 Points'!$G$13:$N$21)^0)),0))</f>
        <v>#N/A</v>
      </c>
      <c r="K440" s="58">
        <f>F440-IFERROR(VLOOKUP(D440,'30062022 Ranking'!$D:$F,3,0),0)</f>
        <v>28</v>
      </c>
      <c r="L440">
        <f>countif('Pre-transfer 2022 Points'!$E$13:$L$21,D440)</f>
        <v>0</v>
      </c>
      <c r="M440" s="59">
        <f>countif('2022 Points'!$G$13:$N$21,D440)</f>
        <v>0</v>
      </c>
    </row>
    <row r="441">
      <c r="A441" s="50">
        <v>440.0</v>
      </c>
      <c r="B441" s="67">
        <v>1090.0</v>
      </c>
      <c r="C441" s="68" t="s">
        <v>1299</v>
      </c>
      <c r="D441" s="50" t="s">
        <v>7512</v>
      </c>
      <c r="E441" s="50" t="s">
        <v>8604</v>
      </c>
      <c r="F441" s="50">
        <v>106.0</v>
      </c>
      <c r="G441" s="11"/>
      <c r="I441" t="str">
        <f t="array" ref="I441">INDEX('2022 Points'!$F$13:$F$21,MATCH(1,MMULT(--('2022 Points'!$G$13:$N$21=D441),TRANSPOSE(COLUMN('2022 Points'!$G$13:$N$21)^0)),0))</f>
        <v>#N/A</v>
      </c>
      <c r="K441" s="58">
        <f>F441-IFERROR(VLOOKUP(D441,'30062022 Ranking'!$D:$F,3,0),0)</f>
        <v>44</v>
      </c>
      <c r="L441">
        <f>countif('Pre-transfer 2022 Points'!$E$13:$L$21,D441)</f>
        <v>0</v>
      </c>
      <c r="M441" s="59">
        <f>countif('2022 Points'!$G$13:$N$21,D441)</f>
        <v>0</v>
      </c>
    </row>
    <row r="442">
      <c r="A442" s="50">
        <v>441.0</v>
      </c>
      <c r="B442" s="67">
        <v>490.0</v>
      </c>
      <c r="C442" s="68" t="s">
        <v>1498</v>
      </c>
      <c r="D442" s="50" t="s">
        <v>7624</v>
      </c>
      <c r="E442" s="50" t="s">
        <v>4330</v>
      </c>
      <c r="F442" s="50">
        <v>106.0</v>
      </c>
      <c r="G442" s="11"/>
      <c r="I442" t="str">
        <f t="array" ref="I442">INDEX('2022 Points'!$F$13:$F$21,MATCH(1,MMULT(--('2022 Points'!$G$13:$N$21=D442),TRANSPOSE(COLUMN('2022 Points'!$G$13:$N$21)^0)),0))</f>
        <v>#N/A</v>
      </c>
      <c r="K442" s="58">
        <f>F442-IFERROR(VLOOKUP(D442,'30062022 Ranking'!$D:$F,3,0),0)</f>
        <v>0</v>
      </c>
      <c r="L442">
        <f>countif('Pre-transfer 2022 Points'!$E$13:$L$21,D442)</f>
        <v>0</v>
      </c>
      <c r="M442" s="59">
        <f>countif('2022 Points'!$G$13:$N$21,D442)</f>
        <v>0</v>
      </c>
    </row>
    <row r="443">
      <c r="A443" s="50">
        <v>442.0</v>
      </c>
      <c r="B443" s="67">
        <v>476.0</v>
      </c>
      <c r="C443" s="68" t="s">
        <v>341</v>
      </c>
      <c r="D443" s="50" t="s">
        <v>6541</v>
      </c>
      <c r="E443" s="50" t="s">
        <v>8618</v>
      </c>
      <c r="F443" s="50">
        <v>106.0</v>
      </c>
      <c r="G443" s="11"/>
      <c r="I443" t="str">
        <f t="array" ref="I443">INDEX('2022 Points'!$F$13:$F$21,MATCH(1,MMULT(--('2022 Points'!$G$13:$N$21=D443),TRANSPOSE(COLUMN('2022 Points'!$G$13:$N$21)^0)),0))</f>
        <v>#N/A</v>
      </c>
      <c r="K443" s="58">
        <f>F443-IFERROR(VLOOKUP(D443,'30062022 Ranking'!$D:$F,3,0),0)</f>
        <v>23</v>
      </c>
      <c r="L443">
        <f>countif('Pre-transfer 2022 Points'!$E$13:$L$21,D443)</f>
        <v>0</v>
      </c>
      <c r="M443" s="59">
        <f>countif('2022 Points'!$G$13:$N$21,D443)</f>
        <v>0</v>
      </c>
    </row>
    <row r="444">
      <c r="A444" s="50">
        <v>443.0</v>
      </c>
      <c r="B444" s="67">
        <v>449.0</v>
      </c>
      <c r="C444" s="68" t="s">
        <v>241</v>
      </c>
      <c r="D444" s="50" t="s">
        <v>9125</v>
      </c>
      <c r="E444" s="50" t="s">
        <v>8597</v>
      </c>
      <c r="F444" s="50">
        <v>106.0</v>
      </c>
      <c r="G444" s="11"/>
      <c r="I444" t="str">
        <f t="array" ref="I444">INDEX('2022 Points'!$F$13:$F$21,MATCH(1,MMULT(--('2022 Points'!$G$13:$N$21=D444),TRANSPOSE(COLUMN('2022 Points'!$G$13:$N$21)^0)),0))</f>
        <v>#N/A</v>
      </c>
      <c r="K444" s="58">
        <f>F444-IFERROR(VLOOKUP(D444,'30062022 Ranking'!$D:$F,3,0),0)</f>
        <v>12</v>
      </c>
      <c r="L444">
        <f>countif('Pre-transfer 2022 Points'!$E$13:$L$21,D444)</f>
        <v>0</v>
      </c>
      <c r="M444" s="59">
        <f>countif('2022 Points'!$G$13:$N$21,D444)</f>
        <v>0</v>
      </c>
    </row>
    <row r="445">
      <c r="A445" s="50">
        <v>444.0</v>
      </c>
      <c r="B445" s="67">
        <v>354.0</v>
      </c>
      <c r="C445" s="69" t="s">
        <v>1600</v>
      </c>
      <c r="D445" s="50" t="s">
        <v>6374</v>
      </c>
      <c r="E445" s="50" t="s">
        <v>8589</v>
      </c>
      <c r="F445" s="50">
        <v>105.0</v>
      </c>
      <c r="G445" s="11"/>
      <c r="I445" t="str">
        <f t="array" ref="I445">INDEX('2022 Points'!$F$13:$F$21,MATCH(1,MMULT(--('2022 Points'!$G$13:$N$21=D445),TRANSPOSE(COLUMN('2022 Points'!$G$13:$N$21)^0)),0))</f>
        <v>#N/A</v>
      </c>
      <c r="K445" s="58">
        <f>F445-IFERROR(VLOOKUP(D445,'30062022 Ranking'!$D:$F,3,0),0)</f>
        <v>30</v>
      </c>
      <c r="L445">
        <f>countif('Pre-transfer 2022 Points'!$E$13:$L$21,D445)</f>
        <v>0</v>
      </c>
      <c r="M445" s="59">
        <f>countif('2022 Points'!$G$13:$N$21,D445)</f>
        <v>0</v>
      </c>
    </row>
    <row r="446">
      <c r="A446" s="50">
        <v>445.0</v>
      </c>
      <c r="B446" s="67">
        <v>249.0</v>
      </c>
      <c r="C446" s="68" t="s">
        <v>696</v>
      </c>
      <c r="D446" s="50" t="s">
        <v>9126</v>
      </c>
      <c r="E446" s="50" t="s">
        <v>102</v>
      </c>
      <c r="F446" s="50">
        <v>105.0</v>
      </c>
      <c r="G446" s="11"/>
      <c r="I446" t="str">
        <f t="array" ref="I446">INDEX('2022 Points'!$F$13:$F$21,MATCH(1,MMULT(--('2022 Points'!$G$13:$N$21=D446),TRANSPOSE(COLUMN('2022 Points'!$G$13:$N$21)^0)),0))</f>
        <v>#N/A</v>
      </c>
      <c r="K446" s="58">
        <f>F446-IFERROR(VLOOKUP(D446,'30062022 Ranking'!$D:$F,3,0),0)</f>
        <v>25</v>
      </c>
      <c r="L446">
        <f>countif('Pre-transfer 2022 Points'!$E$13:$L$21,D446)</f>
        <v>0</v>
      </c>
      <c r="M446" s="59">
        <f>countif('2022 Points'!$G$13:$N$21,D446)</f>
        <v>0</v>
      </c>
    </row>
    <row r="447">
      <c r="A447" s="50">
        <v>446.0</v>
      </c>
      <c r="B447" s="67">
        <v>983.0</v>
      </c>
      <c r="C447" s="69" t="s">
        <v>5440</v>
      </c>
      <c r="D447" s="50" t="s">
        <v>6300</v>
      </c>
      <c r="E447" s="50" t="s">
        <v>1091</v>
      </c>
      <c r="F447" s="50">
        <v>105.0</v>
      </c>
      <c r="G447" s="11"/>
      <c r="I447" t="str">
        <f t="array" ref="I447">INDEX('2022 Points'!$F$13:$F$21,MATCH(1,MMULT(--('2022 Points'!$G$13:$N$21=D447),TRANSPOSE(COLUMN('2022 Points'!$G$13:$N$21)^0)),0))</f>
        <v>#N/A</v>
      </c>
      <c r="K447" s="58">
        <f>F447-IFERROR(VLOOKUP(D447,'30062022 Ranking'!$D:$F,3,0),0)</f>
        <v>76</v>
      </c>
      <c r="L447">
        <f>countif('Pre-transfer 2022 Points'!$E$13:$L$21,D447)</f>
        <v>0</v>
      </c>
      <c r="M447" s="59">
        <f>countif('2022 Points'!$G$13:$N$21,D447)</f>
        <v>0</v>
      </c>
    </row>
    <row r="448">
      <c r="A448" s="50">
        <v>447.0</v>
      </c>
      <c r="B448" s="67">
        <v>299.0</v>
      </c>
      <c r="C448" s="68" t="s">
        <v>5801</v>
      </c>
      <c r="D448" s="50" t="s">
        <v>6513</v>
      </c>
      <c r="E448" s="50" t="s">
        <v>8970</v>
      </c>
      <c r="F448" s="50">
        <v>104.0</v>
      </c>
      <c r="G448" s="11"/>
      <c r="I448" t="str">
        <f t="array" ref="I448">INDEX('2022 Points'!$F$13:$F$21,MATCH(1,MMULT(--('2022 Points'!$G$13:$N$21=D448),TRANSPOSE(COLUMN('2022 Points'!$G$13:$N$21)^0)),0))</f>
        <v>#N/A</v>
      </c>
      <c r="K448" s="58">
        <f>F448-IFERROR(VLOOKUP(D448,'30062022 Ranking'!$D:$F,3,0),0)</f>
        <v>74</v>
      </c>
      <c r="L448">
        <f>countif('Pre-transfer 2022 Points'!$E$13:$L$21,D448)</f>
        <v>0</v>
      </c>
      <c r="M448" s="59">
        <f>countif('2022 Points'!$G$13:$N$21,D448)</f>
        <v>0</v>
      </c>
    </row>
    <row r="449">
      <c r="A449" s="50">
        <v>448.0</v>
      </c>
      <c r="B449" s="67">
        <v>335.0</v>
      </c>
      <c r="C449" s="68" t="s">
        <v>735</v>
      </c>
      <c r="D449" s="50" t="s">
        <v>6485</v>
      </c>
      <c r="E449" s="50" t="s">
        <v>9916</v>
      </c>
      <c r="F449" s="50">
        <v>104.0</v>
      </c>
      <c r="G449" s="11"/>
      <c r="I449" t="str">
        <f t="array" ref="I449">INDEX('2022 Points'!$F$13:$F$21,MATCH(1,MMULT(--('2022 Points'!$G$13:$N$21=D449),TRANSPOSE(COLUMN('2022 Points'!$G$13:$N$21)^0)),0))</f>
        <v>#N/A</v>
      </c>
      <c r="K449" s="58">
        <f>F449-IFERROR(VLOOKUP(D449,'30062022 Ranking'!$D:$F,3,0),0)</f>
        <v>74</v>
      </c>
      <c r="L449">
        <f>countif('Pre-transfer 2022 Points'!$E$13:$L$21,D449)</f>
        <v>0</v>
      </c>
      <c r="M449" s="59">
        <f>countif('2022 Points'!$G$13:$N$21,D449)</f>
        <v>0</v>
      </c>
    </row>
    <row r="450">
      <c r="A450" s="50">
        <v>449.0</v>
      </c>
      <c r="B450" s="67">
        <v>530.0</v>
      </c>
      <c r="C450" s="69" t="s">
        <v>148</v>
      </c>
      <c r="D450" s="50" t="s">
        <v>7084</v>
      </c>
      <c r="E450" s="50" t="s">
        <v>9946</v>
      </c>
      <c r="F450" s="50">
        <v>103.0</v>
      </c>
      <c r="G450" s="11"/>
      <c r="I450" t="str">
        <f t="array" ref="I450">INDEX('2022 Points'!$F$13:$F$21,MATCH(1,MMULT(--('2022 Points'!$G$13:$N$21=D450),TRANSPOSE(COLUMN('2022 Points'!$G$13:$N$21)^0)),0))</f>
        <v>#N/A</v>
      </c>
      <c r="K450" s="58">
        <f>F450-IFERROR(VLOOKUP(D450,'30062022 Ranking'!$D:$F,3,0),0)</f>
        <v>0</v>
      </c>
      <c r="L450">
        <f>countif('Pre-transfer 2022 Points'!$E$13:$L$21,D450)</f>
        <v>0</v>
      </c>
      <c r="M450" s="59">
        <f>countif('2022 Points'!$G$13:$N$21,D450)</f>
        <v>0</v>
      </c>
    </row>
    <row r="451">
      <c r="A451" s="50">
        <v>450.0</v>
      </c>
      <c r="B451" s="67">
        <v>1465.0</v>
      </c>
      <c r="C451" s="68" t="s">
        <v>5948</v>
      </c>
      <c r="D451" s="50" t="s">
        <v>6723</v>
      </c>
      <c r="E451" s="50" t="s">
        <v>8631</v>
      </c>
      <c r="F451" s="50">
        <v>103.0</v>
      </c>
      <c r="G451" s="11"/>
      <c r="I451" t="str">
        <f t="array" ref="I451">INDEX('2022 Points'!$F$13:$F$21,MATCH(1,MMULT(--('2022 Points'!$G$13:$N$21=D451),TRANSPOSE(COLUMN('2022 Points'!$G$13:$N$21)^0)),0))</f>
        <v>#N/A</v>
      </c>
      <c r="K451" s="58">
        <f>F451-IFERROR(VLOOKUP(D451,'30062022 Ranking'!$D:$F,3,0),0)</f>
        <v>28</v>
      </c>
      <c r="L451">
        <f>countif('Pre-transfer 2022 Points'!$E$13:$L$21,D451)</f>
        <v>0</v>
      </c>
      <c r="M451" s="59">
        <f>countif('2022 Points'!$G$13:$N$21,D451)</f>
        <v>0</v>
      </c>
    </row>
    <row r="452">
      <c r="A452" s="50">
        <v>451.0</v>
      </c>
      <c r="B452" s="67">
        <v>668.0</v>
      </c>
      <c r="C452" s="69" t="s">
        <v>1139</v>
      </c>
      <c r="D452" s="50" t="s">
        <v>9129</v>
      </c>
      <c r="E452" s="50" t="s">
        <v>5944</v>
      </c>
      <c r="F452" s="50">
        <v>103.0</v>
      </c>
      <c r="G452" s="11"/>
      <c r="I452" t="str">
        <f t="array" ref="I452">INDEX('2022 Points'!$F$13:$F$21,MATCH(1,MMULT(--('2022 Points'!$G$13:$N$21=D452),TRANSPOSE(COLUMN('2022 Points'!$G$13:$N$21)^0)),0))</f>
        <v>#N/A</v>
      </c>
      <c r="K452" s="58">
        <f>F452-IFERROR(VLOOKUP(D452,'30062022 Ranking'!$D:$F,3,0),0)</f>
        <v>103</v>
      </c>
      <c r="L452">
        <f>countif('Pre-transfer 2022 Points'!$E$13:$L$21,D452)</f>
        <v>0</v>
      </c>
      <c r="M452" s="59">
        <f>countif('2022 Points'!$G$13:$N$21,D452)</f>
        <v>0</v>
      </c>
    </row>
    <row r="453">
      <c r="A453" s="50">
        <v>452.0</v>
      </c>
      <c r="B453" s="67">
        <v>572.0</v>
      </c>
      <c r="C453" s="68" t="s">
        <v>5777</v>
      </c>
      <c r="D453" s="50" t="s">
        <v>7110</v>
      </c>
      <c r="E453" s="50" t="s">
        <v>9947</v>
      </c>
      <c r="F453" s="50">
        <v>103.0</v>
      </c>
      <c r="G453" s="11"/>
      <c r="I453" t="str">
        <f t="array" ref="I453">INDEX('2022 Points'!$F$13:$F$21,MATCH(1,MMULT(--('2022 Points'!$G$13:$N$21=D453),TRANSPOSE(COLUMN('2022 Points'!$G$13:$N$21)^0)),0))</f>
        <v>#N/A</v>
      </c>
      <c r="K453" s="58">
        <f>F453-IFERROR(VLOOKUP(D453,'30062022 Ranking'!$D:$F,3,0),0)</f>
        <v>48</v>
      </c>
      <c r="L453">
        <f>countif('Pre-transfer 2022 Points'!$E$13:$L$21,D453)</f>
        <v>0</v>
      </c>
      <c r="M453" s="59">
        <f>countif('2022 Points'!$G$13:$N$21,D453)</f>
        <v>0</v>
      </c>
    </row>
    <row r="454">
      <c r="A454" s="50">
        <v>453.0</v>
      </c>
      <c r="B454" s="67">
        <v>349.0</v>
      </c>
      <c r="C454" s="68" t="s">
        <v>1582</v>
      </c>
      <c r="D454" s="50" t="s">
        <v>6641</v>
      </c>
      <c r="E454" s="50" t="s">
        <v>8968</v>
      </c>
      <c r="F454" s="50">
        <v>103.0</v>
      </c>
      <c r="G454" s="11"/>
      <c r="I454" t="str">
        <f t="array" ref="I454">INDEX('2022 Points'!$F$13:$F$21,MATCH(1,MMULT(--('2022 Points'!$G$13:$N$21=D454),TRANSPOSE(COLUMN('2022 Points'!$G$13:$N$21)^0)),0))</f>
        <v>#N/A</v>
      </c>
      <c r="K454" s="58">
        <f>F454-IFERROR(VLOOKUP(D454,'30062022 Ranking'!$D:$F,3,0),0)</f>
        <v>40</v>
      </c>
      <c r="L454">
        <f>countif('Pre-transfer 2022 Points'!$E$13:$L$21,D454)</f>
        <v>0</v>
      </c>
      <c r="M454" s="59">
        <f>countif('2022 Points'!$G$13:$N$21,D454)</f>
        <v>0</v>
      </c>
    </row>
    <row r="455">
      <c r="A455" s="50">
        <v>454.0</v>
      </c>
      <c r="B455" s="67">
        <v>568.0</v>
      </c>
      <c r="C455" s="69" t="s">
        <v>416</v>
      </c>
      <c r="D455" s="50" t="s">
        <v>9127</v>
      </c>
      <c r="E455" s="50" t="s">
        <v>9920</v>
      </c>
      <c r="F455" s="50">
        <v>102.0</v>
      </c>
      <c r="G455" s="11"/>
      <c r="I455" t="str">
        <f t="array" ref="I455">INDEX('2022 Points'!$F$13:$F$21,MATCH(1,MMULT(--('2022 Points'!$G$13:$N$21=D455),TRANSPOSE(COLUMN('2022 Points'!$G$13:$N$21)^0)),0))</f>
        <v>#N/A</v>
      </c>
      <c r="K455" s="58">
        <f>F455-IFERROR(VLOOKUP(D455,'30062022 Ranking'!$D:$F,3,0),0)</f>
        <v>31</v>
      </c>
      <c r="L455">
        <f>countif('Pre-transfer 2022 Points'!$E$13:$L$21,D455)</f>
        <v>0</v>
      </c>
      <c r="M455" s="59">
        <f>countif('2022 Points'!$G$13:$N$21,D455)</f>
        <v>0</v>
      </c>
    </row>
    <row r="456">
      <c r="A456" s="50">
        <v>455.0</v>
      </c>
      <c r="B456" s="67">
        <v>662.0</v>
      </c>
      <c r="C456" s="68" t="s">
        <v>4935</v>
      </c>
      <c r="D456" s="50" t="s">
        <v>7175</v>
      </c>
      <c r="E456" s="50" t="s">
        <v>249</v>
      </c>
      <c r="F456" s="50">
        <v>102.0</v>
      </c>
      <c r="G456" s="11"/>
      <c r="I456" t="str">
        <f t="array" ref="I456">INDEX('2022 Points'!$F$13:$F$21,MATCH(1,MMULT(--('2022 Points'!$G$13:$N$21=D456),TRANSPOSE(COLUMN('2022 Points'!$G$13:$N$21)^0)),0))</f>
        <v>#N/A</v>
      </c>
      <c r="K456" s="58">
        <f>F456-IFERROR(VLOOKUP(D456,'30062022 Ranking'!$D:$F,3,0),0)</f>
        <v>15</v>
      </c>
      <c r="L456">
        <f>countif('Pre-transfer 2022 Points'!$E$13:$L$21,D456)</f>
        <v>0</v>
      </c>
      <c r="M456" s="59">
        <f>countif('2022 Points'!$G$13:$N$21,D456)</f>
        <v>0</v>
      </c>
    </row>
    <row r="457">
      <c r="A457" s="50">
        <v>456.0</v>
      </c>
      <c r="B457" s="67">
        <v>873.0</v>
      </c>
      <c r="C457" s="69" t="s">
        <v>5414</v>
      </c>
      <c r="D457" s="50" t="s">
        <v>6497</v>
      </c>
      <c r="E457" s="50" t="s">
        <v>9948</v>
      </c>
      <c r="F457" s="50">
        <v>102.0</v>
      </c>
      <c r="G457" s="11"/>
      <c r="I457" t="str">
        <f t="array" ref="I457">INDEX('2022 Points'!$F$13:$F$21,MATCH(1,MMULT(--('2022 Points'!$G$13:$N$21=D457),TRANSPOSE(COLUMN('2022 Points'!$G$13:$N$21)^0)),0))</f>
        <v>#N/A</v>
      </c>
      <c r="K457" s="58">
        <f>F457-IFERROR(VLOOKUP(D457,'30062022 Ranking'!$D:$F,3,0),0)</f>
        <v>102</v>
      </c>
      <c r="L457">
        <f>countif('Pre-transfer 2022 Points'!$E$13:$L$21,D457)</f>
        <v>0</v>
      </c>
      <c r="M457" s="59">
        <f>countif('2022 Points'!$G$13:$N$21,D457)</f>
        <v>0</v>
      </c>
    </row>
    <row r="458">
      <c r="A458" s="50">
        <v>457.0</v>
      </c>
      <c r="B458" s="67">
        <v>1176.0</v>
      </c>
      <c r="C458" s="68" t="s">
        <v>9949</v>
      </c>
      <c r="D458" s="50" t="s">
        <v>8037</v>
      </c>
      <c r="E458" s="50" t="s">
        <v>8970</v>
      </c>
      <c r="F458" s="50">
        <v>102.0</v>
      </c>
      <c r="G458" s="11"/>
      <c r="I458" t="str">
        <f t="array" ref="I458">INDEX('2022 Points'!$F$13:$F$21,MATCH(1,MMULT(--('2022 Points'!$G$13:$N$21=D458),TRANSPOSE(COLUMN('2022 Points'!$G$13:$N$21)^0)),0))</f>
        <v>#N/A</v>
      </c>
      <c r="K458" s="58">
        <f>F458-IFERROR(VLOOKUP(D458,'30062022 Ranking'!$D:$F,3,0),0)</f>
        <v>0</v>
      </c>
      <c r="L458">
        <f>countif('Pre-transfer 2022 Points'!$E$13:$L$21,D458)</f>
        <v>0</v>
      </c>
      <c r="M458" s="59">
        <f>countif('2022 Points'!$G$13:$N$21,D458)</f>
        <v>0</v>
      </c>
    </row>
    <row r="459">
      <c r="A459" s="50">
        <v>458.0</v>
      </c>
      <c r="B459" s="67">
        <v>780.0</v>
      </c>
      <c r="C459" s="68" t="s">
        <v>5798</v>
      </c>
      <c r="D459" s="50" t="s">
        <v>6518</v>
      </c>
      <c r="E459" s="50" t="s">
        <v>9928</v>
      </c>
      <c r="F459" s="50">
        <v>101.0</v>
      </c>
      <c r="G459" s="11"/>
      <c r="I459" t="str">
        <f t="array" ref="I459">INDEX('2022 Points'!$F$13:$F$21,MATCH(1,MMULT(--('2022 Points'!$G$13:$N$21=D459),TRANSPOSE(COLUMN('2022 Points'!$G$13:$N$21)^0)),0))</f>
        <v>#N/A</v>
      </c>
      <c r="K459" s="58">
        <f>F459-IFERROR(VLOOKUP(D459,'30062022 Ranking'!$D:$F,3,0),0)</f>
        <v>0</v>
      </c>
      <c r="L459">
        <f>countif('Pre-transfer 2022 Points'!$E$13:$L$21,D459)</f>
        <v>0</v>
      </c>
      <c r="M459" s="59">
        <f>countif('2022 Points'!$G$13:$N$21,D459)</f>
        <v>0</v>
      </c>
    </row>
    <row r="460">
      <c r="A460" s="50">
        <v>459.0</v>
      </c>
      <c r="B460" s="67">
        <v>120.0</v>
      </c>
      <c r="C460" s="68" t="s">
        <v>5048</v>
      </c>
      <c r="D460" s="50" t="s">
        <v>6698</v>
      </c>
      <c r="E460" s="50" t="s">
        <v>4330</v>
      </c>
      <c r="F460" s="50">
        <v>101.0</v>
      </c>
      <c r="G460" s="11"/>
      <c r="I460" t="str">
        <f t="array" ref="I460">INDEX('2022 Points'!$F$13:$F$21,MATCH(1,MMULT(--('2022 Points'!$G$13:$N$21=D460),TRANSPOSE(COLUMN('2022 Points'!$G$13:$N$21)^0)),0))</f>
        <v>#N/A</v>
      </c>
      <c r="K460" s="58">
        <f>F460-IFERROR(VLOOKUP(D460,'30062022 Ranking'!$D:$F,3,0),0)</f>
        <v>70</v>
      </c>
      <c r="L460">
        <f>countif('Pre-transfer 2022 Points'!$E$13:$L$21,D460)</f>
        <v>0</v>
      </c>
      <c r="M460" s="59">
        <f>countif('2022 Points'!$G$13:$N$21,D460)</f>
        <v>0</v>
      </c>
    </row>
    <row r="461">
      <c r="A461" s="50">
        <v>460.0</v>
      </c>
      <c r="B461" s="67">
        <v>605.0</v>
      </c>
      <c r="C461" s="68" t="s">
        <v>946</v>
      </c>
      <c r="D461" s="50" t="s">
        <v>6721</v>
      </c>
      <c r="E461" s="50" t="s">
        <v>9917</v>
      </c>
      <c r="F461" s="50">
        <v>101.0</v>
      </c>
      <c r="G461" s="11"/>
      <c r="I461" t="str">
        <f t="array" ref="I461">INDEX('2022 Points'!$F$13:$F$21,MATCH(1,MMULT(--('2022 Points'!$G$13:$N$21=D461),TRANSPOSE(COLUMN('2022 Points'!$G$13:$N$21)^0)),0))</f>
        <v>#N/A</v>
      </c>
      <c r="K461" s="58">
        <f>F461-IFERROR(VLOOKUP(D461,'30062022 Ranking'!$D:$F,3,0),0)</f>
        <v>20</v>
      </c>
      <c r="L461">
        <f>countif('Pre-transfer 2022 Points'!$E$13:$L$21,D461)</f>
        <v>0</v>
      </c>
      <c r="M461" s="59">
        <f>countif('2022 Points'!$G$13:$N$21,D461)</f>
        <v>0</v>
      </c>
    </row>
    <row r="462">
      <c r="A462" s="50">
        <v>461.0</v>
      </c>
      <c r="B462" s="67">
        <v>334.0</v>
      </c>
      <c r="C462" s="68" t="s">
        <v>1042</v>
      </c>
      <c r="D462" s="50" t="s">
        <v>6557</v>
      </c>
      <c r="E462" s="50" t="s">
        <v>9931</v>
      </c>
      <c r="F462" s="50">
        <v>101.0</v>
      </c>
      <c r="G462" s="11"/>
      <c r="I462" t="str">
        <f t="array" ref="I462">INDEX('2022 Points'!$F$13:$F$21,MATCH(1,MMULT(--('2022 Points'!$G$13:$N$21=D462),TRANSPOSE(COLUMN('2022 Points'!$G$13:$N$21)^0)),0))</f>
        <v>#N/A</v>
      </c>
      <c r="K462" s="58">
        <f>F462-IFERROR(VLOOKUP(D462,'30062022 Ranking'!$D:$F,3,0),0)</f>
        <v>36</v>
      </c>
      <c r="L462">
        <f>countif('Pre-transfer 2022 Points'!$E$13:$L$21,D462)</f>
        <v>0</v>
      </c>
      <c r="M462" s="59">
        <f>countif('2022 Points'!$G$13:$N$21,D462)</f>
        <v>0</v>
      </c>
    </row>
    <row r="463">
      <c r="A463" s="50">
        <v>462.0</v>
      </c>
      <c r="B463" s="67">
        <v>602.0</v>
      </c>
      <c r="C463" s="69" t="s">
        <v>1203</v>
      </c>
      <c r="D463" s="50" t="s">
        <v>6823</v>
      </c>
      <c r="E463" s="50" t="s">
        <v>8594</v>
      </c>
      <c r="F463" s="50">
        <v>101.0</v>
      </c>
      <c r="G463" s="11"/>
      <c r="I463" t="str">
        <f t="array" ref="I463">INDEX('2022 Points'!$F$13:$F$21,MATCH(1,MMULT(--('2022 Points'!$G$13:$N$21=D463),TRANSPOSE(COLUMN('2022 Points'!$G$13:$N$21)^0)),0))</f>
        <v>#N/A</v>
      </c>
      <c r="K463" s="58">
        <f>F463-IFERROR(VLOOKUP(D463,'30062022 Ranking'!$D:$F,3,0),0)</f>
        <v>28</v>
      </c>
      <c r="L463">
        <f>countif('Pre-transfer 2022 Points'!$E$13:$L$21,D463)</f>
        <v>0</v>
      </c>
      <c r="M463" s="59">
        <f>countif('2022 Points'!$G$13:$N$21,D463)</f>
        <v>0</v>
      </c>
    </row>
    <row r="464">
      <c r="A464" s="50">
        <v>463.0</v>
      </c>
      <c r="B464" s="67">
        <v>1145.0</v>
      </c>
      <c r="C464" s="69" t="s">
        <v>4529</v>
      </c>
      <c r="D464" s="50" t="s">
        <v>6554</v>
      </c>
      <c r="E464" s="50"/>
      <c r="F464" s="50">
        <v>100.0</v>
      </c>
      <c r="G464" s="11"/>
      <c r="I464" t="str">
        <f t="array" ref="I464">INDEX('2022 Points'!$F$13:$F$21,MATCH(1,MMULT(--('2022 Points'!$G$13:$N$21=D464),TRANSPOSE(COLUMN('2022 Points'!$G$13:$N$21)^0)),0))</f>
        <v>#N/A</v>
      </c>
      <c r="K464" s="58">
        <f>F464-IFERROR(VLOOKUP(D464,'30062022 Ranking'!$D:$F,3,0),0)</f>
        <v>100</v>
      </c>
      <c r="L464">
        <f>countif('Pre-transfer 2022 Points'!$E$13:$L$21,D464)</f>
        <v>0</v>
      </c>
      <c r="M464" s="59">
        <f>countif('2022 Points'!$G$13:$N$21,D464)</f>
        <v>0</v>
      </c>
    </row>
    <row r="465">
      <c r="A465" s="50">
        <v>464.0</v>
      </c>
      <c r="B465" s="67">
        <v>830.0</v>
      </c>
      <c r="C465" s="69" t="s">
        <v>5306</v>
      </c>
      <c r="D465" s="50" t="s">
        <v>7040</v>
      </c>
      <c r="E465" s="50" t="s">
        <v>8689</v>
      </c>
      <c r="F465" s="50">
        <v>100.0</v>
      </c>
      <c r="G465" s="11"/>
      <c r="I465" t="str">
        <f t="array" ref="I465">INDEX('2022 Points'!$F$13:$F$21,MATCH(1,MMULT(--('2022 Points'!$G$13:$N$21=D465),TRANSPOSE(COLUMN('2022 Points'!$G$13:$N$21)^0)),0))</f>
        <v>#N/A</v>
      </c>
      <c r="K465" s="58">
        <f>F465-IFERROR(VLOOKUP(D465,'30062022 Ranking'!$D:$F,3,0),0)</f>
        <v>8</v>
      </c>
      <c r="L465">
        <f>countif('Pre-transfer 2022 Points'!$E$13:$L$21,D465)</f>
        <v>0</v>
      </c>
      <c r="M465" s="59">
        <f>countif('2022 Points'!$G$13:$N$21,D465)</f>
        <v>0</v>
      </c>
    </row>
    <row r="466">
      <c r="A466" s="50">
        <v>465.0</v>
      </c>
      <c r="B466" s="67">
        <v>1351.0</v>
      </c>
      <c r="C466" s="69" t="s">
        <v>9950</v>
      </c>
      <c r="D466" s="50" t="s">
        <v>6624</v>
      </c>
      <c r="E466" s="50" t="s">
        <v>8600</v>
      </c>
      <c r="F466" s="50">
        <v>100.0</v>
      </c>
      <c r="G466" s="11"/>
      <c r="I466" t="str">
        <f t="array" ref="I466">INDEX('2022 Points'!$F$13:$F$21,MATCH(1,MMULT(--('2022 Points'!$G$13:$N$21=D466),TRANSPOSE(COLUMN('2022 Points'!$G$13:$N$21)^0)),0))</f>
        <v>#N/A</v>
      </c>
      <c r="K466" s="58">
        <f>F466-IFERROR(VLOOKUP(D466,'30062022 Ranking'!$D:$F,3,0),0)</f>
        <v>67</v>
      </c>
      <c r="L466">
        <f>countif('Pre-transfer 2022 Points'!$E$13:$L$21,D466)</f>
        <v>0</v>
      </c>
      <c r="M466" s="59">
        <f>countif('2022 Points'!$G$13:$N$21,D466)</f>
        <v>0</v>
      </c>
    </row>
    <row r="467">
      <c r="A467" s="50">
        <v>466.0</v>
      </c>
      <c r="B467" s="67">
        <v>340.0</v>
      </c>
      <c r="C467" s="69" t="s">
        <v>611</v>
      </c>
      <c r="D467" s="50" t="s">
        <v>7709</v>
      </c>
      <c r="E467" s="50" t="s">
        <v>9920</v>
      </c>
      <c r="F467" s="50">
        <v>99.0</v>
      </c>
      <c r="G467" s="11"/>
      <c r="I467" t="str">
        <f t="array" ref="I467">INDEX('2022 Points'!$F$13:$F$21,MATCH(1,MMULT(--('2022 Points'!$G$13:$N$21=D467),TRANSPOSE(COLUMN('2022 Points'!$G$13:$N$21)^0)),0))</f>
        <v>#N/A</v>
      </c>
      <c r="K467" s="58">
        <f>F467-IFERROR(VLOOKUP(D467,'30062022 Ranking'!$D:$F,3,0),0)</f>
        <v>79</v>
      </c>
      <c r="L467">
        <f>countif('Pre-transfer 2022 Points'!$E$13:$L$21,D467)</f>
        <v>0</v>
      </c>
      <c r="M467" s="59">
        <f>countif('2022 Points'!$G$13:$N$21,D467)</f>
        <v>0</v>
      </c>
    </row>
    <row r="468">
      <c r="A468" s="50">
        <v>467.0</v>
      </c>
      <c r="B468" s="67"/>
      <c r="C468" s="68" t="s">
        <v>1614</v>
      </c>
      <c r="D468" s="50" t="s">
        <v>6503</v>
      </c>
      <c r="E468" s="50" t="s">
        <v>8922</v>
      </c>
      <c r="F468" s="50">
        <v>99.0</v>
      </c>
      <c r="G468" s="11"/>
      <c r="I468" t="str">
        <f t="array" ref="I468">INDEX('2022 Points'!$F$13:$F$21,MATCH(1,MMULT(--('2022 Points'!$G$13:$N$21=D468),TRANSPOSE(COLUMN('2022 Points'!$G$13:$N$21)^0)),0))</f>
        <v>#N/A</v>
      </c>
      <c r="K468" s="58">
        <f>F468-IFERROR(VLOOKUP(D468,'30062022 Ranking'!$D:$F,3,0),0)</f>
        <v>0</v>
      </c>
      <c r="L468">
        <f>countif('Pre-transfer 2022 Points'!$E$13:$L$21,D468)</f>
        <v>0</v>
      </c>
      <c r="M468" s="59">
        <f>countif('2022 Points'!$G$13:$N$21,D468)</f>
        <v>0</v>
      </c>
    </row>
    <row r="469">
      <c r="A469" s="50">
        <v>468.0</v>
      </c>
      <c r="B469" s="67">
        <v>148.0</v>
      </c>
      <c r="C469" s="68" t="s">
        <v>5447</v>
      </c>
      <c r="D469" s="50" t="s">
        <v>6373</v>
      </c>
      <c r="E469" s="50" t="s">
        <v>4330</v>
      </c>
      <c r="F469" s="50">
        <v>99.0</v>
      </c>
      <c r="G469" s="11"/>
      <c r="I469" t="str">
        <f t="array" ref="I469">INDEX('2022 Points'!$F$13:$F$21,MATCH(1,MMULT(--('2022 Points'!$G$13:$N$21=D469),TRANSPOSE(COLUMN('2022 Points'!$G$13:$N$21)^0)),0))</f>
        <v>#N/A</v>
      </c>
      <c r="K469" s="58">
        <f>F469-IFERROR(VLOOKUP(D469,'30062022 Ranking'!$D:$F,3,0),0)</f>
        <v>60</v>
      </c>
      <c r="L469">
        <f>countif('Pre-transfer 2022 Points'!$E$13:$L$21,D469)</f>
        <v>0</v>
      </c>
      <c r="M469" s="59">
        <f>countif('2022 Points'!$G$13:$N$21,D469)</f>
        <v>0</v>
      </c>
    </row>
    <row r="470">
      <c r="A470" s="50">
        <v>469.0</v>
      </c>
      <c r="B470" s="67">
        <v>161.0</v>
      </c>
      <c r="C470" s="68" t="s">
        <v>4469</v>
      </c>
      <c r="D470" s="50" t="s">
        <v>6384</v>
      </c>
      <c r="E470" s="50" t="s">
        <v>9928</v>
      </c>
      <c r="F470" s="50">
        <v>98.0</v>
      </c>
      <c r="G470" s="11"/>
      <c r="I470" t="str">
        <f t="array" ref="I470">INDEX('2022 Points'!$F$13:$F$21,MATCH(1,MMULT(--('2022 Points'!$G$13:$N$21=D470),TRANSPOSE(COLUMN('2022 Points'!$G$13:$N$21)^0)),0))</f>
        <v>#N/A</v>
      </c>
      <c r="K470" s="58">
        <f>F470-IFERROR(VLOOKUP(D470,'30062022 Ranking'!$D:$F,3,0),0)</f>
        <v>75</v>
      </c>
      <c r="L470">
        <f>countif('Pre-transfer 2022 Points'!$E$13:$L$21,D470)</f>
        <v>0</v>
      </c>
      <c r="M470" s="59">
        <f>countif('2022 Points'!$G$13:$N$21,D470)</f>
        <v>0</v>
      </c>
    </row>
    <row r="471">
      <c r="A471" s="50">
        <v>470.0</v>
      </c>
      <c r="B471" s="67">
        <v>1267.0</v>
      </c>
      <c r="C471" s="68" t="s">
        <v>4502</v>
      </c>
      <c r="D471" s="50" t="s">
        <v>8292</v>
      </c>
      <c r="E471" s="50" t="s">
        <v>9951</v>
      </c>
      <c r="F471" s="50">
        <v>98.0</v>
      </c>
      <c r="G471" s="11"/>
      <c r="I471" t="str">
        <f t="array" ref="I471">INDEX('2022 Points'!$F$13:$F$21,MATCH(1,MMULT(--('2022 Points'!$G$13:$N$21=D471),TRANSPOSE(COLUMN('2022 Points'!$G$13:$N$21)^0)),0))</f>
        <v>#N/A</v>
      </c>
      <c r="K471" s="58">
        <f>F471-IFERROR(VLOOKUP(D471,'30062022 Ranking'!$D:$F,3,0),0)</f>
        <v>2</v>
      </c>
      <c r="L471">
        <f>countif('Pre-transfer 2022 Points'!$E$13:$L$21,D471)</f>
        <v>0</v>
      </c>
      <c r="M471" s="59">
        <f>countif('2022 Points'!$G$13:$N$21,D471)</f>
        <v>0</v>
      </c>
    </row>
    <row r="472">
      <c r="A472" s="50">
        <v>471.0</v>
      </c>
      <c r="B472" s="67">
        <v>1062.0</v>
      </c>
      <c r="C472" s="68" t="s">
        <v>5782</v>
      </c>
      <c r="D472" s="50" t="s">
        <v>6934</v>
      </c>
      <c r="E472" s="50" t="s">
        <v>8592</v>
      </c>
      <c r="F472" s="50">
        <v>98.0</v>
      </c>
      <c r="G472" s="11"/>
      <c r="I472" t="str">
        <f t="array" ref="I472">INDEX('2022 Points'!$F$13:$F$21,MATCH(1,MMULT(--('2022 Points'!$G$13:$N$21=D472),TRANSPOSE(COLUMN('2022 Points'!$G$13:$N$21)^0)),0))</f>
        <v>#N/A</v>
      </c>
      <c r="K472" s="58">
        <f>F472-IFERROR(VLOOKUP(D472,'30062022 Ranking'!$D:$F,3,0),0)</f>
        <v>15</v>
      </c>
      <c r="L472">
        <f>countif('Pre-transfer 2022 Points'!$E$13:$L$21,D472)</f>
        <v>0</v>
      </c>
      <c r="M472" s="59">
        <f>countif('2022 Points'!$G$13:$N$21,D472)</f>
        <v>0</v>
      </c>
    </row>
    <row r="473">
      <c r="A473" s="50">
        <v>472.0</v>
      </c>
      <c r="B473" s="67"/>
      <c r="C473" s="68" t="s">
        <v>4665</v>
      </c>
      <c r="D473" s="50" t="s">
        <v>5722</v>
      </c>
      <c r="E473" s="50" t="s">
        <v>4479</v>
      </c>
      <c r="F473" s="50">
        <v>97.0</v>
      </c>
      <c r="G473" s="11"/>
      <c r="I473" t="str">
        <f t="array" ref="I473">INDEX('2022 Points'!$F$13:$F$21,MATCH(1,MMULT(--('2022 Points'!$G$13:$N$21=D473),TRANSPOSE(COLUMN('2022 Points'!$G$13:$N$21)^0)),0))</f>
        <v>#N/A</v>
      </c>
      <c r="K473" s="58">
        <f>F473-IFERROR(VLOOKUP(D473,'30062022 Ranking'!$D:$F,3,0),0)</f>
        <v>7</v>
      </c>
      <c r="L473">
        <f>countif('Pre-transfer 2022 Points'!$E$13:$L$21,D473)</f>
        <v>0</v>
      </c>
      <c r="M473" s="59">
        <f>countif('2022 Points'!$G$13:$N$21,D473)</f>
        <v>0</v>
      </c>
    </row>
    <row r="474">
      <c r="A474" s="50">
        <v>473.0</v>
      </c>
      <c r="B474" s="67">
        <v>534.0</v>
      </c>
      <c r="C474" s="69" t="s">
        <v>1229</v>
      </c>
      <c r="D474" s="50" t="s">
        <v>6763</v>
      </c>
      <c r="E474" s="50" t="s">
        <v>9939</v>
      </c>
      <c r="F474" s="50">
        <v>97.0</v>
      </c>
      <c r="G474" s="11"/>
      <c r="I474" t="str">
        <f t="array" ref="I474">INDEX('2022 Points'!$F$13:$F$21,MATCH(1,MMULT(--('2022 Points'!$G$13:$N$21=D474),TRANSPOSE(COLUMN('2022 Points'!$G$13:$N$21)^0)),0))</f>
        <v>#N/A</v>
      </c>
      <c r="K474" s="58">
        <f>F474-IFERROR(VLOOKUP(D474,'30062022 Ranking'!$D:$F,3,0),0)</f>
        <v>4</v>
      </c>
      <c r="L474">
        <f>countif('Pre-transfer 2022 Points'!$E$13:$L$21,D474)</f>
        <v>0</v>
      </c>
      <c r="M474" s="59">
        <f>countif('2022 Points'!$G$13:$N$21,D474)</f>
        <v>0</v>
      </c>
    </row>
    <row r="475">
      <c r="A475" s="50">
        <v>474.0</v>
      </c>
      <c r="B475" s="67"/>
      <c r="C475" s="69" t="s">
        <v>1555</v>
      </c>
      <c r="D475" s="50" t="s">
        <v>6594</v>
      </c>
      <c r="E475" s="50" t="s">
        <v>510</v>
      </c>
      <c r="F475" s="50">
        <v>97.0</v>
      </c>
      <c r="G475" s="11"/>
      <c r="I475" t="str">
        <f t="array" ref="I475">INDEX('2022 Points'!$F$13:$F$21,MATCH(1,MMULT(--('2022 Points'!$G$13:$N$21=D475),TRANSPOSE(COLUMN('2022 Points'!$G$13:$N$21)^0)),0))</f>
        <v>#N/A</v>
      </c>
      <c r="K475" s="58">
        <f>F475-IFERROR(VLOOKUP(D475,'30062022 Ranking'!$D:$F,3,0),0)</f>
        <v>-16</v>
      </c>
      <c r="L475">
        <f>countif('Pre-transfer 2022 Points'!$E$13:$L$21,D475)</f>
        <v>0</v>
      </c>
      <c r="M475" s="59">
        <f>countif('2022 Points'!$G$13:$N$21,D475)</f>
        <v>0</v>
      </c>
    </row>
    <row r="476">
      <c r="A476" s="50">
        <v>475.0</v>
      </c>
      <c r="B476" s="67">
        <v>574.0</v>
      </c>
      <c r="C476" s="69" t="s">
        <v>724</v>
      </c>
      <c r="D476" s="50" t="s">
        <v>9128</v>
      </c>
      <c r="E476" s="50" t="s">
        <v>5399</v>
      </c>
      <c r="F476" s="50">
        <v>97.0</v>
      </c>
      <c r="G476" s="11"/>
      <c r="I476" t="str">
        <f t="array" ref="I476">INDEX('2022 Points'!$F$13:$F$21,MATCH(1,MMULT(--('2022 Points'!$G$13:$N$21=D476),TRANSPOSE(COLUMN('2022 Points'!$G$13:$N$21)^0)),0))</f>
        <v>#N/A</v>
      </c>
      <c r="K476" s="58">
        <f>F476-IFERROR(VLOOKUP(D476,'30062022 Ranking'!$D:$F,3,0),0)</f>
        <v>5</v>
      </c>
      <c r="L476">
        <f>countif('Pre-transfer 2022 Points'!$E$13:$L$21,D476)</f>
        <v>0</v>
      </c>
      <c r="M476" s="59">
        <f>countif('2022 Points'!$G$13:$N$21,D476)</f>
        <v>0</v>
      </c>
    </row>
    <row r="477">
      <c r="A477" s="50">
        <v>476.0</v>
      </c>
      <c r="B477" s="67">
        <v>277.0</v>
      </c>
      <c r="C477" s="69" t="s">
        <v>5010</v>
      </c>
      <c r="D477" s="50" t="s">
        <v>6945</v>
      </c>
      <c r="E477" s="50" t="s">
        <v>9916</v>
      </c>
      <c r="F477" s="50">
        <v>97.0</v>
      </c>
      <c r="G477" s="11"/>
      <c r="I477" t="str">
        <f t="array" ref="I477">INDEX('2022 Points'!$F$13:$F$21,MATCH(1,MMULT(--('2022 Points'!$G$13:$N$21=D477),TRANSPOSE(COLUMN('2022 Points'!$G$13:$N$21)^0)),0))</f>
        <v>#N/A</v>
      </c>
      <c r="K477" s="58">
        <f>F477-IFERROR(VLOOKUP(D477,'30062022 Ranking'!$D:$F,3,0),0)</f>
        <v>16</v>
      </c>
      <c r="L477">
        <f>countif('Pre-transfer 2022 Points'!$E$13:$L$21,D477)</f>
        <v>0</v>
      </c>
      <c r="M477" s="59">
        <f>countif('2022 Points'!$G$13:$N$21,D477)</f>
        <v>0</v>
      </c>
    </row>
    <row r="478">
      <c r="A478" s="50">
        <v>477.0</v>
      </c>
      <c r="B478" s="67">
        <v>2109.0</v>
      </c>
      <c r="C478" s="69" t="s">
        <v>9952</v>
      </c>
      <c r="D478" s="50" t="s">
        <v>7165</v>
      </c>
      <c r="E478" s="50" t="s">
        <v>6149</v>
      </c>
      <c r="F478" s="50">
        <v>96.0</v>
      </c>
      <c r="G478" s="11"/>
      <c r="I478" t="str">
        <f t="array" ref="I478">INDEX('2022 Points'!$F$13:$F$21,MATCH(1,MMULT(--('2022 Points'!$G$13:$N$21=D478),TRANSPOSE(COLUMN('2022 Points'!$G$13:$N$21)^0)),0))</f>
        <v>#N/A</v>
      </c>
      <c r="K478" s="58">
        <f>F478-IFERROR(VLOOKUP(D478,'30062022 Ranking'!$D:$F,3,0),0)</f>
        <v>44</v>
      </c>
      <c r="L478">
        <f>countif('Pre-transfer 2022 Points'!$E$13:$L$21,D478)</f>
        <v>0</v>
      </c>
      <c r="M478" s="59">
        <f>countif('2022 Points'!$G$13:$N$21,D478)</f>
        <v>0</v>
      </c>
    </row>
    <row r="479">
      <c r="A479" s="50">
        <v>478.0</v>
      </c>
      <c r="B479" s="67">
        <v>427.0</v>
      </c>
      <c r="C479" s="68" t="s">
        <v>1799</v>
      </c>
      <c r="D479" s="50" t="s">
        <v>7783</v>
      </c>
      <c r="E479" s="50" t="s">
        <v>9939</v>
      </c>
      <c r="F479" s="50">
        <v>96.0</v>
      </c>
      <c r="G479" s="11"/>
      <c r="I479" t="str">
        <f t="array" ref="I479">INDEX('2022 Points'!$F$13:$F$21,MATCH(1,MMULT(--('2022 Points'!$G$13:$N$21=D479),TRANSPOSE(COLUMN('2022 Points'!$G$13:$N$21)^0)),0))</f>
        <v>#N/A</v>
      </c>
      <c r="K479" s="58">
        <f>F479-IFERROR(VLOOKUP(D479,'30062022 Ranking'!$D:$F,3,0),0)</f>
        <v>3</v>
      </c>
      <c r="L479">
        <f>countif('Pre-transfer 2022 Points'!$E$13:$L$21,D479)</f>
        <v>0</v>
      </c>
      <c r="M479" s="59">
        <f>countif('2022 Points'!$G$13:$N$21,D479)</f>
        <v>0</v>
      </c>
    </row>
    <row r="480">
      <c r="A480" s="50">
        <v>479.0</v>
      </c>
      <c r="B480" s="67"/>
      <c r="C480" s="69" t="s">
        <v>5933</v>
      </c>
      <c r="D480" s="50" t="s">
        <v>7118</v>
      </c>
      <c r="E480" s="50" t="s">
        <v>8605</v>
      </c>
      <c r="F480" s="50">
        <v>96.0</v>
      </c>
      <c r="G480" s="11"/>
      <c r="I480" t="str">
        <f t="array" ref="I480">INDEX('2022 Points'!$F$13:$F$21,MATCH(1,MMULT(--('2022 Points'!$G$13:$N$21=D480),TRANSPOSE(COLUMN('2022 Points'!$G$13:$N$21)^0)),0))</f>
        <v>#N/A</v>
      </c>
      <c r="K480" s="58">
        <f>F480-IFERROR(VLOOKUP(D480,'30062022 Ranking'!$D:$F,3,0),0)</f>
        <v>96</v>
      </c>
      <c r="L480">
        <f>countif('Pre-transfer 2022 Points'!$E$13:$L$21,D480)</f>
        <v>0</v>
      </c>
      <c r="M480" s="59">
        <f>countif('2022 Points'!$G$13:$N$21,D480)</f>
        <v>0</v>
      </c>
    </row>
    <row r="481">
      <c r="A481" s="50">
        <v>480.0</v>
      </c>
      <c r="B481" s="67"/>
      <c r="C481" s="68" t="s">
        <v>5906</v>
      </c>
      <c r="D481" s="50" t="s">
        <v>6690</v>
      </c>
      <c r="E481" s="50" t="s">
        <v>9927</v>
      </c>
      <c r="F481" s="50">
        <v>96.0</v>
      </c>
      <c r="G481" s="11"/>
      <c r="I481" t="str">
        <f t="array" ref="I481">INDEX('2022 Points'!$F$13:$F$21,MATCH(1,MMULT(--('2022 Points'!$G$13:$N$21=D481),TRANSPOSE(COLUMN('2022 Points'!$G$13:$N$21)^0)),0))</f>
        <v>#N/A</v>
      </c>
      <c r="K481" s="58">
        <f>F481-IFERROR(VLOOKUP(D481,'30062022 Ranking'!$D:$F,3,0),0)</f>
        <v>15</v>
      </c>
      <c r="L481">
        <f>countif('Pre-transfer 2022 Points'!$E$13:$L$21,D481)</f>
        <v>0</v>
      </c>
      <c r="M481" s="59">
        <f>countif('2022 Points'!$G$13:$N$21,D481)</f>
        <v>0</v>
      </c>
    </row>
    <row r="482">
      <c r="A482" s="50">
        <v>481.0</v>
      </c>
      <c r="B482" s="67">
        <v>603.0</v>
      </c>
      <c r="C482" s="68" t="s">
        <v>4568</v>
      </c>
      <c r="D482" s="50" t="s">
        <v>6899</v>
      </c>
      <c r="E482" s="50" t="s">
        <v>8604</v>
      </c>
      <c r="F482" s="50">
        <v>96.0</v>
      </c>
      <c r="G482" s="11"/>
      <c r="I482" t="str">
        <f t="array" ref="I482">INDEX('2022 Points'!$F$13:$F$21,MATCH(1,MMULT(--('2022 Points'!$G$13:$N$21=D482),TRANSPOSE(COLUMN('2022 Points'!$G$13:$N$21)^0)),0))</f>
        <v>#N/A</v>
      </c>
      <c r="K482" s="58">
        <f>F482-IFERROR(VLOOKUP(D482,'30062022 Ranking'!$D:$F,3,0),0)</f>
        <v>13</v>
      </c>
      <c r="L482">
        <f>countif('Pre-transfer 2022 Points'!$E$13:$L$21,D482)</f>
        <v>0</v>
      </c>
      <c r="M482" s="59">
        <f>countif('2022 Points'!$G$13:$N$21,D482)</f>
        <v>0</v>
      </c>
    </row>
    <row r="483">
      <c r="A483" s="50">
        <v>482.0</v>
      </c>
      <c r="B483" s="67">
        <v>725.0</v>
      </c>
      <c r="C483" s="68" t="s">
        <v>4720</v>
      </c>
      <c r="D483" s="50" t="s">
        <v>7065</v>
      </c>
      <c r="E483" s="50" t="s">
        <v>8590</v>
      </c>
      <c r="F483" s="50">
        <v>95.0</v>
      </c>
      <c r="G483" s="11"/>
      <c r="I483" t="str">
        <f t="array" ref="I483">INDEX('2022 Points'!$F$13:$F$21,MATCH(1,MMULT(--('2022 Points'!$G$13:$N$21=D483),TRANSPOSE(COLUMN('2022 Points'!$G$13:$N$21)^0)),0))</f>
        <v>#N/A</v>
      </c>
      <c r="K483" s="58">
        <f>F483-IFERROR(VLOOKUP(D483,'30062022 Ranking'!$D:$F,3,0),0)</f>
        <v>50</v>
      </c>
      <c r="L483">
        <f>countif('Pre-transfer 2022 Points'!$E$13:$L$21,D483)</f>
        <v>0</v>
      </c>
      <c r="M483" s="59">
        <f>countif('2022 Points'!$G$13:$N$21,D483)</f>
        <v>0</v>
      </c>
    </row>
    <row r="484">
      <c r="A484" s="50">
        <v>483.0</v>
      </c>
      <c r="B484" s="67">
        <v>571.0</v>
      </c>
      <c r="C484" s="68" t="s">
        <v>431</v>
      </c>
      <c r="D484" s="50" t="s">
        <v>7195</v>
      </c>
      <c r="E484" s="50" t="s">
        <v>9939</v>
      </c>
      <c r="F484" s="50">
        <v>95.0</v>
      </c>
      <c r="G484" s="11"/>
      <c r="I484" t="str">
        <f t="array" ref="I484">INDEX('2022 Points'!$F$13:$F$21,MATCH(1,MMULT(--('2022 Points'!$G$13:$N$21=D484),TRANSPOSE(COLUMN('2022 Points'!$G$13:$N$21)^0)),0))</f>
        <v>#N/A</v>
      </c>
      <c r="K484" s="58">
        <f>F484-IFERROR(VLOOKUP(D484,'30062022 Ranking'!$D:$F,3,0),0)</f>
        <v>0</v>
      </c>
      <c r="L484">
        <f>countif('Pre-transfer 2022 Points'!$E$13:$L$21,D484)</f>
        <v>0</v>
      </c>
      <c r="M484" s="59">
        <f>countif('2022 Points'!$G$13:$N$21,D484)</f>
        <v>0</v>
      </c>
    </row>
    <row r="485">
      <c r="A485" s="50">
        <v>484.0</v>
      </c>
      <c r="B485" s="67">
        <v>649.0</v>
      </c>
      <c r="C485" s="68" t="s">
        <v>874</v>
      </c>
      <c r="D485" s="50" t="s">
        <v>7027</v>
      </c>
      <c r="E485" s="50" t="s">
        <v>8589</v>
      </c>
      <c r="F485" s="50">
        <v>95.0</v>
      </c>
      <c r="G485" s="11"/>
      <c r="I485" t="str">
        <f t="array" ref="I485">INDEX('2022 Points'!$F$13:$F$21,MATCH(1,MMULT(--('2022 Points'!$G$13:$N$21=D485),TRANSPOSE(COLUMN('2022 Points'!$G$13:$N$21)^0)),0))</f>
        <v>#N/A</v>
      </c>
      <c r="K485" s="58">
        <f>F485-IFERROR(VLOOKUP(D485,'30062022 Ranking'!$D:$F,3,0),0)</f>
        <v>75</v>
      </c>
      <c r="L485">
        <f>countif('Pre-transfer 2022 Points'!$E$13:$L$21,D485)</f>
        <v>0</v>
      </c>
      <c r="M485" s="59">
        <f>countif('2022 Points'!$G$13:$N$21,D485)</f>
        <v>0</v>
      </c>
    </row>
    <row r="486">
      <c r="A486" s="50">
        <v>485.0</v>
      </c>
      <c r="B486" s="67">
        <v>214.0</v>
      </c>
      <c r="C486" s="69" t="s">
        <v>4478</v>
      </c>
      <c r="D486" s="50" t="s">
        <v>6578</v>
      </c>
      <c r="E486" s="50" t="s">
        <v>8590</v>
      </c>
      <c r="F486" s="50">
        <v>95.0</v>
      </c>
      <c r="G486" s="11"/>
      <c r="I486" t="str">
        <f t="array" ref="I486">INDEX('2022 Points'!$F$13:$F$21,MATCH(1,MMULT(--('2022 Points'!$G$13:$N$21=D486),TRANSPOSE(COLUMN('2022 Points'!$G$13:$N$21)^0)),0))</f>
        <v>#N/A</v>
      </c>
      <c r="K486" s="58">
        <f>F486-IFERROR(VLOOKUP(D486,'30062022 Ranking'!$D:$F,3,0),0)</f>
        <v>56</v>
      </c>
      <c r="L486">
        <f>countif('Pre-transfer 2022 Points'!$E$13:$L$21,D486)</f>
        <v>0</v>
      </c>
      <c r="M486" s="59">
        <f>countif('2022 Points'!$G$13:$N$21,D486)</f>
        <v>0</v>
      </c>
    </row>
    <row r="487">
      <c r="A487" s="50">
        <v>486.0</v>
      </c>
      <c r="B487" s="67">
        <v>868.0</v>
      </c>
      <c r="C487" s="68" t="s">
        <v>877</v>
      </c>
      <c r="D487" s="50" t="s">
        <v>6619</v>
      </c>
      <c r="E487" s="50" t="s">
        <v>8592</v>
      </c>
      <c r="F487" s="50">
        <v>94.0</v>
      </c>
      <c r="G487" s="11"/>
      <c r="I487" t="str">
        <f t="array" ref="I487">INDEX('2022 Points'!$F$13:$F$21,MATCH(1,MMULT(--('2022 Points'!$G$13:$N$21=D487),TRANSPOSE(COLUMN('2022 Points'!$G$13:$N$21)^0)),0))</f>
        <v>#N/A</v>
      </c>
      <c r="K487" s="58">
        <f>F487-IFERROR(VLOOKUP(D487,'30062022 Ranking'!$D:$F,3,0),0)</f>
        <v>5</v>
      </c>
      <c r="L487">
        <f>countif('Pre-transfer 2022 Points'!$E$13:$L$21,D487)</f>
        <v>0</v>
      </c>
      <c r="M487" s="59">
        <f>countif('2022 Points'!$G$13:$N$21,D487)</f>
        <v>0</v>
      </c>
    </row>
    <row r="488">
      <c r="A488" s="50">
        <v>487.0</v>
      </c>
      <c r="B488" s="67">
        <v>415.0</v>
      </c>
      <c r="C488" s="68" t="s">
        <v>4523</v>
      </c>
      <c r="D488" s="50" t="s">
        <v>6542</v>
      </c>
      <c r="E488" s="50" t="s">
        <v>8591</v>
      </c>
      <c r="F488" s="50">
        <v>93.0</v>
      </c>
      <c r="G488" s="11"/>
      <c r="I488" t="str">
        <f t="array" ref="I488">INDEX('2022 Points'!$F$13:$F$21,MATCH(1,MMULT(--('2022 Points'!$G$13:$N$21=D488),TRANSPOSE(COLUMN('2022 Points'!$G$13:$N$21)^0)),0))</f>
        <v>#N/A</v>
      </c>
      <c r="K488" s="58">
        <f>F488-IFERROR(VLOOKUP(D488,'30062022 Ranking'!$D:$F,3,0),0)</f>
        <v>48</v>
      </c>
      <c r="L488">
        <f>countif('Pre-transfer 2022 Points'!$E$13:$L$21,D488)</f>
        <v>0</v>
      </c>
      <c r="M488" s="59">
        <f>countif('2022 Points'!$G$13:$N$21,D488)</f>
        <v>0</v>
      </c>
    </row>
    <row r="489">
      <c r="A489" s="50">
        <v>488.0</v>
      </c>
      <c r="B489" s="67">
        <v>675.0</v>
      </c>
      <c r="C489" s="68" t="s">
        <v>443</v>
      </c>
      <c r="D489" s="50" t="s">
        <v>6982</v>
      </c>
      <c r="E489" s="50" t="s">
        <v>8613</v>
      </c>
      <c r="F489" s="50">
        <v>93.0</v>
      </c>
      <c r="G489" s="11"/>
      <c r="I489" t="str">
        <f t="array" ref="I489">INDEX('2022 Points'!$F$13:$F$21,MATCH(1,MMULT(--('2022 Points'!$G$13:$N$21=D489),TRANSPOSE(COLUMN('2022 Points'!$G$13:$N$21)^0)),0))</f>
        <v>#N/A</v>
      </c>
      <c r="K489" s="58">
        <f>F489-IFERROR(VLOOKUP(D489,'30062022 Ranking'!$D:$F,3,0),0)</f>
        <v>56</v>
      </c>
      <c r="L489">
        <f>countif('Pre-transfer 2022 Points'!$E$13:$L$21,D489)</f>
        <v>0</v>
      </c>
      <c r="M489" s="59">
        <f>countif('2022 Points'!$G$13:$N$21,D489)</f>
        <v>0</v>
      </c>
    </row>
    <row r="490">
      <c r="A490" s="50">
        <v>489.0</v>
      </c>
      <c r="B490" s="67">
        <v>636.0</v>
      </c>
      <c r="C490" s="69" t="s">
        <v>213</v>
      </c>
      <c r="D490" s="50" t="s">
        <v>8331</v>
      </c>
      <c r="E490" s="50" t="s">
        <v>5840</v>
      </c>
      <c r="F490" s="50">
        <v>93.0</v>
      </c>
      <c r="G490" s="11"/>
      <c r="I490" t="str">
        <f t="array" ref="I490">INDEX('2022 Points'!$F$13:$F$21,MATCH(1,MMULT(--('2022 Points'!$G$13:$N$21=D490),TRANSPOSE(COLUMN('2022 Points'!$G$13:$N$21)^0)),0))</f>
        <v>#N/A</v>
      </c>
      <c r="K490" s="58">
        <f>F490-IFERROR(VLOOKUP(D490,'30062022 Ranking'!$D:$F,3,0),0)</f>
        <v>35</v>
      </c>
      <c r="L490">
        <f>countif('Pre-transfer 2022 Points'!$E$13:$L$21,D490)</f>
        <v>0</v>
      </c>
      <c r="M490" s="59">
        <f>countif('2022 Points'!$G$13:$N$21,D490)</f>
        <v>0</v>
      </c>
    </row>
    <row r="491">
      <c r="A491" s="50">
        <v>490.0</v>
      </c>
      <c r="B491" s="67">
        <v>1510.0</v>
      </c>
      <c r="C491" s="69" t="s">
        <v>4343</v>
      </c>
      <c r="D491" s="50" t="s">
        <v>5733</v>
      </c>
      <c r="E491" s="50" t="s">
        <v>8591</v>
      </c>
      <c r="F491" s="50">
        <v>93.0</v>
      </c>
      <c r="G491" s="11"/>
      <c r="I491" t="str">
        <f t="array" ref="I491">INDEX('2022 Points'!$F$13:$F$21,MATCH(1,MMULT(--('2022 Points'!$G$13:$N$21=D491),TRANSPOSE(COLUMN('2022 Points'!$G$13:$N$21)^0)),0))</f>
        <v>#N/A</v>
      </c>
      <c r="K491" s="58">
        <f>F491-IFERROR(VLOOKUP(D491,'30062022 Ranking'!$D:$F,3,0),0)</f>
        <v>38</v>
      </c>
      <c r="L491">
        <f>countif('Pre-transfer 2022 Points'!$E$13:$L$21,D491)</f>
        <v>0</v>
      </c>
      <c r="M491" s="59">
        <f>countif('2022 Points'!$G$13:$N$21,D491)</f>
        <v>0</v>
      </c>
    </row>
    <row r="492">
      <c r="A492" s="50">
        <v>491.0</v>
      </c>
      <c r="B492" s="67">
        <v>659.0</v>
      </c>
      <c r="C492" s="68" t="s">
        <v>5310</v>
      </c>
      <c r="D492" s="50" t="s">
        <v>6467</v>
      </c>
      <c r="E492" s="50" t="s">
        <v>8968</v>
      </c>
      <c r="F492" s="50">
        <v>93.0</v>
      </c>
      <c r="G492" s="11"/>
      <c r="I492" t="str">
        <f t="array" ref="I492">INDEX('2022 Points'!$F$13:$F$21,MATCH(1,MMULT(--('2022 Points'!$G$13:$N$21=D492),TRANSPOSE(COLUMN('2022 Points'!$G$13:$N$21)^0)),0))</f>
        <v>#N/A</v>
      </c>
      <c r="K492" s="58">
        <f>F492-IFERROR(VLOOKUP(D492,'30062022 Ranking'!$D:$F,3,0),0)</f>
        <v>25</v>
      </c>
      <c r="L492">
        <f>countif('Pre-transfer 2022 Points'!$E$13:$L$21,D492)</f>
        <v>0</v>
      </c>
      <c r="M492" s="59">
        <f>countif('2022 Points'!$G$13:$N$21,D492)</f>
        <v>0</v>
      </c>
    </row>
    <row r="493">
      <c r="A493" s="50">
        <v>492.0</v>
      </c>
      <c r="B493" s="67">
        <v>308.0</v>
      </c>
      <c r="C493" s="69" t="s">
        <v>860</v>
      </c>
      <c r="D493" s="50" t="s">
        <v>6582</v>
      </c>
      <c r="E493" s="50" t="s">
        <v>324</v>
      </c>
      <c r="F493" s="50">
        <v>92.0</v>
      </c>
      <c r="G493" s="11"/>
      <c r="I493" t="str">
        <f t="array" ref="I493">INDEX('2022 Points'!$F$13:$F$21,MATCH(1,MMULT(--('2022 Points'!$G$13:$N$21=D493),TRANSPOSE(COLUMN('2022 Points'!$G$13:$N$21)^0)),0))</f>
        <v>#N/A</v>
      </c>
      <c r="K493" s="58">
        <f>F493-IFERROR(VLOOKUP(D493,'30062022 Ranking'!$D:$F,3,0),0)</f>
        <v>45</v>
      </c>
      <c r="L493">
        <f>countif('Pre-transfer 2022 Points'!$E$13:$L$21,D493)</f>
        <v>0</v>
      </c>
      <c r="M493" s="59">
        <f>countif('2022 Points'!$G$13:$N$21,D493)</f>
        <v>0</v>
      </c>
    </row>
    <row r="494">
      <c r="A494" s="50">
        <v>493.0</v>
      </c>
      <c r="B494" s="67">
        <v>237.0</v>
      </c>
      <c r="C494" s="69" t="s">
        <v>4728</v>
      </c>
      <c r="D494" s="50" t="s">
        <v>6674</v>
      </c>
      <c r="E494" s="50" t="s">
        <v>157</v>
      </c>
      <c r="F494" s="50">
        <v>92.0</v>
      </c>
      <c r="G494" s="11"/>
      <c r="I494" t="str">
        <f t="array" ref="I494">INDEX('2022 Points'!$F$13:$F$21,MATCH(1,MMULT(--('2022 Points'!$G$13:$N$21=D494),TRANSPOSE(COLUMN('2022 Points'!$G$13:$N$21)^0)),0))</f>
        <v>#N/A</v>
      </c>
      <c r="K494" s="58">
        <f>F494-IFERROR(VLOOKUP(D494,'30062022 Ranking'!$D:$F,3,0),0)</f>
        <v>29</v>
      </c>
      <c r="L494">
        <f>countif('Pre-transfer 2022 Points'!$E$13:$L$21,D494)</f>
        <v>0</v>
      </c>
      <c r="M494" s="59">
        <f>countif('2022 Points'!$G$13:$N$21,D494)</f>
        <v>0</v>
      </c>
    </row>
    <row r="495">
      <c r="A495" s="50">
        <v>494.0</v>
      </c>
      <c r="B495" s="67">
        <v>504.0</v>
      </c>
      <c r="C495" s="69" t="s">
        <v>97</v>
      </c>
      <c r="D495" s="50" t="s">
        <v>6725</v>
      </c>
      <c r="E495" s="50" t="s">
        <v>102</v>
      </c>
      <c r="F495" s="50">
        <v>92.0</v>
      </c>
      <c r="G495" s="11"/>
      <c r="I495" t="str">
        <f t="array" ref="I495">INDEX('2022 Points'!$F$13:$F$21,MATCH(1,MMULT(--('2022 Points'!$G$13:$N$21=D495),TRANSPOSE(COLUMN('2022 Points'!$G$13:$N$21)^0)),0))</f>
        <v>#N/A</v>
      </c>
      <c r="K495" s="58">
        <f>F495-IFERROR(VLOOKUP(D495,'30062022 Ranking'!$D:$F,3,0),0)</f>
        <v>45</v>
      </c>
      <c r="L495">
        <f>countif('Pre-transfer 2022 Points'!$E$13:$L$21,D495)</f>
        <v>0</v>
      </c>
      <c r="M495" s="59">
        <f>countif('2022 Points'!$G$13:$N$21,D495)</f>
        <v>0</v>
      </c>
    </row>
    <row r="496">
      <c r="A496" s="50">
        <v>495.0</v>
      </c>
      <c r="B496" s="67">
        <v>631.0</v>
      </c>
      <c r="C496" s="68" t="s">
        <v>293</v>
      </c>
      <c r="D496" s="50" t="s">
        <v>6299</v>
      </c>
      <c r="E496" s="50" t="s">
        <v>8594</v>
      </c>
      <c r="F496" s="50">
        <v>92.0</v>
      </c>
      <c r="G496" s="11"/>
      <c r="I496" t="str">
        <f t="array" ref="I496">INDEX('2022 Points'!$F$13:$F$21,MATCH(1,MMULT(--('2022 Points'!$G$13:$N$21=D496),TRANSPOSE(COLUMN('2022 Points'!$G$13:$N$21)^0)),0))</f>
        <v>#N/A</v>
      </c>
      <c r="K496" s="58">
        <f>F496-IFERROR(VLOOKUP(D496,'30062022 Ranking'!$D:$F,3,0),0)</f>
        <v>27</v>
      </c>
      <c r="L496">
        <f>countif('Pre-transfer 2022 Points'!$E$13:$L$21,D496)</f>
        <v>0</v>
      </c>
      <c r="M496" s="59">
        <f>countif('2022 Points'!$G$13:$N$21,D496)</f>
        <v>0</v>
      </c>
    </row>
    <row r="497">
      <c r="A497" s="50">
        <v>496.0</v>
      </c>
      <c r="B497" s="67"/>
      <c r="C497" s="68" t="s">
        <v>9953</v>
      </c>
      <c r="D497" s="50" t="s">
        <v>7647</v>
      </c>
      <c r="E497" s="50" t="s">
        <v>8631</v>
      </c>
      <c r="F497" s="50">
        <v>92.0</v>
      </c>
      <c r="G497" s="11"/>
      <c r="I497" t="str">
        <f t="array" ref="I497">INDEX('2022 Points'!$F$13:$F$21,MATCH(1,MMULT(--('2022 Points'!$G$13:$N$21=D497),TRANSPOSE(COLUMN('2022 Points'!$G$13:$N$21)^0)),0))</f>
        <v>#N/A</v>
      </c>
      <c r="K497" s="58">
        <f>F497-IFERROR(VLOOKUP(D497,'30062022 Ranking'!$D:$F,3,0),0)</f>
        <v>7</v>
      </c>
      <c r="L497">
        <f>countif('Pre-transfer 2022 Points'!$E$13:$L$21,D497)</f>
        <v>0</v>
      </c>
      <c r="M497" s="59">
        <f>countif('2022 Points'!$G$13:$N$21,D497)</f>
        <v>0</v>
      </c>
    </row>
    <row r="498">
      <c r="A498" s="50">
        <v>497.0</v>
      </c>
      <c r="B498" s="67">
        <v>337.0</v>
      </c>
      <c r="C498" s="68" t="s">
        <v>479</v>
      </c>
      <c r="D498" s="50" t="s">
        <v>6367</v>
      </c>
      <c r="E498" s="50" t="s">
        <v>8591</v>
      </c>
      <c r="F498" s="50">
        <v>92.0</v>
      </c>
      <c r="G498" s="11"/>
      <c r="I498" t="str">
        <f t="array" ref="I498">INDEX('2022 Points'!$F$13:$F$21,MATCH(1,MMULT(--('2022 Points'!$G$13:$N$21=D498),TRANSPOSE(COLUMN('2022 Points'!$G$13:$N$21)^0)),0))</f>
        <v>#N/A</v>
      </c>
      <c r="K498" s="58">
        <f>F498-IFERROR(VLOOKUP(D498,'30062022 Ranking'!$D:$F,3,0),0)</f>
        <v>41</v>
      </c>
      <c r="L498">
        <f>countif('Pre-transfer 2022 Points'!$E$13:$L$21,D498)</f>
        <v>0</v>
      </c>
      <c r="M498" s="59">
        <f>countif('2022 Points'!$G$13:$N$21,D498)</f>
        <v>0</v>
      </c>
    </row>
    <row r="499">
      <c r="A499" s="50">
        <v>498.0</v>
      </c>
      <c r="B499" s="67"/>
      <c r="C499" s="68" t="s">
        <v>1667</v>
      </c>
      <c r="D499" s="50" t="s">
        <v>9954</v>
      </c>
      <c r="E499" s="50" t="s">
        <v>8689</v>
      </c>
      <c r="F499" s="50">
        <v>92.0</v>
      </c>
      <c r="G499" s="11"/>
      <c r="I499" t="str">
        <f t="array" ref="I499">INDEX('2022 Points'!$F$13:$F$21,MATCH(1,MMULT(--('2022 Points'!$G$13:$N$21=D499),TRANSPOSE(COLUMN('2022 Points'!$G$13:$N$21)^0)),0))</f>
        <v>#N/A</v>
      </c>
      <c r="K499" s="58">
        <f>F499-IFERROR(VLOOKUP(D499,'30062022 Ranking'!$D:$F,3,0),0)</f>
        <v>75</v>
      </c>
      <c r="L499">
        <f>countif('Pre-transfer 2022 Points'!$E$13:$L$21,D499)</f>
        <v>0</v>
      </c>
      <c r="M499" s="59">
        <f>countif('2022 Points'!$G$13:$N$21,D499)</f>
        <v>0</v>
      </c>
    </row>
    <row r="500">
      <c r="A500" s="50">
        <v>499.0</v>
      </c>
      <c r="B500" s="67"/>
      <c r="C500" s="68" t="s">
        <v>5029</v>
      </c>
      <c r="D500" s="50" t="s">
        <v>6875</v>
      </c>
      <c r="E500" s="50" t="s">
        <v>9955</v>
      </c>
      <c r="F500" s="50">
        <v>92.0</v>
      </c>
      <c r="G500" s="11"/>
      <c r="I500" t="str">
        <f t="array" ref="I500">INDEX('2022 Points'!$F$13:$F$21,MATCH(1,MMULT(--('2022 Points'!$G$13:$N$21=D500),TRANSPOSE(COLUMN('2022 Points'!$G$13:$N$21)^0)),0))</f>
        <v>#N/A</v>
      </c>
      <c r="K500" s="58">
        <f>F500-IFERROR(VLOOKUP(D500,'30062022 Ranking'!$D:$F,3,0),0)</f>
        <v>92</v>
      </c>
      <c r="L500">
        <f>countif('Pre-transfer 2022 Points'!$E$13:$L$21,D500)</f>
        <v>0</v>
      </c>
      <c r="M500" s="59">
        <f>countif('2022 Points'!$G$13:$N$21,D500)</f>
        <v>0</v>
      </c>
    </row>
    <row r="501">
      <c r="A501" s="49">
        <v>500.0</v>
      </c>
      <c r="B501" s="63"/>
      <c r="C501" s="66" t="s">
        <v>4954</v>
      </c>
      <c r="D501" s="49" t="s">
        <v>6699</v>
      </c>
      <c r="E501" s="78" t="s">
        <v>9956</v>
      </c>
      <c r="F501" s="49">
        <v>92.0</v>
      </c>
      <c r="G501" s="11"/>
      <c r="I501" t="str">
        <f t="array" ref="I501">INDEX('2022 Points'!$F$13:$F$21,MATCH(1,MMULT(--('2022 Points'!$G$13:$N$21=D501),TRANSPOSE(COLUMN('2022 Points'!$G$13:$N$21)^0)),0))</f>
        <v>#N/A</v>
      </c>
      <c r="K501" s="58">
        <f>F501-IFERROR(VLOOKUP(D501,'30062022 Ranking'!$D:$F,3,0),0)</f>
        <v>0</v>
      </c>
      <c r="L501">
        <f>countif('Pre-transfer 2022 Points'!$E$13:$L$21,D501)</f>
        <v>0</v>
      </c>
      <c r="M501" s="59">
        <f>countif('2022 Points'!$G$13:$N$21,D501)</f>
        <v>0</v>
      </c>
    </row>
    <row r="502">
      <c r="A502" s="50">
        <v>501.0</v>
      </c>
      <c r="B502" s="67">
        <v>722.0</v>
      </c>
      <c r="C502" s="69" t="s">
        <v>1065</v>
      </c>
      <c r="D502" s="50" t="s">
        <v>6916</v>
      </c>
      <c r="E502" s="50" t="s">
        <v>9957</v>
      </c>
      <c r="F502" s="50">
        <v>91.0</v>
      </c>
      <c r="G502" s="11"/>
      <c r="I502" t="str">
        <f t="array" ref="I502">INDEX('2022 Points'!$F$13:$F$21,MATCH(1,MMULT(--('2022 Points'!$G$13:$N$21=D502),TRANSPOSE(COLUMN('2022 Points'!$G$13:$N$21)^0)),0))</f>
        <v>#N/A</v>
      </c>
      <c r="K502" s="58">
        <f>F502-IFERROR(VLOOKUP(D502,'30062022 Ranking'!$D:$F,3,0),0)</f>
        <v>12</v>
      </c>
      <c r="L502">
        <f>countif('Pre-transfer 2022 Points'!$E$13:$L$21,D502)</f>
        <v>0</v>
      </c>
      <c r="M502" s="59">
        <f>countif('2022 Points'!$G$13:$N$21,D502)</f>
        <v>0</v>
      </c>
    </row>
    <row r="503">
      <c r="A503" s="50">
        <v>502.0</v>
      </c>
      <c r="B503" s="67">
        <v>145.0</v>
      </c>
      <c r="C503" s="69" t="s">
        <v>1283</v>
      </c>
      <c r="D503" s="50" t="s">
        <v>6739</v>
      </c>
      <c r="E503" s="50" t="s">
        <v>8968</v>
      </c>
      <c r="F503" s="50">
        <v>91.0</v>
      </c>
      <c r="G503" s="11"/>
      <c r="I503" t="str">
        <f t="array" ref="I503">INDEX('2022 Points'!$F$13:$F$21,MATCH(1,MMULT(--('2022 Points'!$G$13:$N$21=D503),TRANSPOSE(COLUMN('2022 Points'!$G$13:$N$21)^0)),0))</f>
        <v>#N/A</v>
      </c>
      <c r="K503" s="58">
        <f>F503-IFERROR(VLOOKUP(D503,'30062022 Ranking'!$D:$F,3,0),0)</f>
        <v>56</v>
      </c>
      <c r="L503">
        <f>countif('Pre-transfer 2022 Points'!$E$13:$L$21,D503)</f>
        <v>0</v>
      </c>
      <c r="M503" s="59">
        <f>countif('2022 Points'!$G$13:$N$21,D503)</f>
        <v>0</v>
      </c>
    </row>
    <row r="504">
      <c r="A504" s="50">
        <v>503.0</v>
      </c>
      <c r="B504" s="67">
        <v>509.0</v>
      </c>
      <c r="C504" s="68" t="s">
        <v>241</v>
      </c>
      <c r="D504" s="50" t="s">
        <v>7471</v>
      </c>
      <c r="E504" s="50" t="s">
        <v>9956</v>
      </c>
      <c r="F504" s="50">
        <v>91.0</v>
      </c>
      <c r="G504" s="11"/>
      <c r="I504" t="str">
        <f t="array" ref="I504">INDEX('2022 Points'!$F$13:$F$21,MATCH(1,MMULT(--('2022 Points'!$G$13:$N$21=D504),TRANSPOSE(COLUMN('2022 Points'!$G$13:$N$21)^0)),0))</f>
        <v>#N/A</v>
      </c>
      <c r="K504" s="58">
        <f>F504-IFERROR(VLOOKUP(D504,'30062022 Ranking'!$D:$F,3,0),0)</f>
        <v>0</v>
      </c>
      <c r="L504">
        <f>countif('Pre-transfer 2022 Points'!$E$13:$L$21,D504)</f>
        <v>0</v>
      </c>
      <c r="M504" s="59">
        <f>countif('2022 Points'!$G$13:$N$21,D504)</f>
        <v>0</v>
      </c>
    </row>
    <row r="505">
      <c r="A505" s="50">
        <v>504.0</v>
      </c>
      <c r="B505" s="67">
        <v>303.0</v>
      </c>
      <c r="C505" s="69" t="s">
        <v>4570</v>
      </c>
      <c r="D505" s="50" t="s">
        <v>6650</v>
      </c>
      <c r="E505" s="50" t="s">
        <v>8968</v>
      </c>
      <c r="F505" s="50">
        <v>91.0</v>
      </c>
      <c r="G505" s="11"/>
      <c r="I505" t="str">
        <f t="array" ref="I505">INDEX('2022 Points'!$F$13:$F$21,MATCH(1,MMULT(--('2022 Points'!$G$13:$N$21=D505),TRANSPOSE(COLUMN('2022 Points'!$G$13:$N$21)^0)),0))</f>
        <v>#N/A</v>
      </c>
      <c r="K505" s="58">
        <f>F505-IFERROR(VLOOKUP(D505,'30062022 Ranking'!$D:$F,3,0),0)</f>
        <v>51</v>
      </c>
      <c r="L505">
        <f>countif('Pre-transfer 2022 Points'!$E$13:$L$21,D505)</f>
        <v>0</v>
      </c>
      <c r="M505" s="59">
        <f>countif('2022 Points'!$G$13:$N$21,D505)</f>
        <v>0</v>
      </c>
    </row>
    <row r="506">
      <c r="A506" s="50">
        <v>505.0</v>
      </c>
      <c r="B506" s="67">
        <v>1042.0</v>
      </c>
      <c r="C506" s="68" t="s">
        <v>5440</v>
      </c>
      <c r="D506" s="50" t="s">
        <v>6969</v>
      </c>
      <c r="E506" s="50" t="s">
        <v>102</v>
      </c>
      <c r="F506" s="50">
        <v>91.0</v>
      </c>
      <c r="G506" s="11"/>
      <c r="I506" t="str">
        <f t="array" ref="I506">INDEX('2022 Points'!$F$13:$F$21,MATCH(1,MMULT(--('2022 Points'!$G$13:$N$21=D506),TRANSPOSE(COLUMN('2022 Points'!$G$13:$N$21)^0)),0))</f>
        <v>#N/A</v>
      </c>
      <c r="K506" s="58">
        <f>F506-IFERROR(VLOOKUP(D506,'30062022 Ranking'!$D:$F,3,0),0)</f>
        <v>20</v>
      </c>
      <c r="L506">
        <f>countif('Pre-transfer 2022 Points'!$E$13:$L$21,D506)</f>
        <v>0</v>
      </c>
      <c r="M506" s="59">
        <f>countif('2022 Points'!$G$13:$N$21,D506)</f>
        <v>0</v>
      </c>
    </row>
    <row r="507">
      <c r="A507" s="50">
        <v>506.0</v>
      </c>
      <c r="B507" s="67">
        <v>431.0</v>
      </c>
      <c r="C507" s="68" t="s">
        <v>911</v>
      </c>
      <c r="D507" s="50" t="s">
        <v>6742</v>
      </c>
      <c r="E507" s="50" t="s">
        <v>9929</v>
      </c>
      <c r="F507" s="50">
        <v>91.0</v>
      </c>
      <c r="G507" s="11"/>
      <c r="I507" t="str">
        <f t="array" ref="I507">INDEX('2022 Points'!$F$13:$F$21,MATCH(1,MMULT(--('2022 Points'!$G$13:$N$21=D507),TRANSPOSE(COLUMN('2022 Points'!$G$13:$N$21)^0)),0))</f>
        <v>#N/A</v>
      </c>
      <c r="K507" s="58">
        <f>F507-IFERROR(VLOOKUP(D507,'30062022 Ranking'!$D:$F,3,0),0)</f>
        <v>0</v>
      </c>
      <c r="L507">
        <f>countif('Pre-transfer 2022 Points'!$E$13:$L$21,D507)</f>
        <v>0</v>
      </c>
      <c r="M507" s="59">
        <f>countif('2022 Points'!$G$13:$N$21,D507)</f>
        <v>0</v>
      </c>
    </row>
    <row r="508">
      <c r="A508" s="50">
        <v>507.0</v>
      </c>
      <c r="B508" s="67">
        <v>673.0</v>
      </c>
      <c r="C508" s="68" t="s">
        <v>194</v>
      </c>
      <c r="D508" s="50" t="s">
        <v>6553</v>
      </c>
      <c r="E508" s="50" t="s">
        <v>8629</v>
      </c>
      <c r="F508" s="50">
        <v>90.0</v>
      </c>
      <c r="G508" s="11"/>
      <c r="I508" t="str">
        <f t="array" ref="I508">INDEX('2022 Points'!$F$13:$F$21,MATCH(1,MMULT(--('2022 Points'!$G$13:$N$21=D508),TRANSPOSE(COLUMN('2022 Points'!$G$13:$N$21)^0)),0))</f>
        <v>#N/A</v>
      </c>
      <c r="K508" s="58">
        <f>F508-IFERROR(VLOOKUP(D508,'30062022 Ranking'!$D:$F,3,0),0)</f>
        <v>16</v>
      </c>
      <c r="L508">
        <f>countif('Pre-transfer 2022 Points'!$E$13:$L$21,D508)</f>
        <v>0</v>
      </c>
      <c r="M508" s="59">
        <f>countif('2022 Points'!$G$13:$N$21,D508)</f>
        <v>0</v>
      </c>
    </row>
    <row r="509">
      <c r="A509" s="50">
        <v>508.0</v>
      </c>
      <c r="B509" s="67">
        <v>1064.0</v>
      </c>
      <c r="C509" s="69" t="s">
        <v>4498</v>
      </c>
      <c r="D509" s="50" t="s">
        <v>6576</v>
      </c>
      <c r="E509" s="50" t="s">
        <v>8591</v>
      </c>
      <c r="F509" s="50">
        <v>90.0</v>
      </c>
      <c r="G509" s="11"/>
      <c r="I509" t="str">
        <f t="array" ref="I509">INDEX('2022 Points'!$F$13:$F$21,MATCH(1,MMULT(--('2022 Points'!$G$13:$N$21=D509),TRANSPOSE(COLUMN('2022 Points'!$G$13:$N$21)^0)),0))</f>
        <v>#N/A</v>
      </c>
      <c r="K509" s="58">
        <f>F509-IFERROR(VLOOKUP(D509,'30062022 Ranking'!$D:$F,3,0),0)</f>
        <v>70</v>
      </c>
      <c r="L509">
        <f>countif('Pre-transfer 2022 Points'!$E$13:$L$21,D509)</f>
        <v>0</v>
      </c>
      <c r="M509" s="59">
        <f>countif('2022 Points'!$G$13:$N$21,D509)</f>
        <v>0</v>
      </c>
    </row>
    <row r="510">
      <c r="A510" s="50">
        <v>509.0</v>
      </c>
      <c r="B510" s="67">
        <v>546.0</v>
      </c>
      <c r="C510" s="69" t="s">
        <v>94</v>
      </c>
      <c r="D510" s="50" t="s">
        <v>6370</v>
      </c>
      <c r="E510" s="50" t="s">
        <v>8970</v>
      </c>
      <c r="F510" s="50">
        <v>90.0</v>
      </c>
      <c r="G510" s="11"/>
      <c r="I510" t="str">
        <f t="array" ref="I510">INDEX('2022 Points'!$F$13:$F$21,MATCH(1,MMULT(--('2022 Points'!$G$13:$N$21=D510),TRANSPOSE(COLUMN('2022 Points'!$G$13:$N$21)^0)),0))</f>
        <v>#N/A</v>
      </c>
      <c r="K510" s="58">
        <f>F510-IFERROR(VLOOKUP(D510,'30062022 Ranking'!$D:$F,3,0),0)</f>
        <v>0</v>
      </c>
      <c r="L510">
        <f>countif('Pre-transfer 2022 Points'!$E$13:$L$21,D510)</f>
        <v>0</v>
      </c>
      <c r="M510" s="59">
        <f>countif('2022 Points'!$G$13:$N$21,D510)</f>
        <v>0</v>
      </c>
    </row>
    <row r="511">
      <c r="A511" s="50">
        <v>510.0</v>
      </c>
      <c r="B511" s="67"/>
      <c r="C511" s="68" t="s">
        <v>5189</v>
      </c>
      <c r="D511" s="50" t="s">
        <v>7464</v>
      </c>
      <c r="E511" s="50" t="s">
        <v>8700</v>
      </c>
      <c r="F511" s="50">
        <v>90.0</v>
      </c>
      <c r="G511" s="11"/>
      <c r="I511" t="str">
        <f t="array" ref="I511">INDEX('2022 Points'!$F$13:$F$21,MATCH(1,MMULT(--('2022 Points'!$G$13:$N$21=D511),TRANSPOSE(COLUMN('2022 Points'!$G$13:$N$21)^0)),0))</f>
        <v>#N/A</v>
      </c>
      <c r="K511" s="58">
        <f>F511-IFERROR(VLOOKUP(D511,'30062022 Ranking'!$D:$F,3,0),0)</f>
        <v>0</v>
      </c>
      <c r="L511">
        <f>countif('Pre-transfer 2022 Points'!$E$13:$L$21,D511)</f>
        <v>0</v>
      </c>
      <c r="M511" s="59">
        <f>countif('2022 Points'!$G$13:$N$21,D511)</f>
        <v>0</v>
      </c>
    </row>
    <row r="512">
      <c r="A512" s="50">
        <v>511.0</v>
      </c>
      <c r="B512" s="67">
        <v>848.0</v>
      </c>
      <c r="C512" s="68" t="s">
        <v>4845</v>
      </c>
      <c r="D512" s="50" t="s">
        <v>6361</v>
      </c>
      <c r="E512" s="50" t="s">
        <v>4595</v>
      </c>
      <c r="F512" s="50">
        <v>90.0</v>
      </c>
      <c r="G512" s="11"/>
      <c r="I512" t="str">
        <f t="array" ref="I512">INDEX('2022 Points'!$F$13:$F$21,MATCH(1,MMULT(--('2022 Points'!$G$13:$N$21=D512),TRANSPOSE(COLUMN('2022 Points'!$G$13:$N$21)^0)),0))</f>
        <v>#N/A</v>
      </c>
      <c r="K512" s="58">
        <f>F512-IFERROR(VLOOKUP(D512,'30062022 Ranking'!$D:$F,3,0),0)</f>
        <v>38</v>
      </c>
      <c r="L512">
        <f>countif('Pre-transfer 2022 Points'!$E$13:$L$21,D512)</f>
        <v>0</v>
      </c>
      <c r="M512" s="59">
        <f>countif('2022 Points'!$G$13:$N$21,D512)</f>
        <v>0</v>
      </c>
    </row>
    <row r="513">
      <c r="A513" s="50">
        <v>512.0</v>
      </c>
      <c r="B513" s="67">
        <v>419.0</v>
      </c>
      <c r="C513" s="69" t="s">
        <v>319</v>
      </c>
      <c r="D513" s="50" t="s">
        <v>6891</v>
      </c>
      <c r="E513" s="50" t="s">
        <v>9929</v>
      </c>
      <c r="F513" s="50">
        <v>90.0</v>
      </c>
      <c r="G513" s="11"/>
      <c r="I513" t="str">
        <f t="array" ref="I513">INDEX('2022 Points'!$F$13:$F$21,MATCH(1,MMULT(--('2022 Points'!$G$13:$N$21=D513),TRANSPOSE(COLUMN('2022 Points'!$G$13:$N$21)^0)),0))</f>
        <v>#N/A</v>
      </c>
      <c r="K513" s="58">
        <f>F513-IFERROR(VLOOKUP(D513,'30062022 Ranking'!$D:$F,3,0),0)</f>
        <v>5</v>
      </c>
      <c r="L513">
        <f>countif('Pre-transfer 2022 Points'!$E$13:$L$21,D513)</f>
        <v>0</v>
      </c>
      <c r="M513" s="59">
        <f>countif('2022 Points'!$G$13:$N$21,D513)</f>
        <v>0</v>
      </c>
    </row>
    <row r="514">
      <c r="A514" s="50">
        <v>513.0</v>
      </c>
      <c r="B514" s="67">
        <v>730.0</v>
      </c>
      <c r="C514" s="69" t="s">
        <v>1139</v>
      </c>
      <c r="D514" s="50" t="s">
        <v>7177</v>
      </c>
      <c r="E514" s="50" t="s">
        <v>4326</v>
      </c>
      <c r="F514" s="50">
        <v>89.0</v>
      </c>
      <c r="G514" s="11"/>
      <c r="I514" t="str">
        <f t="array" ref="I514">INDEX('2022 Points'!$F$13:$F$21,MATCH(1,MMULT(--('2022 Points'!$G$13:$N$21=D514),TRANSPOSE(COLUMN('2022 Points'!$G$13:$N$21)^0)),0))</f>
        <v>#N/A</v>
      </c>
      <c r="K514" s="58">
        <f>F514-IFERROR(VLOOKUP(D514,'30062022 Ranking'!$D:$F,3,0),0)</f>
        <v>0</v>
      </c>
      <c r="L514">
        <f>countif('Pre-transfer 2022 Points'!$E$13:$L$21,D514)</f>
        <v>0</v>
      </c>
      <c r="M514" s="59">
        <f>countif('2022 Points'!$G$13:$N$21,D514)</f>
        <v>0</v>
      </c>
    </row>
    <row r="515">
      <c r="A515" s="50">
        <v>514.0</v>
      </c>
      <c r="B515" s="67">
        <v>363.0</v>
      </c>
      <c r="C515" s="68" t="s">
        <v>595</v>
      </c>
      <c r="D515" s="50" t="s">
        <v>6836</v>
      </c>
      <c r="E515" s="50" t="s">
        <v>8597</v>
      </c>
      <c r="F515" s="50">
        <v>89.0</v>
      </c>
      <c r="G515" s="11"/>
      <c r="I515" t="str">
        <f t="array" ref="I515">INDEX('2022 Points'!$F$13:$F$21,MATCH(1,MMULT(--('2022 Points'!$G$13:$N$21=D515),TRANSPOSE(COLUMN('2022 Points'!$G$13:$N$21)^0)),0))</f>
        <v>#N/A</v>
      </c>
      <c r="K515" s="58">
        <f>F515-IFERROR(VLOOKUP(D515,'30062022 Ranking'!$D:$F,3,0),0)</f>
        <v>65</v>
      </c>
      <c r="L515">
        <f>countif('Pre-transfer 2022 Points'!$E$13:$L$21,D515)</f>
        <v>0</v>
      </c>
      <c r="M515" s="59">
        <f>countif('2022 Points'!$G$13:$N$21,D515)</f>
        <v>0</v>
      </c>
    </row>
    <row r="516">
      <c r="A516" s="50">
        <v>515.0</v>
      </c>
      <c r="B516" s="67">
        <v>532.0</v>
      </c>
      <c r="C516" s="69" t="s">
        <v>105</v>
      </c>
      <c r="D516" s="50" t="s">
        <v>6673</v>
      </c>
      <c r="E516" s="50" t="s">
        <v>8968</v>
      </c>
      <c r="F516" s="50">
        <v>88.0</v>
      </c>
      <c r="G516" s="11"/>
      <c r="I516" t="str">
        <f t="array" ref="I516">INDEX('2022 Points'!$F$13:$F$21,MATCH(1,MMULT(--('2022 Points'!$G$13:$N$21=D516),TRANSPOSE(COLUMN('2022 Points'!$G$13:$N$21)^0)),0))</f>
        <v>#N/A</v>
      </c>
      <c r="K516" s="58">
        <f>F516-IFERROR(VLOOKUP(D516,'30062022 Ranking'!$D:$F,3,0),0)</f>
        <v>30</v>
      </c>
      <c r="L516">
        <f>countif('Pre-transfer 2022 Points'!$E$13:$L$21,D516)</f>
        <v>0</v>
      </c>
      <c r="M516" s="59">
        <f>countif('2022 Points'!$G$13:$N$21,D516)</f>
        <v>0</v>
      </c>
    </row>
    <row r="517">
      <c r="A517" s="50">
        <v>516.0</v>
      </c>
      <c r="B517" s="67">
        <v>772.0</v>
      </c>
      <c r="C517" s="68" t="s">
        <v>204</v>
      </c>
      <c r="D517" s="50" t="s">
        <v>7113</v>
      </c>
      <c r="E517" s="50" t="s">
        <v>4326</v>
      </c>
      <c r="F517" s="50">
        <v>88.0</v>
      </c>
      <c r="G517" s="11"/>
      <c r="I517" t="str">
        <f t="array" ref="I517">INDEX('2022 Points'!$F$13:$F$21,MATCH(1,MMULT(--('2022 Points'!$G$13:$N$21=D517),TRANSPOSE(COLUMN('2022 Points'!$G$13:$N$21)^0)),0))</f>
        <v>#N/A</v>
      </c>
      <c r="K517" s="58">
        <f>F517-IFERROR(VLOOKUP(D517,'30062022 Ranking'!$D:$F,3,0),0)</f>
        <v>53</v>
      </c>
      <c r="L517">
        <f>countif('Pre-transfer 2022 Points'!$E$13:$L$21,D517)</f>
        <v>0</v>
      </c>
      <c r="M517" s="59">
        <f>countif('2022 Points'!$G$13:$N$21,D517)</f>
        <v>0</v>
      </c>
    </row>
    <row r="518">
      <c r="A518" s="50">
        <v>517.0</v>
      </c>
      <c r="B518" s="67">
        <v>1799.0</v>
      </c>
      <c r="C518" s="68" t="s">
        <v>9958</v>
      </c>
      <c r="D518" s="50" t="s">
        <v>7611</v>
      </c>
      <c r="E518" s="50" t="s">
        <v>1658</v>
      </c>
      <c r="F518" s="50">
        <v>88.0</v>
      </c>
      <c r="G518" s="11"/>
      <c r="I518" t="str">
        <f t="array" ref="I518">INDEX('2022 Points'!$F$13:$F$21,MATCH(1,MMULT(--('2022 Points'!$G$13:$N$21=D518),TRANSPOSE(COLUMN('2022 Points'!$G$13:$N$21)^0)),0))</f>
        <v>#N/A</v>
      </c>
      <c r="K518" s="58">
        <f>F518-IFERROR(VLOOKUP(D518,'30062022 Ranking'!$D:$F,3,0),0)</f>
        <v>54</v>
      </c>
      <c r="L518">
        <f>countif('Pre-transfer 2022 Points'!$E$13:$L$21,D518)</f>
        <v>0</v>
      </c>
      <c r="M518" s="59">
        <f>countif('2022 Points'!$G$13:$N$21,D518)</f>
        <v>0</v>
      </c>
    </row>
    <row r="519">
      <c r="A519" s="50">
        <v>518.0</v>
      </c>
      <c r="B519" s="67">
        <v>210.0</v>
      </c>
      <c r="C519" s="69" t="s">
        <v>4469</v>
      </c>
      <c r="D519" s="50" t="s">
        <v>6741</v>
      </c>
      <c r="E519" s="50" t="s">
        <v>8591</v>
      </c>
      <c r="F519" s="50">
        <v>87.0</v>
      </c>
      <c r="G519" s="11"/>
      <c r="I519" t="str">
        <f t="array" ref="I519">INDEX('2022 Points'!$F$13:$F$21,MATCH(1,MMULT(--('2022 Points'!$G$13:$N$21=D519),TRANSPOSE(COLUMN('2022 Points'!$G$13:$N$21)^0)),0))</f>
        <v>#N/A</v>
      </c>
      <c r="K519" s="58">
        <f>F519-IFERROR(VLOOKUP(D519,'30062022 Ranking'!$D:$F,3,0),0)</f>
        <v>35</v>
      </c>
      <c r="L519">
        <f>countif('Pre-transfer 2022 Points'!$E$13:$L$21,D519)</f>
        <v>0</v>
      </c>
      <c r="M519" s="59">
        <f>countif('2022 Points'!$G$13:$N$21,D519)</f>
        <v>0</v>
      </c>
    </row>
    <row r="520">
      <c r="A520" s="50">
        <v>519.0</v>
      </c>
      <c r="B520" s="67">
        <v>1167.0</v>
      </c>
      <c r="C520" s="69" t="s">
        <v>5531</v>
      </c>
      <c r="D520" s="50" t="s">
        <v>6606</v>
      </c>
      <c r="E520" s="50" t="s">
        <v>510</v>
      </c>
      <c r="F520" s="50">
        <v>87.0</v>
      </c>
      <c r="G520" s="11"/>
      <c r="I520" t="str">
        <f t="array" ref="I520">INDEX('2022 Points'!$F$13:$F$21,MATCH(1,MMULT(--('2022 Points'!$G$13:$N$21=D520),TRANSPOSE(COLUMN('2022 Points'!$G$13:$N$21)^0)),0))</f>
        <v>#N/A</v>
      </c>
      <c r="K520" s="58">
        <f>F520-IFERROR(VLOOKUP(D520,'30062022 Ranking'!$D:$F,3,0),0)</f>
        <v>2</v>
      </c>
      <c r="L520">
        <f>countif('Pre-transfer 2022 Points'!$E$13:$L$21,D520)</f>
        <v>0</v>
      </c>
      <c r="M520" s="59">
        <f>countif('2022 Points'!$G$13:$N$21,D520)</f>
        <v>0</v>
      </c>
    </row>
    <row r="521">
      <c r="A521" s="50">
        <v>520.0</v>
      </c>
      <c r="B521" s="67">
        <v>724.0</v>
      </c>
      <c r="C521" s="68" t="s">
        <v>4320</v>
      </c>
      <c r="D521" s="50" t="s">
        <v>7437</v>
      </c>
      <c r="E521" s="50" t="s">
        <v>4330</v>
      </c>
      <c r="F521" s="50">
        <v>87.0</v>
      </c>
      <c r="G521" s="11"/>
      <c r="I521" t="str">
        <f t="array" ref="I521">INDEX('2022 Points'!$F$13:$F$21,MATCH(1,MMULT(--('2022 Points'!$G$13:$N$21=D521),TRANSPOSE(COLUMN('2022 Points'!$G$13:$N$21)^0)),0))</f>
        <v>#N/A</v>
      </c>
      <c r="K521" s="58">
        <f>F521-IFERROR(VLOOKUP(D521,'30062022 Ranking'!$D:$F,3,0),0)</f>
        <v>70</v>
      </c>
      <c r="L521">
        <f>countif('Pre-transfer 2022 Points'!$E$13:$L$21,D521)</f>
        <v>0</v>
      </c>
      <c r="M521" s="59">
        <f>countif('2022 Points'!$G$13:$N$21,D521)</f>
        <v>0</v>
      </c>
    </row>
    <row r="522">
      <c r="A522" s="50">
        <v>521.0</v>
      </c>
      <c r="B522" s="67"/>
      <c r="C522" s="69" t="s">
        <v>5452</v>
      </c>
      <c r="D522" s="50" t="s">
        <v>6298</v>
      </c>
      <c r="E522" s="50" t="s">
        <v>9073</v>
      </c>
      <c r="F522" s="50">
        <v>86.0</v>
      </c>
      <c r="G522" s="11"/>
      <c r="I522" t="str">
        <f t="array" ref="I522">INDEX('2022 Points'!$F$13:$F$21,MATCH(1,MMULT(--('2022 Points'!$G$13:$N$21=D522),TRANSPOSE(COLUMN('2022 Points'!$G$13:$N$21)^0)),0))</f>
        <v>#N/A</v>
      </c>
      <c r="K522" s="58">
        <f>F522-IFERROR(VLOOKUP(D522,'30062022 Ranking'!$D:$F,3,0),0)</f>
        <v>86</v>
      </c>
      <c r="L522">
        <f>countif('Pre-transfer 2022 Points'!$E$13:$L$21,D522)</f>
        <v>0</v>
      </c>
      <c r="M522" s="59">
        <f>countif('2022 Points'!$G$13:$N$21,D522)</f>
        <v>0</v>
      </c>
    </row>
    <row r="523">
      <c r="A523" s="50">
        <v>522.0</v>
      </c>
      <c r="B523" s="67">
        <v>1056.0</v>
      </c>
      <c r="C523" s="68" t="s">
        <v>5332</v>
      </c>
      <c r="D523" s="50" t="s">
        <v>7243</v>
      </c>
      <c r="E523" s="50" t="s">
        <v>8641</v>
      </c>
      <c r="F523" s="50">
        <v>86.0</v>
      </c>
      <c r="G523" s="11"/>
      <c r="I523" t="str">
        <f t="array" ref="I523">INDEX('2022 Points'!$F$13:$F$21,MATCH(1,MMULT(--('2022 Points'!$G$13:$N$21=D523),TRANSPOSE(COLUMN('2022 Points'!$G$13:$N$21)^0)),0))</f>
        <v>#N/A</v>
      </c>
      <c r="K523" s="58">
        <f>F523-IFERROR(VLOOKUP(D523,'30062022 Ranking'!$D:$F,3,0),0)</f>
        <v>71</v>
      </c>
      <c r="L523">
        <f>countif('Pre-transfer 2022 Points'!$E$13:$L$21,D523)</f>
        <v>0</v>
      </c>
      <c r="M523" s="59">
        <f>countif('2022 Points'!$G$13:$N$21,D523)</f>
        <v>0</v>
      </c>
    </row>
    <row r="524">
      <c r="A524" s="50">
        <v>523.0</v>
      </c>
      <c r="B524" s="67"/>
      <c r="C524" s="69" t="s">
        <v>5557</v>
      </c>
      <c r="D524" s="50" t="s">
        <v>6865</v>
      </c>
      <c r="E524" s="50" t="s">
        <v>9928</v>
      </c>
      <c r="F524" s="50">
        <v>85.0</v>
      </c>
      <c r="G524" s="11"/>
      <c r="I524" t="str">
        <f t="array" ref="I524">INDEX('2022 Points'!$F$13:$F$21,MATCH(1,MMULT(--('2022 Points'!$G$13:$N$21=D524),TRANSPOSE(COLUMN('2022 Points'!$G$13:$N$21)^0)),0))</f>
        <v>#N/A</v>
      </c>
      <c r="K524" s="58">
        <f>F524-IFERROR(VLOOKUP(D524,'30062022 Ranking'!$D:$F,3,0),0)</f>
        <v>46</v>
      </c>
      <c r="L524">
        <f>countif('Pre-transfer 2022 Points'!$E$13:$L$21,D524)</f>
        <v>0</v>
      </c>
      <c r="M524" s="59">
        <f>countif('2022 Points'!$G$13:$N$21,D524)</f>
        <v>0</v>
      </c>
    </row>
    <row r="525">
      <c r="A525" s="50">
        <v>524.0</v>
      </c>
      <c r="B525" s="67">
        <v>456.0</v>
      </c>
      <c r="C525" s="69" t="s">
        <v>338</v>
      </c>
      <c r="D525" s="50" t="s">
        <v>6949</v>
      </c>
      <c r="E525" s="50" t="s">
        <v>8589</v>
      </c>
      <c r="F525" s="50">
        <v>85.0</v>
      </c>
      <c r="G525" s="11"/>
      <c r="I525" t="str">
        <f t="array" ref="I525">INDEX('2022 Points'!$F$13:$F$21,MATCH(1,MMULT(--('2022 Points'!$G$13:$N$21=D525),TRANSPOSE(COLUMN('2022 Points'!$G$13:$N$21)^0)),0))</f>
        <v>#N/A</v>
      </c>
      <c r="K525" s="58">
        <f>F525-IFERROR(VLOOKUP(D525,'30062022 Ranking'!$D:$F,3,0),0)</f>
        <v>5</v>
      </c>
      <c r="L525">
        <f>countif('Pre-transfer 2022 Points'!$E$13:$L$21,D525)</f>
        <v>0</v>
      </c>
      <c r="M525" s="59">
        <f>countif('2022 Points'!$G$13:$N$21,D525)</f>
        <v>0</v>
      </c>
    </row>
    <row r="526">
      <c r="A526" s="50">
        <v>525.0</v>
      </c>
      <c r="B526" s="67">
        <v>646.0</v>
      </c>
      <c r="C526" s="68" t="s">
        <v>4473</v>
      </c>
      <c r="D526" s="50" t="s">
        <v>6752</v>
      </c>
      <c r="E526" s="50" t="s">
        <v>9959</v>
      </c>
      <c r="F526" s="50">
        <v>85.0</v>
      </c>
      <c r="G526" s="11"/>
      <c r="I526" t="str">
        <f t="array" ref="I526">INDEX('2022 Points'!$F$13:$F$21,MATCH(1,MMULT(--('2022 Points'!$G$13:$N$21=D526),TRANSPOSE(COLUMN('2022 Points'!$G$13:$N$21)^0)),0))</f>
        <v>#N/A</v>
      </c>
      <c r="K526" s="58">
        <f>F526-IFERROR(VLOOKUP(D526,'30062022 Ranking'!$D:$F,3,0),0)</f>
        <v>31</v>
      </c>
      <c r="L526">
        <f>countif('Pre-transfer 2022 Points'!$E$13:$L$21,D526)</f>
        <v>0</v>
      </c>
      <c r="M526" s="59">
        <f>countif('2022 Points'!$G$13:$N$21,D526)</f>
        <v>0</v>
      </c>
    </row>
    <row r="527">
      <c r="A527" s="50">
        <v>526.0</v>
      </c>
      <c r="B527" s="67">
        <v>251.0</v>
      </c>
      <c r="C527" s="68" t="s">
        <v>4518</v>
      </c>
      <c r="D527" s="50" t="s">
        <v>6445</v>
      </c>
      <c r="E527" s="50" t="s">
        <v>115</v>
      </c>
      <c r="F527" s="50">
        <v>85.0</v>
      </c>
      <c r="G527" s="11"/>
      <c r="I527" t="str">
        <f t="array" ref="I527">INDEX('2022 Points'!$F$13:$F$21,MATCH(1,MMULT(--('2022 Points'!$G$13:$N$21=D527),TRANSPOSE(COLUMN('2022 Points'!$G$13:$N$21)^0)),0))</f>
        <v>#N/A</v>
      </c>
      <c r="K527" s="58">
        <f>F527-IFERROR(VLOOKUP(D527,'30062022 Ranking'!$D:$F,3,0),0)</f>
        <v>33</v>
      </c>
      <c r="L527">
        <f>countif('Pre-transfer 2022 Points'!$E$13:$L$21,D527)</f>
        <v>0</v>
      </c>
      <c r="M527" s="59">
        <f>countif('2022 Points'!$G$13:$N$21,D527)</f>
        <v>0</v>
      </c>
    </row>
    <row r="528">
      <c r="A528" s="50">
        <v>527.0</v>
      </c>
      <c r="B528" s="67">
        <v>925.0</v>
      </c>
      <c r="C528" s="68" t="s">
        <v>5341</v>
      </c>
      <c r="D528" s="50" t="s">
        <v>8044</v>
      </c>
      <c r="E528" s="50" t="s">
        <v>998</v>
      </c>
      <c r="F528" s="50">
        <v>85.0</v>
      </c>
      <c r="G528" s="11"/>
      <c r="I528" t="str">
        <f t="array" ref="I528">INDEX('2022 Points'!$F$13:$F$21,MATCH(1,MMULT(--('2022 Points'!$G$13:$N$21=D528),TRANSPOSE(COLUMN('2022 Points'!$G$13:$N$21)^0)),0))</f>
        <v>#N/A</v>
      </c>
      <c r="K528" s="58">
        <f>F528-IFERROR(VLOOKUP(D528,'30062022 Ranking'!$D:$F,3,0),0)</f>
        <v>36.13999999</v>
      </c>
      <c r="L528">
        <f>countif('Pre-transfer 2022 Points'!$E$13:$L$21,D528)</f>
        <v>0</v>
      </c>
      <c r="M528" s="59">
        <f>countif('2022 Points'!$G$13:$N$21,D528)</f>
        <v>0</v>
      </c>
    </row>
    <row r="529">
      <c r="A529" s="50">
        <v>528.0</v>
      </c>
      <c r="B529" s="67">
        <v>647.0</v>
      </c>
      <c r="C529" s="69" t="s">
        <v>5088</v>
      </c>
      <c r="D529" s="50" t="s">
        <v>6910</v>
      </c>
      <c r="E529" s="50" t="s">
        <v>4479</v>
      </c>
      <c r="F529" s="50">
        <v>84.0</v>
      </c>
      <c r="G529" s="11"/>
      <c r="I529" t="str">
        <f t="array" ref="I529">INDEX('2022 Points'!$F$13:$F$21,MATCH(1,MMULT(--('2022 Points'!$G$13:$N$21=D529),TRANSPOSE(COLUMN('2022 Points'!$G$13:$N$21)^0)),0))</f>
        <v>#N/A</v>
      </c>
      <c r="K529" s="58">
        <f>F529-IFERROR(VLOOKUP(D529,'30062022 Ranking'!$D:$F,3,0),0)</f>
        <v>58</v>
      </c>
      <c r="L529">
        <f>countif('Pre-transfer 2022 Points'!$E$13:$L$21,D529)</f>
        <v>0</v>
      </c>
      <c r="M529" s="59">
        <f>countif('2022 Points'!$G$13:$N$21,D529)</f>
        <v>0</v>
      </c>
    </row>
    <row r="530">
      <c r="A530" s="50">
        <v>529.0</v>
      </c>
      <c r="B530" s="67">
        <v>616.0</v>
      </c>
      <c r="C530" s="68" t="s">
        <v>4356</v>
      </c>
      <c r="D530" s="50" t="s">
        <v>6368</v>
      </c>
      <c r="E530" s="50" t="s">
        <v>5840</v>
      </c>
      <c r="F530" s="50">
        <v>84.0</v>
      </c>
      <c r="G530" s="11"/>
      <c r="I530" t="str">
        <f t="array" ref="I530">INDEX('2022 Points'!$F$13:$F$21,MATCH(1,MMULT(--('2022 Points'!$G$13:$N$21=D530),TRANSPOSE(COLUMN('2022 Points'!$G$13:$N$21)^0)),0))</f>
        <v>#N/A</v>
      </c>
      <c r="K530" s="58">
        <f>F530-IFERROR(VLOOKUP(D530,'30062022 Ranking'!$D:$F,3,0),0)</f>
        <v>7</v>
      </c>
      <c r="L530">
        <f>countif('Pre-transfer 2022 Points'!$E$13:$L$21,D530)</f>
        <v>0</v>
      </c>
      <c r="M530" s="59">
        <f>countif('2022 Points'!$G$13:$N$21,D530)</f>
        <v>0</v>
      </c>
    </row>
    <row r="531">
      <c r="A531" s="50">
        <v>530.0</v>
      </c>
      <c r="B531" s="67">
        <v>475.0</v>
      </c>
      <c r="C531" s="68" t="s">
        <v>252</v>
      </c>
      <c r="D531" s="50" t="s">
        <v>6781</v>
      </c>
      <c r="E531" s="50" t="s">
        <v>8591</v>
      </c>
      <c r="F531" s="50">
        <v>84.0</v>
      </c>
      <c r="G531" s="11"/>
      <c r="I531" t="str">
        <f t="array" ref="I531">INDEX('2022 Points'!$F$13:$F$21,MATCH(1,MMULT(--('2022 Points'!$G$13:$N$21=D531),TRANSPOSE(COLUMN('2022 Points'!$G$13:$N$21)^0)),0))</f>
        <v>#N/A</v>
      </c>
      <c r="K531" s="58">
        <f>F531-IFERROR(VLOOKUP(D531,'30062022 Ranking'!$D:$F,3,0),0)</f>
        <v>44</v>
      </c>
      <c r="L531">
        <f>countif('Pre-transfer 2022 Points'!$E$13:$L$21,D531)</f>
        <v>0</v>
      </c>
      <c r="M531" s="59">
        <f>countif('2022 Points'!$G$13:$N$21,D531)</f>
        <v>0</v>
      </c>
    </row>
    <row r="532">
      <c r="A532" s="50">
        <v>531.0</v>
      </c>
      <c r="B532" s="67"/>
      <c r="C532" s="68" t="s">
        <v>8712</v>
      </c>
      <c r="D532" s="50" t="s">
        <v>6647</v>
      </c>
      <c r="E532" s="50" t="s">
        <v>249</v>
      </c>
      <c r="F532" s="50">
        <v>84.0</v>
      </c>
      <c r="G532" s="11"/>
      <c r="I532" t="str">
        <f t="array" ref="I532">INDEX('2022 Points'!$F$13:$F$21,MATCH(1,MMULT(--('2022 Points'!$G$13:$N$21=D532),TRANSPOSE(COLUMN('2022 Points'!$G$13:$N$21)^0)),0))</f>
        <v>#N/A</v>
      </c>
      <c r="K532" s="58">
        <f>F532-IFERROR(VLOOKUP(D532,'30062022 Ranking'!$D:$F,3,0),0)</f>
        <v>15</v>
      </c>
      <c r="L532">
        <f>countif('Pre-transfer 2022 Points'!$E$13:$L$21,D532)</f>
        <v>0</v>
      </c>
      <c r="M532" s="59">
        <f>countif('2022 Points'!$G$13:$N$21,D532)</f>
        <v>0</v>
      </c>
    </row>
    <row r="533">
      <c r="A533" s="50">
        <v>532.0</v>
      </c>
      <c r="B533" s="67">
        <v>643.0</v>
      </c>
      <c r="C533" s="68" t="s">
        <v>303</v>
      </c>
      <c r="D533" s="50" t="s">
        <v>9130</v>
      </c>
      <c r="E533" s="50" t="s">
        <v>9920</v>
      </c>
      <c r="F533" s="50">
        <v>84.0</v>
      </c>
      <c r="G533" s="11"/>
      <c r="I533" t="str">
        <f t="array" ref="I533">INDEX('2022 Points'!$F$13:$F$21,MATCH(1,MMULT(--('2022 Points'!$G$13:$N$21=D533),TRANSPOSE(COLUMN('2022 Points'!$G$13:$N$21)^0)),0))</f>
        <v>#N/A</v>
      </c>
      <c r="K533" s="58">
        <f>F533-IFERROR(VLOOKUP(D533,'30062022 Ranking'!$D:$F,3,0),0)</f>
        <v>0</v>
      </c>
      <c r="L533">
        <f>countif('Pre-transfer 2022 Points'!$E$13:$L$21,D533)</f>
        <v>0</v>
      </c>
      <c r="M533" s="59">
        <f>countif('2022 Points'!$G$13:$N$21,D533)</f>
        <v>0</v>
      </c>
    </row>
    <row r="534">
      <c r="A534" s="50">
        <v>533.0</v>
      </c>
      <c r="B534" s="67">
        <v>595.0</v>
      </c>
      <c r="C534" s="68" t="s">
        <v>4435</v>
      </c>
      <c r="D534" s="50" t="s">
        <v>7373</v>
      </c>
      <c r="E534" s="50" t="s">
        <v>4330</v>
      </c>
      <c r="F534" s="50">
        <v>84.0</v>
      </c>
      <c r="G534" s="11"/>
      <c r="I534" t="str">
        <f t="array" ref="I534">INDEX('2022 Points'!$F$13:$F$21,MATCH(1,MMULT(--('2022 Points'!$G$13:$N$21=D534),TRANSPOSE(COLUMN('2022 Points'!$G$13:$N$21)^0)),0))</f>
        <v>#N/A</v>
      </c>
      <c r="K534" s="58">
        <f>F534-IFERROR(VLOOKUP(D534,'30062022 Ranking'!$D:$F,3,0),0)</f>
        <v>2</v>
      </c>
      <c r="L534">
        <f>countif('Pre-transfer 2022 Points'!$E$13:$L$21,D534)</f>
        <v>0</v>
      </c>
      <c r="M534" s="59">
        <f>countif('2022 Points'!$G$13:$N$21,D534)</f>
        <v>0</v>
      </c>
    </row>
    <row r="535">
      <c r="A535" s="50">
        <v>534.0</v>
      </c>
      <c r="B535" s="67">
        <v>424.0</v>
      </c>
      <c r="C535" s="68" t="s">
        <v>5308</v>
      </c>
      <c r="D535" s="50" t="s">
        <v>6863</v>
      </c>
      <c r="E535" s="50" t="s">
        <v>9922</v>
      </c>
      <c r="F535" s="50">
        <v>84.0</v>
      </c>
      <c r="G535" s="11"/>
      <c r="I535" t="str">
        <f t="array" ref="I535">INDEX('2022 Points'!$F$13:$F$21,MATCH(1,MMULT(--('2022 Points'!$G$13:$N$21=D535),TRANSPOSE(COLUMN('2022 Points'!$G$13:$N$21)^0)),0))</f>
        <v>#N/A</v>
      </c>
      <c r="K535" s="58">
        <f>F535-IFERROR(VLOOKUP(D535,'30062022 Ranking'!$D:$F,3,0),0)</f>
        <v>69</v>
      </c>
      <c r="L535">
        <f>countif('Pre-transfer 2022 Points'!$E$13:$L$21,D535)</f>
        <v>0</v>
      </c>
      <c r="M535" s="59">
        <f>countif('2022 Points'!$G$13:$N$21,D535)</f>
        <v>0</v>
      </c>
    </row>
    <row r="536">
      <c r="A536" s="50">
        <v>535.0</v>
      </c>
      <c r="B536" s="67">
        <v>812.0</v>
      </c>
      <c r="C536" s="68" t="s">
        <v>4509</v>
      </c>
      <c r="D536" s="50" t="s">
        <v>9131</v>
      </c>
      <c r="E536" s="50" t="s">
        <v>157</v>
      </c>
      <c r="F536" s="50">
        <v>84.0</v>
      </c>
      <c r="G536" s="11"/>
      <c r="I536" t="str">
        <f t="array" ref="I536">INDEX('2022 Points'!$F$13:$F$21,MATCH(1,MMULT(--('2022 Points'!$G$13:$N$21=D536),TRANSPOSE(COLUMN('2022 Points'!$G$13:$N$21)^0)),0))</f>
        <v>#N/A</v>
      </c>
      <c r="K536" s="58">
        <f>F536-IFERROR(VLOOKUP(D536,'30062022 Ranking'!$D:$F,3,0),0)</f>
        <v>12</v>
      </c>
      <c r="L536">
        <f>countif('Pre-transfer 2022 Points'!$E$13:$L$21,D536)</f>
        <v>0</v>
      </c>
      <c r="M536" s="59">
        <f>countif('2022 Points'!$G$13:$N$21,D536)</f>
        <v>0</v>
      </c>
    </row>
    <row r="537">
      <c r="A537" s="50">
        <v>536.0</v>
      </c>
      <c r="B537" s="67">
        <v>440.0</v>
      </c>
      <c r="C537" s="68" t="s">
        <v>4781</v>
      </c>
      <c r="D537" s="50" t="s">
        <v>6653</v>
      </c>
      <c r="E537" s="50" t="s">
        <v>115</v>
      </c>
      <c r="F537" s="50">
        <v>84.0</v>
      </c>
      <c r="G537" s="11"/>
      <c r="I537" t="str">
        <f t="array" ref="I537">INDEX('2022 Points'!$F$13:$F$21,MATCH(1,MMULT(--('2022 Points'!$G$13:$N$21=D537),TRANSPOSE(COLUMN('2022 Points'!$G$13:$N$21)^0)),0))</f>
        <v>#N/A</v>
      </c>
      <c r="K537" s="58">
        <f>F537-IFERROR(VLOOKUP(D537,'30062022 Ranking'!$D:$F,3,0),0)</f>
        <v>59</v>
      </c>
      <c r="L537">
        <f>countif('Pre-transfer 2022 Points'!$E$13:$L$21,D537)</f>
        <v>0</v>
      </c>
      <c r="M537" s="59">
        <f>countif('2022 Points'!$G$13:$N$21,D537)</f>
        <v>0</v>
      </c>
    </row>
    <row r="538">
      <c r="A538" s="50">
        <v>537.0</v>
      </c>
      <c r="B538" s="67">
        <v>927.0</v>
      </c>
      <c r="C538" s="68" t="s">
        <v>164</v>
      </c>
      <c r="D538" s="50" t="s">
        <v>7646</v>
      </c>
      <c r="E538" s="50" t="s">
        <v>1658</v>
      </c>
      <c r="F538" s="50">
        <v>83.0</v>
      </c>
      <c r="G538" s="11"/>
      <c r="I538" t="str">
        <f t="array" ref="I538">INDEX('2022 Points'!$F$13:$F$21,MATCH(1,MMULT(--('2022 Points'!$G$13:$N$21=D538),TRANSPOSE(COLUMN('2022 Points'!$G$13:$N$21)^0)),0))</f>
        <v>#N/A</v>
      </c>
      <c r="K538" s="58">
        <f>F538-IFERROR(VLOOKUP(D538,'30062022 Ranking'!$D:$F,3,0),0)</f>
        <v>57</v>
      </c>
      <c r="L538">
        <f>countif('Pre-transfer 2022 Points'!$E$13:$L$21,D538)</f>
        <v>0</v>
      </c>
      <c r="M538" s="59">
        <f>countif('2022 Points'!$G$13:$N$21,D538)</f>
        <v>0</v>
      </c>
    </row>
    <row r="539">
      <c r="A539" s="50">
        <v>538.0</v>
      </c>
      <c r="B539" s="67">
        <v>413.0</v>
      </c>
      <c r="C539" s="68" t="s">
        <v>4409</v>
      </c>
      <c r="D539" s="50" t="s">
        <v>7314</v>
      </c>
      <c r="E539" s="50" t="s">
        <v>249</v>
      </c>
      <c r="F539" s="50">
        <v>83.0</v>
      </c>
      <c r="G539" s="11"/>
      <c r="I539" t="str">
        <f t="array" ref="I539">INDEX('2022 Points'!$F$13:$F$21,MATCH(1,MMULT(--('2022 Points'!$G$13:$N$21=D539),TRANSPOSE(COLUMN('2022 Points'!$G$13:$N$21)^0)),0))</f>
        <v>#N/A</v>
      </c>
      <c r="K539" s="58">
        <f>F539-IFERROR(VLOOKUP(D539,'30062022 Ranking'!$D:$F,3,0),0)</f>
        <v>41</v>
      </c>
      <c r="L539">
        <f>countif('Pre-transfer 2022 Points'!$E$13:$L$21,D539)</f>
        <v>0</v>
      </c>
      <c r="M539" s="59">
        <f>countif('2022 Points'!$G$13:$N$21,D539)</f>
        <v>0</v>
      </c>
    </row>
    <row r="540">
      <c r="A540" s="50">
        <v>539.0</v>
      </c>
      <c r="B540" s="67">
        <v>740.0</v>
      </c>
      <c r="C540" s="68" t="s">
        <v>4501</v>
      </c>
      <c r="D540" s="50" t="s">
        <v>7239</v>
      </c>
      <c r="E540" s="50" t="s">
        <v>8592</v>
      </c>
      <c r="F540" s="50">
        <v>83.0</v>
      </c>
      <c r="G540" s="11"/>
      <c r="I540" t="str">
        <f t="array" ref="I540">INDEX('2022 Points'!$F$13:$F$21,MATCH(1,MMULT(--('2022 Points'!$G$13:$N$21=D540),TRANSPOSE(COLUMN('2022 Points'!$G$13:$N$21)^0)),0))</f>
        <v>#N/A</v>
      </c>
      <c r="K540" s="58">
        <f>F540-IFERROR(VLOOKUP(D540,'30062022 Ranking'!$D:$F,3,0),0)</f>
        <v>48</v>
      </c>
      <c r="L540">
        <f>countif('Pre-transfer 2022 Points'!$E$13:$L$21,D540)</f>
        <v>0</v>
      </c>
      <c r="M540" s="59">
        <f>countif('2022 Points'!$G$13:$N$21,D540)</f>
        <v>0</v>
      </c>
    </row>
    <row r="541">
      <c r="A541" s="50">
        <v>540.0</v>
      </c>
      <c r="B541" s="67">
        <v>884.0</v>
      </c>
      <c r="C541" s="68" t="s">
        <v>4806</v>
      </c>
      <c r="D541" s="50" t="s">
        <v>6311</v>
      </c>
      <c r="E541" s="50" t="s">
        <v>8970</v>
      </c>
      <c r="F541" s="50">
        <v>83.0</v>
      </c>
      <c r="G541" s="11"/>
      <c r="I541" t="str">
        <f t="array" ref="I541">INDEX('2022 Points'!$F$13:$F$21,MATCH(1,MMULT(--('2022 Points'!$G$13:$N$21=D541),TRANSPOSE(COLUMN('2022 Points'!$G$13:$N$21)^0)),0))</f>
        <v>#N/A</v>
      </c>
      <c r="K541" s="58">
        <f>F541-IFERROR(VLOOKUP(D541,'30062022 Ranking'!$D:$F,3,0),0)</f>
        <v>0</v>
      </c>
      <c r="L541">
        <f>countif('Pre-transfer 2022 Points'!$E$13:$L$21,D541)</f>
        <v>0</v>
      </c>
      <c r="M541" s="59">
        <f>countif('2022 Points'!$G$13:$N$21,D541)</f>
        <v>0</v>
      </c>
    </row>
    <row r="542">
      <c r="A542" s="50">
        <v>541.0</v>
      </c>
      <c r="B542" s="67">
        <v>1297.0</v>
      </c>
      <c r="C542" s="68" t="s">
        <v>5071</v>
      </c>
      <c r="D542" s="50" t="s">
        <v>6737</v>
      </c>
      <c r="E542" s="50" t="s">
        <v>9919</v>
      </c>
      <c r="F542" s="50">
        <v>83.0</v>
      </c>
      <c r="G542" s="11"/>
      <c r="I542" t="str">
        <f t="array" ref="I542">INDEX('2022 Points'!$F$13:$F$21,MATCH(1,MMULT(--('2022 Points'!$G$13:$N$21=D542),TRANSPOSE(COLUMN('2022 Points'!$G$13:$N$21)^0)),0))</f>
        <v>#N/A</v>
      </c>
      <c r="K542" s="58">
        <f>F542-IFERROR(VLOOKUP(D542,'30062022 Ranking'!$D:$F,3,0),0)</f>
        <v>7</v>
      </c>
      <c r="L542">
        <f>countif('Pre-transfer 2022 Points'!$E$13:$L$21,D542)</f>
        <v>0</v>
      </c>
      <c r="M542" s="59">
        <f>countif('2022 Points'!$G$13:$N$21,D542)</f>
        <v>0</v>
      </c>
    </row>
    <row r="543">
      <c r="A543" s="50">
        <v>542.0</v>
      </c>
      <c r="B543" s="67">
        <v>507.0</v>
      </c>
      <c r="C543" s="69" t="s">
        <v>154</v>
      </c>
      <c r="D543" s="50" t="s">
        <v>6449</v>
      </c>
      <c r="E543" s="50" t="s">
        <v>8591</v>
      </c>
      <c r="F543" s="50">
        <v>83.0</v>
      </c>
      <c r="G543" s="11"/>
      <c r="I543" t="str">
        <f t="array" ref="I543">INDEX('2022 Points'!$F$13:$F$21,MATCH(1,MMULT(--('2022 Points'!$G$13:$N$21=D543),TRANSPOSE(COLUMN('2022 Points'!$G$13:$N$21)^0)),0))</f>
        <v>#N/A</v>
      </c>
      <c r="K543" s="58">
        <f>F543-IFERROR(VLOOKUP(D543,'30062022 Ranking'!$D:$F,3,0),0)</f>
        <v>25</v>
      </c>
      <c r="L543">
        <f>countif('Pre-transfer 2022 Points'!$E$13:$L$21,D543)</f>
        <v>0</v>
      </c>
      <c r="M543" s="59">
        <f>countif('2022 Points'!$G$13:$N$21,D543)</f>
        <v>0</v>
      </c>
    </row>
    <row r="544">
      <c r="A544" s="50">
        <v>543.0</v>
      </c>
      <c r="B544" s="67">
        <v>1722.0</v>
      </c>
      <c r="C544" s="69" t="s">
        <v>5421</v>
      </c>
      <c r="D544" s="50" t="s">
        <v>9132</v>
      </c>
      <c r="E544" s="50" t="s">
        <v>9922</v>
      </c>
      <c r="F544" s="50">
        <v>82.0</v>
      </c>
      <c r="G544" s="11"/>
      <c r="I544" t="str">
        <f t="array" ref="I544">INDEX('2022 Points'!$F$13:$F$21,MATCH(1,MMULT(--('2022 Points'!$G$13:$N$21=D544),TRANSPOSE(COLUMN('2022 Points'!$G$13:$N$21)^0)),0))</f>
        <v>#N/A</v>
      </c>
      <c r="K544" s="58">
        <f>F544-IFERROR(VLOOKUP(D544,'30062022 Ranking'!$D:$F,3,0),0)</f>
        <v>0</v>
      </c>
      <c r="L544">
        <f>countif('Pre-transfer 2022 Points'!$E$13:$L$21,D544)</f>
        <v>0</v>
      </c>
      <c r="M544" s="59">
        <f>countif('2022 Points'!$G$13:$N$21,D544)</f>
        <v>0</v>
      </c>
    </row>
    <row r="545">
      <c r="A545" s="50">
        <v>544.0</v>
      </c>
      <c r="B545" s="67">
        <v>51.0</v>
      </c>
      <c r="C545" s="68" t="s">
        <v>9960</v>
      </c>
      <c r="D545" s="50" t="s">
        <v>6330</v>
      </c>
      <c r="E545" s="50" t="s">
        <v>9916</v>
      </c>
      <c r="F545" s="50">
        <v>82.0</v>
      </c>
      <c r="G545" s="11"/>
      <c r="I545" t="str">
        <f t="array" ref="I545">INDEX('2022 Points'!$F$13:$F$21,MATCH(1,MMULT(--('2022 Points'!$G$13:$N$21=D545),TRANSPOSE(COLUMN('2022 Points'!$G$13:$N$21)^0)),0))</f>
        <v>#N/A</v>
      </c>
      <c r="K545" s="58">
        <f>F545-IFERROR(VLOOKUP(D545,'30062022 Ranking'!$D:$F,3,0),0)</f>
        <v>47</v>
      </c>
      <c r="L545">
        <f>countif('Pre-transfer 2022 Points'!$E$13:$L$21,D545)</f>
        <v>0</v>
      </c>
      <c r="M545" s="59">
        <f>countif('2022 Points'!$G$13:$N$21,D545)</f>
        <v>0</v>
      </c>
    </row>
    <row r="546">
      <c r="A546" s="50">
        <v>545.0</v>
      </c>
      <c r="B546" s="67">
        <v>1942.0</v>
      </c>
      <c r="C546" s="68" t="s">
        <v>710</v>
      </c>
      <c r="D546" s="50" t="s">
        <v>9133</v>
      </c>
      <c r="E546" s="50" t="s">
        <v>5857</v>
      </c>
      <c r="F546" s="50">
        <v>82.0</v>
      </c>
      <c r="G546" s="11"/>
      <c r="I546" t="str">
        <f t="array" ref="I546">INDEX('2022 Points'!$F$13:$F$21,MATCH(1,MMULT(--('2022 Points'!$G$13:$N$21=D546),TRANSPOSE(COLUMN('2022 Points'!$G$13:$N$21)^0)),0))</f>
        <v>#N/A</v>
      </c>
      <c r="K546" s="58">
        <f>F546-IFERROR(VLOOKUP(D546,'30062022 Ranking'!$D:$F,3,0),0)</f>
        <v>82</v>
      </c>
      <c r="L546">
        <f>countif('Pre-transfer 2022 Points'!$E$13:$L$21,D546)</f>
        <v>0</v>
      </c>
      <c r="M546" s="59">
        <f>countif('2022 Points'!$G$13:$N$21,D546)</f>
        <v>0</v>
      </c>
    </row>
    <row r="547">
      <c r="A547" s="50">
        <v>546.0</v>
      </c>
      <c r="B547" s="67">
        <v>1446.0</v>
      </c>
      <c r="C547" s="69" t="s">
        <v>9961</v>
      </c>
      <c r="D547" s="50" t="s">
        <v>6736</v>
      </c>
      <c r="E547" s="50" t="s">
        <v>5766</v>
      </c>
      <c r="F547" s="50">
        <v>82.0</v>
      </c>
      <c r="G547" s="11"/>
      <c r="I547" t="str">
        <f t="array" ref="I547">INDEX('2022 Points'!$F$13:$F$21,MATCH(1,MMULT(--('2022 Points'!$G$13:$N$21=D547),TRANSPOSE(COLUMN('2022 Points'!$G$13:$N$21)^0)),0))</f>
        <v>#N/A</v>
      </c>
      <c r="K547" s="58">
        <f>F547-IFERROR(VLOOKUP(D547,'30062022 Ranking'!$D:$F,3,0),0)</f>
        <v>0</v>
      </c>
      <c r="L547">
        <f>countif('Pre-transfer 2022 Points'!$E$13:$L$21,D547)</f>
        <v>0</v>
      </c>
      <c r="M547" s="59">
        <f>countif('2022 Points'!$G$13:$N$21,D547)</f>
        <v>0</v>
      </c>
    </row>
    <row r="548">
      <c r="A548" s="50">
        <v>547.0</v>
      </c>
      <c r="B548" s="67">
        <v>1316.0</v>
      </c>
      <c r="C548" s="69" t="s">
        <v>411</v>
      </c>
      <c r="D548" s="50" t="s">
        <v>6549</v>
      </c>
      <c r="E548" s="50" t="s">
        <v>5857</v>
      </c>
      <c r="F548" s="50">
        <v>82.0</v>
      </c>
      <c r="G548" s="11"/>
      <c r="I548" t="str">
        <f t="array" ref="I548">INDEX('2022 Points'!$F$13:$F$21,MATCH(1,MMULT(--('2022 Points'!$G$13:$N$21=D548),TRANSPOSE(COLUMN('2022 Points'!$G$13:$N$21)^0)),0))</f>
        <v>#N/A</v>
      </c>
      <c r="K548" s="58">
        <f>F548-IFERROR(VLOOKUP(D548,'30062022 Ranking'!$D:$F,3,0),0)</f>
        <v>82</v>
      </c>
      <c r="L548">
        <f>countif('Pre-transfer 2022 Points'!$E$13:$L$21,D548)</f>
        <v>0</v>
      </c>
      <c r="M548" s="59">
        <f>countif('2022 Points'!$G$13:$N$21,D548)</f>
        <v>0</v>
      </c>
    </row>
    <row r="549">
      <c r="A549" s="50">
        <v>548.0</v>
      </c>
      <c r="B549" s="67">
        <v>573.0</v>
      </c>
      <c r="C549" s="69" t="s">
        <v>269</v>
      </c>
      <c r="D549" s="50" t="s">
        <v>6991</v>
      </c>
      <c r="E549" s="50" t="s">
        <v>8596</v>
      </c>
      <c r="F549" s="50">
        <v>82.0</v>
      </c>
      <c r="G549" s="11"/>
      <c r="I549" t="str">
        <f t="array" ref="I549">INDEX('2022 Points'!$F$13:$F$21,MATCH(1,MMULT(--('2022 Points'!$G$13:$N$21=D549),TRANSPOSE(COLUMN('2022 Points'!$G$13:$N$21)^0)),0))</f>
        <v>#N/A</v>
      </c>
      <c r="K549" s="58">
        <f>F549-IFERROR(VLOOKUP(D549,'30062022 Ranking'!$D:$F,3,0),0)</f>
        <v>12</v>
      </c>
      <c r="L549">
        <f>countif('Pre-transfer 2022 Points'!$E$13:$L$21,D549)</f>
        <v>0</v>
      </c>
      <c r="M549" s="59">
        <f>countif('2022 Points'!$G$13:$N$21,D549)</f>
        <v>0</v>
      </c>
    </row>
    <row r="550">
      <c r="A550" s="50">
        <v>549.0</v>
      </c>
      <c r="B550" s="67">
        <v>1713.0</v>
      </c>
      <c r="C550" s="68" t="s">
        <v>1720</v>
      </c>
      <c r="D550" s="50" t="s">
        <v>6592</v>
      </c>
      <c r="E550" s="50" t="s">
        <v>9962</v>
      </c>
      <c r="F550" s="50">
        <v>81.0</v>
      </c>
      <c r="G550" s="11"/>
      <c r="I550" t="str">
        <f t="array" ref="I550">INDEX('2022 Points'!$F$13:$F$21,MATCH(1,MMULT(--('2022 Points'!$G$13:$N$21=D550),TRANSPOSE(COLUMN('2022 Points'!$G$13:$N$21)^0)),0))</f>
        <v>#N/A</v>
      </c>
      <c r="K550" s="58">
        <f>F550-IFERROR(VLOOKUP(D550,'30062022 Ranking'!$D:$F,3,0),0)</f>
        <v>67</v>
      </c>
      <c r="L550">
        <f>countif('Pre-transfer 2022 Points'!$E$13:$L$21,D550)</f>
        <v>0</v>
      </c>
      <c r="M550" s="59">
        <f>countif('2022 Points'!$G$13:$N$21,D550)</f>
        <v>0</v>
      </c>
    </row>
    <row r="551">
      <c r="A551" s="50">
        <v>550.0</v>
      </c>
      <c r="B551" s="67">
        <v>537.0</v>
      </c>
      <c r="C551" s="69" t="s">
        <v>345</v>
      </c>
      <c r="D551" s="50" t="s">
        <v>6831</v>
      </c>
      <c r="E551" s="50" t="s">
        <v>9916</v>
      </c>
      <c r="F551" s="50">
        <v>81.0</v>
      </c>
      <c r="G551" s="11"/>
      <c r="I551" t="str">
        <f t="array" ref="I551">INDEX('2022 Points'!$F$13:$F$21,MATCH(1,MMULT(--('2022 Points'!$G$13:$N$21=D551),TRANSPOSE(COLUMN('2022 Points'!$G$13:$N$21)^0)),0))</f>
        <v>#N/A</v>
      </c>
      <c r="K551" s="58">
        <f>F551-IFERROR(VLOOKUP(D551,'30062022 Ranking'!$D:$F,3,0),0)</f>
        <v>28</v>
      </c>
      <c r="L551">
        <f>countif('Pre-transfer 2022 Points'!$E$13:$L$21,D551)</f>
        <v>0</v>
      </c>
      <c r="M551" s="59">
        <f>countif('2022 Points'!$G$13:$N$21,D551)</f>
        <v>0</v>
      </c>
    </row>
    <row r="552">
      <c r="A552" s="50">
        <v>551.0</v>
      </c>
      <c r="B552" s="67">
        <v>640.0</v>
      </c>
      <c r="C552" s="68" t="s">
        <v>181</v>
      </c>
      <c r="D552" s="50" t="s">
        <v>6531</v>
      </c>
      <c r="E552" s="50" t="s">
        <v>9929</v>
      </c>
      <c r="F552" s="50">
        <v>81.0</v>
      </c>
      <c r="G552" s="11"/>
      <c r="I552" t="str">
        <f t="array" ref="I552">INDEX('2022 Points'!$F$13:$F$21,MATCH(1,MMULT(--('2022 Points'!$G$13:$N$21=D552),TRANSPOSE(COLUMN('2022 Points'!$G$13:$N$21)^0)),0))</f>
        <v>#N/A</v>
      </c>
      <c r="K552" s="58">
        <f>F552-IFERROR(VLOOKUP(D552,'30062022 Ranking'!$D:$F,3,0),0)</f>
        <v>8</v>
      </c>
      <c r="L552">
        <f>countif('Pre-transfer 2022 Points'!$E$13:$L$21,D552)</f>
        <v>0</v>
      </c>
      <c r="M552" s="59">
        <f>countif('2022 Points'!$G$13:$N$21,D552)</f>
        <v>0</v>
      </c>
    </row>
    <row r="553">
      <c r="A553" s="50">
        <v>552.0</v>
      </c>
      <c r="B553" s="67">
        <v>789.0</v>
      </c>
      <c r="C553" s="68" t="s">
        <v>1180</v>
      </c>
      <c r="D553" s="50" t="s">
        <v>9134</v>
      </c>
      <c r="E553" s="50" t="s">
        <v>9925</v>
      </c>
      <c r="F553" s="50">
        <v>81.0</v>
      </c>
      <c r="G553" s="11"/>
      <c r="I553" t="str">
        <f t="array" ref="I553">INDEX('2022 Points'!$F$13:$F$21,MATCH(1,MMULT(--('2022 Points'!$G$13:$N$21=D553),TRANSPOSE(COLUMN('2022 Points'!$G$13:$N$21)^0)),0))</f>
        <v>#N/A</v>
      </c>
      <c r="K553" s="58">
        <f>F553-IFERROR(VLOOKUP(D553,'30062022 Ranking'!$D:$F,3,0),0)</f>
        <v>21</v>
      </c>
      <c r="L553">
        <f>countif('Pre-transfer 2022 Points'!$E$13:$L$21,D553)</f>
        <v>0</v>
      </c>
      <c r="M553" s="59">
        <f>countif('2022 Points'!$G$13:$N$21,D553)</f>
        <v>0</v>
      </c>
    </row>
    <row r="554">
      <c r="A554" s="50">
        <v>553.0</v>
      </c>
      <c r="B554" s="67">
        <v>1490.0</v>
      </c>
      <c r="C554" s="68" t="s">
        <v>1718</v>
      </c>
      <c r="D554" s="50" t="s">
        <v>6417</v>
      </c>
      <c r="E554" s="50" t="s">
        <v>8597</v>
      </c>
      <c r="F554" s="50">
        <v>80.0</v>
      </c>
      <c r="G554" s="11"/>
      <c r="I554" t="str">
        <f t="array" ref="I554">INDEX('2022 Points'!$F$13:$F$21,MATCH(1,MMULT(--('2022 Points'!$G$13:$N$21=D554),TRANSPOSE(COLUMN('2022 Points'!$G$13:$N$21)^0)),0))</f>
        <v>#N/A</v>
      </c>
      <c r="K554" s="58">
        <f>F554-IFERROR(VLOOKUP(D554,'30062022 Ranking'!$D:$F,3,0),0)</f>
        <v>15</v>
      </c>
      <c r="L554">
        <f>countif('Pre-transfer 2022 Points'!$E$13:$L$21,D554)</f>
        <v>0</v>
      </c>
      <c r="M554" s="59">
        <f>countif('2022 Points'!$G$13:$N$21,D554)</f>
        <v>0</v>
      </c>
    </row>
    <row r="555">
      <c r="A555" s="50">
        <v>554.0</v>
      </c>
      <c r="B555" s="67">
        <v>295.0</v>
      </c>
      <c r="C555" s="68" t="s">
        <v>1518</v>
      </c>
      <c r="D555" s="50" t="s">
        <v>6341</v>
      </c>
      <c r="E555" s="50" t="s">
        <v>9918</v>
      </c>
      <c r="F555" s="50">
        <v>80.0</v>
      </c>
      <c r="G555" s="11"/>
      <c r="I555" t="str">
        <f t="array" ref="I555">INDEX('2022 Points'!$F$13:$F$21,MATCH(1,MMULT(--('2022 Points'!$G$13:$N$21=D555),TRANSPOSE(COLUMN('2022 Points'!$G$13:$N$21)^0)),0))</f>
        <v>#N/A</v>
      </c>
      <c r="K555" s="58">
        <f>F555-IFERROR(VLOOKUP(D555,'30062022 Ranking'!$D:$F,3,0),0)</f>
        <v>45</v>
      </c>
      <c r="L555">
        <f>countif('Pre-transfer 2022 Points'!$E$13:$L$21,D555)</f>
        <v>0</v>
      </c>
      <c r="M555" s="59">
        <f>countif('2022 Points'!$G$13:$N$21,D555)</f>
        <v>0</v>
      </c>
    </row>
    <row r="556">
      <c r="A556" s="50">
        <v>555.0</v>
      </c>
      <c r="B556" s="67">
        <v>99.0</v>
      </c>
      <c r="C556" s="69" t="s">
        <v>4952</v>
      </c>
      <c r="D556" s="50" t="s">
        <v>6942</v>
      </c>
      <c r="E556" s="50" t="s">
        <v>8589</v>
      </c>
      <c r="F556" s="50">
        <v>80.0</v>
      </c>
      <c r="G556" s="11"/>
      <c r="I556" t="str">
        <f t="array" ref="I556">INDEX('2022 Points'!$F$13:$F$21,MATCH(1,MMULT(--('2022 Points'!$G$13:$N$21=D556),TRANSPOSE(COLUMN('2022 Points'!$G$13:$N$21)^0)),0))</f>
        <v>#N/A</v>
      </c>
      <c r="K556" s="58">
        <f>F556-IFERROR(VLOOKUP(D556,'30062022 Ranking'!$D:$F,3,0),0)</f>
        <v>15</v>
      </c>
      <c r="L556">
        <f>countif('Pre-transfer 2022 Points'!$E$13:$L$21,D556)</f>
        <v>0</v>
      </c>
      <c r="M556" s="59">
        <f>countif('2022 Points'!$G$13:$N$21,D556)</f>
        <v>0</v>
      </c>
    </row>
    <row r="557">
      <c r="A557" s="50">
        <v>556.0</v>
      </c>
      <c r="B557" s="67">
        <v>819.0</v>
      </c>
      <c r="C557" s="68" t="s">
        <v>5322</v>
      </c>
      <c r="D557" s="50" t="s">
        <v>6803</v>
      </c>
      <c r="E557" s="50" t="s">
        <v>8970</v>
      </c>
      <c r="F557" s="50">
        <v>80.0</v>
      </c>
      <c r="G557" s="11"/>
      <c r="I557" t="str">
        <f t="array" ref="I557">INDEX('2022 Points'!$F$13:$F$21,MATCH(1,MMULT(--('2022 Points'!$G$13:$N$21=D557),TRANSPOSE(COLUMN('2022 Points'!$G$13:$N$21)^0)),0))</f>
        <v>#N/A</v>
      </c>
      <c r="K557" s="58">
        <f>F557-IFERROR(VLOOKUP(D557,'30062022 Ranking'!$D:$F,3,0),0)</f>
        <v>58</v>
      </c>
      <c r="L557">
        <f>countif('Pre-transfer 2022 Points'!$E$13:$L$21,D557)</f>
        <v>0</v>
      </c>
      <c r="M557" s="59">
        <f>countif('2022 Points'!$G$13:$N$21,D557)</f>
        <v>0</v>
      </c>
    </row>
    <row r="558">
      <c r="A558" s="50">
        <v>557.0</v>
      </c>
      <c r="B558" s="67">
        <v>653.0</v>
      </c>
      <c r="C558" s="69" t="s">
        <v>5325</v>
      </c>
      <c r="D558" s="50" t="s">
        <v>6734</v>
      </c>
      <c r="E558" s="50" t="s">
        <v>115</v>
      </c>
      <c r="F558" s="50">
        <v>80.0</v>
      </c>
      <c r="G558" s="11"/>
      <c r="I558" t="str">
        <f t="array" ref="I558">INDEX('2022 Points'!$F$13:$F$21,MATCH(1,MMULT(--('2022 Points'!$G$13:$N$21=D558),TRANSPOSE(COLUMN('2022 Points'!$G$13:$N$21)^0)),0))</f>
        <v>#N/A</v>
      </c>
      <c r="K558" s="58">
        <f>F558-IFERROR(VLOOKUP(D558,'30062022 Ranking'!$D:$F,3,0),0)</f>
        <v>20</v>
      </c>
      <c r="L558">
        <f>countif('Pre-transfer 2022 Points'!$E$13:$L$21,D558)</f>
        <v>0</v>
      </c>
      <c r="M558" s="59">
        <f>countif('2022 Points'!$G$13:$N$21,D558)</f>
        <v>0</v>
      </c>
    </row>
    <row r="559">
      <c r="A559" s="50">
        <v>558.0</v>
      </c>
      <c r="B559" s="67">
        <v>516.0</v>
      </c>
      <c r="C559" s="69" t="s">
        <v>4385</v>
      </c>
      <c r="D559" s="50" t="s">
        <v>6771</v>
      </c>
      <c r="E559" s="50" t="s">
        <v>9919</v>
      </c>
      <c r="F559" s="50">
        <v>80.0</v>
      </c>
      <c r="G559" s="11"/>
      <c r="I559" t="str">
        <f t="array" ref="I559">INDEX('2022 Points'!$F$13:$F$21,MATCH(1,MMULT(--('2022 Points'!$G$13:$N$21=D559),TRANSPOSE(COLUMN('2022 Points'!$G$13:$N$21)^0)),0))</f>
        <v>#N/A</v>
      </c>
      <c r="K559" s="58">
        <f>F559-IFERROR(VLOOKUP(D559,'30062022 Ranking'!$D:$F,3,0),0)</f>
        <v>1</v>
      </c>
      <c r="L559">
        <f>countif('Pre-transfer 2022 Points'!$E$13:$L$21,D559)</f>
        <v>0</v>
      </c>
      <c r="M559" s="59">
        <f>countif('2022 Points'!$G$13:$N$21,D559)</f>
        <v>0</v>
      </c>
    </row>
    <row r="560">
      <c r="A560" s="50">
        <v>559.0</v>
      </c>
      <c r="B560" s="67">
        <v>953.0</v>
      </c>
      <c r="C560" s="68" t="s">
        <v>170</v>
      </c>
      <c r="D560" s="50" t="s">
        <v>6805</v>
      </c>
      <c r="E560" s="50" t="s">
        <v>9919</v>
      </c>
      <c r="F560" s="50">
        <v>79.0</v>
      </c>
      <c r="G560" s="11"/>
      <c r="I560" t="str">
        <f t="array" ref="I560">INDEX('2022 Points'!$F$13:$F$21,MATCH(1,MMULT(--('2022 Points'!$G$13:$N$21=D560),TRANSPOSE(COLUMN('2022 Points'!$G$13:$N$21)^0)),0))</f>
        <v>#N/A</v>
      </c>
      <c r="K560" s="58">
        <f>F560-IFERROR(VLOOKUP(D560,'30062022 Ranking'!$D:$F,3,0),0)</f>
        <v>63</v>
      </c>
      <c r="L560">
        <f>countif('Pre-transfer 2022 Points'!$E$13:$L$21,D560)</f>
        <v>0</v>
      </c>
      <c r="M560" s="59">
        <f>countif('2022 Points'!$G$13:$N$21,D560)</f>
        <v>0</v>
      </c>
    </row>
    <row r="561">
      <c r="A561" s="50">
        <v>560.0</v>
      </c>
      <c r="B561" s="67">
        <v>288.0</v>
      </c>
      <c r="C561" s="68" t="s">
        <v>1522</v>
      </c>
      <c r="D561" s="50" t="s">
        <v>6353</v>
      </c>
      <c r="E561" s="50" t="s">
        <v>102</v>
      </c>
      <c r="F561" s="50">
        <v>79.0</v>
      </c>
      <c r="G561" s="11"/>
      <c r="I561" t="str">
        <f t="array" ref="I561">INDEX('2022 Points'!$F$13:$F$21,MATCH(1,MMULT(--('2022 Points'!$G$13:$N$21=D561),TRANSPOSE(COLUMN('2022 Points'!$G$13:$N$21)^0)),0))</f>
        <v>#N/A</v>
      </c>
      <c r="K561" s="58">
        <f>F561-IFERROR(VLOOKUP(D561,'30062022 Ranking'!$D:$F,3,0),0)</f>
        <v>13</v>
      </c>
      <c r="L561">
        <f>countif('Pre-transfer 2022 Points'!$E$13:$L$21,D561)</f>
        <v>0</v>
      </c>
      <c r="M561" s="59">
        <f>countif('2022 Points'!$G$13:$N$21,D561)</f>
        <v>0</v>
      </c>
    </row>
    <row r="562">
      <c r="A562" s="50">
        <v>561.0</v>
      </c>
      <c r="B562" s="67">
        <v>296.0</v>
      </c>
      <c r="C562" s="68" t="s">
        <v>4637</v>
      </c>
      <c r="D562" s="50" t="s">
        <v>6661</v>
      </c>
      <c r="E562" s="50" t="s">
        <v>9963</v>
      </c>
      <c r="F562" s="50">
        <v>78.0</v>
      </c>
      <c r="G562" s="11"/>
      <c r="I562" t="str">
        <f t="array" ref="I562">INDEX('2022 Points'!$F$13:$F$21,MATCH(1,MMULT(--('2022 Points'!$G$13:$N$21=D562),TRANSPOSE(COLUMN('2022 Points'!$G$13:$N$21)^0)),0))</f>
        <v>#N/A</v>
      </c>
      <c r="K562" s="58">
        <f>F562-IFERROR(VLOOKUP(D562,'30062022 Ranking'!$D:$F,3,0),0)</f>
        <v>31</v>
      </c>
      <c r="L562">
        <f>countif('Pre-transfer 2022 Points'!$E$13:$L$21,D562)</f>
        <v>0</v>
      </c>
      <c r="M562" s="59">
        <f>countif('2022 Points'!$G$13:$N$21,D562)</f>
        <v>0</v>
      </c>
    </row>
    <row r="563">
      <c r="A563" s="50">
        <v>562.0</v>
      </c>
      <c r="B563" s="67">
        <v>428.0</v>
      </c>
      <c r="C563" s="68" t="s">
        <v>4376</v>
      </c>
      <c r="D563" s="50" t="s">
        <v>6533</v>
      </c>
      <c r="E563" s="50" t="s">
        <v>9916</v>
      </c>
      <c r="F563" s="50">
        <v>78.0</v>
      </c>
      <c r="G563" s="11"/>
      <c r="I563" t="str">
        <f t="array" ref="I563">INDEX('2022 Points'!$F$13:$F$21,MATCH(1,MMULT(--('2022 Points'!$G$13:$N$21=D563),TRANSPOSE(COLUMN('2022 Points'!$G$13:$N$21)^0)),0))</f>
        <v>#N/A</v>
      </c>
      <c r="K563" s="58">
        <f>F563-IFERROR(VLOOKUP(D563,'30062022 Ranking'!$D:$F,3,0),0)</f>
        <v>23</v>
      </c>
      <c r="L563">
        <f>countif('Pre-transfer 2022 Points'!$E$13:$L$21,D563)</f>
        <v>0</v>
      </c>
      <c r="M563" s="59">
        <f>countif('2022 Points'!$G$13:$N$21,D563)</f>
        <v>0</v>
      </c>
    </row>
    <row r="564">
      <c r="A564" s="50">
        <v>563.0</v>
      </c>
      <c r="B564" s="86"/>
      <c r="C564" s="68" t="s">
        <v>5055</v>
      </c>
      <c r="D564" s="50" t="s">
        <v>6686</v>
      </c>
      <c r="E564" s="50" t="s">
        <v>9945</v>
      </c>
      <c r="F564" s="50">
        <v>78.0</v>
      </c>
      <c r="G564" s="11"/>
      <c r="I564" t="str">
        <f t="array" ref="I564">INDEX('2022 Points'!$F$13:$F$21,MATCH(1,MMULT(--('2022 Points'!$G$13:$N$21=D564),TRANSPOSE(COLUMN('2022 Points'!$G$13:$N$21)^0)),0))</f>
        <v>#N/A</v>
      </c>
      <c r="K564" s="58">
        <f>F564-IFERROR(VLOOKUP(D564,'30062022 Ranking'!$D:$F,3,0),0)</f>
        <v>65</v>
      </c>
      <c r="L564">
        <f>countif('Pre-transfer 2022 Points'!$E$13:$L$21,D564)</f>
        <v>0</v>
      </c>
      <c r="M564" s="59">
        <f>countif('2022 Points'!$G$13:$N$21,D564)</f>
        <v>0</v>
      </c>
    </row>
    <row r="565">
      <c r="A565" s="50">
        <v>564.0</v>
      </c>
      <c r="B565" s="67">
        <v>229.0</v>
      </c>
      <c r="C565" s="69" t="s">
        <v>1255</v>
      </c>
      <c r="D565" s="50" t="s">
        <v>6704</v>
      </c>
      <c r="E565" s="50" t="s">
        <v>9919</v>
      </c>
      <c r="F565" s="50">
        <v>78.0</v>
      </c>
      <c r="G565" s="11"/>
      <c r="I565" t="str">
        <f t="array" ref="I565">INDEX('2022 Points'!$F$13:$F$21,MATCH(1,MMULT(--('2022 Points'!$G$13:$N$21=D565),TRANSPOSE(COLUMN('2022 Points'!$G$13:$N$21)^0)),0))</f>
        <v>#N/A</v>
      </c>
      <c r="K565" s="58">
        <f>F565-IFERROR(VLOOKUP(D565,'30062022 Ranking'!$D:$F,3,0),0)</f>
        <v>24</v>
      </c>
      <c r="L565">
        <f>countif('Pre-transfer 2022 Points'!$E$13:$L$21,D565)</f>
        <v>0</v>
      </c>
      <c r="M565" s="59">
        <f>countif('2022 Points'!$G$13:$N$21,D565)</f>
        <v>0</v>
      </c>
    </row>
    <row r="566">
      <c r="A566" s="50">
        <v>565.0</v>
      </c>
      <c r="B566" s="67">
        <v>1604.0</v>
      </c>
      <c r="C566" s="69" t="s">
        <v>4794</v>
      </c>
      <c r="D566" s="50" t="s">
        <v>6864</v>
      </c>
      <c r="E566" s="50" t="s">
        <v>8597</v>
      </c>
      <c r="F566" s="50">
        <v>77.0</v>
      </c>
      <c r="G566" s="11"/>
      <c r="I566" t="str">
        <f t="array" ref="I566">INDEX('2022 Points'!$F$13:$F$21,MATCH(1,MMULT(--('2022 Points'!$G$13:$N$21=D566),TRANSPOSE(COLUMN('2022 Points'!$G$13:$N$21)^0)),0))</f>
        <v>#N/A</v>
      </c>
      <c r="K566" s="58">
        <f>F566-IFERROR(VLOOKUP(D566,'30062022 Ranking'!$D:$F,3,0),0)</f>
        <v>30</v>
      </c>
      <c r="L566">
        <f>countif('Pre-transfer 2022 Points'!$E$13:$L$21,D566)</f>
        <v>0</v>
      </c>
      <c r="M566" s="59">
        <f>countif('2022 Points'!$G$13:$N$21,D566)</f>
        <v>0</v>
      </c>
    </row>
    <row r="567">
      <c r="A567" s="50">
        <v>566.0</v>
      </c>
      <c r="B567" s="67">
        <v>586.0</v>
      </c>
      <c r="C567" s="69" t="s">
        <v>253</v>
      </c>
      <c r="D567" s="50" t="s">
        <v>6750</v>
      </c>
      <c r="E567" s="50" t="s">
        <v>8970</v>
      </c>
      <c r="F567" s="50">
        <v>76.0</v>
      </c>
      <c r="G567" s="11"/>
      <c r="I567" t="str">
        <f t="array" ref="I567">INDEX('2022 Points'!$F$13:$F$21,MATCH(1,MMULT(--('2022 Points'!$G$13:$N$21=D567),TRANSPOSE(COLUMN('2022 Points'!$G$13:$N$21)^0)),0))</f>
        <v>#N/A</v>
      </c>
      <c r="K567" s="58">
        <f>F567-IFERROR(VLOOKUP(D567,'30062022 Ranking'!$D:$F,3,0),0)</f>
        <v>20</v>
      </c>
      <c r="L567">
        <f>countif('Pre-transfer 2022 Points'!$E$13:$L$21,D567)</f>
        <v>0</v>
      </c>
      <c r="M567" s="59">
        <f>countif('2022 Points'!$G$13:$N$21,D567)</f>
        <v>0</v>
      </c>
    </row>
    <row r="568">
      <c r="A568" s="50">
        <v>567.0</v>
      </c>
      <c r="B568" s="67">
        <v>919.0</v>
      </c>
      <c r="C568" s="68" t="s">
        <v>372</v>
      </c>
      <c r="D568" s="50" t="s">
        <v>9135</v>
      </c>
      <c r="E568" s="50" t="s">
        <v>8597</v>
      </c>
      <c r="F568" s="50">
        <v>76.0</v>
      </c>
      <c r="G568" s="11"/>
      <c r="I568" t="str">
        <f t="array" ref="I568">INDEX('2022 Points'!$F$13:$F$21,MATCH(1,MMULT(--('2022 Points'!$G$13:$N$21=D568),TRANSPOSE(COLUMN('2022 Points'!$G$13:$N$21)^0)),0))</f>
        <v>#N/A</v>
      </c>
      <c r="K568" s="58">
        <f>F568-IFERROR(VLOOKUP(D568,'30062022 Ranking'!$D:$F,3,0),0)</f>
        <v>36</v>
      </c>
      <c r="L568">
        <f>countif('Pre-transfer 2022 Points'!$E$13:$L$21,D568)</f>
        <v>0</v>
      </c>
      <c r="M568" s="59">
        <f>countif('2022 Points'!$G$13:$N$21,D568)</f>
        <v>0</v>
      </c>
    </row>
    <row r="569">
      <c r="A569" s="50">
        <v>568.0</v>
      </c>
      <c r="B569" s="67">
        <v>410.0</v>
      </c>
      <c r="C569" s="68" t="s">
        <v>1243</v>
      </c>
      <c r="D569" s="50" t="s">
        <v>6792</v>
      </c>
      <c r="E569" s="50" t="s">
        <v>8590</v>
      </c>
      <c r="F569" s="50">
        <v>76.0</v>
      </c>
      <c r="G569" s="11"/>
      <c r="I569" t="str">
        <f t="array" ref="I569">INDEX('2022 Points'!$F$13:$F$21,MATCH(1,MMULT(--('2022 Points'!$G$13:$N$21=D569),TRANSPOSE(COLUMN('2022 Points'!$G$13:$N$21)^0)),0))</f>
        <v>#N/A</v>
      </c>
      <c r="K569" s="58">
        <f>F569-IFERROR(VLOOKUP(D569,'30062022 Ranking'!$D:$F,3,0),0)</f>
        <v>40</v>
      </c>
      <c r="L569">
        <f>countif('Pre-transfer 2022 Points'!$E$13:$L$21,D569)</f>
        <v>0</v>
      </c>
      <c r="M569" s="59">
        <f>countif('2022 Points'!$G$13:$N$21,D569)</f>
        <v>0</v>
      </c>
    </row>
    <row r="570">
      <c r="A570" s="50">
        <v>569.0</v>
      </c>
      <c r="B570" s="67">
        <v>1071.0</v>
      </c>
      <c r="C570" s="69" t="s">
        <v>5930</v>
      </c>
      <c r="D570" s="50" t="s">
        <v>6976</v>
      </c>
      <c r="E570" s="50" t="s">
        <v>8968</v>
      </c>
      <c r="F570" s="50">
        <v>76.0</v>
      </c>
      <c r="G570" s="11"/>
      <c r="I570" t="str">
        <f t="array" ref="I570">INDEX('2022 Points'!$F$13:$F$21,MATCH(1,MMULT(--('2022 Points'!$G$13:$N$21=D570),TRANSPOSE(COLUMN('2022 Points'!$G$13:$N$21)^0)),0))</f>
        <v>#N/A</v>
      </c>
      <c r="K570" s="58">
        <f>F570-IFERROR(VLOOKUP(D570,'30062022 Ranking'!$D:$F,3,0),0)</f>
        <v>16</v>
      </c>
      <c r="L570">
        <f>countif('Pre-transfer 2022 Points'!$E$13:$L$21,D570)</f>
        <v>0</v>
      </c>
      <c r="M570" s="59">
        <f>countif('2022 Points'!$G$13:$N$21,D570)</f>
        <v>0</v>
      </c>
    </row>
    <row r="571">
      <c r="A571" s="50">
        <v>570.0</v>
      </c>
      <c r="B571" s="67">
        <v>1392.0</v>
      </c>
      <c r="C571" s="68" t="s">
        <v>5886</v>
      </c>
      <c r="D571" s="50" t="s">
        <v>7100</v>
      </c>
      <c r="E571" s="50" t="s">
        <v>9928</v>
      </c>
      <c r="F571" s="50">
        <v>76.0</v>
      </c>
      <c r="G571" s="11"/>
      <c r="I571" t="str">
        <f t="array" ref="I571">INDEX('2022 Points'!$F$13:$F$21,MATCH(1,MMULT(--('2022 Points'!$G$13:$N$21=D571),TRANSPOSE(COLUMN('2022 Points'!$G$13:$N$21)^0)),0))</f>
        <v>#N/A</v>
      </c>
      <c r="K571" s="58">
        <f>F571-IFERROR(VLOOKUP(D571,'30062022 Ranking'!$D:$F,3,0),0)</f>
        <v>0</v>
      </c>
      <c r="L571">
        <f>countif('Pre-transfer 2022 Points'!$E$13:$L$21,D571)</f>
        <v>0</v>
      </c>
      <c r="M571" s="59">
        <f>countif('2022 Points'!$G$13:$N$21,D571)</f>
        <v>0</v>
      </c>
    </row>
    <row r="572">
      <c r="A572" s="50">
        <v>571.0</v>
      </c>
      <c r="B572" s="67">
        <v>1445.0</v>
      </c>
      <c r="C572" s="69" t="s">
        <v>8824</v>
      </c>
      <c r="D572" s="50" t="s">
        <v>6590</v>
      </c>
      <c r="E572" s="50" t="s">
        <v>208</v>
      </c>
      <c r="F572" s="50">
        <v>75.0</v>
      </c>
      <c r="G572" s="11"/>
      <c r="I572" t="str">
        <f t="array" ref="I572">INDEX('2022 Points'!$F$13:$F$21,MATCH(1,MMULT(--('2022 Points'!$G$13:$N$21=D572),TRANSPOSE(COLUMN('2022 Points'!$G$13:$N$21)^0)),0))</f>
        <v>#N/A</v>
      </c>
      <c r="K572" s="58">
        <f>F572-IFERROR(VLOOKUP(D572,'30062022 Ranking'!$D:$F,3,0),0)</f>
        <v>30</v>
      </c>
      <c r="L572">
        <f>countif('Pre-transfer 2022 Points'!$E$13:$L$21,D572)</f>
        <v>0</v>
      </c>
      <c r="M572" s="59">
        <f>countif('2022 Points'!$G$13:$N$21,D572)</f>
        <v>0</v>
      </c>
    </row>
    <row r="573">
      <c r="A573" s="50">
        <v>572.0</v>
      </c>
      <c r="B573" s="67">
        <v>923.0</v>
      </c>
      <c r="C573" s="69" t="s">
        <v>278</v>
      </c>
      <c r="D573" s="50" t="s">
        <v>6403</v>
      </c>
      <c r="E573" s="50" t="s">
        <v>8592</v>
      </c>
      <c r="F573" s="50">
        <v>75.0</v>
      </c>
      <c r="G573" s="11"/>
      <c r="I573" t="str">
        <f t="array" ref="I573">INDEX('2022 Points'!$F$13:$F$21,MATCH(1,MMULT(--('2022 Points'!$G$13:$N$21=D573),TRANSPOSE(COLUMN('2022 Points'!$G$13:$N$21)^0)),0))</f>
        <v>#N/A</v>
      </c>
      <c r="K573" s="58">
        <f>F573-IFERROR(VLOOKUP(D573,'30062022 Ranking'!$D:$F,3,0),0)</f>
        <v>25</v>
      </c>
      <c r="L573">
        <f>countif('Pre-transfer 2022 Points'!$E$13:$L$21,D573)</f>
        <v>0</v>
      </c>
      <c r="M573" s="59">
        <f>countif('2022 Points'!$G$13:$N$21,D573)</f>
        <v>0</v>
      </c>
    </row>
    <row r="574">
      <c r="A574" s="50">
        <v>573.0</v>
      </c>
      <c r="B574" s="67">
        <v>738.0</v>
      </c>
      <c r="C574" s="69" t="s">
        <v>874</v>
      </c>
      <c r="D574" s="50" t="s">
        <v>7579</v>
      </c>
      <c r="E574" s="50" t="s">
        <v>9962</v>
      </c>
      <c r="F574" s="50">
        <v>75.0</v>
      </c>
      <c r="G574" s="11"/>
      <c r="I574" t="str">
        <f t="array" ref="I574">INDEX('2022 Points'!$F$13:$F$21,MATCH(1,MMULT(--('2022 Points'!$G$13:$N$21=D574),TRANSPOSE(COLUMN('2022 Points'!$G$13:$N$21)^0)),0))</f>
        <v>#N/A</v>
      </c>
      <c r="K574" s="58">
        <f>F574-IFERROR(VLOOKUP(D574,'30062022 Ranking'!$D:$F,3,0),0)</f>
        <v>41</v>
      </c>
      <c r="L574">
        <f>countif('Pre-transfer 2022 Points'!$E$13:$L$21,D574)</f>
        <v>0</v>
      </c>
      <c r="M574" s="59">
        <f>countif('2022 Points'!$G$13:$N$21,D574)</f>
        <v>0</v>
      </c>
    </row>
    <row r="575">
      <c r="A575" s="50">
        <v>574.0</v>
      </c>
      <c r="B575" s="67">
        <v>821.0</v>
      </c>
      <c r="C575" s="69" t="s">
        <v>4451</v>
      </c>
      <c r="D575" s="50" t="s">
        <v>6591</v>
      </c>
      <c r="E575" s="50" t="s">
        <v>157</v>
      </c>
      <c r="F575" s="50">
        <v>75.0</v>
      </c>
      <c r="G575" s="11"/>
      <c r="I575" t="str">
        <f t="array" ref="I575">INDEX('2022 Points'!$F$13:$F$21,MATCH(1,MMULT(--('2022 Points'!$G$13:$N$21=D575),TRANSPOSE(COLUMN('2022 Points'!$G$13:$N$21)^0)),0))</f>
        <v>#N/A</v>
      </c>
      <c r="K575" s="58">
        <f>F575-IFERROR(VLOOKUP(D575,'30062022 Ranking'!$D:$F,3,0),0)</f>
        <v>5</v>
      </c>
      <c r="L575">
        <f>countif('Pre-transfer 2022 Points'!$E$13:$L$21,D575)</f>
        <v>0</v>
      </c>
      <c r="M575" s="59">
        <f>countif('2022 Points'!$G$13:$N$21,D575)</f>
        <v>0</v>
      </c>
    </row>
    <row r="576">
      <c r="A576" s="50">
        <v>575.0</v>
      </c>
      <c r="B576" s="67">
        <v>1867.0</v>
      </c>
      <c r="C576" s="68" t="s">
        <v>1793</v>
      </c>
      <c r="D576" s="50" t="s">
        <v>6387</v>
      </c>
      <c r="E576" s="50" t="s">
        <v>5831</v>
      </c>
      <c r="F576" s="50">
        <v>74.0</v>
      </c>
      <c r="G576" s="11"/>
      <c r="I576" t="str">
        <f t="array" ref="I576">INDEX('2022 Points'!$F$13:$F$21,MATCH(1,MMULT(--('2022 Points'!$G$13:$N$21=D576),TRANSPOSE(COLUMN('2022 Points'!$G$13:$N$21)^0)),0))</f>
        <v>#N/A</v>
      </c>
      <c r="K576" s="58">
        <f>F576-IFERROR(VLOOKUP(D576,'30062022 Ranking'!$D:$F,3,0),0)</f>
        <v>61</v>
      </c>
      <c r="L576">
        <f>countif('Pre-transfer 2022 Points'!$E$13:$L$21,D576)</f>
        <v>0</v>
      </c>
      <c r="M576" s="59">
        <f>countif('2022 Points'!$G$13:$N$21,D576)</f>
        <v>0</v>
      </c>
    </row>
    <row r="577">
      <c r="A577" s="50">
        <v>576.0</v>
      </c>
      <c r="B577" s="67">
        <v>327.0</v>
      </c>
      <c r="C577" s="68" t="s">
        <v>5394</v>
      </c>
      <c r="D577" s="50" t="s">
        <v>7757</v>
      </c>
      <c r="E577" s="50" t="s">
        <v>8968</v>
      </c>
      <c r="F577" s="50">
        <v>74.0</v>
      </c>
      <c r="G577" s="11"/>
      <c r="I577" t="str">
        <f t="array" ref="I577">INDEX('2022 Points'!$F$13:$F$21,MATCH(1,MMULT(--('2022 Points'!$G$13:$N$21=D577),TRANSPOSE(COLUMN('2022 Points'!$G$13:$N$21)^0)),0))</f>
        <v>#N/A</v>
      </c>
      <c r="K577" s="58">
        <f>F577-IFERROR(VLOOKUP(D577,'30062022 Ranking'!$D:$F,3,0),0)</f>
        <v>19</v>
      </c>
      <c r="L577">
        <f>countif('Pre-transfer 2022 Points'!$E$13:$L$21,D577)</f>
        <v>0</v>
      </c>
      <c r="M577" s="59">
        <f>countif('2022 Points'!$G$13:$N$21,D577)</f>
        <v>0</v>
      </c>
    </row>
    <row r="578">
      <c r="A578" s="50">
        <v>577.0</v>
      </c>
      <c r="B578" s="67">
        <v>502.0</v>
      </c>
      <c r="C578" s="69" t="s">
        <v>911</v>
      </c>
      <c r="D578" s="50" t="s">
        <v>6988</v>
      </c>
      <c r="E578" s="50" t="s">
        <v>249</v>
      </c>
      <c r="F578" s="50">
        <v>74.0</v>
      </c>
      <c r="G578" s="11"/>
      <c r="I578" t="str">
        <f t="array" ref="I578">INDEX('2022 Points'!$F$13:$F$21,MATCH(1,MMULT(--('2022 Points'!$G$13:$N$21=D578),TRANSPOSE(COLUMN('2022 Points'!$G$13:$N$21)^0)),0))</f>
        <v>#N/A</v>
      </c>
      <c r="K578" s="58">
        <f>F578-IFERROR(VLOOKUP(D578,'30062022 Ranking'!$D:$F,3,0),0)</f>
        <v>10</v>
      </c>
      <c r="L578">
        <f>countif('Pre-transfer 2022 Points'!$E$13:$L$21,D578)</f>
        <v>0</v>
      </c>
      <c r="M578" s="59">
        <f>countif('2022 Points'!$G$13:$N$21,D578)</f>
        <v>0</v>
      </c>
    </row>
    <row r="579">
      <c r="A579" s="50">
        <v>578.0</v>
      </c>
      <c r="B579" s="67">
        <v>2245.0</v>
      </c>
      <c r="C579" s="68" t="s">
        <v>9964</v>
      </c>
      <c r="D579" s="50" t="s">
        <v>6858</v>
      </c>
      <c r="E579" s="50" t="s">
        <v>208</v>
      </c>
      <c r="F579" s="50">
        <v>74.0</v>
      </c>
      <c r="G579" s="11"/>
      <c r="I579" t="str">
        <f t="array" ref="I579">INDEX('2022 Points'!$F$13:$F$21,MATCH(1,MMULT(--('2022 Points'!$G$13:$N$21=D579),TRANSPOSE(COLUMN('2022 Points'!$G$13:$N$21)^0)),0))</f>
        <v>#N/A</v>
      </c>
      <c r="K579" s="58">
        <f>F579-IFERROR(VLOOKUP(D579,'30062022 Ranking'!$D:$F,3,0),0)</f>
        <v>0</v>
      </c>
      <c r="L579">
        <f>countif('Pre-transfer 2022 Points'!$E$13:$L$21,D579)</f>
        <v>0</v>
      </c>
      <c r="M579" s="59">
        <f>countif('2022 Points'!$G$13:$N$21,D579)</f>
        <v>0</v>
      </c>
    </row>
    <row r="580">
      <c r="A580" s="50">
        <v>579.0</v>
      </c>
      <c r="B580" s="67">
        <v>408.0</v>
      </c>
      <c r="C580" s="69" t="s">
        <v>5257</v>
      </c>
      <c r="D580" s="50" t="s">
        <v>6896</v>
      </c>
      <c r="E580" s="50" t="s">
        <v>4612</v>
      </c>
      <c r="F580" s="50">
        <v>74.0</v>
      </c>
      <c r="G580" s="11"/>
      <c r="I580" t="str">
        <f t="array" ref="I580">INDEX('2022 Points'!$F$13:$F$21,MATCH(1,MMULT(--('2022 Points'!$G$13:$N$21=D580),TRANSPOSE(COLUMN('2022 Points'!$G$13:$N$21)^0)),0))</f>
        <v>#N/A</v>
      </c>
      <c r="K580" s="58">
        <f>F580-IFERROR(VLOOKUP(D580,'30062022 Ranking'!$D:$F,3,0),0)</f>
        <v>59</v>
      </c>
      <c r="L580">
        <f>countif('Pre-transfer 2022 Points'!$E$13:$L$21,D580)</f>
        <v>0</v>
      </c>
      <c r="M580" s="59">
        <f>countif('2022 Points'!$G$13:$N$21,D580)</f>
        <v>0</v>
      </c>
    </row>
    <row r="581">
      <c r="A581" s="50">
        <v>580.0</v>
      </c>
      <c r="B581" s="67">
        <v>1870.0</v>
      </c>
      <c r="C581" s="68" t="s">
        <v>4641</v>
      </c>
      <c r="D581" s="50" t="s">
        <v>6625</v>
      </c>
      <c r="E581" s="50" t="s">
        <v>4559</v>
      </c>
      <c r="F581" s="50">
        <v>74.0</v>
      </c>
      <c r="G581" s="11"/>
      <c r="I581" t="str">
        <f t="array" ref="I581">INDEX('2022 Points'!$F$13:$F$21,MATCH(1,MMULT(--('2022 Points'!$G$13:$N$21=D581),TRANSPOSE(COLUMN('2022 Points'!$G$13:$N$21)^0)),0))</f>
        <v>#N/A</v>
      </c>
      <c r="K581" s="58">
        <f>F581-IFERROR(VLOOKUP(D581,'30062022 Ranking'!$D:$F,3,0),0)</f>
        <v>15</v>
      </c>
      <c r="L581">
        <f>countif('Pre-transfer 2022 Points'!$E$13:$L$21,D581)</f>
        <v>0</v>
      </c>
      <c r="M581" s="59">
        <f>countif('2022 Points'!$G$13:$N$21,D581)</f>
        <v>0</v>
      </c>
    </row>
    <row r="582">
      <c r="A582" s="50">
        <v>581.0</v>
      </c>
      <c r="B582" s="67">
        <v>168.0</v>
      </c>
      <c r="C582" s="68" t="s">
        <v>9965</v>
      </c>
      <c r="D582" s="50" t="s">
        <v>6304</v>
      </c>
      <c r="E582" s="50" t="s">
        <v>8970</v>
      </c>
      <c r="F582" s="50">
        <v>73.0</v>
      </c>
      <c r="G582" s="11"/>
      <c r="I582" t="str">
        <f t="array" ref="I582">INDEX('2022 Points'!$F$13:$F$21,MATCH(1,MMULT(--('2022 Points'!$G$13:$N$21=D582),TRANSPOSE(COLUMN('2022 Points'!$G$13:$N$21)^0)),0))</f>
        <v>#N/A</v>
      </c>
      <c r="K582" s="58">
        <f>F582-IFERROR(VLOOKUP(D582,'30062022 Ranking'!$D:$F,3,0),0)</f>
        <v>39</v>
      </c>
      <c r="L582">
        <f>countif('Pre-transfer 2022 Points'!$E$13:$L$21,D582)</f>
        <v>0</v>
      </c>
      <c r="M582" s="59">
        <f>countif('2022 Points'!$G$13:$N$21,D582)</f>
        <v>0</v>
      </c>
    </row>
    <row r="583">
      <c r="A583" s="50">
        <v>582.0</v>
      </c>
      <c r="B583" s="67">
        <v>261.0</v>
      </c>
      <c r="C583" s="69" t="s">
        <v>1728</v>
      </c>
      <c r="D583" s="50" t="s">
        <v>6643</v>
      </c>
      <c r="E583" s="50" t="s">
        <v>9917</v>
      </c>
      <c r="F583" s="50">
        <v>73.0</v>
      </c>
      <c r="G583" s="11"/>
      <c r="I583" t="str">
        <f t="array" ref="I583">INDEX('2022 Points'!$F$13:$F$21,MATCH(1,MMULT(--('2022 Points'!$G$13:$N$21=D583),TRANSPOSE(COLUMN('2022 Points'!$G$13:$N$21)^0)),0))</f>
        <v>#N/A</v>
      </c>
      <c r="K583" s="58">
        <f>F583-IFERROR(VLOOKUP(D583,'30062022 Ranking'!$D:$F,3,0),0)</f>
        <v>5</v>
      </c>
      <c r="L583">
        <f>countif('Pre-transfer 2022 Points'!$E$13:$L$21,D583)</f>
        <v>0</v>
      </c>
      <c r="M583" s="59">
        <f>countif('2022 Points'!$G$13:$N$21,D583)</f>
        <v>0</v>
      </c>
    </row>
    <row r="584">
      <c r="A584" s="50">
        <v>583.0</v>
      </c>
      <c r="B584" s="67">
        <v>1076.0</v>
      </c>
      <c r="C584" s="68" t="s">
        <v>4873</v>
      </c>
      <c r="D584" s="50" t="s">
        <v>6632</v>
      </c>
      <c r="E584" s="50" t="s">
        <v>4598</v>
      </c>
      <c r="F584" s="50">
        <v>73.0</v>
      </c>
      <c r="G584" s="11"/>
      <c r="I584" t="str">
        <f t="array" ref="I584">INDEX('2022 Points'!$F$13:$F$21,MATCH(1,MMULT(--('2022 Points'!$G$13:$N$21=D584),TRANSPOSE(COLUMN('2022 Points'!$G$13:$N$21)^0)),0))</f>
        <v>#N/A</v>
      </c>
      <c r="K584" s="58">
        <f>F584-IFERROR(VLOOKUP(D584,'30062022 Ranking'!$D:$F,3,0),0)</f>
        <v>52</v>
      </c>
      <c r="L584">
        <f>countif('Pre-transfer 2022 Points'!$E$13:$L$21,D584)</f>
        <v>0</v>
      </c>
      <c r="M584" s="59">
        <f>countif('2022 Points'!$G$13:$N$21,D584)</f>
        <v>0</v>
      </c>
    </row>
    <row r="585">
      <c r="A585" s="50">
        <v>584.0</v>
      </c>
      <c r="B585" s="67">
        <v>569.0</v>
      </c>
      <c r="C585" s="69" t="s">
        <v>1226</v>
      </c>
      <c r="D585" s="50" t="s">
        <v>6806</v>
      </c>
      <c r="E585" s="50" t="s">
        <v>8613</v>
      </c>
      <c r="F585" s="50">
        <v>73.0</v>
      </c>
      <c r="G585" s="11"/>
      <c r="I585" t="str">
        <f t="array" ref="I585">INDEX('2022 Points'!$F$13:$F$21,MATCH(1,MMULT(--('2022 Points'!$G$13:$N$21=D585),TRANSPOSE(COLUMN('2022 Points'!$G$13:$N$21)^0)),0))</f>
        <v>#N/A</v>
      </c>
      <c r="K585" s="58">
        <f>F585-IFERROR(VLOOKUP(D585,'30062022 Ranking'!$D:$F,3,0),0)</f>
        <v>42</v>
      </c>
      <c r="L585">
        <f>countif('Pre-transfer 2022 Points'!$E$13:$L$21,D585)</f>
        <v>0</v>
      </c>
      <c r="M585" s="59">
        <f>countif('2022 Points'!$G$13:$N$21,D585)</f>
        <v>0</v>
      </c>
    </row>
    <row r="586">
      <c r="A586" s="50">
        <v>585.0</v>
      </c>
      <c r="B586" s="67"/>
      <c r="C586" s="69" t="s">
        <v>9966</v>
      </c>
      <c r="D586" s="50" t="s">
        <v>7032</v>
      </c>
      <c r="E586" s="50" t="s">
        <v>143</v>
      </c>
      <c r="F586" s="50">
        <v>73.0</v>
      </c>
      <c r="G586" s="11"/>
      <c r="I586" t="str">
        <f t="array" ref="I586">INDEX('2022 Points'!$F$13:$F$21,MATCH(1,MMULT(--('2022 Points'!$G$13:$N$21=D586),TRANSPOSE(COLUMN('2022 Points'!$G$13:$N$21)^0)),0))</f>
        <v>#N/A</v>
      </c>
      <c r="K586" s="58">
        <f>F586-IFERROR(VLOOKUP(D586,'30062022 Ranking'!$D:$F,3,0),0)</f>
        <v>5</v>
      </c>
      <c r="L586">
        <f>countif('Pre-transfer 2022 Points'!$E$13:$L$21,D586)</f>
        <v>0</v>
      </c>
      <c r="M586" s="59">
        <f>countif('2022 Points'!$G$13:$N$21,D586)</f>
        <v>0</v>
      </c>
    </row>
    <row r="587">
      <c r="A587" s="50">
        <v>586.0</v>
      </c>
      <c r="B587" s="67">
        <v>483.0</v>
      </c>
      <c r="C587" s="69" t="s">
        <v>4477</v>
      </c>
      <c r="D587" s="50" t="s">
        <v>6355</v>
      </c>
      <c r="E587" s="50" t="s">
        <v>4479</v>
      </c>
      <c r="F587" s="50">
        <v>72.0</v>
      </c>
      <c r="G587" s="11"/>
      <c r="I587" t="str">
        <f t="array" ref="I587">INDEX('2022 Points'!$F$13:$F$21,MATCH(1,MMULT(--('2022 Points'!$G$13:$N$21=D587),TRANSPOSE(COLUMN('2022 Points'!$G$13:$N$21)^0)),0))</f>
        <v>#N/A</v>
      </c>
      <c r="K587" s="58">
        <f>F587-IFERROR(VLOOKUP(D587,'30062022 Ranking'!$D:$F,3,0),0)</f>
        <v>21</v>
      </c>
      <c r="L587">
        <f>countif('Pre-transfer 2022 Points'!$E$13:$L$21,D587)</f>
        <v>0</v>
      </c>
      <c r="M587" s="59">
        <f>countif('2022 Points'!$G$13:$N$21,D587)</f>
        <v>0</v>
      </c>
    </row>
    <row r="588">
      <c r="A588" s="50">
        <v>587.0</v>
      </c>
      <c r="B588" s="67">
        <v>1655.0</v>
      </c>
      <c r="C588" s="68" t="s">
        <v>8998</v>
      </c>
      <c r="D588" s="50" t="s">
        <v>6506</v>
      </c>
      <c r="E588" s="50" t="s">
        <v>324</v>
      </c>
      <c r="F588" s="50">
        <v>72.0</v>
      </c>
      <c r="G588" s="11"/>
      <c r="I588" t="str">
        <f t="array" ref="I588">INDEX('2022 Points'!$F$13:$F$21,MATCH(1,MMULT(--('2022 Points'!$G$13:$N$21=D588),TRANSPOSE(COLUMN('2022 Points'!$G$13:$N$21)^0)),0))</f>
        <v>#N/A</v>
      </c>
      <c r="K588" s="58">
        <f>F588-IFERROR(VLOOKUP(D588,'30062022 Ranking'!$D:$F,3,0),0)</f>
        <v>58</v>
      </c>
      <c r="L588">
        <f>countif('Pre-transfer 2022 Points'!$E$13:$L$21,D588)</f>
        <v>0</v>
      </c>
      <c r="M588" s="59">
        <f>countif('2022 Points'!$G$13:$N$21,D588)</f>
        <v>0</v>
      </c>
    </row>
    <row r="589">
      <c r="A589" s="50">
        <v>588.0</v>
      </c>
      <c r="B589" s="67">
        <v>420.0</v>
      </c>
      <c r="C589" s="69" t="s">
        <v>1315</v>
      </c>
      <c r="D589" s="50" t="s">
        <v>6486</v>
      </c>
      <c r="E589" s="50" t="s">
        <v>9937</v>
      </c>
      <c r="F589" s="50">
        <v>72.0</v>
      </c>
      <c r="G589" s="11"/>
      <c r="I589" t="str">
        <f t="array" ref="I589">INDEX('2022 Points'!$F$13:$F$21,MATCH(1,MMULT(--('2022 Points'!$G$13:$N$21=D589),TRANSPOSE(COLUMN('2022 Points'!$G$13:$N$21)^0)),0))</f>
        <v>#N/A</v>
      </c>
      <c r="K589" s="58">
        <f>F589-IFERROR(VLOOKUP(D589,'30062022 Ranking'!$D:$F,3,0),0)</f>
        <v>45</v>
      </c>
      <c r="L589">
        <f>countif('Pre-transfer 2022 Points'!$E$13:$L$21,D589)</f>
        <v>0</v>
      </c>
      <c r="M589" s="59">
        <f>countif('2022 Points'!$G$13:$N$21,D589)</f>
        <v>0</v>
      </c>
    </row>
    <row r="590">
      <c r="A590" s="50">
        <v>589.0</v>
      </c>
      <c r="B590" s="67">
        <v>1068.0</v>
      </c>
      <c r="C590" s="69" t="s">
        <v>5861</v>
      </c>
      <c r="D590" s="50" t="s">
        <v>6715</v>
      </c>
      <c r="E590" s="50" t="s">
        <v>8633</v>
      </c>
      <c r="F590" s="50">
        <v>72.0</v>
      </c>
      <c r="G590" s="11"/>
      <c r="I590" t="str">
        <f t="array" ref="I590">INDEX('2022 Points'!$F$13:$F$21,MATCH(1,MMULT(--('2022 Points'!$G$13:$N$21=D590),TRANSPOSE(COLUMN('2022 Points'!$G$13:$N$21)^0)),0))</f>
        <v>#N/A</v>
      </c>
      <c r="K590" s="58">
        <f>F590-IFERROR(VLOOKUP(D590,'30062022 Ranking'!$D:$F,3,0),0)</f>
        <v>8</v>
      </c>
      <c r="L590">
        <f>countif('Pre-transfer 2022 Points'!$E$13:$L$21,D590)</f>
        <v>0</v>
      </c>
      <c r="M590" s="59">
        <f>countif('2022 Points'!$G$13:$N$21,D590)</f>
        <v>0</v>
      </c>
    </row>
    <row r="591">
      <c r="A591" s="50">
        <v>590.0</v>
      </c>
      <c r="B591" s="67">
        <v>2024.0</v>
      </c>
      <c r="C591" s="68" t="s">
        <v>9967</v>
      </c>
      <c r="D591" s="50" t="s">
        <v>7887</v>
      </c>
      <c r="E591" s="50" t="s">
        <v>9937</v>
      </c>
      <c r="F591" s="50">
        <v>71.0</v>
      </c>
      <c r="G591" s="11"/>
      <c r="I591" t="str">
        <f t="array" ref="I591">INDEX('2022 Points'!$F$13:$F$21,MATCH(1,MMULT(--('2022 Points'!$G$13:$N$21=D591),TRANSPOSE(COLUMN('2022 Points'!$G$13:$N$21)^0)),0))</f>
        <v>#N/A</v>
      </c>
      <c r="K591" s="58">
        <f>F591-IFERROR(VLOOKUP(D591,'30062022 Ranking'!$D:$F,3,0),0)</f>
        <v>15</v>
      </c>
      <c r="L591">
        <f>countif('Pre-transfer 2022 Points'!$E$13:$L$21,D591)</f>
        <v>0</v>
      </c>
      <c r="M591" s="59">
        <f>countif('2022 Points'!$G$13:$N$21,D591)</f>
        <v>0</v>
      </c>
    </row>
    <row r="592">
      <c r="A592" s="50">
        <v>591.0</v>
      </c>
      <c r="B592" s="67">
        <v>1927.0</v>
      </c>
      <c r="C592" s="68" t="s">
        <v>9968</v>
      </c>
      <c r="D592" s="50" t="s">
        <v>9136</v>
      </c>
      <c r="E592" s="50" t="s">
        <v>5944</v>
      </c>
      <c r="F592" s="50">
        <v>71.0</v>
      </c>
      <c r="G592" s="11"/>
      <c r="I592" t="str">
        <f t="array" ref="I592">INDEX('2022 Points'!$F$13:$F$21,MATCH(1,MMULT(--('2022 Points'!$G$13:$N$21=D592),TRANSPOSE(COLUMN('2022 Points'!$G$13:$N$21)^0)),0))</f>
        <v>#N/A</v>
      </c>
      <c r="K592" s="58">
        <f>F592-IFERROR(VLOOKUP(D592,'30062022 Ranking'!$D:$F,3,0),0)</f>
        <v>0</v>
      </c>
      <c r="L592">
        <f>countif('Pre-transfer 2022 Points'!$E$13:$L$21,D592)</f>
        <v>0</v>
      </c>
      <c r="M592" s="59">
        <f>countif('2022 Points'!$G$13:$N$21,D592)</f>
        <v>0</v>
      </c>
    </row>
    <row r="593">
      <c r="A593" s="50">
        <v>592.0</v>
      </c>
      <c r="B593" s="67">
        <v>377.0</v>
      </c>
      <c r="C593" s="68" t="s">
        <v>5146</v>
      </c>
      <c r="D593" s="50" t="s">
        <v>6712</v>
      </c>
      <c r="E593" s="50" t="s">
        <v>9917</v>
      </c>
      <c r="F593" s="50">
        <v>71.0</v>
      </c>
      <c r="G593" s="11"/>
      <c r="I593" t="str">
        <f t="array" ref="I593">INDEX('2022 Points'!$F$13:$F$21,MATCH(1,MMULT(--('2022 Points'!$G$13:$N$21=D593),TRANSPOSE(COLUMN('2022 Points'!$G$13:$N$21)^0)),0))</f>
        <v>#N/A</v>
      </c>
      <c r="K593" s="58">
        <f>F593-IFERROR(VLOOKUP(D593,'30062022 Ranking'!$D:$F,3,0),0)</f>
        <v>5</v>
      </c>
      <c r="L593">
        <f>countif('Pre-transfer 2022 Points'!$E$13:$L$21,D593)</f>
        <v>0</v>
      </c>
      <c r="M593" s="59">
        <f>countif('2022 Points'!$G$13:$N$21,D593)</f>
        <v>0</v>
      </c>
    </row>
    <row r="594">
      <c r="A594" s="50">
        <v>593.0</v>
      </c>
      <c r="B594" s="67">
        <v>1663.0</v>
      </c>
      <c r="C594" s="68" t="s">
        <v>9932</v>
      </c>
      <c r="D594" s="50" t="s">
        <v>7538</v>
      </c>
      <c r="E594" s="50" t="s">
        <v>8777</v>
      </c>
      <c r="F594" s="50">
        <v>70.0</v>
      </c>
      <c r="G594" s="11"/>
      <c r="I594" t="str">
        <f t="array" ref="I594">INDEX('2022 Points'!$F$13:$F$21,MATCH(1,MMULT(--('2022 Points'!$G$13:$N$21=D594),TRANSPOSE(COLUMN('2022 Points'!$G$13:$N$21)^0)),0))</f>
        <v>#N/A</v>
      </c>
      <c r="K594" s="58">
        <f>F594-IFERROR(VLOOKUP(D594,'30062022 Ranking'!$D:$F,3,0),0)</f>
        <v>10</v>
      </c>
      <c r="L594">
        <f>countif('Pre-transfer 2022 Points'!$E$13:$L$21,D594)</f>
        <v>0</v>
      </c>
      <c r="M594" s="59">
        <f>countif('2022 Points'!$G$13:$N$21,D594)</f>
        <v>0</v>
      </c>
    </row>
    <row r="595">
      <c r="A595" s="50">
        <v>594.0</v>
      </c>
      <c r="B595" s="67">
        <v>342.0</v>
      </c>
      <c r="C595" s="69" t="s">
        <v>837</v>
      </c>
      <c r="D595" s="50" t="s">
        <v>6628</v>
      </c>
      <c r="E595" s="50" t="s">
        <v>9920</v>
      </c>
      <c r="F595" s="50">
        <v>70.0</v>
      </c>
      <c r="G595" s="11"/>
      <c r="I595" t="str">
        <f t="array" ref="I595">INDEX('2022 Points'!$F$13:$F$21,MATCH(1,MMULT(--('2022 Points'!$G$13:$N$21=D595),TRANSPOSE(COLUMN('2022 Points'!$G$13:$N$21)^0)),0))</f>
        <v>#N/A</v>
      </c>
      <c r="K595" s="58">
        <f>F595-IFERROR(VLOOKUP(D595,'30062022 Ranking'!$D:$F,3,0),0)</f>
        <v>0</v>
      </c>
      <c r="L595">
        <f>countif('Pre-transfer 2022 Points'!$E$13:$L$21,D595)</f>
        <v>0</v>
      </c>
      <c r="M595" s="59">
        <f>countif('2022 Points'!$G$13:$N$21,D595)</f>
        <v>0</v>
      </c>
    </row>
    <row r="596">
      <c r="A596" s="50">
        <v>595.0</v>
      </c>
      <c r="B596" s="67">
        <v>1311.0</v>
      </c>
      <c r="C596" s="68" t="s">
        <v>6106</v>
      </c>
      <c r="D596" s="50" t="s">
        <v>6574</v>
      </c>
      <c r="E596" s="50" t="s">
        <v>9928</v>
      </c>
      <c r="F596" s="50">
        <v>69.0</v>
      </c>
      <c r="G596" s="11"/>
      <c r="I596" t="str">
        <f t="array" ref="I596">INDEX('2022 Points'!$F$13:$F$21,MATCH(1,MMULT(--('2022 Points'!$G$13:$N$21=D596),TRANSPOSE(COLUMN('2022 Points'!$G$13:$N$21)^0)),0))</f>
        <v>#N/A</v>
      </c>
      <c r="K596" s="58">
        <f>F596-IFERROR(VLOOKUP(D596,'30062022 Ranking'!$D:$F,3,0),0)</f>
        <v>34</v>
      </c>
      <c r="L596">
        <f>countif('Pre-transfer 2022 Points'!$E$13:$L$21,D596)</f>
        <v>0</v>
      </c>
      <c r="M596" s="59">
        <f>countif('2022 Points'!$G$13:$N$21,D596)</f>
        <v>0</v>
      </c>
    </row>
    <row r="597">
      <c r="A597" s="50">
        <v>596.0</v>
      </c>
      <c r="B597" s="67">
        <v>1123.0</v>
      </c>
      <c r="C597" s="68" t="s">
        <v>5410</v>
      </c>
      <c r="D597" s="50" t="s">
        <v>9137</v>
      </c>
      <c r="E597" s="50" t="s">
        <v>8596</v>
      </c>
      <c r="F597" s="50">
        <v>69.0</v>
      </c>
      <c r="G597" s="11"/>
      <c r="I597" t="str">
        <f t="array" ref="I597">INDEX('2022 Points'!$F$13:$F$21,MATCH(1,MMULT(--('2022 Points'!$G$13:$N$21=D597),TRANSPOSE(COLUMN('2022 Points'!$G$13:$N$21)^0)),0))</f>
        <v>#N/A</v>
      </c>
      <c r="K597" s="58">
        <f>F597-IFERROR(VLOOKUP(D597,'30062022 Ranking'!$D:$F,3,0),0)</f>
        <v>50</v>
      </c>
      <c r="L597">
        <f>countif('Pre-transfer 2022 Points'!$E$13:$L$21,D597)</f>
        <v>0</v>
      </c>
      <c r="M597" s="59">
        <f>countif('2022 Points'!$G$13:$N$21,D597)</f>
        <v>0</v>
      </c>
    </row>
    <row r="598">
      <c r="A598" s="50">
        <v>597.0</v>
      </c>
      <c r="B598" s="67">
        <v>372.0</v>
      </c>
      <c r="C598" s="68" t="s">
        <v>4910</v>
      </c>
      <c r="D598" s="50" t="s">
        <v>7508</v>
      </c>
      <c r="E598" s="50" t="s">
        <v>1442</v>
      </c>
      <c r="F598" s="50">
        <v>69.0</v>
      </c>
      <c r="G598" s="11"/>
      <c r="I598" t="str">
        <f t="array" ref="I598">INDEX('2022 Points'!$F$13:$F$21,MATCH(1,MMULT(--('2022 Points'!$G$13:$N$21=D598),TRANSPOSE(COLUMN('2022 Points'!$G$13:$N$21)^0)),0))</f>
        <v>#N/A</v>
      </c>
      <c r="K598" s="58">
        <f>F598-IFERROR(VLOOKUP(D598,'30062022 Ranking'!$D:$F,3,0),0)</f>
        <v>53</v>
      </c>
      <c r="L598">
        <f>countif('Pre-transfer 2022 Points'!$E$13:$L$21,D598)</f>
        <v>0</v>
      </c>
      <c r="M598" s="59">
        <f>countif('2022 Points'!$G$13:$N$21,D598)</f>
        <v>0</v>
      </c>
    </row>
    <row r="599">
      <c r="A599" s="50">
        <v>598.0</v>
      </c>
      <c r="B599" s="67">
        <v>1221.0</v>
      </c>
      <c r="C599" s="68" t="s">
        <v>1687</v>
      </c>
      <c r="D599" s="50" t="s">
        <v>6740</v>
      </c>
      <c r="E599" s="50" t="s">
        <v>9925</v>
      </c>
      <c r="F599" s="50">
        <v>68.0</v>
      </c>
      <c r="G599" s="11"/>
      <c r="I599" t="str">
        <f t="array" ref="I599">INDEX('2022 Points'!$F$13:$F$21,MATCH(1,MMULT(--('2022 Points'!$G$13:$N$21=D599),TRANSPOSE(COLUMN('2022 Points'!$G$13:$N$21)^0)),0))</f>
        <v>#N/A</v>
      </c>
      <c r="K599" s="58">
        <f>F599-IFERROR(VLOOKUP(D599,'30062022 Ranking'!$D:$F,3,0),0)</f>
        <v>0</v>
      </c>
      <c r="L599">
        <f>countif('Pre-transfer 2022 Points'!$E$13:$L$21,D599)</f>
        <v>0</v>
      </c>
      <c r="M599" s="59">
        <f>countif('2022 Points'!$G$13:$N$21,D599)</f>
        <v>0</v>
      </c>
    </row>
    <row r="600">
      <c r="A600" s="50">
        <v>599.0</v>
      </c>
      <c r="B600" s="67">
        <v>191.0</v>
      </c>
      <c r="C600" s="68" t="s">
        <v>1259</v>
      </c>
      <c r="D600" s="50" t="s">
        <v>7171</v>
      </c>
      <c r="E600" s="50" t="s">
        <v>8594</v>
      </c>
      <c r="F600" s="50">
        <v>68.0</v>
      </c>
      <c r="G600" s="11"/>
      <c r="I600" t="str">
        <f t="array" ref="I600">INDEX('2022 Points'!$F$13:$F$21,MATCH(1,MMULT(--('2022 Points'!$G$13:$N$21=D600),TRANSPOSE(COLUMN('2022 Points'!$G$13:$N$21)^0)),0))</f>
        <v>#N/A</v>
      </c>
      <c r="K600" s="58">
        <f>F600-IFERROR(VLOOKUP(D600,'30062022 Ranking'!$D:$F,3,0),0)</f>
        <v>47</v>
      </c>
      <c r="L600">
        <f>countif('Pre-transfer 2022 Points'!$E$13:$L$21,D600)</f>
        <v>0</v>
      </c>
      <c r="M600" s="59">
        <f>countif('2022 Points'!$G$13:$N$21,D600)</f>
        <v>0</v>
      </c>
    </row>
    <row r="601">
      <c r="A601" s="49">
        <v>600.0</v>
      </c>
      <c r="B601" s="63">
        <v>774.0</v>
      </c>
      <c r="C601" s="66" t="s">
        <v>286</v>
      </c>
      <c r="D601" s="49" t="s">
        <v>7470</v>
      </c>
      <c r="E601" s="49" t="s">
        <v>157</v>
      </c>
      <c r="F601" s="49">
        <v>68.0</v>
      </c>
      <c r="I601" t="str">
        <f t="array" ref="I601">INDEX('2022 Points'!$F$13:$F$21,MATCH(1,MMULT(--('2022 Points'!$G$13:$N$21=D601),TRANSPOSE(COLUMN('2022 Points'!$G$13:$N$21)^0)),0))</f>
        <v>#N/A</v>
      </c>
      <c r="K601" s="58">
        <f>F601-IFERROR(VLOOKUP(D601,'30062022 Ranking'!$D:$F,3,0),0)</f>
        <v>26</v>
      </c>
      <c r="L601">
        <f>countif('Pre-transfer 2022 Points'!$E$13:$L$21,D601)</f>
        <v>0</v>
      </c>
      <c r="M601" s="59">
        <f>countif('2022 Points'!$G$13:$N$21,D601)</f>
        <v>0</v>
      </c>
    </row>
    <row r="602">
      <c r="A602" s="50">
        <v>601.0</v>
      </c>
      <c r="B602" s="67">
        <v>367.0</v>
      </c>
      <c r="C602" s="69" t="s">
        <v>1157</v>
      </c>
      <c r="D602" s="50" t="s">
        <v>7050</v>
      </c>
      <c r="E602" s="50" t="s">
        <v>4326</v>
      </c>
      <c r="F602" s="50">
        <v>67.0</v>
      </c>
      <c r="G602" s="11"/>
      <c r="I602" t="str">
        <f t="array" ref="I602">INDEX('2022 Points'!$F$13:$F$21,MATCH(1,MMULT(--('2022 Points'!$G$13:$N$21=D602),TRANSPOSE(COLUMN('2022 Points'!$G$13:$N$21)^0)),0))</f>
        <v>#N/A</v>
      </c>
      <c r="K602" s="58">
        <f>F602-IFERROR(VLOOKUP(D602,'30062022 Ranking'!$D:$F,3,0),0)</f>
        <v>20</v>
      </c>
      <c r="L602">
        <f>countif('Pre-transfer 2022 Points'!$E$13:$L$21,D602)</f>
        <v>0</v>
      </c>
      <c r="M602" s="59">
        <f>countif('2022 Points'!$G$13:$N$21,D602)</f>
        <v>0</v>
      </c>
    </row>
    <row r="603">
      <c r="A603" s="50">
        <v>602.0</v>
      </c>
      <c r="B603" s="67">
        <v>681.0</v>
      </c>
      <c r="C603" s="69" t="s">
        <v>1471</v>
      </c>
      <c r="D603" s="50" t="s">
        <v>6892</v>
      </c>
      <c r="E603" s="50" t="s">
        <v>388</v>
      </c>
      <c r="F603" s="50">
        <v>67.0</v>
      </c>
      <c r="G603" s="11"/>
      <c r="I603" t="str">
        <f t="array" ref="I603">INDEX('2022 Points'!$F$13:$F$21,MATCH(1,MMULT(--('2022 Points'!$G$13:$N$21=D603),TRANSPOSE(COLUMN('2022 Points'!$G$13:$N$21)^0)),0))</f>
        <v>#N/A</v>
      </c>
      <c r="K603" s="58">
        <f>F603-IFERROR(VLOOKUP(D603,'30062022 Ranking'!$D:$F,3,0),0)</f>
        <v>-17</v>
      </c>
      <c r="L603">
        <f>countif('Pre-transfer 2022 Points'!$E$13:$L$21,D603)</f>
        <v>0</v>
      </c>
      <c r="M603" s="59">
        <f>countif('2022 Points'!$G$13:$N$21,D603)</f>
        <v>0</v>
      </c>
    </row>
    <row r="604">
      <c r="A604" s="50">
        <v>603.0</v>
      </c>
      <c r="B604" s="67">
        <v>522.0</v>
      </c>
      <c r="C604" s="69" t="s">
        <v>934</v>
      </c>
      <c r="D604" s="50" t="s">
        <v>6615</v>
      </c>
      <c r="E604" s="50" t="s">
        <v>115</v>
      </c>
      <c r="F604" s="50">
        <v>67.0</v>
      </c>
      <c r="G604" s="11"/>
      <c r="I604" t="str">
        <f t="array" ref="I604">INDEX('2022 Points'!$F$13:$F$21,MATCH(1,MMULT(--('2022 Points'!$G$13:$N$21=D604),TRANSPOSE(COLUMN('2022 Points'!$G$13:$N$21)^0)),0))</f>
        <v>#N/A</v>
      </c>
      <c r="K604" s="58">
        <f>F604-IFERROR(VLOOKUP(D604,'30062022 Ranking'!$D:$F,3,0),0)</f>
        <v>0</v>
      </c>
      <c r="L604">
        <f>countif('Pre-transfer 2022 Points'!$E$13:$L$21,D604)</f>
        <v>0</v>
      </c>
      <c r="M604" s="59">
        <f>countif('2022 Points'!$G$13:$N$21,D604)</f>
        <v>0</v>
      </c>
    </row>
    <row r="605">
      <c r="A605" s="50">
        <v>604.0</v>
      </c>
      <c r="B605" s="67">
        <v>1004.0</v>
      </c>
      <c r="C605" s="68" t="s">
        <v>4352</v>
      </c>
      <c r="D605" s="50" t="s">
        <v>9139</v>
      </c>
      <c r="E605" s="50"/>
      <c r="F605" s="50">
        <v>67.0</v>
      </c>
      <c r="G605" s="11"/>
      <c r="I605" t="str">
        <f t="array" ref="I605">INDEX('2022 Points'!$F$13:$F$21,MATCH(1,MMULT(--('2022 Points'!$G$13:$N$21=D605),TRANSPOSE(COLUMN('2022 Points'!$G$13:$N$21)^0)),0))</f>
        <v>#N/A</v>
      </c>
      <c r="K605" s="58">
        <f>F605-IFERROR(VLOOKUP(D605,'30062022 Ranking'!$D:$F,3,0),0)</f>
        <v>0</v>
      </c>
      <c r="L605">
        <f>countif('Pre-transfer 2022 Points'!$E$13:$L$21,D605)</f>
        <v>0</v>
      </c>
      <c r="M605" s="59">
        <f>countif('2022 Points'!$G$13:$N$21,D605)</f>
        <v>0</v>
      </c>
    </row>
    <row r="606">
      <c r="A606" s="50">
        <v>605.0</v>
      </c>
      <c r="B606" s="67">
        <v>893.0</v>
      </c>
      <c r="C606" s="69" t="s">
        <v>4732</v>
      </c>
      <c r="D606" s="50" t="s">
        <v>6683</v>
      </c>
      <c r="E606" s="50" t="s">
        <v>9918</v>
      </c>
      <c r="F606" s="50">
        <v>67.0</v>
      </c>
      <c r="G606" s="11"/>
      <c r="I606" t="str">
        <f t="array" ref="I606">INDEX('2022 Points'!$F$13:$F$21,MATCH(1,MMULT(--('2022 Points'!$G$13:$N$21=D606),TRANSPOSE(COLUMN('2022 Points'!$G$13:$N$21)^0)),0))</f>
        <v>#N/A</v>
      </c>
      <c r="K606" s="58">
        <f>F606-IFERROR(VLOOKUP(D606,'30062022 Ranking'!$D:$F,3,0),0)</f>
        <v>42</v>
      </c>
      <c r="L606">
        <f>countif('Pre-transfer 2022 Points'!$E$13:$L$21,D606)</f>
        <v>0</v>
      </c>
      <c r="M606" s="59">
        <f>countif('2022 Points'!$G$13:$N$21,D606)</f>
        <v>0</v>
      </c>
    </row>
    <row r="607">
      <c r="A607" s="50">
        <v>606.0</v>
      </c>
      <c r="B607" s="67"/>
      <c r="C607" s="69" t="s">
        <v>5961</v>
      </c>
      <c r="D607" s="50" t="s">
        <v>9138</v>
      </c>
      <c r="E607" s="50" t="s">
        <v>9969</v>
      </c>
      <c r="F607" s="50">
        <v>67.0</v>
      </c>
      <c r="G607" s="11"/>
      <c r="I607" t="str">
        <f t="array" ref="I607">INDEX('2022 Points'!$F$13:$F$21,MATCH(1,MMULT(--('2022 Points'!$G$13:$N$21=D607),TRANSPOSE(COLUMN('2022 Points'!$G$13:$N$21)^0)),0))</f>
        <v>#N/A</v>
      </c>
      <c r="K607" s="58">
        <f>F607-IFERROR(VLOOKUP(D607,'30062022 Ranking'!$D:$F,3,0),0)</f>
        <v>44</v>
      </c>
      <c r="L607">
        <f>countif('Pre-transfer 2022 Points'!$E$13:$L$21,D607)</f>
        <v>0</v>
      </c>
      <c r="M607" s="59">
        <f>countif('2022 Points'!$G$13:$N$21,D607)</f>
        <v>0</v>
      </c>
    </row>
    <row r="608">
      <c r="A608" s="50">
        <v>607.0</v>
      </c>
      <c r="B608" s="67">
        <v>685.0</v>
      </c>
      <c r="C608" s="69" t="s">
        <v>267</v>
      </c>
      <c r="D608" s="50" t="s">
        <v>6959</v>
      </c>
      <c r="E608" s="50" t="s">
        <v>8590</v>
      </c>
      <c r="F608" s="50">
        <v>66.0</v>
      </c>
      <c r="G608" s="11"/>
      <c r="I608" t="str">
        <f t="array" ref="I608">INDEX('2022 Points'!$F$13:$F$21,MATCH(1,MMULT(--('2022 Points'!$G$13:$N$21=D608),TRANSPOSE(COLUMN('2022 Points'!$G$13:$N$21)^0)),0))</f>
        <v>#N/A</v>
      </c>
      <c r="K608" s="58">
        <f>F608-IFERROR(VLOOKUP(D608,'30062022 Ranking'!$D:$F,3,0),0)</f>
        <v>0</v>
      </c>
      <c r="L608">
        <f>countif('Pre-transfer 2022 Points'!$E$13:$L$21,D608)</f>
        <v>0</v>
      </c>
      <c r="M608" s="59">
        <f>countif('2022 Points'!$G$13:$N$21,D608)</f>
        <v>0</v>
      </c>
    </row>
    <row r="609">
      <c r="A609" s="50">
        <v>608.0</v>
      </c>
      <c r="B609" s="67">
        <v>473.0</v>
      </c>
      <c r="C609" s="68" t="s">
        <v>4392</v>
      </c>
      <c r="D609" s="50" t="s">
        <v>7028</v>
      </c>
      <c r="E609" s="50" t="s">
        <v>8594</v>
      </c>
      <c r="F609" s="50">
        <v>66.0</v>
      </c>
      <c r="G609" s="11"/>
      <c r="I609" t="str">
        <f t="array" ref="I609">INDEX('2022 Points'!$F$13:$F$21,MATCH(1,MMULT(--('2022 Points'!$G$13:$N$21=D609),TRANSPOSE(COLUMN('2022 Points'!$G$13:$N$21)^0)),0))</f>
        <v>#N/A</v>
      </c>
      <c r="K609" s="58">
        <f>F609-IFERROR(VLOOKUP(D609,'30062022 Ranking'!$D:$F,3,0),0)</f>
        <v>20</v>
      </c>
      <c r="L609">
        <f>countif('Pre-transfer 2022 Points'!$E$13:$L$21,D609)</f>
        <v>0</v>
      </c>
      <c r="M609" s="59">
        <f>countif('2022 Points'!$G$13:$N$21,D609)</f>
        <v>0</v>
      </c>
    </row>
    <row r="610">
      <c r="A610" s="50">
        <v>609.0</v>
      </c>
      <c r="B610" s="67">
        <v>1404.0</v>
      </c>
      <c r="C610" s="68" t="s">
        <v>8740</v>
      </c>
      <c r="D610" s="50" t="s">
        <v>7877</v>
      </c>
      <c r="E610" s="50" t="s">
        <v>9931</v>
      </c>
      <c r="F610" s="50">
        <v>66.0</v>
      </c>
      <c r="G610" s="11"/>
      <c r="I610" t="str">
        <f t="array" ref="I610">INDEX('2022 Points'!$F$13:$F$21,MATCH(1,MMULT(--('2022 Points'!$G$13:$N$21=D610),TRANSPOSE(COLUMN('2022 Points'!$G$13:$N$21)^0)),0))</f>
        <v>#N/A</v>
      </c>
      <c r="K610" s="58">
        <f>F610-IFERROR(VLOOKUP(D610,'30062022 Ranking'!$D:$F,3,0),0)</f>
        <v>0</v>
      </c>
      <c r="L610">
        <f>countif('Pre-transfer 2022 Points'!$E$13:$L$21,D610)</f>
        <v>0</v>
      </c>
      <c r="M610" s="59">
        <f>countif('2022 Points'!$G$13:$N$21,D610)</f>
        <v>0</v>
      </c>
    </row>
    <row r="611">
      <c r="A611" s="50">
        <v>610.0</v>
      </c>
      <c r="B611" s="67">
        <v>487.0</v>
      </c>
      <c r="C611" s="69" t="s">
        <v>381</v>
      </c>
      <c r="D611" s="50" t="s">
        <v>7022</v>
      </c>
      <c r="E611" s="50" t="s">
        <v>8596</v>
      </c>
      <c r="F611" s="50">
        <v>66.0</v>
      </c>
      <c r="G611" s="11"/>
      <c r="I611" t="str">
        <f t="array" ref="I611">INDEX('2022 Points'!$F$13:$F$21,MATCH(1,MMULT(--('2022 Points'!$G$13:$N$21=D611),TRANSPOSE(COLUMN('2022 Points'!$G$13:$N$21)^0)),0))</f>
        <v>#N/A</v>
      </c>
      <c r="K611" s="58">
        <f>F611-IFERROR(VLOOKUP(D611,'30062022 Ranking'!$D:$F,3,0),0)</f>
        <v>40</v>
      </c>
      <c r="L611">
        <f>countif('Pre-transfer 2022 Points'!$E$13:$L$21,D611)</f>
        <v>0</v>
      </c>
      <c r="M611" s="59">
        <f>countif('2022 Points'!$G$13:$N$21,D611)</f>
        <v>0</v>
      </c>
    </row>
    <row r="612">
      <c r="A612" s="50">
        <v>611.0</v>
      </c>
      <c r="B612" s="67">
        <v>1017.0</v>
      </c>
      <c r="C612" s="68" t="s">
        <v>623</v>
      </c>
      <c r="D612" s="50" t="s">
        <v>6827</v>
      </c>
      <c r="E612" s="50" t="s">
        <v>324</v>
      </c>
      <c r="F612" s="50">
        <v>66.0</v>
      </c>
      <c r="G612" s="11"/>
      <c r="I612" t="str">
        <f t="array" ref="I612">INDEX('2022 Points'!$F$13:$F$21,MATCH(1,MMULT(--('2022 Points'!$G$13:$N$21=D612),TRANSPOSE(COLUMN('2022 Points'!$G$13:$N$21)^0)),0))</f>
        <v>#N/A</v>
      </c>
      <c r="K612" s="58">
        <f>F612-IFERROR(VLOOKUP(D612,'30062022 Ranking'!$D:$F,3,0),0)</f>
        <v>23</v>
      </c>
      <c r="L612">
        <f>countif('Pre-transfer 2022 Points'!$E$13:$L$21,D612)</f>
        <v>0</v>
      </c>
      <c r="M612" s="59">
        <f>countif('2022 Points'!$G$13:$N$21,D612)</f>
        <v>0</v>
      </c>
    </row>
    <row r="613">
      <c r="A613" s="50">
        <v>612.0</v>
      </c>
      <c r="B613" s="67"/>
      <c r="C613" s="69" t="s">
        <v>1314</v>
      </c>
      <c r="D613" s="50" t="s">
        <v>7082</v>
      </c>
      <c r="E613" s="50" t="s">
        <v>9970</v>
      </c>
      <c r="F613" s="50">
        <v>65.0</v>
      </c>
      <c r="G613" s="11"/>
      <c r="I613" t="str">
        <f t="array" ref="I613">INDEX('2022 Points'!$F$13:$F$21,MATCH(1,MMULT(--('2022 Points'!$G$13:$N$21=D613),TRANSPOSE(COLUMN('2022 Points'!$G$13:$N$21)^0)),0))</f>
        <v>#N/A</v>
      </c>
      <c r="K613" s="58">
        <f>F613-IFERROR(VLOOKUP(D613,'30062022 Ranking'!$D:$F,3,0),0)</f>
        <v>21</v>
      </c>
      <c r="L613">
        <f>countif('Pre-transfer 2022 Points'!$E$13:$L$21,D613)</f>
        <v>0</v>
      </c>
      <c r="M613" s="59">
        <f>countif('2022 Points'!$G$13:$N$21,D613)</f>
        <v>0</v>
      </c>
    </row>
    <row r="614">
      <c r="A614" s="50">
        <v>613.0</v>
      </c>
      <c r="B614" s="67">
        <v>198.0</v>
      </c>
      <c r="C614" s="68" t="s">
        <v>5042</v>
      </c>
      <c r="D614" s="50" t="s">
        <v>6732</v>
      </c>
      <c r="E614" s="50" t="s">
        <v>157</v>
      </c>
      <c r="F614" s="50">
        <v>65.0</v>
      </c>
      <c r="G614" s="11"/>
      <c r="I614" t="str">
        <f t="array" ref="I614">INDEX('2022 Points'!$F$13:$F$21,MATCH(1,MMULT(--('2022 Points'!$G$13:$N$21=D614),TRANSPOSE(COLUMN('2022 Points'!$G$13:$N$21)^0)),0))</f>
        <v>#N/A</v>
      </c>
      <c r="K614" s="58">
        <f>F614-IFERROR(VLOOKUP(D614,'30062022 Ranking'!$D:$F,3,0),0)</f>
        <v>30</v>
      </c>
      <c r="L614">
        <f>countif('Pre-transfer 2022 Points'!$E$13:$L$21,D614)</f>
        <v>0</v>
      </c>
      <c r="M614" s="59">
        <f>countif('2022 Points'!$G$13:$N$21,D614)</f>
        <v>0</v>
      </c>
    </row>
    <row r="615">
      <c r="A615" s="50">
        <v>614.0</v>
      </c>
      <c r="B615" s="67">
        <v>688.0</v>
      </c>
      <c r="C615" s="68" t="s">
        <v>124</v>
      </c>
      <c r="D615" s="50" t="s">
        <v>7345</v>
      </c>
      <c r="E615" s="50"/>
      <c r="F615" s="50">
        <v>65.0</v>
      </c>
      <c r="G615" s="11"/>
      <c r="I615" t="str">
        <f t="array" ref="I615">INDEX('2022 Points'!$F$13:$F$21,MATCH(1,MMULT(--('2022 Points'!$G$13:$N$21=D615),TRANSPOSE(COLUMN('2022 Points'!$G$13:$N$21)^0)),0))</f>
        <v>#N/A</v>
      </c>
      <c r="K615" s="58">
        <f>F615-IFERROR(VLOOKUP(D615,'30062022 Ranking'!$D:$F,3,0),0)</f>
        <v>30</v>
      </c>
      <c r="L615">
        <f>countif('Pre-transfer 2022 Points'!$E$13:$L$21,D615)</f>
        <v>0</v>
      </c>
      <c r="M615" s="59">
        <f>countif('2022 Points'!$G$13:$N$21,D615)</f>
        <v>0</v>
      </c>
    </row>
    <row r="616">
      <c r="A616" s="50">
        <v>615.0</v>
      </c>
      <c r="B616" s="67">
        <v>607.0</v>
      </c>
      <c r="C616" s="68" t="s">
        <v>1391</v>
      </c>
      <c r="D616" s="50" t="s">
        <v>7370</v>
      </c>
      <c r="E616" s="50" t="s">
        <v>8968</v>
      </c>
      <c r="F616" s="50">
        <v>65.0</v>
      </c>
      <c r="G616" s="11"/>
      <c r="I616" t="str">
        <f t="array" ref="I616">INDEX('2022 Points'!$F$13:$F$21,MATCH(1,MMULT(--('2022 Points'!$G$13:$N$21=D616),TRANSPOSE(COLUMN('2022 Points'!$G$13:$N$21)^0)),0))</f>
        <v>#N/A</v>
      </c>
      <c r="K616" s="58">
        <f>F616-IFERROR(VLOOKUP(D616,'30062022 Ranking'!$D:$F,3,0),0)</f>
        <v>20</v>
      </c>
      <c r="L616">
        <f>countif('Pre-transfer 2022 Points'!$E$13:$L$21,D616)</f>
        <v>0</v>
      </c>
      <c r="M616" s="59">
        <f>countif('2022 Points'!$G$13:$N$21,D616)</f>
        <v>0</v>
      </c>
    </row>
    <row r="617">
      <c r="A617" s="50">
        <v>616.0</v>
      </c>
      <c r="B617" s="67"/>
      <c r="C617" s="69" t="s">
        <v>5442</v>
      </c>
      <c r="D617" s="50" t="s">
        <v>6894</v>
      </c>
      <c r="E617" s="50" t="s">
        <v>6021</v>
      </c>
      <c r="F617" s="50">
        <v>65.0</v>
      </c>
      <c r="G617" s="11"/>
      <c r="I617" t="str">
        <f t="array" ref="I617">INDEX('2022 Points'!$F$13:$F$21,MATCH(1,MMULT(--('2022 Points'!$G$13:$N$21=D617),TRANSPOSE(COLUMN('2022 Points'!$G$13:$N$21)^0)),0))</f>
        <v>#N/A</v>
      </c>
      <c r="K617" s="58">
        <f>F617-IFERROR(VLOOKUP(D617,'30062022 Ranking'!$D:$F,3,0),0)</f>
        <v>65</v>
      </c>
      <c r="L617">
        <f>countif('Pre-transfer 2022 Points'!$E$13:$L$21,D617)</f>
        <v>0</v>
      </c>
      <c r="M617" s="59">
        <f>countif('2022 Points'!$G$13:$N$21,D617)</f>
        <v>0</v>
      </c>
    </row>
    <row r="618">
      <c r="A618" s="50">
        <v>617.0</v>
      </c>
      <c r="B618" s="67">
        <v>1333.0</v>
      </c>
      <c r="C618" s="68" t="s">
        <v>6106</v>
      </c>
      <c r="D618" s="50" t="s">
        <v>7162</v>
      </c>
      <c r="E618" s="50" t="s">
        <v>9931</v>
      </c>
      <c r="F618" s="50">
        <v>65.0</v>
      </c>
      <c r="G618" s="11"/>
      <c r="I618" t="str">
        <f t="array" ref="I618">INDEX('2022 Points'!$F$13:$F$21,MATCH(1,MMULT(--('2022 Points'!$G$13:$N$21=D618),TRANSPOSE(COLUMN('2022 Points'!$G$13:$N$21)^0)),0))</f>
        <v>#N/A</v>
      </c>
      <c r="K618" s="58">
        <f>F618-IFERROR(VLOOKUP(D618,'30062022 Ranking'!$D:$F,3,0),0)</f>
        <v>15</v>
      </c>
      <c r="L618">
        <f>countif('Pre-transfer 2022 Points'!$E$13:$L$21,D618)</f>
        <v>0</v>
      </c>
      <c r="M618" s="59">
        <f>countif('2022 Points'!$G$13:$N$21,D618)</f>
        <v>0</v>
      </c>
    </row>
    <row r="619">
      <c r="A619" s="50">
        <v>618.0</v>
      </c>
      <c r="B619" s="67">
        <v>265.0</v>
      </c>
      <c r="C619" s="69" t="s">
        <v>828</v>
      </c>
      <c r="D619" s="50" t="s">
        <v>7089</v>
      </c>
      <c r="E619" s="50" t="s">
        <v>4330</v>
      </c>
      <c r="F619" s="50">
        <v>65.0</v>
      </c>
      <c r="G619" s="11"/>
      <c r="I619" t="str">
        <f t="array" ref="I619">INDEX('2022 Points'!$F$13:$F$21,MATCH(1,MMULT(--('2022 Points'!$G$13:$N$21=D619),TRANSPOSE(COLUMN('2022 Points'!$G$13:$N$21)^0)),0))</f>
        <v>#N/A</v>
      </c>
      <c r="K619" s="58">
        <f>F619-IFERROR(VLOOKUP(D619,'30062022 Ranking'!$D:$F,3,0),0)</f>
        <v>25</v>
      </c>
      <c r="L619">
        <f>countif('Pre-transfer 2022 Points'!$E$13:$L$21,D619)</f>
        <v>0</v>
      </c>
      <c r="M619" s="59">
        <f>countif('2022 Points'!$G$13:$N$21,D619)</f>
        <v>0</v>
      </c>
    </row>
    <row r="620">
      <c r="A620" s="50">
        <v>619.0</v>
      </c>
      <c r="B620" s="67">
        <v>2211.0</v>
      </c>
      <c r="C620" s="69" t="s">
        <v>9016</v>
      </c>
      <c r="D620" s="50" t="s">
        <v>6785</v>
      </c>
      <c r="E620" s="50" t="s">
        <v>9963</v>
      </c>
      <c r="F620" s="50">
        <v>64.0</v>
      </c>
      <c r="G620" s="11"/>
      <c r="I620" t="str">
        <f t="array" ref="I620">INDEX('2022 Points'!$F$13:$F$21,MATCH(1,MMULT(--('2022 Points'!$G$13:$N$21=D620),TRANSPOSE(COLUMN('2022 Points'!$G$13:$N$21)^0)),0))</f>
        <v>#N/A</v>
      </c>
      <c r="K620" s="58">
        <f>F620-IFERROR(VLOOKUP(D620,'30062022 Ranking'!$D:$F,3,0),0)</f>
        <v>0</v>
      </c>
      <c r="L620">
        <f>countif('Pre-transfer 2022 Points'!$E$13:$L$21,D620)</f>
        <v>0</v>
      </c>
      <c r="M620" s="59">
        <f>countif('2022 Points'!$G$13:$N$21,D620)</f>
        <v>0</v>
      </c>
    </row>
    <row r="621">
      <c r="A621" s="50">
        <v>620.0</v>
      </c>
      <c r="B621" s="67">
        <v>412.0</v>
      </c>
      <c r="C621" s="68" t="s">
        <v>4470</v>
      </c>
      <c r="D621" s="50" t="s">
        <v>7079</v>
      </c>
      <c r="E621" s="50" t="s">
        <v>8613</v>
      </c>
      <c r="F621" s="50">
        <v>64.0</v>
      </c>
      <c r="G621" s="11"/>
      <c r="I621" t="str">
        <f t="array" ref="I621">INDEX('2022 Points'!$F$13:$F$21,MATCH(1,MMULT(--('2022 Points'!$G$13:$N$21=D621),TRANSPOSE(COLUMN('2022 Points'!$G$13:$N$21)^0)),0))</f>
        <v>#N/A</v>
      </c>
      <c r="K621" s="58">
        <f>F621-IFERROR(VLOOKUP(D621,'30062022 Ranking'!$D:$F,3,0),0)</f>
        <v>22</v>
      </c>
      <c r="L621">
        <f>countif('Pre-transfer 2022 Points'!$E$13:$L$21,D621)</f>
        <v>0</v>
      </c>
      <c r="M621" s="59">
        <f>countif('2022 Points'!$G$13:$N$21,D621)</f>
        <v>0</v>
      </c>
    </row>
    <row r="622">
      <c r="A622" s="50">
        <v>621.0</v>
      </c>
      <c r="B622" s="67">
        <v>547.0</v>
      </c>
      <c r="C622" s="69" t="s">
        <v>620</v>
      </c>
      <c r="D622" s="50" t="s">
        <v>6662</v>
      </c>
      <c r="E622" s="50" t="s">
        <v>8594</v>
      </c>
      <c r="F622" s="50">
        <v>64.0</v>
      </c>
      <c r="G622" s="11"/>
      <c r="I622" t="str">
        <f t="array" ref="I622">INDEX('2022 Points'!$F$13:$F$21,MATCH(1,MMULT(--('2022 Points'!$G$13:$N$21=D622),TRANSPOSE(COLUMN('2022 Points'!$G$13:$N$21)^0)),0))</f>
        <v>#N/A</v>
      </c>
      <c r="K622" s="58">
        <f>F622-IFERROR(VLOOKUP(D622,'30062022 Ranking'!$D:$F,3,0),0)</f>
        <v>19</v>
      </c>
      <c r="L622">
        <f>countif('Pre-transfer 2022 Points'!$E$13:$L$21,D622)</f>
        <v>0</v>
      </c>
      <c r="M622" s="59">
        <f>countif('2022 Points'!$G$13:$N$21,D622)</f>
        <v>0</v>
      </c>
    </row>
    <row r="623">
      <c r="A623" s="50">
        <v>622.0</v>
      </c>
      <c r="B623" s="67">
        <v>499.0</v>
      </c>
      <c r="C623" s="69" t="s">
        <v>381</v>
      </c>
      <c r="D623" s="50" t="s">
        <v>7122</v>
      </c>
      <c r="E623" s="50" t="s">
        <v>8600</v>
      </c>
      <c r="F623" s="50">
        <v>64.0</v>
      </c>
      <c r="G623" s="11"/>
      <c r="I623" t="str">
        <f t="array" ref="I623">INDEX('2022 Points'!$F$13:$F$21,MATCH(1,MMULT(--('2022 Points'!$G$13:$N$21=D623),TRANSPOSE(COLUMN('2022 Points'!$G$13:$N$21)^0)),0))</f>
        <v>#N/A</v>
      </c>
      <c r="K623" s="58">
        <f>F623-IFERROR(VLOOKUP(D623,'30062022 Ranking'!$D:$F,3,0),0)</f>
        <v>0</v>
      </c>
      <c r="L623">
        <f>countif('Pre-transfer 2022 Points'!$E$13:$L$21,D623)</f>
        <v>0</v>
      </c>
      <c r="M623" s="59">
        <f>countif('2022 Points'!$G$13:$N$21,D623)</f>
        <v>0</v>
      </c>
    </row>
    <row r="624">
      <c r="A624" s="50">
        <v>623.0</v>
      </c>
      <c r="B624" s="67">
        <v>720.0</v>
      </c>
      <c r="C624" s="69" t="s">
        <v>356</v>
      </c>
      <c r="D624" s="50" t="s">
        <v>6529</v>
      </c>
      <c r="E624" s="50" t="s">
        <v>9919</v>
      </c>
      <c r="F624" s="50">
        <v>64.0</v>
      </c>
      <c r="G624" s="11"/>
      <c r="I624" t="str">
        <f t="array" ref="I624">INDEX('2022 Points'!$F$13:$F$21,MATCH(1,MMULT(--('2022 Points'!$G$13:$N$21=D624),TRANSPOSE(COLUMN('2022 Points'!$G$13:$N$21)^0)),0))</f>
        <v>#N/A</v>
      </c>
      <c r="K624" s="58">
        <f>F624-IFERROR(VLOOKUP(D624,'30062022 Ranking'!$D:$F,3,0),0)</f>
        <v>0</v>
      </c>
      <c r="L624">
        <f>countif('Pre-transfer 2022 Points'!$E$13:$L$21,D624)</f>
        <v>0</v>
      </c>
      <c r="M624" s="59">
        <f>countif('2022 Points'!$G$13:$N$21,D624)</f>
        <v>0</v>
      </c>
    </row>
    <row r="625">
      <c r="A625" s="50">
        <v>624.0</v>
      </c>
      <c r="B625" s="67">
        <v>222.0</v>
      </c>
      <c r="C625" s="69" t="s">
        <v>5382</v>
      </c>
      <c r="D625" s="50" t="s">
        <v>6457</v>
      </c>
      <c r="E625" s="50" t="s">
        <v>157</v>
      </c>
      <c r="F625" s="50">
        <v>64.0</v>
      </c>
      <c r="G625" s="11"/>
      <c r="I625" t="str">
        <f t="array" ref="I625">INDEX('2022 Points'!$F$13:$F$21,MATCH(1,MMULT(--('2022 Points'!$G$13:$N$21=D625),TRANSPOSE(COLUMN('2022 Points'!$G$13:$N$21)^0)),0))</f>
        <v>#N/A</v>
      </c>
      <c r="K625" s="58">
        <f>F625-IFERROR(VLOOKUP(D625,'30062022 Ranking'!$D:$F,3,0),0)</f>
        <v>0</v>
      </c>
      <c r="L625">
        <f>countif('Pre-transfer 2022 Points'!$E$13:$L$21,D625)</f>
        <v>0</v>
      </c>
      <c r="M625" s="59">
        <f>countif('2022 Points'!$G$13:$N$21,D625)</f>
        <v>0</v>
      </c>
    </row>
    <row r="626">
      <c r="A626" s="50">
        <v>625.0</v>
      </c>
      <c r="B626" s="67">
        <v>1130.0</v>
      </c>
      <c r="C626" s="69" t="s">
        <v>5323</v>
      </c>
      <c r="D626" s="50" t="s">
        <v>6464</v>
      </c>
      <c r="E626" s="50" t="s">
        <v>8623</v>
      </c>
      <c r="F626" s="50">
        <v>64.0</v>
      </c>
      <c r="G626" s="11"/>
      <c r="I626" t="str">
        <f t="array" ref="I626">INDEX('2022 Points'!$F$13:$F$21,MATCH(1,MMULT(--('2022 Points'!$G$13:$N$21=D626),TRANSPOSE(COLUMN('2022 Points'!$G$13:$N$21)^0)),0))</f>
        <v>#N/A</v>
      </c>
      <c r="K626" s="58">
        <f>F626-IFERROR(VLOOKUP(D626,'30062022 Ranking'!$D:$F,3,0),0)</f>
        <v>64</v>
      </c>
      <c r="L626">
        <f>countif('Pre-transfer 2022 Points'!$E$13:$L$21,D626)</f>
        <v>0</v>
      </c>
      <c r="M626" s="59">
        <f>countif('2022 Points'!$G$13:$N$21,D626)</f>
        <v>0</v>
      </c>
    </row>
    <row r="627">
      <c r="A627" s="50">
        <v>626.0</v>
      </c>
      <c r="B627" s="67"/>
      <c r="C627" s="69" t="s">
        <v>4821</v>
      </c>
      <c r="D627" s="50" t="s">
        <v>7492</v>
      </c>
      <c r="E627" s="50" t="s">
        <v>9920</v>
      </c>
      <c r="F627" s="50">
        <v>64.0</v>
      </c>
      <c r="G627" s="11"/>
      <c r="I627" t="str">
        <f t="array" ref="I627">INDEX('2022 Points'!$F$13:$F$21,MATCH(1,MMULT(--('2022 Points'!$G$13:$N$21=D627),TRANSPOSE(COLUMN('2022 Points'!$G$13:$N$21)^0)),0))</f>
        <v>#N/A</v>
      </c>
      <c r="K627" s="58">
        <f>F627-IFERROR(VLOOKUP(D627,'30062022 Ranking'!$D:$F,3,0),0)</f>
        <v>29</v>
      </c>
      <c r="L627">
        <f>countif('Pre-transfer 2022 Points'!$E$13:$L$21,D627)</f>
        <v>0</v>
      </c>
      <c r="M627" s="59">
        <f>countif('2022 Points'!$G$13:$N$21,D627)</f>
        <v>0</v>
      </c>
    </row>
    <row r="628">
      <c r="A628" s="50">
        <v>627.0</v>
      </c>
      <c r="B628" s="67">
        <v>840.0</v>
      </c>
      <c r="C628" s="68" t="s">
        <v>175</v>
      </c>
      <c r="D628" s="50" t="s">
        <v>6492</v>
      </c>
      <c r="E628" s="50" t="s">
        <v>5857</v>
      </c>
      <c r="F628" s="50">
        <v>63.0</v>
      </c>
      <c r="G628" s="11"/>
      <c r="I628" t="str">
        <f t="array" ref="I628">INDEX('2022 Points'!$F$13:$F$21,MATCH(1,MMULT(--('2022 Points'!$G$13:$N$21=D628),TRANSPOSE(COLUMN('2022 Points'!$G$13:$N$21)^0)),0))</f>
        <v>#N/A</v>
      </c>
      <c r="K628" s="58">
        <f>F628-IFERROR(VLOOKUP(D628,'30062022 Ranking'!$D:$F,3,0),0)</f>
        <v>63</v>
      </c>
      <c r="L628">
        <f>countif('Pre-transfer 2022 Points'!$E$13:$L$21,D628)</f>
        <v>0</v>
      </c>
      <c r="M628" s="59">
        <f>countif('2022 Points'!$G$13:$N$21,D628)</f>
        <v>0</v>
      </c>
    </row>
    <row r="629">
      <c r="A629" s="50">
        <v>628.0</v>
      </c>
      <c r="B629" s="67">
        <v>827.0</v>
      </c>
      <c r="C629" s="68" t="s">
        <v>206</v>
      </c>
      <c r="D629" s="50" t="s">
        <v>6375</v>
      </c>
      <c r="E629" s="50" t="s">
        <v>4330</v>
      </c>
      <c r="F629" s="50">
        <v>63.0</v>
      </c>
      <c r="G629" s="11"/>
      <c r="I629" t="str">
        <f t="array" ref="I629">INDEX('2022 Points'!$F$13:$F$21,MATCH(1,MMULT(--('2022 Points'!$G$13:$N$21=D629),TRANSPOSE(COLUMN('2022 Points'!$G$13:$N$21)^0)),0))</f>
        <v>#N/A</v>
      </c>
      <c r="K629" s="58">
        <f>F629-IFERROR(VLOOKUP(D629,'30062022 Ranking'!$D:$F,3,0),0)</f>
        <v>28</v>
      </c>
      <c r="L629">
        <f>countif('Pre-transfer 2022 Points'!$E$13:$L$21,D629)</f>
        <v>0</v>
      </c>
      <c r="M629" s="59">
        <f>countif('2022 Points'!$G$13:$N$21,D629)</f>
        <v>0</v>
      </c>
    </row>
    <row r="630">
      <c r="A630" s="50">
        <v>629.0</v>
      </c>
      <c r="B630" s="67">
        <v>989.0</v>
      </c>
      <c r="C630" s="68" t="s">
        <v>4447</v>
      </c>
      <c r="D630" s="50" t="s">
        <v>9140</v>
      </c>
      <c r="E630" s="50" t="s">
        <v>9929</v>
      </c>
      <c r="F630" s="50">
        <v>63.0</v>
      </c>
      <c r="G630" s="11"/>
      <c r="I630" t="str">
        <f t="array" ref="I630">INDEX('2022 Points'!$F$13:$F$21,MATCH(1,MMULT(--('2022 Points'!$G$13:$N$21=D630),TRANSPOSE(COLUMN('2022 Points'!$G$13:$N$21)^0)),0))</f>
        <v>#N/A</v>
      </c>
      <c r="K630" s="58">
        <f>F630-IFERROR(VLOOKUP(D630,'30062022 Ranking'!$D:$F,3,0),0)</f>
        <v>16</v>
      </c>
      <c r="L630">
        <f>countif('Pre-transfer 2022 Points'!$E$13:$L$21,D630)</f>
        <v>0</v>
      </c>
      <c r="M630" s="59">
        <f>countif('2022 Points'!$G$13:$N$21,D630)</f>
        <v>0</v>
      </c>
    </row>
    <row r="631">
      <c r="A631" s="50">
        <v>630.0</v>
      </c>
      <c r="B631" s="67">
        <v>1069.0</v>
      </c>
      <c r="C631" s="68" t="s">
        <v>1492</v>
      </c>
      <c r="D631" s="50" t="s">
        <v>7405</v>
      </c>
      <c r="E631" s="50" t="s">
        <v>8630</v>
      </c>
      <c r="F631" s="50">
        <v>63.0</v>
      </c>
      <c r="G631" s="11"/>
      <c r="I631" t="str">
        <f t="array" ref="I631">INDEX('2022 Points'!$F$13:$F$21,MATCH(1,MMULT(--('2022 Points'!$G$13:$N$21=D631),TRANSPOSE(COLUMN('2022 Points'!$G$13:$N$21)^0)),0))</f>
        <v>#N/A</v>
      </c>
      <c r="K631" s="58">
        <f>F631-IFERROR(VLOOKUP(D631,'30062022 Ranking'!$D:$F,3,0),0)</f>
        <v>63</v>
      </c>
      <c r="L631">
        <f>countif('Pre-transfer 2022 Points'!$E$13:$L$21,D631)</f>
        <v>0</v>
      </c>
      <c r="M631" s="59">
        <f>countif('2022 Points'!$G$13:$N$21,D631)</f>
        <v>0</v>
      </c>
    </row>
    <row r="632">
      <c r="A632" s="50">
        <v>631.0</v>
      </c>
      <c r="B632" s="67">
        <v>1292.0</v>
      </c>
      <c r="C632" s="68" t="s">
        <v>5575</v>
      </c>
      <c r="D632" s="50" t="s">
        <v>6495</v>
      </c>
      <c r="E632" s="50" t="s">
        <v>9963</v>
      </c>
      <c r="F632" s="50">
        <v>62.0</v>
      </c>
      <c r="G632" s="11"/>
      <c r="I632" t="str">
        <f t="array" ref="I632">INDEX('2022 Points'!$F$13:$F$21,MATCH(1,MMULT(--('2022 Points'!$G$13:$N$21=D632),TRANSPOSE(COLUMN('2022 Points'!$G$13:$N$21)^0)),0))</f>
        <v>#N/A</v>
      </c>
      <c r="K632" s="58">
        <f>F632-IFERROR(VLOOKUP(D632,'30062022 Ranking'!$D:$F,3,0),0)</f>
        <v>17</v>
      </c>
      <c r="L632">
        <f>countif('Pre-transfer 2022 Points'!$E$13:$L$21,D632)</f>
        <v>0</v>
      </c>
      <c r="M632" s="59">
        <f>countif('2022 Points'!$G$13:$N$21,D632)</f>
        <v>0</v>
      </c>
    </row>
    <row r="633">
      <c r="A633" s="50">
        <v>632.0</v>
      </c>
      <c r="B633" s="67">
        <v>1224.0</v>
      </c>
      <c r="C633" s="68" t="s">
        <v>4849</v>
      </c>
      <c r="D633" s="50" t="s">
        <v>6489</v>
      </c>
      <c r="E633" s="50" t="s">
        <v>115</v>
      </c>
      <c r="F633" s="50">
        <v>62.0</v>
      </c>
      <c r="G633" s="11"/>
      <c r="I633" t="str">
        <f t="array" ref="I633">INDEX('2022 Points'!$F$13:$F$21,MATCH(1,MMULT(--('2022 Points'!$G$13:$N$21=D633),TRANSPOSE(COLUMN('2022 Points'!$G$13:$N$21)^0)),0))</f>
        <v>#N/A</v>
      </c>
      <c r="K633" s="58">
        <f>F633-IFERROR(VLOOKUP(D633,'30062022 Ranking'!$D:$F,3,0),0)</f>
        <v>20</v>
      </c>
      <c r="L633">
        <f>countif('Pre-transfer 2022 Points'!$E$13:$L$21,D633)</f>
        <v>0</v>
      </c>
      <c r="M633" s="59">
        <f>countif('2022 Points'!$G$13:$N$21,D633)</f>
        <v>0</v>
      </c>
    </row>
    <row r="634">
      <c r="A634" s="50">
        <v>633.0</v>
      </c>
      <c r="B634" s="67"/>
      <c r="C634" s="68" t="s">
        <v>4903</v>
      </c>
      <c r="D634" s="50" t="s">
        <v>9141</v>
      </c>
      <c r="E634" s="50" t="s">
        <v>8641</v>
      </c>
      <c r="F634" s="50">
        <v>62.0</v>
      </c>
      <c r="G634" s="11"/>
      <c r="I634" t="str">
        <f t="array" ref="I634">INDEX('2022 Points'!$F$13:$F$21,MATCH(1,MMULT(--('2022 Points'!$G$13:$N$21=D634),TRANSPOSE(COLUMN('2022 Points'!$G$13:$N$21)^0)),0))</f>
        <v>#N/A</v>
      </c>
      <c r="K634" s="58">
        <f>F634-IFERROR(VLOOKUP(D634,'30062022 Ranking'!$D:$F,3,0),0)</f>
        <v>62</v>
      </c>
      <c r="L634">
        <f>countif('Pre-transfer 2022 Points'!$E$13:$L$21,D634)</f>
        <v>0</v>
      </c>
      <c r="M634" s="59">
        <f>countif('2022 Points'!$G$13:$N$21,D634)</f>
        <v>0</v>
      </c>
    </row>
    <row r="635">
      <c r="A635" s="50">
        <v>634.0</v>
      </c>
      <c r="B635" s="67">
        <v>2200.0</v>
      </c>
      <c r="C635" s="68" t="s">
        <v>9971</v>
      </c>
      <c r="D635" s="50" t="s">
        <v>6769</v>
      </c>
      <c r="E635" s="50" t="s">
        <v>9941</v>
      </c>
      <c r="F635" s="50">
        <v>62.0</v>
      </c>
      <c r="G635" s="11"/>
      <c r="I635" t="str">
        <f t="array" ref="I635">INDEX('2022 Points'!$F$13:$F$21,MATCH(1,MMULT(--('2022 Points'!$G$13:$N$21=D635),TRANSPOSE(COLUMN('2022 Points'!$G$13:$N$21)^0)),0))</f>
        <v>#N/A</v>
      </c>
      <c r="K635" s="58">
        <f>F635-IFERROR(VLOOKUP(D635,'30062022 Ranking'!$D:$F,3,0),0)</f>
        <v>45</v>
      </c>
      <c r="L635">
        <f>countif('Pre-transfer 2022 Points'!$E$13:$L$21,D635)</f>
        <v>0</v>
      </c>
      <c r="M635" s="59">
        <f>countif('2022 Points'!$G$13:$N$21,D635)</f>
        <v>0</v>
      </c>
    </row>
    <row r="636">
      <c r="A636" s="50">
        <v>635.0</v>
      </c>
      <c r="B636" s="67"/>
      <c r="C636" s="69" t="s">
        <v>5541</v>
      </c>
      <c r="D636" s="50" t="s">
        <v>6621</v>
      </c>
      <c r="E636" s="50" t="s">
        <v>4559</v>
      </c>
      <c r="F636" s="50">
        <v>62.0</v>
      </c>
      <c r="G636" s="11"/>
      <c r="I636" t="str">
        <f t="array" ref="I636">INDEX('2022 Points'!$F$13:$F$21,MATCH(1,MMULT(--('2022 Points'!$G$13:$N$21=D636),TRANSPOSE(COLUMN('2022 Points'!$G$13:$N$21)^0)),0))</f>
        <v>#N/A</v>
      </c>
      <c r="K636" s="58">
        <f>F636-IFERROR(VLOOKUP(D636,'30062022 Ranking'!$D:$F,3,0),0)</f>
        <v>36</v>
      </c>
      <c r="L636">
        <f>countif('Pre-transfer 2022 Points'!$E$13:$L$21,D636)</f>
        <v>0</v>
      </c>
      <c r="M636" s="59">
        <f>countif('2022 Points'!$G$13:$N$21,D636)</f>
        <v>0</v>
      </c>
    </row>
    <row r="637">
      <c r="A637" s="50">
        <v>636.0</v>
      </c>
      <c r="B637" s="67">
        <v>496.0</v>
      </c>
      <c r="C637" s="69" t="s">
        <v>1417</v>
      </c>
      <c r="D637" s="50" t="s">
        <v>9142</v>
      </c>
      <c r="E637" s="50" t="s">
        <v>4612</v>
      </c>
      <c r="F637" s="50">
        <v>61.0</v>
      </c>
      <c r="G637" s="11"/>
      <c r="I637" t="str">
        <f t="array" ref="I637">INDEX('2022 Points'!$F$13:$F$21,MATCH(1,MMULT(--('2022 Points'!$G$13:$N$21=D637),TRANSPOSE(COLUMN('2022 Points'!$G$13:$N$21)^0)),0))</f>
        <v>#N/A</v>
      </c>
      <c r="K637" s="58">
        <f>F637-IFERROR(VLOOKUP(D637,'30062022 Ranking'!$D:$F,3,0),0)</f>
        <v>47.86000001</v>
      </c>
      <c r="L637">
        <f>countif('Pre-transfer 2022 Points'!$E$13:$L$21,D637)</f>
        <v>0</v>
      </c>
      <c r="M637" s="59">
        <f>countif('2022 Points'!$G$13:$N$21,D637)</f>
        <v>0</v>
      </c>
    </row>
    <row r="638">
      <c r="A638" s="50">
        <v>637.0</v>
      </c>
      <c r="B638" s="67">
        <v>786.0</v>
      </c>
      <c r="C638" s="69" t="s">
        <v>4353</v>
      </c>
      <c r="D638" s="50" t="s">
        <v>6691</v>
      </c>
      <c r="E638" s="50" t="s">
        <v>5766</v>
      </c>
      <c r="F638" s="50">
        <v>61.0</v>
      </c>
      <c r="G638" s="11"/>
      <c r="I638" t="str">
        <f t="array" ref="I638">INDEX('2022 Points'!$F$13:$F$21,MATCH(1,MMULT(--('2022 Points'!$G$13:$N$21=D638),TRANSPOSE(COLUMN('2022 Points'!$G$13:$N$21)^0)),0))</f>
        <v>#N/A</v>
      </c>
      <c r="K638" s="58">
        <f>F638-IFERROR(VLOOKUP(D638,'30062022 Ranking'!$D:$F,3,0),0)</f>
        <v>15</v>
      </c>
      <c r="L638">
        <f>countif('Pre-transfer 2022 Points'!$E$13:$L$21,D638)</f>
        <v>0</v>
      </c>
      <c r="M638" s="59">
        <f>countif('2022 Points'!$G$13:$N$21,D638)</f>
        <v>0</v>
      </c>
    </row>
    <row r="639">
      <c r="A639" s="50">
        <v>638.0</v>
      </c>
      <c r="B639" s="67">
        <v>520.0</v>
      </c>
      <c r="C639" s="69" t="s">
        <v>4426</v>
      </c>
      <c r="D639" s="50" t="s">
        <v>6856</v>
      </c>
      <c r="E639" s="50" t="s">
        <v>9919</v>
      </c>
      <c r="F639" s="50">
        <v>61.0</v>
      </c>
      <c r="G639" s="11"/>
      <c r="I639" t="str">
        <f t="array" ref="I639">INDEX('2022 Points'!$F$13:$F$21,MATCH(1,MMULT(--('2022 Points'!$G$13:$N$21=D639),TRANSPOSE(COLUMN('2022 Points'!$G$13:$N$21)^0)),0))</f>
        <v>#N/A</v>
      </c>
      <c r="K639" s="58">
        <f>F639-IFERROR(VLOOKUP(D639,'30062022 Ranking'!$D:$F,3,0),0)</f>
        <v>36</v>
      </c>
      <c r="L639">
        <f>countif('Pre-transfer 2022 Points'!$E$13:$L$21,D639)</f>
        <v>0</v>
      </c>
      <c r="M639" s="59">
        <f>countif('2022 Points'!$G$13:$N$21,D639)</f>
        <v>0</v>
      </c>
    </row>
    <row r="640">
      <c r="A640" s="50">
        <v>639.0</v>
      </c>
      <c r="B640" s="67">
        <v>1659.0</v>
      </c>
      <c r="C640" s="68" t="s">
        <v>4343</v>
      </c>
      <c r="D640" s="50" t="s">
        <v>7072</v>
      </c>
      <c r="E640" s="50" t="s">
        <v>9929</v>
      </c>
      <c r="F640" s="50">
        <v>61.0</v>
      </c>
      <c r="G640" s="11"/>
      <c r="I640" t="str">
        <f t="array" ref="I640">INDEX('2022 Points'!$F$13:$F$21,MATCH(1,MMULT(--('2022 Points'!$G$13:$N$21=D640),TRANSPOSE(COLUMN('2022 Points'!$G$13:$N$21)^0)),0))</f>
        <v>#N/A</v>
      </c>
      <c r="K640" s="58">
        <f>F640-IFERROR(VLOOKUP(D640,'30062022 Ranking'!$D:$F,3,0),0)</f>
        <v>14</v>
      </c>
      <c r="L640">
        <f>countif('Pre-transfer 2022 Points'!$E$13:$L$21,D640)</f>
        <v>0</v>
      </c>
      <c r="M640" s="59">
        <f>countif('2022 Points'!$G$13:$N$21,D640)</f>
        <v>0</v>
      </c>
    </row>
    <row r="641">
      <c r="A641" s="50">
        <v>640.0</v>
      </c>
      <c r="B641" s="67"/>
      <c r="C641" s="69" t="s">
        <v>8883</v>
      </c>
      <c r="D641" s="50" t="s">
        <v>7235</v>
      </c>
      <c r="E641" s="50" t="s">
        <v>9972</v>
      </c>
      <c r="F641" s="50">
        <v>61.0</v>
      </c>
      <c r="G641" s="11"/>
      <c r="I641" t="str">
        <f t="array" ref="I641">INDEX('2022 Points'!$F$13:$F$21,MATCH(1,MMULT(--('2022 Points'!$G$13:$N$21=D641),TRANSPOSE(COLUMN('2022 Points'!$G$13:$N$21)^0)),0))</f>
        <v>#N/A</v>
      </c>
      <c r="K641" s="58">
        <f>F641-IFERROR(VLOOKUP(D641,'30062022 Ranking'!$D:$F,3,0),0)</f>
        <v>61</v>
      </c>
      <c r="L641">
        <f>countif('Pre-transfer 2022 Points'!$E$13:$L$21,D641)</f>
        <v>0</v>
      </c>
      <c r="M641" s="59">
        <f>countif('2022 Points'!$G$13:$N$21,D641)</f>
        <v>0</v>
      </c>
    </row>
    <row r="642">
      <c r="A642" s="50">
        <v>641.0</v>
      </c>
      <c r="B642" s="67">
        <v>220.0</v>
      </c>
      <c r="C642" s="68" t="s">
        <v>1321</v>
      </c>
      <c r="D642" s="50" t="s">
        <v>6672</v>
      </c>
      <c r="E642" s="50" t="s">
        <v>8594</v>
      </c>
      <c r="F642" s="50">
        <v>61.0</v>
      </c>
      <c r="G642" s="11"/>
      <c r="I642" t="str">
        <f t="array" ref="I642">INDEX('2022 Points'!$F$13:$F$21,MATCH(1,MMULT(--('2022 Points'!$G$13:$N$21=D642),TRANSPOSE(COLUMN('2022 Points'!$G$13:$N$21)^0)),0))</f>
        <v>#N/A</v>
      </c>
      <c r="K642" s="58">
        <f>F642-IFERROR(VLOOKUP(D642,'30062022 Ranking'!$D:$F,3,0),0)</f>
        <v>46</v>
      </c>
      <c r="L642">
        <f>countif('Pre-transfer 2022 Points'!$E$13:$L$21,D642)</f>
        <v>0</v>
      </c>
      <c r="M642" s="59">
        <f>countif('2022 Points'!$G$13:$N$21,D642)</f>
        <v>0</v>
      </c>
    </row>
    <row r="643">
      <c r="A643" s="50">
        <v>642.0</v>
      </c>
      <c r="B643" s="67">
        <v>1504.0</v>
      </c>
      <c r="C643" s="69" t="s">
        <v>4805</v>
      </c>
      <c r="D643" s="50" t="s">
        <v>6511</v>
      </c>
      <c r="E643" s="50" t="s">
        <v>5763</v>
      </c>
      <c r="F643" s="50">
        <v>61.0</v>
      </c>
      <c r="G643" s="11"/>
      <c r="I643" t="str">
        <f t="array" ref="I643">INDEX('2022 Points'!$F$13:$F$21,MATCH(1,MMULT(--('2022 Points'!$G$13:$N$21=D643),TRANSPOSE(COLUMN('2022 Points'!$G$13:$N$21)^0)),0))</f>
        <v>#N/A</v>
      </c>
      <c r="K643" s="58">
        <f>F643-IFERROR(VLOOKUP(D643,'30062022 Ranking'!$D:$F,3,0),0)</f>
        <v>36</v>
      </c>
      <c r="L643">
        <f>countif('Pre-transfer 2022 Points'!$E$13:$L$21,D643)</f>
        <v>0</v>
      </c>
      <c r="M643" s="59">
        <f>countif('2022 Points'!$G$13:$N$21,D643)</f>
        <v>0</v>
      </c>
    </row>
    <row r="644">
      <c r="A644" s="50">
        <v>643.0</v>
      </c>
      <c r="B644" s="67">
        <v>374.0</v>
      </c>
      <c r="C644" s="68" t="s">
        <v>5828</v>
      </c>
      <c r="D644" s="50" t="s">
        <v>6459</v>
      </c>
      <c r="E644" s="50" t="s">
        <v>9937</v>
      </c>
      <c r="F644" s="50">
        <v>60.0</v>
      </c>
      <c r="G644" s="11"/>
      <c r="I644" t="str">
        <f t="array" ref="I644">INDEX('2022 Points'!$F$13:$F$21,MATCH(1,MMULT(--('2022 Points'!$G$13:$N$21=D644),TRANSPOSE(COLUMN('2022 Points'!$G$13:$N$21)^0)),0))</f>
        <v>#N/A</v>
      </c>
      <c r="K644" s="58">
        <f>F644-IFERROR(VLOOKUP(D644,'30062022 Ranking'!$D:$F,3,0),0)</f>
        <v>40</v>
      </c>
      <c r="L644">
        <f>countif('Pre-transfer 2022 Points'!$E$13:$L$21,D644)</f>
        <v>0</v>
      </c>
      <c r="M644" s="59">
        <f>countif('2022 Points'!$G$13:$N$21,D644)</f>
        <v>0</v>
      </c>
    </row>
    <row r="645">
      <c r="A645" s="50">
        <v>644.0</v>
      </c>
      <c r="B645" s="67">
        <v>381.0</v>
      </c>
      <c r="C645" s="69" t="s">
        <v>660</v>
      </c>
      <c r="D645" s="50" t="s">
        <v>6667</v>
      </c>
      <c r="E645" s="50" t="s">
        <v>9928</v>
      </c>
      <c r="F645" s="50">
        <v>60.0</v>
      </c>
      <c r="G645" s="11"/>
      <c r="I645" t="str">
        <f t="array" ref="I645">INDEX('2022 Points'!$F$13:$F$21,MATCH(1,MMULT(--('2022 Points'!$G$13:$N$21=D645),TRANSPOSE(COLUMN('2022 Points'!$G$13:$N$21)^0)),0))</f>
        <v>#N/A</v>
      </c>
      <c r="K645" s="58">
        <f>F645-IFERROR(VLOOKUP(D645,'30062022 Ranking'!$D:$F,3,0),0)</f>
        <v>0</v>
      </c>
      <c r="L645">
        <f>countif('Pre-transfer 2022 Points'!$E$13:$L$21,D645)</f>
        <v>0</v>
      </c>
      <c r="M645" s="59">
        <f>countif('2022 Points'!$G$13:$N$21,D645)</f>
        <v>0</v>
      </c>
    </row>
    <row r="646">
      <c r="A646" s="50">
        <v>645.0</v>
      </c>
      <c r="B646" s="67">
        <v>770.0</v>
      </c>
      <c r="C646" s="69" t="s">
        <v>1027</v>
      </c>
      <c r="D646" s="50" t="s">
        <v>6731</v>
      </c>
      <c r="E646" s="50" t="s">
        <v>9919</v>
      </c>
      <c r="F646" s="50">
        <v>60.0</v>
      </c>
      <c r="G646" s="11"/>
      <c r="I646" t="str">
        <f t="array" ref="I646">INDEX('2022 Points'!$F$13:$F$21,MATCH(1,MMULT(--('2022 Points'!$G$13:$N$21=D646),TRANSPOSE(COLUMN('2022 Points'!$G$13:$N$21)^0)),0))</f>
        <v>#N/A</v>
      </c>
      <c r="K646" s="58">
        <f>F646-IFERROR(VLOOKUP(D646,'30062022 Ranking'!$D:$F,3,0),0)</f>
        <v>32</v>
      </c>
      <c r="L646">
        <f>countif('Pre-transfer 2022 Points'!$E$13:$L$21,D646)</f>
        <v>0</v>
      </c>
      <c r="M646" s="59">
        <f>countif('2022 Points'!$G$13:$N$21,D646)</f>
        <v>0</v>
      </c>
    </row>
    <row r="647">
      <c r="A647" s="50">
        <v>646.0</v>
      </c>
      <c r="B647" s="67"/>
      <c r="C647" s="69" t="s">
        <v>4647</v>
      </c>
      <c r="D647" s="50" t="s">
        <v>6484</v>
      </c>
      <c r="E647" s="50" t="s">
        <v>830</v>
      </c>
      <c r="F647" s="50">
        <v>60.0</v>
      </c>
      <c r="G647" s="11"/>
      <c r="I647" t="str">
        <f t="array" ref="I647">INDEX('2022 Points'!$F$13:$F$21,MATCH(1,MMULT(--('2022 Points'!$G$13:$N$21=D647),TRANSPOSE(COLUMN('2022 Points'!$G$13:$N$21)^0)),0))</f>
        <v>#N/A</v>
      </c>
      <c r="K647" s="58">
        <f>F647-IFERROR(VLOOKUP(D647,'30062022 Ranking'!$D:$F,3,0),0)</f>
        <v>40</v>
      </c>
      <c r="L647">
        <f>countif('Pre-transfer 2022 Points'!$E$13:$L$21,D647)</f>
        <v>0</v>
      </c>
      <c r="M647" s="59">
        <f>countif('2022 Points'!$G$13:$N$21,D647)</f>
        <v>0</v>
      </c>
    </row>
    <row r="648">
      <c r="A648" s="50">
        <v>647.0</v>
      </c>
      <c r="B648" s="67">
        <v>1263.0</v>
      </c>
      <c r="C648" s="68" t="s">
        <v>6117</v>
      </c>
      <c r="D648" s="50" t="s">
        <v>6882</v>
      </c>
      <c r="E648" s="50" t="s">
        <v>1658</v>
      </c>
      <c r="F648" s="50">
        <v>60.0</v>
      </c>
      <c r="G648" s="11"/>
      <c r="I648" t="str">
        <f t="array" ref="I648">INDEX('2022 Points'!$F$13:$F$21,MATCH(1,MMULT(--('2022 Points'!$G$13:$N$21=D648),TRANSPOSE(COLUMN('2022 Points'!$G$13:$N$21)^0)),0))</f>
        <v>#N/A</v>
      </c>
      <c r="K648" s="58">
        <f>F648-IFERROR(VLOOKUP(D648,'30062022 Ranking'!$D:$F,3,0),0)</f>
        <v>46</v>
      </c>
      <c r="L648">
        <f>countif('Pre-transfer 2022 Points'!$E$13:$L$21,D648)</f>
        <v>0</v>
      </c>
      <c r="M648" s="59">
        <f>countif('2022 Points'!$G$13:$N$21,D648)</f>
        <v>0</v>
      </c>
    </row>
    <row r="649">
      <c r="A649" s="50">
        <v>648.0</v>
      </c>
      <c r="B649" s="67">
        <v>344.0</v>
      </c>
      <c r="C649" s="69" t="s">
        <v>1563</v>
      </c>
      <c r="D649" s="50" t="s">
        <v>6759</v>
      </c>
      <c r="E649" s="50" t="s">
        <v>8590</v>
      </c>
      <c r="F649" s="50">
        <v>60.0</v>
      </c>
      <c r="G649" s="11"/>
      <c r="I649" t="str">
        <f t="array" ref="I649">INDEX('2022 Points'!$F$13:$F$21,MATCH(1,MMULT(--('2022 Points'!$G$13:$N$21=D649),TRANSPOSE(COLUMN('2022 Points'!$G$13:$N$21)^0)),0))</f>
        <v>#N/A</v>
      </c>
      <c r="K649" s="58">
        <f>F649-IFERROR(VLOOKUP(D649,'30062022 Ranking'!$D:$F,3,0),0)</f>
        <v>0</v>
      </c>
      <c r="L649">
        <f>countif('Pre-transfer 2022 Points'!$E$13:$L$21,D649)</f>
        <v>0</v>
      </c>
      <c r="M649" s="59">
        <f>countif('2022 Points'!$G$13:$N$21,D649)</f>
        <v>0</v>
      </c>
    </row>
    <row r="650">
      <c r="A650" s="50">
        <v>649.0</v>
      </c>
      <c r="B650" s="67">
        <v>528.0</v>
      </c>
      <c r="C650" s="69" t="s">
        <v>4424</v>
      </c>
      <c r="D650" s="50" t="s">
        <v>6993</v>
      </c>
      <c r="E650" s="50" t="s">
        <v>8613</v>
      </c>
      <c r="F650" s="50">
        <v>60.0</v>
      </c>
      <c r="G650" s="11"/>
      <c r="I650" t="str">
        <f t="array" ref="I650">INDEX('2022 Points'!$F$13:$F$21,MATCH(1,MMULT(--('2022 Points'!$G$13:$N$21=D650),TRANSPOSE(COLUMN('2022 Points'!$G$13:$N$21)^0)),0))</f>
        <v>#N/A</v>
      </c>
      <c r="K650" s="58">
        <f>F650-IFERROR(VLOOKUP(D650,'30062022 Ranking'!$D:$F,3,0),0)</f>
        <v>60</v>
      </c>
      <c r="L650">
        <f>countif('Pre-transfer 2022 Points'!$E$13:$L$21,D650)</f>
        <v>0</v>
      </c>
      <c r="M650" s="59">
        <f>countif('2022 Points'!$G$13:$N$21,D650)</f>
        <v>0</v>
      </c>
    </row>
    <row r="651">
      <c r="A651" s="50">
        <v>650.0</v>
      </c>
      <c r="B651" s="67">
        <v>710.0</v>
      </c>
      <c r="C651" s="68" t="s">
        <v>1025</v>
      </c>
      <c r="D651" s="50" t="s">
        <v>7631</v>
      </c>
      <c r="E651" s="50" t="s">
        <v>8618</v>
      </c>
      <c r="F651" s="50">
        <v>60.0</v>
      </c>
      <c r="G651" s="11"/>
      <c r="I651" t="str">
        <f t="array" ref="I651">INDEX('2022 Points'!$F$13:$F$21,MATCH(1,MMULT(--('2022 Points'!$G$13:$N$21=D651),TRANSPOSE(COLUMN('2022 Points'!$G$13:$N$21)^0)),0))</f>
        <v>#N/A</v>
      </c>
      <c r="K651" s="58">
        <f>F651-IFERROR(VLOOKUP(D651,'30062022 Ranking'!$D:$F,3,0),0)</f>
        <v>9</v>
      </c>
      <c r="L651">
        <f>countif('Pre-transfer 2022 Points'!$E$13:$L$21,D651)</f>
        <v>0</v>
      </c>
      <c r="M651" s="59">
        <f>countif('2022 Points'!$G$13:$N$21,D651)</f>
        <v>0</v>
      </c>
    </row>
    <row r="652">
      <c r="A652" s="50">
        <v>651.0</v>
      </c>
      <c r="B652" s="67">
        <v>368.0</v>
      </c>
      <c r="C652" s="68" t="s">
        <v>5330</v>
      </c>
      <c r="D652" s="50" t="s">
        <v>6941</v>
      </c>
      <c r="E652" s="50" t="s">
        <v>5763</v>
      </c>
      <c r="F652" s="50">
        <v>60.0</v>
      </c>
      <c r="G652" s="11"/>
      <c r="I652" t="str">
        <f t="array" ref="I652">INDEX('2022 Points'!$F$13:$F$21,MATCH(1,MMULT(--('2022 Points'!$G$13:$N$21=D652),TRANSPOSE(COLUMN('2022 Points'!$G$13:$N$21)^0)),0))</f>
        <v>#N/A</v>
      </c>
      <c r="K652" s="58">
        <f>F652-IFERROR(VLOOKUP(D652,'30062022 Ranking'!$D:$F,3,0),0)</f>
        <v>16</v>
      </c>
      <c r="L652">
        <f>countif('Pre-transfer 2022 Points'!$E$13:$L$21,D652)</f>
        <v>0</v>
      </c>
      <c r="M652" s="59">
        <f>countif('2022 Points'!$G$13:$N$21,D652)</f>
        <v>0</v>
      </c>
    </row>
    <row r="653">
      <c r="A653" s="50">
        <v>652.0</v>
      </c>
      <c r="B653" s="67"/>
      <c r="C653" s="68" t="s">
        <v>8709</v>
      </c>
      <c r="D653" s="50" t="s">
        <v>6379</v>
      </c>
      <c r="E653" s="50" t="s">
        <v>8605</v>
      </c>
      <c r="F653" s="50">
        <v>59.0</v>
      </c>
      <c r="G653" s="11"/>
      <c r="I653" t="str">
        <f t="array" ref="I653">INDEX('2022 Points'!$F$13:$F$21,MATCH(1,MMULT(--('2022 Points'!$G$13:$N$21=D653),TRANSPOSE(COLUMN('2022 Points'!$G$13:$N$21)^0)),0))</f>
        <v>#N/A</v>
      </c>
      <c r="K653" s="58">
        <f>F653-IFERROR(VLOOKUP(D653,'30062022 Ranking'!$D:$F,3,0),0)</f>
        <v>23</v>
      </c>
      <c r="L653">
        <f>countif('Pre-transfer 2022 Points'!$E$13:$L$21,D653)</f>
        <v>0</v>
      </c>
      <c r="M653" s="59">
        <f>countif('2022 Points'!$G$13:$N$21,D653)</f>
        <v>0</v>
      </c>
    </row>
    <row r="654">
      <c r="A654" s="50">
        <v>653.0</v>
      </c>
      <c r="B654" s="67">
        <v>545.0</v>
      </c>
      <c r="C654" s="69" t="s">
        <v>1141</v>
      </c>
      <c r="D654" s="50" t="s">
        <v>9143</v>
      </c>
      <c r="E654" s="50" t="s">
        <v>8629</v>
      </c>
      <c r="F654" s="50">
        <v>59.0</v>
      </c>
      <c r="G654" s="11"/>
      <c r="I654" t="str">
        <f t="array" ref="I654">INDEX('2022 Points'!$F$13:$F$21,MATCH(1,MMULT(--('2022 Points'!$G$13:$N$21=D654),TRANSPOSE(COLUMN('2022 Points'!$G$13:$N$21)^0)),0))</f>
        <v>#N/A</v>
      </c>
      <c r="K654" s="58">
        <f>F654-IFERROR(VLOOKUP(D654,'30062022 Ranking'!$D:$F,3,0),0)</f>
        <v>3</v>
      </c>
      <c r="L654">
        <f>countif('Pre-transfer 2022 Points'!$E$13:$L$21,D654)</f>
        <v>0</v>
      </c>
      <c r="M654" s="59">
        <f>countif('2022 Points'!$G$13:$N$21,D654)</f>
        <v>0</v>
      </c>
    </row>
    <row r="655">
      <c r="A655" s="50">
        <v>654.0</v>
      </c>
      <c r="B655" s="67">
        <v>921.0</v>
      </c>
      <c r="C655" s="68" t="s">
        <v>4368</v>
      </c>
      <c r="D655" s="50" t="s">
        <v>7123</v>
      </c>
      <c r="E655" s="50" t="s">
        <v>9928</v>
      </c>
      <c r="F655" s="50">
        <v>59.0</v>
      </c>
      <c r="G655" s="11"/>
      <c r="I655" t="str">
        <f t="array" ref="I655">INDEX('2022 Points'!$F$13:$F$21,MATCH(1,MMULT(--('2022 Points'!$G$13:$N$21=D655),TRANSPOSE(COLUMN('2022 Points'!$G$13:$N$21)^0)),0))</f>
        <v>#N/A</v>
      </c>
      <c r="K655" s="58">
        <f>F655-IFERROR(VLOOKUP(D655,'30062022 Ranking'!$D:$F,3,0),0)</f>
        <v>34</v>
      </c>
      <c r="L655">
        <f>countif('Pre-transfer 2022 Points'!$E$13:$L$21,D655)</f>
        <v>0</v>
      </c>
      <c r="M655" s="59">
        <f>countif('2022 Points'!$G$13:$N$21,D655)</f>
        <v>0</v>
      </c>
    </row>
    <row r="656">
      <c r="A656" s="50">
        <v>655.0</v>
      </c>
      <c r="B656" s="67">
        <v>1063.0</v>
      </c>
      <c r="C656" s="69" t="s">
        <v>541</v>
      </c>
      <c r="D656" s="50" t="s">
        <v>9144</v>
      </c>
      <c r="E656" s="50" t="s">
        <v>157</v>
      </c>
      <c r="F656" s="50">
        <v>59.0</v>
      </c>
      <c r="G656" s="11"/>
      <c r="I656" t="str">
        <f t="array" ref="I656">INDEX('2022 Points'!$F$13:$F$21,MATCH(1,MMULT(--('2022 Points'!$G$13:$N$21=D656),TRANSPOSE(COLUMN('2022 Points'!$G$13:$N$21)^0)),0))</f>
        <v>#N/A</v>
      </c>
      <c r="K656" s="58">
        <f>F656-IFERROR(VLOOKUP(D656,'30062022 Ranking'!$D:$F,3,0),0)</f>
        <v>5</v>
      </c>
      <c r="L656">
        <f>countif('Pre-transfer 2022 Points'!$E$13:$L$21,D656)</f>
        <v>0</v>
      </c>
      <c r="M656" s="59">
        <f>countif('2022 Points'!$G$13:$N$21,D656)</f>
        <v>0</v>
      </c>
    </row>
    <row r="657">
      <c r="A657" s="50">
        <v>656.0</v>
      </c>
      <c r="B657" s="67">
        <v>859.0</v>
      </c>
      <c r="C657" s="69" t="s">
        <v>4512</v>
      </c>
      <c r="D657" s="50" t="s">
        <v>9145</v>
      </c>
      <c r="E657" s="50" t="s">
        <v>9918</v>
      </c>
      <c r="F657" s="50">
        <v>59.0</v>
      </c>
      <c r="G657" s="11"/>
      <c r="I657" t="str">
        <f t="array" ref="I657">INDEX('2022 Points'!$F$13:$F$21,MATCH(1,MMULT(--('2022 Points'!$G$13:$N$21=D657),TRANSPOSE(COLUMN('2022 Points'!$G$13:$N$21)^0)),0))</f>
        <v>#N/A</v>
      </c>
      <c r="K657" s="58">
        <f>F657-IFERROR(VLOOKUP(D657,'30062022 Ranking'!$D:$F,3,0),0)</f>
        <v>24</v>
      </c>
      <c r="L657">
        <f>countif('Pre-transfer 2022 Points'!$E$13:$L$21,D657)</f>
        <v>0</v>
      </c>
      <c r="M657" s="59">
        <f>countif('2022 Points'!$G$13:$N$21,D657)</f>
        <v>0</v>
      </c>
    </row>
    <row r="658">
      <c r="A658" s="50">
        <v>657.0</v>
      </c>
      <c r="B658" s="67">
        <v>96.0</v>
      </c>
      <c r="C658" s="69" t="s">
        <v>8729</v>
      </c>
      <c r="D658" s="50" t="s">
        <v>6793</v>
      </c>
      <c r="E658" s="50" t="s">
        <v>5766</v>
      </c>
      <c r="F658" s="50">
        <v>59.0</v>
      </c>
      <c r="G658" s="11"/>
      <c r="I658" t="str">
        <f t="array" ref="I658">INDEX('2022 Points'!$F$13:$F$21,MATCH(1,MMULT(--('2022 Points'!$G$13:$N$21=D658),TRANSPOSE(COLUMN('2022 Points'!$G$13:$N$21)^0)),0))</f>
        <v>#N/A</v>
      </c>
      <c r="K658" s="58">
        <f>F658-IFERROR(VLOOKUP(D658,'30062022 Ranking'!$D:$F,3,0),0)</f>
        <v>34</v>
      </c>
      <c r="L658">
        <f>countif('Pre-transfer 2022 Points'!$E$13:$L$21,D658)</f>
        <v>0</v>
      </c>
      <c r="M658" s="59">
        <f>countif('2022 Points'!$G$13:$N$21,D658)</f>
        <v>0</v>
      </c>
    </row>
    <row r="659">
      <c r="A659" s="50">
        <v>658.0</v>
      </c>
      <c r="B659" s="67">
        <v>637.0</v>
      </c>
      <c r="C659" s="68" t="s">
        <v>1487</v>
      </c>
      <c r="D659" s="50" t="s">
        <v>6784</v>
      </c>
      <c r="E659" s="50" t="s">
        <v>9940</v>
      </c>
      <c r="F659" s="50">
        <v>59.0</v>
      </c>
      <c r="G659" s="11"/>
      <c r="I659" t="str">
        <f t="array" ref="I659">INDEX('2022 Points'!$F$13:$F$21,MATCH(1,MMULT(--('2022 Points'!$G$13:$N$21=D659),TRANSPOSE(COLUMN('2022 Points'!$G$13:$N$21)^0)),0))</f>
        <v>#N/A</v>
      </c>
      <c r="K659" s="58">
        <f>F659-IFERROR(VLOOKUP(D659,'30062022 Ranking'!$D:$F,3,0),0)</f>
        <v>10</v>
      </c>
      <c r="L659">
        <f>countif('Pre-transfer 2022 Points'!$E$13:$L$21,D659)</f>
        <v>0</v>
      </c>
      <c r="M659" s="59">
        <f>countif('2022 Points'!$G$13:$N$21,D659)</f>
        <v>0</v>
      </c>
    </row>
    <row r="660">
      <c r="A660" s="50">
        <v>659.0</v>
      </c>
      <c r="B660" s="67">
        <v>1055.0</v>
      </c>
      <c r="C660" s="68" t="s">
        <v>5527</v>
      </c>
      <c r="D660" s="50" t="s">
        <v>7205</v>
      </c>
      <c r="E660" s="50" t="s">
        <v>9928</v>
      </c>
      <c r="F660" s="50">
        <v>59.0</v>
      </c>
      <c r="G660" s="11"/>
      <c r="I660" t="str">
        <f t="array" ref="I660">INDEX('2022 Points'!$F$13:$F$21,MATCH(1,MMULT(--('2022 Points'!$G$13:$N$21=D660),TRANSPOSE(COLUMN('2022 Points'!$G$13:$N$21)^0)),0))</f>
        <v>#N/A</v>
      </c>
      <c r="K660" s="58">
        <f>F660-IFERROR(VLOOKUP(D660,'30062022 Ranking'!$D:$F,3,0),0)</f>
        <v>1</v>
      </c>
      <c r="L660">
        <f>countif('Pre-transfer 2022 Points'!$E$13:$L$21,D660)</f>
        <v>0</v>
      </c>
      <c r="M660" s="59">
        <f>countif('2022 Points'!$G$13:$N$21,D660)</f>
        <v>0</v>
      </c>
    </row>
    <row r="661">
      <c r="A661" s="50">
        <v>660.0</v>
      </c>
      <c r="B661" s="67">
        <v>800.0</v>
      </c>
      <c r="C661" s="68" t="s">
        <v>1203</v>
      </c>
      <c r="D661" s="50" t="s">
        <v>7834</v>
      </c>
      <c r="E661" s="50" t="s">
        <v>9973</v>
      </c>
      <c r="F661" s="50">
        <v>58.0</v>
      </c>
      <c r="G661" s="11"/>
      <c r="I661" t="str">
        <f t="array" ref="I661">INDEX('2022 Points'!$F$13:$F$21,MATCH(1,MMULT(--('2022 Points'!$G$13:$N$21=D661),TRANSPOSE(COLUMN('2022 Points'!$G$13:$N$21)^0)),0))</f>
        <v>#N/A</v>
      </c>
      <c r="K661" s="58">
        <f>F661-IFERROR(VLOOKUP(D661,'30062022 Ranking'!$D:$F,3,0),0)</f>
        <v>0</v>
      </c>
      <c r="L661">
        <f>countif('Pre-transfer 2022 Points'!$E$13:$L$21,D661)</f>
        <v>0</v>
      </c>
      <c r="M661" s="59">
        <f>countif('2022 Points'!$G$13:$N$21,D661)</f>
        <v>0</v>
      </c>
    </row>
    <row r="662">
      <c r="A662" s="50">
        <v>661.0</v>
      </c>
      <c r="B662" s="67">
        <v>1179.0</v>
      </c>
      <c r="C662" s="69" t="s">
        <v>5158</v>
      </c>
      <c r="D662" s="50" t="s">
        <v>8278</v>
      </c>
      <c r="E662" s="50" t="s">
        <v>9947</v>
      </c>
      <c r="F662" s="50">
        <v>58.0</v>
      </c>
      <c r="G662" s="11"/>
      <c r="I662" t="str">
        <f t="array" ref="I662">INDEX('2022 Points'!$F$13:$F$21,MATCH(1,MMULT(--('2022 Points'!$G$13:$N$21=D662),TRANSPOSE(COLUMN('2022 Points'!$G$13:$N$21)^0)),0))</f>
        <v>#N/A</v>
      </c>
      <c r="K662" s="58">
        <f>F662-IFERROR(VLOOKUP(D662,'30062022 Ranking'!$D:$F,3,0),0)</f>
        <v>10</v>
      </c>
      <c r="L662">
        <f>countif('Pre-transfer 2022 Points'!$E$13:$L$21,D662)</f>
        <v>0</v>
      </c>
      <c r="M662" s="59">
        <f>countif('2022 Points'!$G$13:$N$21,D662)</f>
        <v>0</v>
      </c>
    </row>
    <row r="663">
      <c r="A663" s="50">
        <v>662.0</v>
      </c>
      <c r="B663" s="67">
        <v>1650.0</v>
      </c>
      <c r="C663" s="68" t="s">
        <v>5371</v>
      </c>
      <c r="D663" s="50" t="s">
        <v>7107</v>
      </c>
      <c r="E663" s="50" t="s">
        <v>249</v>
      </c>
      <c r="F663" s="50">
        <v>58.0</v>
      </c>
      <c r="G663" s="11"/>
      <c r="I663" t="str">
        <f t="array" ref="I663">INDEX('2022 Points'!$F$13:$F$21,MATCH(1,MMULT(--('2022 Points'!$G$13:$N$21=D663),TRANSPOSE(COLUMN('2022 Points'!$G$13:$N$21)^0)),0))</f>
        <v>#N/A</v>
      </c>
      <c r="K663" s="58">
        <f>F663-IFERROR(VLOOKUP(D663,'30062022 Ranking'!$D:$F,3,0),0)</f>
        <v>30</v>
      </c>
      <c r="L663">
        <f>countif('Pre-transfer 2022 Points'!$E$13:$L$21,D663)</f>
        <v>0</v>
      </c>
      <c r="M663" s="59">
        <f>countif('2022 Points'!$G$13:$N$21,D663)</f>
        <v>0</v>
      </c>
    </row>
    <row r="664">
      <c r="A664" s="50">
        <v>663.0</v>
      </c>
      <c r="B664" s="67">
        <v>1909.0</v>
      </c>
      <c r="C664" s="68" t="s">
        <v>5790</v>
      </c>
      <c r="D664" s="50" t="s">
        <v>6978</v>
      </c>
      <c r="E664" s="50" t="s">
        <v>1751</v>
      </c>
      <c r="F664" s="50">
        <v>58.0</v>
      </c>
      <c r="G664" s="11"/>
      <c r="I664" t="str">
        <f t="array" ref="I664">INDEX('2022 Points'!$F$13:$F$21,MATCH(1,MMULT(--('2022 Points'!$G$13:$N$21=D664),TRANSPOSE(COLUMN('2022 Points'!$G$13:$N$21)^0)),0))</f>
        <v>#N/A</v>
      </c>
      <c r="K664" s="58">
        <f>F664-IFERROR(VLOOKUP(D664,'30062022 Ranking'!$D:$F,3,0),0)</f>
        <v>36</v>
      </c>
      <c r="L664">
        <f>countif('Pre-transfer 2022 Points'!$E$13:$L$21,D664)</f>
        <v>0</v>
      </c>
      <c r="M664" s="59">
        <f>countif('2022 Points'!$G$13:$N$21,D664)</f>
        <v>0</v>
      </c>
    </row>
    <row r="665">
      <c r="A665" s="50">
        <v>664.0</v>
      </c>
      <c r="B665" s="67">
        <v>454.0</v>
      </c>
      <c r="C665" s="68" t="s">
        <v>5163</v>
      </c>
      <c r="D665" s="50" t="s">
        <v>9146</v>
      </c>
      <c r="E665" s="50" t="s">
        <v>8613</v>
      </c>
      <c r="F665" s="50">
        <v>57.0</v>
      </c>
      <c r="G665" s="11"/>
      <c r="I665" t="str">
        <f t="array" ref="I665">INDEX('2022 Points'!$F$13:$F$21,MATCH(1,MMULT(--('2022 Points'!$G$13:$N$21=D665),TRANSPOSE(COLUMN('2022 Points'!$G$13:$N$21)^0)),0))</f>
        <v>#N/A</v>
      </c>
      <c r="K665" s="58">
        <f>F665-IFERROR(VLOOKUP(D665,'30062022 Ranking'!$D:$F,3,0),0)</f>
        <v>4</v>
      </c>
      <c r="L665">
        <f>countif('Pre-transfer 2022 Points'!$E$13:$L$21,D665)</f>
        <v>0</v>
      </c>
      <c r="M665" s="59">
        <f>countif('2022 Points'!$G$13:$N$21,D665)</f>
        <v>0</v>
      </c>
    </row>
    <row r="666">
      <c r="A666" s="50">
        <v>665.0</v>
      </c>
      <c r="B666" s="67">
        <v>470.0</v>
      </c>
      <c r="C666" s="69" t="s">
        <v>5033</v>
      </c>
      <c r="D666" s="50" t="s">
        <v>6779</v>
      </c>
      <c r="E666" s="50" t="s">
        <v>208</v>
      </c>
      <c r="F666" s="50">
        <v>57.0</v>
      </c>
      <c r="G666" s="11"/>
      <c r="I666" t="str">
        <f t="array" ref="I666">INDEX('2022 Points'!$F$13:$F$21,MATCH(1,MMULT(--('2022 Points'!$G$13:$N$21=D666),TRANSPOSE(COLUMN('2022 Points'!$G$13:$N$21)^0)),0))</f>
        <v>#N/A</v>
      </c>
      <c r="K666" s="58">
        <f>F666-IFERROR(VLOOKUP(D666,'30062022 Ranking'!$D:$F,3,0),0)</f>
        <v>33</v>
      </c>
      <c r="L666">
        <f>countif('Pre-transfer 2022 Points'!$E$13:$L$21,D666)</f>
        <v>0</v>
      </c>
      <c r="M666" s="59">
        <f>countif('2022 Points'!$G$13:$N$21,D666)</f>
        <v>0</v>
      </c>
    </row>
    <row r="667">
      <c r="A667" s="50">
        <v>666.0</v>
      </c>
      <c r="B667" s="67"/>
      <c r="C667" s="69" t="s">
        <v>5631</v>
      </c>
      <c r="D667" s="50" t="s">
        <v>7394</v>
      </c>
      <c r="E667" s="50" t="s">
        <v>5816</v>
      </c>
      <c r="F667" s="50">
        <v>57.0</v>
      </c>
      <c r="G667" s="11"/>
      <c r="I667" t="str">
        <f t="array" ref="I667">INDEX('2022 Points'!$F$13:$F$21,MATCH(1,MMULT(--('2022 Points'!$G$13:$N$21=D667),TRANSPOSE(COLUMN('2022 Points'!$G$13:$N$21)^0)),0))</f>
        <v>#N/A</v>
      </c>
      <c r="K667" s="58">
        <f>F667-IFERROR(VLOOKUP(D667,'30062022 Ranking'!$D:$F,3,0),0)</f>
        <v>0</v>
      </c>
      <c r="L667">
        <f>countif('Pre-transfer 2022 Points'!$E$13:$L$21,D667)</f>
        <v>0</v>
      </c>
      <c r="M667" s="59">
        <f>countif('2022 Points'!$G$13:$N$21,D667)</f>
        <v>0</v>
      </c>
    </row>
    <row r="668">
      <c r="A668" s="50">
        <v>667.0</v>
      </c>
      <c r="B668" s="67">
        <v>1168.0</v>
      </c>
      <c r="C668" s="68" t="s">
        <v>5619</v>
      </c>
      <c r="D668" s="50" t="s">
        <v>6953</v>
      </c>
      <c r="E668" s="50" t="s">
        <v>4479</v>
      </c>
      <c r="F668" s="50">
        <v>57.0</v>
      </c>
      <c r="G668" s="11"/>
      <c r="I668" t="str">
        <f t="array" ref="I668">INDEX('2022 Points'!$F$13:$F$21,MATCH(1,MMULT(--('2022 Points'!$G$13:$N$21=D668),TRANSPOSE(COLUMN('2022 Points'!$G$13:$N$21)^0)),0))</f>
        <v>#N/A</v>
      </c>
      <c r="K668" s="58">
        <f>F668-IFERROR(VLOOKUP(D668,'30062022 Ranking'!$D:$F,3,0),0)</f>
        <v>57</v>
      </c>
      <c r="L668">
        <f>countif('Pre-transfer 2022 Points'!$E$13:$L$21,D668)</f>
        <v>0</v>
      </c>
      <c r="M668" s="59">
        <f>countif('2022 Points'!$G$13:$N$21,D668)</f>
        <v>0</v>
      </c>
    </row>
    <row r="669">
      <c r="A669" s="50">
        <v>668.0</v>
      </c>
      <c r="B669" s="67">
        <v>883.0</v>
      </c>
      <c r="C669" s="68" t="s">
        <v>4393</v>
      </c>
      <c r="D669" s="50" t="s">
        <v>9147</v>
      </c>
      <c r="E669" s="50" t="s">
        <v>5763</v>
      </c>
      <c r="F669" s="50">
        <v>57.0</v>
      </c>
      <c r="G669" s="11"/>
      <c r="I669" t="str">
        <f t="array" ref="I669">INDEX('2022 Points'!$F$13:$F$21,MATCH(1,MMULT(--('2022 Points'!$G$13:$N$21=D669),TRANSPOSE(COLUMN('2022 Points'!$G$13:$N$21)^0)),0))</f>
        <v>#N/A</v>
      </c>
      <c r="K669" s="58">
        <f>F669-IFERROR(VLOOKUP(D669,'30062022 Ranking'!$D:$F,3,0),0)</f>
        <v>0</v>
      </c>
      <c r="L669">
        <f>countif('Pre-transfer 2022 Points'!$E$13:$L$21,D669)</f>
        <v>0</v>
      </c>
      <c r="M669" s="59">
        <f>countif('2022 Points'!$G$13:$N$21,D669)</f>
        <v>0</v>
      </c>
    </row>
    <row r="670">
      <c r="A670" s="50">
        <v>669.0</v>
      </c>
      <c r="B670" s="67">
        <v>1268.0</v>
      </c>
      <c r="C670" s="68" t="s">
        <v>5387</v>
      </c>
      <c r="D670" s="50" t="s">
        <v>7020</v>
      </c>
      <c r="E670" s="50" t="s">
        <v>8597</v>
      </c>
      <c r="F670" s="50">
        <v>57.0</v>
      </c>
      <c r="G670" s="11"/>
      <c r="I670" t="str">
        <f t="array" ref="I670">INDEX('2022 Points'!$F$13:$F$21,MATCH(1,MMULT(--('2022 Points'!$G$13:$N$21=D670),TRANSPOSE(COLUMN('2022 Points'!$G$13:$N$21)^0)),0))</f>
        <v>#N/A</v>
      </c>
      <c r="K670" s="58">
        <f>F670-IFERROR(VLOOKUP(D670,'30062022 Ranking'!$D:$F,3,0),0)</f>
        <v>0</v>
      </c>
      <c r="L670">
        <f>countif('Pre-transfer 2022 Points'!$E$13:$L$21,D670)</f>
        <v>0</v>
      </c>
      <c r="M670" s="59">
        <f>countif('2022 Points'!$G$13:$N$21,D670)</f>
        <v>0</v>
      </c>
    </row>
    <row r="671">
      <c r="A671" s="50">
        <v>670.0</v>
      </c>
      <c r="B671" s="67">
        <v>615.0</v>
      </c>
      <c r="C671" s="69" t="s">
        <v>252</v>
      </c>
      <c r="D671" s="50" t="s">
        <v>6849</v>
      </c>
      <c r="E671" s="50" t="s">
        <v>8597</v>
      </c>
      <c r="F671" s="50">
        <v>57.0</v>
      </c>
      <c r="G671" s="11"/>
      <c r="I671" t="str">
        <f t="array" ref="I671">INDEX('2022 Points'!$F$13:$F$21,MATCH(1,MMULT(--('2022 Points'!$G$13:$N$21=D671),TRANSPOSE(COLUMN('2022 Points'!$G$13:$N$21)^0)),0))</f>
        <v>#N/A</v>
      </c>
      <c r="K671" s="58">
        <f>F671-IFERROR(VLOOKUP(D671,'30062022 Ranking'!$D:$F,3,0),0)</f>
        <v>0</v>
      </c>
      <c r="L671">
        <f>countif('Pre-transfer 2022 Points'!$E$13:$L$21,D671)</f>
        <v>0</v>
      </c>
      <c r="M671" s="59">
        <f>countif('2022 Points'!$G$13:$N$21,D671)</f>
        <v>0</v>
      </c>
    </row>
    <row r="672">
      <c r="A672" s="50">
        <v>671.0</v>
      </c>
      <c r="B672" s="67">
        <v>1983.0</v>
      </c>
      <c r="C672" s="68" t="s">
        <v>9015</v>
      </c>
      <c r="D672" s="50" t="s">
        <v>6627</v>
      </c>
      <c r="E672" s="50" t="s">
        <v>9928</v>
      </c>
      <c r="F672" s="50">
        <v>56.0</v>
      </c>
      <c r="G672" s="11"/>
      <c r="I672" t="str">
        <f t="array" ref="I672">INDEX('2022 Points'!$F$13:$F$21,MATCH(1,MMULT(--('2022 Points'!$G$13:$N$21=D672),TRANSPOSE(COLUMN('2022 Points'!$G$13:$N$21)^0)),0))</f>
        <v>#N/A</v>
      </c>
      <c r="K672" s="58">
        <f>F672-IFERROR(VLOOKUP(D672,'30062022 Ranking'!$D:$F,3,0),0)</f>
        <v>10</v>
      </c>
      <c r="L672">
        <f>countif('Pre-transfer 2022 Points'!$E$13:$L$21,D672)</f>
        <v>0</v>
      </c>
      <c r="M672" s="59">
        <f>countif('2022 Points'!$G$13:$N$21,D672)</f>
        <v>0</v>
      </c>
    </row>
    <row r="673">
      <c r="A673" s="50">
        <v>672.0</v>
      </c>
      <c r="B673" s="67">
        <v>1741.0</v>
      </c>
      <c r="C673" s="68" t="s">
        <v>5481</v>
      </c>
      <c r="D673" s="50" t="s">
        <v>8257</v>
      </c>
      <c r="E673" s="50" t="s">
        <v>4661</v>
      </c>
      <c r="F673" s="50">
        <v>56.0</v>
      </c>
      <c r="G673" s="11"/>
      <c r="I673" t="str">
        <f t="array" ref="I673">INDEX('2022 Points'!$F$13:$F$21,MATCH(1,MMULT(--('2022 Points'!$G$13:$N$21=D673),TRANSPOSE(COLUMN('2022 Points'!$G$13:$N$21)^0)),0))</f>
        <v>#N/A</v>
      </c>
      <c r="K673" s="58">
        <f>F673-IFERROR(VLOOKUP(D673,'30062022 Ranking'!$D:$F,3,0),0)</f>
        <v>56</v>
      </c>
      <c r="L673">
        <f>countif('Pre-transfer 2022 Points'!$E$13:$L$21,D673)</f>
        <v>0</v>
      </c>
      <c r="M673" s="59">
        <f>countif('2022 Points'!$G$13:$N$21,D673)</f>
        <v>0</v>
      </c>
    </row>
    <row r="674">
      <c r="A674" s="50">
        <v>673.0</v>
      </c>
      <c r="B674" s="67">
        <v>601.0</v>
      </c>
      <c r="C674" s="69" t="s">
        <v>4523</v>
      </c>
      <c r="D674" s="50" t="s">
        <v>8127</v>
      </c>
      <c r="E674" s="50" t="s">
        <v>9922</v>
      </c>
      <c r="F674" s="50">
        <v>56.0</v>
      </c>
      <c r="G674" s="11"/>
      <c r="I674" t="str">
        <f t="array" ref="I674">INDEX('2022 Points'!$F$13:$F$21,MATCH(1,MMULT(--('2022 Points'!$G$13:$N$21=D674),TRANSPOSE(COLUMN('2022 Points'!$G$13:$N$21)^0)),0))</f>
        <v>#N/A</v>
      </c>
      <c r="K674" s="58">
        <f>F674-IFERROR(VLOOKUP(D674,'30062022 Ranking'!$D:$F,3,0),0)</f>
        <v>4</v>
      </c>
      <c r="L674">
        <f>countif('Pre-transfer 2022 Points'!$E$13:$L$21,D674)</f>
        <v>0</v>
      </c>
      <c r="M674" s="59">
        <f>countif('2022 Points'!$G$13:$N$21,D674)</f>
        <v>0</v>
      </c>
    </row>
    <row r="675">
      <c r="A675" s="50">
        <v>674.0</v>
      </c>
      <c r="B675" s="67"/>
      <c r="C675" s="69" t="s">
        <v>6174</v>
      </c>
      <c r="D675" s="50" t="s">
        <v>6835</v>
      </c>
      <c r="E675" s="50"/>
      <c r="F675" s="50">
        <v>56.0</v>
      </c>
      <c r="G675" s="11"/>
      <c r="I675" t="str">
        <f t="array" ref="I675">INDEX('2022 Points'!$F$13:$F$21,MATCH(1,MMULT(--('2022 Points'!$G$13:$N$21=D675),TRANSPOSE(COLUMN('2022 Points'!$G$13:$N$21)^0)),0))</f>
        <v>#N/A</v>
      </c>
      <c r="K675" s="58">
        <f>F675-IFERROR(VLOOKUP(D675,'30062022 Ranking'!$D:$F,3,0),0)</f>
        <v>10</v>
      </c>
      <c r="L675">
        <f>countif('Pre-transfer 2022 Points'!$E$13:$L$21,D675)</f>
        <v>0</v>
      </c>
      <c r="M675" s="59">
        <f>countif('2022 Points'!$G$13:$N$21,D675)</f>
        <v>0</v>
      </c>
    </row>
    <row r="676">
      <c r="A676" s="50">
        <v>675.0</v>
      </c>
      <c r="B676" s="67">
        <v>732.0</v>
      </c>
      <c r="C676" s="69" t="s">
        <v>1383</v>
      </c>
      <c r="D676" s="50" t="s">
        <v>7207</v>
      </c>
      <c r="E676" s="50" t="s">
        <v>139</v>
      </c>
      <c r="F676" s="50">
        <v>55.0</v>
      </c>
      <c r="G676" s="11"/>
      <c r="I676" t="str">
        <f t="array" ref="I676">INDEX('2022 Points'!$F$13:$F$21,MATCH(1,MMULT(--('2022 Points'!$G$13:$N$21=D676),TRANSPOSE(COLUMN('2022 Points'!$G$13:$N$21)^0)),0))</f>
        <v>#N/A</v>
      </c>
      <c r="K676" s="58">
        <f>F676-IFERROR(VLOOKUP(D676,'30062022 Ranking'!$D:$F,3,0),0)</f>
        <v>35</v>
      </c>
      <c r="L676">
        <f>countif('Pre-transfer 2022 Points'!$E$13:$L$21,D676)</f>
        <v>0</v>
      </c>
      <c r="M676" s="59">
        <f>countif('2022 Points'!$G$13:$N$21,D676)</f>
        <v>0</v>
      </c>
    </row>
    <row r="677">
      <c r="A677" s="50">
        <v>676.0</v>
      </c>
      <c r="B677" s="67">
        <v>764.0</v>
      </c>
      <c r="C677" s="68" t="s">
        <v>431</v>
      </c>
      <c r="D677" s="50" t="s">
        <v>6498</v>
      </c>
      <c r="E677" s="50" t="s">
        <v>324</v>
      </c>
      <c r="F677" s="50">
        <v>55.0</v>
      </c>
      <c r="G677" s="11"/>
      <c r="I677" t="str">
        <f t="array" ref="I677">INDEX('2022 Points'!$F$13:$F$21,MATCH(1,MMULT(--('2022 Points'!$G$13:$N$21=D677),TRANSPOSE(COLUMN('2022 Points'!$G$13:$N$21)^0)),0))</f>
        <v>#N/A</v>
      </c>
      <c r="K677" s="58">
        <f>F677-IFERROR(VLOOKUP(D677,'30062022 Ranking'!$D:$F,3,0),0)</f>
        <v>34</v>
      </c>
      <c r="L677">
        <f>countif('Pre-transfer 2022 Points'!$E$13:$L$21,D677)</f>
        <v>0</v>
      </c>
      <c r="M677" s="59">
        <f>countif('2022 Points'!$G$13:$N$21,D677)</f>
        <v>0</v>
      </c>
    </row>
    <row r="678">
      <c r="A678" s="50">
        <v>677.0</v>
      </c>
      <c r="B678" s="67">
        <v>453.0</v>
      </c>
      <c r="C678" s="68" t="s">
        <v>788</v>
      </c>
      <c r="D678" s="50" t="s">
        <v>6479</v>
      </c>
      <c r="E678" s="50" t="s">
        <v>4598</v>
      </c>
      <c r="F678" s="50">
        <v>55.0</v>
      </c>
      <c r="G678" s="11"/>
      <c r="I678" t="str">
        <f t="array" ref="I678">INDEX('2022 Points'!$F$13:$F$21,MATCH(1,MMULT(--('2022 Points'!$G$13:$N$21=D678),TRANSPOSE(COLUMN('2022 Points'!$G$13:$N$21)^0)),0))</f>
        <v>#N/A</v>
      </c>
      <c r="K678" s="58">
        <f>F678-IFERROR(VLOOKUP(D678,'30062022 Ranking'!$D:$F,3,0),0)</f>
        <v>55</v>
      </c>
      <c r="L678">
        <f>countif('Pre-transfer 2022 Points'!$E$13:$L$21,D678)</f>
        <v>0</v>
      </c>
      <c r="M678" s="59">
        <f>countif('2022 Points'!$G$13:$N$21,D678)</f>
        <v>0</v>
      </c>
    </row>
    <row r="679">
      <c r="A679" s="50">
        <v>678.0</v>
      </c>
      <c r="B679" s="67">
        <v>457.0</v>
      </c>
      <c r="C679" s="69" t="s">
        <v>854</v>
      </c>
      <c r="D679" s="50" t="s">
        <v>7069</v>
      </c>
      <c r="E679" s="50" t="s">
        <v>8592</v>
      </c>
      <c r="F679" s="50">
        <v>55.0</v>
      </c>
      <c r="G679" s="11"/>
      <c r="I679" t="str">
        <f t="array" ref="I679">INDEX('2022 Points'!$F$13:$F$21,MATCH(1,MMULT(--('2022 Points'!$G$13:$N$21=D679),TRANSPOSE(COLUMN('2022 Points'!$G$13:$N$21)^0)),0))</f>
        <v>#N/A</v>
      </c>
      <c r="K679" s="58">
        <f>F679-IFERROR(VLOOKUP(D679,'30062022 Ranking'!$D:$F,3,0),0)</f>
        <v>15</v>
      </c>
      <c r="L679">
        <f>countif('Pre-transfer 2022 Points'!$E$13:$L$21,D679)</f>
        <v>0</v>
      </c>
      <c r="M679" s="59">
        <f>countif('2022 Points'!$G$13:$N$21,D679)</f>
        <v>0</v>
      </c>
    </row>
    <row r="680">
      <c r="A680" s="50">
        <v>679.0</v>
      </c>
      <c r="B680" s="67">
        <v>459.0</v>
      </c>
      <c r="C680" s="68" t="s">
        <v>678</v>
      </c>
      <c r="D680" s="50" t="s">
        <v>6881</v>
      </c>
      <c r="E680" s="50" t="s">
        <v>9919</v>
      </c>
      <c r="F680" s="50">
        <v>55.0</v>
      </c>
      <c r="G680" s="11"/>
      <c r="I680" t="str">
        <f t="array" ref="I680">INDEX('2022 Points'!$F$13:$F$21,MATCH(1,MMULT(--('2022 Points'!$G$13:$N$21=D680),TRANSPOSE(COLUMN('2022 Points'!$G$13:$N$21)^0)),0))</f>
        <v>#N/A</v>
      </c>
      <c r="K680" s="58">
        <f>F680-IFERROR(VLOOKUP(D680,'30062022 Ranking'!$D:$F,3,0),0)</f>
        <v>25</v>
      </c>
      <c r="L680">
        <f>countif('Pre-transfer 2022 Points'!$E$13:$L$21,D680)</f>
        <v>0</v>
      </c>
      <c r="M680" s="59">
        <f>countif('2022 Points'!$G$13:$N$21,D680)</f>
        <v>0</v>
      </c>
    </row>
    <row r="681">
      <c r="A681" s="50">
        <v>680.0</v>
      </c>
      <c r="B681" s="67">
        <v>1463.0</v>
      </c>
      <c r="C681" s="68" t="s">
        <v>1681</v>
      </c>
      <c r="D681" s="50" t="s">
        <v>7334</v>
      </c>
      <c r="E681" s="50" t="s">
        <v>9928</v>
      </c>
      <c r="F681" s="50">
        <v>55.0</v>
      </c>
      <c r="G681" s="11"/>
      <c r="I681" t="str">
        <f t="array" ref="I681">INDEX('2022 Points'!$F$13:$F$21,MATCH(1,MMULT(--('2022 Points'!$G$13:$N$21=D681),TRANSPOSE(COLUMN('2022 Points'!$G$13:$N$21)^0)),0))</f>
        <v>#N/A</v>
      </c>
      <c r="K681" s="58">
        <f>F681-IFERROR(VLOOKUP(D681,'30062022 Ranking'!$D:$F,3,0),0)</f>
        <v>0</v>
      </c>
      <c r="L681">
        <f>countif('Pre-transfer 2022 Points'!$E$13:$L$21,D681)</f>
        <v>0</v>
      </c>
      <c r="M681" s="59">
        <f>countif('2022 Points'!$G$13:$N$21,D681)</f>
        <v>0</v>
      </c>
    </row>
    <row r="682">
      <c r="A682" s="50">
        <v>681.0</v>
      </c>
      <c r="B682" s="67"/>
      <c r="C682" s="69" t="s">
        <v>9974</v>
      </c>
      <c r="D682" s="50" t="s">
        <v>7519</v>
      </c>
      <c r="E682" s="50"/>
      <c r="F682" s="50">
        <v>55.0</v>
      </c>
      <c r="G682" s="11"/>
      <c r="I682" t="str">
        <f t="array" ref="I682">INDEX('2022 Points'!$F$13:$F$21,MATCH(1,MMULT(--('2022 Points'!$G$13:$N$21=D682),TRANSPOSE(COLUMN('2022 Points'!$G$13:$N$21)^0)),0))</f>
        <v>#N/A</v>
      </c>
      <c r="K682" s="58">
        <f>F682-IFERROR(VLOOKUP(D682,'30062022 Ranking'!$D:$F,3,0),0)</f>
        <v>0</v>
      </c>
      <c r="L682">
        <f>countif('Pre-transfer 2022 Points'!$E$13:$L$21,D682)</f>
        <v>0</v>
      </c>
      <c r="M682" s="59">
        <f>countif('2022 Points'!$G$13:$N$21,D682)</f>
        <v>0</v>
      </c>
    </row>
    <row r="683">
      <c r="A683" s="50">
        <v>682.0</v>
      </c>
      <c r="B683" s="67"/>
      <c r="C683" s="68" t="s">
        <v>4738</v>
      </c>
      <c r="D683" s="50" t="s">
        <v>6840</v>
      </c>
      <c r="E683" s="50" t="s">
        <v>9975</v>
      </c>
      <c r="F683" s="50">
        <v>55.0</v>
      </c>
      <c r="G683" s="11"/>
      <c r="I683" t="str">
        <f t="array" ref="I683">INDEX('2022 Points'!$F$13:$F$21,MATCH(1,MMULT(--('2022 Points'!$G$13:$N$21=D683),TRANSPOSE(COLUMN('2022 Points'!$G$13:$N$21)^0)),0))</f>
        <v>#N/A</v>
      </c>
      <c r="K683" s="58">
        <f>F683-IFERROR(VLOOKUP(D683,'30062022 Ranking'!$D:$F,3,0),0)</f>
        <v>55</v>
      </c>
      <c r="L683">
        <f>countif('Pre-transfer 2022 Points'!$E$13:$L$21,D683)</f>
        <v>0</v>
      </c>
      <c r="M683" s="59">
        <f>countif('2022 Points'!$G$13:$N$21,D683)</f>
        <v>0</v>
      </c>
    </row>
    <row r="684">
      <c r="A684" s="50">
        <v>683.0</v>
      </c>
      <c r="B684" s="67">
        <v>452.0</v>
      </c>
      <c r="C684" s="68" t="s">
        <v>839</v>
      </c>
      <c r="D684" s="50" t="s">
        <v>6626</v>
      </c>
      <c r="E684" s="50" t="s">
        <v>9918</v>
      </c>
      <c r="F684" s="50">
        <v>55.0</v>
      </c>
      <c r="G684" s="11"/>
      <c r="I684" t="str">
        <f t="array" ref="I684">INDEX('2022 Points'!$F$13:$F$21,MATCH(1,MMULT(--('2022 Points'!$G$13:$N$21=D684),TRANSPOSE(COLUMN('2022 Points'!$G$13:$N$21)^0)),0))</f>
        <v>#N/A</v>
      </c>
      <c r="K684" s="58">
        <f>F684-IFERROR(VLOOKUP(D684,'30062022 Ranking'!$D:$F,3,0),0)</f>
        <v>35</v>
      </c>
      <c r="L684">
        <f>countif('Pre-transfer 2022 Points'!$E$13:$L$21,D684)</f>
        <v>0</v>
      </c>
      <c r="M684" s="59">
        <f>countif('2022 Points'!$G$13:$N$21,D684)</f>
        <v>0</v>
      </c>
    </row>
    <row r="685">
      <c r="A685" s="50">
        <v>684.0</v>
      </c>
      <c r="B685" s="67">
        <v>875.0</v>
      </c>
      <c r="C685" s="69" t="s">
        <v>663</v>
      </c>
      <c r="D685" s="50" t="s">
        <v>9148</v>
      </c>
      <c r="E685" s="50" t="s">
        <v>4330</v>
      </c>
      <c r="F685" s="50">
        <v>55.0</v>
      </c>
      <c r="G685" s="11"/>
      <c r="I685" t="str">
        <f t="array" ref="I685">INDEX('2022 Points'!$F$13:$F$21,MATCH(1,MMULT(--('2022 Points'!$G$13:$N$21=D685),TRANSPOSE(COLUMN('2022 Points'!$G$13:$N$21)^0)),0))</f>
        <v>#N/A</v>
      </c>
      <c r="K685" s="58">
        <f>F685-IFERROR(VLOOKUP(D685,'30062022 Ranking'!$D:$F,3,0),0)</f>
        <v>5</v>
      </c>
      <c r="L685">
        <f>countif('Pre-transfer 2022 Points'!$E$13:$L$21,D685)</f>
        <v>0</v>
      </c>
      <c r="M685" s="59">
        <f>countif('2022 Points'!$G$13:$N$21,D685)</f>
        <v>0</v>
      </c>
    </row>
    <row r="686">
      <c r="A686" s="50">
        <v>685.0</v>
      </c>
      <c r="B686" s="67">
        <v>718.0</v>
      </c>
      <c r="C686" s="68" t="s">
        <v>4418</v>
      </c>
      <c r="D686" s="50" t="s">
        <v>9149</v>
      </c>
      <c r="E686" s="50" t="s">
        <v>8702</v>
      </c>
      <c r="F686" s="50">
        <v>55.0</v>
      </c>
      <c r="G686" s="11"/>
      <c r="I686" t="str">
        <f t="array" ref="I686">INDEX('2022 Points'!$F$13:$F$21,MATCH(1,MMULT(--('2022 Points'!$G$13:$N$21=D686),TRANSPOSE(COLUMN('2022 Points'!$G$13:$N$21)^0)),0))</f>
        <v>#N/A</v>
      </c>
      <c r="K686" s="58">
        <f>F686-IFERROR(VLOOKUP(D686,'30062022 Ranking'!$D:$F,3,0),0)</f>
        <v>0</v>
      </c>
      <c r="L686">
        <f>countif('Pre-transfer 2022 Points'!$E$13:$L$21,D686)</f>
        <v>0</v>
      </c>
      <c r="M686" s="59">
        <f>countif('2022 Points'!$G$13:$N$21,D686)</f>
        <v>0</v>
      </c>
    </row>
    <row r="687">
      <c r="A687" s="50">
        <v>686.0</v>
      </c>
      <c r="B687" s="67">
        <v>1058.0</v>
      </c>
      <c r="C687" s="68" t="s">
        <v>5312</v>
      </c>
      <c r="D687" s="50" t="s">
        <v>7031</v>
      </c>
      <c r="E687" s="50" t="s">
        <v>9973</v>
      </c>
      <c r="F687" s="50">
        <v>54.0</v>
      </c>
      <c r="G687" s="11"/>
      <c r="I687" t="str">
        <f t="array" ref="I687">INDEX('2022 Points'!$F$13:$F$21,MATCH(1,MMULT(--('2022 Points'!$G$13:$N$21=D687),TRANSPOSE(COLUMN('2022 Points'!$G$13:$N$21)^0)),0))</f>
        <v>#N/A</v>
      </c>
      <c r="K687" s="58">
        <f>F687-IFERROR(VLOOKUP(D687,'30062022 Ranking'!$D:$F,3,0),0)</f>
        <v>20</v>
      </c>
      <c r="L687">
        <f>countif('Pre-transfer 2022 Points'!$E$13:$L$21,D687)</f>
        <v>0</v>
      </c>
      <c r="M687" s="59">
        <f>countif('2022 Points'!$G$13:$N$21,D687)</f>
        <v>0</v>
      </c>
    </row>
    <row r="688">
      <c r="A688" s="50">
        <v>687.0</v>
      </c>
      <c r="B688" s="67">
        <v>542.0</v>
      </c>
      <c r="C688" s="68" t="s">
        <v>4386</v>
      </c>
      <c r="D688" s="50" t="s">
        <v>6760</v>
      </c>
      <c r="E688" s="50" t="s">
        <v>9925</v>
      </c>
      <c r="F688" s="50">
        <v>54.0</v>
      </c>
      <c r="G688" s="11"/>
      <c r="I688" t="str">
        <f t="array" ref="I688">INDEX('2022 Points'!$F$13:$F$21,MATCH(1,MMULT(--('2022 Points'!$G$13:$N$21=D688),TRANSPOSE(COLUMN('2022 Points'!$G$13:$N$21)^0)),0))</f>
        <v>#N/A</v>
      </c>
      <c r="K688" s="58">
        <f>F688-IFERROR(VLOOKUP(D688,'30062022 Ranking'!$D:$F,3,0),0)</f>
        <v>17</v>
      </c>
      <c r="L688">
        <f>countif('Pre-transfer 2022 Points'!$E$13:$L$21,D688)</f>
        <v>0</v>
      </c>
      <c r="M688" s="59">
        <f>countif('2022 Points'!$G$13:$N$21,D688)</f>
        <v>0</v>
      </c>
    </row>
    <row r="689">
      <c r="A689" s="50">
        <v>688.0</v>
      </c>
      <c r="B689" s="67">
        <v>742.0</v>
      </c>
      <c r="C689" s="68" t="s">
        <v>4345</v>
      </c>
      <c r="D689" s="50" t="s">
        <v>7148</v>
      </c>
      <c r="E689" s="50"/>
      <c r="F689" s="50">
        <v>54.0</v>
      </c>
      <c r="G689" s="11"/>
      <c r="I689" t="str">
        <f t="array" ref="I689">INDEX('2022 Points'!$F$13:$F$21,MATCH(1,MMULT(--('2022 Points'!$G$13:$N$21=D689),TRANSPOSE(COLUMN('2022 Points'!$G$13:$N$21)^0)),0))</f>
        <v>#N/A</v>
      </c>
      <c r="K689" s="58">
        <f>F689-IFERROR(VLOOKUP(D689,'30062022 Ranking'!$D:$F,3,0),0)</f>
        <v>7</v>
      </c>
      <c r="L689">
        <f>countif('Pre-transfer 2022 Points'!$E$13:$L$21,D689)</f>
        <v>0</v>
      </c>
      <c r="M689" s="59">
        <f>countif('2022 Points'!$G$13:$N$21,D689)</f>
        <v>0</v>
      </c>
    </row>
    <row r="690">
      <c r="A690" s="50">
        <v>689.0</v>
      </c>
      <c r="B690" s="67">
        <v>766.0</v>
      </c>
      <c r="C690" s="68" t="s">
        <v>109</v>
      </c>
      <c r="D690" s="50" t="s">
        <v>6470</v>
      </c>
      <c r="E690" s="50" t="s">
        <v>324</v>
      </c>
      <c r="F690" s="50">
        <v>54.0</v>
      </c>
      <c r="G690" s="11"/>
      <c r="I690" t="str">
        <f t="array" ref="I690">INDEX('2022 Points'!$F$13:$F$21,MATCH(1,MMULT(--('2022 Points'!$G$13:$N$21=D690),TRANSPOSE(COLUMN('2022 Points'!$G$13:$N$21)^0)),0))</f>
        <v>#N/A</v>
      </c>
      <c r="K690" s="58">
        <f>F690-IFERROR(VLOOKUP(D690,'30062022 Ranking'!$D:$F,3,0),0)</f>
        <v>41</v>
      </c>
      <c r="L690">
        <f>countif('Pre-transfer 2022 Points'!$E$13:$L$21,D690)</f>
        <v>0</v>
      </c>
      <c r="M690" s="59">
        <f>countif('2022 Points'!$G$13:$N$21,D690)</f>
        <v>0</v>
      </c>
    </row>
    <row r="691">
      <c r="A691" s="50">
        <v>690.0</v>
      </c>
      <c r="B691" s="67">
        <v>228.0</v>
      </c>
      <c r="C691" s="69" t="s">
        <v>5451</v>
      </c>
      <c r="D691" s="50" t="s">
        <v>6802</v>
      </c>
      <c r="E691" s="50" t="s">
        <v>9922</v>
      </c>
      <c r="F691" s="50">
        <v>54.0</v>
      </c>
      <c r="G691" s="11"/>
      <c r="I691" t="str">
        <f t="array" ref="I691">INDEX('2022 Points'!$F$13:$F$21,MATCH(1,MMULT(--('2022 Points'!$G$13:$N$21=D691),TRANSPOSE(COLUMN('2022 Points'!$G$13:$N$21)^0)),0))</f>
        <v>#N/A</v>
      </c>
      <c r="K691" s="58">
        <f>F691-IFERROR(VLOOKUP(D691,'30062022 Ranking'!$D:$F,3,0),0)</f>
        <v>0</v>
      </c>
      <c r="L691">
        <f>countif('Pre-transfer 2022 Points'!$E$13:$L$21,D691)</f>
        <v>0</v>
      </c>
      <c r="M691" s="59">
        <f>countif('2022 Points'!$G$13:$N$21,D691)</f>
        <v>0</v>
      </c>
    </row>
    <row r="692">
      <c r="A692" s="50">
        <v>691.0</v>
      </c>
      <c r="B692" s="67">
        <v>864.0</v>
      </c>
      <c r="C692" s="69" t="s">
        <v>1396</v>
      </c>
      <c r="D692" s="50" t="s">
        <v>6481</v>
      </c>
      <c r="E692" s="50" t="s">
        <v>8600</v>
      </c>
      <c r="F692" s="50">
        <v>54.0</v>
      </c>
      <c r="G692" s="11"/>
      <c r="I692" t="str">
        <f t="array" ref="I692">INDEX('2022 Points'!$F$13:$F$21,MATCH(1,MMULT(--('2022 Points'!$G$13:$N$21=D692),TRANSPOSE(COLUMN('2022 Points'!$G$13:$N$21)^0)),0))</f>
        <v>#N/A</v>
      </c>
      <c r="K692" s="58">
        <f>F692-IFERROR(VLOOKUP(D692,'30062022 Ranking'!$D:$F,3,0),0)</f>
        <v>18</v>
      </c>
      <c r="L692">
        <f>countif('Pre-transfer 2022 Points'!$E$13:$L$21,D692)</f>
        <v>0</v>
      </c>
      <c r="M692" s="59">
        <f>countif('2022 Points'!$G$13:$N$21,D692)</f>
        <v>0</v>
      </c>
    </row>
    <row r="693">
      <c r="A693" s="50">
        <v>692.0</v>
      </c>
      <c r="B693" s="67"/>
      <c r="C693" s="68" t="s">
        <v>5053</v>
      </c>
      <c r="D693" s="50" t="s">
        <v>9150</v>
      </c>
      <c r="E693" s="50" t="s">
        <v>5831</v>
      </c>
      <c r="F693" s="50">
        <v>54.0</v>
      </c>
      <c r="G693" s="11"/>
      <c r="I693" t="str">
        <f t="array" ref="I693">INDEX('2022 Points'!$F$13:$F$21,MATCH(1,MMULT(--('2022 Points'!$G$13:$N$21=D693),TRANSPOSE(COLUMN('2022 Points'!$G$13:$N$21)^0)),0))</f>
        <v>#N/A</v>
      </c>
      <c r="K693" s="58">
        <f>F693-IFERROR(VLOOKUP(D693,'30062022 Ranking'!$D:$F,3,0),0)</f>
        <v>32</v>
      </c>
      <c r="L693">
        <f>countif('Pre-transfer 2022 Points'!$E$13:$L$21,D693)</f>
        <v>0</v>
      </c>
      <c r="M693" s="59">
        <f>countif('2022 Points'!$G$13:$N$21,D693)</f>
        <v>0</v>
      </c>
    </row>
    <row r="694">
      <c r="A694" s="50">
        <v>693.0</v>
      </c>
      <c r="B694" s="67">
        <v>555.0</v>
      </c>
      <c r="C694" s="69" t="s">
        <v>1516</v>
      </c>
      <c r="D694" s="50" t="s">
        <v>6438</v>
      </c>
      <c r="E694" s="50" t="s">
        <v>8592</v>
      </c>
      <c r="F694" s="50">
        <v>54.0</v>
      </c>
      <c r="G694" s="11"/>
      <c r="I694" t="str">
        <f t="array" ref="I694">INDEX('2022 Points'!$F$13:$F$21,MATCH(1,MMULT(--('2022 Points'!$G$13:$N$21=D694),TRANSPOSE(COLUMN('2022 Points'!$G$13:$N$21)^0)),0))</f>
        <v>#N/A</v>
      </c>
      <c r="K694" s="58">
        <f>F694-IFERROR(VLOOKUP(D694,'30062022 Ranking'!$D:$F,3,0),0)</f>
        <v>20</v>
      </c>
      <c r="L694">
        <f>countif('Pre-transfer 2022 Points'!$E$13:$L$21,D694)</f>
        <v>0</v>
      </c>
      <c r="M694" s="59">
        <f>countif('2022 Points'!$G$13:$N$21,D694)</f>
        <v>0</v>
      </c>
    </row>
    <row r="695">
      <c r="A695" s="50">
        <v>694.0</v>
      </c>
      <c r="B695" s="67">
        <v>560.0</v>
      </c>
      <c r="C695" s="69" t="s">
        <v>4376</v>
      </c>
      <c r="D695" s="50" t="s">
        <v>7018</v>
      </c>
      <c r="E695" s="50" t="s">
        <v>115</v>
      </c>
      <c r="F695" s="50">
        <v>54.0</v>
      </c>
      <c r="G695" s="11"/>
      <c r="I695" t="str">
        <f t="array" ref="I695">INDEX('2022 Points'!$F$13:$F$21,MATCH(1,MMULT(--('2022 Points'!$G$13:$N$21=D695),TRANSPOSE(COLUMN('2022 Points'!$G$13:$N$21)^0)),0))</f>
        <v>#N/A</v>
      </c>
      <c r="K695" s="58">
        <f>F695-IFERROR(VLOOKUP(D695,'30062022 Ranking'!$D:$F,3,0),0)</f>
        <v>22</v>
      </c>
      <c r="L695">
        <f>countif('Pre-transfer 2022 Points'!$E$13:$L$21,D695)</f>
        <v>0</v>
      </c>
      <c r="M695" s="59">
        <f>countif('2022 Points'!$G$13:$N$21,D695)</f>
        <v>0</v>
      </c>
    </row>
    <row r="696">
      <c r="A696" s="50">
        <v>695.0</v>
      </c>
      <c r="B696" s="67">
        <v>1822.0</v>
      </c>
      <c r="C696" s="69" t="s">
        <v>8984</v>
      </c>
      <c r="D696" s="50" t="s">
        <v>6487</v>
      </c>
      <c r="E696" s="50"/>
      <c r="F696" s="50">
        <v>54.0</v>
      </c>
      <c r="G696" s="11"/>
      <c r="I696" t="str">
        <f t="array" ref="I696">INDEX('2022 Points'!$F$13:$F$21,MATCH(1,MMULT(--('2022 Points'!$G$13:$N$21=D696),TRANSPOSE(COLUMN('2022 Points'!$G$13:$N$21)^0)),0))</f>
        <v>#N/A</v>
      </c>
      <c r="K696" s="58">
        <f>F696-IFERROR(VLOOKUP(D696,'30062022 Ranking'!$D:$F,3,0),0)</f>
        <v>0</v>
      </c>
      <c r="L696">
        <f>countif('Pre-transfer 2022 Points'!$E$13:$L$21,D696)</f>
        <v>0</v>
      </c>
      <c r="M696" s="59">
        <f>countif('2022 Points'!$G$13:$N$21,D696)</f>
        <v>0</v>
      </c>
    </row>
    <row r="697">
      <c r="A697" s="50">
        <v>696.0</v>
      </c>
      <c r="B697" s="67">
        <v>273.0</v>
      </c>
      <c r="C697" s="69" t="s">
        <v>5110</v>
      </c>
      <c r="D697" s="50" t="s">
        <v>6364</v>
      </c>
      <c r="E697" s="50" t="s">
        <v>9919</v>
      </c>
      <c r="F697" s="50">
        <v>54.0</v>
      </c>
      <c r="G697" s="11"/>
      <c r="I697" t="str">
        <f t="array" ref="I697">INDEX('2022 Points'!$F$13:$F$21,MATCH(1,MMULT(--('2022 Points'!$G$13:$N$21=D697),TRANSPOSE(COLUMN('2022 Points'!$G$13:$N$21)^0)),0))</f>
        <v>#N/A</v>
      </c>
      <c r="K697" s="58">
        <f>F697-IFERROR(VLOOKUP(D697,'30062022 Ranking'!$D:$F,3,0),0)</f>
        <v>0</v>
      </c>
      <c r="L697">
        <f>countif('Pre-transfer 2022 Points'!$E$13:$L$21,D697)</f>
        <v>0</v>
      </c>
      <c r="M697" s="59">
        <f>countif('2022 Points'!$G$13:$N$21,D697)</f>
        <v>0</v>
      </c>
    </row>
    <row r="698">
      <c r="A698" s="50">
        <v>697.0</v>
      </c>
      <c r="B698" s="67">
        <v>782.0</v>
      </c>
      <c r="C698" s="68" t="s">
        <v>4415</v>
      </c>
      <c r="D698" s="50" t="s">
        <v>6900</v>
      </c>
      <c r="E698" s="50" t="s">
        <v>9976</v>
      </c>
      <c r="F698" s="50">
        <v>53.0</v>
      </c>
      <c r="G698" s="11"/>
      <c r="I698" t="str">
        <f t="array" ref="I698">INDEX('2022 Points'!$F$13:$F$21,MATCH(1,MMULT(--('2022 Points'!$G$13:$N$21=D698),TRANSPOSE(COLUMN('2022 Points'!$G$13:$N$21)^0)),0))</f>
        <v>#N/A</v>
      </c>
      <c r="K698" s="58">
        <f>F698-IFERROR(VLOOKUP(D698,'30062022 Ranking'!$D:$F,3,0),0)</f>
        <v>15</v>
      </c>
      <c r="L698">
        <f>countif('Pre-transfer 2022 Points'!$E$13:$L$21,D698)</f>
        <v>0</v>
      </c>
      <c r="M698" s="59">
        <f>countif('2022 Points'!$G$13:$N$21,D698)</f>
        <v>0</v>
      </c>
    </row>
    <row r="699">
      <c r="A699" s="50">
        <v>698.0</v>
      </c>
      <c r="B699" s="67">
        <v>759.0</v>
      </c>
      <c r="C699" s="69" t="s">
        <v>1229</v>
      </c>
      <c r="D699" s="50" t="s">
        <v>7083</v>
      </c>
      <c r="E699" s="50" t="s">
        <v>157</v>
      </c>
      <c r="F699" s="50">
        <v>53.0</v>
      </c>
      <c r="G699" s="11"/>
      <c r="I699" t="str">
        <f t="array" ref="I699">INDEX('2022 Points'!$F$13:$F$21,MATCH(1,MMULT(--('2022 Points'!$G$13:$N$21=D699),TRANSPOSE(COLUMN('2022 Points'!$G$13:$N$21)^0)),0))</f>
        <v>#N/A</v>
      </c>
      <c r="K699" s="58">
        <f>F699-IFERROR(VLOOKUP(D699,'30062022 Ranking'!$D:$F,3,0),0)</f>
        <v>6</v>
      </c>
      <c r="L699">
        <f>countif('Pre-transfer 2022 Points'!$E$13:$L$21,D699)</f>
        <v>0</v>
      </c>
      <c r="M699" s="59">
        <f>countif('2022 Points'!$G$13:$N$21,D699)</f>
        <v>0</v>
      </c>
    </row>
    <row r="700">
      <c r="A700" s="50">
        <v>699.0</v>
      </c>
      <c r="B700" s="67">
        <v>1508.0</v>
      </c>
      <c r="C700" s="68" t="s">
        <v>8981</v>
      </c>
      <c r="D700" s="50" t="s">
        <v>7057</v>
      </c>
      <c r="E700" s="50" t="s">
        <v>8919</v>
      </c>
      <c r="F700" s="50">
        <v>53.0</v>
      </c>
      <c r="G700" s="11"/>
      <c r="I700" t="str">
        <f t="array" ref="I700">INDEX('2022 Points'!$F$13:$F$21,MATCH(1,MMULT(--('2022 Points'!$G$13:$N$21=D700),TRANSPOSE(COLUMN('2022 Points'!$G$13:$N$21)^0)),0))</f>
        <v>#N/A</v>
      </c>
      <c r="K700" s="58">
        <f>F700-IFERROR(VLOOKUP(D700,'30062022 Ranking'!$D:$F,3,0),0)</f>
        <v>53</v>
      </c>
      <c r="L700">
        <f>countif('Pre-transfer 2022 Points'!$E$13:$L$21,D700)</f>
        <v>0</v>
      </c>
      <c r="M700" s="59">
        <f>countif('2022 Points'!$G$13:$N$21,D700)</f>
        <v>0</v>
      </c>
    </row>
    <row r="701">
      <c r="A701" s="49">
        <v>700.0</v>
      </c>
      <c r="B701" s="63">
        <v>1493.0</v>
      </c>
      <c r="C701" s="66" t="s">
        <v>9977</v>
      </c>
      <c r="D701" s="49" t="s">
        <v>6814</v>
      </c>
      <c r="E701" s="49" t="s">
        <v>9925</v>
      </c>
      <c r="F701" s="78">
        <v>53.0</v>
      </c>
      <c r="G701" s="11"/>
      <c r="I701" t="str">
        <f t="array" ref="I701">INDEX('2022 Points'!$F$13:$F$21,MATCH(1,MMULT(--('2022 Points'!$G$13:$N$21=D701),TRANSPOSE(COLUMN('2022 Points'!$G$13:$N$21)^0)),0))</f>
        <v>#N/A</v>
      </c>
      <c r="K701" s="58">
        <f>F701-IFERROR(VLOOKUP(D701,'30062022 Ranking'!$D:$F,3,0),0)</f>
        <v>18</v>
      </c>
      <c r="L701">
        <f>countif('Pre-transfer 2022 Points'!$E$13:$L$21,D701)</f>
        <v>0</v>
      </c>
      <c r="M701" s="59">
        <f>countif('2022 Points'!$G$13:$N$21,D701)</f>
        <v>0</v>
      </c>
    </row>
    <row r="702">
      <c r="A702" s="50">
        <v>701.0</v>
      </c>
      <c r="B702" s="67">
        <v>467.0</v>
      </c>
      <c r="C702" s="69" t="s">
        <v>1157</v>
      </c>
      <c r="D702" s="50" t="s">
        <v>6462</v>
      </c>
      <c r="E702" s="50" t="s">
        <v>8968</v>
      </c>
      <c r="F702" s="50">
        <v>52.0</v>
      </c>
      <c r="G702" s="11"/>
      <c r="I702" t="str">
        <f t="array" ref="I702">INDEX('2022 Points'!$F$13:$F$21,MATCH(1,MMULT(--('2022 Points'!$G$13:$N$21=D702),TRANSPOSE(COLUMN('2022 Points'!$G$13:$N$21)^0)),0))</f>
        <v>#N/A</v>
      </c>
      <c r="K702" s="58">
        <f>F702-IFERROR(VLOOKUP(D702,'30062022 Ranking'!$D:$F,3,0),0)</f>
        <v>0</v>
      </c>
      <c r="L702">
        <f>countif('Pre-transfer 2022 Points'!$E$13:$L$21,D702)</f>
        <v>0</v>
      </c>
      <c r="M702" s="59">
        <f>countif('2022 Points'!$G$13:$N$21,D702)</f>
        <v>0</v>
      </c>
    </row>
    <row r="703">
      <c r="A703" s="50">
        <v>702.0</v>
      </c>
      <c r="B703" s="67">
        <v>2089.0</v>
      </c>
      <c r="C703" s="69" t="s">
        <v>9978</v>
      </c>
      <c r="D703" s="50" t="s">
        <v>7685</v>
      </c>
      <c r="E703" s="50" t="s">
        <v>9979</v>
      </c>
      <c r="F703" s="50">
        <v>52.0</v>
      </c>
      <c r="G703" s="11"/>
      <c r="I703" t="str">
        <f t="array" ref="I703">INDEX('2022 Points'!$F$13:$F$21,MATCH(1,MMULT(--('2022 Points'!$G$13:$N$21=D703),TRANSPOSE(COLUMN('2022 Points'!$G$13:$N$21)^0)),0))</f>
        <v>#N/A</v>
      </c>
      <c r="K703" s="58">
        <f>F703-IFERROR(VLOOKUP(D703,'30062022 Ranking'!$D:$F,3,0),0)</f>
        <v>10</v>
      </c>
      <c r="L703">
        <f>countif('Pre-transfer 2022 Points'!$E$13:$L$21,D703)</f>
        <v>0</v>
      </c>
      <c r="M703" s="59">
        <f>countif('2022 Points'!$G$13:$N$21,D703)</f>
        <v>0</v>
      </c>
    </row>
    <row r="704">
      <c r="A704" s="50">
        <v>703.0</v>
      </c>
      <c r="B704" s="67">
        <v>627.0</v>
      </c>
      <c r="C704" s="68" t="s">
        <v>1326</v>
      </c>
      <c r="D704" s="50" t="s">
        <v>7280</v>
      </c>
      <c r="E704" s="50" t="s">
        <v>9920</v>
      </c>
      <c r="F704" s="50">
        <v>52.0</v>
      </c>
      <c r="G704" s="11"/>
      <c r="I704" t="str">
        <f t="array" ref="I704">INDEX('2022 Points'!$F$13:$F$21,MATCH(1,MMULT(--('2022 Points'!$G$13:$N$21=D704),TRANSPOSE(COLUMN('2022 Points'!$G$13:$N$21)^0)),0))</f>
        <v>#N/A</v>
      </c>
      <c r="K704" s="58">
        <f>F704-IFERROR(VLOOKUP(D704,'30062022 Ranking'!$D:$F,3,0),0)</f>
        <v>30</v>
      </c>
      <c r="L704">
        <f>countif('Pre-transfer 2022 Points'!$E$13:$L$21,D704)</f>
        <v>0</v>
      </c>
      <c r="M704" s="59">
        <f>countif('2022 Points'!$G$13:$N$21,D704)</f>
        <v>0</v>
      </c>
    </row>
    <row r="705">
      <c r="A705" s="50">
        <v>704.0</v>
      </c>
      <c r="B705" s="67">
        <v>741.0</v>
      </c>
      <c r="C705" s="68" t="s">
        <v>94</v>
      </c>
      <c r="D705" s="50" t="s">
        <v>9151</v>
      </c>
      <c r="E705" s="50" t="s">
        <v>5766</v>
      </c>
      <c r="F705" s="50">
        <v>52.0</v>
      </c>
      <c r="G705" s="11"/>
      <c r="I705" t="str">
        <f t="array" ref="I705">INDEX('2022 Points'!$F$13:$F$21,MATCH(1,MMULT(--('2022 Points'!$G$13:$N$21=D705),TRANSPOSE(COLUMN('2022 Points'!$G$13:$N$21)^0)),0))</f>
        <v>#N/A</v>
      </c>
      <c r="K705" s="58">
        <f>F705-IFERROR(VLOOKUP(D705,'30062022 Ranking'!$D:$F,3,0),0)</f>
        <v>15</v>
      </c>
      <c r="L705">
        <f>countif('Pre-transfer 2022 Points'!$E$13:$L$21,D705)</f>
        <v>0</v>
      </c>
      <c r="M705" s="59">
        <f>countif('2022 Points'!$G$13:$N$21,D705)</f>
        <v>0</v>
      </c>
    </row>
    <row r="706">
      <c r="A706" s="50">
        <v>705.0</v>
      </c>
      <c r="B706" s="67">
        <v>798.0</v>
      </c>
      <c r="C706" s="68" t="s">
        <v>630</v>
      </c>
      <c r="D706" s="50" t="s">
        <v>7231</v>
      </c>
      <c r="E706" s="50" t="s">
        <v>5879</v>
      </c>
      <c r="F706" s="50">
        <v>52.0</v>
      </c>
      <c r="G706" s="11"/>
      <c r="I706" t="str">
        <f t="array" ref="I706">INDEX('2022 Points'!$F$13:$F$21,MATCH(1,MMULT(--('2022 Points'!$G$13:$N$21=D706),TRANSPOSE(COLUMN('2022 Points'!$G$13:$N$21)^0)),0))</f>
        <v>#N/A</v>
      </c>
      <c r="K706" s="58">
        <f>F706-IFERROR(VLOOKUP(D706,'30062022 Ranking'!$D:$F,3,0),0)</f>
        <v>19</v>
      </c>
      <c r="L706">
        <f>countif('Pre-transfer 2022 Points'!$E$13:$L$21,D706)</f>
        <v>0</v>
      </c>
      <c r="M706" s="59">
        <f>countif('2022 Points'!$G$13:$N$21,D706)</f>
        <v>0</v>
      </c>
    </row>
    <row r="707">
      <c r="A707" s="50">
        <v>706.0</v>
      </c>
      <c r="B707" s="67">
        <v>582.0</v>
      </c>
      <c r="C707" s="68" t="s">
        <v>1771</v>
      </c>
      <c r="D707" s="50" t="s">
        <v>7130</v>
      </c>
      <c r="E707" s="50" t="s">
        <v>8613</v>
      </c>
      <c r="F707" s="50">
        <v>52.0</v>
      </c>
      <c r="G707" s="11"/>
      <c r="I707" t="str">
        <f t="array" ref="I707">INDEX('2022 Points'!$F$13:$F$21,MATCH(1,MMULT(--('2022 Points'!$G$13:$N$21=D707),TRANSPOSE(COLUMN('2022 Points'!$G$13:$N$21)^0)),0))</f>
        <v>#N/A</v>
      </c>
      <c r="K707" s="58">
        <f>F707-IFERROR(VLOOKUP(D707,'30062022 Ranking'!$D:$F,3,0),0)</f>
        <v>9</v>
      </c>
      <c r="L707">
        <f>countif('Pre-transfer 2022 Points'!$E$13:$L$21,D707)</f>
        <v>0</v>
      </c>
      <c r="M707" s="59">
        <f>countif('2022 Points'!$G$13:$N$21,D707)</f>
        <v>0</v>
      </c>
    </row>
    <row r="708">
      <c r="A708" s="50">
        <v>707.0</v>
      </c>
      <c r="B708" s="67">
        <v>384.0</v>
      </c>
      <c r="C708" s="68" t="s">
        <v>5096</v>
      </c>
      <c r="D708" s="50" t="s">
        <v>6775</v>
      </c>
      <c r="E708" s="50" t="s">
        <v>208</v>
      </c>
      <c r="F708" s="50">
        <v>52.0</v>
      </c>
      <c r="G708" s="11"/>
      <c r="I708" t="str">
        <f t="array" ref="I708">INDEX('2022 Points'!$F$13:$F$21,MATCH(1,MMULT(--('2022 Points'!$G$13:$N$21=D708),TRANSPOSE(COLUMN('2022 Points'!$G$13:$N$21)^0)),0))</f>
        <v>#N/A</v>
      </c>
      <c r="K708" s="58">
        <f>F708-IFERROR(VLOOKUP(D708,'30062022 Ranking'!$D:$F,3,0),0)</f>
        <v>40</v>
      </c>
      <c r="L708">
        <f>countif('Pre-transfer 2022 Points'!$E$13:$L$21,D708)</f>
        <v>0</v>
      </c>
      <c r="M708" s="59">
        <f>countif('2022 Points'!$G$13:$N$21,D708)</f>
        <v>0</v>
      </c>
    </row>
    <row r="709">
      <c r="A709" s="50">
        <v>708.0</v>
      </c>
      <c r="B709" s="67">
        <v>387.0</v>
      </c>
      <c r="C709" s="69" t="s">
        <v>1728</v>
      </c>
      <c r="D709" s="50" t="s">
        <v>6383</v>
      </c>
      <c r="E709" s="50" t="s">
        <v>8970</v>
      </c>
      <c r="F709" s="50">
        <v>52.0</v>
      </c>
      <c r="G709" s="11"/>
      <c r="I709" t="str">
        <f t="array" ref="I709">INDEX('2022 Points'!$F$13:$F$21,MATCH(1,MMULT(--('2022 Points'!$G$13:$N$21=D709),TRANSPOSE(COLUMN('2022 Points'!$G$13:$N$21)^0)),0))</f>
        <v>#N/A</v>
      </c>
      <c r="K709" s="58">
        <f>F709-IFERROR(VLOOKUP(D709,'30062022 Ranking'!$D:$F,3,0),0)</f>
        <v>16</v>
      </c>
      <c r="L709">
        <f>countif('Pre-transfer 2022 Points'!$E$13:$L$21,D709)</f>
        <v>0</v>
      </c>
      <c r="M709" s="59">
        <f>countif('2022 Points'!$G$13:$N$21,D709)</f>
        <v>0</v>
      </c>
    </row>
    <row r="710">
      <c r="A710" s="50">
        <v>709.0</v>
      </c>
      <c r="B710" s="67">
        <v>1276.0</v>
      </c>
      <c r="C710" s="69" t="s">
        <v>5439</v>
      </c>
      <c r="D710" s="50" t="s">
        <v>7042</v>
      </c>
      <c r="E710" s="50" t="s">
        <v>102</v>
      </c>
      <c r="F710" s="50">
        <v>52.0</v>
      </c>
      <c r="G710" s="11"/>
      <c r="I710" t="str">
        <f t="array" ref="I710">INDEX('2022 Points'!$F$13:$F$21,MATCH(1,MMULT(--('2022 Points'!$G$13:$N$21=D710),TRANSPOSE(COLUMN('2022 Points'!$G$13:$N$21)^0)),0))</f>
        <v>#N/A</v>
      </c>
      <c r="K710" s="58">
        <f>F710-IFERROR(VLOOKUP(D710,'30062022 Ranking'!$D:$F,3,0),0)</f>
        <v>30</v>
      </c>
      <c r="L710">
        <f>countif('Pre-transfer 2022 Points'!$E$13:$L$21,D710)</f>
        <v>0</v>
      </c>
      <c r="M710" s="59">
        <f>countif('2022 Points'!$G$13:$N$21,D710)</f>
        <v>0</v>
      </c>
    </row>
    <row r="711">
      <c r="A711" s="50">
        <v>710.0</v>
      </c>
      <c r="B711" s="67">
        <v>2244.0</v>
      </c>
      <c r="C711" s="68" t="s">
        <v>9028</v>
      </c>
      <c r="D711" s="50" t="s">
        <v>6824</v>
      </c>
      <c r="E711" s="50" t="s">
        <v>9931</v>
      </c>
      <c r="F711" s="50">
        <v>51.0</v>
      </c>
      <c r="G711" s="11"/>
      <c r="I711" t="str">
        <f t="array" ref="I711">INDEX('2022 Points'!$F$13:$F$21,MATCH(1,MMULT(--('2022 Points'!$G$13:$N$21=D711),TRANSPOSE(COLUMN('2022 Points'!$G$13:$N$21)^0)),0))</f>
        <v>#N/A</v>
      </c>
      <c r="K711" s="58">
        <f>F711-IFERROR(VLOOKUP(D711,'30062022 Ranking'!$D:$F,3,0),0)</f>
        <v>0</v>
      </c>
      <c r="L711">
        <f>countif('Pre-transfer 2022 Points'!$E$13:$L$21,D711)</f>
        <v>0</v>
      </c>
      <c r="M711" s="59">
        <f>countif('2022 Points'!$G$13:$N$21,D711)</f>
        <v>0</v>
      </c>
    </row>
    <row r="712">
      <c r="A712" s="50">
        <v>711.0</v>
      </c>
      <c r="B712" s="67">
        <v>1023.0</v>
      </c>
      <c r="C712" s="69" t="s">
        <v>245</v>
      </c>
      <c r="D712" s="50" t="s">
        <v>9001</v>
      </c>
      <c r="E712" s="50" t="s">
        <v>8589</v>
      </c>
      <c r="F712" s="50">
        <v>51.0</v>
      </c>
      <c r="G712" s="11"/>
      <c r="I712" t="str">
        <f t="array" ref="I712">INDEX('2022 Points'!$F$13:$F$21,MATCH(1,MMULT(--('2022 Points'!$G$13:$N$21=D712),TRANSPOSE(COLUMN('2022 Points'!$G$13:$N$21)^0)),0))</f>
        <v>#N/A</v>
      </c>
      <c r="K712" s="58">
        <f>F712-IFERROR(VLOOKUP(D712,'30062022 Ranking'!$D:$F,3,0),0)</f>
        <v>40</v>
      </c>
      <c r="L712">
        <f>countif('Pre-transfer 2022 Points'!$E$13:$L$21,D712)</f>
        <v>0</v>
      </c>
      <c r="M712" s="59">
        <f>countif('2022 Points'!$G$13:$N$21,D712)</f>
        <v>0</v>
      </c>
    </row>
    <row r="713">
      <c r="A713" s="50">
        <v>712.0</v>
      </c>
      <c r="B713" s="67">
        <v>823.0</v>
      </c>
      <c r="C713" s="69" t="s">
        <v>303</v>
      </c>
      <c r="D713" s="50" t="s">
        <v>6415</v>
      </c>
      <c r="E713" s="50" t="s">
        <v>9918</v>
      </c>
      <c r="F713" s="50">
        <v>50.0</v>
      </c>
      <c r="G713" s="11"/>
      <c r="I713" t="str">
        <f t="array" ref="I713">INDEX('2022 Points'!$F$13:$F$21,MATCH(1,MMULT(--('2022 Points'!$G$13:$N$21=D713),TRANSPOSE(COLUMN('2022 Points'!$G$13:$N$21)^0)),0))</f>
        <v>#N/A</v>
      </c>
      <c r="K713" s="58">
        <f>F713-IFERROR(VLOOKUP(D713,'30062022 Ranking'!$D:$F,3,0),0)</f>
        <v>35</v>
      </c>
      <c r="L713">
        <f>countif('Pre-transfer 2022 Points'!$E$13:$L$21,D713)</f>
        <v>0</v>
      </c>
      <c r="M713" s="59">
        <f>countif('2022 Points'!$G$13:$N$21,D713)</f>
        <v>0</v>
      </c>
    </row>
    <row r="714">
      <c r="A714" s="50">
        <v>713.0</v>
      </c>
      <c r="B714" s="67">
        <v>1086.0</v>
      </c>
      <c r="C714" s="69" t="s">
        <v>5858</v>
      </c>
      <c r="D714" s="50" t="s">
        <v>6960</v>
      </c>
      <c r="E714" s="50" t="s">
        <v>4479</v>
      </c>
      <c r="F714" s="50">
        <v>50.0</v>
      </c>
      <c r="G714" s="11"/>
      <c r="I714" t="str">
        <f t="array" ref="I714">INDEX('2022 Points'!$F$13:$F$21,MATCH(1,MMULT(--('2022 Points'!$G$13:$N$21=D714),TRANSPOSE(COLUMN('2022 Points'!$G$13:$N$21)^0)),0))</f>
        <v>#N/A</v>
      </c>
      <c r="K714" s="58">
        <f>F714-IFERROR(VLOOKUP(D714,'30062022 Ranking'!$D:$F,3,0),0)</f>
        <v>5</v>
      </c>
      <c r="L714">
        <f>countif('Pre-transfer 2022 Points'!$E$13:$L$21,D714)</f>
        <v>0</v>
      </c>
      <c r="M714" s="59">
        <f>countif('2022 Points'!$G$13:$N$21,D714)</f>
        <v>0</v>
      </c>
    </row>
    <row r="715">
      <c r="A715" s="50">
        <v>714.0</v>
      </c>
      <c r="B715" s="67">
        <v>2157.0</v>
      </c>
      <c r="C715" s="68" t="s">
        <v>5359</v>
      </c>
      <c r="D715" s="50" t="s">
        <v>6767</v>
      </c>
      <c r="E715" s="50" t="s">
        <v>9917</v>
      </c>
      <c r="F715" s="50">
        <v>50.0</v>
      </c>
      <c r="G715" s="11"/>
      <c r="I715" t="str">
        <f t="array" ref="I715">INDEX('2022 Points'!$F$13:$F$21,MATCH(1,MMULT(--('2022 Points'!$G$13:$N$21=D715),TRANSPOSE(COLUMN('2022 Points'!$G$13:$N$21)^0)),0))</f>
        <v>#N/A</v>
      </c>
      <c r="K715" s="58">
        <f>F715-IFERROR(VLOOKUP(D715,'30062022 Ranking'!$D:$F,3,0),0)</f>
        <v>25</v>
      </c>
      <c r="L715">
        <f>countif('Pre-transfer 2022 Points'!$E$13:$L$21,D715)</f>
        <v>0</v>
      </c>
      <c r="M715" s="59">
        <f>countif('2022 Points'!$G$13:$N$21,D715)</f>
        <v>0</v>
      </c>
    </row>
    <row r="716">
      <c r="A716" s="50">
        <v>715.0</v>
      </c>
      <c r="B716" s="67">
        <v>503.0</v>
      </c>
      <c r="C716" s="68" t="s">
        <v>4727</v>
      </c>
      <c r="D716" s="50" t="s">
        <v>6925</v>
      </c>
      <c r="E716" s="50" t="s">
        <v>9922</v>
      </c>
      <c r="F716" s="50">
        <v>50.0</v>
      </c>
      <c r="G716" s="11"/>
      <c r="I716" t="str">
        <f t="array" ref="I716">INDEX('2022 Points'!$F$13:$F$21,MATCH(1,MMULT(--('2022 Points'!$G$13:$N$21=D716),TRANSPOSE(COLUMN('2022 Points'!$G$13:$N$21)^0)),0))</f>
        <v>#N/A</v>
      </c>
      <c r="K716" s="58">
        <f>F716-IFERROR(VLOOKUP(D716,'30062022 Ranking'!$D:$F,3,0),0)</f>
        <v>11</v>
      </c>
      <c r="L716">
        <f>countif('Pre-transfer 2022 Points'!$E$13:$L$21,D716)</f>
        <v>0</v>
      </c>
      <c r="M716" s="59">
        <f>countif('2022 Points'!$G$13:$N$21,D716)</f>
        <v>0</v>
      </c>
    </row>
    <row r="717">
      <c r="A717" s="50">
        <v>716.0</v>
      </c>
      <c r="B717" s="67">
        <v>291.0</v>
      </c>
      <c r="C717" s="69" t="s">
        <v>9006</v>
      </c>
      <c r="D717" s="50" t="s">
        <v>6352</v>
      </c>
      <c r="E717" s="50" t="s">
        <v>8970</v>
      </c>
      <c r="F717" s="50">
        <v>50.0</v>
      </c>
      <c r="G717" s="11"/>
      <c r="I717" t="str">
        <f t="array" ref="I717">INDEX('2022 Points'!$F$13:$F$21,MATCH(1,MMULT(--('2022 Points'!$G$13:$N$21=D717),TRANSPOSE(COLUMN('2022 Points'!$G$13:$N$21)^0)),0))</f>
        <v>#N/A</v>
      </c>
      <c r="K717" s="58">
        <f>F717-IFERROR(VLOOKUP(D717,'30062022 Ranking'!$D:$F,3,0),0)</f>
        <v>28</v>
      </c>
      <c r="L717">
        <f>countif('Pre-transfer 2022 Points'!$E$13:$L$21,D717)</f>
        <v>0</v>
      </c>
      <c r="M717" s="59">
        <f>countif('2022 Points'!$G$13:$N$21,D717)</f>
        <v>0</v>
      </c>
    </row>
    <row r="718">
      <c r="A718" s="50">
        <v>717.0</v>
      </c>
      <c r="B718" s="67">
        <v>1150.0</v>
      </c>
      <c r="C718" s="69" t="s">
        <v>1409</v>
      </c>
      <c r="D718" s="50" t="s">
        <v>8002</v>
      </c>
      <c r="E718" s="50" t="s">
        <v>9980</v>
      </c>
      <c r="F718" s="50">
        <v>50.0</v>
      </c>
      <c r="G718" s="11"/>
      <c r="I718" t="str">
        <f t="array" ref="I718">INDEX('2022 Points'!$F$13:$F$21,MATCH(1,MMULT(--('2022 Points'!$G$13:$N$21=D718),TRANSPOSE(COLUMN('2022 Points'!$G$13:$N$21)^0)),0))</f>
        <v>#N/A</v>
      </c>
      <c r="K718" s="58">
        <f>F718-IFERROR(VLOOKUP(D718,'30062022 Ranking'!$D:$F,3,0),0)</f>
        <v>50</v>
      </c>
      <c r="L718">
        <f>countif('Pre-transfer 2022 Points'!$E$13:$L$21,D718)</f>
        <v>0</v>
      </c>
      <c r="M718" s="59">
        <f>countif('2022 Points'!$G$13:$N$21,D718)</f>
        <v>0</v>
      </c>
    </row>
    <row r="719">
      <c r="A719" s="50">
        <v>718.0</v>
      </c>
      <c r="B719" s="67">
        <v>535.0</v>
      </c>
      <c r="C719" s="68" t="s">
        <v>797</v>
      </c>
      <c r="D719" s="50" t="s">
        <v>6927</v>
      </c>
      <c r="E719" s="50" t="s">
        <v>8590</v>
      </c>
      <c r="F719" s="50">
        <v>50.0</v>
      </c>
      <c r="G719" s="11"/>
      <c r="I719" t="str">
        <f t="array" ref="I719">INDEX('2022 Points'!$F$13:$F$21,MATCH(1,MMULT(--('2022 Points'!$G$13:$N$21=D719),TRANSPOSE(COLUMN('2022 Points'!$G$13:$N$21)^0)),0))</f>
        <v>#N/A</v>
      </c>
      <c r="K719" s="58">
        <f>F719-IFERROR(VLOOKUP(D719,'30062022 Ranking'!$D:$F,3,0),0)</f>
        <v>50</v>
      </c>
      <c r="L719">
        <f>countif('Pre-transfer 2022 Points'!$E$13:$L$21,D719)</f>
        <v>0</v>
      </c>
      <c r="M719" s="59">
        <f>countif('2022 Points'!$G$13:$N$21,D719)</f>
        <v>0</v>
      </c>
    </row>
    <row r="720">
      <c r="A720" s="50">
        <v>719.0</v>
      </c>
      <c r="B720" s="67">
        <v>597.0</v>
      </c>
      <c r="C720" s="68" t="s">
        <v>712</v>
      </c>
      <c r="D720" s="50" t="s">
        <v>9152</v>
      </c>
      <c r="E720" s="50" t="s">
        <v>9920</v>
      </c>
      <c r="F720" s="50">
        <v>50.0</v>
      </c>
      <c r="G720" s="11"/>
      <c r="I720" t="str">
        <f t="array" ref="I720">INDEX('2022 Points'!$F$13:$F$21,MATCH(1,MMULT(--('2022 Points'!$G$13:$N$21=D720),TRANSPOSE(COLUMN('2022 Points'!$G$13:$N$21)^0)),0))</f>
        <v>#N/A</v>
      </c>
      <c r="K720" s="58">
        <f>F720-IFERROR(VLOOKUP(D720,'30062022 Ranking'!$D:$F,3,0),0)</f>
        <v>25</v>
      </c>
      <c r="L720">
        <f>countif('Pre-transfer 2022 Points'!$E$13:$L$21,D720)</f>
        <v>0</v>
      </c>
      <c r="M720" s="59">
        <f>countif('2022 Points'!$G$13:$N$21,D720)</f>
        <v>0</v>
      </c>
    </row>
    <row r="721">
      <c r="A721" s="50">
        <v>720.0</v>
      </c>
      <c r="B721" s="67">
        <v>1551.0</v>
      </c>
      <c r="C721" s="69" t="s">
        <v>5580</v>
      </c>
      <c r="D721" s="50" t="s">
        <v>7563</v>
      </c>
      <c r="E721" s="50" t="s">
        <v>6021</v>
      </c>
      <c r="F721" s="50">
        <v>50.0</v>
      </c>
      <c r="G721" s="11"/>
      <c r="I721" t="str">
        <f t="array" ref="I721">INDEX('2022 Points'!$F$13:$F$21,MATCH(1,MMULT(--('2022 Points'!$G$13:$N$21=D721),TRANSPOSE(COLUMN('2022 Points'!$G$13:$N$21)^0)),0))</f>
        <v>#N/A</v>
      </c>
      <c r="K721" s="58">
        <f>F721-IFERROR(VLOOKUP(D721,'30062022 Ranking'!$D:$F,3,0),0)</f>
        <v>10</v>
      </c>
      <c r="L721">
        <f>countif('Pre-transfer 2022 Points'!$E$13:$L$21,D721)</f>
        <v>0</v>
      </c>
      <c r="M721" s="59">
        <f>countif('2022 Points'!$G$13:$N$21,D721)</f>
        <v>0</v>
      </c>
    </row>
    <row r="722">
      <c r="A722" s="50">
        <v>721.0</v>
      </c>
      <c r="B722" s="67">
        <v>591.0</v>
      </c>
      <c r="C722" s="68" t="s">
        <v>1159</v>
      </c>
      <c r="D722" s="50" t="s">
        <v>7043</v>
      </c>
      <c r="E722" s="50" t="s">
        <v>157</v>
      </c>
      <c r="F722" s="50">
        <v>50.0</v>
      </c>
      <c r="G722" s="11"/>
      <c r="I722" t="str">
        <f t="array" ref="I722">INDEX('2022 Points'!$F$13:$F$21,MATCH(1,MMULT(--('2022 Points'!$G$13:$N$21=D722),TRANSPOSE(COLUMN('2022 Points'!$G$13:$N$21)^0)),0))</f>
        <v>#N/A</v>
      </c>
      <c r="K722" s="58">
        <f>F722-IFERROR(VLOOKUP(D722,'30062022 Ranking'!$D:$F,3,0),0)</f>
        <v>5</v>
      </c>
      <c r="L722">
        <f>countif('Pre-transfer 2022 Points'!$E$13:$L$21,D722)</f>
        <v>0</v>
      </c>
      <c r="M722" s="59">
        <f>countif('2022 Points'!$G$13:$N$21,D722)</f>
        <v>0</v>
      </c>
    </row>
    <row r="723">
      <c r="A723" s="50">
        <v>722.0</v>
      </c>
      <c r="B723" s="67">
        <v>543.0</v>
      </c>
      <c r="C723" s="68" t="s">
        <v>1099</v>
      </c>
      <c r="D723" s="50" t="s">
        <v>7721</v>
      </c>
      <c r="E723" s="50" t="s">
        <v>4330</v>
      </c>
      <c r="F723" s="50">
        <v>50.0</v>
      </c>
      <c r="G723" s="11"/>
      <c r="I723" t="str">
        <f t="array" ref="I723">INDEX('2022 Points'!$F$13:$F$21,MATCH(1,MMULT(--('2022 Points'!$G$13:$N$21=D723),TRANSPOSE(COLUMN('2022 Points'!$G$13:$N$21)^0)),0))</f>
        <v>#N/A</v>
      </c>
      <c r="K723" s="58">
        <f>F723-IFERROR(VLOOKUP(D723,'30062022 Ranking'!$D:$F,3,0),0)</f>
        <v>15</v>
      </c>
      <c r="L723">
        <f>countif('Pre-transfer 2022 Points'!$E$13:$L$21,D723)</f>
        <v>0</v>
      </c>
      <c r="M723" s="59">
        <f>countif('2022 Points'!$G$13:$N$21,D723)</f>
        <v>0</v>
      </c>
    </row>
    <row r="724">
      <c r="A724" s="50">
        <v>723.0</v>
      </c>
      <c r="B724" s="67">
        <v>1403.0</v>
      </c>
      <c r="C724" s="69" t="s">
        <v>5037</v>
      </c>
      <c r="D724" s="50" t="s">
        <v>7430</v>
      </c>
      <c r="E724" s="50" t="s">
        <v>143</v>
      </c>
      <c r="F724" s="50">
        <v>49.0</v>
      </c>
      <c r="G724" s="11"/>
      <c r="I724" t="str">
        <f t="array" ref="I724">INDEX('2022 Points'!$F$13:$F$21,MATCH(1,MMULT(--('2022 Points'!$G$13:$N$21=D724),TRANSPOSE(COLUMN('2022 Points'!$G$13:$N$21)^0)),0))</f>
        <v>#N/A</v>
      </c>
      <c r="K724" s="58">
        <f>F724-IFERROR(VLOOKUP(D724,'30062022 Ranking'!$D:$F,3,0),0)</f>
        <v>0</v>
      </c>
      <c r="L724">
        <f>countif('Pre-transfer 2022 Points'!$E$13:$L$21,D724)</f>
        <v>0</v>
      </c>
      <c r="M724" s="59">
        <f>countif('2022 Points'!$G$13:$N$21,D724)</f>
        <v>0</v>
      </c>
    </row>
    <row r="725">
      <c r="A725" s="50">
        <v>724.0</v>
      </c>
      <c r="B725" s="67">
        <v>206.0</v>
      </c>
      <c r="C725" s="69" t="s">
        <v>9040</v>
      </c>
      <c r="D725" s="50" t="s">
        <v>6568</v>
      </c>
      <c r="E725" s="50" t="s">
        <v>8613</v>
      </c>
      <c r="F725" s="50">
        <v>49.0</v>
      </c>
      <c r="G725" s="11"/>
      <c r="I725" t="str">
        <f t="array" ref="I725">INDEX('2022 Points'!$F$13:$F$21,MATCH(1,MMULT(--('2022 Points'!$G$13:$N$21=D725),TRANSPOSE(COLUMN('2022 Points'!$G$13:$N$21)^0)),0))</f>
        <v>#N/A</v>
      </c>
      <c r="K725" s="58">
        <f>F725-IFERROR(VLOOKUP(D725,'30062022 Ranking'!$D:$F,3,0),0)</f>
        <v>49</v>
      </c>
      <c r="L725">
        <f>countif('Pre-transfer 2022 Points'!$E$13:$L$21,D725)</f>
        <v>0</v>
      </c>
      <c r="M725" s="59">
        <f>countif('2022 Points'!$G$13:$N$21,D725)</f>
        <v>0</v>
      </c>
    </row>
    <row r="726">
      <c r="A726" s="50">
        <v>725.0</v>
      </c>
      <c r="B726" s="67">
        <v>1671.0</v>
      </c>
      <c r="C726" s="68" t="s">
        <v>9981</v>
      </c>
      <c r="D726" s="50" t="s">
        <v>7212</v>
      </c>
      <c r="E726" s="50" t="s">
        <v>9929</v>
      </c>
      <c r="F726" s="50">
        <v>49.0</v>
      </c>
      <c r="G726" s="11"/>
      <c r="I726" t="str">
        <f t="array" ref="I726">INDEX('2022 Points'!$F$13:$F$21,MATCH(1,MMULT(--('2022 Points'!$G$13:$N$21=D726),TRANSPOSE(COLUMN('2022 Points'!$G$13:$N$21)^0)),0))</f>
        <v>#N/A</v>
      </c>
      <c r="K726" s="58">
        <f>F726-IFERROR(VLOOKUP(D726,'30062022 Ranking'!$D:$F,3,0),0)</f>
        <v>3</v>
      </c>
      <c r="L726">
        <f>countif('Pre-transfer 2022 Points'!$E$13:$L$21,D726)</f>
        <v>0</v>
      </c>
      <c r="M726" s="59">
        <f>countif('2022 Points'!$G$13:$N$21,D726)</f>
        <v>0</v>
      </c>
    </row>
    <row r="727">
      <c r="A727" s="50">
        <v>726.0</v>
      </c>
      <c r="B727" s="67">
        <v>1116.0</v>
      </c>
      <c r="C727" s="69" t="s">
        <v>164</v>
      </c>
      <c r="D727" s="50" t="s">
        <v>7507</v>
      </c>
      <c r="E727" s="50" t="s">
        <v>4326</v>
      </c>
      <c r="F727" s="50">
        <v>49.0</v>
      </c>
      <c r="G727" s="11"/>
      <c r="I727" t="str">
        <f t="array" ref="I727">INDEX('2022 Points'!$F$13:$F$21,MATCH(1,MMULT(--('2022 Points'!$G$13:$N$21=D727),TRANSPOSE(COLUMN('2022 Points'!$G$13:$N$21)^0)),0))</f>
        <v>#N/A</v>
      </c>
      <c r="K727" s="58">
        <f>F727-IFERROR(VLOOKUP(D727,'30062022 Ranking'!$D:$F,3,0),0)</f>
        <v>7</v>
      </c>
      <c r="L727">
        <f>countif('Pre-transfer 2022 Points'!$E$13:$L$21,D727)</f>
        <v>0</v>
      </c>
      <c r="M727" s="59">
        <f>countif('2022 Points'!$G$13:$N$21,D727)</f>
        <v>0</v>
      </c>
    </row>
    <row r="728">
      <c r="A728" s="50">
        <v>727.0</v>
      </c>
      <c r="B728" s="67">
        <v>606.0</v>
      </c>
      <c r="C728" s="68" t="s">
        <v>4424</v>
      </c>
      <c r="D728" s="50" t="s">
        <v>6677</v>
      </c>
      <c r="E728" s="50" t="s">
        <v>9916</v>
      </c>
      <c r="F728" s="50">
        <v>49.0</v>
      </c>
      <c r="G728" s="11"/>
      <c r="I728" t="str">
        <f t="array" ref="I728">INDEX('2022 Points'!$F$13:$F$21,MATCH(1,MMULT(--('2022 Points'!$G$13:$N$21=D728),TRANSPOSE(COLUMN('2022 Points'!$G$13:$N$21)^0)),0))</f>
        <v>#N/A</v>
      </c>
      <c r="K728" s="58">
        <f>F728-IFERROR(VLOOKUP(D728,'30062022 Ranking'!$D:$F,3,0),0)</f>
        <v>19</v>
      </c>
      <c r="L728">
        <f>countif('Pre-transfer 2022 Points'!$E$13:$L$21,D728)</f>
        <v>0</v>
      </c>
      <c r="M728" s="59">
        <f>countif('2022 Points'!$G$13:$N$21,D728)</f>
        <v>0</v>
      </c>
    </row>
    <row r="729">
      <c r="A729" s="50">
        <v>728.0</v>
      </c>
      <c r="B729" s="67">
        <v>1488.0</v>
      </c>
      <c r="C729" s="69" t="s">
        <v>1815</v>
      </c>
      <c r="D729" s="50" t="s">
        <v>7144</v>
      </c>
      <c r="E729" s="50" t="s">
        <v>9947</v>
      </c>
      <c r="F729" s="50">
        <v>49.0</v>
      </c>
      <c r="G729" s="11"/>
      <c r="I729" t="str">
        <f t="array" ref="I729">INDEX('2022 Points'!$F$13:$F$21,MATCH(1,MMULT(--('2022 Points'!$G$13:$N$21=D729),TRANSPOSE(COLUMN('2022 Points'!$G$13:$N$21)^0)),0))</f>
        <v>#N/A</v>
      </c>
      <c r="K729" s="58">
        <f>F729-IFERROR(VLOOKUP(D729,'30062022 Ranking'!$D:$F,3,0),0)</f>
        <v>0</v>
      </c>
      <c r="L729">
        <f>countif('Pre-transfer 2022 Points'!$E$13:$L$21,D729)</f>
        <v>0</v>
      </c>
      <c r="M729" s="59">
        <f>countif('2022 Points'!$G$13:$N$21,D729)</f>
        <v>0</v>
      </c>
    </row>
    <row r="730">
      <c r="A730" s="50">
        <v>729.0</v>
      </c>
      <c r="B730" s="67">
        <v>860.0</v>
      </c>
      <c r="C730" s="69" t="s">
        <v>305</v>
      </c>
      <c r="D730" s="50" t="s">
        <v>8080</v>
      </c>
      <c r="E730" s="50" t="s">
        <v>8600</v>
      </c>
      <c r="F730" s="50">
        <v>49.0</v>
      </c>
      <c r="G730" s="11"/>
      <c r="I730" t="str">
        <f t="array" ref="I730">INDEX('2022 Points'!$F$13:$F$21,MATCH(1,MMULT(--('2022 Points'!$G$13:$N$21=D730),TRANSPOSE(COLUMN('2022 Points'!$G$13:$N$21)^0)),0))</f>
        <v>#N/A</v>
      </c>
      <c r="K730" s="58">
        <f>F730-IFERROR(VLOOKUP(D730,'30062022 Ranking'!$D:$F,3,0),0)</f>
        <v>0</v>
      </c>
      <c r="L730">
        <f>countif('Pre-transfer 2022 Points'!$E$13:$L$21,D730)</f>
        <v>0</v>
      </c>
      <c r="M730" s="59">
        <f>countif('2022 Points'!$G$13:$N$21,D730)</f>
        <v>0</v>
      </c>
    </row>
    <row r="731">
      <c r="A731" s="50">
        <v>730.0</v>
      </c>
      <c r="B731" s="67">
        <v>360.0</v>
      </c>
      <c r="C731" s="69" t="s">
        <v>1404</v>
      </c>
      <c r="D731" s="50" t="s">
        <v>7033</v>
      </c>
      <c r="E731" s="50" t="s">
        <v>8592</v>
      </c>
      <c r="F731" s="50">
        <v>49.0</v>
      </c>
      <c r="G731" s="11"/>
      <c r="I731" t="str">
        <f t="array" ref="I731">INDEX('2022 Points'!$F$13:$F$21,MATCH(1,MMULT(--('2022 Points'!$G$13:$N$21=D731),TRANSPOSE(COLUMN('2022 Points'!$G$13:$N$21)^0)),0))</f>
        <v>#N/A</v>
      </c>
      <c r="K731" s="58">
        <f>F731-IFERROR(VLOOKUP(D731,'30062022 Ranking'!$D:$F,3,0),0)</f>
        <v>5</v>
      </c>
      <c r="L731">
        <f>countif('Pre-transfer 2022 Points'!$E$13:$L$21,D731)</f>
        <v>0</v>
      </c>
      <c r="M731" s="59">
        <f>countif('2022 Points'!$G$13:$N$21,D731)</f>
        <v>0</v>
      </c>
    </row>
    <row r="732">
      <c r="A732" s="50">
        <v>731.0</v>
      </c>
      <c r="B732" s="67">
        <v>894.0</v>
      </c>
      <c r="C732" s="68" t="s">
        <v>1023</v>
      </c>
      <c r="D732" s="50" t="s">
        <v>7522</v>
      </c>
      <c r="E732" s="50" t="s">
        <v>8801</v>
      </c>
      <c r="F732" s="50">
        <v>49.0</v>
      </c>
      <c r="G732" s="11"/>
      <c r="I732" t="str">
        <f t="array" ref="I732">INDEX('2022 Points'!$F$13:$F$21,MATCH(1,MMULT(--('2022 Points'!$G$13:$N$21=D732),TRANSPOSE(COLUMN('2022 Points'!$G$13:$N$21)^0)),0))</f>
        <v>#N/A</v>
      </c>
      <c r="K732" s="58">
        <f>F732-IFERROR(VLOOKUP(D732,'30062022 Ranking'!$D:$F,3,0),0)</f>
        <v>49</v>
      </c>
      <c r="L732">
        <f>countif('Pre-transfer 2022 Points'!$E$13:$L$21,D732)</f>
        <v>0</v>
      </c>
      <c r="M732" s="59">
        <f>countif('2022 Points'!$G$13:$N$21,D732)</f>
        <v>0</v>
      </c>
    </row>
    <row r="733">
      <c r="A733" s="50">
        <v>732.0</v>
      </c>
      <c r="B733" s="67">
        <v>1088.0</v>
      </c>
      <c r="C733" s="68" t="s">
        <v>336</v>
      </c>
      <c r="D733" s="50" t="s">
        <v>7309</v>
      </c>
      <c r="E733" s="50" t="s">
        <v>9938</v>
      </c>
      <c r="F733" s="50">
        <v>49.0</v>
      </c>
      <c r="G733" s="11"/>
      <c r="I733" t="str">
        <f t="array" ref="I733">INDEX('2022 Points'!$F$13:$F$21,MATCH(1,MMULT(--('2022 Points'!$G$13:$N$21=D733),TRANSPOSE(COLUMN('2022 Points'!$G$13:$N$21)^0)),0))</f>
        <v>#N/A</v>
      </c>
      <c r="K733" s="58">
        <f>F733-IFERROR(VLOOKUP(D733,'30062022 Ranking'!$D:$F,3,0),0)</f>
        <v>22</v>
      </c>
      <c r="L733">
        <f>countif('Pre-transfer 2022 Points'!$E$13:$L$21,D733)</f>
        <v>0</v>
      </c>
      <c r="M733" s="59">
        <f>countif('2022 Points'!$G$13:$N$21,D733)</f>
        <v>0</v>
      </c>
    </row>
    <row r="734">
      <c r="A734" s="50">
        <v>733.0</v>
      </c>
      <c r="B734" s="67">
        <v>551.0</v>
      </c>
      <c r="C734" s="68" t="s">
        <v>4810</v>
      </c>
      <c r="D734" s="50" t="s">
        <v>6757</v>
      </c>
      <c r="E734" s="50" t="s">
        <v>8600</v>
      </c>
      <c r="F734" s="50">
        <v>48.0</v>
      </c>
      <c r="G734" s="11"/>
      <c r="I734" t="str">
        <f t="array" ref="I734">INDEX('2022 Points'!$F$13:$F$21,MATCH(1,MMULT(--('2022 Points'!$G$13:$N$21=D734),TRANSPOSE(COLUMN('2022 Points'!$G$13:$N$21)^0)),0))</f>
        <v>#N/A</v>
      </c>
      <c r="K734" s="58">
        <f>F734-IFERROR(VLOOKUP(D734,'30062022 Ranking'!$D:$F,3,0),0)</f>
        <v>9</v>
      </c>
      <c r="L734">
        <f>countif('Pre-transfer 2022 Points'!$E$13:$L$21,D734)</f>
        <v>0</v>
      </c>
      <c r="M734" s="59">
        <f>countif('2022 Points'!$G$13:$N$21,D734)</f>
        <v>0</v>
      </c>
    </row>
    <row r="735">
      <c r="A735" s="50">
        <v>734.0</v>
      </c>
      <c r="B735" s="67">
        <v>437.0</v>
      </c>
      <c r="C735" s="69" t="s">
        <v>4508</v>
      </c>
      <c r="D735" s="50" t="s">
        <v>6822</v>
      </c>
      <c r="E735" s="50" t="s">
        <v>1350</v>
      </c>
      <c r="F735" s="50">
        <v>48.0</v>
      </c>
      <c r="G735" s="11"/>
      <c r="I735" t="str">
        <f t="array" ref="I735">INDEX('2022 Points'!$F$13:$F$21,MATCH(1,MMULT(--('2022 Points'!$G$13:$N$21=D735),TRANSPOSE(COLUMN('2022 Points'!$G$13:$N$21)^0)),0))</f>
        <v>#N/A</v>
      </c>
      <c r="K735" s="58">
        <f>F735-IFERROR(VLOOKUP(D735,'30062022 Ranking'!$D:$F,3,0),0)</f>
        <v>48</v>
      </c>
      <c r="L735">
        <f>countif('Pre-transfer 2022 Points'!$E$13:$L$21,D735)</f>
        <v>0</v>
      </c>
      <c r="M735" s="59">
        <f>countif('2022 Points'!$G$13:$N$21,D735)</f>
        <v>0</v>
      </c>
    </row>
    <row r="736">
      <c r="A736" s="50">
        <v>735.0</v>
      </c>
      <c r="B736" s="67">
        <v>781.0</v>
      </c>
      <c r="C736" s="68" t="s">
        <v>188</v>
      </c>
      <c r="D736" s="50" t="s">
        <v>6795</v>
      </c>
      <c r="E736" s="50" t="s">
        <v>9980</v>
      </c>
      <c r="F736" s="50">
        <v>48.0</v>
      </c>
      <c r="G736" s="11"/>
      <c r="I736" t="str">
        <f t="array" ref="I736">INDEX('2022 Points'!$F$13:$F$21,MATCH(1,MMULT(--('2022 Points'!$G$13:$N$21=D736),TRANSPOSE(COLUMN('2022 Points'!$G$13:$N$21)^0)),0))</f>
        <v>#N/A</v>
      </c>
      <c r="K736" s="58">
        <f>F736-IFERROR(VLOOKUP(D736,'30062022 Ranking'!$D:$F,3,0),0)</f>
        <v>0</v>
      </c>
      <c r="L736">
        <f>countif('Pre-transfer 2022 Points'!$E$13:$L$21,D736)</f>
        <v>0</v>
      </c>
      <c r="M736" s="59">
        <f>countif('2022 Points'!$G$13:$N$21,D736)</f>
        <v>0</v>
      </c>
    </row>
    <row r="737">
      <c r="A737" s="50">
        <v>736.0</v>
      </c>
      <c r="B737" s="67">
        <v>717.0</v>
      </c>
      <c r="C737" s="69" t="s">
        <v>4350</v>
      </c>
      <c r="D737" s="50" t="s">
        <v>6813</v>
      </c>
      <c r="E737" s="50" t="s">
        <v>8596</v>
      </c>
      <c r="F737" s="50">
        <v>48.0</v>
      </c>
      <c r="G737" s="11"/>
      <c r="I737" t="str">
        <f t="array" ref="I737">INDEX('2022 Points'!$F$13:$F$21,MATCH(1,MMULT(--('2022 Points'!$G$13:$N$21=D737),TRANSPOSE(COLUMN('2022 Points'!$G$13:$N$21)^0)),0))</f>
        <v>#N/A</v>
      </c>
      <c r="K737" s="58">
        <f>F737-IFERROR(VLOOKUP(D737,'30062022 Ranking'!$D:$F,3,0),0)</f>
        <v>23</v>
      </c>
      <c r="L737">
        <f>countif('Pre-transfer 2022 Points'!$E$13:$L$21,D737)</f>
        <v>0</v>
      </c>
      <c r="M737" s="59">
        <f>countif('2022 Points'!$G$13:$N$21,D737)</f>
        <v>0</v>
      </c>
    </row>
    <row r="738">
      <c r="A738" s="50">
        <v>737.0</v>
      </c>
      <c r="B738" s="67"/>
      <c r="C738" s="69" t="s">
        <v>9056</v>
      </c>
      <c r="D738" s="50" t="s">
        <v>7240</v>
      </c>
      <c r="E738" s="50"/>
      <c r="F738" s="50">
        <v>48.0</v>
      </c>
      <c r="G738" s="11"/>
      <c r="I738" t="str">
        <f t="array" ref="I738">INDEX('2022 Points'!$F$13:$F$21,MATCH(1,MMULT(--('2022 Points'!$G$13:$N$21=D738),TRANSPOSE(COLUMN('2022 Points'!$G$13:$N$21)^0)),0))</f>
        <v>#N/A</v>
      </c>
      <c r="K738" s="58">
        <f>F738-IFERROR(VLOOKUP(D738,'30062022 Ranking'!$D:$F,3,0),0)</f>
        <v>48</v>
      </c>
      <c r="L738">
        <f>countif('Pre-transfer 2022 Points'!$E$13:$L$21,D738)</f>
        <v>0</v>
      </c>
      <c r="M738" s="59">
        <f>countif('2022 Points'!$G$13:$N$21,D738)</f>
        <v>0</v>
      </c>
    </row>
    <row r="739">
      <c r="A739" s="50">
        <v>738.0</v>
      </c>
      <c r="B739" s="67">
        <v>682.0</v>
      </c>
      <c r="C739" s="68" t="s">
        <v>4421</v>
      </c>
      <c r="D739" s="50" t="s">
        <v>9153</v>
      </c>
      <c r="E739" s="50" t="s">
        <v>4326</v>
      </c>
      <c r="F739" s="50">
        <v>48.0</v>
      </c>
      <c r="G739" s="11"/>
      <c r="I739" t="str">
        <f t="array" ref="I739">INDEX('2022 Points'!$F$13:$F$21,MATCH(1,MMULT(--('2022 Points'!$G$13:$N$21=D739),TRANSPOSE(COLUMN('2022 Points'!$G$13:$N$21)^0)),0))</f>
        <v>#N/A</v>
      </c>
      <c r="K739" s="58">
        <f>F739-IFERROR(VLOOKUP(D739,'30062022 Ranking'!$D:$F,3,0),0)</f>
        <v>35</v>
      </c>
      <c r="L739">
        <f>countif('Pre-transfer 2022 Points'!$E$13:$L$21,D739)</f>
        <v>0</v>
      </c>
      <c r="M739" s="59">
        <f>countif('2022 Points'!$G$13:$N$21,D739)</f>
        <v>0</v>
      </c>
    </row>
    <row r="740">
      <c r="A740" s="50">
        <v>739.0</v>
      </c>
      <c r="B740" s="67">
        <v>828.0</v>
      </c>
      <c r="C740" s="69" t="s">
        <v>181</v>
      </c>
      <c r="D740" s="50" t="s">
        <v>6776</v>
      </c>
      <c r="E740" s="50" t="s">
        <v>9939</v>
      </c>
      <c r="F740" s="50">
        <v>48.0</v>
      </c>
      <c r="G740" s="11"/>
      <c r="I740" t="str">
        <f t="array" ref="I740">INDEX('2022 Points'!$F$13:$F$21,MATCH(1,MMULT(--('2022 Points'!$G$13:$N$21=D740),TRANSPOSE(COLUMN('2022 Points'!$G$13:$N$21)^0)),0))</f>
        <v>#N/A</v>
      </c>
      <c r="K740" s="58">
        <f>F740-IFERROR(VLOOKUP(D740,'30062022 Ranking'!$D:$F,3,0),0)</f>
        <v>0</v>
      </c>
      <c r="L740">
        <f>countif('Pre-transfer 2022 Points'!$E$13:$L$21,D740)</f>
        <v>0</v>
      </c>
      <c r="M740" s="59">
        <f>countif('2022 Points'!$G$13:$N$21,D740)</f>
        <v>0</v>
      </c>
    </row>
    <row r="741">
      <c r="A741" s="50">
        <v>740.0</v>
      </c>
      <c r="B741" s="67">
        <v>1521.0</v>
      </c>
      <c r="C741" s="68" t="s">
        <v>5823</v>
      </c>
      <c r="D741" s="50" t="s">
        <v>6519</v>
      </c>
      <c r="E741" s="50" t="s">
        <v>9925</v>
      </c>
      <c r="F741" s="50">
        <v>48.0</v>
      </c>
      <c r="G741" s="11"/>
      <c r="I741" t="str">
        <f t="array" ref="I741">INDEX('2022 Points'!$F$13:$F$21,MATCH(1,MMULT(--('2022 Points'!$G$13:$N$21=D741),TRANSPOSE(COLUMN('2022 Points'!$G$13:$N$21)^0)),0))</f>
        <v>#N/A</v>
      </c>
      <c r="K741" s="58">
        <f>F741-IFERROR(VLOOKUP(D741,'30062022 Ranking'!$D:$F,3,0),0)</f>
        <v>9</v>
      </c>
      <c r="L741">
        <f>countif('Pre-transfer 2022 Points'!$E$13:$L$21,D741)</f>
        <v>0</v>
      </c>
      <c r="M741" s="59">
        <f>countif('2022 Points'!$G$13:$N$21,D741)</f>
        <v>0</v>
      </c>
    </row>
    <row r="742">
      <c r="A742" s="50">
        <v>741.0</v>
      </c>
      <c r="B742" s="67">
        <v>2203.0</v>
      </c>
      <c r="C742" s="68" t="s">
        <v>9982</v>
      </c>
      <c r="D742" s="50" t="s">
        <v>7150</v>
      </c>
      <c r="E742" s="50" t="s">
        <v>1751</v>
      </c>
      <c r="F742" s="50">
        <v>48.0</v>
      </c>
      <c r="G742" s="11"/>
      <c r="I742" t="str">
        <f t="array" ref="I742">INDEX('2022 Points'!$F$13:$F$21,MATCH(1,MMULT(--('2022 Points'!$G$13:$N$21=D742),TRANSPOSE(COLUMN('2022 Points'!$G$13:$N$21)^0)),0))</f>
        <v>#N/A</v>
      </c>
      <c r="K742" s="58">
        <f>F742-IFERROR(VLOOKUP(D742,'30062022 Ranking'!$D:$F,3,0),0)</f>
        <v>8</v>
      </c>
      <c r="L742">
        <f>countif('Pre-transfer 2022 Points'!$E$13:$L$21,D742)</f>
        <v>0</v>
      </c>
      <c r="M742" s="59">
        <f>countif('2022 Points'!$G$13:$N$21,D742)</f>
        <v>0</v>
      </c>
    </row>
    <row r="743">
      <c r="A743" s="50">
        <v>742.0</v>
      </c>
      <c r="B743" s="67">
        <v>1457.0</v>
      </c>
      <c r="C743" s="68" t="s">
        <v>4945</v>
      </c>
      <c r="D743" s="50" t="s">
        <v>6396</v>
      </c>
      <c r="E743" s="50" t="s">
        <v>143</v>
      </c>
      <c r="F743" s="50">
        <v>47.0</v>
      </c>
      <c r="G743" s="11"/>
      <c r="I743" t="str">
        <f t="array" ref="I743">INDEX('2022 Points'!$F$13:$F$21,MATCH(1,MMULT(--('2022 Points'!$G$13:$N$21=D743),TRANSPOSE(COLUMN('2022 Points'!$G$13:$N$21)^0)),0))</f>
        <v>#N/A</v>
      </c>
      <c r="K743" s="58">
        <f>F743-IFERROR(VLOOKUP(D743,'30062022 Ranking'!$D:$F,3,0),0)</f>
        <v>2</v>
      </c>
      <c r="L743">
        <f>countif('Pre-transfer 2022 Points'!$E$13:$L$21,D743)</f>
        <v>0</v>
      </c>
      <c r="M743" s="59">
        <f>countif('2022 Points'!$G$13:$N$21,D743)</f>
        <v>0</v>
      </c>
    </row>
    <row r="744">
      <c r="A744" s="50">
        <v>743.0</v>
      </c>
      <c r="B744" s="67">
        <v>1522.0</v>
      </c>
      <c r="C744" s="69" t="s">
        <v>8774</v>
      </c>
      <c r="D744" s="50" t="s">
        <v>7476</v>
      </c>
      <c r="E744" s="50" t="s">
        <v>249</v>
      </c>
      <c r="F744" s="50">
        <v>47.0</v>
      </c>
      <c r="G744" s="11"/>
      <c r="I744" t="str">
        <f t="array" ref="I744">INDEX('2022 Points'!$F$13:$F$21,MATCH(1,MMULT(--('2022 Points'!$G$13:$N$21=D744),TRANSPOSE(COLUMN('2022 Points'!$G$13:$N$21)^0)),0))</f>
        <v>#N/A</v>
      </c>
      <c r="K744" s="58">
        <f>F744-IFERROR(VLOOKUP(D744,'30062022 Ranking'!$D:$F,3,0),0)</f>
        <v>0</v>
      </c>
      <c r="L744">
        <f>countif('Pre-transfer 2022 Points'!$E$13:$L$21,D744)</f>
        <v>0</v>
      </c>
      <c r="M744" s="59">
        <f>countif('2022 Points'!$G$13:$N$21,D744)</f>
        <v>0</v>
      </c>
    </row>
    <row r="745">
      <c r="A745" s="50">
        <v>744.0</v>
      </c>
      <c r="B745" s="67"/>
      <c r="C745" s="69" t="s">
        <v>9058</v>
      </c>
      <c r="D745" s="50" t="s">
        <v>7026</v>
      </c>
      <c r="E745" s="50" t="s">
        <v>8590</v>
      </c>
      <c r="F745" s="50">
        <v>47.0</v>
      </c>
      <c r="G745" s="11"/>
      <c r="I745" t="str">
        <f t="array" ref="I745">INDEX('2022 Points'!$F$13:$F$21,MATCH(1,MMULT(--('2022 Points'!$G$13:$N$21=D745),TRANSPOSE(COLUMN('2022 Points'!$G$13:$N$21)^0)),0))</f>
        <v>#N/A</v>
      </c>
      <c r="K745" s="58">
        <f>F745-IFERROR(VLOOKUP(D745,'30062022 Ranking'!$D:$F,3,0),0)</f>
        <v>25</v>
      </c>
      <c r="L745">
        <f>countif('Pre-transfer 2022 Points'!$E$13:$L$21,D745)</f>
        <v>0</v>
      </c>
      <c r="M745" s="59">
        <f>countif('2022 Points'!$G$13:$N$21,D745)</f>
        <v>0</v>
      </c>
    </row>
    <row r="746">
      <c r="A746" s="50">
        <v>745.0</v>
      </c>
      <c r="B746" s="67"/>
      <c r="C746" s="69" t="s">
        <v>5512</v>
      </c>
      <c r="D746" s="50" t="s">
        <v>9154</v>
      </c>
      <c r="E746" s="50" t="s">
        <v>5763</v>
      </c>
      <c r="F746" s="50">
        <v>47.0</v>
      </c>
      <c r="G746" s="11"/>
      <c r="I746" t="str">
        <f t="array" ref="I746">INDEX('2022 Points'!$F$13:$F$21,MATCH(1,MMULT(--('2022 Points'!$G$13:$N$21=D746),TRANSPOSE(COLUMN('2022 Points'!$G$13:$N$21)^0)),0))</f>
        <v>#N/A</v>
      </c>
      <c r="K746" s="58">
        <f>F746-IFERROR(VLOOKUP(D746,'30062022 Ranking'!$D:$F,3,0),0)</f>
        <v>47</v>
      </c>
      <c r="L746">
        <f>countif('Pre-transfer 2022 Points'!$E$13:$L$21,D746)</f>
        <v>0</v>
      </c>
      <c r="M746" s="59">
        <f>countif('2022 Points'!$G$13:$N$21,D746)</f>
        <v>0</v>
      </c>
    </row>
    <row r="747">
      <c r="A747" s="50">
        <v>746.0</v>
      </c>
      <c r="B747" s="67">
        <v>986.0</v>
      </c>
      <c r="C747" s="69" t="s">
        <v>4427</v>
      </c>
      <c r="D747" s="50" t="s">
        <v>7442</v>
      </c>
      <c r="E747" s="50" t="s">
        <v>8592</v>
      </c>
      <c r="F747" s="50">
        <v>47.0</v>
      </c>
      <c r="G747" s="11"/>
      <c r="I747" t="str">
        <f t="array" ref="I747">INDEX('2022 Points'!$F$13:$F$21,MATCH(1,MMULT(--('2022 Points'!$G$13:$N$21=D747),TRANSPOSE(COLUMN('2022 Points'!$G$13:$N$21)^0)),0))</f>
        <v>#N/A</v>
      </c>
      <c r="K747" s="58">
        <f>F747-IFERROR(VLOOKUP(D747,'30062022 Ranking'!$D:$F,3,0),0)</f>
        <v>18</v>
      </c>
      <c r="L747">
        <f>countif('Pre-transfer 2022 Points'!$E$13:$L$21,D747)</f>
        <v>0</v>
      </c>
      <c r="M747" s="59">
        <f>countif('2022 Points'!$G$13:$N$21,D747)</f>
        <v>0</v>
      </c>
    </row>
    <row r="748">
      <c r="A748" s="50">
        <v>747.0</v>
      </c>
      <c r="B748" s="67"/>
      <c r="C748" s="68" t="s">
        <v>9983</v>
      </c>
      <c r="D748" s="50" t="s">
        <v>7480</v>
      </c>
      <c r="E748" s="50" t="s">
        <v>9940</v>
      </c>
      <c r="F748" s="50">
        <v>47.0</v>
      </c>
      <c r="G748" s="11"/>
      <c r="I748" t="str">
        <f t="array" ref="I748">INDEX('2022 Points'!$F$13:$F$21,MATCH(1,MMULT(--('2022 Points'!$G$13:$N$21=D748),TRANSPOSE(COLUMN('2022 Points'!$G$13:$N$21)^0)),0))</f>
        <v>#N/A</v>
      </c>
      <c r="K748" s="58">
        <f>F748-IFERROR(VLOOKUP(D748,'30062022 Ranking'!$D:$F,3,0),0)</f>
        <v>0</v>
      </c>
      <c r="L748">
        <f>countif('Pre-transfer 2022 Points'!$E$13:$L$21,D748)</f>
        <v>0</v>
      </c>
      <c r="M748" s="59">
        <f>countif('2022 Points'!$G$13:$N$21,D748)</f>
        <v>0</v>
      </c>
    </row>
    <row r="749">
      <c r="A749" s="50">
        <v>748.0</v>
      </c>
      <c r="B749" s="67">
        <v>728.0</v>
      </c>
      <c r="C749" s="69" t="s">
        <v>4597</v>
      </c>
      <c r="D749" s="50" t="s">
        <v>7286</v>
      </c>
      <c r="E749" s="50" t="s">
        <v>9108</v>
      </c>
      <c r="F749" s="50">
        <v>47.0</v>
      </c>
      <c r="G749" s="11"/>
      <c r="I749" t="str">
        <f t="array" ref="I749">INDEX('2022 Points'!$F$13:$F$21,MATCH(1,MMULT(--('2022 Points'!$G$13:$N$21=D749),TRANSPOSE(COLUMN('2022 Points'!$G$13:$N$21)^0)),0))</f>
        <v>#N/A</v>
      </c>
      <c r="K749" s="58">
        <f>F749-IFERROR(VLOOKUP(D749,'30062022 Ranking'!$D:$F,3,0),0)</f>
        <v>-35</v>
      </c>
      <c r="L749">
        <f>countif('Pre-transfer 2022 Points'!$E$13:$L$21,D749)</f>
        <v>0</v>
      </c>
      <c r="M749" s="59">
        <f>countif('2022 Points'!$G$13:$N$21,D749)</f>
        <v>0</v>
      </c>
    </row>
    <row r="750">
      <c r="A750" s="50">
        <v>749.0</v>
      </c>
      <c r="B750" s="67">
        <v>920.0</v>
      </c>
      <c r="C750" s="68" t="s">
        <v>8980</v>
      </c>
      <c r="D750" s="50" t="s">
        <v>6985</v>
      </c>
      <c r="E750" s="50" t="s">
        <v>4326</v>
      </c>
      <c r="F750" s="50">
        <v>47.0</v>
      </c>
      <c r="G750" s="11"/>
      <c r="I750" t="str">
        <f t="array" ref="I750">INDEX('2022 Points'!$F$13:$F$21,MATCH(1,MMULT(--('2022 Points'!$G$13:$N$21=D750),TRANSPOSE(COLUMN('2022 Points'!$G$13:$N$21)^0)),0))</f>
        <v>#N/A</v>
      </c>
      <c r="K750" s="58">
        <f>F750-IFERROR(VLOOKUP(D750,'30062022 Ranking'!$D:$F,3,0),0)</f>
        <v>10</v>
      </c>
      <c r="L750">
        <f>countif('Pre-transfer 2022 Points'!$E$13:$L$21,D750)</f>
        <v>0</v>
      </c>
      <c r="M750" s="59">
        <f>countif('2022 Points'!$G$13:$N$21,D750)</f>
        <v>0</v>
      </c>
    </row>
    <row r="751">
      <c r="A751" s="50">
        <v>750.0</v>
      </c>
      <c r="B751" s="67">
        <v>541.0</v>
      </c>
      <c r="C751" s="69" t="s">
        <v>4920</v>
      </c>
      <c r="D751" s="50" t="s">
        <v>9155</v>
      </c>
      <c r="E751" s="50" t="s">
        <v>4330</v>
      </c>
      <c r="F751" s="50">
        <v>47.0</v>
      </c>
      <c r="G751" s="11"/>
      <c r="I751" t="str">
        <f t="array" ref="I751">INDEX('2022 Points'!$F$13:$F$21,MATCH(1,MMULT(--('2022 Points'!$G$13:$N$21=D751),TRANSPOSE(COLUMN('2022 Points'!$G$13:$N$21)^0)),0))</f>
        <v>#N/A</v>
      </c>
      <c r="K751" s="58">
        <f>F751-IFERROR(VLOOKUP(D751,'30062022 Ranking'!$D:$F,3,0),0)</f>
        <v>5</v>
      </c>
      <c r="L751">
        <f>countif('Pre-transfer 2022 Points'!$E$13:$L$21,D751)</f>
        <v>0</v>
      </c>
      <c r="M751" s="59">
        <f>countif('2022 Points'!$G$13:$N$21,D751)</f>
        <v>0</v>
      </c>
    </row>
    <row r="752">
      <c r="A752" s="50">
        <v>751.0</v>
      </c>
      <c r="B752" s="67">
        <v>432.0</v>
      </c>
      <c r="C752" s="68" t="s">
        <v>5266</v>
      </c>
      <c r="D752" s="50" t="s">
        <v>6729</v>
      </c>
      <c r="E752" s="50" t="s">
        <v>157</v>
      </c>
      <c r="F752" s="50">
        <v>47.0</v>
      </c>
      <c r="G752" s="11"/>
      <c r="I752" t="str">
        <f t="array" ref="I752">INDEX('2022 Points'!$F$13:$F$21,MATCH(1,MMULT(--('2022 Points'!$G$13:$N$21=D752),TRANSPOSE(COLUMN('2022 Points'!$G$13:$N$21)^0)),0))</f>
        <v>#N/A</v>
      </c>
      <c r="K752" s="58">
        <f>F752-IFERROR(VLOOKUP(D752,'30062022 Ranking'!$D:$F,3,0),0)</f>
        <v>10</v>
      </c>
      <c r="L752">
        <f>countif('Pre-transfer 2022 Points'!$E$13:$L$21,D752)</f>
        <v>0</v>
      </c>
      <c r="M752" s="59">
        <f>countif('2022 Points'!$G$13:$N$21,D752)</f>
        <v>0</v>
      </c>
    </row>
    <row r="753">
      <c r="A753" s="50">
        <v>752.0</v>
      </c>
      <c r="B753" s="67">
        <v>702.0</v>
      </c>
      <c r="C753" s="68" t="s">
        <v>1494</v>
      </c>
      <c r="D753" s="50" t="s">
        <v>6890</v>
      </c>
      <c r="E753" s="50" t="s">
        <v>115</v>
      </c>
      <c r="F753" s="50">
        <v>46.0</v>
      </c>
      <c r="G753" s="11"/>
      <c r="I753" t="str">
        <f t="array" ref="I753">INDEX('2022 Points'!$F$13:$F$21,MATCH(1,MMULT(--('2022 Points'!$G$13:$N$21=D753),TRANSPOSE(COLUMN('2022 Points'!$G$13:$N$21)^0)),0))</f>
        <v>#N/A</v>
      </c>
      <c r="K753" s="58">
        <f>F753-IFERROR(VLOOKUP(D753,'30062022 Ranking'!$D:$F,3,0),0)</f>
        <v>5</v>
      </c>
      <c r="L753">
        <f>countif('Pre-transfer 2022 Points'!$E$13:$L$21,D753)</f>
        <v>0</v>
      </c>
      <c r="M753" s="59">
        <f>countif('2022 Points'!$G$13:$N$21,D753)</f>
        <v>0</v>
      </c>
    </row>
    <row r="754">
      <c r="A754" s="50">
        <v>753.0</v>
      </c>
      <c r="B754" s="67">
        <v>1346.0</v>
      </c>
      <c r="C754" s="68" t="s">
        <v>5475</v>
      </c>
      <c r="D754" s="50" t="s">
        <v>7475</v>
      </c>
      <c r="E754" s="50" t="s">
        <v>8592</v>
      </c>
      <c r="F754" s="50">
        <v>46.0</v>
      </c>
      <c r="G754" s="11"/>
      <c r="I754" t="str">
        <f t="array" ref="I754">INDEX('2022 Points'!$F$13:$F$21,MATCH(1,MMULT(--('2022 Points'!$G$13:$N$21=D754),TRANSPOSE(COLUMN('2022 Points'!$G$13:$N$21)^0)),0))</f>
        <v>#N/A</v>
      </c>
      <c r="K754" s="58">
        <f>F754-IFERROR(VLOOKUP(D754,'30062022 Ranking'!$D:$F,3,0),0)</f>
        <v>25</v>
      </c>
      <c r="L754">
        <f>countif('Pre-transfer 2022 Points'!$E$13:$L$21,D754)</f>
        <v>0</v>
      </c>
      <c r="M754" s="59">
        <f>countif('2022 Points'!$G$13:$N$21,D754)</f>
        <v>0</v>
      </c>
    </row>
    <row r="755">
      <c r="A755" s="50">
        <v>754.0</v>
      </c>
      <c r="B755" s="67"/>
      <c r="C755" s="69" t="s">
        <v>9984</v>
      </c>
      <c r="D755" s="50" t="s">
        <v>6525</v>
      </c>
      <c r="E755" s="50" t="s">
        <v>4595</v>
      </c>
      <c r="F755" s="50">
        <v>46.0</v>
      </c>
      <c r="G755" s="11"/>
      <c r="I755" t="str">
        <f t="array" ref="I755">INDEX('2022 Points'!$F$13:$F$21,MATCH(1,MMULT(--('2022 Points'!$G$13:$N$21=D755),TRANSPOSE(COLUMN('2022 Points'!$G$13:$N$21)^0)),0))</f>
        <v>#N/A</v>
      </c>
      <c r="K755" s="58">
        <f>F755-IFERROR(VLOOKUP(D755,'30062022 Ranking'!$D:$F,3,0),0)</f>
        <v>46</v>
      </c>
      <c r="L755">
        <f>countif('Pre-transfer 2022 Points'!$E$13:$L$21,D755)</f>
        <v>0</v>
      </c>
      <c r="M755" s="59">
        <f>countif('2022 Points'!$G$13:$N$21,D755)</f>
        <v>0</v>
      </c>
    </row>
    <row r="756">
      <c r="A756" s="50">
        <v>755.0</v>
      </c>
      <c r="B756" s="67">
        <v>1206.0</v>
      </c>
      <c r="C756" s="69" t="s">
        <v>4912</v>
      </c>
      <c r="D756" s="50" t="s">
        <v>6678</v>
      </c>
      <c r="E756" s="50" t="s">
        <v>8613</v>
      </c>
      <c r="F756" s="50">
        <v>46.0</v>
      </c>
      <c r="G756" s="11"/>
      <c r="I756" t="str">
        <f t="array" ref="I756">INDEX('2022 Points'!$F$13:$F$21,MATCH(1,MMULT(--('2022 Points'!$G$13:$N$21=D756),TRANSPOSE(COLUMN('2022 Points'!$G$13:$N$21)^0)),0))</f>
        <v>#N/A</v>
      </c>
      <c r="K756" s="58">
        <f>F756-IFERROR(VLOOKUP(D756,'30062022 Ranking'!$D:$F,3,0),0)</f>
        <v>46</v>
      </c>
      <c r="L756">
        <f>countif('Pre-transfer 2022 Points'!$E$13:$L$21,D756)</f>
        <v>0</v>
      </c>
      <c r="M756" s="59">
        <f>countif('2022 Points'!$G$13:$N$21,D756)</f>
        <v>0</v>
      </c>
    </row>
    <row r="757">
      <c r="A757" s="50">
        <v>756.0</v>
      </c>
      <c r="B757" s="67">
        <v>1563.0</v>
      </c>
      <c r="C757" s="68" t="s">
        <v>9985</v>
      </c>
      <c r="D757" s="50" t="s">
        <v>7701</v>
      </c>
      <c r="E757" s="50" t="s">
        <v>9986</v>
      </c>
      <c r="F757" s="50">
        <v>46.0</v>
      </c>
      <c r="G757" s="11"/>
      <c r="I757" t="str">
        <f t="array" ref="I757">INDEX('2022 Points'!$F$13:$F$21,MATCH(1,MMULT(--('2022 Points'!$G$13:$N$21=D757),TRANSPOSE(COLUMN('2022 Points'!$G$13:$N$21)^0)),0))</f>
        <v>#N/A</v>
      </c>
      <c r="K757" s="58">
        <f>F757-IFERROR(VLOOKUP(D757,'30062022 Ranking'!$D:$F,3,0),0)</f>
        <v>15</v>
      </c>
      <c r="L757">
        <f>countif('Pre-transfer 2022 Points'!$E$13:$L$21,D757)</f>
        <v>0</v>
      </c>
      <c r="M757" s="59">
        <f>countif('2022 Points'!$G$13:$N$21,D757)</f>
        <v>0</v>
      </c>
    </row>
    <row r="758">
      <c r="A758" s="50">
        <v>757.0</v>
      </c>
      <c r="B758" s="67">
        <v>693.0</v>
      </c>
      <c r="C758" s="69" t="s">
        <v>790</v>
      </c>
      <c r="D758" s="50" t="s">
        <v>7073</v>
      </c>
      <c r="E758" s="50" t="s">
        <v>115</v>
      </c>
      <c r="F758" s="50">
        <v>46.0</v>
      </c>
      <c r="G758" s="11"/>
      <c r="I758" t="str">
        <f t="array" ref="I758">INDEX('2022 Points'!$F$13:$F$21,MATCH(1,MMULT(--('2022 Points'!$G$13:$N$21=D758),TRANSPOSE(COLUMN('2022 Points'!$G$13:$N$21)^0)),0))</f>
        <v>#N/A</v>
      </c>
      <c r="K758" s="58">
        <f>F758-IFERROR(VLOOKUP(D758,'30062022 Ranking'!$D:$F,3,0),0)</f>
        <v>25</v>
      </c>
      <c r="L758">
        <f>countif('Pre-transfer 2022 Points'!$E$13:$L$21,D758)</f>
        <v>0</v>
      </c>
      <c r="M758" s="59">
        <f>countif('2022 Points'!$G$13:$N$21,D758)</f>
        <v>0</v>
      </c>
    </row>
    <row r="759">
      <c r="A759" s="50">
        <v>758.0</v>
      </c>
      <c r="B759" s="67">
        <v>1341.0</v>
      </c>
      <c r="C759" s="68" t="s">
        <v>5820</v>
      </c>
      <c r="D759" s="50" t="s">
        <v>6726</v>
      </c>
      <c r="E759" s="50" t="s">
        <v>9987</v>
      </c>
      <c r="F759" s="50">
        <v>46.0</v>
      </c>
      <c r="G759" s="11"/>
      <c r="I759" t="str">
        <f t="array" ref="I759">INDEX('2022 Points'!$F$13:$F$21,MATCH(1,MMULT(--('2022 Points'!$G$13:$N$21=D759),TRANSPOSE(COLUMN('2022 Points'!$G$13:$N$21)^0)),0))</f>
        <v>#N/A</v>
      </c>
      <c r="K759" s="58">
        <f>F759-IFERROR(VLOOKUP(D759,'30062022 Ranking'!$D:$F,3,0),0)</f>
        <v>21</v>
      </c>
      <c r="L759">
        <f>countif('Pre-transfer 2022 Points'!$E$13:$L$21,D759)</f>
        <v>0</v>
      </c>
      <c r="M759" s="59">
        <f>countif('2022 Points'!$G$13:$N$21,D759)</f>
        <v>0</v>
      </c>
    </row>
    <row r="760">
      <c r="A760" s="50">
        <v>759.0</v>
      </c>
      <c r="B760" s="67">
        <v>369.0</v>
      </c>
      <c r="C760" s="68" t="s">
        <v>5028</v>
      </c>
      <c r="D760" s="50" t="s">
        <v>7115</v>
      </c>
      <c r="E760" s="50" t="s">
        <v>8651</v>
      </c>
      <c r="F760" s="50">
        <v>46.0</v>
      </c>
      <c r="G760" s="11"/>
      <c r="I760" t="str">
        <f t="array" ref="I760">INDEX('2022 Points'!$F$13:$F$21,MATCH(1,MMULT(--('2022 Points'!$G$13:$N$21=D760),TRANSPOSE(COLUMN('2022 Points'!$G$13:$N$21)^0)),0))</f>
        <v>#N/A</v>
      </c>
      <c r="K760" s="58">
        <f>F760-IFERROR(VLOOKUP(D760,'30062022 Ranking'!$D:$F,3,0),0)</f>
        <v>23</v>
      </c>
      <c r="L760">
        <f>countif('Pre-transfer 2022 Points'!$E$13:$L$21,D760)</f>
        <v>0</v>
      </c>
      <c r="M760" s="59">
        <f>countif('2022 Points'!$G$13:$N$21,D760)</f>
        <v>0</v>
      </c>
    </row>
    <row r="761">
      <c r="A761" s="50">
        <v>760.0</v>
      </c>
      <c r="B761" s="67">
        <v>609.0</v>
      </c>
      <c r="C761" s="68" t="s">
        <v>595</v>
      </c>
      <c r="D761" s="50" t="s">
        <v>7713</v>
      </c>
      <c r="E761" s="50" t="s">
        <v>5766</v>
      </c>
      <c r="F761" s="50">
        <v>46.0</v>
      </c>
      <c r="G761" s="11"/>
      <c r="I761" t="str">
        <f t="array" ref="I761">INDEX('2022 Points'!$F$13:$F$21,MATCH(1,MMULT(--('2022 Points'!$G$13:$N$21=D761),TRANSPOSE(COLUMN('2022 Points'!$G$13:$N$21)^0)),0))</f>
        <v>#N/A</v>
      </c>
      <c r="K761" s="58">
        <f>F761-IFERROR(VLOOKUP(D761,'30062022 Ranking'!$D:$F,3,0),0)</f>
        <v>25</v>
      </c>
      <c r="L761">
        <f>countif('Pre-transfer 2022 Points'!$E$13:$L$21,D761)</f>
        <v>0</v>
      </c>
      <c r="M761" s="59">
        <f>countif('2022 Points'!$G$13:$N$21,D761)</f>
        <v>0</v>
      </c>
    </row>
    <row r="762">
      <c r="A762" s="50">
        <v>761.0</v>
      </c>
      <c r="B762" s="67">
        <v>287.0</v>
      </c>
      <c r="C762" s="68" t="s">
        <v>1555</v>
      </c>
      <c r="D762" s="50" t="s">
        <v>7984</v>
      </c>
      <c r="E762" s="50" t="s">
        <v>8613</v>
      </c>
      <c r="F762" s="50">
        <v>46.0</v>
      </c>
      <c r="G762" s="11"/>
      <c r="I762" t="str">
        <f t="array" ref="I762">INDEX('2022 Points'!$F$13:$F$21,MATCH(1,MMULT(--('2022 Points'!$G$13:$N$21=D762),TRANSPOSE(COLUMN('2022 Points'!$G$13:$N$21)^0)),0))</f>
        <v>#N/A</v>
      </c>
      <c r="K762" s="58">
        <f>F762-IFERROR(VLOOKUP(D762,'30062022 Ranking'!$D:$F,3,0),0)</f>
        <v>3</v>
      </c>
      <c r="L762">
        <f>countif('Pre-transfer 2022 Points'!$E$13:$L$21,D762)</f>
        <v>0</v>
      </c>
      <c r="M762" s="59">
        <f>countif('2022 Points'!$G$13:$N$21,D762)</f>
        <v>0</v>
      </c>
    </row>
    <row r="763">
      <c r="A763" s="50">
        <v>762.0</v>
      </c>
      <c r="B763" s="67">
        <v>988.0</v>
      </c>
      <c r="C763" s="69" t="s">
        <v>5316</v>
      </c>
      <c r="D763" s="50" t="s">
        <v>7003</v>
      </c>
      <c r="E763" s="50" t="s">
        <v>4696</v>
      </c>
      <c r="F763" s="50">
        <v>46.0</v>
      </c>
      <c r="G763" s="11"/>
      <c r="I763" t="str">
        <f t="array" ref="I763">INDEX('2022 Points'!$F$13:$F$21,MATCH(1,MMULT(--('2022 Points'!$G$13:$N$21=D763),TRANSPOSE(COLUMN('2022 Points'!$G$13:$N$21)^0)),0))</f>
        <v>#N/A</v>
      </c>
      <c r="K763" s="58">
        <f>F763-IFERROR(VLOOKUP(D763,'30062022 Ranking'!$D:$F,3,0),0)</f>
        <v>7.430000007</v>
      </c>
      <c r="L763">
        <f>countif('Pre-transfer 2022 Points'!$E$13:$L$21,D763)</f>
        <v>0</v>
      </c>
      <c r="M763" s="59">
        <f>countif('2022 Points'!$G$13:$N$21,D763)</f>
        <v>0</v>
      </c>
    </row>
    <row r="764">
      <c r="A764" s="50">
        <v>763.0</v>
      </c>
      <c r="B764" s="67">
        <v>469.0</v>
      </c>
      <c r="C764" s="69" t="s">
        <v>8758</v>
      </c>
      <c r="D764" s="50" t="s">
        <v>6957</v>
      </c>
      <c r="E764" s="50"/>
      <c r="F764" s="50">
        <v>45.0</v>
      </c>
      <c r="G764" s="11"/>
      <c r="I764" t="str">
        <f t="array" ref="I764">INDEX('2022 Points'!$F$13:$F$21,MATCH(1,MMULT(--('2022 Points'!$G$13:$N$21=D764),TRANSPOSE(COLUMN('2022 Points'!$G$13:$N$21)^0)),0))</f>
        <v>#N/A</v>
      </c>
      <c r="K764" s="58">
        <f>F764-IFERROR(VLOOKUP(D764,'30062022 Ranking'!$D:$F,3,0),0)</f>
        <v>29</v>
      </c>
      <c r="L764">
        <f>countif('Pre-transfer 2022 Points'!$E$13:$L$21,D764)</f>
        <v>0</v>
      </c>
      <c r="M764" s="59">
        <f>countif('2022 Points'!$G$13:$N$21,D764)</f>
        <v>0</v>
      </c>
    </row>
    <row r="765">
      <c r="A765" s="50">
        <v>764.0</v>
      </c>
      <c r="B765" s="67">
        <v>1452.0</v>
      </c>
      <c r="C765" s="69" t="s">
        <v>5115</v>
      </c>
      <c r="D765" s="50" t="s">
        <v>5746</v>
      </c>
      <c r="E765" s="50" t="s">
        <v>9988</v>
      </c>
      <c r="F765" s="50">
        <v>45.0</v>
      </c>
      <c r="G765" s="11"/>
      <c r="I765" t="str">
        <f t="array" ref="I765">INDEX('2022 Points'!$F$13:$F$21,MATCH(1,MMULT(--('2022 Points'!$G$13:$N$21=D765),TRANSPOSE(COLUMN('2022 Points'!$G$13:$N$21)^0)),0))</f>
        <v>#N/A</v>
      </c>
      <c r="K765" s="58">
        <f>F765-IFERROR(VLOOKUP(D765,'30062022 Ranking'!$D:$F,3,0),0)</f>
        <v>22</v>
      </c>
      <c r="L765">
        <f>countif('Pre-transfer 2022 Points'!$E$13:$L$21,D765)</f>
        <v>0</v>
      </c>
      <c r="M765" s="59">
        <f>countif('2022 Points'!$G$13:$N$21,D765)</f>
        <v>0</v>
      </c>
    </row>
    <row r="766">
      <c r="A766" s="50">
        <v>765.0</v>
      </c>
      <c r="B766" s="67">
        <v>846.0</v>
      </c>
      <c r="C766" s="68" t="s">
        <v>148</v>
      </c>
      <c r="D766" s="50" t="s">
        <v>9158</v>
      </c>
      <c r="E766" s="50" t="s">
        <v>5766</v>
      </c>
      <c r="F766" s="50">
        <v>45.0</v>
      </c>
      <c r="G766" s="11"/>
      <c r="I766" t="str">
        <f t="array" ref="I766">INDEX('2022 Points'!$F$13:$F$21,MATCH(1,MMULT(--('2022 Points'!$G$13:$N$21=D766),TRANSPOSE(COLUMN('2022 Points'!$G$13:$N$21)^0)),0))</f>
        <v>#N/A</v>
      </c>
      <c r="K766" s="58">
        <f>F766-IFERROR(VLOOKUP(D766,'30062022 Ranking'!$D:$F,3,0),0)</f>
        <v>5</v>
      </c>
      <c r="L766">
        <f>countif('Pre-transfer 2022 Points'!$E$13:$L$21,D766)</f>
        <v>0</v>
      </c>
      <c r="M766" s="59">
        <f>countif('2022 Points'!$G$13:$N$21,D766)</f>
        <v>0</v>
      </c>
    </row>
    <row r="767">
      <c r="A767" s="50">
        <v>766.0</v>
      </c>
      <c r="B767" s="67">
        <v>578.0</v>
      </c>
      <c r="C767" s="68" t="s">
        <v>4583</v>
      </c>
      <c r="D767" s="50" t="s">
        <v>9159</v>
      </c>
      <c r="E767" s="50" t="s">
        <v>8591</v>
      </c>
      <c r="F767" s="50">
        <v>45.0</v>
      </c>
      <c r="G767" s="11"/>
      <c r="I767" t="str">
        <f t="array" ref="I767">INDEX('2022 Points'!$F$13:$F$21,MATCH(1,MMULT(--('2022 Points'!$G$13:$N$21=D767),TRANSPOSE(COLUMN('2022 Points'!$G$13:$N$21)^0)),0))</f>
        <v>#N/A</v>
      </c>
      <c r="K767" s="58">
        <f>F767-IFERROR(VLOOKUP(D767,'30062022 Ranking'!$D:$F,3,0),0)</f>
        <v>5</v>
      </c>
      <c r="L767">
        <f>countif('Pre-transfer 2022 Points'!$E$13:$L$21,D767)</f>
        <v>0</v>
      </c>
      <c r="M767" s="59">
        <f>countif('2022 Points'!$G$13:$N$21,D767)</f>
        <v>0</v>
      </c>
    </row>
    <row r="768">
      <c r="A768" s="50">
        <v>767.0</v>
      </c>
      <c r="B768" s="67">
        <v>769.0</v>
      </c>
      <c r="C768" s="69" t="s">
        <v>160</v>
      </c>
      <c r="D768" s="50" t="s">
        <v>6705</v>
      </c>
      <c r="E768" s="50" t="s">
        <v>5766</v>
      </c>
      <c r="F768" s="50">
        <v>45.0</v>
      </c>
      <c r="G768" s="11"/>
      <c r="I768" t="str">
        <f t="array" ref="I768">INDEX('2022 Points'!$F$13:$F$21,MATCH(1,MMULT(--('2022 Points'!$G$13:$N$21=D768),TRANSPOSE(COLUMN('2022 Points'!$G$13:$N$21)^0)),0))</f>
        <v>#N/A</v>
      </c>
      <c r="K768" s="58">
        <f>F768-IFERROR(VLOOKUP(D768,'30062022 Ranking'!$D:$F,3,0),0)</f>
        <v>13</v>
      </c>
      <c r="L768">
        <f>countif('Pre-transfer 2022 Points'!$E$13:$L$21,D768)</f>
        <v>0</v>
      </c>
      <c r="M768" s="59">
        <f>countif('2022 Points'!$G$13:$N$21,D768)</f>
        <v>0</v>
      </c>
    </row>
    <row r="769">
      <c r="A769" s="50">
        <v>768.0</v>
      </c>
      <c r="B769" s="67">
        <v>908.0</v>
      </c>
      <c r="C769" s="68" t="s">
        <v>1203</v>
      </c>
      <c r="D769" s="50" t="s">
        <v>6595</v>
      </c>
      <c r="E769" s="50" t="s">
        <v>143</v>
      </c>
      <c r="F769" s="50">
        <v>45.0</v>
      </c>
      <c r="G769" s="11"/>
      <c r="I769" t="str">
        <f t="array" ref="I769">INDEX('2022 Points'!$F$13:$F$21,MATCH(1,MMULT(--('2022 Points'!$G$13:$N$21=D769),TRANSPOSE(COLUMN('2022 Points'!$G$13:$N$21)^0)),0))</f>
        <v>#N/A</v>
      </c>
      <c r="K769" s="58">
        <f>F769-IFERROR(VLOOKUP(D769,'30062022 Ranking'!$D:$F,3,0),0)</f>
        <v>17</v>
      </c>
      <c r="L769">
        <f>countif('Pre-transfer 2022 Points'!$E$13:$L$21,D769)</f>
        <v>0</v>
      </c>
      <c r="M769" s="59">
        <f>countif('2022 Points'!$G$13:$N$21,D769)</f>
        <v>0</v>
      </c>
    </row>
    <row r="770">
      <c r="A770" s="50">
        <v>769.0</v>
      </c>
      <c r="B770" s="67">
        <v>604.0</v>
      </c>
      <c r="C770" s="69" t="s">
        <v>5627</v>
      </c>
      <c r="D770" s="50" t="s">
        <v>6652</v>
      </c>
      <c r="E770" s="50" t="s">
        <v>5766</v>
      </c>
      <c r="F770" s="50">
        <v>45.0</v>
      </c>
      <c r="G770" s="11"/>
      <c r="I770" t="str">
        <f t="array" ref="I770">INDEX('2022 Points'!$F$13:$F$21,MATCH(1,MMULT(--('2022 Points'!$G$13:$N$21=D770),TRANSPOSE(COLUMN('2022 Points'!$G$13:$N$21)^0)),0))</f>
        <v>#N/A</v>
      </c>
      <c r="K770" s="58">
        <f>F770-IFERROR(VLOOKUP(D770,'30062022 Ranking'!$D:$F,3,0),0)</f>
        <v>30</v>
      </c>
      <c r="L770">
        <f>countif('Pre-transfer 2022 Points'!$E$13:$L$21,D770)</f>
        <v>0</v>
      </c>
      <c r="M770" s="59">
        <f>countif('2022 Points'!$G$13:$N$21,D770)</f>
        <v>0</v>
      </c>
    </row>
    <row r="771">
      <c r="A771" s="50">
        <v>770.0</v>
      </c>
      <c r="B771" s="67">
        <v>658.0</v>
      </c>
      <c r="C771" s="68" t="s">
        <v>5327</v>
      </c>
      <c r="D771" s="50" t="s">
        <v>6818</v>
      </c>
      <c r="E771" s="50" t="s">
        <v>9925</v>
      </c>
      <c r="F771" s="50">
        <v>45.0</v>
      </c>
      <c r="G771" s="11"/>
      <c r="I771" t="str">
        <f t="array" ref="I771">INDEX('2022 Points'!$F$13:$F$21,MATCH(1,MMULT(--('2022 Points'!$G$13:$N$21=D771),TRANSPOSE(COLUMN('2022 Points'!$G$13:$N$21)^0)),0))</f>
        <v>#N/A</v>
      </c>
      <c r="K771" s="58">
        <f>F771-IFERROR(VLOOKUP(D771,'30062022 Ranking'!$D:$F,3,0),0)</f>
        <v>23</v>
      </c>
      <c r="L771">
        <f>countif('Pre-transfer 2022 Points'!$E$13:$L$21,D771)</f>
        <v>0</v>
      </c>
      <c r="M771" s="59">
        <f>countif('2022 Points'!$G$13:$N$21,D771)</f>
        <v>0</v>
      </c>
    </row>
    <row r="772">
      <c r="A772" s="50">
        <v>771.0</v>
      </c>
      <c r="B772" s="67"/>
      <c r="C772" s="68" t="s">
        <v>8747</v>
      </c>
      <c r="D772" s="50" t="s">
        <v>7385</v>
      </c>
      <c r="E772" s="50" t="s">
        <v>9989</v>
      </c>
      <c r="F772" s="50">
        <v>45.0</v>
      </c>
      <c r="G772" s="11"/>
      <c r="I772" t="str">
        <f t="array" ref="I772">INDEX('2022 Points'!$F$13:$F$21,MATCH(1,MMULT(--('2022 Points'!$G$13:$N$21=D772),TRANSPOSE(COLUMN('2022 Points'!$G$13:$N$21)^0)),0))</f>
        <v>#N/A</v>
      </c>
      <c r="K772" s="58">
        <f>F772-IFERROR(VLOOKUP(D772,'30062022 Ranking'!$D:$F,3,0),0)</f>
        <v>45</v>
      </c>
      <c r="L772">
        <f>countif('Pre-transfer 2022 Points'!$E$13:$L$21,D772)</f>
        <v>0</v>
      </c>
      <c r="M772" s="59">
        <f>countif('2022 Points'!$G$13:$N$21,D772)</f>
        <v>0</v>
      </c>
    </row>
    <row r="773">
      <c r="A773" s="50">
        <v>772.0</v>
      </c>
      <c r="B773" s="67">
        <v>633.0</v>
      </c>
      <c r="C773" s="69" t="s">
        <v>4839</v>
      </c>
      <c r="D773" s="50" t="s">
        <v>9156</v>
      </c>
      <c r="E773" s="50" t="s">
        <v>249</v>
      </c>
      <c r="F773" s="50">
        <v>45.0</v>
      </c>
      <c r="G773" s="11"/>
      <c r="I773" t="str">
        <f t="array" ref="I773">INDEX('2022 Points'!$F$13:$F$21,MATCH(1,MMULT(--('2022 Points'!$G$13:$N$21=D773),TRANSPOSE(COLUMN('2022 Points'!$G$13:$N$21)^0)),0))</f>
        <v>#N/A</v>
      </c>
      <c r="K773" s="58">
        <f>F773-IFERROR(VLOOKUP(D773,'30062022 Ranking'!$D:$F,3,0),0)</f>
        <v>0</v>
      </c>
      <c r="L773">
        <f>countif('Pre-transfer 2022 Points'!$E$13:$L$21,D773)</f>
        <v>0</v>
      </c>
      <c r="M773" s="59">
        <f>countif('2022 Points'!$G$13:$N$21,D773)</f>
        <v>0</v>
      </c>
    </row>
    <row r="774">
      <c r="A774" s="50">
        <v>773.0</v>
      </c>
      <c r="B774" s="67">
        <v>448.0</v>
      </c>
      <c r="C774" s="68" t="s">
        <v>4527</v>
      </c>
      <c r="D774" s="50" t="s">
        <v>7044</v>
      </c>
      <c r="E774" s="50" t="s">
        <v>9990</v>
      </c>
      <c r="F774" s="50">
        <v>45.0</v>
      </c>
      <c r="G774" s="11"/>
      <c r="I774" t="str">
        <f t="array" ref="I774">INDEX('2022 Points'!$F$13:$F$21,MATCH(1,MMULT(--('2022 Points'!$G$13:$N$21=D774),TRANSPOSE(COLUMN('2022 Points'!$G$13:$N$21)^0)),0))</f>
        <v>#N/A</v>
      </c>
      <c r="K774" s="58">
        <f>F774-IFERROR(VLOOKUP(D774,'30062022 Ranking'!$D:$F,3,0),0)</f>
        <v>45</v>
      </c>
      <c r="L774">
        <f>countif('Pre-transfer 2022 Points'!$E$13:$L$21,D774)</f>
        <v>0</v>
      </c>
      <c r="M774" s="59">
        <f>countif('2022 Points'!$G$13:$N$21,D774)</f>
        <v>0</v>
      </c>
    </row>
    <row r="775">
      <c r="A775" s="50">
        <v>774.0</v>
      </c>
      <c r="B775" s="67">
        <v>777.0</v>
      </c>
      <c r="C775" s="68" t="s">
        <v>118</v>
      </c>
      <c r="D775" s="50" t="s">
        <v>7997</v>
      </c>
      <c r="E775" s="50" t="s">
        <v>4564</v>
      </c>
      <c r="F775" s="50">
        <v>45.0</v>
      </c>
      <c r="G775" s="11"/>
      <c r="I775" t="str">
        <f t="array" ref="I775">INDEX('2022 Points'!$F$13:$F$21,MATCH(1,MMULT(--('2022 Points'!$G$13:$N$21=D775),TRANSPOSE(COLUMN('2022 Points'!$G$13:$N$21)^0)),0))</f>
        <v>#N/A</v>
      </c>
      <c r="K775" s="58">
        <f>F775-IFERROR(VLOOKUP(D775,'30062022 Ranking'!$D:$F,3,0),0)</f>
        <v>22</v>
      </c>
      <c r="L775">
        <f>countif('Pre-transfer 2022 Points'!$E$13:$L$21,D775)</f>
        <v>0</v>
      </c>
      <c r="M775" s="59">
        <f>countif('2022 Points'!$G$13:$N$21,D775)</f>
        <v>0</v>
      </c>
    </row>
    <row r="776">
      <c r="A776" s="50">
        <v>775.0</v>
      </c>
      <c r="B776" s="67">
        <v>680.0</v>
      </c>
      <c r="C776" s="68" t="s">
        <v>960</v>
      </c>
      <c r="D776" s="50" t="s">
        <v>7756</v>
      </c>
      <c r="E776" s="50" t="s">
        <v>9963</v>
      </c>
      <c r="F776" s="50">
        <v>44.0</v>
      </c>
      <c r="G776" s="11"/>
      <c r="I776" t="str">
        <f t="array" ref="I776">INDEX('2022 Points'!$F$13:$F$21,MATCH(1,MMULT(--('2022 Points'!$G$13:$N$21=D776),TRANSPOSE(COLUMN('2022 Points'!$G$13:$N$21)^0)),0))</f>
        <v>#N/A</v>
      </c>
      <c r="K776" s="58">
        <f>F776-IFERROR(VLOOKUP(D776,'30062022 Ranking'!$D:$F,3,0),0)</f>
        <v>1</v>
      </c>
      <c r="L776">
        <f>countif('Pre-transfer 2022 Points'!$E$13:$L$21,D776)</f>
        <v>0</v>
      </c>
      <c r="M776" s="59">
        <f>countif('2022 Points'!$G$13:$N$21,D776)</f>
        <v>0</v>
      </c>
    </row>
    <row r="777">
      <c r="A777" s="50">
        <v>776.0</v>
      </c>
      <c r="B777" s="67">
        <v>1120.0</v>
      </c>
      <c r="C777" s="69" t="s">
        <v>4806</v>
      </c>
      <c r="D777" s="50" t="s">
        <v>9161</v>
      </c>
      <c r="E777" s="50" t="s">
        <v>9931</v>
      </c>
      <c r="F777" s="50">
        <v>44.0</v>
      </c>
      <c r="G777" s="11"/>
      <c r="I777" t="str">
        <f t="array" ref="I777">INDEX('2022 Points'!$F$13:$F$21,MATCH(1,MMULT(--('2022 Points'!$G$13:$N$21=D777),TRANSPOSE(COLUMN('2022 Points'!$G$13:$N$21)^0)),0))</f>
        <v>#N/A</v>
      </c>
      <c r="K777" s="58">
        <f>F777-IFERROR(VLOOKUP(D777,'30062022 Ranking'!$D:$F,3,0),0)</f>
        <v>20</v>
      </c>
      <c r="L777">
        <f>countif('Pre-transfer 2022 Points'!$E$13:$L$21,D777)</f>
        <v>0</v>
      </c>
      <c r="M777" s="59">
        <f>countif('2022 Points'!$G$13:$N$21,D777)</f>
        <v>0</v>
      </c>
    </row>
    <row r="778">
      <c r="A778" s="50">
        <v>777.0</v>
      </c>
      <c r="B778" s="67">
        <v>936.0</v>
      </c>
      <c r="C778" s="68" t="s">
        <v>1317</v>
      </c>
      <c r="D778" s="50" t="s">
        <v>6986</v>
      </c>
      <c r="E778" s="50" t="s">
        <v>9991</v>
      </c>
      <c r="F778" s="50">
        <v>44.0</v>
      </c>
      <c r="G778" s="11"/>
      <c r="I778" t="str">
        <f t="array" ref="I778">INDEX('2022 Points'!$F$13:$F$21,MATCH(1,MMULT(--('2022 Points'!$G$13:$N$21=D778),TRANSPOSE(COLUMN('2022 Points'!$G$13:$N$21)^0)),0))</f>
        <v>#N/A</v>
      </c>
      <c r="K778" s="58">
        <f>F778-IFERROR(VLOOKUP(D778,'30062022 Ranking'!$D:$F,3,0),0)</f>
        <v>9</v>
      </c>
      <c r="L778">
        <f>countif('Pre-transfer 2022 Points'!$E$13:$L$21,D778)</f>
        <v>0</v>
      </c>
      <c r="M778" s="59">
        <f>countif('2022 Points'!$G$13:$N$21,D778)</f>
        <v>0</v>
      </c>
    </row>
    <row r="779">
      <c r="A779" s="50">
        <v>778.0</v>
      </c>
      <c r="B779" s="67"/>
      <c r="C779" s="68" t="s">
        <v>8835</v>
      </c>
      <c r="D779" s="50" t="s">
        <v>9160</v>
      </c>
      <c r="E779" s="50" t="s">
        <v>5944</v>
      </c>
      <c r="F779" s="50">
        <v>44.0</v>
      </c>
      <c r="G779" s="11"/>
      <c r="I779" t="str">
        <f t="array" ref="I779">INDEX('2022 Points'!$F$13:$F$21,MATCH(1,MMULT(--('2022 Points'!$G$13:$N$21=D779),TRANSPOSE(COLUMN('2022 Points'!$G$13:$N$21)^0)),0))</f>
        <v>#N/A</v>
      </c>
      <c r="K779" s="58">
        <f>F779-IFERROR(VLOOKUP(D779,'30062022 Ranking'!$D:$F,3,0),0)</f>
        <v>4</v>
      </c>
      <c r="L779">
        <f>countif('Pre-transfer 2022 Points'!$E$13:$L$21,D779)</f>
        <v>0</v>
      </c>
      <c r="M779" s="59">
        <f>countif('2022 Points'!$G$13:$N$21,D779)</f>
        <v>0</v>
      </c>
    </row>
    <row r="780">
      <c r="A780" s="50">
        <v>779.0</v>
      </c>
      <c r="B780" s="67">
        <v>575.0</v>
      </c>
      <c r="C780" s="68" t="s">
        <v>1591</v>
      </c>
      <c r="D780" s="50" t="s">
        <v>6815</v>
      </c>
      <c r="E780" s="50" t="s">
        <v>8613</v>
      </c>
      <c r="F780" s="50">
        <v>44.0</v>
      </c>
      <c r="G780" s="11"/>
      <c r="I780" t="str">
        <f t="array" ref="I780">INDEX('2022 Points'!$F$13:$F$21,MATCH(1,MMULT(--('2022 Points'!$G$13:$N$21=D780),TRANSPOSE(COLUMN('2022 Points'!$G$13:$N$21)^0)),0))</f>
        <v>#N/A</v>
      </c>
      <c r="K780" s="58">
        <f>F780-IFERROR(VLOOKUP(D780,'30062022 Ranking'!$D:$F,3,0),0)</f>
        <v>30</v>
      </c>
      <c r="L780">
        <f>countif('Pre-transfer 2022 Points'!$E$13:$L$21,D780)</f>
        <v>0</v>
      </c>
      <c r="M780" s="59">
        <f>countif('2022 Points'!$G$13:$N$21,D780)</f>
        <v>0</v>
      </c>
    </row>
    <row r="781">
      <c r="A781" s="50">
        <v>780.0</v>
      </c>
      <c r="B781" s="67">
        <v>526.0</v>
      </c>
      <c r="C781" s="69" t="s">
        <v>4667</v>
      </c>
      <c r="D781" s="50" t="s">
        <v>9162</v>
      </c>
      <c r="E781" s="50" t="s">
        <v>9918</v>
      </c>
      <c r="F781" s="50">
        <v>44.0</v>
      </c>
      <c r="G781" s="11"/>
      <c r="I781" t="str">
        <f t="array" ref="I781">INDEX('2022 Points'!$F$13:$F$21,MATCH(1,MMULT(--('2022 Points'!$G$13:$N$21=D781),TRANSPOSE(COLUMN('2022 Points'!$G$13:$N$21)^0)),0))</f>
        <v>#N/A</v>
      </c>
      <c r="K781" s="58">
        <f>F781-IFERROR(VLOOKUP(D781,'30062022 Ranking'!$D:$F,3,0),0)</f>
        <v>44</v>
      </c>
      <c r="L781">
        <f>countif('Pre-transfer 2022 Points'!$E$13:$L$21,D781)</f>
        <v>0</v>
      </c>
      <c r="M781" s="59">
        <f>countif('2022 Points'!$G$13:$N$21,D781)</f>
        <v>0</v>
      </c>
    </row>
    <row r="782">
      <c r="A782" s="50">
        <v>781.0</v>
      </c>
      <c r="B782" s="67">
        <v>524.0</v>
      </c>
      <c r="C782" s="69" t="s">
        <v>727</v>
      </c>
      <c r="D782" s="50" t="s">
        <v>9163</v>
      </c>
      <c r="E782" s="50" t="s">
        <v>9990</v>
      </c>
      <c r="F782" s="50">
        <v>44.0</v>
      </c>
      <c r="G782" s="11"/>
      <c r="I782" t="str">
        <f t="array" ref="I782">INDEX('2022 Points'!$F$13:$F$21,MATCH(1,MMULT(--('2022 Points'!$G$13:$N$21=D782),TRANSPOSE(COLUMN('2022 Points'!$G$13:$N$21)^0)),0))</f>
        <v>#N/A</v>
      </c>
      <c r="K782" s="58">
        <f>F782-IFERROR(VLOOKUP(D782,'30062022 Ranking'!$D:$F,3,0),0)</f>
        <v>44</v>
      </c>
      <c r="L782">
        <f>countif('Pre-transfer 2022 Points'!$E$13:$L$21,D782)</f>
        <v>0</v>
      </c>
      <c r="M782" s="59">
        <f>countif('2022 Points'!$G$13:$N$21,D782)</f>
        <v>0</v>
      </c>
    </row>
    <row r="783">
      <c r="A783" s="50">
        <v>782.0</v>
      </c>
      <c r="B783" s="67">
        <v>1169.0</v>
      </c>
      <c r="C783" s="69" t="s">
        <v>4607</v>
      </c>
      <c r="D783" s="50" t="s">
        <v>7001</v>
      </c>
      <c r="E783" s="50" t="s">
        <v>4326</v>
      </c>
      <c r="F783" s="50">
        <v>44.0</v>
      </c>
      <c r="G783" s="11"/>
      <c r="I783" t="str">
        <f t="array" ref="I783">INDEX('2022 Points'!$F$13:$F$21,MATCH(1,MMULT(--('2022 Points'!$G$13:$N$21=D783),TRANSPOSE(COLUMN('2022 Points'!$G$13:$N$21)^0)),0))</f>
        <v>#N/A</v>
      </c>
      <c r="K783" s="58">
        <f>F783-IFERROR(VLOOKUP(D783,'30062022 Ranking'!$D:$F,3,0),0)</f>
        <v>9</v>
      </c>
      <c r="L783">
        <f>countif('Pre-transfer 2022 Points'!$E$13:$L$21,D783)</f>
        <v>0</v>
      </c>
      <c r="M783" s="59">
        <f>countif('2022 Points'!$G$13:$N$21,D783)</f>
        <v>0</v>
      </c>
    </row>
    <row r="784">
      <c r="A784" s="50">
        <v>783.0</v>
      </c>
      <c r="B784" s="67">
        <v>1364.0</v>
      </c>
      <c r="C784" s="69" t="s">
        <v>4832</v>
      </c>
      <c r="D784" s="50" t="s">
        <v>6560</v>
      </c>
      <c r="E784" s="50" t="s">
        <v>8631</v>
      </c>
      <c r="F784" s="50">
        <v>44.0</v>
      </c>
      <c r="G784" s="11"/>
      <c r="I784" t="str">
        <f t="array" ref="I784">INDEX('2022 Points'!$F$13:$F$21,MATCH(1,MMULT(--('2022 Points'!$G$13:$N$21=D784),TRANSPOSE(COLUMN('2022 Points'!$G$13:$N$21)^0)),0))</f>
        <v>#N/A</v>
      </c>
      <c r="K784" s="58">
        <f>F784-IFERROR(VLOOKUP(D784,'30062022 Ranking'!$D:$F,3,0),0)</f>
        <v>44</v>
      </c>
      <c r="L784">
        <f>countif('Pre-transfer 2022 Points'!$E$13:$L$21,D784)</f>
        <v>0</v>
      </c>
      <c r="M784" s="59">
        <f>countif('2022 Points'!$G$13:$N$21,D784)</f>
        <v>0</v>
      </c>
    </row>
    <row r="785">
      <c r="A785" s="50">
        <v>784.0</v>
      </c>
      <c r="B785" s="67">
        <v>565.0</v>
      </c>
      <c r="C785" s="68" t="s">
        <v>5484</v>
      </c>
      <c r="D785" s="50" t="s">
        <v>7415</v>
      </c>
      <c r="E785" s="50" t="s">
        <v>5763</v>
      </c>
      <c r="F785" s="50">
        <v>44.0</v>
      </c>
      <c r="G785" s="11"/>
      <c r="I785" t="str">
        <f t="array" ref="I785">INDEX('2022 Points'!$F$13:$F$21,MATCH(1,MMULT(--('2022 Points'!$G$13:$N$21=D785),TRANSPOSE(COLUMN('2022 Points'!$G$13:$N$21)^0)),0))</f>
        <v>#N/A</v>
      </c>
      <c r="K785" s="58">
        <f>F785-IFERROR(VLOOKUP(D785,'30062022 Ranking'!$D:$F,3,0),0)</f>
        <v>0</v>
      </c>
      <c r="L785">
        <f>countif('Pre-transfer 2022 Points'!$E$13:$L$21,D785)</f>
        <v>0</v>
      </c>
      <c r="M785" s="59">
        <f>countif('2022 Points'!$G$13:$N$21,D785)</f>
        <v>0</v>
      </c>
    </row>
    <row r="786">
      <c r="A786" s="50">
        <v>785.0</v>
      </c>
      <c r="B786" s="67">
        <v>1718.0</v>
      </c>
      <c r="C786" s="69" t="s">
        <v>1169</v>
      </c>
      <c r="D786" s="50" t="s">
        <v>6710</v>
      </c>
      <c r="E786" s="50" t="s">
        <v>139</v>
      </c>
      <c r="F786" s="50">
        <v>44.0</v>
      </c>
      <c r="G786" s="11"/>
      <c r="I786" t="str">
        <f t="array" ref="I786">INDEX('2022 Points'!$F$13:$F$21,MATCH(1,MMULT(--('2022 Points'!$G$13:$N$21=D786),TRANSPOSE(COLUMN('2022 Points'!$G$13:$N$21)^0)),0))</f>
        <v>#N/A</v>
      </c>
      <c r="K786" s="58">
        <f>F786-IFERROR(VLOOKUP(D786,'30062022 Ranking'!$D:$F,3,0),0)</f>
        <v>44</v>
      </c>
      <c r="L786">
        <f>countif('Pre-transfer 2022 Points'!$E$13:$L$21,D786)</f>
        <v>0</v>
      </c>
      <c r="M786" s="59">
        <f>countif('2022 Points'!$G$13:$N$21,D786)</f>
        <v>0</v>
      </c>
    </row>
    <row r="787">
      <c r="A787" s="50">
        <v>786.0</v>
      </c>
      <c r="B787" s="67">
        <v>962.0</v>
      </c>
      <c r="C787" s="69" t="s">
        <v>5324</v>
      </c>
      <c r="D787" s="50" t="s">
        <v>9165</v>
      </c>
      <c r="E787" s="50" t="s">
        <v>9918</v>
      </c>
      <c r="F787" s="50">
        <v>43.0</v>
      </c>
      <c r="G787" s="11"/>
      <c r="I787" t="str">
        <f t="array" ref="I787">INDEX('2022 Points'!$F$13:$F$21,MATCH(1,MMULT(--('2022 Points'!$G$13:$N$21=D787),TRANSPOSE(COLUMN('2022 Points'!$G$13:$N$21)^0)),0))</f>
        <v>#N/A</v>
      </c>
      <c r="K787" s="58">
        <f>F787-IFERROR(VLOOKUP(D787,'30062022 Ranking'!$D:$F,3,0),0)</f>
        <v>3</v>
      </c>
      <c r="L787">
        <f>countif('Pre-transfer 2022 Points'!$E$13:$L$21,D787)</f>
        <v>0</v>
      </c>
      <c r="M787" s="59">
        <f>countif('2022 Points'!$G$13:$N$21,D787)</f>
        <v>0</v>
      </c>
    </row>
    <row r="788">
      <c r="A788" s="50">
        <v>787.0</v>
      </c>
      <c r="B788" s="67">
        <v>761.0</v>
      </c>
      <c r="C788" s="69" t="s">
        <v>273</v>
      </c>
      <c r="D788" s="50" t="s">
        <v>7288</v>
      </c>
      <c r="E788" s="50" t="s">
        <v>5766</v>
      </c>
      <c r="F788" s="50">
        <v>43.0</v>
      </c>
      <c r="G788" s="11"/>
      <c r="I788" t="str">
        <f t="array" ref="I788">INDEX('2022 Points'!$F$13:$F$21,MATCH(1,MMULT(--('2022 Points'!$G$13:$N$21=D788),TRANSPOSE(COLUMN('2022 Points'!$G$13:$N$21)^0)),0))</f>
        <v>#N/A</v>
      </c>
      <c r="K788" s="58">
        <f>F788-IFERROR(VLOOKUP(D788,'30062022 Ranking'!$D:$F,3,0),0)</f>
        <v>10</v>
      </c>
      <c r="L788">
        <f>countif('Pre-transfer 2022 Points'!$E$13:$L$21,D788)</f>
        <v>0</v>
      </c>
      <c r="M788" s="59">
        <f>countif('2022 Points'!$G$13:$N$21,D788)</f>
        <v>0</v>
      </c>
    </row>
    <row r="789">
      <c r="A789" s="50">
        <v>788.0</v>
      </c>
      <c r="B789" s="67"/>
      <c r="C789" s="68" t="s">
        <v>9992</v>
      </c>
      <c r="D789" s="50" t="s">
        <v>8215</v>
      </c>
      <c r="E789" s="50"/>
      <c r="F789" s="50">
        <v>43.0</v>
      </c>
      <c r="G789" s="11"/>
      <c r="I789" t="str">
        <f t="array" ref="I789">INDEX('2022 Points'!$F$13:$F$21,MATCH(1,MMULT(--('2022 Points'!$G$13:$N$21=D789),TRANSPOSE(COLUMN('2022 Points'!$G$13:$N$21)^0)),0))</f>
        <v>#N/A</v>
      </c>
      <c r="K789" s="58">
        <f>F789-IFERROR(VLOOKUP(D789,'30062022 Ranking'!$D:$F,3,0),0)</f>
        <v>29</v>
      </c>
      <c r="L789">
        <f>countif('Pre-transfer 2022 Points'!$E$13:$L$21,D789)</f>
        <v>0</v>
      </c>
      <c r="M789" s="59">
        <f>countif('2022 Points'!$G$13:$N$21,D789)</f>
        <v>0</v>
      </c>
    </row>
    <row r="790">
      <c r="A790" s="50">
        <v>789.0</v>
      </c>
      <c r="B790" s="67">
        <v>705.0</v>
      </c>
      <c r="C790" s="69" t="s">
        <v>1127</v>
      </c>
      <c r="D790" s="50" t="s">
        <v>8011</v>
      </c>
      <c r="E790" s="50" t="s">
        <v>4598</v>
      </c>
      <c r="F790" s="50">
        <v>43.0</v>
      </c>
      <c r="G790" s="11"/>
      <c r="I790" t="str">
        <f t="array" ref="I790">INDEX('2022 Points'!$F$13:$F$21,MATCH(1,MMULT(--('2022 Points'!$G$13:$N$21=D790),TRANSPOSE(COLUMN('2022 Points'!$G$13:$N$21)^0)),0))</f>
        <v>#N/A</v>
      </c>
      <c r="K790" s="58">
        <f>F790-IFERROR(VLOOKUP(D790,'30062022 Ranking'!$D:$F,3,0),0)</f>
        <v>14</v>
      </c>
      <c r="L790">
        <f>countif('Pre-transfer 2022 Points'!$E$13:$L$21,D790)</f>
        <v>0</v>
      </c>
      <c r="M790" s="59">
        <f>countif('2022 Points'!$G$13:$N$21,D790)</f>
        <v>0</v>
      </c>
    </row>
    <row r="791">
      <c r="A791" s="50">
        <v>790.0</v>
      </c>
      <c r="B791" s="67">
        <v>559.0</v>
      </c>
      <c r="C791" s="68" t="s">
        <v>839</v>
      </c>
      <c r="D791" s="50" t="s">
        <v>6866</v>
      </c>
      <c r="E791" s="50" t="s">
        <v>5818</v>
      </c>
      <c r="F791" s="50">
        <v>43.0</v>
      </c>
      <c r="G791" s="11"/>
      <c r="I791" t="str">
        <f t="array" ref="I791">INDEX('2022 Points'!$F$13:$F$21,MATCH(1,MMULT(--('2022 Points'!$G$13:$N$21=D791),TRANSPOSE(COLUMN('2022 Points'!$G$13:$N$21)^0)),0))</f>
        <v>#N/A</v>
      </c>
      <c r="K791" s="58">
        <f>F791-IFERROR(VLOOKUP(D791,'30062022 Ranking'!$D:$F,3,0),0)</f>
        <v>7</v>
      </c>
      <c r="L791">
        <f>countif('Pre-transfer 2022 Points'!$E$13:$L$21,D791)</f>
        <v>0</v>
      </c>
      <c r="M791" s="59">
        <f>countif('2022 Points'!$G$13:$N$21,D791)</f>
        <v>0</v>
      </c>
    </row>
    <row r="792">
      <c r="A792" s="50">
        <v>791.0</v>
      </c>
      <c r="B792" s="67">
        <v>425.0</v>
      </c>
      <c r="C792" s="69" t="s">
        <v>1233</v>
      </c>
      <c r="D792" s="50" t="s">
        <v>6538</v>
      </c>
      <c r="E792" s="50" t="s">
        <v>4326</v>
      </c>
      <c r="F792" s="50">
        <v>43.0</v>
      </c>
      <c r="G792" s="11"/>
      <c r="I792" t="str">
        <f t="array" ref="I792">INDEX('2022 Points'!$F$13:$F$21,MATCH(1,MMULT(--('2022 Points'!$G$13:$N$21=D792),TRANSPOSE(COLUMN('2022 Points'!$G$13:$N$21)^0)),0))</f>
        <v>#N/A</v>
      </c>
      <c r="K792" s="58">
        <f>F792-IFERROR(VLOOKUP(D792,'30062022 Ranking'!$D:$F,3,0),0)</f>
        <v>0</v>
      </c>
      <c r="L792">
        <f>countif('Pre-transfer 2022 Points'!$E$13:$L$21,D792)</f>
        <v>0</v>
      </c>
      <c r="M792" s="59">
        <f>countif('2022 Points'!$G$13:$N$21,D792)</f>
        <v>0</v>
      </c>
    </row>
    <row r="793">
      <c r="A793" s="50">
        <v>792.0</v>
      </c>
      <c r="B793" s="67">
        <v>1153.0</v>
      </c>
      <c r="C793" s="68" t="s">
        <v>4537</v>
      </c>
      <c r="D793" s="50" t="s">
        <v>7483</v>
      </c>
      <c r="E793" s="50"/>
      <c r="F793" s="50">
        <v>43.0</v>
      </c>
      <c r="G793" s="11"/>
      <c r="I793" t="str">
        <f t="array" ref="I793">INDEX('2022 Points'!$F$13:$F$21,MATCH(1,MMULT(--('2022 Points'!$G$13:$N$21=D793),TRANSPOSE(COLUMN('2022 Points'!$G$13:$N$21)^0)),0))</f>
        <v>#N/A</v>
      </c>
      <c r="K793" s="58">
        <f>F793-IFERROR(VLOOKUP(D793,'30062022 Ranking'!$D:$F,3,0),0)</f>
        <v>30</v>
      </c>
      <c r="L793">
        <f>countif('Pre-transfer 2022 Points'!$E$13:$L$21,D793)</f>
        <v>0</v>
      </c>
      <c r="M793" s="59">
        <f>countif('2022 Points'!$G$13:$N$21,D793)</f>
        <v>0</v>
      </c>
    </row>
    <row r="794">
      <c r="A794" s="50">
        <v>793.0</v>
      </c>
      <c r="B794" s="67">
        <v>736.0</v>
      </c>
      <c r="C794" s="69" t="s">
        <v>1353</v>
      </c>
      <c r="D794" s="50" t="s">
        <v>6406</v>
      </c>
      <c r="E794" s="50" t="s">
        <v>8589</v>
      </c>
      <c r="F794" s="50">
        <v>43.0</v>
      </c>
      <c r="G794" s="11"/>
      <c r="I794" t="str">
        <f t="array" ref="I794">INDEX('2022 Points'!$F$13:$F$21,MATCH(1,MMULT(--('2022 Points'!$G$13:$N$21=D794),TRANSPOSE(COLUMN('2022 Points'!$G$13:$N$21)^0)),0))</f>
        <v>#N/A</v>
      </c>
      <c r="K794" s="58">
        <f>F794-IFERROR(VLOOKUP(D794,'30062022 Ranking'!$D:$F,3,0),0)</f>
        <v>43</v>
      </c>
      <c r="L794">
        <f>countif('Pre-transfer 2022 Points'!$E$13:$L$21,D794)</f>
        <v>0</v>
      </c>
      <c r="M794" s="59">
        <f>countif('2022 Points'!$G$13:$N$21,D794)</f>
        <v>0</v>
      </c>
    </row>
    <row r="795">
      <c r="A795" s="50">
        <v>794.0</v>
      </c>
      <c r="B795" s="67">
        <v>648.0</v>
      </c>
      <c r="C795" s="68" t="s">
        <v>4506</v>
      </c>
      <c r="D795" s="50" t="s">
        <v>6905</v>
      </c>
      <c r="E795" s="50" t="s">
        <v>8591</v>
      </c>
      <c r="F795" s="50">
        <v>43.0</v>
      </c>
      <c r="G795" s="11"/>
      <c r="I795" t="str">
        <f t="array" ref="I795">INDEX('2022 Points'!$F$13:$F$21,MATCH(1,MMULT(--('2022 Points'!$G$13:$N$21=D795),TRANSPOSE(COLUMN('2022 Points'!$G$13:$N$21)^0)),0))</f>
        <v>#N/A</v>
      </c>
      <c r="K795" s="58">
        <f>F795-IFERROR(VLOOKUP(D795,'30062022 Ranking'!$D:$F,3,0),0)</f>
        <v>28</v>
      </c>
      <c r="L795">
        <f>countif('Pre-transfer 2022 Points'!$E$13:$L$21,D795)</f>
        <v>0</v>
      </c>
      <c r="M795" s="59">
        <f>countif('2022 Points'!$G$13:$N$21,D795)</f>
        <v>0</v>
      </c>
    </row>
    <row r="796">
      <c r="A796" s="50">
        <v>795.0</v>
      </c>
      <c r="B796" s="67">
        <v>1304.0</v>
      </c>
      <c r="C796" s="68" t="s">
        <v>4603</v>
      </c>
      <c r="D796" s="50" t="s">
        <v>6798</v>
      </c>
      <c r="E796" s="50" t="s">
        <v>5919</v>
      </c>
      <c r="F796" s="50">
        <v>43.0</v>
      </c>
      <c r="G796" s="11"/>
      <c r="I796" t="str">
        <f t="array" ref="I796">INDEX('2022 Points'!$F$13:$F$21,MATCH(1,MMULT(--('2022 Points'!$G$13:$N$21=D796),TRANSPOSE(COLUMN('2022 Points'!$G$13:$N$21)^0)),0))</f>
        <v>#N/A</v>
      </c>
      <c r="K796" s="58">
        <f>F796-IFERROR(VLOOKUP(D796,'30062022 Ranking'!$D:$F,3,0),0)</f>
        <v>11</v>
      </c>
      <c r="L796">
        <f>countif('Pre-transfer 2022 Points'!$E$13:$L$21,D796)</f>
        <v>0</v>
      </c>
      <c r="M796" s="59">
        <f>countif('2022 Points'!$G$13:$N$21,D796)</f>
        <v>0</v>
      </c>
    </row>
    <row r="797">
      <c r="A797" s="50">
        <v>796.0</v>
      </c>
      <c r="B797" s="67">
        <v>433.0</v>
      </c>
      <c r="C797" s="68" t="s">
        <v>8671</v>
      </c>
      <c r="D797" s="50" t="s">
        <v>9164</v>
      </c>
      <c r="E797" s="50" t="s">
        <v>9925</v>
      </c>
      <c r="F797" s="50">
        <v>43.0</v>
      </c>
      <c r="G797" s="11"/>
      <c r="I797" t="str">
        <f t="array" ref="I797">INDEX('2022 Points'!$F$13:$F$21,MATCH(1,MMULT(--('2022 Points'!$G$13:$N$21=D797),TRANSPOSE(COLUMN('2022 Points'!$G$13:$N$21)^0)),0))</f>
        <v>#N/A</v>
      </c>
      <c r="K797" s="58">
        <f>F797-IFERROR(VLOOKUP(D797,'30062022 Ranking'!$D:$F,3,0),0)</f>
        <v>33</v>
      </c>
      <c r="L797">
        <f>countif('Pre-transfer 2022 Points'!$E$13:$L$21,D797)</f>
        <v>0</v>
      </c>
      <c r="M797" s="59">
        <f>countif('2022 Points'!$G$13:$N$21,D797)</f>
        <v>0</v>
      </c>
    </row>
    <row r="798">
      <c r="A798" s="50">
        <v>797.0</v>
      </c>
      <c r="B798" s="67">
        <v>667.0</v>
      </c>
      <c r="C798" s="68" t="s">
        <v>1159</v>
      </c>
      <c r="D798" s="50" t="s">
        <v>8096</v>
      </c>
      <c r="E798" s="50" t="s">
        <v>5958</v>
      </c>
      <c r="F798" s="50">
        <v>42.0</v>
      </c>
      <c r="G798" s="11"/>
      <c r="I798" t="str">
        <f t="array" ref="I798">INDEX('2022 Points'!$F$13:$F$21,MATCH(1,MMULT(--('2022 Points'!$G$13:$N$21=D798),TRANSPOSE(COLUMN('2022 Points'!$G$13:$N$21)^0)),0))</f>
        <v>#N/A</v>
      </c>
      <c r="K798" s="58">
        <f>F798-IFERROR(VLOOKUP(D798,'30062022 Ranking'!$D:$F,3,0),0)</f>
        <v>17</v>
      </c>
      <c r="L798">
        <f>countif('Pre-transfer 2022 Points'!$E$13:$L$21,D798)</f>
        <v>0</v>
      </c>
      <c r="M798" s="59">
        <f>countif('2022 Points'!$G$13:$N$21,D798)</f>
        <v>0</v>
      </c>
    </row>
    <row r="799">
      <c r="A799" s="50">
        <v>798.0</v>
      </c>
      <c r="B799" s="67">
        <v>754.0</v>
      </c>
      <c r="C799" s="68" t="s">
        <v>4487</v>
      </c>
      <c r="D799" s="50" t="s">
        <v>9167</v>
      </c>
      <c r="E799" s="50" t="s">
        <v>8600</v>
      </c>
      <c r="F799" s="50">
        <v>42.0</v>
      </c>
      <c r="G799" s="11"/>
      <c r="I799" t="str">
        <f t="array" ref="I799">INDEX('2022 Points'!$F$13:$F$21,MATCH(1,MMULT(--('2022 Points'!$G$13:$N$21=D799),TRANSPOSE(COLUMN('2022 Points'!$G$13:$N$21)^0)),0))</f>
        <v>#N/A</v>
      </c>
      <c r="K799" s="58">
        <f>F799-IFERROR(VLOOKUP(D799,'30062022 Ranking'!$D:$F,3,0),0)</f>
        <v>0</v>
      </c>
      <c r="L799">
        <f>countif('Pre-transfer 2022 Points'!$E$13:$L$21,D799)</f>
        <v>0</v>
      </c>
      <c r="M799" s="59">
        <f>countif('2022 Points'!$G$13:$N$21,D799)</f>
        <v>0</v>
      </c>
    </row>
    <row r="800">
      <c r="A800" s="50">
        <v>799.0</v>
      </c>
      <c r="B800" s="67">
        <v>1289.0</v>
      </c>
      <c r="C800" s="69" t="s">
        <v>5526</v>
      </c>
      <c r="D800" s="50" t="s">
        <v>7450</v>
      </c>
      <c r="E800" s="50" t="s">
        <v>8787</v>
      </c>
      <c r="F800" s="50">
        <v>42.0</v>
      </c>
      <c r="G800" s="11"/>
      <c r="I800" t="str">
        <f t="array" ref="I800">INDEX('2022 Points'!$F$13:$F$21,MATCH(1,MMULT(--('2022 Points'!$G$13:$N$21=D800),TRANSPOSE(COLUMN('2022 Points'!$G$13:$N$21)^0)),0))</f>
        <v>#N/A</v>
      </c>
      <c r="K800" s="58">
        <f>F800-IFERROR(VLOOKUP(D800,'30062022 Ranking'!$D:$F,3,0),0)</f>
        <v>12</v>
      </c>
      <c r="L800">
        <f>countif('Pre-transfer 2022 Points'!$E$13:$L$21,D800)</f>
        <v>0</v>
      </c>
      <c r="M800" s="59">
        <f>countif('2022 Points'!$G$13:$N$21,D800)</f>
        <v>0</v>
      </c>
    </row>
    <row r="801">
      <c r="A801" s="49">
        <v>800.0</v>
      </c>
      <c r="B801" s="63">
        <v>485.0</v>
      </c>
      <c r="C801" s="64" t="s">
        <v>768</v>
      </c>
      <c r="D801" s="49" t="s">
        <v>6709</v>
      </c>
      <c r="E801" s="49" t="s">
        <v>4851</v>
      </c>
      <c r="F801" s="49">
        <v>42.0</v>
      </c>
      <c r="I801" t="str">
        <f t="array" ref="I801">INDEX('2022 Points'!$F$13:$F$21,MATCH(1,MMULT(--('2022 Points'!$G$13:$N$21=D801),TRANSPOSE(COLUMN('2022 Points'!$G$13:$N$21)^0)),0))</f>
        <v>#N/A</v>
      </c>
      <c r="K801" s="58">
        <f>F801-IFERROR(VLOOKUP(D801,'30062022 Ranking'!$D:$F,3,0),0)</f>
        <v>25</v>
      </c>
      <c r="L801">
        <f>countif('Pre-transfer 2022 Points'!$E$13:$L$21,D801)</f>
        <v>0</v>
      </c>
      <c r="M801" s="59">
        <f>countif('2022 Points'!$G$13:$N$21,D801)</f>
        <v>0</v>
      </c>
    </row>
    <row r="802">
      <c r="A802" s="50">
        <v>801.0</v>
      </c>
      <c r="B802" s="67"/>
      <c r="C802" s="69" t="s">
        <v>9993</v>
      </c>
      <c r="D802" s="50" t="s">
        <v>8102</v>
      </c>
      <c r="E802" s="50" t="s">
        <v>102</v>
      </c>
      <c r="F802" s="50">
        <v>42.0</v>
      </c>
      <c r="G802" s="11"/>
      <c r="I802" t="str">
        <f t="array" ref="I802">INDEX('2022 Points'!$F$13:$F$21,MATCH(1,MMULT(--('2022 Points'!$G$13:$N$21=D802),TRANSPOSE(COLUMN('2022 Points'!$G$13:$N$21)^0)),0))</f>
        <v>#N/A</v>
      </c>
      <c r="K802" s="58">
        <f>F802-IFERROR(VLOOKUP(D802,'30062022 Ranking'!$D:$F,3,0),0)</f>
        <v>0</v>
      </c>
      <c r="L802">
        <f>countif('Pre-transfer 2022 Points'!$E$13:$L$21,D802)</f>
        <v>0</v>
      </c>
      <c r="M802" s="59">
        <f>countif('2022 Points'!$G$13:$N$21,D802)</f>
        <v>0</v>
      </c>
    </row>
    <row r="803">
      <c r="A803" s="50">
        <v>802.0</v>
      </c>
      <c r="B803" s="67">
        <v>1455.0</v>
      </c>
      <c r="C803" s="68" t="s">
        <v>5039</v>
      </c>
      <c r="D803" s="50" t="s">
        <v>7095</v>
      </c>
      <c r="E803" s="50" t="s">
        <v>8604</v>
      </c>
      <c r="F803" s="50">
        <v>42.0</v>
      </c>
      <c r="G803" s="11"/>
      <c r="I803" t="str">
        <f t="array" ref="I803">INDEX('2022 Points'!$F$13:$F$21,MATCH(1,MMULT(--('2022 Points'!$G$13:$N$21=D803),TRANSPOSE(COLUMN('2022 Points'!$G$13:$N$21)^0)),0))</f>
        <v>#N/A</v>
      </c>
      <c r="K803" s="58">
        <f>F803-IFERROR(VLOOKUP(D803,'30062022 Ranking'!$D:$F,3,0),0)</f>
        <v>42</v>
      </c>
      <c r="L803">
        <f>countif('Pre-transfer 2022 Points'!$E$13:$L$21,D803)</f>
        <v>0</v>
      </c>
      <c r="M803" s="59">
        <f>countif('2022 Points'!$G$13:$N$21,D803)</f>
        <v>0</v>
      </c>
    </row>
    <row r="804">
      <c r="A804" s="50">
        <v>803.0</v>
      </c>
      <c r="B804" s="67">
        <v>494.0</v>
      </c>
      <c r="C804" s="68" t="s">
        <v>1266</v>
      </c>
      <c r="D804" s="50" t="s">
        <v>6707</v>
      </c>
      <c r="E804" s="50" t="s">
        <v>8968</v>
      </c>
      <c r="F804" s="50">
        <v>42.0</v>
      </c>
      <c r="G804" s="11"/>
      <c r="I804" t="str">
        <f t="array" ref="I804">INDEX('2022 Points'!$F$13:$F$21,MATCH(1,MMULT(--('2022 Points'!$G$13:$N$21=D804),TRANSPOSE(COLUMN('2022 Points'!$G$13:$N$21)^0)),0))</f>
        <v>#N/A</v>
      </c>
      <c r="K804" s="58">
        <f>F804-IFERROR(VLOOKUP(D804,'30062022 Ranking'!$D:$F,3,0),0)</f>
        <v>10</v>
      </c>
      <c r="L804">
        <f>countif('Pre-transfer 2022 Points'!$E$13:$L$21,D804)</f>
        <v>0</v>
      </c>
      <c r="M804" s="59">
        <f>countif('2022 Points'!$G$13:$N$21,D804)</f>
        <v>0</v>
      </c>
    </row>
    <row r="805">
      <c r="A805" s="50">
        <v>804.0</v>
      </c>
      <c r="B805" s="67">
        <v>323.0</v>
      </c>
      <c r="C805" s="69" t="s">
        <v>4673</v>
      </c>
      <c r="D805" s="50" t="s">
        <v>7284</v>
      </c>
      <c r="E805" s="50" t="s">
        <v>115</v>
      </c>
      <c r="F805" s="50">
        <v>42.0</v>
      </c>
      <c r="G805" s="11"/>
      <c r="I805" t="str">
        <f t="array" ref="I805">INDEX('2022 Points'!$F$13:$F$21,MATCH(1,MMULT(--('2022 Points'!$G$13:$N$21=D805),TRANSPOSE(COLUMN('2022 Points'!$G$13:$N$21)^0)),0))</f>
        <v>#N/A</v>
      </c>
      <c r="K805" s="58">
        <f>F805-IFERROR(VLOOKUP(D805,'30062022 Ranking'!$D:$F,3,0),0)</f>
        <v>5</v>
      </c>
      <c r="L805">
        <f>countif('Pre-transfer 2022 Points'!$E$13:$L$21,D805)</f>
        <v>0</v>
      </c>
      <c r="M805" s="59">
        <f>countif('2022 Points'!$G$13:$N$21,D805)</f>
        <v>0</v>
      </c>
    </row>
    <row r="806">
      <c r="A806" s="50">
        <v>805.0</v>
      </c>
      <c r="B806" s="67">
        <v>849.0</v>
      </c>
      <c r="C806" s="69" t="s">
        <v>4339</v>
      </c>
      <c r="D806" s="50" t="s">
        <v>7076</v>
      </c>
      <c r="E806" s="50" t="s">
        <v>9928</v>
      </c>
      <c r="F806" s="50">
        <v>42.0</v>
      </c>
      <c r="G806" s="11"/>
      <c r="I806" t="str">
        <f t="array" ref="I806">INDEX('2022 Points'!$F$13:$F$21,MATCH(1,MMULT(--('2022 Points'!$G$13:$N$21=D806),TRANSPOSE(COLUMN('2022 Points'!$G$13:$N$21)^0)),0))</f>
        <v>#N/A</v>
      </c>
      <c r="K806" s="58">
        <f>F806-IFERROR(VLOOKUP(D806,'30062022 Ranking'!$D:$F,3,0),0)</f>
        <v>0</v>
      </c>
      <c r="L806">
        <f>countif('Pre-transfer 2022 Points'!$E$13:$L$21,D806)</f>
        <v>0</v>
      </c>
      <c r="M806" s="59">
        <f>countif('2022 Points'!$G$13:$N$21,D806)</f>
        <v>0</v>
      </c>
    </row>
    <row r="807">
      <c r="A807" s="50">
        <v>806.0</v>
      </c>
      <c r="B807" s="67">
        <v>968.0</v>
      </c>
      <c r="C807" s="68" t="s">
        <v>5338</v>
      </c>
      <c r="D807" s="50" t="s">
        <v>7071</v>
      </c>
      <c r="E807" s="50" t="s">
        <v>1350</v>
      </c>
      <c r="F807" s="50">
        <v>42.0</v>
      </c>
      <c r="G807" s="11"/>
      <c r="I807" t="str">
        <f t="array" ref="I807">INDEX('2022 Points'!$F$13:$F$21,MATCH(1,MMULT(--('2022 Points'!$G$13:$N$21=D807),TRANSPOSE(COLUMN('2022 Points'!$G$13:$N$21)^0)),0))</f>
        <v>#N/A</v>
      </c>
      <c r="K807" s="58">
        <f>F807-IFERROR(VLOOKUP(D807,'30062022 Ranking'!$D:$F,3,0),0)</f>
        <v>27</v>
      </c>
      <c r="L807">
        <f>countif('Pre-transfer 2022 Points'!$E$13:$L$21,D807)</f>
        <v>0</v>
      </c>
      <c r="M807" s="59">
        <f>countif('2022 Points'!$G$13:$N$21,D807)</f>
        <v>0</v>
      </c>
    </row>
    <row r="808">
      <c r="A808" s="50">
        <v>807.0</v>
      </c>
      <c r="B808" s="67">
        <v>802.0</v>
      </c>
      <c r="C808" s="68" t="s">
        <v>609</v>
      </c>
      <c r="D808" s="50" t="s">
        <v>7754</v>
      </c>
      <c r="E808" s="50"/>
      <c r="F808" s="50">
        <v>42.0</v>
      </c>
      <c r="G808" s="11"/>
      <c r="I808" t="str">
        <f t="array" ref="I808">INDEX('2022 Points'!$F$13:$F$21,MATCH(1,MMULT(--('2022 Points'!$G$13:$N$21=D808),TRANSPOSE(COLUMN('2022 Points'!$G$13:$N$21)^0)),0))</f>
        <v>#N/A</v>
      </c>
      <c r="K808" s="58">
        <f>F808-IFERROR(VLOOKUP(D808,'30062022 Ranking'!$D:$F,3,0),0)</f>
        <v>31</v>
      </c>
      <c r="L808">
        <f>countif('Pre-transfer 2022 Points'!$E$13:$L$21,D808)</f>
        <v>0</v>
      </c>
      <c r="M808" s="59">
        <f>countif('2022 Points'!$G$13:$N$21,D808)</f>
        <v>0</v>
      </c>
    </row>
    <row r="809">
      <c r="A809" s="50">
        <v>808.0</v>
      </c>
      <c r="B809" s="67">
        <v>612.0</v>
      </c>
      <c r="C809" s="68" t="s">
        <v>696</v>
      </c>
      <c r="D809" s="50" t="s">
        <v>9166</v>
      </c>
      <c r="E809" s="50" t="s">
        <v>8682</v>
      </c>
      <c r="F809" s="50">
        <v>42.0</v>
      </c>
      <c r="G809" s="11"/>
      <c r="I809" t="str">
        <f t="array" ref="I809">INDEX('2022 Points'!$F$13:$F$21,MATCH(1,MMULT(--('2022 Points'!$G$13:$N$21=D809),TRANSPOSE(COLUMN('2022 Points'!$G$13:$N$21)^0)),0))</f>
        <v>#N/A</v>
      </c>
      <c r="K809" s="58">
        <f>F809-IFERROR(VLOOKUP(D809,'30062022 Ranking'!$D:$F,3,0),0)</f>
        <v>0</v>
      </c>
      <c r="L809">
        <f>countif('Pre-transfer 2022 Points'!$E$13:$L$21,D809)</f>
        <v>0</v>
      </c>
      <c r="M809" s="59">
        <f>countif('2022 Points'!$G$13:$N$21,D809)</f>
        <v>0</v>
      </c>
    </row>
    <row r="810">
      <c r="A810" s="50">
        <v>809.0</v>
      </c>
      <c r="B810" s="67">
        <v>1643.0</v>
      </c>
      <c r="C810" s="68" t="s">
        <v>6011</v>
      </c>
      <c r="D810" s="50" t="s">
        <v>7088</v>
      </c>
      <c r="E810" s="50" t="s">
        <v>4479</v>
      </c>
      <c r="F810" s="50">
        <v>41.0</v>
      </c>
      <c r="G810" s="11"/>
      <c r="I810" t="str">
        <f t="array" ref="I810">INDEX('2022 Points'!$F$13:$F$21,MATCH(1,MMULT(--('2022 Points'!$G$13:$N$21=D810),TRANSPOSE(COLUMN('2022 Points'!$G$13:$N$21)^0)),0))</f>
        <v>#N/A</v>
      </c>
      <c r="K810" s="58">
        <f>F810-IFERROR(VLOOKUP(D810,'30062022 Ranking'!$D:$F,3,0),0)</f>
        <v>16</v>
      </c>
      <c r="L810">
        <f>countif('Pre-transfer 2022 Points'!$E$13:$L$21,D810)</f>
        <v>0</v>
      </c>
      <c r="M810" s="59">
        <f>countif('2022 Points'!$G$13:$N$21,D810)</f>
        <v>0</v>
      </c>
    </row>
    <row r="811">
      <c r="A811" s="50">
        <v>810.0</v>
      </c>
      <c r="B811" s="67"/>
      <c r="C811" s="68" t="s">
        <v>4860</v>
      </c>
      <c r="D811" s="50" t="s">
        <v>6874</v>
      </c>
      <c r="E811" s="50" t="s">
        <v>9941</v>
      </c>
      <c r="F811" s="50">
        <v>41.0</v>
      </c>
      <c r="G811" s="11"/>
      <c r="I811" t="str">
        <f t="array" ref="I811">INDEX('2022 Points'!$F$13:$F$21,MATCH(1,MMULT(--('2022 Points'!$G$13:$N$21=D811),TRANSPOSE(COLUMN('2022 Points'!$G$13:$N$21)^0)),0))</f>
        <v>#N/A</v>
      </c>
      <c r="K811" s="58">
        <f>F811-IFERROR(VLOOKUP(D811,'30062022 Ranking'!$D:$F,3,0),0)</f>
        <v>41</v>
      </c>
      <c r="L811">
        <f>countif('Pre-transfer 2022 Points'!$E$13:$L$21,D811)</f>
        <v>0</v>
      </c>
      <c r="M811" s="59">
        <f>countif('2022 Points'!$G$13:$N$21,D811)</f>
        <v>0</v>
      </c>
    </row>
    <row r="812">
      <c r="A812" s="50">
        <v>811.0</v>
      </c>
      <c r="B812" s="67">
        <v>1002.0</v>
      </c>
      <c r="C812" s="69" t="s">
        <v>663</v>
      </c>
      <c r="D812" s="50" t="s">
        <v>6782</v>
      </c>
      <c r="E812" s="50" t="s">
        <v>9918</v>
      </c>
      <c r="F812" s="50">
        <v>41.0</v>
      </c>
      <c r="G812" s="11"/>
      <c r="I812" t="str">
        <f t="array" ref="I812">INDEX('2022 Points'!$F$13:$F$21,MATCH(1,MMULT(--('2022 Points'!$G$13:$N$21=D812),TRANSPOSE(COLUMN('2022 Points'!$G$13:$N$21)^0)),0))</f>
        <v>#N/A</v>
      </c>
      <c r="K812" s="58">
        <f>F812-IFERROR(VLOOKUP(D812,'30062022 Ranking'!$D:$F,3,0),0)</f>
        <v>0</v>
      </c>
      <c r="L812">
        <f>countif('Pre-transfer 2022 Points'!$E$13:$L$21,D812)</f>
        <v>0</v>
      </c>
      <c r="M812" s="59">
        <f>countif('2022 Points'!$G$13:$N$21,D812)</f>
        <v>0</v>
      </c>
    </row>
    <row r="813">
      <c r="A813" s="50">
        <v>812.0</v>
      </c>
      <c r="B813" s="67"/>
      <c r="C813" s="69" t="s">
        <v>9994</v>
      </c>
      <c r="D813" s="50" t="s">
        <v>6816</v>
      </c>
      <c r="E813" s="50" t="s">
        <v>9995</v>
      </c>
      <c r="F813" s="50">
        <v>41.0</v>
      </c>
      <c r="G813" s="11"/>
      <c r="I813" t="str">
        <f t="array" ref="I813">INDEX('2022 Points'!$F$13:$F$21,MATCH(1,MMULT(--('2022 Points'!$G$13:$N$21=D813),TRANSPOSE(COLUMN('2022 Points'!$G$13:$N$21)^0)),0))</f>
        <v>#N/A</v>
      </c>
      <c r="K813" s="58">
        <f>F813-IFERROR(VLOOKUP(D813,'30062022 Ranking'!$D:$F,3,0),0)</f>
        <v>27</v>
      </c>
      <c r="L813">
        <f>countif('Pre-transfer 2022 Points'!$E$13:$L$21,D813)</f>
        <v>0</v>
      </c>
      <c r="M813" s="59">
        <f>countif('2022 Points'!$G$13:$N$21,D813)</f>
        <v>0</v>
      </c>
    </row>
    <row r="814">
      <c r="A814" s="50">
        <v>813.0</v>
      </c>
      <c r="B814" s="67">
        <v>104.0</v>
      </c>
      <c r="C814" s="69" t="s">
        <v>1551</v>
      </c>
      <c r="D814" s="50" t="s">
        <v>6443</v>
      </c>
      <c r="E814" s="50" t="s">
        <v>8594</v>
      </c>
      <c r="F814" s="50">
        <v>41.0</v>
      </c>
      <c r="G814" s="11"/>
      <c r="I814" t="str">
        <f t="array" ref="I814">INDEX('2022 Points'!$F$13:$F$21,MATCH(1,MMULT(--('2022 Points'!$G$13:$N$21=D814),TRANSPOSE(COLUMN('2022 Points'!$G$13:$N$21)^0)),0))</f>
        <v>#N/A</v>
      </c>
      <c r="K814" s="58">
        <f>F814-IFERROR(VLOOKUP(D814,'30062022 Ranking'!$D:$F,3,0),0)</f>
        <v>41</v>
      </c>
      <c r="L814">
        <f>countif('Pre-transfer 2022 Points'!$E$13:$L$21,D814)</f>
        <v>0</v>
      </c>
      <c r="M814" s="59">
        <f>countif('2022 Points'!$G$13:$N$21,D814)</f>
        <v>0</v>
      </c>
    </row>
    <row r="815">
      <c r="A815" s="50">
        <v>814.0</v>
      </c>
      <c r="B815" s="67">
        <v>626.0</v>
      </c>
      <c r="C815" s="68" t="s">
        <v>4583</v>
      </c>
      <c r="D815" s="50" t="s">
        <v>9168</v>
      </c>
      <c r="E815" s="50"/>
      <c r="F815" s="50">
        <v>41.0</v>
      </c>
      <c r="G815" s="11"/>
      <c r="I815" t="str">
        <f t="array" ref="I815">INDEX('2022 Points'!$F$13:$F$21,MATCH(1,MMULT(--('2022 Points'!$G$13:$N$21=D815),TRANSPOSE(COLUMN('2022 Points'!$G$13:$N$21)^0)),0))</f>
        <v>#N/A</v>
      </c>
      <c r="K815" s="58">
        <f>F815-IFERROR(VLOOKUP(D815,'30062022 Ranking'!$D:$F,3,0),0)</f>
        <v>25</v>
      </c>
      <c r="L815">
        <f>countif('Pre-transfer 2022 Points'!$E$13:$L$21,D815)</f>
        <v>0</v>
      </c>
      <c r="M815" s="59">
        <f>countif('2022 Points'!$G$13:$N$21,D815)</f>
        <v>0</v>
      </c>
    </row>
    <row r="816">
      <c r="A816" s="50">
        <v>815.0</v>
      </c>
      <c r="B816" s="67">
        <v>704.0</v>
      </c>
      <c r="C816" s="69" t="s">
        <v>4379</v>
      </c>
      <c r="D816" s="50" t="s">
        <v>9169</v>
      </c>
      <c r="E816" s="50" t="s">
        <v>9920</v>
      </c>
      <c r="F816" s="50">
        <v>41.0</v>
      </c>
      <c r="G816" s="11"/>
      <c r="I816" t="str">
        <f t="array" ref="I816">INDEX('2022 Points'!$F$13:$F$21,MATCH(1,MMULT(--('2022 Points'!$G$13:$N$21=D816),TRANSPOSE(COLUMN('2022 Points'!$G$13:$N$21)^0)),0))</f>
        <v>#N/A</v>
      </c>
      <c r="K816" s="58">
        <f>F816-IFERROR(VLOOKUP(D816,'30062022 Ranking'!$D:$F,3,0),0)</f>
        <v>0</v>
      </c>
      <c r="L816">
        <f>countif('Pre-transfer 2022 Points'!$E$13:$L$21,D816)</f>
        <v>0</v>
      </c>
      <c r="M816" s="59">
        <f>countif('2022 Points'!$G$13:$N$21,D816)</f>
        <v>0</v>
      </c>
    </row>
    <row r="817">
      <c r="A817" s="50">
        <v>816.0</v>
      </c>
      <c r="B817" s="67">
        <v>1238.0</v>
      </c>
      <c r="C817" s="68" t="s">
        <v>309</v>
      </c>
      <c r="D817" s="50" t="s">
        <v>7484</v>
      </c>
      <c r="E817" s="50" t="s">
        <v>9939</v>
      </c>
      <c r="F817" s="50">
        <v>41.0</v>
      </c>
      <c r="G817" s="11"/>
      <c r="I817" t="str">
        <f t="array" ref="I817">INDEX('2022 Points'!$F$13:$F$21,MATCH(1,MMULT(--('2022 Points'!$G$13:$N$21=D817),TRANSPOSE(COLUMN('2022 Points'!$G$13:$N$21)^0)),0))</f>
        <v>#N/A</v>
      </c>
      <c r="K817" s="58">
        <f>F817-IFERROR(VLOOKUP(D817,'30062022 Ranking'!$D:$F,3,0),0)</f>
        <v>12</v>
      </c>
      <c r="L817">
        <f>countif('Pre-transfer 2022 Points'!$E$13:$L$21,D817)</f>
        <v>0</v>
      </c>
      <c r="M817" s="59">
        <f>countif('2022 Points'!$G$13:$N$21,D817)</f>
        <v>0</v>
      </c>
    </row>
    <row r="818">
      <c r="A818" s="50">
        <v>817.0</v>
      </c>
      <c r="B818" s="67">
        <v>706.0</v>
      </c>
      <c r="C818" s="69" t="s">
        <v>4379</v>
      </c>
      <c r="D818" s="50" t="s">
        <v>7666</v>
      </c>
      <c r="E818" s="50" t="s">
        <v>9996</v>
      </c>
      <c r="F818" s="50">
        <v>41.0</v>
      </c>
      <c r="G818" s="11"/>
      <c r="I818" t="str">
        <f t="array" ref="I818">INDEX('2022 Points'!$F$13:$F$21,MATCH(1,MMULT(--('2022 Points'!$G$13:$N$21=D818),TRANSPOSE(COLUMN('2022 Points'!$G$13:$N$21)^0)),0))</f>
        <v>#N/A</v>
      </c>
      <c r="K818" s="58">
        <f>F818-IFERROR(VLOOKUP(D818,'30062022 Ranking'!$D:$F,3,0),0)</f>
        <v>-8</v>
      </c>
      <c r="L818">
        <f>countif('Pre-transfer 2022 Points'!$E$13:$L$21,D818)</f>
        <v>0</v>
      </c>
      <c r="M818" s="59">
        <f>countif('2022 Points'!$G$13:$N$21,D818)</f>
        <v>0</v>
      </c>
    </row>
    <row r="819">
      <c r="A819" s="50">
        <v>818.0</v>
      </c>
      <c r="B819" s="67">
        <v>1126.0</v>
      </c>
      <c r="C819" s="69" t="s">
        <v>4438</v>
      </c>
      <c r="D819" s="50" t="s">
        <v>6762</v>
      </c>
      <c r="E819" s="50"/>
      <c r="F819" s="50">
        <v>41.0</v>
      </c>
      <c r="G819" s="11"/>
      <c r="I819" t="str">
        <f t="array" ref="I819">INDEX('2022 Points'!$F$13:$F$21,MATCH(1,MMULT(--('2022 Points'!$G$13:$N$21=D819),TRANSPOSE(COLUMN('2022 Points'!$G$13:$N$21)^0)),0))</f>
        <v>#N/A</v>
      </c>
      <c r="K819" s="58">
        <f>F819-IFERROR(VLOOKUP(D819,'30062022 Ranking'!$D:$F,3,0),0)</f>
        <v>0</v>
      </c>
      <c r="L819">
        <f>countif('Pre-transfer 2022 Points'!$E$13:$L$21,D819)</f>
        <v>0</v>
      </c>
      <c r="M819" s="59">
        <f>countif('2022 Points'!$G$13:$N$21,D819)</f>
        <v>0</v>
      </c>
    </row>
    <row r="820">
      <c r="A820" s="50">
        <v>819.0</v>
      </c>
      <c r="B820" s="67">
        <v>1277.0</v>
      </c>
      <c r="C820" s="68" t="s">
        <v>4543</v>
      </c>
      <c r="D820" s="50" t="s">
        <v>7602</v>
      </c>
      <c r="E820" s="50" t="s">
        <v>8780</v>
      </c>
      <c r="F820" s="50">
        <v>41.0</v>
      </c>
      <c r="G820" s="11"/>
      <c r="I820" t="str">
        <f t="array" ref="I820">INDEX('2022 Points'!$F$13:$F$21,MATCH(1,MMULT(--('2022 Points'!$G$13:$N$21=D820),TRANSPOSE(COLUMN('2022 Points'!$G$13:$N$21)^0)),0))</f>
        <v>#N/A</v>
      </c>
      <c r="K820" s="58">
        <f>F820-IFERROR(VLOOKUP(D820,'30062022 Ranking'!$D:$F,3,0),0)</f>
        <v>41</v>
      </c>
      <c r="L820">
        <f>countif('Pre-transfer 2022 Points'!$E$13:$L$21,D820)</f>
        <v>0</v>
      </c>
      <c r="M820" s="59">
        <f>countif('2022 Points'!$G$13:$N$21,D820)</f>
        <v>0</v>
      </c>
    </row>
    <row r="821">
      <c r="A821" s="50">
        <v>820.0</v>
      </c>
      <c r="B821" s="67">
        <v>514.0</v>
      </c>
      <c r="C821" s="69" t="s">
        <v>5356</v>
      </c>
      <c r="D821" s="50" t="s">
        <v>6727</v>
      </c>
      <c r="E821" s="50" t="s">
        <v>139</v>
      </c>
      <c r="F821" s="50">
        <v>41.0</v>
      </c>
      <c r="G821" s="11"/>
      <c r="I821" t="str">
        <f t="array" ref="I821">INDEX('2022 Points'!$F$13:$F$21,MATCH(1,MMULT(--('2022 Points'!$G$13:$N$21=D821),TRANSPOSE(COLUMN('2022 Points'!$G$13:$N$21)^0)),0))</f>
        <v>#N/A</v>
      </c>
      <c r="K821" s="58">
        <f>F821-IFERROR(VLOOKUP(D821,'30062022 Ranking'!$D:$F,3,0),0)</f>
        <v>0</v>
      </c>
      <c r="L821">
        <f>countif('Pre-transfer 2022 Points'!$E$13:$L$21,D821)</f>
        <v>0</v>
      </c>
      <c r="M821" s="59">
        <f>countif('2022 Points'!$G$13:$N$21,D821)</f>
        <v>0</v>
      </c>
    </row>
    <row r="822">
      <c r="A822" s="50">
        <v>821.0</v>
      </c>
      <c r="B822" s="67">
        <v>807.0</v>
      </c>
      <c r="C822" s="69" t="s">
        <v>4324</v>
      </c>
      <c r="D822" s="50" t="s">
        <v>7241</v>
      </c>
      <c r="E822" s="50" t="s">
        <v>157</v>
      </c>
      <c r="F822" s="50">
        <v>41.0</v>
      </c>
      <c r="G822" s="11"/>
      <c r="I822" t="str">
        <f t="array" ref="I822">INDEX('2022 Points'!$F$13:$F$21,MATCH(1,MMULT(--('2022 Points'!$G$13:$N$21=D822),TRANSPOSE(COLUMN('2022 Points'!$G$13:$N$21)^0)),0))</f>
        <v>#N/A</v>
      </c>
      <c r="K822" s="58">
        <f>F822-IFERROR(VLOOKUP(D822,'30062022 Ranking'!$D:$F,3,0),0)</f>
        <v>0</v>
      </c>
      <c r="L822">
        <f>countif('Pre-transfer 2022 Points'!$E$13:$L$21,D822)</f>
        <v>0</v>
      </c>
      <c r="M822" s="59">
        <f>countif('2022 Points'!$G$13:$N$21,D822)</f>
        <v>0</v>
      </c>
    </row>
    <row r="823">
      <c r="A823" s="50">
        <v>822.0</v>
      </c>
      <c r="B823" s="67">
        <v>944.0</v>
      </c>
      <c r="C823" s="69" t="s">
        <v>4568</v>
      </c>
      <c r="D823" s="50" t="s">
        <v>6446</v>
      </c>
      <c r="E823" s="50" t="s">
        <v>139</v>
      </c>
      <c r="F823" s="50">
        <v>41.0</v>
      </c>
      <c r="G823" s="11"/>
      <c r="I823" t="str">
        <f t="array" ref="I823">INDEX('2022 Points'!$F$13:$F$21,MATCH(1,MMULT(--('2022 Points'!$G$13:$N$21=D823),TRANSPOSE(COLUMN('2022 Points'!$G$13:$N$21)^0)),0))</f>
        <v>#N/A</v>
      </c>
      <c r="K823" s="58">
        <f>F823-IFERROR(VLOOKUP(D823,'30062022 Ranking'!$D:$F,3,0),0)</f>
        <v>4</v>
      </c>
      <c r="L823">
        <f>countif('Pre-transfer 2022 Points'!$E$13:$L$21,D823)</f>
        <v>0</v>
      </c>
      <c r="M823" s="59">
        <f>countif('2022 Points'!$G$13:$N$21,D823)</f>
        <v>0</v>
      </c>
    </row>
    <row r="824">
      <c r="A824" s="50">
        <v>823.0</v>
      </c>
      <c r="B824" s="67">
        <v>1038.0</v>
      </c>
      <c r="C824" s="68" t="s">
        <v>4393</v>
      </c>
      <c r="D824" s="50" t="s">
        <v>6607</v>
      </c>
      <c r="E824" s="50" t="s">
        <v>1751</v>
      </c>
      <c r="F824" s="50">
        <v>40.0</v>
      </c>
      <c r="G824" s="11"/>
      <c r="I824" t="str">
        <f t="array" ref="I824">INDEX('2022 Points'!$F$13:$F$21,MATCH(1,MMULT(--('2022 Points'!$G$13:$N$21=D824),TRANSPOSE(COLUMN('2022 Points'!$G$13:$N$21)^0)),0))</f>
        <v>#N/A</v>
      </c>
      <c r="K824" s="58">
        <f>F824-IFERROR(VLOOKUP(D824,'30062022 Ranking'!$D:$F,3,0),0)</f>
        <v>6</v>
      </c>
      <c r="L824">
        <f>countif('Pre-transfer 2022 Points'!$E$13:$L$21,D824)</f>
        <v>0</v>
      </c>
      <c r="M824" s="59">
        <f>countif('2022 Points'!$G$13:$N$21,D824)</f>
        <v>0</v>
      </c>
    </row>
    <row r="825">
      <c r="A825" s="50">
        <v>824.0</v>
      </c>
      <c r="B825" s="67">
        <v>562.0</v>
      </c>
      <c r="C825" s="69" t="s">
        <v>4445</v>
      </c>
      <c r="D825" s="50" t="s">
        <v>7289</v>
      </c>
      <c r="E825" s="50" t="s">
        <v>9919</v>
      </c>
      <c r="F825" s="50">
        <v>40.0</v>
      </c>
      <c r="G825" s="11"/>
      <c r="I825" t="str">
        <f t="array" ref="I825">INDEX('2022 Points'!$F$13:$F$21,MATCH(1,MMULT(--('2022 Points'!$G$13:$N$21=D825),TRANSPOSE(COLUMN('2022 Points'!$G$13:$N$21)^0)),0))</f>
        <v>#N/A</v>
      </c>
      <c r="K825" s="58">
        <f>F825-IFERROR(VLOOKUP(D825,'30062022 Ranking'!$D:$F,3,0),0)</f>
        <v>25</v>
      </c>
      <c r="L825">
        <f>countif('Pre-transfer 2022 Points'!$E$13:$L$21,D825)</f>
        <v>0</v>
      </c>
      <c r="M825" s="59">
        <f>countif('2022 Points'!$G$13:$N$21,D825)</f>
        <v>0</v>
      </c>
    </row>
    <row r="826">
      <c r="A826" s="50">
        <v>825.0</v>
      </c>
      <c r="B826" s="67"/>
      <c r="C826" s="69" t="s">
        <v>9098</v>
      </c>
      <c r="D826" s="50" t="s">
        <v>7048</v>
      </c>
      <c r="E826" s="50" t="s">
        <v>745</v>
      </c>
      <c r="F826" s="50">
        <v>40.0</v>
      </c>
      <c r="G826" s="11"/>
      <c r="I826" t="str">
        <f t="array" ref="I826">INDEX('2022 Points'!$F$13:$F$21,MATCH(1,MMULT(--('2022 Points'!$G$13:$N$21=D826),TRANSPOSE(COLUMN('2022 Points'!$G$13:$N$21)^0)),0))</f>
        <v>#N/A</v>
      </c>
      <c r="K826" s="58">
        <f>F826-IFERROR(VLOOKUP(D826,'30062022 Ranking'!$D:$F,3,0),0)</f>
        <v>40</v>
      </c>
      <c r="L826">
        <f>countif('Pre-transfer 2022 Points'!$E$13:$L$21,D826)</f>
        <v>0</v>
      </c>
      <c r="M826" s="59">
        <f>countif('2022 Points'!$G$13:$N$21,D826)</f>
        <v>0</v>
      </c>
    </row>
    <row r="827">
      <c r="A827" s="50">
        <v>826.0</v>
      </c>
      <c r="B827" s="67">
        <v>897.0</v>
      </c>
      <c r="C827" s="69" t="s">
        <v>4400</v>
      </c>
      <c r="D827" s="50" t="s">
        <v>7338</v>
      </c>
      <c r="E827" s="50" t="s">
        <v>8767</v>
      </c>
      <c r="F827" s="50">
        <v>40.0</v>
      </c>
      <c r="G827" s="11"/>
      <c r="I827" t="str">
        <f t="array" ref="I827">INDEX('2022 Points'!$F$13:$F$21,MATCH(1,MMULT(--('2022 Points'!$G$13:$N$21=D827),TRANSPOSE(COLUMN('2022 Points'!$G$13:$N$21)^0)),0))</f>
        <v>#N/A</v>
      </c>
      <c r="K827" s="58">
        <f>F827-IFERROR(VLOOKUP(D827,'30062022 Ranking'!$D:$F,3,0),0)</f>
        <v>7</v>
      </c>
      <c r="L827">
        <f>countif('Pre-transfer 2022 Points'!$E$13:$L$21,D827)</f>
        <v>0</v>
      </c>
      <c r="M827" s="59">
        <f>countif('2022 Points'!$G$13:$N$21,D827)</f>
        <v>0</v>
      </c>
    </row>
    <row r="828">
      <c r="A828" s="50">
        <v>827.0</v>
      </c>
      <c r="B828" s="67">
        <v>979.0</v>
      </c>
      <c r="C828" s="69" t="s">
        <v>1153</v>
      </c>
      <c r="D828" s="50" t="s">
        <v>7841</v>
      </c>
      <c r="E828" s="50" t="s">
        <v>4626</v>
      </c>
      <c r="F828" s="50">
        <v>40.0</v>
      </c>
      <c r="G828" s="11"/>
      <c r="I828" t="str">
        <f t="array" ref="I828">INDEX('2022 Points'!$F$13:$F$21,MATCH(1,MMULT(--('2022 Points'!$G$13:$N$21=D828),TRANSPOSE(COLUMN('2022 Points'!$G$13:$N$21)^0)),0))</f>
        <v>#N/A</v>
      </c>
      <c r="K828" s="58">
        <f>F828-IFERROR(VLOOKUP(D828,'30062022 Ranking'!$D:$F,3,0),0)</f>
        <v>23</v>
      </c>
      <c r="L828">
        <f>countif('Pre-transfer 2022 Points'!$E$13:$L$21,D828)</f>
        <v>0</v>
      </c>
      <c r="M828" s="59">
        <f>countif('2022 Points'!$G$13:$N$21,D828)</f>
        <v>0</v>
      </c>
    </row>
    <row r="829">
      <c r="A829" s="50">
        <v>828.0</v>
      </c>
      <c r="B829" s="67">
        <v>511.0</v>
      </c>
      <c r="C829" s="69" t="s">
        <v>4480</v>
      </c>
      <c r="D829" s="50" t="s">
        <v>7268</v>
      </c>
      <c r="E829" s="50" t="s">
        <v>9939</v>
      </c>
      <c r="F829" s="50">
        <v>40.0</v>
      </c>
      <c r="G829" s="11"/>
      <c r="I829" t="str">
        <f t="array" ref="I829">INDEX('2022 Points'!$F$13:$F$21,MATCH(1,MMULT(--('2022 Points'!$G$13:$N$21=D829),TRANSPOSE(COLUMN('2022 Points'!$G$13:$N$21)^0)),0))</f>
        <v>#N/A</v>
      </c>
      <c r="K829" s="58">
        <f>F829-IFERROR(VLOOKUP(D829,'30062022 Ranking'!$D:$F,3,0),0)</f>
        <v>40</v>
      </c>
      <c r="L829">
        <f>countif('Pre-transfer 2022 Points'!$E$13:$L$21,D829)</f>
        <v>0</v>
      </c>
      <c r="M829" s="59">
        <f>countif('2022 Points'!$G$13:$N$21,D829)</f>
        <v>0</v>
      </c>
    </row>
    <row r="830">
      <c r="A830" s="50">
        <v>829.0</v>
      </c>
      <c r="B830" s="67">
        <v>1337.0</v>
      </c>
      <c r="C830" s="68" t="s">
        <v>5812</v>
      </c>
      <c r="D830" s="50" t="s">
        <v>7136</v>
      </c>
      <c r="E830" s="50" t="s">
        <v>4391</v>
      </c>
      <c r="F830" s="50">
        <v>40.0</v>
      </c>
      <c r="G830" s="11"/>
      <c r="I830" t="str">
        <f t="array" ref="I830">INDEX('2022 Points'!$F$13:$F$21,MATCH(1,MMULT(--('2022 Points'!$G$13:$N$21=D830),TRANSPOSE(COLUMN('2022 Points'!$G$13:$N$21)^0)),0))</f>
        <v>#N/A</v>
      </c>
      <c r="K830" s="58">
        <f>F830-IFERROR(VLOOKUP(D830,'30062022 Ranking'!$D:$F,3,0),0)</f>
        <v>22</v>
      </c>
      <c r="L830">
        <f>countif('Pre-transfer 2022 Points'!$E$13:$L$21,D830)</f>
        <v>0</v>
      </c>
      <c r="M830" s="59">
        <f>countif('2022 Points'!$G$13:$N$21,D830)</f>
        <v>0</v>
      </c>
    </row>
    <row r="831">
      <c r="A831" s="50">
        <v>830.0</v>
      </c>
      <c r="B831" s="67">
        <v>1595.0</v>
      </c>
      <c r="C831" s="69" t="s">
        <v>5787</v>
      </c>
      <c r="D831" s="50" t="s">
        <v>6612</v>
      </c>
      <c r="E831" s="72"/>
      <c r="F831" s="50">
        <v>40.0</v>
      </c>
      <c r="G831" s="11"/>
      <c r="I831" t="str">
        <f t="array" ref="I831">INDEX('2022 Points'!$F$13:$F$21,MATCH(1,MMULT(--('2022 Points'!$G$13:$N$21=D831),TRANSPOSE(COLUMN('2022 Points'!$G$13:$N$21)^0)),0))</f>
        <v>#N/A</v>
      </c>
      <c r="K831" s="58">
        <f>F831-IFERROR(VLOOKUP(D831,'30062022 Ranking'!$D:$F,3,0),0)</f>
        <v>2</v>
      </c>
      <c r="L831">
        <f>countif('Pre-transfer 2022 Points'!$E$13:$L$21,D831)</f>
        <v>0</v>
      </c>
      <c r="M831" s="59">
        <f>countif('2022 Points'!$G$13:$N$21,D831)</f>
        <v>0</v>
      </c>
    </row>
    <row r="832">
      <c r="A832" s="50">
        <v>831.0</v>
      </c>
      <c r="B832" s="67"/>
      <c r="C832" s="68" t="s">
        <v>9997</v>
      </c>
      <c r="D832" s="50" t="s">
        <v>6657</v>
      </c>
      <c r="E832" s="50" t="s">
        <v>5920</v>
      </c>
      <c r="F832" s="50">
        <v>40.0</v>
      </c>
      <c r="G832" s="11"/>
      <c r="I832" t="str">
        <f t="array" ref="I832">INDEX('2022 Points'!$F$13:$F$21,MATCH(1,MMULT(--('2022 Points'!$G$13:$N$21=D832),TRANSPOSE(COLUMN('2022 Points'!$G$13:$N$21)^0)),0))</f>
        <v>#N/A</v>
      </c>
      <c r="K832" s="58">
        <f>F832-IFERROR(VLOOKUP(D832,'30062022 Ranking'!$D:$F,3,0),0)</f>
        <v>-20</v>
      </c>
      <c r="L832">
        <f>countif('Pre-transfer 2022 Points'!$E$13:$L$21,D832)</f>
        <v>0</v>
      </c>
      <c r="M832" s="59">
        <f>countif('2022 Points'!$G$13:$N$21,D832)</f>
        <v>0</v>
      </c>
    </row>
    <row r="833">
      <c r="A833" s="50">
        <v>832.0</v>
      </c>
      <c r="B833" s="67">
        <v>2201.0</v>
      </c>
      <c r="C833" s="69" t="s">
        <v>5963</v>
      </c>
      <c r="D833" s="50" t="s">
        <v>7160</v>
      </c>
      <c r="E833" s="50" t="s">
        <v>5816</v>
      </c>
      <c r="F833" s="50">
        <v>40.0</v>
      </c>
      <c r="G833" s="11"/>
      <c r="I833" t="str">
        <f t="array" ref="I833">INDEX('2022 Points'!$F$13:$F$21,MATCH(1,MMULT(--('2022 Points'!$G$13:$N$21=D833),TRANSPOSE(COLUMN('2022 Points'!$G$13:$N$21)^0)),0))</f>
        <v>#N/A</v>
      </c>
      <c r="K833" s="58">
        <f>F833-IFERROR(VLOOKUP(D833,'30062022 Ranking'!$D:$F,3,0),0)</f>
        <v>0</v>
      </c>
      <c r="L833">
        <f>countif('Pre-transfer 2022 Points'!$E$13:$L$21,D833)</f>
        <v>0</v>
      </c>
      <c r="M833" s="59">
        <f>countif('2022 Points'!$G$13:$N$21,D833)</f>
        <v>0</v>
      </c>
    </row>
    <row r="834">
      <c r="A834" s="50">
        <v>833.0</v>
      </c>
      <c r="B834" s="67">
        <v>938.0</v>
      </c>
      <c r="C834" s="69" t="s">
        <v>5302</v>
      </c>
      <c r="D834" s="50" t="s">
        <v>9171</v>
      </c>
      <c r="E834" s="50" t="s">
        <v>5766</v>
      </c>
      <c r="F834" s="50">
        <v>40.0</v>
      </c>
      <c r="G834" s="11"/>
      <c r="I834" t="str">
        <f t="array" ref="I834">INDEX('2022 Points'!$F$13:$F$21,MATCH(1,MMULT(--('2022 Points'!$G$13:$N$21=D834),TRANSPOSE(COLUMN('2022 Points'!$G$13:$N$21)^0)),0))</f>
        <v>#N/A</v>
      </c>
      <c r="K834" s="58">
        <f>F834-IFERROR(VLOOKUP(D834,'30062022 Ranking'!$D:$F,3,0),0)</f>
        <v>0</v>
      </c>
      <c r="L834">
        <f>countif('Pre-transfer 2022 Points'!$E$13:$L$21,D834)</f>
        <v>0</v>
      </c>
      <c r="M834" s="59">
        <f>countif('2022 Points'!$G$13:$N$21,D834)</f>
        <v>0</v>
      </c>
    </row>
    <row r="835">
      <c r="A835" s="50">
        <v>834.0</v>
      </c>
      <c r="B835" s="67">
        <v>716.0</v>
      </c>
      <c r="C835" s="68" t="s">
        <v>4426</v>
      </c>
      <c r="D835" s="50" t="s">
        <v>7291</v>
      </c>
      <c r="E835" s="50" t="s">
        <v>4326</v>
      </c>
      <c r="F835" s="50">
        <v>40.0</v>
      </c>
      <c r="G835" s="11"/>
      <c r="I835" t="str">
        <f t="array" ref="I835">INDEX('2022 Points'!$F$13:$F$21,MATCH(1,MMULT(--('2022 Points'!$G$13:$N$21=D835),TRANSPOSE(COLUMN('2022 Points'!$G$13:$N$21)^0)),0))</f>
        <v>#N/A</v>
      </c>
      <c r="K835" s="58">
        <f>F835-IFERROR(VLOOKUP(D835,'30062022 Ranking'!$D:$F,3,0),0)</f>
        <v>5</v>
      </c>
      <c r="L835">
        <f>countif('Pre-transfer 2022 Points'!$E$13:$L$21,D835)</f>
        <v>0</v>
      </c>
      <c r="M835" s="59">
        <f>countif('2022 Points'!$G$13:$N$21,D835)</f>
        <v>0</v>
      </c>
    </row>
    <row r="836">
      <c r="A836" s="50">
        <v>835.0</v>
      </c>
      <c r="B836" s="67">
        <v>793.0</v>
      </c>
      <c r="C836" s="69" t="s">
        <v>4385</v>
      </c>
      <c r="D836" s="50" t="s">
        <v>6408</v>
      </c>
      <c r="E836" s="50" t="s">
        <v>8596</v>
      </c>
      <c r="F836" s="50">
        <v>40.0</v>
      </c>
      <c r="G836" s="11"/>
      <c r="I836" t="str">
        <f t="array" ref="I836">INDEX('2022 Points'!$F$13:$F$21,MATCH(1,MMULT(--('2022 Points'!$G$13:$N$21=D836),TRANSPOSE(COLUMN('2022 Points'!$G$13:$N$21)^0)),0))</f>
        <v>#N/A</v>
      </c>
      <c r="K836" s="58">
        <f>F836-IFERROR(VLOOKUP(D836,'30062022 Ranking'!$D:$F,3,0),0)</f>
        <v>23</v>
      </c>
      <c r="L836">
        <f>countif('Pre-transfer 2022 Points'!$E$13:$L$21,D836)</f>
        <v>0</v>
      </c>
      <c r="M836" s="59">
        <f>countif('2022 Points'!$G$13:$N$21,D836)</f>
        <v>0</v>
      </c>
    </row>
    <row r="837">
      <c r="A837" s="50">
        <v>836.0</v>
      </c>
      <c r="B837" s="67">
        <v>500.0</v>
      </c>
      <c r="C837" s="69" t="s">
        <v>4693</v>
      </c>
      <c r="D837" s="50" t="s">
        <v>9172</v>
      </c>
      <c r="E837" s="50" t="s">
        <v>8597</v>
      </c>
      <c r="F837" s="50">
        <v>40.0</v>
      </c>
      <c r="G837" s="11"/>
      <c r="I837" t="str">
        <f t="array" ref="I837">INDEX('2022 Points'!$F$13:$F$21,MATCH(1,MMULT(--('2022 Points'!$G$13:$N$21=D837),TRANSPOSE(COLUMN('2022 Points'!$G$13:$N$21)^0)),0))</f>
        <v>#N/A</v>
      </c>
      <c r="K837" s="58">
        <f>F837-IFERROR(VLOOKUP(D837,'30062022 Ranking'!$D:$F,3,0),0)</f>
        <v>5</v>
      </c>
      <c r="L837">
        <f>countif('Pre-transfer 2022 Points'!$E$13:$L$21,D837)</f>
        <v>0</v>
      </c>
      <c r="M837" s="59">
        <f>countif('2022 Points'!$G$13:$N$21,D837)</f>
        <v>0</v>
      </c>
    </row>
    <row r="838">
      <c r="A838" s="50">
        <v>837.0</v>
      </c>
      <c r="B838" s="67">
        <v>1619.0</v>
      </c>
      <c r="C838" s="68" t="s">
        <v>4916</v>
      </c>
      <c r="D838" s="50" t="s">
        <v>6796</v>
      </c>
      <c r="E838" s="50" t="s">
        <v>8596</v>
      </c>
      <c r="F838" s="50">
        <v>40.0</v>
      </c>
      <c r="G838" s="11"/>
      <c r="I838" t="str">
        <f t="array" ref="I838">INDEX('2022 Points'!$F$13:$F$21,MATCH(1,MMULT(--('2022 Points'!$G$13:$N$21=D838),TRANSPOSE(COLUMN('2022 Points'!$G$13:$N$21)^0)),0))</f>
        <v>#N/A</v>
      </c>
      <c r="K838" s="58">
        <f>F838-IFERROR(VLOOKUP(D838,'30062022 Ranking'!$D:$F,3,0),0)</f>
        <v>0</v>
      </c>
      <c r="L838">
        <f>countif('Pre-transfer 2022 Points'!$E$13:$L$21,D838)</f>
        <v>0</v>
      </c>
      <c r="M838" s="59">
        <f>countif('2022 Points'!$G$13:$N$21,D838)</f>
        <v>0</v>
      </c>
    </row>
    <row r="839">
      <c r="A839" s="50">
        <v>838.0</v>
      </c>
      <c r="B839" s="67">
        <v>338.0</v>
      </c>
      <c r="C839" s="69" t="s">
        <v>4954</v>
      </c>
      <c r="D839" s="50" t="s">
        <v>6472</v>
      </c>
      <c r="E839" s="50" t="s">
        <v>5763</v>
      </c>
      <c r="F839" s="50">
        <v>40.0</v>
      </c>
      <c r="G839" s="11"/>
      <c r="I839" t="str">
        <f t="array" ref="I839">INDEX('2022 Points'!$F$13:$F$21,MATCH(1,MMULT(--('2022 Points'!$G$13:$N$21=D839),TRANSPOSE(COLUMN('2022 Points'!$G$13:$N$21)^0)),0))</f>
        <v>#N/A</v>
      </c>
      <c r="K839" s="58">
        <f>F839-IFERROR(VLOOKUP(D839,'30062022 Ranking'!$D:$F,3,0),0)</f>
        <v>0</v>
      </c>
      <c r="L839">
        <f>countif('Pre-transfer 2022 Points'!$E$13:$L$21,D839)</f>
        <v>0</v>
      </c>
      <c r="M839" s="59">
        <f>countif('2022 Points'!$G$13:$N$21,D839)</f>
        <v>0</v>
      </c>
    </row>
    <row r="840">
      <c r="A840" s="50">
        <v>839.0</v>
      </c>
      <c r="B840" s="67"/>
      <c r="C840" s="69" t="s">
        <v>9050</v>
      </c>
      <c r="D840" s="50" t="s">
        <v>6645</v>
      </c>
      <c r="E840" s="50"/>
      <c r="F840" s="50">
        <v>40.0</v>
      </c>
      <c r="G840" s="11"/>
      <c r="I840" t="str">
        <f t="array" ref="I840">INDEX('2022 Points'!$F$13:$F$21,MATCH(1,MMULT(--('2022 Points'!$G$13:$N$21=D840),TRANSPOSE(COLUMN('2022 Points'!$G$13:$N$21)^0)),0))</f>
        <v>#N/A</v>
      </c>
      <c r="K840" s="58">
        <f>F840-IFERROR(VLOOKUP(D840,'30062022 Ranking'!$D:$F,3,0),0)</f>
        <v>0</v>
      </c>
      <c r="L840">
        <f>countif('Pre-transfer 2022 Points'!$E$13:$L$21,D840)</f>
        <v>0</v>
      </c>
      <c r="M840" s="59">
        <f>countif('2022 Points'!$G$13:$N$21,D840)</f>
        <v>0</v>
      </c>
    </row>
    <row r="841">
      <c r="A841" s="50">
        <v>840.0</v>
      </c>
      <c r="B841" s="67"/>
      <c r="C841" s="68" t="s">
        <v>6059</v>
      </c>
      <c r="D841" s="50" t="s">
        <v>9170</v>
      </c>
      <c r="E841" s="50"/>
      <c r="F841" s="50">
        <v>40.0</v>
      </c>
      <c r="G841" s="11"/>
      <c r="I841" t="str">
        <f t="array" ref="I841">INDEX('2022 Points'!$F$13:$F$21,MATCH(1,MMULT(--('2022 Points'!$G$13:$N$21=D841),TRANSPOSE(COLUMN('2022 Points'!$G$13:$N$21)^0)),0))</f>
        <v>#N/A</v>
      </c>
      <c r="K841" s="58">
        <f>F841-IFERROR(VLOOKUP(D841,'30062022 Ranking'!$D:$F,3,0),0)</f>
        <v>0</v>
      </c>
      <c r="L841">
        <f>countif('Pre-transfer 2022 Points'!$E$13:$L$21,D841)</f>
        <v>0</v>
      </c>
      <c r="M841" s="59">
        <f>countif('2022 Points'!$G$13:$N$21,D841)</f>
        <v>0</v>
      </c>
    </row>
    <row r="842">
      <c r="A842" s="50">
        <v>841.0</v>
      </c>
      <c r="B842" s="67"/>
      <c r="C842" s="68" t="s">
        <v>6199</v>
      </c>
      <c r="D842" s="50" t="s">
        <v>7517</v>
      </c>
      <c r="E842" s="50" t="s">
        <v>9918</v>
      </c>
      <c r="F842" s="50">
        <v>40.0</v>
      </c>
      <c r="G842" s="11"/>
      <c r="I842" t="str">
        <f t="array" ref="I842">INDEX('2022 Points'!$F$13:$F$21,MATCH(1,MMULT(--('2022 Points'!$G$13:$N$21=D842),TRANSPOSE(COLUMN('2022 Points'!$G$13:$N$21)^0)),0))</f>
        <v>#N/A</v>
      </c>
      <c r="K842" s="58">
        <f>F842-IFERROR(VLOOKUP(D842,'30062022 Ranking'!$D:$F,3,0),0)</f>
        <v>40</v>
      </c>
      <c r="L842">
        <f>countif('Pre-transfer 2022 Points'!$E$13:$L$21,D842)</f>
        <v>0</v>
      </c>
      <c r="M842" s="59">
        <f>countif('2022 Points'!$G$13:$N$21,D842)</f>
        <v>0</v>
      </c>
    </row>
    <row r="843">
      <c r="A843" s="50">
        <v>842.0</v>
      </c>
      <c r="B843" s="67">
        <v>585.0</v>
      </c>
      <c r="C843" s="69" t="s">
        <v>727</v>
      </c>
      <c r="D843" s="50" t="s">
        <v>6886</v>
      </c>
      <c r="E843" s="50"/>
      <c r="F843" s="50">
        <v>40.0</v>
      </c>
      <c r="G843" s="11"/>
      <c r="I843" t="str">
        <f t="array" ref="I843">INDEX('2022 Points'!$F$13:$F$21,MATCH(1,MMULT(--('2022 Points'!$G$13:$N$21=D843),TRANSPOSE(COLUMN('2022 Points'!$G$13:$N$21)^0)),0))</f>
        <v>#N/A</v>
      </c>
      <c r="K843" s="58">
        <f>F843-IFERROR(VLOOKUP(D843,'30062022 Ranking'!$D:$F,3,0),0)</f>
        <v>8</v>
      </c>
      <c r="L843">
        <f>countif('Pre-transfer 2022 Points'!$E$13:$L$21,D843)</f>
        <v>0</v>
      </c>
      <c r="M843" s="59">
        <f>countif('2022 Points'!$G$13:$N$21,D843)</f>
        <v>0</v>
      </c>
    </row>
    <row r="844">
      <c r="A844" s="50">
        <v>843.0</v>
      </c>
      <c r="B844" s="67">
        <v>886.0</v>
      </c>
      <c r="C844" s="69" t="s">
        <v>539</v>
      </c>
      <c r="D844" s="50" t="s">
        <v>7137</v>
      </c>
      <c r="E844" s="50" t="s">
        <v>9918</v>
      </c>
      <c r="F844" s="50">
        <v>40.0</v>
      </c>
      <c r="G844" s="11"/>
      <c r="I844" t="str">
        <f t="array" ref="I844">INDEX('2022 Points'!$F$13:$F$21,MATCH(1,MMULT(--('2022 Points'!$G$13:$N$21=D844),TRANSPOSE(COLUMN('2022 Points'!$G$13:$N$21)^0)),0))</f>
        <v>#N/A</v>
      </c>
      <c r="K844" s="58">
        <f>F844-IFERROR(VLOOKUP(D844,'30062022 Ranking'!$D:$F,3,0),0)</f>
        <v>10</v>
      </c>
      <c r="L844">
        <f>countif('Pre-transfer 2022 Points'!$E$13:$L$21,D844)</f>
        <v>0</v>
      </c>
      <c r="M844" s="59">
        <f>countif('2022 Points'!$G$13:$N$21,D844)</f>
        <v>0</v>
      </c>
    </row>
    <row r="845">
      <c r="A845" s="50">
        <v>844.0</v>
      </c>
      <c r="B845" s="67">
        <v>912.0</v>
      </c>
      <c r="C845" s="68" t="s">
        <v>733</v>
      </c>
      <c r="D845" s="50" t="s">
        <v>7131</v>
      </c>
      <c r="E845" s="50" t="s">
        <v>9959</v>
      </c>
      <c r="F845" s="50">
        <v>40.0</v>
      </c>
      <c r="G845" s="11"/>
      <c r="I845" t="str">
        <f t="array" ref="I845">INDEX('2022 Points'!$F$13:$F$21,MATCH(1,MMULT(--('2022 Points'!$G$13:$N$21=D845),TRANSPOSE(COLUMN('2022 Points'!$G$13:$N$21)^0)),0))</f>
        <v>#N/A</v>
      </c>
      <c r="K845" s="58">
        <f>F845-IFERROR(VLOOKUP(D845,'30062022 Ranking'!$D:$F,3,0),0)</f>
        <v>0</v>
      </c>
      <c r="L845">
        <f>countif('Pre-transfer 2022 Points'!$E$13:$L$21,D845)</f>
        <v>0</v>
      </c>
      <c r="M845" s="59">
        <f>countif('2022 Points'!$G$13:$N$21,D845)</f>
        <v>0</v>
      </c>
    </row>
    <row r="846">
      <c r="A846" s="50">
        <v>845.0</v>
      </c>
      <c r="B846" s="67">
        <v>2191.0</v>
      </c>
      <c r="C846" s="68" t="s">
        <v>9998</v>
      </c>
      <c r="D846" s="50" t="s">
        <v>7117</v>
      </c>
      <c r="E846" s="50"/>
      <c r="F846" s="50">
        <v>40.0</v>
      </c>
      <c r="G846" s="11"/>
      <c r="I846" t="str">
        <f t="array" ref="I846">INDEX('2022 Points'!$F$13:$F$21,MATCH(1,MMULT(--('2022 Points'!$G$13:$N$21=D846),TRANSPOSE(COLUMN('2022 Points'!$G$13:$N$21)^0)),0))</f>
        <v>#N/A</v>
      </c>
      <c r="K846" s="58">
        <f>F846-IFERROR(VLOOKUP(D846,'30062022 Ranking'!$D:$F,3,0),0)</f>
        <v>40</v>
      </c>
      <c r="L846">
        <f>countif('Pre-transfer 2022 Points'!$E$13:$L$21,D846)</f>
        <v>0</v>
      </c>
      <c r="M846" s="59">
        <f>countif('2022 Points'!$G$13:$N$21,D846)</f>
        <v>0</v>
      </c>
    </row>
    <row r="847">
      <c r="A847" s="50">
        <v>846.0</v>
      </c>
      <c r="B847" s="67">
        <v>1800.0</v>
      </c>
      <c r="C847" s="69" t="s">
        <v>9999</v>
      </c>
      <c r="D847" s="50" t="s">
        <v>6904</v>
      </c>
      <c r="E847" s="50" t="s">
        <v>9987</v>
      </c>
      <c r="F847" s="50">
        <v>39.0</v>
      </c>
      <c r="G847" s="11"/>
      <c r="I847" t="str">
        <f t="array" ref="I847">INDEX('2022 Points'!$F$13:$F$21,MATCH(1,MMULT(--('2022 Points'!$G$13:$N$21=D847),TRANSPOSE(COLUMN('2022 Points'!$G$13:$N$21)^0)),0))</f>
        <v>#N/A</v>
      </c>
      <c r="K847" s="58">
        <f>F847-IFERROR(VLOOKUP(D847,'30062022 Ranking'!$D:$F,3,0),0)</f>
        <v>25</v>
      </c>
      <c r="L847">
        <f>countif('Pre-transfer 2022 Points'!$E$13:$L$21,D847)</f>
        <v>0</v>
      </c>
      <c r="M847" s="59">
        <f>countif('2022 Points'!$G$13:$N$21,D847)</f>
        <v>0</v>
      </c>
    </row>
    <row r="848">
      <c r="A848" s="50">
        <v>847.0</v>
      </c>
      <c r="B848" s="86"/>
      <c r="C848" s="69" t="s">
        <v>10000</v>
      </c>
      <c r="D848" s="50" t="s">
        <v>6635</v>
      </c>
      <c r="E848" s="50" t="s">
        <v>9989</v>
      </c>
      <c r="F848" s="50">
        <v>39.0</v>
      </c>
      <c r="G848" s="11"/>
      <c r="I848" t="str">
        <f t="array" ref="I848">INDEX('2022 Points'!$F$13:$F$21,MATCH(1,MMULT(--('2022 Points'!$G$13:$N$21=D848),TRANSPOSE(COLUMN('2022 Points'!$G$13:$N$21)^0)),0))</f>
        <v>#N/A</v>
      </c>
      <c r="K848" s="58">
        <f>F848-IFERROR(VLOOKUP(D848,'30062022 Ranking'!$D:$F,3,0),0)</f>
        <v>39</v>
      </c>
      <c r="L848">
        <f>countif('Pre-transfer 2022 Points'!$E$13:$L$21,D848)</f>
        <v>0</v>
      </c>
      <c r="M848" s="59">
        <f>countif('2022 Points'!$G$13:$N$21,D848)</f>
        <v>0</v>
      </c>
    </row>
    <row r="849">
      <c r="A849" s="50">
        <v>848.0</v>
      </c>
      <c r="B849" s="67">
        <v>2124.0</v>
      </c>
      <c r="C849" s="69" t="s">
        <v>10001</v>
      </c>
      <c r="D849" s="50" t="s">
        <v>6778</v>
      </c>
      <c r="E849" s="50" t="s">
        <v>10002</v>
      </c>
      <c r="F849" s="50">
        <v>39.0</v>
      </c>
      <c r="G849" s="11"/>
      <c r="I849" t="str">
        <f t="array" ref="I849">INDEX('2022 Points'!$F$13:$F$21,MATCH(1,MMULT(--('2022 Points'!$G$13:$N$21=D849),TRANSPOSE(COLUMN('2022 Points'!$G$13:$N$21)^0)),0))</f>
        <v>#N/A</v>
      </c>
      <c r="K849" s="58">
        <f>F849-IFERROR(VLOOKUP(D849,'30062022 Ranking'!$D:$F,3,0),0)</f>
        <v>15</v>
      </c>
      <c r="L849">
        <f>countif('Pre-transfer 2022 Points'!$E$13:$L$21,D849)</f>
        <v>0</v>
      </c>
      <c r="M849" s="59">
        <f>countif('2022 Points'!$G$13:$N$21,D849)</f>
        <v>0</v>
      </c>
    </row>
    <row r="850">
      <c r="A850" s="50">
        <v>849.0</v>
      </c>
      <c r="B850" s="67">
        <v>1148.0</v>
      </c>
      <c r="C850" s="68" t="s">
        <v>280</v>
      </c>
      <c r="D850" s="50" t="s">
        <v>6774</v>
      </c>
      <c r="E850" s="50" t="s">
        <v>8605</v>
      </c>
      <c r="F850" s="50">
        <v>39.0</v>
      </c>
      <c r="G850" s="11"/>
      <c r="I850" t="str">
        <f t="array" ref="I850">INDEX('2022 Points'!$F$13:$F$21,MATCH(1,MMULT(--('2022 Points'!$G$13:$N$21=D850),TRANSPOSE(COLUMN('2022 Points'!$G$13:$N$21)^0)),0))</f>
        <v>#N/A</v>
      </c>
      <c r="K850" s="58">
        <f>F850-IFERROR(VLOOKUP(D850,'30062022 Ranking'!$D:$F,3,0),0)</f>
        <v>39</v>
      </c>
      <c r="L850">
        <f>countif('Pre-transfer 2022 Points'!$E$13:$L$21,D850)</f>
        <v>0</v>
      </c>
      <c r="M850" s="59">
        <f>countif('2022 Points'!$G$13:$N$21,D850)</f>
        <v>0</v>
      </c>
    </row>
    <row r="851">
      <c r="A851" s="50">
        <v>850.0</v>
      </c>
      <c r="B851" s="67">
        <v>464.0</v>
      </c>
      <c r="C851" s="68" t="s">
        <v>1005</v>
      </c>
      <c r="D851" s="50" t="s">
        <v>7583</v>
      </c>
      <c r="E851" s="50" t="s">
        <v>1442</v>
      </c>
      <c r="F851" s="50">
        <v>39.0</v>
      </c>
      <c r="G851" s="11"/>
      <c r="I851" t="str">
        <f t="array" ref="I851">INDEX('2022 Points'!$F$13:$F$21,MATCH(1,MMULT(--('2022 Points'!$G$13:$N$21=D851),TRANSPOSE(COLUMN('2022 Points'!$G$13:$N$21)^0)),0))</f>
        <v>#N/A</v>
      </c>
      <c r="K851" s="58">
        <f>F851-IFERROR(VLOOKUP(D851,'30062022 Ranking'!$D:$F,3,0),0)</f>
        <v>23</v>
      </c>
      <c r="L851">
        <f>countif('Pre-transfer 2022 Points'!$E$13:$L$21,D851)</f>
        <v>0</v>
      </c>
      <c r="M851" s="59">
        <f>countif('2022 Points'!$G$13:$N$21,D851)</f>
        <v>0</v>
      </c>
    </row>
    <row r="852">
      <c r="A852" s="50">
        <v>851.0</v>
      </c>
      <c r="B852" s="67">
        <v>799.0</v>
      </c>
      <c r="C852" s="69" t="s">
        <v>4370</v>
      </c>
      <c r="D852" s="50" t="s">
        <v>7000</v>
      </c>
      <c r="E852" s="50" t="s">
        <v>9927</v>
      </c>
      <c r="F852" s="50">
        <v>39.0</v>
      </c>
      <c r="G852" s="11"/>
      <c r="I852" t="str">
        <f t="array" ref="I852">INDEX('2022 Points'!$F$13:$F$21,MATCH(1,MMULT(--('2022 Points'!$G$13:$N$21=D852),TRANSPOSE(COLUMN('2022 Points'!$G$13:$N$21)^0)),0))</f>
        <v>#N/A</v>
      </c>
      <c r="K852" s="58">
        <f>F852-IFERROR(VLOOKUP(D852,'30062022 Ranking'!$D:$F,3,0),0)</f>
        <v>39</v>
      </c>
      <c r="L852">
        <f>countif('Pre-transfer 2022 Points'!$E$13:$L$21,D852)</f>
        <v>0</v>
      </c>
      <c r="M852" s="59">
        <f>countif('2022 Points'!$G$13:$N$21,D852)</f>
        <v>0</v>
      </c>
    </row>
    <row r="853">
      <c r="A853" s="50">
        <v>852.0</v>
      </c>
      <c r="B853" s="67"/>
      <c r="C853" s="69" t="s">
        <v>10003</v>
      </c>
      <c r="D853" s="50" t="s">
        <v>9173</v>
      </c>
      <c r="E853" s="50"/>
      <c r="F853" s="50">
        <v>39.0</v>
      </c>
      <c r="G853" s="11"/>
      <c r="I853" t="str">
        <f t="array" ref="I853">INDEX('2022 Points'!$F$13:$F$21,MATCH(1,MMULT(--('2022 Points'!$G$13:$N$21=D853),TRANSPOSE(COLUMN('2022 Points'!$G$13:$N$21)^0)),0))</f>
        <v>#N/A</v>
      </c>
      <c r="K853" s="58">
        <f>F853-IFERROR(VLOOKUP(D853,'30062022 Ranking'!$D:$F,3,0),0)</f>
        <v>0</v>
      </c>
      <c r="L853">
        <f>countif('Pre-transfer 2022 Points'!$E$13:$L$21,D853)</f>
        <v>0</v>
      </c>
      <c r="M853" s="59">
        <f>countif('2022 Points'!$G$13:$N$21,D853)</f>
        <v>0</v>
      </c>
    </row>
    <row r="854">
      <c r="A854" s="50">
        <v>853.0</v>
      </c>
      <c r="B854" s="67">
        <v>1234.0</v>
      </c>
      <c r="C854" s="68" t="s">
        <v>1162</v>
      </c>
      <c r="D854" s="50" t="s">
        <v>6623</v>
      </c>
      <c r="E854" s="50"/>
      <c r="F854" s="50">
        <v>39.0</v>
      </c>
      <c r="G854" s="11"/>
      <c r="I854" t="str">
        <f t="array" ref="I854">INDEX('2022 Points'!$F$13:$F$21,MATCH(1,MMULT(--('2022 Points'!$G$13:$N$21=D854),TRANSPOSE(COLUMN('2022 Points'!$G$13:$N$21)^0)),0))</f>
        <v>#N/A</v>
      </c>
      <c r="K854" s="58">
        <f>F854-IFERROR(VLOOKUP(D854,'30062022 Ranking'!$D:$F,3,0),0)</f>
        <v>0</v>
      </c>
      <c r="L854">
        <f>countif('Pre-transfer 2022 Points'!$E$13:$L$21,D854)</f>
        <v>0</v>
      </c>
      <c r="M854" s="59">
        <f>countif('2022 Points'!$G$13:$N$21,D854)</f>
        <v>0</v>
      </c>
    </row>
    <row r="855">
      <c r="A855" s="50">
        <v>854.0</v>
      </c>
      <c r="B855" s="67">
        <v>676.0</v>
      </c>
      <c r="C855" s="69" t="s">
        <v>5339</v>
      </c>
      <c r="D855" s="50" t="s">
        <v>6397</v>
      </c>
      <c r="E855" s="50" t="s">
        <v>9940</v>
      </c>
      <c r="F855" s="50">
        <v>38.0</v>
      </c>
      <c r="G855" s="11"/>
      <c r="I855" t="str">
        <f t="array" ref="I855">INDEX('2022 Points'!$F$13:$F$21,MATCH(1,MMULT(--('2022 Points'!$G$13:$N$21=D855),TRANSPOSE(COLUMN('2022 Points'!$G$13:$N$21)^0)),0))</f>
        <v>#N/A</v>
      </c>
      <c r="K855" s="58">
        <f>F855-IFERROR(VLOOKUP(D855,'30062022 Ranking'!$D:$F,3,0),0)</f>
        <v>14</v>
      </c>
      <c r="L855">
        <f>countif('Pre-transfer 2022 Points'!$E$13:$L$21,D855)</f>
        <v>0</v>
      </c>
      <c r="M855" s="59">
        <f>countif('2022 Points'!$G$13:$N$21,D855)</f>
        <v>0</v>
      </c>
    </row>
    <row r="856">
      <c r="A856" s="50">
        <v>855.0</v>
      </c>
      <c r="B856" s="67">
        <v>550.0</v>
      </c>
      <c r="C856" s="69" t="s">
        <v>10004</v>
      </c>
      <c r="D856" s="50" t="s">
        <v>7023</v>
      </c>
      <c r="E856" s="50" t="s">
        <v>102</v>
      </c>
      <c r="F856" s="50">
        <v>38.0</v>
      </c>
      <c r="G856" s="11"/>
      <c r="I856" t="str">
        <f t="array" ref="I856">INDEX('2022 Points'!$F$13:$F$21,MATCH(1,MMULT(--('2022 Points'!$G$13:$N$21=D856),TRANSPOSE(COLUMN('2022 Points'!$G$13:$N$21)^0)),0))</f>
        <v>#N/A</v>
      </c>
      <c r="K856" s="58">
        <f>F856-IFERROR(VLOOKUP(D856,'30062022 Ranking'!$D:$F,3,0),0)</f>
        <v>6</v>
      </c>
      <c r="L856">
        <f>countif('Pre-transfer 2022 Points'!$E$13:$L$21,D856)</f>
        <v>0</v>
      </c>
      <c r="M856" s="59">
        <f>countif('2022 Points'!$G$13:$N$21,D856)</f>
        <v>0</v>
      </c>
    </row>
    <row r="857">
      <c r="A857" s="50">
        <v>856.0</v>
      </c>
      <c r="B857" s="67">
        <v>1571.0</v>
      </c>
      <c r="C857" s="68" t="s">
        <v>4945</v>
      </c>
      <c r="D857" s="50" t="s">
        <v>7046</v>
      </c>
      <c r="E857" s="50" t="s">
        <v>5919</v>
      </c>
      <c r="F857" s="50">
        <v>38.0</v>
      </c>
      <c r="G857" s="11"/>
      <c r="I857" t="str">
        <f t="array" ref="I857">INDEX('2022 Points'!$F$13:$F$21,MATCH(1,MMULT(--('2022 Points'!$G$13:$N$21=D857),TRANSPOSE(COLUMN('2022 Points'!$G$13:$N$21)^0)),0))</f>
        <v>#N/A</v>
      </c>
      <c r="K857" s="58">
        <f>F857-IFERROR(VLOOKUP(D857,'30062022 Ranking'!$D:$F,3,0),0)</f>
        <v>16</v>
      </c>
      <c r="L857">
        <f>countif('Pre-transfer 2022 Points'!$E$13:$L$21,D857)</f>
        <v>0</v>
      </c>
      <c r="M857" s="59">
        <f>countif('2022 Points'!$G$13:$N$21,D857)</f>
        <v>0</v>
      </c>
    </row>
    <row r="858">
      <c r="A858" s="50">
        <v>857.0</v>
      </c>
      <c r="B858" s="67">
        <v>756.0</v>
      </c>
      <c r="C858" s="68" t="s">
        <v>954</v>
      </c>
      <c r="D858" s="50" t="s">
        <v>6845</v>
      </c>
      <c r="E858" s="50" t="s">
        <v>8631</v>
      </c>
      <c r="F858" s="50">
        <v>38.0</v>
      </c>
      <c r="G858" s="11"/>
      <c r="I858" t="str">
        <f t="array" ref="I858">INDEX('2022 Points'!$F$13:$F$21,MATCH(1,MMULT(--('2022 Points'!$G$13:$N$21=D858),TRANSPOSE(COLUMN('2022 Points'!$G$13:$N$21)^0)),0))</f>
        <v>#N/A</v>
      </c>
      <c r="K858" s="58">
        <f>F858-IFERROR(VLOOKUP(D858,'30062022 Ranking'!$D:$F,3,0),0)</f>
        <v>17</v>
      </c>
      <c r="L858">
        <f>countif('Pre-transfer 2022 Points'!$E$13:$L$21,D858)</f>
        <v>0</v>
      </c>
      <c r="M858" s="59">
        <f>countif('2022 Points'!$G$13:$N$21,D858)</f>
        <v>0</v>
      </c>
    </row>
    <row r="859">
      <c r="A859" s="50">
        <v>858.0</v>
      </c>
      <c r="B859" s="67">
        <v>2154.0</v>
      </c>
      <c r="C859" s="69" t="s">
        <v>5955</v>
      </c>
      <c r="D859" s="50" t="s">
        <v>7406</v>
      </c>
      <c r="E859" s="50"/>
      <c r="F859" s="50">
        <v>38.0</v>
      </c>
      <c r="G859" s="11"/>
      <c r="I859" t="str">
        <f t="array" ref="I859">INDEX('2022 Points'!$F$13:$F$21,MATCH(1,MMULT(--('2022 Points'!$G$13:$N$21=D859),TRANSPOSE(COLUMN('2022 Points'!$G$13:$N$21)^0)),0))</f>
        <v>#N/A</v>
      </c>
      <c r="K859" s="58">
        <f>F859-IFERROR(VLOOKUP(D859,'30062022 Ranking'!$D:$F,3,0),0)</f>
        <v>38</v>
      </c>
      <c r="L859">
        <f>countif('Pre-transfer 2022 Points'!$E$13:$L$21,D859)</f>
        <v>0</v>
      </c>
      <c r="M859" s="59">
        <f>countif('2022 Points'!$G$13:$N$21,D859)</f>
        <v>0</v>
      </c>
    </row>
    <row r="860">
      <c r="A860" s="50">
        <v>859.0</v>
      </c>
      <c r="B860" s="67"/>
      <c r="C860" s="68" t="s">
        <v>10005</v>
      </c>
      <c r="D860" s="50" t="s">
        <v>6765</v>
      </c>
      <c r="E860" s="50" t="s">
        <v>8629</v>
      </c>
      <c r="F860" s="50">
        <v>38.0</v>
      </c>
      <c r="G860" s="11"/>
      <c r="I860" t="str">
        <f t="array" ref="I860">INDEX('2022 Points'!$F$13:$F$21,MATCH(1,MMULT(--('2022 Points'!$G$13:$N$21=D860),TRANSPOSE(COLUMN('2022 Points'!$G$13:$N$21)^0)),0))</f>
        <v>#N/A</v>
      </c>
      <c r="K860" s="58">
        <f>F860-IFERROR(VLOOKUP(D860,'30062022 Ranking'!$D:$F,3,0),0)</f>
        <v>38</v>
      </c>
      <c r="L860">
        <f>countif('Pre-transfer 2022 Points'!$E$13:$L$21,D860)</f>
        <v>0</v>
      </c>
      <c r="M860" s="59">
        <f>countif('2022 Points'!$G$13:$N$21,D860)</f>
        <v>0</v>
      </c>
    </row>
    <row r="861">
      <c r="A861" s="50">
        <v>860.0</v>
      </c>
      <c r="B861" s="67">
        <v>855.0</v>
      </c>
      <c r="C861" s="68" t="s">
        <v>609</v>
      </c>
      <c r="D861" s="50" t="s">
        <v>7145</v>
      </c>
      <c r="E861" s="50" t="s">
        <v>9927</v>
      </c>
      <c r="F861" s="50">
        <v>38.0</v>
      </c>
      <c r="G861" s="11"/>
      <c r="I861" t="str">
        <f t="array" ref="I861">INDEX('2022 Points'!$F$13:$F$21,MATCH(1,MMULT(--('2022 Points'!$G$13:$N$21=D861),TRANSPOSE(COLUMN('2022 Points'!$G$13:$N$21)^0)),0))</f>
        <v>#N/A</v>
      </c>
      <c r="K861" s="58">
        <f>F861-IFERROR(VLOOKUP(D861,'30062022 Ranking'!$D:$F,3,0),0)</f>
        <v>18</v>
      </c>
      <c r="L861">
        <f>countif('Pre-transfer 2022 Points'!$E$13:$L$21,D861)</f>
        <v>0</v>
      </c>
      <c r="M861" s="59">
        <f>countif('2022 Points'!$G$13:$N$21,D861)</f>
        <v>0</v>
      </c>
    </row>
    <row r="862">
      <c r="A862" s="50">
        <v>861.0</v>
      </c>
      <c r="B862" s="86"/>
      <c r="C862" s="68" t="s">
        <v>5247</v>
      </c>
      <c r="D862" s="50" t="s">
        <v>9177</v>
      </c>
      <c r="E862" s="50" t="s">
        <v>9920</v>
      </c>
      <c r="F862" s="50">
        <v>37.0</v>
      </c>
      <c r="G862" s="11"/>
      <c r="I862" t="str">
        <f t="array" ref="I862">INDEX('2022 Points'!$F$13:$F$21,MATCH(1,MMULT(--('2022 Points'!$G$13:$N$21=D862),TRANSPOSE(COLUMN('2022 Points'!$G$13:$N$21)^0)),0))</f>
        <v>#N/A</v>
      </c>
      <c r="K862" s="58">
        <f>F862-IFERROR(VLOOKUP(D862,'30062022 Ranking'!$D:$F,3,0),0)</f>
        <v>0</v>
      </c>
      <c r="L862">
        <f>countif('Pre-transfer 2022 Points'!$E$13:$L$21,D862)</f>
        <v>0</v>
      </c>
      <c r="M862" s="59">
        <f>countif('2022 Points'!$G$13:$N$21,D862)</f>
        <v>0</v>
      </c>
    </row>
    <row r="863">
      <c r="A863" s="50">
        <v>862.0</v>
      </c>
      <c r="B863" s="67">
        <v>383.0</v>
      </c>
      <c r="C863" s="69" t="s">
        <v>5933</v>
      </c>
      <c r="D863" s="50" t="s">
        <v>6589</v>
      </c>
      <c r="E863" s="50" t="s">
        <v>8594</v>
      </c>
      <c r="F863" s="50">
        <v>37.0</v>
      </c>
      <c r="G863" s="11"/>
      <c r="I863" t="str">
        <f t="array" ref="I863">INDEX('2022 Points'!$F$13:$F$21,MATCH(1,MMULT(--('2022 Points'!$G$13:$N$21=D863),TRANSPOSE(COLUMN('2022 Points'!$G$13:$N$21)^0)),0))</f>
        <v>#N/A</v>
      </c>
      <c r="K863" s="58">
        <f>F863-IFERROR(VLOOKUP(D863,'30062022 Ranking'!$D:$F,3,0),0)</f>
        <v>10</v>
      </c>
      <c r="L863">
        <f>countif('Pre-transfer 2022 Points'!$E$13:$L$21,D863)</f>
        <v>0</v>
      </c>
      <c r="M863" s="59">
        <f>countif('2022 Points'!$G$13:$N$21,D863)</f>
        <v>0</v>
      </c>
    </row>
    <row r="864">
      <c r="A864" s="50">
        <v>863.0</v>
      </c>
      <c r="B864" s="86"/>
      <c r="C864" s="69" t="s">
        <v>8865</v>
      </c>
      <c r="D864" s="50" t="s">
        <v>9178</v>
      </c>
      <c r="E864" s="50" t="s">
        <v>9925</v>
      </c>
      <c r="F864" s="50">
        <v>37.0</v>
      </c>
      <c r="G864" s="11"/>
      <c r="I864" t="str">
        <f t="array" ref="I864">INDEX('2022 Points'!$F$13:$F$21,MATCH(1,MMULT(--('2022 Points'!$G$13:$N$21=D864),TRANSPOSE(COLUMN('2022 Points'!$G$13:$N$21)^0)),0))</f>
        <v>#N/A</v>
      </c>
      <c r="K864" s="58">
        <f>F864-IFERROR(VLOOKUP(D864,'30062022 Ranking'!$D:$F,3,0),0)</f>
        <v>0</v>
      </c>
      <c r="L864">
        <f>countif('Pre-transfer 2022 Points'!$E$13:$L$21,D864)</f>
        <v>0</v>
      </c>
      <c r="M864" s="59">
        <f>countif('2022 Points'!$G$13:$N$21,D864)</f>
        <v>0</v>
      </c>
    </row>
    <row r="865">
      <c r="A865" s="50">
        <v>864.0</v>
      </c>
      <c r="B865" s="67">
        <v>284.0</v>
      </c>
      <c r="C865" s="68" t="s">
        <v>1774</v>
      </c>
      <c r="D865" s="50" t="s">
        <v>6917</v>
      </c>
      <c r="E865" s="50" t="s">
        <v>9929</v>
      </c>
      <c r="F865" s="50">
        <v>37.0</v>
      </c>
      <c r="G865" s="11"/>
      <c r="I865" t="str">
        <f t="array" ref="I865">INDEX('2022 Points'!$F$13:$F$21,MATCH(1,MMULT(--('2022 Points'!$G$13:$N$21=D865),TRANSPOSE(COLUMN('2022 Points'!$G$13:$N$21)^0)),0))</f>
        <v>#N/A</v>
      </c>
      <c r="K865" s="58">
        <f>F865-IFERROR(VLOOKUP(D865,'30062022 Ranking'!$D:$F,3,0),0)</f>
        <v>19</v>
      </c>
      <c r="L865">
        <f>countif('Pre-transfer 2022 Points'!$E$13:$L$21,D865)</f>
        <v>0</v>
      </c>
      <c r="M865" s="59">
        <f>countif('2022 Points'!$G$13:$N$21,D865)</f>
        <v>0</v>
      </c>
    </row>
    <row r="866">
      <c r="A866" s="50">
        <v>865.0</v>
      </c>
      <c r="B866" s="67">
        <v>1037.0</v>
      </c>
      <c r="C866" s="68" t="s">
        <v>5543</v>
      </c>
      <c r="D866" s="50" t="s">
        <v>9179</v>
      </c>
      <c r="E866" s="50" t="s">
        <v>4373</v>
      </c>
      <c r="F866" s="50">
        <v>37.0</v>
      </c>
      <c r="G866" s="11"/>
      <c r="I866" t="str">
        <f t="array" ref="I866">INDEX('2022 Points'!$F$13:$F$21,MATCH(1,MMULT(--('2022 Points'!$G$13:$N$21=D866),TRANSPOSE(COLUMN('2022 Points'!$G$13:$N$21)^0)),0))</f>
        <v>#N/A</v>
      </c>
      <c r="K866" s="58">
        <f>F866-IFERROR(VLOOKUP(D866,'30062022 Ranking'!$D:$F,3,0),0)</f>
        <v>10</v>
      </c>
      <c r="L866">
        <f>countif('Pre-transfer 2022 Points'!$E$13:$L$21,D866)</f>
        <v>0</v>
      </c>
      <c r="M866" s="59">
        <f>countif('2022 Points'!$G$13:$N$21,D866)</f>
        <v>0</v>
      </c>
    </row>
    <row r="867">
      <c r="A867" s="50">
        <v>866.0</v>
      </c>
      <c r="B867" s="67"/>
      <c r="C867" s="68" t="s">
        <v>10006</v>
      </c>
      <c r="D867" s="50" t="s">
        <v>7103</v>
      </c>
      <c r="E867" s="50" t="s">
        <v>10007</v>
      </c>
      <c r="F867" s="50">
        <v>37.0</v>
      </c>
      <c r="G867" s="11"/>
      <c r="I867" t="str">
        <f t="array" ref="I867">INDEX('2022 Points'!$F$13:$F$21,MATCH(1,MMULT(--('2022 Points'!$G$13:$N$21=D867),TRANSPOSE(COLUMN('2022 Points'!$G$13:$N$21)^0)),0))</f>
        <v>#N/A</v>
      </c>
      <c r="K867" s="58">
        <f>F867-IFERROR(VLOOKUP(D867,'30062022 Ranking'!$D:$F,3,0),0)</f>
        <v>0</v>
      </c>
      <c r="L867">
        <f>countif('Pre-transfer 2022 Points'!$E$13:$L$21,D867)</f>
        <v>0</v>
      </c>
      <c r="M867" s="59">
        <f>countif('2022 Points'!$G$13:$N$21,D867)</f>
        <v>0</v>
      </c>
    </row>
    <row r="868">
      <c r="A868" s="50">
        <v>867.0</v>
      </c>
      <c r="B868" s="67">
        <v>458.0</v>
      </c>
      <c r="C868" s="69" t="s">
        <v>1510</v>
      </c>
      <c r="D868" s="50" t="s">
        <v>9176</v>
      </c>
      <c r="E868" s="50" t="s">
        <v>9922</v>
      </c>
      <c r="F868" s="50">
        <v>37.0</v>
      </c>
      <c r="G868" s="11"/>
      <c r="I868" t="str">
        <f t="array" ref="I868">INDEX('2022 Points'!$F$13:$F$21,MATCH(1,MMULT(--('2022 Points'!$G$13:$N$21=D868),TRANSPOSE(COLUMN('2022 Points'!$G$13:$N$21)^0)),0))</f>
        <v>#N/A</v>
      </c>
      <c r="K868" s="58">
        <f>F868-IFERROR(VLOOKUP(D868,'30062022 Ranking'!$D:$F,3,0),0)</f>
        <v>5</v>
      </c>
      <c r="L868">
        <f>countif('Pre-transfer 2022 Points'!$E$13:$L$21,D868)</f>
        <v>0</v>
      </c>
      <c r="M868" s="59">
        <f>countif('2022 Points'!$G$13:$N$21,D868)</f>
        <v>0</v>
      </c>
    </row>
    <row r="869">
      <c r="A869" s="50">
        <v>868.0</v>
      </c>
      <c r="B869" s="67">
        <v>939.0</v>
      </c>
      <c r="C869" s="69" t="s">
        <v>4400</v>
      </c>
      <c r="D869" s="50" t="s">
        <v>7689</v>
      </c>
      <c r="E869" s="50" t="s">
        <v>4612</v>
      </c>
      <c r="F869" s="50">
        <v>36.0</v>
      </c>
      <c r="G869" s="11"/>
      <c r="I869" t="str">
        <f t="array" ref="I869">INDEX('2022 Points'!$F$13:$F$21,MATCH(1,MMULT(--('2022 Points'!$G$13:$N$21=D869),TRANSPOSE(COLUMN('2022 Points'!$G$13:$N$21)^0)),0))</f>
        <v>#N/A</v>
      </c>
      <c r="K869" s="58">
        <f>F869-IFERROR(VLOOKUP(D869,'30062022 Ranking'!$D:$F,3,0),0)</f>
        <v>9.860000014</v>
      </c>
      <c r="L869">
        <f>countif('Pre-transfer 2022 Points'!$E$13:$L$21,D869)</f>
        <v>0</v>
      </c>
      <c r="M869" s="59">
        <f>countif('2022 Points'!$G$13:$N$21,D869)</f>
        <v>0</v>
      </c>
    </row>
    <row r="870">
      <c r="A870" s="50">
        <v>869.0</v>
      </c>
      <c r="B870" s="67">
        <v>1688.0</v>
      </c>
      <c r="C870" s="68" t="s">
        <v>8724</v>
      </c>
      <c r="D870" s="50" t="s">
        <v>6833</v>
      </c>
      <c r="E870" s="50" t="s">
        <v>8613</v>
      </c>
      <c r="F870" s="50">
        <v>36.0</v>
      </c>
      <c r="G870" s="11"/>
      <c r="I870" t="str">
        <f t="array" ref="I870">INDEX('2022 Points'!$F$13:$F$21,MATCH(1,MMULT(--('2022 Points'!$G$13:$N$21=D870),TRANSPOSE(COLUMN('2022 Points'!$G$13:$N$21)^0)),0))</f>
        <v>#N/A</v>
      </c>
      <c r="K870" s="58">
        <f>F870-IFERROR(VLOOKUP(D870,'30062022 Ranking'!$D:$F,3,0),0)</f>
        <v>0</v>
      </c>
      <c r="L870">
        <f>countif('Pre-transfer 2022 Points'!$E$13:$L$21,D870)</f>
        <v>0</v>
      </c>
      <c r="M870" s="59">
        <f>countif('2022 Points'!$G$13:$N$21,D870)</f>
        <v>0</v>
      </c>
    </row>
    <row r="871">
      <c r="A871" s="50">
        <v>870.0</v>
      </c>
      <c r="B871" s="67">
        <v>963.0</v>
      </c>
      <c r="C871" s="68" t="s">
        <v>630</v>
      </c>
      <c r="D871" s="50" t="s">
        <v>9180</v>
      </c>
      <c r="E871" s="50" t="s">
        <v>388</v>
      </c>
      <c r="F871" s="50">
        <v>36.0</v>
      </c>
      <c r="G871" s="11"/>
      <c r="I871" t="str">
        <f t="array" ref="I871">INDEX('2022 Points'!$F$13:$F$21,MATCH(1,MMULT(--('2022 Points'!$G$13:$N$21=D871),TRANSPOSE(COLUMN('2022 Points'!$G$13:$N$21)^0)),0))</f>
        <v>#N/A</v>
      </c>
      <c r="K871" s="58">
        <f>F871-IFERROR(VLOOKUP(D871,'30062022 Ranking'!$D:$F,3,0),0)</f>
        <v>11</v>
      </c>
      <c r="L871">
        <f>countif('Pre-transfer 2022 Points'!$E$13:$L$21,D871)</f>
        <v>0</v>
      </c>
      <c r="M871" s="59">
        <f>countif('2022 Points'!$G$13:$N$21,D871)</f>
        <v>0</v>
      </c>
    </row>
    <row r="872">
      <c r="A872" s="50">
        <v>871.0</v>
      </c>
      <c r="B872" s="67">
        <v>715.0</v>
      </c>
      <c r="C872" s="69" t="s">
        <v>4401</v>
      </c>
      <c r="D872" s="50" t="s">
        <v>6908</v>
      </c>
      <c r="E872" s="50" t="s">
        <v>8596</v>
      </c>
      <c r="F872" s="50">
        <v>36.0</v>
      </c>
      <c r="G872" s="11"/>
      <c r="I872" t="str">
        <f t="array" ref="I872">INDEX('2022 Points'!$F$13:$F$21,MATCH(1,MMULT(--('2022 Points'!$G$13:$N$21=D872),TRANSPOSE(COLUMN('2022 Points'!$G$13:$N$21)^0)),0))</f>
        <v>#N/A</v>
      </c>
      <c r="K872" s="58">
        <f>F872-IFERROR(VLOOKUP(D872,'30062022 Ranking'!$D:$F,3,0),0)</f>
        <v>0</v>
      </c>
      <c r="L872">
        <f>countif('Pre-transfer 2022 Points'!$E$13:$L$21,D872)</f>
        <v>0</v>
      </c>
      <c r="M872" s="59">
        <f>countif('2022 Points'!$G$13:$N$21,D872)</f>
        <v>0</v>
      </c>
    </row>
    <row r="873">
      <c r="A873" s="50">
        <v>872.0</v>
      </c>
      <c r="B873" s="67">
        <v>744.0</v>
      </c>
      <c r="C873" s="69" t="s">
        <v>532</v>
      </c>
      <c r="D873" s="50" t="s">
        <v>7210</v>
      </c>
      <c r="E873" s="50" t="s">
        <v>8600</v>
      </c>
      <c r="F873" s="50">
        <v>36.0</v>
      </c>
      <c r="G873" s="11"/>
      <c r="I873" t="str">
        <f t="array" ref="I873">INDEX('2022 Points'!$F$13:$F$21,MATCH(1,MMULT(--('2022 Points'!$G$13:$N$21=D873),TRANSPOSE(COLUMN('2022 Points'!$G$13:$N$21)^0)),0))</f>
        <v>#N/A</v>
      </c>
      <c r="K873" s="58">
        <f>F873-IFERROR(VLOOKUP(D873,'30062022 Ranking'!$D:$F,3,0),0)</f>
        <v>5</v>
      </c>
      <c r="L873">
        <f>countif('Pre-transfer 2022 Points'!$E$13:$L$21,D873)</f>
        <v>0</v>
      </c>
      <c r="M873" s="59">
        <f>countif('2022 Points'!$G$13:$N$21,D873)</f>
        <v>0</v>
      </c>
    </row>
    <row r="874">
      <c r="A874" s="50">
        <v>873.0</v>
      </c>
      <c r="B874" s="67">
        <v>1020.0</v>
      </c>
      <c r="C874" s="69" t="s">
        <v>213</v>
      </c>
      <c r="D874" s="50" t="s">
        <v>7618</v>
      </c>
      <c r="E874" s="50" t="s">
        <v>6021</v>
      </c>
      <c r="F874" s="50">
        <v>36.0</v>
      </c>
      <c r="G874" s="11"/>
      <c r="I874" t="str">
        <f t="array" ref="I874">INDEX('2022 Points'!$F$13:$F$21,MATCH(1,MMULT(--('2022 Points'!$G$13:$N$21=D874),TRANSPOSE(COLUMN('2022 Points'!$G$13:$N$21)^0)),0))</f>
        <v>#N/A</v>
      </c>
      <c r="K874" s="58">
        <f>F874-IFERROR(VLOOKUP(D874,'30062022 Ranking'!$D:$F,3,0),0)</f>
        <v>15</v>
      </c>
      <c r="L874">
        <f>countif('Pre-transfer 2022 Points'!$E$13:$L$21,D874)</f>
        <v>0</v>
      </c>
      <c r="M874" s="59">
        <f>countif('2022 Points'!$G$13:$N$21,D874)</f>
        <v>0</v>
      </c>
    </row>
    <row r="875">
      <c r="A875" s="50">
        <v>874.0</v>
      </c>
      <c r="B875" s="67">
        <v>521.0</v>
      </c>
      <c r="C875" s="69" t="s">
        <v>828</v>
      </c>
      <c r="D875" s="50" t="s">
        <v>6972</v>
      </c>
      <c r="E875" s="50" t="s">
        <v>8970</v>
      </c>
      <c r="F875" s="50">
        <v>36.0</v>
      </c>
      <c r="G875" s="11"/>
      <c r="I875" t="str">
        <f t="array" ref="I875">INDEX('2022 Points'!$F$13:$F$21,MATCH(1,MMULT(--('2022 Points'!$G$13:$N$21=D875),TRANSPOSE(COLUMN('2022 Points'!$G$13:$N$21)^0)),0))</f>
        <v>#N/A</v>
      </c>
      <c r="K875" s="58">
        <f>F875-IFERROR(VLOOKUP(D875,'30062022 Ranking'!$D:$F,3,0),0)</f>
        <v>5</v>
      </c>
      <c r="L875">
        <f>countif('Pre-transfer 2022 Points'!$E$13:$L$21,D875)</f>
        <v>0</v>
      </c>
      <c r="M875" s="59">
        <f>countif('2022 Points'!$G$13:$N$21,D875)</f>
        <v>0</v>
      </c>
    </row>
    <row r="876">
      <c r="A876" s="50">
        <v>875.0</v>
      </c>
      <c r="B876" s="67">
        <v>238.0</v>
      </c>
      <c r="C876" s="69" t="s">
        <v>5464</v>
      </c>
      <c r="D876" s="50" t="s">
        <v>6520</v>
      </c>
      <c r="E876" s="50" t="s">
        <v>4330</v>
      </c>
      <c r="F876" s="50">
        <v>36.0</v>
      </c>
      <c r="G876" s="11"/>
      <c r="I876" t="str">
        <f t="array" ref="I876">INDEX('2022 Points'!$F$13:$F$21,MATCH(1,MMULT(--('2022 Points'!$G$13:$N$21=D876),TRANSPOSE(COLUMN('2022 Points'!$G$13:$N$21)^0)),0))</f>
        <v>#N/A</v>
      </c>
      <c r="K876" s="58">
        <f>F876-IFERROR(VLOOKUP(D876,'30062022 Ranking'!$D:$F,3,0),0)</f>
        <v>36</v>
      </c>
      <c r="L876">
        <f>countif('Pre-transfer 2022 Points'!$E$13:$L$21,D876)</f>
        <v>0</v>
      </c>
      <c r="M876" s="59">
        <f>countif('2022 Points'!$G$13:$N$21,D876)</f>
        <v>0</v>
      </c>
    </row>
    <row r="877">
      <c r="A877" s="50">
        <v>876.0</v>
      </c>
      <c r="B877" s="67">
        <v>2110.0</v>
      </c>
      <c r="C877" s="68" t="s">
        <v>5411</v>
      </c>
      <c r="D877" s="50" t="s">
        <v>6640</v>
      </c>
      <c r="E877" s="50" t="s">
        <v>9927</v>
      </c>
      <c r="F877" s="50">
        <v>36.0</v>
      </c>
      <c r="G877" s="11"/>
      <c r="I877" t="str">
        <f t="array" ref="I877">INDEX('2022 Points'!$F$13:$F$21,MATCH(1,MMULT(--('2022 Points'!$G$13:$N$21=D877),TRANSPOSE(COLUMN('2022 Points'!$G$13:$N$21)^0)),0))</f>
        <v>#N/A</v>
      </c>
      <c r="K877" s="58">
        <f>F877-IFERROR(VLOOKUP(D877,'30062022 Ranking'!$D:$F,3,0),0)</f>
        <v>5</v>
      </c>
      <c r="L877">
        <f>countif('Pre-transfer 2022 Points'!$E$13:$L$21,D877)</f>
        <v>0</v>
      </c>
      <c r="M877" s="59">
        <f>countif('2022 Points'!$G$13:$N$21,D877)</f>
        <v>0</v>
      </c>
    </row>
    <row r="878">
      <c r="A878" s="50">
        <v>877.0</v>
      </c>
      <c r="B878" s="67">
        <v>1734.0</v>
      </c>
      <c r="C878" s="68" t="s">
        <v>862</v>
      </c>
      <c r="D878" s="50" t="s">
        <v>7875</v>
      </c>
      <c r="E878" s="50" t="s">
        <v>4559</v>
      </c>
      <c r="F878" s="50">
        <v>36.0</v>
      </c>
      <c r="G878" s="11"/>
      <c r="I878" t="str">
        <f t="array" ref="I878">INDEX('2022 Points'!$F$13:$F$21,MATCH(1,MMULT(--('2022 Points'!$G$13:$N$21=D878),TRANSPOSE(COLUMN('2022 Points'!$G$13:$N$21)^0)),0))</f>
        <v>#N/A</v>
      </c>
      <c r="K878" s="58">
        <f>F878-IFERROR(VLOOKUP(D878,'30062022 Ranking'!$D:$F,3,0),0)</f>
        <v>6</v>
      </c>
      <c r="L878">
        <f>countif('Pre-transfer 2022 Points'!$E$13:$L$21,D878)</f>
        <v>0</v>
      </c>
      <c r="M878" s="59">
        <f>countif('2022 Points'!$G$13:$N$21,D878)</f>
        <v>0</v>
      </c>
    </row>
    <row r="879">
      <c r="A879" s="50">
        <v>878.0</v>
      </c>
      <c r="B879" s="67">
        <v>745.0</v>
      </c>
      <c r="C879" s="69" t="s">
        <v>4651</v>
      </c>
      <c r="D879" s="50" t="s">
        <v>7196</v>
      </c>
      <c r="E879" s="50" t="s">
        <v>9922</v>
      </c>
      <c r="F879" s="50">
        <v>35.0</v>
      </c>
      <c r="G879" s="11"/>
      <c r="I879" t="str">
        <f t="array" ref="I879">INDEX('2022 Points'!$F$13:$F$21,MATCH(1,MMULT(--('2022 Points'!$G$13:$N$21=D879),TRANSPOSE(COLUMN('2022 Points'!$G$13:$N$21)^0)),0))</f>
        <v>#N/A</v>
      </c>
      <c r="K879" s="58">
        <f>F879-IFERROR(VLOOKUP(D879,'30062022 Ranking'!$D:$F,3,0),0)</f>
        <v>15</v>
      </c>
      <c r="L879">
        <f>countif('Pre-transfer 2022 Points'!$E$13:$L$21,D879)</f>
        <v>0</v>
      </c>
      <c r="M879" s="59">
        <f>countif('2022 Points'!$G$13:$N$21,D879)</f>
        <v>0</v>
      </c>
    </row>
    <row r="880">
      <c r="A880" s="50">
        <v>879.0</v>
      </c>
      <c r="B880" s="67"/>
      <c r="C880" s="68" t="s">
        <v>5179</v>
      </c>
      <c r="D880" s="50" t="s">
        <v>6754</v>
      </c>
      <c r="E880" s="50" t="s">
        <v>5919</v>
      </c>
      <c r="F880" s="50">
        <v>35.0</v>
      </c>
      <c r="G880" s="11"/>
      <c r="I880" t="str">
        <f t="array" ref="I880">INDEX('2022 Points'!$F$13:$F$21,MATCH(1,MMULT(--('2022 Points'!$G$13:$N$21=D880),TRANSPOSE(COLUMN('2022 Points'!$G$13:$N$21)^0)),0))</f>
        <v>#N/A</v>
      </c>
      <c r="K880" s="58">
        <f>F880-IFERROR(VLOOKUP(D880,'30062022 Ranking'!$D:$F,3,0),0)</f>
        <v>7</v>
      </c>
      <c r="L880">
        <f>countif('Pre-transfer 2022 Points'!$E$13:$L$21,D880)</f>
        <v>0</v>
      </c>
      <c r="M880" s="59">
        <f>countif('2022 Points'!$G$13:$N$21,D880)</f>
        <v>0</v>
      </c>
    </row>
    <row r="881">
      <c r="A881" s="50">
        <v>880.0</v>
      </c>
      <c r="B881" s="67">
        <v>625.0</v>
      </c>
      <c r="C881" s="68" t="s">
        <v>1329</v>
      </c>
      <c r="D881" s="50" t="s">
        <v>6660</v>
      </c>
      <c r="E881" s="50" t="s">
        <v>8590</v>
      </c>
      <c r="F881" s="50">
        <v>35.0</v>
      </c>
      <c r="G881" s="11"/>
      <c r="I881" t="str">
        <f t="array" ref="I881">INDEX('2022 Points'!$F$13:$F$21,MATCH(1,MMULT(--('2022 Points'!$G$13:$N$21=D881),TRANSPOSE(COLUMN('2022 Points'!$G$13:$N$21)^0)),0))</f>
        <v>#N/A</v>
      </c>
      <c r="K881" s="58">
        <f>F881-IFERROR(VLOOKUP(D881,'30062022 Ranking'!$D:$F,3,0),0)</f>
        <v>35</v>
      </c>
      <c r="L881">
        <f>countif('Pre-transfer 2022 Points'!$E$13:$L$21,D881)</f>
        <v>0</v>
      </c>
      <c r="M881" s="59">
        <f>countif('2022 Points'!$G$13:$N$21,D881)</f>
        <v>0</v>
      </c>
    </row>
    <row r="882">
      <c r="A882" s="50">
        <v>881.0</v>
      </c>
      <c r="B882" s="67">
        <v>891.0</v>
      </c>
      <c r="C882" s="68" t="s">
        <v>97</v>
      </c>
      <c r="D882" s="50" t="s">
        <v>7149</v>
      </c>
      <c r="E882" s="50" t="s">
        <v>157</v>
      </c>
      <c r="F882" s="50">
        <v>35.0</v>
      </c>
      <c r="G882" s="11"/>
      <c r="I882" t="str">
        <f t="array" ref="I882">INDEX('2022 Points'!$F$13:$F$21,MATCH(1,MMULT(--('2022 Points'!$G$13:$N$21=D882),TRANSPOSE(COLUMN('2022 Points'!$G$13:$N$21)^0)),0))</f>
        <v>#N/A</v>
      </c>
      <c r="K882" s="58">
        <f>F882-IFERROR(VLOOKUP(D882,'30062022 Ranking'!$D:$F,3,0),0)</f>
        <v>35</v>
      </c>
      <c r="L882">
        <f>countif('Pre-transfer 2022 Points'!$E$13:$L$21,D882)</f>
        <v>0</v>
      </c>
      <c r="M882" s="59">
        <f>countif('2022 Points'!$G$13:$N$21,D882)</f>
        <v>0</v>
      </c>
    </row>
    <row r="883">
      <c r="A883" s="50">
        <v>882.0</v>
      </c>
      <c r="B883" s="67">
        <v>684.0</v>
      </c>
      <c r="C883" s="68" t="s">
        <v>1212</v>
      </c>
      <c r="D883" s="50" t="s">
        <v>7080</v>
      </c>
      <c r="E883" s="50" t="s">
        <v>139</v>
      </c>
      <c r="F883" s="50">
        <v>35.0</v>
      </c>
      <c r="G883" s="11"/>
      <c r="I883" t="str">
        <f t="array" ref="I883">INDEX('2022 Points'!$F$13:$F$21,MATCH(1,MMULT(--('2022 Points'!$G$13:$N$21=D883),TRANSPOSE(COLUMN('2022 Points'!$G$13:$N$21)^0)),0))</f>
        <v>#N/A</v>
      </c>
      <c r="K883" s="58">
        <f>F883-IFERROR(VLOOKUP(D883,'30062022 Ranking'!$D:$F,3,0),0)</f>
        <v>15</v>
      </c>
      <c r="L883">
        <f>countif('Pre-transfer 2022 Points'!$E$13:$L$21,D883)</f>
        <v>0</v>
      </c>
      <c r="M883" s="59">
        <f>countif('2022 Points'!$G$13:$N$21,D883)</f>
        <v>0</v>
      </c>
    </row>
    <row r="884">
      <c r="A884" s="50">
        <v>883.0</v>
      </c>
      <c r="B884" s="86"/>
      <c r="C884" s="69" t="s">
        <v>5224</v>
      </c>
      <c r="D884" s="50" t="s">
        <v>6880</v>
      </c>
      <c r="E884" s="50" t="s">
        <v>208</v>
      </c>
      <c r="F884" s="50">
        <v>35.0</v>
      </c>
      <c r="G884" s="11"/>
      <c r="I884" t="str">
        <f t="array" ref="I884">INDEX('2022 Points'!$F$13:$F$21,MATCH(1,MMULT(--('2022 Points'!$G$13:$N$21=D884),TRANSPOSE(COLUMN('2022 Points'!$G$13:$N$21)^0)),0))</f>
        <v>#N/A</v>
      </c>
      <c r="K884" s="58">
        <f>F884-IFERROR(VLOOKUP(D884,'30062022 Ranking'!$D:$F,3,0),0)</f>
        <v>5</v>
      </c>
      <c r="L884">
        <f>countif('Pre-transfer 2022 Points'!$E$13:$L$21,D884)</f>
        <v>0</v>
      </c>
      <c r="M884" s="59">
        <f>countif('2022 Points'!$G$13:$N$21,D884)</f>
        <v>0</v>
      </c>
    </row>
    <row r="885">
      <c r="A885" s="50">
        <v>884.0</v>
      </c>
      <c r="B885" s="67">
        <v>889.0</v>
      </c>
      <c r="C885" s="68" t="s">
        <v>4323</v>
      </c>
      <c r="D885" s="50" t="s">
        <v>7658</v>
      </c>
      <c r="E885" s="50" t="s">
        <v>9918</v>
      </c>
      <c r="F885" s="50">
        <v>35.0</v>
      </c>
      <c r="G885" s="11"/>
      <c r="I885" t="str">
        <f t="array" ref="I885">INDEX('2022 Points'!$F$13:$F$21,MATCH(1,MMULT(--('2022 Points'!$G$13:$N$21=D885),TRANSPOSE(COLUMN('2022 Points'!$G$13:$N$21)^0)),0))</f>
        <v>#N/A</v>
      </c>
      <c r="K885" s="58">
        <f>F885-IFERROR(VLOOKUP(D885,'30062022 Ranking'!$D:$F,3,0),0)</f>
        <v>35</v>
      </c>
      <c r="L885">
        <f>countif('Pre-transfer 2022 Points'!$E$13:$L$21,D885)</f>
        <v>0</v>
      </c>
      <c r="M885" s="59">
        <f>countif('2022 Points'!$G$13:$N$21,D885)</f>
        <v>0</v>
      </c>
    </row>
    <row r="886">
      <c r="A886" s="50">
        <v>885.0</v>
      </c>
      <c r="B886" s="67"/>
      <c r="C886" s="69" t="s">
        <v>6037</v>
      </c>
      <c r="D886" s="50" t="s">
        <v>6909</v>
      </c>
      <c r="E886" s="50" t="s">
        <v>8633</v>
      </c>
      <c r="F886" s="50">
        <v>35.0</v>
      </c>
      <c r="G886" s="11"/>
      <c r="I886" t="str">
        <f t="array" ref="I886">INDEX('2022 Points'!$F$13:$F$21,MATCH(1,MMULT(--('2022 Points'!$G$13:$N$21=D886),TRANSPOSE(COLUMN('2022 Points'!$G$13:$N$21)^0)),0))</f>
        <v>#N/A</v>
      </c>
      <c r="K886" s="58">
        <f>F886-IFERROR(VLOOKUP(D886,'30062022 Ranking'!$D:$F,3,0),0)</f>
        <v>18</v>
      </c>
      <c r="L886">
        <f>countif('Pre-transfer 2022 Points'!$E$13:$L$21,D886)</f>
        <v>0</v>
      </c>
      <c r="M886" s="59">
        <f>countif('2022 Points'!$G$13:$N$21,D886)</f>
        <v>0</v>
      </c>
    </row>
    <row r="887">
      <c r="A887" s="50">
        <v>886.0</v>
      </c>
      <c r="B887" s="67"/>
      <c r="C887" s="68" t="s">
        <v>10008</v>
      </c>
      <c r="D887" s="50" t="s">
        <v>7180</v>
      </c>
      <c r="E887" s="50" t="s">
        <v>9959</v>
      </c>
      <c r="F887" s="50">
        <v>35.0</v>
      </c>
      <c r="G887" s="11"/>
      <c r="I887" t="str">
        <f t="array" ref="I887">INDEX('2022 Points'!$F$13:$F$21,MATCH(1,MMULT(--('2022 Points'!$G$13:$N$21=D887),TRANSPOSE(COLUMN('2022 Points'!$G$13:$N$21)^0)),0))</f>
        <v>#N/A</v>
      </c>
      <c r="K887" s="58">
        <f>F887-IFERROR(VLOOKUP(D887,'30062022 Ranking'!$D:$F,3,0),0)</f>
        <v>15</v>
      </c>
      <c r="L887">
        <f>countif('Pre-transfer 2022 Points'!$E$13:$L$21,D887)</f>
        <v>0</v>
      </c>
      <c r="M887" s="59">
        <f>countif('2022 Points'!$G$13:$N$21,D887)</f>
        <v>0</v>
      </c>
    </row>
    <row r="888">
      <c r="A888" s="50">
        <v>887.0</v>
      </c>
      <c r="B888" s="67">
        <v>1310.0</v>
      </c>
      <c r="C888" s="68" t="s">
        <v>899</v>
      </c>
      <c r="D888" s="50" t="s">
        <v>6468</v>
      </c>
      <c r="E888" s="50" t="s">
        <v>8604</v>
      </c>
      <c r="F888" s="50">
        <v>35.0</v>
      </c>
      <c r="G888" s="11"/>
      <c r="I888" t="str">
        <f t="array" ref="I888">INDEX('2022 Points'!$F$13:$F$21,MATCH(1,MMULT(--('2022 Points'!$G$13:$N$21=D888),TRANSPOSE(COLUMN('2022 Points'!$G$13:$N$21)^0)),0))</f>
        <v>#N/A</v>
      </c>
      <c r="K888" s="58">
        <f>F888-IFERROR(VLOOKUP(D888,'30062022 Ranking'!$D:$F,3,0),0)</f>
        <v>35</v>
      </c>
      <c r="L888">
        <f>countif('Pre-transfer 2022 Points'!$E$13:$L$21,D888)</f>
        <v>0</v>
      </c>
      <c r="M888" s="59">
        <f>countif('2022 Points'!$G$13:$N$21,D888)</f>
        <v>0</v>
      </c>
    </row>
    <row r="889">
      <c r="A889" s="50">
        <v>888.0</v>
      </c>
      <c r="B889" s="67">
        <v>1327.0</v>
      </c>
      <c r="C889" s="68" t="s">
        <v>1492</v>
      </c>
      <c r="D889" s="50" t="s">
        <v>9182</v>
      </c>
      <c r="E889" s="50"/>
      <c r="F889" s="50">
        <v>35.0</v>
      </c>
      <c r="G889" s="11"/>
      <c r="I889" t="str">
        <f t="array" ref="I889">INDEX('2022 Points'!$F$13:$F$21,MATCH(1,MMULT(--('2022 Points'!$G$13:$N$21=D889),TRANSPOSE(COLUMN('2022 Points'!$G$13:$N$21)^0)),0))</f>
        <v>#N/A</v>
      </c>
      <c r="K889" s="58">
        <f>F889-IFERROR(VLOOKUP(D889,'30062022 Ranking'!$D:$F,3,0),0)</f>
        <v>0</v>
      </c>
      <c r="L889">
        <f>countif('Pre-transfer 2022 Points'!$E$13:$L$21,D889)</f>
        <v>0</v>
      </c>
      <c r="M889" s="59">
        <f>countif('2022 Points'!$G$13:$N$21,D889)</f>
        <v>0</v>
      </c>
    </row>
    <row r="890">
      <c r="A890" s="50">
        <v>889.0</v>
      </c>
      <c r="B890" s="67">
        <v>771.0</v>
      </c>
      <c r="C890" s="68" t="s">
        <v>4426</v>
      </c>
      <c r="D890" s="50" t="s">
        <v>8099</v>
      </c>
      <c r="E890" s="50" t="s">
        <v>9919</v>
      </c>
      <c r="F890" s="50">
        <v>35.0</v>
      </c>
      <c r="G890" s="11"/>
      <c r="I890" t="str">
        <f t="array" ref="I890">INDEX('2022 Points'!$F$13:$F$21,MATCH(1,MMULT(--('2022 Points'!$G$13:$N$21=D890),TRANSPOSE(COLUMN('2022 Points'!$G$13:$N$21)^0)),0))</f>
        <v>#N/A</v>
      </c>
      <c r="K890" s="58">
        <f>F890-IFERROR(VLOOKUP(D890,'30062022 Ranking'!$D:$F,3,0),0)</f>
        <v>35</v>
      </c>
      <c r="L890">
        <f>countif('Pre-transfer 2022 Points'!$E$13:$L$21,D890)</f>
        <v>0</v>
      </c>
      <c r="M890" s="59">
        <f>countif('2022 Points'!$G$13:$N$21,D890)</f>
        <v>0</v>
      </c>
    </row>
    <row r="891">
      <c r="A891" s="50">
        <v>890.0</v>
      </c>
      <c r="B891" s="67">
        <v>1091.0</v>
      </c>
      <c r="C891" s="69" t="s">
        <v>4501</v>
      </c>
      <c r="D891" s="50" t="s">
        <v>7279</v>
      </c>
      <c r="E891" s="50"/>
      <c r="F891" s="50">
        <v>35.0</v>
      </c>
      <c r="G891" s="11"/>
      <c r="I891" t="str">
        <f t="array" ref="I891">INDEX('2022 Points'!$F$13:$F$21,MATCH(1,MMULT(--('2022 Points'!$G$13:$N$21=D891),TRANSPOSE(COLUMN('2022 Points'!$G$13:$N$21)^0)),0))</f>
        <v>#N/A</v>
      </c>
      <c r="K891" s="58">
        <f>F891-IFERROR(VLOOKUP(D891,'30062022 Ranking'!$D:$F,3,0),0)</f>
        <v>2</v>
      </c>
      <c r="L891">
        <f>countif('Pre-transfer 2022 Points'!$E$13:$L$21,D891)</f>
        <v>0</v>
      </c>
      <c r="M891" s="59">
        <f>countif('2022 Points'!$G$13:$N$21,D891)</f>
        <v>0</v>
      </c>
    </row>
    <row r="892">
      <c r="A892" s="50">
        <v>891.0</v>
      </c>
      <c r="B892" s="67">
        <v>691.0</v>
      </c>
      <c r="C892" s="68" t="s">
        <v>1638</v>
      </c>
      <c r="D892" s="50" t="s">
        <v>6955</v>
      </c>
      <c r="E892" s="50" t="s">
        <v>8590</v>
      </c>
      <c r="F892" s="50">
        <v>35.0</v>
      </c>
      <c r="G892" s="11"/>
      <c r="I892" t="str">
        <f t="array" ref="I892">INDEX('2022 Points'!$F$13:$F$21,MATCH(1,MMULT(--('2022 Points'!$G$13:$N$21=D892),TRANSPOSE(COLUMN('2022 Points'!$G$13:$N$21)^0)),0))</f>
        <v>#N/A</v>
      </c>
      <c r="K892" s="58">
        <f>F892-IFERROR(VLOOKUP(D892,'30062022 Ranking'!$D:$F,3,0),0)</f>
        <v>0</v>
      </c>
      <c r="L892">
        <f>countif('Pre-transfer 2022 Points'!$E$13:$L$21,D892)</f>
        <v>0</v>
      </c>
      <c r="M892" s="59">
        <f>countif('2022 Points'!$G$13:$N$21,D892)</f>
        <v>0</v>
      </c>
    </row>
    <row r="893">
      <c r="A893" s="50">
        <v>892.0</v>
      </c>
      <c r="B893" s="86"/>
      <c r="C893" s="69" t="s">
        <v>10009</v>
      </c>
      <c r="D893" s="50" t="s">
        <v>8198</v>
      </c>
      <c r="E893" s="50" t="s">
        <v>757</v>
      </c>
      <c r="F893" s="50">
        <v>35.0</v>
      </c>
      <c r="G893" s="11"/>
      <c r="I893" t="str">
        <f t="array" ref="I893">INDEX('2022 Points'!$F$13:$F$21,MATCH(1,MMULT(--('2022 Points'!$G$13:$N$21=D893),TRANSPOSE(COLUMN('2022 Points'!$G$13:$N$21)^0)),0))</f>
        <v>#N/A</v>
      </c>
      <c r="K893" s="58">
        <f>F893-IFERROR(VLOOKUP(D893,'30062022 Ranking'!$D:$F,3,0),0)</f>
        <v>0</v>
      </c>
      <c r="L893">
        <f>countif('Pre-transfer 2022 Points'!$E$13:$L$21,D893)</f>
        <v>0</v>
      </c>
      <c r="M893" s="59">
        <f>countif('2022 Points'!$G$13:$N$21,D893)</f>
        <v>0</v>
      </c>
    </row>
    <row r="894">
      <c r="A894" s="50">
        <v>893.0</v>
      </c>
      <c r="B894" s="67">
        <v>515.0</v>
      </c>
      <c r="C894" s="69" t="s">
        <v>4784</v>
      </c>
      <c r="D894" s="50" t="s">
        <v>6907</v>
      </c>
      <c r="E894" s="50" t="s">
        <v>8968</v>
      </c>
      <c r="F894" s="50">
        <v>35.0</v>
      </c>
      <c r="G894" s="11"/>
      <c r="I894" t="str">
        <f t="array" ref="I894">INDEX('2022 Points'!$F$13:$F$21,MATCH(1,MMULT(--('2022 Points'!$G$13:$N$21=D894),TRANSPOSE(COLUMN('2022 Points'!$G$13:$N$21)^0)),0))</f>
        <v>#N/A</v>
      </c>
      <c r="K894" s="58">
        <f>F894-IFERROR(VLOOKUP(D894,'30062022 Ranking'!$D:$F,3,0),0)</f>
        <v>15</v>
      </c>
      <c r="L894">
        <f>countif('Pre-transfer 2022 Points'!$E$13:$L$21,D894)</f>
        <v>0</v>
      </c>
      <c r="M894" s="59">
        <f>countif('2022 Points'!$G$13:$N$21,D894)</f>
        <v>0</v>
      </c>
    </row>
    <row r="895">
      <c r="A895" s="50">
        <v>894.0</v>
      </c>
      <c r="B895" s="67">
        <v>1421.0</v>
      </c>
      <c r="C895" s="69" t="s">
        <v>5410</v>
      </c>
      <c r="D895" s="50" t="s">
        <v>9181</v>
      </c>
      <c r="E895" s="50" t="s">
        <v>4330</v>
      </c>
      <c r="F895" s="50">
        <v>35.0</v>
      </c>
      <c r="G895" s="11"/>
      <c r="I895" t="str">
        <f t="array" ref="I895">INDEX('2022 Points'!$F$13:$F$21,MATCH(1,MMULT(--('2022 Points'!$G$13:$N$21=D895),TRANSPOSE(COLUMN('2022 Points'!$G$13:$N$21)^0)),0))</f>
        <v>#N/A</v>
      </c>
      <c r="K895" s="58">
        <f>F895-IFERROR(VLOOKUP(D895,'30062022 Ranking'!$D:$F,3,0),0)</f>
        <v>0</v>
      </c>
      <c r="L895">
        <f>countif('Pre-transfer 2022 Points'!$E$13:$L$21,D895)</f>
        <v>0</v>
      </c>
      <c r="M895" s="59">
        <f>countif('2022 Points'!$G$13:$N$21,D895)</f>
        <v>0</v>
      </c>
    </row>
    <row r="896">
      <c r="A896" s="50">
        <v>895.0</v>
      </c>
      <c r="B896" s="86"/>
      <c r="C896" s="69" t="s">
        <v>10010</v>
      </c>
      <c r="D896" s="50" t="s">
        <v>8542</v>
      </c>
      <c r="E896" s="50" t="s">
        <v>5857</v>
      </c>
      <c r="F896" s="50">
        <v>34.0</v>
      </c>
      <c r="G896" s="11"/>
      <c r="I896" t="str">
        <f t="array" ref="I896">INDEX('2022 Points'!$F$13:$F$21,MATCH(1,MMULT(--('2022 Points'!$G$13:$N$21=D896),TRANSPOSE(COLUMN('2022 Points'!$G$13:$N$21)^0)),0))</f>
        <v>#N/A</v>
      </c>
      <c r="K896" s="58">
        <f>F896-IFERROR(VLOOKUP(D896,'30062022 Ranking'!$D:$F,3,0),0)</f>
        <v>34</v>
      </c>
      <c r="L896">
        <f>countif('Pre-transfer 2022 Points'!$E$13:$L$21,D896)</f>
        <v>0</v>
      </c>
      <c r="M896" s="59">
        <f>countif('2022 Points'!$G$13:$N$21,D896)</f>
        <v>0</v>
      </c>
    </row>
    <row r="897">
      <c r="A897" s="50">
        <v>896.0</v>
      </c>
      <c r="B897" s="86"/>
      <c r="C897" s="69" t="s">
        <v>5166</v>
      </c>
      <c r="D897" s="50" t="s">
        <v>6720</v>
      </c>
      <c r="E897" s="50" t="s">
        <v>8654</v>
      </c>
      <c r="F897" s="50">
        <v>34.0</v>
      </c>
      <c r="G897" s="11"/>
      <c r="I897" t="str">
        <f t="array" ref="I897">INDEX('2022 Points'!$F$13:$F$21,MATCH(1,MMULT(--('2022 Points'!$G$13:$N$21=D897),TRANSPOSE(COLUMN('2022 Points'!$G$13:$N$21)^0)),0))</f>
        <v>#N/A</v>
      </c>
      <c r="K897" s="58">
        <f>F897-IFERROR(VLOOKUP(D897,'30062022 Ranking'!$D:$F,3,0),0)</f>
        <v>5</v>
      </c>
      <c r="L897">
        <f>countif('Pre-transfer 2022 Points'!$E$13:$L$21,D897)</f>
        <v>0</v>
      </c>
      <c r="M897" s="59">
        <f>countif('2022 Points'!$G$13:$N$21,D897)</f>
        <v>0</v>
      </c>
    </row>
    <row r="898">
      <c r="A898" s="50">
        <v>897.0</v>
      </c>
      <c r="B898" s="67"/>
      <c r="C898" s="69" t="s">
        <v>10011</v>
      </c>
      <c r="D898" s="50" t="s">
        <v>6998</v>
      </c>
      <c r="E898" s="50" t="s">
        <v>1009</v>
      </c>
      <c r="F898" s="50">
        <v>34.0</v>
      </c>
      <c r="G898" s="11"/>
      <c r="I898" t="str">
        <f t="array" ref="I898">INDEX('2022 Points'!$F$13:$F$21,MATCH(1,MMULT(--('2022 Points'!$G$13:$N$21=D898),TRANSPOSE(COLUMN('2022 Points'!$G$13:$N$21)^0)),0))</f>
        <v>#N/A</v>
      </c>
      <c r="K898" s="58">
        <f>F898-IFERROR(VLOOKUP(D898,'30062022 Ranking'!$D:$F,3,0),0)</f>
        <v>34</v>
      </c>
      <c r="L898">
        <f>countif('Pre-transfer 2022 Points'!$E$13:$L$21,D898)</f>
        <v>0</v>
      </c>
      <c r="M898" s="59">
        <f>countif('2022 Points'!$G$13:$N$21,D898)</f>
        <v>0</v>
      </c>
    </row>
    <row r="899">
      <c r="A899" s="50">
        <v>898.0</v>
      </c>
      <c r="B899" s="67">
        <v>1956.0</v>
      </c>
      <c r="C899" s="68" t="s">
        <v>10012</v>
      </c>
      <c r="D899" s="50" t="s">
        <v>8334</v>
      </c>
      <c r="E899" s="50" t="s">
        <v>9976</v>
      </c>
      <c r="F899" s="50">
        <v>34.0</v>
      </c>
      <c r="G899" s="11"/>
      <c r="I899" t="str">
        <f t="array" ref="I899">INDEX('2022 Points'!$F$13:$F$21,MATCH(1,MMULT(--('2022 Points'!$G$13:$N$21=D899),TRANSPOSE(COLUMN('2022 Points'!$G$13:$N$21)^0)),0))</f>
        <v>#N/A</v>
      </c>
      <c r="K899" s="58">
        <f>F899-IFERROR(VLOOKUP(D899,'30062022 Ranking'!$D:$F,3,0),0)</f>
        <v>0</v>
      </c>
      <c r="L899">
        <f>countif('Pre-transfer 2022 Points'!$E$13:$L$21,D899)</f>
        <v>0</v>
      </c>
      <c r="M899" s="59">
        <f>countif('2022 Points'!$G$13:$N$21,D899)</f>
        <v>0</v>
      </c>
    </row>
    <row r="900">
      <c r="A900" s="50">
        <v>899.0</v>
      </c>
      <c r="B900" s="67">
        <v>655.0</v>
      </c>
      <c r="C900" s="68" t="s">
        <v>5293</v>
      </c>
      <c r="D900" s="50" t="s">
        <v>6837</v>
      </c>
      <c r="E900" s="50" t="s">
        <v>8590</v>
      </c>
      <c r="F900" s="50">
        <v>34.0</v>
      </c>
      <c r="G900" s="11"/>
      <c r="I900" t="str">
        <f t="array" ref="I900">INDEX('2022 Points'!$F$13:$F$21,MATCH(1,MMULT(--('2022 Points'!$G$13:$N$21=D900),TRANSPOSE(COLUMN('2022 Points'!$G$13:$N$21)^0)),0))</f>
        <v>#N/A</v>
      </c>
      <c r="K900" s="58">
        <f>F900-IFERROR(VLOOKUP(D900,'30062022 Ranking'!$D:$F,3,0),0)</f>
        <v>19</v>
      </c>
      <c r="L900">
        <f>countif('Pre-transfer 2022 Points'!$E$13:$L$21,D900)</f>
        <v>0</v>
      </c>
      <c r="M900" s="59">
        <f>countif('2022 Points'!$G$13:$N$21,D900)</f>
        <v>0</v>
      </c>
    </row>
    <row r="901">
      <c r="A901" s="49">
        <v>900.0</v>
      </c>
      <c r="B901" s="63">
        <v>1248.0</v>
      </c>
      <c r="C901" s="66" t="s">
        <v>4496</v>
      </c>
      <c r="D901" s="49" t="s">
        <v>6997</v>
      </c>
      <c r="E901" s="49" t="s">
        <v>9928</v>
      </c>
      <c r="F901" s="78">
        <v>34.0</v>
      </c>
      <c r="G901" s="11"/>
      <c r="I901" t="str">
        <f t="array" ref="I901">INDEX('2022 Points'!$F$13:$F$21,MATCH(1,MMULT(--('2022 Points'!$G$13:$N$21=D901),TRANSPOSE(COLUMN('2022 Points'!$G$13:$N$21)^0)),0))</f>
        <v>#N/A</v>
      </c>
      <c r="K901" s="58">
        <f>F901-IFERROR(VLOOKUP(D901,'30062022 Ranking'!$D:$F,3,0),0)</f>
        <v>10</v>
      </c>
      <c r="L901">
        <f>countif('Pre-transfer 2022 Points'!$E$13:$L$21,D901)</f>
        <v>0</v>
      </c>
      <c r="M901" s="59">
        <f>countif('2022 Points'!$G$13:$N$21,D901)</f>
        <v>0</v>
      </c>
    </row>
    <row r="902">
      <c r="A902" s="50">
        <v>901.0</v>
      </c>
      <c r="B902" s="67">
        <v>1440.0</v>
      </c>
      <c r="C902" s="69" t="s">
        <v>4387</v>
      </c>
      <c r="D902" s="50" t="s">
        <v>9184</v>
      </c>
      <c r="E902" s="50" t="s">
        <v>5763</v>
      </c>
      <c r="F902" s="50">
        <v>34.0</v>
      </c>
      <c r="G902" s="11"/>
      <c r="I902" t="str">
        <f t="array" ref="I902">INDEX('2022 Points'!$F$13:$F$21,MATCH(1,MMULT(--('2022 Points'!$G$13:$N$21=D902),TRANSPOSE(COLUMN('2022 Points'!$G$13:$N$21)^0)),0))</f>
        <v>#N/A</v>
      </c>
      <c r="K902" s="58">
        <f>F902-IFERROR(VLOOKUP(D902,'30062022 Ranking'!$D:$F,3,0),0)</f>
        <v>19</v>
      </c>
      <c r="L902">
        <f>countif('Pre-transfer 2022 Points'!$E$13:$L$21,D902)</f>
        <v>0</v>
      </c>
      <c r="M902" s="59">
        <f>countif('2022 Points'!$G$13:$N$21,D902)</f>
        <v>0</v>
      </c>
    </row>
    <row r="903">
      <c r="A903" s="50">
        <v>902.0</v>
      </c>
      <c r="B903" s="86"/>
      <c r="C903" s="68" t="s">
        <v>8879</v>
      </c>
      <c r="D903" s="50" t="s">
        <v>7119</v>
      </c>
      <c r="E903" s="72"/>
      <c r="F903" s="50">
        <v>34.0</v>
      </c>
      <c r="G903" s="11"/>
      <c r="I903" t="str">
        <f t="array" ref="I903">INDEX('2022 Points'!$F$13:$F$21,MATCH(1,MMULT(--('2022 Points'!$G$13:$N$21=D903),TRANSPOSE(COLUMN('2022 Points'!$G$13:$N$21)^0)),0))</f>
        <v>#N/A</v>
      </c>
      <c r="K903" s="58">
        <f>F903-IFERROR(VLOOKUP(D903,'30062022 Ranking'!$D:$F,3,0),0)</f>
        <v>0</v>
      </c>
      <c r="L903">
        <f>countif('Pre-transfer 2022 Points'!$E$13:$L$21,D903)</f>
        <v>0</v>
      </c>
      <c r="M903" s="59">
        <f>countif('2022 Points'!$G$13:$N$21,D903)</f>
        <v>0</v>
      </c>
    </row>
    <row r="904">
      <c r="A904" s="50">
        <v>903.0</v>
      </c>
      <c r="B904" s="67">
        <v>1481.0</v>
      </c>
      <c r="C904" s="69" t="s">
        <v>1817</v>
      </c>
      <c r="D904" s="50" t="s">
        <v>9183</v>
      </c>
      <c r="E904" s="50" t="s">
        <v>5785</v>
      </c>
      <c r="F904" s="50">
        <v>34.0</v>
      </c>
      <c r="G904" s="11"/>
      <c r="I904" t="str">
        <f t="array" ref="I904">INDEX('2022 Points'!$F$13:$F$21,MATCH(1,MMULT(--('2022 Points'!$G$13:$N$21=D904),TRANSPOSE(COLUMN('2022 Points'!$G$13:$N$21)^0)),0))</f>
        <v>#N/A</v>
      </c>
      <c r="K904" s="58">
        <f>F904-IFERROR(VLOOKUP(D904,'30062022 Ranking'!$D:$F,3,0),0)</f>
        <v>34</v>
      </c>
      <c r="L904">
        <f>countif('Pre-transfer 2022 Points'!$E$13:$L$21,D904)</f>
        <v>0</v>
      </c>
      <c r="M904" s="59">
        <f>countif('2022 Points'!$G$13:$N$21,D904)</f>
        <v>0</v>
      </c>
    </row>
    <row r="905">
      <c r="A905" s="50">
        <v>904.0</v>
      </c>
      <c r="B905" s="67">
        <v>755.0</v>
      </c>
      <c r="C905" s="69" t="s">
        <v>1619</v>
      </c>
      <c r="D905" s="50" t="s">
        <v>7128</v>
      </c>
      <c r="E905" s="50"/>
      <c r="F905" s="50">
        <v>34.0</v>
      </c>
      <c r="G905" s="11"/>
      <c r="I905" t="str">
        <f t="array" ref="I905">INDEX('2022 Points'!$F$13:$F$21,MATCH(1,MMULT(--('2022 Points'!$G$13:$N$21=D905),TRANSPOSE(COLUMN('2022 Points'!$G$13:$N$21)^0)),0))</f>
        <v>#N/A</v>
      </c>
      <c r="K905" s="58">
        <f>F905-IFERROR(VLOOKUP(D905,'30062022 Ranking'!$D:$F,3,0),0)</f>
        <v>0</v>
      </c>
      <c r="L905">
        <f>countif('Pre-transfer 2022 Points'!$E$13:$L$21,D905)</f>
        <v>0</v>
      </c>
      <c r="M905" s="59">
        <f>countif('2022 Points'!$G$13:$N$21,D905)</f>
        <v>0</v>
      </c>
    </row>
    <row r="906">
      <c r="A906" s="50">
        <v>905.0</v>
      </c>
      <c r="B906" s="67"/>
      <c r="C906" s="69" t="s">
        <v>10013</v>
      </c>
      <c r="D906" s="50" t="s">
        <v>6809</v>
      </c>
      <c r="E906" s="50" t="s">
        <v>5958</v>
      </c>
      <c r="F906" s="50">
        <v>33.0</v>
      </c>
      <c r="G906" s="11"/>
      <c r="I906" t="str">
        <f t="array" ref="I906">INDEX('2022 Points'!$F$13:$F$21,MATCH(1,MMULT(--('2022 Points'!$G$13:$N$21=D906),TRANSPOSE(COLUMN('2022 Points'!$G$13:$N$21)^0)),0))</f>
        <v>#N/A</v>
      </c>
      <c r="K906" s="58">
        <f>F906-IFERROR(VLOOKUP(D906,'30062022 Ranking'!$D:$F,3,0),0)</f>
        <v>17</v>
      </c>
      <c r="L906">
        <f>countif('Pre-transfer 2022 Points'!$E$13:$L$21,D906)</f>
        <v>0</v>
      </c>
      <c r="M906" s="59">
        <f>countif('2022 Points'!$G$13:$N$21,D906)</f>
        <v>0</v>
      </c>
    </row>
    <row r="907">
      <c r="A907" s="50">
        <v>906.0</v>
      </c>
      <c r="B907" s="67">
        <v>1087.0</v>
      </c>
      <c r="C907" s="69" t="s">
        <v>4942</v>
      </c>
      <c r="D907" s="50" t="s">
        <v>6593</v>
      </c>
      <c r="E907" s="50" t="s">
        <v>6025</v>
      </c>
      <c r="F907" s="50">
        <v>33.0</v>
      </c>
      <c r="G907" s="11"/>
      <c r="I907" t="str">
        <f t="array" ref="I907">INDEX('2022 Points'!$F$13:$F$21,MATCH(1,MMULT(--('2022 Points'!$G$13:$N$21=D907),TRANSPOSE(COLUMN('2022 Points'!$G$13:$N$21)^0)),0))</f>
        <v>#N/A</v>
      </c>
      <c r="K907" s="58">
        <f>F907-IFERROR(VLOOKUP(D907,'30062022 Ranking'!$D:$F,3,0),0)</f>
        <v>6.710000008</v>
      </c>
      <c r="L907">
        <f>countif('Pre-transfer 2022 Points'!$E$13:$L$21,D907)</f>
        <v>0</v>
      </c>
      <c r="M907" s="59">
        <f>countif('2022 Points'!$G$13:$N$21,D907)</f>
        <v>0</v>
      </c>
    </row>
    <row r="908">
      <c r="A908" s="50">
        <v>907.0</v>
      </c>
      <c r="B908" s="67">
        <v>642.0</v>
      </c>
      <c r="C908" s="68" t="s">
        <v>4637</v>
      </c>
      <c r="D908" s="50" t="s">
        <v>9185</v>
      </c>
      <c r="E908" s="50" t="s">
        <v>4373</v>
      </c>
      <c r="F908" s="50">
        <v>33.0</v>
      </c>
      <c r="G908" s="11"/>
      <c r="I908" t="str">
        <f t="array" ref="I908">INDEX('2022 Points'!$F$13:$F$21,MATCH(1,MMULT(--('2022 Points'!$G$13:$N$21=D908),TRANSPOSE(COLUMN('2022 Points'!$G$13:$N$21)^0)),0))</f>
        <v>#N/A</v>
      </c>
      <c r="K908" s="58">
        <f>F908-IFERROR(VLOOKUP(D908,'30062022 Ranking'!$D:$F,3,0),0)</f>
        <v>33</v>
      </c>
      <c r="L908">
        <f>countif('Pre-transfer 2022 Points'!$E$13:$L$21,D908)</f>
        <v>0</v>
      </c>
      <c r="M908" s="59">
        <f>countif('2022 Points'!$G$13:$N$21,D908)</f>
        <v>0</v>
      </c>
    </row>
    <row r="909">
      <c r="A909" s="50">
        <v>908.0</v>
      </c>
      <c r="B909" s="67">
        <v>825.0</v>
      </c>
      <c r="C909" s="69" t="s">
        <v>543</v>
      </c>
      <c r="D909" s="50" t="s">
        <v>9186</v>
      </c>
      <c r="E909" s="50" t="s">
        <v>8957</v>
      </c>
      <c r="F909" s="50">
        <v>33.0</v>
      </c>
      <c r="G909" s="11"/>
      <c r="I909" t="str">
        <f t="array" ref="I909">INDEX('2022 Points'!$F$13:$F$21,MATCH(1,MMULT(--('2022 Points'!$G$13:$N$21=D909),TRANSPOSE(COLUMN('2022 Points'!$G$13:$N$21)^0)),0))</f>
        <v>#N/A</v>
      </c>
      <c r="K909" s="58">
        <f>F909-IFERROR(VLOOKUP(D909,'30062022 Ranking'!$D:$F,3,0),0)</f>
        <v>33</v>
      </c>
      <c r="L909">
        <f>countif('Pre-transfer 2022 Points'!$E$13:$L$21,D909)</f>
        <v>0</v>
      </c>
      <c r="M909" s="59">
        <f>countif('2022 Points'!$G$13:$N$21,D909)</f>
        <v>0</v>
      </c>
    </row>
    <row r="910">
      <c r="A910" s="50">
        <v>909.0</v>
      </c>
      <c r="B910" s="67">
        <v>566.0</v>
      </c>
      <c r="C910" s="69" t="s">
        <v>5460</v>
      </c>
      <c r="D910" s="50" t="s">
        <v>6851</v>
      </c>
      <c r="E910" s="50" t="s">
        <v>9919</v>
      </c>
      <c r="F910" s="50">
        <v>33.0</v>
      </c>
      <c r="G910" s="11"/>
      <c r="I910" t="str">
        <f t="array" ref="I910">INDEX('2022 Points'!$F$13:$F$21,MATCH(1,MMULT(--('2022 Points'!$G$13:$N$21=D910),TRANSPOSE(COLUMN('2022 Points'!$G$13:$N$21)^0)),0))</f>
        <v>#N/A</v>
      </c>
      <c r="K910" s="58">
        <f>F910-IFERROR(VLOOKUP(D910,'30062022 Ranking'!$D:$F,3,0),0)</f>
        <v>5</v>
      </c>
      <c r="L910">
        <f>countif('Pre-transfer 2022 Points'!$E$13:$L$21,D910)</f>
        <v>0</v>
      </c>
      <c r="M910" s="59">
        <f>countif('2022 Points'!$G$13:$N$21,D910)</f>
        <v>0</v>
      </c>
    </row>
    <row r="911">
      <c r="A911" s="50">
        <v>910.0</v>
      </c>
      <c r="B911" s="67"/>
      <c r="C911" s="69" t="s">
        <v>10014</v>
      </c>
      <c r="D911" s="50" t="s">
        <v>7336</v>
      </c>
      <c r="E911" s="50" t="s">
        <v>9976</v>
      </c>
      <c r="F911" s="50">
        <v>33.0</v>
      </c>
      <c r="G911" s="11"/>
      <c r="I911" t="str">
        <f t="array" ref="I911">INDEX('2022 Points'!$F$13:$F$21,MATCH(1,MMULT(--('2022 Points'!$G$13:$N$21=D911),TRANSPOSE(COLUMN('2022 Points'!$G$13:$N$21)^0)),0))</f>
        <v>#N/A</v>
      </c>
      <c r="K911" s="58">
        <f>F911-IFERROR(VLOOKUP(D911,'30062022 Ranking'!$D:$F,3,0),0)</f>
        <v>22</v>
      </c>
      <c r="L911">
        <f>countif('Pre-transfer 2022 Points'!$E$13:$L$21,D911)</f>
        <v>0</v>
      </c>
      <c r="M911" s="59">
        <f>countif('2022 Points'!$G$13:$N$21,D911)</f>
        <v>0</v>
      </c>
    </row>
    <row r="912">
      <c r="A912" s="50">
        <v>911.0</v>
      </c>
      <c r="B912" s="67">
        <v>977.0</v>
      </c>
      <c r="C912" s="69" t="s">
        <v>4360</v>
      </c>
      <c r="D912" s="50" t="s">
        <v>6829</v>
      </c>
      <c r="E912" s="50" t="s">
        <v>388</v>
      </c>
      <c r="F912" s="50">
        <v>33.0</v>
      </c>
      <c r="G912" s="11"/>
      <c r="I912" t="str">
        <f t="array" ref="I912">INDEX('2022 Points'!$F$13:$F$21,MATCH(1,MMULT(--('2022 Points'!$G$13:$N$21=D912),TRANSPOSE(COLUMN('2022 Points'!$G$13:$N$21)^0)),0))</f>
        <v>#N/A</v>
      </c>
      <c r="K912" s="58">
        <f>F912-IFERROR(VLOOKUP(D912,'30062022 Ranking'!$D:$F,3,0),0)</f>
        <v>10</v>
      </c>
      <c r="L912">
        <f>countif('Pre-transfer 2022 Points'!$E$13:$L$21,D912)</f>
        <v>0</v>
      </c>
      <c r="M912" s="59">
        <f>countif('2022 Points'!$G$13:$N$21,D912)</f>
        <v>0</v>
      </c>
    </row>
    <row r="913">
      <c r="A913" s="50">
        <v>912.0</v>
      </c>
      <c r="B913" s="67">
        <v>645.0</v>
      </c>
      <c r="C913" s="69" t="s">
        <v>999</v>
      </c>
      <c r="D913" s="50" t="s">
        <v>7980</v>
      </c>
      <c r="E913" s="50" t="s">
        <v>8708</v>
      </c>
      <c r="F913" s="50">
        <v>33.0</v>
      </c>
      <c r="G913" s="11"/>
      <c r="I913" t="str">
        <f t="array" ref="I913">INDEX('2022 Points'!$F$13:$F$21,MATCH(1,MMULT(--('2022 Points'!$G$13:$N$21=D913),TRANSPOSE(COLUMN('2022 Points'!$G$13:$N$21)^0)),0))</f>
        <v>#N/A</v>
      </c>
      <c r="K913" s="58">
        <f>F913-IFERROR(VLOOKUP(D913,'30062022 Ranking'!$D:$F,3,0),0)</f>
        <v>0</v>
      </c>
      <c r="L913">
        <f>countif('Pre-transfer 2022 Points'!$E$13:$L$21,D913)</f>
        <v>0</v>
      </c>
      <c r="M913" s="59">
        <f>countif('2022 Points'!$G$13:$N$21,D913)</f>
        <v>0</v>
      </c>
    </row>
    <row r="914">
      <c r="A914" s="50">
        <v>913.0</v>
      </c>
      <c r="B914" s="67"/>
      <c r="C914" s="68" t="s">
        <v>8798</v>
      </c>
      <c r="D914" s="50" t="s">
        <v>9188</v>
      </c>
      <c r="E914" s="50" t="s">
        <v>9963</v>
      </c>
      <c r="F914" s="50">
        <v>32.0</v>
      </c>
      <c r="G914" s="11"/>
      <c r="I914" t="str">
        <f t="array" ref="I914">INDEX('2022 Points'!$F$13:$F$21,MATCH(1,MMULT(--('2022 Points'!$G$13:$N$21=D914),TRANSPOSE(COLUMN('2022 Points'!$G$13:$N$21)^0)),0))</f>
        <v>#N/A</v>
      </c>
      <c r="K914" s="58">
        <f>F914-IFERROR(VLOOKUP(D914,'30062022 Ranking'!$D:$F,3,0),0)</f>
        <v>32</v>
      </c>
      <c r="L914">
        <f>countif('Pre-transfer 2022 Points'!$E$13:$L$21,D914)</f>
        <v>0</v>
      </c>
      <c r="M914" s="59">
        <f>countif('2022 Points'!$G$13:$N$21,D914)</f>
        <v>0</v>
      </c>
    </row>
    <row r="915">
      <c r="A915" s="50">
        <v>914.0</v>
      </c>
      <c r="B915" s="67"/>
      <c r="C915" s="68" t="s">
        <v>5138</v>
      </c>
      <c r="D915" s="50" t="s">
        <v>7692</v>
      </c>
      <c r="E915" s="50" t="s">
        <v>8708</v>
      </c>
      <c r="F915" s="50">
        <v>32.0</v>
      </c>
      <c r="G915" s="11"/>
      <c r="I915" t="str">
        <f t="array" ref="I915">INDEX('2022 Points'!$F$13:$F$21,MATCH(1,MMULT(--('2022 Points'!$G$13:$N$21=D915),TRANSPOSE(COLUMN('2022 Points'!$G$13:$N$21)^0)),0))</f>
        <v>#N/A</v>
      </c>
      <c r="K915" s="58">
        <f>F915-IFERROR(VLOOKUP(D915,'30062022 Ranking'!$D:$F,3,0),0)</f>
        <v>32</v>
      </c>
      <c r="L915">
        <f>countif('Pre-transfer 2022 Points'!$E$13:$L$21,D915)</f>
        <v>0</v>
      </c>
      <c r="M915" s="59">
        <f>countif('2022 Points'!$G$13:$N$21,D915)</f>
        <v>0</v>
      </c>
    </row>
    <row r="916">
      <c r="A916" s="50">
        <v>915.0</v>
      </c>
      <c r="B916" s="67">
        <v>399.0</v>
      </c>
      <c r="C916" s="69" t="s">
        <v>8799</v>
      </c>
      <c r="D916" s="50" t="s">
        <v>6812</v>
      </c>
      <c r="E916" s="50" t="s">
        <v>249</v>
      </c>
      <c r="F916" s="50">
        <v>32.0</v>
      </c>
      <c r="G916" s="11"/>
      <c r="I916" t="str">
        <f t="array" ref="I916">INDEX('2022 Points'!$F$13:$F$21,MATCH(1,MMULT(--('2022 Points'!$G$13:$N$21=D916),TRANSPOSE(COLUMN('2022 Points'!$G$13:$N$21)^0)),0))</f>
        <v>#N/A</v>
      </c>
      <c r="K916" s="58">
        <f>F916-IFERROR(VLOOKUP(D916,'30062022 Ranking'!$D:$F,3,0),0)</f>
        <v>32</v>
      </c>
      <c r="L916">
        <f>countif('Pre-transfer 2022 Points'!$E$13:$L$21,D916)</f>
        <v>0</v>
      </c>
      <c r="M916" s="59">
        <f>countif('2022 Points'!$G$13:$N$21,D916)</f>
        <v>0</v>
      </c>
    </row>
    <row r="917">
      <c r="A917" s="50">
        <v>916.0</v>
      </c>
      <c r="B917" s="67">
        <v>1731.0</v>
      </c>
      <c r="C917" s="68" t="s">
        <v>518</v>
      </c>
      <c r="D917" s="50" t="s">
        <v>8193</v>
      </c>
      <c r="E917" s="50" t="s">
        <v>115</v>
      </c>
      <c r="F917" s="50">
        <v>32.0</v>
      </c>
      <c r="G917" s="11"/>
      <c r="I917" t="str">
        <f t="array" ref="I917">INDEX('2022 Points'!$F$13:$F$21,MATCH(1,MMULT(--('2022 Points'!$G$13:$N$21=D917),TRANSPOSE(COLUMN('2022 Points'!$G$13:$N$21)^0)),0))</f>
        <v>#N/A</v>
      </c>
      <c r="K917" s="58">
        <f>F917-IFERROR(VLOOKUP(D917,'30062022 Ranking'!$D:$F,3,0),0)</f>
        <v>7</v>
      </c>
      <c r="L917">
        <f>countif('Pre-transfer 2022 Points'!$E$13:$L$21,D917)</f>
        <v>0</v>
      </c>
      <c r="M917" s="59">
        <f>countif('2022 Points'!$G$13:$N$21,D917)</f>
        <v>0</v>
      </c>
    </row>
    <row r="918">
      <c r="A918" s="50">
        <v>917.0</v>
      </c>
      <c r="B918" s="67">
        <v>1032.0</v>
      </c>
      <c r="C918" s="69" t="s">
        <v>1281</v>
      </c>
      <c r="D918" s="50" t="s">
        <v>9190</v>
      </c>
      <c r="E918" s="50" t="s">
        <v>9995</v>
      </c>
      <c r="F918" s="50">
        <v>32.0</v>
      </c>
      <c r="G918" s="11"/>
      <c r="I918" t="str">
        <f t="array" ref="I918">INDEX('2022 Points'!$F$13:$F$21,MATCH(1,MMULT(--('2022 Points'!$G$13:$N$21=D918),TRANSPOSE(COLUMN('2022 Points'!$G$13:$N$21)^0)),0))</f>
        <v>#N/A</v>
      </c>
      <c r="K918" s="58">
        <f>F918-IFERROR(VLOOKUP(D918,'30062022 Ranking'!$D:$F,3,0),0)</f>
        <v>32</v>
      </c>
      <c r="L918">
        <f>countif('Pre-transfer 2022 Points'!$E$13:$L$21,D918)</f>
        <v>0</v>
      </c>
      <c r="M918" s="59">
        <f>countif('2022 Points'!$G$13:$N$21,D918)</f>
        <v>0</v>
      </c>
    </row>
    <row r="919">
      <c r="A919" s="50">
        <v>918.0</v>
      </c>
      <c r="B919" s="67">
        <v>418.0</v>
      </c>
      <c r="C919" s="69" t="s">
        <v>4954</v>
      </c>
      <c r="D919" s="50" t="s">
        <v>9192</v>
      </c>
      <c r="E919" s="50" t="s">
        <v>9920</v>
      </c>
      <c r="F919" s="50">
        <v>32.0</v>
      </c>
      <c r="G919" s="11"/>
      <c r="I919" t="str">
        <f t="array" ref="I919">INDEX('2022 Points'!$F$13:$F$21,MATCH(1,MMULT(--('2022 Points'!$G$13:$N$21=D919),TRANSPOSE(COLUMN('2022 Points'!$G$13:$N$21)^0)),0))</f>
        <v>#N/A</v>
      </c>
      <c r="K919" s="58">
        <f>F919-IFERROR(VLOOKUP(D919,'30062022 Ranking'!$D:$F,3,0),0)</f>
        <v>2</v>
      </c>
      <c r="L919">
        <f>countif('Pre-transfer 2022 Points'!$E$13:$L$21,D919)</f>
        <v>0</v>
      </c>
      <c r="M919" s="59">
        <f>countif('2022 Points'!$G$13:$N$21,D919)</f>
        <v>0</v>
      </c>
    </row>
    <row r="920">
      <c r="A920" s="50">
        <v>919.0</v>
      </c>
      <c r="B920" s="67"/>
      <c r="C920" s="69" t="s">
        <v>5579</v>
      </c>
      <c r="D920" s="50" t="s">
        <v>7767</v>
      </c>
      <c r="E920" s="50" t="s">
        <v>757</v>
      </c>
      <c r="F920" s="50">
        <v>32.0</v>
      </c>
      <c r="G920" s="11"/>
      <c r="I920" t="str">
        <f t="array" ref="I920">INDEX('2022 Points'!$F$13:$F$21,MATCH(1,MMULT(--('2022 Points'!$G$13:$N$21=D920),TRANSPOSE(COLUMN('2022 Points'!$G$13:$N$21)^0)),0))</f>
        <v>#N/A</v>
      </c>
      <c r="K920" s="58">
        <f>F920-IFERROR(VLOOKUP(D920,'30062022 Ranking'!$D:$F,3,0),0)</f>
        <v>32</v>
      </c>
      <c r="L920">
        <f>countif('Pre-transfer 2022 Points'!$E$13:$L$21,D920)</f>
        <v>0</v>
      </c>
      <c r="M920" s="59">
        <f>countif('2022 Points'!$G$13:$N$21,D920)</f>
        <v>0</v>
      </c>
    </row>
    <row r="921">
      <c r="A921" s="50">
        <v>920.0</v>
      </c>
      <c r="B921" s="67">
        <v>1447.0</v>
      </c>
      <c r="C921" s="69" t="s">
        <v>5410</v>
      </c>
      <c r="D921" s="50" t="s">
        <v>6620</v>
      </c>
      <c r="E921" s="50" t="s">
        <v>8613</v>
      </c>
      <c r="F921" s="50">
        <v>32.0</v>
      </c>
      <c r="G921" s="11"/>
      <c r="I921" t="str">
        <f t="array" ref="I921">INDEX('2022 Points'!$F$13:$F$21,MATCH(1,MMULT(--('2022 Points'!$G$13:$N$21=D921),TRANSPOSE(COLUMN('2022 Points'!$G$13:$N$21)^0)),0))</f>
        <v>#N/A</v>
      </c>
      <c r="K921" s="58">
        <f>F921-IFERROR(VLOOKUP(D921,'30062022 Ranking'!$D:$F,3,0),0)</f>
        <v>32</v>
      </c>
      <c r="L921">
        <f>countif('Pre-transfer 2022 Points'!$E$13:$L$21,D921)</f>
        <v>0</v>
      </c>
      <c r="M921" s="59">
        <f>countif('2022 Points'!$G$13:$N$21,D921)</f>
        <v>0</v>
      </c>
    </row>
    <row r="922">
      <c r="A922" s="50">
        <v>921.0</v>
      </c>
      <c r="B922" s="67"/>
      <c r="C922" s="69" t="s">
        <v>10015</v>
      </c>
      <c r="D922" s="50" t="s">
        <v>9195</v>
      </c>
      <c r="E922" s="50" t="s">
        <v>10016</v>
      </c>
      <c r="F922" s="50">
        <v>32.0</v>
      </c>
      <c r="G922" s="11"/>
      <c r="I922" t="str">
        <f t="array" ref="I922">INDEX('2022 Points'!$F$13:$F$21,MATCH(1,MMULT(--('2022 Points'!$G$13:$N$21=D922),TRANSPOSE(COLUMN('2022 Points'!$G$13:$N$21)^0)),0))</f>
        <v>#N/A</v>
      </c>
      <c r="K922" s="58">
        <f>F922-IFERROR(VLOOKUP(D922,'30062022 Ranking'!$D:$F,3,0),0)</f>
        <v>0</v>
      </c>
      <c r="L922">
        <f>countif('Pre-transfer 2022 Points'!$E$13:$L$21,D922)</f>
        <v>0</v>
      </c>
      <c r="M922" s="59">
        <f>countif('2022 Points'!$G$13:$N$21,D922)</f>
        <v>0</v>
      </c>
    </row>
    <row r="923">
      <c r="A923" s="50">
        <v>922.0</v>
      </c>
      <c r="B923" s="67">
        <v>1155.0</v>
      </c>
      <c r="C923" s="68" t="s">
        <v>5313</v>
      </c>
      <c r="D923" s="50" t="s">
        <v>9193</v>
      </c>
      <c r="E923" s="50" t="s">
        <v>115</v>
      </c>
      <c r="F923" s="50">
        <v>32.0</v>
      </c>
      <c r="G923" s="11"/>
      <c r="I923" t="str">
        <f t="array" ref="I923">INDEX('2022 Points'!$F$13:$F$21,MATCH(1,MMULT(--('2022 Points'!$G$13:$N$21=D923),TRANSPOSE(COLUMN('2022 Points'!$G$13:$N$21)^0)),0))</f>
        <v>#N/A</v>
      </c>
      <c r="K923" s="58">
        <f>F923-IFERROR(VLOOKUP(D923,'30062022 Ranking'!$D:$F,3,0),0)</f>
        <v>12</v>
      </c>
      <c r="L923">
        <f>countif('Pre-transfer 2022 Points'!$E$13:$L$21,D923)</f>
        <v>0</v>
      </c>
      <c r="M923" s="59">
        <f>countif('2022 Points'!$G$13:$N$21,D923)</f>
        <v>0</v>
      </c>
    </row>
    <row r="924">
      <c r="A924" s="50">
        <v>923.0</v>
      </c>
      <c r="B924" s="67">
        <v>1252.0</v>
      </c>
      <c r="C924" s="69" t="s">
        <v>4975</v>
      </c>
      <c r="D924" s="50" t="s">
        <v>7339</v>
      </c>
      <c r="E924" s="50" t="s">
        <v>4598</v>
      </c>
      <c r="F924" s="50">
        <v>32.0</v>
      </c>
      <c r="G924" s="11"/>
      <c r="I924" t="str">
        <f t="array" ref="I924">INDEX('2022 Points'!$F$13:$F$21,MATCH(1,MMULT(--('2022 Points'!$G$13:$N$21=D924),TRANSPOSE(COLUMN('2022 Points'!$G$13:$N$21)^0)),0))</f>
        <v>#N/A</v>
      </c>
      <c r="K924" s="58">
        <f>F924-IFERROR(VLOOKUP(D924,'30062022 Ranking'!$D:$F,3,0),0)</f>
        <v>11</v>
      </c>
      <c r="L924">
        <f>countif('Pre-transfer 2022 Points'!$E$13:$L$21,D924)</f>
        <v>0</v>
      </c>
      <c r="M924" s="59">
        <f>countif('2022 Points'!$G$13:$N$21,D924)</f>
        <v>0</v>
      </c>
    </row>
    <row r="925">
      <c r="A925" s="50">
        <v>924.0</v>
      </c>
      <c r="B925" s="67">
        <v>791.0</v>
      </c>
      <c r="C925" s="69" t="s">
        <v>4651</v>
      </c>
      <c r="D925" s="50" t="s">
        <v>6694</v>
      </c>
      <c r="E925" s="50" t="s">
        <v>8591</v>
      </c>
      <c r="F925" s="50">
        <v>32.0</v>
      </c>
      <c r="G925" s="11"/>
      <c r="I925" t="str">
        <f t="array" ref="I925">INDEX('2022 Points'!$F$13:$F$21,MATCH(1,MMULT(--('2022 Points'!$G$13:$N$21=D925),TRANSPOSE(COLUMN('2022 Points'!$G$13:$N$21)^0)),0))</f>
        <v>#N/A</v>
      </c>
      <c r="K925" s="58">
        <f>F925-IFERROR(VLOOKUP(D925,'30062022 Ranking'!$D:$F,3,0),0)</f>
        <v>5</v>
      </c>
      <c r="L925">
        <f>countif('Pre-transfer 2022 Points'!$E$13:$L$21,D925)</f>
        <v>0</v>
      </c>
      <c r="M925" s="59">
        <f>countif('2022 Points'!$G$13:$N$21,D925)</f>
        <v>0</v>
      </c>
    </row>
    <row r="926">
      <c r="A926" s="50">
        <v>925.0</v>
      </c>
      <c r="B926" s="67">
        <v>956.0</v>
      </c>
      <c r="C926" s="69" t="s">
        <v>458</v>
      </c>
      <c r="D926" s="50" t="s">
        <v>7794</v>
      </c>
      <c r="E926" s="50" t="s">
        <v>9970</v>
      </c>
      <c r="F926" s="50">
        <v>32.0</v>
      </c>
      <c r="G926" s="11"/>
      <c r="I926" t="str">
        <f t="array" ref="I926">INDEX('2022 Points'!$F$13:$F$21,MATCH(1,MMULT(--('2022 Points'!$G$13:$N$21=D926),TRANSPOSE(COLUMN('2022 Points'!$G$13:$N$21)^0)),0))</f>
        <v>#N/A</v>
      </c>
      <c r="K926" s="58">
        <f>F926-IFERROR(VLOOKUP(D926,'30062022 Ranking'!$D:$F,3,0),0)</f>
        <v>19</v>
      </c>
      <c r="L926">
        <f>countif('Pre-transfer 2022 Points'!$E$13:$L$21,D926)</f>
        <v>0</v>
      </c>
      <c r="M926" s="59">
        <f>countif('2022 Points'!$G$13:$N$21,D926)</f>
        <v>0</v>
      </c>
    </row>
    <row r="927">
      <c r="A927" s="50">
        <v>926.0</v>
      </c>
      <c r="B927" s="86"/>
      <c r="C927" s="68" t="s">
        <v>6204</v>
      </c>
      <c r="D927" s="50" t="s">
        <v>9194</v>
      </c>
      <c r="E927" s="50" t="s">
        <v>6191</v>
      </c>
      <c r="F927" s="50">
        <v>32.0</v>
      </c>
      <c r="G927" s="11"/>
      <c r="I927" t="str">
        <f t="array" ref="I927">INDEX('2022 Points'!$F$13:$F$21,MATCH(1,MMULT(--('2022 Points'!$G$13:$N$21=D927),TRANSPOSE(COLUMN('2022 Points'!$G$13:$N$21)^0)),0))</f>
        <v>#N/A</v>
      </c>
      <c r="K927" s="58">
        <f>F927-IFERROR(VLOOKUP(D927,'30062022 Ranking'!$D:$F,3,0),0)</f>
        <v>14</v>
      </c>
      <c r="L927">
        <f>countif('Pre-transfer 2022 Points'!$E$13:$L$21,D927)</f>
        <v>0</v>
      </c>
      <c r="M927" s="59">
        <f>countif('2022 Points'!$G$13:$N$21,D927)</f>
        <v>0</v>
      </c>
    </row>
    <row r="928">
      <c r="A928" s="50">
        <v>927.0</v>
      </c>
      <c r="B928" s="86"/>
      <c r="C928" s="69" t="s">
        <v>4801</v>
      </c>
      <c r="D928" s="50" t="s">
        <v>9191</v>
      </c>
      <c r="E928" s="50"/>
      <c r="F928" s="50">
        <v>32.0</v>
      </c>
      <c r="G928" s="11"/>
      <c r="I928" t="str">
        <f t="array" ref="I928">INDEX('2022 Points'!$F$13:$F$21,MATCH(1,MMULT(--('2022 Points'!$G$13:$N$21=D928),TRANSPOSE(COLUMN('2022 Points'!$G$13:$N$21)^0)),0))</f>
        <v>#N/A</v>
      </c>
      <c r="K928" s="58">
        <f>F928-IFERROR(VLOOKUP(D928,'30062022 Ranking'!$D:$F,3,0),0)</f>
        <v>32</v>
      </c>
      <c r="L928">
        <f>countif('Pre-transfer 2022 Points'!$E$13:$L$21,D928)</f>
        <v>0</v>
      </c>
      <c r="M928" s="59">
        <f>countif('2022 Points'!$G$13:$N$21,D928)</f>
        <v>0</v>
      </c>
    </row>
    <row r="929">
      <c r="A929" s="50">
        <v>928.0</v>
      </c>
      <c r="B929" s="67"/>
      <c r="C929" s="69" t="s">
        <v>8843</v>
      </c>
      <c r="D929" s="50" t="s">
        <v>6638</v>
      </c>
      <c r="E929" s="50"/>
      <c r="F929" s="50">
        <v>32.0</v>
      </c>
      <c r="G929" s="11"/>
      <c r="I929" t="str">
        <f t="array" ref="I929">INDEX('2022 Points'!$F$13:$F$21,MATCH(1,MMULT(--('2022 Points'!$G$13:$N$21=D929),TRANSPOSE(COLUMN('2022 Points'!$G$13:$N$21)^0)),0))</f>
        <v>#N/A</v>
      </c>
      <c r="K929" s="58">
        <f>F929-IFERROR(VLOOKUP(D929,'30062022 Ranking'!$D:$F,3,0),0)</f>
        <v>0</v>
      </c>
      <c r="L929">
        <f>countif('Pre-transfer 2022 Points'!$E$13:$L$21,D929)</f>
        <v>0</v>
      </c>
      <c r="M929" s="59">
        <f>countif('2022 Points'!$G$13:$N$21,D929)</f>
        <v>0</v>
      </c>
    </row>
    <row r="930">
      <c r="A930" s="50">
        <v>929.0</v>
      </c>
      <c r="B930" s="86"/>
      <c r="C930" s="68" t="s">
        <v>5597</v>
      </c>
      <c r="D930" s="50" t="s">
        <v>9189</v>
      </c>
      <c r="E930" s="50" t="s">
        <v>9918</v>
      </c>
      <c r="F930" s="50">
        <v>32.0</v>
      </c>
      <c r="G930" s="11"/>
      <c r="I930" t="str">
        <f t="array" ref="I930">INDEX('2022 Points'!$F$13:$F$21,MATCH(1,MMULT(--('2022 Points'!$G$13:$N$21=D930),TRANSPOSE(COLUMN('2022 Points'!$G$13:$N$21)^0)),0))</f>
        <v>#N/A</v>
      </c>
      <c r="K930" s="58">
        <f>F930-IFERROR(VLOOKUP(D930,'30062022 Ranking'!$D:$F,3,0),0)</f>
        <v>17</v>
      </c>
      <c r="L930">
        <f>countif('Pre-transfer 2022 Points'!$E$13:$L$21,D930)</f>
        <v>0</v>
      </c>
      <c r="M930" s="59">
        <f>countif('2022 Points'!$G$13:$N$21,D930)</f>
        <v>0</v>
      </c>
    </row>
    <row r="931">
      <c r="A931" s="50">
        <v>930.0</v>
      </c>
      <c r="B931" s="67">
        <v>1495.0</v>
      </c>
      <c r="C931" s="68" t="s">
        <v>5553</v>
      </c>
      <c r="D931" s="50" t="s">
        <v>7441</v>
      </c>
      <c r="E931" s="50" t="s">
        <v>4564</v>
      </c>
      <c r="F931" s="50">
        <v>32.0</v>
      </c>
      <c r="G931" s="11"/>
      <c r="I931" t="str">
        <f t="array" ref="I931">INDEX('2022 Points'!$F$13:$F$21,MATCH(1,MMULT(--('2022 Points'!$G$13:$N$21=D931),TRANSPOSE(COLUMN('2022 Points'!$G$13:$N$21)^0)),0))</f>
        <v>#N/A</v>
      </c>
      <c r="K931" s="58">
        <f>F931-IFERROR(VLOOKUP(D931,'30062022 Ranking'!$D:$F,3,0),0)</f>
        <v>5</v>
      </c>
      <c r="L931">
        <f>countif('Pre-transfer 2022 Points'!$E$13:$L$21,D931)</f>
        <v>0</v>
      </c>
      <c r="M931" s="59">
        <f>countif('2022 Points'!$G$13:$N$21,D931)</f>
        <v>0</v>
      </c>
    </row>
    <row r="932">
      <c r="A932" s="50">
        <v>931.0</v>
      </c>
      <c r="B932" s="67">
        <v>820.0</v>
      </c>
      <c r="C932" s="68" t="s">
        <v>4379</v>
      </c>
      <c r="D932" s="50" t="s">
        <v>7091</v>
      </c>
      <c r="E932" s="50" t="s">
        <v>8613</v>
      </c>
      <c r="F932" s="50">
        <v>31.0</v>
      </c>
      <c r="G932" s="11"/>
      <c r="I932" t="str">
        <f t="array" ref="I932">INDEX('2022 Points'!$F$13:$F$21,MATCH(1,MMULT(--('2022 Points'!$G$13:$N$21=D932),TRANSPOSE(COLUMN('2022 Points'!$G$13:$N$21)^0)),0))</f>
        <v>#N/A</v>
      </c>
      <c r="K932" s="58">
        <f>F932-IFERROR(VLOOKUP(D932,'30062022 Ranking'!$D:$F,3,0),0)</f>
        <v>0</v>
      </c>
      <c r="L932">
        <f>countif('Pre-transfer 2022 Points'!$E$13:$L$21,D932)</f>
        <v>0</v>
      </c>
      <c r="M932" s="59">
        <f>countif('2022 Points'!$G$13:$N$21,D932)</f>
        <v>0</v>
      </c>
    </row>
    <row r="933">
      <c r="A933" s="50">
        <v>932.0</v>
      </c>
      <c r="B933" s="67">
        <v>1012.0</v>
      </c>
      <c r="C933" s="68" t="s">
        <v>5297</v>
      </c>
      <c r="D933" s="50" t="s">
        <v>9196</v>
      </c>
      <c r="E933" s="50" t="s">
        <v>388</v>
      </c>
      <c r="F933" s="50">
        <v>31.0</v>
      </c>
      <c r="G933" s="11"/>
      <c r="I933" t="str">
        <f t="array" ref="I933">INDEX('2022 Points'!$F$13:$F$21,MATCH(1,MMULT(--('2022 Points'!$G$13:$N$21=D933),TRANSPOSE(COLUMN('2022 Points'!$G$13:$N$21)^0)),0))</f>
        <v>#N/A</v>
      </c>
      <c r="K933" s="58">
        <f>F933-IFERROR(VLOOKUP(D933,'30062022 Ranking'!$D:$F,3,0),0)</f>
        <v>5</v>
      </c>
      <c r="L933">
        <f>countif('Pre-transfer 2022 Points'!$E$13:$L$21,D933)</f>
        <v>0</v>
      </c>
      <c r="M933" s="59">
        <f>countif('2022 Points'!$G$13:$N$21,D933)</f>
        <v>0</v>
      </c>
    </row>
    <row r="934">
      <c r="A934" s="50">
        <v>933.0</v>
      </c>
      <c r="B934" s="67">
        <v>386.0</v>
      </c>
      <c r="C934" s="68" t="s">
        <v>5003</v>
      </c>
      <c r="D934" s="50" t="s">
        <v>7078</v>
      </c>
      <c r="E934" s="50" t="s">
        <v>8597</v>
      </c>
      <c r="F934" s="50">
        <v>31.0</v>
      </c>
      <c r="G934" s="11"/>
      <c r="I934" t="str">
        <f t="array" ref="I934">INDEX('2022 Points'!$F$13:$F$21,MATCH(1,MMULT(--('2022 Points'!$G$13:$N$21=D934),TRANSPOSE(COLUMN('2022 Points'!$G$13:$N$21)^0)),0))</f>
        <v>#N/A</v>
      </c>
      <c r="K934" s="58">
        <f>F934-IFERROR(VLOOKUP(D934,'30062022 Ranking'!$D:$F,3,0),0)</f>
        <v>5</v>
      </c>
      <c r="L934">
        <f>countif('Pre-transfer 2022 Points'!$E$13:$L$21,D934)</f>
        <v>0</v>
      </c>
      <c r="M934" s="59">
        <f>countif('2022 Points'!$G$13:$N$21,D934)</f>
        <v>0</v>
      </c>
    </row>
    <row r="935">
      <c r="A935" s="50">
        <v>934.0</v>
      </c>
      <c r="B935" s="67">
        <v>638.0</v>
      </c>
      <c r="C935" s="69" t="s">
        <v>5486</v>
      </c>
      <c r="D935" s="50" t="s">
        <v>7140</v>
      </c>
      <c r="E935" s="50" t="s">
        <v>8970</v>
      </c>
      <c r="F935" s="50">
        <v>31.0</v>
      </c>
      <c r="G935" s="11"/>
      <c r="I935" t="str">
        <f t="array" ref="I935">INDEX('2022 Points'!$F$13:$F$21,MATCH(1,MMULT(--('2022 Points'!$G$13:$N$21=D935),TRANSPOSE(COLUMN('2022 Points'!$G$13:$N$21)^0)),0))</f>
        <v>#N/A</v>
      </c>
      <c r="K935" s="58">
        <f>F935-IFERROR(VLOOKUP(D935,'30062022 Ranking'!$D:$F,3,0),0)</f>
        <v>31</v>
      </c>
      <c r="L935">
        <f>countif('Pre-transfer 2022 Points'!$E$13:$L$21,D935)</f>
        <v>0</v>
      </c>
      <c r="M935" s="59">
        <f>countif('2022 Points'!$G$13:$N$21,D935)</f>
        <v>0</v>
      </c>
    </row>
    <row r="936">
      <c r="A936" s="50">
        <v>935.0</v>
      </c>
      <c r="B936" s="67">
        <v>444.0</v>
      </c>
      <c r="C936" s="68" t="s">
        <v>5149</v>
      </c>
      <c r="D936" s="50" t="s">
        <v>6772</v>
      </c>
      <c r="E936" s="50" t="s">
        <v>324</v>
      </c>
      <c r="F936" s="50">
        <v>31.0</v>
      </c>
      <c r="G936" s="11"/>
      <c r="I936" t="str">
        <f t="array" ref="I936">INDEX('2022 Points'!$F$13:$F$21,MATCH(1,MMULT(--('2022 Points'!$G$13:$N$21=D936),TRANSPOSE(COLUMN('2022 Points'!$G$13:$N$21)^0)),0))</f>
        <v>#N/A</v>
      </c>
      <c r="K936" s="58">
        <f>F936-IFERROR(VLOOKUP(D936,'30062022 Ranking'!$D:$F,3,0),0)</f>
        <v>31</v>
      </c>
      <c r="L936">
        <f>countif('Pre-transfer 2022 Points'!$E$13:$L$21,D936)</f>
        <v>0</v>
      </c>
      <c r="M936" s="59">
        <f>countif('2022 Points'!$G$13:$N$21,D936)</f>
        <v>0</v>
      </c>
    </row>
    <row r="937">
      <c r="A937" s="50">
        <v>936.0</v>
      </c>
      <c r="B937" s="67">
        <v>1480.0</v>
      </c>
      <c r="C937" s="69" t="s">
        <v>5520</v>
      </c>
      <c r="D937" s="50" t="s">
        <v>6859</v>
      </c>
      <c r="E937" s="50" t="s">
        <v>8970</v>
      </c>
      <c r="F937" s="50">
        <v>31.0</v>
      </c>
      <c r="G937" s="11"/>
      <c r="I937" t="str">
        <f t="array" ref="I937">INDEX('2022 Points'!$F$13:$F$21,MATCH(1,MMULT(--('2022 Points'!$G$13:$N$21=D937),TRANSPOSE(COLUMN('2022 Points'!$G$13:$N$21)^0)),0))</f>
        <v>#N/A</v>
      </c>
      <c r="K937" s="58">
        <f>F937-IFERROR(VLOOKUP(D937,'30062022 Ranking'!$D:$F,3,0),0)</f>
        <v>0</v>
      </c>
      <c r="L937">
        <f>countif('Pre-transfer 2022 Points'!$E$13:$L$21,D937)</f>
        <v>0</v>
      </c>
      <c r="M937" s="59">
        <f>countif('2022 Points'!$G$13:$N$21,D937)</f>
        <v>0</v>
      </c>
    </row>
    <row r="938">
      <c r="A938" s="50">
        <v>937.0</v>
      </c>
      <c r="B938" s="67">
        <v>1074.0</v>
      </c>
      <c r="C938" s="69" t="s">
        <v>260</v>
      </c>
      <c r="D938" s="50" t="s">
        <v>7213</v>
      </c>
      <c r="E938" s="50" t="s">
        <v>157</v>
      </c>
      <c r="F938" s="50">
        <v>31.0</v>
      </c>
      <c r="G938" s="11"/>
      <c r="I938" t="str">
        <f t="array" ref="I938">INDEX('2022 Points'!$F$13:$F$21,MATCH(1,MMULT(--('2022 Points'!$G$13:$N$21=D938),TRANSPOSE(COLUMN('2022 Points'!$G$13:$N$21)^0)),0))</f>
        <v>#N/A</v>
      </c>
      <c r="K938" s="58">
        <f>F938-IFERROR(VLOOKUP(D938,'30062022 Ranking'!$D:$F,3,0),0)</f>
        <v>10</v>
      </c>
      <c r="L938">
        <f>countif('Pre-transfer 2022 Points'!$E$13:$L$21,D938)</f>
        <v>0</v>
      </c>
      <c r="M938" s="59">
        <f>countif('2022 Points'!$G$13:$N$21,D938)</f>
        <v>0</v>
      </c>
    </row>
    <row r="939">
      <c r="A939" s="50">
        <v>938.0</v>
      </c>
      <c r="B939" s="67">
        <v>1664.0</v>
      </c>
      <c r="C939" s="68" t="s">
        <v>4866</v>
      </c>
      <c r="D939" s="50" t="s">
        <v>7159</v>
      </c>
      <c r="E939" s="50" t="s">
        <v>4391</v>
      </c>
      <c r="F939" s="50">
        <v>31.0</v>
      </c>
      <c r="G939" s="11"/>
      <c r="I939" t="str">
        <f t="array" ref="I939">INDEX('2022 Points'!$F$13:$F$21,MATCH(1,MMULT(--('2022 Points'!$G$13:$N$21=D939),TRANSPOSE(COLUMN('2022 Points'!$G$13:$N$21)^0)),0))</f>
        <v>#N/A</v>
      </c>
      <c r="K939" s="58">
        <f>F939-IFERROR(VLOOKUP(D939,'30062022 Ranking'!$D:$F,3,0),0)</f>
        <v>31</v>
      </c>
      <c r="L939">
        <f>countif('Pre-transfer 2022 Points'!$E$13:$L$21,D939)</f>
        <v>0</v>
      </c>
      <c r="M939" s="59">
        <f>countif('2022 Points'!$G$13:$N$21,D939)</f>
        <v>0</v>
      </c>
    </row>
    <row r="940">
      <c r="A940" s="50">
        <v>939.0</v>
      </c>
      <c r="B940" s="67"/>
      <c r="C940" s="68" t="s">
        <v>4981</v>
      </c>
      <c r="D940" s="50" t="s">
        <v>8128</v>
      </c>
      <c r="E940" s="50" t="s">
        <v>8600</v>
      </c>
      <c r="F940" s="50">
        <v>31.0</v>
      </c>
      <c r="G940" s="11"/>
      <c r="I940" t="str">
        <f t="array" ref="I940">INDEX('2022 Points'!$F$13:$F$21,MATCH(1,MMULT(--('2022 Points'!$G$13:$N$21=D940),TRANSPOSE(COLUMN('2022 Points'!$G$13:$N$21)^0)),0))</f>
        <v>#N/A</v>
      </c>
      <c r="K940" s="58">
        <f>F940-IFERROR(VLOOKUP(D940,'30062022 Ranking'!$D:$F,3,0),0)</f>
        <v>21</v>
      </c>
      <c r="L940">
        <f>countif('Pre-transfer 2022 Points'!$E$13:$L$21,D940)</f>
        <v>0</v>
      </c>
      <c r="M940" s="59">
        <f>countif('2022 Points'!$G$13:$N$21,D940)</f>
        <v>0</v>
      </c>
    </row>
    <row r="941">
      <c r="A941" s="50">
        <v>940.0</v>
      </c>
      <c r="B941" s="67">
        <v>1223.0</v>
      </c>
      <c r="C941" s="69" t="s">
        <v>707</v>
      </c>
      <c r="D941" s="50" t="s">
        <v>8342</v>
      </c>
      <c r="E941" s="50"/>
      <c r="F941" s="50">
        <v>30.0</v>
      </c>
      <c r="G941" s="11"/>
      <c r="I941" t="str">
        <f t="array" ref="I941">INDEX('2022 Points'!$F$13:$F$21,MATCH(1,MMULT(--('2022 Points'!$G$13:$N$21=D941),TRANSPOSE(COLUMN('2022 Points'!$G$13:$N$21)^0)),0))</f>
        <v>#N/A</v>
      </c>
      <c r="K941" s="58">
        <f>F941-IFERROR(VLOOKUP(D941,'30062022 Ranking'!$D:$F,3,0),0)</f>
        <v>15</v>
      </c>
      <c r="L941">
        <f>countif('Pre-transfer 2022 Points'!$E$13:$L$21,D941)</f>
        <v>0</v>
      </c>
      <c r="M941" s="59">
        <f>countif('2022 Points'!$G$13:$N$21,D941)</f>
        <v>0</v>
      </c>
    </row>
    <row r="942">
      <c r="A942" s="50">
        <v>941.0</v>
      </c>
      <c r="B942" s="67">
        <v>644.0</v>
      </c>
      <c r="C942" s="69" t="s">
        <v>4508</v>
      </c>
      <c r="D942" s="50" t="s">
        <v>6911</v>
      </c>
      <c r="E942" s="50" t="s">
        <v>9916</v>
      </c>
      <c r="F942" s="50">
        <v>30.0</v>
      </c>
      <c r="G942" s="11"/>
      <c r="I942" t="str">
        <f t="array" ref="I942">INDEX('2022 Points'!$F$13:$F$21,MATCH(1,MMULT(--('2022 Points'!$G$13:$N$21=D942),TRANSPOSE(COLUMN('2022 Points'!$G$13:$N$21)^0)),0))</f>
        <v>#N/A</v>
      </c>
      <c r="K942" s="58">
        <f>F942-IFERROR(VLOOKUP(D942,'30062022 Ranking'!$D:$F,3,0),0)</f>
        <v>30</v>
      </c>
      <c r="L942">
        <f>countif('Pre-transfer 2022 Points'!$E$13:$L$21,D942)</f>
        <v>0</v>
      </c>
      <c r="M942" s="59">
        <f>countif('2022 Points'!$G$13:$N$21,D942)</f>
        <v>0</v>
      </c>
    </row>
    <row r="943">
      <c r="A943" s="50">
        <v>942.0</v>
      </c>
      <c r="B943" s="67"/>
      <c r="C943" s="68" t="s">
        <v>5663</v>
      </c>
      <c r="D943" s="50" t="s">
        <v>8123</v>
      </c>
      <c r="E943" s="50" t="s">
        <v>9975</v>
      </c>
      <c r="F943" s="50">
        <v>30.0</v>
      </c>
      <c r="G943" s="11"/>
      <c r="I943" t="str">
        <f t="array" ref="I943">INDEX('2022 Points'!$F$13:$F$21,MATCH(1,MMULT(--('2022 Points'!$G$13:$N$21=D943),TRANSPOSE(COLUMN('2022 Points'!$G$13:$N$21)^0)),0))</f>
        <v>#N/A</v>
      </c>
      <c r="K943" s="58">
        <f>F943-IFERROR(VLOOKUP(D943,'30062022 Ranking'!$D:$F,3,0),0)</f>
        <v>30</v>
      </c>
      <c r="L943">
        <f>countif('Pre-transfer 2022 Points'!$E$13:$L$21,D943)</f>
        <v>0</v>
      </c>
      <c r="M943" s="59">
        <f>countif('2022 Points'!$G$13:$N$21,D943)</f>
        <v>0</v>
      </c>
    </row>
    <row r="944">
      <c r="A944" s="50">
        <v>943.0</v>
      </c>
      <c r="B944" s="67"/>
      <c r="C944" s="69" t="s">
        <v>5248</v>
      </c>
      <c r="D944" s="50" t="s">
        <v>8159</v>
      </c>
      <c r="E944" s="50"/>
      <c r="F944" s="50">
        <v>30.0</v>
      </c>
      <c r="G944" s="11"/>
      <c r="I944" t="str">
        <f t="array" ref="I944">INDEX('2022 Points'!$F$13:$F$21,MATCH(1,MMULT(--('2022 Points'!$G$13:$N$21=D944),TRANSPOSE(COLUMN('2022 Points'!$G$13:$N$21)^0)),0))</f>
        <v>#N/A</v>
      </c>
      <c r="K944" s="58">
        <f>F944-IFERROR(VLOOKUP(D944,'30062022 Ranking'!$D:$F,3,0),0)</f>
        <v>0</v>
      </c>
      <c r="L944">
        <f>countif('Pre-transfer 2022 Points'!$E$13:$L$21,D944)</f>
        <v>0</v>
      </c>
      <c r="M944" s="59">
        <f>countif('2022 Points'!$G$13:$N$21,D944)</f>
        <v>0</v>
      </c>
    </row>
    <row r="945">
      <c r="A945" s="50">
        <v>944.0</v>
      </c>
      <c r="B945" s="67"/>
      <c r="C945" s="68" t="s">
        <v>10017</v>
      </c>
      <c r="D945" s="50" t="s">
        <v>7714</v>
      </c>
      <c r="E945" s="50" t="s">
        <v>1442</v>
      </c>
      <c r="F945" s="50">
        <v>30.0</v>
      </c>
      <c r="G945" s="11"/>
      <c r="I945" t="str">
        <f t="array" ref="I945">INDEX('2022 Points'!$F$13:$F$21,MATCH(1,MMULT(--('2022 Points'!$G$13:$N$21=D945),TRANSPOSE(COLUMN('2022 Points'!$G$13:$N$21)^0)),0))</f>
        <v>#N/A</v>
      </c>
      <c r="K945" s="58">
        <f>F945-IFERROR(VLOOKUP(D945,'30062022 Ranking'!$D:$F,3,0),0)</f>
        <v>7</v>
      </c>
      <c r="L945">
        <f>countif('Pre-transfer 2022 Points'!$E$13:$L$21,D945)</f>
        <v>0</v>
      </c>
      <c r="M945" s="59">
        <f>countif('2022 Points'!$G$13:$N$21,D945)</f>
        <v>0</v>
      </c>
    </row>
    <row r="946">
      <c r="A946" s="50">
        <v>945.0</v>
      </c>
      <c r="B946" s="67">
        <v>901.0</v>
      </c>
      <c r="C946" s="69" t="s">
        <v>4487</v>
      </c>
      <c r="D946" s="50" t="s">
        <v>8387</v>
      </c>
      <c r="E946" s="50"/>
      <c r="F946" s="50">
        <v>30.0</v>
      </c>
      <c r="G946" s="11"/>
      <c r="I946" t="str">
        <f t="array" ref="I946">INDEX('2022 Points'!$F$13:$F$21,MATCH(1,MMULT(--('2022 Points'!$G$13:$N$21=D946),TRANSPOSE(COLUMN('2022 Points'!$G$13:$N$21)^0)),0))</f>
        <v>#N/A</v>
      </c>
      <c r="K946" s="58">
        <f>F946-IFERROR(VLOOKUP(D946,'30062022 Ranking'!$D:$F,3,0),0)</f>
        <v>0</v>
      </c>
      <c r="L946">
        <f>countif('Pre-transfer 2022 Points'!$E$13:$L$21,D946)</f>
        <v>0</v>
      </c>
      <c r="M946" s="59">
        <f>countif('2022 Points'!$G$13:$N$21,D946)</f>
        <v>0</v>
      </c>
    </row>
    <row r="947">
      <c r="A947" s="50">
        <v>946.0</v>
      </c>
      <c r="B947" s="67">
        <v>1519.0</v>
      </c>
      <c r="C947" s="69" t="s">
        <v>616</v>
      </c>
      <c r="D947" s="50" t="s">
        <v>6842</v>
      </c>
      <c r="E947" s="50" t="s">
        <v>10018</v>
      </c>
      <c r="F947" s="50">
        <v>30.0</v>
      </c>
      <c r="G947" s="11"/>
      <c r="I947" t="str">
        <f t="array" ref="I947">INDEX('2022 Points'!$F$13:$F$21,MATCH(1,MMULT(--('2022 Points'!$G$13:$N$21=D947),TRANSPOSE(COLUMN('2022 Points'!$G$13:$N$21)^0)),0))</f>
        <v>#N/A</v>
      </c>
      <c r="K947" s="58">
        <f>F947-IFERROR(VLOOKUP(D947,'30062022 Ranking'!$D:$F,3,0),0)</f>
        <v>30</v>
      </c>
      <c r="L947">
        <f>countif('Pre-transfer 2022 Points'!$E$13:$L$21,D947)</f>
        <v>0</v>
      </c>
      <c r="M947" s="59">
        <f>countif('2022 Points'!$G$13:$N$21,D947)</f>
        <v>0</v>
      </c>
    </row>
    <row r="948">
      <c r="A948" s="50">
        <v>947.0</v>
      </c>
      <c r="B948" s="67">
        <v>1053.0</v>
      </c>
      <c r="C948" s="69" t="s">
        <v>225</v>
      </c>
      <c r="D948" s="50" t="s">
        <v>7322</v>
      </c>
      <c r="E948" s="50" t="s">
        <v>9957</v>
      </c>
      <c r="F948" s="50">
        <v>30.0</v>
      </c>
      <c r="G948" s="11"/>
      <c r="I948" t="str">
        <f t="array" ref="I948">INDEX('2022 Points'!$F$13:$F$21,MATCH(1,MMULT(--('2022 Points'!$G$13:$N$21=D948),TRANSPOSE(COLUMN('2022 Points'!$G$13:$N$21)^0)),0))</f>
        <v>#N/A</v>
      </c>
      <c r="K948" s="58">
        <f>F948-IFERROR(VLOOKUP(D948,'30062022 Ranking'!$D:$F,3,0),0)</f>
        <v>30</v>
      </c>
      <c r="L948">
        <f>countif('Pre-transfer 2022 Points'!$E$13:$L$21,D948)</f>
        <v>0</v>
      </c>
      <c r="M948" s="59">
        <f>countif('2022 Points'!$G$13:$N$21,D948)</f>
        <v>0</v>
      </c>
    </row>
    <row r="949">
      <c r="A949" s="50">
        <v>948.0</v>
      </c>
      <c r="B949" s="67"/>
      <c r="C949" s="69" t="s">
        <v>6178</v>
      </c>
      <c r="D949" s="50" t="s">
        <v>8454</v>
      </c>
      <c r="E949" s="50" t="s">
        <v>4479</v>
      </c>
      <c r="F949" s="50">
        <v>30.0</v>
      </c>
      <c r="G949" s="11"/>
      <c r="I949" t="str">
        <f t="array" ref="I949">INDEX('2022 Points'!$F$13:$F$21,MATCH(1,MMULT(--('2022 Points'!$G$13:$N$21=D949),TRANSPOSE(COLUMN('2022 Points'!$G$13:$N$21)^0)),0))</f>
        <v>#N/A</v>
      </c>
      <c r="K949" s="58">
        <f>F949-IFERROR(VLOOKUP(D949,'30062022 Ranking'!$D:$F,3,0),0)</f>
        <v>30</v>
      </c>
      <c r="L949">
        <f>countif('Pre-transfer 2022 Points'!$E$13:$L$21,D949)</f>
        <v>0</v>
      </c>
      <c r="M949" s="59">
        <f>countif('2022 Points'!$G$13:$N$21,D949)</f>
        <v>0</v>
      </c>
    </row>
    <row r="950">
      <c r="A950" s="50">
        <v>949.0</v>
      </c>
      <c r="B950" s="67"/>
      <c r="C950" s="69" t="s">
        <v>10019</v>
      </c>
      <c r="D950" s="50" t="s">
        <v>9203</v>
      </c>
      <c r="E950" s="50" t="s">
        <v>5829</v>
      </c>
      <c r="F950" s="50">
        <v>30.0</v>
      </c>
      <c r="G950" s="11"/>
      <c r="I950" t="str">
        <f t="array" ref="I950">INDEX('2022 Points'!$F$13:$F$21,MATCH(1,MMULT(--('2022 Points'!$G$13:$N$21=D950),TRANSPOSE(COLUMN('2022 Points'!$G$13:$N$21)^0)),0))</f>
        <v>#N/A</v>
      </c>
      <c r="K950" s="58">
        <f>F950-IFERROR(VLOOKUP(D950,'30062022 Ranking'!$D:$F,3,0),0)</f>
        <v>30</v>
      </c>
      <c r="L950">
        <f>countif('Pre-transfer 2022 Points'!$E$13:$L$21,D950)</f>
        <v>0</v>
      </c>
      <c r="M950" s="59">
        <f>countif('2022 Points'!$G$13:$N$21,D950)</f>
        <v>0</v>
      </c>
    </row>
    <row r="951">
      <c r="A951" s="50">
        <v>950.0</v>
      </c>
      <c r="B951" s="67"/>
      <c r="C951" s="69" t="s">
        <v>10020</v>
      </c>
      <c r="D951" s="50" t="s">
        <v>9200</v>
      </c>
      <c r="E951" s="50"/>
      <c r="F951" s="50">
        <v>30.0</v>
      </c>
      <c r="G951" s="11"/>
      <c r="I951" t="str">
        <f t="array" ref="I951">INDEX('2022 Points'!$F$13:$F$21,MATCH(1,MMULT(--('2022 Points'!$G$13:$N$21=D951),TRANSPOSE(COLUMN('2022 Points'!$G$13:$N$21)^0)),0))</f>
        <v>#N/A</v>
      </c>
      <c r="K951" s="58">
        <f>F951-IFERROR(VLOOKUP(D951,'30062022 Ranking'!$D:$F,3,0),0)</f>
        <v>0</v>
      </c>
      <c r="L951">
        <f>countif('Pre-transfer 2022 Points'!$E$13:$L$21,D951)</f>
        <v>0</v>
      </c>
      <c r="M951" s="59">
        <f>countif('2022 Points'!$G$13:$N$21,D951)</f>
        <v>0</v>
      </c>
    </row>
    <row r="952">
      <c r="A952" s="50">
        <v>951.0</v>
      </c>
      <c r="B952" s="86"/>
      <c r="C952" s="68" t="s">
        <v>10021</v>
      </c>
      <c r="D952" s="50" t="s">
        <v>7695</v>
      </c>
      <c r="E952" s="50"/>
      <c r="F952" s="50">
        <v>30.0</v>
      </c>
      <c r="G952" s="11"/>
      <c r="I952" t="str">
        <f t="array" ref="I952">INDEX('2022 Points'!$F$13:$F$21,MATCH(1,MMULT(--('2022 Points'!$G$13:$N$21=D952),TRANSPOSE(COLUMN('2022 Points'!$G$13:$N$21)^0)),0))</f>
        <v>#N/A</v>
      </c>
      <c r="K952" s="58">
        <f>F952-IFERROR(VLOOKUP(D952,'30062022 Ranking'!$D:$F,3,0),0)</f>
        <v>0</v>
      </c>
      <c r="L952">
        <f>countif('Pre-transfer 2022 Points'!$E$13:$L$21,D952)</f>
        <v>0</v>
      </c>
      <c r="M952" s="59">
        <f>countif('2022 Points'!$G$13:$N$21,D952)</f>
        <v>0</v>
      </c>
    </row>
    <row r="953">
      <c r="A953" s="50">
        <v>952.0</v>
      </c>
      <c r="B953" s="67">
        <v>969.0</v>
      </c>
      <c r="C953" s="69" t="s">
        <v>105</v>
      </c>
      <c r="D953" s="50" t="s">
        <v>7021</v>
      </c>
      <c r="E953" s="50" t="s">
        <v>5766</v>
      </c>
      <c r="F953" s="50">
        <v>30.0</v>
      </c>
      <c r="G953" s="11"/>
      <c r="I953" t="str">
        <f t="array" ref="I953">INDEX('2022 Points'!$F$13:$F$21,MATCH(1,MMULT(--('2022 Points'!$G$13:$N$21=D953),TRANSPOSE(COLUMN('2022 Points'!$G$13:$N$21)^0)),0))</f>
        <v>#N/A</v>
      </c>
      <c r="K953" s="58">
        <f>F953-IFERROR(VLOOKUP(D953,'30062022 Ranking'!$D:$F,3,0),0)</f>
        <v>5</v>
      </c>
      <c r="L953">
        <f>countif('Pre-transfer 2022 Points'!$E$13:$L$21,D953)</f>
        <v>0</v>
      </c>
      <c r="M953" s="59">
        <f>countif('2022 Points'!$G$13:$N$21,D953)</f>
        <v>0</v>
      </c>
    </row>
    <row r="954">
      <c r="A954" s="50">
        <v>953.0</v>
      </c>
      <c r="B954" s="67">
        <v>1795.0</v>
      </c>
      <c r="C954" s="69" t="s">
        <v>6082</v>
      </c>
      <c r="D954" s="50" t="s">
        <v>9202</v>
      </c>
      <c r="E954" s="50" t="s">
        <v>9955</v>
      </c>
      <c r="F954" s="50">
        <v>30.0</v>
      </c>
      <c r="G954" s="11"/>
      <c r="I954" t="str">
        <f t="array" ref="I954">INDEX('2022 Points'!$F$13:$F$21,MATCH(1,MMULT(--('2022 Points'!$G$13:$N$21=D954),TRANSPOSE(COLUMN('2022 Points'!$G$13:$N$21)^0)),0))</f>
        <v>#N/A</v>
      </c>
      <c r="K954" s="58">
        <f>F954-IFERROR(VLOOKUP(D954,'30062022 Ranking'!$D:$F,3,0),0)</f>
        <v>0</v>
      </c>
      <c r="L954">
        <f>countif('Pre-transfer 2022 Points'!$E$13:$L$21,D954)</f>
        <v>0</v>
      </c>
      <c r="M954" s="59">
        <f>countif('2022 Points'!$G$13:$N$21,D954)</f>
        <v>0</v>
      </c>
    </row>
    <row r="955">
      <c r="A955" s="50">
        <v>954.0</v>
      </c>
      <c r="B955" s="67"/>
      <c r="C955" s="69" t="s">
        <v>10022</v>
      </c>
      <c r="D955" s="50" t="s">
        <v>7680</v>
      </c>
      <c r="E955" s="50" t="s">
        <v>4690</v>
      </c>
      <c r="F955" s="50">
        <v>30.0</v>
      </c>
      <c r="G955" s="11"/>
      <c r="I955" t="str">
        <f t="array" ref="I955">INDEX('2022 Points'!$F$13:$F$21,MATCH(1,MMULT(--('2022 Points'!$G$13:$N$21=D955),TRANSPOSE(COLUMN('2022 Points'!$G$13:$N$21)^0)),0))</f>
        <v>#N/A</v>
      </c>
      <c r="K955" s="58">
        <f>F955-IFERROR(VLOOKUP(D955,'30062022 Ranking'!$D:$F,3,0),0)</f>
        <v>30</v>
      </c>
      <c r="L955">
        <f>countif('Pre-transfer 2022 Points'!$E$13:$L$21,D955)</f>
        <v>0</v>
      </c>
      <c r="M955" s="59">
        <f>countif('2022 Points'!$G$13:$N$21,D955)</f>
        <v>0</v>
      </c>
    </row>
    <row r="956">
      <c r="A956" s="50">
        <v>955.0</v>
      </c>
      <c r="B956" s="67"/>
      <c r="C956" s="68" t="s">
        <v>10023</v>
      </c>
      <c r="D956" s="50" t="s">
        <v>10024</v>
      </c>
      <c r="E956" s="72"/>
      <c r="F956" s="50">
        <v>30.0</v>
      </c>
      <c r="G956" s="11"/>
      <c r="I956" t="str">
        <f t="array" ref="I956">INDEX('2022 Points'!$F$13:$F$21,MATCH(1,MMULT(--('2022 Points'!$G$13:$N$21=D956),TRANSPOSE(COLUMN('2022 Points'!$G$13:$N$21)^0)),0))</f>
        <v>#N/A</v>
      </c>
      <c r="K956" s="58">
        <f>F956-IFERROR(VLOOKUP(D956,'30062022 Ranking'!$D:$F,3,0),0)</f>
        <v>30</v>
      </c>
      <c r="L956">
        <f>countif('Pre-transfer 2022 Points'!$E$13:$L$21,D956)</f>
        <v>0</v>
      </c>
      <c r="M956" s="59">
        <f>countif('2022 Points'!$G$13:$N$21,D956)</f>
        <v>0</v>
      </c>
    </row>
    <row r="957">
      <c r="A957" s="50">
        <v>956.0</v>
      </c>
      <c r="B957" s="67">
        <v>1021.0</v>
      </c>
      <c r="C957" s="69" t="s">
        <v>397</v>
      </c>
      <c r="D957" s="50" t="s">
        <v>7185</v>
      </c>
      <c r="E957" s="50"/>
      <c r="F957" s="50">
        <v>30.0</v>
      </c>
      <c r="G957" s="11"/>
      <c r="I957" t="str">
        <f t="array" ref="I957">INDEX('2022 Points'!$F$13:$F$21,MATCH(1,MMULT(--('2022 Points'!$G$13:$N$21=D957),TRANSPOSE(COLUMN('2022 Points'!$G$13:$N$21)^0)),0))</f>
        <v>#N/A</v>
      </c>
      <c r="K957" s="58">
        <f>F957-IFERROR(VLOOKUP(D957,'30062022 Ranking'!$D:$F,3,0),0)</f>
        <v>15</v>
      </c>
      <c r="L957">
        <f>countif('Pre-transfer 2022 Points'!$E$13:$L$21,D957)</f>
        <v>0</v>
      </c>
      <c r="M957" s="59">
        <f>countif('2022 Points'!$G$13:$N$21,D957)</f>
        <v>0</v>
      </c>
    </row>
    <row r="958">
      <c r="A958" s="50">
        <v>957.0</v>
      </c>
      <c r="B958" s="67">
        <v>2234.0</v>
      </c>
      <c r="C958" s="69" t="s">
        <v>10025</v>
      </c>
      <c r="D958" s="50" t="s">
        <v>6962</v>
      </c>
      <c r="E958" s="50" t="s">
        <v>5857</v>
      </c>
      <c r="F958" s="50">
        <v>30.0</v>
      </c>
      <c r="G958" s="11"/>
      <c r="I958" t="str">
        <f t="array" ref="I958">INDEX('2022 Points'!$F$13:$F$21,MATCH(1,MMULT(--('2022 Points'!$G$13:$N$21=D958),TRANSPOSE(COLUMN('2022 Points'!$G$13:$N$21)^0)),0))</f>
        <v>#N/A</v>
      </c>
      <c r="K958" s="58">
        <f>F958-IFERROR(VLOOKUP(D958,'30062022 Ranking'!$D:$F,3,0),0)</f>
        <v>0</v>
      </c>
      <c r="L958">
        <f>countif('Pre-transfer 2022 Points'!$E$13:$L$21,D958)</f>
        <v>0</v>
      </c>
      <c r="M958" s="59">
        <f>countif('2022 Points'!$G$13:$N$21,D958)</f>
        <v>0</v>
      </c>
    </row>
    <row r="959">
      <c r="A959" s="50">
        <v>958.0</v>
      </c>
      <c r="B959" s="67"/>
      <c r="C959" s="69" t="s">
        <v>5980</v>
      </c>
      <c r="D959" s="50" t="s">
        <v>7229</v>
      </c>
      <c r="E959" s="50"/>
      <c r="F959" s="50">
        <v>30.0</v>
      </c>
      <c r="G959" s="11"/>
      <c r="I959" t="str">
        <f t="array" ref="I959">INDEX('2022 Points'!$F$13:$F$21,MATCH(1,MMULT(--('2022 Points'!$G$13:$N$21=D959),TRANSPOSE(COLUMN('2022 Points'!$G$13:$N$21)^0)),0))</f>
        <v>#N/A</v>
      </c>
      <c r="K959" s="58">
        <f>F959-IFERROR(VLOOKUP(D959,'30062022 Ranking'!$D:$F,3,0),0)</f>
        <v>30</v>
      </c>
      <c r="L959">
        <f>countif('Pre-transfer 2022 Points'!$E$13:$L$21,D959)</f>
        <v>0</v>
      </c>
      <c r="M959" s="59">
        <f>countif('2022 Points'!$G$13:$N$21,D959)</f>
        <v>0</v>
      </c>
    </row>
    <row r="960">
      <c r="A960" s="50">
        <v>959.0</v>
      </c>
      <c r="B960" s="67">
        <v>309.0</v>
      </c>
      <c r="C960" s="68" t="s">
        <v>4976</v>
      </c>
      <c r="D960" s="50" t="s">
        <v>6794</v>
      </c>
      <c r="E960" s="50" t="s">
        <v>115</v>
      </c>
      <c r="F960" s="50">
        <v>30.0</v>
      </c>
      <c r="G960" s="11"/>
      <c r="I960" t="str">
        <f t="array" ref="I960">INDEX('2022 Points'!$F$13:$F$21,MATCH(1,MMULT(--('2022 Points'!$G$13:$N$21=D960),TRANSPOSE(COLUMN('2022 Points'!$G$13:$N$21)^0)),0))</f>
        <v>#N/A</v>
      </c>
      <c r="K960" s="58">
        <f>F960-IFERROR(VLOOKUP(D960,'30062022 Ranking'!$D:$F,3,0),0)</f>
        <v>5</v>
      </c>
      <c r="L960">
        <f>countif('Pre-transfer 2022 Points'!$E$13:$L$21,D960)</f>
        <v>0</v>
      </c>
      <c r="M960" s="59">
        <f>countif('2022 Points'!$G$13:$N$21,D960)</f>
        <v>0</v>
      </c>
    </row>
    <row r="961">
      <c r="A961" s="50">
        <v>960.0</v>
      </c>
      <c r="B961" s="67">
        <v>972.0</v>
      </c>
      <c r="C961" s="69" t="s">
        <v>4404</v>
      </c>
      <c r="D961" s="50" t="s">
        <v>6743</v>
      </c>
      <c r="E961" s="50" t="s">
        <v>9919</v>
      </c>
      <c r="F961" s="50">
        <v>30.0</v>
      </c>
      <c r="G961" s="11"/>
      <c r="I961" t="str">
        <f t="array" ref="I961">INDEX('2022 Points'!$F$13:$F$21,MATCH(1,MMULT(--('2022 Points'!$G$13:$N$21=D961),TRANSPOSE(COLUMN('2022 Points'!$G$13:$N$21)^0)),0))</f>
        <v>#N/A</v>
      </c>
      <c r="K961" s="58">
        <f>F961-IFERROR(VLOOKUP(D961,'30062022 Ranking'!$D:$F,3,0),0)</f>
        <v>5</v>
      </c>
      <c r="L961">
        <f>countif('Pre-transfer 2022 Points'!$E$13:$L$21,D961)</f>
        <v>0</v>
      </c>
      <c r="M961" s="59">
        <f>countif('2022 Points'!$G$13:$N$21,D961)</f>
        <v>0</v>
      </c>
    </row>
    <row r="962">
      <c r="A962" s="50">
        <v>961.0</v>
      </c>
      <c r="B962" s="67">
        <v>2195.0</v>
      </c>
      <c r="C962" s="69" t="s">
        <v>5411</v>
      </c>
      <c r="D962" s="50" t="s">
        <v>6936</v>
      </c>
      <c r="E962" s="50" t="s">
        <v>8689</v>
      </c>
      <c r="F962" s="50">
        <v>30.0</v>
      </c>
      <c r="G962" s="11"/>
      <c r="I962" t="str">
        <f t="array" ref="I962">INDEX('2022 Points'!$F$13:$F$21,MATCH(1,MMULT(--('2022 Points'!$G$13:$N$21=D962),TRANSPOSE(COLUMN('2022 Points'!$G$13:$N$21)^0)),0))</f>
        <v>#N/A</v>
      </c>
      <c r="K962" s="58">
        <f>F962-IFERROR(VLOOKUP(D962,'30062022 Ranking'!$D:$F,3,0),0)</f>
        <v>30</v>
      </c>
      <c r="L962">
        <f>countif('Pre-transfer 2022 Points'!$E$13:$L$21,D962)</f>
        <v>0</v>
      </c>
      <c r="M962" s="59">
        <f>countif('2022 Points'!$G$13:$N$21,D962)</f>
        <v>0</v>
      </c>
    </row>
    <row r="963">
      <c r="A963" s="50">
        <v>962.0</v>
      </c>
      <c r="B963" s="67"/>
      <c r="C963" s="69" t="s">
        <v>4995</v>
      </c>
      <c r="D963" s="50" t="s">
        <v>8490</v>
      </c>
      <c r="E963" s="50" t="s">
        <v>9959</v>
      </c>
      <c r="F963" s="50">
        <v>30.0</v>
      </c>
      <c r="G963" s="11"/>
      <c r="I963" t="str">
        <f t="array" ref="I963">INDEX('2022 Points'!$F$13:$F$21,MATCH(1,MMULT(--('2022 Points'!$G$13:$N$21=D963),TRANSPOSE(COLUMN('2022 Points'!$G$13:$N$21)^0)),0))</f>
        <v>#N/A</v>
      </c>
      <c r="K963" s="58">
        <f>F963-IFERROR(VLOOKUP(D963,'30062022 Ranking'!$D:$F,3,0),0)</f>
        <v>9</v>
      </c>
      <c r="L963">
        <f>countif('Pre-transfer 2022 Points'!$E$13:$L$21,D963)</f>
        <v>0</v>
      </c>
      <c r="M963" s="59">
        <f>countif('2022 Points'!$G$13:$N$21,D963)</f>
        <v>0</v>
      </c>
    </row>
    <row r="964">
      <c r="A964" s="50">
        <v>963.0</v>
      </c>
      <c r="B964" s="67"/>
      <c r="C964" s="69" t="s">
        <v>8966</v>
      </c>
      <c r="D964" s="50" t="s">
        <v>6787</v>
      </c>
      <c r="E964" s="50" t="s">
        <v>10026</v>
      </c>
      <c r="F964" s="50">
        <v>30.0</v>
      </c>
      <c r="G964" s="11"/>
      <c r="I964" t="str">
        <f t="array" ref="I964">INDEX('2022 Points'!$F$13:$F$21,MATCH(1,MMULT(--('2022 Points'!$G$13:$N$21=D964),TRANSPOSE(COLUMN('2022 Points'!$G$13:$N$21)^0)),0))</f>
        <v>#N/A</v>
      </c>
      <c r="K964" s="58">
        <f>F964-IFERROR(VLOOKUP(D964,'30062022 Ranking'!$D:$F,3,0),0)</f>
        <v>30</v>
      </c>
      <c r="L964">
        <f>countif('Pre-transfer 2022 Points'!$E$13:$L$21,D964)</f>
        <v>0</v>
      </c>
      <c r="M964" s="59">
        <f>countif('2022 Points'!$G$13:$N$21,D964)</f>
        <v>0</v>
      </c>
    </row>
    <row r="965">
      <c r="A965" s="50">
        <v>964.0</v>
      </c>
      <c r="B965" s="67">
        <v>2239.0</v>
      </c>
      <c r="C965" s="69" t="s">
        <v>5928</v>
      </c>
      <c r="D965" s="50" t="s">
        <v>7357</v>
      </c>
      <c r="E965" s="50" t="s">
        <v>5940</v>
      </c>
      <c r="F965" s="50">
        <v>30.0</v>
      </c>
      <c r="G965" s="11"/>
      <c r="I965" t="str">
        <f t="array" ref="I965">INDEX('2022 Points'!$F$13:$F$21,MATCH(1,MMULT(--('2022 Points'!$G$13:$N$21=D965),TRANSPOSE(COLUMN('2022 Points'!$G$13:$N$21)^0)),0))</f>
        <v>#N/A</v>
      </c>
      <c r="K965" s="58">
        <f>F965-IFERROR(VLOOKUP(D965,'30062022 Ranking'!$D:$F,3,0),0)</f>
        <v>30</v>
      </c>
      <c r="L965">
        <f>countif('Pre-transfer 2022 Points'!$E$13:$L$21,D965)</f>
        <v>0</v>
      </c>
      <c r="M965" s="59">
        <f>countif('2022 Points'!$G$13:$N$21,D965)</f>
        <v>0</v>
      </c>
    </row>
    <row r="966">
      <c r="A966" s="50">
        <v>965.0</v>
      </c>
      <c r="B966" s="67">
        <v>639.0</v>
      </c>
      <c r="C966" s="69" t="s">
        <v>852</v>
      </c>
      <c r="D966" s="50" t="s">
        <v>9198</v>
      </c>
      <c r="E966" s="50" t="s">
        <v>4326</v>
      </c>
      <c r="F966" s="50">
        <v>30.0</v>
      </c>
      <c r="G966" s="11"/>
      <c r="I966" t="str">
        <f t="array" ref="I966">INDEX('2022 Points'!$F$13:$F$21,MATCH(1,MMULT(--('2022 Points'!$G$13:$N$21=D966),TRANSPOSE(COLUMN('2022 Points'!$G$13:$N$21)^0)),0))</f>
        <v>#N/A</v>
      </c>
      <c r="K966" s="58">
        <f>F966-IFERROR(VLOOKUP(D966,'30062022 Ranking'!$D:$F,3,0),0)</f>
        <v>10</v>
      </c>
      <c r="L966">
        <f>countif('Pre-transfer 2022 Points'!$E$13:$L$21,D966)</f>
        <v>0</v>
      </c>
      <c r="M966" s="59">
        <f>countif('2022 Points'!$G$13:$N$21,D966)</f>
        <v>0</v>
      </c>
    </row>
    <row r="967">
      <c r="A967" s="50">
        <v>966.0</v>
      </c>
      <c r="B967" s="67"/>
      <c r="C967" s="69" t="s">
        <v>10027</v>
      </c>
      <c r="D967" s="50" t="s">
        <v>9199</v>
      </c>
      <c r="E967" s="50" t="s">
        <v>8689</v>
      </c>
      <c r="F967" s="50">
        <v>30.0</v>
      </c>
      <c r="G967" s="11"/>
      <c r="I967" t="str">
        <f t="array" ref="I967">INDEX('2022 Points'!$F$13:$F$21,MATCH(1,MMULT(--('2022 Points'!$G$13:$N$21=D967),TRANSPOSE(COLUMN('2022 Points'!$G$13:$N$21)^0)),0))</f>
        <v>#N/A</v>
      </c>
      <c r="K967" s="58">
        <f>F967-IFERROR(VLOOKUP(D967,'30062022 Ranking'!$D:$F,3,0),0)</f>
        <v>5</v>
      </c>
      <c r="L967">
        <f>countif('Pre-transfer 2022 Points'!$E$13:$L$21,D967)</f>
        <v>0</v>
      </c>
      <c r="M967" s="59">
        <f>countif('2022 Points'!$G$13:$N$21,D967)</f>
        <v>0</v>
      </c>
    </row>
    <row r="968">
      <c r="A968" s="50">
        <v>967.0</v>
      </c>
      <c r="B968" s="67">
        <v>888.0</v>
      </c>
      <c r="C968" s="69" t="s">
        <v>4440</v>
      </c>
      <c r="D968" s="50" t="s">
        <v>7296</v>
      </c>
      <c r="E968" s="50"/>
      <c r="F968" s="50">
        <v>30.0</v>
      </c>
      <c r="G968" s="11"/>
      <c r="I968" t="str">
        <f t="array" ref="I968">INDEX('2022 Points'!$F$13:$F$21,MATCH(1,MMULT(--('2022 Points'!$G$13:$N$21=D968),TRANSPOSE(COLUMN('2022 Points'!$G$13:$N$21)^0)),0))</f>
        <v>#N/A</v>
      </c>
      <c r="K968" s="58">
        <f>F968-IFERROR(VLOOKUP(D968,'30062022 Ranking'!$D:$F,3,0),0)</f>
        <v>0</v>
      </c>
      <c r="L968">
        <f>countif('Pre-transfer 2022 Points'!$E$13:$L$21,D968)</f>
        <v>0</v>
      </c>
      <c r="M968" s="59">
        <f>countif('2022 Points'!$G$13:$N$21,D968)</f>
        <v>0</v>
      </c>
    </row>
    <row r="969">
      <c r="A969" s="50">
        <v>968.0</v>
      </c>
      <c r="B969" s="67">
        <v>1182.0</v>
      </c>
      <c r="C969" s="69" t="s">
        <v>420</v>
      </c>
      <c r="D969" s="50" t="s">
        <v>9197</v>
      </c>
      <c r="E969" s="50"/>
      <c r="F969" s="50">
        <v>30.0</v>
      </c>
      <c r="G969" s="11"/>
      <c r="I969" t="str">
        <f t="array" ref="I969">INDEX('2022 Points'!$F$13:$F$21,MATCH(1,MMULT(--('2022 Points'!$G$13:$N$21=D969),TRANSPOSE(COLUMN('2022 Points'!$G$13:$N$21)^0)),0))</f>
        <v>#N/A</v>
      </c>
      <c r="K969" s="58">
        <f>F969-IFERROR(VLOOKUP(D969,'30062022 Ranking'!$D:$F,3,0),0)</f>
        <v>30</v>
      </c>
      <c r="L969">
        <f>countif('Pre-transfer 2022 Points'!$E$13:$L$21,D969)</f>
        <v>0</v>
      </c>
      <c r="M969" s="59">
        <f>countif('2022 Points'!$G$13:$N$21,D969)</f>
        <v>0</v>
      </c>
    </row>
    <row r="970">
      <c r="A970" s="50">
        <v>969.0</v>
      </c>
      <c r="B970" s="67">
        <v>478.0</v>
      </c>
      <c r="C970" s="68" t="s">
        <v>5149</v>
      </c>
      <c r="D970" s="50" t="s">
        <v>6970</v>
      </c>
      <c r="E970" s="50" t="s">
        <v>8591</v>
      </c>
      <c r="F970" s="50">
        <v>30.0</v>
      </c>
      <c r="G970" s="11"/>
      <c r="I970" t="str">
        <f t="array" ref="I970">INDEX('2022 Points'!$F$13:$F$21,MATCH(1,MMULT(--('2022 Points'!$G$13:$N$21=D970),TRANSPOSE(COLUMN('2022 Points'!$G$13:$N$21)^0)),0))</f>
        <v>#N/A</v>
      </c>
      <c r="K970" s="58">
        <f>F970-IFERROR(VLOOKUP(D970,'30062022 Ranking'!$D:$F,3,0),0)</f>
        <v>0</v>
      </c>
      <c r="L970">
        <f>countif('Pre-transfer 2022 Points'!$E$13:$L$21,D970)</f>
        <v>0</v>
      </c>
      <c r="M970" s="59">
        <f>countif('2022 Points'!$G$13:$N$21,D970)</f>
        <v>0</v>
      </c>
    </row>
    <row r="971">
      <c r="A971" s="50">
        <v>970.0</v>
      </c>
      <c r="B971" s="67">
        <v>510.0</v>
      </c>
      <c r="C971" s="68" t="s">
        <v>8844</v>
      </c>
      <c r="D971" s="50" t="s">
        <v>6773</v>
      </c>
      <c r="E971" s="50" t="s">
        <v>9919</v>
      </c>
      <c r="F971" s="50">
        <v>30.0</v>
      </c>
      <c r="G971" s="11"/>
      <c r="I971" t="str">
        <f t="array" ref="I971">INDEX('2022 Points'!$F$13:$F$21,MATCH(1,MMULT(--('2022 Points'!$G$13:$N$21=D971),TRANSPOSE(COLUMN('2022 Points'!$G$13:$N$21)^0)),0))</f>
        <v>#N/A</v>
      </c>
      <c r="K971" s="58">
        <f>F971-IFERROR(VLOOKUP(D971,'30062022 Ranking'!$D:$F,3,0),0)</f>
        <v>5</v>
      </c>
      <c r="L971">
        <f>countif('Pre-transfer 2022 Points'!$E$13:$L$21,D971)</f>
        <v>0</v>
      </c>
      <c r="M971" s="59">
        <f>countif('2022 Points'!$G$13:$N$21,D971)</f>
        <v>0</v>
      </c>
    </row>
    <row r="972">
      <c r="A972" s="50">
        <v>971.0</v>
      </c>
      <c r="B972" s="67">
        <v>1890.0</v>
      </c>
      <c r="C972" s="68" t="s">
        <v>1640</v>
      </c>
      <c r="D972" s="50" t="s">
        <v>7358</v>
      </c>
      <c r="E972" s="50" t="s">
        <v>6102</v>
      </c>
      <c r="F972" s="50">
        <v>30.0</v>
      </c>
      <c r="G972" s="11"/>
      <c r="I972" t="str">
        <f t="array" ref="I972">INDEX('2022 Points'!$F$13:$F$21,MATCH(1,MMULT(--('2022 Points'!$G$13:$N$21=D972),TRANSPOSE(COLUMN('2022 Points'!$G$13:$N$21)^0)),0))</f>
        <v>#N/A</v>
      </c>
      <c r="K972" s="58">
        <f>F972-IFERROR(VLOOKUP(D972,'30062022 Ranking'!$D:$F,3,0),0)</f>
        <v>1</v>
      </c>
      <c r="L972">
        <f>countif('Pre-transfer 2022 Points'!$E$13:$L$21,D972)</f>
        <v>0</v>
      </c>
      <c r="M972" s="59">
        <f>countif('2022 Points'!$G$13:$N$21,D972)</f>
        <v>0</v>
      </c>
    </row>
    <row r="973">
      <c r="A973" s="50">
        <v>972.0</v>
      </c>
      <c r="B973" s="67">
        <v>1380.0</v>
      </c>
      <c r="C973" s="68" t="s">
        <v>541</v>
      </c>
      <c r="D973" s="50" t="s">
        <v>7703</v>
      </c>
      <c r="E973" s="50" t="s">
        <v>9959</v>
      </c>
      <c r="F973" s="50">
        <v>29.0</v>
      </c>
      <c r="G973" s="11"/>
      <c r="I973" t="str">
        <f t="array" ref="I973">INDEX('2022 Points'!$F$13:$F$21,MATCH(1,MMULT(--('2022 Points'!$G$13:$N$21=D973),TRANSPOSE(COLUMN('2022 Points'!$G$13:$N$21)^0)),0))</f>
        <v>#N/A</v>
      </c>
      <c r="K973" s="58">
        <f>F973-IFERROR(VLOOKUP(D973,'30062022 Ranking'!$D:$F,3,0),0)</f>
        <v>0</v>
      </c>
      <c r="L973">
        <f>countif('Pre-transfer 2022 Points'!$E$13:$L$21,D973)</f>
        <v>0</v>
      </c>
      <c r="M973" s="59">
        <f>countif('2022 Points'!$G$13:$N$21,D973)</f>
        <v>0</v>
      </c>
    </row>
    <row r="974">
      <c r="A974" s="50">
        <v>973.0</v>
      </c>
      <c r="B974" s="67">
        <v>557.0</v>
      </c>
      <c r="C974" s="69" t="s">
        <v>1743</v>
      </c>
      <c r="D974" s="50" t="s">
        <v>9204</v>
      </c>
      <c r="E974" s="50"/>
      <c r="F974" s="50">
        <v>29.0</v>
      </c>
      <c r="G974" s="11"/>
      <c r="I974" t="str">
        <f t="array" ref="I974">INDEX('2022 Points'!$F$13:$F$21,MATCH(1,MMULT(--('2022 Points'!$G$13:$N$21=D974),TRANSPOSE(COLUMN('2022 Points'!$G$13:$N$21)^0)),0))</f>
        <v>#N/A</v>
      </c>
      <c r="K974" s="58">
        <f>F974-IFERROR(VLOOKUP(D974,'30062022 Ranking'!$D:$F,3,0),0)</f>
        <v>0</v>
      </c>
      <c r="L974">
        <f>countif('Pre-transfer 2022 Points'!$E$13:$L$21,D974)</f>
        <v>0</v>
      </c>
      <c r="M974" s="59">
        <f>countif('2022 Points'!$G$13:$N$21,D974)</f>
        <v>0</v>
      </c>
    </row>
    <row r="975">
      <c r="A975" s="50">
        <v>974.0</v>
      </c>
      <c r="B975" s="67">
        <v>805.0</v>
      </c>
      <c r="C975" s="68" t="s">
        <v>426</v>
      </c>
      <c r="D975" s="50" t="s">
        <v>7054</v>
      </c>
      <c r="E975" s="50" t="s">
        <v>8683</v>
      </c>
      <c r="F975" s="50">
        <v>29.0</v>
      </c>
      <c r="G975" s="11"/>
      <c r="I975" t="str">
        <f t="array" ref="I975">INDEX('2022 Points'!$F$13:$F$21,MATCH(1,MMULT(--('2022 Points'!$G$13:$N$21=D975),TRANSPOSE(COLUMN('2022 Points'!$G$13:$N$21)^0)),0))</f>
        <v>#N/A</v>
      </c>
      <c r="K975" s="58">
        <f>F975-IFERROR(VLOOKUP(D975,'30062022 Ranking'!$D:$F,3,0),0)</f>
        <v>4</v>
      </c>
      <c r="L975">
        <f>countif('Pre-transfer 2022 Points'!$E$13:$L$21,D975)</f>
        <v>0</v>
      </c>
      <c r="M975" s="59">
        <f>countif('2022 Points'!$G$13:$N$21,D975)</f>
        <v>0</v>
      </c>
    </row>
    <row r="976">
      <c r="A976" s="50">
        <v>975.0</v>
      </c>
      <c r="B976" s="67">
        <v>1041.0</v>
      </c>
      <c r="C976" s="69" t="s">
        <v>4360</v>
      </c>
      <c r="D976" s="50" t="s">
        <v>7005</v>
      </c>
      <c r="E976" s="50" t="s">
        <v>4626</v>
      </c>
      <c r="F976" s="50">
        <v>29.0</v>
      </c>
      <c r="G976" s="11"/>
      <c r="I976" t="str">
        <f t="array" ref="I976">INDEX('2022 Points'!$F$13:$F$21,MATCH(1,MMULT(--('2022 Points'!$G$13:$N$21=D976),TRANSPOSE(COLUMN('2022 Points'!$G$13:$N$21)^0)),0))</f>
        <v>#N/A</v>
      </c>
      <c r="K976" s="58">
        <f>F976-IFERROR(VLOOKUP(D976,'30062022 Ranking'!$D:$F,3,0),0)</f>
        <v>29</v>
      </c>
      <c r="L976">
        <f>countif('Pre-transfer 2022 Points'!$E$13:$L$21,D976)</f>
        <v>0</v>
      </c>
      <c r="M976" s="59">
        <f>countif('2022 Points'!$G$13:$N$21,D976)</f>
        <v>0</v>
      </c>
    </row>
    <row r="977">
      <c r="A977" s="50">
        <v>976.0</v>
      </c>
      <c r="B977" s="67">
        <v>899.0</v>
      </c>
      <c r="C977" s="69" t="s">
        <v>257</v>
      </c>
      <c r="D977" s="50" t="s">
        <v>6610</v>
      </c>
      <c r="E977" s="50" t="s">
        <v>9919</v>
      </c>
      <c r="F977" s="50">
        <v>29.0</v>
      </c>
      <c r="G977" s="11"/>
      <c r="I977" t="str">
        <f t="array" ref="I977">INDEX('2022 Points'!$F$13:$F$21,MATCH(1,MMULT(--('2022 Points'!$G$13:$N$21=D977),TRANSPOSE(COLUMN('2022 Points'!$G$13:$N$21)^0)),0))</f>
        <v>#N/A</v>
      </c>
      <c r="K977" s="58">
        <f>F977-IFERROR(VLOOKUP(D977,'30062022 Ranking'!$D:$F,3,0),0)</f>
        <v>2</v>
      </c>
      <c r="L977">
        <f>countif('Pre-transfer 2022 Points'!$E$13:$L$21,D977)</f>
        <v>0</v>
      </c>
      <c r="M977" s="59">
        <f>countif('2022 Points'!$G$13:$N$21,D977)</f>
        <v>0</v>
      </c>
    </row>
    <row r="978">
      <c r="A978" s="50">
        <v>977.0</v>
      </c>
      <c r="B978" s="67">
        <v>1468.0</v>
      </c>
      <c r="C978" s="69" t="s">
        <v>5100</v>
      </c>
      <c r="D978" s="50" t="s">
        <v>7261</v>
      </c>
      <c r="E978" s="50" t="s">
        <v>588</v>
      </c>
      <c r="F978" s="50">
        <v>29.0</v>
      </c>
      <c r="G978" s="11"/>
      <c r="I978" t="str">
        <f t="array" ref="I978">INDEX('2022 Points'!$F$13:$F$21,MATCH(1,MMULT(--('2022 Points'!$G$13:$N$21=D978),TRANSPOSE(COLUMN('2022 Points'!$G$13:$N$21)^0)),0))</f>
        <v>#N/A</v>
      </c>
      <c r="K978" s="58">
        <f>F978-IFERROR(VLOOKUP(D978,'30062022 Ranking'!$D:$F,3,0),0)</f>
        <v>0</v>
      </c>
      <c r="L978">
        <f>countif('Pre-transfer 2022 Points'!$E$13:$L$21,D978)</f>
        <v>0</v>
      </c>
      <c r="M978" s="59">
        <f>countif('2022 Points'!$G$13:$N$21,D978)</f>
        <v>0</v>
      </c>
    </row>
    <row r="979">
      <c r="A979" s="50">
        <v>978.0</v>
      </c>
      <c r="B979" s="67"/>
      <c r="C979" s="69" t="s">
        <v>9092</v>
      </c>
      <c r="D979" s="50" t="s">
        <v>7012</v>
      </c>
      <c r="E979" s="50" t="s">
        <v>4598</v>
      </c>
      <c r="F979" s="50">
        <v>29.0</v>
      </c>
      <c r="G979" s="11"/>
      <c r="I979" t="str">
        <f t="array" ref="I979">INDEX('2022 Points'!$F$13:$F$21,MATCH(1,MMULT(--('2022 Points'!$G$13:$N$21=D979),TRANSPOSE(COLUMN('2022 Points'!$G$13:$N$21)^0)),0))</f>
        <v>#N/A</v>
      </c>
      <c r="K979" s="58">
        <f>F979-IFERROR(VLOOKUP(D979,'30062022 Ranking'!$D:$F,3,0),0)</f>
        <v>29</v>
      </c>
      <c r="L979">
        <f>countif('Pre-transfer 2022 Points'!$E$13:$L$21,D979)</f>
        <v>0</v>
      </c>
      <c r="M979" s="59">
        <f>countif('2022 Points'!$G$13:$N$21,D979)</f>
        <v>0</v>
      </c>
    </row>
    <row r="980">
      <c r="A980" s="50">
        <v>979.0</v>
      </c>
      <c r="B980" s="67">
        <v>1552.0</v>
      </c>
      <c r="C980" s="69" t="s">
        <v>616</v>
      </c>
      <c r="D980" s="50" t="s">
        <v>7356</v>
      </c>
      <c r="E980" s="50" t="s">
        <v>8919</v>
      </c>
      <c r="F980" s="50">
        <v>29.0</v>
      </c>
      <c r="G980" s="11"/>
      <c r="I980" t="str">
        <f t="array" ref="I980">INDEX('2022 Points'!$F$13:$F$21,MATCH(1,MMULT(--('2022 Points'!$G$13:$N$21=D980),TRANSPOSE(COLUMN('2022 Points'!$G$13:$N$21)^0)),0))</f>
        <v>#N/A</v>
      </c>
      <c r="K980" s="58">
        <f>F980-IFERROR(VLOOKUP(D980,'30062022 Ranking'!$D:$F,3,0),0)</f>
        <v>29</v>
      </c>
      <c r="L980">
        <f>countif('Pre-transfer 2022 Points'!$E$13:$L$21,D980)</f>
        <v>0</v>
      </c>
      <c r="M980" s="59">
        <f>countif('2022 Points'!$G$13:$N$21,D980)</f>
        <v>0</v>
      </c>
    </row>
    <row r="981">
      <c r="A981" s="50">
        <v>980.0</v>
      </c>
      <c r="B981" s="67">
        <v>1948.0</v>
      </c>
      <c r="C981" s="69" t="s">
        <v>10028</v>
      </c>
      <c r="D981" s="50" t="s">
        <v>9205</v>
      </c>
      <c r="E981" s="72"/>
      <c r="F981" s="50">
        <v>29.0</v>
      </c>
      <c r="G981" s="11"/>
      <c r="I981" t="str">
        <f t="array" ref="I981">INDEX('2022 Points'!$F$13:$F$21,MATCH(1,MMULT(--('2022 Points'!$G$13:$N$21=D981),TRANSPOSE(COLUMN('2022 Points'!$G$13:$N$21)^0)),0))</f>
        <v>#N/A</v>
      </c>
      <c r="K981" s="58">
        <f>F981-IFERROR(VLOOKUP(D981,'30062022 Ranking'!$D:$F,3,0),0)</f>
        <v>17</v>
      </c>
      <c r="L981">
        <f>countif('Pre-transfer 2022 Points'!$E$13:$L$21,D981)</f>
        <v>0</v>
      </c>
      <c r="M981" s="59">
        <f>countif('2022 Points'!$G$13:$N$21,D981)</f>
        <v>0</v>
      </c>
    </row>
    <row r="982">
      <c r="A982" s="50">
        <v>981.0</v>
      </c>
      <c r="B982" s="86"/>
      <c r="C982" s="69" t="s">
        <v>6043</v>
      </c>
      <c r="D982" s="50" t="s">
        <v>7262</v>
      </c>
      <c r="E982" s="50" t="s">
        <v>10029</v>
      </c>
      <c r="F982" s="50">
        <v>29.0</v>
      </c>
      <c r="G982" s="11"/>
      <c r="I982" t="str">
        <f t="array" ref="I982">INDEX('2022 Points'!$F$13:$F$21,MATCH(1,MMULT(--('2022 Points'!$G$13:$N$21=D982),TRANSPOSE(COLUMN('2022 Points'!$G$13:$N$21)^0)),0))</f>
        <v>#N/A</v>
      </c>
      <c r="K982" s="58">
        <f>F982-IFERROR(VLOOKUP(D982,'30062022 Ranking'!$D:$F,3,0),0)</f>
        <v>29</v>
      </c>
      <c r="L982">
        <f>countif('Pre-transfer 2022 Points'!$E$13:$L$21,D982)</f>
        <v>0</v>
      </c>
      <c r="M982" s="59">
        <f>countif('2022 Points'!$G$13:$N$21,D982)</f>
        <v>0</v>
      </c>
    </row>
    <row r="983">
      <c r="A983" s="50">
        <v>982.0</v>
      </c>
      <c r="B983" s="67">
        <v>1273.0</v>
      </c>
      <c r="C983" s="69" t="s">
        <v>1082</v>
      </c>
      <c r="D983" s="50" t="s">
        <v>6671</v>
      </c>
      <c r="E983" s="50" t="s">
        <v>9988</v>
      </c>
      <c r="F983" s="50">
        <v>29.0</v>
      </c>
      <c r="G983" s="11"/>
      <c r="I983" t="str">
        <f t="array" ref="I983">INDEX('2022 Points'!$F$13:$F$21,MATCH(1,MMULT(--('2022 Points'!$G$13:$N$21=D983),TRANSPOSE(COLUMN('2022 Points'!$G$13:$N$21)^0)),0))</f>
        <v>#N/A</v>
      </c>
      <c r="K983" s="58">
        <f>F983-IFERROR(VLOOKUP(D983,'30062022 Ranking'!$D:$F,3,0),0)</f>
        <v>12</v>
      </c>
      <c r="L983">
        <f>countif('Pre-transfer 2022 Points'!$E$13:$L$21,D983)</f>
        <v>0</v>
      </c>
      <c r="M983" s="59">
        <f>countif('2022 Points'!$G$13:$N$21,D983)</f>
        <v>0</v>
      </c>
    </row>
    <row r="984">
      <c r="A984" s="50">
        <v>983.0</v>
      </c>
      <c r="B984" s="67">
        <v>564.0</v>
      </c>
      <c r="C984" s="69" t="s">
        <v>4627</v>
      </c>
      <c r="D984" s="50" t="s">
        <v>6804</v>
      </c>
      <c r="E984" s="50" t="s">
        <v>8592</v>
      </c>
      <c r="F984" s="50">
        <v>28.0</v>
      </c>
      <c r="G984" s="11"/>
      <c r="I984" t="str">
        <f t="array" ref="I984">INDEX('2022 Points'!$F$13:$F$21,MATCH(1,MMULT(--('2022 Points'!$G$13:$N$21=D984),TRANSPOSE(COLUMN('2022 Points'!$G$13:$N$21)^0)),0))</f>
        <v>#N/A</v>
      </c>
      <c r="K984" s="58">
        <f>F984-IFERROR(VLOOKUP(D984,'30062022 Ranking'!$D:$F,3,0),0)</f>
        <v>0</v>
      </c>
      <c r="L984">
        <f>countif('Pre-transfer 2022 Points'!$E$13:$L$21,D984)</f>
        <v>0</v>
      </c>
      <c r="M984" s="59">
        <f>countif('2022 Points'!$G$13:$N$21,D984)</f>
        <v>0</v>
      </c>
    </row>
    <row r="985">
      <c r="A985" s="50">
        <v>984.0</v>
      </c>
      <c r="B985" s="67">
        <v>2181.0</v>
      </c>
      <c r="C985" s="68" t="s">
        <v>8741</v>
      </c>
      <c r="D985" s="50" t="s">
        <v>7017</v>
      </c>
      <c r="E985" s="50" t="s">
        <v>4330</v>
      </c>
      <c r="F985" s="50">
        <v>28.0</v>
      </c>
      <c r="G985" s="11"/>
      <c r="I985" t="str">
        <f t="array" ref="I985">INDEX('2022 Points'!$F$13:$F$21,MATCH(1,MMULT(--('2022 Points'!$G$13:$N$21=D985),TRANSPOSE(COLUMN('2022 Points'!$G$13:$N$21)^0)),0))</f>
        <v>#N/A</v>
      </c>
      <c r="K985" s="58">
        <f>F985-IFERROR(VLOOKUP(D985,'30062022 Ranking'!$D:$F,3,0),0)</f>
        <v>8</v>
      </c>
      <c r="L985">
        <f>countif('Pre-transfer 2022 Points'!$E$13:$L$21,D985)</f>
        <v>0</v>
      </c>
      <c r="M985" s="59">
        <f>countif('2022 Points'!$G$13:$N$21,D985)</f>
        <v>0</v>
      </c>
    </row>
    <row r="986">
      <c r="A986" s="50">
        <v>985.0</v>
      </c>
      <c r="B986" s="86"/>
      <c r="C986" s="69" t="s">
        <v>8926</v>
      </c>
      <c r="D986" s="50" t="s">
        <v>9208</v>
      </c>
      <c r="E986" s="50"/>
      <c r="F986" s="50">
        <v>28.0</v>
      </c>
      <c r="G986" s="11"/>
      <c r="I986" t="str">
        <f t="array" ref="I986">INDEX('2022 Points'!$F$13:$F$21,MATCH(1,MMULT(--('2022 Points'!$G$13:$N$21=D986),TRANSPOSE(COLUMN('2022 Points'!$G$13:$N$21)^0)),0))</f>
        <v>#N/A</v>
      </c>
      <c r="K986" s="58">
        <f>F986-IFERROR(VLOOKUP(D986,'30062022 Ranking'!$D:$F,3,0),0)</f>
        <v>0</v>
      </c>
      <c r="L986">
        <f>countif('Pre-transfer 2022 Points'!$E$13:$L$21,D986)</f>
        <v>0</v>
      </c>
      <c r="M986" s="59">
        <f>countif('2022 Points'!$G$13:$N$21,D986)</f>
        <v>0</v>
      </c>
    </row>
    <row r="987">
      <c r="A987" s="50">
        <v>986.0</v>
      </c>
      <c r="B987" s="67">
        <v>493.0</v>
      </c>
      <c r="C987" s="69" t="s">
        <v>9960</v>
      </c>
      <c r="D987" s="50" t="s">
        <v>7369</v>
      </c>
      <c r="E987" s="50" t="s">
        <v>9929</v>
      </c>
      <c r="F987" s="50">
        <v>28.0</v>
      </c>
      <c r="G987" s="11"/>
      <c r="I987" t="str">
        <f t="array" ref="I987">INDEX('2022 Points'!$F$13:$F$21,MATCH(1,MMULT(--('2022 Points'!$G$13:$N$21=D987),TRANSPOSE(COLUMN('2022 Points'!$G$13:$N$21)^0)),0))</f>
        <v>#N/A</v>
      </c>
      <c r="K987" s="58">
        <f>F987-IFERROR(VLOOKUP(D987,'30062022 Ranking'!$D:$F,3,0),0)</f>
        <v>2</v>
      </c>
      <c r="L987">
        <f>countif('Pre-transfer 2022 Points'!$E$13:$L$21,D987)</f>
        <v>0</v>
      </c>
      <c r="M987" s="59">
        <f>countif('2022 Points'!$G$13:$N$21,D987)</f>
        <v>0</v>
      </c>
    </row>
    <row r="988">
      <c r="A988" s="50">
        <v>987.0</v>
      </c>
      <c r="B988" s="67">
        <v>123.0</v>
      </c>
      <c r="C988" s="69" t="s">
        <v>4901</v>
      </c>
      <c r="D988" s="50" t="s">
        <v>7514</v>
      </c>
      <c r="E988" s="50" t="s">
        <v>8968</v>
      </c>
      <c r="F988" s="50">
        <v>28.0</v>
      </c>
      <c r="G988" s="11"/>
      <c r="I988" t="str">
        <f t="array" ref="I988">INDEX('2022 Points'!$F$13:$F$21,MATCH(1,MMULT(--('2022 Points'!$G$13:$N$21=D988),TRANSPOSE(COLUMN('2022 Points'!$G$13:$N$21)^0)),0))</f>
        <v>#N/A</v>
      </c>
      <c r="K988" s="58">
        <f>F988-IFERROR(VLOOKUP(D988,'30062022 Ranking'!$D:$F,3,0),0)</f>
        <v>17</v>
      </c>
      <c r="L988">
        <f>countif('Pre-transfer 2022 Points'!$E$13:$L$21,D988)</f>
        <v>0</v>
      </c>
      <c r="M988" s="59">
        <f>countif('2022 Points'!$G$13:$N$21,D988)</f>
        <v>0</v>
      </c>
    </row>
    <row r="989">
      <c r="A989" s="50">
        <v>988.0</v>
      </c>
      <c r="B989" s="67">
        <v>1302.0</v>
      </c>
      <c r="C989" s="69" t="s">
        <v>5805</v>
      </c>
      <c r="D989" s="50" t="s">
        <v>9209</v>
      </c>
      <c r="E989" s="50" t="s">
        <v>9917</v>
      </c>
      <c r="F989" s="50">
        <v>28.0</v>
      </c>
      <c r="G989" s="11"/>
      <c r="I989" t="str">
        <f t="array" ref="I989">INDEX('2022 Points'!$F$13:$F$21,MATCH(1,MMULT(--('2022 Points'!$G$13:$N$21=D989),TRANSPOSE(COLUMN('2022 Points'!$G$13:$N$21)^0)),0))</f>
        <v>#N/A</v>
      </c>
      <c r="K989" s="58">
        <f>F989-IFERROR(VLOOKUP(D989,'30062022 Ranking'!$D:$F,3,0),0)</f>
        <v>28</v>
      </c>
      <c r="L989">
        <f>countif('Pre-transfer 2022 Points'!$E$13:$L$21,D989)</f>
        <v>0</v>
      </c>
      <c r="M989" s="59">
        <f>countif('2022 Points'!$G$13:$N$21,D989)</f>
        <v>0</v>
      </c>
    </row>
    <row r="990">
      <c r="A990" s="50">
        <v>989.0</v>
      </c>
      <c r="B990" s="67"/>
      <c r="C990" s="69" t="s">
        <v>5054</v>
      </c>
      <c r="D990" s="50" t="s">
        <v>8556</v>
      </c>
      <c r="E990" s="50" t="s">
        <v>10030</v>
      </c>
      <c r="F990" s="50">
        <v>28.0</v>
      </c>
      <c r="G990" s="11"/>
      <c r="I990" t="str">
        <f t="array" ref="I990">INDEX('2022 Points'!$F$13:$F$21,MATCH(1,MMULT(--('2022 Points'!$G$13:$N$21=D990),TRANSPOSE(COLUMN('2022 Points'!$G$13:$N$21)^0)),0))</f>
        <v>#N/A</v>
      </c>
      <c r="K990" s="58">
        <f>F990-IFERROR(VLOOKUP(D990,'30062022 Ranking'!$D:$F,3,0),0)</f>
        <v>0</v>
      </c>
      <c r="L990">
        <f>countif('Pre-transfer 2022 Points'!$E$13:$L$21,D990)</f>
        <v>0</v>
      </c>
      <c r="M990" s="59">
        <f>countif('2022 Points'!$G$13:$N$21,D990)</f>
        <v>0</v>
      </c>
    </row>
    <row r="991">
      <c r="A991" s="50">
        <v>990.0</v>
      </c>
      <c r="B991" s="67"/>
      <c r="C991" s="68" t="s">
        <v>8906</v>
      </c>
      <c r="D991" s="50" t="s">
        <v>6871</v>
      </c>
      <c r="E991" s="50" t="s">
        <v>9988</v>
      </c>
      <c r="F991" s="50">
        <v>28.0</v>
      </c>
      <c r="G991" s="11"/>
      <c r="I991" t="str">
        <f t="array" ref="I991">INDEX('2022 Points'!$F$13:$F$21,MATCH(1,MMULT(--('2022 Points'!$G$13:$N$21=D991),TRANSPOSE(COLUMN('2022 Points'!$G$13:$N$21)^0)),0))</f>
        <v>#N/A</v>
      </c>
      <c r="K991" s="58">
        <f>F991-IFERROR(VLOOKUP(D991,'30062022 Ranking'!$D:$F,3,0),0)</f>
        <v>28</v>
      </c>
      <c r="L991">
        <f>countif('Pre-transfer 2022 Points'!$E$13:$L$21,D991)</f>
        <v>0</v>
      </c>
      <c r="M991" s="59">
        <f>countif('2022 Points'!$G$13:$N$21,D991)</f>
        <v>0</v>
      </c>
    </row>
    <row r="992">
      <c r="A992" s="50">
        <v>991.0</v>
      </c>
      <c r="B992" s="67"/>
      <c r="C992" s="68" t="s">
        <v>8821</v>
      </c>
      <c r="D992" s="50" t="s">
        <v>9210</v>
      </c>
      <c r="E992" s="50" t="s">
        <v>9947</v>
      </c>
      <c r="F992" s="50">
        <v>28.0</v>
      </c>
      <c r="G992" s="11"/>
      <c r="I992" t="str">
        <f t="array" ref="I992">INDEX('2022 Points'!$F$13:$F$21,MATCH(1,MMULT(--('2022 Points'!$G$13:$N$21=D992),TRANSPOSE(COLUMN('2022 Points'!$G$13:$N$21)^0)),0))</f>
        <v>#N/A</v>
      </c>
      <c r="K992" s="58">
        <f>F992-IFERROR(VLOOKUP(D992,'30062022 Ranking'!$D:$F,3,0),0)</f>
        <v>28</v>
      </c>
      <c r="L992">
        <f>countif('Pre-transfer 2022 Points'!$E$13:$L$21,D992)</f>
        <v>0</v>
      </c>
      <c r="M992" s="59">
        <f>countif('2022 Points'!$G$13:$N$21,D992)</f>
        <v>0</v>
      </c>
    </row>
    <row r="993">
      <c r="A993" s="50">
        <v>992.0</v>
      </c>
      <c r="B993" s="67">
        <v>178.0</v>
      </c>
      <c r="C993" s="68" t="s">
        <v>5998</v>
      </c>
      <c r="D993" s="50" t="s">
        <v>6693</v>
      </c>
      <c r="E993" s="50" t="s">
        <v>8596</v>
      </c>
      <c r="F993" s="50">
        <v>28.0</v>
      </c>
      <c r="G993" s="11"/>
      <c r="I993" t="str">
        <f t="array" ref="I993">INDEX('2022 Points'!$F$13:$F$21,MATCH(1,MMULT(--('2022 Points'!$G$13:$N$21=D993),TRANSPOSE(COLUMN('2022 Points'!$G$13:$N$21)^0)),0))</f>
        <v>#N/A</v>
      </c>
      <c r="K993" s="58">
        <f>F993-IFERROR(VLOOKUP(D993,'30062022 Ranking'!$D:$F,3,0),0)</f>
        <v>0</v>
      </c>
      <c r="L993">
        <f>countif('Pre-transfer 2022 Points'!$E$13:$L$21,D993)</f>
        <v>0</v>
      </c>
      <c r="M993" s="59">
        <f>countif('2022 Points'!$G$13:$N$21,D993)</f>
        <v>0</v>
      </c>
    </row>
    <row r="994">
      <c r="A994" s="50">
        <v>993.0</v>
      </c>
      <c r="B994" s="67">
        <v>992.0</v>
      </c>
      <c r="C994" s="69" t="s">
        <v>168</v>
      </c>
      <c r="D994" s="50" t="s">
        <v>6642</v>
      </c>
      <c r="E994" s="50" t="s">
        <v>8629</v>
      </c>
      <c r="F994" s="50">
        <v>28.0</v>
      </c>
      <c r="G994" s="11"/>
      <c r="I994" t="str">
        <f t="array" ref="I994">INDEX('2022 Points'!$F$13:$F$21,MATCH(1,MMULT(--('2022 Points'!$G$13:$N$21=D994),TRANSPOSE(COLUMN('2022 Points'!$G$13:$N$21)^0)),0))</f>
        <v>#N/A</v>
      </c>
      <c r="K994" s="58">
        <f>F994-IFERROR(VLOOKUP(D994,'30062022 Ranking'!$D:$F,3,0),0)</f>
        <v>28</v>
      </c>
      <c r="L994">
        <f>countif('Pre-transfer 2022 Points'!$E$13:$L$21,D994)</f>
        <v>0</v>
      </c>
      <c r="M994" s="59">
        <f>countif('2022 Points'!$G$13:$N$21,D994)</f>
        <v>0</v>
      </c>
    </row>
    <row r="995">
      <c r="A995" s="50">
        <v>994.0</v>
      </c>
      <c r="B995" s="67"/>
      <c r="C995" s="69" t="s">
        <v>10031</v>
      </c>
      <c r="D995" s="50" t="s">
        <v>7359</v>
      </c>
      <c r="E995" s="50" t="s">
        <v>10030</v>
      </c>
      <c r="F995" s="50">
        <v>28.0</v>
      </c>
      <c r="G995" s="11"/>
      <c r="I995" t="str">
        <f t="array" ref="I995">INDEX('2022 Points'!$F$13:$F$21,MATCH(1,MMULT(--('2022 Points'!$G$13:$N$21=D995),TRANSPOSE(COLUMN('2022 Points'!$G$13:$N$21)^0)),0))</f>
        <v>#N/A</v>
      </c>
      <c r="K995" s="58">
        <f>F995-IFERROR(VLOOKUP(D995,'30062022 Ranking'!$D:$F,3,0),0)</f>
        <v>15</v>
      </c>
      <c r="L995">
        <f>countif('Pre-transfer 2022 Points'!$E$13:$L$21,D995)</f>
        <v>0</v>
      </c>
      <c r="M995" s="59">
        <f>countif('2022 Points'!$G$13:$N$21,D995)</f>
        <v>0</v>
      </c>
    </row>
    <row r="996">
      <c r="A996" s="50">
        <v>995.0</v>
      </c>
      <c r="B996" s="86"/>
      <c r="C996" s="69" t="s">
        <v>8939</v>
      </c>
      <c r="D996" s="50" t="s">
        <v>9207</v>
      </c>
      <c r="E996" s="50" t="s">
        <v>9975</v>
      </c>
      <c r="F996" s="50">
        <v>28.0</v>
      </c>
      <c r="G996" s="11"/>
      <c r="I996" t="str">
        <f t="array" ref="I996">INDEX('2022 Points'!$F$13:$F$21,MATCH(1,MMULT(--('2022 Points'!$G$13:$N$21=D996),TRANSPOSE(COLUMN('2022 Points'!$G$13:$N$21)^0)),0))</f>
        <v>#N/A</v>
      </c>
      <c r="K996" s="58">
        <f>F996-IFERROR(VLOOKUP(D996,'30062022 Ranking'!$D:$F,3,0),0)</f>
        <v>-12</v>
      </c>
      <c r="L996">
        <f>countif('Pre-transfer 2022 Points'!$E$13:$L$21,D996)</f>
        <v>0</v>
      </c>
      <c r="M996" s="59">
        <f>countif('2022 Points'!$G$13:$N$21,D996)</f>
        <v>0</v>
      </c>
    </row>
    <row r="997">
      <c r="A997" s="50">
        <v>996.0</v>
      </c>
      <c r="B997" s="67">
        <v>1066.0</v>
      </c>
      <c r="C997" s="69" t="s">
        <v>1378</v>
      </c>
      <c r="D997" s="50" t="s">
        <v>7066</v>
      </c>
      <c r="E997" s="50"/>
      <c r="F997" s="50">
        <v>28.0</v>
      </c>
      <c r="G997" s="11"/>
      <c r="I997" t="str">
        <f t="array" ref="I997">INDEX('2022 Points'!$F$13:$F$21,MATCH(1,MMULT(--('2022 Points'!$G$13:$N$21=D997),TRANSPOSE(COLUMN('2022 Points'!$G$13:$N$21)^0)),0))</f>
        <v>#N/A</v>
      </c>
      <c r="K997" s="58">
        <f>F997-IFERROR(VLOOKUP(D997,'30062022 Ranking'!$D:$F,3,0),0)</f>
        <v>-4</v>
      </c>
      <c r="L997">
        <f>countif('Pre-transfer 2022 Points'!$E$13:$L$21,D997)</f>
        <v>0</v>
      </c>
      <c r="M997" s="59">
        <f>countif('2022 Points'!$G$13:$N$21,D997)</f>
        <v>0</v>
      </c>
    </row>
    <row r="998">
      <c r="A998" s="50">
        <v>997.0</v>
      </c>
      <c r="B998" s="86"/>
      <c r="C998" s="68" t="s">
        <v>5591</v>
      </c>
      <c r="D998" s="50" t="s">
        <v>7971</v>
      </c>
      <c r="E998" s="50" t="s">
        <v>8700</v>
      </c>
      <c r="F998" s="50">
        <v>28.0</v>
      </c>
      <c r="G998" s="11"/>
      <c r="I998" t="str">
        <f t="array" ref="I998">INDEX('2022 Points'!$F$13:$F$21,MATCH(1,MMULT(--('2022 Points'!$G$13:$N$21=D998),TRANSPOSE(COLUMN('2022 Points'!$G$13:$N$21)^0)),0))</f>
        <v>#N/A</v>
      </c>
      <c r="K998" s="58">
        <f>F998-IFERROR(VLOOKUP(D998,'30062022 Ranking'!$D:$F,3,0),0)</f>
        <v>0</v>
      </c>
      <c r="L998">
        <f>countif('Pre-transfer 2022 Points'!$E$13:$L$21,D998)</f>
        <v>0</v>
      </c>
      <c r="M998" s="59">
        <f>countif('2022 Points'!$G$13:$N$21,D998)</f>
        <v>0</v>
      </c>
    </row>
    <row r="999">
      <c r="A999" s="50">
        <v>998.0</v>
      </c>
      <c r="B999" s="86"/>
      <c r="C999" s="69" t="s">
        <v>10032</v>
      </c>
      <c r="D999" s="50" t="s">
        <v>6528</v>
      </c>
      <c r="E999" s="50" t="s">
        <v>8633</v>
      </c>
      <c r="F999" s="50">
        <v>28.0</v>
      </c>
      <c r="G999" s="11"/>
      <c r="I999" t="str">
        <f t="array" ref="I999">INDEX('2022 Points'!$F$13:$F$21,MATCH(1,MMULT(--('2022 Points'!$G$13:$N$21=D999),TRANSPOSE(COLUMN('2022 Points'!$G$13:$N$21)^0)),0))</f>
        <v>#N/A</v>
      </c>
      <c r="K999" s="58">
        <f>F999-IFERROR(VLOOKUP(D999,'30062022 Ranking'!$D:$F,3,0),0)</f>
        <v>1</v>
      </c>
      <c r="L999">
        <f>countif('Pre-transfer 2022 Points'!$E$13:$L$21,D999)</f>
        <v>0</v>
      </c>
      <c r="M999" s="59">
        <f>countif('2022 Points'!$G$13:$N$21,D999)</f>
        <v>0</v>
      </c>
    </row>
    <row r="1000">
      <c r="A1000" s="50">
        <v>999.0</v>
      </c>
      <c r="B1000" s="67">
        <v>416.0</v>
      </c>
      <c r="C1000" s="69" t="s">
        <v>5045</v>
      </c>
      <c r="D1000" s="50" t="s">
        <v>6857</v>
      </c>
      <c r="E1000" s="50" t="s">
        <v>324</v>
      </c>
      <c r="F1000" s="50">
        <v>28.0</v>
      </c>
      <c r="G1000" s="11"/>
      <c r="I1000" t="str">
        <f t="array" ref="I1000">INDEX('2022 Points'!$F$13:$F$21,MATCH(1,MMULT(--('2022 Points'!$G$13:$N$21=D1000),TRANSPOSE(COLUMN('2022 Points'!$G$13:$N$21)^0)),0))</f>
        <v>#N/A</v>
      </c>
      <c r="K1000" s="58">
        <f>F1000-IFERROR(VLOOKUP(D1000,'30062022 Ranking'!$D:$F,3,0),0)</f>
        <v>28</v>
      </c>
      <c r="L1000">
        <f>countif('Pre-transfer 2022 Points'!$E$13:$L$21,D1000)</f>
        <v>0</v>
      </c>
      <c r="M1000" s="59">
        <f>countif('2022 Points'!$G$13:$N$21,D1000)</f>
        <v>0</v>
      </c>
    </row>
    <row r="1001">
      <c r="A1001" s="49">
        <v>1000.0</v>
      </c>
      <c r="B1001" s="63">
        <v>1600.0</v>
      </c>
      <c r="C1001" s="66" t="s">
        <v>327</v>
      </c>
      <c r="D1001" s="49" t="s">
        <v>7668</v>
      </c>
      <c r="E1001" s="49"/>
      <c r="F1001" s="49">
        <v>28.0</v>
      </c>
      <c r="I1001" t="str">
        <f t="array" ref="I1001">INDEX('2022 Points'!$F$13:$F$21,MATCH(1,MMULT(--('2022 Points'!$G$13:$N$21=D1001),TRANSPOSE(COLUMN('2022 Points'!$G$13:$N$21)^0)),0))</f>
        <v>#N/A</v>
      </c>
      <c r="K1001" s="58">
        <f>F1001-IFERROR(VLOOKUP(D1001,'30062022 Ranking'!$D:$F,3,0),0)</f>
        <v>28</v>
      </c>
      <c r="L1001">
        <f>countif('Pre-transfer 2022 Points'!$E$13:$L$21,D1001)</f>
        <v>0</v>
      </c>
      <c r="M1001" s="59">
        <f>countif('2022 Points'!$G$13:$N$21,D1001)</f>
        <v>0</v>
      </c>
    </row>
    <row r="1002">
      <c r="A1002" s="50">
        <v>1001.0</v>
      </c>
      <c r="B1002" s="67">
        <v>2020.0</v>
      </c>
      <c r="C1002" s="69" t="s">
        <v>9026</v>
      </c>
      <c r="D1002" s="50" t="s">
        <v>7328</v>
      </c>
      <c r="E1002" s="50" t="s">
        <v>8631</v>
      </c>
      <c r="F1002" s="50">
        <v>28.0</v>
      </c>
      <c r="G1002" s="11"/>
      <c r="I1002" t="str">
        <f t="array" ref="I1002">INDEX('2022 Points'!$F$13:$F$21,MATCH(1,MMULT(--('2022 Points'!$G$13:$N$21=D1002),TRANSPOSE(COLUMN('2022 Points'!$G$13:$N$21)^0)),0))</f>
        <v>#N/A</v>
      </c>
      <c r="K1002" s="58">
        <f>F1002-IFERROR(VLOOKUP(D1002,'30062022 Ranking'!$D:$F,3,0),0)</f>
        <v>3</v>
      </c>
      <c r="L1002">
        <f>countif('Pre-transfer 2022 Points'!$E$13:$L$21,D1002)</f>
        <v>0</v>
      </c>
      <c r="M1002" s="59">
        <f>countif('2022 Points'!$G$13:$N$21,D1002)</f>
        <v>0</v>
      </c>
    </row>
    <row r="1003">
      <c r="A1003" s="50">
        <v>1002.0</v>
      </c>
      <c r="B1003" s="67">
        <v>1425.0</v>
      </c>
      <c r="C1003" s="69" t="s">
        <v>899</v>
      </c>
      <c r="D1003" s="50" t="s">
        <v>6791</v>
      </c>
      <c r="E1003" s="50" t="s">
        <v>9945</v>
      </c>
      <c r="F1003" s="50">
        <v>27.0</v>
      </c>
      <c r="G1003" s="11"/>
      <c r="I1003" t="str">
        <f t="array" ref="I1003">INDEX('2022 Points'!$F$13:$F$21,MATCH(1,MMULT(--('2022 Points'!$G$13:$N$21=D1003),TRANSPOSE(COLUMN('2022 Points'!$G$13:$N$21)^0)),0))</f>
        <v>#N/A</v>
      </c>
      <c r="K1003" s="58">
        <f>F1003-IFERROR(VLOOKUP(D1003,'30062022 Ranking'!$D:$F,3,0),0)</f>
        <v>0</v>
      </c>
      <c r="L1003">
        <f>countif('Pre-transfer 2022 Points'!$E$13:$L$21,D1003)</f>
        <v>0</v>
      </c>
      <c r="M1003" s="59">
        <f>countif('2022 Points'!$G$13:$N$21,D1003)</f>
        <v>0</v>
      </c>
    </row>
    <row r="1004">
      <c r="A1004" s="50">
        <v>1003.0</v>
      </c>
      <c r="B1004" s="67">
        <v>1506.0</v>
      </c>
      <c r="C1004" s="68" t="s">
        <v>8674</v>
      </c>
      <c r="D1004" s="50" t="s">
        <v>9211</v>
      </c>
      <c r="E1004" s="50" t="s">
        <v>9955</v>
      </c>
      <c r="F1004" s="50">
        <v>27.0</v>
      </c>
      <c r="G1004" s="11"/>
      <c r="I1004" t="str">
        <f t="array" ref="I1004">INDEX('2022 Points'!$F$13:$F$21,MATCH(1,MMULT(--('2022 Points'!$G$13:$N$21=D1004),TRANSPOSE(COLUMN('2022 Points'!$G$13:$N$21)^0)),0))</f>
        <v>#N/A</v>
      </c>
      <c r="K1004" s="58">
        <f>F1004-IFERROR(VLOOKUP(D1004,'30062022 Ranking'!$D:$F,3,0),0)</f>
        <v>27</v>
      </c>
      <c r="L1004">
        <f>countif('Pre-transfer 2022 Points'!$E$13:$L$21,D1004)</f>
        <v>0</v>
      </c>
      <c r="M1004" s="59">
        <f>countif('2022 Points'!$G$13:$N$21,D1004)</f>
        <v>0</v>
      </c>
    </row>
    <row r="1005">
      <c r="A1005" s="50">
        <v>1004.0</v>
      </c>
      <c r="B1005" s="67">
        <v>2230.0</v>
      </c>
      <c r="C1005" s="69" t="s">
        <v>10033</v>
      </c>
      <c r="D1005" s="50" t="s">
        <v>6448</v>
      </c>
      <c r="E1005" s="50"/>
      <c r="F1005" s="50">
        <v>27.0</v>
      </c>
      <c r="G1005" s="11"/>
      <c r="I1005" t="str">
        <f t="array" ref="I1005">INDEX('2022 Points'!$F$13:$F$21,MATCH(1,MMULT(--('2022 Points'!$G$13:$N$21=D1005),TRANSPOSE(COLUMN('2022 Points'!$G$13:$N$21)^0)),0))</f>
        <v>#N/A</v>
      </c>
      <c r="K1005" s="58">
        <f>F1005-IFERROR(VLOOKUP(D1005,'30062022 Ranking'!$D:$F,3,0),0)</f>
        <v>1</v>
      </c>
      <c r="L1005">
        <f>countif('Pre-transfer 2022 Points'!$E$13:$L$21,D1005)</f>
        <v>0</v>
      </c>
      <c r="M1005" s="59">
        <f>countif('2022 Points'!$G$13:$N$21,D1005)</f>
        <v>0</v>
      </c>
    </row>
    <row r="1006">
      <c r="A1006" s="50">
        <v>1005.0</v>
      </c>
      <c r="B1006" s="67">
        <v>1293.0</v>
      </c>
      <c r="C1006" s="68" t="s">
        <v>4732</v>
      </c>
      <c r="D1006" s="50" t="s">
        <v>7377</v>
      </c>
      <c r="E1006" s="50" t="s">
        <v>9940</v>
      </c>
      <c r="F1006" s="50">
        <v>27.0</v>
      </c>
      <c r="G1006" s="11"/>
      <c r="I1006" t="str">
        <f t="array" ref="I1006">INDEX('2022 Points'!$F$13:$F$21,MATCH(1,MMULT(--('2022 Points'!$G$13:$N$21=D1006),TRANSPOSE(COLUMN('2022 Points'!$G$13:$N$21)^0)),0))</f>
        <v>#N/A</v>
      </c>
      <c r="K1006" s="58">
        <f>F1006-IFERROR(VLOOKUP(D1006,'30062022 Ranking'!$D:$F,3,0),0)</f>
        <v>27</v>
      </c>
      <c r="L1006">
        <f>countif('Pre-transfer 2022 Points'!$E$13:$L$21,D1006)</f>
        <v>0</v>
      </c>
      <c r="M1006" s="59">
        <f>countif('2022 Points'!$G$13:$N$21,D1006)</f>
        <v>0</v>
      </c>
    </row>
    <row r="1007">
      <c r="A1007" s="50">
        <v>1006.0</v>
      </c>
      <c r="B1007" s="86"/>
      <c r="C1007" s="69" t="s">
        <v>10034</v>
      </c>
      <c r="D1007" s="50" t="s">
        <v>7745</v>
      </c>
      <c r="E1007" s="50" t="s">
        <v>8669</v>
      </c>
      <c r="F1007" s="50">
        <v>27.0</v>
      </c>
      <c r="G1007" s="11"/>
      <c r="I1007" t="str">
        <f t="array" ref="I1007">INDEX('2022 Points'!$F$13:$F$21,MATCH(1,MMULT(--('2022 Points'!$G$13:$N$21=D1007),TRANSPOSE(COLUMN('2022 Points'!$G$13:$N$21)^0)),0))</f>
        <v>#N/A</v>
      </c>
      <c r="K1007" s="58">
        <f>F1007-IFERROR(VLOOKUP(D1007,'30062022 Ranking'!$D:$F,3,0),0)</f>
        <v>27</v>
      </c>
      <c r="L1007">
        <f>countif('Pre-transfer 2022 Points'!$E$13:$L$21,D1007)</f>
        <v>0</v>
      </c>
      <c r="M1007" s="59">
        <f>countif('2022 Points'!$G$13:$N$21,D1007)</f>
        <v>0</v>
      </c>
    </row>
    <row r="1008">
      <c r="A1008" s="50">
        <v>1007.0</v>
      </c>
      <c r="B1008" s="67">
        <v>1714.0</v>
      </c>
      <c r="C1008" s="69" t="s">
        <v>6058</v>
      </c>
      <c r="D1008" s="50" t="s">
        <v>6658</v>
      </c>
      <c r="E1008" s="50" t="s">
        <v>9928</v>
      </c>
      <c r="F1008" s="50">
        <v>27.0</v>
      </c>
      <c r="G1008" s="11"/>
      <c r="I1008" t="str">
        <f t="array" ref="I1008">INDEX('2022 Points'!$F$13:$F$21,MATCH(1,MMULT(--('2022 Points'!$G$13:$N$21=D1008),TRANSPOSE(COLUMN('2022 Points'!$G$13:$N$21)^0)),0))</f>
        <v>#N/A</v>
      </c>
      <c r="K1008" s="58">
        <f>F1008-IFERROR(VLOOKUP(D1008,'30062022 Ranking'!$D:$F,3,0),0)</f>
        <v>0</v>
      </c>
      <c r="L1008">
        <f>countif('Pre-transfer 2022 Points'!$E$13:$L$21,D1008)</f>
        <v>0</v>
      </c>
      <c r="M1008" s="59">
        <f>countif('2022 Points'!$G$13:$N$21,D1008)</f>
        <v>0</v>
      </c>
    </row>
    <row r="1009">
      <c r="A1009" s="50">
        <v>1008.0</v>
      </c>
      <c r="B1009" s="86"/>
      <c r="C1009" s="69" t="s">
        <v>5617</v>
      </c>
      <c r="D1009" s="50" t="s">
        <v>8038</v>
      </c>
      <c r="E1009" s="50" t="s">
        <v>102</v>
      </c>
      <c r="F1009" s="50">
        <v>27.0</v>
      </c>
      <c r="G1009" s="11"/>
      <c r="I1009" t="str">
        <f t="array" ref="I1009">INDEX('2022 Points'!$F$13:$F$21,MATCH(1,MMULT(--('2022 Points'!$G$13:$N$21=D1009),TRANSPOSE(COLUMN('2022 Points'!$G$13:$N$21)^0)),0))</f>
        <v>#N/A</v>
      </c>
      <c r="K1009" s="58">
        <f>F1009-IFERROR(VLOOKUP(D1009,'30062022 Ranking'!$D:$F,3,0),0)</f>
        <v>27</v>
      </c>
      <c r="L1009">
        <f>countif('Pre-transfer 2022 Points'!$E$13:$L$21,D1009)</f>
        <v>0</v>
      </c>
      <c r="M1009" s="59">
        <f>countif('2022 Points'!$G$13:$N$21,D1009)</f>
        <v>0</v>
      </c>
    </row>
    <row r="1010">
      <c r="A1010" s="50">
        <v>1009.0</v>
      </c>
      <c r="B1010" s="67">
        <v>370.0</v>
      </c>
      <c r="C1010" s="69" t="s">
        <v>4963</v>
      </c>
      <c r="D1010" s="50" t="s">
        <v>9213</v>
      </c>
      <c r="E1010" s="50" t="s">
        <v>8596</v>
      </c>
      <c r="F1010" s="50">
        <v>27.0</v>
      </c>
      <c r="G1010" s="11"/>
      <c r="I1010" t="str">
        <f t="array" ref="I1010">INDEX('2022 Points'!$F$13:$F$21,MATCH(1,MMULT(--('2022 Points'!$G$13:$N$21=D1010),TRANSPOSE(COLUMN('2022 Points'!$G$13:$N$21)^0)),0))</f>
        <v>#N/A</v>
      </c>
      <c r="K1010" s="58">
        <f>F1010-IFERROR(VLOOKUP(D1010,'30062022 Ranking'!$D:$F,3,0),0)</f>
        <v>12</v>
      </c>
      <c r="L1010">
        <f>countif('Pre-transfer 2022 Points'!$E$13:$L$21,D1010)</f>
        <v>0</v>
      </c>
      <c r="M1010" s="59">
        <f>countif('2022 Points'!$G$13:$N$21,D1010)</f>
        <v>0</v>
      </c>
    </row>
    <row r="1011">
      <c r="A1011" s="50">
        <v>1010.0</v>
      </c>
      <c r="B1011" s="67">
        <v>785.0</v>
      </c>
      <c r="C1011" s="68" t="s">
        <v>4910</v>
      </c>
      <c r="D1011" s="50" t="s">
        <v>7154</v>
      </c>
      <c r="E1011" s="50"/>
      <c r="F1011" s="50">
        <v>27.0</v>
      </c>
      <c r="G1011" s="11"/>
      <c r="I1011" t="str">
        <f t="array" ref="I1011">INDEX('2022 Points'!$F$13:$F$21,MATCH(1,MMULT(--('2022 Points'!$G$13:$N$21=D1011),TRANSPOSE(COLUMN('2022 Points'!$G$13:$N$21)^0)),0))</f>
        <v>#N/A</v>
      </c>
      <c r="K1011" s="58">
        <f>F1011-IFERROR(VLOOKUP(D1011,'30062022 Ranking'!$D:$F,3,0),0)</f>
        <v>14</v>
      </c>
      <c r="L1011">
        <f>countif('Pre-transfer 2022 Points'!$E$13:$L$21,D1011)</f>
        <v>0</v>
      </c>
      <c r="M1011" s="59">
        <f>countif('2022 Points'!$G$13:$N$21,D1011)</f>
        <v>0</v>
      </c>
    </row>
    <row r="1012">
      <c r="A1012" s="50">
        <v>1011.0</v>
      </c>
      <c r="B1012" s="67">
        <v>806.0</v>
      </c>
      <c r="C1012" s="69" t="s">
        <v>810</v>
      </c>
      <c r="D1012" s="50" t="s">
        <v>6967</v>
      </c>
      <c r="E1012" s="50" t="s">
        <v>8641</v>
      </c>
      <c r="F1012" s="50">
        <v>27.0</v>
      </c>
      <c r="G1012" s="11"/>
      <c r="I1012" t="str">
        <f t="array" ref="I1012">INDEX('2022 Points'!$F$13:$F$21,MATCH(1,MMULT(--('2022 Points'!$G$13:$N$21=D1012),TRANSPOSE(COLUMN('2022 Points'!$G$13:$N$21)^0)),0))</f>
        <v>#N/A</v>
      </c>
      <c r="K1012" s="58">
        <f>F1012-IFERROR(VLOOKUP(D1012,'30062022 Ranking'!$D:$F,3,0),0)</f>
        <v>13</v>
      </c>
      <c r="L1012">
        <f>countif('Pre-transfer 2022 Points'!$E$13:$L$21,D1012)</f>
        <v>0</v>
      </c>
      <c r="M1012" s="59">
        <f>countif('2022 Points'!$G$13:$N$21,D1012)</f>
        <v>0</v>
      </c>
    </row>
    <row r="1013">
      <c r="A1013" s="50">
        <v>1012.0</v>
      </c>
      <c r="B1013" s="67">
        <v>1118.0</v>
      </c>
      <c r="C1013" s="68" t="s">
        <v>225</v>
      </c>
      <c r="D1013" s="50" t="s">
        <v>7478</v>
      </c>
      <c r="E1013" s="50" t="s">
        <v>5920</v>
      </c>
      <c r="F1013" s="50">
        <v>27.0</v>
      </c>
      <c r="G1013" s="11"/>
      <c r="I1013" t="str">
        <f t="array" ref="I1013">INDEX('2022 Points'!$F$13:$F$21,MATCH(1,MMULT(--('2022 Points'!$G$13:$N$21=D1013),TRANSPOSE(COLUMN('2022 Points'!$G$13:$N$21)^0)),0))</f>
        <v>#N/A</v>
      </c>
      <c r="K1013" s="58">
        <f>F1013-IFERROR(VLOOKUP(D1013,'30062022 Ranking'!$D:$F,3,0),0)</f>
        <v>12</v>
      </c>
      <c r="L1013">
        <f>countif('Pre-transfer 2022 Points'!$E$13:$L$21,D1013)</f>
        <v>0</v>
      </c>
      <c r="M1013" s="59">
        <f>countif('2022 Points'!$G$13:$N$21,D1013)</f>
        <v>0</v>
      </c>
    </row>
    <row r="1014">
      <c r="A1014" s="50">
        <v>1013.0</v>
      </c>
      <c r="B1014" s="67">
        <v>1132.0</v>
      </c>
      <c r="C1014" s="69" t="s">
        <v>5088</v>
      </c>
      <c r="D1014" s="50" t="s">
        <v>9075</v>
      </c>
      <c r="E1014" s="50" t="s">
        <v>5919</v>
      </c>
      <c r="F1014" s="50">
        <v>27.0</v>
      </c>
      <c r="G1014" s="11"/>
      <c r="I1014" t="str">
        <f t="array" ref="I1014">INDEX('2022 Points'!$F$13:$F$21,MATCH(1,MMULT(--('2022 Points'!$G$13:$N$21=D1014),TRANSPOSE(COLUMN('2022 Points'!$G$13:$N$21)^0)),0))</f>
        <v>#N/A</v>
      </c>
      <c r="K1014" s="58">
        <f>F1014-IFERROR(VLOOKUP(D1014,'30062022 Ranking'!$D:$F,3,0),0)</f>
        <v>27</v>
      </c>
      <c r="L1014">
        <f>countif('Pre-transfer 2022 Points'!$E$13:$L$21,D1014)</f>
        <v>0</v>
      </c>
      <c r="M1014" s="59">
        <f>countif('2022 Points'!$G$13:$N$21,D1014)</f>
        <v>0</v>
      </c>
    </row>
    <row r="1015">
      <c r="A1015" s="50">
        <v>1014.0</v>
      </c>
      <c r="B1015" s="67">
        <v>1827.0</v>
      </c>
      <c r="C1015" s="69" t="s">
        <v>586</v>
      </c>
      <c r="D1015" s="50" t="s">
        <v>7674</v>
      </c>
      <c r="E1015" s="50"/>
      <c r="F1015" s="50">
        <v>27.0</v>
      </c>
      <c r="G1015" s="11"/>
      <c r="I1015" t="str">
        <f t="array" ref="I1015">INDEX('2022 Points'!$F$13:$F$21,MATCH(1,MMULT(--('2022 Points'!$G$13:$N$21=D1015),TRANSPOSE(COLUMN('2022 Points'!$G$13:$N$21)^0)),0))</f>
        <v>#N/A</v>
      </c>
      <c r="K1015" s="58">
        <f>F1015-IFERROR(VLOOKUP(D1015,'30062022 Ranking'!$D:$F,3,0),0)</f>
        <v>12</v>
      </c>
      <c r="L1015">
        <f>countif('Pre-transfer 2022 Points'!$E$13:$L$21,D1015)</f>
        <v>0</v>
      </c>
      <c r="M1015" s="59">
        <f>countif('2022 Points'!$G$13:$N$21,D1015)</f>
        <v>0</v>
      </c>
    </row>
    <row r="1016">
      <c r="A1016" s="50">
        <v>1015.0</v>
      </c>
      <c r="B1016" s="67">
        <v>763.0</v>
      </c>
      <c r="C1016" s="67" t="s">
        <v>837</v>
      </c>
      <c r="D1016" s="50" t="s">
        <v>9214</v>
      </c>
      <c r="E1016" s="50"/>
      <c r="F1016" s="50">
        <v>27.0</v>
      </c>
      <c r="G1016" s="11"/>
      <c r="I1016" t="str">
        <f t="array" ref="I1016">INDEX('2022 Points'!$F$13:$F$21,MATCH(1,MMULT(--('2022 Points'!$G$13:$N$21=D1016),TRANSPOSE(COLUMN('2022 Points'!$G$13:$N$21)^0)),0))</f>
        <v>#N/A</v>
      </c>
      <c r="K1016" s="58">
        <f>F1016-IFERROR(VLOOKUP(D1016,'30062022 Ranking'!$D:$F,3,0),0)</f>
        <v>0</v>
      </c>
      <c r="L1016">
        <f>countif('Pre-transfer 2022 Points'!$E$13:$L$21,D1016)</f>
        <v>0</v>
      </c>
      <c r="M1016" s="59">
        <f>countif('2022 Points'!$G$13:$N$21,D1016)</f>
        <v>0</v>
      </c>
    </row>
    <row r="1017">
      <c r="A1017" s="50">
        <v>1016.0</v>
      </c>
      <c r="B1017" s="67">
        <v>1135.0</v>
      </c>
      <c r="C1017" s="69" t="s">
        <v>5088</v>
      </c>
      <c r="D1017" s="50" t="s">
        <v>6930</v>
      </c>
      <c r="E1017" s="50"/>
      <c r="F1017" s="50">
        <v>27.0</v>
      </c>
      <c r="G1017" s="11"/>
      <c r="I1017" t="str">
        <f t="array" ref="I1017">INDEX('2022 Points'!$F$13:$F$21,MATCH(1,MMULT(--('2022 Points'!$G$13:$N$21=D1017),TRANSPOSE(COLUMN('2022 Points'!$G$13:$N$21)^0)),0))</f>
        <v>#N/A</v>
      </c>
      <c r="K1017" s="58">
        <f>F1017-IFERROR(VLOOKUP(D1017,'30062022 Ranking'!$D:$F,3,0),0)</f>
        <v>15</v>
      </c>
      <c r="L1017">
        <f>countif('Pre-transfer 2022 Points'!$E$13:$L$21,D1017)</f>
        <v>0</v>
      </c>
      <c r="M1017" s="59">
        <f>countif('2022 Points'!$G$13:$N$21,D1017)</f>
        <v>0</v>
      </c>
    </row>
    <row r="1018">
      <c r="A1018" s="50">
        <v>1017.0</v>
      </c>
      <c r="B1018" s="67">
        <v>596.0</v>
      </c>
      <c r="C1018" s="69" t="s">
        <v>1321</v>
      </c>
      <c r="D1018" s="50" t="s">
        <v>8275</v>
      </c>
      <c r="E1018" s="50" t="s">
        <v>324</v>
      </c>
      <c r="F1018" s="50">
        <v>27.0</v>
      </c>
      <c r="G1018" s="11"/>
      <c r="I1018" t="str">
        <f t="array" ref="I1018">INDEX('2022 Points'!$F$13:$F$21,MATCH(1,MMULT(--('2022 Points'!$G$13:$N$21=D1018),TRANSPOSE(COLUMN('2022 Points'!$G$13:$N$21)^0)),0))</f>
        <v>#N/A</v>
      </c>
      <c r="K1018" s="58">
        <f>F1018-IFERROR(VLOOKUP(D1018,'30062022 Ranking'!$D:$F,3,0),0)</f>
        <v>3</v>
      </c>
      <c r="L1018">
        <f>countif('Pre-transfer 2022 Points'!$E$13:$L$21,D1018)</f>
        <v>0</v>
      </c>
      <c r="M1018" s="59">
        <f>countif('2022 Points'!$G$13:$N$21,D1018)</f>
        <v>0</v>
      </c>
    </row>
    <row r="1019">
      <c r="A1019" s="50">
        <v>1018.0</v>
      </c>
      <c r="B1019" s="67">
        <v>2119.0</v>
      </c>
      <c r="C1019" s="69" t="s">
        <v>10035</v>
      </c>
      <c r="D1019" s="50" t="s">
        <v>7996</v>
      </c>
      <c r="E1019" s="50" t="s">
        <v>8618</v>
      </c>
      <c r="F1019" s="50">
        <v>27.0</v>
      </c>
      <c r="G1019" s="11"/>
      <c r="I1019" t="str">
        <f t="array" ref="I1019">INDEX('2022 Points'!$F$13:$F$21,MATCH(1,MMULT(--('2022 Points'!$G$13:$N$21=D1019),TRANSPOSE(COLUMN('2022 Points'!$G$13:$N$21)^0)),0))</f>
        <v>#N/A</v>
      </c>
      <c r="K1019" s="58">
        <f>F1019-IFERROR(VLOOKUP(D1019,'30062022 Ranking'!$D:$F,3,0),0)</f>
        <v>4</v>
      </c>
      <c r="L1019">
        <f>countif('Pre-transfer 2022 Points'!$E$13:$L$21,D1019)</f>
        <v>0</v>
      </c>
      <c r="M1019" s="59">
        <f>countif('2022 Points'!$G$13:$N$21,D1019)</f>
        <v>0</v>
      </c>
    </row>
    <row r="1020">
      <c r="A1020" s="50">
        <v>1019.0</v>
      </c>
      <c r="B1020" s="67">
        <v>950.0</v>
      </c>
      <c r="C1020" s="69" t="s">
        <v>894</v>
      </c>
      <c r="D1020" s="50" t="s">
        <v>9212</v>
      </c>
      <c r="E1020" s="50" t="s">
        <v>8618</v>
      </c>
      <c r="F1020" s="50">
        <v>27.0</v>
      </c>
      <c r="G1020" s="11"/>
      <c r="I1020" t="str">
        <f t="array" ref="I1020">INDEX('2022 Points'!$F$13:$F$21,MATCH(1,MMULT(--('2022 Points'!$G$13:$N$21=D1020),TRANSPOSE(COLUMN('2022 Points'!$G$13:$N$21)^0)),0))</f>
        <v>#N/A</v>
      </c>
      <c r="K1020" s="58">
        <f>F1020-IFERROR(VLOOKUP(D1020,'30062022 Ranking'!$D:$F,3,0),0)</f>
        <v>1</v>
      </c>
      <c r="L1020">
        <f>countif('Pre-transfer 2022 Points'!$E$13:$L$21,D1020)</f>
        <v>0</v>
      </c>
      <c r="M1020" s="59">
        <f>countif('2022 Points'!$G$13:$N$21,D1020)</f>
        <v>0</v>
      </c>
    </row>
    <row r="1021">
      <c r="A1021" s="50">
        <v>1020.0</v>
      </c>
      <c r="B1021" s="67">
        <v>1765.0</v>
      </c>
      <c r="C1021" s="68" t="s">
        <v>5078</v>
      </c>
      <c r="D1021" s="50" t="s">
        <v>7355</v>
      </c>
      <c r="E1021" s="50" t="s">
        <v>5818</v>
      </c>
      <c r="F1021" s="50">
        <v>27.0</v>
      </c>
      <c r="G1021" s="11"/>
      <c r="I1021" t="str">
        <f t="array" ref="I1021">INDEX('2022 Points'!$F$13:$F$21,MATCH(1,MMULT(--('2022 Points'!$G$13:$N$21=D1021),TRANSPOSE(COLUMN('2022 Points'!$G$13:$N$21)^0)),0))</f>
        <v>#N/A</v>
      </c>
      <c r="K1021" s="58">
        <f>F1021-IFERROR(VLOOKUP(D1021,'30062022 Ranking'!$D:$F,3,0),0)</f>
        <v>-4</v>
      </c>
      <c r="L1021">
        <f>countif('Pre-transfer 2022 Points'!$E$13:$L$21,D1021)</f>
        <v>0</v>
      </c>
      <c r="M1021" s="59">
        <f>countif('2022 Points'!$G$13:$N$21,D1021)</f>
        <v>0</v>
      </c>
    </row>
    <row r="1022">
      <c r="A1022" s="50">
        <v>1021.0</v>
      </c>
      <c r="B1022" s="67">
        <v>1397.0</v>
      </c>
      <c r="C1022" s="68" t="s">
        <v>5862</v>
      </c>
      <c r="D1022" s="50" t="s">
        <v>7215</v>
      </c>
      <c r="E1022" s="50" t="s">
        <v>9956</v>
      </c>
      <c r="F1022" s="50">
        <v>27.0</v>
      </c>
      <c r="G1022" s="11"/>
      <c r="I1022" t="str">
        <f t="array" ref="I1022">INDEX('2022 Points'!$F$13:$F$21,MATCH(1,MMULT(--('2022 Points'!$G$13:$N$21=D1022),TRANSPOSE(COLUMN('2022 Points'!$G$13:$N$21)^0)),0))</f>
        <v>#N/A</v>
      </c>
      <c r="K1022" s="58">
        <f>F1022-IFERROR(VLOOKUP(D1022,'30062022 Ranking'!$D:$F,3,0),0)</f>
        <v>27</v>
      </c>
      <c r="L1022">
        <f>countif('Pre-transfer 2022 Points'!$E$13:$L$21,D1022)</f>
        <v>0</v>
      </c>
      <c r="M1022" s="59">
        <f>countif('2022 Points'!$G$13:$N$21,D1022)</f>
        <v>0</v>
      </c>
    </row>
    <row r="1023">
      <c r="A1023" s="50">
        <v>1022.0</v>
      </c>
      <c r="B1023" s="67"/>
      <c r="C1023" s="68" t="s">
        <v>8847</v>
      </c>
      <c r="D1023" s="50" t="s">
        <v>7058</v>
      </c>
      <c r="E1023" s="50" t="s">
        <v>8708</v>
      </c>
      <c r="F1023" s="50">
        <v>27.0</v>
      </c>
      <c r="G1023" s="11"/>
      <c r="I1023" t="str">
        <f t="array" ref="I1023">INDEX('2022 Points'!$F$13:$F$21,MATCH(1,MMULT(--('2022 Points'!$G$13:$N$21=D1023),TRANSPOSE(COLUMN('2022 Points'!$G$13:$N$21)^0)),0))</f>
        <v>#N/A</v>
      </c>
      <c r="K1023" s="58">
        <f>F1023-IFERROR(VLOOKUP(D1023,'30062022 Ranking'!$D:$F,3,0),0)</f>
        <v>2</v>
      </c>
      <c r="L1023">
        <f>countif('Pre-transfer 2022 Points'!$E$13:$L$21,D1023)</f>
        <v>0</v>
      </c>
      <c r="M1023" s="59">
        <f>countif('2022 Points'!$G$13:$N$21,D1023)</f>
        <v>0</v>
      </c>
    </row>
    <row r="1024">
      <c r="A1024" s="50">
        <v>1023.0</v>
      </c>
      <c r="B1024" s="86"/>
      <c r="C1024" s="68" t="s">
        <v>5108</v>
      </c>
      <c r="D1024" s="50" t="s">
        <v>9215</v>
      </c>
      <c r="E1024" s="50" t="s">
        <v>9969</v>
      </c>
      <c r="F1024" s="50">
        <v>26.0</v>
      </c>
      <c r="G1024" s="11"/>
      <c r="I1024" t="str">
        <f t="array" ref="I1024">INDEX('2022 Points'!$F$13:$F$21,MATCH(1,MMULT(--('2022 Points'!$G$13:$N$21=D1024),TRANSPOSE(COLUMN('2022 Points'!$G$13:$N$21)^0)),0))</f>
        <v>#N/A</v>
      </c>
      <c r="K1024" s="58">
        <f>F1024-IFERROR(VLOOKUP(D1024,'30062022 Ranking'!$D:$F,3,0),0)</f>
        <v>26</v>
      </c>
      <c r="L1024">
        <f>countif('Pre-transfer 2022 Points'!$E$13:$L$21,D1024)</f>
        <v>0</v>
      </c>
      <c r="M1024" s="59">
        <f>countif('2022 Points'!$G$13:$N$21,D1024)</f>
        <v>0</v>
      </c>
    </row>
    <row r="1025">
      <c r="A1025" s="50">
        <v>1024.0</v>
      </c>
      <c r="B1025" s="67">
        <v>966.0</v>
      </c>
      <c r="C1025" s="68" t="s">
        <v>449</v>
      </c>
      <c r="D1025" s="50" t="s">
        <v>7556</v>
      </c>
      <c r="E1025" s="50"/>
      <c r="F1025" s="50">
        <v>26.0</v>
      </c>
      <c r="G1025" s="11"/>
      <c r="I1025" t="str">
        <f t="array" ref="I1025">INDEX('2022 Points'!$F$13:$F$21,MATCH(1,MMULT(--('2022 Points'!$G$13:$N$21=D1025),TRANSPOSE(COLUMN('2022 Points'!$G$13:$N$21)^0)),0))</f>
        <v>#N/A</v>
      </c>
      <c r="K1025" s="58">
        <f>F1025-IFERROR(VLOOKUP(D1025,'30062022 Ranking'!$D:$F,3,0),0)</f>
        <v>1</v>
      </c>
      <c r="L1025">
        <f>countif('Pre-transfer 2022 Points'!$E$13:$L$21,D1025)</f>
        <v>0</v>
      </c>
      <c r="M1025" s="59">
        <f>countif('2022 Points'!$G$13:$N$21,D1025)</f>
        <v>0</v>
      </c>
    </row>
    <row r="1026">
      <c r="A1026" s="50">
        <v>1025.0</v>
      </c>
      <c r="B1026" s="67">
        <v>1198.0</v>
      </c>
      <c r="C1026" s="68" t="s">
        <v>1396</v>
      </c>
      <c r="D1026" s="50" t="s">
        <v>7412</v>
      </c>
      <c r="E1026" s="50"/>
      <c r="F1026" s="50">
        <v>26.0</v>
      </c>
      <c r="G1026" s="11"/>
      <c r="I1026" t="str">
        <f t="array" ref="I1026">INDEX('2022 Points'!$F$13:$F$21,MATCH(1,MMULT(--('2022 Points'!$G$13:$N$21=D1026),TRANSPOSE(COLUMN('2022 Points'!$G$13:$N$21)^0)),0))</f>
        <v>#N/A</v>
      </c>
      <c r="K1026" s="58">
        <f>F1026-IFERROR(VLOOKUP(D1026,'30062022 Ranking'!$D:$F,3,0),0)</f>
        <v>4</v>
      </c>
      <c r="L1026">
        <f>countif('Pre-transfer 2022 Points'!$E$13:$L$21,D1026)</f>
        <v>0</v>
      </c>
      <c r="M1026" s="59">
        <f>countif('2022 Points'!$G$13:$N$21,D1026)</f>
        <v>0</v>
      </c>
    </row>
    <row r="1027">
      <c r="A1027" s="50">
        <v>1026.0</v>
      </c>
      <c r="B1027" s="67">
        <v>328.0</v>
      </c>
      <c r="C1027" s="69" t="s">
        <v>6124</v>
      </c>
      <c r="D1027" s="50" t="s">
        <v>7275</v>
      </c>
      <c r="E1027" s="50" t="s">
        <v>208</v>
      </c>
      <c r="F1027" s="50">
        <v>26.0</v>
      </c>
      <c r="G1027" s="11"/>
      <c r="I1027" t="str">
        <f t="array" ref="I1027">INDEX('2022 Points'!$F$13:$F$21,MATCH(1,MMULT(--('2022 Points'!$G$13:$N$21=D1027),TRANSPOSE(COLUMN('2022 Points'!$G$13:$N$21)^0)),0))</f>
        <v>#N/A</v>
      </c>
      <c r="K1027" s="58">
        <f>F1027-IFERROR(VLOOKUP(D1027,'30062022 Ranking'!$D:$F,3,0),0)</f>
        <v>0</v>
      </c>
      <c r="L1027">
        <f>countif('Pre-transfer 2022 Points'!$E$13:$L$21,D1027)</f>
        <v>0</v>
      </c>
      <c r="M1027" s="59">
        <f>countif('2022 Points'!$G$13:$N$21,D1027)</f>
        <v>0</v>
      </c>
    </row>
    <row r="1028">
      <c r="A1028" s="50">
        <v>1027.0</v>
      </c>
      <c r="B1028" s="67"/>
      <c r="C1028" s="69" t="s">
        <v>4977</v>
      </c>
      <c r="D1028" s="50" t="s">
        <v>8164</v>
      </c>
      <c r="E1028" s="50"/>
      <c r="F1028" s="50">
        <v>26.0</v>
      </c>
      <c r="G1028" s="11"/>
      <c r="I1028" t="str">
        <f t="array" ref="I1028">INDEX('2022 Points'!$F$13:$F$21,MATCH(1,MMULT(--('2022 Points'!$G$13:$N$21=D1028),TRANSPOSE(COLUMN('2022 Points'!$G$13:$N$21)^0)),0))</f>
        <v>#N/A</v>
      </c>
      <c r="K1028" s="58">
        <f>F1028-IFERROR(VLOOKUP(D1028,'30062022 Ranking'!$D:$F,3,0),0)</f>
        <v>15</v>
      </c>
      <c r="L1028">
        <f>countif('Pre-transfer 2022 Points'!$E$13:$L$21,D1028)</f>
        <v>0</v>
      </c>
      <c r="M1028" s="59">
        <f>countif('2022 Points'!$G$13:$N$21,D1028)</f>
        <v>0</v>
      </c>
    </row>
    <row r="1029">
      <c r="A1029" s="50">
        <v>1028.0</v>
      </c>
      <c r="B1029" s="67">
        <v>869.0</v>
      </c>
      <c r="C1029" s="69" t="s">
        <v>1134</v>
      </c>
      <c r="D1029" s="50" t="s">
        <v>9025</v>
      </c>
      <c r="E1029" s="50" t="s">
        <v>8596</v>
      </c>
      <c r="F1029" s="50">
        <v>26.0</v>
      </c>
      <c r="G1029" s="11"/>
      <c r="I1029" t="str">
        <f t="array" ref="I1029">INDEX('2022 Points'!$F$13:$F$21,MATCH(1,MMULT(--('2022 Points'!$G$13:$N$21=D1029),TRANSPOSE(COLUMN('2022 Points'!$G$13:$N$21)^0)),0))</f>
        <v>#N/A</v>
      </c>
      <c r="K1029" s="58">
        <f>F1029-IFERROR(VLOOKUP(D1029,'30062022 Ranking'!$D:$F,3,0),0)</f>
        <v>13</v>
      </c>
      <c r="L1029">
        <f>countif('Pre-transfer 2022 Points'!$E$13:$L$21,D1029)</f>
        <v>0</v>
      </c>
      <c r="M1029" s="59">
        <f>countif('2022 Points'!$G$13:$N$21,D1029)</f>
        <v>0</v>
      </c>
    </row>
    <row r="1030">
      <c r="A1030" s="50">
        <v>1029.0</v>
      </c>
      <c r="B1030" s="67">
        <v>2183.0</v>
      </c>
      <c r="C1030" s="68" t="s">
        <v>8636</v>
      </c>
      <c r="D1030" s="50" t="s">
        <v>6597</v>
      </c>
      <c r="E1030" s="50"/>
      <c r="F1030" s="50">
        <v>26.0</v>
      </c>
      <c r="G1030" s="11"/>
      <c r="I1030" t="str">
        <f t="array" ref="I1030">INDEX('2022 Points'!$F$13:$F$21,MATCH(1,MMULT(--('2022 Points'!$G$13:$N$21=D1030),TRANSPOSE(COLUMN('2022 Points'!$G$13:$N$21)^0)),0))</f>
        <v>#N/A</v>
      </c>
      <c r="K1030" s="58">
        <f>F1030-IFERROR(VLOOKUP(D1030,'30062022 Ranking'!$D:$F,3,0),0)</f>
        <v>26</v>
      </c>
      <c r="L1030">
        <f>countif('Pre-transfer 2022 Points'!$E$13:$L$21,D1030)</f>
        <v>0</v>
      </c>
      <c r="M1030" s="59">
        <f>countif('2022 Points'!$G$13:$N$21,D1030)</f>
        <v>0</v>
      </c>
    </row>
    <row r="1031">
      <c r="A1031" s="50">
        <v>1030.0</v>
      </c>
      <c r="B1031" s="67">
        <v>282.0</v>
      </c>
      <c r="C1031" s="69" t="s">
        <v>10036</v>
      </c>
      <c r="D1031" s="50" t="s">
        <v>6826</v>
      </c>
      <c r="E1031" s="50" t="s">
        <v>9917</v>
      </c>
      <c r="F1031" s="50">
        <v>26.0</v>
      </c>
      <c r="G1031" s="11"/>
      <c r="I1031" t="str">
        <f t="array" ref="I1031">INDEX('2022 Points'!$F$13:$F$21,MATCH(1,MMULT(--('2022 Points'!$G$13:$N$21=D1031),TRANSPOSE(COLUMN('2022 Points'!$G$13:$N$21)^0)),0))</f>
        <v>#N/A</v>
      </c>
      <c r="K1031" s="58">
        <f>F1031-IFERROR(VLOOKUP(D1031,'30062022 Ranking'!$D:$F,3,0),0)</f>
        <v>11</v>
      </c>
      <c r="L1031">
        <f>countif('Pre-transfer 2022 Points'!$E$13:$L$21,D1031)</f>
        <v>0</v>
      </c>
      <c r="M1031" s="59">
        <f>countif('2022 Points'!$G$13:$N$21,D1031)</f>
        <v>0</v>
      </c>
    </row>
    <row r="1032">
      <c r="A1032" s="50">
        <v>1031.0</v>
      </c>
      <c r="B1032" s="67">
        <v>2134.0</v>
      </c>
      <c r="C1032" s="68" t="s">
        <v>5905</v>
      </c>
      <c r="D1032" s="50" t="s">
        <v>7155</v>
      </c>
      <c r="E1032" s="50"/>
      <c r="F1032" s="50">
        <v>25.0</v>
      </c>
      <c r="G1032" s="11"/>
      <c r="I1032" t="str">
        <f t="array" ref="I1032">INDEX('2022 Points'!$F$13:$F$21,MATCH(1,MMULT(--('2022 Points'!$G$13:$N$21=D1032),TRANSPOSE(COLUMN('2022 Points'!$G$13:$N$21)^0)),0))</f>
        <v>#N/A</v>
      </c>
      <c r="K1032" s="58">
        <f>F1032-IFERROR(VLOOKUP(D1032,'30062022 Ranking'!$D:$F,3,0),0)</f>
        <v>6</v>
      </c>
      <c r="L1032">
        <f>countif('Pre-transfer 2022 Points'!$E$13:$L$21,D1032)</f>
        <v>0</v>
      </c>
      <c r="M1032" s="59">
        <f>countif('2022 Points'!$G$13:$N$21,D1032)</f>
        <v>0</v>
      </c>
    </row>
    <row r="1033">
      <c r="A1033" s="50">
        <v>1032.0</v>
      </c>
      <c r="B1033" s="67">
        <v>794.0</v>
      </c>
      <c r="C1033" s="68" t="s">
        <v>1102</v>
      </c>
      <c r="D1033" s="50" t="s">
        <v>7075</v>
      </c>
      <c r="E1033" s="50" t="s">
        <v>4626</v>
      </c>
      <c r="F1033" s="50">
        <v>25.0</v>
      </c>
      <c r="G1033" s="11"/>
      <c r="I1033" t="str">
        <f t="array" ref="I1033">INDEX('2022 Points'!$F$13:$F$21,MATCH(1,MMULT(--('2022 Points'!$G$13:$N$21=D1033),TRANSPOSE(COLUMN('2022 Points'!$G$13:$N$21)^0)),0))</f>
        <v>#N/A</v>
      </c>
      <c r="K1033" s="58">
        <f>F1033-IFERROR(VLOOKUP(D1033,'30062022 Ranking'!$D:$F,3,0),0)</f>
        <v>7</v>
      </c>
      <c r="L1033">
        <f>countif('Pre-transfer 2022 Points'!$E$13:$L$21,D1033)</f>
        <v>0</v>
      </c>
      <c r="M1033" s="59">
        <f>countif('2022 Points'!$G$13:$N$21,D1033)</f>
        <v>0</v>
      </c>
    </row>
    <row r="1034">
      <c r="A1034" s="50">
        <v>1033.0</v>
      </c>
      <c r="B1034" s="67"/>
      <c r="C1034" s="69" t="s">
        <v>5022</v>
      </c>
      <c r="D1034" s="50" t="s">
        <v>7332</v>
      </c>
      <c r="E1034" s="50" t="s">
        <v>9975</v>
      </c>
      <c r="F1034" s="50">
        <v>25.0</v>
      </c>
      <c r="G1034" s="11"/>
      <c r="I1034" t="str">
        <f t="array" ref="I1034">INDEX('2022 Points'!$F$13:$F$21,MATCH(1,MMULT(--('2022 Points'!$G$13:$N$21=D1034),TRANSPOSE(COLUMN('2022 Points'!$G$13:$N$21)^0)),0))</f>
        <v>#N/A</v>
      </c>
      <c r="K1034" s="58">
        <f>F1034-IFERROR(VLOOKUP(D1034,'30062022 Ranking'!$D:$F,3,0),0)</f>
        <v>-1</v>
      </c>
      <c r="L1034">
        <f>countif('Pre-transfer 2022 Points'!$E$13:$L$21,D1034)</f>
        <v>0</v>
      </c>
      <c r="M1034" s="59">
        <f>countif('2022 Points'!$G$13:$N$21,D1034)</f>
        <v>0</v>
      </c>
    </row>
    <row r="1035">
      <c r="A1035" s="50">
        <v>1034.0</v>
      </c>
      <c r="B1035" s="86"/>
      <c r="C1035" s="69" t="s">
        <v>10037</v>
      </c>
      <c r="D1035" s="50" t="s">
        <v>9218</v>
      </c>
      <c r="E1035" s="50" t="s">
        <v>8604</v>
      </c>
      <c r="F1035" s="50">
        <v>25.0</v>
      </c>
      <c r="G1035" s="11"/>
      <c r="I1035" t="str">
        <f t="array" ref="I1035">INDEX('2022 Points'!$F$13:$F$21,MATCH(1,MMULT(--('2022 Points'!$G$13:$N$21=D1035),TRANSPOSE(COLUMN('2022 Points'!$G$13:$N$21)^0)),0))</f>
        <v>#N/A</v>
      </c>
      <c r="K1035" s="58">
        <f>F1035-IFERROR(VLOOKUP(D1035,'30062022 Ranking'!$D:$F,3,0),0)</f>
        <v>25</v>
      </c>
      <c r="L1035">
        <f>countif('Pre-transfer 2022 Points'!$E$13:$L$21,D1035)</f>
        <v>0</v>
      </c>
      <c r="M1035" s="59">
        <f>countif('2022 Points'!$G$13:$N$21,D1035)</f>
        <v>0</v>
      </c>
    </row>
    <row r="1036">
      <c r="A1036" s="50">
        <v>1035.0</v>
      </c>
      <c r="B1036" s="67">
        <v>945.0</v>
      </c>
      <c r="C1036" s="69" t="s">
        <v>1600</v>
      </c>
      <c r="D1036" s="50" t="s">
        <v>9216</v>
      </c>
      <c r="E1036" s="72"/>
      <c r="F1036" s="50">
        <v>25.0</v>
      </c>
      <c r="G1036" s="11"/>
      <c r="I1036" t="str">
        <f t="array" ref="I1036">INDEX('2022 Points'!$F$13:$F$21,MATCH(1,MMULT(--('2022 Points'!$G$13:$N$21=D1036),TRANSPOSE(COLUMN('2022 Points'!$G$13:$N$21)^0)),0))</f>
        <v>#N/A</v>
      </c>
      <c r="K1036" s="58">
        <f>F1036-IFERROR(VLOOKUP(D1036,'30062022 Ranking'!$D:$F,3,0),0)</f>
        <v>13</v>
      </c>
      <c r="L1036">
        <f>countif('Pre-transfer 2022 Points'!$E$13:$L$21,D1036)</f>
        <v>0</v>
      </c>
      <c r="M1036" s="59">
        <f>countif('2022 Points'!$G$13:$N$21,D1036)</f>
        <v>0</v>
      </c>
    </row>
    <row r="1037">
      <c r="A1037" s="50">
        <v>1036.0</v>
      </c>
      <c r="B1037" s="67">
        <v>1217.0</v>
      </c>
      <c r="C1037" s="68" t="s">
        <v>4942</v>
      </c>
      <c r="D1037" s="50" t="s">
        <v>7381</v>
      </c>
      <c r="E1037" s="50" t="s">
        <v>9976</v>
      </c>
      <c r="F1037" s="50">
        <v>25.0</v>
      </c>
      <c r="G1037" s="11"/>
      <c r="I1037" t="str">
        <f t="array" ref="I1037">INDEX('2022 Points'!$F$13:$F$21,MATCH(1,MMULT(--('2022 Points'!$G$13:$N$21=D1037),TRANSPOSE(COLUMN('2022 Points'!$G$13:$N$21)^0)),0))</f>
        <v>#N/A</v>
      </c>
      <c r="K1037" s="58">
        <f>F1037-IFERROR(VLOOKUP(D1037,'30062022 Ranking'!$D:$F,3,0),0)</f>
        <v>5</v>
      </c>
      <c r="L1037">
        <f>countif('Pre-transfer 2022 Points'!$E$13:$L$21,D1037)</f>
        <v>0</v>
      </c>
      <c r="M1037" s="59">
        <f>countif('2022 Points'!$G$13:$N$21,D1037)</f>
        <v>0</v>
      </c>
    </row>
    <row r="1038">
      <c r="A1038" s="50">
        <v>1037.0</v>
      </c>
      <c r="B1038" s="86"/>
      <c r="C1038" s="69" t="s">
        <v>8773</v>
      </c>
      <c r="D1038" s="50" t="s">
        <v>8317</v>
      </c>
      <c r="E1038" s="50" t="s">
        <v>4595</v>
      </c>
      <c r="F1038" s="50">
        <v>25.0</v>
      </c>
      <c r="G1038" s="11"/>
      <c r="I1038" t="str">
        <f t="array" ref="I1038">INDEX('2022 Points'!$F$13:$F$21,MATCH(1,MMULT(--('2022 Points'!$G$13:$N$21=D1038),TRANSPOSE(COLUMN('2022 Points'!$G$13:$N$21)^0)),0))</f>
        <v>#N/A</v>
      </c>
      <c r="K1038" s="58">
        <f>F1038-IFERROR(VLOOKUP(D1038,'30062022 Ranking'!$D:$F,3,0),0)</f>
        <v>25</v>
      </c>
      <c r="L1038">
        <f>countif('Pre-transfer 2022 Points'!$E$13:$L$21,D1038)</f>
        <v>0</v>
      </c>
      <c r="M1038" s="59">
        <f>countif('2022 Points'!$G$13:$N$21,D1038)</f>
        <v>0</v>
      </c>
    </row>
    <row r="1039">
      <c r="A1039" s="50">
        <v>1038.0</v>
      </c>
      <c r="B1039" s="67">
        <v>900.0</v>
      </c>
      <c r="C1039" s="68" t="s">
        <v>1516</v>
      </c>
      <c r="D1039" s="50" t="s">
        <v>9219</v>
      </c>
      <c r="E1039" s="50" t="s">
        <v>8590</v>
      </c>
      <c r="F1039" s="50">
        <v>25.0</v>
      </c>
      <c r="G1039" s="11"/>
      <c r="I1039" t="str">
        <f t="array" ref="I1039">INDEX('2022 Points'!$F$13:$F$21,MATCH(1,MMULT(--('2022 Points'!$G$13:$N$21=D1039),TRANSPOSE(COLUMN('2022 Points'!$G$13:$N$21)^0)),0))</f>
        <v>#N/A</v>
      </c>
      <c r="K1039" s="58">
        <f>F1039-IFERROR(VLOOKUP(D1039,'30062022 Ranking'!$D:$F,3,0),0)</f>
        <v>0</v>
      </c>
      <c r="L1039">
        <f>countif('Pre-transfer 2022 Points'!$E$13:$L$21,D1039)</f>
        <v>0</v>
      </c>
      <c r="M1039" s="59">
        <f>countif('2022 Points'!$G$13:$N$21,D1039)</f>
        <v>0</v>
      </c>
    </row>
    <row r="1040">
      <c r="A1040" s="50">
        <v>1039.0</v>
      </c>
      <c r="B1040" s="67">
        <v>491.0</v>
      </c>
      <c r="C1040" s="69" t="s">
        <v>5594</v>
      </c>
      <c r="D1040" s="50" t="s">
        <v>7164</v>
      </c>
      <c r="E1040" s="50" t="s">
        <v>8618</v>
      </c>
      <c r="F1040" s="50">
        <v>25.0</v>
      </c>
      <c r="G1040" s="11"/>
      <c r="I1040" t="str">
        <f t="array" ref="I1040">INDEX('2022 Points'!$F$13:$F$21,MATCH(1,MMULT(--('2022 Points'!$G$13:$N$21=D1040),TRANSPOSE(COLUMN('2022 Points'!$G$13:$N$21)^0)),0))</f>
        <v>#N/A</v>
      </c>
      <c r="K1040" s="58">
        <f>F1040-IFERROR(VLOOKUP(D1040,'30062022 Ranking'!$D:$F,3,0),0)</f>
        <v>3</v>
      </c>
      <c r="L1040">
        <f>countif('Pre-transfer 2022 Points'!$E$13:$L$21,D1040)</f>
        <v>0</v>
      </c>
      <c r="M1040" s="59">
        <f>countif('2022 Points'!$G$13:$N$21,D1040)</f>
        <v>0</v>
      </c>
    </row>
    <row r="1041">
      <c r="A1041" s="50">
        <v>1040.0</v>
      </c>
      <c r="B1041" s="67">
        <v>844.0</v>
      </c>
      <c r="C1041" s="69" t="s">
        <v>696</v>
      </c>
      <c r="D1041" s="50" t="s">
        <v>9220</v>
      </c>
      <c r="E1041" s="50" t="s">
        <v>9091</v>
      </c>
      <c r="F1041" s="50">
        <v>25.0</v>
      </c>
      <c r="G1041" s="11"/>
      <c r="I1041" t="str">
        <f t="array" ref="I1041">INDEX('2022 Points'!$F$13:$F$21,MATCH(1,MMULT(--('2022 Points'!$G$13:$N$21=D1041),TRANSPOSE(COLUMN('2022 Points'!$G$13:$N$21)^0)),0))</f>
        <v>#N/A</v>
      </c>
      <c r="K1041" s="58">
        <f>F1041-IFERROR(VLOOKUP(D1041,'30062022 Ranking'!$D:$F,3,0),0)</f>
        <v>0</v>
      </c>
      <c r="L1041">
        <f>countif('Pre-transfer 2022 Points'!$E$13:$L$21,D1041)</f>
        <v>0</v>
      </c>
      <c r="M1041" s="59">
        <f>countif('2022 Points'!$G$13:$N$21,D1041)</f>
        <v>0</v>
      </c>
    </row>
    <row r="1042">
      <c r="A1042" s="50">
        <v>1041.0</v>
      </c>
      <c r="B1042" s="67">
        <v>317.0</v>
      </c>
      <c r="C1042" s="69" t="s">
        <v>6146</v>
      </c>
      <c r="D1042" s="50" t="s">
        <v>6675</v>
      </c>
      <c r="E1042" s="50" t="s">
        <v>324</v>
      </c>
      <c r="F1042" s="50">
        <v>25.0</v>
      </c>
      <c r="G1042" s="11"/>
      <c r="I1042" t="str">
        <f t="array" ref="I1042">INDEX('2022 Points'!$F$13:$F$21,MATCH(1,MMULT(--('2022 Points'!$G$13:$N$21=D1042),TRANSPOSE(COLUMN('2022 Points'!$G$13:$N$21)^0)),0))</f>
        <v>#N/A</v>
      </c>
      <c r="K1042" s="58">
        <f>F1042-IFERROR(VLOOKUP(D1042,'30062022 Ranking'!$D:$F,3,0),0)</f>
        <v>0</v>
      </c>
      <c r="L1042">
        <f>countif('Pre-transfer 2022 Points'!$E$13:$L$21,D1042)</f>
        <v>0</v>
      </c>
      <c r="M1042" s="59">
        <f>countif('2022 Points'!$G$13:$N$21,D1042)</f>
        <v>0</v>
      </c>
    </row>
    <row r="1043">
      <c r="A1043" s="50">
        <v>1042.0</v>
      </c>
      <c r="B1043" s="67">
        <v>1318.0</v>
      </c>
      <c r="C1043" s="68" t="s">
        <v>556</v>
      </c>
      <c r="D1043" s="50" t="s">
        <v>6974</v>
      </c>
      <c r="E1043" s="50" t="s">
        <v>9951</v>
      </c>
      <c r="F1043" s="50">
        <v>25.0</v>
      </c>
      <c r="G1043" s="11"/>
      <c r="I1043" t="str">
        <f t="array" ref="I1043">INDEX('2022 Points'!$F$13:$F$21,MATCH(1,MMULT(--('2022 Points'!$G$13:$N$21=D1043),TRANSPOSE(COLUMN('2022 Points'!$G$13:$N$21)^0)),0))</f>
        <v>#N/A</v>
      </c>
      <c r="K1043" s="58">
        <f>F1043-IFERROR(VLOOKUP(D1043,'30062022 Ranking'!$D:$F,3,0),0)</f>
        <v>0</v>
      </c>
      <c r="L1043">
        <f>countif('Pre-transfer 2022 Points'!$E$13:$L$21,D1043)</f>
        <v>0</v>
      </c>
      <c r="M1043" s="59">
        <f>countif('2022 Points'!$G$13:$N$21,D1043)</f>
        <v>0</v>
      </c>
    </row>
    <row r="1044">
      <c r="A1044" s="50">
        <v>1043.0</v>
      </c>
      <c r="B1044" s="67">
        <v>796.0</v>
      </c>
      <c r="C1044" s="69" t="s">
        <v>5360</v>
      </c>
      <c r="D1044" s="50" t="s">
        <v>9221</v>
      </c>
      <c r="E1044" s="50" t="s">
        <v>9955</v>
      </c>
      <c r="F1044" s="50">
        <v>25.0</v>
      </c>
      <c r="G1044" s="11"/>
      <c r="I1044" t="str">
        <f t="array" ref="I1044">INDEX('2022 Points'!$F$13:$F$21,MATCH(1,MMULT(--('2022 Points'!$G$13:$N$21=D1044),TRANSPOSE(COLUMN('2022 Points'!$G$13:$N$21)^0)),0))</f>
        <v>#N/A</v>
      </c>
      <c r="K1044" s="58">
        <f>F1044-IFERROR(VLOOKUP(D1044,'30062022 Ranking'!$D:$F,3,0),0)</f>
        <v>0</v>
      </c>
      <c r="L1044">
        <f>countif('Pre-transfer 2022 Points'!$E$13:$L$21,D1044)</f>
        <v>0</v>
      </c>
      <c r="M1044" s="59">
        <f>countif('2022 Points'!$G$13:$N$21,D1044)</f>
        <v>0</v>
      </c>
    </row>
    <row r="1045">
      <c r="A1045" s="50">
        <v>1044.0</v>
      </c>
      <c r="B1045" s="67">
        <v>481.0</v>
      </c>
      <c r="C1045" s="69" t="s">
        <v>5055</v>
      </c>
      <c r="D1045" s="50" t="s">
        <v>7490</v>
      </c>
      <c r="E1045" s="50" t="s">
        <v>8592</v>
      </c>
      <c r="F1045" s="50">
        <v>25.0</v>
      </c>
      <c r="G1045" s="11"/>
      <c r="I1045" t="str">
        <f t="array" ref="I1045">INDEX('2022 Points'!$F$13:$F$21,MATCH(1,MMULT(--('2022 Points'!$G$13:$N$21=D1045),TRANSPOSE(COLUMN('2022 Points'!$G$13:$N$21)^0)),0))</f>
        <v>#N/A</v>
      </c>
      <c r="K1045" s="58">
        <f>F1045-IFERROR(VLOOKUP(D1045,'30062022 Ranking'!$D:$F,3,0),0)</f>
        <v>0</v>
      </c>
      <c r="L1045">
        <f>countif('Pre-transfer 2022 Points'!$E$13:$L$21,D1045)</f>
        <v>0</v>
      </c>
      <c r="M1045" s="59">
        <f>countif('2022 Points'!$G$13:$N$21,D1045)</f>
        <v>0</v>
      </c>
    </row>
    <row r="1046">
      <c r="A1046" s="50">
        <v>1045.0</v>
      </c>
      <c r="B1046" s="67">
        <v>993.0</v>
      </c>
      <c r="C1046" s="69" t="s">
        <v>4370</v>
      </c>
      <c r="D1046" s="50" t="s">
        <v>7274</v>
      </c>
      <c r="E1046" s="50" t="s">
        <v>9922</v>
      </c>
      <c r="F1046" s="50">
        <v>25.0</v>
      </c>
      <c r="G1046" s="11"/>
      <c r="I1046" t="str">
        <f t="array" ref="I1046">INDEX('2022 Points'!$F$13:$F$21,MATCH(1,MMULT(--('2022 Points'!$G$13:$N$21=D1046),TRANSPOSE(COLUMN('2022 Points'!$G$13:$N$21)^0)),0))</f>
        <v>#N/A</v>
      </c>
      <c r="K1046" s="58">
        <f>F1046-IFERROR(VLOOKUP(D1046,'30062022 Ranking'!$D:$F,3,0),0)</f>
        <v>0</v>
      </c>
      <c r="L1046">
        <f>countif('Pre-transfer 2022 Points'!$E$13:$L$21,D1046)</f>
        <v>0</v>
      </c>
      <c r="M1046" s="59">
        <f>countif('2022 Points'!$G$13:$N$21,D1046)</f>
        <v>0</v>
      </c>
    </row>
    <row r="1047">
      <c r="A1047" s="50">
        <v>1046.0</v>
      </c>
      <c r="B1047" s="67"/>
      <c r="C1047" s="69" t="s">
        <v>10038</v>
      </c>
      <c r="D1047" s="50" t="s">
        <v>9065</v>
      </c>
      <c r="E1047" s="50" t="s">
        <v>9972</v>
      </c>
      <c r="F1047" s="50">
        <v>25.0</v>
      </c>
      <c r="G1047" s="11"/>
      <c r="I1047" t="str">
        <f t="array" ref="I1047">INDEX('2022 Points'!$F$13:$F$21,MATCH(1,MMULT(--('2022 Points'!$G$13:$N$21=D1047),TRANSPOSE(COLUMN('2022 Points'!$G$13:$N$21)^0)),0))</f>
        <v>#N/A</v>
      </c>
      <c r="K1047" s="58">
        <f>F1047-IFERROR(VLOOKUP(D1047,'30062022 Ranking'!$D:$F,3,0),0)</f>
        <v>7</v>
      </c>
      <c r="L1047">
        <f>countif('Pre-transfer 2022 Points'!$E$13:$L$21,D1047)</f>
        <v>0</v>
      </c>
      <c r="M1047" s="59">
        <f>countif('2022 Points'!$G$13:$N$21,D1047)</f>
        <v>0</v>
      </c>
    </row>
    <row r="1048">
      <c r="A1048" s="50">
        <v>1047.0</v>
      </c>
      <c r="B1048" s="67"/>
      <c r="C1048" s="68" t="s">
        <v>5190</v>
      </c>
      <c r="D1048" s="50" t="s">
        <v>7360</v>
      </c>
      <c r="E1048" s="50" t="s">
        <v>10039</v>
      </c>
      <c r="F1048" s="50">
        <v>25.0</v>
      </c>
      <c r="G1048" s="11"/>
      <c r="I1048" t="str">
        <f t="array" ref="I1048">INDEX('2022 Points'!$F$13:$F$21,MATCH(1,MMULT(--('2022 Points'!$G$13:$N$21=D1048),TRANSPOSE(COLUMN('2022 Points'!$G$13:$N$21)^0)),0))</f>
        <v>#N/A</v>
      </c>
      <c r="K1048" s="58">
        <f>F1048-IFERROR(VLOOKUP(D1048,'30062022 Ranking'!$D:$F,3,0),0)</f>
        <v>1</v>
      </c>
      <c r="L1048">
        <f>countif('Pre-transfer 2022 Points'!$E$13:$L$21,D1048)</f>
        <v>0</v>
      </c>
      <c r="M1048" s="59">
        <f>countif('2022 Points'!$G$13:$N$21,D1048)</f>
        <v>0</v>
      </c>
    </row>
    <row r="1049">
      <c r="A1049" s="50">
        <v>1048.0</v>
      </c>
      <c r="B1049" s="67"/>
      <c r="C1049" s="69" t="s">
        <v>10040</v>
      </c>
      <c r="D1049" s="50" t="s">
        <v>6604</v>
      </c>
      <c r="E1049" s="50"/>
      <c r="F1049" s="50">
        <v>25.0</v>
      </c>
      <c r="G1049" s="11"/>
      <c r="I1049" t="str">
        <f t="array" ref="I1049">INDEX('2022 Points'!$F$13:$F$21,MATCH(1,MMULT(--('2022 Points'!$G$13:$N$21=D1049),TRANSPOSE(COLUMN('2022 Points'!$G$13:$N$21)^0)),0))</f>
        <v>#N/A</v>
      </c>
      <c r="K1049" s="58">
        <f>F1049-IFERROR(VLOOKUP(D1049,'30062022 Ranking'!$D:$F,3,0),0)</f>
        <v>25</v>
      </c>
      <c r="L1049">
        <f>countif('Pre-transfer 2022 Points'!$E$13:$L$21,D1049)</f>
        <v>0</v>
      </c>
      <c r="M1049" s="59">
        <f>countif('2022 Points'!$G$13:$N$21,D1049)</f>
        <v>0</v>
      </c>
    </row>
    <row r="1050">
      <c r="A1050" s="50">
        <v>1049.0</v>
      </c>
      <c r="B1050" s="86"/>
      <c r="C1050" s="69" t="s">
        <v>10041</v>
      </c>
      <c r="D1050" s="50" t="s">
        <v>7222</v>
      </c>
      <c r="E1050" s="72"/>
      <c r="F1050" s="50">
        <v>25.0</v>
      </c>
      <c r="G1050" s="11"/>
      <c r="I1050" t="str">
        <f t="array" ref="I1050">INDEX('2022 Points'!$F$13:$F$21,MATCH(1,MMULT(--('2022 Points'!$G$13:$N$21=D1050),TRANSPOSE(COLUMN('2022 Points'!$G$13:$N$21)^0)),0))</f>
        <v>#N/A</v>
      </c>
      <c r="K1050" s="58">
        <f>F1050-IFERROR(VLOOKUP(D1050,'30062022 Ranking'!$D:$F,3,0),0)</f>
        <v>25</v>
      </c>
      <c r="L1050">
        <f>countif('Pre-transfer 2022 Points'!$E$13:$L$21,D1050)</f>
        <v>0</v>
      </c>
      <c r="M1050" s="59">
        <f>countif('2022 Points'!$G$13:$N$21,D1050)</f>
        <v>0</v>
      </c>
    </row>
    <row r="1051">
      <c r="A1051" s="50">
        <v>1050.0</v>
      </c>
      <c r="B1051" s="67">
        <v>1709.0</v>
      </c>
      <c r="C1051" s="69" t="s">
        <v>8599</v>
      </c>
      <c r="D1051" s="50" t="s">
        <v>9217</v>
      </c>
      <c r="E1051" s="50" t="s">
        <v>9920</v>
      </c>
      <c r="F1051" s="50">
        <v>25.0</v>
      </c>
      <c r="G1051" s="11"/>
      <c r="I1051" t="str">
        <f t="array" ref="I1051">INDEX('2022 Points'!$F$13:$F$21,MATCH(1,MMULT(--('2022 Points'!$G$13:$N$21=D1051),TRANSPOSE(COLUMN('2022 Points'!$G$13:$N$21)^0)),0))</f>
        <v>#N/A</v>
      </c>
      <c r="K1051" s="58">
        <f>F1051-IFERROR(VLOOKUP(D1051,'30062022 Ranking'!$D:$F,3,0),0)</f>
        <v>0</v>
      </c>
      <c r="L1051">
        <f>countif('Pre-transfer 2022 Points'!$E$13:$L$21,D1051)</f>
        <v>0</v>
      </c>
      <c r="M1051" s="59">
        <f>countif('2022 Points'!$G$13:$N$21,D1051)</f>
        <v>0</v>
      </c>
    </row>
    <row r="1052">
      <c r="A1052" s="50">
        <v>1051.0</v>
      </c>
      <c r="B1052" s="86"/>
      <c r="C1052" s="69" t="s">
        <v>10042</v>
      </c>
      <c r="D1052" s="50" t="s">
        <v>6747</v>
      </c>
      <c r="E1052" s="50" t="s">
        <v>1231</v>
      </c>
      <c r="F1052" s="50">
        <v>25.0</v>
      </c>
      <c r="G1052" s="11"/>
      <c r="I1052" t="str">
        <f t="array" ref="I1052">INDEX('2022 Points'!$F$13:$F$21,MATCH(1,MMULT(--('2022 Points'!$G$13:$N$21=D1052),TRANSPOSE(COLUMN('2022 Points'!$G$13:$N$21)^0)),0))</f>
        <v>#N/A</v>
      </c>
      <c r="K1052" s="58">
        <f>F1052-IFERROR(VLOOKUP(D1052,'30062022 Ranking'!$D:$F,3,0),0)</f>
        <v>14</v>
      </c>
      <c r="L1052">
        <f>countif('Pre-transfer 2022 Points'!$E$13:$L$21,D1052)</f>
        <v>0</v>
      </c>
      <c r="M1052" s="59">
        <f>countif('2022 Points'!$G$13:$N$21,D1052)</f>
        <v>0</v>
      </c>
    </row>
    <row r="1053">
      <c r="A1053" s="50">
        <v>1052.0</v>
      </c>
      <c r="B1053" s="67"/>
      <c r="C1053" s="69" t="s">
        <v>10043</v>
      </c>
      <c r="D1053" s="50" t="s">
        <v>8253</v>
      </c>
      <c r="E1053" s="50" t="s">
        <v>998</v>
      </c>
      <c r="F1053" s="50">
        <v>25.0</v>
      </c>
      <c r="G1053" s="11"/>
      <c r="I1053" t="str">
        <f t="array" ref="I1053">INDEX('2022 Points'!$F$13:$F$21,MATCH(1,MMULT(--('2022 Points'!$G$13:$N$21=D1053),TRANSPOSE(COLUMN('2022 Points'!$G$13:$N$21)^0)),0))</f>
        <v>#N/A</v>
      </c>
      <c r="K1053" s="58">
        <f>F1053-IFERROR(VLOOKUP(D1053,'30062022 Ranking'!$D:$F,3,0),0)</f>
        <v>10.13999999</v>
      </c>
      <c r="L1053">
        <f>countif('Pre-transfer 2022 Points'!$E$13:$L$21,D1053)</f>
        <v>0</v>
      </c>
      <c r="M1053" s="59">
        <f>countif('2022 Points'!$G$13:$N$21,D1053)</f>
        <v>0</v>
      </c>
    </row>
    <row r="1054">
      <c r="A1054" s="50">
        <v>1053.0</v>
      </c>
      <c r="B1054" s="67">
        <v>1106.0</v>
      </c>
      <c r="C1054" s="68" t="s">
        <v>4321</v>
      </c>
      <c r="D1054" s="50" t="s">
        <v>7723</v>
      </c>
      <c r="E1054" s="50" t="s">
        <v>4598</v>
      </c>
      <c r="F1054" s="50">
        <v>24.0</v>
      </c>
      <c r="G1054" s="11"/>
      <c r="I1054" t="str">
        <f t="array" ref="I1054">INDEX('2022 Points'!$F$13:$F$21,MATCH(1,MMULT(--('2022 Points'!$G$13:$N$21=D1054),TRANSPOSE(COLUMN('2022 Points'!$G$13:$N$21)^0)),0))</f>
        <v>#N/A</v>
      </c>
      <c r="K1054" s="58">
        <f>F1054-IFERROR(VLOOKUP(D1054,'30062022 Ranking'!$D:$F,3,0),0)</f>
        <v>5</v>
      </c>
      <c r="L1054">
        <f>countif('Pre-transfer 2022 Points'!$E$13:$L$21,D1054)</f>
        <v>0</v>
      </c>
      <c r="M1054" s="59">
        <f>countif('2022 Points'!$G$13:$N$21,D1054)</f>
        <v>0</v>
      </c>
    </row>
    <row r="1055">
      <c r="A1055" s="50">
        <v>1054.0</v>
      </c>
      <c r="B1055" s="67"/>
      <c r="C1055" s="68" t="s">
        <v>10044</v>
      </c>
      <c r="D1055" s="50" t="s">
        <v>9225</v>
      </c>
      <c r="E1055" s="50" t="s">
        <v>10045</v>
      </c>
      <c r="F1055" s="50">
        <v>24.0</v>
      </c>
      <c r="G1055" s="11"/>
      <c r="I1055" t="str">
        <f t="array" ref="I1055">INDEX('2022 Points'!$F$13:$F$21,MATCH(1,MMULT(--('2022 Points'!$G$13:$N$21=D1055),TRANSPOSE(COLUMN('2022 Points'!$G$13:$N$21)^0)),0))</f>
        <v>#N/A</v>
      </c>
      <c r="K1055" s="58">
        <f>F1055-IFERROR(VLOOKUP(D1055,'30062022 Ranking'!$D:$F,3,0),0)</f>
        <v>0</v>
      </c>
      <c r="L1055">
        <f>countif('Pre-transfer 2022 Points'!$E$13:$L$21,D1055)</f>
        <v>0</v>
      </c>
      <c r="M1055" s="59">
        <f>countif('2022 Points'!$G$13:$N$21,D1055)</f>
        <v>0</v>
      </c>
    </row>
    <row r="1056">
      <c r="A1056" s="50">
        <v>1055.0</v>
      </c>
      <c r="B1056" s="67">
        <v>1100.0</v>
      </c>
      <c r="C1056" s="68" t="s">
        <v>5129</v>
      </c>
      <c r="D1056" s="50" t="s">
        <v>6475</v>
      </c>
      <c r="E1056" s="50"/>
      <c r="F1056" s="50">
        <v>24.0</v>
      </c>
      <c r="G1056" s="11"/>
      <c r="I1056" t="str">
        <f t="array" ref="I1056">INDEX('2022 Points'!$F$13:$F$21,MATCH(1,MMULT(--('2022 Points'!$G$13:$N$21=D1056),TRANSPOSE(COLUMN('2022 Points'!$G$13:$N$21)^0)),0))</f>
        <v>#N/A</v>
      </c>
      <c r="K1056" s="58">
        <f>F1056-IFERROR(VLOOKUP(D1056,'30062022 Ranking'!$D:$F,3,0),0)</f>
        <v>24</v>
      </c>
      <c r="L1056">
        <f>countif('Pre-transfer 2022 Points'!$E$13:$L$21,D1056)</f>
        <v>0</v>
      </c>
      <c r="M1056" s="59">
        <f>countif('2022 Points'!$G$13:$N$21,D1056)</f>
        <v>0</v>
      </c>
    </row>
    <row r="1057">
      <c r="A1057" s="50">
        <v>1056.0</v>
      </c>
      <c r="B1057" s="67"/>
      <c r="C1057" s="69" t="s">
        <v>10046</v>
      </c>
      <c r="D1057" s="50" t="s">
        <v>9226</v>
      </c>
      <c r="E1057" s="50" t="s">
        <v>8590</v>
      </c>
      <c r="F1057" s="50">
        <v>24.0</v>
      </c>
      <c r="G1057" s="11"/>
      <c r="I1057" t="str">
        <f t="array" ref="I1057">INDEX('2022 Points'!$F$13:$F$21,MATCH(1,MMULT(--('2022 Points'!$G$13:$N$21=D1057),TRANSPOSE(COLUMN('2022 Points'!$G$13:$N$21)^0)),0))</f>
        <v>#N/A</v>
      </c>
      <c r="K1057" s="58">
        <f>F1057-IFERROR(VLOOKUP(D1057,'30062022 Ranking'!$D:$F,3,0),0)</f>
        <v>6</v>
      </c>
      <c r="L1057">
        <f>countif('Pre-transfer 2022 Points'!$E$13:$L$21,D1057)</f>
        <v>0</v>
      </c>
      <c r="M1057" s="59">
        <f>countif('2022 Points'!$G$13:$N$21,D1057)</f>
        <v>0</v>
      </c>
    </row>
    <row r="1058">
      <c r="A1058" s="50">
        <v>1057.0</v>
      </c>
      <c r="B1058" s="67">
        <v>422.0</v>
      </c>
      <c r="C1058" s="68" t="s">
        <v>5541</v>
      </c>
      <c r="D1058" s="50" t="s">
        <v>6600</v>
      </c>
      <c r="E1058" s="50" t="s">
        <v>10047</v>
      </c>
      <c r="F1058" s="50">
        <v>24.0</v>
      </c>
      <c r="G1058" s="11"/>
      <c r="I1058" t="str">
        <f t="array" ref="I1058">INDEX('2022 Points'!$F$13:$F$21,MATCH(1,MMULT(--('2022 Points'!$G$13:$N$21=D1058),TRANSPOSE(COLUMN('2022 Points'!$G$13:$N$21)^0)),0))</f>
        <v>#N/A</v>
      </c>
      <c r="K1058" s="58">
        <f>F1058-IFERROR(VLOOKUP(D1058,'30062022 Ranking'!$D:$F,3,0),0)</f>
        <v>0</v>
      </c>
      <c r="L1058">
        <f>countif('Pre-transfer 2022 Points'!$E$13:$L$21,D1058)</f>
        <v>0</v>
      </c>
      <c r="M1058" s="59">
        <f>countif('2022 Points'!$G$13:$N$21,D1058)</f>
        <v>0</v>
      </c>
    </row>
    <row r="1059">
      <c r="A1059" s="50">
        <v>1058.0</v>
      </c>
      <c r="B1059" s="67">
        <v>1697.0</v>
      </c>
      <c r="C1059" s="68" t="s">
        <v>718</v>
      </c>
      <c r="D1059" s="50" t="s">
        <v>7092</v>
      </c>
      <c r="E1059" s="50" t="s">
        <v>8702</v>
      </c>
      <c r="F1059" s="50">
        <v>24.0</v>
      </c>
      <c r="G1059" s="11"/>
      <c r="I1059" t="str">
        <f t="array" ref="I1059">INDEX('2022 Points'!$F$13:$F$21,MATCH(1,MMULT(--('2022 Points'!$G$13:$N$21=D1059),TRANSPOSE(COLUMN('2022 Points'!$G$13:$N$21)^0)),0))</f>
        <v>#N/A</v>
      </c>
      <c r="K1059" s="58">
        <f>F1059-IFERROR(VLOOKUP(D1059,'30062022 Ranking'!$D:$F,3,0),0)</f>
        <v>-3</v>
      </c>
      <c r="L1059">
        <f>countif('Pre-transfer 2022 Points'!$E$13:$L$21,D1059)</f>
        <v>0</v>
      </c>
      <c r="M1059" s="59">
        <f>countif('2022 Points'!$G$13:$N$21,D1059)</f>
        <v>0</v>
      </c>
    </row>
    <row r="1060">
      <c r="A1060" s="50">
        <v>1059.0</v>
      </c>
      <c r="B1060" s="67"/>
      <c r="C1060" s="68" t="s">
        <v>10048</v>
      </c>
      <c r="D1060" s="50" t="s">
        <v>8129</v>
      </c>
      <c r="E1060" s="72"/>
      <c r="F1060" s="50">
        <v>24.0</v>
      </c>
      <c r="G1060" s="11"/>
      <c r="I1060" t="str">
        <f t="array" ref="I1060">INDEX('2022 Points'!$F$13:$F$21,MATCH(1,MMULT(--('2022 Points'!$G$13:$N$21=D1060),TRANSPOSE(COLUMN('2022 Points'!$G$13:$N$21)^0)),0))</f>
        <v>#N/A</v>
      </c>
      <c r="K1060" s="58">
        <f>F1060-IFERROR(VLOOKUP(D1060,'30062022 Ranking'!$D:$F,3,0),0)</f>
        <v>0</v>
      </c>
      <c r="L1060">
        <f>countif('Pre-transfer 2022 Points'!$E$13:$L$21,D1060)</f>
        <v>0</v>
      </c>
      <c r="M1060" s="59">
        <f>countif('2022 Points'!$G$13:$N$21,D1060)</f>
        <v>0</v>
      </c>
    </row>
    <row r="1061">
      <c r="A1061" s="50">
        <v>1060.0</v>
      </c>
      <c r="B1061" s="67">
        <v>1772.0</v>
      </c>
      <c r="C1061" s="69" t="s">
        <v>5508</v>
      </c>
      <c r="D1061" s="50" t="s">
        <v>6839</v>
      </c>
      <c r="E1061" s="50" t="s">
        <v>4595</v>
      </c>
      <c r="F1061" s="50">
        <v>24.0</v>
      </c>
      <c r="G1061" s="11"/>
      <c r="I1061" t="str">
        <f t="array" ref="I1061">INDEX('2022 Points'!$F$13:$F$21,MATCH(1,MMULT(--('2022 Points'!$G$13:$N$21=D1061),TRANSPOSE(COLUMN('2022 Points'!$G$13:$N$21)^0)),0))</f>
        <v>#N/A</v>
      </c>
      <c r="K1061" s="58">
        <f>F1061-IFERROR(VLOOKUP(D1061,'30062022 Ranking'!$D:$F,3,0),0)</f>
        <v>3</v>
      </c>
      <c r="L1061">
        <f>countif('Pre-transfer 2022 Points'!$E$13:$L$21,D1061)</f>
        <v>0</v>
      </c>
      <c r="M1061" s="59">
        <f>countif('2022 Points'!$G$13:$N$21,D1061)</f>
        <v>0</v>
      </c>
    </row>
    <row r="1062">
      <c r="A1062" s="50">
        <v>1061.0</v>
      </c>
      <c r="B1062" s="67"/>
      <c r="C1062" s="69" t="s">
        <v>5623</v>
      </c>
      <c r="D1062" s="50" t="s">
        <v>8219</v>
      </c>
      <c r="E1062" s="50" t="s">
        <v>8708</v>
      </c>
      <c r="F1062" s="50">
        <v>24.0</v>
      </c>
      <c r="G1062" s="11"/>
      <c r="I1062" t="str">
        <f t="array" ref="I1062">INDEX('2022 Points'!$F$13:$F$21,MATCH(1,MMULT(--('2022 Points'!$G$13:$N$21=D1062),TRANSPOSE(COLUMN('2022 Points'!$G$13:$N$21)^0)),0))</f>
        <v>#N/A</v>
      </c>
      <c r="K1062" s="58">
        <f>F1062-IFERROR(VLOOKUP(D1062,'30062022 Ranking'!$D:$F,3,0),0)</f>
        <v>24</v>
      </c>
      <c r="L1062">
        <f>countif('Pre-transfer 2022 Points'!$E$13:$L$21,D1062)</f>
        <v>0</v>
      </c>
      <c r="M1062" s="59">
        <f>countif('2022 Points'!$G$13:$N$21,D1062)</f>
        <v>0</v>
      </c>
    </row>
    <row r="1063">
      <c r="A1063" s="50">
        <v>1062.0</v>
      </c>
      <c r="B1063" s="67">
        <v>735.0</v>
      </c>
      <c r="C1063" s="69" t="s">
        <v>4516</v>
      </c>
      <c r="D1063" s="50" t="s">
        <v>7138</v>
      </c>
      <c r="E1063" s="50" t="s">
        <v>8618</v>
      </c>
      <c r="F1063" s="50">
        <v>24.0</v>
      </c>
      <c r="G1063" s="11"/>
      <c r="I1063" t="str">
        <f t="array" ref="I1063">INDEX('2022 Points'!$F$13:$F$21,MATCH(1,MMULT(--('2022 Points'!$G$13:$N$21=D1063),TRANSPOSE(COLUMN('2022 Points'!$G$13:$N$21)^0)),0))</f>
        <v>#N/A</v>
      </c>
      <c r="K1063" s="58">
        <f>F1063-IFERROR(VLOOKUP(D1063,'30062022 Ranking'!$D:$F,3,0),0)</f>
        <v>9</v>
      </c>
      <c r="L1063">
        <f>countif('Pre-transfer 2022 Points'!$E$13:$L$21,D1063)</f>
        <v>0</v>
      </c>
      <c r="M1063" s="59">
        <f>countif('2022 Points'!$G$13:$N$21,D1063)</f>
        <v>0</v>
      </c>
    </row>
    <row r="1064">
      <c r="A1064" s="50">
        <v>1063.0</v>
      </c>
      <c r="B1064" s="67">
        <v>2105.0</v>
      </c>
      <c r="C1064" s="69" t="s">
        <v>9037</v>
      </c>
      <c r="D1064" s="50" t="s">
        <v>6413</v>
      </c>
      <c r="E1064" s="50" t="s">
        <v>9969</v>
      </c>
      <c r="F1064" s="50">
        <v>24.0</v>
      </c>
      <c r="G1064" s="11"/>
      <c r="I1064" t="str">
        <f t="array" ref="I1064">INDEX('2022 Points'!$F$13:$F$21,MATCH(1,MMULT(--('2022 Points'!$G$13:$N$21=D1064),TRANSPOSE(COLUMN('2022 Points'!$G$13:$N$21)^0)),0))</f>
        <v>#N/A</v>
      </c>
      <c r="K1064" s="58">
        <f>F1064-IFERROR(VLOOKUP(D1064,'30062022 Ranking'!$D:$F,3,0),0)</f>
        <v>2</v>
      </c>
      <c r="L1064">
        <f>countif('Pre-transfer 2022 Points'!$E$13:$L$21,D1064)</f>
        <v>0</v>
      </c>
      <c r="M1064" s="59">
        <f>countif('2022 Points'!$G$13:$N$21,D1064)</f>
        <v>0</v>
      </c>
    </row>
    <row r="1065">
      <c r="A1065" s="50">
        <v>1064.0</v>
      </c>
      <c r="B1065" s="67">
        <v>1296.0</v>
      </c>
      <c r="C1065" s="69" t="s">
        <v>5303</v>
      </c>
      <c r="D1065" s="50" t="s">
        <v>7197</v>
      </c>
      <c r="E1065" s="50" t="s">
        <v>9957</v>
      </c>
      <c r="F1065" s="50">
        <v>24.0</v>
      </c>
      <c r="G1065" s="11"/>
      <c r="I1065" t="str">
        <f t="array" ref="I1065">INDEX('2022 Points'!$F$13:$F$21,MATCH(1,MMULT(--('2022 Points'!$G$13:$N$21=D1065),TRANSPOSE(COLUMN('2022 Points'!$G$13:$N$21)^0)),0))</f>
        <v>#N/A</v>
      </c>
      <c r="K1065" s="58">
        <f>F1065-IFERROR(VLOOKUP(D1065,'30062022 Ranking'!$D:$F,3,0),0)</f>
        <v>11</v>
      </c>
      <c r="L1065">
        <f>countif('Pre-transfer 2022 Points'!$E$13:$L$21,D1065)</f>
        <v>0</v>
      </c>
      <c r="M1065" s="59">
        <f>countif('2022 Points'!$G$13:$N$21,D1065)</f>
        <v>0</v>
      </c>
    </row>
    <row r="1066">
      <c r="A1066" s="50">
        <v>1065.0</v>
      </c>
      <c r="B1066" s="67">
        <v>1426.0</v>
      </c>
      <c r="C1066" s="69" t="s">
        <v>4537</v>
      </c>
      <c r="D1066" s="50" t="s">
        <v>7258</v>
      </c>
      <c r="E1066" s="50" t="s">
        <v>4559</v>
      </c>
      <c r="F1066" s="50">
        <v>24.0</v>
      </c>
      <c r="G1066" s="11"/>
      <c r="I1066" t="str">
        <f t="array" ref="I1066">INDEX('2022 Points'!$F$13:$F$21,MATCH(1,MMULT(--('2022 Points'!$G$13:$N$21=D1066),TRANSPOSE(COLUMN('2022 Points'!$G$13:$N$21)^0)),0))</f>
        <v>#N/A</v>
      </c>
      <c r="K1066" s="58">
        <f>F1066-IFERROR(VLOOKUP(D1066,'30062022 Ranking'!$D:$F,3,0),0)</f>
        <v>0</v>
      </c>
      <c r="L1066">
        <f>countif('Pre-transfer 2022 Points'!$E$13:$L$21,D1066)</f>
        <v>0</v>
      </c>
      <c r="M1066" s="59">
        <f>countif('2022 Points'!$G$13:$N$21,D1066)</f>
        <v>0</v>
      </c>
    </row>
    <row r="1067">
      <c r="A1067" s="50">
        <v>1066.0</v>
      </c>
      <c r="B1067" s="67"/>
      <c r="C1067" s="68" t="s">
        <v>8951</v>
      </c>
      <c r="D1067" s="50" t="s">
        <v>7578</v>
      </c>
      <c r="E1067" s="50"/>
      <c r="F1067" s="50">
        <v>24.0</v>
      </c>
      <c r="G1067" s="11"/>
      <c r="I1067" t="str">
        <f t="array" ref="I1067">INDEX('2022 Points'!$F$13:$F$21,MATCH(1,MMULT(--('2022 Points'!$G$13:$N$21=D1067),TRANSPOSE(COLUMN('2022 Points'!$G$13:$N$21)^0)),0))</f>
        <v>#N/A</v>
      </c>
      <c r="K1067" s="58">
        <f>F1067-IFERROR(VLOOKUP(D1067,'30062022 Ranking'!$D:$F,3,0),0)</f>
        <v>0</v>
      </c>
      <c r="L1067">
        <f>countif('Pre-transfer 2022 Points'!$E$13:$L$21,D1067)</f>
        <v>0</v>
      </c>
      <c r="M1067" s="59">
        <f>countif('2022 Points'!$G$13:$N$21,D1067)</f>
        <v>0</v>
      </c>
    </row>
    <row r="1068">
      <c r="A1068" s="50">
        <v>1067.0</v>
      </c>
      <c r="B1068" s="67">
        <v>767.0</v>
      </c>
      <c r="C1068" s="69" t="s">
        <v>698</v>
      </c>
      <c r="D1068" s="50" t="s">
        <v>9227</v>
      </c>
      <c r="E1068" s="50"/>
      <c r="F1068" s="50">
        <v>24.0</v>
      </c>
      <c r="G1068" s="11"/>
      <c r="I1068" t="str">
        <f t="array" ref="I1068">INDEX('2022 Points'!$F$13:$F$21,MATCH(1,MMULT(--('2022 Points'!$G$13:$N$21=D1068),TRANSPOSE(COLUMN('2022 Points'!$G$13:$N$21)^0)),0))</f>
        <v>#N/A</v>
      </c>
      <c r="K1068" s="58">
        <f>F1068-IFERROR(VLOOKUP(D1068,'30062022 Ranking'!$D:$F,3,0),0)</f>
        <v>0</v>
      </c>
      <c r="L1068">
        <f>countif('Pre-transfer 2022 Points'!$E$13:$L$21,D1068)</f>
        <v>0</v>
      </c>
      <c r="M1068" s="59">
        <f>countif('2022 Points'!$G$13:$N$21,D1068)</f>
        <v>0</v>
      </c>
    </row>
    <row r="1069">
      <c r="A1069" s="50">
        <v>1068.0</v>
      </c>
      <c r="B1069" s="67">
        <v>1251.0</v>
      </c>
      <c r="C1069" s="68" t="s">
        <v>4410</v>
      </c>
      <c r="D1069" s="50" t="s">
        <v>9223</v>
      </c>
      <c r="E1069" s="50" t="s">
        <v>4661</v>
      </c>
      <c r="F1069" s="50">
        <v>24.0</v>
      </c>
      <c r="G1069" s="11"/>
      <c r="I1069" t="str">
        <f t="array" ref="I1069">INDEX('2022 Points'!$F$13:$F$21,MATCH(1,MMULT(--('2022 Points'!$G$13:$N$21=D1069),TRANSPOSE(COLUMN('2022 Points'!$G$13:$N$21)^0)),0))</f>
        <v>#N/A</v>
      </c>
      <c r="K1069" s="58">
        <f>F1069-IFERROR(VLOOKUP(D1069,'30062022 Ranking'!$D:$F,3,0),0)</f>
        <v>5</v>
      </c>
      <c r="L1069">
        <f>countif('Pre-transfer 2022 Points'!$E$13:$L$21,D1069)</f>
        <v>0</v>
      </c>
      <c r="M1069" s="59">
        <f>countif('2022 Points'!$G$13:$N$21,D1069)</f>
        <v>0</v>
      </c>
    </row>
    <row r="1070">
      <c r="A1070" s="50">
        <v>1069.0</v>
      </c>
      <c r="B1070" s="67">
        <v>1398.0</v>
      </c>
      <c r="C1070" s="68" t="s">
        <v>4975</v>
      </c>
      <c r="D1070" s="50" t="s">
        <v>7641</v>
      </c>
      <c r="E1070" s="50" t="s">
        <v>10047</v>
      </c>
      <c r="F1070" s="50">
        <v>23.0</v>
      </c>
      <c r="G1070" s="11"/>
      <c r="I1070" t="str">
        <f t="array" ref="I1070">INDEX('2022 Points'!$F$13:$F$21,MATCH(1,MMULT(--('2022 Points'!$G$13:$N$21=D1070),TRANSPOSE(COLUMN('2022 Points'!$G$13:$N$21)^0)),0))</f>
        <v>#N/A</v>
      </c>
      <c r="K1070" s="58">
        <f>F1070-IFERROR(VLOOKUP(D1070,'30062022 Ranking'!$D:$F,3,0),0)</f>
        <v>23</v>
      </c>
      <c r="L1070">
        <f>countif('Pre-transfer 2022 Points'!$E$13:$L$21,D1070)</f>
        <v>0</v>
      </c>
      <c r="M1070" s="59">
        <f>countif('2022 Points'!$G$13:$N$21,D1070)</f>
        <v>0</v>
      </c>
    </row>
    <row r="1071">
      <c r="A1071" s="50">
        <v>1070.0</v>
      </c>
      <c r="B1071" s="67">
        <v>1093.0</v>
      </c>
      <c r="C1071" s="69" t="s">
        <v>4313</v>
      </c>
      <c r="D1071" s="50" t="s">
        <v>7467</v>
      </c>
      <c r="E1071" s="50" t="s">
        <v>208</v>
      </c>
      <c r="F1071" s="50">
        <v>23.0</v>
      </c>
      <c r="G1071" s="11"/>
      <c r="I1071" t="str">
        <f t="array" ref="I1071">INDEX('2022 Points'!$F$13:$F$21,MATCH(1,MMULT(--('2022 Points'!$G$13:$N$21=D1071),TRANSPOSE(COLUMN('2022 Points'!$G$13:$N$21)^0)),0))</f>
        <v>#N/A</v>
      </c>
      <c r="K1071" s="58">
        <f>F1071-IFERROR(VLOOKUP(D1071,'30062022 Ranking'!$D:$F,3,0),0)</f>
        <v>4</v>
      </c>
      <c r="L1071">
        <f>countif('Pre-transfer 2022 Points'!$E$13:$L$21,D1071)</f>
        <v>0</v>
      </c>
      <c r="M1071" s="59">
        <f>countif('2022 Points'!$G$13:$N$21,D1071)</f>
        <v>0</v>
      </c>
    </row>
    <row r="1072">
      <c r="A1072" s="50">
        <v>1071.0</v>
      </c>
      <c r="B1072" s="67"/>
      <c r="C1072" s="69" t="s">
        <v>5210</v>
      </c>
      <c r="D1072" s="50" t="s">
        <v>7677</v>
      </c>
      <c r="E1072" s="50" t="s">
        <v>1811</v>
      </c>
      <c r="F1072" s="50">
        <v>23.0</v>
      </c>
      <c r="G1072" s="11"/>
      <c r="I1072" t="str">
        <f t="array" ref="I1072">INDEX('2022 Points'!$F$13:$F$21,MATCH(1,MMULT(--('2022 Points'!$G$13:$N$21=D1072),TRANSPOSE(COLUMN('2022 Points'!$G$13:$N$21)^0)),0))</f>
        <v>#N/A</v>
      </c>
      <c r="K1072" s="58">
        <f>F1072-IFERROR(VLOOKUP(D1072,'30062022 Ranking'!$D:$F,3,0),0)</f>
        <v>23</v>
      </c>
      <c r="L1072">
        <f>countif('Pre-transfer 2022 Points'!$E$13:$L$21,D1072)</f>
        <v>0</v>
      </c>
      <c r="M1072" s="59">
        <f>countif('2022 Points'!$G$13:$N$21,D1072)</f>
        <v>0</v>
      </c>
    </row>
    <row r="1073">
      <c r="A1073" s="50">
        <v>1072.0</v>
      </c>
      <c r="B1073" s="67"/>
      <c r="C1073" s="69" t="s">
        <v>5114</v>
      </c>
      <c r="D1073" s="50" t="s">
        <v>6928</v>
      </c>
      <c r="E1073" s="50"/>
      <c r="F1073" s="50">
        <v>23.0</v>
      </c>
      <c r="G1073" s="11"/>
      <c r="I1073" t="str">
        <f t="array" ref="I1073">INDEX('2022 Points'!$F$13:$F$21,MATCH(1,MMULT(--('2022 Points'!$G$13:$N$21=D1073),TRANSPOSE(COLUMN('2022 Points'!$G$13:$N$21)^0)),0))</f>
        <v>#N/A</v>
      </c>
      <c r="K1073" s="58">
        <f>F1073-IFERROR(VLOOKUP(D1073,'30062022 Ranking'!$D:$F,3,0),0)</f>
        <v>0</v>
      </c>
      <c r="L1073">
        <f>countif('Pre-transfer 2022 Points'!$E$13:$L$21,D1073)</f>
        <v>0</v>
      </c>
      <c r="M1073" s="59">
        <f>countif('2022 Points'!$G$13:$N$21,D1073)</f>
        <v>0</v>
      </c>
    </row>
    <row r="1074">
      <c r="A1074" s="50">
        <v>1073.0</v>
      </c>
      <c r="B1074" s="67">
        <v>1646.0</v>
      </c>
      <c r="C1074" s="68" t="s">
        <v>616</v>
      </c>
      <c r="D1074" s="50" t="s">
        <v>7634</v>
      </c>
      <c r="E1074" s="50" t="s">
        <v>4971</v>
      </c>
      <c r="F1074" s="50">
        <v>23.0</v>
      </c>
      <c r="G1074" s="11"/>
      <c r="I1074" t="str">
        <f t="array" ref="I1074">INDEX('2022 Points'!$F$13:$F$21,MATCH(1,MMULT(--('2022 Points'!$G$13:$N$21=D1074),TRANSPOSE(COLUMN('2022 Points'!$G$13:$N$21)^0)),0))</f>
        <v>#N/A</v>
      </c>
      <c r="K1074" s="58">
        <f>F1074-IFERROR(VLOOKUP(D1074,'30062022 Ranking'!$D:$F,3,0),0)</f>
        <v>0</v>
      </c>
      <c r="L1074">
        <f>countif('Pre-transfer 2022 Points'!$E$13:$L$21,D1074)</f>
        <v>0</v>
      </c>
      <c r="M1074" s="59">
        <f>countif('2022 Points'!$G$13:$N$21,D1074)</f>
        <v>0</v>
      </c>
    </row>
    <row r="1075">
      <c r="A1075" s="50">
        <v>1074.0</v>
      </c>
      <c r="B1075" s="67">
        <v>1035.0</v>
      </c>
      <c r="C1075" s="68" t="s">
        <v>180</v>
      </c>
      <c r="D1075" s="50" t="s">
        <v>6358</v>
      </c>
      <c r="E1075" s="50" t="s">
        <v>9925</v>
      </c>
      <c r="F1075" s="50">
        <v>23.0</v>
      </c>
      <c r="G1075" s="11"/>
      <c r="I1075" t="str">
        <f t="array" ref="I1075">INDEX('2022 Points'!$F$13:$F$21,MATCH(1,MMULT(--('2022 Points'!$G$13:$N$21=D1075),TRANSPOSE(COLUMN('2022 Points'!$G$13:$N$21)^0)),0))</f>
        <v>#N/A</v>
      </c>
      <c r="K1075" s="58">
        <f>F1075-IFERROR(VLOOKUP(D1075,'30062022 Ranking'!$D:$F,3,0),0)</f>
        <v>1</v>
      </c>
      <c r="L1075">
        <f>countif('Pre-transfer 2022 Points'!$E$13:$L$21,D1075)</f>
        <v>0</v>
      </c>
      <c r="M1075" s="59">
        <f>countif('2022 Points'!$G$13:$N$21,D1075)</f>
        <v>0</v>
      </c>
    </row>
    <row r="1076">
      <c r="A1076" s="50">
        <v>1075.0</v>
      </c>
      <c r="B1076" s="67">
        <v>719.0</v>
      </c>
      <c r="C1076" s="69" t="s">
        <v>8961</v>
      </c>
      <c r="D1076" s="50" t="s">
        <v>9231</v>
      </c>
      <c r="E1076" s="50" t="s">
        <v>757</v>
      </c>
      <c r="F1076" s="50">
        <v>23.0</v>
      </c>
      <c r="G1076" s="11"/>
      <c r="I1076" t="str">
        <f t="array" ref="I1076">INDEX('2022 Points'!$F$13:$F$21,MATCH(1,MMULT(--('2022 Points'!$G$13:$N$21=D1076),TRANSPOSE(COLUMN('2022 Points'!$G$13:$N$21)^0)),0))</f>
        <v>#N/A</v>
      </c>
      <c r="K1076" s="58">
        <f>F1076-IFERROR(VLOOKUP(D1076,'30062022 Ranking'!$D:$F,3,0),0)</f>
        <v>0</v>
      </c>
      <c r="L1076">
        <f>countif('Pre-transfer 2022 Points'!$E$13:$L$21,D1076)</f>
        <v>0</v>
      </c>
      <c r="M1076" s="59">
        <f>countif('2022 Points'!$G$13:$N$21,D1076)</f>
        <v>0</v>
      </c>
    </row>
    <row r="1077">
      <c r="A1077" s="50">
        <v>1076.0</v>
      </c>
      <c r="B1077" s="86"/>
      <c r="C1077" s="69" t="s">
        <v>10049</v>
      </c>
      <c r="D1077" s="50" t="s">
        <v>9232</v>
      </c>
      <c r="E1077" s="50" t="s">
        <v>1231</v>
      </c>
      <c r="F1077" s="50">
        <v>23.0</v>
      </c>
      <c r="G1077" s="11"/>
      <c r="I1077" t="str">
        <f t="array" ref="I1077">INDEX('2022 Points'!$F$13:$F$21,MATCH(1,MMULT(--('2022 Points'!$G$13:$N$21=D1077),TRANSPOSE(COLUMN('2022 Points'!$G$13:$N$21)^0)),0))</f>
        <v>#N/A</v>
      </c>
      <c r="K1077" s="58">
        <f>F1077-IFERROR(VLOOKUP(D1077,'30062022 Ranking'!$D:$F,3,0),0)</f>
        <v>23</v>
      </c>
      <c r="L1077">
        <f>countif('Pre-transfer 2022 Points'!$E$13:$L$21,D1077)</f>
        <v>0</v>
      </c>
      <c r="M1077" s="59">
        <f>countif('2022 Points'!$G$13:$N$21,D1077)</f>
        <v>0</v>
      </c>
    </row>
    <row r="1078">
      <c r="A1078" s="50">
        <v>1077.0</v>
      </c>
      <c r="B1078" s="67">
        <v>915.0</v>
      </c>
      <c r="C1078" s="69" t="s">
        <v>4717</v>
      </c>
      <c r="D1078" s="50" t="s">
        <v>7152</v>
      </c>
      <c r="E1078" s="50"/>
      <c r="F1078" s="50">
        <v>23.0</v>
      </c>
      <c r="G1078" s="11"/>
      <c r="I1078" t="str">
        <f t="array" ref="I1078">INDEX('2022 Points'!$F$13:$F$21,MATCH(1,MMULT(--('2022 Points'!$G$13:$N$21=D1078),TRANSPOSE(COLUMN('2022 Points'!$G$13:$N$21)^0)),0))</f>
        <v>#N/A</v>
      </c>
      <c r="K1078" s="58">
        <f>F1078-IFERROR(VLOOKUP(D1078,'30062022 Ranking'!$D:$F,3,0),0)</f>
        <v>0</v>
      </c>
      <c r="L1078">
        <f>countif('Pre-transfer 2022 Points'!$E$13:$L$21,D1078)</f>
        <v>0</v>
      </c>
      <c r="M1078" s="59">
        <f>countif('2022 Points'!$G$13:$N$21,D1078)</f>
        <v>0</v>
      </c>
    </row>
    <row r="1079">
      <c r="A1079" s="50">
        <v>1078.0</v>
      </c>
      <c r="B1079" s="67">
        <v>1011.0</v>
      </c>
      <c r="C1079" s="68" t="s">
        <v>480</v>
      </c>
      <c r="D1079" s="50" t="s">
        <v>7973</v>
      </c>
      <c r="E1079" s="50"/>
      <c r="F1079" s="50">
        <v>23.0</v>
      </c>
      <c r="G1079" s="11"/>
      <c r="I1079" t="str">
        <f t="array" ref="I1079">INDEX('2022 Points'!$F$13:$F$21,MATCH(1,MMULT(--('2022 Points'!$G$13:$N$21=D1079),TRANSPOSE(COLUMN('2022 Points'!$G$13:$N$21)^0)),0))</f>
        <v>#N/A</v>
      </c>
      <c r="K1079" s="58">
        <f>F1079-IFERROR(VLOOKUP(D1079,'30062022 Ranking'!$D:$F,3,0),0)</f>
        <v>23</v>
      </c>
      <c r="L1079">
        <f>countif('Pre-transfer 2022 Points'!$E$13:$L$21,D1079)</f>
        <v>0</v>
      </c>
      <c r="M1079" s="59">
        <f>countif('2022 Points'!$G$13:$N$21,D1079)</f>
        <v>0</v>
      </c>
    </row>
    <row r="1080">
      <c r="A1080" s="50">
        <v>1079.0</v>
      </c>
      <c r="B1080" s="67">
        <v>1236.0</v>
      </c>
      <c r="C1080" s="69" t="s">
        <v>4621</v>
      </c>
      <c r="D1080" s="50" t="s">
        <v>7558</v>
      </c>
      <c r="E1080" s="50"/>
      <c r="F1080" s="50">
        <v>23.0</v>
      </c>
      <c r="G1080" s="11"/>
      <c r="I1080" t="str">
        <f t="array" ref="I1080">INDEX('2022 Points'!$F$13:$F$21,MATCH(1,MMULT(--('2022 Points'!$G$13:$N$21=D1080),TRANSPOSE(COLUMN('2022 Points'!$G$13:$N$21)^0)),0))</f>
        <v>#N/A</v>
      </c>
      <c r="K1080" s="58">
        <f>F1080-IFERROR(VLOOKUP(D1080,'30062022 Ranking'!$D:$F,3,0),0)</f>
        <v>2</v>
      </c>
      <c r="L1080">
        <f>countif('Pre-transfer 2022 Points'!$E$13:$L$21,D1080)</f>
        <v>0</v>
      </c>
      <c r="M1080" s="59">
        <f>countif('2022 Points'!$G$13:$N$21,D1080)</f>
        <v>0</v>
      </c>
    </row>
    <row r="1081">
      <c r="A1081" s="50">
        <v>1080.0</v>
      </c>
      <c r="B1081" s="67">
        <v>1700.0</v>
      </c>
      <c r="C1081" s="69" t="s">
        <v>5901</v>
      </c>
      <c r="D1081" s="50" t="s">
        <v>9233</v>
      </c>
      <c r="E1081" s="50" t="s">
        <v>4373</v>
      </c>
      <c r="F1081" s="50">
        <v>23.0</v>
      </c>
      <c r="G1081" s="11"/>
      <c r="I1081" t="str">
        <f t="array" ref="I1081">INDEX('2022 Points'!$F$13:$F$21,MATCH(1,MMULT(--('2022 Points'!$G$13:$N$21=D1081),TRANSPOSE(COLUMN('2022 Points'!$G$13:$N$21)^0)),0))</f>
        <v>#N/A</v>
      </c>
      <c r="K1081" s="58">
        <f>F1081-IFERROR(VLOOKUP(D1081,'30062022 Ranking'!$D:$F,3,0),0)</f>
        <v>0</v>
      </c>
      <c r="L1081">
        <f>countif('Pre-transfer 2022 Points'!$E$13:$L$21,D1081)</f>
        <v>0</v>
      </c>
      <c r="M1081" s="59">
        <f>countif('2022 Points'!$G$13:$N$21,D1081)</f>
        <v>0</v>
      </c>
    </row>
    <row r="1082">
      <c r="A1082" s="50">
        <v>1081.0</v>
      </c>
      <c r="B1082" s="86"/>
      <c r="C1082" s="69" t="s">
        <v>4869</v>
      </c>
      <c r="D1082" s="50" t="s">
        <v>9228</v>
      </c>
      <c r="E1082" s="72"/>
      <c r="F1082" s="50">
        <v>23.0</v>
      </c>
      <c r="G1082" s="11"/>
      <c r="I1082" t="str">
        <f t="array" ref="I1082">INDEX('2022 Points'!$F$13:$F$21,MATCH(1,MMULT(--('2022 Points'!$G$13:$N$21=D1082),TRANSPOSE(COLUMN('2022 Points'!$G$13:$N$21)^0)),0))</f>
        <v>#N/A</v>
      </c>
      <c r="K1082" s="58">
        <f>F1082-IFERROR(VLOOKUP(D1082,'30062022 Ranking'!$D:$F,3,0),0)</f>
        <v>0</v>
      </c>
      <c r="L1082">
        <f>countif('Pre-transfer 2022 Points'!$E$13:$L$21,D1082)</f>
        <v>0</v>
      </c>
      <c r="M1082" s="59">
        <f>countif('2022 Points'!$G$13:$N$21,D1082)</f>
        <v>0</v>
      </c>
    </row>
    <row r="1083">
      <c r="A1083" s="50">
        <v>1082.0</v>
      </c>
      <c r="B1083" s="67"/>
      <c r="C1083" s="68" t="s">
        <v>10050</v>
      </c>
      <c r="D1083" s="50" t="s">
        <v>6521</v>
      </c>
      <c r="E1083" s="50" t="s">
        <v>9943</v>
      </c>
      <c r="F1083" s="50">
        <v>23.0</v>
      </c>
      <c r="G1083" s="11"/>
      <c r="I1083" t="str">
        <f t="array" ref="I1083">INDEX('2022 Points'!$F$13:$F$21,MATCH(1,MMULT(--('2022 Points'!$G$13:$N$21=D1083),TRANSPOSE(COLUMN('2022 Points'!$G$13:$N$21)^0)),0))</f>
        <v>#N/A</v>
      </c>
      <c r="K1083" s="58">
        <f>F1083-IFERROR(VLOOKUP(D1083,'30062022 Ranking'!$D:$F,3,0),0)</f>
        <v>10</v>
      </c>
      <c r="L1083">
        <f>countif('Pre-transfer 2022 Points'!$E$13:$L$21,D1083)</f>
        <v>0</v>
      </c>
      <c r="M1083" s="59">
        <f>countif('2022 Points'!$G$13:$N$21,D1083)</f>
        <v>0</v>
      </c>
    </row>
    <row r="1084">
      <c r="A1084" s="50">
        <v>1083.0</v>
      </c>
      <c r="B1084" s="67"/>
      <c r="C1084" s="69" t="s">
        <v>8837</v>
      </c>
      <c r="D1084" s="50" t="s">
        <v>9230</v>
      </c>
      <c r="E1084" s="50"/>
      <c r="F1084" s="50">
        <v>23.0</v>
      </c>
      <c r="G1084" s="11"/>
      <c r="I1084" t="str">
        <f t="array" ref="I1084">INDEX('2022 Points'!$F$13:$F$21,MATCH(1,MMULT(--('2022 Points'!$G$13:$N$21=D1084),TRANSPOSE(COLUMN('2022 Points'!$G$13:$N$21)^0)),0))</f>
        <v>#N/A</v>
      </c>
      <c r="K1084" s="58">
        <f>F1084-IFERROR(VLOOKUP(D1084,'30062022 Ranking'!$D:$F,3,0),0)</f>
        <v>0</v>
      </c>
      <c r="L1084">
        <f>countif('Pre-transfer 2022 Points'!$E$13:$L$21,D1084)</f>
        <v>0</v>
      </c>
      <c r="M1084" s="59">
        <f>countif('2022 Points'!$G$13:$N$21,D1084)</f>
        <v>0</v>
      </c>
    </row>
    <row r="1085">
      <c r="A1085" s="50">
        <v>1084.0</v>
      </c>
      <c r="B1085" s="67">
        <v>804.0</v>
      </c>
      <c r="C1085" s="68" t="s">
        <v>1220</v>
      </c>
      <c r="D1085" s="50" t="s">
        <v>9229</v>
      </c>
      <c r="E1085" s="50" t="s">
        <v>9922</v>
      </c>
      <c r="F1085" s="50">
        <v>23.0</v>
      </c>
      <c r="G1085" s="11"/>
      <c r="I1085" t="str">
        <f t="array" ref="I1085">INDEX('2022 Points'!$F$13:$F$21,MATCH(1,MMULT(--('2022 Points'!$G$13:$N$21=D1085),TRANSPOSE(COLUMN('2022 Points'!$G$13:$N$21)^0)),0))</f>
        <v>#N/A</v>
      </c>
      <c r="K1085" s="58">
        <f>F1085-IFERROR(VLOOKUP(D1085,'30062022 Ranking'!$D:$F,3,0),0)</f>
        <v>13</v>
      </c>
      <c r="L1085">
        <f>countif('Pre-transfer 2022 Points'!$E$13:$L$21,D1085)</f>
        <v>0</v>
      </c>
      <c r="M1085" s="59">
        <f>countif('2022 Points'!$G$13:$N$21,D1085)</f>
        <v>0</v>
      </c>
    </row>
    <row r="1086">
      <c r="A1086" s="50">
        <v>1085.0</v>
      </c>
      <c r="B1086" s="67"/>
      <c r="C1086" s="68" t="s">
        <v>10051</v>
      </c>
      <c r="D1086" s="50" t="s">
        <v>6569</v>
      </c>
      <c r="E1086" s="50" t="s">
        <v>9941</v>
      </c>
      <c r="F1086" s="50">
        <v>23.0</v>
      </c>
      <c r="G1086" s="11"/>
      <c r="I1086" t="str">
        <f t="array" ref="I1086">INDEX('2022 Points'!$F$13:$F$21,MATCH(1,MMULT(--('2022 Points'!$G$13:$N$21=D1086),TRANSPOSE(COLUMN('2022 Points'!$G$13:$N$21)^0)),0))</f>
        <v>#N/A</v>
      </c>
      <c r="K1086" s="58">
        <f>F1086-IFERROR(VLOOKUP(D1086,'30062022 Ranking'!$D:$F,3,0),0)</f>
        <v>23</v>
      </c>
      <c r="L1086">
        <f>countif('Pre-transfer 2022 Points'!$E$13:$L$21,D1086)</f>
        <v>0</v>
      </c>
      <c r="M1086" s="59">
        <f>countif('2022 Points'!$G$13:$N$21,D1086)</f>
        <v>0</v>
      </c>
    </row>
    <row r="1087">
      <c r="A1087" s="50">
        <v>1086.0</v>
      </c>
      <c r="B1087" s="67">
        <v>958.0</v>
      </c>
      <c r="C1087" s="69" t="s">
        <v>532</v>
      </c>
      <c r="D1087" s="50" t="s">
        <v>7323</v>
      </c>
      <c r="E1087" s="50" t="s">
        <v>6021</v>
      </c>
      <c r="F1087" s="50">
        <v>22.0</v>
      </c>
      <c r="G1087" s="11"/>
      <c r="I1087" t="str">
        <f t="array" ref="I1087">INDEX('2022 Points'!$F$13:$F$21,MATCH(1,MMULT(--('2022 Points'!$G$13:$N$21=D1087),TRANSPOSE(COLUMN('2022 Points'!$G$13:$N$21)^0)),0))</f>
        <v>#N/A</v>
      </c>
      <c r="K1087" s="58">
        <f>F1087-IFERROR(VLOOKUP(D1087,'30062022 Ranking'!$D:$F,3,0),0)</f>
        <v>22</v>
      </c>
      <c r="L1087">
        <f>countif('Pre-transfer 2022 Points'!$E$13:$L$21,D1087)</f>
        <v>0</v>
      </c>
      <c r="M1087" s="59">
        <f>countif('2022 Points'!$G$13:$N$21,D1087)</f>
        <v>0</v>
      </c>
    </row>
    <row r="1088">
      <c r="A1088" s="50">
        <v>1087.0</v>
      </c>
      <c r="B1088" s="67">
        <v>1216.0</v>
      </c>
      <c r="C1088" s="69" t="s">
        <v>236</v>
      </c>
      <c r="D1088" s="50" t="s">
        <v>7752</v>
      </c>
      <c r="E1088" s="50"/>
      <c r="F1088" s="50">
        <v>22.0</v>
      </c>
      <c r="G1088" s="11"/>
      <c r="I1088" t="str">
        <f t="array" ref="I1088">INDEX('2022 Points'!$F$13:$F$21,MATCH(1,MMULT(--('2022 Points'!$G$13:$N$21=D1088),TRANSPOSE(COLUMN('2022 Points'!$G$13:$N$21)^0)),0))</f>
        <v>#N/A</v>
      </c>
      <c r="K1088" s="58">
        <f>F1088-IFERROR(VLOOKUP(D1088,'30062022 Ranking'!$D:$F,3,0),0)</f>
        <v>22</v>
      </c>
      <c r="L1088">
        <f>countif('Pre-transfer 2022 Points'!$E$13:$L$21,D1088)</f>
        <v>0</v>
      </c>
      <c r="M1088" s="59">
        <f>countif('2022 Points'!$G$13:$N$21,D1088)</f>
        <v>0</v>
      </c>
    </row>
    <row r="1089">
      <c r="A1089" s="50">
        <v>1088.0</v>
      </c>
      <c r="B1089" s="86"/>
      <c r="C1089" s="69" t="s">
        <v>4915</v>
      </c>
      <c r="D1089" s="50" t="s">
        <v>9078</v>
      </c>
      <c r="E1089" s="72"/>
      <c r="F1089" s="50">
        <v>22.0</v>
      </c>
      <c r="G1089" s="11"/>
      <c r="I1089" t="str">
        <f t="array" ref="I1089">INDEX('2022 Points'!$F$13:$F$21,MATCH(1,MMULT(--('2022 Points'!$G$13:$N$21=D1089),TRANSPOSE(COLUMN('2022 Points'!$G$13:$N$21)^0)),0))</f>
        <v>#N/A</v>
      </c>
      <c r="K1089" s="58">
        <f>F1089-IFERROR(VLOOKUP(D1089,'30062022 Ranking'!$D:$F,3,0),0)</f>
        <v>0</v>
      </c>
      <c r="L1089">
        <f>countif('Pre-transfer 2022 Points'!$E$13:$L$21,D1089)</f>
        <v>0</v>
      </c>
      <c r="M1089" s="59">
        <f>countif('2022 Points'!$G$13:$N$21,D1089)</f>
        <v>0</v>
      </c>
    </row>
    <row r="1090">
      <c r="A1090" s="50">
        <v>1089.0</v>
      </c>
      <c r="B1090" s="67">
        <v>995.0</v>
      </c>
      <c r="C1090" s="68" t="s">
        <v>4503</v>
      </c>
      <c r="D1090" s="50" t="s">
        <v>6958</v>
      </c>
      <c r="E1090" s="50"/>
      <c r="F1090" s="50">
        <v>22.0</v>
      </c>
      <c r="G1090" s="11"/>
      <c r="I1090" t="str">
        <f t="array" ref="I1090">INDEX('2022 Points'!$F$13:$F$21,MATCH(1,MMULT(--('2022 Points'!$G$13:$N$21=D1090),TRANSPOSE(COLUMN('2022 Points'!$G$13:$N$21)^0)),0))</f>
        <v>#N/A</v>
      </c>
      <c r="K1090" s="58">
        <f>F1090-IFERROR(VLOOKUP(D1090,'30062022 Ranking'!$D:$F,3,0),0)</f>
        <v>0</v>
      </c>
      <c r="L1090">
        <f>countif('Pre-transfer 2022 Points'!$E$13:$L$21,D1090)</f>
        <v>0</v>
      </c>
      <c r="M1090" s="59">
        <f>countif('2022 Points'!$G$13:$N$21,D1090)</f>
        <v>0</v>
      </c>
    </row>
    <row r="1091">
      <c r="A1091" s="50">
        <v>1090.0</v>
      </c>
      <c r="B1091" s="67">
        <v>895.0</v>
      </c>
      <c r="C1091" s="69" t="s">
        <v>5033</v>
      </c>
      <c r="D1091" s="50" t="s">
        <v>7283</v>
      </c>
      <c r="E1091" s="50"/>
      <c r="F1091" s="50">
        <v>22.0</v>
      </c>
      <c r="G1091" s="11"/>
      <c r="I1091" t="str">
        <f t="array" ref="I1091">INDEX('2022 Points'!$F$13:$F$21,MATCH(1,MMULT(--('2022 Points'!$G$13:$N$21=D1091),TRANSPOSE(COLUMN('2022 Points'!$G$13:$N$21)^0)),0))</f>
        <v>#N/A</v>
      </c>
      <c r="K1091" s="58">
        <f>F1091-IFERROR(VLOOKUP(D1091,'30062022 Ranking'!$D:$F,3,0),0)</f>
        <v>0</v>
      </c>
      <c r="L1091">
        <f>countif('Pre-transfer 2022 Points'!$E$13:$L$21,D1091)</f>
        <v>0</v>
      </c>
      <c r="M1091" s="59">
        <f>countif('2022 Points'!$G$13:$N$21,D1091)</f>
        <v>0</v>
      </c>
    </row>
    <row r="1092">
      <c r="A1092" s="50">
        <v>1091.0</v>
      </c>
      <c r="B1092" s="86"/>
      <c r="C1092" s="69" t="s">
        <v>10052</v>
      </c>
      <c r="D1092" s="50" t="s">
        <v>7734</v>
      </c>
      <c r="E1092" s="50"/>
      <c r="F1092" s="50">
        <v>22.0</v>
      </c>
      <c r="G1092" s="11"/>
      <c r="I1092" t="str">
        <f t="array" ref="I1092">INDEX('2022 Points'!$F$13:$F$21,MATCH(1,MMULT(--('2022 Points'!$G$13:$N$21=D1092),TRANSPOSE(COLUMN('2022 Points'!$G$13:$N$21)^0)),0))</f>
        <v>#N/A</v>
      </c>
      <c r="K1092" s="58">
        <f>F1092-IFERROR(VLOOKUP(D1092,'30062022 Ranking'!$D:$F,3,0),0)</f>
        <v>22</v>
      </c>
      <c r="L1092">
        <f>countif('Pre-transfer 2022 Points'!$E$13:$L$21,D1092)</f>
        <v>0</v>
      </c>
      <c r="M1092" s="59">
        <f>countif('2022 Points'!$G$13:$N$21,D1092)</f>
        <v>0</v>
      </c>
    </row>
    <row r="1093">
      <c r="A1093" s="50">
        <v>1092.0</v>
      </c>
      <c r="B1093" s="67">
        <v>1121.0</v>
      </c>
      <c r="C1093" s="69" t="s">
        <v>4334</v>
      </c>
      <c r="D1093" s="50" t="s">
        <v>6452</v>
      </c>
      <c r="E1093" s="50" t="s">
        <v>388</v>
      </c>
      <c r="F1093" s="50">
        <v>22.0</v>
      </c>
      <c r="G1093" s="11"/>
      <c r="I1093" t="str">
        <f t="array" ref="I1093">INDEX('2022 Points'!$F$13:$F$21,MATCH(1,MMULT(--('2022 Points'!$G$13:$N$21=D1093),TRANSPOSE(COLUMN('2022 Points'!$G$13:$N$21)^0)),0))</f>
        <v>#N/A</v>
      </c>
      <c r="K1093" s="58">
        <f>F1093-IFERROR(VLOOKUP(D1093,'30062022 Ranking'!$D:$F,3,0),0)</f>
        <v>5</v>
      </c>
      <c r="L1093">
        <f>countif('Pre-transfer 2022 Points'!$E$13:$L$21,D1093)</f>
        <v>0</v>
      </c>
      <c r="M1093" s="59">
        <f>countif('2022 Points'!$G$13:$N$21,D1093)</f>
        <v>0</v>
      </c>
    </row>
    <row r="1094">
      <c r="A1094" s="50">
        <v>1093.0</v>
      </c>
      <c r="B1094" s="67">
        <v>570.0</v>
      </c>
      <c r="C1094" s="69" t="s">
        <v>5557</v>
      </c>
      <c r="D1094" s="50" t="s">
        <v>7121</v>
      </c>
      <c r="E1094" s="50" t="s">
        <v>115</v>
      </c>
      <c r="F1094" s="50">
        <v>22.0</v>
      </c>
      <c r="G1094" s="11"/>
      <c r="I1094" t="str">
        <f t="array" ref="I1094">INDEX('2022 Points'!$F$13:$F$21,MATCH(1,MMULT(--('2022 Points'!$G$13:$N$21=D1094),TRANSPOSE(COLUMN('2022 Points'!$G$13:$N$21)^0)),0))</f>
        <v>#N/A</v>
      </c>
      <c r="K1094" s="58">
        <f>F1094-IFERROR(VLOOKUP(D1094,'30062022 Ranking'!$D:$F,3,0),0)</f>
        <v>22</v>
      </c>
      <c r="L1094">
        <f>countif('Pre-transfer 2022 Points'!$E$13:$L$21,D1094)</f>
        <v>0</v>
      </c>
      <c r="M1094" s="59">
        <f>countif('2022 Points'!$G$13:$N$21,D1094)</f>
        <v>0</v>
      </c>
    </row>
    <row r="1095">
      <c r="A1095" s="50">
        <v>1094.0</v>
      </c>
      <c r="B1095" s="67"/>
      <c r="C1095" s="69" t="s">
        <v>10053</v>
      </c>
      <c r="D1095" s="50" t="s">
        <v>9236</v>
      </c>
      <c r="E1095" s="50"/>
      <c r="F1095" s="50">
        <v>22.0</v>
      </c>
      <c r="G1095" s="11"/>
      <c r="I1095" t="str">
        <f t="array" ref="I1095">INDEX('2022 Points'!$F$13:$F$21,MATCH(1,MMULT(--('2022 Points'!$G$13:$N$21=D1095),TRANSPOSE(COLUMN('2022 Points'!$G$13:$N$21)^0)),0))</f>
        <v>#N/A</v>
      </c>
      <c r="K1095" s="58">
        <f>F1095-IFERROR(VLOOKUP(D1095,'30062022 Ranking'!$D:$F,3,0),0)</f>
        <v>22</v>
      </c>
      <c r="L1095">
        <f>countif('Pre-transfer 2022 Points'!$E$13:$L$21,D1095)</f>
        <v>0</v>
      </c>
      <c r="M1095" s="59">
        <f>countif('2022 Points'!$G$13:$N$21,D1095)</f>
        <v>0</v>
      </c>
    </row>
    <row r="1096">
      <c r="A1096" s="50">
        <v>1095.0</v>
      </c>
      <c r="B1096" s="67">
        <v>723.0</v>
      </c>
      <c r="C1096" s="68" t="s">
        <v>1710</v>
      </c>
      <c r="D1096" s="50" t="s">
        <v>9238</v>
      </c>
      <c r="E1096" s="50" t="s">
        <v>9916</v>
      </c>
      <c r="F1096" s="50">
        <v>22.0</v>
      </c>
      <c r="G1096" s="11"/>
      <c r="I1096" t="str">
        <f t="array" ref="I1096">INDEX('2022 Points'!$F$13:$F$21,MATCH(1,MMULT(--('2022 Points'!$G$13:$N$21=D1096),TRANSPOSE(COLUMN('2022 Points'!$G$13:$N$21)^0)),0))</f>
        <v>#N/A</v>
      </c>
      <c r="K1096" s="58">
        <f>F1096-IFERROR(VLOOKUP(D1096,'30062022 Ranking'!$D:$F,3,0),0)</f>
        <v>5</v>
      </c>
      <c r="L1096">
        <f>countif('Pre-transfer 2022 Points'!$E$13:$L$21,D1096)</f>
        <v>0</v>
      </c>
      <c r="M1096" s="59">
        <f>countif('2022 Points'!$G$13:$N$21,D1096)</f>
        <v>0</v>
      </c>
    </row>
    <row r="1097">
      <c r="A1097" s="50">
        <v>1096.0</v>
      </c>
      <c r="B1097" s="67">
        <v>1229.0</v>
      </c>
      <c r="C1097" s="69" t="s">
        <v>4318</v>
      </c>
      <c r="D1097" s="50" t="s">
        <v>9237</v>
      </c>
      <c r="E1097" s="50"/>
      <c r="F1097" s="50">
        <v>22.0</v>
      </c>
      <c r="G1097" s="11"/>
      <c r="I1097" t="str">
        <f t="array" ref="I1097">INDEX('2022 Points'!$F$13:$F$21,MATCH(1,MMULT(--('2022 Points'!$G$13:$N$21=D1097),TRANSPOSE(COLUMN('2022 Points'!$G$13:$N$21)^0)),0))</f>
        <v>#N/A</v>
      </c>
      <c r="K1097" s="58">
        <f>F1097-IFERROR(VLOOKUP(D1097,'30062022 Ranking'!$D:$F,3,0),0)</f>
        <v>7</v>
      </c>
      <c r="L1097">
        <f>countif('Pre-transfer 2022 Points'!$E$13:$L$21,D1097)</f>
        <v>0</v>
      </c>
      <c r="M1097" s="59">
        <f>countif('2022 Points'!$G$13:$N$21,D1097)</f>
        <v>0</v>
      </c>
    </row>
    <row r="1098">
      <c r="A1098" s="50">
        <v>1097.0</v>
      </c>
      <c r="B1098" s="86"/>
      <c r="C1098" s="69" t="s">
        <v>10054</v>
      </c>
      <c r="D1098" s="50" t="s">
        <v>7293</v>
      </c>
      <c r="E1098" s="50" t="s">
        <v>8689</v>
      </c>
      <c r="F1098" s="50">
        <v>22.0</v>
      </c>
      <c r="G1098" s="11"/>
      <c r="I1098" t="str">
        <f t="array" ref="I1098">INDEX('2022 Points'!$F$13:$F$21,MATCH(1,MMULT(--('2022 Points'!$G$13:$N$21=D1098),TRANSPOSE(COLUMN('2022 Points'!$G$13:$N$21)^0)),0))</f>
        <v>#N/A</v>
      </c>
      <c r="K1098" s="58">
        <f>F1098-IFERROR(VLOOKUP(D1098,'30062022 Ranking'!$D:$F,3,0),0)</f>
        <v>22</v>
      </c>
      <c r="L1098">
        <f>countif('Pre-transfer 2022 Points'!$E$13:$L$21,D1098)</f>
        <v>0</v>
      </c>
      <c r="M1098" s="59">
        <f>countif('2022 Points'!$G$13:$N$21,D1098)</f>
        <v>0</v>
      </c>
    </row>
    <row r="1099">
      <c r="A1099" s="50">
        <v>1098.0</v>
      </c>
      <c r="B1099" s="86"/>
      <c r="C1099" s="69" t="s">
        <v>10055</v>
      </c>
      <c r="D1099" s="50" t="s">
        <v>7035</v>
      </c>
      <c r="E1099" s="50" t="s">
        <v>9929</v>
      </c>
      <c r="F1099" s="50">
        <v>22.0</v>
      </c>
      <c r="G1099" s="11"/>
      <c r="I1099" t="str">
        <f t="array" ref="I1099">INDEX('2022 Points'!$F$13:$F$21,MATCH(1,MMULT(--('2022 Points'!$G$13:$N$21=D1099),TRANSPOSE(COLUMN('2022 Points'!$G$13:$N$21)^0)),0))</f>
        <v>#N/A</v>
      </c>
      <c r="K1099" s="58">
        <f>F1099-IFERROR(VLOOKUP(D1099,'30062022 Ranking'!$D:$F,3,0),0)</f>
        <v>22</v>
      </c>
      <c r="L1099">
        <f>countif('Pre-transfer 2022 Points'!$E$13:$L$21,D1099)</f>
        <v>0</v>
      </c>
      <c r="M1099" s="59">
        <f>countif('2022 Points'!$G$13:$N$21,D1099)</f>
        <v>0</v>
      </c>
    </row>
    <row r="1100">
      <c r="A1100" s="50">
        <v>1099.0</v>
      </c>
      <c r="B1100" s="67">
        <v>905.0</v>
      </c>
      <c r="C1100" s="68" t="s">
        <v>782</v>
      </c>
      <c r="D1100" s="50" t="s">
        <v>7114</v>
      </c>
      <c r="E1100" s="50"/>
      <c r="F1100" s="50">
        <v>22.0</v>
      </c>
      <c r="G1100" s="11"/>
      <c r="I1100" t="str">
        <f t="array" ref="I1100">INDEX('2022 Points'!$F$13:$F$21,MATCH(1,MMULT(--('2022 Points'!$G$13:$N$21=D1100),TRANSPOSE(COLUMN('2022 Points'!$G$13:$N$21)^0)),0))</f>
        <v>#N/A</v>
      </c>
      <c r="K1100" s="58">
        <f>F1100-IFERROR(VLOOKUP(D1100,'30062022 Ranking'!$D:$F,3,0),0)</f>
        <v>0</v>
      </c>
      <c r="L1100">
        <f>countif('Pre-transfer 2022 Points'!$E$13:$L$21,D1100)</f>
        <v>0</v>
      </c>
      <c r="M1100" s="59">
        <f>countif('2022 Points'!$G$13:$N$21,D1100)</f>
        <v>0</v>
      </c>
    </row>
    <row r="1101">
      <c r="A1101" s="49">
        <v>1100.0</v>
      </c>
      <c r="B1101" s="63"/>
      <c r="C1101" s="66" t="s">
        <v>8931</v>
      </c>
      <c r="D1101" s="49" t="s">
        <v>9239</v>
      </c>
      <c r="E1101" s="49"/>
      <c r="F1101" s="49">
        <v>22.0</v>
      </c>
      <c r="G1101" s="11"/>
      <c r="I1101" t="str">
        <f t="array" ref="I1101">INDEX('2022 Points'!$F$13:$F$21,MATCH(1,MMULT(--('2022 Points'!$G$13:$N$21=D1101),TRANSPOSE(COLUMN('2022 Points'!$G$13:$N$21)^0)),0))</f>
        <v>#N/A</v>
      </c>
      <c r="K1101" s="58">
        <f>F1101-IFERROR(VLOOKUP(D1101,'30062022 Ranking'!$D:$F,3,0),0)</f>
        <v>22</v>
      </c>
      <c r="L1101">
        <f>countif('Pre-transfer 2022 Points'!$E$13:$L$21,D1101)</f>
        <v>0</v>
      </c>
      <c r="M1101" s="59">
        <f>countif('2022 Points'!$G$13:$N$21,D1101)</f>
        <v>0</v>
      </c>
    </row>
    <row r="1102">
      <c r="A1102" s="50">
        <v>1101.0</v>
      </c>
      <c r="B1102" s="67"/>
      <c r="C1102" s="68" t="s">
        <v>10056</v>
      </c>
      <c r="D1102" s="50" t="s">
        <v>7840</v>
      </c>
      <c r="E1102" s="50" t="s">
        <v>4595</v>
      </c>
      <c r="F1102" s="50">
        <v>22.0</v>
      </c>
      <c r="G1102" s="11"/>
      <c r="I1102" t="str">
        <f t="array" ref="I1102">INDEX('2022 Points'!$F$13:$F$21,MATCH(1,MMULT(--('2022 Points'!$G$13:$N$21=D1102),TRANSPOSE(COLUMN('2022 Points'!$G$13:$N$21)^0)),0))</f>
        <v>#N/A</v>
      </c>
      <c r="K1102" s="58">
        <f>F1102-IFERROR(VLOOKUP(D1102,'30062022 Ranking'!$D:$F,3,0),0)</f>
        <v>8</v>
      </c>
      <c r="L1102">
        <f>countif('Pre-transfer 2022 Points'!$E$13:$L$21,D1102)</f>
        <v>0</v>
      </c>
      <c r="M1102" s="59">
        <f>countif('2022 Points'!$G$13:$N$21,D1102)</f>
        <v>0</v>
      </c>
    </row>
    <row r="1103">
      <c r="A1103" s="50">
        <v>1102.0</v>
      </c>
      <c r="B1103" s="67">
        <v>1926.0</v>
      </c>
      <c r="C1103" s="69" t="s">
        <v>5804</v>
      </c>
      <c r="D1103" s="50" t="s">
        <v>7846</v>
      </c>
      <c r="E1103" s="50" t="s">
        <v>8789</v>
      </c>
      <c r="F1103" s="50">
        <v>22.0</v>
      </c>
      <c r="G1103" s="11"/>
      <c r="I1103" t="str">
        <f t="array" ref="I1103">INDEX('2022 Points'!$F$13:$F$21,MATCH(1,MMULT(--('2022 Points'!$G$13:$N$21=D1103),TRANSPOSE(COLUMN('2022 Points'!$G$13:$N$21)^0)),0))</f>
        <v>#N/A</v>
      </c>
      <c r="K1103" s="58">
        <f>F1103-IFERROR(VLOOKUP(D1103,'30062022 Ranking'!$D:$F,3,0),0)</f>
        <v>0</v>
      </c>
      <c r="L1103">
        <f>countif('Pre-transfer 2022 Points'!$E$13:$L$21,D1103)</f>
        <v>0</v>
      </c>
      <c r="M1103" s="59">
        <f>countif('2022 Points'!$G$13:$N$21,D1103)</f>
        <v>0</v>
      </c>
    </row>
    <row r="1104">
      <c r="A1104" s="50">
        <v>1103.0</v>
      </c>
      <c r="B1104" s="67">
        <v>1190.0</v>
      </c>
      <c r="C1104" s="69" t="s">
        <v>4356</v>
      </c>
      <c r="D1104" s="50" t="s">
        <v>7737</v>
      </c>
      <c r="E1104" s="50"/>
      <c r="F1104" s="50">
        <v>22.0</v>
      </c>
      <c r="G1104" s="11"/>
      <c r="I1104" t="str">
        <f t="array" ref="I1104">INDEX('2022 Points'!$F$13:$F$21,MATCH(1,MMULT(--('2022 Points'!$G$13:$N$21=D1104),TRANSPOSE(COLUMN('2022 Points'!$G$13:$N$21)^0)),0))</f>
        <v>#N/A</v>
      </c>
      <c r="K1104" s="58">
        <f>F1104-IFERROR(VLOOKUP(D1104,'30062022 Ranking'!$D:$F,3,0),0)</f>
        <v>7</v>
      </c>
      <c r="L1104">
        <f>countif('Pre-transfer 2022 Points'!$E$13:$L$21,D1104)</f>
        <v>0</v>
      </c>
      <c r="M1104" s="59">
        <f>countif('2022 Points'!$G$13:$N$21,D1104)</f>
        <v>0</v>
      </c>
    </row>
    <row r="1105">
      <c r="A1105" s="50">
        <v>1104.0</v>
      </c>
      <c r="B1105" s="86"/>
      <c r="C1105" s="69" t="s">
        <v>10057</v>
      </c>
      <c r="D1105" s="50" t="s">
        <v>7898</v>
      </c>
      <c r="E1105" s="50"/>
      <c r="F1105" s="50">
        <v>22.0</v>
      </c>
      <c r="G1105" s="11"/>
      <c r="I1105" t="str">
        <f t="array" ref="I1105">INDEX('2022 Points'!$F$13:$F$21,MATCH(1,MMULT(--('2022 Points'!$G$13:$N$21=D1105),TRANSPOSE(COLUMN('2022 Points'!$G$13:$N$21)^0)),0))</f>
        <v>#N/A</v>
      </c>
      <c r="K1105" s="58">
        <f>F1105-IFERROR(VLOOKUP(D1105,'30062022 Ranking'!$D:$F,3,0),0)</f>
        <v>0</v>
      </c>
      <c r="L1105">
        <f>countif('Pre-transfer 2022 Points'!$E$13:$L$21,D1105)</f>
        <v>0</v>
      </c>
      <c r="M1105" s="59">
        <f>countif('2022 Points'!$G$13:$N$21,D1105)</f>
        <v>0</v>
      </c>
    </row>
    <row r="1106">
      <c r="A1106" s="50">
        <v>1105.0</v>
      </c>
      <c r="B1106" s="67">
        <v>861.0</v>
      </c>
      <c r="C1106" s="69" t="s">
        <v>5293</v>
      </c>
      <c r="D1106" s="50" t="s">
        <v>9234</v>
      </c>
      <c r="E1106" s="50" t="s">
        <v>5944</v>
      </c>
      <c r="F1106" s="50">
        <v>22.0</v>
      </c>
      <c r="G1106" s="11"/>
      <c r="I1106" t="str">
        <f t="array" ref="I1106">INDEX('2022 Points'!$F$13:$F$21,MATCH(1,MMULT(--('2022 Points'!$G$13:$N$21=D1106),TRANSPOSE(COLUMN('2022 Points'!$G$13:$N$21)^0)),0))</f>
        <v>#N/A</v>
      </c>
      <c r="K1106" s="58">
        <f>F1106-IFERROR(VLOOKUP(D1106,'30062022 Ranking'!$D:$F,3,0),0)</f>
        <v>-7</v>
      </c>
      <c r="L1106">
        <f>countif('Pre-transfer 2022 Points'!$E$13:$L$21,D1106)</f>
        <v>0</v>
      </c>
      <c r="M1106" s="59">
        <f>countif('2022 Points'!$G$13:$N$21,D1106)</f>
        <v>0</v>
      </c>
    </row>
    <row r="1107">
      <c r="A1107" s="50">
        <v>1106.0</v>
      </c>
      <c r="B1107" s="67">
        <v>842.0</v>
      </c>
      <c r="C1107" s="69" t="s">
        <v>8992</v>
      </c>
      <c r="D1107" s="50" t="s">
        <v>7004</v>
      </c>
      <c r="E1107" s="50" t="s">
        <v>9920</v>
      </c>
      <c r="F1107" s="50">
        <v>22.0</v>
      </c>
      <c r="G1107" s="11"/>
      <c r="I1107" t="str">
        <f t="array" ref="I1107">INDEX('2022 Points'!$F$13:$F$21,MATCH(1,MMULT(--('2022 Points'!$G$13:$N$21=D1107),TRANSPOSE(COLUMN('2022 Points'!$G$13:$N$21)^0)),0))</f>
        <v>#N/A</v>
      </c>
      <c r="K1107" s="58">
        <f>F1107-IFERROR(VLOOKUP(D1107,'30062022 Ranking'!$D:$F,3,0),0)</f>
        <v>11</v>
      </c>
      <c r="L1107">
        <f>countif('Pre-transfer 2022 Points'!$E$13:$L$21,D1107)</f>
        <v>0</v>
      </c>
      <c r="M1107" s="59">
        <f>countif('2022 Points'!$G$13:$N$21,D1107)</f>
        <v>0</v>
      </c>
    </row>
    <row r="1108">
      <c r="A1108" s="50">
        <v>1107.0</v>
      </c>
      <c r="B1108" s="67">
        <v>1898.0</v>
      </c>
      <c r="C1108" s="69" t="s">
        <v>4452</v>
      </c>
      <c r="D1108" s="50" t="s">
        <v>6668</v>
      </c>
      <c r="E1108" s="50" t="s">
        <v>8630</v>
      </c>
      <c r="F1108" s="50">
        <v>21.0</v>
      </c>
      <c r="G1108" s="11"/>
      <c r="I1108" t="str">
        <f t="array" ref="I1108">INDEX('2022 Points'!$F$13:$F$21,MATCH(1,MMULT(--('2022 Points'!$G$13:$N$21=D1108),TRANSPOSE(COLUMN('2022 Points'!$G$13:$N$21)^0)),0))</f>
        <v>#N/A</v>
      </c>
      <c r="K1108" s="58">
        <f>F1108-IFERROR(VLOOKUP(D1108,'30062022 Ranking'!$D:$F,3,0),0)</f>
        <v>4.570000052</v>
      </c>
      <c r="L1108">
        <f>countif('Pre-transfer 2022 Points'!$E$13:$L$21,D1108)</f>
        <v>0</v>
      </c>
      <c r="M1108" s="59">
        <f>countif('2022 Points'!$G$13:$N$21,D1108)</f>
        <v>0</v>
      </c>
    </row>
    <row r="1109">
      <c r="A1109" s="50">
        <v>1108.0</v>
      </c>
      <c r="B1109" s="67">
        <v>2139.0</v>
      </c>
      <c r="C1109" s="69" t="s">
        <v>10058</v>
      </c>
      <c r="D1109" s="50" t="s">
        <v>6996</v>
      </c>
      <c r="E1109" s="50" t="s">
        <v>10059</v>
      </c>
      <c r="F1109" s="50">
        <v>21.0</v>
      </c>
      <c r="G1109" s="11"/>
      <c r="I1109" t="str">
        <f t="array" ref="I1109">INDEX('2022 Points'!$F$13:$F$21,MATCH(1,MMULT(--('2022 Points'!$G$13:$N$21=D1109),TRANSPOSE(COLUMN('2022 Points'!$G$13:$N$21)^0)),0))</f>
        <v>#N/A</v>
      </c>
      <c r="K1109" s="58">
        <f>F1109-IFERROR(VLOOKUP(D1109,'30062022 Ranking'!$D:$F,3,0),0)</f>
        <v>6</v>
      </c>
      <c r="L1109">
        <f>countif('Pre-transfer 2022 Points'!$E$13:$L$21,D1109)</f>
        <v>0</v>
      </c>
      <c r="M1109" s="59">
        <f>countif('2022 Points'!$G$13:$N$21,D1109)</f>
        <v>0</v>
      </c>
    </row>
    <row r="1110">
      <c r="A1110" s="50">
        <v>1109.0</v>
      </c>
      <c r="B1110" s="67">
        <v>727.0</v>
      </c>
      <c r="C1110" s="68" t="s">
        <v>5228</v>
      </c>
      <c r="D1110" s="50" t="s">
        <v>6636</v>
      </c>
      <c r="E1110" s="50" t="s">
        <v>9929</v>
      </c>
      <c r="F1110" s="50">
        <v>21.0</v>
      </c>
      <c r="G1110" s="11"/>
      <c r="I1110" t="str">
        <f t="array" ref="I1110">INDEX('2022 Points'!$F$13:$F$21,MATCH(1,MMULT(--('2022 Points'!$G$13:$N$21=D1110),TRANSPOSE(COLUMN('2022 Points'!$G$13:$N$21)^0)),0))</f>
        <v>#N/A</v>
      </c>
      <c r="K1110" s="58">
        <f>F1110-IFERROR(VLOOKUP(D1110,'30062022 Ranking'!$D:$F,3,0),0)</f>
        <v>9</v>
      </c>
      <c r="L1110">
        <f>countif('Pre-transfer 2022 Points'!$E$13:$L$21,D1110)</f>
        <v>0</v>
      </c>
      <c r="M1110" s="59">
        <f>countif('2022 Points'!$G$13:$N$21,D1110)</f>
        <v>0</v>
      </c>
    </row>
    <row r="1111">
      <c r="A1111" s="50">
        <v>1110.0</v>
      </c>
      <c r="B1111" s="86"/>
      <c r="C1111" s="69" t="s">
        <v>10060</v>
      </c>
      <c r="D1111" s="50" t="s">
        <v>7038</v>
      </c>
      <c r="E1111" s="50" t="s">
        <v>10061</v>
      </c>
      <c r="F1111" s="50">
        <v>21.0</v>
      </c>
      <c r="G1111" s="11"/>
      <c r="I1111" t="str">
        <f t="array" ref="I1111">INDEX('2022 Points'!$F$13:$F$21,MATCH(1,MMULT(--('2022 Points'!$G$13:$N$21=D1111),TRANSPOSE(COLUMN('2022 Points'!$G$13:$N$21)^0)),0))</f>
        <v>#N/A</v>
      </c>
      <c r="K1111" s="58">
        <f>F1111-IFERROR(VLOOKUP(D1111,'30062022 Ranking'!$D:$F,3,0),0)</f>
        <v>0</v>
      </c>
      <c r="L1111">
        <f>countif('Pre-transfer 2022 Points'!$E$13:$L$21,D1111)</f>
        <v>0</v>
      </c>
      <c r="M1111" s="59">
        <f>countif('2022 Points'!$G$13:$N$21,D1111)</f>
        <v>0</v>
      </c>
    </row>
    <row r="1112">
      <c r="A1112" s="50">
        <v>1111.0</v>
      </c>
      <c r="B1112" s="67">
        <v>1591.0</v>
      </c>
      <c r="C1112" s="69" t="s">
        <v>8610</v>
      </c>
      <c r="D1112" s="50" t="s">
        <v>7547</v>
      </c>
      <c r="E1112" s="50" t="s">
        <v>6147</v>
      </c>
      <c r="F1112" s="50">
        <v>21.0</v>
      </c>
      <c r="G1112" s="11"/>
      <c r="I1112" t="str">
        <f t="array" ref="I1112">INDEX('2022 Points'!$F$13:$F$21,MATCH(1,MMULT(--('2022 Points'!$G$13:$N$21=D1112),TRANSPOSE(COLUMN('2022 Points'!$G$13:$N$21)^0)),0))</f>
        <v>#N/A</v>
      </c>
      <c r="K1112" s="58">
        <f>F1112-IFERROR(VLOOKUP(D1112,'30062022 Ranking'!$D:$F,3,0),0)</f>
        <v>6</v>
      </c>
      <c r="L1112">
        <f>countif('Pre-transfer 2022 Points'!$E$13:$L$21,D1112)</f>
        <v>0</v>
      </c>
      <c r="M1112" s="59">
        <f>countif('2022 Points'!$G$13:$N$21,D1112)</f>
        <v>0</v>
      </c>
    </row>
    <row r="1113">
      <c r="A1113" s="50">
        <v>1112.0</v>
      </c>
      <c r="B1113" s="67">
        <v>392.0</v>
      </c>
      <c r="C1113" s="69" t="s">
        <v>9069</v>
      </c>
      <c r="D1113" s="50" t="s">
        <v>6850</v>
      </c>
      <c r="E1113" s="50" t="s">
        <v>5766</v>
      </c>
      <c r="F1113" s="50">
        <v>21.0</v>
      </c>
      <c r="G1113" s="11"/>
      <c r="I1113" t="str">
        <f t="array" ref="I1113">INDEX('2022 Points'!$F$13:$F$21,MATCH(1,MMULT(--('2022 Points'!$G$13:$N$21=D1113),TRANSPOSE(COLUMN('2022 Points'!$G$13:$N$21)^0)),0))</f>
        <v>#N/A</v>
      </c>
      <c r="K1113" s="58">
        <f>F1113-IFERROR(VLOOKUP(D1113,'30062022 Ranking'!$D:$F,3,0),0)</f>
        <v>4</v>
      </c>
      <c r="L1113">
        <f>countif('Pre-transfer 2022 Points'!$E$13:$L$21,D1113)</f>
        <v>0</v>
      </c>
      <c r="M1113" s="59">
        <f>countif('2022 Points'!$G$13:$N$21,D1113)</f>
        <v>0</v>
      </c>
    </row>
    <row r="1114">
      <c r="A1114" s="50">
        <v>1113.0</v>
      </c>
      <c r="B1114" s="67">
        <v>1140.0</v>
      </c>
      <c r="C1114" s="68" t="s">
        <v>1029</v>
      </c>
      <c r="D1114" s="50" t="s">
        <v>6696</v>
      </c>
      <c r="E1114" s="50" t="s">
        <v>1231</v>
      </c>
      <c r="F1114" s="50">
        <v>21.0</v>
      </c>
      <c r="G1114" s="11"/>
      <c r="I1114" t="str">
        <f t="array" ref="I1114">INDEX('2022 Points'!$F$13:$F$21,MATCH(1,MMULT(--('2022 Points'!$G$13:$N$21=D1114),TRANSPOSE(COLUMN('2022 Points'!$G$13:$N$21)^0)),0))</f>
        <v>#N/A</v>
      </c>
      <c r="K1114" s="58">
        <f>F1114-IFERROR(VLOOKUP(D1114,'30062022 Ranking'!$D:$F,3,0),0)</f>
        <v>0</v>
      </c>
      <c r="L1114">
        <f>countif('Pre-transfer 2022 Points'!$E$13:$L$21,D1114)</f>
        <v>0</v>
      </c>
      <c r="M1114" s="59">
        <f>countif('2022 Points'!$G$13:$N$21,D1114)</f>
        <v>0</v>
      </c>
    </row>
    <row r="1115">
      <c r="A1115" s="50">
        <v>1114.0</v>
      </c>
      <c r="B1115" s="67">
        <v>2173.0</v>
      </c>
      <c r="C1115" s="68" t="s">
        <v>1452</v>
      </c>
      <c r="D1115" s="50" t="s">
        <v>7178</v>
      </c>
      <c r="E1115" s="50" t="s">
        <v>8654</v>
      </c>
      <c r="F1115" s="50">
        <v>21.0</v>
      </c>
      <c r="G1115" s="11"/>
      <c r="I1115" t="str">
        <f t="array" ref="I1115">INDEX('2022 Points'!$F$13:$F$21,MATCH(1,MMULT(--('2022 Points'!$G$13:$N$21=D1115),TRANSPOSE(COLUMN('2022 Points'!$G$13:$N$21)^0)),0))</f>
        <v>#N/A</v>
      </c>
      <c r="K1115" s="58">
        <f>F1115-IFERROR(VLOOKUP(D1115,'30062022 Ranking'!$D:$F,3,0),0)</f>
        <v>1</v>
      </c>
      <c r="L1115">
        <f>countif('Pre-transfer 2022 Points'!$E$13:$L$21,D1115)</f>
        <v>0</v>
      </c>
      <c r="M1115" s="59">
        <f>countif('2022 Points'!$G$13:$N$21,D1115)</f>
        <v>0</v>
      </c>
    </row>
    <row r="1116">
      <c r="A1116" s="50">
        <v>1115.0</v>
      </c>
      <c r="B1116" s="67">
        <v>1257.0</v>
      </c>
      <c r="C1116" s="69" t="s">
        <v>4419</v>
      </c>
      <c r="D1116" s="50" t="s">
        <v>8061</v>
      </c>
      <c r="E1116" s="50" t="s">
        <v>9945</v>
      </c>
      <c r="F1116" s="50">
        <v>21.0</v>
      </c>
      <c r="G1116" s="11"/>
      <c r="I1116" t="str">
        <f t="array" ref="I1116">INDEX('2022 Points'!$F$13:$F$21,MATCH(1,MMULT(--('2022 Points'!$G$13:$N$21=D1116),TRANSPOSE(COLUMN('2022 Points'!$G$13:$N$21)^0)),0))</f>
        <v>#N/A</v>
      </c>
      <c r="K1116" s="58">
        <f>F1116-IFERROR(VLOOKUP(D1116,'30062022 Ranking'!$D:$F,3,0),0)</f>
        <v>1</v>
      </c>
      <c r="L1116">
        <f>countif('Pre-transfer 2022 Points'!$E$13:$L$21,D1116)</f>
        <v>0</v>
      </c>
      <c r="M1116" s="59">
        <f>countif('2022 Points'!$G$13:$N$21,D1116)</f>
        <v>0</v>
      </c>
    </row>
    <row r="1117">
      <c r="A1117" s="50">
        <v>1116.0</v>
      </c>
      <c r="B1117" s="67">
        <v>2040.0</v>
      </c>
      <c r="C1117" s="69" t="s">
        <v>4792</v>
      </c>
      <c r="D1117" s="50" t="s">
        <v>7372</v>
      </c>
      <c r="E1117" s="50"/>
      <c r="F1117" s="50">
        <v>21.0</v>
      </c>
      <c r="G1117" s="11"/>
      <c r="I1117" t="str">
        <f t="array" ref="I1117">INDEX('2022 Points'!$F$13:$F$21,MATCH(1,MMULT(--('2022 Points'!$G$13:$N$21=D1117),TRANSPOSE(COLUMN('2022 Points'!$G$13:$N$21)^0)),0))</f>
        <v>#N/A</v>
      </c>
      <c r="K1117" s="58">
        <f>F1117-IFERROR(VLOOKUP(D1117,'30062022 Ranking'!$D:$F,3,0),0)</f>
        <v>1</v>
      </c>
      <c r="L1117">
        <f>countif('Pre-transfer 2022 Points'!$E$13:$L$21,D1117)</f>
        <v>0</v>
      </c>
      <c r="M1117" s="59">
        <f>countif('2022 Points'!$G$13:$N$21,D1117)</f>
        <v>0</v>
      </c>
    </row>
    <row r="1118">
      <c r="A1118" s="50">
        <v>1117.0</v>
      </c>
      <c r="B1118" s="67">
        <v>1636.0</v>
      </c>
      <c r="C1118" s="68" t="s">
        <v>5066</v>
      </c>
      <c r="D1118" s="50" t="s">
        <v>6719</v>
      </c>
      <c r="E1118" s="50" t="s">
        <v>8669</v>
      </c>
      <c r="F1118" s="50">
        <v>21.0</v>
      </c>
      <c r="G1118" s="11"/>
      <c r="I1118" t="str">
        <f t="array" ref="I1118">INDEX('2022 Points'!$F$13:$F$21,MATCH(1,MMULT(--('2022 Points'!$G$13:$N$21=D1118),TRANSPOSE(COLUMN('2022 Points'!$G$13:$N$21)^0)),0))</f>
        <v>#N/A</v>
      </c>
      <c r="K1118" s="58">
        <f>F1118-IFERROR(VLOOKUP(D1118,'30062022 Ranking'!$D:$F,3,0),0)</f>
        <v>0</v>
      </c>
      <c r="L1118">
        <f>countif('Pre-transfer 2022 Points'!$E$13:$L$21,D1118)</f>
        <v>0</v>
      </c>
      <c r="M1118" s="59">
        <f>countif('2022 Points'!$G$13:$N$21,D1118)</f>
        <v>0</v>
      </c>
    </row>
    <row r="1119">
      <c r="A1119" s="50">
        <v>1118.0</v>
      </c>
      <c r="B1119" s="67">
        <v>914.0</v>
      </c>
      <c r="C1119" s="69" t="s">
        <v>1591</v>
      </c>
      <c r="D1119" s="50" t="s">
        <v>9242</v>
      </c>
      <c r="E1119" s="50" t="s">
        <v>4455</v>
      </c>
      <c r="F1119" s="50">
        <v>21.0</v>
      </c>
      <c r="G1119" s="11"/>
      <c r="I1119" t="str">
        <f t="array" ref="I1119">INDEX('2022 Points'!$F$13:$F$21,MATCH(1,MMULT(--('2022 Points'!$G$13:$N$21=D1119),TRANSPOSE(COLUMN('2022 Points'!$G$13:$N$21)^0)),0))</f>
        <v>#N/A</v>
      </c>
      <c r="K1119" s="58">
        <f>F1119-IFERROR(VLOOKUP(D1119,'30062022 Ranking'!$D:$F,3,0),0)</f>
        <v>21</v>
      </c>
      <c r="L1119">
        <f>countif('Pre-transfer 2022 Points'!$E$13:$L$21,D1119)</f>
        <v>0</v>
      </c>
      <c r="M1119" s="59">
        <f>countif('2022 Points'!$G$13:$N$21,D1119)</f>
        <v>0</v>
      </c>
    </row>
    <row r="1120">
      <c r="A1120" s="50">
        <v>1119.0</v>
      </c>
      <c r="B1120" s="67"/>
      <c r="C1120" s="69" t="s">
        <v>10062</v>
      </c>
      <c r="D1120" s="50" t="s">
        <v>7016</v>
      </c>
      <c r="E1120" s="50"/>
      <c r="F1120" s="50">
        <v>21.0</v>
      </c>
      <c r="G1120" s="11"/>
      <c r="I1120" t="str">
        <f t="array" ref="I1120">INDEX('2022 Points'!$F$13:$F$21,MATCH(1,MMULT(--('2022 Points'!$G$13:$N$21=D1120),TRANSPOSE(COLUMN('2022 Points'!$G$13:$N$21)^0)),0))</f>
        <v>#N/A</v>
      </c>
      <c r="K1120" s="58">
        <f>F1120-IFERROR(VLOOKUP(D1120,'30062022 Ranking'!$D:$F,3,0),0)</f>
        <v>21</v>
      </c>
      <c r="L1120">
        <f>countif('Pre-transfer 2022 Points'!$E$13:$L$21,D1120)</f>
        <v>0</v>
      </c>
      <c r="M1120" s="59">
        <f>countif('2022 Points'!$G$13:$N$21,D1120)</f>
        <v>0</v>
      </c>
    </row>
    <row r="1121">
      <c r="A1121" s="50">
        <v>1120.0</v>
      </c>
      <c r="B1121" s="67">
        <v>1009.0</v>
      </c>
      <c r="C1121" s="68" t="s">
        <v>4379</v>
      </c>
      <c r="D1121" s="50" t="s">
        <v>8114</v>
      </c>
      <c r="E1121" s="50" t="s">
        <v>9922</v>
      </c>
      <c r="F1121" s="50">
        <v>21.0</v>
      </c>
      <c r="G1121" s="11"/>
      <c r="I1121" t="str">
        <f t="array" ref="I1121">INDEX('2022 Points'!$F$13:$F$21,MATCH(1,MMULT(--('2022 Points'!$G$13:$N$21=D1121),TRANSPOSE(COLUMN('2022 Points'!$G$13:$N$21)^0)),0))</f>
        <v>#N/A</v>
      </c>
      <c r="K1121" s="58">
        <f>F1121-IFERROR(VLOOKUP(D1121,'30062022 Ranking'!$D:$F,3,0),0)</f>
        <v>0</v>
      </c>
      <c r="L1121">
        <f>countif('Pre-transfer 2022 Points'!$E$13:$L$21,D1121)</f>
        <v>0</v>
      </c>
      <c r="M1121" s="59">
        <f>countif('2022 Points'!$G$13:$N$21,D1121)</f>
        <v>0</v>
      </c>
    </row>
    <row r="1122">
      <c r="A1122" s="50">
        <v>1121.0</v>
      </c>
      <c r="B1122" s="67">
        <v>450.0</v>
      </c>
      <c r="C1122" s="69" t="s">
        <v>8809</v>
      </c>
      <c r="D1122" s="50" t="s">
        <v>7194</v>
      </c>
      <c r="E1122" s="50" t="s">
        <v>5818</v>
      </c>
      <c r="F1122" s="50">
        <v>21.0</v>
      </c>
      <c r="G1122" s="11"/>
      <c r="I1122" t="str">
        <f t="array" ref="I1122">INDEX('2022 Points'!$F$13:$F$21,MATCH(1,MMULT(--('2022 Points'!$G$13:$N$21=D1122),TRANSPOSE(COLUMN('2022 Points'!$G$13:$N$21)^0)),0))</f>
        <v>#N/A</v>
      </c>
      <c r="K1122" s="58">
        <f>F1122-IFERROR(VLOOKUP(D1122,'30062022 Ranking'!$D:$F,3,0),0)</f>
        <v>-6</v>
      </c>
      <c r="L1122">
        <f>countif('Pre-transfer 2022 Points'!$E$13:$L$21,D1122)</f>
        <v>0</v>
      </c>
      <c r="M1122" s="59">
        <f>countif('2022 Points'!$G$13:$N$21,D1122)</f>
        <v>0</v>
      </c>
    </row>
    <row r="1123">
      <c r="A1123" s="50">
        <v>1122.0</v>
      </c>
      <c r="B1123" s="67"/>
      <c r="C1123" s="69" t="s">
        <v>5085</v>
      </c>
      <c r="D1123" s="50" t="s">
        <v>9240</v>
      </c>
      <c r="E1123" s="50" t="s">
        <v>1811</v>
      </c>
      <c r="F1123" s="50">
        <v>21.0</v>
      </c>
      <c r="G1123" s="11"/>
      <c r="I1123" t="str">
        <f t="array" ref="I1123">INDEX('2022 Points'!$F$13:$F$21,MATCH(1,MMULT(--('2022 Points'!$G$13:$N$21=D1123),TRANSPOSE(COLUMN('2022 Points'!$G$13:$N$21)^0)),0))</f>
        <v>#N/A</v>
      </c>
      <c r="K1123" s="58">
        <f>F1123-IFERROR(VLOOKUP(D1123,'30062022 Ranking'!$D:$F,3,0),0)</f>
        <v>21</v>
      </c>
      <c r="L1123">
        <f>countif('Pre-transfer 2022 Points'!$E$13:$L$21,D1123)</f>
        <v>0</v>
      </c>
      <c r="M1123" s="59">
        <f>countif('2022 Points'!$G$13:$N$21,D1123)</f>
        <v>0</v>
      </c>
    </row>
    <row r="1124">
      <c r="A1124" s="50">
        <v>1123.0</v>
      </c>
      <c r="B1124" s="67">
        <v>2054.0</v>
      </c>
      <c r="C1124" s="69" t="s">
        <v>10063</v>
      </c>
      <c r="D1124" s="50" t="s">
        <v>9241</v>
      </c>
      <c r="E1124" s="50"/>
      <c r="F1124" s="50">
        <v>21.0</v>
      </c>
      <c r="G1124" s="11"/>
      <c r="I1124" t="str">
        <f t="array" ref="I1124">INDEX('2022 Points'!$F$13:$F$21,MATCH(1,MMULT(--('2022 Points'!$G$13:$N$21=D1124),TRANSPOSE(COLUMN('2022 Points'!$G$13:$N$21)^0)),0))</f>
        <v>#N/A</v>
      </c>
      <c r="K1124" s="58">
        <f>F1124-IFERROR(VLOOKUP(D1124,'30062022 Ranking'!$D:$F,3,0),0)</f>
        <v>0</v>
      </c>
      <c r="L1124">
        <f>countif('Pre-transfer 2022 Points'!$E$13:$L$21,D1124)</f>
        <v>0</v>
      </c>
      <c r="M1124" s="59">
        <f>countif('2022 Points'!$G$13:$N$21,D1124)</f>
        <v>0</v>
      </c>
    </row>
    <row r="1125">
      <c r="A1125" s="50">
        <v>1124.0</v>
      </c>
      <c r="B1125" s="67">
        <v>1435.0</v>
      </c>
      <c r="C1125" s="69" t="s">
        <v>4620</v>
      </c>
      <c r="D1125" s="50" t="s">
        <v>9243</v>
      </c>
      <c r="E1125" s="50" t="s">
        <v>9927</v>
      </c>
      <c r="F1125" s="50">
        <v>21.0</v>
      </c>
      <c r="G1125" s="11"/>
      <c r="I1125" t="str">
        <f t="array" ref="I1125">INDEX('2022 Points'!$F$13:$F$21,MATCH(1,MMULT(--('2022 Points'!$G$13:$N$21=D1125),TRANSPOSE(COLUMN('2022 Points'!$G$13:$N$21)^0)),0))</f>
        <v>#N/A</v>
      </c>
      <c r="K1125" s="58">
        <f>F1125-IFERROR(VLOOKUP(D1125,'30062022 Ranking'!$D:$F,3,0),0)</f>
        <v>-4</v>
      </c>
      <c r="L1125">
        <f>countif('Pre-transfer 2022 Points'!$E$13:$L$21,D1125)</f>
        <v>0</v>
      </c>
      <c r="M1125" s="59">
        <f>countif('2022 Points'!$G$13:$N$21,D1125)</f>
        <v>0</v>
      </c>
    </row>
    <row r="1126">
      <c r="A1126" s="50">
        <v>1125.0</v>
      </c>
      <c r="B1126" s="67">
        <v>1509.0</v>
      </c>
      <c r="C1126" s="69" t="s">
        <v>5795</v>
      </c>
      <c r="D1126" s="50" t="s">
        <v>9244</v>
      </c>
      <c r="E1126" s="50" t="s">
        <v>4683</v>
      </c>
      <c r="F1126" s="50">
        <v>20.0</v>
      </c>
      <c r="G1126" s="11"/>
      <c r="I1126" t="str">
        <f t="array" ref="I1126">INDEX('2022 Points'!$F$13:$F$21,MATCH(1,MMULT(--('2022 Points'!$G$13:$N$21=D1126),TRANSPOSE(COLUMN('2022 Points'!$G$13:$N$21)^0)),0))</f>
        <v>#N/A</v>
      </c>
      <c r="K1126" s="58">
        <f>F1126-IFERROR(VLOOKUP(D1126,'30062022 Ranking'!$D:$F,3,0),0)</f>
        <v>-2</v>
      </c>
      <c r="L1126">
        <f>countif('Pre-transfer 2022 Points'!$E$13:$L$21,D1126)</f>
        <v>0</v>
      </c>
      <c r="M1126" s="59">
        <f>countif('2022 Points'!$G$13:$N$21,D1126)</f>
        <v>0</v>
      </c>
    </row>
    <row r="1127">
      <c r="A1127" s="50">
        <v>1126.0</v>
      </c>
      <c r="B1127" s="86"/>
      <c r="C1127" s="69" t="s">
        <v>8927</v>
      </c>
      <c r="D1127" s="50" t="s">
        <v>9245</v>
      </c>
      <c r="E1127" s="72"/>
      <c r="F1127" s="50">
        <v>20.0</v>
      </c>
      <c r="G1127" s="11"/>
      <c r="I1127" t="str">
        <f t="array" ref="I1127">INDEX('2022 Points'!$F$13:$F$21,MATCH(1,MMULT(--('2022 Points'!$G$13:$N$21=D1127),TRANSPOSE(COLUMN('2022 Points'!$G$13:$N$21)^0)),0))</f>
        <v>#N/A</v>
      </c>
      <c r="K1127" s="58">
        <f>F1127-IFERROR(VLOOKUP(D1127,'30062022 Ranking'!$D:$F,3,0),0)</f>
        <v>20</v>
      </c>
      <c r="L1127">
        <f>countif('Pre-transfer 2022 Points'!$E$13:$L$21,D1127)</f>
        <v>0</v>
      </c>
      <c r="M1127" s="59">
        <f>countif('2022 Points'!$G$13:$N$21,D1127)</f>
        <v>0</v>
      </c>
    </row>
    <row r="1128">
      <c r="A1128" s="50">
        <v>1127.0</v>
      </c>
      <c r="B1128" s="67">
        <v>951.0</v>
      </c>
      <c r="C1128" s="69" t="s">
        <v>621</v>
      </c>
      <c r="D1128" s="50" t="s">
        <v>8166</v>
      </c>
      <c r="E1128" s="50" t="s">
        <v>10064</v>
      </c>
      <c r="F1128" s="50">
        <v>20.0</v>
      </c>
      <c r="G1128" s="11"/>
      <c r="I1128" t="str">
        <f t="array" ref="I1128">INDEX('2022 Points'!$F$13:$F$21,MATCH(1,MMULT(--('2022 Points'!$G$13:$N$21=D1128),TRANSPOSE(COLUMN('2022 Points'!$G$13:$N$21)^0)),0))</f>
        <v>#N/A</v>
      </c>
      <c r="K1128" s="58">
        <f>F1128-IFERROR(VLOOKUP(D1128,'30062022 Ranking'!$D:$F,3,0),0)</f>
        <v>20</v>
      </c>
      <c r="L1128">
        <f>countif('Pre-transfer 2022 Points'!$E$13:$L$21,D1128)</f>
        <v>0</v>
      </c>
      <c r="M1128" s="59">
        <f>countif('2022 Points'!$G$13:$N$21,D1128)</f>
        <v>0</v>
      </c>
    </row>
    <row r="1129">
      <c r="A1129" s="50">
        <v>1128.0</v>
      </c>
      <c r="B1129" s="67">
        <v>743.0</v>
      </c>
      <c r="C1129" s="69" t="s">
        <v>4560</v>
      </c>
      <c r="D1129" s="50" t="s">
        <v>9248</v>
      </c>
      <c r="E1129" s="50" t="s">
        <v>9917</v>
      </c>
      <c r="F1129" s="50">
        <v>20.0</v>
      </c>
      <c r="G1129" s="11"/>
      <c r="I1129" t="str">
        <f t="array" ref="I1129">INDEX('2022 Points'!$F$13:$F$21,MATCH(1,MMULT(--('2022 Points'!$G$13:$N$21=D1129),TRANSPOSE(COLUMN('2022 Points'!$G$13:$N$21)^0)),0))</f>
        <v>#N/A</v>
      </c>
      <c r="K1129" s="58">
        <f>F1129-IFERROR(VLOOKUP(D1129,'30062022 Ranking'!$D:$F,3,0),0)</f>
        <v>0</v>
      </c>
      <c r="L1129">
        <f>countif('Pre-transfer 2022 Points'!$E$13:$L$21,D1129)</f>
        <v>0</v>
      </c>
      <c r="M1129" s="59">
        <f>countif('2022 Points'!$G$13:$N$21,D1129)</f>
        <v>0</v>
      </c>
    </row>
    <row r="1130">
      <c r="A1130" s="50">
        <v>1129.0</v>
      </c>
      <c r="B1130" s="86"/>
      <c r="C1130" s="68" t="s">
        <v>10065</v>
      </c>
      <c r="D1130" s="50" t="s">
        <v>8112</v>
      </c>
      <c r="E1130" s="50" t="s">
        <v>10066</v>
      </c>
      <c r="F1130" s="50">
        <v>20.0</v>
      </c>
      <c r="G1130" s="11"/>
      <c r="I1130" t="str">
        <f t="array" ref="I1130">INDEX('2022 Points'!$F$13:$F$21,MATCH(1,MMULT(--('2022 Points'!$G$13:$N$21=D1130),TRANSPOSE(COLUMN('2022 Points'!$G$13:$N$21)^0)),0))</f>
        <v>#N/A</v>
      </c>
      <c r="K1130" s="58">
        <f>F1130-IFERROR(VLOOKUP(D1130,'30062022 Ranking'!$D:$F,3,0),0)</f>
        <v>0</v>
      </c>
      <c r="L1130">
        <f>countif('Pre-transfer 2022 Points'!$E$13:$L$21,D1130)</f>
        <v>0</v>
      </c>
      <c r="M1130" s="59">
        <f>countif('2022 Points'!$G$13:$N$21,D1130)</f>
        <v>0</v>
      </c>
    </row>
    <row r="1131">
      <c r="A1131" s="50">
        <v>1130.0</v>
      </c>
      <c r="B1131" s="67">
        <v>268.0</v>
      </c>
      <c r="C1131" s="68" t="s">
        <v>8920</v>
      </c>
      <c r="D1131" s="50" t="s">
        <v>9249</v>
      </c>
      <c r="E1131" s="50" t="s">
        <v>9917</v>
      </c>
      <c r="F1131" s="50">
        <v>20.0</v>
      </c>
      <c r="G1131" s="11"/>
      <c r="I1131" t="str">
        <f t="array" ref="I1131">INDEX('2022 Points'!$F$13:$F$21,MATCH(1,MMULT(--('2022 Points'!$G$13:$N$21=D1131),TRANSPOSE(COLUMN('2022 Points'!$G$13:$N$21)^0)),0))</f>
        <v>#N/A</v>
      </c>
      <c r="K1131" s="58">
        <f>F1131-IFERROR(VLOOKUP(D1131,'30062022 Ranking'!$D:$F,3,0),0)</f>
        <v>5</v>
      </c>
      <c r="L1131">
        <f>countif('Pre-transfer 2022 Points'!$E$13:$L$21,D1131)</f>
        <v>0</v>
      </c>
      <c r="M1131" s="59">
        <f>countif('2022 Points'!$G$13:$N$21,D1131)</f>
        <v>0</v>
      </c>
    </row>
    <row r="1132">
      <c r="A1132" s="50">
        <v>1131.0</v>
      </c>
      <c r="B1132" s="67">
        <v>1864.0</v>
      </c>
      <c r="C1132" s="68" t="s">
        <v>5571</v>
      </c>
      <c r="D1132" s="50" t="s">
        <v>6921</v>
      </c>
      <c r="E1132" s="50" t="s">
        <v>5865</v>
      </c>
      <c r="F1132" s="50">
        <v>20.0</v>
      </c>
      <c r="G1132" s="11"/>
      <c r="I1132" t="str">
        <f t="array" ref="I1132">INDEX('2022 Points'!$F$13:$F$21,MATCH(1,MMULT(--('2022 Points'!$G$13:$N$21=D1132),TRANSPOSE(COLUMN('2022 Points'!$G$13:$N$21)^0)),0))</f>
        <v>#N/A</v>
      </c>
      <c r="K1132" s="58">
        <f>F1132-IFERROR(VLOOKUP(D1132,'30062022 Ranking'!$D:$F,3,0),0)</f>
        <v>0</v>
      </c>
      <c r="L1132">
        <f>countif('Pre-transfer 2022 Points'!$E$13:$L$21,D1132)</f>
        <v>0</v>
      </c>
      <c r="M1132" s="59">
        <f>countif('2022 Points'!$G$13:$N$21,D1132)</f>
        <v>0</v>
      </c>
    </row>
    <row r="1133">
      <c r="A1133" s="50">
        <v>1132.0</v>
      </c>
      <c r="B1133" s="67">
        <v>933.0</v>
      </c>
      <c r="C1133" s="69" t="s">
        <v>5010</v>
      </c>
      <c r="D1133" s="50" t="s">
        <v>6994</v>
      </c>
      <c r="E1133" s="50" t="s">
        <v>157</v>
      </c>
      <c r="F1133" s="50">
        <v>20.0</v>
      </c>
      <c r="G1133" s="11"/>
      <c r="I1133" t="str">
        <f t="array" ref="I1133">INDEX('2022 Points'!$F$13:$F$21,MATCH(1,MMULT(--('2022 Points'!$G$13:$N$21=D1133),TRANSPOSE(COLUMN('2022 Points'!$G$13:$N$21)^0)),0))</f>
        <v>#N/A</v>
      </c>
      <c r="K1133" s="58">
        <f>F1133-IFERROR(VLOOKUP(D1133,'30062022 Ranking'!$D:$F,3,0),0)</f>
        <v>5</v>
      </c>
      <c r="L1133">
        <f>countif('Pre-transfer 2022 Points'!$E$13:$L$21,D1133)</f>
        <v>0</v>
      </c>
      <c r="M1133" s="59">
        <f>countif('2022 Points'!$G$13:$N$21,D1133)</f>
        <v>0</v>
      </c>
    </row>
    <row r="1134">
      <c r="A1134" s="50">
        <v>1133.0</v>
      </c>
      <c r="B1134" s="86"/>
      <c r="C1134" s="69" t="s">
        <v>10067</v>
      </c>
      <c r="D1134" s="50" t="s">
        <v>6954</v>
      </c>
      <c r="E1134" s="72"/>
      <c r="F1134" s="50">
        <v>20.0</v>
      </c>
      <c r="G1134" s="11"/>
      <c r="I1134" t="str">
        <f t="array" ref="I1134">INDEX('2022 Points'!$F$13:$F$21,MATCH(1,MMULT(--('2022 Points'!$G$13:$N$21=D1134),TRANSPOSE(COLUMN('2022 Points'!$G$13:$N$21)^0)),0))</f>
        <v>#N/A</v>
      </c>
      <c r="K1134" s="58">
        <f>F1134-IFERROR(VLOOKUP(D1134,'30062022 Ranking'!$D:$F,3,0),0)</f>
        <v>20</v>
      </c>
      <c r="L1134">
        <f>countif('Pre-transfer 2022 Points'!$E$13:$L$21,D1134)</f>
        <v>0</v>
      </c>
      <c r="M1134" s="59">
        <f>countif('2022 Points'!$G$13:$N$21,D1134)</f>
        <v>0</v>
      </c>
    </row>
    <row r="1135">
      <c r="A1135" s="50">
        <v>1134.0</v>
      </c>
      <c r="B1135" s="86"/>
      <c r="C1135" s="69" t="s">
        <v>10068</v>
      </c>
      <c r="D1135" s="50" t="s">
        <v>7482</v>
      </c>
      <c r="E1135" s="50"/>
      <c r="F1135" s="50">
        <v>20.0</v>
      </c>
      <c r="G1135" s="11"/>
      <c r="I1135" t="str">
        <f t="array" ref="I1135">INDEX('2022 Points'!$F$13:$F$21,MATCH(1,MMULT(--('2022 Points'!$G$13:$N$21=D1135),TRANSPOSE(COLUMN('2022 Points'!$G$13:$N$21)^0)),0))</f>
        <v>#N/A</v>
      </c>
      <c r="K1135" s="58">
        <f>F1135-IFERROR(VLOOKUP(D1135,'30062022 Ranking'!$D:$F,3,0),0)</f>
        <v>20</v>
      </c>
      <c r="L1135">
        <f>countif('Pre-transfer 2022 Points'!$E$13:$L$21,D1135)</f>
        <v>0</v>
      </c>
      <c r="M1135" s="59">
        <f>countif('2022 Points'!$G$13:$N$21,D1135)</f>
        <v>0</v>
      </c>
    </row>
    <row r="1136">
      <c r="A1136" s="50">
        <v>1135.0</v>
      </c>
      <c r="B1136" s="67">
        <v>973.0</v>
      </c>
      <c r="C1136" s="69" t="s">
        <v>4717</v>
      </c>
      <c r="D1136" s="50" t="s">
        <v>6862</v>
      </c>
      <c r="E1136" s="50" t="s">
        <v>8594</v>
      </c>
      <c r="F1136" s="50">
        <v>20.0</v>
      </c>
      <c r="G1136" s="11"/>
      <c r="I1136" t="str">
        <f t="array" ref="I1136">INDEX('2022 Points'!$F$13:$F$21,MATCH(1,MMULT(--('2022 Points'!$G$13:$N$21=D1136),TRANSPOSE(COLUMN('2022 Points'!$G$13:$N$21)^0)),0))</f>
        <v>#N/A</v>
      </c>
      <c r="K1136" s="58">
        <f>F1136-IFERROR(VLOOKUP(D1136,'30062022 Ranking'!$D:$F,3,0),0)</f>
        <v>3</v>
      </c>
      <c r="L1136">
        <f>countif('Pre-transfer 2022 Points'!$E$13:$L$21,D1136)</f>
        <v>0</v>
      </c>
      <c r="M1136" s="59">
        <f>countif('2022 Points'!$G$13:$N$21,D1136)</f>
        <v>0</v>
      </c>
    </row>
    <row r="1137">
      <c r="A1137" s="50">
        <v>1136.0</v>
      </c>
      <c r="B1137" s="67">
        <v>1306.0</v>
      </c>
      <c r="C1137" s="69" t="s">
        <v>4382</v>
      </c>
      <c r="D1137" s="50" t="s">
        <v>7124</v>
      </c>
      <c r="E1137" s="50" t="s">
        <v>9976</v>
      </c>
      <c r="F1137" s="50">
        <v>20.0</v>
      </c>
      <c r="G1137" s="11"/>
      <c r="I1137" t="str">
        <f t="array" ref="I1137">INDEX('2022 Points'!$F$13:$F$21,MATCH(1,MMULT(--('2022 Points'!$G$13:$N$21=D1137),TRANSPOSE(COLUMN('2022 Points'!$G$13:$N$21)^0)),0))</f>
        <v>#N/A</v>
      </c>
      <c r="K1137" s="58">
        <f>F1137-IFERROR(VLOOKUP(D1137,'30062022 Ranking'!$D:$F,3,0),0)</f>
        <v>-75</v>
      </c>
      <c r="L1137">
        <f>countif('Pre-transfer 2022 Points'!$E$13:$L$21,D1137)</f>
        <v>0</v>
      </c>
      <c r="M1137" s="59">
        <f>countif('2022 Points'!$G$13:$N$21,D1137)</f>
        <v>0</v>
      </c>
    </row>
    <row r="1138">
      <c r="A1138" s="50">
        <v>1137.0</v>
      </c>
      <c r="B1138" s="86"/>
      <c r="C1138" s="69" t="s">
        <v>10069</v>
      </c>
      <c r="D1138" s="50" t="s">
        <v>8363</v>
      </c>
      <c r="E1138" s="50" t="s">
        <v>4559</v>
      </c>
      <c r="F1138" s="50">
        <v>20.0</v>
      </c>
      <c r="G1138" s="11"/>
      <c r="I1138" t="str">
        <f t="array" ref="I1138">INDEX('2022 Points'!$F$13:$F$21,MATCH(1,MMULT(--('2022 Points'!$G$13:$N$21=D1138),TRANSPOSE(COLUMN('2022 Points'!$G$13:$N$21)^0)),0))</f>
        <v>#N/A</v>
      </c>
      <c r="K1138" s="58">
        <f>F1138-IFERROR(VLOOKUP(D1138,'30062022 Ranking'!$D:$F,3,0),0)</f>
        <v>20</v>
      </c>
      <c r="L1138">
        <f>countif('Pre-transfer 2022 Points'!$E$13:$L$21,D1138)</f>
        <v>0</v>
      </c>
      <c r="M1138" s="59">
        <f>countif('2022 Points'!$G$13:$N$21,D1138)</f>
        <v>0</v>
      </c>
    </row>
    <row r="1139">
      <c r="A1139" s="50">
        <v>1138.0</v>
      </c>
      <c r="B1139" s="67">
        <v>611.0</v>
      </c>
      <c r="C1139" s="69" t="s">
        <v>1567</v>
      </c>
      <c r="D1139" s="50" t="s">
        <v>7013</v>
      </c>
      <c r="E1139" s="50" t="s">
        <v>8591</v>
      </c>
      <c r="F1139" s="50">
        <v>20.0</v>
      </c>
      <c r="G1139" s="11"/>
      <c r="I1139" t="str">
        <f t="array" ref="I1139">INDEX('2022 Points'!$F$13:$F$21,MATCH(1,MMULT(--('2022 Points'!$G$13:$N$21=D1139),TRANSPOSE(COLUMN('2022 Points'!$G$13:$N$21)^0)),0))</f>
        <v>#N/A</v>
      </c>
      <c r="K1139" s="58">
        <f>F1139-IFERROR(VLOOKUP(D1139,'30062022 Ranking'!$D:$F,3,0),0)</f>
        <v>20</v>
      </c>
      <c r="L1139">
        <f>countif('Pre-transfer 2022 Points'!$E$13:$L$21,D1139)</f>
        <v>0</v>
      </c>
      <c r="M1139" s="59">
        <f>countif('2022 Points'!$G$13:$N$21,D1139)</f>
        <v>0</v>
      </c>
    </row>
    <row r="1140">
      <c r="A1140" s="50">
        <v>1139.0</v>
      </c>
      <c r="B1140" s="67">
        <v>1535.0</v>
      </c>
      <c r="C1140" s="68" t="s">
        <v>5527</v>
      </c>
      <c r="D1140" s="50" t="s">
        <v>9250</v>
      </c>
      <c r="E1140" s="50"/>
      <c r="F1140" s="50">
        <v>20.0</v>
      </c>
      <c r="G1140" s="11"/>
      <c r="I1140" t="str">
        <f t="array" ref="I1140">INDEX('2022 Points'!$F$13:$F$21,MATCH(1,MMULT(--('2022 Points'!$G$13:$N$21=D1140),TRANSPOSE(COLUMN('2022 Points'!$G$13:$N$21)^0)),0))</f>
        <v>#N/A</v>
      </c>
      <c r="K1140" s="58">
        <f>F1140-IFERROR(VLOOKUP(D1140,'30062022 Ranking'!$D:$F,3,0),0)</f>
        <v>3</v>
      </c>
      <c r="L1140">
        <f>countif('Pre-transfer 2022 Points'!$E$13:$L$21,D1140)</f>
        <v>0</v>
      </c>
      <c r="M1140" s="59">
        <f>countif('2022 Points'!$G$13:$N$21,D1140)</f>
        <v>0</v>
      </c>
    </row>
    <row r="1141">
      <c r="A1141" s="50">
        <v>1140.0</v>
      </c>
      <c r="B1141" s="67"/>
      <c r="C1141" s="69" t="s">
        <v>10070</v>
      </c>
      <c r="D1141" s="50" t="s">
        <v>9187</v>
      </c>
      <c r="E1141" s="50"/>
      <c r="F1141" s="50">
        <v>20.0</v>
      </c>
      <c r="G1141" s="11"/>
      <c r="I1141" t="str">
        <f t="array" ref="I1141">INDEX('2022 Points'!$F$13:$F$21,MATCH(1,MMULT(--('2022 Points'!$G$13:$N$21=D1141),TRANSPOSE(COLUMN('2022 Points'!$G$13:$N$21)^0)),0))</f>
        <v>#N/A</v>
      </c>
      <c r="K1141" s="58">
        <f>F1141-IFERROR(VLOOKUP(D1141,'30062022 Ranking'!$D:$F,3,0),0)</f>
        <v>0</v>
      </c>
      <c r="L1141">
        <f>countif('Pre-transfer 2022 Points'!$E$13:$L$21,D1141)</f>
        <v>0</v>
      </c>
      <c r="M1141" s="59">
        <f>countif('2022 Points'!$G$13:$N$21,D1141)</f>
        <v>0</v>
      </c>
    </row>
    <row r="1142">
      <c r="A1142" s="50">
        <v>1141.0</v>
      </c>
      <c r="B1142" s="67">
        <v>1852.0</v>
      </c>
      <c r="C1142" s="69" t="s">
        <v>4919</v>
      </c>
      <c r="D1142" s="50" t="s">
        <v>7481</v>
      </c>
      <c r="E1142" s="50" t="s">
        <v>8597</v>
      </c>
      <c r="F1142" s="50">
        <v>20.0</v>
      </c>
      <c r="G1142" s="11"/>
      <c r="I1142" t="str">
        <f t="array" ref="I1142">INDEX('2022 Points'!$F$13:$F$21,MATCH(1,MMULT(--('2022 Points'!$G$13:$N$21=D1142),TRANSPOSE(COLUMN('2022 Points'!$G$13:$N$21)^0)),0))</f>
        <v>#N/A</v>
      </c>
      <c r="K1142" s="58">
        <f>F1142-IFERROR(VLOOKUP(D1142,'30062022 Ranking'!$D:$F,3,0),0)</f>
        <v>5</v>
      </c>
      <c r="L1142">
        <f>countif('Pre-transfer 2022 Points'!$E$13:$L$21,D1142)</f>
        <v>0</v>
      </c>
      <c r="M1142" s="59">
        <f>countif('2022 Points'!$G$13:$N$21,D1142)</f>
        <v>0</v>
      </c>
    </row>
    <row r="1143">
      <c r="A1143" s="50">
        <v>1142.0</v>
      </c>
      <c r="B1143" s="67"/>
      <c r="C1143" s="68" t="s">
        <v>10071</v>
      </c>
      <c r="D1143" s="50" t="s">
        <v>8543</v>
      </c>
      <c r="E1143" s="50" t="s">
        <v>4612</v>
      </c>
      <c r="F1143" s="50">
        <v>20.0</v>
      </c>
      <c r="G1143" s="11"/>
      <c r="I1143" t="str">
        <f t="array" ref="I1143">INDEX('2022 Points'!$F$13:$F$21,MATCH(1,MMULT(--('2022 Points'!$G$13:$N$21=D1143),TRANSPOSE(COLUMN('2022 Points'!$G$13:$N$21)^0)),0))</f>
        <v>#N/A</v>
      </c>
      <c r="K1143" s="58">
        <f>F1143-IFERROR(VLOOKUP(D1143,'30062022 Ranking'!$D:$F,3,0),0)</f>
        <v>20</v>
      </c>
      <c r="L1143">
        <f>countif('Pre-transfer 2022 Points'!$E$13:$L$21,D1143)</f>
        <v>0</v>
      </c>
      <c r="M1143" s="59">
        <f>countif('2022 Points'!$G$13:$N$21,D1143)</f>
        <v>0</v>
      </c>
    </row>
    <row r="1144">
      <c r="A1144" s="50">
        <v>1143.0</v>
      </c>
      <c r="B1144" s="67">
        <v>1272.0</v>
      </c>
      <c r="C1144" s="69" t="s">
        <v>236</v>
      </c>
      <c r="D1144" s="50" t="s">
        <v>7304</v>
      </c>
      <c r="E1144" s="50" t="s">
        <v>324</v>
      </c>
      <c r="F1144" s="50">
        <v>20.0</v>
      </c>
      <c r="G1144" s="11"/>
      <c r="I1144" t="str">
        <f t="array" ref="I1144">INDEX('2022 Points'!$F$13:$F$21,MATCH(1,MMULT(--('2022 Points'!$G$13:$N$21=D1144),TRANSPOSE(COLUMN('2022 Points'!$G$13:$N$21)^0)),0))</f>
        <v>#N/A</v>
      </c>
      <c r="K1144" s="58">
        <f>F1144-IFERROR(VLOOKUP(D1144,'30062022 Ranking'!$D:$F,3,0),0)</f>
        <v>20</v>
      </c>
      <c r="L1144">
        <f>countif('Pre-transfer 2022 Points'!$E$13:$L$21,D1144)</f>
        <v>0</v>
      </c>
      <c r="M1144" s="59">
        <f>countif('2022 Points'!$G$13:$N$21,D1144)</f>
        <v>0</v>
      </c>
    </row>
    <row r="1145">
      <c r="A1145" s="50">
        <v>1144.0</v>
      </c>
      <c r="B1145" s="67">
        <v>62.0</v>
      </c>
      <c r="C1145" s="68" t="s">
        <v>10050</v>
      </c>
      <c r="D1145" s="50" t="s">
        <v>6461</v>
      </c>
      <c r="E1145" s="50" t="s">
        <v>4330</v>
      </c>
      <c r="F1145" s="50">
        <v>20.0</v>
      </c>
      <c r="G1145" s="11"/>
      <c r="I1145" t="str">
        <f t="array" ref="I1145">INDEX('2022 Points'!$F$13:$F$21,MATCH(1,MMULT(--('2022 Points'!$G$13:$N$21=D1145),TRANSPOSE(COLUMN('2022 Points'!$G$13:$N$21)^0)),0))</f>
        <v>#N/A</v>
      </c>
      <c r="K1145" s="58">
        <f>F1145-IFERROR(VLOOKUP(D1145,'30062022 Ranking'!$D:$F,3,0),0)</f>
        <v>0</v>
      </c>
      <c r="L1145">
        <f>countif('Pre-transfer 2022 Points'!$E$13:$L$21,D1145)</f>
        <v>0</v>
      </c>
      <c r="M1145" s="59">
        <f>countif('2022 Points'!$G$13:$N$21,D1145)</f>
        <v>0</v>
      </c>
    </row>
    <row r="1146">
      <c r="A1146" s="50">
        <v>1145.0</v>
      </c>
      <c r="B1146" s="67">
        <v>882.0</v>
      </c>
      <c r="C1146" s="69" t="s">
        <v>660</v>
      </c>
      <c r="D1146" s="50" t="s">
        <v>7230</v>
      </c>
      <c r="E1146" s="50" t="s">
        <v>8605</v>
      </c>
      <c r="F1146" s="50">
        <v>20.0</v>
      </c>
      <c r="G1146" s="11"/>
      <c r="I1146" t="str">
        <f t="array" ref="I1146">INDEX('2022 Points'!$F$13:$F$21,MATCH(1,MMULT(--('2022 Points'!$G$13:$N$21=D1146),TRANSPOSE(COLUMN('2022 Points'!$G$13:$N$21)^0)),0))</f>
        <v>#N/A</v>
      </c>
      <c r="K1146" s="58">
        <f>F1146-IFERROR(VLOOKUP(D1146,'30062022 Ranking'!$D:$F,3,0),0)</f>
        <v>20</v>
      </c>
      <c r="L1146">
        <f>countif('Pre-transfer 2022 Points'!$E$13:$L$21,D1146)</f>
        <v>0</v>
      </c>
      <c r="M1146" s="59">
        <f>countif('2022 Points'!$G$13:$N$21,D1146)</f>
        <v>0</v>
      </c>
    </row>
    <row r="1147">
      <c r="A1147" s="50">
        <v>1146.0</v>
      </c>
      <c r="B1147" s="67"/>
      <c r="C1147" s="69" t="s">
        <v>6150</v>
      </c>
      <c r="D1147" s="50" t="s">
        <v>9246</v>
      </c>
      <c r="E1147" s="50"/>
      <c r="F1147" s="50">
        <v>20.0</v>
      </c>
      <c r="G1147" s="11"/>
      <c r="I1147" t="str">
        <f t="array" ref="I1147">INDEX('2022 Points'!$F$13:$F$21,MATCH(1,MMULT(--('2022 Points'!$G$13:$N$21=D1147),TRANSPOSE(COLUMN('2022 Points'!$G$13:$N$21)^0)),0))</f>
        <v>#N/A</v>
      </c>
      <c r="K1147" s="58">
        <f>F1147-IFERROR(VLOOKUP(D1147,'30062022 Ranking'!$D:$F,3,0),0)</f>
        <v>0</v>
      </c>
      <c r="L1147">
        <f>countif('Pre-transfer 2022 Points'!$E$13:$L$21,D1147)</f>
        <v>0</v>
      </c>
      <c r="M1147" s="59">
        <f>countif('2022 Points'!$G$13:$N$21,D1147)</f>
        <v>0</v>
      </c>
    </row>
    <row r="1148">
      <c r="A1148" s="50">
        <v>1147.0</v>
      </c>
      <c r="B1148" s="86"/>
      <c r="C1148" s="69" t="s">
        <v>10072</v>
      </c>
      <c r="D1148" s="50" t="s">
        <v>9247</v>
      </c>
      <c r="E1148" s="50" t="s">
        <v>8604</v>
      </c>
      <c r="F1148" s="50">
        <v>20.0</v>
      </c>
      <c r="G1148" s="11"/>
      <c r="I1148" t="str">
        <f t="array" ref="I1148">INDEX('2022 Points'!$F$13:$F$21,MATCH(1,MMULT(--('2022 Points'!$G$13:$N$21=D1148),TRANSPOSE(COLUMN('2022 Points'!$G$13:$N$21)^0)),0))</f>
        <v>#N/A</v>
      </c>
      <c r="K1148" s="58">
        <f>F1148-IFERROR(VLOOKUP(D1148,'30062022 Ranking'!$D:$F,3,0),0)</f>
        <v>0</v>
      </c>
      <c r="L1148">
        <f>countif('Pre-transfer 2022 Points'!$E$13:$L$21,D1148)</f>
        <v>0</v>
      </c>
      <c r="M1148" s="59">
        <f>countif('2022 Points'!$G$13:$N$21,D1148)</f>
        <v>0</v>
      </c>
    </row>
    <row r="1149">
      <c r="A1149" s="50">
        <v>1148.0</v>
      </c>
      <c r="B1149" s="86"/>
      <c r="C1149" s="68" t="s">
        <v>8917</v>
      </c>
      <c r="D1149" s="50" t="s">
        <v>9157</v>
      </c>
      <c r="E1149" s="72"/>
      <c r="F1149" s="50">
        <v>20.0</v>
      </c>
      <c r="G1149" s="11"/>
      <c r="I1149" t="str">
        <f t="array" ref="I1149">INDEX('2022 Points'!$F$13:$F$21,MATCH(1,MMULT(--('2022 Points'!$G$13:$N$21=D1149),TRANSPOSE(COLUMN('2022 Points'!$G$13:$N$21)^0)),0))</f>
        <v>#N/A</v>
      </c>
      <c r="K1149" s="58">
        <f>F1149-IFERROR(VLOOKUP(D1149,'30062022 Ranking'!$D:$F,3,0),0)</f>
        <v>0</v>
      </c>
      <c r="L1149">
        <f>countif('Pre-transfer 2022 Points'!$E$13:$L$21,D1149)</f>
        <v>0</v>
      </c>
      <c r="M1149" s="59">
        <f>countif('2022 Points'!$G$13:$N$21,D1149)</f>
        <v>0</v>
      </c>
    </row>
    <row r="1150">
      <c r="A1150" s="50">
        <v>1149.0</v>
      </c>
      <c r="B1150" s="67">
        <v>429.0</v>
      </c>
      <c r="C1150" s="68" t="s">
        <v>9069</v>
      </c>
      <c r="D1150" s="50" t="s">
        <v>6386</v>
      </c>
      <c r="E1150" s="50" t="s">
        <v>8970</v>
      </c>
      <c r="F1150" s="50">
        <v>20.0</v>
      </c>
      <c r="G1150" s="11"/>
      <c r="I1150" t="str">
        <f t="array" ref="I1150">INDEX('2022 Points'!$F$13:$F$21,MATCH(1,MMULT(--('2022 Points'!$G$13:$N$21=D1150),TRANSPOSE(COLUMN('2022 Points'!$G$13:$N$21)^0)),0))</f>
        <v>#N/A</v>
      </c>
      <c r="K1150" s="58">
        <f>F1150-IFERROR(VLOOKUP(D1150,'30062022 Ranking'!$D:$F,3,0),0)</f>
        <v>0</v>
      </c>
      <c r="L1150">
        <f>countif('Pre-transfer 2022 Points'!$E$13:$L$21,D1150)</f>
        <v>0</v>
      </c>
      <c r="M1150" s="59">
        <f>countif('2022 Points'!$G$13:$N$21,D1150)</f>
        <v>0</v>
      </c>
    </row>
    <row r="1151">
      <c r="A1151" s="50">
        <v>1150.0</v>
      </c>
      <c r="B1151" s="67"/>
      <c r="C1151" s="69" t="s">
        <v>8850</v>
      </c>
      <c r="D1151" s="50" t="s">
        <v>9252</v>
      </c>
      <c r="E1151" s="50" t="s">
        <v>10073</v>
      </c>
      <c r="F1151" s="50">
        <v>20.0</v>
      </c>
      <c r="G1151" s="11"/>
      <c r="I1151" t="str">
        <f t="array" ref="I1151">INDEX('2022 Points'!$F$13:$F$21,MATCH(1,MMULT(--('2022 Points'!$G$13:$N$21=D1151),TRANSPOSE(COLUMN('2022 Points'!$G$13:$N$21)^0)),0))</f>
        <v>#N/A</v>
      </c>
      <c r="K1151" s="58">
        <f>F1151-IFERROR(VLOOKUP(D1151,'30062022 Ranking'!$D:$F,3,0),0)</f>
        <v>-3</v>
      </c>
      <c r="L1151">
        <f>countif('Pre-transfer 2022 Points'!$E$13:$L$21,D1151)</f>
        <v>0</v>
      </c>
      <c r="M1151" s="59">
        <f>countif('2022 Points'!$G$13:$N$21,D1151)</f>
        <v>0</v>
      </c>
    </row>
    <row r="1152">
      <c r="A1152" s="50">
        <v>1151.0</v>
      </c>
      <c r="B1152" s="67"/>
      <c r="C1152" s="68" t="s">
        <v>10074</v>
      </c>
      <c r="D1152" s="50" t="s">
        <v>9253</v>
      </c>
      <c r="E1152" s="50" t="s">
        <v>9938</v>
      </c>
      <c r="F1152" s="50">
        <v>20.0</v>
      </c>
      <c r="G1152" s="11"/>
      <c r="I1152" t="str">
        <f t="array" ref="I1152">INDEX('2022 Points'!$F$13:$F$21,MATCH(1,MMULT(--('2022 Points'!$G$13:$N$21=D1152),TRANSPOSE(COLUMN('2022 Points'!$G$13:$N$21)^0)),0))</f>
        <v>#N/A</v>
      </c>
      <c r="K1152" s="58">
        <f>F1152-IFERROR(VLOOKUP(D1152,'30062022 Ranking'!$D:$F,3,0),0)</f>
        <v>1</v>
      </c>
      <c r="L1152">
        <f>countif('Pre-transfer 2022 Points'!$E$13:$L$21,D1152)</f>
        <v>0</v>
      </c>
      <c r="M1152" s="59">
        <f>countif('2022 Points'!$G$13:$N$21,D1152)</f>
        <v>0</v>
      </c>
    </row>
    <row r="1153">
      <c r="A1153" s="50">
        <v>1152.0</v>
      </c>
      <c r="B1153" s="67">
        <v>1742.0</v>
      </c>
      <c r="C1153" s="69" t="s">
        <v>4558</v>
      </c>
      <c r="D1153" s="50" t="s">
        <v>7161</v>
      </c>
      <c r="E1153" s="72"/>
      <c r="F1153" s="50">
        <v>19.0</v>
      </c>
      <c r="G1153" s="11"/>
      <c r="I1153" t="str">
        <f t="array" ref="I1153">INDEX('2022 Points'!$F$13:$F$21,MATCH(1,MMULT(--('2022 Points'!$G$13:$N$21=D1153),TRANSPOSE(COLUMN('2022 Points'!$G$13:$N$21)^0)),0))</f>
        <v>#N/A</v>
      </c>
      <c r="K1153" s="58">
        <f>F1153-IFERROR(VLOOKUP(D1153,'30062022 Ranking'!$D:$F,3,0),0)</f>
        <v>0</v>
      </c>
      <c r="L1153">
        <f>countif('Pre-transfer 2022 Points'!$E$13:$L$21,D1153)</f>
        <v>0</v>
      </c>
      <c r="M1153" s="59">
        <f>countif('2022 Points'!$G$13:$N$21,D1153)</f>
        <v>0</v>
      </c>
    </row>
    <row r="1154">
      <c r="A1154" s="50">
        <v>1153.0</v>
      </c>
      <c r="B1154" s="67">
        <v>931.0</v>
      </c>
      <c r="C1154" s="69" t="s">
        <v>4765</v>
      </c>
      <c r="D1154" s="50" t="s">
        <v>6807</v>
      </c>
      <c r="E1154" s="50" t="s">
        <v>208</v>
      </c>
      <c r="F1154" s="50">
        <v>19.0</v>
      </c>
      <c r="G1154" s="11"/>
      <c r="I1154" t="str">
        <f t="array" ref="I1154">INDEX('2022 Points'!$F$13:$F$21,MATCH(1,MMULT(--('2022 Points'!$G$13:$N$21=D1154),TRANSPOSE(COLUMN('2022 Points'!$G$13:$N$21)^0)),0))</f>
        <v>#N/A</v>
      </c>
      <c r="K1154" s="58">
        <f>F1154-IFERROR(VLOOKUP(D1154,'30062022 Ranking'!$D:$F,3,0),0)</f>
        <v>0</v>
      </c>
      <c r="L1154">
        <f>countif('Pre-transfer 2022 Points'!$E$13:$L$21,D1154)</f>
        <v>0</v>
      </c>
      <c r="M1154" s="59">
        <f>countif('2022 Points'!$G$13:$N$21,D1154)</f>
        <v>0</v>
      </c>
    </row>
    <row r="1155">
      <c r="A1155" s="50">
        <v>1154.0</v>
      </c>
      <c r="B1155" s="67">
        <v>1157.0</v>
      </c>
      <c r="C1155" s="69" t="s">
        <v>118</v>
      </c>
      <c r="D1155" s="50" t="s">
        <v>7681</v>
      </c>
      <c r="E1155" s="50"/>
      <c r="F1155" s="50">
        <v>19.0</v>
      </c>
      <c r="G1155" s="11"/>
      <c r="I1155" t="str">
        <f t="array" ref="I1155">INDEX('2022 Points'!$F$13:$F$21,MATCH(1,MMULT(--('2022 Points'!$G$13:$N$21=D1155),TRANSPOSE(COLUMN('2022 Points'!$G$13:$N$21)^0)),0))</f>
        <v>#N/A</v>
      </c>
      <c r="K1155" s="58">
        <f>F1155-IFERROR(VLOOKUP(D1155,'30062022 Ranking'!$D:$F,3,0),0)</f>
        <v>0</v>
      </c>
      <c r="L1155">
        <f>countif('Pre-transfer 2022 Points'!$E$13:$L$21,D1155)</f>
        <v>0</v>
      </c>
      <c r="M1155" s="59">
        <f>countif('2022 Points'!$G$13:$N$21,D1155)</f>
        <v>0</v>
      </c>
    </row>
    <row r="1156">
      <c r="A1156" s="50">
        <v>1155.0</v>
      </c>
      <c r="B1156" s="86"/>
      <c r="C1156" s="69" t="s">
        <v>5097</v>
      </c>
      <c r="D1156" s="50" t="s">
        <v>9254</v>
      </c>
      <c r="E1156" s="72"/>
      <c r="F1156" s="50">
        <v>19.0</v>
      </c>
      <c r="G1156" s="11"/>
      <c r="I1156" t="str">
        <f t="array" ref="I1156">INDEX('2022 Points'!$F$13:$F$21,MATCH(1,MMULT(--('2022 Points'!$G$13:$N$21=D1156),TRANSPOSE(COLUMN('2022 Points'!$G$13:$N$21)^0)),0))</f>
        <v>#N/A</v>
      </c>
      <c r="K1156" s="58">
        <f>F1156-IFERROR(VLOOKUP(D1156,'30062022 Ranking'!$D:$F,3,0),0)</f>
        <v>19</v>
      </c>
      <c r="L1156">
        <f>countif('Pre-transfer 2022 Points'!$E$13:$L$21,D1156)</f>
        <v>0</v>
      </c>
      <c r="M1156" s="59">
        <f>countif('2022 Points'!$G$13:$N$21,D1156)</f>
        <v>0</v>
      </c>
    </row>
    <row r="1157">
      <c r="A1157" s="50">
        <v>1156.0</v>
      </c>
      <c r="B1157" s="67"/>
      <c r="C1157" s="68" t="s">
        <v>6148</v>
      </c>
      <c r="D1157" s="50" t="s">
        <v>9255</v>
      </c>
      <c r="E1157" s="72"/>
      <c r="F1157" s="50">
        <v>19.0</v>
      </c>
      <c r="G1157" s="11"/>
      <c r="I1157" t="str">
        <f t="array" ref="I1157">INDEX('2022 Points'!$F$13:$F$21,MATCH(1,MMULT(--('2022 Points'!$G$13:$N$21=D1157),TRANSPOSE(COLUMN('2022 Points'!$G$13:$N$21)^0)),0))</f>
        <v>#N/A</v>
      </c>
      <c r="K1157" s="58">
        <f>F1157-IFERROR(VLOOKUP(D1157,'30062022 Ranking'!$D:$F,3,0),0)</f>
        <v>0</v>
      </c>
      <c r="L1157">
        <f>countif('Pre-transfer 2022 Points'!$E$13:$L$21,D1157)</f>
        <v>0</v>
      </c>
      <c r="M1157" s="59">
        <f>countif('2022 Points'!$G$13:$N$21,D1157)</f>
        <v>0</v>
      </c>
    </row>
    <row r="1158">
      <c r="A1158" s="50">
        <v>1157.0</v>
      </c>
      <c r="B1158" s="67">
        <v>430.0</v>
      </c>
      <c r="C1158" s="69" t="s">
        <v>5593</v>
      </c>
      <c r="D1158" s="50" t="s">
        <v>9256</v>
      </c>
      <c r="E1158" s="50" t="s">
        <v>388</v>
      </c>
      <c r="F1158" s="50">
        <v>19.0</v>
      </c>
      <c r="G1158" s="11"/>
      <c r="I1158" t="str">
        <f t="array" ref="I1158">INDEX('2022 Points'!$F$13:$F$21,MATCH(1,MMULT(--('2022 Points'!$G$13:$N$21=D1158),TRANSPOSE(COLUMN('2022 Points'!$G$13:$N$21)^0)),0))</f>
        <v>#N/A</v>
      </c>
      <c r="K1158" s="58">
        <f>F1158-IFERROR(VLOOKUP(D1158,'30062022 Ranking'!$D:$F,3,0),0)</f>
        <v>19</v>
      </c>
      <c r="L1158">
        <f>countif('Pre-transfer 2022 Points'!$E$13:$L$21,D1158)</f>
        <v>0</v>
      </c>
      <c r="M1158" s="59">
        <f>countif('2022 Points'!$G$13:$N$21,D1158)</f>
        <v>0</v>
      </c>
    </row>
    <row r="1159">
      <c r="A1159" s="50">
        <v>1158.0</v>
      </c>
      <c r="B1159" s="67">
        <v>1377.0</v>
      </c>
      <c r="C1159" s="69" t="s">
        <v>966</v>
      </c>
      <c r="D1159" s="50" t="s">
        <v>9257</v>
      </c>
      <c r="E1159" s="50"/>
      <c r="F1159" s="50">
        <v>19.0</v>
      </c>
      <c r="G1159" s="11"/>
      <c r="I1159" t="str">
        <f t="array" ref="I1159">INDEX('2022 Points'!$F$13:$F$21,MATCH(1,MMULT(--('2022 Points'!$G$13:$N$21=D1159),TRANSPOSE(COLUMN('2022 Points'!$G$13:$N$21)^0)),0))</f>
        <v>#N/A</v>
      </c>
      <c r="K1159" s="58">
        <f>F1159-IFERROR(VLOOKUP(D1159,'30062022 Ranking'!$D:$F,3,0),0)</f>
        <v>0</v>
      </c>
      <c r="L1159">
        <f>countif('Pre-transfer 2022 Points'!$E$13:$L$21,D1159)</f>
        <v>0</v>
      </c>
      <c r="M1159" s="59">
        <f>countif('2022 Points'!$G$13:$N$21,D1159)</f>
        <v>0</v>
      </c>
    </row>
    <row r="1160">
      <c r="A1160" s="50">
        <v>1159.0</v>
      </c>
      <c r="B1160" s="86"/>
      <c r="C1160" s="68" t="s">
        <v>10075</v>
      </c>
      <c r="D1160" s="50" t="s">
        <v>9258</v>
      </c>
      <c r="E1160" s="50" t="s">
        <v>6002</v>
      </c>
      <c r="F1160" s="50">
        <v>19.0</v>
      </c>
      <c r="G1160" s="11"/>
      <c r="I1160" t="str">
        <f t="array" ref="I1160">INDEX('2022 Points'!$F$13:$F$21,MATCH(1,MMULT(--('2022 Points'!$G$13:$N$21=D1160),TRANSPOSE(COLUMN('2022 Points'!$G$13:$N$21)^0)),0))</f>
        <v>#N/A</v>
      </c>
      <c r="K1160" s="58">
        <f>F1160-IFERROR(VLOOKUP(D1160,'30062022 Ranking'!$D:$F,3,0),0)</f>
        <v>0</v>
      </c>
      <c r="L1160">
        <f>countif('Pre-transfer 2022 Points'!$E$13:$L$21,D1160)</f>
        <v>0</v>
      </c>
      <c r="M1160" s="59">
        <f>countif('2022 Points'!$G$13:$N$21,D1160)</f>
        <v>0</v>
      </c>
    </row>
    <row r="1161">
      <c r="A1161" s="50">
        <v>1160.0</v>
      </c>
      <c r="B1161" s="86"/>
      <c r="C1161" s="69" t="s">
        <v>10076</v>
      </c>
      <c r="D1161" s="50" t="s">
        <v>6669</v>
      </c>
      <c r="E1161" s="72"/>
      <c r="F1161" s="50">
        <v>19.0</v>
      </c>
      <c r="G1161" s="11"/>
      <c r="I1161" t="str">
        <f t="array" ref="I1161">INDEX('2022 Points'!$F$13:$F$21,MATCH(1,MMULT(--('2022 Points'!$G$13:$N$21=D1161),TRANSPOSE(COLUMN('2022 Points'!$G$13:$N$21)^0)),0))</f>
        <v>#N/A</v>
      </c>
      <c r="K1161" s="58">
        <f>F1161-IFERROR(VLOOKUP(D1161,'30062022 Ranking'!$D:$F,3,0),0)</f>
        <v>19</v>
      </c>
      <c r="L1161">
        <f>countif('Pre-transfer 2022 Points'!$E$13:$L$21,D1161)</f>
        <v>0</v>
      </c>
      <c r="M1161" s="59">
        <f>countif('2022 Points'!$G$13:$N$21,D1161)</f>
        <v>0</v>
      </c>
    </row>
    <row r="1162">
      <c r="A1162" s="50">
        <v>1161.0</v>
      </c>
      <c r="B1162" s="67">
        <v>1515.0</v>
      </c>
      <c r="C1162" s="69" t="s">
        <v>4490</v>
      </c>
      <c r="D1162" s="50" t="s">
        <v>9259</v>
      </c>
      <c r="E1162" s="50" t="s">
        <v>9976</v>
      </c>
      <c r="F1162" s="50">
        <v>19.0</v>
      </c>
      <c r="G1162" s="11"/>
      <c r="I1162" t="str">
        <f t="array" ref="I1162">INDEX('2022 Points'!$F$13:$F$21,MATCH(1,MMULT(--('2022 Points'!$G$13:$N$21=D1162),TRANSPOSE(COLUMN('2022 Points'!$G$13:$N$21)^0)),0))</f>
        <v>#N/A</v>
      </c>
      <c r="K1162" s="58">
        <f>F1162-IFERROR(VLOOKUP(D1162,'30062022 Ranking'!$D:$F,3,0),0)</f>
        <v>19</v>
      </c>
      <c r="L1162">
        <f>countif('Pre-transfer 2022 Points'!$E$13:$L$21,D1162)</f>
        <v>0</v>
      </c>
      <c r="M1162" s="59">
        <f>countif('2022 Points'!$G$13:$N$21,D1162)</f>
        <v>0</v>
      </c>
    </row>
    <row r="1163">
      <c r="A1163" s="50">
        <v>1162.0</v>
      </c>
      <c r="B1163" s="67">
        <v>803.0</v>
      </c>
      <c r="C1163" s="68" t="s">
        <v>5994</v>
      </c>
      <c r="D1163" s="50" t="s">
        <v>9260</v>
      </c>
      <c r="E1163" s="50"/>
      <c r="F1163" s="50">
        <v>19.0</v>
      </c>
      <c r="G1163" s="11"/>
      <c r="I1163" t="str">
        <f t="array" ref="I1163">INDEX('2022 Points'!$F$13:$F$21,MATCH(1,MMULT(--('2022 Points'!$G$13:$N$21=D1163),TRANSPOSE(COLUMN('2022 Points'!$G$13:$N$21)^0)),0))</f>
        <v>#N/A</v>
      </c>
      <c r="K1163" s="58">
        <f>F1163-IFERROR(VLOOKUP(D1163,'30062022 Ranking'!$D:$F,3,0),0)</f>
        <v>19</v>
      </c>
      <c r="L1163">
        <f>countif('Pre-transfer 2022 Points'!$E$13:$L$21,D1163)</f>
        <v>0</v>
      </c>
      <c r="M1163" s="59">
        <f>countif('2022 Points'!$G$13:$N$21,D1163)</f>
        <v>0</v>
      </c>
    </row>
    <row r="1164">
      <c r="A1164" s="50">
        <v>1163.0</v>
      </c>
      <c r="B1164" s="67"/>
      <c r="C1164" s="69" t="s">
        <v>10077</v>
      </c>
      <c r="D1164" s="50" t="s">
        <v>9251</v>
      </c>
      <c r="E1164" s="50" t="s">
        <v>10078</v>
      </c>
      <c r="F1164" s="50">
        <v>19.0</v>
      </c>
      <c r="G1164" s="11"/>
      <c r="I1164" t="str">
        <f t="array" ref="I1164">INDEX('2022 Points'!$F$13:$F$21,MATCH(1,MMULT(--('2022 Points'!$G$13:$N$21=D1164),TRANSPOSE(COLUMN('2022 Points'!$G$13:$N$21)^0)),0))</f>
        <v>#N/A</v>
      </c>
      <c r="K1164" s="58">
        <f>F1164-IFERROR(VLOOKUP(D1164,'30062022 Ranking'!$D:$F,3,0),0)</f>
        <v>19</v>
      </c>
      <c r="L1164">
        <f>countif('Pre-transfer 2022 Points'!$E$13:$L$21,D1164)</f>
        <v>0</v>
      </c>
      <c r="M1164" s="59">
        <f>countif('2022 Points'!$G$13:$N$21,D1164)</f>
        <v>0</v>
      </c>
    </row>
    <row r="1165">
      <c r="A1165" s="50">
        <v>1164.0</v>
      </c>
      <c r="B1165" s="67">
        <v>1347.0</v>
      </c>
      <c r="C1165" s="69" t="s">
        <v>4410</v>
      </c>
      <c r="D1165" s="50" t="s">
        <v>7183</v>
      </c>
      <c r="E1165" s="50"/>
      <c r="F1165" s="50">
        <v>19.0</v>
      </c>
      <c r="G1165" s="11"/>
      <c r="I1165" t="str">
        <f t="array" ref="I1165">INDEX('2022 Points'!$F$13:$F$21,MATCH(1,MMULT(--('2022 Points'!$G$13:$N$21=D1165),TRANSPOSE(COLUMN('2022 Points'!$G$13:$N$21)^0)),0))</f>
        <v>#N/A</v>
      </c>
      <c r="K1165" s="58">
        <f>F1165-IFERROR(VLOOKUP(D1165,'30062022 Ranking'!$D:$F,3,0),0)</f>
        <v>2</v>
      </c>
      <c r="L1165">
        <f>countif('Pre-transfer 2022 Points'!$E$13:$L$21,D1165)</f>
        <v>0</v>
      </c>
      <c r="M1165" s="59">
        <f>countif('2022 Points'!$G$13:$N$21,D1165)</f>
        <v>0</v>
      </c>
    </row>
    <row r="1166">
      <c r="A1166" s="50">
        <v>1165.0</v>
      </c>
      <c r="B1166" s="67">
        <v>731.0</v>
      </c>
      <c r="C1166" s="69" t="s">
        <v>8895</v>
      </c>
      <c r="D1166" s="50" t="s">
        <v>7099</v>
      </c>
      <c r="E1166" s="50" t="s">
        <v>102</v>
      </c>
      <c r="F1166" s="50">
        <v>19.0</v>
      </c>
      <c r="G1166" s="11"/>
      <c r="I1166" t="str">
        <f t="array" ref="I1166">INDEX('2022 Points'!$F$13:$F$21,MATCH(1,MMULT(--('2022 Points'!$G$13:$N$21=D1166),TRANSPOSE(COLUMN('2022 Points'!$G$13:$N$21)^0)),0))</f>
        <v>#N/A</v>
      </c>
      <c r="K1166" s="58">
        <f>F1166-IFERROR(VLOOKUP(D1166,'30062022 Ranking'!$D:$F,3,0),0)</f>
        <v>7</v>
      </c>
      <c r="L1166">
        <f>countif('Pre-transfer 2022 Points'!$E$13:$L$21,D1166)</f>
        <v>0</v>
      </c>
      <c r="M1166" s="59">
        <f>countif('2022 Points'!$G$13:$N$21,D1166)</f>
        <v>0</v>
      </c>
    </row>
    <row r="1167">
      <c r="A1167" s="50">
        <v>1166.0</v>
      </c>
      <c r="B1167" s="67">
        <v>1676.0</v>
      </c>
      <c r="C1167" s="69" t="s">
        <v>8771</v>
      </c>
      <c r="D1167" s="50" t="s">
        <v>8202</v>
      </c>
      <c r="E1167" s="50" t="s">
        <v>208</v>
      </c>
      <c r="F1167" s="50">
        <v>19.0</v>
      </c>
      <c r="G1167" s="11"/>
      <c r="I1167" t="str">
        <f t="array" ref="I1167">INDEX('2022 Points'!$F$13:$F$21,MATCH(1,MMULT(--('2022 Points'!$G$13:$N$21=D1167),TRANSPOSE(COLUMN('2022 Points'!$G$13:$N$21)^0)),0))</f>
        <v>#N/A</v>
      </c>
      <c r="K1167" s="58">
        <f>F1167-IFERROR(VLOOKUP(D1167,'30062022 Ranking'!$D:$F,3,0),0)</f>
        <v>3</v>
      </c>
      <c r="L1167">
        <f>countif('Pre-transfer 2022 Points'!$E$13:$L$21,D1167)</f>
        <v>0</v>
      </c>
      <c r="M1167" s="59">
        <f>countif('2022 Points'!$G$13:$N$21,D1167)</f>
        <v>0</v>
      </c>
    </row>
    <row r="1168">
      <c r="A1168" s="50">
        <v>1167.0</v>
      </c>
      <c r="B1168" s="67"/>
      <c r="C1168" s="68" t="s">
        <v>5121</v>
      </c>
      <c r="D1168" s="50" t="s">
        <v>7826</v>
      </c>
      <c r="E1168" s="50" t="s">
        <v>9940</v>
      </c>
      <c r="F1168" s="50">
        <v>19.0</v>
      </c>
      <c r="G1168" s="11"/>
      <c r="I1168" t="str">
        <f t="array" ref="I1168">INDEX('2022 Points'!$F$13:$F$21,MATCH(1,MMULT(--('2022 Points'!$G$13:$N$21=D1168),TRANSPOSE(COLUMN('2022 Points'!$G$13:$N$21)^0)),0))</f>
        <v>#N/A</v>
      </c>
      <c r="K1168" s="58">
        <f>F1168-IFERROR(VLOOKUP(D1168,'30062022 Ranking'!$D:$F,3,0),0)</f>
        <v>19</v>
      </c>
      <c r="L1168">
        <f>countif('Pre-transfer 2022 Points'!$E$13:$L$21,D1168)</f>
        <v>0</v>
      </c>
      <c r="M1168" s="59">
        <f>countif('2022 Points'!$G$13:$N$21,D1168)</f>
        <v>0</v>
      </c>
    </row>
    <row r="1169">
      <c r="A1169" s="50">
        <v>1168.0</v>
      </c>
      <c r="B1169" s="67">
        <v>2030.0</v>
      </c>
      <c r="C1169" s="69" t="s">
        <v>4805</v>
      </c>
      <c r="D1169" s="50" t="s">
        <v>8338</v>
      </c>
      <c r="E1169" s="50" t="s">
        <v>8940</v>
      </c>
      <c r="F1169" s="50">
        <v>19.0</v>
      </c>
      <c r="G1169" s="11"/>
      <c r="I1169" t="str">
        <f t="array" ref="I1169">INDEX('2022 Points'!$F$13:$F$21,MATCH(1,MMULT(--('2022 Points'!$G$13:$N$21=D1169),TRANSPOSE(COLUMN('2022 Points'!$G$13:$N$21)^0)),0))</f>
        <v>#N/A</v>
      </c>
      <c r="K1169" s="58">
        <f>F1169-IFERROR(VLOOKUP(D1169,'30062022 Ranking'!$D:$F,3,0),0)</f>
        <v>0</v>
      </c>
      <c r="L1169">
        <f>countif('Pre-transfer 2022 Points'!$E$13:$L$21,D1169)</f>
        <v>0</v>
      </c>
      <c r="M1169" s="59">
        <f>countif('2022 Points'!$G$13:$N$21,D1169)</f>
        <v>0</v>
      </c>
    </row>
    <row r="1170">
      <c r="A1170" s="50">
        <v>1169.0</v>
      </c>
      <c r="B1170" s="67">
        <v>748.0</v>
      </c>
      <c r="C1170" s="69" t="s">
        <v>1321</v>
      </c>
      <c r="D1170" s="50" t="s">
        <v>7426</v>
      </c>
      <c r="E1170" s="50" t="s">
        <v>8613</v>
      </c>
      <c r="F1170" s="50">
        <v>19.0</v>
      </c>
      <c r="G1170" s="11"/>
      <c r="I1170" t="str">
        <f t="array" ref="I1170">INDEX('2022 Points'!$F$13:$F$21,MATCH(1,MMULT(--('2022 Points'!$G$13:$N$21=D1170),TRANSPOSE(COLUMN('2022 Points'!$G$13:$N$21)^0)),0))</f>
        <v>#N/A</v>
      </c>
      <c r="K1170" s="58">
        <f>F1170-IFERROR(VLOOKUP(D1170,'30062022 Ranking'!$D:$F,3,0),0)</f>
        <v>0</v>
      </c>
      <c r="L1170">
        <f>countif('Pre-transfer 2022 Points'!$E$13:$L$21,D1170)</f>
        <v>0</v>
      </c>
      <c r="M1170" s="59">
        <f>countif('2022 Points'!$G$13:$N$21,D1170)</f>
        <v>0</v>
      </c>
    </row>
    <row r="1171">
      <c r="A1171" s="50">
        <v>1170.0</v>
      </c>
      <c r="B1171" s="67">
        <v>1401.0</v>
      </c>
      <c r="C1171" s="69" t="s">
        <v>8978</v>
      </c>
      <c r="D1171" s="50" t="s">
        <v>6713</v>
      </c>
      <c r="E1171" s="50" t="s">
        <v>5816</v>
      </c>
      <c r="F1171" s="50">
        <v>19.0</v>
      </c>
      <c r="G1171" s="11"/>
      <c r="I1171" t="str">
        <f t="array" ref="I1171">INDEX('2022 Points'!$F$13:$F$21,MATCH(1,MMULT(--('2022 Points'!$G$13:$N$21=D1171),TRANSPOSE(COLUMN('2022 Points'!$G$13:$N$21)^0)),0))</f>
        <v>#N/A</v>
      </c>
      <c r="K1171" s="58">
        <f>F1171-IFERROR(VLOOKUP(D1171,'30062022 Ranking'!$D:$F,3,0),0)</f>
        <v>19</v>
      </c>
      <c r="L1171">
        <f>countif('Pre-transfer 2022 Points'!$E$13:$L$21,D1171)</f>
        <v>0</v>
      </c>
      <c r="M1171" s="59">
        <f>countif('2022 Points'!$G$13:$N$21,D1171)</f>
        <v>0</v>
      </c>
    </row>
    <row r="1172">
      <c r="A1172" s="50">
        <v>1171.0</v>
      </c>
      <c r="B1172" s="67">
        <v>1443.0</v>
      </c>
      <c r="C1172" s="69" t="s">
        <v>1420</v>
      </c>
      <c r="D1172" s="50" t="s">
        <v>7227</v>
      </c>
      <c r="E1172" s="50" t="s">
        <v>8940</v>
      </c>
      <c r="F1172" s="50">
        <v>19.0</v>
      </c>
      <c r="G1172" s="11"/>
      <c r="I1172" t="str">
        <f t="array" ref="I1172">INDEX('2022 Points'!$F$13:$F$21,MATCH(1,MMULT(--('2022 Points'!$G$13:$N$21=D1172),TRANSPOSE(COLUMN('2022 Points'!$G$13:$N$21)^0)),0))</f>
        <v>#N/A</v>
      </c>
      <c r="K1172" s="58">
        <f>F1172-IFERROR(VLOOKUP(D1172,'30062022 Ranking'!$D:$F,3,0),0)</f>
        <v>0</v>
      </c>
      <c r="L1172">
        <f>countif('Pre-transfer 2022 Points'!$E$13:$L$21,D1172)</f>
        <v>0</v>
      </c>
      <c r="M1172" s="59">
        <f>countif('2022 Points'!$G$13:$N$21,D1172)</f>
        <v>0</v>
      </c>
    </row>
    <row r="1173">
      <c r="A1173" s="50">
        <v>1172.0</v>
      </c>
      <c r="B1173" s="67"/>
      <c r="C1173" s="68" t="s">
        <v>5600</v>
      </c>
      <c r="D1173" s="50" t="s">
        <v>7690</v>
      </c>
      <c r="E1173" s="50" t="s">
        <v>4559</v>
      </c>
      <c r="F1173" s="50">
        <v>19.0</v>
      </c>
      <c r="G1173" s="11"/>
      <c r="I1173" t="str">
        <f t="array" ref="I1173">INDEX('2022 Points'!$F$13:$F$21,MATCH(1,MMULT(--('2022 Points'!$G$13:$N$21=D1173),TRANSPOSE(COLUMN('2022 Points'!$G$13:$N$21)^0)),0))</f>
        <v>#N/A</v>
      </c>
      <c r="K1173" s="58">
        <f>F1173-IFERROR(VLOOKUP(D1173,'30062022 Ranking'!$D:$F,3,0),0)</f>
        <v>19</v>
      </c>
      <c r="L1173">
        <f>countif('Pre-transfer 2022 Points'!$E$13:$L$21,D1173)</f>
        <v>0</v>
      </c>
      <c r="M1173" s="59">
        <f>countif('2022 Points'!$G$13:$N$21,D1173)</f>
        <v>0</v>
      </c>
    </row>
    <row r="1174">
      <c r="A1174" s="50">
        <v>1173.0</v>
      </c>
      <c r="B1174" s="67">
        <v>576.0</v>
      </c>
      <c r="C1174" s="69" t="s">
        <v>6143</v>
      </c>
      <c r="D1174" s="50" t="s">
        <v>7420</v>
      </c>
      <c r="E1174" s="50" t="s">
        <v>4559</v>
      </c>
      <c r="F1174" s="50">
        <v>19.0</v>
      </c>
      <c r="G1174" s="11"/>
      <c r="I1174" t="str">
        <f t="array" ref="I1174">INDEX('2022 Points'!$F$13:$F$21,MATCH(1,MMULT(--('2022 Points'!$G$13:$N$21=D1174),TRANSPOSE(COLUMN('2022 Points'!$G$13:$N$21)^0)),0))</f>
        <v>#N/A</v>
      </c>
      <c r="K1174" s="58">
        <f>F1174-IFERROR(VLOOKUP(D1174,'30062022 Ranking'!$D:$F,3,0),0)</f>
        <v>-1</v>
      </c>
      <c r="L1174">
        <f>countif('Pre-transfer 2022 Points'!$E$13:$L$21,D1174)</f>
        <v>0</v>
      </c>
      <c r="M1174" s="59">
        <f>countif('2022 Points'!$G$13:$N$21,D1174)</f>
        <v>0</v>
      </c>
    </row>
    <row r="1175">
      <c r="A1175" s="50">
        <v>1174.0</v>
      </c>
      <c r="B1175" s="67">
        <v>1874.0</v>
      </c>
      <c r="C1175" s="69" t="s">
        <v>4425</v>
      </c>
      <c r="D1175" s="50" t="s">
        <v>7417</v>
      </c>
      <c r="E1175" s="50" t="s">
        <v>9945</v>
      </c>
      <c r="F1175" s="50">
        <v>19.0</v>
      </c>
      <c r="G1175" s="11"/>
      <c r="I1175" t="str">
        <f t="array" ref="I1175">INDEX('2022 Points'!$F$13:$F$21,MATCH(1,MMULT(--('2022 Points'!$G$13:$N$21=D1175),TRANSPOSE(COLUMN('2022 Points'!$G$13:$N$21)^0)),0))</f>
        <v>#N/A</v>
      </c>
      <c r="K1175" s="58">
        <f>F1175-IFERROR(VLOOKUP(D1175,'30062022 Ranking'!$D:$F,3,0),0)</f>
        <v>4</v>
      </c>
      <c r="L1175">
        <f>countif('Pre-transfer 2022 Points'!$E$13:$L$21,D1175)</f>
        <v>0</v>
      </c>
      <c r="M1175" s="59">
        <f>countif('2022 Points'!$G$13:$N$21,D1175)</f>
        <v>0</v>
      </c>
    </row>
    <row r="1176">
      <c r="A1176" s="50">
        <v>1175.0</v>
      </c>
      <c r="B1176" s="67">
        <v>1180.0</v>
      </c>
      <c r="C1176" s="69" t="s">
        <v>4323</v>
      </c>
      <c r="D1176" s="50" t="s">
        <v>9261</v>
      </c>
      <c r="E1176" s="50" t="s">
        <v>4696</v>
      </c>
      <c r="F1176" s="50">
        <v>19.0</v>
      </c>
      <c r="G1176" s="11"/>
      <c r="I1176" t="str">
        <f t="array" ref="I1176">INDEX('2022 Points'!$F$13:$F$21,MATCH(1,MMULT(--('2022 Points'!$G$13:$N$21=D1176),TRANSPOSE(COLUMN('2022 Points'!$G$13:$N$21)^0)),0))</f>
        <v>#N/A</v>
      </c>
      <c r="K1176" s="58">
        <f>F1176-IFERROR(VLOOKUP(D1176,'30062022 Ranking'!$D:$F,3,0),0)</f>
        <v>0.4300000072</v>
      </c>
      <c r="L1176">
        <f>countif('Pre-transfer 2022 Points'!$E$13:$L$21,D1176)</f>
        <v>0</v>
      </c>
      <c r="M1176" s="59">
        <f>countif('2022 Points'!$G$13:$N$21,D1176)</f>
        <v>0</v>
      </c>
    </row>
    <row r="1177">
      <c r="A1177" s="50">
        <v>1176.0</v>
      </c>
      <c r="B1177" s="67"/>
      <c r="C1177" s="69" t="s">
        <v>10079</v>
      </c>
      <c r="D1177" s="50" t="s">
        <v>8507</v>
      </c>
      <c r="E1177" s="50" t="s">
        <v>9956</v>
      </c>
      <c r="F1177" s="50">
        <v>19.0</v>
      </c>
      <c r="G1177" s="11"/>
      <c r="I1177" t="str">
        <f t="array" ref="I1177">INDEX('2022 Points'!$F$13:$F$21,MATCH(1,MMULT(--('2022 Points'!$G$13:$N$21=D1177),TRANSPOSE(COLUMN('2022 Points'!$G$13:$N$21)^0)),0))</f>
        <v>#N/A</v>
      </c>
      <c r="K1177" s="58">
        <f>F1177-IFERROR(VLOOKUP(D1177,'30062022 Ranking'!$D:$F,3,0),0)</f>
        <v>0.4300000072</v>
      </c>
      <c r="L1177">
        <f>countif('Pre-transfer 2022 Points'!$E$13:$L$21,D1177)</f>
        <v>0</v>
      </c>
      <c r="M1177" s="59">
        <f>countif('2022 Points'!$G$13:$N$21,D1177)</f>
        <v>0</v>
      </c>
    </row>
    <row r="1178">
      <c r="A1178" s="50">
        <v>1177.0</v>
      </c>
      <c r="B1178" s="67"/>
      <c r="C1178" s="69" t="s">
        <v>10080</v>
      </c>
      <c r="D1178" s="50" t="s">
        <v>6860</v>
      </c>
      <c r="E1178" s="50"/>
      <c r="F1178" s="50">
        <v>18.0</v>
      </c>
      <c r="G1178" s="11"/>
      <c r="I1178" t="str">
        <f t="array" ref="I1178">INDEX('2022 Points'!$F$13:$F$21,MATCH(1,MMULT(--('2022 Points'!$G$13:$N$21=D1178),TRANSPOSE(COLUMN('2022 Points'!$G$13:$N$21)^0)),0))</f>
        <v>#N/A</v>
      </c>
      <c r="K1178" s="58">
        <f>F1178-IFERROR(VLOOKUP(D1178,'30062022 Ranking'!$D:$F,3,0),0)</f>
        <v>18</v>
      </c>
      <c r="L1178">
        <f>countif('Pre-transfer 2022 Points'!$E$13:$L$21,D1178)</f>
        <v>0</v>
      </c>
      <c r="M1178" s="59">
        <f>countif('2022 Points'!$G$13:$N$21,D1178)</f>
        <v>0</v>
      </c>
    </row>
    <row r="1179">
      <c r="A1179" s="50">
        <v>1178.0</v>
      </c>
      <c r="B1179" s="67">
        <v>610.0</v>
      </c>
      <c r="C1179" s="68" t="s">
        <v>5434</v>
      </c>
      <c r="D1179" s="50" t="s">
        <v>9262</v>
      </c>
      <c r="E1179" s="50" t="s">
        <v>4612</v>
      </c>
      <c r="F1179" s="50">
        <v>18.0</v>
      </c>
      <c r="G1179" s="11"/>
      <c r="I1179" t="str">
        <f t="array" ref="I1179">INDEX('2022 Points'!$F$13:$F$21,MATCH(1,MMULT(--('2022 Points'!$G$13:$N$21=D1179),TRANSPOSE(COLUMN('2022 Points'!$G$13:$N$21)^0)),0))</f>
        <v>#N/A</v>
      </c>
      <c r="K1179" s="58">
        <f>F1179-IFERROR(VLOOKUP(D1179,'30062022 Ranking'!$D:$F,3,0),0)</f>
        <v>18</v>
      </c>
      <c r="L1179">
        <f>countif('Pre-transfer 2022 Points'!$E$13:$L$21,D1179)</f>
        <v>0</v>
      </c>
      <c r="M1179" s="59">
        <f>countif('2022 Points'!$G$13:$N$21,D1179)</f>
        <v>0</v>
      </c>
    </row>
    <row r="1180">
      <c r="A1180" s="50">
        <v>1179.0</v>
      </c>
      <c r="B1180" s="67"/>
      <c r="C1180" s="68" t="s">
        <v>10081</v>
      </c>
      <c r="D1180" s="50" t="s">
        <v>9268</v>
      </c>
      <c r="E1180" s="50" t="s">
        <v>6191</v>
      </c>
      <c r="F1180" s="50">
        <v>18.0</v>
      </c>
      <c r="G1180" s="11"/>
      <c r="I1180" t="str">
        <f t="array" ref="I1180">INDEX('2022 Points'!$F$13:$F$21,MATCH(1,MMULT(--('2022 Points'!$G$13:$N$21=D1180),TRANSPOSE(COLUMN('2022 Points'!$G$13:$N$21)^0)),0))</f>
        <v>#N/A</v>
      </c>
      <c r="K1180" s="58">
        <f>F1180-IFERROR(VLOOKUP(D1180,'30062022 Ranking'!$D:$F,3,0),0)</f>
        <v>18</v>
      </c>
      <c r="L1180">
        <f>countif('Pre-transfer 2022 Points'!$E$13:$L$21,D1180)</f>
        <v>0</v>
      </c>
      <c r="M1180" s="59">
        <f>countif('2022 Points'!$G$13:$N$21,D1180)</f>
        <v>0</v>
      </c>
    </row>
    <row r="1181">
      <c r="A1181" s="50">
        <v>1180.0</v>
      </c>
      <c r="B1181" s="67"/>
      <c r="C1181" s="69" t="s">
        <v>5272</v>
      </c>
      <c r="D1181" s="50" t="s">
        <v>7418</v>
      </c>
      <c r="E1181" s="50" t="s">
        <v>8689</v>
      </c>
      <c r="F1181" s="50">
        <v>18.0</v>
      </c>
      <c r="G1181" s="11"/>
      <c r="I1181" t="str">
        <f t="array" ref="I1181">INDEX('2022 Points'!$F$13:$F$21,MATCH(1,MMULT(--('2022 Points'!$G$13:$N$21=D1181),TRANSPOSE(COLUMN('2022 Points'!$G$13:$N$21)^0)),0))</f>
        <v>#N/A</v>
      </c>
      <c r="K1181" s="58">
        <f>F1181-IFERROR(VLOOKUP(D1181,'30062022 Ranking'!$D:$F,3,0),0)</f>
        <v>0</v>
      </c>
      <c r="L1181">
        <f>countif('Pre-transfer 2022 Points'!$E$13:$L$21,D1181)</f>
        <v>0</v>
      </c>
      <c r="M1181" s="59">
        <f>countif('2022 Points'!$G$13:$N$21,D1181)</f>
        <v>0</v>
      </c>
    </row>
    <row r="1182">
      <c r="A1182" s="50">
        <v>1181.0</v>
      </c>
      <c r="B1182" s="67">
        <v>1075.0</v>
      </c>
      <c r="C1182" s="68" t="s">
        <v>4790</v>
      </c>
      <c r="D1182" s="50" t="s">
        <v>9269</v>
      </c>
      <c r="E1182" s="50" t="s">
        <v>5944</v>
      </c>
      <c r="F1182" s="50">
        <v>18.0</v>
      </c>
      <c r="G1182" s="11"/>
      <c r="I1182" t="str">
        <f t="array" ref="I1182">INDEX('2022 Points'!$F$13:$F$21,MATCH(1,MMULT(--('2022 Points'!$G$13:$N$21=D1182),TRANSPOSE(COLUMN('2022 Points'!$G$13:$N$21)^0)),0))</f>
        <v>#N/A</v>
      </c>
      <c r="K1182" s="58">
        <f>F1182-IFERROR(VLOOKUP(D1182,'30062022 Ranking'!$D:$F,3,0),0)</f>
        <v>18</v>
      </c>
      <c r="L1182">
        <f>countif('Pre-transfer 2022 Points'!$E$13:$L$21,D1182)</f>
        <v>0</v>
      </c>
      <c r="M1182" s="59">
        <f>countif('2022 Points'!$G$13:$N$21,D1182)</f>
        <v>0</v>
      </c>
    </row>
    <row r="1183">
      <c r="A1183" s="50">
        <v>1182.0</v>
      </c>
      <c r="B1183" s="67">
        <v>924.0</v>
      </c>
      <c r="C1183" s="69" t="s">
        <v>4513</v>
      </c>
      <c r="D1183" s="50" t="s">
        <v>7797</v>
      </c>
      <c r="E1183" s="50" t="s">
        <v>208</v>
      </c>
      <c r="F1183" s="50">
        <v>18.0</v>
      </c>
      <c r="G1183" s="11"/>
      <c r="I1183" t="str">
        <f t="array" ref="I1183">INDEX('2022 Points'!$F$13:$F$21,MATCH(1,MMULT(--('2022 Points'!$G$13:$N$21=D1183),TRANSPOSE(COLUMN('2022 Points'!$G$13:$N$21)^0)),0))</f>
        <v>#N/A</v>
      </c>
      <c r="K1183" s="58">
        <f>F1183-IFERROR(VLOOKUP(D1183,'30062022 Ranking'!$D:$F,3,0),0)</f>
        <v>0</v>
      </c>
      <c r="L1183">
        <f>countif('Pre-transfer 2022 Points'!$E$13:$L$21,D1183)</f>
        <v>0</v>
      </c>
      <c r="M1183" s="59">
        <f>countif('2022 Points'!$G$13:$N$21,D1183)</f>
        <v>0</v>
      </c>
    </row>
    <row r="1184">
      <c r="A1184" s="50">
        <v>1183.0</v>
      </c>
      <c r="B1184" s="67">
        <v>1065.0</v>
      </c>
      <c r="C1184" s="69" t="s">
        <v>4426</v>
      </c>
      <c r="D1184" s="50" t="s">
        <v>7248</v>
      </c>
      <c r="E1184" s="50" t="s">
        <v>4564</v>
      </c>
      <c r="F1184" s="50">
        <v>18.0</v>
      </c>
      <c r="G1184" s="11"/>
      <c r="I1184" t="str">
        <f t="array" ref="I1184">INDEX('2022 Points'!$F$13:$F$21,MATCH(1,MMULT(--('2022 Points'!$G$13:$N$21=D1184),TRANSPOSE(COLUMN('2022 Points'!$G$13:$N$21)^0)),0))</f>
        <v>#N/A</v>
      </c>
      <c r="K1184" s="58">
        <f>F1184-IFERROR(VLOOKUP(D1184,'30062022 Ranking'!$D:$F,3,0),0)</f>
        <v>18</v>
      </c>
      <c r="L1184">
        <f>countif('Pre-transfer 2022 Points'!$E$13:$L$21,D1184)</f>
        <v>0</v>
      </c>
      <c r="M1184" s="59">
        <f>countif('2022 Points'!$G$13:$N$21,D1184)</f>
        <v>0</v>
      </c>
    </row>
    <row r="1185">
      <c r="A1185" s="50">
        <v>1184.0</v>
      </c>
      <c r="B1185" s="67">
        <v>614.0</v>
      </c>
      <c r="C1185" s="69" t="s">
        <v>1412</v>
      </c>
      <c r="D1185" s="50" t="s">
        <v>7317</v>
      </c>
      <c r="E1185" s="50" t="s">
        <v>324</v>
      </c>
      <c r="F1185" s="50">
        <v>18.0</v>
      </c>
      <c r="G1185" s="11"/>
      <c r="I1185" t="str">
        <f t="array" ref="I1185">INDEX('2022 Points'!$F$13:$F$21,MATCH(1,MMULT(--('2022 Points'!$G$13:$N$21=D1185),TRANSPOSE(COLUMN('2022 Points'!$G$13:$N$21)^0)),0))</f>
        <v>#N/A</v>
      </c>
      <c r="K1185" s="58">
        <f>F1185-IFERROR(VLOOKUP(D1185,'30062022 Ranking'!$D:$F,3,0),0)</f>
        <v>5</v>
      </c>
      <c r="L1185">
        <f>countif('Pre-transfer 2022 Points'!$E$13:$L$21,D1185)</f>
        <v>0</v>
      </c>
      <c r="M1185" s="59">
        <f>countif('2022 Points'!$G$13:$N$21,D1185)</f>
        <v>0</v>
      </c>
    </row>
    <row r="1186">
      <c r="A1186" s="50">
        <v>1185.0</v>
      </c>
      <c r="B1186" s="86"/>
      <c r="C1186" s="68" t="s">
        <v>10082</v>
      </c>
      <c r="D1186" s="50" t="s">
        <v>9270</v>
      </c>
      <c r="E1186" s="50" t="s">
        <v>8688</v>
      </c>
      <c r="F1186" s="50">
        <v>18.0</v>
      </c>
      <c r="G1186" s="11"/>
      <c r="I1186" t="str">
        <f t="array" ref="I1186">INDEX('2022 Points'!$F$13:$F$21,MATCH(1,MMULT(--('2022 Points'!$G$13:$N$21=D1186),TRANSPOSE(COLUMN('2022 Points'!$G$13:$N$21)^0)),0))</f>
        <v>#N/A</v>
      </c>
      <c r="K1186" s="58">
        <f>F1186-IFERROR(VLOOKUP(D1186,'30062022 Ranking'!$D:$F,3,0),0)</f>
        <v>0</v>
      </c>
      <c r="L1186">
        <f>countif('Pre-transfer 2022 Points'!$E$13:$L$21,D1186)</f>
        <v>0</v>
      </c>
      <c r="M1186" s="59">
        <f>countif('2022 Points'!$G$13:$N$21,D1186)</f>
        <v>0</v>
      </c>
    </row>
    <row r="1187">
      <c r="A1187" s="50">
        <v>1186.0</v>
      </c>
      <c r="B1187" s="67"/>
      <c r="C1187" s="69" t="s">
        <v>10083</v>
      </c>
      <c r="D1187" s="50" t="s">
        <v>7462</v>
      </c>
      <c r="E1187" s="50" t="s">
        <v>8789</v>
      </c>
      <c r="F1187" s="50">
        <v>18.0</v>
      </c>
      <c r="G1187" s="11"/>
      <c r="I1187" t="str">
        <f t="array" ref="I1187">INDEX('2022 Points'!$F$13:$F$21,MATCH(1,MMULT(--('2022 Points'!$G$13:$N$21=D1187),TRANSPOSE(COLUMN('2022 Points'!$G$13:$N$21)^0)),0))</f>
        <v>#N/A</v>
      </c>
      <c r="K1187" s="58">
        <f>F1187-IFERROR(VLOOKUP(D1187,'30062022 Ranking'!$D:$F,3,0),0)</f>
        <v>0</v>
      </c>
      <c r="L1187">
        <f>countif('Pre-transfer 2022 Points'!$E$13:$L$21,D1187)</f>
        <v>0</v>
      </c>
      <c r="M1187" s="59">
        <f>countif('2022 Points'!$G$13:$N$21,D1187)</f>
        <v>0</v>
      </c>
    </row>
    <row r="1188">
      <c r="A1188" s="50">
        <v>1187.0</v>
      </c>
      <c r="B1188" s="67">
        <v>1416.0</v>
      </c>
      <c r="C1188" s="68" t="s">
        <v>4532</v>
      </c>
      <c r="D1188" s="50" t="s">
        <v>7024</v>
      </c>
      <c r="E1188" s="50" t="s">
        <v>8600</v>
      </c>
      <c r="F1188" s="50">
        <v>18.0</v>
      </c>
      <c r="G1188" s="11"/>
      <c r="I1188" t="str">
        <f t="array" ref="I1188">INDEX('2022 Points'!$F$13:$F$21,MATCH(1,MMULT(--('2022 Points'!$G$13:$N$21=D1188),TRANSPOSE(COLUMN('2022 Points'!$G$13:$N$21)^0)),0))</f>
        <v>#N/A</v>
      </c>
      <c r="K1188" s="58">
        <f>F1188-IFERROR(VLOOKUP(D1188,'30062022 Ranking'!$D:$F,3,0),0)</f>
        <v>4</v>
      </c>
      <c r="L1188">
        <f>countif('Pre-transfer 2022 Points'!$E$13:$L$21,D1188)</f>
        <v>0</v>
      </c>
      <c r="M1188" s="59">
        <f>countif('2022 Points'!$G$13:$N$21,D1188)</f>
        <v>0</v>
      </c>
    </row>
    <row r="1189">
      <c r="A1189" s="50">
        <v>1188.0</v>
      </c>
      <c r="B1189" s="67"/>
      <c r="C1189" s="69" t="s">
        <v>10084</v>
      </c>
      <c r="D1189" s="50" t="s">
        <v>9271</v>
      </c>
      <c r="E1189" s="50" t="s">
        <v>10085</v>
      </c>
      <c r="F1189" s="50">
        <v>18.0</v>
      </c>
      <c r="G1189" s="11"/>
      <c r="I1189" t="str">
        <f t="array" ref="I1189">INDEX('2022 Points'!$F$13:$F$21,MATCH(1,MMULT(--('2022 Points'!$G$13:$N$21=D1189),TRANSPOSE(COLUMN('2022 Points'!$G$13:$N$21)^0)),0))</f>
        <v>#N/A</v>
      </c>
      <c r="K1189" s="58">
        <f>F1189-IFERROR(VLOOKUP(D1189,'30062022 Ranking'!$D:$F,3,0),0)</f>
        <v>0</v>
      </c>
      <c r="L1189">
        <f>countif('Pre-transfer 2022 Points'!$E$13:$L$21,D1189)</f>
        <v>0</v>
      </c>
      <c r="M1189" s="59">
        <f>countif('2022 Points'!$G$13:$N$21,D1189)</f>
        <v>0</v>
      </c>
    </row>
    <row r="1190">
      <c r="A1190" s="50">
        <v>1189.0</v>
      </c>
      <c r="B1190" s="67">
        <v>2129.0</v>
      </c>
      <c r="C1190" s="68" t="s">
        <v>10086</v>
      </c>
      <c r="D1190" s="50" t="s">
        <v>9264</v>
      </c>
      <c r="E1190" s="50" t="s">
        <v>9979</v>
      </c>
      <c r="F1190" s="50">
        <v>18.0</v>
      </c>
      <c r="G1190" s="11"/>
      <c r="I1190" t="str">
        <f t="array" ref="I1190">INDEX('2022 Points'!$F$13:$F$21,MATCH(1,MMULT(--('2022 Points'!$G$13:$N$21=D1190),TRANSPOSE(COLUMN('2022 Points'!$G$13:$N$21)^0)),0))</f>
        <v>#N/A</v>
      </c>
      <c r="K1190" s="58">
        <f>F1190-IFERROR(VLOOKUP(D1190,'30062022 Ranking'!$D:$F,3,0),0)</f>
        <v>0</v>
      </c>
      <c r="L1190">
        <f>countif('Pre-transfer 2022 Points'!$E$13:$L$21,D1190)</f>
        <v>0</v>
      </c>
      <c r="M1190" s="59">
        <f>countif('2022 Points'!$G$13:$N$21,D1190)</f>
        <v>0</v>
      </c>
    </row>
    <row r="1191">
      <c r="A1191" s="50">
        <v>1190.0</v>
      </c>
      <c r="B1191" s="67">
        <v>852.0</v>
      </c>
      <c r="C1191" s="69" t="s">
        <v>5678</v>
      </c>
      <c r="D1191" s="50" t="s">
        <v>6817</v>
      </c>
      <c r="E1191" s="50" t="s">
        <v>9988</v>
      </c>
      <c r="F1191" s="50">
        <v>18.0</v>
      </c>
      <c r="G1191" s="11"/>
      <c r="I1191" t="str">
        <f t="array" ref="I1191">INDEX('2022 Points'!$F$13:$F$21,MATCH(1,MMULT(--('2022 Points'!$G$13:$N$21=D1191),TRANSPOSE(COLUMN('2022 Points'!$G$13:$N$21)^0)),0))</f>
        <v>#N/A</v>
      </c>
      <c r="K1191" s="58">
        <f>F1191-IFERROR(VLOOKUP(D1191,'30062022 Ranking'!$D:$F,3,0),0)</f>
        <v>6</v>
      </c>
      <c r="L1191">
        <f>countif('Pre-transfer 2022 Points'!$E$13:$L$21,D1191)</f>
        <v>0</v>
      </c>
      <c r="M1191" s="59">
        <f>countif('2022 Points'!$G$13:$N$21,D1191)</f>
        <v>0</v>
      </c>
    </row>
    <row r="1192">
      <c r="A1192" s="50">
        <v>1191.0</v>
      </c>
      <c r="B1192" s="86"/>
      <c r="C1192" s="68" t="s">
        <v>8893</v>
      </c>
      <c r="D1192" s="50" t="s">
        <v>9267</v>
      </c>
      <c r="E1192" s="50"/>
      <c r="F1192" s="50">
        <v>18.0</v>
      </c>
      <c r="G1192" s="11"/>
      <c r="I1192" t="str">
        <f t="array" ref="I1192">INDEX('2022 Points'!$F$13:$F$21,MATCH(1,MMULT(--('2022 Points'!$G$13:$N$21=D1192),TRANSPOSE(COLUMN('2022 Points'!$G$13:$N$21)^0)),0))</f>
        <v>#N/A</v>
      </c>
      <c r="K1192" s="58">
        <f>F1192-IFERROR(VLOOKUP(D1192,'30062022 Ranking'!$D:$F,3,0),0)</f>
        <v>0</v>
      </c>
      <c r="L1192">
        <f>countif('Pre-transfer 2022 Points'!$E$13:$L$21,D1192)</f>
        <v>0</v>
      </c>
      <c r="M1192" s="59">
        <f>countif('2022 Points'!$G$13:$N$21,D1192)</f>
        <v>0</v>
      </c>
    </row>
    <row r="1193">
      <c r="A1193" s="50">
        <v>1192.0</v>
      </c>
      <c r="B1193" s="67">
        <v>1253.0</v>
      </c>
      <c r="C1193" s="68" t="s">
        <v>1229</v>
      </c>
      <c r="D1193" s="50" t="s">
        <v>6388</v>
      </c>
      <c r="E1193" s="50" t="s">
        <v>9073</v>
      </c>
      <c r="F1193" s="50">
        <v>18.0</v>
      </c>
      <c r="G1193" s="11"/>
      <c r="I1193" t="str">
        <f t="array" ref="I1193">INDEX('2022 Points'!$F$13:$F$21,MATCH(1,MMULT(--('2022 Points'!$G$13:$N$21=D1193),TRANSPOSE(COLUMN('2022 Points'!$G$13:$N$21)^0)),0))</f>
        <v>#N/A</v>
      </c>
      <c r="K1193" s="58">
        <f>F1193-IFERROR(VLOOKUP(D1193,'30062022 Ranking'!$D:$F,3,0),0)</f>
        <v>18</v>
      </c>
      <c r="L1193">
        <f>countif('Pre-transfer 2022 Points'!$E$13:$L$21,D1193)</f>
        <v>0</v>
      </c>
      <c r="M1193" s="59">
        <f>countif('2022 Points'!$G$13:$N$21,D1193)</f>
        <v>0</v>
      </c>
    </row>
    <row r="1194">
      <c r="A1194" s="50">
        <v>1193.0</v>
      </c>
      <c r="B1194" s="67">
        <v>753.0</v>
      </c>
      <c r="C1194" s="69" t="s">
        <v>4619</v>
      </c>
      <c r="D1194" s="50" t="s">
        <v>6800</v>
      </c>
      <c r="E1194" s="50" t="s">
        <v>8597</v>
      </c>
      <c r="F1194" s="50">
        <v>18.0</v>
      </c>
      <c r="G1194" s="11"/>
      <c r="I1194" t="str">
        <f t="array" ref="I1194">INDEX('2022 Points'!$F$13:$F$21,MATCH(1,MMULT(--('2022 Points'!$G$13:$N$21=D1194),TRANSPOSE(COLUMN('2022 Points'!$G$13:$N$21)^0)),0))</f>
        <v>#N/A</v>
      </c>
      <c r="K1194" s="58">
        <f>F1194-IFERROR(VLOOKUP(D1194,'30062022 Ranking'!$D:$F,3,0),0)</f>
        <v>0</v>
      </c>
      <c r="L1194">
        <f>countif('Pre-transfer 2022 Points'!$E$13:$L$21,D1194)</f>
        <v>0</v>
      </c>
      <c r="M1194" s="59">
        <f>countif('2022 Points'!$G$13:$N$21,D1194)</f>
        <v>0</v>
      </c>
    </row>
    <row r="1195">
      <c r="A1195" s="50">
        <v>1194.0</v>
      </c>
      <c r="B1195" s="67">
        <v>1319.0</v>
      </c>
      <c r="C1195" s="68" t="s">
        <v>1027</v>
      </c>
      <c r="D1195" s="50" t="s">
        <v>7141</v>
      </c>
      <c r="E1195" s="50" t="s">
        <v>10002</v>
      </c>
      <c r="F1195" s="50">
        <v>18.0</v>
      </c>
      <c r="G1195" s="11"/>
      <c r="I1195" t="str">
        <f t="array" ref="I1195">INDEX('2022 Points'!$F$13:$F$21,MATCH(1,MMULT(--('2022 Points'!$G$13:$N$21=D1195),TRANSPOSE(COLUMN('2022 Points'!$G$13:$N$21)^0)),0))</f>
        <v>#N/A</v>
      </c>
      <c r="K1195" s="58">
        <f>F1195-IFERROR(VLOOKUP(D1195,'30062022 Ranking'!$D:$F,3,0),0)</f>
        <v>2</v>
      </c>
      <c r="L1195">
        <f>countif('Pre-transfer 2022 Points'!$E$13:$L$21,D1195)</f>
        <v>0</v>
      </c>
      <c r="M1195" s="59">
        <f>countif('2022 Points'!$G$13:$N$21,D1195)</f>
        <v>0</v>
      </c>
    </row>
    <row r="1196">
      <c r="A1196" s="50">
        <v>1195.0</v>
      </c>
      <c r="B1196" s="67">
        <v>853.0</v>
      </c>
      <c r="C1196" s="69" t="s">
        <v>890</v>
      </c>
      <c r="D1196" s="50" t="s">
        <v>8005</v>
      </c>
      <c r="E1196" s="50" t="s">
        <v>9929</v>
      </c>
      <c r="F1196" s="50">
        <v>18.0</v>
      </c>
      <c r="G1196" s="11"/>
      <c r="I1196" t="str">
        <f t="array" ref="I1196">INDEX('2022 Points'!$F$13:$F$21,MATCH(1,MMULT(--('2022 Points'!$G$13:$N$21=D1196),TRANSPOSE(COLUMN('2022 Points'!$G$13:$N$21)^0)),0))</f>
        <v>#N/A</v>
      </c>
      <c r="K1196" s="58">
        <f>F1196-IFERROR(VLOOKUP(D1196,'30062022 Ranking'!$D:$F,3,0),0)</f>
        <v>0</v>
      </c>
      <c r="L1196">
        <f>countif('Pre-transfer 2022 Points'!$E$13:$L$21,D1196)</f>
        <v>0</v>
      </c>
      <c r="M1196" s="59">
        <f>countif('2022 Points'!$G$13:$N$21,D1196)</f>
        <v>0</v>
      </c>
    </row>
    <row r="1197">
      <c r="A1197" s="50">
        <v>1196.0</v>
      </c>
      <c r="B1197" s="67"/>
      <c r="C1197" s="69" t="s">
        <v>10087</v>
      </c>
      <c r="D1197" s="50" t="s">
        <v>9263</v>
      </c>
      <c r="E1197" s="50"/>
      <c r="F1197" s="50">
        <v>18.0</v>
      </c>
      <c r="G1197" s="11"/>
      <c r="I1197" t="str">
        <f t="array" ref="I1197">INDEX('2022 Points'!$F$13:$F$21,MATCH(1,MMULT(--('2022 Points'!$G$13:$N$21=D1197),TRANSPOSE(COLUMN('2022 Points'!$G$13:$N$21)^0)),0))</f>
        <v>#N/A</v>
      </c>
      <c r="K1197" s="58">
        <f>F1197-IFERROR(VLOOKUP(D1197,'30062022 Ranking'!$D:$F,3,0),0)</f>
        <v>0</v>
      </c>
      <c r="L1197">
        <f>countif('Pre-transfer 2022 Points'!$E$13:$L$21,D1197)</f>
        <v>0</v>
      </c>
      <c r="M1197" s="59">
        <f>countif('2022 Points'!$G$13:$N$21,D1197)</f>
        <v>0</v>
      </c>
    </row>
    <row r="1198">
      <c r="A1198" s="50">
        <v>1197.0</v>
      </c>
      <c r="B1198" s="67"/>
      <c r="C1198" s="68" t="s">
        <v>8836</v>
      </c>
      <c r="D1198" s="50" t="s">
        <v>9266</v>
      </c>
      <c r="E1198" s="72"/>
      <c r="F1198" s="50">
        <v>18.0</v>
      </c>
      <c r="G1198" s="11"/>
      <c r="I1198" t="str">
        <f t="array" ref="I1198">INDEX('2022 Points'!$F$13:$F$21,MATCH(1,MMULT(--('2022 Points'!$G$13:$N$21=D1198),TRANSPOSE(COLUMN('2022 Points'!$G$13:$N$21)^0)),0))</f>
        <v>#N/A</v>
      </c>
      <c r="K1198" s="58">
        <f>F1198-IFERROR(VLOOKUP(D1198,'30062022 Ranking'!$D:$F,3,0),0)</f>
        <v>0</v>
      </c>
      <c r="L1198">
        <f>countif('Pre-transfer 2022 Points'!$E$13:$L$21,D1198)</f>
        <v>0</v>
      </c>
      <c r="M1198" s="59">
        <f>countif('2022 Points'!$G$13:$N$21,D1198)</f>
        <v>0</v>
      </c>
    </row>
    <row r="1199">
      <c r="A1199" s="50">
        <v>1198.0</v>
      </c>
      <c r="B1199" s="67">
        <v>1861.0</v>
      </c>
      <c r="C1199" s="69" t="s">
        <v>5769</v>
      </c>
      <c r="D1199" s="50" t="s">
        <v>7617</v>
      </c>
      <c r="E1199" s="50" t="s">
        <v>9987</v>
      </c>
      <c r="F1199" s="50">
        <v>18.0</v>
      </c>
      <c r="G1199" s="11"/>
      <c r="I1199" t="str">
        <f t="array" ref="I1199">INDEX('2022 Points'!$F$13:$F$21,MATCH(1,MMULT(--('2022 Points'!$G$13:$N$21=D1199),TRANSPOSE(COLUMN('2022 Points'!$G$13:$N$21)^0)),0))</f>
        <v>#N/A</v>
      </c>
      <c r="K1199" s="58">
        <f>F1199-IFERROR(VLOOKUP(D1199,'30062022 Ranking'!$D:$F,3,0),0)</f>
        <v>3</v>
      </c>
      <c r="L1199">
        <f>countif('Pre-transfer 2022 Points'!$E$13:$L$21,D1199)</f>
        <v>0</v>
      </c>
      <c r="M1199" s="59">
        <f>countif('2022 Points'!$G$13:$N$21,D1199)</f>
        <v>0</v>
      </c>
    </row>
    <row r="1200">
      <c r="A1200" s="50">
        <v>1199.0</v>
      </c>
      <c r="B1200" s="67">
        <v>477.0</v>
      </c>
      <c r="C1200" s="68" t="s">
        <v>5560</v>
      </c>
      <c r="D1200" s="50" t="s">
        <v>9265</v>
      </c>
      <c r="E1200" s="50" t="s">
        <v>9920</v>
      </c>
      <c r="F1200" s="50">
        <v>18.0</v>
      </c>
      <c r="G1200" s="11"/>
      <c r="I1200" t="str">
        <f t="array" ref="I1200">INDEX('2022 Points'!$F$13:$F$21,MATCH(1,MMULT(--('2022 Points'!$G$13:$N$21=D1200),TRANSPOSE(COLUMN('2022 Points'!$G$13:$N$21)^0)),0))</f>
        <v>#N/A</v>
      </c>
      <c r="K1200" s="58">
        <f>F1200-IFERROR(VLOOKUP(D1200,'30062022 Ranking'!$D:$F,3,0),0)</f>
        <v>0</v>
      </c>
      <c r="L1200">
        <f>countif('Pre-transfer 2022 Points'!$E$13:$L$21,D1200)</f>
        <v>0</v>
      </c>
      <c r="M1200" s="59">
        <f>countif('2022 Points'!$G$13:$N$21,D1200)</f>
        <v>0</v>
      </c>
    </row>
    <row r="1201">
      <c r="A1201" s="49">
        <v>1200.0</v>
      </c>
      <c r="B1201" s="63">
        <v>1175.0</v>
      </c>
      <c r="C1201" s="66" t="s">
        <v>493</v>
      </c>
      <c r="D1201" s="49" t="s">
        <v>6515</v>
      </c>
      <c r="E1201" s="103"/>
      <c r="F1201" s="49">
        <v>17.0</v>
      </c>
      <c r="I1201" t="str">
        <f t="array" ref="I1201">INDEX('2022 Points'!$F$13:$F$21,MATCH(1,MMULT(--('2022 Points'!$G$13:$N$21=D1201),TRANSPOSE(COLUMN('2022 Points'!$G$13:$N$21)^0)),0))</f>
        <v>#N/A</v>
      </c>
      <c r="K1201" s="58">
        <f>F1201-IFERROR(VLOOKUP(D1201,'30062022 Ranking'!$D:$F,3,0),0)</f>
        <v>2</v>
      </c>
      <c r="L1201">
        <f>countif('Pre-transfer 2022 Points'!$E$13:$L$21,D1201)</f>
        <v>0</v>
      </c>
      <c r="M1201" s="59">
        <f>countif('2022 Points'!$G$13:$N$21,D1201)</f>
        <v>0</v>
      </c>
    </row>
    <row r="1202">
      <c r="A1202" s="50">
        <v>1201.0</v>
      </c>
      <c r="B1202" s="67">
        <v>623.0</v>
      </c>
      <c r="C1202" s="69" t="s">
        <v>10088</v>
      </c>
      <c r="D1202" s="50" t="s">
        <v>7383</v>
      </c>
      <c r="E1202" s="50" t="s">
        <v>8631</v>
      </c>
      <c r="F1202" s="50">
        <v>17.0</v>
      </c>
      <c r="G1202" s="11"/>
      <c r="I1202" t="str">
        <f t="array" ref="I1202">INDEX('2022 Points'!$F$13:$F$21,MATCH(1,MMULT(--('2022 Points'!$G$13:$N$21=D1202),TRANSPOSE(COLUMN('2022 Points'!$G$13:$N$21)^0)),0))</f>
        <v>#N/A</v>
      </c>
      <c r="K1202" s="58">
        <f>F1202-IFERROR(VLOOKUP(D1202,'30062022 Ranking'!$D:$F,3,0),0)</f>
        <v>5</v>
      </c>
      <c r="L1202">
        <f>countif('Pre-transfer 2022 Points'!$E$13:$L$21,D1202)</f>
        <v>0</v>
      </c>
      <c r="M1202" s="59">
        <f>countif('2022 Points'!$G$13:$N$21,D1202)</f>
        <v>0</v>
      </c>
    </row>
    <row r="1203">
      <c r="A1203" s="50">
        <v>1202.0</v>
      </c>
      <c r="B1203" s="67">
        <v>1209.0</v>
      </c>
      <c r="C1203" s="68" t="s">
        <v>196</v>
      </c>
      <c r="D1203" s="50" t="s">
        <v>7276</v>
      </c>
      <c r="E1203" s="50"/>
      <c r="F1203" s="50">
        <v>17.0</v>
      </c>
      <c r="G1203" s="11"/>
      <c r="I1203" t="str">
        <f t="array" ref="I1203">INDEX('2022 Points'!$F$13:$F$21,MATCH(1,MMULT(--('2022 Points'!$G$13:$N$21=D1203),TRANSPOSE(COLUMN('2022 Points'!$G$13:$N$21)^0)),0))</f>
        <v>#N/A</v>
      </c>
      <c r="K1203" s="58">
        <f>F1203-IFERROR(VLOOKUP(D1203,'30062022 Ranking'!$D:$F,3,0),0)</f>
        <v>17</v>
      </c>
      <c r="L1203">
        <f>countif('Pre-transfer 2022 Points'!$E$13:$L$21,D1203)</f>
        <v>0</v>
      </c>
      <c r="M1203" s="59">
        <f>countif('2022 Points'!$G$13:$N$21,D1203)</f>
        <v>0</v>
      </c>
    </row>
    <row r="1204">
      <c r="A1204" s="50">
        <v>1203.0</v>
      </c>
      <c r="B1204" s="67">
        <v>1917.0</v>
      </c>
      <c r="C1204" s="68" t="s">
        <v>5564</v>
      </c>
      <c r="D1204" s="50" t="s">
        <v>8443</v>
      </c>
      <c r="E1204" s="50" t="s">
        <v>143</v>
      </c>
      <c r="F1204" s="50">
        <v>17.0</v>
      </c>
      <c r="G1204" s="11"/>
      <c r="I1204" t="str">
        <f t="array" ref="I1204">INDEX('2022 Points'!$F$13:$F$21,MATCH(1,MMULT(--('2022 Points'!$G$13:$N$21=D1204),TRANSPOSE(COLUMN('2022 Points'!$G$13:$N$21)^0)),0))</f>
        <v>#N/A</v>
      </c>
      <c r="K1204" s="58">
        <f>F1204-IFERROR(VLOOKUP(D1204,'30062022 Ranking'!$D:$F,3,0),0)</f>
        <v>17</v>
      </c>
      <c r="L1204">
        <f>countif('Pre-transfer 2022 Points'!$E$13:$L$21,D1204)</f>
        <v>0</v>
      </c>
      <c r="M1204" s="59">
        <f>countif('2022 Points'!$G$13:$N$21,D1204)</f>
        <v>0</v>
      </c>
    </row>
    <row r="1205">
      <c r="A1205" s="50">
        <v>1204.0</v>
      </c>
      <c r="B1205" s="67">
        <v>903.0</v>
      </c>
      <c r="C1205" s="69" t="s">
        <v>5366</v>
      </c>
      <c r="D1205" s="50" t="s">
        <v>7294</v>
      </c>
      <c r="E1205" s="50"/>
      <c r="F1205" s="50">
        <v>17.0</v>
      </c>
      <c r="G1205" s="11"/>
      <c r="I1205" t="str">
        <f t="array" ref="I1205">INDEX('2022 Points'!$F$13:$F$21,MATCH(1,MMULT(--('2022 Points'!$G$13:$N$21=D1205),TRANSPOSE(COLUMN('2022 Points'!$G$13:$N$21)^0)),0))</f>
        <v>#N/A</v>
      </c>
      <c r="K1205" s="58">
        <f>F1205-IFERROR(VLOOKUP(D1205,'30062022 Ranking'!$D:$F,3,0),0)</f>
        <v>0</v>
      </c>
      <c r="L1205">
        <f>countif('Pre-transfer 2022 Points'!$E$13:$L$21,D1205)</f>
        <v>0</v>
      </c>
      <c r="M1205" s="59">
        <f>countif('2022 Points'!$G$13:$N$21,D1205)</f>
        <v>0</v>
      </c>
    </row>
    <row r="1206">
      <c r="A1206" s="50">
        <v>1205.0</v>
      </c>
      <c r="B1206" s="67">
        <v>876.0</v>
      </c>
      <c r="C1206" s="69" t="s">
        <v>5384</v>
      </c>
      <c r="D1206" s="50" t="s">
        <v>7220</v>
      </c>
      <c r="E1206" s="72"/>
      <c r="F1206" s="50">
        <v>17.0</v>
      </c>
      <c r="G1206" s="11"/>
      <c r="I1206" t="str">
        <f t="array" ref="I1206">INDEX('2022 Points'!$F$13:$F$21,MATCH(1,MMULT(--('2022 Points'!$G$13:$N$21=D1206),TRANSPOSE(COLUMN('2022 Points'!$G$13:$N$21)^0)),0))</f>
        <v>#N/A</v>
      </c>
      <c r="K1206" s="58">
        <f>F1206-IFERROR(VLOOKUP(D1206,'30062022 Ranking'!$D:$F,3,0),0)</f>
        <v>17</v>
      </c>
      <c r="L1206">
        <f>countif('Pre-transfer 2022 Points'!$E$13:$L$21,D1206)</f>
        <v>0</v>
      </c>
      <c r="M1206" s="59">
        <f>countif('2022 Points'!$G$13:$N$21,D1206)</f>
        <v>0</v>
      </c>
    </row>
    <row r="1207">
      <c r="A1207" s="50">
        <v>1206.0</v>
      </c>
      <c r="B1207" s="86"/>
      <c r="C1207" s="68" t="s">
        <v>10089</v>
      </c>
      <c r="D1207" s="50" t="s">
        <v>9278</v>
      </c>
      <c r="E1207" s="72"/>
      <c r="F1207" s="50">
        <v>17.0</v>
      </c>
      <c r="G1207" s="11"/>
      <c r="I1207" t="str">
        <f t="array" ref="I1207">INDEX('2022 Points'!$F$13:$F$21,MATCH(1,MMULT(--('2022 Points'!$G$13:$N$21=D1207),TRANSPOSE(COLUMN('2022 Points'!$G$13:$N$21)^0)),0))</f>
        <v>#N/A</v>
      </c>
      <c r="K1207" s="58">
        <f>F1207-IFERROR(VLOOKUP(D1207,'30062022 Ranking'!$D:$F,3,0),0)</f>
        <v>0</v>
      </c>
      <c r="L1207">
        <f>countif('Pre-transfer 2022 Points'!$E$13:$L$21,D1207)</f>
        <v>0</v>
      </c>
      <c r="M1207" s="59">
        <f>countif('2022 Points'!$G$13:$N$21,D1207)</f>
        <v>0</v>
      </c>
    </row>
    <row r="1208">
      <c r="A1208" s="50">
        <v>1207.0</v>
      </c>
      <c r="B1208" s="67">
        <v>1628.0</v>
      </c>
      <c r="C1208" s="69" t="s">
        <v>322</v>
      </c>
      <c r="D1208" s="50" t="s">
        <v>7882</v>
      </c>
      <c r="E1208" s="72"/>
      <c r="F1208" s="50">
        <v>17.0</v>
      </c>
      <c r="G1208" s="11"/>
      <c r="I1208" t="str">
        <f t="array" ref="I1208">INDEX('2022 Points'!$F$13:$F$21,MATCH(1,MMULT(--('2022 Points'!$G$13:$N$21=D1208),TRANSPOSE(COLUMN('2022 Points'!$G$13:$N$21)^0)),0))</f>
        <v>#N/A</v>
      </c>
      <c r="K1208" s="58">
        <f>F1208-IFERROR(VLOOKUP(D1208,'30062022 Ranking'!$D:$F,3,0),0)</f>
        <v>17</v>
      </c>
      <c r="L1208">
        <f>countif('Pre-transfer 2022 Points'!$E$13:$L$21,D1208)</f>
        <v>0</v>
      </c>
      <c r="M1208" s="59">
        <f>countif('2022 Points'!$G$13:$N$21,D1208)</f>
        <v>0</v>
      </c>
    </row>
    <row r="1209">
      <c r="A1209" s="50">
        <v>1208.0</v>
      </c>
      <c r="B1209" s="86"/>
      <c r="C1209" s="69" t="s">
        <v>10090</v>
      </c>
      <c r="D1209" s="50" t="s">
        <v>9279</v>
      </c>
      <c r="E1209" s="50"/>
      <c r="F1209" s="50">
        <v>17.0</v>
      </c>
      <c r="G1209" s="11"/>
      <c r="I1209" t="str">
        <f t="array" ref="I1209">INDEX('2022 Points'!$F$13:$F$21,MATCH(1,MMULT(--('2022 Points'!$G$13:$N$21=D1209),TRANSPOSE(COLUMN('2022 Points'!$G$13:$N$21)^0)),0))</f>
        <v>#N/A</v>
      </c>
      <c r="K1209" s="58">
        <f>F1209-IFERROR(VLOOKUP(D1209,'30062022 Ranking'!$D:$F,3,0),0)</f>
        <v>0</v>
      </c>
      <c r="L1209">
        <f>countif('Pre-transfer 2022 Points'!$E$13:$L$21,D1209)</f>
        <v>0</v>
      </c>
      <c r="M1209" s="59">
        <f>countif('2022 Points'!$G$13:$N$21,D1209)</f>
        <v>0</v>
      </c>
    </row>
    <row r="1210">
      <c r="A1210" s="50">
        <v>1209.0</v>
      </c>
      <c r="B1210" s="67">
        <v>1754.0</v>
      </c>
      <c r="C1210" s="69" t="s">
        <v>1192</v>
      </c>
      <c r="D1210" s="50" t="s">
        <v>7904</v>
      </c>
      <c r="E1210" s="50"/>
      <c r="F1210" s="50">
        <v>17.0</v>
      </c>
      <c r="G1210" s="11"/>
      <c r="I1210" t="str">
        <f t="array" ref="I1210">INDEX('2022 Points'!$F$13:$F$21,MATCH(1,MMULT(--('2022 Points'!$G$13:$N$21=D1210),TRANSPOSE(COLUMN('2022 Points'!$G$13:$N$21)^0)),0))</f>
        <v>#N/A</v>
      </c>
      <c r="K1210" s="58">
        <f>F1210-IFERROR(VLOOKUP(D1210,'30062022 Ranking'!$D:$F,3,0),0)</f>
        <v>0</v>
      </c>
      <c r="L1210">
        <f>countif('Pre-transfer 2022 Points'!$E$13:$L$21,D1210)</f>
        <v>0</v>
      </c>
      <c r="M1210" s="59">
        <f>countif('2022 Points'!$G$13:$N$21,D1210)</f>
        <v>0</v>
      </c>
    </row>
    <row r="1211">
      <c r="A1211" s="50">
        <v>1210.0</v>
      </c>
      <c r="B1211" s="67"/>
      <c r="C1211" s="69" t="s">
        <v>10091</v>
      </c>
      <c r="D1211" s="50" t="s">
        <v>9280</v>
      </c>
      <c r="E1211" s="50"/>
      <c r="F1211" s="50">
        <v>17.0</v>
      </c>
      <c r="G1211" s="11"/>
      <c r="I1211" t="str">
        <f t="array" ref="I1211">INDEX('2022 Points'!$F$13:$F$21,MATCH(1,MMULT(--('2022 Points'!$G$13:$N$21=D1211),TRANSPOSE(COLUMN('2022 Points'!$G$13:$N$21)^0)),0))</f>
        <v>#N/A</v>
      </c>
      <c r="K1211" s="58">
        <f>F1211-IFERROR(VLOOKUP(D1211,'30062022 Ranking'!$D:$F,3,0),0)</f>
        <v>17</v>
      </c>
      <c r="L1211">
        <f>countif('Pre-transfer 2022 Points'!$E$13:$L$21,D1211)</f>
        <v>0</v>
      </c>
      <c r="M1211" s="59">
        <f>countif('2022 Points'!$G$13:$N$21,D1211)</f>
        <v>0</v>
      </c>
    </row>
    <row r="1212">
      <c r="A1212" s="50">
        <v>1211.0</v>
      </c>
      <c r="B1212" s="67">
        <v>1985.0</v>
      </c>
      <c r="C1212" s="69" t="s">
        <v>8739</v>
      </c>
      <c r="D1212" s="50" t="s">
        <v>6819</v>
      </c>
      <c r="E1212" s="50" t="s">
        <v>9929</v>
      </c>
      <c r="F1212" s="50">
        <v>17.0</v>
      </c>
      <c r="G1212" s="11"/>
      <c r="I1212" t="str">
        <f t="array" ref="I1212">INDEX('2022 Points'!$F$13:$F$21,MATCH(1,MMULT(--('2022 Points'!$G$13:$N$21=D1212),TRANSPOSE(COLUMN('2022 Points'!$G$13:$N$21)^0)),0))</f>
        <v>#N/A</v>
      </c>
      <c r="K1212" s="58">
        <f>F1212-IFERROR(VLOOKUP(D1212,'30062022 Ranking'!$D:$F,3,0),0)</f>
        <v>5</v>
      </c>
      <c r="L1212">
        <f>countif('Pre-transfer 2022 Points'!$E$13:$L$21,D1212)</f>
        <v>0</v>
      </c>
      <c r="M1212" s="59">
        <f>countif('2022 Points'!$G$13:$N$21,D1212)</f>
        <v>0</v>
      </c>
    </row>
    <row r="1213">
      <c r="A1213" s="50">
        <v>1212.0</v>
      </c>
      <c r="B1213" s="67">
        <v>654.0</v>
      </c>
      <c r="C1213" s="69" t="s">
        <v>5128</v>
      </c>
      <c r="D1213" s="50" t="s">
        <v>9281</v>
      </c>
      <c r="E1213" s="50" t="s">
        <v>8613</v>
      </c>
      <c r="F1213" s="50">
        <v>17.0</v>
      </c>
      <c r="G1213" s="11"/>
      <c r="I1213" t="str">
        <f t="array" ref="I1213">INDEX('2022 Points'!$F$13:$F$21,MATCH(1,MMULT(--('2022 Points'!$G$13:$N$21=D1213),TRANSPOSE(COLUMN('2022 Points'!$G$13:$N$21)^0)),0))</f>
        <v>#N/A</v>
      </c>
      <c r="K1213" s="58">
        <f>F1213-IFERROR(VLOOKUP(D1213,'30062022 Ranking'!$D:$F,3,0),0)</f>
        <v>17</v>
      </c>
      <c r="L1213">
        <f>countif('Pre-transfer 2022 Points'!$E$13:$L$21,D1213)</f>
        <v>0</v>
      </c>
      <c r="M1213" s="59">
        <f>countif('2022 Points'!$G$13:$N$21,D1213)</f>
        <v>0</v>
      </c>
    </row>
    <row r="1214">
      <c r="A1214" s="50">
        <v>1213.0</v>
      </c>
      <c r="B1214" s="67">
        <v>987.0</v>
      </c>
      <c r="C1214" s="69" t="s">
        <v>4446</v>
      </c>
      <c r="D1214" s="50" t="s">
        <v>9282</v>
      </c>
      <c r="E1214" s="50" t="s">
        <v>4598</v>
      </c>
      <c r="F1214" s="50">
        <v>17.0</v>
      </c>
      <c r="G1214" s="11"/>
      <c r="I1214" t="str">
        <f t="array" ref="I1214">INDEX('2022 Points'!$F$13:$F$21,MATCH(1,MMULT(--('2022 Points'!$G$13:$N$21=D1214),TRANSPOSE(COLUMN('2022 Points'!$G$13:$N$21)^0)),0))</f>
        <v>#N/A</v>
      </c>
      <c r="K1214" s="58">
        <f>F1214-IFERROR(VLOOKUP(D1214,'30062022 Ranking'!$D:$F,3,0),0)</f>
        <v>17</v>
      </c>
      <c r="L1214">
        <f>countif('Pre-transfer 2022 Points'!$E$13:$L$21,D1214)</f>
        <v>0</v>
      </c>
      <c r="M1214" s="59">
        <f>countif('2022 Points'!$G$13:$N$21,D1214)</f>
        <v>0</v>
      </c>
    </row>
    <row r="1215">
      <c r="A1215" s="50">
        <v>1214.0</v>
      </c>
      <c r="B1215" s="67">
        <v>1842.0</v>
      </c>
      <c r="C1215" s="69" t="s">
        <v>5876</v>
      </c>
      <c r="D1215" s="50" t="s">
        <v>6523</v>
      </c>
      <c r="E1215" s="50" t="s">
        <v>9943</v>
      </c>
      <c r="F1215" s="50">
        <v>17.0</v>
      </c>
      <c r="G1215" s="11"/>
      <c r="I1215" t="str">
        <f t="array" ref="I1215">INDEX('2022 Points'!$F$13:$F$21,MATCH(1,MMULT(--('2022 Points'!$G$13:$N$21=D1215),TRANSPOSE(COLUMN('2022 Points'!$G$13:$N$21)^0)),0))</f>
        <v>#N/A</v>
      </c>
      <c r="K1215" s="58">
        <f>F1215-IFERROR(VLOOKUP(D1215,'30062022 Ranking'!$D:$F,3,0),0)</f>
        <v>17</v>
      </c>
      <c r="L1215">
        <f>countif('Pre-transfer 2022 Points'!$E$13:$L$21,D1215)</f>
        <v>0</v>
      </c>
      <c r="M1215" s="59">
        <f>countif('2022 Points'!$G$13:$N$21,D1215)</f>
        <v>0</v>
      </c>
    </row>
    <row r="1216">
      <c r="A1216" s="50">
        <v>1215.0</v>
      </c>
      <c r="B1216" s="67">
        <v>880.0</v>
      </c>
      <c r="C1216" s="68" t="s">
        <v>1255</v>
      </c>
      <c r="D1216" s="50" t="s">
        <v>7959</v>
      </c>
      <c r="E1216" s="72"/>
      <c r="F1216" s="50">
        <v>17.0</v>
      </c>
      <c r="G1216" s="11"/>
      <c r="I1216" t="str">
        <f t="array" ref="I1216">INDEX('2022 Points'!$F$13:$F$21,MATCH(1,MMULT(--('2022 Points'!$G$13:$N$21=D1216),TRANSPOSE(COLUMN('2022 Points'!$G$13:$N$21)^0)),0))</f>
        <v>#N/A</v>
      </c>
      <c r="K1216" s="58">
        <f>F1216-IFERROR(VLOOKUP(D1216,'30062022 Ranking'!$D:$F,3,0),0)</f>
        <v>0</v>
      </c>
      <c r="L1216">
        <f>countif('Pre-transfer 2022 Points'!$E$13:$L$21,D1216)</f>
        <v>0</v>
      </c>
      <c r="M1216" s="59">
        <f>countif('2022 Points'!$G$13:$N$21,D1216)</f>
        <v>0</v>
      </c>
    </row>
    <row r="1217">
      <c r="A1217" s="50">
        <v>1216.0</v>
      </c>
      <c r="B1217" s="67">
        <v>1046.0</v>
      </c>
      <c r="C1217" s="69" t="s">
        <v>5315</v>
      </c>
      <c r="D1217" s="50" t="s">
        <v>6938</v>
      </c>
      <c r="E1217" s="50" t="s">
        <v>388</v>
      </c>
      <c r="F1217" s="50">
        <v>17.0</v>
      </c>
      <c r="G1217" s="11"/>
      <c r="I1217" t="str">
        <f t="array" ref="I1217">INDEX('2022 Points'!$F$13:$F$21,MATCH(1,MMULT(--('2022 Points'!$G$13:$N$21=D1217),TRANSPOSE(COLUMN('2022 Points'!$G$13:$N$21)^0)),0))</f>
        <v>#N/A</v>
      </c>
      <c r="K1217" s="58">
        <f>F1217-IFERROR(VLOOKUP(D1217,'30062022 Ranking'!$D:$F,3,0),0)</f>
        <v>17</v>
      </c>
      <c r="L1217">
        <f>countif('Pre-transfer 2022 Points'!$E$13:$L$21,D1217)</f>
        <v>0</v>
      </c>
      <c r="M1217" s="59">
        <f>countif('2022 Points'!$G$13:$N$21,D1217)</f>
        <v>0</v>
      </c>
    </row>
    <row r="1218">
      <c r="A1218" s="50">
        <v>1217.0</v>
      </c>
      <c r="B1218" s="86"/>
      <c r="C1218" s="68" t="s">
        <v>10092</v>
      </c>
      <c r="D1218" s="50" t="s">
        <v>9283</v>
      </c>
      <c r="E1218" s="72"/>
      <c r="F1218" s="50">
        <v>17.0</v>
      </c>
      <c r="G1218" s="11"/>
      <c r="I1218" t="str">
        <f t="array" ref="I1218">INDEX('2022 Points'!$F$13:$F$21,MATCH(1,MMULT(--('2022 Points'!$G$13:$N$21=D1218),TRANSPOSE(COLUMN('2022 Points'!$G$13:$N$21)^0)),0))</f>
        <v>#N/A</v>
      </c>
      <c r="K1218" s="58">
        <f>F1218-IFERROR(VLOOKUP(D1218,'30062022 Ranking'!$D:$F,3,0),0)</f>
        <v>17</v>
      </c>
      <c r="L1218">
        <f>countif('Pre-transfer 2022 Points'!$E$13:$L$21,D1218)</f>
        <v>0</v>
      </c>
      <c r="M1218" s="59">
        <f>countif('2022 Points'!$G$13:$N$21,D1218)</f>
        <v>0</v>
      </c>
    </row>
    <row r="1219">
      <c r="A1219" s="50">
        <v>1218.0</v>
      </c>
      <c r="B1219" s="67">
        <v>2131.0</v>
      </c>
      <c r="C1219" s="69" t="s">
        <v>5498</v>
      </c>
      <c r="D1219" s="50" t="s">
        <v>9284</v>
      </c>
      <c r="E1219" s="50" t="s">
        <v>6149</v>
      </c>
      <c r="F1219" s="50">
        <v>17.0</v>
      </c>
      <c r="G1219" s="11"/>
      <c r="I1219" t="str">
        <f t="array" ref="I1219">INDEX('2022 Points'!$F$13:$F$21,MATCH(1,MMULT(--('2022 Points'!$G$13:$N$21=D1219),TRANSPOSE(COLUMN('2022 Points'!$G$13:$N$21)^0)),0))</f>
        <v>#N/A</v>
      </c>
      <c r="K1219" s="58">
        <f>F1219-IFERROR(VLOOKUP(D1219,'30062022 Ranking'!$D:$F,3,0),0)</f>
        <v>17</v>
      </c>
      <c r="L1219">
        <f>countif('Pre-transfer 2022 Points'!$E$13:$L$21,D1219)</f>
        <v>0</v>
      </c>
      <c r="M1219" s="59">
        <f>countif('2022 Points'!$G$13:$N$21,D1219)</f>
        <v>0</v>
      </c>
    </row>
    <row r="1220">
      <c r="A1220" s="50">
        <v>1219.0</v>
      </c>
      <c r="B1220" s="67">
        <v>375.0</v>
      </c>
      <c r="C1220" s="69" t="s">
        <v>4998</v>
      </c>
      <c r="D1220" s="50" t="s">
        <v>7096</v>
      </c>
      <c r="E1220" s="50" t="s">
        <v>388</v>
      </c>
      <c r="F1220" s="50">
        <v>17.0</v>
      </c>
      <c r="G1220" s="11"/>
      <c r="I1220" t="str">
        <f t="array" ref="I1220">INDEX('2022 Points'!$F$13:$F$21,MATCH(1,MMULT(--('2022 Points'!$G$13:$N$21=D1220),TRANSPOSE(COLUMN('2022 Points'!$G$13:$N$21)^0)),0))</f>
        <v>#N/A</v>
      </c>
      <c r="K1220" s="58">
        <f>F1220-IFERROR(VLOOKUP(D1220,'30062022 Ranking'!$D:$F,3,0),0)</f>
        <v>17</v>
      </c>
      <c r="L1220">
        <f>countif('Pre-transfer 2022 Points'!$E$13:$L$21,D1220)</f>
        <v>0</v>
      </c>
      <c r="M1220" s="59">
        <f>countif('2022 Points'!$G$13:$N$21,D1220)</f>
        <v>0</v>
      </c>
    </row>
    <row r="1221">
      <c r="A1221" s="50">
        <v>1220.0</v>
      </c>
      <c r="B1221" s="67"/>
      <c r="C1221" s="69" t="s">
        <v>10093</v>
      </c>
      <c r="D1221" s="50" t="s">
        <v>9272</v>
      </c>
      <c r="E1221" s="50" t="s">
        <v>10045</v>
      </c>
      <c r="F1221" s="50">
        <v>17.0</v>
      </c>
      <c r="G1221" s="11"/>
      <c r="I1221" t="str">
        <f t="array" ref="I1221">INDEX('2022 Points'!$F$13:$F$21,MATCH(1,MMULT(--('2022 Points'!$G$13:$N$21=D1221),TRANSPOSE(COLUMN('2022 Points'!$G$13:$N$21)^0)),0))</f>
        <v>#N/A</v>
      </c>
      <c r="K1221" s="58">
        <f>F1221-IFERROR(VLOOKUP(D1221,'30062022 Ranking'!$D:$F,3,0),0)</f>
        <v>17</v>
      </c>
      <c r="L1221">
        <f>countif('Pre-transfer 2022 Points'!$E$13:$L$21,D1221)</f>
        <v>0</v>
      </c>
      <c r="M1221" s="59">
        <f>countif('2022 Points'!$G$13:$N$21,D1221)</f>
        <v>0</v>
      </c>
    </row>
    <row r="1222">
      <c r="A1222" s="50">
        <v>1221.0</v>
      </c>
      <c r="B1222" s="67">
        <v>918.0</v>
      </c>
      <c r="C1222" s="69" t="s">
        <v>864</v>
      </c>
      <c r="D1222" s="50" t="s">
        <v>7298</v>
      </c>
      <c r="E1222" s="72"/>
      <c r="F1222" s="50">
        <v>17.0</v>
      </c>
      <c r="G1222" s="11"/>
      <c r="I1222" t="str">
        <f t="array" ref="I1222">INDEX('2022 Points'!$F$13:$F$21,MATCH(1,MMULT(--('2022 Points'!$G$13:$N$21=D1222),TRANSPOSE(COLUMN('2022 Points'!$G$13:$N$21)^0)),0))</f>
        <v>#N/A</v>
      </c>
      <c r="K1222" s="58">
        <f>F1222-IFERROR(VLOOKUP(D1222,'30062022 Ranking'!$D:$F,3,0),0)</f>
        <v>17</v>
      </c>
      <c r="L1222">
        <f>countif('Pre-transfer 2022 Points'!$E$13:$L$21,D1222)</f>
        <v>0</v>
      </c>
      <c r="M1222" s="59">
        <f>countif('2022 Points'!$G$13:$N$21,D1222)</f>
        <v>0</v>
      </c>
    </row>
    <row r="1223">
      <c r="A1223" s="50">
        <v>1222.0</v>
      </c>
      <c r="B1223" s="86"/>
      <c r="C1223" s="68" t="s">
        <v>5113</v>
      </c>
      <c r="D1223" s="50" t="s">
        <v>6580</v>
      </c>
      <c r="E1223" s="50" t="s">
        <v>9073</v>
      </c>
      <c r="F1223" s="50">
        <v>17.0</v>
      </c>
      <c r="G1223" s="11"/>
      <c r="I1223" t="str">
        <f t="array" ref="I1223">INDEX('2022 Points'!$F$13:$F$21,MATCH(1,MMULT(--('2022 Points'!$G$13:$N$21=D1223),TRANSPOSE(COLUMN('2022 Points'!$G$13:$N$21)^0)),0))</f>
        <v>#N/A</v>
      </c>
      <c r="K1223" s="58">
        <f>F1223-IFERROR(VLOOKUP(D1223,'30062022 Ranking'!$D:$F,3,0),0)</f>
        <v>17</v>
      </c>
      <c r="L1223">
        <f>countif('Pre-transfer 2022 Points'!$E$13:$L$21,D1223)</f>
        <v>0</v>
      </c>
      <c r="M1223" s="59">
        <f>countif('2022 Points'!$G$13:$N$21,D1223)</f>
        <v>0</v>
      </c>
    </row>
    <row r="1224">
      <c r="A1224" s="50">
        <v>1223.0</v>
      </c>
      <c r="B1224" s="67"/>
      <c r="C1224" s="68" t="s">
        <v>6173</v>
      </c>
      <c r="D1224" s="50" t="s">
        <v>9273</v>
      </c>
      <c r="E1224" s="50"/>
      <c r="F1224" s="50">
        <v>17.0</v>
      </c>
      <c r="G1224" s="11"/>
      <c r="I1224" t="str">
        <f t="array" ref="I1224">INDEX('2022 Points'!$F$13:$F$21,MATCH(1,MMULT(--('2022 Points'!$G$13:$N$21=D1224),TRANSPOSE(COLUMN('2022 Points'!$G$13:$N$21)^0)),0))</f>
        <v>#N/A</v>
      </c>
      <c r="K1224" s="58">
        <f>F1224-IFERROR(VLOOKUP(D1224,'30062022 Ranking'!$D:$F,3,0),0)</f>
        <v>17</v>
      </c>
      <c r="L1224">
        <f>countif('Pre-transfer 2022 Points'!$E$13:$L$21,D1224)</f>
        <v>0</v>
      </c>
      <c r="M1224" s="59">
        <f>countif('2022 Points'!$G$13:$N$21,D1224)</f>
        <v>0</v>
      </c>
    </row>
    <row r="1225">
      <c r="A1225" s="50">
        <v>1224.0</v>
      </c>
      <c r="B1225" s="86"/>
      <c r="C1225" s="68" t="s">
        <v>8941</v>
      </c>
      <c r="D1225" s="50" t="s">
        <v>7221</v>
      </c>
      <c r="E1225" s="72"/>
      <c r="F1225" s="50">
        <v>17.0</v>
      </c>
      <c r="G1225" s="11"/>
      <c r="I1225" t="str">
        <f t="array" ref="I1225">INDEX('2022 Points'!$F$13:$F$21,MATCH(1,MMULT(--('2022 Points'!$G$13:$N$21=D1225),TRANSPOSE(COLUMN('2022 Points'!$G$13:$N$21)^0)),0))</f>
        <v>#N/A</v>
      </c>
      <c r="K1225" s="58">
        <f>F1225-IFERROR(VLOOKUP(D1225,'30062022 Ranking'!$D:$F,3,0),0)</f>
        <v>0</v>
      </c>
      <c r="L1225">
        <f>countif('Pre-transfer 2022 Points'!$E$13:$L$21,D1225)</f>
        <v>0</v>
      </c>
      <c r="M1225" s="59">
        <f>countif('2022 Points'!$G$13:$N$21,D1225)</f>
        <v>0</v>
      </c>
    </row>
    <row r="1226">
      <c r="A1226" s="50">
        <v>1225.0</v>
      </c>
      <c r="B1226" s="86"/>
      <c r="C1226" s="69" t="s">
        <v>9089</v>
      </c>
      <c r="D1226" s="50" t="s">
        <v>9285</v>
      </c>
      <c r="E1226" s="72"/>
      <c r="F1226" s="50">
        <v>17.0</v>
      </c>
      <c r="G1226" s="11"/>
      <c r="I1226" t="str">
        <f t="array" ref="I1226">INDEX('2022 Points'!$F$13:$F$21,MATCH(1,MMULT(--('2022 Points'!$G$13:$N$21=D1226),TRANSPOSE(COLUMN('2022 Points'!$G$13:$N$21)^0)),0))</f>
        <v>#N/A</v>
      </c>
      <c r="K1226" s="58">
        <f>F1226-IFERROR(VLOOKUP(D1226,'30062022 Ranking'!$D:$F,3,0),0)</f>
        <v>17</v>
      </c>
      <c r="L1226">
        <f>countif('Pre-transfer 2022 Points'!$E$13:$L$21,D1226)</f>
        <v>0</v>
      </c>
      <c r="M1226" s="59">
        <f>countif('2022 Points'!$G$13:$N$21,D1226)</f>
        <v>0</v>
      </c>
    </row>
    <row r="1227">
      <c r="A1227" s="50">
        <v>1226.0</v>
      </c>
      <c r="B1227" s="67">
        <v>1881.0</v>
      </c>
      <c r="C1227" s="69" t="s">
        <v>5380</v>
      </c>
      <c r="D1227" s="50" t="s">
        <v>9274</v>
      </c>
      <c r="E1227" s="50" t="s">
        <v>998</v>
      </c>
      <c r="F1227" s="50">
        <v>17.0</v>
      </c>
      <c r="G1227" s="11"/>
      <c r="I1227" t="str">
        <f t="array" ref="I1227">INDEX('2022 Points'!$F$13:$F$21,MATCH(1,MMULT(--('2022 Points'!$G$13:$N$21=D1227),TRANSPOSE(COLUMN('2022 Points'!$G$13:$N$21)^0)),0))</f>
        <v>#N/A</v>
      </c>
      <c r="K1227" s="58">
        <f>F1227-IFERROR(VLOOKUP(D1227,'30062022 Ranking'!$D:$F,3,0),0)</f>
        <v>5</v>
      </c>
      <c r="L1227">
        <f>countif('Pre-transfer 2022 Points'!$E$13:$L$21,D1227)</f>
        <v>0</v>
      </c>
      <c r="M1227" s="59">
        <f>countif('2022 Points'!$G$13:$N$21,D1227)</f>
        <v>0</v>
      </c>
    </row>
    <row r="1228">
      <c r="A1228" s="50">
        <v>1227.0</v>
      </c>
      <c r="B1228" s="67">
        <v>696.0</v>
      </c>
      <c r="C1228" s="69" t="s">
        <v>8712</v>
      </c>
      <c r="D1228" s="50" t="s">
        <v>9277</v>
      </c>
      <c r="E1228" s="50" t="s">
        <v>5919</v>
      </c>
      <c r="F1228" s="50">
        <v>17.0</v>
      </c>
      <c r="G1228" s="11"/>
      <c r="I1228" t="str">
        <f t="array" ref="I1228">INDEX('2022 Points'!$F$13:$F$21,MATCH(1,MMULT(--('2022 Points'!$G$13:$N$21=D1228),TRANSPOSE(COLUMN('2022 Points'!$G$13:$N$21)^0)),0))</f>
        <v>#N/A</v>
      </c>
      <c r="K1228" s="58">
        <f>F1228-IFERROR(VLOOKUP(D1228,'30062022 Ranking'!$D:$F,3,0),0)</f>
        <v>1</v>
      </c>
      <c r="L1228">
        <f>countif('Pre-transfer 2022 Points'!$E$13:$L$21,D1228)</f>
        <v>0</v>
      </c>
      <c r="M1228" s="59">
        <f>countif('2022 Points'!$G$13:$N$21,D1228)</f>
        <v>0</v>
      </c>
    </row>
    <row r="1229">
      <c r="A1229" s="50">
        <v>1228.0</v>
      </c>
      <c r="B1229" s="67"/>
      <c r="C1229" s="68" t="s">
        <v>5611</v>
      </c>
      <c r="D1229" s="50" t="s">
        <v>9276</v>
      </c>
      <c r="E1229" s="50" t="s">
        <v>10018</v>
      </c>
      <c r="F1229" s="50">
        <v>17.0</v>
      </c>
      <c r="G1229" s="11"/>
      <c r="I1229" t="str">
        <f t="array" ref="I1229">INDEX('2022 Points'!$F$13:$F$21,MATCH(1,MMULT(--('2022 Points'!$G$13:$N$21=D1229),TRANSPOSE(COLUMN('2022 Points'!$G$13:$N$21)^0)),0))</f>
        <v>#N/A</v>
      </c>
      <c r="K1229" s="58">
        <f>F1229-IFERROR(VLOOKUP(D1229,'30062022 Ranking'!$D:$F,3,0),0)</f>
        <v>0</v>
      </c>
      <c r="L1229">
        <f>countif('Pre-transfer 2022 Points'!$E$13:$L$21,D1229)</f>
        <v>0</v>
      </c>
      <c r="M1229" s="59">
        <f>countif('2022 Points'!$G$13:$N$21,D1229)</f>
        <v>0</v>
      </c>
    </row>
    <row r="1230">
      <c r="A1230" s="50">
        <v>1229.0</v>
      </c>
      <c r="B1230" s="67"/>
      <c r="C1230" s="69" t="s">
        <v>10094</v>
      </c>
      <c r="D1230" s="50" t="s">
        <v>9275</v>
      </c>
      <c r="E1230" s="50"/>
      <c r="F1230" s="50">
        <v>17.0</v>
      </c>
      <c r="G1230" s="11"/>
      <c r="I1230" t="str">
        <f t="array" ref="I1230">INDEX('2022 Points'!$F$13:$F$21,MATCH(1,MMULT(--('2022 Points'!$G$13:$N$21=D1230),TRANSPOSE(COLUMN('2022 Points'!$G$13:$N$21)^0)),0))</f>
        <v>#N/A</v>
      </c>
      <c r="K1230" s="58">
        <f>F1230-IFERROR(VLOOKUP(D1230,'30062022 Ranking'!$D:$F,3,0),0)</f>
        <v>17</v>
      </c>
      <c r="L1230">
        <f>countif('Pre-transfer 2022 Points'!$E$13:$L$21,D1230)</f>
        <v>0</v>
      </c>
      <c r="M1230" s="59">
        <f>countif('2022 Points'!$G$13:$N$21,D1230)</f>
        <v>0</v>
      </c>
    </row>
    <row r="1231">
      <c r="A1231" s="50">
        <v>1230.0</v>
      </c>
      <c r="B1231" s="67"/>
      <c r="C1231" s="69" t="s">
        <v>10095</v>
      </c>
      <c r="D1231" s="50" t="s">
        <v>7391</v>
      </c>
      <c r="E1231" s="50" t="s">
        <v>8594</v>
      </c>
      <c r="F1231" s="50">
        <v>17.0</v>
      </c>
      <c r="G1231" s="11"/>
      <c r="I1231" t="str">
        <f t="array" ref="I1231">INDEX('2022 Points'!$F$13:$F$21,MATCH(1,MMULT(--('2022 Points'!$G$13:$N$21=D1231),TRANSPOSE(COLUMN('2022 Points'!$G$13:$N$21)^0)),0))</f>
        <v>#N/A</v>
      </c>
      <c r="K1231" s="58">
        <f>F1231-IFERROR(VLOOKUP(D1231,'30062022 Ranking'!$D:$F,3,0),0)</f>
        <v>1</v>
      </c>
      <c r="L1231">
        <f>countif('Pre-transfer 2022 Points'!$E$13:$L$21,D1231)</f>
        <v>0</v>
      </c>
      <c r="M1231" s="59">
        <f>countif('2022 Points'!$G$13:$N$21,D1231)</f>
        <v>0</v>
      </c>
    </row>
    <row r="1232">
      <c r="A1232" s="50">
        <v>1231.0</v>
      </c>
      <c r="B1232" s="67">
        <v>665.0</v>
      </c>
      <c r="C1232" s="68" t="s">
        <v>5672</v>
      </c>
      <c r="D1232" s="50" t="s">
        <v>6728</v>
      </c>
      <c r="E1232" s="50" t="s">
        <v>9963</v>
      </c>
      <c r="F1232" s="50">
        <v>16.0</v>
      </c>
      <c r="G1232" s="11"/>
      <c r="I1232" t="str">
        <f t="array" ref="I1232">INDEX('2022 Points'!$F$13:$F$21,MATCH(1,MMULT(--('2022 Points'!$G$13:$N$21=D1232),TRANSPOSE(COLUMN('2022 Points'!$G$13:$N$21)^0)),0))</f>
        <v>#N/A</v>
      </c>
      <c r="K1232" s="58">
        <f>F1232-IFERROR(VLOOKUP(D1232,'30062022 Ranking'!$D:$F,3,0),0)</f>
        <v>16</v>
      </c>
      <c r="L1232">
        <f>countif('Pre-transfer 2022 Points'!$E$13:$L$21,D1232)</f>
        <v>0</v>
      </c>
      <c r="M1232" s="59">
        <f>countif('2022 Points'!$G$13:$N$21,D1232)</f>
        <v>0</v>
      </c>
    </row>
    <row r="1233">
      <c r="A1233" s="50">
        <v>1232.0</v>
      </c>
      <c r="B1233" s="86"/>
      <c r="C1233" s="69" t="s">
        <v>10096</v>
      </c>
      <c r="D1233" s="50" t="s">
        <v>9286</v>
      </c>
      <c r="E1233" s="50" t="s">
        <v>1751</v>
      </c>
      <c r="F1233" s="50">
        <v>16.0</v>
      </c>
      <c r="G1233" s="11"/>
      <c r="I1233" t="str">
        <f t="array" ref="I1233">INDEX('2022 Points'!$F$13:$F$21,MATCH(1,MMULT(--('2022 Points'!$G$13:$N$21=D1233),TRANSPOSE(COLUMN('2022 Points'!$G$13:$N$21)^0)),0))</f>
        <v>#N/A</v>
      </c>
      <c r="K1233" s="58">
        <f>F1233-IFERROR(VLOOKUP(D1233,'30062022 Ranking'!$D:$F,3,0),0)</f>
        <v>16</v>
      </c>
      <c r="L1233">
        <f>countif('Pre-transfer 2022 Points'!$E$13:$L$21,D1233)</f>
        <v>0</v>
      </c>
      <c r="M1233" s="59">
        <f>countif('2022 Points'!$G$13:$N$21,D1233)</f>
        <v>0</v>
      </c>
    </row>
    <row r="1234">
      <c r="A1234" s="50">
        <v>1233.0</v>
      </c>
      <c r="B1234" s="67">
        <v>996.0</v>
      </c>
      <c r="C1234" s="69" t="s">
        <v>812</v>
      </c>
      <c r="D1234" s="50" t="s">
        <v>6547</v>
      </c>
      <c r="E1234" s="50" t="s">
        <v>8630</v>
      </c>
      <c r="F1234" s="50">
        <v>16.0</v>
      </c>
      <c r="G1234" s="11"/>
      <c r="I1234" t="str">
        <f t="array" ref="I1234">INDEX('2022 Points'!$F$13:$F$21,MATCH(1,MMULT(--('2022 Points'!$G$13:$N$21=D1234),TRANSPOSE(COLUMN('2022 Points'!$G$13:$N$21)^0)),0))</f>
        <v>#N/A</v>
      </c>
      <c r="K1234" s="58">
        <f>F1234-IFERROR(VLOOKUP(D1234,'30062022 Ranking'!$D:$F,3,0),0)</f>
        <v>-0.4299999475</v>
      </c>
      <c r="L1234">
        <f>countif('Pre-transfer 2022 Points'!$E$13:$L$21,D1234)</f>
        <v>0</v>
      </c>
      <c r="M1234" s="59">
        <f>countif('2022 Points'!$G$13:$N$21,D1234)</f>
        <v>0</v>
      </c>
    </row>
    <row r="1235">
      <c r="A1235" s="50">
        <v>1234.0</v>
      </c>
      <c r="B1235" s="67">
        <v>552.0</v>
      </c>
      <c r="C1235" s="68" t="s">
        <v>4738</v>
      </c>
      <c r="D1235" s="50" t="s">
        <v>7427</v>
      </c>
      <c r="E1235" s="50" t="s">
        <v>9922</v>
      </c>
      <c r="F1235" s="50">
        <v>16.0</v>
      </c>
      <c r="G1235" s="11"/>
      <c r="I1235" t="str">
        <f t="array" ref="I1235">INDEX('2022 Points'!$F$13:$F$21,MATCH(1,MMULT(--('2022 Points'!$G$13:$N$21=D1235),TRANSPOSE(COLUMN('2022 Points'!$G$13:$N$21)^0)),0))</f>
        <v>#N/A</v>
      </c>
      <c r="K1235" s="58">
        <f>F1235-IFERROR(VLOOKUP(D1235,'30062022 Ranking'!$D:$F,3,0),0)</f>
        <v>-5</v>
      </c>
      <c r="L1235">
        <f>countif('Pre-transfer 2022 Points'!$E$13:$L$21,D1235)</f>
        <v>0</v>
      </c>
      <c r="M1235" s="59">
        <f>countif('2022 Points'!$G$13:$N$21,D1235)</f>
        <v>0</v>
      </c>
    </row>
    <row r="1236">
      <c r="A1236" s="50">
        <v>1235.0</v>
      </c>
      <c r="B1236" s="67">
        <v>1920.0</v>
      </c>
      <c r="C1236" s="68" t="s">
        <v>4492</v>
      </c>
      <c r="D1236" s="50" t="s">
        <v>7311</v>
      </c>
      <c r="E1236" s="50" t="s">
        <v>10097</v>
      </c>
      <c r="F1236" s="50">
        <v>16.0</v>
      </c>
      <c r="G1236" s="11"/>
      <c r="I1236" t="str">
        <f t="array" ref="I1236">INDEX('2022 Points'!$F$13:$F$21,MATCH(1,MMULT(--('2022 Points'!$G$13:$N$21=D1236),TRANSPOSE(COLUMN('2022 Points'!$G$13:$N$21)^0)),0))</f>
        <v>#N/A</v>
      </c>
      <c r="K1236" s="58">
        <f>F1236-IFERROR(VLOOKUP(D1236,'30062022 Ranking'!$D:$F,3,0),0)</f>
        <v>16</v>
      </c>
      <c r="L1236">
        <f>countif('Pre-transfer 2022 Points'!$E$13:$L$21,D1236)</f>
        <v>0</v>
      </c>
      <c r="M1236" s="59">
        <f>countif('2022 Points'!$G$13:$N$21,D1236)</f>
        <v>0</v>
      </c>
    </row>
    <row r="1237">
      <c r="A1237" s="50">
        <v>1236.0</v>
      </c>
      <c r="B1237" s="67">
        <v>788.0</v>
      </c>
      <c r="C1237" s="68" t="s">
        <v>6087</v>
      </c>
      <c r="D1237" s="50" t="s">
        <v>6586</v>
      </c>
      <c r="E1237" s="50" t="s">
        <v>8605</v>
      </c>
      <c r="F1237" s="50">
        <v>16.0</v>
      </c>
      <c r="G1237" s="11"/>
      <c r="I1237" t="str">
        <f t="array" ref="I1237">INDEX('2022 Points'!$F$13:$F$21,MATCH(1,MMULT(--('2022 Points'!$G$13:$N$21=D1237),TRANSPOSE(COLUMN('2022 Points'!$G$13:$N$21)^0)),0))</f>
        <v>#N/A</v>
      </c>
      <c r="K1237" s="58">
        <f>F1237-IFERROR(VLOOKUP(D1237,'30062022 Ranking'!$D:$F,3,0),0)</f>
        <v>0</v>
      </c>
      <c r="L1237">
        <f>countif('Pre-transfer 2022 Points'!$E$13:$L$21,D1237)</f>
        <v>0</v>
      </c>
      <c r="M1237" s="59">
        <f>countif('2022 Points'!$G$13:$N$21,D1237)</f>
        <v>0</v>
      </c>
    </row>
    <row r="1238">
      <c r="A1238" s="50">
        <v>1237.0</v>
      </c>
      <c r="B1238" s="86"/>
      <c r="C1238" s="68" t="s">
        <v>10098</v>
      </c>
      <c r="D1238" s="50" t="s">
        <v>9290</v>
      </c>
      <c r="E1238" s="50" t="s">
        <v>8940</v>
      </c>
      <c r="F1238" s="50">
        <v>16.0</v>
      </c>
      <c r="G1238" s="11"/>
      <c r="I1238" t="str">
        <f t="array" ref="I1238">INDEX('2022 Points'!$F$13:$F$21,MATCH(1,MMULT(--('2022 Points'!$G$13:$N$21=D1238),TRANSPOSE(COLUMN('2022 Points'!$G$13:$N$21)^0)),0))</f>
        <v>#N/A</v>
      </c>
      <c r="K1238" s="58">
        <f>F1238-IFERROR(VLOOKUP(D1238,'30062022 Ranking'!$D:$F,3,0),0)</f>
        <v>0</v>
      </c>
      <c r="L1238">
        <f>countif('Pre-transfer 2022 Points'!$E$13:$L$21,D1238)</f>
        <v>0</v>
      </c>
      <c r="M1238" s="59">
        <f>countif('2022 Points'!$G$13:$N$21,D1238)</f>
        <v>0</v>
      </c>
    </row>
    <row r="1239">
      <c r="A1239" s="50">
        <v>1238.0</v>
      </c>
      <c r="B1239" s="67">
        <v>711.0</v>
      </c>
      <c r="C1239" s="69" t="s">
        <v>1567</v>
      </c>
      <c r="D1239" s="50" t="s">
        <v>6758</v>
      </c>
      <c r="E1239" s="50"/>
      <c r="F1239" s="50">
        <v>16.0</v>
      </c>
      <c r="G1239" s="11"/>
      <c r="I1239" t="str">
        <f t="array" ref="I1239">INDEX('2022 Points'!$F$13:$F$21,MATCH(1,MMULT(--('2022 Points'!$G$13:$N$21=D1239),TRANSPOSE(COLUMN('2022 Points'!$G$13:$N$21)^0)),0))</f>
        <v>#N/A</v>
      </c>
      <c r="K1239" s="58">
        <f>F1239-IFERROR(VLOOKUP(D1239,'30062022 Ranking'!$D:$F,3,0),0)</f>
        <v>-3</v>
      </c>
      <c r="L1239">
        <f>countif('Pre-transfer 2022 Points'!$E$13:$L$21,D1239)</f>
        <v>0</v>
      </c>
      <c r="M1239" s="59">
        <f>countif('2022 Points'!$G$13:$N$21,D1239)</f>
        <v>0</v>
      </c>
    </row>
    <row r="1240">
      <c r="A1240" s="50">
        <v>1239.0</v>
      </c>
      <c r="B1240" s="67"/>
      <c r="C1240" s="69" t="s">
        <v>5178</v>
      </c>
      <c r="D1240" s="50" t="s">
        <v>6919</v>
      </c>
      <c r="E1240" s="50" t="s">
        <v>9975</v>
      </c>
      <c r="F1240" s="50">
        <v>16.0</v>
      </c>
      <c r="G1240" s="11"/>
      <c r="I1240" t="str">
        <f t="array" ref="I1240">INDEX('2022 Points'!$F$13:$F$21,MATCH(1,MMULT(--('2022 Points'!$G$13:$N$21=D1240),TRANSPOSE(COLUMN('2022 Points'!$G$13:$N$21)^0)),0))</f>
        <v>#N/A</v>
      </c>
      <c r="K1240" s="58">
        <f>F1240-IFERROR(VLOOKUP(D1240,'30062022 Ranking'!$D:$F,3,0),0)</f>
        <v>-4</v>
      </c>
      <c r="L1240">
        <f>countif('Pre-transfer 2022 Points'!$E$13:$L$21,D1240)</f>
        <v>0</v>
      </c>
      <c r="M1240" s="59">
        <f>countif('2022 Points'!$G$13:$N$21,D1240)</f>
        <v>0</v>
      </c>
    </row>
    <row r="1241">
      <c r="A1241" s="50">
        <v>1240.0</v>
      </c>
      <c r="B1241" s="67">
        <v>817.0</v>
      </c>
      <c r="C1241" s="68" t="s">
        <v>5110</v>
      </c>
      <c r="D1241" s="50" t="s">
        <v>7812</v>
      </c>
      <c r="E1241" s="50" t="s">
        <v>8604</v>
      </c>
      <c r="F1241" s="50">
        <v>16.0</v>
      </c>
      <c r="G1241" s="11"/>
      <c r="I1241" t="str">
        <f t="array" ref="I1241">INDEX('2022 Points'!$F$13:$F$21,MATCH(1,MMULT(--('2022 Points'!$G$13:$N$21=D1241),TRANSPOSE(COLUMN('2022 Points'!$G$13:$N$21)^0)),0))</f>
        <v>#N/A</v>
      </c>
      <c r="K1241" s="58">
        <f>F1241-IFERROR(VLOOKUP(D1241,'30062022 Ranking'!$D:$F,3,0),0)</f>
        <v>0</v>
      </c>
      <c r="L1241">
        <f>countif('Pre-transfer 2022 Points'!$E$13:$L$21,D1241)</f>
        <v>0</v>
      </c>
      <c r="M1241" s="59">
        <f>countif('2022 Points'!$G$13:$N$21,D1241)</f>
        <v>0</v>
      </c>
    </row>
    <row r="1242">
      <c r="A1242" s="50">
        <v>1241.0</v>
      </c>
      <c r="B1242" s="67">
        <v>1114.0</v>
      </c>
      <c r="C1242" s="69" t="s">
        <v>1042</v>
      </c>
      <c r="D1242" s="50" t="s">
        <v>6877</v>
      </c>
      <c r="E1242" s="50" t="s">
        <v>1350</v>
      </c>
      <c r="F1242" s="50">
        <v>16.0</v>
      </c>
      <c r="G1242" s="11"/>
      <c r="I1242" t="str">
        <f t="array" ref="I1242">INDEX('2022 Points'!$F$13:$F$21,MATCH(1,MMULT(--('2022 Points'!$G$13:$N$21=D1242),TRANSPOSE(COLUMN('2022 Points'!$G$13:$N$21)^0)),0))</f>
        <v>#N/A</v>
      </c>
      <c r="K1242" s="58">
        <f>F1242-IFERROR(VLOOKUP(D1242,'30062022 Ranking'!$D:$F,3,0),0)</f>
        <v>16</v>
      </c>
      <c r="L1242">
        <f>countif('Pre-transfer 2022 Points'!$E$13:$L$21,D1242)</f>
        <v>0</v>
      </c>
      <c r="M1242" s="59">
        <f>countif('2022 Points'!$G$13:$N$21,D1242)</f>
        <v>0</v>
      </c>
    </row>
    <row r="1243">
      <c r="A1243" s="50">
        <v>1242.0</v>
      </c>
      <c r="B1243" s="67">
        <v>589.0</v>
      </c>
      <c r="C1243" s="69" t="s">
        <v>5513</v>
      </c>
      <c r="D1243" s="50" t="s">
        <v>7813</v>
      </c>
      <c r="E1243" s="50" t="s">
        <v>9946</v>
      </c>
      <c r="F1243" s="50">
        <v>16.0</v>
      </c>
      <c r="G1243" s="11"/>
      <c r="I1243" t="str">
        <f t="array" ref="I1243">INDEX('2022 Points'!$F$13:$F$21,MATCH(1,MMULT(--('2022 Points'!$G$13:$N$21=D1243),TRANSPOSE(COLUMN('2022 Points'!$G$13:$N$21)^0)),0))</f>
        <v>#N/A</v>
      </c>
      <c r="K1243" s="58">
        <f>F1243-IFERROR(VLOOKUP(D1243,'30062022 Ranking'!$D:$F,3,0),0)</f>
        <v>2</v>
      </c>
      <c r="L1243">
        <f>countif('Pre-transfer 2022 Points'!$E$13:$L$21,D1243)</f>
        <v>0</v>
      </c>
      <c r="M1243" s="59">
        <f>countif('2022 Points'!$G$13:$N$21,D1243)</f>
        <v>0</v>
      </c>
    </row>
    <row r="1244">
      <c r="A1244" s="50">
        <v>1243.0</v>
      </c>
      <c r="B1244" s="67">
        <v>1139.0</v>
      </c>
      <c r="C1244" s="69" t="s">
        <v>1582</v>
      </c>
      <c r="D1244" s="50" t="s">
        <v>9291</v>
      </c>
      <c r="E1244" s="72"/>
      <c r="F1244" s="50">
        <v>16.0</v>
      </c>
      <c r="G1244" s="11"/>
      <c r="I1244" t="str">
        <f t="array" ref="I1244">INDEX('2022 Points'!$F$13:$F$21,MATCH(1,MMULT(--('2022 Points'!$G$13:$N$21=D1244),TRANSPOSE(COLUMN('2022 Points'!$G$13:$N$21)^0)),0))</f>
        <v>#N/A</v>
      </c>
      <c r="K1244" s="58">
        <f>F1244-IFERROR(VLOOKUP(D1244,'30062022 Ranking'!$D:$F,3,0),0)</f>
        <v>16</v>
      </c>
      <c r="L1244">
        <f>countif('Pre-transfer 2022 Points'!$E$13:$L$21,D1244)</f>
        <v>0</v>
      </c>
      <c r="M1244" s="59">
        <f>countif('2022 Points'!$G$13:$N$21,D1244)</f>
        <v>0</v>
      </c>
    </row>
    <row r="1245">
      <c r="A1245" s="50">
        <v>1244.0</v>
      </c>
      <c r="B1245" s="67">
        <v>768.0</v>
      </c>
      <c r="C1245" s="69" t="s">
        <v>5188</v>
      </c>
      <c r="D1245" s="50" t="s">
        <v>7808</v>
      </c>
      <c r="E1245" s="50" t="s">
        <v>8618</v>
      </c>
      <c r="F1245" s="50">
        <v>16.0</v>
      </c>
      <c r="G1245" s="11"/>
      <c r="I1245" t="str">
        <f t="array" ref="I1245">INDEX('2022 Points'!$F$13:$F$21,MATCH(1,MMULT(--('2022 Points'!$G$13:$N$21=D1245),TRANSPOSE(COLUMN('2022 Points'!$G$13:$N$21)^0)),0))</f>
        <v>#N/A</v>
      </c>
      <c r="K1245" s="58">
        <f>F1245-IFERROR(VLOOKUP(D1245,'30062022 Ranking'!$D:$F,3,0),0)</f>
        <v>16</v>
      </c>
      <c r="L1245">
        <f>countif('Pre-transfer 2022 Points'!$E$13:$L$21,D1245)</f>
        <v>0</v>
      </c>
      <c r="M1245" s="59">
        <f>countif('2022 Points'!$G$13:$N$21,D1245)</f>
        <v>0</v>
      </c>
    </row>
    <row r="1246">
      <c r="A1246" s="50">
        <v>1245.0</v>
      </c>
      <c r="B1246" s="67">
        <v>838.0</v>
      </c>
      <c r="C1246" s="69" t="s">
        <v>4796</v>
      </c>
      <c r="D1246" s="50" t="s">
        <v>6950</v>
      </c>
      <c r="E1246" s="50" t="s">
        <v>9939</v>
      </c>
      <c r="F1246" s="50">
        <v>16.0</v>
      </c>
      <c r="G1246" s="11"/>
      <c r="I1246" t="str">
        <f t="array" ref="I1246">INDEX('2022 Points'!$F$13:$F$21,MATCH(1,MMULT(--('2022 Points'!$G$13:$N$21=D1246),TRANSPOSE(COLUMN('2022 Points'!$G$13:$N$21)^0)),0))</f>
        <v>#N/A</v>
      </c>
      <c r="K1246" s="58">
        <f>F1246-IFERROR(VLOOKUP(D1246,'30062022 Ranking'!$D:$F,3,0),0)</f>
        <v>16</v>
      </c>
      <c r="L1246">
        <f>countif('Pre-transfer 2022 Points'!$E$13:$L$21,D1246)</f>
        <v>0</v>
      </c>
      <c r="M1246" s="59">
        <f>countif('2022 Points'!$G$13:$N$21,D1246)</f>
        <v>0</v>
      </c>
    </row>
    <row r="1247">
      <c r="A1247" s="50">
        <v>1246.0</v>
      </c>
      <c r="B1247" s="67"/>
      <c r="C1247" s="69" t="s">
        <v>10099</v>
      </c>
      <c r="D1247" s="50" t="s">
        <v>9288</v>
      </c>
      <c r="E1247" s="50"/>
      <c r="F1247" s="50">
        <v>16.0</v>
      </c>
      <c r="G1247" s="11"/>
      <c r="I1247" t="str">
        <f t="array" ref="I1247">INDEX('2022 Points'!$F$13:$F$21,MATCH(1,MMULT(--('2022 Points'!$G$13:$N$21=D1247),TRANSPOSE(COLUMN('2022 Points'!$G$13:$N$21)^0)),0))</f>
        <v>#N/A</v>
      </c>
      <c r="K1247" s="58">
        <f>F1247-IFERROR(VLOOKUP(D1247,'30062022 Ranking'!$D:$F,3,0),0)</f>
        <v>0</v>
      </c>
      <c r="L1247">
        <f>countif('Pre-transfer 2022 Points'!$E$13:$L$21,D1247)</f>
        <v>0</v>
      </c>
      <c r="M1247" s="59">
        <f>countif('2022 Points'!$G$13:$N$21,D1247)</f>
        <v>0</v>
      </c>
    </row>
    <row r="1248">
      <c r="A1248" s="50">
        <v>1247.0</v>
      </c>
      <c r="B1248" s="67">
        <v>652.0</v>
      </c>
      <c r="C1248" s="69" t="s">
        <v>5568</v>
      </c>
      <c r="D1248" s="50" t="s">
        <v>9289</v>
      </c>
      <c r="E1248" s="72"/>
      <c r="F1248" s="50">
        <v>16.0</v>
      </c>
      <c r="G1248" s="11"/>
      <c r="I1248" t="str">
        <f t="array" ref="I1248">INDEX('2022 Points'!$F$13:$F$21,MATCH(1,MMULT(--('2022 Points'!$G$13:$N$21=D1248),TRANSPOSE(COLUMN('2022 Points'!$G$13:$N$21)^0)),0))</f>
        <v>#N/A</v>
      </c>
      <c r="K1248" s="58">
        <f>F1248-IFERROR(VLOOKUP(D1248,'30062022 Ranking'!$D:$F,3,0),0)</f>
        <v>0</v>
      </c>
      <c r="L1248">
        <f>countif('Pre-transfer 2022 Points'!$E$13:$L$21,D1248)</f>
        <v>0</v>
      </c>
      <c r="M1248" s="59">
        <f>countif('2022 Points'!$G$13:$N$21,D1248)</f>
        <v>0</v>
      </c>
    </row>
    <row r="1249">
      <c r="A1249" s="50">
        <v>1248.0</v>
      </c>
      <c r="B1249" s="67">
        <v>1152.0</v>
      </c>
      <c r="C1249" s="69" t="s">
        <v>4781</v>
      </c>
      <c r="D1249" s="50" t="s">
        <v>9287</v>
      </c>
      <c r="E1249" s="50" t="s">
        <v>8596</v>
      </c>
      <c r="F1249" s="50">
        <v>16.0</v>
      </c>
      <c r="G1249" s="11"/>
      <c r="I1249" t="str">
        <f t="array" ref="I1249">INDEX('2022 Points'!$F$13:$F$21,MATCH(1,MMULT(--('2022 Points'!$G$13:$N$21=D1249),TRANSPOSE(COLUMN('2022 Points'!$G$13:$N$21)^0)),0))</f>
        <v>#N/A</v>
      </c>
      <c r="K1249" s="58">
        <f>F1249-IFERROR(VLOOKUP(D1249,'30062022 Ranking'!$D:$F,3,0),0)</f>
        <v>0</v>
      </c>
      <c r="L1249">
        <f>countif('Pre-transfer 2022 Points'!$E$13:$L$21,D1249)</f>
        <v>0</v>
      </c>
      <c r="M1249" s="59">
        <f>countif('2022 Points'!$G$13:$N$21,D1249)</f>
        <v>0</v>
      </c>
    </row>
    <row r="1250">
      <c r="A1250" s="50">
        <v>1249.0</v>
      </c>
      <c r="B1250" s="67"/>
      <c r="C1250" s="69" t="s">
        <v>10100</v>
      </c>
      <c r="D1250" s="50" t="s">
        <v>9293</v>
      </c>
      <c r="E1250" s="50" t="s">
        <v>8723</v>
      </c>
      <c r="F1250" s="50">
        <v>16.0</v>
      </c>
      <c r="G1250" s="11"/>
      <c r="I1250" t="str">
        <f t="array" ref="I1250">INDEX('2022 Points'!$F$13:$F$21,MATCH(1,MMULT(--('2022 Points'!$G$13:$N$21=D1250),TRANSPOSE(COLUMN('2022 Points'!$G$13:$N$21)^0)),0))</f>
        <v>#N/A</v>
      </c>
      <c r="K1250" s="58">
        <f>F1250-IFERROR(VLOOKUP(D1250,'30062022 Ranking'!$D:$F,3,0),0)</f>
        <v>16</v>
      </c>
      <c r="L1250">
        <f>countif('Pre-transfer 2022 Points'!$E$13:$L$21,D1250)</f>
        <v>0</v>
      </c>
      <c r="M1250" s="59">
        <f>countif('2022 Points'!$G$13:$N$21,D1250)</f>
        <v>0</v>
      </c>
    </row>
    <row r="1251">
      <c r="A1251" s="50">
        <v>1250.0</v>
      </c>
      <c r="B1251" s="67">
        <v>669.0</v>
      </c>
      <c r="C1251" s="68" t="s">
        <v>10101</v>
      </c>
      <c r="D1251" s="50" t="s">
        <v>6442</v>
      </c>
      <c r="E1251" s="50" t="s">
        <v>8591</v>
      </c>
      <c r="F1251" s="50">
        <v>16.0</v>
      </c>
      <c r="G1251" s="11"/>
      <c r="I1251" t="str">
        <f t="array" ref="I1251">INDEX('2022 Points'!$F$13:$F$21,MATCH(1,MMULT(--('2022 Points'!$G$13:$N$21=D1251),TRANSPOSE(COLUMN('2022 Points'!$G$13:$N$21)^0)),0))</f>
        <v>#N/A</v>
      </c>
      <c r="K1251" s="58">
        <f>F1251-IFERROR(VLOOKUP(D1251,'30062022 Ranking'!$D:$F,3,0),0)</f>
        <v>1</v>
      </c>
      <c r="L1251">
        <f>countif('Pre-transfer 2022 Points'!$E$13:$L$21,D1251)</f>
        <v>0</v>
      </c>
      <c r="M1251" s="59">
        <f>countif('2022 Points'!$G$13:$N$21,D1251)</f>
        <v>0</v>
      </c>
    </row>
    <row r="1252">
      <c r="A1252" s="50">
        <v>1251.0</v>
      </c>
      <c r="B1252" s="67">
        <v>947.0</v>
      </c>
      <c r="C1252" s="69" t="s">
        <v>1563</v>
      </c>
      <c r="D1252" s="50" t="s">
        <v>6906</v>
      </c>
      <c r="E1252" s="50" t="s">
        <v>143</v>
      </c>
      <c r="F1252" s="50">
        <v>15.0</v>
      </c>
      <c r="G1252" s="11"/>
      <c r="I1252" t="str">
        <f t="array" ref="I1252">INDEX('2022 Points'!$F$13:$F$21,MATCH(1,MMULT(--('2022 Points'!$G$13:$N$21=D1252),TRANSPOSE(COLUMN('2022 Points'!$G$13:$N$21)^0)),0))</f>
        <v>#N/A</v>
      </c>
      <c r="K1252" s="58">
        <f>F1252-IFERROR(VLOOKUP(D1252,'30062022 Ranking'!$D:$F,3,0),0)</f>
        <v>15</v>
      </c>
      <c r="L1252">
        <f>countif('Pre-transfer 2022 Points'!$E$13:$L$21,D1252)</f>
        <v>0</v>
      </c>
      <c r="M1252" s="59">
        <f>countif('2022 Points'!$G$13:$N$21,D1252)</f>
        <v>0</v>
      </c>
    </row>
    <row r="1253">
      <c r="A1253" s="50">
        <v>1252.0</v>
      </c>
      <c r="B1253" s="67">
        <v>1525.0</v>
      </c>
      <c r="C1253" s="69" t="s">
        <v>413</v>
      </c>
      <c r="D1253" s="50" t="s">
        <v>8382</v>
      </c>
      <c r="E1253" s="50" t="s">
        <v>1680</v>
      </c>
      <c r="F1253" s="50">
        <v>15.0</v>
      </c>
      <c r="G1253" s="11"/>
      <c r="I1253" t="str">
        <f t="array" ref="I1253">INDEX('2022 Points'!$F$13:$F$21,MATCH(1,MMULT(--('2022 Points'!$G$13:$N$21=D1253),TRANSPOSE(COLUMN('2022 Points'!$G$13:$N$21)^0)),0))</f>
        <v>#N/A</v>
      </c>
      <c r="K1253" s="58">
        <f>F1253-IFERROR(VLOOKUP(D1253,'30062022 Ranking'!$D:$F,3,0),0)</f>
        <v>15</v>
      </c>
      <c r="L1253">
        <f>countif('Pre-transfer 2022 Points'!$E$13:$L$21,D1253)</f>
        <v>0</v>
      </c>
      <c r="M1253" s="59">
        <f>countif('2022 Points'!$G$13:$N$21,D1253)</f>
        <v>0</v>
      </c>
    </row>
    <row r="1254">
      <c r="A1254" s="50">
        <v>1253.0</v>
      </c>
      <c r="B1254" s="86"/>
      <c r="C1254" s="69" t="s">
        <v>10102</v>
      </c>
      <c r="D1254" s="50" t="s">
        <v>9298</v>
      </c>
      <c r="E1254" s="72"/>
      <c r="F1254" s="50">
        <v>15.0</v>
      </c>
      <c r="G1254" s="11"/>
      <c r="I1254" t="str">
        <f t="array" ref="I1254">INDEX('2022 Points'!$F$13:$F$21,MATCH(1,MMULT(--('2022 Points'!$G$13:$N$21=D1254),TRANSPOSE(COLUMN('2022 Points'!$G$13:$N$21)^0)),0))</f>
        <v>#N/A</v>
      </c>
      <c r="K1254" s="58">
        <f>F1254-IFERROR(VLOOKUP(D1254,'30062022 Ranking'!$D:$F,3,0),0)</f>
        <v>15</v>
      </c>
      <c r="L1254">
        <f>countif('Pre-transfer 2022 Points'!$E$13:$L$21,D1254)</f>
        <v>0</v>
      </c>
      <c r="M1254" s="59">
        <f>countif('2022 Points'!$G$13:$N$21,D1254)</f>
        <v>0</v>
      </c>
    </row>
    <row r="1255">
      <c r="A1255" s="50">
        <v>1254.0</v>
      </c>
      <c r="B1255" s="67"/>
      <c r="C1255" s="69" t="s">
        <v>10103</v>
      </c>
      <c r="D1255" s="50" t="s">
        <v>8092</v>
      </c>
      <c r="E1255" s="50" t="s">
        <v>8746</v>
      </c>
      <c r="F1255" s="50">
        <v>15.0</v>
      </c>
      <c r="G1255" s="11"/>
      <c r="I1255" t="str">
        <f t="array" ref="I1255">INDEX('2022 Points'!$F$13:$F$21,MATCH(1,MMULT(--('2022 Points'!$G$13:$N$21=D1255),TRANSPOSE(COLUMN('2022 Points'!$G$13:$N$21)^0)),0))</f>
        <v>#N/A</v>
      </c>
      <c r="K1255" s="58">
        <f>F1255-IFERROR(VLOOKUP(D1255,'30062022 Ranking'!$D:$F,3,0),0)</f>
        <v>0</v>
      </c>
      <c r="L1255">
        <f>countif('Pre-transfer 2022 Points'!$E$13:$L$21,D1255)</f>
        <v>0</v>
      </c>
      <c r="M1255" s="59">
        <f>countif('2022 Points'!$G$13:$N$21,D1255)</f>
        <v>0</v>
      </c>
    </row>
    <row r="1256">
      <c r="A1256" s="50">
        <v>1255.0</v>
      </c>
      <c r="B1256" s="86"/>
      <c r="C1256" s="69" t="s">
        <v>10104</v>
      </c>
      <c r="D1256" s="50" t="s">
        <v>9295</v>
      </c>
      <c r="E1256" s="50"/>
      <c r="F1256" s="50">
        <v>15.0</v>
      </c>
      <c r="G1256" s="11"/>
      <c r="I1256" t="str">
        <f t="array" ref="I1256">INDEX('2022 Points'!$F$13:$F$21,MATCH(1,MMULT(--('2022 Points'!$G$13:$N$21=D1256),TRANSPOSE(COLUMN('2022 Points'!$G$13:$N$21)^0)),0))</f>
        <v>#N/A</v>
      </c>
      <c r="K1256" s="58">
        <f>F1256-IFERROR(VLOOKUP(D1256,'30062022 Ranking'!$D:$F,3,0),0)</f>
        <v>0</v>
      </c>
      <c r="L1256">
        <f>countif('Pre-transfer 2022 Points'!$E$13:$L$21,D1256)</f>
        <v>0</v>
      </c>
      <c r="M1256" s="59">
        <f>countif('2022 Points'!$G$13:$N$21,D1256)</f>
        <v>0</v>
      </c>
    </row>
    <row r="1257">
      <c r="A1257" s="50">
        <v>1256.0</v>
      </c>
      <c r="B1257" s="67"/>
      <c r="C1257" s="68" t="s">
        <v>8950</v>
      </c>
      <c r="D1257" s="50" t="s">
        <v>9302</v>
      </c>
      <c r="E1257" s="50"/>
      <c r="F1257" s="50">
        <v>15.0</v>
      </c>
      <c r="G1257" s="11"/>
      <c r="I1257" t="str">
        <f t="array" ref="I1257">INDEX('2022 Points'!$F$13:$F$21,MATCH(1,MMULT(--('2022 Points'!$G$13:$N$21=D1257),TRANSPOSE(COLUMN('2022 Points'!$G$13:$N$21)^0)),0))</f>
        <v>#N/A</v>
      </c>
      <c r="K1257" s="58">
        <f>F1257-IFERROR(VLOOKUP(D1257,'30062022 Ranking'!$D:$F,3,0),0)</f>
        <v>0</v>
      </c>
      <c r="L1257">
        <f>countif('Pre-transfer 2022 Points'!$E$13:$L$21,D1257)</f>
        <v>0</v>
      </c>
      <c r="M1257" s="59">
        <f>countif('2022 Points'!$G$13:$N$21,D1257)</f>
        <v>0</v>
      </c>
    </row>
    <row r="1258">
      <c r="A1258" s="50">
        <v>1257.0</v>
      </c>
      <c r="B1258" s="67">
        <v>1951.0</v>
      </c>
      <c r="C1258" s="69" t="s">
        <v>4855</v>
      </c>
      <c r="D1258" s="50" t="s">
        <v>9299</v>
      </c>
      <c r="E1258" s="72"/>
      <c r="F1258" s="50">
        <v>15.0</v>
      </c>
      <c r="G1258" s="11"/>
      <c r="I1258" t="str">
        <f t="array" ref="I1258">INDEX('2022 Points'!$F$13:$F$21,MATCH(1,MMULT(--('2022 Points'!$G$13:$N$21=D1258),TRANSPOSE(COLUMN('2022 Points'!$G$13:$N$21)^0)),0))</f>
        <v>#N/A</v>
      </c>
      <c r="K1258" s="58">
        <f>F1258-IFERROR(VLOOKUP(D1258,'30062022 Ranking'!$D:$F,3,0),0)</f>
        <v>0</v>
      </c>
      <c r="L1258">
        <f>countif('Pre-transfer 2022 Points'!$E$13:$L$21,D1258)</f>
        <v>0</v>
      </c>
      <c r="M1258" s="59">
        <f>countif('2022 Points'!$G$13:$N$21,D1258)</f>
        <v>0</v>
      </c>
    </row>
    <row r="1259">
      <c r="A1259" s="50">
        <v>1258.0</v>
      </c>
      <c r="B1259" s="67">
        <v>916.0</v>
      </c>
      <c r="C1259" s="69" t="s">
        <v>890</v>
      </c>
      <c r="D1259" s="50" t="s">
        <v>9304</v>
      </c>
      <c r="E1259" s="50"/>
      <c r="F1259" s="50">
        <v>15.0</v>
      </c>
      <c r="G1259" s="11"/>
      <c r="I1259" t="str">
        <f t="array" ref="I1259">INDEX('2022 Points'!$F$13:$F$21,MATCH(1,MMULT(--('2022 Points'!$G$13:$N$21=D1259),TRANSPOSE(COLUMN('2022 Points'!$G$13:$N$21)^0)),0))</f>
        <v>#N/A</v>
      </c>
      <c r="K1259" s="58">
        <f>F1259-IFERROR(VLOOKUP(D1259,'30062022 Ranking'!$D:$F,3,0),0)</f>
        <v>0</v>
      </c>
      <c r="L1259">
        <f>countif('Pre-transfer 2022 Points'!$E$13:$L$21,D1259)</f>
        <v>0</v>
      </c>
      <c r="M1259" s="59">
        <f>countif('2022 Points'!$G$13:$N$21,D1259)</f>
        <v>0</v>
      </c>
    </row>
    <row r="1260">
      <c r="A1260" s="50">
        <v>1259.0</v>
      </c>
      <c r="B1260" s="67">
        <v>1138.0</v>
      </c>
      <c r="C1260" s="69" t="s">
        <v>4424</v>
      </c>
      <c r="D1260" s="50" t="s">
        <v>7924</v>
      </c>
      <c r="E1260" s="72"/>
      <c r="F1260" s="50">
        <v>15.0</v>
      </c>
      <c r="G1260" s="11"/>
      <c r="I1260" t="str">
        <f t="array" ref="I1260">INDEX('2022 Points'!$F$13:$F$21,MATCH(1,MMULT(--('2022 Points'!$G$13:$N$21=D1260),TRANSPOSE(COLUMN('2022 Points'!$G$13:$N$21)^0)),0))</f>
        <v>#N/A</v>
      </c>
      <c r="K1260" s="58">
        <f>F1260-IFERROR(VLOOKUP(D1260,'30062022 Ranking'!$D:$F,3,0),0)</f>
        <v>0</v>
      </c>
      <c r="L1260">
        <f>countif('Pre-transfer 2022 Points'!$E$13:$L$21,D1260)</f>
        <v>0</v>
      </c>
      <c r="M1260" s="59">
        <f>countif('2022 Points'!$G$13:$N$21,D1260)</f>
        <v>0</v>
      </c>
    </row>
    <row r="1261">
      <c r="A1261" s="50">
        <v>1260.0</v>
      </c>
      <c r="B1261" s="67">
        <v>1212.0</v>
      </c>
      <c r="C1261" s="69" t="s">
        <v>217</v>
      </c>
      <c r="D1261" s="50" t="s">
        <v>7386</v>
      </c>
      <c r="E1261" s="50"/>
      <c r="F1261" s="50">
        <v>15.0</v>
      </c>
      <c r="G1261" s="11"/>
      <c r="I1261" t="str">
        <f t="array" ref="I1261">INDEX('2022 Points'!$F$13:$F$21,MATCH(1,MMULT(--('2022 Points'!$G$13:$N$21=D1261),TRANSPOSE(COLUMN('2022 Points'!$G$13:$N$21)^0)),0))</f>
        <v>#N/A</v>
      </c>
      <c r="K1261" s="58">
        <f>F1261-IFERROR(VLOOKUP(D1261,'30062022 Ranking'!$D:$F,3,0),0)</f>
        <v>0</v>
      </c>
      <c r="L1261">
        <f>countif('Pre-transfer 2022 Points'!$E$13:$L$21,D1261)</f>
        <v>0</v>
      </c>
      <c r="M1261" s="59">
        <f>countif('2022 Points'!$G$13:$N$21,D1261)</f>
        <v>0</v>
      </c>
    </row>
    <row r="1262">
      <c r="A1262" s="50">
        <v>1261.0</v>
      </c>
      <c r="B1262" s="86"/>
      <c r="C1262" s="69" t="s">
        <v>5211</v>
      </c>
      <c r="D1262" s="50" t="s">
        <v>9303</v>
      </c>
      <c r="E1262" s="72"/>
      <c r="F1262" s="50">
        <v>15.0</v>
      </c>
      <c r="G1262" s="11"/>
      <c r="I1262" t="str">
        <f t="array" ref="I1262">INDEX('2022 Points'!$F$13:$F$21,MATCH(1,MMULT(--('2022 Points'!$G$13:$N$21=D1262),TRANSPOSE(COLUMN('2022 Points'!$G$13:$N$21)^0)),0))</f>
        <v>#N/A</v>
      </c>
      <c r="K1262" s="58">
        <f>F1262-IFERROR(VLOOKUP(D1262,'30062022 Ranking'!$D:$F,3,0),0)</f>
        <v>0</v>
      </c>
      <c r="L1262">
        <f>countif('Pre-transfer 2022 Points'!$E$13:$L$21,D1262)</f>
        <v>0</v>
      </c>
      <c r="M1262" s="59">
        <f>countif('2022 Points'!$G$13:$N$21,D1262)</f>
        <v>0</v>
      </c>
    </row>
    <row r="1263">
      <c r="A1263" s="50">
        <v>1262.0</v>
      </c>
      <c r="B1263" s="67">
        <v>917.0</v>
      </c>
      <c r="C1263" s="69" t="s">
        <v>869</v>
      </c>
      <c r="D1263" s="50" t="s">
        <v>7766</v>
      </c>
      <c r="E1263" s="72"/>
      <c r="F1263" s="50">
        <v>15.0</v>
      </c>
      <c r="G1263" s="11"/>
      <c r="I1263" t="str">
        <f t="array" ref="I1263">INDEX('2022 Points'!$F$13:$F$21,MATCH(1,MMULT(--('2022 Points'!$G$13:$N$21=D1263),TRANSPOSE(COLUMN('2022 Points'!$G$13:$N$21)^0)),0))</f>
        <v>#N/A</v>
      </c>
      <c r="K1263" s="58">
        <f>F1263-IFERROR(VLOOKUP(D1263,'30062022 Ranking'!$D:$F,3,0),0)</f>
        <v>0</v>
      </c>
      <c r="L1263">
        <f>countif('Pre-transfer 2022 Points'!$E$13:$L$21,D1263)</f>
        <v>0</v>
      </c>
      <c r="M1263" s="59">
        <f>countif('2022 Points'!$G$13:$N$21,D1263)</f>
        <v>0</v>
      </c>
    </row>
    <row r="1264">
      <c r="A1264" s="50">
        <v>1263.0</v>
      </c>
      <c r="B1264" s="67">
        <v>1946.0</v>
      </c>
      <c r="C1264" s="69" t="s">
        <v>1466</v>
      </c>
      <c r="D1264" s="50" t="s">
        <v>9305</v>
      </c>
      <c r="E1264" s="72"/>
      <c r="F1264" s="50">
        <v>15.0</v>
      </c>
      <c r="G1264" s="11"/>
      <c r="I1264" t="str">
        <f t="array" ref="I1264">INDEX('2022 Points'!$F$13:$F$21,MATCH(1,MMULT(--('2022 Points'!$G$13:$N$21=D1264),TRANSPOSE(COLUMN('2022 Points'!$G$13:$N$21)^0)),0))</f>
        <v>#N/A</v>
      </c>
      <c r="K1264" s="58">
        <f>F1264-IFERROR(VLOOKUP(D1264,'30062022 Ranking'!$D:$F,3,0),0)</f>
        <v>0</v>
      </c>
      <c r="L1264">
        <f>countif('Pre-transfer 2022 Points'!$E$13:$L$21,D1264)</f>
        <v>0</v>
      </c>
      <c r="M1264" s="59">
        <f>countif('2022 Points'!$G$13:$N$21,D1264)</f>
        <v>0</v>
      </c>
    </row>
    <row r="1265">
      <c r="A1265" s="50">
        <v>1264.0</v>
      </c>
      <c r="B1265" s="67">
        <v>318.0</v>
      </c>
      <c r="C1265" s="68" t="s">
        <v>5217</v>
      </c>
      <c r="D1265" s="50" t="s">
        <v>7876</v>
      </c>
      <c r="E1265" s="50" t="s">
        <v>8618</v>
      </c>
      <c r="F1265" s="50">
        <v>15.0</v>
      </c>
      <c r="G1265" s="11"/>
      <c r="I1265" t="str">
        <f t="array" ref="I1265">INDEX('2022 Points'!$F$13:$F$21,MATCH(1,MMULT(--('2022 Points'!$G$13:$N$21=D1265),TRANSPOSE(COLUMN('2022 Points'!$G$13:$N$21)^0)),0))</f>
        <v>#N/A</v>
      </c>
      <c r="K1265" s="58">
        <f>F1265-IFERROR(VLOOKUP(D1265,'30062022 Ranking'!$D:$F,3,0),0)</f>
        <v>15</v>
      </c>
      <c r="L1265">
        <f>countif('Pre-transfer 2022 Points'!$E$13:$L$21,D1265)</f>
        <v>0</v>
      </c>
      <c r="M1265" s="59">
        <f>countif('2022 Points'!$G$13:$N$21,D1265)</f>
        <v>0</v>
      </c>
    </row>
    <row r="1266">
      <c r="A1266" s="50">
        <v>1265.0</v>
      </c>
      <c r="B1266" s="67">
        <v>1378.0</v>
      </c>
      <c r="C1266" s="69" t="s">
        <v>5305</v>
      </c>
      <c r="D1266" s="50" t="s">
        <v>7582</v>
      </c>
      <c r="E1266" s="50" t="s">
        <v>9917</v>
      </c>
      <c r="F1266" s="50">
        <v>15.0</v>
      </c>
      <c r="G1266" s="11"/>
      <c r="I1266" t="str">
        <f t="array" ref="I1266">INDEX('2022 Points'!$F$13:$F$21,MATCH(1,MMULT(--('2022 Points'!$G$13:$N$21=D1266),TRANSPOSE(COLUMN('2022 Points'!$G$13:$N$21)^0)),0))</f>
        <v>#N/A</v>
      </c>
      <c r="K1266" s="58">
        <f>F1266-IFERROR(VLOOKUP(D1266,'30062022 Ranking'!$D:$F,3,0),0)</f>
        <v>15</v>
      </c>
      <c r="L1266">
        <f>countif('Pre-transfer 2022 Points'!$E$13:$L$21,D1266)</f>
        <v>0</v>
      </c>
      <c r="M1266" s="59">
        <f>countif('2022 Points'!$G$13:$N$21,D1266)</f>
        <v>0</v>
      </c>
    </row>
    <row r="1267">
      <c r="A1267" s="50">
        <v>1266.0</v>
      </c>
      <c r="B1267" s="86"/>
      <c r="C1267" s="69" t="s">
        <v>10105</v>
      </c>
      <c r="D1267" s="50" t="s">
        <v>8512</v>
      </c>
      <c r="E1267" s="50"/>
      <c r="F1267" s="50">
        <v>15.0</v>
      </c>
      <c r="G1267" s="11"/>
      <c r="I1267" t="str">
        <f t="array" ref="I1267">INDEX('2022 Points'!$F$13:$F$21,MATCH(1,MMULT(--('2022 Points'!$G$13:$N$21=D1267),TRANSPOSE(COLUMN('2022 Points'!$G$13:$N$21)^0)),0))</f>
        <v>#N/A</v>
      </c>
      <c r="K1267" s="58">
        <f>F1267-IFERROR(VLOOKUP(D1267,'30062022 Ranking'!$D:$F,3,0),0)</f>
        <v>0</v>
      </c>
      <c r="L1267">
        <f>countif('Pre-transfer 2022 Points'!$E$13:$L$21,D1267)</f>
        <v>0</v>
      </c>
      <c r="M1267" s="59">
        <f>countif('2022 Points'!$G$13:$N$21,D1267)</f>
        <v>0</v>
      </c>
    </row>
    <row r="1268">
      <c r="A1268" s="50">
        <v>1267.0</v>
      </c>
      <c r="B1268" s="67">
        <v>443.0</v>
      </c>
      <c r="C1268" s="68" t="s">
        <v>10106</v>
      </c>
      <c r="D1268" s="50" t="s">
        <v>9310</v>
      </c>
      <c r="E1268" s="50" t="s">
        <v>9922</v>
      </c>
      <c r="F1268" s="50">
        <v>15.0</v>
      </c>
      <c r="G1268" s="11"/>
      <c r="I1268" t="str">
        <f t="array" ref="I1268">INDEX('2022 Points'!$F$13:$F$21,MATCH(1,MMULT(--('2022 Points'!$G$13:$N$21=D1268),TRANSPOSE(COLUMN('2022 Points'!$G$13:$N$21)^0)),0))</f>
        <v>#N/A</v>
      </c>
      <c r="K1268" s="58">
        <f>F1268-IFERROR(VLOOKUP(D1268,'30062022 Ranking'!$D:$F,3,0),0)</f>
        <v>0</v>
      </c>
      <c r="L1268">
        <f>countif('Pre-transfer 2022 Points'!$E$13:$L$21,D1268)</f>
        <v>0</v>
      </c>
      <c r="M1268" s="59">
        <f>countif('2022 Points'!$G$13:$N$21,D1268)</f>
        <v>0</v>
      </c>
    </row>
    <row r="1269">
      <c r="A1269" s="50">
        <v>1268.0</v>
      </c>
      <c r="B1269" s="86"/>
      <c r="C1269" s="69" t="s">
        <v>9072</v>
      </c>
      <c r="D1269" s="50" t="s">
        <v>9301</v>
      </c>
      <c r="E1269" s="50"/>
      <c r="F1269" s="50">
        <v>15.0</v>
      </c>
      <c r="G1269" s="11"/>
      <c r="I1269" t="str">
        <f t="array" ref="I1269">INDEX('2022 Points'!$F$13:$F$21,MATCH(1,MMULT(--('2022 Points'!$G$13:$N$21=D1269),TRANSPOSE(COLUMN('2022 Points'!$G$13:$N$21)^0)),0))</f>
        <v>#N/A</v>
      </c>
      <c r="K1269" s="58">
        <f>F1269-IFERROR(VLOOKUP(D1269,'30062022 Ranking'!$D:$F,3,0),0)</f>
        <v>0</v>
      </c>
      <c r="L1269">
        <f>countif('Pre-transfer 2022 Points'!$E$13:$L$21,D1269)</f>
        <v>0</v>
      </c>
      <c r="M1269" s="59">
        <f>countif('2022 Points'!$G$13:$N$21,D1269)</f>
        <v>0</v>
      </c>
    </row>
    <row r="1270">
      <c r="A1270" s="50">
        <v>1269.0</v>
      </c>
      <c r="B1270" s="67"/>
      <c r="C1270" s="69" t="s">
        <v>10107</v>
      </c>
      <c r="D1270" s="50" t="s">
        <v>9309</v>
      </c>
      <c r="E1270" s="50"/>
      <c r="F1270" s="50">
        <v>15.0</v>
      </c>
      <c r="G1270" s="11"/>
      <c r="I1270" t="str">
        <f t="array" ref="I1270">INDEX('2022 Points'!$F$13:$F$21,MATCH(1,MMULT(--('2022 Points'!$G$13:$N$21=D1270),TRANSPOSE(COLUMN('2022 Points'!$G$13:$N$21)^0)),0))</f>
        <v>#N/A</v>
      </c>
      <c r="K1270" s="58">
        <f>F1270-IFERROR(VLOOKUP(D1270,'30062022 Ranking'!$D:$F,3,0),0)</f>
        <v>15</v>
      </c>
      <c r="L1270">
        <f>countif('Pre-transfer 2022 Points'!$E$13:$L$21,D1270)</f>
        <v>0</v>
      </c>
      <c r="M1270" s="59">
        <f>countif('2022 Points'!$G$13:$N$21,D1270)</f>
        <v>0</v>
      </c>
    </row>
    <row r="1271">
      <c r="A1271" s="50">
        <v>1270.0</v>
      </c>
      <c r="B1271" s="67"/>
      <c r="C1271" s="68" t="s">
        <v>5201</v>
      </c>
      <c r="D1271" s="50" t="s">
        <v>7302</v>
      </c>
      <c r="E1271" s="50"/>
      <c r="F1271" s="50">
        <v>15.0</v>
      </c>
      <c r="G1271" s="11"/>
      <c r="I1271" t="str">
        <f t="array" ref="I1271">INDEX('2022 Points'!$F$13:$F$21,MATCH(1,MMULT(--('2022 Points'!$G$13:$N$21=D1271),TRANSPOSE(COLUMN('2022 Points'!$G$13:$N$21)^0)),0))</f>
        <v>#N/A</v>
      </c>
      <c r="K1271" s="58">
        <f>F1271-IFERROR(VLOOKUP(D1271,'30062022 Ranking'!$D:$F,3,0),0)</f>
        <v>4</v>
      </c>
      <c r="L1271">
        <f>countif('Pre-transfer 2022 Points'!$E$13:$L$21,D1271)</f>
        <v>0</v>
      </c>
      <c r="M1271" s="59">
        <f>countif('2022 Points'!$G$13:$N$21,D1271)</f>
        <v>0</v>
      </c>
    </row>
    <row r="1272">
      <c r="A1272" s="50">
        <v>1271.0</v>
      </c>
      <c r="B1272" s="67">
        <v>1051.0</v>
      </c>
      <c r="C1272" s="69" t="s">
        <v>678</v>
      </c>
      <c r="D1272" s="50" t="s">
        <v>6664</v>
      </c>
      <c r="E1272" s="50" t="s">
        <v>8600</v>
      </c>
      <c r="F1272" s="50">
        <v>15.0</v>
      </c>
      <c r="G1272" s="11"/>
      <c r="I1272" t="str">
        <f t="array" ref="I1272">INDEX('2022 Points'!$F$13:$F$21,MATCH(1,MMULT(--('2022 Points'!$G$13:$N$21=D1272),TRANSPOSE(COLUMN('2022 Points'!$G$13:$N$21)^0)),0))</f>
        <v>#N/A</v>
      </c>
      <c r="K1272" s="58">
        <f>F1272-IFERROR(VLOOKUP(D1272,'30062022 Ranking'!$D:$F,3,0),0)</f>
        <v>0</v>
      </c>
      <c r="L1272">
        <f>countif('Pre-transfer 2022 Points'!$E$13:$L$21,D1272)</f>
        <v>0</v>
      </c>
      <c r="M1272" s="59">
        <f>countif('2022 Points'!$G$13:$N$21,D1272)</f>
        <v>0</v>
      </c>
    </row>
    <row r="1273">
      <c r="A1273" s="50">
        <v>1272.0</v>
      </c>
      <c r="B1273" s="67"/>
      <c r="C1273" s="69" t="s">
        <v>10108</v>
      </c>
      <c r="D1273" s="50" t="s">
        <v>7569</v>
      </c>
      <c r="E1273" s="50" t="s">
        <v>10078</v>
      </c>
      <c r="F1273" s="50">
        <v>15.0</v>
      </c>
      <c r="G1273" s="11"/>
      <c r="I1273" t="str">
        <f t="array" ref="I1273">INDEX('2022 Points'!$F$13:$F$21,MATCH(1,MMULT(--('2022 Points'!$G$13:$N$21=D1273),TRANSPOSE(COLUMN('2022 Points'!$G$13:$N$21)^0)),0))</f>
        <v>#N/A</v>
      </c>
      <c r="K1273" s="58">
        <f>F1273-IFERROR(VLOOKUP(D1273,'30062022 Ranking'!$D:$F,3,0),0)</f>
        <v>15</v>
      </c>
      <c r="L1273">
        <f>countif('Pre-transfer 2022 Points'!$E$13:$L$21,D1273)</f>
        <v>0</v>
      </c>
      <c r="M1273" s="59">
        <f>countif('2022 Points'!$G$13:$N$21,D1273)</f>
        <v>0</v>
      </c>
    </row>
    <row r="1274">
      <c r="A1274" s="50">
        <v>1273.0</v>
      </c>
      <c r="B1274" s="67"/>
      <c r="C1274" s="69" t="s">
        <v>9105</v>
      </c>
      <c r="D1274" s="50" t="s">
        <v>9224</v>
      </c>
      <c r="E1274" s="72"/>
      <c r="F1274" s="50">
        <v>15.0</v>
      </c>
      <c r="G1274" s="11"/>
      <c r="I1274" t="str">
        <f t="array" ref="I1274">INDEX('2022 Points'!$F$13:$F$21,MATCH(1,MMULT(--('2022 Points'!$G$13:$N$21=D1274),TRANSPOSE(COLUMN('2022 Points'!$G$13:$N$21)^0)),0))</f>
        <v>#N/A</v>
      </c>
      <c r="K1274" s="58">
        <f>F1274-IFERROR(VLOOKUP(D1274,'30062022 Ranking'!$D:$F,3,0),0)</f>
        <v>0</v>
      </c>
      <c r="L1274">
        <f>countif('Pre-transfer 2022 Points'!$E$13:$L$21,D1274)</f>
        <v>0</v>
      </c>
      <c r="M1274" s="59">
        <f>countif('2022 Points'!$G$13:$N$21,D1274)</f>
        <v>0</v>
      </c>
    </row>
    <row r="1275">
      <c r="A1275" s="50">
        <v>1274.0</v>
      </c>
      <c r="B1275" s="67">
        <v>1115.0</v>
      </c>
      <c r="C1275" s="69" t="s">
        <v>1134</v>
      </c>
      <c r="D1275" s="50" t="s">
        <v>9311</v>
      </c>
      <c r="E1275" s="50" t="s">
        <v>9091</v>
      </c>
      <c r="F1275" s="50">
        <v>15.0</v>
      </c>
      <c r="G1275" s="11"/>
      <c r="I1275" t="str">
        <f t="array" ref="I1275">INDEX('2022 Points'!$F$13:$F$21,MATCH(1,MMULT(--('2022 Points'!$G$13:$N$21=D1275),TRANSPOSE(COLUMN('2022 Points'!$G$13:$N$21)^0)),0))</f>
        <v>#N/A</v>
      </c>
      <c r="K1275" s="58">
        <f>F1275-IFERROR(VLOOKUP(D1275,'30062022 Ranking'!$D:$F,3,0),0)</f>
        <v>0</v>
      </c>
      <c r="L1275">
        <f>countif('Pre-transfer 2022 Points'!$E$13:$L$21,D1275)</f>
        <v>0</v>
      </c>
      <c r="M1275" s="59">
        <f>countif('2022 Points'!$G$13:$N$21,D1275)</f>
        <v>0</v>
      </c>
    </row>
    <row r="1276">
      <c r="A1276" s="50">
        <v>1275.0</v>
      </c>
      <c r="B1276" s="67">
        <v>1117.0</v>
      </c>
      <c r="C1276" s="68" t="s">
        <v>1243</v>
      </c>
      <c r="D1276" s="50" t="s">
        <v>6861</v>
      </c>
      <c r="E1276" s="50" t="s">
        <v>8623</v>
      </c>
      <c r="F1276" s="50">
        <v>15.0</v>
      </c>
      <c r="G1276" s="11"/>
      <c r="I1276" t="str">
        <f t="array" ref="I1276">INDEX('2022 Points'!$F$13:$F$21,MATCH(1,MMULT(--('2022 Points'!$G$13:$N$21=D1276),TRANSPOSE(COLUMN('2022 Points'!$G$13:$N$21)^0)),0))</f>
        <v>#N/A</v>
      </c>
      <c r="K1276" s="58">
        <f>F1276-IFERROR(VLOOKUP(D1276,'30062022 Ranking'!$D:$F,3,0),0)</f>
        <v>15</v>
      </c>
      <c r="L1276">
        <f>countif('Pre-transfer 2022 Points'!$E$13:$L$21,D1276)</f>
        <v>0</v>
      </c>
      <c r="M1276" s="59">
        <f>countif('2022 Points'!$G$13:$N$21,D1276)</f>
        <v>0</v>
      </c>
    </row>
    <row r="1277">
      <c r="A1277" s="50">
        <v>1276.0</v>
      </c>
      <c r="B1277" s="67">
        <v>999.0</v>
      </c>
      <c r="C1277" s="69" t="s">
        <v>952</v>
      </c>
      <c r="D1277" s="50" t="s">
        <v>6756</v>
      </c>
      <c r="E1277" s="50" t="s">
        <v>9955</v>
      </c>
      <c r="F1277" s="50">
        <v>15.0</v>
      </c>
      <c r="G1277" s="11"/>
      <c r="I1277" t="str">
        <f t="array" ref="I1277">INDEX('2022 Points'!$F$13:$F$21,MATCH(1,MMULT(--('2022 Points'!$G$13:$N$21=D1277),TRANSPOSE(COLUMN('2022 Points'!$G$13:$N$21)^0)),0))</f>
        <v>#N/A</v>
      </c>
      <c r="K1277" s="58">
        <f>F1277-IFERROR(VLOOKUP(D1277,'30062022 Ranking'!$D:$F,3,0),0)</f>
        <v>0</v>
      </c>
      <c r="L1277">
        <f>countif('Pre-transfer 2022 Points'!$E$13:$L$21,D1277)</f>
        <v>0</v>
      </c>
      <c r="M1277" s="59">
        <f>countif('2022 Points'!$G$13:$N$21,D1277)</f>
        <v>0</v>
      </c>
    </row>
    <row r="1278">
      <c r="A1278" s="50">
        <v>1277.0</v>
      </c>
      <c r="B1278" s="86"/>
      <c r="C1278" s="69" t="s">
        <v>10109</v>
      </c>
      <c r="D1278" s="50" t="s">
        <v>9312</v>
      </c>
      <c r="E1278" s="50"/>
      <c r="F1278" s="50">
        <v>15.0</v>
      </c>
      <c r="G1278" s="11"/>
      <c r="I1278" t="str">
        <f t="array" ref="I1278">INDEX('2022 Points'!$F$13:$F$21,MATCH(1,MMULT(--('2022 Points'!$G$13:$N$21=D1278),TRANSPOSE(COLUMN('2022 Points'!$G$13:$N$21)^0)),0))</f>
        <v>#N/A</v>
      </c>
      <c r="K1278" s="58">
        <f>F1278-IFERROR(VLOOKUP(D1278,'30062022 Ranking'!$D:$F,3,0),0)</f>
        <v>15</v>
      </c>
      <c r="L1278">
        <f>countif('Pre-transfer 2022 Points'!$E$13:$L$21,D1278)</f>
        <v>0</v>
      </c>
      <c r="M1278" s="59">
        <f>countif('2022 Points'!$G$13:$N$21,D1278)</f>
        <v>0</v>
      </c>
    </row>
    <row r="1279">
      <c r="A1279" s="50">
        <v>1278.0</v>
      </c>
      <c r="B1279" s="67">
        <v>1940.0</v>
      </c>
      <c r="C1279" s="69" t="s">
        <v>5509</v>
      </c>
      <c r="D1279" s="50" t="s">
        <v>9313</v>
      </c>
      <c r="E1279" s="50"/>
      <c r="F1279" s="50">
        <v>15.0</v>
      </c>
      <c r="G1279" s="11"/>
      <c r="I1279" t="str">
        <f t="array" ref="I1279">INDEX('2022 Points'!$F$13:$F$21,MATCH(1,MMULT(--('2022 Points'!$G$13:$N$21=D1279),TRANSPOSE(COLUMN('2022 Points'!$G$13:$N$21)^0)),0))</f>
        <v>#N/A</v>
      </c>
      <c r="K1279" s="58">
        <f>F1279-IFERROR(VLOOKUP(D1279,'30062022 Ranking'!$D:$F,3,0),0)</f>
        <v>0</v>
      </c>
      <c r="L1279">
        <f>countif('Pre-transfer 2022 Points'!$E$13:$L$21,D1279)</f>
        <v>0</v>
      </c>
      <c r="M1279" s="59">
        <f>countif('2022 Points'!$G$13:$N$21,D1279)</f>
        <v>0</v>
      </c>
    </row>
    <row r="1280">
      <c r="A1280" s="50">
        <v>1279.0</v>
      </c>
      <c r="B1280" s="67">
        <v>567.0</v>
      </c>
      <c r="C1280" s="69" t="s">
        <v>1473</v>
      </c>
      <c r="D1280" s="50" t="s">
        <v>9315</v>
      </c>
      <c r="E1280" s="50"/>
      <c r="F1280" s="50">
        <v>15.0</v>
      </c>
      <c r="G1280" s="11"/>
      <c r="I1280" t="str">
        <f t="array" ref="I1280">INDEX('2022 Points'!$F$13:$F$21,MATCH(1,MMULT(--('2022 Points'!$G$13:$N$21=D1280),TRANSPOSE(COLUMN('2022 Points'!$G$13:$N$21)^0)),0))</f>
        <v>#N/A</v>
      </c>
      <c r="K1280" s="58">
        <f>F1280-IFERROR(VLOOKUP(D1280,'30062022 Ranking'!$D:$F,3,0),0)</f>
        <v>0</v>
      </c>
      <c r="L1280">
        <f>countif('Pre-transfer 2022 Points'!$E$13:$L$21,D1280)</f>
        <v>0</v>
      </c>
      <c r="M1280" s="59">
        <f>countif('2022 Points'!$G$13:$N$21,D1280)</f>
        <v>0</v>
      </c>
    </row>
    <row r="1281">
      <c r="A1281" s="50">
        <v>1280.0</v>
      </c>
      <c r="B1281" s="67">
        <v>378.0</v>
      </c>
      <c r="C1281" s="68" t="s">
        <v>8879</v>
      </c>
      <c r="D1281" s="50" t="s">
        <v>6596</v>
      </c>
      <c r="E1281" s="50" t="s">
        <v>5766</v>
      </c>
      <c r="F1281" s="50">
        <v>15.0</v>
      </c>
      <c r="G1281" s="11"/>
      <c r="I1281" t="str">
        <f t="array" ref="I1281">INDEX('2022 Points'!$F$13:$F$21,MATCH(1,MMULT(--('2022 Points'!$G$13:$N$21=D1281),TRANSPOSE(COLUMN('2022 Points'!$G$13:$N$21)^0)),0))</f>
        <v>#N/A</v>
      </c>
      <c r="K1281" s="58">
        <f>F1281-IFERROR(VLOOKUP(D1281,'30062022 Ranking'!$D:$F,3,0),0)</f>
        <v>15</v>
      </c>
      <c r="L1281">
        <f>countif('Pre-transfer 2022 Points'!$E$13:$L$21,D1281)</f>
        <v>0</v>
      </c>
      <c r="M1281" s="59">
        <f>countif('2022 Points'!$G$13:$N$21,D1281)</f>
        <v>0</v>
      </c>
    </row>
    <row r="1282">
      <c r="A1282" s="50">
        <v>1281.0</v>
      </c>
      <c r="B1282" s="67">
        <v>2162.0</v>
      </c>
      <c r="C1282" s="69" t="s">
        <v>4639</v>
      </c>
      <c r="D1282" s="50" t="s">
        <v>9316</v>
      </c>
      <c r="E1282" s="50" t="s">
        <v>4696</v>
      </c>
      <c r="F1282" s="50">
        <v>15.0</v>
      </c>
      <c r="G1282" s="11"/>
      <c r="I1282" t="str">
        <f t="array" ref="I1282">INDEX('2022 Points'!$F$13:$F$21,MATCH(1,MMULT(--('2022 Points'!$G$13:$N$21=D1282),TRANSPOSE(COLUMN('2022 Points'!$G$13:$N$21)^0)),0))</f>
        <v>#N/A</v>
      </c>
      <c r="K1282" s="58">
        <f>F1282-IFERROR(VLOOKUP(D1282,'30062022 Ranking'!$D:$F,3,0),0)</f>
        <v>0</v>
      </c>
      <c r="L1282">
        <f>countif('Pre-transfer 2022 Points'!$E$13:$L$21,D1282)</f>
        <v>0</v>
      </c>
      <c r="M1282" s="59">
        <f>countif('2022 Points'!$G$13:$N$21,D1282)</f>
        <v>0</v>
      </c>
    </row>
    <row r="1283">
      <c r="A1283" s="50">
        <v>1282.0</v>
      </c>
      <c r="B1283" s="86"/>
      <c r="C1283" s="69" t="s">
        <v>10110</v>
      </c>
      <c r="D1283" s="50" t="s">
        <v>9317</v>
      </c>
      <c r="E1283" s="50" t="s">
        <v>5879</v>
      </c>
      <c r="F1283" s="50">
        <v>15.0</v>
      </c>
      <c r="G1283" s="11"/>
      <c r="I1283" t="str">
        <f t="array" ref="I1283">INDEX('2022 Points'!$F$13:$F$21,MATCH(1,MMULT(--('2022 Points'!$G$13:$N$21=D1283),TRANSPOSE(COLUMN('2022 Points'!$G$13:$N$21)^0)),0))</f>
        <v>#N/A</v>
      </c>
      <c r="K1283" s="58">
        <f>F1283-IFERROR(VLOOKUP(D1283,'30062022 Ranking'!$D:$F,3,0),0)</f>
        <v>0</v>
      </c>
      <c r="L1283">
        <f>countif('Pre-transfer 2022 Points'!$E$13:$L$21,D1283)</f>
        <v>0</v>
      </c>
      <c r="M1283" s="59">
        <f>countif('2022 Points'!$G$13:$N$21,D1283)</f>
        <v>0</v>
      </c>
    </row>
    <row r="1284">
      <c r="A1284" s="50">
        <v>1283.0</v>
      </c>
      <c r="B1284" s="86"/>
      <c r="C1284" s="68" t="s">
        <v>10111</v>
      </c>
      <c r="D1284" s="50" t="s">
        <v>9319</v>
      </c>
      <c r="E1284" s="50" t="s">
        <v>9928</v>
      </c>
      <c r="F1284" s="50">
        <v>15.0</v>
      </c>
      <c r="G1284" s="11"/>
      <c r="I1284" t="str">
        <f t="array" ref="I1284">INDEX('2022 Points'!$F$13:$F$21,MATCH(1,MMULT(--('2022 Points'!$G$13:$N$21=D1284),TRANSPOSE(COLUMN('2022 Points'!$G$13:$N$21)^0)),0))</f>
        <v>#N/A</v>
      </c>
      <c r="K1284" s="58">
        <f>F1284-IFERROR(VLOOKUP(D1284,'30062022 Ranking'!$D:$F,3,0),0)</f>
        <v>0</v>
      </c>
      <c r="L1284">
        <f>countif('Pre-transfer 2022 Points'!$E$13:$L$21,D1284)</f>
        <v>0</v>
      </c>
      <c r="M1284" s="59">
        <f>countif('2022 Points'!$G$13:$N$21,D1284)</f>
        <v>0</v>
      </c>
    </row>
    <row r="1285">
      <c r="A1285" s="50">
        <v>1284.0</v>
      </c>
      <c r="B1285" s="67">
        <v>898.0</v>
      </c>
      <c r="C1285" s="69" t="s">
        <v>1005</v>
      </c>
      <c r="D1285" s="50" t="s">
        <v>7266</v>
      </c>
      <c r="E1285" s="50" t="s">
        <v>5095</v>
      </c>
      <c r="F1285" s="50">
        <v>15.0</v>
      </c>
      <c r="G1285" s="11"/>
      <c r="I1285" t="str">
        <f t="array" ref="I1285">INDEX('2022 Points'!$F$13:$F$21,MATCH(1,MMULT(--('2022 Points'!$G$13:$N$21=D1285),TRANSPOSE(COLUMN('2022 Points'!$G$13:$N$21)^0)),0))</f>
        <v>#N/A</v>
      </c>
      <c r="K1285" s="58">
        <f>F1285-IFERROR(VLOOKUP(D1285,'30062022 Ranking'!$D:$F,3,0),0)</f>
        <v>15</v>
      </c>
      <c r="L1285">
        <f>countif('Pre-transfer 2022 Points'!$E$13:$L$21,D1285)</f>
        <v>0</v>
      </c>
      <c r="M1285" s="59">
        <f>countif('2022 Points'!$G$13:$N$21,D1285)</f>
        <v>0</v>
      </c>
    </row>
    <row r="1286">
      <c r="A1286" s="50">
        <v>1285.0</v>
      </c>
      <c r="B1286" s="67">
        <v>1133.0</v>
      </c>
      <c r="C1286" s="69" t="s">
        <v>1014</v>
      </c>
      <c r="D1286" s="50" t="s">
        <v>7169</v>
      </c>
      <c r="E1286" s="50" t="s">
        <v>9091</v>
      </c>
      <c r="F1286" s="50">
        <v>15.0</v>
      </c>
      <c r="G1286" s="11"/>
      <c r="I1286" t="str">
        <f t="array" ref="I1286">INDEX('2022 Points'!$F$13:$F$21,MATCH(1,MMULT(--('2022 Points'!$G$13:$N$21=D1286),TRANSPOSE(COLUMN('2022 Points'!$G$13:$N$21)^0)),0))</f>
        <v>#N/A</v>
      </c>
      <c r="K1286" s="58">
        <f>F1286-IFERROR(VLOOKUP(D1286,'30062022 Ranking'!$D:$F,3,0),0)</f>
        <v>0</v>
      </c>
      <c r="L1286">
        <f>countif('Pre-transfer 2022 Points'!$E$13:$L$21,D1286)</f>
        <v>0</v>
      </c>
      <c r="M1286" s="59">
        <f>countif('2022 Points'!$G$13:$N$21,D1286)</f>
        <v>0</v>
      </c>
    </row>
    <row r="1287">
      <c r="A1287" s="50">
        <v>1286.0</v>
      </c>
      <c r="B1287" s="86"/>
      <c r="C1287" s="69" t="s">
        <v>10112</v>
      </c>
      <c r="D1287" s="50" t="s">
        <v>7560</v>
      </c>
      <c r="E1287" s="50" t="s">
        <v>1382</v>
      </c>
      <c r="F1287" s="50">
        <v>15.0</v>
      </c>
      <c r="G1287" s="11"/>
      <c r="I1287" t="str">
        <f t="array" ref="I1287">INDEX('2022 Points'!$F$13:$F$21,MATCH(1,MMULT(--('2022 Points'!$G$13:$N$21=D1287),TRANSPOSE(COLUMN('2022 Points'!$G$13:$N$21)^0)),0))</f>
        <v>#N/A</v>
      </c>
      <c r="K1287" s="58">
        <f>F1287-IFERROR(VLOOKUP(D1287,'30062022 Ranking'!$D:$F,3,0),0)</f>
        <v>0</v>
      </c>
      <c r="L1287">
        <f>countif('Pre-transfer 2022 Points'!$E$13:$L$21,D1287)</f>
        <v>0</v>
      </c>
      <c r="M1287" s="59">
        <f>countif('2022 Points'!$G$13:$N$21,D1287)</f>
        <v>0</v>
      </c>
    </row>
    <row r="1288">
      <c r="A1288" s="50">
        <v>1287.0</v>
      </c>
      <c r="B1288" s="67"/>
      <c r="C1288" s="69" t="s">
        <v>10113</v>
      </c>
      <c r="D1288" s="50" t="s">
        <v>9318</v>
      </c>
      <c r="E1288" s="50" t="s">
        <v>8924</v>
      </c>
      <c r="F1288" s="50">
        <v>15.0</v>
      </c>
      <c r="G1288" s="11"/>
      <c r="I1288" t="str">
        <f t="array" ref="I1288">INDEX('2022 Points'!$F$13:$F$21,MATCH(1,MMULT(--('2022 Points'!$G$13:$N$21=D1288),TRANSPOSE(COLUMN('2022 Points'!$G$13:$N$21)^0)),0))</f>
        <v>#N/A</v>
      </c>
      <c r="K1288" s="58">
        <f>F1288-IFERROR(VLOOKUP(D1288,'30062022 Ranking'!$D:$F,3,0),0)</f>
        <v>0</v>
      </c>
      <c r="L1288">
        <f>countif('Pre-transfer 2022 Points'!$E$13:$L$21,D1288)</f>
        <v>0</v>
      </c>
      <c r="M1288" s="59">
        <f>countif('2022 Points'!$G$13:$N$21,D1288)</f>
        <v>0</v>
      </c>
    </row>
    <row r="1289">
      <c r="A1289" s="50">
        <v>1288.0</v>
      </c>
      <c r="B1289" s="67">
        <v>1491.0</v>
      </c>
      <c r="C1289" s="68" t="s">
        <v>4512</v>
      </c>
      <c r="D1289" s="50" t="s">
        <v>9320</v>
      </c>
      <c r="E1289" s="50" t="s">
        <v>5940</v>
      </c>
      <c r="F1289" s="50">
        <v>15.0</v>
      </c>
      <c r="G1289" s="11"/>
      <c r="I1289" t="str">
        <f t="array" ref="I1289">INDEX('2022 Points'!$F$13:$F$21,MATCH(1,MMULT(--('2022 Points'!$G$13:$N$21=D1289),TRANSPOSE(COLUMN('2022 Points'!$G$13:$N$21)^0)),0))</f>
        <v>#N/A</v>
      </c>
      <c r="K1289" s="58">
        <f>F1289-IFERROR(VLOOKUP(D1289,'30062022 Ranking'!$D:$F,3,0),0)</f>
        <v>1</v>
      </c>
      <c r="L1289">
        <f>countif('Pre-transfer 2022 Points'!$E$13:$L$21,D1289)</f>
        <v>0</v>
      </c>
      <c r="M1289" s="59">
        <f>countif('2022 Points'!$G$13:$N$21,D1289)</f>
        <v>0</v>
      </c>
    </row>
    <row r="1290">
      <c r="A1290" s="50">
        <v>1289.0</v>
      </c>
      <c r="B1290" s="67">
        <v>847.0</v>
      </c>
      <c r="C1290" s="69" t="s">
        <v>4848</v>
      </c>
      <c r="D1290" s="50" t="s">
        <v>7403</v>
      </c>
      <c r="E1290" s="50"/>
      <c r="F1290" s="50">
        <v>15.0</v>
      </c>
      <c r="G1290" s="11"/>
      <c r="I1290" t="str">
        <f t="array" ref="I1290">INDEX('2022 Points'!$F$13:$F$21,MATCH(1,MMULT(--('2022 Points'!$G$13:$N$21=D1290),TRANSPOSE(COLUMN('2022 Points'!$G$13:$N$21)^0)),0))</f>
        <v>#N/A</v>
      </c>
      <c r="K1290" s="58">
        <f>F1290-IFERROR(VLOOKUP(D1290,'30062022 Ranking'!$D:$F,3,0),0)</f>
        <v>0</v>
      </c>
      <c r="L1290">
        <f>countif('Pre-transfer 2022 Points'!$E$13:$L$21,D1290)</f>
        <v>0</v>
      </c>
      <c r="M1290" s="59">
        <f>countif('2022 Points'!$G$13:$N$21,D1290)</f>
        <v>0</v>
      </c>
    </row>
    <row r="1291">
      <c r="A1291" s="50">
        <v>1290.0</v>
      </c>
      <c r="B1291" s="86"/>
      <c r="C1291" s="69" t="s">
        <v>10114</v>
      </c>
      <c r="D1291" s="50" t="s">
        <v>7348</v>
      </c>
      <c r="E1291" s="50"/>
      <c r="F1291" s="50">
        <v>15.0</v>
      </c>
      <c r="G1291" s="11"/>
      <c r="I1291" t="str">
        <f t="array" ref="I1291">INDEX('2022 Points'!$F$13:$F$21,MATCH(1,MMULT(--('2022 Points'!$G$13:$N$21=D1291),TRANSPOSE(COLUMN('2022 Points'!$G$13:$N$21)^0)),0))</f>
        <v>#N/A</v>
      </c>
      <c r="K1291" s="58">
        <f>F1291-IFERROR(VLOOKUP(D1291,'30062022 Ranking'!$D:$F,3,0),0)</f>
        <v>15</v>
      </c>
      <c r="L1291">
        <f>countif('Pre-transfer 2022 Points'!$E$13:$L$21,D1291)</f>
        <v>0</v>
      </c>
      <c r="M1291" s="59">
        <f>countif('2022 Points'!$G$13:$N$21,D1291)</f>
        <v>0</v>
      </c>
    </row>
    <row r="1292">
      <c r="A1292" s="50">
        <v>1291.0</v>
      </c>
      <c r="B1292" s="67">
        <v>1228.0</v>
      </c>
      <c r="C1292" s="69" t="s">
        <v>502</v>
      </c>
      <c r="D1292" s="50" t="s">
        <v>9323</v>
      </c>
      <c r="E1292" s="72"/>
      <c r="F1292" s="50">
        <v>15.0</v>
      </c>
      <c r="G1292" s="11"/>
      <c r="I1292" t="str">
        <f t="array" ref="I1292">INDEX('2022 Points'!$F$13:$F$21,MATCH(1,MMULT(--('2022 Points'!$G$13:$N$21=D1292),TRANSPOSE(COLUMN('2022 Points'!$G$13:$N$21)^0)),0))</f>
        <v>#N/A</v>
      </c>
      <c r="K1292" s="58">
        <f>F1292-IFERROR(VLOOKUP(D1292,'30062022 Ranking'!$D:$F,3,0),0)</f>
        <v>0</v>
      </c>
      <c r="L1292">
        <f>countif('Pre-transfer 2022 Points'!$E$13:$L$21,D1292)</f>
        <v>0</v>
      </c>
      <c r="M1292" s="59">
        <f>countif('2022 Points'!$G$13:$N$21,D1292)</f>
        <v>0</v>
      </c>
    </row>
    <row r="1293">
      <c r="A1293" s="50">
        <v>1292.0</v>
      </c>
      <c r="B1293" s="67"/>
      <c r="C1293" s="68" t="s">
        <v>10115</v>
      </c>
      <c r="D1293" s="50" t="s">
        <v>8320</v>
      </c>
      <c r="E1293" s="50"/>
      <c r="F1293" s="50">
        <v>15.0</v>
      </c>
      <c r="G1293" s="11"/>
      <c r="I1293" t="str">
        <f t="array" ref="I1293">INDEX('2022 Points'!$F$13:$F$21,MATCH(1,MMULT(--('2022 Points'!$G$13:$N$21=D1293),TRANSPOSE(COLUMN('2022 Points'!$G$13:$N$21)^0)),0))</f>
        <v>#N/A</v>
      </c>
      <c r="K1293" s="58">
        <f>F1293-IFERROR(VLOOKUP(D1293,'30062022 Ranking'!$D:$F,3,0),0)</f>
        <v>0</v>
      </c>
      <c r="L1293">
        <f>countif('Pre-transfer 2022 Points'!$E$13:$L$21,D1293)</f>
        <v>0</v>
      </c>
      <c r="M1293" s="59">
        <f>countif('2022 Points'!$G$13:$N$21,D1293)</f>
        <v>0</v>
      </c>
    </row>
    <row r="1294">
      <c r="A1294" s="50">
        <v>1293.0</v>
      </c>
      <c r="B1294" s="67"/>
      <c r="C1294" s="68" t="s">
        <v>10116</v>
      </c>
      <c r="D1294" s="50" t="s">
        <v>9294</v>
      </c>
      <c r="E1294" s="50" t="s">
        <v>510</v>
      </c>
      <c r="F1294" s="50">
        <v>15.0</v>
      </c>
      <c r="G1294" s="11"/>
      <c r="I1294" t="str">
        <f t="array" ref="I1294">INDEX('2022 Points'!$F$13:$F$21,MATCH(1,MMULT(--('2022 Points'!$G$13:$N$21=D1294),TRANSPOSE(COLUMN('2022 Points'!$G$13:$N$21)^0)),0))</f>
        <v>#N/A</v>
      </c>
      <c r="K1294" s="58">
        <f>F1294-IFERROR(VLOOKUP(D1294,'30062022 Ranking'!$D:$F,3,0),0)</f>
        <v>15</v>
      </c>
      <c r="L1294">
        <f>countif('Pre-transfer 2022 Points'!$E$13:$L$21,D1294)</f>
        <v>0</v>
      </c>
      <c r="M1294" s="59">
        <f>countif('2022 Points'!$G$13:$N$21,D1294)</f>
        <v>0</v>
      </c>
    </row>
    <row r="1295">
      <c r="A1295" s="50">
        <v>1294.0</v>
      </c>
      <c r="B1295" s="67"/>
      <c r="C1295" s="69" t="s">
        <v>5106</v>
      </c>
      <c r="D1295" s="50" t="s">
        <v>9314</v>
      </c>
      <c r="E1295" s="50"/>
      <c r="F1295" s="50">
        <v>15.0</v>
      </c>
      <c r="G1295" s="11"/>
      <c r="I1295" t="str">
        <f t="array" ref="I1295">INDEX('2022 Points'!$F$13:$F$21,MATCH(1,MMULT(--('2022 Points'!$G$13:$N$21=D1295),TRANSPOSE(COLUMN('2022 Points'!$G$13:$N$21)^0)),0))</f>
        <v>#N/A</v>
      </c>
      <c r="K1295" s="58">
        <f>F1295-IFERROR(VLOOKUP(D1295,'30062022 Ranking'!$D:$F,3,0),0)</f>
        <v>15</v>
      </c>
      <c r="L1295">
        <f>countif('Pre-transfer 2022 Points'!$E$13:$L$21,D1295)</f>
        <v>0</v>
      </c>
      <c r="M1295" s="59">
        <f>countif('2022 Points'!$G$13:$N$21,D1295)</f>
        <v>0</v>
      </c>
    </row>
    <row r="1296">
      <c r="A1296" s="50">
        <v>1295.0</v>
      </c>
      <c r="B1296" s="86"/>
      <c r="C1296" s="69" t="s">
        <v>10117</v>
      </c>
      <c r="D1296" s="50" t="s">
        <v>7342</v>
      </c>
      <c r="E1296" s="50" t="s">
        <v>10118</v>
      </c>
      <c r="F1296" s="50">
        <v>15.0</v>
      </c>
      <c r="G1296" s="11"/>
      <c r="I1296" t="str">
        <f t="array" ref="I1296">INDEX('2022 Points'!$F$13:$F$21,MATCH(1,MMULT(--('2022 Points'!$G$13:$N$21=D1296),TRANSPOSE(COLUMN('2022 Points'!$G$13:$N$21)^0)),0))</f>
        <v>#N/A</v>
      </c>
      <c r="K1296" s="58">
        <f>F1296-IFERROR(VLOOKUP(D1296,'30062022 Ranking'!$D:$F,3,0),0)</f>
        <v>-2</v>
      </c>
      <c r="L1296">
        <f>countif('Pre-transfer 2022 Points'!$E$13:$L$21,D1296)</f>
        <v>0</v>
      </c>
      <c r="M1296" s="59">
        <f>countif('2022 Points'!$G$13:$N$21,D1296)</f>
        <v>0</v>
      </c>
    </row>
    <row r="1297">
      <c r="A1297" s="50">
        <v>1296.0</v>
      </c>
      <c r="B1297" s="86"/>
      <c r="C1297" s="69" t="s">
        <v>10119</v>
      </c>
      <c r="D1297" s="50" t="s">
        <v>9321</v>
      </c>
      <c r="E1297" s="50"/>
      <c r="F1297" s="50">
        <v>15.0</v>
      </c>
      <c r="G1297" s="11"/>
      <c r="I1297" t="str">
        <f t="array" ref="I1297">INDEX('2022 Points'!$F$13:$F$21,MATCH(1,MMULT(--('2022 Points'!$G$13:$N$21=D1297),TRANSPOSE(COLUMN('2022 Points'!$G$13:$N$21)^0)),0))</f>
        <v>#N/A</v>
      </c>
      <c r="K1297" s="58">
        <f>F1297-IFERROR(VLOOKUP(D1297,'30062022 Ranking'!$D:$F,3,0),0)</f>
        <v>15</v>
      </c>
      <c r="L1297">
        <f>countif('Pre-transfer 2022 Points'!$E$13:$L$21,D1297)</f>
        <v>0</v>
      </c>
      <c r="M1297" s="59">
        <f>countif('2022 Points'!$G$13:$N$21,D1297)</f>
        <v>0</v>
      </c>
    </row>
    <row r="1298">
      <c r="A1298" s="50">
        <v>1297.0</v>
      </c>
      <c r="B1298" s="86"/>
      <c r="C1298" s="69" t="s">
        <v>8840</v>
      </c>
      <c r="D1298" s="50" t="s">
        <v>9322</v>
      </c>
      <c r="E1298" s="50"/>
      <c r="F1298" s="50">
        <v>15.0</v>
      </c>
      <c r="G1298" s="11"/>
      <c r="I1298" t="str">
        <f t="array" ref="I1298">INDEX('2022 Points'!$F$13:$F$21,MATCH(1,MMULT(--('2022 Points'!$G$13:$N$21=D1298),TRANSPOSE(COLUMN('2022 Points'!$G$13:$N$21)^0)),0))</f>
        <v>#N/A</v>
      </c>
      <c r="K1298" s="58">
        <f>F1298-IFERROR(VLOOKUP(D1298,'30062022 Ranking'!$D:$F,3,0),0)</f>
        <v>0</v>
      </c>
      <c r="L1298">
        <f>countif('Pre-transfer 2022 Points'!$E$13:$L$21,D1298)</f>
        <v>0</v>
      </c>
      <c r="M1298" s="59">
        <f>countif('2022 Points'!$G$13:$N$21,D1298)</f>
        <v>0</v>
      </c>
    </row>
    <row r="1299">
      <c r="A1299" s="50">
        <v>1298.0</v>
      </c>
      <c r="B1299" s="67">
        <v>792.0</v>
      </c>
      <c r="C1299" s="69" t="s">
        <v>10120</v>
      </c>
      <c r="D1299" s="50" t="s">
        <v>7374</v>
      </c>
      <c r="E1299" s="50" t="s">
        <v>8970</v>
      </c>
      <c r="F1299" s="50">
        <v>15.0</v>
      </c>
      <c r="G1299" s="11"/>
      <c r="I1299" t="str">
        <f t="array" ref="I1299">INDEX('2022 Points'!$F$13:$F$21,MATCH(1,MMULT(--('2022 Points'!$G$13:$N$21=D1299),TRANSPOSE(COLUMN('2022 Points'!$G$13:$N$21)^0)),0))</f>
        <v>#N/A</v>
      </c>
      <c r="K1299" s="58">
        <f>F1299-IFERROR(VLOOKUP(D1299,'30062022 Ranking'!$D:$F,3,0),0)</f>
        <v>5</v>
      </c>
      <c r="L1299">
        <f>countif('Pre-transfer 2022 Points'!$E$13:$L$21,D1299)</f>
        <v>0</v>
      </c>
      <c r="M1299" s="59">
        <f>countif('2022 Points'!$G$13:$N$21,D1299)</f>
        <v>0</v>
      </c>
    </row>
    <row r="1300">
      <c r="A1300" s="50">
        <v>1299.0</v>
      </c>
      <c r="B1300" s="67"/>
      <c r="C1300" s="69" t="s">
        <v>10121</v>
      </c>
      <c r="D1300" s="50" t="s">
        <v>7497</v>
      </c>
      <c r="E1300" s="50"/>
      <c r="F1300" s="50">
        <v>15.0</v>
      </c>
      <c r="G1300" s="11"/>
      <c r="I1300" t="str">
        <f t="array" ref="I1300">INDEX('2022 Points'!$F$13:$F$21,MATCH(1,MMULT(--('2022 Points'!$G$13:$N$21=D1300),TRANSPOSE(COLUMN('2022 Points'!$G$13:$N$21)^0)),0))</f>
        <v>#N/A</v>
      </c>
      <c r="K1300" s="58">
        <f>F1300-IFERROR(VLOOKUP(D1300,'30062022 Ranking'!$D:$F,3,0),0)</f>
        <v>0</v>
      </c>
      <c r="L1300">
        <f>countif('Pre-transfer 2022 Points'!$E$13:$L$21,D1300)</f>
        <v>0</v>
      </c>
      <c r="M1300" s="59">
        <f>countif('2022 Points'!$G$13:$N$21,D1300)</f>
        <v>0</v>
      </c>
    </row>
    <row r="1301">
      <c r="A1301" s="49">
        <v>1300.0</v>
      </c>
      <c r="B1301" s="85"/>
      <c r="C1301" s="66" t="s">
        <v>10122</v>
      </c>
      <c r="D1301" s="49" t="s">
        <v>7928</v>
      </c>
      <c r="E1301" s="49"/>
      <c r="F1301" s="49">
        <v>15.0</v>
      </c>
      <c r="G1301" s="11"/>
      <c r="I1301" t="str">
        <f t="array" ref="I1301">INDEX('2022 Points'!$F$13:$F$21,MATCH(1,MMULT(--('2022 Points'!$G$13:$N$21=D1301),TRANSPOSE(COLUMN('2022 Points'!$G$13:$N$21)^0)),0))</f>
        <v>#N/A</v>
      </c>
      <c r="K1301" s="58">
        <f>F1301-IFERROR(VLOOKUP(D1301,'30062022 Ranking'!$D:$F,3,0),0)</f>
        <v>0</v>
      </c>
      <c r="L1301">
        <f>countif('Pre-transfer 2022 Points'!$E$13:$L$21,D1301)</f>
        <v>0</v>
      </c>
      <c r="M1301" s="59">
        <f>countif('2022 Points'!$G$13:$N$21,D1301)</f>
        <v>0</v>
      </c>
    </row>
    <row r="1302">
      <c r="A1302" s="48">
        <v>1301.0</v>
      </c>
      <c r="B1302" s="60">
        <v>2036.0</v>
      </c>
      <c r="C1302" s="61" t="s">
        <v>9924</v>
      </c>
      <c r="D1302" s="48" t="s">
        <v>9296</v>
      </c>
      <c r="E1302" s="83"/>
      <c r="F1302" s="48">
        <v>15.0</v>
      </c>
      <c r="G1302" s="11"/>
      <c r="I1302" t="str">
        <f t="array" ref="I1302">INDEX('2022 Points'!$F$13:$F$21,MATCH(1,MMULT(--('2022 Points'!$G$13:$N$21=D1302),TRANSPOSE(COLUMN('2022 Points'!$G$13:$N$21)^0)),0))</f>
        <v>#N/A</v>
      </c>
      <c r="K1302" s="58">
        <f>F1302-IFERROR(VLOOKUP(D1302,'30062022 Ranking'!$D:$F,3,0),0)</f>
        <v>0</v>
      </c>
      <c r="L1302">
        <f>countif('Pre-transfer 2022 Points'!$E$13:$L$21,D1302)</f>
        <v>0</v>
      </c>
      <c r="M1302" s="59">
        <f>countif('2022 Points'!$G$13:$N$21,D1302)</f>
        <v>0</v>
      </c>
    </row>
    <row r="1303">
      <c r="A1303" s="48">
        <v>1302.0</v>
      </c>
      <c r="B1303" s="60">
        <v>2231.0</v>
      </c>
      <c r="C1303" s="61" t="s">
        <v>5856</v>
      </c>
      <c r="D1303" s="48" t="s">
        <v>9324</v>
      </c>
      <c r="E1303" s="48"/>
      <c r="F1303" s="48">
        <v>15.0</v>
      </c>
      <c r="G1303" s="11"/>
      <c r="I1303" t="str">
        <f t="array" ref="I1303">INDEX('2022 Points'!$F$13:$F$21,MATCH(1,MMULT(--('2022 Points'!$G$13:$N$21=D1303),TRANSPOSE(COLUMN('2022 Points'!$G$13:$N$21)^0)),0))</f>
        <v>#N/A</v>
      </c>
      <c r="K1303" s="58">
        <f>F1303-IFERROR(VLOOKUP(D1303,'30062022 Ranking'!$D:$F,3,0),0)</f>
        <v>0</v>
      </c>
      <c r="L1303">
        <f>countif('Pre-transfer 2022 Points'!$E$13:$L$21,D1303)</f>
        <v>0</v>
      </c>
      <c r="M1303" s="59">
        <f>countif('2022 Points'!$G$13:$N$21,D1303)</f>
        <v>0</v>
      </c>
    </row>
    <row r="1304">
      <c r="A1304" s="48">
        <v>1303.0</v>
      </c>
      <c r="B1304" s="60"/>
      <c r="C1304" s="61" t="s">
        <v>10123</v>
      </c>
      <c r="D1304" s="48" t="s">
        <v>8213</v>
      </c>
      <c r="E1304" s="83"/>
      <c r="F1304" s="48">
        <v>15.0</v>
      </c>
      <c r="G1304" s="11"/>
      <c r="I1304" t="str">
        <f t="array" ref="I1304">INDEX('2022 Points'!$F$13:$F$21,MATCH(1,MMULT(--('2022 Points'!$G$13:$N$21=D1304),TRANSPOSE(COLUMN('2022 Points'!$G$13:$N$21)^0)),0))</f>
        <v>#N/A</v>
      </c>
      <c r="K1304" s="58">
        <f>F1304-IFERROR(VLOOKUP(D1304,'30062022 Ranking'!$D:$F,3,0),0)</f>
        <v>15</v>
      </c>
      <c r="L1304">
        <f>countif('Pre-transfer 2022 Points'!$E$13:$L$21,D1304)</f>
        <v>0</v>
      </c>
      <c r="M1304" s="59">
        <f>countif('2022 Points'!$G$13:$N$21,D1304)</f>
        <v>0</v>
      </c>
    </row>
    <row r="1305">
      <c r="A1305" s="48">
        <v>1304.0</v>
      </c>
      <c r="B1305" s="60"/>
      <c r="C1305" s="61" t="s">
        <v>10124</v>
      </c>
      <c r="D1305" s="48" t="s">
        <v>7912</v>
      </c>
      <c r="E1305" s="83"/>
      <c r="F1305" s="48">
        <v>15.0</v>
      </c>
      <c r="G1305" s="11"/>
      <c r="I1305" t="str">
        <f t="array" ref="I1305">INDEX('2022 Points'!$F$13:$F$21,MATCH(1,MMULT(--('2022 Points'!$G$13:$N$21=D1305),TRANSPOSE(COLUMN('2022 Points'!$G$13:$N$21)^0)),0))</f>
        <v>#N/A</v>
      </c>
      <c r="K1305" s="58">
        <f>F1305-IFERROR(VLOOKUP(D1305,'30062022 Ranking'!$D:$F,3,0),0)</f>
        <v>15</v>
      </c>
      <c r="L1305">
        <f>countif('Pre-transfer 2022 Points'!$E$13:$L$21,D1305)</f>
        <v>0</v>
      </c>
      <c r="M1305" s="59">
        <f>countif('2022 Points'!$G$13:$N$21,D1305)</f>
        <v>0</v>
      </c>
    </row>
    <row r="1306">
      <c r="A1306" s="48">
        <v>1305.0</v>
      </c>
      <c r="B1306" s="60"/>
      <c r="C1306" s="61" t="s">
        <v>10125</v>
      </c>
      <c r="D1306" s="48" t="s">
        <v>6789</v>
      </c>
      <c r="E1306" s="48" t="s">
        <v>8683</v>
      </c>
      <c r="F1306" s="48">
        <v>15.0</v>
      </c>
      <c r="G1306" s="11"/>
      <c r="I1306" t="str">
        <f t="array" ref="I1306">INDEX('2022 Points'!$F$13:$F$21,MATCH(1,MMULT(--('2022 Points'!$G$13:$N$21=D1306),TRANSPOSE(COLUMN('2022 Points'!$G$13:$N$21)^0)),0))</f>
        <v>#N/A</v>
      </c>
      <c r="K1306" s="58">
        <f>F1306-IFERROR(VLOOKUP(D1306,'30062022 Ranking'!$D:$F,3,0),0)</f>
        <v>0</v>
      </c>
      <c r="L1306">
        <f>countif('Pre-transfer 2022 Points'!$E$13:$L$21,D1306)</f>
        <v>0</v>
      </c>
      <c r="M1306" s="59">
        <f>countif('2022 Points'!$G$13:$N$21,D1306)</f>
        <v>0</v>
      </c>
    </row>
    <row r="1307">
      <c r="A1307" s="48">
        <v>1306.0</v>
      </c>
      <c r="B1307" s="60"/>
      <c r="C1307" s="61" t="s">
        <v>10126</v>
      </c>
      <c r="D1307" s="48" t="s">
        <v>9297</v>
      </c>
      <c r="E1307" s="48"/>
      <c r="F1307" s="48">
        <v>15.0</v>
      </c>
      <c r="G1307" s="11"/>
      <c r="I1307" t="str">
        <f t="array" ref="I1307">INDEX('2022 Points'!$F$13:$F$21,MATCH(1,MMULT(--('2022 Points'!$G$13:$N$21=D1307),TRANSPOSE(COLUMN('2022 Points'!$G$13:$N$21)^0)),0))</f>
        <v>#N/A</v>
      </c>
      <c r="K1307" s="58">
        <f>F1307-IFERROR(VLOOKUP(D1307,'30062022 Ranking'!$D:$F,3,0),0)</f>
        <v>15</v>
      </c>
      <c r="L1307">
        <f>countif('Pre-transfer 2022 Points'!$E$13:$L$21,D1307)</f>
        <v>0</v>
      </c>
      <c r="M1307" s="59">
        <f>countif('2022 Points'!$G$13:$N$21,D1307)</f>
        <v>0</v>
      </c>
    </row>
    <row r="1308">
      <c r="A1308" s="48">
        <v>1307.0</v>
      </c>
      <c r="B1308" s="60">
        <v>1321.0</v>
      </c>
      <c r="C1308" s="61" t="s">
        <v>4329</v>
      </c>
      <c r="D1308" s="48" t="s">
        <v>7739</v>
      </c>
      <c r="E1308" s="48"/>
      <c r="F1308" s="48">
        <v>15.0</v>
      </c>
      <c r="G1308" s="11"/>
      <c r="I1308" t="str">
        <f t="array" ref="I1308">INDEX('2022 Points'!$F$13:$F$21,MATCH(1,MMULT(--('2022 Points'!$G$13:$N$21=D1308),TRANSPOSE(COLUMN('2022 Points'!$G$13:$N$21)^0)),0))</f>
        <v>#N/A</v>
      </c>
      <c r="K1308" s="58">
        <f>F1308-IFERROR(VLOOKUP(D1308,'30062022 Ranking'!$D:$F,3,0),0)</f>
        <v>0</v>
      </c>
      <c r="L1308">
        <f>countif('Pre-transfer 2022 Points'!$E$13:$L$21,D1308)</f>
        <v>0</v>
      </c>
      <c r="M1308" s="59">
        <f>countif('2022 Points'!$G$13:$N$21,D1308)</f>
        <v>0</v>
      </c>
    </row>
    <row r="1309">
      <c r="A1309" s="48">
        <v>1308.0</v>
      </c>
      <c r="B1309" s="60">
        <v>1233.0</v>
      </c>
      <c r="C1309" s="61" t="s">
        <v>911</v>
      </c>
      <c r="D1309" s="48" t="s">
        <v>6583</v>
      </c>
      <c r="E1309" s="48" t="s">
        <v>388</v>
      </c>
      <c r="F1309" s="48">
        <v>15.0</v>
      </c>
      <c r="G1309" s="11"/>
      <c r="I1309" t="str">
        <f t="array" ref="I1309">INDEX('2022 Points'!$F$13:$F$21,MATCH(1,MMULT(--('2022 Points'!$G$13:$N$21=D1309),TRANSPOSE(COLUMN('2022 Points'!$G$13:$N$21)^0)),0))</f>
        <v>#N/A</v>
      </c>
      <c r="K1309" s="58">
        <f>F1309-IFERROR(VLOOKUP(D1309,'30062022 Ranking'!$D:$F,3,0),0)</f>
        <v>3</v>
      </c>
      <c r="L1309">
        <f>countif('Pre-transfer 2022 Points'!$E$13:$L$21,D1309)</f>
        <v>0</v>
      </c>
      <c r="M1309" s="59">
        <f>countif('2022 Points'!$G$13:$N$21,D1309)</f>
        <v>0</v>
      </c>
    </row>
    <row r="1310">
      <c r="A1310" s="48">
        <v>1309.0</v>
      </c>
      <c r="B1310" s="65"/>
      <c r="C1310" s="61" t="s">
        <v>6145</v>
      </c>
      <c r="D1310" s="48" t="s">
        <v>9325</v>
      </c>
      <c r="E1310" s="48" t="s">
        <v>8723</v>
      </c>
      <c r="F1310" s="48">
        <v>15.0</v>
      </c>
      <c r="G1310" s="11"/>
      <c r="I1310" t="str">
        <f t="array" ref="I1310">INDEX('2022 Points'!$F$13:$F$21,MATCH(1,MMULT(--('2022 Points'!$G$13:$N$21=D1310),TRANSPOSE(COLUMN('2022 Points'!$G$13:$N$21)^0)),0))</f>
        <v>#N/A</v>
      </c>
      <c r="K1310" s="58">
        <f>F1310-IFERROR(VLOOKUP(D1310,'30062022 Ranking'!$D:$F,3,0),0)</f>
        <v>-4</v>
      </c>
      <c r="L1310">
        <f>countif('Pre-transfer 2022 Points'!$E$13:$L$21,D1310)</f>
        <v>0</v>
      </c>
      <c r="M1310" s="59">
        <f>countif('2022 Points'!$G$13:$N$21,D1310)</f>
        <v>0</v>
      </c>
    </row>
    <row r="1311">
      <c r="A1311" s="48">
        <v>1310.0</v>
      </c>
      <c r="B1311" s="60">
        <v>2061.0</v>
      </c>
      <c r="C1311" s="61" t="s">
        <v>10127</v>
      </c>
      <c r="D1311" s="48" t="s">
        <v>6943</v>
      </c>
      <c r="E1311" s="48" t="s">
        <v>9945</v>
      </c>
      <c r="F1311" s="48">
        <v>15.0</v>
      </c>
      <c r="G1311" s="11"/>
      <c r="I1311" t="str">
        <f t="array" ref="I1311">INDEX('2022 Points'!$F$13:$F$21,MATCH(1,MMULT(--('2022 Points'!$G$13:$N$21=D1311),TRANSPOSE(COLUMN('2022 Points'!$G$13:$N$21)^0)),0))</f>
        <v>#N/A</v>
      </c>
      <c r="K1311" s="58">
        <f>F1311-IFERROR(VLOOKUP(D1311,'30062022 Ranking'!$D:$F,3,0),0)</f>
        <v>5</v>
      </c>
      <c r="L1311">
        <f>countif('Pre-transfer 2022 Points'!$E$13:$L$21,D1311)</f>
        <v>0</v>
      </c>
      <c r="M1311" s="59">
        <f>countif('2022 Points'!$G$13:$N$21,D1311)</f>
        <v>0</v>
      </c>
    </row>
    <row r="1312">
      <c r="A1312" s="48">
        <v>1311.0</v>
      </c>
      <c r="B1312" s="65"/>
      <c r="C1312" s="62" t="s">
        <v>10128</v>
      </c>
      <c r="D1312" s="48" t="s">
        <v>7636</v>
      </c>
      <c r="E1312" s="48"/>
      <c r="F1312" s="48">
        <v>14.0</v>
      </c>
      <c r="G1312" s="11"/>
      <c r="I1312" t="str">
        <f t="array" ref="I1312">INDEX('2022 Points'!$F$13:$F$21,MATCH(1,MMULT(--('2022 Points'!$G$13:$N$21=D1312),TRANSPOSE(COLUMN('2022 Points'!$G$13:$N$21)^0)),0))</f>
        <v>#N/A</v>
      </c>
      <c r="K1312" s="58">
        <f>F1312-IFERROR(VLOOKUP(D1312,'30062022 Ranking'!$D:$F,3,0),0)</f>
        <v>0</v>
      </c>
      <c r="L1312">
        <f>countif('Pre-transfer 2022 Points'!$E$13:$L$21,D1312)</f>
        <v>0</v>
      </c>
      <c r="M1312" s="59">
        <f>countif('2022 Points'!$G$13:$N$21,D1312)</f>
        <v>0</v>
      </c>
    </row>
    <row r="1313">
      <c r="A1313" s="48">
        <v>1312.0</v>
      </c>
      <c r="B1313" s="60">
        <v>1134.0</v>
      </c>
      <c r="C1313" s="61" t="s">
        <v>5339</v>
      </c>
      <c r="D1313" s="48" t="s">
        <v>7036</v>
      </c>
      <c r="E1313" s="48" t="s">
        <v>8630</v>
      </c>
      <c r="F1313" s="48">
        <v>14.0</v>
      </c>
      <c r="G1313" s="11"/>
      <c r="I1313" t="str">
        <f t="array" ref="I1313">INDEX('2022 Points'!$F$13:$F$21,MATCH(1,MMULT(--('2022 Points'!$G$13:$N$21=D1313),TRANSPOSE(COLUMN('2022 Points'!$G$13:$N$21)^0)),0))</f>
        <v>#N/A</v>
      </c>
      <c r="K1313" s="58">
        <f>F1313-IFERROR(VLOOKUP(D1313,'30062022 Ranking'!$D:$F,3,0),0)</f>
        <v>14</v>
      </c>
      <c r="L1313">
        <f>countif('Pre-transfer 2022 Points'!$E$13:$L$21,D1313)</f>
        <v>0</v>
      </c>
      <c r="M1313" s="59">
        <f>countif('2022 Points'!$G$13:$N$21,D1313)</f>
        <v>0</v>
      </c>
    </row>
    <row r="1314">
      <c r="A1314" s="48">
        <v>1313.0</v>
      </c>
      <c r="B1314" s="60"/>
      <c r="C1314" s="61" t="s">
        <v>10129</v>
      </c>
      <c r="D1314" s="48" t="s">
        <v>9329</v>
      </c>
      <c r="E1314" s="48"/>
      <c r="F1314" s="48">
        <v>14.0</v>
      </c>
      <c r="G1314" s="11"/>
      <c r="I1314" t="str">
        <f t="array" ref="I1314">INDEX('2022 Points'!$F$13:$F$21,MATCH(1,MMULT(--('2022 Points'!$G$13:$N$21=D1314),TRANSPOSE(COLUMN('2022 Points'!$G$13:$N$21)^0)),0))</f>
        <v>#N/A</v>
      </c>
      <c r="K1314" s="58">
        <f>F1314-IFERROR(VLOOKUP(D1314,'30062022 Ranking'!$D:$F,3,0),0)</f>
        <v>0</v>
      </c>
      <c r="L1314">
        <f>countif('Pre-transfer 2022 Points'!$E$13:$L$21,D1314)</f>
        <v>0</v>
      </c>
      <c r="M1314" s="59">
        <f>countif('2022 Points'!$G$13:$N$21,D1314)</f>
        <v>0</v>
      </c>
    </row>
    <row r="1315">
      <c r="A1315" s="48">
        <v>1314.0</v>
      </c>
      <c r="B1315" s="65"/>
      <c r="C1315" s="61" t="s">
        <v>10130</v>
      </c>
      <c r="D1315" s="48" t="s">
        <v>9328</v>
      </c>
      <c r="E1315" s="48"/>
      <c r="F1315" s="48">
        <v>14.0</v>
      </c>
      <c r="G1315" s="11"/>
      <c r="I1315" t="str">
        <f t="array" ref="I1315">INDEX('2022 Points'!$F$13:$F$21,MATCH(1,MMULT(--('2022 Points'!$G$13:$N$21=D1315),TRANSPOSE(COLUMN('2022 Points'!$G$13:$N$21)^0)),0))</f>
        <v>#N/A</v>
      </c>
      <c r="K1315" s="58">
        <f>F1315-IFERROR(VLOOKUP(D1315,'30062022 Ranking'!$D:$F,3,0),0)</f>
        <v>0</v>
      </c>
      <c r="L1315">
        <f>countif('Pre-transfer 2022 Points'!$E$13:$L$21,D1315)</f>
        <v>0</v>
      </c>
      <c r="M1315" s="59">
        <f>countif('2022 Points'!$G$13:$N$21,D1315)</f>
        <v>0</v>
      </c>
    </row>
    <row r="1316">
      <c r="A1316" s="48">
        <v>1315.0</v>
      </c>
      <c r="B1316" s="60">
        <v>2171.0</v>
      </c>
      <c r="C1316" s="62" t="s">
        <v>4886</v>
      </c>
      <c r="D1316" s="48" t="s">
        <v>7889</v>
      </c>
      <c r="E1316" s="48" t="s">
        <v>8651</v>
      </c>
      <c r="F1316" s="48">
        <v>14.0</v>
      </c>
      <c r="G1316" s="11"/>
      <c r="I1316" t="str">
        <f t="array" ref="I1316">INDEX('2022 Points'!$F$13:$F$21,MATCH(1,MMULT(--('2022 Points'!$G$13:$N$21=D1316),TRANSPOSE(COLUMN('2022 Points'!$G$13:$N$21)^0)),0))</f>
        <v>#N/A</v>
      </c>
      <c r="K1316" s="58">
        <f>F1316-IFERROR(VLOOKUP(D1316,'30062022 Ranking'!$D:$F,3,0),0)</f>
        <v>14</v>
      </c>
      <c r="L1316">
        <f>countif('Pre-transfer 2022 Points'!$E$13:$L$21,D1316)</f>
        <v>0</v>
      </c>
      <c r="M1316" s="59">
        <f>countif('2022 Points'!$G$13:$N$21,D1316)</f>
        <v>0</v>
      </c>
    </row>
    <row r="1317">
      <c r="A1317" s="48">
        <v>1316.0</v>
      </c>
      <c r="B1317" s="60">
        <v>2075.0</v>
      </c>
      <c r="C1317" s="61" t="s">
        <v>1323</v>
      </c>
      <c r="D1317" s="48" t="s">
        <v>7329</v>
      </c>
      <c r="E1317" s="48" t="s">
        <v>5865</v>
      </c>
      <c r="F1317" s="48">
        <v>14.0</v>
      </c>
      <c r="G1317" s="11"/>
      <c r="I1317" t="str">
        <f t="array" ref="I1317">INDEX('2022 Points'!$F$13:$F$21,MATCH(1,MMULT(--('2022 Points'!$G$13:$N$21=D1317),TRANSPOSE(COLUMN('2022 Points'!$G$13:$N$21)^0)),0))</f>
        <v>#N/A</v>
      </c>
      <c r="K1317" s="58">
        <f>F1317-IFERROR(VLOOKUP(D1317,'30062022 Ranking'!$D:$F,3,0),0)</f>
        <v>2</v>
      </c>
      <c r="L1317">
        <f>countif('Pre-transfer 2022 Points'!$E$13:$L$21,D1317)</f>
        <v>0</v>
      </c>
      <c r="M1317" s="59">
        <f>countif('2022 Points'!$G$13:$N$21,D1317)</f>
        <v>0</v>
      </c>
    </row>
    <row r="1318">
      <c r="A1318" s="48">
        <v>1317.0</v>
      </c>
      <c r="B1318" s="60"/>
      <c r="C1318" s="61" t="s">
        <v>6222</v>
      </c>
      <c r="D1318" s="48" t="s">
        <v>6940</v>
      </c>
      <c r="E1318" s="48"/>
      <c r="F1318" s="48">
        <v>14.0</v>
      </c>
      <c r="G1318" s="11"/>
      <c r="I1318" t="str">
        <f t="array" ref="I1318">INDEX('2022 Points'!$F$13:$F$21,MATCH(1,MMULT(--('2022 Points'!$G$13:$N$21=D1318),TRANSPOSE(COLUMN('2022 Points'!$G$13:$N$21)^0)),0))</f>
        <v>#N/A</v>
      </c>
      <c r="K1318" s="58">
        <f>F1318-IFERROR(VLOOKUP(D1318,'30062022 Ranking'!$D:$F,3,0),0)</f>
        <v>14</v>
      </c>
      <c r="L1318">
        <f>countif('Pre-transfer 2022 Points'!$E$13:$L$21,D1318)</f>
        <v>0</v>
      </c>
      <c r="M1318" s="59">
        <f>countif('2022 Points'!$G$13:$N$21,D1318)</f>
        <v>0</v>
      </c>
    </row>
    <row r="1319">
      <c r="A1319" s="48">
        <v>1318.0</v>
      </c>
      <c r="B1319" s="60"/>
      <c r="C1319" s="61" t="s">
        <v>5143</v>
      </c>
      <c r="D1319" s="48" t="s">
        <v>7798</v>
      </c>
      <c r="E1319" s="48" t="s">
        <v>5857</v>
      </c>
      <c r="F1319" s="48">
        <v>14.0</v>
      </c>
      <c r="G1319" s="11"/>
      <c r="I1319" t="str">
        <f t="array" ref="I1319">INDEX('2022 Points'!$F$13:$F$21,MATCH(1,MMULT(--('2022 Points'!$G$13:$N$21=D1319),TRANSPOSE(COLUMN('2022 Points'!$G$13:$N$21)^0)),0))</f>
        <v>#N/A</v>
      </c>
      <c r="K1319" s="58">
        <f>F1319-IFERROR(VLOOKUP(D1319,'30062022 Ranking'!$D:$F,3,0),0)</f>
        <v>0</v>
      </c>
      <c r="L1319">
        <f>countif('Pre-transfer 2022 Points'!$E$13:$L$21,D1319)</f>
        <v>0</v>
      </c>
      <c r="M1319" s="59">
        <f>countif('2022 Points'!$G$13:$N$21,D1319)</f>
        <v>0</v>
      </c>
    </row>
    <row r="1320">
      <c r="A1320" s="48">
        <v>1319.0</v>
      </c>
      <c r="B1320" s="65"/>
      <c r="C1320" s="61" t="s">
        <v>10131</v>
      </c>
      <c r="D1320" s="48" t="s">
        <v>7029</v>
      </c>
      <c r="E1320" s="48" t="s">
        <v>9973</v>
      </c>
      <c r="F1320" s="48">
        <v>14.0</v>
      </c>
      <c r="G1320" s="11"/>
      <c r="I1320" t="str">
        <f t="array" ref="I1320">INDEX('2022 Points'!$F$13:$F$21,MATCH(1,MMULT(--('2022 Points'!$G$13:$N$21=D1320),TRANSPOSE(COLUMN('2022 Points'!$G$13:$N$21)^0)),0))</f>
        <v>#N/A</v>
      </c>
      <c r="K1320" s="58">
        <f>F1320-IFERROR(VLOOKUP(D1320,'30062022 Ranking'!$D:$F,3,0),0)</f>
        <v>2</v>
      </c>
      <c r="L1320">
        <f>countif('Pre-transfer 2022 Points'!$E$13:$L$21,D1320)</f>
        <v>0</v>
      </c>
      <c r="M1320" s="59">
        <f>countif('2022 Points'!$G$13:$N$21,D1320)</f>
        <v>0</v>
      </c>
    </row>
    <row r="1321">
      <c r="A1321" s="48">
        <v>1320.0</v>
      </c>
      <c r="B1321" s="60">
        <v>834.0</v>
      </c>
      <c r="C1321" s="61" t="s">
        <v>5004</v>
      </c>
      <c r="D1321" s="48" t="s">
        <v>9174</v>
      </c>
      <c r="E1321" s="48" t="s">
        <v>8746</v>
      </c>
      <c r="F1321" s="48">
        <v>14.0</v>
      </c>
      <c r="G1321" s="11"/>
      <c r="I1321" t="str">
        <f t="array" ref="I1321">INDEX('2022 Points'!$F$13:$F$21,MATCH(1,MMULT(--('2022 Points'!$G$13:$N$21=D1321),TRANSPOSE(COLUMN('2022 Points'!$G$13:$N$21)^0)),0))</f>
        <v>#N/A</v>
      </c>
      <c r="K1321" s="58">
        <f>F1321-IFERROR(VLOOKUP(D1321,'30062022 Ranking'!$D:$F,3,0),0)</f>
        <v>0</v>
      </c>
      <c r="L1321">
        <f>countif('Pre-transfer 2022 Points'!$E$13:$L$21,D1321)</f>
        <v>0</v>
      </c>
      <c r="M1321" s="59">
        <f>countif('2022 Points'!$G$13:$N$21,D1321)</f>
        <v>0</v>
      </c>
    </row>
    <row r="1322">
      <c r="A1322" s="48">
        <v>1321.0</v>
      </c>
      <c r="B1322" s="65"/>
      <c r="C1322" s="61" t="s">
        <v>10132</v>
      </c>
      <c r="D1322" s="48" t="s">
        <v>9332</v>
      </c>
      <c r="E1322" s="48" t="s">
        <v>8641</v>
      </c>
      <c r="F1322" s="48">
        <v>14.0</v>
      </c>
      <c r="G1322" s="11"/>
      <c r="I1322" t="str">
        <f t="array" ref="I1322">INDEX('2022 Points'!$F$13:$F$21,MATCH(1,MMULT(--('2022 Points'!$G$13:$N$21=D1322),TRANSPOSE(COLUMN('2022 Points'!$G$13:$N$21)^0)),0))</f>
        <v>#N/A</v>
      </c>
      <c r="K1322" s="58">
        <f>F1322-IFERROR(VLOOKUP(D1322,'30062022 Ranking'!$D:$F,3,0),0)</f>
        <v>14</v>
      </c>
      <c r="L1322">
        <f>countif('Pre-transfer 2022 Points'!$E$13:$L$21,D1322)</f>
        <v>0</v>
      </c>
      <c r="M1322" s="59">
        <f>countif('2022 Points'!$G$13:$N$21,D1322)</f>
        <v>0</v>
      </c>
    </row>
    <row r="1323">
      <c r="A1323" s="48">
        <v>1322.0</v>
      </c>
      <c r="B1323" s="60"/>
      <c r="C1323" s="62" t="s">
        <v>10133</v>
      </c>
      <c r="D1323" s="48" t="s">
        <v>7868</v>
      </c>
      <c r="E1323" s="48"/>
      <c r="F1323" s="48">
        <v>14.0</v>
      </c>
      <c r="G1323" s="11"/>
      <c r="I1323" t="str">
        <f t="array" ref="I1323">INDEX('2022 Points'!$F$13:$F$21,MATCH(1,MMULT(--('2022 Points'!$G$13:$N$21=D1323),TRANSPOSE(COLUMN('2022 Points'!$G$13:$N$21)^0)),0))</f>
        <v>#N/A</v>
      </c>
      <c r="K1323" s="58">
        <f>F1323-IFERROR(VLOOKUP(D1323,'30062022 Ranking'!$D:$F,3,0),0)</f>
        <v>2</v>
      </c>
      <c r="L1323">
        <f>countif('Pre-transfer 2022 Points'!$E$13:$L$21,D1323)</f>
        <v>0</v>
      </c>
      <c r="M1323" s="59">
        <f>countif('2022 Points'!$G$13:$N$21,D1323)</f>
        <v>0</v>
      </c>
    </row>
    <row r="1324">
      <c r="A1324" s="48">
        <v>1323.0</v>
      </c>
      <c r="B1324" s="65"/>
      <c r="C1324" s="61" t="s">
        <v>10134</v>
      </c>
      <c r="D1324" s="48" t="s">
        <v>9334</v>
      </c>
      <c r="E1324" s="48" t="s">
        <v>5816</v>
      </c>
      <c r="F1324" s="48">
        <v>14.0</v>
      </c>
      <c r="G1324" s="11"/>
      <c r="I1324" t="str">
        <f t="array" ref="I1324">INDEX('2022 Points'!$F$13:$F$21,MATCH(1,MMULT(--('2022 Points'!$G$13:$N$21=D1324),TRANSPOSE(COLUMN('2022 Points'!$G$13:$N$21)^0)),0))</f>
        <v>#N/A</v>
      </c>
      <c r="K1324" s="58">
        <f>F1324-IFERROR(VLOOKUP(D1324,'30062022 Ranking'!$D:$F,3,0),0)</f>
        <v>14</v>
      </c>
      <c r="L1324">
        <f>countif('Pre-transfer 2022 Points'!$E$13:$L$21,D1324)</f>
        <v>0</v>
      </c>
      <c r="M1324" s="59">
        <f>countif('2022 Points'!$G$13:$N$21,D1324)</f>
        <v>0</v>
      </c>
    </row>
    <row r="1325">
      <c r="A1325" s="48">
        <v>1324.0</v>
      </c>
      <c r="B1325" s="60">
        <v>1939.0</v>
      </c>
      <c r="C1325" s="61" t="s">
        <v>5778</v>
      </c>
      <c r="D1325" s="48" t="s">
        <v>9333</v>
      </c>
      <c r="E1325" s="48"/>
      <c r="F1325" s="48">
        <v>14.0</v>
      </c>
      <c r="G1325" s="11"/>
      <c r="I1325" t="str">
        <f t="array" ref="I1325">INDEX('2022 Points'!$F$13:$F$21,MATCH(1,MMULT(--('2022 Points'!$G$13:$N$21=D1325),TRANSPOSE(COLUMN('2022 Points'!$G$13:$N$21)^0)),0))</f>
        <v>#N/A</v>
      </c>
      <c r="K1325" s="58">
        <f>F1325-IFERROR(VLOOKUP(D1325,'30062022 Ranking'!$D:$F,3,0),0)</f>
        <v>0</v>
      </c>
      <c r="L1325">
        <f>countif('Pre-transfer 2022 Points'!$E$13:$L$21,D1325)</f>
        <v>0</v>
      </c>
      <c r="M1325" s="59">
        <f>countif('2022 Points'!$G$13:$N$21,D1325)</f>
        <v>0</v>
      </c>
    </row>
    <row r="1326">
      <c r="A1326" s="48">
        <v>1325.0</v>
      </c>
      <c r="B1326" s="60"/>
      <c r="C1326" s="61" t="s">
        <v>10135</v>
      </c>
      <c r="D1326" s="48" t="s">
        <v>9335</v>
      </c>
      <c r="E1326" s="48" t="s">
        <v>9091</v>
      </c>
      <c r="F1326" s="48">
        <v>14.0</v>
      </c>
      <c r="G1326" s="11"/>
      <c r="I1326" t="str">
        <f t="array" ref="I1326">INDEX('2022 Points'!$F$13:$F$21,MATCH(1,MMULT(--('2022 Points'!$G$13:$N$21=D1326),TRANSPOSE(COLUMN('2022 Points'!$G$13:$N$21)^0)),0))</f>
        <v>#N/A</v>
      </c>
      <c r="K1326" s="58">
        <f>F1326-IFERROR(VLOOKUP(D1326,'30062022 Ranking'!$D:$F,3,0),0)</f>
        <v>0</v>
      </c>
      <c r="L1326">
        <f>countif('Pre-transfer 2022 Points'!$E$13:$L$21,D1326)</f>
        <v>0</v>
      </c>
      <c r="M1326" s="59">
        <f>countif('2022 Points'!$G$13:$N$21,D1326)</f>
        <v>0</v>
      </c>
    </row>
    <row r="1327">
      <c r="A1327" s="48">
        <v>1326.0</v>
      </c>
      <c r="B1327" s="60">
        <v>587.0</v>
      </c>
      <c r="C1327" s="61" t="s">
        <v>5122</v>
      </c>
      <c r="D1327" s="48" t="s">
        <v>9336</v>
      </c>
      <c r="E1327" s="48" t="s">
        <v>9991</v>
      </c>
      <c r="F1327" s="48">
        <v>14.0</v>
      </c>
      <c r="G1327" s="11"/>
      <c r="I1327" t="str">
        <f t="array" ref="I1327">INDEX('2022 Points'!$F$13:$F$21,MATCH(1,MMULT(--('2022 Points'!$G$13:$N$21=D1327),TRANSPOSE(COLUMN('2022 Points'!$G$13:$N$21)^0)),0))</f>
        <v>#N/A</v>
      </c>
      <c r="K1327" s="58">
        <f>F1327-IFERROR(VLOOKUP(D1327,'30062022 Ranking'!$D:$F,3,0),0)</f>
        <v>0</v>
      </c>
      <c r="L1327">
        <f>countif('Pre-transfer 2022 Points'!$E$13:$L$21,D1327)</f>
        <v>0</v>
      </c>
      <c r="M1327" s="59">
        <f>countif('2022 Points'!$G$13:$N$21,D1327)</f>
        <v>0</v>
      </c>
    </row>
    <row r="1328">
      <c r="A1328" s="48">
        <v>1327.0</v>
      </c>
      <c r="B1328" s="60">
        <v>843.0</v>
      </c>
      <c r="C1328" s="61" t="s">
        <v>10136</v>
      </c>
      <c r="D1328" s="48" t="s">
        <v>9338</v>
      </c>
      <c r="E1328" s="48" t="s">
        <v>9991</v>
      </c>
      <c r="F1328" s="48">
        <v>14.0</v>
      </c>
      <c r="G1328" s="11"/>
      <c r="I1328" t="str">
        <f t="array" ref="I1328">INDEX('2022 Points'!$F$13:$F$21,MATCH(1,MMULT(--('2022 Points'!$G$13:$N$21=D1328),TRANSPOSE(COLUMN('2022 Points'!$G$13:$N$21)^0)),0))</f>
        <v>#N/A</v>
      </c>
      <c r="K1328" s="58">
        <f>F1328-IFERROR(VLOOKUP(D1328,'30062022 Ranking'!$D:$F,3,0),0)</f>
        <v>0</v>
      </c>
      <c r="L1328">
        <f>countif('Pre-transfer 2022 Points'!$E$13:$L$21,D1328)</f>
        <v>0</v>
      </c>
      <c r="M1328" s="59">
        <f>countif('2022 Points'!$G$13:$N$21,D1328)</f>
        <v>0</v>
      </c>
    </row>
    <row r="1329">
      <c r="A1329" s="48">
        <v>1328.0</v>
      </c>
      <c r="B1329" s="65"/>
      <c r="C1329" s="62" t="s">
        <v>10137</v>
      </c>
      <c r="D1329" s="48" t="s">
        <v>8351</v>
      </c>
      <c r="E1329" s="48"/>
      <c r="F1329" s="48">
        <v>14.0</v>
      </c>
      <c r="G1329" s="11"/>
      <c r="I1329" t="str">
        <f t="array" ref="I1329">INDEX('2022 Points'!$F$13:$F$21,MATCH(1,MMULT(--('2022 Points'!$G$13:$N$21=D1329),TRANSPOSE(COLUMN('2022 Points'!$G$13:$N$21)^0)),0))</f>
        <v>#N/A</v>
      </c>
      <c r="K1329" s="58">
        <f>F1329-IFERROR(VLOOKUP(D1329,'30062022 Ranking'!$D:$F,3,0),0)</f>
        <v>14</v>
      </c>
      <c r="L1329">
        <f>countif('Pre-transfer 2022 Points'!$E$13:$L$21,D1329)</f>
        <v>0</v>
      </c>
      <c r="M1329" s="59">
        <f>countif('2022 Points'!$G$13:$N$21,D1329)</f>
        <v>0</v>
      </c>
    </row>
    <row r="1330">
      <c r="A1330" s="48">
        <v>1329.0</v>
      </c>
      <c r="B1330" s="60"/>
      <c r="C1330" s="61" t="s">
        <v>6093</v>
      </c>
      <c r="D1330" s="48" t="s">
        <v>9337</v>
      </c>
      <c r="E1330" s="48"/>
      <c r="F1330" s="48">
        <v>14.0</v>
      </c>
      <c r="G1330" s="11"/>
      <c r="I1330" t="str">
        <f t="array" ref="I1330">INDEX('2022 Points'!$F$13:$F$21,MATCH(1,MMULT(--('2022 Points'!$G$13:$N$21=D1330),TRANSPOSE(COLUMN('2022 Points'!$G$13:$N$21)^0)),0))</f>
        <v>#N/A</v>
      </c>
      <c r="K1330" s="58">
        <f>F1330-IFERROR(VLOOKUP(D1330,'30062022 Ranking'!$D:$F,3,0),0)</f>
        <v>14</v>
      </c>
      <c r="L1330">
        <f>countif('Pre-transfer 2022 Points'!$E$13:$L$21,D1330)</f>
        <v>0</v>
      </c>
      <c r="M1330" s="59">
        <f>countif('2022 Points'!$G$13:$N$21,D1330)</f>
        <v>0</v>
      </c>
    </row>
    <row r="1331">
      <c r="A1331" s="48">
        <v>1330.0</v>
      </c>
      <c r="B1331" s="65"/>
      <c r="C1331" s="61" t="s">
        <v>5607</v>
      </c>
      <c r="D1331" s="48" t="s">
        <v>9339</v>
      </c>
      <c r="E1331" s="48" t="s">
        <v>5840</v>
      </c>
      <c r="F1331" s="48">
        <v>14.0</v>
      </c>
      <c r="G1331" s="11"/>
      <c r="I1331" t="str">
        <f t="array" ref="I1331">INDEX('2022 Points'!$F$13:$F$21,MATCH(1,MMULT(--('2022 Points'!$G$13:$N$21=D1331),TRANSPOSE(COLUMN('2022 Points'!$G$13:$N$21)^0)),0))</f>
        <v>#N/A</v>
      </c>
      <c r="K1331" s="58">
        <f>F1331-IFERROR(VLOOKUP(D1331,'30062022 Ranking'!$D:$F,3,0),0)</f>
        <v>0</v>
      </c>
      <c r="L1331">
        <f>countif('Pre-transfer 2022 Points'!$E$13:$L$21,D1331)</f>
        <v>0</v>
      </c>
      <c r="M1331" s="59">
        <f>countif('2022 Points'!$G$13:$N$21,D1331)</f>
        <v>0</v>
      </c>
    </row>
    <row r="1332">
      <c r="A1332" s="48">
        <v>1331.0</v>
      </c>
      <c r="B1332" s="60">
        <v>1471.0</v>
      </c>
      <c r="C1332" s="61" t="s">
        <v>1203</v>
      </c>
      <c r="D1332" s="48" t="s">
        <v>7684</v>
      </c>
      <c r="E1332" s="48" t="s">
        <v>10030</v>
      </c>
      <c r="F1332" s="48">
        <v>14.0</v>
      </c>
      <c r="G1332" s="11"/>
      <c r="I1332" t="str">
        <f t="array" ref="I1332">INDEX('2022 Points'!$F$13:$F$21,MATCH(1,MMULT(--('2022 Points'!$G$13:$N$21=D1332),TRANSPOSE(COLUMN('2022 Points'!$G$13:$N$21)^0)),0))</f>
        <v>#N/A</v>
      </c>
      <c r="K1332" s="58">
        <f>F1332-IFERROR(VLOOKUP(D1332,'30062022 Ranking'!$D:$F,3,0),0)</f>
        <v>0</v>
      </c>
      <c r="L1332">
        <f>countif('Pre-transfer 2022 Points'!$E$13:$L$21,D1332)</f>
        <v>0</v>
      </c>
      <c r="M1332" s="59">
        <f>countif('2022 Points'!$G$13:$N$21,D1332)</f>
        <v>0</v>
      </c>
    </row>
    <row r="1333">
      <c r="A1333" s="48">
        <v>1332.0</v>
      </c>
      <c r="B1333" s="60">
        <v>1195.0</v>
      </c>
      <c r="C1333" s="61" t="s">
        <v>4377</v>
      </c>
      <c r="D1333" s="48" t="s">
        <v>7062</v>
      </c>
      <c r="E1333" s="48" t="s">
        <v>8623</v>
      </c>
      <c r="F1333" s="48">
        <v>14.0</v>
      </c>
      <c r="G1333" s="11"/>
      <c r="I1333" t="str">
        <f t="array" ref="I1333">INDEX('2022 Points'!$F$13:$F$21,MATCH(1,MMULT(--('2022 Points'!$G$13:$N$21=D1333),TRANSPOSE(COLUMN('2022 Points'!$G$13:$N$21)^0)),0))</f>
        <v>#N/A</v>
      </c>
      <c r="K1333" s="58">
        <f>F1333-IFERROR(VLOOKUP(D1333,'30062022 Ranking'!$D:$F,3,0),0)</f>
        <v>14</v>
      </c>
      <c r="L1333">
        <f>countif('Pre-transfer 2022 Points'!$E$13:$L$21,D1333)</f>
        <v>0</v>
      </c>
      <c r="M1333" s="59">
        <f>countif('2022 Points'!$G$13:$N$21,D1333)</f>
        <v>0</v>
      </c>
    </row>
    <row r="1334">
      <c r="A1334" s="48">
        <v>1333.0</v>
      </c>
      <c r="B1334" s="65"/>
      <c r="C1334" s="61" t="s">
        <v>10138</v>
      </c>
      <c r="D1334" s="48" t="s">
        <v>6755</v>
      </c>
      <c r="E1334" s="48" t="s">
        <v>9975</v>
      </c>
      <c r="F1334" s="48">
        <v>14.0</v>
      </c>
      <c r="G1334" s="11"/>
      <c r="I1334" t="str">
        <f t="array" ref="I1334">INDEX('2022 Points'!$F$13:$F$21,MATCH(1,MMULT(--('2022 Points'!$G$13:$N$21=D1334),TRANSPOSE(COLUMN('2022 Points'!$G$13:$N$21)^0)),0))</f>
        <v>#N/A</v>
      </c>
      <c r="K1334" s="58">
        <f>F1334-IFERROR(VLOOKUP(D1334,'30062022 Ranking'!$D:$F,3,0),0)</f>
        <v>-18</v>
      </c>
      <c r="L1334">
        <f>countif('Pre-transfer 2022 Points'!$E$13:$L$21,D1334)</f>
        <v>0</v>
      </c>
      <c r="M1334" s="59">
        <f>countif('2022 Points'!$G$13:$N$21,D1334)</f>
        <v>0</v>
      </c>
    </row>
    <row r="1335">
      <c r="A1335" s="48">
        <v>1334.0</v>
      </c>
      <c r="B1335" s="60">
        <v>1497.0</v>
      </c>
      <c r="C1335" s="61" t="s">
        <v>1023</v>
      </c>
      <c r="D1335" s="48" t="s">
        <v>7278</v>
      </c>
      <c r="E1335" s="48" t="s">
        <v>4971</v>
      </c>
      <c r="F1335" s="48">
        <v>14.0</v>
      </c>
      <c r="G1335" s="11"/>
      <c r="I1335" t="str">
        <f t="array" ref="I1335">INDEX('2022 Points'!$F$13:$F$21,MATCH(1,MMULT(--('2022 Points'!$G$13:$N$21=D1335),TRANSPOSE(COLUMN('2022 Points'!$G$13:$N$21)^0)),0))</f>
        <v>#N/A</v>
      </c>
      <c r="K1335" s="58">
        <f>F1335-IFERROR(VLOOKUP(D1335,'30062022 Ranking'!$D:$F,3,0),0)</f>
        <v>14</v>
      </c>
      <c r="L1335">
        <f>countif('Pre-transfer 2022 Points'!$E$13:$L$21,D1335)</f>
        <v>0</v>
      </c>
      <c r="M1335" s="59">
        <f>countif('2022 Points'!$G$13:$N$21,D1335)</f>
        <v>0</v>
      </c>
    </row>
    <row r="1336">
      <c r="A1336" s="48">
        <v>1335.0</v>
      </c>
      <c r="B1336" s="60">
        <v>1726.0</v>
      </c>
      <c r="C1336" s="61" t="s">
        <v>4949</v>
      </c>
      <c r="D1336" s="48" t="s">
        <v>7226</v>
      </c>
      <c r="E1336" s="48" t="s">
        <v>8746</v>
      </c>
      <c r="F1336" s="48">
        <v>14.0</v>
      </c>
      <c r="G1336" s="11"/>
      <c r="I1336" t="str">
        <f t="array" ref="I1336">INDEX('2022 Points'!$F$13:$F$21,MATCH(1,MMULT(--('2022 Points'!$G$13:$N$21=D1336),TRANSPOSE(COLUMN('2022 Points'!$G$13:$N$21)^0)),0))</f>
        <v>#N/A</v>
      </c>
      <c r="K1336" s="58">
        <f>F1336-IFERROR(VLOOKUP(D1336,'30062022 Ranking'!$D:$F,3,0),0)</f>
        <v>14</v>
      </c>
      <c r="L1336">
        <f>countif('Pre-transfer 2022 Points'!$E$13:$L$21,D1336)</f>
        <v>0</v>
      </c>
      <c r="M1336" s="59">
        <f>countif('2022 Points'!$G$13:$N$21,D1336)</f>
        <v>0</v>
      </c>
    </row>
    <row r="1337">
      <c r="A1337" s="48">
        <v>1336.0</v>
      </c>
      <c r="B1337" s="60"/>
      <c r="C1337" s="61" t="s">
        <v>10139</v>
      </c>
      <c r="D1337" s="48" t="s">
        <v>7802</v>
      </c>
      <c r="E1337" s="48" t="s">
        <v>9948</v>
      </c>
      <c r="F1337" s="48">
        <v>14.0</v>
      </c>
      <c r="G1337" s="11"/>
      <c r="I1337" t="str">
        <f t="array" ref="I1337">INDEX('2022 Points'!$F$13:$F$21,MATCH(1,MMULT(--('2022 Points'!$G$13:$N$21=D1337),TRANSPOSE(COLUMN('2022 Points'!$G$13:$N$21)^0)),0))</f>
        <v>#N/A</v>
      </c>
      <c r="K1337" s="58">
        <f>F1337-IFERROR(VLOOKUP(D1337,'30062022 Ranking'!$D:$F,3,0),0)</f>
        <v>14</v>
      </c>
      <c r="L1337">
        <f>countif('Pre-transfer 2022 Points'!$E$13:$L$21,D1337)</f>
        <v>0</v>
      </c>
      <c r="M1337" s="59">
        <f>countif('2022 Points'!$G$13:$N$21,D1337)</f>
        <v>0</v>
      </c>
    </row>
    <row r="1338">
      <c r="A1338" s="48">
        <v>1337.0</v>
      </c>
      <c r="B1338" s="60"/>
      <c r="C1338" s="61" t="s">
        <v>10140</v>
      </c>
      <c r="D1338" s="48" t="s">
        <v>7506</v>
      </c>
      <c r="E1338" s="83"/>
      <c r="F1338" s="48">
        <v>14.0</v>
      </c>
      <c r="G1338" s="11"/>
      <c r="I1338" t="str">
        <f t="array" ref="I1338">INDEX('2022 Points'!$F$13:$F$21,MATCH(1,MMULT(--('2022 Points'!$G$13:$N$21=D1338),TRANSPOSE(COLUMN('2022 Points'!$G$13:$N$21)^0)),0))</f>
        <v>#N/A</v>
      </c>
      <c r="K1338" s="58">
        <f>F1338-IFERROR(VLOOKUP(D1338,'30062022 Ranking'!$D:$F,3,0),0)</f>
        <v>14</v>
      </c>
      <c r="L1338">
        <f>countif('Pre-transfer 2022 Points'!$E$13:$L$21,D1338)</f>
        <v>0</v>
      </c>
      <c r="M1338" s="59">
        <f>countif('2022 Points'!$G$13:$N$21,D1338)</f>
        <v>0</v>
      </c>
    </row>
    <row r="1339">
      <c r="A1339" s="48">
        <v>1338.0</v>
      </c>
      <c r="B1339" s="60"/>
      <c r="C1339" s="62" t="s">
        <v>10141</v>
      </c>
      <c r="D1339" s="48" t="s">
        <v>6751</v>
      </c>
      <c r="E1339" s="48"/>
      <c r="F1339" s="48">
        <v>14.0</v>
      </c>
      <c r="G1339" s="11"/>
      <c r="I1339" t="str">
        <f t="array" ref="I1339">INDEX('2022 Points'!$F$13:$F$21,MATCH(1,MMULT(--('2022 Points'!$G$13:$N$21=D1339),TRANSPOSE(COLUMN('2022 Points'!$G$13:$N$21)^0)),0))</f>
        <v>#N/A</v>
      </c>
      <c r="K1339" s="58">
        <f>F1339-IFERROR(VLOOKUP(D1339,'30062022 Ranking'!$D:$F,3,0),0)</f>
        <v>14</v>
      </c>
      <c r="L1339">
        <f>countif('Pre-transfer 2022 Points'!$E$13:$L$21,D1339)</f>
        <v>0</v>
      </c>
      <c r="M1339" s="59">
        <f>countif('2022 Points'!$G$13:$N$21,D1339)</f>
        <v>0</v>
      </c>
    </row>
    <row r="1340">
      <c r="A1340" s="48">
        <v>1339.0</v>
      </c>
      <c r="B1340" s="60">
        <v>474.0</v>
      </c>
      <c r="C1340" s="61" t="s">
        <v>6165</v>
      </c>
      <c r="D1340" s="48" t="s">
        <v>8489</v>
      </c>
      <c r="E1340" s="48" t="s">
        <v>10030</v>
      </c>
      <c r="F1340" s="48">
        <v>14.0</v>
      </c>
      <c r="G1340" s="11"/>
      <c r="I1340" t="str">
        <f t="array" ref="I1340">INDEX('2022 Points'!$F$13:$F$21,MATCH(1,MMULT(--('2022 Points'!$G$13:$N$21=D1340),TRANSPOSE(COLUMN('2022 Points'!$G$13:$N$21)^0)),0))</f>
        <v>#N/A</v>
      </c>
      <c r="K1340" s="58">
        <f>F1340-IFERROR(VLOOKUP(D1340,'30062022 Ranking'!$D:$F,3,0),0)</f>
        <v>4</v>
      </c>
      <c r="L1340">
        <f>countif('Pre-transfer 2022 Points'!$E$13:$L$21,D1340)</f>
        <v>0</v>
      </c>
      <c r="M1340" s="59">
        <f>countif('2022 Points'!$G$13:$N$21,D1340)</f>
        <v>0</v>
      </c>
    </row>
    <row r="1341">
      <c r="A1341" s="48">
        <v>1340.0</v>
      </c>
      <c r="B1341" s="60"/>
      <c r="C1341" s="61" t="s">
        <v>10142</v>
      </c>
      <c r="D1341" s="48" t="s">
        <v>9331</v>
      </c>
      <c r="E1341" s="48" t="s">
        <v>8922</v>
      </c>
      <c r="F1341" s="48">
        <v>14.0</v>
      </c>
      <c r="G1341" s="11"/>
      <c r="I1341" t="str">
        <f t="array" ref="I1341">INDEX('2022 Points'!$F$13:$F$21,MATCH(1,MMULT(--('2022 Points'!$G$13:$N$21=D1341),TRANSPOSE(COLUMN('2022 Points'!$G$13:$N$21)^0)),0))</f>
        <v>#N/A</v>
      </c>
      <c r="K1341" s="58">
        <f>F1341-IFERROR(VLOOKUP(D1341,'30062022 Ranking'!$D:$F,3,0),0)</f>
        <v>0</v>
      </c>
      <c r="L1341">
        <f>countif('Pre-transfer 2022 Points'!$E$13:$L$21,D1341)</f>
        <v>0</v>
      </c>
      <c r="M1341" s="59">
        <f>countif('2022 Points'!$G$13:$N$21,D1341)</f>
        <v>0</v>
      </c>
    </row>
    <row r="1342">
      <c r="A1342" s="48">
        <v>1341.0</v>
      </c>
      <c r="B1342" s="60">
        <v>1142.0</v>
      </c>
      <c r="C1342" s="61" t="s">
        <v>5010</v>
      </c>
      <c r="D1342" s="48" t="s">
        <v>9326</v>
      </c>
      <c r="E1342" s="48" t="s">
        <v>9988</v>
      </c>
      <c r="F1342" s="48">
        <v>14.0</v>
      </c>
      <c r="G1342" s="11"/>
      <c r="I1342" t="str">
        <f t="array" ref="I1342">INDEX('2022 Points'!$F$13:$F$21,MATCH(1,MMULT(--('2022 Points'!$G$13:$N$21=D1342),TRANSPOSE(COLUMN('2022 Points'!$G$13:$N$21)^0)),0))</f>
        <v>#N/A</v>
      </c>
      <c r="K1342" s="58">
        <f>F1342-IFERROR(VLOOKUP(D1342,'30062022 Ranking'!$D:$F,3,0),0)</f>
        <v>14</v>
      </c>
      <c r="L1342">
        <f>countif('Pre-transfer 2022 Points'!$E$13:$L$21,D1342)</f>
        <v>0</v>
      </c>
      <c r="M1342" s="59">
        <f>countif('2022 Points'!$G$13:$N$21,D1342)</f>
        <v>0</v>
      </c>
    </row>
    <row r="1343">
      <c r="A1343" s="48">
        <v>1342.0</v>
      </c>
      <c r="B1343" s="60"/>
      <c r="C1343" s="61" t="s">
        <v>10143</v>
      </c>
      <c r="D1343" s="48" t="s">
        <v>7146</v>
      </c>
      <c r="E1343" s="48" t="s">
        <v>9931</v>
      </c>
      <c r="F1343" s="48">
        <v>14.0</v>
      </c>
      <c r="G1343" s="11"/>
      <c r="I1343" t="str">
        <f t="array" ref="I1343">INDEX('2022 Points'!$F$13:$F$21,MATCH(1,MMULT(--('2022 Points'!$G$13:$N$21=D1343),TRANSPOSE(COLUMN('2022 Points'!$G$13:$N$21)^0)),0))</f>
        <v>#N/A</v>
      </c>
      <c r="K1343" s="58">
        <f>F1343-IFERROR(VLOOKUP(D1343,'30062022 Ranking'!$D:$F,3,0),0)</f>
        <v>2</v>
      </c>
      <c r="L1343">
        <f>countif('Pre-transfer 2022 Points'!$E$13:$L$21,D1343)</f>
        <v>0</v>
      </c>
      <c r="M1343" s="59">
        <f>countif('2022 Points'!$G$13:$N$21,D1343)</f>
        <v>0</v>
      </c>
    </row>
    <row r="1344">
      <c r="A1344" s="48">
        <v>1343.0</v>
      </c>
      <c r="B1344" s="60"/>
      <c r="C1344" s="61" t="s">
        <v>10144</v>
      </c>
      <c r="D1344" s="48" t="s">
        <v>9327</v>
      </c>
      <c r="E1344" s="48"/>
      <c r="F1344" s="48">
        <v>14.0</v>
      </c>
      <c r="G1344" s="11"/>
      <c r="I1344" t="str">
        <f t="array" ref="I1344">INDEX('2022 Points'!$F$13:$F$21,MATCH(1,MMULT(--('2022 Points'!$G$13:$N$21=D1344),TRANSPOSE(COLUMN('2022 Points'!$G$13:$N$21)^0)),0))</f>
        <v>#N/A</v>
      </c>
      <c r="K1344" s="58">
        <f>F1344-IFERROR(VLOOKUP(D1344,'30062022 Ranking'!$D:$F,3,0),0)</f>
        <v>0</v>
      </c>
      <c r="L1344">
        <f>countif('Pre-transfer 2022 Points'!$E$13:$L$21,D1344)</f>
        <v>0</v>
      </c>
      <c r="M1344" s="59">
        <f>countif('2022 Points'!$G$13:$N$21,D1344)</f>
        <v>0</v>
      </c>
    </row>
    <row r="1345">
      <c r="A1345" s="48">
        <v>1344.0</v>
      </c>
      <c r="B1345" s="60"/>
      <c r="C1345" s="61" t="s">
        <v>10145</v>
      </c>
      <c r="D1345" s="48" t="s">
        <v>9342</v>
      </c>
      <c r="E1345" s="48" t="s">
        <v>8789</v>
      </c>
      <c r="F1345" s="48">
        <v>13.0</v>
      </c>
      <c r="G1345" s="11"/>
      <c r="I1345" t="str">
        <f t="array" ref="I1345">INDEX('2022 Points'!$F$13:$F$21,MATCH(1,MMULT(--('2022 Points'!$G$13:$N$21=D1345),TRANSPOSE(COLUMN('2022 Points'!$G$13:$N$21)^0)),0))</f>
        <v>#N/A</v>
      </c>
      <c r="K1345" s="58">
        <f>F1345-IFERROR(VLOOKUP(D1345,'30062022 Ranking'!$D:$F,3,0),0)</f>
        <v>0</v>
      </c>
      <c r="L1345">
        <f>countif('Pre-transfer 2022 Points'!$E$13:$L$21,D1345)</f>
        <v>0</v>
      </c>
      <c r="M1345" s="59">
        <f>countif('2022 Points'!$G$13:$N$21,D1345)</f>
        <v>0</v>
      </c>
    </row>
    <row r="1346">
      <c r="A1346" s="48">
        <v>1345.0</v>
      </c>
      <c r="B1346" s="60"/>
      <c r="C1346" s="61" t="s">
        <v>10146</v>
      </c>
      <c r="D1346" s="48" t="s">
        <v>8546</v>
      </c>
      <c r="E1346" s="48" t="s">
        <v>10147</v>
      </c>
      <c r="F1346" s="48">
        <v>13.0</v>
      </c>
      <c r="G1346" s="11"/>
      <c r="I1346" t="str">
        <f t="array" ref="I1346">INDEX('2022 Points'!$F$13:$F$21,MATCH(1,MMULT(--('2022 Points'!$G$13:$N$21=D1346),TRANSPOSE(COLUMN('2022 Points'!$G$13:$N$21)^0)),0))</f>
        <v>#N/A</v>
      </c>
      <c r="K1346" s="58">
        <f>F1346-IFERROR(VLOOKUP(D1346,'30062022 Ranking'!$D:$F,3,0),0)</f>
        <v>13</v>
      </c>
      <c r="L1346">
        <f>countif('Pre-transfer 2022 Points'!$E$13:$L$21,D1346)</f>
        <v>0</v>
      </c>
      <c r="M1346" s="59">
        <f>countif('2022 Points'!$G$13:$N$21,D1346)</f>
        <v>0</v>
      </c>
    </row>
    <row r="1347">
      <c r="A1347" s="48">
        <v>1346.0</v>
      </c>
      <c r="B1347" s="60"/>
      <c r="C1347" s="62" t="s">
        <v>10148</v>
      </c>
      <c r="D1347" s="48" t="s">
        <v>7640</v>
      </c>
      <c r="E1347" s="48" t="s">
        <v>10078</v>
      </c>
      <c r="F1347" s="48">
        <v>13.0</v>
      </c>
      <c r="G1347" s="11"/>
      <c r="I1347" t="str">
        <f t="array" ref="I1347">INDEX('2022 Points'!$F$13:$F$21,MATCH(1,MMULT(--('2022 Points'!$G$13:$N$21=D1347),TRANSPOSE(COLUMN('2022 Points'!$G$13:$N$21)^0)),0))</f>
        <v>#N/A</v>
      </c>
      <c r="K1347" s="58">
        <f>F1347-IFERROR(VLOOKUP(D1347,'30062022 Ranking'!$D:$F,3,0),0)</f>
        <v>13</v>
      </c>
      <c r="L1347">
        <f>countif('Pre-transfer 2022 Points'!$E$13:$L$21,D1347)</f>
        <v>0</v>
      </c>
      <c r="M1347" s="59">
        <f>countif('2022 Points'!$G$13:$N$21,D1347)</f>
        <v>0</v>
      </c>
    </row>
    <row r="1348">
      <c r="A1348" s="48">
        <v>1347.0</v>
      </c>
      <c r="B1348" s="65"/>
      <c r="C1348" s="62" t="s">
        <v>10149</v>
      </c>
      <c r="D1348" s="48" t="s">
        <v>9343</v>
      </c>
      <c r="E1348" s="48" t="s">
        <v>9938</v>
      </c>
      <c r="F1348" s="48">
        <v>13.0</v>
      </c>
      <c r="G1348" s="11"/>
      <c r="I1348" t="str">
        <f t="array" ref="I1348">INDEX('2022 Points'!$F$13:$F$21,MATCH(1,MMULT(--('2022 Points'!$G$13:$N$21=D1348),TRANSPOSE(COLUMN('2022 Points'!$G$13:$N$21)^0)),0))</f>
        <v>#N/A</v>
      </c>
      <c r="K1348" s="58">
        <f>F1348-IFERROR(VLOOKUP(D1348,'30062022 Ranking'!$D:$F,3,0),0)</f>
        <v>13</v>
      </c>
      <c r="L1348">
        <f>countif('Pre-transfer 2022 Points'!$E$13:$L$21,D1348)</f>
        <v>0</v>
      </c>
      <c r="M1348" s="59">
        <f>countif('2022 Points'!$G$13:$N$21,D1348)</f>
        <v>0</v>
      </c>
    </row>
    <row r="1349">
      <c r="A1349" s="48">
        <v>1348.0</v>
      </c>
      <c r="B1349" s="60">
        <v>531.0</v>
      </c>
      <c r="C1349" s="61" t="s">
        <v>4847</v>
      </c>
      <c r="D1349" s="48" t="s">
        <v>9344</v>
      </c>
      <c r="E1349" s="48" t="s">
        <v>8957</v>
      </c>
      <c r="F1349" s="48">
        <v>13.0</v>
      </c>
      <c r="G1349" s="11"/>
      <c r="I1349" t="str">
        <f t="array" ref="I1349">INDEX('2022 Points'!$F$13:$F$21,MATCH(1,MMULT(--('2022 Points'!$G$13:$N$21=D1349),TRANSPOSE(COLUMN('2022 Points'!$G$13:$N$21)^0)),0))</f>
        <v>#N/A</v>
      </c>
      <c r="K1349" s="58">
        <f>F1349-IFERROR(VLOOKUP(D1349,'30062022 Ranking'!$D:$F,3,0),0)</f>
        <v>13</v>
      </c>
      <c r="L1349">
        <f>countif('Pre-transfer 2022 Points'!$E$13:$L$21,D1349)</f>
        <v>0</v>
      </c>
      <c r="M1349" s="59">
        <f>countif('2022 Points'!$G$13:$N$21,D1349)</f>
        <v>0</v>
      </c>
    </row>
    <row r="1350">
      <c r="A1350" s="48">
        <v>1349.0</v>
      </c>
      <c r="B1350" s="60"/>
      <c r="C1350" s="61" t="s">
        <v>10150</v>
      </c>
      <c r="D1350" s="48" t="s">
        <v>6995</v>
      </c>
      <c r="E1350" s="48"/>
      <c r="F1350" s="48">
        <v>13.0</v>
      </c>
      <c r="G1350" s="11"/>
      <c r="I1350" t="str">
        <f t="array" ref="I1350">INDEX('2022 Points'!$F$13:$F$21,MATCH(1,MMULT(--('2022 Points'!$G$13:$N$21=D1350),TRANSPOSE(COLUMN('2022 Points'!$G$13:$N$21)^0)),0))</f>
        <v>#N/A</v>
      </c>
      <c r="K1350" s="58">
        <f>F1350-IFERROR(VLOOKUP(D1350,'30062022 Ranking'!$D:$F,3,0),0)</f>
        <v>0</v>
      </c>
      <c r="L1350">
        <f>countif('Pre-transfer 2022 Points'!$E$13:$L$21,D1350)</f>
        <v>0</v>
      </c>
      <c r="M1350" s="59">
        <f>countif('2022 Points'!$G$13:$N$21,D1350)</f>
        <v>0</v>
      </c>
    </row>
    <row r="1351">
      <c r="A1351" s="48">
        <v>1350.0</v>
      </c>
      <c r="B1351" s="65"/>
      <c r="C1351" s="61" t="s">
        <v>10151</v>
      </c>
      <c r="D1351" s="48" t="s">
        <v>9345</v>
      </c>
      <c r="E1351" s="48" t="s">
        <v>10152</v>
      </c>
      <c r="F1351" s="48">
        <v>13.0</v>
      </c>
      <c r="G1351" s="11"/>
      <c r="I1351" t="str">
        <f t="array" ref="I1351">INDEX('2022 Points'!$F$13:$F$21,MATCH(1,MMULT(--('2022 Points'!$G$13:$N$21=D1351),TRANSPOSE(COLUMN('2022 Points'!$G$13:$N$21)^0)),0))</f>
        <v>#N/A</v>
      </c>
      <c r="K1351" s="58">
        <f>F1351-IFERROR(VLOOKUP(D1351,'30062022 Ranking'!$D:$F,3,0),0)</f>
        <v>0</v>
      </c>
      <c r="L1351">
        <f>countif('Pre-transfer 2022 Points'!$E$13:$L$21,D1351)</f>
        <v>0</v>
      </c>
      <c r="M1351" s="59">
        <f>countif('2022 Points'!$G$13:$N$21,D1351)</f>
        <v>0</v>
      </c>
    </row>
    <row r="1352">
      <c r="A1352" s="48">
        <v>1351.0</v>
      </c>
      <c r="B1352" s="65"/>
      <c r="C1352" s="61" t="s">
        <v>10153</v>
      </c>
      <c r="D1352" s="48" t="s">
        <v>9347</v>
      </c>
      <c r="E1352" s="48" t="s">
        <v>4373</v>
      </c>
      <c r="F1352" s="48">
        <v>13.0</v>
      </c>
      <c r="G1352" s="11"/>
      <c r="I1352" t="str">
        <f t="array" ref="I1352">INDEX('2022 Points'!$F$13:$F$21,MATCH(1,MMULT(--('2022 Points'!$G$13:$N$21=D1352),TRANSPOSE(COLUMN('2022 Points'!$G$13:$N$21)^0)),0))</f>
        <v>#N/A</v>
      </c>
      <c r="K1352" s="58">
        <f>F1352-IFERROR(VLOOKUP(D1352,'30062022 Ranking'!$D:$F,3,0),0)</f>
        <v>13</v>
      </c>
      <c r="L1352">
        <f>countif('Pre-transfer 2022 Points'!$E$13:$L$21,D1352)</f>
        <v>0</v>
      </c>
      <c r="M1352" s="59">
        <f>countif('2022 Points'!$G$13:$N$21,D1352)</f>
        <v>0</v>
      </c>
    </row>
    <row r="1353">
      <c r="A1353" s="48">
        <v>1352.0</v>
      </c>
      <c r="B1353" s="60">
        <v>737.0</v>
      </c>
      <c r="C1353" s="61" t="s">
        <v>8914</v>
      </c>
      <c r="D1353" s="48" t="s">
        <v>7052</v>
      </c>
      <c r="E1353" s="48"/>
      <c r="F1353" s="48">
        <v>13.0</v>
      </c>
      <c r="G1353" s="11"/>
      <c r="I1353" t="str">
        <f t="array" ref="I1353">INDEX('2022 Points'!$F$13:$F$21,MATCH(1,MMULT(--('2022 Points'!$G$13:$N$21=D1353),TRANSPOSE(COLUMN('2022 Points'!$G$13:$N$21)^0)),0))</f>
        <v>#N/A</v>
      </c>
      <c r="K1353" s="58">
        <f>F1353-IFERROR(VLOOKUP(D1353,'30062022 Ranking'!$D:$F,3,0),0)</f>
        <v>0</v>
      </c>
      <c r="L1353">
        <f>countif('Pre-transfer 2022 Points'!$E$13:$L$21,D1353)</f>
        <v>0</v>
      </c>
      <c r="M1353" s="59">
        <f>countif('2022 Points'!$G$13:$N$21,D1353)</f>
        <v>0</v>
      </c>
    </row>
    <row r="1354">
      <c r="A1354" s="48">
        <v>1353.0</v>
      </c>
      <c r="B1354" s="60">
        <v>1368.0</v>
      </c>
      <c r="C1354" s="61" t="s">
        <v>140</v>
      </c>
      <c r="D1354" s="48" t="s">
        <v>6616</v>
      </c>
      <c r="E1354" s="48" t="s">
        <v>8596</v>
      </c>
      <c r="F1354" s="48">
        <v>13.0</v>
      </c>
      <c r="G1354" s="11"/>
      <c r="I1354" t="str">
        <f t="array" ref="I1354">INDEX('2022 Points'!$F$13:$F$21,MATCH(1,MMULT(--('2022 Points'!$G$13:$N$21=D1354),TRANSPOSE(COLUMN('2022 Points'!$G$13:$N$21)^0)),0))</f>
        <v>#N/A</v>
      </c>
      <c r="K1354" s="58">
        <f>F1354-IFERROR(VLOOKUP(D1354,'30062022 Ranking'!$D:$F,3,0),0)</f>
        <v>13</v>
      </c>
      <c r="L1354">
        <f>countif('Pre-transfer 2022 Points'!$E$13:$L$21,D1354)</f>
        <v>0</v>
      </c>
      <c r="M1354" s="59">
        <f>countif('2022 Points'!$G$13:$N$21,D1354)</f>
        <v>0</v>
      </c>
    </row>
    <row r="1355">
      <c r="A1355" s="48">
        <v>1354.0</v>
      </c>
      <c r="B1355" s="60">
        <v>1265.0</v>
      </c>
      <c r="C1355" s="61" t="s">
        <v>4394</v>
      </c>
      <c r="D1355" s="48" t="s">
        <v>7319</v>
      </c>
      <c r="E1355" s="83"/>
      <c r="F1355" s="48">
        <v>13.0</v>
      </c>
      <c r="G1355" s="11"/>
      <c r="I1355" t="str">
        <f t="array" ref="I1355">INDEX('2022 Points'!$F$13:$F$21,MATCH(1,MMULT(--('2022 Points'!$G$13:$N$21=D1355),TRANSPOSE(COLUMN('2022 Points'!$G$13:$N$21)^0)),0))</f>
        <v>#N/A</v>
      </c>
      <c r="K1355" s="58">
        <f>F1355-IFERROR(VLOOKUP(D1355,'30062022 Ranking'!$D:$F,3,0),0)</f>
        <v>13</v>
      </c>
      <c r="L1355">
        <f>countif('Pre-transfer 2022 Points'!$E$13:$L$21,D1355)</f>
        <v>0</v>
      </c>
      <c r="M1355" s="59">
        <f>countif('2022 Points'!$G$13:$N$21,D1355)</f>
        <v>0</v>
      </c>
    </row>
    <row r="1356">
      <c r="A1356" s="48">
        <v>1355.0</v>
      </c>
      <c r="B1356" s="60">
        <v>1967.0</v>
      </c>
      <c r="C1356" s="61" t="s">
        <v>5938</v>
      </c>
      <c r="D1356" s="48" t="s">
        <v>8300</v>
      </c>
      <c r="E1356" s="48" t="s">
        <v>9081</v>
      </c>
      <c r="F1356" s="48">
        <v>13.0</v>
      </c>
      <c r="G1356" s="11"/>
      <c r="I1356" t="str">
        <f t="array" ref="I1356">INDEX('2022 Points'!$F$13:$F$21,MATCH(1,MMULT(--('2022 Points'!$G$13:$N$21=D1356),TRANSPOSE(COLUMN('2022 Points'!$G$13:$N$21)^0)),0))</f>
        <v>#N/A</v>
      </c>
      <c r="K1356" s="58">
        <f>F1356-IFERROR(VLOOKUP(D1356,'30062022 Ranking'!$D:$F,3,0),0)</f>
        <v>0</v>
      </c>
      <c r="L1356">
        <f>countif('Pre-transfer 2022 Points'!$E$13:$L$21,D1356)</f>
        <v>0</v>
      </c>
      <c r="M1356" s="59">
        <f>countif('2022 Points'!$G$13:$N$21,D1356)</f>
        <v>0</v>
      </c>
    </row>
    <row r="1357">
      <c r="A1357" s="48">
        <v>1356.0</v>
      </c>
      <c r="B1357" s="65"/>
      <c r="C1357" s="61" t="s">
        <v>10154</v>
      </c>
      <c r="D1357" s="48" t="s">
        <v>6885</v>
      </c>
      <c r="E1357" s="48" t="s">
        <v>4971</v>
      </c>
      <c r="F1357" s="48">
        <v>13.0</v>
      </c>
      <c r="G1357" s="11"/>
      <c r="I1357" t="str">
        <f t="array" ref="I1357">INDEX('2022 Points'!$F$13:$F$21,MATCH(1,MMULT(--('2022 Points'!$G$13:$N$21=D1357),TRANSPOSE(COLUMN('2022 Points'!$G$13:$N$21)^0)),0))</f>
        <v>#N/A</v>
      </c>
      <c r="K1357" s="58">
        <f>F1357-IFERROR(VLOOKUP(D1357,'30062022 Ranking'!$D:$F,3,0),0)</f>
        <v>0</v>
      </c>
      <c r="L1357">
        <f>countif('Pre-transfer 2022 Points'!$E$13:$L$21,D1357)</f>
        <v>0</v>
      </c>
      <c r="M1357" s="59">
        <f>countif('2022 Points'!$G$13:$N$21,D1357)</f>
        <v>0</v>
      </c>
    </row>
    <row r="1358">
      <c r="A1358" s="48">
        <v>1357.0</v>
      </c>
      <c r="B1358" s="60"/>
      <c r="C1358" s="61" t="s">
        <v>10155</v>
      </c>
      <c r="D1358" s="48" t="s">
        <v>7822</v>
      </c>
      <c r="E1358" s="48" t="s">
        <v>9938</v>
      </c>
      <c r="F1358" s="48">
        <v>13.0</v>
      </c>
      <c r="G1358" s="11"/>
      <c r="I1358" t="str">
        <f t="array" ref="I1358">INDEX('2022 Points'!$F$13:$F$21,MATCH(1,MMULT(--('2022 Points'!$G$13:$N$21=D1358),TRANSPOSE(COLUMN('2022 Points'!$G$13:$N$21)^0)),0))</f>
        <v>#N/A</v>
      </c>
      <c r="K1358" s="58">
        <f>F1358-IFERROR(VLOOKUP(D1358,'30062022 Ranking'!$D:$F,3,0),0)</f>
        <v>13</v>
      </c>
      <c r="L1358">
        <f>countif('Pre-transfer 2022 Points'!$E$13:$L$21,D1358)</f>
        <v>0</v>
      </c>
      <c r="M1358" s="59">
        <f>countif('2022 Points'!$G$13:$N$21,D1358)</f>
        <v>0</v>
      </c>
    </row>
    <row r="1359">
      <c r="A1359" s="48">
        <v>1358.0</v>
      </c>
      <c r="B1359" s="60">
        <v>1040.0</v>
      </c>
      <c r="C1359" s="62" t="s">
        <v>5368</v>
      </c>
      <c r="D1359" s="48" t="s">
        <v>6852</v>
      </c>
      <c r="E1359" s="48" t="s">
        <v>4479</v>
      </c>
      <c r="F1359" s="48">
        <v>12.0</v>
      </c>
      <c r="G1359" s="11"/>
      <c r="I1359" t="str">
        <f t="array" ref="I1359">INDEX('2022 Points'!$F$13:$F$21,MATCH(1,MMULT(--('2022 Points'!$G$13:$N$21=D1359),TRANSPOSE(COLUMN('2022 Points'!$G$13:$N$21)^0)),0))</f>
        <v>#N/A</v>
      </c>
      <c r="K1359" s="58">
        <f>F1359-IFERROR(VLOOKUP(D1359,'30062022 Ranking'!$D:$F,3,0),0)</f>
        <v>12</v>
      </c>
      <c r="L1359">
        <f>countif('Pre-transfer 2022 Points'!$E$13:$L$21,D1359)</f>
        <v>0</v>
      </c>
      <c r="M1359" s="59">
        <f>countif('2022 Points'!$G$13:$N$21,D1359)</f>
        <v>0</v>
      </c>
    </row>
    <row r="1360">
      <c r="A1360" s="48">
        <v>1359.0</v>
      </c>
      <c r="B1360" s="60"/>
      <c r="C1360" s="62" t="s">
        <v>10156</v>
      </c>
      <c r="D1360" s="48" t="s">
        <v>6566</v>
      </c>
      <c r="E1360" s="48" t="s">
        <v>9945</v>
      </c>
      <c r="F1360" s="48">
        <v>12.0</v>
      </c>
      <c r="G1360" s="11"/>
      <c r="I1360" t="str">
        <f t="array" ref="I1360">INDEX('2022 Points'!$F$13:$F$21,MATCH(1,MMULT(--('2022 Points'!$G$13:$N$21=D1360),TRANSPOSE(COLUMN('2022 Points'!$G$13:$N$21)^0)),0))</f>
        <v>#N/A</v>
      </c>
      <c r="K1360" s="58">
        <f>F1360-IFERROR(VLOOKUP(D1360,'30062022 Ranking'!$D:$F,3,0),0)</f>
        <v>0</v>
      </c>
      <c r="L1360">
        <f>countif('Pre-transfer 2022 Points'!$E$13:$L$21,D1360)</f>
        <v>0</v>
      </c>
      <c r="M1360" s="59">
        <f>countif('2022 Points'!$G$13:$N$21,D1360)</f>
        <v>0</v>
      </c>
    </row>
    <row r="1361">
      <c r="A1361" s="48">
        <v>1360.0</v>
      </c>
      <c r="B1361" s="60">
        <v>1711.0</v>
      </c>
      <c r="C1361" s="62" t="s">
        <v>278</v>
      </c>
      <c r="D1361" s="48" t="s">
        <v>7753</v>
      </c>
      <c r="E1361" s="48" t="s">
        <v>6021</v>
      </c>
      <c r="F1361" s="48">
        <v>12.0</v>
      </c>
      <c r="G1361" s="11"/>
      <c r="I1361" t="str">
        <f t="array" ref="I1361">INDEX('2022 Points'!$F$13:$F$21,MATCH(1,MMULT(--('2022 Points'!$G$13:$N$21=D1361),TRANSPOSE(COLUMN('2022 Points'!$G$13:$N$21)^0)),0))</f>
        <v>#N/A</v>
      </c>
      <c r="K1361" s="58">
        <f>F1361-IFERROR(VLOOKUP(D1361,'30062022 Ranking'!$D:$F,3,0),0)</f>
        <v>12</v>
      </c>
      <c r="L1361">
        <f>countif('Pre-transfer 2022 Points'!$E$13:$L$21,D1361)</f>
        <v>0</v>
      </c>
      <c r="M1361" s="59">
        <f>countif('2022 Points'!$G$13:$N$21,D1361)</f>
        <v>0</v>
      </c>
    </row>
    <row r="1362">
      <c r="A1362" s="48">
        <v>1361.0</v>
      </c>
      <c r="B1362" s="60">
        <v>1685.0</v>
      </c>
      <c r="C1362" s="62" t="s">
        <v>1061</v>
      </c>
      <c r="D1362" s="48" t="s">
        <v>7176</v>
      </c>
      <c r="E1362" s="48" t="s">
        <v>5857</v>
      </c>
      <c r="F1362" s="48">
        <v>12.0</v>
      </c>
      <c r="G1362" s="11"/>
      <c r="I1362" t="str">
        <f t="array" ref="I1362">INDEX('2022 Points'!$F$13:$F$21,MATCH(1,MMULT(--('2022 Points'!$G$13:$N$21=D1362),TRANSPOSE(COLUMN('2022 Points'!$G$13:$N$21)^0)),0))</f>
        <v>#N/A</v>
      </c>
      <c r="K1362" s="58">
        <f>F1362-IFERROR(VLOOKUP(D1362,'30062022 Ranking'!$D:$F,3,0),0)</f>
        <v>12</v>
      </c>
      <c r="L1362">
        <f>countif('Pre-transfer 2022 Points'!$E$13:$L$21,D1362)</f>
        <v>0</v>
      </c>
      <c r="M1362" s="59">
        <f>countif('2022 Points'!$G$13:$N$21,D1362)</f>
        <v>0</v>
      </c>
    </row>
    <row r="1363">
      <c r="A1363" s="48">
        <v>1362.0</v>
      </c>
      <c r="B1363" s="60">
        <v>1334.0</v>
      </c>
      <c r="C1363" s="61" t="s">
        <v>393</v>
      </c>
      <c r="D1363" s="48" t="s">
        <v>7755</v>
      </c>
      <c r="E1363" s="48" t="s">
        <v>10026</v>
      </c>
      <c r="F1363" s="48">
        <v>12.0</v>
      </c>
      <c r="G1363" s="11"/>
      <c r="I1363" t="str">
        <f t="array" ref="I1363">INDEX('2022 Points'!$F$13:$F$21,MATCH(1,MMULT(--('2022 Points'!$G$13:$N$21=D1363),TRANSPOSE(COLUMN('2022 Points'!$G$13:$N$21)^0)),0))</f>
        <v>#N/A</v>
      </c>
      <c r="K1363" s="58">
        <f>F1363-IFERROR(VLOOKUP(D1363,'30062022 Ranking'!$D:$F,3,0),0)</f>
        <v>12</v>
      </c>
      <c r="L1363">
        <f>countif('Pre-transfer 2022 Points'!$E$13:$L$21,D1363)</f>
        <v>0</v>
      </c>
      <c r="M1363" s="59">
        <f>countif('2022 Points'!$G$13:$N$21,D1363)</f>
        <v>0</v>
      </c>
    </row>
    <row r="1364">
      <c r="A1364" s="48">
        <v>1363.0</v>
      </c>
      <c r="B1364" s="60">
        <v>1269.0</v>
      </c>
      <c r="C1364" s="61" t="s">
        <v>4503</v>
      </c>
      <c r="D1364" s="48" t="s">
        <v>7346</v>
      </c>
      <c r="E1364" s="48"/>
      <c r="F1364" s="48">
        <v>12.0</v>
      </c>
      <c r="G1364" s="11"/>
      <c r="I1364" t="str">
        <f t="array" ref="I1364">INDEX('2022 Points'!$F$13:$F$21,MATCH(1,MMULT(--('2022 Points'!$G$13:$N$21=D1364),TRANSPOSE(COLUMN('2022 Points'!$G$13:$N$21)^0)),0))</f>
        <v>#N/A</v>
      </c>
      <c r="K1364" s="58">
        <f>F1364-IFERROR(VLOOKUP(D1364,'30062022 Ranking'!$D:$F,3,0),0)</f>
        <v>0</v>
      </c>
      <c r="L1364">
        <f>countif('Pre-transfer 2022 Points'!$E$13:$L$21,D1364)</f>
        <v>0</v>
      </c>
      <c r="M1364" s="59">
        <f>countif('2022 Points'!$G$13:$N$21,D1364)</f>
        <v>0</v>
      </c>
    </row>
    <row r="1365">
      <c r="A1365" s="48">
        <v>1364.0</v>
      </c>
      <c r="B1365" s="60">
        <v>708.0</v>
      </c>
      <c r="C1365" s="61" t="s">
        <v>10157</v>
      </c>
      <c r="D1365" s="48" t="s">
        <v>8188</v>
      </c>
      <c r="E1365" s="48" t="s">
        <v>5763</v>
      </c>
      <c r="F1365" s="48">
        <v>12.0</v>
      </c>
      <c r="G1365" s="11"/>
      <c r="I1365" t="str">
        <f t="array" ref="I1365">INDEX('2022 Points'!$F$13:$F$21,MATCH(1,MMULT(--('2022 Points'!$G$13:$N$21=D1365),TRANSPOSE(COLUMN('2022 Points'!$G$13:$N$21)^0)),0))</f>
        <v>#N/A</v>
      </c>
      <c r="K1365" s="58">
        <f>F1365-IFERROR(VLOOKUP(D1365,'30062022 Ranking'!$D:$F,3,0),0)</f>
        <v>0</v>
      </c>
      <c r="L1365">
        <f>countif('Pre-transfer 2022 Points'!$E$13:$L$21,D1365)</f>
        <v>0</v>
      </c>
      <c r="M1365" s="59">
        <f>countif('2022 Points'!$G$13:$N$21,D1365)</f>
        <v>0</v>
      </c>
    </row>
    <row r="1366">
      <c r="A1366" s="48">
        <v>1365.0</v>
      </c>
      <c r="B1366" s="65"/>
      <c r="C1366" s="61" t="s">
        <v>5107</v>
      </c>
      <c r="D1366" s="48" t="s">
        <v>9349</v>
      </c>
      <c r="E1366" s="48" t="s">
        <v>9947</v>
      </c>
      <c r="F1366" s="48">
        <v>12.0</v>
      </c>
      <c r="G1366" s="11"/>
      <c r="I1366" t="str">
        <f t="array" ref="I1366">INDEX('2022 Points'!$F$13:$F$21,MATCH(1,MMULT(--('2022 Points'!$G$13:$N$21=D1366),TRANSPOSE(COLUMN('2022 Points'!$G$13:$N$21)^0)),0))</f>
        <v>#N/A</v>
      </c>
      <c r="K1366" s="58">
        <f>F1366-IFERROR(VLOOKUP(D1366,'30062022 Ranking'!$D:$F,3,0),0)</f>
        <v>0</v>
      </c>
      <c r="L1366">
        <f>countif('Pre-transfer 2022 Points'!$E$13:$L$21,D1366)</f>
        <v>0</v>
      </c>
      <c r="M1366" s="59">
        <f>countif('2022 Points'!$G$13:$N$21,D1366)</f>
        <v>0</v>
      </c>
    </row>
    <row r="1367">
      <c r="A1367" s="48">
        <v>1366.0</v>
      </c>
      <c r="B1367" s="60">
        <v>527.0</v>
      </c>
      <c r="C1367" s="61" t="s">
        <v>9050</v>
      </c>
      <c r="D1367" s="48" t="s">
        <v>9354</v>
      </c>
      <c r="E1367" s="48" t="s">
        <v>9920</v>
      </c>
      <c r="F1367" s="48">
        <v>12.0</v>
      </c>
      <c r="G1367" s="11"/>
      <c r="I1367" t="str">
        <f t="array" ref="I1367">INDEX('2022 Points'!$F$13:$F$21,MATCH(1,MMULT(--('2022 Points'!$G$13:$N$21=D1367),TRANSPOSE(COLUMN('2022 Points'!$G$13:$N$21)^0)),0))</f>
        <v>#N/A</v>
      </c>
      <c r="K1367" s="58">
        <f>F1367-IFERROR(VLOOKUP(D1367,'30062022 Ranking'!$D:$F,3,0),0)</f>
        <v>12</v>
      </c>
      <c r="L1367">
        <f>countif('Pre-transfer 2022 Points'!$E$13:$L$21,D1367)</f>
        <v>0</v>
      </c>
      <c r="M1367" s="59">
        <f>countif('2022 Points'!$G$13:$N$21,D1367)</f>
        <v>0</v>
      </c>
    </row>
    <row r="1368">
      <c r="A1368" s="48">
        <v>1367.0</v>
      </c>
      <c r="B1368" s="60">
        <v>239.0</v>
      </c>
      <c r="C1368" s="61" t="s">
        <v>10158</v>
      </c>
      <c r="D1368" s="48" t="s">
        <v>9355</v>
      </c>
      <c r="E1368" s="48" t="s">
        <v>9919</v>
      </c>
      <c r="F1368" s="48">
        <v>12.0</v>
      </c>
      <c r="G1368" s="11"/>
      <c r="I1368" t="str">
        <f t="array" ref="I1368">INDEX('2022 Points'!$F$13:$F$21,MATCH(1,MMULT(--('2022 Points'!$G$13:$N$21=D1368),TRANSPOSE(COLUMN('2022 Points'!$G$13:$N$21)^0)),0))</f>
        <v>#N/A</v>
      </c>
      <c r="K1368" s="58">
        <f>F1368-IFERROR(VLOOKUP(D1368,'30062022 Ranking'!$D:$F,3,0),0)</f>
        <v>12</v>
      </c>
      <c r="L1368">
        <f>countif('Pre-transfer 2022 Points'!$E$13:$L$21,D1368)</f>
        <v>0</v>
      </c>
      <c r="M1368" s="59">
        <f>countif('2022 Points'!$G$13:$N$21,D1368)</f>
        <v>0</v>
      </c>
    </row>
    <row r="1369">
      <c r="A1369" s="48">
        <v>1368.0</v>
      </c>
      <c r="B1369" s="60">
        <v>1901.0</v>
      </c>
      <c r="C1369" s="62" t="s">
        <v>1293</v>
      </c>
      <c r="D1369" s="48" t="s">
        <v>8184</v>
      </c>
      <c r="E1369" s="48" t="s">
        <v>9991</v>
      </c>
      <c r="F1369" s="48">
        <v>12.0</v>
      </c>
      <c r="G1369" s="11"/>
      <c r="I1369" t="str">
        <f t="array" ref="I1369">INDEX('2022 Points'!$F$13:$F$21,MATCH(1,MMULT(--('2022 Points'!$G$13:$N$21=D1369),TRANSPOSE(COLUMN('2022 Points'!$G$13:$N$21)^0)),0))</f>
        <v>#N/A</v>
      </c>
      <c r="K1369" s="58">
        <f>F1369-IFERROR(VLOOKUP(D1369,'30062022 Ranking'!$D:$F,3,0),0)</f>
        <v>0</v>
      </c>
      <c r="L1369">
        <f>countif('Pre-transfer 2022 Points'!$E$13:$L$21,D1369)</f>
        <v>0</v>
      </c>
      <c r="M1369" s="59">
        <f>countif('2022 Points'!$G$13:$N$21,D1369)</f>
        <v>0</v>
      </c>
    </row>
    <row r="1370">
      <c r="A1370" s="48">
        <v>1369.0</v>
      </c>
      <c r="B1370" s="60"/>
      <c r="C1370" s="61" t="s">
        <v>10159</v>
      </c>
      <c r="D1370" s="48" t="s">
        <v>9357</v>
      </c>
      <c r="E1370" s="48" t="s">
        <v>757</v>
      </c>
      <c r="F1370" s="48">
        <v>12.0</v>
      </c>
      <c r="G1370" s="11"/>
      <c r="I1370" t="str">
        <f t="array" ref="I1370">INDEX('2022 Points'!$F$13:$F$21,MATCH(1,MMULT(--('2022 Points'!$G$13:$N$21=D1370),TRANSPOSE(COLUMN('2022 Points'!$G$13:$N$21)^0)),0))</f>
        <v>#N/A</v>
      </c>
      <c r="K1370" s="58">
        <f>F1370-IFERROR(VLOOKUP(D1370,'30062022 Ranking'!$D:$F,3,0),0)</f>
        <v>0</v>
      </c>
      <c r="L1370">
        <f>countif('Pre-transfer 2022 Points'!$E$13:$L$21,D1370)</f>
        <v>0</v>
      </c>
      <c r="M1370" s="59">
        <f>countif('2022 Points'!$G$13:$N$21,D1370)</f>
        <v>0</v>
      </c>
    </row>
    <row r="1371">
      <c r="A1371" s="48">
        <v>1370.0</v>
      </c>
      <c r="B1371" s="60">
        <v>1202.0</v>
      </c>
      <c r="C1371" s="61" t="s">
        <v>1315</v>
      </c>
      <c r="D1371" s="48" t="s">
        <v>7983</v>
      </c>
      <c r="E1371" s="48" t="s">
        <v>1009</v>
      </c>
      <c r="F1371" s="48">
        <v>12.0</v>
      </c>
      <c r="G1371" s="11"/>
      <c r="I1371" t="str">
        <f t="array" ref="I1371">INDEX('2022 Points'!$F$13:$F$21,MATCH(1,MMULT(--('2022 Points'!$G$13:$N$21=D1371),TRANSPOSE(COLUMN('2022 Points'!$G$13:$N$21)^0)),0))</f>
        <v>#N/A</v>
      </c>
      <c r="K1371" s="58">
        <f>F1371-IFERROR(VLOOKUP(D1371,'30062022 Ranking'!$D:$F,3,0),0)</f>
        <v>12</v>
      </c>
      <c r="L1371">
        <f>countif('Pre-transfer 2022 Points'!$E$13:$L$21,D1371)</f>
        <v>0</v>
      </c>
      <c r="M1371" s="59">
        <f>countif('2022 Points'!$G$13:$N$21,D1371)</f>
        <v>0</v>
      </c>
    </row>
    <row r="1372">
      <c r="A1372" s="48">
        <v>1371.0</v>
      </c>
      <c r="B1372" s="65"/>
      <c r="C1372" s="61" t="s">
        <v>10160</v>
      </c>
      <c r="D1372" s="48" t="s">
        <v>9358</v>
      </c>
      <c r="E1372" s="48" t="s">
        <v>9973</v>
      </c>
      <c r="F1372" s="48">
        <v>12.0</v>
      </c>
      <c r="G1372" s="11"/>
      <c r="I1372" t="str">
        <f t="array" ref="I1372">INDEX('2022 Points'!$F$13:$F$21,MATCH(1,MMULT(--('2022 Points'!$G$13:$N$21=D1372),TRANSPOSE(COLUMN('2022 Points'!$G$13:$N$21)^0)),0))</f>
        <v>#N/A</v>
      </c>
      <c r="K1372" s="58">
        <f>F1372-IFERROR(VLOOKUP(D1372,'30062022 Ranking'!$D:$F,3,0),0)</f>
        <v>0</v>
      </c>
      <c r="L1372">
        <f>countif('Pre-transfer 2022 Points'!$E$13:$L$21,D1372)</f>
        <v>0</v>
      </c>
      <c r="M1372" s="59">
        <f>countif('2022 Points'!$G$13:$N$21,D1372)</f>
        <v>0</v>
      </c>
    </row>
    <row r="1373">
      <c r="A1373" s="48">
        <v>1372.0</v>
      </c>
      <c r="B1373" s="65"/>
      <c r="C1373" s="62" t="s">
        <v>10161</v>
      </c>
      <c r="D1373" s="48" t="s">
        <v>9350</v>
      </c>
      <c r="E1373" s="48"/>
      <c r="F1373" s="48">
        <v>12.0</v>
      </c>
      <c r="G1373" s="11"/>
      <c r="I1373" t="str">
        <f t="array" ref="I1373">INDEX('2022 Points'!$F$13:$F$21,MATCH(1,MMULT(--('2022 Points'!$G$13:$N$21=D1373),TRANSPOSE(COLUMN('2022 Points'!$G$13:$N$21)^0)),0))</f>
        <v>#N/A</v>
      </c>
      <c r="K1373" s="58">
        <f>F1373-IFERROR(VLOOKUP(D1373,'30062022 Ranking'!$D:$F,3,0),0)</f>
        <v>0</v>
      </c>
      <c r="L1373">
        <f>countif('Pre-transfer 2022 Points'!$E$13:$L$21,D1373)</f>
        <v>0</v>
      </c>
      <c r="M1373" s="59">
        <f>countif('2022 Points'!$G$13:$N$21,D1373)</f>
        <v>0</v>
      </c>
    </row>
    <row r="1374">
      <c r="A1374" s="48">
        <v>1373.0</v>
      </c>
      <c r="B1374" s="60"/>
      <c r="C1374" s="61" t="s">
        <v>10162</v>
      </c>
      <c r="D1374" s="48" t="s">
        <v>8195</v>
      </c>
      <c r="E1374" s="48"/>
      <c r="F1374" s="48">
        <v>12.0</v>
      </c>
      <c r="G1374" s="11"/>
      <c r="I1374" t="str">
        <f t="array" ref="I1374">INDEX('2022 Points'!$F$13:$F$21,MATCH(1,MMULT(--('2022 Points'!$G$13:$N$21=D1374),TRANSPOSE(COLUMN('2022 Points'!$G$13:$N$21)^0)),0))</f>
        <v>#N/A</v>
      </c>
      <c r="K1374" s="58">
        <f>F1374-IFERROR(VLOOKUP(D1374,'30062022 Ranking'!$D:$F,3,0),0)</f>
        <v>12</v>
      </c>
      <c r="L1374">
        <f>countif('Pre-transfer 2022 Points'!$E$13:$L$21,D1374)</f>
        <v>0</v>
      </c>
      <c r="M1374" s="59">
        <f>countif('2022 Points'!$G$13:$N$21,D1374)</f>
        <v>0</v>
      </c>
    </row>
    <row r="1375">
      <c r="A1375" s="48">
        <v>1374.0</v>
      </c>
      <c r="B1375" s="60"/>
      <c r="C1375" s="61" t="s">
        <v>10163</v>
      </c>
      <c r="D1375" s="48" t="s">
        <v>9356</v>
      </c>
      <c r="E1375" s="48"/>
      <c r="F1375" s="48">
        <v>12.0</v>
      </c>
      <c r="G1375" s="11"/>
      <c r="I1375" t="str">
        <f t="array" ref="I1375">INDEX('2022 Points'!$F$13:$F$21,MATCH(1,MMULT(--('2022 Points'!$G$13:$N$21=D1375),TRANSPOSE(COLUMN('2022 Points'!$G$13:$N$21)^0)),0))</f>
        <v>#N/A</v>
      </c>
      <c r="K1375" s="58">
        <f>F1375-IFERROR(VLOOKUP(D1375,'30062022 Ranking'!$D:$F,3,0),0)</f>
        <v>0</v>
      </c>
      <c r="L1375">
        <f>countif('Pre-transfer 2022 Points'!$E$13:$L$21,D1375)</f>
        <v>0</v>
      </c>
      <c r="M1375" s="59">
        <f>countif('2022 Points'!$G$13:$N$21,D1375)</f>
        <v>0</v>
      </c>
    </row>
    <row r="1376">
      <c r="A1376" s="48">
        <v>1375.0</v>
      </c>
      <c r="B1376" s="60">
        <v>1712.0</v>
      </c>
      <c r="C1376" s="61" t="s">
        <v>4845</v>
      </c>
      <c r="D1376" s="48" t="s">
        <v>7163</v>
      </c>
      <c r="E1376" s="48" t="s">
        <v>4595</v>
      </c>
      <c r="F1376" s="48">
        <v>12.0</v>
      </c>
      <c r="G1376" s="11"/>
      <c r="I1376" t="str">
        <f t="array" ref="I1376">INDEX('2022 Points'!$F$13:$F$21,MATCH(1,MMULT(--('2022 Points'!$G$13:$N$21=D1376),TRANSPOSE(COLUMN('2022 Points'!$G$13:$N$21)^0)),0))</f>
        <v>#N/A</v>
      </c>
      <c r="K1376" s="58">
        <f>F1376-IFERROR(VLOOKUP(D1376,'30062022 Ranking'!$D:$F,3,0),0)</f>
        <v>12</v>
      </c>
      <c r="L1376">
        <f>countif('Pre-transfer 2022 Points'!$E$13:$L$21,D1376)</f>
        <v>0</v>
      </c>
      <c r="M1376" s="59">
        <f>countif('2022 Points'!$G$13:$N$21,D1376)</f>
        <v>0</v>
      </c>
    </row>
    <row r="1377">
      <c r="A1377" s="48">
        <v>1376.0</v>
      </c>
      <c r="B1377" s="65"/>
      <c r="C1377" s="61" t="s">
        <v>10164</v>
      </c>
      <c r="D1377" s="48" t="s">
        <v>7256</v>
      </c>
      <c r="E1377" s="48" t="s">
        <v>8968</v>
      </c>
      <c r="F1377" s="48">
        <v>12.0</v>
      </c>
      <c r="G1377" s="11"/>
      <c r="I1377" t="str">
        <f t="array" ref="I1377">INDEX('2022 Points'!$F$13:$F$21,MATCH(1,MMULT(--('2022 Points'!$G$13:$N$21=D1377),TRANSPOSE(COLUMN('2022 Points'!$G$13:$N$21)^0)),0))</f>
        <v>#N/A</v>
      </c>
      <c r="K1377" s="58">
        <f>F1377-IFERROR(VLOOKUP(D1377,'30062022 Ranking'!$D:$F,3,0),0)</f>
        <v>12</v>
      </c>
      <c r="L1377">
        <f>countif('Pre-transfer 2022 Points'!$E$13:$L$21,D1377)</f>
        <v>0</v>
      </c>
      <c r="M1377" s="59">
        <f>countif('2022 Points'!$G$13:$N$21,D1377)</f>
        <v>0</v>
      </c>
    </row>
    <row r="1378">
      <c r="A1378" s="48">
        <v>1377.0</v>
      </c>
      <c r="B1378" s="60"/>
      <c r="C1378" s="62" t="s">
        <v>10165</v>
      </c>
      <c r="D1378" s="48" t="s">
        <v>9359</v>
      </c>
      <c r="E1378" s="48" t="s">
        <v>1658</v>
      </c>
      <c r="F1378" s="48">
        <v>12.0</v>
      </c>
      <c r="G1378" s="11"/>
      <c r="I1378" t="str">
        <f t="array" ref="I1378">INDEX('2022 Points'!$F$13:$F$21,MATCH(1,MMULT(--('2022 Points'!$G$13:$N$21=D1378),TRANSPOSE(COLUMN('2022 Points'!$G$13:$N$21)^0)),0))</f>
        <v>#N/A</v>
      </c>
      <c r="K1378" s="58">
        <f>F1378-IFERROR(VLOOKUP(D1378,'30062022 Ranking'!$D:$F,3,0),0)</f>
        <v>12</v>
      </c>
      <c r="L1378">
        <f>countif('Pre-transfer 2022 Points'!$E$13:$L$21,D1378)</f>
        <v>0</v>
      </c>
      <c r="M1378" s="59">
        <f>countif('2022 Points'!$G$13:$N$21,D1378)</f>
        <v>0</v>
      </c>
    </row>
    <row r="1379">
      <c r="A1379" s="48">
        <v>1378.0</v>
      </c>
      <c r="B1379" s="60">
        <v>928.0</v>
      </c>
      <c r="C1379" s="61" t="s">
        <v>4846</v>
      </c>
      <c r="D1379" s="48" t="s">
        <v>9360</v>
      </c>
      <c r="E1379" s="83"/>
      <c r="F1379" s="48">
        <v>12.0</v>
      </c>
      <c r="G1379" s="11"/>
      <c r="I1379" t="str">
        <f t="array" ref="I1379">INDEX('2022 Points'!$F$13:$F$21,MATCH(1,MMULT(--('2022 Points'!$G$13:$N$21=D1379),TRANSPOSE(COLUMN('2022 Points'!$G$13:$N$21)^0)),0))</f>
        <v>#N/A</v>
      </c>
      <c r="K1379" s="58">
        <f>F1379-IFERROR(VLOOKUP(D1379,'30062022 Ranking'!$D:$F,3,0),0)</f>
        <v>12</v>
      </c>
      <c r="L1379">
        <f>countif('Pre-transfer 2022 Points'!$E$13:$L$21,D1379)</f>
        <v>0</v>
      </c>
      <c r="M1379" s="59">
        <f>countif('2022 Points'!$G$13:$N$21,D1379)</f>
        <v>0</v>
      </c>
    </row>
    <row r="1380">
      <c r="A1380" s="48">
        <v>1379.0</v>
      </c>
      <c r="B1380" s="60">
        <v>2090.0</v>
      </c>
      <c r="C1380" s="62" t="s">
        <v>4919</v>
      </c>
      <c r="D1380" s="48" t="s">
        <v>9352</v>
      </c>
      <c r="E1380" s="48"/>
      <c r="F1380" s="48">
        <v>12.0</v>
      </c>
      <c r="G1380" s="11"/>
      <c r="I1380" t="str">
        <f t="array" ref="I1380">INDEX('2022 Points'!$F$13:$F$21,MATCH(1,MMULT(--('2022 Points'!$G$13:$N$21=D1380),TRANSPOSE(COLUMN('2022 Points'!$G$13:$N$21)^0)),0))</f>
        <v>#N/A</v>
      </c>
      <c r="K1380" s="58">
        <f>F1380-IFERROR(VLOOKUP(D1380,'30062022 Ranking'!$D:$F,3,0),0)</f>
        <v>12</v>
      </c>
      <c r="L1380">
        <f>countif('Pre-transfer 2022 Points'!$E$13:$L$21,D1380)</f>
        <v>0</v>
      </c>
      <c r="M1380" s="59">
        <f>countif('2022 Points'!$G$13:$N$21,D1380)</f>
        <v>0</v>
      </c>
    </row>
    <row r="1381">
      <c r="A1381" s="48">
        <v>1380.0</v>
      </c>
      <c r="B1381" s="65"/>
      <c r="C1381" s="61" t="s">
        <v>10166</v>
      </c>
      <c r="D1381" s="48" t="s">
        <v>9364</v>
      </c>
      <c r="E1381" s="48" t="s">
        <v>8651</v>
      </c>
      <c r="F1381" s="48">
        <v>12.0</v>
      </c>
      <c r="G1381" s="11"/>
      <c r="I1381" t="str">
        <f t="array" ref="I1381">INDEX('2022 Points'!$F$13:$F$21,MATCH(1,MMULT(--('2022 Points'!$G$13:$N$21=D1381),TRANSPOSE(COLUMN('2022 Points'!$G$13:$N$21)^0)),0))</f>
        <v>#N/A</v>
      </c>
      <c r="K1381" s="58">
        <f>F1381-IFERROR(VLOOKUP(D1381,'30062022 Ranking'!$D:$F,3,0),0)</f>
        <v>12</v>
      </c>
      <c r="L1381">
        <f>countif('Pre-transfer 2022 Points'!$E$13:$L$21,D1381)</f>
        <v>0</v>
      </c>
      <c r="M1381" s="59">
        <f>countif('2022 Points'!$G$13:$N$21,D1381)</f>
        <v>0</v>
      </c>
    </row>
    <row r="1382">
      <c r="A1382" s="48">
        <v>1381.0</v>
      </c>
      <c r="B1382" s="60">
        <v>1727.0</v>
      </c>
      <c r="C1382" s="62" t="s">
        <v>5534</v>
      </c>
      <c r="D1382" s="48" t="s">
        <v>9361</v>
      </c>
      <c r="E1382" s="48" t="s">
        <v>9969</v>
      </c>
      <c r="F1382" s="48">
        <v>12.0</v>
      </c>
      <c r="G1382" s="11"/>
      <c r="I1382" t="str">
        <f t="array" ref="I1382">INDEX('2022 Points'!$F$13:$F$21,MATCH(1,MMULT(--('2022 Points'!$G$13:$N$21=D1382),TRANSPOSE(COLUMN('2022 Points'!$G$13:$N$21)^0)),0))</f>
        <v>#N/A</v>
      </c>
      <c r="K1382" s="58">
        <f>F1382-IFERROR(VLOOKUP(D1382,'30062022 Ranking'!$D:$F,3,0),0)</f>
        <v>12</v>
      </c>
      <c r="L1382">
        <f>countif('Pre-transfer 2022 Points'!$E$13:$L$21,D1382)</f>
        <v>0</v>
      </c>
      <c r="M1382" s="59">
        <f>countif('2022 Points'!$G$13:$N$21,D1382)</f>
        <v>0</v>
      </c>
    </row>
    <row r="1383">
      <c r="A1383" s="48">
        <v>1382.0</v>
      </c>
      <c r="B1383" s="60">
        <v>1560.0</v>
      </c>
      <c r="C1383" s="61" t="s">
        <v>4718</v>
      </c>
      <c r="D1383" s="48" t="s">
        <v>7225</v>
      </c>
      <c r="E1383" s="48"/>
      <c r="F1383" s="48">
        <v>12.0</v>
      </c>
      <c r="G1383" s="11"/>
      <c r="I1383" t="str">
        <f t="array" ref="I1383">INDEX('2022 Points'!$F$13:$F$21,MATCH(1,MMULT(--('2022 Points'!$G$13:$N$21=D1383),TRANSPOSE(COLUMN('2022 Points'!$G$13:$N$21)^0)),0))</f>
        <v>#N/A</v>
      </c>
      <c r="K1383" s="58">
        <f>F1383-IFERROR(VLOOKUP(D1383,'30062022 Ranking'!$D:$F,3,0),0)</f>
        <v>0</v>
      </c>
      <c r="L1383">
        <f>countif('Pre-transfer 2022 Points'!$E$13:$L$21,D1383)</f>
        <v>0</v>
      </c>
      <c r="M1383" s="59">
        <f>countif('2022 Points'!$G$13:$N$21,D1383)</f>
        <v>0</v>
      </c>
    </row>
    <row r="1384">
      <c r="A1384" s="48">
        <v>1383.0</v>
      </c>
      <c r="B1384" s="60"/>
      <c r="C1384" s="61" t="s">
        <v>10167</v>
      </c>
      <c r="D1384" s="48" t="s">
        <v>7466</v>
      </c>
      <c r="E1384" s="83"/>
      <c r="F1384" s="48">
        <v>12.0</v>
      </c>
      <c r="G1384" s="11"/>
      <c r="I1384" t="str">
        <f t="array" ref="I1384">INDEX('2022 Points'!$F$13:$F$21,MATCH(1,MMULT(--('2022 Points'!$G$13:$N$21=D1384),TRANSPOSE(COLUMN('2022 Points'!$G$13:$N$21)^0)),0))</f>
        <v>#N/A</v>
      </c>
      <c r="K1384" s="58">
        <f>F1384-IFERROR(VLOOKUP(D1384,'30062022 Ranking'!$D:$F,3,0),0)</f>
        <v>12</v>
      </c>
      <c r="L1384">
        <f>countif('Pre-transfer 2022 Points'!$E$13:$L$21,D1384)</f>
        <v>0</v>
      </c>
      <c r="M1384" s="59">
        <f>countif('2022 Points'!$G$13:$N$21,D1384)</f>
        <v>0</v>
      </c>
    </row>
    <row r="1385">
      <c r="A1385" s="48">
        <v>1384.0</v>
      </c>
      <c r="B1385" s="60"/>
      <c r="C1385" s="61" t="s">
        <v>5595</v>
      </c>
      <c r="D1385" s="48" t="s">
        <v>9363</v>
      </c>
      <c r="E1385" s="48" t="s">
        <v>388</v>
      </c>
      <c r="F1385" s="48">
        <v>12.0</v>
      </c>
      <c r="G1385" s="11"/>
      <c r="I1385" t="str">
        <f t="array" ref="I1385">INDEX('2022 Points'!$F$13:$F$21,MATCH(1,MMULT(--('2022 Points'!$G$13:$N$21=D1385),TRANSPOSE(COLUMN('2022 Points'!$G$13:$N$21)^0)),0))</f>
        <v>#N/A</v>
      </c>
      <c r="K1385" s="58">
        <f>F1385-IFERROR(VLOOKUP(D1385,'30062022 Ranking'!$D:$F,3,0),0)</f>
        <v>12</v>
      </c>
      <c r="L1385">
        <f>countif('Pre-transfer 2022 Points'!$E$13:$L$21,D1385)</f>
        <v>0</v>
      </c>
      <c r="M1385" s="59">
        <f>countif('2022 Points'!$G$13:$N$21,D1385)</f>
        <v>0</v>
      </c>
    </row>
    <row r="1386">
      <c r="A1386" s="48">
        <v>1385.0</v>
      </c>
      <c r="B1386" s="60"/>
      <c r="C1386" s="61" t="s">
        <v>10168</v>
      </c>
      <c r="D1386" s="48" t="s">
        <v>9003</v>
      </c>
      <c r="E1386" s="48" t="s">
        <v>5865</v>
      </c>
      <c r="F1386" s="48">
        <v>12.0</v>
      </c>
      <c r="G1386" s="11"/>
      <c r="I1386" t="str">
        <f t="array" ref="I1386">INDEX('2022 Points'!$F$13:$F$21,MATCH(1,MMULT(--('2022 Points'!$G$13:$N$21=D1386),TRANSPOSE(COLUMN('2022 Points'!$G$13:$N$21)^0)),0))</f>
        <v>#N/A</v>
      </c>
      <c r="K1386" s="58">
        <f>F1386-IFERROR(VLOOKUP(D1386,'30062022 Ranking'!$D:$F,3,0),0)</f>
        <v>12</v>
      </c>
      <c r="L1386">
        <f>countif('Pre-transfer 2022 Points'!$E$13:$L$21,D1386)</f>
        <v>0</v>
      </c>
      <c r="M1386" s="59">
        <f>countif('2022 Points'!$G$13:$N$21,D1386)</f>
        <v>0</v>
      </c>
    </row>
    <row r="1387">
      <c r="A1387" s="48">
        <v>1386.0</v>
      </c>
      <c r="B1387" s="65"/>
      <c r="C1387" s="61" t="s">
        <v>10169</v>
      </c>
      <c r="D1387" s="48" t="s">
        <v>7799</v>
      </c>
      <c r="E1387" s="48" t="s">
        <v>8851</v>
      </c>
      <c r="F1387" s="48">
        <v>12.0</v>
      </c>
      <c r="G1387" s="11"/>
      <c r="I1387" t="str">
        <f t="array" ref="I1387">INDEX('2022 Points'!$F$13:$F$21,MATCH(1,MMULT(--('2022 Points'!$G$13:$N$21=D1387),TRANSPOSE(COLUMN('2022 Points'!$G$13:$N$21)^0)),0))</f>
        <v>#N/A</v>
      </c>
      <c r="K1387" s="58">
        <f>F1387-IFERROR(VLOOKUP(D1387,'30062022 Ranking'!$D:$F,3,0),0)</f>
        <v>12</v>
      </c>
      <c r="L1387">
        <f>countif('Pre-transfer 2022 Points'!$E$13:$L$21,D1387)</f>
        <v>0</v>
      </c>
      <c r="M1387" s="59">
        <f>countif('2022 Points'!$G$13:$N$21,D1387)</f>
        <v>0</v>
      </c>
    </row>
    <row r="1388">
      <c r="A1388" s="48">
        <v>1387.0</v>
      </c>
      <c r="B1388" s="60">
        <v>1556.0</v>
      </c>
      <c r="C1388" s="61" t="s">
        <v>760</v>
      </c>
      <c r="D1388" s="48" t="s">
        <v>9362</v>
      </c>
      <c r="E1388" s="83"/>
      <c r="F1388" s="48">
        <v>12.0</v>
      </c>
      <c r="G1388" s="11"/>
      <c r="I1388" t="str">
        <f t="array" ref="I1388">INDEX('2022 Points'!$F$13:$F$21,MATCH(1,MMULT(--('2022 Points'!$G$13:$N$21=D1388),TRANSPOSE(COLUMN('2022 Points'!$G$13:$N$21)^0)),0))</f>
        <v>#N/A</v>
      </c>
      <c r="K1388" s="58">
        <f>F1388-IFERROR(VLOOKUP(D1388,'30062022 Ranking'!$D:$F,3,0),0)</f>
        <v>12</v>
      </c>
      <c r="L1388">
        <f>countif('Pre-transfer 2022 Points'!$E$13:$L$21,D1388)</f>
        <v>0</v>
      </c>
      <c r="M1388" s="59">
        <f>countif('2022 Points'!$G$13:$N$21,D1388)</f>
        <v>0</v>
      </c>
    </row>
    <row r="1389">
      <c r="A1389" s="48">
        <v>1388.0</v>
      </c>
      <c r="B1389" s="65"/>
      <c r="C1389" s="61" t="s">
        <v>10170</v>
      </c>
      <c r="D1389" s="48" t="s">
        <v>7438</v>
      </c>
      <c r="E1389" s="83"/>
      <c r="F1389" s="48">
        <v>12.0</v>
      </c>
      <c r="G1389" s="11"/>
      <c r="I1389" t="str">
        <f t="array" ref="I1389">INDEX('2022 Points'!$F$13:$F$21,MATCH(1,MMULT(--('2022 Points'!$G$13:$N$21=D1389),TRANSPOSE(COLUMN('2022 Points'!$G$13:$N$21)^0)),0))</f>
        <v>#N/A</v>
      </c>
      <c r="K1389" s="58">
        <f>F1389-IFERROR(VLOOKUP(D1389,'30062022 Ranking'!$D:$F,3,0),0)</f>
        <v>12</v>
      </c>
      <c r="L1389">
        <f>countif('Pre-transfer 2022 Points'!$E$13:$L$21,D1389)</f>
        <v>0</v>
      </c>
      <c r="M1389" s="59">
        <f>countif('2022 Points'!$G$13:$N$21,D1389)</f>
        <v>0</v>
      </c>
    </row>
    <row r="1390">
      <c r="A1390" s="48">
        <v>1389.0</v>
      </c>
      <c r="B1390" s="60"/>
      <c r="C1390" s="61" t="s">
        <v>10171</v>
      </c>
      <c r="D1390" s="48" t="s">
        <v>7401</v>
      </c>
      <c r="E1390" s="48" t="s">
        <v>745</v>
      </c>
      <c r="F1390" s="48">
        <v>12.0</v>
      </c>
      <c r="G1390" s="11"/>
      <c r="I1390" t="str">
        <f t="array" ref="I1390">INDEX('2022 Points'!$F$13:$F$21,MATCH(1,MMULT(--('2022 Points'!$G$13:$N$21=D1390),TRANSPOSE(COLUMN('2022 Points'!$G$13:$N$21)^0)),0))</f>
        <v>#N/A</v>
      </c>
      <c r="K1390" s="58">
        <f>F1390-IFERROR(VLOOKUP(D1390,'30062022 Ranking'!$D:$F,3,0),0)</f>
        <v>12</v>
      </c>
      <c r="L1390">
        <f>countif('Pre-transfer 2022 Points'!$E$13:$L$21,D1390)</f>
        <v>0</v>
      </c>
      <c r="M1390" s="59">
        <f>countif('2022 Points'!$G$13:$N$21,D1390)</f>
        <v>0</v>
      </c>
    </row>
    <row r="1391">
      <c r="A1391" s="48">
        <v>1390.0</v>
      </c>
      <c r="B1391" s="65"/>
      <c r="C1391" s="62" t="s">
        <v>5232</v>
      </c>
      <c r="D1391" s="48" t="s">
        <v>7800</v>
      </c>
      <c r="E1391" s="48"/>
      <c r="F1391" s="48">
        <v>12.0</v>
      </c>
      <c r="G1391" s="11"/>
      <c r="I1391" t="str">
        <f t="array" ref="I1391">INDEX('2022 Points'!$F$13:$F$21,MATCH(1,MMULT(--('2022 Points'!$G$13:$N$21=D1391),TRANSPOSE(COLUMN('2022 Points'!$G$13:$N$21)^0)),0))</f>
        <v>#N/A</v>
      </c>
      <c r="K1391" s="58">
        <f>F1391-IFERROR(VLOOKUP(D1391,'30062022 Ranking'!$D:$F,3,0),0)</f>
        <v>0</v>
      </c>
      <c r="L1391">
        <f>countif('Pre-transfer 2022 Points'!$E$13:$L$21,D1391)</f>
        <v>0</v>
      </c>
      <c r="M1391" s="59">
        <f>countif('2022 Points'!$G$13:$N$21,D1391)</f>
        <v>0</v>
      </c>
    </row>
    <row r="1392">
      <c r="A1392" s="48">
        <v>1391.0</v>
      </c>
      <c r="B1392" s="60"/>
      <c r="C1392" s="61" t="s">
        <v>10172</v>
      </c>
      <c r="D1392" s="48" t="s">
        <v>9353</v>
      </c>
      <c r="E1392" s="83"/>
      <c r="F1392" s="48">
        <v>12.0</v>
      </c>
      <c r="G1392" s="11"/>
      <c r="I1392" t="str">
        <f t="array" ref="I1392">INDEX('2022 Points'!$F$13:$F$21,MATCH(1,MMULT(--('2022 Points'!$G$13:$N$21=D1392),TRANSPOSE(COLUMN('2022 Points'!$G$13:$N$21)^0)),0))</f>
        <v>#N/A</v>
      </c>
      <c r="K1392" s="58">
        <f>F1392-IFERROR(VLOOKUP(D1392,'30062022 Ranking'!$D:$F,3,0),0)</f>
        <v>0</v>
      </c>
      <c r="L1392">
        <f>countif('Pre-transfer 2022 Points'!$E$13:$L$21,D1392)</f>
        <v>0</v>
      </c>
      <c r="M1392" s="59">
        <f>countif('2022 Points'!$G$13:$N$21,D1392)</f>
        <v>0</v>
      </c>
    </row>
    <row r="1393">
      <c r="A1393" s="48">
        <v>1392.0</v>
      </c>
      <c r="B1393" s="60"/>
      <c r="C1393" s="61" t="s">
        <v>10173</v>
      </c>
      <c r="D1393" s="48" t="s">
        <v>7954</v>
      </c>
      <c r="E1393" s="48" t="s">
        <v>10174</v>
      </c>
      <c r="F1393" s="48">
        <v>12.0</v>
      </c>
      <c r="G1393" s="11"/>
      <c r="I1393" t="str">
        <f t="array" ref="I1393">INDEX('2022 Points'!$F$13:$F$21,MATCH(1,MMULT(--('2022 Points'!$G$13:$N$21=D1393),TRANSPOSE(COLUMN('2022 Points'!$G$13:$N$21)^0)),0))</f>
        <v>#N/A</v>
      </c>
      <c r="K1393" s="58">
        <f>F1393-IFERROR(VLOOKUP(D1393,'30062022 Ranking'!$D:$F,3,0),0)</f>
        <v>12</v>
      </c>
      <c r="L1393">
        <f>countif('Pre-transfer 2022 Points'!$E$13:$L$21,D1393)</f>
        <v>0</v>
      </c>
      <c r="M1393" s="59">
        <f>countif('2022 Points'!$G$13:$N$21,D1393)</f>
        <v>0</v>
      </c>
    </row>
    <row r="1394">
      <c r="A1394" s="48">
        <v>1393.0</v>
      </c>
      <c r="B1394" s="60">
        <v>1705.0</v>
      </c>
      <c r="C1394" s="61" t="s">
        <v>245</v>
      </c>
      <c r="D1394" s="48" t="s">
        <v>9351</v>
      </c>
      <c r="E1394" s="48" t="s">
        <v>8654</v>
      </c>
      <c r="F1394" s="48">
        <v>12.0</v>
      </c>
      <c r="G1394" s="11"/>
      <c r="I1394" t="str">
        <f t="array" ref="I1394">INDEX('2022 Points'!$F$13:$F$21,MATCH(1,MMULT(--('2022 Points'!$G$13:$N$21=D1394),TRANSPOSE(COLUMN('2022 Points'!$G$13:$N$21)^0)),0))</f>
        <v>#N/A</v>
      </c>
      <c r="K1394" s="58">
        <f>F1394-IFERROR(VLOOKUP(D1394,'30062022 Ranking'!$D:$F,3,0),0)</f>
        <v>12</v>
      </c>
      <c r="L1394">
        <f>countif('Pre-transfer 2022 Points'!$E$13:$L$21,D1394)</f>
        <v>0</v>
      </c>
      <c r="M1394" s="59">
        <f>countif('2022 Points'!$G$13:$N$21,D1394)</f>
        <v>0</v>
      </c>
    </row>
    <row r="1395">
      <c r="A1395" s="48">
        <v>1394.0</v>
      </c>
      <c r="B1395" s="60"/>
      <c r="C1395" s="61" t="s">
        <v>10175</v>
      </c>
      <c r="D1395" s="48" t="s">
        <v>7393</v>
      </c>
      <c r="E1395" s="48" t="s">
        <v>6025</v>
      </c>
      <c r="F1395" s="48">
        <v>11.0</v>
      </c>
      <c r="G1395" s="11"/>
      <c r="I1395" t="str">
        <f t="array" ref="I1395">INDEX('2022 Points'!$F$13:$F$21,MATCH(1,MMULT(--('2022 Points'!$G$13:$N$21=D1395),TRANSPOSE(COLUMN('2022 Points'!$G$13:$N$21)^0)),0))</f>
        <v>#N/A</v>
      </c>
      <c r="K1395" s="58">
        <f>F1395-IFERROR(VLOOKUP(D1395,'30062022 Ranking'!$D:$F,3,0),0)</f>
        <v>11</v>
      </c>
      <c r="L1395">
        <f>countif('Pre-transfer 2022 Points'!$E$13:$L$21,D1395)</f>
        <v>0</v>
      </c>
      <c r="M1395" s="59">
        <f>countif('2022 Points'!$G$13:$N$21,D1395)</f>
        <v>0</v>
      </c>
    </row>
    <row r="1396">
      <c r="A1396" s="48">
        <v>1395.0</v>
      </c>
      <c r="B1396" s="60">
        <v>1183.0</v>
      </c>
      <c r="C1396" s="62" t="s">
        <v>4727</v>
      </c>
      <c r="D1396" s="48" t="s">
        <v>8558</v>
      </c>
      <c r="E1396" s="48" t="s">
        <v>10002</v>
      </c>
      <c r="F1396" s="48">
        <v>11.0</v>
      </c>
      <c r="G1396" s="11"/>
      <c r="I1396" t="str">
        <f t="array" ref="I1396">INDEX('2022 Points'!$F$13:$F$21,MATCH(1,MMULT(--('2022 Points'!$G$13:$N$21=D1396),TRANSPOSE(COLUMN('2022 Points'!$G$13:$N$21)^0)),0))</f>
        <v>#N/A</v>
      </c>
      <c r="K1396" s="58">
        <f>F1396-IFERROR(VLOOKUP(D1396,'30062022 Ranking'!$D:$F,3,0),0)</f>
        <v>11</v>
      </c>
      <c r="L1396">
        <f>countif('Pre-transfer 2022 Points'!$E$13:$L$21,D1396)</f>
        <v>0</v>
      </c>
      <c r="M1396" s="59">
        <f>countif('2022 Points'!$G$13:$N$21,D1396)</f>
        <v>0</v>
      </c>
    </row>
    <row r="1397">
      <c r="A1397" s="48">
        <v>1396.0</v>
      </c>
      <c r="B1397" s="60">
        <v>1532.0</v>
      </c>
      <c r="C1397" s="61" t="s">
        <v>293</v>
      </c>
      <c r="D1397" s="48" t="s">
        <v>9367</v>
      </c>
      <c r="E1397" s="48" t="s">
        <v>4612</v>
      </c>
      <c r="F1397" s="48">
        <v>11.0</v>
      </c>
      <c r="G1397" s="11"/>
      <c r="I1397" t="str">
        <f t="array" ref="I1397">INDEX('2022 Points'!$F$13:$F$21,MATCH(1,MMULT(--('2022 Points'!$G$13:$N$21=D1397),TRANSPOSE(COLUMN('2022 Points'!$G$13:$N$21)^0)),0))</f>
        <v>#N/A</v>
      </c>
      <c r="K1397" s="58">
        <f>F1397-IFERROR(VLOOKUP(D1397,'30062022 Ranking'!$D:$F,3,0),0)</f>
        <v>0</v>
      </c>
      <c r="L1397">
        <f>countif('Pre-transfer 2022 Points'!$E$13:$L$21,D1397)</f>
        <v>0</v>
      </c>
      <c r="M1397" s="59">
        <f>countif('2022 Points'!$G$13:$N$21,D1397)</f>
        <v>0</v>
      </c>
    </row>
    <row r="1398">
      <c r="A1398" s="48">
        <v>1397.0</v>
      </c>
      <c r="B1398" s="60">
        <v>1329.0</v>
      </c>
      <c r="C1398" s="61" t="s">
        <v>338</v>
      </c>
      <c r="D1398" s="48" t="s">
        <v>9368</v>
      </c>
      <c r="E1398" s="48"/>
      <c r="F1398" s="48">
        <v>11.0</v>
      </c>
      <c r="G1398" s="11"/>
      <c r="I1398" t="str">
        <f t="array" ref="I1398">INDEX('2022 Points'!$F$13:$F$21,MATCH(1,MMULT(--('2022 Points'!$G$13:$N$21=D1398),TRANSPOSE(COLUMN('2022 Points'!$G$13:$N$21)^0)),0))</f>
        <v>#N/A</v>
      </c>
      <c r="K1398" s="58">
        <f>F1398-IFERROR(VLOOKUP(D1398,'30062022 Ranking'!$D:$F,3,0),0)</f>
        <v>11</v>
      </c>
      <c r="L1398">
        <f>countif('Pre-transfer 2022 Points'!$E$13:$L$21,D1398)</f>
        <v>0</v>
      </c>
      <c r="M1398" s="59">
        <f>countif('2022 Points'!$G$13:$N$21,D1398)</f>
        <v>0</v>
      </c>
    </row>
    <row r="1399">
      <c r="A1399" s="48">
        <v>1398.0</v>
      </c>
      <c r="B1399" s="60">
        <v>2179.0</v>
      </c>
      <c r="C1399" s="61" t="s">
        <v>5823</v>
      </c>
      <c r="D1399" s="48" t="s">
        <v>6951</v>
      </c>
      <c r="E1399" s="48" t="s">
        <v>9951</v>
      </c>
      <c r="F1399" s="48">
        <v>11.0</v>
      </c>
      <c r="G1399" s="11"/>
      <c r="I1399" t="str">
        <f t="array" ref="I1399">INDEX('2022 Points'!$F$13:$F$21,MATCH(1,MMULT(--('2022 Points'!$G$13:$N$21=D1399),TRANSPOSE(COLUMN('2022 Points'!$G$13:$N$21)^0)),0))</f>
        <v>#N/A</v>
      </c>
      <c r="K1399" s="58">
        <f>F1399-IFERROR(VLOOKUP(D1399,'30062022 Ranking'!$D:$F,3,0),0)</f>
        <v>0</v>
      </c>
      <c r="L1399">
        <f>countif('Pre-transfer 2022 Points'!$E$13:$L$21,D1399)</f>
        <v>0</v>
      </c>
      <c r="M1399" s="59">
        <f>countif('2022 Points'!$G$13:$N$21,D1399)</f>
        <v>0</v>
      </c>
    </row>
    <row r="1400">
      <c r="A1400" s="48">
        <v>1399.0</v>
      </c>
      <c r="B1400" s="60"/>
      <c r="C1400" s="61" t="s">
        <v>10176</v>
      </c>
      <c r="D1400" s="48" t="s">
        <v>9369</v>
      </c>
      <c r="E1400" s="83"/>
      <c r="F1400" s="48">
        <v>11.0</v>
      </c>
      <c r="G1400" s="11"/>
      <c r="I1400" t="str">
        <f t="array" ref="I1400">INDEX('2022 Points'!$F$13:$F$21,MATCH(1,MMULT(--('2022 Points'!$G$13:$N$21=D1400),TRANSPOSE(COLUMN('2022 Points'!$G$13:$N$21)^0)),0))</f>
        <v>#N/A</v>
      </c>
      <c r="K1400" s="58">
        <f>F1400-IFERROR(VLOOKUP(D1400,'30062022 Ranking'!$D:$F,3,0),0)</f>
        <v>0</v>
      </c>
      <c r="L1400">
        <f>countif('Pre-transfer 2022 Points'!$E$13:$L$21,D1400)</f>
        <v>0</v>
      </c>
      <c r="M1400" s="59">
        <f>countif('2022 Points'!$G$13:$N$21,D1400)</f>
        <v>0</v>
      </c>
    </row>
    <row r="1401">
      <c r="A1401" s="49">
        <v>1400.0</v>
      </c>
      <c r="B1401" s="63">
        <v>954.0</v>
      </c>
      <c r="C1401" s="64" t="s">
        <v>5041</v>
      </c>
      <c r="D1401" s="49" t="s">
        <v>7597</v>
      </c>
      <c r="E1401" s="49" t="s">
        <v>4971</v>
      </c>
      <c r="F1401" s="49">
        <v>11.0</v>
      </c>
      <c r="I1401" t="str">
        <f t="array" ref="I1401">INDEX('2022 Points'!$F$13:$F$21,MATCH(1,MMULT(--('2022 Points'!$G$13:$N$21=D1401),TRANSPOSE(COLUMN('2022 Points'!$G$13:$N$21)^0)),0))</f>
        <v>#N/A</v>
      </c>
      <c r="K1401" s="58">
        <f>F1401-IFERROR(VLOOKUP(D1401,'30062022 Ranking'!$D:$F,3,0),0)</f>
        <v>11</v>
      </c>
      <c r="L1401">
        <f>countif('Pre-transfer 2022 Points'!$E$13:$L$21,D1401)</f>
        <v>0</v>
      </c>
      <c r="M1401" s="59">
        <f>countif('2022 Points'!$G$13:$N$21,D1401)</f>
        <v>0</v>
      </c>
    </row>
    <row r="1402">
      <c r="A1402" s="48">
        <v>1401.0</v>
      </c>
      <c r="B1402" s="60">
        <v>874.0</v>
      </c>
      <c r="C1402" s="61" t="s">
        <v>1567</v>
      </c>
      <c r="D1402" s="48" t="s">
        <v>9370</v>
      </c>
      <c r="E1402" s="48" t="s">
        <v>8957</v>
      </c>
      <c r="F1402" s="48">
        <v>11.0</v>
      </c>
      <c r="G1402" s="11"/>
      <c r="I1402" t="str">
        <f t="array" ref="I1402">INDEX('2022 Points'!$F$13:$F$21,MATCH(1,MMULT(--('2022 Points'!$G$13:$N$21=D1402),TRANSPOSE(COLUMN('2022 Points'!$G$13:$N$21)^0)),0))</f>
        <v>#N/A</v>
      </c>
      <c r="K1402" s="58">
        <f>F1402-IFERROR(VLOOKUP(D1402,'30062022 Ranking'!$D:$F,3,0),0)</f>
        <v>11</v>
      </c>
      <c r="L1402">
        <f>countif('Pre-transfer 2022 Points'!$E$13:$L$21,D1402)</f>
        <v>0</v>
      </c>
      <c r="M1402" s="59">
        <f>countif('2022 Points'!$G$13:$N$21,D1402)</f>
        <v>0</v>
      </c>
    </row>
    <row r="1403">
      <c r="A1403" s="48">
        <v>1402.0</v>
      </c>
      <c r="B1403" s="60">
        <v>1264.0</v>
      </c>
      <c r="C1403" s="61" t="s">
        <v>1516</v>
      </c>
      <c r="D1403" s="48" t="s">
        <v>8066</v>
      </c>
      <c r="E1403" s="48" t="s">
        <v>1751</v>
      </c>
      <c r="F1403" s="48">
        <v>11.0</v>
      </c>
      <c r="G1403" s="11"/>
      <c r="I1403" t="str">
        <f t="array" ref="I1403">INDEX('2022 Points'!$F$13:$F$21,MATCH(1,MMULT(--('2022 Points'!$G$13:$N$21=D1403),TRANSPOSE(COLUMN('2022 Points'!$G$13:$N$21)^0)),0))</f>
        <v>#N/A</v>
      </c>
      <c r="K1403" s="58">
        <f>F1403-IFERROR(VLOOKUP(D1403,'30062022 Ranking'!$D:$F,3,0),0)</f>
        <v>0</v>
      </c>
      <c r="L1403">
        <f>countif('Pre-transfer 2022 Points'!$E$13:$L$21,D1403)</f>
        <v>0</v>
      </c>
      <c r="M1403" s="59">
        <f>countif('2022 Points'!$G$13:$N$21,D1403)</f>
        <v>0</v>
      </c>
    </row>
    <row r="1404">
      <c r="A1404" s="48">
        <v>1403.0</v>
      </c>
      <c r="B1404" s="60">
        <v>1280.0</v>
      </c>
      <c r="C1404" s="62" t="s">
        <v>381</v>
      </c>
      <c r="D1404" s="48" t="s">
        <v>6948</v>
      </c>
      <c r="E1404" s="48" t="s">
        <v>157</v>
      </c>
      <c r="F1404" s="48">
        <v>11.0</v>
      </c>
      <c r="G1404" s="11"/>
      <c r="I1404" t="str">
        <f t="array" ref="I1404">INDEX('2022 Points'!$F$13:$F$21,MATCH(1,MMULT(--('2022 Points'!$G$13:$N$21=D1404),TRANSPOSE(COLUMN('2022 Points'!$G$13:$N$21)^0)),0))</f>
        <v>#N/A</v>
      </c>
      <c r="K1404" s="58">
        <f>F1404-IFERROR(VLOOKUP(D1404,'30062022 Ranking'!$D:$F,3,0),0)</f>
        <v>11</v>
      </c>
      <c r="L1404">
        <f>countif('Pre-transfer 2022 Points'!$E$13:$L$21,D1404)</f>
        <v>0</v>
      </c>
      <c r="M1404" s="59">
        <f>countif('2022 Points'!$G$13:$N$21,D1404)</f>
        <v>0</v>
      </c>
    </row>
    <row r="1405">
      <c r="A1405" s="48">
        <v>1404.0</v>
      </c>
      <c r="B1405" s="65"/>
      <c r="C1405" s="61" t="s">
        <v>6127</v>
      </c>
      <c r="D1405" s="48" t="s">
        <v>9371</v>
      </c>
      <c r="E1405" s="83"/>
      <c r="F1405" s="48">
        <v>11.0</v>
      </c>
      <c r="G1405" s="11"/>
      <c r="I1405" t="str">
        <f t="array" ref="I1405">INDEX('2022 Points'!$F$13:$F$21,MATCH(1,MMULT(--('2022 Points'!$G$13:$N$21=D1405),TRANSPOSE(COLUMN('2022 Points'!$G$13:$N$21)^0)),0))</f>
        <v>#N/A</v>
      </c>
      <c r="K1405" s="58">
        <f>F1405-IFERROR(VLOOKUP(D1405,'30062022 Ranking'!$D:$F,3,0),0)</f>
        <v>0</v>
      </c>
      <c r="L1405">
        <f>countif('Pre-transfer 2022 Points'!$E$13:$L$21,D1405)</f>
        <v>0</v>
      </c>
      <c r="M1405" s="59">
        <f>countif('2022 Points'!$G$13:$N$21,D1405)</f>
        <v>0</v>
      </c>
    </row>
    <row r="1406">
      <c r="A1406" s="48">
        <v>1405.0</v>
      </c>
      <c r="B1406" s="60"/>
      <c r="C1406" s="62" t="s">
        <v>10177</v>
      </c>
      <c r="D1406" s="48" t="s">
        <v>7524</v>
      </c>
      <c r="E1406" s="48"/>
      <c r="F1406" s="48">
        <v>11.0</v>
      </c>
      <c r="G1406" s="11"/>
      <c r="I1406" t="str">
        <f t="array" ref="I1406">INDEX('2022 Points'!$F$13:$F$21,MATCH(1,MMULT(--('2022 Points'!$G$13:$N$21=D1406),TRANSPOSE(COLUMN('2022 Points'!$G$13:$N$21)^0)),0))</f>
        <v>#N/A</v>
      </c>
      <c r="K1406" s="58">
        <f>F1406-IFERROR(VLOOKUP(D1406,'30062022 Ranking'!$D:$F,3,0),0)</f>
        <v>11</v>
      </c>
      <c r="L1406">
        <f>countif('Pre-transfer 2022 Points'!$E$13:$L$21,D1406)</f>
        <v>0</v>
      </c>
      <c r="M1406" s="59">
        <f>countif('2022 Points'!$G$13:$N$21,D1406)</f>
        <v>0</v>
      </c>
    </row>
    <row r="1407">
      <c r="A1407" s="48">
        <v>1406.0</v>
      </c>
      <c r="B1407" s="60"/>
      <c r="C1407" s="61" t="s">
        <v>8965</v>
      </c>
      <c r="D1407" s="48" t="s">
        <v>7392</v>
      </c>
      <c r="E1407" s="48" t="s">
        <v>208</v>
      </c>
      <c r="F1407" s="48">
        <v>11.0</v>
      </c>
      <c r="G1407" s="11"/>
      <c r="I1407" t="str">
        <f t="array" ref="I1407">INDEX('2022 Points'!$F$13:$F$21,MATCH(1,MMULT(--('2022 Points'!$G$13:$N$21=D1407),TRANSPOSE(COLUMN('2022 Points'!$G$13:$N$21)^0)),0))</f>
        <v>#N/A</v>
      </c>
      <c r="K1407" s="58">
        <f>F1407-IFERROR(VLOOKUP(D1407,'30062022 Ranking'!$D:$F,3,0),0)</f>
        <v>11</v>
      </c>
      <c r="L1407">
        <f>countif('Pre-transfer 2022 Points'!$E$13:$L$21,D1407)</f>
        <v>0</v>
      </c>
      <c r="M1407" s="59">
        <f>countif('2022 Points'!$G$13:$N$21,D1407)</f>
        <v>0</v>
      </c>
    </row>
    <row r="1408">
      <c r="A1408" s="48">
        <v>1407.0</v>
      </c>
      <c r="B1408" s="60">
        <v>280.0</v>
      </c>
      <c r="C1408" s="61" t="s">
        <v>8866</v>
      </c>
      <c r="D1408" s="48" t="s">
        <v>7285</v>
      </c>
      <c r="E1408" s="48" t="s">
        <v>8594</v>
      </c>
      <c r="F1408" s="48">
        <v>11.0</v>
      </c>
      <c r="G1408" s="11"/>
      <c r="I1408" t="str">
        <f t="array" ref="I1408">INDEX('2022 Points'!$F$13:$F$21,MATCH(1,MMULT(--('2022 Points'!$G$13:$N$21=D1408),TRANSPOSE(COLUMN('2022 Points'!$G$13:$N$21)^0)),0))</f>
        <v>#N/A</v>
      </c>
      <c r="K1408" s="58">
        <f>F1408-IFERROR(VLOOKUP(D1408,'30062022 Ranking'!$D:$F,3,0),0)</f>
        <v>0</v>
      </c>
      <c r="L1408">
        <f>countif('Pre-transfer 2022 Points'!$E$13:$L$21,D1408)</f>
        <v>0</v>
      </c>
      <c r="M1408" s="59">
        <f>countif('2022 Points'!$G$13:$N$21,D1408)</f>
        <v>0</v>
      </c>
    </row>
    <row r="1409">
      <c r="A1409" s="48">
        <v>1408.0</v>
      </c>
      <c r="B1409" s="60">
        <v>613.0</v>
      </c>
      <c r="C1409" s="61" t="s">
        <v>10178</v>
      </c>
      <c r="D1409" s="48" t="s">
        <v>6558</v>
      </c>
      <c r="E1409" s="48" t="s">
        <v>139</v>
      </c>
      <c r="F1409" s="48">
        <v>11.0</v>
      </c>
      <c r="G1409" s="11"/>
      <c r="I1409" t="str">
        <f t="array" ref="I1409">INDEX('2022 Points'!$F$13:$F$21,MATCH(1,MMULT(--('2022 Points'!$G$13:$N$21=D1409),TRANSPOSE(COLUMN('2022 Points'!$G$13:$N$21)^0)),0))</f>
        <v>#N/A</v>
      </c>
      <c r="K1409" s="58">
        <f>F1409-IFERROR(VLOOKUP(D1409,'30062022 Ranking'!$D:$F,3,0),0)</f>
        <v>11</v>
      </c>
      <c r="L1409">
        <f>countif('Pre-transfer 2022 Points'!$E$13:$L$21,D1409)</f>
        <v>0</v>
      </c>
      <c r="M1409" s="59">
        <f>countif('2022 Points'!$G$13:$N$21,D1409)</f>
        <v>0</v>
      </c>
    </row>
    <row r="1410">
      <c r="A1410" s="48">
        <v>1409.0</v>
      </c>
      <c r="B1410" s="60"/>
      <c r="C1410" s="61" t="s">
        <v>10179</v>
      </c>
      <c r="D1410" s="48" t="s">
        <v>7007</v>
      </c>
      <c r="E1410" s="48" t="s">
        <v>8700</v>
      </c>
      <c r="F1410" s="48">
        <v>11.0</v>
      </c>
      <c r="G1410" s="11"/>
      <c r="I1410" t="str">
        <f t="array" ref="I1410">INDEX('2022 Points'!$F$13:$F$21,MATCH(1,MMULT(--('2022 Points'!$G$13:$N$21=D1410),TRANSPOSE(COLUMN('2022 Points'!$G$13:$N$21)^0)),0))</f>
        <v>#N/A</v>
      </c>
      <c r="K1410" s="58">
        <f>F1410-IFERROR(VLOOKUP(D1410,'30062022 Ranking'!$D:$F,3,0),0)</f>
        <v>0</v>
      </c>
      <c r="L1410">
        <f>countif('Pre-transfer 2022 Points'!$E$13:$L$21,D1410)</f>
        <v>0</v>
      </c>
      <c r="M1410" s="59">
        <f>countif('2022 Points'!$G$13:$N$21,D1410)</f>
        <v>0</v>
      </c>
    </row>
    <row r="1411">
      <c r="A1411" s="48">
        <v>1410.0</v>
      </c>
      <c r="B1411" s="65"/>
      <c r="C1411" s="61" t="s">
        <v>10180</v>
      </c>
      <c r="D1411" s="48" t="s">
        <v>9374</v>
      </c>
      <c r="E1411" s="48" t="s">
        <v>998</v>
      </c>
      <c r="F1411" s="48">
        <v>11.0</v>
      </c>
      <c r="G1411" s="11"/>
      <c r="I1411" t="str">
        <f t="array" ref="I1411">INDEX('2022 Points'!$F$13:$F$21,MATCH(1,MMULT(--('2022 Points'!$G$13:$N$21=D1411),TRANSPOSE(COLUMN('2022 Points'!$G$13:$N$21)^0)),0))</f>
        <v>#N/A</v>
      </c>
      <c r="K1411" s="58">
        <f>F1411-IFERROR(VLOOKUP(D1411,'30062022 Ranking'!$D:$F,3,0),0)</f>
        <v>0</v>
      </c>
      <c r="L1411">
        <f>countif('Pre-transfer 2022 Points'!$E$13:$L$21,D1411)</f>
        <v>0</v>
      </c>
      <c r="M1411" s="59">
        <f>countif('2022 Points'!$G$13:$N$21,D1411)</f>
        <v>0</v>
      </c>
    </row>
    <row r="1412">
      <c r="A1412" s="48">
        <v>1411.0</v>
      </c>
      <c r="B1412" s="60">
        <v>1555.0</v>
      </c>
      <c r="C1412" s="61" t="s">
        <v>152</v>
      </c>
      <c r="D1412" s="48" t="s">
        <v>9373</v>
      </c>
      <c r="E1412" s="48"/>
      <c r="F1412" s="48">
        <v>11.0</v>
      </c>
      <c r="G1412" s="11"/>
      <c r="I1412" t="str">
        <f t="array" ref="I1412">INDEX('2022 Points'!$F$13:$F$21,MATCH(1,MMULT(--('2022 Points'!$G$13:$N$21=D1412),TRANSPOSE(COLUMN('2022 Points'!$G$13:$N$21)^0)),0))</f>
        <v>#N/A</v>
      </c>
      <c r="K1412" s="58">
        <f>F1412-IFERROR(VLOOKUP(D1412,'30062022 Ranking'!$D:$F,3,0),0)</f>
        <v>11</v>
      </c>
      <c r="L1412">
        <f>countif('Pre-transfer 2022 Points'!$E$13:$L$21,D1412)</f>
        <v>0</v>
      </c>
      <c r="M1412" s="59">
        <f>countif('2022 Points'!$G$13:$N$21,D1412)</f>
        <v>0</v>
      </c>
    </row>
    <row r="1413">
      <c r="A1413" s="48">
        <v>1412.0</v>
      </c>
      <c r="B1413" s="60"/>
      <c r="C1413" s="62" t="s">
        <v>5642</v>
      </c>
      <c r="D1413" s="48" t="s">
        <v>9375</v>
      </c>
      <c r="E1413" s="48" t="s">
        <v>8708</v>
      </c>
      <c r="F1413" s="48">
        <v>11.0</v>
      </c>
      <c r="G1413" s="11"/>
      <c r="I1413" t="str">
        <f t="array" ref="I1413">INDEX('2022 Points'!$F$13:$F$21,MATCH(1,MMULT(--('2022 Points'!$G$13:$N$21=D1413),TRANSPOSE(COLUMN('2022 Points'!$G$13:$N$21)^0)),0))</f>
        <v>#N/A</v>
      </c>
      <c r="K1413" s="58">
        <f>F1413-IFERROR(VLOOKUP(D1413,'30062022 Ranking'!$D:$F,3,0),0)</f>
        <v>0</v>
      </c>
      <c r="L1413">
        <f>countif('Pre-transfer 2022 Points'!$E$13:$L$21,D1413)</f>
        <v>0</v>
      </c>
      <c r="M1413" s="59">
        <f>countif('2022 Points'!$G$13:$N$21,D1413)</f>
        <v>0</v>
      </c>
    </row>
    <row r="1414">
      <c r="A1414" s="48">
        <v>1413.0</v>
      </c>
      <c r="B1414" s="60">
        <v>1291.0</v>
      </c>
      <c r="C1414" s="61" t="s">
        <v>712</v>
      </c>
      <c r="D1414" s="48" t="s">
        <v>8190</v>
      </c>
      <c r="E1414" s="48" t="s">
        <v>8604</v>
      </c>
      <c r="F1414" s="48">
        <v>11.0</v>
      </c>
      <c r="G1414" s="11"/>
      <c r="I1414" t="str">
        <f t="array" ref="I1414">INDEX('2022 Points'!$F$13:$F$21,MATCH(1,MMULT(--('2022 Points'!$G$13:$N$21=D1414),TRANSPOSE(COLUMN('2022 Points'!$G$13:$N$21)^0)),0))</f>
        <v>#N/A</v>
      </c>
      <c r="K1414" s="58">
        <f>F1414-IFERROR(VLOOKUP(D1414,'30062022 Ranking'!$D:$F,3,0),0)</f>
        <v>0</v>
      </c>
      <c r="L1414">
        <f>countif('Pre-transfer 2022 Points'!$E$13:$L$21,D1414)</f>
        <v>0</v>
      </c>
      <c r="M1414" s="59">
        <f>countif('2022 Points'!$G$13:$N$21,D1414)</f>
        <v>0</v>
      </c>
    </row>
    <row r="1415">
      <c r="A1415" s="48">
        <v>1414.0</v>
      </c>
      <c r="B1415" s="60">
        <v>2099.0</v>
      </c>
      <c r="C1415" s="61" t="s">
        <v>4492</v>
      </c>
      <c r="D1415" s="48" t="s">
        <v>7938</v>
      </c>
      <c r="E1415" s="48" t="s">
        <v>5865</v>
      </c>
      <c r="F1415" s="48">
        <v>11.0</v>
      </c>
      <c r="G1415" s="11"/>
      <c r="I1415" t="str">
        <f t="array" ref="I1415">INDEX('2022 Points'!$F$13:$F$21,MATCH(1,MMULT(--('2022 Points'!$G$13:$N$21=D1415),TRANSPOSE(COLUMN('2022 Points'!$G$13:$N$21)^0)),0))</f>
        <v>#N/A</v>
      </c>
      <c r="K1415" s="58">
        <f>F1415-IFERROR(VLOOKUP(D1415,'30062022 Ranking'!$D:$F,3,0),0)</f>
        <v>11</v>
      </c>
      <c r="L1415">
        <f>countif('Pre-transfer 2022 Points'!$E$13:$L$21,D1415)</f>
        <v>0</v>
      </c>
      <c r="M1415" s="59">
        <f>countif('2022 Points'!$G$13:$N$21,D1415)</f>
        <v>0</v>
      </c>
    </row>
    <row r="1416">
      <c r="A1416" s="48">
        <v>1415.0</v>
      </c>
      <c r="B1416" s="60">
        <v>423.0</v>
      </c>
      <c r="C1416" s="62" t="s">
        <v>10181</v>
      </c>
      <c r="D1416" s="48" t="s">
        <v>9365</v>
      </c>
      <c r="E1416" s="48" t="s">
        <v>9920</v>
      </c>
      <c r="F1416" s="48">
        <v>11.0</v>
      </c>
      <c r="G1416" s="11"/>
      <c r="I1416" t="str">
        <f t="array" ref="I1416">INDEX('2022 Points'!$F$13:$F$21,MATCH(1,MMULT(--('2022 Points'!$G$13:$N$21=D1416),TRANSPOSE(COLUMN('2022 Points'!$G$13:$N$21)^0)),0))</f>
        <v>#N/A</v>
      </c>
      <c r="K1416" s="58">
        <f>F1416-IFERROR(VLOOKUP(D1416,'30062022 Ranking'!$D:$F,3,0),0)</f>
        <v>11</v>
      </c>
      <c r="L1416">
        <f>countif('Pre-transfer 2022 Points'!$E$13:$L$21,D1416)</f>
        <v>0</v>
      </c>
      <c r="M1416" s="59">
        <f>countif('2022 Points'!$G$13:$N$21,D1416)</f>
        <v>0</v>
      </c>
    </row>
    <row r="1417">
      <c r="A1417" s="48">
        <v>1416.0</v>
      </c>
      <c r="B1417" s="60"/>
      <c r="C1417" s="61" t="s">
        <v>10182</v>
      </c>
      <c r="D1417" s="48" t="s">
        <v>7675</v>
      </c>
      <c r="E1417" s="48"/>
      <c r="F1417" s="48">
        <v>11.0</v>
      </c>
      <c r="G1417" s="11"/>
      <c r="I1417" t="str">
        <f t="array" ref="I1417">INDEX('2022 Points'!$F$13:$F$21,MATCH(1,MMULT(--('2022 Points'!$G$13:$N$21=D1417),TRANSPOSE(COLUMN('2022 Points'!$G$13:$N$21)^0)),0))</f>
        <v>#N/A</v>
      </c>
      <c r="K1417" s="58">
        <f>F1417-IFERROR(VLOOKUP(D1417,'30062022 Ranking'!$D:$F,3,0),0)</f>
        <v>0</v>
      </c>
      <c r="L1417">
        <f>countif('Pre-transfer 2022 Points'!$E$13:$L$21,D1417)</f>
        <v>0</v>
      </c>
      <c r="M1417" s="59">
        <f>countif('2022 Points'!$G$13:$N$21,D1417)</f>
        <v>0</v>
      </c>
    </row>
    <row r="1418">
      <c r="A1418" s="48">
        <v>1417.0</v>
      </c>
      <c r="B1418" s="60">
        <v>305.0</v>
      </c>
      <c r="C1418" s="61" t="s">
        <v>10183</v>
      </c>
      <c r="D1418" s="48" t="s">
        <v>8212</v>
      </c>
      <c r="E1418" s="48"/>
      <c r="F1418" s="48">
        <v>11.0</v>
      </c>
      <c r="G1418" s="11"/>
      <c r="I1418" t="str">
        <f t="array" ref="I1418">INDEX('2022 Points'!$F$13:$F$21,MATCH(1,MMULT(--('2022 Points'!$G$13:$N$21=D1418),TRANSPOSE(COLUMN('2022 Points'!$G$13:$N$21)^0)),0))</f>
        <v>#N/A</v>
      </c>
      <c r="K1418" s="58">
        <f>F1418-IFERROR(VLOOKUP(D1418,'30062022 Ranking'!$D:$F,3,0),0)</f>
        <v>0</v>
      </c>
      <c r="L1418">
        <f>countif('Pre-transfer 2022 Points'!$E$13:$L$21,D1418)</f>
        <v>0</v>
      </c>
      <c r="M1418" s="59">
        <f>countif('2022 Points'!$G$13:$N$21,D1418)</f>
        <v>0</v>
      </c>
    </row>
    <row r="1419">
      <c r="A1419" s="48">
        <v>1418.0</v>
      </c>
      <c r="B1419" s="60">
        <v>1882.0</v>
      </c>
      <c r="C1419" s="61" t="s">
        <v>4327</v>
      </c>
      <c r="D1419" s="48" t="s">
        <v>7030</v>
      </c>
      <c r="E1419" s="48" t="s">
        <v>9927</v>
      </c>
      <c r="F1419" s="48">
        <v>11.0</v>
      </c>
      <c r="G1419" s="11"/>
      <c r="I1419" t="str">
        <f t="array" ref="I1419">INDEX('2022 Points'!$F$13:$F$21,MATCH(1,MMULT(--('2022 Points'!$G$13:$N$21=D1419),TRANSPOSE(COLUMN('2022 Points'!$G$13:$N$21)^0)),0))</f>
        <v>#N/A</v>
      </c>
      <c r="K1419" s="58">
        <f>F1419-IFERROR(VLOOKUP(D1419,'30062022 Ranking'!$D:$F,3,0),0)</f>
        <v>11</v>
      </c>
      <c r="L1419">
        <f>countif('Pre-transfer 2022 Points'!$E$13:$L$21,D1419)</f>
        <v>0</v>
      </c>
      <c r="M1419" s="59">
        <f>countif('2022 Points'!$G$13:$N$21,D1419)</f>
        <v>0</v>
      </c>
    </row>
    <row r="1420">
      <c r="A1420" s="48">
        <v>1419.0</v>
      </c>
      <c r="B1420" s="60"/>
      <c r="C1420" s="61" t="s">
        <v>10184</v>
      </c>
      <c r="D1420" s="48" t="s">
        <v>6799</v>
      </c>
      <c r="E1420" s="48" t="s">
        <v>4564</v>
      </c>
      <c r="F1420" s="48">
        <v>11.0</v>
      </c>
      <c r="G1420" s="11"/>
      <c r="I1420" t="str">
        <f t="array" ref="I1420">INDEX('2022 Points'!$F$13:$F$21,MATCH(1,MMULT(--('2022 Points'!$G$13:$N$21=D1420),TRANSPOSE(COLUMN('2022 Points'!$G$13:$N$21)^0)),0))</f>
        <v>#N/A</v>
      </c>
      <c r="K1420" s="58">
        <f>F1420-IFERROR(VLOOKUP(D1420,'30062022 Ranking'!$D:$F,3,0),0)</f>
        <v>11</v>
      </c>
      <c r="L1420">
        <f>countif('Pre-transfer 2022 Points'!$E$13:$L$21,D1420)</f>
        <v>0</v>
      </c>
      <c r="M1420" s="59">
        <f>countif('2022 Points'!$G$13:$N$21,D1420)</f>
        <v>0</v>
      </c>
    </row>
    <row r="1421">
      <c r="A1421" s="48">
        <v>1420.0</v>
      </c>
      <c r="B1421" s="60">
        <v>677.0</v>
      </c>
      <c r="C1421" s="61" t="s">
        <v>10185</v>
      </c>
      <c r="D1421" s="48" t="s">
        <v>7367</v>
      </c>
      <c r="E1421" s="48" t="s">
        <v>8594</v>
      </c>
      <c r="F1421" s="48">
        <v>10.0</v>
      </c>
      <c r="G1421" s="11"/>
      <c r="I1421" t="str">
        <f t="array" ref="I1421">INDEX('2022 Points'!$F$13:$F$21,MATCH(1,MMULT(--('2022 Points'!$G$13:$N$21=D1421),TRANSPOSE(COLUMN('2022 Points'!$G$13:$N$21)^0)),0))</f>
        <v>#N/A</v>
      </c>
      <c r="K1421" s="58">
        <f>F1421-IFERROR(VLOOKUP(D1421,'30062022 Ranking'!$D:$F,3,0),0)</f>
        <v>10</v>
      </c>
      <c r="L1421">
        <f>countif('Pre-transfer 2022 Points'!$E$13:$L$21,D1421)</f>
        <v>0</v>
      </c>
      <c r="M1421" s="59">
        <f>countif('2022 Points'!$G$13:$N$21,D1421)</f>
        <v>0</v>
      </c>
    </row>
    <row r="1422">
      <c r="A1422" s="48">
        <v>1421.0</v>
      </c>
      <c r="B1422" s="60">
        <v>1976.0</v>
      </c>
      <c r="C1422" s="61" t="s">
        <v>5966</v>
      </c>
      <c r="D1422" s="48" t="s">
        <v>8234</v>
      </c>
      <c r="E1422" s="48" t="s">
        <v>9990</v>
      </c>
      <c r="F1422" s="48">
        <v>10.0</v>
      </c>
      <c r="G1422" s="11"/>
      <c r="I1422" t="str">
        <f t="array" ref="I1422">INDEX('2022 Points'!$F$13:$F$21,MATCH(1,MMULT(--('2022 Points'!$G$13:$N$21=D1422),TRANSPOSE(COLUMN('2022 Points'!$G$13:$N$21)^0)),0))</f>
        <v>#N/A</v>
      </c>
      <c r="K1422" s="58">
        <f>F1422-IFERROR(VLOOKUP(D1422,'30062022 Ranking'!$D:$F,3,0),0)</f>
        <v>10</v>
      </c>
      <c r="L1422">
        <f>countif('Pre-transfer 2022 Points'!$E$13:$L$21,D1422)</f>
        <v>0</v>
      </c>
      <c r="M1422" s="59">
        <f>countif('2022 Points'!$G$13:$N$21,D1422)</f>
        <v>0</v>
      </c>
    </row>
    <row r="1423">
      <c r="A1423" s="48">
        <v>1422.0</v>
      </c>
      <c r="B1423" s="60">
        <v>1607.0</v>
      </c>
      <c r="C1423" s="61" t="s">
        <v>5773</v>
      </c>
      <c r="D1423" s="48" t="s">
        <v>7281</v>
      </c>
      <c r="E1423" s="48" t="s">
        <v>10186</v>
      </c>
      <c r="F1423" s="48">
        <v>10.0</v>
      </c>
      <c r="G1423" s="11"/>
      <c r="I1423" t="str">
        <f t="array" ref="I1423">INDEX('2022 Points'!$F$13:$F$21,MATCH(1,MMULT(--('2022 Points'!$G$13:$N$21=D1423),TRANSPOSE(COLUMN('2022 Points'!$G$13:$N$21)^0)),0))</f>
        <v>#N/A</v>
      </c>
      <c r="K1423" s="58">
        <f>F1423-IFERROR(VLOOKUP(D1423,'30062022 Ranking'!$D:$F,3,0),0)</f>
        <v>10</v>
      </c>
      <c r="L1423">
        <f>countif('Pre-transfer 2022 Points'!$E$13:$L$21,D1423)</f>
        <v>0</v>
      </c>
      <c r="M1423" s="59">
        <f>countif('2022 Points'!$G$13:$N$21,D1423)</f>
        <v>0</v>
      </c>
    </row>
    <row r="1424">
      <c r="A1424" s="48">
        <v>1423.0</v>
      </c>
      <c r="B1424" s="60">
        <v>1159.0</v>
      </c>
      <c r="C1424" s="61" t="s">
        <v>8992</v>
      </c>
      <c r="D1424" s="48" t="s">
        <v>8173</v>
      </c>
      <c r="E1424" s="48"/>
      <c r="F1424" s="48">
        <v>10.0</v>
      </c>
      <c r="G1424" s="11"/>
      <c r="I1424" t="str">
        <f t="array" ref="I1424">INDEX('2022 Points'!$F$13:$F$21,MATCH(1,MMULT(--('2022 Points'!$G$13:$N$21=D1424),TRANSPOSE(COLUMN('2022 Points'!$G$13:$N$21)^0)),0))</f>
        <v>#N/A</v>
      </c>
      <c r="K1424" s="58">
        <f>F1424-IFERROR(VLOOKUP(D1424,'30062022 Ranking'!$D:$F,3,0),0)</f>
        <v>0</v>
      </c>
      <c r="L1424">
        <f>countif('Pre-transfer 2022 Points'!$E$13:$L$21,D1424)</f>
        <v>0</v>
      </c>
      <c r="M1424" s="59">
        <f>countif('2022 Points'!$G$13:$N$21,D1424)</f>
        <v>0</v>
      </c>
    </row>
    <row r="1425">
      <c r="A1425" s="48">
        <v>1424.0</v>
      </c>
      <c r="B1425" s="60"/>
      <c r="C1425" s="61" t="s">
        <v>10187</v>
      </c>
      <c r="D1425" s="48" t="s">
        <v>7736</v>
      </c>
      <c r="E1425" s="83"/>
      <c r="F1425" s="48">
        <v>10.0</v>
      </c>
      <c r="G1425" s="11"/>
      <c r="I1425" t="str">
        <f t="array" ref="I1425">INDEX('2022 Points'!$F$13:$F$21,MATCH(1,MMULT(--('2022 Points'!$G$13:$N$21=D1425),TRANSPOSE(COLUMN('2022 Points'!$G$13:$N$21)^0)),0))</f>
        <v>#N/A</v>
      </c>
      <c r="K1425" s="58">
        <f>F1425-IFERROR(VLOOKUP(D1425,'30062022 Ranking'!$D:$F,3,0),0)</f>
        <v>10</v>
      </c>
      <c r="L1425">
        <f>countif('Pre-transfer 2022 Points'!$E$13:$L$21,D1425)</f>
        <v>0</v>
      </c>
      <c r="M1425" s="59">
        <f>countif('2022 Points'!$G$13:$N$21,D1425)</f>
        <v>0</v>
      </c>
    </row>
    <row r="1426">
      <c r="A1426" s="48">
        <v>1425.0</v>
      </c>
      <c r="B1426" s="60">
        <v>1453.0</v>
      </c>
      <c r="C1426" s="61" t="s">
        <v>4316</v>
      </c>
      <c r="D1426" s="48" t="s">
        <v>7923</v>
      </c>
      <c r="E1426" s="83"/>
      <c r="F1426" s="48">
        <v>10.0</v>
      </c>
      <c r="G1426" s="11"/>
      <c r="I1426" t="str">
        <f t="array" ref="I1426">INDEX('2022 Points'!$F$13:$F$21,MATCH(1,MMULT(--('2022 Points'!$G$13:$N$21=D1426),TRANSPOSE(COLUMN('2022 Points'!$G$13:$N$21)^0)),0))</f>
        <v>#N/A</v>
      </c>
      <c r="K1426" s="58">
        <f>F1426-IFERROR(VLOOKUP(D1426,'30062022 Ranking'!$D:$F,3,0),0)</f>
        <v>10</v>
      </c>
      <c r="L1426">
        <f>countif('Pre-transfer 2022 Points'!$E$13:$L$21,D1426)</f>
        <v>0</v>
      </c>
      <c r="M1426" s="59">
        <f>countif('2022 Points'!$G$13:$N$21,D1426)</f>
        <v>0</v>
      </c>
    </row>
    <row r="1427">
      <c r="A1427" s="48">
        <v>1426.0</v>
      </c>
      <c r="B1427" s="60">
        <v>272.0</v>
      </c>
      <c r="C1427" s="61" t="s">
        <v>10188</v>
      </c>
      <c r="D1427" s="48" t="s">
        <v>6629</v>
      </c>
      <c r="E1427" s="48" t="s">
        <v>8590</v>
      </c>
      <c r="F1427" s="48">
        <v>10.0</v>
      </c>
      <c r="G1427" s="11"/>
      <c r="I1427" t="str">
        <f t="array" ref="I1427">INDEX('2022 Points'!$F$13:$F$21,MATCH(1,MMULT(--('2022 Points'!$G$13:$N$21=D1427),TRANSPOSE(COLUMN('2022 Points'!$G$13:$N$21)^0)),0))</f>
        <v>#N/A</v>
      </c>
      <c r="K1427" s="58">
        <f>F1427-IFERROR(VLOOKUP(D1427,'30062022 Ranking'!$D:$F,3,0),0)</f>
        <v>0</v>
      </c>
      <c r="L1427">
        <f>countif('Pre-transfer 2022 Points'!$E$13:$L$21,D1427)</f>
        <v>0</v>
      </c>
      <c r="M1427" s="59">
        <f>countif('2022 Points'!$G$13:$N$21,D1427)</f>
        <v>0</v>
      </c>
    </row>
    <row r="1428">
      <c r="A1428" s="48">
        <v>1427.0</v>
      </c>
      <c r="B1428" s="60">
        <v>1262.0</v>
      </c>
      <c r="C1428" s="61" t="s">
        <v>5627</v>
      </c>
      <c r="D1428" s="48" t="s">
        <v>9391</v>
      </c>
      <c r="E1428" s="48" t="s">
        <v>8596</v>
      </c>
      <c r="F1428" s="48">
        <v>10.0</v>
      </c>
      <c r="G1428" s="11"/>
      <c r="I1428" t="str">
        <f t="array" ref="I1428">INDEX('2022 Points'!$F$13:$F$21,MATCH(1,MMULT(--('2022 Points'!$G$13:$N$21=D1428),TRANSPOSE(COLUMN('2022 Points'!$G$13:$N$21)^0)),0))</f>
        <v>#N/A</v>
      </c>
      <c r="K1428" s="58">
        <f>F1428-IFERROR(VLOOKUP(D1428,'30062022 Ranking'!$D:$F,3,0),0)</f>
        <v>10</v>
      </c>
      <c r="L1428">
        <f>countif('Pre-transfer 2022 Points'!$E$13:$L$21,D1428)</f>
        <v>0</v>
      </c>
      <c r="M1428" s="59">
        <f>countif('2022 Points'!$G$13:$N$21,D1428)</f>
        <v>0</v>
      </c>
    </row>
    <row r="1429">
      <c r="A1429" s="48">
        <v>1428.0</v>
      </c>
      <c r="B1429" s="65"/>
      <c r="C1429" s="62" t="s">
        <v>10189</v>
      </c>
      <c r="D1429" s="48" t="s">
        <v>9392</v>
      </c>
      <c r="E1429" s="48" t="s">
        <v>4373</v>
      </c>
      <c r="F1429" s="48">
        <v>10.0</v>
      </c>
      <c r="G1429" s="11"/>
      <c r="I1429" t="str">
        <f t="array" ref="I1429">INDEX('2022 Points'!$F$13:$F$21,MATCH(1,MMULT(--('2022 Points'!$G$13:$N$21=D1429),TRANSPOSE(COLUMN('2022 Points'!$G$13:$N$21)^0)),0))</f>
        <v>#N/A</v>
      </c>
      <c r="K1429" s="58">
        <f>F1429-IFERROR(VLOOKUP(D1429,'30062022 Ranking'!$D:$F,3,0),0)</f>
        <v>10</v>
      </c>
      <c r="L1429">
        <f>countif('Pre-transfer 2022 Points'!$E$13:$L$21,D1429)</f>
        <v>0</v>
      </c>
      <c r="M1429" s="59">
        <f>countif('2022 Points'!$G$13:$N$21,D1429)</f>
        <v>0</v>
      </c>
    </row>
    <row r="1430">
      <c r="A1430" s="48">
        <v>1429.0</v>
      </c>
      <c r="B1430" s="65"/>
      <c r="C1430" s="61" t="s">
        <v>8928</v>
      </c>
      <c r="D1430" s="48" t="s">
        <v>9175</v>
      </c>
      <c r="E1430" s="83"/>
      <c r="F1430" s="48">
        <v>10.0</v>
      </c>
      <c r="G1430" s="11"/>
      <c r="I1430" t="str">
        <f t="array" ref="I1430">INDEX('2022 Points'!$F$13:$F$21,MATCH(1,MMULT(--('2022 Points'!$G$13:$N$21=D1430),TRANSPOSE(COLUMN('2022 Points'!$G$13:$N$21)^0)),0))</f>
        <v>#N/A</v>
      </c>
      <c r="K1430" s="58">
        <f>F1430-IFERROR(VLOOKUP(D1430,'30062022 Ranking'!$D:$F,3,0),0)</f>
        <v>10</v>
      </c>
      <c r="L1430">
        <f>countif('Pre-transfer 2022 Points'!$E$13:$L$21,D1430)</f>
        <v>0</v>
      </c>
      <c r="M1430" s="59">
        <f>countif('2022 Points'!$G$13:$N$21,D1430)</f>
        <v>0</v>
      </c>
    </row>
    <row r="1431">
      <c r="A1431" s="48">
        <v>1430.0</v>
      </c>
      <c r="B1431" s="60"/>
      <c r="C1431" s="62" t="s">
        <v>10190</v>
      </c>
      <c r="D1431" s="48" t="s">
        <v>9388</v>
      </c>
      <c r="E1431" s="48"/>
      <c r="F1431" s="48">
        <v>10.0</v>
      </c>
      <c r="G1431" s="11"/>
      <c r="I1431" t="str">
        <f t="array" ref="I1431">INDEX('2022 Points'!$F$13:$F$21,MATCH(1,MMULT(--('2022 Points'!$G$13:$N$21=D1431),TRANSPOSE(COLUMN('2022 Points'!$G$13:$N$21)^0)),0))</f>
        <v>#N/A</v>
      </c>
      <c r="K1431" s="58">
        <f>F1431-IFERROR(VLOOKUP(D1431,'30062022 Ranking'!$D:$F,3,0),0)</f>
        <v>0</v>
      </c>
      <c r="L1431">
        <f>countif('Pre-transfer 2022 Points'!$E$13:$L$21,D1431)</f>
        <v>0</v>
      </c>
      <c r="M1431" s="59">
        <f>countif('2022 Points'!$G$13:$N$21,D1431)</f>
        <v>0</v>
      </c>
    </row>
    <row r="1432">
      <c r="A1432" s="48">
        <v>1431.0</v>
      </c>
      <c r="B1432" s="60">
        <v>857.0</v>
      </c>
      <c r="C1432" s="61" t="s">
        <v>4726</v>
      </c>
      <c r="D1432" s="48" t="s">
        <v>9389</v>
      </c>
      <c r="E1432" s="48"/>
      <c r="F1432" s="48">
        <v>10.0</v>
      </c>
      <c r="G1432" s="11"/>
      <c r="I1432" t="str">
        <f t="array" ref="I1432">INDEX('2022 Points'!$F$13:$F$21,MATCH(1,MMULT(--('2022 Points'!$G$13:$N$21=D1432),TRANSPOSE(COLUMN('2022 Points'!$G$13:$N$21)^0)),0))</f>
        <v>#N/A</v>
      </c>
      <c r="K1432" s="58">
        <f>F1432-IFERROR(VLOOKUP(D1432,'30062022 Ranking'!$D:$F,3,0),0)</f>
        <v>10</v>
      </c>
      <c r="L1432">
        <f>countif('Pre-transfer 2022 Points'!$E$13:$L$21,D1432)</f>
        <v>0</v>
      </c>
      <c r="M1432" s="59">
        <f>countif('2022 Points'!$G$13:$N$21,D1432)</f>
        <v>0</v>
      </c>
    </row>
    <row r="1433">
      <c r="A1433" s="48">
        <v>1432.0</v>
      </c>
      <c r="B1433" s="60">
        <v>1492.0</v>
      </c>
      <c r="C1433" s="61" t="s">
        <v>1025</v>
      </c>
      <c r="D1433" s="48" t="s">
        <v>9397</v>
      </c>
      <c r="E1433" s="48" t="s">
        <v>10016</v>
      </c>
      <c r="F1433" s="48">
        <v>10.0</v>
      </c>
      <c r="G1433" s="11"/>
      <c r="I1433" t="str">
        <f t="array" ref="I1433">INDEX('2022 Points'!$F$13:$F$21,MATCH(1,MMULT(--('2022 Points'!$G$13:$N$21=D1433),TRANSPOSE(COLUMN('2022 Points'!$G$13:$N$21)^0)),0))</f>
        <v>#N/A</v>
      </c>
      <c r="K1433" s="58">
        <f>F1433-IFERROR(VLOOKUP(D1433,'30062022 Ranking'!$D:$F,3,0),0)</f>
        <v>0</v>
      </c>
      <c r="L1433">
        <f>countif('Pre-transfer 2022 Points'!$E$13:$L$21,D1433)</f>
        <v>0</v>
      </c>
      <c r="M1433" s="59">
        <f>countif('2022 Points'!$G$13:$N$21,D1433)</f>
        <v>0</v>
      </c>
    </row>
    <row r="1434">
      <c r="A1434" s="48">
        <v>1433.0</v>
      </c>
      <c r="B1434" s="60">
        <v>1605.0</v>
      </c>
      <c r="C1434" s="61" t="s">
        <v>5543</v>
      </c>
      <c r="D1434" s="48" t="s">
        <v>7454</v>
      </c>
      <c r="E1434" s="83"/>
      <c r="F1434" s="48">
        <v>10.0</v>
      </c>
      <c r="G1434" s="11"/>
      <c r="I1434" t="str">
        <f t="array" ref="I1434">INDEX('2022 Points'!$F$13:$F$21,MATCH(1,MMULT(--('2022 Points'!$G$13:$N$21=D1434),TRANSPOSE(COLUMN('2022 Points'!$G$13:$N$21)^0)),0))</f>
        <v>#N/A</v>
      </c>
      <c r="K1434" s="58">
        <f>F1434-IFERROR(VLOOKUP(D1434,'30062022 Ranking'!$D:$F,3,0),0)</f>
        <v>10</v>
      </c>
      <c r="L1434">
        <f>countif('Pre-transfer 2022 Points'!$E$13:$L$21,D1434)</f>
        <v>0</v>
      </c>
      <c r="M1434" s="59">
        <f>countif('2022 Points'!$G$13:$N$21,D1434)</f>
        <v>0</v>
      </c>
    </row>
    <row r="1435">
      <c r="A1435" s="48">
        <v>1434.0</v>
      </c>
      <c r="B1435" s="60"/>
      <c r="C1435" s="61" t="s">
        <v>5186</v>
      </c>
      <c r="D1435" s="48" t="s">
        <v>9401</v>
      </c>
      <c r="E1435" s="48" t="s">
        <v>10016</v>
      </c>
      <c r="F1435" s="48">
        <v>10.0</v>
      </c>
      <c r="G1435" s="11"/>
      <c r="I1435" t="str">
        <f t="array" ref="I1435">INDEX('2022 Points'!$F$13:$F$21,MATCH(1,MMULT(--('2022 Points'!$G$13:$N$21=D1435),TRANSPOSE(COLUMN('2022 Points'!$G$13:$N$21)^0)),0))</f>
        <v>#N/A</v>
      </c>
      <c r="K1435" s="58">
        <f>F1435-IFERROR(VLOOKUP(D1435,'30062022 Ranking'!$D:$F,3,0),0)</f>
        <v>10</v>
      </c>
      <c r="L1435">
        <f>countif('Pre-transfer 2022 Points'!$E$13:$L$21,D1435)</f>
        <v>0</v>
      </c>
      <c r="M1435" s="59">
        <f>countif('2022 Points'!$G$13:$N$21,D1435)</f>
        <v>0</v>
      </c>
    </row>
    <row r="1436">
      <c r="A1436" s="48">
        <v>1435.0</v>
      </c>
      <c r="B1436" s="60">
        <v>1588.0</v>
      </c>
      <c r="C1436" s="61" t="s">
        <v>4881</v>
      </c>
      <c r="D1436" s="48" t="s">
        <v>8476</v>
      </c>
      <c r="E1436" s="48" t="s">
        <v>5818</v>
      </c>
      <c r="F1436" s="48">
        <v>10.0</v>
      </c>
      <c r="G1436" s="11"/>
      <c r="I1436" t="str">
        <f t="array" ref="I1436">INDEX('2022 Points'!$F$13:$F$21,MATCH(1,MMULT(--('2022 Points'!$G$13:$N$21=D1436),TRANSPOSE(COLUMN('2022 Points'!$G$13:$N$21)^0)),0))</f>
        <v>#N/A</v>
      </c>
      <c r="K1436" s="58">
        <f>F1436-IFERROR(VLOOKUP(D1436,'30062022 Ranking'!$D:$F,3,0),0)</f>
        <v>-1</v>
      </c>
      <c r="L1436">
        <f>countif('Pre-transfer 2022 Points'!$E$13:$L$21,D1436)</f>
        <v>0</v>
      </c>
      <c r="M1436" s="59">
        <f>countif('2022 Points'!$G$13:$N$21,D1436)</f>
        <v>0</v>
      </c>
    </row>
    <row r="1437">
      <c r="A1437" s="48">
        <v>1436.0</v>
      </c>
      <c r="B1437" s="60"/>
      <c r="C1437" s="61" t="s">
        <v>5183</v>
      </c>
      <c r="D1437" s="48" t="s">
        <v>9398</v>
      </c>
      <c r="E1437" s="48" t="s">
        <v>8641</v>
      </c>
      <c r="F1437" s="48">
        <v>10.0</v>
      </c>
      <c r="G1437" s="11"/>
      <c r="I1437" t="str">
        <f t="array" ref="I1437">INDEX('2022 Points'!$F$13:$F$21,MATCH(1,MMULT(--('2022 Points'!$G$13:$N$21=D1437),TRANSPOSE(COLUMN('2022 Points'!$G$13:$N$21)^0)),0))</f>
        <v>#N/A</v>
      </c>
      <c r="K1437" s="58">
        <f>F1437-IFERROR(VLOOKUP(D1437,'30062022 Ranking'!$D:$F,3,0),0)</f>
        <v>10</v>
      </c>
      <c r="L1437">
        <f>countif('Pre-transfer 2022 Points'!$E$13:$L$21,D1437)</f>
        <v>0</v>
      </c>
      <c r="M1437" s="59">
        <f>countif('2022 Points'!$G$13:$N$21,D1437)</f>
        <v>0</v>
      </c>
    </row>
    <row r="1438">
      <c r="A1438" s="48">
        <v>1437.0</v>
      </c>
      <c r="B1438" s="60">
        <v>1598.0</v>
      </c>
      <c r="C1438" s="62" t="s">
        <v>4706</v>
      </c>
      <c r="D1438" s="48" t="s">
        <v>7555</v>
      </c>
      <c r="E1438" s="48"/>
      <c r="F1438" s="48">
        <v>10.0</v>
      </c>
      <c r="G1438" s="11"/>
      <c r="I1438" t="str">
        <f t="array" ref="I1438">INDEX('2022 Points'!$F$13:$F$21,MATCH(1,MMULT(--('2022 Points'!$G$13:$N$21=D1438),TRANSPOSE(COLUMN('2022 Points'!$G$13:$N$21)^0)),0))</f>
        <v>#N/A</v>
      </c>
      <c r="K1438" s="58">
        <f>F1438-IFERROR(VLOOKUP(D1438,'30062022 Ranking'!$D:$F,3,0),0)</f>
        <v>10</v>
      </c>
      <c r="L1438">
        <f>countif('Pre-transfer 2022 Points'!$E$13:$L$21,D1438)</f>
        <v>0</v>
      </c>
      <c r="M1438" s="59">
        <f>countif('2022 Points'!$G$13:$N$21,D1438)</f>
        <v>0</v>
      </c>
    </row>
    <row r="1439">
      <c r="A1439" s="48">
        <v>1438.0</v>
      </c>
      <c r="B1439" s="60">
        <v>1652.0</v>
      </c>
      <c r="C1439" s="61" t="s">
        <v>420</v>
      </c>
      <c r="D1439" s="48" t="s">
        <v>9396</v>
      </c>
      <c r="E1439" s="48"/>
      <c r="F1439" s="48">
        <v>10.0</v>
      </c>
      <c r="G1439" s="11"/>
      <c r="I1439" t="str">
        <f t="array" ref="I1439">INDEX('2022 Points'!$F$13:$F$21,MATCH(1,MMULT(--('2022 Points'!$G$13:$N$21=D1439),TRANSPOSE(COLUMN('2022 Points'!$G$13:$N$21)^0)),0))</f>
        <v>#N/A</v>
      </c>
      <c r="K1439" s="58">
        <f>F1439-IFERROR(VLOOKUP(D1439,'30062022 Ranking'!$D:$F,3,0),0)</f>
        <v>10</v>
      </c>
      <c r="L1439">
        <f>countif('Pre-transfer 2022 Points'!$E$13:$L$21,D1439)</f>
        <v>0</v>
      </c>
      <c r="M1439" s="59">
        <f>countif('2022 Points'!$G$13:$N$21,D1439)</f>
        <v>0</v>
      </c>
    </row>
    <row r="1440">
      <c r="A1440" s="48">
        <v>1439.0</v>
      </c>
      <c r="B1440" s="60">
        <v>620.0</v>
      </c>
      <c r="C1440" s="61" t="s">
        <v>5677</v>
      </c>
      <c r="D1440" s="48" t="s">
        <v>9400</v>
      </c>
      <c r="E1440" s="48" t="s">
        <v>8618</v>
      </c>
      <c r="F1440" s="48">
        <v>10.0</v>
      </c>
      <c r="G1440" s="11"/>
      <c r="I1440" t="str">
        <f t="array" ref="I1440">INDEX('2022 Points'!$F$13:$F$21,MATCH(1,MMULT(--('2022 Points'!$G$13:$N$21=D1440),TRANSPOSE(COLUMN('2022 Points'!$G$13:$N$21)^0)),0))</f>
        <v>#N/A</v>
      </c>
      <c r="K1440" s="58">
        <f>F1440-IFERROR(VLOOKUP(D1440,'30062022 Ranking'!$D:$F,3,0),0)</f>
        <v>0</v>
      </c>
      <c r="L1440">
        <f>countif('Pre-transfer 2022 Points'!$E$13:$L$21,D1440)</f>
        <v>0</v>
      </c>
      <c r="M1440" s="59">
        <f>countif('2022 Points'!$G$13:$N$21,D1440)</f>
        <v>0</v>
      </c>
    </row>
    <row r="1441">
      <c r="A1441" s="48">
        <v>1440.0</v>
      </c>
      <c r="B1441" s="60"/>
      <c r="C1441" s="61" t="s">
        <v>10191</v>
      </c>
      <c r="D1441" s="48" t="s">
        <v>8085</v>
      </c>
      <c r="E1441" s="48"/>
      <c r="F1441" s="48">
        <v>10.0</v>
      </c>
      <c r="G1441" s="11"/>
      <c r="I1441" t="str">
        <f t="array" ref="I1441">INDEX('2022 Points'!$F$13:$F$21,MATCH(1,MMULT(--('2022 Points'!$G$13:$N$21=D1441),TRANSPOSE(COLUMN('2022 Points'!$G$13:$N$21)^0)),0))</f>
        <v>#N/A</v>
      </c>
      <c r="K1441" s="58">
        <f>F1441-IFERROR(VLOOKUP(D1441,'30062022 Ranking'!$D:$F,3,0),0)</f>
        <v>10</v>
      </c>
      <c r="L1441">
        <f>countif('Pre-transfer 2022 Points'!$E$13:$L$21,D1441)</f>
        <v>0</v>
      </c>
      <c r="M1441" s="59">
        <f>countif('2022 Points'!$G$13:$N$21,D1441)</f>
        <v>0</v>
      </c>
    </row>
    <row r="1442">
      <c r="A1442" s="48">
        <v>1441.0</v>
      </c>
      <c r="B1442" s="65"/>
      <c r="C1442" s="61" t="s">
        <v>10192</v>
      </c>
      <c r="D1442" s="48" t="s">
        <v>9381</v>
      </c>
      <c r="E1442" s="83"/>
      <c r="F1442" s="48">
        <v>10.0</v>
      </c>
      <c r="G1442" s="11"/>
      <c r="I1442" t="str">
        <f t="array" ref="I1442">INDEX('2022 Points'!$F$13:$F$21,MATCH(1,MMULT(--('2022 Points'!$G$13:$N$21=D1442),TRANSPOSE(COLUMN('2022 Points'!$G$13:$N$21)^0)),0))</f>
        <v>#N/A</v>
      </c>
      <c r="K1442" s="58">
        <f>F1442-IFERROR(VLOOKUP(D1442,'30062022 Ranking'!$D:$F,3,0),0)</f>
        <v>10</v>
      </c>
      <c r="L1442">
        <f>countif('Pre-transfer 2022 Points'!$E$13:$L$21,D1442)</f>
        <v>0</v>
      </c>
      <c r="M1442" s="59">
        <f>countif('2022 Points'!$G$13:$N$21,D1442)</f>
        <v>0</v>
      </c>
    </row>
    <row r="1443">
      <c r="A1443" s="48">
        <v>1442.0</v>
      </c>
      <c r="B1443" s="60">
        <v>1103.0</v>
      </c>
      <c r="C1443" s="62" t="s">
        <v>5048</v>
      </c>
      <c r="D1443" s="48" t="s">
        <v>8302</v>
      </c>
      <c r="E1443" s="48" t="s">
        <v>9988</v>
      </c>
      <c r="F1443" s="48">
        <v>10.0</v>
      </c>
      <c r="G1443" s="11"/>
      <c r="I1443" t="str">
        <f t="array" ref="I1443">INDEX('2022 Points'!$F$13:$F$21,MATCH(1,MMULT(--('2022 Points'!$G$13:$N$21=D1443),TRANSPOSE(COLUMN('2022 Points'!$G$13:$N$21)^0)),0))</f>
        <v>#N/A</v>
      </c>
      <c r="K1443" s="58">
        <f>F1443-IFERROR(VLOOKUP(D1443,'30062022 Ranking'!$D:$F,3,0),0)</f>
        <v>0</v>
      </c>
      <c r="L1443">
        <f>countif('Pre-transfer 2022 Points'!$E$13:$L$21,D1443)</f>
        <v>0</v>
      </c>
      <c r="M1443" s="59">
        <f>countif('2022 Points'!$G$13:$N$21,D1443)</f>
        <v>0</v>
      </c>
    </row>
    <row r="1444">
      <c r="A1444" s="48">
        <v>1443.0</v>
      </c>
      <c r="B1444" s="60"/>
      <c r="C1444" s="62" t="s">
        <v>10193</v>
      </c>
      <c r="D1444" s="48" t="s">
        <v>8521</v>
      </c>
      <c r="E1444" s="48" t="s">
        <v>10085</v>
      </c>
      <c r="F1444" s="48">
        <v>10.0</v>
      </c>
      <c r="G1444" s="11"/>
      <c r="I1444" t="str">
        <f t="array" ref="I1444">INDEX('2022 Points'!$F$13:$F$21,MATCH(1,MMULT(--('2022 Points'!$G$13:$N$21=D1444),TRANSPOSE(COLUMN('2022 Points'!$G$13:$N$21)^0)),0))</f>
        <v>#N/A</v>
      </c>
      <c r="K1444" s="58">
        <f>F1444-IFERROR(VLOOKUP(D1444,'30062022 Ranking'!$D:$F,3,0),0)</f>
        <v>10</v>
      </c>
      <c r="L1444">
        <f>countif('Pre-transfer 2022 Points'!$E$13:$L$21,D1444)</f>
        <v>0</v>
      </c>
      <c r="M1444" s="59">
        <f>countif('2022 Points'!$G$13:$N$21,D1444)</f>
        <v>0</v>
      </c>
    </row>
    <row r="1445">
      <c r="A1445" s="48">
        <v>1444.0</v>
      </c>
      <c r="B1445" s="60">
        <v>1944.0</v>
      </c>
      <c r="C1445" s="61" t="s">
        <v>8704</v>
      </c>
      <c r="D1445" s="48" t="s">
        <v>7428</v>
      </c>
      <c r="E1445" s="48" t="s">
        <v>5944</v>
      </c>
      <c r="F1445" s="48">
        <v>10.0</v>
      </c>
      <c r="G1445" s="11"/>
      <c r="I1445" t="str">
        <f t="array" ref="I1445">INDEX('2022 Points'!$F$13:$F$21,MATCH(1,MMULT(--('2022 Points'!$G$13:$N$21=D1445),TRANSPOSE(COLUMN('2022 Points'!$G$13:$N$21)^0)),0))</f>
        <v>#N/A</v>
      </c>
      <c r="K1445" s="58">
        <f>F1445-IFERROR(VLOOKUP(D1445,'30062022 Ranking'!$D:$F,3,0),0)</f>
        <v>0</v>
      </c>
      <c r="L1445">
        <f>countif('Pre-transfer 2022 Points'!$E$13:$L$21,D1445)</f>
        <v>0</v>
      </c>
      <c r="M1445" s="59">
        <f>countif('2022 Points'!$G$13:$N$21,D1445)</f>
        <v>0</v>
      </c>
    </row>
    <row r="1446">
      <c r="A1446" s="48">
        <v>1445.0</v>
      </c>
      <c r="B1446" s="60"/>
      <c r="C1446" s="61" t="s">
        <v>5295</v>
      </c>
      <c r="D1446" s="48" t="s">
        <v>9399</v>
      </c>
      <c r="E1446" s="48"/>
      <c r="F1446" s="48">
        <v>10.0</v>
      </c>
      <c r="G1446" s="11"/>
      <c r="I1446" t="str">
        <f t="array" ref="I1446">INDEX('2022 Points'!$F$13:$F$21,MATCH(1,MMULT(--('2022 Points'!$G$13:$N$21=D1446),TRANSPOSE(COLUMN('2022 Points'!$G$13:$N$21)^0)),0))</f>
        <v>#N/A</v>
      </c>
      <c r="K1446" s="58">
        <f>F1446-IFERROR(VLOOKUP(D1446,'30062022 Ranking'!$D:$F,3,0),0)</f>
        <v>10</v>
      </c>
      <c r="L1446">
        <f>countif('Pre-transfer 2022 Points'!$E$13:$L$21,D1446)</f>
        <v>0</v>
      </c>
      <c r="M1446" s="59">
        <f>countif('2022 Points'!$G$13:$N$21,D1446)</f>
        <v>0</v>
      </c>
    </row>
    <row r="1447">
      <c r="A1447" s="48">
        <v>1446.0</v>
      </c>
      <c r="B1447" s="60">
        <v>617.0</v>
      </c>
      <c r="C1447" s="62" t="s">
        <v>5044</v>
      </c>
      <c r="D1447" s="48" t="s">
        <v>7203</v>
      </c>
      <c r="E1447" s="48" t="s">
        <v>115</v>
      </c>
      <c r="F1447" s="48">
        <v>10.0</v>
      </c>
      <c r="G1447" s="11"/>
      <c r="I1447" t="str">
        <f t="array" ref="I1447">INDEX('2022 Points'!$F$13:$F$21,MATCH(1,MMULT(--('2022 Points'!$G$13:$N$21=D1447),TRANSPOSE(COLUMN('2022 Points'!$G$13:$N$21)^0)),0))</f>
        <v>#N/A</v>
      </c>
      <c r="K1447" s="58">
        <f>F1447-IFERROR(VLOOKUP(D1447,'30062022 Ranking'!$D:$F,3,0),0)</f>
        <v>10</v>
      </c>
      <c r="L1447">
        <f>countif('Pre-transfer 2022 Points'!$E$13:$L$21,D1447)</f>
        <v>0</v>
      </c>
      <c r="M1447" s="59">
        <f>countif('2022 Points'!$G$13:$N$21,D1447)</f>
        <v>0</v>
      </c>
    </row>
    <row r="1448">
      <c r="A1448" s="48">
        <v>1447.0</v>
      </c>
      <c r="B1448" s="60">
        <v>1052.0</v>
      </c>
      <c r="C1448" s="61" t="s">
        <v>8784</v>
      </c>
      <c r="D1448" s="48" t="s">
        <v>9404</v>
      </c>
      <c r="E1448" s="48" t="s">
        <v>249</v>
      </c>
      <c r="F1448" s="48">
        <v>10.0</v>
      </c>
      <c r="G1448" s="11"/>
      <c r="I1448" t="str">
        <f t="array" ref="I1448">INDEX('2022 Points'!$F$13:$F$21,MATCH(1,MMULT(--('2022 Points'!$G$13:$N$21=D1448),TRANSPOSE(COLUMN('2022 Points'!$G$13:$N$21)^0)),0))</f>
        <v>#N/A</v>
      </c>
      <c r="K1448" s="58">
        <f>F1448-IFERROR(VLOOKUP(D1448,'30062022 Ranking'!$D:$F,3,0),0)</f>
        <v>10</v>
      </c>
      <c r="L1448">
        <f>countif('Pre-transfer 2022 Points'!$E$13:$L$21,D1448)</f>
        <v>0</v>
      </c>
      <c r="M1448" s="59">
        <f>countif('2022 Points'!$G$13:$N$21,D1448)</f>
        <v>0</v>
      </c>
    </row>
    <row r="1449">
      <c r="A1449" s="48">
        <v>1448.0</v>
      </c>
      <c r="B1449" s="65"/>
      <c r="C1449" s="61" t="s">
        <v>6104</v>
      </c>
      <c r="D1449" s="48" t="s">
        <v>9393</v>
      </c>
      <c r="E1449" s="83"/>
      <c r="F1449" s="48">
        <v>10.0</v>
      </c>
      <c r="G1449" s="11"/>
      <c r="I1449" t="str">
        <f t="array" ref="I1449">INDEX('2022 Points'!$F$13:$F$21,MATCH(1,MMULT(--('2022 Points'!$G$13:$N$21=D1449),TRANSPOSE(COLUMN('2022 Points'!$G$13:$N$21)^0)),0))</f>
        <v>#N/A</v>
      </c>
      <c r="K1449" s="58">
        <f>F1449-IFERROR(VLOOKUP(D1449,'30062022 Ranking'!$D:$F,3,0),0)</f>
        <v>10</v>
      </c>
      <c r="L1449">
        <f>countif('Pre-transfer 2022 Points'!$E$13:$L$21,D1449)</f>
        <v>0</v>
      </c>
      <c r="M1449" s="59">
        <f>countif('2022 Points'!$G$13:$N$21,D1449)</f>
        <v>0</v>
      </c>
    </row>
    <row r="1450">
      <c r="A1450" s="48">
        <v>1449.0</v>
      </c>
      <c r="B1450" s="60"/>
      <c r="C1450" s="62" t="s">
        <v>10194</v>
      </c>
      <c r="D1450" s="48" t="s">
        <v>8273</v>
      </c>
      <c r="E1450" s="83"/>
      <c r="F1450" s="48">
        <v>10.0</v>
      </c>
      <c r="G1450" s="11"/>
      <c r="I1450" t="str">
        <f t="array" ref="I1450">INDEX('2022 Points'!$F$13:$F$21,MATCH(1,MMULT(--('2022 Points'!$G$13:$N$21=D1450),TRANSPOSE(COLUMN('2022 Points'!$G$13:$N$21)^0)),0))</f>
        <v>#N/A</v>
      </c>
      <c r="K1450" s="58">
        <f>F1450-IFERROR(VLOOKUP(D1450,'30062022 Ranking'!$D:$F,3,0),0)</f>
        <v>10</v>
      </c>
      <c r="L1450">
        <f>countif('Pre-transfer 2022 Points'!$E$13:$L$21,D1450)</f>
        <v>0</v>
      </c>
      <c r="M1450" s="59">
        <f>countif('2022 Points'!$G$13:$N$21,D1450)</f>
        <v>0</v>
      </c>
    </row>
    <row r="1451">
      <c r="A1451" s="48">
        <v>1450.0</v>
      </c>
      <c r="B1451" s="60">
        <v>1358.0</v>
      </c>
      <c r="C1451" s="61" t="s">
        <v>1683</v>
      </c>
      <c r="D1451" s="48" t="s">
        <v>9394</v>
      </c>
      <c r="E1451" s="48"/>
      <c r="F1451" s="48">
        <v>10.0</v>
      </c>
      <c r="G1451" s="11"/>
      <c r="I1451" t="str">
        <f t="array" ref="I1451">INDEX('2022 Points'!$F$13:$F$21,MATCH(1,MMULT(--('2022 Points'!$G$13:$N$21=D1451),TRANSPOSE(COLUMN('2022 Points'!$G$13:$N$21)^0)),0))</f>
        <v>#N/A</v>
      </c>
      <c r="K1451" s="58">
        <f>F1451-IFERROR(VLOOKUP(D1451,'30062022 Ranking'!$D:$F,3,0),0)</f>
        <v>10</v>
      </c>
      <c r="L1451">
        <f>countif('Pre-transfer 2022 Points'!$E$13:$L$21,D1451)</f>
        <v>0</v>
      </c>
      <c r="M1451" s="59">
        <f>countif('2022 Points'!$G$13:$N$21,D1451)</f>
        <v>0</v>
      </c>
    </row>
    <row r="1452">
      <c r="A1452" s="48">
        <v>1451.0</v>
      </c>
      <c r="B1452" s="65"/>
      <c r="C1452" s="61" t="s">
        <v>10195</v>
      </c>
      <c r="D1452" s="48" t="s">
        <v>9385</v>
      </c>
      <c r="E1452" s="83"/>
      <c r="F1452" s="48">
        <v>10.0</v>
      </c>
      <c r="G1452" s="11"/>
      <c r="I1452" t="str">
        <f t="array" ref="I1452">INDEX('2022 Points'!$F$13:$F$21,MATCH(1,MMULT(--('2022 Points'!$G$13:$N$21=D1452),TRANSPOSE(COLUMN('2022 Points'!$G$13:$N$21)^0)),0))</f>
        <v>#N/A</v>
      </c>
      <c r="K1452" s="58">
        <f>F1452-IFERROR(VLOOKUP(D1452,'30062022 Ranking'!$D:$F,3,0),0)</f>
        <v>10</v>
      </c>
      <c r="L1452">
        <f>countif('Pre-transfer 2022 Points'!$E$13:$L$21,D1452)</f>
        <v>0</v>
      </c>
      <c r="M1452" s="59">
        <f>countif('2022 Points'!$G$13:$N$21,D1452)</f>
        <v>0</v>
      </c>
    </row>
    <row r="1453">
      <c r="A1453" s="48">
        <v>1452.0</v>
      </c>
      <c r="B1453" s="60">
        <v>1382.0</v>
      </c>
      <c r="C1453" s="61" t="s">
        <v>4366</v>
      </c>
      <c r="D1453" s="48" t="s">
        <v>7447</v>
      </c>
      <c r="E1453" s="83"/>
      <c r="F1453" s="48">
        <v>10.0</v>
      </c>
      <c r="G1453" s="11"/>
      <c r="I1453" t="str">
        <f t="array" ref="I1453">INDEX('2022 Points'!$F$13:$F$21,MATCH(1,MMULT(--('2022 Points'!$G$13:$N$21=D1453),TRANSPOSE(COLUMN('2022 Points'!$G$13:$N$21)^0)),0))</f>
        <v>#N/A</v>
      </c>
      <c r="K1453" s="58">
        <f>F1453-IFERROR(VLOOKUP(D1453,'30062022 Ranking'!$D:$F,3,0),0)</f>
        <v>10</v>
      </c>
      <c r="L1453">
        <f>countif('Pre-transfer 2022 Points'!$E$13:$L$21,D1453)</f>
        <v>0</v>
      </c>
      <c r="M1453" s="59">
        <f>countif('2022 Points'!$G$13:$N$21,D1453)</f>
        <v>0</v>
      </c>
    </row>
    <row r="1454">
      <c r="A1454" s="48">
        <v>1453.0</v>
      </c>
      <c r="B1454" s="60">
        <v>1031.0</v>
      </c>
      <c r="C1454" s="61" t="s">
        <v>4579</v>
      </c>
      <c r="D1454" s="48" t="s">
        <v>9402</v>
      </c>
      <c r="E1454" s="48"/>
      <c r="F1454" s="48">
        <v>10.0</v>
      </c>
      <c r="G1454" s="11"/>
      <c r="I1454" t="str">
        <f t="array" ref="I1454">INDEX('2022 Points'!$F$13:$F$21,MATCH(1,MMULT(--('2022 Points'!$G$13:$N$21=D1454),TRANSPOSE(COLUMN('2022 Points'!$G$13:$N$21)^0)),0))</f>
        <v>#N/A</v>
      </c>
      <c r="K1454" s="58">
        <f>F1454-IFERROR(VLOOKUP(D1454,'30062022 Ranking'!$D:$F,3,0),0)</f>
        <v>10</v>
      </c>
      <c r="L1454">
        <f>countif('Pre-transfer 2022 Points'!$E$13:$L$21,D1454)</f>
        <v>0</v>
      </c>
      <c r="M1454" s="59">
        <f>countif('2022 Points'!$G$13:$N$21,D1454)</f>
        <v>0</v>
      </c>
    </row>
    <row r="1455">
      <c r="A1455" s="48">
        <v>1454.0</v>
      </c>
      <c r="B1455" s="60">
        <v>1402.0</v>
      </c>
      <c r="C1455" s="61" t="s">
        <v>4370</v>
      </c>
      <c r="D1455" s="48" t="s">
        <v>9408</v>
      </c>
      <c r="E1455" s="48" t="s">
        <v>8596</v>
      </c>
      <c r="F1455" s="48">
        <v>10.0</v>
      </c>
      <c r="G1455" s="11"/>
      <c r="I1455" t="str">
        <f t="array" ref="I1455">INDEX('2022 Points'!$F$13:$F$21,MATCH(1,MMULT(--('2022 Points'!$G$13:$N$21=D1455),TRANSPOSE(COLUMN('2022 Points'!$G$13:$N$21)^0)),0))</f>
        <v>#N/A</v>
      </c>
      <c r="K1455" s="58">
        <f>F1455-IFERROR(VLOOKUP(D1455,'30062022 Ranking'!$D:$F,3,0),0)</f>
        <v>10</v>
      </c>
      <c r="L1455">
        <f>countif('Pre-transfer 2022 Points'!$E$13:$L$21,D1455)</f>
        <v>0</v>
      </c>
      <c r="M1455" s="59">
        <f>countif('2022 Points'!$G$13:$N$21,D1455)</f>
        <v>0</v>
      </c>
    </row>
    <row r="1456">
      <c r="A1456" s="48">
        <v>1455.0</v>
      </c>
      <c r="B1456" s="60">
        <v>1582.0</v>
      </c>
      <c r="C1456" s="61" t="s">
        <v>4422</v>
      </c>
      <c r="D1456" s="48" t="s">
        <v>7650</v>
      </c>
      <c r="E1456" s="48" t="s">
        <v>8633</v>
      </c>
      <c r="F1456" s="48">
        <v>10.0</v>
      </c>
      <c r="G1456" s="11"/>
      <c r="I1456" t="str">
        <f t="array" ref="I1456">INDEX('2022 Points'!$F$13:$F$21,MATCH(1,MMULT(--('2022 Points'!$G$13:$N$21=D1456),TRANSPOSE(COLUMN('2022 Points'!$G$13:$N$21)^0)),0))</f>
        <v>#N/A</v>
      </c>
      <c r="K1456" s="58">
        <f>F1456-IFERROR(VLOOKUP(D1456,'30062022 Ranking'!$D:$F,3,0),0)</f>
        <v>0</v>
      </c>
      <c r="L1456">
        <f>countif('Pre-transfer 2022 Points'!$E$13:$L$21,D1456)</f>
        <v>0</v>
      </c>
      <c r="M1456" s="59">
        <f>countif('2022 Points'!$G$13:$N$21,D1456)</f>
        <v>0</v>
      </c>
    </row>
    <row r="1457">
      <c r="A1457" s="48">
        <v>1456.0</v>
      </c>
      <c r="B1457" s="65"/>
      <c r="C1457" s="61" t="s">
        <v>6125</v>
      </c>
      <c r="D1457" s="48" t="s">
        <v>9409</v>
      </c>
      <c r="E1457" s="48" t="s">
        <v>1009</v>
      </c>
      <c r="F1457" s="48">
        <v>10.0</v>
      </c>
      <c r="G1457" s="11"/>
      <c r="I1457" t="str">
        <f t="array" ref="I1457">INDEX('2022 Points'!$F$13:$F$21,MATCH(1,MMULT(--('2022 Points'!$G$13:$N$21=D1457),TRANSPOSE(COLUMN('2022 Points'!$G$13:$N$21)^0)),0))</f>
        <v>#N/A</v>
      </c>
      <c r="K1457" s="58">
        <f>F1457-IFERROR(VLOOKUP(D1457,'30062022 Ranking'!$D:$F,3,0),0)</f>
        <v>10</v>
      </c>
      <c r="L1457">
        <f>countif('Pre-transfer 2022 Points'!$E$13:$L$21,D1457)</f>
        <v>0</v>
      </c>
      <c r="M1457" s="59">
        <f>countif('2022 Points'!$G$13:$N$21,D1457)</f>
        <v>0</v>
      </c>
    </row>
    <row r="1458">
      <c r="A1458" s="48">
        <v>1457.0</v>
      </c>
      <c r="B1458" s="65"/>
      <c r="C1458" s="62" t="s">
        <v>10196</v>
      </c>
      <c r="D1458" s="48" t="s">
        <v>7671</v>
      </c>
      <c r="E1458" s="48"/>
      <c r="F1458" s="48">
        <v>10.0</v>
      </c>
      <c r="G1458" s="11"/>
      <c r="I1458" t="str">
        <f t="array" ref="I1458">INDEX('2022 Points'!$F$13:$F$21,MATCH(1,MMULT(--('2022 Points'!$G$13:$N$21=D1458),TRANSPOSE(COLUMN('2022 Points'!$G$13:$N$21)^0)),0))</f>
        <v>#N/A</v>
      </c>
      <c r="K1458" s="58">
        <f>F1458-IFERROR(VLOOKUP(D1458,'30062022 Ranking'!$D:$F,3,0),0)</f>
        <v>10</v>
      </c>
      <c r="L1458">
        <f>countif('Pre-transfer 2022 Points'!$E$13:$L$21,D1458)</f>
        <v>0</v>
      </c>
      <c r="M1458" s="59">
        <f>countif('2022 Points'!$G$13:$N$21,D1458)</f>
        <v>0</v>
      </c>
    </row>
    <row r="1459">
      <c r="A1459" s="48">
        <v>1458.0</v>
      </c>
      <c r="B1459" s="60"/>
      <c r="C1459" s="61" t="s">
        <v>8932</v>
      </c>
      <c r="D1459" s="48" t="s">
        <v>7801</v>
      </c>
      <c r="E1459" s="48" t="s">
        <v>745</v>
      </c>
      <c r="F1459" s="48">
        <v>10.0</v>
      </c>
      <c r="G1459" s="11"/>
      <c r="I1459" t="str">
        <f t="array" ref="I1459">INDEX('2022 Points'!$F$13:$F$21,MATCH(1,MMULT(--('2022 Points'!$G$13:$N$21=D1459),TRANSPOSE(COLUMN('2022 Points'!$G$13:$N$21)^0)),0))</f>
        <v>#N/A</v>
      </c>
      <c r="K1459" s="58">
        <f>F1459-IFERROR(VLOOKUP(D1459,'30062022 Ranking'!$D:$F,3,0),0)</f>
        <v>10</v>
      </c>
      <c r="L1459">
        <f>countif('Pre-transfer 2022 Points'!$E$13:$L$21,D1459)</f>
        <v>0</v>
      </c>
      <c r="M1459" s="59">
        <f>countif('2022 Points'!$G$13:$N$21,D1459)</f>
        <v>0</v>
      </c>
    </row>
    <row r="1460">
      <c r="A1460" s="48">
        <v>1459.0</v>
      </c>
      <c r="B1460" s="60"/>
      <c r="C1460" s="61" t="s">
        <v>10197</v>
      </c>
      <c r="D1460" s="48" t="s">
        <v>9395</v>
      </c>
      <c r="E1460" s="83"/>
      <c r="F1460" s="48">
        <v>10.0</v>
      </c>
      <c r="G1460" s="11"/>
      <c r="I1460" t="str">
        <f t="array" ref="I1460">INDEX('2022 Points'!$F$13:$F$21,MATCH(1,MMULT(--('2022 Points'!$G$13:$N$21=D1460),TRANSPOSE(COLUMN('2022 Points'!$G$13:$N$21)^0)),0))</f>
        <v>#N/A</v>
      </c>
      <c r="K1460" s="58">
        <f>F1460-IFERROR(VLOOKUP(D1460,'30062022 Ranking'!$D:$F,3,0),0)</f>
        <v>10</v>
      </c>
      <c r="L1460">
        <f>countif('Pre-transfer 2022 Points'!$E$13:$L$21,D1460)</f>
        <v>0</v>
      </c>
      <c r="M1460" s="59">
        <f>countif('2022 Points'!$G$13:$N$21,D1460)</f>
        <v>0</v>
      </c>
    </row>
    <row r="1461">
      <c r="A1461" s="48">
        <v>1460.0</v>
      </c>
      <c r="B1461" s="60"/>
      <c r="C1461" s="61" t="s">
        <v>10198</v>
      </c>
      <c r="D1461" s="48" t="s">
        <v>9406</v>
      </c>
      <c r="E1461" s="83"/>
      <c r="F1461" s="48">
        <v>10.0</v>
      </c>
      <c r="G1461" s="11"/>
      <c r="I1461" t="str">
        <f t="array" ref="I1461">INDEX('2022 Points'!$F$13:$F$21,MATCH(1,MMULT(--('2022 Points'!$G$13:$N$21=D1461),TRANSPOSE(COLUMN('2022 Points'!$G$13:$N$21)^0)),0))</f>
        <v>#N/A</v>
      </c>
      <c r="K1461" s="58">
        <f>F1461-IFERROR(VLOOKUP(D1461,'30062022 Ranking'!$D:$F,3,0),0)</f>
        <v>10</v>
      </c>
      <c r="L1461">
        <f>countif('Pre-transfer 2022 Points'!$E$13:$L$21,D1461)</f>
        <v>0</v>
      </c>
      <c r="M1461" s="59">
        <f>countif('2022 Points'!$G$13:$N$21,D1461)</f>
        <v>0</v>
      </c>
    </row>
    <row r="1462">
      <c r="A1462" s="48">
        <v>1461.0</v>
      </c>
      <c r="B1462" s="60">
        <v>1438.0</v>
      </c>
      <c r="C1462" s="61" t="s">
        <v>326</v>
      </c>
      <c r="D1462" s="48" t="s">
        <v>9407</v>
      </c>
      <c r="E1462" s="83"/>
      <c r="F1462" s="48">
        <v>10.0</v>
      </c>
      <c r="G1462" s="11"/>
      <c r="I1462" t="str">
        <f t="array" ref="I1462">INDEX('2022 Points'!$F$13:$F$21,MATCH(1,MMULT(--('2022 Points'!$G$13:$N$21=D1462),TRANSPOSE(COLUMN('2022 Points'!$G$13:$N$21)^0)),0))</f>
        <v>#N/A</v>
      </c>
      <c r="K1462" s="58">
        <f>F1462-IFERROR(VLOOKUP(D1462,'30062022 Ranking'!$D:$F,3,0),0)</f>
        <v>10</v>
      </c>
      <c r="L1462">
        <f>countif('Pre-transfer 2022 Points'!$E$13:$L$21,D1462)</f>
        <v>0</v>
      </c>
      <c r="M1462" s="59">
        <f>countif('2022 Points'!$G$13:$N$21,D1462)</f>
        <v>0</v>
      </c>
    </row>
    <row r="1463">
      <c r="A1463" s="48">
        <v>1462.0</v>
      </c>
      <c r="B1463" s="60">
        <v>1322.0</v>
      </c>
      <c r="C1463" s="61" t="s">
        <v>1417</v>
      </c>
      <c r="D1463" s="48" t="s">
        <v>6382</v>
      </c>
      <c r="E1463" s="48" t="s">
        <v>249</v>
      </c>
      <c r="F1463" s="48">
        <v>10.0</v>
      </c>
      <c r="G1463" s="11"/>
      <c r="I1463" t="str">
        <f t="array" ref="I1463">INDEX('2022 Points'!$F$13:$F$21,MATCH(1,MMULT(--('2022 Points'!$G$13:$N$21=D1463),TRANSPOSE(COLUMN('2022 Points'!$G$13:$N$21)^0)),0))</f>
        <v>#N/A</v>
      </c>
      <c r="K1463" s="58">
        <f>F1463-IFERROR(VLOOKUP(D1463,'30062022 Ranking'!$D:$F,3,0),0)</f>
        <v>10</v>
      </c>
      <c r="L1463">
        <f>countif('Pre-transfer 2022 Points'!$E$13:$L$21,D1463)</f>
        <v>0</v>
      </c>
      <c r="M1463" s="59">
        <f>countif('2022 Points'!$G$13:$N$21,D1463)</f>
        <v>0</v>
      </c>
    </row>
    <row r="1464">
      <c r="A1464" s="48">
        <v>1463.0</v>
      </c>
      <c r="B1464" s="60"/>
      <c r="C1464" s="61" t="s">
        <v>5117</v>
      </c>
      <c r="D1464" s="48" t="s">
        <v>9411</v>
      </c>
      <c r="E1464" s="48"/>
      <c r="F1464" s="48">
        <v>10.0</v>
      </c>
      <c r="G1464" s="11"/>
      <c r="I1464" t="str">
        <f t="array" ref="I1464">INDEX('2022 Points'!$F$13:$F$21,MATCH(1,MMULT(--('2022 Points'!$G$13:$N$21=D1464),TRANSPOSE(COLUMN('2022 Points'!$G$13:$N$21)^0)),0))</f>
        <v>#N/A</v>
      </c>
      <c r="K1464" s="58">
        <f>F1464-IFERROR(VLOOKUP(D1464,'30062022 Ranking'!$D:$F,3,0),0)</f>
        <v>10</v>
      </c>
      <c r="L1464">
        <f>countif('Pre-transfer 2022 Points'!$E$13:$L$21,D1464)</f>
        <v>0</v>
      </c>
      <c r="M1464" s="59">
        <f>countif('2022 Points'!$G$13:$N$21,D1464)</f>
        <v>0</v>
      </c>
    </row>
    <row r="1465">
      <c r="A1465" s="48">
        <v>1464.0</v>
      </c>
      <c r="B1465" s="65"/>
      <c r="C1465" s="61" t="s">
        <v>10199</v>
      </c>
      <c r="D1465" s="48" t="s">
        <v>8236</v>
      </c>
      <c r="E1465" s="48" t="s">
        <v>8968</v>
      </c>
      <c r="F1465" s="48">
        <v>10.0</v>
      </c>
      <c r="G1465" s="11"/>
      <c r="I1465" t="str">
        <f t="array" ref="I1465">INDEX('2022 Points'!$F$13:$F$21,MATCH(1,MMULT(--('2022 Points'!$G$13:$N$21=D1465),TRANSPOSE(COLUMN('2022 Points'!$G$13:$N$21)^0)),0))</f>
        <v>#N/A</v>
      </c>
      <c r="K1465" s="58">
        <f>F1465-IFERROR(VLOOKUP(D1465,'30062022 Ranking'!$D:$F,3,0),0)</f>
        <v>10</v>
      </c>
      <c r="L1465">
        <f>countif('Pre-transfer 2022 Points'!$E$13:$L$21,D1465)</f>
        <v>0</v>
      </c>
      <c r="M1465" s="59">
        <f>countif('2022 Points'!$G$13:$N$21,D1465)</f>
        <v>0</v>
      </c>
    </row>
    <row r="1466">
      <c r="A1466" s="48">
        <v>1465.0</v>
      </c>
      <c r="B1466" s="60">
        <v>1151.0</v>
      </c>
      <c r="C1466" s="61" t="s">
        <v>1268</v>
      </c>
      <c r="D1466" s="48" t="s">
        <v>9414</v>
      </c>
      <c r="E1466" s="48" t="s">
        <v>4373</v>
      </c>
      <c r="F1466" s="48">
        <v>10.0</v>
      </c>
      <c r="G1466" s="11"/>
      <c r="I1466" t="str">
        <f t="array" ref="I1466">INDEX('2022 Points'!$F$13:$F$21,MATCH(1,MMULT(--('2022 Points'!$G$13:$N$21=D1466),TRANSPOSE(COLUMN('2022 Points'!$G$13:$N$21)^0)),0))</f>
        <v>#N/A</v>
      </c>
      <c r="K1466" s="58">
        <f>F1466-IFERROR(VLOOKUP(D1466,'30062022 Ranking'!$D:$F,3,0),0)</f>
        <v>10</v>
      </c>
      <c r="L1466">
        <f>countif('Pre-transfer 2022 Points'!$E$13:$L$21,D1466)</f>
        <v>0</v>
      </c>
      <c r="M1466" s="59">
        <f>countif('2022 Points'!$G$13:$N$21,D1466)</f>
        <v>0</v>
      </c>
    </row>
    <row r="1467">
      <c r="A1467" s="48">
        <v>1466.0</v>
      </c>
      <c r="B1467" s="60">
        <v>1644.0</v>
      </c>
      <c r="C1467" s="61" t="s">
        <v>4718</v>
      </c>
      <c r="D1467" s="48" t="s">
        <v>6944</v>
      </c>
      <c r="E1467" s="48" t="s">
        <v>5831</v>
      </c>
      <c r="F1467" s="48">
        <v>10.0</v>
      </c>
      <c r="G1467" s="11"/>
      <c r="I1467" t="str">
        <f t="array" ref="I1467">INDEX('2022 Points'!$F$13:$F$21,MATCH(1,MMULT(--('2022 Points'!$G$13:$N$21=D1467),TRANSPOSE(COLUMN('2022 Points'!$G$13:$N$21)^0)),0))</f>
        <v>#N/A</v>
      </c>
      <c r="K1467" s="58">
        <f>F1467-IFERROR(VLOOKUP(D1467,'30062022 Ranking'!$D:$F,3,0),0)</f>
        <v>0</v>
      </c>
      <c r="L1467">
        <f>countif('Pre-transfer 2022 Points'!$E$13:$L$21,D1467)</f>
        <v>0</v>
      </c>
      <c r="M1467" s="59">
        <f>countif('2022 Points'!$G$13:$N$21,D1467)</f>
        <v>0</v>
      </c>
    </row>
    <row r="1468">
      <c r="A1468" s="48">
        <v>1467.0</v>
      </c>
      <c r="B1468" s="65"/>
      <c r="C1468" s="61" t="s">
        <v>10200</v>
      </c>
      <c r="D1468" s="48" t="s">
        <v>8306</v>
      </c>
      <c r="E1468" s="48" t="s">
        <v>8629</v>
      </c>
      <c r="F1468" s="48">
        <v>10.0</v>
      </c>
      <c r="G1468" s="11"/>
      <c r="I1468" t="str">
        <f t="array" ref="I1468">INDEX('2022 Points'!$F$13:$F$21,MATCH(1,MMULT(--('2022 Points'!$G$13:$N$21=D1468),TRANSPOSE(COLUMN('2022 Points'!$G$13:$N$21)^0)),0))</f>
        <v>#N/A</v>
      </c>
      <c r="K1468" s="58">
        <f>F1468-IFERROR(VLOOKUP(D1468,'30062022 Ranking'!$D:$F,3,0),0)</f>
        <v>10</v>
      </c>
      <c r="L1468">
        <f>countif('Pre-transfer 2022 Points'!$E$13:$L$21,D1468)</f>
        <v>0</v>
      </c>
      <c r="M1468" s="59">
        <f>countif('2022 Points'!$G$13:$N$21,D1468)</f>
        <v>0</v>
      </c>
    </row>
    <row r="1469">
      <c r="A1469" s="48">
        <v>1468.0</v>
      </c>
      <c r="B1469" s="60">
        <v>1568.0</v>
      </c>
      <c r="C1469" s="62" t="s">
        <v>1187</v>
      </c>
      <c r="D1469" s="48" t="s">
        <v>9413</v>
      </c>
      <c r="E1469" s="48"/>
      <c r="F1469" s="48">
        <v>10.0</v>
      </c>
      <c r="G1469" s="11"/>
      <c r="I1469" t="str">
        <f t="array" ref="I1469">INDEX('2022 Points'!$F$13:$F$21,MATCH(1,MMULT(--('2022 Points'!$G$13:$N$21=D1469),TRANSPOSE(COLUMN('2022 Points'!$G$13:$N$21)^0)),0))</f>
        <v>#N/A</v>
      </c>
      <c r="K1469" s="58">
        <f>F1469-IFERROR(VLOOKUP(D1469,'30062022 Ranking'!$D:$F,3,0),0)</f>
        <v>10</v>
      </c>
      <c r="L1469">
        <f>countif('Pre-transfer 2022 Points'!$E$13:$L$21,D1469)</f>
        <v>0</v>
      </c>
      <c r="M1469" s="59">
        <f>countif('2022 Points'!$G$13:$N$21,D1469)</f>
        <v>0</v>
      </c>
    </row>
    <row r="1470">
      <c r="A1470" s="48">
        <v>1469.0</v>
      </c>
      <c r="B1470" s="60"/>
      <c r="C1470" s="62" t="s">
        <v>10201</v>
      </c>
      <c r="D1470" s="48" t="s">
        <v>9419</v>
      </c>
      <c r="E1470" s="48" t="s">
        <v>8596</v>
      </c>
      <c r="F1470" s="48">
        <v>10.0</v>
      </c>
      <c r="G1470" s="11"/>
      <c r="I1470" t="str">
        <f t="array" ref="I1470">INDEX('2022 Points'!$F$13:$F$21,MATCH(1,MMULT(--('2022 Points'!$G$13:$N$21=D1470),TRANSPOSE(COLUMN('2022 Points'!$G$13:$N$21)^0)),0))</f>
        <v>#N/A</v>
      </c>
      <c r="K1470" s="58">
        <f>F1470-IFERROR(VLOOKUP(D1470,'30062022 Ranking'!$D:$F,3,0),0)</f>
        <v>10</v>
      </c>
      <c r="L1470">
        <f>countif('Pre-transfer 2022 Points'!$E$13:$L$21,D1470)</f>
        <v>0</v>
      </c>
      <c r="M1470" s="59">
        <f>countif('2022 Points'!$G$13:$N$21,D1470)</f>
        <v>0</v>
      </c>
    </row>
    <row r="1471">
      <c r="A1471" s="48">
        <v>1470.0</v>
      </c>
      <c r="B1471" s="65"/>
      <c r="C1471" s="61" t="s">
        <v>5674</v>
      </c>
      <c r="D1471" s="48" t="s">
        <v>7521</v>
      </c>
      <c r="E1471" s="48"/>
      <c r="F1471" s="48">
        <v>10.0</v>
      </c>
      <c r="G1471" s="11"/>
      <c r="I1471" t="str">
        <f t="array" ref="I1471">INDEX('2022 Points'!$F$13:$F$21,MATCH(1,MMULT(--('2022 Points'!$G$13:$N$21=D1471),TRANSPOSE(COLUMN('2022 Points'!$G$13:$N$21)^0)),0))</f>
        <v>#N/A</v>
      </c>
      <c r="K1471" s="58">
        <f>F1471-IFERROR(VLOOKUP(D1471,'30062022 Ranking'!$D:$F,3,0),0)</f>
        <v>0</v>
      </c>
      <c r="L1471">
        <f>countif('Pre-transfer 2022 Points'!$E$13:$L$21,D1471)</f>
        <v>0</v>
      </c>
      <c r="M1471" s="59">
        <f>countif('2022 Points'!$G$13:$N$21,D1471)</f>
        <v>0</v>
      </c>
    </row>
    <row r="1472">
      <c r="A1472" s="48">
        <v>1471.0</v>
      </c>
      <c r="B1472" s="60"/>
      <c r="C1472" s="61" t="s">
        <v>10202</v>
      </c>
      <c r="D1472" s="48" t="s">
        <v>7769</v>
      </c>
      <c r="E1472" s="48" t="s">
        <v>8801</v>
      </c>
      <c r="F1472" s="48">
        <v>10.0</v>
      </c>
      <c r="G1472" s="11"/>
      <c r="I1472" t="str">
        <f t="array" ref="I1472">INDEX('2022 Points'!$F$13:$F$21,MATCH(1,MMULT(--('2022 Points'!$G$13:$N$21=D1472),TRANSPOSE(COLUMN('2022 Points'!$G$13:$N$21)^0)),0))</f>
        <v>#N/A</v>
      </c>
      <c r="K1472" s="58">
        <f>F1472-IFERROR(VLOOKUP(D1472,'30062022 Ranking'!$D:$F,3,0),0)</f>
        <v>10</v>
      </c>
      <c r="L1472">
        <f>countif('Pre-transfer 2022 Points'!$E$13:$L$21,D1472)</f>
        <v>0</v>
      </c>
      <c r="M1472" s="59">
        <f>countif('2022 Points'!$G$13:$N$21,D1472)</f>
        <v>0</v>
      </c>
    </row>
    <row r="1473">
      <c r="A1473" s="48">
        <v>1472.0</v>
      </c>
      <c r="B1473" s="60">
        <v>1439.0</v>
      </c>
      <c r="C1473" s="61" t="s">
        <v>288</v>
      </c>
      <c r="D1473" s="48" t="s">
        <v>9416</v>
      </c>
      <c r="E1473" s="83"/>
      <c r="F1473" s="48">
        <v>10.0</v>
      </c>
      <c r="G1473" s="11"/>
      <c r="I1473" t="str">
        <f t="array" ref="I1473">INDEX('2022 Points'!$F$13:$F$21,MATCH(1,MMULT(--('2022 Points'!$G$13:$N$21=D1473),TRANSPOSE(COLUMN('2022 Points'!$G$13:$N$21)^0)),0))</f>
        <v>#N/A</v>
      </c>
      <c r="K1473" s="58">
        <f>F1473-IFERROR(VLOOKUP(D1473,'30062022 Ranking'!$D:$F,3,0),0)</f>
        <v>10</v>
      </c>
      <c r="L1473">
        <f>countif('Pre-transfer 2022 Points'!$E$13:$L$21,D1473)</f>
        <v>0</v>
      </c>
      <c r="M1473" s="59">
        <f>countif('2022 Points'!$G$13:$N$21,D1473)</f>
        <v>0</v>
      </c>
    </row>
    <row r="1474">
      <c r="A1474" s="48">
        <v>1473.0</v>
      </c>
      <c r="B1474" s="60">
        <v>686.0</v>
      </c>
      <c r="C1474" s="61" t="s">
        <v>8846</v>
      </c>
      <c r="D1474" s="48" t="s">
        <v>6961</v>
      </c>
      <c r="E1474" s="48" t="s">
        <v>249</v>
      </c>
      <c r="F1474" s="48">
        <v>10.0</v>
      </c>
      <c r="G1474" s="11"/>
      <c r="I1474" t="str">
        <f t="array" ref="I1474">INDEX('2022 Points'!$F$13:$F$21,MATCH(1,MMULT(--('2022 Points'!$G$13:$N$21=D1474),TRANSPOSE(COLUMN('2022 Points'!$G$13:$N$21)^0)),0))</f>
        <v>#N/A</v>
      </c>
      <c r="K1474" s="58">
        <f>F1474-IFERROR(VLOOKUP(D1474,'30062022 Ranking'!$D:$F,3,0),0)</f>
        <v>10</v>
      </c>
      <c r="L1474">
        <f>countif('Pre-transfer 2022 Points'!$E$13:$L$21,D1474)</f>
        <v>0</v>
      </c>
      <c r="M1474" s="59">
        <f>countif('2022 Points'!$G$13:$N$21,D1474)</f>
        <v>0</v>
      </c>
    </row>
    <row r="1475">
      <c r="A1475" s="48">
        <v>1474.0</v>
      </c>
      <c r="B1475" s="60"/>
      <c r="C1475" s="61" t="s">
        <v>10203</v>
      </c>
      <c r="D1475" s="48" t="s">
        <v>7584</v>
      </c>
      <c r="E1475" s="48" t="s">
        <v>9951</v>
      </c>
      <c r="F1475" s="48">
        <v>10.0</v>
      </c>
      <c r="G1475" s="11"/>
      <c r="I1475" t="str">
        <f t="array" ref="I1475">INDEX('2022 Points'!$F$13:$F$21,MATCH(1,MMULT(--('2022 Points'!$G$13:$N$21=D1475),TRANSPOSE(COLUMN('2022 Points'!$G$13:$N$21)^0)),0))</f>
        <v>#N/A</v>
      </c>
      <c r="K1475" s="58">
        <f>F1475-IFERROR(VLOOKUP(D1475,'30062022 Ranking'!$D:$F,3,0),0)</f>
        <v>10</v>
      </c>
      <c r="L1475">
        <f>countif('Pre-transfer 2022 Points'!$E$13:$L$21,D1475)</f>
        <v>0</v>
      </c>
      <c r="M1475" s="59">
        <f>countif('2022 Points'!$G$13:$N$21,D1475)</f>
        <v>0</v>
      </c>
    </row>
    <row r="1476">
      <c r="A1476" s="48">
        <v>1475.0</v>
      </c>
      <c r="B1476" s="60">
        <v>406.0</v>
      </c>
      <c r="C1476" s="61" t="s">
        <v>9093</v>
      </c>
      <c r="D1476" s="48" t="s">
        <v>6666</v>
      </c>
      <c r="E1476" s="48" t="s">
        <v>8589</v>
      </c>
      <c r="F1476" s="48">
        <v>10.0</v>
      </c>
      <c r="G1476" s="11"/>
      <c r="I1476" t="str">
        <f t="array" ref="I1476">INDEX('2022 Points'!$F$13:$F$21,MATCH(1,MMULT(--('2022 Points'!$G$13:$N$21=D1476),TRANSPOSE(COLUMN('2022 Points'!$G$13:$N$21)^0)),0))</f>
        <v>#N/A</v>
      </c>
      <c r="K1476" s="58">
        <f>F1476-IFERROR(VLOOKUP(D1476,'30062022 Ranking'!$D:$F,3,0),0)</f>
        <v>10</v>
      </c>
      <c r="L1476">
        <f>countif('Pre-transfer 2022 Points'!$E$13:$L$21,D1476)</f>
        <v>0</v>
      </c>
      <c r="M1476" s="59">
        <f>countif('2022 Points'!$G$13:$N$21,D1476)</f>
        <v>0</v>
      </c>
    </row>
    <row r="1477">
      <c r="A1477" s="48">
        <v>1476.0</v>
      </c>
      <c r="B1477" s="65"/>
      <c r="C1477" s="61" t="s">
        <v>10204</v>
      </c>
      <c r="D1477" s="48" t="s">
        <v>9410</v>
      </c>
      <c r="E1477" s="48"/>
      <c r="F1477" s="48">
        <v>10.0</v>
      </c>
      <c r="G1477" s="11"/>
      <c r="I1477" t="str">
        <f t="array" ref="I1477">INDEX('2022 Points'!$F$13:$F$21,MATCH(1,MMULT(--('2022 Points'!$G$13:$N$21=D1477),TRANSPOSE(COLUMN('2022 Points'!$G$13:$N$21)^0)),0))</f>
        <v>#N/A</v>
      </c>
      <c r="K1477" s="58">
        <f>F1477-IFERROR(VLOOKUP(D1477,'30062022 Ranking'!$D:$F,3,0),0)</f>
        <v>10</v>
      </c>
      <c r="L1477">
        <f>countif('Pre-transfer 2022 Points'!$E$13:$L$21,D1477)</f>
        <v>0</v>
      </c>
      <c r="M1477" s="59">
        <f>countif('2022 Points'!$G$13:$N$21,D1477)</f>
        <v>0</v>
      </c>
    </row>
    <row r="1478">
      <c r="A1478" s="48">
        <v>1477.0</v>
      </c>
      <c r="B1478" s="60">
        <v>1807.0</v>
      </c>
      <c r="C1478" s="61" t="s">
        <v>5655</v>
      </c>
      <c r="D1478" s="48" t="s">
        <v>9420</v>
      </c>
      <c r="E1478" s="48"/>
      <c r="F1478" s="48">
        <v>10.0</v>
      </c>
      <c r="G1478" s="11"/>
      <c r="I1478" t="str">
        <f t="array" ref="I1478">INDEX('2022 Points'!$F$13:$F$21,MATCH(1,MMULT(--('2022 Points'!$G$13:$N$21=D1478),TRANSPOSE(COLUMN('2022 Points'!$G$13:$N$21)^0)),0))</f>
        <v>#N/A</v>
      </c>
      <c r="K1478" s="58">
        <f>F1478-IFERROR(VLOOKUP(D1478,'30062022 Ranking'!$D:$F,3,0),0)</f>
        <v>10</v>
      </c>
      <c r="L1478">
        <f>countif('Pre-transfer 2022 Points'!$E$13:$L$21,D1478)</f>
        <v>0</v>
      </c>
      <c r="M1478" s="59">
        <f>countif('2022 Points'!$G$13:$N$21,D1478)</f>
        <v>0</v>
      </c>
    </row>
    <row r="1479">
      <c r="A1479" s="48">
        <v>1478.0</v>
      </c>
      <c r="B1479" s="60"/>
      <c r="C1479" s="61" t="s">
        <v>10205</v>
      </c>
      <c r="D1479" s="48" t="s">
        <v>8389</v>
      </c>
      <c r="E1479" s="48"/>
      <c r="F1479" s="48">
        <v>10.0</v>
      </c>
      <c r="G1479" s="11"/>
      <c r="I1479" t="str">
        <f t="array" ref="I1479">INDEX('2022 Points'!$F$13:$F$21,MATCH(1,MMULT(--('2022 Points'!$G$13:$N$21=D1479),TRANSPOSE(COLUMN('2022 Points'!$G$13:$N$21)^0)),0))</f>
        <v>#N/A</v>
      </c>
      <c r="K1479" s="58">
        <f>F1479-IFERROR(VLOOKUP(D1479,'30062022 Ranking'!$D:$F,3,0),0)</f>
        <v>10</v>
      </c>
      <c r="L1479">
        <f>countif('Pre-transfer 2022 Points'!$E$13:$L$21,D1479)</f>
        <v>0</v>
      </c>
      <c r="M1479" s="59">
        <f>countif('2022 Points'!$G$13:$N$21,D1479)</f>
        <v>0</v>
      </c>
    </row>
    <row r="1480">
      <c r="A1480" s="48">
        <v>1479.0</v>
      </c>
      <c r="B1480" s="60">
        <v>1484.0</v>
      </c>
      <c r="C1480" s="62" t="s">
        <v>4323</v>
      </c>
      <c r="D1480" s="48" t="s">
        <v>7064</v>
      </c>
      <c r="E1480" s="48" t="s">
        <v>8633</v>
      </c>
      <c r="F1480" s="48">
        <v>10.0</v>
      </c>
      <c r="G1480" s="11"/>
      <c r="I1480" t="str">
        <f t="array" ref="I1480">INDEX('2022 Points'!$F$13:$F$21,MATCH(1,MMULT(--('2022 Points'!$G$13:$N$21=D1480),TRANSPOSE(COLUMN('2022 Points'!$G$13:$N$21)^0)),0))</f>
        <v>#N/A</v>
      </c>
      <c r="K1480" s="58">
        <f>F1480-IFERROR(VLOOKUP(D1480,'30062022 Ranking'!$D:$F,3,0),0)</f>
        <v>10</v>
      </c>
      <c r="L1480">
        <f>countif('Pre-transfer 2022 Points'!$E$13:$L$21,D1480)</f>
        <v>0</v>
      </c>
      <c r="M1480" s="59">
        <f>countif('2022 Points'!$G$13:$N$21,D1480)</f>
        <v>0</v>
      </c>
    </row>
    <row r="1481">
      <c r="A1481" s="48">
        <v>1480.0</v>
      </c>
      <c r="B1481" s="60">
        <v>1478.0</v>
      </c>
      <c r="C1481" s="61" t="s">
        <v>589</v>
      </c>
      <c r="D1481" s="48" t="s">
        <v>7595</v>
      </c>
      <c r="E1481" s="48" t="s">
        <v>4716</v>
      </c>
      <c r="F1481" s="48">
        <v>10.0</v>
      </c>
      <c r="G1481" s="11"/>
      <c r="I1481" t="str">
        <f t="array" ref="I1481">INDEX('2022 Points'!$F$13:$F$21,MATCH(1,MMULT(--('2022 Points'!$G$13:$N$21=D1481),TRANSPOSE(COLUMN('2022 Points'!$G$13:$N$21)^0)),0))</f>
        <v>#N/A</v>
      </c>
      <c r="K1481" s="58">
        <f>F1481-IFERROR(VLOOKUP(D1481,'30062022 Ranking'!$D:$F,3,0),0)</f>
        <v>10</v>
      </c>
      <c r="L1481">
        <f>countif('Pre-transfer 2022 Points'!$E$13:$L$21,D1481)</f>
        <v>0</v>
      </c>
      <c r="M1481" s="59">
        <f>countif('2022 Points'!$G$13:$N$21,D1481)</f>
        <v>0</v>
      </c>
    </row>
    <row r="1482">
      <c r="A1482" s="48">
        <v>1481.0</v>
      </c>
      <c r="B1482" s="60">
        <v>1194.0</v>
      </c>
      <c r="C1482" s="61" t="s">
        <v>5209</v>
      </c>
      <c r="D1482" s="48" t="s">
        <v>9422</v>
      </c>
      <c r="E1482" s="83"/>
      <c r="F1482" s="48">
        <v>10.0</v>
      </c>
      <c r="G1482" s="11"/>
      <c r="I1482" t="str">
        <f t="array" ref="I1482">INDEX('2022 Points'!$F$13:$F$21,MATCH(1,MMULT(--('2022 Points'!$G$13:$N$21=D1482),TRANSPOSE(COLUMN('2022 Points'!$G$13:$N$21)^0)),0))</f>
        <v>#N/A</v>
      </c>
      <c r="K1482" s="58">
        <f>F1482-IFERROR(VLOOKUP(D1482,'30062022 Ranking'!$D:$F,3,0),0)</f>
        <v>10</v>
      </c>
      <c r="L1482">
        <f>countif('Pre-transfer 2022 Points'!$E$13:$L$21,D1482)</f>
        <v>0</v>
      </c>
      <c r="M1482" s="59">
        <f>countif('2022 Points'!$G$13:$N$21,D1482)</f>
        <v>0</v>
      </c>
    </row>
    <row r="1483">
      <c r="A1483" s="48">
        <v>1482.0</v>
      </c>
      <c r="B1483" s="60">
        <v>1131.0</v>
      </c>
      <c r="C1483" s="61" t="s">
        <v>1389</v>
      </c>
      <c r="D1483" s="48" t="s">
        <v>9423</v>
      </c>
      <c r="E1483" s="48" t="s">
        <v>9925</v>
      </c>
      <c r="F1483" s="48">
        <v>10.0</v>
      </c>
      <c r="G1483" s="11"/>
      <c r="I1483" t="str">
        <f t="array" ref="I1483">INDEX('2022 Points'!$F$13:$F$21,MATCH(1,MMULT(--('2022 Points'!$G$13:$N$21=D1483),TRANSPOSE(COLUMN('2022 Points'!$G$13:$N$21)^0)),0))</f>
        <v>#N/A</v>
      </c>
      <c r="K1483" s="58">
        <f>F1483-IFERROR(VLOOKUP(D1483,'30062022 Ranking'!$D:$F,3,0),0)</f>
        <v>10</v>
      </c>
      <c r="L1483">
        <f>countif('Pre-transfer 2022 Points'!$E$13:$L$21,D1483)</f>
        <v>0</v>
      </c>
      <c r="M1483" s="59">
        <f>countif('2022 Points'!$G$13:$N$21,D1483)</f>
        <v>0</v>
      </c>
    </row>
    <row r="1484">
      <c r="A1484" s="48">
        <v>1483.0</v>
      </c>
      <c r="B1484" s="65"/>
      <c r="C1484" s="61" t="s">
        <v>10206</v>
      </c>
      <c r="D1484" s="48" t="s">
        <v>7318</v>
      </c>
      <c r="E1484" s="48"/>
      <c r="F1484" s="48">
        <v>10.0</v>
      </c>
      <c r="G1484" s="11"/>
      <c r="I1484" t="str">
        <f t="array" ref="I1484">INDEX('2022 Points'!$F$13:$F$21,MATCH(1,MMULT(--('2022 Points'!$G$13:$N$21=D1484),TRANSPOSE(COLUMN('2022 Points'!$G$13:$N$21)^0)),0))</f>
        <v>#N/A</v>
      </c>
      <c r="K1484" s="58">
        <f>F1484-IFERROR(VLOOKUP(D1484,'30062022 Ranking'!$D:$F,3,0),0)</f>
        <v>10</v>
      </c>
      <c r="L1484">
        <f>countif('Pre-transfer 2022 Points'!$E$13:$L$21,D1484)</f>
        <v>0</v>
      </c>
      <c r="M1484" s="59">
        <f>countif('2022 Points'!$G$13:$N$21,D1484)</f>
        <v>0</v>
      </c>
    </row>
    <row r="1485">
      <c r="A1485" s="48">
        <v>1484.0</v>
      </c>
      <c r="B1485" s="60"/>
      <c r="C1485" s="62" t="s">
        <v>5284</v>
      </c>
      <c r="D1485" s="48" t="s">
        <v>10207</v>
      </c>
      <c r="E1485" s="48"/>
      <c r="F1485" s="48">
        <v>10.0</v>
      </c>
      <c r="G1485" s="11"/>
      <c r="I1485" t="str">
        <f t="array" ref="I1485">INDEX('2022 Points'!$F$13:$F$21,MATCH(1,MMULT(--('2022 Points'!$G$13:$N$21=D1485),TRANSPOSE(COLUMN('2022 Points'!$G$13:$N$21)^0)),0))</f>
        <v>#N/A</v>
      </c>
      <c r="K1485" s="58">
        <f>F1485-IFERROR(VLOOKUP(D1485,'30062022 Ranking'!$D:$F,3,0),0)</f>
        <v>0</v>
      </c>
      <c r="L1485">
        <f>countif('Pre-transfer 2022 Points'!$E$13:$L$21,D1485)</f>
        <v>0</v>
      </c>
      <c r="M1485" s="59">
        <f>countif('2022 Points'!$G$13:$N$21,D1485)</f>
        <v>0</v>
      </c>
    </row>
    <row r="1486">
      <c r="A1486" s="48">
        <v>1485.0</v>
      </c>
      <c r="B1486" s="60">
        <v>1755.0</v>
      </c>
      <c r="C1486" s="61" t="s">
        <v>4347</v>
      </c>
      <c r="D1486" s="48" t="s">
        <v>9390</v>
      </c>
      <c r="E1486" s="48" t="s">
        <v>9948</v>
      </c>
      <c r="F1486" s="48">
        <v>10.0</v>
      </c>
      <c r="G1486" s="11"/>
      <c r="I1486" t="str">
        <f t="array" ref="I1486">INDEX('2022 Points'!$F$13:$F$21,MATCH(1,MMULT(--('2022 Points'!$G$13:$N$21=D1486),TRANSPOSE(COLUMN('2022 Points'!$G$13:$N$21)^0)),0))</f>
        <v>#N/A</v>
      </c>
      <c r="K1486" s="58">
        <f>F1486-IFERROR(VLOOKUP(D1486,'30062022 Ranking'!$D:$F,3,0),0)</f>
        <v>0</v>
      </c>
      <c r="L1486">
        <f>countif('Pre-transfer 2022 Points'!$E$13:$L$21,D1486)</f>
        <v>0</v>
      </c>
      <c r="M1486" s="59">
        <f>countif('2022 Points'!$G$13:$N$21,D1486)</f>
        <v>0</v>
      </c>
    </row>
    <row r="1487">
      <c r="A1487" s="48">
        <v>1486.0</v>
      </c>
      <c r="B1487" s="60">
        <v>1775.0</v>
      </c>
      <c r="C1487" s="61" t="s">
        <v>162</v>
      </c>
      <c r="D1487" s="48" t="s">
        <v>9376</v>
      </c>
      <c r="E1487" s="48" t="s">
        <v>8596</v>
      </c>
      <c r="F1487" s="48">
        <v>10.0</v>
      </c>
      <c r="G1487" s="11"/>
      <c r="I1487" t="str">
        <f t="array" ref="I1487">INDEX('2022 Points'!$F$13:$F$21,MATCH(1,MMULT(--('2022 Points'!$G$13:$N$21=D1487),TRANSPOSE(COLUMN('2022 Points'!$G$13:$N$21)^0)),0))</f>
        <v>#N/A</v>
      </c>
      <c r="K1487" s="58">
        <f>F1487-IFERROR(VLOOKUP(D1487,'30062022 Ranking'!$D:$F,3,0),0)</f>
        <v>0</v>
      </c>
      <c r="L1487">
        <f>countif('Pre-transfer 2022 Points'!$E$13:$L$21,D1487)</f>
        <v>0</v>
      </c>
      <c r="M1487" s="59">
        <f>countif('2022 Points'!$G$13:$N$21,D1487)</f>
        <v>0</v>
      </c>
    </row>
    <row r="1488">
      <c r="A1488" s="48">
        <v>1487.0</v>
      </c>
      <c r="B1488" s="65"/>
      <c r="C1488" s="61" t="s">
        <v>10208</v>
      </c>
      <c r="D1488" s="48" t="s">
        <v>9366</v>
      </c>
      <c r="E1488" s="48" t="s">
        <v>5399</v>
      </c>
      <c r="F1488" s="48">
        <v>10.0</v>
      </c>
      <c r="G1488" s="11"/>
      <c r="I1488" t="str">
        <f t="array" ref="I1488">INDEX('2022 Points'!$F$13:$F$21,MATCH(1,MMULT(--('2022 Points'!$G$13:$N$21=D1488),TRANSPOSE(COLUMN('2022 Points'!$G$13:$N$21)^0)),0))</f>
        <v>#N/A</v>
      </c>
      <c r="K1488" s="58">
        <f>F1488-IFERROR(VLOOKUP(D1488,'30062022 Ranking'!$D:$F,3,0),0)</f>
        <v>10</v>
      </c>
      <c r="L1488">
        <f>countif('Pre-transfer 2022 Points'!$E$13:$L$21,D1488)</f>
        <v>0</v>
      </c>
      <c r="M1488" s="59">
        <f>countif('2022 Points'!$G$13:$N$21,D1488)</f>
        <v>0</v>
      </c>
    </row>
    <row r="1489">
      <c r="A1489" s="48">
        <v>1488.0</v>
      </c>
      <c r="B1489" s="60"/>
      <c r="C1489" s="61" t="s">
        <v>10209</v>
      </c>
      <c r="D1489" s="48" t="s">
        <v>7764</v>
      </c>
      <c r="E1489" s="83"/>
      <c r="F1489" s="48">
        <v>10.0</v>
      </c>
      <c r="G1489" s="11"/>
      <c r="I1489" t="str">
        <f t="array" ref="I1489">INDEX('2022 Points'!$F$13:$F$21,MATCH(1,MMULT(--('2022 Points'!$G$13:$N$21=D1489),TRANSPOSE(COLUMN('2022 Points'!$G$13:$N$21)^0)),0))</f>
        <v>#N/A</v>
      </c>
      <c r="K1489" s="58">
        <f>F1489-IFERROR(VLOOKUP(D1489,'30062022 Ranking'!$D:$F,3,0),0)</f>
        <v>10</v>
      </c>
      <c r="L1489">
        <f>countif('Pre-transfer 2022 Points'!$E$13:$L$21,D1489)</f>
        <v>0</v>
      </c>
      <c r="M1489" s="59">
        <f>countif('2022 Points'!$G$13:$N$21,D1489)</f>
        <v>0</v>
      </c>
    </row>
    <row r="1490">
      <c r="A1490" s="48">
        <v>1489.0</v>
      </c>
      <c r="B1490" s="60">
        <v>1684.0</v>
      </c>
      <c r="C1490" s="62" t="s">
        <v>939</v>
      </c>
      <c r="D1490" s="48" t="s">
        <v>6963</v>
      </c>
      <c r="E1490" s="83"/>
      <c r="F1490" s="48">
        <v>10.0</v>
      </c>
      <c r="G1490" s="11"/>
      <c r="I1490" t="str">
        <f t="array" ref="I1490">INDEX('2022 Points'!$F$13:$F$21,MATCH(1,MMULT(--('2022 Points'!$G$13:$N$21=D1490),TRANSPOSE(COLUMN('2022 Points'!$G$13:$N$21)^0)),0))</f>
        <v>#N/A</v>
      </c>
      <c r="K1490" s="58">
        <f>F1490-IFERROR(VLOOKUP(D1490,'30062022 Ranking'!$D:$F,3,0),0)</f>
        <v>0</v>
      </c>
      <c r="L1490">
        <f>countif('Pre-transfer 2022 Points'!$E$13:$L$21,D1490)</f>
        <v>0</v>
      </c>
      <c r="M1490" s="59">
        <f>countif('2022 Points'!$G$13:$N$21,D1490)</f>
        <v>0</v>
      </c>
    </row>
    <row r="1491">
      <c r="A1491" s="48">
        <v>1490.0</v>
      </c>
      <c r="B1491" s="60"/>
      <c r="C1491" s="62" t="s">
        <v>10210</v>
      </c>
      <c r="D1491" s="48" t="s">
        <v>9377</v>
      </c>
      <c r="E1491" s="48"/>
      <c r="F1491" s="48">
        <v>10.0</v>
      </c>
      <c r="G1491" s="11"/>
      <c r="I1491" t="str">
        <f t="array" ref="I1491">INDEX('2022 Points'!$F$13:$F$21,MATCH(1,MMULT(--('2022 Points'!$G$13:$N$21=D1491),TRANSPOSE(COLUMN('2022 Points'!$G$13:$N$21)^0)),0))</f>
        <v>#N/A</v>
      </c>
      <c r="K1491" s="58">
        <f>F1491-IFERROR(VLOOKUP(D1491,'30062022 Ranking'!$D:$F,3,0),0)</f>
        <v>10</v>
      </c>
      <c r="L1491">
        <f>countif('Pre-transfer 2022 Points'!$E$13:$L$21,D1491)</f>
        <v>0</v>
      </c>
      <c r="M1491" s="59">
        <f>countif('2022 Points'!$G$13:$N$21,D1491)</f>
        <v>0</v>
      </c>
    </row>
    <row r="1492">
      <c r="A1492" s="48">
        <v>1491.0</v>
      </c>
      <c r="B1492" s="60">
        <v>2081.0</v>
      </c>
      <c r="C1492" s="61" t="s">
        <v>4558</v>
      </c>
      <c r="D1492" s="48" t="s">
        <v>9424</v>
      </c>
      <c r="E1492" s="48"/>
      <c r="F1492" s="48">
        <v>10.0</v>
      </c>
      <c r="G1492" s="11"/>
      <c r="I1492" t="str">
        <f t="array" ref="I1492">INDEX('2022 Points'!$F$13:$F$21,MATCH(1,MMULT(--('2022 Points'!$G$13:$N$21=D1492),TRANSPOSE(COLUMN('2022 Points'!$G$13:$N$21)^0)),0))</f>
        <v>#N/A</v>
      </c>
      <c r="K1492" s="58">
        <f>F1492-IFERROR(VLOOKUP(D1492,'30062022 Ranking'!$D:$F,3,0),0)</f>
        <v>10</v>
      </c>
      <c r="L1492">
        <f>countif('Pre-transfer 2022 Points'!$E$13:$L$21,D1492)</f>
        <v>0</v>
      </c>
      <c r="M1492" s="59">
        <f>countif('2022 Points'!$G$13:$N$21,D1492)</f>
        <v>0</v>
      </c>
    </row>
    <row r="1493">
      <c r="A1493" s="48">
        <v>1492.0</v>
      </c>
      <c r="B1493" s="65"/>
      <c r="C1493" s="62" t="s">
        <v>10211</v>
      </c>
      <c r="D1493" s="48" t="s">
        <v>9379</v>
      </c>
      <c r="E1493" s="48" t="s">
        <v>9925</v>
      </c>
      <c r="F1493" s="48">
        <v>10.0</v>
      </c>
      <c r="G1493" s="11"/>
      <c r="I1493" t="str">
        <f t="array" ref="I1493">INDEX('2022 Points'!$F$13:$F$21,MATCH(1,MMULT(--('2022 Points'!$G$13:$N$21=D1493),TRANSPOSE(COLUMN('2022 Points'!$G$13:$N$21)^0)),0))</f>
        <v>#N/A</v>
      </c>
      <c r="K1493" s="58">
        <f>F1493-IFERROR(VLOOKUP(D1493,'30062022 Ranking'!$D:$F,3,0),0)</f>
        <v>0</v>
      </c>
      <c r="L1493">
        <f>countif('Pre-transfer 2022 Points'!$E$13:$L$21,D1493)</f>
        <v>0</v>
      </c>
      <c r="M1493" s="59">
        <f>countif('2022 Points'!$G$13:$N$21,D1493)</f>
        <v>0</v>
      </c>
    </row>
    <row r="1494">
      <c r="A1494" s="48">
        <v>1493.0</v>
      </c>
      <c r="B1494" s="60">
        <v>558.0</v>
      </c>
      <c r="C1494" s="61" t="s">
        <v>8817</v>
      </c>
      <c r="D1494" s="48" t="s">
        <v>6744</v>
      </c>
      <c r="E1494" s="48" t="s">
        <v>4326</v>
      </c>
      <c r="F1494" s="48">
        <v>10.0</v>
      </c>
      <c r="G1494" s="11"/>
      <c r="I1494" t="str">
        <f t="array" ref="I1494">INDEX('2022 Points'!$F$13:$F$21,MATCH(1,MMULT(--('2022 Points'!$G$13:$N$21=D1494),TRANSPOSE(COLUMN('2022 Points'!$G$13:$N$21)^0)),0))</f>
        <v>#N/A</v>
      </c>
      <c r="K1494" s="58">
        <f>F1494-IFERROR(VLOOKUP(D1494,'30062022 Ranking'!$D:$F,3,0),0)</f>
        <v>10</v>
      </c>
      <c r="L1494">
        <f>countif('Pre-transfer 2022 Points'!$E$13:$L$21,D1494)</f>
        <v>0</v>
      </c>
      <c r="M1494" s="59">
        <f>countif('2022 Points'!$G$13:$N$21,D1494)</f>
        <v>0</v>
      </c>
    </row>
    <row r="1495">
      <c r="A1495" s="48">
        <v>1494.0</v>
      </c>
      <c r="B1495" s="60"/>
      <c r="C1495" s="61" t="s">
        <v>10212</v>
      </c>
      <c r="D1495" s="48" t="s">
        <v>9380</v>
      </c>
      <c r="E1495" s="48"/>
      <c r="F1495" s="48">
        <v>10.0</v>
      </c>
      <c r="G1495" s="11"/>
      <c r="I1495" t="str">
        <f t="array" ref="I1495">INDEX('2022 Points'!$F$13:$F$21,MATCH(1,MMULT(--('2022 Points'!$G$13:$N$21=D1495),TRANSPOSE(COLUMN('2022 Points'!$G$13:$N$21)^0)),0))</f>
        <v>#N/A</v>
      </c>
      <c r="K1495" s="58">
        <f>F1495-IFERROR(VLOOKUP(D1495,'30062022 Ranking'!$D:$F,3,0),0)</f>
        <v>10</v>
      </c>
      <c r="L1495">
        <f>countif('Pre-transfer 2022 Points'!$E$13:$L$21,D1495)</f>
        <v>0</v>
      </c>
      <c r="M1495" s="59">
        <f>countif('2022 Points'!$G$13:$N$21,D1495)</f>
        <v>0</v>
      </c>
    </row>
    <row r="1496">
      <c r="A1496" s="48">
        <v>1495.0</v>
      </c>
      <c r="B1496" s="60">
        <v>2025.0</v>
      </c>
      <c r="C1496" s="61" t="s">
        <v>4722</v>
      </c>
      <c r="D1496" s="48" t="s">
        <v>9421</v>
      </c>
      <c r="E1496" s="48"/>
      <c r="F1496" s="48">
        <v>10.0</v>
      </c>
      <c r="G1496" s="11"/>
      <c r="I1496" t="str">
        <f t="array" ref="I1496">INDEX('2022 Points'!$F$13:$F$21,MATCH(1,MMULT(--('2022 Points'!$G$13:$N$21=D1496),TRANSPOSE(COLUMN('2022 Points'!$G$13:$N$21)^0)),0))</f>
        <v>#N/A</v>
      </c>
      <c r="K1496" s="58">
        <f>F1496-IFERROR(VLOOKUP(D1496,'30062022 Ranking'!$D:$F,3,0),0)</f>
        <v>0</v>
      </c>
      <c r="L1496">
        <f>countif('Pre-transfer 2022 Points'!$E$13:$L$21,D1496)</f>
        <v>0</v>
      </c>
      <c r="M1496" s="59">
        <f>countif('2022 Points'!$G$13:$N$21,D1496)</f>
        <v>0</v>
      </c>
    </row>
    <row r="1497">
      <c r="A1497" s="48">
        <v>1496.0</v>
      </c>
      <c r="B1497" s="60">
        <v>1432.0</v>
      </c>
      <c r="C1497" s="61" t="s">
        <v>790</v>
      </c>
      <c r="D1497" s="48" t="s">
        <v>9412</v>
      </c>
      <c r="E1497" s="83"/>
      <c r="F1497" s="48">
        <v>10.0</v>
      </c>
      <c r="G1497" s="11"/>
      <c r="I1497" t="str">
        <f t="array" ref="I1497">INDEX('2022 Points'!$F$13:$F$21,MATCH(1,MMULT(--('2022 Points'!$G$13:$N$21=D1497),TRANSPOSE(COLUMN('2022 Points'!$G$13:$N$21)^0)),0))</f>
        <v>#N/A</v>
      </c>
      <c r="K1497" s="58">
        <f>F1497-IFERROR(VLOOKUP(D1497,'30062022 Ranking'!$D:$F,3,0),0)</f>
        <v>10</v>
      </c>
      <c r="L1497">
        <f>countif('Pre-transfer 2022 Points'!$E$13:$L$21,D1497)</f>
        <v>0</v>
      </c>
      <c r="M1497" s="59">
        <f>countif('2022 Points'!$G$13:$N$21,D1497)</f>
        <v>0</v>
      </c>
    </row>
    <row r="1498">
      <c r="A1498" s="48">
        <v>1497.0</v>
      </c>
      <c r="B1498" s="65"/>
      <c r="C1498" s="61" t="s">
        <v>10213</v>
      </c>
      <c r="D1498" s="48" t="s">
        <v>9378</v>
      </c>
      <c r="E1498" s="48"/>
      <c r="F1498" s="48">
        <v>10.0</v>
      </c>
      <c r="G1498" s="11"/>
      <c r="I1498" t="str">
        <f t="array" ref="I1498">INDEX('2022 Points'!$F$13:$F$21,MATCH(1,MMULT(--('2022 Points'!$G$13:$N$21=D1498),TRANSPOSE(COLUMN('2022 Points'!$G$13:$N$21)^0)),0))</f>
        <v>#N/A</v>
      </c>
      <c r="K1498" s="58">
        <f>F1498-IFERROR(VLOOKUP(D1498,'30062022 Ranking'!$D:$F,3,0),0)</f>
        <v>10</v>
      </c>
      <c r="L1498">
        <f>countif('Pre-transfer 2022 Points'!$E$13:$L$21,D1498)</f>
        <v>0</v>
      </c>
      <c r="M1498" s="59">
        <f>countif('2022 Points'!$G$13:$N$21,D1498)</f>
        <v>0</v>
      </c>
    </row>
    <row r="1499">
      <c r="A1499" s="48">
        <v>1498.0</v>
      </c>
      <c r="B1499" s="60">
        <v>1543.0</v>
      </c>
      <c r="C1499" s="61" t="s">
        <v>5129</v>
      </c>
      <c r="D1499" s="48" t="s">
        <v>8224</v>
      </c>
      <c r="E1499" s="48"/>
      <c r="F1499" s="48">
        <v>10.0</v>
      </c>
      <c r="G1499" s="11"/>
      <c r="I1499" t="str">
        <f t="array" ref="I1499">INDEX('2022 Points'!$F$13:$F$21,MATCH(1,MMULT(--('2022 Points'!$G$13:$N$21=D1499),TRANSPOSE(COLUMN('2022 Points'!$G$13:$N$21)^0)),0))</f>
        <v>#N/A</v>
      </c>
      <c r="K1499" s="58">
        <f>F1499-IFERROR(VLOOKUP(D1499,'30062022 Ranking'!$D:$F,3,0),0)</f>
        <v>0</v>
      </c>
      <c r="L1499">
        <f>countif('Pre-transfer 2022 Points'!$E$13:$L$21,D1499)</f>
        <v>0</v>
      </c>
      <c r="M1499" s="59">
        <f>countif('2022 Points'!$G$13:$N$21,D1499)</f>
        <v>0</v>
      </c>
    </row>
    <row r="1500">
      <c r="A1500" s="48">
        <v>1499.0</v>
      </c>
      <c r="B1500" s="60">
        <v>1773.0</v>
      </c>
      <c r="C1500" s="61" t="s">
        <v>4371</v>
      </c>
      <c r="D1500" s="48" t="s">
        <v>9383</v>
      </c>
      <c r="E1500" s="48" t="s">
        <v>9919</v>
      </c>
      <c r="F1500" s="48">
        <v>10.0</v>
      </c>
      <c r="G1500" s="11"/>
      <c r="I1500" t="str">
        <f t="array" ref="I1500">INDEX('2022 Points'!$F$13:$F$21,MATCH(1,MMULT(--('2022 Points'!$G$13:$N$21=D1500),TRANSPOSE(COLUMN('2022 Points'!$G$13:$N$21)^0)),0))</f>
        <v>#N/A</v>
      </c>
      <c r="K1500" s="58">
        <f>F1500-IFERROR(VLOOKUP(D1500,'30062022 Ranking'!$D:$F,3,0),0)</f>
        <v>0</v>
      </c>
      <c r="L1500">
        <f>countif('Pre-transfer 2022 Points'!$E$13:$L$21,D1500)</f>
        <v>0</v>
      </c>
      <c r="M1500" s="59">
        <f>countif('2022 Points'!$G$13:$N$21,D1500)</f>
        <v>0</v>
      </c>
    </row>
    <row r="1501">
      <c r="A1501" s="49">
        <v>1500.0</v>
      </c>
      <c r="B1501" s="85"/>
      <c r="C1501" s="66" t="s">
        <v>10214</v>
      </c>
      <c r="D1501" s="49" t="s">
        <v>7106</v>
      </c>
      <c r="E1501" s="49" t="s">
        <v>9947</v>
      </c>
      <c r="F1501" s="49">
        <v>10.0</v>
      </c>
      <c r="G1501" s="11"/>
      <c r="I1501" t="str">
        <f t="array" ref="I1501">INDEX('2022 Points'!$F$13:$F$21,MATCH(1,MMULT(--('2022 Points'!$G$13:$N$21=D1501),TRANSPOSE(COLUMN('2022 Points'!$G$13:$N$21)^0)),0))</f>
        <v>#N/A</v>
      </c>
      <c r="K1501" s="58">
        <f>F1501-IFERROR(VLOOKUP(D1501,'30062022 Ranking'!$D:$F,3,0),0)</f>
        <v>10</v>
      </c>
      <c r="L1501">
        <f>countif('Pre-transfer 2022 Points'!$E$13:$L$21,D1501)</f>
        <v>0</v>
      </c>
      <c r="M1501" s="59">
        <f>countif('2022 Points'!$G$13:$N$21,D1501)</f>
        <v>0</v>
      </c>
    </row>
    <row r="1502">
      <c r="A1502" s="50">
        <v>1501.0</v>
      </c>
      <c r="B1502" s="86"/>
      <c r="C1502" s="68" t="s">
        <v>10215</v>
      </c>
      <c r="D1502" s="50" t="s">
        <v>9384</v>
      </c>
      <c r="E1502" s="50" t="s">
        <v>10045</v>
      </c>
      <c r="F1502" s="50">
        <v>10.0</v>
      </c>
      <c r="G1502" s="11"/>
      <c r="I1502" t="str">
        <f t="array" ref="I1502">INDEX('2022 Points'!$F$13:$F$21,MATCH(1,MMULT(--('2022 Points'!$G$13:$N$21=D1502),TRANSPOSE(COLUMN('2022 Points'!$G$13:$N$21)^0)),0))</f>
        <v>#N/A</v>
      </c>
      <c r="K1502" s="58">
        <f>F1502-IFERROR(VLOOKUP(D1502,'30062022 Ranking'!$D:$F,3,0),0)</f>
        <v>10</v>
      </c>
      <c r="L1502">
        <f>countif('Pre-transfer 2022 Points'!$E$13:$L$21,D1502)</f>
        <v>0</v>
      </c>
      <c r="M1502" s="59">
        <f>countif('2022 Points'!$G$13:$N$21,D1502)</f>
        <v>0</v>
      </c>
    </row>
    <row r="1503">
      <c r="A1503" s="50">
        <v>1502.0</v>
      </c>
      <c r="B1503" s="67">
        <v>1026.0</v>
      </c>
      <c r="C1503" s="69" t="s">
        <v>5188</v>
      </c>
      <c r="D1503" s="50" t="s">
        <v>6867</v>
      </c>
      <c r="E1503" s="50"/>
      <c r="F1503" s="50">
        <v>10.0</v>
      </c>
      <c r="G1503" s="11"/>
      <c r="I1503" t="str">
        <f t="array" ref="I1503">INDEX('2022 Points'!$F$13:$F$21,MATCH(1,MMULT(--('2022 Points'!$G$13:$N$21=D1503),TRANSPOSE(COLUMN('2022 Points'!$G$13:$N$21)^0)),0))</f>
        <v>#N/A</v>
      </c>
      <c r="K1503" s="58">
        <f>F1503-IFERROR(VLOOKUP(D1503,'30062022 Ranking'!$D:$F,3,0),0)</f>
        <v>10</v>
      </c>
      <c r="L1503">
        <f>countif('Pre-transfer 2022 Points'!$E$13:$L$21,D1503)</f>
        <v>0</v>
      </c>
      <c r="M1503" s="59">
        <f>countif('2022 Points'!$G$13:$N$21,D1503)</f>
        <v>0</v>
      </c>
    </row>
    <row r="1504">
      <c r="A1504" s="50">
        <v>1503.0</v>
      </c>
      <c r="B1504" s="67"/>
      <c r="C1504" s="69" t="s">
        <v>10216</v>
      </c>
      <c r="D1504" s="50" t="s">
        <v>9405</v>
      </c>
      <c r="E1504" s="50"/>
      <c r="F1504" s="50">
        <v>10.0</v>
      </c>
      <c r="G1504" s="11"/>
      <c r="I1504" t="str">
        <f t="array" ref="I1504">INDEX('2022 Points'!$F$13:$F$21,MATCH(1,MMULT(--('2022 Points'!$G$13:$N$21=D1504),TRANSPOSE(COLUMN('2022 Points'!$G$13:$N$21)^0)),0))</f>
        <v>#N/A</v>
      </c>
      <c r="K1504" s="58">
        <f>F1504-IFERROR(VLOOKUP(D1504,'30062022 Ranking'!$D:$F,3,0),0)</f>
        <v>10</v>
      </c>
      <c r="L1504">
        <f>countif('Pre-transfer 2022 Points'!$E$13:$L$21,D1504)</f>
        <v>0</v>
      </c>
      <c r="M1504" s="59">
        <f>countif('2022 Points'!$G$13:$N$21,D1504)</f>
        <v>0</v>
      </c>
    </row>
    <row r="1505">
      <c r="A1505" s="50">
        <v>1504.0</v>
      </c>
      <c r="B1505" s="67">
        <v>1668.0</v>
      </c>
      <c r="C1505" s="68" t="s">
        <v>500</v>
      </c>
      <c r="D1505" s="50" t="s">
        <v>7683</v>
      </c>
      <c r="E1505" s="50" t="s">
        <v>9955</v>
      </c>
      <c r="F1505" s="50">
        <v>10.0</v>
      </c>
      <c r="G1505" s="11"/>
      <c r="I1505" t="str">
        <f t="array" ref="I1505">INDEX('2022 Points'!$F$13:$F$21,MATCH(1,MMULT(--('2022 Points'!$G$13:$N$21=D1505),TRANSPOSE(COLUMN('2022 Points'!$G$13:$N$21)^0)),0))</f>
        <v>#N/A</v>
      </c>
      <c r="K1505" s="58">
        <f>F1505-IFERROR(VLOOKUP(D1505,'30062022 Ranking'!$D:$F,3,0),0)</f>
        <v>10</v>
      </c>
      <c r="L1505">
        <f>countif('Pre-transfer 2022 Points'!$E$13:$L$21,D1505)</f>
        <v>0</v>
      </c>
      <c r="M1505" s="59">
        <f>countif('2022 Points'!$G$13:$N$21,D1505)</f>
        <v>0</v>
      </c>
    </row>
    <row r="1506">
      <c r="A1506" s="50">
        <v>1505.0</v>
      </c>
      <c r="B1506" s="86"/>
      <c r="C1506" s="69" t="s">
        <v>10217</v>
      </c>
      <c r="D1506" s="50" t="s">
        <v>9382</v>
      </c>
      <c r="E1506" s="50"/>
      <c r="F1506" s="50">
        <v>10.0</v>
      </c>
      <c r="G1506" s="11"/>
      <c r="I1506" t="str">
        <f t="array" ref="I1506">INDEX('2022 Points'!$F$13:$F$21,MATCH(1,MMULT(--('2022 Points'!$G$13:$N$21=D1506),TRANSPOSE(COLUMN('2022 Points'!$G$13:$N$21)^0)),0))</f>
        <v>#N/A</v>
      </c>
      <c r="K1506" s="58">
        <f>F1506-IFERROR(VLOOKUP(D1506,'30062022 Ranking'!$D:$F,3,0),0)</f>
        <v>0</v>
      </c>
      <c r="L1506">
        <f>countif('Pre-transfer 2022 Points'!$E$13:$L$21,D1506)</f>
        <v>0</v>
      </c>
      <c r="M1506" s="59">
        <f>countif('2022 Points'!$G$13:$N$21,D1506)</f>
        <v>0</v>
      </c>
    </row>
    <row r="1507">
      <c r="A1507" s="50">
        <v>1506.0</v>
      </c>
      <c r="B1507" s="67">
        <v>1802.0</v>
      </c>
      <c r="C1507" s="69" t="s">
        <v>5542</v>
      </c>
      <c r="D1507" s="50" t="s">
        <v>7921</v>
      </c>
      <c r="E1507" s="50"/>
      <c r="F1507" s="50">
        <v>10.0</v>
      </c>
      <c r="G1507" s="11"/>
      <c r="I1507" t="str">
        <f t="array" ref="I1507">INDEX('2022 Points'!$F$13:$F$21,MATCH(1,MMULT(--('2022 Points'!$G$13:$N$21=D1507),TRANSPOSE(COLUMN('2022 Points'!$G$13:$N$21)^0)),0))</f>
        <v>#N/A</v>
      </c>
      <c r="K1507" s="58">
        <f>F1507-IFERROR(VLOOKUP(D1507,'30062022 Ranking'!$D:$F,3,0),0)</f>
        <v>10</v>
      </c>
      <c r="L1507">
        <f>countif('Pre-transfer 2022 Points'!$E$13:$L$21,D1507)</f>
        <v>0</v>
      </c>
      <c r="M1507" s="59">
        <f>countif('2022 Points'!$G$13:$N$21,D1507)</f>
        <v>0</v>
      </c>
    </row>
    <row r="1508">
      <c r="A1508" s="50">
        <v>1507.0</v>
      </c>
      <c r="B1508" s="67">
        <v>1113.0</v>
      </c>
      <c r="C1508" s="68" t="s">
        <v>1155</v>
      </c>
      <c r="D1508" s="50" t="s">
        <v>9330</v>
      </c>
      <c r="E1508" s="72"/>
      <c r="F1508" s="50">
        <v>10.0</v>
      </c>
      <c r="G1508" s="11"/>
      <c r="I1508" t="str">
        <f t="array" ref="I1508">INDEX('2022 Points'!$F$13:$F$21,MATCH(1,MMULT(--('2022 Points'!$G$13:$N$21=D1508),TRANSPOSE(COLUMN('2022 Points'!$G$13:$N$21)^0)),0))</f>
        <v>#N/A</v>
      </c>
      <c r="K1508" s="58">
        <f>F1508-IFERROR(VLOOKUP(D1508,'30062022 Ranking'!$D:$F,3,0),0)</f>
        <v>0</v>
      </c>
      <c r="L1508">
        <f>countif('Pre-transfer 2022 Points'!$E$13:$L$21,D1508)</f>
        <v>0</v>
      </c>
      <c r="M1508" s="59">
        <f>countif('2022 Points'!$G$13:$N$21,D1508)</f>
        <v>0</v>
      </c>
    </row>
    <row r="1509">
      <c r="A1509" s="50">
        <v>1508.0</v>
      </c>
      <c r="B1509" s="67">
        <v>536.0</v>
      </c>
      <c r="C1509" s="69" t="s">
        <v>10218</v>
      </c>
      <c r="D1509" s="50" t="s">
        <v>9386</v>
      </c>
      <c r="E1509" s="50" t="s">
        <v>324</v>
      </c>
      <c r="F1509" s="50">
        <v>10.0</v>
      </c>
      <c r="G1509" s="11"/>
      <c r="I1509" t="str">
        <f t="array" ref="I1509">INDEX('2022 Points'!$F$13:$F$21,MATCH(1,MMULT(--('2022 Points'!$G$13:$N$21=D1509),TRANSPOSE(COLUMN('2022 Points'!$G$13:$N$21)^0)),0))</f>
        <v>#N/A</v>
      </c>
      <c r="K1509" s="58">
        <f>F1509-IFERROR(VLOOKUP(D1509,'30062022 Ranking'!$D:$F,3,0),0)</f>
        <v>10</v>
      </c>
      <c r="L1509">
        <f>countif('Pre-transfer 2022 Points'!$E$13:$L$21,D1509)</f>
        <v>0</v>
      </c>
      <c r="M1509" s="59">
        <f>countif('2022 Points'!$G$13:$N$21,D1509)</f>
        <v>0</v>
      </c>
    </row>
    <row r="1510">
      <c r="A1510" s="50">
        <v>1509.0</v>
      </c>
      <c r="B1510" s="67">
        <v>699.0</v>
      </c>
      <c r="C1510" s="69" t="s">
        <v>4860</v>
      </c>
      <c r="D1510" s="50" t="s">
        <v>9425</v>
      </c>
      <c r="E1510" s="50" t="s">
        <v>8630</v>
      </c>
      <c r="F1510" s="50">
        <v>9.0</v>
      </c>
      <c r="G1510" s="11"/>
      <c r="I1510" t="str">
        <f t="array" ref="I1510">INDEX('2022 Points'!$F$13:$F$21,MATCH(1,MMULT(--('2022 Points'!$G$13:$N$21=D1510),TRANSPOSE(COLUMN('2022 Points'!$G$13:$N$21)^0)),0))</f>
        <v>#N/A</v>
      </c>
      <c r="K1510" s="58">
        <f>F1510-IFERROR(VLOOKUP(D1510,'30062022 Ranking'!$D:$F,3,0),0)</f>
        <v>9</v>
      </c>
      <c r="L1510">
        <f>countif('Pre-transfer 2022 Points'!$E$13:$L$21,D1510)</f>
        <v>0</v>
      </c>
      <c r="M1510" s="59">
        <f>countif('2022 Points'!$G$13:$N$21,D1510)</f>
        <v>0</v>
      </c>
    </row>
    <row r="1511">
      <c r="A1511" s="50">
        <v>1510.0</v>
      </c>
      <c r="B1511" s="86"/>
      <c r="C1511" s="69" t="s">
        <v>10219</v>
      </c>
      <c r="D1511" s="50" t="s">
        <v>9426</v>
      </c>
      <c r="E1511" s="50" t="s">
        <v>9973</v>
      </c>
      <c r="F1511" s="50">
        <v>9.0</v>
      </c>
      <c r="G1511" s="11"/>
      <c r="I1511" t="str">
        <f t="array" ref="I1511">INDEX('2022 Points'!$F$13:$F$21,MATCH(1,MMULT(--('2022 Points'!$G$13:$N$21=D1511),TRANSPOSE(COLUMN('2022 Points'!$G$13:$N$21)^0)),0))</f>
        <v>#N/A</v>
      </c>
      <c r="K1511" s="58">
        <f>F1511-IFERROR(VLOOKUP(D1511,'30062022 Ranking'!$D:$F,3,0),0)</f>
        <v>9</v>
      </c>
      <c r="L1511">
        <f>countif('Pre-transfer 2022 Points'!$E$13:$L$21,D1511)</f>
        <v>0</v>
      </c>
      <c r="M1511" s="59">
        <f>countif('2022 Points'!$G$13:$N$21,D1511)</f>
        <v>0</v>
      </c>
    </row>
    <row r="1512">
      <c r="A1512" s="50">
        <v>1511.0</v>
      </c>
      <c r="B1512" s="67"/>
      <c r="C1512" s="68" t="s">
        <v>10220</v>
      </c>
      <c r="D1512" s="50" t="s">
        <v>9430</v>
      </c>
      <c r="E1512" s="50"/>
      <c r="F1512" s="50">
        <v>9.0</v>
      </c>
      <c r="G1512" s="11"/>
      <c r="I1512" t="str">
        <f t="array" ref="I1512">INDEX('2022 Points'!$F$13:$F$21,MATCH(1,MMULT(--('2022 Points'!$G$13:$N$21=D1512),TRANSPOSE(COLUMN('2022 Points'!$G$13:$N$21)^0)),0))</f>
        <v>#N/A</v>
      </c>
      <c r="K1512" s="58">
        <f>F1512-IFERROR(VLOOKUP(D1512,'30062022 Ranking'!$D:$F,3,0),0)</f>
        <v>9</v>
      </c>
      <c r="L1512">
        <f>countif('Pre-transfer 2022 Points'!$E$13:$L$21,D1512)</f>
        <v>0</v>
      </c>
      <c r="M1512" s="59">
        <f>countif('2022 Points'!$G$13:$N$21,D1512)</f>
        <v>0</v>
      </c>
    </row>
    <row r="1513">
      <c r="A1513" s="50">
        <v>1512.0</v>
      </c>
      <c r="B1513" s="86"/>
      <c r="C1513" s="69" t="s">
        <v>10221</v>
      </c>
      <c r="D1513" s="50" t="s">
        <v>9429</v>
      </c>
      <c r="E1513" s="50"/>
      <c r="F1513" s="50">
        <v>9.0</v>
      </c>
      <c r="G1513" s="11"/>
      <c r="I1513" t="str">
        <f t="array" ref="I1513">INDEX('2022 Points'!$F$13:$F$21,MATCH(1,MMULT(--('2022 Points'!$G$13:$N$21=D1513),TRANSPOSE(COLUMN('2022 Points'!$G$13:$N$21)^0)),0))</f>
        <v>#N/A</v>
      </c>
      <c r="K1513" s="58">
        <f>F1513-IFERROR(VLOOKUP(D1513,'30062022 Ranking'!$D:$F,3,0),0)</f>
        <v>9</v>
      </c>
      <c r="L1513">
        <f>countif('Pre-transfer 2022 Points'!$E$13:$L$21,D1513)</f>
        <v>0</v>
      </c>
      <c r="M1513" s="59">
        <f>countif('2022 Points'!$G$13:$N$21,D1513)</f>
        <v>0</v>
      </c>
    </row>
    <row r="1514">
      <c r="A1514" s="50">
        <v>1513.0</v>
      </c>
      <c r="B1514" s="67">
        <v>2039.0</v>
      </c>
      <c r="C1514" s="69" t="s">
        <v>1003</v>
      </c>
      <c r="D1514" s="50" t="s">
        <v>7525</v>
      </c>
      <c r="E1514" s="50" t="s">
        <v>5919</v>
      </c>
      <c r="F1514" s="50">
        <v>9.0</v>
      </c>
      <c r="G1514" s="11"/>
      <c r="I1514" t="str">
        <f t="array" ref="I1514">INDEX('2022 Points'!$F$13:$F$21,MATCH(1,MMULT(--('2022 Points'!$G$13:$N$21=D1514),TRANSPOSE(COLUMN('2022 Points'!$G$13:$N$21)^0)),0))</f>
        <v>#N/A</v>
      </c>
      <c r="K1514" s="58">
        <f>F1514-IFERROR(VLOOKUP(D1514,'30062022 Ranking'!$D:$F,3,0),0)</f>
        <v>9</v>
      </c>
      <c r="L1514">
        <f>countif('Pre-transfer 2022 Points'!$E$13:$L$21,D1514)</f>
        <v>0</v>
      </c>
      <c r="M1514" s="59">
        <f>countif('2022 Points'!$G$13:$N$21,D1514)</f>
        <v>0</v>
      </c>
    </row>
    <row r="1515">
      <c r="A1515" s="50">
        <v>1514.0</v>
      </c>
      <c r="B1515" s="67">
        <v>2029.0</v>
      </c>
      <c r="C1515" s="69" t="s">
        <v>5331</v>
      </c>
      <c r="D1515" s="50" t="s">
        <v>6585</v>
      </c>
      <c r="E1515" s="50" t="s">
        <v>8669</v>
      </c>
      <c r="F1515" s="50">
        <v>9.0</v>
      </c>
      <c r="G1515" s="11"/>
      <c r="I1515" t="str">
        <f t="array" ref="I1515">INDEX('2022 Points'!$F$13:$F$21,MATCH(1,MMULT(--('2022 Points'!$G$13:$N$21=D1515),TRANSPOSE(COLUMN('2022 Points'!$G$13:$N$21)^0)),0))</f>
        <v>#N/A</v>
      </c>
      <c r="K1515" s="58">
        <f>F1515-IFERROR(VLOOKUP(D1515,'30062022 Ranking'!$D:$F,3,0),0)</f>
        <v>9</v>
      </c>
      <c r="L1515">
        <f>countif('Pre-transfer 2022 Points'!$E$13:$L$21,D1515)</f>
        <v>0</v>
      </c>
      <c r="M1515" s="59">
        <f>countif('2022 Points'!$G$13:$N$21,D1515)</f>
        <v>0</v>
      </c>
    </row>
    <row r="1516">
      <c r="A1516" s="50">
        <v>1515.0</v>
      </c>
      <c r="B1516" s="67">
        <v>1899.0</v>
      </c>
      <c r="C1516" s="69" t="s">
        <v>5795</v>
      </c>
      <c r="D1516" s="50" t="s">
        <v>9432</v>
      </c>
      <c r="E1516" s="72"/>
      <c r="F1516" s="50">
        <v>9.0</v>
      </c>
      <c r="G1516" s="11"/>
      <c r="I1516" t="str">
        <f t="array" ref="I1516">INDEX('2022 Points'!$F$13:$F$21,MATCH(1,MMULT(--('2022 Points'!$G$13:$N$21=D1516),TRANSPOSE(COLUMN('2022 Points'!$G$13:$N$21)^0)),0))</f>
        <v>#N/A</v>
      </c>
      <c r="K1516" s="58">
        <f>F1516-IFERROR(VLOOKUP(D1516,'30062022 Ranking'!$D:$F,3,0),0)</f>
        <v>9</v>
      </c>
      <c r="L1516">
        <f>countif('Pre-transfer 2022 Points'!$E$13:$L$21,D1516)</f>
        <v>0</v>
      </c>
      <c r="M1516" s="59">
        <f>countif('2022 Points'!$G$13:$N$21,D1516)</f>
        <v>0</v>
      </c>
    </row>
    <row r="1517">
      <c r="A1517" s="50">
        <v>1516.0</v>
      </c>
      <c r="B1517" s="86"/>
      <c r="C1517" s="69" t="s">
        <v>10222</v>
      </c>
      <c r="D1517" s="50" t="s">
        <v>9434</v>
      </c>
      <c r="E1517" s="50" t="s">
        <v>1350</v>
      </c>
      <c r="F1517" s="50">
        <v>9.0</v>
      </c>
      <c r="G1517" s="11"/>
      <c r="I1517" t="str">
        <f t="array" ref="I1517">INDEX('2022 Points'!$F$13:$F$21,MATCH(1,MMULT(--('2022 Points'!$G$13:$N$21=D1517),TRANSPOSE(COLUMN('2022 Points'!$G$13:$N$21)^0)),0))</f>
        <v>#N/A</v>
      </c>
      <c r="K1517" s="58">
        <f>F1517-IFERROR(VLOOKUP(D1517,'30062022 Ranking'!$D:$F,3,0),0)</f>
        <v>9</v>
      </c>
      <c r="L1517">
        <f>countif('Pre-transfer 2022 Points'!$E$13:$L$21,D1517)</f>
        <v>0</v>
      </c>
      <c r="M1517" s="59">
        <f>countif('2022 Points'!$G$13:$N$21,D1517)</f>
        <v>0</v>
      </c>
    </row>
    <row r="1518">
      <c r="A1518" s="50">
        <v>1517.0</v>
      </c>
      <c r="B1518" s="67">
        <v>1454.0</v>
      </c>
      <c r="C1518" s="69" t="s">
        <v>502</v>
      </c>
      <c r="D1518" s="50" t="s">
        <v>7724</v>
      </c>
      <c r="E1518" s="72"/>
      <c r="F1518" s="50">
        <v>9.0</v>
      </c>
      <c r="G1518" s="11"/>
      <c r="I1518" t="str">
        <f t="array" ref="I1518">INDEX('2022 Points'!$F$13:$F$21,MATCH(1,MMULT(--('2022 Points'!$G$13:$N$21=D1518),TRANSPOSE(COLUMN('2022 Points'!$G$13:$N$21)^0)),0))</f>
        <v>#N/A</v>
      </c>
      <c r="K1518" s="58">
        <f>F1518-IFERROR(VLOOKUP(D1518,'30062022 Ranking'!$D:$F,3,0),0)</f>
        <v>9</v>
      </c>
      <c r="L1518">
        <f>countif('Pre-transfer 2022 Points'!$E$13:$L$21,D1518)</f>
        <v>0</v>
      </c>
      <c r="M1518" s="59">
        <f>countif('2022 Points'!$G$13:$N$21,D1518)</f>
        <v>0</v>
      </c>
    </row>
    <row r="1519">
      <c r="A1519" s="50">
        <v>1518.0</v>
      </c>
      <c r="B1519" s="67">
        <v>1564.0</v>
      </c>
      <c r="C1519" s="69" t="s">
        <v>188</v>
      </c>
      <c r="D1519" s="50" t="s">
        <v>9436</v>
      </c>
      <c r="E1519" s="72"/>
      <c r="F1519" s="50">
        <v>9.0</v>
      </c>
      <c r="G1519" s="11"/>
      <c r="I1519" t="str">
        <f t="array" ref="I1519">INDEX('2022 Points'!$F$13:$F$21,MATCH(1,MMULT(--('2022 Points'!$G$13:$N$21=D1519),TRANSPOSE(COLUMN('2022 Points'!$G$13:$N$21)^0)),0))</f>
        <v>#N/A</v>
      </c>
      <c r="K1519" s="58">
        <f>F1519-IFERROR(VLOOKUP(D1519,'30062022 Ranking'!$D:$F,3,0),0)</f>
        <v>9</v>
      </c>
      <c r="L1519">
        <f>countif('Pre-transfer 2022 Points'!$E$13:$L$21,D1519)</f>
        <v>0</v>
      </c>
      <c r="M1519" s="59">
        <f>countif('2022 Points'!$G$13:$N$21,D1519)</f>
        <v>0</v>
      </c>
    </row>
    <row r="1520">
      <c r="A1520" s="50">
        <v>1519.0</v>
      </c>
      <c r="B1520" s="86"/>
      <c r="C1520" s="69" t="s">
        <v>10223</v>
      </c>
      <c r="D1520" s="50" t="s">
        <v>6898</v>
      </c>
      <c r="E1520" s="50" t="s">
        <v>4731</v>
      </c>
      <c r="F1520" s="50">
        <v>9.0</v>
      </c>
      <c r="G1520" s="11"/>
      <c r="I1520" t="str">
        <f t="array" ref="I1520">INDEX('2022 Points'!$F$13:$F$21,MATCH(1,MMULT(--('2022 Points'!$G$13:$N$21=D1520),TRANSPOSE(COLUMN('2022 Points'!$G$13:$N$21)^0)),0))</f>
        <v>#N/A</v>
      </c>
      <c r="K1520" s="58">
        <f>F1520-IFERROR(VLOOKUP(D1520,'30062022 Ranking'!$D:$F,3,0),0)</f>
        <v>9</v>
      </c>
      <c r="L1520">
        <f>countif('Pre-transfer 2022 Points'!$E$13:$L$21,D1520)</f>
        <v>0</v>
      </c>
      <c r="M1520" s="59">
        <f>countif('2022 Points'!$G$13:$N$21,D1520)</f>
        <v>0</v>
      </c>
    </row>
    <row r="1521">
      <c r="A1521" s="50">
        <v>1520.0</v>
      </c>
      <c r="B1521" s="67">
        <v>2237.0</v>
      </c>
      <c r="C1521" s="69" t="s">
        <v>603</v>
      </c>
      <c r="D1521" s="50" t="s">
        <v>6456</v>
      </c>
      <c r="E1521" s="50" t="s">
        <v>1442</v>
      </c>
      <c r="F1521" s="50">
        <v>9.0</v>
      </c>
      <c r="G1521" s="11"/>
      <c r="I1521" t="str">
        <f t="array" ref="I1521">INDEX('2022 Points'!$F$13:$F$21,MATCH(1,MMULT(--('2022 Points'!$G$13:$N$21=D1521),TRANSPOSE(COLUMN('2022 Points'!$G$13:$N$21)^0)),0))</f>
        <v>#N/A</v>
      </c>
      <c r="K1521" s="58">
        <f>F1521-IFERROR(VLOOKUP(D1521,'30062022 Ranking'!$D:$F,3,0),0)</f>
        <v>9</v>
      </c>
      <c r="L1521">
        <f>countif('Pre-transfer 2022 Points'!$E$13:$L$21,D1521)</f>
        <v>0</v>
      </c>
      <c r="M1521" s="59">
        <f>countif('2022 Points'!$G$13:$N$21,D1521)</f>
        <v>0</v>
      </c>
    </row>
    <row r="1522">
      <c r="A1522" s="50">
        <v>1521.0</v>
      </c>
      <c r="B1522" s="67">
        <v>1083.0</v>
      </c>
      <c r="C1522" s="69" t="s">
        <v>5832</v>
      </c>
      <c r="D1522" s="50" t="s">
        <v>7259</v>
      </c>
      <c r="E1522" s="50"/>
      <c r="F1522" s="50">
        <v>9.0</v>
      </c>
      <c r="G1522" s="11"/>
      <c r="I1522" t="str">
        <f t="array" ref="I1522">INDEX('2022 Points'!$F$13:$F$21,MATCH(1,MMULT(--('2022 Points'!$G$13:$N$21=D1522),TRANSPOSE(COLUMN('2022 Points'!$G$13:$N$21)^0)),0))</f>
        <v>#N/A</v>
      </c>
      <c r="K1522" s="58">
        <f>F1522-IFERROR(VLOOKUP(D1522,'30062022 Ranking'!$D:$F,3,0),0)</f>
        <v>9</v>
      </c>
      <c r="L1522">
        <f>countif('Pre-transfer 2022 Points'!$E$13:$L$21,D1522)</f>
        <v>0</v>
      </c>
      <c r="M1522" s="59">
        <f>countif('2022 Points'!$G$13:$N$21,D1522)</f>
        <v>0</v>
      </c>
    </row>
    <row r="1523">
      <c r="A1523" s="50">
        <v>1522.0</v>
      </c>
      <c r="B1523" s="86"/>
      <c r="C1523" s="69" t="s">
        <v>10224</v>
      </c>
      <c r="D1523" s="50" t="s">
        <v>7292</v>
      </c>
      <c r="E1523" s="50" t="s">
        <v>8605</v>
      </c>
      <c r="F1523" s="50">
        <v>9.0</v>
      </c>
      <c r="G1523" s="11"/>
      <c r="I1523" t="str">
        <f t="array" ref="I1523">INDEX('2022 Points'!$F$13:$F$21,MATCH(1,MMULT(--('2022 Points'!$G$13:$N$21=D1523),TRANSPOSE(COLUMN('2022 Points'!$G$13:$N$21)^0)),0))</f>
        <v>#N/A</v>
      </c>
      <c r="K1523" s="58">
        <f>F1523-IFERROR(VLOOKUP(D1523,'30062022 Ranking'!$D:$F,3,0),0)</f>
        <v>9</v>
      </c>
      <c r="L1523">
        <f>countif('Pre-transfer 2022 Points'!$E$13:$L$21,D1523)</f>
        <v>0</v>
      </c>
      <c r="M1523" s="59">
        <f>countif('2022 Points'!$G$13:$N$21,D1523)</f>
        <v>0</v>
      </c>
    </row>
    <row r="1524">
      <c r="A1524" s="50">
        <v>1523.0</v>
      </c>
      <c r="B1524" s="67"/>
      <c r="C1524" s="68" t="s">
        <v>10225</v>
      </c>
      <c r="D1524" s="50" t="s">
        <v>9435</v>
      </c>
      <c r="E1524" s="50"/>
      <c r="F1524" s="50">
        <v>9.0</v>
      </c>
      <c r="G1524" s="11"/>
      <c r="I1524" t="str">
        <f t="array" ref="I1524">INDEX('2022 Points'!$F$13:$F$21,MATCH(1,MMULT(--('2022 Points'!$G$13:$N$21=D1524),TRANSPOSE(COLUMN('2022 Points'!$G$13:$N$21)^0)),0))</f>
        <v>#N/A</v>
      </c>
      <c r="K1524" s="58">
        <f>F1524-IFERROR(VLOOKUP(D1524,'30062022 Ranking'!$D:$F,3,0),0)</f>
        <v>9</v>
      </c>
      <c r="L1524">
        <f>countif('Pre-transfer 2022 Points'!$E$13:$L$21,D1524)</f>
        <v>0</v>
      </c>
      <c r="M1524" s="59">
        <f>countif('2022 Points'!$G$13:$N$21,D1524)</f>
        <v>0</v>
      </c>
    </row>
    <row r="1525">
      <c r="A1525" s="50">
        <v>1524.0</v>
      </c>
      <c r="B1525" s="67"/>
      <c r="C1525" s="69" t="s">
        <v>10226</v>
      </c>
      <c r="D1525" s="50" t="s">
        <v>7008</v>
      </c>
      <c r="E1525" s="50" t="s">
        <v>324</v>
      </c>
      <c r="F1525" s="50">
        <v>9.0</v>
      </c>
      <c r="G1525" s="11"/>
      <c r="I1525" t="str">
        <f t="array" ref="I1525">INDEX('2022 Points'!$F$13:$F$21,MATCH(1,MMULT(--('2022 Points'!$G$13:$N$21=D1525),TRANSPOSE(COLUMN('2022 Points'!$G$13:$N$21)^0)),0))</f>
        <v>#N/A</v>
      </c>
      <c r="K1525" s="58">
        <f>F1525-IFERROR(VLOOKUP(D1525,'30062022 Ranking'!$D:$F,3,0),0)</f>
        <v>9</v>
      </c>
      <c r="L1525">
        <f>countif('Pre-transfer 2022 Points'!$E$13:$L$21,D1525)</f>
        <v>0</v>
      </c>
      <c r="M1525" s="59">
        <f>countif('2022 Points'!$G$13:$N$21,D1525)</f>
        <v>0</v>
      </c>
    </row>
    <row r="1526">
      <c r="A1526" s="50">
        <v>1525.0</v>
      </c>
      <c r="B1526" s="67"/>
      <c r="C1526" s="69" t="s">
        <v>10227</v>
      </c>
      <c r="D1526" s="50" t="s">
        <v>9433</v>
      </c>
      <c r="E1526" s="72"/>
      <c r="F1526" s="50">
        <v>9.0</v>
      </c>
      <c r="G1526" s="11"/>
      <c r="I1526" t="str">
        <f t="array" ref="I1526">INDEX('2022 Points'!$F$13:$F$21,MATCH(1,MMULT(--('2022 Points'!$G$13:$N$21=D1526),TRANSPOSE(COLUMN('2022 Points'!$G$13:$N$21)^0)),0))</f>
        <v>#N/A</v>
      </c>
      <c r="K1526" s="58">
        <f>F1526-IFERROR(VLOOKUP(D1526,'30062022 Ranking'!$D:$F,3,0),0)</f>
        <v>9</v>
      </c>
      <c r="L1526">
        <f>countif('Pre-transfer 2022 Points'!$E$13:$L$21,D1526)</f>
        <v>0</v>
      </c>
      <c r="M1526" s="59">
        <f>countif('2022 Points'!$G$13:$N$21,D1526)</f>
        <v>0</v>
      </c>
    </row>
    <row r="1527">
      <c r="A1527" s="50">
        <v>1526.0</v>
      </c>
      <c r="B1527" s="67">
        <v>1336.0</v>
      </c>
      <c r="C1527" s="69" t="s">
        <v>4786</v>
      </c>
      <c r="D1527" s="50" t="s">
        <v>7782</v>
      </c>
      <c r="E1527" s="72"/>
      <c r="F1527" s="50">
        <v>9.0</v>
      </c>
      <c r="G1527" s="11"/>
      <c r="I1527" t="str">
        <f t="array" ref="I1527">INDEX('2022 Points'!$F$13:$F$21,MATCH(1,MMULT(--('2022 Points'!$G$13:$N$21=D1527),TRANSPOSE(COLUMN('2022 Points'!$G$13:$N$21)^0)),0))</f>
        <v>#N/A</v>
      </c>
      <c r="K1527" s="58">
        <f>F1527-IFERROR(VLOOKUP(D1527,'30062022 Ranking'!$D:$F,3,0),0)</f>
        <v>9</v>
      </c>
      <c r="L1527">
        <f>countif('Pre-transfer 2022 Points'!$E$13:$L$21,D1527)</f>
        <v>0</v>
      </c>
      <c r="M1527" s="59">
        <f>countif('2022 Points'!$G$13:$N$21,D1527)</f>
        <v>0</v>
      </c>
    </row>
    <row r="1528">
      <c r="A1528" s="50">
        <v>1527.0</v>
      </c>
      <c r="B1528" s="67">
        <v>1300.0</v>
      </c>
      <c r="C1528" s="69" t="s">
        <v>4546</v>
      </c>
      <c r="D1528" s="50" t="s">
        <v>6706</v>
      </c>
      <c r="E1528" s="50" t="s">
        <v>8968</v>
      </c>
      <c r="F1528" s="50">
        <v>9.0</v>
      </c>
      <c r="G1528" s="11"/>
      <c r="I1528" t="str">
        <f t="array" ref="I1528">INDEX('2022 Points'!$F$13:$F$21,MATCH(1,MMULT(--('2022 Points'!$G$13:$N$21=D1528),TRANSPOSE(COLUMN('2022 Points'!$G$13:$N$21)^0)),0))</f>
        <v>#N/A</v>
      </c>
      <c r="K1528" s="58">
        <f>F1528-IFERROR(VLOOKUP(D1528,'30062022 Ranking'!$D:$F,3,0),0)</f>
        <v>9</v>
      </c>
      <c r="L1528">
        <f>countif('Pre-transfer 2022 Points'!$E$13:$L$21,D1528)</f>
        <v>0</v>
      </c>
      <c r="M1528" s="59">
        <f>countif('2022 Points'!$G$13:$N$21,D1528)</f>
        <v>0</v>
      </c>
    </row>
    <row r="1529">
      <c r="A1529" s="49">
        <v>1528.0</v>
      </c>
      <c r="B1529" s="87"/>
      <c r="C1529" s="66" t="s">
        <v>10228</v>
      </c>
      <c r="D1529" s="49" t="s">
        <v>9438</v>
      </c>
      <c r="E1529" s="49"/>
      <c r="F1529" s="49">
        <v>9.0</v>
      </c>
      <c r="G1529" s="11"/>
      <c r="I1529" t="str">
        <f t="array" ref="I1529">INDEX('2022 Points'!$F$13:$F$21,MATCH(1,MMULT(--('2022 Points'!$G$13:$N$21=D1529),TRANSPOSE(COLUMN('2022 Points'!$G$13:$N$21)^0)),0))</f>
        <v>#N/A</v>
      </c>
      <c r="K1529" s="58">
        <f>F1529-IFERROR(VLOOKUP(D1529,'30062022 Ranking'!$D:$F,3,0),0)</f>
        <v>9</v>
      </c>
      <c r="L1529">
        <f>countif('Pre-transfer 2022 Points'!$E$13:$L$21,D1529)</f>
        <v>0</v>
      </c>
      <c r="M1529" s="59">
        <f>countif('2022 Points'!$G$13:$N$21,D1529)</f>
        <v>0</v>
      </c>
    </row>
    <row r="1530">
      <c r="A1530" s="50">
        <v>1529.0</v>
      </c>
      <c r="B1530" s="72"/>
      <c r="C1530" s="50" t="s">
        <v>10229</v>
      </c>
      <c r="D1530" s="50" t="s">
        <v>9437</v>
      </c>
      <c r="E1530" s="72"/>
      <c r="F1530" s="50">
        <v>9.0</v>
      </c>
      <c r="G1530" s="11"/>
      <c r="I1530" t="str">
        <f t="array" ref="I1530">INDEX('2022 Points'!$F$13:$F$21,MATCH(1,MMULT(--('2022 Points'!$G$13:$N$21=D1530),TRANSPOSE(COLUMN('2022 Points'!$G$13:$N$21)^0)),0))</f>
        <v>#N/A</v>
      </c>
      <c r="K1530" s="58">
        <f>F1530-IFERROR(VLOOKUP(D1530,'30062022 Ranking'!$D:$F,3,0),0)</f>
        <v>9</v>
      </c>
      <c r="L1530">
        <f>countif('Pre-transfer 2022 Points'!$E$13:$L$21,D1530)</f>
        <v>0</v>
      </c>
      <c r="M1530" s="59">
        <f>countif('2022 Points'!$G$13:$N$21,D1530)</f>
        <v>0</v>
      </c>
    </row>
    <row r="1531">
      <c r="A1531" s="50">
        <v>1530.0</v>
      </c>
      <c r="B1531" s="50">
        <v>451.0</v>
      </c>
      <c r="C1531" s="70" t="s">
        <v>6228</v>
      </c>
      <c r="D1531" s="50" t="s">
        <v>9427</v>
      </c>
      <c r="E1531" s="50" t="s">
        <v>8590</v>
      </c>
      <c r="F1531" s="50">
        <v>9.0</v>
      </c>
      <c r="G1531" s="11"/>
      <c r="I1531" t="str">
        <f t="array" ref="I1531">INDEX('2022 Points'!$F$13:$F$21,MATCH(1,MMULT(--('2022 Points'!$G$13:$N$21=D1531),TRANSPOSE(COLUMN('2022 Points'!$G$13:$N$21)^0)),0))</f>
        <v>#N/A</v>
      </c>
      <c r="K1531" s="58">
        <f>F1531-IFERROR(VLOOKUP(D1531,'30062022 Ranking'!$D:$F,3,0),0)</f>
        <v>9</v>
      </c>
      <c r="L1531">
        <f>countif('Pre-transfer 2022 Points'!$E$13:$L$21,D1531)</f>
        <v>0</v>
      </c>
      <c r="M1531" s="59">
        <f>countif('2022 Points'!$G$13:$N$21,D1531)</f>
        <v>0</v>
      </c>
    </row>
    <row r="1532">
      <c r="A1532" s="50">
        <v>1531.0</v>
      </c>
      <c r="B1532" s="50">
        <v>1886.0</v>
      </c>
      <c r="C1532" s="50" t="s">
        <v>1780</v>
      </c>
      <c r="D1532" s="50" t="s">
        <v>6682</v>
      </c>
      <c r="E1532" s="50" t="s">
        <v>4696</v>
      </c>
      <c r="F1532" s="50">
        <v>9.0</v>
      </c>
      <c r="G1532" s="11"/>
      <c r="I1532" t="str">
        <f t="array" ref="I1532">INDEX('2022 Points'!$F$13:$F$21,MATCH(1,MMULT(--('2022 Points'!$G$13:$N$21=D1532),TRANSPOSE(COLUMN('2022 Points'!$G$13:$N$21)^0)),0))</f>
        <v>#N/A</v>
      </c>
      <c r="K1532" s="58">
        <f>F1532-IFERROR(VLOOKUP(D1532,'30062022 Ranking'!$D:$F,3,0),0)</f>
        <v>9</v>
      </c>
      <c r="L1532">
        <f>countif('Pre-transfer 2022 Points'!$E$13:$L$21,D1532)</f>
        <v>0</v>
      </c>
      <c r="M1532" s="59">
        <f>countif('2022 Points'!$G$13:$N$21,D1532)</f>
        <v>0</v>
      </c>
    </row>
    <row r="1533">
      <c r="A1533" s="50">
        <v>1532.0</v>
      </c>
      <c r="B1533" s="72"/>
      <c r="C1533" s="50" t="s">
        <v>10230</v>
      </c>
      <c r="D1533" s="50" t="s">
        <v>9428</v>
      </c>
      <c r="E1533" s="50" t="s">
        <v>9987</v>
      </c>
      <c r="F1533" s="50">
        <v>9.0</v>
      </c>
      <c r="G1533" s="11"/>
      <c r="I1533" t="str">
        <f t="array" ref="I1533">INDEX('2022 Points'!$F$13:$F$21,MATCH(1,MMULT(--('2022 Points'!$G$13:$N$21=D1533),TRANSPOSE(COLUMN('2022 Points'!$G$13:$N$21)^0)),0))</f>
        <v>#N/A</v>
      </c>
      <c r="K1533" s="58">
        <f>F1533-IFERROR(VLOOKUP(D1533,'30062022 Ranking'!$D:$F,3,0),0)</f>
        <v>9</v>
      </c>
      <c r="L1533">
        <f>countif('Pre-transfer 2022 Points'!$E$13:$L$21,D1533)</f>
        <v>0</v>
      </c>
      <c r="M1533" s="59">
        <f>countif('2022 Points'!$G$13:$N$21,D1533)</f>
        <v>0</v>
      </c>
    </row>
    <row r="1534">
      <c r="A1534" s="50">
        <v>1533.0</v>
      </c>
      <c r="B1534" s="50">
        <v>1483.0</v>
      </c>
      <c r="C1534" s="70" t="s">
        <v>1494</v>
      </c>
      <c r="D1534" s="50" t="s">
        <v>7422</v>
      </c>
      <c r="E1534" s="72"/>
      <c r="F1534" s="50">
        <v>9.0</v>
      </c>
      <c r="G1534" s="11"/>
      <c r="I1534" t="str">
        <f t="array" ref="I1534">INDEX('2022 Points'!$F$13:$F$21,MATCH(1,MMULT(--('2022 Points'!$G$13:$N$21=D1534),TRANSPOSE(COLUMN('2022 Points'!$G$13:$N$21)^0)),0))</f>
        <v>#N/A</v>
      </c>
      <c r="K1534" s="58">
        <f>F1534-IFERROR(VLOOKUP(D1534,'30062022 Ranking'!$D:$F,3,0),0)</f>
        <v>9</v>
      </c>
      <c r="L1534">
        <f>countif('Pre-transfer 2022 Points'!$E$13:$L$21,D1534)</f>
        <v>0</v>
      </c>
      <c r="M1534" s="59">
        <f>countif('2022 Points'!$G$13:$N$21,D1534)</f>
        <v>0</v>
      </c>
    </row>
    <row r="1535">
      <c r="A1535" s="50">
        <v>1534.0</v>
      </c>
      <c r="B1535" s="50">
        <v>2033.0</v>
      </c>
      <c r="C1535" s="50" t="s">
        <v>4565</v>
      </c>
      <c r="D1535" s="50" t="s">
        <v>6834</v>
      </c>
      <c r="E1535" s="50" t="s">
        <v>9055</v>
      </c>
      <c r="F1535" s="50">
        <v>9.0</v>
      </c>
      <c r="G1535" s="11"/>
      <c r="I1535" t="str">
        <f t="array" ref="I1535">INDEX('2022 Points'!$F$13:$F$21,MATCH(1,MMULT(--('2022 Points'!$G$13:$N$21=D1535),TRANSPOSE(COLUMN('2022 Points'!$G$13:$N$21)^0)),0))</f>
        <v>#N/A</v>
      </c>
      <c r="K1535" s="58">
        <f>F1535-IFERROR(VLOOKUP(D1535,'30062022 Ranking'!$D:$F,3,0),0)</f>
        <v>9</v>
      </c>
      <c r="L1535">
        <f>countif('Pre-transfer 2022 Points'!$E$13:$L$21,D1535)</f>
        <v>0</v>
      </c>
      <c r="M1535" s="59">
        <f>countif('2022 Points'!$G$13:$N$21,D1535)</f>
        <v>0</v>
      </c>
    </row>
    <row r="1536">
      <c r="A1536" s="50">
        <v>1535.0</v>
      </c>
      <c r="B1536" s="50"/>
      <c r="C1536" s="70" t="s">
        <v>10231</v>
      </c>
      <c r="D1536" s="50" t="s">
        <v>6915</v>
      </c>
      <c r="E1536" s="50" t="s">
        <v>9073</v>
      </c>
      <c r="F1536" s="50">
        <v>9.0</v>
      </c>
      <c r="G1536" s="11"/>
      <c r="I1536" t="str">
        <f t="array" ref="I1536">INDEX('2022 Points'!$F$13:$F$21,MATCH(1,MMULT(--('2022 Points'!$G$13:$N$21=D1536),TRANSPOSE(COLUMN('2022 Points'!$G$13:$N$21)^0)),0))</f>
        <v>#N/A</v>
      </c>
      <c r="K1536" s="58">
        <f>F1536-IFERROR(VLOOKUP(D1536,'30062022 Ranking'!$D:$F,3,0),0)</f>
        <v>9</v>
      </c>
      <c r="L1536">
        <f>countif('Pre-transfer 2022 Points'!$E$13:$L$21,D1536)</f>
        <v>0</v>
      </c>
      <c r="M1536" s="59">
        <f>countif('2022 Points'!$G$13:$N$21,D1536)</f>
        <v>0</v>
      </c>
    </row>
    <row r="1537">
      <c r="A1537" s="50">
        <v>1536.0</v>
      </c>
      <c r="B1537" s="72"/>
      <c r="C1537" s="70" t="s">
        <v>10232</v>
      </c>
      <c r="D1537" s="50" t="s">
        <v>6832</v>
      </c>
      <c r="E1537" s="72"/>
      <c r="F1537" s="50">
        <v>8.0</v>
      </c>
      <c r="G1537" s="11"/>
      <c r="I1537" t="str">
        <f t="array" ref="I1537">INDEX('2022 Points'!$F$13:$F$21,MATCH(1,MMULT(--('2022 Points'!$G$13:$N$21=D1537),TRANSPOSE(COLUMN('2022 Points'!$G$13:$N$21)^0)),0))</f>
        <v>#N/A</v>
      </c>
      <c r="K1537" s="58">
        <f>F1537-IFERROR(VLOOKUP(D1537,'30062022 Ranking'!$D:$F,3,0),0)</f>
        <v>8</v>
      </c>
      <c r="L1537">
        <f>countif('Pre-transfer 2022 Points'!$E$13:$L$21,D1537)</f>
        <v>0</v>
      </c>
      <c r="M1537" s="59">
        <f>countif('2022 Points'!$G$13:$N$21,D1537)</f>
        <v>0</v>
      </c>
    </row>
    <row r="1538">
      <c r="A1538" s="50">
        <v>1537.0</v>
      </c>
      <c r="B1538" s="50">
        <v>1278.0</v>
      </c>
      <c r="C1538" s="50" t="s">
        <v>1518</v>
      </c>
      <c r="D1538" s="50" t="s">
        <v>8086</v>
      </c>
      <c r="E1538" s="50" t="s">
        <v>4612</v>
      </c>
      <c r="F1538" s="50">
        <v>8.0</v>
      </c>
      <c r="G1538" s="11"/>
      <c r="I1538" t="str">
        <f t="array" ref="I1538">INDEX('2022 Points'!$F$13:$F$21,MATCH(1,MMULT(--('2022 Points'!$G$13:$N$21=D1538),TRANSPOSE(COLUMN('2022 Points'!$G$13:$N$21)^0)),0))</f>
        <v>#N/A</v>
      </c>
      <c r="K1538" s="58">
        <f>F1538-IFERROR(VLOOKUP(D1538,'30062022 Ranking'!$D:$F,3,0),0)</f>
        <v>8</v>
      </c>
      <c r="L1538">
        <f>countif('Pre-transfer 2022 Points'!$E$13:$L$21,D1538)</f>
        <v>0</v>
      </c>
      <c r="M1538" s="59">
        <f>countif('2022 Points'!$G$13:$N$21,D1538)</f>
        <v>0</v>
      </c>
    </row>
    <row r="1539">
      <c r="A1539" s="50">
        <v>1538.0</v>
      </c>
      <c r="B1539" s="50"/>
      <c r="C1539" s="71" t="s">
        <v>10233</v>
      </c>
      <c r="D1539" s="50" t="s">
        <v>9453</v>
      </c>
      <c r="E1539" s="50" t="s">
        <v>4564</v>
      </c>
      <c r="F1539" s="50">
        <v>8.0</v>
      </c>
      <c r="G1539" s="11"/>
      <c r="I1539" t="str">
        <f t="array" ref="I1539">INDEX('2022 Points'!$F$13:$F$21,MATCH(1,MMULT(--('2022 Points'!$G$13:$N$21=D1539),TRANSPOSE(COLUMN('2022 Points'!$G$13:$N$21)^0)),0))</f>
        <v>#N/A</v>
      </c>
      <c r="K1539" s="58">
        <f>F1539-IFERROR(VLOOKUP(D1539,'30062022 Ranking'!$D:$F,3,0),0)</f>
        <v>8</v>
      </c>
      <c r="L1539">
        <f>countif('Pre-transfer 2022 Points'!$E$13:$L$21,D1539)</f>
        <v>0</v>
      </c>
      <c r="M1539" s="59">
        <f>countif('2022 Points'!$G$13:$N$21,D1539)</f>
        <v>0</v>
      </c>
    </row>
    <row r="1540">
      <c r="A1540" s="50">
        <v>1539.0</v>
      </c>
      <c r="B1540" s="50"/>
      <c r="C1540" s="50" t="s">
        <v>10234</v>
      </c>
      <c r="D1540" s="50" t="s">
        <v>9447</v>
      </c>
      <c r="E1540" s="72"/>
      <c r="F1540" s="50">
        <v>8.0</v>
      </c>
      <c r="G1540" s="11"/>
      <c r="I1540" t="str">
        <f t="array" ref="I1540">INDEX('2022 Points'!$F$13:$F$21,MATCH(1,MMULT(--('2022 Points'!$G$13:$N$21=D1540),TRANSPOSE(COLUMN('2022 Points'!$G$13:$N$21)^0)),0))</f>
        <v>#N/A</v>
      </c>
      <c r="K1540" s="58">
        <f>F1540-IFERROR(VLOOKUP(D1540,'30062022 Ranking'!$D:$F,3,0),0)</f>
        <v>8</v>
      </c>
      <c r="L1540">
        <f>countif('Pre-transfer 2022 Points'!$E$13:$L$21,D1540)</f>
        <v>0</v>
      </c>
      <c r="M1540" s="59">
        <f>countif('2022 Points'!$G$13:$N$21,D1540)</f>
        <v>0</v>
      </c>
    </row>
    <row r="1541">
      <c r="A1541" s="50">
        <v>1540.0</v>
      </c>
      <c r="B1541" s="50">
        <v>1331.0</v>
      </c>
      <c r="C1541" s="70" t="s">
        <v>4920</v>
      </c>
      <c r="D1541" s="50" t="s">
        <v>9441</v>
      </c>
      <c r="E1541" s="50"/>
      <c r="F1541" s="50">
        <v>8.0</v>
      </c>
      <c r="G1541" s="11"/>
      <c r="I1541" t="str">
        <f t="array" ref="I1541">INDEX('2022 Points'!$F$13:$F$21,MATCH(1,MMULT(--('2022 Points'!$G$13:$N$21=D1541),TRANSPOSE(COLUMN('2022 Points'!$G$13:$N$21)^0)),0))</f>
        <v>#N/A</v>
      </c>
      <c r="K1541" s="58">
        <f>F1541-IFERROR(VLOOKUP(D1541,'30062022 Ranking'!$D:$F,3,0),0)</f>
        <v>8</v>
      </c>
      <c r="L1541">
        <f>countif('Pre-transfer 2022 Points'!$E$13:$L$21,D1541)</f>
        <v>0</v>
      </c>
      <c r="M1541" s="59">
        <f>countif('2022 Points'!$G$13:$N$21,D1541)</f>
        <v>0</v>
      </c>
    </row>
    <row r="1542">
      <c r="A1542" s="50">
        <v>1541.0</v>
      </c>
      <c r="B1542" s="50"/>
      <c r="C1542" s="71" t="s">
        <v>10235</v>
      </c>
      <c r="D1542" s="50" t="s">
        <v>9443</v>
      </c>
      <c r="E1542" s="50" t="s">
        <v>9972</v>
      </c>
      <c r="F1542" s="50">
        <v>8.0</v>
      </c>
      <c r="G1542" s="11"/>
      <c r="I1542" t="str">
        <f t="array" ref="I1542">INDEX('2022 Points'!$F$13:$F$21,MATCH(1,MMULT(--('2022 Points'!$G$13:$N$21=D1542),TRANSPOSE(COLUMN('2022 Points'!$G$13:$N$21)^0)),0))</f>
        <v>#N/A</v>
      </c>
      <c r="K1542" s="58">
        <f>F1542-IFERROR(VLOOKUP(D1542,'30062022 Ranking'!$D:$F,3,0),0)</f>
        <v>8</v>
      </c>
      <c r="L1542">
        <f>countif('Pre-transfer 2022 Points'!$E$13:$L$21,D1542)</f>
        <v>0</v>
      </c>
      <c r="M1542" s="59">
        <f>countif('2022 Points'!$G$13:$N$21,D1542)</f>
        <v>0</v>
      </c>
    </row>
    <row r="1543">
      <c r="A1543" s="50">
        <v>1542.0</v>
      </c>
      <c r="B1543" s="50"/>
      <c r="C1543" s="71" t="s">
        <v>10236</v>
      </c>
      <c r="D1543" s="50" t="s">
        <v>8095</v>
      </c>
      <c r="E1543" s="50" t="s">
        <v>745</v>
      </c>
      <c r="F1543" s="50">
        <v>8.0</v>
      </c>
      <c r="G1543" s="11"/>
      <c r="I1543" t="str">
        <f t="array" ref="I1543">INDEX('2022 Points'!$F$13:$F$21,MATCH(1,MMULT(--('2022 Points'!$G$13:$N$21=D1543),TRANSPOSE(COLUMN('2022 Points'!$G$13:$N$21)^0)),0))</f>
        <v>#N/A</v>
      </c>
      <c r="K1543" s="58">
        <f>F1543-IFERROR(VLOOKUP(D1543,'30062022 Ranking'!$D:$F,3,0),0)</f>
        <v>8</v>
      </c>
      <c r="L1543">
        <f>countif('Pre-transfer 2022 Points'!$E$13:$L$21,D1543)</f>
        <v>0</v>
      </c>
      <c r="M1543" s="59">
        <f>countif('2022 Points'!$G$13:$N$21,D1543)</f>
        <v>0</v>
      </c>
    </row>
    <row r="1544">
      <c r="A1544" s="50">
        <v>1543.0</v>
      </c>
      <c r="B1544" s="50">
        <v>1246.0</v>
      </c>
      <c r="C1544" s="71" t="s">
        <v>4508</v>
      </c>
      <c r="D1544" s="50" t="s">
        <v>9442</v>
      </c>
      <c r="E1544" s="50" t="s">
        <v>8591</v>
      </c>
      <c r="F1544" s="50">
        <v>8.0</v>
      </c>
      <c r="G1544" s="11"/>
      <c r="I1544" t="str">
        <f t="array" ref="I1544">INDEX('2022 Points'!$F$13:$F$21,MATCH(1,MMULT(--('2022 Points'!$G$13:$N$21=D1544),TRANSPOSE(COLUMN('2022 Points'!$G$13:$N$21)^0)),0))</f>
        <v>#N/A</v>
      </c>
      <c r="K1544" s="58">
        <f>F1544-IFERROR(VLOOKUP(D1544,'30062022 Ranking'!$D:$F,3,0),0)</f>
        <v>8</v>
      </c>
      <c r="L1544">
        <f>countif('Pre-transfer 2022 Points'!$E$13:$L$21,D1544)</f>
        <v>0</v>
      </c>
      <c r="M1544" s="59">
        <f>countif('2022 Points'!$G$13:$N$21,D1544)</f>
        <v>0</v>
      </c>
    </row>
    <row r="1545">
      <c r="A1545" s="50">
        <v>1544.0</v>
      </c>
      <c r="B1545" s="50"/>
      <c r="C1545" s="50" t="s">
        <v>10237</v>
      </c>
      <c r="D1545" s="50" t="s">
        <v>9458</v>
      </c>
      <c r="E1545" s="50"/>
      <c r="F1545" s="50">
        <v>8.0</v>
      </c>
      <c r="G1545" s="11"/>
      <c r="I1545" t="str">
        <f t="array" ref="I1545">INDEX('2022 Points'!$F$13:$F$21,MATCH(1,MMULT(--('2022 Points'!$G$13:$N$21=D1545),TRANSPOSE(COLUMN('2022 Points'!$G$13:$N$21)^0)),0))</f>
        <v>#N/A</v>
      </c>
      <c r="K1545" s="58">
        <f>F1545-IFERROR(VLOOKUP(D1545,'30062022 Ranking'!$D:$F,3,0),0)</f>
        <v>8</v>
      </c>
      <c r="L1545">
        <f>countif('Pre-transfer 2022 Points'!$E$13:$L$21,D1545)</f>
        <v>0</v>
      </c>
      <c r="M1545" s="59">
        <f>countif('2022 Points'!$G$13:$N$21,D1545)</f>
        <v>0</v>
      </c>
    </row>
    <row r="1546">
      <c r="A1546" s="50">
        <v>1545.0</v>
      </c>
      <c r="B1546" s="50">
        <v>1825.0</v>
      </c>
      <c r="C1546" s="50" t="s">
        <v>907</v>
      </c>
      <c r="D1546" s="50" t="s">
        <v>9444</v>
      </c>
      <c r="E1546" s="50" t="s">
        <v>9940</v>
      </c>
      <c r="F1546" s="50">
        <v>8.0</v>
      </c>
      <c r="G1546" s="11"/>
      <c r="I1546" t="str">
        <f t="array" ref="I1546">INDEX('2022 Points'!$F$13:$F$21,MATCH(1,MMULT(--('2022 Points'!$G$13:$N$21=D1546),TRANSPOSE(COLUMN('2022 Points'!$G$13:$N$21)^0)),0))</f>
        <v>#N/A</v>
      </c>
      <c r="K1546" s="58">
        <f>F1546-IFERROR(VLOOKUP(D1546,'30062022 Ranking'!$D:$F,3,0),0)</f>
        <v>8</v>
      </c>
      <c r="L1546">
        <f>countif('Pre-transfer 2022 Points'!$E$13:$L$21,D1546)</f>
        <v>0</v>
      </c>
      <c r="M1546" s="59">
        <f>countif('2022 Points'!$G$13:$N$21,D1546)</f>
        <v>0</v>
      </c>
    </row>
    <row r="1547">
      <c r="A1547" s="50">
        <v>1546.0</v>
      </c>
      <c r="B1547" s="50">
        <v>1288.0</v>
      </c>
      <c r="C1547" s="70" t="s">
        <v>4513</v>
      </c>
      <c r="D1547" s="50" t="s">
        <v>9445</v>
      </c>
      <c r="E1547" s="50" t="s">
        <v>4455</v>
      </c>
      <c r="F1547" s="50">
        <v>8.0</v>
      </c>
      <c r="G1547" s="11"/>
      <c r="I1547" t="str">
        <f t="array" ref="I1547">INDEX('2022 Points'!$F$13:$F$21,MATCH(1,MMULT(--('2022 Points'!$G$13:$N$21=D1547),TRANSPOSE(COLUMN('2022 Points'!$G$13:$N$21)^0)),0))</f>
        <v>#N/A</v>
      </c>
      <c r="K1547" s="58">
        <f>F1547-IFERROR(VLOOKUP(D1547,'30062022 Ranking'!$D:$F,3,0),0)</f>
        <v>8</v>
      </c>
      <c r="L1547">
        <f>countif('Pre-transfer 2022 Points'!$E$13:$L$21,D1547)</f>
        <v>0</v>
      </c>
      <c r="M1547" s="59">
        <f>countif('2022 Points'!$G$13:$N$21,D1547)</f>
        <v>0</v>
      </c>
    </row>
    <row r="1548">
      <c r="A1548" s="50">
        <v>1547.0</v>
      </c>
      <c r="B1548" s="50">
        <v>2141.0</v>
      </c>
      <c r="C1548" s="71" t="s">
        <v>5602</v>
      </c>
      <c r="D1548" s="50" t="s">
        <v>9450</v>
      </c>
      <c r="E1548" s="50" t="s">
        <v>4595</v>
      </c>
      <c r="F1548" s="50">
        <v>8.0</v>
      </c>
      <c r="G1548" s="11"/>
      <c r="I1548" t="str">
        <f t="array" ref="I1548">INDEX('2022 Points'!$F$13:$F$21,MATCH(1,MMULT(--('2022 Points'!$G$13:$N$21=D1548),TRANSPOSE(COLUMN('2022 Points'!$G$13:$N$21)^0)),0))</f>
        <v>#N/A</v>
      </c>
      <c r="K1548" s="58">
        <f>F1548-IFERROR(VLOOKUP(D1548,'30062022 Ranking'!$D:$F,3,0),0)</f>
        <v>8</v>
      </c>
      <c r="L1548">
        <f>countif('Pre-transfer 2022 Points'!$E$13:$L$21,D1548)</f>
        <v>0</v>
      </c>
      <c r="M1548" s="59">
        <f>countif('2022 Points'!$G$13:$N$21,D1548)</f>
        <v>0</v>
      </c>
    </row>
    <row r="1549">
      <c r="A1549" s="50">
        <v>1548.0</v>
      </c>
      <c r="B1549" s="50">
        <v>628.0</v>
      </c>
      <c r="C1549" s="70" t="s">
        <v>5646</v>
      </c>
      <c r="D1549" s="50" t="s">
        <v>7505</v>
      </c>
      <c r="E1549" s="50" t="s">
        <v>157</v>
      </c>
      <c r="F1549" s="50">
        <v>8.0</v>
      </c>
      <c r="G1549" s="11"/>
      <c r="I1549" t="str">
        <f t="array" ref="I1549">INDEX('2022 Points'!$F$13:$F$21,MATCH(1,MMULT(--('2022 Points'!$G$13:$N$21=D1549),TRANSPOSE(COLUMN('2022 Points'!$G$13:$N$21)^0)),0))</f>
        <v>#N/A</v>
      </c>
      <c r="K1549" s="58">
        <f>F1549-IFERROR(VLOOKUP(D1549,'30062022 Ranking'!$D:$F,3,0),0)</f>
        <v>8</v>
      </c>
      <c r="L1549">
        <f>countif('Pre-transfer 2022 Points'!$E$13:$L$21,D1549)</f>
        <v>0</v>
      </c>
      <c r="M1549" s="59">
        <f>countif('2022 Points'!$G$13:$N$21,D1549)</f>
        <v>0</v>
      </c>
    </row>
    <row r="1550">
      <c r="A1550" s="50">
        <v>1549.0</v>
      </c>
      <c r="B1550" s="50">
        <v>2047.0</v>
      </c>
      <c r="C1550" s="50" t="s">
        <v>1044</v>
      </c>
      <c r="D1550" s="50" t="s">
        <v>9448</v>
      </c>
      <c r="E1550" s="50" t="s">
        <v>1658</v>
      </c>
      <c r="F1550" s="50">
        <v>8.0</v>
      </c>
      <c r="G1550" s="11"/>
      <c r="I1550" t="str">
        <f t="array" ref="I1550">INDEX('2022 Points'!$F$13:$F$21,MATCH(1,MMULT(--('2022 Points'!$G$13:$N$21=D1550),TRANSPOSE(COLUMN('2022 Points'!$G$13:$N$21)^0)),0))</f>
        <v>#N/A</v>
      </c>
      <c r="K1550" s="58">
        <f>F1550-IFERROR(VLOOKUP(D1550,'30062022 Ranking'!$D:$F,3,0),0)</f>
        <v>8</v>
      </c>
      <c r="L1550">
        <f>countif('Pre-transfer 2022 Points'!$E$13:$L$21,D1550)</f>
        <v>0</v>
      </c>
      <c r="M1550" s="59">
        <f>countif('2022 Points'!$G$13:$N$21,D1550)</f>
        <v>0</v>
      </c>
    </row>
    <row r="1551">
      <c r="A1551" s="50">
        <v>1550.0</v>
      </c>
      <c r="B1551" s="50">
        <v>902.0</v>
      </c>
      <c r="C1551" s="70" t="s">
        <v>5137</v>
      </c>
      <c r="D1551" s="50" t="s">
        <v>8427</v>
      </c>
      <c r="E1551" s="50" t="s">
        <v>10029</v>
      </c>
      <c r="F1551" s="50">
        <v>8.0</v>
      </c>
      <c r="G1551" s="11"/>
      <c r="I1551" t="str">
        <f t="array" ref="I1551">INDEX('2022 Points'!$F$13:$F$21,MATCH(1,MMULT(--('2022 Points'!$G$13:$N$21=D1551),TRANSPOSE(COLUMN('2022 Points'!$G$13:$N$21)^0)),0))</f>
        <v>#N/A</v>
      </c>
      <c r="K1551" s="58">
        <f>F1551-IFERROR(VLOOKUP(D1551,'30062022 Ranking'!$D:$F,3,0),0)</f>
        <v>8</v>
      </c>
      <c r="L1551">
        <f>countif('Pre-transfer 2022 Points'!$E$13:$L$21,D1551)</f>
        <v>0</v>
      </c>
      <c r="M1551" s="59">
        <f>countif('2022 Points'!$G$13:$N$21,D1551)</f>
        <v>0</v>
      </c>
    </row>
    <row r="1552">
      <c r="A1552" s="50">
        <v>1551.0</v>
      </c>
      <c r="B1552" s="50"/>
      <c r="C1552" s="50" t="s">
        <v>10238</v>
      </c>
      <c r="D1552" s="50" t="s">
        <v>9449</v>
      </c>
      <c r="E1552" s="50" t="s">
        <v>9972</v>
      </c>
      <c r="F1552" s="50">
        <v>8.0</v>
      </c>
      <c r="G1552" s="11"/>
      <c r="I1552" t="str">
        <f t="array" ref="I1552">INDEX('2022 Points'!$F$13:$F$21,MATCH(1,MMULT(--('2022 Points'!$G$13:$N$21=D1552),TRANSPOSE(COLUMN('2022 Points'!$G$13:$N$21)^0)),0))</f>
        <v>#N/A</v>
      </c>
      <c r="K1552" s="58">
        <f>F1552-IFERROR(VLOOKUP(D1552,'30062022 Ranking'!$D:$F,3,0),0)</f>
        <v>8</v>
      </c>
      <c r="L1552">
        <f>countif('Pre-transfer 2022 Points'!$E$13:$L$21,D1552)</f>
        <v>0</v>
      </c>
      <c r="M1552" s="59">
        <f>countif('2022 Points'!$G$13:$N$21,D1552)</f>
        <v>0</v>
      </c>
    </row>
    <row r="1553">
      <c r="A1553" s="50">
        <v>1552.0</v>
      </c>
      <c r="B1553" s="72"/>
      <c r="C1553" s="70" t="s">
        <v>6234</v>
      </c>
      <c r="D1553" s="50" t="s">
        <v>9452</v>
      </c>
      <c r="E1553" s="50" t="s">
        <v>9940</v>
      </c>
      <c r="F1553" s="50">
        <v>8.0</v>
      </c>
      <c r="G1553" s="11"/>
      <c r="I1553" t="str">
        <f t="array" ref="I1553">INDEX('2022 Points'!$F$13:$F$21,MATCH(1,MMULT(--('2022 Points'!$G$13:$N$21=D1553),TRANSPOSE(COLUMN('2022 Points'!$G$13:$N$21)^0)),0))</f>
        <v>#N/A</v>
      </c>
      <c r="K1553" s="58">
        <f>F1553-IFERROR(VLOOKUP(D1553,'30062022 Ranking'!$D:$F,3,0),0)</f>
        <v>8</v>
      </c>
      <c r="L1553">
        <f>countif('Pre-transfer 2022 Points'!$E$13:$L$21,D1553)</f>
        <v>0</v>
      </c>
      <c r="M1553" s="59">
        <f>countif('2022 Points'!$G$13:$N$21,D1553)</f>
        <v>0</v>
      </c>
    </row>
    <row r="1554">
      <c r="A1554" s="50">
        <v>1553.0</v>
      </c>
      <c r="B1554" s="50">
        <v>1154.0</v>
      </c>
      <c r="C1554" s="50" t="s">
        <v>4887</v>
      </c>
      <c r="D1554" s="50" t="s">
        <v>8060</v>
      </c>
      <c r="E1554" s="50" t="s">
        <v>10026</v>
      </c>
      <c r="F1554" s="50">
        <v>8.0</v>
      </c>
      <c r="G1554" s="11"/>
      <c r="I1554" t="str">
        <f t="array" ref="I1554">INDEX('2022 Points'!$F$13:$F$21,MATCH(1,MMULT(--('2022 Points'!$G$13:$N$21=D1554),TRANSPOSE(COLUMN('2022 Points'!$G$13:$N$21)^0)),0))</f>
        <v>#N/A</v>
      </c>
      <c r="K1554" s="58">
        <f>F1554-IFERROR(VLOOKUP(D1554,'30062022 Ranking'!$D:$F,3,0),0)</f>
        <v>8</v>
      </c>
      <c r="L1554">
        <f>countif('Pre-transfer 2022 Points'!$E$13:$L$21,D1554)</f>
        <v>0</v>
      </c>
      <c r="M1554" s="59">
        <f>countif('2022 Points'!$G$13:$N$21,D1554)</f>
        <v>0</v>
      </c>
    </row>
    <row r="1555">
      <c r="A1555" s="50">
        <v>1554.0</v>
      </c>
      <c r="B1555" s="72"/>
      <c r="C1555" s="70" t="s">
        <v>5256</v>
      </c>
      <c r="D1555" s="50" t="s">
        <v>7702</v>
      </c>
      <c r="E1555" s="50" t="s">
        <v>1350</v>
      </c>
      <c r="F1555" s="50">
        <v>8.0</v>
      </c>
      <c r="G1555" s="11"/>
      <c r="I1555" t="str">
        <f t="array" ref="I1555">INDEX('2022 Points'!$F$13:$F$21,MATCH(1,MMULT(--('2022 Points'!$G$13:$N$21=D1555),TRANSPOSE(COLUMN('2022 Points'!$G$13:$N$21)^0)),0))</f>
        <v>#N/A</v>
      </c>
      <c r="K1555" s="58">
        <f>F1555-IFERROR(VLOOKUP(D1555,'30062022 Ranking'!$D:$F,3,0),0)</f>
        <v>8</v>
      </c>
      <c r="L1555">
        <f>countif('Pre-transfer 2022 Points'!$E$13:$L$21,D1555)</f>
        <v>0</v>
      </c>
      <c r="M1555" s="59">
        <f>countif('2022 Points'!$G$13:$N$21,D1555)</f>
        <v>0</v>
      </c>
    </row>
    <row r="1556">
      <c r="A1556" s="50">
        <v>1555.0</v>
      </c>
      <c r="B1556" s="72"/>
      <c r="C1556" s="50" t="s">
        <v>10239</v>
      </c>
      <c r="D1556" s="50" t="s">
        <v>9440</v>
      </c>
      <c r="E1556" s="72"/>
      <c r="F1556" s="50">
        <v>8.0</v>
      </c>
      <c r="G1556" s="11"/>
      <c r="I1556" t="str">
        <f t="array" ref="I1556">INDEX('2022 Points'!$F$13:$F$21,MATCH(1,MMULT(--('2022 Points'!$G$13:$N$21=D1556),TRANSPOSE(COLUMN('2022 Points'!$G$13:$N$21)^0)),0))</f>
        <v>#N/A</v>
      </c>
      <c r="K1556" s="58">
        <f>F1556-IFERROR(VLOOKUP(D1556,'30062022 Ranking'!$D:$F,3,0),0)</f>
        <v>8</v>
      </c>
      <c r="L1556">
        <f>countif('Pre-transfer 2022 Points'!$E$13:$L$21,D1556)</f>
        <v>0</v>
      </c>
      <c r="M1556" s="59">
        <f>countif('2022 Points'!$G$13:$N$21,D1556)</f>
        <v>0</v>
      </c>
    </row>
    <row r="1557">
      <c r="A1557" s="50">
        <v>1556.0</v>
      </c>
      <c r="B1557" s="72"/>
      <c r="C1557" s="50" t="s">
        <v>5296</v>
      </c>
      <c r="D1557" s="50" t="s">
        <v>9101</v>
      </c>
      <c r="E1557" s="50" t="s">
        <v>4716</v>
      </c>
      <c r="F1557" s="50">
        <v>8.0</v>
      </c>
      <c r="G1557" s="11"/>
      <c r="I1557" t="str">
        <f t="array" ref="I1557">INDEX('2022 Points'!$F$13:$F$21,MATCH(1,MMULT(--('2022 Points'!$G$13:$N$21=D1557),TRANSPOSE(COLUMN('2022 Points'!$G$13:$N$21)^0)),0))</f>
        <v>#N/A</v>
      </c>
      <c r="K1557" s="58">
        <f>F1557-IFERROR(VLOOKUP(D1557,'30062022 Ranking'!$D:$F,3,0),0)</f>
        <v>8</v>
      </c>
      <c r="L1557">
        <f>countif('Pre-transfer 2022 Points'!$E$13:$L$21,D1557)</f>
        <v>0</v>
      </c>
      <c r="M1557" s="59">
        <f>countif('2022 Points'!$G$13:$N$21,D1557)</f>
        <v>0</v>
      </c>
    </row>
    <row r="1558">
      <c r="A1558" s="50">
        <v>1557.0</v>
      </c>
      <c r="B1558" s="50">
        <v>1049.0</v>
      </c>
      <c r="C1558" s="50" t="s">
        <v>4826</v>
      </c>
      <c r="D1558" s="50" t="s">
        <v>9463</v>
      </c>
      <c r="E1558" s="50" t="s">
        <v>5958</v>
      </c>
      <c r="F1558" s="50">
        <v>8.0</v>
      </c>
      <c r="G1558" s="11"/>
      <c r="I1558" t="str">
        <f t="array" ref="I1558">INDEX('2022 Points'!$F$13:$F$21,MATCH(1,MMULT(--('2022 Points'!$G$13:$N$21=D1558),TRANSPOSE(COLUMN('2022 Points'!$G$13:$N$21)^0)),0))</f>
        <v>#N/A</v>
      </c>
      <c r="K1558" s="58">
        <f>F1558-IFERROR(VLOOKUP(D1558,'30062022 Ranking'!$D:$F,3,0),0)</f>
        <v>8</v>
      </c>
      <c r="L1558">
        <f>countif('Pre-transfer 2022 Points'!$E$13:$L$21,D1558)</f>
        <v>0</v>
      </c>
      <c r="M1558" s="59">
        <f>countif('2022 Points'!$G$13:$N$21,D1558)</f>
        <v>0</v>
      </c>
    </row>
    <row r="1559">
      <c r="A1559" s="50">
        <v>1558.0</v>
      </c>
      <c r="B1559" s="50">
        <v>1907.0</v>
      </c>
      <c r="C1559" s="50" t="s">
        <v>1393</v>
      </c>
      <c r="D1559" s="50" t="s">
        <v>8022</v>
      </c>
      <c r="E1559" s="50" t="s">
        <v>8590</v>
      </c>
      <c r="F1559" s="50">
        <v>8.0</v>
      </c>
      <c r="G1559" s="11"/>
      <c r="I1559" t="str">
        <f t="array" ref="I1559">INDEX('2022 Points'!$F$13:$F$21,MATCH(1,MMULT(--('2022 Points'!$G$13:$N$21=D1559),TRANSPOSE(COLUMN('2022 Points'!$G$13:$N$21)^0)),0))</f>
        <v>#N/A</v>
      </c>
      <c r="K1559" s="58">
        <f>F1559-IFERROR(VLOOKUP(D1559,'30062022 Ranking'!$D:$F,3,0),0)</f>
        <v>8</v>
      </c>
      <c r="L1559">
        <f>countif('Pre-transfer 2022 Points'!$E$13:$L$21,D1559)</f>
        <v>0</v>
      </c>
      <c r="M1559" s="59">
        <f>countif('2022 Points'!$G$13:$N$21,D1559)</f>
        <v>0</v>
      </c>
    </row>
    <row r="1560">
      <c r="A1560" s="50">
        <v>1559.0</v>
      </c>
      <c r="B1560" s="72"/>
      <c r="C1560" s="50" t="s">
        <v>10240</v>
      </c>
      <c r="D1560" s="50" t="s">
        <v>9454</v>
      </c>
      <c r="E1560" s="50" t="s">
        <v>9943</v>
      </c>
      <c r="F1560" s="50">
        <v>8.0</v>
      </c>
      <c r="G1560" s="11"/>
      <c r="I1560" t="str">
        <f t="array" ref="I1560">INDEX('2022 Points'!$F$13:$F$21,MATCH(1,MMULT(--('2022 Points'!$G$13:$N$21=D1560),TRANSPOSE(COLUMN('2022 Points'!$G$13:$N$21)^0)),0))</f>
        <v>#N/A</v>
      </c>
      <c r="K1560" s="58">
        <f>F1560-IFERROR(VLOOKUP(D1560,'30062022 Ranking'!$D:$F,3,0),0)</f>
        <v>8</v>
      </c>
      <c r="L1560">
        <f>countif('Pre-transfer 2022 Points'!$E$13:$L$21,D1560)</f>
        <v>0</v>
      </c>
      <c r="M1560" s="59">
        <f>countif('2022 Points'!$G$13:$N$21,D1560)</f>
        <v>0</v>
      </c>
    </row>
    <row r="1561">
      <c r="A1561" s="50">
        <v>1560.0</v>
      </c>
      <c r="B1561" s="50"/>
      <c r="C1561" s="71" t="s">
        <v>10241</v>
      </c>
      <c r="D1561" s="50" t="s">
        <v>7629</v>
      </c>
      <c r="E1561" s="50" t="s">
        <v>8767</v>
      </c>
      <c r="F1561" s="50">
        <v>8.0</v>
      </c>
      <c r="G1561" s="11"/>
      <c r="I1561" t="str">
        <f t="array" ref="I1561">INDEX('2022 Points'!$F$13:$F$21,MATCH(1,MMULT(--('2022 Points'!$G$13:$N$21=D1561),TRANSPOSE(COLUMN('2022 Points'!$G$13:$N$21)^0)),0))</f>
        <v>#N/A</v>
      </c>
      <c r="K1561" s="58">
        <f>F1561-IFERROR(VLOOKUP(D1561,'30062022 Ranking'!$D:$F,3,0),0)</f>
        <v>8</v>
      </c>
      <c r="L1561">
        <f>countif('Pre-transfer 2022 Points'!$E$13:$L$21,D1561)</f>
        <v>0</v>
      </c>
      <c r="M1561" s="59">
        <f>countif('2022 Points'!$G$13:$N$21,D1561)</f>
        <v>0</v>
      </c>
    </row>
    <row r="1562">
      <c r="A1562" s="50">
        <v>1561.0</v>
      </c>
      <c r="B1562" s="72"/>
      <c r="C1562" s="50" t="s">
        <v>10242</v>
      </c>
      <c r="D1562" s="50" t="s">
        <v>6914</v>
      </c>
      <c r="E1562" s="50" t="s">
        <v>5857</v>
      </c>
      <c r="F1562" s="50">
        <v>8.0</v>
      </c>
      <c r="G1562" s="11"/>
      <c r="I1562" t="str">
        <f t="array" ref="I1562">INDEX('2022 Points'!$F$13:$F$21,MATCH(1,MMULT(--('2022 Points'!$G$13:$N$21=D1562),TRANSPOSE(COLUMN('2022 Points'!$G$13:$N$21)^0)),0))</f>
        <v>#N/A</v>
      </c>
      <c r="K1562" s="58">
        <f>F1562-IFERROR(VLOOKUP(D1562,'30062022 Ranking'!$D:$F,3,0),0)</f>
        <v>8</v>
      </c>
      <c r="L1562">
        <f>countif('Pre-transfer 2022 Points'!$E$13:$L$21,D1562)</f>
        <v>0</v>
      </c>
      <c r="M1562" s="59">
        <f>countif('2022 Points'!$G$13:$N$21,D1562)</f>
        <v>0</v>
      </c>
    </row>
    <row r="1563">
      <c r="A1563" s="50">
        <v>1562.0</v>
      </c>
      <c r="B1563" s="72"/>
      <c r="C1563" s="50" t="s">
        <v>10243</v>
      </c>
      <c r="D1563" s="50" t="s">
        <v>9455</v>
      </c>
      <c r="E1563" s="50" t="s">
        <v>5831</v>
      </c>
      <c r="F1563" s="50">
        <v>8.0</v>
      </c>
      <c r="G1563" s="11"/>
      <c r="I1563" t="str">
        <f t="array" ref="I1563">INDEX('2022 Points'!$F$13:$F$21,MATCH(1,MMULT(--('2022 Points'!$G$13:$N$21=D1563),TRANSPOSE(COLUMN('2022 Points'!$G$13:$N$21)^0)),0))</f>
        <v>#N/A</v>
      </c>
      <c r="K1563" s="58">
        <f>F1563-IFERROR(VLOOKUP(D1563,'30062022 Ranking'!$D:$F,3,0),0)</f>
        <v>8</v>
      </c>
      <c r="L1563">
        <f>countif('Pre-transfer 2022 Points'!$E$13:$L$21,D1563)</f>
        <v>0</v>
      </c>
      <c r="M1563" s="59">
        <f>countif('2022 Points'!$G$13:$N$21,D1563)</f>
        <v>0</v>
      </c>
    </row>
    <row r="1564">
      <c r="A1564" s="50">
        <v>1563.0</v>
      </c>
      <c r="B1564" s="50"/>
      <c r="C1564" s="50" t="s">
        <v>10244</v>
      </c>
      <c r="D1564" s="50" t="s">
        <v>9456</v>
      </c>
      <c r="E1564" s="50" t="s">
        <v>5831</v>
      </c>
      <c r="F1564" s="50">
        <v>8.0</v>
      </c>
      <c r="G1564" s="11"/>
      <c r="I1564" t="str">
        <f t="array" ref="I1564">INDEX('2022 Points'!$F$13:$F$21,MATCH(1,MMULT(--('2022 Points'!$G$13:$N$21=D1564),TRANSPOSE(COLUMN('2022 Points'!$G$13:$N$21)^0)),0))</f>
        <v>#N/A</v>
      </c>
      <c r="K1564" s="58">
        <f>F1564-IFERROR(VLOOKUP(D1564,'30062022 Ranking'!$D:$F,3,0),0)</f>
        <v>8</v>
      </c>
      <c r="L1564">
        <f>countif('Pre-transfer 2022 Points'!$E$13:$L$21,D1564)</f>
        <v>0</v>
      </c>
      <c r="M1564" s="59">
        <f>countif('2022 Points'!$G$13:$N$21,D1564)</f>
        <v>0</v>
      </c>
    </row>
    <row r="1565">
      <c r="A1565" s="50">
        <v>1564.0</v>
      </c>
      <c r="B1565" s="72"/>
      <c r="C1565" s="71" t="s">
        <v>10245</v>
      </c>
      <c r="D1565" s="50" t="s">
        <v>6670</v>
      </c>
      <c r="E1565" s="50" t="s">
        <v>8669</v>
      </c>
      <c r="F1565" s="50">
        <v>8.0</v>
      </c>
      <c r="G1565" s="11"/>
      <c r="I1565" t="str">
        <f t="array" ref="I1565">INDEX('2022 Points'!$F$13:$F$21,MATCH(1,MMULT(--('2022 Points'!$G$13:$N$21=D1565),TRANSPOSE(COLUMN('2022 Points'!$G$13:$N$21)^0)),0))</f>
        <v>#N/A</v>
      </c>
      <c r="K1565" s="58">
        <f>F1565-IFERROR(VLOOKUP(D1565,'30062022 Ranking'!$D:$F,3,0),0)</f>
        <v>8</v>
      </c>
      <c r="L1565">
        <f>countif('Pre-transfer 2022 Points'!$E$13:$L$21,D1565)</f>
        <v>0</v>
      </c>
      <c r="M1565" s="59">
        <f>countif('2022 Points'!$G$13:$N$21,D1565)</f>
        <v>0</v>
      </c>
    </row>
    <row r="1566">
      <c r="A1566" s="50">
        <v>1565.0</v>
      </c>
      <c r="B1566" s="50"/>
      <c r="C1566" s="70" t="s">
        <v>10246</v>
      </c>
      <c r="D1566" s="50" t="s">
        <v>9460</v>
      </c>
      <c r="E1566" s="50"/>
      <c r="F1566" s="50">
        <v>8.0</v>
      </c>
      <c r="G1566" s="11"/>
      <c r="I1566" t="str">
        <f t="array" ref="I1566">INDEX('2022 Points'!$F$13:$F$21,MATCH(1,MMULT(--('2022 Points'!$G$13:$N$21=D1566),TRANSPOSE(COLUMN('2022 Points'!$G$13:$N$21)^0)),0))</f>
        <v>#N/A</v>
      </c>
      <c r="K1566" s="58">
        <f>F1566-IFERROR(VLOOKUP(D1566,'30062022 Ranking'!$D:$F,3,0),0)</f>
        <v>8</v>
      </c>
      <c r="L1566">
        <f>countif('Pre-transfer 2022 Points'!$E$13:$L$21,D1566)</f>
        <v>0</v>
      </c>
      <c r="M1566" s="59">
        <f>countif('2022 Points'!$G$13:$N$21,D1566)</f>
        <v>0</v>
      </c>
    </row>
    <row r="1567">
      <c r="A1567" s="50">
        <v>1566.0</v>
      </c>
      <c r="B1567" s="50">
        <v>1919.0</v>
      </c>
      <c r="C1567" s="71" t="s">
        <v>5314</v>
      </c>
      <c r="D1567" s="50" t="s">
        <v>9459</v>
      </c>
      <c r="E1567" s="50" t="s">
        <v>8851</v>
      </c>
      <c r="F1567" s="50">
        <v>8.0</v>
      </c>
      <c r="G1567" s="11"/>
      <c r="I1567" t="str">
        <f t="array" ref="I1567">INDEX('2022 Points'!$F$13:$F$21,MATCH(1,MMULT(--('2022 Points'!$G$13:$N$21=D1567),TRANSPOSE(COLUMN('2022 Points'!$G$13:$N$21)^0)),0))</f>
        <v>#N/A</v>
      </c>
      <c r="K1567" s="58">
        <f>F1567-IFERROR(VLOOKUP(D1567,'30062022 Ranking'!$D:$F,3,0),0)</f>
        <v>8</v>
      </c>
      <c r="L1567">
        <f>countif('Pre-transfer 2022 Points'!$E$13:$L$21,D1567)</f>
        <v>0</v>
      </c>
      <c r="M1567" s="59">
        <f>countif('2022 Points'!$G$13:$N$21,D1567)</f>
        <v>0</v>
      </c>
    </row>
    <row r="1568">
      <c r="A1568" s="50">
        <v>1567.0</v>
      </c>
      <c r="B1568" s="50">
        <v>2082.0</v>
      </c>
      <c r="C1568" s="70" t="s">
        <v>5331</v>
      </c>
      <c r="D1568" s="50" t="s">
        <v>9461</v>
      </c>
      <c r="E1568" s="72"/>
      <c r="F1568" s="50">
        <v>8.0</v>
      </c>
      <c r="G1568" s="11"/>
      <c r="I1568" t="str">
        <f t="array" ref="I1568">INDEX('2022 Points'!$F$13:$F$21,MATCH(1,MMULT(--('2022 Points'!$G$13:$N$21=D1568),TRANSPOSE(COLUMN('2022 Points'!$G$13:$N$21)^0)),0))</f>
        <v>#N/A</v>
      </c>
      <c r="K1568" s="58">
        <f>F1568-IFERROR(VLOOKUP(D1568,'30062022 Ranking'!$D:$F,3,0),0)</f>
        <v>8</v>
      </c>
      <c r="L1568">
        <f>countif('Pre-transfer 2022 Points'!$E$13:$L$21,D1568)</f>
        <v>0</v>
      </c>
      <c r="M1568" s="59">
        <f>countif('2022 Points'!$G$13:$N$21,D1568)</f>
        <v>0</v>
      </c>
    </row>
    <row r="1569">
      <c r="A1569" s="50">
        <v>1568.0</v>
      </c>
      <c r="B1569" s="50"/>
      <c r="C1569" s="70" t="s">
        <v>10247</v>
      </c>
      <c r="D1569" s="50" t="s">
        <v>7158</v>
      </c>
      <c r="E1569" s="50" t="s">
        <v>4598</v>
      </c>
      <c r="F1569" s="50">
        <v>8.0</v>
      </c>
      <c r="G1569" s="11"/>
      <c r="I1569" t="str">
        <f t="array" ref="I1569">INDEX('2022 Points'!$F$13:$F$21,MATCH(1,MMULT(--('2022 Points'!$G$13:$N$21=D1569),TRANSPOSE(COLUMN('2022 Points'!$G$13:$N$21)^0)),0))</f>
        <v>#N/A</v>
      </c>
      <c r="K1569" s="58">
        <f>F1569-IFERROR(VLOOKUP(D1569,'30062022 Ranking'!$D:$F,3,0),0)</f>
        <v>8</v>
      </c>
      <c r="L1569">
        <f>countif('Pre-transfer 2022 Points'!$E$13:$L$21,D1569)</f>
        <v>0</v>
      </c>
      <c r="M1569" s="59">
        <f>countif('2022 Points'!$G$13:$N$21,D1569)</f>
        <v>0</v>
      </c>
    </row>
    <row r="1570">
      <c r="A1570" s="50">
        <v>1569.0</v>
      </c>
      <c r="B1570" s="50">
        <v>2043.0</v>
      </c>
      <c r="C1570" s="50" t="s">
        <v>135</v>
      </c>
      <c r="D1570" s="50" t="s">
        <v>8032</v>
      </c>
      <c r="E1570" s="50" t="s">
        <v>9986</v>
      </c>
      <c r="F1570" s="50">
        <v>8.0</v>
      </c>
      <c r="G1570" s="11"/>
      <c r="I1570" t="str">
        <f t="array" ref="I1570">INDEX('2022 Points'!$F$13:$F$21,MATCH(1,MMULT(--('2022 Points'!$G$13:$N$21=D1570),TRANSPOSE(COLUMN('2022 Points'!$G$13:$N$21)^0)),0))</f>
        <v>#N/A</v>
      </c>
      <c r="K1570" s="58">
        <f>F1570-IFERROR(VLOOKUP(D1570,'30062022 Ranking'!$D:$F,3,0),0)</f>
        <v>8</v>
      </c>
      <c r="L1570">
        <f>countif('Pre-transfer 2022 Points'!$E$13:$L$21,D1570)</f>
        <v>0</v>
      </c>
      <c r="M1570" s="59">
        <f>countif('2022 Points'!$G$13:$N$21,D1570)</f>
        <v>0</v>
      </c>
    </row>
    <row r="1571">
      <c r="A1571" s="50">
        <v>1570.0</v>
      </c>
      <c r="B1571" s="50">
        <v>810.0</v>
      </c>
      <c r="C1571" s="50" t="s">
        <v>5227</v>
      </c>
      <c r="D1571" s="50" t="s">
        <v>7888</v>
      </c>
      <c r="E1571" s="50" t="s">
        <v>9939</v>
      </c>
      <c r="F1571" s="50">
        <v>8.0</v>
      </c>
      <c r="G1571" s="11"/>
      <c r="I1571" t="str">
        <f t="array" ref="I1571">INDEX('2022 Points'!$F$13:$F$21,MATCH(1,MMULT(--('2022 Points'!$G$13:$N$21=D1571),TRANSPOSE(COLUMN('2022 Points'!$G$13:$N$21)^0)),0))</f>
        <v>#N/A</v>
      </c>
      <c r="K1571" s="58">
        <f>F1571-IFERROR(VLOOKUP(D1571,'30062022 Ranking'!$D:$F,3,0),0)</f>
        <v>8</v>
      </c>
      <c r="L1571">
        <f>countif('Pre-transfer 2022 Points'!$E$13:$L$21,D1571)</f>
        <v>0</v>
      </c>
      <c r="M1571" s="59">
        <f>countif('2022 Points'!$G$13:$N$21,D1571)</f>
        <v>0</v>
      </c>
    </row>
    <row r="1572">
      <c r="A1572" s="50">
        <v>1571.0</v>
      </c>
      <c r="B1572" s="72"/>
      <c r="C1572" s="50" t="s">
        <v>10248</v>
      </c>
      <c r="D1572" s="50" t="s">
        <v>6611</v>
      </c>
      <c r="E1572" s="50" t="s">
        <v>5831</v>
      </c>
      <c r="F1572" s="50">
        <v>8.0</v>
      </c>
      <c r="G1572" s="11"/>
      <c r="I1572" t="str">
        <f t="array" ref="I1572">INDEX('2022 Points'!$F$13:$F$21,MATCH(1,MMULT(--('2022 Points'!$G$13:$N$21=D1572),TRANSPOSE(COLUMN('2022 Points'!$G$13:$N$21)^0)),0))</f>
        <v>#N/A</v>
      </c>
      <c r="K1572" s="58">
        <f>F1572-IFERROR(VLOOKUP(D1572,'30062022 Ranking'!$D:$F,3,0),0)</f>
        <v>-18</v>
      </c>
      <c r="L1572">
        <f>countif('Pre-transfer 2022 Points'!$E$13:$L$21,D1572)</f>
        <v>0</v>
      </c>
      <c r="M1572" s="59">
        <f>countif('2022 Points'!$G$13:$N$21,D1572)</f>
        <v>0</v>
      </c>
    </row>
    <row r="1573">
      <c r="A1573" s="50">
        <v>1572.0</v>
      </c>
      <c r="B1573" s="50">
        <v>1467.0</v>
      </c>
      <c r="C1573" s="70" t="s">
        <v>5397</v>
      </c>
      <c r="D1573" s="50" t="s">
        <v>9464</v>
      </c>
      <c r="E1573" s="50" t="s">
        <v>9989</v>
      </c>
      <c r="F1573" s="50">
        <v>8.0</v>
      </c>
      <c r="G1573" s="11"/>
      <c r="I1573" t="str">
        <f t="array" ref="I1573">INDEX('2022 Points'!$F$13:$F$21,MATCH(1,MMULT(--('2022 Points'!$G$13:$N$21=D1573),TRANSPOSE(COLUMN('2022 Points'!$G$13:$N$21)^0)),0))</f>
        <v>#N/A</v>
      </c>
      <c r="K1573" s="58">
        <f>F1573-IFERROR(VLOOKUP(D1573,'30062022 Ranking'!$D:$F,3,0),0)</f>
        <v>8</v>
      </c>
      <c r="L1573">
        <f>countif('Pre-transfer 2022 Points'!$E$13:$L$21,D1573)</f>
        <v>0</v>
      </c>
      <c r="M1573" s="59">
        <f>countif('2022 Points'!$G$13:$N$21,D1573)</f>
        <v>0</v>
      </c>
    </row>
    <row r="1574">
      <c r="A1574" s="50">
        <v>1573.0</v>
      </c>
      <c r="B1574" s="50">
        <v>1350.0</v>
      </c>
      <c r="C1574" s="50" t="s">
        <v>550</v>
      </c>
      <c r="D1574" s="50" t="s">
        <v>9465</v>
      </c>
      <c r="E1574" s="50" t="s">
        <v>1231</v>
      </c>
      <c r="F1574" s="50">
        <v>8.0</v>
      </c>
      <c r="G1574" s="11"/>
      <c r="I1574" t="str">
        <f t="array" ref="I1574">INDEX('2022 Points'!$F$13:$F$21,MATCH(1,MMULT(--('2022 Points'!$G$13:$N$21=D1574),TRANSPOSE(COLUMN('2022 Points'!$G$13:$N$21)^0)),0))</f>
        <v>#N/A</v>
      </c>
      <c r="K1574" s="58">
        <f>F1574-IFERROR(VLOOKUP(D1574,'30062022 Ranking'!$D:$F,3,0),0)</f>
        <v>8</v>
      </c>
      <c r="L1574">
        <f>countif('Pre-transfer 2022 Points'!$E$13:$L$21,D1574)</f>
        <v>0</v>
      </c>
      <c r="M1574" s="59">
        <f>countif('2022 Points'!$G$13:$N$21,D1574)</f>
        <v>0</v>
      </c>
    </row>
    <row r="1575">
      <c r="A1575" s="50">
        <v>1574.0</v>
      </c>
      <c r="B1575" s="72"/>
      <c r="C1575" s="71" t="s">
        <v>10249</v>
      </c>
      <c r="D1575" s="50" t="s">
        <v>9462</v>
      </c>
      <c r="E1575" s="72"/>
      <c r="F1575" s="50">
        <v>8.0</v>
      </c>
      <c r="G1575" s="11"/>
      <c r="I1575" t="str">
        <f t="array" ref="I1575">INDEX('2022 Points'!$F$13:$F$21,MATCH(1,MMULT(--('2022 Points'!$G$13:$N$21=D1575),TRANSPOSE(COLUMN('2022 Points'!$G$13:$N$21)^0)),0))</f>
        <v>#N/A</v>
      </c>
      <c r="K1575" s="58">
        <f>F1575-IFERROR(VLOOKUP(D1575,'30062022 Ranking'!$D:$F,3,0),0)</f>
        <v>8</v>
      </c>
      <c r="L1575">
        <f>countif('Pre-transfer 2022 Points'!$E$13:$L$21,D1575)</f>
        <v>0</v>
      </c>
      <c r="M1575" s="59">
        <f>countif('2022 Points'!$G$13:$N$21,D1575)</f>
        <v>0</v>
      </c>
    </row>
    <row r="1576">
      <c r="A1576" s="50">
        <v>1575.0</v>
      </c>
      <c r="B1576" s="50"/>
      <c r="C1576" s="70" t="s">
        <v>10250</v>
      </c>
      <c r="D1576" s="50" t="s">
        <v>9439</v>
      </c>
      <c r="E1576" s="50"/>
      <c r="F1576" s="50">
        <v>8.0</v>
      </c>
      <c r="G1576" s="11"/>
      <c r="I1576" t="str">
        <f t="array" ref="I1576">INDEX('2022 Points'!$F$13:$F$21,MATCH(1,MMULT(--('2022 Points'!$G$13:$N$21=D1576),TRANSPOSE(COLUMN('2022 Points'!$G$13:$N$21)^0)),0))</f>
        <v>#N/A</v>
      </c>
      <c r="K1576" s="58">
        <f>F1576-IFERROR(VLOOKUP(D1576,'30062022 Ranking'!$D:$F,3,0),0)</f>
        <v>8</v>
      </c>
      <c r="L1576">
        <f>countif('Pre-transfer 2022 Points'!$E$13:$L$21,D1576)</f>
        <v>0</v>
      </c>
      <c r="M1576" s="59">
        <f>countif('2022 Points'!$G$13:$N$21,D1576)</f>
        <v>0</v>
      </c>
    </row>
    <row r="1577">
      <c r="A1577" s="50">
        <v>1576.0</v>
      </c>
      <c r="B1577" s="50">
        <v>1018.0</v>
      </c>
      <c r="C1577" s="50" t="s">
        <v>5128</v>
      </c>
      <c r="D1577" s="50" t="s">
        <v>8165</v>
      </c>
      <c r="E1577" s="72"/>
      <c r="F1577" s="50">
        <v>8.0</v>
      </c>
      <c r="G1577" s="11"/>
      <c r="I1577" t="str">
        <f t="array" ref="I1577">INDEX('2022 Points'!$F$13:$F$21,MATCH(1,MMULT(--('2022 Points'!$G$13:$N$21=D1577),TRANSPOSE(COLUMN('2022 Points'!$G$13:$N$21)^0)),0))</f>
        <v>#N/A</v>
      </c>
      <c r="K1577" s="58">
        <f>F1577-IFERROR(VLOOKUP(D1577,'30062022 Ranking'!$D:$F,3,0),0)</f>
        <v>8</v>
      </c>
      <c r="L1577">
        <f>countif('Pre-transfer 2022 Points'!$E$13:$L$21,D1577)</f>
        <v>0</v>
      </c>
      <c r="M1577" s="59">
        <f>countif('2022 Points'!$G$13:$N$21,D1577)</f>
        <v>0</v>
      </c>
    </row>
    <row r="1578">
      <c r="A1578" s="50">
        <v>1577.0</v>
      </c>
      <c r="B1578" s="72"/>
      <c r="C1578" s="71" t="s">
        <v>10251</v>
      </c>
      <c r="D1578" s="50" t="s">
        <v>9467</v>
      </c>
      <c r="E1578" s="72"/>
      <c r="F1578" s="50">
        <v>8.0</v>
      </c>
      <c r="G1578" s="11"/>
      <c r="I1578" t="str">
        <f t="array" ref="I1578">INDEX('2022 Points'!$F$13:$F$21,MATCH(1,MMULT(--('2022 Points'!$G$13:$N$21=D1578),TRANSPOSE(COLUMN('2022 Points'!$G$13:$N$21)^0)),0))</f>
        <v>#N/A</v>
      </c>
      <c r="K1578" s="58">
        <f>F1578-IFERROR(VLOOKUP(D1578,'30062022 Ranking'!$D:$F,3,0),0)</f>
        <v>8</v>
      </c>
      <c r="L1578">
        <f>countif('Pre-transfer 2022 Points'!$E$13:$L$21,D1578)</f>
        <v>0</v>
      </c>
      <c r="M1578" s="59">
        <f>countif('2022 Points'!$G$13:$N$21,D1578)</f>
        <v>0</v>
      </c>
    </row>
    <row r="1579">
      <c r="A1579" s="50">
        <v>1578.0</v>
      </c>
      <c r="B1579" s="50"/>
      <c r="C1579" s="50" t="s">
        <v>10252</v>
      </c>
      <c r="D1579" s="50" t="s">
        <v>7254</v>
      </c>
      <c r="E1579" s="50" t="s">
        <v>9979</v>
      </c>
      <c r="F1579" s="50">
        <v>8.0</v>
      </c>
      <c r="G1579" s="11"/>
      <c r="I1579" t="str">
        <f t="array" ref="I1579">INDEX('2022 Points'!$F$13:$F$21,MATCH(1,MMULT(--('2022 Points'!$G$13:$N$21=D1579),TRANSPOSE(COLUMN('2022 Points'!$G$13:$N$21)^0)),0))</f>
        <v>#N/A</v>
      </c>
      <c r="K1579" s="58">
        <f>F1579-IFERROR(VLOOKUP(D1579,'30062022 Ranking'!$D:$F,3,0),0)</f>
        <v>8</v>
      </c>
      <c r="L1579">
        <f>countif('Pre-transfer 2022 Points'!$E$13:$L$21,D1579)</f>
        <v>0</v>
      </c>
      <c r="M1579" s="59">
        <f>countif('2022 Points'!$G$13:$N$21,D1579)</f>
        <v>0</v>
      </c>
    </row>
    <row r="1580">
      <c r="A1580" s="50">
        <v>1579.0</v>
      </c>
      <c r="B1580" s="72"/>
      <c r="C1580" s="50" t="s">
        <v>10253</v>
      </c>
      <c r="D1580" s="50" t="s">
        <v>9457</v>
      </c>
      <c r="E1580" s="50"/>
      <c r="F1580" s="50">
        <v>8.0</v>
      </c>
      <c r="G1580" s="11"/>
      <c r="I1580" t="str">
        <f t="array" ref="I1580">INDEX('2022 Points'!$F$13:$F$21,MATCH(1,MMULT(--('2022 Points'!$G$13:$N$21=D1580),TRANSPOSE(COLUMN('2022 Points'!$G$13:$N$21)^0)),0))</f>
        <v>#N/A</v>
      </c>
      <c r="K1580" s="58">
        <f>F1580-IFERROR(VLOOKUP(D1580,'30062022 Ranking'!$D:$F,3,0),0)</f>
        <v>8</v>
      </c>
      <c r="L1580">
        <f>countif('Pre-transfer 2022 Points'!$E$13:$L$21,D1580)</f>
        <v>0</v>
      </c>
      <c r="M1580" s="59">
        <f>countif('2022 Points'!$G$13:$N$21,D1580)</f>
        <v>0</v>
      </c>
    </row>
    <row r="1581">
      <c r="A1581" s="50">
        <v>1580.0</v>
      </c>
      <c r="B1581" s="50">
        <v>2071.0</v>
      </c>
      <c r="C1581" s="50" t="s">
        <v>5100</v>
      </c>
      <c r="D1581" s="50" t="s">
        <v>9451</v>
      </c>
      <c r="E1581" s="50"/>
      <c r="F1581" s="50">
        <v>8.0</v>
      </c>
      <c r="G1581" s="11"/>
      <c r="I1581" t="str">
        <f t="array" ref="I1581">INDEX('2022 Points'!$F$13:$F$21,MATCH(1,MMULT(--('2022 Points'!$G$13:$N$21=D1581),TRANSPOSE(COLUMN('2022 Points'!$G$13:$N$21)^0)),0))</f>
        <v>#N/A</v>
      </c>
      <c r="K1581" s="58">
        <f>F1581-IFERROR(VLOOKUP(D1581,'30062022 Ranking'!$D:$F,3,0),0)</f>
        <v>8</v>
      </c>
      <c r="L1581">
        <f>countif('Pre-transfer 2022 Points'!$E$13:$L$21,D1581)</f>
        <v>0</v>
      </c>
      <c r="M1581" s="59">
        <f>countif('2022 Points'!$G$13:$N$21,D1581)</f>
        <v>0</v>
      </c>
    </row>
    <row r="1582">
      <c r="A1582" s="50">
        <v>1581.0</v>
      </c>
      <c r="B1582" s="50">
        <v>1016.0</v>
      </c>
      <c r="C1582" s="50" t="s">
        <v>5968</v>
      </c>
      <c r="D1582" s="50" t="s">
        <v>7472</v>
      </c>
      <c r="E1582" s="50" t="s">
        <v>9931</v>
      </c>
      <c r="F1582" s="50">
        <v>8.0</v>
      </c>
      <c r="G1582" s="11"/>
      <c r="I1582" t="str">
        <f t="array" ref="I1582">INDEX('2022 Points'!$F$13:$F$21,MATCH(1,MMULT(--('2022 Points'!$G$13:$N$21=D1582),TRANSPOSE(COLUMN('2022 Points'!$G$13:$N$21)^0)),0))</f>
        <v>#N/A</v>
      </c>
      <c r="K1582" s="58">
        <f>F1582-IFERROR(VLOOKUP(D1582,'30062022 Ranking'!$D:$F,3,0),0)</f>
        <v>8</v>
      </c>
      <c r="L1582">
        <f>countif('Pre-transfer 2022 Points'!$E$13:$L$21,D1582)</f>
        <v>0</v>
      </c>
      <c r="M1582" s="59">
        <f>countif('2022 Points'!$G$13:$N$21,D1582)</f>
        <v>0</v>
      </c>
    </row>
    <row r="1583">
      <c r="A1583" s="50">
        <v>1582.0</v>
      </c>
      <c r="B1583" s="50"/>
      <c r="C1583" s="50" t="s">
        <v>10254</v>
      </c>
      <c r="D1583" s="50" t="s">
        <v>7413</v>
      </c>
      <c r="E1583" s="50" t="s">
        <v>4683</v>
      </c>
      <c r="F1583" s="50">
        <v>7.0</v>
      </c>
      <c r="G1583" s="11"/>
      <c r="I1583" t="str">
        <f t="array" ref="I1583">INDEX('2022 Points'!$F$13:$F$21,MATCH(1,MMULT(--('2022 Points'!$G$13:$N$21=D1583),TRANSPOSE(COLUMN('2022 Points'!$G$13:$N$21)^0)),0))</f>
        <v>#N/A</v>
      </c>
      <c r="K1583" s="58">
        <f>F1583-IFERROR(VLOOKUP(D1583,'30062022 Ranking'!$D:$F,3,0),0)</f>
        <v>7</v>
      </c>
      <c r="L1583">
        <f>countif('Pre-transfer 2022 Points'!$E$13:$L$21,D1583)</f>
        <v>0</v>
      </c>
      <c r="M1583" s="59">
        <f>countif('2022 Points'!$G$13:$N$21,D1583)</f>
        <v>0</v>
      </c>
    </row>
    <row r="1584">
      <c r="A1584" s="50">
        <v>1583.0</v>
      </c>
      <c r="B1584" s="50"/>
      <c r="C1584" s="71" t="s">
        <v>10255</v>
      </c>
      <c r="D1584" s="50" t="s">
        <v>9510</v>
      </c>
      <c r="E1584" s="50"/>
      <c r="F1584" s="50">
        <v>7.0</v>
      </c>
      <c r="G1584" s="11"/>
      <c r="I1584" t="str">
        <f t="array" ref="I1584">INDEX('2022 Points'!$F$13:$F$21,MATCH(1,MMULT(--('2022 Points'!$G$13:$N$21=D1584),TRANSPOSE(COLUMN('2022 Points'!$G$13:$N$21)^0)),0))</f>
        <v>#N/A</v>
      </c>
      <c r="K1584" s="58">
        <f>F1584-IFERROR(VLOOKUP(D1584,'30062022 Ranking'!$D:$F,3,0),0)</f>
        <v>7</v>
      </c>
      <c r="L1584">
        <f>countif('Pre-transfer 2022 Points'!$E$13:$L$21,D1584)</f>
        <v>0</v>
      </c>
      <c r="M1584" s="59">
        <f>countif('2022 Points'!$G$13:$N$21,D1584)</f>
        <v>0</v>
      </c>
    </row>
    <row r="1585">
      <c r="A1585" s="50">
        <v>1584.0</v>
      </c>
      <c r="B1585" s="50"/>
      <c r="C1585" s="50" t="s">
        <v>10256</v>
      </c>
      <c r="D1585" s="50" t="s">
        <v>9485</v>
      </c>
      <c r="E1585" s="50" t="s">
        <v>4716</v>
      </c>
      <c r="F1585" s="50">
        <v>7.0</v>
      </c>
      <c r="G1585" s="11"/>
      <c r="I1585" t="str">
        <f t="array" ref="I1585">INDEX('2022 Points'!$F$13:$F$21,MATCH(1,MMULT(--('2022 Points'!$G$13:$N$21=D1585),TRANSPOSE(COLUMN('2022 Points'!$G$13:$N$21)^0)),0))</f>
        <v>#N/A</v>
      </c>
      <c r="K1585" s="58">
        <f>F1585-IFERROR(VLOOKUP(D1585,'30062022 Ranking'!$D:$F,3,0),0)</f>
        <v>7</v>
      </c>
      <c r="L1585">
        <f>countif('Pre-transfer 2022 Points'!$E$13:$L$21,D1585)</f>
        <v>0</v>
      </c>
      <c r="M1585" s="59">
        <f>countif('2022 Points'!$G$13:$N$21,D1585)</f>
        <v>0</v>
      </c>
    </row>
    <row r="1586">
      <c r="A1586" s="50">
        <v>1585.0</v>
      </c>
      <c r="B1586" s="72"/>
      <c r="C1586" s="70" t="s">
        <v>10257</v>
      </c>
      <c r="D1586" s="50" t="s">
        <v>9484</v>
      </c>
      <c r="E1586" s="72"/>
      <c r="F1586" s="50">
        <v>7.0</v>
      </c>
      <c r="G1586" s="11"/>
      <c r="I1586" t="str">
        <f t="array" ref="I1586">INDEX('2022 Points'!$F$13:$F$21,MATCH(1,MMULT(--('2022 Points'!$G$13:$N$21=D1586),TRANSPOSE(COLUMN('2022 Points'!$G$13:$N$21)^0)),0))</f>
        <v>#N/A</v>
      </c>
      <c r="K1586" s="58">
        <f>F1586-IFERROR(VLOOKUP(D1586,'30062022 Ranking'!$D:$F,3,0),0)</f>
        <v>7</v>
      </c>
      <c r="L1586">
        <f>countif('Pre-transfer 2022 Points'!$E$13:$L$21,D1586)</f>
        <v>0</v>
      </c>
      <c r="M1586" s="59">
        <f>countif('2022 Points'!$G$13:$N$21,D1586)</f>
        <v>0</v>
      </c>
    </row>
    <row r="1587">
      <c r="A1587" s="50">
        <v>1586.0</v>
      </c>
      <c r="B1587" s="50"/>
      <c r="C1587" s="50" t="s">
        <v>10258</v>
      </c>
      <c r="D1587" s="50" t="s">
        <v>9496</v>
      </c>
      <c r="E1587" s="72"/>
      <c r="F1587" s="50">
        <v>7.0</v>
      </c>
      <c r="G1587" s="11"/>
      <c r="I1587" t="str">
        <f t="array" ref="I1587">INDEX('2022 Points'!$F$13:$F$21,MATCH(1,MMULT(--('2022 Points'!$G$13:$N$21=D1587),TRANSPOSE(COLUMN('2022 Points'!$G$13:$N$21)^0)),0))</f>
        <v>#N/A</v>
      </c>
      <c r="K1587" s="58">
        <f>F1587-IFERROR(VLOOKUP(D1587,'30062022 Ranking'!$D:$F,3,0),0)</f>
        <v>7</v>
      </c>
      <c r="L1587">
        <f>countif('Pre-transfer 2022 Points'!$E$13:$L$21,D1587)</f>
        <v>0</v>
      </c>
      <c r="M1587" s="59">
        <f>countif('2022 Points'!$G$13:$N$21,D1587)</f>
        <v>0</v>
      </c>
    </row>
    <row r="1588">
      <c r="A1588" s="50">
        <v>1587.0</v>
      </c>
      <c r="B1588" s="72"/>
      <c r="C1588" s="70" t="s">
        <v>10259</v>
      </c>
      <c r="D1588" s="50" t="s">
        <v>9509</v>
      </c>
      <c r="E1588" s="50" t="s">
        <v>830</v>
      </c>
      <c r="F1588" s="50">
        <v>7.0</v>
      </c>
      <c r="G1588" s="11"/>
      <c r="I1588" t="str">
        <f t="array" ref="I1588">INDEX('2022 Points'!$F$13:$F$21,MATCH(1,MMULT(--('2022 Points'!$G$13:$N$21=D1588),TRANSPOSE(COLUMN('2022 Points'!$G$13:$N$21)^0)),0))</f>
        <v>#N/A</v>
      </c>
      <c r="K1588" s="58">
        <f>F1588-IFERROR(VLOOKUP(D1588,'30062022 Ranking'!$D:$F,3,0),0)</f>
        <v>7</v>
      </c>
      <c r="L1588">
        <f>countif('Pre-transfer 2022 Points'!$E$13:$L$21,D1588)</f>
        <v>0</v>
      </c>
      <c r="M1588" s="59">
        <f>countif('2022 Points'!$G$13:$N$21,D1588)</f>
        <v>0</v>
      </c>
    </row>
    <row r="1589">
      <c r="A1589" s="50">
        <v>1588.0</v>
      </c>
      <c r="B1589" s="50"/>
      <c r="C1589" s="50" t="s">
        <v>10260</v>
      </c>
      <c r="D1589" s="50" t="s">
        <v>6766</v>
      </c>
      <c r="E1589" s="50" t="s">
        <v>1350</v>
      </c>
      <c r="F1589" s="50">
        <v>7.0</v>
      </c>
      <c r="G1589" s="11"/>
      <c r="I1589" t="str">
        <f t="array" ref="I1589">INDEX('2022 Points'!$F$13:$F$21,MATCH(1,MMULT(--('2022 Points'!$G$13:$N$21=D1589),TRANSPOSE(COLUMN('2022 Points'!$G$13:$N$21)^0)),0))</f>
        <v>#N/A</v>
      </c>
      <c r="K1589" s="58">
        <f>F1589-IFERROR(VLOOKUP(D1589,'30062022 Ranking'!$D:$F,3,0),0)</f>
        <v>7</v>
      </c>
      <c r="L1589">
        <f>countif('Pre-transfer 2022 Points'!$E$13:$L$21,D1589)</f>
        <v>0</v>
      </c>
      <c r="M1589" s="59">
        <f>countif('2022 Points'!$G$13:$N$21,D1589)</f>
        <v>0</v>
      </c>
    </row>
    <row r="1590">
      <c r="A1590" s="50">
        <v>1589.0</v>
      </c>
      <c r="B1590" s="72"/>
      <c r="C1590" s="50" t="s">
        <v>10261</v>
      </c>
      <c r="D1590" s="50" t="s">
        <v>8354</v>
      </c>
      <c r="E1590" s="50"/>
      <c r="F1590" s="50">
        <v>7.0</v>
      </c>
      <c r="G1590" s="11"/>
      <c r="I1590" t="str">
        <f t="array" ref="I1590">INDEX('2022 Points'!$F$13:$F$21,MATCH(1,MMULT(--('2022 Points'!$G$13:$N$21=D1590),TRANSPOSE(COLUMN('2022 Points'!$G$13:$N$21)^0)),0))</f>
        <v>#N/A</v>
      </c>
      <c r="K1590" s="58">
        <f>F1590-IFERROR(VLOOKUP(D1590,'30062022 Ranking'!$D:$F,3,0),0)</f>
        <v>7</v>
      </c>
      <c r="L1590">
        <f>countif('Pre-transfer 2022 Points'!$E$13:$L$21,D1590)</f>
        <v>0</v>
      </c>
      <c r="M1590" s="59">
        <f>countif('2022 Points'!$G$13:$N$21,D1590)</f>
        <v>0</v>
      </c>
    </row>
    <row r="1591">
      <c r="A1591" s="50">
        <v>1590.0</v>
      </c>
      <c r="B1591" s="72"/>
      <c r="C1591" s="70" t="s">
        <v>10262</v>
      </c>
      <c r="D1591" s="50" t="s">
        <v>9489</v>
      </c>
      <c r="E1591" s="72"/>
      <c r="F1591" s="50">
        <v>7.0</v>
      </c>
      <c r="G1591" s="11"/>
      <c r="I1591" t="str">
        <f t="array" ref="I1591">INDEX('2022 Points'!$F$13:$F$21,MATCH(1,MMULT(--('2022 Points'!$G$13:$N$21=D1591),TRANSPOSE(COLUMN('2022 Points'!$G$13:$N$21)^0)),0))</f>
        <v>#N/A</v>
      </c>
      <c r="K1591" s="58">
        <f>F1591-IFERROR(VLOOKUP(D1591,'30062022 Ranking'!$D:$F,3,0),0)</f>
        <v>7</v>
      </c>
      <c r="L1591">
        <f>countif('Pre-transfer 2022 Points'!$E$13:$L$21,D1591)</f>
        <v>0</v>
      </c>
      <c r="M1591" s="59">
        <f>countif('2022 Points'!$G$13:$N$21,D1591)</f>
        <v>0</v>
      </c>
    </row>
    <row r="1592">
      <c r="A1592" s="50">
        <v>1591.0</v>
      </c>
      <c r="B1592" s="72"/>
      <c r="C1592" s="50" t="s">
        <v>10263</v>
      </c>
      <c r="D1592" s="50" t="s">
        <v>9064</v>
      </c>
      <c r="E1592" s="50" t="s">
        <v>5025</v>
      </c>
      <c r="F1592" s="50">
        <v>7.0</v>
      </c>
      <c r="G1592" s="11"/>
      <c r="I1592" t="str">
        <f t="array" ref="I1592">INDEX('2022 Points'!$F$13:$F$21,MATCH(1,MMULT(--('2022 Points'!$G$13:$N$21=D1592),TRANSPOSE(COLUMN('2022 Points'!$G$13:$N$21)^0)),0))</f>
        <v>#N/A</v>
      </c>
      <c r="K1592" s="58">
        <f>F1592-IFERROR(VLOOKUP(D1592,'30062022 Ranking'!$D:$F,3,0),0)</f>
        <v>7</v>
      </c>
      <c r="L1592">
        <f>countif('Pre-transfer 2022 Points'!$E$13:$L$21,D1592)</f>
        <v>0</v>
      </c>
      <c r="M1592" s="59">
        <f>countif('2022 Points'!$G$13:$N$21,D1592)</f>
        <v>0</v>
      </c>
    </row>
    <row r="1593">
      <c r="A1593" s="50">
        <v>1592.0</v>
      </c>
      <c r="B1593" s="50">
        <v>1399.0</v>
      </c>
      <c r="C1593" s="50" t="s">
        <v>1603</v>
      </c>
      <c r="D1593" s="50" t="s">
        <v>8494</v>
      </c>
      <c r="E1593" s="50"/>
      <c r="F1593" s="50">
        <v>7.0</v>
      </c>
      <c r="G1593" s="11"/>
      <c r="I1593" t="str">
        <f t="array" ref="I1593">INDEX('2022 Points'!$F$13:$F$21,MATCH(1,MMULT(--('2022 Points'!$G$13:$N$21=D1593),TRANSPOSE(COLUMN('2022 Points'!$G$13:$N$21)^0)),0))</f>
        <v>#N/A</v>
      </c>
      <c r="K1593" s="58">
        <f>F1593-IFERROR(VLOOKUP(D1593,'30062022 Ranking'!$D:$F,3,0),0)</f>
        <v>7</v>
      </c>
      <c r="L1593">
        <f>countif('Pre-transfer 2022 Points'!$E$13:$L$21,D1593)</f>
        <v>0</v>
      </c>
      <c r="M1593" s="59">
        <f>countif('2022 Points'!$G$13:$N$21,D1593)</f>
        <v>0</v>
      </c>
    </row>
    <row r="1594">
      <c r="A1594" s="50">
        <v>1593.0</v>
      </c>
      <c r="B1594" s="88"/>
      <c r="C1594" s="50" t="s">
        <v>10264</v>
      </c>
      <c r="D1594" s="50" t="s">
        <v>9486</v>
      </c>
      <c r="E1594" s="72"/>
      <c r="F1594" s="50">
        <v>7.0</v>
      </c>
      <c r="G1594" s="11"/>
      <c r="I1594" t="str">
        <f t="array" ref="I1594">INDEX('2022 Points'!$F$13:$F$21,MATCH(1,MMULT(--('2022 Points'!$G$13:$N$21=D1594),TRANSPOSE(COLUMN('2022 Points'!$G$13:$N$21)^0)),0))</f>
        <v>#N/A</v>
      </c>
      <c r="K1594" s="58">
        <f>F1594-IFERROR(VLOOKUP(D1594,'30062022 Ranking'!$D:$F,3,0),0)</f>
        <v>7</v>
      </c>
      <c r="L1594">
        <f>countif('Pre-transfer 2022 Points'!$E$13:$L$21,D1594)</f>
        <v>0</v>
      </c>
      <c r="M1594" s="59">
        <f>countif('2022 Points'!$G$13:$N$21,D1594)</f>
        <v>0</v>
      </c>
    </row>
    <row r="1595">
      <c r="A1595" s="50">
        <v>1594.0</v>
      </c>
      <c r="B1595" s="50">
        <v>1587.0</v>
      </c>
      <c r="C1595" s="50" t="s">
        <v>107</v>
      </c>
      <c r="D1595" s="50" t="s">
        <v>7486</v>
      </c>
      <c r="E1595" s="50" t="s">
        <v>1658</v>
      </c>
      <c r="F1595" s="50">
        <v>7.0</v>
      </c>
      <c r="G1595" s="11"/>
      <c r="I1595" t="str">
        <f t="array" ref="I1595">INDEX('2022 Points'!$F$13:$F$21,MATCH(1,MMULT(--('2022 Points'!$G$13:$N$21=D1595),TRANSPOSE(COLUMN('2022 Points'!$G$13:$N$21)^0)),0))</f>
        <v>#N/A</v>
      </c>
      <c r="K1595" s="58">
        <f>F1595-IFERROR(VLOOKUP(D1595,'30062022 Ranking'!$D:$F,3,0),0)</f>
        <v>7</v>
      </c>
      <c r="L1595">
        <f>countif('Pre-transfer 2022 Points'!$E$13:$L$21,D1595)</f>
        <v>0</v>
      </c>
      <c r="M1595" s="59">
        <f>countif('2022 Points'!$G$13:$N$21,D1595)</f>
        <v>0</v>
      </c>
    </row>
    <row r="1596">
      <c r="A1596" s="50">
        <v>1595.0</v>
      </c>
      <c r="B1596" s="50"/>
      <c r="C1596" s="70" t="s">
        <v>10265</v>
      </c>
      <c r="D1596" s="50" t="s">
        <v>9494</v>
      </c>
      <c r="E1596" s="72"/>
      <c r="F1596" s="50">
        <v>7.0</v>
      </c>
      <c r="G1596" s="11"/>
      <c r="I1596" t="str">
        <f t="array" ref="I1596">INDEX('2022 Points'!$F$13:$F$21,MATCH(1,MMULT(--('2022 Points'!$G$13:$N$21=D1596),TRANSPOSE(COLUMN('2022 Points'!$G$13:$N$21)^0)),0))</f>
        <v>#N/A</v>
      </c>
      <c r="K1596" s="58">
        <f>F1596-IFERROR(VLOOKUP(D1596,'30062022 Ranking'!$D:$F,3,0),0)</f>
        <v>7</v>
      </c>
      <c r="L1596">
        <f>countif('Pre-transfer 2022 Points'!$E$13:$L$21,D1596)</f>
        <v>0</v>
      </c>
      <c r="M1596" s="59">
        <f>countif('2022 Points'!$G$13:$N$21,D1596)</f>
        <v>0</v>
      </c>
    </row>
    <row r="1597">
      <c r="A1597" s="50">
        <v>1596.0</v>
      </c>
      <c r="B1597" s="50"/>
      <c r="C1597" s="70" t="s">
        <v>10266</v>
      </c>
      <c r="D1597" s="50" t="s">
        <v>9490</v>
      </c>
      <c r="E1597" s="72"/>
      <c r="F1597" s="50">
        <v>7.0</v>
      </c>
      <c r="G1597" s="11"/>
      <c r="I1597" t="str">
        <f t="array" ref="I1597">INDEX('2022 Points'!$F$13:$F$21,MATCH(1,MMULT(--('2022 Points'!$G$13:$N$21=D1597),TRANSPOSE(COLUMN('2022 Points'!$G$13:$N$21)^0)),0))</f>
        <v>#N/A</v>
      </c>
      <c r="K1597" s="58">
        <f>F1597-IFERROR(VLOOKUP(D1597,'30062022 Ranking'!$D:$F,3,0),0)</f>
        <v>7</v>
      </c>
      <c r="L1597">
        <f>countif('Pre-transfer 2022 Points'!$E$13:$L$21,D1597)</f>
        <v>0</v>
      </c>
      <c r="M1597" s="59">
        <f>countif('2022 Points'!$G$13:$N$21,D1597)</f>
        <v>0</v>
      </c>
    </row>
    <row r="1598">
      <c r="A1598" s="50">
        <v>1597.0</v>
      </c>
      <c r="B1598" s="50"/>
      <c r="C1598" s="50" t="s">
        <v>10267</v>
      </c>
      <c r="D1598" s="50" t="s">
        <v>9491</v>
      </c>
      <c r="E1598" s="88"/>
      <c r="F1598" s="50">
        <v>7.0</v>
      </c>
      <c r="G1598" s="11"/>
      <c r="I1598" t="str">
        <f t="array" ref="I1598">INDEX('2022 Points'!$F$13:$F$21,MATCH(1,MMULT(--('2022 Points'!$G$13:$N$21=D1598),TRANSPOSE(COLUMN('2022 Points'!$G$13:$N$21)^0)),0))</f>
        <v>#N/A</v>
      </c>
      <c r="K1598" s="58">
        <f>F1598-IFERROR(VLOOKUP(D1598,'30062022 Ranking'!$D:$F,3,0),0)</f>
        <v>7</v>
      </c>
      <c r="L1598">
        <f>countif('Pre-transfer 2022 Points'!$E$13:$L$21,D1598)</f>
        <v>0</v>
      </c>
      <c r="M1598" s="59">
        <f>countif('2022 Points'!$G$13:$N$21,D1598)</f>
        <v>0</v>
      </c>
    </row>
    <row r="1599">
      <c r="A1599" s="50">
        <v>1598.0</v>
      </c>
      <c r="B1599" s="50">
        <v>2091.0</v>
      </c>
      <c r="C1599" s="50" t="s">
        <v>4873</v>
      </c>
      <c r="D1599" s="50" t="s">
        <v>7824</v>
      </c>
      <c r="E1599" s="50" t="s">
        <v>9988</v>
      </c>
      <c r="F1599" s="50">
        <v>7.0</v>
      </c>
      <c r="G1599" s="11"/>
      <c r="I1599" t="str">
        <f t="array" ref="I1599">INDEX('2022 Points'!$F$13:$F$21,MATCH(1,MMULT(--('2022 Points'!$G$13:$N$21=D1599),TRANSPOSE(COLUMN('2022 Points'!$G$13:$N$21)^0)),0))</f>
        <v>#N/A</v>
      </c>
      <c r="K1599" s="58">
        <f>F1599-IFERROR(VLOOKUP(D1599,'30062022 Ranking'!$D:$F,3,0),0)</f>
        <v>7</v>
      </c>
      <c r="L1599">
        <f>countif('Pre-transfer 2022 Points'!$E$13:$L$21,D1599)</f>
        <v>0</v>
      </c>
      <c r="M1599" s="59">
        <f>countif('2022 Points'!$G$13:$N$21,D1599)</f>
        <v>0</v>
      </c>
    </row>
    <row r="1600">
      <c r="A1600" s="50">
        <v>1599.0</v>
      </c>
      <c r="B1600" s="72"/>
      <c r="C1600" s="71" t="s">
        <v>10268</v>
      </c>
      <c r="D1600" s="50" t="s">
        <v>9497</v>
      </c>
      <c r="E1600" s="50" t="s">
        <v>324</v>
      </c>
      <c r="F1600" s="50">
        <v>7.0</v>
      </c>
      <c r="G1600" s="11"/>
      <c r="I1600" t="str">
        <f t="array" ref="I1600">INDEX('2022 Points'!$F$13:$F$21,MATCH(1,MMULT(--('2022 Points'!$G$13:$N$21=D1600),TRANSPOSE(COLUMN('2022 Points'!$G$13:$N$21)^0)),0))</f>
        <v>#N/A</v>
      </c>
      <c r="K1600" s="58">
        <f>F1600-IFERROR(VLOOKUP(D1600,'30062022 Ranking'!$D:$F,3,0),0)</f>
        <v>7</v>
      </c>
      <c r="L1600">
        <f>countif('Pre-transfer 2022 Points'!$E$13:$L$21,D1600)</f>
        <v>0</v>
      </c>
      <c r="M1600" s="59">
        <f>countif('2022 Points'!$G$13:$N$21,D1600)</f>
        <v>0</v>
      </c>
    </row>
    <row r="1601">
      <c r="A1601" s="49">
        <v>1600.0</v>
      </c>
      <c r="B1601" s="49">
        <v>1599.0</v>
      </c>
      <c r="C1601" s="73" t="s">
        <v>168</v>
      </c>
      <c r="D1601" s="49" t="s">
        <v>9495</v>
      </c>
      <c r="E1601" s="49" t="s">
        <v>9975</v>
      </c>
      <c r="F1601" s="49">
        <v>7.0</v>
      </c>
      <c r="I1601" t="str">
        <f t="array" ref="I1601">INDEX('2022 Points'!$F$13:$F$21,MATCH(1,MMULT(--('2022 Points'!$G$13:$N$21=D1601),TRANSPOSE(COLUMN('2022 Points'!$G$13:$N$21)^0)),0))</f>
        <v>#N/A</v>
      </c>
      <c r="K1601" s="58">
        <f>F1601-IFERROR(VLOOKUP(D1601,'30062022 Ranking'!$D:$F,3,0),0)</f>
        <v>7</v>
      </c>
      <c r="L1601">
        <f>countif('Pre-transfer 2022 Points'!$E$13:$L$21,D1601)</f>
        <v>0</v>
      </c>
      <c r="M1601" s="59">
        <f>countif('2022 Points'!$G$13:$N$21,D1601)</f>
        <v>0</v>
      </c>
    </row>
    <row r="1602">
      <c r="A1602" s="50">
        <v>1601.0</v>
      </c>
      <c r="B1602" s="50">
        <v>1204.0</v>
      </c>
      <c r="C1602" s="71" t="s">
        <v>4896</v>
      </c>
      <c r="D1602" s="50" t="s">
        <v>7297</v>
      </c>
      <c r="E1602" s="50"/>
      <c r="F1602" s="50">
        <v>7.0</v>
      </c>
      <c r="G1602" s="11"/>
      <c r="I1602" t="str">
        <f t="array" ref="I1602">INDEX('2022 Points'!$F$13:$F$21,MATCH(1,MMULT(--('2022 Points'!$G$13:$N$21=D1602),TRANSPOSE(COLUMN('2022 Points'!$G$13:$N$21)^0)),0))</f>
        <v>#N/A</v>
      </c>
      <c r="K1602" s="58">
        <f>F1602-IFERROR(VLOOKUP(D1602,'30062022 Ranking'!$D:$F,3,0),0)</f>
        <v>7</v>
      </c>
      <c r="L1602">
        <f>countif('Pre-transfer 2022 Points'!$E$13:$L$21,D1602)</f>
        <v>0</v>
      </c>
      <c r="M1602" s="59">
        <f>countif('2022 Points'!$G$13:$N$21,D1602)</f>
        <v>0</v>
      </c>
    </row>
    <row r="1603">
      <c r="A1603" s="50">
        <v>1602.0</v>
      </c>
      <c r="B1603" s="72"/>
      <c r="C1603" s="70" t="s">
        <v>10269</v>
      </c>
      <c r="D1603" s="50" t="s">
        <v>8522</v>
      </c>
      <c r="E1603" s="72"/>
      <c r="F1603" s="50">
        <v>7.0</v>
      </c>
      <c r="G1603" s="11"/>
      <c r="I1603" t="str">
        <f t="array" ref="I1603">INDEX('2022 Points'!$F$13:$F$21,MATCH(1,MMULT(--('2022 Points'!$G$13:$N$21=D1603),TRANSPOSE(COLUMN('2022 Points'!$G$13:$N$21)^0)),0))</f>
        <v>#N/A</v>
      </c>
      <c r="K1603" s="58">
        <f>F1603-IFERROR(VLOOKUP(D1603,'30062022 Ranking'!$D:$F,3,0),0)</f>
        <v>7</v>
      </c>
      <c r="L1603">
        <f>countif('Pre-transfer 2022 Points'!$E$13:$L$21,D1603)</f>
        <v>0</v>
      </c>
      <c r="M1603" s="59">
        <f>countif('2022 Points'!$G$13:$N$21,D1603)</f>
        <v>0</v>
      </c>
    </row>
    <row r="1604">
      <c r="A1604" s="50">
        <v>1603.0</v>
      </c>
      <c r="B1604" s="50">
        <v>1456.0</v>
      </c>
      <c r="C1604" s="50" t="s">
        <v>4875</v>
      </c>
      <c r="D1604" s="50" t="s">
        <v>8247</v>
      </c>
      <c r="E1604" s="50" t="s">
        <v>8654</v>
      </c>
      <c r="F1604" s="50">
        <v>7.0</v>
      </c>
      <c r="G1604" s="11"/>
      <c r="I1604" t="str">
        <f t="array" ref="I1604">INDEX('2022 Points'!$F$13:$F$21,MATCH(1,MMULT(--('2022 Points'!$G$13:$N$21=D1604),TRANSPOSE(COLUMN('2022 Points'!$G$13:$N$21)^0)),0))</f>
        <v>#N/A</v>
      </c>
      <c r="K1604" s="58">
        <f>F1604-IFERROR(VLOOKUP(D1604,'30062022 Ranking'!$D:$F,3,0),0)</f>
        <v>7</v>
      </c>
      <c r="L1604">
        <f>countif('Pre-transfer 2022 Points'!$E$13:$L$21,D1604)</f>
        <v>0</v>
      </c>
      <c r="M1604" s="59">
        <f>countif('2022 Points'!$G$13:$N$21,D1604)</f>
        <v>0</v>
      </c>
    </row>
    <row r="1605">
      <c r="A1605" s="50">
        <v>1604.0</v>
      </c>
      <c r="B1605" s="50">
        <v>1686.0</v>
      </c>
      <c r="C1605" s="50" t="s">
        <v>4624</v>
      </c>
      <c r="D1605" s="50" t="s">
        <v>8478</v>
      </c>
      <c r="E1605" s="72"/>
      <c r="F1605" s="50">
        <v>7.0</v>
      </c>
      <c r="G1605" s="11"/>
      <c r="I1605" t="str">
        <f t="array" ref="I1605">INDEX('2022 Points'!$F$13:$F$21,MATCH(1,MMULT(--('2022 Points'!$G$13:$N$21=D1605),TRANSPOSE(COLUMN('2022 Points'!$G$13:$N$21)^0)),0))</f>
        <v>#N/A</v>
      </c>
      <c r="K1605" s="58">
        <f>F1605-IFERROR(VLOOKUP(D1605,'30062022 Ranking'!$D:$F,3,0),0)</f>
        <v>7</v>
      </c>
      <c r="L1605">
        <f>countif('Pre-transfer 2022 Points'!$E$13:$L$21,D1605)</f>
        <v>0</v>
      </c>
      <c r="M1605" s="59">
        <f>countif('2022 Points'!$G$13:$N$21,D1605)</f>
        <v>0</v>
      </c>
    </row>
    <row r="1606">
      <c r="A1606" s="50">
        <v>1605.0</v>
      </c>
      <c r="B1606" s="88"/>
      <c r="C1606" s="50" t="s">
        <v>10270</v>
      </c>
      <c r="D1606" s="50" t="s">
        <v>9468</v>
      </c>
      <c r="E1606" s="50"/>
      <c r="F1606" s="50">
        <v>7.0</v>
      </c>
      <c r="G1606" s="11"/>
      <c r="I1606" t="str">
        <f t="array" ref="I1606">INDEX('2022 Points'!$F$13:$F$21,MATCH(1,MMULT(--('2022 Points'!$G$13:$N$21=D1606),TRANSPOSE(COLUMN('2022 Points'!$G$13:$N$21)^0)),0))</f>
        <v>#N/A</v>
      </c>
      <c r="K1606" s="58">
        <f>F1606-IFERROR(VLOOKUP(D1606,'30062022 Ranking'!$D:$F,3,0),0)</f>
        <v>7</v>
      </c>
      <c r="L1606">
        <f>countif('Pre-transfer 2022 Points'!$E$13:$L$21,D1606)</f>
        <v>0</v>
      </c>
      <c r="M1606" s="59">
        <f>countif('2022 Points'!$G$13:$N$21,D1606)</f>
        <v>0</v>
      </c>
    </row>
    <row r="1607">
      <c r="A1607" s="50">
        <v>1606.0</v>
      </c>
      <c r="B1607" s="72"/>
      <c r="C1607" s="71" t="s">
        <v>10271</v>
      </c>
      <c r="D1607" s="50" t="s">
        <v>9525</v>
      </c>
      <c r="E1607" s="72"/>
      <c r="F1607" s="50">
        <v>7.0</v>
      </c>
      <c r="G1607" s="11"/>
      <c r="I1607" t="str">
        <f t="array" ref="I1607">INDEX('2022 Points'!$F$13:$F$21,MATCH(1,MMULT(--('2022 Points'!$G$13:$N$21=D1607),TRANSPOSE(COLUMN('2022 Points'!$G$13:$N$21)^0)),0))</f>
        <v>#N/A</v>
      </c>
      <c r="K1607" s="58">
        <f>F1607-IFERROR(VLOOKUP(D1607,'30062022 Ranking'!$D:$F,3,0),0)</f>
        <v>7</v>
      </c>
      <c r="L1607">
        <f>countif('Pre-transfer 2022 Points'!$E$13:$L$21,D1607)</f>
        <v>0</v>
      </c>
      <c r="M1607" s="59">
        <f>countif('2022 Points'!$G$13:$N$21,D1607)</f>
        <v>0</v>
      </c>
    </row>
    <row r="1608">
      <c r="A1608" s="50">
        <v>1607.0</v>
      </c>
      <c r="B1608" s="50">
        <v>1828.0</v>
      </c>
      <c r="C1608" s="50" t="s">
        <v>1065</v>
      </c>
      <c r="D1608" s="50" t="s">
        <v>7263</v>
      </c>
      <c r="E1608" s="50" t="s">
        <v>5818</v>
      </c>
      <c r="F1608" s="50">
        <v>7.0</v>
      </c>
      <c r="G1608" s="11"/>
      <c r="I1608" t="str">
        <f t="array" ref="I1608">INDEX('2022 Points'!$F$13:$F$21,MATCH(1,MMULT(--('2022 Points'!$G$13:$N$21=D1608),TRANSPOSE(COLUMN('2022 Points'!$G$13:$N$21)^0)),0))</f>
        <v>#N/A</v>
      </c>
      <c r="K1608" s="58">
        <f>F1608-IFERROR(VLOOKUP(D1608,'30062022 Ranking'!$D:$F,3,0),0)</f>
        <v>7</v>
      </c>
      <c r="L1608">
        <f>countif('Pre-transfer 2022 Points'!$E$13:$L$21,D1608)</f>
        <v>0</v>
      </c>
      <c r="M1608" s="59">
        <f>countif('2022 Points'!$G$13:$N$21,D1608)</f>
        <v>0</v>
      </c>
    </row>
    <row r="1609">
      <c r="A1609" s="50">
        <v>1608.0</v>
      </c>
      <c r="B1609" s="72"/>
      <c r="C1609" s="70" t="s">
        <v>10272</v>
      </c>
      <c r="D1609" s="50" t="s">
        <v>9498</v>
      </c>
      <c r="E1609" s="72"/>
      <c r="F1609" s="50">
        <v>7.0</v>
      </c>
      <c r="G1609" s="11"/>
      <c r="I1609" t="str">
        <f t="array" ref="I1609">INDEX('2022 Points'!$F$13:$F$21,MATCH(1,MMULT(--('2022 Points'!$G$13:$N$21=D1609),TRANSPOSE(COLUMN('2022 Points'!$G$13:$N$21)^0)),0))</f>
        <v>#N/A</v>
      </c>
      <c r="K1609" s="58">
        <f>F1609-IFERROR(VLOOKUP(D1609,'30062022 Ranking'!$D:$F,3,0),0)</f>
        <v>7</v>
      </c>
      <c r="L1609">
        <f>countif('Pre-transfer 2022 Points'!$E$13:$L$21,D1609)</f>
        <v>0</v>
      </c>
      <c r="M1609" s="59">
        <f>countif('2022 Points'!$G$13:$N$21,D1609)</f>
        <v>0</v>
      </c>
    </row>
    <row r="1610">
      <c r="A1610" s="50">
        <v>1609.0</v>
      </c>
      <c r="B1610" s="72"/>
      <c r="C1610" s="70" t="s">
        <v>10273</v>
      </c>
      <c r="D1610" s="50" t="s">
        <v>9499</v>
      </c>
      <c r="E1610" s="50"/>
      <c r="F1610" s="50">
        <v>7.0</v>
      </c>
      <c r="G1610" s="11"/>
      <c r="I1610" t="str">
        <f t="array" ref="I1610">INDEX('2022 Points'!$F$13:$F$21,MATCH(1,MMULT(--('2022 Points'!$G$13:$N$21=D1610),TRANSPOSE(COLUMN('2022 Points'!$G$13:$N$21)^0)),0))</f>
        <v>#N/A</v>
      </c>
      <c r="K1610" s="58">
        <f>F1610-IFERROR(VLOOKUP(D1610,'30062022 Ranking'!$D:$F,3,0),0)</f>
        <v>7</v>
      </c>
      <c r="L1610">
        <f>countif('Pre-transfer 2022 Points'!$E$13:$L$21,D1610)</f>
        <v>0</v>
      </c>
      <c r="M1610" s="59">
        <f>countif('2022 Points'!$G$13:$N$21,D1610)</f>
        <v>0</v>
      </c>
    </row>
    <row r="1611">
      <c r="A1611" s="50">
        <v>1610.0</v>
      </c>
      <c r="B1611" s="11"/>
      <c r="C1611" s="50" t="s">
        <v>10274</v>
      </c>
      <c r="D1611" s="50" t="s">
        <v>9518</v>
      </c>
      <c r="E1611" s="50"/>
      <c r="F1611" s="50">
        <v>7.0</v>
      </c>
      <c r="G1611" s="11"/>
      <c r="I1611" t="str">
        <f t="array" ref="I1611">INDEX('2022 Points'!$F$13:$F$21,MATCH(1,MMULT(--('2022 Points'!$G$13:$N$21=D1611),TRANSPOSE(COLUMN('2022 Points'!$G$13:$N$21)^0)),0))</f>
        <v>#N/A</v>
      </c>
      <c r="K1611" s="58">
        <f>F1611-IFERROR(VLOOKUP(D1611,'30062022 Ranking'!$D:$F,3,0),0)</f>
        <v>7</v>
      </c>
      <c r="L1611">
        <f>countif('Pre-transfer 2022 Points'!$E$13:$L$21,D1611)</f>
        <v>0</v>
      </c>
      <c r="M1611" s="59">
        <f>countif('2022 Points'!$G$13:$N$21,D1611)</f>
        <v>0</v>
      </c>
    </row>
    <row r="1612">
      <c r="A1612" s="50">
        <v>1611.0</v>
      </c>
      <c r="B1612" s="50">
        <v>1441.0</v>
      </c>
      <c r="C1612" s="50" t="s">
        <v>5315</v>
      </c>
      <c r="D1612" s="50" t="s">
        <v>6821</v>
      </c>
      <c r="E1612" s="72"/>
      <c r="F1612" s="50">
        <v>7.0</v>
      </c>
      <c r="G1612" s="11"/>
      <c r="I1612" t="str">
        <f t="array" ref="I1612">INDEX('2022 Points'!$F$13:$F$21,MATCH(1,MMULT(--('2022 Points'!$G$13:$N$21=D1612),TRANSPOSE(COLUMN('2022 Points'!$G$13:$N$21)^0)),0))</f>
        <v>#N/A</v>
      </c>
      <c r="K1612" s="58">
        <f>F1612-IFERROR(VLOOKUP(D1612,'30062022 Ranking'!$D:$F,3,0),0)</f>
        <v>7</v>
      </c>
      <c r="L1612">
        <f>countif('Pre-transfer 2022 Points'!$E$13:$L$21,D1612)</f>
        <v>0</v>
      </c>
      <c r="M1612" s="59">
        <f>countif('2022 Points'!$G$13:$N$21,D1612)</f>
        <v>0</v>
      </c>
    </row>
    <row r="1613">
      <c r="A1613" s="50">
        <v>1612.0</v>
      </c>
      <c r="B1613" s="50">
        <v>1370.0</v>
      </c>
      <c r="C1613" s="50" t="s">
        <v>4645</v>
      </c>
      <c r="D1613" s="50" t="s">
        <v>9503</v>
      </c>
      <c r="E1613" s="72"/>
      <c r="F1613" s="50">
        <v>7.0</v>
      </c>
      <c r="G1613" s="11"/>
      <c r="I1613" t="str">
        <f t="array" ref="I1613">INDEX('2022 Points'!$F$13:$F$21,MATCH(1,MMULT(--('2022 Points'!$G$13:$N$21=D1613),TRANSPOSE(COLUMN('2022 Points'!$G$13:$N$21)^0)),0))</f>
        <v>#N/A</v>
      </c>
      <c r="K1613" s="58">
        <f>F1613-IFERROR(VLOOKUP(D1613,'30062022 Ranking'!$D:$F,3,0),0)</f>
        <v>7</v>
      </c>
      <c r="L1613">
        <f>countif('Pre-transfer 2022 Points'!$E$13:$L$21,D1613)</f>
        <v>0</v>
      </c>
      <c r="M1613" s="59">
        <f>countif('2022 Points'!$G$13:$N$21,D1613)</f>
        <v>0</v>
      </c>
    </row>
    <row r="1614">
      <c r="A1614" s="50">
        <v>1613.0</v>
      </c>
      <c r="B1614" s="50"/>
      <c r="C1614" s="50" t="s">
        <v>10275</v>
      </c>
      <c r="D1614" s="50" t="s">
        <v>9504</v>
      </c>
      <c r="E1614" s="50" t="s">
        <v>10030</v>
      </c>
      <c r="F1614" s="50">
        <v>7.0</v>
      </c>
      <c r="G1614" s="11"/>
      <c r="I1614" t="str">
        <f t="array" ref="I1614">INDEX('2022 Points'!$F$13:$F$21,MATCH(1,MMULT(--('2022 Points'!$G$13:$N$21=D1614),TRANSPOSE(COLUMN('2022 Points'!$G$13:$N$21)^0)),0))</f>
        <v>#N/A</v>
      </c>
      <c r="K1614" s="58">
        <f>F1614-IFERROR(VLOOKUP(D1614,'30062022 Ranking'!$D:$F,3,0),0)</f>
        <v>7</v>
      </c>
      <c r="L1614">
        <f>countif('Pre-transfer 2022 Points'!$E$13:$L$21,D1614)</f>
        <v>0</v>
      </c>
      <c r="M1614" s="59">
        <f>countif('2022 Points'!$G$13:$N$21,D1614)</f>
        <v>0</v>
      </c>
    </row>
    <row r="1615">
      <c r="A1615" s="50">
        <v>1614.0</v>
      </c>
      <c r="B1615" s="72"/>
      <c r="C1615" s="50" t="s">
        <v>10276</v>
      </c>
      <c r="D1615" s="50" t="s">
        <v>9505</v>
      </c>
      <c r="E1615" s="50"/>
      <c r="F1615" s="50">
        <v>7.0</v>
      </c>
      <c r="G1615" s="11"/>
      <c r="I1615" t="str">
        <f t="array" ref="I1615">INDEX('2022 Points'!$F$13:$F$21,MATCH(1,MMULT(--('2022 Points'!$G$13:$N$21=D1615),TRANSPOSE(COLUMN('2022 Points'!$G$13:$N$21)^0)),0))</f>
        <v>#N/A</v>
      </c>
      <c r="K1615" s="58">
        <f>F1615-IFERROR(VLOOKUP(D1615,'30062022 Ranking'!$D:$F,3,0),0)</f>
        <v>7</v>
      </c>
      <c r="L1615">
        <f>countif('Pre-transfer 2022 Points'!$E$13:$L$21,D1615)</f>
        <v>0</v>
      </c>
      <c r="M1615" s="59">
        <f>countif('2022 Points'!$G$13:$N$21,D1615)</f>
        <v>0</v>
      </c>
    </row>
    <row r="1616">
      <c r="A1616" s="50">
        <v>1615.0</v>
      </c>
      <c r="B1616" s="11"/>
      <c r="C1616" s="50" t="s">
        <v>10277</v>
      </c>
      <c r="D1616" s="50" t="s">
        <v>7659</v>
      </c>
      <c r="E1616" s="50" t="s">
        <v>8654</v>
      </c>
      <c r="F1616" s="50">
        <v>7.0</v>
      </c>
      <c r="G1616" s="11"/>
      <c r="I1616" t="str">
        <f t="array" ref="I1616">INDEX('2022 Points'!$F$13:$F$21,MATCH(1,MMULT(--('2022 Points'!$G$13:$N$21=D1616),TRANSPOSE(COLUMN('2022 Points'!$G$13:$N$21)^0)),0))</f>
        <v>#N/A</v>
      </c>
      <c r="K1616" s="58">
        <f>F1616-IFERROR(VLOOKUP(D1616,'30062022 Ranking'!$D:$F,3,0),0)</f>
        <v>7</v>
      </c>
      <c r="L1616">
        <f>countif('Pre-transfer 2022 Points'!$E$13:$L$21,D1616)</f>
        <v>0</v>
      </c>
      <c r="M1616" s="59">
        <f>countif('2022 Points'!$G$13:$N$21,D1616)</f>
        <v>0</v>
      </c>
    </row>
    <row r="1617">
      <c r="A1617" s="50">
        <v>1616.0</v>
      </c>
      <c r="B1617" s="50"/>
      <c r="C1617" s="50" t="s">
        <v>10278</v>
      </c>
      <c r="D1617" s="50" t="s">
        <v>7807</v>
      </c>
      <c r="E1617" s="50" t="s">
        <v>10147</v>
      </c>
      <c r="F1617" s="50">
        <v>7.0</v>
      </c>
      <c r="G1617" s="11"/>
      <c r="I1617" t="str">
        <f t="array" ref="I1617">INDEX('2022 Points'!$F$13:$F$21,MATCH(1,MMULT(--('2022 Points'!$G$13:$N$21=D1617),TRANSPOSE(COLUMN('2022 Points'!$G$13:$N$21)^0)),0))</f>
        <v>#N/A</v>
      </c>
      <c r="K1617" s="58">
        <f>F1617-IFERROR(VLOOKUP(D1617,'30062022 Ranking'!$D:$F,3,0),0)</f>
        <v>7</v>
      </c>
      <c r="L1617">
        <f>countif('Pre-transfer 2022 Points'!$E$13:$L$21,D1617)</f>
        <v>0</v>
      </c>
      <c r="M1617" s="59">
        <f>countif('2022 Points'!$G$13:$N$21,D1617)</f>
        <v>0</v>
      </c>
    </row>
    <row r="1618">
      <c r="A1618" s="50">
        <v>1617.0</v>
      </c>
      <c r="B1618" s="50">
        <v>439.0</v>
      </c>
      <c r="C1618" s="71" t="s">
        <v>10279</v>
      </c>
      <c r="D1618" s="50" t="s">
        <v>7349</v>
      </c>
      <c r="E1618" s="50" t="s">
        <v>9955</v>
      </c>
      <c r="F1618" s="50">
        <v>7.0</v>
      </c>
      <c r="G1618" s="11"/>
      <c r="I1618" t="str">
        <f t="array" ref="I1618">INDEX('2022 Points'!$F$13:$F$21,MATCH(1,MMULT(--('2022 Points'!$G$13:$N$21=D1618),TRANSPOSE(COLUMN('2022 Points'!$G$13:$N$21)^0)),0))</f>
        <v>#N/A</v>
      </c>
      <c r="K1618" s="58">
        <f>F1618-IFERROR(VLOOKUP(D1618,'30062022 Ranking'!$D:$F,3,0),0)</f>
        <v>-15</v>
      </c>
      <c r="L1618">
        <f>countif('Pre-transfer 2022 Points'!$E$13:$L$21,D1618)</f>
        <v>0</v>
      </c>
      <c r="M1618" s="59">
        <f>countif('2022 Points'!$G$13:$N$21,D1618)</f>
        <v>0</v>
      </c>
    </row>
    <row r="1619">
      <c r="A1619" s="50">
        <v>1618.0</v>
      </c>
      <c r="B1619" s="72"/>
      <c r="C1619" s="50" t="s">
        <v>10280</v>
      </c>
      <c r="D1619" s="50" t="s">
        <v>9500</v>
      </c>
      <c r="E1619" s="72"/>
      <c r="F1619" s="50">
        <v>7.0</v>
      </c>
      <c r="G1619" s="11"/>
      <c r="I1619" t="str">
        <f t="array" ref="I1619">INDEX('2022 Points'!$F$13:$F$21,MATCH(1,MMULT(--('2022 Points'!$G$13:$N$21=D1619),TRANSPOSE(COLUMN('2022 Points'!$G$13:$N$21)^0)),0))</f>
        <v>#N/A</v>
      </c>
      <c r="K1619" s="58">
        <f>F1619-IFERROR(VLOOKUP(D1619,'30062022 Ranking'!$D:$F,3,0),0)</f>
        <v>7</v>
      </c>
      <c r="L1619">
        <f>countif('Pre-transfer 2022 Points'!$E$13:$L$21,D1619)</f>
        <v>0</v>
      </c>
      <c r="M1619" s="59">
        <f>countif('2022 Points'!$G$13:$N$21,D1619)</f>
        <v>0</v>
      </c>
    </row>
    <row r="1620">
      <c r="A1620" s="50">
        <v>1619.0</v>
      </c>
      <c r="B1620" s="50">
        <v>1797.0</v>
      </c>
      <c r="C1620" s="70" t="s">
        <v>4718</v>
      </c>
      <c r="D1620" s="50" t="s">
        <v>9501</v>
      </c>
      <c r="E1620" s="50"/>
      <c r="F1620" s="50">
        <v>7.0</v>
      </c>
      <c r="G1620" s="11"/>
      <c r="I1620" t="str">
        <f t="array" ref="I1620">INDEX('2022 Points'!$F$13:$F$21,MATCH(1,MMULT(--('2022 Points'!$G$13:$N$21=D1620),TRANSPOSE(COLUMN('2022 Points'!$G$13:$N$21)^0)),0))</f>
        <v>#N/A</v>
      </c>
      <c r="K1620" s="58">
        <f>F1620-IFERROR(VLOOKUP(D1620,'30062022 Ranking'!$D:$F,3,0),0)</f>
        <v>7</v>
      </c>
      <c r="L1620">
        <f>countif('Pre-transfer 2022 Points'!$E$13:$L$21,D1620)</f>
        <v>0</v>
      </c>
      <c r="M1620" s="59">
        <f>countif('2022 Points'!$G$13:$N$21,D1620)</f>
        <v>0</v>
      </c>
    </row>
    <row r="1621">
      <c r="A1621" s="49">
        <v>1620.0</v>
      </c>
      <c r="B1621" s="104"/>
      <c r="C1621" s="49" t="s">
        <v>10281</v>
      </c>
      <c r="D1621" s="49" t="s">
        <v>7905</v>
      </c>
      <c r="E1621" s="49"/>
      <c r="F1621" s="49">
        <v>7.0</v>
      </c>
      <c r="I1621" t="str">
        <f t="array" ref="I1621">INDEX('2022 Points'!$F$13:$F$21,MATCH(1,MMULT(--('2022 Points'!$G$13:$N$21=D1621),TRANSPOSE(COLUMN('2022 Points'!$G$13:$N$21)^0)),0))</f>
        <v>#N/A</v>
      </c>
      <c r="K1621" s="58">
        <f>F1621-IFERROR(VLOOKUP(D1621,'30062022 Ranking'!$D:$F,3,0),0)</f>
        <v>7</v>
      </c>
      <c r="L1621">
        <f>countif('Pre-transfer 2022 Points'!$E$13:$L$21,D1621)</f>
        <v>0</v>
      </c>
      <c r="M1621" s="59">
        <f>countif('2022 Points'!$G$13:$N$21,D1621)</f>
        <v>0</v>
      </c>
    </row>
    <row r="1622">
      <c r="A1622" s="4">
        <v>1621.0</v>
      </c>
      <c r="B1622" s="4"/>
      <c r="C1622" s="4" t="s">
        <v>10282</v>
      </c>
      <c r="D1622" s="4" t="s">
        <v>9502</v>
      </c>
      <c r="E1622" s="4"/>
      <c r="F1622" s="4">
        <v>7.0</v>
      </c>
      <c r="I1622" t="str">
        <f t="array" ref="I1622">INDEX('2022 Points'!$F$13:$F$21,MATCH(1,MMULT(--('2022 Points'!$G$13:$N$21=D1622),TRANSPOSE(COLUMN('2022 Points'!$G$13:$N$21)^0)),0))</f>
        <v>#N/A</v>
      </c>
      <c r="K1622" s="58">
        <f>F1622-IFERROR(VLOOKUP(D1622,'30062022 Ranking'!$D:$F,3,0),0)</f>
        <v>7</v>
      </c>
      <c r="L1622">
        <f>countif('Pre-transfer 2022 Points'!$E$13:$L$21,D1622)</f>
        <v>0</v>
      </c>
      <c r="M1622" s="59">
        <f>countif('2022 Points'!$G$13:$N$21,D1622)</f>
        <v>0</v>
      </c>
    </row>
    <row r="1623">
      <c r="A1623" s="4">
        <v>1622.0</v>
      </c>
      <c r="B1623" s="4">
        <v>809.0</v>
      </c>
      <c r="C1623" s="4" t="s">
        <v>8876</v>
      </c>
      <c r="D1623" s="4" t="s">
        <v>7455</v>
      </c>
      <c r="E1623" s="4" t="s">
        <v>8682</v>
      </c>
      <c r="F1623" s="4">
        <v>7.0</v>
      </c>
      <c r="I1623" t="str">
        <f t="array" ref="I1623">INDEX('2022 Points'!$F$13:$F$21,MATCH(1,MMULT(--('2022 Points'!$G$13:$N$21=D1623),TRANSPOSE(COLUMN('2022 Points'!$G$13:$N$21)^0)),0))</f>
        <v>#N/A</v>
      </c>
      <c r="K1623" s="58">
        <f>F1623-IFERROR(VLOOKUP(D1623,'30062022 Ranking'!$D:$F,3,0),0)</f>
        <v>7</v>
      </c>
      <c r="L1623">
        <f>countif('Pre-transfer 2022 Points'!$E$13:$L$21,D1623)</f>
        <v>0</v>
      </c>
      <c r="M1623" s="59">
        <f>countif('2022 Points'!$G$13:$N$21,D1623)</f>
        <v>0</v>
      </c>
    </row>
    <row r="1624">
      <c r="A1624" s="4">
        <v>1623.0</v>
      </c>
      <c r="C1624" s="4" t="s">
        <v>10283</v>
      </c>
      <c r="D1624" s="4" t="s">
        <v>9492</v>
      </c>
      <c r="E1624" s="12"/>
      <c r="F1624" s="4">
        <v>7.0</v>
      </c>
      <c r="I1624" t="str">
        <f t="array" ref="I1624">INDEX('2022 Points'!$F$13:$F$21,MATCH(1,MMULT(--('2022 Points'!$G$13:$N$21=D1624),TRANSPOSE(COLUMN('2022 Points'!$G$13:$N$21)^0)),0))</f>
        <v>#N/A</v>
      </c>
      <c r="K1624" s="58">
        <f>F1624-IFERROR(VLOOKUP(D1624,'30062022 Ranking'!$D:$F,3,0),0)</f>
        <v>7</v>
      </c>
      <c r="L1624">
        <f>countif('Pre-transfer 2022 Points'!$E$13:$L$21,D1624)</f>
        <v>0</v>
      </c>
      <c r="M1624" s="59">
        <f>countif('2022 Points'!$G$13:$N$21,D1624)</f>
        <v>0</v>
      </c>
    </row>
    <row r="1625">
      <c r="A1625" s="4">
        <v>1624.0</v>
      </c>
      <c r="B1625" s="4"/>
      <c r="C1625" s="4" t="s">
        <v>10284</v>
      </c>
      <c r="D1625" s="4" t="s">
        <v>9482</v>
      </c>
      <c r="E1625" s="12"/>
      <c r="F1625" s="4">
        <v>7.0</v>
      </c>
      <c r="I1625" t="str">
        <f t="array" ref="I1625">INDEX('2022 Points'!$F$13:$F$21,MATCH(1,MMULT(--('2022 Points'!$G$13:$N$21=D1625),TRANSPOSE(COLUMN('2022 Points'!$G$13:$N$21)^0)),0))</f>
        <v>#N/A</v>
      </c>
      <c r="K1625" s="58">
        <f>F1625-IFERROR(VLOOKUP(D1625,'30062022 Ranking'!$D:$F,3,0),0)</f>
        <v>7</v>
      </c>
      <c r="L1625">
        <f>countif('Pre-transfer 2022 Points'!$E$13:$L$21,D1625)</f>
        <v>0</v>
      </c>
      <c r="M1625" s="59">
        <f>countif('2022 Points'!$G$13:$N$21,D1625)</f>
        <v>0</v>
      </c>
    </row>
    <row r="1626">
      <c r="A1626" s="4">
        <v>1625.0</v>
      </c>
      <c r="B1626" s="4">
        <v>1006.0</v>
      </c>
      <c r="C1626" s="4" t="s">
        <v>5488</v>
      </c>
      <c r="D1626" s="4" t="s">
        <v>9507</v>
      </c>
      <c r="E1626" s="12"/>
      <c r="F1626" s="4">
        <v>7.0</v>
      </c>
      <c r="I1626" t="str">
        <f t="array" ref="I1626">INDEX('2022 Points'!$F$13:$F$21,MATCH(1,MMULT(--('2022 Points'!$G$13:$N$21=D1626),TRANSPOSE(COLUMN('2022 Points'!$G$13:$N$21)^0)),0))</f>
        <v>#N/A</v>
      </c>
      <c r="K1626" s="58">
        <f>F1626-IFERROR(VLOOKUP(D1626,'30062022 Ranking'!$D:$F,3,0),0)</f>
        <v>7</v>
      </c>
      <c r="L1626">
        <f>countif('Pre-transfer 2022 Points'!$E$13:$L$21,D1626)</f>
        <v>0</v>
      </c>
      <c r="M1626" s="59">
        <f>countif('2022 Points'!$G$13:$N$21,D1626)</f>
        <v>0</v>
      </c>
    </row>
    <row r="1627">
      <c r="A1627" s="4">
        <v>1626.0</v>
      </c>
      <c r="B1627" s="4">
        <v>1562.0</v>
      </c>
      <c r="C1627" s="4" t="s">
        <v>790</v>
      </c>
      <c r="D1627" s="4" t="s">
        <v>8216</v>
      </c>
      <c r="E1627" s="12"/>
      <c r="F1627" s="4">
        <v>7.0</v>
      </c>
      <c r="I1627" t="str">
        <f t="array" ref="I1627">INDEX('2022 Points'!$F$13:$F$21,MATCH(1,MMULT(--('2022 Points'!$G$13:$N$21=D1627),TRANSPOSE(COLUMN('2022 Points'!$G$13:$N$21)^0)),0))</f>
        <v>#N/A</v>
      </c>
      <c r="K1627" s="58">
        <f>F1627-IFERROR(VLOOKUP(D1627,'30062022 Ranking'!$D:$F,3,0),0)</f>
        <v>7</v>
      </c>
      <c r="L1627">
        <f>countif('Pre-transfer 2022 Points'!$E$13:$L$21,D1627)</f>
        <v>0</v>
      </c>
      <c r="M1627" s="59">
        <f>countif('2022 Points'!$G$13:$N$21,D1627)</f>
        <v>0</v>
      </c>
    </row>
    <row r="1628">
      <c r="A1628" s="4">
        <v>1627.0</v>
      </c>
      <c r="B1628" s="80"/>
      <c r="C1628" s="4" t="s">
        <v>10285</v>
      </c>
      <c r="D1628" s="4" t="s">
        <v>7061</v>
      </c>
      <c r="E1628" s="4" t="s">
        <v>10152</v>
      </c>
      <c r="F1628" s="4">
        <v>7.0</v>
      </c>
      <c r="I1628" t="str">
        <f t="array" ref="I1628">INDEX('2022 Points'!$F$13:$F$21,MATCH(1,MMULT(--('2022 Points'!$G$13:$N$21=D1628),TRANSPOSE(COLUMN('2022 Points'!$G$13:$N$21)^0)),0))</f>
        <v>#N/A</v>
      </c>
      <c r="K1628" s="58">
        <f>F1628-IFERROR(VLOOKUP(D1628,'30062022 Ranking'!$D:$F,3,0),0)</f>
        <v>7</v>
      </c>
      <c r="L1628">
        <f>countif('Pre-transfer 2022 Points'!$E$13:$L$21,D1628)</f>
        <v>0</v>
      </c>
      <c r="M1628" s="59">
        <f>countif('2022 Points'!$G$13:$N$21,D1628)</f>
        <v>0</v>
      </c>
    </row>
    <row r="1629">
      <c r="A1629" s="4">
        <v>1628.0</v>
      </c>
      <c r="B1629" s="12"/>
      <c r="C1629" s="4" t="s">
        <v>10286</v>
      </c>
      <c r="D1629" s="4" t="s">
        <v>7501</v>
      </c>
      <c r="E1629" s="4"/>
      <c r="F1629" s="4">
        <v>7.0</v>
      </c>
      <c r="I1629" t="str">
        <f t="array" ref="I1629">INDEX('2022 Points'!$F$13:$F$21,MATCH(1,MMULT(--('2022 Points'!$G$13:$N$21=D1629),TRANSPOSE(COLUMN('2022 Points'!$G$13:$N$21)^0)),0))</f>
        <v>#N/A</v>
      </c>
      <c r="K1629" s="58">
        <f>F1629-IFERROR(VLOOKUP(D1629,'30062022 Ranking'!$D:$F,3,0),0)</f>
        <v>7</v>
      </c>
      <c r="L1629">
        <f>countif('Pre-transfer 2022 Points'!$E$13:$L$21,D1629)</f>
        <v>0</v>
      </c>
      <c r="M1629" s="59">
        <f>countif('2022 Points'!$G$13:$N$21,D1629)</f>
        <v>0</v>
      </c>
    </row>
    <row r="1630">
      <c r="A1630" s="4">
        <v>1629.0</v>
      </c>
      <c r="B1630" s="4">
        <v>1082.0</v>
      </c>
      <c r="C1630" s="4" t="s">
        <v>5003</v>
      </c>
      <c r="D1630" s="4" t="s">
        <v>8084</v>
      </c>
      <c r="E1630" s="4"/>
      <c r="F1630" s="4">
        <v>7.0</v>
      </c>
      <c r="I1630" t="str">
        <f t="array" ref="I1630">INDEX('2022 Points'!$F$13:$F$21,MATCH(1,MMULT(--('2022 Points'!$G$13:$N$21=D1630),TRANSPOSE(COLUMN('2022 Points'!$G$13:$N$21)^0)),0))</f>
        <v>#N/A</v>
      </c>
      <c r="K1630" s="58">
        <f>F1630-IFERROR(VLOOKUP(D1630,'30062022 Ranking'!$D:$F,3,0),0)</f>
        <v>7</v>
      </c>
      <c r="L1630">
        <f>countif('Pre-transfer 2022 Points'!$E$13:$L$21,D1630)</f>
        <v>0</v>
      </c>
      <c r="M1630" s="59">
        <f>countif('2022 Points'!$G$13:$N$21,D1630)</f>
        <v>0</v>
      </c>
    </row>
    <row r="1631">
      <c r="A1631" s="4">
        <v>1630.0</v>
      </c>
      <c r="B1631" s="12"/>
      <c r="C1631" s="4" t="s">
        <v>10287</v>
      </c>
      <c r="D1631" s="4" t="s">
        <v>9511</v>
      </c>
      <c r="E1631" s="4" t="s">
        <v>9970</v>
      </c>
      <c r="F1631" s="4">
        <v>7.0</v>
      </c>
      <c r="I1631" t="str">
        <f t="array" ref="I1631">INDEX('2022 Points'!$F$13:$F$21,MATCH(1,MMULT(--('2022 Points'!$G$13:$N$21=D1631),TRANSPOSE(COLUMN('2022 Points'!$G$13:$N$21)^0)),0))</f>
        <v>#N/A</v>
      </c>
      <c r="K1631" s="58">
        <f>F1631-IFERROR(VLOOKUP(D1631,'30062022 Ranking'!$D:$F,3,0),0)</f>
        <v>7</v>
      </c>
      <c r="L1631">
        <f>countif('Pre-transfer 2022 Points'!$E$13:$L$21,D1631)</f>
        <v>0</v>
      </c>
      <c r="M1631" s="59">
        <f>countif('2022 Points'!$G$13:$N$21,D1631)</f>
        <v>0</v>
      </c>
    </row>
    <row r="1632">
      <c r="A1632" s="4">
        <v>1631.0</v>
      </c>
      <c r="B1632" s="4">
        <v>1611.0</v>
      </c>
      <c r="C1632" s="4" t="s">
        <v>4597</v>
      </c>
      <c r="D1632" s="4" t="s">
        <v>9512</v>
      </c>
      <c r="E1632" s="80"/>
      <c r="F1632" s="4">
        <v>7.0</v>
      </c>
      <c r="I1632" t="str">
        <f t="array" ref="I1632">INDEX('2022 Points'!$F$13:$F$21,MATCH(1,MMULT(--('2022 Points'!$G$13:$N$21=D1632),TRANSPOSE(COLUMN('2022 Points'!$G$13:$N$21)^0)),0))</f>
        <v>#N/A</v>
      </c>
      <c r="K1632" s="58">
        <f>F1632-IFERROR(VLOOKUP(D1632,'30062022 Ranking'!$D:$F,3,0),0)</f>
        <v>7</v>
      </c>
      <c r="L1632">
        <f>countif('Pre-transfer 2022 Points'!$E$13:$L$21,D1632)</f>
        <v>0</v>
      </c>
      <c r="M1632" s="59">
        <f>countif('2022 Points'!$G$13:$N$21,D1632)</f>
        <v>0</v>
      </c>
    </row>
    <row r="1633">
      <c r="A1633" s="4">
        <v>1632.0</v>
      </c>
      <c r="B1633" s="4">
        <v>787.0</v>
      </c>
      <c r="C1633" s="4" t="s">
        <v>10288</v>
      </c>
      <c r="D1633" s="4" t="s">
        <v>8425</v>
      </c>
      <c r="E1633" s="12"/>
      <c r="F1633" s="4">
        <v>7.0</v>
      </c>
      <c r="I1633" t="str">
        <f t="array" ref="I1633">INDEX('2022 Points'!$F$13:$F$21,MATCH(1,MMULT(--('2022 Points'!$G$13:$N$21=D1633),TRANSPOSE(COLUMN('2022 Points'!$G$13:$N$21)^0)),0))</f>
        <v>#N/A</v>
      </c>
      <c r="K1633" s="58">
        <f>F1633-IFERROR(VLOOKUP(D1633,'30062022 Ranking'!$D:$F,3,0),0)</f>
        <v>7</v>
      </c>
      <c r="L1633">
        <f>countif('Pre-transfer 2022 Points'!$E$13:$L$21,D1633)</f>
        <v>0</v>
      </c>
      <c r="M1633" s="59">
        <f>countif('2022 Points'!$G$13:$N$21,D1633)</f>
        <v>0</v>
      </c>
    </row>
    <row r="1634">
      <c r="A1634" s="4">
        <v>1633.0</v>
      </c>
      <c r="B1634" s="12"/>
      <c r="C1634" s="4" t="s">
        <v>10289</v>
      </c>
      <c r="D1634" s="4" t="s">
        <v>7474</v>
      </c>
      <c r="E1634" s="12"/>
      <c r="F1634" s="4">
        <v>7.0</v>
      </c>
      <c r="I1634" t="str">
        <f t="array" ref="I1634">INDEX('2022 Points'!$F$13:$F$21,MATCH(1,MMULT(--('2022 Points'!$G$13:$N$21=D1634),TRANSPOSE(COLUMN('2022 Points'!$G$13:$N$21)^0)),0))</f>
        <v>#N/A</v>
      </c>
      <c r="K1634" s="58">
        <f>F1634-IFERROR(VLOOKUP(D1634,'30062022 Ranking'!$D:$F,3,0),0)</f>
        <v>7</v>
      </c>
      <c r="L1634">
        <f>countif('Pre-transfer 2022 Points'!$E$13:$L$21,D1634)</f>
        <v>0</v>
      </c>
      <c r="M1634" s="59">
        <f>countif('2022 Points'!$G$13:$N$21,D1634)</f>
        <v>0</v>
      </c>
    </row>
    <row r="1635">
      <c r="A1635" s="4">
        <v>1634.0</v>
      </c>
      <c r="B1635" s="12"/>
      <c r="C1635" s="4" t="s">
        <v>10290</v>
      </c>
      <c r="D1635" s="4" t="s">
        <v>9515</v>
      </c>
      <c r="E1635" s="4"/>
      <c r="F1635" s="4">
        <v>7.0</v>
      </c>
      <c r="I1635" t="str">
        <f t="array" ref="I1635">INDEX('2022 Points'!$F$13:$F$21,MATCH(1,MMULT(--('2022 Points'!$G$13:$N$21=D1635),TRANSPOSE(COLUMN('2022 Points'!$G$13:$N$21)^0)),0))</f>
        <v>#N/A</v>
      </c>
      <c r="K1635" s="58">
        <f>F1635-IFERROR(VLOOKUP(D1635,'30062022 Ranking'!$D:$F,3,0),0)</f>
        <v>7</v>
      </c>
      <c r="L1635">
        <f>countif('Pre-transfer 2022 Points'!$E$13:$L$21,D1635)</f>
        <v>0</v>
      </c>
      <c r="M1635" s="59">
        <f>countif('2022 Points'!$G$13:$N$21,D1635)</f>
        <v>0</v>
      </c>
    </row>
    <row r="1636">
      <c r="A1636" s="4">
        <v>1635.0</v>
      </c>
      <c r="B1636" s="4">
        <v>2001.0</v>
      </c>
      <c r="C1636" s="4" t="s">
        <v>5306</v>
      </c>
      <c r="D1636" s="4" t="s">
        <v>7637</v>
      </c>
      <c r="E1636" s="4" t="s">
        <v>8723</v>
      </c>
      <c r="F1636" s="4">
        <v>7.0</v>
      </c>
      <c r="I1636" t="str">
        <f t="array" ref="I1636">INDEX('2022 Points'!$F$13:$F$21,MATCH(1,MMULT(--('2022 Points'!$G$13:$N$21=D1636),TRANSPOSE(COLUMN('2022 Points'!$G$13:$N$21)^0)),0))</f>
        <v>#N/A</v>
      </c>
      <c r="K1636" s="58">
        <f>F1636-IFERROR(VLOOKUP(D1636,'30062022 Ranking'!$D:$F,3,0),0)</f>
        <v>7</v>
      </c>
      <c r="L1636">
        <f>countif('Pre-transfer 2022 Points'!$E$13:$L$21,D1636)</f>
        <v>0</v>
      </c>
      <c r="M1636" s="59">
        <f>countif('2022 Points'!$G$13:$N$21,D1636)</f>
        <v>0</v>
      </c>
    </row>
    <row r="1637">
      <c r="A1637" s="4">
        <v>1636.0</v>
      </c>
      <c r="B1637" s="12"/>
      <c r="C1637" s="4" t="s">
        <v>10291</v>
      </c>
      <c r="D1637" s="4" t="s">
        <v>10292</v>
      </c>
      <c r="E1637" s="4" t="s">
        <v>8789</v>
      </c>
      <c r="F1637" s="4">
        <v>7.0</v>
      </c>
      <c r="I1637" t="str">
        <f t="array" ref="I1637">INDEX('2022 Points'!$F$13:$F$21,MATCH(1,MMULT(--('2022 Points'!$G$13:$N$21=D1637),TRANSPOSE(COLUMN('2022 Points'!$G$13:$N$21)^0)),0))</f>
        <v>#N/A</v>
      </c>
      <c r="K1637" s="58">
        <f>F1637-IFERROR(VLOOKUP(D1637,'30062022 Ranking'!$D:$F,3,0),0)</f>
        <v>7</v>
      </c>
      <c r="L1637">
        <f>countif('Pre-transfer 2022 Points'!$E$13:$L$21,D1637)</f>
        <v>0</v>
      </c>
      <c r="M1637" s="59">
        <f>countif('2022 Points'!$G$13:$N$21,D1637)</f>
        <v>0</v>
      </c>
    </row>
    <row r="1638">
      <c r="A1638" s="4">
        <v>1637.0</v>
      </c>
      <c r="C1638" s="4" t="s">
        <v>10293</v>
      </c>
      <c r="D1638" s="4" t="s">
        <v>9517</v>
      </c>
      <c r="E1638" s="4" t="s">
        <v>9962</v>
      </c>
      <c r="F1638" s="4">
        <v>7.0</v>
      </c>
      <c r="I1638" t="str">
        <f t="array" ref="I1638">INDEX('2022 Points'!$F$13:$F$21,MATCH(1,MMULT(--('2022 Points'!$G$13:$N$21=D1638),TRANSPOSE(COLUMN('2022 Points'!$G$13:$N$21)^0)),0))</f>
        <v>#N/A</v>
      </c>
      <c r="K1638" s="58">
        <f>F1638-IFERROR(VLOOKUP(D1638,'30062022 Ranking'!$D:$F,3,0),0)</f>
        <v>7</v>
      </c>
      <c r="L1638">
        <f>countif('Pre-transfer 2022 Points'!$E$13:$L$21,D1638)</f>
        <v>0</v>
      </c>
      <c r="M1638" s="59">
        <f>countif('2022 Points'!$G$13:$N$21,D1638)</f>
        <v>0</v>
      </c>
    </row>
    <row r="1639">
      <c r="A1639" s="4">
        <v>1638.0</v>
      </c>
      <c r="C1639" s="4" t="s">
        <v>10294</v>
      </c>
      <c r="D1639" s="4" t="s">
        <v>9513</v>
      </c>
      <c r="F1639" s="4">
        <v>7.0</v>
      </c>
      <c r="I1639" t="str">
        <f t="array" ref="I1639">INDEX('2022 Points'!$F$13:$F$21,MATCH(1,MMULT(--('2022 Points'!$G$13:$N$21=D1639),TRANSPOSE(COLUMN('2022 Points'!$G$13:$N$21)^0)),0))</f>
        <v>#N/A</v>
      </c>
      <c r="K1639" s="58">
        <f>F1639-IFERROR(VLOOKUP(D1639,'30062022 Ranking'!$D:$F,3,0),0)</f>
        <v>7</v>
      </c>
      <c r="L1639">
        <f>countif('Pre-transfer 2022 Points'!$E$13:$L$21,D1639)</f>
        <v>0</v>
      </c>
      <c r="M1639" s="59">
        <f>countif('2022 Points'!$G$13:$N$21,D1639)</f>
        <v>0</v>
      </c>
    </row>
    <row r="1640">
      <c r="A1640" s="4">
        <v>1639.0</v>
      </c>
      <c r="B1640" s="12"/>
      <c r="C1640" s="4" t="s">
        <v>10295</v>
      </c>
      <c r="D1640" s="4" t="s">
        <v>9514</v>
      </c>
      <c r="E1640" s="12"/>
      <c r="F1640" s="4">
        <v>7.0</v>
      </c>
      <c r="I1640" t="str">
        <f t="array" ref="I1640">INDEX('2022 Points'!$F$13:$F$21,MATCH(1,MMULT(--('2022 Points'!$G$13:$N$21=D1640),TRANSPOSE(COLUMN('2022 Points'!$G$13:$N$21)^0)),0))</f>
        <v>#N/A</v>
      </c>
      <c r="K1640" s="58">
        <f>F1640-IFERROR(VLOOKUP(D1640,'30062022 Ranking'!$D:$F,3,0),0)</f>
        <v>7</v>
      </c>
      <c r="L1640">
        <f>countif('Pre-transfer 2022 Points'!$E$13:$L$21,D1640)</f>
        <v>0</v>
      </c>
      <c r="M1640" s="59">
        <f>countif('2022 Points'!$G$13:$N$21,D1640)</f>
        <v>0</v>
      </c>
    </row>
    <row r="1641">
      <c r="A1641" s="4">
        <v>1640.0</v>
      </c>
      <c r="B1641" s="4">
        <v>829.0</v>
      </c>
      <c r="C1641" s="4" t="s">
        <v>8714</v>
      </c>
      <c r="D1641" s="4" t="s">
        <v>9519</v>
      </c>
      <c r="E1641" s="4" t="s">
        <v>8708</v>
      </c>
      <c r="F1641" s="4">
        <v>7.0</v>
      </c>
      <c r="I1641" t="str">
        <f t="array" ref="I1641">INDEX('2022 Points'!$F$13:$F$21,MATCH(1,MMULT(--('2022 Points'!$G$13:$N$21=D1641),TRANSPOSE(COLUMN('2022 Points'!$G$13:$N$21)^0)),0))</f>
        <v>#N/A</v>
      </c>
      <c r="K1641" s="58">
        <f>F1641-IFERROR(VLOOKUP(D1641,'30062022 Ranking'!$D:$F,3,0),0)</f>
        <v>7</v>
      </c>
      <c r="L1641">
        <f>countif('Pre-transfer 2022 Points'!$E$13:$L$21,D1641)</f>
        <v>0</v>
      </c>
      <c r="M1641" s="59">
        <f>countif('2022 Points'!$G$13:$N$21,D1641)</f>
        <v>0</v>
      </c>
    </row>
    <row r="1642">
      <c r="A1642" s="4">
        <v>1641.0</v>
      </c>
      <c r="B1642" s="4">
        <v>1395.0</v>
      </c>
      <c r="C1642" s="4" t="s">
        <v>1285</v>
      </c>
      <c r="D1642" s="4" t="s">
        <v>9520</v>
      </c>
      <c r="E1642" s="12"/>
      <c r="F1642" s="4">
        <v>7.0</v>
      </c>
      <c r="I1642" t="str">
        <f t="array" ref="I1642">INDEX('2022 Points'!$F$13:$F$21,MATCH(1,MMULT(--('2022 Points'!$G$13:$N$21=D1642),TRANSPOSE(COLUMN('2022 Points'!$G$13:$N$21)^0)),0))</f>
        <v>#N/A</v>
      </c>
      <c r="K1642" s="58">
        <f>F1642-IFERROR(VLOOKUP(D1642,'30062022 Ranking'!$D:$F,3,0),0)</f>
        <v>7</v>
      </c>
      <c r="L1642">
        <f>countif('Pre-transfer 2022 Points'!$E$13:$L$21,D1642)</f>
        <v>0</v>
      </c>
      <c r="M1642" s="59">
        <f>countif('2022 Points'!$G$13:$N$21,D1642)</f>
        <v>0</v>
      </c>
    </row>
    <row r="1643">
      <c r="A1643" s="4">
        <v>1642.0</v>
      </c>
      <c r="B1643" s="4">
        <v>1732.0</v>
      </c>
      <c r="C1643" s="4" t="s">
        <v>230</v>
      </c>
      <c r="D1643" s="4" t="s">
        <v>9521</v>
      </c>
      <c r="E1643" s="12"/>
      <c r="F1643" s="4">
        <v>7.0</v>
      </c>
      <c r="I1643" t="str">
        <f t="array" ref="I1643">INDEX('2022 Points'!$F$13:$F$21,MATCH(1,MMULT(--('2022 Points'!$G$13:$N$21=D1643),TRANSPOSE(COLUMN('2022 Points'!$G$13:$N$21)^0)),0))</f>
        <v>#N/A</v>
      </c>
      <c r="K1643" s="58">
        <f>F1643-IFERROR(VLOOKUP(D1643,'30062022 Ranking'!$D:$F,3,0),0)</f>
        <v>7</v>
      </c>
      <c r="L1643">
        <f>countif('Pre-transfer 2022 Points'!$E$13:$L$21,D1643)</f>
        <v>0</v>
      </c>
      <c r="M1643" s="59">
        <f>countif('2022 Points'!$G$13:$N$21,D1643)</f>
        <v>0</v>
      </c>
    </row>
    <row r="1644">
      <c r="A1644" s="4">
        <v>1643.0</v>
      </c>
      <c r="C1644" s="4" t="s">
        <v>8863</v>
      </c>
      <c r="D1644" s="4" t="s">
        <v>9506</v>
      </c>
      <c r="F1644" s="4">
        <v>7.0</v>
      </c>
      <c r="I1644" t="str">
        <f t="array" ref="I1644">INDEX('2022 Points'!$F$13:$F$21,MATCH(1,MMULT(--('2022 Points'!$G$13:$N$21=D1644),TRANSPOSE(COLUMN('2022 Points'!$G$13:$N$21)^0)),0))</f>
        <v>#N/A</v>
      </c>
      <c r="K1644" s="58">
        <f>F1644-IFERROR(VLOOKUP(D1644,'30062022 Ranking'!$D:$F,3,0),0)</f>
        <v>7</v>
      </c>
      <c r="L1644">
        <f>countif('Pre-transfer 2022 Points'!$E$13:$L$21,D1644)</f>
        <v>0</v>
      </c>
      <c r="M1644" s="59">
        <f>countif('2022 Points'!$G$13:$N$21,D1644)</f>
        <v>0</v>
      </c>
    </row>
    <row r="1645">
      <c r="A1645" s="4">
        <v>1644.0</v>
      </c>
      <c r="B1645" s="4"/>
      <c r="C1645" s="4" t="s">
        <v>10296</v>
      </c>
      <c r="D1645" s="4" t="s">
        <v>9523</v>
      </c>
      <c r="E1645" s="4"/>
      <c r="F1645" s="4">
        <v>7.0</v>
      </c>
      <c r="I1645" t="str">
        <f t="array" ref="I1645">INDEX('2022 Points'!$F$13:$F$21,MATCH(1,MMULT(--('2022 Points'!$G$13:$N$21=D1645),TRANSPOSE(COLUMN('2022 Points'!$G$13:$N$21)^0)),0))</f>
        <v>#N/A</v>
      </c>
      <c r="K1645" s="58">
        <f>F1645-IFERROR(VLOOKUP(D1645,'30062022 Ranking'!$D:$F,3,0),0)</f>
        <v>7</v>
      </c>
      <c r="L1645">
        <f>countif('Pre-transfer 2022 Points'!$E$13:$L$21,D1645)</f>
        <v>0</v>
      </c>
      <c r="M1645" s="59">
        <f>countif('2022 Points'!$G$13:$N$21,D1645)</f>
        <v>0</v>
      </c>
    </row>
    <row r="1646">
      <c r="A1646" s="4">
        <v>1645.0</v>
      </c>
      <c r="B1646" s="4">
        <v>1019.0</v>
      </c>
      <c r="C1646" s="4" t="s">
        <v>4821</v>
      </c>
      <c r="D1646" s="4" t="s">
        <v>8172</v>
      </c>
      <c r="E1646" s="4" t="s">
        <v>8940</v>
      </c>
      <c r="F1646" s="4">
        <v>7.0</v>
      </c>
      <c r="I1646" t="str">
        <f t="array" ref="I1646">INDEX('2022 Points'!$F$13:$F$21,MATCH(1,MMULT(--('2022 Points'!$G$13:$N$21=D1646),TRANSPOSE(COLUMN('2022 Points'!$G$13:$N$21)^0)),0))</f>
        <v>#N/A</v>
      </c>
      <c r="K1646" s="58">
        <f>F1646-IFERROR(VLOOKUP(D1646,'30062022 Ranking'!$D:$F,3,0),0)</f>
        <v>7</v>
      </c>
      <c r="L1646">
        <f>countif('Pre-transfer 2022 Points'!$E$13:$L$21,D1646)</f>
        <v>0</v>
      </c>
      <c r="M1646" s="59">
        <f>countif('2022 Points'!$G$13:$N$21,D1646)</f>
        <v>0</v>
      </c>
    </row>
    <row r="1647">
      <c r="A1647" s="4">
        <v>1646.0</v>
      </c>
      <c r="B1647" s="12"/>
      <c r="C1647" s="4" t="s">
        <v>10297</v>
      </c>
      <c r="D1647" s="4" t="s">
        <v>7068</v>
      </c>
      <c r="E1647" s="80"/>
      <c r="F1647" s="4">
        <v>7.0</v>
      </c>
      <c r="I1647" t="str">
        <f t="array" ref="I1647">INDEX('2022 Points'!$F$13:$F$21,MATCH(1,MMULT(--('2022 Points'!$G$13:$N$21=D1647),TRANSPOSE(COLUMN('2022 Points'!$G$13:$N$21)^0)),0))</f>
        <v>#N/A</v>
      </c>
      <c r="K1647" s="58">
        <f>F1647-IFERROR(VLOOKUP(D1647,'30062022 Ranking'!$D:$F,3,0),0)</f>
        <v>7</v>
      </c>
      <c r="L1647">
        <f>countif('Pre-transfer 2022 Points'!$E$13:$L$21,D1647)</f>
        <v>0</v>
      </c>
      <c r="M1647" s="59">
        <f>countif('2022 Points'!$G$13:$N$21,D1647)</f>
        <v>0</v>
      </c>
    </row>
    <row r="1648">
      <c r="A1648" s="4">
        <v>1647.0</v>
      </c>
      <c r="B1648" s="4">
        <v>1187.0</v>
      </c>
      <c r="C1648" s="4" t="s">
        <v>8844</v>
      </c>
      <c r="D1648" s="4" t="s">
        <v>7976</v>
      </c>
      <c r="F1648" s="4">
        <v>7.0</v>
      </c>
      <c r="I1648" t="str">
        <f t="array" ref="I1648">INDEX('2022 Points'!$F$13:$F$21,MATCH(1,MMULT(--('2022 Points'!$G$13:$N$21=D1648),TRANSPOSE(COLUMN('2022 Points'!$G$13:$N$21)^0)),0))</f>
        <v>#N/A</v>
      </c>
      <c r="K1648" s="58">
        <f>F1648-IFERROR(VLOOKUP(D1648,'30062022 Ranking'!$D:$F,3,0),0)</f>
        <v>7</v>
      </c>
      <c r="L1648">
        <f>countif('Pre-transfer 2022 Points'!$E$13:$L$21,D1648)</f>
        <v>0</v>
      </c>
      <c r="M1648" s="59">
        <f>countif('2022 Points'!$G$13:$N$21,D1648)</f>
        <v>0</v>
      </c>
    </row>
    <row r="1649">
      <c r="A1649" s="4">
        <v>1648.0</v>
      </c>
      <c r="B1649" s="12"/>
      <c r="C1649" s="4" t="s">
        <v>10298</v>
      </c>
      <c r="D1649" s="4" t="s">
        <v>9526</v>
      </c>
      <c r="E1649" s="12"/>
      <c r="F1649" s="4">
        <v>7.0</v>
      </c>
      <c r="I1649" t="str">
        <f t="array" ref="I1649">INDEX('2022 Points'!$F$13:$F$21,MATCH(1,MMULT(--('2022 Points'!$G$13:$N$21=D1649),TRANSPOSE(COLUMN('2022 Points'!$G$13:$N$21)^0)),0))</f>
        <v>#N/A</v>
      </c>
      <c r="K1649" s="58">
        <f>F1649-IFERROR(VLOOKUP(D1649,'30062022 Ranking'!$D:$F,3,0),0)</f>
        <v>7</v>
      </c>
      <c r="L1649">
        <f>countif('Pre-transfer 2022 Points'!$E$13:$L$21,D1649)</f>
        <v>0</v>
      </c>
      <c r="M1649" s="59">
        <f>countif('2022 Points'!$G$13:$N$21,D1649)</f>
        <v>0</v>
      </c>
    </row>
    <row r="1650">
      <c r="A1650" s="4">
        <v>1649.0</v>
      </c>
      <c r="C1650" s="4" t="s">
        <v>10299</v>
      </c>
      <c r="D1650" s="4" t="s">
        <v>7929</v>
      </c>
      <c r="E1650" s="4"/>
      <c r="F1650" s="4">
        <v>7.0</v>
      </c>
      <c r="I1650" t="str">
        <f t="array" ref="I1650">INDEX('2022 Points'!$F$13:$F$21,MATCH(1,MMULT(--('2022 Points'!$G$13:$N$21=D1650),TRANSPOSE(COLUMN('2022 Points'!$G$13:$N$21)^0)),0))</f>
        <v>#N/A</v>
      </c>
      <c r="K1650" s="58">
        <f>F1650-IFERROR(VLOOKUP(D1650,'30062022 Ranking'!$D:$F,3,0),0)</f>
        <v>7</v>
      </c>
      <c r="L1650">
        <f>countif('Pre-transfer 2022 Points'!$E$13:$L$21,D1650)</f>
        <v>0</v>
      </c>
      <c r="M1650" s="59">
        <f>countif('2022 Points'!$G$13:$N$21,D1650)</f>
        <v>0</v>
      </c>
    </row>
    <row r="1651">
      <c r="A1651" s="4">
        <v>1650.0</v>
      </c>
      <c r="B1651" s="4">
        <v>1227.0</v>
      </c>
      <c r="C1651" s="4" t="s">
        <v>5110</v>
      </c>
      <c r="D1651" s="4" t="s">
        <v>10300</v>
      </c>
      <c r="E1651" s="4"/>
      <c r="F1651" s="4">
        <v>7.0</v>
      </c>
      <c r="I1651" t="str">
        <f t="array" ref="I1651">INDEX('2022 Points'!$F$13:$F$21,MATCH(1,MMULT(--('2022 Points'!$G$13:$N$21=D1651),TRANSPOSE(COLUMN('2022 Points'!$G$13:$N$21)^0)),0))</f>
        <v>#N/A</v>
      </c>
      <c r="K1651" s="58">
        <f>F1651-IFERROR(VLOOKUP(D1651,'30062022 Ranking'!$D:$F,3,0),0)</f>
        <v>7</v>
      </c>
      <c r="L1651">
        <f>countif('Pre-transfer 2022 Points'!$E$13:$L$21,D1651)</f>
        <v>0</v>
      </c>
      <c r="M1651" s="59">
        <f>countif('2022 Points'!$G$13:$N$21,D1651)</f>
        <v>0</v>
      </c>
    </row>
    <row r="1652">
      <c r="A1652" s="4">
        <v>1651.0</v>
      </c>
      <c r="B1652" s="4">
        <v>1007.0</v>
      </c>
      <c r="C1652" s="4" t="s">
        <v>5148</v>
      </c>
      <c r="D1652" s="4" t="s">
        <v>8043</v>
      </c>
      <c r="E1652" s="4" t="s">
        <v>324</v>
      </c>
      <c r="F1652" s="4">
        <v>7.0</v>
      </c>
      <c r="I1652" t="str">
        <f t="array" ref="I1652">INDEX('2022 Points'!$F$13:$F$21,MATCH(1,MMULT(--('2022 Points'!$G$13:$N$21=D1652),TRANSPOSE(COLUMN('2022 Points'!$G$13:$N$21)^0)),0))</f>
        <v>#N/A</v>
      </c>
      <c r="K1652" s="58">
        <f>F1652-IFERROR(VLOOKUP(D1652,'30062022 Ranking'!$D:$F,3,0),0)</f>
        <v>7</v>
      </c>
      <c r="L1652">
        <f>countif('Pre-transfer 2022 Points'!$E$13:$L$21,D1652)</f>
        <v>0</v>
      </c>
      <c r="M1652" s="59">
        <f>countif('2022 Points'!$G$13:$N$21,D1652)</f>
        <v>0</v>
      </c>
    </row>
    <row r="1653">
      <c r="A1653" s="4">
        <v>1652.0</v>
      </c>
      <c r="B1653" s="12"/>
      <c r="C1653" s="4" t="s">
        <v>10301</v>
      </c>
      <c r="D1653" s="4" t="s">
        <v>9530</v>
      </c>
      <c r="E1653" s="4" t="s">
        <v>745</v>
      </c>
      <c r="F1653" s="4">
        <v>7.0</v>
      </c>
      <c r="I1653" t="str">
        <f t="array" ref="I1653">INDEX('2022 Points'!$F$13:$F$21,MATCH(1,MMULT(--('2022 Points'!$G$13:$N$21=D1653),TRANSPOSE(COLUMN('2022 Points'!$G$13:$N$21)^0)),0))</f>
        <v>#N/A</v>
      </c>
      <c r="K1653" s="58">
        <f>F1653-IFERROR(VLOOKUP(D1653,'30062022 Ranking'!$D:$F,3,0),0)</f>
        <v>7</v>
      </c>
      <c r="L1653">
        <f>countif('Pre-transfer 2022 Points'!$E$13:$L$21,D1653)</f>
        <v>0</v>
      </c>
      <c r="M1653" s="59">
        <f>countif('2022 Points'!$G$13:$N$21,D1653)</f>
        <v>0</v>
      </c>
    </row>
    <row r="1654">
      <c r="A1654" s="4">
        <v>1653.0</v>
      </c>
      <c r="B1654" s="4">
        <v>2220.0</v>
      </c>
      <c r="C1654" s="4" t="s">
        <v>5439</v>
      </c>
      <c r="D1654" s="4" t="s">
        <v>7943</v>
      </c>
      <c r="E1654" s="4"/>
      <c r="F1654" s="4">
        <v>7.0</v>
      </c>
      <c r="I1654" t="str">
        <f t="array" ref="I1654">INDEX('2022 Points'!$F$13:$F$21,MATCH(1,MMULT(--('2022 Points'!$G$13:$N$21=D1654),TRANSPOSE(COLUMN('2022 Points'!$G$13:$N$21)^0)),0))</f>
        <v>#N/A</v>
      </c>
      <c r="K1654" s="58">
        <f>F1654-IFERROR(VLOOKUP(D1654,'30062022 Ranking'!$D:$F,3,0),0)</f>
        <v>7</v>
      </c>
      <c r="L1654">
        <f>countif('Pre-transfer 2022 Points'!$E$13:$L$21,D1654)</f>
        <v>0</v>
      </c>
      <c r="M1654" s="59">
        <f>countif('2022 Points'!$G$13:$N$21,D1654)</f>
        <v>0</v>
      </c>
    </row>
    <row r="1655">
      <c r="A1655" s="4">
        <v>1654.0</v>
      </c>
      <c r="B1655" s="12"/>
      <c r="C1655" s="4" t="s">
        <v>5208</v>
      </c>
      <c r="D1655" s="4" t="s">
        <v>7087</v>
      </c>
      <c r="E1655" s="4" t="s">
        <v>9916</v>
      </c>
      <c r="F1655" s="4">
        <v>7.0</v>
      </c>
      <c r="I1655" t="str">
        <f t="array" ref="I1655">INDEX('2022 Points'!$F$13:$F$21,MATCH(1,MMULT(--('2022 Points'!$G$13:$N$21=D1655),TRANSPOSE(COLUMN('2022 Points'!$G$13:$N$21)^0)),0))</f>
        <v>#N/A</v>
      </c>
      <c r="K1655" s="58">
        <f>F1655-IFERROR(VLOOKUP(D1655,'30062022 Ranking'!$D:$F,3,0),0)</f>
        <v>7</v>
      </c>
      <c r="L1655">
        <f>countif('Pre-transfer 2022 Points'!$E$13:$L$21,D1655)</f>
        <v>0</v>
      </c>
      <c r="M1655" s="59">
        <f>countif('2022 Points'!$G$13:$N$21,D1655)</f>
        <v>0</v>
      </c>
    </row>
    <row r="1656">
      <c r="A1656" s="4">
        <v>1655.0</v>
      </c>
      <c r="B1656" s="4">
        <v>2233.0</v>
      </c>
      <c r="C1656" s="4" t="s">
        <v>1817</v>
      </c>
      <c r="D1656" s="4" t="s">
        <v>7182</v>
      </c>
      <c r="E1656" s="4" t="s">
        <v>10302</v>
      </c>
      <c r="F1656" s="4">
        <v>7.0</v>
      </c>
      <c r="I1656" t="str">
        <f t="array" ref="I1656">INDEX('2022 Points'!$F$13:$F$21,MATCH(1,MMULT(--('2022 Points'!$G$13:$N$21=D1656),TRANSPOSE(COLUMN('2022 Points'!$G$13:$N$21)^0)),0))</f>
        <v>#N/A</v>
      </c>
      <c r="K1656" s="58">
        <f>F1656-IFERROR(VLOOKUP(D1656,'30062022 Ranking'!$D:$F,3,0),0)</f>
        <v>7</v>
      </c>
      <c r="L1656">
        <f>countif('Pre-transfer 2022 Points'!$E$13:$L$21,D1656)</f>
        <v>0</v>
      </c>
      <c r="M1656" s="59">
        <f>countif('2022 Points'!$G$13:$N$21,D1656)</f>
        <v>0</v>
      </c>
    </row>
    <row r="1657">
      <c r="A1657" s="4">
        <v>1656.0</v>
      </c>
      <c r="B1657" s="12"/>
      <c r="C1657" s="4" t="s">
        <v>10303</v>
      </c>
      <c r="D1657" s="4" t="s">
        <v>9527</v>
      </c>
      <c r="F1657" s="4">
        <v>7.0</v>
      </c>
      <c r="I1657" t="str">
        <f t="array" ref="I1657">INDEX('2022 Points'!$F$13:$F$21,MATCH(1,MMULT(--('2022 Points'!$G$13:$N$21=D1657),TRANSPOSE(COLUMN('2022 Points'!$G$13:$N$21)^0)),0))</f>
        <v>#N/A</v>
      </c>
      <c r="K1657" s="58">
        <f>F1657-IFERROR(VLOOKUP(D1657,'30062022 Ranking'!$D:$F,3,0),0)</f>
        <v>7</v>
      </c>
      <c r="L1657">
        <f>countif('Pre-transfer 2022 Points'!$E$13:$L$21,D1657)</f>
        <v>0</v>
      </c>
      <c r="M1657" s="59">
        <f>countif('2022 Points'!$G$13:$N$21,D1657)</f>
        <v>0</v>
      </c>
    </row>
    <row r="1658">
      <c r="A1658" s="4">
        <v>1657.0</v>
      </c>
      <c r="B1658" s="4"/>
      <c r="C1658" s="4" t="s">
        <v>10304</v>
      </c>
      <c r="D1658" s="4" t="s">
        <v>9528</v>
      </c>
      <c r="E1658" s="12"/>
      <c r="F1658" s="4">
        <v>7.0</v>
      </c>
      <c r="I1658" t="str">
        <f t="array" ref="I1658">INDEX('2022 Points'!$F$13:$F$21,MATCH(1,MMULT(--('2022 Points'!$G$13:$N$21=D1658),TRANSPOSE(COLUMN('2022 Points'!$G$13:$N$21)^0)),0))</f>
        <v>#N/A</v>
      </c>
      <c r="K1658" s="58">
        <f>F1658-IFERROR(VLOOKUP(D1658,'30062022 Ranking'!$D:$F,3,0),0)</f>
        <v>7</v>
      </c>
      <c r="L1658">
        <f>countif('Pre-transfer 2022 Points'!$E$13:$L$21,D1658)</f>
        <v>0</v>
      </c>
      <c r="M1658" s="59">
        <f>countif('2022 Points'!$G$13:$N$21,D1658)</f>
        <v>0</v>
      </c>
    </row>
    <row r="1659">
      <c r="A1659" s="4">
        <v>1658.0</v>
      </c>
      <c r="B1659" s="4">
        <v>1092.0</v>
      </c>
      <c r="C1659" s="4" t="s">
        <v>5672</v>
      </c>
      <c r="D1659" s="4" t="s">
        <v>9532</v>
      </c>
      <c r="E1659" s="4" t="s">
        <v>8623</v>
      </c>
      <c r="F1659" s="4">
        <v>7.0</v>
      </c>
      <c r="I1659" t="str">
        <f t="array" ref="I1659">INDEX('2022 Points'!$F$13:$F$21,MATCH(1,MMULT(--('2022 Points'!$G$13:$N$21=D1659),TRANSPOSE(COLUMN('2022 Points'!$G$13:$N$21)^0)),0))</f>
        <v>#N/A</v>
      </c>
      <c r="K1659" s="58">
        <f>F1659-IFERROR(VLOOKUP(D1659,'30062022 Ranking'!$D:$F,3,0),0)</f>
        <v>7</v>
      </c>
      <c r="L1659">
        <f>countif('Pre-transfer 2022 Points'!$E$13:$L$21,D1659)</f>
        <v>0</v>
      </c>
      <c r="M1659" s="59">
        <f>countif('2022 Points'!$G$13:$N$21,D1659)</f>
        <v>0</v>
      </c>
    </row>
    <row r="1660">
      <c r="A1660" s="4">
        <v>1659.0</v>
      </c>
      <c r="B1660" s="4">
        <v>2207.0</v>
      </c>
      <c r="C1660" s="4" t="s">
        <v>4431</v>
      </c>
      <c r="D1660" s="4" t="s">
        <v>6687</v>
      </c>
      <c r="E1660" s="4"/>
      <c r="F1660" s="4">
        <v>7.0</v>
      </c>
      <c r="I1660" t="str">
        <f t="array" ref="I1660">INDEX('2022 Points'!$F$13:$F$21,MATCH(1,MMULT(--('2022 Points'!$G$13:$N$21=D1660),TRANSPOSE(COLUMN('2022 Points'!$G$13:$N$21)^0)),0))</f>
        <v>#N/A</v>
      </c>
      <c r="K1660" s="58">
        <f>F1660-IFERROR(VLOOKUP(D1660,'30062022 Ranking'!$D:$F,3,0),0)</f>
        <v>7</v>
      </c>
      <c r="L1660">
        <f>countif('Pre-transfer 2022 Points'!$E$13:$L$21,D1660)</f>
        <v>0</v>
      </c>
      <c r="M1660" s="59">
        <f>countif('2022 Points'!$G$13:$N$21,D1660)</f>
        <v>0</v>
      </c>
    </row>
    <row r="1661">
      <c r="A1661" s="4">
        <v>1660.0</v>
      </c>
      <c r="B1661" s="4">
        <v>2232.0</v>
      </c>
      <c r="C1661" s="4" t="s">
        <v>573</v>
      </c>
      <c r="D1661" s="4" t="s">
        <v>8289</v>
      </c>
      <c r="E1661" s="4" t="s">
        <v>4373</v>
      </c>
      <c r="F1661" s="4">
        <v>7.0</v>
      </c>
      <c r="I1661" t="str">
        <f t="array" ref="I1661">INDEX('2022 Points'!$F$13:$F$21,MATCH(1,MMULT(--('2022 Points'!$G$13:$N$21=D1661),TRANSPOSE(COLUMN('2022 Points'!$G$13:$N$21)^0)),0))</f>
        <v>#N/A</v>
      </c>
      <c r="K1661" s="58">
        <f>F1661-IFERROR(VLOOKUP(D1661,'30062022 Ranking'!$D:$F,3,0),0)</f>
        <v>7</v>
      </c>
      <c r="L1661">
        <f>countif('Pre-transfer 2022 Points'!$E$13:$L$21,D1661)</f>
        <v>0</v>
      </c>
      <c r="M1661" s="59">
        <f>countif('2022 Points'!$G$13:$N$21,D1661)</f>
        <v>0</v>
      </c>
    </row>
    <row r="1662">
      <c r="A1662" s="4">
        <v>1661.0</v>
      </c>
      <c r="B1662" s="4"/>
      <c r="C1662" s="4" t="s">
        <v>10305</v>
      </c>
      <c r="D1662" s="4" t="s">
        <v>9531</v>
      </c>
      <c r="E1662" s="12"/>
      <c r="F1662" s="4">
        <v>7.0</v>
      </c>
      <c r="I1662" t="str">
        <f t="array" ref="I1662">INDEX('2022 Points'!$F$13:$F$21,MATCH(1,MMULT(--('2022 Points'!$G$13:$N$21=D1662),TRANSPOSE(COLUMN('2022 Points'!$G$13:$N$21)^0)),0))</f>
        <v>#N/A</v>
      </c>
      <c r="K1662" s="58">
        <f>F1662-IFERROR(VLOOKUP(D1662,'30062022 Ranking'!$D:$F,3,0),0)</f>
        <v>7</v>
      </c>
      <c r="L1662">
        <f>countif('Pre-transfer 2022 Points'!$E$13:$L$21,D1662)</f>
        <v>0</v>
      </c>
      <c r="M1662" s="59">
        <f>countif('2022 Points'!$G$13:$N$21,D1662)</f>
        <v>0</v>
      </c>
    </row>
    <row r="1663">
      <c r="A1663" s="4">
        <v>1662.0</v>
      </c>
      <c r="B1663" s="4">
        <v>783.0</v>
      </c>
      <c r="C1663" s="4" t="s">
        <v>5179</v>
      </c>
      <c r="D1663" s="4" t="s">
        <v>6339</v>
      </c>
      <c r="E1663" s="4" t="s">
        <v>8970</v>
      </c>
      <c r="F1663" s="4">
        <v>7.0</v>
      </c>
      <c r="I1663" t="str">
        <f t="array" ref="I1663">INDEX('2022 Points'!$F$13:$F$21,MATCH(1,MMULT(--('2022 Points'!$G$13:$N$21=D1663),TRANSPOSE(COLUMN('2022 Points'!$G$13:$N$21)^0)),0))</f>
        <v>#N/A</v>
      </c>
      <c r="K1663" s="58">
        <f>F1663-IFERROR(VLOOKUP(D1663,'30062022 Ranking'!$D:$F,3,0),0)</f>
        <v>7</v>
      </c>
      <c r="L1663">
        <f>countif('Pre-transfer 2022 Points'!$E$13:$L$21,D1663)</f>
        <v>0</v>
      </c>
      <c r="M1663" s="59">
        <f>countif('2022 Points'!$G$13:$N$21,D1663)</f>
        <v>0</v>
      </c>
    </row>
    <row r="1664">
      <c r="A1664" s="4">
        <v>1663.0</v>
      </c>
      <c r="B1664" s="4">
        <v>1573.0</v>
      </c>
      <c r="C1664" s="4" t="s">
        <v>1600</v>
      </c>
      <c r="D1664" s="4" t="s">
        <v>7364</v>
      </c>
      <c r="E1664" s="4" t="s">
        <v>9927</v>
      </c>
      <c r="F1664" s="4">
        <v>7.0</v>
      </c>
      <c r="I1664" t="str">
        <f t="array" ref="I1664">INDEX('2022 Points'!$F$13:$F$21,MATCH(1,MMULT(--('2022 Points'!$G$13:$N$21=D1664),TRANSPOSE(COLUMN('2022 Points'!$G$13:$N$21)^0)),0))</f>
        <v>#N/A</v>
      </c>
      <c r="K1664" s="58">
        <f>F1664-IFERROR(VLOOKUP(D1664,'30062022 Ranking'!$D:$F,3,0),0)</f>
        <v>7</v>
      </c>
      <c r="L1664">
        <f>countif('Pre-transfer 2022 Points'!$E$13:$L$21,D1664)</f>
        <v>0</v>
      </c>
      <c r="M1664" s="59">
        <f>countif('2022 Points'!$G$13:$N$21,D1664)</f>
        <v>0</v>
      </c>
    </row>
    <row r="1665">
      <c r="A1665" s="4">
        <v>1664.0</v>
      </c>
      <c r="B1665" s="4">
        <v>1256.0</v>
      </c>
      <c r="C1665" s="4" t="s">
        <v>1259</v>
      </c>
      <c r="D1665" s="4" t="s">
        <v>9533</v>
      </c>
      <c r="E1665" s="4" t="s">
        <v>6095</v>
      </c>
      <c r="F1665" s="4">
        <v>7.0</v>
      </c>
      <c r="I1665" t="str">
        <f t="array" ref="I1665">INDEX('2022 Points'!$F$13:$F$21,MATCH(1,MMULT(--('2022 Points'!$G$13:$N$21=D1665),TRANSPOSE(COLUMN('2022 Points'!$G$13:$N$21)^0)),0))</f>
        <v>#N/A</v>
      </c>
      <c r="K1665" s="58">
        <f>F1665-IFERROR(VLOOKUP(D1665,'30062022 Ranking'!$D:$F,3,0),0)</f>
        <v>7</v>
      </c>
      <c r="L1665">
        <f>countif('Pre-transfer 2022 Points'!$E$13:$L$21,D1665)</f>
        <v>0</v>
      </c>
      <c r="M1665" s="59">
        <f>countif('2022 Points'!$G$13:$N$21,D1665)</f>
        <v>0</v>
      </c>
    </row>
    <row r="1666">
      <c r="A1666" s="4">
        <v>1665.0</v>
      </c>
      <c r="B1666" s="80"/>
      <c r="C1666" s="4" t="s">
        <v>10306</v>
      </c>
      <c r="D1666" s="4" t="s">
        <v>8246</v>
      </c>
      <c r="E1666" s="4"/>
      <c r="F1666" s="4">
        <v>7.0</v>
      </c>
      <c r="I1666" t="str">
        <f t="array" ref="I1666">INDEX('2022 Points'!$F$13:$F$21,MATCH(1,MMULT(--('2022 Points'!$G$13:$N$21=D1666),TRANSPOSE(COLUMN('2022 Points'!$G$13:$N$21)^0)),0))</f>
        <v>#N/A</v>
      </c>
      <c r="K1666" s="58">
        <f>F1666-IFERROR(VLOOKUP(D1666,'30062022 Ranking'!$D:$F,3,0),0)</f>
        <v>7</v>
      </c>
      <c r="L1666">
        <f>countif('Pre-transfer 2022 Points'!$E$13:$L$21,D1666)</f>
        <v>0</v>
      </c>
      <c r="M1666" s="59">
        <f>countif('2022 Points'!$G$13:$N$21,D1666)</f>
        <v>0</v>
      </c>
    </row>
    <row r="1667">
      <c r="A1667" s="4">
        <v>1666.0</v>
      </c>
      <c r="B1667" s="12"/>
      <c r="C1667" s="4" t="s">
        <v>10307</v>
      </c>
      <c r="D1667" s="4" t="s">
        <v>7988</v>
      </c>
      <c r="E1667" s="4" t="s">
        <v>324</v>
      </c>
      <c r="F1667" s="4">
        <v>7.0</v>
      </c>
      <c r="I1667" t="str">
        <f t="array" ref="I1667">INDEX('2022 Points'!$F$13:$F$21,MATCH(1,MMULT(--('2022 Points'!$G$13:$N$21=D1667),TRANSPOSE(COLUMN('2022 Points'!$G$13:$N$21)^0)),0))</f>
        <v>#N/A</v>
      </c>
      <c r="K1667" s="58">
        <f>F1667-IFERROR(VLOOKUP(D1667,'30062022 Ranking'!$D:$F,3,0),0)</f>
        <v>7</v>
      </c>
      <c r="L1667">
        <f>countif('Pre-transfer 2022 Points'!$E$13:$L$21,D1667)</f>
        <v>0</v>
      </c>
      <c r="M1667" s="59">
        <f>countif('2022 Points'!$G$13:$N$21,D1667)</f>
        <v>0</v>
      </c>
    </row>
    <row r="1668">
      <c r="A1668" s="4">
        <v>1667.0</v>
      </c>
      <c r="B1668" s="4">
        <v>2159.0</v>
      </c>
      <c r="C1668" s="4" t="s">
        <v>4694</v>
      </c>
      <c r="D1668" s="4" t="s">
        <v>7399</v>
      </c>
      <c r="E1668" s="4" t="s">
        <v>8651</v>
      </c>
      <c r="F1668" s="4">
        <v>7.0</v>
      </c>
      <c r="I1668" t="str">
        <f t="array" ref="I1668">INDEX('2022 Points'!$F$13:$F$21,MATCH(1,MMULT(--('2022 Points'!$G$13:$N$21=D1668),TRANSPOSE(COLUMN('2022 Points'!$G$13:$N$21)^0)),0))</f>
        <v>#N/A</v>
      </c>
      <c r="K1668" s="58">
        <f>F1668-IFERROR(VLOOKUP(D1668,'30062022 Ranking'!$D:$F,3,0),0)</f>
        <v>7</v>
      </c>
      <c r="L1668">
        <f>countif('Pre-transfer 2022 Points'!$E$13:$L$21,D1668)</f>
        <v>0</v>
      </c>
      <c r="M1668" s="59">
        <f>countif('2022 Points'!$G$13:$N$21,D1668)</f>
        <v>0</v>
      </c>
    </row>
    <row r="1669">
      <c r="A1669" s="4">
        <v>1668.0</v>
      </c>
      <c r="B1669" s="4"/>
      <c r="C1669" s="4" t="s">
        <v>10308</v>
      </c>
      <c r="D1669" s="4" t="s">
        <v>9472</v>
      </c>
      <c r="E1669" s="4" t="s">
        <v>9940</v>
      </c>
      <c r="F1669" s="4">
        <v>7.0</v>
      </c>
      <c r="I1669" t="str">
        <f t="array" ref="I1669">INDEX('2022 Points'!$F$13:$F$21,MATCH(1,MMULT(--('2022 Points'!$G$13:$N$21=D1669),TRANSPOSE(COLUMN('2022 Points'!$G$13:$N$21)^0)),0))</f>
        <v>#N/A</v>
      </c>
      <c r="K1669" s="58">
        <f>F1669-IFERROR(VLOOKUP(D1669,'30062022 Ranking'!$D:$F,3,0),0)</f>
        <v>7</v>
      </c>
      <c r="L1669">
        <f>countif('Pre-transfer 2022 Points'!$E$13:$L$21,D1669)</f>
        <v>0</v>
      </c>
      <c r="M1669" s="59">
        <f>countif('2022 Points'!$G$13:$N$21,D1669)</f>
        <v>0</v>
      </c>
    </row>
    <row r="1670">
      <c r="A1670" s="4">
        <v>1669.0</v>
      </c>
      <c r="B1670" s="4"/>
      <c r="C1670" s="4" t="s">
        <v>8934</v>
      </c>
      <c r="D1670" s="4" t="s">
        <v>9481</v>
      </c>
      <c r="E1670" s="4" t="s">
        <v>8641</v>
      </c>
      <c r="F1670" s="4">
        <v>7.0</v>
      </c>
      <c r="I1670" t="str">
        <f t="array" ref="I1670">INDEX('2022 Points'!$F$13:$F$21,MATCH(1,MMULT(--('2022 Points'!$G$13:$N$21=D1670),TRANSPOSE(COLUMN('2022 Points'!$G$13:$N$21)^0)),0))</f>
        <v>#N/A</v>
      </c>
      <c r="K1670" s="58">
        <f>F1670-IFERROR(VLOOKUP(D1670,'30062022 Ranking'!$D:$F,3,0),0)</f>
        <v>7</v>
      </c>
      <c r="L1670">
        <f>countif('Pre-transfer 2022 Points'!$E$13:$L$21,D1670)</f>
        <v>0</v>
      </c>
      <c r="M1670" s="59">
        <f>countif('2022 Points'!$G$13:$N$21,D1670)</f>
        <v>0</v>
      </c>
    </row>
    <row r="1671">
      <c r="A1671" s="4">
        <v>1670.0</v>
      </c>
      <c r="B1671" s="4"/>
      <c r="C1671" s="4" t="s">
        <v>10309</v>
      </c>
      <c r="D1671" s="4" t="s">
        <v>9474</v>
      </c>
      <c r="E1671" s="4"/>
      <c r="F1671" s="4">
        <v>7.0</v>
      </c>
      <c r="I1671" t="str">
        <f t="array" ref="I1671">INDEX('2022 Points'!$F$13:$F$21,MATCH(1,MMULT(--('2022 Points'!$G$13:$N$21=D1671),TRANSPOSE(COLUMN('2022 Points'!$G$13:$N$21)^0)),0))</f>
        <v>#N/A</v>
      </c>
      <c r="K1671" s="58">
        <f>F1671-IFERROR(VLOOKUP(D1671,'30062022 Ranking'!$D:$F,3,0),0)</f>
        <v>7</v>
      </c>
      <c r="L1671">
        <f>countif('Pre-transfer 2022 Points'!$E$13:$L$21,D1671)</f>
        <v>0</v>
      </c>
      <c r="M1671" s="59">
        <f>countif('2022 Points'!$G$13:$N$21,D1671)</f>
        <v>0</v>
      </c>
    </row>
    <row r="1672">
      <c r="A1672" s="4">
        <v>1671.0</v>
      </c>
      <c r="B1672" s="12"/>
      <c r="C1672" s="4" t="s">
        <v>10310</v>
      </c>
      <c r="D1672" s="4" t="s">
        <v>9475</v>
      </c>
      <c r="E1672" s="12"/>
      <c r="F1672" s="4">
        <v>7.0</v>
      </c>
      <c r="I1672" t="str">
        <f t="array" ref="I1672">INDEX('2022 Points'!$F$13:$F$21,MATCH(1,MMULT(--('2022 Points'!$G$13:$N$21=D1672),TRANSPOSE(COLUMN('2022 Points'!$G$13:$N$21)^0)),0))</f>
        <v>#N/A</v>
      </c>
      <c r="K1672" s="58">
        <f>F1672-IFERROR(VLOOKUP(D1672,'30062022 Ranking'!$D:$F,3,0),0)</f>
        <v>7</v>
      </c>
      <c r="L1672">
        <f>countif('Pre-transfer 2022 Points'!$E$13:$L$21,D1672)</f>
        <v>0</v>
      </c>
      <c r="M1672" s="59">
        <f>countif('2022 Points'!$G$13:$N$21,D1672)</f>
        <v>0</v>
      </c>
    </row>
    <row r="1673">
      <c r="A1673" s="4">
        <v>1672.0</v>
      </c>
      <c r="B1673" s="4"/>
      <c r="C1673" s="4" t="s">
        <v>10311</v>
      </c>
      <c r="D1673" s="4" t="s">
        <v>9469</v>
      </c>
      <c r="E1673" s="4"/>
      <c r="F1673" s="4">
        <v>7.0</v>
      </c>
      <c r="I1673" t="str">
        <f t="array" ref="I1673">INDEX('2022 Points'!$F$13:$F$21,MATCH(1,MMULT(--('2022 Points'!$G$13:$N$21=D1673),TRANSPOSE(COLUMN('2022 Points'!$G$13:$N$21)^0)),0))</f>
        <v>#N/A</v>
      </c>
      <c r="K1673" s="58">
        <f>F1673-IFERROR(VLOOKUP(D1673,'30062022 Ranking'!$D:$F,3,0),0)</f>
        <v>7</v>
      </c>
      <c r="L1673">
        <f>countif('Pre-transfer 2022 Points'!$E$13:$L$21,D1673)</f>
        <v>0</v>
      </c>
      <c r="M1673" s="59">
        <f>countif('2022 Points'!$G$13:$N$21,D1673)</f>
        <v>0</v>
      </c>
    </row>
    <row r="1674">
      <c r="A1674" s="4">
        <v>1673.0</v>
      </c>
      <c r="C1674" s="4" t="s">
        <v>10312</v>
      </c>
      <c r="D1674" s="4" t="s">
        <v>9470</v>
      </c>
      <c r="E1674" s="12"/>
      <c r="F1674" s="4">
        <v>7.0</v>
      </c>
      <c r="I1674" t="str">
        <f t="array" ref="I1674">INDEX('2022 Points'!$F$13:$F$21,MATCH(1,MMULT(--('2022 Points'!$G$13:$N$21=D1674),TRANSPOSE(COLUMN('2022 Points'!$G$13:$N$21)^0)),0))</f>
        <v>#N/A</v>
      </c>
      <c r="K1674" s="58">
        <f>F1674-IFERROR(VLOOKUP(D1674,'30062022 Ranking'!$D:$F,3,0),0)</f>
        <v>7</v>
      </c>
      <c r="L1674">
        <f>countif('Pre-transfer 2022 Points'!$E$13:$L$21,D1674)</f>
        <v>0</v>
      </c>
      <c r="M1674" s="59">
        <f>countif('2022 Points'!$G$13:$N$21,D1674)</f>
        <v>0</v>
      </c>
    </row>
    <row r="1675">
      <c r="A1675" s="4">
        <v>1674.0</v>
      </c>
      <c r="B1675" s="12"/>
      <c r="C1675" s="4" t="s">
        <v>10313</v>
      </c>
      <c r="D1675" s="4" t="s">
        <v>8214</v>
      </c>
      <c r="E1675" s="4" t="s">
        <v>8924</v>
      </c>
      <c r="F1675" s="4">
        <v>7.0</v>
      </c>
      <c r="I1675" t="str">
        <f t="array" ref="I1675">INDEX('2022 Points'!$F$13:$F$21,MATCH(1,MMULT(--('2022 Points'!$G$13:$N$21=D1675),TRANSPOSE(COLUMN('2022 Points'!$G$13:$N$21)^0)),0))</f>
        <v>#N/A</v>
      </c>
      <c r="K1675" s="58">
        <f>F1675-IFERROR(VLOOKUP(D1675,'30062022 Ranking'!$D:$F,3,0),0)</f>
        <v>7</v>
      </c>
      <c r="L1675">
        <f>countif('Pre-transfer 2022 Points'!$E$13:$L$21,D1675)</f>
        <v>0</v>
      </c>
      <c r="M1675" s="59">
        <f>countif('2022 Points'!$G$13:$N$21,D1675)</f>
        <v>0</v>
      </c>
    </row>
    <row r="1676">
      <c r="A1676" s="4">
        <v>1675.0</v>
      </c>
      <c r="B1676" s="4">
        <v>1189.0</v>
      </c>
      <c r="C1676" s="4" t="s">
        <v>5004</v>
      </c>
      <c r="D1676" s="4" t="s">
        <v>7540</v>
      </c>
      <c r="E1676" s="12"/>
      <c r="F1676" s="4">
        <v>7.0</v>
      </c>
      <c r="I1676" t="str">
        <f t="array" ref="I1676">INDEX('2022 Points'!$F$13:$F$21,MATCH(1,MMULT(--('2022 Points'!$G$13:$N$21=D1676),TRANSPOSE(COLUMN('2022 Points'!$G$13:$N$21)^0)),0))</f>
        <v>#N/A</v>
      </c>
      <c r="K1676" s="58">
        <f>F1676-IFERROR(VLOOKUP(D1676,'30062022 Ranking'!$D:$F,3,0),0)</f>
        <v>7</v>
      </c>
      <c r="L1676">
        <f>countif('Pre-transfer 2022 Points'!$E$13:$L$21,D1676)</f>
        <v>0</v>
      </c>
      <c r="M1676" s="59">
        <f>countif('2022 Points'!$G$13:$N$21,D1676)</f>
        <v>0</v>
      </c>
    </row>
    <row r="1677">
      <c r="A1677" s="4">
        <v>1676.0</v>
      </c>
      <c r="B1677" s="4">
        <v>1738.0</v>
      </c>
      <c r="C1677" s="4" t="s">
        <v>4435</v>
      </c>
      <c r="D1677" s="4" t="s">
        <v>7664</v>
      </c>
      <c r="E1677" s="4" t="s">
        <v>143</v>
      </c>
      <c r="F1677" s="4">
        <v>7.0</v>
      </c>
      <c r="I1677" t="str">
        <f t="array" ref="I1677">INDEX('2022 Points'!$F$13:$F$21,MATCH(1,MMULT(--('2022 Points'!$G$13:$N$21=D1677),TRANSPOSE(COLUMN('2022 Points'!$G$13:$N$21)^0)),0))</f>
        <v>#N/A</v>
      </c>
      <c r="K1677" s="58">
        <f>F1677-IFERROR(VLOOKUP(D1677,'30062022 Ranking'!$D:$F,3,0),0)</f>
        <v>7</v>
      </c>
      <c r="L1677">
        <f>countif('Pre-transfer 2022 Points'!$E$13:$L$21,D1677)</f>
        <v>0</v>
      </c>
      <c r="M1677" s="59">
        <f>countif('2022 Points'!$G$13:$N$21,D1677)</f>
        <v>0</v>
      </c>
    </row>
    <row r="1678">
      <c r="A1678" s="4">
        <v>1677.0</v>
      </c>
      <c r="B1678" s="4">
        <v>1665.0</v>
      </c>
      <c r="C1678" s="4" t="s">
        <v>4396</v>
      </c>
      <c r="D1678" s="4" t="s">
        <v>9479</v>
      </c>
      <c r="E1678" s="4" t="s">
        <v>10030</v>
      </c>
      <c r="F1678" s="4">
        <v>7.0</v>
      </c>
      <c r="I1678" t="str">
        <f t="array" ref="I1678">INDEX('2022 Points'!$F$13:$F$21,MATCH(1,MMULT(--('2022 Points'!$G$13:$N$21=D1678),TRANSPOSE(COLUMN('2022 Points'!$G$13:$N$21)^0)),0))</f>
        <v>#N/A</v>
      </c>
      <c r="K1678" s="58">
        <f>F1678-IFERROR(VLOOKUP(D1678,'30062022 Ranking'!$D:$F,3,0),0)</f>
        <v>7</v>
      </c>
      <c r="L1678">
        <f>countif('Pre-transfer 2022 Points'!$E$13:$L$21,D1678)</f>
        <v>0</v>
      </c>
      <c r="M1678" s="59">
        <f>countif('2022 Points'!$G$13:$N$21,D1678)</f>
        <v>0</v>
      </c>
    </row>
    <row r="1679">
      <c r="A1679" s="4">
        <v>1678.0</v>
      </c>
      <c r="C1679" s="4" t="s">
        <v>10314</v>
      </c>
      <c r="D1679" s="4" t="s">
        <v>9480</v>
      </c>
      <c r="F1679" s="4">
        <v>7.0</v>
      </c>
      <c r="I1679" t="str">
        <f t="array" ref="I1679">INDEX('2022 Points'!$F$13:$F$21,MATCH(1,MMULT(--('2022 Points'!$G$13:$N$21=D1679),TRANSPOSE(COLUMN('2022 Points'!$G$13:$N$21)^0)),0))</f>
        <v>#N/A</v>
      </c>
      <c r="K1679" s="58">
        <f>F1679-IFERROR(VLOOKUP(D1679,'30062022 Ranking'!$D:$F,3,0),0)</f>
        <v>7</v>
      </c>
      <c r="L1679">
        <f>countif('Pre-transfer 2022 Points'!$E$13:$L$21,D1679)</f>
        <v>0</v>
      </c>
      <c r="M1679" s="59">
        <f>countif('2022 Points'!$G$13:$N$21,D1679)</f>
        <v>0</v>
      </c>
    </row>
    <row r="1680">
      <c r="A1680" s="4">
        <v>1679.0</v>
      </c>
      <c r="B1680" s="80"/>
      <c r="C1680" s="4" t="s">
        <v>5641</v>
      </c>
      <c r="D1680" s="4" t="s">
        <v>7532</v>
      </c>
      <c r="E1680" s="4" t="s">
        <v>5399</v>
      </c>
      <c r="F1680" s="4">
        <v>7.0</v>
      </c>
      <c r="I1680" t="str">
        <f t="array" ref="I1680">INDEX('2022 Points'!$F$13:$F$21,MATCH(1,MMULT(--('2022 Points'!$G$13:$N$21=D1680),TRANSPOSE(COLUMN('2022 Points'!$G$13:$N$21)^0)),0))</f>
        <v>#N/A</v>
      </c>
      <c r="K1680" s="58">
        <f>F1680-IFERROR(VLOOKUP(D1680,'30062022 Ranking'!$D:$F,3,0),0)</f>
        <v>7</v>
      </c>
      <c r="L1680">
        <f>countif('Pre-transfer 2022 Points'!$E$13:$L$21,D1680)</f>
        <v>0</v>
      </c>
      <c r="M1680" s="59">
        <f>countif('2022 Points'!$G$13:$N$21,D1680)</f>
        <v>0</v>
      </c>
    </row>
    <row r="1681">
      <c r="A1681" s="4">
        <v>1680.0</v>
      </c>
      <c r="B1681" s="4">
        <v>1129.0</v>
      </c>
      <c r="C1681" s="4" t="s">
        <v>10315</v>
      </c>
      <c r="D1681" s="4" t="s">
        <v>7333</v>
      </c>
      <c r="E1681" s="4" t="s">
        <v>8746</v>
      </c>
      <c r="F1681" s="4">
        <v>7.0</v>
      </c>
      <c r="I1681" t="str">
        <f t="array" ref="I1681">INDEX('2022 Points'!$F$13:$F$21,MATCH(1,MMULT(--('2022 Points'!$G$13:$N$21=D1681),TRANSPOSE(COLUMN('2022 Points'!$G$13:$N$21)^0)),0))</f>
        <v>#N/A</v>
      </c>
      <c r="K1681" s="58">
        <f>F1681-IFERROR(VLOOKUP(D1681,'30062022 Ranking'!$D:$F,3,0),0)</f>
        <v>7</v>
      </c>
      <c r="L1681">
        <f>countif('Pre-transfer 2022 Points'!$E$13:$L$21,D1681)</f>
        <v>0</v>
      </c>
      <c r="M1681" s="59">
        <f>countif('2022 Points'!$G$13:$N$21,D1681)</f>
        <v>0</v>
      </c>
    </row>
    <row r="1682">
      <c r="A1682" s="4">
        <v>1681.0</v>
      </c>
      <c r="B1682" s="12"/>
      <c r="C1682" s="4" t="s">
        <v>10316</v>
      </c>
      <c r="D1682" s="4" t="s">
        <v>7700</v>
      </c>
      <c r="E1682" s="4"/>
      <c r="F1682" s="4">
        <v>7.0</v>
      </c>
      <c r="I1682" t="str">
        <f t="array" ref="I1682">INDEX('2022 Points'!$F$13:$F$21,MATCH(1,MMULT(--('2022 Points'!$G$13:$N$21=D1682),TRANSPOSE(COLUMN('2022 Points'!$G$13:$N$21)^0)),0))</f>
        <v>#N/A</v>
      </c>
      <c r="K1682" s="58">
        <f>F1682-IFERROR(VLOOKUP(D1682,'30062022 Ranking'!$D:$F,3,0),0)</f>
        <v>7</v>
      </c>
      <c r="L1682">
        <f>countif('Pre-transfer 2022 Points'!$E$13:$L$21,D1682)</f>
        <v>0</v>
      </c>
      <c r="M1682" s="59">
        <f>countif('2022 Points'!$G$13:$N$21,D1682)</f>
        <v>0</v>
      </c>
    </row>
    <row r="1683">
      <c r="A1683" s="4">
        <v>1682.0</v>
      </c>
      <c r="C1683" s="4" t="s">
        <v>10317</v>
      </c>
      <c r="D1683" s="4" t="s">
        <v>9516</v>
      </c>
      <c r="E1683" s="4"/>
      <c r="F1683" s="4">
        <v>7.0</v>
      </c>
      <c r="I1683" t="str">
        <f t="array" ref="I1683">INDEX('2022 Points'!$F$13:$F$21,MATCH(1,MMULT(--('2022 Points'!$G$13:$N$21=D1683),TRANSPOSE(COLUMN('2022 Points'!$G$13:$N$21)^0)),0))</f>
        <v>#N/A</v>
      </c>
      <c r="K1683" s="58">
        <f>F1683-IFERROR(VLOOKUP(D1683,'30062022 Ranking'!$D:$F,3,0),0)</f>
        <v>7</v>
      </c>
      <c r="L1683">
        <f>countif('Pre-transfer 2022 Points'!$E$13:$L$21,D1683)</f>
        <v>0</v>
      </c>
      <c r="M1683" s="59">
        <f>countif('2022 Points'!$G$13:$N$21,D1683)</f>
        <v>0</v>
      </c>
    </row>
    <row r="1684">
      <c r="A1684" s="4">
        <v>1683.0</v>
      </c>
      <c r="B1684" s="4">
        <v>1642.0</v>
      </c>
      <c r="C1684" s="4" t="s">
        <v>4378</v>
      </c>
      <c r="D1684" s="4" t="s">
        <v>9483</v>
      </c>
      <c r="E1684" s="4"/>
      <c r="F1684" s="4">
        <v>7.0</v>
      </c>
      <c r="I1684" t="str">
        <f t="array" ref="I1684">INDEX('2022 Points'!$F$13:$F$21,MATCH(1,MMULT(--('2022 Points'!$G$13:$N$21=D1684),TRANSPOSE(COLUMN('2022 Points'!$G$13:$N$21)^0)),0))</f>
        <v>#N/A</v>
      </c>
      <c r="K1684" s="58">
        <f>F1684-IFERROR(VLOOKUP(D1684,'30062022 Ranking'!$D:$F,3,0),0)</f>
        <v>7</v>
      </c>
      <c r="L1684">
        <f>countif('Pre-transfer 2022 Points'!$E$13:$L$21,D1684)</f>
        <v>0</v>
      </c>
      <c r="M1684" s="59">
        <f>countif('2022 Points'!$G$13:$N$21,D1684)</f>
        <v>0</v>
      </c>
    </row>
    <row r="1685">
      <c r="A1685" s="4">
        <v>1684.0</v>
      </c>
      <c r="B1685" s="80"/>
      <c r="C1685" s="4" t="s">
        <v>10318</v>
      </c>
      <c r="D1685" s="4" t="s">
        <v>9476</v>
      </c>
      <c r="F1685" s="4">
        <v>7.0</v>
      </c>
      <c r="I1685" t="str">
        <f t="array" ref="I1685">INDEX('2022 Points'!$F$13:$F$21,MATCH(1,MMULT(--('2022 Points'!$G$13:$N$21=D1685),TRANSPOSE(COLUMN('2022 Points'!$G$13:$N$21)^0)),0))</f>
        <v>#N/A</v>
      </c>
      <c r="K1685" s="58">
        <f>F1685-IFERROR(VLOOKUP(D1685,'30062022 Ranking'!$D:$F,3,0),0)</f>
        <v>7</v>
      </c>
      <c r="L1685">
        <f>countif('Pre-transfer 2022 Points'!$E$13:$L$21,D1685)</f>
        <v>0</v>
      </c>
      <c r="M1685" s="59">
        <f>countif('2022 Points'!$G$13:$N$21,D1685)</f>
        <v>0</v>
      </c>
    </row>
    <row r="1686">
      <c r="A1686" s="4">
        <v>1685.0</v>
      </c>
      <c r="B1686" s="4">
        <v>1954.0</v>
      </c>
      <c r="C1686" s="4" t="s">
        <v>4524</v>
      </c>
      <c r="D1686" s="4" t="s">
        <v>9477</v>
      </c>
      <c r="E1686" s="4"/>
      <c r="F1686" s="4">
        <v>7.0</v>
      </c>
      <c r="I1686" t="str">
        <f t="array" ref="I1686">INDEX('2022 Points'!$F$13:$F$21,MATCH(1,MMULT(--('2022 Points'!$G$13:$N$21=D1686),TRANSPOSE(COLUMN('2022 Points'!$G$13:$N$21)^0)),0))</f>
        <v>#N/A</v>
      </c>
      <c r="K1686" s="58">
        <f>F1686-IFERROR(VLOOKUP(D1686,'30062022 Ranking'!$D:$F,3,0),0)</f>
        <v>7</v>
      </c>
      <c r="L1686">
        <f>countif('Pre-transfer 2022 Points'!$E$13:$L$21,D1686)</f>
        <v>0</v>
      </c>
      <c r="M1686" s="59">
        <f>countif('2022 Points'!$G$13:$N$21,D1686)</f>
        <v>0</v>
      </c>
    </row>
    <row r="1687">
      <c r="A1687" s="4">
        <v>1686.0</v>
      </c>
      <c r="C1687" s="4" t="s">
        <v>10319</v>
      </c>
      <c r="D1687" s="4" t="s">
        <v>9341</v>
      </c>
      <c r="E1687" s="4"/>
      <c r="F1687" s="4">
        <v>7.0</v>
      </c>
      <c r="I1687" t="str">
        <f t="array" ref="I1687">INDEX('2022 Points'!$F$13:$F$21,MATCH(1,MMULT(--('2022 Points'!$G$13:$N$21=D1687),TRANSPOSE(COLUMN('2022 Points'!$G$13:$N$21)^0)),0))</f>
        <v>#N/A</v>
      </c>
      <c r="K1687" s="58">
        <f>F1687-IFERROR(VLOOKUP(D1687,'30062022 Ranking'!$D:$F,3,0),0)</f>
        <v>7</v>
      </c>
      <c r="L1687">
        <f>countif('Pre-transfer 2022 Points'!$E$13:$L$21,D1687)</f>
        <v>0</v>
      </c>
      <c r="M1687" s="59">
        <f>countif('2022 Points'!$G$13:$N$21,D1687)</f>
        <v>0</v>
      </c>
    </row>
    <row r="1688">
      <c r="A1688" s="4">
        <v>1687.0</v>
      </c>
      <c r="B1688" s="4"/>
      <c r="C1688" s="4" t="s">
        <v>10320</v>
      </c>
      <c r="D1688" s="4" t="s">
        <v>9478</v>
      </c>
      <c r="E1688" s="4"/>
      <c r="F1688" s="4">
        <v>7.0</v>
      </c>
      <c r="I1688" t="str">
        <f t="array" ref="I1688">INDEX('2022 Points'!$F$13:$F$21,MATCH(1,MMULT(--('2022 Points'!$G$13:$N$21=D1688),TRANSPOSE(COLUMN('2022 Points'!$G$13:$N$21)^0)),0))</f>
        <v>#N/A</v>
      </c>
      <c r="K1688" s="58">
        <f>F1688-IFERROR(VLOOKUP(D1688,'30062022 Ranking'!$D:$F,3,0),0)</f>
        <v>7</v>
      </c>
      <c r="L1688">
        <f>countif('Pre-transfer 2022 Points'!$E$13:$L$21,D1688)</f>
        <v>0</v>
      </c>
      <c r="M1688" s="59">
        <f>countif('2022 Points'!$G$13:$N$21,D1688)</f>
        <v>0</v>
      </c>
    </row>
    <row r="1689">
      <c r="A1689" s="4">
        <v>1688.0</v>
      </c>
      <c r="B1689" s="4">
        <v>808.0</v>
      </c>
      <c r="C1689" s="4" t="s">
        <v>10321</v>
      </c>
      <c r="D1689" s="4" t="s">
        <v>7375</v>
      </c>
      <c r="E1689" s="4" t="s">
        <v>4559</v>
      </c>
      <c r="F1689" s="4">
        <v>7.0</v>
      </c>
      <c r="I1689" t="str">
        <f t="array" ref="I1689">INDEX('2022 Points'!$F$13:$F$21,MATCH(1,MMULT(--('2022 Points'!$G$13:$N$21=D1689),TRANSPOSE(COLUMN('2022 Points'!$G$13:$N$21)^0)),0))</f>
        <v>#N/A</v>
      </c>
      <c r="K1689" s="58">
        <f>F1689-IFERROR(VLOOKUP(D1689,'30062022 Ranking'!$D:$F,3,0),0)</f>
        <v>7</v>
      </c>
      <c r="L1689">
        <f>countif('Pre-transfer 2022 Points'!$E$13:$L$21,D1689)</f>
        <v>0</v>
      </c>
      <c r="M1689" s="59">
        <f>countif('2022 Points'!$G$13:$N$21,D1689)</f>
        <v>0</v>
      </c>
    </row>
    <row r="1690">
      <c r="A1690" s="4">
        <v>1689.0</v>
      </c>
      <c r="B1690" s="4">
        <v>739.0</v>
      </c>
      <c r="C1690" s="4" t="s">
        <v>10020</v>
      </c>
      <c r="D1690" s="4" t="s">
        <v>6431</v>
      </c>
      <c r="E1690" s="4" t="s">
        <v>8613</v>
      </c>
      <c r="F1690" s="4">
        <v>7.0</v>
      </c>
      <c r="I1690" t="str">
        <f t="array" ref="I1690">INDEX('2022 Points'!$F$13:$F$21,MATCH(1,MMULT(--('2022 Points'!$G$13:$N$21=D1690),TRANSPOSE(COLUMN('2022 Points'!$G$13:$N$21)^0)),0))</f>
        <v>#N/A</v>
      </c>
      <c r="K1690" s="58">
        <f>F1690-IFERROR(VLOOKUP(D1690,'30062022 Ranking'!$D:$F,3,0),0)</f>
        <v>7</v>
      </c>
      <c r="L1690">
        <f>countif('Pre-transfer 2022 Points'!$E$13:$L$21,D1690)</f>
        <v>0</v>
      </c>
      <c r="M1690" s="59">
        <f>countif('2022 Points'!$G$13:$N$21,D1690)</f>
        <v>0</v>
      </c>
    </row>
    <row r="1691">
      <c r="A1691" s="4">
        <v>1690.0</v>
      </c>
      <c r="B1691" s="12"/>
      <c r="C1691" s="4" t="s">
        <v>10322</v>
      </c>
      <c r="D1691" s="4" t="s">
        <v>7789</v>
      </c>
      <c r="E1691" s="12"/>
      <c r="F1691" s="4">
        <v>6.0</v>
      </c>
      <c r="I1691" t="str">
        <f t="array" ref="I1691">INDEX('2022 Points'!$F$13:$F$21,MATCH(1,MMULT(--('2022 Points'!$G$13:$N$21=D1691),TRANSPOSE(COLUMN('2022 Points'!$G$13:$N$21)^0)),0))</f>
        <v>#N/A</v>
      </c>
      <c r="K1691" s="58">
        <f>F1691-IFERROR(VLOOKUP(D1691,'30062022 Ranking'!$D:$F,3,0),0)</f>
        <v>6</v>
      </c>
      <c r="L1691">
        <f>countif('Pre-transfer 2022 Points'!$E$13:$L$21,D1691)</f>
        <v>0</v>
      </c>
      <c r="M1691" s="59">
        <f>countif('2022 Points'!$G$13:$N$21,D1691)</f>
        <v>0</v>
      </c>
    </row>
    <row r="1692">
      <c r="A1692" s="4">
        <v>1691.0</v>
      </c>
      <c r="B1692" s="4">
        <v>2127.0</v>
      </c>
      <c r="C1692" s="4" t="s">
        <v>4363</v>
      </c>
      <c r="D1692" s="4" t="s">
        <v>9534</v>
      </c>
      <c r="E1692" s="4" t="s">
        <v>4683</v>
      </c>
      <c r="F1692" s="4">
        <v>6.0</v>
      </c>
      <c r="I1692" t="str">
        <f t="array" ref="I1692">INDEX('2022 Points'!$F$13:$F$21,MATCH(1,MMULT(--('2022 Points'!$G$13:$N$21=D1692),TRANSPOSE(COLUMN('2022 Points'!$G$13:$N$21)^0)),0))</f>
        <v>#N/A</v>
      </c>
      <c r="K1692" s="58">
        <f>F1692-IFERROR(VLOOKUP(D1692,'30062022 Ranking'!$D:$F,3,0),0)</f>
        <v>6</v>
      </c>
      <c r="L1692">
        <f>countif('Pre-transfer 2022 Points'!$E$13:$L$21,D1692)</f>
        <v>0</v>
      </c>
      <c r="M1692" s="59">
        <f>countif('2022 Points'!$G$13:$N$21,D1692)</f>
        <v>0</v>
      </c>
    </row>
    <row r="1693">
      <c r="A1693" s="4">
        <v>1692.0</v>
      </c>
      <c r="B1693" s="12"/>
      <c r="C1693" s="4" t="s">
        <v>10323</v>
      </c>
      <c r="D1693" s="4" t="s">
        <v>9535</v>
      </c>
      <c r="E1693" s="4" t="s">
        <v>6021</v>
      </c>
      <c r="F1693" s="4">
        <v>6.0</v>
      </c>
      <c r="I1693" t="str">
        <f t="array" ref="I1693">INDEX('2022 Points'!$F$13:$F$21,MATCH(1,MMULT(--('2022 Points'!$G$13:$N$21=D1693),TRANSPOSE(COLUMN('2022 Points'!$G$13:$N$21)^0)),0))</f>
        <v>#N/A</v>
      </c>
      <c r="K1693" s="58">
        <f>F1693-IFERROR(VLOOKUP(D1693,'30062022 Ranking'!$D:$F,3,0),0)</f>
        <v>6</v>
      </c>
      <c r="L1693">
        <f>countif('Pre-transfer 2022 Points'!$E$13:$L$21,D1693)</f>
        <v>0</v>
      </c>
      <c r="M1693" s="59">
        <f>countif('2022 Points'!$G$13:$N$21,D1693)</f>
        <v>0</v>
      </c>
    </row>
    <row r="1694">
      <c r="A1694" s="4">
        <v>1693.0</v>
      </c>
      <c r="B1694" s="4">
        <v>1633.0</v>
      </c>
      <c r="C1694" s="4" t="s">
        <v>4482</v>
      </c>
      <c r="D1694" s="4" t="s">
        <v>7816</v>
      </c>
      <c r="E1694" s="4" t="s">
        <v>6021</v>
      </c>
      <c r="F1694" s="4">
        <v>6.0</v>
      </c>
      <c r="I1694" t="str">
        <f t="array" ref="I1694">INDEX('2022 Points'!$F$13:$F$21,MATCH(1,MMULT(--('2022 Points'!$G$13:$N$21=D1694),TRANSPOSE(COLUMN('2022 Points'!$G$13:$N$21)^0)),0))</f>
        <v>#N/A</v>
      </c>
      <c r="K1694" s="58">
        <f>F1694-IFERROR(VLOOKUP(D1694,'30062022 Ranking'!$D:$F,3,0),0)</f>
        <v>6</v>
      </c>
      <c r="L1694">
        <f>countif('Pre-transfer 2022 Points'!$E$13:$L$21,D1694)</f>
        <v>0</v>
      </c>
      <c r="M1694" s="59">
        <f>countif('2022 Points'!$G$13:$N$21,D1694)</f>
        <v>0</v>
      </c>
    </row>
    <row r="1695">
      <c r="A1695" s="4">
        <v>1694.0</v>
      </c>
      <c r="B1695" s="80"/>
      <c r="C1695" s="4" t="s">
        <v>10324</v>
      </c>
      <c r="D1695" s="4" t="s">
        <v>7147</v>
      </c>
      <c r="E1695" s="4" t="s">
        <v>6021</v>
      </c>
      <c r="F1695" s="4">
        <v>6.0</v>
      </c>
      <c r="I1695" t="str">
        <f t="array" ref="I1695">INDEX('2022 Points'!$F$13:$F$21,MATCH(1,MMULT(--('2022 Points'!$G$13:$N$21=D1695),TRANSPOSE(COLUMN('2022 Points'!$G$13:$N$21)^0)),0))</f>
        <v>#N/A</v>
      </c>
      <c r="K1695" s="58">
        <f>F1695-IFERROR(VLOOKUP(D1695,'30062022 Ranking'!$D:$F,3,0),0)</f>
        <v>6</v>
      </c>
      <c r="L1695">
        <f>countif('Pre-transfer 2022 Points'!$E$13:$L$21,D1695)</f>
        <v>0</v>
      </c>
      <c r="M1695" s="59">
        <f>countif('2022 Points'!$G$13:$N$21,D1695)</f>
        <v>0</v>
      </c>
    </row>
    <row r="1696">
      <c r="A1696" s="4">
        <v>1695.0</v>
      </c>
      <c r="B1696" s="12"/>
      <c r="C1696" s="4" t="s">
        <v>10325</v>
      </c>
      <c r="D1696" s="4" t="s">
        <v>7199</v>
      </c>
      <c r="F1696" s="4">
        <v>6.0</v>
      </c>
      <c r="I1696" t="str">
        <f t="array" ref="I1696">INDEX('2022 Points'!$F$13:$F$21,MATCH(1,MMULT(--('2022 Points'!$G$13:$N$21=D1696),TRANSPOSE(COLUMN('2022 Points'!$G$13:$N$21)^0)),0))</f>
        <v>#N/A</v>
      </c>
      <c r="K1696" s="58">
        <f>F1696-IFERROR(VLOOKUP(D1696,'30062022 Ranking'!$D:$F,3,0),0)</f>
        <v>6</v>
      </c>
      <c r="L1696">
        <f>countif('Pre-transfer 2022 Points'!$E$13:$L$21,D1696)</f>
        <v>0</v>
      </c>
      <c r="M1696" s="59">
        <f>countif('2022 Points'!$G$13:$N$21,D1696)</f>
        <v>0</v>
      </c>
    </row>
    <row r="1697">
      <c r="A1697" s="4">
        <v>1696.0</v>
      </c>
      <c r="B1697" s="4">
        <v>1200.0</v>
      </c>
      <c r="C1697" s="4" t="s">
        <v>9953</v>
      </c>
      <c r="D1697" s="4" t="s">
        <v>7327</v>
      </c>
      <c r="E1697" s="4"/>
      <c r="F1697" s="4">
        <v>6.0</v>
      </c>
      <c r="I1697" t="str">
        <f t="array" ref="I1697">INDEX('2022 Points'!$F$13:$F$21,MATCH(1,MMULT(--('2022 Points'!$G$13:$N$21=D1697),TRANSPOSE(COLUMN('2022 Points'!$G$13:$N$21)^0)),0))</f>
        <v>#N/A</v>
      </c>
      <c r="K1697" s="58">
        <f>F1697-IFERROR(VLOOKUP(D1697,'30062022 Ranking'!$D:$F,3,0),0)</f>
        <v>6</v>
      </c>
      <c r="L1697">
        <f>countif('Pre-transfer 2022 Points'!$E$13:$L$21,D1697)</f>
        <v>0</v>
      </c>
      <c r="M1697" s="59">
        <f>countif('2022 Points'!$G$13:$N$21,D1697)</f>
        <v>0</v>
      </c>
    </row>
    <row r="1698">
      <c r="A1698" s="4">
        <v>1697.0</v>
      </c>
      <c r="B1698" s="80"/>
      <c r="C1698" s="4" t="s">
        <v>10326</v>
      </c>
      <c r="D1698" s="4" t="s">
        <v>7575</v>
      </c>
      <c r="E1698" s="4" t="s">
        <v>8630</v>
      </c>
      <c r="F1698" s="4">
        <v>6.0</v>
      </c>
      <c r="I1698" t="str">
        <f t="array" ref="I1698">INDEX('2022 Points'!$F$13:$F$21,MATCH(1,MMULT(--('2022 Points'!$G$13:$N$21=D1698),TRANSPOSE(COLUMN('2022 Points'!$G$13:$N$21)^0)),0))</f>
        <v>#N/A</v>
      </c>
      <c r="K1698" s="58">
        <f>F1698-IFERROR(VLOOKUP(D1698,'30062022 Ranking'!$D:$F,3,0),0)</f>
        <v>6</v>
      </c>
      <c r="L1698">
        <f>countif('Pre-transfer 2022 Points'!$E$13:$L$21,D1698)</f>
        <v>0</v>
      </c>
      <c r="M1698" s="59">
        <f>countif('2022 Points'!$G$13:$N$21,D1698)</f>
        <v>0</v>
      </c>
    </row>
    <row r="1699">
      <c r="A1699" s="4">
        <v>1698.0</v>
      </c>
      <c r="B1699" s="80"/>
      <c r="C1699" s="4" t="s">
        <v>10327</v>
      </c>
      <c r="D1699" s="4" t="s">
        <v>9542</v>
      </c>
      <c r="E1699" s="4"/>
      <c r="F1699" s="4">
        <v>6.0</v>
      </c>
      <c r="I1699" t="str">
        <f t="array" ref="I1699">INDEX('2022 Points'!$F$13:$F$21,MATCH(1,MMULT(--('2022 Points'!$G$13:$N$21=D1699),TRANSPOSE(COLUMN('2022 Points'!$G$13:$N$21)^0)),0))</f>
        <v>#N/A</v>
      </c>
      <c r="K1699" s="58">
        <f>F1699-IFERROR(VLOOKUP(D1699,'30062022 Ranking'!$D:$F,3,0),0)</f>
        <v>6</v>
      </c>
      <c r="L1699">
        <f>countif('Pre-transfer 2022 Points'!$E$13:$L$21,D1699)</f>
        <v>0</v>
      </c>
      <c r="M1699" s="59">
        <f>countif('2022 Points'!$G$13:$N$21,D1699)</f>
        <v>0</v>
      </c>
    </row>
    <row r="1700">
      <c r="A1700" s="4">
        <v>1699.0</v>
      </c>
      <c r="C1700" s="4" t="s">
        <v>10328</v>
      </c>
      <c r="D1700" s="4" t="s">
        <v>7409</v>
      </c>
      <c r="E1700" s="4" t="s">
        <v>8780</v>
      </c>
      <c r="F1700" s="4">
        <v>6.0</v>
      </c>
      <c r="I1700" t="str">
        <f t="array" ref="I1700">INDEX('2022 Points'!$F$13:$F$21,MATCH(1,MMULT(--('2022 Points'!$G$13:$N$21=D1700),TRANSPOSE(COLUMN('2022 Points'!$G$13:$N$21)^0)),0))</f>
        <v>#N/A</v>
      </c>
      <c r="K1700" s="58">
        <f>F1700-IFERROR(VLOOKUP(D1700,'30062022 Ranking'!$D:$F,3,0),0)</f>
        <v>6</v>
      </c>
      <c r="L1700">
        <f>countif('Pre-transfer 2022 Points'!$E$13:$L$21,D1700)</f>
        <v>0</v>
      </c>
      <c r="M1700" s="59">
        <f>countif('2022 Points'!$G$13:$N$21,D1700)</f>
        <v>0</v>
      </c>
    </row>
    <row r="1701">
      <c r="A1701" s="4">
        <v>1700.0</v>
      </c>
      <c r="B1701" s="4">
        <v>1070.0</v>
      </c>
      <c r="C1701" s="4" t="s">
        <v>10329</v>
      </c>
      <c r="D1701" s="4" t="s">
        <v>7267</v>
      </c>
      <c r="E1701" s="4"/>
      <c r="F1701" s="4">
        <v>6.0</v>
      </c>
      <c r="I1701" t="str">
        <f t="array" ref="I1701">INDEX('2022 Points'!$F$13:$F$21,MATCH(1,MMULT(--('2022 Points'!$G$13:$N$21=D1701),TRANSPOSE(COLUMN('2022 Points'!$G$13:$N$21)^0)),0))</f>
        <v>#N/A</v>
      </c>
      <c r="K1701" s="58">
        <f>F1701-IFERROR(VLOOKUP(D1701,'30062022 Ranking'!$D:$F,3,0),0)</f>
        <v>6</v>
      </c>
      <c r="L1701">
        <f>countif('Pre-transfer 2022 Points'!$E$13:$L$21,D1701)</f>
        <v>0</v>
      </c>
      <c r="M1701" s="59">
        <f>countif('2022 Points'!$G$13:$N$21,D1701)</f>
        <v>0</v>
      </c>
    </row>
    <row r="1702">
      <c r="A1702" s="4">
        <v>1701.0</v>
      </c>
      <c r="B1702" s="4">
        <v>1458.0</v>
      </c>
      <c r="C1702" s="4" t="s">
        <v>667</v>
      </c>
      <c r="D1702" s="4" t="s">
        <v>9541</v>
      </c>
      <c r="E1702" s="4" t="s">
        <v>8708</v>
      </c>
      <c r="F1702" s="4">
        <v>6.0</v>
      </c>
      <c r="I1702" t="str">
        <f t="array" ref="I1702">INDEX('2022 Points'!$F$13:$F$21,MATCH(1,MMULT(--('2022 Points'!$G$13:$N$21=D1702),TRANSPOSE(COLUMN('2022 Points'!$G$13:$N$21)^0)),0))</f>
        <v>#N/A</v>
      </c>
      <c r="K1702" s="58">
        <f>F1702-IFERROR(VLOOKUP(D1702,'30062022 Ranking'!$D:$F,3,0),0)</f>
        <v>6</v>
      </c>
      <c r="L1702">
        <f>countif('Pre-transfer 2022 Points'!$E$13:$L$21,D1702)</f>
        <v>0</v>
      </c>
      <c r="M1702" s="59">
        <f>countif('2022 Points'!$G$13:$N$21,D1702)</f>
        <v>0</v>
      </c>
    </row>
    <row r="1703">
      <c r="A1703" s="4">
        <v>1702.0</v>
      </c>
      <c r="B1703" s="4">
        <v>1330.0</v>
      </c>
      <c r="C1703" s="4" t="s">
        <v>1710</v>
      </c>
      <c r="D1703" s="4" t="s">
        <v>6745</v>
      </c>
      <c r="E1703" s="4" t="s">
        <v>9927</v>
      </c>
      <c r="F1703" s="4">
        <v>6.0</v>
      </c>
      <c r="I1703" t="str">
        <f t="array" ref="I1703">INDEX('2022 Points'!$F$13:$F$21,MATCH(1,MMULT(--('2022 Points'!$G$13:$N$21=D1703),TRANSPOSE(COLUMN('2022 Points'!$G$13:$N$21)^0)),0))</f>
        <v>#N/A</v>
      </c>
      <c r="K1703" s="58">
        <f>F1703-IFERROR(VLOOKUP(D1703,'30062022 Ranking'!$D:$F,3,0),0)</f>
        <v>6</v>
      </c>
      <c r="L1703">
        <f>countif('Pre-transfer 2022 Points'!$E$13:$L$21,D1703)</f>
        <v>0</v>
      </c>
      <c r="M1703" s="59">
        <f>countif('2022 Points'!$G$13:$N$21,D1703)</f>
        <v>0</v>
      </c>
    </row>
    <row r="1704">
      <c r="A1704" s="4">
        <v>1703.0</v>
      </c>
      <c r="B1704" s="80"/>
      <c r="C1704" s="4" t="s">
        <v>10330</v>
      </c>
      <c r="D1704" s="4" t="s">
        <v>7190</v>
      </c>
      <c r="E1704" s="12"/>
      <c r="F1704" s="4">
        <v>6.0</v>
      </c>
      <c r="I1704" t="str">
        <f t="array" ref="I1704">INDEX('2022 Points'!$F$13:$F$21,MATCH(1,MMULT(--('2022 Points'!$G$13:$N$21=D1704),TRANSPOSE(COLUMN('2022 Points'!$G$13:$N$21)^0)),0))</f>
        <v>#N/A</v>
      </c>
      <c r="K1704" s="58">
        <f>F1704-IFERROR(VLOOKUP(D1704,'30062022 Ranking'!$D:$F,3,0),0)</f>
        <v>6</v>
      </c>
      <c r="L1704">
        <f>countif('Pre-transfer 2022 Points'!$E$13:$L$21,D1704)</f>
        <v>0</v>
      </c>
      <c r="M1704" s="59">
        <f>countif('2022 Points'!$G$13:$N$21,D1704)</f>
        <v>0</v>
      </c>
    </row>
    <row r="1705">
      <c r="A1705" s="4">
        <v>1704.0</v>
      </c>
      <c r="B1705" s="4"/>
      <c r="C1705" s="4" t="s">
        <v>10331</v>
      </c>
      <c r="D1705" s="4" t="s">
        <v>7468</v>
      </c>
      <c r="E1705" s="4" t="s">
        <v>143</v>
      </c>
      <c r="F1705" s="4">
        <v>6.0</v>
      </c>
      <c r="I1705" t="str">
        <f t="array" ref="I1705">INDEX('2022 Points'!$F$13:$F$21,MATCH(1,MMULT(--('2022 Points'!$G$13:$N$21=D1705),TRANSPOSE(COLUMN('2022 Points'!$G$13:$N$21)^0)),0))</f>
        <v>#N/A</v>
      </c>
      <c r="K1705" s="58">
        <f>F1705-IFERROR(VLOOKUP(D1705,'30062022 Ranking'!$D:$F,3,0),0)</f>
        <v>6</v>
      </c>
      <c r="L1705">
        <f>countif('Pre-transfer 2022 Points'!$E$13:$L$21,D1705)</f>
        <v>0</v>
      </c>
      <c r="M1705" s="59">
        <f>countif('2022 Points'!$G$13:$N$21,D1705)</f>
        <v>0</v>
      </c>
    </row>
    <row r="1706">
      <c r="A1706" s="4">
        <v>1705.0</v>
      </c>
      <c r="B1706" s="12"/>
      <c r="C1706" s="4" t="s">
        <v>10332</v>
      </c>
      <c r="D1706" s="4" t="s">
        <v>7186</v>
      </c>
      <c r="E1706" s="4" t="s">
        <v>4564</v>
      </c>
      <c r="F1706" s="4">
        <v>6.0</v>
      </c>
      <c r="I1706" t="str">
        <f t="array" ref="I1706">INDEX('2022 Points'!$F$13:$F$21,MATCH(1,MMULT(--('2022 Points'!$G$13:$N$21=D1706),TRANSPOSE(COLUMN('2022 Points'!$G$13:$N$21)^0)),0))</f>
        <v>#N/A</v>
      </c>
      <c r="K1706" s="58">
        <f>F1706-IFERROR(VLOOKUP(D1706,'30062022 Ranking'!$D:$F,3,0),0)</f>
        <v>6</v>
      </c>
      <c r="L1706">
        <f>countif('Pre-transfer 2022 Points'!$E$13:$L$21,D1706)</f>
        <v>0</v>
      </c>
      <c r="M1706" s="59">
        <f>countif('2022 Points'!$G$13:$N$21,D1706)</f>
        <v>0</v>
      </c>
    </row>
    <row r="1707">
      <c r="A1707" s="4">
        <v>1706.0</v>
      </c>
      <c r="B1707" s="12"/>
      <c r="C1707" s="4" t="s">
        <v>10333</v>
      </c>
      <c r="D1707" s="4" t="s">
        <v>9545</v>
      </c>
      <c r="E1707" s="12"/>
      <c r="F1707" s="4">
        <v>6.0</v>
      </c>
      <c r="I1707" t="str">
        <f t="array" ref="I1707">INDEX('2022 Points'!$F$13:$F$21,MATCH(1,MMULT(--('2022 Points'!$G$13:$N$21=D1707),TRANSPOSE(COLUMN('2022 Points'!$G$13:$N$21)^0)),0))</f>
        <v>#N/A</v>
      </c>
      <c r="K1707" s="58">
        <f>F1707-IFERROR(VLOOKUP(D1707,'30062022 Ranking'!$D:$F,3,0),0)</f>
        <v>6</v>
      </c>
      <c r="L1707">
        <f>countif('Pre-transfer 2022 Points'!$E$13:$L$21,D1707)</f>
        <v>0</v>
      </c>
      <c r="M1707" s="59">
        <f>countif('2022 Points'!$G$13:$N$21,D1707)</f>
        <v>0</v>
      </c>
    </row>
    <row r="1708">
      <c r="A1708" s="4">
        <v>1707.0</v>
      </c>
      <c r="B1708" s="4">
        <v>2172.0</v>
      </c>
      <c r="C1708" s="4" t="s">
        <v>186</v>
      </c>
      <c r="D1708" s="4" t="s">
        <v>7376</v>
      </c>
      <c r="E1708" s="4" t="s">
        <v>10029</v>
      </c>
      <c r="F1708" s="4">
        <v>6.0</v>
      </c>
      <c r="I1708" t="str">
        <f t="array" ref="I1708">INDEX('2022 Points'!$F$13:$F$21,MATCH(1,MMULT(--('2022 Points'!$G$13:$N$21=D1708),TRANSPOSE(COLUMN('2022 Points'!$G$13:$N$21)^0)),0))</f>
        <v>#N/A</v>
      </c>
      <c r="K1708" s="58">
        <f>F1708-IFERROR(VLOOKUP(D1708,'30062022 Ranking'!$D:$F,3,0),0)</f>
        <v>6</v>
      </c>
      <c r="L1708">
        <f>countif('Pre-transfer 2022 Points'!$E$13:$L$21,D1708)</f>
        <v>0</v>
      </c>
      <c r="M1708" s="59">
        <f>countif('2022 Points'!$G$13:$N$21,D1708)</f>
        <v>0</v>
      </c>
    </row>
    <row r="1709">
      <c r="A1709" s="4">
        <v>1708.0</v>
      </c>
      <c r="B1709" s="4">
        <v>1719.0</v>
      </c>
      <c r="C1709" s="4" t="s">
        <v>601</v>
      </c>
      <c r="D1709" s="4" t="s">
        <v>7691</v>
      </c>
      <c r="E1709" s="4" t="s">
        <v>8629</v>
      </c>
      <c r="F1709" s="4">
        <v>6.0</v>
      </c>
      <c r="I1709" t="str">
        <f t="array" ref="I1709">INDEX('2022 Points'!$F$13:$F$21,MATCH(1,MMULT(--('2022 Points'!$G$13:$N$21=D1709),TRANSPOSE(COLUMN('2022 Points'!$G$13:$N$21)^0)),0))</f>
        <v>#N/A</v>
      </c>
      <c r="K1709" s="58">
        <f>F1709-IFERROR(VLOOKUP(D1709,'30062022 Ranking'!$D:$F,3,0),0)</f>
        <v>6</v>
      </c>
      <c r="L1709">
        <f>countif('Pre-transfer 2022 Points'!$E$13:$L$21,D1709)</f>
        <v>0</v>
      </c>
      <c r="M1709" s="59">
        <f>countif('2022 Points'!$G$13:$N$21,D1709)</f>
        <v>0</v>
      </c>
    </row>
    <row r="1710">
      <c r="A1710" s="4">
        <v>1709.0</v>
      </c>
      <c r="B1710" s="4">
        <v>1818.0</v>
      </c>
      <c r="C1710" s="4" t="s">
        <v>141</v>
      </c>
      <c r="D1710" s="4" t="s">
        <v>9544</v>
      </c>
      <c r="E1710" s="4"/>
      <c r="F1710" s="4">
        <v>6.0</v>
      </c>
      <c r="I1710" t="str">
        <f t="array" ref="I1710">INDEX('2022 Points'!$F$13:$F$21,MATCH(1,MMULT(--('2022 Points'!$G$13:$N$21=D1710),TRANSPOSE(COLUMN('2022 Points'!$G$13:$N$21)^0)),0))</f>
        <v>#N/A</v>
      </c>
      <c r="K1710" s="58">
        <f>F1710-IFERROR(VLOOKUP(D1710,'30062022 Ranking'!$D:$F,3,0),0)</f>
        <v>6</v>
      </c>
      <c r="L1710">
        <f>countif('Pre-transfer 2022 Points'!$E$13:$L$21,D1710)</f>
        <v>0</v>
      </c>
      <c r="M1710" s="59">
        <f>countif('2022 Points'!$G$13:$N$21,D1710)</f>
        <v>0</v>
      </c>
    </row>
    <row r="1711">
      <c r="A1711" s="4">
        <v>1710.0</v>
      </c>
      <c r="B1711" s="80"/>
      <c r="C1711" s="4" t="s">
        <v>10334</v>
      </c>
      <c r="D1711" s="4" t="s">
        <v>7343</v>
      </c>
      <c r="E1711" s="4"/>
      <c r="F1711" s="4">
        <v>6.0</v>
      </c>
      <c r="I1711" t="str">
        <f t="array" ref="I1711">INDEX('2022 Points'!$F$13:$F$21,MATCH(1,MMULT(--('2022 Points'!$G$13:$N$21=D1711),TRANSPOSE(COLUMN('2022 Points'!$G$13:$N$21)^0)),0))</f>
        <v>#N/A</v>
      </c>
      <c r="K1711" s="58">
        <f>F1711-IFERROR(VLOOKUP(D1711,'30062022 Ranking'!$D:$F,3,0),0)</f>
        <v>6</v>
      </c>
      <c r="L1711">
        <f>countif('Pre-transfer 2022 Points'!$E$13:$L$21,D1711)</f>
        <v>0</v>
      </c>
      <c r="M1711" s="59">
        <f>countif('2022 Points'!$G$13:$N$21,D1711)</f>
        <v>0</v>
      </c>
    </row>
    <row r="1712">
      <c r="A1712" s="4">
        <v>1711.0</v>
      </c>
      <c r="B1712" s="12"/>
      <c r="C1712" s="4" t="s">
        <v>10335</v>
      </c>
      <c r="D1712" s="4" t="s">
        <v>9547</v>
      </c>
      <c r="E1712" s="4"/>
      <c r="F1712" s="4">
        <v>6.0</v>
      </c>
      <c r="I1712" t="str">
        <f t="array" ref="I1712">INDEX('2022 Points'!$F$13:$F$21,MATCH(1,MMULT(--('2022 Points'!$G$13:$N$21=D1712),TRANSPOSE(COLUMN('2022 Points'!$G$13:$N$21)^0)),0))</f>
        <v>#N/A</v>
      </c>
      <c r="K1712" s="58">
        <f>F1712-IFERROR(VLOOKUP(D1712,'30062022 Ranking'!$D:$F,3,0),0)</f>
        <v>6</v>
      </c>
      <c r="L1712">
        <f>countif('Pre-transfer 2022 Points'!$E$13:$L$21,D1712)</f>
        <v>0</v>
      </c>
      <c r="M1712" s="59">
        <f>countif('2022 Points'!$G$13:$N$21,D1712)</f>
        <v>0</v>
      </c>
    </row>
    <row r="1713">
      <c r="A1713" s="4">
        <v>1712.0</v>
      </c>
      <c r="C1713" s="4" t="s">
        <v>10336</v>
      </c>
      <c r="D1713" s="4" t="s">
        <v>9548</v>
      </c>
      <c r="E1713" s="4" t="s">
        <v>9956</v>
      </c>
      <c r="F1713" s="4">
        <v>6.0</v>
      </c>
      <c r="I1713" t="str">
        <f t="array" ref="I1713">INDEX('2022 Points'!$F$13:$F$21,MATCH(1,MMULT(--('2022 Points'!$G$13:$N$21=D1713),TRANSPOSE(COLUMN('2022 Points'!$G$13:$N$21)^0)),0))</f>
        <v>#N/A</v>
      </c>
      <c r="K1713" s="58">
        <f>F1713-IFERROR(VLOOKUP(D1713,'30062022 Ranking'!$D:$F,3,0),0)</f>
        <v>6</v>
      </c>
      <c r="L1713">
        <f>countif('Pre-transfer 2022 Points'!$E$13:$L$21,D1713)</f>
        <v>0</v>
      </c>
      <c r="M1713" s="59">
        <f>countif('2022 Points'!$G$13:$N$21,D1713)</f>
        <v>0</v>
      </c>
    </row>
    <row r="1714">
      <c r="A1714" s="4">
        <v>1713.0</v>
      </c>
      <c r="B1714" s="12"/>
      <c r="C1714" s="4" t="s">
        <v>5660</v>
      </c>
      <c r="D1714" s="4" t="s">
        <v>7237</v>
      </c>
      <c r="E1714" s="4" t="s">
        <v>8654</v>
      </c>
      <c r="F1714" s="4">
        <v>6.0</v>
      </c>
      <c r="I1714" t="str">
        <f t="array" ref="I1714">INDEX('2022 Points'!$F$13:$F$21,MATCH(1,MMULT(--('2022 Points'!$G$13:$N$21=D1714),TRANSPOSE(COLUMN('2022 Points'!$G$13:$N$21)^0)),0))</f>
        <v>#N/A</v>
      </c>
      <c r="K1714" s="58">
        <f>F1714-IFERROR(VLOOKUP(D1714,'30062022 Ranking'!$D:$F,3,0),0)</f>
        <v>6</v>
      </c>
      <c r="L1714">
        <f>countif('Pre-transfer 2022 Points'!$E$13:$L$21,D1714)</f>
        <v>0</v>
      </c>
      <c r="M1714" s="59">
        <f>countif('2022 Points'!$G$13:$N$21,D1714)</f>
        <v>0</v>
      </c>
    </row>
    <row r="1715">
      <c r="A1715" s="4">
        <v>1714.0</v>
      </c>
      <c r="B1715" s="4"/>
      <c r="C1715" s="4" t="s">
        <v>10337</v>
      </c>
      <c r="D1715" s="4" t="s">
        <v>9550</v>
      </c>
      <c r="E1715" s="12"/>
      <c r="F1715" s="4">
        <v>6.0</v>
      </c>
      <c r="I1715" t="str">
        <f t="array" ref="I1715">INDEX('2022 Points'!$F$13:$F$21,MATCH(1,MMULT(--('2022 Points'!$G$13:$N$21=D1715),TRANSPOSE(COLUMN('2022 Points'!$G$13:$N$21)^0)),0))</f>
        <v>#N/A</v>
      </c>
      <c r="K1715" s="58">
        <f>F1715-IFERROR(VLOOKUP(D1715,'30062022 Ranking'!$D:$F,3,0),0)</f>
        <v>6</v>
      </c>
      <c r="L1715">
        <f>countif('Pre-transfer 2022 Points'!$E$13:$L$21,D1715)</f>
        <v>0</v>
      </c>
      <c r="M1715" s="59">
        <f>countif('2022 Points'!$G$13:$N$21,D1715)</f>
        <v>0</v>
      </c>
    </row>
    <row r="1716">
      <c r="A1716" s="4">
        <v>1715.0</v>
      </c>
      <c r="B1716" s="4">
        <v>608.0</v>
      </c>
      <c r="C1716" s="4" t="s">
        <v>10338</v>
      </c>
      <c r="D1716" s="4" t="s">
        <v>9551</v>
      </c>
      <c r="E1716" s="4" t="s">
        <v>8618</v>
      </c>
      <c r="F1716" s="4">
        <v>6.0</v>
      </c>
      <c r="I1716" t="str">
        <f t="array" ref="I1716">INDEX('2022 Points'!$F$13:$F$21,MATCH(1,MMULT(--('2022 Points'!$G$13:$N$21=D1716),TRANSPOSE(COLUMN('2022 Points'!$G$13:$N$21)^0)),0))</f>
        <v>#N/A</v>
      </c>
      <c r="K1716" s="58">
        <f>F1716-IFERROR(VLOOKUP(D1716,'30062022 Ranking'!$D:$F,3,0),0)</f>
        <v>6</v>
      </c>
      <c r="L1716">
        <f>countif('Pre-transfer 2022 Points'!$E$13:$L$21,D1716)</f>
        <v>0</v>
      </c>
      <c r="M1716" s="59">
        <f>countif('2022 Points'!$G$13:$N$21,D1716)</f>
        <v>0</v>
      </c>
    </row>
    <row r="1717">
      <c r="A1717" s="4">
        <v>1716.0</v>
      </c>
      <c r="B1717" s="80"/>
      <c r="C1717" s="4" t="s">
        <v>10339</v>
      </c>
      <c r="D1717" s="4" t="s">
        <v>7485</v>
      </c>
      <c r="E1717" s="4" t="s">
        <v>8689</v>
      </c>
      <c r="F1717" s="4">
        <v>6.0</v>
      </c>
      <c r="I1717" t="str">
        <f t="array" ref="I1717">INDEX('2022 Points'!$F$13:$F$21,MATCH(1,MMULT(--('2022 Points'!$G$13:$N$21=D1717),TRANSPOSE(COLUMN('2022 Points'!$G$13:$N$21)^0)),0))</f>
        <v>#N/A</v>
      </c>
      <c r="K1717" s="58">
        <f>F1717-IFERROR(VLOOKUP(D1717,'30062022 Ranking'!$D:$F,3,0),0)</f>
        <v>6</v>
      </c>
      <c r="L1717">
        <f>countif('Pre-transfer 2022 Points'!$E$13:$L$21,D1717)</f>
        <v>0</v>
      </c>
      <c r="M1717" s="59">
        <f>countif('2022 Points'!$G$13:$N$21,D1717)</f>
        <v>0</v>
      </c>
    </row>
    <row r="1718">
      <c r="A1718" s="4">
        <v>1717.0</v>
      </c>
      <c r="B1718" s="4">
        <v>1342.0</v>
      </c>
      <c r="C1718" s="4" t="s">
        <v>5636</v>
      </c>
      <c r="D1718" s="4" t="s">
        <v>9552</v>
      </c>
      <c r="E1718" s="4"/>
      <c r="F1718" s="4">
        <v>6.0</v>
      </c>
      <c r="I1718" t="str">
        <f t="array" ref="I1718">INDEX('2022 Points'!$F$13:$F$21,MATCH(1,MMULT(--('2022 Points'!$G$13:$N$21=D1718),TRANSPOSE(COLUMN('2022 Points'!$G$13:$N$21)^0)),0))</f>
        <v>#N/A</v>
      </c>
      <c r="K1718" s="58">
        <f>F1718-IFERROR(VLOOKUP(D1718,'30062022 Ranking'!$D:$F,3,0),0)</f>
        <v>6</v>
      </c>
      <c r="L1718">
        <f>countif('Pre-transfer 2022 Points'!$E$13:$L$21,D1718)</f>
        <v>0</v>
      </c>
      <c r="M1718" s="59">
        <f>countif('2022 Points'!$G$13:$N$21,D1718)</f>
        <v>0</v>
      </c>
    </row>
    <row r="1719">
      <c r="A1719" s="4">
        <v>1718.0</v>
      </c>
      <c r="B1719" s="4"/>
      <c r="C1719" s="4" t="s">
        <v>10340</v>
      </c>
      <c r="D1719" s="4" t="s">
        <v>9543</v>
      </c>
      <c r="E1719" s="4" t="s">
        <v>10026</v>
      </c>
      <c r="F1719" s="4">
        <v>6.0</v>
      </c>
      <c r="I1719" t="str">
        <f t="array" ref="I1719">INDEX('2022 Points'!$F$13:$F$21,MATCH(1,MMULT(--('2022 Points'!$G$13:$N$21=D1719),TRANSPOSE(COLUMN('2022 Points'!$G$13:$N$21)^0)),0))</f>
        <v>#N/A</v>
      </c>
      <c r="K1719" s="58">
        <f>F1719-IFERROR(VLOOKUP(D1719,'30062022 Ranking'!$D:$F,3,0),0)</f>
        <v>6</v>
      </c>
      <c r="L1719">
        <f>countif('Pre-transfer 2022 Points'!$E$13:$L$21,D1719)</f>
        <v>0</v>
      </c>
      <c r="M1719" s="59">
        <f>countif('2022 Points'!$G$13:$N$21,D1719)</f>
        <v>0</v>
      </c>
    </row>
    <row r="1720">
      <c r="A1720" s="4">
        <v>1719.0</v>
      </c>
      <c r="B1720" s="80"/>
      <c r="C1720" s="4" t="s">
        <v>10341</v>
      </c>
      <c r="D1720" s="4" t="s">
        <v>8585</v>
      </c>
      <c r="E1720" s="4" t="s">
        <v>4479</v>
      </c>
      <c r="F1720" s="4">
        <v>6.0</v>
      </c>
      <c r="I1720" t="str">
        <f t="array" ref="I1720">INDEX('2022 Points'!$F$13:$F$21,MATCH(1,MMULT(--('2022 Points'!$G$13:$N$21=D1720),TRANSPOSE(COLUMN('2022 Points'!$G$13:$N$21)^0)),0))</f>
        <v>#N/A</v>
      </c>
      <c r="K1720" s="58">
        <f>F1720-IFERROR(VLOOKUP(D1720,'30062022 Ranking'!$D:$F,3,0),0)</f>
        <v>6</v>
      </c>
      <c r="L1720">
        <f>countif('Pre-transfer 2022 Points'!$E$13:$L$21,D1720)</f>
        <v>0</v>
      </c>
      <c r="M1720" s="59">
        <f>countif('2022 Points'!$G$13:$N$21,D1720)</f>
        <v>0</v>
      </c>
    </row>
    <row r="1721">
      <c r="A1721" s="4">
        <v>1720.0</v>
      </c>
      <c r="C1721" s="4" t="s">
        <v>10342</v>
      </c>
      <c r="D1721" s="4" t="s">
        <v>7189</v>
      </c>
      <c r="E1721" s="4" t="s">
        <v>1751</v>
      </c>
      <c r="F1721" s="4">
        <v>6.0</v>
      </c>
      <c r="I1721" t="str">
        <f t="array" ref="I1721">INDEX('2022 Points'!$F$13:$F$21,MATCH(1,MMULT(--('2022 Points'!$G$13:$N$21=D1721),TRANSPOSE(COLUMN('2022 Points'!$G$13:$N$21)^0)),0))</f>
        <v>#N/A</v>
      </c>
      <c r="K1721" s="58">
        <f>F1721-IFERROR(VLOOKUP(D1721,'30062022 Ranking'!$D:$F,3,0),0)</f>
        <v>6</v>
      </c>
      <c r="L1721">
        <f>countif('Pre-transfer 2022 Points'!$E$13:$L$21,D1721)</f>
        <v>0</v>
      </c>
      <c r="M1721" s="59">
        <f>countif('2022 Points'!$G$13:$N$21,D1721)</f>
        <v>0</v>
      </c>
    </row>
    <row r="1722">
      <c r="A1722" s="4">
        <v>1721.0</v>
      </c>
      <c r="B1722" s="80"/>
      <c r="C1722" s="4" t="s">
        <v>6236</v>
      </c>
      <c r="D1722" s="4" t="s">
        <v>6876</v>
      </c>
      <c r="E1722" s="4"/>
      <c r="F1722" s="4">
        <v>6.0</v>
      </c>
      <c r="I1722" t="str">
        <f t="array" ref="I1722">INDEX('2022 Points'!$F$13:$F$21,MATCH(1,MMULT(--('2022 Points'!$G$13:$N$21=D1722),TRANSPOSE(COLUMN('2022 Points'!$G$13:$N$21)^0)),0))</f>
        <v>#N/A</v>
      </c>
      <c r="K1722" s="58">
        <f>F1722-IFERROR(VLOOKUP(D1722,'30062022 Ranking'!$D:$F,3,0),0)</f>
        <v>6</v>
      </c>
      <c r="L1722">
        <f>countif('Pre-transfer 2022 Points'!$E$13:$L$21,D1722)</f>
        <v>0</v>
      </c>
      <c r="M1722" s="59">
        <f>countif('2022 Points'!$G$13:$N$21,D1722)</f>
        <v>0</v>
      </c>
    </row>
    <row r="1723">
      <c r="A1723" s="4">
        <v>1722.0</v>
      </c>
      <c r="B1723" s="4"/>
      <c r="C1723" s="4" t="s">
        <v>10343</v>
      </c>
      <c r="D1723" s="4" t="s">
        <v>6848</v>
      </c>
      <c r="E1723" s="4" t="s">
        <v>1091</v>
      </c>
      <c r="F1723" s="4">
        <v>6.0</v>
      </c>
      <c r="I1723" t="str">
        <f t="array" ref="I1723">INDEX('2022 Points'!$F$13:$F$21,MATCH(1,MMULT(--('2022 Points'!$G$13:$N$21=D1723),TRANSPOSE(COLUMN('2022 Points'!$G$13:$N$21)^0)),0))</f>
        <v>#N/A</v>
      </c>
      <c r="K1723" s="58">
        <f>F1723-IFERROR(VLOOKUP(D1723,'30062022 Ranking'!$D:$F,3,0),0)</f>
        <v>6</v>
      </c>
      <c r="L1723">
        <f>countif('Pre-transfer 2022 Points'!$E$13:$L$21,D1723)</f>
        <v>0</v>
      </c>
      <c r="M1723" s="59">
        <f>countif('2022 Points'!$G$13:$N$21,D1723)</f>
        <v>0</v>
      </c>
    </row>
    <row r="1724">
      <c r="A1724" s="4">
        <v>1723.0</v>
      </c>
      <c r="B1724" s="4">
        <v>835.0</v>
      </c>
      <c r="C1724" s="4" t="s">
        <v>5126</v>
      </c>
      <c r="D1724" s="4" t="s">
        <v>9540</v>
      </c>
      <c r="E1724" s="4" t="s">
        <v>9951</v>
      </c>
      <c r="F1724" s="4">
        <v>6.0</v>
      </c>
      <c r="I1724" t="str">
        <f t="array" ref="I1724">INDEX('2022 Points'!$F$13:$F$21,MATCH(1,MMULT(--('2022 Points'!$G$13:$N$21=D1724),TRANSPOSE(COLUMN('2022 Points'!$G$13:$N$21)^0)),0))</f>
        <v>#N/A</v>
      </c>
      <c r="K1724" s="58">
        <f>F1724-IFERROR(VLOOKUP(D1724,'30062022 Ranking'!$D:$F,3,0),0)</f>
        <v>6</v>
      </c>
      <c r="L1724">
        <f>countif('Pre-transfer 2022 Points'!$E$13:$L$21,D1724)</f>
        <v>0</v>
      </c>
      <c r="M1724" s="59">
        <f>countif('2022 Points'!$G$13:$N$21,D1724)</f>
        <v>0</v>
      </c>
    </row>
    <row r="1725">
      <c r="A1725" s="4">
        <v>1724.0</v>
      </c>
      <c r="B1725" s="4"/>
      <c r="C1725" s="4" t="s">
        <v>10344</v>
      </c>
      <c r="D1725" s="4" t="s">
        <v>9554</v>
      </c>
      <c r="E1725" s="4" t="s">
        <v>5013</v>
      </c>
      <c r="F1725" s="4">
        <v>6.0</v>
      </c>
      <c r="I1725" t="str">
        <f t="array" ref="I1725">INDEX('2022 Points'!$F$13:$F$21,MATCH(1,MMULT(--('2022 Points'!$G$13:$N$21=D1725),TRANSPOSE(COLUMN('2022 Points'!$G$13:$N$21)^0)),0))</f>
        <v>#N/A</v>
      </c>
      <c r="K1725" s="58">
        <f>F1725-IFERROR(VLOOKUP(D1725,'30062022 Ranking'!$D:$F,3,0),0)</f>
        <v>6</v>
      </c>
      <c r="L1725">
        <f>countif('Pre-transfer 2022 Points'!$E$13:$L$21,D1725)</f>
        <v>0</v>
      </c>
      <c r="M1725" s="59">
        <f>countif('2022 Points'!$G$13:$N$21,D1725)</f>
        <v>0</v>
      </c>
    </row>
    <row r="1726">
      <c r="A1726" s="4">
        <v>1725.0</v>
      </c>
      <c r="B1726" s="4">
        <v>866.0</v>
      </c>
      <c r="C1726" s="4" t="s">
        <v>10005</v>
      </c>
      <c r="D1726" s="4" t="s">
        <v>7740</v>
      </c>
      <c r="E1726" s="4" t="s">
        <v>5095</v>
      </c>
      <c r="F1726" s="4">
        <v>6.0</v>
      </c>
      <c r="I1726" t="str">
        <f t="array" ref="I1726">INDEX('2022 Points'!$F$13:$F$21,MATCH(1,MMULT(--('2022 Points'!$G$13:$N$21=D1726),TRANSPOSE(COLUMN('2022 Points'!$G$13:$N$21)^0)),0))</f>
        <v>#N/A</v>
      </c>
      <c r="K1726" s="58">
        <f>F1726-IFERROR(VLOOKUP(D1726,'30062022 Ranking'!$D:$F,3,0),0)</f>
        <v>6</v>
      </c>
      <c r="L1726">
        <f>countif('Pre-transfer 2022 Points'!$E$13:$L$21,D1726)</f>
        <v>0</v>
      </c>
      <c r="M1726" s="59">
        <f>countif('2022 Points'!$G$13:$N$21,D1726)</f>
        <v>0</v>
      </c>
    </row>
    <row r="1727">
      <c r="A1727" s="4">
        <v>1726.0</v>
      </c>
      <c r="B1727" s="4">
        <v>1414.0</v>
      </c>
      <c r="C1727" s="4" t="s">
        <v>753</v>
      </c>
      <c r="D1727" s="4" t="s">
        <v>9537</v>
      </c>
      <c r="E1727" s="4" t="s">
        <v>6147</v>
      </c>
      <c r="F1727" s="4">
        <v>6.0</v>
      </c>
      <c r="I1727" t="str">
        <f t="array" ref="I1727">INDEX('2022 Points'!$F$13:$F$21,MATCH(1,MMULT(--('2022 Points'!$G$13:$N$21=D1727),TRANSPOSE(COLUMN('2022 Points'!$G$13:$N$21)^0)),0))</f>
        <v>#N/A</v>
      </c>
      <c r="K1727" s="58">
        <f>F1727-IFERROR(VLOOKUP(D1727,'30062022 Ranking'!$D:$F,3,0),0)</f>
        <v>6</v>
      </c>
      <c r="L1727">
        <f>countif('Pre-transfer 2022 Points'!$E$13:$L$21,D1727)</f>
        <v>0</v>
      </c>
      <c r="M1727" s="59">
        <f>countif('2022 Points'!$G$13:$N$21,D1727)</f>
        <v>0</v>
      </c>
    </row>
    <row r="1728">
      <c r="A1728" s="4">
        <v>1727.0</v>
      </c>
      <c r="C1728" s="4" t="s">
        <v>10345</v>
      </c>
      <c r="D1728" s="4" t="s">
        <v>6665</v>
      </c>
      <c r="E1728" s="4" t="s">
        <v>8633</v>
      </c>
      <c r="F1728" s="4">
        <v>6.0</v>
      </c>
      <c r="I1728" t="str">
        <f t="array" ref="I1728">INDEX('2022 Points'!$F$13:$F$21,MATCH(1,MMULT(--('2022 Points'!$G$13:$N$21=D1728),TRANSPOSE(COLUMN('2022 Points'!$G$13:$N$21)^0)),0))</f>
        <v>#N/A</v>
      </c>
      <c r="K1728" s="58">
        <f>F1728-IFERROR(VLOOKUP(D1728,'30062022 Ranking'!$D:$F,3,0),0)</f>
        <v>6</v>
      </c>
      <c r="L1728">
        <f>countif('Pre-transfer 2022 Points'!$E$13:$L$21,D1728)</f>
        <v>0</v>
      </c>
      <c r="M1728" s="59">
        <f>countif('2022 Points'!$G$13:$N$21,D1728)</f>
        <v>0</v>
      </c>
    </row>
    <row r="1729">
      <c r="A1729" s="4">
        <v>1728.0</v>
      </c>
      <c r="B1729" s="12"/>
      <c r="C1729" s="4" t="s">
        <v>10346</v>
      </c>
      <c r="D1729" s="4" t="s">
        <v>9536</v>
      </c>
      <c r="E1729" s="80"/>
      <c r="F1729" s="4">
        <v>6.0</v>
      </c>
      <c r="I1729" t="str">
        <f t="array" ref="I1729">INDEX('2022 Points'!$F$13:$F$21,MATCH(1,MMULT(--('2022 Points'!$G$13:$N$21=D1729),TRANSPOSE(COLUMN('2022 Points'!$G$13:$N$21)^0)),0))</f>
        <v>#N/A</v>
      </c>
      <c r="K1729" s="58">
        <f>F1729-IFERROR(VLOOKUP(D1729,'30062022 Ranking'!$D:$F,3,0),0)</f>
        <v>6</v>
      </c>
      <c r="L1729">
        <f>countif('Pre-transfer 2022 Points'!$E$13:$L$21,D1729)</f>
        <v>0</v>
      </c>
      <c r="M1729" s="59">
        <f>countif('2022 Points'!$G$13:$N$21,D1729)</f>
        <v>0</v>
      </c>
    </row>
    <row r="1730">
      <c r="A1730" s="4">
        <v>1729.0</v>
      </c>
      <c r="B1730" s="12"/>
      <c r="C1730" s="4" t="s">
        <v>10347</v>
      </c>
      <c r="D1730" s="4" t="s">
        <v>7429</v>
      </c>
      <c r="E1730" s="12"/>
      <c r="F1730" s="4">
        <v>6.0</v>
      </c>
      <c r="I1730" t="str">
        <f t="array" ref="I1730">INDEX('2022 Points'!$F$13:$F$21,MATCH(1,MMULT(--('2022 Points'!$G$13:$N$21=D1730),TRANSPOSE(COLUMN('2022 Points'!$G$13:$N$21)^0)),0))</f>
        <v>#N/A</v>
      </c>
      <c r="K1730" s="58">
        <f>F1730-IFERROR(VLOOKUP(D1730,'30062022 Ranking'!$D:$F,3,0),0)</f>
        <v>6</v>
      </c>
      <c r="L1730">
        <f>countif('Pre-transfer 2022 Points'!$E$13:$L$21,D1730)</f>
        <v>0</v>
      </c>
      <c r="M1730" s="59">
        <f>countif('2022 Points'!$G$13:$N$21,D1730)</f>
        <v>0</v>
      </c>
    </row>
    <row r="1731">
      <c r="A1731" s="4">
        <v>1730.0</v>
      </c>
      <c r="B1731" s="4">
        <v>641.0</v>
      </c>
      <c r="C1731" s="4" t="s">
        <v>10348</v>
      </c>
      <c r="D1731" s="4" t="s">
        <v>9538</v>
      </c>
      <c r="E1731" s="4" t="s">
        <v>8618</v>
      </c>
      <c r="F1731" s="4">
        <v>6.0</v>
      </c>
      <c r="I1731" t="str">
        <f t="array" ref="I1731">INDEX('2022 Points'!$F$13:$F$21,MATCH(1,MMULT(--('2022 Points'!$G$13:$N$21=D1731),TRANSPOSE(COLUMN('2022 Points'!$G$13:$N$21)^0)),0))</f>
        <v>#N/A</v>
      </c>
      <c r="K1731" s="58">
        <f>F1731-IFERROR(VLOOKUP(D1731,'30062022 Ranking'!$D:$F,3,0),0)</f>
        <v>6</v>
      </c>
      <c r="L1731">
        <f>countif('Pre-transfer 2022 Points'!$E$13:$L$21,D1731)</f>
        <v>0</v>
      </c>
      <c r="M1731" s="59">
        <f>countif('2022 Points'!$G$13:$N$21,D1731)</f>
        <v>0</v>
      </c>
    </row>
    <row r="1732">
      <c r="A1732" s="4">
        <v>1731.0</v>
      </c>
      <c r="B1732" s="80"/>
      <c r="C1732" s="4" t="s">
        <v>10349</v>
      </c>
      <c r="D1732" s="4" t="s">
        <v>9539</v>
      </c>
      <c r="E1732" s="80"/>
      <c r="F1732" s="4">
        <v>6.0</v>
      </c>
      <c r="I1732" t="str">
        <f t="array" ref="I1732">INDEX('2022 Points'!$F$13:$F$21,MATCH(1,MMULT(--('2022 Points'!$G$13:$N$21=D1732),TRANSPOSE(COLUMN('2022 Points'!$G$13:$N$21)^0)),0))</f>
        <v>#N/A</v>
      </c>
      <c r="K1732" s="58">
        <f>F1732-IFERROR(VLOOKUP(D1732,'30062022 Ranking'!$D:$F,3,0),0)</f>
        <v>6</v>
      </c>
      <c r="L1732">
        <f>countif('Pre-transfer 2022 Points'!$E$13:$L$21,D1732)</f>
        <v>0</v>
      </c>
      <c r="M1732" s="59">
        <f>countif('2022 Points'!$G$13:$N$21,D1732)</f>
        <v>0</v>
      </c>
    </row>
    <row r="1733">
      <c r="A1733" s="4">
        <v>1732.0</v>
      </c>
      <c r="B1733" s="80"/>
      <c r="C1733" s="4" t="s">
        <v>10350</v>
      </c>
      <c r="D1733" s="4" t="s">
        <v>6872</v>
      </c>
      <c r="E1733" s="80"/>
      <c r="F1733" s="4">
        <v>6.0</v>
      </c>
      <c r="I1733" t="str">
        <f t="array" ref="I1733">INDEX('2022 Points'!$F$13:$F$21,MATCH(1,MMULT(--('2022 Points'!$G$13:$N$21=D1733),TRANSPOSE(COLUMN('2022 Points'!$G$13:$N$21)^0)),0))</f>
        <v>#N/A</v>
      </c>
      <c r="K1733" s="58">
        <f>F1733-IFERROR(VLOOKUP(D1733,'30062022 Ranking'!$D:$F,3,0),0)</f>
        <v>6</v>
      </c>
      <c r="L1733">
        <f>countif('Pre-transfer 2022 Points'!$E$13:$L$21,D1733)</f>
        <v>0</v>
      </c>
      <c r="M1733" s="59">
        <f>countif('2022 Points'!$G$13:$N$21,D1733)</f>
        <v>0</v>
      </c>
    </row>
    <row r="1734">
      <c r="A1734" s="4">
        <v>1733.0</v>
      </c>
      <c r="B1734" s="80"/>
      <c r="C1734" s="4" t="s">
        <v>10351</v>
      </c>
      <c r="D1734" s="4" t="s">
        <v>7465</v>
      </c>
      <c r="E1734" s="4"/>
      <c r="F1734" s="4">
        <v>6.0</v>
      </c>
      <c r="I1734" t="str">
        <f t="array" ref="I1734">INDEX('2022 Points'!$F$13:$F$21,MATCH(1,MMULT(--('2022 Points'!$G$13:$N$21=D1734),TRANSPOSE(COLUMN('2022 Points'!$G$13:$N$21)^0)),0))</f>
        <v>#N/A</v>
      </c>
      <c r="K1734" s="58">
        <f>F1734-IFERROR(VLOOKUP(D1734,'30062022 Ranking'!$D:$F,3,0),0)</f>
        <v>6</v>
      </c>
      <c r="L1734">
        <f>countif('Pre-transfer 2022 Points'!$E$13:$L$21,D1734)</f>
        <v>0</v>
      </c>
      <c r="M1734" s="59">
        <f>countif('2022 Points'!$G$13:$N$21,D1734)</f>
        <v>0</v>
      </c>
    </row>
    <row r="1735">
      <c r="A1735" s="4">
        <v>1734.0</v>
      </c>
      <c r="B1735" s="4">
        <v>2158.0</v>
      </c>
      <c r="C1735" s="4" t="s">
        <v>4420</v>
      </c>
      <c r="D1735" s="4" t="s">
        <v>9555</v>
      </c>
      <c r="E1735" s="4" t="s">
        <v>998</v>
      </c>
      <c r="F1735" s="4">
        <v>6.0</v>
      </c>
      <c r="I1735" t="str">
        <f t="array" ref="I1735">INDEX('2022 Points'!$F$13:$F$21,MATCH(1,MMULT(--('2022 Points'!$G$13:$N$21=D1735),TRANSPOSE(COLUMN('2022 Points'!$G$13:$N$21)^0)),0))</f>
        <v>#N/A</v>
      </c>
      <c r="K1735" s="58">
        <f>F1735-IFERROR(VLOOKUP(D1735,'30062022 Ranking'!$D:$F,3,0),0)</f>
        <v>6</v>
      </c>
      <c r="L1735">
        <f>countif('Pre-transfer 2022 Points'!$E$13:$L$21,D1735)</f>
        <v>0</v>
      </c>
      <c r="M1735" s="59">
        <f>countif('2022 Points'!$G$13:$N$21,D1735)</f>
        <v>0</v>
      </c>
    </row>
    <row r="1736">
      <c r="A1736" s="4">
        <v>1735.0</v>
      </c>
      <c r="B1736" s="12"/>
      <c r="C1736" s="4" t="s">
        <v>10352</v>
      </c>
      <c r="D1736" s="4" t="s">
        <v>7187</v>
      </c>
      <c r="E1736" s="4" t="s">
        <v>1751</v>
      </c>
      <c r="F1736" s="4">
        <v>6.0</v>
      </c>
      <c r="I1736" t="str">
        <f t="array" ref="I1736">INDEX('2022 Points'!$F$13:$F$21,MATCH(1,MMULT(--('2022 Points'!$G$13:$N$21=D1736),TRANSPOSE(COLUMN('2022 Points'!$G$13:$N$21)^0)),0))</f>
        <v>#N/A</v>
      </c>
      <c r="K1736" s="58">
        <f>F1736-IFERROR(VLOOKUP(D1736,'30062022 Ranking'!$D:$F,3,0),0)</f>
        <v>6</v>
      </c>
      <c r="L1736">
        <f>countif('Pre-transfer 2022 Points'!$E$13:$L$21,D1736)</f>
        <v>0</v>
      </c>
      <c r="M1736" s="59">
        <f>countif('2022 Points'!$G$13:$N$21,D1736)</f>
        <v>0</v>
      </c>
    </row>
    <row r="1737">
      <c r="A1737" s="4">
        <v>1736.0</v>
      </c>
      <c r="C1737" s="4" t="s">
        <v>10353</v>
      </c>
      <c r="D1737" s="4" t="s">
        <v>7166</v>
      </c>
      <c r="E1737" s="4" t="s">
        <v>5958</v>
      </c>
      <c r="F1737" s="4">
        <v>5.0</v>
      </c>
      <c r="I1737" t="str">
        <f t="array" ref="I1737">INDEX('2022 Points'!$F$13:$F$21,MATCH(1,MMULT(--('2022 Points'!$G$13:$N$21=D1737),TRANSPOSE(COLUMN('2022 Points'!$G$13:$N$21)^0)),0))</f>
        <v>#N/A</v>
      </c>
      <c r="K1737" s="58">
        <f>F1737-IFERROR(VLOOKUP(D1737,'30062022 Ranking'!$D:$F,3,0),0)</f>
        <v>5</v>
      </c>
      <c r="L1737">
        <f>countif('Pre-transfer 2022 Points'!$E$13:$L$21,D1737)</f>
        <v>0</v>
      </c>
      <c r="M1737" s="59">
        <f>countif('2022 Points'!$G$13:$N$21,D1737)</f>
        <v>0</v>
      </c>
    </row>
    <row r="1738">
      <c r="A1738" s="4">
        <v>1737.0</v>
      </c>
      <c r="B1738" s="4">
        <v>1872.0</v>
      </c>
      <c r="C1738" s="4" t="s">
        <v>211</v>
      </c>
      <c r="D1738" s="4" t="s">
        <v>8260</v>
      </c>
      <c r="E1738" s="4" t="s">
        <v>4683</v>
      </c>
      <c r="F1738" s="4">
        <v>5.0</v>
      </c>
      <c r="I1738" t="str">
        <f t="array" ref="I1738">INDEX('2022 Points'!$F$13:$F$21,MATCH(1,MMULT(--('2022 Points'!$G$13:$N$21=D1738),TRANSPOSE(COLUMN('2022 Points'!$G$13:$N$21)^0)),0))</f>
        <v>#N/A</v>
      </c>
      <c r="K1738" s="58">
        <f>F1738-IFERROR(VLOOKUP(D1738,'30062022 Ranking'!$D:$F,3,0),0)</f>
        <v>5</v>
      </c>
      <c r="L1738">
        <f>countif('Pre-transfer 2022 Points'!$E$13:$L$21,D1738)</f>
        <v>0</v>
      </c>
      <c r="M1738" s="59">
        <f>countif('2022 Points'!$G$13:$N$21,D1738)</f>
        <v>0</v>
      </c>
    </row>
    <row r="1739">
      <c r="A1739" s="4">
        <v>1738.0</v>
      </c>
      <c r="B1739" s="80"/>
      <c r="C1739" s="4" t="s">
        <v>10354</v>
      </c>
      <c r="D1739" s="4" t="s">
        <v>9588</v>
      </c>
      <c r="E1739" s="4" t="s">
        <v>5831</v>
      </c>
      <c r="F1739" s="4">
        <v>5.0</v>
      </c>
      <c r="I1739" t="str">
        <f t="array" ref="I1739">INDEX('2022 Points'!$F$13:$F$21,MATCH(1,MMULT(--('2022 Points'!$G$13:$N$21=D1739),TRANSPOSE(COLUMN('2022 Points'!$G$13:$N$21)^0)),0))</f>
        <v>#N/A</v>
      </c>
      <c r="K1739" s="58">
        <f>F1739-IFERROR(VLOOKUP(D1739,'30062022 Ranking'!$D:$F,3,0),0)</f>
        <v>5</v>
      </c>
      <c r="L1739">
        <f>countif('Pre-transfer 2022 Points'!$E$13:$L$21,D1739)</f>
        <v>0</v>
      </c>
      <c r="M1739" s="59">
        <f>countif('2022 Points'!$G$13:$N$21,D1739)</f>
        <v>0</v>
      </c>
    </row>
    <row r="1740">
      <c r="A1740" s="4">
        <v>1739.0</v>
      </c>
      <c r="B1740" s="4">
        <v>1769.0</v>
      </c>
      <c r="C1740" s="4" t="s">
        <v>564</v>
      </c>
      <c r="D1740" s="4" t="s">
        <v>7204</v>
      </c>
      <c r="E1740" s="4"/>
      <c r="F1740" s="4">
        <v>5.0</v>
      </c>
      <c r="I1740" t="str">
        <f t="array" ref="I1740">INDEX('2022 Points'!$F$13:$F$21,MATCH(1,MMULT(--('2022 Points'!$G$13:$N$21=D1740),TRANSPOSE(COLUMN('2022 Points'!$G$13:$N$21)^0)),0))</f>
        <v>#N/A</v>
      </c>
      <c r="K1740" s="58">
        <f>F1740-IFERROR(VLOOKUP(D1740,'30062022 Ranking'!$D:$F,3,0),0)</f>
        <v>5</v>
      </c>
      <c r="L1740">
        <f>countif('Pre-transfer 2022 Points'!$E$13:$L$21,D1740)</f>
        <v>0</v>
      </c>
      <c r="M1740" s="59">
        <f>countif('2022 Points'!$G$13:$N$21,D1740)</f>
        <v>0</v>
      </c>
    </row>
    <row r="1741">
      <c r="A1741" s="4">
        <v>1740.0</v>
      </c>
      <c r="B1741" s="4">
        <v>703.0</v>
      </c>
      <c r="C1741" s="4" t="s">
        <v>8773</v>
      </c>
      <c r="D1741" s="4" t="s">
        <v>9561</v>
      </c>
      <c r="E1741" s="4" t="s">
        <v>208</v>
      </c>
      <c r="F1741" s="4">
        <v>5.0</v>
      </c>
      <c r="I1741" t="str">
        <f t="array" ref="I1741">INDEX('2022 Points'!$F$13:$F$21,MATCH(1,MMULT(--('2022 Points'!$G$13:$N$21=D1741),TRANSPOSE(COLUMN('2022 Points'!$G$13:$N$21)^0)),0))</f>
        <v>#N/A</v>
      </c>
      <c r="K1741" s="58">
        <f>F1741-IFERROR(VLOOKUP(D1741,'30062022 Ranking'!$D:$F,3,0),0)</f>
        <v>5</v>
      </c>
      <c r="L1741">
        <f>countif('Pre-transfer 2022 Points'!$E$13:$L$21,D1741)</f>
        <v>0</v>
      </c>
      <c r="M1741" s="59">
        <f>countif('2022 Points'!$G$13:$N$21,D1741)</f>
        <v>0</v>
      </c>
    </row>
    <row r="1742">
      <c r="A1742" s="4">
        <v>1741.0</v>
      </c>
      <c r="B1742" s="12"/>
      <c r="C1742" s="4" t="s">
        <v>10355</v>
      </c>
      <c r="D1742" s="4" t="s">
        <v>7362</v>
      </c>
      <c r="E1742" s="4" t="s">
        <v>8590</v>
      </c>
      <c r="F1742" s="4">
        <v>5.0</v>
      </c>
      <c r="I1742" t="str">
        <f t="array" ref="I1742">INDEX('2022 Points'!$F$13:$F$21,MATCH(1,MMULT(--('2022 Points'!$G$13:$N$21=D1742),TRANSPOSE(COLUMN('2022 Points'!$G$13:$N$21)^0)),0))</f>
        <v>#N/A</v>
      </c>
      <c r="K1742" s="58">
        <f>F1742-IFERROR(VLOOKUP(D1742,'30062022 Ranking'!$D:$F,3,0),0)</f>
        <v>5</v>
      </c>
      <c r="L1742">
        <f>countif('Pre-transfer 2022 Points'!$E$13:$L$21,D1742)</f>
        <v>0</v>
      </c>
      <c r="M1742" s="59">
        <f>countif('2022 Points'!$G$13:$N$21,D1742)</f>
        <v>0</v>
      </c>
    </row>
    <row r="1743">
      <c r="A1743" s="4">
        <v>1742.0</v>
      </c>
      <c r="B1743" s="4"/>
      <c r="C1743" s="4" t="s">
        <v>10356</v>
      </c>
      <c r="D1743" s="4" t="s">
        <v>9563</v>
      </c>
      <c r="E1743" s="4" t="s">
        <v>8654</v>
      </c>
      <c r="F1743" s="4">
        <v>5.0</v>
      </c>
      <c r="I1743" t="str">
        <f t="array" ref="I1743">INDEX('2022 Points'!$F$13:$F$21,MATCH(1,MMULT(--('2022 Points'!$G$13:$N$21=D1743),TRANSPOSE(COLUMN('2022 Points'!$G$13:$N$21)^0)),0))</f>
        <v>#N/A</v>
      </c>
      <c r="K1743" s="58">
        <f>F1743-IFERROR(VLOOKUP(D1743,'30062022 Ranking'!$D:$F,3,0),0)</f>
        <v>5</v>
      </c>
      <c r="L1743">
        <f>countif('Pre-transfer 2022 Points'!$E$13:$L$21,D1743)</f>
        <v>0</v>
      </c>
      <c r="M1743" s="59">
        <f>countif('2022 Points'!$G$13:$N$21,D1743)</f>
        <v>0</v>
      </c>
    </row>
    <row r="1744">
      <c r="A1744" s="4">
        <v>1743.0</v>
      </c>
      <c r="C1744" s="4" t="s">
        <v>10357</v>
      </c>
      <c r="D1744" s="4" t="s">
        <v>7509</v>
      </c>
      <c r="E1744" s="4" t="s">
        <v>9989</v>
      </c>
      <c r="F1744" s="4">
        <v>5.0</v>
      </c>
      <c r="I1744" t="str">
        <f t="array" ref="I1744">INDEX('2022 Points'!$F$13:$F$21,MATCH(1,MMULT(--('2022 Points'!$G$13:$N$21=D1744),TRANSPOSE(COLUMN('2022 Points'!$G$13:$N$21)^0)),0))</f>
        <v>#N/A</v>
      </c>
      <c r="K1744" s="58">
        <f>F1744-IFERROR(VLOOKUP(D1744,'30062022 Ranking'!$D:$F,3,0),0)</f>
        <v>5</v>
      </c>
      <c r="L1744">
        <f>countif('Pre-transfer 2022 Points'!$E$13:$L$21,D1744)</f>
        <v>0</v>
      </c>
      <c r="M1744" s="59">
        <f>countif('2022 Points'!$G$13:$N$21,D1744)</f>
        <v>0</v>
      </c>
    </row>
    <row r="1745">
      <c r="A1745" s="4">
        <v>1744.0</v>
      </c>
      <c r="B1745" s="4">
        <v>1384.0</v>
      </c>
      <c r="C1745" s="4" t="s">
        <v>5943</v>
      </c>
      <c r="D1745" s="4" t="s">
        <v>7425</v>
      </c>
      <c r="E1745" s="80"/>
      <c r="F1745" s="4">
        <v>5.0</v>
      </c>
      <c r="I1745" t="str">
        <f t="array" ref="I1745">INDEX('2022 Points'!$F$13:$F$21,MATCH(1,MMULT(--('2022 Points'!$G$13:$N$21=D1745),TRANSPOSE(COLUMN('2022 Points'!$G$13:$N$21)^0)),0))</f>
        <v>#N/A</v>
      </c>
      <c r="K1745" s="58">
        <f>F1745-IFERROR(VLOOKUP(D1745,'30062022 Ranking'!$D:$F,3,0),0)</f>
        <v>5</v>
      </c>
      <c r="L1745">
        <f>countif('Pre-transfer 2022 Points'!$E$13:$L$21,D1745)</f>
        <v>0</v>
      </c>
      <c r="M1745" s="59">
        <f>countif('2022 Points'!$G$13:$N$21,D1745)</f>
        <v>0</v>
      </c>
    </row>
    <row r="1746">
      <c r="A1746" s="4">
        <v>1745.0</v>
      </c>
      <c r="B1746" s="4">
        <v>361.0</v>
      </c>
      <c r="C1746" s="4" t="s">
        <v>5595</v>
      </c>
      <c r="D1746" s="4" t="s">
        <v>8474</v>
      </c>
      <c r="E1746" s="4" t="s">
        <v>388</v>
      </c>
      <c r="F1746" s="4">
        <v>5.0</v>
      </c>
      <c r="I1746" t="str">
        <f t="array" ref="I1746">INDEX('2022 Points'!$F$13:$F$21,MATCH(1,MMULT(--('2022 Points'!$G$13:$N$21=D1746),TRANSPOSE(COLUMN('2022 Points'!$G$13:$N$21)^0)),0))</f>
        <v>#N/A</v>
      </c>
      <c r="K1746" s="58">
        <f>F1746-IFERROR(VLOOKUP(D1746,'30062022 Ranking'!$D:$F,3,0),0)</f>
        <v>5</v>
      </c>
      <c r="L1746">
        <f>countif('Pre-transfer 2022 Points'!$E$13:$L$21,D1746)</f>
        <v>0</v>
      </c>
      <c r="M1746" s="59">
        <f>countif('2022 Points'!$G$13:$N$21,D1746)</f>
        <v>0</v>
      </c>
    </row>
    <row r="1747">
      <c r="A1747" s="4">
        <v>1746.0</v>
      </c>
      <c r="B1747" s="4">
        <v>841.0</v>
      </c>
      <c r="C1747" s="4" t="s">
        <v>10013</v>
      </c>
      <c r="D1747" s="4" t="s">
        <v>7216</v>
      </c>
      <c r="E1747" s="4" t="s">
        <v>8630</v>
      </c>
      <c r="F1747" s="4">
        <v>5.0</v>
      </c>
      <c r="I1747" t="str">
        <f t="array" ref="I1747">INDEX('2022 Points'!$F$13:$F$21,MATCH(1,MMULT(--('2022 Points'!$G$13:$N$21=D1747),TRANSPOSE(COLUMN('2022 Points'!$G$13:$N$21)^0)),0))</f>
        <v>#N/A</v>
      </c>
      <c r="K1747" s="58">
        <f>F1747-IFERROR(VLOOKUP(D1747,'30062022 Ranking'!$D:$F,3,0),0)</f>
        <v>5</v>
      </c>
      <c r="L1747">
        <f>countif('Pre-transfer 2022 Points'!$E$13:$L$21,D1747)</f>
        <v>0</v>
      </c>
      <c r="M1747" s="59">
        <f>countif('2022 Points'!$G$13:$N$21,D1747)</f>
        <v>0</v>
      </c>
    </row>
    <row r="1748">
      <c r="A1748" s="4">
        <v>1747.0</v>
      </c>
      <c r="B1748" s="4">
        <v>1627.0</v>
      </c>
      <c r="C1748" s="4" t="s">
        <v>1636</v>
      </c>
      <c r="D1748" s="4" t="s">
        <v>9562</v>
      </c>
      <c r="E1748" s="4" t="s">
        <v>8618</v>
      </c>
      <c r="F1748" s="4">
        <v>5.0</v>
      </c>
      <c r="I1748" t="str">
        <f t="array" ref="I1748">INDEX('2022 Points'!$F$13:$F$21,MATCH(1,MMULT(--('2022 Points'!$G$13:$N$21=D1748),TRANSPOSE(COLUMN('2022 Points'!$G$13:$N$21)^0)),0))</f>
        <v>#N/A</v>
      </c>
      <c r="K1748" s="58">
        <f>F1748-IFERROR(VLOOKUP(D1748,'30062022 Ranking'!$D:$F,3,0),0)</f>
        <v>5</v>
      </c>
      <c r="L1748">
        <f>countif('Pre-transfer 2022 Points'!$E$13:$L$21,D1748)</f>
        <v>0</v>
      </c>
      <c r="M1748" s="59">
        <f>countif('2022 Points'!$G$13:$N$21,D1748)</f>
        <v>0</v>
      </c>
    </row>
    <row r="1749">
      <c r="A1749" s="4">
        <v>1748.0</v>
      </c>
      <c r="B1749" s="12"/>
      <c r="C1749" s="4" t="s">
        <v>10358</v>
      </c>
      <c r="D1749" s="4" t="s">
        <v>7308</v>
      </c>
      <c r="E1749" s="4"/>
      <c r="F1749" s="4">
        <v>5.0</v>
      </c>
      <c r="I1749" t="str">
        <f t="array" ref="I1749">INDEX('2022 Points'!$F$13:$F$21,MATCH(1,MMULT(--('2022 Points'!$G$13:$N$21=D1749),TRANSPOSE(COLUMN('2022 Points'!$G$13:$N$21)^0)),0))</f>
        <v>#N/A</v>
      </c>
      <c r="K1749" s="58">
        <f>F1749-IFERROR(VLOOKUP(D1749,'30062022 Ranking'!$D:$F,3,0),0)</f>
        <v>5</v>
      </c>
      <c r="L1749">
        <f>countif('Pre-transfer 2022 Points'!$E$13:$L$21,D1749)</f>
        <v>0</v>
      </c>
      <c r="M1749" s="59">
        <f>countif('2022 Points'!$G$13:$N$21,D1749)</f>
        <v>0</v>
      </c>
    </row>
    <row r="1750">
      <c r="A1750" s="4">
        <v>1749.0</v>
      </c>
      <c r="C1750" s="4" t="s">
        <v>5286</v>
      </c>
      <c r="D1750" s="4" t="s">
        <v>9306</v>
      </c>
      <c r="E1750" s="4"/>
      <c r="F1750" s="4">
        <v>5.0</v>
      </c>
      <c r="I1750" t="str">
        <f t="array" ref="I1750">INDEX('2022 Points'!$F$13:$F$21,MATCH(1,MMULT(--('2022 Points'!$G$13:$N$21=D1750),TRANSPOSE(COLUMN('2022 Points'!$G$13:$N$21)^0)),0))</f>
        <v>#N/A</v>
      </c>
      <c r="K1750" s="58">
        <f>F1750-IFERROR(VLOOKUP(D1750,'30062022 Ranking'!$D:$F,3,0),0)</f>
        <v>5</v>
      </c>
      <c r="L1750">
        <f>countif('Pre-transfer 2022 Points'!$E$13:$L$21,D1750)</f>
        <v>0</v>
      </c>
      <c r="M1750" s="59">
        <f>countif('2022 Points'!$G$13:$N$21,D1750)</f>
        <v>0</v>
      </c>
    </row>
    <row r="1751">
      <c r="A1751" s="4">
        <v>1750.0</v>
      </c>
      <c r="C1751" s="4" t="s">
        <v>10359</v>
      </c>
      <c r="D1751" s="4" t="s">
        <v>7102</v>
      </c>
      <c r="E1751" s="4" t="s">
        <v>10360</v>
      </c>
      <c r="F1751" s="4">
        <v>5.0</v>
      </c>
      <c r="I1751" t="str">
        <f t="array" ref="I1751">INDEX('2022 Points'!$F$13:$F$21,MATCH(1,MMULT(--('2022 Points'!$G$13:$N$21=D1751),TRANSPOSE(COLUMN('2022 Points'!$G$13:$N$21)^0)),0))</f>
        <v>#N/A</v>
      </c>
      <c r="K1751" s="58">
        <f>F1751-IFERROR(VLOOKUP(D1751,'30062022 Ranking'!$D:$F,3,0),0)</f>
        <v>5</v>
      </c>
      <c r="L1751">
        <f>countif('Pre-transfer 2022 Points'!$E$13:$L$21,D1751)</f>
        <v>0</v>
      </c>
      <c r="M1751" s="59">
        <f>countif('2022 Points'!$G$13:$N$21,D1751)</f>
        <v>0</v>
      </c>
    </row>
    <row r="1752">
      <c r="A1752" s="4">
        <v>1751.0</v>
      </c>
      <c r="B1752" s="4">
        <v>1101.0</v>
      </c>
      <c r="C1752" s="4" t="s">
        <v>4976</v>
      </c>
      <c r="D1752" s="4" t="s">
        <v>7097</v>
      </c>
      <c r="E1752" s="12"/>
      <c r="F1752" s="4">
        <v>5.0</v>
      </c>
      <c r="I1752" t="str">
        <f t="array" ref="I1752">INDEX('2022 Points'!$F$13:$F$21,MATCH(1,MMULT(--('2022 Points'!$G$13:$N$21=D1752),TRANSPOSE(COLUMN('2022 Points'!$G$13:$N$21)^0)),0))</f>
        <v>#N/A</v>
      </c>
      <c r="K1752" s="58">
        <f>F1752-IFERROR(VLOOKUP(D1752,'30062022 Ranking'!$D:$F,3,0),0)</f>
        <v>5</v>
      </c>
      <c r="L1752">
        <f>countif('Pre-transfer 2022 Points'!$E$13:$L$21,D1752)</f>
        <v>0</v>
      </c>
      <c r="M1752" s="59">
        <f>countif('2022 Points'!$G$13:$N$21,D1752)</f>
        <v>0</v>
      </c>
    </row>
    <row r="1753">
      <c r="A1753" s="4">
        <v>1752.0</v>
      </c>
      <c r="B1753" s="4">
        <v>1303.0</v>
      </c>
      <c r="C1753" s="4" t="s">
        <v>5476</v>
      </c>
      <c r="D1753" s="4" t="s">
        <v>7590</v>
      </c>
      <c r="E1753" s="12"/>
      <c r="F1753" s="4">
        <v>5.0</v>
      </c>
      <c r="I1753" t="str">
        <f t="array" ref="I1753">INDEX('2022 Points'!$F$13:$F$21,MATCH(1,MMULT(--('2022 Points'!$G$13:$N$21=D1753),TRANSPOSE(COLUMN('2022 Points'!$G$13:$N$21)^0)),0))</f>
        <v>#N/A</v>
      </c>
      <c r="K1753" s="58">
        <f>F1753-IFERROR(VLOOKUP(D1753,'30062022 Ranking'!$D:$F,3,0),0)</f>
        <v>5</v>
      </c>
      <c r="L1753">
        <f>countif('Pre-transfer 2022 Points'!$E$13:$L$21,D1753)</f>
        <v>0</v>
      </c>
      <c r="M1753" s="59">
        <f>countif('2022 Points'!$G$13:$N$21,D1753)</f>
        <v>0</v>
      </c>
    </row>
    <row r="1754">
      <c r="A1754" s="4">
        <v>1753.0</v>
      </c>
      <c r="B1754" s="12"/>
      <c r="C1754" s="4" t="s">
        <v>10361</v>
      </c>
      <c r="D1754" s="4" t="s">
        <v>9575</v>
      </c>
      <c r="E1754" s="4"/>
      <c r="F1754" s="4">
        <v>5.0</v>
      </c>
      <c r="I1754" t="str">
        <f t="array" ref="I1754">INDEX('2022 Points'!$F$13:$F$21,MATCH(1,MMULT(--('2022 Points'!$G$13:$N$21=D1754),TRANSPOSE(COLUMN('2022 Points'!$G$13:$N$21)^0)),0))</f>
        <v>#N/A</v>
      </c>
      <c r="K1754" s="58">
        <f>F1754-IFERROR(VLOOKUP(D1754,'30062022 Ranking'!$D:$F,3,0),0)</f>
        <v>5</v>
      </c>
      <c r="L1754">
        <f>countif('Pre-transfer 2022 Points'!$E$13:$L$21,D1754)</f>
        <v>0</v>
      </c>
      <c r="M1754" s="59">
        <f>countif('2022 Points'!$G$13:$N$21,D1754)</f>
        <v>0</v>
      </c>
    </row>
    <row r="1755">
      <c r="A1755" s="4">
        <v>1754.0</v>
      </c>
      <c r="B1755" s="4">
        <v>1682.0</v>
      </c>
      <c r="C1755" s="4" t="s">
        <v>4523</v>
      </c>
      <c r="D1755" s="4" t="s">
        <v>7109</v>
      </c>
      <c r="E1755" s="4" t="s">
        <v>139</v>
      </c>
      <c r="F1755" s="4">
        <v>5.0</v>
      </c>
      <c r="I1755" t="str">
        <f t="array" ref="I1755">INDEX('2022 Points'!$F$13:$F$21,MATCH(1,MMULT(--('2022 Points'!$G$13:$N$21=D1755),TRANSPOSE(COLUMN('2022 Points'!$G$13:$N$21)^0)),0))</f>
        <v>#N/A</v>
      </c>
      <c r="K1755" s="58">
        <f>F1755-IFERROR(VLOOKUP(D1755,'30062022 Ranking'!$D:$F,3,0),0)</f>
        <v>5</v>
      </c>
      <c r="L1755">
        <f>countif('Pre-transfer 2022 Points'!$E$13:$L$21,D1755)</f>
        <v>0</v>
      </c>
      <c r="M1755" s="59">
        <f>countif('2022 Points'!$G$13:$N$21,D1755)</f>
        <v>0</v>
      </c>
    </row>
    <row r="1756">
      <c r="A1756" s="4">
        <v>1755.0</v>
      </c>
      <c r="B1756" s="80"/>
      <c r="C1756" s="4" t="s">
        <v>10362</v>
      </c>
      <c r="D1756" s="4" t="s">
        <v>8058</v>
      </c>
      <c r="E1756" s="4"/>
      <c r="F1756" s="4">
        <v>5.0</v>
      </c>
      <c r="I1756" t="str">
        <f t="array" ref="I1756">INDEX('2022 Points'!$F$13:$F$21,MATCH(1,MMULT(--('2022 Points'!$G$13:$N$21=D1756),TRANSPOSE(COLUMN('2022 Points'!$G$13:$N$21)^0)),0))</f>
        <v>#N/A</v>
      </c>
      <c r="K1756" s="58">
        <f>F1756-IFERROR(VLOOKUP(D1756,'30062022 Ranking'!$D:$F,3,0),0)</f>
        <v>5</v>
      </c>
      <c r="L1756">
        <f>countif('Pre-transfer 2022 Points'!$E$13:$L$21,D1756)</f>
        <v>0</v>
      </c>
      <c r="M1756" s="59">
        <f>countif('2022 Points'!$G$13:$N$21,D1756)</f>
        <v>0</v>
      </c>
    </row>
    <row r="1757">
      <c r="A1757" s="4">
        <v>1756.0</v>
      </c>
      <c r="B1757" s="4">
        <v>1922.0</v>
      </c>
      <c r="C1757" s="4" t="s">
        <v>194</v>
      </c>
      <c r="D1757" s="4" t="s">
        <v>6395</v>
      </c>
      <c r="E1757" s="4" t="s">
        <v>9919</v>
      </c>
      <c r="F1757" s="4">
        <v>5.0</v>
      </c>
      <c r="I1757" t="str">
        <f t="array" ref="I1757">INDEX('2022 Points'!$F$13:$F$21,MATCH(1,MMULT(--('2022 Points'!$G$13:$N$21=D1757),TRANSPOSE(COLUMN('2022 Points'!$G$13:$N$21)^0)),0))</f>
        <v>#N/A</v>
      </c>
      <c r="K1757" s="58">
        <f>F1757-IFERROR(VLOOKUP(D1757,'30062022 Ranking'!$D:$F,3,0),0)</f>
        <v>5</v>
      </c>
      <c r="L1757">
        <f>countif('Pre-transfer 2022 Points'!$E$13:$L$21,D1757)</f>
        <v>0</v>
      </c>
      <c r="M1757" s="59">
        <f>countif('2022 Points'!$G$13:$N$21,D1757)</f>
        <v>0</v>
      </c>
    </row>
    <row r="1758">
      <c r="A1758" s="4">
        <v>1757.0</v>
      </c>
      <c r="B1758" s="12"/>
      <c r="C1758" s="4" t="s">
        <v>10363</v>
      </c>
      <c r="D1758" s="4" t="s">
        <v>8250</v>
      </c>
      <c r="E1758" s="4" t="s">
        <v>9988</v>
      </c>
      <c r="F1758" s="4">
        <v>5.0</v>
      </c>
      <c r="I1758" t="str">
        <f t="array" ref="I1758">INDEX('2022 Points'!$F$13:$F$21,MATCH(1,MMULT(--('2022 Points'!$G$13:$N$21=D1758),TRANSPOSE(COLUMN('2022 Points'!$G$13:$N$21)^0)),0))</f>
        <v>#N/A</v>
      </c>
      <c r="K1758" s="58">
        <f>F1758-IFERROR(VLOOKUP(D1758,'30062022 Ranking'!$D:$F,3,0),0)</f>
        <v>5</v>
      </c>
      <c r="L1758">
        <f>countif('Pre-transfer 2022 Points'!$E$13:$L$21,D1758)</f>
        <v>0</v>
      </c>
      <c r="M1758" s="59">
        <f>countif('2022 Points'!$G$13:$N$21,D1758)</f>
        <v>0</v>
      </c>
    </row>
    <row r="1759">
      <c r="A1759" s="4">
        <v>1758.0</v>
      </c>
      <c r="B1759" s="4"/>
      <c r="C1759" s="4" t="s">
        <v>10364</v>
      </c>
      <c r="D1759" s="4" t="s">
        <v>9594</v>
      </c>
      <c r="E1759" s="12"/>
      <c r="F1759" s="4">
        <v>5.0</v>
      </c>
      <c r="I1759" t="str">
        <f t="array" ref="I1759">INDEX('2022 Points'!$F$13:$F$21,MATCH(1,MMULT(--('2022 Points'!$G$13:$N$21=D1759),TRANSPOSE(COLUMN('2022 Points'!$G$13:$N$21)^0)),0))</f>
        <v>#N/A</v>
      </c>
      <c r="K1759" s="58">
        <f>F1759-IFERROR(VLOOKUP(D1759,'30062022 Ranking'!$D:$F,3,0),0)</f>
        <v>5</v>
      </c>
      <c r="L1759">
        <f>countif('Pre-transfer 2022 Points'!$E$13:$L$21,D1759)</f>
        <v>0</v>
      </c>
      <c r="M1759" s="59">
        <f>countif('2022 Points'!$G$13:$N$21,D1759)</f>
        <v>0</v>
      </c>
    </row>
    <row r="1760">
      <c r="A1760" s="4">
        <v>1759.0</v>
      </c>
      <c r="B1760" s="4"/>
      <c r="C1760" s="4" t="s">
        <v>10365</v>
      </c>
      <c r="D1760" s="4" t="s">
        <v>9585</v>
      </c>
      <c r="E1760" s="4"/>
      <c r="F1760" s="4">
        <v>5.0</v>
      </c>
      <c r="I1760" t="str">
        <f t="array" ref="I1760">INDEX('2022 Points'!$F$13:$F$21,MATCH(1,MMULT(--('2022 Points'!$G$13:$N$21=D1760),TRANSPOSE(COLUMN('2022 Points'!$G$13:$N$21)^0)),0))</f>
        <v>#N/A</v>
      </c>
      <c r="K1760" s="58">
        <f>F1760-IFERROR(VLOOKUP(D1760,'30062022 Ranking'!$D:$F,3,0),0)</f>
        <v>5</v>
      </c>
      <c r="L1760">
        <f>countif('Pre-transfer 2022 Points'!$E$13:$L$21,D1760)</f>
        <v>0</v>
      </c>
      <c r="M1760" s="59">
        <f>countif('2022 Points'!$G$13:$N$21,D1760)</f>
        <v>0</v>
      </c>
    </row>
    <row r="1761">
      <c r="A1761" s="4">
        <v>1760.0</v>
      </c>
      <c r="C1761" s="4" t="s">
        <v>10366</v>
      </c>
      <c r="D1761" s="4" t="s">
        <v>9567</v>
      </c>
      <c r="E1761" s="4" t="s">
        <v>9922</v>
      </c>
      <c r="F1761" s="4">
        <v>5.0</v>
      </c>
      <c r="I1761" t="str">
        <f t="array" ref="I1761">INDEX('2022 Points'!$F$13:$F$21,MATCH(1,MMULT(--('2022 Points'!$G$13:$N$21=D1761),TRANSPOSE(COLUMN('2022 Points'!$G$13:$N$21)^0)),0))</f>
        <v>#N/A</v>
      </c>
      <c r="K1761" s="58">
        <f>F1761-IFERROR(VLOOKUP(D1761,'30062022 Ranking'!$D:$F,3,0),0)</f>
        <v>5</v>
      </c>
      <c r="L1761">
        <f>countif('Pre-transfer 2022 Points'!$E$13:$L$21,D1761)</f>
        <v>0</v>
      </c>
      <c r="M1761" s="59">
        <f>countif('2022 Points'!$G$13:$N$21,D1761)</f>
        <v>0</v>
      </c>
    </row>
    <row r="1762">
      <c r="A1762" s="4">
        <v>1761.0</v>
      </c>
      <c r="C1762" s="4" t="s">
        <v>10367</v>
      </c>
      <c r="D1762" s="4" t="s">
        <v>7604</v>
      </c>
      <c r="E1762" s="4" t="s">
        <v>8613</v>
      </c>
      <c r="F1762" s="4">
        <v>5.0</v>
      </c>
      <c r="I1762" t="str">
        <f t="array" ref="I1762">INDEX('2022 Points'!$F$13:$F$21,MATCH(1,MMULT(--('2022 Points'!$G$13:$N$21=D1762),TRANSPOSE(COLUMN('2022 Points'!$G$13:$N$21)^0)),0))</f>
        <v>#N/A</v>
      </c>
      <c r="K1762" s="58">
        <f>F1762-IFERROR(VLOOKUP(D1762,'30062022 Ranking'!$D:$F,3,0),0)</f>
        <v>5</v>
      </c>
      <c r="L1762">
        <f>countif('Pre-transfer 2022 Points'!$E$13:$L$21,D1762)</f>
        <v>0</v>
      </c>
      <c r="M1762" s="59">
        <f>countif('2022 Points'!$G$13:$N$21,D1762)</f>
        <v>0</v>
      </c>
    </row>
    <row r="1763">
      <c r="A1763" s="4">
        <v>1762.0</v>
      </c>
      <c r="C1763" s="4" t="s">
        <v>10368</v>
      </c>
      <c r="D1763" s="4" t="s">
        <v>8071</v>
      </c>
      <c r="F1763" s="4">
        <v>5.0</v>
      </c>
      <c r="I1763" t="str">
        <f t="array" ref="I1763">INDEX('2022 Points'!$F$13:$F$21,MATCH(1,MMULT(--('2022 Points'!$G$13:$N$21=D1763),TRANSPOSE(COLUMN('2022 Points'!$G$13:$N$21)^0)),0))</f>
        <v>#N/A</v>
      </c>
      <c r="K1763" s="58">
        <f>F1763-IFERROR(VLOOKUP(D1763,'30062022 Ranking'!$D:$F,3,0),0)</f>
        <v>5</v>
      </c>
      <c r="L1763">
        <f>countif('Pre-transfer 2022 Points'!$E$13:$L$21,D1763)</f>
        <v>0</v>
      </c>
      <c r="M1763" s="59">
        <f>countif('2022 Points'!$G$13:$N$21,D1763)</f>
        <v>0</v>
      </c>
    </row>
    <row r="1764">
      <c r="A1764" s="4">
        <v>1763.0</v>
      </c>
      <c r="B1764" s="4">
        <v>814.0</v>
      </c>
      <c r="C1764" s="4" t="s">
        <v>10019</v>
      </c>
      <c r="D1764" s="4" t="s">
        <v>9572</v>
      </c>
      <c r="E1764" s="4" t="s">
        <v>8597</v>
      </c>
      <c r="F1764" s="4">
        <v>5.0</v>
      </c>
      <c r="I1764" t="str">
        <f t="array" ref="I1764">INDEX('2022 Points'!$F$13:$F$21,MATCH(1,MMULT(--('2022 Points'!$G$13:$N$21=D1764),TRANSPOSE(COLUMN('2022 Points'!$G$13:$N$21)^0)),0))</f>
        <v>#N/A</v>
      </c>
      <c r="K1764" s="58">
        <f>F1764-IFERROR(VLOOKUP(D1764,'30062022 Ranking'!$D:$F,3,0),0)</f>
        <v>5</v>
      </c>
      <c r="L1764">
        <f>countif('Pre-transfer 2022 Points'!$E$13:$L$21,D1764)</f>
        <v>0</v>
      </c>
      <c r="M1764" s="59">
        <f>countif('2022 Points'!$G$13:$N$21,D1764)</f>
        <v>0</v>
      </c>
    </row>
    <row r="1765">
      <c r="A1765" s="4">
        <v>1764.0</v>
      </c>
      <c r="B1765" s="80"/>
      <c r="C1765" s="4" t="s">
        <v>10369</v>
      </c>
      <c r="D1765" s="4" t="s">
        <v>8045</v>
      </c>
      <c r="E1765" s="4" t="s">
        <v>9928</v>
      </c>
      <c r="F1765" s="4">
        <v>5.0</v>
      </c>
      <c r="I1765" t="str">
        <f t="array" ref="I1765">INDEX('2022 Points'!$F$13:$F$21,MATCH(1,MMULT(--('2022 Points'!$G$13:$N$21=D1765),TRANSPOSE(COLUMN('2022 Points'!$G$13:$N$21)^0)),0))</f>
        <v>#N/A</v>
      </c>
      <c r="K1765" s="58">
        <f>F1765-IFERROR(VLOOKUP(D1765,'30062022 Ranking'!$D:$F,3,0),0)</f>
        <v>5</v>
      </c>
      <c r="L1765">
        <f>countif('Pre-transfer 2022 Points'!$E$13:$L$21,D1765)</f>
        <v>0</v>
      </c>
      <c r="M1765" s="59">
        <f>countif('2022 Points'!$G$13:$N$21,D1765)</f>
        <v>0</v>
      </c>
    </row>
    <row r="1766">
      <c r="A1766" s="4">
        <v>1765.0</v>
      </c>
      <c r="B1766" s="4">
        <v>346.0</v>
      </c>
      <c r="C1766" s="4" t="s">
        <v>10184</v>
      </c>
      <c r="D1766" s="4" t="s">
        <v>9573</v>
      </c>
      <c r="E1766" s="80"/>
      <c r="F1766" s="4">
        <v>5.0</v>
      </c>
      <c r="I1766" t="str">
        <f t="array" ref="I1766">INDEX('2022 Points'!$F$13:$F$21,MATCH(1,MMULT(--('2022 Points'!$G$13:$N$21=D1766),TRANSPOSE(COLUMN('2022 Points'!$G$13:$N$21)^0)),0))</f>
        <v>#N/A</v>
      </c>
      <c r="K1766" s="58">
        <f>F1766-IFERROR(VLOOKUP(D1766,'30062022 Ranking'!$D:$F,3,0),0)</f>
        <v>5</v>
      </c>
      <c r="L1766">
        <f>countif('Pre-transfer 2022 Points'!$E$13:$L$21,D1766)</f>
        <v>0</v>
      </c>
      <c r="M1766" s="59">
        <f>countif('2022 Points'!$G$13:$N$21,D1766)</f>
        <v>0</v>
      </c>
    </row>
    <row r="1767">
      <c r="A1767" s="4">
        <v>1766.0</v>
      </c>
      <c r="B1767" s="12"/>
      <c r="C1767" s="4" t="s">
        <v>10370</v>
      </c>
      <c r="D1767" s="4" t="s">
        <v>6935</v>
      </c>
      <c r="E1767" s="12"/>
      <c r="F1767" s="4">
        <v>5.0</v>
      </c>
      <c r="I1767" t="str">
        <f t="array" ref="I1767">INDEX('2022 Points'!$F$13:$F$21,MATCH(1,MMULT(--('2022 Points'!$G$13:$N$21=D1767),TRANSPOSE(COLUMN('2022 Points'!$G$13:$N$21)^0)),0))</f>
        <v>#N/A</v>
      </c>
      <c r="K1767" s="58">
        <f>F1767-IFERROR(VLOOKUP(D1767,'30062022 Ranking'!$D:$F,3,0),0)</f>
        <v>5</v>
      </c>
      <c r="L1767">
        <f>countif('Pre-transfer 2022 Points'!$E$13:$L$21,D1767)</f>
        <v>0</v>
      </c>
      <c r="M1767" s="59">
        <f>countif('2022 Points'!$G$13:$N$21,D1767)</f>
        <v>0</v>
      </c>
    </row>
    <row r="1768">
      <c r="A1768" s="4">
        <v>1767.0</v>
      </c>
      <c r="B1768" s="12"/>
      <c r="C1768" s="4" t="s">
        <v>10371</v>
      </c>
      <c r="D1768" s="4" t="s">
        <v>9574</v>
      </c>
      <c r="E1768" s="12"/>
      <c r="F1768" s="4">
        <v>5.0</v>
      </c>
      <c r="I1768" t="str">
        <f t="array" ref="I1768">INDEX('2022 Points'!$F$13:$F$21,MATCH(1,MMULT(--('2022 Points'!$G$13:$N$21=D1768),TRANSPOSE(COLUMN('2022 Points'!$G$13:$N$21)^0)),0))</f>
        <v>#N/A</v>
      </c>
      <c r="K1768" s="58">
        <f>F1768-IFERROR(VLOOKUP(D1768,'30062022 Ranking'!$D:$F,3,0),0)</f>
        <v>5</v>
      </c>
      <c r="L1768">
        <f>countif('Pre-transfer 2022 Points'!$E$13:$L$21,D1768)</f>
        <v>0</v>
      </c>
      <c r="M1768" s="59">
        <f>countif('2022 Points'!$G$13:$N$21,D1768)</f>
        <v>0</v>
      </c>
    </row>
    <row r="1769">
      <c r="A1769" s="4">
        <v>1768.0</v>
      </c>
      <c r="B1769" s="4">
        <v>784.0</v>
      </c>
      <c r="C1769" s="4" t="s">
        <v>4944</v>
      </c>
      <c r="D1769" s="4" t="s">
        <v>9576</v>
      </c>
      <c r="E1769" s="4"/>
      <c r="F1769" s="4">
        <v>5.0</v>
      </c>
      <c r="I1769" t="str">
        <f t="array" ref="I1769">INDEX('2022 Points'!$F$13:$F$21,MATCH(1,MMULT(--('2022 Points'!$G$13:$N$21=D1769),TRANSPOSE(COLUMN('2022 Points'!$G$13:$N$21)^0)),0))</f>
        <v>#N/A</v>
      </c>
      <c r="K1769" s="58">
        <f>F1769-IFERROR(VLOOKUP(D1769,'30062022 Ranking'!$D:$F,3,0),0)</f>
        <v>5</v>
      </c>
      <c r="L1769">
        <f>countif('Pre-transfer 2022 Points'!$E$13:$L$21,D1769)</f>
        <v>0</v>
      </c>
      <c r="M1769" s="59">
        <f>countif('2022 Points'!$G$13:$N$21,D1769)</f>
        <v>0</v>
      </c>
    </row>
    <row r="1770">
      <c r="A1770" s="4">
        <v>1769.0</v>
      </c>
      <c r="B1770" s="4">
        <v>712.0</v>
      </c>
      <c r="C1770" s="4" t="s">
        <v>5659</v>
      </c>
      <c r="D1770" s="4" t="s">
        <v>9577</v>
      </c>
      <c r="E1770" s="4" t="s">
        <v>9916</v>
      </c>
      <c r="F1770" s="4">
        <v>5.0</v>
      </c>
      <c r="I1770" t="str">
        <f t="array" ref="I1770">INDEX('2022 Points'!$F$13:$F$21,MATCH(1,MMULT(--('2022 Points'!$G$13:$N$21=D1770),TRANSPOSE(COLUMN('2022 Points'!$G$13:$N$21)^0)),0))</f>
        <v>#N/A</v>
      </c>
      <c r="K1770" s="58">
        <f>F1770-IFERROR(VLOOKUP(D1770,'30062022 Ranking'!$D:$F,3,0),0)</f>
        <v>5</v>
      </c>
      <c r="L1770">
        <f>countif('Pre-transfer 2022 Points'!$E$13:$L$21,D1770)</f>
        <v>0</v>
      </c>
      <c r="M1770" s="59">
        <f>countif('2022 Points'!$G$13:$N$21,D1770)</f>
        <v>0</v>
      </c>
    </row>
    <row r="1771">
      <c r="A1771" s="4">
        <v>1770.0</v>
      </c>
      <c r="B1771" s="80"/>
      <c r="C1771" s="4" t="s">
        <v>10372</v>
      </c>
      <c r="D1771" s="4" t="s">
        <v>9578</v>
      </c>
      <c r="E1771" s="12"/>
      <c r="F1771" s="4">
        <v>5.0</v>
      </c>
      <c r="I1771" t="str">
        <f t="array" ref="I1771">INDEX('2022 Points'!$F$13:$F$21,MATCH(1,MMULT(--('2022 Points'!$G$13:$N$21=D1771),TRANSPOSE(COLUMN('2022 Points'!$G$13:$N$21)^0)),0))</f>
        <v>#N/A</v>
      </c>
      <c r="K1771" s="58">
        <f>F1771-IFERROR(VLOOKUP(D1771,'30062022 Ranking'!$D:$F,3,0),0)</f>
        <v>5</v>
      </c>
      <c r="L1771">
        <f>countif('Pre-transfer 2022 Points'!$E$13:$L$21,D1771)</f>
        <v>0</v>
      </c>
      <c r="M1771" s="59">
        <f>countif('2022 Points'!$G$13:$N$21,D1771)</f>
        <v>0</v>
      </c>
    </row>
    <row r="1772">
      <c r="A1772" s="4">
        <v>1771.0</v>
      </c>
      <c r="B1772" s="4">
        <v>1531.0</v>
      </c>
      <c r="C1772" s="4" t="s">
        <v>1038</v>
      </c>
      <c r="D1772" s="4" t="s">
        <v>7534</v>
      </c>
      <c r="E1772" s="4" t="s">
        <v>9969</v>
      </c>
      <c r="F1772" s="4">
        <v>5.0</v>
      </c>
      <c r="I1772" t="str">
        <f t="array" ref="I1772">INDEX('2022 Points'!$F$13:$F$21,MATCH(1,MMULT(--('2022 Points'!$G$13:$N$21=D1772),TRANSPOSE(COLUMN('2022 Points'!$G$13:$N$21)^0)),0))</f>
        <v>#N/A</v>
      </c>
      <c r="K1772" s="58">
        <f>F1772-IFERROR(VLOOKUP(D1772,'30062022 Ranking'!$D:$F,3,0),0)</f>
        <v>5</v>
      </c>
      <c r="L1772">
        <f>countif('Pre-transfer 2022 Points'!$E$13:$L$21,D1772)</f>
        <v>0</v>
      </c>
      <c r="M1772" s="59">
        <f>countif('2022 Points'!$G$13:$N$21,D1772)</f>
        <v>0</v>
      </c>
    </row>
    <row r="1773">
      <c r="A1773" s="4">
        <v>1772.0</v>
      </c>
      <c r="B1773" s="4">
        <v>489.0</v>
      </c>
      <c r="C1773" s="4" t="s">
        <v>10111</v>
      </c>
      <c r="D1773" s="4" t="s">
        <v>9579</v>
      </c>
      <c r="E1773" s="4" t="s">
        <v>9920</v>
      </c>
      <c r="F1773" s="4">
        <v>5.0</v>
      </c>
      <c r="I1773" t="str">
        <f t="array" ref="I1773">INDEX('2022 Points'!$F$13:$F$21,MATCH(1,MMULT(--('2022 Points'!$G$13:$N$21=D1773),TRANSPOSE(COLUMN('2022 Points'!$G$13:$N$21)^0)),0))</f>
        <v>#N/A</v>
      </c>
      <c r="K1773" s="58">
        <f>F1773-IFERROR(VLOOKUP(D1773,'30062022 Ranking'!$D:$F,3,0),0)</f>
        <v>5</v>
      </c>
      <c r="L1773">
        <f>countif('Pre-transfer 2022 Points'!$E$13:$L$21,D1773)</f>
        <v>0</v>
      </c>
      <c r="M1773" s="59">
        <f>countif('2022 Points'!$G$13:$N$21,D1773)</f>
        <v>0</v>
      </c>
    </row>
    <row r="1774">
      <c r="A1774" s="4">
        <v>1773.0</v>
      </c>
      <c r="B1774" s="4">
        <v>1119.0</v>
      </c>
      <c r="C1774" s="4" t="s">
        <v>4828</v>
      </c>
      <c r="D1774" s="4" t="s">
        <v>9580</v>
      </c>
      <c r="E1774" s="80"/>
      <c r="F1774" s="4">
        <v>5.0</v>
      </c>
      <c r="I1774" t="str">
        <f t="array" ref="I1774">INDEX('2022 Points'!$F$13:$F$21,MATCH(1,MMULT(--('2022 Points'!$G$13:$N$21=D1774),TRANSPOSE(COLUMN('2022 Points'!$G$13:$N$21)^0)),0))</f>
        <v>#N/A</v>
      </c>
      <c r="K1774" s="58">
        <f>F1774-IFERROR(VLOOKUP(D1774,'30062022 Ranking'!$D:$F,3,0),0)</f>
        <v>5</v>
      </c>
      <c r="L1774">
        <f>countif('Pre-transfer 2022 Points'!$E$13:$L$21,D1774)</f>
        <v>0</v>
      </c>
      <c r="M1774" s="59">
        <f>countif('2022 Points'!$G$13:$N$21,D1774)</f>
        <v>0</v>
      </c>
    </row>
    <row r="1775">
      <c r="A1775" s="4">
        <v>1774.0</v>
      </c>
      <c r="B1775" s="80"/>
      <c r="C1775" s="4" t="s">
        <v>10373</v>
      </c>
      <c r="D1775" s="4" t="s">
        <v>7151</v>
      </c>
      <c r="E1775" s="12"/>
      <c r="F1775" s="4">
        <v>5.0</v>
      </c>
      <c r="I1775" t="str">
        <f t="array" ref="I1775">INDEX('2022 Points'!$F$13:$F$21,MATCH(1,MMULT(--('2022 Points'!$G$13:$N$21=D1775),TRANSPOSE(COLUMN('2022 Points'!$G$13:$N$21)^0)),0))</f>
        <v>#N/A</v>
      </c>
      <c r="K1775" s="58">
        <f>F1775-IFERROR(VLOOKUP(D1775,'30062022 Ranking'!$D:$F,3,0),0)</f>
        <v>5</v>
      </c>
      <c r="L1775">
        <f>countif('Pre-transfer 2022 Points'!$E$13:$L$21,D1775)</f>
        <v>0</v>
      </c>
      <c r="M1775" s="59">
        <f>countif('2022 Points'!$G$13:$N$21,D1775)</f>
        <v>0</v>
      </c>
    </row>
    <row r="1776">
      <c r="A1776" s="4">
        <v>1775.0</v>
      </c>
      <c r="C1776" s="4" t="s">
        <v>10374</v>
      </c>
      <c r="D1776" s="4" t="s">
        <v>9596</v>
      </c>
      <c r="E1776" s="12"/>
      <c r="F1776" s="4">
        <v>5.0</v>
      </c>
      <c r="I1776" t="str">
        <f t="array" ref="I1776">INDEX('2022 Points'!$F$13:$F$21,MATCH(1,MMULT(--('2022 Points'!$G$13:$N$21=D1776),TRANSPOSE(COLUMN('2022 Points'!$G$13:$N$21)^0)),0))</f>
        <v>#N/A</v>
      </c>
      <c r="K1776" s="58">
        <f>F1776-IFERROR(VLOOKUP(D1776,'30062022 Ranking'!$D:$F,3,0),0)</f>
        <v>5</v>
      </c>
      <c r="L1776">
        <f>countif('Pre-transfer 2022 Points'!$E$13:$L$21,D1776)</f>
        <v>0</v>
      </c>
      <c r="M1776" s="59">
        <f>countif('2022 Points'!$G$13:$N$21,D1776)</f>
        <v>0</v>
      </c>
    </row>
    <row r="1777">
      <c r="A1777" s="4">
        <v>1776.0</v>
      </c>
      <c r="B1777" s="12"/>
      <c r="C1777" s="4" t="s">
        <v>10375</v>
      </c>
      <c r="D1777" s="4" t="s">
        <v>7922</v>
      </c>
      <c r="E1777" s="12"/>
      <c r="F1777" s="4">
        <v>5.0</v>
      </c>
      <c r="I1777" t="str">
        <f t="array" ref="I1777">INDEX('2022 Points'!$F$13:$F$21,MATCH(1,MMULT(--('2022 Points'!$G$13:$N$21=D1777),TRANSPOSE(COLUMN('2022 Points'!$G$13:$N$21)^0)),0))</f>
        <v>#N/A</v>
      </c>
      <c r="K1777" s="58">
        <f>F1777-IFERROR(VLOOKUP(D1777,'30062022 Ranking'!$D:$F,3,0),0)</f>
        <v>5</v>
      </c>
      <c r="L1777">
        <f>countif('Pre-transfer 2022 Points'!$E$13:$L$21,D1777)</f>
        <v>0</v>
      </c>
      <c r="M1777" s="59">
        <f>countif('2022 Points'!$G$13:$N$21,D1777)</f>
        <v>0</v>
      </c>
    </row>
    <row r="1778">
      <c r="A1778" s="4">
        <v>1777.0</v>
      </c>
      <c r="B1778" s="4">
        <v>1693.0</v>
      </c>
      <c r="C1778" s="4" t="s">
        <v>1127</v>
      </c>
      <c r="D1778" s="4" t="s">
        <v>9582</v>
      </c>
      <c r="E1778" s="4" t="s">
        <v>1442</v>
      </c>
      <c r="F1778" s="4">
        <v>5.0</v>
      </c>
      <c r="I1778" t="str">
        <f t="array" ref="I1778">INDEX('2022 Points'!$F$13:$F$21,MATCH(1,MMULT(--('2022 Points'!$G$13:$N$21=D1778),TRANSPOSE(COLUMN('2022 Points'!$G$13:$N$21)^0)),0))</f>
        <v>#N/A</v>
      </c>
      <c r="K1778" s="58">
        <f>F1778-IFERROR(VLOOKUP(D1778,'30062022 Ranking'!$D:$F,3,0),0)</f>
        <v>5</v>
      </c>
      <c r="L1778">
        <f>countif('Pre-transfer 2022 Points'!$E$13:$L$21,D1778)</f>
        <v>0</v>
      </c>
      <c r="M1778" s="59">
        <f>countif('2022 Points'!$G$13:$N$21,D1778)</f>
        <v>0</v>
      </c>
    </row>
    <row r="1779">
      <c r="A1779" s="4">
        <v>1778.0</v>
      </c>
      <c r="B1779" s="12"/>
      <c r="C1779" s="4" t="s">
        <v>10376</v>
      </c>
      <c r="D1779" s="4" t="s">
        <v>7181</v>
      </c>
      <c r="E1779" s="4" t="s">
        <v>6191</v>
      </c>
      <c r="F1779" s="4">
        <v>5.0</v>
      </c>
      <c r="I1779" t="str">
        <f t="array" ref="I1779">INDEX('2022 Points'!$F$13:$F$21,MATCH(1,MMULT(--('2022 Points'!$G$13:$N$21=D1779),TRANSPOSE(COLUMN('2022 Points'!$G$13:$N$21)^0)),0))</f>
        <v>#N/A</v>
      </c>
      <c r="K1779" s="58">
        <f>F1779-IFERROR(VLOOKUP(D1779,'30062022 Ranking'!$D:$F,3,0),0)</f>
        <v>5</v>
      </c>
      <c r="L1779">
        <f>countif('Pre-transfer 2022 Points'!$E$13:$L$21,D1779)</f>
        <v>0</v>
      </c>
      <c r="M1779" s="59">
        <f>countif('2022 Points'!$G$13:$N$21,D1779)</f>
        <v>0</v>
      </c>
    </row>
    <row r="1780">
      <c r="A1780" s="4">
        <v>1779.0</v>
      </c>
      <c r="B1780" s="80"/>
      <c r="C1780" s="4" t="s">
        <v>10377</v>
      </c>
      <c r="D1780" s="4" t="s">
        <v>8488</v>
      </c>
      <c r="E1780" s="4" t="s">
        <v>6102</v>
      </c>
      <c r="F1780" s="4">
        <v>5.0</v>
      </c>
      <c r="I1780" t="str">
        <f t="array" ref="I1780">INDEX('2022 Points'!$F$13:$F$21,MATCH(1,MMULT(--('2022 Points'!$G$13:$N$21=D1780),TRANSPOSE(COLUMN('2022 Points'!$G$13:$N$21)^0)),0))</f>
        <v>#N/A</v>
      </c>
      <c r="K1780" s="58">
        <f>F1780-IFERROR(VLOOKUP(D1780,'30062022 Ranking'!$D:$F,3,0),0)</f>
        <v>5</v>
      </c>
      <c r="L1780">
        <f>countif('Pre-transfer 2022 Points'!$E$13:$L$21,D1780)</f>
        <v>0</v>
      </c>
      <c r="M1780" s="59">
        <f>countif('2022 Points'!$G$13:$N$21,D1780)</f>
        <v>0</v>
      </c>
    </row>
    <row r="1781">
      <c r="A1781" s="4">
        <v>1780.0</v>
      </c>
      <c r="B1781" s="12"/>
      <c r="C1781" s="4" t="s">
        <v>10378</v>
      </c>
      <c r="D1781" s="4" t="s">
        <v>9583</v>
      </c>
      <c r="E1781" s="4"/>
      <c r="F1781" s="4">
        <v>5.0</v>
      </c>
      <c r="I1781" t="str">
        <f t="array" ref="I1781">INDEX('2022 Points'!$F$13:$F$21,MATCH(1,MMULT(--('2022 Points'!$G$13:$N$21=D1781),TRANSPOSE(COLUMN('2022 Points'!$G$13:$N$21)^0)),0))</f>
        <v>#N/A</v>
      </c>
      <c r="K1781" s="58">
        <f>F1781-IFERROR(VLOOKUP(D1781,'30062022 Ranking'!$D:$F,3,0),0)</f>
        <v>5</v>
      </c>
      <c r="L1781">
        <f>countif('Pre-transfer 2022 Points'!$E$13:$L$21,D1781)</f>
        <v>0</v>
      </c>
      <c r="M1781" s="59">
        <f>countif('2022 Points'!$G$13:$N$21,D1781)</f>
        <v>0</v>
      </c>
    </row>
    <row r="1782">
      <c r="A1782" s="4">
        <v>1781.0</v>
      </c>
      <c r="B1782" s="4">
        <v>1496.0</v>
      </c>
      <c r="C1782" s="4" t="s">
        <v>4437</v>
      </c>
      <c r="D1782" s="4" t="s">
        <v>9569</v>
      </c>
      <c r="E1782" s="4" t="s">
        <v>9991</v>
      </c>
      <c r="F1782" s="4">
        <v>5.0</v>
      </c>
      <c r="I1782" t="str">
        <f t="array" ref="I1782">INDEX('2022 Points'!$F$13:$F$21,MATCH(1,MMULT(--('2022 Points'!$G$13:$N$21=D1782),TRANSPOSE(COLUMN('2022 Points'!$G$13:$N$21)^0)),0))</f>
        <v>#N/A</v>
      </c>
      <c r="K1782" s="58">
        <f>F1782-IFERROR(VLOOKUP(D1782,'30062022 Ranking'!$D:$F,3,0),0)</f>
        <v>5</v>
      </c>
      <c r="L1782">
        <f>countif('Pre-transfer 2022 Points'!$E$13:$L$21,D1782)</f>
        <v>0</v>
      </c>
      <c r="M1782" s="59">
        <f>countif('2022 Points'!$G$13:$N$21,D1782)</f>
        <v>0</v>
      </c>
    </row>
    <row r="1783">
      <c r="A1783" s="4">
        <v>1782.0</v>
      </c>
      <c r="B1783" s="4">
        <v>267.0</v>
      </c>
      <c r="C1783" s="4" t="s">
        <v>10379</v>
      </c>
      <c r="D1783" s="4" t="s">
        <v>7715</v>
      </c>
      <c r="E1783" s="4" t="s">
        <v>388</v>
      </c>
      <c r="F1783" s="4">
        <v>5.0</v>
      </c>
      <c r="I1783" t="str">
        <f t="array" ref="I1783">INDEX('2022 Points'!$F$13:$F$21,MATCH(1,MMULT(--('2022 Points'!$G$13:$N$21=D1783),TRANSPOSE(COLUMN('2022 Points'!$G$13:$N$21)^0)),0))</f>
        <v>#N/A</v>
      </c>
      <c r="K1783" s="58">
        <f>F1783-IFERROR(VLOOKUP(D1783,'30062022 Ranking'!$D:$F,3,0),0)</f>
        <v>5</v>
      </c>
      <c r="L1783">
        <f>countif('Pre-transfer 2022 Points'!$E$13:$L$21,D1783)</f>
        <v>0</v>
      </c>
      <c r="M1783" s="59">
        <f>countif('2022 Points'!$G$13:$N$21,D1783)</f>
        <v>0</v>
      </c>
    </row>
    <row r="1784">
      <c r="A1784" s="4">
        <v>1783.0</v>
      </c>
      <c r="B1784" s="4">
        <v>998.0</v>
      </c>
      <c r="C1784" s="4" t="s">
        <v>8901</v>
      </c>
      <c r="D1784" s="4" t="s">
        <v>6903</v>
      </c>
      <c r="E1784" s="4" t="s">
        <v>8596</v>
      </c>
      <c r="F1784" s="4">
        <v>5.0</v>
      </c>
      <c r="I1784" t="str">
        <f t="array" ref="I1784">INDEX('2022 Points'!$F$13:$F$21,MATCH(1,MMULT(--('2022 Points'!$G$13:$N$21=D1784),TRANSPOSE(COLUMN('2022 Points'!$G$13:$N$21)^0)),0))</f>
        <v>#N/A</v>
      </c>
      <c r="K1784" s="58">
        <f>F1784-IFERROR(VLOOKUP(D1784,'30062022 Ranking'!$D:$F,3,0),0)</f>
        <v>5</v>
      </c>
      <c r="L1784">
        <f>countif('Pre-transfer 2022 Points'!$E$13:$L$21,D1784)</f>
        <v>0</v>
      </c>
      <c r="M1784" s="59">
        <f>countif('2022 Points'!$G$13:$N$21,D1784)</f>
        <v>0</v>
      </c>
    </row>
    <row r="1785">
      <c r="A1785" s="4">
        <v>1784.0</v>
      </c>
      <c r="B1785" s="12"/>
      <c r="C1785" s="4" t="s">
        <v>10380</v>
      </c>
      <c r="D1785" s="4" t="s">
        <v>9586</v>
      </c>
      <c r="E1785" s="4" t="s">
        <v>208</v>
      </c>
      <c r="F1785" s="4">
        <v>5.0</v>
      </c>
      <c r="I1785" t="str">
        <f t="array" ref="I1785">INDEX('2022 Points'!$F$13:$F$21,MATCH(1,MMULT(--('2022 Points'!$G$13:$N$21=D1785),TRANSPOSE(COLUMN('2022 Points'!$G$13:$N$21)^0)),0))</f>
        <v>#N/A</v>
      </c>
      <c r="K1785" s="58">
        <f>F1785-IFERROR(VLOOKUP(D1785,'30062022 Ranking'!$D:$F,3,0),0)</f>
        <v>5</v>
      </c>
      <c r="L1785">
        <f>countif('Pre-transfer 2022 Points'!$E$13:$L$21,D1785)</f>
        <v>0</v>
      </c>
      <c r="M1785" s="59">
        <f>countif('2022 Points'!$G$13:$N$21,D1785)</f>
        <v>0</v>
      </c>
    </row>
    <row r="1786">
      <c r="A1786" s="4">
        <v>1785.0</v>
      </c>
      <c r="B1786" s="80"/>
      <c r="C1786" s="4" t="s">
        <v>10381</v>
      </c>
      <c r="D1786" s="4" t="s">
        <v>6703</v>
      </c>
      <c r="E1786" s="4" t="s">
        <v>4391</v>
      </c>
      <c r="F1786" s="4">
        <v>5.0</v>
      </c>
      <c r="I1786" t="str">
        <f t="array" ref="I1786">INDEX('2022 Points'!$F$13:$F$21,MATCH(1,MMULT(--('2022 Points'!$G$13:$N$21=D1786),TRANSPOSE(COLUMN('2022 Points'!$G$13:$N$21)^0)),0))</f>
        <v>#N/A</v>
      </c>
      <c r="K1786" s="58">
        <f>F1786-IFERROR(VLOOKUP(D1786,'30062022 Ranking'!$D:$F,3,0),0)</f>
        <v>5</v>
      </c>
      <c r="L1786">
        <f>countif('Pre-transfer 2022 Points'!$E$13:$L$21,D1786)</f>
        <v>0</v>
      </c>
      <c r="M1786" s="59">
        <f>countif('2022 Points'!$G$13:$N$21,D1786)</f>
        <v>0</v>
      </c>
    </row>
    <row r="1787">
      <c r="A1787" s="4">
        <v>1786.0</v>
      </c>
      <c r="B1787" s="4">
        <v>2189.0</v>
      </c>
      <c r="C1787" s="4" t="s">
        <v>4413</v>
      </c>
      <c r="D1787" s="4" t="s">
        <v>9587</v>
      </c>
      <c r="E1787" s="4"/>
      <c r="F1787" s="4">
        <v>5.0</v>
      </c>
      <c r="I1787" t="str">
        <f t="array" ref="I1787">INDEX('2022 Points'!$F$13:$F$21,MATCH(1,MMULT(--('2022 Points'!$G$13:$N$21=D1787),TRANSPOSE(COLUMN('2022 Points'!$G$13:$N$21)^0)),0))</f>
        <v>#N/A</v>
      </c>
      <c r="K1787" s="58">
        <f>F1787-IFERROR(VLOOKUP(D1787,'30062022 Ranking'!$D:$F,3,0),0)</f>
        <v>5</v>
      </c>
      <c r="L1787">
        <f>countif('Pre-transfer 2022 Points'!$E$13:$L$21,D1787)</f>
        <v>0</v>
      </c>
      <c r="M1787" s="59">
        <f>countif('2022 Points'!$G$13:$N$21,D1787)</f>
        <v>0</v>
      </c>
    </row>
    <row r="1788">
      <c r="A1788" s="4">
        <v>1787.0</v>
      </c>
      <c r="B1788" s="4">
        <v>762.0</v>
      </c>
      <c r="C1788" s="4" t="s">
        <v>6160</v>
      </c>
      <c r="D1788" s="4" t="s">
        <v>7663</v>
      </c>
      <c r="E1788" s="4" t="s">
        <v>8618</v>
      </c>
      <c r="F1788" s="4">
        <v>5.0</v>
      </c>
      <c r="I1788" t="str">
        <f t="array" ref="I1788">INDEX('2022 Points'!$F$13:$F$21,MATCH(1,MMULT(--('2022 Points'!$G$13:$N$21=D1788),TRANSPOSE(COLUMN('2022 Points'!$G$13:$N$21)^0)),0))</f>
        <v>#N/A</v>
      </c>
      <c r="K1788" s="58">
        <f>F1788-IFERROR(VLOOKUP(D1788,'30062022 Ranking'!$D:$F,3,0),0)</f>
        <v>5</v>
      </c>
      <c r="L1788">
        <f>countif('Pre-transfer 2022 Points'!$E$13:$L$21,D1788)</f>
        <v>0</v>
      </c>
      <c r="M1788" s="59">
        <f>countif('2022 Points'!$G$13:$N$21,D1788)</f>
        <v>0</v>
      </c>
    </row>
    <row r="1789">
      <c r="A1789" s="4">
        <v>1788.0</v>
      </c>
      <c r="B1789" s="4">
        <v>390.0</v>
      </c>
      <c r="C1789" s="4" t="s">
        <v>10382</v>
      </c>
      <c r="D1789" s="4" t="s">
        <v>9590</v>
      </c>
      <c r="E1789" s="4" t="s">
        <v>208</v>
      </c>
      <c r="F1789" s="4">
        <v>5.0</v>
      </c>
      <c r="I1789" t="str">
        <f t="array" ref="I1789">INDEX('2022 Points'!$F$13:$F$21,MATCH(1,MMULT(--('2022 Points'!$G$13:$N$21=D1789),TRANSPOSE(COLUMN('2022 Points'!$G$13:$N$21)^0)),0))</f>
        <v>#N/A</v>
      </c>
      <c r="K1789" s="58">
        <f>F1789-IFERROR(VLOOKUP(D1789,'30062022 Ranking'!$D:$F,3,0),0)</f>
        <v>5</v>
      </c>
      <c r="L1789">
        <f>countif('Pre-transfer 2022 Points'!$E$13:$L$21,D1789)</f>
        <v>0</v>
      </c>
      <c r="M1789" s="59">
        <f>countif('2022 Points'!$G$13:$N$21,D1789)</f>
        <v>0</v>
      </c>
    </row>
    <row r="1790">
      <c r="A1790" s="4">
        <v>1789.0</v>
      </c>
      <c r="B1790" s="4">
        <v>1122.0</v>
      </c>
      <c r="C1790" s="4" t="s">
        <v>10383</v>
      </c>
      <c r="D1790" s="4" t="s">
        <v>9589</v>
      </c>
      <c r="E1790" s="12"/>
      <c r="F1790" s="4">
        <v>5.0</v>
      </c>
      <c r="I1790" t="str">
        <f t="array" ref="I1790">INDEX('2022 Points'!$F$13:$F$21,MATCH(1,MMULT(--('2022 Points'!$G$13:$N$21=D1790),TRANSPOSE(COLUMN('2022 Points'!$G$13:$N$21)^0)),0))</f>
        <v>#N/A</v>
      </c>
      <c r="K1790" s="58">
        <f>F1790-IFERROR(VLOOKUP(D1790,'30062022 Ranking'!$D:$F,3,0),0)</f>
        <v>5</v>
      </c>
      <c r="L1790">
        <f>countif('Pre-transfer 2022 Points'!$E$13:$L$21,D1790)</f>
        <v>0</v>
      </c>
      <c r="M1790" s="59">
        <f>countif('2022 Points'!$G$13:$N$21,D1790)</f>
        <v>0</v>
      </c>
    </row>
    <row r="1791">
      <c r="A1791" s="4">
        <v>1790.0</v>
      </c>
      <c r="B1791" s="4">
        <v>1178.0</v>
      </c>
      <c r="C1791" s="4" t="s">
        <v>1314</v>
      </c>
      <c r="D1791" s="4" t="s">
        <v>6868</v>
      </c>
      <c r="E1791" s="4" t="s">
        <v>9918</v>
      </c>
      <c r="F1791" s="4">
        <v>5.0</v>
      </c>
      <c r="I1791" t="str">
        <f t="array" ref="I1791">INDEX('2022 Points'!$F$13:$F$21,MATCH(1,MMULT(--('2022 Points'!$G$13:$N$21=D1791),TRANSPOSE(COLUMN('2022 Points'!$G$13:$N$21)^0)),0))</f>
        <v>#N/A</v>
      </c>
      <c r="K1791" s="58">
        <f>F1791-IFERROR(VLOOKUP(D1791,'30062022 Ranking'!$D:$F,3,0),0)</f>
        <v>5</v>
      </c>
      <c r="L1791">
        <f>countif('Pre-transfer 2022 Points'!$E$13:$L$21,D1791)</f>
        <v>0</v>
      </c>
      <c r="M1791" s="59">
        <f>countif('2022 Points'!$G$13:$N$21,D1791)</f>
        <v>0</v>
      </c>
    </row>
    <row r="1792">
      <c r="A1792" s="4">
        <v>1791.0</v>
      </c>
      <c r="B1792" s="4">
        <v>1313.0</v>
      </c>
      <c r="C1792" s="4" t="s">
        <v>4864</v>
      </c>
      <c r="D1792" s="4" t="s">
        <v>8033</v>
      </c>
      <c r="F1792" s="4">
        <v>5.0</v>
      </c>
      <c r="I1792" t="str">
        <f t="array" ref="I1792">INDEX('2022 Points'!$F$13:$F$21,MATCH(1,MMULT(--('2022 Points'!$G$13:$N$21=D1792),TRANSPOSE(COLUMN('2022 Points'!$G$13:$N$21)^0)),0))</f>
        <v>#N/A</v>
      </c>
      <c r="K1792" s="58">
        <f>F1792-IFERROR(VLOOKUP(D1792,'30062022 Ranking'!$D:$F,3,0),0)</f>
        <v>5</v>
      </c>
      <c r="L1792">
        <f>countif('Pre-transfer 2022 Points'!$E$13:$L$21,D1792)</f>
        <v>0</v>
      </c>
      <c r="M1792" s="59">
        <f>countif('2022 Points'!$G$13:$N$21,D1792)</f>
        <v>0</v>
      </c>
    </row>
    <row r="1793">
      <c r="A1793" s="4">
        <v>1792.0</v>
      </c>
      <c r="C1793" s="4" t="s">
        <v>10384</v>
      </c>
      <c r="D1793" s="4" t="s">
        <v>9560</v>
      </c>
      <c r="E1793" s="12"/>
      <c r="F1793" s="4">
        <v>5.0</v>
      </c>
      <c r="I1793" t="str">
        <f t="array" ref="I1793">INDEX('2022 Points'!$F$13:$F$21,MATCH(1,MMULT(--('2022 Points'!$G$13:$N$21=D1793),TRANSPOSE(COLUMN('2022 Points'!$G$13:$N$21)^0)),0))</f>
        <v>#N/A</v>
      </c>
      <c r="K1793" s="58">
        <f>F1793-IFERROR(VLOOKUP(D1793,'30062022 Ranking'!$D:$F,3,0),0)</f>
        <v>5</v>
      </c>
      <c r="L1793">
        <f>countif('Pre-transfer 2022 Points'!$E$13:$L$21,D1793)</f>
        <v>0</v>
      </c>
      <c r="M1793" s="59">
        <f>countif('2022 Points'!$G$13:$N$21,D1793)</f>
        <v>0</v>
      </c>
    </row>
    <row r="1794">
      <c r="A1794" s="4">
        <v>1793.0</v>
      </c>
      <c r="B1794" s="80"/>
      <c r="C1794" s="4" t="s">
        <v>10385</v>
      </c>
      <c r="D1794" s="4" t="s">
        <v>9597</v>
      </c>
      <c r="E1794" s="4"/>
      <c r="F1794" s="4">
        <v>5.0</v>
      </c>
      <c r="I1794" t="str">
        <f t="array" ref="I1794">INDEX('2022 Points'!$F$13:$F$21,MATCH(1,MMULT(--('2022 Points'!$G$13:$N$21=D1794),TRANSPOSE(COLUMN('2022 Points'!$G$13:$N$21)^0)),0))</f>
        <v>#N/A</v>
      </c>
      <c r="K1794" s="58">
        <f>F1794-IFERROR(VLOOKUP(D1794,'30062022 Ranking'!$D:$F,3,0),0)</f>
        <v>5</v>
      </c>
      <c r="L1794">
        <f>countif('Pre-transfer 2022 Points'!$E$13:$L$21,D1794)</f>
        <v>0</v>
      </c>
      <c r="M1794" s="59">
        <f>countif('2022 Points'!$G$13:$N$21,D1794)</f>
        <v>0</v>
      </c>
    </row>
    <row r="1795">
      <c r="A1795" s="4">
        <v>1794.0</v>
      </c>
      <c r="B1795" s="4">
        <v>1695.0</v>
      </c>
      <c r="C1795" s="4" t="s">
        <v>4692</v>
      </c>
      <c r="D1795" s="4" t="s">
        <v>9591</v>
      </c>
      <c r="E1795" s="4" t="s">
        <v>9918</v>
      </c>
      <c r="F1795" s="4">
        <v>5.0</v>
      </c>
      <c r="I1795" t="str">
        <f t="array" ref="I1795">INDEX('2022 Points'!$F$13:$F$21,MATCH(1,MMULT(--('2022 Points'!$G$13:$N$21=D1795),TRANSPOSE(COLUMN('2022 Points'!$G$13:$N$21)^0)),0))</f>
        <v>#N/A</v>
      </c>
      <c r="K1795" s="58">
        <f>F1795-IFERROR(VLOOKUP(D1795,'30062022 Ranking'!$D:$F,3,0),0)</f>
        <v>5</v>
      </c>
      <c r="L1795">
        <f>countif('Pre-transfer 2022 Points'!$E$13:$L$21,D1795)</f>
        <v>0</v>
      </c>
      <c r="M1795" s="59">
        <f>countif('2022 Points'!$G$13:$N$21,D1795)</f>
        <v>0</v>
      </c>
    </row>
    <row r="1796">
      <c r="A1796" s="4">
        <v>1795.0</v>
      </c>
      <c r="B1796" s="4">
        <v>1078.0</v>
      </c>
      <c r="C1796" s="4" t="s">
        <v>6141</v>
      </c>
      <c r="D1796" s="4" t="s">
        <v>7206</v>
      </c>
      <c r="E1796" s="4" t="s">
        <v>9928</v>
      </c>
      <c r="F1796" s="4">
        <v>5.0</v>
      </c>
      <c r="I1796" t="str">
        <f t="array" ref="I1796">INDEX('2022 Points'!$F$13:$F$21,MATCH(1,MMULT(--('2022 Points'!$G$13:$N$21=D1796),TRANSPOSE(COLUMN('2022 Points'!$G$13:$N$21)^0)),0))</f>
        <v>#N/A</v>
      </c>
      <c r="K1796" s="58">
        <f>F1796-IFERROR(VLOOKUP(D1796,'30062022 Ranking'!$D:$F,3,0),0)</f>
        <v>5</v>
      </c>
      <c r="L1796">
        <f>countif('Pre-transfer 2022 Points'!$E$13:$L$21,D1796)</f>
        <v>0</v>
      </c>
      <c r="M1796" s="59">
        <f>countif('2022 Points'!$G$13:$N$21,D1796)</f>
        <v>0</v>
      </c>
    </row>
    <row r="1797">
      <c r="A1797" s="4">
        <v>1796.0</v>
      </c>
      <c r="B1797" s="4">
        <v>1672.0</v>
      </c>
      <c r="C1797" s="4" t="s">
        <v>1771</v>
      </c>
      <c r="D1797" s="4" t="s">
        <v>9592</v>
      </c>
      <c r="E1797" s="80"/>
      <c r="F1797" s="4">
        <v>5.0</v>
      </c>
      <c r="I1797" t="str">
        <f t="array" ref="I1797">INDEX('2022 Points'!$F$13:$F$21,MATCH(1,MMULT(--('2022 Points'!$G$13:$N$21=D1797),TRANSPOSE(COLUMN('2022 Points'!$G$13:$N$21)^0)),0))</f>
        <v>#N/A</v>
      </c>
      <c r="K1797" s="58">
        <f>F1797-IFERROR(VLOOKUP(D1797,'30062022 Ranking'!$D:$F,3,0),0)</f>
        <v>5</v>
      </c>
      <c r="L1797">
        <f>countif('Pre-transfer 2022 Points'!$E$13:$L$21,D1797)</f>
        <v>0</v>
      </c>
      <c r="M1797" s="59">
        <f>countif('2022 Points'!$G$13:$N$21,D1797)</f>
        <v>0</v>
      </c>
    </row>
    <row r="1798">
      <c r="A1798" s="4">
        <v>1797.0</v>
      </c>
      <c r="C1798" s="4" t="s">
        <v>10386</v>
      </c>
      <c r="D1798" s="4" t="s">
        <v>8362</v>
      </c>
      <c r="E1798" s="4" t="s">
        <v>5095</v>
      </c>
      <c r="F1798" s="4">
        <v>5.0</v>
      </c>
      <c r="I1798" t="str">
        <f t="array" ref="I1798">INDEX('2022 Points'!$F$13:$F$21,MATCH(1,MMULT(--('2022 Points'!$G$13:$N$21=D1798),TRANSPOSE(COLUMN('2022 Points'!$G$13:$N$21)^0)),0))</f>
        <v>#N/A</v>
      </c>
      <c r="K1798" s="58">
        <f>F1798-IFERROR(VLOOKUP(D1798,'30062022 Ranking'!$D:$F,3,0),0)</f>
        <v>5</v>
      </c>
      <c r="L1798">
        <f>countif('Pre-transfer 2022 Points'!$E$13:$L$21,D1798)</f>
        <v>0</v>
      </c>
      <c r="M1798" s="59">
        <f>countif('2022 Points'!$G$13:$N$21,D1798)</f>
        <v>0</v>
      </c>
    </row>
    <row r="1799">
      <c r="A1799" s="4">
        <v>1798.0</v>
      </c>
      <c r="B1799" s="4">
        <v>1724.0</v>
      </c>
      <c r="C1799" s="4" t="s">
        <v>620</v>
      </c>
      <c r="D1799" s="4" t="s">
        <v>7208</v>
      </c>
      <c r="E1799" s="4" t="s">
        <v>4391</v>
      </c>
      <c r="F1799" s="4">
        <v>5.0</v>
      </c>
      <c r="I1799" t="str">
        <f t="array" ref="I1799">INDEX('2022 Points'!$F$13:$F$21,MATCH(1,MMULT(--('2022 Points'!$G$13:$N$21=D1799),TRANSPOSE(COLUMN('2022 Points'!$G$13:$N$21)^0)),0))</f>
        <v>#N/A</v>
      </c>
      <c r="K1799" s="58">
        <f>F1799-IFERROR(VLOOKUP(D1799,'30062022 Ranking'!$D:$F,3,0),0)</f>
        <v>5</v>
      </c>
      <c r="L1799">
        <f>countif('Pre-transfer 2022 Points'!$E$13:$L$21,D1799)</f>
        <v>0</v>
      </c>
      <c r="M1799" s="59">
        <f>countif('2022 Points'!$G$13:$N$21,D1799)</f>
        <v>0</v>
      </c>
    </row>
    <row r="1800">
      <c r="A1800" s="4">
        <v>1799.0</v>
      </c>
      <c r="B1800" s="4">
        <v>1354.0</v>
      </c>
      <c r="C1800" s="4" t="s">
        <v>5133</v>
      </c>
      <c r="D1800" s="4" t="s">
        <v>7025</v>
      </c>
      <c r="E1800" s="4" t="s">
        <v>143</v>
      </c>
      <c r="F1800" s="4">
        <v>5.0</v>
      </c>
      <c r="I1800" t="str">
        <f t="array" ref="I1800">INDEX('2022 Points'!$F$13:$F$21,MATCH(1,MMULT(--('2022 Points'!$G$13:$N$21=D1800),TRANSPOSE(COLUMN('2022 Points'!$G$13:$N$21)^0)),0))</f>
        <v>#N/A</v>
      </c>
      <c r="K1800" s="58">
        <f>F1800-IFERROR(VLOOKUP(D1800,'30062022 Ranking'!$D:$F,3,0),0)</f>
        <v>5</v>
      </c>
      <c r="L1800">
        <f>countif('Pre-transfer 2022 Points'!$E$13:$L$21,D1800)</f>
        <v>0</v>
      </c>
      <c r="M1800" s="59">
        <f>countif('2022 Points'!$G$13:$N$21,D1800)</f>
        <v>0</v>
      </c>
    </row>
    <row r="1801">
      <c r="A1801" s="4">
        <v>1800.0</v>
      </c>
      <c r="B1801" s="4">
        <v>1966.0</v>
      </c>
      <c r="C1801" s="4" t="s">
        <v>194</v>
      </c>
      <c r="D1801" s="4" t="s">
        <v>8064</v>
      </c>
      <c r="E1801" s="4"/>
      <c r="F1801" s="4">
        <v>5.0</v>
      </c>
      <c r="I1801" t="str">
        <f t="array" ref="I1801">INDEX('2022 Points'!$F$13:$F$21,MATCH(1,MMULT(--('2022 Points'!$G$13:$N$21=D1801),TRANSPOSE(COLUMN('2022 Points'!$G$13:$N$21)^0)),0))</f>
        <v>#N/A</v>
      </c>
      <c r="K1801" s="58">
        <f>F1801-IFERROR(VLOOKUP(D1801,'30062022 Ranking'!$D:$F,3,0),0)</f>
        <v>5</v>
      </c>
      <c r="L1801">
        <f>countif('Pre-transfer 2022 Points'!$E$13:$L$21,D1801)</f>
        <v>0</v>
      </c>
      <c r="M1801" s="59">
        <f>countif('2022 Points'!$G$13:$N$21,D1801)</f>
        <v>0</v>
      </c>
    </row>
    <row r="1802">
      <c r="A1802" s="4">
        <v>1801.0</v>
      </c>
      <c r="B1802" s="4">
        <v>1721.0</v>
      </c>
      <c r="C1802" s="4" t="s">
        <v>4493</v>
      </c>
      <c r="D1802" s="4" t="s">
        <v>9593</v>
      </c>
      <c r="E1802" s="4" t="s">
        <v>1751</v>
      </c>
      <c r="F1802" s="4">
        <v>5.0</v>
      </c>
      <c r="I1802" t="str">
        <f t="array" ref="I1802">INDEX('2022 Points'!$F$13:$F$21,MATCH(1,MMULT(--('2022 Points'!$G$13:$N$21=D1802),TRANSPOSE(COLUMN('2022 Points'!$G$13:$N$21)^0)),0))</f>
        <v>#N/A</v>
      </c>
      <c r="K1802" s="58">
        <f>F1802-IFERROR(VLOOKUP(D1802,'30062022 Ranking'!$D:$F,3,0),0)</f>
        <v>5</v>
      </c>
      <c r="L1802">
        <f>countif('Pre-transfer 2022 Points'!$E$13:$L$21,D1802)</f>
        <v>0</v>
      </c>
      <c r="M1802" s="59">
        <f>countif('2022 Points'!$G$13:$N$21,D1802)</f>
        <v>0</v>
      </c>
    </row>
    <row r="1803">
      <c r="A1803" s="4">
        <v>1802.0</v>
      </c>
      <c r="B1803" s="12"/>
      <c r="C1803" s="4" t="s">
        <v>10387</v>
      </c>
      <c r="D1803" s="4" t="s">
        <v>9584</v>
      </c>
      <c r="E1803" s="12"/>
      <c r="F1803" s="4">
        <v>5.0</v>
      </c>
      <c r="I1803" t="str">
        <f t="array" ref="I1803">INDEX('2022 Points'!$F$13:$F$21,MATCH(1,MMULT(--('2022 Points'!$G$13:$N$21=D1803),TRANSPOSE(COLUMN('2022 Points'!$G$13:$N$21)^0)),0))</f>
        <v>#N/A</v>
      </c>
      <c r="K1803" s="58">
        <f>F1803-IFERROR(VLOOKUP(D1803,'30062022 Ranking'!$D:$F,3,0),0)</f>
        <v>5</v>
      </c>
      <c r="L1803">
        <f>countif('Pre-transfer 2022 Points'!$E$13:$L$21,D1803)</f>
        <v>0</v>
      </c>
      <c r="M1803" s="59">
        <f>countif('2022 Points'!$G$13:$N$21,D1803)</f>
        <v>0</v>
      </c>
    </row>
    <row r="1804">
      <c r="A1804" s="4">
        <v>1803.0</v>
      </c>
      <c r="B1804" s="4"/>
      <c r="C1804" s="4" t="s">
        <v>10388</v>
      </c>
      <c r="D1804" s="4" t="s">
        <v>9595</v>
      </c>
      <c r="E1804" s="4"/>
      <c r="F1804" s="4">
        <v>5.0</v>
      </c>
      <c r="I1804" t="str">
        <f t="array" ref="I1804">INDEX('2022 Points'!$F$13:$F$21,MATCH(1,MMULT(--('2022 Points'!$G$13:$N$21=D1804),TRANSPOSE(COLUMN('2022 Points'!$G$13:$N$21)^0)),0))</f>
        <v>#N/A</v>
      </c>
      <c r="K1804" s="58">
        <f>F1804-IFERROR(VLOOKUP(D1804,'30062022 Ranking'!$D:$F,3,0),0)</f>
        <v>5</v>
      </c>
      <c r="L1804">
        <f>countif('Pre-transfer 2022 Points'!$E$13:$L$21,D1804)</f>
        <v>0</v>
      </c>
      <c r="M1804" s="59">
        <f>countif('2022 Points'!$G$13:$N$21,D1804)</f>
        <v>0</v>
      </c>
    </row>
    <row r="1805">
      <c r="A1805" s="4">
        <v>1804.0</v>
      </c>
      <c r="B1805" s="4"/>
      <c r="C1805" s="4" t="s">
        <v>10389</v>
      </c>
      <c r="D1805" s="4" t="s">
        <v>8051</v>
      </c>
      <c r="E1805" s="4" t="s">
        <v>208</v>
      </c>
      <c r="F1805" s="4">
        <v>5.0</v>
      </c>
      <c r="I1805" t="str">
        <f t="array" ref="I1805">INDEX('2022 Points'!$F$13:$F$21,MATCH(1,MMULT(--('2022 Points'!$G$13:$N$21=D1805),TRANSPOSE(COLUMN('2022 Points'!$G$13:$N$21)^0)),0))</f>
        <v>#N/A</v>
      </c>
      <c r="K1805" s="58">
        <f>F1805-IFERROR(VLOOKUP(D1805,'30062022 Ranking'!$D:$F,3,0),0)</f>
        <v>5</v>
      </c>
      <c r="L1805">
        <f>countif('Pre-transfer 2022 Points'!$E$13:$L$21,D1805)</f>
        <v>0</v>
      </c>
      <c r="M1805" s="59">
        <f>countif('2022 Points'!$G$13:$N$21,D1805)</f>
        <v>0</v>
      </c>
    </row>
    <row r="1806">
      <c r="A1806" s="4">
        <v>1805.0</v>
      </c>
      <c r="B1806" s="12"/>
      <c r="C1806" s="4" t="s">
        <v>10390</v>
      </c>
      <c r="D1806" s="4" t="s">
        <v>9556</v>
      </c>
      <c r="E1806" s="4" t="s">
        <v>9986</v>
      </c>
      <c r="F1806" s="4">
        <v>5.0</v>
      </c>
      <c r="I1806" t="str">
        <f t="array" ref="I1806">INDEX('2022 Points'!$F$13:$F$21,MATCH(1,MMULT(--('2022 Points'!$G$13:$N$21=D1806),TRANSPOSE(COLUMN('2022 Points'!$G$13:$N$21)^0)),0))</f>
        <v>#N/A</v>
      </c>
      <c r="K1806" s="58">
        <f>F1806-IFERROR(VLOOKUP(D1806,'30062022 Ranking'!$D:$F,3,0),0)</f>
        <v>5</v>
      </c>
      <c r="L1806">
        <f>countif('Pre-transfer 2022 Points'!$E$13:$L$21,D1806)</f>
        <v>0</v>
      </c>
      <c r="M1806" s="59">
        <f>countif('2022 Points'!$G$13:$N$21,D1806)</f>
        <v>0</v>
      </c>
    </row>
    <row r="1807">
      <c r="A1807" s="4">
        <v>1806.0</v>
      </c>
      <c r="B1807" s="80"/>
      <c r="C1807" s="4" t="s">
        <v>10391</v>
      </c>
      <c r="D1807" s="4" t="s">
        <v>7835</v>
      </c>
      <c r="E1807" s="4" t="s">
        <v>10392</v>
      </c>
      <c r="F1807" s="4">
        <v>5.0</v>
      </c>
      <c r="I1807" t="str">
        <f t="array" ref="I1807">INDEX('2022 Points'!$F$13:$F$21,MATCH(1,MMULT(--('2022 Points'!$G$13:$N$21=D1807),TRANSPOSE(COLUMN('2022 Points'!$G$13:$N$21)^0)),0))</f>
        <v>#N/A</v>
      </c>
      <c r="K1807" s="58">
        <f>F1807-IFERROR(VLOOKUP(D1807,'30062022 Ranking'!$D:$F,3,0),0)</f>
        <v>5</v>
      </c>
      <c r="L1807">
        <f>countif('Pre-transfer 2022 Points'!$E$13:$L$21,D1807)</f>
        <v>0</v>
      </c>
      <c r="M1807" s="59">
        <f>countif('2022 Points'!$G$13:$N$21,D1807)</f>
        <v>0</v>
      </c>
    </row>
    <row r="1808">
      <c r="A1808" s="4">
        <v>1807.0</v>
      </c>
      <c r="B1808" s="4">
        <v>1149.0</v>
      </c>
      <c r="C1808" s="4" t="s">
        <v>1535</v>
      </c>
      <c r="D1808" s="4" t="s">
        <v>9557</v>
      </c>
      <c r="E1808" s="4" t="s">
        <v>8592</v>
      </c>
      <c r="F1808" s="4">
        <v>5.0</v>
      </c>
      <c r="I1808" t="str">
        <f t="array" ref="I1808">INDEX('2022 Points'!$F$13:$F$21,MATCH(1,MMULT(--('2022 Points'!$G$13:$N$21=D1808),TRANSPOSE(COLUMN('2022 Points'!$G$13:$N$21)^0)),0))</f>
        <v>#N/A</v>
      </c>
      <c r="K1808" s="58">
        <f>F1808-IFERROR(VLOOKUP(D1808,'30062022 Ranking'!$D:$F,3,0),0)</f>
        <v>5</v>
      </c>
      <c r="L1808">
        <f>countif('Pre-transfer 2022 Points'!$E$13:$L$21,D1808)</f>
        <v>0</v>
      </c>
      <c r="M1808" s="59">
        <f>countif('2022 Points'!$G$13:$N$21,D1808)</f>
        <v>0</v>
      </c>
    </row>
    <row r="1809">
      <c r="A1809" s="4">
        <v>1808.0</v>
      </c>
      <c r="B1809" s="4">
        <v>1878.0</v>
      </c>
      <c r="C1809" s="4" t="s">
        <v>1378</v>
      </c>
      <c r="D1809" s="4" t="s">
        <v>6884</v>
      </c>
      <c r="E1809" s="4" t="s">
        <v>9945</v>
      </c>
      <c r="F1809" s="4">
        <v>5.0</v>
      </c>
      <c r="I1809" t="str">
        <f t="array" ref="I1809">INDEX('2022 Points'!$F$13:$F$21,MATCH(1,MMULT(--('2022 Points'!$G$13:$N$21=D1809),TRANSPOSE(COLUMN('2022 Points'!$G$13:$N$21)^0)),0))</f>
        <v>#N/A</v>
      </c>
      <c r="K1809" s="58">
        <f>F1809-IFERROR(VLOOKUP(D1809,'30062022 Ranking'!$D:$F,3,0),0)</f>
        <v>5</v>
      </c>
      <c r="L1809">
        <f>countif('Pre-transfer 2022 Points'!$E$13:$L$21,D1809)</f>
        <v>0</v>
      </c>
      <c r="M1809" s="59">
        <f>countif('2022 Points'!$G$13:$N$21,D1809)</f>
        <v>0</v>
      </c>
    </row>
    <row r="1810">
      <c r="A1810" s="4">
        <v>1809.0</v>
      </c>
      <c r="B1810" s="4">
        <v>554.0</v>
      </c>
      <c r="C1810" s="4" t="s">
        <v>10104</v>
      </c>
      <c r="D1810" s="4" t="s">
        <v>8025</v>
      </c>
      <c r="E1810" s="4"/>
      <c r="F1810" s="4">
        <v>5.0</v>
      </c>
      <c r="I1810" t="str">
        <f t="array" ref="I1810">INDEX('2022 Points'!$F$13:$F$21,MATCH(1,MMULT(--('2022 Points'!$G$13:$N$21=D1810),TRANSPOSE(COLUMN('2022 Points'!$G$13:$N$21)^0)),0))</f>
        <v>#N/A</v>
      </c>
      <c r="K1810" s="58">
        <f>F1810-IFERROR(VLOOKUP(D1810,'30062022 Ranking'!$D:$F,3,0),0)</f>
        <v>5</v>
      </c>
      <c r="L1810">
        <f>countif('Pre-transfer 2022 Points'!$E$13:$L$21,D1810)</f>
        <v>0</v>
      </c>
      <c r="M1810" s="59">
        <f>countif('2022 Points'!$G$13:$N$21,D1810)</f>
        <v>0</v>
      </c>
    </row>
    <row r="1811">
      <c r="A1811" s="4">
        <v>1810.0</v>
      </c>
      <c r="B1811" s="12"/>
      <c r="C1811" s="4" t="s">
        <v>10393</v>
      </c>
      <c r="D1811" s="4" t="s">
        <v>6326</v>
      </c>
      <c r="E1811" s="4" t="s">
        <v>8589</v>
      </c>
      <c r="F1811" s="4">
        <v>5.0</v>
      </c>
      <c r="I1811" t="str">
        <f t="array" ref="I1811">INDEX('2022 Points'!$F$13:$F$21,MATCH(1,MMULT(--('2022 Points'!$G$13:$N$21=D1811),TRANSPOSE(COLUMN('2022 Points'!$G$13:$N$21)^0)),0))</f>
        <v>#N/A</v>
      </c>
      <c r="K1811" s="58">
        <f>F1811-IFERROR(VLOOKUP(D1811,'30062022 Ranking'!$D:$F,3,0),0)</f>
        <v>5</v>
      </c>
      <c r="L1811">
        <f>countif('Pre-transfer 2022 Points'!$E$13:$L$21,D1811)</f>
        <v>0</v>
      </c>
      <c r="M1811" s="59">
        <f>countif('2022 Points'!$G$13:$N$21,D1811)</f>
        <v>0</v>
      </c>
    </row>
    <row r="1812">
      <c r="A1812" s="4">
        <v>1811.0</v>
      </c>
      <c r="B1812" s="4">
        <v>1477.0</v>
      </c>
      <c r="C1812" s="4" t="s">
        <v>1115</v>
      </c>
      <c r="D1812" s="4" t="s">
        <v>6609</v>
      </c>
      <c r="E1812" s="4" t="s">
        <v>8592</v>
      </c>
      <c r="F1812" s="4">
        <v>5.0</v>
      </c>
      <c r="I1812" t="str">
        <f t="array" ref="I1812">INDEX('2022 Points'!$F$13:$F$21,MATCH(1,MMULT(--('2022 Points'!$G$13:$N$21=D1812),TRANSPOSE(COLUMN('2022 Points'!$G$13:$N$21)^0)),0))</f>
        <v>#N/A</v>
      </c>
      <c r="K1812" s="58">
        <f>F1812-IFERROR(VLOOKUP(D1812,'30062022 Ranking'!$D:$F,3,0),0)</f>
        <v>5</v>
      </c>
      <c r="L1812">
        <f>countif('Pre-transfer 2022 Points'!$E$13:$L$21,D1812)</f>
        <v>0</v>
      </c>
      <c r="M1812" s="59">
        <f>countif('2022 Points'!$G$13:$N$21,D1812)</f>
        <v>0</v>
      </c>
    </row>
    <row r="1813">
      <c r="A1813" s="4">
        <v>1812.0</v>
      </c>
      <c r="B1813" s="4">
        <v>1990.0</v>
      </c>
      <c r="C1813" s="4" t="s">
        <v>4718</v>
      </c>
      <c r="D1813" s="4" t="s">
        <v>7896</v>
      </c>
      <c r="E1813" s="4"/>
      <c r="F1813" s="4">
        <v>5.0</v>
      </c>
      <c r="I1813" t="str">
        <f t="array" ref="I1813">INDEX('2022 Points'!$F$13:$F$21,MATCH(1,MMULT(--('2022 Points'!$G$13:$N$21=D1813),TRANSPOSE(COLUMN('2022 Points'!$G$13:$N$21)^0)),0))</f>
        <v>#N/A</v>
      </c>
      <c r="K1813" s="58">
        <f>F1813-IFERROR(VLOOKUP(D1813,'30062022 Ranking'!$D:$F,3,0),0)</f>
        <v>5</v>
      </c>
      <c r="L1813">
        <f>countif('Pre-transfer 2022 Points'!$E$13:$L$21,D1813)</f>
        <v>0</v>
      </c>
      <c r="M1813" s="59">
        <f>countif('2022 Points'!$G$13:$N$21,D1813)</f>
        <v>0</v>
      </c>
    </row>
    <row r="1814">
      <c r="A1814" s="4">
        <v>1813.0</v>
      </c>
      <c r="B1814" s="4">
        <v>1104.0</v>
      </c>
      <c r="C1814" s="4" t="s">
        <v>1551</v>
      </c>
      <c r="D1814" s="4" t="s">
        <v>7878</v>
      </c>
      <c r="E1814" s="4" t="s">
        <v>8623</v>
      </c>
      <c r="F1814" s="4">
        <v>5.0</v>
      </c>
      <c r="I1814" t="str">
        <f t="array" ref="I1814">INDEX('2022 Points'!$F$13:$F$21,MATCH(1,MMULT(--('2022 Points'!$G$13:$N$21=D1814),TRANSPOSE(COLUMN('2022 Points'!$G$13:$N$21)^0)),0))</f>
        <v>#N/A</v>
      </c>
      <c r="K1814" s="58">
        <f>F1814-IFERROR(VLOOKUP(D1814,'30062022 Ranking'!$D:$F,3,0),0)</f>
        <v>5</v>
      </c>
      <c r="L1814">
        <f>countif('Pre-transfer 2022 Points'!$E$13:$L$21,D1814)</f>
        <v>0</v>
      </c>
      <c r="M1814" s="59">
        <f>countif('2022 Points'!$G$13:$N$21,D1814)</f>
        <v>0</v>
      </c>
    </row>
    <row r="1815">
      <c r="A1815" s="4">
        <v>1814.0</v>
      </c>
      <c r="B1815" s="4">
        <v>1565.0</v>
      </c>
      <c r="C1815" s="4" t="s">
        <v>5394</v>
      </c>
      <c r="D1815" s="4" t="s">
        <v>7494</v>
      </c>
      <c r="E1815" s="4" t="s">
        <v>10392</v>
      </c>
      <c r="F1815" s="4">
        <v>5.0</v>
      </c>
      <c r="I1815" t="str">
        <f t="array" ref="I1815">INDEX('2022 Points'!$F$13:$F$21,MATCH(1,MMULT(--('2022 Points'!$G$13:$N$21=D1815),TRANSPOSE(COLUMN('2022 Points'!$G$13:$N$21)^0)),0))</f>
        <v>#N/A</v>
      </c>
      <c r="K1815" s="58">
        <f>F1815-IFERROR(VLOOKUP(D1815,'30062022 Ranking'!$D:$F,3,0),0)</f>
        <v>5</v>
      </c>
      <c r="L1815">
        <f>countif('Pre-transfer 2022 Points'!$E$13:$L$21,D1815)</f>
        <v>0</v>
      </c>
      <c r="M1815" s="59">
        <f>countif('2022 Points'!$G$13:$N$21,D1815)</f>
        <v>0</v>
      </c>
    </row>
    <row r="1816">
      <c r="A1816" s="4">
        <v>1815.0</v>
      </c>
      <c r="C1816" s="4" t="s">
        <v>10394</v>
      </c>
      <c r="D1816" s="4" t="s">
        <v>9571</v>
      </c>
      <c r="E1816" s="4" t="s">
        <v>8708</v>
      </c>
      <c r="F1816" s="4">
        <v>5.0</v>
      </c>
      <c r="I1816" t="str">
        <f t="array" ref="I1816">INDEX('2022 Points'!$F$13:$F$21,MATCH(1,MMULT(--('2022 Points'!$G$13:$N$21=D1816),TRANSPOSE(COLUMN('2022 Points'!$G$13:$N$21)^0)),0))</f>
        <v>#N/A</v>
      </c>
      <c r="K1816" s="58">
        <f>F1816-IFERROR(VLOOKUP(D1816,'30062022 Ranking'!$D:$F,3,0),0)</f>
        <v>5</v>
      </c>
      <c r="L1816">
        <f>countif('Pre-transfer 2022 Points'!$E$13:$L$21,D1816)</f>
        <v>0</v>
      </c>
      <c r="M1816" s="59">
        <f>countif('2022 Points'!$G$13:$N$21,D1816)</f>
        <v>0</v>
      </c>
    </row>
    <row r="1817">
      <c r="A1817" s="4">
        <v>1816.0</v>
      </c>
      <c r="B1817" s="80"/>
      <c r="C1817" s="4" t="s">
        <v>10395</v>
      </c>
      <c r="D1817" s="4" t="s">
        <v>9566</v>
      </c>
      <c r="E1817" s="4"/>
      <c r="F1817" s="4">
        <v>5.0</v>
      </c>
      <c r="I1817" t="str">
        <f t="array" ref="I1817">INDEX('2022 Points'!$F$13:$F$21,MATCH(1,MMULT(--('2022 Points'!$G$13:$N$21=D1817),TRANSPOSE(COLUMN('2022 Points'!$G$13:$N$21)^0)),0))</f>
        <v>#N/A</v>
      </c>
      <c r="K1817" s="58">
        <f>F1817-IFERROR(VLOOKUP(D1817,'30062022 Ranking'!$D:$F,3,0),0)</f>
        <v>5</v>
      </c>
      <c r="L1817">
        <f>countif('Pre-transfer 2022 Points'!$E$13:$L$21,D1817)</f>
        <v>0</v>
      </c>
      <c r="M1817" s="59">
        <f>countif('2022 Points'!$G$13:$N$21,D1817)</f>
        <v>0</v>
      </c>
    </row>
    <row r="1818">
      <c r="A1818" s="4">
        <v>1817.0</v>
      </c>
      <c r="B1818" s="4">
        <v>1537.0</v>
      </c>
      <c r="C1818" s="4" t="s">
        <v>1220</v>
      </c>
      <c r="D1818" s="4" t="s">
        <v>9558</v>
      </c>
      <c r="E1818" s="4" t="s">
        <v>8613</v>
      </c>
      <c r="F1818" s="4">
        <v>5.0</v>
      </c>
      <c r="I1818" t="str">
        <f t="array" ref="I1818">INDEX('2022 Points'!$F$13:$F$21,MATCH(1,MMULT(--('2022 Points'!$G$13:$N$21=D1818),TRANSPOSE(COLUMN('2022 Points'!$G$13:$N$21)^0)),0))</f>
        <v>#N/A</v>
      </c>
      <c r="K1818" s="58">
        <f>F1818-IFERROR(VLOOKUP(D1818,'30062022 Ranking'!$D:$F,3,0),0)</f>
        <v>5</v>
      </c>
      <c r="L1818">
        <f>countif('Pre-transfer 2022 Points'!$E$13:$L$21,D1818)</f>
        <v>0</v>
      </c>
      <c r="M1818" s="59">
        <f>countif('2022 Points'!$G$13:$N$21,D1818)</f>
        <v>0</v>
      </c>
    </row>
    <row r="1819">
      <c r="A1819" s="4">
        <v>1818.0</v>
      </c>
      <c r="B1819" s="4">
        <v>1254.0</v>
      </c>
      <c r="C1819" s="4" t="s">
        <v>1572</v>
      </c>
      <c r="D1819" s="4" t="s">
        <v>9559</v>
      </c>
      <c r="E1819" s="4" t="s">
        <v>9937</v>
      </c>
      <c r="F1819" s="4">
        <v>5.0</v>
      </c>
      <c r="I1819" t="str">
        <f t="array" ref="I1819">INDEX('2022 Points'!$F$13:$F$21,MATCH(1,MMULT(--('2022 Points'!$G$13:$N$21=D1819),TRANSPOSE(COLUMN('2022 Points'!$G$13:$N$21)^0)),0))</f>
        <v>#N/A</v>
      </c>
      <c r="K1819" s="58">
        <f>F1819-IFERROR(VLOOKUP(D1819,'30062022 Ranking'!$D:$F,3,0),0)</f>
        <v>5</v>
      </c>
      <c r="L1819">
        <f>countif('Pre-transfer 2022 Points'!$E$13:$L$21,D1819)</f>
        <v>0</v>
      </c>
      <c r="M1819" s="59">
        <f>countif('2022 Points'!$G$13:$N$21,D1819)</f>
        <v>0</v>
      </c>
    </row>
    <row r="1820">
      <c r="A1820" s="4">
        <v>1819.0</v>
      </c>
      <c r="C1820" s="4" t="s">
        <v>10396</v>
      </c>
      <c r="D1820" s="4" t="s">
        <v>7795</v>
      </c>
      <c r="E1820" s="4" t="s">
        <v>4696</v>
      </c>
      <c r="F1820" s="4">
        <v>5.0</v>
      </c>
      <c r="I1820" t="str">
        <f t="array" ref="I1820">INDEX('2022 Points'!$F$13:$F$21,MATCH(1,MMULT(--('2022 Points'!$G$13:$N$21=D1820),TRANSPOSE(COLUMN('2022 Points'!$G$13:$N$21)^0)),0))</f>
        <v>#N/A</v>
      </c>
      <c r="K1820" s="58">
        <f>F1820-IFERROR(VLOOKUP(D1820,'30062022 Ranking'!$D:$F,3,0),0)</f>
        <v>5</v>
      </c>
      <c r="L1820">
        <f>countif('Pre-transfer 2022 Points'!$E$13:$L$21,D1820)</f>
        <v>0</v>
      </c>
      <c r="M1820" s="59">
        <f>countif('2022 Points'!$G$13:$N$21,D1820)</f>
        <v>0</v>
      </c>
    </row>
    <row r="1821">
      <c r="A1821" s="4">
        <v>1820.0</v>
      </c>
      <c r="B1821" s="4">
        <v>1479.0</v>
      </c>
      <c r="C1821" s="4" t="s">
        <v>4773</v>
      </c>
      <c r="D1821" s="4" t="s">
        <v>9598</v>
      </c>
      <c r="E1821" s="4" t="s">
        <v>5865</v>
      </c>
      <c r="F1821" s="4">
        <v>4.0</v>
      </c>
      <c r="I1821" t="str">
        <f t="array" ref="I1821">INDEX('2022 Points'!$F$13:$F$21,MATCH(1,MMULT(--('2022 Points'!$G$13:$N$21=D1821),TRANSPOSE(COLUMN('2022 Points'!$G$13:$N$21)^0)),0))</f>
        <v>#N/A</v>
      </c>
      <c r="K1821" s="58">
        <f>F1821-IFERROR(VLOOKUP(D1821,'30062022 Ranking'!$D:$F,3,0),0)</f>
        <v>4</v>
      </c>
      <c r="L1821">
        <f>countif('Pre-transfer 2022 Points'!$E$13:$L$21,D1821)</f>
        <v>0</v>
      </c>
      <c r="M1821" s="59">
        <f>countif('2022 Points'!$G$13:$N$21,D1821)</f>
        <v>0</v>
      </c>
    </row>
    <row r="1822">
      <c r="A1822" s="4">
        <v>1821.0</v>
      </c>
      <c r="B1822" s="4">
        <v>1900.0</v>
      </c>
      <c r="C1822" s="4" t="s">
        <v>1471</v>
      </c>
      <c r="D1822" s="4" t="s">
        <v>6346</v>
      </c>
      <c r="E1822" s="4" t="s">
        <v>4833</v>
      </c>
      <c r="F1822" s="4">
        <v>4.0</v>
      </c>
      <c r="I1822" t="str">
        <f t="array" ref="I1822">INDEX('2022 Points'!$F$13:$F$21,MATCH(1,MMULT(--('2022 Points'!$G$13:$N$21=D1822),TRANSPOSE(COLUMN('2022 Points'!$G$13:$N$21)^0)),0))</f>
        <v>#N/A</v>
      </c>
      <c r="K1822" s="58">
        <f>F1822-IFERROR(VLOOKUP(D1822,'30062022 Ranking'!$D:$F,3,0),0)</f>
        <v>4</v>
      </c>
      <c r="L1822">
        <f>countif('Pre-transfer 2022 Points'!$E$13:$L$21,D1822)</f>
        <v>0</v>
      </c>
      <c r="M1822" s="59">
        <f>countif('2022 Points'!$G$13:$N$21,D1822)</f>
        <v>0</v>
      </c>
    </row>
    <row r="1823">
      <c r="A1823" s="4">
        <v>1822.0</v>
      </c>
      <c r="B1823" s="4">
        <v>961.0</v>
      </c>
      <c r="C1823" s="4" t="s">
        <v>5247</v>
      </c>
      <c r="D1823" s="4" t="s">
        <v>8268</v>
      </c>
      <c r="E1823" s="12"/>
      <c r="F1823" s="4">
        <v>4.0</v>
      </c>
      <c r="I1823" t="str">
        <f t="array" ref="I1823">INDEX('2022 Points'!$F$13:$F$21,MATCH(1,MMULT(--('2022 Points'!$G$13:$N$21=D1823),TRANSPOSE(COLUMN('2022 Points'!$G$13:$N$21)^0)),0))</f>
        <v>#N/A</v>
      </c>
      <c r="K1823" s="58">
        <f>F1823-IFERROR(VLOOKUP(D1823,'30062022 Ranking'!$D:$F,3,0),0)</f>
        <v>-8</v>
      </c>
      <c r="L1823">
        <f>countif('Pre-transfer 2022 Points'!$E$13:$L$21,D1823)</f>
        <v>0</v>
      </c>
      <c r="M1823" s="59">
        <f>countif('2022 Points'!$G$13:$N$21,D1823)</f>
        <v>0</v>
      </c>
    </row>
    <row r="1824">
      <c r="A1824" s="4">
        <v>1823.0</v>
      </c>
      <c r="B1824" s="4"/>
      <c r="C1824" s="4" t="s">
        <v>10397</v>
      </c>
      <c r="D1824" s="4" t="s">
        <v>9638</v>
      </c>
      <c r="E1824" s="4"/>
      <c r="F1824" s="4">
        <v>4.0</v>
      </c>
      <c r="I1824" t="str">
        <f t="array" ref="I1824">INDEX('2022 Points'!$F$13:$F$21,MATCH(1,MMULT(--('2022 Points'!$G$13:$N$21=D1824),TRANSPOSE(COLUMN('2022 Points'!$G$13:$N$21)^0)),0))</f>
        <v>#N/A</v>
      </c>
      <c r="K1824" s="58">
        <f>F1824-IFERROR(VLOOKUP(D1824,'30062022 Ranking'!$D:$F,3,0),0)</f>
        <v>4</v>
      </c>
      <c r="L1824">
        <f>countif('Pre-transfer 2022 Points'!$E$13:$L$21,D1824)</f>
        <v>0</v>
      </c>
      <c r="M1824" s="59">
        <f>countif('2022 Points'!$G$13:$N$21,D1824)</f>
        <v>0</v>
      </c>
    </row>
    <row r="1825">
      <c r="A1825" s="4">
        <v>1824.0</v>
      </c>
      <c r="B1825" s="80"/>
      <c r="C1825" s="4" t="s">
        <v>10398</v>
      </c>
      <c r="D1825" s="4" t="s">
        <v>8143</v>
      </c>
      <c r="E1825" s="12"/>
      <c r="F1825" s="4">
        <v>4.0</v>
      </c>
      <c r="I1825" t="str">
        <f t="array" ref="I1825">INDEX('2022 Points'!$F$13:$F$21,MATCH(1,MMULT(--('2022 Points'!$G$13:$N$21=D1825),TRANSPOSE(COLUMN('2022 Points'!$G$13:$N$21)^0)),0))</f>
        <v>#N/A</v>
      </c>
      <c r="K1825" s="58">
        <f>F1825-IFERROR(VLOOKUP(D1825,'30062022 Ranking'!$D:$F,3,0),0)</f>
        <v>4</v>
      </c>
      <c r="L1825">
        <f>countif('Pre-transfer 2022 Points'!$E$13:$L$21,D1825)</f>
        <v>0</v>
      </c>
      <c r="M1825" s="59">
        <f>countif('2022 Points'!$G$13:$N$21,D1825)</f>
        <v>0</v>
      </c>
    </row>
    <row r="1826">
      <c r="A1826" s="4">
        <v>1825.0</v>
      </c>
      <c r="B1826" s="12"/>
      <c r="C1826" s="4" t="s">
        <v>10399</v>
      </c>
      <c r="D1826" s="4" t="s">
        <v>9109</v>
      </c>
      <c r="E1826" s="4" t="s">
        <v>5919</v>
      </c>
      <c r="F1826" s="4">
        <v>4.0</v>
      </c>
      <c r="I1826" t="str">
        <f t="array" ref="I1826">INDEX('2022 Points'!$F$13:$F$21,MATCH(1,MMULT(--('2022 Points'!$G$13:$N$21=D1826),TRANSPOSE(COLUMN('2022 Points'!$G$13:$N$21)^0)),0))</f>
        <v>#N/A</v>
      </c>
      <c r="K1826" s="58">
        <f>F1826-IFERROR(VLOOKUP(D1826,'30062022 Ranking'!$D:$F,3,0),0)</f>
        <v>4</v>
      </c>
      <c r="L1826">
        <f>countif('Pre-transfer 2022 Points'!$E$13:$L$21,D1826)</f>
        <v>0</v>
      </c>
      <c r="M1826" s="59">
        <f>countif('2022 Points'!$G$13:$N$21,D1826)</f>
        <v>0</v>
      </c>
    </row>
    <row r="1827">
      <c r="A1827" s="4">
        <v>1826.0</v>
      </c>
      <c r="C1827" s="4" t="s">
        <v>10400</v>
      </c>
      <c r="D1827" s="4" t="s">
        <v>9604</v>
      </c>
      <c r="E1827" s="80"/>
      <c r="F1827" s="4">
        <v>4.0</v>
      </c>
      <c r="I1827" t="str">
        <f t="array" ref="I1827">INDEX('2022 Points'!$F$13:$F$21,MATCH(1,MMULT(--('2022 Points'!$G$13:$N$21=D1827),TRANSPOSE(COLUMN('2022 Points'!$G$13:$N$21)^0)),0))</f>
        <v>#N/A</v>
      </c>
      <c r="K1827" s="58">
        <f>F1827-IFERROR(VLOOKUP(D1827,'30062022 Ranking'!$D:$F,3,0),0)</f>
        <v>4</v>
      </c>
      <c r="L1827">
        <f>countif('Pre-transfer 2022 Points'!$E$13:$L$21,D1827)</f>
        <v>0</v>
      </c>
      <c r="M1827" s="59">
        <f>countif('2022 Points'!$G$13:$N$21,D1827)</f>
        <v>0</v>
      </c>
    </row>
    <row r="1828">
      <c r="A1828" s="4">
        <v>1827.0</v>
      </c>
      <c r="C1828" s="4" t="s">
        <v>10401</v>
      </c>
      <c r="D1828" s="4" t="s">
        <v>9622</v>
      </c>
      <c r="E1828" s="4" t="s">
        <v>5816</v>
      </c>
      <c r="F1828" s="4">
        <v>4.0</v>
      </c>
      <c r="I1828" t="str">
        <f t="array" ref="I1828">INDEX('2022 Points'!$F$13:$F$21,MATCH(1,MMULT(--('2022 Points'!$G$13:$N$21=D1828),TRANSPOSE(COLUMN('2022 Points'!$G$13:$N$21)^0)),0))</f>
        <v>#N/A</v>
      </c>
      <c r="K1828" s="58">
        <f>F1828-IFERROR(VLOOKUP(D1828,'30062022 Ranking'!$D:$F,3,0),0)</f>
        <v>4</v>
      </c>
      <c r="L1828">
        <f>countif('Pre-transfer 2022 Points'!$E$13:$L$21,D1828)</f>
        <v>0</v>
      </c>
      <c r="M1828" s="59">
        <f>countif('2022 Points'!$G$13:$N$21,D1828)</f>
        <v>0</v>
      </c>
    </row>
    <row r="1829">
      <c r="A1829" s="4">
        <v>1828.0</v>
      </c>
      <c r="C1829" s="4" t="s">
        <v>10402</v>
      </c>
      <c r="D1829" s="4" t="s">
        <v>9605</v>
      </c>
      <c r="F1829" s="4">
        <v>4.0</v>
      </c>
      <c r="I1829" t="str">
        <f t="array" ref="I1829">INDEX('2022 Points'!$F$13:$F$21,MATCH(1,MMULT(--('2022 Points'!$G$13:$N$21=D1829),TRANSPOSE(COLUMN('2022 Points'!$G$13:$N$21)^0)),0))</f>
        <v>#N/A</v>
      </c>
      <c r="K1829" s="58">
        <f>F1829-IFERROR(VLOOKUP(D1829,'30062022 Ranking'!$D:$F,3,0),0)</f>
        <v>4</v>
      </c>
      <c r="L1829">
        <f>countif('Pre-transfer 2022 Points'!$E$13:$L$21,D1829)</f>
        <v>0</v>
      </c>
      <c r="M1829" s="59">
        <f>countif('2022 Points'!$G$13:$N$21,D1829)</f>
        <v>0</v>
      </c>
    </row>
    <row r="1830">
      <c r="A1830" s="4">
        <v>1829.0</v>
      </c>
      <c r="B1830" s="4">
        <v>1760.0</v>
      </c>
      <c r="C1830" s="4" t="s">
        <v>894</v>
      </c>
      <c r="D1830" s="4" t="s">
        <v>9606</v>
      </c>
      <c r="E1830" s="80"/>
      <c r="F1830" s="4">
        <v>4.0</v>
      </c>
      <c r="I1830" t="str">
        <f t="array" ref="I1830">INDEX('2022 Points'!$F$13:$F$21,MATCH(1,MMULT(--('2022 Points'!$G$13:$N$21=D1830),TRANSPOSE(COLUMN('2022 Points'!$G$13:$N$21)^0)),0))</f>
        <v>#N/A</v>
      </c>
      <c r="K1830" s="58">
        <f>F1830-IFERROR(VLOOKUP(D1830,'30062022 Ranking'!$D:$F,3,0),0)</f>
        <v>4</v>
      </c>
      <c r="L1830">
        <f>countif('Pre-transfer 2022 Points'!$E$13:$L$21,D1830)</f>
        <v>0</v>
      </c>
      <c r="M1830" s="59">
        <f>countif('2022 Points'!$G$13:$N$21,D1830)</f>
        <v>0</v>
      </c>
    </row>
    <row r="1831">
      <c r="A1831" s="4">
        <v>1830.0</v>
      </c>
      <c r="B1831" s="4"/>
      <c r="C1831" s="4" t="s">
        <v>10403</v>
      </c>
      <c r="D1831" s="4" t="s">
        <v>9629</v>
      </c>
      <c r="E1831" s="12"/>
      <c r="F1831" s="4">
        <v>4.0</v>
      </c>
      <c r="I1831" t="str">
        <f t="array" ref="I1831">INDEX('2022 Points'!$F$13:$F$21,MATCH(1,MMULT(--('2022 Points'!$G$13:$N$21=D1831),TRANSPOSE(COLUMN('2022 Points'!$G$13:$N$21)^0)),0))</f>
        <v>#N/A</v>
      </c>
      <c r="K1831" s="58">
        <f>F1831-IFERROR(VLOOKUP(D1831,'30062022 Ranking'!$D:$F,3,0),0)</f>
        <v>4</v>
      </c>
      <c r="L1831">
        <f>countif('Pre-transfer 2022 Points'!$E$13:$L$21,D1831)</f>
        <v>0</v>
      </c>
      <c r="M1831" s="59">
        <f>countif('2022 Points'!$G$13:$N$21,D1831)</f>
        <v>0</v>
      </c>
    </row>
    <row r="1832">
      <c r="A1832" s="4">
        <v>1831.0</v>
      </c>
      <c r="B1832" s="4"/>
      <c r="C1832" s="4" t="s">
        <v>10404</v>
      </c>
      <c r="D1832" s="4" t="s">
        <v>9607</v>
      </c>
      <c r="E1832" s="4"/>
      <c r="F1832" s="4">
        <v>4.0</v>
      </c>
      <c r="I1832" t="str">
        <f t="array" ref="I1832">INDEX('2022 Points'!$F$13:$F$21,MATCH(1,MMULT(--('2022 Points'!$G$13:$N$21=D1832),TRANSPOSE(COLUMN('2022 Points'!$G$13:$N$21)^0)),0))</f>
        <v>#N/A</v>
      </c>
      <c r="K1832" s="58">
        <f>F1832-IFERROR(VLOOKUP(D1832,'30062022 Ranking'!$D:$F,3,0),0)</f>
        <v>4</v>
      </c>
      <c r="L1832">
        <f>countif('Pre-transfer 2022 Points'!$E$13:$L$21,D1832)</f>
        <v>0</v>
      </c>
      <c r="M1832" s="59">
        <f>countif('2022 Points'!$G$13:$N$21,D1832)</f>
        <v>0</v>
      </c>
    </row>
    <row r="1833">
      <c r="A1833" s="4">
        <v>1832.0</v>
      </c>
      <c r="B1833" s="4">
        <v>1658.0</v>
      </c>
      <c r="C1833" s="4" t="s">
        <v>1311</v>
      </c>
      <c r="D1833" s="4" t="s">
        <v>6895</v>
      </c>
      <c r="E1833" s="4" t="s">
        <v>8682</v>
      </c>
      <c r="F1833" s="4">
        <v>4.0</v>
      </c>
      <c r="I1833" t="str">
        <f t="array" ref="I1833">INDEX('2022 Points'!$F$13:$F$21,MATCH(1,MMULT(--('2022 Points'!$G$13:$N$21=D1833),TRANSPOSE(COLUMN('2022 Points'!$G$13:$N$21)^0)),0))</f>
        <v>#N/A</v>
      </c>
      <c r="K1833" s="58">
        <f>F1833-IFERROR(VLOOKUP(D1833,'30062022 Ranking'!$D:$F,3,0),0)</f>
        <v>4</v>
      </c>
      <c r="L1833">
        <f>countif('Pre-transfer 2022 Points'!$E$13:$L$21,D1833)</f>
        <v>0</v>
      </c>
      <c r="M1833" s="59">
        <f>countif('2022 Points'!$G$13:$N$21,D1833)</f>
        <v>0</v>
      </c>
    </row>
    <row r="1834">
      <c r="A1834" s="4">
        <v>1833.0</v>
      </c>
      <c r="B1834" s="4">
        <v>1095.0</v>
      </c>
      <c r="C1834" s="4" t="s">
        <v>5040</v>
      </c>
      <c r="D1834" s="4" t="s">
        <v>7613</v>
      </c>
      <c r="E1834" s="4" t="s">
        <v>757</v>
      </c>
      <c r="F1834" s="4">
        <v>4.0</v>
      </c>
      <c r="I1834" t="str">
        <f t="array" ref="I1834">INDEX('2022 Points'!$F$13:$F$21,MATCH(1,MMULT(--('2022 Points'!$G$13:$N$21=D1834),TRANSPOSE(COLUMN('2022 Points'!$G$13:$N$21)^0)),0))</f>
        <v>#N/A</v>
      </c>
      <c r="K1834" s="58">
        <f>F1834-IFERROR(VLOOKUP(D1834,'30062022 Ranking'!$D:$F,3,0),0)</f>
        <v>4</v>
      </c>
      <c r="L1834">
        <f>countif('Pre-transfer 2022 Points'!$E$13:$L$21,D1834)</f>
        <v>0</v>
      </c>
      <c r="M1834" s="59">
        <f>countif('2022 Points'!$G$13:$N$21,D1834)</f>
        <v>0</v>
      </c>
    </row>
    <row r="1835">
      <c r="A1835" s="4">
        <v>1834.0</v>
      </c>
      <c r="B1835" s="4">
        <v>2034.0</v>
      </c>
      <c r="C1835" s="4" t="s">
        <v>4397</v>
      </c>
      <c r="D1835" s="4" t="s">
        <v>8574</v>
      </c>
      <c r="E1835" s="4" t="s">
        <v>1658</v>
      </c>
      <c r="F1835" s="4">
        <v>4.0</v>
      </c>
      <c r="I1835" t="str">
        <f t="array" ref="I1835">INDEX('2022 Points'!$F$13:$F$21,MATCH(1,MMULT(--('2022 Points'!$G$13:$N$21=D1835),TRANSPOSE(COLUMN('2022 Points'!$G$13:$N$21)^0)),0))</f>
        <v>#N/A</v>
      </c>
      <c r="K1835" s="58">
        <f>F1835-IFERROR(VLOOKUP(D1835,'30062022 Ranking'!$D:$F,3,0),0)</f>
        <v>4</v>
      </c>
      <c r="L1835">
        <f>countif('Pre-transfer 2022 Points'!$E$13:$L$21,D1835)</f>
        <v>0</v>
      </c>
      <c r="M1835" s="59">
        <f>countif('2022 Points'!$G$13:$N$21,D1835)</f>
        <v>0</v>
      </c>
    </row>
    <row r="1836">
      <c r="A1836" s="4">
        <v>1835.0</v>
      </c>
      <c r="B1836" s="4">
        <v>845.0</v>
      </c>
      <c r="C1836" s="4" t="s">
        <v>8906</v>
      </c>
      <c r="D1836" s="4" t="s">
        <v>7015</v>
      </c>
      <c r="E1836" s="4" t="s">
        <v>8702</v>
      </c>
      <c r="F1836" s="4">
        <v>4.0</v>
      </c>
      <c r="I1836" t="str">
        <f t="array" ref="I1836">INDEX('2022 Points'!$F$13:$F$21,MATCH(1,MMULT(--('2022 Points'!$G$13:$N$21=D1836),TRANSPOSE(COLUMN('2022 Points'!$G$13:$N$21)^0)),0))</f>
        <v>#N/A</v>
      </c>
      <c r="K1836" s="58">
        <f>F1836-IFERROR(VLOOKUP(D1836,'30062022 Ranking'!$D:$F,3,0),0)</f>
        <v>4</v>
      </c>
      <c r="L1836">
        <f>countif('Pre-transfer 2022 Points'!$E$13:$L$21,D1836)</f>
        <v>0</v>
      </c>
      <c r="M1836" s="59">
        <f>countif('2022 Points'!$G$13:$N$21,D1836)</f>
        <v>0</v>
      </c>
    </row>
    <row r="1837">
      <c r="A1837" s="4">
        <v>1836.0</v>
      </c>
      <c r="B1837" s="12"/>
      <c r="C1837" s="4" t="s">
        <v>10405</v>
      </c>
      <c r="D1837" s="4" t="s">
        <v>7610</v>
      </c>
      <c r="E1837" s="12"/>
      <c r="F1837" s="4">
        <v>4.0</v>
      </c>
      <c r="I1837" t="str">
        <f t="array" ref="I1837">INDEX('2022 Points'!$F$13:$F$21,MATCH(1,MMULT(--('2022 Points'!$G$13:$N$21=D1837),TRANSPOSE(COLUMN('2022 Points'!$G$13:$N$21)^0)),0))</f>
        <v>#N/A</v>
      </c>
      <c r="K1837" s="58">
        <f>F1837-IFERROR(VLOOKUP(D1837,'30062022 Ranking'!$D:$F,3,0),0)</f>
        <v>4</v>
      </c>
      <c r="L1837">
        <f>countif('Pre-transfer 2022 Points'!$E$13:$L$21,D1837)</f>
        <v>0</v>
      </c>
      <c r="M1837" s="59">
        <f>countif('2022 Points'!$G$13:$N$21,D1837)</f>
        <v>0</v>
      </c>
    </row>
    <row r="1838">
      <c r="A1838" s="4">
        <v>1837.0</v>
      </c>
      <c r="B1838" s="4">
        <v>1540.0</v>
      </c>
      <c r="C1838" s="4" t="s">
        <v>4508</v>
      </c>
      <c r="D1838" s="4" t="s">
        <v>9608</v>
      </c>
      <c r="E1838" s="4"/>
      <c r="F1838" s="4">
        <v>4.0</v>
      </c>
      <c r="I1838" t="str">
        <f t="array" ref="I1838">INDEX('2022 Points'!$F$13:$F$21,MATCH(1,MMULT(--('2022 Points'!$G$13:$N$21=D1838),TRANSPOSE(COLUMN('2022 Points'!$G$13:$N$21)^0)),0))</f>
        <v>#N/A</v>
      </c>
      <c r="K1838" s="58">
        <f>F1838-IFERROR(VLOOKUP(D1838,'30062022 Ranking'!$D:$F,3,0),0)</f>
        <v>4</v>
      </c>
      <c r="L1838">
        <f>countif('Pre-transfer 2022 Points'!$E$13:$L$21,D1838)</f>
        <v>0</v>
      </c>
      <c r="M1838" s="59">
        <f>countif('2022 Points'!$G$13:$N$21,D1838)</f>
        <v>0</v>
      </c>
    </row>
    <row r="1839">
      <c r="A1839" s="4">
        <v>1838.0</v>
      </c>
      <c r="B1839" s="4">
        <v>2087.0</v>
      </c>
      <c r="C1839" s="4" t="s">
        <v>5962</v>
      </c>
      <c r="D1839" s="4" t="s">
        <v>9611</v>
      </c>
      <c r="E1839" s="4" t="s">
        <v>10018</v>
      </c>
      <c r="F1839" s="4">
        <v>4.0</v>
      </c>
      <c r="I1839" t="str">
        <f t="array" ref="I1839">INDEX('2022 Points'!$F$13:$F$21,MATCH(1,MMULT(--('2022 Points'!$G$13:$N$21=D1839),TRANSPOSE(COLUMN('2022 Points'!$G$13:$N$21)^0)),0))</f>
        <v>#N/A</v>
      </c>
      <c r="K1839" s="58">
        <f>F1839-IFERROR(VLOOKUP(D1839,'30062022 Ranking'!$D:$F,3,0),0)</f>
        <v>4</v>
      </c>
      <c r="L1839">
        <f>countif('Pre-transfer 2022 Points'!$E$13:$L$21,D1839)</f>
        <v>0</v>
      </c>
      <c r="M1839" s="59">
        <f>countif('2022 Points'!$G$13:$N$21,D1839)</f>
        <v>0</v>
      </c>
    </row>
    <row r="1840">
      <c r="A1840" s="4">
        <v>1839.0</v>
      </c>
      <c r="C1840" s="4" t="s">
        <v>10406</v>
      </c>
      <c r="D1840" s="4" t="s">
        <v>9612</v>
      </c>
      <c r="E1840" s="4" t="s">
        <v>9941</v>
      </c>
      <c r="F1840" s="4">
        <v>4.0</v>
      </c>
      <c r="I1840" t="str">
        <f t="array" ref="I1840">INDEX('2022 Points'!$F$13:$F$21,MATCH(1,MMULT(--('2022 Points'!$G$13:$N$21=D1840),TRANSPOSE(COLUMN('2022 Points'!$G$13:$N$21)^0)),0))</f>
        <v>#N/A</v>
      </c>
      <c r="K1840" s="58">
        <f>F1840-IFERROR(VLOOKUP(D1840,'30062022 Ranking'!$D:$F,3,0),0)</f>
        <v>4</v>
      </c>
      <c r="L1840">
        <f>countif('Pre-transfer 2022 Points'!$E$13:$L$21,D1840)</f>
        <v>0</v>
      </c>
      <c r="M1840" s="59">
        <f>countif('2022 Points'!$G$13:$N$21,D1840)</f>
        <v>0</v>
      </c>
    </row>
    <row r="1841">
      <c r="A1841" s="4">
        <v>1840.0</v>
      </c>
      <c r="B1841" s="4">
        <v>1275.0</v>
      </c>
      <c r="C1841" s="4" t="s">
        <v>5968</v>
      </c>
      <c r="D1841" s="4" t="s">
        <v>7594</v>
      </c>
      <c r="E1841" s="4" t="s">
        <v>388</v>
      </c>
      <c r="F1841" s="4">
        <v>4.0</v>
      </c>
      <c r="I1841" t="str">
        <f t="array" ref="I1841">INDEX('2022 Points'!$F$13:$F$21,MATCH(1,MMULT(--('2022 Points'!$G$13:$N$21=D1841),TRANSPOSE(COLUMN('2022 Points'!$G$13:$N$21)^0)),0))</f>
        <v>#N/A</v>
      </c>
      <c r="K1841" s="58">
        <f>F1841-IFERROR(VLOOKUP(D1841,'30062022 Ranking'!$D:$F,3,0),0)</f>
        <v>4</v>
      </c>
      <c r="L1841">
        <f>countif('Pre-transfer 2022 Points'!$E$13:$L$21,D1841)</f>
        <v>0</v>
      </c>
      <c r="M1841" s="59">
        <f>countif('2022 Points'!$G$13:$N$21,D1841)</f>
        <v>0</v>
      </c>
    </row>
    <row r="1842">
      <c r="A1842" s="4">
        <v>1841.0</v>
      </c>
      <c r="B1842" s="12"/>
      <c r="C1842" s="4" t="s">
        <v>10407</v>
      </c>
      <c r="D1842" s="4" t="s">
        <v>9617</v>
      </c>
      <c r="E1842" s="4"/>
      <c r="F1842" s="4">
        <v>4.0</v>
      </c>
      <c r="I1842" t="str">
        <f t="array" ref="I1842">INDEX('2022 Points'!$F$13:$F$21,MATCH(1,MMULT(--('2022 Points'!$G$13:$N$21=D1842),TRANSPOSE(COLUMN('2022 Points'!$G$13:$N$21)^0)),0))</f>
        <v>#N/A</v>
      </c>
      <c r="K1842" s="58">
        <f>F1842-IFERROR(VLOOKUP(D1842,'30062022 Ranking'!$D:$F,3,0),0)</f>
        <v>4</v>
      </c>
      <c r="L1842">
        <f>countif('Pre-transfer 2022 Points'!$E$13:$L$21,D1842)</f>
        <v>0</v>
      </c>
      <c r="M1842" s="59">
        <f>countif('2022 Points'!$G$13:$N$21,D1842)</f>
        <v>0</v>
      </c>
    </row>
    <row r="1843">
      <c r="A1843" s="4">
        <v>1842.0</v>
      </c>
      <c r="B1843" s="80"/>
      <c r="C1843" s="4" t="s">
        <v>10408</v>
      </c>
      <c r="D1843" s="4" t="s">
        <v>9615</v>
      </c>
      <c r="E1843" s="4"/>
      <c r="F1843" s="4">
        <v>4.0</v>
      </c>
      <c r="I1843" t="str">
        <f t="array" ref="I1843">INDEX('2022 Points'!$F$13:$F$21,MATCH(1,MMULT(--('2022 Points'!$G$13:$N$21=D1843),TRANSPOSE(COLUMN('2022 Points'!$G$13:$N$21)^0)),0))</f>
        <v>#N/A</v>
      </c>
      <c r="K1843" s="58">
        <f>F1843-IFERROR(VLOOKUP(D1843,'30062022 Ranking'!$D:$F,3,0),0)</f>
        <v>4</v>
      </c>
      <c r="L1843">
        <f>countif('Pre-transfer 2022 Points'!$E$13:$L$21,D1843)</f>
        <v>0</v>
      </c>
      <c r="M1843" s="59">
        <f>countif('2022 Points'!$G$13:$N$21,D1843)</f>
        <v>0</v>
      </c>
    </row>
    <row r="1844">
      <c r="A1844" s="4">
        <v>1843.0</v>
      </c>
      <c r="C1844" s="4" t="s">
        <v>10409</v>
      </c>
      <c r="D1844" s="4" t="s">
        <v>7609</v>
      </c>
      <c r="E1844" s="4"/>
      <c r="F1844" s="4">
        <v>4.0</v>
      </c>
      <c r="I1844" t="str">
        <f t="array" ref="I1844">INDEX('2022 Points'!$F$13:$F$21,MATCH(1,MMULT(--('2022 Points'!$G$13:$N$21=D1844),TRANSPOSE(COLUMN('2022 Points'!$G$13:$N$21)^0)),0))</f>
        <v>#N/A</v>
      </c>
      <c r="K1844" s="58">
        <f>F1844-IFERROR(VLOOKUP(D1844,'30062022 Ranking'!$D:$F,3,0),0)</f>
        <v>4</v>
      </c>
      <c r="L1844">
        <f>countif('Pre-transfer 2022 Points'!$E$13:$L$21,D1844)</f>
        <v>0</v>
      </c>
      <c r="M1844" s="59">
        <f>countif('2022 Points'!$G$13:$N$21,D1844)</f>
        <v>0</v>
      </c>
    </row>
    <row r="1845">
      <c r="A1845" s="4">
        <v>1844.0</v>
      </c>
      <c r="C1845" s="4" t="s">
        <v>8947</v>
      </c>
      <c r="D1845" s="4" t="s">
        <v>7539</v>
      </c>
      <c r="E1845" s="12"/>
      <c r="F1845" s="4">
        <v>4.0</v>
      </c>
      <c r="I1845" t="str">
        <f t="array" ref="I1845">INDEX('2022 Points'!$F$13:$F$21,MATCH(1,MMULT(--('2022 Points'!$G$13:$N$21=D1845),TRANSPOSE(COLUMN('2022 Points'!$G$13:$N$21)^0)),0))</f>
        <v>#N/A</v>
      </c>
      <c r="K1845" s="58">
        <f>F1845-IFERROR(VLOOKUP(D1845,'30062022 Ranking'!$D:$F,3,0),0)</f>
        <v>4</v>
      </c>
      <c r="L1845">
        <f>countif('Pre-transfer 2022 Points'!$E$13:$L$21,D1845)</f>
        <v>0</v>
      </c>
      <c r="M1845" s="59">
        <f>countif('2022 Points'!$G$13:$N$21,D1845)</f>
        <v>0</v>
      </c>
    </row>
    <row r="1846">
      <c r="A1846" s="4">
        <v>1845.0</v>
      </c>
      <c r="B1846" s="12"/>
      <c r="C1846" s="4" t="s">
        <v>10410</v>
      </c>
      <c r="D1846" s="4" t="s">
        <v>9564</v>
      </c>
      <c r="E1846" s="4"/>
      <c r="F1846" s="4">
        <v>4.0</v>
      </c>
      <c r="I1846" t="str">
        <f t="array" ref="I1846">INDEX('2022 Points'!$F$13:$F$21,MATCH(1,MMULT(--('2022 Points'!$G$13:$N$21=D1846),TRANSPOSE(COLUMN('2022 Points'!$G$13:$N$21)^0)),0))</f>
        <v>#N/A</v>
      </c>
      <c r="K1846" s="58">
        <f>F1846-IFERROR(VLOOKUP(D1846,'30062022 Ranking'!$D:$F,3,0),0)</f>
        <v>4</v>
      </c>
      <c r="L1846">
        <f>countif('Pre-transfer 2022 Points'!$E$13:$L$21,D1846)</f>
        <v>0</v>
      </c>
      <c r="M1846" s="59">
        <f>countif('2022 Points'!$G$13:$N$21,D1846)</f>
        <v>0</v>
      </c>
    </row>
    <row r="1847">
      <c r="A1847" s="4">
        <v>1846.0</v>
      </c>
      <c r="B1847" s="4">
        <v>1579.0</v>
      </c>
      <c r="C1847" s="4" t="s">
        <v>999</v>
      </c>
      <c r="D1847" s="4" t="s">
        <v>8093</v>
      </c>
      <c r="E1847" s="4"/>
      <c r="F1847" s="4">
        <v>4.0</v>
      </c>
      <c r="I1847" t="str">
        <f t="array" ref="I1847">INDEX('2022 Points'!$F$13:$F$21,MATCH(1,MMULT(--('2022 Points'!$G$13:$N$21=D1847),TRANSPOSE(COLUMN('2022 Points'!$G$13:$N$21)^0)),0))</f>
        <v>#N/A</v>
      </c>
      <c r="K1847" s="58">
        <f>F1847-IFERROR(VLOOKUP(D1847,'30062022 Ranking'!$D:$F,3,0),0)</f>
        <v>4</v>
      </c>
      <c r="L1847">
        <f>countif('Pre-transfer 2022 Points'!$E$13:$L$21,D1847)</f>
        <v>0</v>
      </c>
      <c r="M1847" s="59">
        <f>countif('2022 Points'!$G$13:$N$21,D1847)</f>
        <v>0</v>
      </c>
    </row>
    <row r="1848">
      <c r="A1848" s="4">
        <v>1847.0</v>
      </c>
      <c r="B1848" s="4">
        <v>1057.0</v>
      </c>
      <c r="C1848" s="4" t="s">
        <v>6028</v>
      </c>
      <c r="D1848" s="4" t="s">
        <v>8269</v>
      </c>
      <c r="E1848" s="4"/>
      <c r="F1848" s="4">
        <v>4.0</v>
      </c>
      <c r="I1848" t="str">
        <f t="array" ref="I1848">INDEX('2022 Points'!$F$13:$F$21,MATCH(1,MMULT(--('2022 Points'!$G$13:$N$21=D1848),TRANSPOSE(COLUMN('2022 Points'!$G$13:$N$21)^0)),0))</f>
        <v>#N/A</v>
      </c>
      <c r="K1848" s="58">
        <f>F1848-IFERROR(VLOOKUP(D1848,'30062022 Ranking'!$D:$F,3,0),0)</f>
        <v>4</v>
      </c>
      <c r="L1848">
        <f>countif('Pre-transfer 2022 Points'!$E$13:$L$21,D1848)</f>
        <v>0</v>
      </c>
      <c r="M1848" s="59">
        <f>countif('2022 Points'!$G$13:$N$21,D1848)</f>
        <v>0</v>
      </c>
    </row>
    <row r="1849">
      <c r="A1849" s="4">
        <v>1848.0</v>
      </c>
      <c r="B1849" s="80"/>
      <c r="C1849" s="4" t="s">
        <v>10411</v>
      </c>
      <c r="D1849" s="4" t="s">
        <v>8168</v>
      </c>
      <c r="E1849" s="12"/>
      <c r="F1849" s="4">
        <v>4.0</v>
      </c>
      <c r="I1849" t="str">
        <f t="array" ref="I1849">INDEX('2022 Points'!$F$13:$F$21,MATCH(1,MMULT(--('2022 Points'!$G$13:$N$21=D1849),TRANSPOSE(COLUMN('2022 Points'!$G$13:$N$21)^0)),0))</f>
        <v>#N/A</v>
      </c>
      <c r="K1849" s="58">
        <f>F1849-IFERROR(VLOOKUP(D1849,'30062022 Ranking'!$D:$F,3,0),0)</f>
        <v>4</v>
      </c>
      <c r="L1849">
        <f>countif('Pre-transfer 2022 Points'!$E$13:$L$21,D1849)</f>
        <v>0</v>
      </c>
      <c r="M1849" s="59">
        <f>countif('2022 Points'!$G$13:$N$21,D1849)</f>
        <v>0</v>
      </c>
    </row>
    <row r="1850">
      <c r="A1850" s="4">
        <v>1849.0</v>
      </c>
      <c r="B1850" s="12"/>
      <c r="C1850" s="4" t="s">
        <v>10412</v>
      </c>
      <c r="D1850" s="4" t="s">
        <v>8530</v>
      </c>
      <c r="E1850" s="4" t="s">
        <v>9975</v>
      </c>
      <c r="F1850" s="4">
        <v>4.0</v>
      </c>
      <c r="I1850" t="str">
        <f t="array" ref="I1850">INDEX('2022 Points'!$F$13:$F$21,MATCH(1,MMULT(--('2022 Points'!$G$13:$N$21=D1850),TRANSPOSE(COLUMN('2022 Points'!$G$13:$N$21)^0)),0))</f>
        <v>#N/A</v>
      </c>
      <c r="K1850" s="58">
        <f>F1850-IFERROR(VLOOKUP(D1850,'30062022 Ranking'!$D:$F,3,0),0)</f>
        <v>4</v>
      </c>
      <c r="L1850">
        <f>countif('Pre-transfer 2022 Points'!$E$13:$L$21,D1850)</f>
        <v>0</v>
      </c>
      <c r="M1850" s="59">
        <f>countif('2022 Points'!$G$13:$N$21,D1850)</f>
        <v>0</v>
      </c>
    </row>
    <row r="1851">
      <c r="A1851" s="4">
        <v>1850.0</v>
      </c>
      <c r="C1851" s="4" t="s">
        <v>10413</v>
      </c>
      <c r="D1851" s="4" t="s">
        <v>9616</v>
      </c>
      <c r="E1851" s="12"/>
      <c r="F1851" s="4">
        <v>4.0</v>
      </c>
      <c r="I1851" t="str">
        <f t="array" ref="I1851">INDEX('2022 Points'!$F$13:$F$21,MATCH(1,MMULT(--('2022 Points'!$G$13:$N$21=D1851),TRANSPOSE(COLUMN('2022 Points'!$G$13:$N$21)^0)),0))</f>
        <v>#N/A</v>
      </c>
      <c r="K1851" s="58">
        <f>F1851-IFERROR(VLOOKUP(D1851,'30062022 Ranking'!$D:$F,3,0),0)</f>
        <v>4</v>
      </c>
      <c r="L1851">
        <f>countif('Pre-transfer 2022 Points'!$E$13:$L$21,D1851)</f>
        <v>0</v>
      </c>
      <c r="M1851" s="59">
        <f>countif('2022 Points'!$G$13:$N$21,D1851)</f>
        <v>0</v>
      </c>
    </row>
    <row r="1852">
      <c r="A1852" s="4">
        <v>1851.0</v>
      </c>
      <c r="B1852" s="4"/>
      <c r="C1852" s="4" t="s">
        <v>10414</v>
      </c>
      <c r="D1852" s="4" t="s">
        <v>7244</v>
      </c>
      <c r="E1852" s="4" t="s">
        <v>10360</v>
      </c>
      <c r="F1852" s="4">
        <v>4.0</v>
      </c>
      <c r="I1852" t="str">
        <f t="array" ref="I1852">INDEX('2022 Points'!$F$13:$F$21,MATCH(1,MMULT(--('2022 Points'!$G$13:$N$21=D1852),TRANSPOSE(COLUMN('2022 Points'!$G$13:$N$21)^0)),0))</f>
        <v>#N/A</v>
      </c>
      <c r="K1852" s="58">
        <f>F1852-IFERROR(VLOOKUP(D1852,'30062022 Ranking'!$D:$F,3,0),0)</f>
        <v>4</v>
      </c>
      <c r="L1852">
        <f>countif('Pre-transfer 2022 Points'!$E$13:$L$21,D1852)</f>
        <v>0</v>
      </c>
      <c r="M1852" s="59">
        <f>countif('2022 Points'!$G$13:$N$21,D1852)</f>
        <v>0</v>
      </c>
    </row>
    <row r="1853">
      <c r="A1853" s="4">
        <v>1852.0</v>
      </c>
      <c r="B1853" s="4"/>
      <c r="C1853" s="4" t="s">
        <v>10415</v>
      </c>
      <c r="D1853" s="4" t="s">
        <v>9623</v>
      </c>
      <c r="E1853" s="4" t="s">
        <v>9938</v>
      </c>
      <c r="F1853" s="4">
        <v>4.0</v>
      </c>
      <c r="I1853" t="str">
        <f t="array" ref="I1853">INDEX('2022 Points'!$F$13:$F$21,MATCH(1,MMULT(--('2022 Points'!$G$13:$N$21=D1853),TRANSPOSE(COLUMN('2022 Points'!$G$13:$N$21)^0)),0))</f>
        <v>#N/A</v>
      </c>
      <c r="K1853" s="58">
        <f>F1853-IFERROR(VLOOKUP(D1853,'30062022 Ranking'!$D:$F,3,0),0)</f>
        <v>4</v>
      </c>
      <c r="L1853">
        <f>countif('Pre-transfer 2022 Points'!$E$13:$L$21,D1853)</f>
        <v>0</v>
      </c>
      <c r="M1853" s="59">
        <f>countif('2022 Points'!$G$13:$N$21,D1853)</f>
        <v>0</v>
      </c>
    </row>
    <row r="1854">
      <c r="A1854" s="4">
        <v>1853.0</v>
      </c>
      <c r="B1854" s="4">
        <v>1085.0</v>
      </c>
      <c r="C1854" s="4" t="s">
        <v>5942</v>
      </c>
      <c r="D1854" s="4" t="s">
        <v>9624</v>
      </c>
      <c r="E1854" s="4" t="s">
        <v>8957</v>
      </c>
      <c r="F1854" s="4">
        <v>4.0</v>
      </c>
      <c r="I1854" t="str">
        <f t="array" ref="I1854">INDEX('2022 Points'!$F$13:$F$21,MATCH(1,MMULT(--('2022 Points'!$G$13:$N$21=D1854),TRANSPOSE(COLUMN('2022 Points'!$G$13:$N$21)^0)),0))</f>
        <v>#N/A</v>
      </c>
      <c r="K1854" s="58">
        <f>F1854-IFERROR(VLOOKUP(D1854,'30062022 Ranking'!$D:$F,3,0),0)</f>
        <v>4</v>
      </c>
      <c r="L1854">
        <f>countif('Pre-transfer 2022 Points'!$E$13:$L$21,D1854)</f>
        <v>0</v>
      </c>
      <c r="M1854" s="59">
        <f>countif('2022 Points'!$G$13:$N$21,D1854)</f>
        <v>0</v>
      </c>
    </row>
    <row r="1855">
      <c r="A1855" s="4">
        <v>1854.0</v>
      </c>
      <c r="B1855" s="4">
        <v>1831.0</v>
      </c>
      <c r="C1855" s="4" t="s">
        <v>326</v>
      </c>
      <c r="D1855" s="4" t="s">
        <v>8304</v>
      </c>
      <c r="E1855" s="4"/>
      <c r="F1855" s="4">
        <v>4.0</v>
      </c>
      <c r="I1855" t="str">
        <f t="array" ref="I1855">INDEX('2022 Points'!$F$13:$F$21,MATCH(1,MMULT(--('2022 Points'!$G$13:$N$21=D1855),TRANSPOSE(COLUMN('2022 Points'!$G$13:$N$21)^0)),0))</f>
        <v>#N/A</v>
      </c>
      <c r="K1855" s="58">
        <f>F1855-IFERROR(VLOOKUP(D1855,'30062022 Ranking'!$D:$F,3,0),0)</f>
        <v>4</v>
      </c>
      <c r="L1855">
        <f>countif('Pre-transfer 2022 Points'!$E$13:$L$21,D1855)</f>
        <v>0</v>
      </c>
      <c r="M1855" s="59">
        <f>countif('2022 Points'!$G$13:$N$21,D1855)</f>
        <v>0</v>
      </c>
    </row>
    <row r="1856">
      <c r="A1856" s="4">
        <v>1855.0</v>
      </c>
      <c r="B1856" s="12"/>
      <c r="C1856" s="4" t="s">
        <v>10416</v>
      </c>
      <c r="D1856" s="4" t="s">
        <v>9099</v>
      </c>
      <c r="E1856" s="4" t="s">
        <v>5818</v>
      </c>
      <c r="F1856" s="4">
        <v>4.0</v>
      </c>
      <c r="I1856" t="str">
        <f t="array" ref="I1856">INDEX('2022 Points'!$F$13:$F$21,MATCH(1,MMULT(--('2022 Points'!$G$13:$N$21=D1856),TRANSPOSE(COLUMN('2022 Points'!$G$13:$N$21)^0)),0))</f>
        <v>#N/A</v>
      </c>
      <c r="K1856" s="58">
        <f>F1856-IFERROR(VLOOKUP(D1856,'30062022 Ranking'!$D:$F,3,0),0)</f>
        <v>4</v>
      </c>
      <c r="L1856">
        <f>countif('Pre-transfer 2022 Points'!$E$13:$L$21,D1856)</f>
        <v>0</v>
      </c>
      <c r="M1856" s="59">
        <f>countif('2022 Points'!$G$13:$N$21,D1856)</f>
        <v>0</v>
      </c>
    </row>
    <row r="1857">
      <c r="A1857" s="4">
        <v>1856.0</v>
      </c>
      <c r="B1857" s="4">
        <v>2080.0</v>
      </c>
      <c r="C1857" s="4" t="s">
        <v>4364</v>
      </c>
      <c r="D1857" s="4" t="s">
        <v>9620</v>
      </c>
      <c r="E1857" s="80"/>
      <c r="F1857" s="4">
        <v>4.0</v>
      </c>
      <c r="I1857" t="str">
        <f t="array" ref="I1857">INDEX('2022 Points'!$F$13:$F$21,MATCH(1,MMULT(--('2022 Points'!$G$13:$N$21=D1857),TRANSPOSE(COLUMN('2022 Points'!$G$13:$N$21)^0)),0))</f>
        <v>#N/A</v>
      </c>
      <c r="K1857" s="58">
        <f>F1857-IFERROR(VLOOKUP(D1857,'30062022 Ranking'!$D:$F,3,0),0)</f>
        <v>4</v>
      </c>
      <c r="L1857">
        <f>countif('Pre-transfer 2022 Points'!$E$13:$L$21,D1857)</f>
        <v>0</v>
      </c>
      <c r="M1857" s="59">
        <f>countif('2022 Points'!$G$13:$N$21,D1857)</f>
        <v>0</v>
      </c>
    </row>
    <row r="1858">
      <c r="A1858" s="4">
        <v>1857.0</v>
      </c>
      <c r="C1858" s="4" t="s">
        <v>10417</v>
      </c>
      <c r="D1858" s="4" t="s">
        <v>9621</v>
      </c>
      <c r="E1858" s="4"/>
      <c r="F1858" s="4">
        <v>4.0</v>
      </c>
      <c r="I1858" t="str">
        <f t="array" ref="I1858">INDEX('2022 Points'!$F$13:$F$21,MATCH(1,MMULT(--('2022 Points'!$G$13:$N$21=D1858),TRANSPOSE(COLUMN('2022 Points'!$G$13:$N$21)^0)),0))</f>
        <v>#N/A</v>
      </c>
      <c r="K1858" s="58">
        <f>F1858-IFERROR(VLOOKUP(D1858,'30062022 Ranking'!$D:$F,3,0),0)</f>
        <v>4</v>
      </c>
      <c r="L1858">
        <f>countif('Pre-transfer 2022 Points'!$E$13:$L$21,D1858)</f>
        <v>0</v>
      </c>
      <c r="M1858" s="59">
        <f>countif('2022 Points'!$G$13:$N$21,D1858)</f>
        <v>0</v>
      </c>
    </row>
    <row r="1859">
      <c r="A1859" s="4">
        <v>1858.0</v>
      </c>
      <c r="B1859" s="4"/>
      <c r="C1859" s="4" t="s">
        <v>10418</v>
      </c>
      <c r="D1859" s="4" t="s">
        <v>7527</v>
      </c>
      <c r="E1859" s="4"/>
      <c r="F1859" s="4">
        <v>4.0</v>
      </c>
      <c r="I1859" t="str">
        <f t="array" ref="I1859">INDEX('2022 Points'!$F$13:$F$21,MATCH(1,MMULT(--('2022 Points'!$G$13:$N$21=D1859),TRANSPOSE(COLUMN('2022 Points'!$G$13:$N$21)^0)),0))</f>
        <v>#N/A</v>
      </c>
      <c r="K1859" s="58">
        <f>F1859-IFERROR(VLOOKUP(D1859,'30062022 Ranking'!$D:$F,3,0),0)</f>
        <v>4</v>
      </c>
      <c r="L1859">
        <f>countif('Pre-transfer 2022 Points'!$E$13:$L$21,D1859)</f>
        <v>0</v>
      </c>
      <c r="M1859" s="59">
        <f>countif('2022 Points'!$G$13:$N$21,D1859)</f>
        <v>0</v>
      </c>
    </row>
    <row r="1860">
      <c r="A1860" s="4">
        <v>1859.0</v>
      </c>
      <c r="C1860" s="4" t="s">
        <v>10419</v>
      </c>
      <c r="D1860" s="4" t="s">
        <v>9625</v>
      </c>
      <c r="E1860" s="4" t="s">
        <v>588</v>
      </c>
      <c r="F1860" s="4">
        <v>4.0</v>
      </c>
      <c r="I1860" t="str">
        <f t="array" ref="I1860">INDEX('2022 Points'!$F$13:$F$21,MATCH(1,MMULT(--('2022 Points'!$G$13:$N$21=D1860),TRANSPOSE(COLUMN('2022 Points'!$G$13:$N$21)^0)),0))</f>
        <v>#N/A</v>
      </c>
      <c r="K1860" s="58">
        <f>F1860-IFERROR(VLOOKUP(D1860,'30062022 Ranking'!$D:$F,3,0),0)</f>
        <v>4</v>
      </c>
      <c r="L1860">
        <f>countif('Pre-transfer 2022 Points'!$E$13:$L$21,D1860)</f>
        <v>0</v>
      </c>
      <c r="M1860" s="59">
        <f>countif('2022 Points'!$G$13:$N$21,D1860)</f>
        <v>0</v>
      </c>
    </row>
    <row r="1861">
      <c r="A1861" s="4">
        <v>1860.0</v>
      </c>
      <c r="B1861" s="12"/>
      <c r="C1861" s="4" t="s">
        <v>10420</v>
      </c>
      <c r="D1861" s="4" t="s">
        <v>7670</v>
      </c>
      <c r="E1861" s="4"/>
      <c r="F1861" s="4">
        <v>4.0</v>
      </c>
      <c r="I1861" t="str">
        <f t="array" ref="I1861">INDEX('2022 Points'!$F$13:$F$21,MATCH(1,MMULT(--('2022 Points'!$G$13:$N$21=D1861),TRANSPOSE(COLUMN('2022 Points'!$G$13:$N$21)^0)),0))</f>
        <v>#N/A</v>
      </c>
      <c r="K1861" s="58">
        <f>F1861-IFERROR(VLOOKUP(D1861,'30062022 Ranking'!$D:$F,3,0),0)</f>
        <v>4</v>
      </c>
      <c r="L1861">
        <f>countif('Pre-transfer 2022 Points'!$E$13:$L$21,D1861)</f>
        <v>0</v>
      </c>
      <c r="M1861" s="59">
        <f>countif('2022 Points'!$G$13:$N$21,D1861)</f>
        <v>0</v>
      </c>
    </row>
    <row r="1862">
      <c r="A1862" s="4">
        <v>1861.0</v>
      </c>
      <c r="C1862" s="4" t="s">
        <v>10421</v>
      </c>
      <c r="D1862" s="4" t="s">
        <v>9626</v>
      </c>
      <c r="E1862" s="4"/>
      <c r="F1862" s="4">
        <v>4.0</v>
      </c>
      <c r="I1862" t="str">
        <f t="array" ref="I1862">INDEX('2022 Points'!$F$13:$F$21,MATCH(1,MMULT(--('2022 Points'!$G$13:$N$21=D1862),TRANSPOSE(COLUMN('2022 Points'!$G$13:$N$21)^0)),0))</f>
        <v>#N/A</v>
      </c>
      <c r="K1862" s="58">
        <f>F1862-IFERROR(VLOOKUP(D1862,'30062022 Ranking'!$D:$F,3,0),0)</f>
        <v>4</v>
      </c>
      <c r="L1862">
        <f>countif('Pre-transfer 2022 Points'!$E$13:$L$21,D1862)</f>
        <v>0</v>
      </c>
      <c r="M1862" s="59">
        <f>countif('2022 Points'!$G$13:$N$21,D1862)</f>
        <v>0</v>
      </c>
    </row>
    <row r="1863">
      <c r="A1863" s="4">
        <v>1862.0</v>
      </c>
      <c r="B1863" s="4">
        <v>1608.0</v>
      </c>
      <c r="C1863" s="4" t="s">
        <v>4667</v>
      </c>
      <c r="D1863" s="4" t="s">
        <v>7853</v>
      </c>
      <c r="E1863" s="4"/>
      <c r="F1863" s="4">
        <v>4.0</v>
      </c>
      <c r="I1863" t="str">
        <f t="array" ref="I1863">INDEX('2022 Points'!$F$13:$F$21,MATCH(1,MMULT(--('2022 Points'!$G$13:$N$21=D1863),TRANSPOSE(COLUMN('2022 Points'!$G$13:$N$21)^0)),0))</f>
        <v>#N/A</v>
      </c>
      <c r="K1863" s="58">
        <f>F1863-IFERROR(VLOOKUP(D1863,'30062022 Ranking'!$D:$F,3,0),0)</f>
        <v>4</v>
      </c>
      <c r="L1863">
        <f>countif('Pre-transfer 2022 Points'!$E$13:$L$21,D1863)</f>
        <v>0</v>
      </c>
      <c r="M1863" s="59">
        <f>countif('2022 Points'!$G$13:$N$21,D1863)</f>
        <v>0</v>
      </c>
    </row>
    <row r="1864">
      <c r="A1864" s="4">
        <v>1863.0</v>
      </c>
      <c r="B1864" s="4"/>
      <c r="C1864" s="4" t="s">
        <v>10422</v>
      </c>
      <c r="D1864" s="4" t="s">
        <v>9650</v>
      </c>
      <c r="E1864" s="12"/>
      <c r="F1864" s="4">
        <v>4.0</v>
      </c>
      <c r="I1864" t="str">
        <f t="array" ref="I1864">INDEX('2022 Points'!$F$13:$F$21,MATCH(1,MMULT(--('2022 Points'!$G$13:$N$21=D1864),TRANSPOSE(COLUMN('2022 Points'!$G$13:$N$21)^0)),0))</f>
        <v>#N/A</v>
      </c>
      <c r="K1864" s="58">
        <f>F1864-IFERROR(VLOOKUP(D1864,'30062022 Ranking'!$D:$F,3,0),0)</f>
        <v>4</v>
      </c>
      <c r="L1864">
        <f>countif('Pre-transfer 2022 Points'!$E$13:$L$21,D1864)</f>
        <v>0</v>
      </c>
      <c r="M1864" s="59">
        <f>countif('2022 Points'!$G$13:$N$21,D1864)</f>
        <v>0</v>
      </c>
    </row>
    <row r="1865">
      <c r="A1865" s="4">
        <v>1864.0</v>
      </c>
      <c r="B1865" s="12"/>
      <c r="C1865" s="4" t="s">
        <v>10423</v>
      </c>
      <c r="D1865" s="4" t="s">
        <v>8372</v>
      </c>
      <c r="F1865" s="4">
        <v>4.0</v>
      </c>
      <c r="I1865" t="str">
        <f t="array" ref="I1865">INDEX('2022 Points'!$F$13:$F$21,MATCH(1,MMULT(--('2022 Points'!$G$13:$N$21=D1865),TRANSPOSE(COLUMN('2022 Points'!$G$13:$N$21)^0)),0))</f>
        <v>#N/A</v>
      </c>
      <c r="K1865" s="58">
        <f>F1865-IFERROR(VLOOKUP(D1865,'30062022 Ranking'!$D:$F,3,0),0)</f>
        <v>4</v>
      </c>
      <c r="L1865">
        <f>countif('Pre-transfer 2022 Points'!$E$13:$L$21,D1865)</f>
        <v>0</v>
      </c>
      <c r="M1865" s="59">
        <f>countif('2022 Points'!$G$13:$N$21,D1865)</f>
        <v>0</v>
      </c>
    </row>
    <row r="1866">
      <c r="A1866" s="4">
        <v>1865.0</v>
      </c>
      <c r="B1866" s="12"/>
      <c r="C1866" s="4" t="s">
        <v>10424</v>
      </c>
      <c r="D1866" s="4" t="s">
        <v>9627</v>
      </c>
      <c r="E1866" s="4" t="s">
        <v>8946</v>
      </c>
      <c r="F1866" s="4">
        <v>4.0</v>
      </c>
      <c r="I1866" t="str">
        <f t="array" ref="I1866">INDEX('2022 Points'!$F$13:$F$21,MATCH(1,MMULT(--('2022 Points'!$G$13:$N$21=D1866),TRANSPOSE(COLUMN('2022 Points'!$G$13:$N$21)^0)),0))</f>
        <v>#N/A</v>
      </c>
      <c r="K1866" s="58">
        <f>F1866-IFERROR(VLOOKUP(D1866,'30062022 Ranking'!$D:$F,3,0),0)</f>
        <v>4</v>
      </c>
      <c r="L1866">
        <f>countif('Pre-transfer 2022 Points'!$E$13:$L$21,D1866)</f>
        <v>0</v>
      </c>
      <c r="M1866" s="59">
        <f>countif('2022 Points'!$G$13:$N$21,D1866)</f>
        <v>0</v>
      </c>
    </row>
    <row r="1867">
      <c r="A1867" s="4">
        <v>1866.0</v>
      </c>
      <c r="C1867" s="4" t="s">
        <v>10425</v>
      </c>
      <c r="D1867" s="4" t="s">
        <v>8516</v>
      </c>
      <c r="E1867" s="12"/>
      <c r="F1867" s="4">
        <v>4.0</v>
      </c>
      <c r="I1867" t="str">
        <f t="array" ref="I1867">INDEX('2022 Points'!$F$13:$F$21,MATCH(1,MMULT(--('2022 Points'!$G$13:$N$21=D1867),TRANSPOSE(COLUMN('2022 Points'!$G$13:$N$21)^0)),0))</f>
        <v>#N/A</v>
      </c>
      <c r="K1867" s="58">
        <f>F1867-IFERROR(VLOOKUP(D1867,'30062022 Ranking'!$D:$F,3,0),0)</f>
        <v>4</v>
      </c>
      <c r="L1867">
        <f>countif('Pre-transfer 2022 Points'!$E$13:$L$21,D1867)</f>
        <v>0</v>
      </c>
      <c r="M1867" s="59">
        <f>countif('2022 Points'!$G$13:$N$21,D1867)</f>
        <v>0</v>
      </c>
    </row>
    <row r="1868">
      <c r="A1868" s="4">
        <v>1867.0</v>
      </c>
      <c r="B1868" s="12"/>
      <c r="C1868" s="4" t="s">
        <v>10426</v>
      </c>
      <c r="D1868" s="4" t="s">
        <v>10427</v>
      </c>
      <c r="E1868" s="4"/>
      <c r="F1868" s="4">
        <v>4.0</v>
      </c>
      <c r="I1868" t="str">
        <f t="array" ref="I1868">INDEX('2022 Points'!$F$13:$F$21,MATCH(1,MMULT(--('2022 Points'!$G$13:$N$21=D1868),TRANSPOSE(COLUMN('2022 Points'!$G$13:$N$21)^0)),0))</f>
        <v>#N/A</v>
      </c>
      <c r="K1868" s="58">
        <f>F1868-IFERROR(VLOOKUP(D1868,'30062022 Ranking'!$D:$F,3,0),0)</f>
        <v>4</v>
      </c>
      <c r="L1868">
        <f>countif('Pre-transfer 2022 Points'!$E$13:$L$21,D1868)</f>
        <v>0</v>
      </c>
      <c r="M1868" s="59">
        <f>countif('2022 Points'!$G$13:$N$21,D1868)</f>
        <v>0</v>
      </c>
    </row>
    <row r="1869">
      <c r="A1869" s="4">
        <v>1868.0</v>
      </c>
      <c r="B1869" s="12"/>
      <c r="C1869" s="4" t="s">
        <v>10428</v>
      </c>
      <c r="D1869" s="4" t="s">
        <v>8308</v>
      </c>
      <c r="E1869" s="4" t="s">
        <v>1811</v>
      </c>
      <c r="F1869" s="4">
        <v>4.0</v>
      </c>
      <c r="I1869" t="str">
        <f t="array" ref="I1869">INDEX('2022 Points'!$F$13:$F$21,MATCH(1,MMULT(--('2022 Points'!$G$13:$N$21=D1869),TRANSPOSE(COLUMN('2022 Points'!$G$13:$N$21)^0)),0))</f>
        <v>#N/A</v>
      </c>
      <c r="K1869" s="58">
        <f>F1869-IFERROR(VLOOKUP(D1869,'30062022 Ranking'!$D:$F,3,0),0)</f>
        <v>4</v>
      </c>
      <c r="L1869">
        <f>countif('Pre-transfer 2022 Points'!$E$13:$L$21,D1869)</f>
        <v>0</v>
      </c>
      <c r="M1869" s="59">
        <f>countif('2022 Points'!$G$13:$N$21,D1869)</f>
        <v>0</v>
      </c>
    </row>
    <row r="1870">
      <c r="A1870" s="4">
        <v>1869.0</v>
      </c>
      <c r="B1870" s="4"/>
      <c r="C1870" s="4" t="s">
        <v>10429</v>
      </c>
      <c r="D1870" s="4" t="s">
        <v>9613</v>
      </c>
      <c r="E1870" s="4" t="s">
        <v>10097</v>
      </c>
      <c r="F1870" s="4">
        <v>4.0</v>
      </c>
      <c r="I1870" t="str">
        <f t="array" ref="I1870">INDEX('2022 Points'!$F$13:$F$21,MATCH(1,MMULT(--('2022 Points'!$G$13:$N$21=D1870),TRANSPOSE(COLUMN('2022 Points'!$G$13:$N$21)^0)),0))</f>
        <v>#N/A</v>
      </c>
      <c r="K1870" s="58">
        <f>F1870-IFERROR(VLOOKUP(D1870,'30062022 Ranking'!$D:$F,3,0),0)</f>
        <v>4</v>
      </c>
      <c r="L1870">
        <f>countif('Pre-transfer 2022 Points'!$E$13:$L$21,D1870)</f>
        <v>0</v>
      </c>
      <c r="M1870" s="59">
        <f>countif('2022 Points'!$G$13:$N$21,D1870)</f>
        <v>0</v>
      </c>
    </row>
    <row r="1871">
      <c r="A1871" s="4">
        <v>1870.0</v>
      </c>
      <c r="B1871" s="12"/>
      <c r="C1871" s="4" t="s">
        <v>10430</v>
      </c>
      <c r="D1871" s="4" t="s">
        <v>9614</v>
      </c>
      <c r="E1871" s="4"/>
      <c r="F1871" s="4">
        <v>4.0</v>
      </c>
      <c r="I1871" t="str">
        <f t="array" ref="I1871">INDEX('2022 Points'!$F$13:$F$21,MATCH(1,MMULT(--('2022 Points'!$G$13:$N$21=D1871),TRANSPOSE(COLUMN('2022 Points'!$G$13:$N$21)^0)),0))</f>
        <v>#N/A</v>
      </c>
      <c r="K1871" s="58">
        <f>F1871-IFERROR(VLOOKUP(D1871,'30062022 Ranking'!$D:$F,3,0),0)</f>
        <v>4</v>
      </c>
      <c r="L1871">
        <f>countif('Pre-transfer 2022 Points'!$E$13:$L$21,D1871)</f>
        <v>0</v>
      </c>
      <c r="M1871" s="59">
        <f>countif('2022 Points'!$G$13:$N$21,D1871)</f>
        <v>0</v>
      </c>
    </row>
    <row r="1872">
      <c r="A1872" s="4">
        <v>1871.0</v>
      </c>
      <c r="B1872" s="12"/>
      <c r="C1872" s="4" t="s">
        <v>10431</v>
      </c>
      <c r="D1872" s="4" t="s">
        <v>7272</v>
      </c>
      <c r="E1872" s="12"/>
      <c r="F1872" s="4">
        <v>4.0</v>
      </c>
      <c r="I1872" t="str">
        <f t="array" ref="I1872">INDEX('2022 Points'!$F$13:$F$21,MATCH(1,MMULT(--('2022 Points'!$G$13:$N$21=D1872),TRANSPOSE(COLUMN('2022 Points'!$G$13:$N$21)^0)),0))</f>
        <v>#N/A</v>
      </c>
      <c r="K1872" s="58">
        <f>F1872-IFERROR(VLOOKUP(D1872,'30062022 Ranking'!$D:$F,3,0),0)</f>
        <v>4</v>
      </c>
      <c r="L1872">
        <f>countif('Pre-transfer 2022 Points'!$E$13:$L$21,D1872)</f>
        <v>0</v>
      </c>
      <c r="M1872" s="59">
        <f>countif('2022 Points'!$G$13:$N$21,D1872)</f>
        <v>0</v>
      </c>
    </row>
    <row r="1873">
      <c r="A1873" s="4">
        <v>1872.0</v>
      </c>
      <c r="C1873" s="4" t="s">
        <v>10432</v>
      </c>
      <c r="D1873" s="4" t="s">
        <v>9618</v>
      </c>
      <c r="E1873" s="80"/>
      <c r="F1873" s="4">
        <v>4.0</v>
      </c>
      <c r="I1873" t="str">
        <f t="array" ref="I1873">INDEX('2022 Points'!$F$13:$F$21,MATCH(1,MMULT(--('2022 Points'!$G$13:$N$21=D1873),TRANSPOSE(COLUMN('2022 Points'!$G$13:$N$21)^0)),0))</f>
        <v>#N/A</v>
      </c>
      <c r="K1873" s="58">
        <f>F1873-IFERROR(VLOOKUP(D1873,'30062022 Ranking'!$D:$F,3,0),0)</f>
        <v>4</v>
      </c>
      <c r="L1873">
        <f>countif('Pre-transfer 2022 Points'!$E$13:$L$21,D1873)</f>
        <v>0</v>
      </c>
      <c r="M1873" s="59">
        <f>countif('2022 Points'!$G$13:$N$21,D1873)</f>
        <v>0</v>
      </c>
    </row>
    <row r="1874">
      <c r="A1874" s="4">
        <v>1873.0</v>
      </c>
      <c r="B1874" s="4">
        <v>1185.0</v>
      </c>
      <c r="C1874" s="4" t="s">
        <v>6154</v>
      </c>
      <c r="D1874" s="4" t="s">
        <v>6983</v>
      </c>
      <c r="E1874" s="4" t="s">
        <v>9947</v>
      </c>
      <c r="F1874" s="4">
        <v>4.0</v>
      </c>
      <c r="I1874" t="str">
        <f t="array" ref="I1874">INDEX('2022 Points'!$F$13:$F$21,MATCH(1,MMULT(--('2022 Points'!$G$13:$N$21=D1874),TRANSPOSE(COLUMN('2022 Points'!$G$13:$N$21)^0)),0))</f>
        <v>#N/A</v>
      </c>
      <c r="K1874" s="58">
        <f>F1874-IFERROR(VLOOKUP(D1874,'30062022 Ranking'!$D:$F,3,0),0)</f>
        <v>4</v>
      </c>
      <c r="L1874">
        <f>countif('Pre-transfer 2022 Points'!$E$13:$L$21,D1874)</f>
        <v>0</v>
      </c>
      <c r="M1874" s="59">
        <f>countif('2022 Points'!$G$13:$N$21,D1874)</f>
        <v>0</v>
      </c>
    </row>
    <row r="1875">
      <c r="A1875" s="4">
        <v>1874.0</v>
      </c>
      <c r="B1875" s="12"/>
      <c r="C1875" s="4" t="s">
        <v>10433</v>
      </c>
      <c r="D1875" s="4" t="s">
        <v>8519</v>
      </c>
      <c r="E1875" s="12"/>
      <c r="F1875" s="4">
        <v>4.0</v>
      </c>
      <c r="I1875" t="str">
        <f t="array" ref="I1875">INDEX('2022 Points'!$F$13:$F$21,MATCH(1,MMULT(--('2022 Points'!$G$13:$N$21=D1875),TRANSPOSE(COLUMN('2022 Points'!$G$13:$N$21)^0)),0))</f>
        <v>#N/A</v>
      </c>
      <c r="K1875" s="58">
        <f>F1875-IFERROR(VLOOKUP(D1875,'30062022 Ranking'!$D:$F,3,0),0)</f>
        <v>4</v>
      </c>
      <c r="L1875">
        <f>countif('Pre-transfer 2022 Points'!$E$13:$L$21,D1875)</f>
        <v>0</v>
      </c>
      <c r="M1875" s="59">
        <f>countif('2022 Points'!$G$13:$N$21,D1875)</f>
        <v>0</v>
      </c>
    </row>
    <row r="1876">
      <c r="A1876" s="4">
        <v>1875.0</v>
      </c>
      <c r="B1876" s="4">
        <v>1226.0</v>
      </c>
      <c r="C1876" s="4" t="s">
        <v>4745</v>
      </c>
      <c r="D1876" s="4" t="s">
        <v>9630</v>
      </c>
      <c r="E1876" s="80"/>
      <c r="F1876" s="4">
        <v>4.0</v>
      </c>
      <c r="I1876" t="str">
        <f t="array" ref="I1876">INDEX('2022 Points'!$F$13:$F$21,MATCH(1,MMULT(--('2022 Points'!$G$13:$N$21=D1876),TRANSPOSE(COLUMN('2022 Points'!$G$13:$N$21)^0)),0))</f>
        <v>#N/A</v>
      </c>
      <c r="K1876" s="58">
        <f>F1876-IFERROR(VLOOKUP(D1876,'30062022 Ranking'!$D:$F,3,0),0)</f>
        <v>4</v>
      </c>
      <c r="L1876">
        <f>countif('Pre-transfer 2022 Points'!$E$13:$L$21,D1876)</f>
        <v>0</v>
      </c>
      <c r="M1876" s="59">
        <f>countif('2022 Points'!$G$13:$N$21,D1876)</f>
        <v>0</v>
      </c>
    </row>
    <row r="1877">
      <c r="A1877" s="4">
        <v>1876.0</v>
      </c>
      <c r="B1877" s="12"/>
      <c r="C1877" s="4" t="s">
        <v>10434</v>
      </c>
      <c r="D1877" s="4" t="s">
        <v>9635</v>
      </c>
      <c r="E1877" s="4" t="s">
        <v>10435</v>
      </c>
      <c r="F1877" s="4">
        <v>4.0</v>
      </c>
      <c r="I1877" t="str">
        <f t="array" ref="I1877">INDEX('2022 Points'!$F$13:$F$21,MATCH(1,MMULT(--('2022 Points'!$G$13:$N$21=D1877),TRANSPOSE(COLUMN('2022 Points'!$G$13:$N$21)^0)),0))</f>
        <v>#N/A</v>
      </c>
      <c r="K1877" s="58">
        <f>F1877-IFERROR(VLOOKUP(D1877,'30062022 Ranking'!$D:$F,3,0),0)</f>
        <v>4</v>
      </c>
      <c r="L1877">
        <f>countif('Pre-transfer 2022 Points'!$E$13:$L$21,D1877)</f>
        <v>0</v>
      </c>
      <c r="M1877" s="59">
        <f>countif('2022 Points'!$G$13:$N$21,D1877)</f>
        <v>0</v>
      </c>
    </row>
    <row r="1878">
      <c r="A1878" s="4">
        <v>1877.0</v>
      </c>
      <c r="C1878" s="4" t="s">
        <v>10436</v>
      </c>
      <c r="D1878" s="4" t="s">
        <v>9636</v>
      </c>
      <c r="F1878" s="4">
        <v>4.0</v>
      </c>
      <c r="I1878" t="str">
        <f t="array" ref="I1878">INDEX('2022 Points'!$F$13:$F$21,MATCH(1,MMULT(--('2022 Points'!$G$13:$N$21=D1878),TRANSPOSE(COLUMN('2022 Points'!$G$13:$N$21)^0)),0))</f>
        <v>#N/A</v>
      </c>
      <c r="K1878" s="58">
        <f>F1878-IFERROR(VLOOKUP(D1878,'30062022 Ranking'!$D:$F,3,0),0)</f>
        <v>4</v>
      </c>
      <c r="L1878">
        <f>countif('Pre-transfer 2022 Points'!$E$13:$L$21,D1878)</f>
        <v>0</v>
      </c>
      <c r="M1878" s="59">
        <f>countif('2022 Points'!$G$13:$N$21,D1878)</f>
        <v>0</v>
      </c>
    </row>
    <row r="1879">
      <c r="A1879" s="4">
        <v>1878.0</v>
      </c>
      <c r="B1879" s="4"/>
      <c r="C1879" s="4" t="s">
        <v>10437</v>
      </c>
      <c r="D1879" s="4" t="s">
        <v>9643</v>
      </c>
      <c r="E1879" s="80"/>
      <c r="F1879" s="4">
        <v>4.0</v>
      </c>
      <c r="I1879" t="str">
        <f t="array" ref="I1879">INDEX('2022 Points'!$F$13:$F$21,MATCH(1,MMULT(--('2022 Points'!$G$13:$N$21=D1879),TRANSPOSE(COLUMN('2022 Points'!$G$13:$N$21)^0)),0))</f>
        <v>#N/A</v>
      </c>
      <c r="K1879" s="58">
        <f>F1879-IFERROR(VLOOKUP(D1879,'30062022 Ranking'!$D:$F,3,0),0)</f>
        <v>4</v>
      </c>
      <c r="L1879">
        <f>countif('Pre-transfer 2022 Points'!$E$13:$L$21,D1879)</f>
        <v>0</v>
      </c>
      <c r="M1879" s="59">
        <f>countif('2022 Points'!$G$13:$N$21,D1879)</f>
        <v>0</v>
      </c>
    </row>
    <row r="1880">
      <c r="A1880" s="4">
        <v>1879.0</v>
      </c>
      <c r="B1880" s="12"/>
      <c r="C1880" s="4" t="s">
        <v>10438</v>
      </c>
      <c r="D1880" s="4" t="s">
        <v>9602</v>
      </c>
      <c r="E1880" s="4" t="s">
        <v>8789</v>
      </c>
      <c r="F1880" s="4">
        <v>4.0</v>
      </c>
      <c r="I1880" t="str">
        <f t="array" ref="I1880">INDEX('2022 Points'!$F$13:$F$21,MATCH(1,MMULT(--('2022 Points'!$G$13:$N$21=D1880),TRANSPOSE(COLUMN('2022 Points'!$G$13:$N$21)^0)),0))</f>
        <v>#N/A</v>
      </c>
      <c r="K1880" s="58">
        <f>F1880-IFERROR(VLOOKUP(D1880,'30062022 Ranking'!$D:$F,3,0),0)</f>
        <v>4</v>
      </c>
      <c r="L1880">
        <f>countif('Pre-transfer 2022 Points'!$E$13:$L$21,D1880)</f>
        <v>0</v>
      </c>
      <c r="M1880" s="59">
        <f>countif('2022 Points'!$G$13:$N$21,D1880)</f>
        <v>0</v>
      </c>
    </row>
    <row r="1881">
      <c r="A1881" s="4">
        <v>1880.0</v>
      </c>
      <c r="B1881" s="4">
        <v>2146.0</v>
      </c>
      <c r="C1881" s="4" t="s">
        <v>816</v>
      </c>
      <c r="D1881" s="4" t="s">
        <v>7402</v>
      </c>
      <c r="E1881" s="4" t="s">
        <v>10045</v>
      </c>
      <c r="F1881" s="4">
        <v>4.0</v>
      </c>
      <c r="I1881" t="str">
        <f t="array" ref="I1881">INDEX('2022 Points'!$F$13:$F$21,MATCH(1,MMULT(--('2022 Points'!$G$13:$N$21=D1881),TRANSPOSE(COLUMN('2022 Points'!$G$13:$N$21)^0)),0))</f>
        <v>#N/A</v>
      </c>
      <c r="K1881" s="58">
        <f>F1881-IFERROR(VLOOKUP(D1881,'30062022 Ranking'!$D:$F,3,0),0)</f>
        <v>4</v>
      </c>
      <c r="L1881">
        <f>countif('Pre-transfer 2022 Points'!$E$13:$L$21,D1881)</f>
        <v>0</v>
      </c>
      <c r="M1881" s="59">
        <f>countif('2022 Points'!$G$13:$N$21,D1881)</f>
        <v>0</v>
      </c>
    </row>
    <row r="1882">
      <c r="A1882" s="4">
        <v>1881.0</v>
      </c>
      <c r="B1882" s="4"/>
      <c r="C1882" s="4" t="s">
        <v>10439</v>
      </c>
      <c r="D1882" s="4" t="s">
        <v>9632</v>
      </c>
      <c r="E1882" s="4"/>
      <c r="F1882" s="4">
        <v>4.0</v>
      </c>
      <c r="I1882" t="str">
        <f t="array" ref="I1882">INDEX('2022 Points'!$F$13:$F$21,MATCH(1,MMULT(--('2022 Points'!$G$13:$N$21=D1882),TRANSPOSE(COLUMN('2022 Points'!$G$13:$N$21)^0)),0))</f>
        <v>#N/A</v>
      </c>
      <c r="K1882" s="58">
        <f>F1882-IFERROR(VLOOKUP(D1882,'30062022 Ranking'!$D:$F,3,0),0)</f>
        <v>4</v>
      </c>
      <c r="L1882">
        <f>countif('Pre-transfer 2022 Points'!$E$13:$L$21,D1882)</f>
        <v>0</v>
      </c>
      <c r="M1882" s="59">
        <f>countif('2022 Points'!$G$13:$N$21,D1882)</f>
        <v>0</v>
      </c>
    </row>
    <row r="1883">
      <c r="A1883" s="4">
        <v>1882.0</v>
      </c>
      <c r="C1883" s="4" t="s">
        <v>10440</v>
      </c>
      <c r="D1883" s="4" t="s">
        <v>8497</v>
      </c>
      <c r="E1883" s="4"/>
      <c r="F1883" s="4">
        <v>4.0</v>
      </c>
      <c r="I1883" t="str">
        <f t="array" ref="I1883">INDEX('2022 Points'!$F$13:$F$21,MATCH(1,MMULT(--('2022 Points'!$G$13:$N$21=D1883),TRANSPOSE(COLUMN('2022 Points'!$G$13:$N$21)^0)),0))</f>
        <v>#N/A</v>
      </c>
      <c r="K1883" s="58">
        <f>F1883-IFERROR(VLOOKUP(D1883,'30062022 Ranking'!$D:$F,3,0),0)</f>
        <v>4</v>
      </c>
      <c r="L1883">
        <f>countif('Pre-transfer 2022 Points'!$E$13:$L$21,D1883)</f>
        <v>0</v>
      </c>
      <c r="M1883" s="59">
        <f>countif('2022 Points'!$G$13:$N$21,D1883)</f>
        <v>0</v>
      </c>
    </row>
    <row r="1884">
      <c r="A1884" s="4">
        <v>1883.0</v>
      </c>
      <c r="C1884" s="4" t="s">
        <v>10441</v>
      </c>
      <c r="D1884" s="4" t="s">
        <v>9633</v>
      </c>
      <c r="F1884" s="4">
        <v>4.0</v>
      </c>
      <c r="I1884" t="str">
        <f t="array" ref="I1884">INDEX('2022 Points'!$F$13:$F$21,MATCH(1,MMULT(--('2022 Points'!$G$13:$N$21=D1884),TRANSPOSE(COLUMN('2022 Points'!$G$13:$N$21)^0)),0))</f>
        <v>#N/A</v>
      </c>
      <c r="K1884" s="58">
        <f>F1884-IFERROR(VLOOKUP(D1884,'30062022 Ranking'!$D:$F,3,0),0)</f>
        <v>4</v>
      </c>
      <c r="L1884">
        <f>countif('Pre-transfer 2022 Points'!$E$13:$L$21,D1884)</f>
        <v>0</v>
      </c>
      <c r="M1884" s="59">
        <f>countif('2022 Points'!$G$13:$N$21,D1884)</f>
        <v>0</v>
      </c>
    </row>
    <row r="1885">
      <c r="A1885" s="4">
        <v>1884.0</v>
      </c>
      <c r="B1885" s="80"/>
      <c r="C1885" s="4" t="s">
        <v>10442</v>
      </c>
      <c r="D1885" s="4" t="s">
        <v>9634</v>
      </c>
      <c r="E1885" s="4"/>
      <c r="F1885" s="4">
        <v>4.0</v>
      </c>
      <c r="I1885" t="str">
        <f t="array" ref="I1885">INDEX('2022 Points'!$F$13:$F$21,MATCH(1,MMULT(--('2022 Points'!$G$13:$N$21=D1885),TRANSPOSE(COLUMN('2022 Points'!$G$13:$N$21)^0)),0))</f>
        <v>#N/A</v>
      </c>
      <c r="K1885" s="58">
        <f>F1885-IFERROR(VLOOKUP(D1885,'30062022 Ranking'!$D:$F,3,0),0)</f>
        <v>4</v>
      </c>
      <c r="L1885">
        <f>countif('Pre-transfer 2022 Points'!$E$13:$L$21,D1885)</f>
        <v>0</v>
      </c>
      <c r="M1885" s="59">
        <f>countif('2022 Points'!$G$13:$N$21,D1885)</f>
        <v>0</v>
      </c>
    </row>
    <row r="1886">
      <c r="A1886" s="4">
        <v>1885.0</v>
      </c>
      <c r="B1886" s="4">
        <v>839.0</v>
      </c>
      <c r="C1886" s="4" t="s">
        <v>10038</v>
      </c>
      <c r="D1886" s="4" t="s">
        <v>9038</v>
      </c>
      <c r="E1886" s="4" t="s">
        <v>9962</v>
      </c>
      <c r="F1886" s="4">
        <v>4.0</v>
      </c>
      <c r="I1886" t="str">
        <f t="array" ref="I1886">INDEX('2022 Points'!$F$13:$F$21,MATCH(1,MMULT(--('2022 Points'!$G$13:$N$21=D1886),TRANSPOSE(COLUMN('2022 Points'!$G$13:$N$21)^0)),0))</f>
        <v>#N/A</v>
      </c>
      <c r="K1886" s="58">
        <f>F1886-IFERROR(VLOOKUP(D1886,'30062022 Ranking'!$D:$F,3,0),0)</f>
        <v>4</v>
      </c>
      <c r="L1886">
        <f>countif('Pre-transfer 2022 Points'!$E$13:$L$21,D1886)</f>
        <v>0</v>
      </c>
      <c r="M1886" s="59">
        <f>countif('2022 Points'!$G$13:$N$21,D1886)</f>
        <v>0</v>
      </c>
    </row>
    <row r="1887">
      <c r="A1887" s="4">
        <v>1886.0</v>
      </c>
      <c r="B1887" s="12"/>
      <c r="C1887" s="4" t="s">
        <v>10443</v>
      </c>
      <c r="D1887" s="4" t="s">
        <v>9640</v>
      </c>
      <c r="E1887" s="4" t="s">
        <v>10007</v>
      </c>
      <c r="F1887" s="4">
        <v>4.0</v>
      </c>
      <c r="I1887" t="str">
        <f t="array" ref="I1887">INDEX('2022 Points'!$F$13:$F$21,MATCH(1,MMULT(--('2022 Points'!$G$13:$N$21=D1887),TRANSPOSE(COLUMN('2022 Points'!$G$13:$N$21)^0)),0))</f>
        <v>#N/A</v>
      </c>
      <c r="K1887" s="58">
        <f>F1887-IFERROR(VLOOKUP(D1887,'30062022 Ranking'!$D:$F,3,0),0)</f>
        <v>4</v>
      </c>
      <c r="L1887">
        <f>countif('Pre-transfer 2022 Points'!$E$13:$L$21,D1887)</f>
        <v>0</v>
      </c>
      <c r="M1887" s="59">
        <f>countif('2022 Points'!$G$13:$N$21,D1887)</f>
        <v>0</v>
      </c>
    </row>
    <row r="1888">
      <c r="A1888" s="4">
        <v>1887.0</v>
      </c>
      <c r="B1888" s="80"/>
      <c r="C1888" s="4" t="s">
        <v>10444</v>
      </c>
      <c r="D1888" s="4" t="s">
        <v>9641</v>
      </c>
      <c r="E1888" s="4" t="s">
        <v>1811</v>
      </c>
      <c r="F1888" s="4">
        <v>4.0</v>
      </c>
      <c r="I1888" t="str">
        <f t="array" ref="I1888">INDEX('2022 Points'!$F$13:$F$21,MATCH(1,MMULT(--('2022 Points'!$G$13:$N$21=D1888),TRANSPOSE(COLUMN('2022 Points'!$G$13:$N$21)^0)),0))</f>
        <v>#N/A</v>
      </c>
      <c r="K1888" s="58">
        <f>F1888-IFERROR(VLOOKUP(D1888,'30062022 Ranking'!$D:$F,3,0),0)</f>
        <v>4</v>
      </c>
      <c r="L1888">
        <f>countif('Pre-transfer 2022 Points'!$E$13:$L$21,D1888)</f>
        <v>0</v>
      </c>
      <c r="M1888" s="59">
        <f>countif('2022 Points'!$G$13:$N$21,D1888)</f>
        <v>0</v>
      </c>
    </row>
    <row r="1889">
      <c r="A1889" s="4">
        <v>1888.0</v>
      </c>
      <c r="C1889" s="4" t="s">
        <v>10445</v>
      </c>
      <c r="D1889" s="4" t="s">
        <v>7731</v>
      </c>
      <c r="E1889" s="80"/>
      <c r="F1889" s="4">
        <v>4.0</v>
      </c>
      <c r="I1889" t="str">
        <f t="array" ref="I1889">INDEX('2022 Points'!$F$13:$F$21,MATCH(1,MMULT(--('2022 Points'!$G$13:$N$21=D1889),TRANSPOSE(COLUMN('2022 Points'!$G$13:$N$21)^0)),0))</f>
        <v>#N/A</v>
      </c>
      <c r="K1889" s="58">
        <f>F1889-IFERROR(VLOOKUP(D1889,'30062022 Ranking'!$D:$F,3,0),0)</f>
        <v>4</v>
      </c>
      <c r="L1889">
        <f>countif('Pre-transfer 2022 Points'!$E$13:$L$21,D1889)</f>
        <v>0</v>
      </c>
      <c r="M1889" s="59">
        <f>countif('2022 Points'!$G$13:$N$21,D1889)</f>
        <v>0</v>
      </c>
    </row>
    <row r="1890">
      <c r="A1890" s="4">
        <v>1889.0</v>
      </c>
      <c r="B1890" s="12"/>
      <c r="C1890" s="4" t="s">
        <v>10446</v>
      </c>
      <c r="D1890" s="4" t="s">
        <v>9642</v>
      </c>
      <c r="E1890" s="4" t="s">
        <v>8708</v>
      </c>
      <c r="F1890" s="4">
        <v>4.0</v>
      </c>
      <c r="I1890" t="str">
        <f t="array" ref="I1890">INDEX('2022 Points'!$F$13:$F$21,MATCH(1,MMULT(--('2022 Points'!$G$13:$N$21=D1890),TRANSPOSE(COLUMN('2022 Points'!$G$13:$N$21)^0)),0))</f>
        <v>#N/A</v>
      </c>
      <c r="K1890" s="58">
        <f>F1890-IFERROR(VLOOKUP(D1890,'30062022 Ranking'!$D:$F,3,0),0)</f>
        <v>4</v>
      </c>
      <c r="L1890">
        <f>countif('Pre-transfer 2022 Points'!$E$13:$L$21,D1890)</f>
        <v>0</v>
      </c>
      <c r="M1890" s="59">
        <f>countif('2022 Points'!$G$13:$N$21,D1890)</f>
        <v>0</v>
      </c>
    </row>
    <row r="1891">
      <c r="A1891" s="4">
        <v>1890.0</v>
      </c>
      <c r="C1891" s="4" t="s">
        <v>10447</v>
      </c>
      <c r="D1891" s="4" t="s">
        <v>7460</v>
      </c>
      <c r="E1891" s="12"/>
      <c r="F1891" s="4">
        <v>4.0</v>
      </c>
      <c r="I1891" t="str">
        <f t="array" ref="I1891">INDEX('2022 Points'!$F$13:$F$21,MATCH(1,MMULT(--('2022 Points'!$G$13:$N$21=D1891),TRANSPOSE(COLUMN('2022 Points'!$G$13:$N$21)^0)),0))</f>
        <v>#N/A</v>
      </c>
      <c r="K1891" s="58">
        <f>F1891-IFERROR(VLOOKUP(D1891,'30062022 Ranking'!$D:$F,3,0),0)</f>
        <v>4</v>
      </c>
      <c r="L1891">
        <f>countif('Pre-transfer 2022 Points'!$E$13:$L$21,D1891)</f>
        <v>0</v>
      </c>
      <c r="M1891" s="59">
        <f>countif('2022 Points'!$G$13:$N$21,D1891)</f>
        <v>0</v>
      </c>
    </row>
    <row r="1892">
      <c r="A1892" s="4">
        <v>1891.0</v>
      </c>
      <c r="C1892" s="4" t="s">
        <v>10448</v>
      </c>
      <c r="D1892" s="4" t="s">
        <v>7077</v>
      </c>
      <c r="E1892" s="4" t="s">
        <v>5879</v>
      </c>
      <c r="F1892" s="4">
        <v>4.0</v>
      </c>
      <c r="I1892" t="str">
        <f t="array" ref="I1892">INDEX('2022 Points'!$F$13:$F$21,MATCH(1,MMULT(--('2022 Points'!$G$13:$N$21=D1892),TRANSPOSE(COLUMN('2022 Points'!$G$13:$N$21)^0)),0))</f>
        <v>#N/A</v>
      </c>
      <c r="K1892" s="58">
        <f>F1892-IFERROR(VLOOKUP(D1892,'30062022 Ranking'!$D:$F,3,0),0)</f>
        <v>4</v>
      </c>
      <c r="L1892">
        <f>countif('Pre-transfer 2022 Points'!$E$13:$L$21,D1892)</f>
        <v>0</v>
      </c>
      <c r="M1892" s="59">
        <f>countif('2022 Points'!$G$13:$N$21,D1892)</f>
        <v>0</v>
      </c>
    </row>
    <row r="1893">
      <c r="A1893" s="4">
        <v>1892.0</v>
      </c>
      <c r="B1893" s="80"/>
      <c r="C1893" s="4" t="s">
        <v>10449</v>
      </c>
      <c r="D1893" s="4" t="s">
        <v>9645</v>
      </c>
      <c r="E1893" s="4" t="s">
        <v>5785</v>
      </c>
      <c r="F1893" s="4">
        <v>4.0</v>
      </c>
      <c r="I1893" t="str">
        <f t="array" ref="I1893">INDEX('2022 Points'!$F$13:$F$21,MATCH(1,MMULT(--('2022 Points'!$G$13:$N$21=D1893),TRANSPOSE(COLUMN('2022 Points'!$G$13:$N$21)^0)),0))</f>
        <v>#N/A</v>
      </c>
      <c r="K1893" s="58">
        <f>F1893-IFERROR(VLOOKUP(D1893,'30062022 Ranking'!$D:$F,3,0),0)</f>
        <v>4</v>
      </c>
      <c r="L1893">
        <f>countif('Pre-transfer 2022 Points'!$E$13:$L$21,D1893)</f>
        <v>0</v>
      </c>
      <c r="M1893" s="59">
        <f>countif('2022 Points'!$G$13:$N$21,D1893)</f>
        <v>0</v>
      </c>
    </row>
    <row r="1894">
      <c r="A1894" s="4">
        <v>1893.0</v>
      </c>
      <c r="C1894" s="4" t="s">
        <v>10450</v>
      </c>
      <c r="D1894" s="4" t="s">
        <v>7744</v>
      </c>
      <c r="E1894" s="4" t="s">
        <v>5983</v>
      </c>
      <c r="F1894" s="4">
        <v>4.0</v>
      </c>
      <c r="I1894" t="str">
        <f t="array" ref="I1894">INDEX('2022 Points'!$F$13:$F$21,MATCH(1,MMULT(--('2022 Points'!$G$13:$N$21=D1894),TRANSPOSE(COLUMN('2022 Points'!$G$13:$N$21)^0)),0))</f>
        <v>#N/A</v>
      </c>
      <c r="K1894" s="58">
        <f>F1894-IFERROR(VLOOKUP(D1894,'30062022 Ranking'!$D:$F,3,0),0)</f>
        <v>4</v>
      </c>
      <c r="L1894">
        <f>countif('Pre-transfer 2022 Points'!$E$13:$L$21,D1894)</f>
        <v>0</v>
      </c>
      <c r="M1894" s="59">
        <f>countif('2022 Points'!$G$13:$N$21,D1894)</f>
        <v>0</v>
      </c>
    </row>
    <row r="1895">
      <c r="A1895" s="4">
        <v>1894.0</v>
      </c>
      <c r="B1895" s="4">
        <v>1539.0</v>
      </c>
      <c r="C1895" s="4" t="s">
        <v>1512</v>
      </c>
      <c r="D1895" s="4" t="s">
        <v>8500</v>
      </c>
      <c r="E1895" s="4" t="s">
        <v>10039</v>
      </c>
      <c r="F1895" s="4">
        <v>4.0</v>
      </c>
      <c r="I1895" t="str">
        <f t="array" ref="I1895">INDEX('2022 Points'!$F$13:$F$21,MATCH(1,MMULT(--('2022 Points'!$G$13:$N$21=D1895),TRANSPOSE(COLUMN('2022 Points'!$G$13:$N$21)^0)),0))</f>
        <v>#N/A</v>
      </c>
      <c r="K1895" s="58">
        <f>F1895-IFERROR(VLOOKUP(D1895,'30062022 Ranking'!$D:$F,3,0),0)</f>
        <v>4</v>
      </c>
      <c r="L1895">
        <f>countif('Pre-transfer 2022 Points'!$E$13:$L$21,D1895)</f>
        <v>0</v>
      </c>
      <c r="M1895" s="59">
        <f>countif('2022 Points'!$G$13:$N$21,D1895)</f>
        <v>0</v>
      </c>
    </row>
    <row r="1896">
      <c r="A1896" s="4">
        <v>1895.0</v>
      </c>
      <c r="B1896" s="4"/>
      <c r="C1896" s="4" t="s">
        <v>10451</v>
      </c>
      <c r="D1896" s="4" t="s">
        <v>9644</v>
      </c>
      <c r="E1896" s="12"/>
      <c r="F1896" s="4">
        <v>4.0</v>
      </c>
      <c r="I1896" t="str">
        <f t="array" ref="I1896">INDEX('2022 Points'!$F$13:$F$21,MATCH(1,MMULT(--('2022 Points'!$G$13:$N$21=D1896),TRANSPOSE(COLUMN('2022 Points'!$G$13:$N$21)^0)),0))</f>
        <v>#N/A</v>
      </c>
      <c r="K1896" s="58">
        <f>F1896-IFERROR(VLOOKUP(D1896,'30062022 Ranking'!$D:$F,3,0),0)</f>
        <v>4</v>
      </c>
      <c r="L1896">
        <f>countif('Pre-transfer 2022 Points'!$E$13:$L$21,D1896)</f>
        <v>0</v>
      </c>
      <c r="M1896" s="59">
        <f>countif('2022 Points'!$G$13:$N$21,D1896)</f>
        <v>0</v>
      </c>
    </row>
    <row r="1897">
      <c r="A1897" s="4">
        <v>1896.0</v>
      </c>
      <c r="B1897" s="12"/>
      <c r="C1897" s="4" t="s">
        <v>10452</v>
      </c>
      <c r="D1897" s="4" t="s">
        <v>7416</v>
      </c>
      <c r="E1897" s="4" t="s">
        <v>8600</v>
      </c>
      <c r="F1897" s="4">
        <v>4.0</v>
      </c>
      <c r="I1897" t="str">
        <f t="array" ref="I1897">INDEX('2022 Points'!$F$13:$F$21,MATCH(1,MMULT(--('2022 Points'!$G$13:$N$21=D1897),TRANSPOSE(COLUMN('2022 Points'!$G$13:$N$21)^0)),0))</f>
        <v>#N/A</v>
      </c>
      <c r="K1897" s="58">
        <f>F1897-IFERROR(VLOOKUP(D1897,'30062022 Ranking'!$D:$F,3,0),0)</f>
        <v>4</v>
      </c>
      <c r="L1897">
        <f>countif('Pre-transfer 2022 Points'!$E$13:$L$21,D1897)</f>
        <v>0</v>
      </c>
      <c r="M1897" s="59">
        <f>countif('2022 Points'!$G$13:$N$21,D1897)</f>
        <v>0</v>
      </c>
    </row>
    <row r="1898">
      <c r="A1898" s="4">
        <v>1897.0</v>
      </c>
      <c r="B1898" s="4">
        <v>1602.0</v>
      </c>
      <c r="C1898" s="4" t="s">
        <v>5833</v>
      </c>
      <c r="D1898" s="4" t="s">
        <v>9649</v>
      </c>
      <c r="E1898" s="12"/>
      <c r="F1898" s="4">
        <v>4.0</v>
      </c>
      <c r="I1898" t="str">
        <f t="array" ref="I1898">INDEX('2022 Points'!$F$13:$F$21,MATCH(1,MMULT(--('2022 Points'!$G$13:$N$21=D1898),TRANSPOSE(COLUMN('2022 Points'!$G$13:$N$21)^0)),0))</f>
        <v>#N/A</v>
      </c>
      <c r="K1898" s="58">
        <f>F1898-IFERROR(VLOOKUP(D1898,'30062022 Ranking'!$D:$F,3,0),0)</f>
        <v>4</v>
      </c>
      <c r="L1898">
        <f>countif('Pre-transfer 2022 Points'!$E$13:$L$21,D1898)</f>
        <v>0</v>
      </c>
      <c r="M1898" s="59">
        <f>countif('2022 Points'!$G$13:$N$21,D1898)</f>
        <v>0</v>
      </c>
    </row>
    <row r="1899">
      <c r="A1899" s="4">
        <v>1898.0</v>
      </c>
      <c r="B1899" s="4">
        <v>751.0</v>
      </c>
      <c r="C1899" s="4" t="s">
        <v>10072</v>
      </c>
      <c r="D1899" s="4" t="s">
        <v>6646</v>
      </c>
      <c r="E1899" s="4" t="s">
        <v>8604</v>
      </c>
      <c r="F1899" s="4">
        <v>4.0</v>
      </c>
      <c r="I1899" t="str">
        <f t="array" ref="I1899">INDEX('2022 Points'!$F$13:$F$21,MATCH(1,MMULT(--('2022 Points'!$G$13:$N$21=D1899),TRANSPOSE(COLUMN('2022 Points'!$G$13:$N$21)^0)),0))</f>
        <v>#N/A</v>
      </c>
      <c r="K1899" s="58">
        <f>F1899-IFERROR(VLOOKUP(D1899,'30062022 Ranking'!$D:$F,3,0),0)</f>
        <v>4</v>
      </c>
      <c r="L1899">
        <f>countif('Pre-transfer 2022 Points'!$E$13:$L$21,D1899)</f>
        <v>0</v>
      </c>
      <c r="M1899" s="59">
        <f>countif('2022 Points'!$G$13:$N$21,D1899)</f>
        <v>0</v>
      </c>
    </row>
    <row r="1900">
      <c r="A1900" s="4">
        <v>1899.0</v>
      </c>
      <c r="B1900" s="12"/>
      <c r="C1900" s="4" t="s">
        <v>10453</v>
      </c>
      <c r="D1900" s="4" t="s">
        <v>7981</v>
      </c>
      <c r="E1900" s="4" t="s">
        <v>9945</v>
      </c>
      <c r="F1900" s="4">
        <v>4.0</v>
      </c>
      <c r="I1900" t="str">
        <f t="array" ref="I1900">INDEX('2022 Points'!$F$13:$F$21,MATCH(1,MMULT(--('2022 Points'!$G$13:$N$21=D1900),TRANSPOSE(COLUMN('2022 Points'!$G$13:$N$21)^0)),0))</f>
        <v>#N/A</v>
      </c>
      <c r="K1900" s="58">
        <f>F1900-IFERROR(VLOOKUP(D1900,'30062022 Ranking'!$D:$F,3,0),0)</f>
        <v>4</v>
      </c>
      <c r="L1900">
        <f>countif('Pre-transfer 2022 Points'!$E$13:$L$21,D1900)</f>
        <v>0</v>
      </c>
      <c r="M1900" s="59">
        <f>countif('2022 Points'!$G$13:$N$21,D1900)</f>
        <v>0</v>
      </c>
    </row>
    <row r="1901">
      <c r="A1901" s="4">
        <v>1900.0</v>
      </c>
      <c r="C1901" s="4" t="s">
        <v>10454</v>
      </c>
      <c r="D1901" s="4" t="s">
        <v>9651</v>
      </c>
      <c r="E1901" s="4" t="s">
        <v>5766</v>
      </c>
      <c r="F1901" s="4">
        <v>4.0</v>
      </c>
      <c r="I1901" t="str">
        <f t="array" ref="I1901">INDEX('2022 Points'!$F$13:$F$21,MATCH(1,MMULT(--('2022 Points'!$G$13:$N$21=D1901),TRANSPOSE(COLUMN('2022 Points'!$G$13:$N$21)^0)),0))</f>
        <v>#N/A</v>
      </c>
      <c r="K1901" s="58">
        <f>F1901-IFERROR(VLOOKUP(D1901,'30062022 Ranking'!$D:$F,3,0),0)</f>
        <v>4</v>
      </c>
      <c r="L1901">
        <f>countif('Pre-transfer 2022 Points'!$E$13:$L$21,D1901)</f>
        <v>0</v>
      </c>
      <c r="M1901" s="59">
        <f>countif('2022 Points'!$G$13:$N$21,D1901)</f>
        <v>0</v>
      </c>
    </row>
    <row r="1902">
      <c r="A1902" s="4">
        <v>1901.0</v>
      </c>
      <c r="B1902" s="4">
        <v>1352.0</v>
      </c>
      <c r="C1902" s="4" t="s">
        <v>10455</v>
      </c>
      <c r="D1902" s="4" t="s">
        <v>9646</v>
      </c>
      <c r="F1902" s="4">
        <v>4.0</v>
      </c>
      <c r="I1902" t="str">
        <f t="array" ref="I1902">INDEX('2022 Points'!$F$13:$F$21,MATCH(1,MMULT(--('2022 Points'!$G$13:$N$21=D1902),TRANSPOSE(COLUMN('2022 Points'!$G$13:$N$21)^0)),0))</f>
        <v>#N/A</v>
      </c>
      <c r="K1902" s="58">
        <f>F1902-IFERROR(VLOOKUP(D1902,'30062022 Ranking'!$D:$F,3,0),0)</f>
        <v>4</v>
      </c>
      <c r="L1902">
        <f>countif('Pre-transfer 2022 Points'!$E$13:$L$21,D1902)</f>
        <v>0</v>
      </c>
      <c r="M1902" s="59">
        <f>countif('2022 Points'!$G$13:$N$21,D1902)</f>
        <v>0</v>
      </c>
    </row>
    <row r="1903">
      <c r="A1903" s="4">
        <v>1902.0</v>
      </c>
      <c r="B1903" s="4">
        <v>1856.0</v>
      </c>
      <c r="C1903" s="4" t="s">
        <v>232</v>
      </c>
      <c r="D1903" s="4" t="s">
        <v>7315</v>
      </c>
      <c r="E1903" s="4" t="s">
        <v>9979</v>
      </c>
      <c r="F1903" s="4">
        <v>4.0</v>
      </c>
      <c r="I1903" t="str">
        <f t="array" ref="I1903">INDEX('2022 Points'!$F$13:$F$21,MATCH(1,MMULT(--('2022 Points'!$G$13:$N$21=D1903),TRANSPOSE(COLUMN('2022 Points'!$G$13:$N$21)^0)),0))</f>
        <v>#N/A</v>
      </c>
      <c r="K1903" s="58">
        <f>F1903-IFERROR(VLOOKUP(D1903,'30062022 Ranking'!$D:$F,3,0),0)</f>
        <v>4</v>
      </c>
      <c r="L1903">
        <f>countif('Pre-transfer 2022 Points'!$E$13:$L$21,D1903)</f>
        <v>0</v>
      </c>
      <c r="M1903" s="59">
        <f>countif('2022 Points'!$G$13:$N$21,D1903)</f>
        <v>0</v>
      </c>
    </row>
    <row r="1904">
      <c r="A1904" s="4">
        <v>1903.0</v>
      </c>
      <c r="B1904" s="4"/>
      <c r="C1904" s="4" t="s">
        <v>10456</v>
      </c>
      <c r="D1904" s="4" t="s">
        <v>8424</v>
      </c>
      <c r="E1904" s="4" t="s">
        <v>1382</v>
      </c>
      <c r="F1904" s="4">
        <v>4.0</v>
      </c>
      <c r="I1904" t="str">
        <f t="array" ref="I1904">INDEX('2022 Points'!$F$13:$F$21,MATCH(1,MMULT(--('2022 Points'!$G$13:$N$21=D1904),TRANSPOSE(COLUMN('2022 Points'!$G$13:$N$21)^0)),0))</f>
        <v>#N/A</v>
      </c>
      <c r="K1904" s="58">
        <f>F1904-IFERROR(VLOOKUP(D1904,'30062022 Ranking'!$D:$F,3,0),0)</f>
        <v>4</v>
      </c>
      <c r="L1904">
        <f>countif('Pre-transfer 2022 Points'!$E$13:$L$21,D1904)</f>
        <v>0</v>
      </c>
      <c r="M1904" s="59">
        <f>countif('2022 Points'!$G$13:$N$21,D1904)</f>
        <v>0</v>
      </c>
    </row>
    <row r="1905">
      <c r="A1905" s="4">
        <v>1904.0</v>
      </c>
      <c r="B1905" s="4">
        <v>1923.0</v>
      </c>
      <c r="C1905" s="4" t="s">
        <v>4328</v>
      </c>
      <c r="D1905" s="4" t="s">
        <v>9647</v>
      </c>
      <c r="E1905" s="12"/>
      <c r="F1905" s="4">
        <v>4.0</v>
      </c>
      <c r="I1905" t="str">
        <f t="array" ref="I1905">INDEX('2022 Points'!$F$13:$F$21,MATCH(1,MMULT(--('2022 Points'!$G$13:$N$21=D1905),TRANSPOSE(COLUMN('2022 Points'!$G$13:$N$21)^0)),0))</f>
        <v>#N/A</v>
      </c>
      <c r="K1905" s="58">
        <f>F1905-IFERROR(VLOOKUP(D1905,'30062022 Ranking'!$D:$F,3,0),0)</f>
        <v>4</v>
      </c>
      <c r="L1905">
        <f>countif('Pre-transfer 2022 Points'!$E$13:$L$21,D1905)</f>
        <v>0</v>
      </c>
      <c r="M1905" s="59">
        <f>countif('2022 Points'!$G$13:$N$21,D1905)</f>
        <v>0</v>
      </c>
    </row>
    <row r="1906">
      <c r="A1906" s="4">
        <v>1905.0</v>
      </c>
      <c r="B1906" s="4">
        <v>694.0</v>
      </c>
      <c r="C1906" s="4" t="s">
        <v>10457</v>
      </c>
      <c r="D1906" s="4" t="s">
        <v>7498</v>
      </c>
      <c r="E1906" s="4" t="s">
        <v>9976</v>
      </c>
      <c r="F1906" s="4">
        <v>4.0</v>
      </c>
      <c r="I1906" t="str">
        <f t="array" ref="I1906">INDEX('2022 Points'!$F$13:$F$21,MATCH(1,MMULT(--('2022 Points'!$G$13:$N$21=D1906),TRANSPOSE(COLUMN('2022 Points'!$G$13:$N$21)^0)),0))</f>
        <v>#N/A</v>
      </c>
      <c r="K1906" s="58">
        <f>F1906-IFERROR(VLOOKUP(D1906,'30062022 Ranking'!$D:$F,3,0),0)</f>
        <v>-24</v>
      </c>
      <c r="L1906">
        <f>countif('Pre-transfer 2022 Points'!$E$13:$L$21,D1906)</f>
        <v>0</v>
      </c>
      <c r="M1906" s="59">
        <f>countif('2022 Points'!$G$13:$N$21,D1906)</f>
        <v>0</v>
      </c>
    </row>
    <row r="1907">
      <c r="A1907" s="4">
        <v>1906.0</v>
      </c>
      <c r="C1907" s="4" t="s">
        <v>10458</v>
      </c>
      <c r="D1907" s="4" t="s">
        <v>7303</v>
      </c>
      <c r="E1907" s="4" t="s">
        <v>9947</v>
      </c>
      <c r="F1907" s="4">
        <v>4.0</v>
      </c>
      <c r="I1907" t="str">
        <f t="array" ref="I1907">INDEX('2022 Points'!$F$13:$F$21,MATCH(1,MMULT(--('2022 Points'!$G$13:$N$21=D1907),TRANSPOSE(COLUMN('2022 Points'!$G$13:$N$21)^0)),0))</f>
        <v>#N/A</v>
      </c>
      <c r="K1907" s="58">
        <f>F1907-IFERROR(VLOOKUP(D1907,'30062022 Ranking'!$D:$F,3,0),0)</f>
        <v>4</v>
      </c>
      <c r="L1907">
        <f>countif('Pre-transfer 2022 Points'!$E$13:$L$21,D1907)</f>
        <v>0</v>
      </c>
      <c r="M1907" s="59">
        <f>countif('2022 Points'!$G$13:$N$21,D1907)</f>
        <v>0</v>
      </c>
    </row>
    <row r="1908">
      <c r="A1908" s="4">
        <v>1907.0</v>
      </c>
      <c r="B1908" s="4">
        <v>1877.0</v>
      </c>
      <c r="C1908" s="4" t="s">
        <v>579</v>
      </c>
      <c r="D1908" s="4" t="s">
        <v>7673</v>
      </c>
      <c r="E1908" s="4" t="s">
        <v>9976</v>
      </c>
      <c r="F1908" s="4">
        <v>4.0</v>
      </c>
      <c r="I1908" t="str">
        <f t="array" ref="I1908">INDEX('2022 Points'!$F$13:$F$21,MATCH(1,MMULT(--('2022 Points'!$G$13:$N$21=D1908),TRANSPOSE(COLUMN('2022 Points'!$G$13:$N$21)^0)),0))</f>
        <v>#N/A</v>
      </c>
      <c r="K1908" s="58">
        <f>F1908-IFERROR(VLOOKUP(D1908,'30062022 Ranking'!$D:$F,3,0),0)</f>
        <v>4</v>
      </c>
      <c r="L1908">
        <f>countif('Pre-transfer 2022 Points'!$E$13:$L$21,D1908)</f>
        <v>0</v>
      </c>
      <c r="M1908" s="59">
        <f>countif('2022 Points'!$G$13:$N$21,D1908)</f>
        <v>0</v>
      </c>
    </row>
    <row r="1909">
      <c r="A1909" s="4">
        <v>1908.0</v>
      </c>
      <c r="B1909" s="12"/>
      <c r="C1909" s="4" t="s">
        <v>10459</v>
      </c>
      <c r="D1909" s="4" t="s">
        <v>9637</v>
      </c>
      <c r="E1909" s="4"/>
      <c r="F1909" s="4">
        <v>4.0</v>
      </c>
      <c r="I1909" t="str">
        <f t="array" ref="I1909">INDEX('2022 Points'!$F$13:$F$21,MATCH(1,MMULT(--('2022 Points'!$G$13:$N$21=D1909),TRANSPOSE(COLUMN('2022 Points'!$G$13:$N$21)^0)),0))</f>
        <v>#N/A</v>
      </c>
      <c r="K1909" s="58">
        <f>F1909-IFERROR(VLOOKUP(D1909,'30062022 Ranking'!$D:$F,3,0),0)</f>
        <v>4</v>
      </c>
      <c r="L1909">
        <f>countif('Pre-transfer 2022 Points'!$E$13:$L$21,D1909)</f>
        <v>0</v>
      </c>
      <c r="M1909" s="59">
        <f>countif('2022 Points'!$G$13:$N$21,D1909)</f>
        <v>0</v>
      </c>
    </row>
    <row r="1910">
      <c r="A1910" s="4">
        <v>1909.0</v>
      </c>
      <c r="C1910" s="4" t="s">
        <v>10460</v>
      </c>
      <c r="D1910" s="4" t="s">
        <v>10461</v>
      </c>
      <c r="E1910" s="4"/>
      <c r="F1910" s="4">
        <v>4.0</v>
      </c>
      <c r="I1910" t="str">
        <f t="array" ref="I1910">INDEX('2022 Points'!$F$13:$F$21,MATCH(1,MMULT(--('2022 Points'!$G$13:$N$21=D1910),TRANSPOSE(COLUMN('2022 Points'!$G$13:$N$21)^0)),0))</f>
        <v>#N/A</v>
      </c>
      <c r="K1910" s="58">
        <f>F1910-IFERROR(VLOOKUP(D1910,'30062022 Ranking'!$D:$F,3,0),0)</f>
        <v>4</v>
      </c>
      <c r="L1910">
        <f>countif('Pre-transfer 2022 Points'!$E$13:$L$21,D1910)</f>
        <v>0</v>
      </c>
      <c r="M1910" s="59">
        <f>countif('2022 Points'!$G$13:$N$21,D1910)</f>
        <v>0</v>
      </c>
    </row>
    <row r="1911">
      <c r="A1911" s="4">
        <v>1910.0</v>
      </c>
      <c r="B1911" s="4">
        <v>1240.0</v>
      </c>
      <c r="C1911" s="4" t="s">
        <v>5573</v>
      </c>
      <c r="D1911" s="4" t="s">
        <v>9610</v>
      </c>
      <c r="E1911" s="4" t="s">
        <v>9989</v>
      </c>
      <c r="F1911" s="4">
        <v>4.0</v>
      </c>
      <c r="I1911" t="str">
        <f t="array" ref="I1911">INDEX('2022 Points'!$F$13:$F$21,MATCH(1,MMULT(--('2022 Points'!$G$13:$N$21=D1911),TRANSPOSE(COLUMN('2022 Points'!$G$13:$N$21)^0)),0))</f>
        <v>#N/A</v>
      </c>
      <c r="K1911" s="58">
        <f>F1911-IFERROR(VLOOKUP(D1911,'30062022 Ranking'!$D:$F,3,0),0)</f>
        <v>4</v>
      </c>
      <c r="L1911">
        <f>countif('Pre-transfer 2022 Points'!$E$13:$L$21,D1911)</f>
        <v>0</v>
      </c>
      <c r="M1911" s="59">
        <f>countif('2022 Points'!$G$13:$N$21,D1911)</f>
        <v>0</v>
      </c>
    </row>
    <row r="1912">
      <c r="A1912" s="4">
        <v>1911.0</v>
      </c>
      <c r="B1912" s="4">
        <v>1305.0</v>
      </c>
      <c r="C1912" s="4" t="s">
        <v>5961</v>
      </c>
      <c r="D1912" s="4" t="s">
        <v>6966</v>
      </c>
      <c r="E1912" s="4" t="s">
        <v>8618</v>
      </c>
      <c r="F1912" s="4">
        <v>4.0</v>
      </c>
      <c r="I1912" t="str">
        <f t="array" ref="I1912">INDEX('2022 Points'!$F$13:$F$21,MATCH(1,MMULT(--('2022 Points'!$G$13:$N$21=D1912),TRANSPOSE(COLUMN('2022 Points'!$G$13:$N$21)^0)),0))</f>
        <v>#N/A</v>
      </c>
      <c r="K1912" s="58">
        <f>F1912-IFERROR(VLOOKUP(D1912,'30062022 Ranking'!$D:$F,3,0),0)</f>
        <v>4</v>
      </c>
      <c r="L1912">
        <f>countif('Pre-transfer 2022 Points'!$E$13:$L$21,D1912)</f>
        <v>0</v>
      </c>
      <c r="M1912" s="59">
        <f>countif('2022 Points'!$G$13:$N$21,D1912)</f>
        <v>0</v>
      </c>
    </row>
    <row r="1913">
      <c r="A1913" s="4">
        <v>1912.0</v>
      </c>
      <c r="B1913" s="12"/>
      <c r="C1913" s="4" t="s">
        <v>10462</v>
      </c>
      <c r="D1913" s="4" t="s">
        <v>9619</v>
      </c>
      <c r="E1913" s="4"/>
      <c r="F1913" s="4">
        <v>4.0</v>
      </c>
      <c r="I1913" t="str">
        <f t="array" ref="I1913">INDEX('2022 Points'!$F$13:$F$21,MATCH(1,MMULT(--('2022 Points'!$G$13:$N$21=D1913),TRANSPOSE(COLUMN('2022 Points'!$G$13:$N$21)^0)),0))</f>
        <v>#N/A</v>
      </c>
      <c r="K1913" s="58">
        <f>F1913-IFERROR(VLOOKUP(D1913,'30062022 Ranking'!$D:$F,3,0),0)</f>
        <v>4</v>
      </c>
      <c r="L1913">
        <f>countif('Pre-transfer 2022 Points'!$E$13:$L$21,D1913)</f>
        <v>0</v>
      </c>
      <c r="M1913" s="59">
        <f>countif('2022 Points'!$G$13:$N$21,D1913)</f>
        <v>0</v>
      </c>
    </row>
    <row r="1914">
      <c r="A1914" s="4">
        <v>1913.0</v>
      </c>
      <c r="B1914" s="4"/>
      <c r="C1914" s="4" t="s">
        <v>10463</v>
      </c>
      <c r="D1914" s="4" t="s">
        <v>9599</v>
      </c>
      <c r="E1914" s="4"/>
      <c r="F1914" s="4">
        <v>4.0</v>
      </c>
      <c r="I1914" t="str">
        <f t="array" ref="I1914">INDEX('2022 Points'!$F$13:$F$21,MATCH(1,MMULT(--('2022 Points'!$G$13:$N$21=D1914),TRANSPOSE(COLUMN('2022 Points'!$G$13:$N$21)^0)),0))</f>
        <v>#N/A</v>
      </c>
      <c r="K1914" s="58">
        <f>F1914-IFERROR(VLOOKUP(D1914,'30062022 Ranking'!$D:$F,3,0),0)</f>
        <v>4</v>
      </c>
      <c r="L1914">
        <f>countif('Pre-transfer 2022 Points'!$E$13:$L$21,D1914)</f>
        <v>0</v>
      </c>
      <c r="M1914" s="59">
        <f>countif('2022 Points'!$G$13:$N$21,D1914)</f>
        <v>0</v>
      </c>
    </row>
    <row r="1915">
      <c r="A1915" s="4">
        <v>1914.0</v>
      </c>
      <c r="B1915" s="80"/>
      <c r="C1915" s="4" t="s">
        <v>10464</v>
      </c>
      <c r="D1915" s="4" t="s">
        <v>7652</v>
      </c>
      <c r="E1915" s="4" t="s">
        <v>9936</v>
      </c>
      <c r="F1915" s="4">
        <v>4.0</v>
      </c>
      <c r="I1915" t="str">
        <f t="array" ref="I1915">INDEX('2022 Points'!$F$13:$F$21,MATCH(1,MMULT(--('2022 Points'!$G$13:$N$21=D1915),TRANSPOSE(COLUMN('2022 Points'!$G$13:$N$21)^0)),0))</f>
        <v>#N/A</v>
      </c>
      <c r="K1915" s="58">
        <f>F1915-IFERROR(VLOOKUP(D1915,'30062022 Ranking'!$D:$F,3,0),0)</f>
        <v>4</v>
      </c>
      <c r="L1915">
        <f>countif('Pre-transfer 2022 Points'!$E$13:$L$21,D1915)</f>
        <v>0</v>
      </c>
      <c r="M1915" s="59">
        <f>countif('2022 Points'!$G$13:$N$21,D1915)</f>
        <v>0</v>
      </c>
    </row>
    <row r="1916">
      <c r="A1916" s="4">
        <v>1915.0</v>
      </c>
      <c r="B1916" s="4">
        <v>2192.0</v>
      </c>
      <c r="C1916" s="4" t="s">
        <v>4509</v>
      </c>
      <c r="D1916" s="4" t="s">
        <v>7979</v>
      </c>
      <c r="E1916" s="80"/>
      <c r="F1916" s="4">
        <v>4.0</v>
      </c>
      <c r="I1916" t="str">
        <f t="array" ref="I1916">INDEX('2022 Points'!$F$13:$F$21,MATCH(1,MMULT(--('2022 Points'!$G$13:$N$21=D1916),TRANSPOSE(COLUMN('2022 Points'!$G$13:$N$21)^0)),0))</f>
        <v>#N/A</v>
      </c>
      <c r="K1916" s="58">
        <f>F1916-IFERROR(VLOOKUP(D1916,'30062022 Ranking'!$D:$F,3,0),0)</f>
        <v>4</v>
      </c>
      <c r="L1916">
        <f>countif('Pre-transfer 2022 Points'!$E$13:$L$21,D1916)</f>
        <v>0</v>
      </c>
      <c r="M1916" s="59">
        <f>countif('2022 Points'!$G$13:$N$21,D1916)</f>
        <v>0</v>
      </c>
    </row>
    <row r="1917">
      <c r="A1917" s="4">
        <v>1916.0</v>
      </c>
      <c r="B1917" s="12"/>
      <c r="C1917" s="4" t="s">
        <v>10465</v>
      </c>
      <c r="D1917" s="4" t="s">
        <v>8048</v>
      </c>
      <c r="E1917" s="4" t="s">
        <v>9995</v>
      </c>
      <c r="F1917" s="4">
        <v>4.0</v>
      </c>
      <c r="I1917" t="str">
        <f t="array" ref="I1917">INDEX('2022 Points'!$F$13:$F$21,MATCH(1,MMULT(--('2022 Points'!$G$13:$N$21=D1917),TRANSPOSE(COLUMN('2022 Points'!$G$13:$N$21)^0)),0))</f>
        <v>#N/A</v>
      </c>
      <c r="K1917" s="58">
        <f>F1917-IFERROR(VLOOKUP(D1917,'30062022 Ranking'!$D:$F,3,0),0)</f>
        <v>4</v>
      </c>
      <c r="L1917">
        <f>countif('Pre-transfer 2022 Points'!$E$13:$L$21,D1917)</f>
        <v>0</v>
      </c>
      <c r="M1917" s="59">
        <f>countif('2022 Points'!$G$13:$N$21,D1917)</f>
        <v>0</v>
      </c>
    </row>
    <row r="1918">
      <c r="A1918" s="4">
        <v>1917.0</v>
      </c>
      <c r="B1918" s="4">
        <v>1928.0</v>
      </c>
      <c r="C1918" s="4" t="s">
        <v>601</v>
      </c>
      <c r="D1918" s="4" t="s">
        <v>7125</v>
      </c>
      <c r="E1918" s="12"/>
      <c r="F1918" s="4">
        <v>4.0</v>
      </c>
      <c r="I1918" t="str">
        <f t="array" ref="I1918">INDEX('2022 Points'!$F$13:$F$21,MATCH(1,MMULT(--('2022 Points'!$G$13:$N$21=D1918),TRANSPOSE(COLUMN('2022 Points'!$G$13:$N$21)^0)),0))</f>
        <v>#N/A</v>
      </c>
      <c r="K1918" s="58">
        <f>F1918-IFERROR(VLOOKUP(D1918,'30062022 Ranking'!$D:$F,3,0),0)</f>
        <v>4</v>
      </c>
      <c r="L1918">
        <f>countif('Pre-transfer 2022 Points'!$E$13:$L$21,D1918)</f>
        <v>0</v>
      </c>
      <c r="M1918" s="59">
        <f>countif('2022 Points'!$G$13:$N$21,D1918)</f>
        <v>0</v>
      </c>
    </row>
    <row r="1919">
      <c r="A1919" s="4">
        <v>1918.0</v>
      </c>
      <c r="B1919" s="12"/>
      <c r="C1919" s="4" t="s">
        <v>10466</v>
      </c>
      <c r="D1919" s="4" t="s">
        <v>9603</v>
      </c>
      <c r="E1919" s="4"/>
      <c r="F1919" s="4">
        <v>4.0</v>
      </c>
      <c r="I1919" t="str">
        <f t="array" ref="I1919">INDEX('2022 Points'!$F$13:$F$21,MATCH(1,MMULT(--('2022 Points'!$G$13:$N$21=D1919),TRANSPOSE(COLUMN('2022 Points'!$G$13:$N$21)^0)),0))</f>
        <v>#N/A</v>
      </c>
      <c r="K1919" s="58">
        <f>F1919-IFERROR(VLOOKUP(D1919,'30062022 Ranking'!$D:$F,3,0),0)</f>
        <v>4</v>
      </c>
      <c r="L1919">
        <f>countif('Pre-transfer 2022 Points'!$E$13:$L$21,D1919)</f>
        <v>0</v>
      </c>
      <c r="M1919" s="59">
        <f>countif('2022 Points'!$G$13:$N$21,D1919)</f>
        <v>0</v>
      </c>
    </row>
    <row r="1920">
      <c r="A1920" s="4">
        <v>1919.0</v>
      </c>
      <c r="B1920" s="4">
        <v>1836.0</v>
      </c>
      <c r="C1920" s="4" t="s">
        <v>543</v>
      </c>
      <c r="D1920" s="4" t="s">
        <v>7257</v>
      </c>
      <c r="E1920" s="4"/>
      <c r="F1920" s="4">
        <v>4.0</v>
      </c>
      <c r="I1920" t="str">
        <f t="array" ref="I1920">INDEX('2022 Points'!$F$13:$F$21,MATCH(1,MMULT(--('2022 Points'!$G$13:$N$21=D1920),TRANSPOSE(COLUMN('2022 Points'!$G$13:$N$21)^0)),0))</f>
        <v>#N/A</v>
      </c>
      <c r="K1920" s="58">
        <f>F1920-IFERROR(VLOOKUP(D1920,'30062022 Ranking'!$D:$F,3,0),0)</f>
        <v>4</v>
      </c>
      <c r="L1920">
        <f>countif('Pre-transfer 2022 Points'!$E$13:$L$21,D1920)</f>
        <v>0</v>
      </c>
      <c r="M1920" s="59">
        <f>countif('2022 Points'!$G$13:$N$21,D1920)</f>
        <v>0</v>
      </c>
    </row>
    <row r="1921">
      <c r="A1921" s="4">
        <v>1920.0</v>
      </c>
      <c r="B1921" s="4">
        <v>1518.0</v>
      </c>
      <c r="C1921" s="4" t="s">
        <v>5382</v>
      </c>
      <c r="D1921" s="4" t="s">
        <v>9600</v>
      </c>
      <c r="E1921" s="4"/>
      <c r="F1921" s="4">
        <v>4.0</v>
      </c>
      <c r="I1921" t="str">
        <f t="array" ref="I1921">INDEX('2022 Points'!$F$13:$F$21,MATCH(1,MMULT(--('2022 Points'!$G$13:$N$21=D1921),TRANSPOSE(COLUMN('2022 Points'!$G$13:$N$21)^0)),0))</f>
        <v>#N/A</v>
      </c>
      <c r="K1921" s="58">
        <f>F1921-IFERROR(VLOOKUP(D1921,'30062022 Ranking'!$D:$F,3,0),0)</f>
        <v>4</v>
      </c>
      <c r="L1921">
        <f>countif('Pre-transfer 2022 Points'!$E$13:$L$21,D1921)</f>
        <v>0</v>
      </c>
      <c r="M1921" s="59">
        <f>countif('2022 Points'!$G$13:$N$21,D1921)</f>
        <v>0</v>
      </c>
    </row>
    <row r="1922">
      <c r="A1922" s="4">
        <v>1921.0</v>
      </c>
      <c r="C1922" s="4" t="s">
        <v>10467</v>
      </c>
      <c r="D1922" s="4" t="s">
        <v>9601</v>
      </c>
      <c r="E1922" s="4" t="s">
        <v>5919</v>
      </c>
      <c r="F1922" s="4">
        <v>4.0</v>
      </c>
      <c r="I1922" t="str">
        <f t="array" ref="I1922">INDEX('2022 Points'!$F$13:$F$21,MATCH(1,MMULT(--('2022 Points'!$G$13:$N$21=D1922),TRANSPOSE(COLUMN('2022 Points'!$G$13:$N$21)^0)),0))</f>
        <v>#N/A</v>
      </c>
      <c r="K1922" s="58">
        <f>F1922-IFERROR(VLOOKUP(D1922,'30062022 Ranking'!$D:$F,3,0),0)</f>
        <v>4</v>
      </c>
      <c r="L1922">
        <f>countif('Pre-transfer 2022 Points'!$E$13:$L$21,D1922)</f>
        <v>0</v>
      </c>
      <c r="M1922" s="59">
        <f>countif('2022 Points'!$G$13:$N$21,D1922)</f>
        <v>0</v>
      </c>
    </row>
    <row r="1923">
      <c r="A1923" s="4">
        <v>1922.0</v>
      </c>
      <c r="B1923" s="4">
        <v>1094.0</v>
      </c>
      <c r="C1923" s="4" t="s">
        <v>5514</v>
      </c>
      <c r="D1923" s="4" t="s">
        <v>8401</v>
      </c>
      <c r="E1923" s="4" t="s">
        <v>9937</v>
      </c>
      <c r="F1923" s="4">
        <v>4.0</v>
      </c>
      <c r="I1923" t="str">
        <f t="array" ref="I1923">INDEX('2022 Points'!$F$13:$F$21,MATCH(1,MMULT(--('2022 Points'!$G$13:$N$21=D1923),TRANSPOSE(COLUMN('2022 Points'!$G$13:$N$21)^0)),0))</f>
        <v>#N/A</v>
      </c>
      <c r="K1923" s="58">
        <f>F1923-IFERROR(VLOOKUP(D1923,'30062022 Ranking'!$D:$F,3,0),0)</f>
        <v>4</v>
      </c>
      <c r="L1923">
        <f>countif('Pre-transfer 2022 Points'!$E$13:$L$21,D1923)</f>
        <v>0</v>
      </c>
      <c r="M1923" s="59">
        <f>countif('2022 Points'!$G$13:$N$21,D1923)</f>
        <v>0</v>
      </c>
    </row>
    <row r="1924">
      <c r="A1924" s="4">
        <v>1923.0</v>
      </c>
      <c r="B1924" s="12"/>
      <c r="C1924" s="4" t="s">
        <v>10468</v>
      </c>
      <c r="D1924" s="4" t="s">
        <v>7034</v>
      </c>
      <c r="E1924" s="4" t="s">
        <v>9987</v>
      </c>
      <c r="F1924" s="4">
        <v>4.0</v>
      </c>
      <c r="I1924" t="str">
        <f t="array" ref="I1924">INDEX('2022 Points'!$F$13:$F$21,MATCH(1,MMULT(--('2022 Points'!$G$13:$N$21=D1924),TRANSPOSE(COLUMN('2022 Points'!$G$13:$N$21)^0)),0))</f>
        <v>#N/A</v>
      </c>
      <c r="K1924" s="58">
        <f>F1924-IFERROR(VLOOKUP(D1924,'30062022 Ranking'!$D:$F,3,0),0)</f>
        <v>4</v>
      </c>
      <c r="L1924">
        <f>countif('Pre-transfer 2022 Points'!$E$13:$L$21,D1924)</f>
        <v>0</v>
      </c>
      <c r="M1924" s="59">
        <f>countif('2022 Points'!$G$13:$N$21,D1924)</f>
        <v>0</v>
      </c>
    </row>
    <row r="1925">
      <c r="A1925" s="4">
        <v>1924.0</v>
      </c>
      <c r="C1925" s="4" t="s">
        <v>10469</v>
      </c>
      <c r="D1925" s="4" t="s">
        <v>7316</v>
      </c>
      <c r="E1925" s="4" t="s">
        <v>8654</v>
      </c>
      <c r="F1925" s="4">
        <v>4.0</v>
      </c>
      <c r="I1925" t="str">
        <f t="array" ref="I1925">INDEX('2022 Points'!$F$13:$F$21,MATCH(1,MMULT(--('2022 Points'!$G$13:$N$21=D1925),TRANSPOSE(COLUMN('2022 Points'!$G$13:$N$21)^0)),0))</f>
        <v>#N/A</v>
      </c>
      <c r="K1925" s="58">
        <f>F1925-IFERROR(VLOOKUP(D1925,'30062022 Ranking'!$D:$F,3,0),0)</f>
        <v>4</v>
      </c>
      <c r="L1925">
        <f>countif('Pre-transfer 2022 Points'!$E$13:$L$21,D1925)</f>
        <v>0</v>
      </c>
      <c r="M1925" s="59">
        <f>countif('2022 Points'!$G$13:$N$21,D1925)</f>
        <v>0</v>
      </c>
    </row>
    <row r="1926">
      <c r="A1926" s="4">
        <v>1925.0</v>
      </c>
      <c r="B1926" s="4">
        <v>733.0</v>
      </c>
      <c r="C1926" s="4" t="s">
        <v>10470</v>
      </c>
      <c r="D1926" s="4" t="s">
        <v>8052</v>
      </c>
      <c r="E1926" s="4" t="s">
        <v>4696</v>
      </c>
      <c r="F1926" s="4">
        <v>4.0</v>
      </c>
      <c r="I1926" t="str">
        <f t="array" ref="I1926">INDEX('2022 Points'!$F$13:$F$21,MATCH(1,MMULT(--('2022 Points'!$G$13:$N$21=D1926),TRANSPOSE(COLUMN('2022 Points'!$G$13:$N$21)^0)),0))</f>
        <v>#N/A</v>
      </c>
      <c r="K1926" s="58">
        <f>F1926-IFERROR(VLOOKUP(D1926,'30062022 Ranking'!$D:$F,3,0),0)</f>
        <v>4</v>
      </c>
      <c r="L1926">
        <f>countif('Pre-transfer 2022 Points'!$E$13:$L$21,D1926)</f>
        <v>0</v>
      </c>
      <c r="M1926" s="59">
        <f>countif('2022 Points'!$G$13:$N$21,D1926)</f>
        <v>0</v>
      </c>
    </row>
    <row r="1927">
      <c r="A1927" s="4">
        <v>1926.0</v>
      </c>
      <c r="B1927" s="4"/>
      <c r="C1927" s="4" t="s">
        <v>10471</v>
      </c>
      <c r="D1927" s="4" t="s">
        <v>9652</v>
      </c>
      <c r="E1927" s="4" t="s">
        <v>4833</v>
      </c>
      <c r="F1927" s="4">
        <v>3.0</v>
      </c>
      <c r="I1927" t="str">
        <f t="array" ref="I1927">INDEX('2022 Points'!$F$13:$F$21,MATCH(1,MMULT(--('2022 Points'!$G$13:$N$21=D1927),TRANSPOSE(COLUMN('2022 Points'!$G$13:$N$21)^0)),0))</f>
        <v>#N/A</v>
      </c>
      <c r="K1927" s="58">
        <f>F1927-IFERROR(VLOOKUP(D1927,'30062022 Ranking'!$D:$F,3,0),0)</f>
        <v>3</v>
      </c>
      <c r="L1927">
        <f>countif('Pre-transfer 2022 Points'!$E$13:$L$21,D1927)</f>
        <v>0</v>
      </c>
      <c r="M1927" s="59">
        <f>countif('2022 Points'!$G$13:$N$21,D1927)</f>
        <v>0</v>
      </c>
    </row>
    <row r="1928">
      <c r="A1928" s="4">
        <v>1927.0</v>
      </c>
      <c r="C1928" s="4" t="s">
        <v>10472</v>
      </c>
      <c r="D1928" s="4" t="s">
        <v>7489</v>
      </c>
      <c r="E1928" s="4" t="s">
        <v>8723</v>
      </c>
      <c r="F1928" s="4">
        <v>3.0</v>
      </c>
      <c r="I1928" t="str">
        <f t="array" ref="I1928">INDEX('2022 Points'!$F$13:$F$21,MATCH(1,MMULT(--('2022 Points'!$G$13:$N$21=D1928),TRANSPOSE(COLUMN('2022 Points'!$G$13:$N$21)^0)),0))</f>
        <v>#N/A</v>
      </c>
      <c r="K1928" s="58">
        <f>F1928-IFERROR(VLOOKUP(D1928,'30062022 Ranking'!$D:$F,3,0),0)</f>
        <v>3</v>
      </c>
      <c r="L1928">
        <f>countif('Pre-transfer 2022 Points'!$E$13:$L$21,D1928)</f>
        <v>0</v>
      </c>
      <c r="M1928" s="59">
        <f>countif('2022 Points'!$G$13:$N$21,D1928)</f>
        <v>0</v>
      </c>
    </row>
    <row r="1929">
      <c r="A1929" s="4">
        <v>1928.0</v>
      </c>
      <c r="C1929" s="4" t="s">
        <v>10473</v>
      </c>
      <c r="D1929" s="4" t="s">
        <v>9681</v>
      </c>
      <c r="E1929" s="12"/>
      <c r="F1929" s="4">
        <v>3.0</v>
      </c>
      <c r="I1929" t="str">
        <f t="array" ref="I1929">INDEX('2022 Points'!$F$13:$F$21,MATCH(1,MMULT(--('2022 Points'!$G$13:$N$21=D1929),TRANSPOSE(COLUMN('2022 Points'!$G$13:$N$21)^0)),0))</f>
        <v>#N/A</v>
      </c>
      <c r="K1929" s="58">
        <f>F1929-IFERROR(VLOOKUP(D1929,'30062022 Ranking'!$D:$F,3,0),0)</f>
        <v>-15</v>
      </c>
      <c r="L1929">
        <f>countif('Pre-transfer 2022 Points'!$E$13:$L$21,D1929)</f>
        <v>0</v>
      </c>
      <c r="M1929" s="59">
        <f>countif('2022 Points'!$G$13:$N$21,D1929)</f>
        <v>0</v>
      </c>
    </row>
    <row r="1930">
      <c r="A1930" s="4">
        <v>1929.0</v>
      </c>
      <c r="B1930" s="4">
        <v>1632.0</v>
      </c>
      <c r="C1930" s="4" t="s">
        <v>4508</v>
      </c>
      <c r="D1930" s="4" t="s">
        <v>9656</v>
      </c>
      <c r="E1930" s="4" t="s">
        <v>9929</v>
      </c>
      <c r="F1930" s="4">
        <v>3.0</v>
      </c>
      <c r="I1930" t="str">
        <f t="array" ref="I1930">INDEX('2022 Points'!$F$13:$F$21,MATCH(1,MMULT(--('2022 Points'!$G$13:$N$21=D1930),TRANSPOSE(COLUMN('2022 Points'!$G$13:$N$21)^0)),0))</f>
        <v>#N/A</v>
      </c>
      <c r="K1930" s="58">
        <f>F1930-IFERROR(VLOOKUP(D1930,'30062022 Ranking'!$D:$F,3,0),0)</f>
        <v>3</v>
      </c>
      <c r="L1930">
        <f>countif('Pre-transfer 2022 Points'!$E$13:$L$21,D1930)</f>
        <v>0</v>
      </c>
      <c r="M1930" s="59">
        <f>countif('2022 Points'!$G$13:$N$21,D1930)</f>
        <v>0</v>
      </c>
    </row>
    <row r="1931">
      <c r="A1931" s="4">
        <v>1930.0</v>
      </c>
      <c r="B1931" s="12"/>
      <c r="C1931" s="4" t="s">
        <v>10474</v>
      </c>
      <c r="D1931" s="4" t="s">
        <v>7603</v>
      </c>
      <c r="E1931" s="4" t="s">
        <v>8630</v>
      </c>
      <c r="F1931" s="4">
        <v>3.0</v>
      </c>
      <c r="I1931" t="str">
        <f t="array" ref="I1931">INDEX('2022 Points'!$F$13:$F$21,MATCH(1,MMULT(--('2022 Points'!$G$13:$N$21=D1931),TRANSPOSE(COLUMN('2022 Points'!$G$13:$N$21)^0)),0))</f>
        <v>#N/A</v>
      </c>
      <c r="K1931" s="58">
        <f>F1931-IFERROR(VLOOKUP(D1931,'30062022 Ranking'!$D:$F,3,0),0)</f>
        <v>3</v>
      </c>
      <c r="L1931">
        <f>countif('Pre-transfer 2022 Points'!$E$13:$L$21,D1931)</f>
        <v>0</v>
      </c>
      <c r="M1931" s="59">
        <f>countif('2022 Points'!$G$13:$N$21,D1931)</f>
        <v>0</v>
      </c>
    </row>
    <row r="1932">
      <c r="A1932" s="4">
        <v>1931.0</v>
      </c>
      <c r="C1932" s="4" t="s">
        <v>10475</v>
      </c>
      <c r="D1932" s="4" t="s">
        <v>9662</v>
      </c>
      <c r="E1932" s="4" t="s">
        <v>9996</v>
      </c>
      <c r="F1932" s="4">
        <v>3.0</v>
      </c>
      <c r="I1932" t="str">
        <f t="array" ref="I1932">INDEX('2022 Points'!$F$13:$F$21,MATCH(1,MMULT(--('2022 Points'!$G$13:$N$21=D1932),TRANSPOSE(COLUMN('2022 Points'!$G$13:$N$21)^0)),0))</f>
        <v>#N/A</v>
      </c>
      <c r="K1932" s="58">
        <f>F1932-IFERROR(VLOOKUP(D1932,'30062022 Ranking'!$D:$F,3,0),0)</f>
        <v>3</v>
      </c>
      <c r="L1932">
        <f>countif('Pre-transfer 2022 Points'!$E$13:$L$21,D1932)</f>
        <v>0</v>
      </c>
      <c r="M1932" s="59">
        <f>countif('2022 Points'!$G$13:$N$21,D1932)</f>
        <v>0</v>
      </c>
    </row>
    <row r="1933">
      <c r="A1933" s="4">
        <v>1932.0</v>
      </c>
      <c r="B1933" s="4">
        <v>2188.0</v>
      </c>
      <c r="C1933" s="4" t="s">
        <v>204</v>
      </c>
      <c r="D1933" s="4" t="s">
        <v>9665</v>
      </c>
      <c r="E1933" s="4"/>
      <c r="F1933" s="4">
        <v>3.0</v>
      </c>
      <c r="I1933" t="str">
        <f t="array" ref="I1933">INDEX('2022 Points'!$F$13:$F$21,MATCH(1,MMULT(--('2022 Points'!$G$13:$N$21=D1933),TRANSPOSE(COLUMN('2022 Points'!$G$13:$N$21)^0)),0))</f>
        <v>#N/A</v>
      </c>
      <c r="K1933" s="58">
        <f>F1933-IFERROR(VLOOKUP(D1933,'30062022 Ranking'!$D:$F,3,0),0)</f>
        <v>3</v>
      </c>
      <c r="L1933">
        <f>countif('Pre-transfer 2022 Points'!$E$13:$L$21,D1933)</f>
        <v>0</v>
      </c>
      <c r="M1933" s="59">
        <f>countif('2022 Points'!$G$13:$N$21,D1933)</f>
        <v>0</v>
      </c>
    </row>
    <row r="1934">
      <c r="A1934" s="4">
        <v>1933.0</v>
      </c>
      <c r="B1934" s="4"/>
      <c r="C1934" s="4" t="s">
        <v>10476</v>
      </c>
      <c r="D1934" s="4" t="s">
        <v>9663</v>
      </c>
      <c r="E1934" s="4" t="s">
        <v>4683</v>
      </c>
      <c r="F1934" s="4">
        <v>3.0</v>
      </c>
      <c r="I1934" t="str">
        <f t="array" ref="I1934">INDEX('2022 Points'!$F$13:$F$21,MATCH(1,MMULT(--('2022 Points'!$G$13:$N$21=D1934),TRANSPOSE(COLUMN('2022 Points'!$G$13:$N$21)^0)),0))</f>
        <v>#N/A</v>
      </c>
      <c r="K1934" s="58">
        <f>F1934-IFERROR(VLOOKUP(D1934,'30062022 Ranking'!$D:$F,3,0),0)</f>
        <v>3</v>
      </c>
      <c r="L1934">
        <f>countif('Pre-transfer 2022 Points'!$E$13:$L$21,D1934)</f>
        <v>0</v>
      </c>
      <c r="M1934" s="59">
        <f>countif('2022 Points'!$G$13:$N$21,D1934)</f>
        <v>0</v>
      </c>
    </row>
    <row r="1935">
      <c r="A1935" s="4">
        <v>1934.0</v>
      </c>
      <c r="B1935" s="12"/>
      <c r="C1935" s="4" t="s">
        <v>10477</v>
      </c>
      <c r="D1935" s="4" t="s">
        <v>8481</v>
      </c>
      <c r="E1935" s="4" t="s">
        <v>8957</v>
      </c>
      <c r="F1935" s="4">
        <v>3.0</v>
      </c>
      <c r="I1935" t="str">
        <f t="array" ref="I1935">INDEX('2022 Points'!$F$13:$F$21,MATCH(1,MMULT(--('2022 Points'!$G$13:$N$21=D1935),TRANSPOSE(COLUMN('2022 Points'!$G$13:$N$21)^0)),0))</f>
        <v>#N/A</v>
      </c>
      <c r="K1935" s="58">
        <f>F1935-IFERROR(VLOOKUP(D1935,'30062022 Ranking'!$D:$F,3,0),0)</f>
        <v>3</v>
      </c>
      <c r="L1935">
        <f>countif('Pre-transfer 2022 Points'!$E$13:$L$21,D1935)</f>
        <v>0</v>
      </c>
      <c r="M1935" s="59">
        <f>countif('2022 Points'!$G$13:$N$21,D1935)</f>
        <v>0</v>
      </c>
    </row>
    <row r="1936">
      <c r="A1936" s="4">
        <v>1935.0</v>
      </c>
      <c r="B1936" s="12"/>
      <c r="C1936" s="4" t="s">
        <v>10478</v>
      </c>
      <c r="D1936" s="4" t="s">
        <v>9664</v>
      </c>
      <c r="E1936" s="4" t="s">
        <v>10030</v>
      </c>
      <c r="F1936" s="4">
        <v>3.0</v>
      </c>
      <c r="I1936" t="str">
        <f t="array" ref="I1936">INDEX('2022 Points'!$F$13:$F$21,MATCH(1,MMULT(--('2022 Points'!$G$13:$N$21=D1936),TRANSPOSE(COLUMN('2022 Points'!$G$13:$N$21)^0)),0))</f>
        <v>#N/A</v>
      </c>
      <c r="K1936" s="58">
        <f>F1936-IFERROR(VLOOKUP(D1936,'30062022 Ranking'!$D:$F,3,0),0)</f>
        <v>3</v>
      </c>
      <c r="L1936">
        <f>countif('Pre-transfer 2022 Points'!$E$13:$L$21,D1936)</f>
        <v>0</v>
      </c>
      <c r="M1936" s="59">
        <f>countif('2022 Points'!$G$13:$N$21,D1936)</f>
        <v>0</v>
      </c>
    </row>
    <row r="1937">
      <c r="A1937" s="4">
        <v>1936.0</v>
      </c>
      <c r="B1937" s="12"/>
      <c r="C1937" s="4" t="s">
        <v>10479</v>
      </c>
      <c r="D1937" s="4" t="s">
        <v>7786</v>
      </c>
      <c r="E1937" s="4" t="s">
        <v>10016</v>
      </c>
      <c r="F1937" s="4">
        <v>3.0</v>
      </c>
      <c r="I1937" t="str">
        <f t="array" ref="I1937">INDEX('2022 Points'!$F$13:$F$21,MATCH(1,MMULT(--('2022 Points'!$G$13:$N$21=D1937),TRANSPOSE(COLUMN('2022 Points'!$G$13:$N$21)^0)),0))</f>
        <v>#N/A</v>
      </c>
      <c r="K1937" s="58">
        <f>F1937-IFERROR(VLOOKUP(D1937,'30062022 Ranking'!$D:$F,3,0),0)</f>
        <v>3</v>
      </c>
      <c r="L1937">
        <f>countif('Pre-transfer 2022 Points'!$E$13:$L$21,D1937)</f>
        <v>0</v>
      </c>
      <c r="M1937" s="59">
        <f>countif('2022 Points'!$G$13:$N$21,D1937)</f>
        <v>0</v>
      </c>
    </row>
    <row r="1938">
      <c r="A1938" s="4">
        <v>1937.0</v>
      </c>
      <c r="C1938" s="4" t="s">
        <v>10480</v>
      </c>
      <c r="D1938" s="4" t="s">
        <v>8290</v>
      </c>
      <c r="E1938" s="4" t="s">
        <v>10174</v>
      </c>
      <c r="F1938" s="4">
        <v>3.0</v>
      </c>
      <c r="I1938" t="str">
        <f t="array" ref="I1938">INDEX('2022 Points'!$F$13:$F$21,MATCH(1,MMULT(--('2022 Points'!$G$13:$N$21=D1938),TRANSPOSE(COLUMN('2022 Points'!$G$13:$N$21)^0)),0))</f>
        <v>#N/A</v>
      </c>
      <c r="K1938" s="58">
        <f>F1938-IFERROR(VLOOKUP(D1938,'30062022 Ranking'!$D:$F,3,0),0)</f>
        <v>3</v>
      </c>
      <c r="L1938">
        <f>countif('Pre-transfer 2022 Points'!$E$13:$L$21,D1938)</f>
        <v>0</v>
      </c>
      <c r="M1938" s="59">
        <f>countif('2022 Points'!$G$13:$N$21,D1938)</f>
        <v>0</v>
      </c>
    </row>
    <row r="1939">
      <c r="A1939" s="4">
        <v>1938.0</v>
      </c>
      <c r="B1939" s="12"/>
      <c r="C1939" s="4" t="s">
        <v>10481</v>
      </c>
      <c r="D1939" s="4" t="s">
        <v>9659</v>
      </c>
      <c r="E1939" s="4" t="s">
        <v>9991</v>
      </c>
      <c r="F1939" s="4">
        <v>3.0</v>
      </c>
      <c r="I1939" t="str">
        <f t="array" ref="I1939">INDEX('2022 Points'!$F$13:$F$21,MATCH(1,MMULT(--('2022 Points'!$G$13:$N$21=D1939),TRANSPOSE(COLUMN('2022 Points'!$G$13:$N$21)^0)),0))</f>
        <v>#N/A</v>
      </c>
      <c r="K1939" s="58">
        <f>F1939-IFERROR(VLOOKUP(D1939,'30062022 Ranking'!$D:$F,3,0),0)</f>
        <v>3</v>
      </c>
      <c r="L1939">
        <f>countif('Pre-transfer 2022 Points'!$E$13:$L$21,D1939)</f>
        <v>0</v>
      </c>
      <c r="M1939" s="59">
        <f>countif('2022 Points'!$G$13:$N$21,D1939)</f>
        <v>0</v>
      </c>
    </row>
    <row r="1940">
      <c r="A1940" s="4">
        <v>1939.0</v>
      </c>
      <c r="B1940" s="80"/>
      <c r="C1940" s="4" t="s">
        <v>10482</v>
      </c>
      <c r="D1940" s="4" t="s">
        <v>9668</v>
      </c>
      <c r="E1940" s="4" t="s">
        <v>4851</v>
      </c>
      <c r="F1940" s="4">
        <v>3.0</v>
      </c>
      <c r="I1940" t="str">
        <f t="array" ref="I1940">INDEX('2022 Points'!$F$13:$F$21,MATCH(1,MMULT(--('2022 Points'!$G$13:$N$21=D1940),TRANSPOSE(COLUMN('2022 Points'!$G$13:$N$21)^0)),0))</f>
        <v>#N/A</v>
      </c>
      <c r="K1940" s="58">
        <f>F1940-IFERROR(VLOOKUP(D1940,'30062022 Ranking'!$D:$F,3,0),0)</f>
        <v>3</v>
      </c>
      <c r="L1940">
        <f>countif('Pre-transfer 2022 Points'!$E$13:$L$21,D1940)</f>
        <v>0</v>
      </c>
      <c r="M1940" s="59">
        <f>countif('2022 Points'!$G$13:$N$21,D1940)</f>
        <v>0</v>
      </c>
    </row>
    <row r="1941">
      <c r="A1941" s="4">
        <v>1940.0</v>
      </c>
      <c r="B1941" s="12"/>
      <c r="C1941" s="4" t="s">
        <v>10483</v>
      </c>
      <c r="D1941" s="4" t="s">
        <v>9671</v>
      </c>
      <c r="E1941" s="4" t="s">
        <v>10066</v>
      </c>
      <c r="F1941" s="4">
        <v>3.0</v>
      </c>
      <c r="I1941" t="str">
        <f t="array" ref="I1941">INDEX('2022 Points'!$F$13:$F$21,MATCH(1,MMULT(--('2022 Points'!$G$13:$N$21=D1941),TRANSPOSE(COLUMN('2022 Points'!$G$13:$N$21)^0)),0))</f>
        <v>#N/A</v>
      </c>
      <c r="K1941" s="58">
        <f>F1941-IFERROR(VLOOKUP(D1941,'30062022 Ranking'!$D:$F,3,0),0)</f>
        <v>3</v>
      </c>
      <c r="L1941">
        <f>countif('Pre-transfer 2022 Points'!$E$13:$L$21,D1941)</f>
        <v>0</v>
      </c>
      <c r="M1941" s="59">
        <f>countif('2022 Points'!$G$13:$N$21,D1941)</f>
        <v>0</v>
      </c>
    </row>
    <row r="1942">
      <c r="A1942" s="4">
        <v>1941.0</v>
      </c>
      <c r="C1942" s="4" t="s">
        <v>10484</v>
      </c>
      <c r="D1942" s="4" t="s">
        <v>9666</v>
      </c>
      <c r="E1942" s="12"/>
      <c r="F1942" s="4">
        <v>3.0</v>
      </c>
      <c r="I1942" t="str">
        <f t="array" ref="I1942">INDEX('2022 Points'!$F$13:$F$21,MATCH(1,MMULT(--('2022 Points'!$G$13:$N$21=D1942),TRANSPOSE(COLUMN('2022 Points'!$G$13:$N$21)^0)),0))</f>
        <v>#N/A</v>
      </c>
      <c r="K1942" s="58">
        <f>F1942-IFERROR(VLOOKUP(D1942,'30062022 Ranking'!$D:$F,3,0),0)</f>
        <v>3</v>
      </c>
      <c r="L1942">
        <f>countif('Pre-transfer 2022 Points'!$E$13:$L$21,D1942)</f>
        <v>0</v>
      </c>
      <c r="M1942" s="59">
        <f>countif('2022 Points'!$G$13:$N$21,D1942)</f>
        <v>0</v>
      </c>
    </row>
    <row r="1943">
      <c r="A1943" s="4">
        <v>1942.0</v>
      </c>
      <c r="B1943" s="12"/>
      <c r="C1943" s="4" t="s">
        <v>10485</v>
      </c>
      <c r="D1943" s="4" t="s">
        <v>9667</v>
      </c>
      <c r="E1943" s="4" t="s">
        <v>1382</v>
      </c>
      <c r="F1943" s="4">
        <v>3.0</v>
      </c>
      <c r="I1943" t="str">
        <f t="array" ref="I1943">INDEX('2022 Points'!$F$13:$F$21,MATCH(1,MMULT(--('2022 Points'!$G$13:$N$21=D1943),TRANSPOSE(COLUMN('2022 Points'!$G$13:$N$21)^0)),0))</f>
        <v>#N/A</v>
      </c>
      <c r="K1943" s="58">
        <f>F1943-IFERROR(VLOOKUP(D1943,'30062022 Ranking'!$D:$F,3,0),0)</f>
        <v>3</v>
      </c>
      <c r="L1943">
        <f>countif('Pre-transfer 2022 Points'!$E$13:$L$21,D1943)</f>
        <v>0</v>
      </c>
      <c r="M1943" s="59">
        <f>countif('2022 Points'!$G$13:$N$21,D1943)</f>
        <v>0</v>
      </c>
    </row>
    <row r="1944">
      <c r="A1944" s="4">
        <v>1943.0</v>
      </c>
      <c r="B1944" s="4">
        <v>1986.0</v>
      </c>
      <c r="C1944" s="4" t="s">
        <v>539</v>
      </c>
      <c r="D1944" s="4" t="s">
        <v>7638</v>
      </c>
      <c r="E1944" s="12"/>
      <c r="F1944" s="4">
        <v>3.0</v>
      </c>
      <c r="I1944" t="str">
        <f t="array" ref="I1944">INDEX('2022 Points'!$F$13:$F$21,MATCH(1,MMULT(--('2022 Points'!$G$13:$N$21=D1944),TRANSPOSE(COLUMN('2022 Points'!$G$13:$N$21)^0)),0))</f>
        <v>#N/A</v>
      </c>
      <c r="K1944" s="58">
        <f>F1944-IFERROR(VLOOKUP(D1944,'30062022 Ranking'!$D:$F,3,0),0)</f>
        <v>3</v>
      </c>
      <c r="L1944">
        <f>countif('Pre-transfer 2022 Points'!$E$13:$L$21,D1944)</f>
        <v>0</v>
      </c>
      <c r="M1944" s="59">
        <f>countif('2022 Points'!$G$13:$N$21,D1944)</f>
        <v>0</v>
      </c>
    </row>
    <row r="1945">
      <c r="A1945" s="4">
        <v>1944.0</v>
      </c>
      <c r="B1945" s="12"/>
      <c r="C1945" s="4" t="s">
        <v>10486</v>
      </c>
      <c r="D1945" s="4" t="s">
        <v>7395</v>
      </c>
      <c r="E1945" s="4" t="s">
        <v>8689</v>
      </c>
      <c r="F1945" s="4">
        <v>3.0</v>
      </c>
      <c r="I1945" t="str">
        <f t="array" ref="I1945">INDEX('2022 Points'!$F$13:$F$21,MATCH(1,MMULT(--('2022 Points'!$G$13:$N$21=D1945),TRANSPOSE(COLUMN('2022 Points'!$G$13:$N$21)^0)),0))</f>
        <v>#N/A</v>
      </c>
      <c r="K1945" s="58">
        <f>F1945-IFERROR(VLOOKUP(D1945,'30062022 Ranking'!$D:$F,3,0),0)</f>
        <v>3</v>
      </c>
      <c r="L1945">
        <f>countif('Pre-transfer 2022 Points'!$E$13:$L$21,D1945)</f>
        <v>0</v>
      </c>
      <c r="M1945" s="59">
        <f>countif('2022 Points'!$G$13:$N$21,D1945)</f>
        <v>0</v>
      </c>
    </row>
    <row r="1946">
      <c r="A1946" s="4">
        <v>1945.0</v>
      </c>
      <c r="C1946" s="4" t="s">
        <v>10487</v>
      </c>
      <c r="D1946" s="4" t="s">
        <v>9672</v>
      </c>
      <c r="E1946" s="4" t="s">
        <v>10360</v>
      </c>
      <c r="F1946" s="4">
        <v>3.0</v>
      </c>
      <c r="I1946" t="str">
        <f t="array" ref="I1946">INDEX('2022 Points'!$F$13:$F$21,MATCH(1,MMULT(--('2022 Points'!$G$13:$N$21=D1946),TRANSPOSE(COLUMN('2022 Points'!$G$13:$N$21)^0)),0))</f>
        <v>#N/A</v>
      </c>
      <c r="K1946" s="58">
        <f>F1946-IFERROR(VLOOKUP(D1946,'30062022 Ranking'!$D:$F,3,0),0)</f>
        <v>3</v>
      </c>
      <c r="L1946">
        <f>countif('Pre-transfer 2022 Points'!$E$13:$L$21,D1946)</f>
        <v>0</v>
      </c>
      <c r="M1946" s="59">
        <f>countif('2022 Points'!$G$13:$N$21,D1946)</f>
        <v>0</v>
      </c>
    </row>
    <row r="1947">
      <c r="A1947" s="4">
        <v>1946.0</v>
      </c>
      <c r="B1947" s="4">
        <v>1938.0</v>
      </c>
      <c r="C1947" s="4" t="s">
        <v>1391</v>
      </c>
      <c r="D1947" s="4" t="s">
        <v>9670</v>
      </c>
      <c r="E1947" s="12"/>
      <c r="F1947" s="4">
        <v>3.0</v>
      </c>
      <c r="I1947" t="str">
        <f t="array" ref="I1947">INDEX('2022 Points'!$F$13:$F$21,MATCH(1,MMULT(--('2022 Points'!$G$13:$N$21=D1947),TRANSPOSE(COLUMN('2022 Points'!$G$13:$N$21)^0)),0))</f>
        <v>#N/A</v>
      </c>
      <c r="K1947" s="58">
        <f>F1947-IFERROR(VLOOKUP(D1947,'30062022 Ranking'!$D:$F,3,0),0)</f>
        <v>3</v>
      </c>
      <c r="L1947">
        <f>countif('Pre-transfer 2022 Points'!$E$13:$L$21,D1947)</f>
        <v>0</v>
      </c>
      <c r="M1947" s="59">
        <f>countif('2022 Points'!$G$13:$N$21,D1947)</f>
        <v>0</v>
      </c>
    </row>
    <row r="1948">
      <c r="A1948" s="4">
        <v>1947.0</v>
      </c>
      <c r="B1948" s="80"/>
      <c r="C1948" s="4" t="s">
        <v>10488</v>
      </c>
      <c r="D1948" s="4" t="s">
        <v>6956</v>
      </c>
      <c r="E1948" s="4" t="s">
        <v>8669</v>
      </c>
      <c r="F1948" s="4">
        <v>3.0</v>
      </c>
      <c r="I1948" t="str">
        <f t="array" ref="I1948">INDEX('2022 Points'!$F$13:$F$21,MATCH(1,MMULT(--('2022 Points'!$G$13:$N$21=D1948),TRANSPOSE(COLUMN('2022 Points'!$G$13:$N$21)^0)),0))</f>
        <v>#N/A</v>
      </c>
      <c r="K1948" s="58">
        <f>F1948-IFERROR(VLOOKUP(D1948,'30062022 Ranking'!$D:$F,3,0),0)</f>
        <v>3</v>
      </c>
      <c r="L1948">
        <f>countif('Pre-transfer 2022 Points'!$E$13:$L$21,D1948)</f>
        <v>0</v>
      </c>
      <c r="M1948" s="59">
        <f>countif('2022 Points'!$G$13:$N$21,D1948)</f>
        <v>0</v>
      </c>
    </row>
    <row r="1949">
      <c r="A1949" s="4">
        <v>1948.0</v>
      </c>
      <c r="B1949" s="4"/>
      <c r="C1949" s="4" t="s">
        <v>10489</v>
      </c>
      <c r="D1949" s="4" t="s">
        <v>9679</v>
      </c>
      <c r="E1949" s="4" t="s">
        <v>9969</v>
      </c>
      <c r="F1949" s="4">
        <v>3.0</v>
      </c>
      <c r="I1949" t="str">
        <f t="array" ref="I1949">INDEX('2022 Points'!$F$13:$F$21,MATCH(1,MMULT(--('2022 Points'!$G$13:$N$21=D1949),TRANSPOSE(COLUMN('2022 Points'!$G$13:$N$21)^0)),0))</f>
        <v>#N/A</v>
      </c>
      <c r="K1949" s="58">
        <f>F1949-IFERROR(VLOOKUP(D1949,'30062022 Ranking'!$D:$F,3,0),0)</f>
        <v>3</v>
      </c>
      <c r="L1949">
        <f>countif('Pre-transfer 2022 Points'!$E$13:$L$21,D1949)</f>
        <v>0</v>
      </c>
      <c r="M1949" s="59">
        <f>countif('2022 Points'!$G$13:$N$21,D1949)</f>
        <v>0</v>
      </c>
    </row>
    <row r="1950">
      <c r="A1950" s="4">
        <v>1949.0</v>
      </c>
      <c r="B1950" s="4">
        <v>1308.0</v>
      </c>
      <c r="C1950" s="4" t="s">
        <v>4625</v>
      </c>
      <c r="D1950" s="4" t="s">
        <v>9524</v>
      </c>
      <c r="F1950" s="4">
        <v>3.0</v>
      </c>
      <c r="I1950" t="str">
        <f t="array" ref="I1950">INDEX('2022 Points'!$F$13:$F$21,MATCH(1,MMULT(--('2022 Points'!$G$13:$N$21=D1950),TRANSPOSE(COLUMN('2022 Points'!$G$13:$N$21)^0)),0))</f>
        <v>#N/A</v>
      </c>
      <c r="K1950" s="58">
        <f>F1950-IFERROR(VLOOKUP(D1950,'30062022 Ranking'!$D:$F,3,0),0)</f>
        <v>3</v>
      </c>
      <c r="L1950">
        <f>countif('Pre-transfer 2022 Points'!$E$13:$L$21,D1950)</f>
        <v>0</v>
      </c>
      <c r="M1950" s="59">
        <f>countif('2022 Points'!$G$13:$N$21,D1950)</f>
        <v>0</v>
      </c>
    </row>
    <row r="1951">
      <c r="A1951" s="4">
        <v>1950.0</v>
      </c>
      <c r="B1951" s="4">
        <v>1309.0</v>
      </c>
      <c r="C1951" s="4" t="s">
        <v>4625</v>
      </c>
      <c r="D1951" s="4" t="s">
        <v>9676</v>
      </c>
      <c r="E1951" s="4" t="s">
        <v>1382</v>
      </c>
      <c r="F1951" s="4">
        <v>3.0</v>
      </c>
      <c r="I1951" t="str">
        <f t="array" ref="I1951">INDEX('2022 Points'!$F$13:$F$21,MATCH(1,MMULT(--('2022 Points'!$G$13:$N$21=D1951),TRANSPOSE(COLUMN('2022 Points'!$G$13:$N$21)^0)),0))</f>
        <v>#N/A</v>
      </c>
      <c r="K1951" s="58">
        <f>F1951-IFERROR(VLOOKUP(D1951,'30062022 Ranking'!$D:$F,3,0),0)</f>
        <v>3</v>
      </c>
      <c r="L1951">
        <f>countif('Pre-transfer 2022 Points'!$E$13:$L$21,D1951)</f>
        <v>0</v>
      </c>
      <c r="M1951" s="59">
        <f>countif('2022 Points'!$G$13:$N$21,D1951)</f>
        <v>0</v>
      </c>
    </row>
    <row r="1952">
      <c r="A1952" s="4">
        <v>1951.0</v>
      </c>
      <c r="B1952" s="80"/>
      <c r="C1952" s="4" t="s">
        <v>10490</v>
      </c>
      <c r="D1952" s="4" t="s">
        <v>9677</v>
      </c>
      <c r="E1952" s="4" t="s">
        <v>9936</v>
      </c>
      <c r="F1952" s="4">
        <v>3.0</v>
      </c>
      <c r="I1952" t="str">
        <f t="array" ref="I1952">INDEX('2022 Points'!$F$13:$F$21,MATCH(1,MMULT(--('2022 Points'!$G$13:$N$21=D1952),TRANSPOSE(COLUMN('2022 Points'!$G$13:$N$21)^0)),0))</f>
        <v>#N/A</v>
      </c>
      <c r="K1952" s="58">
        <f>F1952-IFERROR(VLOOKUP(D1952,'30062022 Ranking'!$D:$F,3,0),0)</f>
        <v>3</v>
      </c>
      <c r="L1952">
        <f>countif('Pre-transfer 2022 Points'!$E$13:$L$21,D1952)</f>
        <v>0</v>
      </c>
      <c r="M1952" s="59">
        <f>countif('2022 Points'!$G$13:$N$21,D1952)</f>
        <v>0</v>
      </c>
    </row>
    <row r="1953">
      <c r="A1953" s="4">
        <v>1952.0</v>
      </c>
      <c r="C1953" s="4" t="s">
        <v>10491</v>
      </c>
      <c r="D1953" s="4" t="s">
        <v>9678</v>
      </c>
      <c r="E1953" s="4" t="s">
        <v>8946</v>
      </c>
      <c r="F1953" s="4">
        <v>3.0</v>
      </c>
      <c r="I1953" t="str">
        <f t="array" ref="I1953">INDEX('2022 Points'!$F$13:$F$21,MATCH(1,MMULT(--('2022 Points'!$G$13:$N$21=D1953),TRANSPOSE(COLUMN('2022 Points'!$G$13:$N$21)^0)),0))</f>
        <v>#N/A</v>
      </c>
      <c r="K1953" s="58">
        <f>F1953-IFERROR(VLOOKUP(D1953,'30062022 Ranking'!$D:$F,3,0),0)</f>
        <v>3</v>
      </c>
      <c r="L1953">
        <f>countif('Pre-transfer 2022 Points'!$E$13:$L$21,D1953)</f>
        <v>0</v>
      </c>
      <c r="M1953" s="59">
        <f>countif('2022 Points'!$G$13:$N$21,D1953)</f>
        <v>0</v>
      </c>
    </row>
    <row r="1954">
      <c r="A1954" s="4">
        <v>1953.0</v>
      </c>
      <c r="C1954" s="4" t="s">
        <v>10492</v>
      </c>
      <c r="D1954" s="4" t="s">
        <v>9669</v>
      </c>
      <c r="E1954" s="80"/>
      <c r="F1954" s="4">
        <v>3.0</v>
      </c>
      <c r="I1954" t="str">
        <f t="array" ref="I1954">INDEX('2022 Points'!$F$13:$F$21,MATCH(1,MMULT(--('2022 Points'!$G$13:$N$21=D1954),TRANSPOSE(COLUMN('2022 Points'!$G$13:$N$21)^0)),0))</f>
        <v>#N/A</v>
      </c>
      <c r="K1954" s="58">
        <f>F1954-IFERROR(VLOOKUP(D1954,'30062022 Ranking'!$D:$F,3,0),0)</f>
        <v>3</v>
      </c>
      <c r="L1954">
        <f>countif('Pre-transfer 2022 Points'!$E$13:$L$21,D1954)</f>
        <v>0</v>
      </c>
      <c r="M1954" s="59">
        <f>countif('2022 Points'!$G$13:$N$21,D1954)</f>
        <v>0</v>
      </c>
    </row>
    <row r="1955">
      <c r="A1955" s="4">
        <v>1954.0</v>
      </c>
      <c r="C1955" s="4" t="s">
        <v>10493</v>
      </c>
      <c r="D1955" s="4" t="s">
        <v>9682</v>
      </c>
      <c r="E1955" s="4" t="s">
        <v>10002</v>
      </c>
      <c r="F1955" s="4">
        <v>3.0</v>
      </c>
      <c r="I1955" t="str">
        <f t="array" ref="I1955">INDEX('2022 Points'!$F$13:$F$21,MATCH(1,MMULT(--('2022 Points'!$G$13:$N$21=D1955),TRANSPOSE(COLUMN('2022 Points'!$G$13:$N$21)^0)),0))</f>
        <v>#N/A</v>
      </c>
      <c r="K1955" s="58">
        <f>F1955-IFERROR(VLOOKUP(D1955,'30062022 Ranking'!$D:$F,3,0),0)</f>
        <v>3</v>
      </c>
      <c r="L1955">
        <f>countif('Pre-transfer 2022 Points'!$E$13:$L$21,D1955)</f>
        <v>0</v>
      </c>
      <c r="M1955" s="59">
        <f>countif('2022 Points'!$G$13:$N$21,D1955)</f>
        <v>0</v>
      </c>
    </row>
    <row r="1956">
      <c r="A1956" s="4">
        <v>1955.0</v>
      </c>
      <c r="B1956" s="4">
        <v>1242.0</v>
      </c>
      <c r="C1956" s="4" t="s">
        <v>4782</v>
      </c>
      <c r="D1956" s="4" t="s">
        <v>9683</v>
      </c>
      <c r="E1956" s="4" t="s">
        <v>1350</v>
      </c>
      <c r="F1956" s="4">
        <v>3.0</v>
      </c>
      <c r="I1956" t="str">
        <f t="array" ref="I1956">INDEX('2022 Points'!$F$13:$F$21,MATCH(1,MMULT(--('2022 Points'!$G$13:$N$21=D1956),TRANSPOSE(COLUMN('2022 Points'!$G$13:$N$21)^0)),0))</f>
        <v>#N/A</v>
      </c>
      <c r="K1956" s="58">
        <f>F1956-IFERROR(VLOOKUP(D1956,'30062022 Ranking'!$D:$F,3,0),0)</f>
        <v>3</v>
      </c>
      <c r="L1956">
        <f>countif('Pre-transfer 2022 Points'!$E$13:$L$21,D1956)</f>
        <v>0</v>
      </c>
      <c r="M1956" s="59">
        <f>countif('2022 Points'!$G$13:$N$21,D1956)</f>
        <v>0</v>
      </c>
    </row>
    <row r="1957">
      <c r="A1957" s="4">
        <v>1956.0</v>
      </c>
      <c r="B1957" s="4">
        <v>1739.0</v>
      </c>
      <c r="C1957" s="4" t="s">
        <v>5416</v>
      </c>
      <c r="D1957" s="4" t="s">
        <v>7890</v>
      </c>
      <c r="E1957" s="4" t="s">
        <v>4626</v>
      </c>
      <c r="F1957" s="4">
        <v>3.0</v>
      </c>
      <c r="I1957" t="str">
        <f t="array" ref="I1957">INDEX('2022 Points'!$F$13:$F$21,MATCH(1,MMULT(--('2022 Points'!$G$13:$N$21=D1957),TRANSPOSE(COLUMN('2022 Points'!$G$13:$N$21)^0)),0))</f>
        <v>#N/A</v>
      </c>
      <c r="K1957" s="58">
        <f>F1957-IFERROR(VLOOKUP(D1957,'30062022 Ranking'!$D:$F,3,0),0)</f>
        <v>3</v>
      </c>
      <c r="L1957">
        <f>countif('Pre-transfer 2022 Points'!$E$13:$L$21,D1957)</f>
        <v>0</v>
      </c>
      <c r="M1957" s="59">
        <f>countif('2022 Points'!$G$13:$N$21,D1957)</f>
        <v>0</v>
      </c>
    </row>
    <row r="1958">
      <c r="A1958" s="4">
        <v>1957.0</v>
      </c>
      <c r="B1958" s="4">
        <v>1937.0</v>
      </c>
      <c r="C1958" s="4" t="s">
        <v>4597</v>
      </c>
      <c r="D1958" s="4" t="s">
        <v>8373</v>
      </c>
      <c r="E1958" s="12"/>
      <c r="F1958" s="4">
        <v>3.0</v>
      </c>
      <c r="I1958" t="str">
        <f t="array" ref="I1958">INDEX('2022 Points'!$F$13:$F$21,MATCH(1,MMULT(--('2022 Points'!$G$13:$N$21=D1958),TRANSPOSE(COLUMN('2022 Points'!$G$13:$N$21)^0)),0))</f>
        <v>#N/A</v>
      </c>
      <c r="K1958" s="58">
        <f>F1958-IFERROR(VLOOKUP(D1958,'30062022 Ranking'!$D:$F,3,0),0)</f>
        <v>3</v>
      </c>
      <c r="L1958">
        <f>countif('Pre-transfer 2022 Points'!$E$13:$L$21,D1958)</f>
        <v>0</v>
      </c>
      <c r="M1958" s="59">
        <f>countif('2022 Points'!$G$13:$N$21,D1958)</f>
        <v>0</v>
      </c>
    </row>
    <row r="1959">
      <c r="A1959" s="4">
        <v>1958.0</v>
      </c>
      <c r="B1959" s="12"/>
      <c r="C1959" s="4" t="s">
        <v>10494</v>
      </c>
      <c r="D1959" s="4" t="s">
        <v>9660</v>
      </c>
      <c r="E1959" s="12"/>
      <c r="F1959" s="4">
        <v>3.0</v>
      </c>
      <c r="I1959" t="str">
        <f t="array" ref="I1959">INDEX('2022 Points'!$F$13:$F$21,MATCH(1,MMULT(--('2022 Points'!$G$13:$N$21=D1959),TRANSPOSE(COLUMN('2022 Points'!$G$13:$N$21)^0)),0))</f>
        <v>#N/A</v>
      </c>
      <c r="K1959" s="58">
        <f>F1959-IFERROR(VLOOKUP(D1959,'30062022 Ranking'!$D:$F,3,0),0)</f>
        <v>3</v>
      </c>
      <c r="L1959">
        <f>countif('Pre-transfer 2022 Points'!$E$13:$L$21,D1959)</f>
        <v>0</v>
      </c>
      <c r="M1959" s="59">
        <f>countif('2022 Points'!$G$13:$N$21,D1959)</f>
        <v>0</v>
      </c>
    </row>
    <row r="1960">
      <c r="A1960" s="4">
        <v>1959.0</v>
      </c>
      <c r="B1960" s="12"/>
      <c r="C1960" s="4" t="s">
        <v>10495</v>
      </c>
      <c r="D1960" s="4" t="s">
        <v>9684</v>
      </c>
      <c r="E1960" s="12"/>
      <c r="F1960" s="4">
        <v>3.0</v>
      </c>
      <c r="I1960" t="str">
        <f t="array" ref="I1960">INDEX('2022 Points'!$F$13:$F$21,MATCH(1,MMULT(--('2022 Points'!$G$13:$N$21=D1960),TRANSPOSE(COLUMN('2022 Points'!$G$13:$N$21)^0)),0))</f>
        <v>#N/A</v>
      </c>
      <c r="K1960" s="58">
        <f>F1960-IFERROR(VLOOKUP(D1960,'30062022 Ranking'!$D:$F,3,0),0)</f>
        <v>3</v>
      </c>
      <c r="L1960">
        <f>countif('Pre-transfer 2022 Points'!$E$13:$L$21,D1960)</f>
        <v>0</v>
      </c>
      <c r="M1960" s="59">
        <f>countif('2022 Points'!$G$13:$N$21,D1960)</f>
        <v>0</v>
      </c>
    </row>
    <row r="1961">
      <c r="A1961" s="4">
        <v>1960.0</v>
      </c>
      <c r="B1961" s="4">
        <v>1559.0</v>
      </c>
      <c r="C1961" s="4" t="s">
        <v>5585</v>
      </c>
      <c r="D1961" s="4" t="s">
        <v>7493</v>
      </c>
      <c r="E1961" s="4" t="s">
        <v>8605</v>
      </c>
      <c r="F1961" s="4">
        <v>3.0</v>
      </c>
      <c r="I1961" t="str">
        <f t="array" ref="I1961">INDEX('2022 Points'!$F$13:$F$21,MATCH(1,MMULT(--('2022 Points'!$G$13:$N$21=D1961),TRANSPOSE(COLUMN('2022 Points'!$G$13:$N$21)^0)),0))</f>
        <v>#N/A</v>
      </c>
      <c r="K1961" s="58">
        <f>F1961-IFERROR(VLOOKUP(D1961,'30062022 Ranking'!$D:$F,3,0),0)</f>
        <v>3</v>
      </c>
      <c r="L1961">
        <f>countif('Pre-transfer 2022 Points'!$E$13:$L$21,D1961)</f>
        <v>0</v>
      </c>
      <c r="M1961" s="59">
        <f>countif('2022 Points'!$G$13:$N$21,D1961)</f>
        <v>0</v>
      </c>
    </row>
    <row r="1962">
      <c r="A1962" s="4">
        <v>1961.0</v>
      </c>
      <c r="C1962" s="4" t="s">
        <v>10496</v>
      </c>
      <c r="D1962" s="4" t="s">
        <v>7833</v>
      </c>
      <c r="E1962" s="4" t="s">
        <v>9947</v>
      </c>
      <c r="F1962" s="4">
        <v>3.0</v>
      </c>
      <c r="I1962" t="str">
        <f t="array" ref="I1962">INDEX('2022 Points'!$F$13:$F$21,MATCH(1,MMULT(--('2022 Points'!$G$13:$N$21=D1962),TRANSPOSE(COLUMN('2022 Points'!$G$13:$N$21)^0)),0))</f>
        <v>#N/A</v>
      </c>
      <c r="K1962" s="58">
        <f>F1962-IFERROR(VLOOKUP(D1962,'30062022 Ranking'!$D:$F,3,0),0)</f>
        <v>3</v>
      </c>
      <c r="L1962">
        <f>countif('Pre-transfer 2022 Points'!$E$13:$L$21,D1962)</f>
        <v>0</v>
      </c>
      <c r="M1962" s="59">
        <f>countif('2022 Points'!$G$13:$N$21,D1962)</f>
        <v>0</v>
      </c>
    </row>
    <row r="1963">
      <c r="A1963" s="4">
        <v>1962.0</v>
      </c>
      <c r="C1963" s="4" t="s">
        <v>10497</v>
      </c>
      <c r="D1963" s="4" t="s">
        <v>7576</v>
      </c>
      <c r="E1963" s="12"/>
      <c r="F1963" s="4">
        <v>3.0</v>
      </c>
      <c r="I1963" t="str">
        <f t="array" ref="I1963">INDEX('2022 Points'!$F$13:$F$21,MATCH(1,MMULT(--('2022 Points'!$G$13:$N$21=D1963),TRANSPOSE(COLUMN('2022 Points'!$G$13:$N$21)^0)),0))</f>
        <v>#N/A</v>
      </c>
      <c r="K1963" s="58">
        <f>F1963-IFERROR(VLOOKUP(D1963,'30062022 Ranking'!$D:$F,3,0),0)</f>
        <v>3</v>
      </c>
      <c r="L1963">
        <f>countif('Pre-transfer 2022 Points'!$E$13:$L$21,D1963)</f>
        <v>0</v>
      </c>
      <c r="M1963" s="59">
        <f>countif('2022 Points'!$G$13:$N$21,D1963)</f>
        <v>0</v>
      </c>
    </row>
    <row r="1964">
      <c r="A1964" s="4">
        <v>1963.0</v>
      </c>
      <c r="B1964" s="12"/>
      <c r="C1964" s="4" t="s">
        <v>10498</v>
      </c>
      <c r="D1964" s="4" t="s">
        <v>7577</v>
      </c>
      <c r="E1964" s="4" t="s">
        <v>208</v>
      </c>
      <c r="F1964" s="4">
        <v>3.0</v>
      </c>
      <c r="I1964" t="str">
        <f t="array" ref="I1964">INDEX('2022 Points'!$F$13:$F$21,MATCH(1,MMULT(--('2022 Points'!$G$13:$N$21=D1964),TRANSPOSE(COLUMN('2022 Points'!$G$13:$N$21)^0)),0))</f>
        <v>#N/A</v>
      </c>
      <c r="K1964" s="58">
        <f>F1964-IFERROR(VLOOKUP(D1964,'30062022 Ranking'!$D:$F,3,0),0)</f>
        <v>3</v>
      </c>
      <c r="L1964">
        <f>countif('Pre-transfer 2022 Points'!$E$13:$L$21,D1964)</f>
        <v>0</v>
      </c>
      <c r="M1964" s="59">
        <f>countif('2022 Points'!$G$13:$N$21,D1964)</f>
        <v>0</v>
      </c>
    </row>
    <row r="1965">
      <c r="A1965" s="4">
        <v>1964.0</v>
      </c>
      <c r="B1965" s="4">
        <v>1751.0</v>
      </c>
      <c r="C1965" s="4" t="s">
        <v>5922</v>
      </c>
      <c r="D1965" s="4" t="s">
        <v>9653</v>
      </c>
      <c r="E1965" s="4" t="s">
        <v>9941</v>
      </c>
      <c r="F1965" s="4">
        <v>3.0</v>
      </c>
      <c r="I1965" t="str">
        <f t="array" ref="I1965">INDEX('2022 Points'!$F$13:$F$21,MATCH(1,MMULT(--('2022 Points'!$G$13:$N$21=D1965),TRANSPOSE(COLUMN('2022 Points'!$G$13:$N$21)^0)),0))</f>
        <v>#N/A</v>
      </c>
      <c r="K1965" s="58">
        <f>F1965-IFERROR(VLOOKUP(D1965,'30062022 Ranking'!$D:$F,3,0),0)</f>
        <v>3</v>
      </c>
      <c r="L1965">
        <f>countif('Pre-transfer 2022 Points'!$E$13:$L$21,D1965)</f>
        <v>0</v>
      </c>
      <c r="M1965" s="59">
        <f>countif('2022 Points'!$G$13:$N$21,D1965)</f>
        <v>0</v>
      </c>
    </row>
    <row r="1966">
      <c r="A1966" s="4">
        <v>1965.0</v>
      </c>
      <c r="C1966" s="4" t="s">
        <v>10499</v>
      </c>
      <c r="D1966" s="4" t="s">
        <v>7214</v>
      </c>
      <c r="E1966" s="4" t="s">
        <v>8605</v>
      </c>
      <c r="F1966" s="4">
        <v>3.0</v>
      </c>
      <c r="I1966" t="str">
        <f t="array" ref="I1966">INDEX('2022 Points'!$F$13:$F$21,MATCH(1,MMULT(--('2022 Points'!$G$13:$N$21=D1966),TRANSPOSE(COLUMN('2022 Points'!$G$13:$N$21)^0)),0))</f>
        <v>#N/A</v>
      </c>
      <c r="K1966" s="58">
        <f>F1966-IFERROR(VLOOKUP(D1966,'30062022 Ranking'!$D:$F,3,0),0)</f>
        <v>3</v>
      </c>
      <c r="L1966">
        <f>countif('Pre-transfer 2022 Points'!$E$13:$L$21,D1966)</f>
        <v>0</v>
      </c>
      <c r="M1966" s="59">
        <f>countif('2022 Points'!$G$13:$N$21,D1966)</f>
        <v>0</v>
      </c>
    </row>
    <row r="1967">
      <c r="A1967" s="4">
        <v>1966.0</v>
      </c>
      <c r="B1967" s="12"/>
      <c r="C1967" s="4" t="s">
        <v>10500</v>
      </c>
      <c r="D1967" s="4" t="s">
        <v>9675</v>
      </c>
      <c r="E1967" s="4" t="s">
        <v>10026</v>
      </c>
      <c r="F1967" s="4">
        <v>3.0</v>
      </c>
      <c r="I1967" t="str">
        <f t="array" ref="I1967">INDEX('2022 Points'!$F$13:$F$21,MATCH(1,MMULT(--('2022 Points'!$G$13:$N$21=D1967),TRANSPOSE(COLUMN('2022 Points'!$G$13:$N$21)^0)),0))</f>
        <v>#N/A</v>
      </c>
      <c r="K1967" s="58">
        <f>F1967-IFERROR(VLOOKUP(D1967,'30062022 Ranking'!$D:$F,3,0),0)</f>
        <v>3</v>
      </c>
      <c r="L1967">
        <f>countif('Pre-transfer 2022 Points'!$E$13:$L$21,D1967)</f>
        <v>0</v>
      </c>
      <c r="M1967" s="59">
        <f>countif('2022 Points'!$G$13:$N$21,D1967)</f>
        <v>0</v>
      </c>
    </row>
    <row r="1968">
      <c r="A1968" s="4">
        <v>1967.0</v>
      </c>
      <c r="C1968" s="4" t="s">
        <v>10501</v>
      </c>
      <c r="D1968" s="4" t="s">
        <v>9655</v>
      </c>
      <c r="E1968" s="4" t="s">
        <v>9927</v>
      </c>
      <c r="F1968" s="4">
        <v>3.0</v>
      </c>
      <c r="I1968" t="str">
        <f t="array" ref="I1968">INDEX('2022 Points'!$F$13:$F$21,MATCH(1,MMULT(--('2022 Points'!$G$13:$N$21=D1968),TRANSPOSE(COLUMN('2022 Points'!$G$13:$N$21)^0)),0))</f>
        <v>#N/A</v>
      </c>
      <c r="K1968" s="58">
        <f>F1968-IFERROR(VLOOKUP(D1968,'30062022 Ranking'!$D:$F,3,0),0)</f>
        <v>3</v>
      </c>
      <c r="L1968">
        <f>countif('Pre-transfer 2022 Points'!$E$13:$L$21,D1968)</f>
        <v>0</v>
      </c>
      <c r="M1968" s="59">
        <f>countif('2022 Points'!$G$13:$N$21,D1968)</f>
        <v>0</v>
      </c>
    </row>
    <row r="1969">
      <c r="A1969" s="4">
        <v>1968.0</v>
      </c>
      <c r="B1969" s="4">
        <v>1648.0</v>
      </c>
      <c r="C1969" s="4" t="s">
        <v>5447</v>
      </c>
      <c r="D1969" s="4" t="s">
        <v>9680</v>
      </c>
      <c r="E1969" s="4" t="s">
        <v>8600</v>
      </c>
      <c r="F1969" s="4">
        <v>3.0</v>
      </c>
      <c r="I1969" t="str">
        <f t="array" ref="I1969">INDEX('2022 Points'!$F$13:$F$21,MATCH(1,MMULT(--('2022 Points'!$G$13:$N$21=D1969),TRANSPOSE(COLUMN('2022 Points'!$G$13:$N$21)^0)),0))</f>
        <v>#N/A</v>
      </c>
      <c r="K1969" s="58">
        <f>F1969-IFERROR(VLOOKUP(D1969,'30062022 Ranking'!$D:$F,3,0),0)</f>
        <v>3</v>
      </c>
      <c r="L1969">
        <f>countif('Pre-transfer 2022 Points'!$E$13:$L$21,D1969)</f>
        <v>0</v>
      </c>
      <c r="M1969" s="59">
        <f>countif('2022 Points'!$G$13:$N$21,D1969)</f>
        <v>0</v>
      </c>
    </row>
    <row r="1970">
      <c r="A1970" s="4">
        <v>1969.0</v>
      </c>
      <c r="B1970" s="4">
        <v>1596.0</v>
      </c>
      <c r="C1970" s="4" t="s">
        <v>10502</v>
      </c>
      <c r="D1970" s="4" t="s">
        <v>9654</v>
      </c>
      <c r="E1970" s="4"/>
      <c r="F1970" s="4">
        <v>3.0</v>
      </c>
      <c r="I1970" t="str">
        <f t="array" ref="I1970">INDEX('2022 Points'!$F$13:$F$21,MATCH(1,MMULT(--('2022 Points'!$G$13:$N$21=D1970),TRANSPOSE(COLUMN('2022 Points'!$G$13:$N$21)^0)),0))</f>
        <v>#N/A</v>
      </c>
      <c r="K1970" s="58">
        <f>F1970-IFERROR(VLOOKUP(D1970,'30062022 Ranking'!$D:$F,3,0),0)</f>
        <v>3</v>
      </c>
      <c r="L1970">
        <f>countif('Pre-transfer 2022 Points'!$E$13:$L$21,D1970)</f>
        <v>0</v>
      </c>
      <c r="M1970" s="59">
        <f>countif('2022 Points'!$G$13:$N$21,D1970)</f>
        <v>0</v>
      </c>
    </row>
    <row r="1971">
      <c r="A1971" s="4">
        <v>1970.0</v>
      </c>
      <c r="B1971" s="4">
        <v>881.0</v>
      </c>
      <c r="C1971" s="4" t="s">
        <v>10348</v>
      </c>
      <c r="D1971" s="4" t="s">
        <v>9657</v>
      </c>
      <c r="E1971" s="4" t="s">
        <v>8600</v>
      </c>
      <c r="F1971" s="4">
        <v>3.0</v>
      </c>
      <c r="I1971" t="str">
        <f t="array" ref="I1971">INDEX('2022 Points'!$F$13:$F$21,MATCH(1,MMULT(--('2022 Points'!$G$13:$N$21=D1971),TRANSPOSE(COLUMN('2022 Points'!$G$13:$N$21)^0)),0))</f>
        <v>#N/A</v>
      </c>
      <c r="K1971" s="58">
        <f>F1971-IFERROR(VLOOKUP(D1971,'30062022 Ranking'!$D:$F,3,0),0)</f>
        <v>3</v>
      </c>
      <c r="L1971">
        <f>countif('Pre-transfer 2022 Points'!$E$13:$L$21,D1971)</f>
        <v>0</v>
      </c>
      <c r="M1971" s="59">
        <f>countif('2022 Points'!$G$13:$N$21,D1971)</f>
        <v>0</v>
      </c>
    </row>
    <row r="1972">
      <c r="A1972" s="4">
        <v>1971.0</v>
      </c>
      <c r="B1972" s="12"/>
      <c r="C1972" s="4" t="s">
        <v>10503</v>
      </c>
      <c r="D1972" s="4" t="s">
        <v>9658</v>
      </c>
      <c r="E1972" s="4" t="s">
        <v>10030</v>
      </c>
      <c r="F1972" s="4">
        <v>3.0</v>
      </c>
      <c r="I1972" t="str">
        <f t="array" ref="I1972">INDEX('2022 Points'!$F$13:$F$21,MATCH(1,MMULT(--('2022 Points'!$G$13:$N$21=D1972),TRANSPOSE(COLUMN('2022 Points'!$G$13:$N$21)^0)),0))</f>
        <v>#N/A</v>
      </c>
      <c r="K1972" s="58">
        <f>F1972-IFERROR(VLOOKUP(D1972,'30062022 Ranking'!$D:$F,3,0),0)</f>
        <v>3</v>
      </c>
      <c r="L1972">
        <f>countif('Pre-transfer 2022 Points'!$E$13:$L$21,D1972)</f>
        <v>0</v>
      </c>
      <c r="M1972" s="59">
        <f>countif('2022 Points'!$G$13:$N$21,D1972)</f>
        <v>0</v>
      </c>
    </row>
    <row r="1973">
      <c r="A1973" s="4">
        <v>1972.0</v>
      </c>
      <c r="B1973" s="4">
        <v>714.0</v>
      </c>
      <c r="C1973" s="4" t="s">
        <v>10504</v>
      </c>
      <c r="D1973" s="4" t="s">
        <v>8054</v>
      </c>
      <c r="E1973" s="4" t="s">
        <v>4564</v>
      </c>
      <c r="F1973" s="4">
        <v>3.0</v>
      </c>
      <c r="I1973" t="str">
        <f t="array" ref="I1973">INDEX('2022 Points'!$F$13:$F$21,MATCH(1,MMULT(--('2022 Points'!$G$13:$N$21=D1973),TRANSPOSE(COLUMN('2022 Points'!$G$13:$N$21)^0)),0))</f>
        <v>#N/A</v>
      </c>
      <c r="K1973" s="58">
        <f>F1973-IFERROR(VLOOKUP(D1973,'30062022 Ranking'!$D:$F,3,0),0)</f>
        <v>3</v>
      </c>
      <c r="L1973">
        <f>countif('Pre-transfer 2022 Points'!$E$13:$L$21,D1973)</f>
        <v>0</v>
      </c>
      <c r="M1973" s="59">
        <f>countif('2022 Points'!$G$13:$N$21,D1973)</f>
        <v>0</v>
      </c>
    </row>
    <row r="1974">
      <c r="A1974" s="4">
        <v>1973.0</v>
      </c>
      <c r="B1974" s="4">
        <v>934.0</v>
      </c>
      <c r="C1974" s="4" t="s">
        <v>10505</v>
      </c>
      <c r="D1974" s="4" t="s">
        <v>8288</v>
      </c>
      <c r="E1974" s="4" t="s">
        <v>4559</v>
      </c>
      <c r="F1974" s="4">
        <v>3.0</v>
      </c>
      <c r="I1974" t="str">
        <f t="array" ref="I1974">INDEX('2022 Points'!$F$13:$F$21,MATCH(1,MMULT(--('2022 Points'!$G$13:$N$21=D1974),TRANSPOSE(COLUMN('2022 Points'!$G$13:$N$21)^0)),0))</f>
        <v>#N/A</v>
      </c>
      <c r="K1974" s="58">
        <f>F1974-IFERROR(VLOOKUP(D1974,'30062022 Ranking'!$D:$F,3,0),0)</f>
        <v>3</v>
      </c>
      <c r="L1974">
        <f>countif('Pre-transfer 2022 Points'!$E$13:$L$21,D1974)</f>
        <v>0</v>
      </c>
      <c r="M1974" s="59">
        <f>countif('2022 Points'!$G$13:$N$21,D1974)</f>
        <v>0</v>
      </c>
    </row>
    <row r="1975">
      <c r="A1975" s="4">
        <v>1974.0</v>
      </c>
      <c r="B1975" s="4"/>
      <c r="C1975" s="4" t="s">
        <v>10506</v>
      </c>
      <c r="D1975" s="4" t="s">
        <v>8451</v>
      </c>
      <c r="E1975" s="12"/>
      <c r="F1975" s="4">
        <v>2.0</v>
      </c>
      <c r="I1975" t="str">
        <f t="array" ref="I1975">INDEX('2022 Points'!$F$13:$F$21,MATCH(1,MMULT(--('2022 Points'!$G$13:$N$21=D1975),TRANSPOSE(COLUMN('2022 Points'!$G$13:$N$21)^0)),0))</f>
        <v>#N/A</v>
      </c>
      <c r="K1975" s="58">
        <f>F1975-IFERROR(VLOOKUP(D1975,'30062022 Ranking'!$D:$F,3,0),0)</f>
        <v>2</v>
      </c>
      <c r="L1975">
        <f>countif('Pre-transfer 2022 Points'!$E$13:$L$21,D1975)</f>
        <v>0</v>
      </c>
      <c r="M1975" s="59">
        <f>countif('2022 Points'!$G$13:$N$21,D1975)</f>
        <v>0</v>
      </c>
    </row>
    <row r="1976">
      <c r="A1976" s="4">
        <v>1975.0</v>
      </c>
      <c r="B1976" s="12"/>
      <c r="C1976" s="4" t="s">
        <v>10507</v>
      </c>
      <c r="D1976" s="4" t="s">
        <v>9431</v>
      </c>
      <c r="E1976" s="12"/>
      <c r="F1976" s="4">
        <v>2.0</v>
      </c>
      <c r="I1976" t="str">
        <f t="array" ref="I1976">INDEX('2022 Points'!$F$13:$F$21,MATCH(1,MMULT(--('2022 Points'!$G$13:$N$21=D1976),TRANSPOSE(COLUMN('2022 Points'!$G$13:$N$21)^0)),0))</f>
        <v>#N/A</v>
      </c>
      <c r="K1976" s="58">
        <f>F1976-IFERROR(VLOOKUP(D1976,'30062022 Ranking'!$D:$F,3,0),0)</f>
        <v>2</v>
      </c>
      <c r="L1976">
        <f>countif('Pre-transfer 2022 Points'!$E$13:$L$21,D1976)</f>
        <v>0</v>
      </c>
      <c r="M1976" s="59">
        <f>countif('2022 Points'!$G$13:$N$21,D1976)</f>
        <v>0</v>
      </c>
    </row>
    <row r="1977">
      <c r="A1977" s="4">
        <v>1976.0</v>
      </c>
      <c r="B1977" s="12"/>
      <c r="C1977" s="4" t="s">
        <v>10508</v>
      </c>
      <c r="D1977" s="4" t="s">
        <v>9466</v>
      </c>
      <c r="E1977" s="4" t="s">
        <v>8746</v>
      </c>
      <c r="F1977" s="4">
        <v>2.0</v>
      </c>
      <c r="I1977" t="str">
        <f t="array" ref="I1977">INDEX('2022 Points'!$F$13:$F$21,MATCH(1,MMULT(--('2022 Points'!$G$13:$N$21=D1977),TRANSPOSE(COLUMN('2022 Points'!$G$13:$N$21)^0)),0))</f>
        <v>#N/A</v>
      </c>
      <c r="K1977" s="58">
        <f>F1977-IFERROR(VLOOKUP(D1977,'30062022 Ranking'!$D:$F,3,0),0)</f>
        <v>2</v>
      </c>
      <c r="L1977">
        <f>countif('Pre-transfer 2022 Points'!$E$13:$L$21,D1977)</f>
        <v>0</v>
      </c>
      <c r="M1977" s="59">
        <f>countif('2022 Points'!$G$13:$N$21,D1977)</f>
        <v>0</v>
      </c>
    </row>
    <row r="1978">
      <c r="A1978" s="4">
        <v>1977.0</v>
      </c>
      <c r="C1978" s="4" t="s">
        <v>10509</v>
      </c>
      <c r="D1978" s="4" t="s">
        <v>9707</v>
      </c>
      <c r="E1978" s="4" t="s">
        <v>1350</v>
      </c>
      <c r="F1978" s="4">
        <v>2.0</v>
      </c>
      <c r="I1978" t="str">
        <f t="array" ref="I1978">INDEX('2022 Points'!$F$13:$F$21,MATCH(1,MMULT(--('2022 Points'!$G$13:$N$21=D1978),TRANSPOSE(COLUMN('2022 Points'!$G$13:$N$21)^0)),0))</f>
        <v>#N/A</v>
      </c>
      <c r="K1978" s="58">
        <f>F1978-IFERROR(VLOOKUP(D1978,'30062022 Ranking'!$D:$F,3,0),0)</f>
        <v>2</v>
      </c>
      <c r="L1978">
        <f>countif('Pre-transfer 2022 Points'!$E$13:$L$21,D1978)</f>
        <v>0</v>
      </c>
      <c r="M1978" s="59">
        <f>countif('2022 Points'!$G$13:$N$21,D1978)</f>
        <v>0</v>
      </c>
    </row>
    <row r="1979">
      <c r="A1979" s="4">
        <v>1978.0</v>
      </c>
      <c r="B1979" s="12"/>
      <c r="C1979" s="4" t="s">
        <v>10510</v>
      </c>
      <c r="D1979" s="4" t="s">
        <v>9708</v>
      </c>
      <c r="E1979" s="12"/>
      <c r="F1979" s="4">
        <v>2.0</v>
      </c>
      <c r="I1979" t="str">
        <f t="array" ref="I1979">INDEX('2022 Points'!$F$13:$F$21,MATCH(1,MMULT(--('2022 Points'!$G$13:$N$21=D1979),TRANSPOSE(COLUMN('2022 Points'!$G$13:$N$21)^0)),0))</f>
        <v>#N/A</v>
      </c>
      <c r="K1979" s="58">
        <f>F1979-IFERROR(VLOOKUP(D1979,'30062022 Ranking'!$D:$F,3,0),0)</f>
        <v>2</v>
      </c>
      <c r="L1979">
        <f>countif('Pre-transfer 2022 Points'!$E$13:$L$21,D1979)</f>
        <v>0</v>
      </c>
      <c r="M1979" s="59">
        <f>countif('2022 Points'!$G$13:$N$21,D1979)</f>
        <v>0</v>
      </c>
    </row>
    <row r="1980">
      <c r="A1980" s="4">
        <v>1979.0</v>
      </c>
      <c r="C1980" s="4" t="s">
        <v>10511</v>
      </c>
      <c r="D1980" s="4" t="s">
        <v>9700</v>
      </c>
      <c r="E1980" s="12"/>
      <c r="F1980" s="4">
        <v>2.0</v>
      </c>
      <c r="I1980" t="str">
        <f t="array" ref="I1980">INDEX('2022 Points'!$F$13:$F$21,MATCH(1,MMULT(--('2022 Points'!$G$13:$N$21=D1980),TRANSPOSE(COLUMN('2022 Points'!$G$13:$N$21)^0)),0))</f>
        <v>#N/A</v>
      </c>
      <c r="K1980" s="58">
        <f>F1980-IFERROR(VLOOKUP(D1980,'30062022 Ranking'!$D:$F,3,0),0)</f>
        <v>2</v>
      </c>
      <c r="L1980">
        <f>countif('Pre-transfer 2022 Points'!$E$13:$L$21,D1980)</f>
        <v>0</v>
      </c>
      <c r="M1980" s="59">
        <f>countif('2022 Points'!$G$13:$N$21,D1980)</f>
        <v>0</v>
      </c>
    </row>
    <row r="1981">
      <c r="A1981" s="4">
        <v>1980.0</v>
      </c>
      <c r="B1981" s="12"/>
      <c r="C1981" s="4" t="s">
        <v>10512</v>
      </c>
      <c r="D1981" s="4" t="s">
        <v>9701</v>
      </c>
      <c r="E1981" s="12"/>
      <c r="F1981" s="4">
        <v>2.0</v>
      </c>
      <c r="I1981" t="str">
        <f t="array" ref="I1981">INDEX('2022 Points'!$F$13:$F$21,MATCH(1,MMULT(--('2022 Points'!$G$13:$N$21=D1981),TRANSPOSE(COLUMN('2022 Points'!$G$13:$N$21)^0)),0))</f>
        <v>#N/A</v>
      </c>
      <c r="K1981" s="58">
        <f>F1981-IFERROR(VLOOKUP(D1981,'30062022 Ranking'!$D:$F,3,0),0)</f>
        <v>2</v>
      </c>
      <c r="L1981">
        <f>countif('Pre-transfer 2022 Points'!$E$13:$L$21,D1981)</f>
        <v>0</v>
      </c>
      <c r="M1981" s="59">
        <f>countif('2022 Points'!$G$13:$N$21,D1981)</f>
        <v>0</v>
      </c>
    </row>
    <row r="1982">
      <c r="A1982" s="4">
        <v>1981.0</v>
      </c>
      <c r="C1982" s="4" t="s">
        <v>10513</v>
      </c>
      <c r="D1982" s="4" t="s">
        <v>9702</v>
      </c>
      <c r="E1982" s="4" t="s">
        <v>5920</v>
      </c>
      <c r="F1982" s="4">
        <v>2.0</v>
      </c>
    </row>
    <row r="1983">
      <c r="A1983" s="4">
        <v>1982.0</v>
      </c>
      <c r="B1983" s="4">
        <v>1626.0</v>
      </c>
      <c r="C1983" s="4" t="s">
        <v>8961</v>
      </c>
      <c r="D1983" s="4" t="s">
        <v>10514</v>
      </c>
      <c r="E1983" s="4" t="s">
        <v>4851</v>
      </c>
      <c r="F1983" s="4">
        <v>2.0</v>
      </c>
    </row>
    <row r="1984">
      <c r="A1984" s="4">
        <v>1983.0</v>
      </c>
      <c r="B1984" s="12"/>
      <c r="C1984" s="4" t="s">
        <v>10515</v>
      </c>
      <c r="D1984" s="4" t="s">
        <v>9713</v>
      </c>
      <c r="E1984" s="4" t="s">
        <v>4612</v>
      </c>
      <c r="F1984" s="4">
        <v>2.0</v>
      </c>
    </row>
    <row r="1985">
      <c r="A1985" s="4">
        <v>1984.0</v>
      </c>
      <c r="C1985" s="4" t="s">
        <v>10516</v>
      </c>
      <c r="D1985" s="4" t="s">
        <v>9767</v>
      </c>
      <c r="F1985" s="4">
        <v>2.0</v>
      </c>
    </row>
    <row r="1986">
      <c r="A1986" s="4">
        <v>1985.0</v>
      </c>
      <c r="C1986" s="4" t="s">
        <v>10517</v>
      </c>
      <c r="D1986" s="4" t="s">
        <v>9709</v>
      </c>
      <c r="F1986" s="4">
        <v>2.0</v>
      </c>
    </row>
    <row r="1987">
      <c r="A1987" s="4">
        <v>1986.0</v>
      </c>
      <c r="B1987" s="4">
        <v>941.0</v>
      </c>
      <c r="C1987" s="4" t="s">
        <v>10518</v>
      </c>
      <c r="D1987" s="4" t="s">
        <v>9710</v>
      </c>
      <c r="E1987" s="4"/>
      <c r="F1987" s="4">
        <v>2.0</v>
      </c>
    </row>
    <row r="1988">
      <c r="A1988" s="4">
        <v>1987.0</v>
      </c>
      <c r="C1988" s="4" t="s">
        <v>10519</v>
      </c>
      <c r="D1988" s="4" t="s">
        <v>9739</v>
      </c>
      <c r="E1988" s="4"/>
      <c r="F1988" s="4">
        <v>2.0</v>
      </c>
    </row>
    <row r="1989">
      <c r="A1989" s="4">
        <v>1988.0</v>
      </c>
      <c r="C1989" s="4" t="s">
        <v>10520</v>
      </c>
      <c r="D1989" s="4" t="s">
        <v>9715</v>
      </c>
      <c r="E1989" s="4" t="s">
        <v>9996</v>
      </c>
      <c r="F1989" s="4">
        <v>2.0</v>
      </c>
    </row>
    <row r="1990">
      <c r="A1990" s="4">
        <v>1989.0</v>
      </c>
      <c r="C1990" s="4" t="s">
        <v>10521</v>
      </c>
      <c r="D1990" s="4" t="s">
        <v>9690</v>
      </c>
      <c r="E1990" s="4" t="s">
        <v>9991</v>
      </c>
      <c r="F1990" s="4">
        <v>2.0</v>
      </c>
    </row>
    <row r="1991">
      <c r="A1991" s="4">
        <v>1990.0</v>
      </c>
      <c r="B1991" s="12"/>
      <c r="C1991" s="4" t="s">
        <v>10522</v>
      </c>
      <c r="D1991" s="4" t="s">
        <v>9717</v>
      </c>
      <c r="E1991" s="4"/>
      <c r="F1991" s="4">
        <v>2.0</v>
      </c>
    </row>
    <row r="1992">
      <c r="A1992" s="4">
        <v>1991.0</v>
      </c>
      <c r="C1992" s="4" t="s">
        <v>10523</v>
      </c>
      <c r="D1992" s="4" t="s">
        <v>9714</v>
      </c>
      <c r="E1992" s="4" t="s">
        <v>4990</v>
      </c>
      <c r="F1992" s="4">
        <v>2.0</v>
      </c>
    </row>
    <row r="1993">
      <c r="A1993" s="4">
        <v>1992.0</v>
      </c>
      <c r="B1993" s="4"/>
      <c r="C1993" s="4" t="s">
        <v>10524</v>
      </c>
      <c r="D1993" s="4" t="s">
        <v>7735</v>
      </c>
      <c r="E1993" s="12"/>
      <c r="F1993" s="4">
        <v>2.0</v>
      </c>
    </row>
    <row r="1994">
      <c r="A1994" s="4">
        <v>1993.0</v>
      </c>
      <c r="B1994" s="80"/>
      <c r="C1994" s="4" t="s">
        <v>10525</v>
      </c>
      <c r="D1994" s="4" t="s">
        <v>9721</v>
      </c>
      <c r="E1994" s="4" t="s">
        <v>8922</v>
      </c>
      <c r="F1994" s="4">
        <v>2.0</v>
      </c>
    </row>
    <row r="1995">
      <c r="A1995" s="4">
        <v>1994.0</v>
      </c>
      <c r="C1995" s="4" t="s">
        <v>10526</v>
      </c>
      <c r="D1995" s="4" t="s">
        <v>9722</v>
      </c>
      <c r="E1995" s="4"/>
      <c r="F1995" s="4">
        <v>2.0</v>
      </c>
    </row>
    <row r="1996">
      <c r="A1996" s="4">
        <v>1995.0</v>
      </c>
      <c r="C1996" s="4" t="s">
        <v>10527</v>
      </c>
      <c r="D1996" s="4" t="s">
        <v>8131</v>
      </c>
      <c r="E1996" s="4" t="s">
        <v>10045</v>
      </c>
      <c r="F1996" s="4">
        <v>2.0</v>
      </c>
    </row>
    <row r="1997">
      <c r="A1997" s="4">
        <v>1996.0</v>
      </c>
      <c r="C1997" s="4" t="s">
        <v>10528</v>
      </c>
      <c r="D1997" s="4" t="s">
        <v>7855</v>
      </c>
      <c r="F1997" s="4">
        <v>2.0</v>
      </c>
    </row>
    <row r="1998">
      <c r="A1998" s="4">
        <v>1997.0</v>
      </c>
      <c r="C1998" s="4" t="s">
        <v>10529</v>
      </c>
      <c r="D1998" s="4" t="s">
        <v>9718</v>
      </c>
      <c r="F1998" s="4">
        <v>2.0</v>
      </c>
    </row>
    <row r="1999">
      <c r="A1999" s="4">
        <v>1998.0</v>
      </c>
      <c r="C1999" s="4" t="s">
        <v>10530</v>
      </c>
      <c r="D1999" s="4" t="s">
        <v>7300</v>
      </c>
      <c r="E1999" s="80"/>
      <c r="F1999" s="4">
        <v>2.0</v>
      </c>
    </row>
    <row r="2000">
      <c r="A2000" s="4">
        <v>1999.0</v>
      </c>
      <c r="B2000" s="4">
        <v>1666.0</v>
      </c>
      <c r="C2000" s="4" t="s">
        <v>4530</v>
      </c>
      <c r="D2000" s="4" t="s">
        <v>9726</v>
      </c>
      <c r="E2000" s="4" t="s">
        <v>10029</v>
      </c>
      <c r="F2000" s="4">
        <v>2.0</v>
      </c>
    </row>
    <row r="2001">
      <c r="A2001" s="4">
        <v>2000.0</v>
      </c>
      <c r="C2001" s="4" t="s">
        <v>10531</v>
      </c>
      <c r="D2001" s="4" t="s">
        <v>6981</v>
      </c>
      <c r="E2001" s="4" t="s">
        <v>10045</v>
      </c>
      <c r="F2001" s="4">
        <v>2.0</v>
      </c>
    </row>
    <row r="2002">
      <c r="A2002" s="4">
        <v>2001.0</v>
      </c>
      <c r="B2002" s="4">
        <v>1630.0</v>
      </c>
      <c r="C2002" s="4" t="s">
        <v>888</v>
      </c>
      <c r="D2002" s="4" t="s">
        <v>9727</v>
      </c>
      <c r="E2002" s="4" t="s">
        <v>9937</v>
      </c>
      <c r="F2002" s="4">
        <v>2.0</v>
      </c>
    </row>
    <row r="2003">
      <c r="A2003" s="4">
        <v>2002.0</v>
      </c>
      <c r="B2003" s="4">
        <v>1964.0</v>
      </c>
      <c r="C2003" s="4" t="s">
        <v>209</v>
      </c>
      <c r="D2003" s="4" t="s">
        <v>9728</v>
      </c>
      <c r="E2003" s="4" t="s">
        <v>9941</v>
      </c>
      <c r="F2003" s="4">
        <v>2.0</v>
      </c>
    </row>
    <row r="2004">
      <c r="A2004" s="4">
        <v>2003.0</v>
      </c>
      <c r="C2004" s="4" t="s">
        <v>10532</v>
      </c>
      <c r="D2004" s="4" t="s">
        <v>9705</v>
      </c>
      <c r="F2004" s="4">
        <v>2.0</v>
      </c>
    </row>
    <row r="2005">
      <c r="A2005" s="4">
        <v>2004.0</v>
      </c>
      <c r="B2005" s="80"/>
      <c r="C2005" s="4" t="s">
        <v>10533</v>
      </c>
      <c r="D2005" s="4" t="s">
        <v>9731</v>
      </c>
      <c r="E2005" s="4" t="s">
        <v>9937</v>
      </c>
      <c r="F2005" s="4">
        <v>2.0</v>
      </c>
    </row>
    <row r="2006">
      <c r="A2006" s="4">
        <v>2005.0</v>
      </c>
      <c r="C2006" s="4" t="s">
        <v>10534</v>
      </c>
      <c r="D2006" s="4" t="s">
        <v>9724</v>
      </c>
      <c r="E2006" s="80"/>
      <c r="F2006" s="4">
        <v>2.0</v>
      </c>
    </row>
    <row r="2007">
      <c r="A2007" s="4">
        <v>2006.0</v>
      </c>
      <c r="B2007" s="4">
        <v>2122.0</v>
      </c>
      <c r="C2007" s="4" t="s">
        <v>949</v>
      </c>
      <c r="D2007" s="4" t="s">
        <v>9725</v>
      </c>
      <c r="E2007" s="4" t="s">
        <v>5077</v>
      </c>
      <c r="F2007" s="4">
        <v>2.0</v>
      </c>
    </row>
    <row r="2008">
      <c r="A2008" s="4">
        <v>2007.0</v>
      </c>
      <c r="C2008" s="4" t="s">
        <v>10535</v>
      </c>
      <c r="D2008" s="4" t="s">
        <v>7463</v>
      </c>
      <c r="F2008" s="4">
        <v>2.0</v>
      </c>
    </row>
    <row r="2009">
      <c r="A2009" s="4">
        <v>2008.0</v>
      </c>
      <c r="B2009" s="4">
        <v>1904.0</v>
      </c>
      <c r="C2009" s="4" t="s">
        <v>1582</v>
      </c>
      <c r="D2009" s="4" t="s">
        <v>9733</v>
      </c>
      <c r="E2009" s="4" t="s">
        <v>9945</v>
      </c>
      <c r="F2009" s="4">
        <v>2.0</v>
      </c>
    </row>
    <row r="2010">
      <c r="A2010" s="4">
        <v>2009.0</v>
      </c>
      <c r="C2010" s="4" t="s">
        <v>10536</v>
      </c>
      <c r="D2010" s="4" t="s">
        <v>9691</v>
      </c>
      <c r="F2010" s="4">
        <v>2.0</v>
      </c>
    </row>
    <row r="2011">
      <c r="A2011" s="4">
        <v>2010.0</v>
      </c>
      <c r="C2011" s="4" t="s">
        <v>10537</v>
      </c>
      <c r="D2011" s="4" t="s">
        <v>7193</v>
      </c>
      <c r="E2011" s="4" t="s">
        <v>1231</v>
      </c>
      <c r="F2011" s="4">
        <v>2.0</v>
      </c>
    </row>
    <row r="2012">
      <c r="A2012" s="4">
        <v>2011.0</v>
      </c>
      <c r="C2012" s="4" t="s">
        <v>10538</v>
      </c>
      <c r="D2012" s="4" t="s">
        <v>7941</v>
      </c>
      <c r="E2012" s="80"/>
      <c r="F2012" s="4">
        <v>2.0</v>
      </c>
    </row>
    <row r="2013">
      <c r="A2013" s="4">
        <v>2012.0</v>
      </c>
      <c r="B2013" s="80"/>
      <c r="C2013" s="4" t="s">
        <v>10539</v>
      </c>
      <c r="D2013" s="4" t="s">
        <v>9732</v>
      </c>
      <c r="E2013" s="80"/>
      <c r="F2013" s="4">
        <v>2.0</v>
      </c>
    </row>
    <row r="2014">
      <c r="A2014" s="4">
        <v>2013.0</v>
      </c>
      <c r="B2014" s="80"/>
      <c r="C2014" s="4" t="s">
        <v>10540</v>
      </c>
      <c r="D2014" s="4" t="s">
        <v>7305</v>
      </c>
      <c r="E2014" s="4" t="s">
        <v>6021</v>
      </c>
      <c r="F2014" s="4">
        <v>2.0</v>
      </c>
    </row>
    <row r="2015">
      <c r="A2015" s="4">
        <v>2014.0</v>
      </c>
      <c r="C2015" s="4" t="s">
        <v>10541</v>
      </c>
      <c r="D2015" s="4" t="s">
        <v>9763</v>
      </c>
      <c r="F2015" s="4">
        <v>2.0</v>
      </c>
    </row>
    <row r="2016">
      <c r="A2016" s="4">
        <v>2015.0</v>
      </c>
      <c r="B2016" s="80"/>
      <c r="C2016" s="4" t="s">
        <v>10542</v>
      </c>
      <c r="D2016" s="4" t="s">
        <v>9750</v>
      </c>
      <c r="E2016" s="4" t="s">
        <v>5818</v>
      </c>
      <c r="F2016" s="4">
        <v>2.0</v>
      </c>
    </row>
    <row r="2017">
      <c r="A2017" s="4">
        <v>2016.0</v>
      </c>
      <c r="C2017" s="4" t="s">
        <v>10543</v>
      </c>
      <c r="D2017" s="4" t="s">
        <v>9740</v>
      </c>
      <c r="F2017" s="4">
        <v>2.0</v>
      </c>
    </row>
    <row r="2018">
      <c r="A2018" s="4">
        <v>2017.0</v>
      </c>
      <c r="C2018" s="4" t="s">
        <v>10544</v>
      </c>
      <c r="D2018" s="4" t="s">
        <v>9741</v>
      </c>
      <c r="E2018" s="4" t="s">
        <v>5399</v>
      </c>
      <c r="F2018" s="4">
        <v>2.0</v>
      </c>
    </row>
    <row r="2019">
      <c r="A2019" s="4">
        <v>2018.0</v>
      </c>
      <c r="B2019" s="4">
        <v>1208.0</v>
      </c>
      <c r="C2019" s="4" t="s">
        <v>4860</v>
      </c>
      <c r="D2019" s="4" t="s">
        <v>9716</v>
      </c>
      <c r="E2019" s="4" t="s">
        <v>9937</v>
      </c>
      <c r="F2019" s="4">
        <v>2.0</v>
      </c>
    </row>
    <row r="2020">
      <c r="A2020" s="4">
        <v>2019.0</v>
      </c>
      <c r="C2020" s="4" t="s">
        <v>10545</v>
      </c>
      <c r="D2020" s="4" t="s">
        <v>9753</v>
      </c>
      <c r="F2020" s="4">
        <v>2.0</v>
      </c>
    </row>
    <row r="2021">
      <c r="A2021" s="4">
        <v>2020.0</v>
      </c>
      <c r="B2021" s="80"/>
      <c r="C2021" s="4" t="s">
        <v>10546</v>
      </c>
      <c r="D2021" s="4" t="s">
        <v>9746</v>
      </c>
      <c r="E2021" s="4" t="s">
        <v>6095</v>
      </c>
      <c r="F2021" s="4">
        <v>2.0</v>
      </c>
    </row>
    <row r="2022">
      <c r="A2022" s="4">
        <v>2021.0</v>
      </c>
      <c r="B2022" s="80"/>
      <c r="C2022" s="4" t="s">
        <v>10547</v>
      </c>
      <c r="D2022" s="4" t="s">
        <v>9736</v>
      </c>
      <c r="E2022" s="80"/>
      <c r="F2022" s="4">
        <v>2.0</v>
      </c>
    </row>
    <row r="2023">
      <c r="A2023" s="4">
        <v>2022.0</v>
      </c>
      <c r="B2023" s="80"/>
      <c r="C2023" s="4" t="s">
        <v>10548</v>
      </c>
      <c r="D2023" s="4" t="s">
        <v>9737</v>
      </c>
      <c r="E2023" s="80"/>
      <c r="F2023" s="4">
        <v>2.0</v>
      </c>
    </row>
    <row r="2024">
      <c r="A2024" s="4">
        <v>2023.0</v>
      </c>
      <c r="C2024" s="4" t="s">
        <v>10549</v>
      </c>
      <c r="D2024" s="4" t="s">
        <v>9738</v>
      </c>
      <c r="F2024" s="4">
        <v>2.0</v>
      </c>
    </row>
    <row r="2025">
      <c r="A2025" s="4">
        <v>2024.0</v>
      </c>
      <c r="B2025" s="4">
        <v>837.0</v>
      </c>
      <c r="C2025" s="4" t="s">
        <v>10550</v>
      </c>
      <c r="D2025" s="4" t="s">
        <v>7352</v>
      </c>
      <c r="E2025" s="80"/>
      <c r="F2025" s="4">
        <v>2.0</v>
      </c>
    </row>
    <row r="2026">
      <c r="A2026" s="4">
        <v>2025.0</v>
      </c>
      <c r="B2026" s="4">
        <v>1889.0</v>
      </c>
      <c r="C2026" s="4" t="s">
        <v>521</v>
      </c>
      <c r="D2026" s="4" t="s">
        <v>9744</v>
      </c>
      <c r="E2026" s="4" t="s">
        <v>9955</v>
      </c>
      <c r="F2026" s="4">
        <v>2.0</v>
      </c>
    </row>
    <row r="2027">
      <c r="A2027" s="4">
        <v>2026.0</v>
      </c>
      <c r="C2027" s="4" t="s">
        <v>10551</v>
      </c>
      <c r="D2027" s="4" t="s">
        <v>9745</v>
      </c>
      <c r="E2027" s="4" t="s">
        <v>9957</v>
      </c>
      <c r="F2027" s="4">
        <v>2.0</v>
      </c>
    </row>
    <row r="2028">
      <c r="A2028" s="4">
        <v>2027.0</v>
      </c>
      <c r="B2028" s="80"/>
      <c r="C2028" s="4" t="s">
        <v>10552</v>
      </c>
      <c r="D2028" s="4" t="s">
        <v>9752</v>
      </c>
      <c r="E2028" s="80"/>
      <c r="F2028" s="4">
        <v>2.0</v>
      </c>
    </row>
    <row r="2029">
      <c r="A2029" s="4">
        <v>2028.0</v>
      </c>
      <c r="B2029" s="80"/>
      <c r="C2029" s="4" t="s">
        <v>10553</v>
      </c>
      <c r="D2029" s="4" t="s">
        <v>9723</v>
      </c>
      <c r="E2029" s="80"/>
      <c r="F2029" s="4">
        <v>2.0</v>
      </c>
    </row>
    <row r="2030">
      <c r="A2030" s="4">
        <v>2029.0</v>
      </c>
      <c r="C2030" s="4" t="s">
        <v>10554</v>
      </c>
      <c r="D2030" s="4" t="s">
        <v>8274</v>
      </c>
      <c r="E2030" s="4" t="s">
        <v>8700</v>
      </c>
      <c r="F2030" s="4">
        <v>2.0</v>
      </c>
    </row>
    <row r="2031">
      <c r="A2031" s="4">
        <v>2030.0</v>
      </c>
      <c r="C2031" s="4" t="s">
        <v>10555</v>
      </c>
      <c r="D2031" s="4" t="s">
        <v>7837</v>
      </c>
      <c r="E2031" s="4" t="s">
        <v>9987</v>
      </c>
      <c r="F2031" s="4">
        <v>2.0</v>
      </c>
    </row>
    <row r="2032">
      <c r="A2032" s="4">
        <v>2031.0</v>
      </c>
      <c r="C2032" s="4" t="s">
        <v>10556</v>
      </c>
      <c r="D2032" s="4" t="s">
        <v>9742</v>
      </c>
      <c r="E2032" s="80"/>
      <c r="F2032" s="4">
        <v>2.0</v>
      </c>
    </row>
    <row r="2033">
      <c r="A2033" s="4">
        <v>2032.0</v>
      </c>
      <c r="C2033" s="4" t="s">
        <v>10557</v>
      </c>
      <c r="D2033" s="4" t="s">
        <v>9743</v>
      </c>
      <c r="E2033" s="80"/>
      <c r="F2033" s="4">
        <v>2.0</v>
      </c>
    </row>
    <row r="2034">
      <c r="A2034" s="4">
        <v>2033.0</v>
      </c>
      <c r="B2034" s="80"/>
      <c r="C2034" s="4" t="s">
        <v>10558</v>
      </c>
      <c r="D2034" s="4" t="s">
        <v>7897</v>
      </c>
      <c r="F2034" s="4">
        <v>2.0</v>
      </c>
    </row>
    <row r="2035">
      <c r="A2035" s="4">
        <v>2034.0</v>
      </c>
      <c r="C2035" s="4" t="s">
        <v>10559</v>
      </c>
      <c r="D2035" s="4" t="s">
        <v>7948</v>
      </c>
      <c r="F2035" s="4">
        <v>2.0</v>
      </c>
    </row>
    <row r="2036">
      <c r="A2036" s="4">
        <v>2035.0</v>
      </c>
      <c r="C2036" s="4" t="s">
        <v>10560</v>
      </c>
      <c r="D2036" s="4" t="s">
        <v>9751</v>
      </c>
      <c r="E2036" s="4" t="s">
        <v>10061</v>
      </c>
      <c r="F2036" s="4">
        <v>2.0</v>
      </c>
    </row>
    <row r="2037">
      <c r="A2037" s="4">
        <v>2036.0</v>
      </c>
      <c r="B2037" s="4">
        <v>1914.0</v>
      </c>
      <c r="C2037" s="4" t="s">
        <v>712</v>
      </c>
      <c r="D2037" s="4" t="s">
        <v>7660</v>
      </c>
      <c r="E2037" s="80"/>
      <c r="F2037" s="4">
        <v>2.0</v>
      </c>
    </row>
    <row r="2038">
      <c r="A2038" s="4">
        <v>2037.0</v>
      </c>
      <c r="B2038" s="80"/>
      <c r="C2038" s="4" t="s">
        <v>10561</v>
      </c>
      <c r="D2038" s="4" t="s">
        <v>8208</v>
      </c>
      <c r="E2038" s="4" t="s">
        <v>9945</v>
      </c>
      <c r="F2038" s="4">
        <v>2.0</v>
      </c>
    </row>
    <row r="2039">
      <c r="A2039" s="4">
        <v>2038.0</v>
      </c>
      <c r="C2039" s="4" t="s">
        <v>10562</v>
      </c>
      <c r="D2039" s="4" t="s">
        <v>7271</v>
      </c>
      <c r="E2039" s="4" t="s">
        <v>1658</v>
      </c>
      <c r="F2039" s="4">
        <v>2.0</v>
      </c>
    </row>
    <row r="2040">
      <c r="A2040" s="4">
        <v>2039.0</v>
      </c>
      <c r="C2040" s="4" t="s">
        <v>10563</v>
      </c>
      <c r="D2040" s="4" t="s">
        <v>9729</v>
      </c>
      <c r="F2040" s="4">
        <v>2.0</v>
      </c>
    </row>
    <row r="2041">
      <c r="A2041" s="4">
        <v>2040.0</v>
      </c>
      <c r="C2041" s="4" t="s">
        <v>10564</v>
      </c>
      <c r="D2041" s="4" t="s">
        <v>8178</v>
      </c>
      <c r="F2041" s="4">
        <v>2.0</v>
      </c>
    </row>
    <row r="2042">
      <c r="A2042" s="4">
        <v>2041.0</v>
      </c>
      <c r="C2042" s="4" t="s">
        <v>10565</v>
      </c>
      <c r="D2042" s="4" t="s">
        <v>9747</v>
      </c>
      <c r="E2042" s="4" t="s">
        <v>8604</v>
      </c>
      <c r="F2042" s="4">
        <v>2.0</v>
      </c>
    </row>
    <row r="2043">
      <c r="A2043" s="4">
        <v>2042.0</v>
      </c>
      <c r="C2043" s="4" t="s">
        <v>10566</v>
      </c>
      <c r="D2043" s="4" t="s">
        <v>9748</v>
      </c>
      <c r="F2043" s="4">
        <v>2.0</v>
      </c>
    </row>
    <row r="2044">
      <c r="A2044" s="4">
        <v>2043.0</v>
      </c>
      <c r="C2044" s="4" t="s">
        <v>10567</v>
      </c>
      <c r="D2044" s="4" t="s">
        <v>7626</v>
      </c>
      <c r="E2044" s="4" t="s">
        <v>5879</v>
      </c>
      <c r="F2044" s="4">
        <v>2.0</v>
      </c>
    </row>
    <row r="2045">
      <c r="A2045" s="4">
        <v>2044.0</v>
      </c>
      <c r="B2045" s="80"/>
      <c r="C2045" s="4" t="s">
        <v>10568</v>
      </c>
      <c r="D2045" s="4" t="s">
        <v>8359</v>
      </c>
      <c r="F2045" s="4">
        <v>2.0</v>
      </c>
    </row>
    <row r="2046">
      <c r="A2046" s="4">
        <v>2045.0</v>
      </c>
      <c r="B2046" s="80"/>
      <c r="C2046" s="4" t="s">
        <v>10569</v>
      </c>
      <c r="D2046" s="4" t="s">
        <v>9757</v>
      </c>
      <c r="E2046" s="80"/>
      <c r="F2046" s="4">
        <v>2.0</v>
      </c>
    </row>
    <row r="2047">
      <c r="A2047" s="4">
        <v>2046.0</v>
      </c>
      <c r="B2047" s="4">
        <v>540.0</v>
      </c>
      <c r="C2047" s="4" t="s">
        <v>5268</v>
      </c>
      <c r="D2047" s="4" t="s">
        <v>7515</v>
      </c>
      <c r="E2047" s="4" t="s">
        <v>9988</v>
      </c>
      <c r="F2047" s="4">
        <v>2.0</v>
      </c>
    </row>
    <row r="2048">
      <c r="A2048" s="4">
        <v>2047.0</v>
      </c>
      <c r="C2048" s="4" t="s">
        <v>10570</v>
      </c>
      <c r="D2048" s="4" t="s">
        <v>9758</v>
      </c>
      <c r="E2048" s="4" t="s">
        <v>6025</v>
      </c>
      <c r="F2048" s="4">
        <v>2.0</v>
      </c>
    </row>
    <row r="2049">
      <c r="A2049" s="4">
        <v>2048.0</v>
      </c>
      <c r="C2049" s="4" t="s">
        <v>10571</v>
      </c>
      <c r="D2049" s="4" t="s">
        <v>8277</v>
      </c>
      <c r="F2049" s="4">
        <v>2.0</v>
      </c>
    </row>
    <row r="2050">
      <c r="A2050" s="4">
        <v>2049.0</v>
      </c>
      <c r="B2050" s="80"/>
      <c r="C2050" s="4" t="s">
        <v>10572</v>
      </c>
      <c r="D2050" s="4" t="s">
        <v>9734</v>
      </c>
      <c r="F2050" s="4">
        <v>2.0</v>
      </c>
    </row>
    <row r="2051">
      <c r="A2051" s="4">
        <v>2050.0</v>
      </c>
      <c r="B2051" s="4">
        <v>1024.0</v>
      </c>
      <c r="C2051" s="4" t="s">
        <v>10573</v>
      </c>
      <c r="D2051" s="4" t="s">
        <v>9754</v>
      </c>
      <c r="F2051" s="4">
        <v>2.0</v>
      </c>
    </row>
    <row r="2052">
      <c r="A2052" s="4">
        <v>2051.0</v>
      </c>
      <c r="B2052" s="80"/>
      <c r="C2052" s="4" t="s">
        <v>10574</v>
      </c>
      <c r="D2052" s="4" t="s">
        <v>8370</v>
      </c>
      <c r="E2052" s="80"/>
      <c r="F2052" s="4">
        <v>2.0</v>
      </c>
    </row>
    <row r="2053">
      <c r="A2053" s="4">
        <v>2052.0</v>
      </c>
      <c r="B2053" s="4">
        <v>1932.0</v>
      </c>
      <c r="C2053" s="4" t="s">
        <v>1636</v>
      </c>
      <c r="D2053" s="4" t="s">
        <v>9755</v>
      </c>
      <c r="E2053" s="80"/>
      <c r="F2053" s="4">
        <v>2.0</v>
      </c>
    </row>
    <row r="2054">
      <c r="A2054" s="4">
        <v>2053.0</v>
      </c>
      <c r="B2054" s="4">
        <v>1529.0</v>
      </c>
      <c r="C2054" s="4" t="s">
        <v>5882</v>
      </c>
      <c r="D2054" s="4" t="s">
        <v>9756</v>
      </c>
      <c r="E2054" s="80"/>
      <c r="F2054" s="4">
        <v>2.0</v>
      </c>
    </row>
    <row r="2055">
      <c r="A2055" s="4">
        <v>2054.0</v>
      </c>
      <c r="C2055" s="4" t="s">
        <v>10575</v>
      </c>
      <c r="D2055" s="4" t="s">
        <v>9695</v>
      </c>
      <c r="E2055" s="4" t="s">
        <v>8708</v>
      </c>
      <c r="F2055" s="4">
        <v>2.0</v>
      </c>
    </row>
    <row r="2056">
      <c r="A2056" s="4">
        <v>2055.0</v>
      </c>
      <c r="C2056" s="4" t="s">
        <v>10576</v>
      </c>
      <c r="D2056" s="4" t="s">
        <v>9764</v>
      </c>
      <c r="E2056" s="4" t="s">
        <v>1382</v>
      </c>
      <c r="F2056" s="4">
        <v>2.0</v>
      </c>
    </row>
    <row r="2057">
      <c r="A2057" s="4">
        <v>2056.0</v>
      </c>
      <c r="B2057" s="80"/>
      <c r="C2057" s="4" t="s">
        <v>10577</v>
      </c>
      <c r="D2057" s="4" t="s">
        <v>9765</v>
      </c>
      <c r="E2057" s="4" t="s">
        <v>4595</v>
      </c>
      <c r="F2057" s="4">
        <v>2.0</v>
      </c>
    </row>
    <row r="2058">
      <c r="A2058" s="4">
        <v>2057.0</v>
      </c>
      <c r="B2058" s="4">
        <v>1675.0</v>
      </c>
      <c r="C2058" s="4" t="s">
        <v>5228</v>
      </c>
      <c r="D2058" s="4" t="s">
        <v>9766</v>
      </c>
      <c r="E2058" s="4" t="s">
        <v>9988</v>
      </c>
      <c r="F2058" s="4">
        <v>2.0</v>
      </c>
    </row>
    <row r="2059">
      <c r="A2059" s="4">
        <v>2058.0</v>
      </c>
      <c r="B2059" s="80"/>
      <c r="C2059" s="4" t="s">
        <v>10578</v>
      </c>
      <c r="D2059" s="4" t="s">
        <v>9706</v>
      </c>
      <c r="E2059" s="4" t="s">
        <v>8789</v>
      </c>
      <c r="F2059" s="4">
        <v>2.0</v>
      </c>
    </row>
    <row r="2060">
      <c r="A2060" s="4">
        <v>2059.0</v>
      </c>
      <c r="C2060" s="4" t="s">
        <v>10579</v>
      </c>
      <c r="D2060" s="4" t="s">
        <v>9768</v>
      </c>
      <c r="E2060" s="80"/>
      <c r="F2060" s="4">
        <v>2.0</v>
      </c>
    </row>
    <row r="2061">
      <c r="A2061" s="4">
        <v>2060.0</v>
      </c>
      <c r="B2061" s="80"/>
      <c r="C2061" s="4" t="s">
        <v>10580</v>
      </c>
      <c r="D2061" s="4" t="s">
        <v>9769</v>
      </c>
      <c r="E2061" s="4" t="s">
        <v>5077</v>
      </c>
      <c r="F2061" s="4">
        <v>2.0</v>
      </c>
    </row>
    <row r="2062">
      <c r="A2062" s="4">
        <v>2061.0</v>
      </c>
      <c r="C2062" s="4" t="s">
        <v>10581</v>
      </c>
      <c r="D2062" s="4" t="s">
        <v>7055</v>
      </c>
      <c r="E2062" s="4" t="s">
        <v>9980</v>
      </c>
      <c r="F2062" s="4">
        <v>2.0</v>
      </c>
    </row>
    <row r="2063">
      <c r="A2063" s="4">
        <v>2062.0</v>
      </c>
      <c r="B2063" s="4">
        <v>1470.0</v>
      </c>
      <c r="C2063" s="4" t="s">
        <v>4946</v>
      </c>
      <c r="D2063" s="4" t="s">
        <v>7449</v>
      </c>
      <c r="F2063" s="4">
        <v>2.0</v>
      </c>
    </row>
    <row r="2064">
      <c r="A2064" s="4">
        <v>2063.0</v>
      </c>
      <c r="C2064" s="4" t="s">
        <v>10582</v>
      </c>
      <c r="D2064" s="4" t="s">
        <v>9759</v>
      </c>
      <c r="F2064" s="4">
        <v>2.0</v>
      </c>
    </row>
    <row r="2065">
      <c r="A2065" s="4">
        <v>2064.0</v>
      </c>
      <c r="C2065" s="4" t="s">
        <v>10583</v>
      </c>
      <c r="D2065" s="4" t="s">
        <v>9760</v>
      </c>
      <c r="F2065" s="4">
        <v>2.0</v>
      </c>
    </row>
    <row r="2066">
      <c r="A2066" s="4">
        <v>2065.0</v>
      </c>
      <c r="C2066" s="4" t="s">
        <v>10584</v>
      </c>
      <c r="D2066" s="4" t="s">
        <v>9761</v>
      </c>
      <c r="F2066" s="4">
        <v>2.0</v>
      </c>
    </row>
    <row r="2067">
      <c r="A2067" s="4">
        <v>2066.0</v>
      </c>
      <c r="B2067" s="4">
        <v>2184.0</v>
      </c>
      <c r="C2067" s="4" t="s">
        <v>4349</v>
      </c>
      <c r="D2067" s="4" t="s">
        <v>9762</v>
      </c>
      <c r="F2067" s="4">
        <v>2.0</v>
      </c>
    </row>
    <row r="2068">
      <c r="A2068" s="4">
        <v>2067.0</v>
      </c>
      <c r="B2068" s="80"/>
      <c r="C2068" s="4" t="s">
        <v>10585</v>
      </c>
      <c r="D2068" s="4" t="s">
        <v>9771</v>
      </c>
      <c r="E2068" s="4" t="s">
        <v>4661</v>
      </c>
      <c r="F2068" s="4">
        <v>2.0</v>
      </c>
    </row>
    <row r="2069">
      <c r="A2069" s="4">
        <v>2068.0</v>
      </c>
      <c r="B2069" s="80"/>
      <c r="C2069" s="4" t="s">
        <v>10586</v>
      </c>
      <c r="D2069" s="4" t="s">
        <v>9776</v>
      </c>
      <c r="F2069" s="4">
        <v>2.0</v>
      </c>
    </row>
    <row r="2070">
      <c r="A2070" s="4">
        <v>2069.0</v>
      </c>
      <c r="C2070" s="4" t="s">
        <v>10587</v>
      </c>
      <c r="D2070" s="4" t="s">
        <v>9772</v>
      </c>
      <c r="F2070" s="4">
        <v>2.0</v>
      </c>
    </row>
    <row r="2071">
      <c r="A2071" s="4">
        <v>2070.0</v>
      </c>
      <c r="B2071" s="4">
        <v>1294.0</v>
      </c>
      <c r="C2071" s="4" t="s">
        <v>5200</v>
      </c>
      <c r="D2071" s="4" t="s">
        <v>7461</v>
      </c>
      <c r="E2071" s="80"/>
      <c r="F2071" s="4">
        <v>2.0</v>
      </c>
    </row>
    <row r="2072">
      <c r="A2072" s="4">
        <v>2071.0</v>
      </c>
      <c r="B2072" s="80"/>
      <c r="C2072" s="4" t="s">
        <v>10588</v>
      </c>
      <c r="D2072" s="4" t="s">
        <v>7451</v>
      </c>
      <c r="E2072" s="80"/>
      <c r="F2072" s="4">
        <v>2.0</v>
      </c>
    </row>
    <row r="2073">
      <c r="A2073" s="4">
        <v>2072.0</v>
      </c>
      <c r="C2073" s="4" t="s">
        <v>10589</v>
      </c>
      <c r="D2073" s="4" t="s">
        <v>9775</v>
      </c>
      <c r="E2073" s="4" t="s">
        <v>5865</v>
      </c>
      <c r="F2073" s="4">
        <v>2.0</v>
      </c>
    </row>
    <row r="2074">
      <c r="A2074" s="4">
        <v>2073.0</v>
      </c>
      <c r="C2074" s="4" t="s">
        <v>10590</v>
      </c>
      <c r="D2074" s="4" t="s">
        <v>7542</v>
      </c>
      <c r="E2074" s="4" t="s">
        <v>9986</v>
      </c>
      <c r="F2074" s="4">
        <v>2.0</v>
      </c>
    </row>
    <row r="2075">
      <c r="A2075" s="4">
        <v>2074.0</v>
      </c>
      <c r="C2075" s="4" t="s">
        <v>10591</v>
      </c>
      <c r="D2075" s="4" t="s">
        <v>9773</v>
      </c>
      <c r="E2075" s="80"/>
      <c r="F2075" s="4">
        <v>2.0</v>
      </c>
    </row>
    <row r="2076">
      <c r="A2076" s="4">
        <v>2075.0</v>
      </c>
      <c r="B2076" s="4">
        <v>1618.0</v>
      </c>
      <c r="C2076" s="4" t="s">
        <v>9005</v>
      </c>
      <c r="D2076" s="4" t="s">
        <v>9774</v>
      </c>
      <c r="F2076" s="4">
        <v>2.0</v>
      </c>
    </row>
    <row r="2077">
      <c r="A2077" s="4">
        <v>2076.0</v>
      </c>
      <c r="B2077" s="80"/>
      <c r="C2077" s="4" t="s">
        <v>10592</v>
      </c>
      <c r="D2077" s="4" t="s">
        <v>7324</v>
      </c>
      <c r="F2077" s="4">
        <v>2.0</v>
      </c>
    </row>
    <row r="2078">
      <c r="A2078" s="4">
        <v>2077.0</v>
      </c>
      <c r="C2078" s="4" t="s">
        <v>10593</v>
      </c>
      <c r="D2078" s="4" t="s">
        <v>9685</v>
      </c>
      <c r="E2078" s="80"/>
      <c r="F2078" s="4">
        <v>2.0</v>
      </c>
    </row>
    <row r="2079">
      <c r="A2079" s="4">
        <v>2078.0</v>
      </c>
      <c r="C2079" s="4" t="s">
        <v>10594</v>
      </c>
      <c r="D2079" s="4" t="s">
        <v>9686</v>
      </c>
      <c r="F2079" s="4">
        <v>2.0</v>
      </c>
    </row>
    <row r="2080">
      <c r="A2080" s="4">
        <v>2079.0</v>
      </c>
      <c r="B2080" s="4">
        <v>1869.0</v>
      </c>
      <c r="C2080" s="4" t="s">
        <v>5163</v>
      </c>
      <c r="D2080" s="4" t="s">
        <v>8062</v>
      </c>
      <c r="E2080" s="80"/>
      <c r="F2080" s="4">
        <v>2.0</v>
      </c>
    </row>
    <row r="2081">
      <c r="A2081" s="4">
        <v>2080.0</v>
      </c>
      <c r="B2081" s="4">
        <v>1528.0</v>
      </c>
      <c r="C2081" s="4" t="s">
        <v>5635</v>
      </c>
      <c r="D2081" s="4" t="s">
        <v>9777</v>
      </c>
      <c r="E2081" s="80"/>
      <c r="F2081" s="4">
        <v>2.0</v>
      </c>
    </row>
    <row r="2082">
      <c r="A2082" s="4">
        <v>2081.0</v>
      </c>
      <c r="C2082" s="4" t="s">
        <v>10595</v>
      </c>
      <c r="D2082" s="4" t="s">
        <v>7751</v>
      </c>
      <c r="E2082" s="4" t="s">
        <v>1382</v>
      </c>
      <c r="F2082" s="4">
        <v>2.0</v>
      </c>
    </row>
    <row r="2083">
      <c r="A2083" s="4">
        <v>2082.0</v>
      </c>
      <c r="B2083" s="4">
        <v>1767.0</v>
      </c>
      <c r="C2083" s="4" t="s">
        <v>768</v>
      </c>
      <c r="D2083" s="4" t="s">
        <v>9720</v>
      </c>
      <c r="E2083" s="4" t="s">
        <v>830</v>
      </c>
      <c r="F2083" s="4">
        <v>2.0</v>
      </c>
    </row>
    <row r="2084">
      <c r="A2084" s="4">
        <v>2083.0</v>
      </c>
      <c r="B2084" s="80"/>
      <c r="C2084" s="4" t="s">
        <v>10596</v>
      </c>
      <c r="D2084" s="4" t="s">
        <v>9689</v>
      </c>
      <c r="E2084" s="4" t="s">
        <v>8600</v>
      </c>
      <c r="F2084" s="4">
        <v>2.0</v>
      </c>
    </row>
    <row r="2085">
      <c r="A2085" s="4">
        <v>2084.0</v>
      </c>
      <c r="B2085" s="80"/>
      <c r="C2085" s="4" t="s">
        <v>10597</v>
      </c>
      <c r="D2085" s="4" t="s">
        <v>9698</v>
      </c>
      <c r="E2085" s="80"/>
      <c r="F2085" s="4">
        <v>2.0</v>
      </c>
    </row>
    <row r="2086">
      <c r="A2086" s="4">
        <v>2085.0</v>
      </c>
      <c r="B2086" s="4">
        <v>965.0</v>
      </c>
      <c r="C2086" s="4" t="s">
        <v>10598</v>
      </c>
      <c r="D2086" s="4" t="s">
        <v>9692</v>
      </c>
      <c r="F2086" s="4">
        <v>2.0</v>
      </c>
    </row>
    <row r="2087">
      <c r="A2087" s="4">
        <v>2086.0</v>
      </c>
      <c r="B2087" s="4">
        <v>1958.0</v>
      </c>
      <c r="C2087" s="4" t="s">
        <v>532</v>
      </c>
      <c r="D2087" s="4" t="s">
        <v>8142</v>
      </c>
      <c r="F2087" s="4">
        <v>2.0</v>
      </c>
    </row>
    <row r="2088">
      <c r="A2088" s="4">
        <v>2087.0</v>
      </c>
      <c r="B2088" s="4">
        <v>1572.0</v>
      </c>
      <c r="C2088" s="4" t="s">
        <v>5628</v>
      </c>
      <c r="D2088" s="4" t="s">
        <v>9687</v>
      </c>
      <c r="E2088" s="80"/>
      <c r="F2088" s="4">
        <v>2.0</v>
      </c>
    </row>
    <row r="2089">
      <c r="A2089" s="4">
        <v>2088.0</v>
      </c>
      <c r="C2089" s="4" t="s">
        <v>10599</v>
      </c>
      <c r="D2089" s="4" t="s">
        <v>9688</v>
      </c>
      <c r="E2089" s="80"/>
      <c r="F2089" s="4">
        <v>2.0</v>
      </c>
    </row>
    <row r="2090">
      <c r="A2090" s="4">
        <v>2089.0</v>
      </c>
      <c r="B2090" s="80"/>
      <c r="C2090" s="4" t="s">
        <v>10600</v>
      </c>
      <c r="D2090" s="4" t="s">
        <v>7533</v>
      </c>
      <c r="E2090" s="80"/>
      <c r="F2090" s="4">
        <v>2.0</v>
      </c>
    </row>
    <row r="2091">
      <c r="A2091" s="4">
        <v>2090.0</v>
      </c>
      <c r="B2091" s="80"/>
      <c r="C2091" s="4" t="s">
        <v>10601</v>
      </c>
      <c r="D2091" s="4" t="s">
        <v>9696</v>
      </c>
      <c r="F2091" s="4">
        <v>2.0</v>
      </c>
    </row>
    <row r="2092">
      <c r="A2092" s="4">
        <v>2091.0</v>
      </c>
      <c r="C2092" s="4" t="s">
        <v>10602</v>
      </c>
      <c r="D2092" s="4" t="s">
        <v>9697</v>
      </c>
      <c r="E2092" s="4" t="s">
        <v>10016</v>
      </c>
      <c r="F2092" s="4">
        <v>2.0</v>
      </c>
    </row>
    <row r="2093">
      <c r="A2093" s="4">
        <v>2092.0</v>
      </c>
      <c r="C2093" s="4" t="s">
        <v>10603</v>
      </c>
      <c r="D2093" s="4" t="s">
        <v>9693</v>
      </c>
      <c r="F2093" s="4">
        <v>2.0</v>
      </c>
    </row>
    <row r="2094">
      <c r="A2094" s="4">
        <v>2093.0</v>
      </c>
      <c r="C2094" s="4" t="s">
        <v>10604</v>
      </c>
      <c r="D2094" s="4" t="s">
        <v>9694</v>
      </c>
      <c r="E2094" s="4" t="s">
        <v>10047</v>
      </c>
      <c r="F2094" s="4">
        <v>2.0</v>
      </c>
    </row>
    <row r="2095">
      <c r="A2095" s="4">
        <v>2094.0</v>
      </c>
      <c r="B2095" s="4">
        <v>1361.0</v>
      </c>
      <c r="C2095" s="4" t="s">
        <v>4877</v>
      </c>
      <c r="D2095" s="4" t="s">
        <v>8238</v>
      </c>
      <c r="E2095" s="4" t="s">
        <v>5944</v>
      </c>
      <c r="F2095" s="4">
        <v>2.0</v>
      </c>
    </row>
    <row r="2096">
      <c r="A2096" s="4">
        <v>2095.0</v>
      </c>
      <c r="B2096" s="80"/>
      <c r="C2096" s="4" t="s">
        <v>10605</v>
      </c>
      <c r="D2096" s="4" t="s">
        <v>9703</v>
      </c>
      <c r="E2096" s="80"/>
      <c r="F2096" s="4">
        <v>2.0</v>
      </c>
    </row>
    <row r="2097">
      <c r="A2097" s="4">
        <v>2096.0</v>
      </c>
      <c r="B2097" s="4">
        <v>1141.0</v>
      </c>
      <c r="C2097" s="4" t="s">
        <v>10023</v>
      </c>
      <c r="D2097" s="4" t="s">
        <v>7992</v>
      </c>
      <c r="F2097" s="4">
        <v>2.0</v>
      </c>
    </row>
    <row r="2098">
      <c r="A2098" s="4">
        <v>2097.0</v>
      </c>
      <c r="B2098" s="4">
        <v>2210.0</v>
      </c>
      <c r="C2098" s="4" t="s">
        <v>5305</v>
      </c>
      <c r="D2098" s="4" t="s">
        <v>8139</v>
      </c>
      <c r="E2098" s="80"/>
      <c r="F2098" s="4">
        <v>2.0</v>
      </c>
    </row>
    <row r="2099">
      <c r="A2099" s="4">
        <v>2098.0</v>
      </c>
      <c r="C2099" s="4" t="s">
        <v>10606</v>
      </c>
      <c r="D2099" s="4" t="s">
        <v>9704</v>
      </c>
      <c r="E2099" s="4" t="s">
        <v>9973</v>
      </c>
      <c r="F2099" s="4">
        <v>2.0</v>
      </c>
    </row>
    <row r="2100">
      <c r="A2100" s="4">
        <v>2099.0</v>
      </c>
      <c r="C2100" s="4" t="s">
        <v>10607</v>
      </c>
      <c r="D2100" s="4" t="s">
        <v>7965</v>
      </c>
      <c r="E2100" s="80"/>
      <c r="F2100" s="4">
        <v>2.0</v>
      </c>
    </row>
    <row r="2101">
      <c r="A2101" s="4">
        <v>2100.0</v>
      </c>
      <c r="B2101" s="80"/>
      <c r="C2101" s="4" t="s">
        <v>10608</v>
      </c>
      <c r="D2101" s="4" t="s">
        <v>9778</v>
      </c>
      <c r="E2101" s="4" t="s">
        <v>4696</v>
      </c>
      <c r="F2101" s="4">
        <v>2.0</v>
      </c>
    </row>
    <row r="2102">
      <c r="A2102" s="4">
        <v>2101.0</v>
      </c>
      <c r="B2102" s="80"/>
      <c r="C2102" s="4" t="s">
        <v>10609</v>
      </c>
      <c r="D2102" s="4" t="s">
        <v>9780</v>
      </c>
      <c r="E2102" s="4" t="s">
        <v>4612</v>
      </c>
      <c r="F2102" s="4">
        <v>1.0</v>
      </c>
    </row>
    <row r="2103">
      <c r="A2103" s="4">
        <v>2102.0</v>
      </c>
      <c r="B2103" s="80"/>
      <c r="C2103" s="4" t="s">
        <v>10610</v>
      </c>
      <c r="D2103" s="4" t="s">
        <v>9779</v>
      </c>
      <c r="E2103" s="4" t="s">
        <v>4612</v>
      </c>
      <c r="F2103" s="4">
        <v>1.0</v>
      </c>
    </row>
    <row r="2104">
      <c r="A2104" s="4">
        <v>2103.0</v>
      </c>
      <c r="B2104" s="4">
        <v>1127.0</v>
      </c>
      <c r="C2104" s="4" t="s">
        <v>10611</v>
      </c>
      <c r="D2104" s="4" t="s">
        <v>7511</v>
      </c>
      <c r="F2104" s="4">
        <v>1.0</v>
      </c>
    </row>
    <row r="2105">
      <c r="A2105" s="4">
        <v>2104.0</v>
      </c>
      <c r="B2105" s="4">
        <v>896.0</v>
      </c>
      <c r="C2105" s="4" t="s">
        <v>10090</v>
      </c>
      <c r="D2105" s="4" t="s">
        <v>6426</v>
      </c>
      <c r="E2105" s="4" t="s">
        <v>1091</v>
      </c>
      <c r="F2105" s="4">
        <v>1.0</v>
      </c>
    </row>
    <row r="2106">
      <c r="A2106" s="4">
        <v>2105.0</v>
      </c>
      <c r="C2106" s="4" t="s">
        <v>10612</v>
      </c>
      <c r="D2106" s="4" t="s">
        <v>9804</v>
      </c>
      <c r="F2106" s="4">
        <v>1.0</v>
      </c>
    </row>
    <row r="2107">
      <c r="A2107" s="4">
        <v>2106.0</v>
      </c>
      <c r="C2107" s="4" t="s">
        <v>10613</v>
      </c>
      <c r="D2107" s="4" t="s">
        <v>9805</v>
      </c>
      <c r="F2107" s="4">
        <v>1.0</v>
      </c>
    </row>
    <row r="2108">
      <c r="A2108" s="4">
        <v>2107.0</v>
      </c>
      <c r="C2108" s="4" t="s">
        <v>10614</v>
      </c>
      <c r="D2108" s="4" t="s">
        <v>9806</v>
      </c>
      <c r="E2108" s="80"/>
      <c r="F2108" s="4">
        <v>1.0</v>
      </c>
    </row>
    <row r="2109">
      <c r="A2109" s="4">
        <v>2108.0</v>
      </c>
      <c r="C2109" s="4" t="s">
        <v>10615</v>
      </c>
      <c r="D2109" s="4" t="s">
        <v>9807</v>
      </c>
      <c r="F2109" s="4">
        <v>1.0</v>
      </c>
    </row>
    <row r="2110">
      <c r="A2110" s="4">
        <v>2109.0</v>
      </c>
      <c r="B2110" s="4">
        <v>1965.0</v>
      </c>
      <c r="C2110" s="4" t="s">
        <v>1444</v>
      </c>
      <c r="D2110" s="4" t="s">
        <v>9808</v>
      </c>
      <c r="E2110" s="4" t="s">
        <v>4666</v>
      </c>
      <c r="F2110" s="4">
        <v>1.0</v>
      </c>
    </row>
    <row r="2111">
      <c r="A2111" s="4">
        <v>2110.0</v>
      </c>
      <c r="C2111" s="4" t="s">
        <v>10616</v>
      </c>
      <c r="D2111" s="4" t="s">
        <v>9809</v>
      </c>
      <c r="E2111" s="4" t="s">
        <v>9055</v>
      </c>
      <c r="F2111" s="4">
        <v>1.0</v>
      </c>
    </row>
    <row r="2112">
      <c r="A2112" s="4">
        <v>2111.0</v>
      </c>
      <c r="C2112" s="4" t="s">
        <v>10617</v>
      </c>
      <c r="D2112" s="4" t="s">
        <v>9841</v>
      </c>
      <c r="E2112" s="80"/>
      <c r="F2112" s="4">
        <v>1.0</v>
      </c>
    </row>
    <row r="2113">
      <c r="A2113" s="4">
        <v>2112.0</v>
      </c>
      <c r="B2113" s="4">
        <v>2242.0</v>
      </c>
      <c r="C2113" s="4" t="s">
        <v>258</v>
      </c>
      <c r="D2113" s="4" t="s">
        <v>9803</v>
      </c>
      <c r="E2113" s="80"/>
      <c r="F2113" s="4">
        <v>1.0</v>
      </c>
    </row>
    <row r="2114">
      <c r="A2114" s="4">
        <v>2113.0</v>
      </c>
      <c r="C2114" s="4" t="s">
        <v>10618</v>
      </c>
      <c r="D2114" s="4" t="s">
        <v>7788</v>
      </c>
      <c r="E2114" s="80"/>
      <c r="F2114" s="4">
        <v>1.0</v>
      </c>
    </row>
    <row r="2115">
      <c r="A2115" s="4">
        <v>2114.0</v>
      </c>
      <c r="B2115" s="4">
        <v>1213.0</v>
      </c>
      <c r="C2115" s="4" t="s">
        <v>10619</v>
      </c>
      <c r="D2115" s="4" t="s">
        <v>7926</v>
      </c>
      <c r="E2115" s="80"/>
      <c r="F2115" s="4">
        <v>1.0</v>
      </c>
    </row>
    <row r="2116">
      <c r="A2116" s="4">
        <v>2115.0</v>
      </c>
      <c r="B2116" s="80"/>
      <c r="C2116" s="4" t="s">
        <v>10620</v>
      </c>
      <c r="D2116" s="4" t="s">
        <v>8417</v>
      </c>
      <c r="E2116" s="80"/>
      <c r="F2116" s="4">
        <v>1.0</v>
      </c>
    </row>
    <row r="2117">
      <c r="A2117" s="4">
        <v>2116.0</v>
      </c>
      <c r="B2117" s="4">
        <v>1356.0</v>
      </c>
      <c r="C2117" s="4" t="s">
        <v>5227</v>
      </c>
      <c r="D2117" s="4" t="s">
        <v>9816</v>
      </c>
      <c r="E2117" s="4" t="s">
        <v>9091</v>
      </c>
      <c r="F2117" s="4">
        <v>1.0</v>
      </c>
    </row>
    <row r="2118">
      <c r="A2118" s="4">
        <v>2117.0</v>
      </c>
      <c r="B2118" s="4">
        <v>1683.0</v>
      </c>
      <c r="C2118" s="4" t="s">
        <v>8895</v>
      </c>
      <c r="D2118" s="4" t="s">
        <v>9817</v>
      </c>
      <c r="E2118" s="80"/>
      <c r="F2118" s="4">
        <v>1.0</v>
      </c>
    </row>
    <row r="2119">
      <c r="A2119" s="4">
        <v>2118.0</v>
      </c>
      <c r="B2119" s="4">
        <v>1474.0</v>
      </c>
      <c r="C2119" s="4" t="s">
        <v>5148</v>
      </c>
      <c r="D2119" s="4" t="s">
        <v>8241</v>
      </c>
      <c r="E2119" s="4" t="s">
        <v>1751</v>
      </c>
      <c r="F2119" s="4">
        <v>1.0</v>
      </c>
    </row>
    <row r="2120">
      <c r="A2120" s="4">
        <v>2119.0</v>
      </c>
      <c r="C2120" s="4" t="s">
        <v>10621</v>
      </c>
      <c r="D2120" s="4" t="s">
        <v>9818</v>
      </c>
      <c r="E2120" s="4" t="s">
        <v>830</v>
      </c>
      <c r="F2120" s="4">
        <v>1.0</v>
      </c>
    </row>
    <row r="2121">
      <c r="A2121" s="4">
        <v>2120.0</v>
      </c>
      <c r="B2121" s="4">
        <v>1205.0</v>
      </c>
      <c r="C2121" s="4" t="s">
        <v>10622</v>
      </c>
      <c r="D2121" s="4" t="s">
        <v>7469</v>
      </c>
      <c r="E2121" s="4" t="s">
        <v>5919</v>
      </c>
      <c r="F2121" s="4">
        <v>1.0</v>
      </c>
    </row>
    <row r="2122">
      <c r="A2122" s="4">
        <v>2121.0</v>
      </c>
      <c r="B2122" s="4">
        <v>1222.0</v>
      </c>
      <c r="C2122" s="4" t="s">
        <v>5616</v>
      </c>
      <c r="D2122" s="4" t="s">
        <v>7852</v>
      </c>
      <c r="F2122" s="4">
        <v>1.0</v>
      </c>
    </row>
    <row r="2123">
      <c r="A2123" s="4">
        <v>2122.0</v>
      </c>
      <c r="C2123" s="4" t="s">
        <v>10623</v>
      </c>
      <c r="D2123" s="4" t="s">
        <v>9861</v>
      </c>
      <c r="F2123" s="4">
        <v>1.0</v>
      </c>
    </row>
    <row r="2124">
      <c r="A2124" s="4">
        <v>2123.0</v>
      </c>
      <c r="C2124" s="4" t="s">
        <v>10624</v>
      </c>
      <c r="D2124" s="4" t="s">
        <v>9844</v>
      </c>
      <c r="E2124" s="4" t="s">
        <v>10118</v>
      </c>
      <c r="F2124" s="4">
        <v>1.0</v>
      </c>
    </row>
    <row r="2125">
      <c r="A2125" s="4">
        <v>2124.0</v>
      </c>
      <c r="C2125" s="4" t="s">
        <v>10625</v>
      </c>
      <c r="D2125" s="4" t="s">
        <v>9820</v>
      </c>
      <c r="E2125" s="4" t="s">
        <v>9956</v>
      </c>
      <c r="F2125" s="4">
        <v>1.0</v>
      </c>
    </row>
    <row r="2126">
      <c r="A2126" s="4">
        <v>2125.0</v>
      </c>
      <c r="B2126" s="4">
        <v>1824.0</v>
      </c>
      <c r="C2126" s="4" t="s">
        <v>5366</v>
      </c>
      <c r="D2126" s="4" t="s">
        <v>9811</v>
      </c>
      <c r="F2126" s="4">
        <v>1.0</v>
      </c>
    </row>
    <row r="2127">
      <c r="A2127" s="4">
        <v>2126.0</v>
      </c>
      <c r="C2127" s="4" t="s">
        <v>10626</v>
      </c>
      <c r="D2127" s="4" t="s">
        <v>9812</v>
      </c>
      <c r="F2127" s="4">
        <v>1.0</v>
      </c>
    </row>
    <row r="2128">
      <c r="A2128" s="4">
        <v>2127.0</v>
      </c>
      <c r="C2128" s="4" t="s">
        <v>10627</v>
      </c>
      <c r="D2128" s="4" t="s">
        <v>9813</v>
      </c>
      <c r="F2128" s="4">
        <v>1.0</v>
      </c>
    </row>
    <row r="2129">
      <c r="A2129" s="4">
        <v>2128.0</v>
      </c>
      <c r="C2129" s="4" t="s">
        <v>10628</v>
      </c>
      <c r="D2129" s="4" t="s">
        <v>9836</v>
      </c>
      <c r="F2129" s="4">
        <v>1.0</v>
      </c>
    </row>
    <row r="2130">
      <c r="A2130" s="4">
        <v>2129.0</v>
      </c>
      <c r="C2130" s="4" t="s">
        <v>10629</v>
      </c>
      <c r="D2130" s="4" t="s">
        <v>9821</v>
      </c>
      <c r="F2130" s="4">
        <v>1.0</v>
      </c>
    </row>
    <row r="2131">
      <c r="A2131" s="4">
        <v>2130.0</v>
      </c>
      <c r="B2131" s="4">
        <v>757.0</v>
      </c>
      <c r="C2131" s="4" t="s">
        <v>10162</v>
      </c>
      <c r="D2131" s="4" t="s">
        <v>7987</v>
      </c>
      <c r="E2131" s="4" t="s">
        <v>9991</v>
      </c>
      <c r="F2131" s="4">
        <v>1.0</v>
      </c>
    </row>
    <row r="2132">
      <c r="A2132" s="4">
        <v>2131.0</v>
      </c>
      <c r="B2132" s="4">
        <v>371.0</v>
      </c>
      <c r="C2132" s="4" t="s">
        <v>10366</v>
      </c>
      <c r="D2132" s="4" t="s">
        <v>9822</v>
      </c>
      <c r="F2132" s="4">
        <v>1.0</v>
      </c>
    </row>
    <row r="2133">
      <c r="A2133" s="4">
        <v>2132.0</v>
      </c>
      <c r="B2133" s="4">
        <v>1541.0</v>
      </c>
      <c r="C2133" s="4" t="s">
        <v>5080</v>
      </c>
      <c r="D2133" s="4" t="s">
        <v>9823</v>
      </c>
      <c r="E2133" s="4" t="s">
        <v>9948</v>
      </c>
      <c r="F2133" s="4">
        <v>1.0</v>
      </c>
    </row>
    <row r="2134">
      <c r="A2134" s="4">
        <v>2133.0</v>
      </c>
      <c r="B2134" s="80"/>
      <c r="C2134" s="4" t="s">
        <v>10630</v>
      </c>
      <c r="D2134" s="4" t="s">
        <v>8458</v>
      </c>
      <c r="E2134" s="4" t="s">
        <v>1091</v>
      </c>
      <c r="F2134" s="4">
        <v>1.0</v>
      </c>
    </row>
    <row r="2135">
      <c r="A2135" s="4">
        <v>2134.0</v>
      </c>
      <c r="C2135" s="4" t="s">
        <v>10631</v>
      </c>
      <c r="D2135" s="4" t="s">
        <v>9568</v>
      </c>
      <c r="E2135" s="80"/>
      <c r="F2135" s="4">
        <v>1.0</v>
      </c>
    </row>
    <row r="2136">
      <c r="A2136" s="4">
        <v>2135.0</v>
      </c>
      <c r="C2136" s="4" t="s">
        <v>10632</v>
      </c>
      <c r="D2136" s="4" t="s">
        <v>9829</v>
      </c>
      <c r="E2136" s="4" t="s">
        <v>10147</v>
      </c>
      <c r="F2136" s="4">
        <v>1.0</v>
      </c>
    </row>
    <row r="2137">
      <c r="A2137" s="4">
        <v>2136.0</v>
      </c>
      <c r="B2137" s="4">
        <v>2155.0</v>
      </c>
      <c r="C2137" s="4" t="s">
        <v>4328</v>
      </c>
      <c r="D2137" s="4" t="s">
        <v>8279</v>
      </c>
      <c r="F2137" s="4">
        <v>1.0</v>
      </c>
    </row>
    <row r="2138">
      <c r="A2138" s="4">
        <v>2137.0</v>
      </c>
      <c r="B2138" s="4">
        <v>1108.0</v>
      </c>
      <c r="C2138" s="4" t="s">
        <v>10633</v>
      </c>
      <c r="D2138" s="4" t="s">
        <v>9784</v>
      </c>
      <c r="E2138" s="4" t="s">
        <v>5920</v>
      </c>
      <c r="F2138" s="4">
        <v>1.0</v>
      </c>
    </row>
    <row r="2139">
      <c r="A2139" s="4">
        <v>2138.0</v>
      </c>
      <c r="B2139" s="4">
        <v>1996.0</v>
      </c>
      <c r="C2139" s="4" t="s">
        <v>429</v>
      </c>
      <c r="D2139" s="4" t="s">
        <v>9827</v>
      </c>
      <c r="F2139" s="4">
        <v>1.0</v>
      </c>
    </row>
    <row r="2140">
      <c r="A2140" s="4">
        <v>2139.0</v>
      </c>
      <c r="C2140" s="4" t="s">
        <v>10634</v>
      </c>
      <c r="D2140" s="4" t="s">
        <v>9824</v>
      </c>
      <c r="F2140" s="4">
        <v>1.0</v>
      </c>
    </row>
    <row r="2141">
      <c r="A2141" s="4">
        <v>2140.0</v>
      </c>
      <c r="B2141" s="4">
        <v>1974.0</v>
      </c>
      <c r="C2141" s="4" t="s">
        <v>772</v>
      </c>
      <c r="D2141" s="4" t="s">
        <v>9825</v>
      </c>
      <c r="E2141" s="80"/>
      <c r="F2141" s="4">
        <v>1.0</v>
      </c>
    </row>
    <row r="2142">
      <c r="A2142" s="4">
        <v>2141.0</v>
      </c>
      <c r="C2142" s="4" t="s">
        <v>10635</v>
      </c>
      <c r="D2142" s="4" t="s">
        <v>7104</v>
      </c>
      <c r="E2142" s="4" t="s">
        <v>10045</v>
      </c>
      <c r="F2142" s="4">
        <v>1.0</v>
      </c>
    </row>
    <row r="2143">
      <c r="A2143" s="4">
        <v>2142.0</v>
      </c>
      <c r="B2143" s="80"/>
      <c r="C2143" s="4" t="s">
        <v>10636</v>
      </c>
      <c r="D2143" s="4" t="s">
        <v>7760</v>
      </c>
      <c r="E2143" s="4" t="s">
        <v>4661</v>
      </c>
      <c r="F2143" s="4">
        <v>1.0</v>
      </c>
    </row>
    <row r="2144">
      <c r="A2144" s="4">
        <v>2143.0</v>
      </c>
      <c r="C2144" s="4" t="s">
        <v>10637</v>
      </c>
      <c r="D2144" s="4" t="s">
        <v>8313</v>
      </c>
      <c r="E2144" s="4" t="s">
        <v>5829</v>
      </c>
      <c r="F2144" s="4">
        <v>1.0</v>
      </c>
    </row>
    <row r="2145">
      <c r="A2145" s="4">
        <v>2144.0</v>
      </c>
      <c r="C2145" s="4" t="s">
        <v>10638</v>
      </c>
      <c r="D2145" s="4" t="s">
        <v>8368</v>
      </c>
      <c r="E2145" s="80"/>
      <c r="F2145" s="4">
        <v>1.0</v>
      </c>
    </row>
    <row r="2146">
      <c r="A2146" s="4">
        <v>2145.0</v>
      </c>
      <c r="C2146" s="4" t="s">
        <v>10639</v>
      </c>
      <c r="D2146" s="4" t="s">
        <v>9828</v>
      </c>
      <c r="F2146" s="4">
        <v>1.0</v>
      </c>
    </row>
    <row r="2147">
      <c r="A2147" s="4">
        <v>2146.0</v>
      </c>
      <c r="B2147" s="4">
        <v>778.0</v>
      </c>
      <c r="C2147" s="4" t="s">
        <v>8959</v>
      </c>
      <c r="D2147" s="4" t="s">
        <v>7440</v>
      </c>
      <c r="F2147" s="4">
        <v>1.0</v>
      </c>
    </row>
    <row r="2148">
      <c r="A2148" s="4">
        <v>2147.0</v>
      </c>
      <c r="B2148" s="80"/>
      <c r="C2148" s="4" t="s">
        <v>10640</v>
      </c>
      <c r="D2148" s="4" t="s">
        <v>9858</v>
      </c>
      <c r="F2148" s="4">
        <v>1.0</v>
      </c>
    </row>
    <row r="2149">
      <c r="A2149" s="4">
        <v>2148.0</v>
      </c>
      <c r="C2149" s="4" t="s">
        <v>10641</v>
      </c>
      <c r="D2149" s="4" t="s">
        <v>9833</v>
      </c>
      <c r="F2149" s="4">
        <v>1.0</v>
      </c>
    </row>
    <row r="2150">
      <c r="A2150" s="4">
        <v>2149.0</v>
      </c>
      <c r="B2150" s="80"/>
      <c r="C2150" s="4" t="s">
        <v>10642</v>
      </c>
      <c r="D2150" s="4" t="s">
        <v>7397</v>
      </c>
      <c r="E2150" s="4" t="s">
        <v>8631</v>
      </c>
      <c r="F2150" s="4">
        <v>1.0</v>
      </c>
    </row>
    <row r="2151">
      <c r="A2151" s="4">
        <v>2150.0</v>
      </c>
      <c r="C2151" s="4" t="s">
        <v>10643</v>
      </c>
      <c r="D2151" s="4" t="s">
        <v>8446</v>
      </c>
      <c r="E2151" s="4" t="s">
        <v>10644</v>
      </c>
      <c r="F2151" s="4">
        <v>1.0</v>
      </c>
    </row>
    <row r="2152">
      <c r="A2152" s="4">
        <v>2151.0</v>
      </c>
      <c r="C2152" s="4" t="s">
        <v>10645</v>
      </c>
      <c r="D2152" s="4" t="s">
        <v>9838</v>
      </c>
      <c r="E2152" s="4" t="s">
        <v>4612</v>
      </c>
      <c r="F2152" s="4">
        <v>1.0</v>
      </c>
    </row>
    <row r="2153">
      <c r="A2153" s="4">
        <v>2152.0</v>
      </c>
      <c r="C2153" s="4" t="s">
        <v>10646</v>
      </c>
      <c r="D2153" s="4" t="s">
        <v>8259</v>
      </c>
      <c r="E2153" s="80"/>
      <c r="F2153" s="4">
        <v>1.0</v>
      </c>
    </row>
    <row r="2154">
      <c r="A2154" s="4">
        <v>2153.0</v>
      </c>
      <c r="B2154" s="4">
        <v>2067.0</v>
      </c>
      <c r="C2154" s="4" t="s">
        <v>4818</v>
      </c>
      <c r="D2154" s="4" t="s">
        <v>9831</v>
      </c>
      <c r="E2154" s="80"/>
      <c r="F2154" s="4">
        <v>1.0</v>
      </c>
    </row>
    <row r="2155">
      <c r="A2155" s="4">
        <v>2154.0</v>
      </c>
      <c r="C2155" s="4" t="s">
        <v>10647</v>
      </c>
      <c r="D2155" s="4" t="s">
        <v>9832</v>
      </c>
      <c r="E2155" s="80"/>
      <c r="F2155" s="4">
        <v>1.0</v>
      </c>
    </row>
    <row r="2156">
      <c r="A2156" s="4">
        <v>2155.0</v>
      </c>
      <c r="C2156" s="4" t="s">
        <v>10648</v>
      </c>
      <c r="D2156" s="4" t="s">
        <v>9863</v>
      </c>
      <c r="E2156" s="80"/>
      <c r="F2156" s="4">
        <v>1.0</v>
      </c>
    </row>
    <row r="2157">
      <c r="A2157" s="4">
        <v>2156.0</v>
      </c>
      <c r="C2157" s="4" t="s">
        <v>10649</v>
      </c>
      <c r="D2157" s="4" t="s">
        <v>9848</v>
      </c>
      <c r="E2157" s="80"/>
      <c r="F2157" s="4">
        <v>1.0</v>
      </c>
    </row>
    <row r="2158">
      <c r="A2158" s="4">
        <v>2157.0</v>
      </c>
      <c r="B2158" s="4">
        <v>2182.0</v>
      </c>
      <c r="C2158" s="4" t="s">
        <v>269</v>
      </c>
      <c r="D2158" s="4" t="s">
        <v>7593</v>
      </c>
      <c r="E2158" s="4" t="s">
        <v>8641</v>
      </c>
      <c r="F2158" s="4">
        <v>1.0</v>
      </c>
    </row>
    <row r="2159">
      <c r="A2159" s="4">
        <v>2158.0</v>
      </c>
      <c r="B2159" s="4">
        <v>1201.0</v>
      </c>
      <c r="C2159" s="4" t="s">
        <v>10650</v>
      </c>
      <c r="D2159" s="4" t="s">
        <v>9372</v>
      </c>
      <c r="E2159" s="80"/>
      <c r="F2159" s="4">
        <v>1.0</v>
      </c>
    </row>
    <row r="2160">
      <c r="A2160" s="4">
        <v>2159.0</v>
      </c>
      <c r="B2160" s="4">
        <v>1634.0</v>
      </c>
      <c r="C2160" s="4" t="s">
        <v>5437</v>
      </c>
      <c r="D2160" s="4" t="s">
        <v>9837</v>
      </c>
      <c r="E2160" s="80"/>
      <c r="F2160" s="4">
        <v>1.0</v>
      </c>
    </row>
    <row r="2161">
      <c r="A2161" s="4">
        <v>2160.0</v>
      </c>
      <c r="B2161" s="80"/>
      <c r="C2161" s="4" t="s">
        <v>10651</v>
      </c>
      <c r="D2161" s="4" t="s">
        <v>8560</v>
      </c>
      <c r="F2161" s="4">
        <v>1.0</v>
      </c>
    </row>
    <row r="2162">
      <c r="A2162" s="4">
        <v>2161.0</v>
      </c>
      <c r="C2162" s="4" t="s">
        <v>10652</v>
      </c>
      <c r="D2162" s="4" t="s">
        <v>7264</v>
      </c>
      <c r="E2162" s="4" t="s">
        <v>10039</v>
      </c>
      <c r="F2162" s="4">
        <v>1.0</v>
      </c>
    </row>
    <row r="2163">
      <c r="A2163" s="4">
        <v>2162.0</v>
      </c>
      <c r="B2163" s="4">
        <v>2224.0</v>
      </c>
      <c r="C2163" s="4" t="s">
        <v>4435</v>
      </c>
      <c r="D2163" s="4" t="s">
        <v>9845</v>
      </c>
      <c r="E2163" s="4" t="s">
        <v>5818</v>
      </c>
      <c r="F2163" s="4">
        <v>1.0</v>
      </c>
    </row>
    <row r="2164">
      <c r="A2164" s="4">
        <v>2163.0</v>
      </c>
      <c r="B2164" s="80"/>
      <c r="C2164" s="4" t="s">
        <v>10653</v>
      </c>
      <c r="D2164" s="4" t="s">
        <v>9842</v>
      </c>
      <c r="E2164" s="80"/>
      <c r="F2164" s="4">
        <v>1.0</v>
      </c>
    </row>
    <row r="2165">
      <c r="A2165" s="4">
        <v>2164.0</v>
      </c>
      <c r="B2165" s="80"/>
      <c r="C2165" s="4" t="s">
        <v>10654</v>
      </c>
      <c r="D2165" s="4" t="s">
        <v>7805</v>
      </c>
      <c r="E2165" s="80"/>
      <c r="F2165" s="4">
        <v>1.0</v>
      </c>
    </row>
    <row r="2166">
      <c r="A2166" s="4">
        <v>2165.0</v>
      </c>
      <c r="B2166" s="4">
        <v>1550.0</v>
      </c>
      <c r="C2166" s="4" t="s">
        <v>8914</v>
      </c>
      <c r="D2166" s="4" t="s">
        <v>9834</v>
      </c>
      <c r="E2166" s="80"/>
      <c r="F2166" s="4">
        <v>1.0</v>
      </c>
    </row>
    <row r="2167">
      <c r="A2167" s="4">
        <v>2166.0</v>
      </c>
      <c r="C2167" s="4" t="s">
        <v>10655</v>
      </c>
      <c r="D2167" s="4" t="s">
        <v>8523</v>
      </c>
      <c r="E2167" s="80"/>
      <c r="F2167" s="4">
        <v>1.0</v>
      </c>
    </row>
    <row r="2168">
      <c r="A2168" s="4">
        <v>2167.0</v>
      </c>
      <c r="B2168" s="80"/>
      <c r="C2168" s="4" t="s">
        <v>10656</v>
      </c>
      <c r="D2168" s="4" t="s">
        <v>9835</v>
      </c>
      <c r="E2168" s="80"/>
      <c r="F2168" s="4">
        <v>1.0</v>
      </c>
    </row>
    <row r="2169">
      <c r="A2169" s="4">
        <v>2168.0</v>
      </c>
      <c r="C2169" s="4" t="s">
        <v>10657</v>
      </c>
      <c r="D2169" s="4" t="s">
        <v>7588</v>
      </c>
      <c r="E2169" s="80"/>
      <c r="F2169" s="4">
        <v>1.0</v>
      </c>
    </row>
    <row r="2170">
      <c r="A2170" s="4">
        <v>2169.0</v>
      </c>
      <c r="B2170" s="4">
        <v>997.0</v>
      </c>
      <c r="C2170" s="4" t="s">
        <v>5600</v>
      </c>
      <c r="D2170" s="4" t="s">
        <v>6990</v>
      </c>
      <c r="E2170" s="4" t="s">
        <v>5816</v>
      </c>
      <c r="F2170" s="4">
        <v>1.0</v>
      </c>
    </row>
    <row r="2171">
      <c r="A2171" s="4">
        <v>2170.0</v>
      </c>
      <c r="C2171" s="4" t="s">
        <v>10658</v>
      </c>
      <c r="D2171" s="4" t="s">
        <v>9826</v>
      </c>
      <c r="E2171" s="80"/>
      <c r="F2171" s="4">
        <v>1.0</v>
      </c>
    </row>
    <row r="2172">
      <c r="A2172" s="4">
        <v>2171.0</v>
      </c>
      <c r="C2172" s="4" t="s">
        <v>10659</v>
      </c>
      <c r="D2172" s="4" t="s">
        <v>10660</v>
      </c>
      <c r="E2172" s="4" t="s">
        <v>4716</v>
      </c>
      <c r="F2172" s="4">
        <v>1.0</v>
      </c>
    </row>
    <row r="2173">
      <c r="A2173" s="4">
        <v>2172.0</v>
      </c>
      <c r="B2173" s="80"/>
      <c r="C2173" s="4" t="s">
        <v>10661</v>
      </c>
      <c r="D2173" s="4" t="s">
        <v>7985</v>
      </c>
      <c r="E2173" s="4" t="s">
        <v>9988</v>
      </c>
      <c r="F2173" s="4">
        <v>1.0</v>
      </c>
    </row>
    <row r="2174">
      <c r="A2174" s="4">
        <v>2173.0</v>
      </c>
      <c r="C2174" s="4" t="s">
        <v>10662</v>
      </c>
      <c r="D2174" s="4" t="s">
        <v>7639</v>
      </c>
      <c r="F2174" s="4">
        <v>1.0</v>
      </c>
    </row>
    <row r="2175">
      <c r="A2175" s="4">
        <v>2174.0</v>
      </c>
      <c r="B2175" s="4">
        <v>2138.0</v>
      </c>
      <c r="C2175" s="4" t="s">
        <v>4466</v>
      </c>
      <c r="D2175" s="4" t="s">
        <v>8237</v>
      </c>
      <c r="F2175" s="4">
        <v>1.0</v>
      </c>
    </row>
    <row r="2176">
      <c r="A2176" s="4">
        <v>2175.0</v>
      </c>
      <c r="C2176" s="4" t="s">
        <v>10663</v>
      </c>
      <c r="D2176" s="4" t="s">
        <v>9849</v>
      </c>
      <c r="E2176" s="4" t="s">
        <v>9925</v>
      </c>
      <c r="F2176" s="4">
        <v>1.0</v>
      </c>
    </row>
    <row r="2177">
      <c r="A2177" s="4">
        <v>2176.0</v>
      </c>
      <c r="C2177" s="4" t="s">
        <v>10664</v>
      </c>
      <c r="D2177" s="4" t="s">
        <v>9850</v>
      </c>
      <c r="E2177" s="4" t="s">
        <v>8669</v>
      </c>
      <c r="F2177" s="4">
        <v>1.0</v>
      </c>
    </row>
    <row r="2178">
      <c r="A2178" s="4">
        <v>2177.0</v>
      </c>
      <c r="C2178" s="4" t="s">
        <v>10665</v>
      </c>
      <c r="D2178" s="4" t="s">
        <v>9852</v>
      </c>
      <c r="F2178" s="4">
        <v>1.0</v>
      </c>
    </row>
    <row r="2179">
      <c r="A2179" s="4">
        <v>2178.0</v>
      </c>
      <c r="C2179" s="4" t="s">
        <v>10666</v>
      </c>
      <c r="D2179" s="4" t="s">
        <v>7956</v>
      </c>
      <c r="E2179" s="80"/>
      <c r="F2179" s="4">
        <v>1.0</v>
      </c>
    </row>
    <row r="2180">
      <c r="A2180" s="4">
        <v>2179.0</v>
      </c>
      <c r="C2180" s="4" t="s">
        <v>10667</v>
      </c>
      <c r="D2180" s="4" t="s">
        <v>9830</v>
      </c>
      <c r="E2180" s="80"/>
      <c r="F2180" s="4">
        <v>1.0</v>
      </c>
    </row>
    <row r="2181">
      <c r="A2181" s="4">
        <v>2180.0</v>
      </c>
      <c r="B2181" s="4">
        <v>2058.0</v>
      </c>
      <c r="C2181" s="4" t="s">
        <v>712</v>
      </c>
      <c r="D2181" s="4" t="s">
        <v>9851</v>
      </c>
      <c r="E2181" s="4" t="s">
        <v>10668</v>
      </c>
      <c r="F2181" s="4">
        <v>1.0</v>
      </c>
    </row>
    <row r="2182">
      <c r="A2182" s="4">
        <v>2181.0</v>
      </c>
      <c r="C2182" s="4" t="s">
        <v>10669</v>
      </c>
      <c r="D2182" s="4" t="s">
        <v>9847</v>
      </c>
      <c r="E2182" s="80"/>
      <c r="F2182" s="4">
        <v>1.0</v>
      </c>
    </row>
    <row r="2183">
      <c r="A2183" s="4">
        <v>2182.0</v>
      </c>
      <c r="C2183" s="4" t="s">
        <v>10670</v>
      </c>
      <c r="D2183" s="4" t="s">
        <v>9103</v>
      </c>
      <c r="E2183" s="80"/>
      <c r="F2183" s="4">
        <v>1.0</v>
      </c>
    </row>
    <row r="2184">
      <c r="A2184" s="4">
        <v>2183.0</v>
      </c>
      <c r="B2184" s="80"/>
      <c r="C2184" s="4" t="s">
        <v>10671</v>
      </c>
      <c r="D2184" s="4" t="s">
        <v>8015</v>
      </c>
      <c r="E2184" s="80"/>
      <c r="F2184" s="4">
        <v>1.0</v>
      </c>
    </row>
    <row r="2185">
      <c r="A2185" s="4">
        <v>2184.0</v>
      </c>
      <c r="B2185" s="4">
        <v>479.0</v>
      </c>
      <c r="C2185" s="4" t="s">
        <v>10332</v>
      </c>
      <c r="D2185" s="4" t="s">
        <v>8499</v>
      </c>
      <c r="E2185" s="4" t="s">
        <v>9922</v>
      </c>
      <c r="F2185" s="4">
        <v>1.0</v>
      </c>
    </row>
    <row r="2186">
      <c r="A2186" s="4">
        <v>2185.0</v>
      </c>
      <c r="C2186" s="4" t="s">
        <v>10672</v>
      </c>
      <c r="D2186" s="4" t="s">
        <v>7870</v>
      </c>
      <c r="E2186" s="4" t="s">
        <v>8688</v>
      </c>
      <c r="F2186" s="4">
        <v>1.0</v>
      </c>
    </row>
    <row r="2187">
      <c r="A2187" s="4">
        <v>2186.0</v>
      </c>
      <c r="C2187" s="4" t="s">
        <v>10673</v>
      </c>
      <c r="D2187" s="4" t="s">
        <v>8285</v>
      </c>
      <c r="E2187" s="80"/>
      <c r="F2187" s="4">
        <v>1.0</v>
      </c>
    </row>
    <row r="2188">
      <c r="A2188" s="4">
        <v>2187.0</v>
      </c>
      <c r="C2188" s="4" t="s">
        <v>10674</v>
      </c>
      <c r="D2188" s="4" t="s">
        <v>9860</v>
      </c>
      <c r="E2188" s="4" t="s">
        <v>8689</v>
      </c>
      <c r="F2188" s="4">
        <v>1.0</v>
      </c>
    </row>
    <row r="2189">
      <c r="A2189" s="4">
        <v>2188.0</v>
      </c>
      <c r="B2189" s="4">
        <v>960.0</v>
      </c>
      <c r="C2189" s="4" t="s">
        <v>5611</v>
      </c>
      <c r="D2189" s="4" t="s">
        <v>8063</v>
      </c>
      <c r="E2189" s="4" t="s">
        <v>9946</v>
      </c>
      <c r="F2189" s="4">
        <v>1.0</v>
      </c>
    </row>
    <row r="2190">
      <c r="A2190" s="4">
        <v>2189.0</v>
      </c>
      <c r="C2190" s="4" t="s">
        <v>10675</v>
      </c>
      <c r="D2190" s="4" t="s">
        <v>6423</v>
      </c>
      <c r="E2190" s="80"/>
      <c r="F2190" s="4">
        <v>1.0</v>
      </c>
    </row>
    <row r="2191">
      <c r="A2191" s="4">
        <v>2190.0</v>
      </c>
      <c r="C2191" s="4" t="s">
        <v>10676</v>
      </c>
      <c r="D2191" s="4" t="s">
        <v>7174</v>
      </c>
      <c r="E2191" s="4" t="s">
        <v>9986</v>
      </c>
      <c r="F2191" s="4">
        <v>1.0</v>
      </c>
    </row>
    <row r="2192">
      <c r="A2192" s="4">
        <v>2191.0</v>
      </c>
      <c r="B2192" s="4">
        <v>1590.0</v>
      </c>
      <c r="C2192" s="4" t="s">
        <v>5609</v>
      </c>
      <c r="D2192" s="4" t="s">
        <v>7600</v>
      </c>
      <c r="E2192" s="80"/>
      <c r="F2192" s="4">
        <v>1.0</v>
      </c>
    </row>
    <row r="2193">
      <c r="A2193" s="4">
        <v>2192.0</v>
      </c>
      <c r="B2193" s="4">
        <v>1915.0</v>
      </c>
      <c r="C2193" s="4" t="s">
        <v>952</v>
      </c>
      <c r="D2193" s="4" t="s">
        <v>9859</v>
      </c>
      <c r="E2193" s="4" t="s">
        <v>9987</v>
      </c>
      <c r="F2193" s="4">
        <v>1.0</v>
      </c>
    </row>
    <row r="2194">
      <c r="A2194" s="4">
        <v>2193.0</v>
      </c>
      <c r="C2194" s="4" t="s">
        <v>10677</v>
      </c>
      <c r="D2194" s="4" t="s">
        <v>9867</v>
      </c>
      <c r="F2194" s="4">
        <v>1.0</v>
      </c>
    </row>
    <row r="2195">
      <c r="A2195" s="4">
        <v>2194.0</v>
      </c>
      <c r="C2195" s="4" t="s">
        <v>10678</v>
      </c>
      <c r="D2195" s="4" t="s">
        <v>8055</v>
      </c>
      <c r="E2195" s="4" t="s">
        <v>8689</v>
      </c>
      <c r="F2195" s="4">
        <v>1.0</v>
      </c>
    </row>
    <row r="2196">
      <c r="A2196" s="4">
        <v>2195.0</v>
      </c>
      <c r="B2196" s="80"/>
      <c r="C2196" s="4" t="s">
        <v>10679</v>
      </c>
      <c r="D2196" s="4" t="s">
        <v>9673</v>
      </c>
      <c r="E2196" s="80"/>
      <c r="F2196" s="4">
        <v>1.0</v>
      </c>
    </row>
    <row r="2197">
      <c r="A2197" s="4">
        <v>2196.0</v>
      </c>
      <c r="B2197" s="4">
        <v>1620.0</v>
      </c>
      <c r="C2197" s="4" t="s">
        <v>4986</v>
      </c>
      <c r="D2197" s="4" t="s">
        <v>9839</v>
      </c>
      <c r="E2197" s="4" t="s">
        <v>1751</v>
      </c>
      <c r="F2197" s="4">
        <v>1.0</v>
      </c>
    </row>
    <row r="2198">
      <c r="A2198" s="4">
        <v>2197.0</v>
      </c>
      <c r="C2198" s="4" t="s">
        <v>10680</v>
      </c>
      <c r="D2198" s="4" t="s">
        <v>9840</v>
      </c>
      <c r="F2198" s="4">
        <v>1.0</v>
      </c>
    </row>
    <row r="2199">
      <c r="A2199" s="4">
        <v>2198.0</v>
      </c>
      <c r="C2199" s="4" t="s">
        <v>10681</v>
      </c>
      <c r="D2199" s="4" t="s">
        <v>9810</v>
      </c>
      <c r="E2199" s="4" t="s">
        <v>8789</v>
      </c>
      <c r="F2199" s="4">
        <v>1.0</v>
      </c>
    </row>
    <row r="2200">
      <c r="A2200" s="4">
        <v>2199.0</v>
      </c>
      <c r="B2200" s="4">
        <v>1768.0</v>
      </c>
      <c r="C2200" s="4" t="s">
        <v>8705</v>
      </c>
      <c r="D2200" s="4" t="s">
        <v>9854</v>
      </c>
      <c r="E2200" s="80"/>
      <c r="F2200" s="4">
        <v>1.0</v>
      </c>
    </row>
    <row r="2201">
      <c r="A2201" s="4">
        <v>2200.0</v>
      </c>
      <c r="B2201" s="80"/>
      <c r="C2201" s="4" t="s">
        <v>10682</v>
      </c>
      <c r="D2201" s="4" t="s">
        <v>9855</v>
      </c>
      <c r="E2201" s="80"/>
      <c r="F2201" s="4">
        <v>1.0</v>
      </c>
    </row>
    <row r="2202">
      <c r="A2202" s="4">
        <v>2201.0</v>
      </c>
      <c r="B2202" s="80"/>
      <c r="C2202" s="4" t="s">
        <v>10683</v>
      </c>
      <c r="D2202" s="4" t="s">
        <v>9856</v>
      </c>
      <c r="E2202" s="80"/>
      <c r="F2202" s="4">
        <v>1.0</v>
      </c>
    </row>
    <row r="2203">
      <c r="A2203" s="4">
        <v>2202.0</v>
      </c>
      <c r="B2203" s="80"/>
      <c r="C2203" s="4" t="s">
        <v>10684</v>
      </c>
      <c r="D2203" s="4" t="s">
        <v>9857</v>
      </c>
      <c r="E2203" s="80"/>
      <c r="F2203" s="4">
        <v>1.0</v>
      </c>
    </row>
    <row r="2204">
      <c r="A2204" s="4">
        <v>2203.0</v>
      </c>
      <c r="B2204" s="80"/>
      <c r="C2204" s="4" t="s">
        <v>10685</v>
      </c>
      <c r="D2204" s="4" t="s">
        <v>9787</v>
      </c>
      <c r="E2204" s="80"/>
      <c r="F2204" s="4">
        <v>1.0</v>
      </c>
    </row>
    <row r="2205">
      <c r="A2205" s="4">
        <v>2204.0</v>
      </c>
      <c r="B2205" s="80"/>
      <c r="C2205" s="4" t="s">
        <v>10686</v>
      </c>
      <c r="D2205" s="4" t="s">
        <v>9864</v>
      </c>
      <c r="E2205" s="4" t="s">
        <v>8789</v>
      </c>
      <c r="F2205" s="4">
        <v>1.0</v>
      </c>
    </row>
    <row r="2206">
      <c r="A2206" s="4">
        <v>2205.0</v>
      </c>
      <c r="B2206" s="4">
        <v>2163.0</v>
      </c>
      <c r="C2206" s="4" t="s">
        <v>4385</v>
      </c>
      <c r="D2206" s="4" t="s">
        <v>9865</v>
      </c>
      <c r="E2206" s="80"/>
      <c r="F2206" s="4">
        <v>1.0</v>
      </c>
    </row>
    <row r="2207">
      <c r="A2207" s="4">
        <v>2206.0</v>
      </c>
      <c r="B2207" s="80"/>
      <c r="C2207" s="4" t="s">
        <v>10687</v>
      </c>
      <c r="D2207" s="4" t="s">
        <v>9866</v>
      </c>
      <c r="E2207" s="80"/>
      <c r="F2207" s="4">
        <v>1.0</v>
      </c>
    </row>
    <row r="2208">
      <c r="A2208" s="4">
        <v>2207.0</v>
      </c>
      <c r="B2208" s="80"/>
      <c r="C2208" s="4" t="s">
        <v>10688</v>
      </c>
      <c r="D2208" s="4" t="s">
        <v>9783</v>
      </c>
      <c r="E2208" s="4" t="s">
        <v>9990</v>
      </c>
      <c r="F2208" s="4">
        <v>1.0</v>
      </c>
    </row>
    <row r="2209">
      <c r="A2209" s="4">
        <v>2208.0</v>
      </c>
      <c r="B2209" s="4">
        <v>2019.0</v>
      </c>
      <c r="C2209" s="4" t="s">
        <v>4468</v>
      </c>
      <c r="D2209" s="4" t="s">
        <v>9843</v>
      </c>
      <c r="E2209" s="80"/>
      <c r="F2209" s="4">
        <v>1.0</v>
      </c>
    </row>
    <row r="2210">
      <c r="A2210" s="4">
        <v>2209.0</v>
      </c>
      <c r="B2210" s="4">
        <v>1621.0</v>
      </c>
      <c r="C2210" s="4" t="s">
        <v>4662</v>
      </c>
      <c r="D2210" s="4" t="s">
        <v>9819</v>
      </c>
      <c r="E2210" s="4" t="s">
        <v>10039</v>
      </c>
      <c r="F2210" s="4">
        <v>1.0</v>
      </c>
    </row>
    <row r="2211">
      <c r="A2211" s="4">
        <v>2210.0</v>
      </c>
      <c r="B2211" s="80"/>
      <c r="C2211" s="4" t="s">
        <v>10689</v>
      </c>
      <c r="D2211" s="4" t="s">
        <v>9869</v>
      </c>
      <c r="E2211" s="80"/>
      <c r="F2211" s="4">
        <v>1.0</v>
      </c>
    </row>
    <row r="2212">
      <c r="A2212" s="4">
        <v>2211.0</v>
      </c>
      <c r="B2212" s="80"/>
      <c r="C2212" s="4" t="s">
        <v>10690</v>
      </c>
      <c r="D2212" s="4" t="s">
        <v>9870</v>
      </c>
      <c r="E2212" s="80"/>
      <c r="F2212" s="4">
        <v>1.0</v>
      </c>
    </row>
    <row r="2213">
      <c r="A2213" s="4">
        <v>2212.0</v>
      </c>
      <c r="B2213" s="80"/>
      <c r="C2213" s="4" t="s">
        <v>10691</v>
      </c>
      <c r="D2213" s="4" t="s">
        <v>9862</v>
      </c>
      <c r="E2213" s="80"/>
      <c r="F2213" s="4">
        <v>1.0</v>
      </c>
    </row>
    <row r="2214">
      <c r="A2214" s="4">
        <v>2213.0</v>
      </c>
      <c r="B2214" s="80"/>
      <c r="C2214" s="4" t="s">
        <v>10692</v>
      </c>
      <c r="D2214" s="4" t="s">
        <v>9815</v>
      </c>
      <c r="E2214" s="4" t="s">
        <v>9945</v>
      </c>
      <c r="F2214" s="4">
        <v>1.0</v>
      </c>
    </row>
    <row r="2215">
      <c r="A2215" s="4">
        <v>2214.0</v>
      </c>
      <c r="B2215" s="80"/>
      <c r="C2215" s="4" t="s">
        <v>10693</v>
      </c>
      <c r="D2215" s="4" t="s">
        <v>8152</v>
      </c>
      <c r="E2215" s="4" t="s">
        <v>9937</v>
      </c>
      <c r="F2215" s="4">
        <v>1.0</v>
      </c>
    </row>
    <row r="2216">
      <c r="A2216" s="4">
        <v>2215.0</v>
      </c>
      <c r="B2216" s="80"/>
      <c r="C2216" s="4" t="s">
        <v>10694</v>
      </c>
      <c r="D2216" s="4" t="s">
        <v>9781</v>
      </c>
      <c r="E2216" s="4" t="s">
        <v>9957</v>
      </c>
      <c r="F2216" s="4">
        <v>1.0</v>
      </c>
    </row>
    <row r="2217">
      <c r="A2217" s="4">
        <v>2216.0</v>
      </c>
      <c r="B2217" s="4">
        <v>1274.0</v>
      </c>
      <c r="C2217" s="4" t="s">
        <v>5663</v>
      </c>
      <c r="D2217" s="4" t="s">
        <v>7326</v>
      </c>
      <c r="E2217" s="4" t="s">
        <v>8688</v>
      </c>
      <c r="F2217" s="4">
        <v>1.0</v>
      </c>
    </row>
    <row r="2218">
      <c r="A2218" s="4">
        <v>2217.0</v>
      </c>
      <c r="B2218" s="80"/>
      <c r="C2218" s="4" t="s">
        <v>10695</v>
      </c>
      <c r="D2218" s="4" t="s">
        <v>9782</v>
      </c>
      <c r="E2218" s="4" t="s">
        <v>8629</v>
      </c>
      <c r="F2218" s="4">
        <v>1.0</v>
      </c>
    </row>
    <row r="2219">
      <c r="A2219" s="4">
        <v>2218.0</v>
      </c>
      <c r="B2219" s="80"/>
      <c r="C2219" s="4" t="s">
        <v>10696</v>
      </c>
      <c r="D2219" s="4" t="s">
        <v>9871</v>
      </c>
      <c r="E2219" s="80"/>
      <c r="F2219" s="4">
        <v>1.0</v>
      </c>
    </row>
    <row r="2220">
      <c r="A2220" s="4">
        <v>2219.0</v>
      </c>
      <c r="B2220" s="80"/>
      <c r="C2220" s="4" t="s">
        <v>10697</v>
      </c>
      <c r="D2220" s="4" t="s">
        <v>9788</v>
      </c>
      <c r="E2220" s="4" t="s">
        <v>8689</v>
      </c>
      <c r="F2220" s="4">
        <v>1.0</v>
      </c>
    </row>
    <row r="2221">
      <c r="A2221" s="4">
        <v>2220.0</v>
      </c>
      <c r="B2221" s="80"/>
      <c r="C2221" s="4" t="s">
        <v>10698</v>
      </c>
      <c r="D2221" s="4" t="s">
        <v>9789</v>
      </c>
      <c r="E2221" s="80"/>
      <c r="F2221" s="4">
        <v>1.0</v>
      </c>
    </row>
    <row r="2222">
      <c r="A2222" s="4">
        <v>2221.0</v>
      </c>
      <c r="B2222" s="4">
        <v>1281.0</v>
      </c>
      <c r="C2222" s="4" t="s">
        <v>6108</v>
      </c>
      <c r="D2222" s="4" t="s">
        <v>7129</v>
      </c>
      <c r="E2222" s="80"/>
      <c r="F2222" s="4">
        <v>1.0</v>
      </c>
    </row>
    <row r="2223">
      <c r="A2223" s="4">
        <v>2222.0</v>
      </c>
      <c r="B2223" s="80"/>
      <c r="C2223" s="4" t="s">
        <v>10699</v>
      </c>
      <c r="D2223" s="4" t="s">
        <v>9790</v>
      </c>
      <c r="E2223" s="80"/>
      <c r="F2223" s="4">
        <v>1.0</v>
      </c>
    </row>
    <row r="2224">
      <c r="A2224" s="4">
        <v>2223.0</v>
      </c>
      <c r="B2224" s="80"/>
      <c r="C2224" s="4" t="s">
        <v>10700</v>
      </c>
      <c r="D2224" s="4" t="s">
        <v>7891</v>
      </c>
      <c r="E2224" s="4" t="s">
        <v>6147</v>
      </c>
      <c r="F2224" s="4">
        <v>1.0</v>
      </c>
    </row>
    <row r="2225">
      <c r="A2225" s="4">
        <v>2224.0</v>
      </c>
      <c r="B2225" s="4">
        <v>907.0</v>
      </c>
      <c r="C2225" s="4" t="s">
        <v>6222</v>
      </c>
      <c r="D2225" s="4" t="s">
        <v>6975</v>
      </c>
      <c r="E2225" s="4" t="s">
        <v>10059</v>
      </c>
      <c r="F2225" s="4">
        <v>1.0</v>
      </c>
    </row>
    <row r="2226">
      <c r="A2226" s="4">
        <v>2225.0</v>
      </c>
      <c r="B2226" s="4">
        <v>2106.0</v>
      </c>
      <c r="C2226" s="4" t="s">
        <v>4453</v>
      </c>
      <c r="D2226" s="4" t="s">
        <v>9853</v>
      </c>
      <c r="E2226" s="80"/>
      <c r="F2226" s="4">
        <v>1.0</v>
      </c>
    </row>
    <row r="2227">
      <c r="A2227" s="4">
        <v>2226.0</v>
      </c>
      <c r="B2227" s="80"/>
      <c r="C2227" s="4" t="s">
        <v>10701</v>
      </c>
      <c r="D2227" s="4" t="s">
        <v>9791</v>
      </c>
      <c r="E2227" s="80"/>
      <c r="F2227" s="4">
        <v>1.0</v>
      </c>
    </row>
    <row r="2228">
      <c r="A2228" s="4">
        <v>2227.0</v>
      </c>
      <c r="B2228" s="4">
        <v>1961.0</v>
      </c>
      <c r="C2228" s="4" t="s">
        <v>1068</v>
      </c>
      <c r="D2228" s="4" t="s">
        <v>9785</v>
      </c>
      <c r="E2228" s="80"/>
      <c r="F2228" s="4">
        <v>1.0</v>
      </c>
    </row>
    <row r="2229">
      <c r="A2229" s="4">
        <v>2228.0</v>
      </c>
      <c r="B2229" s="80"/>
      <c r="C2229" s="4" t="s">
        <v>10702</v>
      </c>
      <c r="D2229" s="4" t="s">
        <v>9786</v>
      </c>
      <c r="E2229" s="80"/>
      <c r="F2229" s="4">
        <v>1.0</v>
      </c>
    </row>
    <row r="2230">
      <c r="A2230" s="4">
        <v>2229.0</v>
      </c>
      <c r="B2230" s="80"/>
      <c r="C2230" s="4" t="s">
        <v>10703</v>
      </c>
      <c r="D2230" s="4" t="s">
        <v>6681</v>
      </c>
      <c r="E2230" s="4" t="s">
        <v>8605</v>
      </c>
      <c r="F2230" s="4">
        <v>1.0</v>
      </c>
    </row>
    <row r="2231">
      <c r="A2231" s="4">
        <v>2230.0</v>
      </c>
      <c r="B2231" s="80"/>
      <c r="C2231" s="4" t="s">
        <v>10704</v>
      </c>
      <c r="D2231" s="4" t="s">
        <v>9793</v>
      </c>
      <c r="E2231" s="4" t="s">
        <v>5077</v>
      </c>
      <c r="F2231" s="4">
        <v>1.0</v>
      </c>
    </row>
    <row r="2232">
      <c r="A2232" s="4">
        <v>2231.0</v>
      </c>
      <c r="B2232" s="80"/>
      <c r="C2232" s="4" t="s">
        <v>10705</v>
      </c>
      <c r="D2232" s="4" t="s">
        <v>9794</v>
      </c>
      <c r="E2232" s="4" t="s">
        <v>6191</v>
      </c>
      <c r="F2232" s="4">
        <v>1.0</v>
      </c>
    </row>
    <row r="2233">
      <c r="A2233" s="4">
        <v>2232.0</v>
      </c>
      <c r="B2233" s="80"/>
      <c r="C2233" s="4" t="s">
        <v>10706</v>
      </c>
      <c r="D2233" s="4" t="s">
        <v>8486</v>
      </c>
      <c r="E2233" s="4" t="s">
        <v>9946</v>
      </c>
      <c r="F2233" s="4">
        <v>1.0</v>
      </c>
    </row>
    <row r="2234">
      <c r="A2234" s="4">
        <v>2233.0</v>
      </c>
      <c r="B2234" s="80"/>
      <c r="C2234" s="4" t="s">
        <v>10707</v>
      </c>
      <c r="D2234" s="4" t="s">
        <v>9795</v>
      </c>
      <c r="E2234" s="4" t="s">
        <v>9055</v>
      </c>
      <c r="F2234" s="4">
        <v>1.0</v>
      </c>
    </row>
    <row r="2235">
      <c r="A2235" s="4">
        <v>2234.0</v>
      </c>
      <c r="B2235" s="80"/>
      <c r="C2235" s="4" t="s">
        <v>10708</v>
      </c>
      <c r="D2235" s="4" t="s">
        <v>9801</v>
      </c>
      <c r="E2235" s="80"/>
      <c r="F2235" s="4">
        <v>1.0</v>
      </c>
    </row>
    <row r="2236">
      <c r="A2236" s="4">
        <v>2235.0</v>
      </c>
      <c r="B2236" s="80"/>
      <c r="C2236" s="4" t="s">
        <v>10709</v>
      </c>
      <c r="D2236" s="4" t="s">
        <v>9792</v>
      </c>
      <c r="E2236" s="80"/>
      <c r="F2236" s="4">
        <v>1.0</v>
      </c>
    </row>
    <row r="2237">
      <c r="A2237" s="4">
        <v>2236.0</v>
      </c>
      <c r="B2237" s="80"/>
      <c r="C2237" s="4" t="s">
        <v>10710</v>
      </c>
      <c r="D2237" s="4" t="s">
        <v>7245</v>
      </c>
      <c r="E2237" s="4" t="s">
        <v>9925</v>
      </c>
      <c r="F2237" s="4">
        <v>1.0</v>
      </c>
    </row>
    <row r="2238">
      <c r="A2238" s="4">
        <v>2237.0</v>
      </c>
      <c r="B2238" s="4">
        <v>2002.0</v>
      </c>
      <c r="C2238" s="4" t="s">
        <v>5927</v>
      </c>
      <c r="D2238" s="4" t="s">
        <v>7209</v>
      </c>
      <c r="E2238" s="4" t="s">
        <v>8605</v>
      </c>
      <c r="F2238" s="4">
        <v>1.0</v>
      </c>
    </row>
    <row r="2239">
      <c r="A2239" s="4">
        <v>2238.0</v>
      </c>
      <c r="B2239" s="80"/>
      <c r="C2239" s="4" t="s">
        <v>10711</v>
      </c>
      <c r="D2239" s="4" t="s">
        <v>9797</v>
      </c>
      <c r="E2239" s="80"/>
      <c r="F2239" s="4">
        <v>1.0</v>
      </c>
    </row>
    <row r="2240">
      <c r="A2240" s="4">
        <v>2239.0</v>
      </c>
      <c r="B2240" s="4">
        <v>2049.0</v>
      </c>
      <c r="C2240" s="4" t="s">
        <v>4786</v>
      </c>
      <c r="D2240" s="4" t="s">
        <v>9798</v>
      </c>
      <c r="E2240" s="4" t="s">
        <v>9990</v>
      </c>
      <c r="F2240" s="4">
        <v>1.0</v>
      </c>
    </row>
    <row r="2241">
      <c r="A2241" s="4">
        <v>2240.0</v>
      </c>
      <c r="B2241" s="80"/>
      <c r="C2241" s="4" t="s">
        <v>10712</v>
      </c>
      <c r="D2241" s="4" t="s">
        <v>9799</v>
      </c>
      <c r="E2241" s="80"/>
      <c r="F2241" s="4">
        <v>1.0</v>
      </c>
    </row>
    <row r="2242">
      <c r="A2242" s="4">
        <v>2241.0</v>
      </c>
      <c r="B2242" s="80"/>
      <c r="C2242" s="4" t="s">
        <v>10713</v>
      </c>
      <c r="D2242" s="4" t="s">
        <v>9800</v>
      </c>
      <c r="E2242" s="4" t="s">
        <v>9055</v>
      </c>
      <c r="F2242" s="4">
        <v>1.0</v>
      </c>
    </row>
    <row r="2243">
      <c r="A2243" s="4">
        <v>2242.0</v>
      </c>
      <c r="B2243" s="80"/>
      <c r="C2243" s="4" t="s">
        <v>10714</v>
      </c>
      <c r="D2243" s="4" t="s">
        <v>9872</v>
      </c>
      <c r="E2243" s="4" t="s">
        <v>998</v>
      </c>
      <c r="F2243" s="4">
        <v>1.0</v>
      </c>
    </row>
    <row r="2244">
      <c r="A2244" s="4">
        <v>2243.0</v>
      </c>
      <c r="B2244" s="80"/>
      <c r="C2244" s="4" t="s">
        <v>10715</v>
      </c>
      <c r="D2244" s="4" t="s">
        <v>8453</v>
      </c>
      <c r="E2244" s="4" t="s">
        <v>998</v>
      </c>
      <c r="F2244" s="4">
        <v>1.0</v>
      </c>
    </row>
    <row r="2245">
      <c r="A2245" s="4">
        <v>2244.0</v>
      </c>
      <c r="B2245" s="80"/>
      <c r="C2245" s="4" t="s">
        <v>10716</v>
      </c>
      <c r="D2245" s="4" t="s">
        <v>9873</v>
      </c>
      <c r="E2245" s="4" t="s">
        <v>8723</v>
      </c>
      <c r="F2245" s="4">
        <v>1.0</v>
      </c>
    </row>
    <row r="2246">
      <c r="A2246" s="4">
        <v>2245.0</v>
      </c>
      <c r="B2246" s="80"/>
      <c r="C2246" s="4" t="s">
        <v>10717</v>
      </c>
      <c r="D2246" s="4" t="s">
        <v>9874</v>
      </c>
      <c r="E2246" s="4" t="s">
        <v>8723</v>
      </c>
      <c r="F2246" s="4">
        <v>1.0</v>
      </c>
    </row>
    <row r="2247">
      <c r="A2247" s="4">
        <v>2246.0</v>
      </c>
      <c r="B2247" s="80"/>
      <c r="C2247" s="4" t="s">
        <v>10718</v>
      </c>
      <c r="D2247" s="4" t="s">
        <v>9875</v>
      </c>
      <c r="E2247" s="4" t="s">
        <v>8723</v>
      </c>
      <c r="F2247" s="4">
        <v>1.0</v>
      </c>
    </row>
    <row r="2248">
      <c r="A2248" s="4">
        <v>2247.0</v>
      </c>
      <c r="B2248" s="80"/>
      <c r="C2248" s="4" t="s">
        <v>10719</v>
      </c>
      <c r="D2248" s="4" t="s">
        <v>9876</v>
      </c>
      <c r="E2248" s="4" t="s">
        <v>8723</v>
      </c>
      <c r="F2248" s="4">
        <v>1.0</v>
      </c>
    </row>
    <row r="2249">
      <c r="A2249" s="4">
        <v>2248.0</v>
      </c>
      <c r="B2249" s="80"/>
      <c r="C2249" s="4" t="s">
        <v>10720</v>
      </c>
      <c r="D2249" s="4" t="s">
        <v>9877</v>
      </c>
      <c r="E2249" s="4" t="s">
        <v>9927</v>
      </c>
      <c r="F2249" s="4">
        <v>1.0</v>
      </c>
    </row>
    <row r="2250">
      <c r="A2250" s="4">
        <v>2249.0</v>
      </c>
      <c r="B2250" s="80"/>
      <c r="C2250" s="4" t="s">
        <v>10721</v>
      </c>
      <c r="D2250" s="4" t="s">
        <v>7390</v>
      </c>
      <c r="E2250" s="4" t="s">
        <v>4564</v>
      </c>
      <c r="F2250" s="4">
        <v>1.0</v>
      </c>
    </row>
    <row r="2251">
      <c r="A2251" s="4">
        <v>2250.0</v>
      </c>
      <c r="B2251" s="80"/>
      <c r="C2251" s="4" t="s">
        <v>10722</v>
      </c>
      <c r="D2251" s="4" t="s">
        <v>7633</v>
      </c>
      <c r="E2251" s="4" t="s">
        <v>4564</v>
      </c>
      <c r="F2251" s="4">
        <v>1.0</v>
      </c>
    </row>
    <row r="2252">
      <c r="A2252" s="4">
        <v>2251.0</v>
      </c>
      <c r="B2252" s="80"/>
      <c r="C2252" s="4" t="s">
        <v>10723</v>
      </c>
      <c r="D2252" s="4" t="s">
        <v>9878</v>
      </c>
      <c r="E2252" s="4" t="s">
        <v>10073</v>
      </c>
      <c r="F2252" s="4">
        <v>1.0</v>
      </c>
    </row>
    <row r="2253">
      <c r="A2253" s="4">
        <v>2252.0</v>
      </c>
      <c r="B2253" s="4">
        <v>1798.0</v>
      </c>
      <c r="C2253" s="4" t="s">
        <v>5259</v>
      </c>
      <c r="D2253" s="4" t="s">
        <v>9879</v>
      </c>
      <c r="E2253" s="80"/>
      <c r="F2253" s="4">
        <v>1.0</v>
      </c>
    </row>
    <row r="2254">
      <c r="A2254" s="4">
        <v>2253.0</v>
      </c>
      <c r="B2254" s="80"/>
      <c r="C2254" s="4" t="s">
        <v>10724</v>
      </c>
      <c r="D2254" s="4" t="s">
        <v>9880</v>
      </c>
      <c r="E2254" s="80"/>
      <c r="F2254" s="4">
        <v>1.0</v>
      </c>
    </row>
    <row r="2255">
      <c r="A2255" s="4">
        <v>2254.0</v>
      </c>
      <c r="B2255" s="4">
        <v>1892.0</v>
      </c>
      <c r="C2255" s="4" t="s">
        <v>4572</v>
      </c>
      <c r="D2255" s="4" t="s">
        <v>7416</v>
      </c>
      <c r="E2255" s="80"/>
      <c r="F2255" s="4">
        <v>1.0</v>
      </c>
    </row>
    <row r="2256">
      <c r="A2256" s="4">
        <v>2255.0</v>
      </c>
      <c r="B2256" s="80"/>
      <c r="C2256" s="4" t="s">
        <v>10725</v>
      </c>
      <c r="D2256" s="4" t="s">
        <v>9883</v>
      </c>
      <c r="E2256" s="4" t="s">
        <v>6102</v>
      </c>
      <c r="F2256" s="4">
        <v>1.0</v>
      </c>
    </row>
    <row r="2257">
      <c r="A2257" s="4">
        <v>2256.0</v>
      </c>
      <c r="B2257" s="4">
        <v>1284.0</v>
      </c>
      <c r="C2257" s="4" t="s">
        <v>10218</v>
      </c>
      <c r="D2257" s="4" t="s">
        <v>7830</v>
      </c>
      <c r="E2257" s="4" t="s">
        <v>6102</v>
      </c>
      <c r="F2257" s="4">
        <v>1.0</v>
      </c>
    </row>
    <row r="2258">
      <c r="A2258" s="4">
        <v>2257.0</v>
      </c>
      <c r="B2258" s="4">
        <v>2003.0</v>
      </c>
      <c r="C2258" s="4" t="s">
        <v>4667</v>
      </c>
      <c r="D2258" s="4" t="s">
        <v>9881</v>
      </c>
      <c r="E2258" s="4" t="s">
        <v>9938</v>
      </c>
      <c r="F2258" s="4">
        <v>1.0</v>
      </c>
    </row>
    <row r="2259">
      <c r="A2259" s="4">
        <v>2258.0</v>
      </c>
      <c r="B2259" s="4">
        <v>1784.0</v>
      </c>
      <c r="C2259" s="4" t="s">
        <v>1555</v>
      </c>
      <c r="D2259" s="4" t="s">
        <v>9882</v>
      </c>
      <c r="E2259" s="4" t="s">
        <v>9938</v>
      </c>
      <c r="F2259" s="4">
        <v>1.0</v>
      </c>
    </row>
    <row r="2260">
      <c r="A2260" s="4">
        <v>2259.0</v>
      </c>
      <c r="B2260" s="4">
        <v>1005.0</v>
      </c>
      <c r="C2260" s="4" t="s">
        <v>10103</v>
      </c>
      <c r="D2260" s="4" t="s">
        <v>9884</v>
      </c>
      <c r="E2260" s="4" t="s">
        <v>4696</v>
      </c>
      <c r="F2260" s="4">
        <v>1.0</v>
      </c>
    </row>
    <row r="2261">
      <c r="A2261" s="4">
        <v>2260.0</v>
      </c>
      <c r="B2261" s="80"/>
      <c r="C2261" s="4" t="s">
        <v>10726</v>
      </c>
      <c r="D2261" s="4" t="s">
        <v>9888</v>
      </c>
      <c r="E2261" s="4" t="s">
        <v>8801</v>
      </c>
      <c r="F2261" s="4">
        <v>0.0</v>
      </c>
    </row>
    <row r="2262">
      <c r="A2262" s="4">
        <v>2261.0</v>
      </c>
      <c r="B2262" s="80"/>
      <c r="C2262" s="4" t="s">
        <v>10727</v>
      </c>
      <c r="D2262" s="4" t="s">
        <v>7817</v>
      </c>
      <c r="E2262" s="80"/>
      <c r="F2262" s="4">
        <v>0.0</v>
      </c>
    </row>
    <row r="2263">
      <c r="A2263" s="4">
        <v>2262.0</v>
      </c>
      <c r="B2263" s="80"/>
      <c r="C2263" s="4" t="s">
        <v>10728</v>
      </c>
      <c r="D2263" s="4" t="s">
        <v>9889</v>
      </c>
      <c r="E2263" s="80"/>
      <c r="F2263" s="4">
        <v>0.0</v>
      </c>
    </row>
    <row r="2264">
      <c r="A2264" s="4">
        <v>2263.0</v>
      </c>
      <c r="B2264" s="80"/>
      <c r="C2264" s="4" t="s">
        <v>10729</v>
      </c>
      <c r="D2264" s="4" t="s">
        <v>8284</v>
      </c>
      <c r="E2264" s="80"/>
      <c r="F2264" s="4">
        <v>0.0</v>
      </c>
    </row>
    <row r="2265">
      <c r="A2265" s="4">
        <v>2264.0</v>
      </c>
      <c r="B2265" s="80"/>
      <c r="C2265" s="4" t="s">
        <v>10730</v>
      </c>
      <c r="D2265" s="4" t="s">
        <v>9885</v>
      </c>
      <c r="E2265" s="4" t="s">
        <v>1751</v>
      </c>
      <c r="F2265" s="4">
        <v>0.0</v>
      </c>
    </row>
    <row r="2266">
      <c r="A2266" s="4">
        <v>2265.0</v>
      </c>
      <c r="B2266" s="80"/>
      <c r="C2266" s="4" t="s">
        <v>10731</v>
      </c>
      <c r="D2266" s="4" t="s">
        <v>9886</v>
      </c>
      <c r="E2266" s="80"/>
      <c r="F2266" s="4">
        <v>0.0</v>
      </c>
    </row>
    <row r="2267">
      <c r="A2267" s="4">
        <v>2266.0</v>
      </c>
      <c r="B2267" s="4">
        <v>1978.0</v>
      </c>
      <c r="C2267" s="4" t="s">
        <v>1593</v>
      </c>
      <c r="D2267" s="4" t="s">
        <v>7410</v>
      </c>
      <c r="E2267" s="4" t="s">
        <v>1751</v>
      </c>
      <c r="F2267" s="4">
        <v>0.0</v>
      </c>
    </row>
    <row r="2268">
      <c r="A2268" s="4">
        <v>2267.0</v>
      </c>
      <c r="B2268" s="80"/>
      <c r="C2268" s="4" t="s">
        <v>10732</v>
      </c>
      <c r="D2268" s="4" t="s">
        <v>9887</v>
      </c>
      <c r="E2268" s="80"/>
      <c r="F2268" s="4">
        <v>0.0</v>
      </c>
    </row>
    <row r="2269">
      <c r="A2269" s="4">
        <v>2268.0</v>
      </c>
      <c r="B2269" s="80"/>
      <c r="C2269" s="4" t="s">
        <v>10733</v>
      </c>
      <c r="D2269" s="4" t="s">
        <v>7535</v>
      </c>
      <c r="E2269" s="4" t="s">
        <v>5958</v>
      </c>
      <c r="F2269" s="4">
        <v>0.0</v>
      </c>
    </row>
    <row r="2270">
      <c r="A2270" s="4">
        <v>2269.0</v>
      </c>
      <c r="B2270" s="80"/>
      <c r="C2270" s="4" t="s">
        <v>10734</v>
      </c>
      <c r="D2270" s="4" t="s">
        <v>9890</v>
      </c>
      <c r="E2270" s="4" t="s">
        <v>5958</v>
      </c>
      <c r="F2270" s="4">
        <v>0.0</v>
      </c>
    </row>
    <row r="2271">
      <c r="A2271" s="4">
        <v>2270.0</v>
      </c>
      <c r="B2271" s="4">
        <v>1868.0</v>
      </c>
      <c r="C2271" s="4" t="s">
        <v>5382</v>
      </c>
      <c r="D2271" s="4" t="s">
        <v>8141</v>
      </c>
      <c r="E2271" s="4" t="s">
        <v>4479</v>
      </c>
      <c r="F2271" s="4">
        <v>0.0</v>
      </c>
    </row>
    <row r="2272">
      <c r="A2272" s="4">
        <v>2271.0</v>
      </c>
      <c r="B2272" s="80"/>
      <c r="C2272" s="4" t="s">
        <v>10735</v>
      </c>
      <c r="D2272" s="4" t="s">
        <v>9891</v>
      </c>
      <c r="E2272" s="4" t="s">
        <v>9973</v>
      </c>
      <c r="F2272" s="4">
        <v>0.0</v>
      </c>
    </row>
    <row r="2273">
      <c r="A2273" s="4">
        <v>2272.0</v>
      </c>
      <c r="B2273" s="80"/>
      <c r="C2273" s="4" t="s">
        <v>10736</v>
      </c>
      <c r="D2273" s="4" t="s">
        <v>9892</v>
      </c>
      <c r="E2273" s="4" t="s">
        <v>4683</v>
      </c>
      <c r="F2273" s="4">
        <v>0.0</v>
      </c>
    </row>
    <row r="2274">
      <c r="A2274" s="4">
        <v>2273.0</v>
      </c>
      <c r="B2274" s="80"/>
      <c r="C2274" s="4" t="s">
        <v>10737</v>
      </c>
      <c r="D2274" s="4" t="s">
        <v>9893</v>
      </c>
      <c r="E2274" s="4" t="s">
        <v>9973</v>
      </c>
      <c r="F2274" s="4">
        <v>0.0</v>
      </c>
    </row>
    <row r="2275">
      <c r="A2275" s="4">
        <v>2274.0</v>
      </c>
      <c r="B2275" s="80"/>
      <c r="C2275" s="4" t="s">
        <v>10738</v>
      </c>
      <c r="D2275" s="4" t="s">
        <v>9894</v>
      </c>
      <c r="E2275" s="4" t="s">
        <v>9963</v>
      </c>
      <c r="F2275" s="4">
        <v>0.0</v>
      </c>
    </row>
    <row r="2276">
      <c r="A2276" s="4">
        <v>2275.0</v>
      </c>
      <c r="B2276" s="80"/>
      <c r="C2276" s="4" t="s">
        <v>10739</v>
      </c>
      <c r="D2276" s="4" t="s">
        <v>9895</v>
      </c>
      <c r="E2276" s="4" t="s">
        <v>9973</v>
      </c>
      <c r="F2276" s="4">
        <v>0.0</v>
      </c>
    </row>
    <row r="2277">
      <c r="A2277" s="4">
        <v>2276.0</v>
      </c>
      <c r="B2277" s="80"/>
      <c r="C2277" s="4" t="s">
        <v>10740</v>
      </c>
      <c r="D2277" s="4" t="s">
        <v>9896</v>
      </c>
      <c r="E2277" s="4" t="s">
        <v>9973</v>
      </c>
      <c r="F2277" s="4">
        <v>0.0</v>
      </c>
    </row>
    <row r="2278">
      <c r="A2278" s="4">
        <v>2277.0</v>
      </c>
      <c r="B2278" s="4">
        <v>2118.0</v>
      </c>
      <c r="C2278" s="4" t="s">
        <v>1134</v>
      </c>
      <c r="D2278" s="4" t="s">
        <v>9897</v>
      </c>
      <c r="E2278" s="4" t="s">
        <v>4683</v>
      </c>
      <c r="F2278" s="4">
        <v>0.0</v>
      </c>
    </row>
    <row r="2279">
      <c r="A2279" s="4">
        <v>2278.0</v>
      </c>
      <c r="B2279" s="4">
        <v>2007.0</v>
      </c>
      <c r="C2279" s="4" t="s">
        <v>4478</v>
      </c>
      <c r="D2279" s="4" t="s">
        <v>9898</v>
      </c>
      <c r="E2279" s="4" t="s">
        <v>9973</v>
      </c>
      <c r="F2279" s="4">
        <v>0.0</v>
      </c>
    </row>
    <row r="2280">
      <c r="A2280" s="4">
        <v>2279.0</v>
      </c>
      <c r="B2280" s="80"/>
      <c r="C2280" s="4" t="s">
        <v>10741</v>
      </c>
      <c r="D2280" s="4" t="s">
        <v>9899</v>
      </c>
      <c r="E2280" s="4" t="s">
        <v>6025</v>
      </c>
      <c r="F2280" s="4">
        <v>0.0</v>
      </c>
    </row>
    <row r="2281">
      <c r="A2281" s="4">
        <v>2280.0</v>
      </c>
      <c r="B2281" s="80"/>
      <c r="C2281" s="4" t="s">
        <v>10742</v>
      </c>
      <c r="D2281" s="4" t="s">
        <v>9900</v>
      </c>
      <c r="E2281" s="4" t="s">
        <v>6025</v>
      </c>
      <c r="F2281" s="4">
        <v>0.0</v>
      </c>
    </row>
    <row r="2282">
      <c r="A2282" s="4">
        <v>2281.0</v>
      </c>
      <c r="B2282" s="80"/>
      <c r="C2282" s="4" t="s">
        <v>10743</v>
      </c>
      <c r="D2282" s="4" t="s">
        <v>9901</v>
      </c>
      <c r="E2282" s="4" t="s">
        <v>6025</v>
      </c>
      <c r="F2282" s="4">
        <v>0.0</v>
      </c>
    </row>
    <row r="2283">
      <c r="A2283" s="4">
        <v>2282.0</v>
      </c>
      <c r="B2283" s="4">
        <v>795.0</v>
      </c>
      <c r="C2283" s="4" t="s">
        <v>10208</v>
      </c>
      <c r="D2283" s="4" t="s">
        <v>9902</v>
      </c>
      <c r="E2283" s="4" t="s">
        <v>6025</v>
      </c>
      <c r="F2283" s="4">
        <v>0.0</v>
      </c>
    </row>
    <row r="2284">
      <c r="A2284" s="4">
        <v>2283.0</v>
      </c>
      <c r="B2284" s="80"/>
      <c r="C2284" s="4" t="s">
        <v>10744</v>
      </c>
      <c r="D2284" s="4" t="s">
        <v>7844</v>
      </c>
      <c r="E2284" s="4" t="s">
        <v>5857</v>
      </c>
      <c r="F2284" s="4">
        <v>0.0</v>
      </c>
    </row>
    <row r="2285">
      <c r="A2285" s="4">
        <v>2284.0</v>
      </c>
      <c r="B2285" s="80"/>
      <c r="C2285" s="4" t="s">
        <v>10745</v>
      </c>
      <c r="D2285" s="4" t="s">
        <v>6924</v>
      </c>
      <c r="E2285" s="4" t="s">
        <v>5857</v>
      </c>
      <c r="F2285" s="4">
        <v>0.0</v>
      </c>
    </row>
    <row r="2286">
      <c r="A2286" s="4">
        <v>2285.0</v>
      </c>
      <c r="B2286" s="80"/>
      <c r="C2286" s="4" t="s">
        <v>10746</v>
      </c>
      <c r="D2286" s="4" t="s">
        <v>8197</v>
      </c>
      <c r="E2286" s="80"/>
      <c r="F2286" s="4">
        <v>0.0</v>
      </c>
    </row>
    <row r="2287">
      <c r="A2287" s="4">
        <v>2286.0</v>
      </c>
      <c r="B2287" s="80"/>
      <c r="C2287" s="4" t="s">
        <v>10747</v>
      </c>
      <c r="D2287" s="4" t="s">
        <v>9904</v>
      </c>
      <c r="E2287" s="80"/>
      <c r="F2287" s="4">
        <v>0.0</v>
      </c>
    </row>
    <row r="2288">
      <c r="A2288" s="4">
        <v>2287.0</v>
      </c>
      <c r="B2288" s="80"/>
      <c r="C2288" s="4" t="s">
        <v>10748</v>
      </c>
      <c r="D2288" s="4" t="s">
        <v>9905</v>
      </c>
      <c r="E2288" s="80"/>
      <c r="F2288" s="4">
        <v>0.0</v>
      </c>
    </row>
    <row r="2289">
      <c r="A2289" s="4">
        <v>2288.0</v>
      </c>
      <c r="B2289" s="4">
        <v>815.0</v>
      </c>
      <c r="C2289" s="4" t="s">
        <v>10749</v>
      </c>
      <c r="D2289" s="4" t="s">
        <v>7818</v>
      </c>
      <c r="E2289" s="4" t="s">
        <v>9963</v>
      </c>
      <c r="F2289" s="4">
        <v>0.0</v>
      </c>
    </row>
    <row r="2290">
      <c r="A2290" s="4">
        <v>2289.0</v>
      </c>
      <c r="B2290" s="80"/>
      <c r="C2290" s="4" t="s">
        <v>10750</v>
      </c>
      <c r="D2290" s="4" t="s">
        <v>9906</v>
      </c>
      <c r="E2290" s="80"/>
      <c r="F2290" s="4">
        <v>0.0</v>
      </c>
    </row>
    <row r="2291">
      <c r="A2291" s="4">
        <v>2290.0</v>
      </c>
      <c r="B2291" s="80"/>
      <c r="C2291" s="4" t="s">
        <v>10751</v>
      </c>
      <c r="D2291" s="4" t="s">
        <v>9907</v>
      </c>
      <c r="E2291" s="4" t="s">
        <v>4833</v>
      </c>
      <c r="F2291" s="4">
        <v>0.0</v>
      </c>
    </row>
    <row r="2292">
      <c r="A2292" s="4">
        <v>2291.0</v>
      </c>
      <c r="B2292" s="80"/>
      <c r="C2292" s="4" t="s">
        <v>10752</v>
      </c>
      <c r="D2292" s="4" t="s">
        <v>9908</v>
      </c>
      <c r="E2292" s="80"/>
      <c r="F2292" s="4">
        <v>0.0</v>
      </c>
    </row>
    <row r="2293">
      <c r="A2293" s="4">
        <v>2292.0</v>
      </c>
      <c r="B2293" s="4">
        <v>1597.0</v>
      </c>
      <c r="C2293" s="4" t="s">
        <v>4803</v>
      </c>
      <c r="D2293" s="4" t="s">
        <v>9909</v>
      </c>
      <c r="E2293" s="4" t="s">
        <v>9963</v>
      </c>
      <c r="F2293" s="4">
        <v>0.0</v>
      </c>
    </row>
    <row r="2294">
      <c r="A2294" s="4">
        <v>2293.0</v>
      </c>
      <c r="B2294" s="4">
        <v>1415.0</v>
      </c>
      <c r="C2294" s="4" t="s">
        <v>8775</v>
      </c>
      <c r="D2294" s="4" t="s">
        <v>6738</v>
      </c>
      <c r="E2294" s="4" t="s">
        <v>4833</v>
      </c>
      <c r="F2294" s="4">
        <v>0.0</v>
      </c>
    </row>
    <row r="2295">
      <c r="A2295" s="4">
        <v>2294.0</v>
      </c>
      <c r="B2295" s="4">
        <v>2063.0</v>
      </c>
      <c r="C2295" s="4" t="s">
        <v>839</v>
      </c>
      <c r="D2295" s="4" t="s">
        <v>10753</v>
      </c>
      <c r="E2295" s="4" t="s">
        <v>4833</v>
      </c>
      <c r="F2295" s="4">
        <v>0.0</v>
      </c>
    </row>
    <row r="2296">
      <c r="A2296" s="4">
        <v>2295.0</v>
      </c>
      <c r="B2296" s="4">
        <v>1918.0</v>
      </c>
      <c r="C2296" s="4" t="s">
        <v>5187</v>
      </c>
      <c r="D2296" s="4" t="s">
        <v>9903</v>
      </c>
      <c r="E2296" s="4" t="s">
        <v>4833</v>
      </c>
      <c r="F2296" s="4">
        <v>0.0</v>
      </c>
    </row>
  </sheetData>
  <conditionalFormatting sqref="A1:I2296">
    <cfRule type="expression" dxfId="0" priority="1">
      <formula>iferror(ISERROR($I1))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8.5"/>
    <col customWidth="1" min="2" max="2" width="4.75"/>
    <col customWidth="1" hidden="1" min="3" max="3" width="3.75"/>
    <col customWidth="1" min="5" max="5" width="18.75"/>
    <col customWidth="1" min="6" max="6" width="16.75"/>
    <col customWidth="1" min="7" max="7" width="17.0"/>
    <col customWidth="1" min="8" max="8" width="19.13"/>
    <col customWidth="1" min="9" max="9" width="19.63"/>
    <col customWidth="1" min="10" max="10" width="16.13"/>
    <col customWidth="1" min="11" max="11" width="18.25"/>
    <col customWidth="1" min="12" max="12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</row>
    <row r="2">
      <c r="A2" s="5" t="s">
        <v>6</v>
      </c>
      <c r="B2" s="2">
        <f t="shared" ref="B2:B10" si="1">rank(D2,D$2:D$10)</f>
        <v>1</v>
      </c>
      <c r="C2" s="2">
        <f t="shared" ref="C2:C10" si="2">countif(E2:L2, 0)</f>
        <v>0</v>
      </c>
      <c r="D2" s="2">
        <f t="shared" ref="D2:D10" si="3">sum(E2:L2)</f>
        <v>5354</v>
      </c>
      <c r="E2" s="105">
        <f>IFERROR(VLOOKUP(E13,'30062022 Ranking'!$D:$F,3,0),0)</f>
        <v>1499</v>
      </c>
      <c r="F2" s="105">
        <f>IFERROR(VLOOKUP(F13,'30062022 Ranking'!$D:$F,3,0),0)</f>
        <v>1258</v>
      </c>
      <c r="G2" s="105">
        <f>IFERROR(VLOOKUP(G13,'30062022 Ranking'!$D:$F,3,0),0)</f>
        <v>351</v>
      </c>
      <c r="H2" s="105">
        <f>IFERROR(VLOOKUP(H13,'30062022 Ranking'!$D:$F,3,0),0)</f>
        <v>554</v>
      </c>
      <c r="I2" s="105">
        <f>IFERROR(VLOOKUP(I13,'30062022 Ranking'!$D:$F,3,0),0)</f>
        <v>267</v>
      </c>
      <c r="J2" s="105">
        <f>IFERROR(VLOOKUP(J13,'30062022 Ranking'!$D:$F,3,0),0)</f>
        <v>625</v>
      </c>
      <c r="K2" s="105">
        <f>IFERROR(VLOOKUP(K13,'30062022 Ranking'!$D:$F,3,0),0)</f>
        <v>375</v>
      </c>
      <c r="L2" s="105">
        <f>IFERROR(VLOOKUP(L13,'30062022 Ranking'!$D:$F,3,0),0)</f>
        <v>425</v>
      </c>
    </row>
    <row r="3">
      <c r="A3" s="6" t="s">
        <v>7</v>
      </c>
      <c r="B3" s="2">
        <f t="shared" si="1"/>
        <v>3</v>
      </c>
      <c r="C3" s="2">
        <f t="shared" si="2"/>
        <v>2</v>
      </c>
      <c r="D3" s="2">
        <f t="shared" si="3"/>
        <v>3906</v>
      </c>
      <c r="E3" s="105">
        <f>IFERROR(VLOOKUP(E14,'30062022 Ranking'!$D:$F,3,0),0)</f>
        <v>1316</v>
      </c>
      <c r="F3" s="105">
        <f>IFERROR(VLOOKUP(F14,'30062022 Ranking'!$D:$F,3,0),0)</f>
        <v>1076</v>
      </c>
      <c r="G3" s="105">
        <f>IFERROR(VLOOKUP(G14,'30062022 Ranking'!$D:$F,3,0),0)</f>
        <v>501</v>
      </c>
      <c r="H3" s="105">
        <f>IFERROR(VLOOKUP(H14,'30062022 Ranking'!$D:$F,3,0),0)</f>
        <v>526</v>
      </c>
      <c r="I3" s="105">
        <f>IFERROR(VLOOKUP(I14,'30062022 Ranking'!$D:$F,3,0),0)</f>
        <v>122</v>
      </c>
      <c r="J3" s="105">
        <f>IFERROR(VLOOKUP(J14,'30062022 Ranking'!$D:$F,3,0),0)</f>
        <v>365</v>
      </c>
      <c r="K3" s="3">
        <f>IFERROR(VLOOKUP(K14,'30062022 Ranking'!$D:$F,3,0),0)</f>
        <v>0</v>
      </c>
      <c r="L3" s="3">
        <f>IFERROR(VLOOKUP(L14,'30062022 Ranking'!$D:$F,3,0),0)</f>
        <v>0</v>
      </c>
    </row>
    <row r="4">
      <c r="A4" s="6" t="s">
        <v>3448</v>
      </c>
      <c r="B4" s="2">
        <f t="shared" si="1"/>
        <v>9</v>
      </c>
      <c r="C4" s="2">
        <f t="shared" si="2"/>
        <v>0</v>
      </c>
      <c r="D4" s="2">
        <f t="shared" si="3"/>
        <v>2266</v>
      </c>
      <c r="E4" s="105">
        <f>IFERROR(VLOOKUP(E15,'30062022 Ranking'!$D:$F,3,0),0)</f>
        <v>384</v>
      </c>
      <c r="F4" s="105">
        <f>IFERROR(VLOOKUP(F15,'30062022 Ranking'!$D:$F,3,0),0)</f>
        <v>489</v>
      </c>
      <c r="G4" s="105">
        <f>IFERROR(VLOOKUP(G15,'30062022 Ranking'!$D:$F,3,0),0)</f>
        <v>138</v>
      </c>
      <c r="H4" s="105">
        <f>IFERROR(VLOOKUP(H15,'30062022 Ranking'!$D:$F,3,0),0)</f>
        <v>323</v>
      </c>
      <c r="I4" s="105">
        <f>IFERROR(VLOOKUP(I15,'30062022 Ranking'!$D:$F,3,0),0)</f>
        <v>180</v>
      </c>
      <c r="J4" s="105">
        <f>IFERROR(VLOOKUP(J15,'30062022 Ranking'!$D:$F,3,0),0)</f>
        <v>393</v>
      </c>
      <c r="K4" s="105">
        <f>IFERROR(VLOOKUP(K15,'30062022 Ranking'!$D:$F,3,0),0)</f>
        <v>238</v>
      </c>
      <c r="L4" s="105">
        <f>IFERROR(VLOOKUP(L15,'30062022 Ranking'!$D:$F,3,0),0)</f>
        <v>121</v>
      </c>
    </row>
    <row r="5">
      <c r="A5" s="6" t="s">
        <v>8586</v>
      </c>
      <c r="B5" s="2">
        <f t="shared" si="1"/>
        <v>6</v>
      </c>
      <c r="C5" s="2">
        <f t="shared" si="2"/>
        <v>0</v>
      </c>
      <c r="D5" s="2">
        <f t="shared" si="3"/>
        <v>3375</v>
      </c>
      <c r="E5" s="105">
        <f>IFERROR(VLOOKUP(E16,'30062022 Ranking'!$D:$F,3,0),0)</f>
        <v>781</v>
      </c>
      <c r="F5" s="105">
        <f>IFERROR(VLOOKUP(F16,'30062022 Ranking'!$D:$F,3,0),0)</f>
        <v>179</v>
      </c>
      <c r="G5" s="105">
        <f>IFERROR(VLOOKUP(G16,'30062022 Ranking'!$D:$F,3,0),0)</f>
        <v>319</v>
      </c>
      <c r="H5" s="105">
        <f>IFERROR(VLOOKUP(H16,'30062022 Ranking'!$D:$F,3,0),0)</f>
        <v>512</v>
      </c>
      <c r="I5" s="105">
        <f>IFERROR(VLOOKUP(I16,'30062022 Ranking'!$D:$F,3,0),0)</f>
        <v>413</v>
      </c>
      <c r="J5" s="105">
        <f>IFERROR(VLOOKUP(J16,'30062022 Ranking'!$D:$F,3,0),0)</f>
        <v>307</v>
      </c>
      <c r="K5" s="105">
        <f>IFERROR(VLOOKUP(K16,'30062022 Ranking'!$D:$F,3,0),0)</f>
        <v>363</v>
      </c>
      <c r="L5" s="105">
        <f>IFERROR(VLOOKUP(L16,'30062022 Ranking'!$D:$F,3,0),0)</f>
        <v>501</v>
      </c>
    </row>
    <row r="6">
      <c r="A6" s="6" t="s">
        <v>8</v>
      </c>
      <c r="B6" s="2">
        <f t="shared" si="1"/>
        <v>8</v>
      </c>
      <c r="C6" s="2">
        <f t="shared" si="2"/>
        <v>0</v>
      </c>
      <c r="D6" s="2">
        <f t="shared" si="3"/>
        <v>2791</v>
      </c>
      <c r="E6" s="105">
        <f>IFERROR(VLOOKUP(E17,'30062022 Ranking'!$D:$F,3,0),0)</f>
        <v>481</v>
      </c>
      <c r="F6" s="105">
        <f>IFERROR(VLOOKUP(F17,'30062022 Ranking'!$D:$F,3,0),0)</f>
        <v>680</v>
      </c>
      <c r="G6" s="105">
        <f>IFERROR(VLOOKUP(G17,'30062022 Ranking'!$D:$F,3,0),0)</f>
        <v>421</v>
      </c>
      <c r="H6" s="105">
        <f>IFERROR(VLOOKUP(H17,'30062022 Ranking'!$D:$F,3,0),0)</f>
        <v>33</v>
      </c>
      <c r="I6" s="105">
        <f>IFERROR(VLOOKUP(I17,'30062022 Ranking'!$D:$F,3,0),0)</f>
        <v>297</v>
      </c>
      <c r="J6" s="105">
        <f>IFERROR(VLOOKUP(J17,'30062022 Ranking'!$D:$F,3,0),0)</f>
        <v>193</v>
      </c>
      <c r="K6" s="105">
        <f>IFERROR(VLOOKUP(K17,'30062022 Ranking'!$D:$F,3,0),0)</f>
        <v>455</v>
      </c>
      <c r="L6" s="105">
        <f>IFERROR(VLOOKUP(L17,'30062022 Ranking'!$D:$F,3,0),0)</f>
        <v>231</v>
      </c>
    </row>
    <row r="7">
      <c r="A7" s="6" t="s">
        <v>11</v>
      </c>
      <c r="B7" s="2">
        <f t="shared" si="1"/>
        <v>2</v>
      </c>
      <c r="C7" s="2">
        <f t="shared" si="2"/>
        <v>0</v>
      </c>
      <c r="D7" s="2">
        <f t="shared" si="3"/>
        <v>4129</v>
      </c>
      <c r="E7" s="105">
        <f>IFERROR(VLOOKUP(E18,'30062022 Ranking'!$D:$F,3,0),0)</f>
        <v>276</v>
      </c>
      <c r="F7" s="105">
        <f>IFERROR(VLOOKUP(F18,'30062022 Ranking'!$D:$F,3,0),0)</f>
        <v>421</v>
      </c>
      <c r="G7" s="105">
        <f>IFERROR(VLOOKUP(G18,'30062022 Ranking'!$D:$F,3,0),0)</f>
        <v>614</v>
      </c>
      <c r="H7" s="105">
        <f>IFERROR(VLOOKUP(H18,'30062022 Ranking'!$D:$F,3,0),0)</f>
        <v>649</v>
      </c>
      <c r="I7" s="105">
        <f>IFERROR(VLOOKUP(I18,'30062022 Ranking'!$D:$F,3,0),0)</f>
        <v>565</v>
      </c>
      <c r="J7" s="105">
        <f>IFERROR(VLOOKUP(J18,'30062022 Ranking'!$D:$F,3,0),0)</f>
        <v>412</v>
      </c>
      <c r="K7" s="105">
        <f>IFERROR(VLOOKUP(K18,'30062022 Ranking'!$D:$F,3,0),0)</f>
        <v>190</v>
      </c>
      <c r="L7" s="105">
        <f>IFERROR(VLOOKUP(L18,'30062022 Ranking'!$D:$F,3,0),0)</f>
        <v>1002</v>
      </c>
    </row>
    <row r="8">
      <c r="A8" s="6" t="s">
        <v>4</v>
      </c>
      <c r="B8" s="2">
        <f t="shared" si="1"/>
        <v>4</v>
      </c>
      <c r="C8" s="2">
        <f t="shared" si="2"/>
        <v>0</v>
      </c>
      <c r="D8" s="2">
        <f t="shared" si="3"/>
        <v>3696</v>
      </c>
      <c r="E8" s="105">
        <f>IFERROR(VLOOKUP(E19,'30062022 Ranking'!$D:$F,3,0),0)</f>
        <v>410</v>
      </c>
      <c r="F8" s="105">
        <f>IFERROR(VLOOKUP(F19,'30062022 Ranking'!$D:$F,3,0),0)</f>
        <v>982</v>
      </c>
      <c r="G8" s="105">
        <f>IFERROR(VLOOKUP(G19,'30062022 Ranking'!$D:$F,3,0),0)</f>
        <v>754</v>
      </c>
      <c r="H8" s="105">
        <f>IFERROR(VLOOKUP(H19,'30062022 Ranking'!$D:$F,3,0),0)</f>
        <v>187</v>
      </c>
      <c r="I8" s="105">
        <f>IFERROR(VLOOKUP(I19,'30062022 Ranking'!$D:$F,3,0),0)</f>
        <v>558</v>
      </c>
      <c r="J8" s="105">
        <f>IFERROR(VLOOKUP(J19,'30062022 Ranking'!$D:$F,3,0),0)</f>
        <v>284</v>
      </c>
      <c r="K8" s="105">
        <f>IFERROR(VLOOKUP(K19,'30062022 Ranking'!$D:$F,3,0),0)</f>
        <v>283</v>
      </c>
      <c r="L8" s="105">
        <f>IFERROR(VLOOKUP(L19,'30062022 Ranking'!$D:$F,3,0),0)</f>
        <v>238</v>
      </c>
    </row>
    <row r="9">
      <c r="A9" s="6" t="s">
        <v>5</v>
      </c>
      <c r="B9" s="2">
        <f t="shared" si="1"/>
        <v>5</v>
      </c>
      <c r="C9" s="2">
        <f t="shared" si="2"/>
        <v>2</v>
      </c>
      <c r="D9" s="2">
        <f t="shared" si="3"/>
        <v>3399</v>
      </c>
      <c r="E9" s="105">
        <f>IFERROR(VLOOKUP(E20,'30062022 Ranking'!$D:$F,3,0),0)</f>
        <v>881</v>
      </c>
      <c r="F9" s="105">
        <f>IFERROR(VLOOKUP(F20,'30062022 Ranking'!$D:$F,3,0),0)</f>
        <v>676</v>
      </c>
      <c r="G9" s="105">
        <f>IFERROR(VLOOKUP(G20,'30062022 Ranking'!$D:$F,3,0),0)</f>
        <v>277</v>
      </c>
      <c r="H9" s="105">
        <f>IFERROR(VLOOKUP(H20,'30062022 Ranking'!$D:$F,3,0),0)</f>
        <v>277</v>
      </c>
      <c r="I9" s="105">
        <f>IFERROR(VLOOKUP(I20,'30062022 Ranking'!$D:$F,3,0),0)</f>
        <v>604</v>
      </c>
      <c r="J9" s="105">
        <f>IFERROR(VLOOKUP(J20,'30062022 Ranking'!$D:$F,3,0),0)</f>
        <v>684</v>
      </c>
      <c r="K9" s="3">
        <f>IFERROR(VLOOKUP(K20,'30062022 Ranking'!$D:$F,3,0),0)</f>
        <v>0</v>
      </c>
      <c r="L9" s="3">
        <f>IFERROR(VLOOKUP(L20,'30062022 Ranking'!$D:$F,3,0),0)</f>
        <v>0</v>
      </c>
    </row>
    <row r="10">
      <c r="A10" s="101" t="s">
        <v>9</v>
      </c>
      <c r="B10" s="2">
        <f t="shared" si="1"/>
        <v>7</v>
      </c>
      <c r="C10" s="2">
        <f t="shared" si="2"/>
        <v>3</v>
      </c>
      <c r="D10" s="2">
        <f t="shared" si="3"/>
        <v>2993</v>
      </c>
      <c r="E10" s="105">
        <f>IFERROR(VLOOKUP(E21,'30062022 Ranking'!$D:$F,3,0),0)</f>
        <v>1245</v>
      </c>
      <c r="F10" s="105">
        <f>IFERROR(VLOOKUP(F21,'30062022 Ranking'!$D:$F,3,0),0)</f>
        <v>275</v>
      </c>
      <c r="G10" s="105">
        <f>IFERROR(VLOOKUP(G21,'30062022 Ranking'!$D:$F,3,0),0)</f>
        <v>225</v>
      </c>
      <c r="H10" s="105">
        <f>IFERROR(VLOOKUP(H21,'30062022 Ranking'!$D:$F,3,0),0)</f>
        <v>768</v>
      </c>
      <c r="I10" s="105">
        <f>IFERROR(VLOOKUP(I21,'30062022 Ranking'!$D:$F,3,0),0)</f>
        <v>480</v>
      </c>
      <c r="J10" s="3">
        <f>IFERROR(VLOOKUP(J21,'30062022 Ranking'!$D:$F,3,0),0)</f>
        <v>0</v>
      </c>
      <c r="K10" s="3">
        <f>IFERROR(VLOOKUP(K21,'30062022 Ranking'!$D:$F,3,0),0)</f>
        <v>0</v>
      </c>
      <c r="L10" s="3">
        <f>IFERROR(VLOOKUP(L21,'30062022 Ranking'!$D:$F,3,0),0)</f>
        <v>0</v>
      </c>
    </row>
    <row r="11">
      <c r="B11" s="4"/>
      <c r="C11" s="4"/>
      <c r="D11" s="4"/>
      <c r="E11" s="3"/>
      <c r="F11" s="3"/>
      <c r="G11" s="4"/>
      <c r="H11" s="4"/>
      <c r="I11" s="4"/>
      <c r="J11" s="4"/>
      <c r="K11" s="4"/>
      <c r="L11" s="4"/>
      <c r="M11" s="4"/>
    </row>
    <row r="12">
      <c r="B12" s="4"/>
      <c r="C12" s="4"/>
      <c r="D12" s="4" t="s">
        <v>13</v>
      </c>
      <c r="E12" s="3">
        <v>1.0</v>
      </c>
      <c r="F12" s="4">
        <v>2.0</v>
      </c>
      <c r="G12" s="4">
        <v>3.0</v>
      </c>
      <c r="H12" s="4">
        <v>4.0</v>
      </c>
      <c r="I12" s="4">
        <v>5.0</v>
      </c>
      <c r="J12" s="4">
        <v>6.0</v>
      </c>
      <c r="K12" s="4">
        <v>7.0</v>
      </c>
      <c r="L12" s="4">
        <v>8.0</v>
      </c>
    </row>
    <row r="13">
      <c r="A13" s="7" t="str">
        <f t="shared" ref="A13:A21" si="4">D13</f>
        <v>Cameron</v>
      </c>
      <c r="D13" s="5" t="s">
        <v>6</v>
      </c>
      <c r="E13" s="80" t="s">
        <v>77</v>
      </c>
      <c r="F13" s="80" t="s">
        <v>174</v>
      </c>
      <c r="G13" s="80" t="s">
        <v>9910</v>
      </c>
      <c r="H13" s="45" t="s">
        <v>1845</v>
      </c>
      <c r="I13" s="45" t="s">
        <v>10754</v>
      </c>
      <c r="J13" s="4" t="s">
        <v>398</v>
      </c>
      <c r="K13" s="4" t="s">
        <v>2037</v>
      </c>
      <c r="L13" s="4" t="s">
        <v>75</v>
      </c>
    </row>
    <row r="14">
      <c r="A14" s="7" t="str">
        <f t="shared" si="4"/>
        <v>Campbell</v>
      </c>
      <c r="D14" s="6" t="s">
        <v>7</v>
      </c>
      <c r="E14" s="4" t="s">
        <v>62</v>
      </c>
      <c r="F14" s="80" t="s">
        <v>57</v>
      </c>
      <c r="G14" s="4" t="s">
        <v>22</v>
      </c>
      <c r="H14" s="4" t="s">
        <v>783</v>
      </c>
      <c r="I14" s="80" t="s">
        <v>1006</v>
      </c>
      <c r="J14" s="80" t="s">
        <v>51</v>
      </c>
    </row>
    <row r="15">
      <c r="A15" s="7" t="str">
        <f t="shared" si="4"/>
        <v>Chris</v>
      </c>
      <c r="D15" s="6" t="s">
        <v>3448</v>
      </c>
      <c r="E15" s="4" t="s">
        <v>1980</v>
      </c>
      <c r="F15" s="4" t="s">
        <v>1897</v>
      </c>
      <c r="G15" s="4" t="s">
        <v>9911</v>
      </c>
      <c r="H15" s="80" t="s">
        <v>789</v>
      </c>
      <c r="I15" s="80" t="s">
        <v>9912</v>
      </c>
      <c r="J15" s="4" t="s">
        <v>1888</v>
      </c>
      <c r="K15" s="4" t="s">
        <v>9913</v>
      </c>
      <c r="L15" s="80" t="s">
        <v>1513</v>
      </c>
    </row>
    <row r="16">
      <c r="A16" s="7" t="str">
        <f t="shared" si="4"/>
        <v>Jason</v>
      </c>
      <c r="D16" s="6" t="s">
        <v>8586</v>
      </c>
      <c r="E16" s="4" t="s">
        <v>926</v>
      </c>
      <c r="F16" s="4" t="s">
        <v>1852</v>
      </c>
      <c r="G16" s="4" t="s">
        <v>1861</v>
      </c>
      <c r="H16" s="80" t="s">
        <v>3462</v>
      </c>
      <c r="I16" s="4" t="s">
        <v>37</v>
      </c>
      <c r="J16" s="80" t="s">
        <v>9914</v>
      </c>
      <c r="K16" s="4" t="s">
        <v>910</v>
      </c>
      <c r="L16" s="80" t="s">
        <v>285</v>
      </c>
    </row>
    <row r="17">
      <c r="A17" s="7" t="str">
        <f t="shared" si="4"/>
        <v>Dave</v>
      </c>
      <c r="D17" s="6" t="s">
        <v>8</v>
      </c>
      <c r="E17" s="80" t="s">
        <v>223</v>
      </c>
      <c r="F17" s="4" t="s">
        <v>1860</v>
      </c>
      <c r="G17" s="4" t="s">
        <v>242</v>
      </c>
      <c r="H17" s="80" t="s">
        <v>840</v>
      </c>
      <c r="I17" s="80" t="s">
        <v>254</v>
      </c>
      <c r="J17" s="4" t="s">
        <v>659</v>
      </c>
      <c r="K17" s="80" t="s">
        <v>195</v>
      </c>
      <c r="L17" s="4" t="s">
        <v>540</v>
      </c>
    </row>
    <row r="18">
      <c r="A18" s="7" t="str">
        <f t="shared" si="4"/>
        <v>Joe</v>
      </c>
      <c r="D18" s="6" t="s">
        <v>11</v>
      </c>
      <c r="E18" s="4" t="s">
        <v>1568</v>
      </c>
      <c r="F18" s="80" t="s">
        <v>959</v>
      </c>
      <c r="G18" s="4" t="s">
        <v>572</v>
      </c>
      <c r="H18" s="4" t="s">
        <v>21</v>
      </c>
      <c r="I18" s="4" t="s">
        <v>870</v>
      </c>
      <c r="J18" s="4" t="s">
        <v>1875</v>
      </c>
      <c r="K18" s="80" t="s">
        <v>1901</v>
      </c>
      <c r="L18" s="4" t="s">
        <v>430</v>
      </c>
    </row>
    <row r="19">
      <c r="A19" s="7" t="str">
        <f t="shared" si="4"/>
        <v>Nick</v>
      </c>
      <c r="D19" s="6" t="s">
        <v>4</v>
      </c>
      <c r="E19" s="4" t="s">
        <v>68</v>
      </c>
      <c r="F19" s="4" t="s">
        <v>9915</v>
      </c>
      <c r="G19" s="4" t="s">
        <v>58</v>
      </c>
      <c r="H19" s="106" t="s">
        <v>185</v>
      </c>
      <c r="I19" s="4" t="s">
        <v>65</v>
      </c>
      <c r="J19" s="45" t="s">
        <v>1276</v>
      </c>
      <c r="K19" s="4" t="s">
        <v>668</v>
      </c>
      <c r="L19" s="4" t="s">
        <v>36</v>
      </c>
    </row>
    <row r="20">
      <c r="A20" s="7" t="str">
        <f t="shared" si="4"/>
        <v>Tim</v>
      </c>
      <c r="D20" s="6" t="s">
        <v>5</v>
      </c>
      <c r="E20" s="4" t="s">
        <v>34</v>
      </c>
      <c r="F20" s="80" t="s">
        <v>713</v>
      </c>
      <c r="G20" s="4" t="s">
        <v>32</v>
      </c>
      <c r="H20" s="80" t="s">
        <v>656</v>
      </c>
      <c r="I20" s="80" t="s">
        <v>1511</v>
      </c>
      <c r="J20" s="4" t="s">
        <v>24</v>
      </c>
    </row>
    <row r="21">
      <c r="A21" s="7" t="str">
        <f t="shared" si="4"/>
        <v>Mike</v>
      </c>
      <c r="D21" s="101" t="s">
        <v>9</v>
      </c>
      <c r="E21" s="4" t="s">
        <v>38</v>
      </c>
      <c r="F21" s="4" t="s">
        <v>1267</v>
      </c>
      <c r="G21" s="4" t="s">
        <v>759</v>
      </c>
      <c r="H21" s="80" t="s">
        <v>15</v>
      </c>
      <c r="I21" s="80" t="s">
        <v>72</v>
      </c>
    </row>
    <row r="22">
      <c r="E22" s="4"/>
      <c r="F22" s="4"/>
      <c r="G22" s="4"/>
      <c r="H22" s="4"/>
      <c r="I22" s="4"/>
      <c r="J22" s="4"/>
      <c r="K22" s="4"/>
      <c r="L22" s="4"/>
      <c r="Q22" s="4"/>
      <c r="R22" s="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.88"/>
    <col customWidth="1" min="3" max="3" width="5.75"/>
    <col customWidth="1" min="4" max="4" width="22.13"/>
    <col customWidth="1" min="5" max="5" width="16.88"/>
    <col customWidth="1" min="6" max="6" width="4.63"/>
  </cols>
  <sheetData>
    <row r="1">
      <c r="A1" s="8" t="s">
        <v>10755</v>
      </c>
      <c r="B1" s="8" t="s">
        <v>10756</v>
      </c>
      <c r="C1" s="8" t="s">
        <v>10757</v>
      </c>
      <c r="D1" s="8" t="s">
        <v>88</v>
      </c>
      <c r="E1" s="8" t="s">
        <v>0</v>
      </c>
      <c r="F1" s="8" t="s">
        <v>3</v>
      </c>
      <c r="G1" s="9"/>
      <c r="I1" s="10" t="s">
        <v>13</v>
      </c>
    </row>
    <row r="2">
      <c r="A2" s="50">
        <v>1.0</v>
      </c>
      <c r="B2" s="67">
        <v>1.0</v>
      </c>
      <c r="C2" s="67" t="s">
        <v>4312</v>
      </c>
      <c r="D2" s="107" t="s">
        <v>77</v>
      </c>
      <c r="E2" s="107" t="s">
        <v>5763</v>
      </c>
      <c r="F2" s="107">
        <v>1499.0</v>
      </c>
      <c r="G2" s="11"/>
      <c r="I2" t="str">
        <f t="array" ref="I2">INDEX('Pre-transfer 2022 Points'!$D$13:$D$21,MATCH(1,MMULT(--('Pre-transfer 2022 Points'!$E$13:$L$21=D2),TRANSPOSE(COLUMN('Pre-transfer 2022 Points'!$E$13:$L$21)^0)),0))</f>
        <v>Cameron</v>
      </c>
    </row>
    <row r="3">
      <c r="A3" s="50">
        <v>2.0</v>
      </c>
      <c r="B3" s="67">
        <v>17.0</v>
      </c>
      <c r="C3" s="68" t="s">
        <v>140</v>
      </c>
      <c r="D3" s="107" t="s">
        <v>62</v>
      </c>
      <c r="E3" s="107" t="s">
        <v>9916</v>
      </c>
      <c r="F3" s="107">
        <v>1316.0</v>
      </c>
      <c r="G3" s="11"/>
      <c r="I3" t="str">
        <f t="array" ref="I3">INDEX('Pre-transfer 2022 Points'!$D$13:$D$21,MATCH(1,MMULT(--('Pre-transfer 2022 Points'!$E$13:$L$21=D3),TRANSPOSE(COLUMN('Pre-transfer 2022 Points'!$E$13:$L$21)^0)),0))</f>
        <v>Campbell</v>
      </c>
    </row>
    <row r="4">
      <c r="A4" s="50">
        <v>3.0</v>
      </c>
      <c r="B4" s="67">
        <v>41.0</v>
      </c>
      <c r="C4" s="68" t="s">
        <v>190</v>
      </c>
      <c r="D4" s="107" t="s">
        <v>174</v>
      </c>
      <c r="E4" s="107" t="s">
        <v>8594</v>
      </c>
      <c r="F4" s="107">
        <v>1258.0</v>
      </c>
      <c r="G4" s="11"/>
      <c r="I4" t="str">
        <f t="array" ref="I4">INDEX('Pre-transfer 2022 Points'!$D$13:$D$21,MATCH(1,MMULT(--('Pre-transfer 2022 Points'!$E$13:$L$21=D4),TRANSPOSE(COLUMN('Pre-transfer 2022 Points'!$E$13:$L$21)^0)),0))</f>
        <v>Cameron</v>
      </c>
    </row>
    <row r="5">
      <c r="A5" s="50">
        <v>4.0</v>
      </c>
      <c r="B5" s="67">
        <v>2.0</v>
      </c>
      <c r="C5" s="69" t="s">
        <v>589</v>
      </c>
      <c r="D5" s="107" t="s">
        <v>38</v>
      </c>
      <c r="E5" s="107" t="s">
        <v>8589</v>
      </c>
      <c r="F5" s="107">
        <v>1245.0</v>
      </c>
      <c r="G5" s="11"/>
      <c r="I5" t="str">
        <f t="array" ref="I5">INDEX('Pre-transfer 2022 Points'!$D$13:$D$21,MATCH(1,MMULT(--('Pre-transfer 2022 Points'!$E$13:$L$21=D5),TRANSPOSE(COLUMN('Pre-transfer 2022 Points'!$E$13:$L$21)^0)),0))</f>
        <v>Mike</v>
      </c>
    </row>
    <row r="6">
      <c r="A6" s="50">
        <v>5.0</v>
      </c>
      <c r="B6" s="67">
        <v>10.0</v>
      </c>
      <c r="C6" s="68" t="s">
        <v>4323</v>
      </c>
      <c r="D6" s="107" t="s">
        <v>57</v>
      </c>
      <c r="E6" s="107" t="s">
        <v>10758</v>
      </c>
      <c r="F6" s="107">
        <v>1076.0</v>
      </c>
      <c r="G6" s="11"/>
      <c r="I6" t="str">
        <f t="array" ref="I6">INDEX('Pre-transfer 2022 Points'!$D$13:$D$21,MATCH(1,MMULT(--('Pre-transfer 2022 Points'!$E$13:$L$21=D6),TRANSPOSE(COLUMN('Pre-transfer 2022 Points'!$E$13:$L$21)^0)),0))</f>
        <v>Campbell</v>
      </c>
    </row>
    <row r="7">
      <c r="A7" s="50">
        <v>6.0</v>
      </c>
      <c r="B7" s="67">
        <v>50.0</v>
      </c>
      <c r="C7" s="68" t="s">
        <v>4339</v>
      </c>
      <c r="D7" s="107" t="s">
        <v>430</v>
      </c>
      <c r="E7" s="107" t="s">
        <v>102</v>
      </c>
      <c r="F7" s="107">
        <v>1002.0</v>
      </c>
      <c r="G7" s="11"/>
      <c r="I7" t="str">
        <f t="array" ref="I7">INDEX('Pre-transfer 2022 Points'!$D$13:$D$21,MATCH(1,MMULT(--('Pre-transfer 2022 Points'!$E$13:$L$21=D7),TRANSPOSE(COLUMN('Pre-transfer 2022 Points'!$E$13:$L$21)^0)),0))</f>
        <v>Joe</v>
      </c>
    </row>
    <row r="8">
      <c r="A8" s="50">
        <v>7.0</v>
      </c>
      <c r="B8" s="67">
        <v>12.0</v>
      </c>
      <c r="C8" s="68" t="s">
        <v>4323</v>
      </c>
      <c r="D8" s="107" t="s">
        <v>9915</v>
      </c>
      <c r="E8" s="107" t="s">
        <v>115</v>
      </c>
      <c r="F8" s="107">
        <v>982.0</v>
      </c>
      <c r="G8" s="11"/>
      <c r="I8" t="str">
        <f t="array" ref="I8">INDEX('Pre-transfer 2022 Points'!$D$13:$D$21,MATCH(1,MMULT(--('Pre-transfer 2022 Points'!$E$13:$L$21=D8),TRANSPOSE(COLUMN('Pre-transfer 2022 Points'!$E$13:$L$21)^0)),0))</f>
        <v>Nick</v>
      </c>
    </row>
    <row r="9">
      <c r="A9" s="50">
        <v>8.0</v>
      </c>
      <c r="B9" s="67">
        <v>164.0</v>
      </c>
      <c r="C9" s="68" t="s">
        <v>916</v>
      </c>
      <c r="D9" s="107" t="s">
        <v>123</v>
      </c>
      <c r="E9" s="107" t="s">
        <v>139</v>
      </c>
      <c r="F9" s="107">
        <v>966.0</v>
      </c>
      <c r="G9" s="11"/>
      <c r="H9" s="4" t="s">
        <v>9</v>
      </c>
      <c r="I9" t="str">
        <f t="array" ref="I9">INDEX('Pre-transfer 2022 Points'!$D$13:$D$21,MATCH(1,MMULT(--('Pre-transfer 2022 Points'!$E$13:$L$21=D9),TRANSPOSE(COLUMN('Pre-transfer 2022 Points'!$E$13:$L$21)^0)),0))</f>
        <v>#N/A</v>
      </c>
    </row>
    <row r="10">
      <c r="A10" s="50">
        <v>9.0</v>
      </c>
      <c r="B10" s="67">
        <v>330.0</v>
      </c>
      <c r="C10" s="68" t="s">
        <v>4993</v>
      </c>
      <c r="D10" s="107" t="s">
        <v>29</v>
      </c>
      <c r="E10" s="107" t="s">
        <v>8594</v>
      </c>
      <c r="F10" s="107">
        <v>889.0</v>
      </c>
      <c r="G10" s="11"/>
      <c r="H10" s="4" t="s">
        <v>4</v>
      </c>
      <c r="I10" t="str">
        <f t="array" ref="I10">INDEX('Pre-transfer 2022 Points'!$D$13:$D$21,MATCH(1,MMULT(--('Pre-transfer 2022 Points'!$E$13:$L$21=D10),TRANSPOSE(COLUMN('Pre-transfer 2022 Points'!$E$13:$L$21)^0)),0))</f>
        <v>#N/A</v>
      </c>
    </row>
    <row r="11">
      <c r="A11" s="50">
        <v>10.0</v>
      </c>
      <c r="B11" s="67">
        <v>3.0</v>
      </c>
      <c r="C11" s="69" t="s">
        <v>107</v>
      </c>
      <c r="D11" s="107" t="s">
        <v>34</v>
      </c>
      <c r="E11" s="107" t="s">
        <v>8589</v>
      </c>
      <c r="F11" s="107">
        <v>881.0</v>
      </c>
      <c r="G11" s="11"/>
      <c r="I11" t="str">
        <f t="array" ref="I11">INDEX('Pre-transfer 2022 Points'!$D$13:$D$21,MATCH(1,MMULT(--('Pre-transfer 2022 Points'!$E$13:$L$21=D11),TRANSPOSE(COLUMN('Pre-transfer 2022 Points'!$E$13:$L$21)^0)),0))</f>
        <v>Tim</v>
      </c>
    </row>
    <row r="12">
      <c r="A12" s="50">
        <v>11.0</v>
      </c>
      <c r="B12" s="67">
        <v>660.0</v>
      </c>
      <c r="C12" s="68" t="s">
        <v>8812</v>
      </c>
      <c r="D12" s="107" t="s">
        <v>54</v>
      </c>
      <c r="E12" s="107" t="s">
        <v>9918</v>
      </c>
      <c r="F12" s="107">
        <v>848.0</v>
      </c>
      <c r="G12" s="11"/>
      <c r="H12" s="4" t="s">
        <v>5</v>
      </c>
      <c r="I12" t="str">
        <f t="array" ref="I12">INDEX('Pre-transfer 2022 Points'!$D$13:$D$21,MATCH(1,MMULT(--('Pre-transfer 2022 Points'!$E$13:$L$21=D12),TRANSPOSE(COLUMN('Pre-transfer 2022 Points'!$E$13:$L$21)^0)),0))</f>
        <v>#N/A</v>
      </c>
    </row>
    <row r="13">
      <c r="A13" s="50">
        <v>12.0</v>
      </c>
      <c r="B13" s="67">
        <v>72.0</v>
      </c>
      <c r="C13" s="68" t="s">
        <v>1025</v>
      </c>
      <c r="D13" s="107" t="s">
        <v>1857</v>
      </c>
      <c r="E13" s="107" t="s">
        <v>9917</v>
      </c>
      <c r="F13" s="107">
        <v>846.0</v>
      </c>
      <c r="G13" s="11"/>
      <c r="I13" t="str">
        <f t="array" ref="I13">INDEX('Pre-transfer 2022 Points'!$D$13:$D$21,MATCH(1,MMULT(--('Pre-transfer 2022 Points'!$E$13:$L$21=D13),TRANSPOSE(COLUMN('Pre-transfer 2022 Points'!$E$13:$L$21)^0)),0))</f>
        <v>#N/A</v>
      </c>
    </row>
    <row r="14">
      <c r="A14" s="50">
        <v>13.0</v>
      </c>
      <c r="B14" s="67">
        <v>101.0</v>
      </c>
      <c r="C14" s="68" t="s">
        <v>431</v>
      </c>
      <c r="D14" s="107" t="s">
        <v>229</v>
      </c>
      <c r="E14" s="107" t="s">
        <v>8594</v>
      </c>
      <c r="F14" s="107">
        <v>811.0</v>
      </c>
      <c r="G14" s="11"/>
      <c r="H14" s="4" t="s">
        <v>9</v>
      </c>
      <c r="I14" t="str">
        <f t="array" ref="I14">INDEX('Pre-transfer 2022 Points'!$D$13:$D$21,MATCH(1,MMULT(--('Pre-transfer 2022 Points'!$E$13:$L$21=D14),TRANSPOSE(COLUMN('Pre-transfer 2022 Points'!$E$13:$L$21)^0)),0))</f>
        <v>#N/A</v>
      </c>
    </row>
    <row r="15">
      <c r="A15" s="50">
        <v>14.0</v>
      </c>
      <c r="B15" s="67">
        <v>24.0</v>
      </c>
      <c r="C15" s="68" t="s">
        <v>97</v>
      </c>
      <c r="D15" s="107" t="s">
        <v>926</v>
      </c>
      <c r="E15" s="107" t="s">
        <v>4326</v>
      </c>
      <c r="F15" s="107">
        <v>781.0</v>
      </c>
      <c r="G15" s="11"/>
      <c r="I15" t="str">
        <f t="array" ref="I15">INDEX('Pre-transfer 2022 Points'!$D$13:$D$21,MATCH(1,MMULT(--('Pre-transfer 2022 Points'!$E$13:$L$21=D15),TRANSPOSE(COLUMN('Pre-transfer 2022 Points'!$E$13:$L$21)^0)),0))</f>
        <v>Jason</v>
      </c>
    </row>
    <row r="16">
      <c r="A16" s="50">
        <v>15.0</v>
      </c>
      <c r="B16" s="67">
        <v>14.0</v>
      </c>
      <c r="C16" s="69" t="s">
        <v>168</v>
      </c>
      <c r="D16" s="107" t="s">
        <v>15</v>
      </c>
      <c r="E16" s="107" t="s">
        <v>8589</v>
      </c>
      <c r="F16" s="107">
        <v>768.0</v>
      </c>
      <c r="G16" s="11"/>
      <c r="I16" t="str">
        <f t="array" ref="I16">INDEX('Pre-transfer 2022 Points'!$D$13:$D$21,MATCH(1,MMULT(--('Pre-transfer 2022 Points'!$E$13:$L$21=D16),TRANSPOSE(COLUMN('Pre-transfer 2022 Points'!$E$13:$L$21)^0)),0))</f>
        <v>Mike</v>
      </c>
    </row>
    <row r="17">
      <c r="A17" s="50">
        <v>16.0</v>
      </c>
      <c r="B17" s="67">
        <v>121.0</v>
      </c>
      <c r="C17" s="68" t="s">
        <v>5302</v>
      </c>
      <c r="D17" s="107" t="s">
        <v>52</v>
      </c>
      <c r="E17" s="107" t="s">
        <v>9917</v>
      </c>
      <c r="F17" s="107">
        <v>762.0</v>
      </c>
      <c r="G17" s="11"/>
      <c r="H17" s="4" t="s">
        <v>4</v>
      </c>
      <c r="I17" t="str">
        <f t="array" ref="I17">INDEX('Pre-transfer 2022 Points'!$D$13:$D$21,MATCH(1,MMULT(--('Pre-transfer 2022 Points'!$E$13:$L$21=D17),TRANSPOSE(COLUMN('Pre-transfer 2022 Points'!$E$13:$L$21)^0)),0))</f>
        <v>#N/A</v>
      </c>
    </row>
    <row r="18">
      <c r="A18" s="50">
        <v>17.0</v>
      </c>
      <c r="B18" s="67">
        <v>15.0</v>
      </c>
      <c r="C18" s="69" t="s">
        <v>589</v>
      </c>
      <c r="D18" s="107" t="s">
        <v>58</v>
      </c>
      <c r="E18" s="107" t="s">
        <v>139</v>
      </c>
      <c r="F18" s="107">
        <v>754.0</v>
      </c>
      <c r="G18" s="11"/>
      <c r="I18" t="str">
        <f t="array" ref="I18">INDEX('Pre-transfer 2022 Points'!$D$13:$D$21,MATCH(1,MMULT(--('Pre-transfer 2022 Points'!$E$13:$L$21=D18),TRANSPOSE(COLUMN('Pre-transfer 2022 Points'!$E$13:$L$21)^0)),0))</f>
        <v>Nick</v>
      </c>
    </row>
    <row r="19">
      <c r="A19" s="50">
        <v>18.0</v>
      </c>
      <c r="B19" s="67">
        <v>19.0</v>
      </c>
      <c r="C19" s="68" t="s">
        <v>89</v>
      </c>
      <c r="D19" s="107" t="s">
        <v>24</v>
      </c>
      <c r="E19" s="107" t="s">
        <v>10758</v>
      </c>
      <c r="F19" s="107">
        <v>684.0</v>
      </c>
      <c r="G19" s="11"/>
      <c r="I19" t="str">
        <f t="array" ref="I19">INDEX('Pre-transfer 2022 Points'!$D$13:$D$21,MATCH(1,MMULT(--('Pre-transfer 2022 Points'!$E$13:$L$21=D19),TRANSPOSE(COLUMN('Pre-transfer 2022 Points'!$E$13:$L$21)^0)),0))</f>
        <v>Tim</v>
      </c>
    </row>
    <row r="20">
      <c r="A20" s="50">
        <v>19.0</v>
      </c>
      <c r="B20" s="67">
        <v>31.0</v>
      </c>
      <c r="C20" s="68" t="s">
        <v>4404</v>
      </c>
      <c r="D20" s="107" t="s">
        <v>1860</v>
      </c>
      <c r="E20" s="107" t="s">
        <v>4326</v>
      </c>
      <c r="F20" s="107">
        <v>680.0</v>
      </c>
      <c r="G20" s="11"/>
      <c r="I20" t="str">
        <f t="array" ref="I20">INDEX('Pre-transfer 2022 Points'!$D$13:$D$21,MATCH(1,MMULT(--('Pre-transfer 2022 Points'!$E$13:$L$21=D20),TRANSPOSE(COLUMN('Pre-transfer 2022 Points'!$E$13:$L$21)^0)),0))</f>
        <v>Dave</v>
      </c>
    </row>
    <row r="21">
      <c r="A21" s="50">
        <v>20.0</v>
      </c>
      <c r="B21" s="67">
        <v>13.0</v>
      </c>
      <c r="C21" s="69" t="s">
        <v>107</v>
      </c>
      <c r="D21" s="107" t="s">
        <v>713</v>
      </c>
      <c r="E21" s="107" t="s">
        <v>102</v>
      </c>
      <c r="F21" s="107">
        <v>676.0</v>
      </c>
      <c r="G21" s="11"/>
      <c r="I21" t="str">
        <f t="array" ref="I21">INDEX('Pre-transfer 2022 Points'!$D$13:$D$21,MATCH(1,MMULT(--('Pre-transfer 2022 Points'!$E$13:$L$21=D21),TRANSPOSE(COLUMN('Pre-transfer 2022 Points'!$E$13:$L$21)^0)),0))</f>
        <v>Tim</v>
      </c>
    </row>
    <row r="22">
      <c r="A22" s="50">
        <v>21.0</v>
      </c>
      <c r="B22" s="67">
        <v>53.0</v>
      </c>
      <c r="C22" s="68" t="s">
        <v>369</v>
      </c>
      <c r="D22" s="107" t="s">
        <v>302</v>
      </c>
      <c r="E22" s="107" t="s">
        <v>8597</v>
      </c>
      <c r="F22" s="107">
        <v>668.0</v>
      </c>
      <c r="G22" s="11"/>
      <c r="H22" s="4" t="s">
        <v>10759</v>
      </c>
      <c r="I22" t="str">
        <f t="array" ref="I22">INDEX('Pre-transfer 2022 Points'!$D$13:$D$21,MATCH(1,MMULT(--('Pre-transfer 2022 Points'!$E$13:$L$21=D22),TRANSPOSE(COLUMN('Pre-transfer 2022 Points'!$E$13:$L$21)^0)),0))</f>
        <v>#N/A</v>
      </c>
    </row>
    <row r="23">
      <c r="A23" s="50">
        <v>22.0</v>
      </c>
      <c r="B23" s="67">
        <v>65.0</v>
      </c>
      <c r="C23" s="68" t="s">
        <v>539</v>
      </c>
      <c r="D23" s="107" t="s">
        <v>25</v>
      </c>
      <c r="E23" s="107" t="s">
        <v>8968</v>
      </c>
      <c r="F23" s="107">
        <v>657.0</v>
      </c>
      <c r="G23" s="11"/>
      <c r="I23" t="str">
        <f t="array" ref="I23">INDEX('Pre-transfer 2022 Points'!$D$13:$D$21,MATCH(1,MMULT(--('Pre-transfer 2022 Points'!$E$13:$L$21=D23),TRANSPOSE(COLUMN('Pre-transfer 2022 Points'!$E$13:$L$21)^0)),0))</f>
        <v>#N/A</v>
      </c>
    </row>
    <row r="24">
      <c r="A24" s="50">
        <v>23.0</v>
      </c>
      <c r="B24" s="67">
        <v>37.0</v>
      </c>
      <c r="C24" s="68" t="s">
        <v>4329</v>
      </c>
      <c r="D24" s="107" t="s">
        <v>21</v>
      </c>
      <c r="E24" s="107" t="s">
        <v>8592</v>
      </c>
      <c r="F24" s="107">
        <v>649.0</v>
      </c>
      <c r="G24" s="11"/>
      <c r="I24" t="str">
        <f t="array" ref="I24">INDEX('Pre-transfer 2022 Points'!$D$13:$D$21,MATCH(1,MMULT(--('Pre-transfer 2022 Points'!$E$13:$L$21=D24),TRANSPOSE(COLUMN('Pre-transfer 2022 Points'!$E$13:$L$21)^0)),0))</f>
        <v>Joe</v>
      </c>
    </row>
    <row r="25">
      <c r="A25" s="50">
        <v>24.0</v>
      </c>
      <c r="B25" s="67">
        <v>226.0</v>
      </c>
      <c r="C25" s="68" t="s">
        <v>4519</v>
      </c>
      <c r="D25" s="107" t="s">
        <v>23</v>
      </c>
      <c r="E25" s="107" t="s">
        <v>8589</v>
      </c>
      <c r="F25" s="107">
        <v>631.0</v>
      </c>
      <c r="G25" s="11"/>
      <c r="I25" t="str">
        <f t="array" ref="I25">INDEX('Pre-transfer 2022 Points'!$D$13:$D$21,MATCH(1,MMULT(--('Pre-transfer 2022 Points'!$E$13:$L$21=D25),TRANSPOSE(COLUMN('Pre-transfer 2022 Points'!$E$13:$L$21)^0)),0))</f>
        <v>#N/A</v>
      </c>
    </row>
    <row r="26">
      <c r="A26" s="50">
        <v>25.0</v>
      </c>
      <c r="B26" s="67">
        <v>106.0</v>
      </c>
      <c r="C26" s="68" t="s">
        <v>148</v>
      </c>
      <c r="D26" s="107" t="s">
        <v>404</v>
      </c>
      <c r="E26" s="107" t="s">
        <v>8597</v>
      </c>
      <c r="F26" s="107">
        <v>626.0</v>
      </c>
      <c r="G26" s="11"/>
      <c r="I26" t="str">
        <f t="array" ref="I26">INDEX('Pre-transfer 2022 Points'!$D$13:$D$21,MATCH(1,MMULT(--('Pre-transfer 2022 Points'!$E$13:$L$21=D26),TRANSPOSE(COLUMN('Pre-transfer 2022 Points'!$E$13:$L$21)^0)),0))</f>
        <v>#N/A</v>
      </c>
    </row>
    <row r="27">
      <c r="A27" s="50">
        <v>26.0</v>
      </c>
      <c r="B27" s="67">
        <v>60.0</v>
      </c>
      <c r="C27" s="68" t="s">
        <v>341</v>
      </c>
      <c r="D27" s="107" t="s">
        <v>398</v>
      </c>
      <c r="E27" s="107" t="s">
        <v>8592</v>
      </c>
      <c r="F27" s="107">
        <v>625.0</v>
      </c>
      <c r="G27" s="11"/>
      <c r="I27" t="str">
        <f t="array" ref="I27">INDEX('Pre-transfer 2022 Points'!$D$13:$D$21,MATCH(1,MMULT(--('Pre-transfer 2022 Points'!$E$13:$L$21=D27),TRANSPOSE(COLUMN('Pre-transfer 2022 Points'!$E$13:$L$21)^0)),0))</f>
        <v>Cameron</v>
      </c>
    </row>
    <row r="28">
      <c r="A28" s="50">
        <v>27.0</v>
      </c>
      <c r="B28" s="67">
        <v>74.0</v>
      </c>
      <c r="C28" s="68" t="s">
        <v>5105</v>
      </c>
      <c r="D28" s="107" t="s">
        <v>580</v>
      </c>
      <c r="E28" s="107" t="s">
        <v>102</v>
      </c>
      <c r="F28" s="107">
        <v>614.0</v>
      </c>
      <c r="G28" s="11"/>
      <c r="I28" t="str">
        <f t="array" ref="I28">INDEX('Pre-transfer 2022 Points'!$D$13:$D$21,MATCH(1,MMULT(--('Pre-transfer 2022 Points'!$E$13:$L$21=D28),TRANSPOSE(COLUMN('Pre-transfer 2022 Points'!$E$13:$L$21)^0)),0))</f>
        <v>#N/A</v>
      </c>
    </row>
    <row r="29">
      <c r="A29" s="50">
        <v>28.0</v>
      </c>
      <c r="B29" s="67">
        <v>33.0</v>
      </c>
      <c r="C29" s="68" t="s">
        <v>4323</v>
      </c>
      <c r="D29" s="107" t="s">
        <v>572</v>
      </c>
      <c r="E29" s="107" t="s">
        <v>102</v>
      </c>
      <c r="F29" s="107">
        <v>614.0</v>
      </c>
      <c r="G29" s="11"/>
      <c r="I29" t="str">
        <f t="array" ref="I29">INDEX('Pre-transfer 2022 Points'!$D$13:$D$21,MATCH(1,MMULT(--('Pre-transfer 2022 Points'!$E$13:$L$21=D29),TRANSPOSE(COLUMN('Pre-transfer 2022 Points'!$E$13:$L$21)^0)),0))</f>
        <v>Joe</v>
      </c>
    </row>
    <row r="30">
      <c r="A30" s="50">
        <v>29.0</v>
      </c>
      <c r="B30" s="67">
        <v>131.0</v>
      </c>
      <c r="C30" s="68" t="s">
        <v>290</v>
      </c>
      <c r="D30" s="107" t="s">
        <v>64</v>
      </c>
      <c r="E30" s="107" t="s">
        <v>5763</v>
      </c>
      <c r="F30" s="107">
        <v>606.0</v>
      </c>
      <c r="G30" s="11"/>
      <c r="H30" s="4" t="s">
        <v>5</v>
      </c>
      <c r="I30" t="str">
        <f t="array" ref="I30">INDEX('Pre-transfer 2022 Points'!$D$13:$D$21,MATCH(1,MMULT(--('Pre-transfer 2022 Points'!$E$13:$L$21=D30),TRANSPOSE(COLUMN('Pre-transfer 2022 Points'!$E$13:$L$21)^0)),0))</f>
        <v>#N/A</v>
      </c>
    </row>
    <row r="31">
      <c r="A31" s="50">
        <v>30.0</v>
      </c>
      <c r="B31" s="67">
        <v>40.0</v>
      </c>
      <c r="C31" s="68" t="s">
        <v>97</v>
      </c>
      <c r="D31" s="107" t="s">
        <v>1511</v>
      </c>
      <c r="E31" s="107" t="s">
        <v>139</v>
      </c>
      <c r="F31" s="107">
        <v>604.0</v>
      </c>
      <c r="G31" s="11"/>
      <c r="I31" t="str">
        <f t="array" ref="I31">INDEX('Pre-transfer 2022 Points'!$D$13:$D$21,MATCH(1,MMULT(--('Pre-transfer 2022 Points'!$E$13:$L$21=D31),TRANSPOSE(COLUMN('Pre-transfer 2022 Points'!$E$13:$L$21)^0)),0))</f>
        <v>Tim</v>
      </c>
    </row>
    <row r="32">
      <c r="A32" s="50">
        <v>31.0</v>
      </c>
      <c r="B32" s="67">
        <v>90.0</v>
      </c>
      <c r="C32" s="68" t="s">
        <v>903</v>
      </c>
      <c r="D32" s="107" t="s">
        <v>1872</v>
      </c>
      <c r="E32" s="107" t="s">
        <v>8597</v>
      </c>
      <c r="F32" s="107">
        <v>568.0</v>
      </c>
      <c r="G32" s="11"/>
      <c r="I32" t="str">
        <f t="array" ref="I32">INDEX('Pre-transfer 2022 Points'!$D$13:$D$21,MATCH(1,MMULT(--('Pre-transfer 2022 Points'!$E$13:$L$21=D32),TRANSPOSE(COLUMN('Pre-transfer 2022 Points'!$E$13:$L$21)^0)),0))</f>
        <v>#N/A</v>
      </c>
    </row>
    <row r="33">
      <c r="A33" s="50">
        <v>32.0</v>
      </c>
      <c r="B33" s="67">
        <v>36.0</v>
      </c>
      <c r="C33" s="68" t="s">
        <v>470</v>
      </c>
      <c r="D33" s="107" t="s">
        <v>870</v>
      </c>
      <c r="E33" s="107" t="s">
        <v>157</v>
      </c>
      <c r="F33" s="107">
        <v>565.0</v>
      </c>
      <c r="G33" s="11"/>
      <c r="I33" t="str">
        <f t="array" ref="I33">INDEX('Pre-transfer 2022 Points'!$D$13:$D$21,MATCH(1,MMULT(--('Pre-transfer 2022 Points'!$E$13:$L$21=D33),TRANSPOSE(COLUMN('Pre-transfer 2022 Points'!$E$13:$L$21)^0)),0))</f>
        <v>Joe</v>
      </c>
    </row>
    <row r="34">
      <c r="A34" s="50">
        <v>33.0</v>
      </c>
      <c r="B34" s="67">
        <v>387.0</v>
      </c>
      <c r="C34" s="68" t="s">
        <v>4490</v>
      </c>
      <c r="D34" s="107" t="s">
        <v>2234</v>
      </c>
      <c r="E34" s="107" t="s">
        <v>9917</v>
      </c>
      <c r="F34" s="107">
        <v>563.0</v>
      </c>
      <c r="G34" s="11"/>
      <c r="I34" t="str">
        <f t="array" ref="I34">INDEX('Pre-transfer 2022 Points'!$D$13:$D$21,MATCH(1,MMULT(--('Pre-transfer 2022 Points'!$E$13:$L$21=D34),TRANSPOSE(COLUMN('Pre-transfer 2022 Points'!$E$13:$L$21)^0)),0))</f>
        <v>#N/A</v>
      </c>
    </row>
    <row r="35">
      <c r="A35" s="50">
        <v>34.0</v>
      </c>
      <c r="B35" s="67">
        <v>5.0</v>
      </c>
      <c r="C35" s="69" t="s">
        <v>150</v>
      </c>
      <c r="D35" s="107" t="s">
        <v>65</v>
      </c>
      <c r="E35" s="107" t="s">
        <v>5763</v>
      </c>
      <c r="F35" s="107">
        <v>558.0</v>
      </c>
      <c r="G35" s="11"/>
      <c r="I35" t="str">
        <f t="array" ref="I35">INDEX('Pre-transfer 2022 Points'!$D$13:$D$21,MATCH(1,MMULT(--('Pre-transfer 2022 Points'!$E$13:$L$21=D35),TRANSPOSE(COLUMN('Pre-transfer 2022 Points'!$E$13:$L$21)^0)),0))</f>
        <v>Nick</v>
      </c>
    </row>
    <row r="36">
      <c r="A36" s="50">
        <v>35.0</v>
      </c>
      <c r="B36" s="67">
        <v>32.0</v>
      </c>
      <c r="C36" s="69" t="s">
        <v>5522</v>
      </c>
      <c r="D36" s="107" t="s">
        <v>1845</v>
      </c>
      <c r="E36" s="107" t="s">
        <v>9919</v>
      </c>
      <c r="F36" s="107">
        <v>554.0</v>
      </c>
      <c r="G36" s="11"/>
      <c r="I36" t="str">
        <f t="array" ref="I36">INDEX('Pre-transfer 2022 Points'!$D$13:$D$21,MATCH(1,MMULT(--('Pre-transfer 2022 Points'!$E$13:$L$21=D36),TRANSPOSE(COLUMN('Pre-transfer 2022 Points'!$E$13:$L$21)^0)),0))</f>
        <v>Cameron</v>
      </c>
    </row>
    <row r="37">
      <c r="A37" s="50">
        <v>36.0</v>
      </c>
      <c r="B37" s="67">
        <v>83.0</v>
      </c>
      <c r="C37" s="68" t="s">
        <v>5105</v>
      </c>
      <c r="D37" s="107" t="s">
        <v>1850</v>
      </c>
      <c r="E37" s="107" t="s">
        <v>102</v>
      </c>
      <c r="F37" s="107">
        <v>540.0</v>
      </c>
      <c r="G37" s="11"/>
      <c r="I37" t="str">
        <f t="array" ref="I37">INDEX('Pre-transfer 2022 Points'!$D$13:$D$21,MATCH(1,MMULT(--('Pre-transfer 2022 Points'!$E$13:$L$21=D37),TRANSPOSE(COLUMN('Pre-transfer 2022 Points'!$E$13:$L$21)^0)),0))</f>
        <v>#N/A</v>
      </c>
    </row>
    <row r="38">
      <c r="A38" s="50">
        <v>37.0</v>
      </c>
      <c r="B38" s="67">
        <v>64.0</v>
      </c>
      <c r="C38" s="68" t="s">
        <v>1029</v>
      </c>
      <c r="D38" s="107" t="s">
        <v>233</v>
      </c>
      <c r="E38" s="107" t="s">
        <v>9918</v>
      </c>
      <c r="F38" s="107">
        <v>532.0</v>
      </c>
      <c r="G38" s="11"/>
      <c r="I38" t="str">
        <f t="array" ref="I38">INDEX('Pre-transfer 2022 Points'!$D$13:$D$21,MATCH(1,MMULT(--('Pre-transfer 2022 Points'!$E$13:$L$21=D38),TRANSPOSE(COLUMN('Pre-transfer 2022 Points'!$E$13:$L$21)^0)),0))</f>
        <v>#N/A</v>
      </c>
    </row>
    <row r="39">
      <c r="A39" s="50">
        <v>38.0</v>
      </c>
      <c r="B39" s="67">
        <v>26.0</v>
      </c>
      <c r="C39" s="69" t="s">
        <v>4396</v>
      </c>
      <c r="D39" s="107" t="s">
        <v>783</v>
      </c>
      <c r="E39" s="107" t="s">
        <v>139</v>
      </c>
      <c r="F39" s="107">
        <v>526.0</v>
      </c>
      <c r="G39" s="11"/>
      <c r="I39" t="str">
        <f t="array" ref="I39">INDEX('Pre-transfer 2022 Points'!$D$13:$D$21,MATCH(1,MMULT(--('Pre-transfer 2022 Points'!$E$13:$L$21=D39),TRANSPOSE(COLUMN('Pre-transfer 2022 Points'!$E$13:$L$21)^0)),0))</f>
        <v>Campbell</v>
      </c>
    </row>
    <row r="40">
      <c r="A40" s="50">
        <v>39.0</v>
      </c>
      <c r="B40" s="67">
        <v>22.0</v>
      </c>
      <c r="C40" s="69" t="s">
        <v>701</v>
      </c>
      <c r="D40" s="107" t="s">
        <v>3462</v>
      </c>
      <c r="E40" s="107" t="s">
        <v>9916</v>
      </c>
      <c r="F40" s="107">
        <v>512.0</v>
      </c>
      <c r="G40" s="11"/>
      <c r="I40" t="str">
        <f t="array" ref="I40">INDEX('Pre-transfer 2022 Points'!$D$13:$D$21,MATCH(1,MMULT(--('Pre-transfer 2022 Points'!$E$13:$L$21=D40),TRANSPOSE(COLUMN('Pre-transfer 2022 Points'!$E$13:$L$21)^0)),0))</f>
        <v>Jason</v>
      </c>
    </row>
    <row r="41">
      <c r="A41" s="50">
        <v>40.0</v>
      </c>
      <c r="B41" s="67">
        <v>300.0</v>
      </c>
      <c r="C41" s="68" t="s">
        <v>173</v>
      </c>
      <c r="D41" s="107" t="s">
        <v>14</v>
      </c>
      <c r="E41" s="107" t="s">
        <v>5763</v>
      </c>
      <c r="F41" s="107">
        <v>502.0</v>
      </c>
      <c r="G41" s="11"/>
      <c r="I41" t="str">
        <f t="array" ref="I41">INDEX('Pre-transfer 2022 Points'!$D$13:$D$21,MATCH(1,MMULT(--('Pre-transfer 2022 Points'!$E$13:$L$21=D41),TRANSPOSE(COLUMN('Pre-transfer 2022 Points'!$E$13:$L$21)^0)),0))</f>
        <v>#N/A</v>
      </c>
    </row>
    <row r="42">
      <c r="A42" s="50">
        <v>41.0</v>
      </c>
      <c r="B42" s="67">
        <v>7.0</v>
      </c>
      <c r="C42" s="69" t="s">
        <v>4332</v>
      </c>
      <c r="D42" s="107" t="s">
        <v>22</v>
      </c>
      <c r="E42" s="107" t="s">
        <v>10758</v>
      </c>
      <c r="F42" s="107">
        <v>501.0</v>
      </c>
      <c r="G42" s="11"/>
      <c r="I42" t="str">
        <f t="array" ref="I42">INDEX('Pre-transfer 2022 Points'!$D$13:$D$21,MATCH(1,MMULT(--('Pre-transfer 2022 Points'!$E$13:$L$21=D42),TRANSPOSE(COLUMN('Pre-transfer 2022 Points'!$E$13:$L$21)^0)),0))</f>
        <v>Campbell</v>
      </c>
    </row>
    <row r="43">
      <c r="A43" s="50">
        <v>42.0</v>
      </c>
      <c r="B43" s="67">
        <v>30.0</v>
      </c>
      <c r="C43" s="69" t="s">
        <v>4396</v>
      </c>
      <c r="D43" s="107" t="s">
        <v>285</v>
      </c>
      <c r="E43" s="107" t="s">
        <v>9919</v>
      </c>
      <c r="F43" s="107">
        <v>501.0</v>
      </c>
      <c r="G43" s="11"/>
      <c r="I43" t="str">
        <f t="array" ref="I43">INDEX('Pre-transfer 2022 Points'!$D$13:$D$21,MATCH(1,MMULT(--('Pre-transfer 2022 Points'!$E$13:$L$21=D43),TRANSPOSE(COLUMN('Pre-transfer 2022 Points'!$E$13:$L$21)^0)),0))</f>
        <v>Jason</v>
      </c>
    </row>
    <row r="44">
      <c r="A44" s="50">
        <v>43.0</v>
      </c>
      <c r="B44" s="67">
        <v>16.0</v>
      </c>
      <c r="C44" s="69" t="s">
        <v>452</v>
      </c>
      <c r="D44" s="107" t="s">
        <v>1897</v>
      </c>
      <c r="E44" s="107" t="s">
        <v>4330</v>
      </c>
      <c r="F44" s="107">
        <v>489.0</v>
      </c>
      <c r="G44" s="11"/>
      <c r="I44" t="str">
        <f t="array" ref="I44">INDEX('Pre-transfer 2022 Points'!$D$13:$D$21,MATCH(1,MMULT(--('Pre-transfer 2022 Points'!$E$13:$L$21=D44),TRANSPOSE(COLUMN('Pre-transfer 2022 Points'!$E$13:$L$21)^0)),0))</f>
        <v>Chris</v>
      </c>
    </row>
    <row r="45">
      <c r="A45" s="50">
        <v>44.0</v>
      </c>
      <c r="B45" s="67">
        <v>27.0</v>
      </c>
      <c r="C45" s="69" t="s">
        <v>701</v>
      </c>
      <c r="D45" s="107" t="s">
        <v>223</v>
      </c>
      <c r="E45" s="107" t="s">
        <v>8589</v>
      </c>
      <c r="F45" s="107">
        <v>481.0</v>
      </c>
      <c r="G45" s="11"/>
      <c r="I45" t="str">
        <f t="array" ref="I45">INDEX('Pre-transfer 2022 Points'!$D$13:$D$21,MATCH(1,MMULT(--('Pre-transfer 2022 Points'!$E$13:$L$21=D45),TRANSPOSE(COLUMN('Pre-transfer 2022 Points'!$E$13:$L$21)^0)),0))</f>
        <v>Dave</v>
      </c>
    </row>
    <row r="46">
      <c r="A46" s="50">
        <v>45.0</v>
      </c>
      <c r="B46" s="67">
        <v>58.0</v>
      </c>
      <c r="C46" s="68" t="s">
        <v>4362</v>
      </c>
      <c r="D46" s="107" t="s">
        <v>72</v>
      </c>
      <c r="E46" s="107" t="s">
        <v>9916</v>
      </c>
      <c r="F46" s="107">
        <v>480.0</v>
      </c>
      <c r="G46" s="11"/>
      <c r="I46" t="str">
        <f t="array" ref="I46">INDEX('Pre-transfer 2022 Points'!$D$13:$D$21,MATCH(1,MMULT(--('Pre-transfer 2022 Points'!$E$13:$L$21=D46),TRANSPOSE(COLUMN('Pre-transfer 2022 Points'!$E$13:$L$21)^0)),0))</f>
        <v>Mike</v>
      </c>
    </row>
    <row r="47">
      <c r="A47" s="50">
        <v>46.0</v>
      </c>
      <c r="B47" s="67">
        <v>211.0</v>
      </c>
      <c r="C47" s="68" t="s">
        <v>874</v>
      </c>
      <c r="D47" s="107" t="s">
        <v>259</v>
      </c>
      <c r="E47" s="107" t="s">
        <v>139</v>
      </c>
      <c r="F47" s="107">
        <v>466.0</v>
      </c>
      <c r="G47" s="11"/>
      <c r="I47" t="str">
        <f t="array" ref="I47">INDEX('Pre-transfer 2022 Points'!$D$13:$D$21,MATCH(1,MMULT(--('Pre-transfer 2022 Points'!$E$13:$L$21=D47),TRANSPOSE(COLUMN('Pre-transfer 2022 Points'!$E$13:$L$21)^0)),0))</f>
        <v>#N/A</v>
      </c>
    </row>
    <row r="48">
      <c r="A48" s="50">
        <v>47.0</v>
      </c>
      <c r="B48" s="67">
        <v>278.0</v>
      </c>
      <c r="C48" s="68" t="s">
        <v>8978</v>
      </c>
      <c r="D48" s="107" t="s">
        <v>120</v>
      </c>
      <c r="E48" s="107" t="s">
        <v>8596</v>
      </c>
      <c r="F48" s="107">
        <v>465.0</v>
      </c>
      <c r="G48" s="11"/>
      <c r="I48" t="str">
        <f t="array" ref="I48">INDEX('Pre-transfer 2022 Points'!$D$13:$D$21,MATCH(1,MMULT(--('Pre-transfer 2022 Points'!$E$13:$L$21=D48),TRANSPOSE(COLUMN('Pre-transfer 2022 Points'!$E$13:$L$21)^0)),0))</f>
        <v>#N/A</v>
      </c>
    </row>
    <row r="49">
      <c r="A49" s="50">
        <v>48.0</v>
      </c>
      <c r="B49" s="67">
        <v>122.0</v>
      </c>
      <c r="C49" s="68" t="s">
        <v>124</v>
      </c>
      <c r="D49" s="107" t="s">
        <v>557</v>
      </c>
      <c r="E49" s="107" t="s">
        <v>5763</v>
      </c>
      <c r="F49" s="107">
        <v>461.0</v>
      </c>
      <c r="G49" s="11"/>
      <c r="I49" t="str">
        <f t="array" ref="I49">INDEX('Pre-transfer 2022 Points'!$D$13:$D$21,MATCH(1,MMULT(--('Pre-transfer 2022 Points'!$E$13:$L$21=D49),TRANSPOSE(COLUMN('Pre-transfer 2022 Points'!$E$13:$L$21)^0)),0))</f>
        <v>#N/A</v>
      </c>
    </row>
    <row r="50">
      <c r="A50" s="50">
        <v>49.0</v>
      </c>
      <c r="B50" s="67">
        <v>311.0</v>
      </c>
      <c r="C50" s="68" t="s">
        <v>399</v>
      </c>
      <c r="D50" s="107" t="s">
        <v>35</v>
      </c>
      <c r="E50" s="107" t="s">
        <v>8970</v>
      </c>
      <c r="F50" s="107">
        <v>456.0</v>
      </c>
      <c r="G50" s="11"/>
      <c r="I50" t="str">
        <f t="array" ref="I50">INDEX('Pre-transfer 2022 Points'!$D$13:$D$21,MATCH(1,MMULT(--('Pre-transfer 2022 Points'!$E$13:$L$21=D50),TRANSPOSE(COLUMN('Pre-transfer 2022 Points'!$E$13:$L$21)^0)),0))</f>
        <v>#N/A</v>
      </c>
    </row>
    <row r="51">
      <c r="A51" s="50">
        <v>50.0</v>
      </c>
      <c r="B51" s="67">
        <v>48.0</v>
      </c>
      <c r="C51" s="69" t="s">
        <v>589</v>
      </c>
      <c r="D51" s="107" t="s">
        <v>195</v>
      </c>
      <c r="E51" s="107" t="s">
        <v>157</v>
      </c>
      <c r="F51" s="107">
        <v>455.0</v>
      </c>
      <c r="G51" s="11"/>
      <c r="I51" t="str">
        <f t="array" ref="I51">INDEX('Pre-transfer 2022 Points'!$D$13:$D$21,MATCH(1,MMULT(--('Pre-transfer 2022 Points'!$E$13:$L$21=D51),TRANSPOSE(COLUMN('Pre-transfer 2022 Points'!$E$13:$L$21)^0)),0))</f>
        <v>Dave</v>
      </c>
    </row>
    <row r="52">
      <c r="A52" s="50">
        <v>51.0</v>
      </c>
      <c r="B52" s="67">
        <v>218.0</v>
      </c>
      <c r="C52" s="68" t="s">
        <v>222</v>
      </c>
      <c r="D52" s="107" t="s">
        <v>3483</v>
      </c>
      <c r="E52" s="107" t="s">
        <v>249</v>
      </c>
      <c r="F52" s="107">
        <v>446.0</v>
      </c>
      <c r="G52" s="11"/>
      <c r="I52" t="str">
        <f t="array" ref="I52">INDEX('Pre-transfer 2022 Points'!$D$13:$D$21,MATCH(1,MMULT(--('Pre-transfer 2022 Points'!$E$13:$L$21=D52),TRANSPOSE(COLUMN('Pre-transfer 2022 Points'!$E$13:$L$21)^0)),0))</f>
        <v>#N/A</v>
      </c>
    </row>
    <row r="53">
      <c r="A53" s="50">
        <v>52.0</v>
      </c>
      <c r="B53" s="67">
        <v>258.0</v>
      </c>
      <c r="C53" s="68" t="s">
        <v>4870</v>
      </c>
      <c r="D53" s="107" t="s">
        <v>377</v>
      </c>
      <c r="E53" s="107" t="s">
        <v>9917</v>
      </c>
      <c r="F53" s="107">
        <v>437.0</v>
      </c>
      <c r="G53" s="11"/>
      <c r="I53" t="str">
        <f t="array" ref="I53">INDEX('Pre-transfer 2022 Points'!$D$13:$D$21,MATCH(1,MMULT(--('Pre-transfer 2022 Points'!$E$13:$L$21=D53),TRANSPOSE(COLUMN('Pre-transfer 2022 Points'!$E$13:$L$21)^0)),0))</f>
        <v>#N/A</v>
      </c>
    </row>
    <row r="54">
      <c r="A54" s="50">
        <v>53.0</v>
      </c>
      <c r="B54" s="67">
        <v>394.0</v>
      </c>
      <c r="C54" s="68" t="s">
        <v>1561</v>
      </c>
      <c r="D54" s="107" t="s">
        <v>1858</v>
      </c>
      <c r="E54" s="107" t="s">
        <v>157</v>
      </c>
      <c r="F54" s="107">
        <v>436.0</v>
      </c>
      <c r="G54" s="11"/>
      <c r="I54" t="str">
        <f t="array" ref="I54">INDEX('Pre-transfer 2022 Points'!$D$13:$D$21,MATCH(1,MMULT(--('Pre-transfer 2022 Points'!$E$13:$L$21=D54),TRANSPOSE(COLUMN('Pre-transfer 2022 Points'!$E$13:$L$21)^0)),0))</f>
        <v>#N/A</v>
      </c>
    </row>
    <row r="55">
      <c r="A55" s="50">
        <v>54.0</v>
      </c>
      <c r="B55" s="67">
        <v>25.0</v>
      </c>
      <c r="C55" s="69" t="s">
        <v>150</v>
      </c>
      <c r="D55" s="107" t="s">
        <v>1905</v>
      </c>
      <c r="E55" s="107" t="s">
        <v>4330</v>
      </c>
      <c r="F55" s="107">
        <v>434.0</v>
      </c>
      <c r="G55" s="11"/>
      <c r="I55" t="str">
        <f t="array" ref="I55">INDEX('Pre-transfer 2022 Points'!$D$13:$D$21,MATCH(1,MMULT(--('Pre-transfer 2022 Points'!$E$13:$L$21=D55),TRANSPOSE(COLUMN('Pre-transfer 2022 Points'!$E$13:$L$21)^0)),0))</f>
        <v>#N/A</v>
      </c>
    </row>
    <row r="56">
      <c r="A56" s="50">
        <v>55.0</v>
      </c>
      <c r="B56" s="67">
        <v>297.0</v>
      </c>
      <c r="C56" s="68" t="s">
        <v>4355</v>
      </c>
      <c r="D56" s="107" t="s">
        <v>134</v>
      </c>
      <c r="E56" s="107" t="s">
        <v>102</v>
      </c>
      <c r="F56" s="107">
        <v>426.0</v>
      </c>
      <c r="G56" s="11"/>
      <c r="I56" t="str">
        <f t="array" ref="I56">INDEX('Pre-transfer 2022 Points'!$D$13:$D$21,MATCH(1,MMULT(--('Pre-transfer 2022 Points'!$E$13:$L$21=D56),TRANSPOSE(COLUMN('Pre-transfer 2022 Points'!$E$13:$L$21)^0)),0))</f>
        <v>#N/A</v>
      </c>
    </row>
    <row r="57">
      <c r="A57" s="50">
        <v>56.0</v>
      </c>
      <c r="B57" s="67">
        <v>81.0</v>
      </c>
      <c r="C57" s="68" t="s">
        <v>269</v>
      </c>
      <c r="D57" s="107" t="s">
        <v>75</v>
      </c>
      <c r="E57" s="107" t="s">
        <v>5763</v>
      </c>
      <c r="F57" s="107">
        <v>425.0</v>
      </c>
      <c r="G57" s="11"/>
      <c r="I57" t="str">
        <f t="array" ref="I57">INDEX('Pre-transfer 2022 Points'!$D$13:$D$21,MATCH(1,MMULT(--('Pre-transfer 2022 Points'!$E$13:$L$21=D57),TRANSPOSE(COLUMN('Pre-transfer 2022 Points'!$E$13:$L$21)^0)),0))</f>
        <v>Cameron</v>
      </c>
    </row>
    <row r="58">
      <c r="A58" s="50">
        <v>57.0</v>
      </c>
      <c r="B58" s="67">
        <v>114.0</v>
      </c>
      <c r="C58" s="68" t="s">
        <v>1383</v>
      </c>
      <c r="D58" s="107" t="s">
        <v>2075</v>
      </c>
      <c r="E58" s="107" t="s">
        <v>4330</v>
      </c>
      <c r="F58" s="107">
        <v>421.0</v>
      </c>
      <c r="G58" s="11"/>
      <c r="I58" t="str">
        <f t="array" ref="I58">INDEX('Pre-transfer 2022 Points'!$D$13:$D$21,MATCH(1,MMULT(--('Pre-transfer 2022 Points'!$E$13:$L$21=D58),TRANSPOSE(COLUMN('Pre-transfer 2022 Points'!$E$13:$L$21)^0)),0))</f>
        <v>#N/A</v>
      </c>
    </row>
    <row r="59">
      <c r="A59" s="50">
        <v>58.0</v>
      </c>
      <c r="B59" s="67">
        <v>28.0</v>
      </c>
      <c r="C59" s="69" t="s">
        <v>579</v>
      </c>
      <c r="D59" s="107" t="s">
        <v>959</v>
      </c>
      <c r="E59" s="107" t="s">
        <v>8594</v>
      </c>
      <c r="F59" s="107">
        <v>421.0</v>
      </c>
      <c r="G59" s="11"/>
      <c r="I59" t="str">
        <f t="array" ref="I59">INDEX('Pre-transfer 2022 Points'!$D$13:$D$21,MATCH(1,MMULT(--('Pre-transfer 2022 Points'!$E$13:$L$21=D59),TRANSPOSE(COLUMN('Pre-transfer 2022 Points'!$E$13:$L$21)^0)),0))</f>
        <v>Joe</v>
      </c>
    </row>
    <row r="60">
      <c r="A60" s="50">
        <v>59.0</v>
      </c>
      <c r="B60" s="67">
        <v>34.0</v>
      </c>
      <c r="C60" s="69" t="s">
        <v>493</v>
      </c>
      <c r="D60" s="107" t="s">
        <v>242</v>
      </c>
      <c r="E60" s="107" t="s">
        <v>5763</v>
      </c>
      <c r="F60" s="107">
        <v>421.0</v>
      </c>
      <c r="G60" s="11"/>
      <c r="I60" t="str">
        <f t="array" ref="I60">INDEX('Pre-transfer 2022 Points'!$D$13:$D$21,MATCH(1,MMULT(--('Pre-transfer 2022 Points'!$E$13:$L$21=D60),TRANSPOSE(COLUMN('Pre-transfer 2022 Points'!$E$13:$L$21)^0)),0))</f>
        <v>Dave</v>
      </c>
    </row>
    <row r="61">
      <c r="A61" s="50">
        <v>60.0</v>
      </c>
      <c r="B61" s="67">
        <v>259.0</v>
      </c>
      <c r="C61" s="68" t="s">
        <v>206</v>
      </c>
      <c r="D61" s="107" t="s">
        <v>1280</v>
      </c>
      <c r="E61" s="107" t="s">
        <v>10758</v>
      </c>
      <c r="F61" s="107">
        <v>420.0</v>
      </c>
      <c r="G61" s="11"/>
      <c r="I61" t="str">
        <f t="array" ref="I61">INDEX('Pre-transfer 2022 Points'!$D$13:$D$21,MATCH(1,MMULT(--('Pre-transfer 2022 Points'!$E$13:$L$21=D61),TRANSPOSE(COLUMN('Pre-transfer 2022 Points'!$E$13:$L$21)^0)),0))</f>
        <v>#N/A</v>
      </c>
    </row>
    <row r="62">
      <c r="A62" s="50">
        <v>61.0</v>
      </c>
      <c r="B62" s="67">
        <v>4.0</v>
      </c>
      <c r="C62" s="69" t="s">
        <v>1353</v>
      </c>
      <c r="D62" s="107" t="s">
        <v>37</v>
      </c>
      <c r="E62" s="107" t="s">
        <v>9916</v>
      </c>
      <c r="F62" s="107">
        <v>413.0</v>
      </c>
      <c r="G62" s="11"/>
      <c r="I62" t="str">
        <f t="array" ref="I62">INDEX('Pre-transfer 2022 Points'!$D$13:$D$21,MATCH(1,MMULT(--('Pre-transfer 2022 Points'!$E$13:$L$21=D62),TRANSPOSE(COLUMN('Pre-transfer 2022 Points'!$E$13:$L$21)^0)),0))</f>
        <v>Jason</v>
      </c>
    </row>
    <row r="63">
      <c r="A63" s="50">
        <v>62.0</v>
      </c>
      <c r="B63" s="67">
        <v>43.0</v>
      </c>
      <c r="C63" s="69" t="s">
        <v>4350</v>
      </c>
      <c r="D63" s="107" t="s">
        <v>1875</v>
      </c>
      <c r="E63" s="107" t="s">
        <v>8970</v>
      </c>
      <c r="F63" s="107">
        <v>412.0</v>
      </c>
      <c r="G63" s="11"/>
      <c r="I63" t="str">
        <f t="array" ref="I63">INDEX('Pre-transfer 2022 Points'!$D$13:$D$21,MATCH(1,MMULT(--('Pre-transfer 2022 Points'!$E$13:$L$21=D63),TRANSPOSE(COLUMN('Pre-transfer 2022 Points'!$E$13:$L$21)^0)),0))</f>
        <v>Joe</v>
      </c>
    </row>
    <row r="64">
      <c r="A64" s="50">
        <v>63.0</v>
      </c>
      <c r="B64" s="67">
        <v>240.0</v>
      </c>
      <c r="C64" s="68" t="s">
        <v>215</v>
      </c>
      <c r="D64" s="107" t="s">
        <v>3459</v>
      </c>
      <c r="E64" s="107" t="s">
        <v>9917</v>
      </c>
      <c r="F64" s="107">
        <v>411.0</v>
      </c>
      <c r="G64" s="11"/>
      <c r="I64" t="str">
        <f t="array" ref="I64">INDEX('Pre-transfer 2022 Points'!$D$13:$D$21,MATCH(1,MMULT(--('Pre-transfer 2022 Points'!$E$13:$L$21=D64),TRANSPOSE(COLUMN('Pre-transfer 2022 Points'!$E$13:$L$21)^0)),0))</f>
        <v>#N/A</v>
      </c>
    </row>
    <row r="65">
      <c r="A65" s="50">
        <v>64.0</v>
      </c>
      <c r="B65" s="67">
        <v>9.0</v>
      </c>
      <c r="C65" s="69" t="s">
        <v>252</v>
      </c>
      <c r="D65" s="107" t="s">
        <v>68</v>
      </c>
      <c r="E65" s="107" t="s">
        <v>139</v>
      </c>
      <c r="F65" s="107">
        <v>410.0</v>
      </c>
      <c r="G65" s="11"/>
      <c r="I65" t="str">
        <f t="array" ref="I65">INDEX('Pre-transfer 2022 Points'!$D$13:$D$21,MATCH(1,MMULT(--('Pre-transfer 2022 Points'!$E$13:$L$21=D65),TRANSPOSE(COLUMN('Pre-transfer 2022 Points'!$E$13:$L$21)^0)),0))</f>
        <v>Nick</v>
      </c>
    </row>
    <row r="66">
      <c r="A66" s="50">
        <v>65.0</v>
      </c>
      <c r="B66" s="67">
        <v>201.0</v>
      </c>
      <c r="C66" s="68" t="s">
        <v>293</v>
      </c>
      <c r="D66" s="107" t="s">
        <v>1173</v>
      </c>
      <c r="E66" s="107" t="s">
        <v>157</v>
      </c>
      <c r="F66" s="107">
        <v>409.0</v>
      </c>
      <c r="G66" s="11"/>
      <c r="I66" t="str">
        <f t="array" ref="I66">INDEX('Pre-transfer 2022 Points'!$D$13:$D$21,MATCH(1,MMULT(--('Pre-transfer 2022 Points'!$E$13:$L$21=D66),TRANSPOSE(COLUMN('Pre-transfer 2022 Points'!$E$13:$L$21)^0)),0))</f>
        <v>#N/A</v>
      </c>
    </row>
    <row r="67">
      <c r="A67" s="50">
        <v>66.0</v>
      </c>
      <c r="B67" s="67">
        <v>402.0</v>
      </c>
      <c r="C67" s="68" t="s">
        <v>384</v>
      </c>
      <c r="D67" s="107" t="s">
        <v>179</v>
      </c>
      <c r="E67" s="107" t="s">
        <v>10760</v>
      </c>
      <c r="F67" s="107">
        <v>408.0</v>
      </c>
      <c r="G67" s="11"/>
      <c r="I67" t="str">
        <f t="array" ref="I67">INDEX('Pre-transfer 2022 Points'!$D$13:$D$21,MATCH(1,MMULT(--('Pre-transfer 2022 Points'!$E$13:$L$21=D67),TRANSPOSE(COLUMN('Pre-transfer 2022 Points'!$E$13:$L$21)^0)),0))</f>
        <v>#N/A</v>
      </c>
    </row>
    <row r="68">
      <c r="A68" s="50">
        <v>67.0</v>
      </c>
      <c r="B68" s="67">
        <v>405.0</v>
      </c>
      <c r="C68" s="68" t="s">
        <v>1052</v>
      </c>
      <c r="D68" s="107" t="s">
        <v>92</v>
      </c>
      <c r="E68" s="107" t="s">
        <v>9916</v>
      </c>
      <c r="F68" s="107">
        <v>400.0</v>
      </c>
      <c r="G68" s="11"/>
      <c r="I68" t="str">
        <f t="array" ref="I68">INDEX('Pre-transfer 2022 Points'!$D$13:$D$21,MATCH(1,MMULT(--('Pre-transfer 2022 Points'!$E$13:$L$21=D68),TRANSPOSE(COLUMN('Pre-transfer 2022 Points'!$E$13:$L$21)^0)),0))</f>
        <v>#N/A</v>
      </c>
    </row>
    <row r="69">
      <c r="A69" s="50">
        <v>68.0</v>
      </c>
      <c r="B69" s="67">
        <v>84.0</v>
      </c>
      <c r="C69" s="68" t="s">
        <v>112</v>
      </c>
      <c r="D69" s="107" t="s">
        <v>1847</v>
      </c>
      <c r="E69" s="107" t="s">
        <v>8589</v>
      </c>
      <c r="F69" s="107">
        <v>399.0</v>
      </c>
      <c r="G69" s="11"/>
      <c r="I69" t="str">
        <f t="array" ref="I69">INDEX('Pre-transfer 2022 Points'!$D$13:$D$21,MATCH(1,MMULT(--('Pre-transfer 2022 Points'!$E$13:$L$21=D69),TRANSPOSE(COLUMN('Pre-transfer 2022 Points'!$E$13:$L$21)^0)),0))</f>
        <v>#N/A</v>
      </c>
    </row>
    <row r="70">
      <c r="A70" s="50">
        <v>69.0</v>
      </c>
      <c r="B70" s="67">
        <v>67.0</v>
      </c>
      <c r="C70" s="69" t="s">
        <v>589</v>
      </c>
      <c r="D70" s="107" t="s">
        <v>1888</v>
      </c>
      <c r="E70" s="107" t="s">
        <v>8594</v>
      </c>
      <c r="F70" s="107">
        <v>393.0</v>
      </c>
      <c r="G70" s="11"/>
      <c r="I70" t="str">
        <f t="array" ref="I70">INDEX('Pre-transfer 2022 Points'!$D$13:$D$21,MATCH(1,MMULT(--('Pre-transfer 2022 Points'!$E$13:$L$21=D70),TRANSPOSE(COLUMN('Pre-transfer 2022 Points'!$E$13:$L$21)^0)),0))</f>
        <v>Chris</v>
      </c>
    </row>
    <row r="71">
      <c r="A71" s="50">
        <v>70.0</v>
      </c>
      <c r="B71" s="67">
        <v>585.0</v>
      </c>
      <c r="C71" s="68" t="s">
        <v>5331</v>
      </c>
      <c r="D71" s="107" t="s">
        <v>895</v>
      </c>
      <c r="E71" s="107" t="s">
        <v>8594</v>
      </c>
      <c r="F71" s="107">
        <v>392.0</v>
      </c>
      <c r="G71" s="11"/>
      <c r="H71" s="4" t="s">
        <v>6</v>
      </c>
      <c r="I71" t="str">
        <f t="array" ref="I71">INDEX('Pre-transfer 2022 Points'!$D$13:$D$21,MATCH(1,MMULT(--('Pre-transfer 2022 Points'!$E$13:$L$21=D71),TRANSPOSE(COLUMN('Pre-transfer 2022 Points'!$E$13:$L$21)^0)),0))</f>
        <v>#N/A</v>
      </c>
    </row>
    <row r="72">
      <c r="A72" s="50">
        <v>71.0</v>
      </c>
      <c r="B72" s="67">
        <v>94.0</v>
      </c>
      <c r="C72" s="68" t="s">
        <v>4313</v>
      </c>
      <c r="D72" s="107" t="s">
        <v>602</v>
      </c>
      <c r="E72" s="107" t="s">
        <v>157</v>
      </c>
      <c r="F72" s="107">
        <v>391.0</v>
      </c>
      <c r="G72" s="11"/>
      <c r="I72" t="str">
        <f t="array" ref="I72">INDEX('Pre-transfer 2022 Points'!$D$13:$D$21,MATCH(1,MMULT(--('Pre-transfer 2022 Points'!$E$13:$L$21=D72),TRANSPOSE(COLUMN('Pre-transfer 2022 Points'!$E$13:$L$21)^0)),0))</f>
        <v>#N/A</v>
      </c>
    </row>
    <row r="73">
      <c r="A73" s="50">
        <v>72.0</v>
      </c>
      <c r="B73" s="67">
        <v>203.0</v>
      </c>
      <c r="C73" s="68" t="s">
        <v>305</v>
      </c>
      <c r="D73" s="107" t="s">
        <v>1271</v>
      </c>
      <c r="E73" s="107" t="s">
        <v>8600</v>
      </c>
      <c r="F73" s="107">
        <v>389.0</v>
      </c>
      <c r="G73" s="11"/>
      <c r="I73" t="str">
        <f t="array" ref="I73">INDEX('Pre-transfer 2022 Points'!$D$13:$D$21,MATCH(1,MMULT(--('Pre-transfer 2022 Points'!$E$13:$L$21=D73),TRANSPOSE(COLUMN('Pre-transfer 2022 Points'!$E$13:$L$21)^0)),0))</f>
        <v>#N/A</v>
      </c>
    </row>
    <row r="74">
      <c r="A74" s="50">
        <v>73.0</v>
      </c>
      <c r="B74" s="67">
        <v>97.0</v>
      </c>
      <c r="C74" s="68" t="s">
        <v>202</v>
      </c>
      <c r="D74" s="107" t="s">
        <v>10761</v>
      </c>
      <c r="E74" s="107" t="s">
        <v>8597</v>
      </c>
      <c r="F74" s="107">
        <v>388.0</v>
      </c>
      <c r="G74" s="11"/>
      <c r="I74" t="str">
        <f t="array" ref="I74">INDEX('Pre-transfer 2022 Points'!$D$13:$D$21,MATCH(1,MMULT(--('Pre-transfer 2022 Points'!$E$13:$L$21=D74),TRANSPOSE(COLUMN('Pre-transfer 2022 Points'!$E$13:$L$21)^0)),0))</f>
        <v>#N/A</v>
      </c>
    </row>
    <row r="75">
      <c r="A75" s="50">
        <v>74.0</v>
      </c>
      <c r="B75" s="67">
        <v>110.0</v>
      </c>
      <c r="C75" s="68" t="s">
        <v>1248</v>
      </c>
      <c r="D75" s="107" t="s">
        <v>10762</v>
      </c>
      <c r="E75" s="107" t="s">
        <v>5766</v>
      </c>
      <c r="F75" s="107">
        <v>386.0</v>
      </c>
      <c r="G75" s="11"/>
      <c r="I75" t="str">
        <f t="array" ref="I75">INDEX('Pre-transfer 2022 Points'!$D$13:$D$21,MATCH(1,MMULT(--('Pre-transfer 2022 Points'!$E$13:$L$21=D75),TRANSPOSE(COLUMN('Pre-transfer 2022 Points'!$E$13:$L$21)^0)),0))</f>
        <v>#N/A</v>
      </c>
    </row>
    <row r="76">
      <c r="A76" s="50">
        <v>75.0</v>
      </c>
      <c r="B76" s="67">
        <v>77.0</v>
      </c>
      <c r="C76" s="68" t="s">
        <v>160</v>
      </c>
      <c r="D76" s="107" t="s">
        <v>1980</v>
      </c>
      <c r="E76" s="107" t="s">
        <v>9918</v>
      </c>
      <c r="F76" s="107">
        <v>384.0</v>
      </c>
      <c r="G76" s="11"/>
      <c r="I76" t="str">
        <f t="array" ref="I76">INDEX('Pre-transfer 2022 Points'!$D$13:$D$21,MATCH(1,MMULT(--('Pre-transfer 2022 Points'!$E$13:$L$21=D76),TRANSPOSE(COLUMN('Pre-transfer 2022 Points'!$E$13:$L$21)^0)),0))</f>
        <v>Chris</v>
      </c>
    </row>
    <row r="77">
      <c r="A77" s="50">
        <v>76.0</v>
      </c>
      <c r="B77" s="67">
        <v>180.0</v>
      </c>
      <c r="C77" s="68" t="s">
        <v>530</v>
      </c>
      <c r="D77" s="107" t="s">
        <v>189</v>
      </c>
      <c r="E77" s="107" t="s">
        <v>9919</v>
      </c>
      <c r="F77" s="107">
        <v>379.0</v>
      </c>
      <c r="G77" s="11"/>
      <c r="I77" t="str">
        <f t="array" ref="I77">INDEX('Pre-transfer 2022 Points'!$D$13:$D$21,MATCH(1,MMULT(--('Pre-transfer 2022 Points'!$E$13:$L$21=D77),TRANSPOSE(COLUMN('Pre-transfer 2022 Points'!$E$13:$L$21)^0)),0))</f>
        <v>#N/A</v>
      </c>
    </row>
    <row r="78">
      <c r="A78" s="50">
        <v>77.0</v>
      </c>
      <c r="B78" s="67">
        <v>204.0</v>
      </c>
      <c r="C78" s="68" t="s">
        <v>4422</v>
      </c>
      <c r="D78" s="107" t="s">
        <v>562</v>
      </c>
      <c r="E78" s="107" t="s">
        <v>8597</v>
      </c>
      <c r="F78" s="107">
        <v>378.0</v>
      </c>
      <c r="G78" s="11"/>
      <c r="I78" t="str">
        <f t="array" ref="I78">INDEX('Pre-transfer 2022 Points'!$D$13:$D$21,MATCH(1,MMULT(--('Pre-transfer 2022 Points'!$E$13:$L$21=D78),TRANSPOSE(COLUMN('Pre-transfer 2022 Points'!$E$13:$L$21)^0)),0))</f>
        <v>#N/A</v>
      </c>
    </row>
    <row r="79">
      <c r="A79" s="50">
        <v>78.0</v>
      </c>
      <c r="B79" s="67">
        <v>46.0</v>
      </c>
      <c r="C79" s="69" t="s">
        <v>265</v>
      </c>
      <c r="D79" s="107" t="s">
        <v>2037</v>
      </c>
      <c r="E79" s="107" t="s">
        <v>139</v>
      </c>
      <c r="F79" s="107">
        <v>375.0</v>
      </c>
      <c r="G79" s="11"/>
      <c r="I79" t="str">
        <f t="array" ref="I79">INDEX('Pre-transfer 2022 Points'!$D$13:$D$21,MATCH(1,MMULT(--('Pre-transfer 2022 Points'!$E$13:$L$21=D79),TRANSPOSE(COLUMN('Pre-transfer 2022 Points'!$E$13:$L$21)^0)),0))</f>
        <v>Cameron</v>
      </c>
    </row>
    <row r="80">
      <c r="A80" s="50">
        <v>79.0</v>
      </c>
      <c r="B80" s="67">
        <v>146.0</v>
      </c>
      <c r="C80" s="68" t="s">
        <v>4395</v>
      </c>
      <c r="D80" s="107" t="s">
        <v>47</v>
      </c>
      <c r="E80" s="107" t="s">
        <v>8968</v>
      </c>
      <c r="F80" s="107">
        <v>370.0</v>
      </c>
      <c r="G80" s="11"/>
      <c r="I80" t="str">
        <f t="array" ref="I80">INDEX('Pre-transfer 2022 Points'!$D$13:$D$21,MATCH(1,MMULT(--('Pre-transfer 2022 Points'!$E$13:$L$21=D80),TRANSPOSE(COLUMN('Pre-transfer 2022 Points'!$E$13:$L$21)^0)),0))</f>
        <v>#N/A</v>
      </c>
    </row>
    <row r="81">
      <c r="A81" s="50">
        <v>80.0</v>
      </c>
      <c r="B81" s="67">
        <v>69.0</v>
      </c>
      <c r="C81" s="69" t="s">
        <v>138</v>
      </c>
      <c r="D81" s="107" t="s">
        <v>51</v>
      </c>
      <c r="E81" s="107" t="s">
        <v>8591</v>
      </c>
      <c r="F81" s="107">
        <v>365.0</v>
      </c>
      <c r="G81" s="11"/>
      <c r="I81" t="str">
        <f t="array" ref="I81">INDEX('Pre-transfer 2022 Points'!$D$13:$D$21,MATCH(1,MMULT(--('Pre-transfer 2022 Points'!$E$13:$L$21=D81),TRANSPOSE(COLUMN('Pre-transfer 2022 Points'!$E$13:$L$21)^0)),0))</f>
        <v>Campbell</v>
      </c>
    </row>
    <row r="82">
      <c r="A82" s="50">
        <v>81.0</v>
      </c>
      <c r="B82" s="67">
        <v>52.0</v>
      </c>
      <c r="C82" s="69" t="s">
        <v>150</v>
      </c>
      <c r="D82" s="107" t="s">
        <v>910</v>
      </c>
      <c r="E82" s="107" t="s">
        <v>102</v>
      </c>
      <c r="F82" s="107">
        <v>363.0</v>
      </c>
      <c r="G82" s="11"/>
      <c r="I82" t="str">
        <f t="array" ref="I82">INDEX('Pre-transfer 2022 Points'!$D$13:$D$21,MATCH(1,MMULT(--('Pre-transfer 2022 Points'!$E$13:$L$21=D82),TRANSPOSE(COLUMN('Pre-transfer 2022 Points'!$E$13:$L$21)^0)),0))</f>
        <v>Jason</v>
      </c>
    </row>
    <row r="83">
      <c r="A83" s="50">
        <v>82.0</v>
      </c>
      <c r="B83" s="67">
        <v>98.0</v>
      </c>
      <c r="C83" s="68" t="s">
        <v>112</v>
      </c>
      <c r="D83" s="107" t="s">
        <v>612</v>
      </c>
      <c r="E83" s="107" t="s">
        <v>5763</v>
      </c>
      <c r="F83" s="107">
        <v>357.0</v>
      </c>
      <c r="G83" s="11"/>
      <c r="I83" t="str">
        <f t="array" ref="I83">INDEX('Pre-transfer 2022 Points'!$D$13:$D$21,MATCH(1,MMULT(--('Pre-transfer 2022 Points'!$E$13:$L$21=D83),TRANSPOSE(COLUMN('Pre-transfer 2022 Points'!$E$13:$L$21)^0)),0))</f>
        <v>#N/A</v>
      </c>
    </row>
    <row r="84">
      <c r="A84" s="50">
        <v>83.0</v>
      </c>
      <c r="B84" s="67">
        <v>92.0</v>
      </c>
      <c r="C84" s="68" t="s">
        <v>4380</v>
      </c>
      <c r="D84" s="107" t="s">
        <v>1081</v>
      </c>
      <c r="E84" s="107" t="s">
        <v>4326</v>
      </c>
      <c r="F84" s="107">
        <v>353.0</v>
      </c>
      <c r="G84" s="11"/>
      <c r="I84" t="str">
        <f t="array" ref="I84">INDEX('Pre-transfer 2022 Points'!$D$13:$D$21,MATCH(1,MMULT(--('Pre-transfer 2022 Points'!$E$13:$L$21=D84),TRANSPOSE(COLUMN('Pre-transfer 2022 Points'!$E$13:$L$21)^0)),0))</f>
        <v>#N/A</v>
      </c>
    </row>
    <row r="85">
      <c r="A85" s="50">
        <v>84.0</v>
      </c>
      <c r="B85" s="67">
        <v>281.0</v>
      </c>
      <c r="C85" s="68" t="s">
        <v>6024</v>
      </c>
      <c r="D85" s="107" t="s">
        <v>9910</v>
      </c>
      <c r="E85" s="107" t="s">
        <v>4326</v>
      </c>
      <c r="F85" s="107">
        <v>351.0</v>
      </c>
      <c r="G85" s="11"/>
      <c r="I85" t="str">
        <f t="array" ref="I85">INDEX('Pre-transfer 2022 Points'!$D$13:$D$21,MATCH(1,MMULT(--('Pre-transfer 2022 Points'!$E$13:$L$21=D85),TRANSPOSE(COLUMN('Pre-transfer 2022 Points'!$E$13:$L$21)^0)),0))</f>
        <v>Cameron</v>
      </c>
    </row>
    <row r="86">
      <c r="A86" s="50">
        <v>85.0</v>
      </c>
      <c r="B86" s="67">
        <v>140.0</v>
      </c>
      <c r="C86" s="68" t="s">
        <v>4695</v>
      </c>
      <c r="D86" s="107" t="s">
        <v>503</v>
      </c>
      <c r="E86" s="107" t="s">
        <v>102</v>
      </c>
      <c r="F86" s="107">
        <v>351.0</v>
      </c>
      <c r="G86" s="11"/>
      <c r="I86" t="str">
        <f t="array" ref="I86">INDEX('Pre-transfer 2022 Points'!$D$13:$D$21,MATCH(1,MMULT(--('Pre-transfer 2022 Points'!$E$13:$L$21=D86),TRANSPOSE(COLUMN('Pre-transfer 2022 Points'!$E$13:$L$21)^0)),0))</f>
        <v>#N/A</v>
      </c>
    </row>
    <row r="87">
      <c r="A87" s="50">
        <v>86.0</v>
      </c>
      <c r="B87" s="67">
        <v>202.0</v>
      </c>
      <c r="C87" s="68" t="s">
        <v>949</v>
      </c>
      <c r="D87" s="107" t="s">
        <v>2184</v>
      </c>
      <c r="E87" s="107" t="s">
        <v>8589</v>
      </c>
      <c r="F87" s="107">
        <v>350.0</v>
      </c>
      <c r="G87" s="11"/>
      <c r="I87" t="str">
        <f t="array" ref="I87">INDEX('Pre-transfer 2022 Points'!$D$13:$D$21,MATCH(1,MMULT(--('Pre-transfer 2022 Points'!$E$13:$L$21=D87),TRANSPOSE(COLUMN('Pre-transfer 2022 Points'!$E$13:$L$21)^0)),0))</f>
        <v>#N/A</v>
      </c>
    </row>
    <row r="88">
      <c r="A88" s="50">
        <v>87.0</v>
      </c>
      <c r="B88" s="67">
        <v>87.0</v>
      </c>
      <c r="C88" s="67" t="s">
        <v>4312</v>
      </c>
      <c r="D88" s="107" t="s">
        <v>340</v>
      </c>
      <c r="E88" s="107" t="s">
        <v>249</v>
      </c>
      <c r="F88" s="107">
        <v>350.0</v>
      </c>
      <c r="G88" s="11"/>
      <c r="I88" t="str">
        <f t="array" ref="I88">INDEX('Pre-transfer 2022 Points'!$D$13:$D$21,MATCH(1,MMULT(--('Pre-transfer 2022 Points'!$E$13:$L$21=D88),TRANSPOSE(COLUMN('Pre-transfer 2022 Points'!$E$13:$L$21)^0)),0))</f>
        <v>#N/A</v>
      </c>
    </row>
    <row r="89">
      <c r="A89" s="50">
        <v>88.0</v>
      </c>
      <c r="B89" s="67">
        <v>118.0</v>
      </c>
      <c r="C89" s="68" t="s">
        <v>564</v>
      </c>
      <c r="D89" s="107" t="s">
        <v>761</v>
      </c>
      <c r="E89" s="107" t="s">
        <v>157</v>
      </c>
      <c r="F89" s="107">
        <v>342.0</v>
      </c>
      <c r="G89" s="11"/>
      <c r="I89" t="str">
        <f t="array" ref="I89">INDEX('Pre-transfer 2022 Points'!$D$13:$D$21,MATCH(1,MMULT(--('Pre-transfer 2022 Points'!$E$13:$L$21=D89),TRANSPOSE(COLUMN('Pre-transfer 2022 Points'!$E$13:$L$21)^0)),0))</f>
        <v>#N/A</v>
      </c>
    </row>
    <row r="90">
      <c r="A90" s="50">
        <v>89.0</v>
      </c>
      <c r="B90" s="67">
        <v>109.0</v>
      </c>
      <c r="C90" s="68" t="s">
        <v>253</v>
      </c>
      <c r="D90" s="107" t="s">
        <v>968</v>
      </c>
      <c r="E90" s="107" t="s">
        <v>9917</v>
      </c>
      <c r="F90" s="107">
        <v>336.0</v>
      </c>
      <c r="G90" s="11"/>
      <c r="I90" t="str">
        <f t="array" ref="I90">INDEX('Pre-transfer 2022 Points'!$D$13:$D$21,MATCH(1,MMULT(--('Pre-transfer 2022 Points'!$E$13:$L$21=D90),TRANSPOSE(COLUMN('Pre-transfer 2022 Points'!$E$13:$L$21)^0)),0))</f>
        <v>#N/A</v>
      </c>
    </row>
    <row r="91">
      <c r="A91" s="50">
        <v>90.0</v>
      </c>
      <c r="B91" s="67">
        <v>455.0</v>
      </c>
      <c r="C91" s="68" t="s">
        <v>301</v>
      </c>
      <c r="D91" s="107" t="s">
        <v>3525</v>
      </c>
      <c r="E91" s="107" t="s">
        <v>249</v>
      </c>
      <c r="F91" s="107">
        <v>333.0</v>
      </c>
      <c r="G91" s="11"/>
      <c r="I91" t="str">
        <f t="array" ref="I91">INDEX('Pre-transfer 2022 Points'!$D$13:$D$21,MATCH(1,MMULT(--('Pre-transfer 2022 Points'!$E$13:$L$21=D91),TRANSPOSE(COLUMN('Pre-transfer 2022 Points'!$E$13:$L$21)^0)),0))</f>
        <v>#N/A</v>
      </c>
    </row>
    <row r="92">
      <c r="A92" s="50">
        <v>91.0</v>
      </c>
      <c r="B92" s="67">
        <v>515.0</v>
      </c>
      <c r="C92" s="68" t="s">
        <v>4420</v>
      </c>
      <c r="D92" s="107" t="s">
        <v>1371</v>
      </c>
      <c r="E92" s="107" t="s">
        <v>9919</v>
      </c>
      <c r="F92" s="107">
        <v>329.0</v>
      </c>
      <c r="G92" s="11"/>
      <c r="I92" t="str">
        <f t="array" ref="I92">INDEX('Pre-transfer 2022 Points'!$D$13:$D$21,MATCH(1,MMULT(--('Pre-transfer 2022 Points'!$E$13:$L$21=D92),TRANSPOSE(COLUMN('Pre-transfer 2022 Points'!$E$13:$L$21)^0)),0))</f>
        <v>#N/A</v>
      </c>
    </row>
    <row r="93">
      <c r="A93" s="50">
        <v>92.0</v>
      </c>
      <c r="B93" s="67">
        <v>23.0</v>
      </c>
      <c r="C93" s="69" t="s">
        <v>894</v>
      </c>
      <c r="D93" s="107" t="s">
        <v>789</v>
      </c>
      <c r="E93" s="107" t="s">
        <v>8968</v>
      </c>
      <c r="F93" s="107">
        <v>323.0</v>
      </c>
      <c r="G93" s="11"/>
      <c r="I93" t="str">
        <f t="array" ref="I93">INDEX('Pre-transfer 2022 Points'!$D$13:$D$21,MATCH(1,MMULT(--('Pre-transfer 2022 Points'!$E$13:$L$21=D93),TRANSPOSE(COLUMN('Pre-transfer 2022 Points'!$E$13:$L$21)^0)),0))</f>
        <v>Chris</v>
      </c>
    </row>
    <row r="94">
      <c r="A94" s="50">
        <v>93.0</v>
      </c>
      <c r="B94" s="67">
        <v>126.0</v>
      </c>
      <c r="C94" s="68" t="s">
        <v>4418</v>
      </c>
      <c r="D94" s="107" t="s">
        <v>1544</v>
      </c>
      <c r="E94" s="107" t="s">
        <v>157</v>
      </c>
      <c r="F94" s="107">
        <v>322.0</v>
      </c>
      <c r="G94" s="11"/>
      <c r="I94" t="str">
        <f t="array" ref="I94">INDEX('Pre-transfer 2022 Points'!$D$13:$D$21,MATCH(1,MMULT(--('Pre-transfer 2022 Points'!$E$13:$L$21=D94),TRANSPOSE(COLUMN('Pre-transfer 2022 Points'!$E$13:$L$21)^0)),0))</f>
        <v>#N/A</v>
      </c>
    </row>
    <row r="95">
      <c r="A95" s="50">
        <v>94.0</v>
      </c>
      <c r="B95" s="67">
        <v>400.0</v>
      </c>
      <c r="C95" s="68" t="s">
        <v>5347</v>
      </c>
      <c r="D95" s="107" t="s">
        <v>1893</v>
      </c>
      <c r="E95" s="107" t="s">
        <v>115</v>
      </c>
      <c r="F95" s="107">
        <v>321.0</v>
      </c>
      <c r="G95" s="11"/>
      <c r="I95" t="str">
        <f t="array" ref="I95">INDEX('Pre-transfer 2022 Points'!$D$13:$D$21,MATCH(1,MMULT(--('Pre-transfer 2022 Points'!$E$13:$L$21=D95),TRANSPOSE(COLUMN('Pre-transfer 2022 Points'!$E$13:$L$21)^0)),0))</f>
        <v>#N/A</v>
      </c>
    </row>
    <row r="96">
      <c r="A96" s="50">
        <v>95.0</v>
      </c>
      <c r="B96" s="67">
        <v>185.0</v>
      </c>
      <c r="C96" s="68" t="s">
        <v>230</v>
      </c>
      <c r="D96" s="107" t="s">
        <v>1883</v>
      </c>
      <c r="E96" s="107" t="s">
        <v>9917</v>
      </c>
      <c r="F96" s="107">
        <v>320.0</v>
      </c>
      <c r="G96" s="11"/>
      <c r="I96" t="str">
        <f t="array" ref="I96">INDEX('Pre-transfer 2022 Points'!$D$13:$D$21,MATCH(1,MMULT(--('Pre-transfer 2022 Points'!$E$13:$L$21=D96),TRANSPOSE(COLUMN('Pre-transfer 2022 Points'!$E$13:$L$21)^0)),0))</f>
        <v>#N/A</v>
      </c>
    </row>
    <row r="97">
      <c r="A97" s="50">
        <v>96.0</v>
      </c>
      <c r="B97" s="67">
        <v>153.0</v>
      </c>
      <c r="C97" s="68" t="s">
        <v>1383</v>
      </c>
      <c r="D97" s="107" t="s">
        <v>1861</v>
      </c>
      <c r="E97" s="107" t="s">
        <v>5763</v>
      </c>
      <c r="F97" s="107">
        <v>319.0</v>
      </c>
      <c r="G97" s="11"/>
      <c r="I97" t="str">
        <f t="array" ref="I97">INDEX('Pre-transfer 2022 Points'!$D$13:$D$21,MATCH(1,MMULT(--('Pre-transfer 2022 Points'!$E$13:$L$21=D97),TRANSPOSE(COLUMN('Pre-transfer 2022 Points'!$E$13:$L$21)^0)),0))</f>
        <v>Jason</v>
      </c>
    </row>
    <row r="98">
      <c r="A98" s="50">
        <v>97.0</v>
      </c>
      <c r="B98" s="67">
        <v>176.0</v>
      </c>
      <c r="C98" s="68" t="s">
        <v>1471</v>
      </c>
      <c r="D98" s="107" t="s">
        <v>1896</v>
      </c>
      <c r="E98" s="107" t="s">
        <v>8591</v>
      </c>
      <c r="F98" s="107">
        <v>315.0</v>
      </c>
      <c r="G98" s="11"/>
      <c r="I98" t="str">
        <f t="array" ref="I98">INDEX('Pre-transfer 2022 Points'!$D$13:$D$21,MATCH(1,MMULT(--('Pre-transfer 2022 Points'!$E$13:$L$21=D98),TRANSPOSE(COLUMN('Pre-transfer 2022 Points'!$E$13:$L$21)^0)),0))</f>
        <v>#N/A</v>
      </c>
    </row>
    <row r="99">
      <c r="A99" s="50">
        <v>98.0</v>
      </c>
      <c r="B99" s="67">
        <v>378.0</v>
      </c>
      <c r="C99" s="68" t="s">
        <v>907</v>
      </c>
      <c r="D99" s="107" t="s">
        <v>935</v>
      </c>
      <c r="E99" s="107" t="s">
        <v>157</v>
      </c>
      <c r="F99" s="107">
        <v>315.0</v>
      </c>
      <c r="G99" s="11"/>
      <c r="I99" t="str">
        <f t="array" ref="I99">INDEX('Pre-transfer 2022 Points'!$D$13:$D$21,MATCH(1,MMULT(--('Pre-transfer 2022 Points'!$E$13:$L$21=D99),TRANSPOSE(COLUMN('Pre-transfer 2022 Points'!$E$13:$L$21)^0)),0))</f>
        <v>#N/A</v>
      </c>
    </row>
    <row r="100">
      <c r="A100" s="50">
        <v>99.0</v>
      </c>
      <c r="B100" s="67">
        <v>143.0</v>
      </c>
      <c r="C100" s="68" t="s">
        <v>4339</v>
      </c>
      <c r="D100" s="107" t="s">
        <v>294</v>
      </c>
      <c r="E100" s="107" t="s">
        <v>9920</v>
      </c>
      <c r="F100" s="107">
        <v>312.0</v>
      </c>
      <c r="G100" s="11"/>
      <c r="I100" t="str">
        <f t="array" ref="I100">INDEX('Pre-transfer 2022 Points'!$D$13:$D$21,MATCH(1,MMULT(--('Pre-transfer 2022 Points'!$E$13:$L$21=D100),TRANSPOSE(COLUMN('Pre-transfer 2022 Points'!$E$13:$L$21)^0)),0))</f>
        <v>#N/A</v>
      </c>
    </row>
    <row r="101">
      <c r="A101" s="49">
        <v>100.0</v>
      </c>
      <c r="B101" s="63">
        <v>79.0</v>
      </c>
      <c r="C101" s="66" t="s">
        <v>1487</v>
      </c>
      <c r="D101" s="108" t="s">
        <v>9914</v>
      </c>
      <c r="E101" s="108" t="s">
        <v>8592</v>
      </c>
      <c r="F101" s="78">
        <v>307.0</v>
      </c>
      <c r="G101" s="11"/>
      <c r="I101" t="str">
        <f t="array" ref="I101">INDEX('Pre-transfer 2022 Points'!$D$13:$D$21,MATCH(1,MMULT(--('Pre-transfer 2022 Points'!$E$13:$L$21=D101),TRANSPOSE(COLUMN('Pre-transfer 2022 Points'!$E$13:$L$21)^0)),0))</f>
        <v>Jason</v>
      </c>
    </row>
    <row r="102">
      <c r="A102" s="50">
        <v>101.0</v>
      </c>
      <c r="B102" s="67">
        <v>1914.0</v>
      </c>
      <c r="C102" s="68" t="s">
        <v>10763</v>
      </c>
      <c r="D102" s="107" t="s">
        <v>191</v>
      </c>
      <c r="E102" s="107" t="s">
        <v>139</v>
      </c>
      <c r="F102" s="107">
        <v>303.0</v>
      </c>
      <c r="G102" s="11"/>
      <c r="I102" t="str">
        <f t="array" ref="I102">INDEX('Pre-transfer 2022 Points'!$D$13:$D$21,MATCH(1,MMULT(--('Pre-transfer 2022 Points'!$E$13:$L$21=D102),TRANSPOSE(COLUMN('Pre-transfer 2022 Points'!$E$13:$L$21)^0)),0))</f>
        <v>#N/A</v>
      </c>
    </row>
    <row r="103">
      <c r="A103" s="50">
        <v>102.0</v>
      </c>
      <c r="B103" s="67">
        <v>29.0</v>
      </c>
      <c r="C103" s="69" t="s">
        <v>238</v>
      </c>
      <c r="D103" s="107" t="s">
        <v>254</v>
      </c>
      <c r="E103" s="107" t="s">
        <v>5763</v>
      </c>
      <c r="F103" s="107">
        <v>297.0</v>
      </c>
      <c r="G103" s="11"/>
      <c r="I103" t="str">
        <f t="array" ref="I103">INDEX('Pre-transfer 2022 Points'!$D$13:$D$21,MATCH(1,MMULT(--('Pre-transfer 2022 Points'!$E$13:$L$21=D103),TRANSPOSE(COLUMN('Pre-transfer 2022 Points'!$E$13:$L$21)^0)),0))</f>
        <v>Dave</v>
      </c>
    </row>
    <row r="104">
      <c r="A104" s="50">
        <v>103.0</v>
      </c>
      <c r="B104" s="67">
        <v>108.0</v>
      </c>
      <c r="C104" s="68" t="s">
        <v>4323</v>
      </c>
      <c r="D104" s="107" t="s">
        <v>811</v>
      </c>
      <c r="E104" s="107" t="s">
        <v>102</v>
      </c>
      <c r="F104" s="107">
        <v>294.0</v>
      </c>
      <c r="G104" s="11"/>
      <c r="I104" t="str">
        <f t="array" ref="I104">INDEX('Pre-transfer 2022 Points'!$D$13:$D$21,MATCH(1,MMULT(--('Pre-transfer 2022 Points'!$E$13:$L$21=D104),TRANSPOSE(COLUMN('Pre-transfer 2022 Points'!$E$13:$L$21)^0)),0))</f>
        <v>#N/A</v>
      </c>
    </row>
    <row r="105">
      <c r="A105" s="50">
        <v>104.0</v>
      </c>
      <c r="B105" s="67">
        <v>236.0</v>
      </c>
      <c r="C105" s="68" t="s">
        <v>1036</v>
      </c>
      <c r="D105" s="107" t="s">
        <v>1286</v>
      </c>
      <c r="E105" s="107" t="s">
        <v>8597</v>
      </c>
      <c r="F105" s="107">
        <v>293.0</v>
      </c>
      <c r="G105" s="11"/>
      <c r="I105" t="str">
        <f t="array" ref="I105">INDEX('Pre-transfer 2022 Points'!$D$13:$D$21,MATCH(1,MMULT(--('Pre-transfer 2022 Points'!$E$13:$L$21=D105),TRANSPOSE(COLUMN('Pre-transfer 2022 Points'!$E$13:$L$21)^0)),0))</f>
        <v>#N/A</v>
      </c>
    </row>
    <row r="106">
      <c r="A106" s="50">
        <v>105.0</v>
      </c>
      <c r="B106" s="67">
        <v>437.0</v>
      </c>
      <c r="C106" s="68" t="s">
        <v>944</v>
      </c>
      <c r="D106" s="107" t="s">
        <v>643</v>
      </c>
      <c r="E106" s="107" t="s">
        <v>9917</v>
      </c>
      <c r="F106" s="107">
        <v>291.0</v>
      </c>
      <c r="G106" s="11"/>
      <c r="I106" t="str">
        <f t="array" ref="I106">INDEX('Pre-transfer 2022 Points'!$D$13:$D$21,MATCH(1,MMULT(--('Pre-transfer 2022 Points'!$E$13:$L$21=D106),TRANSPOSE(COLUMN('Pre-transfer 2022 Points'!$E$13:$L$21)^0)),0))</f>
        <v>#N/A</v>
      </c>
    </row>
    <row r="107">
      <c r="A107" s="50">
        <v>106.0</v>
      </c>
      <c r="B107" s="67">
        <v>401.0</v>
      </c>
      <c r="C107" s="68" t="s">
        <v>4594</v>
      </c>
      <c r="D107" s="107" t="s">
        <v>1002</v>
      </c>
      <c r="E107" s="107" t="s">
        <v>249</v>
      </c>
      <c r="F107" s="107">
        <v>291.0</v>
      </c>
      <c r="G107" s="11"/>
      <c r="I107" t="str">
        <f t="array" ref="I107">INDEX('Pre-transfer 2022 Points'!$D$13:$D$21,MATCH(1,MMULT(--('Pre-transfer 2022 Points'!$E$13:$L$21=D107),TRANSPOSE(COLUMN('Pre-transfer 2022 Points'!$E$13:$L$21)^0)),0))</f>
        <v>#N/A</v>
      </c>
    </row>
    <row r="108">
      <c r="A108" s="50">
        <v>107.0</v>
      </c>
      <c r="B108" s="67">
        <v>234.0</v>
      </c>
      <c r="C108" s="68" t="s">
        <v>4422</v>
      </c>
      <c r="D108" s="107" t="s">
        <v>729</v>
      </c>
      <c r="E108" s="107" t="s">
        <v>4326</v>
      </c>
      <c r="F108" s="107">
        <v>290.0</v>
      </c>
      <c r="G108" s="11"/>
      <c r="I108" t="str">
        <f t="array" ref="I108">INDEX('Pre-transfer 2022 Points'!$D$13:$D$21,MATCH(1,MMULT(--('Pre-transfer 2022 Points'!$E$13:$L$21=D108),TRANSPOSE(COLUMN('Pre-transfer 2022 Points'!$E$13:$L$21)^0)),0))</f>
        <v>#N/A</v>
      </c>
    </row>
    <row r="109">
      <c r="A109" s="50">
        <v>108.0</v>
      </c>
      <c r="B109" s="67">
        <v>105.0</v>
      </c>
      <c r="C109" s="69" t="s">
        <v>5522</v>
      </c>
      <c r="D109" s="107" t="s">
        <v>182</v>
      </c>
      <c r="E109" s="107" t="s">
        <v>157</v>
      </c>
      <c r="F109" s="107">
        <v>288.0</v>
      </c>
      <c r="G109" s="11"/>
      <c r="I109" t="str">
        <f t="array" ref="I109">INDEX('Pre-transfer 2022 Points'!$D$13:$D$21,MATCH(1,MMULT(--('Pre-transfer 2022 Points'!$E$13:$L$21=D109),TRANSPOSE(COLUMN('Pre-transfer 2022 Points'!$E$13:$L$21)^0)),0))</f>
        <v>#N/A</v>
      </c>
    </row>
    <row r="110">
      <c r="A110" s="50">
        <v>109.0</v>
      </c>
      <c r="B110" s="67">
        <v>263.0</v>
      </c>
      <c r="C110" s="68" t="s">
        <v>4344</v>
      </c>
      <c r="D110" s="107" t="s">
        <v>1881</v>
      </c>
      <c r="E110" s="107" t="s">
        <v>8594</v>
      </c>
      <c r="F110" s="107">
        <v>287.0</v>
      </c>
      <c r="G110" s="11"/>
      <c r="I110" t="str">
        <f t="array" ref="I110">INDEX('Pre-transfer 2022 Points'!$D$13:$D$21,MATCH(1,MMULT(--('Pre-transfer 2022 Points'!$E$13:$L$21=D110),TRANSPOSE(COLUMN('Pre-transfer 2022 Points'!$E$13:$L$21)^0)),0))</f>
        <v>#N/A</v>
      </c>
    </row>
    <row r="111">
      <c r="A111" s="50">
        <v>110.0</v>
      </c>
      <c r="B111" s="67">
        <v>419.0</v>
      </c>
      <c r="C111" s="68" t="s">
        <v>1182</v>
      </c>
      <c r="D111" s="107" t="s">
        <v>1573</v>
      </c>
      <c r="E111" s="107" t="s">
        <v>9918</v>
      </c>
      <c r="F111" s="107">
        <v>287.0</v>
      </c>
      <c r="G111" s="11"/>
      <c r="I111" t="str">
        <f t="array" ref="I111">INDEX('Pre-transfer 2022 Points'!$D$13:$D$21,MATCH(1,MMULT(--('Pre-transfer 2022 Points'!$E$13:$L$21=D111),TRANSPOSE(COLUMN('Pre-transfer 2022 Points'!$E$13:$L$21)^0)),0))</f>
        <v>#N/A</v>
      </c>
    </row>
    <row r="112">
      <c r="A112" s="50">
        <v>111.0</v>
      </c>
      <c r="B112" s="67">
        <v>280.0</v>
      </c>
      <c r="C112" s="68" t="s">
        <v>760</v>
      </c>
      <c r="D112" s="107" t="s">
        <v>16</v>
      </c>
      <c r="E112" s="107" t="s">
        <v>10758</v>
      </c>
      <c r="F112" s="107">
        <v>287.0</v>
      </c>
      <c r="G112" s="11"/>
      <c r="I112" t="str">
        <f t="array" ref="I112">INDEX('Pre-transfer 2022 Points'!$D$13:$D$21,MATCH(1,MMULT(--('Pre-transfer 2022 Points'!$E$13:$L$21=D112),TRANSPOSE(COLUMN('Pre-transfer 2022 Points'!$E$13:$L$21)^0)),0))</f>
        <v>#N/A</v>
      </c>
    </row>
    <row r="113">
      <c r="A113" s="50">
        <v>112.0</v>
      </c>
      <c r="B113" s="67">
        <v>88.0</v>
      </c>
      <c r="C113" s="69" t="s">
        <v>146</v>
      </c>
      <c r="D113" s="107" t="s">
        <v>2571</v>
      </c>
      <c r="E113" s="107" t="s">
        <v>8591</v>
      </c>
      <c r="F113" s="107">
        <v>286.0</v>
      </c>
      <c r="G113" s="11"/>
      <c r="I113" t="str">
        <f t="array" ref="I113">INDEX('Pre-transfer 2022 Points'!$D$13:$D$21,MATCH(1,MMULT(--('Pre-transfer 2022 Points'!$E$13:$L$21=D113),TRANSPOSE(COLUMN('Pre-transfer 2022 Points'!$E$13:$L$21)^0)),0))</f>
        <v>#N/A</v>
      </c>
    </row>
    <row r="114">
      <c r="A114" s="50">
        <v>113.0</v>
      </c>
      <c r="B114" s="67">
        <v>136.0</v>
      </c>
      <c r="C114" s="68" t="s">
        <v>4313</v>
      </c>
      <c r="D114" s="107" t="s">
        <v>20</v>
      </c>
      <c r="E114" s="107" t="s">
        <v>8600</v>
      </c>
      <c r="F114" s="107">
        <v>285.0</v>
      </c>
      <c r="G114" s="11"/>
      <c r="I114" t="str">
        <f t="array" ref="I114">INDEX('Pre-transfer 2022 Points'!$D$13:$D$21,MATCH(1,MMULT(--('Pre-transfer 2022 Points'!$E$13:$L$21=D114),TRANSPOSE(COLUMN('Pre-transfer 2022 Points'!$E$13:$L$21)^0)),0))</f>
        <v>#N/A</v>
      </c>
    </row>
    <row r="115">
      <c r="A115" s="50">
        <v>114.0</v>
      </c>
      <c r="B115" s="67">
        <v>906.0</v>
      </c>
      <c r="C115" s="68" t="s">
        <v>5529</v>
      </c>
      <c r="D115" s="107" t="s">
        <v>132</v>
      </c>
      <c r="E115" s="107" t="s">
        <v>139</v>
      </c>
      <c r="F115" s="107">
        <v>284.0</v>
      </c>
      <c r="G115" s="11"/>
      <c r="I115" t="str">
        <f t="array" ref="I115">INDEX('Pre-transfer 2022 Points'!$D$13:$D$21,MATCH(1,MMULT(--('Pre-transfer 2022 Points'!$E$13:$L$21=D115),TRANSPOSE(COLUMN('Pre-transfer 2022 Points'!$E$13:$L$21)^0)),0))</f>
        <v>#N/A</v>
      </c>
    </row>
    <row r="116">
      <c r="A116" s="50">
        <v>115.0</v>
      </c>
      <c r="B116" s="67">
        <v>194.0</v>
      </c>
      <c r="C116" s="68" t="s">
        <v>1471</v>
      </c>
      <c r="D116" s="107" t="s">
        <v>1276</v>
      </c>
      <c r="E116" s="107" t="s">
        <v>8592</v>
      </c>
      <c r="F116" s="107">
        <v>284.0</v>
      </c>
      <c r="G116" s="11"/>
      <c r="I116" t="str">
        <f t="array" ref="I116">INDEX('Pre-transfer 2022 Points'!$D$13:$D$21,MATCH(1,MMULT(--('Pre-transfer 2022 Points'!$E$13:$L$21=D116),TRANSPOSE(COLUMN('Pre-transfer 2022 Points'!$E$13:$L$21)^0)),0))</f>
        <v>Nick</v>
      </c>
    </row>
    <row r="117">
      <c r="A117" s="50">
        <v>116.0</v>
      </c>
      <c r="B117" s="67">
        <v>159.0</v>
      </c>
      <c r="C117" s="68" t="s">
        <v>539</v>
      </c>
      <c r="D117" s="107" t="s">
        <v>145</v>
      </c>
      <c r="E117" s="107" t="s">
        <v>8592</v>
      </c>
      <c r="F117" s="107">
        <v>284.0</v>
      </c>
      <c r="G117" s="11"/>
      <c r="I117" t="str">
        <f t="array" ref="I117">INDEX('Pre-transfer 2022 Points'!$D$13:$D$21,MATCH(1,MMULT(--('Pre-transfer 2022 Points'!$E$13:$L$21=D117),TRANSPOSE(COLUMN('Pre-transfer 2022 Points'!$E$13:$L$21)^0)),0))</f>
        <v>#N/A</v>
      </c>
    </row>
    <row r="118">
      <c r="A118" s="50">
        <v>117.0</v>
      </c>
      <c r="B118" s="67">
        <v>21.0</v>
      </c>
      <c r="C118" s="69" t="s">
        <v>4781</v>
      </c>
      <c r="D118" s="107" t="s">
        <v>668</v>
      </c>
      <c r="E118" s="107" t="s">
        <v>115</v>
      </c>
      <c r="F118" s="107">
        <v>283.0</v>
      </c>
      <c r="G118" s="11"/>
      <c r="I118" t="str">
        <f t="array" ref="I118">INDEX('Pre-transfer 2022 Points'!$D$13:$D$21,MATCH(1,MMULT(--('Pre-transfer 2022 Points'!$E$13:$L$21=D118),TRANSPOSE(COLUMN('Pre-transfer 2022 Points'!$E$13:$L$21)^0)),0))</f>
        <v>Nick</v>
      </c>
    </row>
    <row r="119">
      <c r="A119" s="50">
        <v>118.0</v>
      </c>
      <c r="B119" s="67">
        <v>135.0</v>
      </c>
      <c r="C119" s="68" t="s">
        <v>105</v>
      </c>
      <c r="D119" s="107" t="s">
        <v>590</v>
      </c>
      <c r="E119" s="107" t="s">
        <v>9918</v>
      </c>
      <c r="F119" s="107">
        <v>282.0</v>
      </c>
      <c r="G119" s="11"/>
      <c r="I119" t="str">
        <f t="array" ref="I119">INDEX('Pre-transfer 2022 Points'!$D$13:$D$21,MATCH(1,MMULT(--('Pre-transfer 2022 Points'!$E$13:$L$21=D119),TRANSPOSE(COLUMN('Pre-transfer 2022 Points'!$E$13:$L$21)^0)),0))</f>
        <v>#N/A</v>
      </c>
    </row>
    <row r="120">
      <c r="A120" s="50">
        <v>119.0</v>
      </c>
      <c r="B120" s="67">
        <v>112.0</v>
      </c>
      <c r="C120" s="69" t="s">
        <v>107</v>
      </c>
      <c r="D120" s="107" t="s">
        <v>2014</v>
      </c>
      <c r="E120" s="107" t="s">
        <v>9917</v>
      </c>
      <c r="F120" s="107">
        <v>280.0</v>
      </c>
      <c r="G120" s="11"/>
      <c r="I120" t="str">
        <f t="array" ref="I120">INDEX('Pre-transfer 2022 Points'!$D$13:$D$21,MATCH(1,MMULT(--('Pre-transfer 2022 Points'!$E$13:$L$21=D120),TRANSPOSE(COLUMN('Pre-transfer 2022 Points'!$E$13:$L$21)^0)),0))</f>
        <v>#N/A</v>
      </c>
    </row>
    <row r="121">
      <c r="A121" s="50">
        <v>120.0</v>
      </c>
      <c r="B121" s="67">
        <v>11.0</v>
      </c>
      <c r="C121" s="69" t="s">
        <v>571</v>
      </c>
      <c r="D121" s="107" t="s">
        <v>656</v>
      </c>
      <c r="E121" s="107" t="s">
        <v>4326</v>
      </c>
      <c r="F121" s="107">
        <v>277.0</v>
      </c>
      <c r="G121" s="11"/>
      <c r="I121" t="str">
        <f t="array" ref="I121">INDEX('Pre-transfer 2022 Points'!$D$13:$D$21,MATCH(1,MMULT(--('Pre-transfer 2022 Points'!$E$13:$L$21=D121),TRANSPOSE(COLUMN('Pre-transfer 2022 Points'!$E$13:$L$21)^0)),0))</f>
        <v>Tim</v>
      </c>
    </row>
    <row r="122">
      <c r="A122" s="50">
        <v>121.0</v>
      </c>
      <c r="B122" s="67">
        <v>59.0</v>
      </c>
      <c r="C122" s="69" t="s">
        <v>284</v>
      </c>
      <c r="D122" s="107" t="s">
        <v>32</v>
      </c>
      <c r="E122" s="107" t="s">
        <v>139</v>
      </c>
      <c r="F122" s="107">
        <v>277.0</v>
      </c>
      <c r="G122" s="11"/>
      <c r="I122" t="str">
        <f t="array" ref="I122">INDEX('Pre-transfer 2022 Points'!$D$13:$D$21,MATCH(1,MMULT(--('Pre-transfer 2022 Points'!$E$13:$L$21=D122),TRANSPOSE(COLUMN('Pre-transfer 2022 Points'!$E$13:$L$21)^0)),0))</f>
        <v>Tim</v>
      </c>
    </row>
    <row r="123">
      <c r="A123" s="50">
        <v>122.0</v>
      </c>
      <c r="B123" s="67">
        <v>183.0</v>
      </c>
      <c r="C123" s="68" t="s">
        <v>1229</v>
      </c>
      <c r="D123" s="107" t="s">
        <v>10764</v>
      </c>
      <c r="E123" s="107" t="s">
        <v>9918</v>
      </c>
      <c r="F123" s="107">
        <v>277.0</v>
      </c>
      <c r="G123" s="11"/>
      <c r="I123" t="str">
        <f t="array" ref="I123">INDEX('Pre-transfer 2022 Points'!$D$13:$D$21,MATCH(1,MMULT(--('Pre-transfer 2022 Points'!$E$13:$L$21=D123),TRANSPOSE(COLUMN('Pre-transfer 2022 Points'!$E$13:$L$21)^0)),0))</f>
        <v>#N/A</v>
      </c>
    </row>
    <row r="124">
      <c r="A124" s="50">
        <v>123.0</v>
      </c>
      <c r="B124" s="67">
        <v>18.0</v>
      </c>
      <c r="C124" s="69" t="s">
        <v>5397</v>
      </c>
      <c r="D124" s="107" t="s">
        <v>1568</v>
      </c>
      <c r="E124" s="107" t="s">
        <v>8968</v>
      </c>
      <c r="F124" s="107">
        <v>276.0</v>
      </c>
      <c r="G124" s="11"/>
      <c r="I124" t="str">
        <f t="array" ref="I124">INDEX('Pre-transfer 2022 Points'!$D$13:$D$21,MATCH(1,MMULT(--('Pre-transfer 2022 Points'!$E$13:$L$21=D124),TRANSPOSE(COLUMN('Pre-transfer 2022 Points'!$E$13:$L$21)^0)),0))</f>
        <v>Joe</v>
      </c>
    </row>
    <row r="125">
      <c r="A125" s="50">
        <v>124.0</v>
      </c>
      <c r="B125" s="67">
        <v>20.0</v>
      </c>
      <c r="C125" s="69" t="s">
        <v>1582</v>
      </c>
      <c r="D125" s="107" t="s">
        <v>1267</v>
      </c>
      <c r="E125" s="107" t="s">
        <v>9916</v>
      </c>
      <c r="F125" s="107">
        <v>275.0</v>
      </c>
      <c r="G125" s="11"/>
      <c r="I125" t="str">
        <f t="array" ref="I125">INDEX('Pre-transfer 2022 Points'!$D$13:$D$21,MATCH(1,MMULT(--('Pre-transfer 2022 Points'!$E$13:$L$21=D125),TRANSPOSE(COLUMN('Pre-transfer 2022 Points'!$E$13:$L$21)^0)),0))</f>
        <v>Mike</v>
      </c>
    </row>
    <row r="126">
      <c r="A126" s="50">
        <v>125.0</v>
      </c>
      <c r="B126" s="67">
        <v>82.0</v>
      </c>
      <c r="C126" s="69" t="s">
        <v>4955</v>
      </c>
      <c r="D126" s="107" t="s">
        <v>626</v>
      </c>
      <c r="E126" s="107" t="s">
        <v>139</v>
      </c>
      <c r="F126" s="107">
        <v>273.0</v>
      </c>
      <c r="G126" s="11"/>
      <c r="I126" t="str">
        <f t="array" ref="I126">INDEX('Pre-transfer 2022 Points'!$D$13:$D$21,MATCH(1,MMULT(--('Pre-transfer 2022 Points'!$E$13:$L$21=D126),TRANSPOSE(COLUMN('Pre-transfer 2022 Points'!$E$13:$L$21)^0)),0))</f>
        <v>#N/A</v>
      </c>
    </row>
    <row r="127">
      <c r="A127" s="50">
        <v>126.0</v>
      </c>
      <c r="B127" s="67">
        <v>319.0</v>
      </c>
      <c r="C127" s="68" t="s">
        <v>247</v>
      </c>
      <c r="D127" s="107" t="s">
        <v>3736</v>
      </c>
      <c r="E127" s="107" t="s">
        <v>4330</v>
      </c>
      <c r="F127" s="107">
        <v>272.0</v>
      </c>
      <c r="G127" s="11"/>
      <c r="I127" t="str">
        <f t="array" ref="I127">INDEX('Pre-transfer 2022 Points'!$D$13:$D$21,MATCH(1,MMULT(--('Pre-transfer 2022 Points'!$E$13:$L$21=D127),TRANSPOSE(COLUMN('Pre-transfer 2022 Points'!$E$13:$L$21)^0)),0))</f>
        <v>#N/A</v>
      </c>
    </row>
    <row r="128">
      <c r="A128" s="50">
        <v>127.0</v>
      </c>
      <c r="B128" s="67">
        <v>313.0</v>
      </c>
      <c r="C128" s="68" t="s">
        <v>5768</v>
      </c>
      <c r="D128" s="107" t="s">
        <v>3492</v>
      </c>
      <c r="E128" s="107" t="s">
        <v>4326</v>
      </c>
      <c r="F128" s="107">
        <v>272.0</v>
      </c>
      <c r="G128" s="11"/>
      <c r="I128" t="str">
        <f t="array" ref="I128">INDEX('Pre-transfer 2022 Points'!$D$13:$D$21,MATCH(1,MMULT(--('Pre-transfer 2022 Points'!$E$13:$L$21=D128),TRANSPOSE(COLUMN('Pre-transfer 2022 Points'!$E$13:$L$21)^0)),0))</f>
        <v>#N/A</v>
      </c>
    </row>
    <row r="129">
      <c r="A129" s="50">
        <v>128.0</v>
      </c>
      <c r="B129" s="67">
        <v>314.0</v>
      </c>
      <c r="C129" s="68" t="s">
        <v>5768</v>
      </c>
      <c r="D129" s="107" t="s">
        <v>1876</v>
      </c>
      <c r="E129" s="107" t="s">
        <v>8968</v>
      </c>
      <c r="F129" s="107">
        <v>270.0</v>
      </c>
      <c r="G129" s="11"/>
      <c r="I129" t="str">
        <f t="array" ref="I129">INDEX('Pre-transfer 2022 Points'!$D$13:$D$21,MATCH(1,MMULT(--('Pre-transfer 2022 Points'!$E$13:$L$21=D129),TRANSPOSE(COLUMN('Pre-transfer 2022 Points'!$E$13:$L$21)^0)),0))</f>
        <v>#N/A</v>
      </c>
    </row>
    <row r="130">
      <c r="A130" s="50">
        <v>129.0</v>
      </c>
      <c r="B130" s="67">
        <v>256.0</v>
      </c>
      <c r="C130" s="68" t="s">
        <v>4422</v>
      </c>
      <c r="D130" s="107" t="s">
        <v>785</v>
      </c>
      <c r="E130" s="107" t="s">
        <v>8970</v>
      </c>
      <c r="F130" s="107">
        <v>269.0</v>
      </c>
      <c r="G130" s="11"/>
      <c r="I130" t="str">
        <f t="array" ref="I130">INDEX('Pre-transfer 2022 Points'!$D$13:$D$21,MATCH(1,MMULT(--('Pre-transfer 2022 Points'!$E$13:$L$21=D130),TRANSPOSE(COLUMN('Pre-transfer 2022 Points'!$E$13:$L$21)^0)),0))</f>
        <v>#N/A</v>
      </c>
    </row>
    <row r="131">
      <c r="A131" s="50">
        <v>130.0</v>
      </c>
      <c r="B131" s="67">
        <v>85.0</v>
      </c>
      <c r="C131" s="69" t="s">
        <v>315</v>
      </c>
      <c r="D131" s="107" t="s">
        <v>10754</v>
      </c>
      <c r="E131" s="107" t="s">
        <v>102</v>
      </c>
      <c r="F131" s="107">
        <v>267.0</v>
      </c>
      <c r="G131" s="11"/>
      <c r="I131" t="str">
        <f t="array" ref="I131">INDEX('Pre-transfer 2022 Points'!$D$13:$D$21,MATCH(1,MMULT(--('Pre-transfer 2022 Points'!$E$13:$L$21=D131),TRANSPOSE(COLUMN('Pre-transfer 2022 Points'!$E$13:$L$21)^0)),0))</f>
        <v>Cameron</v>
      </c>
    </row>
    <row r="132">
      <c r="A132" s="50">
        <v>131.0</v>
      </c>
      <c r="B132" s="67">
        <v>1248.0</v>
      </c>
      <c r="C132" s="68" t="s">
        <v>10765</v>
      </c>
      <c r="D132" s="107" t="s">
        <v>394</v>
      </c>
      <c r="E132" s="107" t="s">
        <v>139</v>
      </c>
      <c r="F132" s="107">
        <v>264.0</v>
      </c>
      <c r="G132" s="11"/>
      <c r="I132" t="str">
        <f t="array" ref="I132">INDEX('Pre-transfer 2022 Points'!$D$13:$D$21,MATCH(1,MMULT(--('Pre-transfer 2022 Points'!$E$13:$L$21=D132),TRANSPOSE(COLUMN('Pre-transfer 2022 Points'!$E$13:$L$21)^0)),0))</f>
        <v>#N/A</v>
      </c>
    </row>
    <row r="133">
      <c r="A133" s="50">
        <v>132.0</v>
      </c>
      <c r="B133" s="67">
        <v>232.0</v>
      </c>
      <c r="C133" s="68" t="s">
        <v>1187</v>
      </c>
      <c r="D133" s="107" t="s">
        <v>1202</v>
      </c>
      <c r="E133" s="107" t="s">
        <v>4330</v>
      </c>
      <c r="F133" s="107">
        <v>263.0</v>
      </c>
      <c r="G133" s="11"/>
      <c r="I133" t="str">
        <f t="array" ref="I133">INDEX('Pre-transfer 2022 Points'!$D$13:$D$21,MATCH(1,MMULT(--('Pre-transfer 2022 Points'!$E$13:$L$21=D133),TRANSPOSE(COLUMN('Pre-transfer 2022 Points'!$E$13:$L$21)^0)),0))</f>
        <v>#N/A</v>
      </c>
    </row>
    <row r="134">
      <c r="A134" s="50">
        <v>133.0</v>
      </c>
      <c r="B134" s="67">
        <v>73.0</v>
      </c>
      <c r="C134" s="69" t="s">
        <v>4482</v>
      </c>
      <c r="D134" s="107" t="s">
        <v>156</v>
      </c>
      <c r="E134" s="107" t="s">
        <v>115</v>
      </c>
      <c r="F134" s="107">
        <v>262.0</v>
      </c>
      <c r="G134" s="11"/>
      <c r="I134" t="str">
        <f t="array" ref="I134">INDEX('Pre-transfer 2022 Points'!$D$13:$D$21,MATCH(1,MMULT(--('Pre-transfer 2022 Points'!$E$13:$L$21=D134),TRANSPOSE(COLUMN('Pre-transfer 2022 Points'!$E$13:$L$21)^0)),0))</f>
        <v>#N/A</v>
      </c>
    </row>
    <row r="135">
      <c r="A135" s="50">
        <v>134.0</v>
      </c>
      <c r="B135" s="67">
        <v>115.0</v>
      </c>
      <c r="C135" s="69" t="s">
        <v>4350</v>
      </c>
      <c r="D135" s="107" t="s">
        <v>240</v>
      </c>
      <c r="E135" s="107" t="s">
        <v>9916</v>
      </c>
      <c r="F135" s="107">
        <v>262.0</v>
      </c>
      <c r="G135" s="11"/>
      <c r="I135" t="str">
        <f t="array" ref="I135">INDEX('Pre-transfer 2022 Points'!$D$13:$D$21,MATCH(1,MMULT(--('Pre-transfer 2022 Points'!$E$13:$L$21=D135),TRANSPOSE(COLUMN('Pre-transfer 2022 Points'!$E$13:$L$21)^0)),0))</f>
        <v>#N/A</v>
      </c>
    </row>
    <row r="136">
      <c r="A136" s="50">
        <v>135.0</v>
      </c>
      <c r="B136" s="67">
        <v>265.0</v>
      </c>
      <c r="C136" s="68" t="s">
        <v>258</v>
      </c>
      <c r="D136" s="107" t="s">
        <v>1239</v>
      </c>
      <c r="E136" s="107" t="s">
        <v>115</v>
      </c>
      <c r="F136" s="107">
        <v>260.0</v>
      </c>
      <c r="G136" s="11"/>
      <c r="I136" t="str">
        <f t="array" ref="I136">INDEX('Pre-transfer 2022 Points'!$D$13:$D$21,MATCH(1,MMULT(--('Pre-transfer 2022 Points'!$E$13:$L$21=D136),TRANSPOSE(COLUMN('Pre-transfer 2022 Points'!$E$13:$L$21)^0)),0))</f>
        <v>#N/A</v>
      </c>
    </row>
    <row r="137">
      <c r="A137" s="50">
        <v>136.0</v>
      </c>
      <c r="B137" s="67">
        <v>364.0</v>
      </c>
      <c r="C137" s="68" t="s">
        <v>126</v>
      </c>
      <c r="D137" s="107" t="s">
        <v>974</v>
      </c>
      <c r="E137" s="107" t="s">
        <v>139</v>
      </c>
      <c r="F137" s="107">
        <v>259.0</v>
      </c>
      <c r="G137" s="11"/>
      <c r="I137" t="str">
        <f t="array" ref="I137">INDEX('Pre-transfer 2022 Points'!$D$13:$D$21,MATCH(1,MMULT(--('Pre-transfer 2022 Points'!$E$13:$L$21=D137),TRANSPOSE(COLUMN('Pre-transfer 2022 Points'!$E$13:$L$21)^0)),0))</f>
        <v>#N/A</v>
      </c>
    </row>
    <row r="138">
      <c r="A138" s="50">
        <v>137.0</v>
      </c>
      <c r="B138" s="67">
        <v>395.0</v>
      </c>
      <c r="C138" s="68" t="s">
        <v>271</v>
      </c>
      <c r="D138" s="107" t="s">
        <v>2857</v>
      </c>
      <c r="E138" s="107" t="s">
        <v>10758</v>
      </c>
      <c r="F138" s="107">
        <v>258.0</v>
      </c>
      <c r="G138" s="11"/>
      <c r="I138" t="str">
        <f t="array" ref="I138">INDEX('Pre-transfer 2022 Points'!$D$13:$D$21,MATCH(1,MMULT(--('Pre-transfer 2022 Points'!$E$13:$L$21=D138),TRANSPOSE(COLUMN('Pre-transfer 2022 Points'!$E$13:$L$21)^0)),0))</f>
        <v>#N/A</v>
      </c>
    </row>
    <row r="139">
      <c r="A139" s="50">
        <v>138.0</v>
      </c>
      <c r="B139" s="67">
        <v>76.0</v>
      </c>
      <c r="C139" s="69" t="s">
        <v>284</v>
      </c>
      <c r="D139" s="107" t="s">
        <v>355</v>
      </c>
      <c r="E139" s="107" t="s">
        <v>8594</v>
      </c>
      <c r="F139" s="107">
        <v>251.0</v>
      </c>
      <c r="G139" s="11"/>
      <c r="I139" t="str">
        <f t="array" ref="I139">INDEX('Pre-transfer 2022 Points'!$D$13:$D$21,MATCH(1,MMULT(--('Pre-transfer 2022 Points'!$E$13:$L$21=D139),TRANSPOSE(COLUMN('Pre-transfer 2022 Points'!$E$13:$L$21)^0)),0))</f>
        <v>#N/A</v>
      </c>
    </row>
    <row r="140">
      <c r="A140" s="50">
        <v>139.0</v>
      </c>
      <c r="B140" s="67">
        <v>315.0</v>
      </c>
      <c r="C140" s="68" t="s">
        <v>5324</v>
      </c>
      <c r="D140" s="107" t="s">
        <v>649</v>
      </c>
      <c r="E140" s="107" t="s">
        <v>4326</v>
      </c>
      <c r="F140" s="107">
        <v>249.0</v>
      </c>
      <c r="G140" s="11"/>
      <c r="I140" t="str">
        <f t="array" ref="I140">INDEX('Pre-transfer 2022 Points'!$D$13:$D$21,MATCH(1,MMULT(--('Pre-transfer 2022 Points'!$E$13:$L$21=D140),TRANSPOSE(COLUMN('Pre-transfer 2022 Points'!$E$13:$L$21)^0)),0))</f>
        <v>#N/A</v>
      </c>
    </row>
    <row r="141">
      <c r="A141" s="50">
        <v>140.0</v>
      </c>
      <c r="B141" s="67">
        <v>93.0</v>
      </c>
      <c r="C141" s="69" t="s">
        <v>1438</v>
      </c>
      <c r="D141" s="107" t="s">
        <v>261</v>
      </c>
      <c r="E141" s="107" t="s">
        <v>10758</v>
      </c>
      <c r="F141" s="107">
        <v>248.0</v>
      </c>
      <c r="G141" s="11"/>
      <c r="I141" t="str">
        <f t="array" ref="I141">INDEX('Pre-transfer 2022 Points'!$D$13:$D$21,MATCH(1,MMULT(--('Pre-transfer 2022 Points'!$E$13:$L$21=D141),TRANSPOSE(COLUMN('Pre-transfer 2022 Points'!$E$13:$L$21)^0)),0))</f>
        <v>#N/A</v>
      </c>
    </row>
    <row r="142">
      <c r="A142" s="50">
        <v>141.0</v>
      </c>
      <c r="B142" s="67">
        <v>156.0</v>
      </c>
      <c r="C142" s="68" t="s">
        <v>140</v>
      </c>
      <c r="D142" s="107" t="s">
        <v>10766</v>
      </c>
      <c r="E142" s="107" t="s">
        <v>8968</v>
      </c>
      <c r="F142" s="107">
        <v>247.0</v>
      </c>
      <c r="G142" s="11"/>
      <c r="I142" t="str">
        <f t="array" ref="I142">INDEX('Pre-transfer 2022 Points'!$D$13:$D$21,MATCH(1,MMULT(--('Pre-transfer 2022 Points'!$E$13:$L$21=D142),TRANSPOSE(COLUMN('Pre-transfer 2022 Points'!$E$13:$L$21)^0)),0))</f>
        <v>#N/A</v>
      </c>
    </row>
    <row r="143">
      <c r="A143" s="50">
        <v>142.0</v>
      </c>
      <c r="B143" s="67">
        <v>56.0</v>
      </c>
      <c r="C143" s="69" t="s">
        <v>4818</v>
      </c>
      <c r="D143" s="107" t="s">
        <v>1906</v>
      </c>
      <c r="E143" s="107" t="s">
        <v>8591</v>
      </c>
      <c r="F143" s="107">
        <v>246.0</v>
      </c>
      <c r="G143" s="11"/>
      <c r="I143" t="str">
        <f t="array" ref="I143">INDEX('Pre-transfer 2022 Points'!$D$13:$D$21,MATCH(1,MMULT(--('Pre-transfer 2022 Points'!$E$13:$L$21=D143),TRANSPOSE(COLUMN('Pre-transfer 2022 Points'!$E$13:$L$21)^0)),0))</f>
        <v>#N/A</v>
      </c>
    </row>
    <row r="144">
      <c r="A144" s="50">
        <v>143.0</v>
      </c>
      <c r="B144" s="67">
        <v>125.0</v>
      </c>
      <c r="C144" s="69" t="s">
        <v>1829</v>
      </c>
      <c r="D144" s="107" t="s">
        <v>1225</v>
      </c>
      <c r="E144" s="107" t="s">
        <v>8970</v>
      </c>
      <c r="F144" s="107">
        <v>245.0</v>
      </c>
      <c r="G144" s="11"/>
      <c r="I144" t="str">
        <f t="array" ref="I144">INDEX('Pre-transfer 2022 Points'!$D$13:$D$21,MATCH(1,MMULT(--('Pre-transfer 2022 Points'!$E$13:$L$21=D144),TRANSPOSE(COLUMN('Pre-transfer 2022 Points'!$E$13:$L$21)^0)),0))</f>
        <v>#N/A</v>
      </c>
    </row>
    <row r="145">
      <c r="A145" s="50">
        <v>144.0</v>
      </c>
      <c r="B145" s="67">
        <v>383.0</v>
      </c>
      <c r="C145" s="68" t="s">
        <v>5796</v>
      </c>
      <c r="D145" s="107" t="s">
        <v>3460</v>
      </c>
      <c r="E145" s="107" t="s">
        <v>157</v>
      </c>
      <c r="F145" s="107">
        <v>244.0</v>
      </c>
      <c r="G145" s="11"/>
      <c r="I145" t="str">
        <f t="array" ref="I145">INDEX('Pre-transfer 2022 Points'!$D$13:$D$21,MATCH(1,MMULT(--('Pre-transfer 2022 Points'!$E$13:$L$21=D145),TRANSPOSE(COLUMN('Pre-transfer 2022 Points'!$E$13:$L$21)^0)),0))</f>
        <v>#N/A</v>
      </c>
    </row>
    <row r="146">
      <c r="A146" s="50">
        <v>145.0</v>
      </c>
      <c r="B146" s="67">
        <v>207.0</v>
      </c>
      <c r="C146" s="68" t="s">
        <v>4435</v>
      </c>
      <c r="D146" s="107" t="s">
        <v>159</v>
      </c>
      <c r="E146" s="107" t="s">
        <v>9918</v>
      </c>
      <c r="F146" s="107">
        <v>243.0</v>
      </c>
      <c r="G146" s="11"/>
      <c r="I146" t="str">
        <f t="array" ref="I146">INDEX('Pre-transfer 2022 Points'!$D$13:$D$21,MATCH(1,MMULT(--('Pre-transfer 2022 Points'!$E$13:$L$21=D146),TRANSPOSE(COLUMN('Pre-transfer 2022 Points'!$E$13:$L$21)^0)),0))</f>
        <v>#N/A</v>
      </c>
    </row>
    <row r="147">
      <c r="A147" s="50">
        <v>146.0</v>
      </c>
      <c r="B147" s="67">
        <v>103.0</v>
      </c>
      <c r="C147" s="69" t="s">
        <v>4955</v>
      </c>
      <c r="D147" s="107" t="s">
        <v>494</v>
      </c>
      <c r="E147" s="107" t="s">
        <v>8596</v>
      </c>
      <c r="F147" s="107">
        <v>240.0</v>
      </c>
      <c r="G147" s="11"/>
      <c r="I147" t="str">
        <f t="array" ref="I147">INDEX('Pre-transfer 2022 Points'!$D$13:$D$21,MATCH(1,MMULT(--('Pre-transfer 2022 Points'!$E$13:$L$21=D147),TRANSPOSE(COLUMN('Pre-transfer 2022 Points'!$E$13:$L$21)^0)),0))</f>
        <v>#N/A</v>
      </c>
    </row>
    <row r="148">
      <c r="A148" s="50">
        <v>147.0</v>
      </c>
      <c r="B148" s="67">
        <v>127.0</v>
      </c>
      <c r="C148" s="69" t="s">
        <v>4597</v>
      </c>
      <c r="D148" s="107" t="s">
        <v>1873</v>
      </c>
      <c r="E148" s="107" t="s">
        <v>249</v>
      </c>
      <c r="F148" s="107">
        <v>240.0</v>
      </c>
      <c r="G148" s="11"/>
      <c r="I148" t="str">
        <f t="array" ref="I148">INDEX('Pre-transfer 2022 Points'!$D$13:$D$21,MATCH(1,MMULT(--('Pre-transfer 2022 Points'!$E$13:$L$21=D148),TRANSPOSE(COLUMN('Pre-transfer 2022 Points'!$E$13:$L$21)^0)),0))</f>
        <v>#N/A</v>
      </c>
    </row>
    <row r="149">
      <c r="A149" s="50">
        <v>148.0</v>
      </c>
      <c r="B149" s="67">
        <v>217.0</v>
      </c>
      <c r="C149" s="68" t="s">
        <v>4550</v>
      </c>
      <c r="D149" s="107" t="s">
        <v>1274</v>
      </c>
      <c r="E149" s="107" t="s">
        <v>10758</v>
      </c>
      <c r="F149" s="107">
        <v>239.0</v>
      </c>
      <c r="G149" s="11"/>
      <c r="I149" t="str">
        <f t="array" ref="I149">INDEX('Pre-transfer 2022 Points'!$D$13:$D$21,MATCH(1,MMULT(--('Pre-transfer 2022 Points'!$E$13:$L$21=D149),TRANSPOSE(COLUMN('Pre-transfer 2022 Points'!$E$13:$L$21)^0)),0))</f>
        <v>#N/A</v>
      </c>
    </row>
    <row r="150">
      <c r="A150" s="50">
        <v>149.0</v>
      </c>
      <c r="B150" s="67">
        <v>188.0</v>
      </c>
      <c r="C150" s="68" t="s">
        <v>119</v>
      </c>
      <c r="D150" s="107" t="s">
        <v>127</v>
      </c>
      <c r="E150" s="107" t="s">
        <v>9925</v>
      </c>
      <c r="F150" s="107">
        <v>239.0</v>
      </c>
      <c r="G150" s="11"/>
      <c r="I150" t="str">
        <f t="array" ref="I150">INDEX('Pre-transfer 2022 Points'!$D$13:$D$21,MATCH(1,MMULT(--('Pre-transfer 2022 Points'!$E$13:$L$21=D150),TRANSPOSE(COLUMN('Pre-transfer 2022 Points'!$E$13:$L$21)^0)),0))</f>
        <v>#N/A</v>
      </c>
    </row>
    <row r="151">
      <c r="A151" s="50">
        <v>150.0</v>
      </c>
      <c r="B151" s="67">
        <v>54.0</v>
      </c>
      <c r="C151" s="69" t="s">
        <v>4781</v>
      </c>
      <c r="D151" s="107" t="s">
        <v>36</v>
      </c>
      <c r="E151" s="107" t="s">
        <v>139</v>
      </c>
      <c r="F151" s="107">
        <v>238.0</v>
      </c>
      <c r="G151" s="11"/>
      <c r="I151" t="str">
        <f t="array" ref="I151">INDEX('Pre-transfer 2022 Points'!$D$13:$D$21,MATCH(1,MMULT(--('Pre-transfer 2022 Points'!$E$13:$L$21=D151),TRANSPOSE(COLUMN('Pre-transfer 2022 Points'!$E$13:$L$21)^0)),0))</f>
        <v>Nick</v>
      </c>
    </row>
    <row r="152">
      <c r="A152" s="50">
        <v>151.0</v>
      </c>
      <c r="B152" s="67">
        <v>47.0</v>
      </c>
      <c r="C152" s="69" t="s">
        <v>1582</v>
      </c>
      <c r="D152" s="107" t="s">
        <v>9913</v>
      </c>
      <c r="E152" s="107" t="s">
        <v>139</v>
      </c>
      <c r="F152" s="107">
        <v>238.0</v>
      </c>
      <c r="G152" s="11"/>
      <c r="I152" t="str">
        <f t="array" ref="I152">INDEX('Pre-transfer 2022 Points'!$D$13:$D$21,MATCH(1,MMULT(--('Pre-transfer 2022 Points'!$E$13:$L$21=D152),TRANSPOSE(COLUMN('Pre-transfer 2022 Points'!$E$13:$L$21)^0)),0))</f>
        <v>Chris</v>
      </c>
    </row>
    <row r="153">
      <c r="A153" s="50">
        <v>152.0</v>
      </c>
      <c r="B153" s="67">
        <v>2212.0</v>
      </c>
      <c r="C153" s="68" t="s">
        <v>10767</v>
      </c>
      <c r="D153" s="107" t="s">
        <v>545</v>
      </c>
      <c r="E153" s="107" t="s">
        <v>249</v>
      </c>
      <c r="F153" s="107">
        <v>236.0</v>
      </c>
      <c r="G153" s="11"/>
      <c r="I153" t="str">
        <f t="array" ref="I153">INDEX('Pre-transfer 2022 Points'!$D$13:$D$21,MATCH(1,MMULT(--('Pre-transfer 2022 Points'!$E$13:$L$21=D153),TRANSPOSE(COLUMN('Pre-transfer 2022 Points'!$E$13:$L$21)^0)),0))</f>
        <v>#N/A</v>
      </c>
    </row>
    <row r="154">
      <c r="A154" s="50">
        <v>153.0</v>
      </c>
      <c r="B154" s="67">
        <v>49.0</v>
      </c>
      <c r="C154" s="69" t="s">
        <v>1582</v>
      </c>
      <c r="D154" s="107" t="s">
        <v>540</v>
      </c>
      <c r="E154" s="107" t="s">
        <v>5763</v>
      </c>
      <c r="F154" s="107">
        <v>231.0</v>
      </c>
      <c r="G154" s="11"/>
      <c r="I154" t="str">
        <f t="array" ref="I154">INDEX('Pre-transfer 2022 Points'!$D$13:$D$21,MATCH(1,MMULT(--('Pre-transfer 2022 Points'!$E$13:$L$21=D154),TRANSPOSE(COLUMN('Pre-transfer 2022 Points'!$E$13:$L$21)^0)),0))</f>
        <v>Dave</v>
      </c>
    </row>
    <row r="155">
      <c r="A155" s="50">
        <v>154.0</v>
      </c>
      <c r="B155" s="67">
        <v>930.0</v>
      </c>
      <c r="C155" s="68" t="s">
        <v>8979</v>
      </c>
      <c r="D155" s="107" t="s">
        <v>46</v>
      </c>
      <c r="E155" s="107" t="s">
        <v>8597</v>
      </c>
      <c r="F155" s="107">
        <v>226.0</v>
      </c>
      <c r="G155" s="11"/>
      <c r="I155" t="str">
        <f t="array" ref="I155">INDEX('Pre-transfer 2022 Points'!$D$13:$D$21,MATCH(1,MMULT(--('Pre-transfer 2022 Points'!$E$13:$L$21=D155),TRANSPOSE(COLUMN('Pre-transfer 2022 Points'!$E$13:$L$21)^0)),0))</f>
        <v>#N/A</v>
      </c>
    </row>
    <row r="156">
      <c r="A156" s="50">
        <v>155.0</v>
      </c>
      <c r="B156" s="67">
        <v>45.0</v>
      </c>
      <c r="C156" s="69" t="s">
        <v>5308</v>
      </c>
      <c r="D156" s="107" t="s">
        <v>759</v>
      </c>
      <c r="E156" s="107" t="s">
        <v>9916</v>
      </c>
      <c r="F156" s="107">
        <v>225.0</v>
      </c>
      <c r="G156" s="11"/>
      <c r="I156" t="str">
        <f t="array" ref="I156">INDEX('Pre-transfer 2022 Points'!$D$13:$D$21,MATCH(1,MMULT(--('Pre-transfer 2022 Points'!$E$13:$L$21=D156),TRANSPOSE(COLUMN('Pre-transfer 2022 Points'!$E$13:$L$21)^0)),0))</f>
        <v>Mike</v>
      </c>
    </row>
    <row r="157">
      <c r="A157" s="50">
        <v>156.0</v>
      </c>
      <c r="B157" s="67">
        <v>511.0</v>
      </c>
      <c r="C157" s="68" t="s">
        <v>1780</v>
      </c>
      <c r="D157" s="107" t="s">
        <v>364</v>
      </c>
      <c r="E157" s="107" t="s">
        <v>9927</v>
      </c>
      <c r="F157" s="107">
        <v>224.0</v>
      </c>
      <c r="G157" s="11"/>
      <c r="I157" t="str">
        <f t="array" ref="I157">INDEX('Pre-transfer 2022 Points'!$D$13:$D$21,MATCH(1,MMULT(--('Pre-transfer 2022 Points'!$E$13:$L$21=D157),TRANSPOSE(COLUMN('Pre-transfer 2022 Points'!$E$13:$L$21)^0)),0))</f>
        <v>#N/A</v>
      </c>
    </row>
    <row r="158">
      <c r="A158" s="50">
        <v>157.0</v>
      </c>
      <c r="B158" s="67">
        <v>55.0</v>
      </c>
      <c r="C158" s="69" t="s">
        <v>4358</v>
      </c>
      <c r="D158" s="107" t="s">
        <v>1902</v>
      </c>
      <c r="E158" s="107" t="s">
        <v>139</v>
      </c>
      <c r="F158" s="107">
        <v>224.0</v>
      </c>
      <c r="G158" s="11"/>
      <c r="I158" t="str">
        <f t="array" ref="I158">INDEX('Pre-transfer 2022 Points'!$D$13:$D$21,MATCH(1,MMULT(--('Pre-transfer 2022 Points'!$E$13:$L$21=D158),TRANSPOSE(COLUMN('Pre-transfer 2022 Points'!$E$13:$L$21)^0)),0))</f>
        <v>#N/A</v>
      </c>
    </row>
    <row r="159">
      <c r="A159" s="50">
        <v>158.0</v>
      </c>
      <c r="B159" s="67">
        <v>195.0</v>
      </c>
      <c r="C159" s="68" t="s">
        <v>94</v>
      </c>
      <c r="D159" s="107" t="s">
        <v>1116</v>
      </c>
      <c r="E159" s="107" t="s">
        <v>4326</v>
      </c>
      <c r="F159" s="107">
        <v>223.0</v>
      </c>
      <c r="G159" s="11"/>
      <c r="I159" t="str">
        <f t="array" ref="I159">INDEX('Pre-transfer 2022 Points'!$D$13:$D$21,MATCH(1,MMULT(--('Pre-transfer 2022 Points'!$E$13:$L$21=D159),TRANSPOSE(COLUMN('Pre-transfer 2022 Points'!$E$13:$L$21)^0)),0))</f>
        <v>#N/A</v>
      </c>
    </row>
    <row r="160">
      <c r="A160" s="50">
        <v>159.0</v>
      </c>
      <c r="B160" s="67">
        <v>220.0</v>
      </c>
      <c r="C160" s="68" t="s">
        <v>1229</v>
      </c>
      <c r="D160" s="107" t="s">
        <v>1256</v>
      </c>
      <c r="E160" s="107" t="s">
        <v>8968</v>
      </c>
      <c r="F160" s="107">
        <v>221.0</v>
      </c>
      <c r="G160" s="11"/>
      <c r="I160" t="str">
        <f t="array" ref="I160">INDEX('Pre-transfer 2022 Points'!$D$13:$D$21,MATCH(1,MMULT(--('Pre-transfer 2022 Points'!$E$13:$L$21=D160),TRANSPOSE(COLUMN('Pre-transfer 2022 Points'!$E$13:$L$21)^0)),0))</f>
        <v>#N/A</v>
      </c>
    </row>
    <row r="161">
      <c r="A161" s="50">
        <v>160.0</v>
      </c>
      <c r="B161" s="67">
        <v>410.0</v>
      </c>
      <c r="C161" s="68" t="s">
        <v>981</v>
      </c>
      <c r="D161" s="107" t="s">
        <v>1062</v>
      </c>
      <c r="E161" s="107" t="s">
        <v>9920</v>
      </c>
      <c r="F161" s="107">
        <v>220.0</v>
      </c>
      <c r="G161" s="11"/>
      <c r="I161" t="str">
        <f t="array" ref="I161">INDEX('Pre-transfer 2022 Points'!$D$13:$D$21,MATCH(1,MMULT(--('Pre-transfer 2022 Points'!$E$13:$L$21=D161),TRANSPOSE(COLUMN('Pre-transfer 2022 Points'!$E$13:$L$21)^0)),0))</f>
        <v>#N/A</v>
      </c>
    </row>
    <row r="162">
      <c r="A162" s="50">
        <v>161.0</v>
      </c>
      <c r="B162" s="67">
        <v>227.0</v>
      </c>
      <c r="C162" s="68" t="s">
        <v>4360</v>
      </c>
      <c r="D162" s="107" t="s">
        <v>501</v>
      </c>
      <c r="E162" s="107" t="s">
        <v>10758</v>
      </c>
      <c r="F162" s="107">
        <v>218.0</v>
      </c>
      <c r="G162" s="11"/>
      <c r="I162" t="str">
        <f t="array" ref="I162">INDEX('Pre-transfer 2022 Points'!$D$13:$D$21,MATCH(1,MMULT(--('Pre-transfer 2022 Points'!$E$13:$L$21=D162),TRANSPOSE(COLUMN('Pre-transfer 2022 Points'!$E$13:$L$21)^0)),0))</f>
        <v>#N/A</v>
      </c>
    </row>
    <row r="163">
      <c r="A163" s="50">
        <v>162.0</v>
      </c>
      <c r="B163" s="67">
        <v>361.0</v>
      </c>
      <c r="C163" s="68" t="s">
        <v>206</v>
      </c>
      <c r="D163" s="107" t="s">
        <v>1172</v>
      </c>
      <c r="E163" s="107" t="s">
        <v>249</v>
      </c>
      <c r="F163" s="107">
        <v>216.0</v>
      </c>
      <c r="G163" s="11"/>
      <c r="I163" t="str">
        <f t="array" ref="I163">INDEX('Pre-transfer 2022 Points'!$D$13:$D$21,MATCH(1,MMULT(--('Pre-transfer 2022 Points'!$E$13:$L$21=D163),TRANSPOSE(COLUMN('Pre-transfer 2022 Points'!$E$13:$L$21)^0)),0))</f>
        <v>#N/A</v>
      </c>
    </row>
    <row r="164">
      <c r="A164" s="50">
        <v>163.0</v>
      </c>
      <c r="B164" s="67">
        <v>221.0</v>
      </c>
      <c r="C164" s="68" t="s">
        <v>4335</v>
      </c>
      <c r="D164" s="107" t="s">
        <v>1154</v>
      </c>
      <c r="E164" s="107" t="s">
        <v>102</v>
      </c>
      <c r="F164" s="107">
        <v>215.0</v>
      </c>
      <c r="G164" s="11"/>
      <c r="I164" t="str">
        <f t="array" ref="I164">INDEX('Pre-transfer 2022 Points'!$D$13:$D$21,MATCH(1,MMULT(--('Pre-transfer 2022 Points'!$E$13:$L$21=D164),TRANSPOSE(COLUMN('Pre-transfer 2022 Points'!$E$13:$L$21)^0)),0))</f>
        <v>#N/A</v>
      </c>
    </row>
    <row r="165">
      <c r="A165" s="50">
        <v>164.0</v>
      </c>
      <c r="B165" s="67">
        <v>253.0</v>
      </c>
      <c r="C165" s="68" t="s">
        <v>181</v>
      </c>
      <c r="D165" s="107" t="s">
        <v>1234</v>
      </c>
      <c r="E165" s="107" t="s">
        <v>139</v>
      </c>
      <c r="F165" s="107">
        <v>209.0</v>
      </c>
      <c r="G165" s="11"/>
      <c r="I165" t="str">
        <f t="array" ref="I165">INDEX('Pre-transfer 2022 Points'!$D$13:$D$21,MATCH(1,MMULT(--('Pre-transfer 2022 Points'!$E$13:$L$21=D165),TRANSPOSE(COLUMN('Pre-transfer 2022 Points'!$E$13:$L$21)^0)),0))</f>
        <v>#N/A</v>
      </c>
    </row>
    <row r="166">
      <c r="A166" s="50">
        <v>165.0</v>
      </c>
      <c r="B166" s="67">
        <v>151.0</v>
      </c>
      <c r="C166" s="69" t="s">
        <v>4324</v>
      </c>
      <c r="D166" s="107" t="s">
        <v>2005</v>
      </c>
      <c r="E166" s="107" t="s">
        <v>9917</v>
      </c>
      <c r="F166" s="107">
        <v>209.0</v>
      </c>
      <c r="G166" s="11"/>
      <c r="I166" t="str">
        <f t="array" ref="I166">INDEX('Pre-transfer 2022 Points'!$D$13:$D$21,MATCH(1,MMULT(--('Pre-transfer 2022 Points'!$E$13:$L$21=D166),TRANSPOSE(COLUMN('Pre-transfer 2022 Points'!$E$13:$L$21)^0)),0))</f>
        <v>#N/A</v>
      </c>
    </row>
    <row r="167">
      <c r="A167" s="50">
        <v>166.0</v>
      </c>
      <c r="B167" s="67">
        <v>973.0</v>
      </c>
      <c r="C167" s="68" t="s">
        <v>9985</v>
      </c>
      <c r="D167" s="107" t="s">
        <v>10768</v>
      </c>
      <c r="E167" s="107" t="s">
        <v>8600</v>
      </c>
      <c r="F167" s="107">
        <v>208.0</v>
      </c>
      <c r="G167" s="11"/>
      <c r="I167" t="str">
        <f t="array" ref="I167">INDEX('Pre-transfer 2022 Points'!$D$13:$D$21,MATCH(1,MMULT(--('Pre-transfer 2022 Points'!$E$13:$L$21=D167),TRANSPOSE(COLUMN('Pre-transfer 2022 Points'!$E$13:$L$21)^0)),0))</f>
        <v>#N/A</v>
      </c>
    </row>
    <row r="168">
      <c r="A168" s="50">
        <v>167.0</v>
      </c>
      <c r="B168" s="67">
        <v>580.0</v>
      </c>
      <c r="C168" s="68" t="s">
        <v>463</v>
      </c>
      <c r="D168" s="107" t="s">
        <v>2850</v>
      </c>
      <c r="E168" s="107" t="s">
        <v>9917</v>
      </c>
      <c r="F168" s="107">
        <v>207.0</v>
      </c>
      <c r="G168" s="11"/>
      <c r="I168" t="str">
        <f t="array" ref="I168">INDEX('Pre-transfer 2022 Points'!$D$13:$D$21,MATCH(1,MMULT(--('Pre-transfer 2022 Points'!$E$13:$L$21=D168),TRANSPOSE(COLUMN('Pre-transfer 2022 Points'!$E$13:$L$21)^0)),0))</f>
        <v>#N/A</v>
      </c>
    </row>
    <row r="169">
      <c r="A169" s="50">
        <v>168.0</v>
      </c>
      <c r="B169" s="67">
        <v>225.0</v>
      </c>
      <c r="C169" s="68" t="s">
        <v>1383</v>
      </c>
      <c r="D169" s="107" t="s">
        <v>231</v>
      </c>
      <c r="E169" s="107" t="s">
        <v>249</v>
      </c>
      <c r="F169" s="107">
        <v>207.0</v>
      </c>
      <c r="G169" s="11"/>
      <c r="I169" t="str">
        <f t="array" ref="I169">INDEX('Pre-transfer 2022 Points'!$D$13:$D$21,MATCH(1,MMULT(--('Pre-transfer 2022 Points'!$E$13:$L$21=D169),TRANSPOSE(COLUMN('Pre-transfer 2022 Points'!$E$13:$L$21)^0)),0))</f>
        <v>#N/A</v>
      </c>
    </row>
    <row r="170">
      <c r="A170" s="50">
        <v>169.0</v>
      </c>
      <c r="B170" s="67">
        <v>129.0</v>
      </c>
      <c r="C170" s="69" t="s">
        <v>4436</v>
      </c>
      <c r="D170" s="107" t="s">
        <v>10769</v>
      </c>
      <c r="E170" s="107" t="s">
        <v>8589</v>
      </c>
      <c r="F170" s="107">
        <v>206.0</v>
      </c>
      <c r="G170" s="11"/>
      <c r="I170" t="str">
        <f t="array" ref="I170">INDEX('Pre-transfer 2022 Points'!$D$13:$D$21,MATCH(1,MMULT(--('Pre-transfer 2022 Points'!$E$13:$L$21=D170),TRANSPOSE(COLUMN('Pre-transfer 2022 Points'!$E$13:$L$21)^0)),0))</f>
        <v>#N/A</v>
      </c>
    </row>
    <row r="171">
      <c r="A171" s="50">
        <v>170.0</v>
      </c>
      <c r="B171" s="67">
        <v>345.0</v>
      </c>
      <c r="C171" s="68" t="s">
        <v>4429</v>
      </c>
      <c r="D171" s="107" t="s">
        <v>177</v>
      </c>
      <c r="E171" s="107" t="s">
        <v>8970</v>
      </c>
      <c r="F171" s="107">
        <v>205.0</v>
      </c>
      <c r="G171" s="11"/>
      <c r="I171" t="str">
        <f t="array" ref="I171">INDEX('Pre-transfer 2022 Points'!$D$13:$D$21,MATCH(1,MMULT(--('Pre-transfer 2022 Points'!$E$13:$L$21=D171),TRANSPOSE(COLUMN('Pre-transfer 2022 Points'!$E$13:$L$21)^0)),0))</f>
        <v>#N/A</v>
      </c>
    </row>
    <row r="172">
      <c r="A172" s="50">
        <v>171.0</v>
      </c>
      <c r="B172" s="67">
        <v>659.0</v>
      </c>
      <c r="C172" s="68" t="s">
        <v>4463</v>
      </c>
      <c r="D172" s="107" t="s">
        <v>10770</v>
      </c>
      <c r="E172" s="107" t="s">
        <v>8597</v>
      </c>
      <c r="F172" s="107">
        <v>205.0</v>
      </c>
      <c r="G172" s="11"/>
      <c r="I172" t="str">
        <f t="array" ref="I172">INDEX('Pre-transfer 2022 Points'!$D$13:$D$21,MATCH(1,MMULT(--('Pre-transfer 2022 Points'!$E$13:$L$21=D172),TRANSPOSE(COLUMN('Pre-transfer 2022 Points'!$E$13:$L$21)^0)),0))</f>
        <v>#N/A</v>
      </c>
    </row>
    <row r="173">
      <c r="A173" s="50">
        <v>172.0</v>
      </c>
      <c r="B173" s="67">
        <v>882.0</v>
      </c>
      <c r="C173" s="68" t="s">
        <v>755</v>
      </c>
      <c r="D173" s="107" t="s">
        <v>2409</v>
      </c>
      <c r="E173" s="107" t="s">
        <v>9917</v>
      </c>
      <c r="F173" s="107">
        <v>204.0</v>
      </c>
      <c r="G173" s="11"/>
      <c r="I173" t="str">
        <f t="array" ref="I173">INDEX('Pre-transfer 2022 Points'!$D$13:$D$21,MATCH(1,MMULT(--('Pre-transfer 2022 Points'!$E$13:$L$21=D173),TRANSPOSE(COLUMN('Pre-transfer 2022 Points'!$E$13:$L$21)^0)),0))</f>
        <v>#N/A</v>
      </c>
    </row>
    <row r="174">
      <c r="A174" s="50">
        <v>173.0</v>
      </c>
      <c r="B174" s="67">
        <v>270.0</v>
      </c>
      <c r="C174" s="68" t="s">
        <v>356</v>
      </c>
      <c r="D174" s="107" t="s">
        <v>1932</v>
      </c>
      <c r="E174" s="107" t="s">
        <v>249</v>
      </c>
      <c r="F174" s="107">
        <v>202.0</v>
      </c>
      <c r="G174" s="11"/>
      <c r="I174" t="str">
        <f t="array" ref="I174">INDEX('Pre-transfer 2022 Points'!$D$13:$D$21,MATCH(1,MMULT(--('Pre-transfer 2022 Points'!$E$13:$L$21=D174),TRANSPOSE(COLUMN('Pre-transfer 2022 Points'!$E$13:$L$21)^0)),0))</f>
        <v>#N/A</v>
      </c>
    </row>
    <row r="175">
      <c r="A175" s="50">
        <v>174.0</v>
      </c>
      <c r="B175" s="67">
        <v>367.0</v>
      </c>
      <c r="C175" s="68" t="s">
        <v>247</v>
      </c>
      <c r="D175" s="107" t="s">
        <v>342</v>
      </c>
      <c r="E175" s="107" t="s">
        <v>9918</v>
      </c>
      <c r="F175" s="107">
        <v>201.0</v>
      </c>
      <c r="G175" s="11"/>
      <c r="I175" t="str">
        <f t="array" ref="I175">INDEX('Pre-transfer 2022 Points'!$D$13:$D$21,MATCH(1,MMULT(--('Pre-transfer 2022 Points'!$E$13:$L$21=D175),TRANSPOSE(COLUMN('Pre-transfer 2022 Points'!$E$13:$L$21)^0)),0))</f>
        <v>#N/A</v>
      </c>
    </row>
    <row r="176">
      <c r="A176" s="50">
        <v>175.0</v>
      </c>
      <c r="B176" s="67">
        <v>117.0</v>
      </c>
      <c r="C176" s="69" t="s">
        <v>449</v>
      </c>
      <c r="D176" s="107" t="s">
        <v>1678</v>
      </c>
      <c r="E176" s="107" t="s">
        <v>8592</v>
      </c>
      <c r="F176" s="107">
        <v>201.0</v>
      </c>
      <c r="G176" s="11"/>
      <c r="I176" t="str">
        <f t="array" ref="I176">INDEX('Pre-transfer 2022 Points'!$D$13:$D$21,MATCH(1,MMULT(--('Pre-transfer 2022 Points'!$E$13:$L$21=D176),TRANSPOSE(COLUMN('Pre-transfer 2022 Points'!$E$13:$L$21)^0)),0))</f>
        <v>#N/A</v>
      </c>
    </row>
    <row r="177">
      <c r="A177" s="50">
        <v>176.0</v>
      </c>
      <c r="B177" s="67">
        <v>805.0</v>
      </c>
      <c r="C177" s="68" t="s">
        <v>4900</v>
      </c>
      <c r="D177" s="107" t="s">
        <v>48</v>
      </c>
      <c r="E177" s="107" t="s">
        <v>8592</v>
      </c>
      <c r="F177" s="107">
        <v>201.0</v>
      </c>
      <c r="G177" s="11"/>
      <c r="I177" t="str">
        <f t="array" ref="I177">INDEX('Pre-transfer 2022 Points'!$D$13:$D$21,MATCH(1,MMULT(--('Pre-transfer 2022 Points'!$E$13:$L$21=D177),TRANSPOSE(COLUMN('Pre-transfer 2022 Points'!$E$13:$L$21)^0)),0))</f>
        <v>#N/A</v>
      </c>
    </row>
    <row r="178">
      <c r="A178" s="50">
        <v>177.0</v>
      </c>
      <c r="B178" s="67">
        <v>166.0</v>
      </c>
      <c r="C178" s="69" t="s">
        <v>138</v>
      </c>
      <c r="D178" s="107" t="s">
        <v>2678</v>
      </c>
      <c r="E178" s="107" t="s">
        <v>8597</v>
      </c>
      <c r="F178" s="107">
        <v>200.0</v>
      </c>
      <c r="G178" s="11"/>
      <c r="I178" t="str">
        <f t="array" ref="I178">INDEX('Pre-transfer 2022 Points'!$D$13:$D$21,MATCH(1,MMULT(--('Pre-transfer 2022 Points'!$E$13:$L$21=D178),TRANSPOSE(COLUMN('Pre-transfer 2022 Points'!$E$13:$L$21)^0)),0))</f>
        <v>#N/A</v>
      </c>
    </row>
    <row r="179">
      <c r="A179" s="50">
        <v>178.0</v>
      </c>
      <c r="B179" s="67">
        <v>181.0</v>
      </c>
      <c r="C179" s="68" t="s">
        <v>118</v>
      </c>
      <c r="D179" s="107" t="s">
        <v>1866</v>
      </c>
      <c r="E179" s="107" t="s">
        <v>157</v>
      </c>
      <c r="F179" s="107">
        <v>199.0</v>
      </c>
      <c r="G179" s="11"/>
      <c r="I179" t="str">
        <f t="array" ref="I179">INDEX('Pre-transfer 2022 Points'!$D$13:$D$21,MATCH(1,MMULT(--('Pre-transfer 2022 Points'!$E$13:$L$21=D179),TRANSPOSE(COLUMN('Pre-transfer 2022 Points'!$E$13:$L$21)^0)),0))</f>
        <v>#N/A</v>
      </c>
    </row>
    <row r="180">
      <c r="A180" s="50">
        <v>179.0</v>
      </c>
      <c r="B180" s="67">
        <v>102.0</v>
      </c>
      <c r="C180" s="69" t="s">
        <v>257</v>
      </c>
      <c r="D180" s="107" t="s">
        <v>266</v>
      </c>
      <c r="E180" s="107" t="s">
        <v>8592</v>
      </c>
      <c r="F180" s="107">
        <v>199.0</v>
      </c>
      <c r="G180" s="11"/>
      <c r="I180" t="str">
        <f t="array" ref="I180">INDEX('Pre-transfer 2022 Points'!$D$13:$D$21,MATCH(1,MMULT(--('Pre-transfer 2022 Points'!$E$13:$L$21=D180),TRANSPOSE(COLUMN('Pre-transfer 2022 Points'!$E$13:$L$21)^0)),0))</f>
        <v>#N/A</v>
      </c>
    </row>
    <row r="181">
      <c r="A181" s="50">
        <v>180.0</v>
      </c>
      <c r="B181" s="67">
        <v>247.0</v>
      </c>
      <c r="C181" s="68" t="s">
        <v>4395</v>
      </c>
      <c r="D181" s="107" t="s">
        <v>2096</v>
      </c>
      <c r="E181" s="107" t="s">
        <v>10758</v>
      </c>
      <c r="F181" s="107">
        <v>198.0</v>
      </c>
      <c r="G181" s="11"/>
      <c r="I181" t="str">
        <f t="array" ref="I181">INDEX('Pre-transfer 2022 Points'!$D$13:$D$21,MATCH(1,MMULT(--('Pre-transfer 2022 Points'!$E$13:$L$21=D181),TRANSPOSE(COLUMN('Pre-transfer 2022 Points'!$E$13:$L$21)^0)),0))</f>
        <v>#N/A</v>
      </c>
    </row>
    <row r="182">
      <c r="A182" s="50">
        <v>181.0</v>
      </c>
      <c r="B182" s="67">
        <v>142.0</v>
      </c>
      <c r="C182" s="69" t="s">
        <v>180</v>
      </c>
      <c r="D182" s="107" t="s">
        <v>2575</v>
      </c>
      <c r="E182" s="107" t="s">
        <v>4326</v>
      </c>
      <c r="F182" s="107">
        <v>195.0</v>
      </c>
      <c r="G182" s="11"/>
      <c r="I182" t="str">
        <f t="array" ref="I182">INDEX('Pre-transfer 2022 Points'!$D$13:$D$21,MATCH(1,MMULT(--('Pre-transfer 2022 Points'!$E$13:$L$21=D182),TRANSPOSE(COLUMN('Pre-transfer 2022 Points'!$E$13:$L$21)^0)),0))</f>
        <v>#N/A</v>
      </c>
    </row>
    <row r="183">
      <c r="A183" s="50">
        <v>182.0</v>
      </c>
      <c r="B183" s="67">
        <v>663.0</v>
      </c>
      <c r="C183" s="68" t="s">
        <v>4888</v>
      </c>
      <c r="D183" s="107" t="s">
        <v>622</v>
      </c>
      <c r="E183" s="107" t="s">
        <v>388</v>
      </c>
      <c r="F183" s="107">
        <v>194.0</v>
      </c>
      <c r="G183" s="11"/>
      <c r="I183" t="str">
        <f t="array" ref="I183">INDEX('Pre-transfer 2022 Points'!$D$13:$D$21,MATCH(1,MMULT(--('Pre-transfer 2022 Points'!$E$13:$L$21=D183),TRANSPOSE(COLUMN('Pre-transfer 2022 Points'!$E$13:$L$21)^0)),0))</f>
        <v>#N/A</v>
      </c>
    </row>
    <row r="184">
      <c r="A184" s="50">
        <v>183.0</v>
      </c>
      <c r="B184" s="67">
        <v>229.0</v>
      </c>
      <c r="C184" s="68" t="s">
        <v>188</v>
      </c>
      <c r="D184" s="107" t="s">
        <v>2074</v>
      </c>
      <c r="E184" s="107" t="s">
        <v>8597</v>
      </c>
      <c r="F184" s="107">
        <v>193.0</v>
      </c>
      <c r="G184" s="11"/>
      <c r="I184" t="str">
        <f t="array" ref="I184">INDEX('Pre-transfer 2022 Points'!$D$13:$D$21,MATCH(1,MMULT(--('Pre-transfer 2022 Points'!$E$13:$L$21=D184),TRANSPOSE(COLUMN('Pre-transfer 2022 Points'!$E$13:$L$21)^0)),0))</f>
        <v>#N/A</v>
      </c>
    </row>
    <row r="185">
      <c r="A185" s="50">
        <v>184.0</v>
      </c>
      <c r="B185" s="67">
        <v>44.0</v>
      </c>
      <c r="C185" s="69" t="s">
        <v>1417</v>
      </c>
      <c r="D185" s="107" t="s">
        <v>659</v>
      </c>
      <c r="E185" s="107" t="s">
        <v>8594</v>
      </c>
      <c r="F185" s="107">
        <v>193.0</v>
      </c>
      <c r="G185" s="11"/>
      <c r="I185" t="str">
        <f t="array" ref="I185">INDEX('Pre-transfer 2022 Points'!$D$13:$D$21,MATCH(1,MMULT(--('Pre-transfer 2022 Points'!$E$13:$L$21=D185),TRANSPOSE(COLUMN('Pre-transfer 2022 Points'!$E$13:$L$21)^0)),0))</f>
        <v>Dave</v>
      </c>
    </row>
    <row r="186">
      <c r="A186" s="50">
        <v>185.0</v>
      </c>
      <c r="B186" s="67">
        <v>170.0</v>
      </c>
      <c r="C186" s="69" t="s">
        <v>1226</v>
      </c>
      <c r="D186" s="107" t="s">
        <v>221</v>
      </c>
      <c r="E186" s="107" t="s">
        <v>9918</v>
      </c>
      <c r="F186" s="107">
        <v>191.0</v>
      </c>
      <c r="G186" s="11"/>
      <c r="I186" t="str">
        <f t="array" ref="I186">INDEX('Pre-transfer 2022 Points'!$D$13:$D$21,MATCH(1,MMULT(--('Pre-transfer 2022 Points'!$E$13:$L$21=D186),TRANSPOSE(COLUMN('Pre-transfer 2022 Points'!$E$13:$L$21)^0)),0))</f>
        <v>#N/A</v>
      </c>
    </row>
    <row r="187">
      <c r="A187" s="50">
        <v>186.0</v>
      </c>
      <c r="B187" s="67">
        <v>208.0</v>
      </c>
      <c r="C187" s="68" t="s">
        <v>721</v>
      </c>
      <c r="D187" s="107" t="s">
        <v>481</v>
      </c>
      <c r="E187" s="107" t="s">
        <v>5763</v>
      </c>
      <c r="F187" s="107">
        <v>191.0</v>
      </c>
      <c r="G187" s="11"/>
      <c r="I187" t="str">
        <f t="array" ref="I187">INDEX('Pre-transfer 2022 Points'!$D$13:$D$21,MATCH(1,MMULT(--('Pre-transfer 2022 Points'!$E$13:$L$21=D187),TRANSPOSE(COLUMN('Pre-transfer 2022 Points'!$E$13:$L$21)^0)),0))</f>
        <v>#N/A</v>
      </c>
    </row>
    <row r="188">
      <c r="A188" s="50">
        <v>187.0</v>
      </c>
      <c r="B188" s="67">
        <v>42.0</v>
      </c>
      <c r="C188" s="69" t="s">
        <v>4386</v>
      </c>
      <c r="D188" s="107" t="s">
        <v>1901</v>
      </c>
      <c r="E188" s="107" t="s">
        <v>5766</v>
      </c>
      <c r="F188" s="107">
        <v>190.0</v>
      </c>
      <c r="G188" s="11"/>
      <c r="I188" t="str">
        <f t="array" ref="I188">INDEX('Pre-transfer 2022 Points'!$D$13:$D$21,MATCH(1,MMULT(--('Pre-transfer 2022 Points'!$E$13:$L$21=D188),TRANSPOSE(COLUMN('Pre-transfer 2022 Points'!$E$13:$L$21)^0)),0))</f>
        <v>Joe</v>
      </c>
    </row>
    <row r="189">
      <c r="A189" s="50">
        <v>188.0</v>
      </c>
      <c r="B189" s="67">
        <v>197.0</v>
      </c>
      <c r="C189" s="68" t="s">
        <v>4380</v>
      </c>
      <c r="D189" s="107" t="s">
        <v>865</v>
      </c>
      <c r="E189" s="107" t="s">
        <v>9929</v>
      </c>
      <c r="F189" s="107">
        <v>189.0</v>
      </c>
      <c r="G189" s="11"/>
      <c r="I189" t="str">
        <f t="array" ref="I189">INDEX('Pre-transfer 2022 Points'!$D$13:$D$21,MATCH(1,MMULT(--('Pre-transfer 2022 Points'!$E$13:$L$21=D189),TRANSPOSE(COLUMN('Pre-transfer 2022 Points'!$E$13:$L$21)^0)),0))</f>
        <v>#N/A</v>
      </c>
    </row>
    <row r="190">
      <c r="A190" s="50">
        <v>189.0</v>
      </c>
      <c r="B190" s="67">
        <v>762.0</v>
      </c>
      <c r="C190" s="68" t="s">
        <v>616</v>
      </c>
      <c r="D190" s="107" t="s">
        <v>1920</v>
      </c>
      <c r="E190" s="107" t="s">
        <v>8592</v>
      </c>
      <c r="F190" s="107">
        <v>189.0</v>
      </c>
      <c r="G190" s="11"/>
      <c r="I190" t="str">
        <f t="array" ref="I190">INDEX('Pre-transfer 2022 Points'!$D$13:$D$21,MATCH(1,MMULT(--('Pre-transfer 2022 Points'!$E$13:$L$21=D190),TRANSPOSE(COLUMN('Pre-transfer 2022 Points'!$E$13:$L$21)^0)),0))</f>
        <v>#N/A</v>
      </c>
    </row>
    <row r="191">
      <c r="A191" s="50">
        <v>190.0</v>
      </c>
      <c r="B191" s="67">
        <v>149.0</v>
      </c>
      <c r="C191" s="69" t="s">
        <v>4378</v>
      </c>
      <c r="D191" s="107" t="s">
        <v>997</v>
      </c>
      <c r="E191" s="107" t="s">
        <v>9929</v>
      </c>
      <c r="F191" s="107">
        <v>189.0</v>
      </c>
      <c r="G191" s="11"/>
      <c r="I191" t="str">
        <f t="array" ref="I191">INDEX('Pre-transfer 2022 Points'!$D$13:$D$21,MATCH(1,MMULT(--('Pre-transfer 2022 Points'!$E$13:$L$21=D191),TRANSPOSE(COLUMN('Pre-transfer 2022 Points'!$E$13:$L$21)^0)),0))</f>
        <v>#N/A</v>
      </c>
    </row>
    <row r="192">
      <c r="A192" s="50">
        <v>191.0</v>
      </c>
      <c r="B192" s="67">
        <v>173.0</v>
      </c>
      <c r="C192" s="69" t="s">
        <v>1829</v>
      </c>
      <c r="D192" s="107" t="s">
        <v>1890</v>
      </c>
      <c r="E192" s="107" t="s">
        <v>5763</v>
      </c>
      <c r="F192" s="107">
        <v>188.0</v>
      </c>
      <c r="G192" s="11"/>
      <c r="I192" t="str">
        <f t="array" ref="I192">INDEX('Pre-transfer 2022 Points'!$D$13:$D$21,MATCH(1,MMULT(--('Pre-transfer 2022 Points'!$E$13:$L$21=D192),TRANSPOSE(COLUMN('Pre-transfer 2022 Points'!$E$13:$L$21)^0)),0))</f>
        <v>#N/A</v>
      </c>
    </row>
    <row r="193">
      <c r="A193" s="50">
        <v>192.0</v>
      </c>
      <c r="B193" s="67">
        <v>445.0</v>
      </c>
      <c r="C193" s="68" t="s">
        <v>4417</v>
      </c>
      <c r="D193" s="107" t="s">
        <v>3471</v>
      </c>
      <c r="E193" s="107" t="s">
        <v>8604</v>
      </c>
      <c r="F193" s="107">
        <v>188.0</v>
      </c>
      <c r="G193" s="11"/>
      <c r="I193" t="str">
        <f t="array" ref="I193">INDEX('Pre-transfer 2022 Points'!$D$13:$D$21,MATCH(1,MMULT(--('Pre-transfer 2022 Points'!$E$13:$L$21=D193),TRANSPOSE(COLUMN('Pre-transfer 2022 Points'!$E$13:$L$21)^0)),0))</f>
        <v>#N/A</v>
      </c>
    </row>
    <row r="194">
      <c r="A194" s="50">
        <v>193.0</v>
      </c>
      <c r="B194" s="67">
        <v>191.0</v>
      </c>
      <c r="C194" s="69" t="s">
        <v>589</v>
      </c>
      <c r="D194" s="107" t="s">
        <v>185</v>
      </c>
      <c r="E194" s="107" t="s">
        <v>5763</v>
      </c>
      <c r="F194" s="107">
        <v>187.0</v>
      </c>
      <c r="G194" s="11"/>
      <c r="I194" t="str">
        <f t="array" ref="I194">INDEX('Pre-transfer 2022 Points'!$D$13:$D$21,MATCH(1,MMULT(--('Pre-transfer 2022 Points'!$E$13:$L$21=D194),TRANSPOSE(COLUMN('Pre-transfer 2022 Points'!$E$13:$L$21)^0)),0))</f>
        <v>Nick</v>
      </c>
    </row>
    <row r="195">
      <c r="A195" s="50">
        <v>194.0</v>
      </c>
      <c r="B195" s="86"/>
      <c r="C195" s="69" t="s">
        <v>782</v>
      </c>
      <c r="D195" s="107" t="s">
        <v>219</v>
      </c>
      <c r="E195" s="107" t="s">
        <v>8970</v>
      </c>
      <c r="F195" s="107">
        <v>187.0</v>
      </c>
      <c r="G195" s="11"/>
      <c r="I195" t="str">
        <f t="array" ref="I195">INDEX('Pre-transfer 2022 Points'!$D$13:$D$21,MATCH(1,MMULT(--('Pre-transfer 2022 Points'!$E$13:$L$21=D195),TRANSPOSE(COLUMN('Pre-transfer 2022 Points'!$E$13:$L$21)^0)),0))</f>
        <v>#N/A</v>
      </c>
    </row>
    <row r="196">
      <c r="A196" s="50">
        <v>195.0</v>
      </c>
      <c r="B196" s="67">
        <v>71.0</v>
      </c>
      <c r="C196" s="69" t="s">
        <v>1771</v>
      </c>
      <c r="D196" s="107" t="s">
        <v>1443</v>
      </c>
      <c r="E196" s="107" t="s">
        <v>9916</v>
      </c>
      <c r="F196" s="107">
        <v>186.0</v>
      </c>
      <c r="G196" s="11"/>
      <c r="I196" t="str">
        <f t="array" ref="I196">INDEX('Pre-transfer 2022 Points'!$D$13:$D$21,MATCH(1,MMULT(--('Pre-transfer 2022 Points'!$E$13:$L$21=D196),TRANSPOSE(COLUMN('Pre-transfer 2022 Points'!$E$13:$L$21)^0)),0))</f>
        <v>#N/A</v>
      </c>
    </row>
    <row r="197">
      <c r="A197" s="50">
        <v>196.0</v>
      </c>
      <c r="B197" s="67">
        <v>169.0</v>
      </c>
      <c r="C197" s="69" t="s">
        <v>452</v>
      </c>
      <c r="D197" s="107" t="s">
        <v>457</v>
      </c>
      <c r="E197" s="107" t="s">
        <v>115</v>
      </c>
      <c r="F197" s="107">
        <v>186.0</v>
      </c>
      <c r="G197" s="11"/>
      <c r="I197" t="str">
        <f t="array" ref="I197">INDEX('Pre-transfer 2022 Points'!$D$13:$D$21,MATCH(1,MMULT(--('Pre-transfer 2022 Points'!$E$13:$L$21=D197),TRANSPOSE(COLUMN('Pre-transfer 2022 Points'!$E$13:$L$21)^0)),0))</f>
        <v>#N/A</v>
      </c>
    </row>
    <row r="198">
      <c r="A198" s="50">
        <v>197.0</v>
      </c>
      <c r="B198" s="67">
        <v>61.0</v>
      </c>
      <c r="C198" s="69" t="s">
        <v>521</v>
      </c>
      <c r="D198" s="107" t="s">
        <v>522</v>
      </c>
      <c r="E198" s="107" t="s">
        <v>8592</v>
      </c>
      <c r="F198" s="107">
        <v>185.0</v>
      </c>
      <c r="G198" s="11"/>
      <c r="I198" t="str">
        <f t="array" ref="I198">INDEX('Pre-transfer 2022 Points'!$D$13:$D$21,MATCH(1,MMULT(--('Pre-transfer 2022 Points'!$E$13:$L$21=D198),TRANSPOSE(COLUMN('Pre-transfer 2022 Points'!$E$13:$L$21)^0)),0))</f>
        <v>#N/A</v>
      </c>
    </row>
    <row r="199">
      <c r="A199" s="50">
        <v>198.0</v>
      </c>
      <c r="B199" s="67">
        <v>1396.0</v>
      </c>
      <c r="C199" s="68" t="s">
        <v>5523</v>
      </c>
      <c r="D199" s="107" t="s">
        <v>1604</v>
      </c>
      <c r="E199" s="107" t="s">
        <v>102</v>
      </c>
      <c r="F199" s="107">
        <v>185.0</v>
      </c>
      <c r="G199" s="11"/>
      <c r="I199" t="str">
        <f t="array" ref="I199">INDEX('Pre-transfer 2022 Points'!$D$13:$D$21,MATCH(1,MMULT(--('Pre-transfer 2022 Points'!$E$13:$L$21=D199),TRANSPOSE(COLUMN('Pre-transfer 2022 Points'!$E$13:$L$21)^0)),0))</f>
        <v>#N/A</v>
      </c>
    </row>
    <row r="200">
      <c r="A200" s="50">
        <v>199.0</v>
      </c>
      <c r="B200" s="67">
        <v>662.0</v>
      </c>
      <c r="C200" s="68" t="s">
        <v>1016</v>
      </c>
      <c r="D200" s="107" t="s">
        <v>2122</v>
      </c>
      <c r="E200" s="107" t="s">
        <v>998</v>
      </c>
      <c r="F200" s="107">
        <v>184.860000014305</v>
      </c>
      <c r="G200" s="11"/>
      <c r="I200" t="str">
        <f t="array" ref="I200">INDEX('Pre-transfer 2022 Points'!$D$13:$D$21,MATCH(1,MMULT(--('Pre-transfer 2022 Points'!$E$13:$L$21=D200),TRANSPOSE(COLUMN('Pre-transfer 2022 Points'!$E$13:$L$21)^0)),0))</f>
        <v>#N/A</v>
      </c>
    </row>
    <row r="201">
      <c r="A201" s="49">
        <v>200.0</v>
      </c>
      <c r="B201" s="63">
        <v>637.0</v>
      </c>
      <c r="C201" s="64" t="s">
        <v>5570</v>
      </c>
      <c r="D201" s="108" t="s">
        <v>3925</v>
      </c>
      <c r="E201" s="108" t="s">
        <v>9917</v>
      </c>
      <c r="F201" s="108">
        <v>184.0</v>
      </c>
      <c r="G201" s="11"/>
      <c r="I201" t="str">
        <f t="array" ref="I201">INDEX('Pre-transfer 2022 Points'!$D$13:$D$21,MATCH(1,MMULT(--('Pre-transfer 2022 Points'!$E$13:$L$21=D201),TRANSPOSE(COLUMN('Pre-transfer 2022 Points'!$E$13:$L$21)^0)),0))</f>
        <v>#N/A</v>
      </c>
    </row>
    <row r="202">
      <c r="A202" s="50">
        <v>201.0</v>
      </c>
      <c r="B202" s="67">
        <v>250.0</v>
      </c>
      <c r="C202" s="68" t="s">
        <v>1498</v>
      </c>
      <c r="D202" s="107" t="s">
        <v>31</v>
      </c>
      <c r="E202" s="107" t="s">
        <v>115</v>
      </c>
      <c r="F202" s="107">
        <v>184.0</v>
      </c>
      <c r="G202" s="11"/>
      <c r="I202" t="str">
        <f t="array" ref="I202">INDEX('Pre-transfer 2022 Points'!$D$13:$D$21,MATCH(1,MMULT(--('Pre-transfer 2022 Points'!$E$13:$L$21=D202),TRANSPOSE(COLUMN('Pre-transfer 2022 Points'!$E$13:$L$21)^0)),0))</f>
        <v>#N/A</v>
      </c>
    </row>
    <row r="203">
      <c r="A203" s="50">
        <v>202.0</v>
      </c>
      <c r="B203" s="67">
        <v>162.0</v>
      </c>
      <c r="C203" s="69" t="s">
        <v>4436</v>
      </c>
      <c r="D203" s="107" t="s">
        <v>859</v>
      </c>
      <c r="E203" s="107" t="s">
        <v>139</v>
      </c>
      <c r="F203" s="107">
        <v>183.0</v>
      </c>
      <c r="G203" s="11"/>
      <c r="I203" t="str">
        <f t="array" ref="I203">INDEX('Pre-transfer 2022 Points'!$D$13:$D$21,MATCH(1,MMULT(--('Pre-transfer 2022 Points'!$E$13:$L$21=D203),TRANSPOSE(COLUMN('Pre-transfer 2022 Points'!$E$13:$L$21)^0)),0))</f>
        <v>#N/A</v>
      </c>
    </row>
    <row r="204">
      <c r="A204" s="50">
        <v>203.0</v>
      </c>
      <c r="B204" s="67">
        <v>91.0</v>
      </c>
      <c r="C204" s="69" t="s">
        <v>5327</v>
      </c>
      <c r="D204" s="107" t="s">
        <v>1070</v>
      </c>
      <c r="E204" s="107" t="s">
        <v>8597</v>
      </c>
      <c r="F204" s="107">
        <v>181.0</v>
      </c>
      <c r="G204" s="11"/>
      <c r="I204" t="str">
        <f t="array" ref="I204">INDEX('Pre-transfer 2022 Points'!$D$13:$D$21,MATCH(1,MMULT(--('Pre-transfer 2022 Points'!$E$13:$L$21=D204),TRANSPOSE(COLUMN('Pre-transfer 2022 Points'!$E$13:$L$21)^0)),0))</f>
        <v>#N/A</v>
      </c>
    </row>
    <row r="205">
      <c r="A205" s="50">
        <v>204.0</v>
      </c>
      <c r="B205" s="67">
        <v>406.0</v>
      </c>
      <c r="C205" s="68" t="s">
        <v>4519</v>
      </c>
      <c r="D205" s="107" t="s">
        <v>1944</v>
      </c>
      <c r="E205" s="107" t="s">
        <v>249</v>
      </c>
      <c r="F205" s="107">
        <v>180.0</v>
      </c>
      <c r="G205" s="11"/>
      <c r="I205" t="str">
        <f t="array" ref="I205">INDEX('Pre-transfer 2022 Points'!$D$13:$D$21,MATCH(1,MMULT(--('Pre-transfer 2022 Points'!$E$13:$L$21=D205),TRANSPOSE(COLUMN('Pre-transfer 2022 Points'!$E$13:$L$21)^0)),0))</f>
        <v>#N/A</v>
      </c>
    </row>
    <row r="206">
      <c r="A206" s="50">
        <v>205.0</v>
      </c>
      <c r="B206" s="67">
        <v>6.0</v>
      </c>
      <c r="C206" s="69" t="s">
        <v>5010</v>
      </c>
      <c r="D206" s="107" t="s">
        <v>9912</v>
      </c>
      <c r="E206" s="107" t="s">
        <v>102</v>
      </c>
      <c r="F206" s="107">
        <v>180.0</v>
      </c>
      <c r="G206" s="11"/>
      <c r="I206" t="str">
        <f t="array" ref="I206">INDEX('Pre-transfer 2022 Points'!$D$13:$D$21,MATCH(1,MMULT(--('Pre-transfer 2022 Points'!$E$13:$L$21=D206),TRANSPOSE(COLUMN('Pre-transfer 2022 Points'!$E$13:$L$21)^0)),0))</f>
        <v>Chris</v>
      </c>
    </row>
    <row r="207">
      <c r="A207" s="50">
        <v>206.0</v>
      </c>
      <c r="B207" s="67">
        <v>492.0</v>
      </c>
      <c r="C207" s="68" t="s">
        <v>9000</v>
      </c>
      <c r="D207" s="107" t="s">
        <v>17</v>
      </c>
      <c r="E207" s="107" t="s">
        <v>139</v>
      </c>
      <c r="F207" s="107">
        <v>179.0</v>
      </c>
      <c r="G207" s="11"/>
      <c r="I207" t="str">
        <f t="array" ref="I207">INDEX('Pre-transfer 2022 Points'!$D$13:$D$21,MATCH(1,MMULT(--('Pre-transfer 2022 Points'!$E$13:$L$21=D207),TRANSPOSE(COLUMN('Pre-transfer 2022 Points'!$E$13:$L$21)^0)),0))</f>
        <v>#N/A</v>
      </c>
    </row>
    <row r="208">
      <c r="A208" s="50">
        <v>207.0</v>
      </c>
      <c r="B208" s="67">
        <v>39.0</v>
      </c>
      <c r="C208" s="69" t="s">
        <v>1315</v>
      </c>
      <c r="D208" s="107" t="s">
        <v>1852</v>
      </c>
      <c r="E208" s="107" t="s">
        <v>8594</v>
      </c>
      <c r="F208" s="107">
        <v>179.0</v>
      </c>
      <c r="G208" s="11"/>
      <c r="I208" t="str">
        <f t="array" ref="I208">INDEX('Pre-transfer 2022 Points'!$D$13:$D$21,MATCH(1,MMULT(--('Pre-transfer 2022 Points'!$E$13:$L$21=D208),TRANSPOSE(COLUMN('Pre-transfer 2022 Points'!$E$13:$L$21)^0)),0))</f>
        <v>Jason</v>
      </c>
    </row>
    <row r="209">
      <c r="A209" s="50">
        <v>208.0</v>
      </c>
      <c r="B209" s="67">
        <v>257.0</v>
      </c>
      <c r="C209" s="68" t="s">
        <v>1498</v>
      </c>
      <c r="D209" s="107" t="s">
        <v>10771</v>
      </c>
      <c r="E209" s="107" t="s">
        <v>5763</v>
      </c>
      <c r="F209" s="107">
        <v>178.0</v>
      </c>
      <c r="G209" s="11"/>
      <c r="I209" t="str">
        <f t="array" ref="I209">INDEX('Pre-transfer 2022 Points'!$D$13:$D$21,MATCH(1,MMULT(--('Pre-transfer 2022 Points'!$E$13:$L$21=D209),TRANSPOSE(COLUMN('Pre-transfer 2022 Points'!$E$13:$L$21)^0)),0))</f>
        <v>#N/A</v>
      </c>
    </row>
    <row r="210">
      <c r="A210" s="50">
        <v>209.0</v>
      </c>
      <c r="B210" s="67">
        <v>704.0</v>
      </c>
      <c r="C210" s="68" t="s">
        <v>639</v>
      </c>
      <c r="D210" s="107" t="s">
        <v>2215</v>
      </c>
      <c r="E210" s="107" t="s">
        <v>9928</v>
      </c>
      <c r="F210" s="107">
        <v>177.0</v>
      </c>
      <c r="G210" s="11"/>
      <c r="I210" t="str">
        <f t="array" ref="I210">INDEX('Pre-transfer 2022 Points'!$D$13:$D$21,MATCH(1,MMULT(--('Pre-transfer 2022 Points'!$E$13:$L$21=D210),TRANSPOSE(COLUMN('Pre-transfer 2022 Points'!$E$13:$L$21)^0)),0))</f>
        <v>#N/A</v>
      </c>
    </row>
    <row r="211">
      <c r="A211" s="50">
        <v>210.0</v>
      </c>
      <c r="B211" s="67">
        <v>154.0</v>
      </c>
      <c r="C211" s="69" t="s">
        <v>4421</v>
      </c>
      <c r="D211" s="107" t="s">
        <v>10772</v>
      </c>
      <c r="E211" s="107" t="s">
        <v>8594</v>
      </c>
      <c r="F211" s="107">
        <v>176.0</v>
      </c>
      <c r="G211" s="11"/>
      <c r="I211" t="str">
        <f t="array" ref="I211">INDEX('Pre-transfer 2022 Points'!$D$13:$D$21,MATCH(1,MMULT(--('Pre-transfer 2022 Points'!$E$13:$L$21=D211),TRANSPOSE(COLUMN('Pre-transfer 2022 Points'!$E$13:$L$21)^0)),0))</f>
        <v>#N/A</v>
      </c>
    </row>
    <row r="212">
      <c r="A212" s="50">
        <v>211.0</v>
      </c>
      <c r="B212" s="67">
        <v>407.0</v>
      </c>
      <c r="C212" s="68" t="s">
        <v>4458</v>
      </c>
      <c r="D212" s="107" t="s">
        <v>3527</v>
      </c>
      <c r="E212" s="107" t="s">
        <v>9925</v>
      </c>
      <c r="F212" s="107">
        <v>174.0</v>
      </c>
      <c r="G212" s="11"/>
      <c r="I212" t="str">
        <f t="array" ref="I212">INDEX('Pre-transfer 2022 Points'!$D$13:$D$21,MATCH(1,MMULT(--('Pre-transfer 2022 Points'!$E$13:$L$21=D212),TRANSPOSE(COLUMN('Pre-transfer 2022 Points'!$E$13:$L$21)^0)),0))</f>
        <v>#N/A</v>
      </c>
    </row>
    <row r="213">
      <c r="A213" s="50">
        <v>212.0</v>
      </c>
      <c r="B213" s="67">
        <v>747.0</v>
      </c>
      <c r="C213" s="68" t="s">
        <v>5343</v>
      </c>
      <c r="D213" s="107" t="s">
        <v>203</v>
      </c>
      <c r="E213" s="107" t="s">
        <v>9925</v>
      </c>
      <c r="F213" s="107">
        <v>173.0</v>
      </c>
      <c r="G213" s="11"/>
      <c r="I213" t="str">
        <f t="array" ref="I213">INDEX('Pre-transfer 2022 Points'!$D$13:$D$21,MATCH(1,MMULT(--('Pre-transfer 2022 Points'!$E$13:$L$21=D213),TRANSPOSE(COLUMN('Pre-transfer 2022 Points'!$E$13:$L$21)^0)),0))</f>
        <v>#N/A</v>
      </c>
    </row>
    <row r="214">
      <c r="A214" s="50">
        <v>213.0</v>
      </c>
      <c r="B214" s="67">
        <v>381.0</v>
      </c>
      <c r="C214" s="68" t="s">
        <v>5310</v>
      </c>
      <c r="D214" s="107" t="s">
        <v>2107</v>
      </c>
      <c r="E214" s="107" t="s">
        <v>998</v>
      </c>
      <c r="F214" s="107">
        <v>172.860000014305</v>
      </c>
      <c r="G214" s="11"/>
      <c r="I214" t="str">
        <f t="array" ref="I214">INDEX('Pre-transfer 2022 Points'!$D$13:$D$21,MATCH(1,MMULT(--('Pre-transfer 2022 Points'!$E$13:$L$21=D214),TRANSPOSE(COLUMN('Pre-transfer 2022 Points'!$E$13:$L$21)^0)),0))</f>
        <v>#N/A</v>
      </c>
    </row>
    <row r="215">
      <c r="A215" s="50">
        <v>214.0</v>
      </c>
      <c r="B215" s="67">
        <v>196.0</v>
      </c>
      <c r="C215" s="69" t="s">
        <v>1829</v>
      </c>
      <c r="D215" s="107" t="s">
        <v>1080</v>
      </c>
      <c r="E215" s="107" t="s">
        <v>8591</v>
      </c>
      <c r="F215" s="107">
        <v>172.0</v>
      </c>
      <c r="G215" s="11"/>
      <c r="I215" t="str">
        <f t="array" ref="I215">INDEX('Pre-transfer 2022 Points'!$D$13:$D$21,MATCH(1,MMULT(--('Pre-transfer 2022 Points'!$E$13:$L$21=D215),TRANSPOSE(COLUMN('Pre-transfer 2022 Points'!$E$13:$L$21)^0)),0))</f>
        <v>#N/A</v>
      </c>
    </row>
    <row r="216">
      <c r="A216" s="50">
        <v>215.0</v>
      </c>
      <c r="B216" s="67">
        <v>266.0</v>
      </c>
      <c r="C216" s="68" t="s">
        <v>339</v>
      </c>
      <c r="D216" s="107" t="s">
        <v>84</v>
      </c>
      <c r="E216" s="107" t="s">
        <v>139</v>
      </c>
      <c r="F216" s="107">
        <v>171.0</v>
      </c>
      <c r="G216" s="11"/>
      <c r="I216" t="str">
        <f t="array" ref="I216">INDEX('Pre-transfer 2022 Points'!$D$13:$D$21,MATCH(1,MMULT(--('Pre-transfer 2022 Points'!$E$13:$L$21=D216),TRANSPOSE(COLUMN('Pre-transfer 2022 Points'!$E$13:$L$21)^0)),0))</f>
        <v>#N/A</v>
      </c>
    </row>
    <row r="217">
      <c r="A217" s="50">
        <v>216.0</v>
      </c>
      <c r="B217" s="67">
        <v>244.0</v>
      </c>
      <c r="C217" s="68" t="s">
        <v>4316</v>
      </c>
      <c r="D217" s="107" t="s">
        <v>1093</v>
      </c>
      <c r="E217" s="107" t="s">
        <v>10760</v>
      </c>
      <c r="F217" s="107">
        <v>169.0</v>
      </c>
      <c r="G217" s="11"/>
      <c r="I217" t="str">
        <f t="array" ref="I217">INDEX('Pre-transfer 2022 Points'!$D$13:$D$21,MATCH(1,MMULT(--('Pre-transfer 2022 Points'!$E$13:$L$21=D217),TRANSPOSE(COLUMN('Pre-transfer 2022 Points'!$E$13:$L$21)^0)),0))</f>
        <v>#N/A</v>
      </c>
    </row>
    <row r="218">
      <c r="A218" s="50">
        <v>217.0</v>
      </c>
      <c r="B218" s="67">
        <v>993.0</v>
      </c>
      <c r="C218" s="68" t="s">
        <v>8979</v>
      </c>
      <c r="D218" s="107" t="s">
        <v>199</v>
      </c>
      <c r="E218" s="107" t="s">
        <v>9916</v>
      </c>
      <c r="F218" s="107">
        <v>169.0</v>
      </c>
      <c r="G218" s="11"/>
      <c r="I218" t="str">
        <f t="array" ref="I218">INDEX('Pre-transfer 2022 Points'!$D$13:$D$21,MATCH(1,MMULT(--('Pre-transfer 2022 Points'!$E$13:$L$21=D218),TRANSPOSE(COLUMN('Pre-transfer 2022 Points'!$E$13:$L$21)^0)),0))</f>
        <v>#N/A</v>
      </c>
    </row>
    <row r="219">
      <c r="A219" s="50">
        <v>218.0</v>
      </c>
      <c r="B219" s="67">
        <v>296.0</v>
      </c>
      <c r="C219" s="68" t="s">
        <v>267</v>
      </c>
      <c r="D219" s="107" t="s">
        <v>1958</v>
      </c>
      <c r="E219" s="107" t="s">
        <v>4330</v>
      </c>
      <c r="F219" s="107">
        <v>168.0</v>
      </c>
      <c r="G219" s="11"/>
      <c r="I219" t="str">
        <f t="array" ref="I219">INDEX('Pre-transfer 2022 Points'!$D$13:$D$21,MATCH(1,MMULT(--('Pre-transfer 2022 Points'!$E$13:$L$21=D219),TRANSPOSE(COLUMN('Pre-transfer 2022 Points'!$E$13:$L$21)^0)),0))</f>
        <v>#N/A</v>
      </c>
    </row>
    <row r="220">
      <c r="A220" s="50">
        <v>219.0</v>
      </c>
      <c r="B220" s="67">
        <v>343.0</v>
      </c>
      <c r="C220" s="68" t="s">
        <v>1633</v>
      </c>
      <c r="D220" s="107" t="s">
        <v>2028</v>
      </c>
      <c r="E220" s="107" t="s">
        <v>8630</v>
      </c>
      <c r="F220" s="107">
        <v>167.429999947547</v>
      </c>
      <c r="G220" s="11"/>
      <c r="I220" t="str">
        <f t="array" ref="I220">INDEX('Pre-transfer 2022 Points'!$D$13:$D$21,MATCH(1,MMULT(--('Pre-transfer 2022 Points'!$E$13:$L$21=D220),TRANSPOSE(COLUMN('Pre-transfer 2022 Points'!$E$13:$L$21)^0)),0))</f>
        <v>#N/A</v>
      </c>
    </row>
    <row r="221">
      <c r="A221" s="50">
        <v>220.0</v>
      </c>
      <c r="B221" s="67">
        <v>497.0</v>
      </c>
      <c r="C221" s="68" t="s">
        <v>4509</v>
      </c>
      <c r="D221" s="107" t="s">
        <v>274</v>
      </c>
      <c r="E221" s="107" t="s">
        <v>115</v>
      </c>
      <c r="F221" s="107">
        <v>167.0</v>
      </c>
      <c r="G221" s="11"/>
      <c r="I221" t="str">
        <f t="array" ref="I221">INDEX('Pre-transfer 2022 Points'!$D$13:$D$21,MATCH(1,MMULT(--('Pre-transfer 2022 Points'!$E$13:$L$21=D221),TRANSPOSE(COLUMN('Pre-transfer 2022 Points'!$E$13:$L$21)^0)),0))</f>
        <v>#N/A</v>
      </c>
    </row>
    <row r="222">
      <c r="A222" s="50">
        <v>221.0</v>
      </c>
      <c r="B222" s="67">
        <v>498.0</v>
      </c>
      <c r="C222" s="68" t="s">
        <v>4509</v>
      </c>
      <c r="D222" s="107" t="s">
        <v>1957</v>
      </c>
      <c r="E222" s="107" t="s">
        <v>8589</v>
      </c>
      <c r="F222" s="107">
        <v>166.0</v>
      </c>
      <c r="G222" s="11"/>
      <c r="I222" t="str">
        <f t="array" ref="I222">INDEX('Pre-transfer 2022 Points'!$D$13:$D$21,MATCH(1,MMULT(--('Pre-transfer 2022 Points'!$E$13:$L$21=D222),TRANSPOSE(COLUMN('Pre-transfer 2022 Points'!$E$13:$L$21)^0)),0))</f>
        <v>#N/A</v>
      </c>
    </row>
    <row r="223">
      <c r="A223" s="50">
        <v>222.0</v>
      </c>
      <c r="B223" s="67">
        <v>215.0</v>
      </c>
      <c r="C223" s="69" t="s">
        <v>107</v>
      </c>
      <c r="D223" s="107" t="s">
        <v>337</v>
      </c>
      <c r="E223" s="107" t="s">
        <v>9931</v>
      </c>
      <c r="F223" s="107">
        <v>165.0</v>
      </c>
      <c r="G223" s="11"/>
      <c r="I223" t="str">
        <f t="array" ref="I223">INDEX('Pre-transfer 2022 Points'!$D$13:$D$21,MATCH(1,MMULT(--('Pre-transfer 2022 Points'!$E$13:$L$21=D223),TRANSPOSE(COLUMN('Pre-transfer 2022 Points'!$E$13:$L$21)^0)),0))</f>
        <v>#N/A</v>
      </c>
    </row>
    <row r="224">
      <c r="A224" s="50">
        <v>223.0</v>
      </c>
      <c r="B224" s="67">
        <v>111.0</v>
      </c>
      <c r="C224" s="69" t="s">
        <v>5327</v>
      </c>
      <c r="D224" s="107" t="s">
        <v>44</v>
      </c>
      <c r="E224" s="107" t="s">
        <v>4326</v>
      </c>
      <c r="F224" s="107">
        <v>165.0</v>
      </c>
      <c r="G224" s="11"/>
      <c r="I224" t="str">
        <f t="array" ref="I224">INDEX('Pre-transfer 2022 Points'!$D$13:$D$21,MATCH(1,MMULT(--('Pre-transfer 2022 Points'!$E$13:$L$21=D224),TRANSPOSE(COLUMN('Pre-transfer 2022 Points'!$E$13:$L$21)^0)),0))</f>
        <v>#N/A</v>
      </c>
    </row>
    <row r="225">
      <c r="A225" s="50">
        <v>224.0</v>
      </c>
      <c r="B225" s="67">
        <v>354.0</v>
      </c>
      <c r="C225" s="68" t="s">
        <v>258</v>
      </c>
      <c r="D225" s="107" t="s">
        <v>633</v>
      </c>
      <c r="E225" s="107" t="s">
        <v>8592</v>
      </c>
      <c r="F225" s="107">
        <v>165.0</v>
      </c>
      <c r="G225" s="11"/>
      <c r="I225" t="str">
        <f t="array" ref="I225">INDEX('Pre-transfer 2022 Points'!$D$13:$D$21,MATCH(1,MMULT(--('Pre-transfer 2022 Points'!$E$13:$L$21=D225),TRANSPOSE(COLUMN('Pre-transfer 2022 Points'!$E$13:$L$21)^0)),0))</f>
        <v>#N/A</v>
      </c>
    </row>
    <row r="226">
      <c r="A226" s="50">
        <v>225.0</v>
      </c>
      <c r="B226" s="67">
        <v>171.0</v>
      </c>
      <c r="C226" s="69" t="s">
        <v>5301</v>
      </c>
      <c r="D226" s="107" t="s">
        <v>1247</v>
      </c>
      <c r="E226" s="107" t="s">
        <v>8589</v>
      </c>
      <c r="F226" s="107">
        <v>163.0</v>
      </c>
      <c r="G226" s="11"/>
      <c r="I226" t="str">
        <f t="array" ref="I226">INDEX('Pre-transfer 2022 Points'!$D$13:$D$21,MATCH(1,MMULT(--('Pre-transfer 2022 Points'!$E$13:$L$21=D226),TRANSPOSE(COLUMN('Pre-transfer 2022 Points'!$E$13:$L$21)^0)),0))</f>
        <v>#N/A</v>
      </c>
    </row>
    <row r="227">
      <c r="A227" s="50">
        <v>226.0</v>
      </c>
      <c r="B227" s="67">
        <v>463.0</v>
      </c>
      <c r="C227" s="68" t="s">
        <v>1180</v>
      </c>
      <c r="D227" s="107" t="s">
        <v>10773</v>
      </c>
      <c r="E227" s="107" t="s">
        <v>8597</v>
      </c>
      <c r="F227" s="107">
        <v>161.0</v>
      </c>
      <c r="G227" s="11"/>
      <c r="I227" t="str">
        <f t="array" ref="I227">INDEX('Pre-transfer 2022 Points'!$D$13:$D$21,MATCH(1,MMULT(--('Pre-transfer 2022 Points'!$E$13:$L$21=D227),TRANSPOSE(COLUMN('Pre-transfer 2022 Points'!$E$13:$L$21)^0)),0))</f>
        <v>#N/A</v>
      </c>
    </row>
    <row r="228">
      <c r="A228" s="50">
        <v>227.0</v>
      </c>
      <c r="B228" s="67">
        <v>75.0</v>
      </c>
      <c r="C228" s="69" t="s">
        <v>1014</v>
      </c>
      <c r="D228" s="107" t="s">
        <v>10774</v>
      </c>
      <c r="E228" s="107" t="s">
        <v>5766</v>
      </c>
      <c r="F228" s="107">
        <v>160.0</v>
      </c>
      <c r="G228" s="11"/>
      <c r="I228" t="str">
        <f t="array" ref="I228">INDEX('Pre-transfer 2022 Points'!$D$13:$D$21,MATCH(1,MMULT(--('Pre-transfer 2022 Points'!$E$13:$L$21=D228),TRANSPOSE(COLUMN('Pre-transfer 2022 Points'!$E$13:$L$21)^0)),0))</f>
        <v>#N/A</v>
      </c>
    </row>
    <row r="229">
      <c r="A229" s="50">
        <v>228.0</v>
      </c>
      <c r="B229" s="67">
        <v>231.0</v>
      </c>
      <c r="C229" s="68" t="s">
        <v>118</v>
      </c>
      <c r="D229" s="107" t="s">
        <v>536</v>
      </c>
      <c r="E229" s="107" t="s">
        <v>8589</v>
      </c>
      <c r="F229" s="107">
        <v>159.0</v>
      </c>
      <c r="G229" s="11"/>
      <c r="I229" t="str">
        <f t="array" ref="I229">INDEX('Pre-transfer 2022 Points'!$D$13:$D$21,MATCH(1,MMULT(--('Pre-transfer 2022 Points'!$E$13:$L$21=D229),TRANSPOSE(COLUMN('Pre-transfer 2022 Points'!$E$13:$L$21)^0)),0))</f>
        <v>#N/A</v>
      </c>
    </row>
    <row r="230">
      <c r="A230" s="50">
        <v>229.0</v>
      </c>
      <c r="B230" s="67">
        <v>235.0</v>
      </c>
      <c r="C230" s="68" t="s">
        <v>241</v>
      </c>
      <c r="D230" s="107" t="s">
        <v>298</v>
      </c>
      <c r="E230" s="107" t="s">
        <v>9919</v>
      </c>
      <c r="F230" s="107">
        <v>159.0</v>
      </c>
      <c r="G230" s="11"/>
      <c r="I230" t="str">
        <f t="array" ref="I230">INDEX('Pre-transfer 2022 Points'!$D$13:$D$21,MATCH(1,MMULT(--('Pre-transfer 2022 Points'!$E$13:$L$21=D230),TRANSPOSE(COLUMN('Pre-transfer 2022 Points'!$E$13:$L$21)^0)),0))</f>
        <v>#N/A</v>
      </c>
    </row>
    <row r="231">
      <c r="A231" s="50">
        <v>230.0</v>
      </c>
      <c r="B231" s="67">
        <v>160.0</v>
      </c>
      <c r="C231" s="69" t="s">
        <v>4366</v>
      </c>
      <c r="D231" s="107" t="s">
        <v>1968</v>
      </c>
      <c r="E231" s="107" t="s">
        <v>115</v>
      </c>
      <c r="F231" s="107">
        <v>158.0</v>
      </c>
      <c r="G231" s="11"/>
      <c r="I231" t="str">
        <f t="array" ref="I231">INDEX('Pre-transfer 2022 Points'!$D$13:$D$21,MATCH(1,MMULT(--('Pre-transfer 2022 Points'!$E$13:$L$21=D231),TRANSPOSE(COLUMN('Pre-transfer 2022 Points'!$E$13:$L$21)^0)),0))</f>
        <v>#N/A</v>
      </c>
    </row>
    <row r="232">
      <c r="A232" s="50">
        <v>231.0</v>
      </c>
      <c r="B232" s="67">
        <v>209.0</v>
      </c>
      <c r="C232" s="69" t="s">
        <v>151</v>
      </c>
      <c r="D232" s="107" t="s">
        <v>702</v>
      </c>
      <c r="E232" s="107" t="s">
        <v>9917</v>
      </c>
      <c r="F232" s="107">
        <v>156.0</v>
      </c>
      <c r="G232" s="11"/>
      <c r="I232" t="str">
        <f t="array" ref="I232">INDEX('Pre-transfer 2022 Points'!$D$13:$D$21,MATCH(1,MMULT(--('Pre-transfer 2022 Points'!$E$13:$L$21=D232),TRANSPOSE(COLUMN('Pre-transfer 2022 Points'!$E$13:$L$21)^0)),0))</f>
        <v>#N/A</v>
      </c>
    </row>
    <row r="233">
      <c r="A233" s="50">
        <v>232.0</v>
      </c>
      <c r="B233" s="67">
        <v>80.0</v>
      </c>
      <c r="C233" s="69" t="s">
        <v>1014</v>
      </c>
      <c r="D233" s="107" t="s">
        <v>197</v>
      </c>
      <c r="E233" s="107" t="s">
        <v>8592</v>
      </c>
      <c r="F233" s="107">
        <v>155.0</v>
      </c>
      <c r="G233" s="11"/>
      <c r="I233" t="str">
        <f t="array" ref="I233">INDEX('Pre-transfer 2022 Points'!$D$13:$D$21,MATCH(1,MMULT(--('Pre-transfer 2022 Points'!$E$13:$L$21=D233),TRANSPOSE(COLUMN('Pre-transfer 2022 Points'!$E$13:$L$21)^0)),0))</f>
        <v>#N/A</v>
      </c>
    </row>
    <row r="234">
      <c r="A234" s="50">
        <v>233.0</v>
      </c>
      <c r="B234" s="67">
        <v>241.0</v>
      </c>
      <c r="C234" s="68" t="s">
        <v>4319</v>
      </c>
      <c r="D234" s="107" t="s">
        <v>3646</v>
      </c>
      <c r="E234" s="107" t="s">
        <v>9917</v>
      </c>
      <c r="F234" s="107">
        <v>154.0</v>
      </c>
      <c r="G234" s="11"/>
      <c r="I234" t="str">
        <f t="array" ref="I234">INDEX('Pre-transfer 2022 Points'!$D$13:$D$21,MATCH(1,MMULT(--('Pre-transfer 2022 Points'!$E$13:$L$21=D234),TRANSPOSE(COLUMN('Pre-transfer 2022 Points'!$E$13:$L$21)^0)),0))</f>
        <v>#N/A</v>
      </c>
    </row>
    <row r="235">
      <c r="A235" s="50">
        <v>234.0</v>
      </c>
      <c r="B235" s="67">
        <v>360.0</v>
      </c>
      <c r="C235" s="68" t="s">
        <v>871</v>
      </c>
      <c r="D235" s="107" t="s">
        <v>205</v>
      </c>
      <c r="E235" s="107" t="s">
        <v>8596</v>
      </c>
      <c r="F235" s="107">
        <v>153.0</v>
      </c>
      <c r="G235" s="11"/>
      <c r="I235" t="str">
        <f t="array" ref="I235">INDEX('Pre-transfer 2022 Points'!$D$13:$D$21,MATCH(1,MMULT(--('Pre-transfer 2022 Points'!$E$13:$L$21=D235),TRANSPOSE(COLUMN('Pre-transfer 2022 Points'!$E$13:$L$21)^0)),0))</f>
        <v>#N/A</v>
      </c>
    </row>
    <row r="236">
      <c r="A236" s="50">
        <v>235.0</v>
      </c>
      <c r="B236" s="67">
        <v>174.0</v>
      </c>
      <c r="C236" s="69" t="s">
        <v>224</v>
      </c>
      <c r="D236" s="107" t="s">
        <v>2157</v>
      </c>
      <c r="E236" s="107" t="s">
        <v>5766</v>
      </c>
      <c r="F236" s="107">
        <v>151.0</v>
      </c>
      <c r="G236" s="11"/>
      <c r="I236" t="str">
        <f t="array" ref="I236">INDEX('Pre-transfer 2022 Points'!$D$13:$D$21,MATCH(1,MMULT(--('Pre-transfer 2022 Points'!$E$13:$L$21=D236),TRANSPOSE(COLUMN('Pre-transfer 2022 Points'!$E$13:$L$21)^0)),0))</f>
        <v>#N/A</v>
      </c>
    </row>
    <row r="237">
      <c r="A237" s="50">
        <v>236.0</v>
      </c>
      <c r="B237" s="67">
        <v>212.0</v>
      </c>
      <c r="C237" s="69" t="s">
        <v>146</v>
      </c>
      <c r="D237" s="107" t="s">
        <v>706</v>
      </c>
      <c r="E237" s="107" t="s">
        <v>9917</v>
      </c>
      <c r="F237" s="107">
        <v>149.0</v>
      </c>
      <c r="G237" s="11"/>
      <c r="I237" t="str">
        <f t="array" ref="I237">INDEX('Pre-transfer 2022 Points'!$D$13:$D$21,MATCH(1,MMULT(--('Pre-transfer 2022 Points'!$E$13:$L$21=D237),TRANSPOSE(COLUMN('Pre-transfer 2022 Points'!$E$13:$L$21)^0)),0))</f>
        <v>#N/A</v>
      </c>
    </row>
    <row r="238">
      <c r="A238" s="50">
        <v>237.0</v>
      </c>
      <c r="B238" s="67">
        <v>158.0</v>
      </c>
      <c r="C238" s="69" t="s">
        <v>4440</v>
      </c>
      <c r="D238" s="107" t="s">
        <v>1333</v>
      </c>
      <c r="E238" s="107" t="s">
        <v>388</v>
      </c>
      <c r="F238" s="107">
        <v>148.0</v>
      </c>
      <c r="G238" s="11"/>
      <c r="I238" t="str">
        <f t="array" ref="I238">INDEX('Pre-transfer 2022 Points'!$D$13:$D$21,MATCH(1,MMULT(--('Pre-transfer 2022 Points'!$E$13:$L$21=D238),TRANSPOSE(COLUMN('Pre-transfer 2022 Points'!$E$13:$L$21)^0)),0))</f>
        <v>#N/A</v>
      </c>
    </row>
    <row r="239">
      <c r="A239" s="50">
        <v>238.0</v>
      </c>
      <c r="B239" s="67">
        <v>107.0</v>
      </c>
      <c r="C239" s="69" t="s">
        <v>4996</v>
      </c>
      <c r="D239" s="107" t="s">
        <v>371</v>
      </c>
      <c r="E239" s="107" t="s">
        <v>8589</v>
      </c>
      <c r="F239" s="107">
        <v>148.0</v>
      </c>
      <c r="G239" s="11"/>
      <c r="I239" t="str">
        <f t="array" ref="I239">INDEX('Pre-transfer 2022 Points'!$D$13:$D$21,MATCH(1,MMULT(--('Pre-transfer 2022 Points'!$E$13:$L$21=D239),TRANSPOSE(COLUMN('Pre-transfer 2022 Points'!$E$13:$L$21)^0)),0))</f>
        <v>#N/A</v>
      </c>
    </row>
    <row r="240">
      <c r="A240" s="50">
        <v>239.0</v>
      </c>
      <c r="B240" s="67">
        <v>134.0</v>
      </c>
      <c r="C240" s="69" t="s">
        <v>5397</v>
      </c>
      <c r="D240" s="107" t="s">
        <v>1509</v>
      </c>
      <c r="E240" s="107" t="s">
        <v>8592</v>
      </c>
      <c r="F240" s="107">
        <v>147.0</v>
      </c>
      <c r="G240" s="11"/>
      <c r="I240" t="str">
        <f t="array" ref="I240">INDEX('Pre-transfer 2022 Points'!$D$13:$D$21,MATCH(1,MMULT(--('Pre-transfer 2022 Points'!$E$13:$L$21=D240),TRANSPOSE(COLUMN('Pre-transfer 2022 Points'!$E$13:$L$21)^0)),0))</f>
        <v>#N/A</v>
      </c>
    </row>
    <row r="241">
      <c r="A241" s="50">
        <v>240.0</v>
      </c>
      <c r="B241" s="67">
        <v>325.0</v>
      </c>
      <c r="C241" s="68" t="s">
        <v>4415</v>
      </c>
      <c r="D241" s="107" t="s">
        <v>42</v>
      </c>
      <c r="E241" s="107" t="s">
        <v>102</v>
      </c>
      <c r="F241" s="107">
        <v>147.0</v>
      </c>
      <c r="G241" s="11"/>
      <c r="I241" t="str">
        <f t="array" ref="I241">INDEX('Pre-transfer 2022 Points'!$D$13:$D$21,MATCH(1,MMULT(--('Pre-transfer 2022 Points'!$E$13:$L$21=D241),TRANSPOSE(COLUMN('Pre-transfer 2022 Points'!$E$13:$L$21)^0)),0))</f>
        <v>#N/A</v>
      </c>
    </row>
    <row r="242">
      <c r="A242" s="50">
        <v>241.0</v>
      </c>
      <c r="B242" s="67">
        <v>243.0</v>
      </c>
      <c r="C242" s="68" t="s">
        <v>160</v>
      </c>
      <c r="D242" s="107" t="s">
        <v>919</v>
      </c>
      <c r="E242" s="107" t="s">
        <v>9925</v>
      </c>
      <c r="F242" s="107">
        <v>144.0</v>
      </c>
      <c r="G242" s="11"/>
      <c r="I242" t="str">
        <f t="array" ref="I242">INDEX('Pre-transfer 2022 Points'!$D$13:$D$21,MATCH(1,MMULT(--('Pre-transfer 2022 Points'!$E$13:$L$21=D242),TRANSPOSE(COLUMN('Pre-transfer 2022 Points'!$E$13:$L$21)^0)),0))</f>
        <v>#N/A</v>
      </c>
    </row>
    <row r="243">
      <c r="A243" s="50">
        <v>242.0</v>
      </c>
      <c r="B243" s="67">
        <v>233.0</v>
      </c>
      <c r="C243" s="69" t="s">
        <v>116</v>
      </c>
      <c r="D243" s="107" t="s">
        <v>2434</v>
      </c>
      <c r="E243" s="107" t="s">
        <v>115</v>
      </c>
      <c r="F243" s="107">
        <v>144.0</v>
      </c>
      <c r="G243" s="11"/>
      <c r="I243" t="str">
        <f t="array" ref="I243">INDEX('Pre-transfer 2022 Points'!$D$13:$D$21,MATCH(1,MMULT(--('Pre-transfer 2022 Points'!$E$13:$L$21=D243),TRANSPOSE(COLUMN('Pre-transfer 2022 Points'!$E$13:$L$21)^0)),0))</f>
        <v>#N/A</v>
      </c>
    </row>
    <row r="244">
      <c r="A244" s="50">
        <v>243.0</v>
      </c>
      <c r="B244" s="67">
        <v>991.0</v>
      </c>
      <c r="C244" s="68" t="s">
        <v>10775</v>
      </c>
      <c r="D244" s="107" t="s">
        <v>360</v>
      </c>
      <c r="E244" s="107" t="s">
        <v>9936</v>
      </c>
      <c r="F244" s="107">
        <v>144.0</v>
      </c>
      <c r="G244" s="11"/>
      <c r="I244" t="str">
        <f t="array" ref="I244">INDEX('Pre-transfer 2022 Points'!$D$13:$D$21,MATCH(1,MMULT(--('Pre-transfer 2022 Points'!$E$13:$L$21=D244),TRANSPOSE(COLUMN('Pre-transfer 2022 Points'!$E$13:$L$21)^0)),0))</f>
        <v>#N/A</v>
      </c>
    </row>
    <row r="245">
      <c r="A245" s="50">
        <v>244.0</v>
      </c>
      <c r="B245" s="67">
        <v>167.0</v>
      </c>
      <c r="C245" s="69" t="s">
        <v>257</v>
      </c>
      <c r="D245" s="107" t="s">
        <v>478</v>
      </c>
      <c r="E245" s="107" t="s">
        <v>9916</v>
      </c>
      <c r="F245" s="107">
        <v>143.0</v>
      </c>
      <c r="G245" s="11"/>
      <c r="I245" t="str">
        <f t="array" ref="I245">INDEX('Pre-transfer 2022 Points'!$D$13:$D$21,MATCH(1,MMULT(--('Pre-transfer 2022 Points'!$E$13:$L$21=D245),TRANSPOSE(COLUMN('Pre-transfer 2022 Points'!$E$13:$L$21)^0)),0))</f>
        <v>#N/A</v>
      </c>
    </row>
    <row r="246">
      <c r="A246" s="50">
        <v>245.0</v>
      </c>
      <c r="B246" s="67">
        <v>1449.0</v>
      </c>
      <c r="C246" s="68" t="s">
        <v>10776</v>
      </c>
      <c r="D246" s="107" t="s">
        <v>10777</v>
      </c>
      <c r="E246" s="107" t="s">
        <v>8596</v>
      </c>
      <c r="F246" s="107">
        <v>142.0</v>
      </c>
      <c r="G246" s="11"/>
      <c r="I246" t="str">
        <f t="array" ref="I246">INDEX('Pre-transfer 2022 Points'!$D$13:$D$21,MATCH(1,MMULT(--('Pre-transfer 2022 Points'!$E$13:$L$21=D246),TRANSPOSE(COLUMN('Pre-transfer 2022 Points'!$E$13:$L$21)^0)),0))</f>
        <v>#N/A</v>
      </c>
    </row>
    <row r="247">
      <c r="A247" s="50">
        <v>246.0</v>
      </c>
      <c r="B247" s="67">
        <v>86.0</v>
      </c>
      <c r="C247" s="69" t="s">
        <v>479</v>
      </c>
      <c r="D247" s="107" t="s">
        <v>321</v>
      </c>
      <c r="E247" s="107" t="s">
        <v>8591</v>
      </c>
      <c r="F247" s="107">
        <v>142.0</v>
      </c>
      <c r="G247" s="11"/>
      <c r="I247" t="str">
        <f t="array" ref="I247">INDEX('Pre-transfer 2022 Points'!$D$13:$D$21,MATCH(1,MMULT(--('Pre-transfer 2022 Points'!$E$13:$L$21=D247),TRANSPOSE(COLUMN('Pre-transfer 2022 Points'!$E$13:$L$21)^0)),0))</f>
        <v>#N/A</v>
      </c>
    </row>
    <row r="248">
      <c r="A248" s="50">
        <v>247.0</v>
      </c>
      <c r="B248" s="67">
        <v>523.0</v>
      </c>
      <c r="C248" s="68" t="s">
        <v>556</v>
      </c>
      <c r="D248" s="107" t="s">
        <v>1207</v>
      </c>
      <c r="E248" s="107" t="s">
        <v>9929</v>
      </c>
      <c r="F248" s="107">
        <v>142.0</v>
      </c>
      <c r="G248" s="11"/>
      <c r="I248" t="str">
        <f t="array" ref="I248">INDEX('Pre-transfer 2022 Points'!$D$13:$D$21,MATCH(1,MMULT(--('Pre-transfer 2022 Points'!$E$13:$L$21=D248),TRANSPOSE(COLUMN('Pre-transfer 2022 Points'!$E$13:$L$21)^0)),0))</f>
        <v>#N/A</v>
      </c>
    </row>
    <row r="249">
      <c r="A249" s="50">
        <v>248.0</v>
      </c>
      <c r="B249" s="67">
        <v>956.0</v>
      </c>
      <c r="C249" s="68" t="s">
        <v>1461</v>
      </c>
      <c r="D249" s="107" t="s">
        <v>734</v>
      </c>
      <c r="E249" s="107" t="s">
        <v>10778</v>
      </c>
      <c r="F249" s="107">
        <v>141.0</v>
      </c>
      <c r="G249" s="11"/>
      <c r="I249" t="str">
        <f t="array" ref="I249">INDEX('Pre-transfer 2022 Points'!$D$13:$D$21,MATCH(1,MMULT(--('Pre-transfer 2022 Points'!$E$13:$L$21=D249),TRANSPOSE(COLUMN('Pre-transfer 2022 Points'!$E$13:$L$21)^0)),0))</f>
        <v>#N/A</v>
      </c>
    </row>
    <row r="250">
      <c r="A250" s="50">
        <v>249.0</v>
      </c>
      <c r="B250" s="67">
        <v>579.0</v>
      </c>
      <c r="C250" s="68" t="s">
        <v>5655</v>
      </c>
      <c r="D250" s="107" t="s">
        <v>1744</v>
      </c>
      <c r="E250" s="107" t="s">
        <v>9925</v>
      </c>
      <c r="F250" s="107">
        <v>140.0</v>
      </c>
      <c r="G250" s="11"/>
      <c r="I250" t="str">
        <f t="array" ref="I250">INDEX('Pre-transfer 2022 Points'!$D$13:$D$21,MATCH(1,MMULT(--('Pre-transfer 2022 Points'!$E$13:$L$21=D250),TRANSPOSE(COLUMN('Pre-transfer 2022 Points'!$E$13:$L$21)^0)),0))</f>
        <v>#N/A</v>
      </c>
    </row>
    <row r="251">
      <c r="A251" s="50">
        <v>250.0</v>
      </c>
      <c r="B251" s="67">
        <v>35.0</v>
      </c>
      <c r="C251" s="69" t="s">
        <v>5146</v>
      </c>
      <c r="D251" s="107" t="s">
        <v>9911</v>
      </c>
      <c r="E251" s="107" t="s">
        <v>249</v>
      </c>
      <c r="F251" s="107">
        <v>138.0</v>
      </c>
      <c r="G251" s="11"/>
      <c r="I251" t="str">
        <f t="array" ref="I251">INDEX('Pre-transfer 2022 Points'!$D$13:$D$21,MATCH(1,MMULT(--('Pre-transfer 2022 Points'!$E$13:$L$21=D251),TRANSPOSE(COLUMN('Pre-transfer 2022 Points'!$E$13:$L$21)^0)),0))</f>
        <v>Chris</v>
      </c>
    </row>
    <row r="252">
      <c r="A252" s="50">
        <v>251.0</v>
      </c>
      <c r="B252" s="67">
        <v>374.0</v>
      </c>
      <c r="C252" s="68" t="s">
        <v>491</v>
      </c>
      <c r="D252" s="107" t="s">
        <v>1419</v>
      </c>
      <c r="E252" s="107" t="s">
        <v>9916</v>
      </c>
      <c r="F252" s="107">
        <v>138.0</v>
      </c>
      <c r="G252" s="11"/>
      <c r="I252" t="str">
        <f t="array" ref="I252">INDEX('Pre-transfer 2022 Points'!$D$13:$D$21,MATCH(1,MMULT(--('Pre-transfer 2022 Points'!$E$13:$L$21=D252),TRANSPOSE(COLUMN('Pre-transfer 2022 Points'!$E$13:$L$21)^0)),0))</f>
        <v>#N/A</v>
      </c>
    </row>
    <row r="253">
      <c r="A253" s="50">
        <v>252.0</v>
      </c>
      <c r="B253" s="67">
        <v>521.0</v>
      </c>
      <c r="C253" s="68" t="s">
        <v>4524</v>
      </c>
      <c r="D253" s="107" t="s">
        <v>10779</v>
      </c>
      <c r="E253" s="107" t="s">
        <v>9939</v>
      </c>
      <c r="F253" s="107">
        <v>138.0</v>
      </c>
      <c r="G253" s="11"/>
      <c r="I253" t="str">
        <f t="array" ref="I253">INDEX('Pre-transfer 2022 Points'!$D$13:$D$21,MATCH(1,MMULT(--('Pre-transfer 2022 Points'!$E$13:$L$21=D253),TRANSPOSE(COLUMN('Pre-transfer 2022 Points'!$E$13:$L$21)^0)),0))</f>
        <v>#N/A</v>
      </c>
    </row>
    <row r="254">
      <c r="A254" s="50">
        <v>253.0</v>
      </c>
      <c r="B254" s="67">
        <v>132.0</v>
      </c>
      <c r="C254" s="69" t="s">
        <v>4424</v>
      </c>
      <c r="D254" s="107" t="s">
        <v>1211</v>
      </c>
      <c r="E254" s="107" t="s">
        <v>9919</v>
      </c>
      <c r="F254" s="107">
        <v>138.0</v>
      </c>
      <c r="G254" s="11"/>
      <c r="I254" t="str">
        <f t="array" ref="I254">INDEX('Pre-transfer 2022 Points'!$D$13:$D$21,MATCH(1,MMULT(--('Pre-transfer 2022 Points'!$E$13:$L$21=D254),TRANSPOSE(COLUMN('Pre-transfer 2022 Points'!$E$13:$L$21)^0)),0))</f>
        <v>#N/A</v>
      </c>
    </row>
    <row r="255">
      <c r="A255" s="50">
        <v>254.0</v>
      </c>
      <c r="B255" s="67">
        <v>357.0</v>
      </c>
      <c r="C255" s="68" t="s">
        <v>4485</v>
      </c>
      <c r="D255" s="107" t="s">
        <v>2022</v>
      </c>
      <c r="E255" s="107" t="s">
        <v>157</v>
      </c>
      <c r="F255" s="107">
        <v>138.0</v>
      </c>
      <c r="G255" s="11"/>
      <c r="I255" t="str">
        <f t="array" ref="I255">INDEX('Pre-transfer 2022 Points'!$D$13:$D$21,MATCH(1,MMULT(--('Pre-transfer 2022 Points'!$E$13:$L$21=D255),TRANSPOSE(COLUMN('Pre-transfer 2022 Points'!$E$13:$L$21)^0)),0))</f>
        <v>#N/A</v>
      </c>
    </row>
    <row r="256">
      <c r="A256" s="50">
        <v>255.0</v>
      </c>
      <c r="B256" s="67">
        <v>1309.0</v>
      </c>
      <c r="C256" s="68" t="s">
        <v>8680</v>
      </c>
      <c r="D256" s="107" t="s">
        <v>1146</v>
      </c>
      <c r="E256" s="107" t="s">
        <v>9917</v>
      </c>
      <c r="F256" s="107">
        <v>137.0</v>
      </c>
      <c r="G256" s="11"/>
      <c r="I256" t="str">
        <f t="array" ref="I256">INDEX('Pre-transfer 2022 Points'!$D$13:$D$21,MATCH(1,MMULT(--('Pre-transfer 2022 Points'!$E$13:$L$21=D256),TRANSPOSE(COLUMN('Pre-transfer 2022 Points'!$E$13:$L$21)^0)),0))</f>
        <v>#N/A</v>
      </c>
    </row>
    <row r="257">
      <c r="A257" s="50">
        <v>256.0</v>
      </c>
      <c r="B257" s="67">
        <v>411.0</v>
      </c>
      <c r="C257" s="68" t="s">
        <v>1836</v>
      </c>
      <c r="D257" s="107" t="s">
        <v>1924</v>
      </c>
      <c r="E257" s="107" t="s">
        <v>8592</v>
      </c>
      <c r="F257" s="107">
        <v>135.0</v>
      </c>
      <c r="G257" s="11"/>
      <c r="I257" t="str">
        <f t="array" ref="I257">INDEX('Pre-transfer 2022 Points'!$D$13:$D$21,MATCH(1,MMULT(--('Pre-transfer 2022 Points'!$E$13:$L$21=D257),TRANSPOSE(COLUMN('Pre-transfer 2022 Points'!$E$13:$L$21)^0)),0))</f>
        <v>#N/A</v>
      </c>
    </row>
    <row r="258">
      <c r="A258" s="50">
        <v>257.0</v>
      </c>
      <c r="B258" s="67">
        <v>505.0</v>
      </c>
      <c r="C258" s="68" t="s">
        <v>618</v>
      </c>
      <c r="D258" s="107" t="s">
        <v>3494</v>
      </c>
      <c r="E258" s="107" t="s">
        <v>249</v>
      </c>
      <c r="F258" s="107">
        <v>135.0</v>
      </c>
      <c r="G258" s="11"/>
      <c r="I258" t="str">
        <f t="array" ref="I258">INDEX('Pre-transfer 2022 Points'!$D$13:$D$21,MATCH(1,MMULT(--('Pre-transfer 2022 Points'!$E$13:$L$21=D258),TRANSPOSE(COLUMN('Pre-transfer 2022 Points'!$E$13:$L$21)^0)),0))</f>
        <v>#N/A</v>
      </c>
    </row>
    <row r="259">
      <c r="A259" s="50">
        <v>258.0</v>
      </c>
      <c r="B259" s="67">
        <v>68.0</v>
      </c>
      <c r="C259" s="69" t="s">
        <v>4786</v>
      </c>
      <c r="D259" s="107" t="s">
        <v>1848</v>
      </c>
      <c r="E259" s="107" t="s">
        <v>8589</v>
      </c>
      <c r="F259" s="107">
        <v>134.0</v>
      </c>
      <c r="G259" s="11"/>
      <c r="I259" t="str">
        <f t="array" ref="I259">INDEX('Pre-transfer 2022 Points'!$D$13:$D$21,MATCH(1,MMULT(--('Pre-transfer 2022 Points'!$E$13:$L$21=D259),TRANSPOSE(COLUMN('Pre-transfer 2022 Points'!$E$13:$L$21)^0)),0))</f>
        <v>#N/A</v>
      </c>
    </row>
    <row r="260">
      <c r="A260" s="50">
        <v>259.0</v>
      </c>
      <c r="B260" s="67">
        <v>124.0</v>
      </c>
      <c r="C260" s="69" t="s">
        <v>4392</v>
      </c>
      <c r="D260" s="107" t="s">
        <v>1579</v>
      </c>
      <c r="E260" s="107" t="s">
        <v>5766</v>
      </c>
      <c r="F260" s="107">
        <v>133.0</v>
      </c>
      <c r="G260" s="11"/>
      <c r="I260" t="str">
        <f t="array" ref="I260">INDEX('Pre-transfer 2022 Points'!$D$13:$D$21,MATCH(1,MMULT(--('Pre-transfer 2022 Points'!$E$13:$L$21=D260),TRANSPOSE(COLUMN('Pre-transfer 2022 Points'!$E$13:$L$21)^0)),0))</f>
        <v>#N/A</v>
      </c>
    </row>
    <row r="261">
      <c r="A261" s="50">
        <v>260.0</v>
      </c>
      <c r="B261" s="67">
        <v>255.0</v>
      </c>
      <c r="C261" s="69" t="s">
        <v>609</v>
      </c>
      <c r="D261" s="107" t="s">
        <v>885</v>
      </c>
      <c r="E261" s="107" t="s">
        <v>9919</v>
      </c>
      <c r="F261" s="107">
        <v>132.0</v>
      </c>
      <c r="G261" s="11"/>
      <c r="I261" t="str">
        <f t="array" ref="I261">INDEX('Pre-transfer 2022 Points'!$D$13:$D$21,MATCH(1,MMULT(--('Pre-transfer 2022 Points'!$E$13:$L$21=D261),TRANSPOSE(COLUMN('Pre-transfer 2022 Points'!$E$13:$L$21)^0)),0))</f>
        <v>#N/A</v>
      </c>
    </row>
    <row r="262">
      <c r="A262" s="50">
        <v>261.0</v>
      </c>
      <c r="B262" s="67">
        <v>177.0</v>
      </c>
      <c r="C262" s="69" t="s">
        <v>1127</v>
      </c>
      <c r="D262" s="107" t="s">
        <v>884</v>
      </c>
      <c r="E262" s="107" t="s">
        <v>9918</v>
      </c>
      <c r="F262" s="107">
        <v>132.0</v>
      </c>
      <c r="G262" s="11"/>
      <c r="I262" t="str">
        <f t="array" ref="I262">INDEX('Pre-transfer 2022 Points'!$D$13:$D$21,MATCH(1,MMULT(--('Pre-transfer 2022 Points'!$E$13:$L$21=D262),TRANSPOSE(COLUMN('Pre-transfer 2022 Points'!$E$13:$L$21)^0)),0))</f>
        <v>#N/A</v>
      </c>
    </row>
    <row r="263">
      <c r="A263" s="50">
        <v>262.0</v>
      </c>
      <c r="B263" s="67">
        <v>355.0</v>
      </c>
      <c r="C263" s="68" t="s">
        <v>630</v>
      </c>
      <c r="D263" s="107" t="s">
        <v>2045</v>
      </c>
      <c r="E263" s="107" t="s">
        <v>8630</v>
      </c>
      <c r="F263" s="107">
        <v>131.429999947547</v>
      </c>
      <c r="G263" s="11"/>
      <c r="I263" t="str">
        <f t="array" ref="I263">INDEX('Pre-transfer 2022 Points'!$D$13:$D$21,MATCH(1,MMULT(--('Pre-transfer 2022 Points'!$E$13:$L$21=D263),TRANSPOSE(COLUMN('Pre-transfer 2022 Points'!$E$13:$L$21)^0)),0))</f>
        <v>#N/A</v>
      </c>
    </row>
    <row r="264">
      <c r="A264" s="50">
        <v>263.0</v>
      </c>
      <c r="B264" s="67">
        <v>216.0</v>
      </c>
      <c r="C264" s="69" t="s">
        <v>1438</v>
      </c>
      <c r="D264" s="107" t="s">
        <v>3531</v>
      </c>
      <c r="E264" s="107" t="s">
        <v>8592</v>
      </c>
      <c r="F264" s="107">
        <v>131.0</v>
      </c>
      <c r="G264" s="11"/>
      <c r="I264" t="str">
        <f t="array" ref="I264">INDEX('Pre-transfer 2022 Points'!$D$13:$D$21,MATCH(1,MMULT(--('Pre-transfer 2022 Points'!$E$13:$L$21=D264),TRANSPOSE(COLUMN('Pre-transfer 2022 Points'!$E$13:$L$21)^0)),0))</f>
        <v>#N/A</v>
      </c>
    </row>
    <row r="265">
      <c r="A265" s="50">
        <v>264.0</v>
      </c>
      <c r="B265" s="67">
        <v>352.0</v>
      </c>
      <c r="C265" s="68" t="s">
        <v>431</v>
      </c>
      <c r="D265" s="107" t="s">
        <v>688</v>
      </c>
      <c r="E265" s="107" t="s">
        <v>388</v>
      </c>
      <c r="F265" s="107">
        <v>130.0</v>
      </c>
      <c r="G265" s="11"/>
      <c r="I265" t="str">
        <f t="array" ref="I265">INDEX('Pre-transfer 2022 Points'!$D$13:$D$21,MATCH(1,MMULT(--('Pre-transfer 2022 Points'!$E$13:$L$21=D265),TRANSPOSE(COLUMN('Pre-transfer 2022 Points'!$E$13:$L$21)^0)),0))</f>
        <v>#N/A</v>
      </c>
    </row>
    <row r="266">
      <c r="A266" s="50">
        <v>265.0</v>
      </c>
      <c r="B266" s="67">
        <v>397.0</v>
      </c>
      <c r="C266" s="68" t="s">
        <v>1036</v>
      </c>
      <c r="D266" s="107" t="s">
        <v>3489</v>
      </c>
      <c r="E266" s="107" t="s">
        <v>8596</v>
      </c>
      <c r="F266" s="107">
        <v>130.0</v>
      </c>
      <c r="G266" s="11"/>
      <c r="I266" t="str">
        <f t="array" ref="I266">INDEX('Pre-transfer 2022 Points'!$D$13:$D$21,MATCH(1,MMULT(--('Pre-transfer 2022 Points'!$E$13:$L$21=D266),TRANSPOSE(COLUMN('Pre-transfer 2022 Points'!$E$13:$L$21)^0)),0))</f>
        <v>#N/A</v>
      </c>
    </row>
    <row r="267">
      <c r="A267" s="50">
        <v>266.0</v>
      </c>
      <c r="B267" s="67">
        <v>155.0</v>
      </c>
      <c r="C267" s="69" t="s">
        <v>4379</v>
      </c>
      <c r="D267" s="107" t="s">
        <v>1889</v>
      </c>
      <c r="E267" s="107" t="s">
        <v>8589</v>
      </c>
      <c r="F267" s="107">
        <v>130.0</v>
      </c>
      <c r="G267" s="11"/>
      <c r="I267" t="str">
        <f t="array" ref="I267">INDEX('Pre-transfer 2022 Points'!$D$13:$D$21,MATCH(1,MMULT(--('Pre-transfer 2022 Points'!$E$13:$L$21=D267),TRANSPOSE(COLUMN('Pre-transfer 2022 Points'!$E$13:$L$21)^0)),0))</f>
        <v>#N/A</v>
      </c>
    </row>
    <row r="268">
      <c r="A268" s="50">
        <v>267.0</v>
      </c>
      <c r="B268" s="67">
        <v>331.0</v>
      </c>
      <c r="C268" s="68" t="s">
        <v>4381</v>
      </c>
      <c r="D268" s="107" t="s">
        <v>1575</v>
      </c>
      <c r="E268" s="107" t="s">
        <v>4326</v>
      </c>
      <c r="F268" s="107">
        <v>129.0</v>
      </c>
      <c r="G268" s="11"/>
      <c r="I268" t="str">
        <f t="array" ref="I268">INDEX('Pre-transfer 2022 Points'!$D$13:$D$21,MATCH(1,MMULT(--('Pre-transfer 2022 Points'!$E$13:$L$21=D268),TRANSPOSE(COLUMN('Pre-transfer 2022 Points'!$E$13:$L$21)^0)),0))</f>
        <v>#N/A</v>
      </c>
    </row>
    <row r="269">
      <c r="A269" s="50">
        <v>268.0</v>
      </c>
      <c r="B269" s="67">
        <v>356.0</v>
      </c>
      <c r="C269" s="68" t="s">
        <v>431</v>
      </c>
      <c r="D269" s="107" t="s">
        <v>904</v>
      </c>
      <c r="E269" s="107" t="s">
        <v>10760</v>
      </c>
      <c r="F269" s="107">
        <v>129.0</v>
      </c>
      <c r="G269" s="11"/>
      <c r="I269" t="str">
        <f t="array" ref="I269">INDEX('Pre-transfer 2022 Points'!$D$13:$D$21,MATCH(1,MMULT(--('Pre-transfer 2022 Points'!$E$13:$L$21=D269),TRANSPOSE(COLUMN('Pre-transfer 2022 Points'!$E$13:$L$21)^0)),0))</f>
        <v>#N/A</v>
      </c>
    </row>
    <row r="270">
      <c r="A270" s="50">
        <v>269.0</v>
      </c>
      <c r="B270" s="67">
        <v>682.0</v>
      </c>
      <c r="C270" s="68" t="s">
        <v>463</v>
      </c>
      <c r="D270" s="107" t="s">
        <v>679</v>
      </c>
      <c r="E270" s="107" t="s">
        <v>4326</v>
      </c>
      <c r="F270" s="107">
        <v>127.0</v>
      </c>
      <c r="G270" s="11"/>
      <c r="I270" t="str">
        <f t="array" ref="I270">INDEX('Pre-transfer 2022 Points'!$D$13:$D$21,MATCH(1,MMULT(--('Pre-transfer 2022 Points'!$E$13:$L$21=D270),TRANSPOSE(COLUMN('Pre-transfer 2022 Points'!$E$13:$L$21)^0)),0))</f>
        <v>#N/A</v>
      </c>
    </row>
    <row r="271">
      <c r="A271" s="50">
        <v>270.0</v>
      </c>
      <c r="B271" s="67">
        <v>617.0</v>
      </c>
      <c r="C271" s="68" t="s">
        <v>5177</v>
      </c>
      <c r="D271" s="107" t="s">
        <v>3870</v>
      </c>
      <c r="E271" s="107" t="s">
        <v>9928</v>
      </c>
      <c r="F271" s="107">
        <v>127.0</v>
      </c>
      <c r="G271" s="11"/>
      <c r="I271" t="str">
        <f t="array" ref="I271">INDEX('Pre-transfer 2022 Points'!$D$13:$D$21,MATCH(1,MMULT(--('Pre-transfer 2022 Points'!$E$13:$L$21=D271),TRANSPOSE(COLUMN('Pre-transfer 2022 Points'!$E$13:$L$21)^0)),0))</f>
        <v>#N/A</v>
      </c>
    </row>
    <row r="272">
      <c r="A272" s="50">
        <v>271.0</v>
      </c>
      <c r="B272" s="67">
        <v>205.0</v>
      </c>
      <c r="C272" s="69" t="s">
        <v>1530</v>
      </c>
      <c r="D272" s="107" t="s">
        <v>1809</v>
      </c>
      <c r="E272" s="107" t="s">
        <v>9929</v>
      </c>
      <c r="F272" s="107">
        <v>127.0</v>
      </c>
      <c r="G272" s="11"/>
      <c r="I272" t="str">
        <f t="array" ref="I272">INDEX('Pre-transfer 2022 Points'!$D$13:$D$21,MATCH(1,MMULT(--('Pre-transfer 2022 Points'!$E$13:$L$21=D272),TRANSPOSE(COLUMN('Pre-transfer 2022 Points'!$E$13:$L$21)^0)),0))</f>
        <v>#N/A</v>
      </c>
    </row>
    <row r="273">
      <c r="A273" s="50">
        <v>272.0</v>
      </c>
      <c r="B273" s="67">
        <v>701.0</v>
      </c>
      <c r="C273" s="68" t="s">
        <v>613</v>
      </c>
      <c r="D273" s="107" t="s">
        <v>3184</v>
      </c>
      <c r="E273" s="107" t="s">
        <v>9917</v>
      </c>
      <c r="F273" s="107">
        <v>127.0</v>
      </c>
      <c r="G273" s="11"/>
      <c r="I273" t="str">
        <f t="array" ref="I273">INDEX('Pre-transfer 2022 Points'!$D$13:$D$21,MATCH(1,MMULT(--('Pre-transfer 2022 Points'!$E$13:$L$21=D273),TRANSPOSE(COLUMN('Pre-transfer 2022 Points'!$E$13:$L$21)^0)),0))</f>
        <v>#N/A</v>
      </c>
    </row>
    <row r="274">
      <c r="A274" s="50">
        <v>273.0</v>
      </c>
      <c r="B274" s="67">
        <v>630.0</v>
      </c>
      <c r="C274" s="68" t="s">
        <v>4562</v>
      </c>
      <c r="D274" s="107" t="s">
        <v>2052</v>
      </c>
      <c r="E274" s="107" t="s">
        <v>9919</v>
      </c>
      <c r="F274" s="107">
        <v>125.0</v>
      </c>
      <c r="G274" s="11"/>
      <c r="I274" t="str">
        <f t="array" ref="I274">INDEX('Pre-transfer 2022 Points'!$D$13:$D$21,MATCH(1,MMULT(--('Pre-transfer 2022 Points'!$E$13:$L$21=D274),TRANSPOSE(COLUMN('Pre-transfer 2022 Points'!$E$13:$L$21)^0)),0))</f>
        <v>#N/A</v>
      </c>
    </row>
    <row r="275">
      <c r="A275" s="50">
        <v>274.0</v>
      </c>
      <c r="B275" s="67">
        <v>667.0</v>
      </c>
      <c r="C275" s="68" t="s">
        <v>583</v>
      </c>
      <c r="D275" s="107" t="s">
        <v>1322</v>
      </c>
      <c r="E275" s="107" t="s">
        <v>9918</v>
      </c>
      <c r="F275" s="107">
        <v>124.0</v>
      </c>
      <c r="G275" s="11"/>
      <c r="I275" t="str">
        <f t="array" ref="I275">INDEX('Pre-transfer 2022 Points'!$D$13:$D$21,MATCH(1,MMULT(--('Pre-transfer 2022 Points'!$E$13:$L$21=D275),TRANSPOSE(COLUMN('Pre-transfer 2022 Points'!$E$13:$L$21)^0)),0))</f>
        <v>#N/A</v>
      </c>
    </row>
    <row r="276">
      <c r="A276" s="50">
        <v>275.0</v>
      </c>
      <c r="B276" s="67">
        <v>333.0</v>
      </c>
      <c r="C276" s="68" t="s">
        <v>4335</v>
      </c>
      <c r="D276" s="107" t="s">
        <v>631</v>
      </c>
      <c r="E276" s="107" t="s">
        <v>8589</v>
      </c>
      <c r="F276" s="107">
        <v>124.0</v>
      </c>
      <c r="G276" s="11"/>
      <c r="I276" t="str">
        <f t="array" ref="I276">INDEX('Pre-transfer 2022 Points'!$D$13:$D$21,MATCH(1,MMULT(--('Pre-transfer 2022 Points'!$E$13:$L$21=D276),TRANSPOSE(COLUMN('Pre-transfer 2022 Points'!$E$13:$L$21)^0)),0))</f>
        <v>#N/A</v>
      </c>
    </row>
    <row r="277">
      <c r="A277" s="50">
        <v>276.0</v>
      </c>
      <c r="B277" s="67">
        <v>1254.0</v>
      </c>
      <c r="C277" s="68" t="s">
        <v>10780</v>
      </c>
      <c r="D277" s="107" t="s">
        <v>3490</v>
      </c>
      <c r="E277" s="107" t="s">
        <v>9927</v>
      </c>
      <c r="F277" s="107">
        <v>124.0</v>
      </c>
      <c r="G277" s="11"/>
      <c r="I277" t="str">
        <f t="array" ref="I277">INDEX('Pre-transfer 2022 Points'!$D$13:$D$21,MATCH(1,MMULT(--('Pre-transfer 2022 Points'!$E$13:$L$21=D277),TRANSPOSE(COLUMN('Pre-transfer 2022 Points'!$E$13:$L$21)^0)),0))</f>
        <v>#N/A</v>
      </c>
    </row>
    <row r="278">
      <c r="A278" s="50">
        <v>277.0</v>
      </c>
      <c r="B278" s="67">
        <v>70.0</v>
      </c>
      <c r="C278" s="69" t="s">
        <v>4557</v>
      </c>
      <c r="D278" s="107" t="s">
        <v>1006</v>
      </c>
      <c r="E278" s="107" t="s">
        <v>8591</v>
      </c>
      <c r="F278" s="107">
        <v>122.0</v>
      </c>
      <c r="G278" s="11"/>
      <c r="I278" t="str">
        <f t="array" ref="I278">INDEX('Pre-transfer 2022 Points'!$D$13:$D$21,MATCH(1,MMULT(--('Pre-transfer 2022 Points'!$E$13:$L$21=D278),TRANSPOSE(COLUMN('Pre-transfer 2022 Points'!$E$13:$L$21)^0)),0))</f>
        <v>Campbell</v>
      </c>
    </row>
    <row r="279">
      <c r="A279" s="50">
        <v>278.0</v>
      </c>
      <c r="B279" s="67">
        <v>63.0</v>
      </c>
      <c r="C279" s="69" t="s">
        <v>5146</v>
      </c>
      <c r="D279" s="107" t="s">
        <v>1513</v>
      </c>
      <c r="E279" s="107" t="s">
        <v>9916</v>
      </c>
      <c r="F279" s="107">
        <v>121.0</v>
      </c>
      <c r="G279" s="11"/>
      <c r="I279" t="str">
        <f t="array" ref="I279">INDEX('Pre-transfer 2022 Points'!$D$13:$D$21,MATCH(1,MMULT(--('Pre-transfer 2022 Points'!$E$13:$L$21=D279),TRANSPOSE(COLUMN('Pre-transfer 2022 Points'!$E$13:$L$21)^0)),0))</f>
        <v>Chris</v>
      </c>
    </row>
    <row r="280">
      <c r="A280" s="50">
        <v>279.0</v>
      </c>
      <c r="B280" s="67">
        <v>57.0</v>
      </c>
      <c r="C280" s="69" t="s">
        <v>4765</v>
      </c>
      <c r="D280" s="107" t="s">
        <v>3478</v>
      </c>
      <c r="E280" s="107" t="s">
        <v>8591</v>
      </c>
      <c r="F280" s="107">
        <v>121.0</v>
      </c>
      <c r="G280" s="11"/>
      <c r="I280" t="str">
        <f t="array" ref="I280">INDEX('Pre-transfer 2022 Points'!$D$13:$D$21,MATCH(1,MMULT(--('Pre-transfer 2022 Points'!$E$13:$L$21=D280),TRANSPOSE(COLUMN('Pre-transfer 2022 Points'!$E$13:$L$21)^0)),0))</f>
        <v>#N/A</v>
      </c>
    </row>
    <row r="281">
      <c r="A281" s="50">
        <v>280.0</v>
      </c>
      <c r="B281" s="67">
        <v>165.0</v>
      </c>
      <c r="C281" s="69" t="s">
        <v>4614</v>
      </c>
      <c r="D281" s="107" t="s">
        <v>3621</v>
      </c>
      <c r="E281" s="107" t="s">
        <v>249</v>
      </c>
      <c r="F281" s="107">
        <v>119.0</v>
      </c>
      <c r="G281" s="11"/>
      <c r="I281" t="str">
        <f t="array" ref="I281">INDEX('Pre-transfer 2022 Points'!$D$13:$D$21,MATCH(1,MMULT(--('Pre-transfer 2022 Points'!$E$13:$L$21=D281),TRANSPOSE(COLUMN('Pre-transfer 2022 Points'!$E$13:$L$21)^0)),0))</f>
        <v>#N/A</v>
      </c>
    </row>
    <row r="282">
      <c r="A282" s="50">
        <v>281.0</v>
      </c>
      <c r="B282" s="67">
        <v>514.0</v>
      </c>
      <c r="C282" s="68" t="s">
        <v>5313</v>
      </c>
      <c r="D282" s="107" t="s">
        <v>10781</v>
      </c>
      <c r="E282" s="107" t="s">
        <v>8968</v>
      </c>
      <c r="F282" s="107">
        <v>119.0</v>
      </c>
      <c r="G282" s="11"/>
      <c r="I282" t="str">
        <f t="array" ref="I282">INDEX('Pre-transfer 2022 Points'!$D$13:$D$21,MATCH(1,MMULT(--('Pre-transfer 2022 Points'!$E$13:$L$21=D282),TRANSPOSE(COLUMN('Pre-transfer 2022 Points'!$E$13:$L$21)^0)),0))</f>
        <v>#N/A</v>
      </c>
    </row>
    <row r="283">
      <c r="A283" s="50">
        <v>282.0</v>
      </c>
      <c r="B283" s="67">
        <v>139.0</v>
      </c>
      <c r="C283" s="69" t="s">
        <v>821</v>
      </c>
      <c r="D283" s="107" t="s">
        <v>10782</v>
      </c>
      <c r="E283" s="107" t="s">
        <v>8589</v>
      </c>
      <c r="F283" s="107">
        <v>119.0</v>
      </c>
      <c r="G283" s="11"/>
      <c r="I283" t="str">
        <f t="array" ref="I283">INDEX('Pre-transfer 2022 Points'!$D$13:$D$21,MATCH(1,MMULT(--('Pre-transfer 2022 Points'!$E$13:$L$21=D283),TRANSPOSE(COLUMN('Pre-transfer 2022 Points'!$E$13:$L$21)^0)),0))</f>
        <v>#N/A</v>
      </c>
    </row>
    <row r="284">
      <c r="A284" s="50">
        <v>283.0</v>
      </c>
      <c r="B284" s="67">
        <v>524.0</v>
      </c>
      <c r="C284" s="68" t="s">
        <v>4554</v>
      </c>
      <c r="D284" s="107" t="s">
        <v>1303</v>
      </c>
      <c r="E284" s="107" t="s">
        <v>10758</v>
      </c>
      <c r="F284" s="107">
        <v>117.0</v>
      </c>
      <c r="G284" s="11"/>
      <c r="I284" t="str">
        <f t="array" ref="I284">INDEX('Pre-transfer 2022 Points'!$D$13:$D$21,MATCH(1,MMULT(--('Pre-transfer 2022 Points'!$E$13:$L$21=D284),TRANSPOSE(COLUMN('Pre-transfer 2022 Points'!$E$13:$L$21)^0)),0))</f>
        <v>#N/A</v>
      </c>
    </row>
    <row r="285">
      <c r="A285" s="50">
        <v>284.0</v>
      </c>
      <c r="B285" s="67">
        <v>464.0</v>
      </c>
      <c r="C285" s="68" t="s">
        <v>178</v>
      </c>
      <c r="D285" s="107" t="s">
        <v>1531</v>
      </c>
      <c r="E285" s="107" t="s">
        <v>10758</v>
      </c>
      <c r="F285" s="107">
        <v>116.0</v>
      </c>
      <c r="G285" s="11"/>
      <c r="I285" t="str">
        <f t="array" ref="I285">INDEX('Pre-transfer 2022 Points'!$D$13:$D$21,MATCH(1,MMULT(--('Pre-transfer 2022 Points'!$E$13:$L$21=D285),TRANSPOSE(COLUMN('Pre-transfer 2022 Points'!$E$13:$L$21)^0)),0))</f>
        <v>#N/A</v>
      </c>
    </row>
    <row r="286">
      <c r="A286" s="50">
        <v>285.0</v>
      </c>
      <c r="B286" s="67">
        <v>339.0</v>
      </c>
      <c r="C286" s="68" t="s">
        <v>4345</v>
      </c>
      <c r="D286" s="107" t="s">
        <v>3481</v>
      </c>
      <c r="E286" s="107" t="s">
        <v>8592</v>
      </c>
      <c r="F286" s="107">
        <v>116.0</v>
      </c>
      <c r="G286" s="11"/>
      <c r="I286" t="str">
        <f t="array" ref="I286">INDEX('Pre-transfer 2022 Points'!$D$13:$D$21,MATCH(1,MMULT(--('Pre-transfer 2022 Points'!$E$13:$L$21=D286),TRANSPOSE(COLUMN('Pre-transfer 2022 Points'!$E$13:$L$21)^0)),0))</f>
        <v>#N/A</v>
      </c>
    </row>
    <row r="287">
      <c r="A287" s="50">
        <v>286.0</v>
      </c>
      <c r="B287" s="67">
        <v>286.0</v>
      </c>
      <c r="C287" s="67" t="s">
        <v>4312</v>
      </c>
      <c r="D287" s="107" t="s">
        <v>2004</v>
      </c>
      <c r="E287" s="107" t="s">
        <v>8597</v>
      </c>
      <c r="F287" s="107">
        <v>114.0</v>
      </c>
      <c r="G287" s="11"/>
      <c r="I287" t="str">
        <f t="array" ref="I287">INDEX('Pre-transfer 2022 Points'!$D$13:$D$21,MATCH(1,MMULT(--('Pre-transfer 2022 Points'!$E$13:$L$21=D287),TRANSPOSE(COLUMN('Pre-transfer 2022 Points'!$E$13:$L$21)^0)),0))</f>
        <v>#N/A</v>
      </c>
    </row>
    <row r="288">
      <c r="A288" s="50">
        <v>287.0</v>
      </c>
      <c r="B288" s="67">
        <v>391.0</v>
      </c>
      <c r="C288" s="68" t="s">
        <v>530</v>
      </c>
      <c r="D288" s="107" t="s">
        <v>3800</v>
      </c>
      <c r="E288" s="107" t="s">
        <v>5766</v>
      </c>
      <c r="F288" s="107">
        <v>114.0</v>
      </c>
      <c r="G288" s="11"/>
      <c r="I288" t="str">
        <f t="array" ref="I288">INDEX('Pre-transfer 2022 Points'!$D$13:$D$21,MATCH(1,MMULT(--('Pre-transfer 2022 Points'!$E$13:$L$21=D288),TRANSPOSE(COLUMN('Pre-transfer 2022 Points'!$E$13:$L$21)^0)),0))</f>
        <v>#N/A</v>
      </c>
    </row>
    <row r="289">
      <c r="A289" s="50">
        <v>288.0</v>
      </c>
      <c r="B289" s="67">
        <v>393.0</v>
      </c>
      <c r="C289" s="68" t="s">
        <v>5302</v>
      </c>
      <c r="D289" s="107" t="s">
        <v>10783</v>
      </c>
      <c r="E289" s="107" t="s">
        <v>8597</v>
      </c>
      <c r="F289" s="107">
        <v>113.0</v>
      </c>
      <c r="G289" s="11"/>
      <c r="I289" t="str">
        <f t="array" ref="I289">INDEX('Pre-transfer 2022 Points'!$D$13:$D$21,MATCH(1,MMULT(--('Pre-transfer 2022 Points'!$E$13:$L$21=D289),TRANSPOSE(COLUMN('Pre-transfer 2022 Points'!$E$13:$L$21)^0)),0))</f>
        <v>#N/A</v>
      </c>
    </row>
    <row r="290">
      <c r="A290" s="50">
        <v>289.0</v>
      </c>
      <c r="B290" s="86"/>
      <c r="C290" s="69" t="s">
        <v>4489</v>
      </c>
      <c r="D290" s="107" t="s">
        <v>2646</v>
      </c>
      <c r="E290" s="107" t="s">
        <v>510</v>
      </c>
      <c r="F290" s="107">
        <v>113.0</v>
      </c>
      <c r="G290" s="11"/>
      <c r="I290" t="str">
        <f t="array" ref="I290">INDEX('Pre-transfer 2022 Points'!$D$13:$D$21,MATCH(1,MMULT(--('Pre-transfer 2022 Points'!$E$13:$L$21=D290),TRANSPOSE(COLUMN('Pre-transfer 2022 Points'!$E$13:$L$21)^0)),0))</f>
        <v>#N/A</v>
      </c>
    </row>
    <row r="291">
      <c r="A291" s="50">
        <v>290.0</v>
      </c>
      <c r="B291" s="67">
        <v>95.0</v>
      </c>
      <c r="C291" s="69" t="s">
        <v>5033</v>
      </c>
      <c r="D291" s="107" t="s">
        <v>169</v>
      </c>
      <c r="E291" s="107" t="s">
        <v>8594</v>
      </c>
      <c r="F291" s="107">
        <v>110.0</v>
      </c>
      <c r="G291" s="11"/>
      <c r="I291" t="str">
        <f t="array" ref="I291">INDEX('Pre-transfer 2022 Points'!$D$13:$D$21,MATCH(1,MMULT(--('Pre-transfer 2022 Points'!$E$13:$L$21=D291),TRANSPOSE(COLUMN('Pre-transfer 2022 Points'!$E$13:$L$21)^0)),0))</f>
        <v>#N/A</v>
      </c>
    </row>
    <row r="292">
      <c r="A292" s="50">
        <v>291.0</v>
      </c>
      <c r="B292" s="67">
        <v>780.0</v>
      </c>
      <c r="C292" s="68" t="s">
        <v>10784</v>
      </c>
      <c r="D292" s="107" t="s">
        <v>2063</v>
      </c>
      <c r="E292" s="107" t="s">
        <v>8968</v>
      </c>
      <c r="F292" s="107">
        <v>109.0</v>
      </c>
      <c r="G292" s="11"/>
      <c r="I292" t="str">
        <f t="array" ref="I292">INDEX('Pre-transfer 2022 Points'!$D$13:$D$21,MATCH(1,MMULT(--('Pre-transfer 2022 Points'!$E$13:$L$21=D292),TRANSPOSE(COLUMN('Pre-transfer 2022 Points'!$E$13:$L$21)^0)),0))</f>
        <v>#N/A</v>
      </c>
    </row>
    <row r="293">
      <c r="A293" s="50">
        <v>292.0</v>
      </c>
      <c r="B293" s="67">
        <v>693.0</v>
      </c>
      <c r="C293" s="68" t="s">
        <v>382</v>
      </c>
      <c r="D293" s="107" t="s">
        <v>2105</v>
      </c>
      <c r="E293" s="107" t="s">
        <v>9929</v>
      </c>
      <c r="F293" s="107">
        <v>108.0</v>
      </c>
      <c r="G293" s="11"/>
      <c r="I293" t="str">
        <f t="array" ref="I293">INDEX('Pre-transfer 2022 Points'!$D$13:$D$21,MATCH(1,MMULT(--('Pre-transfer 2022 Points'!$E$13:$L$21=D293),TRANSPOSE(COLUMN('Pre-transfer 2022 Points'!$E$13:$L$21)^0)),0))</f>
        <v>#N/A</v>
      </c>
    </row>
    <row r="294">
      <c r="A294" s="50">
        <v>293.0</v>
      </c>
      <c r="B294" s="67">
        <v>592.0</v>
      </c>
      <c r="C294" s="68" t="s">
        <v>280</v>
      </c>
      <c r="D294" s="107" t="s">
        <v>2054</v>
      </c>
      <c r="E294" s="107" t="s">
        <v>8596</v>
      </c>
      <c r="F294" s="107">
        <v>108.0</v>
      </c>
      <c r="G294" s="11"/>
      <c r="I294" t="str">
        <f t="array" ref="I294">INDEX('Pre-transfer 2022 Points'!$D$13:$D$21,MATCH(1,MMULT(--('Pre-transfer 2022 Points'!$E$13:$L$21=D294),TRANSPOSE(COLUMN('Pre-transfer 2022 Points'!$E$13:$L$21)^0)),0))</f>
        <v>#N/A</v>
      </c>
    </row>
    <row r="295">
      <c r="A295" s="50">
        <v>294.0</v>
      </c>
      <c r="B295" s="67">
        <v>322.0</v>
      </c>
      <c r="C295" s="68" t="s">
        <v>4316</v>
      </c>
      <c r="D295" s="107" t="s">
        <v>10785</v>
      </c>
      <c r="E295" s="107" t="s">
        <v>115</v>
      </c>
      <c r="F295" s="107">
        <v>107.0</v>
      </c>
      <c r="G295" s="11"/>
      <c r="I295" t="str">
        <f t="array" ref="I295">INDEX('Pre-transfer 2022 Points'!$D$13:$D$21,MATCH(1,MMULT(--('Pre-transfer 2022 Points'!$E$13:$L$21=D295),TRANSPOSE(COLUMN('Pre-transfer 2022 Points'!$E$13:$L$21)^0)),0))</f>
        <v>#N/A</v>
      </c>
    </row>
    <row r="296">
      <c r="A296" s="50">
        <v>295.0</v>
      </c>
      <c r="B296" s="67">
        <v>172.0</v>
      </c>
      <c r="C296" s="69" t="s">
        <v>381</v>
      </c>
      <c r="D296" s="107" t="s">
        <v>1953</v>
      </c>
      <c r="E296" s="107" t="s">
        <v>8968</v>
      </c>
      <c r="F296" s="107">
        <v>107.0</v>
      </c>
      <c r="G296" s="11"/>
      <c r="I296" t="str">
        <f t="array" ref="I296">INDEX('Pre-transfer 2022 Points'!$D$13:$D$21,MATCH(1,MMULT(--('Pre-transfer 2022 Points'!$E$13:$L$21=D296),TRANSPOSE(COLUMN('Pre-transfer 2022 Points'!$E$13:$L$21)^0)),0))</f>
        <v>#N/A</v>
      </c>
    </row>
    <row r="297">
      <c r="A297" s="50">
        <v>296.0</v>
      </c>
      <c r="B297" s="67">
        <v>288.0</v>
      </c>
      <c r="C297" s="69" t="s">
        <v>1391</v>
      </c>
      <c r="D297" s="107" t="s">
        <v>2015</v>
      </c>
      <c r="E297" s="107" t="s">
        <v>9929</v>
      </c>
      <c r="F297" s="107">
        <v>107.0</v>
      </c>
      <c r="G297" s="11"/>
      <c r="I297" t="str">
        <f t="array" ref="I297">INDEX('Pre-transfer 2022 Points'!$D$13:$D$21,MATCH(1,MMULT(--('Pre-transfer 2022 Points'!$E$13:$L$21=D297),TRANSPOSE(COLUMN('Pre-transfer 2022 Points'!$E$13:$L$21)^0)),0))</f>
        <v>#N/A</v>
      </c>
    </row>
    <row r="298">
      <c r="A298" s="50">
        <v>297.0</v>
      </c>
      <c r="B298" s="67">
        <v>490.0</v>
      </c>
      <c r="C298" s="68" t="s">
        <v>247</v>
      </c>
      <c r="D298" s="107" t="s">
        <v>10786</v>
      </c>
      <c r="E298" s="107" t="s">
        <v>4330</v>
      </c>
      <c r="F298" s="107">
        <v>106.0</v>
      </c>
      <c r="G298" s="11"/>
      <c r="I298" t="str">
        <f t="array" ref="I298">INDEX('Pre-transfer 2022 Points'!$D$13:$D$21,MATCH(1,MMULT(--('Pre-transfer 2022 Points'!$E$13:$L$21=D298),TRANSPOSE(COLUMN('Pre-transfer 2022 Points'!$E$13:$L$21)^0)),0))</f>
        <v>#N/A</v>
      </c>
    </row>
    <row r="299">
      <c r="A299" s="50">
        <v>298.0</v>
      </c>
      <c r="B299" s="67">
        <v>563.0</v>
      </c>
      <c r="C299" s="68" t="s">
        <v>409</v>
      </c>
      <c r="D299" s="107" t="s">
        <v>1114</v>
      </c>
      <c r="E299" s="107" t="s">
        <v>9073</v>
      </c>
      <c r="F299" s="107">
        <v>106.0</v>
      </c>
      <c r="G299" s="11"/>
      <c r="I299" t="str">
        <f t="array" ref="I299">INDEX('Pre-transfer 2022 Points'!$D$13:$D$21,MATCH(1,MMULT(--('Pre-transfer 2022 Points'!$E$13:$L$21=D299),TRANSPOSE(COLUMN('Pre-transfer 2022 Points'!$E$13:$L$21)^0)),0))</f>
        <v>#N/A</v>
      </c>
    </row>
    <row r="300">
      <c r="A300" s="50">
        <v>299.0</v>
      </c>
      <c r="B300" s="67">
        <v>465.0</v>
      </c>
      <c r="C300" s="68" t="s">
        <v>194</v>
      </c>
      <c r="D300" s="107" t="s">
        <v>1910</v>
      </c>
      <c r="E300" s="107" t="s">
        <v>8597</v>
      </c>
      <c r="F300" s="107">
        <v>105.0</v>
      </c>
      <c r="G300" s="11"/>
      <c r="I300" t="str">
        <f t="array" ref="I300">INDEX('Pre-transfer 2022 Points'!$D$13:$D$21,MATCH(1,MMULT(--('Pre-transfer 2022 Points'!$E$13:$L$21=D300),TRANSPOSE(COLUMN('Pre-transfer 2022 Points'!$E$13:$L$21)^0)),0))</f>
        <v>#N/A</v>
      </c>
    </row>
    <row r="301">
      <c r="A301" s="49">
        <v>300.0</v>
      </c>
      <c r="B301" s="63">
        <v>488.0</v>
      </c>
      <c r="C301" s="64" t="s">
        <v>4714</v>
      </c>
      <c r="D301" s="108" t="s">
        <v>3541</v>
      </c>
      <c r="E301" s="108" t="s">
        <v>9918</v>
      </c>
      <c r="F301" s="78">
        <v>105.0</v>
      </c>
      <c r="G301" s="11"/>
      <c r="I301" t="str">
        <f t="array" ref="I301">INDEX('Pre-transfer 2022 Points'!$D$13:$D$21,MATCH(1,MMULT(--('Pre-transfer 2022 Points'!$E$13:$L$21=D301),TRANSPOSE(COLUMN('Pre-transfer 2022 Points'!$E$13:$L$21)^0)),0))</f>
        <v>#N/A</v>
      </c>
    </row>
    <row r="302">
      <c r="A302" s="50">
        <v>301.0</v>
      </c>
      <c r="B302" s="67">
        <v>549.0</v>
      </c>
      <c r="C302" s="68" t="s">
        <v>618</v>
      </c>
      <c r="D302" s="107" t="s">
        <v>101</v>
      </c>
      <c r="E302" s="107" t="s">
        <v>8968</v>
      </c>
      <c r="F302" s="107">
        <v>104.0</v>
      </c>
      <c r="G302" s="11"/>
      <c r="I302" t="str">
        <f t="array" ref="I302">INDEX('Pre-transfer 2022 Points'!$D$13:$D$21,MATCH(1,MMULT(--('Pre-transfer 2022 Points'!$E$13:$L$21=D302),TRANSPOSE(COLUMN('Pre-transfer 2022 Points'!$E$13:$L$21)^0)),0))</f>
        <v>#N/A</v>
      </c>
    </row>
    <row r="303">
      <c r="A303" s="50">
        <v>302.0</v>
      </c>
      <c r="B303" s="67">
        <v>193.0</v>
      </c>
      <c r="C303" s="69" t="s">
        <v>571</v>
      </c>
      <c r="D303" s="107" t="s">
        <v>67</v>
      </c>
      <c r="E303" s="107" t="s">
        <v>8968</v>
      </c>
      <c r="F303" s="107">
        <v>104.0</v>
      </c>
      <c r="G303" s="11"/>
      <c r="I303" t="str">
        <f t="array" ref="I303">INDEX('Pre-transfer 2022 Points'!$D$13:$D$21,MATCH(1,MMULT(--('Pre-transfer 2022 Points'!$E$13:$L$21=D303),TRANSPOSE(COLUMN('Pre-transfer 2022 Points'!$E$13:$L$21)^0)),0))</f>
        <v>#N/A</v>
      </c>
    </row>
    <row r="304">
      <c r="A304" s="50">
        <v>303.0</v>
      </c>
      <c r="B304" s="67">
        <v>213.0</v>
      </c>
      <c r="C304" s="69" t="s">
        <v>1600</v>
      </c>
      <c r="D304" s="107" t="s">
        <v>552</v>
      </c>
      <c r="E304" s="107" t="s">
        <v>9928</v>
      </c>
      <c r="F304" s="107">
        <v>104.0</v>
      </c>
      <c r="G304" s="11"/>
      <c r="I304" t="str">
        <f t="array" ref="I304">INDEX('Pre-transfer 2022 Points'!$D$13:$D$21,MATCH(1,MMULT(--('Pre-transfer 2022 Points'!$E$13:$L$21=D304),TRANSPOSE(COLUMN('Pre-transfer 2022 Points'!$E$13:$L$21)^0)),0))</f>
        <v>#N/A</v>
      </c>
    </row>
    <row r="305">
      <c r="A305" s="50">
        <v>304.0</v>
      </c>
      <c r="B305" s="67">
        <v>603.0</v>
      </c>
      <c r="C305" s="68" t="s">
        <v>280</v>
      </c>
      <c r="D305" s="107" t="s">
        <v>10787</v>
      </c>
      <c r="E305" s="107" t="s">
        <v>8630</v>
      </c>
      <c r="F305" s="107">
        <v>103.429999947547</v>
      </c>
      <c r="G305" s="11"/>
      <c r="I305" t="str">
        <f t="array" ref="I305">INDEX('Pre-transfer 2022 Points'!$D$13:$D$21,MATCH(1,MMULT(--('Pre-transfer 2022 Points'!$E$13:$L$21=D305),TRANSPOSE(COLUMN('Pre-transfer 2022 Points'!$E$13:$L$21)^0)),0))</f>
        <v>#N/A</v>
      </c>
    </row>
    <row r="306">
      <c r="A306" s="50">
        <v>305.0</v>
      </c>
      <c r="B306" s="67">
        <v>318.0</v>
      </c>
      <c r="C306" s="68" t="s">
        <v>4362</v>
      </c>
      <c r="D306" s="107" t="s">
        <v>2067</v>
      </c>
      <c r="E306" s="107" t="s">
        <v>324</v>
      </c>
      <c r="F306" s="107">
        <v>103.0</v>
      </c>
      <c r="G306" s="11"/>
      <c r="I306" t="str">
        <f t="array" ref="I306">INDEX('Pre-transfer 2022 Points'!$D$13:$D$21,MATCH(1,MMULT(--('Pre-transfer 2022 Points'!$E$13:$L$21=D306),TRANSPOSE(COLUMN('Pre-transfer 2022 Points'!$E$13:$L$21)^0)),0))</f>
        <v>#N/A</v>
      </c>
    </row>
    <row r="307">
      <c r="A307" s="50">
        <v>306.0</v>
      </c>
      <c r="B307" s="67">
        <v>531.0</v>
      </c>
      <c r="C307" s="68" t="s">
        <v>4972</v>
      </c>
      <c r="D307" s="107" t="s">
        <v>3556</v>
      </c>
      <c r="E307" s="107" t="s">
        <v>9946</v>
      </c>
      <c r="F307" s="107">
        <v>103.0</v>
      </c>
      <c r="G307" s="11"/>
      <c r="I307" t="str">
        <f t="array" ref="I307">INDEX('Pre-transfer 2022 Points'!$D$13:$D$21,MATCH(1,MMULT(--('Pre-transfer 2022 Points'!$E$13:$L$21=D307),TRANSPOSE(COLUMN('Pre-transfer 2022 Points'!$E$13:$L$21)^0)),0))</f>
        <v>#N/A</v>
      </c>
    </row>
    <row r="308">
      <c r="A308" s="50">
        <v>307.0</v>
      </c>
      <c r="B308" s="67">
        <v>358.0</v>
      </c>
      <c r="C308" s="68" t="s">
        <v>339</v>
      </c>
      <c r="D308" s="107" t="s">
        <v>1049</v>
      </c>
      <c r="E308" s="107" t="s">
        <v>9919</v>
      </c>
      <c r="F308" s="107">
        <v>102.0</v>
      </c>
      <c r="G308" s="11"/>
      <c r="I308" t="str">
        <f t="array" ref="I308">INDEX('Pre-transfer 2022 Points'!$D$13:$D$21,MATCH(1,MMULT(--('Pre-transfer 2022 Points'!$E$13:$L$21=D308),TRANSPOSE(COLUMN('Pre-transfer 2022 Points'!$E$13:$L$21)^0)),0))</f>
        <v>#N/A</v>
      </c>
    </row>
    <row r="309">
      <c r="A309" s="50">
        <v>308.0</v>
      </c>
      <c r="B309" s="67">
        <v>1208.0</v>
      </c>
      <c r="C309" s="68" t="s">
        <v>9961</v>
      </c>
      <c r="D309" s="107" t="s">
        <v>1094</v>
      </c>
      <c r="E309" s="107" t="s">
        <v>8970</v>
      </c>
      <c r="F309" s="107">
        <v>102.0</v>
      </c>
      <c r="G309" s="11"/>
      <c r="I309" t="str">
        <f t="array" ref="I309">INDEX('Pre-transfer 2022 Points'!$D$13:$D$21,MATCH(1,MMULT(--('Pre-transfer 2022 Points'!$E$13:$L$21=D309),TRANSPOSE(COLUMN('Pre-transfer 2022 Points'!$E$13:$L$21)^0)),0))</f>
        <v>#N/A</v>
      </c>
    </row>
    <row r="310">
      <c r="A310" s="50">
        <v>309.0</v>
      </c>
      <c r="B310" s="67">
        <v>776.0</v>
      </c>
      <c r="C310" s="68" t="s">
        <v>4807</v>
      </c>
      <c r="D310" s="107" t="s">
        <v>2053</v>
      </c>
      <c r="E310" s="107" t="s">
        <v>9928</v>
      </c>
      <c r="F310" s="107">
        <v>101.0</v>
      </c>
      <c r="G310" s="11"/>
      <c r="I310" t="str">
        <f t="array" ref="I310">INDEX('Pre-transfer 2022 Points'!$D$13:$D$21,MATCH(1,MMULT(--('Pre-transfer 2022 Points'!$E$13:$L$21=D310),TRANSPOSE(COLUMN('Pre-transfer 2022 Points'!$E$13:$L$21)^0)),0))</f>
        <v>#N/A</v>
      </c>
    </row>
    <row r="311">
      <c r="A311" s="50">
        <v>310.0</v>
      </c>
      <c r="B311" s="67">
        <v>182.0</v>
      </c>
      <c r="C311" s="69" t="s">
        <v>532</v>
      </c>
      <c r="D311" s="107" t="s">
        <v>1133</v>
      </c>
      <c r="E311" s="107" t="s">
        <v>8589</v>
      </c>
      <c r="F311" s="107">
        <v>100.0</v>
      </c>
      <c r="G311" s="11"/>
      <c r="I311" t="str">
        <f t="array" ref="I311">INDEX('Pre-transfer 2022 Points'!$D$13:$D$21,MATCH(1,MMULT(--('Pre-transfer 2022 Points'!$E$13:$L$21=D311),TRANSPOSE(COLUMN('Pre-transfer 2022 Points'!$E$13:$L$21)^0)),0))</f>
        <v>#N/A</v>
      </c>
    </row>
    <row r="312">
      <c r="A312" s="50">
        <v>311.0</v>
      </c>
      <c r="B312" s="86"/>
      <c r="C312" s="69" t="s">
        <v>826</v>
      </c>
      <c r="D312" s="107" t="s">
        <v>1941</v>
      </c>
      <c r="E312" s="107" t="s">
        <v>8922</v>
      </c>
      <c r="F312" s="107">
        <v>99.0</v>
      </c>
      <c r="G312" s="11"/>
      <c r="I312" t="str">
        <f t="array" ref="I312">INDEX('Pre-transfer 2022 Points'!$D$13:$D$21,MATCH(1,MMULT(--('Pre-transfer 2022 Points'!$E$13:$L$21=D312),TRANSPOSE(COLUMN('Pre-transfer 2022 Points'!$E$13:$L$21)^0)),0))</f>
        <v>#N/A</v>
      </c>
    </row>
    <row r="313">
      <c r="A313" s="50">
        <v>312.0</v>
      </c>
      <c r="B313" s="67">
        <v>242.0</v>
      </c>
      <c r="C313" s="69" t="s">
        <v>4366</v>
      </c>
      <c r="D313" s="107" t="s">
        <v>1900</v>
      </c>
      <c r="E313" s="107" t="s">
        <v>8618</v>
      </c>
      <c r="F313" s="107">
        <v>99.0</v>
      </c>
      <c r="G313" s="11"/>
      <c r="I313" t="str">
        <f t="array" ref="I313">INDEX('Pre-transfer 2022 Points'!$D$13:$D$21,MATCH(1,MMULT(--('Pre-transfer 2022 Points'!$E$13:$L$21=D313),TRANSPOSE(COLUMN('Pre-transfer 2022 Points'!$E$13:$L$21)^0)),0))</f>
        <v>#N/A</v>
      </c>
    </row>
    <row r="314">
      <c r="A314" s="50">
        <v>313.0</v>
      </c>
      <c r="B314" s="67">
        <v>496.0</v>
      </c>
      <c r="C314" s="68" t="s">
        <v>4410</v>
      </c>
      <c r="D314" s="107" t="s">
        <v>1307</v>
      </c>
      <c r="E314" s="107" t="s">
        <v>5766</v>
      </c>
      <c r="F314" s="107">
        <v>98.0</v>
      </c>
      <c r="G314" s="11"/>
      <c r="I314" t="str">
        <f t="array" ref="I314">INDEX('Pre-transfer 2022 Points'!$D$13:$D$21,MATCH(1,MMULT(--('Pre-transfer 2022 Points'!$E$13:$L$21=D314),TRANSPOSE(COLUMN('Pre-transfer 2022 Points'!$E$13:$L$21)^0)),0))</f>
        <v>#N/A</v>
      </c>
    </row>
    <row r="315">
      <c r="A315" s="50">
        <v>314.0</v>
      </c>
      <c r="B315" s="86"/>
      <c r="C315" s="69" t="s">
        <v>1268</v>
      </c>
      <c r="D315" s="107" t="s">
        <v>10788</v>
      </c>
      <c r="E315" s="107" t="s">
        <v>510</v>
      </c>
      <c r="F315" s="107">
        <v>98.0</v>
      </c>
      <c r="G315" s="11"/>
      <c r="I315" t="str">
        <f t="array" ref="I315">INDEX('Pre-transfer 2022 Points'!$D$13:$D$21,MATCH(1,MMULT(--('Pre-transfer 2022 Points'!$E$13:$L$21=D315),TRANSPOSE(COLUMN('Pre-transfer 2022 Points'!$E$13:$L$21)^0)),0))</f>
        <v>#N/A</v>
      </c>
    </row>
    <row r="316">
      <c r="A316" s="50">
        <v>315.0</v>
      </c>
      <c r="B316" s="67">
        <v>289.0</v>
      </c>
      <c r="C316" s="69" t="s">
        <v>273</v>
      </c>
      <c r="D316" s="107" t="s">
        <v>10789</v>
      </c>
      <c r="E316" s="107" t="s">
        <v>4330</v>
      </c>
      <c r="F316" s="107">
        <v>98.0</v>
      </c>
      <c r="G316" s="11"/>
      <c r="I316" t="str">
        <f t="array" ref="I316">INDEX('Pre-transfer 2022 Points'!$D$13:$D$21,MATCH(1,MMULT(--('Pre-transfer 2022 Points'!$E$13:$L$21=D316),TRANSPOSE(COLUMN('Pre-transfer 2022 Points'!$E$13:$L$21)^0)),0))</f>
        <v>#N/A</v>
      </c>
    </row>
    <row r="317">
      <c r="A317" s="50">
        <v>316.0</v>
      </c>
      <c r="B317" s="86"/>
      <c r="C317" s="69" t="s">
        <v>4576</v>
      </c>
      <c r="D317" s="107" t="s">
        <v>69</v>
      </c>
      <c r="E317" s="107" t="s">
        <v>8594</v>
      </c>
      <c r="F317" s="107">
        <v>98.0</v>
      </c>
      <c r="G317" s="11"/>
      <c r="I317" t="str">
        <f t="array" ref="I317">INDEX('Pre-transfer 2022 Points'!$D$13:$D$21,MATCH(1,MMULT(--('Pre-transfer 2022 Points'!$E$13:$L$21=D317),TRANSPOSE(COLUMN('Pre-transfer 2022 Points'!$E$13:$L$21)^0)),0))</f>
        <v>#N/A</v>
      </c>
    </row>
    <row r="318">
      <c r="A318" s="50">
        <v>317.0</v>
      </c>
      <c r="B318" s="86"/>
      <c r="C318" s="69" t="s">
        <v>4480</v>
      </c>
      <c r="D318" s="107" t="s">
        <v>2852</v>
      </c>
      <c r="E318" s="107" t="s">
        <v>9943</v>
      </c>
      <c r="F318" s="107">
        <v>98.0</v>
      </c>
      <c r="G318" s="11"/>
      <c r="I318" t="str">
        <f t="array" ref="I318">INDEX('Pre-transfer 2022 Points'!$D$13:$D$21,MATCH(1,MMULT(--('Pre-transfer 2022 Points'!$E$13:$L$21=D318),TRANSPOSE(COLUMN('Pre-transfer 2022 Points'!$E$13:$L$21)^0)),0))</f>
        <v>#N/A</v>
      </c>
    </row>
    <row r="319">
      <c r="A319" s="50">
        <v>318.0</v>
      </c>
      <c r="B319" s="67">
        <v>943.0</v>
      </c>
      <c r="C319" s="68" t="s">
        <v>8731</v>
      </c>
      <c r="D319" s="107" t="s">
        <v>1367</v>
      </c>
      <c r="E319" s="107" t="s">
        <v>9925</v>
      </c>
      <c r="F319" s="107">
        <v>98.0</v>
      </c>
      <c r="G319" s="11"/>
      <c r="I319" t="str">
        <f t="array" ref="I319">INDEX('Pre-transfer 2022 Points'!$D$13:$D$21,MATCH(1,MMULT(--('Pre-transfer 2022 Points'!$E$13:$L$21=D319),TRANSPOSE(COLUMN('Pre-transfer 2022 Points'!$E$13:$L$21)^0)),0))</f>
        <v>#N/A</v>
      </c>
    </row>
    <row r="320">
      <c r="A320" s="50">
        <v>319.0</v>
      </c>
      <c r="B320" s="67">
        <v>294.0</v>
      </c>
      <c r="C320" s="69" t="s">
        <v>493</v>
      </c>
      <c r="D320" s="107" t="s">
        <v>414</v>
      </c>
      <c r="E320" s="107" t="s">
        <v>8604</v>
      </c>
      <c r="F320" s="107">
        <v>97.0</v>
      </c>
      <c r="G320" s="11"/>
      <c r="I320" t="str">
        <f t="array" ref="I320">INDEX('Pre-transfer 2022 Points'!$D$13:$D$21,MATCH(1,MMULT(--('Pre-transfer 2022 Points'!$E$13:$L$21=D320),TRANSPOSE(COLUMN('Pre-transfer 2022 Points'!$E$13:$L$21)^0)),0))</f>
        <v>#N/A</v>
      </c>
    </row>
    <row r="321">
      <c r="A321" s="50">
        <v>320.0</v>
      </c>
      <c r="B321" s="67">
        <v>468.0</v>
      </c>
      <c r="C321" s="68" t="s">
        <v>681</v>
      </c>
      <c r="D321" s="107" t="s">
        <v>10790</v>
      </c>
      <c r="E321" s="107" t="s">
        <v>5766</v>
      </c>
      <c r="F321" s="107">
        <v>97.0</v>
      </c>
      <c r="G321" s="11"/>
      <c r="I321" t="str">
        <f t="array" ref="I321">INDEX('Pre-transfer 2022 Points'!$D$13:$D$21,MATCH(1,MMULT(--('Pre-transfer 2022 Points'!$E$13:$L$21=D321),TRANSPOSE(COLUMN('Pre-transfer 2022 Points'!$E$13:$L$21)^0)),0))</f>
        <v>#N/A</v>
      </c>
    </row>
    <row r="322">
      <c r="A322" s="50">
        <v>321.0</v>
      </c>
      <c r="B322" s="67">
        <v>620.0</v>
      </c>
      <c r="C322" s="68" t="s">
        <v>280</v>
      </c>
      <c r="D322" s="107" t="s">
        <v>2214</v>
      </c>
      <c r="E322" s="107" t="s">
        <v>9941</v>
      </c>
      <c r="F322" s="107">
        <v>97.0</v>
      </c>
      <c r="G322" s="11"/>
      <c r="I322" t="str">
        <f t="array" ref="I322">INDEX('Pre-transfer 2022 Points'!$D$13:$D$21,MATCH(1,MMULT(--('Pre-transfer 2022 Points'!$E$13:$L$21=D322),TRANSPOSE(COLUMN('Pre-transfer 2022 Points'!$E$13:$L$21)^0)),0))</f>
        <v>#N/A</v>
      </c>
    </row>
    <row r="323">
      <c r="A323" s="50">
        <v>322.0</v>
      </c>
      <c r="B323" s="67">
        <v>141.0</v>
      </c>
      <c r="C323" s="69" t="s">
        <v>523</v>
      </c>
      <c r="D323" s="107" t="s">
        <v>1236</v>
      </c>
      <c r="E323" s="107" t="s">
        <v>5763</v>
      </c>
      <c r="F323" s="107">
        <v>96.0</v>
      </c>
      <c r="G323" s="11"/>
      <c r="I323" t="str">
        <f t="array" ref="I323">INDEX('Pre-transfer 2022 Points'!$D$13:$D$21,MATCH(1,MMULT(--('Pre-transfer 2022 Points'!$E$13:$L$21=D323),TRANSPOSE(COLUMN('Pre-transfer 2022 Points'!$E$13:$L$21)^0)),0))</f>
        <v>#N/A</v>
      </c>
    </row>
    <row r="324">
      <c r="A324" s="50">
        <v>323.0</v>
      </c>
      <c r="B324" s="67">
        <v>462.0</v>
      </c>
      <c r="C324" s="68" t="s">
        <v>176</v>
      </c>
      <c r="D324" s="107" t="s">
        <v>2112</v>
      </c>
      <c r="E324" s="107" t="s">
        <v>8594</v>
      </c>
      <c r="F324" s="107">
        <v>96.0</v>
      </c>
      <c r="G324" s="11"/>
      <c r="I324" t="str">
        <f t="array" ref="I324">INDEX('Pre-transfer 2022 Points'!$D$13:$D$21,MATCH(1,MMULT(--('Pre-transfer 2022 Points'!$E$13:$L$21=D324),TRANSPOSE(COLUMN('Pre-transfer 2022 Points'!$E$13:$L$21)^0)),0))</f>
        <v>#N/A</v>
      </c>
    </row>
    <row r="325">
      <c r="A325" s="50">
        <v>324.0</v>
      </c>
      <c r="B325" s="67">
        <v>1262.0</v>
      </c>
      <c r="C325" s="68" t="s">
        <v>6000</v>
      </c>
      <c r="D325" s="107" t="s">
        <v>1767</v>
      </c>
      <c r="E325" s="107" t="s">
        <v>9951</v>
      </c>
      <c r="F325" s="107">
        <v>96.0</v>
      </c>
      <c r="G325" s="11"/>
      <c r="I325" t="str">
        <f t="array" ref="I325">INDEX('Pre-transfer 2022 Points'!$D$13:$D$21,MATCH(1,MMULT(--('Pre-transfer 2022 Points'!$E$13:$L$21=D325),TRANSPOSE(COLUMN('Pre-transfer 2022 Points'!$E$13:$L$21)^0)),0))</f>
        <v>#N/A</v>
      </c>
    </row>
    <row r="326">
      <c r="A326" s="50">
        <v>325.0</v>
      </c>
      <c r="B326" s="67">
        <v>628.0</v>
      </c>
      <c r="C326" s="68" t="s">
        <v>1355</v>
      </c>
      <c r="D326" s="107" t="s">
        <v>1887</v>
      </c>
      <c r="E326" s="107" t="s">
        <v>208</v>
      </c>
      <c r="F326" s="107">
        <v>96.0</v>
      </c>
      <c r="G326" s="11"/>
      <c r="I326" t="str">
        <f t="array" ref="I326">INDEX('Pre-transfer 2022 Points'!$D$13:$D$21,MATCH(1,MMULT(--('Pre-transfer 2022 Points'!$E$13:$L$21=D326),TRANSPOSE(COLUMN('Pre-transfer 2022 Points'!$E$13:$L$21)^0)),0))</f>
        <v>#N/A</v>
      </c>
    </row>
    <row r="327">
      <c r="A327" s="50">
        <v>326.0</v>
      </c>
      <c r="B327" s="67">
        <v>426.0</v>
      </c>
      <c r="C327" s="68" t="s">
        <v>1187</v>
      </c>
      <c r="D327" s="107" t="s">
        <v>693</v>
      </c>
      <c r="E327" s="107" t="s">
        <v>8591</v>
      </c>
      <c r="F327" s="107">
        <v>95.0</v>
      </c>
      <c r="G327" s="11"/>
      <c r="I327" t="str">
        <f t="array" ref="I327">INDEX('Pre-transfer 2022 Points'!$D$13:$D$21,MATCH(1,MMULT(--('Pre-transfer 2022 Points'!$E$13:$L$21=D327),TRANSPOSE(COLUMN('Pre-transfer 2022 Points'!$E$13:$L$21)^0)),0))</f>
        <v>#N/A</v>
      </c>
    </row>
    <row r="328">
      <c r="A328" s="50">
        <v>327.0</v>
      </c>
      <c r="B328" s="67">
        <v>150.0</v>
      </c>
      <c r="C328" s="69" t="s">
        <v>495</v>
      </c>
      <c r="D328" s="107" t="s">
        <v>1479</v>
      </c>
      <c r="E328" s="107" t="s">
        <v>8970</v>
      </c>
      <c r="F328" s="107">
        <v>95.0</v>
      </c>
      <c r="G328" s="11"/>
      <c r="I328" t="str">
        <f t="array" ref="I328">INDEX('Pre-transfer 2022 Points'!$D$13:$D$21,MATCH(1,MMULT(--('Pre-transfer 2022 Points'!$E$13:$L$21=D328),TRANSPOSE(COLUMN('Pre-transfer 2022 Points'!$E$13:$L$21)^0)),0))</f>
        <v>#N/A</v>
      </c>
    </row>
    <row r="329">
      <c r="A329" s="50">
        <v>328.0</v>
      </c>
      <c r="B329" s="67">
        <v>567.0</v>
      </c>
      <c r="C329" s="68" t="s">
        <v>5796</v>
      </c>
      <c r="D329" s="107" t="s">
        <v>1908</v>
      </c>
      <c r="E329" s="107" t="s">
        <v>9939</v>
      </c>
      <c r="F329" s="107">
        <v>95.0</v>
      </c>
      <c r="G329" s="11"/>
      <c r="I329" t="str">
        <f t="array" ref="I329">INDEX('Pre-transfer 2022 Points'!$D$13:$D$21,MATCH(1,MMULT(--('Pre-transfer 2022 Points'!$E$13:$L$21=D329),TRANSPOSE(COLUMN('Pre-transfer 2022 Points'!$E$13:$L$21)^0)),0))</f>
        <v>#N/A</v>
      </c>
    </row>
    <row r="330">
      <c r="A330" s="50">
        <v>329.0</v>
      </c>
      <c r="B330" s="67">
        <v>1293.0</v>
      </c>
      <c r="C330" s="68" t="s">
        <v>4449</v>
      </c>
      <c r="D330" s="107" t="s">
        <v>3578</v>
      </c>
      <c r="E330" s="107" t="s">
        <v>9976</v>
      </c>
      <c r="F330" s="107">
        <v>95.0</v>
      </c>
      <c r="G330" s="11"/>
      <c r="I330" t="str">
        <f t="array" ref="I330">INDEX('Pre-transfer 2022 Points'!$D$13:$D$21,MATCH(1,MMULT(--('Pre-transfer 2022 Points'!$E$13:$L$21=D330),TRANSPOSE(COLUMN('Pre-transfer 2022 Points'!$E$13:$L$21)^0)),0))</f>
        <v>#N/A</v>
      </c>
    </row>
    <row r="331">
      <c r="A331" s="50">
        <v>330.0</v>
      </c>
      <c r="B331" s="67">
        <v>452.0</v>
      </c>
      <c r="C331" s="68" t="s">
        <v>4568</v>
      </c>
      <c r="D331" s="107" t="s">
        <v>10791</v>
      </c>
      <c r="E331" s="107" t="s">
        <v>8597</v>
      </c>
      <c r="F331" s="107">
        <v>94.0</v>
      </c>
      <c r="G331" s="11"/>
      <c r="I331" t="str">
        <f t="array" ref="I331">INDEX('Pre-transfer 2022 Points'!$D$13:$D$21,MATCH(1,MMULT(--('Pre-transfer 2022 Points'!$E$13:$L$21=D331),TRANSPOSE(COLUMN('Pre-transfer 2022 Points'!$E$13:$L$21)^0)),0))</f>
        <v>#N/A</v>
      </c>
    </row>
    <row r="332">
      <c r="A332" s="50">
        <v>331.0</v>
      </c>
      <c r="B332" s="67">
        <v>187.0</v>
      </c>
      <c r="C332" s="69" t="s">
        <v>1444</v>
      </c>
      <c r="D332" s="107" t="s">
        <v>10792</v>
      </c>
      <c r="E332" s="107" t="s">
        <v>102</v>
      </c>
      <c r="F332" s="107">
        <v>94.0</v>
      </c>
      <c r="G332" s="11"/>
      <c r="I332" t="str">
        <f t="array" ref="I332">INDEX('Pre-transfer 2022 Points'!$D$13:$D$21,MATCH(1,MMULT(--('Pre-transfer 2022 Points'!$E$13:$L$21=D332),TRANSPOSE(COLUMN('Pre-transfer 2022 Points'!$E$13:$L$21)^0)),0))</f>
        <v>#N/A</v>
      </c>
    </row>
    <row r="333">
      <c r="A333" s="50">
        <v>332.0</v>
      </c>
      <c r="B333" s="67">
        <v>130.0</v>
      </c>
      <c r="C333" s="69" t="s">
        <v>4517</v>
      </c>
      <c r="D333" s="107" t="s">
        <v>1176</v>
      </c>
      <c r="E333" s="107" t="s">
        <v>8970</v>
      </c>
      <c r="F333" s="107">
        <v>94.0</v>
      </c>
      <c r="G333" s="11"/>
      <c r="I333" t="str">
        <f t="array" ref="I333">INDEX('Pre-transfer 2022 Points'!$D$13:$D$21,MATCH(1,MMULT(--('Pre-transfer 2022 Points'!$E$13:$L$21=D333),TRANSPOSE(COLUMN('Pre-transfer 2022 Points'!$E$13:$L$21)^0)),0))</f>
        <v>#N/A</v>
      </c>
    </row>
    <row r="334">
      <c r="A334" s="50">
        <v>333.0</v>
      </c>
      <c r="B334" s="67">
        <v>486.0</v>
      </c>
      <c r="C334" s="68" t="s">
        <v>4881</v>
      </c>
      <c r="D334" s="107" t="s">
        <v>1472</v>
      </c>
      <c r="E334" s="107" t="s">
        <v>8591</v>
      </c>
      <c r="F334" s="107">
        <v>93.0</v>
      </c>
      <c r="G334" s="11"/>
      <c r="I334" t="str">
        <f t="array" ref="I334">INDEX('Pre-transfer 2022 Points'!$D$13:$D$21,MATCH(1,MMULT(--('Pre-transfer 2022 Points'!$E$13:$L$21=D334),TRANSPOSE(COLUMN('Pre-transfer 2022 Points'!$E$13:$L$21)^0)),0))</f>
        <v>#N/A</v>
      </c>
    </row>
    <row r="335">
      <c r="A335" s="50">
        <v>334.0</v>
      </c>
      <c r="B335" s="67">
        <v>186.0</v>
      </c>
      <c r="C335" s="69" t="s">
        <v>5801</v>
      </c>
      <c r="D335" s="107" t="s">
        <v>1552</v>
      </c>
      <c r="E335" s="107" t="s">
        <v>8968</v>
      </c>
      <c r="F335" s="107">
        <v>93.0</v>
      </c>
      <c r="G335" s="11"/>
      <c r="I335" t="str">
        <f t="array" ref="I335">INDEX('Pre-transfer 2022 Points'!$D$13:$D$21,MATCH(1,MMULT(--('Pre-transfer 2022 Points'!$E$13:$L$21=D335),TRANSPOSE(COLUMN('Pre-transfer 2022 Points'!$E$13:$L$21)^0)),0))</f>
        <v>#N/A</v>
      </c>
    </row>
    <row r="336">
      <c r="A336" s="50">
        <v>335.0</v>
      </c>
      <c r="B336" s="67">
        <v>533.0</v>
      </c>
      <c r="C336" s="68" t="s">
        <v>4587</v>
      </c>
      <c r="D336" s="107" t="s">
        <v>1916</v>
      </c>
      <c r="E336" s="107" t="s">
        <v>9939</v>
      </c>
      <c r="F336" s="107">
        <v>93.0</v>
      </c>
      <c r="G336" s="11"/>
      <c r="I336" t="str">
        <f t="array" ref="I336">INDEX('Pre-transfer 2022 Points'!$D$13:$D$21,MATCH(1,MMULT(--('Pre-transfer 2022 Points'!$E$13:$L$21=D336),TRANSPOSE(COLUMN('Pre-transfer 2022 Points'!$E$13:$L$21)^0)),0))</f>
        <v>#N/A</v>
      </c>
    </row>
    <row r="337">
      <c r="A337" s="50">
        <v>336.0</v>
      </c>
      <c r="B337" s="67">
        <v>351.0</v>
      </c>
      <c r="C337" s="68" t="s">
        <v>140</v>
      </c>
      <c r="D337" s="107" t="s">
        <v>2229</v>
      </c>
      <c r="E337" s="107" t="s">
        <v>4326</v>
      </c>
      <c r="F337" s="107">
        <v>93.0</v>
      </c>
      <c r="G337" s="11"/>
      <c r="I337" t="str">
        <f t="array" ref="I337">INDEX('Pre-transfer 2022 Points'!$D$13:$D$21,MATCH(1,MMULT(--('Pre-transfer 2022 Points'!$E$13:$L$21=D337),TRANSPOSE(COLUMN('Pre-transfer 2022 Points'!$E$13:$L$21)^0)),0))</f>
        <v>#N/A</v>
      </c>
    </row>
    <row r="338">
      <c r="A338" s="50">
        <v>337.0</v>
      </c>
      <c r="B338" s="67">
        <v>429.0</v>
      </c>
      <c r="C338" s="68" t="s">
        <v>198</v>
      </c>
      <c r="D338" s="107" t="s">
        <v>10793</v>
      </c>
      <c r="E338" s="107" t="s">
        <v>9939</v>
      </c>
      <c r="F338" s="107">
        <v>93.0</v>
      </c>
      <c r="G338" s="11"/>
      <c r="I338" t="str">
        <f t="array" ref="I338">INDEX('Pre-transfer 2022 Points'!$D$13:$D$21,MATCH(1,MMULT(--('Pre-transfer 2022 Points'!$E$13:$L$21=D338),TRANSPOSE(COLUMN('Pre-transfer 2022 Points'!$E$13:$L$21)^0)),0))</f>
        <v>#N/A</v>
      </c>
    </row>
    <row r="339">
      <c r="A339" s="50">
        <v>338.0</v>
      </c>
      <c r="B339" s="67">
        <v>833.0</v>
      </c>
      <c r="C339" s="68" t="s">
        <v>639</v>
      </c>
      <c r="D339" s="107" t="s">
        <v>1033</v>
      </c>
      <c r="E339" s="107" t="s">
        <v>8689</v>
      </c>
      <c r="F339" s="107">
        <v>92.0</v>
      </c>
      <c r="G339" s="11"/>
      <c r="I339" t="str">
        <f t="array" ref="I339">INDEX('Pre-transfer 2022 Points'!$D$13:$D$21,MATCH(1,MMULT(--('Pre-transfer 2022 Points'!$E$13:$L$21=D339),TRANSPOSE(COLUMN('Pre-transfer 2022 Points'!$E$13:$L$21)^0)),0))</f>
        <v>#N/A</v>
      </c>
    </row>
    <row r="340">
      <c r="A340" s="50">
        <v>339.0</v>
      </c>
      <c r="B340" s="67">
        <v>578.0</v>
      </c>
      <c r="C340" s="68" t="s">
        <v>5796</v>
      </c>
      <c r="D340" s="107" t="s">
        <v>2493</v>
      </c>
      <c r="E340" s="107" t="s">
        <v>5399</v>
      </c>
      <c r="F340" s="107">
        <v>92.0</v>
      </c>
      <c r="G340" s="11"/>
      <c r="I340" t="str">
        <f t="array" ref="I340">INDEX('Pre-transfer 2022 Points'!$D$13:$D$21,MATCH(1,MMULT(--('Pre-transfer 2022 Points'!$E$13:$L$21=D340),TRANSPOSE(COLUMN('Pre-transfer 2022 Points'!$E$13:$L$21)^0)),0))</f>
        <v>#N/A</v>
      </c>
    </row>
    <row r="341">
      <c r="A341" s="50">
        <v>340.0</v>
      </c>
      <c r="B341" s="67">
        <v>157.0</v>
      </c>
      <c r="C341" s="69" t="s">
        <v>797</v>
      </c>
      <c r="D341" s="107" t="s">
        <v>891</v>
      </c>
      <c r="E341" s="107" t="s">
        <v>8968</v>
      </c>
      <c r="F341" s="107">
        <v>92.0</v>
      </c>
      <c r="G341" s="11"/>
      <c r="I341" t="str">
        <f t="array" ref="I341">INDEX('Pre-transfer 2022 Points'!$D$13:$D$21,MATCH(1,MMULT(--('Pre-transfer 2022 Points'!$E$13:$L$21=D341),TRANSPOSE(COLUMN('Pre-transfer 2022 Points'!$E$13:$L$21)^0)),0))</f>
        <v>#N/A</v>
      </c>
    </row>
    <row r="342">
      <c r="A342" s="50">
        <v>341.0</v>
      </c>
      <c r="B342" s="67">
        <v>310.0</v>
      </c>
      <c r="C342" s="69" t="s">
        <v>516</v>
      </c>
      <c r="D342" s="107" t="s">
        <v>677</v>
      </c>
      <c r="E342" s="107" t="s">
        <v>8596</v>
      </c>
      <c r="F342" s="107">
        <v>92.0</v>
      </c>
      <c r="G342" s="11"/>
      <c r="I342" t="str">
        <f t="array" ref="I342">INDEX('Pre-transfer 2022 Points'!$D$13:$D$21,MATCH(1,MMULT(--('Pre-transfer 2022 Points'!$E$13:$L$21=D342),TRANSPOSE(COLUMN('Pre-transfer 2022 Points'!$E$13:$L$21)^0)),0))</f>
        <v>#N/A</v>
      </c>
    </row>
    <row r="343">
      <c r="A343" s="50">
        <v>342.0</v>
      </c>
      <c r="B343" s="67">
        <v>560.0</v>
      </c>
      <c r="C343" s="68" t="s">
        <v>546</v>
      </c>
      <c r="D343" s="107" t="s">
        <v>2156</v>
      </c>
      <c r="E343" s="107" t="s">
        <v>9917</v>
      </c>
      <c r="F343" s="107">
        <v>92.0</v>
      </c>
      <c r="G343" s="11"/>
      <c r="I343" t="str">
        <f t="array" ref="I343">INDEX('Pre-transfer 2022 Points'!$D$13:$D$21,MATCH(1,MMULT(--('Pre-transfer 2022 Points'!$E$13:$L$21=D343),TRANSPOSE(COLUMN('Pre-transfer 2022 Points'!$E$13:$L$21)^0)),0))</f>
        <v>#N/A</v>
      </c>
    </row>
    <row r="344">
      <c r="A344" s="50">
        <v>343.0</v>
      </c>
      <c r="B344" s="86"/>
      <c r="C344" s="69" t="s">
        <v>5460</v>
      </c>
      <c r="D344" s="107" t="s">
        <v>1047</v>
      </c>
      <c r="E344" s="107" t="s">
        <v>9956</v>
      </c>
      <c r="F344" s="107">
        <v>92.0</v>
      </c>
      <c r="G344" s="11"/>
      <c r="I344" t="str">
        <f t="array" ref="I344">INDEX('Pre-transfer 2022 Points'!$D$13:$D$21,MATCH(1,MMULT(--('Pre-transfer 2022 Points'!$E$13:$L$21=D344),TRANSPOSE(COLUMN('Pre-transfer 2022 Points'!$E$13:$L$21)^0)),0))</f>
        <v>#N/A</v>
      </c>
    </row>
    <row r="345">
      <c r="A345" s="50">
        <v>344.0</v>
      </c>
      <c r="B345" s="67">
        <v>555.0</v>
      </c>
      <c r="C345" s="68" t="s">
        <v>661</v>
      </c>
      <c r="D345" s="107" t="s">
        <v>2134</v>
      </c>
      <c r="E345" s="107" t="s">
        <v>8589</v>
      </c>
      <c r="F345" s="107">
        <v>92.0</v>
      </c>
      <c r="G345" s="11"/>
      <c r="I345" t="str">
        <f t="array" ref="I345">INDEX('Pre-transfer 2022 Points'!$D$13:$D$21,MATCH(1,MMULT(--('Pre-transfer 2022 Points'!$E$13:$L$21=D345),TRANSPOSE(COLUMN('Pre-transfer 2022 Points'!$E$13:$L$21)^0)),0))</f>
        <v>#N/A</v>
      </c>
    </row>
    <row r="346">
      <c r="A346" s="50">
        <v>345.0</v>
      </c>
      <c r="B346" s="67">
        <v>432.0</v>
      </c>
      <c r="C346" s="68" t="s">
        <v>4356</v>
      </c>
      <c r="D346" s="107" t="s">
        <v>1416</v>
      </c>
      <c r="E346" s="107" t="s">
        <v>9929</v>
      </c>
      <c r="F346" s="107">
        <v>91.0</v>
      </c>
      <c r="G346" s="11"/>
      <c r="I346" t="str">
        <f t="array" ref="I346">INDEX('Pre-transfer 2022 Points'!$D$13:$D$21,MATCH(1,MMULT(--('Pre-transfer 2022 Points'!$E$13:$L$21=D346),TRANSPOSE(COLUMN('Pre-transfer 2022 Points'!$E$13:$L$21)^0)),0))</f>
        <v>#N/A</v>
      </c>
    </row>
    <row r="347">
      <c r="A347" s="50">
        <v>346.0</v>
      </c>
      <c r="B347" s="67">
        <v>347.0</v>
      </c>
      <c r="C347" s="68" t="s">
        <v>89</v>
      </c>
      <c r="D347" s="107" t="s">
        <v>1429</v>
      </c>
      <c r="E347" s="107" t="s">
        <v>9918</v>
      </c>
      <c r="F347" s="107">
        <v>91.0</v>
      </c>
      <c r="G347" s="11"/>
      <c r="I347" t="str">
        <f t="array" ref="I347">INDEX('Pre-transfer 2022 Points'!$D$13:$D$21,MATCH(1,MMULT(--('Pre-transfer 2022 Points'!$E$13:$L$21=D347),TRANSPOSE(COLUMN('Pre-transfer 2022 Points'!$E$13:$L$21)^0)),0))</f>
        <v>#N/A</v>
      </c>
    </row>
    <row r="348">
      <c r="A348" s="50">
        <v>347.0</v>
      </c>
      <c r="B348" s="67">
        <v>512.0</v>
      </c>
      <c r="C348" s="68" t="s">
        <v>874</v>
      </c>
      <c r="D348" s="107" t="s">
        <v>2104</v>
      </c>
      <c r="E348" s="107" t="s">
        <v>9956</v>
      </c>
      <c r="F348" s="107">
        <v>91.0</v>
      </c>
      <c r="G348" s="11"/>
      <c r="I348" t="str">
        <f t="array" ref="I348">INDEX('Pre-transfer 2022 Points'!$D$13:$D$21,MATCH(1,MMULT(--('Pre-transfer 2022 Points'!$E$13:$L$21=D348),TRANSPOSE(COLUMN('Pre-transfer 2022 Points'!$E$13:$L$21)^0)),0))</f>
        <v>#N/A</v>
      </c>
    </row>
    <row r="349">
      <c r="A349" s="50">
        <v>348.0</v>
      </c>
      <c r="B349" s="67">
        <v>271.0</v>
      </c>
      <c r="C349" s="69" t="s">
        <v>257</v>
      </c>
      <c r="D349" s="107" t="s">
        <v>2041</v>
      </c>
      <c r="E349" s="107" t="s">
        <v>4612</v>
      </c>
      <c r="F349" s="107">
        <v>90.1399999856948</v>
      </c>
      <c r="G349" s="11"/>
      <c r="I349" t="str">
        <f t="array" ref="I349">INDEX('Pre-transfer 2022 Points'!$D$13:$D$21,MATCH(1,MMULT(--('Pre-transfer 2022 Points'!$E$13:$L$21=D349),TRANSPOSE(COLUMN('Pre-transfer 2022 Points'!$E$13:$L$21)^0)),0))</f>
        <v>#N/A</v>
      </c>
    </row>
    <row r="350">
      <c r="A350" s="50">
        <v>349.0</v>
      </c>
      <c r="B350" s="86"/>
      <c r="C350" s="69" t="s">
        <v>5344</v>
      </c>
      <c r="D350" s="107" t="s">
        <v>66</v>
      </c>
      <c r="E350" s="107" t="s">
        <v>4479</v>
      </c>
      <c r="F350" s="107">
        <v>90.0</v>
      </c>
      <c r="G350" s="11"/>
      <c r="I350" t="str">
        <f t="array" ref="I350">INDEX('Pre-transfer 2022 Points'!$D$13:$D$21,MATCH(1,MMULT(--('Pre-transfer 2022 Points'!$E$13:$L$21=D350),TRANSPOSE(COLUMN('Pre-transfer 2022 Points'!$E$13:$L$21)^0)),0))</f>
        <v>#N/A</v>
      </c>
    </row>
    <row r="351">
      <c r="A351" s="50">
        <v>350.0</v>
      </c>
      <c r="B351" s="86"/>
      <c r="C351" s="69" t="s">
        <v>4767</v>
      </c>
      <c r="D351" s="107" t="s">
        <v>10794</v>
      </c>
      <c r="E351" s="107" t="s">
        <v>8700</v>
      </c>
      <c r="F351" s="107">
        <v>90.0</v>
      </c>
      <c r="G351" s="11"/>
      <c r="I351" t="str">
        <f t="array" ref="I351">INDEX('Pre-transfer 2022 Points'!$D$13:$D$21,MATCH(1,MMULT(--('Pre-transfer 2022 Points'!$E$13:$L$21=D351),TRANSPOSE(COLUMN('Pre-transfer 2022 Points'!$E$13:$L$21)^0)),0))</f>
        <v>#N/A</v>
      </c>
    </row>
    <row r="352">
      <c r="A352" s="50">
        <v>351.0</v>
      </c>
      <c r="B352" s="67">
        <v>545.0</v>
      </c>
      <c r="C352" s="68" t="s">
        <v>489</v>
      </c>
      <c r="D352" s="107" t="s">
        <v>504</v>
      </c>
      <c r="E352" s="107" t="s">
        <v>8970</v>
      </c>
      <c r="F352" s="107">
        <v>90.0</v>
      </c>
      <c r="G352" s="11"/>
      <c r="I352" t="str">
        <f t="array" ref="I352">INDEX('Pre-transfer 2022 Points'!$D$13:$D$21,MATCH(1,MMULT(--('Pre-transfer 2022 Points'!$E$13:$L$21=D352),TRANSPOSE(COLUMN('Pre-transfer 2022 Points'!$E$13:$L$21)^0)),0))</f>
        <v>#N/A</v>
      </c>
    </row>
    <row r="353">
      <c r="A353" s="50">
        <v>352.0</v>
      </c>
      <c r="B353" s="86"/>
      <c r="C353" s="69" t="s">
        <v>5949</v>
      </c>
      <c r="D353" s="107" t="s">
        <v>1495</v>
      </c>
      <c r="E353" s="107" t="s">
        <v>9927</v>
      </c>
      <c r="F353" s="107">
        <v>89.0</v>
      </c>
      <c r="G353" s="11"/>
      <c r="I353" t="str">
        <f t="array" ref="I353">INDEX('Pre-transfer 2022 Points'!$D$13:$D$21,MATCH(1,MMULT(--('Pre-transfer 2022 Points'!$E$13:$L$21=D353),TRANSPOSE(COLUMN('Pre-transfer 2022 Points'!$E$13:$L$21)^0)),0))</f>
        <v>#N/A</v>
      </c>
    </row>
    <row r="354">
      <c r="A354" s="50">
        <v>353.0</v>
      </c>
      <c r="B354" s="67">
        <v>726.0</v>
      </c>
      <c r="C354" s="68" t="s">
        <v>5858</v>
      </c>
      <c r="D354" s="107" t="s">
        <v>3508</v>
      </c>
      <c r="E354" s="107" t="s">
        <v>4326</v>
      </c>
      <c r="F354" s="107">
        <v>89.0</v>
      </c>
      <c r="G354" s="11"/>
      <c r="I354" t="str">
        <f t="array" ref="I354">INDEX('Pre-transfer 2022 Points'!$D$13:$D$21,MATCH(1,MMULT(--('Pre-transfer 2022 Points'!$E$13:$L$21=D354),TRANSPOSE(COLUMN('Pre-transfer 2022 Points'!$E$13:$L$21)^0)),0))</f>
        <v>#N/A</v>
      </c>
    </row>
    <row r="355">
      <c r="A355" s="50">
        <v>354.0</v>
      </c>
      <c r="B355" s="67">
        <v>874.0</v>
      </c>
      <c r="C355" s="68" t="s">
        <v>5317</v>
      </c>
      <c r="D355" s="107" t="s">
        <v>149</v>
      </c>
      <c r="E355" s="107" t="s">
        <v>8592</v>
      </c>
      <c r="F355" s="107">
        <v>89.0</v>
      </c>
      <c r="G355" s="11"/>
      <c r="I355" t="str">
        <f t="array" ref="I355">INDEX('Pre-transfer 2022 Points'!$D$13:$D$21,MATCH(1,MMULT(--('Pre-transfer 2022 Points'!$E$13:$L$21=D355),TRANSPOSE(COLUMN('Pre-transfer 2022 Points'!$E$13:$L$21)^0)),0))</f>
        <v>#N/A</v>
      </c>
    </row>
    <row r="356">
      <c r="A356" s="50">
        <v>355.0</v>
      </c>
      <c r="B356" s="86"/>
      <c r="C356" s="69" t="s">
        <v>1512</v>
      </c>
      <c r="D356" s="107" t="s">
        <v>10795</v>
      </c>
      <c r="E356" s="107" t="s">
        <v>208</v>
      </c>
      <c r="F356" s="107">
        <v>89.0</v>
      </c>
      <c r="G356" s="11"/>
      <c r="I356" t="str">
        <f t="array" ref="I356">INDEX('Pre-transfer 2022 Points'!$D$13:$D$21,MATCH(1,MMULT(--('Pre-transfer 2022 Points'!$E$13:$L$21=D356),TRANSPOSE(COLUMN('Pre-transfer 2022 Points'!$E$13:$L$21)^0)),0))</f>
        <v>#N/A</v>
      </c>
    </row>
    <row r="357">
      <c r="A357" s="50">
        <v>356.0</v>
      </c>
      <c r="B357" s="67">
        <v>66.0</v>
      </c>
      <c r="C357" s="69" t="s">
        <v>5455</v>
      </c>
      <c r="D357" s="107" t="s">
        <v>915</v>
      </c>
      <c r="E357" s="107" t="s">
        <v>8594</v>
      </c>
      <c r="F357" s="107">
        <v>87.0</v>
      </c>
      <c r="G357" s="11"/>
      <c r="I357" t="str">
        <f t="array" ref="I357">INDEX('Pre-transfer 2022 Points'!$D$13:$D$21,MATCH(1,MMULT(--('Pre-transfer 2022 Points'!$E$13:$L$21=D357),TRANSPOSE(COLUMN('Pre-transfer 2022 Points'!$E$13:$L$21)^0)),0))</f>
        <v>#N/A</v>
      </c>
    </row>
    <row r="358">
      <c r="A358" s="50">
        <v>357.0</v>
      </c>
      <c r="B358" s="67">
        <v>589.0</v>
      </c>
      <c r="C358" s="68" t="s">
        <v>5303</v>
      </c>
      <c r="D358" s="107" t="s">
        <v>3413</v>
      </c>
      <c r="E358" s="107" t="s">
        <v>8597</v>
      </c>
      <c r="F358" s="107">
        <v>87.0</v>
      </c>
      <c r="G358" s="11"/>
      <c r="I358" t="str">
        <f t="array" ref="I358">INDEX('Pre-transfer 2022 Points'!$D$13:$D$21,MATCH(1,MMULT(--('Pre-transfer 2022 Points'!$E$13:$L$21=D358),TRANSPOSE(COLUMN('Pre-transfer 2022 Points'!$E$13:$L$21)^0)),0))</f>
        <v>#N/A</v>
      </c>
    </row>
    <row r="359">
      <c r="A359" s="50">
        <v>358.0</v>
      </c>
      <c r="B359" s="67">
        <v>113.0</v>
      </c>
      <c r="C359" s="69" t="s">
        <v>4450</v>
      </c>
      <c r="D359" s="107" t="s">
        <v>822</v>
      </c>
      <c r="E359" s="107" t="s">
        <v>8591</v>
      </c>
      <c r="F359" s="107">
        <v>87.0</v>
      </c>
      <c r="G359" s="11"/>
      <c r="I359" t="str">
        <f t="array" ref="I359">INDEX('Pre-transfer 2022 Points'!$D$13:$D$21,MATCH(1,MMULT(--('Pre-transfer 2022 Points'!$E$13:$L$21=D359),TRANSPOSE(COLUMN('Pre-transfer 2022 Points'!$E$13:$L$21)^0)),0))</f>
        <v>#N/A</v>
      </c>
    </row>
    <row r="360">
      <c r="A360" s="50">
        <v>359.0</v>
      </c>
      <c r="B360" s="67">
        <v>661.0</v>
      </c>
      <c r="C360" s="68" t="s">
        <v>1012</v>
      </c>
      <c r="D360" s="107" t="s">
        <v>1631</v>
      </c>
      <c r="E360" s="107" t="s">
        <v>249</v>
      </c>
      <c r="F360" s="107">
        <v>87.0</v>
      </c>
      <c r="G360" s="11"/>
      <c r="I360" t="str">
        <f t="array" ref="I360">INDEX('Pre-transfer 2022 Points'!$D$13:$D$21,MATCH(1,MMULT(--('Pre-transfer 2022 Points'!$E$13:$L$21=D360),TRANSPOSE(COLUMN('Pre-transfer 2022 Points'!$E$13:$L$21)^0)),0))</f>
        <v>#N/A</v>
      </c>
    </row>
    <row r="361">
      <c r="A361" s="50">
        <v>360.0</v>
      </c>
      <c r="B361" s="67">
        <v>245.0</v>
      </c>
      <c r="C361" s="69" t="s">
        <v>4614</v>
      </c>
      <c r="D361" s="107" t="s">
        <v>738</v>
      </c>
      <c r="E361" s="107" t="s">
        <v>8594</v>
      </c>
      <c r="F361" s="107">
        <v>86.0</v>
      </c>
      <c r="G361" s="11"/>
      <c r="I361" t="str">
        <f t="array" ref="I361">INDEX('Pre-transfer 2022 Points'!$D$13:$D$21,MATCH(1,MMULT(--('Pre-transfer 2022 Points'!$E$13:$L$21=D361),TRANSPOSE(COLUMN('Pre-transfer 2022 Points'!$E$13:$L$21)^0)),0))</f>
        <v>#N/A</v>
      </c>
    </row>
    <row r="362">
      <c r="A362" s="50">
        <v>361.0</v>
      </c>
      <c r="B362" s="67">
        <v>473.0</v>
      </c>
      <c r="C362" s="68" t="s">
        <v>401</v>
      </c>
      <c r="D362" s="107" t="s">
        <v>792</v>
      </c>
      <c r="E362" s="107" t="s">
        <v>8596</v>
      </c>
      <c r="F362" s="107">
        <v>86.0</v>
      </c>
      <c r="G362" s="11"/>
      <c r="I362" t="str">
        <f t="array" ref="I362">INDEX('Pre-transfer 2022 Points'!$D$13:$D$21,MATCH(1,MMULT(--('Pre-transfer 2022 Points'!$E$13:$L$21=D362),TRANSPOSE(COLUMN('Pre-transfer 2022 Points'!$E$13:$L$21)^0)),0))</f>
        <v>#N/A</v>
      </c>
    </row>
    <row r="363">
      <c r="A363" s="50">
        <v>362.0</v>
      </c>
      <c r="B363" s="67">
        <v>421.0</v>
      </c>
      <c r="C363" s="68" t="s">
        <v>903</v>
      </c>
      <c r="D363" s="107" t="s">
        <v>10796</v>
      </c>
      <c r="E363" s="107" t="s">
        <v>9929</v>
      </c>
      <c r="F363" s="107">
        <v>85.0</v>
      </c>
      <c r="G363" s="11"/>
      <c r="I363" t="str">
        <f t="array" ref="I363">INDEX('Pre-transfer 2022 Points'!$D$13:$D$21,MATCH(1,MMULT(--('Pre-transfer 2022 Points'!$E$13:$L$21=D363),TRANSPOSE(COLUMN('Pre-transfer 2022 Points'!$E$13:$L$21)^0)),0))</f>
        <v>#N/A</v>
      </c>
    </row>
    <row r="364">
      <c r="A364" s="50">
        <v>363.0</v>
      </c>
      <c r="B364" s="67">
        <v>336.0</v>
      </c>
      <c r="C364" s="69" t="s">
        <v>452</v>
      </c>
      <c r="D364" s="107" t="s">
        <v>1158</v>
      </c>
      <c r="E364" s="107" t="s">
        <v>8597</v>
      </c>
      <c r="F364" s="107">
        <v>85.0</v>
      </c>
      <c r="G364" s="11"/>
      <c r="I364" t="str">
        <f t="array" ref="I364">INDEX('Pre-transfer 2022 Points'!$D$13:$D$21,MATCH(1,MMULT(--('Pre-transfer 2022 Points'!$E$13:$L$21=D364),TRANSPOSE(COLUMN('Pre-transfer 2022 Points'!$E$13:$L$21)^0)),0))</f>
        <v>#N/A</v>
      </c>
    </row>
    <row r="365">
      <c r="A365" s="50">
        <v>364.0</v>
      </c>
      <c r="B365" s="67">
        <v>1158.0</v>
      </c>
      <c r="C365" s="68" t="s">
        <v>8730</v>
      </c>
      <c r="D365" s="107" t="s">
        <v>447</v>
      </c>
      <c r="E365" s="107" t="s">
        <v>510</v>
      </c>
      <c r="F365" s="107">
        <v>85.0</v>
      </c>
      <c r="G365" s="11"/>
      <c r="I365" t="str">
        <f t="array" ref="I365">INDEX('Pre-transfer 2022 Points'!$D$13:$D$21,MATCH(1,MMULT(--('Pre-transfer 2022 Points'!$E$13:$L$21=D365),TRANSPOSE(COLUMN('Pre-transfer 2022 Points'!$E$13:$L$21)^0)),0))</f>
        <v>#N/A</v>
      </c>
    </row>
    <row r="366">
      <c r="A366" s="50">
        <v>365.0</v>
      </c>
      <c r="B366" s="86"/>
      <c r="C366" s="69" t="s">
        <v>4566</v>
      </c>
      <c r="D366" s="107" t="s">
        <v>967</v>
      </c>
      <c r="E366" s="107" t="s">
        <v>8631</v>
      </c>
      <c r="F366" s="107">
        <v>85.0</v>
      </c>
      <c r="G366" s="11"/>
      <c r="I366" t="str">
        <f t="array" ref="I366">INDEX('Pre-transfer 2022 Points'!$D$13:$D$21,MATCH(1,MMULT(--('Pre-transfer 2022 Points'!$E$13:$L$21=D366),TRANSPOSE(COLUMN('Pre-transfer 2022 Points'!$E$13:$L$21)^0)),0))</f>
        <v>#N/A</v>
      </c>
    </row>
    <row r="367">
      <c r="A367" s="50">
        <v>366.0</v>
      </c>
      <c r="B367" s="67">
        <v>677.0</v>
      </c>
      <c r="C367" s="68" t="s">
        <v>4620</v>
      </c>
      <c r="D367" s="107" t="s">
        <v>300</v>
      </c>
      <c r="E367" s="107" t="s">
        <v>388</v>
      </c>
      <c r="F367" s="107">
        <v>84.0</v>
      </c>
      <c r="G367" s="11"/>
      <c r="I367" t="str">
        <f t="array" ref="I367">INDEX('Pre-transfer 2022 Points'!$D$13:$D$21,MATCH(1,MMULT(--('Pre-transfer 2022 Points'!$E$13:$L$21=D367),TRANSPOSE(COLUMN('Pre-transfer 2022 Points'!$E$13:$L$21)^0)),0))</f>
        <v>#N/A</v>
      </c>
    </row>
    <row r="368">
      <c r="A368" s="50">
        <v>367.0</v>
      </c>
      <c r="B368" s="67">
        <v>439.0</v>
      </c>
      <c r="C368" s="68" t="s">
        <v>100</v>
      </c>
      <c r="D368" s="107" t="s">
        <v>3058</v>
      </c>
      <c r="E368" s="107" t="s">
        <v>102</v>
      </c>
      <c r="F368" s="107">
        <v>84.0</v>
      </c>
      <c r="G368" s="11"/>
      <c r="I368" t="str">
        <f t="array" ref="I368">INDEX('Pre-transfer 2022 Points'!$D$13:$D$21,MATCH(1,MMULT(--('Pre-transfer 2022 Points'!$E$13:$L$21=D368),TRANSPOSE(COLUMN('Pre-transfer 2022 Points'!$E$13:$L$21)^0)),0))</f>
        <v>#N/A</v>
      </c>
    </row>
    <row r="369">
      <c r="A369" s="50">
        <v>368.0</v>
      </c>
      <c r="B369" s="67">
        <v>640.0</v>
      </c>
      <c r="C369" s="68" t="s">
        <v>1420</v>
      </c>
      <c r="D369" s="107" t="s">
        <v>10797</v>
      </c>
      <c r="E369" s="107" t="s">
        <v>9920</v>
      </c>
      <c r="F369" s="107">
        <v>84.0</v>
      </c>
      <c r="G369" s="11"/>
      <c r="I369" t="str">
        <f t="array" ref="I369">INDEX('Pre-transfer 2022 Points'!$D$13:$D$21,MATCH(1,MMULT(--('Pre-transfer 2022 Points'!$E$13:$L$21=D369),TRANSPOSE(COLUMN('Pre-transfer 2022 Points'!$E$13:$L$21)^0)),0))</f>
        <v>#N/A</v>
      </c>
    </row>
    <row r="370">
      <c r="A370" s="50">
        <v>369.0</v>
      </c>
      <c r="B370" s="67">
        <v>600.0</v>
      </c>
      <c r="C370" s="68" t="s">
        <v>8978</v>
      </c>
      <c r="D370" s="107" t="s">
        <v>3466</v>
      </c>
      <c r="E370" s="107" t="s">
        <v>8604</v>
      </c>
      <c r="F370" s="107">
        <v>83.0</v>
      </c>
      <c r="G370" s="11"/>
      <c r="I370" t="str">
        <f t="array" ref="I370">INDEX('Pre-transfer 2022 Points'!$D$13:$D$21,MATCH(1,MMULT(--('Pre-transfer 2022 Points'!$E$13:$L$21=D370),TRANSPOSE(COLUMN('Pre-transfer 2022 Points'!$E$13:$L$21)^0)),0))</f>
        <v>#N/A</v>
      </c>
    </row>
    <row r="371">
      <c r="A371" s="50">
        <v>370.0</v>
      </c>
      <c r="B371" s="67">
        <v>1094.0</v>
      </c>
      <c r="C371" s="68" t="s">
        <v>10798</v>
      </c>
      <c r="D371" s="107" t="s">
        <v>289</v>
      </c>
      <c r="E371" s="107" t="s">
        <v>4479</v>
      </c>
      <c r="F371" s="107">
        <v>83.0</v>
      </c>
      <c r="G371" s="11"/>
      <c r="I371" t="str">
        <f t="array" ref="I371">INDEX('Pre-transfer 2022 Points'!$D$13:$D$21,MATCH(1,MMULT(--('Pre-transfer 2022 Points'!$E$13:$L$21=D371),TRANSPOSE(COLUMN('Pre-transfer 2022 Points'!$E$13:$L$21)^0)),0))</f>
        <v>#N/A</v>
      </c>
    </row>
    <row r="372">
      <c r="A372" s="50">
        <v>371.0</v>
      </c>
      <c r="B372" s="67">
        <v>478.0</v>
      </c>
      <c r="C372" s="68" t="s">
        <v>4406</v>
      </c>
      <c r="D372" s="107" t="s">
        <v>10799</v>
      </c>
      <c r="E372" s="107" t="s">
        <v>8618</v>
      </c>
      <c r="F372" s="107">
        <v>83.0</v>
      </c>
      <c r="G372" s="11"/>
      <c r="I372" t="str">
        <f t="array" ref="I372">INDEX('Pre-transfer 2022 Points'!$D$13:$D$21,MATCH(1,MMULT(--('Pre-transfer 2022 Points'!$E$13:$L$21=D372),TRANSPOSE(COLUMN('Pre-transfer 2022 Points'!$E$13:$L$21)^0)),0))</f>
        <v>#N/A</v>
      </c>
    </row>
    <row r="373">
      <c r="A373" s="50">
        <v>372.0</v>
      </c>
      <c r="B373" s="67">
        <v>1050.0</v>
      </c>
      <c r="C373" s="68" t="s">
        <v>473</v>
      </c>
      <c r="D373" s="107" t="s">
        <v>10800</v>
      </c>
      <c r="E373" s="107" t="s">
        <v>8592</v>
      </c>
      <c r="F373" s="107">
        <v>83.0</v>
      </c>
      <c r="G373" s="11"/>
      <c r="I373" t="str">
        <f t="array" ref="I373">INDEX('Pre-transfer 2022 Points'!$D$13:$D$21,MATCH(1,MMULT(--('Pre-transfer 2022 Points'!$E$13:$L$21=D373),TRANSPOSE(COLUMN('Pre-transfer 2022 Points'!$E$13:$L$21)^0)),0))</f>
        <v>#N/A</v>
      </c>
    </row>
    <row r="374">
      <c r="A374" s="50">
        <v>373.0</v>
      </c>
      <c r="B374" s="67">
        <v>903.0</v>
      </c>
      <c r="C374" s="68" t="s">
        <v>4722</v>
      </c>
      <c r="D374" s="107" t="s">
        <v>348</v>
      </c>
      <c r="E374" s="107" t="s">
        <v>8970</v>
      </c>
      <c r="F374" s="107">
        <v>83.0</v>
      </c>
      <c r="G374" s="11"/>
      <c r="I374" t="str">
        <f t="array" ref="I374">INDEX('Pre-transfer 2022 Points'!$D$13:$D$21,MATCH(1,MMULT(--('Pre-transfer 2022 Points'!$E$13:$L$21=D374),TRANSPOSE(COLUMN('Pre-transfer 2022 Points'!$E$13:$L$21)^0)),0))</f>
        <v>#N/A</v>
      </c>
    </row>
    <row r="375">
      <c r="A375" s="50">
        <v>374.0</v>
      </c>
      <c r="B375" s="67">
        <v>1337.0</v>
      </c>
      <c r="C375" s="68" t="s">
        <v>770</v>
      </c>
      <c r="D375" s="107" t="s">
        <v>226</v>
      </c>
      <c r="E375" s="107" t="s">
        <v>9945</v>
      </c>
      <c r="F375" s="107">
        <v>83.0</v>
      </c>
      <c r="G375" s="11"/>
      <c r="I375" t="str">
        <f t="array" ref="I375">INDEX('Pre-transfer 2022 Points'!$D$13:$D$21,MATCH(1,MMULT(--('Pre-transfer 2022 Points'!$E$13:$L$21=D375),TRANSPOSE(COLUMN('Pre-transfer 2022 Points'!$E$13:$L$21)^0)),0))</f>
        <v>#N/A</v>
      </c>
    </row>
    <row r="376">
      <c r="A376" s="50">
        <v>375.0</v>
      </c>
      <c r="B376" s="67">
        <v>725.0</v>
      </c>
      <c r="C376" s="68" t="s">
        <v>320</v>
      </c>
      <c r="D376" s="107" t="s">
        <v>1711</v>
      </c>
      <c r="E376" s="107" t="s">
        <v>9108</v>
      </c>
      <c r="F376" s="107">
        <v>82.0</v>
      </c>
      <c r="G376" s="11"/>
      <c r="I376" t="str">
        <f t="array" ref="I376">INDEX('Pre-transfer 2022 Points'!$D$13:$D$21,MATCH(1,MMULT(--('Pre-transfer 2022 Points'!$E$13:$L$21=D376),TRANSPOSE(COLUMN('Pre-transfer 2022 Points'!$E$13:$L$21)^0)),0))</f>
        <v>#N/A</v>
      </c>
    </row>
    <row r="377">
      <c r="A377" s="50">
        <v>376.0</v>
      </c>
      <c r="B377" s="67">
        <v>433.0</v>
      </c>
      <c r="C377" s="68" t="s">
        <v>1383</v>
      </c>
      <c r="D377" s="107" t="s">
        <v>1035</v>
      </c>
      <c r="E377" s="107" t="s">
        <v>139</v>
      </c>
      <c r="F377" s="107">
        <v>82.0</v>
      </c>
      <c r="G377" s="11"/>
      <c r="I377" t="str">
        <f t="array" ref="I377">INDEX('Pre-transfer 2022 Points'!$D$13:$D$21,MATCH(1,MMULT(--('Pre-transfer 2022 Points'!$E$13:$L$21=D377),TRANSPOSE(COLUMN('Pre-transfer 2022 Points'!$E$13:$L$21)^0)),0))</f>
        <v>#N/A</v>
      </c>
    </row>
    <row r="378">
      <c r="A378" s="50">
        <v>377.0</v>
      </c>
      <c r="B378" s="67">
        <v>137.0</v>
      </c>
      <c r="C378" s="69" t="s">
        <v>1038</v>
      </c>
      <c r="D378" s="107" t="s">
        <v>10801</v>
      </c>
      <c r="E378" s="107" t="s">
        <v>4330</v>
      </c>
      <c r="F378" s="107">
        <v>82.0</v>
      </c>
      <c r="G378" s="11"/>
      <c r="I378" t="str">
        <f t="array" ref="I378">INDEX('Pre-transfer 2022 Points'!$D$13:$D$21,MATCH(1,MMULT(--('Pre-transfer 2022 Points'!$E$13:$L$21=D378),TRANSPOSE(COLUMN('Pre-transfer 2022 Points'!$E$13:$L$21)^0)),0))</f>
        <v>#N/A</v>
      </c>
    </row>
    <row r="379">
      <c r="A379" s="50">
        <v>378.0</v>
      </c>
      <c r="B379" s="67">
        <v>1697.0</v>
      </c>
      <c r="C379" s="68" t="s">
        <v>9004</v>
      </c>
      <c r="D379" s="107" t="s">
        <v>10802</v>
      </c>
      <c r="E379" s="107" t="s">
        <v>10760</v>
      </c>
      <c r="F379" s="107">
        <v>82.0</v>
      </c>
      <c r="G379" s="11"/>
      <c r="I379" t="str">
        <f t="array" ref="I379">INDEX('Pre-transfer 2022 Points'!$D$13:$D$21,MATCH(1,MMULT(--('Pre-transfer 2022 Points'!$E$13:$L$21=D379),TRANSPOSE(COLUMN('Pre-transfer 2022 Points'!$E$13:$L$21)^0)),0))</f>
        <v>#N/A</v>
      </c>
    </row>
    <row r="380">
      <c r="A380" s="50">
        <v>379.0</v>
      </c>
      <c r="B380" s="67">
        <v>594.0</v>
      </c>
      <c r="C380" s="68" t="s">
        <v>4393</v>
      </c>
      <c r="D380" s="107" t="s">
        <v>3609</v>
      </c>
      <c r="E380" s="107" t="s">
        <v>4330</v>
      </c>
      <c r="F380" s="107">
        <v>82.0</v>
      </c>
      <c r="G380" s="11"/>
      <c r="I380" t="str">
        <f t="array" ref="I380">INDEX('Pre-transfer 2022 Points'!$D$13:$D$21,MATCH(1,MMULT(--('Pre-transfer 2022 Points'!$E$13:$L$21=D380),TRANSPOSE(COLUMN('Pre-transfer 2022 Points'!$E$13:$L$21)^0)),0))</f>
        <v>#N/A</v>
      </c>
    </row>
    <row r="381">
      <c r="A381" s="50">
        <v>380.0</v>
      </c>
      <c r="B381" s="67">
        <v>1467.0</v>
      </c>
      <c r="C381" s="68" t="s">
        <v>1149</v>
      </c>
      <c r="D381" s="107" t="s">
        <v>3479</v>
      </c>
      <c r="E381" s="107" t="s">
        <v>5766</v>
      </c>
      <c r="F381" s="107">
        <v>82.0</v>
      </c>
      <c r="G381" s="11"/>
      <c r="I381" t="str">
        <f t="array" ref="I381">INDEX('Pre-transfer 2022 Points'!$D$13:$D$21,MATCH(1,MMULT(--('Pre-transfer 2022 Points'!$E$13:$L$21=D381),TRANSPOSE(COLUMN('Pre-transfer 2022 Points'!$E$13:$L$21)^0)),0))</f>
        <v>#N/A</v>
      </c>
    </row>
    <row r="382">
      <c r="A382" s="50">
        <v>381.0</v>
      </c>
      <c r="B382" s="67">
        <v>607.0</v>
      </c>
      <c r="C382" s="68" t="s">
        <v>5316</v>
      </c>
      <c r="D382" s="107" t="s">
        <v>2186</v>
      </c>
      <c r="E382" s="107" t="s">
        <v>9917</v>
      </c>
      <c r="F382" s="107">
        <v>81.0</v>
      </c>
      <c r="G382" s="11"/>
      <c r="I382" t="str">
        <f t="array" ref="I382">INDEX('Pre-transfer 2022 Points'!$D$13:$D$21,MATCH(1,MMULT(--('Pre-transfer 2022 Points'!$E$13:$L$21=D382),TRANSPOSE(COLUMN('Pre-transfer 2022 Points'!$E$13:$L$21)^0)),0))</f>
        <v>#N/A</v>
      </c>
    </row>
    <row r="383">
      <c r="A383" s="50">
        <v>382.0</v>
      </c>
      <c r="B383" s="86"/>
      <c r="C383" s="69" t="s">
        <v>5228</v>
      </c>
      <c r="D383" s="107" t="s">
        <v>2084</v>
      </c>
      <c r="E383" s="107" t="s">
        <v>9927</v>
      </c>
      <c r="F383" s="107">
        <v>81.0</v>
      </c>
      <c r="G383" s="11"/>
      <c r="I383" t="str">
        <f t="array" ref="I383">INDEX('Pre-transfer 2022 Points'!$D$13:$D$21,MATCH(1,MMULT(--('Pre-transfer 2022 Points'!$E$13:$L$21=D383),TRANSPOSE(COLUMN('Pre-transfer 2022 Points'!$E$13:$L$21)^0)),0))</f>
        <v>#N/A</v>
      </c>
    </row>
    <row r="384">
      <c r="A384" s="50">
        <v>383.0</v>
      </c>
      <c r="B384" s="67">
        <v>276.0</v>
      </c>
      <c r="C384" s="69" t="s">
        <v>477</v>
      </c>
      <c r="D384" s="107" t="s">
        <v>2177</v>
      </c>
      <c r="E384" s="107" t="s">
        <v>9916</v>
      </c>
      <c r="F384" s="107">
        <v>81.0</v>
      </c>
      <c r="G384" s="11"/>
      <c r="I384" t="str">
        <f t="array" ref="I384">INDEX('Pre-transfer 2022 Points'!$D$13:$D$21,MATCH(1,MMULT(--('Pre-transfer 2022 Points'!$E$13:$L$21=D384),TRANSPOSE(COLUMN('Pre-transfer 2022 Points'!$E$13:$L$21)^0)),0))</f>
        <v>#N/A</v>
      </c>
    </row>
    <row r="385">
      <c r="A385" s="50">
        <v>384.0</v>
      </c>
      <c r="B385" s="67">
        <v>441.0</v>
      </c>
      <c r="C385" s="68" t="s">
        <v>1383</v>
      </c>
      <c r="D385" s="107" t="s">
        <v>3552</v>
      </c>
      <c r="E385" s="107" t="s">
        <v>9920</v>
      </c>
      <c r="F385" s="107">
        <v>81.0</v>
      </c>
      <c r="G385" s="11"/>
      <c r="I385" t="str">
        <f t="array" ref="I385">INDEX('Pre-transfer 2022 Points'!$D$13:$D$21,MATCH(1,MMULT(--('Pre-transfer 2022 Points'!$E$13:$L$21=D385),TRANSPOSE(COLUMN('Pre-transfer 2022 Points'!$E$13:$L$21)^0)),0))</f>
        <v>#N/A</v>
      </c>
    </row>
    <row r="386">
      <c r="A386" s="50">
        <v>385.0</v>
      </c>
      <c r="B386" s="67">
        <v>89.0</v>
      </c>
      <c r="C386" s="69" t="s">
        <v>5486</v>
      </c>
      <c r="D386" s="107" t="s">
        <v>3914</v>
      </c>
      <c r="E386" s="107" t="s">
        <v>9920</v>
      </c>
      <c r="F386" s="107">
        <v>80.0</v>
      </c>
      <c r="G386" s="11"/>
      <c r="I386" t="str">
        <f t="array" ref="I386">INDEX('Pre-transfer 2022 Points'!$D$13:$D$21,MATCH(1,MMULT(--('Pre-transfer 2022 Points'!$E$13:$L$21=D386),TRANSPOSE(COLUMN('Pre-transfer 2022 Points'!$E$13:$L$21)^0)),0))</f>
        <v>#N/A</v>
      </c>
    </row>
    <row r="387">
      <c r="A387" s="50">
        <v>386.0</v>
      </c>
      <c r="B387" s="67">
        <v>456.0</v>
      </c>
      <c r="C387" s="68" t="s">
        <v>1378</v>
      </c>
      <c r="D387" s="107" t="s">
        <v>10803</v>
      </c>
      <c r="E387" s="107" t="s">
        <v>8589</v>
      </c>
      <c r="F387" s="107">
        <v>80.0</v>
      </c>
      <c r="G387" s="11"/>
      <c r="I387" t="str">
        <f t="array" ref="I387">INDEX('Pre-transfer 2022 Points'!$D$13:$D$21,MATCH(1,MMULT(--('Pre-transfer 2022 Points'!$E$13:$L$21=D387),TRANSPOSE(COLUMN('Pre-transfer 2022 Points'!$E$13:$L$21)^0)),0))</f>
        <v>#N/A</v>
      </c>
    </row>
    <row r="388">
      <c r="A388" s="50">
        <v>387.0</v>
      </c>
      <c r="B388" s="67">
        <v>249.0</v>
      </c>
      <c r="C388" s="69" t="s">
        <v>1516</v>
      </c>
      <c r="D388" s="107" t="s">
        <v>10804</v>
      </c>
      <c r="E388" s="107" t="s">
        <v>102</v>
      </c>
      <c r="F388" s="107">
        <v>80.0</v>
      </c>
      <c r="G388" s="11"/>
      <c r="I388" t="str">
        <f t="array" ref="I388">INDEX('Pre-transfer 2022 Points'!$D$13:$D$21,MATCH(1,MMULT(--('Pre-transfer 2022 Points'!$E$13:$L$21=D388),TRANSPOSE(COLUMN('Pre-transfer 2022 Points'!$E$13:$L$21)^0)),0))</f>
        <v>#N/A</v>
      </c>
    </row>
    <row r="389">
      <c r="A389" s="50">
        <v>388.0</v>
      </c>
      <c r="B389" s="67">
        <v>1315.0</v>
      </c>
      <c r="C389" s="68" t="s">
        <v>8657</v>
      </c>
      <c r="D389" s="107" t="s">
        <v>3468</v>
      </c>
      <c r="E389" s="107" t="s">
        <v>4330</v>
      </c>
      <c r="F389" s="107">
        <v>80.0</v>
      </c>
      <c r="G389" s="11"/>
      <c r="I389" t="str">
        <f t="array" ref="I389">INDEX('Pre-transfer 2022 Points'!$D$13:$D$21,MATCH(1,MMULT(--('Pre-transfer 2022 Points'!$E$13:$L$21=D389),TRANSPOSE(COLUMN('Pre-transfer 2022 Points'!$E$13:$L$21)^0)),0))</f>
        <v>#N/A</v>
      </c>
    </row>
    <row r="390">
      <c r="A390" s="50">
        <v>389.0</v>
      </c>
      <c r="B390" s="67">
        <v>301.0</v>
      </c>
      <c r="C390" s="69" t="s">
        <v>4484</v>
      </c>
      <c r="D390" s="107" t="s">
        <v>10805</v>
      </c>
      <c r="E390" s="107" t="s">
        <v>5766</v>
      </c>
      <c r="F390" s="107">
        <v>79.0</v>
      </c>
      <c r="G390" s="11"/>
      <c r="I390" t="str">
        <f t="array" ref="I390">INDEX('Pre-transfer 2022 Points'!$D$13:$D$21,MATCH(1,MMULT(--('Pre-transfer 2022 Points'!$E$13:$L$21=D390),TRANSPOSE(COLUMN('Pre-transfer 2022 Points'!$E$13:$L$21)^0)),0))</f>
        <v>#N/A</v>
      </c>
    </row>
    <row r="391">
      <c r="A391" s="50">
        <v>390.0</v>
      </c>
      <c r="B391" s="67">
        <v>246.0</v>
      </c>
      <c r="C391" s="69" t="s">
        <v>1444</v>
      </c>
      <c r="D391" s="107" t="s">
        <v>10806</v>
      </c>
      <c r="E391" s="107" t="s">
        <v>157</v>
      </c>
      <c r="F391" s="107">
        <v>79.0</v>
      </c>
      <c r="G391" s="11"/>
      <c r="I391" t="str">
        <f t="array" ref="I391">INDEX('Pre-transfer 2022 Points'!$D$13:$D$21,MATCH(1,MMULT(--('Pre-transfer 2022 Points'!$E$13:$L$21=D391),TRANSPOSE(COLUMN('Pre-transfer 2022 Points'!$E$13:$L$21)^0)),0))</f>
        <v>#N/A</v>
      </c>
    </row>
    <row r="392">
      <c r="A392" s="50">
        <v>391.0</v>
      </c>
      <c r="B392" s="67">
        <v>720.0</v>
      </c>
      <c r="C392" s="68" t="s">
        <v>4975</v>
      </c>
      <c r="D392" s="107" t="s">
        <v>459</v>
      </c>
      <c r="E392" s="107" t="s">
        <v>9957</v>
      </c>
      <c r="F392" s="107">
        <v>79.0</v>
      </c>
      <c r="G392" s="11"/>
      <c r="I392" t="str">
        <f t="array" ref="I392">INDEX('Pre-transfer 2022 Points'!$D$13:$D$21,MATCH(1,MMULT(--('Pre-transfer 2022 Points'!$E$13:$L$21=D392),TRANSPOSE(COLUMN('Pre-transfer 2022 Points'!$E$13:$L$21)^0)),0))</f>
        <v>#N/A</v>
      </c>
    </row>
    <row r="393">
      <c r="A393" s="50">
        <v>392.0</v>
      </c>
      <c r="B393" s="67">
        <v>199.0</v>
      </c>
      <c r="C393" s="69" t="s">
        <v>1603</v>
      </c>
      <c r="D393" s="107" t="s">
        <v>10807</v>
      </c>
      <c r="E393" s="107" t="s">
        <v>8591</v>
      </c>
      <c r="F393" s="107">
        <v>79.0</v>
      </c>
      <c r="G393" s="11"/>
      <c r="I393" t="str">
        <f t="array" ref="I393">INDEX('Pre-transfer 2022 Points'!$D$13:$D$21,MATCH(1,MMULT(--('Pre-transfer 2022 Points'!$E$13:$L$21=D393),TRANSPOSE(COLUMN('Pre-transfer 2022 Points'!$E$13:$L$21)^0)),0))</f>
        <v>#N/A</v>
      </c>
    </row>
    <row r="394">
      <c r="A394" s="50">
        <v>393.0</v>
      </c>
      <c r="B394" s="67">
        <v>513.0</v>
      </c>
      <c r="C394" s="68" t="s">
        <v>5777</v>
      </c>
      <c r="D394" s="107" t="s">
        <v>561</v>
      </c>
      <c r="E394" s="107" t="s">
        <v>9963</v>
      </c>
      <c r="F394" s="107">
        <v>79.0</v>
      </c>
      <c r="G394" s="11"/>
      <c r="I394" t="str">
        <f t="array" ref="I394">INDEX('Pre-transfer 2022 Points'!$D$13:$D$21,MATCH(1,MMULT(--('Pre-transfer 2022 Points'!$E$13:$L$21=D394),TRANSPOSE(COLUMN('Pre-transfer 2022 Points'!$E$13:$L$21)^0)),0))</f>
        <v>#N/A</v>
      </c>
    </row>
    <row r="395">
      <c r="A395" s="50">
        <v>394.0</v>
      </c>
      <c r="B395" s="67">
        <v>184.0</v>
      </c>
      <c r="C395" s="69" t="s">
        <v>5163</v>
      </c>
      <c r="D395" s="107" t="s">
        <v>1195</v>
      </c>
      <c r="E395" s="107" t="s">
        <v>8589</v>
      </c>
      <c r="F395" s="107">
        <v>78.0</v>
      </c>
      <c r="G395" s="11"/>
      <c r="I395" t="str">
        <f t="array" ref="I395">INDEX('Pre-transfer 2022 Points'!$D$13:$D$21,MATCH(1,MMULT(--('Pre-transfer 2022 Points'!$E$13:$L$21=D395),TRANSPOSE(COLUMN('Pre-transfer 2022 Points'!$E$13:$L$21)^0)),0))</f>
        <v>#N/A</v>
      </c>
    </row>
    <row r="396">
      <c r="A396" s="50">
        <v>395.0</v>
      </c>
      <c r="B396" s="67">
        <v>618.0</v>
      </c>
      <c r="C396" s="68" t="s">
        <v>747</v>
      </c>
      <c r="D396" s="107" t="s">
        <v>59</v>
      </c>
      <c r="E396" s="107" t="s">
        <v>5840</v>
      </c>
      <c r="F396" s="107">
        <v>77.0</v>
      </c>
      <c r="G396" s="11"/>
      <c r="I396" t="str">
        <f t="array" ref="I396">INDEX('Pre-transfer 2022 Points'!$D$13:$D$21,MATCH(1,MMULT(--('Pre-transfer 2022 Points'!$E$13:$L$21=D396),TRANSPOSE(COLUMN('Pre-transfer 2022 Points'!$E$13:$L$21)^0)),0))</f>
        <v>#N/A</v>
      </c>
    </row>
    <row r="397">
      <c r="A397" s="50">
        <v>396.0</v>
      </c>
      <c r="B397" s="67">
        <v>282.0</v>
      </c>
      <c r="C397" s="69" t="s">
        <v>1740</v>
      </c>
      <c r="D397" s="107" t="s">
        <v>741</v>
      </c>
      <c r="E397" s="107" t="s">
        <v>4326</v>
      </c>
      <c r="F397" s="107">
        <v>77.0</v>
      </c>
      <c r="G397" s="11"/>
      <c r="I397" t="str">
        <f t="array" ref="I397">INDEX('Pre-transfer 2022 Points'!$D$13:$D$21,MATCH(1,MMULT(--('Pre-transfer 2022 Points'!$E$13:$L$21=D397),TRANSPOSE(COLUMN('Pre-transfer 2022 Points'!$E$13:$L$21)^0)),0))</f>
        <v>#N/A</v>
      </c>
    </row>
    <row r="398">
      <c r="A398" s="50">
        <v>397.0</v>
      </c>
      <c r="B398" s="67">
        <v>152.0</v>
      </c>
      <c r="C398" s="69" t="s">
        <v>4450</v>
      </c>
      <c r="D398" s="107" t="s">
        <v>769</v>
      </c>
      <c r="E398" s="107" t="s">
        <v>5766</v>
      </c>
      <c r="F398" s="107">
        <v>77.0</v>
      </c>
      <c r="G398" s="11"/>
      <c r="I398" t="str">
        <f t="array" ref="I398">INDEX('Pre-transfer 2022 Points'!$D$13:$D$21,MATCH(1,MMULT(--('Pre-transfer 2022 Points'!$E$13:$L$21=D398),TRANSPOSE(COLUMN('Pre-transfer 2022 Points'!$E$13:$L$21)^0)),0))</f>
        <v>#N/A</v>
      </c>
    </row>
    <row r="399">
      <c r="A399" s="50">
        <v>398.0</v>
      </c>
      <c r="B399" s="67">
        <v>100.0</v>
      </c>
      <c r="C399" s="69" t="s">
        <v>1077</v>
      </c>
      <c r="D399" s="107" t="s">
        <v>1507</v>
      </c>
      <c r="E399" s="107" t="s">
        <v>9916</v>
      </c>
      <c r="F399" s="107">
        <v>77.0</v>
      </c>
      <c r="G399" s="11"/>
      <c r="I399" t="str">
        <f t="array" ref="I399">INDEX('Pre-transfer 2022 Points'!$D$13:$D$21,MATCH(1,MMULT(--('Pre-transfer 2022 Points'!$E$13:$L$21=D399),TRANSPOSE(COLUMN('Pre-transfer 2022 Points'!$E$13:$L$21)^0)),0))</f>
        <v>#N/A</v>
      </c>
    </row>
    <row r="400">
      <c r="A400" s="50">
        <v>399.0</v>
      </c>
      <c r="B400" s="67">
        <v>1286.0</v>
      </c>
      <c r="C400" s="68" t="s">
        <v>10808</v>
      </c>
      <c r="D400" s="107" t="s">
        <v>978</v>
      </c>
      <c r="E400" s="107" t="s">
        <v>9919</v>
      </c>
      <c r="F400" s="107">
        <v>76.0</v>
      </c>
      <c r="G400" s="11"/>
      <c r="I400" t="str">
        <f t="array" ref="I400">INDEX('Pre-transfer 2022 Points'!$D$13:$D$21,MATCH(1,MMULT(--('Pre-transfer 2022 Points'!$E$13:$L$21=D400),TRANSPOSE(COLUMN('Pre-transfer 2022 Points'!$E$13:$L$21)^0)),0))</f>
        <v>#N/A</v>
      </c>
    </row>
    <row r="401">
      <c r="A401" s="49">
        <v>400.0</v>
      </c>
      <c r="B401" s="63">
        <v>1356.0</v>
      </c>
      <c r="C401" s="64" t="s">
        <v>880</v>
      </c>
      <c r="D401" s="108" t="s">
        <v>10809</v>
      </c>
      <c r="E401" s="108" t="s">
        <v>9928</v>
      </c>
      <c r="F401" s="108">
        <v>76.0</v>
      </c>
      <c r="I401" t="str">
        <f t="array" ref="I401">INDEX('Pre-transfer 2022 Points'!$D$13:$D$21,MATCH(1,MMULT(--('Pre-transfer 2022 Points'!$E$13:$L$21=D401),TRANSPOSE(COLUMN('Pre-transfer 2022 Points'!$E$13:$L$21)^0)),0))</f>
        <v>#N/A</v>
      </c>
    </row>
    <row r="402">
      <c r="A402" s="50">
        <v>401.0</v>
      </c>
      <c r="B402" s="67">
        <v>435.0</v>
      </c>
      <c r="C402" s="68" t="s">
        <v>341</v>
      </c>
      <c r="D402" s="107" t="s">
        <v>389</v>
      </c>
      <c r="E402" s="107" t="s">
        <v>9916</v>
      </c>
      <c r="F402" s="107">
        <v>76.0</v>
      </c>
      <c r="G402" s="11"/>
      <c r="I402" t="str">
        <f t="array" ref="I402">INDEX('Pre-transfer 2022 Points'!$D$13:$D$21,MATCH(1,MMULT(--('Pre-transfer 2022 Points'!$E$13:$L$21=D402),TRANSPOSE(COLUMN('Pre-transfer 2022 Points'!$E$13:$L$21)^0)),0))</f>
        <v>#N/A</v>
      </c>
    </row>
    <row r="403">
      <c r="A403" s="50">
        <v>402.0</v>
      </c>
      <c r="B403" s="67">
        <v>175.0</v>
      </c>
      <c r="C403" s="69" t="s">
        <v>4546</v>
      </c>
      <c r="D403" s="107" t="s">
        <v>3519</v>
      </c>
      <c r="E403" s="107" t="s">
        <v>9916</v>
      </c>
      <c r="F403" s="107">
        <v>75.0</v>
      </c>
      <c r="G403" s="11"/>
      <c r="I403" t="str">
        <f t="array" ref="I403">INDEX('Pre-transfer 2022 Points'!$D$13:$D$21,MATCH(1,MMULT(--('Pre-transfer 2022 Points'!$E$13:$L$21=D403),TRANSPOSE(COLUMN('Pre-transfer 2022 Points'!$E$13:$L$21)^0)),0))</f>
        <v>#N/A</v>
      </c>
    </row>
    <row r="404">
      <c r="A404" s="50">
        <v>403.0</v>
      </c>
      <c r="B404" s="67">
        <v>353.0</v>
      </c>
      <c r="C404" s="69" t="s">
        <v>1494</v>
      </c>
      <c r="D404" s="107" t="s">
        <v>10810</v>
      </c>
      <c r="E404" s="107" t="s">
        <v>8589</v>
      </c>
      <c r="F404" s="107">
        <v>75.0</v>
      </c>
      <c r="G404" s="11"/>
      <c r="I404" t="str">
        <f t="array" ref="I404">INDEX('Pre-transfer 2022 Points'!$D$13:$D$21,MATCH(1,MMULT(--('Pre-transfer 2022 Points'!$E$13:$L$21=D404),TRANSPOSE(COLUMN('Pre-transfer 2022 Points'!$E$13:$L$21)^0)),0))</f>
        <v>#N/A</v>
      </c>
    </row>
    <row r="405">
      <c r="A405" s="50">
        <v>404.0</v>
      </c>
      <c r="B405" s="67">
        <v>416.0</v>
      </c>
      <c r="C405" s="68" t="s">
        <v>4404</v>
      </c>
      <c r="D405" s="107" t="s">
        <v>1594</v>
      </c>
      <c r="E405" s="107" t="s">
        <v>4330</v>
      </c>
      <c r="F405" s="107">
        <v>75.0</v>
      </c>
      <c r="G405" s="11"/>
      <c r="I405" t="str">
        <f t="array" ref="I405">INDEX('Pre-transfer 2022 Points'!$D$13:$D$21,MATCH(1,MMULT(--('Pre-transfer 2022 Points'!$E$13:$L$21=D405),TRANSPOSE(COLUMN('Pre-transfer 2022 Points'!$E$13:$L$21)^0)),0))</f>
        <v>#N/A</v>
      </c>
    </row>
    <row r="406">
      <c r="A406" s="50">
        <v>405.0</v>
      </c>
      <c r="B406" s="67">
        <v>1131.0</v>
      </c>
      <c r="C406" s="68" t="s">
        <v>4866</v>
      </c>
      <c r="D406" s="107" t="s">
        <v>1975</v>
      </c>
      <c r="E406" s="107" t="s">
        <v>9937</v>
      </c>
      <c r="F406" s="107">
        <v>75.0</v>
      </c>
      <c r="G406" s="11"/>
      <c r="I406" t="str">
        <f t="array" ref="I406">INDEX('Pre-transfer 2022 Points'!$D$13:$D$21,MATCH(1,MMULT(--('Pre-transfer 2022 Points'!$E$13:$L$21=D406),TRANSPOSE(COLUMN('Pre-transfer 2022 Points'!$E$13:$L$21)^0)),0))</f>
        <v>#N/A</v>
      </c>
    </row>
    <row r="407">
      <c r="A407" s="50">
        <v>406.0</v>
      </c>
      <c r="B407" s="67">
        <v>674.0</v>
      </c>
      <c r="C407" s="68" t="s">
        <v>5369</v>
      </c>
      <c r="D407" s="107" t="s">
        <v>1458</v>
      </c>
      <c r="E407" s="107" t="s">
        <v>5763</v>
      </c>
      <c r="F407" s="107">
        <v>75.0</v>
      </c>
      <c r="G407" s="11"/>
      <c r="I407" t="str">
        <f t="array" ref="I407">INDEX('Pre-transfer 2022 Points'!$D$13:$D$21,MATCH(1,MMULT(--('Pre-transfer 2022 Points'!$E$13:$L$21=D407),TRANSPOSE(COLUMN('Pre-transfer 2022 Points'!$E$13:$L$21)^0)),0))</f>
        <v>#N/A</v>
      </c>
    </row>
    <row r="408">
      <c r="A408" s="50">
        <v>407.0</v>
      </c>
      <c r="B408" s="67">
        <v>1448.0</v>
      </c>
      <c r="C408" s="68" t="s">
        <v>5477</v>
      </c>
      <c r="D408" s="107" t="s">
        <v>1545</v>
      </c>
      <c r="E408" s="107" t="s">
        <v>8631</v>
      </c>
      <c r="F408" s="107">
        <v>75.0</v>
      </c>
      <c r="G408" s="11"/>
      <c r="I408" t="str">
        <f t="array" ref="I408">INDEX('Pre-transfer 2022 Points'!$D$13:$D$21,MATCH(1,MMULT(--('Pre-transfer 2022 Points'!$E$13:$L$21=D408),TRANSPOSE(COLUMN('Pre-transfer 2022 Points'!$E$13:$L$21)^0)),0))</f>
        <v>#N/A</v>
      </c>
    </row>
    <row r="409">
      <c r="A409" s="50">
        <v>408.0</v>
      </c>
      <c r="B409" s="67">
        <v>673.0</v>
      </c>
      <c r="C409" s="68" t="s">
        <v>409</v>
      </c>
      <c r="D409" s="107" t="s">
        <v>316</v>
      </c>
      <c r="E409" s="72"/>
      <c r="F409" s="107">
        <v>74.0</v>
      </c>
      <c r="G409" s="11"/>
      <c r="I409" t="str">
        <f t="array" ref="I409">INDEX('Pre-transfer 2022 Points'!$D$13:$D$21,MATCH(1,MMULT(--('Pre-transfer 2022 Points'!$E$13:$L$21=D409),TRANSPOSE(COLUMN('Pre-transfer 2022 Points'!$E$13:$L$21)^0)),0))</f>
        <v>#N/A</v>
      </c>
    </row>
    <row r="410">
      <c r="A410" s="50">
        <v>409.0</v>
      </c>
      <c r="B410" s="67">
        <v>2246.0</v>
      </c>
      <c r="C410" s="68" t="s">
        <v>10811</v>
      </c>
      <c r="D410" s="107" t="s">
        <v>193</v>
      </c>
      <c r="E410" s="107" t="s">
        <v>208</v>
      </c>
      <c r="F410" s="107">
        <v>74.0</v>
      </c>
      <c r="G410" s="11"/>
      <c r="I410" t="str">
        <f t="array" ref="I410">INDEX('Pre-transfer 2022 Points'!$D$13:$D$21,MATCH(1,MMULT(--('Pre-transfer 2022 Points'!$E$13:$L$21=D410),TRANSPOSE(COLUMN('Pre-transfer 2022 Points'!$E$13:$L$21)^0)),0))</f>
        <v>#N/A</v>
      </c>
    </row>
    <row r="411">
      <c r="A411" s="50">
        <v>410.0</v>
      </c>
      <c r="B411" s="67">
        <v>1433.0</v>
      </c>
      <c r="C411" s="68" t="s">
        <v>10812</v>
      </c>
      <c r="D411" s="107" t="s">
        <v>596</v>
      </c>
      <c r="E411" s="72"/>
      <c r="F411" s="107">
        <v>74.0</v>
      </c>
      <c r="G411" s="11"/>
      <c r="I411" t="str">
        <f t="array" ref="I411">INDEX('Pre-transfer 2022 Points'!$D$13:$D$21,MATCH(1,MMULT(--('Pre-transfer 2022 Points'!$E$13:$L$21=D411),TRANSPOSE(COLUMN('Pre-transfer 2022 Points'!$E$13:$L$21)^0)),0))</f>
        <v>#N/A</v>
      </c>
    </row>
    <row r="412">
      <c r="A412" s="50">
        <v>411.0</v>
      </c>
      <c r="B412" s="67">
        <v>599.0</v>
      </c>
      <c r="C412" s="68" t="s">
        <v>4714</v>
      </c>
      <c r="D412" s="107" t="s">
        <v>1072</v>
      </c>
      <c r="E412" s="107" t="s">
        <v>8594</v>
      </c>
      <c r="F412" s="107">
        <v>73.0</v>
      </c>
      <c r="G412" s="11"/>
      <c r="I412" t="str">
        <f t="array" ref="I412">INDEX('Pre-transfer 2022 Points'!$D$13:$D$21,MATCH(1,MMULT(--('Pre-transfer 2022 Points'!$E$13:$L$21=D412),TRANSPOSE(COLUMN('Pre-transfer 2022 Points'!$E$13:$L$21)^0)),0))</f>
        <v>#N/A</v>
      </c>
    </row>
    <row r="413">
      <c r="A413" s="50">
        <v>412.0</v>
      </c>
      <c r="B413" s="67">
        <v>277.0</v>
      </c>
      <c r="C413" s="69" t="s">
        <v>4392</v>
      </c>
      <c r="D413" s="107" t="s">
        <v>594</v>
      </c>
      <c r="E413" s="107" t="s">
        <v>5763</v>
      </c>
      <c r="F413" s="107">
        <v>73.0</v>
      </c>
      <c r="G413" s="11"/>
      <c r="I413" t="str">
        <f t="array" ref="I413">INDEX('Pre-transfer 2022 Points'!$D$13:$D$21,MATCH(1,MMULT(--('Pre-transfer 2022 Points'!$E$13:$L$21=D413),TRANSPOSE(COLUMN('Pre-transfer 2022 Points'!$E$13:$L$21)^0)),0))</f>
        <v>#N/A</v>
      </c>
    </row>
    <row r="414">
      <c r="A414" s="50">
        <v>413.0</v>
      </c>
      <c r="B414" s="67">
        <v>390.0</v>
      </c>
      <c r="C414" s="69" t="s">
        <v>326</v>
      </c>
      <c r="D414" s="107" t="s">
        <v>10813</v>
      </c>
      <c r="E414" s="107" t="s">
        <v>9917</v>
      </c>
      <c r="F414" s="107">
        <v>73.0</v>
      </c>
      <c r="G414" s="11"/>
      <c r="I414" t="str">
        <f t="array" ref="I414">INDEX('Pre-transfer 2022 Points'!$D$13:$D$21,MATCH(1,MMULT(--('Pre-transfer 2022 Points'!$E$13:$L$21=D414),TRANSPOSE(COLUMN('Pre-transfer 2022 Points'!$E$13:$L$21)^0)),0))</f>
        <v>#N/A</v>
      </c>
    </row>
    <row r="415">
      <c r="A415" s="50">
        <v>414.0</v>
      </c>
      <c r="B415" s="67">
        <v>480.0</v>
      </c>
      <c r="C415" s="68" t="s">
        <v>4360</v>
      </c>
      <c r="D415" s="107" t="s">
        <v>2328</v>
      </c>
      <c r="E415" s="107" t="s">
        <v>4598</v>
      </c>
      <c r="F415" s="107">
        <v>73.0</v>
      </c>
      <c r="G415" s="11"/>
      <c r="I415" t="str">
        <f t="array" ref="I415">INDEX('Pre-transfer 2022 Points'!$D$13:$D$21,MATCH(1,MMULT(--('Pre-transfer 2022 Points'!$E$13:$L$21=D415),TRANSPOSE(COLUMN('Pre-transfer 2022 Points'!$E$13:$L$21)^0)),0))</f>
        <v>#N/A</v>
      </c>
    </row>
    <row r="416">
      <c r="A416" s="50">
        <v>415.0</v>
      </c>
      <c r="B416" s="67">
        <v>644.0</v>
      </c>
      <c r="C416" s="68" t="s">
        <v>4532</v>
      </c>
      <c r="D416" s="107" t="s">
        <v>237</v>
      </c>
      <c r="E416" s="107" t="s">
        <v>9929</v>
      </c>
      <c r="F416" s="107">
        <v>73.0</v>
      </c>
      <c r="G416" s="11"/>
      <c r="I416" t="str">
        <f t="array" ref="I416">INDEX('Pre-transfer 2022 Points'!$D$13:$D$21,MATCH(1,MMULT(--('Pre-transfer 2022 Points'!$E$13:$L$21=D416),TRANSPOSE(COLUMN('Pre-transfer 2022 Points'!$E$13:$L$21)^0)),0))</f>
        <v>#N/A</v>
      </c>
    </row>
    <row r="417">
      <c r="A417" s="50">
        <v>416.0</v>
      </c>
      <c r="B417" s="67">
        <v>292.0</v>
      </c>
      <c r="C417" s="69" t="s">
        <v>1771</v>
      </c>
      <c r="D417" s="107" t="s">
        <v>1542</v>
      </c>
      <c r="E417" s="107" t="s">
        <v>4330</v>
      </c>
      <c r="F417" s="107">
        <v>72.0</v>
      </c>
      <c r="G417" s="11"/>
      <c r="I417" t="str">
        <f t="array" ref="I417">INDEX('Pre-transfer 2022 Points'!$D$13:$D$21,MATCH(1,MMULT(--('Pre-transfer 2022 Points'!$E$13:$L$21=D417),TRANSPOSE(COLUMN('Pre-transfer 2022 Points'!$E$13:$L$21)^0)),0))</f>
        <v>#N/A</v>
      </c>
    </row>
    <row r="418">
      <c r="A418" s="50">
        <v>417.0</v>
      </c>
      <c r="B418" s="67">
        <v>922.0</v>
      </c>
      <c r="C418" s="68" t="s">
        <v>5323</v>
      </c>
      <c r="D418" s="107" t="s">
        <v>125</v>
      </c>
      <c r="E418" s="107" t="s">
        <v>5766</v>
      </c>
      <c r="F418" s="107">
        <v>72.0</v>
      </c>
      <c r="G418" s="11"/>
      <c r="I418" t="str">
        <f t="array" ref="I418">INDEX('Pre-transfer 2022 Points'!$D$13:$D$21,MATCH(1,MMULT(--('Pre-transfer 2022 Points'!$E$13:$L$21=D418),TRANSPOSE(COLUMN('Pre-transfer 2022 Points'!$E$13:$L$21)^0)),0))</f>
        <v>#N/A</v>
      </c>
    </row>
    <row r="419">
      <c r="A419" s="50">
        <v>418.0</v>
      </c>
      <c r="B419" s="67">
        <v>822.0</v>
      </c>
      <c r="C419" s="68" t="s">
        <v>5405</v>
      </c>
      <c r="D419" s="107" t="s">
        <v>10814</v>
      </c>
      <c r="E419" s="107" t="s">
        <v>157</v>
      </c>
      <c r="F419" s="107">
        <v>72.0</v>
      </c>
      <c r="G419" s="11"/>
      <c r="I419" t="str">
        <f t="array" ref="I419">INDEX('Pre-transfer 2022 Points'!$D$13:$D$21,MATCH(1,MMULT(--('Pre-transfer 2022 Points'!$E$13:$L$21=D419),TRANSPOSE(COLUMN('Pre-transfer 2022 Points'!$E$13:$L$21)^0)),0))</f>
        <v>#N/A</v>
      </c>
    </row>
    <row r="420">
      <c r="A420" s="50">
        <v>419.0</v>
      </c>
      <c r="B420" s="67">
        <v>564.0</v>
      </c>
      <c r="C420" s="68" t="s">
        <v>946</v>
      </c>
      <c r="D420" s="107" t="s">
        <v>10815</v>
      </c>
      <c r="E420" s="107" t="s">
        <v>9920</v>
      </c>
      <c r="F420" s="107">
        <v>71.0</v>
      </c>
      <c r="G420" s="11"/>
      <c r="I420" t="str">
        <f t="array" ref="I420">INDEX('Pre-transfer 2022 Points'!$D$13:$D$21,MATCH(1,MMULT(--('Pre-transfer 2022 Points'!$E$13:$L$21=D420),TRANSPOSE(COLUMN('Pre-transfer 2022 Points'!$E$13:$L$21)^0)),0))</f>
        <v>#N/A</v>
      </c>
    </row>
    <row r="421">
      <c r="A421" s="50">
        <v>420.0</v>
      </c>
      <c r="B421" s="67">
        <v>275.0</v>
      </c>
      <c r="C421" s="69" t="s">
        <v>4386</v>
      </c>
      <c r="D421" s="107" t="s">
        <v>3524</v>
      </c>
      <c r="E421" s="107" t="s">
        <v>8968</v>
      </c>
      <c r="F421" s="107">
        <v>71.0</v>
      </c>
      <c r="G421" s="11"/>
      <c r="I421" t="str">
        <f t="array" ref="I421">INDEX('Pre-transfer 2022 Points'!$D$13:$D$21,MATCH(1,MMULT(--('Pre-transfer 2022 Points'!$E$13:$L$21=D421),TRANSPOSE(COLUMN('Pre-transfer 2022 Points'!$E$13:$L$21)^0)),0))</f>
        <v>#N/A</v>
      </c>
    </row>
    <row r="422">
      <c r="A422" s="50">
        <v>421.0</v>
      </c>
      <c r="B422" s="67">
        <v>145.0</v>
      </c>
      <c r="C422" s="69" t="s">
        <v>5002</v>
      </c>
      <c r="D422" s="107" t="s">
        <v>1884</v>
      </c>
      <c r="E422" s="107" t="s">
        <v>5763</v>
      </c>
      <c r="F422" s="107">
        <v>71.0</v>
      </c>
      <c r="G422" s="11"/>
      <c r="I422" t="str">
        <f t="array" ref="I422">INDEX('Pre-transfer 2022 Points'!$D$13:$D$21,MATCH(1,MMULT(--('Pre-transfer 2022 Points'!$E$13:$L$21=D422),TRANSPOSE(COLUMN('Pre-transfer 2022 Points'!$E$13:$L$21)^0)),0))</f>
        <v>#N/A</v>
      </c>
    </row>
    <row r="423">
      <c r="A423" s="50">
        <v>422.0</v>
      </c>
      <c r="B423" s="67">
        <v>2044.0</v>
      </c>
      <c r="C423" s="68" t="s">
        <v>10816</v>
      </c>
      <c r="D423" s="107" t="s">
        <v>10817</v>
      </c>
      <c r="E423" s="107" t="s">
        <v>5944</v>
      </c>
      <c r="F423" s="107">
        <v>71.0</v>
      </c>
      <c r="G423" s="11"/>
      <c r="I423" t="str">
        <f t="array" ref="I423">INDEX('Pre-transfer 2022 Points'!$D$13:$D$21,MATCH(1,MMULT(--('Pre-transfer 2022 Points'!$E$13:$L$21=D423),TRANSPOSE(COLUMN('Pre-transfer 2022 Points'!$E$13:$L$21)^0)),0))</f>
        <v>#N/A</v>
      </c>
    </row>
    <row r="424">
      <c r="A424" s="50">
        <v>423.0</v>
      </c>
      <c r="B424" s="67">
        <v>1040.0</v>
      </c>
      <c r="C424" s="68" t="s">
        <v>5503</v>
      </c>
      <c r="D424" s="107" t="s">
        <v>554</v>
      </c>
      <c r="E424" s="107" t="s">
        <v>102</v>
      </c>
      <c r="F424" s="107">
        <v>71.0</v>
      </c>
      <c r="G424" s="11"/>
      <c r="I424" t="str">
        <f t="array" ref="I424">INDEX('Pre-transfer 2022 Points'!$D$13:$D$21,MATCH(1,MMULT(--('Pre-transfer 2022 Points'!$E$13:$L$21=D424),TRANSPOSE(COLUMN('Pre-transfer 2022 Points'!$E$13:$L$21)^0)),0))</f>
        <v>#N/A</v>
      </c>
    </row>
    <row r="425">
      <c r="A425" s="50">
        <v>424.0</v>
      </c>
      <c r="B425" s="67">
        <v>573.0</v>
      </c>
      <c r="C425" s="68" t="s">
        <v>4353</v>
      </c>
      <c r="D425" s="107" t="s">
        <v>533</v>
      </c>
      <c r="E425" s="107" t="s">
        <v>8596</v>
      </c>
      <c r="F425" s="107">
        <v>70.0</v>
      </c>
      <c r="G425" s="11"/>
      <c r="I425" t="str">
        <f t="array" ref="I425">INDEX('Pre-transfer 2022 Points'!$D$13:$D$21,MATCH(1,MMULT(--('Pre-transfer 2022 Points'!$E$13:$L$21=D425),TRANSPOSE(COLUMN('Pre-transfer 2022 Points'!$E$13:$L$21)^0)),0))</f>
        <v>#N/A</v>
      </c>
    </row>
    <row r="426">
      <c r="A426" s="50">
        <v>425.0</v>
      </c>
      <c r="B426" s="67">
        <v>815.0</v>
      </c>
      <c r="C426" s="68" t="s">
        <v>164</v>
      </c>
      <c r="D426" s="107" t="s">
        <v>3639</v>
      </c>
      <c r="E426" s="107" t="s">
        <v>157</v>
      </c>
      <c r="F426" s="107">
        <v>70.0</v>
      </c>
      <c r="G426" s="11"/>
      <c r="I426" t="str">
        <f t="array" ref="I426">INDEX('Pre-transfer 2022 Points'!$D$13:$D$21,MATCH(1,MMULT(--('Pre-transfer 2022 Points'!$E$13:$L$21=D426),TRANSPOSE(COLUMN('Pre-transfer 2022 Points'!$E$13:$L$21)^0)),0))</f>
        <v>#N/A</v>
      </c>
    </row>
    <row r="427">
      <c r="A427" s="50">
        <v>426.0</v>
      </c>
      <c r="B427" s="86"/>
      <c r="C427" s="69" t="s">
        <v>5036</v>
      </c>
      <c r="D427" s="107" t="s">
        <v>798</v>
      </c>
      <c r="E427" s="107" t="s">
        <v>9938</v>
      </c>
      <c r="F427" s="107">
        <v>70.0</v>
      </c>
      <c r="G427" s="11"/>
      <c r="I427" t="str">
        <f t="array" ref="I427">INDEX('Pre-transfer 2022 Points'!$D$13:$D$21,MATCH(1,MMULT(--('Pre-transfer 2022 Points'!$E$13:$L$21=D427),TRANSPOSE(COLUMN('Pre-transfer 2022 Points'!$E$13:$L$21)^0)),0))</f>
        <v>#N/A</v>
      </c>
    </row>
    <row r="428">
      <c r="A428" s="50">
        <v>427.0</v>
      </c>
      <c r="B428" s="67">
        <v>341.0</v>
      </c>
      <c r="C428" s="69" t="s">
        <v>4818</v>
      </c>
      <c r="D428" s="107" t="s">
        <v>2116</v>
      </c>
      <c r="E428" s="107" t="s">
        <v>9920</v>
      </c>
      <c r="F428" s="107">
        <v>70.0</v>
      </c>
      <c r="G428" s="11"/>
      <c r="I428" t="str">
        <f t="array" ref="I428">INDEX('Pre-transfer 2022 Points'!$D$13:$D$21,MATCH(1,MMULT(--('Pre-transfer 2022 Points'!$E$13:$L$21=D428),TRANSPOSE(COLUMN('Pre-transfer 2022 Points'!$E$13:$L$21)^0)),0))</f>
        <v>#N/A</v>
      </c>
    </row>
    <row r="429">
      <c r="A429" s="50">
        <v>428.0</v>
      </c>
      <c r="B429" s="67">
        <v>317.0</v>
      </c>
      <c r="C429" s="69" t="s">
        <v>4379</v>
      </c>
      <c r="D429" s="107" t="s">
        <v>1227</v>
      </c>
      <c r="E429" s="107" t="s">
        <v>9920</v>
      </c>
      <c r="F429" s="107">
        <v>70.0</v>
      </c>
      <c r="G429" s="11"/>
      <c r="I429" t="str">
        <f t="array" ref="I429">INDEX('Pre-transfer 2022 Points'!$D$13:$D$21,MATCH(1,MMULT(--('Pre-transfer 2022 Points'!$E$13:$L$21=D429),TRANSPOSE(COLUMN('Pre-transfer 2022 Points'!$E$13:$L$21)^0)),0))</f>
        <v>#N/A</v>
      </c>
    </row>
    <row r="430">
      <c r="A430" s="50">
        <v>429.0</v>
      </c>
      <c r="B430" s="67">
        <v>483.0</v>
      </c>
      <c r="C430" s="68" t="s">
        <v>4345</v>
      </c>
      <c r="D430" s="107" t="s">
        <v>815</v>
      </c>
      <c r="E430" s="107" t="s">
        <v>9918</v>
      </c>
      <c r="F430" s="107">
        <v>69.0</v>
      </c>
      <c r="G430" s="11"/>
      <c r="I430" t="str">
        <f t="array" ref="I430">INDEX('Pre-transfer 2022 Points'!$D$13:$D$21,MATCH(1,MMULT(--('Pre-transfer 2022 Points'!$E$13:$L$21=D430),TRANSPOSE(COLUMN('Pre-transfer 2022 Points'!$E$13:$L$21)^0)),0))</f>
        <v>#N/A</v>
      </c>
    </row>
    <row r="431">
      <c r="A431" s="50">
        <v>430.0</v>
      </c>
      <c r="B431" s="86"/>
      <c r="C431" s="69" t="s">
        <v>4617</v>
      </c>
      <c r="D431" s="107" t="s">
        <v>2126</v>
      </c>
      <c r="E431" s="107" t="s">
        <v>249</v>
      </c>
      <c r="F431" s="107">
        <v>69.0</v>
      </c>
      <c r="G431" s="11"/>
      <c r="I431" t="str">
        <f t="array" ref="I431">INDEX('Pre-transfer 2022 Points'!$D$13:$D$21,MATCH(1,MMULT(--('Pre-transfer 2022 Points'!$E$13:$L$21=D431),TRANSPOSE(COLUMN('Pre-transfer 2022 Points'!$E$13:$L$21)^0)),0))</f>
        <v>#N/A</v>
      </c>
    </row>
    <row r="432">
      <c r="A432" s="50">
        <v>431.0</v>
      </c>
      <c r="B432" s="67">
        <v>548.0</v>
      </c>
      <c r="C432" s="68" t="s">
        <v>407</v>
      </c>
      <c r="D432" s="107" t="s">
        <v>3721</v>
      </c>
      <c r="E432" s="107" t="s">
        <v>4559</v>
      </c>
      <c r="F432" s="107">
        <v>69.0</v>
      </c>
      <c r="G432" s="11"/>
      <c r="I432" t="str">
        <f t="array" ref="I432">INDEX('Pre-transfer 2022 Points'!$D$13:$D$21,MATCH(1,MMULT(--('Pre-transfer 2022 Points'!$E$13:$L$21=D432),TRANSPOSE(COLUMN('Pre-transfer 2022 Points'!$E$13:$L$21)^0)),0))</f>
        <v>#N/A</v>
      </c>
    </row>
    <row r="433">
      <c r="A433" s="50">
        <v>432.0</v>
      </c>
      <c r="B433" s="67">
        <v>587.0</v>
      </c>
      <c r="C433" s="68" t="s">
        <v>1836</v>
      </c>
      <c r="D433" s="107" t="s">
        <v>3485</v>
      </c>
      <c r="E433" s="107" t="s">
        <v>8970</v>
      </c>
      <c r="F433" s="107">
        <v>69.0</v>
      </c>
      <c r="G433" s="11"/>
      <c r="I433" t="str">
        <f t="array" ref="I433">INDEX('Pre-transfer 2022 Points'!$D$13:$D$21,MATCH(1,MMULT(--('Pre-transfer 2022 Points'!$E$13:$L$21=D433),TRANSPOSE(COLUMN('Pre-transfer 2022 Points'!$E$13:$L$21)^0)),0))</f>
        <v>#N/A</v>
      </c>
    </row>
    <row r="434">
      <c r="A434" s="50">
        <v>433.0</v>
      </c>
      <c r="B434" s="67">
        <v>658.0</v>
      </c>
      <c r="C434" s="68" t="s">
        <v>4972</v>
      </c>
      <c r="D434" s="107" t="s">
        <v>1181</v>
      </c>
      <c r="E434" s="107" t="s">
        <v>8968</v>
      </c>
      <c r="F434" s="107">
        <v>68.0</v>
      </c>
      <c r="G434" s="11"/>
      <c r="I434" t="str">
        <f t="array" ref="I434">INDEX('Pre-transfer 2022 Points'!$D$13:$D$21,MATCH(1,MMULT(--('Pre-transfer 2022 Points'!$E$13:$L$21=D434),TRANSPOSE(COLUMN('Pre-transfer 2022 Points'!$E$13:$L$21)^0)),0))</f>
        <v>#N/A</v>
      </c>
    </row>
    <row r="435">
      <c r="A435" s="50">
        <v>434.0</v>
      </c>
      <c r="B435" s="86"/>
      <c r="C435" s="69" t="s">
        <v>8895</v>
      </c>
      <c r="D435" s="107" t="s">
        <v>306</v>
      </c>
      <c r="E435" s="107" t="s">
        <v>143</v>
      </c>
      <c r="F435" s="107">
        <v>68.0</v>
      </c>
      <c r="G435" s="11"/>
      <c r="I435" t="str">
        <f t="array" ref="I435">INDEX('Pre-transfer 2022 Points'!$D$13:$D$21,MATCH(1,MMULT(--('Pre-transfer 2022 Points'!$E$13:$L$21=D435),TRANSPOSE(COLUMN('Pre-transfer 2022 Points'!$E$13:$L$21)^0)),0))</f>
        <v>#N/A</v>
      </c>
    </row>
    <row r="436">
      <c r="A436" s="50">
        <v>435.0</v>
      </c>
      <c r="B436" s="67">
        <v>264.0</v>
      </c>
      <c r="C436" s="69" t="s">
        <v>5257</v>
      </c>
      <c r="D436" s="107" t="s">
        <v>344</v>
      </c>
      <c r="E436" s="107" t="s">
        <v>9917</v>
      </c>
      <c r="F436" s="107">
        <v>68.0</v>
      </c>
      <c r="G436" s="11"/>
      <c r="I436" t="str">
        <f t="array" ref="I436">INDEX('Pre-transfer 2022 Points'!$D$13:$D$21,MATCH(1,MMULT(--('Pre-transfer 2022 Points'!$E$13:$L$21=D436),TRANSPOSE(COLUMN('Pre-transfer 2022 Points'!$E$13:$L$21)^0)),0))</f>
        <v>#N/A</v>
      </c>
    </row>
    <row r="437">
      <c r="A437" s="50">
        <v>436.0</v>
      </c>
      <c r="B437" s="67">
        <v>1197.0</v>
      </c>
      <c r="C437" s="68" t="s">
        <v>5565</v>
      </c>
      <c r="D437" s="107" t="s">
        <v>1562</v>
      </c>
      <c r="E437" s="107" t="s">
        <v>9925</v>
      </c>
      <c r="F437" s="107">
        <v>68.0</v>
      </c>
      <c r="G437" s="11"/>
      <c r="I437" t="str">
        <f t="array" ref="I437">INDEX('Pre-transfer 2022 Points'!$D$13:$D$21,MATCH(1,MMULT(--('Pre-transfer 2022 Points'!$E$13:$L$21=D437),TRANSPOSE(COLUMN('Pre-transfer 2022 Points'!$E$13:$L$21)^0)),0))</f>
        <v>#N/A</v>
      </c>
    </row>
    <row r="438">
      <c r="A438" s="50">
        <v>437.0</v>
      </c>
      <c r="B438" s="67">
        <v>312.0</v>
      </c>
      <c r="C438" s="69" t="s">
        <v>4409</v>
      </c>
      <c r="D438" s="107" t="s">
        <v>2497</v>
      </c>
      <c r="E438" s="107" t="s">
        <v>9928</v>
      </c>
      <c r="F438" s="107">
        <v>67.0</v>
      </c>
      <c r="G438" s="11"/>
      <c r="I438" t="str">
        <f t="array" ref="I438">INDEX('Pre-transfer 2022 Points'!$D$13:$D$21,MATCH(1,MMULT(--('Pre-transfer 2022 Points'!$E$13:$L$21=D438),TRANSPOSE(COLUMN('Pre-transfer 2022 Points'!$E$13:$L$21)^0)),0))</f>
        <v>#N/A</v>
      </c>
    </row>
    <row r="439">
      <c r="A439" s="50">
        <v>438.0</v>
      </c>
      <c r="B439" s="67">
        <v>621.0</v>
      </c>
      <c r="C439" s="68" t="s">
        <v>4410</v>
      </c>
      <c r="D439" s="107" t="s">
        <v>2040</v>
      </c>
      <c r="E439" s="107" t="s">
        <v>8597</v>
      </c>
      <c r="F439" s="107">
        <v>67.0</v>
      </c>
      <c r="G439" s="11"/>
      <c r="I439" t="str">
        <f t="array" ref="I439">INDEX('Pre-transfer 2022 Points'!$D$13:$D$21,MATCH(1,MMULT(--('Pre-transfer 2022 Points'!$E$13:$L$21=D439),TRANSPOSE(COLUMN('Pre-transfer 2022 Points'!$E$13:$L$21)^0)),0))</f>
        <v>#N/A</v>
      </c>
    </row>
    <row r="440">
      <c r="A440" s="50">
        <v>439.0</v>
      </c>
      <c r="B440" s="67">
        <v>1002.0</v>
      </c>
      <c r="C440" s="68" t="s">
        <v>8759</v>
      </c>
      <c r="D440" s="107" t="s">
        <v>10818</v>
      </c>
      <c r="E440" s="72"/>
      <c r="F440" s="107">
        <v>67.0</v>
      </c>
      <c r="G440" s="11"/>
      <c r="I440" t="str">
        <f t="array" ref="I440">INDEX('Pre-transfer 2022 Points'!$D$13:$D$21,MATCH(1,MMULT(--('Pre-transfer 2022 Points'!$E$13:$L$21=D440),TRANSPOSE(COLUMN('Pre-transfer 2022 Points'!$E$13:$L$21)^0)),0))</f>
        <v>#N/A</v>
      </c>
    </row>
    <row r="441">
      <c r="A441" s="50">
        <v>440.0</v>
      </c>
      <c r="B441" s="67">
        <v>602.0</v>
      </c>
      <c r="C441" s="68" t="s">
        <v>5338</v>
      </c>
      <c r="D441" s="107" t="s">
        <v>887</v>
      </c>
      <c r="E441" s="107" t="s">
        <v>4479</v>
      </c>
      <c r="F441" s="107">
        <v>67.0</v>
      </c>
      <c r="G441" s="11"/>
      <c r="I441" t="str">
        <f t="array" ref="I441">INDEX('Pre-transfer 2022 Points'!$D$13:$D$21,MATCH(1,MMULT(--('Pre-transfer 2022 Points'!$E$13:$L$21=D441),TRANSPOSE(COLUMN('Pre-transfer 2022 Points'!$E$13:$L$21)^0)),0))</f>
        <v>#N/A</v>
      </c>
    </row>
    <row r="442">
      <c r="A442" s="50">
        <v>441.0</v>
      </c>
      <c r="B442" s="67">
        <v>520.0</v>
      </c>
      <c r="C442" s="68" t="s">
        <v>1471</v>
      </c>
      <c r="D442" s="107" t="s">
        <v>2021</v>
      </c>
      <c r="E442" s="107" t="s">
        <v>115</v>
      </c>
      <c r="F442" s="107">
        <v>67.0</v>
      </c>
      <c r="G442" s="11"/>
      <c r="I442" t="str">
        <f t="array" ref="I442">INDEX('Pre-transfer 2022 Points'!$D$13:$D$21,MATCH(1,MMULT(--('Pre-transfer 2022 Points'!$E$13:$L$21=D442),TRANSPOSE(COLUMN('Pre-transfer 2022 Points'!$E$13:$L$21)^0)),0))</f>
        <v>#N/A</v>
      </c>
    </row>
    <row r="443">
      <c r="A443" s="50">
        <v>442.0</v>
      </c>
      <c r="B443" s="67">
        <v>529.0</v>
      </c>
      <c r="C443" s="68" t="s">
        <v>4356</v>
      </c>
      <c r="D443" s="107" t="s">
        <v>717</v>
      </c>
      <c r="E443" s="107" t="s">
        <v>8596</v>
      </c>
      <c r="F443" s="107">
        <v>66.0</v>
      </c>
      <c r="G443" s="11"/>
      <c r="I443" t="str">
        <f t="array" ref="I443">INDEX('Pre-transfer 2022 Points'!$D$13:$D$21,MATCH(1,MMULT(--('Pre-transfer 2022 Points'!$E$13:$L$21=D443),TRANSPOSE(COLUMN('Pre-transfer 2022 Points'!$E$13:$L$21)^0)),0))</f>
        <v>#N/A</v>
      </c>
    </row>
    <row r="444">
      <c r="A444" s="50">
        <v>443.0</v>
      </c>
      <c r="B444" s="67">
        <v>1372.0</v>
      </c>
      <c r="C444" s="68" t="s">
        <v>5856</v>
      </c>
      <c r="D444" s="107" t="s">
        <v>10819</v>
      </c>
      <c r="E444" s="107" t="s">
        <v>9931</v>
      </c>
      <c r="F444" s="107">
        <v>66.0</v>
      </c>
      <c r="G444" s="11"/>
      <c r="I444" t="str">
        <f t="array" ref="I444">INDEX('Pre-transfer 2022 Points'!$D$13:$D$21,MATCH(1,MMULT(--('Pre-transfer 2022 Points'!$E$13:$L$21=D444),TRANSPOSE(COLUMN('Pre-transfer 2022 Points'!$E$13:$L$21)^0)),0))</f>
        <v>#N/A</v>
      </c>
    </row>
    <row r="445">
      <c r="A445" s="50">
        <v>444.0</v>
      </c>
      <c r="B445" s="67">
        <v>377.0</v>
      </c>
      <c r="C445" s="69" t="s">
        <v>480</v>
      </c>
      <c r="D445" s="107" t="s">
        <v>2006</v>
      </c>
      <c r="E445" s="107" t="s">
        <v>9917</v>
      </c>
      <c r="F445" s="107">
        <v>66.0</v>
      </c>
      <c r="G445" s="11"/>
      <c r="I445" t="str">
        <f t="array" ref="I445">INDEX('Pre-transfer 2022 Points'!$D$13:$D$21,MATCH(1,MMULT(--('Pre-transfer 2022 Points'!$E$13:$L$21=D445),TRANSPOSE(COLUMN('Pre-transfer 2022 Points'!$E$13:$L$21)^0)),0))</f>
        <v>#N/A</v>
      </c>
    </row>
    <row r="446">
      <c r="A446" s="50">
        <v>445.0</v>
      </c>
      <c r="B446" s="67">
        <v>691.0</v>
      </c>
      <c r="C446" s="68" t="s">
        <v>4384</v>
      </c>
      <c r="D446" s="107" t="s">
        <v>2167</v>
      </c>
      <c r="E446" s="107" t="s">
        <v>10758</v>
      </c>
      <c r="F446" s="107">
        <v>66.0</v>
      </c>
      <c r="G446" s="11"/>
      <c r="I446" t="str">
        <f t="array" ref="I446">INDEX('Pre-transfer 2022 Points'!$D$13:$D$21,MATCH(1,MMULT(--('Pre-transfer 2022 Points'!$E$13:$L$21=D446),TRANSPOSE(COLUMN('Pre-transfer 2022 Points'!$E$13:$L$21)^0)),0))</f>
        <v>#N/A</v>
      </c>
    </row>
    <row r="447">
      <c r="A447" s="50">
        <v>446.0</v>
      </c>
      <c r="B447" s="67">
        <v>291.0</v>
      </c>
      <c r="C447" s="69" t="s">
        <v>4511</v>
      </c>
      <c r="D447" s="107" t="s">
        <v>19</v>
      </c>
      <c r="E447" s="107" t="s">
        <v>102</v>
      </c>
      <c r="F447" s="107">
        <v>66.0</v>
      </c>
      <c r="G447" s="11"/>
      <c r="I447" t="str">
        <f t="array" ref="I447">INDEX('Pre-transfer 2022 Points'!$D$13:$D$21,MATCH(1,MMULT(--('Pre-transfer 2022 Points'!$E$13:$L$21=D447),TRANSPOSE(COLUMN('Pre-transfer 2022 Points'!$E$13:$L$21)^0)),0))</f>
        <v>#N/A</v>
      </c>
    </row>
    <row r="448">
      <c r="A448" s="50">
        <v>447.0</v>
      </c>
      <c r="B448" s="67">
        <v>502.0</v>
      </c>
      <c r="C448" s="68" t="s">
        <v>4695</v>
      </c>
      <c r="D448" s="107" t="s">
        <v>1962</v>
      </c>
      <c r="E448" s="107" t="s">
        <v>4330</v>
      </c>
      <c r="F448" s="107">
        <v>65.0</v>
      </c>
      <c r="G448" s="11"/>
      <c r="I448" t="str">
        <f t="array" ref="I448">INDEX('Pre-transfer 2022 Points'!$D$13:$D$21,MATCH(1,MMULT(--('Pre-transfer 2022 Points'!$E$13:$L$21=D448),TRANSPOSE(COLUMN('Pre-transfer 2022 Points'!$E$13:$L$21)^0)),0))</f>
        <v>#N/A</v>
      </c>
    </row>
    <row r="449">
      <c r="A449" s="50">
        <v>448.0</v>
      </c>
      <c r="B449" s="67">
        <v>1513.0</v>
      </c>
      <c r="C449" s="68" t="s">
        <v>4605</v>
      </c>
      <c r="D449" s="107" t="s">
        <v>1849</v>
      </c>
      <c r="E449" s="107" t="s">
        <v>9941</v>
      </c>
      <c r="F449" s="107">
        <v>65.0</v>
      </c>
      <c r="G449" s="11"/>
      <c r="I449" t="str">
        <f t="array" ref="I449">INDEX('Pre-transfer 2022 Points'!$D$13:$D$21,MATCH(1,MMULT(--('Pre-transfer 2022 Points'!$E$13:$L$21=D449),TRANSPOSE(COLUMN('Pre-transfer 2022 Points'!$E$13:$L$21)^0)),0))</f>
        <v>#N/A</v>
      </c>
    </row>
    <row r="450">
      <c r="A450" s="50">
        <v>449.0</v>
      </c>
      <c r="B450" s="67">
        <v>334.0</v>
      </c>
      <c r="C450" s="69" t="s">
        <v>4614</v>
      </c>
      <c r="D450" s="107" t="s">
        <v>2321</v>
      </c>
      <c r="E450" s="107" t="s">
        <v>9931</v>
      </c>
      <c r="F450" s="107">
        <v>65.0</v>
      </c>
      <c r="G450" s="11"/>
      <c r="I450" t="str">
        <f t="array" ref="I450">INDEX('Pre-transfer 2022 Points'!$D$13:$D$21,MATCH(1,MMULT(--('Pre-transfer 2022 Points'!$E$13:$L$21=D450),TRANSPOSE(COLUMN('Pre-transfer 2022 Points'!$E$13:$L$21)^0)),0))</f>
        <v>#N/A</v>
      </c>
    </row>
    <row r="451">
      <c r="A451" s="50">
        <v>450.0</v>
      </c>
      <c r="B451" s="67">
        <v>1328.0</v>
      </c>
      <c r="C451" s="68" t="s">
        <v>5988</v>
      </c>
      <c r="D451" s="107" t="s">
        <v>476</v>
      </c>
      <c r="E451" s="107" t="s">
        <v>102</v>
      </c>
      <c r="F451" s="107">
        <v>65.0</v>
      </c>
      <c r="G451" s="11"/>
      <c r="I451" t="str">
        <f t="array" ref="I451">INDEX('Pre-transfer 2022 Points'!$D$13:$D$21,MATCH(1,MMULT(--('Pre-transfer 2022 Points'!$E$13:$L$21=D451),TRANSPOSE(COLUMN('Pre-transfer 2022 Points'!$E$13:$L$21)^0)),0))</f>
        <v>#N/A</v>
      </c>
    </row>
    <row r="452">
      <c r="A452" s="50">
        <v>451.0</v>
      </c>
      <c r="B452" s="86"/>
      <c r="C452" s="69" t="s">
        <v>4700</v>
      </c>
      <c r="D452" s="107" t="s">
        <v>1581</v>
      </c>
      <c r="E452" s="107" t="s">
        <v>9928</v>
      </c>
      <c r="F452" s="107">
        <v>65.0</v>
      </c>
      <c r="G452" s="11"/>
      <c r="I452" t="str">
        <f t="array" ref="I452">INDEX('Pre-transfer 2022 Points'!$D$13:$D$21,MATCH(1,MMULT(--('Pre-transfer 2022 Points'!$E$13:$L$21=D452),TRANSPOSE(COLUMN('Pre-transfer 2022 Points'!$E$13:$L$21)^0)),0))</f>
        <v>#N/A</v>
      </c>
    </row>
    <row r="453">
      <c r="A453" s="50">
        <v>452.0</v>
      </c>
      <c r="B453" s="67">
        <v>540.0</v>
      </c>
      <c r="C453" s="68" t="s">
        <v>431</v>
      </c>
      <c r="D453" s="107" t="s">
        <v>1653</v>
      </c>
      <c r="E453" s="107" t="s">
        <v>9916</v>
      </c>
      <c r="F453" s="107">
        <v>65.0</v>
      </c>
      <c r="G453" s="11"/>
      <c r="I453" t="str">
        <f t="array" ref="I453">INDEX('Pre-transfer 2022 Points'!$D$13:$D$21,MATCH(1,MMULT(--('Pre-transfer 2022 Points'!$E$13:$L$21=D453),TRANSPOSE(COLUMN('Pre-transfer 2022 Points'!$E$13:$L$21)^0)),0))</f>
        <v>#N/A</v>
      </c>
    </row>
    <row r="454">
      <c r="A454" s="50">
        <v>453.0</v>
      </c>
      <c r="B454" s="67">
        <v>2167.0</v>
      </c>
      <c r="C454" s="68" t="s">
        <v>10820</v>
      </c>
      <c r="D454" s="107" t="s">
        <v>10821</v>
      </c>
      <c r="E454" s="107" t="s">
        <v>249</v>
      </c>
      <c r="F454" s="107">
        <v>65.0</v>
      </c>
      <c r="G454" s="11"/>
      <c r="I454" t="str">
        <f t="array" ref="I454">INDEX('Pre-transfer 2022 Points'!$D$13:$D$21,MATCH(1,MMULT(--('Pre-transfer 2022 Points'!$E$13:$L$21=D454),TRANSPOSE(COLUMN('Pre-transfer 2022 Points'!$E$13:$L$21)^0)),0))</f>
        <v>#N/A</v>
      </c>
    </row>
    <row r="455">
      <c r="A455" s="50">
        <v>454.0</v>
      </c>
      <c r="B455" s="67">
        <v>99.0</v>
      </c>
      <c r="C455" s="69" t="s">
        <v>1512</v>
      </c>
      <c r="D455" s="107" t="s">
        <v>2127</v>
      </c>
      <c r="E455" s="107" t="s">
        <v>8589</v>
      </c>
      <c r="F455" s="107">
        <v>65.0</v>
      </c>
      <c r="G455" s="11"/>
      <c r="I455" t="str">
        <f t="array" ref="I455">INDEX('Pre-transfer 2022 Points'!$D$13:$D$21,MATCH(1,MMULT(--('Pre-transfer 2022 Points'!$E$13:$L$21=D455),TRANSPOSE(COLUMN('Pre-transfer 2022 Points'!$E$13:$L$21)^0)),0))</f>
        <v>#N/A</v>
      </c>
    </row>
    <row r="456">
      <c r="A456" s="50">
        <v>455.0</v>
      </c>
      <c r="B456" s="67">
        <v>636.0</v>
      </c>
      <c r="C456" s="68" t="s">
        <v>4942</v>
      </c>
      <c r="D456" s="107" t="s">
        <v>1556</v>
      </c>
      <c r="E456" s="107" t="s">
        <v>8594</v>
      </c>
      <c r="F456" s="107">
        <v>65.0</v>
      </c>
      <c r="G456" s="11"/>
      <c r="I456" t="str">
        <f t="array" ref="I456">INDEX('Pre-transfer 2022 Points'!$D$13:$D$21,MATCH(1,MMULT(--('Pre-transfer 2022 Points'!$E$13:$L$21=D456),TRANSPOSE(COLUMN('Pre-transfer 2022 Points'!$E$13:$L$21)^0)),0))</f>
        <v>#N/A</v>
      </c>
    </row>
    <row r="457">
      <c r="A457" s="50">
        <v>456.0</v>
      </c>
      <c r="B457" s="67">
        <v>222.0</v>
      </c>
      <c r="C457" s="69" t="s">
        <v>1157</v>
      </c>
      <c r="D457" s="107" t="s">
        <v>450</v>
      </c>
      <c r="E457" s="107" t="s">
        <v>157</v>
      </c>
      <c r="F457" s="107">
        <v>64.0</v>
      </c>
      <c r="G457" s="11"/>
      <c r="I457" t="str">
        <f t="array" ref="I457">INDEX('Pre-transfer 2022 Points'!$D$13:$D$21,MATCH(1,MMULT(--('Pre-transfer 2022 Points'!$E$13:$L$21=D457),TRANSPOSE(COLUMN('Pre-transfer 2022 Points'!$E$13:$L$21)^0)),0))</f>
        <v>#N/A</v>
      </c>
    </row>
    <row r="458">
      <c r="A458" s="50">
        <v>457.0</v>
      </c>
      <c r="B458" s="67">
        <v>1052.0</v>
      </c>
      <c r="C458" s="68" t="s">
        <v>8710</v>
      </c>
      <c r="D458" s="107" t="s">
        <v>3443</v>
      </c>
      <c r="E458" s="107" t="s">
        <v>8633</v>
      </c>
      <c r="F458" s="107">
        <v>64.0</v>
      </c>
      <c r="G458" s="11"/>
      <c r="I458" t="str">
        <f t="array" ref="I458">INDEX('Pre-transfer 2022 Points'!$D$13:$D$21,MATCH(1,MMULT(--('Pre-transfer 2022 Points'!$E$13:$L$21=D458),TRANSPOSE(COLUMN('Pre-transfer 2022 Points'!$E$13:$L$21)^0)),0))</f>
        <v>#N/A</v>
      </c>
    </row>
    <row r="459">
      <c r="A459" s="50">
        <v>458.0</v>
      </c>
      <c r="B459" s="67">
        <v>2156.0</v>
      </c>
      <c r="C459" s="68" t="s">
        <v>10822</v>
      </c>
      <c r="D459" s="107" t="s">
        <v>1041</v>
      </c>
      <c r="E459" s="107" t="s">
        <v>9963</v>
      </c>
      <c r="F459" s="107">
        <v>64.0</v>
      </c>
      <c r="G459" s="11"/>
      <c r="I459" t="str">
        <f t="array" ref="I459">INDEX('Pre-transfer 2022 Points'!$D$13:$D$21,MATCH(1,MMULT(--('Pre-transfer 2022 Points'!$E$13:$L$21=D459),TRANSPOSE(COLUMN('Pre-transfer 2022 Points'!$E$13:$L$21)^0)),0))</f>
        <v>#N/A</v>
      </c>
    </row>
    <row r="460">
      <c r="A460" s="50">
        <v>459.0</v>
      </c>
      <c r="B460" s="67">
        <v>506.0</v>
      </c>
      <c r="C460" s="68" t="s">
        <v>5105</v>
      </c>
      <c r="D460" s="107" t="s">
        <v>10823</v>
      </c>
      <c r="E460" s="107" t="s">
        <v>8600</v>
      </c>
      <c r="F460" s="107">
        <v>64.0</v>
      </c>
      <c r="G460" s="11"/>
      <c r="I460" t="str">
        <f t="array" ref="I460">INDEX('Pre-transfer 2022 Points'!$D$13:$D$21,MATCH(1,MMULT(--('Pre-transfer 2022 Points'!$E$13:$L$21=D460),TRANSPOSE(COLUMN('Pre-transfer 2022 Points'!$E$13:$L$21)^0)),0))</f>
        <v>#N/A</v>
      </c>
    </row>
    <row r="461">
      <c r="A461" s="50">
        <v>460.0</v>
      </c>
      <c r="B461" s="67">
        <v>499.0</v>
      </c>
      <c r="C461" s="68" t="s">
        <v>119</v>
      </c>
      <c r="D461" s="107" t="s">
        <v>10824</v>
      </c>
      <c r="E461" s="107" t="s">
        <v>249</v>
      </c>
      <c r="F461" s="107">
        <v>64.0</v>
      </c>
      <c r="G461" s="11"/>
      <c r="I461" t="str">
        <f t="array" ref="I461">INDEX('Pre-transfer 2022 Points'!$D$13:$D$21,MATCH(1,MMULT(--('Pre-transfer 2022 Points'!$E$13:$L$21=D461),TRANSPOSE(COLUMN('Pre-transfer 2022 Points'!$E$13:$L$21)^0)),0))</f>
        <v>#N/A</v>
      </c>
    </row>
    <row r="462">
      <c r="A462" s="50">
        <v>461.0</v>
      </c>
      <c r="B462" s="67">
        <v>723.0</v>
      </c>
      <c r="C462" s="68" t="s">
        <v>399</v>
      </c>
      <c r="D462" s="107" t="s">
        <v>2001</v>
      </c>
      <c r="E462" s="107" t="s">
        <v>9919</v>
      </c>
      <c r="F462" s="107">
        <v>64.0</v>
      </c>
      <c r="G462" s="11"/>
      <c r="I462" t="str">
        <f t="array" ref="I462">INDEX('Pre-transfer 2022 Points'!$D$13:$D$21,MATCH(1,MMULT(--('Pre-transfer 2022 Points'!$E$13:$L$21=D462),TRANSPOSE(COLUMN('Pre-transfer 2022 Points'!$E$13:$L$21)^0)),0))</f>
        <v>#N/A</v>
      </c>
    </row>
    <row r="463">
      <c r="A463" s="50">
        <v>462.0</v>
      </c>
      <c r="B463" s="67">
        <v>349.0</v>
      </c>
      <c r="C463" s="69" t="s">
        <v>735</v>
      </c>
      <c r="D463" s="107" t="s">
        <v>715</v>
      </c>
      <c r="E463" s="107" t="s">
        <v>8968</v>
      </c>
      <c r="F463" s="107">
        <v>63.0</v>
      </c>
      <c r="G463" s="11"/>
      <c r="I463" t="str">
        <f t="array" ref="I463">INDEX('Pre-transfer 2022 Points'!$D$13:$D$21,MATCH(1,MMULT(--('Pre-transfer 2022 Points'!$E$13:$L$21=D463),TRANSPOSE(COLUMN('Pre-transfer 2022 Points'!$E$13:$L$21)^0)),0))</f>
        <v>#N/A</v>
      </c>
    </row>
    <row r="464">
      <c r="A464" s="50">
        <v>463.0</v>
      </c>
      <c r="B464" s="67">
        <v>461.0</v>
      </c>
      <c r="C464" s="69" t="s">
        <v>589</v>
      </c>
      <c r="D464" s="107" t="s">
        <v>485</v>
      </c>
      <c r="E464" s="107" t="s">
        <v>4330</v>
      </c>
      <c r="F464" s="107">
        <v>63.0</v>
      </c>
      <c r="G464" s="11"/>
      <c r="I464" t="str">
        <f t="array" ref="I464">INDEX('Pre-transfer 2022 Points'!$D$13:$D$21,MATCH(1,MMULT(--('Pre-transfer 2022 Points'!$E$13:$L$21=D464),TRANSPOSE(COLUMN('Pre-transfer 2022 Points'!$E$13:$L$21)^0)),0))</f>
        <v>#N/A</v>
      </c>
    </row>
    <row r="465">
      <c r="A465" s="50">
        <v>464.0</v>
      </c>
      <c r="B465" s="67">
        <v>248.0</v>
      </c>
      <c r="C465" s="69" t="s">
        <v>1145</v>
      </c>
      <c r="D465" s="107" t="s">
        <v>726</v>
      </c>
      <c r="E465" s="107" t="s">
        <v>208</v>
      </c>
      <c r="F465" s="107">
        <v>63.0</v>
      </c>
      <c r="G465" s="11"/>
      <c r="I465" t="str">
        <f t="array" ref="I465">INDEX('Pre-transfer 2022 Points'!$D$13:$D$21,MATCH(1,MMULT(--('Pre-transfer 2022 Points'!$E$13:$L$21=D465),TRANSPOSE(COLUMN('Pre-transfer 2022 Points'!$E$13:$L$21)^0)),0))</f>
        <v>#N/A</v>
      </c>
    </row>
    <row r="466">
      <c r="A466" s="50">
        <v>465.0</v>
      </c>
      <c r="B466" s="67">
        <v>237.0</v>
      </c>
      <c r="C466" s="69" t="s">
        <v>1132</v>
      </c>
      <c r="D466" s="107" t="s">
        <v>2176</v>
      </c>
      <c r="E466" s="107" t="s">
        <v>157</v>
      </c>
      <c r="F466" s="107">
        <v>63.0</v>
      </c>
      <c r="G466" s="11"/>
      <c r="I466" t="str">
        <f t="array" ref="I466">INDEX('Pre-transfer 2022 Points'!$D$13:$D$21,MATCH(1,MMULT(--('Pre-transfer 2022 Points'!$E$13:$L$21=D466),TRANSPOSE(COLUMN('Pre-transfer 2022 Points'!$E$13:$L$21)^0)),0))</f>
        <v>#N/A</v>
      </c>
    </row>
    <row r="467">
      <c r="A467" s="50">
        <v>466.0</v>
      </c>
      <c r="B467" s="67">
        <v>306.0</v>
      </c>
      <c r="C467" s="69" t="s">
        <v>479</v>
      </c>
      <c r="D467" s="107" t="s">
        <v>680</v>
      </c>
      <c r="E467" s="107" t="s">
        <v>4326</v>
      </c>
      <c r="F467" s="107">
        <v>62.0</v>
      </c>
      <c r="G467" s="11"/>
      <c r="I467" t="str">
        <f t="array" ref="I467">INDEX('Pre-transfer 2022 Points'!$D$13:$D$21,MATCH(1,MMULT(--('Pre-transfer 2022 Points'!$E$13:$L$21=D467),TRANSPOSE(COLUMN('Pre-transfer 2022 Points'!$E$13:$L$21)^0)),0))</f>
        <v>#N/A</v>
      </c>
    </row>
    <row r="468">
      <c r="A468" s="50">
        <v>467.0</v>
      </c>
      <c r="B468" s="67">
        <v>1087.0</v>
      </c>
      <c r="C468" s="68" t="s">
        <v>5901</v>
      </c>
      <c r="D468" s="107" t="s">
        <v>2517</v>
      </c>
      <c r="E468" s="107" t="s">
        <v>8604</v>
      </c>
      <c r="F468" s="107">
        <v>62.0</v>
      </c>
      <c r="G468" s="11"/>
      <c r="I468" t="str">
        <f t="array" ref="I468">INDEX('Pre-transfer 2022 Points'!$D$13:$D$21,MATCH(1,MMULT(--('Pre-transfer 2022 Points'!$E$13:$L$21=D468),TRANSPOSE(COLUMN('Pre-transfer 2022 Points'!$E$13:$L$21)^0)),0))</f>
        <v>#N/A</v>
      </c>
    </row>
    <row r="469">
      <c r="A469" s="50">
        <v>468.0</v>
      </c>
      <c r="B469" s="67">
        <v>653.0</v>
      </c>
      <c r="C469" s="68" t="s">
        <v>5773</v>
      </c>
      <c r="D469" s="107" t="s">
        <v>1388</v>
      </c>
      <c r="E469" s="107" t="s">
        <v>8600</v>
      </c>
      <c r="F469" s="107">
        <v>61.0</v>
      </c>
      <c r="G469" s="11"/>
      <c r="I469" t="str">
        <f t="array" ref="I469">INDEX('Pre-transfer 2022 Points'!$D$13:$D$21,MATCH(1,MMULT(--('Pre-transfer 2022 Points'!$E$13:$L$21=D469),TRANSPOSE(COLUMN('Pre-transfer 2022 Points'!$E$13:$L$21)^0)),0))</f>
        <v>#N/A</v>
      </c>
    </row>
    <row r="470">
      <c r="A470" s="50">
        <v>469.0</v>
      </c>
      <c r="B470" s="67">
        <v>788.0</v>
      </c>
      <c r="C470" s="68" t="s">
        <v>5779</v>
      </c>
      <c r="D470" s="107" t="s">
        <v>10825</v>
      </c>
      <c r="E470" s="107" t="s">
        <v>9925</v>
      </c>
      <c r="F470" s="107">
        <v>60.0</v>
      </c>
      <c r="G470" s="11"/>
      <c r="I470" t="str">
        <f t="array" ref="I470">INDEX('Pre-transfer 2022 Points'!$D$13:$D$21,MATCH(1,MMULT(--('Pre-transfer 2022 Points'!$E$13:$L$21=D470),TRANSPOSE(COLUMN('Pre-transfer 2022 Points'!$E$13:$L$21)^0)),0))</f>
        <v>#N/A</v>
      </c>
    </row>
    <row r="471">
      <c r="A471" s="50">
        <v>470.0</v>
      </c>
      <c r="B471" s="67">
        <v>1715.0</v>
      </c>
      <c r="C471" s="68" t="s">
        <v>685</v>
      </c>
      <c r="D471" s="107" t="s">
        <v>10826</v>
      </c>
      <c r="E471" s="107" t="s">
        <v>8777</v>
      </c>
      <c r="F471" s="107">
        <v>60.0</v>
      </c>
      <c r="G471" s="11"/>
      <c r="I471" t="str">
        <f t="array" ref="I471">INDEX('Pre-transfer 2022 Points'!$D$13:$D$21,MATCH(1,MMULT(--('Pre-transfer 2022 Points'!$E$13:$L$21=D471),TRANSPOSE(COLUMN('Pre-transfer 2022 Points'!$E$13:$L$21)^0)),0))</f>
        <v>#N/A</v>
      </c>
    </row>
    <row r="472">
      <c r="A472" s="50">
        <v>471.0</v>
      </c>
      <c r="B472" s="67">
        <v>650.0</v>
      </c>
      <c r="C472" s="68" t="s">
        <v>558</v>
      </c>
      <c r="D472" s="107" t="s">
        <v>1587</v>
      </c>
      <c r="E472" s="107" t="s">
        <v>115</v>
      </c>
      <c r="F472" s="107">
        <v>60.0</v>
      </c>
      <c r="G472" s="11"/>
      <c r="I472" t="str">
        <f t="array" ref="I472">INDEX('Pre-transfer 2022 Points'!$D$13:$D$21,MATCH(1,MMULT(--('Pre-transfer 2022 Points'!$E$13:$L$21=D472),TRANSPOSE(COLUMN('Pre-transfer 2022 Points'!$E$13:$L$21)^0)),0))</f>
        <v>#N/A</v>
      </c>
    </row>
    <row r="473">
      <c r="A473" s="50">
        <v>472.0</v>
      </c>
      <c r="B473" s="67">
        <v>1057.0</v>
      </c>
      <c r="C473" s="68" t="s">
        <v>525</v>
      </c>
      <c r="D473" s="107" t="s">
        <v>2206</v>
      </c>
      <c r="E473" s="107" t="s">
        <v>8968</v>
      </c>
      <c r="F473" s="107">
        <v>60.0</v>
      </c>
      <c r="G473" s="11"/>
      <c r="I473" t="str">
        <f t="array" ref="I473">INDEX('Pre-transfer 2022 Points'!$D$13:$D$21,MATCH(1,MMULT(--('Pre-transfer 2022 Points'!$E$13:$L$21=D473),TRANSPOSE(COLUMN('Pre-transfer 2022 Points'!$E$13:$L$21)^0)),0))</f>
        <v>#N/A</v>
      </c>
    </row>
    <row r="474">
      <c r="A474" s="50">
        <v>473.0</v>
      </c>
      <c r="B474" s="67">
        <v>382.0</v>
      </c>
      <c r="C474" s="69" t="s">
        <v>5357</v>
      </c>
      <c r="D474" s="107" t="s">
        <v>1351</v>
      </c>
      <c r="E474" s="107" t="s">
        <v>9928</v>
      </c>
      <c r="F474" s="107">
        <v>60.0</v>
      </c>
      <c r="G474" s="11"/>
      <c r="I474" t="str">
        <f t="array" ref="I474">INDEX('Pre-transfer 2022 Points'!$D$13:$D$21,MATCH(1,MMULT(--('Pre-transfer 2022 Points'!$E$13:$L$21=D474),TRANSPOSE(COLUMN('Pre-transfer 2022 Points'!$E$13:$L$21)^0)),0))</f>
        <v>#N/A</v>
      </c>
    </row>
    <row r="475">
      <c r="A475" s="50">
        <v>474.0</v>
      </c>
      <c r="B475" s="67">
        <v>224.0</v>
      </c>
      <c r="C475" s="69" t="s">
        <v>1786</v>
      </c>
      <c r="D475" s="107" t="s">
        <v>1312</v>
      </c>
      <c r="E475" s="107" t="s">
        <v>9917</v>
      </c>
      <c r="F475" s="107">
        <v>60.0</v>
      </c>
      <c r="G475" s="11"/>
      <c r="I475" t="str">
        <f t="array" ref="I475">INDEX('Pre-transfer 2022 Points'!$D$13:$D$21,MATCH(1,MMULT(--('Pre-transfer 2022 Points'!$E$13:$L$21=D475),TRANSPOSE(COLUMN('Pre-transfer 2022 Points'!$E$13:$L$21)^0)),0))</f>
        <v>#N/A</v>
      </c>
    </row>
    <row r="476">
      <c r="A476" s="50">
        <v>475.0</v>
      </c>
      <c r="B476" s="67">
        <v>344.0</v>
      </c>
      <c r="C476" s="69" t="s">
        <v>4996</v>
      </c>
      <c r="D476" s="107" t="s">
        <v>1223</v>
      </c>
      <c r="E476" s="107" t="s">
        <v>10758</v>
      </c>
      <c r="F476" s="107">
        <v>60.0</v>
      </c>
      <c r="G476" s="11"/>
      <c r="I476" t="str">
        <f t="array" ref="I476">INDEX('Pre-transfer 2022 Points'!$D$13:$D$21,MATCH(1,MMULT(--('Pre-transfer 2022 Points'!$E$13:$L$21=D476),TRANSPOSE(COLUMN('Pre-transfer 2022 Points'!$E$13:$L$21)^0)),0))</f>
        <v>#N/A</v>
      </c>
    </row>
    <row r="477">
      <c r="A477" s="50">
        <v>476.0</v>
      </c>
      <c r="B477" s="86"/>
      <c r="C477" s="69" t="s">
        <v>5188</v>
      </c>
      <c r="D477" s="107" t="s">
        <v>1092</v>
      </c>
      <c r="E477" s="72"/>
      <c r="F477" s="107">
        <v>60.0</v>
      </c>
      <c r="G477" s="11"/>
      <c r="I477" t="str">
        <f t="array" ref="I477">INDEX('Pre-transfer 2022 Points'!$D$13:$D$21,MATCH(1,MMULT(--('Pre-transfer 2022 Points'!$E$13:$L$21=D477),TRANSPOSE(COLUMN('Pre-transfer 2022 Points'!$E$13:$L$21)^0)),0))</f>
        <v>#N/A</v>
      </c>
    </row>
    <row r="478">
      <c r="A478" s="50">
        <v>477.0</v>
      </c>
      <c r="B478" s="67">
        <v>223.0</v>
      </c>
      <c r="C478" s="69" t="s">
        <v>4667</v>
      </c>
      <c r="D478" s="107" t="s">
        <v>1871</v>
      </c>
      <c r="E478" s="107" t="s">
        <v>157</v>
      </c>
      <c r="F478" s="107">
        <v>59.0</v>
      </c>
      <c r="G478" s="11"/>
      <c r="I478" t="str">
        <f t="array" ref="I478">INDEX('Pre-transfer 2022 Points'!$D$13:$D$21,MATCH(1,MMULT(--('Pre-transfer 2022 Points'!$E$13:$L$21=D478),TRANSPOSE(COLUMN('Pre-transfer 2022 Points'!$E$13:$L$21)^0)),0))</f>
        <v>#N/A</v>
      </c>
    </row>
    <row r="479">
      <c r="A479" s="50">
        <v>478.0</v>
      </c>
      <c r="B479" s="67">
        <v>1916.0</v>
      </c>
      <c r="C479" s="68" t="s">
        <v>4733</v>
      </c>
      <c r="D479" s="107" t="s">
        <v>1615</v>
      </c>
      <c r="E479" s="107" t="s">
        <v>4559</v>
      </c>
      <c r="F479" s="107">
        <v>59.0</v>
      </c>
      <c r="G479" s="11"/>
      <c r="I479" t="str">
        <f t="array" ref="I479">INDEX('Pre-transfer 2022 Points'!$D$13:$D$21,MATCH(1,MMULT(--('Pre-transfer 2022 Points'!$E$13:$L$21=D479),TRANSPOSE(COLUMN('Pre-transfer 2022 Points'!$E$13:$L$21)^0)),0))</f>
        <v>#N/A</v>
      </c>
    </row>
    <row r="480">
      <c r="A480" s="50">
        <v>479.0</v>
      </c>
      <c r="B480" s="67">
        <v>147.0</v>
      </c>
      <c r="C480" s="69" t="s">
        <v>4522</v>
      </c>
      <c r="D480" s="107" t="s">
        <v>410</v>
      </c>
      <c r="E480" s="107" t="s">
        <v>9916</v>
      </c>
      <c r="F480" s="107">
        <v>58.0</v>
      </c>
      <c r="G480" s="11"/>
      <c r="I480" t="str">
        <f t="array" ref="I480">INDEX('Pre-transfer 2022 Points'!$D$13:$D$21,MATCH(1,MMULT(--('Pre-transfer 2022 Points'!$E$13:$L$21=D480),TRANSPOSE(COLUMN('Pre-transfer 2022 Points'!$E$13:$L$21)^0)),0))</f>
        <v>#N/A</v>
      </c>
    </row>
    <row r="481">
      <c r="A481" s="50">
        <v>480.0</v>
      </c>
      <c r="B481" s="67">
        <v>981.0</v>
      </c>
      <c r="C481" s="68" t="s">
        <v>5619</v>
      </c>
      <c r="D481" s="107" t="s">
        <v>1703</v>
      </c>
      <c r="E481" s="107" t="s">
        <v>388</v>
      </c>
      <c r="F481" s="107">
        <v>58.0</v>
      </c>
      <c r="G481" s="11"/>
      <c r="I481" t="str">
        <f t="array" ref="I481">INDEX('Pre-transfer 2022 Points'!$D$13:$D$21,MATCH(1,MMULT(--('Pre-transfer 2022 Points'!$E$13:$L$21=D481),TRANSPOSE(COLUMN('Pre-transfer 2022 Points'!$E$13:$L$21)^0)),0))</f>
        <v>#N/A</v>
      </c>
    </row>
    <row r="482">
      <c r="A482" s="50">
        <v>481.0</v>
      </c>
      <c r="B482" s="67">
        <v>503.0</v>
      </c>
      <c r="C482" s="68" t="s">
        <v>721</v>
      </c>
      <c r="D482" s="107" t="s">
        <v>1254</v>
      </c>
      <c r="E482" s="107" t="s">
        <v>8591</v>
      </c>
      <c r="F482" s="107">
        <v>58.0</v>
      </c>
      <c r="G482" s="11"/>
      <c r="I482" t="str">
        <f t="array" ref="I482">INDEX('Pre-transfer 2022 Points'!$D$13:$D$21,MATCH(1,MMULT(--('Pre-transfer 2022 Points'!$E$13:$L$21=D482),TRANSPOSE(COLUMN('Pre-transfer 2022 Points'!$E$13:$L$21)^0)),0))</f>
        <v>#N/A</v>
      </c>
    </row>
    <row r="483">
      <c r="A483" s="50">
        <v>482.0</v>
      </c>
      <c r="B483" s="67">
        <v>1082.0</v>
      </c>
      <c r="C483" s="68" t="s">
        <v>327</v>
      </c>
      <c r="D483" s="107" t="s">
        <v>1318</v>
      </c>
      <c r="E483" s="107" t="s">
        <v>9928</v>
      </c>
      <c r="F483" s="107">
        <v>58.0</v>
      </c>
      <c r="G483" s="11"/>
      <c r="I483" t="str">
        <f t="array" ref="I483">INDEX('Pre-transfer 2022 Points'!$D$13:$D$21,MATCH(1,MMULT(--('Pre-transfer 2022 Points'!$E$13:$L$21=D483),TRANSPOSE(COLUMN('Pre-transfer 2022 Points'!$E$13:$L$21)^0)),0))</f>
        <v>#N/A</v>
      </c>
    </row>
    <row r="484">
      <c r="A484" s="50">
        <v>483.0</v>
      </c>
      <c r="B484" s="67">
        <v>532.0</v>
      </c>
      <c r="C484" s="68" t="s">
        <v>1498</v>
      </c>
      <c r="D484" s="107" t="s">
        <v>773</v>
      </c>
      <c r="E484" s="107" t="s">
        <v>8968</v>
      </c>
      <c r="F484" s="107">
        <v>58.0</v>
      </c>
      <c r="G484" s="11"/>
      <c r="I484" t="str">
        <f t="array" ref="I484">INDEX('Pre-transfer 2022 Points'!$D$13:$D$21,MATCH(1,MMULT(--('Pre-transfer 2022 Points'!$E$13:$L$21=D484),TRANSPOSE(COLUMN('Pre-transfer 2022 Points'!$E$13:$L$21)^0)),0))</f>
        <v>#N/A</v>
      </c>
    </row>
    <row r="485">
      <c r="A485" s="50">
        <v>484.0</v>
      </c>
      <c r="B485" s="67">
        <v>807.0</v>
      </c>
      <c r="C485" s="68" t="s">
        <v>435</v>
      </c>
      <c r="D485" s="107" t="s">
        <v>2792</v>
      </c>
      <c r="E485" s="107" t="s">
        <v>9973</v>
      </c>
      <c r="F485" s="107">
        <v>58.0</v>
      </c>
      <c r="G485" s="11"/>
      <c r="I485" t="str">
        <f t="array" ref="I485">INDEX('Pre-transfer 2022 Points'!$D$13:$D$21,MATCH(1,MMULT(--('Pre-transfer 2022 Points'!$E$13:$L$21=D485),TRANSPOSE(COLUMN('Pre-transfer 2022 Points'!$E$13:$L$21)^0)),0))</f>
        <v>#N/A</v>
      </c>
    </row>
    <row r="486">
      <c r="A486" s="50">
        <v>485.0</v>
      </c>
      <c r="B486" s="86"/>
      <c r="C486" s="69" t="s">
        <v>1500</v>
      </c>
      <c r="D486" s="107" t="s">
        <v>50</v>
      </c>
      <c r="E486" s="107" t="s">
        <v>4479</v>
      </c>
      <c r="F486" s="107">
        <v>58.0</v>
      </c>
      <c r="G486" s="11"/>
      <c r="I486" t="str">
        <f t="array" ref="I486">INDEX('Pre-transfer 2022 Points'!$D$13:$D$21,MATCH(1,MMULT(--('Pre-transfer 2022 Points'!$E$13:$L$21=D486),TRANSPOSE(COLUMN('Pre-transfer 2022 Points'!$E$13:$L$21)^0)),0))</f>
        <v>#N/A</v>
      </c>
    </row>
    <row r="487">
      <c r="A487" s="50">
        <v>486.0</v>
      </c>
      <c r="B487" s="67">
        <v>634.0</v>
      </c>
      <c r="C487" s="68" t="s">
        <v>681</v>
      </c>
      <c r="D487" s="107" t="s">
        <v>10827</v>
      </c>
      <c r="E487" s="107" t="s">
        <v>8970</v>
      </c>
      <c r="F487" s="107">
        <v>58.0</v>
      </c>
      <c r="G487" s="11"/>
      <c r="I487" t="str">
        <f t="array" ref="I487">INDEX('Pre-transfer 2022 Points'!$D$13:$D$21,MATCH(1,MMULT(--('Pre-transfer 2022 Points'!$E$13:$L$21=D487),TRANSPOSE(COLUMN('Pre-transfer 2022 Points'!$E$13:$L$21)^0)),0))</f>
        <v>#N/A</v>
      </c>
    </row>
    <row r="488">
      <c r="A488" s="50">
        <v>487.0</v>
      </c>
      <c r="B488" s="67">
        <v>905.0</v>
      </c>
      <c r="C488" s="68" t="s">
        <v>4444</v>
      </c>
      <c r="D488" s="107" t="s">
        <v>10828</v>
      </c>
      <c r="E488" s="107" t="s">
        <v>5763</v>
      </c>
      <c r="F488" s="107">
        <v>57.0</v>
      </c>
      <c r="G488" s="11"/>
      <c r="I488" t="str">
        <f t="array" ref="I488">INDEX('Pre-transfer 2022 Points'!$D$13:$D$21,MATCH(1,MMULT(--('Pre-transfer 2022 Points'!$E$13:$L$21=D488),TRANSPOSE(COLUMN('Pre-transfer 2022 Points'!$E$13:$L$21)^0)),0))</f>
        <v>#N/A</v>
      </c>
    </row>
    <row r="489">
      <c r="A489" s="50">
        <v>488.0</v>
      </c>
      <c r="B489" s="67">
        <v>613.0</v>
      </c>
      <c r="C489" s="68" t="s">
        <v>1027</v>
      </c>
      <c r="D489" s="107" t="s">
        <v>2121</v>
      </c>
      <c r="E489" s="107" t="s">
        <v>8597</v>
      </c>
      <c r="F489" s="107">
        <v>57.0</v>
      </c>
      <c r="G489" s="11"/>
      <c r="I489" t="str">
        <f t="array" ref="I489">INDEX('Pre-transfer 2022 Points'!$D$13:$D$21,MATCH(1,MMULT(--('Pre-transfer 2022 Points'!$E$13:$L$21=D489),TRANSPOSE(COLUMN('Pre-transfer 2022 Points'!$E$13:$L$21)^0)),0))</f>
        <v>#N/A</v>
      </c>
    </row>
    <row r="490">
      <c r="A490" s="50">
        <v>489.0</v>
      </c>
      <c r="B490" s="67">
        <v>379.0</v>
      </c>
      <c r="C490" s="69" t="s">
        <v>5308</v>
      </c>
      <c r="D490" s="107" t="s">
        <v>1465</v>
      </c>
      <c r="E490" s="107" t="s">
        <v>388</v>
      </c>
      <c r="F490" s="107">
        <v>57.0</v>
      </c>
      <c r="G490" s="11"/>
      <c r="I490" t="str">
        <f t="array" ref="I490">INDEX('Pre-transfer 2022 Points'!$D$13:$D$21,MATCH(1,MMULT(--('Pre-transfer 2022 Points'!$E$13:$L$21=D490),TRANSPOSE(COLUMN('Pre-transfer 2022 Points'!$E$13:$L$21)^0)),0))</f>
        <v>#N/A</v>
      </c>
    </row>
    <row r="491">
      <c r="A491" s="50">
        <v>490.0</v>
      </c>
      <c r="B491" s="67">
        <v>350.0</v>
      </c>
      <c r="C491" s="69" t="s">
        <v>1417</v>
      </c>
      <c r="D491" s="107" t="s">
        <v>281</v>
      </c>
      <c r="E491" s="107" t="s">
        <v>5766</v>
      </c>
      <c r="F491" s="107">
        <v>57.0</v>
      </c>
      <c r="G491" s="11"/>
      <c r="I491" t="str">
        <f t="array" ref="I491">INDEX('Pre-transfer 2022 Points'!$D$13:$D$21,MATCH(1,MMULT(--('Pre-transfer 2022 Points'!$E$13:$L$21=D491),TRANSPOSE(COLUMN('Pre-transfer 2022 Points'!$E$13:$L$21)^0)),0))</f>
        <v>#N/A</v>
      </c>
    </row>
    <row r="492">
      <c r="A492" s="50">
        <v>491.0</v>
      </c>
      <c r="B492" s="67">
        <v>1263.0</v>
      </c>
      <c r="C492" s="68" t="s">
        <v>5538</v>
      </c>
      <c r="D492" s="107" t="s">
        <v>373</v>
      </c>
      <c r="E492" s="107" t="s">
        <v>8597</v>
      </c>
      <c r="F492" s="107">
        <v>57.0</v>
      </c>
      <c r="G492" s="11"/>
      <c r="I492" t="str">
        <f t="array" ref="I492">INDEX('Pre-transfer 2022 Points'!$D$13:$D$21,MATCH(1,MMULT(--('Pre-transfer 2022 Points'!$E$13:$L$21=D492),TRANSPOSE(COLUMN('Pre-transfer 2022 Points'!$E$13:$L$21)^0)),0))</f>
        <v>#N/A</v>
      </c>
    </row>
    <row r="493">
      <c r="A493" s="50">
        <v>492.0</v>
      </c>
      <c r="B493" s="86"/>
      <c r="C493" s="69" t="s">
        <v>5060</v>
      </c>
      <c r="D493" s="107" t="s">
        <v>1450</v>
      </c>
      <c r="E493" s="107" t="s">
        <v>5816</v>
      </c>
      <c r="F493" s="107">
        <v>57.0</v>
      </c>
      <c r="G493" s="11"/>
      <c r="I493" t="str">
        <f t="array" ref="I493">INDEX('Pre-transfer 2022 Points'!$D$13:$D$21,MATCH(1,MMULT(--('Pre-transfer 2022 Points'!$E$13:$L$21=D493),TRANSPOSE(COLUMN('Pre-transfer 2022 Points'!$E$13:$L$21)^0)),0))</f>
        <v>#N/A</v>
      </c>
    </row>
    <row r="494">
      <c r="A494" s="50">
        <v>493.0</v>
      </c>
      <c r="B494" s="67">
        <v>293.0</v>
      </c>
      <c r="C494" s="69" t="s">
        <v>1638</v>
      </c>
      <c r="D494" s="107" t="s">
        <v>873</v>
      </c>
      <c r="E494" s="107" t="s">
        <v>10758</v>
      </c>
      <c r="F494" s="107">
        <v>56.0</v>
      </c>
      <c r="G494" s="11"/>
      <c r="I494" t="str">
        <f t="array" ref="I494">INDEX('Pre-transfer 2022 Points'!$D$13:$D$21,MATCH(1,MMULT(--('Pre-transfer 2022 Points'!$E$13:$L$21=D494),TRANSPOSE(COLUMN('Pre-transfer 2022 Points'!$E$13:$L$21)^0)),0))</f>
        <v>#N/A</v>
      </c>
    </row>
    <row r="495">
      <c r="A495" s="50">
        <v>494.0</v>
      </c>
      <c r="B495" s="67">
        <v>326.0</v>
      </c>
      <c r="C495" s="69" t="s">
        <v>1315</v>
      </c>
      <c r="D495" s="107" t="s">
        <v>357</v>
      </c>
      <c r="E495" s="107" t="s">
        <v>8589</v>
      </c>
      <c r="F495" s="107">
        <v>56.0</v>
      </c>
      <c r="G495" s="11"/>
      <c r="I495" t="str">
        <f t="array" ref="I495">INDEX('Pre-transfer 2022 Points'!$D$13:$D$21,MATCH(1,MMULT(--('Pre-transfer 2022 Points'!$E$13:$L$21=D495),TRANSPOSE(COLUMN('Pre-transfer 2022 Points'!$E$13:$L$21)^0)),0))</f>
        <v>#N/A</v>
      </c>
    </row>
    <row r="496">
      <c r="A496" s="50">
        <v>495.0</v>
      </c>
      <c r="B496" s="67">
        <v>583.0</v>
      </c>
      <c r="C496" s="68" t="s">
        <v>431</v>
      </c>
      <c r="D496" s="107" t="s">
        <v>2056</v>
      </c>
      <c r="E496" s="107" t="s">
        <v>8970</v>
      </c>
      <c r="F496" s="107">
        <v>56.0</v>
      </c>
      <c r="G496" s="11"/>
      <c r="I496" t="str">
        <f t="array" ref="I496">INDEX('Pre-transfer 2022 Points'!$D$13:$D$21,MATCH(1,MMULT(--('Pre-transfer 2022 Points'!$E$13:$L$21=D496),TRANSPOSE(COLUMN('Pre-transfer 2022 Points'!$E$13:$L$21)^0)),0))</f>
        <v>#N/A</v>
      </c>
    </row>
    <row r="497">
      <c r="A497" s="50">
        <v>496.0</v>
      </c>
      <c r="B497" s="67">
        <v>597.0</v>
      </c>
      <c r="C497" s="68" t="s">
        <v>113</v>
      </c>
      <c r="D497" s="107" t="s">
        <v>41</v>
      </c>
      <c r="E497" s="72"/>
      <c r="F497" s="107">
        <v>56.0</v>
      </c>
      <c r="G497" s="11"/>
      <c r="I497" t="str">
        <f t="array" ref="I497">INDEX('Pre-transfer 2022 Points'!$D$13:$D$21,MATCH(1,MMULT(--('Pre-transfer 2022 Points'!$E$13:$L$21=D497),TRANSPOSE(COLUMN('Pre-transfer 2022 Points'!$E$13:$L$21)^0)),0))</f>
        <v>#N/A</v>
      </c>
    </row>
    <row r="498">
      <c r="A498" s="50">
        <v>497.0</v>
      </c>
      <c r="B498" s="67">
        <v>544.0</v>
      </c>
      <c r="C498" s="68" t="s">
        <v>5105</v>
      </c>
      <c r="D498" s="107" t="s">
        <v>10829</v>
      </c>
      <c r="E498" s="107" t="s">
        <v>8629</v>
      </c>
      <c r="F498" s="107">
        <v>56.0</v>
      </c>
      <c r="G498" s="11"/>
      <c r="I498" t="str">
        <f t="array" ref="I498">INDEX('Pre-transfer 2022 Points'!$D$13:$D$21,MATCH(1,MMULT(--('Pre-transfer 2022 Points'!$E$13:$L$21=D498),TRANSPOSE(COLUMN('Pre-transfer 2022 Points'!$E$13:$L$21)^0)),0))</f>
        <v>#N/A</v>
      </c>
    </row>
    <row r="499">
      <c r="A499" s="50">
        <v>498.0</v>
      </c>
      <c r="B499" s="67">
        <v>1968.0</v>
      </c>
      <c r="C499" s="68" t="s">
        <v>10830</v>
      </c>
      <c r="D499" s="107" t="s">
        <v>10831</v>
      </c>
      <c r="E499" s="107" t="s">
        <v>9937</v>
      </c>
      <c r="F499" s="107">
        <v>56.0</v>
      </c>
      <c r="G499" s="11"/>
      <c r="I499" t="str">
        <f t="array" ref="I499">INDEX('Pre-transfer 2022 Points'!$D$13:$D$21,MATCH(1,MMULT(--('Pre-transfer 2022 Points'!$E$13:$L$21=D499),TRANSPOSE(COLUMN('Pre-transfer 2022 Points'!$E$13:$L$21)^0)),0))</f>
        <v>#N/A</v>
      </c>
    </row>
    <row r="500">
      <c r="A500" s="50">
        <v>499.0</v>
      </c>
      <c r="B500" s="67">
        <v>1446.0</v>
      </c>
      <c r="C500" s="68" t="s">
        <v>10832</v>
      </c>
      <c r="D500" s="107" t="s">
        <v>3715</v>
      </c>
      <c r="E500" s="107" t="s">
        <v>9928</v>
      </c>
      <c r="F500" s="107">
        <v>55.0</v>
      </c>
      <c r="G500" s="11"/>
      <c r="I500" t="str">
        <f t="array" ref="I500">INDEX('Pre-transfer 2022 Points'!$D$13:$D$21,MATCH(1,MMULT(--('Pre-transfer 2022 Points'!$E$13:$L$21=D500),TRANSPOSE(COLUMN('Pre-transfer 2022 Points'!$E$13:$L$21)^0)),0))</f>
        <v>#N/A</v>
      </c>
    </row>
    <row r="501">
      <c r="A501" s="49">
        <v>500.0</v>
      </c>
      <c r="B501" s="63">
        <v>396.0</v>
      </c>
      <c r="C501" s="66" t="s">
        <v>1582</v>
      </c>
      <c r="D501" s="108" t="s">
        <v>567</v>
      </c>
      <c r="E501" s="78" t="s">
        <v>4330</v>
      </c>
      <c r="F501" s="108">
        <v>55.0</v>
      </c>
      <c r="G501" s="11"/>
      <c r="I501" t="str">
        <f t="array" ref="I501">INDEX('Pre-transfer 2022 Points'!$D$13:$D$21,MATCH(1,MMULT(--('Pre-transfer 2022 Points'!$E$13:$L$21=D501),TRANSPOSE(COLUMN('Pre-transfer 2022 Points'!$E$13:$L$21)^0)),0))</f>
        <v>#N/A</v>
      </c>
    </row>
    <row r="502">
      <c r="A502" s="50">
        <v>501.0</v>
      </c>
      <c r="B502" s="67">
        <v>328.0</v>
      </c>
      <c r="C502" s="69" t="s">
        <v>4428</v>
      </c>
      <c r="D502" s="107" t="s">
        <v>10833</v>
      </c>
      <c r="E502" s="107" t="s">
        <v>8968</v>
      </c>
      <c r="F502" s="107">
        <v>55.0</v>
      </c>
      <c r="G502" s="11"/>
      <c r="I502" t="str">
        <f t="array" ref="I502">INDEX('Pre-transfer 2022 Points'!$D$13:$D$21,MATCH(1,MMULT(--('Pre-transfer 2022 Points'!$E$13:$L$21=D502),TRANSPOSE(COLUMN('Pre-transfer 2022 Points'!$E$13:$L$21)^0)),0))</f>
        <v>#N/A</v>
      </c>
    </row>
    <row r="503">
      <c r="A503" s="50">
        <v>502.0</v>
      </c>
      <c r="B503" s="67">
        <v>430.0</v>
      </c>
      <c r="C503" s="69" t="s">
        <v>4523</v>
      </c>
      <c r="D503" s="107" t="s">
        <v>682</v>
      </c>
      <c r="E503" s="107" t="s">
        <v>9916</v>
      </c>
      <c r="F503" s="107">
        <v>55.0</v>
      </c>
      <c r="G503" s="11"/>
      <c r="I503" t="str">
        <f t="array" ref="I503">INDEX('Pre-transfer 2022 Points'!$D$13:$D$21,MATCH(1,MMULT(--('Pre-transfer 2022 Points'!$E$13:$L$21=D503),TRANSPOSE(COLUMN('Pre-transfer 2022 Points'!$E$13:$L$21)^0)),0))</f>
        <v>#N/A</v>
      </c>
    </row>
    <row r="504">
      <c r="A504" s="50">
        <v>503.0</v>
      </c>
      <c r="B504" s="67">
        <v>712.0</v>
      </c>
      <c r="C504" s="68" t="s">
        <v>508</v>
      </c>
      <c r="D504" s="107" t="s">
        <v>2582</v>
      </c>
      <c r="E504" s="107" t="s">
        <v>8702</v>
      </c>
      <c r="F504" s="107">
        <v>55.0</v>
      </c>
      <c r="G504" s="11"/>
      <c r="I504" t="str">
        <f t="array" ref="I504">INDEX('Pre-transfer 2022 Points'!$D$13:$D$21,MATCH(1,MMULT(--('Pre-transfer 2022 Points'!$E$13:$L$21=D504),TRANSPOSE(COLUMN('Pre-transfer 2022 Points'!$E$13:$L$21)^0)),0))</f>
        <v>#N/A</v>
      </c>
    </row>
    <row r="505">
      <c r="A505" s="50">
        <v>504.0</v>
      </c>
      <c r="B505" s="86"/>
      <c r="C505" s="69" t="s">
        <v>5662</v>
      </c>
      <c r="D505" s="107" t="s">
        <v>3777</v>
      </c>
      <c r="E505" s="72"/>
      <c r="F505" s="107">
        <v>55.0</v>
      </c>
      <c r="G505" s="11"/>
      <c r="I505" t="str">
        <f t="array" ref="I505">INDEX('Pre-transfer 2022 Points'!$D$13:$D$21,MATCH(1,MMULT(--('Pre-transfer 2022 Points'!$E$13:$L$21=D505),TRANSPOSE(COLUMN('Pre-transfer 2022 Points'!$E$13:$L$21)^0)),0))</f>
        <v>#N/A</v>
      </c>
    </row>
    <row r="506">
      <c r="A506" s="50">
        <v>505.0</v>
      </c>
      <c r="B506" s="67">
        <v>1498.0</v>
      </c>
      <c r="C506" s="68" t="s">
        <v>10834</v>
      </c>
      <c r="D506" s="107" t="s">
        <v>30</v>
      </c>
      <c r="E506" s="107" t="s">
        <v>8591</v>
      </c>
      <c r="F506" s="107">
        <v>55.0</v>
      </c>
      <c r="G506" s="11"/>
      <c r="I506" t="str">
        <f t="array" ref="I506">INDEX('Pre-transfer 2022 Points'!$D$13:$D$21,MATCH(1,MMULT(--('Pre-transfer 2022 Points'!$E$13:$L$21=D506),TRANSPOSE(COLUMN('Pre-transfer 2022 Points'!$E$13:$L$21)^0)),0))</f>
        <v>#N/A</v>
      </c>
    </row>
    <row r="507">
      <c r="A507" s="50">
        <v>506.0</v>
      </c>
      <c r="B507" s="67">
        <v>568.0</v>
      </c>
      <c r="C507" s="68" t="s">
        <v>4435</v>
      </c>
      <c r="D507" s="107" t="s">
        <v>10835</v>
      </c>
      <c r="E507" s="107" t="s">
        <v>9947</v>
      </c>
      <c r="F507" s="107">
        <v>55.0</v>
      </c>
      <c r="G507" s="11"/>
      <c r="I507" t="str">
        <f t="array" ref="I507">INDEX('Pre-transfer 2022 Points'!$D$13:$D$21,MATCH(1,MMULT(--('Pre-transfer 2022 Points'!$E$13:$L$21=D507),TRANSPOSE(COLUMN('Pre-transfer 2022 Points'!$E$13:$L$21)^0)),0))</f>
        <v>#N/A</v>
      </c>
    </row>
    <row r="508">
      <c r="A508" s="50">
        <v>507.0</v>
      </c>
      <c r="B508" s="67">
        <v>645.0</v>
      </c>
      <c r="C508" s="68" t="s">
        <v>1087</v>
      </c>
      <c r="D508" s="107" t="s">
        <v>1977</v>
      </c>
      <c r="E508" s="107" t="s">
        <v>9959</v>
      </c>
      <c r="F508" s="107">
        <v>54.0</v>
      </c>
      <c r="G508" s="11"/>
      <c r="I508" t="str">
        <f t="array" ref="I508">INDEX('Pre-transfer 2022 Points'!$D$13:$D$21,MATCH(1,MMULT(--('Pre-transfer 2022 Points'!$E$13:$L$21=D508),TRANSPOSE(COLUMN('Pre-transfer 2022 Points'!$E$13:$L$21)^0)),0))</f>
        <v>#N/A</v>
      </c>
    </row>
    <row r="509">
      <c r="A509" s="50">
        <v>508.0</v>
      </c>
      <c r="B509" s="67">
        <v>230.0</v>
      </c>
      <c r="C509" s="69" t="s">
        <v>4633</v>
      </c>
      <c r="D509" s="107" t="s">
        <v>1204</v>
      </c>
      <c r="E509" s="107" t="s">
        <v>9919</v>
      </c>
      <c r="F509" s="107">
        <v>54.0</v>
      </c>
      <c r="G509" s="11"/>
      <c r="I509" t="str">
        <f t="array" ref="I509">INDEX('Pre-transfer 2022 Points'!$D$13:$D$21,MATCH(1,MMULT(--('Pre-transfer 2022 Points'!$E$13:$L$21=D509),TRANSPOSE(COLUMN('Pre-transfer 2022 Points'!$E$13:$L$21)^0)),0))</f>
        <v>#N/A</v>
      </c>
    </row>
    <row r="510">
      <c r="A510" s="50">
        <v>509.0</v>
      </c>
      <c r="B510" s="67">
        <v>273.0</v>
      </c>
      <c r="C510" s="69" t="s">
        <v>1167</v>
      </c>
      <c r="D510" s="107" t="s">
        <v>1194</v>
      </c>
      <c r="E510" s="107" t="s">
        <v>9919</v>
      </c>
      <c r="F510" s="107">
        <v>54.0</v>
      </c>
      <c r="G510" s="11"/>
      <c r="I510" t="str">
        <f t="array" ref="I510">INDEX('Pre-transfer 2022 Points'!$D$13:$D$21,MATCH(1,MMULT(--('Pre-transfer 2022 Points'!$E$13:$L$21=D510),TRANSPOSE(COLUMN('Pre-transfer 2022 Points'!$E$13:$L$21)^0)),0))</f>
        <v>#N/A</v>
      </c>
    </row>
    <row r="511">
      <c r="A511" s="50">
        <v>510.0</v>
      </c>
      <c r="B511" s="67">
        <v>1779.0</v>
      </c>
      <c r="C511" s="68" t="s">
        <v>10836</v>
      </c>
      <c r="D511" s="107" t="s">
        <v>2535</v>
      </c>
      <c r="E511" s="72"/>
      <c r="F511" s="107">
        <v>54.0</v>
      </c>
      <c r="G511" s="11"/>
      <c r="I511" t="str">
        <f t="array" ref="I511">INDEX('Pre-transfer 2022 Points'!$D$13:$D$21,MATCH(1,MMULT(--('Pre-transfer 2022 Points'!$E$13:$L$21=D511),TRANSPOSE(COLUMN('Pre-transfer 2022 Points'!$E$13:$L$21)^0)),0))</f>
        <v>#N/A</v>
      </c>
    </row>
    <row r="512">
      <c r="A512" s="50">
        <v>511.0</v>
      </c>
      <c r="B512" s="67">
        <v>1048.0</v>
      </c>
      <c r="C512" s="68" t="s">
        <v>5440</v>
      </c>
      <c r="D512" s="107" t="s">
        <v>10837</v>
      </c>
      <c r="E512" s="107" t="s">
        <v>157</v>
      </c>
      <c r="F512" s="107">
        <v>54.0</v>
      </c>
      <c r="G512" s="11"/>
      <c r="I512" t="str">
        <f t="array" ref="I512">INDEX('Pre-transfer 2022 Points'!$D$13:$D$21,MATCH(1,MMULT(--('Pre-transfer 2022 Points'!$E$13:$L$21=D512),TRANSPOSE(COLUMN('Pre-transfer 2022 Points'!$E$13:$L$21)^0)),0))</f>
        <v>#N/A</v>
      </c>
    </row>
    <row r="513">
      <c r="A513" s="50">
        <v>512.0</v>
      </c>
      <c r="B513" s="67">
        <v>228.0</v>
      </c>
      <c r="C513" s="69" t="s">
        <v>1597</v>
      </c>
      <c r="D513" s="107" t="s">
        <v>3467</v>
      </c>
      <c r="E513" s="107" t="s">
        <v>10760</v>
      </c>
      <c r="F513" s="107">
        <v>54.0</v>
      </c>
      <c r="G513" s="11"/>
      <c r="I513" t="str">
        <f t="array" ref="I513">INDEX('Pre-transfer 2022 Points'!$D$13:$D$21,MATCH(1,MMULT(--('Pre-transfer 2022 Points'!$E$13:$L$21=D513),TRANSPOSE(COLUMN('Pre-transfer 2022 Points'!$E$13:$L$21)^0)),0))</f>
        <v>#N/A</v>
      </c>
    </row>
    <row r="514">
      <c r="A514" s="50">
        <v>513.0</v>
      </c>
      <c r="B514" s="67">
        <v>398.0</v>
      </c>
      <c r="C514" s="69" t="s">
        <v>4614</v>
      </c>
      <c r="D514" s="107" t="s">
        <v>1862</v>
      </c>
      <c r="E514" s="107" t="s">
        <v>1442</v>
      </c>
      <c r="F514" s="107">
        <v>53.0</v>
      </c>
      <c r="G514" s="11"/>
      <c r="I514" t="str">
        <f t="array" ref="I514">INDEX('Pre-transfer 2022 Points'!$D$13:$D$21,MATCH(1,MMULT(--('Pre-transfer 2022 Points'!$E$13:$L$21=D514),TRANSPOSE(COLUMN('Pre-transfer 2022 Points'!$E$13:$L$21)^0)),0))</f>
        <v>#N/A</v>
      </c>
    </row>
    <row r="515">
      <c r="A515" s="50">
        <v>514.0</v>
      </c>
      <c r="B515" s="67">
        <v>539.0</v>
      </c>
      <c r="C515" s="68" t="s">
        <v>269</v>
      </c>
      <c r="D515" s="107" t="s">
        <v>2402</v>
      </c>
      <c r="E515" s="107" t="s">
        <v>9916</v>
      </c>
      <c r="F515" s="107">
        <v>53.0</v>
      </c>
      <c r="G515" s="11"/>
      <c r="I515" t="str">
        <f t="array" ref="I515">INDEX('Pre-transfer 2022 Points'!$D$13:$D$21,MATCH(1,MMULT(--('Pre-transfer 2022 Points'!$E$13:$L$21=D515),TRANSPOSE(COLUMN('Pre-transfer 2022 Points'!$E$13:$L$21)^0)),0))</f>
        <v>#N/A</v>
      </c>
    </row>
    <row r="516">
      <c r="A516" s="50">
        <v>515.0</v>
      </c>
      <c r="B516" s="67">
        <v>454.0</v>
      </c>
      <c r="C516" s="69" t="s">
        <v>224</v>
      </c>
      <c r="D516" s="107" t="s">
        <v>10838</v>
      </c>
      <c r="E516" s="107" t="s">
        <v>8613</v>
      </c>
      <c r="F516" s="107">
        <v>53.0</v>
      </c>
      <c r="G516" s="11"/>
      <c r="I516" t="str">
        <f t="array" ref="I516">INDEX('Pre-transfer 2022 Points'!$D$13:$D$21,MATCH(1,MMULT(--('Pre-transfer 2022 Points'!$E$13:$L$21=D516),TRANSPOSE(COLUMN('Pre-transfer 2022 Points'!$E$13:$L$21)^0)),0))</f>
        <v>#N/A</v>
      </c>
    </row>
    <row r="517">
      <c r="A517" s="50">
        <v>516.0</v>
      </c>
      <c r="B517" s="67">
        <v>844.0</v>
      </c>
      <c r="C517" s="68" t="s">
        <v>243</v>
      </c>
      <c r="D517" s="107" t="s">
        <v>1078</v>
      </c>
      <c r="E517" s="107" t="s">
        <v>10778</v>
      </c>
      <c r="F517" s="107">
        <v>52.0</v>
      </c>
      <c r="G517" s="11"/>
      <c r="I517" t="str">
        <f t="array" ref="I517">INDEX('Pre-transfer 2022 Points'!$D$13:$D$21,MATCH(1,MMULT(--('Pre-transfer 2022 Points'!$E$13:$L$21=D517),TRANSPOSE(COLUMN('Pre-transfer 2022 Points'!$E$13:$L$21)^0)),0))</f>
        <v>#N/A</v>
      </c>
    </row>
    <row r="518">
      <c r="A518" s="50">
        <v>517.0</v>
      </c>
      <c r="B518" s="67">
        <v>2216.0</v>
      </c>
      <c r="C518" s="68" t="s">
        <v>10839</v>
      </c>
      <c r="D518" s="107" t="s">
        <v>1777</v>
      </c>
      <c r="E518" s="107" t="s">
        <v>6149</v>
      </c>
      <c r="F518" s="107">
        <v>52.0</v>
      </c>
      <c r="G518" s="11"/>
      <c r="I518" t="str">
        <f t="array" ref="I518">INDEX('Pre-transfer 2022 Points'!$D$13:$D$21,MATCH(1,MMULT(--('Pre-transfer 2022 Points'!$E$13:$L$21=D518),TRANSPOSE(COLUMN('Pre-transfer 2022 Points'!$E$13:$L$21)^0)),0))</f>
        <v>#N/A</v>
      </c>
    </row>
    <row r="519">
      <c r="A519" s="50">
        <v>518.0</v>
      </c>
      <c r="B519" s="67">
        <v>210.0</v>
      </c>
      <c r="C519" s="69" t="s">
        <v>4469</v>
      </c>
      <c r="D519" s="107" t="s">
        <v>1168</v>
      </c>
      <c r="E519" s="107" t="s">
        <v>8591</v>
      </c>
      <c r="F519" s="107">
        <v>52.0</v>
      </c>
      <c r="G519" s="11"/>
      <c r="I519" t="str">
        <f t="array" ref="I519">INDEX('Pre-transfer 2022 Points'!$D$13:$D$21,MATCH(1,MMULT(--('Pre-transfer 2022 Points'!$E$13:$L$21=D519),TRANSPOSE(COLUMN('Pre-transfer 2022 Points'!$E$13:$L$21)^0)),0))</f>
        <v>#N/A</v>
      </c>
    </row>
    <row r="520">
      <c r="A520" s="50">
        <v>519.0</v>
      </c>
      <c r="B520" s="67">
        <v>471.0</v>
      </c>
      <c r="C520" s="69" t="s">
        <v>217</v>
      </c>
      <c r="D520" s="107" t="s">
        <v>909</v>
      </c>
      <c r="E520" s="107" t="s">
        <v>8968</v>
      </c>
      <c r="F520" s="107">
        <v>52.0</v>
      </c>
      <c r="G520" s="11"/>
      <c r="I520" t="str">
        <f t="array" ref="I520">INDEX('Pre-transfer 2022 Points'!$D$13:$D$21,MATCH(1,MMULT(--('Pre-transfer 2022 Points'!$E$13:$L$21=D520),TRANSPOSE(COLUMN('Pre-transfer 2022 Points'!$E$13:$L$21)^0)),0))</f>
        <v>#N/A</v>
      </c>
    </row>
    <row r="521">
      <c r="A521" s="50">
        <v>520.0</v>
      </c>
      <c r="B521" s="67">
        <v>604.0</v>
      </c>
      <c r="C521" s="68" t="s">
        <v>4571</v>
      </c>
      <c r="D521" s="107" t="s">
        <v>3305</v>
      </c>
      <c r="E521" s="107" t="s">
        <v>10760</v>
      </c>
      <c r="F521" s="107">
        <v>52.0</v>
      </c>
      <c r="G521" s="11"/>
      <c r="I521" t="str">
        <f t="array" ref="I521">INDEX('Pre-transfer 2022 Points'!$D$13:$D$21,MATCH(1,MMULT(--('Pre-transfer 2022 Points'!$E$13:$L$21=D521),TRANSPOSE(COLUMN('Pre-transfer 2022 Points'!$E$13:$L$21)^0)),0))</f>
        <v>#N/A</v>
      </c>
    </row>
    <row r="522">
      <c r="A522" s="50">
        <v>521.0</v>
      </c>
      <c r="B522" s="67">
        <v>251.0</v>
      </c>
      <c r="C522" s="69" t="s">
        <v>4711</v>
      </c>
      <c r="D522" s="107" t="s">
        <v>3549</v>
      </c>
      <c r="E522" s="107" t="s">
        <v>115</v>
      </c>
      <c r="F522" s="107">
        <v>52.0</v>
      </c>
      <c r="G522" s="11"/>
      <c r="I522" t="str">
        <f t="array" ref="I522">INDEX('Pre-transfer 2022 Points'!$D$13:$D$21,MATCH(1,MMULT(--('Pre-transfer 2022 Points'!$E$13:$L$21=D522),TRANSPOSE(COLUMN('Pre-transfer 2022 Points'!$E$13:$L$21)^0)),0))</f>
        <v>#N/A</v>
      </c>
    </row>
    <row r="523">
      <c r="A523" s="50">
        <v>522.0</v>
      </c>
      <c r="B523" s="67">
        <v>598.0</v>
      </c>
      <c r="C523" s="68" t="s">
        <v>4340</v>
      </c>
      <c r="D523" s="107" t="s">
        <v>1935</v>
      </c>
      <c r="E523" s="107" t="s">
        <v>4326</v>
      </c>
      <c r="F523" s="107">
        <v>51.0</v>
      </c>
      <c r="G523" s="11"/>
      <c r="I523" t="str">
        <f t="array" ref="I523">INDEX('Pre-transfer 2022 Points'!$D$13:$D$21,MATCH(1,MMULT(--('Pre-transfer 2022 Points'!$E$13:$L$21=D523),TRANSPOSE(COLUMN('Pre-transfer 2022 Points'!$E$13:$L$21)^0)),0))</f>
        <v>#N/A</v>
      </c>
    </row>
    <row r="524">
      <c r="A524" s="50">
        <v>523.0</v>
      </c>
      <c r="B524" s="67">
        <v>337.0</v>
      </c>
      <c r="C524" s="69" t="s">
        <v>5621</v>
      </c>
      <c r="D524" s="107" t="s">
        <v>483</v>
      </c>
      <c r="E524" s="107" t="s">
        <v>8591</v>
      </c>
      <c r="F524" s="107">
        <v>51.0</v>
      </c>
      <c r="G524" s="11"/>
      <c r="I524" t="str">
        <f t="array" ref="I524">INDEX('Pre-transfer 2022 Points'!$D$13:$D$21,MATCH(1,MMULT(--('Pre-transfer 2022 Points'!$E$13:$L$21=D524),TRANSPOSE(COLUMN('Pre-transfer 2022 Points'!$E$13:$L$21)^0)),0))</f>
        <v>#N/A</v>
      </c>
    </row>
    <row r="525">
      <c r="A525" s="50">
        <v>524.0</v>
      </c>
      <c r="B525" s="67">
        <v>484.0</v>
      </c>
      <c r="C525" s="69" t="s">
        <v>4436</v>
      </c>
      <c r="D525" s="107" t="s">
        <v>167</v>
      </c>
      <c r="E525" s="107" t="s">
        <v>4479</v>
      </c>
      <c r="F525" s="107">
        <v>51.0</v>
      </c>
      <c r="G525" s="11"/>
      <c r="I525" t="str">
        <f t="array" ref="I525">INDEX('Pre-transfer 2022 Points'!$D$13:$D$21,MATCH(1,MMULT(--('Pre-transfer 2022 Points'!$E$13:$L$21=D525),TRANSPOSE(COLUMN('Pre-transfer 2022 Points'!$E$13:$L$21)^0)),0))</f>
        <v>#N/A</v>
      </c>
    </row>
    <row r="526">
      <c r="A526" s="50">
        <v>525.0</v>
      </c>
      <c r="B526" s="67">
        <v>713.0</v>
      </c>
      <c r="C526" s="68" t="s">
        <v>4714</v>
      </c>
      <c r="D526" s="107" t="s">
        <v>10840</v>
      </c>
      <c r="E526" s="107" t="s">
        <v>8618</v>
      </c>
      <c r="F526" s="107">
        <v>51.0</v>
      </c>
      <c r="G526" s="11"/>
      <c r="I526" t="str">
        <f t="array" ref="I526">INDEX('Pre-transfer 2022 Points'!$D$13:$D$21,MATCH(1,MMULT(--('Pre-transfer 2022 Points'!$E$13:$L$21=D526),TRANSPOSE(COLUMN('Pre-transfer 2022 Points'!$E$13:$L$21)^0)),0))</f>
        <v>#N/A</v>
      </c>
    </row>
    <row r="527">
      <c r="A527" s="50">
        <v>526.0</v>
      </c>
      <c r="B527" s="67">
        <v>2201.0</v>
      </c>
      <c r="C527" s="68" t="s">
        <v>10841</v>
      </c>
      <c r="D527" s="107" t="s">
        <v>953</v>
      </c>
      <c r="E527" s="107" t="s">
        <v>9931</v>
      </c>
      <c r="F527" s="107">
        <v>51.0</v>
      </c>
      <c r="G527" s="11"/>
      <c r="I527" t="str">
        <f t="array" ref="I527">INDEX('Pre-transfer 2022 Points'!$D$13:$D$21,MATCH(1,MMULT(--('Pre-transfer 2022 Points'!$E$13:$L$21=D527),TRANSPOSE(COLUMN('Pre-transfer 2022 Points'!$E$13:$L$21)^0)),0))</f>
        <v>#N/A</v>
      </c>
    </row>
    <row r="528">
      <c r="A528" s="50">
        <v>527.0</v>
      </c>
      <c r="B528" s="67">
        <v>1347.0</v>
      </c>
      <c r="C528" s="68" t="s">
        <v>10842</v>
      </c>
      <c r="D528" s="107" t="s">
        <v>3051</v>
      </c>
      <c r="E528" s="107" t="s">
        <v>9931</v>
      </c>
      <c r="F528" s="107">
        <v>50.0</v>
      </c>
      <c r="G528" s="11"/>
      <c r="I528" t="str">
        <f t="array" ref="I528">INDEX('Pre-transfer 2022 Points'!$D$13:$D$21,MATCH(1,MMULT(--('Pre-transfer 2022 Points'!$E$13:$L$21=D528),TRANSPOSE(COLUMN('Pre-transfer 2022 Points'!$E$13:$L$21)^0)),0))</f>
        <v>#N/A</v>
      </c>
    </row>
    <row r="529">
      <c r="A529" s="50">
        <v>528.0</v>
      </c>
      <c r="B529" s="67">
        <v>254.0</v>
      </c>
      <c r="C529" s="69" t="s">
        <v>4629</v>
      </c>
      <c r="D529" s="107" t="s">
        <v>2077</v>
      </c>
      <c r="E529" s="107" t="s">
        <v>157</v>
      </c>
      <c r="F529" s="107">
        <v>50.0</v>
      </c>
      <c r="G529" s="11"/>
      <c r="I529" t="str">
        <f t="array" ref="I529">INDEX('Pre-transfer 2022 Points'!$D$13:$D$21,MATCH(1,MMULT(--('Pre-transfer 2022 Points'!$E$13:$L$21=D529),TRANSPOSE(COLUMN('Pre-transfer 2022 Points'!$E$13:$L$21)^0)),0))</f>
        <v>#N/A</v>
      </c>
    </row>
    <row r="530">
      <c r="A530" s="50">
        <v>529.0</v>
      </c>
      <c r="B530" s="67">
        <v>931.0</v>
      </c>
      <c r="C530" s="68" t="s">
        <v>5307</v>
      </c>
      <c r="D530" s="107" t="s">
        <v>1951</v>
      </c>
      <c r="E530" s="107" t="s">
        <v>8592</v>
      </c>
      <c r="F530" s="107">
        <v>50.0</v>
      </c>
      <c r="G530" s="11"/>
      <c r="I530" t="str">
        <f t="array" ref="I530">INDEX('Pre-transfer 2022 Points'!$D$13:$D$21,MATCH(1,MMULT(--('Pre-transfer 2022 Points'!$E$13:$L$21=D530),TRANSPOSE(COLUMN('Pre-transfer 2022 Points'!$E$13:$L$21)^0)),0))</f>
        <v>#N/A</v>
      </c>
    </row>
    <row r="531">
      <c r="A531" s="50">
        <v>530.0</v>
      </c>
      <c r="B531" s="67">
        <v>895.0</v>
      </c>
      <c r="C531" s="68" t="s">
        <v>301</v>
      </c>
      <c r="D531" s="107" t="s">
        <v>10843</v>
      </c>
      <c r="E531" s="107" t="s">
        <v>4330</v>
      </c>
      <c r="F531" s="107">
        <v>50.0</v>
      </c>
      <c r="G531" s="11"/>
      <c r="I531" t="str">
        <f t="array" ref="I531">INDEX('Pre-transfer 2022 Points'!$D$13:$D$21,MATCH(1,MMULT(--('Pre-transfer 2022 Points'!$E$13:$L$21=D531),TRANSPOSE(COLUMN('Pre-transfer 2022 Points'!$E$13:$L$21)^0)),0))</f>
        <v>#N/A</v>
      </c>
    </row>
    <row r="532">
      <c r="A532" s="50">
        <v>531.0</v>
      </c>
      <c r="B532" s="67">
        <v>635.0</v>
      </c>
      <c r="C532" s="68" t="s">
        <v>530</v>
      </c>
      <c r="D532" s="107" t="s">
        <v>10844</v>
      </c>
      <c r="E532" s="107" t="s">
        <v>9940</v>
      </c>
      <c r="F532" s="107">
        <v>49.0</v>
      </c>
      <c r="G532" s="11"/>
      <c r="I532" t="str">
        <f t="array" ref="I532">INDEX('Pre-transfer 2022 Points'!$D$13:$D$21,MATCH(1,MMULT(--('Pre-transfer 2022 Points'!$E$13:$L$21=D532),TRANSPOSE(COLUMN('Pre-transfer 2022 Points'!$E$13:$L$21)^0)),0))</f>
        <v>#N/A</v>
      </c>
    </row>
    <row r="533">
      <c r="A533" s="50">
        <v>532.0</v>
      </c>
      <c r="B533" s="67">
        <v>1509.0</v>
      </c>
      <c r="C533" s="68" t="s">
        <v>10845</v>
      </c>
      <c r="D533" s="107" t="s">
        <v>2196</v>
      </c>
      <c r="E533" s="107" t="s">
        <v>9947</v>
      </c>
      <c r="F533" s="107">
        <v>49.0</v>
      </c>
      <c r="G533" s="11"/>
      <c r="I533" t="str">
        <f t="array" ref="I533">INDEX('Pre-transfer 2022 Points'!$D$13:$D$21,MATCH(1,MMULT(--('Pre-transfer 2022 Points'!$E$13:$L$21=D533),TRANSPOSE(COLUMN('Pre-transfer 2022 Points'!$E$13:$L$21)^0)),0))</f>
        <v>#N/A</v>
      </c>
    </row>
    <row r="534">
      <c r="A534" s="50">
        <v>533.0</v>
      </c>
      <c r="B534" s="67">
        <v>706.0</v>
      </c>
      <c r="C534" s="68" t="s">
        <v>1396</v>
      </c>
      <c r="D534" s="107" t="s">
        <v>2017</v>
      </c>
      <c r="E534" s="107" t="s">
        <v>9996</v>
      </c>
      <c r="F534" s="107">
        <v>49.0</v>
      </c>
      <c r="G534" s="11"/>
      <c r="I534" t="str">
        <f t="array" ref="I534">INDEX('Pre-transfer 2022 Points'!$D$13:$D$21,MATCH(1,MMULT(--('Pre-transfer 2022 Points'!$E$13:$L$21=D534),TRANSPOSE(COLUMN('Pre-transfer 2022 Points'!$E$13:$L$21)^0)),0))</f>
        <v>#N/A</v>
      </c>
    </row>
    <row r="535">
      <c r="A535" s="50">
        <v>534.0</v>
      </c>
      <c r="B535" s="67">
        <v>856.0</v>
      </c>
      <c r="C535" s="68" t="s">
        <v>5798</v>
      </c>
      <c r="D535" s="107" t="s">
        <v>3901</v>
      </c>
      <c r="E535" s="107" t="s">
        <v>8600</v>
      </c>
      <c r="F535" s="107">
        <v>49.0</v>
      </c>
      <c r="G535" s="11"/>
      <c r="I535" t="str">
        <f t="array" ref="I535">INDEX('Pre-transfer 2022 Points'!$D$13:$D$21,MATCH(1,MMULT(--('Pre-transfer 2022 Points'!$E$13:$L$21=D535),TRANSPOSE(COLUMN('Pre-transfer 2022 Points'!$E$13:$L$21)^0)),0))</f>
        <v>#N/A</v>
      </c>
    </row>
    <row r="536">
      <c r="A536" s="50">
        <v>535.0</v>
      </c>
      <c r="B536" s="67">
        <v>1371.0</v>
      </c>
      <c r="C536" s="68" t="s">
        <v>8634</v>
      </c>
      <c r="D536" s="107" t="s">
        <v>709</v>
      </c>
      <c r="E536" s="107" t="s">
        <v>143</v>
      </c>
      <c r="F536" s="107">
        <v>49.0</v>
      </c>
      <c r="G536" s="11"/>
      <c r="I536" t="str">
        <f t="array" ref="I536">INDEX('Pre-transfer 2022 Points'!$D$13:$D$21,MATCH(1,MMULT(--('Pre-transfer 2022 Points'!$E$13:$L$21=D536),TRANSPOSE(COLUMN('Pre-transfer 2022 Points'!$E$13:$L$21)^0)),0))</f>
        <v>#N/A</v>
      </c>
    </row>
    <row r="537">
      <c r="A537" s="50">
        <v>536.0</v>
      </c>
      <c r="B537" s="67">
        <v>933.0</v>
      </c>
      <c r="C537" s="68" t="s">
        <v>1246</v>
      </c>
      <c r="D537" s="107" t="s">
        <v>10846</v>
      </c>
      <c r="E537" s="107" t="s">
        <v>998</v>
      </c>
      <c r="F537" s="107">
        <v>48.8600000143051</v>
      </c>
      <c r="G537" s="11"/>
      <c r="I537" t="str">
        <f t="array" ref="I537">INDEX('Pre-transfer 2022 Points'!$D$13:$D$21,MATCH(1,MMULT(--('Pre-transfer 2022 Points'!$E$13:$L$21=D537),TRANSPOSE(COLUMN('Pre-transfer 2022 Points'!$E$13:$L$21)^0)),0))</f>
        <v>#N/A</v>
      </c>
    </row>
    <row r="538">
      <c r="A538" s="50">
        <v>537.0</v>
      </c>
      <c r="B538" s="67">
        <v>779.0</v>
      </c>
      <c r="C538" s="68" t="s">
        <v>4355</v>
      </c>
      <c r="D538" s="107" t="s">
        <v>1772</v>
      </c>
      <c r="E538" s="107" t="s">
        <v>9980</v>
      </c>
      <c r="F538" s="107">
        <v>48.0</v>
      </c>
      <c r="G538" s="11"/>
      <c r="I538" t="str">
        <f t="array" ref="I538">INDEX('Pre-transfer 2022 Points'!$D$13:$D$21,MATCH(1,MMULT(--('Pre-transfer 2022 Points'!$E$13:$L$21=D538),TRANSPOSE(COLUMN('Pre-transfer 2022 Points'!$E$13:$L$21)^0)),0))</f>
        <v>#N/A</v>
      </c>
    </row>
    <row r="539">
      <c r="A539" s="50">
        <v>538.0</v>
      </c>
      <c r="B539" s="67">
        <v>1216.0</v>
      </c>
      <c r="C539" s="68" t="s">
        <v>473</v>
      </c>
      <c r="D539" s="107" t="s">
        <v>3093</v>
      </c>
      <c r="E539" s="107" t="s">
        <v>9947</v>
      </c>
      <c r="F539" s="107">
        <v>48.0</v>
      </c>
      <c r="G539" s="11"/>
      <c r="I539" t="str">
        <f t="array" ref="I539">INDEX('Pre-transfer 2022 Points'!$D$13:$D$21,MATCH(1,MMULT(--('Pre-transfer 2022 Points'!$E$13:$L$21=D539),TRANSPOSE(COLUMN('Pre-transfer 2022 Points'!$E$13:$L$21)^0)),0))</f>
        <v>#N/A</v>
      </c>
    </row>
    <row r="540">
      <c r="A540" s="50">
        <v>539.0</v>
      </c>
      <c r="B540" s="67">
        <v>831.0</v>
      </c>
      <c r="C540" s="68" t="s">
        <v>1366</v>
      </c>
      <c r="D540" s="107" t="s">
        <v>4202</v>
      </c>
      <c r="E540" s="107" t="s">
        <v>9939</v>
      </c>
      <c r="F540" s="107">
        <v>48.0</v>
      </c>
      <c r="G540" s="11"/>
      <c r="I540" t="str">
        <f t="array" ref="I540">INDEX('Pre-transfer 2022 Points'!$D$13:$D$21,MATCH(1,MMULT(--('Pre-transfer 2022 Points'!$E$13:$L$21=D540),TRANSPOSE(COLUMN('Pre-transfer 2022 Points'!$E$13:$L$21)^0)),0))</f>
        <v>#N/A</v>
      </c>
    </row>
    <row r="541">
      <c r="A541" s="50">
        <v>540.0</v>
      </c>
      <c r="B541" s="67">
        <v>1641.0</v>
      </c>
      <c r="C541" s="68" t="s">
        <v>10035</v>
      </c>
      <c r="D541" s="107" t="s">
        <v>3972</v>
      </c>
      <c r="E541" s="107" t="s">
        <v>9929</v>
      </c>
      <c r="F541" s="107">
        <v>47.0</v>
      </c>
      <c r="G541" s="11"/>
      <c r="I541" t="str">
        <f t="array" ref="I541">INDEX('Pre-transfer 2022 Points'!$D$13:$D$21,MATCH(1,MMULT(--('Pre-transfer 2022 Points'!$E$13:$L$21=D541),TRANSPOSE(COLUMN('Pre-transfer 2022 Points'!$E$13:$L$21)^0)),0))</f>
        <v>#N/A</v>
      </c>
    </row>
    <row r="542">
      <c r="A542" s="50">
        <v>541.0</v>
      </c>
      <c r="B542" s="67">
        <v>980.0</v>
      </c>
      <c r="C542" s="68" t="s">
        <v>1492</v>
      </c>
      <c r="D542" s="107" t="s">
        <v>4203</v>
      </c>
      <c r="E542" s="107" t="s">
        <v>9929</v>
      </c>
      <c r="F542" s="107">
        <v>47.0</v>
      </c>
      <c r="G542" s="11"/>
      <c r="I542" t="str">
        <f t="array" ref="I542">INDEX('Pre-transfer 2022 Points'!$D$13:$D$21,MATCH(1,MMULT(--('Pre-transfer 2022 Points'!$E$13:$L$21=D542),TRANSPOSE(COLUMN('Pre-transfer 2022 Points'!$E$13:$L$21)^0)),0))</f>
        <v>#N/A</v>
      </c>
    </row>
    <row r="543">
      <c r="A543" s="50">
        <v>542.0</v>
      </c>
      <c r="B543" s="67">
        <v>179.0</v>
      </c>
      <c r="C543" s="69" t="s">
        <v>8671</v>
      </c>
      <c r="D543" s="107" t="s">
        <v>908</v>
      </c>
      <c r="E543" s="107" t="s">
        <v>9919</v>
      </c>
      <c r="F543" s="107">
        <v>47.0</v>
      </c>
      <c r="G543" s="11"/>
      <c r="I543" t="str">
        <f t="array" ref="I543">INDEX('Pre-transfer 2022 Points'!$D$13:$D$21,MATCH(1,MMULT(--('Pre-transfer 2022 Points'!$E$13:$L$21=D543),TRANSPOSE(COLUMN('Pre-transfer 2022 Points'!$E$13:$L$21)^0)),0))</f>
        <v>#N/A</v>
      </c>
    </row>
    <row r="544">
      <c r="A544" s="50">
        <v>543.0</v>
      </c>
      <c r="B544" s="86"/>
      <c r="C544" s="69" t="s">
        <v>1277</v>
      </c>
      <c r="D544" s="107" t="s">
        <v>10847</v>
      </c>
      <c r="E544" s="107" t="s">
        <v>9940</v>
      </c>
      <c r="F544" s="107">
        <v>47.0</v>
      </c>
      <c r="G544" s="11"/>
      <c r="I544" t="str">
        <f t="array" ref="I544">INDEX('Pre-transfer 2022 Points'!$D$13:$D$21,MATCH(1,MMULT(--('Pre-transfer 2022 Points'!$E$13:$L$21=D544),TRANSPOSE(COLUMN('Pre-transfer 2022 Points'!$E$13:$L$21)^0)),0))</f>
        <v>#N/A</v>
      </c>
    </row>
    <row r="545">
      <c r="A545" s="50">
        <v>544.0</v>
      </c>
      <c r="B545" s="67">
        <v>739.0</v>
      </c>
      <c r="C545" s="68" t="s">
        <v>939</v>
      </c>
      <c r="D545" s="107" t="s">
        <v>3499</v>
      </c>
      <c r="E545" s="72"/>
      <c r="F545" s="107">
        <v>47.0</v>
      </c>
      <c r="G545" s="11"/>
      <c r="I545" t="str">
        <f t="array" ref="I545">INDEX('Pre-transfer 2022 Points'!$D$13:$D$21,MATCH(1,MMULT(--('Pre-transfer 2022 Points'!$E$13:$L$21=D545),TRANSPOSE(COLUMN('Pre-transfer 2022 Points'!$E$13:$L$21)^0)),0))</f>
        <v>#N/A</v>
      </c>
    </row>
    <row r="546">
      <c r="A546" s="50">
        <v>545.0</v>
      </c>
      <c r="B546" s="67">
        <v>1582.0</v>
      </c>
      <c r="C546" s="68" t="s">
        <v>4798</v>
      </c>
      <c r="D546" s="107" t="s">
        <v>2415</v>
      </c>
      <c r="E546" s="107" t="s">
        <v>249</v>
      </c>
      <c r="F546" s="107">
        <v>47.0</v>
      </c>
      <c r="G546" s="11"/>
      <c r="I546" t="str">
        <f t="array" ref="I546">INDEX('Pre-transfer 2022 Points'!$D$13:$D$21,MATCH(1,MMULT(--('Pre-transfer 2022 Points'!$E$13:$L$21=D546),TRANSPOSE(COLUMN('Pre-transfer 2022 Points'!$E$13:$L$21)^0)),0))</f>
        <v>#N/A</v>
      </c>
    </row>
    <row r="547">
      <c r="A547" s="50">
        <v>546.0</v>
      </c>
      <c r="B547" s="67">
        <v>368.0</v>
      </c>
      <c r="C547" s="69" t="s">
        <v>5339</v>
      </c>
      <c r="D547" s="107" t="s">
        <v>2097</v>
      </c>
      <c r="E547" s="107" t="s">
        <v>4326</v>
      </c>
      <c r="F547" s="107">
        <v>47.0</v>
      </c>
      <c r="G547" s="11"/>
      <c r="I547" t="str">
        <f t="array" ref="I547">INDEX('Pre-transfer 2022 Points'!$D$13:$D$21,MATCH(1,MMULT(--('Pre-transfer 2022 Points'!$E$13:$L$21=D547),TRANSPOSE(COLUMN('Pre-transfer 2022 Points'!$E$13:$L$21)^0)),0))</f>
        <v>#N/A</v>
      </c>
    </row>
    <row r="548">
      <c r="A548" s="50">
        <v>547.0</v>
      </c>
      <c r="B548" s="67">
        <v>299.0</v>
      </c>
      <c r="C548" s="69" t="s">
        <v>4545</v>
      </c>
      <c r="D548" s="107" t="s">
        <v>2011</v>
      </c>
      <c r="E548" s="107" t="s">
        <v>9963</v>
      </c>
      <c r="F548" s="107">
        <v>47.0</v>
      </c>
      <c r="G548" s="11"/>
      <c r="I548" t="str">
        <f t="array" ref="I548">INDEX('Pre-transfer 2022 Points'!$D$13:$D$21,MATCH(1,MMULT(--('Pre-transfer 2022 Points'!$E$13:$L$21=D548),TRANSPOSE(COLUMN('Pre-transfer 2022 Points'!$E$13:$L$21)^0)),0))</f>
        <v>#N/A</v>
      </c>
    </row>
    <row r="549">
      <c r="A549" s="50">
        <v>548.0</v>
      </c>
      <c r="B549" s="67">
        <v>309.0</v>
      </c>
      <c r="C549" s="69" t="s">
        <v>1113</v>
      </c>
      <c r="D549" s="107" t="s">
        <v>323</v>
      </c>
      <c r="E549" s="107" t="s">
        <v>324</v>
      </c>
      <c r="F549" s="107">
        <v>47.0</v>
      </c>
      <c r="G549" s="11"/>
      <c r="I549" t="str">
        <f t="array" ref="I549">INDEX('Pre-transfer 2022 Points'!$D$13:$D$21,MATCH(1,MMULT(--('Pre-transfer 2022 Points'!$E$13:$L$21=D549),TRANSPOSE(COLUMN('Pre-transfer 2022 Points'!$E$13:$L$21)^0)),0))</f>
        <v>#N/A</v>
      </c>
    </row>
    <row r="550">
      <c r="A550" s="50">
        <v>549.0</v>
      </c>
      <c r="B550" s="67">
        <v>1564.0</v>
      </c>
      <c r="C550" s="68" t="s">
        <v>5948</v>
      </c>
      <c r="D550" s="107" t="s">
        <v>2840</v>
      </c>
      <c r="E550" s="107" t="s">
        <v>8597</v>
      </c>
      <c r="F550" s="107">
        <v>47.0</v>
      </c>
      <c r="G550" s="11"/>
      <c r="I550" t="str">
        <f t="array" ref="I550">INDEX('Pre-transfer 2022 Points'!$D$13:$D$21,MATCH(1,MMULT(--('Pre-transfer 2022 Points'!$E$13:$L$21=D550),TRANSPOSE(COLUMN('Pre-transfer 2022 Points'!$E$13:$L$21)^0)),0))</f>
        <v>#N/A</v>
      </c>
    </row>
    <row r="551">
      <c r="A551" s="50">
        <v>550.0</v>
      </c>
      <c r="B551" s="67">
        <v>501.0</v>
      </c>
      <c r="C551" s="69" t="s">
        <v>737</v>
      </c>
      <c r="D551" s="107" t="s">
        <v>1100</v>
      </c>
      <c r="E551" s="107" t="s">
        <v>102</v>
      </c>
      <c r="F551" s="107">
        <v>47.0</v>
      </c>
      <c r="G551" s="11"/>
      <c r="I551" t="str">
        <f t="array" ref="I551">INDEX('Pre-transfer 2022 Points'!$D$13:$D$21,MATCH(1,MMULT(--('Pre-transfer 2022 Points'!$E$13:$L$21=D551),TRANSPOSE(COLUMN('Pre-transfer 2022 Points'!$E$13:$L$21)^0)),0))</f>
        <v>#N/A</v>
      </c>
    </row>
    <row r="552">
      <c r="A552" s="50">
        <v>551.0</v>
      </c>
      <c r="B552" s="67">
        <v>576.0</v>
      </c>
      <c r="C552" s="68" t="s">
        <v>269</v>
      </c>
      <c r="D552" s="107" t="s">
        <v>2016</v>
      </c>
      <c r="E552" s="107" t="s">
        <v>8968</v>
      </c>
      <c r="F552" s="107">
        <v>47.0</v>
      </c>
      <c r="G552" s="11"/>
      <c r="I552" t="str">
        <f t="array" ref="I552">INDEX('Pre-transfer 2022 Points'!$D$13:$D$21,MATCH(1,MMULT(--('Pre-transfer 2022 Points'!$E$13:$L$21=D552),TRANSPOSE(COLUMN('Pre-transfer 2022 Points'!$E$13:$L$21)^0)),0))</f>
        <v>#N/A</v>
      </c>
    </row>
    <row r="553">
      <c r="A553" s="50">
        <v>552.0</v>
      </c>
      <c r="B553" s="67">
        <v>761.0</v>
      </c>
      <c r="C553" s="68" t="s">
        <v>508</v>
      </c>
      <c r="D553" s="107" t="s">
        <v>10848</v>
      </c>
      <c r="E553" s="107" t="s">
        <v>157</v>
      </c>
      <c r="F553" s="107">
        <v>47.0</v>
      </c>
      <c r="G553" s="11"/>
      <c r="I553" t="str">
        <f t="array" ref="I553">INDEX('Pre-transfer 2022 Points'!$D$13:$D$21,MATCH(1,MMULT(--('Pre-transfer 2022 Points'!$E$13:$L$21=D553),TRANSPOSE(COLUMN('Pre-transfer 2022 Points'!$E$13:$L$21)^0)),0))</f>
        <v>#N/A</v>
      </c>
    </row>
    <row r="554">
      <c r="A554" s="50">
        <v>553.0</v>
      </c>
      <c r="B554" s="67">
        <v>783.0</v>
      </c>
      <c r="C554" s="68" t="s">
        <v>255</v>
      </c>
      <c r="D554" s="107" t="s">
        <v>1948</v>
      </c>
      <c r="E554" s="107" t="s">
        <v>5766</v>
      </c>
      <c r="F554" s="107">
        <v>46.0</v>
      </c>
      <c r="G554" s="11"/>
      <c r="I554" t="str">
        <f t="array" ref="I554">INDEX('Pre-transfer 2022 Points'!$D$13:$D$21,MATCH(1,MMULT(--('Pre-transfer 2022 Points'!$E$13:$L$21=D554),TRANSPOSE(COLUMN('Pre-transfer 2022 Points'!$E$13:$L$21)^0)),0))</f>
        <v>#N/A</v>
      </c>
    </row>
    <row r="555">
      <c r="A555" s="50">
        <v>554.0</v>
      </c>
      <c r="B555" s="67">
        <v>1728.0</v>
      </c>
      <c r="C555" s="68" t="s">
        <v>10849</v>
      </c>
      <c r="D555" s="107" t="s">
        <v>1617</v>
      </c>
      <c r="E555" s="107" t="s">
        <v>9929</v>
      </c>
      <c r="F555" s="107">
        <v>46.0</v>
      </c>
      <c r="G555" s="11"/>
      <c r="I555" t="str">
        <f t="array" ref="I555">INDEX('Pre-transfer 2022 Points'!$D$13:$D$21,MATCH(1,MMULT(--('Pre-transfer 2022 Points'!$E$13:$L$21=D555),TRANSPOSE(COLUMN('Pre-transfer 2022 Points'!$E$13:$L$21)^0)),0))</f>
        <v>#N/A</v>
      </c>
    </row>
    <row r="556">
      <c r="A556" s="50">
        <v>555.0</v>
      </c>
      <c r="B556" s="67">
        <v>474.0</v>
      </c>
      <c r="C556" s="69" t="s">
        <v>934</v>
      </c>
      <c r="D556" s="107" t="s">
        <v>3588</v>
      </c>
      <c r="E556" s="107" t="s">
        <v>8594</v>
      </c>
      <c r="F556" s="107">
        <v>46.0</v>
      </c>
      <c r="G556" s="11"/>
      <c r="I556" t="str">
        <f t="array" ref="I556">INDEX('Pre-transfer 2022 Points'!$D$13:$D$21,MATCH(1,MMULT(--('Pre-transfer 2022 Points'!$E$13:$L$21=D556),TRANSPOSE(COLUMN('Pre-transfer 2022 Points'!$E$13:$L$21)^0)),0))</f>
        <v>#N/A</v>
      </c>
    </row>
    <row r="557">
      <c r="A557" s="50">
        <v>556.0</v>
      </c>
      <c r="B557" s="67">
        <v>1928.0</v>
      </c>
      <c r="C557" s="68" t="s">
        <v>10850</v>
      </c>
      <c r="D557" s="107" t="s">
        <v>559</v>
      </c>
      <c r="E557" s="107" t="s">
        <v>9928</v>
      </c>
      <c r="F557" s="107">
        <v>46.0</v>
      </c>
      <c r="G557" s="11"/>
      <c r="I557" t="str">
        <f t="array" ref="I557">INDEX('Pre-transfer 2022 Points'!$D$13:$D$21,MATCH(1,MMULT(--('Pre-transfer 2022 Points'!$E$13:$L$21=D557),TRANSPOSE(COLUMN('Pre-transfer 2022 Points'!$E$13:$L$21)^0)),0))</f>
        <v>#N/A</v>
      </c>
    </row>
    <row r="558">
      <c r="A558" s="50">
        <v>557.0</v>
      </c>
      <c r="B558" s="67">
        <v>376.0</v>
      </c>
      <c r="C558" s="69" t="s">
        <v>523</v>
      </c>
      <c r="D558" s="107" t="s">
        <v>3554</v>
      </c>
      <c r="E558" s="107" t="s">
        <v>9919</v>
      </c>
      <c r="F558" s="107">
        <v>46.0</v>
      </c>
      <c r="G558" s="11"/>
      <c r="I558" t="str">
        <f t="array" ref="I558">INDEX('Pre-transfer 2022 Points'!$D$13:$D$21,MATCH(1,MMULT(--('Pre-transfer 2022 Points'!$E$13:$L$21=D558),TRANSPOSE(COLUMN('Pre-transfer 2022 Points'!$E$13:$L$21)^0)),0))</f>
        <v>#N/A</v>
      </c>
    </row>
    <row r="559">
      <c r="A559" s="50">
        <v>558.0</v>
      </c>
      <c r="B559" s="86"/>
      <c r="C559" s="69" t="s">
        <v>5128</v>
      </c>
      <c r="D559" s="107" t="s">
        <v>948</v>
      </c>
      <c r="E559" s="72"/>
      <c r="F559" s="107">
        <v>46.0</v>
      </c>
      <c r="G559" s="11"/>
      <c r="I559" t="str">
        <f t="array" ref="I559">INDEX('Pre-transfer 2022 Points'!$D$13:$D$21,MATCH(1,MMULT(--('Pre-transfer 2022 Points'!$E$13:$L$21=D559),TRANSPOSE(COLUMN('Pre-transfer 2022 Points'!$E$13:$L$21)^0)),0))</f>
        <v>#N/A</v>
      </c>
    </row>
    <row r="560">
      <c r="A560" s="50">
        <v>559.0</v>
      </c>
      <c r="B560" s="67">
        <v>1100.0</v>
      </c>
      <c r="C560" s="68" t="s">
        <v>4540</v>
      </c>
      <c r="D560" s="107" t="s">
        <v>421</v>
      </c>
      <c r="E560" s="107" t="s">
        <v>4479</v>
      </c>
      <c r="F560" s="107">
        <v>45.0</v>
      </c>
      <c r="G560" s="11"/>
      <c r="I560" t="str">
        <f t="array" ref="I560">INDEX('Pre-transfer 2022 Points'!$D$13:$D$21,MATCH(1,MMULT(--('Pre-transfer 2022 Points'!$E$13:$L$21=D560),TRANSPOSE(COLUMN('Pre-transfer 2022 Points'!$E$13:$L$21)^0)),0))</f>
        <v>#N/A</v>
      </c>
    </row>
    <row r="561">
      <c r="A561" s="50">
        <v>560.0</v>
      </c>
      <c r="B561" s="67">
        <v>593.0</v>
      </c>
      <c r="C561" s="68" t="s">
        <v>4418</v>
      </c>
      <c r="D561" s="107" t="s">
        <v>10851</v>
      </c>
      <c r="E561" s="107" t="s">
        <v>157</v>
      </c>
      <c r="F561" s="107">
        <v>45.0</v>
      </c>
      <c r="G561" s="11"/>
      <c r="I561" t="str">
        <f t="array" ref="I561">INDEX('Pre-transfer 2022 Points'!$D$13:$D$21,MATCH(1,MMULT(--('Pre-transfer 2022 Points'!$E$13:$L$21=D561),TRANSPOSE(COLUMN('Pre-transfer 2022 Points'!$E$13:$L$21)^0)),0))</f>
        <v>#N/A</v>
      </c>
    </row>
    <row r="562">
      <c r="A562" s="50">
        <v>561.0</v>
      </c>
      <c r="B562" s="67">
        <v>631.0</v>
      </c>
      <c r="C562" s="68" t="s">
        <v>1378</v>
      </c>
      <c r="D562" s="107" t="s">
        <v>10852</v>
      </c>
      <c r="E562" s="107" t="s">
        <v>249</v>
      </c>
      <c r="F562" s="107">
        <v>45.0</v>
      </c>
      <c r="G562" s="11"/>
      <c r="I562" t="str">
        <f t="array" ref="I562">INDEX('Pre-transfer 2022 Points'!$D$13:$D$21,MATCH(1,MMULT(--('Pre-transfer 2022 Points'!$E$13:$L$21=D562),TRANSPOSE(COLUMN('Pre-transfer 2022 Points'!$E$13:$L$21)^0)),0))</f>
        <v>#N/A</v>
      </c>
    </row>
    <row r="563">
      <c r="A563" s="50">
        <v>562.0</v>
      </c>
      <c r="B563" s="67">
        <v>1445.0</v>
      </c>
      <c r="C563" s="68" t="s">
        <v>5389</v>
      </c>
      <c r="D563" s="107" t="s">
        <v>308</v>
      </c>
      <c r="E563" s="107" t="s">
        <v>208</v>
      </c>
      <c r="F563" s="107">
        <v>45.0</v>
      </c>
      <c r="G563" s="11"/>
      <c r="I563" t="str">
        <f t="array" ref="I563">INDEX('Pre-transfer 2022 Points'!$D$13:$D$21,MATCH(1,MMULT(--('Pre-transfer 2022 Points'!$E$13:$L$21=D563),TRANSPOSE(COLUMN('Pre-transfer 2022 Points'!$E$13:$L$21)^0)),0))</f>
        <v>#N/A</v>
      </c>
    </row>
    <row r="564">
      <c r="A564" s="50">
        <v>563.0</v>
      </c>
      <c r="B564" s="67">
        <v>1478.0</v>
      </c>
      <c r="C564" s="68" t="s">
        <v>10853</v>
      </c>
      <c r="D564" s="107" t="s">
        <v>216</v>
      </c>
      <c r="E564" s="107" t="s">
        <v>143</v>
      </c>
      <c r="F564" s="107">
        <v>45.0</v>
      </c>
      <c r="G564" s="11"/>
      <c r="I564" t="str">
        <f t="array" ref="I564">INDEX('Pre-transfer 2022 Points'!$D$13:$D$21,MATCH(1,MMULT(--('Pre-transfer 2022 Points'!$E$13:$L$21=D564),TRANSPOSE(COLUMN('Pre-transfer 2022 Points'!$E$13:$L$21)^0)),0))</f>
        <v>#N/A</v>
      </c>
    </row>
    <row r="565">
      <c r="A565" s="50">
        <v>564.0</v>
      </c>
      <c r="B565" s="67">
        <v>417.0</v>
      </c>
      <c r="C565" s="69" t="s">
        <v>4875</v>
      </c>
      <c r="D565" s="107" t="s">
        <v>1221</v>
      </c>
      <c r="E565" s="107" t="s">
        <v>8591</v>
      </c>
      <c r="F565" s="107">
        <v>45.0</v>
      </c>
      <c r="G565" s="11"/>
      <c r="I565" t="str">
        <f t="array" ref="I565">INDEX('Pre-transfer 2022 Points'!$D$13:$D$21,MATCH(1,MMULT(--('Pre-transfer 2022 Points'!$E$13:$L$21=D565),TRANSPOSE(COLUMN('Pre-transfer 2022 Points'!$E$13:$L$21)^0)),0))</f>
        <v>#N/A</v>
      </c>
    </row>
    <row r="566">
      <c r="A566" s="50">
        <v>565.0</v>
      </c>
      <c r="B566" s="67">
        <v>163.0</v>
      </c>
      <c r="C566" s="69" t="s">
        <v>5382</v>
      </c>
      <c r="D566" s="107" t="s">
        <v>662</v>
      </c>
      <c r="E566" s="107" t="s">
        <v>5763</v>
      </c>
      <c r="F566" s="107">
        <v>45.0</v>
      </c>
      <c r="G566" s="11"/>
      <c r="I566" t="str">
        <f t="array" ref="I566">INDEX('Pre-transfer 2022 Points'!$D$13:$D$21,MATCH(1,MMULT(--('Pre-transfer 2022 Points'!$E$13:$L$21=D566),TRANSPOSE(COLUMN('Pre-transfer 2022 Points'!$E$13:$L$21)^0)),0))</f>
        <v>#N/A</v>
      </c>
    </row>
    <row r="567">
      <c r="A567" s="50">
        <v>566.0</v>
      </c>
      <c r="B567" s="67">
        <v>546.0</v>
      </c>
      <c r="C567" s="69" t="s">
        <v>4597</v>
      </c>
      <c r="D567" s="107" t="s">
        <v>1249</v>
      </c>
      <c r="E567" s="107" t="s">
        <v>8594</v>
      </c>
      <c r="F567" s="107">
        <v>45.0</v>
      </c>
      <c r="G567" s="11"/>
      <c r="I567" t="str">
        <f t="array" ref="I567">INDEX('Pre-transfer 2022 Points'!$D$13:$D$21,MATCH(1,MMULT(--('Pre-transfer 2022 Points'!$E$13:$L$21=D567),TRANSPOSE(COLUMN('Pre-transfer 2022 Points'!$E$13:$L$21)^0)),0))</f>
        <v>#N/A</v>
      </c>
    </row>
    <row r="568">
      <c r="A568" s="50">
        <v>567.0</v>
      </c>
      <c r="B568" s="67">
        <v>729.0</v>
      </c>
      <c r="C568" s="68" t="s">
        <v>5338</v>
      </c>
      <c r="D568" s="107" t="s">
        <v>2133</v>
      </c>
      <c r="E568" s="107" t="s">
        <v>10758</v>
      </c>
      <c r="F568" s="107">
        <v>45.0</v>
      </c>
      <c r="G568" s="11"/>
      <c r="I568" t="str">
        <f t="array" ref="I568">INDEX('Pre-transfer 2022 Points'!$D$13:$D$21,MATCH(1,MMULT(--('Pre-transfer 2022 Points'!$E$13:$L$21=D568),TRANSPOSE(COLUMN('Pre-transfer 2022 Points'!$E$13:$L$21)^0)),0))</f>
        <v>#N/A</v>
      </c>
    </row>
    <row r="569">
      <c r="A569" s="50">
        <v>568.0</v>
      </c>
      <c r="B569" s="67">
        <v>1321.0</v>
      </c>
      <c r="C569" s="68" t="s">
        <v>5615</v>
      </c>
      <c r="D569" s="107" t="s">
        <v>1121</v>
      </c>
      <c r="E569" s="107" t="s">
        <v>9963</v>
      </c>
      <c r="F569" s="107">
        <v>45.0</v>
      </c>
      <c r="G569" s="11"/>
      <c r="I569" t="str">
        <f t="array" ref="I569">INDEX('Pre-transfer 2022 Points'!$D$13:$D$21,MATCH(1,MMULT(--('Pre-transfer 2022 Points'!$E$13:$L$21=D569),TRANSPOSE(COLUMN('Pre-transfer 2022 Points'!$E$13:$L$21)^0)),0))</f>
        <v>#N/A</v>
      </c>
    </row>
    <row r="570">
      <c r="A570" s="50">
        <v>569.0</v>
      </c>
      <c r="B570" s="86"/>
      <c r="C570" s="69" t="s">
        <v>5206</v>
      </c>
      <c r="D570" s="107" t="s">
        <v>2187</v>
      </c>
      <c r="E570" s="72"/>
      <c r="F570" s="107">
        <v>45.0</v>
      </c>
      <c r="G570" s="11"/>
      <c r="I570" t="str">
        <f t="array" ref="I570">INDEX('Pre-transfer 2022 Points'!$D$13:$D$21,MATCH(1,MMULT(--('Pre-transfer 2022 Points'!$E$13:$L$21=D570),TRANSPOSE(COLUMN('Pre-transfer 2022 Points'!$E$13:$L$21)^0)),0))</f>
        <v>#N/A</v>
      </c>
    </row>
    <row r="571">
      <c r="A571" s="50">
        <v>570.0</v>
      </c>
      <c r="B571" s="67">
        <v>605.0</v>
      </c>
      <c r="C571" s="68" t="s">
        <v>133</v>
      </c>
      <c r="D571" s="107" t="s">
        <v>3640</v>
      </c>
      <c r="E571" s="107" t="s">
        <v>8968</v>
      </c>
      <c r="F571" s="107">
        <v>45.0</v>
      </c>
      <c r="G571" s="11"/>
      <c r="I571" t="str">
        <f t="array" ref="I571">INDEX('Pre-transfer 2022 Points'!$D$13:$D$21,MATCH(1,MMULT(--('Pre-transfer 2022 Points'!$E$13:$L$21=D571),TRANSPOSE(COLUMN('Pre-transfer 2022 Points'!$E$13:$L$21)^0)),0))</f>
        <v>#N/A</v>
      </c>
    </row>
    <row r="572">
      <c r="A572" s="50">
        <v>571.0</v>
      </c>
      <c r="B572" s="67">
        <v>570.0</v>
      </c>
      <c r="C572" s="69" t="s">
        <v>168</v>
      </c>
      <c r="D572" s="107" t="s">
        <v>10854</v>
      </c>
      <c r="E572" s="107" t="s">
        <v>5763</v>
      </c>
      <c r="F572" s="107">
        <v>44.0</v>
      </c>
      <c r="G572" s="11"/>
      <c r="I572" t="str">
        <f t="array" ref="I572">INDEX('Pre-transfer 2022 Points'!$D$13:$D$21,MATCH(1,MMULT(--('Pre-transfer 2022 Points'!$E$13:$L$21=D572),TRANSPOSE(COLUMN('Pre-transfer 2022 Points'!$E$13:$L$21)^0)),0))</f>
        <v>#N/A</v>
      </c>
    </row>
    <row r="573">
      <c r="A573" s="50">
        <v>572.0</v>
      </c>
      <c r="B573" s="67">
        <v>369.0</v>
      </c>
      <c r="C573" s="69" t="s">
        <v>918</v>
      </c>
      <c r="D573" s="107" t="s">
        <v>2237</v>
      </c>
      <c r="E573" s="107" t="s">
        <v>5763</v>
      </c>
      <c r="F573" s="107">
        <v>44.0</v>
      </c>
      <c r="G573" s="11"/>
      <c r="I573" t="str">
        <f t="array" ref="I573">INDEX('Pre-transfer 2022 Points'!$D$13:$D$21,MATCH(1,MMULT(--('Pre-transfer 2022 Points'!$E$13:$L$21=D573),TRANSPOSE(COLUMN('Pre-transfer 2022 Points'!$E$13:$L$21)^0)),0))</f>
        <v>#N/A</v>
      </c>
    </row>
    <row r="574">
      <c r="A574" s="50">
        <v>573.0</v>
      </c>
      <c r="B574" s="86"/>
      <c r="C574" s="69" t="s">
        <v>8839</v>
      </c>
      <c r="D574" s="107" t="s">
        <v>3558</v>
      </c>
      <c r="E574" s="107" t="s">
        <v>9970</v>
      </c>
      <c r="F574" s="107">
        <v>44.0</v>
      </c>
      <c r="G574" s="11"/>
      <c r="I574" t="str">
        <f t="array" ref="I574">INDEX('Pre-transfer 2022 Points'!$D$13:$D$21,MATCH(1,MMULT(--('Pre-transfer 2022 Points'!$E$13:$L$21=D574),TRANSPOSE(COLUMN('Pre-transfer 2022 Points'!$E$13:$L$21)^0)),0))</f>
        <v>#N/A</v>
      </c>
    </row>
    <row r="575">
      <c r="A575" s="50">
        <v>574.0</v>
      </c>
      <c r="B575" s="67">
        <v>359.0</v>
      </c>
      <c r="C575" s="69" t="s">
        <v>5146</v>
      </c>
      <c r="D575" s="107" t="s">
        <v>10855</v>
      </c>
      <c r="E575" s="107" t="s">
        <v>8592</v>
      </c>
      <c r="F575" s="107">
        <v>44.0</v>
      </c>
      <c r="G575" s="11"/>
      <c r="I575" t="str">
        <f t="array" ref="I575">INDEX('Pre-transfer 2022 Points'!$D$13:$D$21,MATCH(1,MMULT(--('Pre-transfer 2022 Points'!$E$13:$L$21=D575),TRANSPOSE(COLUMN('Pre-transfer 2022 Points'!$E$13:$L$21)^0)),0))</f>
        <v>#N/A</v>
      </c>
    </row>
    <row r="576">
      <c r="A576" s="50">
        <v>575.0</v>
      </c>
      <c r="B576" s="67">
        <v>1010.0</v>
      </c>
      <c r="C576" s="68" t="s">
        <v>4729</v>
      </c>
      <c r="D576" s="107" t="s">
        <v>883</v>
      </c>
      <c r="E576" s="107" t="s">
        <v>324</v>
      </c>
      <c r="F576" s="107">
        <v>43.0</v>
      </c>
      <c r="G576" s="11"/>
      <c r="I576" t="str">
        <f t="array" ref="I576">INDEX('Pre-transfer 2022 Points'!$D$13:$D$21,MATCH(1,MMULT(--('Pre-transfer 2022 Points'!$E$13:$L$21=D576),TRANSPOSE(COLUMN('Pre-transfer 2022 Points'!$E$13:$L$21)^0)),0))</f>
        <v>#N/A</v>
      </c>
    </row>
    <row r="577">
      <c r="A577" s="50">
        <v>576.0</v>
      </c>
      <c r="B577" s="67">
        <v>676.0</v>
      </c>
      <c r="C577" s="68" t="s">
        <v>1187</v>
      </c>
      <c r="D577" s="107" t="s">
        <v>2404</v>
      </c>
      <c r="E577" s="107" t="s">
        <v>9963</v>
      </c>
      <c r="F577" s="107">
        <v>43.0</v>
      </c>
      <c r="G577" s="11"/>
      <c r="I577" t="str">
        <f t="array" ref="I577">INDEX('Pre-transfer 2022 Points'!$D$13:$D$21,MATCH(1,MMULT(--('Pre-transfer 2022 Points'!$E$13:$L$21=D577),TRANSPOSE(COLUMN('Pre-transfer 2022 Points'!$E$13:$L$21)^0)),0))</f>
        <v>#N/A</v>
      </c>
    </row>
    <row r="578">
      <c r="A578" s="50">
        <v>577.0</v>
      </c>
      <c r="B578" s="67">
        <v>287.0</v>
      </c>
      <c r="C578" s="69" t="s">
        <v>5455</v>
      </c>
      <c r="D578" s="107" t="s">
        <v>3528</v>
      </c>
      <c r="E578" s="107" t="s">
        <v>8613</v>
      </c>
      <c r="F578" s="107">
        <v>43.0</v>
      </c>
      <c r="G578" s="11"/>
      <c r="I578" t="str">
        <f t="array" ref="I578">INDEX('Pre-transfer 2022 Points'!$D$13:$D$21,MATCH(1,MMULT(--('Pre-transfer 2022 Points'!$E$13:$L$21=D578),TRANSPOSE(COLUMN('Pre-transfer 2022 Points'!$E$13:$L$21)^0)),0))</f>
        <v>#N/A</v>
      </c>
    </row>
    <row r="579">
      <c r="A579" s="50">
        <v>578.0</v>
      </c>
      <c r="B579" s="67">
        <v>588.0</v>
      </c>
      <c r="C579" s="68" t="s">
        <v>97</v>
      </c>
      <c r="D579" s="107" t="s">
        <v>424</v>
      </c>
      <c r="E579" s="107" t="s">
        <v>8613</v>
      </c>
      <c r="F579" s="107">
        <v>43.0</v>
      </c>
      <c r="G579" s="11"/>
      <c r="I579" t="str">
        <f t="array" ref="I579">INDEX('Pre-transfer 2022 Points'!$D$13:$D$21,MATCH(1,MMULT(--('Pre-transfer 2022 Points'!$E$13:$L$21=D579),TRANSPOSE(COLUMN('Pre-transfer 2022 Points'!$E$13:$L$21)^0)),0))</f>
        <v>#N/A</v>
      </c>
    </row>
    <row r="580">
      <c r="A580" s="50">
        <v>579.0</v>
      </c>
      <c r="B580" s="67">
        <v>423.0</v>
      </c>
      <c r="C580" s="69" t="s">
        <v>4401</v>
      </c>
      <c r="D580" s="107" t="s">
        <v>2023</v>
      </c>
      <c r="E580" s="107" t="s">
        <v>4326</v>
      </c>
      <c r="F580" s="107">
        <v>43.0</v>
      </c>
      <c r="G580" s="11"/>
      <c r="I580" t="str">
        <f t="array" ref="I580">INDEX('Pre-transfer 2022 Points'!$D$13:$D$21,MATCH(1,MMULT(--('Pre-transfer 2022 Points'!$E$13:$L$21=D580),TRANSPOSE(COLUMN('Pre-transfer 2022 Points'!$E$13:$L$21)^0)),0))</f>
        <v>#N/A</v>
      </c>
    </row>
    <row r="581">
      <c r="A581" s="50">
        <v>580.0</v>
      </c>
      <c r="B581" s="67">
        <v>960.0</v>
      </c>
      <c r="C581" s="68" t="s">
        <v>5990</v>
      </c>
      <c r="D581" s="107" t="s">
        <v>2403</v>
      </c>
      <c r="E581" s="107" t="s">
        <v>115</v>
      </c>
      <c r="F581" s="107">
        <v>42.0</v>
      </c>
      <c r="G581" s="11"/>
      <c r="I581" t="str">
        <f t="array" ref="I581">INDEX('Pre-transfer 2022 Points'!$D$13:$D$21,MATCH(1,MMULT(--('Pre-transfer 2022 Points'!$E$13:$L$21=D581),TRANSPOSE(COLUMN('Pre-transfer 2022 Points'!$E$13:$L$21)^0)),0))</f>
        <v>#N/A</v>
      </c>
    </row>
    <row r="582">
      <c r="A582" s="50">
        <v>581.0</v>
      </c>
      <c r="B582" s="67">
        <v>781.0</v>
      </c>
      <c r="C582" s="68" t="s">
        <v>4397</v>
      </c>
      <c r="D582" s="107" t="s">
        <v>3474</v>
      </c>
      <c r="E582" s="107" t="s">
        <v>157</v>
      </c>
      <c r="F582" s="107">
        <v>42.0</v>
      </c>
      <c r="G582" s="11"/>
      <c r="I582" t="str">
        <f t="array" ref="I582">INDEX('Pre-transfer 2022 Points'!$D$13:$D$21,MATCH(1,MMULT(--('Pre-transfer 2022 Points'!$E$13:$L$21=D582),TRANSPOSE(COLUMN('Pre-transfer 2022 Points'!$E$13:$L$21)^0)),0))</f>
        <v>#N/A</v>
      </c>
    </row>
    <row r="583">
      <c r="A583" s="50">
        <v>582.0</v>
      </c>
      <c r="B583" s="67">
        <v>541.0</v>
      </c>
      <c r="C583" s="69" t="s">
        <v>4378</v>
      </c>
      <c r="D583" s="107" t="s">
        <v>10856</v>
      </c>
      <c r="E583" s="107" t="s">
        <v>4330</v>
      </c>
      <c r="F583" s="107">
        <v>42.0</v>
      </c>
      <c r="G583" s="11"/>
      <c r="I583" t="str">
        <f t="array" ref="I583">INDEX('Pre-transfer 2022 Points'!$D$13:$D$21,MATCH(1,MMULT(--('Pre-transfer 2022 Points'!$E$13:$L$21=D583),TRANSPOSE(COLUMN('Pre-transfer 2022 Points'!$E$13:$L$21)^0)),0))</f>
        <v>#N/A</v>
      </c>
    </row>
    <row r="584">
      <c r="A584" s="50">
        <v>583.0</v>
      </c>
      <c r="B584" s="67">
        <v>2035.0</v>
      </c>
      <c r="C584" s="68" t="s">
        <v>10857</v>
      </c>
      <c r="D584" s="107" t="s">
        <v>3616</v>
      </c>
      <c r="E584" s="107" t="s">
        <v>9979</v>
      </c>
      <c r="F584" s="107">
        <v>42.0</v>
      </c>
      <c r="G584" s="11"/>
      <c r="I584" t="str">
        <f t="array" ref="I584">INDEX('Pre-transfer 2022 Points'!$D$13:$D$21,MATCH(1,MMULT(--('Pre-transfer 2022 Points'!$E$13:$L$21=D584),TRANSPOSE(COLUMN('Pre-transfer 2022 Points'!$E$13:$L$21)^0)),0))</f>
        <v>#N/A</v>
      </c>
    </row>
    <row r="585">
      <c r="A585" s="50">
        <v>584.0</v>
      </c>
      <c r="B585" s="86"/>
      <c r="C585" s="69" t="s">
        <v>1290</v>
      </c>
      <c r="D585" s="107" t="s">
        <v>1621</v>
      </c>
      <c r="E585" s="107" t="s">
        <v>102</v>
      </c>
      <c r="F585" s="107">
        <v>42.0</v>
      </c>
      <c r="G585" s="11"/>
      <c r="I585" t="str">
        <f t="array" ref="I585">INDEX('Pre-transfer 2022 Points'!$D$13:$D$21,MATCH(1,MMULT(--('Pre-transfer 2022 Points'!$E$13:$L$21=D585),TRANSPOSE(COLUMN('Pre-transfer 2022 Points'!$E$13:$L$21)^0)),0))</f>
        <v>#N/A</v>
      </c>
    </row>
    <row r="586">
      <c r="A586" s="50">
        <v>585.0</v>
      </c>
      <c r="B586" s="67">
        <v>470.0</v>
      </c>
      <c r="C586" s="69" t="s">
        <v>4614</v>
      </c>
      <c r="D586" s="107" t="s">
        <v>1851</v>
      </c>
      <c r="E586" s="107" t="s">
        <v>8592</v>
      </c>
      <c r="F586" s="107">
        <v>42.0</v>
      </c>
      <c r="G586" s="11"/>
      <c r="I586" t="str">
        <f t="array" ref="I586">INDEX('Pre-transfer 2022 Points'!$D$13:$D$21,MATCH(1,MMULT(--('Pre-transfer 2022 Points'!$E$13:$L$21=D586),TRANSPOSE(COLUMN('Pre-transfer 2022 Points'!$E$13:$L$21)^0)),0))</f>
        <v>#N/A</v>
      </c>
    </row>
    <row r="587">
      <c r="A587" s="50">
        <v>586.0</v>
      </c>
      <c r="B587" s="67">
        <v>285.0</v>
      </c>
      <c r="C587" s="69" t="s">
        <v>5366</v>
      </c>
      <c r="D587" s="107" t="s">
        <v>1288</v>
      </c>
      <c r="E587" s="107" t="s">
        <v>8591</v>
      </c>
      <c r="F587" s="107">
        <v>42.0</v>
      </c>
      <c r="G587" s="11"/>
      <c r="I587" t="str">
        <f t="array" ref="I587">INDEX('Pre-transfer 2022 Points'!$D$13:$D$21,MATCH(1,MMULT(--('Pre-transfer 2022 Points'!$E$13:$L$21=D587),TRANSPOSE(COLUMN('Pre-transfer 2022 Points'!$E$13:$L$21)^0)),0))</f>
        <v>#N/A</v>
      </c>
    </row>
    <row r="588">
      <c r="A588" s="50">
        <v>587.0</v>
      </c>
      <c r="B588" s="67">
        <v>751.0</v>
      </c>
      <c r="C588" s="68" t="s">
        <v>500</v>
      </c>
      <c r="D588" s="107" t="s">
        <v>10858</v>
      </c>
      <c r="E588" s="107" t="s">
        <v>8600</v>
      </c>
      <c r="F588" s="107">
        <v>42.0</v>
      </c>
      <c r="G588" s="11"/>
      <c r="I588" t="str">
        <f t="array" ref="I588">INDEX('Pre-transfer 2022 Points'!$D$13:$D$21,MATCH(1,MMULT(--('Pre-transfer 2022 Points'!$E$13:$L$21=D588),TRANSPOSE(COLUMN('Pre-transfer 2022 Points'!$E$13:$L$21)^0)),0))</f>
        <v>#N/A</v>
      </c>
    </row>
    <row r="589">
      <c r="A589" s="50">
        <v>588.0</v>
      </c>
      <c r="B589" s="67">
        <v>414.0</v>
      </c>
      <c r="C589" s="69" t="s">
        <v>1311</v>
      </c>
      <c r="D589" s="107" t="s">
        <v>10859</v>
      </c>
      <c r="E589" s="107" t="s">
        <v>249</v>
      </c>
      <c r="F589" s="107">
        <v>42.0</v>
      </c>
      <c r="G589" s="11"/>
      <c r="I589" t="str">
        <f t="array" ref="I589">INDEX('Pre-transfer 2022 Points'!$D$13:$D$21,MATCH(1,MMULT(--('Pre-transfer 2022 Points'!$E$13:$L$21=D589),TRANSPOSE(COLUMN('Pre-transfer 2022 Points'!$E$13:$L$21)^0)),0))</f>
        <v>#N/A</v>
      </c>
    </row>
    <row r="590">
      <c r="A590" s="50">
        <v>589.0</v>
      </c>
      <c r="B590" s="67">
        <v>413.0</v>
      </c>
      <c r="C590" s="69" t="s">
        <v>621</v>
      </c>
      <c r="D590" s="107" t="s">
        <v>10860</v>
      </c>
      <c r="E590" s="107" t="s">
        <v>8613</v>
      </c>
      <c r="F590" s="107">
        <v>42.0</v>
      </c>
      <c r="G590" s="11"/>
      <c r="I590" t="str">
        <f t="array" ref="I590">INDEX('Pre-transfer 2022 Points'!$D$13:$D$21,MATCH(1,MMULT(--('Pre-transfer 2022 Points'!$E$13:$L$21=D590),TRANSPOSE(COLUMN('Pre-transfer 2022 Points'!$E$13:$L$21)^0)),0))</f>
        <v>#N/A</v>
      </c>
    </row>
    <row r="591">
      <c r="A591" s="50">
        <v>590.0</v>
      </c>
      <c r="B591" s="67">
        <v>1112.0</v>
      </c>
      <c r="C591" s="68" t="s">
        <v>5478</v>
      </c>
      <c r="D591" s="107" t="s">
        <v>3643</v>
      </c>
      <c r="E591" s="107" t="s">
        <v>4326</v>
      </c>
      <c r="F591" s="107">
        <v>42.0</v>
      </c>
      <c r="G591" s="11"/>
      <c r="I591" t="str">
        <f t="array" ref="I591">INDEX('Pre-transfer 2022 Points'!$D$13:$D$21,MATCH(1,MMULT(--('Pre-transfer 2022 Points'!$E$13:$L$21=D591),TRANSPOSE(COLUMN('Pre-transfer 2022 Points'!$E$13:$L$21)^0)),0))</f>
        <v>#N/A</v>
      </c>
    </row>
    <row r="592">
      <c r="A592" s="50">
        <v>591.0</v>
      </c>
      <c r="B592" s="67">
        <v>1196.0</v>
      </c>
      <c r="C592" s="68" t="s">
        <v>418</v>
      </c>
      <c r="D592" s="107" t="s">
        <v>642</v>
      </c>
      <c r="E592" s="107" t="s">
        <v>115</v>
      </c>
      <c r="F592" s="107">
        <v>42.0</v>
      </c>
      <c r="G592" s="11"/>
      <c r="I592" t="str">
        <f t="array" ref="I592">INDEX('Pre-transfer 2022 Points'!$D$13:$D$21,MATCH(1,MMULT(--('Pre-transfer 2022 Points'!$E$13:$L$21=D592),TRANSPOSE(COLUMN('Pre-transfer 2022 Points'!$E$13:$L$21)^0)),0))</f>
        <v>#N/A</v>
      </c>
    </row>
    <row r="593">
      <c r="A593" s="50">
        <v>592.0</v>
      </c>
      <c r="B593" s="67">
        <v>615.0</v>
      </c>
      <c r="C593" s="68" t="s">
        <v>4313</v>
      </c>
      <c r="D593" s="107" t="s">
        <v>10861</v>
      </c>
      <c r="E593" s="107" t="s">
        <v>8682</v>
      </c>
      <c r="F593" s="107">
        <v>42.0</v>
      </c>
      <c r="G593" s="11"/>
      <c r="I593" t="str">
        <f t="array" ref="I593">INDEX('Pre-transfer 2022 Points'!$D$13:$D$21,MATCH(1,MMULT(--('Pre-transfer 2022 Points'!$E$13:$L$21=D593),TRANSPOSE(COLUMN('Pre-transfer 2022 Points'!$E$13:$L$21)^0)),0))</f>
        <v>#N/A</v>
      </c>
    </row>
    <row r="594">
      <c r="A594" s="50">
        <v>593.0</v>
      </c>
      <c r="B594" s="67">
        <v>845.0</v>
      </c>
      <c r="C594" s="68" t="s">
        <v>5456</v>
      </c>
      <c r="D594" s="107" t="s">
        <v>1088</v>
      </c>
      <c r="E594" s="107" t="s">
        <v>9928</v>
      </c>
      <c r="F594" s="107">
        <v>42.0</v>
      </c>
      <c r="G594" s="11"/>
      <c r="I594" t="str">
        <f t="array" ref="I594">INDEX('Pre-transfer 2022 Points'!$D$13:$D$21,MATCH(1,MMULT(--('Pre-transfer 2022 Points'!$E$13:$L$21=D594),TRANSPOSE(COLUMN('Pre-transfer 2022 Points'!$E$13:$L$21)^0)),0))</f>
        <v>#N/A</v>
      </c>
    </row>
    <row r="595">
      <c r="A595" s="50">
        <v>594.0</v>
      </c>
      <c r="B595" s="67">
        <v>516.0</v>
      </c>
      <c r="C595" s="69" t="s">
        <v>5226</v>
      </c>
      <c r="D595" s="107" t="s">
        <v>3924</v>
      </c>
      <c r="E595" s="107" t="s">
        <v>139</v>
      </c>
      <c r="F595" s="107">
        <v>41.0</v>
      </c>
      <c r="G595" s="11"/>
      <c r="I595" t="str">
        <f t="array" ref="I595">INDEX('Pre-transfer 2022 Points'!$D$13:$D$21,MATCH(1,MMULT(--('Pre-transfer 2022 Points'!$E$13:$L$21=D595),TRANSPOSE(COLUMN('Pre-transfer 2022 Points'!$E$13:$L$21)^0)),0))</f>
        <v>#N/A</v>
      </c>
    </row>
    <row r="596">
      <c r="A596" s="50">
        <v>595.0</v>
      </c>
      <c r="B596" s="67">
        <v>801.0</v>
      </c>
      <c r="C596" s="68" t="s">
        <v>4870</v>
      </c>
      <c r="D596" s="107" t="s">
        <v>3505</v>
      </c>
      <c r="E596" s="107" t="s">
        <v>157</v>
      </c>
      <c r="F596" s="107">
        <v>41.0</v>
      </c>
      <c r="G596" s="11"/>
      <c r="I596" t="str">
        <f t="array" ref="I596">INDEX('Pre-transfer 2022 Points'!$D$13:$D$21,MATCH(1,MMULT(--('Pre-transfer 2022 Points'!$E$13:$L$21=D596),TRANSPOSE(COLUMN('Pre-transfer 2022 Points'!$E$13:$L$21)^0)),0))</f>
        <v>#N/A</v>
      </c>
    </row>
    <row r="597">
      <c r="A597" s="50">
        <v>596.0</v>
      </c>
      <c r="B597" s="67">
        <v>1001.0</v>
      </c>
      <c r="C597" s="68" t="s">
        <v>349</v>
      </c>
      <c r="D597" s="107" t="s">
        <v>2408</v>
      </c>
      <c r="E597" s="107" t="s">
        <v>9918</v>
      </c>
      <c r="F597" s="107">
        <v>41.0</v>
      </c>
      <c r="G597" s="11"/>
      <c r="I597" t="str">
        <f t="array" ref="I597">INDEX('Pre-transfer 2022 Points'!$D$13:$D$21,MATCH(1,MMULT(--('Pre-transfer 2022 Points'!$E$13:$L$21=D597),TRANSPOSE(COLUMN('Pre-transfer 2022 Points'!$E$13:$L$21)^0)),0))</f>
        <v>#N/A</v>
      </c>
    </row>
    <row r="598">
      <c r="A598" s="50">
        <v>597.0</v>
      </c>
      <c r="B598" s="67">
        <v>697.0</v>
      </c>
      <c r="C598" s="68" t="s">
        <v>1187</v>
      </c>
      <c r="D598" s="107" t="s">
        <v>1071</v>
      </c>
      <c r="E598" s="107" t="s">
        <v>115</v>
      </c>
      <c r="F598" s="107">
        <v>41.0</v>
      </c>
      <c r="G598" s="11"/>
      <c r="I598" t="str">
        <f t="array" ref="I598">INDEX('Pre-transfer 2022 Points'!$D$13:$D$21,MATCH(1,MMULT(--('Pre-transfer 2022 Points'!$E$13:$L$21=D598),TRANSPOSE(COLUMN('Pre-transfer 2022 Points'!$E$13:$L$21)^0)),0))</f>
        <v>#N/A</v>
      </c>
    </row>
    <row r="599">
      <c r="A599" s="50">
        <v>598.0</v>
      </c>
      <c r="B599" s="67">
        <v>699.0</v>
      </c>
      <c r="C599" s="68" t="s">
        <v>113</v>
      </c>
      <c r="D599" s="107" t="s">
        <v>10862</v>
      </c>
      <c r="E599" s="107" t="s">
        <v>9920</v>
      </c>
      <c r="F599" s="107">
        <v>41.0</v>
      </c>
      <c r="G599" s="11"/>
      <c r="I599" t="str">
        <f t="array" ref="I599">INDEX('Pre-transfer 2022 Points'!$D$13:$D$21,MATCH(1,MMULT(--('Pre-transfer 2022 Points'!$E$13:$L$21=D599),TRANSPOSE(COLUMN('Pre-transfer 2022 Points'!$E$13:$L$21)^0)),0))</f>
        <v>#N/A</v>
      </c>
    </row>
    <row r="600">
      <c r="A600" s="50">
        <v>599.0</v>
      </c>
      <c r="B600" s="67">
        <v>1121.0</v>
      </c>
      <c r="C600" s="68" t="s">
        <v>5478</v>
      </c>
      <c r="D600" s="107" t="s">
        <v>771</v>
      </c>
      <c r="E600" s="72"/>
      <c r="F600" s="107">
        <v>41.0</v>
      </c>
      <c r="G600" s="11"/>
      <c r="I600" t="str">
        <f t="array" ref="I600">INDEX('Pre-transfer 2022 Points'!$D$13:$D$21,MATCH(1,MMULT(--('Pre-transfer 2022 Points'!$E$13:$L$21=D600),TRANSPOSE(COLUMN('Pre-transfer 2022 Points'!$E$13:$L$21)^0)),0))</f>
        <v>#N/A</v>
      </c>
    </row>
    <row r="601">
      <c r="A601" s="49">
        <v>600.0</v>
      </c>
      <c r="B601" s="63">
        <v>338.0</v>
      </c>
      <c r="C601" s="66" t="s">
        <v>4445</v>
      </c>
      <c r="D601" s="108" t="s">
        <v>406</v>
      </c>
      <c r="E601" s="108" t="s">
        <v>5763</v>
      </c>
      <c r="F601" s="108">
        <v>40.0</v>
      </c>
      <c r="I601" t="str">
        <f t="array" ref="I601">INDEX('Pre-transfer 2022 Points'!$D$13:$D$21,MATCH(1,MMULT(--('Pre-transfer 2022 Points'!$E$13:$L$21=D601),TRANSPOSE(COLUMN('Pre-transfer 2022 Points'!$E$13:$L$21)^0)),0))</f>
        <v>#N/A</v>
      </c>
    </row>
    <row r="602">
      <c r="A602" s="50">
        <v>601.0</v>
      </c>
      <c r="B602" s="67">
        <v>200.0</v>
      </c>
      <c r="C602" s="69" t="s">
        <v>5585</v>
      </c>
      <c r="D602" s="107" t="s">
        <v>10863</v>
      </c>
      <c r="E602" s="107" t="s">
        <v>9916</v>
      </c>
      <c r="F602" s="107">
        <v>40.0</v>
      </c>
      <c r="G602" s="11"/>
      <c r="I602" t="str">
        <f t="array" ref="I602">INDEX('Pre-transfer 2022 Points'!$D$13:$D$21,MATCH(1,MMULT(--('Pre-transfer 2022 Points'!$E$13:$L$21=D602),TRANSPOSE(COLUMN('Pre-transfer 2022 Points'!$E$13:$L$21)^0)),0))</f>
        <v>#N/A</v>
      </c>
    </row>
    <row r="603">
      <c r="A603" s="50">
        <v>602.0</v>
      </c>
      <c r="B603" s="67">
        <v>262.0</v>
      </c>
      <c r="C603" s="69" t="s">
        <v>5847</v>
      </c>
      <c r="D603" s="107" t="s">
        <v>3476</v>
      </c>
      <c r="E603" s="107" t="s">
        <v>4330</v>
      </c>
      <c r="F603" s="107">
        <v>40.0</v>
      </c>
      <c r="G603" s="11"/>
      <c r="I603" t="str">
        <f t="array" ref="I603">INDEX('Pre-transfer 2022 Points'!$D$13:$D$21,MATCH(1,MMULT(--('Pre-transfer 2022 Points'!$E$13:$L$21=D603),TRANSPOSE(COLUMN('Pre-transfer 2022 Points'!$E$13:$L$21)^0)),0))</f>
        <v>#N/A</v>
      </c>
    </row>
    <row r="604">
      <c r="A604" s="50">
        <v>603.0</v>
      </c>
      <c r="B604" s="86"/>
      <c r="C604" s="69" t="s">
        <v>5011</v>
      </c>
      <c r="D604" s="107" t="s">
        <v>2106</v>
      </c>
      <c r="E604" s="72"/>
      <c r="F604" s="107">
        <v>40.0</v>
      </c>
      <c r="G604" s="11"/>
      <c r="I604" t="str">
        <f t="array" ref="I604">INDEX('Pre-transfer 2022 Points'!$D$13:$D$21,MATCH(1,MMULT(--('Pre-transfer 2022 Points'!$E$13:$L$21=D604),TRANSPOSE(COLUMN('Pre-transfer 2022 Points'!$E$13:$L$21)^0)),0))</f>
        <v>#N/A</v>
      </c>
    </row>
    <row r="605">
      <c r="A605" s="50">
        <v>604.0</v>
      </c>
      <c r="B605" s="67">
        <v>971.0</v>
      </c>
      <c r="C605" s="68" t="s">
        <v>4412</v>
      </c>
      <c r="D605" s="107" t="s">
        <v>10864</v>
      </c>
      <c r="E605" s="107" t="s">
        <v>9918</v>
      </c>
      <c r="F605" s="107">
        <v>40.0</v>
      </c>
      <c r="G605" s="11"/>
      <c r="I605" t="str">
        <f t="array" ref="I605">INDEX('Pre-transfer 2022 Points'!$D$13:$D$21,MATCH(1,MMULT(--('Pre-transfer 2022 Points'!$E$13:$L$21=D605),TRANSPOSE(COLUMN('Pre-transfer 2022 Points'!$E$13:$L$21)^0)),0))</f>
        <v>#N/A</v>
      </c>
    </row>
    <row r="606">
      <c r="A606" s="50">
        <v>605.0</v>
      </c>
      <c r="B606" s="67">
        <v>477.0</v>
      </c>
      <c r="C606" s="69" t="s">
        <v>532</v>
      </c>
      <c r="D606" s="107" t="s">
        <v>1282</v>
      </c>
      <c r="E606" s="107" t="s">
        <v>8591</v>
      </c>
      <c r="F606" s="107">
        <v>40.0</v>
      </c>
      <c r="G606" s="11"/>
      <c r="I606" t="str">
        <f t="array" ref="I606">INDEX('Pre-transfer 2022 Points'!$D$13:$D$21,MATCH(1,MMULT(--('Pre-transfer 2022 Points'!$E$13:$L$21=D606),TRANSPOSE(COLUMN('Pre-transfer 2022 Points'!$E$13:$L$21)^0)),0))</f>
        <v>#N/A</v>
      </c>
    </row>
    <row r="607">
      <c r="A607" s="50">
        <v>606.0</v>
      </c>
      <c r="B607" s="86"/>
      <c r="C607" s="69" t="s">
        <v>5961</v>
      </c>
      <c r="D607" s="107" t="s">
        <v>10865</v>
      </c>
      <c r="E607" s="107" t="s">
        <v>9975</v>
      </c>
      <c r="F607" s="107">
        <v>40.0</v>
      </c>
      <c r="G607" s="11"/>
      <c r="I607" t="str">
        <f t="array" ref="I607">INDEX('Pre-transfer 2022 Points'!$D$13:$D$21,MATCH(1,MMULT(--('Pre-transfer 2022 Points'!$E$13:$L$21=D607),TRANSPOSE(COLUMN('Pre-transfer 2022 Points'!$E$13:$L$21)^0)),0))</f>
        <v>#N/A</v>
      </c>
    </row>
    <row r="608">
      <c r="A608" s="50">
        <v>607.0</v>
      </c>
      <c r="B608" s="67">
        <v>457.0</v>
      </c>
      <c r="C608" s="69" t="s">
        <v>1726</v>
      </c>
      <c r="D608" s="107" t="s">
        <v>10866</v>
      </c>
      <c r="E608" s="107" t="s">
        <v>8592</v>
      </c>
      <c r="F608" s="107">
        <v>40.0</v>
      </c>
      <c r="G608" s="11"/>
      <c r="I608" t="str">
        <f t="array" ref="I608">INDEX('Pre-transfer 2022 Points'!$D$13:$D$21,MATCH(1,MMULT(--('Pre-transfer 2022 Points'!$E$13:$L$21=D608),TRANSPOSE(COLUMN('Pre-transfer 2022 Points'!$E$13:$L$21)^0)),0))</f>
        <v>#N/A</v>
      </c>
    </row>
    <row r="609">
      <c r="A609" s="50">
        <v>608.0</v>
      </c>
      <c r="B609" s="67">
        <v>2160.0</v>
      </c>
      <c r="C609" s="68" t="s">
        <v>10867</v>
      </c>
      <c r="D609" s="107" t="s">
        <v>2062</v>
      </c>
      <c r="E609" s="107" t="s">
        <v>1751</v>
      </c>
      <c r="F609" s="107">
        <v>40.0</v>
      </c>
      <c r="G609" s="11"/>
      <c r="I609" t="str">
        <f t="array" ref="I609">INDEX('Pre-transfer 2022 Points'!$D$13:$D$21,MATCH(1,MMULT(--('Pre-transfer 2022 Points'!$E$13:$L$21=D609),TRANSPOSE(COLUMN('Pre-transfer 2022 Points'!$E$13:$L$21)^0)),0))</f>
        <v>#N/A</v>
      </c>
    </row>
    <row r="610">
      <c r="A610" s="50">
        <v>609.0</v>
      </c>
      <c r="B610" s="67">
        <v>843.0</v>
      </c>
      <c r="C610" s="68" t="s">
        <v>166</v>
      </c>
      <c r="D610" s="107" t="s">
        <v>10868</v>
      </c>
      <c r="E610" s="107" t="s">
        <v>5766</v>
      </c>
      <c r="F610" s="107">
        <v>40.0</v>
      </c>
      <c r="G610" s="11"/>
      <c r="I610" t="str">
        <f t="array" ref="I610">INDEX('Pre-transfer 2022 Points'!$D$13:$D$21,MATCH(1,MMULT(--('Pre-transfer 2022 Points'!$E$13:$L$21=D610),TRANSPOSE(COLUMN('Pre-transfer 2022 Points'!$E$13:$L$21)^0)),0))</f>
        <v>#N/A</v>
      </c>
    </row>
    <row r="611">
      <c r="A611" s="50">
        <v>610.0</v>
      </c>
      <c r="B611" s="67">
        <v>128.0</v>
      </c>
      <c r="C611" s="69" t="s">
        <v>5294</v>
      </c>
      <c r="D611" s="107" t="s">
        <v>1585</v>
      </c>
      <c r="E611" s="107" t="s">
        <v>8594</v>
      </c>
      <c r="F611" s="107">
        <v>40.0</v>
      </c>
      <c r="G611" s="11"/>
      <c r="I611" t="str">
        <f t="array" ref="I611">INDEX('Pre-transfer 2022 Points'!$D$13:$D$21,MATCH(1,MMULT(--('Pre-transfer 2022 Points'!$E$13:$L$21=D611),TRANSPOSE(COLUMN('Pre-transfer 2022 Points'!$E$13:$L$21)^0)),0))</f>
        <v>#N/A</v>
      </c>
    </row>
    <row r="612">
      <c r="A612" s="50">
        <v>611.0</v>
      </c>
      <c r="B612" s="67">
        <v>921.0</v>
      </c>
      <c r="C612" s="68" t="s">
        <v>5545</v>
      </c>
      <c r="D612" s="107" t="s">
        <v>3611</v>
      </c>
      <c r="E612" s="107" t="s">
        <v>9959</v>
      </c>
      <c r="F612" s="107">
        <v>40.0</v>
      </c>
      <c r="G612" s="11"/>
      <c r="I612" t="str">
        <f t="array" ref="I612">INDEX('Pre-transfer 2022 Points'!$D$13:$D$21,MATCH(1,MMULT(--('Pre-transfer 2022 Points'!$E$13:$L$21=D612),TRANSPOSE(COLUMN('Pre-transfer 2022 Points'!$E$13:$L$21)^0)),0))</f>
        <v>#N/A</v>
      </c>
    </row>
    <row r="613">
      <c r="A613" s="50">
        <v>612.0</v>
      </c>
      <c r="B613" s="67">
        <v>577.0</v>
      </c>
      <c r="C613" s="69" t="s">
        <v>154</v>
      </c>
      <c r="D613" s="107" t="s">
        <v>10869</v>
      </c>
      <c r="E613" s="107" t="s">
        <v>8591</v>
      </c>
      <c r="F613" s="107">
        <v>40.0</v>
      </c>
      <c r="G613" s="11"/>
      <c r="I613" t="str">
        <f t="array" ref="I613">INDEX('Pre-transfer 2022 Points'!$D$13:$D$21,MATCH(1,MMULT(--('Pre-transfer 2022 Points'!$E$13:$L$21=D613),TRANSPOSE(COLUMN('Pre-transfer 2022 Points'!$E$13:$L$21)^0)),0))</f>
        <v>#N/A</v>
      </c>
    </row>
    <row r="614">
      <c r="A614" s="50">
        <v>613.0</v>
      </c>
      <c r="B614" s="67">
        <v>912.0</v>
      </c>
      <c r="C614" s="68" t="s">
        <v>280</v>
      </c>
      <c r="D614" s="107" t="s">
        <v>10870</v>
      </c>
      <c r="E614" s="107" t="s">
        <v>8597</v>
      </c>
      <c r="F614" s="107">
        <v>40.0</v>
      </c>
      <c r="G614" s="11"/>
      <c r="I614" t="str">
        <f t="array" ref="I614">INDEX('Pre-transfer 2022 Points'!$D$13:$D$21,MATCH(1,MMULT(--('Pre-transfer 2022 Points'!$E$13:$L$21=D614),TRANSPOSE(COLUMN('Pre-transfer 2022 Points'!$E$13:$L$21)^0)),0))</f>
        <v>#N/A</v>
      </c>
    </row>
    <row r="615">
      <c r="A615" s="50">
        <v>614.0</v>
      </c>
      <c r="B615" s="67">
        <v>2158.0</v>
      </c>
      <c r="C615" s="68" t="s">
        <v>1174</v>
      </c>
      <c r="D615" s="107" t="s">
        <v>165</v>
      </c>
      <c r="E615" s="107" t="s">
        <v>5816</v>
      </c>
      <c r="F615" s="107">
        <v>40.0</v>
      </c>
      <c r="G615" s="11"/>
      <c r="I615" t="str">
        <f t="array" ref="I615">INDEX('Pre-transfer 2022 Points'!$D$13:$D$21,MATCH(1,MMULT(--('Pre-transfer 2022 Points'!$E$13:$L$21=D615),TRANSPOSE(COLUMN('Pre-transfer 2022 Points'!$E$13:$L$21)^0)),0))</f>
        <v>#N/A</v>
      </c>
    </row>
    <row r="616">
      <c r="A616" s="50">
        <v>615.0</v>
      </c>
      <c r="B616" s="67">
        <v>944.0</v>
      </c>
      <c r="C616" s="68" t="s">
        <v>4975</v>
      </c>
      <c r="D616" s="107" t="s">
        <v>10871</v>
      </c>
      <c r="E616" s="107" t="s">
        <v>5766</v>
      </c>
      <c r="F616" s="107">
        <v>40.0</v>
      </c>
      <c r="G616" s="11"/>
      <c r="I616" t="str">
        <f t="array" ref="I616">INDEX('Pre-transfer 2022 Points'!$D$13:$D$21,MATCH(1,MMULT(--('Pre-transfer 2022 Points'!$E$13:$L$21=D616),TRANSPOSE(COLUMN('Pre-transfer 2022 Points'!$E$13:$L$21)^0)),0))</f>
        <v>#N/A</v>
      </c>
    </row>
    <row r="617">
      <c r="A617" s="50">
        <v>616.0</v>
      </c>
      <c r="B617" s="67">
        <v>303.0</v>
      </c>
      <c r="C617" s="69" t="s">
        <v>4533</v>
      </c>
      <c r="D617" s="107" t="s">
        <v>1867</v>
      </c>
      <c r="E617" s="107" t="s">
        <v>8968</v>
      </c>
      <c r="F617" s="107">
        <v>40.0</v>
      </c>
      <c r="G617" s="11"/>
      <c r="I617" t="str">
        <f t="array" ref="I617">INDEX('Pre-transfer 2022 Points'!$D$13:$D$21,MATCH(1,MMULT(--('Pre-transfer 2022 Points'!$E$13:$L$21=D617),TRANSPOSE(COLUMN('Pre-transfer 2022 Points'!$E$13:$L$21)^0)),0))</f>
        <v>#N/A</v>
      </c>
    </row>
    <row r="618">
      <c r="A618" s="50">
        <v>617.0</v>
      </c>
      <c r="B618" s="67">
        <v>1619.0</v>
      </c>
      <c r="C618" s="68" t="s">
        <v>6010</v>
      </c>
      <c r="D618" s="107" t="s">
        <v>272</v>
      </c>
      <c r="E618" s="107" t="s">
        <v>8596</v>
      </c>
      <c r="F618" s="107">
        <v>40.0</v>
      </c>
      <c r="G618" s="11"/>
      <c r="I618" t="str">
        <f t="array" ref="I618">INDEX('Pre-transfer 2022 Points'!$D$13:$D$21,MATCH(1,MMULT(--('Pre-transfer 2022 Points'!$E$13:$L$21=D618),TRANSPOSE(COLUMN('Pre-transfer 2022 Points'!$E$13:$L$21)^0)),0))</f>
        <v>#N/A</v>
      </c>
    </row>
    <row r="619">
      <c r="A619" s="50">
        <v>618.0</v>
      </c>
      <c r="B619" s="86"/>
      <c r="C619" s="69" t="s">
        <v>4783</v>
      </c>
      <c r="D619" s="107" t="s">
        <v>10872</v>
      </c>
      <c r="E619" s="72"/>
      <c r="F619" s="107">
        <v>40.0</v>
      </c>
      <c r="G619" s="11"/>
      <c r="I619" t="str">
        <f t="array" ref="I619">INDEX('Pre-transfer 2022 Points'!$D$13:$D$21,MATCH(1,MMULT(--('Pre-transfer 2022 Points'!$E$13:$L$21=D619),TRANSPOSE(COLUMN('Pre-transfer 2022 Points'!$E$13:$L$21)^0)),0))</f>
        <v>#N/A</v>
      </c>
    </row>
    <row r="620">
      <c r="A620" s="50">
        <v>619.0</v>
      </c>
      <c r="B620" s="86"/>
      <c r="C620" s="69" t="s">
        <v>5488</v>
      </c>
      <c r="D620" s="107" t="s">
        <v>10873</v>
      </c>
      <c r="E620" s="107" t="s">
        <v>5944</v>
      </c>
      <c r="F620" s="107">
        <v>40.0</v>
      </c>
      <c r="G620" s="11"/>
      <c r="I620" t="str">
        <f t="array" ref="I620">INDEX('Pre-transfer 2022 Points'!$D$13:$D$21,MATCH(1,MMULT(--('Pre-transfer 2022 Points'!$E$13:$L$21=D620),TRANSPOSE(COLUMN('Pre-transfer 2022 Points'!$E$13:$L$21)^0)),0))</f>
        <v>#N/A</v>
      </c>
    </row>
    <row r="621">
      <c r="A621" s="50">
        <v>620.0</v>
      </c>
      <c r="B621" s="67">
        <v>1618.0</v>
      </c>
      <c r="C621" s="68" t="s">
        <v>9935</v>
      </c>
      <c r="D621" s="107" t="s">
        <v>2684</v>
      </c>
      <c r="E621" s="107" t="s">
        <v>6021</v>
      </c>
      <c r="F621" s="107">
        <v>40.0</v>
      </c>
      <c r="G621" s="11"/>
      <c r="I621" t="str">
        <f t="array" ref="I621">INDEX('Pre-transfer 2022 Points'!$D$13:$D$21,MATCH(1,MMULT(--('Pre-transfer 2022 Points'!$E$13:$L$21=D621),TRANSPOSE(COLUMN('Pre-transfer 2022 Points'!$E$13:$L$21)^0)),0))</f>
        <v>#N/A</v>
      </c>
    </row>
    <row r="622">
      <c r="A622" s="50">
        <v>621.0</v>
      </c>
      <c r="B622" s="67">
        <v>214.0</v>
      </c>
      <c r="C622" s="69" t="s">
        <v>4796</v>
      </c>
      <c r="D622" s="107" t="s">
        <v>2376</v>
      </c>
      <c r="E622" s="107" t="s">
        <v>10758</v>
      </c>
      <c r="F622" s="107">
        <v>39.0</v>
      </c>
      <c r="G622" s="11"/>
      <c r="I622" t="str">
        <f t="array" ref="I622">INDEX('Pre-transfer 2022 Points'!$D$13:$D$21,MATCH(1,MMULT(--('Pre-transfer 2022 Points'!$E$13:$L$21=D622),TRANSPOSE(COLUMN('Pre-transfer 2022 Points'!$E$13:$L$21)^0)),0))</f>
        <v>#N/A</v>
      </c>
    </row>
    <row r="623">
      <c r="A623" s="50">
        <v>622.0</v>
      </c>
      <c r="B623" s="86"/>
      <c r="C623" s="69" t="s">
        <v>6038</v>
      </c>
      <c r="D623" s="107" t="s">
        <v>809</v>
      </c>
      <c r="E623" s="107" t="s">
        <v>9928</v>
      </c>
      <c r="F623" s="107">
        <v>39.0</v>
      </c>
      <c r="G623" s="11"/>
      <c r="I623" t="str">
        <f t="array" ref="I623">INDEX('Pre-transfer 2022 Points'!$D$13:$D$21,MATCH(1,MMULT(--('Pre-transfer 2022 Points'!$E$13:$L$21=D623),TRANSPOSE(COLUMN('Pre-transfer 2022 Points'!$E$13:$L$21)^0)),0))</f>
        <v>#N/A</v>
      </c>
    </row>
    <row r="624">
      <c r="A624" s="50">
        <v>623.0</v>
      </c>
      <c r="B624" s="86"/>
      <c r="C624" s="69" t="s">
        <v>5981</v>
      </c>
      <c r="D624" s="107" t="s">
        <v>10874</v>
      </c>
      <c r="E624" s="72"/>
      <c r="F624" s="107">
        <v>39.0</v>
      </c>
      <c r="G624" s="11"/>
      <c r="I624" t="str">
        <f t="array" ref="I624">INDEX('Pre-transfer 2022 Points'!$D$13:$D$21,MATCH(1,MMULT(--('Pre-transfer 2022 Points'!$E$13:$L$21=D624),TRANSPOSE(COLUMN('Pre-transfer 2022 Points'!$E$13:$L$21)^0)),0))</f>
        <v>#N/A</v>
      </c>
    </row>
    <row r="625">
      <c r="A625" s="50">
        <v>624.0</v>
      </c>
      <c r="B625" s="67">
        <v>553.0</v>
      </c>
      <c r="C625" s="69" t="s">
        <v>363</v>
      </c>
      <c r="D625" s="107" t="s">
        <v>346</v>
      </c>
      <c r="E625" s="107" t="s">
        <v>8600</v>
      </c>
      <c r="F625" s="107">
        <v>39.0</v>
      </c>
      <c r="G625" s="11"/>
      <c r="I625" t="str">
        <f t="array" ref="I625">INDEX('Pre-transfer 2022 Points'!$D$13:$D$21,MATCH(1,MMULT(--('Pre-transfer 2022 Points'!$E$13:$L$21=D625),TRANSPOSE(COLUMN('Pre-transfer 2022 Points'!$E$13:$L$21)^0)),0))</f>
        <v>#N/A</v>
      </c>
    </row>
    <row r="626">
      <c r="A626" s="50">
        <v>625.0</v>
      </c>
      <c r="B626" s="67">
        <v>148.0</v>
      </c>
      <c r="C626" s="69" t="s">
        <v>5181</v>
      </c>
      <c r="D626" s="107" t="s">
        <v>853</v>
      </c>
      <c r="E626" s="107" t="s">
        <v>4330</v>
      </c>
      <c r="F626" s="107">
        <v>39.0</v>
      </c>
      <c r="G626" s="11"/>
      <c r="I626" t="str">
        <f t="array" ref="I626">INDEX('Pre-transfer 2022 Points'!$D$13:$D$21,MATCH(1,MMULT(--('Pre-transfer 2022 Points'!$E$13:$L$21=D626),TRANSPOSE(COLUMN('Pre-transfer 2022 Points'!$E$13:$L$21)^0)),0))</f>
        <v>#N/A</v>
      </c>
    </row>
    <row r="627">
      <c r="A627" s="50">
        <v>626.0</v>
      </c>
      <c r="B627" s="67">
        <v>500.0</v>
      </c>
      <c r="C627" s="69" t="s">
        <v>611</v>
      </c>
      <c r="D627" s="107" t="s">
        <v>644</v>
      </c>
      <c r="E627" s="107" t="s">
        <v>10760</v>
      </c>
      <c r="F627" s="107">
        <v>39.0</v>
      </c>
      <c r="G627" s="11"/>
      <c r="I627" t="str">
        <f t="array" ref="I627">INDEX('Pre-transfer 2022 Points'!$D$13:$D$21,MATCH(1,MMULT(--('Pre-transfer 2022 Points'!$E$13:$L$21=D627),TRANSPOSE(COLUMN('Pre-transfer 2022 Points'!$E$13:$L$21)^0)),0))</f>
        <v>#N/A</v>
      </c>
    </row>
    <row r="628">
      <c r="A628" s="50">
        <v>627.0</v>
      </c>
      <c r="B628" s="67">
        <v>1253.0</v>
      </c>
      <c r="C628" s="68" t="s">
        <v>5376</v>
      </c>
      <c r="D628" s="107" t="s">
        <v>2559</v>
      </c>
      <c r="E628" s="72"/>
      <c r="F628" s="107">
        <v>39.0</v>
      </c>
      <c r="G628" s="11"/>
      <c r="I628" t="str">
        <f t="array" ref="I628">INDEX('Pre-transfer 2022 Points'!$D$13:$D$21,MATCH(1,MMULT(--('Pre-transfer 2022 Points'!$E$13:$L$21=D628),TRANSPOSE(COLUMN('Pre-transfer 2022 Points'!$E$13:$L$21)^0)),0))</f>
        <v>#N/A</v>
      </c>
    </row>
    <row r="629">
      <c r="A629" s="50">
        <v>628.0</v>
      </c>
      <c r="B629" s="67">
        <v>1588.0</v>
      </c>
      <c r="C629" s="68" t="s">
        <v>4918</v>
      </c>
      <c r="D629" s="107" t="s">
        <v>1292</v>
      </c>
      <c r="E629" s="107" t="s">
        <v>9925</v>
      </c>
      <c r="F629" s="107">
        <v>39.0</v>
      </c>
      <c r="G629" s="11"/>
      <c r="I629" t="str">
        <f t="array" ref="I629">INDEX('Pre-transfer 2022 Points'!$D$13:$D$21,MATCH(1,MMULT(--('Pre-transfer 2022 Points'!$E$13:$L$21=D629),TRANSPOSE(COLUMN('Pre-transfer 2022 Points'!$E$13:$L$21)^0)),0))</f>
        <v>#N/A</v>
      </c>
    </row>
    <row r="630">
      <c r="A630" s="50">
        <v>629.0</v>
      </c>
      <c r="B630" s="67">
        <v>979.0</v>
      </c>
      <c r="C630" s="68" t="s">
        <v>320</v>
      </c>
      <c r="D630" s="107" t="s">
        <v>1183</v>
      </c>
      <c r="E630" s="107" t="s">
        <v>4696</v>
      </c>
      <c r="F630" s="107">
        <v>38.5699999928474</v>
      </c>
      <c r="G630" s="11"/>
      <c r="I630" t="str">
        <f t="array" ref="I630">INDEX('Pre-transfer 2022 Points'!$D$13:$D$21,MATCH(1,MMULT(--('Pre-transfer 2022 Points'!$E$13:$L$21=D630),TRANSPOSE(COLUMN('Pre-transfer 2022 Points'!$E$13:$L$21)^0)),0))</f>
        <v>#N/A</v>
      </c>
    </row>
    <row r="631">
      <c r="A631" s="50">
        <v>630.0</v>
      </c>
      <c r="B631" s="67">
        <v>1557.0</v>
      </c>
      <c r="C631" s="68" t="s">
        <v>8657</v>
      </c>
      <c r="D631" s="107" t="s">
        <v>2278</v>
      </c>
      <c r="E631" s="72"/>
      <c r="F631" s="107">
        <v>38.0</v>
      </c>
      <c r="G631" s="11"/>
      <c r="I631" t="str">
        <f t="array" ref="I631">INDEX('Pre-transfer 2022 Points'!$D$13:$D$21,MATCH(1,MMULT(--('Pre-transfer 2022 Points'!$E$13:$L$21=D631),TRANSPOSE(COLUMN('Pre-transfer 2022 Points'!$E$13:$L$21)^0)),0))</f>
        <v>#N/A</v>
      </c>
    </row>
    <row r="632">
      <c r="A632" s="50">
        <v>631.0</v>
      </c>
      <c r="B632" s="67">
        <v>785.0</v>
      </c>
      <c r="C632" s="68" t="s">
        <v>4344</v>
      </c>
      <c r="D632" s="107" t="s">
        <v>1940</v>
      </c>
      <c r="E632" s="107" t="s">
        <v>9976</v>
      </c>
      <c r="F632" s="107">
        <v>38.0</v>
      </c>
      <c r="G632" s="11"/>
      <c r="I632" t="str">
        <f t="array" ref="I632">INDEX('Pre-transfer 2022 Points'!$D$13:$D$21,MATCH(1,MMULT(--('Pre-transfer 2022 Points'!$E$13:$L$21=D632),TRANSPOSE(COLUMN('Pre-transfer 2022 Points'!$E$13:$L$21)^0)),0))</f>
        <v>#N/A</v>
      </c>
    </row>
    <row r="633">
      <c r="A633" s="50">
        <v>632.0</v>
      </c>
      <c r="B633" s="67">
        <v>849.0</v>
      </c>
      <c r="C633" s="68" t="s">
        <v>1139</v>
      </c>
      <c r="D633" s="107" t="s">
        <v>1877</v>
      </c>
      <c r="E633" s="107" t="s">
        <v>8605</v>
      </c>
      <c r="F633" s="107">
        <v>37.0</v>
      </c>
      <c r="G633" s="11"/>
      <c r="I633" t="str">
        <f t="array" ref="I633">INDEX('Pre-transfer 2022 Points'!$D$13:$D$21,MATCH(1,MMULT(--('Pre-transfer 2022 Points'!$E$13:$L$21=D633),TRANSPOSE(COLUMN('Pre-transfer 2022 Points'!$E$13:$L$21)^0)),0))</f>
        <v>#N/A</v>
      </c>
    </row>
    <row r="634">
      <c r="A634" s="50">
        <v>633.0</v>
      </c>
      <c r="B634" s="67">
        <v>679.0</v>
      </c>
      <c r="C634" s="68" t="s">
        <v>188</v>
      </c>
      <c r="D634" s="107" t="s">
        <v>3720</v>
      </c>
      <c r="E634" s="107" t="s">
        <v>8613</v>
      </c>
      <c r="F634" s="107">
        <v>37.0</v>
      </c>
      <c r="G634" s="11"/>
      <c r="I634" t="str">
        <f t="array" ref="I634">INDEX('Pre-transfer 2022 Points'!$D$13:$D$21,MATCH(1,MMULT(--('Pre-transfer 2022 Points'!$E$13:$L$21=D634),TRANSPOSE(COLUMN('Pre-transfer 2022 Points'!$E$13:$L$21)^0)),0))</f>
        <v>#N/A</v>
      </c>
    </row>
    <row r="635">
      <c r="A635" s="50">
        <v>634.0</v>
      </c>
      <c r="B635" s="67">
        <v>913.0</v>
      </c>
      <c r="C635" s="68" t="s">
        <v>5345</v>
      </c>
      <c r="D635" s="107" t="s">
        <v>10875</v>
      </c>
      <c r="E635" s="107" t="s">
        <v>4326</v>
      </c>
      <c r="F635" s="107">
        <v>37.0</v>
      </c>
      <c r="G635" s="11"/>
      <c r="I635" t="str">
        <f t="array" ref="I635">INDEX('Pre-transfer 2022 Points'!$D$13:$D$21,MATCH(1,MMULT(--('Pre-transfer 2022 Points'!$E$13:$L$21=D635),TRANSPOSE(COLUMN('Pre-transfer 2022 Points'!$E$13:$L$21)^0)),0))</f>
        <v>#N/A</v>
      </c>
    </row>
    <row r="636">
      <c r="A636" s="50">
        <v>635.0</v>
      </c>
      <c r="B636" s="67">
        <v>431.0</v>
      </c>
      <c r="C636" s="69" t="s">
        <v>1591</v>
      </c>
      <c r="D636" s="107" t="s">
        <v>728</v>
      </c>
      <c r="E636" s="107" t="s">
        <v>157</v>
      </c>
      <c r="F636" s="107">
        <v>37.0</v>
      </c>
      <c r="G636" s="11"/>
      <c r="I636" t="str">
        <f t="array" ref="I636">INDEX('Pre-transfer 2022 Points'!$D$13:$D$21,MATCH(1,MMULT(--('Pre-transfer 2022 Points'!$E$13:$L$21=D636),TRANSPOSE(COLUMN('Pre-transfer 2022 Points'!$E$13:$L$21)^0)),0))</f>
        <v>#N/A</v>
      </c>
    </row>
    <row r="637">
      <c r="A637" s="50">
        <v>636.0</v>
      </c>
      <c r="B637" s="86"/>
      <c r="C637" s="69" t="s">
        <v>1370</v>
      </c>
      <c r="D637" s="107" t="s">
        <v>10876</v>
      </c>
      <c r="E637" s="107" t="s">
        <v>9920</v>
      </c>
      <c r="F637" s="107">
        <v>37.0</v>
      </c>
      <c r="G637" s="11"/>
      <c r="I637" t="str">
        <f t="array" ref="I637">INDEX('Pre-transfer 2022 Points'!$D$13:$D$21,MATCH(1,MMULT(--('Pre-transfer 2022 Points'!$E$13:$L$21=D637),TRANSPOSE(COLUMN('Pre-transfer 2022 Points'!$E$13:$L$21)^0)),0))</f>
        <v>#N/A</v>
      </c>
    </row>
    <row r="638">
      <c r="A638" s="50">
        <v>637.0</v>
      </c>
      <c r="B638" s="67">
        <v>542.0</v>
      </c>
      <c r="C638" s="69" t="s">
        <v>960</v>
      </c>
      <c r="D638" s="107" t="s">
        <v>1925</v>
      </c>
      <c r="E638" s="107" t="s">
        <v>9925</v>
      </c>
      <c r="F638" s="107">
        <v>37.0</v>
      </c>
      <c r="G638" s="11"/>
      <c r="I638" t="str">
        <f t="array" ref="I638">INDEX('Pre-transfer 2022 Points'!$D$13:$D$21,MATCH(1,MMULT(--('Pre-transfer 2022 Points'!$E$13:$L$21=D638),TRANSPOSE(COLUMN('Pre-transfer 2022 Points'!$E$13:$L$21)^0)),0))</f>
        <v>#N/A</v>
      </c>
    </row>
    <row r="639">
      <c r="A639" s="50">
        <v>638.0</v>
      </c>
      <c r="B639" s="86"/>
      <c r="C639" s="69" t="s">
        <v>1506</v>
      </c>
      <c r="D639" s="107" t="s">
        <v>10877</v>
      </c>
      <c r="E639" s="107" t="s">
        <v>10007</v>
      </c>
      <c r="F639" s="107">
        <v>37.0</v>
      </c>
      <c r="G639" s="11"/>
      <c r="I639" t="str">
        <f t="array" ref="I639">INDEX('Pre-transfer 2022 Points'!$D$13:$D$21,MATCH(1,MMULT(--('Pre-transfer 2022 Points'!$E$13:$L$21=D639),TRANSPOSE(COLUMN('Pre-transfer 2022 Points'!$E$13:$L$21)^0)),0))</f>
        <v>#N/A</v>
      </c>
    </row>
    <row r="640">
      <c r="A640" s="50">
        <v>639.0</v>
      </c>
      <c r="B640" s="67">
        <v>738.0</v>
      </c>
      <c r="C640" s="68" t="s">
        <v>724</v>
      </c>
      <c r="D640" s="107" t="s">
        <v>10878</v>
      </c>
      <c r="E640" s="107" t="s">
        <v>5766</v>
      </c>
      <c r="F640" s="107">
        <v>37.0</v>
      </c>
      <c r="G640" s="11"/>
      <c r="I640" t="str">
        <f t="array" ref="I640">INDEX('Pre-transfer 2022 Points'!$D$13:$D$21,MATCH(1,MMULT(--('Pre-transfer 2022 Points'!$E$13:$L$21=D640),TRANSPOSE(COLUMN('Pre-transfer 2022 Points'!$E$13:$L$21)^0)),0))</f>
        <v>#N/A</v>
      </c>
    </row>
    <row r="641">
      <c r="A641" s="50">
        <v>640.0</v>
      </c>
      <c r="B641" s="86"/>
      <c r="C641" s="69" t="s">
        <v>8883</v>
      </c>
      <c r="D641" s="107" t="s">
        <v>10879</v>
      </c>
      <c r="E641" s="107" t="s">
        <v>9925</v>
      </c>
      <c r="F641" s="107">
        <v>37.0</v>
      </c>
      <c r="G641" s="11"/>
      <c r="I641" t="str">
        <f t="array" ref="I641">INDEX('Pre-transfer 2022 Points'!$D$13:$D$21,MATCH(1,MMULT(--('Pre-transfer 2022 Points'!$E$13:$L$21=D641),TRANSPOSE(COLUMN('Pre-transfer 2022 Points'!$E$13:$L$21)^0)),0))</f>
        <v>#N/A</v>
      </c>
    </row>
    <row r="642">
      <c r="A642" s="50">
        <v>641.0</v>
      </c>
      <c r="B642" s="67">
        <v>939.0</v>
      </c>
      <c r="C642" s="68" t="s">
        <v>1514</v>
      </c>
      <c r="D642" s="107" t="s">
        <v>1868</v>
      </c>
      <c r="E642" s="107" t="s">
        <v>139</v>
      </c>
      <c r="F642" s="107">
        <v>37.0</v>
      </c>
      <c r="G642" s="11"/>
      <c r="I642" t="str">
        <f t="array" ref="I642">INDEX('Pre-transfer 2022 Points'!$D$13:$D$21,MATCH(1,MMULT(--('Pre-transfer 2022 Points'!$E$13:$L$21=D642),TRANSPOSE(COLUMN('Pre-transfer 2022 Points'!$E$13:$L$21)^0)),0))</f>
        <v>#N/A</v>
      </c>
    </row>
    <row r="643">
      <c r="A643" s="50">
        <v>642.0</v>
      </c>
      <c r="B643" s="67">
        <v>321.0</v>
      </c>
      <c r="C643" s="69" t="s">
        <v>1728</v>
      </c>
      <c r="D643" s="107" t="s">
        <v>2277</v>
      </c>
      <c r="E643" s="107" t="s">
        <v>115</v>
      </c>
      <c r="F643" s="107">
        <v>37.0</v>
      </c>
      <c r="G643" s="11"/>
      <c r="I643" t="str">
        <f t="array" ref="I643">INDEX('Pre-transfer 2022 Points'!$D$13:$D$21,MATCH(1,MMULT(--('Pre-transfer 2022 Points'!$E$13:$L$21=D643),TRANSPOSE(COLUMN('Pre-transfer 2022 Points'!$E$13:$L$21)^0)),0))</f>
        <v>#N/A</v>
      </c>
    </row>
    <row r="644">
      <c r="A644" s="50">
        <v>643.0</v>
      </c>
      <c r="B644" s="67">
        <v>718.0</v>
      </c>
      <c r="C644" s="68" t="s">
        <v>4336</v>
      </c>
      <c r="D644" s="107" t="s">
        <v>380</v>
      </c>
      <c r="E644" s="107" t="s">
        <v>8596</v>
      </c>
      <c r="F644" s="107">
        <v>36.0</v>
      </c>
      <c r="G644" s="11"/>
      <c r="I644" t="str">
        <f t="array" ref="I644">INDEX('Pre-transfer 2022 Points'!$D$13:$D$21,MATCH(1,MMULT(--('Pre-transfer 2022 Points'!$E$13:$L$21=D644),TRANSPOSE(COLUMN('Pre-transfer 2022 Points'!$E$13:$L$21)^0)),0))</f>
        <v>#N/A</v>
      </c>
    </row>
    <row r="645">
      <c r="A645" s="50">
        <v>644.0</v>
      </c>
      <c r="B645" s="67">
        <v>138.0</v>
      </c>
      <c r="C645" s="69" t="s">
        <v>10120</v>
      </c>
      <c r="D645" s="107" t="s">
        <v>666</v>
      </c>
      <c r="E645" s="107" t="s">
        <v>115</v>
      </c>
      <c r="F645" s="107">
        <v>36.0</v>
      </c>
      <c r="G645" s="11"/>
      <c r="I645" t="str">
        <f t="array" ref="I645">INDEX('Pre-transfer 2022 Points'!$D$13:$D$21,MATCH(1,MMULT(--('Pre-transfer 2022 Points'!$E$13:$L$21=D645),TRANSPOSE(COLUMN('Pre-transfer 2022 Points'!$E$13:$L$21)^0)),0))</f>
        <v>#N/A</v>
      </c>
    </row>
    <row r="646">
      <c r="A646" s="50">
        <v>645.0</v>
      </c>
      <c r="B646" s="67">
        <v>556.0</v>
      </c>
      <c r="C646" s="69" t="s">
        <v>4394</v>
      </c>
      <c r="D646" s="107" t="s">
        <v>2000</v>
      </c>
      <c r="E646" s="107" t="s">
        <v>5818</v>
      </c>
      <c r="F646" s="107">
        <v>36.0</v>
      </c>
      <c r="G646" s="11"/>
      <c r="I646" t="str">
        <f t="array" ref="I646">INDEX('Pre-transfer 2022 Points'!$D$13:$D$21,MATCH(1,MMULT(--('Pre-transfer 2022 Points'!$E$13:$L$21=D646),TRANSPOSE(COLUMN('Pre-transfer 2022 Points'!$E$13:$L$21)^0)),0))</f>
        <v>#N/A</v>
      </c>
    </row>
    <row r="647">
      <c r="A647" s="50">
        <v>646.0</v>
      </c>
      <c r="B647" s="67">
        <v>388.0</v>
      </c>
      <c r="C647" s="69" t="s">
        <v>4513</v>
      </c>
      <c r="D647" s="107" t="s">
        <v>408</v>
      </c>
      <c r="E647" s="107" t="s">
        <v>8970</v>
      </c>
      <c r="F647" s="107">
        <v>36.0</v>
      </c>
      <c r="G647" s="11"/>
      <c r="I647" t="str">
        <f t="array" ref="I647">INDEX('Pre-transfer 2022 Points'!$D$13:$D$21,MATCH(1,MMULT(--('Pre-transfer 2022 Points'!$E$13:$L$21=D647),TRANSPOSE(COLUMN('Pre-transfer 2022 Points'!$E$13:$L$21)^0)),0))</f>
        <v>#N/A</v>
      </c>
    </row>
    <row r="648">
      <c r="A648" s="50">
        <v>647.0</v>
      </c>
      <c r="B648" s="67">
        <v>1663.0</v>
      </c>
      <c r="C648" s="68" t="s">
        <v>10880</v>
      </c>
      <c r="D648" s="107" t="s">
        <v>1434</v>
      </c>
      <c r="E648" s="107" t="s">
        <v>8613</v>
      </c>
      <c r="F648" s="107">
        <v>36.0</v>
      </c>
      <c r="G648" s="11"/>
      <c r="I648" t="str">
        <f t="array" ref="I648">INDEX('Pre-transfer 2022 Points'!$D$13:$D$21,MATCH(1,MMULT(--('Pre-transfer 2022 Points'!$E$13:$L$21=D648),TRANSPOSE(COLUMN('Pre-transfer 2022 Points'!$E$13:$L$21)^0)),0))</f>
        <v>#N/A</v>
      </c>
    </row>
    <row r="649">
      <c r="A649" s="50">
        <v>648.0</v>
      </c>
      <c r="B649" s="86"/>
      <c r="C649" s="69" t="s">
        <v>5137</v>
      </c>
      <c r="D649" s="107" t="s">
        <v>856</v>
      </c>
      <c r="E649" s="107" t="s">
        <v>8605</v>
      </c>
      <c r="F649" s="107">
        <v>36.0</v>
      </c>
      <c r="G649" s="11"/>
      <c r="I649" t="str">
        <f t="array" ref="I649">INDEX('Pre-transfer 2022 Points'!$D$13:$D$21,MATCH(1,MMULT(--('Pre-transfer 2022 Points'!$E$13:$L$21=D649),TRANSPOSE(COLUMN('Pre-transfer 2022 Points'!$E$13:$L$21)^0)),0))</f>
        <v>#N/A</v>
      </c>
    </row>
    <row r="650">
      <c r="A650" s="50">
        <v>649.0</v>
      </c>
      <c r="B650" s="67">
        <v>409.0</v>
      </c>
      <c r="C650" s="69" t="s">
        <v>1038</v>
      </c>
      <c r="D650" s="107" t="s">
        <v>1258</v>
      </c>
      <c r="E650" s="107" t="s">
        <v>10758</v>
      </c>
      <c r="F650" s="107">
        <v>36.0</v>
      </c>
      <c r="G650" s="11"/>
      <c r="I650" t="str">
        <f t="array" ref="I650">INDEX('Pre-transfer 2022 Points'!$D$13:$D$21,MATCH(1,MMULT(--('Pre-transfer 2022 Points'!$E$13:$L$21=D650),TRANSPOSE(COLUMN('Pre-transfer 2022 Points'!$E$13:$L$21)^0)),0))</f>
        <v>#N/A</v>
      </c>
    </row>
    <row r="651">
      <c r="A651" s="50">
        <v>650.0</v>
      </c>
      <c r="B651" s="67">
        <v>860.0</v>
      </c>
      <c r="C651" s="68" t="s">
        <v>1252</v>
      </c>
      <c r="D651" s="107" t="s">
        <v>742</v>
      </c>
      <c r="E651" s="107" t="s">
        <v>8600</v>
      </c>
      <c r="F651" s="107">
        <v>36.0</v>
      </c>
      <c r="G651" s="11"/>
      <c r="I651" t="str">
        <f t="array" ref="I651">INDEX('Pre-transfer 2022 Points'!$D$13:$D$21,MATCH(1,MMULT(--('Pre-transfer 2022 Points'!$E$13:$L$21=D651),TRANSPOSE(COLUMN('Pre-transfer 2022 Points'!$E$13:$L$21)^0)),0))</f>
        <v>#N/A</v>
      </c>
    </row>
    <row r="652">
      <c r="A652" s="50">
        <v>651.0</v>
      </c>
      <c r="B652" s="67">
        <v>710.0</v>
      </c>
      <c r="C652" s="68" t="s">
        <v>903</v>
      </c>
      <c r="D652" s="107" t="s">
        <v>10881</v>
      </c>
      <c r="E652" s="107" t="s">
        <v>4326</v>
      </c>
      <c r="F652" s="107">
        <v>35.0</v>
      </c>
      <c r="G652" s="11"/>
      <c r="I652" t="str">
        <f t="array" ref="I652">INDEX('Pre-transfer 2022 Points'!$D$13:$D$21,MATCH(1,MMULT(--('Pre-transfer 2022 Points'!$E$13:$L$21=D652),TRANSPOSE(COLUMN('Pre-transfer 2022 Points'!$E$13:$L$21)^0)),0))</f>
        <v>#N/A</v>
      </c>
    </row>
    <row r="653">
      <c r="A653" s="50">
        <v>652.0</v>
      </c>
      <c r="B653" s="67">
        <v>684.0</v>
      </c>
      <c r="C653" s="68" t="s">
        <v>369</v>
      </c>
      <c r="D653" s="107" t="s">
        <v>3496</v>
      </c>
      <c r="E653" s="107" t="s">
        <v>10758</v>
      </c>
      <c r="F653" s="107">
        <v>35.0</v>
      </c>
      <c r="G653" s="11"/>
      <c r="I653" t="str">
        <f t="array" ref="I653">INDEX('Pre-transfer 2022 Points'!$D$13:$D$21,MATCH(1,MMULT(--('Pre-transfer 2022 Points'!$E$13:$L$21=D653),TRANSPOSE(COLUMN('Pre-transfer 2022 Points'!$E$13:$L$21)^0)),0))</f>
        <v>#N/A</v>
      </c>
    </row>
    <row r="654">
      <c r="A654" s="50">
        <v>653.0</v>
      </c>
      <c r="B654" s="67">
        <v>119.0</v>
      </c>
      <c r="C654" s="69" t="s">
        <v>1122</v>
      </c>
      <c r="D654" s="107" t="s">
        <v>982</v>
      </c>
      <c r="E654" s="107" t="s">
        <v>115</v>
      </c>
      <c r="F654" s="107">
        <v>35.0</v>
      </c>
      <c r="G654" s="11"/>
      <c r="I654" t="str">
        <f t="array" ref="I654">INDEX('Pre-transfer 2022 Points'!$D$13:$D$21,MATCH(1,MMULT(--('Pre-transfer 2022 Points'!$E$13:$L$21=D654),TRANSPOSE(COLUMN('Pre-transfer 2022 Points'!$E$13:$L$21)^0)),0))</f>
        <v>#N/A</v>
      </c>
    </row>
    <row r="655">
      <c r="A655" s="50">
        <v>654.0</v>
      </c>
      <c r="B655" s="67">
        <v>1387.0</v>
      </c>
      <c r="C655" s="68" t="s">
        <v>5571</v>
      </c>
      <c r="D655" s="107" t="s">
        <v>10882</v>
      </c>
      <c r="E655" s="107" t="s">
        <v>4330</v>
      </c>
      <c r="F655" s="107">
        <v>35.0</v>
      </c>
      <c r="G655" s="11"/>
      <c r="I655" t="str">
        <f t="array" ref="I655">INDEX('Pre-transfer 2022 Points'!$D$13:$D$21,MATCH(1,MMULT(--('Pre-transfer 2022 Points'!$E$13:$L$21=D655),TRANSPOSE(COLUMN('Pre-transfer 2022 Points'!$E$13:$L$21)^0)),0))</f>
        <v>#N/A</v>
      </c>
    </row>
    <row r="656">
      <c r="A656" s="50">
        <v>655.0</v>
      </c>
      <c r="B656" s="67">
        <v>543.0</v>
      </c>
      <c r="C656" s="69" t="s">
        <v>5327</v>
      </c>
      <c r="D656" s="107" t="s">
        <v>10883</v>
      </c>
      <c r="E656" s="107" t="s">
        <v>4330</v>
      </c>
      <c r="F656" s="107">
        <v>35.0</v>
      </c>
      <c r="G656" s="11"/>
      <c r="I656" t="str">
        <f t="array" ref="I656">INDEX('Pre-transfer 2022 Points'!$D$13:$D$21,MATCH(1,MMULT(--('Pre-transfer 2022 Points'!$E$13:$L$21=D656),TRANSPOSE(COLUMN('Pre-transfer 2022 Points'!$E$13:$L$21)^0)),0))</f>
        <v>#N/A</v>
      </c>
    </row>
    <row r="657">
      <c r="A657" s="50">
        <v>656.0</v>
      </c>
      <c r="B657" s="86"/>
      <c r="C657" s="69" t="s">
        <v>10157</v>
      </c>
      <c r="D657" s="107" t="s">
        <v>3557</v>
      </c>
      <c r="E657" s="107" t="s">
        <v>757</v>
      </c>
      <c r="F657" s="107">
        <v>35.0</v>
      </c>
      <c r="G657" s="11"/>
      <c r="I657" t="str">
        <f t="array" ref="I657">INDEX('Pre-transfer 2022 Points'!$D$13:$D$21,MATCH(1,MMULT(--('Pre-transfer 2022 Points'!$E$13:$L$21=D657),TRANSPOSE(COLUMN('Pre-transfer 2022 Points'!$E$13:$L$21)^0)),0))</f>
        <v>#N/A</v>
      </c>
    </row>
    <row r="658">
      <c r="A658" s="50">
        <v>657.0</v>
      </c>
      <c r="B658" s="86"/>
      <c r="C658" s="69" t="s">
        <v>6239</v>
      </c>
      <c r="D658" s="107" t="s">
        <v>10884</v>
      </c>
      <c r="E658" s="107" t="s">
        <v>9920</v>
      </c>
      <c r="F658" s="107">
        <v>35.0</v>
      </c>
      <c r="G658" s="11"/>
      <c r="I658" t="str">
        <f t="array" ref="I658">INDEX('Pre-transfer 2022 Points'!$D$13:$D$21,MATCH(1,MMULT(--('Pre-transfer 2022 Points'!$E$13:$L$21=D658),TRANSPOSE(COLUMN('Pre-transfer 2022 Points'!$E$13:$L$21)^0)),0))</f>
        <v>#N/A</v>
      </c>
    </row>
    <row r="659">
      <c r="A659" s="50">
        <v>658.0</v>
      </c>
      <c r="B659" s="67">
        <v>1339.0</v>
      </c>
      <c r="C659" s="68" t="s">
        <v>5637</v>
      </c>
      <c r="D659" s="107" t="s">
        <v>10885</v>
      </c>
      <c r="E659" s="72"/>
      <c r="F659" s="107">
        <v>35.0</v>
      </c>
      <c r="G659" s="11"/>
      <c r="I659" t="str">
        <f t="array" ref="I659">INDEX('Pre-transfer 2022 Points'!$D$13:$D$21,MATCH(1,MMULT(--('Pre-transfer 2022 Points'!$E$13:$L$21=D659),TRANSPOSE(COLUMN('Pre-transfer 2022 Points'!$E$13:$L$21)^0)),0))</f>
        <v>#N/A</v>
      </c>
    </row>
    <row r="660">
      <c r="A660" s="50">
        <v>659.0</v>
      </c>
      <c r="B660" s="67">
        <v>694.0</v>
      </c>
      <c r="C660" s="68" t="s">
        <v>133</v>
      </c>
      <c r="D660" s="107" t="s">
        <v>10886</v>
      </c>
      <c r="E660" s="72"/>
      <c r="F660" s="107">
        <v>35.0</v>
      </c>
      <c r="G660" s="11"/>
      <c r="I660" t="str">
        <f t="array" ref="I660">INDEX('Pre-transfer 2022 Points'!$D$13:$D$21,MATCH(1,MMULT(--('Pre-transfer 2022 Points'!$E$13:$L$21=D660),TRANSPOSE(COLUMN('Pre-transfer 2022 Points'!$E$13:$L$21)^0)),0))</f>
        <v>#N/A</v>
      </c>
    </row>
    <row r="661">
      <c r="A661" s="50">
        <v>660.0</v>
      </c>
      <c r="B661" s="67">
        <v>778.0</v>
      </c>
      <c r="C661" s="68" t="s">
        <v>4349</v>
      </c>
      <c r="D661" s="107" t="s">
        <v>3569</v>
      </c>
      <c r="E661" s="107" t="s">
        <v>4326</v>
      </c>
      <c r="F661" s="107">
        <v>35.0</v>
      </c>
      <c r="G661" s="11"/>
      <c r="I661" t="str">
        <f t="array" ref="I661">INDEX('Pre-transfer 2022 Points'!$D$13:$D$21,MATCH(1,MMULT(--('Pre-transfer 2022 Points'!$E$13:$L$21=D661),TRANSPOSE(COLUMN('Pre-transfer 2022 Points'!$E$13:$L$21)^0)),0))</f>
        <v>#N/A</v>
      </c>
    </row>
    <row r="662">
      <c r="A662" s="50">
        <v>661.0</v>
      </c>
      <c r="B662" s="67">
        <v>144.0</v>
      </c>
      <c r="C662" s="69" t="s">
        <v>4674</v>
      </c>
      <c r="D662" s="107" t="s">
        <v>1971</v>
      </c>
      <c r="E662" s="107" t="s">
        <v>8968</v>
      </c>
      <c r="F662" s="107">
        <v>35.0</v>
      </c>
      <c r="G662" s="11"/>
      <c r="I662" t="str">
        <f t="array" ref="I662">INDEX('Pre-transfer 2022 Points'!$D$13:$D$21,MATCH(1,MMULT(--('Pre-transfer 2022 Points'!$E$13:$L$21=D662),TRANSPOSE(COLUMN('Pre-transfer 2022 Points'!$E$13:$L$21)^0)),0))</f>
        <v>#N/A</v>
      </c>
    </row>
    <row r="663">
      <c r="A663" s="50">
        <v>662.0</v>
      </c>
      <c r="B663" s="67">
        <v>1296.0</v>
      </c>
      <c r="C663" s="68" t="s">
        <v>9027</v>
      </c>
      <c r="D663" s="107" t="s">
        <v>210</v>
      </c>
      <c r="E663" s="107" t="s">
        <v>9928</v>
      </c>
      <c r="F663" s="107">
        <v>35.0</v>
      </c>
      <c r="G663" s="11"/>
      <c r="I663" t="str">
        <f t="array" ref="I663">INDEX('Pre-transfer 2022 Points'!$D$13:$D$21,MATCH(1,MMULT(--('Pre-transfer 2022 Points'!$E$13:$L$21=D663),TRANSPOSE(COLUMN('Pre-transfer 2022 Points'!$E$13:$L$21)^0)),0))</f>
        <v>#N/A</v>
      </c>
    </row>
    <row r="664">
      <c r="A664" s="50">
        <v>663.0</v>
      </c>
      <c r="B664" s="67">
        <v>1514.0</v>
      </c>
      <c r="C664" s="68" t="s">
        <v>1337</v>
      </c>
      <c r="D664" s="107" t="s">
        <v>1135</v>
      </c>
      <c r="E664" s="107" t="s">
        <v>9925</v>
      </c>
      <c r="F664" s="107">
        <v>35.0</v>
      </c>
      <c r="G664" s="11"/>
      <c r="I664" t="str">
        <f t="array" ref="I664">INDEX('Pre-transfer 2022 Points'!$D$13:$D$21,MATCH(1,MMULT(--('Pre-transfer 2022 Points'!$E$13:$L$21=D664),TRANSPOSE(COLUMN('Pre-transfer 2022 Points'!$E$13:$L$21)^0)),0))</f>
        <v>#N/A</v>
      </c>
    </row>
    <row r="665">
      <c r="A665" s="50">
        <v>664.0</v>
      </c>
      <c r="B665" s="67">
        <v>855.0</v>
      </c>
      <c r="C665" s="68" t="s">
        <v>663</v>
      </c>
      <c r="D665" s="107" t="s">
        <v>3675</v>
      </c>
      <c r="E665" s="107" t="s">
        <v>9918</v>
      </c>
      <c r="F665" s="107">
        <v>35.0</v>
      </c>
      <c r="G665" s="11"/>
      <c r="I665" t="str">
        <f t="array" ref="I665">INDEX('Pre-transfer 2022 Points'!$D$13:$D$21,MATCH(1,MMULT(--('Pre-transfer 2022 Points'!$E$13:$L$21=D665),TRANSPOSE(COLUMN('Pre-transfer 2022 Points'!$E$13:$L$21)^0)),0))</f>
        <v>#N/A</v>
      </c>
    </row>
    <row r="666">
      <c r="A666" s="50">
        <v>665.0</v>
      </c>
      <c r="B666" s="67">
        <v>51.0</v>
      </c>
      <c r="C666" s="69" t="s">
        <v>6090</v>
      </c>
      <c r="D666" s="107" t="s">
        <v>492</v>
      </c>
      <c r="E666" s="107" t="s">
        <v>9916</v>
      </c>
      <c r="F666" s="107">
        <v>35.0</v>
      </c>
      <c r="G666" s="11"/>
      <c r="I666" t="str">
        <f t="array" ref="I666">INDEX('Pre-transfer 2022 Points'!$D$13:$D$21,MATCH(1,MMULT(--('Pre-transfer 2022 Points'!$E$13:$L$21=D666),TRANSPOSE(COLUMN('Pre-transfer 2022 Points'!$E$13:$L$21)^0)),0))</f>
        <v>#N/A</v>
      </c>
    </row>
    <row r="667">
      <c r="A667" s="50">
        <v>666.0</v>
      </c>
      <c r="B667" s="67">
        <v>295.0</v>
      </c>
      <c r="C667" s="69" t="s">
        <v>888</v>
      </c>
      <c r="D667" s="107" t="s">
        <v>1284</v>
      </c>
      <c r="E667" s="107" t="s">
        <v>9918</v>
      </c>
      <c r="F667" s="107">
        <v>35.0</v>
      </c>
      <c r="G667" s="11"/>
      <c r="I667" t="str">
        <f t="array" ref="I667">INDEX('Pre-transfer 2022 Points'!$D$13:$D$21,MATCH(1,MMULT(--('Pre-transfer 2022 Points'!$E$13:$L$21=D667),TRANSPOSE(COLUMN('Pre-transfer 2022 Points'!$E$13:$L$21)^0)),0))</f>
        <v>#N/A</v>
      </c>
    </row>
    <row r="668">
      <c r="A668" s="50">
        <v>667.0</v>
      </c>
      <c r="B668" s="67">
        <v>737.0</v>
      </c>
      <c r="C668" s="68" t="s">
        <v>1378</v>
      </c>
      <c r="D668" s="107" t="s">
        <v>2526</v>
      </c>
      <c r="E668" s="107" t="s">
        <v>8592</v>
      </c>
      <c r="F668" s="107">
        <v>35.0</v>
      </c>
      <c r="G668" s="11"/>
      <c r="I668" t="str">
        <f t="array" ref="I668">INDEX('Pre-transfer 2022 Points'!$D$13:$D$21,MATCH(1,MMULT(--('Pre-transfer 2022 Points'!$E$13:$L$21=D668),TRANSPOSE(COLUMN('Pre-transfer 2022 Points'!$E$13:$L$21)^0)),0))</f>
        <v>#N/A</v>
      </c>
    </row>
    <row r="669">
      <c r="A669" s="50">
        <v>668.0</v>
      </c>
      <c r="B669" s="67">
        <v>716.0</v>
      </c>
      <c r="C669" s="68" t="s">
        <v>111</v>
      </c>
      <c r="D669" s="107" t="s">
        <v>153</v>
      </c>
      <c r="E669" s="107" t="s">
        <v>5766</v>
      </c>
      <c r="F669" s="107">
        <v>35.0</v>
      </c>
      <c r="G669" s="11"/>
      <c r="I669" t="str">
        <f t="array" ref="I669">INDEX('Pre-transfer 2022 Points'!$D$13:$D$21,MATCH(1,MMULT(--('Pre-transfer 2022 Points'!$E$13:$L$21=D669),TRANSPOSE(COLUMN('Pre-transfer 2022 Points'!$E$13:$L$21)^0)),0))</f>
        <v>#N/A</v>
      </c>
    </row>
    <row r="670">
      <c r="A670" s="50">
        <v>669.0</v>
      </c>
      <c r="B670" s="67">
        <v>942.0</v>
      </c>
      <c r="C670" s="68" t="s">
        <v>413</v>
      </c>
      <c r="D670" s="107" t="s">
        <v>2223</v>
      </c>
      <c r="E670" s="107" t="s">
        <v>9991</v>
      </c>
      <c r="F670" s="107">
        <v>35.0</v>
      </c>
      <c r="G670" s="11"/>
      <c r="I670" t="str">
        <f t="array" ref="I670">INDEX('Pre-transfer 2022 Points'!$D$13:$D$21,MATCH(1,MMULT(--('Pre-transfer 2022 Points'!$E$13:$L$21=D670),TRANSPOSE(COLUMN('Pre-transfer 2022 Points'!$E$13:$L$21)^0)),0))</f>
        <v>#N/A</v>
      </c>
    </row>
    <row r="671">
      <c r="A671" s="50">
        <v>670.0</v>
      </c>
      <c r="B671" s="67">
        <v>198.0</v>
      </c>
      <c r="C671" s="69" t="s">
        <v>4665</v>
      </c>
      <c r="D671" s="107" t="s">
        <v>10887</v>
      </c>
      <c r="E671" s="107" t="s">
        <v>157</v>
      </c>
      <c r="F671" s="107">
        <v>35.0</v>
      </c>
      <c r="G671" s="11"/>
      <c r="I671" t="str">
        <f t="array" ref="I671">INDEX('Pre-transfer 2022 Points'!$D$13:$D$21,MATCH(1,MMULT(--('Pre-transfer 2022 Points'!$E$13:$L$21=D671),TRANSPOSE(COLUMN('Pre-transfer 2022 Points'!$E$13:$L$21)^0)),0))</f>
        <v>#N/A</v>
      </c>
    </row>
    <row r="672">
      <c r="A672" s="50">
        <v>671.0</v>
      </c>
      <c r="B672" s="67">
        <v>821.0</v>
      </c>
      <c r="C672" s="68" t="s">
        <v>218</v>
      </c>
      <c r="D672" s="107" t="s">
        <v>387</v>
      </c>
      <c r="E672" s="107" t="s">
        <v>4330</v>
      </c>
      <c r="F672" s="107">
        <v>35.0</v>
      </c>
      <c r="G672" s="11"/>
      <c r="I672" t="str">
        <f t="array" ref="I672">INDEX('Pre-transfer 2022 Points'!$D$13:$D$21,MATCH(1,MMULT(--('Pre-transfer 2022 Points'!$E$13:$L$21=D672),TRANSPOSE(COLUMN('Pre-transfer 2022 Points'!$E$13:$L$21)^0)),0))</f>
        <v>#N/A</v>
      </c>
    </row>
    <row r="673">
      <c r="A673" s="50">
        <v>672.0</v>
      </c>
      <c r="B673" s="67">
        <v>1206.0</v>
      </c>
      <c r="C673" s="68" t="s">
        <v>5332</v>
      </c>
      <c r="D673" s="107" t="s">
        <v>1684</v>
      </c>
      <c r="E673" s="107" t="s">
        <v>4326</v>
      </c>
      <c r="F673" s="107">
        <v>35.0</v>
      </c>
      <c r="G673" s="11"/>
      <c r="I673" t="str">
        <f t="array" ref="I673">INDEX('Pre-transfer 2022 Points'!$D$13:$D$21,MATCH(1,MMULT(--('Pre-transfer 2022 Points'!$E$13:$L$21=D673),TRANSPOSE(COLUMN('Pre-transfer 2022 Points'!$E$13:$L$21)^0)),0))</f>
        <v>#N/A</v>
      </c>
    </row>
    <row r="674">
      <c r="A674" s="50">
        <v>673.0</v>
      </c>
      <c r="B674" s="67">
        <v>507.0</v>
      </c>
      <c r="C674" s="69" t="s">
        <v>772</v>
      </c>
      <c r="D674" s="107" t="s">
        <v>10888</v>
      </c>
      <c r="E674" s="107" t="s">
        <v>8597</v>
      </c>
      <c r="F674" s="107">
        <v>35.0</v>
      </c>
      <c r="G674" s="11"/>
      <c r="I674" t="str">
        <f t="array" ref="I674">INDEX('Pre-transfer 2022 Points'!$D$13:$D$21,MATCH(1,MMULT(--('Pre-transfer 2022 Points'!$E$13:$L$21=D674),TRANSPOSE(COLUMN('Pre-transfer 2022 Points'!$E$13:$L$21)^0)),0))</f>
        <v>#N/A</v>
      </c>
    </row>
    <row r="675">
      <c r="A675" s="50">
        <v>674.0</v>
      </c>
      <c r="B675" s="67">
        <v>552.0</v>
      </c>
      <c r="C675" s="69" t="s">
        <v>712</v>
      </c>
      <c r="D675" s="107" t="s">
        <v>524</v>
      </c>
      <c r="E675" s="107" t="s">
        <v>8592</v>
      </c>
      <c r="F675" s="107">
        <v>34.0</v>
      </c>
      <c r="G675" s="11"/>
      <c r="I675" t="str">
        <f t="array" ref="I675">INDEX('Pre-transfer 2022 Points'!$D$13:$D$21,MATCH(1,MMULT(--('Pre-transfer 2022 Points'!$E$13:$L$21=D675),TRANSPOSE(COLUMN('Pre-transfer 2022 Points'!$E$13:$L$21)^0)),0))</f>
        <v>#N/A</v>
      </c>
    </row>
    <row r="676">
      <c r="A676" s="50">
        <v>675.0</v>
      </c>
      <c r="B676" s="86"/>
      <c r="C676" s="69" t="s">
        <v>5914</v>
      </c>
      <c r="D676" s="107" t="s">
        <v>2137</v>
      </c>
      <c r="E676" s="107" t="s">
        <v>510</v>
      </c>
      <c r="F676" s="107">
        <v>34.0</v>
      </c>
      <c r="G676" s="11"/>
      <c r="I676" t="str">
        <f t="array" ref="I676">INDEX('Pre-transfer 2022 Points'!$D$13:$D$21,MATCH(1,MMULT(--('Pre-transfer 2022 Points'!$E$13:$L$21=D676),TRANSPOSE(COLUMN('Pre-transfer 2022 Points'!$E$13:$L$21)^0)),0))</f>
        <v>#N/A</v>
      </c>
    </row>
    <row r="677">
      <c r="A677" s="50">
        <v>676.0</v>
      </c>
      <c r="B677" s="67">
        <v>1744.0</v>
      </c>
      <c r="C677" s="68" t="s">
        <v>8998</v>
      </c>
      <c r="D677" s="107" t="s">
        <v>3542</v>
      </c>
      <c r="E677" s="107" t="s">
        <v>1658</v>
      </c>
      <c r="F677" s="107">
        <v>34.0</v>
      </c>
      <c r="G677" s="11"/>
      <c r="I677" t="str">
        <f t="array" ref="I677">INDEX('Pre-transfer 2022 Points'!$D$13:$D$21,MATCH(1,MMULT(--('Pre-transfer 2022 Points'!$E$13:$L$21=D677),TRANSPOSE(COLUMN('Pre-transfer 2022 Points'!$E$13:$L$21)^0)),0))</f>
        <v>#N/A</v>
      </c>
    </row>
    <row r="678">
      <c r="A678" s="50">
        <v>677.0</v>
      </c>
      <c r="B678" s="67">
        <v>1043.0</v>
      </c>
      <c r="C678" s="68" t="s">
        <v>5306</v>
      </c>
      <c r="D678" s="107" t="s">
        <v>3626</v>
      </c>
      <c r="E678" s="107" t="s">
        <v>9973</v>
      </c>
      <c r="F678" s="107">
        <v>34.0</v>
      </c>
      <c r="G678" s="11"/>
      <c r="I678" t="str">
        <f t="array" ref="I678">INDEX('Pre-transfer 2022 Points'!$D$13:$D$21,MATCH(1,MMULT(--('Pre-transfer 2022 Points'!$E$13:$L$21=D678),TRANSPOSE(COLUMN('Pre-transfer 2022 Points'!$E$13:$L$21)^0)),0))</f>
        <v>#N/A</v>
      </c>
    </row>
    <row r="679">
      <c r="A679" s="50">
        <v>678.0</v>
      </c>
      <c r="B679" s="67">
        <v>168.0</v>
      </c>
      <c r="C679" s="69" t="s">
        <v>5189</v>
      </c>
      <c r="D679" s="107" t="s">
        <v>296</v>
      </c>
      <c r="E679" s="107" t="s">
        <v>8970</v>
      </c>
      <c r="F679" s="107">
        <v>34.0</v>
      </c>
      <c r="G679" s="11"/>
      <c r="I679" t="str">
        <f t="array" ref="I679">INDEX('Pre-transfer 2022 Points'!$D$13:$D$21,MATCH(1,MMULT(--('Pre-transfer 2022 Points'!$E$13:$L$21=D679),TRANSPOSE(COLUMN('Pre-transfer 2022 Points'!$E$13:$L$21)^0)),0))</f>
        <v>#N/A</v>
      </c>
    </row>
    <row r="680">
      <c r="A680" s="50">
        <v>679.0</v>
      </c>
      <c r="B680" s="67">
        <v>2074.0</v>
      </c>
      <c r="C680" s="68" t="s">
        <v>10889</v>
      </c>
      <c r="D680" s="107" t="s">
        <v>3974</v>
      </c>
      <c r="E680" s="107" t="s">
        <v>9976</v>
      </c>
      <c r="F680" s="107">
        <v>34.0</v>
      </c>
      <c r="G680" s="11"/>
      <c r="I680" t="str">
        <f t="array" ref="I680">INDEX('Pre-transfer 2022 Points'!$D$13:$D$21,MATCH(1,MMULT(--('Pre-transfer 2022 Points'!$E$13:$L$21=D680),TRANSPOSE(COLUMN('Pre-transfer 2022 Points'!$E$13:$L$21)^0)),0))</f>
        <v>#N/A</v>
      </c>
    </row>
    <row r="681">
      <c r="A681" s="50">
        <v>680.0</v>
      </c>
      <c r="B681" s="67">
        <v>752.0</v>
      </c>
      <c r="C681" s="68" t="s">
        <v>100</v>
      </c>
      <c r="D681" s="107" t="s">
        <v>2373</v>
      </c>
      <c r="E681" s="72"/>
      <c r="F681" s="107">
        <v>34.0</v>
      </c>
      <c r="G681" s="11"/>
      <c r="I681" t="str">
        <f t="array" ref="I681">INDEX('Pre-transfer 2022 Points'!$D$13:$D$21,MATCH(1,MMULT(--('Pre-transfer 2022 Points'!$E$13:$L$21=D681),TRANSPOSE(COLUMN('Pre-transfer 2022 Points'!$E$13:$L$21)^0)),0))</f>
        <v>#N/A</v>
      </c>
    </row>
    <row r="682">
      <c r="A682" s="50">
        <v>681.0</v>
      </c>
      <c r="B682" s="86"/>
      <c r="C682" s="69" t="s">
        <v>9974</v>
      </c>
      <c r="D682" s="107" t="s">
        <v>10890</v>
      </c>
      <c r="E682" s="72"/>
      <c r="F682" s="107">
        <v>34.0</v>
      </c>
      <c r="G682" s="11"/>
      <c r="I682" t="str">
        <f t="array" ref="I682">INDEX('Pre-transfer 2022 Points'!$D$13:$D$21,MATCH(1,MMULT(--('Pre-transfer 2022 Points'!$E$13:$L$21=D682),TRANSPOSE(COLUMN('Pre-transfer 2022 Points'!$E$13:$L$21)^0)),0))</f>
        <v>#N/A</v>
      </c>
    </row>
    <row r="683">
      <c r="A683" s="50">
        <v>682.0</v>
      </c>
      <c r="B683" s="67">
        <v>735.0</v>
      </c>
      <c r="C683" s="68" t="s">
        <v>4321</v>
      </c>
      <c r="D683" s="107" t="s">
        <v>2437</v>
      </c>
      <c r="E683" s="107" t="s">
        <v>9962</v>
      </c>
      <c r="F683" s="107">
        <v>34.0</v>
      </c>
      <c r="G683" s="11"/>
      <c r="I683" t="str">
        <f t="array" ref="I683">INDEX('Pre-transfer 2022 Points'!$D$13:$D$21,MATCH(1,MMULT(--('Pre-transfer 2022 Points'!$E$13:$L$21=D683),TRANSPOSE(COLUMN('Pre-transfer 2022 Points'!$E$13:$L$21)^0)),0))</f>
        <v>#N/A</v>
      </c>
    </row>
    <row r="684">
      <c r="A684" s="50">
        <v>683.0</v>
      </c>
      <c r="B684" s="67">
        <v>1036.0</v>
      </c>
      <c r="C684" s="68" t="s">
        <v>5314</v>
      </c>
      <c r="D684" s="107" t="s">
        <v>1354</v>
      </c>
      <c r="E684" s="107" t="s">
        <v>1751</v>
      </c>
      <c r="F684" s="107">
        <v>34.0</v>
      </c>
      <c r="G684" s="11"/>
      <c r="I684" t="str">
        <f t="array" ref="I684">INDEX('Pre-transfer 2022 Points'!$D$13:$D$21,MATCH(1,MMULT(--('Pre-transfer 2022 Points'!$E$13:$L$21=D684),TRANSPOSE(COLUMN('Pre-transfer 2022 Points'!$E$13:$L$21)^0)),0))</f>
        <v>#N/A</v>
      </c>
    </row>
    <row r="685">
      <c r="A685" s="50">
        <v>684.0</v>
      </c>
      <c r="B685" s="67">
        <v>647.0</v>
      </c>
      <c r="C685" s="69" t="s">
        <v>4442</v>
      </c>
      <c r="D685" s="107" t="s">
        <v>2557</v>
      </c>
      <c r="E685" s="107" t="s">
        <v>8708</v>
      </c>
      <c r="F685" s="107">
        <v>33.0</v>
      </c>
      <c r="G685" s="11"/>
      <c r="I685" t="str">
        <f t="array" ref="I685">INDEX('Pre-transfer 2022 Points'!$D$13:$D$21,MATCH(1,MMULT(--('Pre-transfer 2022 Points'!$E$13:$L$21=D685),TRANSPOSE(COLUMN('Pre-transfer 2022 Points'!$E$13:$L$21)^0)),0))</f>
        <v>#N/A</v>
      </c>
    </row>
    <row r="686">
      <c r="A686" s="50">
        <v>685.0</v>
      </c>
      <c r="B686" s="67">
        <v>758.0</v>
      </c>
      <c r="C686" s="68" t="s">
        <v>427</v>
      </c>
      <c r="D686" s="107" t="s">
        <v>10891</v>
      </c>
      <c r="E686" s="107" t="s">
        <v>5766</v>
      </c>
      <c r="F686" s="107">
        <v>33.0</v>
      </c>
      <c r="G686" s="11"/>
      <c r="I686" t="str">
        <f t="array" ref="I686">INDEX('Pre-transfer 2022 Points'!$D$13:$D$21,MATCH(1,MMULT(--('Pre-transfer 2022 Points'!$E$13:$L$21=D686),TRANSPOSE(COLUMN('Pre-transfer 2022 Points'!$E$13:$L$21)^0)),0))</f>
        <v>#N/A</v>
      </c>
    </row>
    <row r="687">
      <c r="A687" s="50">
        <v>686.0</v>
      </c>
      <c r="B687" s="67">
        <v>794.0</v>
      </c>
      <c r="C687" s="68" t="s">
        <v>694</v>
      </c>
      <c r="D687" s="107" t="s">
        <v>3660</v>
      </c>
      <c r="E687" s="107" t="s">
        <v>5879</v>
      </c>
      <c r="F687" s="107">
        <v>33.0</v>
      </c>
      <c r="G687" s="11"/>
      <c r="I687" t="str">
        <f t="array" ref="I687">INDEX('Pre-transfer 2022 Points'!$D$13:$D$21,MATCH(1,MMULT(--('Pre-transfer 2022 Points'!$E$13:$L$21=D687),TRANSPOSE(COLUMN('Pre-transfer 2022 Points'!$E$13:$L$21)^0)),0))</f>
        <v>#N/A</v>
      </c>
    </row>
    <row r="688">
      <c r="A688" s="50">
        <v>687.0</v>
      </c>
      <c r="B688" s="67">
        <v>1088.0</v>
      </c>
      <c r="C688" s="68" t="s">
        <v>382</v>
      </c>
      <c r="D688" s="107" t="s">
        <v>1338</v>
      </c>
      <c r="E688" s="72"/>
      <c r="F688" s="107">
        <v>33.0</v>
      </c>
      <c r="G688" s="11"/>
      <c r="I688" t="str">
        <f t="array" ref="I688">INDEX('Pre-transfer 2022 Points'!$D$13:$D$21,MATCH(1,MMULT(--('Pre-transfer 2022 Points'!$E$13:$L$21=D688),TRANSPOSE(COLUMN('Pre-transfer 2022 Points'!$E$13:$L$21)^0)),0))</f>
        <v>#N/A</v>
      </c>
    </row>
    <row r="689">
      <c r="A689" s="50">
        <v>688.0</v>
      </c>
      <c r="B689" s="67">
        <v>1414.0</v>
      </c>
      <c r="C689" s="68" t="s">
        <v>4866</v>
      </c>
      <c r="D689" s="107" t="s">
        <v>1330</v>
      </c>
      <c r="E689" s="107" t="s">
        <v>8600</v>
      </c>
      <c r="F689" s="107">
        <v>33.0</v>
      </c>
      <c r="G689" s="11"/>
      <c r="I689" t="str">
        <f t="array" ref="I689">INDEX('Pre-transfer 2022 Points'!$D$13:$D$21,MATCH(1,MMULT(--('Pre-transfer 2022 Points'!$E$13:$L$21=D689),TRANSPOSE(COLUMN('Pre-transfer 2022 Points'!$E$13:$L$21)^0)),0))</f>
        <v>#N/A</v>
      </c>
    </row>
    <row r="690">
      <c r="A690" s="50">
        <v>689.0</v>
      </c>
      <c r="B690" s="67">
        <v>887.0</v>
      </c>
      <c r="C690" s="68" t="s">
        <v>4587</v>
      </c>
      <c r="D690" s="107" t="s">
        <v>2073</v>
      </c>
      <c r="E690" s="107" t="s">
        <v>8767</v>
      </c>
      <c r="F690" s="107">
        <v>33.0</v>
      </c>
      <c r="G690" s="11"/>
      <c r="I690" t="str">
        <f t="array" ref="I690">INDEX('Pre-transfer 2022 Points'!$D$13:$D$21,MATCH(1,MMULT(--('Pre-transfer 2022 Points'!$E$13:$L$21=D690),TRANSPOSE(COLUMN('Pre-transfer 2022 Points'!$E$13:$L$21)^0)),0))</f>
        <v>#N/A</v>
      </c>
    </row>
    <row r="691">
      <c r="A691" s="50">
        <v>690.0</v>
      </c>
      <c r="B691" s="67">
        <v>38.0</v>
      </c>
      <c r="C691" s="69" t="s">
        <v>8709</v>
      </c>
      <c r="D691" s="107" t="s">
        <v>840</v>
      </c>
      <c r="E691" s="107" t="s">
        <v>9916</v>
      </c>
      <c r="F691" s="107">
        <v>33.0</v>
      </c>
      <c r="G691" s="11"/>
      <c r="I691" t="str">
        <f t="array" ref="I691">INDEX('Pre-transfer 2022 Points'!$D$13:$D$21,MATCH(1,MMULT(--('Pre-transfer 2022 Points'!$E$13:$L$21=D691),TRANSPOSE(COLUMN('Pre-transfer 2022 Points'!$E$13:$L$21)^0)),0))</f>
        <v>Dave</v>
      </c>
    </row>
    <row r="692">
      <c r="A692" s="50">
        <v>691.0</v>
      </c>
      <c r="B692" s="67">
        <v>557.0</v>
      </c>
      <c r="C692" s="69" t="s">
        <v>4376</v>
      </c>
      <c r="D692" s="107" t="s">
        <v>10892</v>
      </c>
      <c r="E692" s="107" t="s">
        <v>115</v>
      </c>
      <c r="F692" s="107">
        <v>32.0</v>
      </c>
      <c r="G692" s="11"/>
      <c r="I692" t="str">
        <f t="array" ref="I692">INDEX('Pre-transfer 2022 Points'!$D$13:$D$21,MATCH(1,MMULT(--('Pre-transfer 2022 Points'!$E$13:$L$21=D692),TRANSPOSE(COLUMN('Pre-transfer 2022 Points'!$E$13:$L$21)^0)),0))</f>
        <v>#N/A</v>
      </c>
    </row>
    <row r="693">
      <c r="A693" s="50">
        <v>692.0</v>
      </c>
      <c r="B693" s="67">
        <v>1056.0</v>
      </c>
      <c r="C693" s="68" t="s">
        <v>8972</v>
      </c>
      <c r="D693" s="107" t="s">
        <v>1386</v>
      </c>
      <c r="E693" s="72"/>
      <c r="F693" s="107">
        <v>32.0</v>
      </c>
      <c r="G693" s="11"/>
      <c r="I693" t="str">
        <f t="array" ref="I693">INDEX('Pre-transfer 2022 Points'!$D$13:$D$21,MATCH(1,MMULT(--('Pre-transfer 2022 Points'!$E$13:$L$21=D693),TRANSPOSE(COLUMN('Pre-transfer 2022 Points'!$E$13:$L$21)^0)),0))</f>
        <v>#N/A</v>
      </c>
    </row>
    <row r="694">
      <c r="A694" s="50">
        <v>693.0</v>
      </c>
      <c r="B694" s="67">
        <v>582.0</v>
      </c>
      <c r="C694" s="69" t="s">
        <v>4379</v>
      </c>
      <c r="D694" s="107" t="s">
        <v>3500</v>
      </c>
      <c r="E694" s="72"/>
      <c r="F694" s="107">
        <v>32.0</v>
      </c>
      <c r="G694" s="11"/>
      <c r="I694" t="str">
        <f t="array" ref="I694">INDEX('Pre-transfer 2022 Points'!$D$13:$D$21,MATCH(1,MMULT(--('Pre-transfer 2022 Points'!$E$13:$L$21=D694),TRANSPOSE(COLUMN('Pre-transfer 2022 Points'!$E$13:$L$21)^0)),0))</f>
        <v>#N/A</v>
      </c>
    </row>
    <row r="695">
      <c r="A695" s="50">
        <v>694.0</v>
      </c>
      <c r="B695" s="86"/>
      <c r="C695" s="69" t="s">
        <v>4974</v>
      </c>
      <c r="D695" s="107" t="s">
        <v>3446</v>
      </c>
      <c r="E695" s="107" t="s">
        <v>9975</v>
      </c>
      <c r="F695" s="107">
        <v>32.0</v>
      </c>
      <c r="G695" s="11"/>
      <c r="I695" t="str">
        <f t="array" ref="I695">INDEX('Pre-transfer 2022 Points'!$D$13:$D$21,MATCH(1,MMULT(--('Pre-transfer 2022 Points'!$E$13:$L$21=D695),TRANSPOSE(COLUMN('Pre-transfer 2022 Points'!$E$13:$L$21)^0)),0))</f>
        <v>#N/A</v>
      </c>
    </row>
    <row r="696">
      <c r="A696" s="50">
        <v>695.0</v>
      </c>
      <c r="B696" s="67">
        <v>550.0</v>
      </c>
      <c r="C696" s="69" t="s">
        <v>4386</v>
      </c>
      <c r="D696" s="107" t="s">
        <v>1525</v>
      </c>
      <c r="E696" s="107" t="s">
        <v>102</v>
      </c>
      <c r="F696" s="107">
        <v>32.0</v>
      </c>
      <c r="G696" s="11"/>
      <c r="I696" t="str">
        <f t="array" ref="I696">INDEX('Pre-transfer 2022 Points'!$D$13:$D$21,MATCH(1,MMULT(--('Pre-transfer 2022 Points'!$E$13:$L$21=D696),TRANSPOSE(COLUMN('Pre-transfer 2022 Points'!$E$13:$L$21)^0)),0))</f>
        <v>#N/A</v>
      </c>
    </row>
    <row r="697">
      <c r="A697" s="50">
        <v>696.0</v>
      </c>
      <c r="B697" s="67">
        <v>458.0</v>
      </c>
      <c r="C697" s="69" t="s">
        <v>1102</v>
      </c>
      <c r="D697" s="107" t="s">
        <v>10893</v>
      </c>
      <c r="E697" s="107" t="s">
        <v>10760</v>
      </c>
      <c r="F697" s="107">
        <v>32.0</v>
      </c>
      <c r="G697" s="11"/>
      <c r="I697" t="str">
        <f t="array" ref="I697">INDEX('Pre-transfer 2022 Points'!$D$13:$D$21,MATCH(1,MMULT(--('Pre-transfer 2022 Points'!$E$13:$L$21=D697),TRANSPOSE(COLUMN('Pre-transfer 2022 Points'!$E$13:$L$21)^0)),0))</f>
        <v>#N/A</v>
      </c>
    </row>
    <row r="698">
      <c r="A698" s="50">
        <v>697.0</v>
      </c>
      <c r="B698" s="67">
        <v>767.0</v>
      </c>
      <c r="C698" s="68" t="s">
        <v>1378</v>
      </c>
      <c r="D698" s="107" t="s">
        <v>10894</v>
      </c>
      <c r="E698" s="107" t="s">
        <v>5766</v>
      </c>
      <c r="F698" s="107">
        <v>32.0</v>
      </c>
      <c r="G698" s="11"/>
      <c r="I698" t="str">
        <f t="array" ref="I698">INDEX('Pre-transfer 2022 Points'!$D$13:$D$21,MATCH(1,MMULT(--('Pre-transfer 2022 Points'!$E$13:$L$21=D698),TRANSPOSE(COLUMN('Pre-transfer 2022 Points'!$E$13:$L$21)^0)),0))</f>
        <v>#N/A</v>
      </c>
    </row>
    <row r="699">
      <c r="A699" s="50">
        <v>698.0</v>
      </c>
      <c r="B699" s="67">
        <v>495.0</v>
      </c>
      <c r="C699" s="69" t="s">
        <v>918</v>
      </c>
      <c r="D699" s="107" t="s">
        <v>1028</v>
      </c>
      <c r="E699" s="107" t="s">
        <v>8968</v>
      </c>
      <c r="F699" s="107">
        <v>32.0</v>
      </c>
      <c r="G699" s="11"/>
      <c r="I699" t="str">
        <f t="array" ref="I699">INDEX('Pre-transfer 2022 Points'!$D$13:$D$21,MATCH(1,MMULT(--('Pre-transfer 2022 Points'!$E$13:$L$21=D699),TRANSPOSE(COLUMN('Pre-transfer 2022 Points'!$E$13:$L$21)^0)),0))</f>
        <v>#N/A</v>
      </c>
    </row>
    <row r="700">
      <c r="A700" s="50">
        <v>699.0</v>
      </c>
      <c r="B700" s="67">
        <v>1291.0</v>
      </c>
      <c r="C700" s="68" t="s">
        <v>4849</v>
      </c>
      <c r="D700" s="107" t="s">
        <v>3595</v>
      </c>
      <c r="E700" s="107" t="s">
        <v>5919</v>
      </c>
      <c r="F700" s="107">
        <v>32.0</v>
      </c>
      <c r="G700" s="11"/>
      <c r="I700" t="str">
        <f t="array" ref="I700">INDEX('Pre-transfer 2022 Points'!$D$13:$D$21,MATCH(1,MMULT(--('Pre-transfer 2022 Points'!$E$13:$L$21=D700),TRANSPOSE(COLUMN('Pre-transfer 2022 Points'!$E$13:$L$21)^0)),0))</f>
        <v>#N/A</v>
      </c>
    </row>
    <row r="701">
      <c r="A701" s="49">
        <v>700.0</v>
      </c>
      <c r="B701" s="85"/>
      <c r="C701" s="66" t="s">
        <v>4663</v>
      </c>
      <c r="D701" s="108" t="s">
        <v>53</v>
      </c>
      <c r="E701" s="103"/>
      <c r="F701" s="78">
        <v>32.0</v>
      </c>
      <c r="G701" s="11"/>
      <c r="I701" t="str">
        <f t="array" ref="I701">INDEX('Pre-transfer 2022 Points'!$D$13:$D$21,MATCH(1,MMULT(--('Pre-transfer 2022 Points'!$E$13:$L$21=D701),TRANSPOSE(COLUMN('Pre-transfer 2022 Points'!$E$13:$L$21)^0)),0))</f>
        <v>#N/A</v>
      </c>
    </row>
    <row r="702">
      <c r="A702" s="50">
        <v>701.0</v>
      </c>
      <c r="B702" s="86"/>
      <c r="C702" s="69" t="s">
        <v>10895</v>
      </c>
      <c r="D702" s="107" t="s">
        <v>10896</v>
      </c>
      <c r="E702" s="107" t="s">
        <v>10016</v>
      </c>
      <c r="F702" s="107">
        <v>32.0</v>
      </c>
      <c r="G702" s="11"/>
      <c r="I702" t="str">
        <f t="array" ref="I702">INDEX('Pre-transfer 2022 Points'!$D$13:$D$21,MATCH(1,MMULT(--('Pre-transfer 2022 Points'!$E$13:$L$21=D702),TRANSPOSE(COLUMN('Pre-transfer 2022 Points'!$E$13:$L$21)^0)),0))</f>
        <v>#N/A</v>
      </c>
    </row>
    <row r="703">
      <c r="A703" s="50">
        <v>702.0</v>
      </c>
      <c r="B703" s="67">
        <v>518.0</v>
      </c>
      <c r="C703" s="69" t="s">
        <v>860</v>
      </c>
      <c r="D703" s="107" t="s">
        <v>1037</v>
      </c>
      <c r="E703" s="107" t="s">
        <v>8970</v>
      </c>
      <c r="F703" s="107">
        <v>31.0</v>
      </c>
      <c r="G703" s="11"/>
      <c r="I703" t="str">
        <f t="array" ref="I703">INDEX('Pre-transfer 2022 Points'!$D$13:$D$21,MATCH(1,MMULT(--('Pre-transfer 2022 Points'!$E$13:$L$21=D703),TRANSPOSE(COLUMN('Pre-transfer 2022 Points'!$E$13:$L$21)^0)),0))</f>
        <v>#N/A</v>
      </c>
    </row>
    <row r="704">
      <c r="A704" s="50">
        <v>703.0</v>
      </c>
      <c r="B704" s="67">
        <v>814.0</v>
      </c>
      <c r="C704" s="68" t="s">
        <v>303</v>
      </c>
      <c r="D704" s="107" t="s">
        <v>2146</v>
      </c>
      <c r="E704" s="107" t="s">
        <v>8613</v>
      </c>
      <c r="F704" s="107">
        <v>31.0</v>
      </c>
      <c r="G704" s="11"/>
      <c r="I704" t="str">
        <f t="array" ref="I704">INDEX('Pre-transfer 2022 Points'!$D$13:$D$21,MATCH(1,MMULT(--('Pre-transfer 2022 Points'!$E$13:$L$21=D704),TRANSPOSE(COLUMN('Pre-transfer 2022 Points'!$E$13:$L$21)^0)),0))</f>
        <v>#N/A</v>
      </c>
    </row>
    <row r="705">
      <c r="A705" s="50">
        <v>704.0</v>
      </c>
      <c r="B705" s="67">
        <v>1522.0</v>
      </c>
      <c r="C705" s="68" t="s">
        <v>250</v>
      </c>
      <c r="D705" s="107" t="s">
        <v>2516</v>
      </c>
      <c r="E705" s="107" t="s">
        <v>9986</v>
      </c>
      <c r="F705" s="107">
        <v>31.0</v>
      </c>
      <c r="G705" s="11"/>
      <c r="I705" t="str">
        <f t="array" ref="I705">INDEX('Pre-transfer 2022 Points'!$D$13:$D$21,MATCH(1,MMULT(--('Pre-transfer 2022 Points'!$E$13:$L$21=D705),TRANSPOSE(COLUMN('Pre-transfer 2022 Points'!$E$13:$L$21)^0)),0))</f>
        <v>#N/A</v>
      </c>
    </row>
    <row r="706">
      <c r="A706" s="50">
        <v>705.0</v>
      </c>
      <c r="B706" s="67">
        <v>1837.0</v>
      </c>
      <c r="C706" s="68" t="s">
        <v>5987</v>
      </c>
      <c r="D706" s="107" t="s">
        <v>4044</v>
      </c>
      <c r="E706" s="107" t="s">
        <v>5818</v>
      </c>
      <c r="F706" s="107">
        <v>31.0</v>
      </c>
      <c r="G706" s="11"/>
      <c r="I706" t="str">
        <f t="array" ref="I706">INDEX('Pre-transfer 2022 Points'!$D$13:$D$21,MATCH(1,MMULT(--('Pre-transfer 2022 Points'!$E$13:$L$21=D706),TRANSPOSE(COLUMN('Pre-transfer 2022 Points'!$E$13:$L$21)^0)),0))</f>
        <v>#N/A</v>
      </c>
    </row>
    <row r="707">
      <c r="A707" s="50">
        <v>706.0</v>
      </c>
      <c r="B707" s="67">
        <v>2211.0</v>
      </c>
      <c r="C707" s="68" t="s">
        <v>10897</v>
      </c>
      <c r="D707" s="107" t="s">
        <v>1934</v>
      </c>
      <c r="E707" s="107" t="s">
        <v>9927</v>
      </c>
      <c r="F707" s="107">
        <v>31.0</v>
      </c>
      <c r="G707" s="11"/>
      <c r="I707" t="str">
        <f t="array" ref="I707">INDEX('Pre-transfer 2022 Points'!$D$13:$D$21,MATCH(1,MMULT(--('Pre-transfer 2022 Points'!$E$13:$L$21=D707),TRANSPOSE(COLUMN('Pre-transfer 2022 Points'!$E$13:$L$21)^0)),0))</f>
        <v>#N/A</v>
      </c>
    </row>
    <row r="708">
      <c r="A708" s="50">
        <v>707.0</v>
      </c>
      <c r="B708" s="67">
        <v>756.0</v>
      </c>
      <c r="C708" s="68" t="s">
        <v>1498</v>
      </c>
      <c r="D708" s="107" t="s">
        <v>10898</v>
      </c>
      <c r="E708" s="107" t="s">
        <v>8600</v>
      </c>
      <c r="F708" s="107">
        <v>31.0</v>
      </c>
      <c r="G708" s="11"/>
      <c r="I708" t="str">
        <f t="array" ref="I708">INDEX('Pre-transfer 2022 Points'!$D$13:$D$21,MATCH(1,MMULT(--('Pre-transfer 2022 Points'!$E$13:$L$21=D708),TRANSPOSE(COLUMN('Pre-transfer 2022 Points'!$E$13:$L$21)^0)),0))</f>
        <v>#N/A</v>
      </c>
    </row>
    <row r="709">
      <c r="A709" s="50">
        <v>708.0</v>
      </c>
      <c r="B709" s="67">
        <v>307.0</v>
      </c>
      <c r="C709" s="69" t="s">
        <v>5585</v>
      </c>
      <c r="D709" s="107" t="s">
        <v>1907</v>
      </c>
      <c r="E709" s="107" t="s">
        <v>5763</v>
      </c>
      <c r="F709" s="107">
        <v>31.0</v>
      </c>
      <c r="G709" s="11"/>
      <c r="I709" t="str">
        <f t="array" ref="I709">INDEX('Pre-transfer 2022 Points'!$D$13:$D$21,MATCH(1,MMULT(--('Pre-transfer 2022 Points'!$E$13:$L$21=D709),TRANSPOSE(COLUMN('Pre-transfer 2022 Points'!$E$13:$L$21)^0)),0))</f>
        <v>#N/A</v>
      </c>
    </row>
    <row r="710">
      <c r="A710" s="50">
        <v>709.0</v>
      </c>
      <c r="B710" s="67">
        <v>565.0</v>
      </c>
      <c r="C710" s="69" t="s">
        <v>1444</v>
      </c>
      <c r="D710" s="107" t="s">
        <v>1637</v>
      </c>
      <c r="E710" s="107" t="s">
        <v>8613</v>
      </c>
      <c r="F710" s="107">
        <v>31.0</v>
      </c>
      <c r="G710" s="11"/>
      <c r="I710" t="str">
        <f t="array" ref="I710">INDEX('Pre-transfer 2022 Points'!$D$13:$D$21,MATCH(1,MMULT(--('Pre-transfer 2022 Points'!$E$13:$L$21=D710),TRANSPOSE(COLUMN('Pre-transfer 2022 Points'!$E$13:$L$21)^0)),0))</f>
        <v>#N/A</v>
      </c>
    </row>
    <row r="711">
      <c r="A711" s="50">
        <v>710.0</v>
      </c>
      <c r="B711" s="67">
        <v>1464.0</v>
      </c>
      <c r="C711" s="68" t="s">
        <v>4476</v>
      </c>
      <c r="D711" s="107" t="s">
        <v>836</v>
      </c>
      <c r="E711" s="107" t="s">
        <v>8970</v>
      </c>
      <c r="F711" s="107">
        <v>31.0</v>
      </c>
      <c r="G711" s="11"/>
      <c r="I711" t="str">
        <f t="array" ref="I711">INDEX('Pre-transfer 2022 Points'!$D$13:$D$21,MATCH(1,MMULT(--('Pre-transfer 2022 Points'!$E$13:$L$21=D711),TRANSPOSE(COLUMN('Pre-transfer 2022 Points'!$E$13:$L$21)^0)),0))</f>
        <v>#N/A</v>
      </c>
    </row>
    <row r="712">
      <c r="A712" s="50">
        <v>711.0</v>
      </c>
      <c r="B712" s="67">
        <v>120.0</v>
      </c>
      <c r="C712" s="69" t="s">
        <v>5080</v>
      </c>
      <c r="D712" s="107" t="s">
        <v>2307</v>
      </c>
      <c r="E712" s="107" t="s">
        <v>4330</v>
      </c>
      <c r="F712" s="107">
        <v>31.0</v>
      </c>
      <c r="G712" s="11"/>
      <c r="I712" t="str">
        <f t="array" ref="I712">INDEX('Pre-transfer 2022 Points'!$D$13:$D$21,MATCH(1,MMULT(--('Pre-transfer 2022 Points'!$E$13:$L$21=D712),TRANSPOSE(COLUMN('Pre-transfer 2022 Points'!$E$13:$L$21)^0)),0))</f>
        <v>#N/A</v>
      </c>
    </row>
    <row r="713">
      <c r="A713" s="50">
        <v>712.0</v>
      </c>
      <c r="B713" s="67">
        <v>335.0</v>
      </c>
      <c r="C713" s="69" t="s">
        <v>5187</v>
      </c>
      <c r="D713" s="107" t="s">
        <v>1026</v>
      </c>
      <c r="E713" s="107" t="s">
        <v>9916</v>
      </c>
      <c r="F713" s="107">
        <v>30.0</v>
      </c>
      <c r="G713" s="11"/>
      <c r="I713" t="str">
        <f t="array" ref="I713">INDEX('Pre-transfer 2022 Points'!$D$13:$D$21,MATCH(1,MMULT(--('Pre-transfer 2022 Points'!$E$13:$L$21=D713),TRANSPOSE(COLUMN('Pre-transfer 2022 Points'!$E$13:$L$21)^0)),0))</f>
        <v>#N/A</v>
      </c>
    </row>
    <row r="714">
      <c r="A714" s="50">
        <v>713.0</v>
      </c>
      <c r="B714" s="67">
        <v>420.0</v>
      </c>
      <c r="C714" s="69" t="s">
        <v>925</v>
      </c>
      <c r="D714" s="107" t="s">
        <v>10899</v>
      </c>
      <c r="E714" s="107" t="s">
        <v>9920</v>
      </c>
      <c r="F714" s="107">
        <v>30.0</v>
      </c>
      <c r="G714" s="11"/>
      <c r="I714" t="str">
        <f t="array" ref="I714">INDEX('Pre-transfer 2022 Points'!$D$13:$D$21,MATCH(1,MMULT(--('Pre-transfer 2022 Points'!$E$13:$L$21=D714),TRANSPOSE(COLUMN('Pre-transfer 2022 Points'!$E$13:$L$21)^0)),0))</f>
        <v>#N/A</v>
      </c>
    </row>
    <row r="715">
      <c r="A715" s="50">
        <v>714.0</v>
      </c>
      <c r="B715" s="67">
        <v>1752.0</v>
      </c>
      <c r="C715" s="68" t="s">
        <v>5377</v>
      </c>
      <c r="D715" s="107" t="s">
        <v>10900</v>
      </c>
      <c r="E715" s="107" t="s">
        <v>9955</v>
      </c>
      <c r="F715" s="107">
        <v>30.0</v>
      </c>
      <c r="G715" s="11"/>
      <c r="I715" t="str">
        <f t="array" ref="I715">INDEX('Pre-transfer 2022 Points'!$D$13:$D$21,MATCH(1,MMULT(--('Pre-transfer 2022 Points'!$E$13:$L$21=D715),TRANSPOSE(COLUMN('Pre-transfer 2022 Points'!$E$13:$L$21)^0)),0))</f>
        <v>#N/A</v>
      </c>
    </row>
    <row r="716">
      <c r="A716" s="50">
        <v>715.0</v>
      </c>
      <c r="B716" s="67">
        <v>876.0</v>
      </c>
      <c r="C716" s="68" t="s">
        <v>4706</v>
      </c>
      <c r="D716" s="107" t="s">
        <v>1272</v>
      </c>
      <c r="E716" s="107" t="s">
        <v>9918</v>
      </c>
      <c r="F716" s="107">
        <v>30.0</v>
      </c>
      <c r="G716" s="11"/>
      <c r="I716" t="str">
        <f t="array" ref="I716">INDEX('Pre-transfer 2022 Points'!$D$13:$D$21,MATCH(1,MMULT(--('Pre-transfer 2022 Points'!$E$13:$L$21=D716),TRANSPOSE(COLUMN('Pre-transfer 2022 Points'!$E$13:$L$21)^0)),0))</f>
        <v>#N/A</v>
      </c>
    </row>
    <row r="717">
      <c r="A717" s="50">
        <v>716.0</v>
      </c>
      <c r="B717" s="67">
        <v>476.0</v>
      </c>
      <c r="C717" s="69" t="s">
        <v>1038</v>
      </c>
      <c r="D717" s="107" t="s">
        <v>10901</v>
      </c>
      <c r="E717" s="107" t="s">
        <v>8591</v>
      </c>
      <c r="F717" s="107">
        <v>30.0</v>
      </c>
      <c r="G717" s="11"/>
      <c r="I717" t="str">
        <f t="array" ref="I717">INDEX('Pre-transfer 2022 Points'!$D$13:$D$21,MATCH(1,MMULT(--('Pre-transfer 2022 Points'!$E$13:$L$21=D717),TRANSPOSE(COLUMN('Pre-transfer 2022 Points'!$E$13:$L$21)^0)),0))</f>
        <v>#N/A</v>
      </c>
    </row>
    <row r="718">
      <c r="A718" s="50">
        <v>717.0</v>
      </c>
      <c r="B718" s="86"/>
      <c r="C718" s="69" t="s">
        <v>6141</v>
      </c>
      <c r="D718" s="107" t="s">
        <v>3938</v>
      </c>
      <c r="E718" s="72"/>
      <c r="F718" s="107">
        <v>30.0</v>
      </c>
      <c r="G718" s="11"/>
      <c r="I718" t="str">
        <f t="array" ref="I718">INDEX('Pre-transfer 2022 Points'!$D$13:$D$21,MATCH(1,MMULT(--('Pre-transfer 2022 Points'!$E$13:$L$21=D718),TRANSPOSE(COLUMN('Pre-transfer 2022 Points'!$E$13:$L$21)^0)),0))</f>
        <v>#N/A</v>
      </c>
    </row>
    <row r="719">
      <c r="A719" s="50">
        <v>718.0</v>
      </c>
      <c r="B719" s="67">
        <v>1717.0</v>
      </c>
      <c r="C719" s="68" t="s">
        <v>10902</v>
      </c>
      <c r="D719" s="107" t="s">
        <v>927</v>
      </c>
      <c r="E719" s="107" t="s">
        <v>4559</v>
      </c>
      <c r="F719" s="107">
        <v>30.0</v>
      </c>
      <c r="G719" s="11"/>
      <c r="I719" t="str">
        <f t="array" ref="I719">INDEX('Pre-transfer 2022 Points'!$D$13:$D$21,MATCH(1,MMULT(--('Pre-transfer 2022 Points'!$E$13:$L$21=D719),TRANSPOSE(COLUMN('Pre-transfer 2022 Points'!$E$13:$L$21)^0)),0))</f>
        <v>#N/A</v>
      </c>
    </row>
    <row r="720">
      <c r="A720" s="50">
        <v>719.0</v>
      </c>
      <c r="B720" s="67">
        <v>892.0</v>
      </c>
      <c r="C720" s="68" t="s">
        <v>1396</v>
      </c>
      <c r="D720" s="107" t="s">
        <v>10903</v>
      </c>
      <c r="E720" s="72"/>
      <c r="F720" s="107">
        <v>30.0</v>
      </c>
      <c r="G720" s="11"/>
      <c r="I720" t="str">
        <f t="array" ref="I720">INDEX('Pre-transfer 2022 Points'!$D$13:$D$21,MATCH(1,MMULT(--('Pre-transfer 2022 Points'!$E$13:$L$21=D720),TRANSPOSE(COLUMN('Pre-transfer 2022 Points'!$E$13:$L$21)^0)),0))</f>
        <v>#N/A</v>
      </c>
    </row>
    <row r="721">
      <c r="A721" s="50">
        <v>720.0</v>
      </c>
      <c r="B721" s="67">
        <v>298.0</v>
      </c>
      <c r="C721" s="69" t="s">
        <v>4579</v>
      </c>
      <c r="D721" s="107" t="s">
        <v>423</v>
      </c>
      <c r="E721" s="107" t="s">
        <v>8970</v>
      </c>
      <c r="F721" s="107">
        <v>30.0</v>
      </c>
      <c r="G721" s="11"/>
      <c r="I721" t="str">
        <f t="array" ref="I721">INDEX('Pre-transfer 2022 Points'!$D$13:$D$21,MATCH(1,MMULT(--('Pre-transfer 2022 Points'!$E$13:$L$21=D721),TRANSPOSE(COLUMN('Pre-transfer 2022 Points'!$E$13:$L$21)^0)),0))</f>
        <v>#N/A</v>
      </c>
    </row>
    <row r="722">
      <c r="A722" s="50">
        <v>721.0</v>
      </c>
      <c r="B722" s="67">
        <v>1450.0</v>
      </c>
      <c r="C722" s="68" t="s">
        <v>9933</v>
      </c>
      <c r="D722" s="107" t="s">
        <v>805</v>
      </c>
      <c r="E722" s="107" t="s">
        <v>9920</v>
      </c>
      <c r="F722" s="107">
        <v>30.0</v>
      </c>
      <c r="G722" s="11"/>
      <c r="I722" t="str">
        <f t="array" ref="I722">INDEX('Pre-transfer 2022 Points'!$D$13:$D$21,MATCH(1,MMULT(--('Pre-transfer 2022 Points'!$E$13:$L$21=D722),TRANSPOSE(COLUMN('Pre-transfer 2022 Points'!$E$13:$L$21)^0)),0))</f>
        <v>#N/A</v>
      </c>
    </row>
    <row r="723">
      <c r="A723" s="50">
        <v>722.0</v>
      </c>
      <c r="B723" s="67">
        <v>1323.0</v>
      </c>
      <c r="C723" s="68" t="s">
        <v>1296</v>
      </c>
      <c r="D723" s="107" t="s">
        <v>2976</v>
      </c>
      <c r="E723" s="107" t="s">
        <v>8787</v>
      </c>
      <c r="F723" s="107">
        <v>30.0</v>
      </c>
      <c r="G723" s="11"/>
      <c r="I723" t="str">
        <f t="array" ref="I723">INDEX('Pre-transfer 2022 Points'!$D$13:$D$21,MATCH(1,MMULT(--('Pre-transfer 2022 Points'!$E$13:$L$21=D723),TRANSPOSE(COLUMN('Pre-transfer 2022 Points'!$E$13:$L$21)^0)),0))</f>
        <v>#N/A</v>
      </c>
    </row>
    <row r="724">
      <c r="A724" s="50">
        <v>723.0</v>
      </c>
      <c r="B724" s="86"/>
      <c r="C724" s="69" t="s">
        <v>10904</v>
      </c>
      <c r="D724" s="107" t="s">
        <v>3708</v>
      </c>
      <c r="E724" s="72"/>
      <c r="F724" s="107">
        <v>30.0</v>
      </c>
      <c r="G724" s="11"/>
      <c r="I724" t="str">
        <f t="array" ref="I724">INDEX('Pre-transfer 2022 Points'!$D$13:$D$21,MATCH(1,MMULT(--('Pre-transfer 2022 Points'!$E$13:$L$21=D724),TRANSPOSE(COLUMN('Pre-transfer 2022 Points'!$E$13:$L$21)^0)),0))</f>
        <v>#N/A</v>
      </c>
    </row>
    <row r="725">
      <c r="A725" s="50">
        <v>724.0</v>
      </c>
      <c r="B725" s="67">
        <v>459.0</v>
      </c>
      <c r="C725" s="69" t="s">
        <v>4637</v>
      </c>
      <c r="D725" s="107" t="s">
        <v>690</v>
      </c>
      <c r="E725" s="107" t="s">
        <v>9919</v>
      </c>
      <c r="F725" s="107">
        <v>30.0</v>
      </c>
      <c r="G725" s="11"/>
      <c r="I725" t="str">
        <f t="array" ref="I725">INDEX('Pre-transfer 2022 Points'!$D$13:$D$21,MATCH(1,MMULT(--('Pre-transfer 2022 Points'!$E$13:$L$21=D725),TRANSPOSE(COLUMN('Pre-transfer 2022 Points'!$E$13:$L$21)^0)),0))</f>
        <v>#N/A</v>
      </c>
    </row>
    <row r="726">
      <c r="A726" s="50">
        <v>725.0</v>
      </c>
      <c r="B726" s="67">
        <v>878.0</v>
      </c>
      <c r="C726" s="68" t="s">
        <v>4881</v>
      </c>
      <c r="D726" s="107" t="s">
        <v>10905</v>
      </c>
      <c r="E726" s="72"/>
      <c r="F726" s="107">
        <v>30.0</v>
      </c>
      <c r="G726" s="11"/>
      <c r="I726" t="str">
        <f t="array" ref="I726">INDEX('Pre-transfer 2022 Points'!$D$13:$D$21,MATCH(1,MMULT(--('Pre-transfer 2022 Points'!$E$13:$L$21=D726),TRANSPOSE(COLUMN('Pre-transfer 2022 Points'!$E$13:$L$21)^0)),0))</f>
        <v>#N/A</v>
      </c>
    </row>
    <row r="727">
      <c r="A727" s="50">
        <v>726.0</v>
      </c>
      <c r="B727" s="86"/>
      <c r="C727" s="69" t="s">
        <v>5664</v>
      </c>
      <c r="D727" s="107" t="s">
        <v>3709</v>
      </c>
      <c r="E727" s="72"/>
      <c r="F727" s="107">
        <v>30.0</v>
      </c>
      <c r="G727" s="11"/>
      <c r="I727" t="str">
        <f t="array" ref="I727">INDEX('Pre-transfer 2022 Points'!$D$13:$D$21,MATCH(1,MMULT(--('Pre-transfer 2022 Points'!$E$13:$L$21=D727),TRANSPOSE(COLUMN('Pre-transfer 2022 Points'!$E$13:$L$21)^0)),0))</f>
        <v>#N/A</v>
      </c>
    </row>
    <row r="728">
      <c r="A728" s="50">
        <v>727.0</v>
      </c>
      <c r="B728" s="67">
        <v>868.0</v>
      </c>
      <c r="C728" s="68" t="s">
        <v>591</v>
      </c>
      <c r="D728" s="107" t="s">
        <v>1069</v>
      </c>
      <c r="E728" s="107" t="s">
        <v>115</v>
      </c>
      <c r="F728" s="107">
        <v>30.0</v>
      </c>
      <c r="G728" s="11"/>
      <c r="I728" t="str">
        <f t="array" ref="I728">INDEX('Pre-transfer 2022 Points'!$D$13:$D$21,MATCH(1,MMULT(--('Pre-transfer 2022 Points'!$E$13:$L$21=D728),TRANSPOSE(COLUMN('Pre-transfer 2022 Points'!$E$13:$L$21)^0)),0))</f>
        <v>#N/A</v>
      </c>
    </row>
    <row r="729">
      <c r="A729" s="50">
        <v>728.0</v>
      </c>
      <c r="B729" s="67">
        <v>608.0</v>
      </c>
      <c r="C729" s="69" t="s">
        <v>1636</v>
      </c>
      <c r="D729" s="107" t="s">
        <v>2233</v>
      </c>
      <c r="E729" s="107" t="s">
        <v>9916</v>
      </c>
      <c r="F729" s="107">
        <v>30.0</v>
      </c>
      <c r="G729" s="11"/>
      <c r="I729" t="str">
        <f t="array" ref="I729">INDEX('Pre-transfer 2022 Points'!$D$13:$D$21,MATCH(1,MMULT(--('Pre-transfer 2022 Points'!$E$13:$L$21=D729),TRANSPOSE(COLUMN('Pre-transfer 2022 Points'!$E$13:$L$21)^0)),0))</f>
        <v>#N/A</v>
      </c>
    </row>
    <row r="730">
      <c r="A730" s="50">
        <v>729.0</v>
      </c>
      <c r="B730" s="86"/>
      <c r="C730" s="69" t="s">
        <v>9070</v>
      </c>
      <c r="D730" s="107" t="s">
        <v>390</v>
      </c>
      <c r="E730" s="107" t="s">
        <v>208</v>
      </c>
      <c r="F730" s="107">
        <v>30.0</v>
      </c>
      <c r="G730" s="11"/>
      <c r="I730" t="str">
        <f t="array" ref="I730">INDEX('Pre-transfer 2022 Points'!$D$13:$D$21,MATCH(1,MMULT(--('Pre-transfer 2022 Points'!$E$13:$L$21=D730),TRANSPOSE(COLUMN('Pre-transfer 2022 Points'!$E$13:$L$21)^0)),0))</f>
        <v>#N/A</v>
      </c>
    </row>
    <row r="731">
      <c r="A731" s="50">
        <v>730.0</v>
      </c>
      <c r="B731" s="86"/>
      <c r="C731" s="69" t="s">
        <v>5645</v>
      </c>
      <c r="D731" s="107" t="s">
        <v>10906</v>
      </c>
      <c r="E731" s="72"/>
      <c r="F731" s="107">
        <v>30.0</v>
      </c>
      <c r="G731" s="11"/>
      <c r="I731" t="str">
        <f t="array" ref="I731">INDEX('Pre-transfer 2022 Points'!$D$13:$D$21,MATCH(1,MMULT(--('Pre-transfer 2022 Points'!$E$13:$L$21=D731),TRANSPOSE(COLUMN('Pre-transfer 2022 Points'!$E$13:$L$21)^0)),0))</f>
        <v>#N/A</v>
      </c>
    </row>
    <row r="732">
      <c r="A732" s="50">
        <v>731.0</v>
      </c>
      <c r="B732" s="67">
        <v>2191.0</v>
      </c>
      <c r="C732" s="68" t="s">
        <v>10907</v>
      </c>
      <c r="D732" s="107" t="s">
        <v>943</v>
      </c>
      <c r="E732" s="107" t="s">
        <v>5857</v>
      </c>
      <c r="F732" s="107">
        <v>30.0</v>
      </c>
      <c r="G732" s="11"/>
      <c r="I732" t="str">
        <f t="array" ref="I732">INDEX('Pre-transfer 2022 Points'!$D$13:$D$21,MATCH(1,MMULT(--('Pre-transfer 2022 Points'!$E$13:$L$21=D732),TRANSPOSE(COLUMN('Pre-transfer 2022 Points'!$E$13:$L$21)^0)),0))</f>
        <v>#N/A</v>
      </c>
    </row>
    <row r="733">
      <c r="A733" s="50">
        <v>732.0</v>
      </c>
      <c r="B733" s="67">
        <v>1874.0</v>
      </c>
      <c r="C733" s="68" t="s">
        <v>4688</v>
      </c>
      <c r="D733" s="107" t="s">
        <v>3664</v>
      </c>
      <c r="E733" s="107" t="s">
        <v>6102</v>
      </c>
      <c r="F733" s="107">
        <v>29.0</v>
      </c>
      <c r="G733" s="11"/>
      <c r="I733" t="str">
        <f t="array" ref="I733">INDEX('Pre-transfer 2022 Points'!$D$13:$D$21,MATCH(1,MMULT(--('Pre-transfer 2022 Points'!$E$13:$L$21=D733),TRANSPOSE(COLUMN('Pre-transfer 2022 Points'!$E$13:$L$21)^0)),0))</f>
        <v>#N/A</v>
      </c>
    </row>
    <row r="734">
      <c r="A734" s="50">
        <v>733.0</v>
      </c>
      <c r="B734" s="67">
        <v>1351.0</v>
      </c>
      <c r="C734" s="68" t="s">
        <v>10908</v>
      </c>
      <c r="D734" s="107" t="s">
        <v>325</v>
      </c>
      <c r="E734" s="107" t="s">
        <v>9959</v>
      </c>
      <c r="F734" s="107">
        <v>29.0</v>
      </c>
      <c r="G734" s="11"/>
      <c r="I734" t="str">
        <f t="array" ref="I734">INDEX('Pre-transfer 2022 Points'!$D$13:$D$21,MATCH(1,MMULT(--('Pre-transfer 2022 Points'!$E$13:$L$21=D734),TRANSPOSE(COLUMN('Pre-transfer 2022 Points'!$E$13:$L$21)^0)),0))</f>
        <v>#N/A</v>
      </c>
    </row>
    <row r="735">
      <c r="A735" s="50">
        <v>734.0</v>
      </c>
      <c r="B735" s="67">
        <v>424.0</v>
      </c>
      <c r="C735" s="69" t="s">
        <v>5340</v>
      </c>
      <c r="D735" s="107" t="s">
        <v>1499</v>
      </c>
      <c r="E735" s="107" t="s">
        <v>9918</v>
      </c>
      <c r="F735" s="107">
        <v>29.0</v>
      </c>
      <c r="G735" s="11"/>
      <c r="I735" t="str">
        <f t="array" ref="I735">INDEX('Pre-transfer 2022 Points'!$D$13:$D$21,MATCH(1,MMULT(--('Pre-transfer 2022 Points'!$E$13:$L$21=D735),TRANSPOSE(COLUMN('Pre-transfer 2022 Points'!$E$13:$L$21)^0)),0))</f>
        <v>#N/A</v>
      </c>
    </row>
    <row r="736">
      <c r="A736" s="50">
        <v>735.0</v>
      </c>
      <c r="B736" s="67">
        <v>976.0</v>
      </c>
      <c r="C736" s="68" t="s">
        <v>4554</v>
      </c>
      <c r="D736" s="107" t="s">
        <v>1410</v>
      </c>
      <c r="E736" s="107" t="s">
        <v>8919</v>
      </c>
      <c r="F736" s="107">
        <v>29.0</v>
      </c>
      <c r="G736" s="11"/>
      <c r="I736" t="str">
        <f t="array" ref="I736">INDEX('Pre-transfer 2022 Points'!$D$13:$D$21,MATCH(1,MMULT(--('Pre-transfer 2022 Points'!$E$13:$L$21=D736),TRANSPOSE(COLUMN('Pre-transfer 2022 Points'!$E$13:$L$21)^0)),0))</f>
        <v>#N/A</v>
      </c>
    </row>
    <row r="737">
      <c r="A737" s="50">
        <v>736.0</v>
      </c>
      <c r="B737" s="67">
        <v>700.0</v>
      </c>
      <c r="C737" s="69" t="s">
        <v>4466</v>
      </c>
      <c r="D737" s="107" t="s">
        <v>10909</v>
      </c>
      <c r="E737" s="107" t="s">
        <v>4598</v>
      </c>
      <c r="F737" s="107">
        <v>29.0</v>
      </c>
      <c r="G737" s="11"/>
      <c r="I737" t="str">
        <f t="array" ref="I737">INDEX('Pre-transfer 2022 Points'!$D$13:$D$21,MATCH(1,MMULT(--('Pre-transfer 2022 Points'!$E$13:$L$21=D737),TRANSPOSE(COLUMN('Pre-transfer 2022 Points'!$E$13:$L$21)^0)),0))</f>
        <v>#N/A</v>
      </c>
    </row>
    <row r="738">
      <c r="A738" s="50">
        <v>737.0</v>
      </c>
      <c r="B738" s="86"/>
      <c r="C738" s="69" t="s">
        <v>9056</v>
      </c>
      <c r="D738" s="107" t="s">
        <v>1859</v>
      </c>
      <c r="E738" s="107" t="s">
        <v>8654</v>
      </c>
      <c r="F738" s="107">
        <v>29.0</v>
      </c>
      <c r="G738" s="11"/>
      <c r="I738" t="str">
        <f t="array" ref="I738">INDEX('Pre-transfer 2022 Points'!$D$13:$D$21,MATCH(1,MMULT(--('Pre-transfer 2022 Points'!$E$13:$L$21=D738),TRANSPOSE(COLUMN('Pre-transfer 2022 Points'!$E$13:$L$21)^0)),0))</f>
        <v>#N/A</v>
      </c>
    </row>
    <row r="739">
      <c r="A739" s="50">
        <v>738.0</v>
      </c>
      <c r="B739" s="67">
        <v>1453.0</v>
      </c>
      <c r="C739" s="68" t="s">
        <v>4945</v>
      </c>
      <c r="D739" s="107" t="s">
        <v>10910</v>
      </c>
      <c r="E739" s="107" t="s">
        <v>588</v>
      </c>
      <c r="F739" s="107">
        <v>29.0</v>
      </c>
      <c r="G739" s="11"/>
      <c r="I739" t="str">
        <f t="array" ref="I739">INDEX('Pre-transfer 2022 Points'!$D$13:$D$21,MATCH(1,MMULT(--('Pre-transfer 2022 Points'!$E$13:$L$21=D739),TRANSPOSE(COLUMN('Pre-transfer 2022 Points'!$E$13:$L$21)^0)),0))</f>
        <v>#N/A</v>
      </c>
    </row>
    <row r="740">
      <c r="A740" s="50">
        <v>739.0</v>
      </c>
      <c r="B740" s="67">
        <v>561.0</v>
      </c>
      <c r="C740" s="69" t="s">
        <v>5339</v>
      </c>
      <c r="D740" s="107" t="s">
        <v>10911</v>
      </c>
      <c r="E740" s="107" t="s">
        <v>10912</v>
      </c>
      <c r="F740" s="107">
        <v>29.0</v>
      </c>
      <c r="G740" s="11"/>
      <c r="I740" t="str">
        <f t="array" ref="I740">INDEX('Pre-transfer 2022 Points'!$D$13:$D$21,MATCH(1,MMULT(--('Pre-transfer 2022 Points'!$E$13:$L$21=D740),TRANSPOSE(COLUMN('Pre-transfer 2022 Points'!$E$13:$L$21)^0)),0))</f>
        <v>#N/A</v>
      </c>
    </row>
    <row r="741">
      <c r="A741" s="50">
        <v>740.0</v>
      </c>
      <c r="B741" s="67">
        <v>992.0</v>
      </c>
      <c r="C741" s="68" t="s">
        <v>5456</v>
      </c>
      <c r="D741" s="107" t="s">
        <v>462</v>
      </c>
      <c r="E741" s="107" t="s">
        <v>1091</v>
      </c>
      <c r="F741" s="107">
        <v>29.0</v>
      </c>
      <c r="G741" s="11"/>
      <c r="I741" t="str">
        <f t="array" ref="I741">INDEX('Pre-transfer 2022 Points'!$D$13:$D$21,MATCH(1,MMULT(--('Pre-transfer 2022 Points'!$E$13:$L$21=D741),TRANSPOSE(COLUMN('Pre-transfer 2022 Points'!$E$13:$L$21)^0)),0))</f>
        <v>#N/A</v>
      </c>
    </row>
    <row r="742">
      <c r="A742" s="50">
        <v>741.0</v>
      </c>
      <c r="B742" s="67">
        <v>857.0</v>
      </c>
      <c r="C742" s="68" t="s">
        <v>949</v>
      </c>
      <c r="D742" s="107" t="s">
        <v>10913</v>
      </c>
      <c r="E742" s="107" t="s">
        <v>5944</v>
      </c>
      <c r="F742" s="107">
        <v>29.0</v>
      </c>
      <c r="G742" s="11"/>
      <c r="I742" t="str">
        <f t="array" ref="I742">INDEX('Pre-transfer 2022 Points'!$D$13:$D$21,MATCH(1,MMULT(--('Pre-transfer 2022 Points'!$E$13:$L$21=D742),TRANSPOSE(COLUMN('Pre-transfer 2022 Points'!$E$13:$L$21)^0)),0))</f>
        <v>#N/A</v>
      </c>
    </row>
    <row r="743">
      <c r="A743" s="50">
        <v>742.0</v>
      </c>
      <c r="B743" s="67">
        <v>1261.0</v>
      </c>
      <c r="C743" s="68" t="s">
        <v>5066</v>
      </c>
      <c r="D743" s="107" t="s">
        <v>2514</v>
      </c>
      <c r="E743" s="107" t="s">
        <v>9939</v>
      </c>
      <c r="F743" s="107">
        <v>29.0</v>
      </c>
      <c r="G743" s="11"/>
      <c r="I743" t="str">
        <f t="array" ref="I743">INDEX('Pre-transfer 2022 Points'!$D$13:$D$21,MATCH(1,MMULT(--('Pre-transfer 2022 Points'!$E$13:$L$21=D743),TRANSPOSE(COLUMN('Pre-transfer 2022 Points'!$E$13:$L$21)^0)),0))</f>
        <v>#N/A</v>
      </c>
    </row>
    <row r="744">
      <c r="A744" s="50">
        <v>743.0</v>
      </c>
      <c r="B744" s="86"/>
      <c r="C744" s="69" t="s">
        <v>10185</v>
      </c>
      <c r="D744" s="107" t="s">
        <v>3132</v>
      </c>
      <c r="E744" s="107" t="s">
        <v>8700</v>
      </c>
      <c r="F744" s="107">
        <v>28.0</v>
      </c>
      <c r="G744" s="11"/>
      <c r="I744" t="str">
        <f t="array" ref="I744">INDEX('Pre-transfer 2022 Points'!$D$13:$D$21,MATCH(1,MMULT(--('Pre-transfer 2022 Points'!$E$13:$L$21=D744),TRANSPOSE(COLUMN('Pre-transfer 2022 Points'!$E$13:$L$21)^0)),0))</f>
        <v>#N/A</v>
      </c>
    </row>
    <row r="745">
      <c r="A745" s="50">
        <v>744.0</v>
      </c>
      <c r="B745" s="86"/>
      <c r="C745" s="69" t="s">
        <v>9058</v>
      </c>
      <c r="D745" s="107" t="s">
        <v>10914</v>
      </c>
      <c r="E745" s="72"/>
      <c r="F745" s="107">
        <v>28.0</v>
      </c>
      <c r="G745" s="11"/>
      <c r="I745" t="str">
        <f t="array" ref="I745">INDEX('Pre-transfer 2022 Points'!$D$13:$D$21,MATCH(1,MMULT(--('Pre-transfer 2022 Points'!$E$13:$L$21=D745),TRANSPOSE(COLUMN('Pre-transfer 2022 Points'!$E$13:$L$21)^0)),0))</f>
        <v>#N/A</v>
      </c>
    </row>
    <row r="746">
      <c r="A746" s="50">
        <v>745.0</v>
      </c>
      <c r="B746" s="86"/>
      <c r="C746" s="69" t="s">
        <v>5512</v>
      </c>
      <c r="D746" s="107" t="s">
        <v>3719</v>
      </c>
      <c r="E746" s="107" t="s">
        <v>10030</v>
      </c>
      <c r="F746" s="107">
        <v>28.0</v>
      </c>
      <c r="G746" s="11"/>
      <c r="I746" t="str">
        <f t="array" ref="I746">INDEX('Pre-transfer 2022 Points'!$D$13:$D$21,MATCH(1,MMULT(--('Pre-transfer 2022 Points'!$E$13:$L$21=D746),TRANSPOSE(COLUMN('Pre-transfer 2022 Points'!$E$13:$L$21)^0)),0))</f>
        <v>#N/A</v>
      </c>
    </row>
    <row r="747">
      <c r="A747" s="50">
        <v>746.0</v>
      </c>
      <c r="B747" s="67">
        <v>687.0</v>
      </c>
      <c r="C747" s="69" t="s">
        <v>5311</v>
      </c>
      <c r="D747" s="107" t="s">
        <v>2498</v>
      </c>
      <c r="E747" s="107" t="s">
        <v>9976</v>
      </c>
      <c r="F747" s="107">
        <v>28.0</v>
      </c>
      <c r="G747" s="11"/>
      <c r="I747" t="str">
        <f t="array" ref="I747">INDEX('Pre-transfer 2022 Points'!$D$13:$D$21,MATCH(1,MMULT(--('Pre-transfer 2022 Points'!$E$13:$L$21=D747),TRANSPOSE(COLUMN('Pre-transfer 2022 Points'!$E$13:$L$21)^0)),0))</f>
        <v>#N/A</v>
      </c>
    </row>
    <row r="748">
      <c r="A748" s="50">
        <v>747.0</v>
      </c>
      <c r="B748" s="67">
        <v>777.0</v>
      </c>
      <c r="C748" s="68" t="s">
        <v>564</v>
      </c>
      <c r="D748" s="107" t="s">
        <v>26</v>
      </c>
      <c r="E748" s="107" t="s">
        <v>4330</v>
      </c>
      <c r="F748" s="107">
        <v>28.0</v>
      </c>
      <c r="G748" s="11"/>
      <c r="I748" t="str">
        <f t="array" ref="I748">INDEX('Pre-transfer 2022 Points'!$D$13:$D$21,MATCH(1,MMULT(--('Pre-transfer 2022 Points'!$E$13:$L$21=D748),TRANSPOSE(COLUMN('Pre-transfer 2022 Points'!$E$13:$L$21)^0)),0))</f>
        <v>#N/A</v>
      </c>
    </row>
    <row r="749">
      <c r="A749" s="50">
        <v>748.0</v>
      </c>
      <c r="B749" s="67">
        <v>569.0</v>
      </c>
      <c r="C749" s="69" t="s">
        <v>1099</v>
      </c>
      <c r="D749" s="107" t="s">
        <v>1295</v>
      </c>
      <c r="E749" s="107" t="s">
        <v>8592</v>
      </c>
      <c r="F749" s="107">
        <v>28.0</v>
      </c>
      <c r="G749" s="11"/>
      <c r="I749" t="str">
        <f t="array" ref="I749">INDEX('Pre-transfer 2022 Points'!$D$13:$D$21,MATCH(1,MMULT(--('Pre-transfer 2022 Points'!$E$13:$L$21=D749),TRANSPOSE(COLUMN('Pre-transfer 2022 Points'!$E$13:$L$21)^0)),0))</f>
        <v>#N/A</v>
      </c>
    </row>
    <row r="750">
      <c r="A750" s="50">
        <v>749.0</v>
      </c>
      <c r="B750" s="67">
        <v>808.0</v>
      </c>
      <c r="C750" s="68" t="s">
        <v>903</v>
      </c>
      <c r="D750" s="107" t="s">
        <v>385</v>
      </c>
      <c r="E750" s="107" t="s">
        <v>102</v>
      </c>
      <c r="F750" s="107">
        <v>28.0</v>
      </c>
      <c r="G750" s="11"/>
      <c r="I750" t="str">
        <f t="array" ref="I750">INDEX('Pre-transfer 2022 Points'!$D$13:$D$21,MATCH(1,MMULT(--('Pre-transfer 2022 Points'!$E$13:$L$21=D750),TRANSPOSE(COLUMN('Pre-transfer 2022 Points'!$E$13:$L$21)^0)),0))</f>
        <v>#N/A</v>
      </c>
    </row>
    <row r="751">
      <c r="A751" s="50">
        <v>750.0</v>
      </c>
      <c r="B751" s="86"/>
      <c r="C751" s="69" t="s">
        <v>10915</v>
      </c>
      <c r="D751" s="107" t="s">
        <v>10916</v>
      </c>
      <c r="E751" s="107" t="s">
        <v>10002</v>
      </c>
      <c r="F751" s="107">
        <v>28.0</v>
      </c>
      <c r="G751" s="11"/>
      <c r="I751" t="str">
        <f t="array" ref="I751">INDEX('Pre-transfer 2022 Points'!$D$13:$D$21,MATCH(1,MMULT(--('Pre-transfer 2022 Points'!$E$13:$L$21=D751),TRANSPOSE(COLUMN('Pre-transfer 2022 Points'!$E$13:$L$21)^0)),0))</f>
        <v>#N/A</v>
      </c>
    </row>
    <row r="752">
      <c r="A752" s="50">
        <v>751.0</v>
      </c>
      <c r="B752" s="67">
        <v>1635.0</v>
      </c>
      <c r="C752" s="68" t="s">
        <v>8719</v>
      </c>
      <c r="D752" s="107" t="s">
        <v>2024</v>
      </c>
      <c r="E752" s="107" t="s">
        <v>249</v>
      </c>
      <c r="F752" s="107">
        <v>28.0</v>
      </c>
      <c r="G752" s="11"/>
      <c r="I752" t="str">
        <f t="array" ref="I752">INDEX('Pre-transfer 2022 Points'!$D$13:$D$21,MATCH(1,MMULT(--('Pre-transfer 2022 Points'!$E$13:$L$21=D752),TRANSPOSE(COLUMN('Pre-transfer 2022 Points'!$E$13:$L$21)^0)),0))</f>
        <v>#N/A</v>
      </c>
    </row>
    <row r="753">
      <c r="A753" s="50">
        <v>752.0</v>
      </c>
      <c r="B753" s="67">
        <v>916.0</v>
      </c>
      <c r="C753" s="68" t="s">
        <v>500</v>
      </c>
      <c r="D753" s="107" t="s">
        <v>1598</v>
      </c>
      <c r="E753" s="107" t="s">
        <v>143</v>
      </c>
      <c r="F753" s="107">
        <v>28.0</v>
      </c>
      <c r="G753" s="11"/>
      <c r="I753" t="str">
        <f t="array" ref="I753">INDEX('Pre-transfer 2022 Points'!$D$13:$D$21,MATCH(1,MMULT(--('Pre-transfer 2022 Points'!$E$13:$L$21=D753),TRANSPOSE(COLUMN('Pre-transfer 2022 Points'!$E$13:$L$21)^0)),0))</f>
        <v>#N/A</v>
      </c>
    </row>
    <row r="754">
      <c r="A754" s="50">
        <v>753.0</v>
      </c>
      <c r="B754" s="67">
        <v>768.0</v>
      </c>
      <c r="C754" s="68" t="s">
        <v>140</v>
      </c>
      <c r="D754" s="107" t="s">
        <v>1987</v>
      </c>
      <c r="E754" s="107" t="s">
        <v>9919</v>
      </c>
      <c r="F754" s="107">
        <v>28.0</v>
      </c>
      <c r="G754" s="11"/>
      <c r="I754" t="str">
        <f t="array" ref="I754">INDEX('Pre-transfer 2022 Points'!$D$13:$D$21,MATCH(1,MMULT(--('Pre-transfer 2022 Points'!$E$13:$L$21=D754),TRANSPOSE(COLUMN('Pre-transfer 2022 Points'!$E$13:$L$21)^0)),0))</f>
        <v>#N/A</v>
      </c>
    </row>
    <row r="755">
      <c r="A755" s="50">
        <v>754.0</v>
      </c>
      <c r="B755" s="67">
        <v>571.0</v>
      </c>
      <c r="C755" s="69" t="s">
        <v>797</v>
      </c>
      <c r="D755" s="107" t="s">
        <v>2351</v>
      </c>
      <c r="E755" s="107" t="s">
        <v>9919</v>
      </c>
      <c r="F755" s="107">
        <v>28.0</v>
      </c>
      <c r="G755" s="11"/>
      <c r="I755" t="str">
        <f t="array" ref="I755">INDEX('Pre-transfer 2022 Points'!$D$13:$D$21,MATCH(1,MMULT(--('Pre-transfer 2022 Points'!$E$13:$L$21=D755),TRANSPOSE(COLUMN('Pre-transfer 2022 Points'!$E$13:$L$21)^0)),0))</f>
        <v>#N/A</v>
      </c>
    </row>
    <row r="756">
      <c r="A756" s="50">
        <v>755.0</v>
      </c>
      <c r="B756" s="67">
        <v>178.0</v>
      </c>
      <c r="C756" s="69" t="s">
        <v>10917</v>
      </c>
      <c r="D756" s="107" t="s">
        <v>10918</v>
      </c>
      <c r="E756" s="107" t="s">
        <v>8596</v>
      </c>
      <c r="F756" s="107">
        <v>28.0</v>
      </c>
      <c r="G756" s="11"/>
      <c r="I756" t="str">
        <f t="array" ref="I756">INDEX('Pre-transfer 2022 Points'!$D$13:$D$21,MATCH(1,MMULT(--('Pre-transfer 2022 Points'!$E$13:$L$21=D756),TRANSPOSE(COLUMN('Pre-transfer 2022 Points'!$E$13:$L$21)^0)),0))</f>
        <v>#N/A</v>
      </c>
    </row>
    <row r="757">
      <c r="A757" s="50">
        <v>756.0</v>
      </c>
      <c r="B757" s="67">
        <v>1191.0</v>
      </c>
      <c r="C757" s="68" t="s">
        <v>4729</v>
      </c>
      <c r="D757" s="107" t="s">
        <v>2345</v>
      </c>
      <c r="E757" s="107" t="s">
        <v>9108</v>
      </c>
      <c r="F757" s="107">
        <v>28.0</v>
      </c>
      <c r="G757" s="11"/>
      <c r="I757" t="str">
        <f t="array" ref="I757">INDEX('Pre-transfer 2022 Points'!$D$13:$D$21,MATCH(1,MMULT(--('Pre-transfer 2022 Points'!$E$13:$L$21=D757),TRANSPOSE(COLUMN('Pre-transfer 2022 Points'!$E$13:$L$21)^0)),0))</f>
        <v>#N/A</v>
      </c>
    </row>
    <row r="758">
      <c r="A758" s="50">
        <v>757.0</v>
      </c>
      <c r="B758" s="86"/>
      <c r="C758" s="69" t="s">
        <v>5530</v>
      </c>
      <c r="D758" s="107" t="s">
        <v>1126</v>
      </c>
      <c r="E758" s="107" t="s">
        <v>5919</v>
      </c>
      <c r="F758" s="107">
        <v>28.0</v>
      </c>
      <c r="G758" s="11"/>
      <c r="I758" t="str">
        <f t="array" ref="I758">INDEX('Pre-transfer 2022 Points'!$D$13:$D$21,MATCH(1,MMULT(--('Pre-transfer 2022 Points'!$E$13:$L$21=D758),TRANSPOSE(COLUMN('Pre-transfer 2022 Points'!$E$13:$L$21)^0)),0))</f>
        <v>#N/A</v>
      </c>
    </row>
    <row r="759">
      <c r="A759" s="50">
        <v>758.0</v>
      </c>
      <c r="B759" s="67">
        <v>1562.0</v>
      </c>
      <c r="C759" s="68" t="s">
        <v>5855</v>
      </c>
      <c r="D759" s="107" t="s">
        <v>5584</v>
      </c>
      <c r="E759" s="72"/>
      <c r="F759" s="107">
        <v>28.0</v>
      </c>
      <c r="G759" s="11"/>
      <c r="I759" t="str">
        <f t="array" ref="I759">INDEX('Pre-transfer 2022 Points'!$D$13:$D$21,MATCH(1,MMULT(--('Pre-transfer 2022 Points'!$E$13:$L$21=D759),TRANSPOSE(COLUMN('Pre-transfer 2022 Points'!$E$13:$L$21)^0)),0))</f>
        <v>#N/A</v>
      </c>
    </row>
    <row r="760">
      <c r="A760" s="50">
        <v>759.0</v>
      </c>
      <c r="B760" s="67">
        <v>893.0</v>
      </c>
      <c r="C760" s="68" t="s">
        <v>437</v>
      </c>
      <c r="D760" s="107" t="s">
        <v>4065</v>
      </c>
      <c r="E760" s="107" t="s">
        <v>9940</v>
      </c>
      <c r="F760" s="107">
        <v>27.0</v>
      </c>
      <c r="G760" s="11"/>
      <c r="I760" t="str">
        <f t="array" ref="I760">INDEX('Pre-transfer 2022 Points'!$D$13:$D$21,MATCH(1,MMULT(--('Pre-transfer 2022 Points'!$E$13:$L$21=D760),TRANSPOSE(COLUMN('Pre-transfer 2022 Points'!$E$13:$L$21)^0)),0))</f>
        <v>#N/A</v>
      </c>
    </row>
    <row r="761">
      <c r="A761" s="50">
        <v>760.0</v>
      </c>
      <c r="B761" s="67">
        <v>1035.0</v>
      </c>
      <c r="C761" s="68" t="s">
        <v>1746</v>
      </c>
      <c r="D761" s="107" t="s">
        <v>10919</v>
      </c>
      <c r="E761" s="107" t="s">
        <v>4373</v>
      </c>
      <c r="F761" s="107">
        <v>27.0</v>
      </c>
      <c r="G761" s="11"/>
      <c r="I761" t="str">
        <f t="array" ref="I761">INDEX('Pre-transfer 2022 Points'!$D$13:$D$21,MATCH(1,MMULT(--('Pre-transfer 2022 Points'!$E$13:$L$21=D761),TRANSPOSE(COLUMN('Pre-transfer 2022 Points'!$E$13:$L$21)^0)),0))</f>
        <v>#N/A</v>
      </c>
    </row>
    <row r="762">
      <c r="A762" s="50">
        <v>761.0</v>
      </c>
      <c r="B762" s="67">
        <v>1485.0</v>
      </c>
      <c r="C762" s="68" t="s">
        <v>10798</v>
      </c>
      <c r="D762" s="107" t="s">
        <v>1257</v>
      </c>
      <c r="E762" s="107" t="s">
        <v>4564</v>
      </c>
      <c r="F762" s="107">
        <v>27.0</v>
      </c>
      <c r="G762" s="11"/>
      <c r="I762" t="str">
        <f t="array" ref="I762">INDEX('Pre-transfer 2022 Points'!$D$13:$D$21,MATCH(1,MMULT(--('Pre-transfer 2022 Points'!$E$13:$L$21=D762),TRANSPOSE(COLUMN('Pre-transfer 2022 Points'!$E$13:$L$21)^0)),0))</f>
        <v>#N/A</v>
      </c>
    </row>
    <row r="763">
      <c r="A763" s="50">
        <v>762.0</v>
      </c>
      <c r="B763" s="67">
        <v>449.0</v>
      </c>
      <c r="C763" s="69" t="s">
        <v>4533</v>
      </c>
      <c r="D763" s="107" t="s">
        <v>2682</v>
      </c>
      <c r="E763" s="107" t="s">
        <v>5818</v>
      </c>
      <c r="F763" s="107">
        <v>27.0</v>
      </c>
      <c r="G763" s="11"/>
      <c r="I763" t="str">
        <f t="array" ref="I763">INDEX('Pre-transfer 2022 Points'!$D$13:$D$21,MATCH(1,MMULT(--('Pre-transfer 2022 Points'!$E$13:$L$21=D763),TRANSPOSE(COLUMN('Pre-transfer 2022 Points'!$E$13:$L$21)^0)),0))</f>
        <v>#N/A</v>
      </c>
    </row>
    <row r="764">
      <c r="A764" s="50">
        <v>763.0</v>
      </c>
      <c r="B764" s="67">
        <v>116.0</v>
      </c>
      <c r="C764" s="69" t="s">
        <v>1578</v>
      </c>
      <c r="D764" s="107" t="s">
        <v>1705</v>
      </c>
      <c r="E764" s="107" t="s">
        <v>8591</v>
      </c>
      <c r="F764" s="107">
        <v>27.0</v>
      </c>
      <c r="G764" s="11"/>
      <c r="I764" t="str">
        <f t="array" ref="I764">INDEX('Pre-transfer 2022 Points'!$D$13:$D$21,MATCH(1,MMULT(--('Pre-transfer 2022 Points'!$E$13:$L$21=D764),TRANSPOSE(COLUMN('Pre-transfer 2022 Points'!$E$13:$L$21)^0)),0))</f>
        <v>#N/A</v>
      </c>
    </row>
    <row r="765">
      <c r="A765" s="50">
        <v>764.0</v>
      </c>
      <c r="B765" s="67">
        <v>384.0</v>
      </c>
      <c r="C765" s="69" t="s">
        <v>8778</v>
      </c>
      <c r="D765" s="107" t="s">
        <v>10920</v>
      </c>
      <c r="E765" s="107" t="s">
        <v>8594</v>
      </c>
      <c r="F765" s="107">
        <v>27.0</v>
      </c>
      <c r="G765" s="11"/>
      <c r="I765" t="str">
        <f t="array" ref="I765">INDEX('Pre-transfer 2022 Points'!$D$13:$D$21,MATCH(1,MMULT(--('Pre-transfer 2022 Points'!$E$13:$L$21=D765),TRANSPOSE(COLUMN('Pre-transfer 2022 Points'!$E$13:$L$21)^0)),0))</f>
        <v>#N/A</v>
      </c>
    </row>
    <row r="766">
      <c r="A766" s="50">
        <v>765.0</v>
      </c>
      <c r="B766" s="67">
        <v>1393.0</v>
      </c>
      <c r="C766" s="68" t="s">
        <v>5876</v>
      </c>
      <c r="D766" s="107" t="s">
        <v>1269</v>
      </c>
      <c r="E766" s="107" t="s">
        <v>9945</v>
      </c>
      <c r="F766" s="107">
        <v>27.0</v>
      </c>
      <c r="G766" s="11"/>
      <c r="I766" t="str">
        <f t="array" ref="I766">INDEX('Pre-transfer 2022 Points'!$D$13:$D$21,MATCH(1,MMULT(--('Pre-transfer 2022 Points'!$E$13:$L$21=D766),TRANSPOSE(COLUMN('Pre-transfer 2022 Points'!$E$13:$L$21)^0)),0))</f>
        <v>#N/A</v>
      </c>
    </row>
    <row r="767">
      <c r="A767" s="50">
        <v>766.0</v>
      </c>
      <c r="B767" s="67">
        <v>1685.0</v>
      </c>
      <c r="C767" s="68" t="s">
        <v>1640</v>
      </c>
      <c r="D767" s="107" t="s">
        <v>746</v>
      </c>
      <c r="E767" s="107" t="s">
        <v>9928</v>
      </c>
      <c r="F767" s="107">
        <v>27.0</v>
      </c>
      <c r="G767" s="11"/>
      <c r="I767" t="str">
        <f t="array" ref="I767">INDEX('Pre-transfer 2022 Points'!$D$13:$D$21,MATCH(1,MMULT(--('Pre-transfer 2022 Points'!$E$13:$L$21=D767),TRANSPOSE(COLUMN('Pre-transfer 2022 Points'!$E$13:$L$21)^0)),0))</f>
        <v>#N/A</v>
      </c>
    </row>
    <row r="768">
      <c r="A768" s="50">
        <v>767.0</v>
      </c>
      <c r="B768" s="67">
        <v>418.0</v>
      </c>
      <c r="C768" s="69" t="s">
        <v>5344</v>
      </c>
      <c r="D768" s="107" t="s">
        <v>703</v>
      </c>
      <c r="E768" s="107" t="s">
        <v>9937</v>
      </c>
      <c r="F768" s="107">
        <v>27.0</v>
      </c>
      <c r="G768" s="11"/>
      <c r="I768" t="str">
        <f t="array" ref="I768">INDEX('Pre-transfer 2022 Points'!$D$13:$D$21,MATCH(1,MMULT(--('Pre-transfer 2022 Points'!$E$13:$L$21=D768),TRANSPOSE(COLUMN('Pre-transfer 2022 Points'!$E$13:$L$21)^0)),0))</f>
        <v>#N/A</v>
      </c>
    </row>
    <row r="769">
      <c r="A769" s="50">
        <v>768.0</v>
      </c>
      <c r="B769" s="67">
        <v>888.0</v>
      </c>
      <c r="C769" s="68" t="s">
        <v>5777</v>
      </c>
      <c r="D769" s="107" t="s">
        <v>857</v>
      </c>
      <c r="E769" s="107" t="s">
        <v>9919</v>
      </c>
      <c r="F769" s="107">
        <v>27.0</v>
      </c>
      <c r="G769" s="11"/>
      <c r="I769" t="str">
        <f t="array" ref="I769">INDEX('Pre-transfer 2022 Points'!$D$13:$D$21,MATCH(1,MMULT(--('Pre-transfer 2022 Points'!$E$13:$L$21=D769),TRANSPOSE(COLUMN('Pre-transfer 2022 Points'!$E$13:$L$21)^0)),0))</f>
        <v>#N/A</v>
      </c>
    </row>
    <row r="770">
      <c r="A770" s="50">
        <v>769.0</v>
      </c>
      <c r="B770" s="86"/>
      <c r="C770" s="69" t="s">
        <v>8923</v>
      </c>
      <c r="D770" s="107" t="s">
        <v>172</v>
      </c>
      <c r="E770" s="107" t="s">
        <v>8633</v>
      </c>
      <c r="F770" s="107">
        <v>27.0</v>
      </c>
      <c r="G770" s="11"/>
      <c r="I770" t="str">
        <f t="array" ref="I770">INDEX('Pre-transfer 2022 Points'!$D$13:$D$21,MATCH(1,MMULT(--('Pre-transfer 2022 Points'!$E$13:$L$21=D770),TRANSPOSE(COLUMN('Pre-transfer 2022 Points'!$E$13:$L$21)^0)),0))</f>
        <v>#N/A</v>
      </c>
    </row>
    <row r="771">
      <c r="A771" s="50">
        <v>770.0</v>
      </c>
      <c r="B771" s="67">
        <v>1676.0</v>
      </c>
      <c r="C771" s="68" t="s">
        <v>1084</v>
      </c>
      <c r="D771" s="107" t="s">
        <v>2934</v>
      </c>
      <c r="E771" s="107" t="s">
        <v>8702</v>
      </c>
      <c r="F771" s="107">
        <v>27.0</v>
      </c>
      <c r="G771" s="11"/>
      <c r="I771" t="str">
        <f t="array" ref="I771">INDEX('Pre-transfer 2022 Points'!$D$13:$D$21,MATCH(1,MMULT(--('Pre-transfer 2022 Points'!$E$13:$L$21=D771),TRANSPOSE(COLUMN('Pre-transfer 2022 Points'!$E$13:$L$21)^0)),0))</f>
        <v>#N/A</v>
      </c>
    </row>
    <row r="772">
      <c r="A772" s="50">
        <v>771.0</v>
      </c>
      <c r="B772" s="67">
        <v>1102.0</v>
      </c>
      <c r="C772" s="68" t="s">
        <v>4472</v>
      </c>
      <c r="D772" s="107" t="s">
        <v>1477</v>
      </c>
      <c r="E772" s="107" t="s">
        <v>9938</v>
      </c>
      <c r="F772" s="107">
        <v>27.0</v>
      </c>
      <c r="G772" s="11"/>
      <c r="I772" t="str">
        <f t="array" ref="I772">INDEX('Pre-transfer 2022 Points'!$D$13:$D$21,MATCH(1,MMULT(--('Pre-transfer 2022 Points'!$E$13:$L$21=D772),TRANSPOSE(COLUMN('Pre-transfer 2022 Points'!$E$13:$L$21)^0)),0))</f>
        <v>#N/A</v>
      </c>
    </row>
    <row r="773">
      <c r="A773" s="50">
        <v>772.0</v>
      </c>
      <c r="B773" s="67">
        <v>771.0</v>
      </c>
      <c r="C773" s="69" t="s">
        <v>168</v>
      </c>
      <c r="D773" s="107" t="s">
        <v>10921</v>
      </c>
      <c r="E773" s="72"/>
      <c r="F773" s="107">
        <v>27.0</v>
      </c>
      <c r="G773" s="11"/>
      <c r="I773" t="str">
        <f t="array" ref="I773">INDEX('Pre-transfer 2022 Points'!$D$13:$D$21,MATCH(1,MMULT(--('Pre-transfer 2022 Points'!$E$13:$L$21=D773),TRANSPOSE(COLUMN('Pre-transfer 2022 Points'!$E$13:$L$21)^0)),0))</f>
        <v>#N/A</v>
      </c>
    </row>
    <row r="774">
      <c r="A774" s="50">
        <v>773.0</v>
      </c>
      <c r="B774" s="67">
        <v>797.0</v>
      </c>
      <c r="C774" s="68" t="s">
        <v>202</v>
      </c>
      <c r="D774" s="107" t="s">
        <v>1922</v>
      </c>
      <c r="E774" s="107" t="s">
        <v>8591</v>
      </c>
      <c r="F774" s="107">
        <v>27.0</v>
      </c>
      <c r="G774" s="11"/>
      <c r="I774" t="str">
        <f t="array" ref="I774">INDEX('Pre-transfer 2022 Points'!$D$13:$D$21,MATCH(1,MMULT(--('Pre-transfer 2022 Points'!$E$13:$L$21=D774),TRANSPOSE(COLUMN('Pre-transfer 2022 Points'!$E$13:$L$21)^0)),0))</f>
        <v>#N/A</v>
      </c>
    </row>
    <row r="775">
      <c r="A775" s="50">
        <v>774.0</v>
      </c>
      <c r="B775" s="67">
        <v>1101.0</v>
      </c>
      <c r="C775" s="68" t="s">
        <v>5383</v>
      </c>
      <c r="D775" s="107" t="s">
        <v>2031</v>
      </c>
      <c r="E775" s="107" t="s">
        <v>6025</v>
      </c>
      <c r="F775" s="107">
        <v>26.2899999916553</v>
      </c>
      <c r="G775" s="11"/>
      <c r="I775" t="str">
        <f t="array" ref="I775">INDEX('Pre-transfer 2022 Points'!$D$13:$D$21,MATCH(1,MMULT(--('Pre-transfer 2022 Points'!$E$13:$L$21=D775),TRANSPOSE(COLUMN('Pre-transfer 2022 Points'!$E$13:$L$21)^0)),0))</f>
        <v>#N/A</v>
      </c>
    </row>
    <row r="776">
      <c r="A776" s="50">
        <v>775.0</v>
      </c>
      <c r="B776" s="67">
        <v>945.0</v>
      </c>
      <c r="C776" s="68" t="s">
        <v>4382</v>
      </c>
      <c r="D776" s="107" t="s">
        <v>4057</v>
      </c>
      <c r="E776" s="107" t="s">
        <v>4612</v>
      </c>
      <c r="F776" s="107">
        <v>26.1399999856948</v>
      </c>
      <c r="G776" s="11"/>
      <c r="I776" t="str">
        <f t="array" ref="I776">INDEX('Pre-transfer 2022 Points'!$D$13:$D$21,MATCH(1,MMULT(--('Pre-transfer 2022 Points'!$E$13:$L$21=D776),TRANSPOSE(COLUMN('Pre-transfer 2022 Points'!$E$13:$L$21)^0)),0))</f>
        <v>#N/A</v>
      </c>
    </row>
    <row r="777">
      <c r="A777" s="50">
        <v>776.0</v>
      </c>
      <c r="B777" s="86"/>
      <c r="C777" s="69" t="s">
        <v>5200</v>
      </c>
      <c r="D777" s="107" t="s">
        <v>531</v>
      </c>
      <c r="E777" s="107" t="s">
        <v>4559</v>
      </c>
      <c r="F777" s="107">
        <v>26.0</v>
      </c>
      <c r="G777" s="11"/>
      <c r="I777" t="str">
        <f t="array" ref="I777">INDEX('Pre-transfer 2022 Points'!$D$13:$D$21,MATCH(1,MMULT(--('Pre-transfer 2022 Points'!$E$13:$L$21=D777),TRANSPOSE(COLUMN('Pre-transfer 2022 Points'!$E$13:$L$21)^0)),0))</f>
        <v>#N/A</v>
      </c>
    </row>
    <row r="778">
      <c r="A778" s="50">
        <v>777.0</v>
      </c>
      <c r="B778" s="67">
        <v>2179.0</v>
      </c>
      <c r="C778" s="68" t="s">
        <v>5328</v>
      </c>
      <c r="D778" s="107" t="s">
        <v>212</v>
      </c>
      <c r="E778" s="72"/>
      <c r="F778" s="107">
        <v>26.0</v>
      </c>
      <c r="G778" s="11"/>
      <c r="I778" t="str">
        <f t="array" ref="I778">INDEX('Pre-transfer 2022 Points'!$D$13:$D$21,MATCH(1,MMULT(--('Pre-transfer 2022 Points'!$E$13:$L$21=D778),TRANSPOSE(COLUMN('Pre-transfer 2022 Points'!$E$13:$L$21)^0)),0))</f>
        <v>#N/A</v>
      </c>
    </row>
    <row r="779">
      <c r="A779" s="50">
        <v>778.0</v>
      </c>
      <c r="B779" s="67">
        <v>948.0</v>
      </c>
      <c r="C779" s="68" t="s">
        <v>4382</v>
      </c>
      <c r="D779" s="107" t="s">
        <v>10922</v>
      </c>
      <c r="E779" s="107" t="s">
        <v>8618</v>
      </c>
      <c r="F779" s="107">
        <v>26.0</v>
      </c>
      <c r="G779" s="11"/>
      <c r="I779" t="str">
        <f t="array" ref="I779">INDEX('Pre-transfer 2022 Points'!$D$13:$D$21,MATCH(1,MMULT(--('Pre-transfer 2022 Points'!$E$13:$L$21=D779),TRANSPOSE(COLUMN('Pre-transfer 2022 Points'!$E$13:$L$21)^0)),0))</f>
        <v>#N/A</v>
      </c>
    </row>
    <row r="780">
      <c r="A780" s="50">
        <v>779.0</v>
      </c>
      <c r="B780" s="67">
        <v>1051.0</v>
      </c>
      <c r="C780" s="68" t="s">
        <v>1420</v>
      </c>
      <c r="D780" s="107" t="s">
        <v>1917</v>
      </c>
      <c r="E780" s="107" t="s">
        <v>8594</v>
      </c>
      <c r="F780" s="107">
        <v>26.0</v>
      </c>
      <c r="G780" s="11"/>
      <c r="I780" t="str">
        <f t="array" ref="I780">INDEX('Pre-transfer 2022 Points'!$D$13:$D$21,MATCH(1,MMULT(--('Pre-transfer 2022 Points'!$E$13:$L$21=D780),TRANSPOSE(COLUMN('Pre-transfer 2022 Points'!$E$13:$L$21)^0)),0))</f>
        <v>#N/A</v>
      </c>
    </row>
    <row r="781">
      <c r="A781" s="50">
        <v>780.0</v>
      </c>
      <c r="B781" s="67">
        <v>493.0</v>
      </c>
      <c r="C781" s="69" t="s">
        <v>5209</v>
      </c>
      <c r="D781" s="107" t="s">
        <v>2173</v>
      </c>
      <c r="E781" s="107" t="s">
        <v>9929</v>
      </c>
      <c r="F781" s="107">
        <v>26.0</v>
      </c>
      <c r="G781" s="11"/>
      <c r="I781" t="str">
        <f t="array" ref="I781">INDEX('Pre-transfer 2022 Points'!$D$13:$D$21,MATCH(1,MMULT(--('Pre-transfer 2022 Points'!$E$13:$L$21=D781),TRANSPOSE(COLUMN('Pre-transfer 2022 Points'!$E$13:$L$21)^0)),0))</f>
        <v>#N/A</v>
      </c>
    </row>
    <row r="782">
      <c r="A782" s="50">
        <v>781.0</v>
      </c>
      <c r="B782" s="67">
        <v>386.0</v>
      </c>
      <c r="C782" s="69" t="s">
        <v>8784</v>
      </c>
      <c r="D782" s="107" t="s">
        <v>2913</v>
      </c>
      <c r="E782" s="107" t="s">
        <v>8597</v>
      </c>
      <c r="F782" s="107">
        <v>26.0</v>
      </c>
      <c r="G782" s="11"/>
      <c r="I782" t="str">
        <f t="array" ref="I782">INDEX('Pre-transfer 2022 Points'!$D$13:$D$21,MATCH(1,MMULT(--('Pre-transfer 2022 Points'!$E$13:$L$21=D782),TRANSPOSE(COLUMN('Pre-transfer 2022 Points'!$E$13:$L$21)^0)),0))</f>
        <v>#N/A</v>
      </c>
    </row>
    <row r="783">
      <c r="A783" s="50">
        <v>782.0</v>
      </c>
      <c r="B783" s="86"/>
      <c r="C783" s="69" t="s">
        <v>5144</v>
      </c>
      <c r="D783" s="107" t="s">
        <v>2924</v>
      </c>
      <c r="E783" s="107" t="s">
        <v>5831</v>
      </c>
      <c r="F783" s="107">
        <v>26.0</v>
      </c>
      <c r="G783" s="11"/>
      <c r="I783" t="str">
        <f t="array" ref="I783">INDEX('Pre-transfer 2022 Points'!$D$13:$D$21,MATCH(1,MMULT(--('Pre-transfer 2022 Points'!$E$13:$L$21=D783),TRANSPOSE(COLUMN('Pre-transfer 2022 Points'!$E$13:$L$21)^0)),0))</f>
        <v>#N/A</v>
      </c>
    </row>
    <row r="784">
      <c r="A784" s="50">
        <v>783.0</v>
      </c>
      <c r="B784" s="67">
        <v>327.0</v>
      </c>
      <c r="C784" s="69" t="s">
        <v>4952</v>
      </c>
      <c r="D784" s="107" t="s">
        <v>1880</v>
      </c>
      <c r="E784" s="72"/>
      <c r="F784" s="107">
        <v>26.0</v>
      </c>
      <c r="G784" s="11"/>
      <c r="I784" t="str">
        <f t="array" ref="I784">INDEX('Pre-transfer 2022 Points'!$D$13:$D$21,MATCH(1,MMULT(--('Pre-transfer 2022 Points'!$E$13:$L$21=D784),TRANSPOSE(COLUMN('Pre-transfer 2022 Points'!$E$13:$L$21)^0)),0))</f>
        <v>#N/A</v>
      </c>
    </row>
    <row r="785">
      <c r="A785" s="50">
        <v>784.0</v>
      </c>
      <c r="B785" s="67">
        <v>1006.0</v>
      </c>
      <c r="C785" s="68" t="s">
        <v>5409</v>
      </c>
      <c r="D785" s="107" t="s">
        <v>10923</v>
      </c>
      <c r="E785" s="107" t="s">
        <v>388</v>
      </c>
      <c r="F785" s="107">
        <v>26.0</v>
      </c>
      <c r="G785" s="11"/>
      <c r="I785" t="str">
        <f t="array" ref="I785">INDEX('Pre-transfer 2022 Points'!$D$13:$D$21,MATCH(1,MMULT(--('Pre-transfer 2022 Points'!$E$13:$L$21=D785),TRANSPOSE(COLUMN('Pre-transfer 2022 Points'!$E$13:$L$21)^0)),0))</f>
        <v>#N/A</v>
      </c>
    </row>
    <row r="786">
      <c r="A786" s="50">
        <v>785.0</v>
      </c>
      <c r="B786" s="67">
        <v>646.0</v>
      </c>
      <c r="C786" s="69" t="s">
        <v>4839</v>
      </c>
      <c r="D786" s="107" t="s">
        <v>945</v>
      </c>
      <c r="E786" s="107" t="s">
        <v>4479</v>
      </c>
      <c r="F786" s="107">
        <v>26.0</v>
      </c>
      <c r="G786" s="11"/>
      <c r="I786" t="str">
        <f t="array" ref="I786">INDEX('Pre-transfer 2022 Points'!$D$13:$D$21,MATCH(1,MMULT(--('Pre-transfer 2022 Points'!$E$13:$L$21=D786),TRANSPOSE(COLUMN('Pre-transfer 2022 Points'!$E$13:$L$21)^0)),0))</f>
        <v>#N/A</v>
      </c>
    </row>
    <row r="787">
      <c r="A787" s="50">
        <v>786.0</v>
      </c>
      <c r="B787" s="67">
        <v>487.0</v>
      </c>
      <c r="C787" s="69" t="s">
        <v>716</v>
      </c>
      <c r="D787" s="107" t="s">
        <v>10924</v>
      </c>
      <c r="E787" s="107" t="s">
        <v>8596</v>
      </c>
      <c r="F787" s="107">
        <v>26.0</v>
      </c>
      <c r="G787" s="11"/>
      <c r="I787" t="str">
        <f t="array" ref="I787">INDEX('Pre-transfer 2022 Points'!$D$13:$D$21,MATCH(1,MMULT(--('Pre-transfer 2022 Points'!$E$13:$L$21=D787),TRANSPOSE(COLUMN('Pre-transfer 2022 Points'!$E$13:$L$21)^0)),0))</f>
        <v>#N/A</v>
      </c>
    </row>
    <row r="788">
      <c r="A788" s="50">
        <v>787.0</v>
      </c>
      <c r="B788" s="86"/>
      <c r="C788" s="69" t="s">
        <v>8846</v>
      </c>
      <c r="D788" s="107" t="s">
        <v>1327</v>
      </c>
      <c r="E788" s="107" t="s">
        <v>9975</v>
      </c>
      <c r="F788" s="107">
        <v>26.0</v>
      </c>
      <c r="G788" s="11"/>
      <c r="I788" t="str">
        <f t="array" ref="I788">INDEX('Pre-transfer 2022 Points'!$D$13:$D$21,MATCH(1,MMULT(--('Pre-transfer 2022 Points'!$E$13:$L$21=D788),TRANSPOSE(COLUMN('Pre-transfer 2022 Points'!$E$13:$L$21)^0)),0))</f>
        <v>#N/A</v>
      </c>
    </row>
    <row r="789">
      <c r="A789" s="50">
        <v>788.0</v>
      </c>
      <c r="B789" s="67">
        <v>934.0</v>
      </c>
      <c r="C789" s="68" t="s">
        <v>441</v>
      </c>
      <c r="D789" s="107" t="s">
        <v>1363</v>
      </c>
      <c r="E789" s="107" t="s">
        <v>1658</v>
      </c>
      <c r="F789" s="107">
        <v>26.0</v>
      </c>
      <c r="G789" s="11"/>
      <c r="I789" t="str">
        <f t="array" ref="I789">INDEX('Pre-transfer 2022 Points'!$D$13:$D$21,MATCH(1,MMULT(--('Pre-transfer 2022 Points'!$E$13:$L$21=D789),TRANSPOSE(COLUMN('Pre-transfer 2022 Points'!$E$13:$L$21)^0)),0))</f>
        <v>#N/A</v>
      </c>
    </row>
    <row r="790">
      <c r="A790" s="50">
        <v>789.0</v>
      </c>
      <c r="B790" s="67">
        <v>519.0</v>
      </c>
      <c r="C790" s="69" t="s">
        <v>4711</v>
      </c>
      <c r="D790" s="107" t="s">
        <v>1972</v>
      </c>
      <c r="E790" s="107" t="s">
        <v>9919</v>
      </c>
      <c r="F790" s="107">
        <v>25.0</v>
      </c>
      <c r="G790" s="11"/>
      <c r="I790" t="str">
        <f t="array" ref="I790">INDEX('Pre-transfer 2022 Points'!$D$13:$D$21,MATCH(1,MMULT(--('Pre-transfer 2022 Points'!$E$13:$L$21=D790),TRANSPOSE(COLUMN('Pre-transfer 2022 Points'!$E$13:$L$21)^0)),0))</f>
        <v>#N/A</v>
      </c>
    </row>
    <row r="791">
      <c r="A791" s="50">
        <v>790.0</v>
      </c>
      <c r="B791" s="67">
        <v>955.0</v>
      </c>
      <c r="C791" s="68" t="s">
        <v>874</v>
      </c>
      <c r="D791" s="107" t="s">
        <v>10925</v>
      </c>
      <c r="E791" s="72"/>
      <c r="F791" s="107">
        <v>25.0</v>
      </c>
      <c r="G791" s="11"/>
      <c r="I791" t="str">
        <f t="array" ref="I791">INDEX('Pre-transfer 2022 Points'!$D$13:$D$21,MATCH(1,MMULT(--('Pre-transfer 2022 Points'!$E$13:$L$21=D791),TRANSPOSE(COLUMN('Pre-transfer 2022 Points'!$E$13:$L$21)^0)),0))</f>
        <v>#N/A</v>
      </c>
    </row>
    <row r="792">
      <c r="A792" s="50">
        <v>791.0</v>
      </c>
      <c r="B792" s="67">
        <v>308.0</v>
      </c>
      <c r="C792" s="69" t="s">
        <v>5289</v>
      </c>
      <c r="D792" s="107" t="s">
        <v>10926</v>
      </c>
      <c r="E792" s="107" t="s">
        <v>115</v>
      </c>
      <c r="F792" s="107">
        <v>25.0</v>
      </c>
      <c r="G792" s="11"/>
      <c r="I792" t="str">
        <f t="array" ref="I792">INDEX('Pre-transfer 2022 Points'!$D$13:$D$21,MATCH(1,MMULT(--('Pre-transfer 2022 Points'!$E$13:$L$21=D792),TRANSPOSE(COLUMN('Pre-transfer 2022 Points'!$E$13:$L$21)^0)),0))</f>
        <v>#N/A</v>
      </c>
    </row>
    <row r="793">
      <c r="A793" s="50">
        <v>792.0</v>
      </c>
      <c r="B793" s="67">
        <v>959.0</v>
      </c>
      <c r="C793" s="68" t="s">
        <v>222</v>
      </c>
      <c r="D793" s="107" t="s">
        <v>1570</v>
      </c>
      <c r="E793" s="107" t="s">
        <v>9919</v>
      </c>
      <c r="F793" s="107">
        <v>25.0</v>
      </c>
      <c r="G793" s="11"/>
      <c r="I793" t="str">
        <f t="array" ref="I793">INDEX('Pre-transfer 2022 Points'!$D$13:$D$21,MATCH(1,MMULT(--('Pre-transfer 2022 Points'!$E$13:$L$21=D793),TRANSPOSE(COLUMN('Pre-transfer 2022 Points'!$E$13:$L$21)^0)),0))</f>
        <v>#N/A</v>
      </c>
    </row>
    <row r="794">
      <c r="A794" s="50">
        <v>793.0</v>
      </c>
      <c r="B794" s="67">
        <v>792.0</v>
      </c>
      <c r="C794" s="69" t="s">
        <v>168</v>
      </c>
      <c r="D794" s="107" t="s">
        <v>10927</v>
      </c>
      <c r="E794" s="107" t="s">
        <v>9955</v>
      </c>
      <c r="F794" s="107">
        <v>25.0</v>
      </c>
      <c r="G794" s="11"/>
      <c r="I794" t="str">
        <f t="array" ref="I794">INDEX('Pre-transfer 2022 Points'!$D$13:$D$21,MATCH(1,MMULT(--('Pre-transfer 2022 Points'!$E$13:$L$21=D794),TRANSPOSE(COLUMN('Pre-transfer 2022 Points'!$E$13:$L$21)^0)),0))</f>
        <v>#N/A</v>
      </c>
    </row>
    <row r="795">
      <c r="A795" s="50">
        <v>794.0</v>
      </c>
      <c r="B795" s="67">
        <v>1491.0</v>
      </c>
      <c r="C795" s="68" t="s">
        <v>4553</v>
      </c>
      <c r="D795" s="107" t="s">
        <v>1000</v>
      </c>
      <c r="E795" s="107" t="s">
        <v>5763</v>
      </c>
      <c r="F795" s="107">
        <v>25.0</v>
      </c>
      <c r="G795" s="11"/>
      <c r="I795" t="str">
        <f t="array" ref="I795">INDEX('Pre-transfer 2022 Points'!$D$13:$D$21,MATCH(1,MMULT(--('Pre-transfer 2022 Points'!$E$13:$L$21=D795),TRANSPOSE(COLUMN('Pre-transfer 2022 Points'!$E$13:$L$21)^0)),0))</f>
        <v>#N/A</v>
      </c>
    </row>
    <row r="796">
      <c r="A796" s="50">
        <v>795.0</v>
      </c>
      <c r="B796" s="67">
        <v>1408.0</v>
      </c>
      <c r="C796" s="68" t="s">
        <v>1608</v>
      </c>
      <c r="D796" s="107" t="s">
        <v>10928</v>
      </c>
      <c r="E796" s="107" t="s">
        <v>9927</v>
      </c>
      <c r="F796" s="107">
        <v>25.0</v>
      </c>
      <c r="G796" s="11"/>
      <c r="I796" t="str">
        <f t="array" ref="I796">INDEX('Pre-transfer 2022 Points'!$D$13:$D$21,MATCH(1,MMULT(--('Pre-transfer 2022 Points'!$E$13:$L$21=D796),TRANSPOSE(COLUMN('Pre-transfer 2022 Points'!$E$13:$L$21)^0)),0))</f>
        <v>#N/A</v>
      </c>
    </row>
    <row r="797">
      <c r="A797" s="50">
        <v>796.0</v>
      </c>
      <c r="B797" s="67">
        <v>883.0</v>
      </c>
      <c r="C797" s="68" t="s">
        <v>4356</v>
      </c>
      <c r="D797" s="107" t="s">
        <v>3589</v>
      </c>
      <c r="E797" s="107" t="s">
        <v>9918</v>
      </c>
      <c r="F797" s="107">
        <v>25.0</v>
      </c>
      <c r="G797" s="11"/>
      <c r="I797" t="str">
        <f t="array" ref="I797">INDEX('Pre-transfer 2022 Points'!$D$13:$D$21,MATCH(1,MMULT(--('Pre-transfer 2022 Points'!$E$13:$L$21=D797),TRANSPOSE(COLUMN('Pre-transfer 2022 Points'!$E$13:$L$21)^0)),0))</f>
        <v>#N/A</v>
      </c>
    </row>
    <row r="798">
      <c r="A798" s="50">
        <v>797.0</v>
      </c>
      <c r="B798" s="67">
        <v>1303.0</v>
      </c>
      <c r="C798" s="68" t="s">
        <v>1334</v>
      </c>
      <c r="D798" s="107" t="s">
        <v>673</v>
      </c>
      <c r="E798" s="107" t="s">
        <v>9951</v>
      </c>
      <c r="F798" s="107">
        <v>25.0</v>
      </c>
      <c r="G798" s="11"/>
      <c r="I798" t="str">
        <f t="array" ref="I798">INDEX('Pre-transfer 2022 Points'!$D$13:$D$21,MATCH(1,MMULT(--('Pre-transfer 2022 Points'!$E$13:$L$21=D798),TRANSPOSE(COLUMN('Pre-transfer 2022 Points'!$E$13:$L$21)^0)),0))</f>
        <v>#N/A</v>
      </c>
    </row>
    <row r="799">
      <c r="A799" s="50">
        <v>798.0</v>
      </c>
      <c r="B799" s="67">
        <v>1681.0</v>
      </c>
      <c r="C799" s="68" t="s">
        <v>5389</v>
      </c>
      <c r="D799" s="107" t="s">
        <v>10929</v>
      </c>
      <c r="E799" s="107" t="s">
        <v>9920</v>
      </c>
      <c r="F799" s="107">
        <v>25.0</v>
      </c>
      <c r="G799" s="11"/>
      <c r="I799" t="str">
        <f t="array" ref="I799">INDEX('Pre-transfer 2022 Points'!$D$13:$D$21,MATCH(1,MMULT(--('Pre-transfer 2022 Points'!$E$13:$L$21=D799),TRANSPOSE(COLUMN('Pre-transfer 2022 Points'!$E$13:$L$21)^0)),0))</f>
        <v>#N/A</v>
      </c>
    </row>
    <row r="800">
      <c r="A800" s="50">
        <v>799.0</v>
      </c>
      <c r="B800" s="67">
        <v>509.0</v>
      </c>
      <c r="C800" s="69" t="s">
        <v>5455</v>
      </c>
      <c r="D800" s="107" t="s">
        <v>10930</v>
      </c>
      <c r="E800" s="107" t="s">
        <v>9919</v>
      </c>
      <c r="F800" s="107">
        <v>25.0</v>
      </c>
      <c r="G800" s="11"/>
      <c r="I800" t="str">
        <f t="array" ref="I800">INDEX('Pre-transfer 2022 Points'!$D$13:$D$21,MATCH(1,MMULT(--('Pre-transfer 2022 Points'!$E$13:$L$21=D800),TRANSPOSE(COLUMN('Pre-transfer 2022 Points'!$E$13:$L$21)^0)),0))</f>
        <v>#N/A</v>
      </c>
    </row>
    <row r="801">
      <c r="A801" s="49">
        <v>800.0</v>
      </c>
      <c r="B801" s="63">
        <v>1329.0</v>
      </c>
      <c r="C801" s="64" t="s">
        <v>1762</v>
      </c>
      <c r="D801" s="108" t="s">
        <v>740</v>
      </c>
      <c r="E801" s="108" t="s">
        <v>9987</v>
      </c>
      <c r="F801" s="108">
        <v>25.0</v>
      </c>
      <c r="I801" t="str">
        <f t="array" ref="I801">INDEX('Pre-transfer 2022 Points'!$D$13:$D$21,MATCH(1,MMULT(--('Pre-transfer 2022 Points'!$E$13:$L$21=D801),TRANSPOSE(COLUMN('Pre-transfer 2022 Points'!$E$13:$L$21)^0)),0))</f>
        <v>#N/A</v>
      </c>
    </row>
    <row r="802">
      <c r="A802" s="50">
        <v>801.0</v>
      </c>
      <c r="B802" s="67">
        <v>324.0</v>
      </c>
      <c r="C802" s="69" t="s">
        <v>5181</v>
      </c>
      <c r="D802" s="107" t="s">
        <v>2111</v>
      </c>
      <c r="E802" s="107" t="s">
        <v>139</v>
      </c>
      <c r="F802" s="107">
        <v>25.0</v>
      </c>
      <c r="G802" s="11"/>
      <c r="I802" t="str">
        <f t="array" ref="I802">INDEX('Pre-transfer 2022 Points'!$D$13:$D$21,MATCH(1,MMULT(--('Pre-transfer 2022 Points'!$E$13:$L$21=D802),TRANSPOSE(COLUMN('Pre-transfer 2022 Points'!$E$13:$L$21)^0)),0))</f>
        <v>#N/A</v>
      </c>
    </row>
    <row r="803">
      <c r="A803" s="50">
        <v>802.0</v>
      </c>
      <c r="B803" s="67">
        <v>1950.0</v>
      </c>
      <c r="C803" s="68" t="s">
        <v>10931</v>
      </c>
      <c r="D803" s="107" t="s">
        <v>2895</v>
      </c>
      <c r="E803" s="107" t="s">
        <v>8631</v>
      </c>
      <c r="F803" s="107">
        <v>25.0</v>
      </c>
      <c r="G803" s="11"/>
      <c r="I803" t="str">
        <f t="array" ref="I803">INDEX('Pre-transfer 2022 Points'!$D$13:$D$21,MATCH(1,MMULT(--('Pre-transfer 2022 Points'!$E$13:$L$21=D803),TRANSPOSE(COLUMN('Pre-transfer 2022 Points'!$E$13:$L$21)^0)),0))</f>
        <v>#N/A</v>
      </c>
    </row>
    <row r="804">
      <c r="A804" s="50">
        <v>803.0</v>
      </c>
      <c r="B804" s="67">
        <v>984.0</v>
      </c>
      <c r="C804" s="68" t="s">
        <v>4942</v>
      </c>
      <c r="D804" s="107" t="s">
        <v>2479</v>
      </c>
      <c r="E804" s="107" t="s">
        <v>10760</v>
      </c>
      <c r="F804" s="107">
        <v>25.0</v>
      </c>
      <c r="G804" s="11"/>
      <c r="I804" t="str">
        <f t="array" ref="I804">INDEX('Pre-transfer 2022 Points'!$D$13:$D$21,MATCH(1,MMULT(--('Pre-transfer 2022 Points'!$E$13:$L$21=D804),TRANSPOSE(COLUMN('Pre-transfer 2022 Points'!$E$13:$L$21)^0)),0))</f>
        <v>#N/A</v>
      </c>
    </row>
    <row r="805">
      <c r="A805" s="50">
        <v>804.0</v>
      </c>
      <c r="B805" s="86"/>
      <c r="C805" s="69" t="s">
        <v>6176</v>
      </c>
      <c r="D805" s="107" t="s">
        <v>10932</v>
      </c>
      <c r="E805" s="107" t="s">
        <v>8708</v>
      </c>
      <c r="F805" s="107">
        <v>25.0</v>
      </c>
      <c r="G805" s="11"/>
      <c r="I805" t="str">
        <f t="array" ref="I805">INDEX('Pre-transfer 2022 Points'!$D$13:$D$21,MATCH(1,MMULT(--('Pre-transfer 2022 Points'!$E$13:$L$21=D805),TRANSPOSE(COLUMN('Pre-transfer 2022 Points'!$E$13:$L$21)^0)),0))</f>
        <v>#N/A</v>
      </c>
    </row>
    <row r="806">
      <c r="A806" s="50">
        <v>805.0</v>
      </c>
      <c r="B806" s="67">
        <v>440.0</v>
      </c>
      <c r="C806" s="69" t="s">
        <v>4566</v>
      </c>
      <c r="D806" s="107" t="s">
        <v>10933</v>
      </c>
      <c r="E806" s="107" t="s">
        <v>115</v>
      </c>
      <c r="F806" s="107">
        <v>25.0</v>
      </c>
      <c r="G806" s="11"/>
      <c r="I806" t="str">
        <f t="array" ref="I806">INDEX('Pre-transfer 2022 Points'!$D$13:$D$21,MATCH(1,MMULT(--('Pre-transfer 2022 Points'!$E$13:$L$21=D806),TRANSPOSE(COLUMN('Pre-transfer 2022 Points'!$E$13:$L$21)^0)),0))</f>
        <v>#N/A</v>
      </c>
    </row>
    <row r="807">
      <c r="A807" s="50">
        <v>806.0</v>
      </c>
      <c r="B807" s="67">
        <v>914.0</v>
      </c>
      <c r="C807" s="68" t="s">
        <v>694</v>
      </c>
      <c r="D807" s="107" t="s">
        <v>10934</v>
      </c>
      <c r="E807" s="107" t="s">
        <v>9928</v>
      </c>
      <c r="F807" s="107">
        <v>25.0</v>
      </c>
      <c r="G807" s="11"/>
      <c r="I807" t="str">
        <f t="array" ref="I807">INDEX('Pre-transfer 2022 Points'!$D$13:$D$21,MATCH(1,MMULT(--('Pre-transfer 2022 Points'!$E$13:$L$21=D807),TRANSPOSE(COLUMN('Pre-transfer 2022 Points'!$E$13:$L$21)^0)),0))</f>
        <v>#N/A</v>
      </c>
    </row>
    <row r="808">
      <c r="A808" s="50">
        <v>807.0</v>
      </c>
      <c r="B808" s="67">
        <v>1699.0</v>
      </c>
      <c r="C808" s="68" t="s">
        <v>10935</v>
      </c>
      <c r="D808" s="107" t="s">
        <v>2855</v>
      </c>
      <c r="E808" s="107" t="s">
        <v>115</v>
      </c>
      <c r="F808" s="107">
        <v>25.0</v>
      </c>
      <c r="G808" s="11"/>
      <c r="I808" t="str">
        <f t="array" ref="I808">INDEX('Pre-transfer 2022 Points'!$D$13:$D$21,MATCH(1,MMULT(--('Pre-transfer 2022 Points'!$E$13:$L$21=D808),TRANSPOSE(COLUMN('Pre-transfer 2022 Points'!$E$13:$L$21)^0)),0))</f>
        <v>#N/A</v>
      </c>
    </row>
    <row r="809">
      <c r="A809" s="50">
        <v>808.0</v>
      </c>
      <c r="B809" s="67">
        <v>889.0</v>
      </c>
      <c r="C809" s="68" t="s">
        <v>148</v>
      </c>
      <c r="D809" s="107" t="s">
        <v>10936</v>
      </c>
      <c r="E809" s="107" t="s">
        <v>10758</v>
      </c>
      <c r="F809" s="107">
        <v>25.0</v>
      </c>
      <c r="G809" s="11"/>
      <c r="I809" t="str">
        <f t="array" ref="I809">INDEX('Pre-transfer 2022 Points'!$D$13:$D$21,MATCH(1,MMULT(--('Pre-transfer 2022 Points'!$E$13:$L$21=D809),TRANSPOSE(COLUMN('Pre-transfer 2022 Points'!$E$13:$L$21)^0)),0))</f>
        <v>#N/A</v>
      </c>
    </row>
    <row r="810">
      <c r="A810" s="50">
        <v>809.0</v>
      </c>
      <c r="B810" s="67">
        <v>1118.0</v>
      </c>
      <c r="C810" s="68" t="s">
        <v>1182</v>
      </c>
      <c r="D810" s="107" t="s">
        <v>1488</v>
      </c>
      <c r="E810" s="107" t="s">
        <v>9929</v>
      </c>
      <c r="F810" s="107">
        <v>25.0</v>
      </c>
      <c r="G810" s="11"/>
      <c r="I810" t="str">
        <f t="array" ref="I810">INDEX('Pre-transfer 2022 Points'!$D$13:$D$21,MATCH(1,MMULT(--('Pre-transfer 2022 Points'!$E$13:$L$21=D810),TRANSPOSE(COLUMN('Pre-transfer 2022 Points'!$E$13:$L$21)^0)),0))</f>
        <v>#N/A</v>
      </c>
    </row>
    <row r="811">
      <c r="A811" s="50">
        <v>810.0</v>
      </c>
      <c r="B811" s="67">
        <v>2114.0</v>
      </c>
      <c r="C811" s="68" t="s">
        <v>5423</v>
      </c>
      <c r="D811" s="107" t="s">
        <v>990</v>
      </c>
      <c r="E811" s="107" t="s">
        <v>9917</v>
      </c>
      <c r="F811" s="107">
        <v>25.0</v>
      </c>
      <c r="G811" s="11"/>
      <c r="I811" t="str">
        <f t="array" ref="I811">INDEX('Pre-transfer 2022 Points'!$D$13:$D$21,MATCH(1,MMULT(--('Pre-transfer 2022 Points'!$E$13:$L$21=D811),TRANSPOSE(COLUMN('Pre-transfer 2022 Points'!$E$13:$L$21)^0)),0))</f>
        <v>#N/A</v>
      </c>
    </row>
    <row r="812">
      <c r="A812" s="50">
        <v>811.0</v>
      </c>
      <c r="B812" s="67">
        <v>711.0</v>
      </c>
      <c r="C812" s="69" t="s">
        <v>687</v>
      </c>
      <c r="D812" s="107" t="s">
        <v>1143</v>
      </c>
      <c r="E812" s="107" t="s">
        <v>8596</v>
      </c>
      <c r="F812" s="107">
        <v>25.0</v>
      </c>
      <c r="G812" s="11"/>
      <c r="I812" t="str">
        <f t="array" ref="I812">INDEX('Pre-transfer 2022 Points'!$D$13:$D$21,MATCH(1,MMULT(--('Pre-transfer 2022 Points'!$E$13:$L$21=D812),TRANSPOSE(COLUMN('Pre-transfer 2022 Points'!$E$13:$L$21)^0)),0))</f>
        <v>#N/A</v>
      </c>
    </row>
    <row r="813">
      <c r="A813" s="50">
        <v>812.0</v>
      </c>
      <c r="B813" s="67">
        <v>274.0</v>
      </c>
      <c r="C813" s="69" t="s">
        <v>9088</v>
      </c>
      <c r="D813" s="107" t="s">
        <v>2007</v>
      </c>
      <c r="E813" s="107" t="s">
        <v>9916</v>
      </c>
      <c r="F813" s="107">
        <v>25.0</v>
      </c>
      <c r="G813" s="11"/>
      <c r="I813" t="str">
        <f t="array" ref="I813">INDEX('Pre-transfer 2022 Points'!$D$13:$D$21,MATCH(1,MMULT(--('Pre-transfer 2022 Points'!$E$13:$L$21=D813),TRANSPOSE(COLUMN('Pre-transfer 2022 Points'!$E$13:$L$21)^0)),0))</f>
        <v>#N/A</v>
      </c>
    </row>
    <row r="814">
      <c r="A814" s="50">
        <v>813.0</v>
      </c>
      <c r="B814" s="67">
        <v>799.0</v>
      </c>
      <c r="C814" s="69" t="s">
        <v>4324</v>
      </c>
      <c r="D814" s="107" t="s">
        <v>10937</v>
      </c>
      <c r="E814" s="107" t="s">
        <v>8683</v>
      </c>
      <c r="F814" s="107">
        <v>25.0</v>
      </c>
      <c r="G814" s="11"/>
      <c r="I814" t="str">
        <f t="array" ref="I814">INDEX('Pre-transfer 2022 Points'!$D$13:$D$21,MATCH(1,MMULT(--('Pre-transfer 2022 Points'!$E$13:$L$21=D814),TRANSPOSE(COLUMN('Pre-transfer 2022 Points'!$E$13:$L$21)^0)),0))</f>
        <v>#N/A</v>
      </c>
    </row>
    <row r="815">
      <c r="A815" s="50">
        <v>814.0</v>
      </c>
      <c r="B815" s="67">
        <v>957.0</v>
      </c>
      <c r="C815" s="68" t="s">
        <v>714</v>
      </c>
      <c r="D815" s="107" t="s">
        <v>10938</v>
      </c>
      <c r="E815" s="107" t="s">
        <v>5766</v>
      </c>
      <c r="F815" s="107">
        <v>25.0</v>
      </c>
      <c r="G815" s="11"/>
      <c r="I815" t="str">
        <f t="array" ref="I815">INDEX('Pre-transfer 2022 Points'!$D$13:$D$21,MATCH(1,MMULT(--('Pre-transfer 2022 Points'!$E$13:$L$21=D815),TRANSPOSE(COLUMN('Pre-transfer 2022 Points'!$E$13:$L$21)^0)),0))</f>
        <v>#N/A</v>
      </c>
    </row>
    <row r="816">
      <c r="A816" s="50">
        <v>815.0</v>
      </c>
      <c r="B816" s="67">
        <v>316.0</v>
      </c>
      <c r="C816" s="69" t="s">
        <v>5029</v>
      </c>
      <c r="D816" s="107" t="s">
        <v>1989</v>
      </c>
      <c r="E816" s="107" t="s">
        <v>324</v>
      </c>
      <c r="F816" s="107">
        <v>25.0</v>
      </c>
      <c r="G816" s="11"/>
      <c r="I816" t="str">
        <f t="array" ref="I816">INDEX('Pre-transfer 2022 Points'!$D$13:$D$21,MATCH(1,MMULT(--('Pre-transfer 2022 Points'!$E$13:$L$21=D816),TRANSPOSE(COLUMN('Pre-transfer 2022 Points'!$E$13:$L$21)^0)),0))</f>
        <v>#N/A</v>
      </c>
    </row>
    <row r="817">
      <c r="A817" s="50">
        <v>816.0</v>
      </c>
      <c r="B817" s="67">
        <v>1629.0</v>
      </c>
      <c r="C817" s="68" t="s">
        <v>586</v>
      </c>
      <c r="D817" s="107" t="s">
        <v>1024</v>
      </c>
      <c r="E817" s="107" t="s">
        <v>4479</v>
      </c>
      <c r="F817" s="107">
        <v>25.0</v>
      </c>
      <c r="G817" s="11"/>
      <c r="I817" t="str">
        <f t="array" ref="I817">INDEX('Pre-transfer 2022 Points'!$D$13:$D$21,MATCH(1,MMULT(--('Pre-transfer 2022 Points'!$E$13:$L$21=D817),TRANSPOSE(COLUMN('Pre-transfer 2022 Points'!$E$13:$L$21)^0)),0))</f>
        <v>#N/A</v>
      </c>
    </row>
    <row r="818">
      <c r="A818" s="50">
        <v>817.0</v>
      </c>
      <c r="B818" s="67">
        <v>96.0</v>
      </c>
      <c r="C818" s="69" t="s">
        <v>9048</v>
      </c>
      <c r="D818" s="107" t="s">
        <v>542</v>
      </c>
      <c r="E818" s="107" t="s">
        <v>5766</v>
      </c>
      <c r="F818" s="107">
        <v>25.0</v>
      </c>
      <c r="G818" s="11"/>
      <c r="I818" t="str">
        <f t="array" ref="I818">INDEX('Pre-transfer 2022 Points'!$D$13:$D$21,MATCH(1,MMULT(--('Pre-transfer 2022 Points'!$E$13:$L$21=D818),TRANSPOSE(COLUMN('Pre-transfer 2022 Points'!$E$13:$L$21)^0)),0))</f>
        <v>#N/A</v>
      </c>
    </row>
    <row r="819">
      <c r="A819" s="50">
        <v>818.0</v>
      </c>
      <c r="B819" s="86"/>
      <c r="C819" s="69" t="s">
        <v>10939</v>
      </c>
      <c r="D819" s="107" t="s">
        <v>1459</v>
      </c>
      <c r="E819" s="107" t="s">
        <v>8689</v>
      </c>
      <c r="F819" s="107">
        <v>25.0</v>
      </c>
      <c r="G819" s="11"/>
      <c r="I819" t="str">
        <f t="array" ref="I819">INDEX('Pre-transfer 2022 Points'!$D$13:$D$21,MATCH(1,MMULT(--('Pre-transfer 2022 Points'!$E$13:$L$21=D819),TRANSPOSE(COLUMN('Pre-transfer 2022 Points'!$E$13:$L$21)^0)),0))</f>
        <v>#N/A</v>
      </c>
    </row>
    <row r="820">
      <c r="A820" s="50">
        <v>819.0</v>
      </c>
      <c r="B820" s="67">
        <v>841.0</v>
      </c>
      <c r="C820" s="68" t="s">
        <v>721</v>
      </c>
      <c r="D820" s="107" t="s">
        <v>10940</v>
      </c>
      <c r="E820" s="107" t="s">
        <v>9091</v>
      </c>
      <c r="F820" s="107">
        <v>25.0</v>
      </c>
      <c r="G820" s="11"/>
      <c r="I820" t="str">
        <f t="array" ref="I820">INDEX('Pre-transfer 2022 Points'!$D$13:$D$21,MATCH(1,MMULT(--('Pre-transfer 2022 Points'!$E$13:$L$21=D820),TRANSPOSE(COLUMN('Pre-transfer 2022 Points'!$E$13:$L$21)^0)),0))</f>
        <v>#N/A</v>
      </c>
    </row>
    <row r="821">
      <c r="A821" s="50">
        <v>820.0</v>
      </c>
      <c r="B821" s="67">
        <v>482.0</v>
      </c>
      <c r="C821" s="69" t="s">
        <v>5678</v>
      </c>
      <c r="D821" s="107" t="s">
        <v>2025</v>
      </c>
      <c r="E821" s="107" t="s">
        <v>8592</v>
      </c>
      <c r="F821" s="107">
        <v>25.0</v>
      </c>
      <c r="G821" s="11"/>
      <c r="I821" t="str">
        <f t="array" ref="I821">INDEX('Pre-transfer 2022 Points'!$D$13:$D$21,MATCH(1,MMULT(--('Pre-transfer 2022 Points'!$E$13:$L$21=D821),TRANSPOSE(COLUMN('Pre-transfer 2022 Points'!$E$13:$L$21)^0)),0))</f>
        <v>#N/A</v>
      </c>
    </row>
    <row r="822">
      <c r="A822" s="50">
        <v>821.0</v>
      </c>
      <c r="B822" s="67">
        <v>596.0</v>
      </c>
      <c r="C822" s="69" t="s">
        <v>4910</v>
      </c>
      <c r="D822" s="107" t="s">
        <v>10941</v>
      </c>
      <c r="E822" s="107" t="s">
        <v>9920</v>
      </c>
      <c r="F822" s="107">
        <v>25.0</v>
      </c>
      <c r="G822" s="11"/>
      <c r="I822" t="str">
        <f t="array" ref="I822">INDEX('Pre-transfer 2022 Points'!$D$13:$D$21,MATCH(1,MMULT(--('Pre-transfer 2022 Points'!$E$13:$L$21=D822),TRANSPOSE(COLUMN('Pre-transfer 2022 Points'!$E$13:$L$21)^0)),0))</f>
        <v>#N/A</v>
      </c>
    </row>
    <row r="823">
      <c r="A823" s="50">
        <v>822.0</v>
      </c>
      <c r="B823" s="67">
        <v>669.0</v>
      </c>
      <c r="C823" s="69" t="s">
        <v>835</v>
      </c>
      <c r="D823" s="107" t="s">
        <v>3503</v>
      </c>
      <c r="E823" s="107" t="s">
        <v>5958</v>
      </c>
      <c r="F823" s="107">
        <v>25.0</v>
      </c>
      <c r="G823" s="11"/>
      <c r="I823" t="str">
        <f t="array" ref="I823">INDEX('Pre-transfer 2022 Points'!$D$13:$D$21,MATCH(1,MMULT(--('Pre-transfer 2022 Points'!$E$13:$L$21=D823),TRANSPOSE(COLUMN('Pre-transfer 2022 Points'!$E$13:$L$21)^0)),0))</f>
        <v>#N/A</v>
      </c>
    </row>
    <row r="824">
      <c r="A824" s="50">
        <v>823.0</v>
      </c>
      <c r="B824" s="67">
        <v>972.0</v>
      </c>
      <c r="C824" s="68" t="s">
        <v>4353</v>
      </c>
      <c r="D824" s="107" t="s">
        <v>10942</v>
      </c>
      <c r="E824" s="107" t="s">
        <v>388</v>
      </c>
      <c r="F824" s="107">
        <v>25.0</v>
      </c>
      <c r="G824" s="11"/>
      <c r="I824" t="str">
        <f t="array" ref="I824">INDEX('Pre-transfer 2022 Points'!$D$13:$D$21,MATCH(1,MMULT(--('Pre-transfer 2022 Points'!$E$13:$L$21=D824),TRANSPOSE(COLUMN('Pre-transfer 2022 Points'!$E$13:$L$21)^0)),0))</f>
        <v>#N/A</v>
      </c>
    </row>
    <row r="825">
      <c r="A825" s="50">
        <v>824.0</v>
      </c>
      <c r="B825" s="86"/>
      <c r="C825" s="69" t="s">
        <v>10106</v>
      </c>
      <c r="D825" s="107" t="s">
        <v>10943</v>
      </c>
      <c r="E825" s="107" t="s">
        <v>10039</v>
      </c>
      <c r="F825" s="107">
        <v>24.0</v>
      </c>
      <c r="G825" s="11"/>
      <c r="I825" t="str">
        <f t="array" ref="I825">INDEX('Pre-transfer 2022 Points'!$D$13:$D$21,MATCH(1,MMULT(--('Pre-transfer 2022 Points'!$E$13:$L$21=D825),TRANSPOSE(COLUMN('Pre-transfer 2022 Points'!$E$13:$L$21)^0)),0))</f>
        <v>#N/A</v>
      </c>
    </row>
    <row r="826">
      <c r="A826" s="50">
        <v>825.0</v>
      </c>
      <c r="B826" s="67">
        <v>467.0</v>
      </c>
      <c r="C826" s="69" t="s">
        <v>5401</v>
      </c>
      <c r="D826" s="107" t="s">
        <v>428</v>
      </c>
      <c r="E826" s="107" t="s">
        <v>208</v>
      </c>
      <c r="F826" s="107">
        <v>24.0</v>
      </c>
      <c r="G826" s="11"/>
      <c r="I826" t="str">
        <f t="array" ref="I826">INDEX('Pre-transfer 2022 Points'!$D$13:$D$21,MATCH(1,MMULT(--('Pre-transfer 2022 Points'!$E$13:$L$21=D826),TRANSPOSE(COLUMN('Pre-transfer 2022 Points'!$E$13:$L$21)^0)),0))</f>
        <v>#N/A</v>
      </c>
    </row>
    <row r="827">
      <c r="A827" s="50">
        <v>826.0</v>
      </c>
      <c r="B827" s="67">
        <v>595.0</v>
      </c>
      <c r="C827" s="69" t="s">
        <v>839</v>
      </c>
      <c r="D827" s="107" t="s">
        <v>10944</v>
      </c>
      <c r="E827" s="107" t="s">
        <v>324</v>
      </c>
      <c r="F827" s="107">
        <v>24.0</v>
      </c>
      <c r="G827" s="11"/>
      <c r="I827" t="str">
        <f t="array" ref="I827">INDEX('Pre-transfer 2022 Points'!$D$13:$D$21,MATCH(1,MMULT(--('Pre-transfer 2022 Points'!$E$13:$L$21=D827),TRANSPOSE(COLUMN('Pre-transfer 2022 Points'!$E$13:$L$21)^0)),0))</f>
        <v>#N/A</v>
      </c>
    </row>
    <row r="828">
      <c r="A828" s="50">
        <v>827.0</v>
      </c>
      <c r="B828" s="67">
        <v>680.0</v>
      </c>
      <c r="C828" s="69" t="s">
        <v>4875</v>
      </c>
      <c r="D828" s="107" t="s">
        <v>1413</v>
      </c>
      <c r="E828" s="107" t="s">
        <v>9940</v>
      </c>
      <c r="F828" s="107">
        <v>24.0</v>
      </c>
      <c r="G828" s="11"/>
      <c r="I828" t="str">
        <f t="array" ref="I828">INDEX('Pre-transfer 2022 Points'!$D$13:$D$21,MATCH(1,MMULT(--('Pre-transfer 2022 Points'!$E$13:$L$21=D828),TRANSPOSE(COLUMN('Pre-transfer 2022 Points'!$E$13:$L$21)^0)),0))</f>
        <v>#N/A</v>
      </c>
    </row>
    <row r="829">
      <c r="A829" s="50">
        <v>828.0</v>
      </c>
      <c r="B829" s="86"/>
      <c r="C829" s="69" t="s">
        <v>5514</v>
      </c>
      <c r="D829" s="107" t="s">
        <v>10945</v>
      </c>
      <c r="E829" s="107" t="s">
        <v>8708</v>
      </c>
      <c r="F829" s="107">
        <v>24.0</v>
      </c>
      <c r="G829" s="11"/>
      <c r="I829" t="str">
        <f t="array" ref="I829">INDEX('Pre-transfer 2022 Points'!$D$13:$D$21,MATCH(1,MMULT(--('Pre-transfer 2022 Points'!$E$13:$L$21=D829),TRANSPOSE(COLUMN('Pre-transfer 2022 Points'!$E$13:$L$21)^0)),0))</f>
        <v>#N/A</v>
      </c>
    </row>
    <row r="830">
      <c r="A830" s="50">
        <v>829.0</v>
      </c>
      <c r="B830" s="67">
        <v>1394.0</v>
      </c>
      <c r="C830" s="68" t="s">
        <v>5553</v>
      </c>
      <c r="D830" s="107" t="s">
        <v>2293</v>
      </c>
      <c r="E830" s="107" t="s">
        <v>4559</v>
      </c>
      <c r="F830" s="107">
        <v>24.0</v>
      </c>
      <c r="G830" s="11"/>
      <c r="I830" t="str">
        <f t="array" ref="I830">INDEX('Pre-transfer 2022 Points'!$D$13:$D$21,MATCH(1,MMULT(--('Pre-transfer 2022 Points'!$E$13:$L$21=D830),TRANSPOSE(COLUMN('Pre-transfer 2022 Points'!$E$13:$L$21)^0)),0))</f>
        <v>#N/A</v>
      </c>
    </row>
    <row r="831">
      <c r="A831" s="50">
        <v>830.0</v>
      </c>
      <c r="B831" s="86"/>
      <c r="C831" s="69" t="s">
        <v>10946</v>
      </c>
      <c r="D831" s="107" t="s">
        <v>2152</v>
      </c>
      <c r="E831" s="72"/>
      <c r="F831" s="107">
        <v>24.0</v>
      </c>
      <c r="G831" s="11"/>
      <c r="I831" t="str">
        <f t="array" ref="I831">INDEX('Pre-transfer 2022 Points'!$D$13:$D$21,MATCH(1,MMULT(--('Pre-transfer 2022 Points'!$E$13:$L$21=D831),TRANSPOSE(COLUMN('Pre-transfer 2022 Points'!$E$13:$L$21)^0)),0))</f>
        <v>#N/A</v>
      </c>
    </row>
    <row r="832">
      <c r="A832" s="50">
        <v>831.0</v>
      </c>
      <c r="B832" s="67">
        <v>1115.0</v>
      </c>
      <c r="C832" s="68" t="s">
        <v>4632</v>
      </c>
      <c r="D832" s="107" t="s">
        <v>10947</v>
      </c>
      <c r="E832" s="107" t="s">
        <v>9931</v>
      </c>
      <c r="F832" s="107">
        <v>24.0</v>
      </c>
      <c r="G832" s="11"/>
      <c r="I832" t="str">
        <f t="array" ref="I832">INDEX('Pre-transfer 2022 Points'!$D$13:$D$21,MATCH(1,MMULT(--('Pre-transfer 2022 Points'!$E$13:$L$21=D832),TRANSPOSE(COLUMN('Pre-transfer 2022 Points'!$E$13:$L$21)^0)),0))</f>
        <v>#N/A</v>
      </c>
    </row>
    <row r="833">
      <c r="A833" s="50">
        <v>832.0</v>
      </c>
      <c r="B833" s="86"/>
      <c r="C833" s="69" t="s">
        <v>8842</v>
      </c>
      <c r="D833" s="107" t="s">
        <v>10948</v>
      </c>
      <c r="E833" s="107" t="s">
        <v>10045</v>
      </c>
      <c r="F833" s="107">
        <v>24.0</v>
      </c>
      <c r="G833" s="11"/>
      <c r="I833" t="str">
        <f t="array" ref="I833">INDEX('Pre-transfer 2022 Points'!$D$13:$D$21,MATCH(1,MMULT(--('Pre-transfer 2022 Points'!$E$13:$L$21=D833),TRANSPOSE(COLUMN('Pre-transfer 2022 Points'!$E$13:$L$21)^0)),0))</f>
        <v>#N/A</v>
      </c>
    </row>
    <row r="834">
      <c r="A834" s="50">
        <v>833.0</v>
      </c>
      <c r="B834" s="67">
        <v>766.0</v>
      </c>
      <c r="C834" s="69" t="s">
        <v>480</v>
      </c>
      <c r="D834" s="107" t="s">
        <v>10949</v>
      </c>
      <c r="E834" s="72"/>
      <c r="F834" s="107">
        <v>24.0</v>
      </c>
      <c r="G834" s="11"/>
      <c r="I834" t="str">
        <f t="array" ref="I834">INDEX('Pre-transfer 2022 Points'!$D$13:$D$21,MATCH(1,MMULT(--('Pre-transfer 2022 Points'!$E$13:$L$21=D834),TRANSPOSE(COLUMN('Pre-transfer 2022 Points'!$E$13:$L$21)^0)),0))</f>
        <v>#N/A</v>
      </c>
    </row>
    <row r="835">
      <c r="A835" s="50">
        <v>834.0</v>
      </c>
      <c r="B835" s="67">
        <v>1236.0</v>
      </c>
      <c r="C835" s="68" t="s">
        <v>5307</v>
      </c>
      <c r="D835" s="107" t="s">
        <v>3325</v>
      </c>
      <c r="E835" s="107" t="s">
        <v>9928</v>
      </c>
      <c r="F835" s="107">
        <v>24.0</v>
      </c>
      <c r="G835" s="11"/>
      <c r="I835" t="str">
        <f t="array" ref="I835">INDEX('Pre-transfer 2022 Points'!$D$13:$D$21,MATCH(1,MMULT(--('Pre-transfer 2022 Points'!$E$13:$L$21=D835),TRANSPOSE(COLUMN('Pre-transfer 2022 Points'!$E$13:$L$21)^0)),0))</f>
        <v>#N/A</v>
      </c>
    </row>
    <row r="836">
      <c r="A836" s="50">
        <v>835.0</v>
      </c>
      <c r="B836" s="67">
        <v>412.0</v>
      </c>
      <c r="C836" s="69" t="s">
        <v>5110</v>
      </c>
      <c r="D836" s="107" t="s">
        <v>3203</v>
      </c>
      <c r="E836" s="107" t="s">
        <v>10047</v>
      </c>
      <c r="F836" s="107">
        <v>24.0</v>
      </c>
      <c r="G836" s="11"/>
      <c r="I836" t="str">
        <f t="array" ref="I836">INDEX('Pre-transfer 2022 Points'!$D$13:$D$21,MATCH(1,MMULT(--('Pre-transfer 2022 Points'!$E$13:$L$21=D836),TRANSPOSE(COLUMN('Pre-transfer 2022 Points'!$E$13:$L$21)^0)),0))</f>
        <v>#N/A</v>
      </c>
    </row>
    <row r="837">
      <c r="A837" s="50">
        <v>836.0</v>
      </c>
      <c r="B837" s="67">
        <v>362.0</v>
      </c>
      <c r="C837" s="69" t="s">
        <v>1555</v>
      </c>
      <c r="D837" s="107" t="s">
        <v>3739</v>
      </c>
      <c r="E837" s="107" t="s">
        <v>8597</v>
      </c>
      <c r="F837" s="107">
        <v>24.0</v>
      </c>
      <c r="G837" s="11"/>
      <c r="I837" t="str">
        <f t="array" ref="I837">INDEX('Pre-transfer 2022 Points'!$D$13:$D$21,MATCH(1,MMULT(--('Pre-transfer 2022 Points'!$E$13:$L$21=D837),TRANSPOSE(COLUMN('Pre-transfer 2022 Points'!$E$13:$L$21)^0)),0))</f>
        <v>#N/A</v>
      </c>
    </row>
    <row r="838">
      <c r="A838" s="50">
        <v>837.0</v>
      </c>
      <c r="B838" s="67">
        <v>2233.0</v>
      </c>
      <c r="C838" s="68" t="s">
        <v>10950</v>
      </c>
      <c r="D838" s="107" t="s">
        <v>2051</v>
      </c>
      <c r="E838" s="107" t="s">
        <v>10002</v>
      </c>
      <c r="F838" s="107">
        <v>24.0</v>
      </c>
      <c r="G838" s="11"/>
      <c r="I838" t="str">
        <f t="array" ref="I838">INDEX('Pre-transfer 2022 Points'!$D$13:$D$21,MATCH(1,MMULT(--('Pre-transfer 2022 Points'!$E$13:$L$21=D838),TRANSPOSE(COLUMN('Pre-transfer 2022 Points'!$E$13:$L$21)^0)),0))</f>
        <v>#N/A</v>
      </c>
    </row>
    <row r="839">
      <c r="A839" s="50">
        <v>838.0</v>
      </c>
      <c r="B839" s="86"/>
      <c r="C839" s="69" t="s">
        <v>10951</v>
      </c>
      <c r="D839" s="107" t="s">
        <v>3439</v>
      </c>
      <c r="E839" s="72"/>
      <c r="F839" s="107">
        <v>24.0</v>
      </c>
      <c r="G839" s="11"/>
      <c r="I839" t="str">
        <f t="array" ref="I839">INDEX('Pre-transfer 2022 Points'!$D$13:$D$21,MATCH(1,MMULT(--('Pre-transfer 2022 Points'!$E$13:$L$21=D839),TRANSPOSE(COLUMN('Pre-transfer 2022 Points'!$E$13:$L$21)^0)),0))</f>
        <v>#N/A</v>
      </c>
    </row>
    <row r="840">
      <c r="A840" s="50">
        <v>839.0</v>
      </c>
      <c r="B840" s="86"/>
      <c r="C840" s="69" t="s">
        <v>9050</v>
      </c>
      <c r="D840" s="107" t="s">
        <v>10952</v>
      </c>
      <c r="E840" s="107" t="s">
        <v>9969</v>
      </c>
      <c r="F840" s="107">
        <v>23.0</v>
      </c>
      <c r="G840" s="11"/>
      <c r="I840" t="str">
        <f t="array" ref="I840">INDEX('Pre-transfer 2022 Points'!$D$13:$D$21,MATCH(1,MMULT(--('Pre-transfer 2022 Points'!$E$13:$L$21=D840),TRANSPOSE(COLUMN('Pre-transfer 2022 Points'!$E$13:$L$21)^0)),0))</f>
        <v>#N/A</v>
      </c>
    </row>
    <row r="841">
      <c r="A841" s="50">
        <v>840.0</v>
      </c>
      <c r="B841" s="67">
        <v>969.0</v>
      </c>
      <c r="C841" s="68" t="s">
        <v>236</v>
      </c>
      <c r="D841" s="107" t="s">
        <v>1668</v>
      </c>
      <c r="E841" s="107" t="s">
        <v>5944</v>
      </c>
      <c r="F841" s="107">
        <v>23.0</v>
      </c>
      <c r="G841" s="11"/>
      <c r="I841" t="str">
        <f t="array" ref="I841">INDEX('Pre-transfer 2022 Points'!$D$13:$D$21,MATCH(1,MMULT(--('Pre-transfer 2022 Points'!$E$13:$L$21=D841),TRANSPOSE(COLUMN('Pre-transfer 2022 Points'!$E$13:$L$21)^0)),0))</f>
        <v>#N/A</v>
      </c>
    </row>
    <row r="842">
      <c r="A842" s="50">
        <v>841.0</v>
      </c>
      <c r="B842" s="67">
        <v>2218.0</v>
      </c>
      <c r="C842" s="68" t="s">
        <v>5521</v>
      </c>
      <c r="D842" s="107" t="s">
        <v>3949</v>
      </c>
      <c r="E842" s="107" t="s">
        <v>8618</v>
      </c>
      <c r="F842" s="107">
        <v>23.0</v>
      </c>
      <c r="G842" s="11"/>
      <c r="I842" t="str">
        <f t="array" ref="I842">INDEX('Pre-transfer 2022 Points'!$D$13:$D$21,MATCH(1,MMULT(--('Pre-transfer 2022 Points'!$E$13:$L$21=D842),TRANSPOSE(COLUMN('Pre-transfer 2022 Points'!$E$13:$L$21)^0)),0))</f>
        <v>#N/A</v>
      </c>
    </row>
    <row r="843">
      <c r="A843" s="50">
        <v>842.0</v>
      </c>
      <c r="B843" s="67">
        <v>773.0</v>
      </c>
      <c r="C843" s="69" t="s">
        <v>894</v>
      </c>
      <c r="D843" s="107" t="s">
        <v>10953</v>
      </c>
      <c r="E843" s="107" t="s">
        <v>4564</v>
      </c>
      <c r="F843" s="107">
        <v>23.0</v>
      </c>
      <c r="G843" s="11"/>
      <c r="I843" t="str">
        <f t="array" ref="I843">INDEX('Pre-transfer 2022 Points'!$D$13:$D$21,MATCH(1,MMULT(--('Pre-transfer 2022 Points'!$E$13:$L$21=D843),TRANSPOSE(COLUMN('Pre-transfer 2022 Points'!$E$13:$L$21)^0)),0))</f>
        <v>#N/A</v>
      </c>
    </row>
    <row r="844">
      <c r="A844" s="50">
        <v>843.0</v>
      </c>
      <c r="B844" s="67">
        <v>366.0</v>
      </c>
      <c r="C844" s="69" t="s">
        <v>5181</v>
      </c>
      <c r="D844" s="107" t="s">
        <v>2042</v>
      </c>
      <c r="E844" s="107" t="s">
        <v>8651</v>
      </c>
      <c r="F844" s="107">
        <v>23.0</v>
      </c>
      <c r="G844" s="11"/>
      <c r="I844" t="str">
        <f t="array" ref="I844">INDEX('Pre-transfer 2022 Points'!$D$13:$D$21,MATCH(1,MMULT(--('Pre-transfer 2022 Points'!$E$13:$L$21=D844),TRANSPOSE(COLUMN('Pre-transfer 2022 Points'!$E$13:$L$21)^0)),0))</f>
        <v>#N/A</v>
      </c>
    </row>
    <row r="845">
      <c r="A845" s="50">
        <v>844.0</v>
      </c>
      <c r="B845" s="67">
        <v>989.0</v>
      </c>
      <c r="C845" s="68" t="s">
        <v>946</v>
      </c>
      <c r="D845" s="107" t="s">
        <v>1588</v>
      </c>
      <c r="E845" s="107" t="s">
        <v>388</v>
      </c>
      <c r="F845" s="107">
        <v>23.0</v>
      </c>
      <c r="G845" s="11"/>
      <c r="I845" t="str">
        <f t="array" ref="I845">INDEX('Pre-transfer 2022 Points'!$D$13:$D$21,MATCH(1,MMULT(--('Pre-transfer 2022 Points'!$E$13:$L$21=D845),TRANSPOSE(COLUMN('Pre-transfer 2022 Points'!$E$13:$L$21)^0)),0))</f>
        <v>#N/A</v>
      </c>
    </row>
    <row r="846">
      <c r="A846" s="50">
        <v>845.0</v>
      </c>
      <c r="B846" s="67">
        <v>1671.0</v>
      </c>
      <c r="C846" s="68" t="s">
        <v>764</v>
      </c>
      <c r="D846" s="107" t="s">
        <v>2502</v>
      </c>
      <c r="E846" s="107" t="s">
        <v>4373</v>
      </c>
      <c r="F846" s="107">
        <v>23.0</v>
      </c>
      <c r="G846" s="11"/>
      <c r="I846" t="str">
        <f t="array" ref="I846">INDEX('Pre-transfer 2022 Points'!$D$13:$D$21,MATCH(1,MMULT(--('Pre-transfer 2022 Points'!$E$13:$L$21=D846),TRANSPOSE(COLUMN('Pre-transfer 2022 Points'!$E$13:$L$21)^0)),0))</f>
        <v>#N/A</v>
      </c>
    </row>
    <row r="847">
      <c r="A847" s="50">
        <v>846.0</v>
      </c>
      <c r="B847" s="67">
        <v>161.0</v>
      </c>
      <c r="C847" s="69" t="s">
        <v>5050</v>
      </c>
      <c r="D847" s="107" t="s">
        <v>291</v>
      </c>
      <c r="E847" s="107" t="s">
        <v>9928</v>
      </c>
      <c r="F847" s="107">
        <v>23.0</v>
      </c>
      <c r="G847" s="11"/>
      <c r="I847" t="str">
        <f t="array" ref="I847">INDEX('Pre-transfer 2022 Points'!$D$13:$D$21,MATCH(1,MMULT(--('Pre-transfer 2022 Points'!$E$13:$L$21=D847),TRANSPOSE(COLUMN('Pre-transfer 2022 Points'!$E$13:$L$21)^0)),0))</f>
        <v>#N/A</v>
      </c>
    </row>
    <row r="848">
      <c r="A848" s="50">
        <v>847.0</v>
      </c>
      <c r="B848" s="86"/>
      <c r="C848" s="69" t="s">
        <v>10000</v>
      </c>
      <c r="D848" s="107" t="s">
        <v>3091</v>
      </c>
      <c r="E848" s="107" t="s">
        <v>10073</v>
      </c>
      <c r="F848" s="107">
        <v>23.0</v>
      </c>
      <c r="G848" s="11"/>
      <c r="I848" t="str">
        <f t="array" ref="I848">INDEX('Pre-transfer 2022 Points'!$D$13:$D$21,MATCH(1,MMULT(--('Pre-transfer 2022 Points'!$E$13:$L$21=D848),TRANSPOSE(COLUMN('Pre-transfer 2022 Points'!$E$13:$L$21)^0)),0))</f>
        <v>#N/A</v>
      </c>
    </row>
    <row r="849">
      <c r="A849" s="50">
        <v>848.0</v>
      </c>
      <c r="B849" s="67">
        <v>722.0</v>
      </c>
      <c r="C849" s="69" t="s">
        <v>611</v>
      </c>
      <c r="D849" s="107" t="s">
        <v>10954</v>
      </c>
      <c r="E849" s="107" t="s">
        <v>757</v>
      </c>
      <c r="F849" s="107">
        <v>23.0</v>
      </c>
      <c r="G849" s="11"/>
      <c r="I849" t="str">
        <f t="array" ref="I849">INDEX('Pre-transfer 2022 Points'!$D$13:$D$21,MATCH(1,MMULT(--('Pre-transfer 2022 Points'!$E$13:$L$21=D849),TRANSPOSE(COLUMN('Pre-transfer 2022 Points'!$E$13:$L$21)^0)),0))</f>
        <v>#N/A</v>
      </c>
    </row>
    <row r="850">
      <c r="A850" s="50">
        <v>849.0</v>
      </c>
      <c r="B850" s="67">
        <v>1630.0</v>
      </c>
      <c r="C850" s="68" t="s">
        <v>5823</v>
      </c>
      <c r="D850" s="107" t="s">
        <v>2442</v>
      </c>
      <c r="E850" s="107" t="s">
        <v>4971</v>
      </c>
      <c r="F850" s="107">
        <v>23.0</v>
      </c>
      <c r="G850" s="11"/>
      <c r="I850" t="str">
        <f t="array" ref="I850">INDEX('Pre-transfer 2022 Points'!$D$13:$D$21,MATCH(1,MMULT(--('Pre-transfer 2022 Points'!$E$13:$L$21=D850),TRANSPOSE(COLUMN('Pre-transfer 2022 Points'!$E$13:$L$21)^0)),0))</f>
        <v>#N/A</v>
      </c>
    </row>
    <row r="851">
      <c r="A851" s="50">
        <v>850.0</v>
      </c>
      <c r="B851" s="67">
        <v>908.0</v>
      </c>
      <c r="C851" s="68" t="s">
        <v>4335</v>
      </c>
      <c r="D851" s="107" t="s">
        <v>2289</v>
      </c>
      <c r="E851" s="72"/>
      <c r="F851" s="107">
        <v>23.0</v>
      </c>
      <c r="G851" s="11"/>
      <c r="I851" t="str">
        <f t="array" ref="I851">INDEX('Pre-transfer 2022 Points'!$D$13:$D$21,MATCH(1,MMULT(--('Pre-transfer 2022 Points'!$E$13:$L$21=D851),TRANSPOSE(COLUMN('Pre-transfer 2022 Points'!$E$13:$L$21)^0)),0))</f>
        <v>#N/A</v>
      </c>
    </row>
    <row r="852">
      <c r="A852" s="50">
        <v>851.0</v>
      </c>
      <c r="B852" s="86"/>
      <c r="C852" s="69" t="s">
        <v>1808</v>
      </c>
      <c r="D852" s="107" t="s">
        <v>2119</v>
      </c>
      <c r="E852" s="72"/>
      <c r="F852" s="107">
        <v>23.0</v>
      </c>
      <c r="G852" s="11"/>
      <c r="I852" t="str">
        <f t="array" ref="I852">INDEX('Pre-transfer 2022 Points'!$D$13:$D$21,MATCH(1,MMULT(--('Pre-transfer 2022 Points'!$E$13:$L$21=D852),TRANSPOSE(COLUMN('Pre-transfer 2022 Points'!$E$13:$L$21)^0)),0))</f>
        <v>#N/A</v>
      </c>
    </row>
    <row r="853">
      <c r="A853" s="50">
        <v>852.0</v>
      </c>
      <c r="B853" s="86"/>
      <c r="C853" s="69" t="s">
        <v>10003</v>
      </c>
      <c r="D853" s="107" t="s">
        <v>10955</v>
      </c>
      <c r="E853" s="72"/>
      <c r="F853" s="107">
        <v>23.0</v>
      </c>
      <c r="G853" s="11"/>
      <c r="I853" t="str">
        <f t="array" ref="I853">INDEX('Pre-transfer 2022 Points'!$D$13:$D$21,MATCH(1,MMULT(--('Pre-transfer 2022 Points'!$E$13:$L$21=D853),TRANSPOSE(COLUMN('Pre-transfer 2022 Points'!$E$13:$L$21)^0)),0))</f>
        <v>#N/A</v>
      </c>
    </row>
    <row r="854">
      <c r="A854" s="50">
        <v>853.0</v>
      </c>
      <c r="B854" s="67">
        <v>1475.0</v>
      </c>
      <c r="C854" s="68" t="s">
        <v>5842</v>
      </c>
      <c r="D854" s="107" t="s">
        <v>1844</v>
      </c>
      <c r="E854" s="107" t="s">
        <v>9988</v>
      </c>
      <c r="F854" s="107">
        <v>23.0</v>
      </c>
      <c r="G854" s="11"/>
      <c r="I854" t="str">
        <f t="array" ref="I854">INDEX('Pre-transfer 2022 Points'!$D$13:$D$21,MATCH(1,MMULT(--('Pre-transfer 2022 Points'!$E$13:$L$21=D854),TRANSPOSE(COLUMN('Pre-transfer 2022 Points'!$E$13:$L$21)^0)),0))</f>
        <v>#N/A</v>
      </c>
    </row>
    <row r="855">
      <c r="A855" s="50">
        <v>854.0</v>
      </c>
      <c r="B855" s="86"/>
      <c r="C855" s="69" t="s">
        <v>8886</v>
      </c>
      <c r="D855" s="107" t="s">
        <v>3700</v>
      </c>
      <c r="E855" s="72"/>
      <c r="F855" s="107">
        <v>23.0</v>
      </c>
      <c r="G855" s="11"/>
      <c r="I855" t="str">
        <f t="array" ref="I855">INDEX('Pre-transfer 2022 Points'!$D$13:$D$21,MATCH(1,MMULT(--('Pre-transfer 2022 Points'!$E$13:$L$21=D855),TRANSPOSE(COLUMN('Pre-transfer 2022 Points'!$E$13:$L$21)^0)),0))</f>
        <v>#N/A</v>
      </c>
    </row>
    <row r="856">
      <c r="A856" s="50">
        <v>855.0</v>
      </c>
      <c r="B856" s="86"/>
      <c r="C856" s="69" t="s">
        <v>10956</v>
      </c>
      <c r="D856" s="107" t="s">
        <v>4086</v>
      </c>
      <c r="E856" s="107" t="s">
        <v>1442</v>
      </c>
      <c r="F856" s="107">
        <v>23.0</v>
      </c>
      <c r="G856" s="11"/>
      <c r="I856" t="str">
        <f t="array" ref="I856">INDEX('Pre-transfer 2022 Points'!$D$13:$D$21,MATCH(1,MMULT(--('Pre-transfer 2022 Points'!$E$13:$L$21=D856),TRANSPOSE(COLUMN('Pre-transfer 2022 Points'!$E$13:$L$21)^0)),0))</f>
        <v>#N/A</v>
      </c>
    </row>
    <row r="857">
      <c r="A857" s="50">
        <v>856.0</v>
      </c>
      <c r="B857" s="67">
        <v>1493.0</v>
      </c>
      <c r="C857" s="68" t="s">
        <v>5125</v>
      </c>
      <c r="D857" s="107" t="s">
        <v>3634</v>
      </c>
      <c r="E857" s="107" t="s">
        <v>4683</v>
      </c>
      <c r="F857" s="107">
        <v>22.0</v>
      </c>
      <c r="G857" s="11"/>
      <c r="I857" t="str">
        <f t="array" ref="I857">INDEX('Pre-transfer 2022 Points'!$D$13:$D$21,MATCH(1,MMULT(--('Pre-transfer 2022 Points'!$E$13:$L$21=D857),TRANSPOSE(COLUMN('Pre-transfer 2022 Points'!$E$13:$L$21)^0)),0))</f>
        <v>#N/A</v>
      </c>
    </row>
    <row r="858">
      <c r="A858" s="50">
        <v>857.0</v>
      </c>
      <c r="B858" s="67">
        <v>1893.0</v>
      </c>
      <c r="C858" s="68" t="s">
        <v>5851</v>
      </c>
      <c r="D858" s="107" t="s">
        <v>1031</v>
      </c>
      <c r="E858" s="107" t="s">
        <v>1751</v>
      </c>
      <c r="F858" s="107">
        <v>22.0</v>
      </c>
      <c r="G858" s="11"/>
      <c r="I858" t="str">
        <f t="array" ref="I858">INDEX('Pre-transfer 2022 Points'!$D$13:$D$21,MATCH(1,MMULT(--('Pre-transfer 2022 Points'!$E$13:$L$21=D858),TRANSPOSE(COLUMN('Pre-transfer 2022 Points'!$E$13:$L$21)^0)),0))</f>
        <v>#N/A</v>
      </c>
    </row>
    <row r="859">
      <c r="A859" s="50">
        <v>858.0</v>
      </c>
      <c r="B859" s="67">
        <v>666.0</v>
      </c>
      <c r="C859" s="69" t="s">
        <v>4580</v>
      </c>
      <c r="D859" s="107" t="s">
        <v>1379</v>
      </c>
      <c r="E859" s="107" t="s">
        <v>9925</v>
      </c>
      <c r="F859" s="107">
        <v>22.0</v>
      </c>
      <c r="G859" s="11"/>
      <c r="I859" t="str">
        <f t="array" ref="I859">INDEX('Pre-transfer 2022 Points'!$D$13:$D$21,MATCH(1,MMULT(--('Pre-transfer 2022 Points'!$E$13:$L$21=D859),TRANSPOSE(COLUMN('Pre-transfer 2022 Points'!$E$13:$L$21)^0)),0))</f>
        <v>#N/A</v>
      </c>
    </row>
    <row r="860">
      <c r="A860" s="50">
        <v>859.0</v>
      </c>
      <c r="B860" s="67">
        <v>2203.0</v>
      </c>
      <c r="C860" s="68" t="s">
        <v>4628</v>
      </c>
      <c r="D860" s="107" t="s">
        <v>1335</v>
      </c>
      <c r="E860" s="107" t="s">
        <v>9969</v>
      </c>
      <c r="F860" s="107">
        <v>22.0</v>
      </c>
      <c r="G860" s="11"/>
      <c r="I860" t="str">
        <f t="array" ref="I860">INDEX('Pre-transfer 2022 Points'!$D$13:$D$21,MATCH(1,MMULT(--('Pre-transfer 2022 Points'!$E$13:$L$21=D860),TRANSPOSE(COLUMN('Pre-transfer 2022 Points'!$E$13:$L$21)^0)),0))</f>
        <v>#N/A</v>
      </c>
    </row>
    <row r="861">
      <c r="A861" s="50">
        <v>860.0</v>
      </c>
      <c r="B861" s="67">
        <v>896.0</v>
      </c>
      <c r="C861" s="68" t="s">
        <v>1248</v>
      </c>
      <c r="D861" s="107" t="s">
        <v>10957</v>
      </c>
      <c r="E861" s="72"/>
      <c r="F861" s="107">
        <v>22.0</v>
      </c>
      <c r="G861" s="11"/>
      <c r="I861" t="str">
        <f t="array" ref="I861">INDEX('Pre-transfer 2022 Points'!$D$13:$D$21,MATCH(1,MMULT(--('Pre-transfer 2022 Points'!$E$13:$L$21=D861),TRANSPOSE(COLUMN('Pre-transfer 2022 Points'!$E$13:$L$21)^0)),0))</f>
        <v>#N/A</v>
      </c>
    </row>
    <row r="862">
      <c r="A862" s="50">
        <v>861.0</v>
      </c>
      <c r="B862" s="67">
        <v>1270.0</v>
      </c>
      <c r="C862" s="68" t="s">
        <v>4416</v>
      </c>
      <c r="D862" s="107" t="s">
        <v>1517</v>
      </c>
      <c r="E862" s="107" t="s">
        <v>102</v>
      </c>
      <c r="F862" s="107">
        <v>22.0</v>
      </c>
      <c r="G862" s="11"/>
      <c r="I862" t="str">
        <f t="array" ref="I862">INDEX('Pre-transfer 2022 Points'!$D$13:$D$21,MATCH(1,MMULT(--('Pre-transfer 2022 Points'!$E$13:$L$21=D862),TRANSPOSE(COLUMN('Pre-transfer 2022 Points'!$E$13:$L$21)^0)),0))</f>
        <v>#N/A</v>
      </c>
    </row>
    <row r="863">
      <c r="A863" s="50">
        <v>862.0</v>
      </c>
      <c r="B863" s="86"/>
      <c r="C863" s="69" t="s">
        <v>8920</v>
      </c>
      <c r="D863" s="107" t="s">
        <v>10958</v>
      </c>
      <c r="E863" s="72"/>
      <c r="F863" s="107">
        <v>22.0</v>
      </c>
      <c r="G863" s="11"/>
      <c r="I863" t="str">
        <f t="array" ref="I863">INDEX('Pre-transfer 2022 Points'!$D$13:$D$21,MATCH(1,MMULT(--('Pre-transfer 2022 Points'!$E$13:$L$21=D863),TRANSPOSE(COLUMN('Pre-transfer 2022 Points'!$E$13:$L$21)^0)),0))</f>
        <v>#N/A</v>
      </c>
    </row>
    <row r="864">
      <c r="A864" s="50">
        <v>863.0</v>
      </c>
      <c r="B864" s="86"/>
      <c r="C864" s="69" t="s">
        <v>8865</v>
      </c>
      <c r="D864" s="107" t="s">
        <v>2822</v>
      </c>
      <c r="E864" s="72"/>
      <c r="F864" s="107">
        <v>22.0</v>
      </c>
      <c r="G864" s="11"/>
      <c r="I864" t="str">
        <f t="array" ref="I864">INDEX('Pre-transfer 2022 Points'!$D$13:$D$21,MATCH(1,MMULT(--('Pre-transfer 2022 Points'!$E$13:$L$21=D864),TRANSPOSE(COLUMN('Pre-transfer 2022 Points'!$E$13:$L$21)^0)),0))</f>
        <v>#N/A</v>
      </c>
    </row>
    <row r="865">
      <c r="A865" s="50">
        <v>864.0</v>
      </c>
      <c r="B865" s="67">
        <v>1532.0</v>
      </c>
      <c r="C865" s="68" t="s">
        <v>4844</v>
      </c>
      <c r="D865" s="107" t="s">
        <v>10959</v>
      </c>
      <c r="E865" s="107" t="s">
        <v>5919</v>
      </c>
      <c r="F865" s="107">
        <v>22.0</v>
      </c>
      <c r="G865" s="11"/>
      <c r="I865" t="str">
        <f t="array" ref="I865">INDEX('Pre-transfer 2022 Points'!$D$13:$D$21,MATCH(1,MMULT(--('Pre-transfer 2022 Points'!$E$13:$L$21=D865),TRANSPOSE(COLUMN('Pre-transfer 2022 Points'!$E$13:$L$21)^0)),0))</f>
        <v>#N/A</v>
      </c>
    </row>
    <row r="866">
      <c r="A866" s="50">
        <v>865.0</v>
      </c>
      <c r="B866" s="67">
        <v>886.0</v>
      </c>
      <c r="C866" s="68" t="s">
        <v>461</v>
      </c>
      <c r="D866" s="107" t="s">
        <v>3563</v>
      </c>
      <c r="E866" s="72"/>
      <c r="F866" s="107">
        <v>22.0</v>
      </c>
      <c r="G866" s="11"/>
      <c r="I866" t="str">
        <f t="array" ref="I866">INDEX('Pre-transfer 2022 Points'!$D$13:$D$21,MATCH(1,MMULT(--('Pre-transfer 2022 Points'!$E$13:$L$21=D866),TRANSPOSE(COLUMN('Pre-transfer 2022 Points'!$E$13:$L$21)^0)),0))</f>
        <v>#N/A</v>
      </c>
    </row>
    <row r="867">
      <c r="A867" s="50">
        <v>866.0</v>
      </c>
      <c r="B867" s="67">
        <v>1033.0</v>
      </c>
      <c r="C867" s="68" t="s">
        <v>222</v>
      </c>
      <c r="D867" s="107" t="s">
        <v>365</v>
      </c>
      <c r="E867" s="107" t="s">
        <v>9925</v>
      </c>
      <c r="F867" s="107">
        <v>22.0</v>
      </c>
      <c r="G867" s="11"/>
      <c r="I867" t="str">
        <f t="array" ref="I867">INDEX('Pre-transfer 2022 Points'!$D$13:$D$21,MATCH(1,MMULT(--('Pre-transfer 2022 Points'!$E$13:$L$21=D867),TRANSPOSE(COLUMN('Pre-transfer 2022 Points'!$E$13:$L$21)^0)),0))</f>
        <v>#N/A</v>
      </c>
    </row>
    <row r="868">
      <c r="A868" s="50">
        <v>867.0</v>
      </c>
      <c r="B868" s="67">
        <v>623.0</v>
      </c>
      <c r="C868" s="69" t="s">
        <v>5293</v>
      </c>
      <c r="D868" s="107" t="s">
        <v>3498</v>
      </c>
      <c r="E868" s="107" t="s">
        <v>9920</v>
      </c>
      <c r="F868" s="107">
        <v>22.0</v>
      </c>
      <c r="G868" s="11"/>
      <c r="I868" t="str">
        <f t="array" ref="I868">INDEX('Pre-transfer 2022 Points'!$D$13:$D$21,MATCH(1,MMULT(--('Pre-transfer 2022 Points'!$E$13:$L$21=D868),TRANSPOSE(COLUMN('Pre-transfer 2022 Points'!$E$13:$L$21)^0)),0))</f>
        <v>#N/A</v>
      </c>
    </row>
    <row r="869">
      <c r="A869" s="50">
        <v>868.0</v>
      </c>
      <c r="B869" s="67">
        <v>491.0</v>
      </c>
      <c r="C869" s="69" t="s">
        <v>5187</v>
      </c>
      <c r="D869" s="107" t="s">
        <v>10960</v>
      </c>
      <c r="E869" s="107" t="s">
        <v>8618</v>
      </c>
      <c r="F869" s="107">
        <v>22.0</v>
      </c>
      <c r="G869" s="11"/>
      <c r="I869" t="str">
        <f t="array" ref="I869">INDEX('Pre-transfer 2022 Points'!$D$13:$D$21,MATCH(1,MMULT(--('Pre-transfer 2022 Points'!$E$13:$L$21=D869),TRANSPOSE(COLUMN('Pre-transfer 2022 Points'!$E$13:$L$21)^0)),0))</f>
        <v>#N/A</v>
      </c>
    </row>
    <row r="870">
      <c r="A870" s="50">
        <v>869.0</v>
      </c>
      <c r="B870" s="67">
        <v>1176.0</v>
      </c>
      <c r="C870" s="68" t="s">
        <v>8611</v>
      </c>
      <c r="D870" s="107" t="s">
        <v>2994</v>
      </c>
      <c r="E870" s="72"/>
      <c r="F870" s="107">
        <v>22.0</v>
      </c>
      <c r="G870" s="11"/>
      <c r="I870" t="str">
        <f t="array" ref="I870">INDEX('Pre-transfer 2022 Points'!$D$13:$D$21,MATCH(1,MMULT(--('Pre-transfer 2022 Points'!$E$13:$L$21=D870),TRANSPOSE(COLUMN('Pre-transfer 2022 Points'!$E$13:$L$21)^0)),0))</f>
        <v>#N/A</v>
      </c>
    </row>
    <row r="871">
      <c r="A871" s="50">
        <v>870.0</v>
      </c>
      <c r="B871" s="67">
        <v>2043.0</v>
      </c>
      <c r="C871" s="68" t="s">
        <v>10961</v>
      </c>
      <c r="D871" s="107" t="s">
        <v>10962</v>
      </c>
      <c r="E871" s="107" t="s">
        <v>8789</v>
      </c>
      <c r="F871" s="107">
        <v>22.0</v>
      </c>
      <c r="G871" s="11"/>
      <c r="I871" t="str">
        <f t="array" ref="I871">INDEX('Pre-transfer 2022 Points'!$D$13:$D$21,MATCH(1,MMULT(--('Pre-transfer 2022 Points'!$E$13:$L$21=D871),TRANSPOSE(COLUMN('Pre-transfer 2022 Points'!$E$13:$L$21)^0)),0))</f>
        <v>#N/A</v>
      </c>
    </row>
    <row r="872">
      <c r="A872" s="50">
        <v>871.0</v>
      </c>
      <c r="B872" s="67">
        <v>290.0</v>
      </c>
      <c r="C872" s="69" t="s">
        <v>10101</v>
      </c>
      <c r="D872" s="107" t="s">
        <v>1863</v>
      </c>
      <c r="E872" s="107" t="s">
        <v>8970</v>
      </c>
      <c r="F872" s="107">
        <v>22.0</v>
      </c>
      <c r="G872" s="11"/>
      <c r="I872" t="str">
        <f t="array" ref="I872">INDEX('Pre-transfer 2022 Points'!$D$13:$D$21,MATCH(1,MMULT(--('Pre-transfer 2022 Points'!$E$13:$L$21=D872),TRANSPOSE(COLUMN('Pre-transfer 2022 Points'!$E$13:$L$21)^0)),0))</f>
        <v>#N/A</v>
      </c>
    </row>
    <row r="873">
      <c r="A873" s="50">
        <v>872.0</v>
      </c>
      <c r="B873" s="86"/>
      <c r="C873" s="69" t="s">
        <v>6048</v>
      </c>
      <c r="D873" s="107" t="s">
        <v>10963</v>
      </c>
      <c r="E873" s="107" t="s">
        <v>10758</v>
      </c>
      <c r="F873" s="107">
        <v>22.0</v>
      </c>
      <c r="G873" s="11"/>
      <c r="I873" t="str">
        <f t="array" ref="I873">INDEX('Pre-transfer 2022 Points'!$D$13:$D$21,MATCH(1,MMULT(--('Pre-transfer 2022 Points'!$E$13:$L$21=D873),TRANSPOSE(COLUMN('Pre-transfer 2022 Points'!$E$13:$L$21)^0)),0))</f>
        <v>#N/A</v>
      </c>
    </row>
    <row r="874">
      <c r="A874" s="50">
        <v>873.0</v>
      </c>
      <c r="B874" s="86"/>
      <c r="C874" s="69" t="s">
        <v>9062</v>
      </c>
      <c r="D874" s="107" t="s">
        <v>10964</v>
      </c>
      <c r="E874" s="107" t="s">
        <v>5831</v>
      </c>
      <c r="F874" s="107">
        <v>22.0</v>
      </c>
      <c r="G874" s="11"/>
      <c r="I874" t="str">
        <f t="array" ref="I874">INDEX('Pre-transfer 2022 Points'!$D$13:$D$21,MATCH(1,MMULT(--('Pre-transfer 2022 Points'!$E$13:$L$21=D874),TRANSPOSE(COLUMN('Pre-transfer 2022 Points'!$E$13:$L$21)^0)),0))</f>
        <v>#N/A</v>
      </c>
    </row>
    <row r="875">
      <c r="A875" s="50">
        <v>874.0</v>
      </c>
      <c r="B875" s="67">
        <v>813.0</v>
      </c>
      <c r="C875" s="69" t="s">
        <v>224</v>
      </c>
      <c r="D875" s="107" t="s">
        <v>754</v>
      </c>
      <c r="E875" s="107" t="s">
        <v>9073</v>
      </c>
      <c r="F875" s="107">
        <v>22.0</v>
      </c>
      <c r="G875" s="11"/>
      <c r="I875" t="str">
        <f t="array" ref="I875">INDEX('Pre-transfer 2022 Points'!$D$13:$D$21,MATCH(1,MMULT(--('Pre-transfer 2022 Points'!$E$13:$L$21=D875),TRANSPOSE(COLUMN('Pre-transfer 2022 Points'!$E$13:$L$21)^0)),0))</f>
        <v>#N/A</v>
      </c>
    </row>
    <row r="876">
      <c r="A876" s="50">
        <v>875.0</v>
      </c>
      <c r="B876" s="67">
        <v>436.0</v>
      </c>
      <c r="C876" s="69" t="s">
        <v>4763</v>
      </c>
      <c r="D876" s="107" t="s">
        <v>10965</v>
      </c>
      <c r="E876" s="107" t="s">
        <v>9955</v>
      </c>
      <c r="F876" s="107">
        <v>22.0</v>
      </c>
      <c r="G876" s="11"/>
      <c r="I876" t="str">
        <f t="array" ref="I876">INDEX('Pre-transfer 2022 Points'!$D$13:$D$21,MATCH(1,MMULT(--('Pre-transfer 2022 Points'!$E$13:$L$21=D876),TRANSPOSE(COLUMN('Pre-transfer 2022 Points'!$E$13:$L$21)^0)),0))</f>
        <v>#N/A</v>
      </c>
    </row>
    <row r="877">
      <c r="A877" s="50">
        <v>876.0</v>
      </c>
      <c r="B877" s="67">
        <v>994.0</v>
      </c>
      <c r="C877" s="68" t="s">
        <v>4349</v>
      </c>
      <c r="D877" s="107" t="s">
        <v>2389</v>
      </c>
      <c r="E877" s="72"/>
      <c r="F877" s="107">
        <v>22.0</v>
      </c>
      <c r="G877" s="11"/>
      <c r="I877" t="str">
        <f t="array" ref="I877">INDEX('Pre-transfer 2022 Points'!$D$13:$D$21,MATCH(1,MMULT(--('Pre-transfer 2022 Points'!$E$13:$L$21=D877),TRANSPOSE(COLUMN('Pre-transfer 2022 Points'!$E$13:$L$21)^0)),0))</f>
        <v>#N/A</v>
      </c>
    </row>
    <row r="878">
      <c r="A878" s="50">
        <v>877.0</v>
      </c>
      <c r="B878" s="67">
        <v>1623.0</v>
      </c>
      <c r="C878" s="68" t="s">
        <v>5470</v>
      </c>
      <c r="D878" s="107" t="s">
        <v>752</v>
      </c>
      <c r="E878" s="107" t="s">
        <v>8669</v>
      </c>
      <c r="F878" s="107">
        <v>21.0</v>
      </c>
      <c r="G878" s="11"/>
      <c r="I878" t="str">
        <f t="array" ref="I878">INDEX('Pre-transfer 2022 Points'!$D$13:$D$21,MATCH(1,MMULT(--('Pre-transfer 2022 Points'!$E$13:$L$21=D878),TRANSPOSE(COLUMN('Pre-transfer 2022 Points'!$E$13:$L$21)^0)),0))</f>
        <v>#N/A</v>
      </c>
    </row>
    <row r="879">
      <c r="A879" s="50">
        <v>878.0</v>
      </c>
      <c r="B879" s="67">
        <v>189.0</v>
      </c>
      <c r="C879" s="69" t="s">
        <v>10966</v>
      </c>
      <c r="D879" s="107" t="s">
        <v>1882</v>
      </c>
      <c r="E879" s="107" t="s">
        <v>8594</v>
      </c>
      <c r="F879" s="107">
        <v>21.0</v>
      </c>
      <c r="G879" s="11"/>
      <c r="I879" t="str">
        <f t="array" ref="I879">INDEX('Pre-transfer 2022 Points'!$D$13:$D$21,MATCH(1,MMULT(--('Pre-transfer 2022 Points'!$E$13:$L$21=D879),TRANSPOSE(COLUMN('Pre-transfer 2022 Points'!$E$13:$L$21)^0)),0))</f>
        <v>#N/A</v>
      </c>
    </row>
    <row r="880">
      <c r="A880" s="50">
        <v>879.0</v>
      </c>
      <c r="B880" s="67">
        <v>1241.0</v>
      </c>
      <c r="C880" s="68" t="s">
        <v>422</v>
      </c>
      <c r="D880" s="107" t="s">
        <v>3780</v>
      </c>
      <c r="E880" s="107" t="s">
        <v>4598</v>
      </c>
      <c r="F880" s="107">
        <v>21.0</v>
      </c>
      <c r="G880" s="11"/>
      <c r="I880" t="str">
        <f t="array" ref="I880">INDEX('Pre-transfer 2022 Points'!$D$13:$D$21,MATCH(1,MMULT(--('Pre-transfer 2022 Points'!$E$13:$L$21=D880),TRANSPOSE(COLUMN('Pre-transfer 2022 Points'!$E$13:$L$21)^0)),0))</f>
        <v>#N/A</v>
      </c>
    </row>
    <row r="881">
      <c r="A881" s="50">
        <v>880.0</v>
      </c>
      <c r="B881" s="67">
        <v>1013.0</v>
      </c>
      <c r="C881" s="68" t="s">
        <v>4318</v>
      </c>
      <c r="D881" s="107" t="s">
        <v>1549</v>
      </c>
      <c r="E881" s="107" t="s">
        <v>6021</v>
      </c>
      <c r="F881" s="107">
        <v>21.0</v>
      </c>
      <c r="G881" s="11"/>
      <c r="I881" t="str">
        <f t="array" ref="I881">INDEX('Pre-transfer 2022 Points'!$D$13:$D$21,MATCH(1,MMULT(--('Pre-transfer 2022 Points'!$E$13:$L$21=D881),TRANSPOSE(COLUMN('Pre-transfer 2022 Points'!$E$13:$L$21)^0)),0))</f>
        <v>#N/A</v>
      </c>
    </row>
    <row r="882">
      <c r="A882" s="50">
        <v>881.0</v>
      </c>
      <c r="B882" s="67">
        <v>1063.0</v>
      </c>
      <c r="C882" s="68" t="s">
        <v>4346</v>
      </c>
      <c r="D882" s="107" t="s">
        <v>2875</v>
      </c>
      <c r="E882" s="107" t="s">
        <v>4598</v>
      </c>
      <c r="F882" s="107">
        <v>21.0</v>
      </c>
      <c r="G882" s="11"/>
      <c r="I882" t="str">
        <f t="array" ref="I882">INDEX('Pre-transfer 2022 Points'!$D$13:$D$21,MATCH(1,MMULT(--('Pre-transfer 2022 Points'!$E$13:$L$21=D882),TRANSPOSE(COLUMN('Pre-transfer 2022 Points'!$E$13:$L$21)^0)),0))</f>
        <v>#N/A</v>
      </c>
    </row>
    <row r="883">
      <c r="A883" s="50">
        <v>882.0</v>
      </c>
      <c r="B883" s="67">
        <v>1986.0</v>
      </c>
      <c r="C883" s="68" t="s">
        <v>8673</v>
      </c>
      <c r="D883" s="107" t="s">
        <v>10967</v>
      </c>
      <c r="E883" s="72"/>
      <c r="F883" s="107">
        <v>21.0</v>
      </c>
      <c r="G883" s="11"/>
      <c r="I883" t="str">
        <f t="array" ref="I883">INDEX('Pre-transfer 2022 Points'!$D$13:$D$21,MATCH(1,MMULT(--('Pre-transfer 2022 Points'!$E$13:$L$21=D883),TRANSPOSE(COLUMN('Pre-transfer 2022 Points'!$E$13:$L$21)^0)),0))</f>
        <v>#N/A</v>
      </c>
    </row>
    <row r="884">
      <c r="A884" s="50">
        <v>883.0</v>
      </c>
      <c r="B884" s="67">
        <v>609.0</v>
      </c>
      <c r="C884" s="69" t="s">
        <v>4629</v>
      </c>
      <c r="D884" s="107" t="s">
        <v>10968</v>
      </c>
      <c r="E884" s="107" t="s">
        <v>5766</v>
      </c>
      <c r="F884" s="107">
        <v>21.0</v>
      </c>
      <c r="G884" s="11"/>
      <c r="I884" t="str">
        <f t="array" ref="I884">INDEX('Pre-transfer 2022 Points'!$D$13:$D$21,MATCH(1,MMULT(--('Pre-transfer 2022 Points'!$E$13:$L$21=D884),TRANSPOSE(COLUMN('Pre-transfer 2022 Points'!$E$13:$L$21)^0)),0))</f>
        <v>#N/A</v>
      </c>
    </row>
    <row r="885">
      <c r="A885" s="50">
        <v>884.0</v>
      </c>
      <c r="B885" s="67">
        <v>1133.0</v>
      </c>
      <c r="C885" s="68" t="s">
        <v>5962</v>
      </c>
      <c r="D885" s="107" t="s">
        <v>1302</v>
      </c>
      <c r="E885" s="107" t="s">
        <v>1231</v>
      </c>
      <c r="F885" s="107">
        <v>21.0</v>
      </c>
      <c r="G885" s="11"/>
      <c r="I885" t="str">
        <f t="array" ref="I885">INDEX('Pre-transfer 2022 Points'!$D$13:$D$21,MATCH(1,MMULT(--('Pre-transfer 2022 Points'!$E$13:$L$21=D885),TRANSPOSE(COLUMN('Pre-transfer 2022 Points'!$E$13:$L$21)^0)),0))</f>
        <v>#N/A</v>
      </c>
    </row>
    <row r="886">
      <c r="A886" s="50">
        <v>885.0</v>
      </c>
      <c r="B886" s="67">
        <v>763.0</v>
      </c>
      <c r="C886" s="69" t="s">
        <v>712</v>
      </c>
      <c r="D886" s="107" t="s">
        <v>1278</v>
      </c>
      <c r="E886" s="107" t="s">
        <v>324</v>
      </c>
      <c r="F886" s="107">
        <v>21.0</v>
      </c>
      <c r="G886" s="11"/>
      <c r="I886" t="str">
        <f t="array" ref="I886">INDEX('Pre-transfer 2022 Points'!$D$13:$D$21,MATCH(1,MMULT(--('Pre-transfer 2022 Points'!$E$13:$L$21=D886),TRANSPOSE(COLUMN('Pre-transfer 2022 Points'!$E$13:$L$21)^0)),0))</f>
        <v>#N/A</v>
      </c>
    </row>
    <row r="887">
      <c r="A887" s="50">
        <v>886.0</v>
      </c>
      <c r="B887" s="67">
        <v>1334.0</v>
      </c>
      <c r="C887" s="68" t="s">
        <v>5361</v>
      </c>
      <c r="D887" s="107" t="s">
        <v>2474</v>
      </c>
      <c r="E887" s="107" t="s">
        <v>8592</v>
      </c>
      <c r="F887" s="107">
        <v>21.0</v>
      </c>
      <c r="G887" s="11"/>
      <c r="I887" t="str">
        <f t="array" ref="I887">INDEX('Pre-transfer 2022 Points'!$D$13:$D$21,MATCH(1,MMULT(--('Pre-transfer 2022 Points'!$E$13:$L$21=D887),TRANSPOSE(COLUMN('Pre-transfer 2022 Points'!$E$13:$L$21)^0)),0))</f>
        <v>#N/A</v>
      </c>
    </row>
    <row r="888">
      <c r="A888" s="50">
        <v>887.0</v>
      </c>
      <c r="B888" s="67">
        <v>1030.0</v>
      </c>
      <c r="C888" s="68" t="s">
        <v>714</v>
      </c>
      <c r="D888" s="107" t="s">
        <v>10969</v>
      </c>
      <c r="E888" s="107" t="s">
        <v>10760</v>
      </c>
      <c r="F888" s="107">
        <v>21.0</v>
      </c>
      <c r="G888" s="11"/>
      <c r="I888" t="str">
        <f t="array" ref="I888">INDEX('Pre-transfer 2022 Points'!$D$13:$D$21,MATCH(1,MMULT(--('Pre-transfer 2022 Points'!$E$13:$L$21=D888),TRANSPOSE(COLUMN('Pre-transfer 2022 Points'!$E$13:$L$21)^0)),0))</f>
        <v>#N/A</v>
      </c>
    </row>
    <row r="889">
      <c r="A889" s="50">
        <v>888.0</v>
      </c>
      <c r="B889" s="67">
        <v>1255.0</v>
      </c>
      <c r="C889" s="68" t="s">
        <v>4412</v>
      </c>
      <c r="D889" s="107" t="s">
        <v>3993</v>
      </c>
      <c r="E889" s="72"/>
      <c r="F889" s="107">
        <v>21.0</v>
      </c>
      <c r="G889" s="11"/>
      <c r="I889" t="str">
        <f t="array" ref="I889">INDEX('Pre-transfer 2022 Points'!$D$13:$D$21,MATCH(1,MMULT(--('Pre-transfer 2022 Points'!$E$13:$L$21=D889),TRANSPOSE(COLUMN('Pre-transfer 2022 Points'!$E$13:$L$21)^0)),0))</f>
        <v>#N/A</v>
      </c>
    </row>
    <row r="890">
      <c r="A890" s="50">
        <v>889.0</v>
      </c>
      <c r="B890" s="67">
        <v>1060.0</v>
      </c>
      <c r="C890" s="68" t="s">
        <v>8980</v>
      </c>
      <c r="D890" s="107" t="s">
        <v>2848</v>
      </c>
      <c r="E890" s="107" t="s">
        <v>157</v>
      </c>
      <c r="F890" s="107">
        <v>21.0</v>
      </c>
      <c r="G890" s="11"/>
      <c r="I890" t="str">
        <f t="array" ref="I890">INDEX('Pre-transfer 2022 Points'!$D$13:$D$21,MATCH(1,MMULT(--('Pre-transfer 2022 Points'!$E$13:$L$21=D890),TRANSPOSE(COLUMN('Pre-transfer 2022 Points'!$E$13:$L$21)^0)),0))</f>
        <v>#N/A</v>
      </c>
    </row>
    <row r="891">
      <c r="A891" s="50">
        <v>890.0</v>
      </c>
      <c r="B891" s="86"/>
      <c r="C891" s="69" t="s">
        <v>4966</v>
      </c>
      <c r="D891" s="107" t="s">
        <v>10970</v>
      </c>
      <c r="E891" s="107" t="s">
        <v>10061</v>
      </c>
      <c r="F891" s="107">
        <v>21.0</v>
      </c>
      <c r="G891" s="11"/>
      <c r="I891" t="str">
        <f t="array" ref="I891">INDEX('Pre-transfer 2022 Points'!$D$13:$D$21,MATCH(1,MMULT(--('Pre-transfer 2022 Points'!$E$13:$L$21=D891),TRANSPOSE(COLUMN('Pre-transfer 2022 Points'!$E$13:$L$21)^0)),0))</f>
        <v>#N/A</v>
      </c>
    </row>
    <row r="892">
      <c r="A892" s="50">
        <v>891.0</v>
      </c>
      <c r="B892" s="67">
        <v>1833.0</v>
      </c>
      <c r="C892" s="68" t="s">
        <v>5388</v>
      </c>
      <c r="D892" s="107" t="s">
        <v>725</v>
      </c>
      <c r="E892" s="107" t="s">
        <v>10778</v>
      </c>
      <c r="F892" s="107">
        <v>21.0</v>
      </c>
      <c r="G892" s="11"/>
      <c r="I892" t="str">
        <f t="array" ref="I892">INDEX('Pre-transfer 2022 Points'!$D$13:$D$21,MATCH(1,MMULT(--('Pre-transfer 2022 Points'!$E$13:$L$21=D892),TRANSPOSE(COLUMN('Pre-transfer 2022 Points'!$E$13:$L$21)^0)),0))</f>
        <v>#N/A</v>
      </c>
    </row>
    <row r="893">
      <c r="A893" s="50">
        <v>892.0</v>
      </c>
      <c r="B893" s="86"/>
      <c r="C893" s="69" t="s">
        <v>10009</v>
      </c>
      <c r="D893" s="107" t="s">
        <v>10971</v>
      </c>
      <c r="E893" s="107" t="s">
        <v>9959</v>
      </c>
      <c r="F893" s="107">
        <v>21.0</v>
      </c>
      <c r="G893" s="11"/>
      <c r="I893" t="str">
        <f t="array" ref="I893">INDEX('Pre-transfer 2022 Points'!$D$13:$D$21,MATCH(1,MMULT(--('Pre-transfer 2022 Points'!$E$13:$L$21=D893),TRANSPOSE(COLUMN('Pre-transfer 2022 Points'!$E$13:$L$21)^0)),0))</f>
        <v>#N/A</v>
      </c>
    </row>
    <row r="894">
      <c r="A894" s="50">
        <v>893.0</v>
      </c>
      <c r="B894" s="67">
        <v>753.0</v>
      </c>
      <c r="C894" s="69" t="s">
        <v>1417</v>
      </c>
      <c r="D894" s="107" t="s">
        <v>2657</v>
      </c>
      <c r="E894" s="107" t="s">
        <v>8631</v>
      </c>
      <c r="F894" s="107">
        <v>21.0</v>
      </c>
      <c r="G894" s="11"/>
      <c r="I894" t="str">
        <f t="array" ref="I894">INDEX('Pre-transfer 2022 Points'!$D$13:$D$21,MATCH(1,MMULT(--('Pre-transfer 2022 Points'!$E$13:$L$21=D894),TRANSPOSE(COLUMN('Pre-transfer 2022 Points'!$E$13:$L$21)^0)),0))</f>
        <v>#N/A</v>
      </c>
    </row>
    <row r="895">
      <c r="A895" s="50">
        <v>894.0</v>
      </c>
      <c r="B895" s="67">
        <v>554.0</v>
      </c>
      <c r="C895" s="69" t="s">
        <v>5847</v>
      </c>
      <c r="D895" s="107" t="s">
        <v>1018</v>
      </c>
      <c r="E895" s="107" t="s">
        <v>10760</v>
      </c>
      <c r="F895" s="107">
        <v>21.0</v>
      </c>
      <c r="G895" s="11"/>
      <c r="I895" t="str">
        <f t="array" ref="I895">INDEX('Pre-transfer 2022 Points'!$D$13:$D$21,MATCH(1,MMULT(--('Pre-transfer 2022 Points'!$E$13:$L$21=D895),TRANSPOSE(COLUMN('Pre-transfer 2022 Points'!$E$13:$L$21)^0)),0))</f>
        <v>#N/A</v>
      </c>
    </row>
    <row r="896">
      <c r="A896" s="50">
        <v>895.0</v>
      </c>
      <c r="B896" s="67">
        <v>685.0</v>
      </c>
      <c r="C896" s="69" t="s">
        <v>5163</v>
      </c>
      <c r="D896" s="107" t="s">
        <v>1493</v>
      </c>
      <c r="E896" s="107" t="s">
        <v>115</v>
      </c>
      <c r="F896" s="107">
        <v>21.0</v>
      </c>
      <c r="G896" s="11"/>
      <c r="I896" t="str">
        <f t="array" ref="I896">INDEX('Pre-transfer 2022 Points'!$D$13:$D$21,MATCH(1,MMULT(--('Pre-transfer 2022 Points'!$E$13:$L$21=D896),TRANSPOSE(COLUMN('Pre-transfer 2022 Points'!$E$13:$L$21)^0)),0))</f>
        <v>#N/A</v>
      </c>
    </row>
    <row r="897">
      <c r="A897" s="50">
        <v>896.0</v>
      </c>
      <c r="B897" s="67">
        <v>62.0</v>
      </c>
      <c r="C897" s="69" t="s">
        <v>8955</v>
      </c>
      <c r="D897" s="107" t="s">
        <v>3473</v>
      </c>
      <c r="E897" s="107" t="s">
        <v>4330</v>
      </c>
      <c r="F897" s="107">
        <v>20.0</v>
      </c>
      <c r="G897" s="11"/>
      <c r="I897" t="str">
        <f t="array" ref="I897">INDEX('Pre-transfer 2022 Points'!$D$13:$D$21,MATCH(1,MMULT(--('Pre-transfer 2022 Points'!$E$13:$L$21=D897),TRANSPOSE(COLUMN('Pre-transfer 2022 Points'!$E$13:$L$21)^0)),0))</f>
        <v>#N/A</v>
      </c>
    </row>
    <row r="898">
      <c r="A898" s="50">
        <v>897.0</v>
      </c>
      <c r="B898" s="86"/>
      <c r="C898" s="69" t="s">
        <v>10011</v>
      </c>
      <c r="D898" s="107" t="s">
        <v>3475</v>
      </c>
      <c r="E898" s="107" t="s">
        <v>9959</v>
      </c>
      <c r="F898" s="107">
        <v>20.0</v>
      </c>
      <c r="G898" s="11"/>
      <c r="I898" t="str">
        <f t="array" ref="I898">INDEX('Pre-transfer 2022 Points'!$D$13:$D$21,MATCH(1,MMULT(--('Pre-transfer 2022 Points'!$E$13:$L$21=D898),TRANSPOSE(COLUMN('Pre-transfer 2022 Points'!$E$13:$L$21)^0)),0))</f>
        <v>#N/A</v>
      </c>
    </row>
    <row r="899">
      <c r="A899" s="50">
        <v>898.0</v>
      </c>
      <c r="B899" s="67">
        <v>1911.0</v>
      </c>
      <c r="C899" s="68" t="s">
        <v>5915</v>
      </c>
      <c r="D899" s="107" t="s">
        <v>2407</v>
      </c>
      <c r="E899" s="107" t="s">
        <v>5865</v>
      </c>
      <c r="F899" s="107">
        <v>20.0</v>
      </c>
      <c r="G899" s="11"/>
      <c r="I899" t="str">
        <f t="array" ref="I899">INDEX('Pre-transfer 2022 Points'!$D$13:$D$21,MATCH(1,MMULT(--('Pre-transfer 2022 Points'!$E$13:$L$21=D899),TRANSPOSE(COLUMN('Pre-transfer 2022 Points'!$E$13:$L$21)^0)),0))</f>
        <v>#N/A</v>
      </c>
    </row>
    <row r="900">
      <c r="A900" s="50">
        <v>899.0</v>
      </c>
      <c r="B900" s="67">
        <v>1200.0</v>
      </c>
      <c r="C900" s="68" t="s">
        <v>1130</v>
      </c>
      <c r="D900" s="107" t="s">
        <v>2317</v>
      </c>
      <c r="E900" s="107" t="s">
        <v>9976</v>
      </c>
      <c r="F900" s="107">
        <v>20.0</v>
      </c>
      <c r="G900" s="11"/>
      <c r="I900" t="str">
        <f t="array" ref="I900">INDEX('Pre-transfer 2022 Points'!$D$13:$D$21,MATCH(1,MMULT(--('Pre-transfer 2022 Points'!$E$13:$L$21=D900),TRANSPOSE(COLUMN('Pre-transfer 2022 Points'!$E$13:$L$21)^0)),0))</f>
        <v>#N/A</v>
      </c>
    </row>
    <row r="901">
      <c r="A901" s="49">
        <v>900.0</v>
      </c>
      <c r="B901" s="85"/>
      <c r="C901" s="66" t="s">
        <v>4973</v>
      </c>
      <c r="D901" s="108" t="s">
        <v>10972</v>
      </c>
      <c r="E901" s="103"/>
      <c r="F901" s="78">
        <v>20.0</v>
      </c>
      <c r="G901" s="11"/>
      <c r="I901" t="str">
        <f t="array" ref="I901">INDEX('Pre-transfer 2022 Points'!$D$13:$D$21,MATCH(1,MMULT(--('Pre-transfer 2022 Points'!$E$13:$L$21=D901),TRANSPOSE(COLUMN('Pre-transfer 2022 Points'!$E$13:$L$21)^0)),0))</f>
        <v>#N/A</v>
      </c>
    </row>
    <row r="902">
      <c r="A902" s="50">
        <v>901.0</v>
      </c>
      <c r="B902" s="67">
        <v>757.0</v>
      </c>
      <c r="C902" s="69" t="s">
        <v>1444</v>
      </c>
      <c r="D902" s="107" t="s">
        <v>1427</v>
      </c>
      <c r="E902" s="107" t="s">
        <v>10760</v>
      </c>
      <c r="F902" s="107">
        <v>20.0</v>
      </c>
      <c r="G902" s="11"/>
      <c r="I902" t="str">
        <f t="array" ref="I902">INDEX('Pre-transfer 2022 Points'!$D$13:$D$21,MATCH(1,MMULT(--('Pre-transfer 2022 Points'!$E$13:$L$21=D902),TRANSPOSE(COLUMN('Pre-transfer 2022 Points'!$E$13:$L$21)^0)),0))</f>
        <v>#N/A</v>
      </c>
    </row>
    <row r="903">
      <c r="A903" s="50">
        <v>902.0</v>
      </c>
      <c r="B903" s="67">
        <v>1148.0</v>
      </c>
      <c r="C903" s="68" t="s">
        <v>4384</v>
      </c>
      <c r="D903" s="107" t="s">
        <v>10973</v>
      </c>
      <c r="E903" s="107" t="s">
        <v>115</v>
      </c>
      <c r="F903" s="107">
        <v>20.0</v>
      </c>
      <c r="G903" s="11"/>
      <c r="I903" t="str">
        <f t="array" ref="I903">INDEX('Pre-transfer 2022 Points'!$D$13:$D$21,MATCH(1,MMULT(--('Pre-transfer 2022 Points'!$E$13:$L$21=D903),TRANSPOSE(COLUMN('Pre-transfer 2022 Points'!$E$13:$L$21)^0)),0))</f>
        <v>#N/A</v>
      </c>
    </row>
    <row r="904">
      <c r="A904" s="50">
        <v>903.0</v>
      </c>
      <c r="B904" s="67">
        <v>517.0</v>
      </c>
      <c r="C904" s="69" t="s">
        <v>1005</v>
      </c>
      <c r="D904" s="107" t="s">
        <v>1886</v>
      </c>
      <c r="E904" s="107" t="s">
        <v>8968</v>
      </c>
      <c r="F904" s="107">
        <v>20.0</v>
      </c>
      <c r="G904" s="11"/>
      <c r="I904" t="str">
        <f t="array" ref="I904">INDEX('Pre-transfer 2022 Points'!$D$13:$D$21,MATCH(1,MMULT(--('Pre-transfer 2022 Points'!$E$13:$L$21=D904),TRANSPOSE(COLUMN('Pre-transfer 2022 Points'!$E$13:$L$21)^0)),0))</f>
        <v>#N/A</v>
      </c>
    </row>
    <row r="905">
      <c r="A905" s="50">
        <v>904.0</v>
      </c>
      <c r="B905" s="67">
        <v>575.0</v>
      </c>
      <c r="C905" s="69" t="s">
        <v>5384</v>
      </c>
      <c r="D905" s="107" t="s">
        <v>3826</v>
      </c>
      <c r="E905" s="107" t="s">
        <v>4559</v>
      </c>
      <c r="F905" s="107">
        <v>20.0</v>
      </c>
      <c r="G905" s="11"/>
      <c r="I905" t="str">
        <f t="array" ref="I905">INDEX('Pre-transfer 2022 Points'!$D$13:$D$21,MATCH(1,MMULT(--('Pre-transfer 2022 Points'!$E$13:$L$21=D905),TRANSPOSE(COLUMN('Pre-transfer 2022 Points'!$E$13:$L$21)^0)),0))</f>
        <v>#N/A</v>
      </c>
    </row>
    <row r="906">
      <c r="A906" s="50">
        <v>905.0</v>
      </c>
      <c r="B906" s="67">
        <v>643.0</v>
      </c>
      <c r="C906" s="69" t="s">
        <v>4445</v>
      </c>
      <c r="D906" s="107" t="s">
        <v>10974</v>
      </c>
      <c r="E906" s="107" t="s">
        <v>4326</v>
      </c>
      <c r="F906" s="107">
        <v>20.0</v>
      </c>
      <c r="G906" s="11"/>
      <c r="I906" t="str">
        <f t="array" ref="I906">INDEX('Pre-transfer 2022 Points'!$D$13:$D$21,MATCH(1,MMULT(--('Pre-transfer 2022 Points'!$E$13:$L$21=D906),TRANSPOSE(COLUMN('Pre-transfer 2022 Points'!$E$13:$L$21)^0)),0))</f>
        <v>#N/A</v>
      </c>
    </row>
    <row r="907">
      <c r="A907" s="50">
        <v>906.0</v>
      </c>
      <c r="B907" s="86"/>
      <c r="C907" s="69" t="s">
        <v>6155</v>
      </c>
      <c r="D907" s="107" t="s">
        <v>1349</v>
      </c>
      <c r="E907" s="72"/>
      <c r="F907" s="107">
        <v>20.0</v>
      </c>
      <c r="G907" s="11"/>
      <c r="I907" t="str">
        <f t="array" ref="I907">INDEX('Pre-transfer 2022 Points'!$D$13:$D$21,MATCH(1,MMULT(--('Pre-transfer 2022 Points'!$E$13:$L$21=D907),TRANSPOSE(COLUMN('Pre-transfer 2022 Points'!$E$13:$L$21)^0)),0))</f>
        <v>#N/A</v>
      </c>
    </row>
    <row r="908">
      <c r="A908" s="50">
        <v>907.0</v>
      </c>
      <c r="B908" s="67">
        <v>2116.0</v>
      </c>
      <c r="C908" s="68" t="s">
        <v>10975</v>
      </c>
      <c r="D908" s="107" t="s">
        <v>861</v>
      </c>
      <c r="E908" s="107" t="s">
        <v>8654</v>
      </c>
      <c r="F908" s="107">
        <v>20.0</v>
      </c>
      <c r="G908" s="11"/>
      <c r="I908" t="str">
        <f t="array" ref="I908">INDEX('Pre-transfer 2022 Points'!$D$13:$D$21,MATCH(1,MMULT(--('Pre-transfer 2022 Points'!$E$13:$L$21=D908),TRANSPOSE(COLUMN('Pre-transfer 2022 Points'!$E$13:$L$21)^0)),0))</f>
        <v>#N/A</v>
      </c>
    </row>
    <row r="909">
      <c r="A909" s="50">
        <v>908.0</v>
      </c>
      <c r="B909" s="67">
        <v>427.0</v>
      </c>
      <c r="C909" s="69" t="s">
        <v>4673</v>
      </c>
      <c r="D909" s="107" t="s">
        <v>912</v>
      </c>
      <c r="E909" s="107" t="s">
        <v>8970</v>
      </c>
      <c r="F909" s="107">
        <v>20.0</v>
      </c>
      <c r="G909" s="11"/>
      <c r="I909" t="str">
        <f t="array" ref="I909">INDEX('Pre-transfer 2022 Points'!$D$13:$D$21,MATCH(1,MMULT(--('Pre-transfer 2022 Points'!$E$13:$L$21=D909),TRANSPOSE(COLUMN('Pre-transfer 2022 Points'!$E$13:$L$21)^0)),0))</f>
        <v>#N/A</v>
      </c>
    </row>
    <row r="910">
      <c r="A910" s="50">
        <v>909.0</v>
      </c>
      <c r="B910" s="86"/>
      <c r="C910" s="69" t="s">
        <v>10976</v>
      </c>
      <c r="D910" s="107" t="s">
        <v>445</v>
      </c>
      <c r="E910" s="107" t="s">
        <v>830</v>
      </c>
      <c r="F910" s="107">
        <v>20.0</v>
      </c>
      <c r="G910" s="11"/>
      <c r="I910" t="str">
        <f t="array" ref="I910">INDEX('Pre-transfer 2022 Points'!$D$13:$D$21,MATCH(1,MMULT(--('Pre-transfer 2022 Points'!$E$13:$L$21=D910),TRANSPOSE(COLUMN('Pre-transfer 2022 Points'!$E$13:$L$21)^0)),0))</f>
        <v>#N/A</v>
      </c>
    </row>
    <row r="911">
      <c r="A911" s="50">
        <v>910.0</v>
      </c>
      <c r="B911" s="86"/>
      <c r="C911" s="69" t="s">
        <v>10014</v>
      </c>
      <c r="D911" s="107" t="s">
        <v>4199</v>
      </c>
      <c r="E911" s="107" t="s">
        <v>8604</v>
      </c>
      <c r="F911" s="107">
        <v>20.0</v>
      </c>
      <c r="G911" s="11"/>
      <c r="I911" t="str">
        <f t="array" ref="I911">INDEX('Pre-transfer 2022 Points'!$D$13:$D$21,MATCH(1,MMULT(--('Pre-transfer 2022 Points'!$E$13:$L$21=D911),TRANSPOSE(COLUMN('Pre-transfer 2022 Points'!$E$13:$L$21)^0)),0))</f>
        <v>#N/A</v>
      </c>
    </row>
    <row r="912">
      <c r="A912" s="50">
        <v>911.0</v>
      </c>
      <c r="B912" s="67">
        <v>755.0</v>
      </c>
      <c r="C912" s="69" t="s">
        <v>4401</v>
      </c>
      <c r="D912" s="107" t="s">
        <v>10977</v>
      </c>
      <c r="E912" s="107" t="s">
        <v>9917</v>
      </c>
      <c r="F912" s="107">
        <v>20.0</v>
      </c>
      <c r="G912" s="11"/>
      <c r="I912" t="str">
        <f t="array" ref="I912">INDEX('Pre-transfer 2022 Points'!$D$13:$D$21,MATCH(1,MMULT(--('Pre-transfer 2022 Points'!$E$13:$L$21=D912),TRANSPOSE(COLUMN('Pre-transfer 2022 Points'!$E$13:$L$21)^0)),0))</f>
        <v>#N/A</v>
      </c>
    </row>
    <row r="913">
      <c r="A913" s="50">
        <v>912.0</v>
      </c>
      <c r="B913" s="67">
        <v>851.0</v>
      </c>
      <c r="C913" s="69" t="s">
        <v>224</v>
      </c>
      <c r="D913" s="107" t="s">
        <v>10978</v>
      </c>
      <c r="E913" s="107" t="s">
        <v>9927</v>
      </c>
      <c r="F913" s="107">
        <v>20.0</v>
      </c>
      <c r="G913" s="11"/>
      <c r="I913" t="str">
        <f t="array" ref="I913">INDEX('Pre-transfer 2022 Points'!$D$13:$D$21,MATCH(1,MMULT(--('Pre-transfer 2022 Points'!$E$13:$L$21=D913),TRANSPOSE(COLUMN('Pre-transfer 2022 Points'!$E$13:$L$21)^0)),0))</f>
        <v>#N/A</v>
      </c>
    </row>
    <row r="914">
      <c r="A914" s="50">
        <v>913.0</v>
      </c>
      <c r="B914" s="67">
        <v>1973.0</v>
      </c>
      <c r="C914" s="68" t="s">
        <v>10979</v>
      </c>
      <c r="D914" s="107" t="s">
        <v>2677</v>
      </c>
      <c r="E914" s="72"/>
      <c r="F914" s="107">
        <v>20.0</v>
      </c>
      <c r="G914" s="11"/>
      <c r="I914" t="str">
        <f t="array" ref="I914">INDEX('Pre-transfer 2022 Points'!$D$13:$D$21,MATCH(1,MMULT(--('Pre-transfer 2022 Points'!$E$13:$L$21=D914),TRANSPOSE(COLUMN('Pre-transfer 2022 Points'!$E$13:$L$21)^0)),0))</f>
        <v>#N/A</v>
      </c>
    </row>
    <row r="915">
      <c r="A915" s="50">
        <v>914.0</v>
      </c>
      <c r="B915" s="67">
        <v>2128.0</v>
      </c>
      <c r="C915" s="68" t="s">
        <v>10980</v>
      </c>
      <c r="D915" s="107" t="s">
        <v>10981</v>
      </c>
      <c r="E915" s="107" t="s">
        <v>4330</v>
      </c>
      <c r="F915" s="107">
        <v>20.0</v>
      </c>
      <c r="G915" s="11"/>
      <c r="I915" t="str">
        <f t="array" ref="I915">INDEX('Pre-transfer 2022 Points'!$D$13:$D$21,MATCH(1,MMULT(--('Pre-transfer 2022 Points'!$E$13:$L$21=D915),TRANSPOSE(COLUMN('Pre-transfer 2022 Points'!$E$13:$L$21)^0)),0))</f>
        <v>#N/A</v>
      </c>
    </row>
    <row r="916">
      <c r="A916" s="50">
        <v>915.0</v>
      </c>
      <c r="B916" s="67">
        <v>340.0</v>
      </c>
      <c r="C916" s="69" t="s">
        <v>5894</v>
      </c>
      <c r="D916" s="107" t="s">
        <v>2556</v>
      </c>
      <c r="E916" s="107" t="s">
        <v>9920</v>
      </c>
      <c r="F916" s="107">
        <v>20.0</v>
      </c>
      <c r="G916" s="11"/>
      <c r="I916" t="str">
        <f t="array" ref="I916">INDEX('Pre-transfer 2022 Points'!$D$13:$D$21,MATCH(1,MMULT(--('Pre-transfer 2022 Points'!$E$13:$L$21=D916),TRANSPOSE(COLUMN('Pre-transfer 2022 Points'!$E$13:$L$21)^0)),0))</f>
        <v>#N/A</v>
      </c>
    </row>
    <row r="917">
      <c r="A917" s="50">
        <v>916.0</v>
      </c>
      <c r="B917" s="67">
        <v>1049.0</v>
      </c>
      <c r="C917" s="68" t="s">
        <v>4318</v>
      </c>
      <c r="D917" s="107" t="s">
        <v>1904</v>
      </c>
      <c r="E917" s="107" t="s">
        <v>8591</v>
      </c>
      <c r="F917" s="107">
        <v>20.0</v>
      </c>
      <c r="G917" s="11"/>
      <c r="I917" t="str">
        <f t="array" ref="I917">INDEX('Pre-transfer 2022 Points'!$D$13:$D$21,MATCH(1,MMULT(--('Pre-transfer 2022 Points'!$E$13:$L$21=D917),TRANSPOSE(COLUMN('Pre-transfer 2022 Points'!$E$13:$L$21)^0)),0))</f>
        <v>#N/A</v>
      </c>
    </row>
    <row r="918">
      <c r="A918" s="50">
        <v>917.0</v>
      </c>
      <c r="B918" s="67">
        <v>740.0</v>
      </c>
      <c r="C918" s="69" t="s">
        <v>495</v>
      </c>
      <c r="D918" s="107" t="s">
        <v>3641</v>
      </c>
      <c r="E918" s="107" t="s">
        <v>139</v>
      </c>
      <c r="F918" s="107">
        <v>20.0</v>
      </c>
      <c r="G918" s="11"/>
      <c r="I918" t="str">
        <f t="array" ref="I918">INDEX('Pre-transfer 2022 Points'!$D$13:$D$21,MATCH(1,MMULT(--('Pre-transfer 2022 Points'!$E$13:$L$21=D918),TRANSPOSE(COLUMN('Pre-transfer 2022 Points'!$E$13:$L$21)^0)),0))</f>
        <v>#N/A</v>
      </c>
    </row>
    <row r="919">
      <c r="A919" s="50">
        <v>918.0</v>
      </c>
      <c r="B919" s="86"/>
      <c r="C919" s="69" t="s">
        <v>5112</v>
      </c>
      <c r="D919" s="107" t="s">
        <v>10982</v>
      </c>
      <c r="E919" s="107" t="s">
        <v>10066</v>
      </c>
      <c r="F919" s="107">
        <v>20.0</v>
      </c>
      <c r="G919" s="11"/>
      <c r="I919" t="str">
        <f t="array" ref="I919">INDEX('Pre-transfer 2022 Points'!$D$13:$D$21,MATCH(1,MMULT(--('Pre-transfer 2022 Points'!$E$13:$L$21=D919),TRANSPOSE(COLUMN('Pre-transfer 2022 Points'!$E$13:$L$21)^0)),0))</f>
        <v>#N/A</v>
      </c>
    </row>
    <row r="920">
      <c r="A920" s="50">
        <v>919.0</v>
      </c>
      <c r="B920" s="86"/>
      <c r="C920" s="69" t="s">
        <v>5579</v>
      </c>
      <c r="D920" s="107" t="s">
        <v>10983</v>
      </c>
      <c r="E920" s="72"/>
      <c r="F920" s="107">
        <v>20.0</v>
      </c>
      <c r="G920" s="11"/>
      <c r="I920" t="str">
        <f t="array" ref="I920">INDEX('Pre-transfer 2022 Points'!$D$13:$D$21,MATCH(1,MMULT(--('Pre-transfer 2022 Points'!$E$13:$L$21=D920),TRANSPOSE(COLUMN('Pre-transfer 2022 Points'!$E$13:$L$21)^0)),0))</f>
        <v>#N/A</v>
      </c>
    </row>
    <row r="921">
      <c r="A921" s="50">
        <v>920.0</v>
      </c>
      <c r="B921" s="67">
        <v>375.0</v>
      </c>
      <c r="C921" s="69" t="s">
        <v>5917</v>
      </c>
      <c r="D921" s="107" t="s">
        <v>1837</v>
      </c>
      <c r="E921" s="107" t="s">
        <v>9937</v>
      </c>
      <c r="F921" s="107">
        <v>20.0</v>
      </c>
      <c r="G921" s="11"/>
      <c r="I921" t="str">
        <f t="array" ref="I921">INDEX('Pre-transfer 2022 Points'!$D$13:$D$21,MATCH(1,MMULT(--('Pre-transfer 2022 Points'!$E$13:$L$21=D921),TRANSPOSE(COLUMN('Pre-transfer 2022 Points'!$E$13:$L$21)^0)),0))</f>
        <v>#N/A</v>
      </c>
    </row>
    <row r="922">
      <c r="A922" s="50">
        <v>921.0</v>
      </c>
      <c r="B922" s="86"/>
      <c r="C922" s="69" t="s">
        <v>10015</v>
      </c>
      <c r="D922" s="107" t="s">
        <v>900</v>
      </c>
      <c r="E922" s="107" t="s">
        <v>9975</v>
      </c>
      <c r="F922" s="107">
        <v>20.0</v>
      </c>
      <c r="G922" s="11"/>
      <c r="I922" t="str">
        <f t="array" ref="I922">INDEX('Pre-transfer 2022 Points'!$D$13:$D$21,MATCH(1,MMULT(--('Pre-transfer 2022 Points'!$E$13:$L$21=D922),TRANSPOSE(COLUMN('Pre-transfer 2022 Points'!$E$13:$L$21)^0)),0))</f>
        <v>#N/A</v>
      </c>
    </row>
    <row r="923">
      <c r="A923" s="50">
        <v>922.0</v>
      </c>
      <c r="B923" s="67">
        <v>1247.0</v>
      </c>
      <c r="C923" s="68" t="s">
        <v>5212</v>
      </c>
      <c r="D923" s="107" t="s">
        <v>1015</v>
      </c>
      <c r="E923" s="107" t="s">
        <v>9945</v>
      </c>
      <c r="F923" s="107">
        <v>20.0</v>
      </c>
      <c r="G923" s="11"/>
      <c r="I923" t="str">
        <f t="array" ref="I923">INDEX('Pre-transfer 2022 Points'!$D$13:$D$21,MATCH(1,MMULT(--('Pre-transfer 2022 Points'!$E$13:$L$21=D923),TRANSPOSE(COLUMN('Pre-transfer 2022 Points'!$E$13:$L$21)^0)),0))</f>
        <v>#N/A</v>
      </c>
    </row>
    <row r="924">
      <c r="A924" s="50">
        <v>923.0</v>
      </c>
      <c r="B924" s="67">
        <v>451.0</v>
      </c>
      <c r="C924" s="69" t="s">
        <v>4665</v>
      </c>
      <c r="D924" s="107" t="s">
        <v>187</v>
      </c>
      <c r="E924" s="107" t="s">
        <v>9918</v>
      </c>
      <c r="F924" s="107">
        <v>20.0</v>
      </c>
      <c r="G924" s="11"/>
      <c r="I924" t="str">
        <f t="array" ref="I924">INDEX('Pre-transfer 2022 Points'!$D$13:$D$21,MATCH(1,MMULT(--('Pre-transfer 2022 Points'!$E$13:$L$21=D924),TRANSPOSE(COLUMN('Pre-transfer 2022 Points'!$E$13:$L$21)^0)),0))</f>
        <v>#N/A</v>
      </c>
    </row>
    <row r="925">
      <c r="A925" s="50">
        <v>924.0</v>
      </c>
      <c r="B925" s="67">
        <v>690.0</v>
      </c>
      <c r="C925" s="69" t="s">
        <v>1157</v>
      </c>
      <c r="D925" s="107" t="s">
        <v>2625</v>
      </c>
      <c r="E925" s="107" t="s">
        <v>139</v>
      </c>
      <c r="F925" s="107">
        <v>20.0</v>
      </c>
      <c r="G925" s="11"/>
      <c r="I925" t="str">
        <f t="array" ref="I925">INDEX('Pre-transfer 2022 Points'!$D$13:$D$21,MATCH(1,MMULT(--('Pre-transfer 2022 Points'!$E$13:$L$21=D925),TRANSPOSE(COLUMN('Pre-transfer 2022 Points'!$E$13:$L$21)^0)),0))</f>
        <v>#N/A</v>
      </c>
    </row>
    <row r="926">
      <c r="A926" s="50">
        <v>925.0</v>
      </c>
      <c r="B926" s="67">
        <v>656.0</v>
      </c>
      <c r="C926" s="69" t="s">
        <v>5828</v>
      </c>
      <c r="D926" s="107" t="s">
        <v>3501</v>
      </c>
      <c r="E926" s="107" t="s">
        <v>8589</v>
      </c>
      <c r="F926" s="107">
        <v>20.0</v>
      </c>
      <c r="G926" s="11"/>
      <c r="I926" t="str">
        <f t="array" ref="I926">INDEX('Pre-transfer 2022 Points'!$D$13:$D$21,MATCH(1,MMULT(--('Pre-transfer 2022 Points'!$E$13:$L$21=D926),TRANSPOSE(COLUMN('Pre-transfer 2022 Points'!$E$13:$L$21)^0)),0))</f>
        <v>#N/A</v>
      </c>
    </row>
    <row r="927">
      <c r="A927" s="50">
        <v>926.0</v>
      </c>
      <c r="B927" s="67">
        <v>1090.0</v>
      </c>
      <c r="C927" s="68" t="s">
        <v>500</v>
      </c>
      <c r="D927" s="107" t="s">
        <v>2824</v>
      </c>
      <c r="E927" s="107" t="s">
        <v>208</v>
      </c>
      <c r="F927" s="107">
        <v>19.0</v>
      </c>
      <c r="G927" s="11"/>
      <c r="I927" t="str">
        <f t="array" ref="I927">INDEX('Pre-transfer 2022 Points'!$D$13:$D$21,MATCH(1,MMULT(--('Pre-transfer 2022 Points'!$E$13:$L$21=D927),TRANSPOSE(COLUMN('Pre-transfer 2022 Points'!$E$13:$L$21)^0)),0))</f>
        <v>#N/A</v>
      </c>
    </row>
    <row r="928">
      <c r="A928" s="50">
        <v>927.0</v>
      </c>
      <c r="B928" s="67">
        <v>745.0</v>
      </c>
      <c r="C928" s="69" t="s">
        <v>4810</v>
      </c>
      <c r="D928" s="107" t="s">
        <v>3951</v>
      </c>
      <c r="E928" s="107" t="s">
        <v>8613</v>
      </c>
      <c r="F928" s="107">
        <v>19.0</v>
      </c>
      <c r="G928" s="11"/>
      <c r="I928" t="str">
        <f t="array" ref="I928">INDEX('Pre-transfer 2022 Points'!$D$13:$D$21,MATCH(1,MMULT(--('Pre-transfer 2022 Points'!$E$13:$L$21=D928),TRANSPOSE(COLUMN('Pre-transfer 2022 Points'!$E$13:$L$21)^0)),0))</f>
        <v>#N/A</v>
      </c>
    </row>
    <row r="929">
      <c r="A929" s="50">
        <v>928.0</v>
      </c>
      <c r="B929" s="86"/>
      <c r="C929" s="69" t="s">
        <v>8843</v>
      </c>
      <c r="D929" s="107" t="s">
        <v>10984</v>
      </c>
      <c r="E929" s="107" t="s">
        <v>6002</v>
      </c>
      <c r="F929" s="107">
        <v>19.0</v>
      </c>
      <c r="G929" s="11"/>
      <c r="I929" t="str">
        <f t="array" ref="I929">INDEX('Pre-transfer 2022 Points'!$D$13:$D$21,MATCH(1,MMULT(--('Pre-transfer 2022 Points'!$E$13:$L$21=D929),TRANSPOSE(COLUMN('Pre-transfer 2022 Points'!$E$13:$L$21)^0)),0))</f>
        <v>#N/A</v>
      </c>
    </row>
    <row r="930">
      <c r="A930" s="50">
        <v>929.0</v>
      </c>
      <c r="B930" s="67">
        <v>1975.0</v>
      </c>
      <c r="C930" s="68" t="s">
        <v>5364</v>
      </c>
      <c r="D930" s="107" t="s">
        <v>4239</v>
      </c>
      <c r="E930" s="107" t="s">
        <v>8940</v>
      </c>
      <c r="F930" s="107">
        <v>19.0</v>
      </c>
      <c r="G930" s="11"/>
      <c r="I930" t="str">
        <f t="array" ref="I930">INDEX('Pre-transfer 2022 Points'!$D$13:$D$21,MATCH(1,MMULT(--('Pre-transfer 2022 Points'!$E$13:$L$21=D930),TRANSPOSE(COLUMN('Pre-transfer 2022 Points'!$E$13:$L$21)^0)),0))</f>
        <v>#N/A</v>
      </c>
    </row>
    <row r="931">
      <c r="A931" s="50">
        <v>930.0</v>
      </c>
      <c r="B931" s="67">
        <v>1146.0</v>
      </c>
      <c r="C931" s="68" t="s">
        <v>4596</v>
      </c>
      <c r="D931" s="107" t="s">
        <v>10985</v>
      </c>
      <c r="E931" s="72"/>
      <c r="F931" s="107">
        <v>19.0</v>
      </c>
      <c r="G931" s="11"/>
      <c r="I931" t="str">
        <f t="array" ref="I931">INDEX('Pre-transfer 2022 Points'!$D$13:$D$21,MATCH(1,MMULT(--('Pre-transfer 2022 Points'!$E$13:$L$21=D931),TRANSPOSE(COLUMN('Pre-transfer 2022 Points'!$E$13:$L$21)^0)),0))</f>
        <v>#N/A</v>
      </c>
    </row>
    <row r="932">
      <c r="A932" s="50">
        <v>931.0</v>
      </c>
      <c r="B932" s="67">
        <v>1438.0</v>
      </c>
      <c r="C932" s="68" t="s">
        <v>818</v>
      </c>
      <c r="D932" s="107" t="s">
        <v>10986</v>
      </c>
      <c r="E932" s="72"/>
      <c r="F932" s="107">
        <v>19.0</v>
      </c>
      <c r="G932" s="11"/>
      <c r="I932" t="str">
        <f t="array" ref="I932">INDEX('Pre-transfer 2022 Points'!$D$13:$D$21,MATCH(1,MMULT(--('Pre-transfer 2022 Points'!$E$13:$L$21=D932),TRANSPOSE(COLUMN('Pre-transfer 2022 Points'!$E$13:$L$21)^0)),0))</f>
        <v>#N/A</v>
      </c>
    </row>
    <row r="933">
      <c r="A933" s="50">
        <v>932.0</v>
      </c>
      <c r="B933" s="67">
        <v>1415.0</v>
      </c>
      <c r="C933" s="68" t="s">
        <v>5445</v>
      </c>
      <c r="D933" s="107" t="s">
        <v>10987</v>
      </c>
      <c r="E933" s="107" t="s">
        <v>8940</v>
      </c>
      <c r="F933" s="107">
        <v>19.0</v>
      </c>
      <c r="G933" s="11"/>
      <c r="I933" t="str">
        <f t="array" ref="I933">INDEX('Pre-transfer 2022 Points'!$D$13:$D$21,MATCH(1,MMULT(--('Pre-transfer 2022 Points'!$E$13:$L$21=D933),TRANSPOSE(COLUMN('Pre-transfer 2022 Points'!$E$13:$L$21)^0)),0))</f>
        <v>#N/A</v>
      </c>
    </row>
    <row r="934">
      <c r="A934" s="50">
        <v>933.0</v>
      </c>
      <c r="B934" s="67">
        <v>1719.0</v>
      </c>
      <c r="C934" s="68" t="s">
        <v>10988</v>
      </c>
      <c r="D934" s="107" t="s">
        <v>2138</v>
      </c>
      <c r="E934" s="72"/>
      <c r="F934" s="107">
        <v>19.0</v>
      </c>
      <c r="G934" s="11"/>
      <c r="I934" t="str">
        <f t="array" ref="I934">INDEX('Pre-transfer 2022 Points'!$D$13:$D$21,MATCH(1,MMULT(--('Pre-transfer 2022 Points'!$E$13:$L$21=D934),TRANSPOSE(COLUMN('Pre-transfer 2022 Points'!$E$13:$L$21)^0)),0))</f>
        <v>#N/A</v>
      </c>
    </row>
    <row r="935">
      <c r="A935" s="50">
        <v>934.0</v>
      </c>
      <c r="B935" s="67">
        <v>714.0</v>
      </c>
      <c r="C935" s="69" t="s">
        <v>678</v>
      </c>
      <c r="D935" s="107" t="s">
        <v>2178</v>
      </c>
      <c r="E935" s="107" t="s">
        <v>5766</v>
      </c>
      <c r="F935" s="107">
        <v>19.0</v>
      </c>
      <c r="G935" s="11"/>
      <c r="I935" t="str">
        <f t="array" ref="I935">INDEX('Pre-transfer 2022 Points'!$D$13:$D$21,MATCH(1,MMULT(--('Pre-transfer 2022 Points'!$E$13:$L$21=D935),TRANSPOSE(COLUMN('Pre-transfer 2022 Points'!$E$13:$L$21)^0)),0))</f>
        <v>#N/A</v>
      </c>
    </row>
    <row r="936">
      <c r="A936" s="50">
        <v>935.0</v>
      </c>
      <c r="B936" s="67">
        <v>2240.0</v>
      </c>
      <c r="C936" s="68" t="s">
        <v>5353</v>
      </c>
      <c r="D936" s="107" t="s">
        <v>400</v>
      </c>
      <c r="E936" s="72"/>
      <c r="F936" s="107">
        <v>19.0</v>
      </c>
      <c r="G936" s="11"/>
      <c r="I936" t="str">
        <f t="array" ref="I936">INDEX('Pre-transfer 2022 Points'!$D$13:$D$21,MATCH(1,MMULT(--('Pre-transfer 2022 Points'!$E$13:$L$21=D936),TRANSPOSE(COLUMN('Pre-transfer 2022 Points'!$E$13:$L$21)^0)),0))</f>
        <v>#N/A</v>
      </c>
    </row>
    <row r="937">
      <c r="A937" s="50">
        <v>936.0</v>
      </c>
      <c r="B937" s="67">
        <v>925.0</v>
      </c>
      <c r="C937" s="69" t="s">
        <v>138</v>
      </c>
      <c r="D937" s="107" t="s">
        <v>1118</v>
      </c>
      <c r="E937" s="107" t="s">
        <v>208</v>
      </c>
      <c r="F937" s="107">
        <v>19.0</v>
      </c>
      <c r="G937" s="11"/>
      <c r="I937" t="str">
        <f t="array" ref="I937">INDEX('Pre-transfer 2022 Points'!$D$13:$D$21,MATCH(1,MMULT(--('Pre-transfer 2022 Points'!$E$13:$L$21=D937),TRANSPOSE(COLUMN('Pre-transfer 2022 Points'!$E$13:$L$21)^0)),0))</f>
        <v>#N/A</v>
      </c>
    </row>
    <row r="938">
      <c r="A938" s="50">
        <v>937.0</v>
      </c>
      <c r="B938" s="86"/>
      <c r="C938" s="69" t="s">
        <v>9066</v>
      </c>
      <c r="D938" s="107" t="s">
        <v>10989</v>
      </c>
      <c r="E938" s="72"/>
      <c r="F938" s="107">
        <v>19.0</v>
      </c>
      <c r="G938" s="11"/>
      <c r="I938" t="str">
        <f t="array" ref="I938">INDEX('Pre-transfer 2022 Points'!$D$13:$D$21,MATCH(1,MMULT(--('Pre-transfer 2022 Points'!$E$13:$L$21=D938),TRANSPOSE(COLUMN('Pre-transfer 2022 Points'!$E$13:$L$21)^0)),0))</f>
        <v>#N/A</v>
      </c>
    </row>
    <row r="939">
      <c r="A939" s="50">
        <v>938.0</v>
      </c>
      <c r="B939" s="67">
        <v>1240.0</v>
      </c>
      <c r="C939" s="68" t="s">
        <v>1012</v>
      </c>
      <c r="D939" s="107" t="s">
        <v>10990</v>
      </c>
      <c r="E939" s="107" t="s">
        <v>4661</v>
      </c>
      <c r="F939" s="107">
        <v>19.0</v>
      </c>
      <c r="G939" s="11"/>
      <c r="I939" t="str">
        <f t="array" ref="I939">INDEX('Pre-transfer 2022 Points'!$D$13:$D$21,MATCH(1,MMULT(--('Pre-transfer 2022 Points'!$E$13:$L$21=D939),TRANSPOSE(COLUMN('Pre-transfer 2022 Points'!$E$13:$L$21)^0)),0))</f>
        <v>#N/A</v>
      </c>
    </row>
    <row r="940">
      <c r="A940" s="50">
        <v>939.0</v>
      </c>
      <c r="B940" s="67">
        <v>1120.0</v>
      </c>
      <c r="C940" s="68" t="s">
        <v>4942</v>
      </c>
      <c r="D940" s="107" t="s">
        <v>1983</v>
      </c>
      <c r="E940" s="107" t="s">
        <v>4598</v>
      </c>
      <c r="F940" s="107">
        <v>19.0</v>
      </c>
      <c r="G940" s="11"/>
      <c r="I940" t="str">
        <f t="array" ref="I940">INDEX('Pre-transfer 2022 Points'!$D$13:$D$21,MATCH(1,MMULT(--('Pre-transfer 2022 Points'!$E$13:$L$21=D940),TRANSPOSE(COLUMN('Pre-transfer 2022 Points'!$E$13:$L$21)^0)),0))</f>
        <v>#N/A</v>
      </c>
    </row>
    <row r="941">
      <c r="A941" s="50">
        <v>940.0</v>
      </c>
      <c r="B941" s="67">
        <v>633.0</v>
      </c>
      <c r="C941" s="69" t="s">
        <v>1275</v>
      </c>
      <c r="D941" s="107" t="s">
        <v>1592</v>
      </c>
      <c r="E941" s="107" t="s">
        <v>4598</v>
      </c>
      <c r="F941" s="107">
        <v>19.0</v>
      </c>
      <c r="G941" s="11"/>
      <c r="I941" t="str">
        <f t="array" ref="I941">INDEX('Pre-transfer 2022 Points'!$D$13:$D$21,MATCH(1,MMULT(--('Pre-transfer 2022 Points'!$E$13:$L$21=D941),TRANSPOSE(COLUMN('Pre-transfer 2022 Points'!$E$13:$L$21)^0)),0))</f>
        <v>#N/A</v>
      </c>
    </row>
    <row r="942">
      <c r="A942" s="50">
        <v>941.0</v>
      </c>
      <c r="B942" s="86"/>
      <c r="C942" s="69" t="s">
        <v>5120</v>
      </c>
      <c r="D942" s="107" t="s">
        <v>10991</v>
      </c>
      <c r="E942" s="107" t="s">
        <v>9938</v>
      </c>
      <c r="F942" s="107">
        <v>19.0</v>
      </c>
      <c r="G942" s="11"/>
      <c r="I942" t="str">
        <f t="array" ref="I942">INDEX('Pre-transfer 2022 Points'!$D$13:$D$21,MATCH(1,MMULT(--('Pre-transfer 2022 Points'!$E$13:$L$21=D942),TRANSPOSE(COLUMN('Pre-transfer 2022 Points'!$E$13:$L$21)^0)),0))</f>
        <v>#N/A</v>
      </c>
    </row>
    <row r="943">
      <c r="A943" s="50">
        <v>942.0</v>
      </c>
      <c r="B943" s="67">
        <v>1142.0</v>
      </c>
      <c r="C943" s="68" t="s">
        <v>4397</v>
      </c>
      <c r="D943" s="107" t="s">
        <v>10992</v>
      </c>
      <c r="E943" s="107" t="s">
        <v>8596</v>
      </c>
      <c r="F943" s="107">
        <v>19.0</v>
      </c>
      <c r="G943" s="11"/>
      <c r="I943" t="str">
        <f t="array" ref="I943">INDEX('Pre-transfer 2022 Points'!$D$13:$D$21,MATCH(1,MMULT(--('Pre-transfer 2022 Points'!$E$13:$L$21=D943),TRANSPOSE(COLUMN('Pre-transfer 2022 Points'!$E$13:$L$21)^0)),0))</f>
        <v>#N/A</v>
      </c>
    </row>
    <row r="944">
      <c r="A944" s="50">
        <v>943.0</v>
      </c>
      <c r="B944" s="86"/>
      <c r="C944" s="69" t="s">
        <v>5248</v>
      </c>
      <c r="D944" s="107" t="s">
        <v>10993</v>
      </c>
      <c r="E944" s="107" t="s">
        <v>8723</v>
      </c>
      <c r="F944" s="107">
        <v>19.0</v>
      </c>
      <c r="G944" s="11"/>
      <c r="I944" t="str">
        <f t="array" ref="I944">INDEX('Pre-transfer 2022 Points'!$D$13:$D$21,MATCH(1,MMULT(--('Pre-transfer 2022 Points'!$E$13:$L$21=D944),TRANSPOSE(COLUMN('Pre-transfer 2022 Points'!$E$13:$L$21)^0)),0))</f>
        <v>#N/A</v>
      </c>
    </row>
    <row r="945">
      <c r="A945" s="50">
        <v>944.0</v>
      </c>
      <c r="B945" s="67">
        <v>1217.0</v>
      </c>
      <c r="C945" s="68" t="s">
        <v>413</v>
      </c>
      <c r="D945" s="107" t="s">
        <v>10994</v>
      </c>
      <c r="E945" s="107" t="s">
        <v>4696</v>
      </c>
      <c r="F945" s="107">
        <v>18.5699999928474</v>
      </c>
      <c r="G945" s="11"/>
      <c r="I945" t="str">
        <f t="array" ref="I945">INDEX('Pre-transfer 2022 Points'!$D$13:$D$21,MATCH(1,MMULT(--('Pre-transfer 2022 Points'!$E$13:$L$21=D945),TRANSPOSE(COLUMN('Pre-transfer 2022 Points'!$E$13:$L$21)^0)),0))</f>
        <v>#N/A</v>
      </c>
    </row>
    <row r="946">
      <c r="A946" s="50">
        <v>945.0</v>
      </c>
      <c r="B946" s="86"/>
      <c r="C946" s="69" t="s">
        <v>5515</v>
      </c>
      <c r="D946" s="107" t="s">
        <v>10995</v>
      </c>
      <c r="E946" s="107" t="s">
        <v>4696</v>
      </c>
      <c r="F946" s="107">
        <v>18.5699999928474</v>
      </c>
      <c r="G946" s="11"/>
      <c r="I946" t="str">
        <f t="array" ref="I946">INDEX('Pre-transfer 2022 Points'!$D$13:$D$21,MATCH(1,MMULT(--('Pre-transfer 2022 Points'!$E$13:$L$21=D946),TRANSPOSE(COLUMN('Pre-transfer 2022 Points'!$E$13:$L$21)^0)),0))</f>
        <v>#N/A</v>
      </c>
    </row>
    <row r="947">
      <c r="A947" s="50">
        <v>946.0</v>
      </c>
      <c r="B947" s="86"/>
      <c r="C947" s="69" t="s">
        <v>5217</v>
      </c>
      <c r="D947" s="107" t="s">
        <v>10996</v>
      </c>
      <c r="E947" s="107" t="s">
        <v>6191</v>
      </c>
      <c r="F947" s="107">
        <v>18.0</v>
      </c>
      <c r="G947" s="11"/>
      <c r="I947" t="str">
        <f t="array" ref="I947">INDEX('Pre-transfer 2022 Points'!$D$13:$D$21,MATCH(1,MMULT(--('Pre-transfer 2022 Points'!$E$13:$L$21=D947),TRANSPOSE(COLUMN('Pre-transfer 2022 Points'!$E$13:$L$21)^0)),0))</f>
        <v>#N/A</v>
      </c>
    </row>
    <row r="948">
      <c r="A948" s="50">
        <v>947.0</v>
      </c>
      <c r="B948" s="86"/>
      <c r="C948" s="69" t="s">
        <v>8820</v>
      </c>
      <c r="D948" s="107" t="s">
        <v>3873</v>
      </c>
      <c r="E948" s="72"/>
      <c r="F948" s="107">
        <v>18.0</v>
      </c>
      <c r="G948" s="11"/>
      <c r="I948" t="str">
        <f t="array" ref="I948">INDEX('Pre-transfer 2022 Points'!$D$13:$D$21,MATCH(1,MMULT(--('Pre-transfer 2022 Points'!$E$13:$L$21=D948),TRANSPOSE(COLUMN('Pre-transfer 2022 Points'!$E$13:$L$21)^0)),0))</f>
        <v>#N/A</v>
      </c>
    </row>
    <row r="949">
      <c r="A949" s="50">
        <v>948.0</v>
      </c>
      <c r="B949" s="86"/>
      <c r="C949" s="69" t="s">
        <v>6178</v>
      </c>
      <c r="D949" s="107" t="s">
        <v>10997</v>
      </c>
      <c r="E949" s="72"/>
      <c r="F949" s="107">
        <v>18.0</v>
      </c>
      <c r="G949" s="11"/>
      <c r="I949" t="str">
        <f t="array" ref="I949">INDEX('Pre-transfer 2022 Points'!$D$13:$D$21,MATCH(1,MMULT(--('Pre-transfer 2022 Points'!$E$13:$L$21=D949),TRANSPOSE(COLUMN('Pre-transfer 2022 Points'!$E$13:$L$21)^0)),0))</f>
        <v>#N/A</v>
      </c>
    </row>
    <row r="950">
      <c r="A950" s="50">
        <v>949.0</v>
      </c>
      <c r="B950" s="67">
        <v>750.0</v>
      </c>
      <c r="C950" s="69" t="s">
        <v>5010</v>
      </c>
      <c r="D950" s="107" t="s">
        <v>3735</v>
      </c>
      <c r="E950" s="107" t="s">
        <v>8597</v>
      </c>
      <c r="F950" s="107">
        <v>18.0</v>
      </c>
      <c r="G950" s="11"/>
      <c r="I950" t="str">
        <f t="array" ref="I950">INDEX('Pre-transfer 2022 Points'!$D$13:$D$21,MATCH(1,MMULT(--('Pre-transfer 2022 Points'!$E$13:$L$21=D950),TRANSPOSE(COLUMN('Pre-transfer 2022 Points'!$E$13:$L$21)^0)),0))</f>
        <v>#N/A</v>
      </c>
    </row>
    <row r="951">
      <c r="A951" s="50">
        <v>950.0</v>
      </c>
      <c r="B951" s="86"/>
      <c r="C951" s="69" t="s">
        <v>10020</v>
      </c>
      <c r="D951" s="107" t="s">
        <v>10998</v>
      </c>
      <c r="E951" s="107" t="s">
        <v>8689</v>
      </c>
      <c r="F951" s="107">
        <v>18.0</v>
      </c>
      <c r="G951" s="11"/>
      <c r="I951" t="str">
        <f t="array" ref="I951">INDEX('Pre-transfer 2022 Points'!$D$13:$D$21,MATCH(1,MMULT(--('Pre-transfer 2022 Points'!$E$13:$L$21=D951),TRANSPOSE(COLUMN('Pre-transfer 2022 Points'!$E$13:$L$21)^0)),0))</f>
        <v>#N/A</v>
      </c>
    </row>
    <row r="952">
      <c r="A952" s="50">
        <v>951.0</v>
      </c>
      <c r="B952" s="67">
        <v>2226.0</v>
      </c>
      <c r="C952" s="68" t="s">
        <v>5928</v>
      </c>
      <c r="D952" s="107" t="s">
        <v>10999</v>
      </c>
      <c r="E952" s="107" t="s">
        <v>9979</v>
      </c>
      <c r="F952" s="107">
        <v>18.0</v>
      </c>
      <c r="G952" s="11"/>
      <c r="I952" t="str">
        <f t="array" ref="I952">INDEX('Pre-transfer 2022 Points'!$D$13:$D$21,MATCH(1,MMULT(--('Pre-transfer 2022 Points'!$E$13:$L$21=D952),TRANSPOSE(COLUMN('Pre-transfer 2022 Points'!$E$13:$L$21)^0)),0))</f>
        <v>#N/A</v>
      </c>
    </row>
    <row r="953">
      <c r="A953" s="50">
        <v>952.0</v>
      </c>
      <c r="B953" s="67">
        <v>866.0</v>
      </c>
      <c r="C953" s="69" t="s">
        <v>4818</v>
      </c>
      <c r="D953" s="107" t="s">
        <v>3785</v>
      </c>
      <c r="E953" s="107" t="s">
        <v>9929</v>
      </c>
      <c r="F953" s="107">
        <v>18.0</v>
      </c>
      <c r="G953" s="11"/>
      <c r="I953" t="str">
        <f t="array" ref="I953">INDEX('Pre-transfer 2022 Points'!$D$13:$D$21,MATCH(1,MMULT(--('Pre-transfer 2022 Points'!$E$13:$L$21=D953),TRANSPOSE(COLUMN('Pre-transfer 2022 Points'!$E$13:$L$21)^0)),0))</f>
        <v>#N/A</v>
      </c>
    </row>
    <row r="954">
      <c r="A954" s="50">
        <v>953.0</v>
      </c>
      <c r="B954" s="86"/>
      <c r="C954" s="69" t="s">
        <v>11000</v>
      </c>
      <c r="D954" s="107" t="s">
        <v>11001</v>
      </c>
      <c r="E954" s="107" t="s">
        <v>9972</v>
      </c>
      <c r="F954" s="107">
        <v>18.0</v>
      </c>
      <c r="G954" s="11"/>
      <c r="I954" t="str">
        <f t="array" ref="I954">INDEX('Pre-transfer 2022 Points'!$D$13:$D$21,MATCH(1,MMULT(--('Pre-transfer 2022 Points'!$E$13:$L$21=D954),TRANSPOSE(COLUMN('Pre-transfer 2022 Points'!$E$13:$L$21)^0)),0))</f>
        <v>#N/A</v>
      </c>
    </row>
    <row r="955">
      <c r="A955" s="50">
        <v>954.0</v>
      </c>
      <c r="B955" s="86"/>
      <c r="C955" s="69" t="s">
        <v>10022</v>
      </c>
      <c r="D955" s="107" t="s">
        <v>11002</v>
      </c>
      <c r="E955" s="72"/>
      <c r="F955" s="107">
        <v>18.0</v>
      </c>
      <c r="G955" s="11"/>
      <c r="I955" t="str">
        <f t="array" ref="I955">INDEX('Pre-transfer 2022 Points'!$D$13:$D$21,MATCH(1,MMULT(--('Pre-transfer 2022 Points'!$E$13:$L$21=D955),TRANSPOSE(COLUMN('Pre-transfer 2022 Points'!$E$13:$L$21)^0)),0))</f>
        <v>#N/A</v>
      </c>
    </row>
    <row r="956">
      <c r="A956" s="50">
        <v>955.0</v>
      </c>
      <c r="B956" s="67">
        <v>1348.0</v>
      </c>
      <c r="C956" s="68" t="s">
        <v>583</v>
      </c>
      <c r="D956" s="107" t="s">
        <v>2382</v>
      </c>
      <c r="E956" s="107" t="s">
        <v>4391</v>
      </c>
      <c r="F956" s="107">
        <v>18.0</v>
      </c>
      <c r="G956" s="11"/>
      <c r="I956" t="str">
        <f t="array" ref="I956">INDEX('Pre-transfer 2022 Points'!$D$13:$D$21,MATCH(1,MMULT(--('Pre-transfer 2022 Points'!$E$13:$L$21=D956),TRANSPOSE(COLUMN('Pre-transfer 2022 Points'!$E$13:$L$21)^0)),0))</f>
        <v>#N/A</v>
      </c>
    </row>
    <row r="957">
      <c r="A957" s="50">
        <v>956.0</v>
      </c>
      <c r="B957" s="86"/>
      <c r="C957" s="69" t="s">
        <v>5136</v>
      </c>
      <c r="D957" s="107" t="s">
        <v>2841</v>
      </c>
      <c r="E957" s="107" t="s">
        <v>8789</v>
      </c>
      <c r="F957" s="107">
        <v>18.0</v>
      </c>
      <c r="G957" s="11"/>
      <c r="I957" t="str">
        <f t="array" ref="I957">INDEX('Pre-transfer 2022 Points'!$D$13:$D$21,MATCH(1,MMULT(--('Pre-transfer 2022 Points'!$E$13:$L$21=D957),TRANSPOSE(COLUMN('Pre-transfer 2022 Points'!$E$13:$L$21)^0)),0))</f>
        <v>#N/A</v>
      </c>
    </row>
    <row r="958">
      <c r="A958" s="50">
        <v>957.0</v>
      </c>
      <c r="B958" s="67">
        <v>835.0</v>
      </c>
      <c r="C958" s="69" t="s">
        <v>712</v>
      </c>
      <c r="D958" s="107" t="s">
        <v>283</v>
      </c>
      <c r="E958" s="107" t="s">
        <v>8596</v>
      </c>
      <c r="F958" s="107">
        <v>18.0</v>
      </c>
      <c r="G958" s="11"/>
      <c r="I958" t="str">
        <f t="array" ref="I958">INDEX('Pre-transfer 2022 Points'!$D$13:$D$21,MATCH(1,MMULT(--('Pre-transfer 2022 Points'!$E$13:$L$21=D958),TRANSPOSE(COLUMN('Pre-transfer 2022 Points'!$E$13:$L$21)^0)),0))</f>
        <v>#N/A</v>
      </c>
    </row>
    <row r="959">
      <c r="A959" s="50">
        <v>958.0</v>
      </c>
      <c r="B959" s="67">
        <v>932.0</v>
      </c>
      <c r="C959" s="69" t="s">
        <v>273</v>
      </c>
      <c r="D959" s="107" t="s">
        <v>11003</v>
      </c>
      <c r="E959" s="107" t="s">
        <v>208</v>
      </c>
      <c r="F959" s="107">
        <v>18.0</v>
      </c>
      <c r="G959" s="11"/>
      <c r="I959" t="str">
        <f t="array" ref="I959">INDEX('Pre-transfer 2022 Points'!$D$13:$D$21,MATCH(1,MMULT(--('Pre-transfer 2022 Points'!$E$13:$L$21=D959),TRANSPOSE(COLUMN('Pre-transfer 2022 Points'!$E$13:$L$21)^0)),0))</f>
        <v>#N/A</v>
      </c>
    </row>
    <row r="960">
      <c r="A960" s="50">
        <v>959.0</v>
      </c>
      <c r="B960" s="67">
        <v>1005.0</v>
      </c>
      <c r="C960" s="68" t="s">
        <v>188</v>
      </c>
      <c r="D960" s="107" t="s">
        <v>163</v>
      </c>
      <c r="E960" s="107" t="s">
        <v>8970</v>
      </c>
      <c r="F960" s="107">
        <v>18.0</v>
      </c>
      <c r="G960" s="11"/>
      <c r="I960" t="str">
        <f t="array" ref="I960">INDEX('Pre-transfer 2022 Points'!$D$13:$D$21,MATCH(1,MMULT(--('Pre-transfer 2022 Points'!$E$13:$L$21=D960),TRANSPOSE(COLUMN('Pre-transfer 2022 Points'!$E$13:$L$21)^0)),0))</f>
        <v>#N/A</v>
      </c>
    </row>
    <row r="961">
      <c r="A961" s="50">
        <v>960.0</v>
      </c>
      <c r="B961" s="67">
        <v>791.0</v>
      </c>
      <c r="C961" s="69" t="s">
        <v>426</v>
      </c>
      <c r="D961" s="107" t="s">
        <v>2504</v>
      </c>
      <c r="E961" s="107" t="s">
        <v>4626</v>
      </c>
      <c r="F961" s="107">
        <v>18.0</v>
      </c>
      <c r="G961" s="11"/>
      <c r="I961" t="str">
        <f t="array" ref="I961">INDEX('Pre-transfer 2022 Points'!$D$13:$D$21,MATCH(1,MMULT(--('Pre-transfer 2022 Points'!$E$13:$L$21=D961),TRANSPOSE(COLUMN('Pre-transfer 2022 Points'!$E$13:$L$21)^0)),0))</f>
        <v>#N/A</v>
      </c>
    </row>
    <row r="962">
      <c r="A962" s="50">
        <v>961.0</v>
      </c>
      <c r="B962" s="86"/>
      <c r="C962" s="69" t="s">
        <v>11004</v>
      </c>
      <c r="D962" s="107" t="s">
        <v>11005</v>
      </c>
      <c r="E962" s="72"/>
      <c r="F962" s="107">
        <v>18.0</v>
      </c>
      <c r="G962" s="11"/>
      <c r="I962" t="str">
        <f t="array" ref="I962">INDEX('Pre-transfer 2022 Points'!$D$13:$D$21,MATCH(1,MMULT(--('Pre-transfer 2022 Points'!$E$13:$L$21=D962),TRANSPOSE(COLUMN('Pre-transfer 2022 Points'!$E$13:$L$21)^0)),0))</f>
        <v>#N/A</v>
      </c>
    </row>
    <row r="963">
      <c r="A963" s="50">
        <v>962.0</v>
      </c>
      <c r="B963" s="67">
        <v>283.0</v>
      </c>
      <c r="C963" s="69" t="s">
        <v>5467</v>
      </c>
      <c r="D963" s="107" t="s">
        <v>2128</v>
      </c>
      <c r="E963" s="107" t="s">
        <v>9929</v>
      </c>
      <c r="F963" s="107">
        <v>18.0</v>
      </c>
      <c r="G963" s="11"/>
      <c r="I963" t="str">
        <f t="array" ref="I963">INDEX('Pre-transfer 2022 Points'!$D$13:$D$21,MATCH(1,MMULT(--('Pre-transfer 2022 Points'!$E$13:$L$21=D963),TRANSPOSE(COLUMN('Pre-transfer 2022 Points'!$E$13:$L$21)^0)),0))</f>
        <v>#N/A</v>
      </c>
    </row>
    <row r="964">
      <c r="A964" s="50">
        <v>963.0</v>
      </c>
      <c r="B964" s="86"/>
      <c r="C964" s="69" t="s">
        <v>8966</v>
      </c>
      <c r="D964" s="107" t="s">
        <v>2092</v>
      </c>
      <c r="E964" s="107" t="s">
        <v>10758</v>
      </c>
      <c r="F964" s="107">
        <v>18.0</v>
      </c>
      <c r="G964" s="11"/>
      <c r="I964" t="str">
        <f t="array" ref="I964">INDEX('Pre-transfer 2022 Points'!$D$13:$D$21,MATCH(1,MMULT(--('Pre-transfer 2022 Points'!$E$13:$L$21=D964),TRANSPOSE(COLUMN('Pre-transfer 2022 Points'!$E$13:$L$21)^0)),0))</f>
        <v>#N/A</v>
      </c>
    </row>
    <row r="965">
      <c r="A965" s="50">
        <v>964.0</v>
      </c>
      <c r="B965" s="67">
        <v>475.0</v>
      </c>
      <c r="C965" s="69" t="s">
        <v>5225</v>
      </c>
      <c r="D965" s="107" t="s">
        <v>11006</v>
      </c>
      <c r="E965" s="107" t="s">
        <v>9920</v>
      </c>
      <c r="F965" s="107">
        <v>18.0</v>
      </c>
      <c r="G965" s="11"/>
      <c r="I965" t="str">
        <f t="array" ref="I965">INDEX('Pre-transfer 2022 Points'!$D$13:$D$21,MATCH(1,MMULT(--('Pre-transfer 2022 Points'!$E$13:$L$21=D965),TRANSPOSE(COLUMN('Pre-transfer 2022 Points'!$E$13:$L$21)^0)),0))</f>
        <v>#N/A</v>
      </c>
    </row>
    <row r="966">
      <c r="A966" s="50">
        <v>965.0</v>
      </c>
      <c r="B966" s="86"/>
      <c r="C966" s="69" t="s">
        <v>11007</v>
      </c>
      <c r="D966" s="107" t="s">
        <v>11008</v>
      </c>
      <c r="E966" s="107" t="s">
        <v>8688</v>
      </c>
      <c r="F966" s="107">
        <v>18.0</v>
      </c>
      <c r="G966" s="11"/>
      <c r="I966" t="str">
        <f t="array" ref="I966">INDEX('Pre-transfer 2022 Points'!$D$13:$D$21,MATCH(1,MMULT(--('Pre-transfer 2022 Points'!$E$13:$L$21=D966),TRANSPOSE(COLUMN('Pre-transfer 2022 Points'!$E$13:$L$21)^0)),0))</f>
        <v>#N/A</v>
      </c>
    </row>
    <row r="967">
      <c r="A967" s="50">
        <v>966.0</v>
      </c>
      <c r="B967" s="86"/>
      <c r="C967" s="69" t="s">
        <v>10027</v>
      </c>
      <c r="D967" s="107" t="s">
        <v>383</v>
      </c>
      <c r="E967" s="107" t="s">
        <v>10085</v>
      </c>
      <c r="F967" s="107">
        <v>18.0</v>
      </c>
      <c r="G967" s="11"/>
      <c r="I967" t="str">
        <f t="array" ref="I967">INDEX('Pre-transfer 2022 Points'!$D$13:$D$21,MATCH(1,MMULT(--('Pre-transfer 2022 Points'!$E$13:$L$21=D967),TRANSPOSE(COLUMN('Pre-transfer 2022 Points'!$E$13:$L$21)^0)),0))</f>
        <v>#N/A</v>
      </c>
    </row>
    <row r="968">
      <c r="A968" s="50">
        <v>967.0</v>
      </c>
      <c r="B968" s="86"/>
      <c r="C968" s="69" t="s">
        <v>8912</v>
      </c>
      <c r="D968" s="107" t="s">
        <v>3129</v>
      </c>
      <c r="E968" s="72"/>
      <c r="F968" s="107">
        <v>18.0</v>
      </c>
      <c r="G968" s="11"/>
      <c r="I968" t="str">
        <f t="array" ref="I968">INDEX('Pre-transfer 2022 Points'!$D$13:$D$21,MATCH(1,MMULT(--('Pre-transfer 2022 Points'!$E$13:$L$21=D968),TRANSPOSE(COLUMN('Pre-transfer 2022 Points'!$E$13:$L$21)^0)),0))</f>
        <v>#N/A</v>
      </c>
    </row>
    <row r="969">
      <c r="A969" s="50">
        <v>968.0</v>
      </c>
      <c r="B969" s="86"/>
      <c r="C969" s="69" t="s">
        <v>11009</v>
      </c>
      <c r="D969" s="107" t="s">
        <v>11010</v>
      </c>
      <c r="E969" s="107" t="s">
        <v>5763</v>
      </c>
      <c r="F969" s="107">
        <v>17.0</v>
      </c>
      <c r="G969" s="11"/>
      <c r="I969" t="str">
        <f t="array" ref="I969">INDEX('Pre-transfer 2022 Points'!$D$13:$D$21,MATCH(1,MMULT(--('Pre-transfer 2022 Points'!$E$13:$L$21=D969),TRANSPOSE(COLUMN('Pre-transfer 2022 Points'!$E$13:$L$21)^0)),0))</f>
        <v>#N/A</v>
      </c>
    </row>
    <row r="970">
      <c r="A970" s="50">
        <v>969.0</v>
      </c>
      <c r="B970" s="67">
        <v>1138.0</v>
      </c>
      <c r="C970" s="68" t="s">
        <v>760</v>
      </c>
      <c r="D970" s="107" t="s">
        <v>592</v>
      </c>
      <c r="E970" s="107" t="s">
        <v>388</v>
      </c>
      <c r="F970" s="107">
        <v>17.0</v>
      </c>
      <c r="G970" s="11"/>
      <c r="I970" t="str">
        <f t="array" ref="I970">INDEX('Pre-transfer 2022 Points'!$D$13:$D$21,MATCH(1,MMULT(--('Pre-transfer 2022 Points'!$E$13:$L$21=D970),TRANSPOSE(COLUMN('Pre-transfer 2022 Points'!$E$13:$L$21)^0)),0))</f>
        <v>#N/A</v>
      </c>
    </row>
    <row r="971">
      <c r="A971" s="50">
        <v>970.0</v>
      </c>
      <c r="B971" s="67">
        <v>1335.0</v>
      </c>
      <c r="C971" s="68" t="s">
        <v>301</v>
      </c>
      <c r="D971" s="107" t="s">
        <v>2627</v>
      </c>
      <c r="E971" s="72"/>
      <c r="F971" s="107">
        <v>17.0</v>
      </c>
      <c r="G971" s="11"/>
      <c r="I971" t="str">
        <f t="array" ref="I971">INDEX('Pre-transfer 2022 Points'!$D$13:$D$21,MATCH(1,MMULT(--('Pre-transfer 2022 Points'!$E$13:$L$21=D971),TRANSPOSE(COLUMN('Pre-transfer 2022 Points'!$E$13:$L$21)^0)),0))</f>
        <v>#N/A</v>
      </c>
    </row>
    <row r="972">
      <c r="A972" s="50">
        <v>971.0</v>
      </c>
      <c r="B972" s="67">
        <v>1595.0</v>
      </c>
      <c r="C972" s="68" t="s">
        <v>581</v>
      </c>
      <c r="D972" s="107" t="s">
        <v>11011</v>
      </c>
      <c r="E972" s="72"/>
      <c r="F972" s="107">
        <v>17.0</v>
      </c>
      <c r="G972" s="11"/>
      <c r="I972" t="str">
        <f t="array" ref="I972">INDEX('Pre-transfer 2022 Points'!$D$13:$D$21,MATCH(1,MMULT(--('Pre-transfer 2022 Points'!$E$13:$L$21=D972),TRANSPOSE(COLUMN('Pre-transfer 2022 Points'!$E$13:$L$21)^0)),0))</f>
        <v>#N/A</v>
      </c>
    </row>
    <row r="973">
      <c r="A973" s="50">
        <v>972.0</v>
      </c>
      <c r="B973" s="67">
        <v>2157.0</v>
      </c>
      <c r="C973" s="68" t="s">
        <v>11012</v>
      </c>
      <c r="D973" s="107" t="s">
        <v>310</v>
      </c>
      <c r="E973" s="107" t="s">
        <v>9941</v>
      </c>
      <c r="F973" s="107">
        <v>17.0</v>
      </c>
      <c r="G973" s="11"/>
      <c r="I973" t="str">
        <f t="array" ref="I973">INDEX('Pre-transfer 2022 Points'!$D$13:$D$21,MATCH(1,MMULT(--('Pre-transfer 2022 Points'!$E$13:$L$21=D973),TRANSPOSE(COLUMN('Pre-transfer 2022 Points'!$E$13:$L$21)^0)),0))</f>
        <v>#N/A</v>
      </c>
    </row>
    <row r="974">
      <c r="A974" s="50">
        <v>973.0</v>
      </c>
      <c r="B974" s="67">
        <v>894.0</v>
      </c>
      <c r="C974" s="69" t="s">
        <v>4440</v>
      </c>
      <c r="D974" s="107" t="s">
        <v>3537</v>
      </c>
      <c r="E974" s="72"/>
      <c r="F974" s="107">
        <v>17.0</v>
      </c>
      <c r="G974" s="11"/>
      <c r="I974" t="str">
        <f t="array" ref="I974">INDEX('Pre-transfer 2022 Points'!$D$13:$D$21,MATCH(1,MMULT(--('Pre-transfer 2022 Points'!$E$13:$L$21=D974),TRANSPOSE(COLUMN('Pre-transfer 2022 Points'!$E$13:$L$21)^0)),0))</f>
        <v>#N/A</v>
      </c>
    </row>
    <row r="975">
      <c r="A975" s="50">
        <v>974.0</v>
      </c>
      <c r="B975" s="67">
        <v>1268.0</v>
      </c>
      <c r="C975" s="68" t="s">
        <v>468</v>
      </c>
      <c r="D975" s="107" t="s">
        <v>1373</v>
      </c>
      <c r="E975" s="107" t="s">
        <v>9988</v>
      </c>
      <c r="F975" s="107">
        <v>17.0</v>
      </c>
      <c r="G975" s="11"/>
      <c r="I975" t="str">
        <f t="array" ref="I975">INDEX('Pre-transfer 2022 Points'!$D$13:$D$21,MATCH(1,MMULT(--('Pre-transfer 2022 Points'!$E$13:$L$21=D975),TRANSPOSE(COLUMN('Pre-transfer 2022 Points'!$E$13:$L$21)^0)),0))</f>
        <v>#N/A</v>
      </c>
    </row>
    <row r="976">
      <c r="A976" s="50">
        <v>975.0</v>
      </c>
      <c r="B976" s="67">
        <v>902.0</v>
      </c>
      <c r="C976" s="69" t="s">
        <v>238</v>
      </c>
      <c r="D976" s="107" t="s">
        <v>11013</v>
      </c>
      <c r="E976" s="72"/>
      <c r="F976" s="107">
        <v>17.0</v>
      </c>
      <c r="G976" s="11"/>
      <c r="I976" t="str">
        <f t="array" ref="I976">INDEX('Pre-transfer 2022 Points'!$D$13:$D$21,MATCH(1,MMULT(--('Pre-transfer 2022 Points'!$E$13:$L$21=D976),TRANSPOSE(COLUMN('Pre-transfer 2022 Points'!$E$13:$L$21)^0)),0))</f>
        <v>#N/A</v>
      </c>
    </row>
    <row r="977">
      <c r="A977" s="50">
        <v>976.0</v>
      </c>
      <c r="B977" s="67">
        <v>721.0</v>
      </c>
      <c r="C977" s="69" t="s">
        <v>1329</v>
      </c>
      <c r="D977" s="107" t="s">
        <v>11014</v>
      </c>
      <c r="E977" s="107" t="s">
        <v>9916</v>
      </c>
      <c r="F977" s="107">
        <v>17.0</v>
      </c>
      <c r="G977" s="11"/>
      <c r="I977" t="str">
        <f t="array" ref="I977">INDEX('Pre-transfer 2022 Points'!$D$13:$D$21,MATCH(1,MMULT(--('Pre-transfer 2022 Points'!$E$13:$L$21=D977),TRANSPOSE(COLUMN('Pre-transfer 2022 Points'!$E$13:$L$21)^0)),0))</f>
        <v>#N/A</v>
      </c>
    </row>
    <row r="978">
      <c r="A978" s="50">
        <v>977.0</v>
      </c>
      <c r="B978" s="67">
        <v>392.0</v>
      </c>
      <c r="C978" s="69" t="s">
        <v>9966</v>
      </c>
      <c r="D978" s="107" t="s">
        <v>405</v>
      </c>
      <c r="E978" s="107" t="s">
        <v>5766</v>
      </c>
      <c r="F978" s="107">
        <v>17.0</v>
      </c>
      <c r="G978" s="11"/>
      <c r="I978" t="str">
        <f t="array" ref="I978">INDEX('Pre-transfer 2022 Points'!$D$13:$D$21,MATCH(1,MMULT(--('Pre-transfer 2022 Points'!$E$13:$L$21=D978),TRANSPOSE(COLUMN('Pre-transfer 2022 Points'!$E$13:$L$21)^0)),0))</f>
        <v>#N/A</v>
      </c>
    </row>
    <row r="979">
      <c r="A979" s="50">
        <v>978.0</v>
      </c>
      <c r="B979" s="86"/>
      <c r="C979" s="69" t="s">
        <v>9092</v>
      </c>
      <c r="D979" s="107" t="s">
        <v>2036</v>
      </c>
      <c r="E979" s="107" t="s">
        <v>10018</v>
      </c>
      <c r="F979" s="107">
        <v>17.0</v>
      </c>
      <c r="G979" s="11"/>
      <c r="I979" t="str">
        <f t="array" ref="I979">INDEX('Pre-transfer 2022 Points'!$D$13:$D$21,MATCH(1,MMULT(--('Pre-transfer 2022 Points'!$E$13:$L$21=D979),TRANSPOSE(COLUMN('Pre-transfer 2022 Points'!$E$13:$L$21)^0)),0))</f>
        <v>#N/A</v>
      </c>
    </row>
    <row r="980">
      <c r="A980" s="50">
        <v>979.0</v>
      </c>
      <c r="B980" s="67">
        <v>485.0</v>
      </c>
      <c r="C980" s="69" t="s">
        <v>5026</v>
      </c>
      <c r="D980" s="107" t="s">
        <v>183</v>
      </c>
      <c r="E980" s="107" t="s">
        <v>4851</v>
      </c>
      <c r="F980" s="107">
        <v>17.0</v>
      </c>
      <c r="G980" s="11"/>
      <c r="I980" t="str">
        <f t="array" ref="I980">INDEX('Pre-transfer 2022 Points'!$D$13:$D$21,MATCH(1,MMULT(--('Pre-transfer 2022 Points'!$E$13:$L$21=D980),TRANSPOSE(COLUMN('Pre-transfer 2022 Points'!$E$13:$L$21)^0)),0))</f>
        <v>#N/A</v>
      </c>
    </row>
    <row r="981">
      <c r="A981" s="50">
        <v>980.0</v>
      </c>
      <c r="B981" s="86"/>
      <c r="C981" s="69" t="s">
        <v>11015</v>
      </c>
      <c r="D981" s="107" t="s">
        <v>11016</v>
      </c>
      <c r="E981" s="72"/>
      <c r="F981" s="107">
        <v>17.0</v>
      </c>
      <c r="G981" s="11"/>
      <c r="I981" t="str">
        <f t="array" ref="I981">INDEX('Pre-transfer 2022 Points'!$D$13:$D$21,MATCH(1,MMULT(--('Pre-transfer 2022 Points'!$E$13:$L$21=D981),TRANSPOSE(COLUMN('Pre-transfer 2022 Points'!$E$13:$L$21)^0)),0))</f>
        <v>#N/A</v>
      </c>
    </row>
    <row r="982">
      <c r="A982" s="50">
        <v>981.0</v>
      </c>
      <c r="B982" s="67">
        <v>962.0</v>
      </c>
      <c r="C982" s="69" t="s">
        <v>4350</v>
      </c>
      <c r="D982" s="107" t="s">
        <v>2401</v>
      </c>
      <c r="E982" s="107" t="s">
        <v>8594</v>
      </c>
      <c r="F982" s="107">
        <v>17.0</v>
      </c>
      <c r="G982" s="11"/>
      <c r="I982" t="str">
        <f t="array" ref="I982">INDEX('Pre-transfer 2022 Points'!$D$13:$D$21,MATCH(1,MMULT(--('Pre-transfer 2022 Points'!$E$13:$L$21=D982),TRANSPOSE(COLUMN('Pre-transfer 2022 Points'!$E$13:$L$21)^0)),0))</f>
        <v>#N/A</v>
      </c>
    </row>
    <row r="983">
      <c r="A983" s="50">
        <v>982.0</v>
      </c>
      <c r="B983" s="86"/>
      <c r="C983" s="69" t="s">
        <v>11017</v>
      </c>
      <c r="D983" s="107" t="s">
        <v>11018</v>
      </c>
      <c r="E983" s="107" t="s">
        <v>10118</v>
      </c>
      <c r="F983" s="107">
        <v>17.0</v>
      </c>
      <c r="G983" s="11"/>
      <c r="I983" t="str">
        <f t="array" ref="I983">INDEX('Pre-transfer 2022 Points'!$D$13:$D$21,MATCH(1,MMULT(--('Pre-transfer 2022 Points'!$E$13:$L$21=D983),TRANSPOSE(COLUMN('Pre-transfer 2022 Points'!$E$13:$L$21)^0)),0))</f>
        <v>#N/A</v>
      </c>
    </row>
    <row r="984">
      <c r="A984" s="50">
        <v>983.0</v>
      </c>
      <c r="B984" s="86"/>
      <c r="C984" s="69" t="s">
        <v>8958</v>
      </c>
      <c r="D984" s="107" t="s">
        <v>11019</v>
      </c>
      <c r="E984" s="72"/>
      <c r="F984" s="107">
        <v>17.0</v>
      </c>
      <c r="G984" s="11"/>
      <c r="I984" t="str">
        <f t="array" ref="I984">INDEX('Pre-transfer 2022 Points'!$D$13:$D$21,MATCH(1,MMULT(--('Pre-transfer 2022 Points'!$E$13:$L$21=D984),TRANSPOSE(COLUMN('Pre-transfer 2022 Points'!$E$13:$L$21)^0)),0))</f>
        <v>#N/A</v>
      </c>
    </row>
    <row r="985">
      <c r="A985" s="50">
        <v>984.0</v>
      </c>
      <c r="B985" s="67">
        <v>987.0</v>
      </c>
      <c r="C985" s="68" t="s">
        <v>118</v>
      </c>
      <c r="D985" s="107" t="s">
        <v>2012</v>
      </c>
      <c r="E985" s="107" t="s">
        <v>4626</v>
      </c>
      <c r="F985" s="107">
        <v>17.0</v>
      </c>
      <c r="G985" s="11"/>
      <c r="I985" t="str">
        <f t="array" ref="I985">INDEX('Pre-transfer 2022 Points'!$D$13:$D$21,MATCH(1,MMULT(--('Pre-transfer 2022 Points'!$E$13:$L$21=D985),TRANSPOSE(COLUMN('Pre-transfer 2022 Points'!$E$13:$L$21)^0)),0))</f>
        <v>#N/A</v>
      </c>
    </row>
    <row r="986">
      <c r="A986" s="50">
        <v>985.0</v>
      </c>
      <c r="B986" s="86"/>
      <c r="C986" s="69" t="s">
        <v>8926</v>
      </c>
      <c r="D986" s="107" t="s">
        <v>11020</v>
      </c>
      <c r="E986" s="107" t="s">
        <v>8689</v>
      </c>
      <c r="F986" s="107">
        <v>17.0</v>
      </c>
      <c r="G986" s="11"/>
      <c r="I986" t="str">
        <f t="array" ref="I986">INDEX('Pre-transfer 2022 Points'!$D$13:$D$21,MATCH(1,MMULT(--('Pre-transfer 2022 Points'!$E$13:$L$21=D986),TRANSPOSE(COLUMN('Pre-transfer 2022 Points'!$E$13:$L$21)^0)),0))</f>
        <v>#N/A</v>
      </c>
    </row>
    <row r="987">
      <c r="A987" s="50">
        <v>986.0</v>
      </c>
      <c r="B987" s="86"/>
      <c r="C987" s="69" t="s">
        <v>5116</v>
      </c>
      <c r="D987" s="107" t="s">
        <v>1618</v>
      </c>
      <c r="E987" s="107" t="s">
        <v>8633</v>
      </c>
      <c r="F987" s="107">
        <v>17.0</v>
      </c>
      <c r="G987" s="11"/>
      <c r="I987" t="str">
        <f t="array" ref="I987">INDEX('Pre-transfer 2022 Points'!$D$13:$D$21,MATCH(1,MMULT(--('Pre-transfer 2022 Points'!$E$13:$L$21=D987),TRANSPOSE(COLUMN('Pre-transfer 2022 Points'!$E$13:$L$21)^0)),0))</f>
        <v>#N/A</v>
      </c>
    </row>
    <row r="988">
      <c r="A988" s="50">
        <v>987.0</v>
      </c>
      <c r="B988" s="86"/>
      <c r="C988" s="69" t="s">
        <v>11021</v>
      </c>
      <c r="D988" s="107" t="s">
        <v>2161</v>
      </c>
      <c r="E988" s="72"/>
      <c r="F988" s="107">
        <v>17.0</v>
      </c>
      <c r="G988" s="11"/>
      <c r="I988" t="str">
        <f t="array" ref="I988">INDEX('Pre-transfer 2022 Points'!$D$13:$D$21,MATCH(1,MMULT(--('Pre-transfer 2022 Points'!$E$13:$L$21=D988),TRANSPOSE(COLUMN('Pre-transfer 2022 Points'!$E$13:$L$21)^0)),0))</f>
        <v>#N/A</v>
      </c>
    </row>
    <row r="989">
      <c r="A989" s="50">
        <v>988.0</v>
      </c>
      <c r="B989" s="67">
        <v>790.0</v>
      </c>
      <c r="C989" s="69" t="s">
        <v>1212</v>
      </c>
      <c r="D989" s="107" t="s">
        <v>1855</v>
      </c>
      <c r="E989" s="107" t="s">
        <v>8596</v>
      </c>
      <c r="F989" s="107">
        <v>17.0</v>
      </c>
      <c r="G989" s="11"/>
      <c r="I989" t="str">
        <f t="array" ref="I989">INDEX('Pre-transfer 2022 Points'!$D$13:$D$21,MATCH(1,MMULT(--('Pre-transfer 2022 Points'!$E$13:$L$21=D989),TRANSPOSE(COLUMN('Pre-transfer 2022 Points'!$E$13:$L$21)^0)),0))</f>
        <v>#N/A</v>
      </c>
    </row>
    <row r="990">
      <c r="A990" s="50">
        <v>989.0</v>
      </c>
      <c r="B990" s="67">
        <v>728.0</v>
      </c>
      <c r="C990" s="69" t="s">
        <v>600</v>
      </c>
      <c r="D990" s="107" t="s">
        <v>2599</v>
      </c>
      <c r="E990" s="107" t="s">
        <v>4330</v>
      </c>
      <c r="F990" s="107">
        <v>17.0</v>
      </c>
      <c r="G990" s="11"/>
      <c r="I990" t="str">
        <f t="array" ref="I990">INDEX('Pre-transfer 2022 Points'!$D$13:$D$21,MATCH(1,MMULT(--('Pre-transfer 2022 Points'!$E$13:$L$21=D990),TRANSPOSE(COLUMN('Pre-transfer 2022 Points'!$E$13:$L$21)^0)),0))</f>
        <v>#N/A</v>
      </c>
    </row>
    <row r="991">
      <c r="A991" s="50">
        <v>990.0</v>
      </c>
      <c r="B991" s="67">
        <v>1827.0</v>
      </c>
      <c r="C991" s="68" t="s">
        <v>1222</v>
      </c>
      <c r="D991" s="107" t="s">
        <v>11022</v>
      </c>
      <c r="E991" s="72"/>
      <c r="F991" s="107">
        <v>17.0</v>
      </c>
      <c r="G991" s="11"/>
      <c r="I991" t="str">
        <f t="array" ref="I991">INDEX('Pre-transfer 2022 Points'!$D$13:$D$21,MATCH(1,MMULT(--('Pre-transfer 2022 Points'!$E$13:$L$21=D991),TRANSPOSE(COLUMN('Pre-transfer 2022 Points'!$E$13:$L$21)^0)),0))</f>
        <v>#N/A</v>
      </c>
    </row>
    <row r="992">
      <c r="A992" s="50">
        <v>991.0</v>
      </c>
      <c r="B992" s="67">
        <v>996.0</v>
      </c>
      <c r="C992" s="68" t="s">
        <v>4323</v>
      </c>
      <c r="D992" s="107" t="s">
        <v>2018</v>
      </c>
      <c r="E992" s="107" t="s">
        <v>8630</v>
      </c>
      <c r="F992" s="107">
        <v>16.4299999475479</v>
      </c>
      <c r="G992" s="11"/>
      <c r="I992" t="str">
        <f t="array" ref="I992">INDEX('Pre-transfer 2022 Points'!$D$13:$D$21,MATCH(1,MMULT(--('Pre-transfer 2022 Points'!$E$13:$L$21=D992),TRANSPOSE(COLUMN('Pre-transfer 2022 Points'!$E$13:$L$21)^0)),0))</f>
        <v>#N/A</v>
      </c>
    </row>
    <row r="993">
      <c r="A993" s="50">
        <v>992.0</v>
      </c>
      <c r="B993" s="67">
        <v>1881.0</v>
      </c>
      <c r="C993" s="68" t="s">
        <v>4925</v>
      </c>
      <c r="D993" s="107" t="s">
        <v>11023</v>
      </c>
      <c r="E993" s="107" t="s">
        <v>8630</v>
      </c>
      <c r="F993" s="107">
        <v>16.4299999475479</v>
      </c>
      <c r="G993" s="11"/>
      <c r="I993" t="str">
        <f t="array" ref="I993">INDEX('Pre-transfer 2022 Points'!$D$13:$D$21,MATCH(1,MMULT(--('Pre-transfer 2022 Points'!$E$13:$L$21=D993),TRANSPOSE(COLUMN('Pre-transfer 2022 Points'!$E$13:$L$21)^0)),0))</f>
        <v>#N/A</v>
      </c>
    </row>
    <row r="994">
      <c r="A994" s="50">
        <v>993.0</v>
      </c>
      <c r="B994" s="67">
        <v>372.0</v>
      </c>
      <c r="C994" s="69" t="s">
        <v>5001</v>
      </c>
      <c r="D994" s="107" t="s">
        <v>2352</v>
      </c>
      <c r="E994" s="107" t="s">
        <v>1442</v>
      </c>
      <c r="F994" s="107">
        <v>16.0</v>
      </c>
      <c r="G994" s="11"/>
      <c r="I994" t="str">
        <f t="array" ref="I994">INDEX('Pre-transfer 2022 Points'!$D$13:$D$21,MATCH(1,MMULT(--('Pre-transfer 2022 Points'!$E$13:$L$21=D994),TRANSPOSE(COLUMN('Pre-transfer 2022 Points'!$E$13:$L$21)^0)),0))</f>
        <v>#N/A</v>
      </c>
    </row>
    <row r="995">
      <c r="A995" s="50">
        <v>994.0</v>
      </c>
      <c r="B995" s="67">
        <v>789.0</v>
      </c>
      <c r="C995" s="69" t="s">
        <v>810</v>
      </c>
      <c r="D995" s="107" t="s">
        <v>370</v>
      </c>
      <c r="E995" s="107" t="s">
        <v>8605</v>
      </c>
      <c r="F995" s="107">
        <v>16.0</v>
      </c>
      <c r="G995" s="11"/>
      <c r="I995" t="str">
        <f t="array" ref="I995">INDEX('Pre-transfer 2022 Points'!$D$13:$D$21,MATCH(1,MMULT(--('Pre-transfer 2022 Points'!$E$13:$L$21=D995),TRANSPOSE(COLUMN('Pre-transfer 2022 Points'!$E$13:$L$21)^0)),0))</f>
        <v>#N/A</v>
      </c>
    </row>
    <row r="996">
      <c r="A996" s="50">
        <v>995.0</v>
      </c>
      <c r="B996" s="86"/>
      <c r="C996" s="69" t="s">
        <v>8939</v>
      </c>
      <c r="D996" s="107" t="s">
        <v>3647</v>
      </c>
      <c r="E996" s="107" t="s">
        <v>8594</v>
      </c>
      <c r="F996" s="107">
        <v>16.0</v>
      </c>
      <c r="G996" s="11"/>
      <c r="I996" t="str">
        <f t="array" ref="I996">INDEX('Pre-transfer 2022 Points'!$D$13:$D$21,MATCH(1,MMULT(--('Pre-transfer 2022 Points'!$E$13:$L$21=D996),TRANSPOSE(COLUMN('Pre-transfer 2022 Points'!$E$13:$L$21)^0)),0))</f>
        <v>#N/A</v>
      </c>
    </row>
    <row r="997">
      <c r="A997" s="50">
        <v>996.0</v>
      </c>
      <c r="B997" s="67">
        <v>938.0</v>
      </c>
      <c r="C997" s="69" t="s">
        <v>449</v>
      </c>
      <c r="D997" s="107" t="s">
        <v>40</v>
      </c>
      <c r="E997" s="107" t="s">
        <v>102</v>
      </c>
      <c r="F997" s="107">
        <v>16.0</v>
      </c>
      <c r="G997" s="11"/>
      <c r="I997" t="str">
        <f t="array" ref="I997">INDEX('Pre-transfer 2022 Points'!$D$13:$D$21,MATCH(1,MMULT(--('Pre-transfer 2022 Points'!$E$13:$L$21=D997),TRANSPOSE(COLUMN('Pre-transfer 2022 Points'!$E$13:$L$21)^0)),0))</f>
        <v>#N/A</v>
      </c>
    </row>
    <row r="998">
      <c r="A998" s="50">
        <v>997.0</v>
      </c>
      <c r="B998" s="67">
        <v>1736.0</v>
      </c>
      <c r="C998" s="68" t="s">
        <v>8776</v>
      </c>
      <c r="D998" s="107" t="s">
        <v>2076</v>
      </c>
      <c r="E998" s="107" t="s">
        <v>208</v>
      </c>
      <c r="F998" s="107">
        <v>16.0</v>
      </c>
      <c r="G998" s="11"/>
      <c r="I998" t="str">
        <f t="array" ref="I998">INDEX('Pre-transfer 2022 Points'!$D$13:$D$21,MATCH(1,MMULT(--('Pre-transfer 2022 Points'!$E$13:$L$21=D998),TRANSPOSE(COLUMN('Pre-transfer 2022 Points'!$E$13:$L$21)^0)),0))</f>
        <v>#N/A</v>
      </c>
    </row>
    <row r="999">
      <c r="A999" s="50">
        <v>998.0</v>
      </c>
      <c r="B999" s="67">
        <v>702.0</v>
      </c>
      <c r="C999" s="69" t="s">
        <v>5486</v>
      </c>
      <c r="D999" s="107" t="s">
        <v>11024</v>
      </c>
      <c r="E999" s="107" t="s">
        <v>5919</v>
      </c>
      <c r="F999" s="107">
        <v>16.0</v>
      </c>
      <c r="G999" s="11"/>
      <c r="I999" t="str">
        <f t="array" ref="I999">INDEX('Pre-transfer 2022 Points'!$D$13:$D$21,MATCH(1,MMULT(--('Pre-transfer 2022 Points'!$E$13:$L$21=D999),TRANSPOSE(COLUMN('Pre-transfer 2022 Points'!$E$13:$L$21)^0)),0))</f>
        <v>#N/A</v>
      </c>
    </row>
    <row r="1000">
      <c r="A1000" s="50">
        <v>999.0</v>
      </c>
      <c r="B1000" s="67">
        <v>649.0</v>
      </c>
      <c r="C1000" s="69" t="s">
        <v>4767</v>
      </c>
      <c r="D1000" s="107" t="s">
        <v>2457</v>
      </c>
      <c r="E1000" s="72"/>
      <c r="F1000" s="107">
        <v>16.0</v>
      </c>
      <c r="G1000" s="11"/>
      <c r="I1000" t="str">
        <f t="array" ref="I1000">INDEX('Pre-transfer 2022 Points'!$D$13:$D$21,MATCH(1,MMULT(--('Pre-transfer 2022 Points'!$E$13:$L$21=D1000),TRANSPOSE(COLUMN('Pre-transfer 2022 Points'!$E$13:$L$21)^0)),0))</f>
        <v>#N/A</v>
      </c>
    </row>
    <row r="1001">
      <c r="A1001" s="49">
        <v>1000.0</v>
      </c>
      <c r="B1001" s="63">
        <v>622.0</v>
      </c>
      <c r="C1001" s="66" t="s">
        <v>4784</v>
      </c>
      <c r="D1001" s="108" t="s">
        <v>11025</v>
      </c>
      <c r="E1001" s="108" t="s">
        <v>4330</v>
      </c>
      <c r="F1001" s="108">
        <v>16.0</v>
      </c>
      <c r="I1001" t="str">
        <f t="array" ref="I1001">INDEX('Pre-transfer 2022 Points'!$D$13:$D$21,MATCH(1,MMULT(--('Pre-transfer 2022 Points'!$E$13:$L$21=D1001),TRANSPOSE(COLUMN('Pre-transfer 2022 Points'!$E$13:$L$21)^0)),0))</f>
        <v>#N/A</v>
      </c>
    </row>
    <row r="1002">
      <c r="A1002" s="50">
        <v>1001.0</v>
      </c>
      <c r="B1002" s="67">
        <v>811.0</v>
      </c>
      <c r="C1002" s="69" t="s">
        <v>4786</v>
      </c>
      <c r="D1002" s="107" t="s">
        <v>3741</v>
      </c>
      <c r="E1002" s="107" t="s">
        <v>8604</v>
      </c>
      <c r="F1002" s="107">
        <v>16.0</v>
      </c>
      <c r="G1002" s="11"/>
      <c r="I1002" t="str">
        <f t="array" ref="I1002">INDEX('Pre-transfer 2022 Points'!$D$13:$D$21,MATCH(1,MMULT(--('Pre-transfer 2022 Points'!$E$13:$L$21=D1002),TRANSPOSE(COLUMN('Pre-transfer 2022 Points'!$E$13:$L$21)^0)),0))</f>
        <v>#N/A</v>
      </c>
    </row>
    <row r="1003">
      <c r="A1003" s="50">
        <v>1002.0</v>
      </c>
      <c r="B1003" s="86"/>
      <c r="C1003" s="69" t="s">
        <v>6006</v>
      </c>
      <c r="D1003" s="107" t="s">
        <v>11026</v>
      </c>
      <c r="E1003" s="107" t="s">
        <v>5919</v>
      </c>
      <c r="F1003" s="107">
        <v>16.0</v>
      </c>
      <c r="G1003" s="11"/>
      <c r="I1003" t="str">
        <f t="array" ref="I1003">INDEX('Pre-transfer 2022 Points'!$D$13:$D$21,MATCH(1,MMULT(--('Pre-transfer 2022 Points'!$E$13:$L$21=D1003),TRANSPOSE(COLUMN('Pre-transfer 2022 Points'!$E$13:$L$21)^0)),0))</f>
        <v>#N/A</v>
      </c>
    </row>
    <row r="1004">
      <c r="A1004" s="50">
        <v>1003.0</v>
      </c>
      <c r="B1004" s="67">
        <v>1167.0</v>
      </c>
      <c r="C1004" s="68" t="s">
        <v>500</v>
      </c>
      <c r="D1004" s="107" t="s">
        <v>11027</v>
      </c>
      <c r="E1004" s="107" t="s">
        <v>8596</v>
      </c>
      <c r="F1004" s="107">
        <v>16.0</v>
      </c>
      <c r="G1004" s="11"/>
      <c r="I1004" t="str">
        <f t="array" ref="I1004">INDEX('Pre-transfer 2022 Points'!$D$13:$D$21,MATCH(1,MMULT(--('Pre-transfer 2022 Points'!$E$13:$L$21=D1004),TRANSPOSE(COLUMN('Pre-transfer 2022 Points'!$E$13:$L$21)^0)),0))</f>
        <v>#N/A</v>
      </c>
    </row>
    <row r="1005">
      <c r="A1005" s="50">
        <v>1004.0</v>
      </c>
      <c r="B1005" s="86"/>
      <c r="C1005" s="69" t="s">
        <v>6200</v>
      </c>
      <c r="D1005" s="107" t="s">
        <v>1039</v>
      </c>
      <c r="E1005" s="107" t="s">
        <v>5958</v>
      </c>
      <c r="F1005" s="107">
        <v>16.0</v>
      </c>
      <c r="G1005" s="11"/>
      <c r="I1005" t="str">
        <f t="array" ref="I1005">INDEX('Pre-transfer 2022 Points'!$D$13:$D$21,MATCH(1,MMULT(--('Pre-transfer 2022 Points'!$E$13:$L$21=D1005),TRANSPOSE(COLUMN('Pre-transfer 2022 Points'!$E$13:$L$21)^0)),0))</f>
        <v>#N/A</v>
      </c>
    </row>
    <row r="1006">
      <c r="A1006" s="50">
        <v>1005.0</v>
      </c>
      <c r="B1006" s="67">
        <v>1304.0</v>
      </c>
      <c r="C1006" s="68" t="s">
        <v>280</v>
      </c>
      <c r="D1006" s="107" t="s">
        <v>11028</v>
      </c>
      <c r="E1006" s="107" t="s">
        <v>10002</v>
      </c>
      <c r="F1006" s="107">
        <v>16.0</v>
      </c>
      <c r="G1006" s="11"/>
      <c r="I1006" t="str">
        <f t="array" ref="I1006">INDEX('Pre-transfer 2022 Points'!$D$13:$D$21,MATCH(1,MMULT(--('Pre-transfer 2022 Points'!$E$13:$L$21=D1006),TRANSPOSE(COLUMN('Pre-transfer 2022 Points'!$E$13:$L$21)^0)),0))</f>
        <v>#N/A</v>
      </c>
    </row>
    <row r="1007">
      <c r="A1007" s="50">
        <v>1006.0</v>
      </c>
      <c r="B1007" s="67">
        <v>952.0</v>
      </c>
      <c r="C1007" s="69" t="s">
        <v>5301</v>
      </c>
      <c r="D1007" s="107" t="s">
        <v>1294</v>
      </c>
      <c r="E1007" s="107" t="s">
        <v>9919</v>
      </c>
      <c r="F1007" s="107">
        <v>16.0</v>
      </c>
      <c r="G1007" s="11"/>
      <c r="I1007" t="str">
        <f t="array" ref="I1007">INDEX('Pre-transfer 2022 Points'!$D$13:$D$21,MATCH(1,MMULT(--('Pre-transfer 2022 Points'!$E$13:$L$21=D1007),TRANSPOSE(COLUMN('Pre-transfer 2022 Points'!$E$13:$L$21)^0)),0))</f>
        <v>#N/A</v>
      </c>
    </row>
    <row r="1008">
      <c r="A1008" s="50">
        <v>1007.0</v>
      </c>
      <c r="B1008" s="67">
        <v>460.0</v>
      </c>
      <c r="C1008" s="69" t="s">
        <v>5003</v>
      </c>
      <c r="D1008" s="107" t="s">
        <v>2147</v>
      </c>
      <c r="E1008" s="107" t="s">
        <v>1442</v>
      </c>
      <c r="F1008" s="107">
        <v>16.0</v>
      </c>
      <c r="G1008" s="11"/>
      <c r="I1008" t="str">
        <f t="array" ref="I1008">INDEX('Pre-transfer 2022 Points'!$D$13:$D$21,MATCH(1,MMULT(--('Pre-transfer 2022 Points'!$E$13:$L$21=D1008),TRANSPOSE(COLUMN('Pre-transfer 2022 Points'!$E$13:$L$21)^0)),0))</f>
        <v>#N/A</v>
      </c>
    </row>
    <row r="1009">
      <c r="A1009" s="50">
        <v>1008.0</v>
      </c>
      <c r="B1009" s="67">
        <v>466.0</v>
      </c>
      <c r="C1009" s="69" t="s">
        <v>8793</v>
      </c>
      <c r="D1009" s="107" t="s">
        <v>2035</v>
      </c>
      <c r="E1009" s="72"/>
      <c r="F1009" s="107">
        <v>16.0</v>
      </c>
      <c r="G1009" s="11"/>
      <c r="I1009" t="str">
        <f t="array" ref="I1009">INDEX('Pre-transfer 2022 Points'!$D$13:$D$21,MATCH(1,MMULT(--('Pre-transfer 2022 Points'!$E$13:$L$21=D1009),TRANSPOSE(COLUMN('Pre-transfer 2022 Points'!$E$13:$L$21)^0)),0))</f>
        <v>#N/A</v>
      </c>
    </row>
    <row r="1010">
      <c r="A1010" s="50">
        <v>1009.0</v>
      </c>
      <c r="B1010" s="86"/>
      <c r="C1010" s="69" t="s">
        <v>8964</v>
      </c>
      <c r="D1010" s="107" t="s">
        <v>3019</v>
      </c>
      <c r="E1010" s="107" t="s">
        <v>8940</v>
      </c>
      <c r="F1010" s="107">
        <v>16.0</v>
      </c>
      <c r="G1010" s="11"/>
      <c r="I1010" t="str">
        <f t="array" ref="I1010">INDEX('Pre-transfer 2022 Points'!$D$13:$D$21,MATCH(1,MMULT(--('Pre-transfer 2022 Points'!$E$13:$L$21=D1010),TRANSPOSE(COLUMN('Pre-transfer 2022 Points'!$E$13:$L$21)^0)),0))</f>
        <v>#N/A</v>
      </c>
    </row>
    <row r="1011">
      <c r="A1011" s="50">
        <v>1010.0</v>
      </c>
      <c r="B1011" s="67">
        <v>1204.0</v>
      </c>
      <c r="C1011" s="68" t="s">
        <v>489</v>
      </c>
      <c r="D1011" s="107" t="s">
        <v>11029</v>
      </c>
      <c r="E1011" s="72"/>
      <c r="F1011" s="107">
        <v>15.0</v>
      </c>
      <c r="G1011" s="11"/>
      <c r="I1011" t="str">
        <f t="array" ref="I1011">INDEX('Pre-transfer 2022 Points'!$D$13:$D$21,MATCH(1,MMULT(--('Pre-transfer 2022 Points'!$E$13:$L$21=D1011),TRANSPOSE(COLUMN('Pre-transfer 2022 Points'!$E$13:$L$21)^0)),0))</f>
        <v>#N/A</v>
      </c>
    </row>
    <row r="1012">
      <c r="A1012" s="50">
        <v>1011.0</v>
      </c>
      <c r="B1012" s="67">
        <v>655.0</v>
      </c>
      <c r="C1012" s="69" t="s">
        <v>8961</v>
      </c>
      <c r="D1012" s="107" t="s">
        <v>11030</v>
      </c>
      <c r="E1012" s="107" t="s">
        <v>8591</v>
      </c>
      <c r="F1012" s="107">
        <v>15.0</v>
      </c>
      <c r="G1012" s="11"/>
      <c r="I1012" t="str">
        <f t="array" ref="I1012">INDEX('Pre-transfer 2022 Points'!$D$13:$D$21,MATCH(1,MMULT(--('Pre-transfer 2022 Points'!$E$13:$L$21=D1012),TRANSPOSE(COLUMN('Pre-transfer 2022 Points'!$E$13:$L$21)^0)),0))</f>
        <v>#N/A</v>
      </c>
    </row>
    <row r="1013">
      <c r="A1013" s="50">
        <v>1012.0</v>
      </c>
      <c r="B1013" s="67">
        <v>2104.0</v>
      </c>
      <c r="C1013" s="68" t="s">
        <v>1478</v>
      </c>
      <c r="D1013" s="107" t="s">
        <v>2061</v>
      </c>
      <c r="E1013" s="107" t="s">
        <v>10059</v>
      </c>
      <c r="F1013" s="107">
        <v>15.0</v>
      </c>
      <c r="G1013" s="11"/>
      <c r="I1013" t="str">
        <f t="array" ref="I1013">INDEX('Pre-transfer 2022 Points'!$D$13:$D$21,MATCH(1,MMULT(--('Pre-transfer 2022 Points'!$E$13:$L$21=D1013),TRANSPOSE(COLUMN('Pre-transfer 2022 Points'!$E$13:$L$21)^0)),0))</f>
        <v>#N/A</v>
      </c>
    </row>
    <row r="1014">
      <c r="A1014" s="50">
        <v>1013.0</v>
      </c>
      <c r="B1014" s="86"/>
      <c r="C1014" s="69" t="s">
        <v>5620</v>
      </c>
      <c r="D1014" s="107" t="s">
        <v>2059</v>
      </c>
      <c r="E1014" s="107" t="s">
        <v>8683</v>
      </c>
      <c r="F1014" s="107">
        <v>15.0</v>
      </c>
      <c r="G1014" s="11"/>
      <c r="I1014" t="str">
        <f t="array" ref="I1014">INDEX('Pre-transfer 2022 Points'!$D$13:$D$21,MATCH(1,MMULT(--('Pre-transfer 2022 Points'!$E$13:$L$21=D1014),TRANSPOSE(COLUMN('Pre-transfer 2022 Points'!$E$13:$L$21)^0)),0))</f>
        <v>#N/A</v>
      </c>
    </row>
    <row r="1015">
      <c r="A1015" s="50">
        <v>1014.0</v>
      </c>
      <c r="B1015" s="86"/>
      <c r="C1015" s="69" t="s">
        <v>11031</v>
      </c>
      <c r="D1015" s="107" t="s">
        <v>11032</v>
      </c>
      <c r="E1015" s="72"/>
      <c r="F1015" s="107">
        <v>15.0</v>
      </c>
      <c r="G1015" s="11"/>
      <c r="I1015" t="str">
        <f t="array" ref="I1015">INDEX('Pre-transfer 2022 Points'!$D$13:$D$21,MATCH(1,MMULT(--('Pre-transfer 2022 Points'!$E$13:$L$21=D1015),TRANSPOSE(COLUMN('Pre-transfer 2022 Points'!$E$13:$L$21)^0)),0))</f>
        <v>#N/A</v>
      </c>
    </row>
    <row r="1016">
      <c r="A1016" s="50">
        <v>1015.0</v>
      </c>
      <c r="B1016" s="67">
        <v>1015.0</v>
      </c>
      <c r="C1016" s="67" t="s">
        <v>4312</v>
      </c>
      <c r="D1016" s="107" t="s">
        <v>2446</v>
      </c>
      <c r="E1016" s="72"/>
      <c r="F1016" s="107">
        <v>15.0</v>
      </c>
      <c r="G1016" s="11"/>
      <c r="I1016" t="str">
        <f t="array" ref="I1016">INDEX('Pre-transfer 2022 Points'!$D$13:$D$21,MATCH(1,MMULT(--('Pre-transfer 2022 Points'!$E$13:$L$21=D1016),TRANSPOSE(COLUMN('Pre-transfer 2022 Points'!$E$13:$L$21)^0)),0))</f>
        <v>#N/A</v>
      </c>
    </row>
    <row r="1017">
      <c r="A1017" s="50">
        <v>1016.0</v>
      </c>
      <c r="B1017" s="67">
        <v>219.0</v>
      </c>
      <c r="C1017" s="69" t="s">
        <v>5661</v>
      </c>
      <c r="D1017" s="107" t="s">
        <v>1004</v>
      </c>
      <c r="E1017" s="107" t="s">
        <v>8594</v>
      </c>
      <c r="F1017" s="107">
        <v>15.0</v>
      </c>
      <c r="G1017" s="11"/>
      <c r="I1017" t="str">
        <f t="array" ref="I1017">INDEX('Pre-transfer 2022 Points'!$D$13:$D$21,MATCH(1,MMULT(--('Pre-transfer 2022 Points'!$E$13:$L$21=D1017),TRANSPOSE(COLUMN('Pre-transfer 2022 Points'!$E$13:$L$21)^0)),0))</f>
        <v>#N/A</v>
      </c>
    </row>
    <row r="1018">
      <c r="A1018" s="50">
        <v>1017.0</v>
      </c>
      <c r="B1018" s="86"/>
      <c r="C1018" s="69" t="s">
        <v>11033</v>
      </c>
      <c r="D1018" s="107" t="s">
        <v>11034</v>
      </c>
      <c r="E1018" s="107" t="s">
        <v>9918</v>
      </c>
      <c r="F1018" s="107">
        <v>15.0</v>
      </c>
      <c r="G1018" s="11"/>
      <c r="I1018" t="str">
        <f t="array" ref="I1018">INDEX('Pre-transfer 2022 Points'!$D$13:$D$21,MATCH(1,MMULT(--('Pre-transfer 2022 Points'!$E$13:$L$21=D1018),TRANSPOSE(COLUMN('Pre-transfer 2022 Points'!$E$13:$L$21)^0)),0))</f>
        <v>#N/A</v>
      </c>
    </row>
    <row r="1019">
      <c r="A1019" s="50">
        <v>1018.0</v>
      </c>
      <c r="B1019" s="67">
        <v>910.0</v>
      </c>
      <c r="C1019" s="69" t="s">
        <v>1141</v>
      </c>
      <c r="D1019" s="107" t="s">
        <v>11035</v>
      </c>
      <c r="E1019" s="72"/>
      <c r="F1019" s="107">
        <v>15.0</v>
      </c>
      <c r="G1019" s="11"/>
      <c r="I1019" t="str">
        <f t="array" ref="I1019">INDEX('Pre-transfer 2022 Points'!$D$13:$D$21,MATCH(1,MMULT(--('Pre-transfer 2022 Points'!$E$13:$L$21=D1019),TRANSPOSE(COLUMN('Pre-transfer 2022 Points'!$E$13:$L$21)^0)),0))</f>
        <v>#N/A</v>
      </c>
    </row>
    <row r="1020">
      <c r="A1020" s="50">
        <v>1019.0</v>
      </c>
      <c r="B1020" s="67">
        <v>958.0</v>
      </c>
      <c r="C1020" s="69" t="s">
        <v>224</v>
      </c>
      <c r="D1020" s="107" t="s">
        <v>1405</v>
      </c>
      <c r="E1020" s="107" t="s">
        <v>1350</v>
      </c>
      <c r="F1020" s="107">
        <v>15.0</v>
      </c>
      <c r="G1020" s="11"/>
      <c r="I1020" t="str">
        <f t="array" ref="I1020">INDEX('Pre-transfer 2022 Points'!$D$13:$D$21,MATCH(1,MMULT(--('Pre-transfer 2022 Points'!$E$13:$L$21=D1020),TRANSPOSE(COLUMN('Pre-transfer 2022 Points'!$E$13:$L$21)^0)),0))</f>
        <v>#N/A</v>
      </c>
    </row>
    <row r="1021">
      <c r="A1021" s="50">
        <v>1020.0</v>
      </c>
      <c r="B1021" s="67">
        <v>1207.0</v>
      </c>
      <c r="C1021" s="68" t="s">
        <v>443</v>
      </c>
      <c r="D1021" s="107" t="s">
        <v>11036</v>
      </c>
      <c r="E1021" s="72"/>
      <c r="F1021" s="107">
        <v>15.0</v>
      </c>
      <c r="G1021" s="11"/>
      <c r="I1021" t="str">
        <f t="array" ref="I1021">INDEX('Pre-transfer 2022 Points'!$D$13:$D$21,MATCH(1,MMULT(--('Pre-transfer 2022 Points'!$E$13:$L$21=D1021),TRANSPOSE(COLUMN('Pre-transfer 2022 Points'!$E$13:$L$21)^0)),0))</f>
        <v>#N/A</v>
      </c>
    </row>
    <row r="1022">
      <c r="A1022" s="50">
        <v>1021.0</v>
      </c>
      <c r="B1022" s="67">
        <v>2056.0</v>
      </c>
      <c r="C1022" s="68" t="s">
        <v>932</v>
      </c>
      <c r="D1022" s="107" t="s">
        <v>11037</v>
      </c>
      <c r="E1022" s="72"/>
      <c r="F1022" s="107">
        <v>15.0</v>
      </c>
      <c r="G1022" s="11"/>
      <c r="I1022" t="str">
        <f t="array" ref="I1022">INDEX('Pre-transfer 2022 Points'!$D$13:$D$21,MATCH(1,MMULT(--('Pre-transfer 2022 Points'!$E$13:$L$21=D1022),TRANSPOSE(COLUMN('Pre-transfer 2022 Points'!$E$13:$L$21)^0)),0))</f>
        <v>#N/A</v>
      </c>
    </row>
    <row r="1023">
      <c r="A1023" s="50">
        <v>1022.0</v>
      </c>
      <c r="B1023" s="67">
        <v>1114.0</v>
      </c>
      <c r="C1023" s="68" t="s">
        <v>198</v>
      </c>
      <c r="D1023" s="107" t="s">
        <v>11038</v>
      </c>
      <c r="E1023" s="107" t="s">
        <v>5920</v>
      </c>
      <c r="F1023" s="107">
        <v>15.0</v>
      </c>
      <c r="G1023" s="11"/>
      <c r="I1023" t="str">
        <f t="array" ref="I1023">INDEX('Pre-transfer 2022 Points'!$D$13:$D$21,MATCH(1,MMULT(--('Pre-transfer 2022 Points'!$E$13:$L$21=D1023),TRANSPOSE(COLUMN('Pre-transfer 2022 Points'!$E$13:$L$21)^0)),0))</f>
        <v>#N/A</v>
      </c>
    </row>
    <row r="1024">
      <c r="A1024" s="50">
        <v>1023.0</v>
      </c>
      <c r="B1024" s="67">
        <v>1111.0</v>
      </c>
      <c r="C1024" s="68" t="s">
        <v>431</v>
      </c>
      <c r="D1024" s="107" t="s">
        <v>11039</v>
      </c>
      <c r="E1024" s="107" t="s">
        <v>9091</v>
      </c>
      <c r="F1024" s="107">
        <v>15.0</v>
      </c>
      <c r="G1024" s="11"/>
      <c r="I1024" t="str">
        <f t="array" ref="I1024">INDEX('Pre-transfer 2022 Points'!$D$13:$D$21,MATCH(1,MMULT(--('Pre-transfer 2022 Points'!$E$13:$L$21=D1024),TRANSPOSE(COLUMN('Pre-transfer 2022 Points'!$E$13:$L$21)^0)),0))</f>
        <v>#N/A</v>
      </c>
    </row>
    <row r="1025">
      <c r="A1025" s="50">
        <v>1024.0</v>
      </c>
      <c r="B1025" s="67">
        <v>1134.0</v>
      </c>
      <c r="C1025" s="68" t="s">
        <v>4357</v>
      </c>
      <c r="D1025" s="107" t="s">
        <v>2752</v>
      </c>
      <c r="E1025" s="72"/>
      <c r="F1025" s="107">
        <v>15.0</v>
      </c>
      <c r="G1025" s="11"/>
      <c r="I1025" t="str">
        <f t="array" ref="I1025">INDEX('Pre-transfer 2022 Points'!$D$13:$D$21,MATCH(1,MMULT(--('Pre-transfer 2022 Points'!$E$13:$L$21=D1025),TRANSPOSE(COLUMN('Pre-transfer 2022 Points'!$E$13:$L$21)^0)),0))</f>
        <v>#N/A</v>
      </c>
    </row>
    <row r="1026">
      <c r="A1026" s="50">
        <v>1025.0</v>
      </c>
      <c r="B1026" s="67">
        <v>1306.0</v>
      </c>
      <c r="C1026" s="68" t="s">
        <v>343</v>
      </c>
      <c r="D1026" s="107" t="s">
        <v>3789</v>
      </c>
      <c r="E1026" s="107" t="s">
        <v>4330</v>
      </c>
      <c r="F1026" s="107">
        <v>15.0</v>
      </c>
      <c r="G1026" s="11"/>
      <c r="I1026" t="str">
        <f t="array" ref="I1026">INDEX('Pre-transfer 2022 Points'!$D$13:$D$21,MATCH(1,MMULT(--('Pre-transfer 2022 Points'!$E$13:$L$21=D1026),TRANSPOSE(COLUMN('Pre-transfer 2022 Points'!$E$13:$L$21)^0)),0))</f>
        <v>#N/A</v>
      </c>
    </row>
    <row r="1027">
      <c r="A1027" s="50">
        <v>1026.0</v>
      </c>
      <c r="B1027" s="86"/>
      <c r="C1027" s="69" t="s">
        <v>10573</v>
      </c>
      <c r="D1027" s="107" t="s">
        <v>1643</v>
      </c>
      <c r="E1027" s="107" t="s">
        <v>1382</v>
      </c>
      <c r="F1027" s="107">
        <v>15.0</v>
      </c>
      <c r="G1027" s="11"/>
      <c r="I1027" t="str">
        <f t="array" ref="I1027">INDEX('Pre-transfer 2022 Points'!$D$13:$D$21,MATCH(1,MMULT(--('Pre-transfer 2022 Points'!$E$13:$L$21=D1027),TRANSPOSE(COLUMN('Pre-transfer 2022 Points'!$E$13:$L$21)^0)),0))</f>
        <v>#N/A</v>
      </c>
    </row>
    <row r="1028">
      <c r="A1028" s="50">
        <v>1027.0</v>
      </c>
      <c r="B1028" s="86"/>
      <c r="C1028" s="69" t="s">
        <v>4977</v>
      </c>
      <c r="D1028" s="107" t="s">
        <v>11040</v>
      </c>
      <c r="E1028" s="72"/>
      <c r="F1028" s="107">
        <v>15.0</v>
      </c>
      <c r="G1028" s="11"/>
      <c r="I1028" t="str">
        <f t="array" ref="I1028">INDEX('Pre-transfer 2022 Points'!$D$13:$D$21,MATCH(1,MMULT(--('Pre-transfer 2022 Points'!$E$13:$L$21=D1028),TRANSPOSE(COLUMN('Pre-transfer 2022 Points'!$E$13:$L$21)^0)),0))</f>
        <v>#N/A</v>
      </c>
    </row>
    <row r="1029">
      <c r="A1029" s="50">
        <v>1028.0</v>
      </c>
      <c r="B1029" s="67">
        <v>559.0</v>
      </c>
      <c r="C1029" s="69" t="s">
        <v>1805</v>
      </c>
      <c r="D1029" s="107" t="s">
        <v>11041</v>
      </c>
      <c r="E1029" s="107" t="s">
        <v>9919</v>
      </c>
      <c r="F1029" s="107">
        <v>15.0</v>
      </c>
      <c r="G1029" s="11"/>
      <c r="I1029" t="str">
        <f t="array" ref="I1029">INDEX('Pre-transfer 2022 Points'!$D$13:$D$21,MATCH(1,MMULT(--('Pre-transfer 2022 Points'!$E$13:$L$21=D1029),TRANSPOSE(COLUMN('Pre-transfer 2022 Points'!$E$13:$L$21)^0)),0))</f>
        <v>#N/A</v>
      </c>
    </row>
    <row r="1030">
      <c r="A1030" s="50">
        <v>1029.0</v>
      </c>
      <c r="B1030" s="67">
        <v>1083.0</v>
      </c>
      <c r="C1030" s="68" t="s">
        <v>4345</v>
      </c>
      <c r="D1030" s="107" t="s">
        <v>2683</v>
      </c>
      <c r="E1030" s="107" t="s">
        <v>8641</v>
      </c>
      <c r="F1030" s="107">
        <v>15.0</v>
      </c>
      <c r="G1030" s="11"/>
      <c r="I1030" t="str">
        <f t="array" ref="I1030">INDEX('Pre-transfer 2022 Points'!$D$13:$D$21,MATCH(1,MMULT(--('Pre-transfer 2022 Points'!$E$13:$L$21=D1030),TRANSPOSE(COLUMN('Pre-transfer 2022 Points'!$E$13:$L$21)^0)),0))</f>
        <v>#N/A</v>
      </c>
    </row>
    <row r="1031">
      <c r="A1031" s="50">
        <v>1030.0</v>
      </c>
      <c r="B1031" s="86"/>
      <c r="C1031" s="69" t="s">
        <v>11042</v>
      </c>
      <c r="D1031" s="107" t="s">
        <v>11043</v>
      </c>
      <c r="E1031" s="72"/>
      <c r="F1031" s="107">
        <v>15.0</v>
      </c>
      <c r="G1031" s="11"/>
      <c r="I1031" t="str">
        <f t="array" ref="I1031">INDEX('Pre-transfer 2022 Points'!$D$13:$D$21,MATCH(1,MMULT(--('Pre-transfer 2022 Points'!$E$13:$L$21=D1031),TRANSPOSE(COLUMN('Pre-transfer 2022 Points'!$E$13:$L$21)^0)),0))</f>
        <v>#N/A</v>
      </c>
    </row>
    <row r="1032">
      <c r="A1032" s="50">
        <v>1031.0</v>
      </c>
      <c r="B1032" s="67">
        <v>2119.0</v>
      </c>
      <c r="C1032" s="68" t="s">
        <v>4914</v>
      </c>
      <c r="D1032" s="107" t="s">
        <v>11044</v>
      </c>
      <c r="E1032" s="107" t="s">
        <v>4696</v>
      </c>
      <c r="F1032" s="107">
        <v>15.0</v>
      </c>
      <c r="G1032" s="11"/>
      <c r="I1032" t="str">
        <f t="array" ref="I1032">INDEX('Pre-transfer 2022 Points'!$D$13:$D$21,MATCH(1,MMULT(--('Pre-transfer 2022 Points'!$E$13:$L$21=D1032),TRANSPOSE(COLUMN('Pre-transfer 2022 Points'!$E$13:$L$21)^0)),0))</f>
        <v>#N/A</v>
      </c>
    </row>
    <row r="1033">
      <c r="A1033" s="50">
        <v>1032.0</v>
      </c>
      <c r="B1033" s="67">
        <v>1905.0</v>
      </c>
      <c r="C1033" s="68" t="s">
        <v>5021</v>
      </c>
      <c r="D1033" s="107" t="s">
        <v>11045</v>
      </c>
      <c r="E1033" s="107" t="s">
        <v>9987</v>
      </c>
      <c r="F1033" s="107">
        <v>15.0</v>
      </c>
      <c r="G1033" s="11"/>
      <c r="I1033" t="str">
        <f t="array" ref="I1033">INDEX('Pre-transfer 2022 Points'!$D$13:$D$21,MATCH(1,MMULT(--('Pre-transfer 2022 Points'!$E$13:$L$21=D1033),TRANSPOSE(COLUMN('Pre-transfer 2022 Points'!$E$13:$L$21)^0)),0))</f>
        <v>#N/A</v>
      </c>
    </row>
    <row r="1034">
      <c r="A1034" s="50">
        <v>1033.0</v>
      </c>
      <c r="B1034" s="86"/>
      <c r="C1034" s="69" t="s">
        <v>5022</v>
      </c>
      <c r="D1034" s="107" t="s">
        <v>3601</v>
      </c>
      <c r="E1034" s="107" t="s">
        <v>8924</v>
      </c>
      <c r="F1034" s="107">
        <v>15.0</v>
      </c>
      <c r="G1034" s="11"/>
      <c r="I1034" t="str">
        <f t="array" ref="I1034">INDEX('Pre-transfer 2022 Points'!$D$13:$D$21,MATCH(1,MMULT(--('Pre-transfer 2022 Points'!$E$13:$L$21=D1034),TRANSPOSE(COLUMN('Pre-transfer 2022 Points'!$E$13:$L$21)^0)),0))</f>
        <v>#N/A</v>
      </c>
    </row>
    <row r="1035">
      <c r="A1035" s="50">
        <v>1034.0</v>
      </c>
      <c r="B1035" s="67">
        <v>267.0</v>
      </c>
      <c r="C1035" s="69" t="s">
        <v>8935</v>
      </c>
      <c r="D1035" s="107" t="s">
        <v>11046</v>
      </c>
      <c r="E1035" s="107" t="s">
        <v>9917</v>
      </c>
      <c r="F1035" s="107">
        <v>15.0</v>
      </c>
      <c r="G1035" s="11"/>
      <c r="I1035" t="str">
        <f t="array" ref="I1035">INDEX('Pre-transfer 2022 Points'!$D$13:$D$21,MATCH(1,MMULT(--('Pre-transfer 2022 Points'!$E$13:$L$21=D1035),TRANSPOSE(COLUMN('Pre-transfer 2022 Points'!$E$13:$L$21)^0)),0))</f>
        <v>#N/A</v>
      </c>
    </row>
    <row r="1036">
      <c r="A1036" s="50">
        <v>1035.0</v>
      </c>
      <c r="B1036" s="86"/>
      <c r="C1036" s="69" t="s">
        <v>8911</v>
      </c>
      <c r="D1036" s="107" t="s">
        <v>11047</v>
      </c>
      <c r="E1036" s="107" t="s">
        <v>8746</v>
      </c>
      <c r="F1036" s="107">
        <v>15.0</v>
      </c>
      <c r="G1036" s="11"/>
      <c r="I1036" t="str">
        <f t="array" ref="I1036">INDEX('Pre-transfer 2022 Points'!$D$13:$D$21,MATCH(1,MMULT(--('Pre-transfer 2022 Points'!$E$13:$L$21=D1036),TRANSPOSE(COLUMN('Pre-transfer 2022 Points'!$E$13:$L$21)^0)),0))</f>
        <v>#N/A</v>
      </c>
    </row>
    <row r="1037">
      <c r="A1037" s="50">
        <v>1036.0</v>
      </c>
      <c r="B1037" s="67">
        <v>1784.0</v>
      </c>
      <c r="C1037" s="68" t="s">
        <v>10775</v>
      </c>
      <c r="D1037" s="107" t="s">
        <v>11048</v>
      </c>
      <c r="E1037" s="72"/>
      <c r="F1037" s="107">
        <v>15.0</v>
      </c>
      <c r="G1037" s="11"/>
      <c r="I1037" t="str">
        <f t="array" ref="I1037">INDEX('Pre-transfer 2022 Points'!$D$13:$D$21,MATCH(1,MMULT(--('Pre-transfer 2022 Points'!$E$13:$L$21=D1037),TRANSPOSE(COLUMN('Pre-transfer 2022 Points'!$E$13:$L$21)^0)),0))</f>
        <v>#N/A</v>
      </c>
    </row>
    <row r="1038">
      <c r="A1038" s="50">
        <v>1037.0</v>
      </c>
      <c r="B1038" s="67">
        <v>998.0</v>
      </c>
      <c r="C1038" s="69" t="s">
        <v>180</v>
      </c>
      <c r="D1038" s="107" t="s">
        <v>2208</v>
      </c>
      <c r="E1038" s="107" t="s">
        <v>9955</v>
      </c>
      <c r="F1038" s="107">
        <v>15.0</v>
      </c>
      <c r="G1038" s="11"/>
      <c r="I1038" t="str">
        <f t="array" ref="I1038">INDEX('Pre-transfer 2022 Points'!$D$13:$D$21,MATCH(1,MMULT(--('Pre-transfer 2022 Points'!$E$13:$L$21=D1038),TRANSPOSE(COLUMN('Pre-transfer 2022 Points'!$E$13:$L$21)^0)),0))</f>
        <v>#N/A</v>
      </c>
    </row>
    <row r="1039">
      <c r="A1039" s="50">
        <v>1038.0</v>
      </c>
      <c r="B1039" s="67">
        <v>1188.0</v>
      </c>
      <c r="C1039" s="68" t="s">
        <v>218</v>
      </c>
      <c r="D1039" s="107" t="s">
        <v>2607</v>
      </c>
      <c r="E1039" s="72"/>
      <c r="F1039" s="107">
        <v>15.0</v>
      </c>
      <c r="G1039" s="11"/>
      <c r="I1039" t="str">
        <f t="array" ref="I1039">INDEX('Pre-transfer 2022 Points'!$D$13:$D$21,MATCH(1,MMULT(--('Pre-transfer 2022 Points'!$E$13:$L$21=D1039),TRANSPOSE(COLUMN('Pre-transfer 2022 Points'!$E$13:$L$21)^0)),0))</f>
        <v>#N/A</v>
      </c>
    </row>
    <row r="1040">
      <c r="A1040" s="50">
        <v>1039.0</v>
      </c>
      <c r="B1040" s="67">
        <v>816.0</v>
      </c>
      <c r="C1040" s="69" t="s">
        <v>550</v>
      </c>
      <c r="D1040" s="107" t="s">
        <v>1541</v>
      </c>
      <c r="E1040" s="107" t="s">
        <v>9918</v>
      </c>
      <c r="F1040" s="107">
        <v>15.0</v>
      </c>
      <c r="G1040" s="11"/>
      <c r="I1040" t="str">
        <f t="array" ref="I1040">INDEX('Pre-transfer 2022 Points'!$D$13:$D$21,MATCH(1,MMULT(--('Pre-transfer 2022 Points'!$E$13:$L$21=D1040),TRANSPOSE(COLUMN('Pre-transfer 2022 Points'!$E$13:$L$21)^0)),0))</f>
        <v>#N/A</v>
      </c>
    </row>
    <row r="1041">
      <c r="A1041" s="50">
        <v>1040.0</v>
      </c>
      <c r="B1041" s="67">
        <v>408.0</v>
      </c>
      <c r="C1041" s="69" t="s">
        <v>9083</v>
      </c>
      <c r="D1041" s="107" t="s">
        <v>11049</v>
      </c>
      <c r="E1041" s="107" t="s">
        <v>4612</v>
      </c>
      <c r="F1041" s="107">
        <v>15.0</v>
      </c>
      <c r="G1041" s="11"/>
      <c r="I1041" t="str">
        <f t="array" ref="I1041">INDEX('Pre-transfer 2022 Points'!$D$13:$D$21,MATCH(1,MMULT(--('Pre-transfer 2022 Points'!$E$13:$L$21=D1041),TRANSPOSE(COLUMN('Pre-transfer 2022 Points'!$E$13:$L$21)^0)),0))</f>
        <v>#N/A</v>
      </c>
    </row>
    <row r="1042">
      <c r="A1042" s="50">
        <v>1041.0</v>
      </c>
      <c r="B1042" s="86"/>
      <c r="C1042" s="69" t="s">
        <v>11050</v>
      </c>
      <c r="D1042" s="107" t="s">
        <v>11051</v>
      </c>
      <c r="E1042" s="72"/>
      <c r="F1042" s="107">
        <v>15.0</v>
      </c>
      <c r="G1042" s="11"/>
      <c r="I1042" t="str">
        <f t="array" ref="I1042">INDEX('Pre-transfer 2022 Points'!$D$13:$D$21,MATCH(1,MMULT(--('Pre-transfer 2022 Points'!$E$13:$L$21=D1042),TRANSPOSE(COLUMN('Pre-transfer 2022 Points'!$E$13:$L$21)^0)),0))</f>
        <v>#N/A</v>
      </c>
    </row>
    <row r="1043">
      <c r="A1043" s="50">
        <v>1042.0</v>
      </c>
      <c r="B1043" s="67">
        <v>1127.0</v>
      </c>
      <c r="C1043" s="68" t="s">
        <v>4415</v>
      </c>
      <c r="D1043" s="107" t="s">
        <v>1998</v>
      </c>
      <c r="E1043" s="107" t="s">
        <v>9091</v>
      </c>
      <c r="F1043" s="107">
        <v>15.0</v>
      </c>
      <c r="G1043" s="11"/>
      <c r="I1043" t="str">
        <f t="array" ref="I1043">INDEX('Pre-transfer 2022 Points'!$D$13:$D$21,MATCH(1,MMULT(--('Pre-transfer 2022 Points'!$E$13:$L$21=D1043),TRANSPOSE(COLUMN('Pre-transfer 2022 Points'!$E$13:$L$21)^0)),0))</f>
        <v>#N/A</v>
      </c>
    </row>
    <row r="1044">
      <c r="A1044" s="50">
        <v>1043.0</v>
      </c>
      <c r="B1044" s="86"/>
      <c r="C1044" s="69" t="s">
        <v>11052</v>
      </c>
      <c r="D1044" s="107" t="s">
        <v>3986</v>
      </c>
      <c r="E1044" s="72"/>
      <c r="F1044" s="107">
        <v>15.0</v>
      </c>
      <c r="G1044" s="11"/>
      <c r="I1044" t="str">
        <f t="array" ref="I1044">INDEX('Pre-transfer 2022 Points'!$D$13:$D$21,MATCH(1,MMULT(--('Pre-transfer 2022 Points'!$E$13:$L$21=D1044),TRANSPOSE(COLUMN('Pre-transfer 2022 Points'!$E$13:$L$21)^0)),0))</f>
        <v>#N/A</v>
      </c>
    </row>
    <row r="1045">
      <c r="A1045" s="50">
        <v>1044.0</v>
      </c>
      <c r="B1045" s="67">
        <v>370.0</v>
      </c>
      <c r="C1045" s="69" t="s">
        <v>6174</v>
      </c>
      <c r="D1045" s="107" t="s">
        <v>11053</v>
      </c>
      <c r="E1045" s="107" t="s">
        <v>8596</v>
      </c>
      <c r="F1045" s="107">
        <v>15.0</v>
      </c>
      <c r="G1045" s="11"/>
      <c r="I1045" t="str">
        <f t="array" ref="I1045">INDEX('Pre-transfer 2022 Points'!$D$13:$D$21,MATCH(1,MMULT(--('Pre-transfer 2022 Points'!$E$13:$L$21=D1045),TRANSPOSE(COLUMN('Pre-transfer 2022 Points'!$E$13:$L$21)^0)),0))</f>
        <v>#N/A</v>
      </c>
    </row>
    <row r="1046">
      <c r="A1046" s="50">
        <v>1045.0</v>
      </c>
      <c r="B1046" s="67">
        <v>926.0</v>
      </c>
      <c r="C1046" s="69" t="s">
        <v>4453</v>
      </c>
      <c r="D1046" s="107" t="s">
        <v>11054</v>
      </c>
      <c r="E1046" s="107" t="s">
        <v>157</v>
      </c>
      <c r="F1046" s="107">
        <v>15.0</v>
      </c>
      <c r="G1046" s="11"/>
      <c r="I1046" t="str">
        <f t="array" ref="I1046">INDEX('Pre-transfer 2022 Points'!$D$13:$D$21,MATCH(1,MMULT(--('Pre-transfer 2022 Points'!$E$13:$L$21=D1046),TRANSPOSE(COLUMN('Pre-transfer 2022 Points'!$E$13:$L$21)^0)),0))</f>
        <v>#N/A</v>
      </c>
    </row>
    <row r="1047">
      <c r="A1047" s="50">
        <v>1046.0</v>
      </c>
      <c r="B1047" s="67">
        <v>732.0</v>
      </c>
      <c r="C1047" s="69" t="s">
        <v>1268</v>
      </c>
      <c r="D1047" s="107" t="s">
        <v>3583</v>
      </c>
      <c r="E1047" s="107" t="s">
        <v>8618</v>
      </c>
      <c r="F1047" s="107">
        <v>15.0</v>
      </c>
      <c r="G1047" s="11"/>
      <c r="I1047" t="str">
        <f t="array" ref="I1047">INDEX('Pre-transfer 2022 Points'!$D$13:$D$21,MATCH(1,MMULT(--('Pre-transfer 2022 Points'!$E$13:$L$21=D1047),TRANSPOSE(COLUMN('Pre-transfer 2022 Points'!$E$13:$L$21)^0)),0))</f>
        <v>#N/A</v>
      </c>
    </row>
    <row r="1048">
      <c r="A1048" s="50">
        <v>1047.0</v>
      </c>
      <c r="B1048" s="67">
        <v>1214.0</v>
      </c>
      <c r="C1048" s="68" t="s">
        <v>222</v>
      </c>
      <c r="D1048" s="107" t="s">
        <v>3484</v>
      </c>
      <c r="E1048" s="72"/>
      <c r="F1048" s="107">
        <v>15.0</v>
      </c>
      <c r="G1048" s="11"/>
      <c r="I1048" t="str">
        <f t="array" ref="I1048">INDEX('Pre-transfer 2022 Points'!$D$13:$D$21,MATCH(1,MMULT(--('Pre-transfer 2022 Points'!$E$13:$L$21=D1048),TRANSPOSE(COLUMN('Pre-transfer 2022 Points'!$E$13:$L$21)^0)),0))</f>
        <v>#N/A</v>
      </c>
    </row>
    <row r="1049">
      <c r="A1049" s="50">
        <v>1048.0</v>
      </c>
      <c r="B1049" s="67">
        <v>652.0</v>
      </c>
      <c r="C1049" s="69" t="s">
        <v>5265</v>
      </c>
      <c r="D1049" s="107" t="s">
        <v>1460</v>
      </c>
      <c r="E1049" s="107" t="s">
        <v>10758</v>
      </c>
      <c r="F1049" s="107">
        <v>15.0</v>
      </c>
      <c r="G1049" s="11"/>
      <c r="I1049" t="str">
        <f t="array" ref="I1049">INDEX('Pre-transfer 2022 Points'!$D$13:$D$21,MATCH(1,MMULT(--('Pre-transfer 2022 Points'!$E$13:$L$21=D1049),TRANSPOSE(COLUMN('Pre-transfer 2022 Points'!$E$13:$L$21)^0)),0))</f>
        <v>#N/A</v>
      </c>
    </row>
    <row r="1050">
      <c r="A1050" s="50">
        <v>1049.0</v>
      </c>
      <c r="B1050" s="67">
        <v>670.0</v>
      </c>
      <c r="C1050" s="69" t="s">
        <v>1543</v>
      </c>
      <c r="D1050" s="107" t="s">
        <v>136</v>
      </c>
      <c r="E1050" s="107" t="s">
        <v>8591</v>
      </c>
      <c r="F1050" s="107">
        <v>15.0</v>
      </c>
      <c r="G1050" s="11"/>
      <c r="I1050" t="str">
        <f t="array" ref="I1050">INDEX('Pre-transfer 2022 Points'!$D$13:$D$21,MATCH(1,MMULT(--('Pre-transfer 2022 Points'!$E$13:$L$21=D1050),TRANSPOSE(COLUMN('Pre-transfer 2022 Points'!$E$13:$L$21)^0)),0))</f>
        <v>#N/A</v>
      </c>
    </row>
    <row r="1051">
      <c r="A1051" s="50">
        <v>1050.0</v>
      </c>
      <c r="B1051" s="86"/>
      <c r="C1051" s="69" t="s">
        <v>5111</v>
      </c>
      <c r="D1051" s="107" t="s">
        <v>599</v>
      </c>
      <c r="E1051" s="72"/>
      <c r="F1051" s="107">
        <v>15.0</v>
      </c>
      <c r="G1051" s="11"/>
      <c r="I1051" t="str">
        <f t="array" ref="I1051">INDEX('Pre-transfer 2022 Points'!$D$13:$D$21,MATCH(1,MMULT(--('Pre-transfer 2022 Points'!$E$13:$L$21=D1051),TRANSPOSE(COLUMN('Pre-transfer 2022 Points'!$E$13:$L$21)^0)),0))</f>
        <v>#N/A</v>
      </c>
    </row>
    <row r="1052">
      <c r="A1052" s="50">
        <v>1051.0</v>
      </c>
      <c r="B1052" s="86"/>
      <c r="C1052" s="69" t="s">
        <v>10042</v>
      </c>
      <c r="D1052" s="107" t="s">
        <v>2171</v>
      </c>
      <c r="E1052" s="72"/>
      <c r="F1052" s="107">
        <v>15.0</v>
      </c>
      <c r="G1052" s="11"/>
      <c r="I1052" t="str">
        <f t="array" ref="I1052">INDEX('Pre-transfer 2022 Points'!$D$13:$D$21,MATCH(1,MMULT(--('Pre-transfer 2022 Points'!$E$13:$L$21=D1052),TRANSPOSE(COLUMN('Pre-transfer 2022 Points'!$E$13:$L$21)^0)),0))</f>
        <v>#N/A</v>
      </c>
    </row>
    <row r="1053">
      <c r="A1053" s="50">
        <v>1052.0</v>
      </c>
      <c r="B1053" s="86"/>
      <c r="C1053" s="69" t="s">
        <v>10043</v>
      </c>
      <c r="D1053" s="107" t="s">
        <v>11055</v>
      </c>
      <c r="E1053" s="72"/>
      <c r="F1053" s="107">
        <v>15.0</v>
      </c>
      <c r="G1053" s="11"/>
      <c r="I1053" t="str">
        <f t="array" ref="I1053">INDEX('Pre-transfer 2022 Points'!$D$13:$D$21,MATCH(1,MMULT(--('Pre-transfer 2022 Points'!$E$13:$L$21=D1053),TRANSPOSE(COLUMN('Pre-transfer 2022 Points'!$E$13:$L$21)^0)),0))</f>
        <v>#N/A</v>
      </c>
    </row>
    <row r="1054">
      <c r="A1054" s="50">
        <v>1053.0</v>
      </c>
      <c r="B1054" s="67">
        <v>1980.0</v>
      </c>
      <c r="C1054" s="68" t="s">
        <v>8657</v>
      </c>
      <c r="D1054" s="107" t="s">
        <v>11056</v>
      </c>
      <c r="E1054" s="72"/>
      <c r="F1054" s="107">
        <v>15.0</v>
      </c>
      <c r="G1054" s="11"/>
      <c r="I1054" t="str">
        <f t="array" ref="I1054">INDEX('Pre-transfer 2022 Points'!$D$13:$D$21,MATCH(1,MMULT(--('Pre-transfer 2022 Points'!$E$13:$L$21=D1054),TRANSPOSE(COLUMN('Pre-transfer 2022 Points'!$E$13:$L$21)^0)),0))</f>
        <v>#N/A</v>
      </c>
    </row>
    <row r="1055">
      <c r="A1055" s="50">
        <v>1054.0</v>
      </c>
      <c r="B1055" s="67">
        <v>1554.0</v>
      </c>
      <c r="C1055" s="68" t="s">
        <v>8704</v>
      </c>
      <c r="D1055" s="107" t="s">
        <v>4127</v>
      </c>
      <c r="E1055" s="107" t="s">
        <v>6147</v>
      </c>
      <c r="F1055" s="107">
        <v>15.0</v>
      </c>
      <c r="G1055" s="11"/>
      <c r="I1055" t="str">
        <f t="array" ref="I1055">INDEX('Pre-transfer 2022 Points'!$D$13:$D$21,MATCH(1,MMULT(--('Pre-transfer 2022 Points'!$E$13:$L$21=D1055),TRANSPOSE(COLUMN('Pre-transfer 2022 Points'!$E$13:$L$21)^0)),0))</f>
        <v>#N/A</v>
      </c>
    </row>
    <row r="1056">
      <c r="A1056" s="50">
        <v>1055.0</v>
      </c>
      <c r="B1056" s="67">
        <v>1858.0</v>
      </c>
      <c r="C1056" s="68" t="s">
        <v>11057</v>
      </c>
      <c r="D1056" s="107" t="s">
        <v>1148</v>
      </c>
      <c r="E1056" s="107" t="s">
        <v>9945</v>
      </c>
      <c r="F1056" s="107">
        <v>15.0</v>
      </c>
      <c r="G1056" s="11"/>
      <c r="I1056" t="str">
        <f t="array" ref="I1056">INDEX('Pre-transfer 2022 Points'!$D$13:$D$21,MATCH(1,MMULT(--('Pre-transfer 2022 Points'!$E$13:$L$21=D1056),TRANSPOSE(COLUMN('Pre-transfer 2022 Points'!$E$13:$L$21)^0)),0))</f>
        <v>#N/A</v>
      </c>
    </row>
    <row r="1057">
      <c r="A1057" s="50">
        <v>1056.0</v>
      </c>
      <c r="B1057" s="67">
        <v>909.0</v>
      </c>
      <c r="C1057" s="69" t="s">
        <v>4875</v>
      </c>
      <c r="D1057" s="107" t="s">
        <v>1623</v>
      </c>
      <c r="E1057" s="72"/>
      <c r="F1057" s="107">
        <v>15.0</v>
      </c>
      <c r="G1057" s="11"/>
      <c r="I1057" t="str">
        <f t="array" ref="I1057">INDEX('Pre-transfer 2022 Points'!$D$13:$D$21,MATCH(1,MMULT(--('Pre-transfer 2022 Points'!$E$13:$L$21=D1057),TRANSPOSE(COLUMN('Pre-transfer 2022 Points'!$E$13:$L$21)^0)),0))</f>
        <v>#N/A</v>
      </c>
    </row>
    <row r="1058">
      <c r="A1058" s="50">
        <v>1057.0</v>
      </c>
      <c r="B1058" s="67">
        <v>1080.0</v>
      </c>
      <c r="C1058" s="68" t="s">
        <v>4313</v>
      </c>
      <c r="D1058" s="107" t="s">
        <v>1553</v>
      </c>
      <c r="E1058" s="107" t="s">
        <v>8600</v>
      </c>
      <c r="F1058" s="107">
        <v>15.0</v>
      </c>
      <c r="G1058" s="11"/>
      <c r="I1058" t="str">
        <f t="array" ref="I1058">INDEX('Pre-transfer 2022 Points'!$D$13:$D$21,MATCH(1,MMULT(--('Pre-transfer 2022 Points'!$E$13:$L$21=D1058),TRANSPOSE(COLUMN('Pre-transfer 2022 Points'!$E$13:$L$21)^0)),0))</f>
        <v>#N/A</v>
      </c>
    </row>
    <row r="1059">
      <c r="A1059" s="50">
        <v>1058.0</v>
      </c>
      <c r="B1059" s="67">
        <v>2064.0</v>
      </c>
      <c r="C1059" s="68" t="s">
        <v>11058</v>
      </c>
      <c r="D1059" s="107" t="s">
        <v>2739</v>
      </c>
      <c r="E1059" s="72"/>
      <c r="F1059" s="107">
        <v>15.0</v>
      </c>
      <c r="G1059" s="11"/>
      <c r="I1059" t="str">
        <f t="array" ref="I1059">INDEX('Pre-transfer 2022 Points'!$D$13:$D$21,MATCH(1,MMULT(--('Pre-transfer 2022 Points'!$E$13:$L$21=D1059),TRANSPOSE(COLUMN('Pre-transfer 2022 Points'!$E$13:$L$21)^0)),0))</f>
        <v>#N/A</v>
      </c>
    </row>
    <row r="1060">
      <c r="A1060" s="50">
        <v>1059.0</v>
      </c>
      <c r="B1060" s="67">
        <v>1228.0</v>
      </c>
      <c r="C1060" s="68" t="s">
        <v>760</v>
      </c>
      <c r="D1060" s="107" t="s">
        <v>11059</v>
      </c>
      <c r="E1060" s="72"/>
      <c r="F1060" s="107">
        <v>15.0</v>
      </c>
      <c r="G1060" s="11"/>
      <c r="I1060" t="str">
        <f t="array" ref="I1060">INDEX('Pre-transfer 2022 Points'!$D$13:$D$21,MATCH(1,MMULT(--('Pre-transfer 2022 Points'!$E$13:$L$21=D1060),TRANSPOSE(COLUMN('Pre-transfer 2022 Points'!$E$13:$L$21)^0)),0))</f>
        <v>#N/A</v>
      </c>
    </row>
    <row r="1061">
      <c r="A1061" s="50">
        <v>1060.0</v>
      </c>
      <c r="B1061" s="67">
        <v>572.0</v>
      </c>
      <c r="C1061" s="69" t="s">
        <v>5941</v>
      </c>
      <c r="D1061" s="107" t="s">
        <v>2701</v>
      </c>
      <c r="E1061" s="107" t="s">
        <v>5766</v>
      </c>
      <c r="F1061" s="107">
        <v>15.0</v>
      </c>
      <c r="G1061" s="11"/>
      <c r="I1061" t="str">
        <f t="array" ref="I1061">INDEX('Pre-transfer 2022 Points'!$D$13:$D$21,MATCH(1,MMULT(--('Pre-transfer 2022 Points'!$E$13:$L$21=D1061),TRANSPOSE(COLUMN('Pre-transfer 2022 Points'!$E$13:$L$21)^0)),0))</f>
        <v>#N/A</v>
      </c>
    </row>
    <row r="1062">
      <c r="A1062" s="50">
        <v>1061.0</v>
      </c>
      <c r="B1062" s="67">
        <v>284.0</v>
      </c>
      <c r="C1062" s="69" t="s">
        <v>5679</v>
      </c>
      <c r="D1062" s="107" t="s">
        <v>3920</v>
      </c>
      <c r="E1062" s="107" t="s">
        <v>9917</v>
      </c>
      <c r="F1062" s="107">
        <v>15.0</v>
      </c>
      <c r="G1062" s="11"/>
      <c r="I1062" t="str">
        <f t="array" ref="I1062">INDEX('Pre-transfer 2022 Points'!$D$13:$D$21,MATCH(1,MMULT(--('Pre-transfer 2022 Points'!$E$13:$L$21=D1062),TRANSPOSE(COLUMN('Pre-transfer 2022 Points'!$E$13:$L$21)^0)),0))</f>
        <v>#N/A</v>
      </c>
    </row>
    <row r="1063">
      <c r="A1063" s="50">
        <v>1062.0</v>
      </c>
      <c r="B1063" s="86"/>
      <c r="C1063" s="69" t="s">
        <v>8880</v>
      </c>
      <c r="D1063" s="107" t="s">
        <v>4227</v>
      </c>
      <c r="E1063" s="72"/>
      <c r="F1063" s="107">
        <v>15.0</v>
      </c>
      <c r="G1063" s="11"/>
      <c r="I1063" t="str">
        <f t="array" ref="I1063">INDEX('Pre-transfer 2022 Points'!$D$13:$D$21,MATCH(1,MMULT(--('Pre-transfer 2022 Points'!$E$13:$L$21=D1063),TRANSPOSE(COLUMN('Pre-transfer 2022 Points'!$E$13:$L$21)^0)),0))</f>
        <v>#N/A</v>
      </c>
    </row>
    <row r="1064">
      <c r="A1064" s="50">
        <v>1063.0</v>
      </c>
      <c r="B1064" s="86"/>
      <c r="C1064" s="69" t="s">
        <v>5058</v>
      </c>
      <c r="D1064" s="107" t="s">
        <v>2426</v>
      </c>
      <c r="E1064" s="72"/>
      <c r="F1064" s="107">
        <v>15.0</v>
      </c>
      <c r="G1064" s="11"/>
      <c r="I1064" t="str">
        <f t="array" ref="I1064">INDEX('Pre-transfer 2022 Points'!$D$13:$D$21,MATCH(1,MMULT(--('Pre-transfer 2022 Points'!$E$13:$L$21=D1064),TRANSPOSE(COLUMN('Pre-transfer 2022 Points'!$E$13:$L$21)^0)),0))</f>
        <v>#N/A</v>
      </c>
    </row>
    <row r="1065">
      <c r="A1065" s="50">
        <v>1064.0</v>
      </c>
      <c r="B1065" s="67">
        <v>846.0</v>
      </c>
      <c r="C1065" s="69" t="s">
        <v>808</v>
      </c>
      <c r="D1065" s="107" t="s">
        <v>2647</v>
      </c>
      <c r="E1065" s="72"/>
      <c r="F1065" s="107">
        <v>15.0</v>
      </c>
      <c r="G1065" s="11"/>
      <c r="I1065" t="str">
        <f t="array" ref="I1065">INDEX('Pre-transfer 2022 Points'!$D$13:$D$21,MATCH(1,MMULT(--('Pre-transfer 2022 Points'!$E$13:$L$21=D1065),TRANSPOSE(COLUMN('Pre-transfer 2022 Points'!$E$13:$L$21)^0)),0))</f>
        <v>#N/A</v>
      </c>
    </row>
    <row r="1066">
      <c r="A1066" s="50">
        <v>1065.0</v>
      </c>
      <c r="B1066" s="86"/>
      <c r="C1066" s="69" t="s">
        <v>11060</v>
      </c>
      <c r="D1066" s="107" t="s">
        <v>11061</v>
      </c>
      <c r="E1066" s="107" t="s">
        <v>9928</v>
      </c>
      <c r="F1066" s="107">
        <v>15.0</v>
      </c>
      <c r="G1066" s="11"/>
      <c r="I1066" t="str">
        <f t="array" ref="I1066">INDEX('Pre-transfer 2022 Points'!$D$13:$D$21,MATCH(1,MMULT(--('Pre-transfer 2022 Points'!$E$13:$L$21=D1066),TRANSPOSE(COLUMN('Pre-transfer 2022 Points'!$E$13:$L$21)^0)),0))</f>
        <v>#N/A</v>
      </c>
    </row>
    <row r="1067">
      <c r="A1067" s="50">
        <v>1066.0</v>
      </c>
      <c r="B1067" s="67">
        <v>1409.0</v>
      </c>
      <c r="C1067" s="68" t="s">
        <v>354</v>
      </c>
      <c r="D1067" s="107" t="s">
        <v>11062</v>
      </c>
      <c r="E1067" s="107" t="s">
        <v>5763</v>
      </c>
      <c r="F1067" s="107">
        <v>15.0</v>
      </c>
      <c r="G1067" s="11"/>
      <c r="I1067" t="str">
        <f t="array" ref="I1067">INDEX('Pre-transfer 2022 Points'!$D$13:$D$21,MATCH(1,MMULT(--('Pre-transfer 2022 Points'!$E$13:$L$21=D1067),TRANSPOSE(COLUMN('Pre-transfer 2022 Points'!$E$13:$L$21)^0)),0))</f>
        <v>#N/A</v>
      </c>
    </row>
    <row r="1068">
      <c r="A1068" s="50">
        <v>1067.0</v>
      </c>
      <c r="B1068" s="67">
        <v>422.0</v>
      </c>
      <c r="C1068" s="69" t="s">
        <v>8734</v>
      </c>
      <c r="D1068" s="107" t="s">
        <v>2253</v>
      </c>
      <c r="E1068" s="107" t="s">
        <v>10760</v>
      </c>
      <c r="F1068" s="107">
        <v>15.0</v>
      </c>
      <c r="G1068" s="11"/>
      <c r="I1068" t="str">
        <f t="array" ref="I1068">INDEX('Pre-transfer 2022 Points'!$D$13:$D$21,MATCH(1,MMULT(--('Pre-transfer 2022 Points'!$E$13:$L$21=D1068),TRANSPOSE(COLUMN('Pre-transfer 2022 Points'!$E$13:$L$21)^0)),0))</f>
        <v>#N/A</v>
      </c>
    </row>
    <row r="1069">
      <c r="A1069" s="50">
        <v>1068.0</v>
      </c>
      <c r="B1069" s="67">
        <v>1810.0</v>
      </c>
      <c r="C1069" s="68" t="s">
        <v>4615</v>
      </c>
      <c r="D1069" s="107" t="s">
        <v>2232</v>
      </c>
      <c r="E1069" s="107" t="s">
        <v>8597</v>
      </c>
      <c r="F1069" s="107">
        <v>15.0</v>
      </c>
      <c r="G1069" s="11"/>
      <c r="I1069" t="str">
        <f t="array" ref="I1069">INDEX('Pre-transfer 2022 Points'!$D$13:$D$21,MATCH(1,MMULT(--('Pre-transfer 2022 Points'!$E$13:$L$21=D1069),TRANSPOSE(COLUMN('Pre-transfer 2022 Points'!$E$13:$L$21)^0)),0))</f>
        <v>#N/A</v>
      </c>
    </row>
    <row r="1070">
      <c r="A1070" s="50">
        <v>1069.0</v>
      </c>
      <c r="B1070" s="67">
        <v>2180.0</v>
      </c>
      <c r="C1070" s="68" t="s">
        <v>11063</v>
      </c>
      <c r="D1070" s="107" t="s">
        <v>11064</v>
      </c>
      <c r="E1070" s="72"/>
      <c r="F1070" s="107">
        <v>15.0</v>
      </c>
      <c r="G1070" s="11"/>
      <c r="I1070" t="str">
        <f t="array" ref="I1070">INDEX('Pre-transfer 2022 Points'!$D$13:$D$21,MATCH(1,MMULT(--('Pre-transfer 2022 Points'!$E$13:$L$21=D1070),TRANSPOSE(COLUMN('Pre-transfer 2022 Points'!$E$13:$L$21)^0)),0))</f>
        <v>#N/A</v>
      </c>
    </row>
    <row r="1071">
      <c r="A1071" s="50">
        <v>1070.0</v>
      </c>
      <c r="B1071" s="67">
        <v>601.0</v>
      </c>
      <c r="C1071" s="69" t="s">
        <v>1805</v>
      </c>
      <c r="D1071" s="107" t="s">
        <v>1991</v>
      </c>
      <c r="E1071" s="107" t="s">
        <v>5766</v>
      </c>
      <c r="F1071" s="107">
        <v>15.0</v>
      </c>
      <c r="G1071" s="11"/>
      <c r="I1071" t="str">
        <f t="array" ref="I1071">INDEX('Pre-transfer 2022 Points'!$D$13:$D$21,MATCH(1,MMULT(--('Pre-transfer 2022 Points'!$E$13:$L$21=D1071),TRANSPOSE(COLUMN('Pre-transfer 2022 Points'!$E$13:$L$21)^0)),0))</f>
        <v>#N/A</v>
      </c>
    </row>
    <row r="1072">
      <c r="A1072" s="50">
        <v>1071.0</v>
      </c>
      <c r="B1072" s="67">
        <v>443.0</v>
      </c>
      <c r="C1072" s="69" t="s">
        <v>11065</v>
      </c>
      <c r="D1072" s="107" t="s">
        <v>11066</v>
      </c>
      <c r="E1072" s="107" t="s">
        <v>10760</v>
      </c>
      <c r="F1072" s="107">
        <v>15.0</v>
      </c>
      <c r="G1072" s="11"/>
      <c r="I1072" t="str">
        <f t="array" ref="I1072">INDEX('Pre-transfer 2022 Points'!$D$13:$D$21,MATCH(1,MMULT(--('Pre-transfer 2022 Points'!$E$13:$L$21=D1072),TRANSPOSE(COLUMN('Pre-transfer 2022 Points'!$E$13:$L$21)^0)),0))</f>
        <v>#N/A</v>
      </c>
    </row>
    <row r="1073">
      <c r="A1073" s="50">
        <v>1072.0</v>
      </c>
      <c r="B1073" s="86"/>
      <c r="C1073" s="69" t="s">
        <v>5114</v>
      </c>
      <c r="D1073" s="107" t="s">
        <v>11067</v>
      </c>
      <c r="E1073" s="107" t="s">
        <v>5879</v>
      </c>
      <c r="F1073" s="107">
        <v>15.0</v>
      </c>
      <c r="G1073" s="11"/>
      <c r="I1073" t="str">
        <f t="array" ref="I1073">INDEX('Pre-transfer 2022 Points'!$D$13:$D$21,MATCH(1,MMULT(--('Pre-transfer 2022 Points'!$E$13:$L$21=D1073),TRANSPOSE(COLUMN('Pre-transfer 2022 Points'!$E$13:$L$21)^0)),0))</f>
        <v>#N/A</v>
      </c>
    </row>
    <row r="1074">
      <c r="A1074" s="50">
        <v>1073.0</v>
      </c>
      <c r="B1074" s="67">
        <v>1199.0</v>
      </c>
      <c r="C1074" s="68" t="s">
        <v>871</v>
      </c>
      <c r="D1074" s="107" t="s">
        <v>11068</v>
      </c>
      <c r="E1074" s="72"/>
      <c r="F1074" s="107">
        <v>15.0</v>
      </c>
      <c r="G1074" s="11"/>
      <c r="I1074" t="str">
        <f t="array" ref="I1074">INDEX('Pre-transfer 2022 Points'!$D$13:$D$21,MATCH(1,MMULT(--('Pre-transfer 2022 Points'!$E$13:$L$21=D1074),TRANSPOSE(COLUMN('Pre-transfer 2022 Points'!$E$13:$L$21)^0)),0))</f>
        <v>#N/A</v>
      </c>
    </row>
    <row r="1075">
      <c r="A1075" s="50">
        <v>1074.0</v>
      </c>
      <c r="B1075" s="67">
        <v>2069.0</v>
      </c>
      <c r="C1075" s="68" t="s">
        <v>5843</v>
      </c>
      <c r="D1075" s="107" t="s">
        <v>11069</v>
      </c>
      <c r="E1075" s="72"/>
      <c r="F1075" s="107">
        <v>15.0</v>
      </c>
      <c r="G1075" s="11"/>
      <c r="I1075" t="str">
        <f t="array" ref="I1075">INDEX('Pre-transfer 2022 Points'!$D$13:$D$21,MATCH(1,MMULT(--('Pre-transfer 2022 Points'!$E$13:$L$21=D1075),TRANSPOSE(COLUMN('Pre-transfer 2022 Points'!$E$13:$L$21)^0)),0))</f>
        <v>#N/A</v>
      </c>
    </row>
    <row r="1076">
      <c r="A1076" s="50">
        <v>1075.0</v>
      </c>
      <c r="B1076" s="86"/>
      <c r="C1076" s="69" t="s">
        <v>9079</v>
      </c>
      <c r="D1076" s="107" t="s">
        <v>11070</v>
      </c>
      <c r="E1076" s="107" t="s">
        <v>998</v>
      </c>
      <c r="F1076" s="107">
        <v>14.8600000143051</v>
      </c>
      <c r="G1076" s="11"/>
      <c r="I1076" t="str">
        <f t="array" ref="I1076">INDEX('Pre-transfer 2022 Points'!$D$13:$D$21,MATCH(1,MMULT(--('Pre-transfer 2022 Points'!$E$13:$L$21=D1076),TRANSPOSE(COLUMN('Pre-transfer 2022 Points'!$E$13:$L$21)^0)),0))</f>
        <v>#N/A</v>
      </c>
    </row>
    <row r="1077">
      <c r="A1077" s="50">
        <v>1076.0</v>
      </c>
      <c r="B1077" s="86"/>
      <c r="C1077" s="69" t="s">
        <v>10049</v>
      </c>
      <c r="D1077" s="107" t="s">
        <v>2466</v>
      </c>
      <c r="E1077" s="107" t="s">
        <v>10778</v>
      </c>
      <c r="F1077" s="107">
        <v>14.0</v>
      </c>
      <c r="G1077" s="11"/>
      <c r="I1077" t="str">
        <f t="array" ref="I1077">INDEX('Pre-transfer 2022 Points'!$D$13:$D$21,MATCH(1,MMULT(--('Pre-transfer 2022 Points'!$E$13:$L$21=D1077),TRANSPOSE(COLUMN('Pre-transfer 2022 Points'!$E$13:$L$21)^0)),0))</f>
        <v>#N/A</v>
      </c>
    </row>
    <row r="1078">
      <c r="A1078" s="50">
        <v>1077.0</v>
      </c>
      <c r="B1078" s="86"/>
      <c r="C1078" s="69" t="s">
        <v>11071</v>
      </c>
      <c r="D1078" s="107" t="s">
        <v>11072</v>
      </c>
      <c r="E1078" s="107" t="s">
        <v>8922</v>
      </c>
      <c r="F1078" s="107">
        <v>14.0</v>
      </c>
      <c r="G1078" s="11"/>
      <c r="I1078" t="str">
        <f t="array" ref="I1078">INDEX('Pre-transfer 2022 Points'!$D$13:$D$21,MATCH(1,MMULT(--('Pre-transfer 2022 Points'!$E$13:$L$21=D1078),TRANSPOSE(COLUMN('Pre-transfer 2022 Points'!$E$13:$L$21)^0)),0))</f>
        <v>#N/A</v>
      </c>
    </row>
    <row r="1079">
      <c r="A1079" s="50">
        <v>1078.0</v>
      </c>
      <c r="B1079" s="67">
        <v>1510.0</v>
      </c>
      <c r="C1079" s="68" t="s">
        <v>964</v>
      </c>
      <c r="D1079" s="107" t="s">
        <v>11073</v>
      </c>
      <c r="E1079" s="107" t="s">
        <v>5940</v>
      </c>
      <c r="F1079" s="107">
        <v>14.0</v>
      </c>
      <c r="G1079" s="11"/>
      <c r="I1079" t="str">
        <f t="array" ref="I1079">INDEX('Pre-transfer 2022 Points'!$D$13:$D$21,MATCH(1,MMULT(--('Pre-transfer 2022 Points'!$E$13:$L$21=D1079),TRANSPOSE(COLUMN('Pre-transfer 2022 Points'!$E$13:$L$21)^0)),0))</f>
        <v>#N/A</v>
      </c>
    </row>
    <row r="1080">
      <c r="A1080" s="50">
        <v>1079.0</v>
      </c>
      <c r="B1080" s="67">
        <v>586.0</v>
      </c>
      <c r="C1080" s="69" t="s">
        <v>9960</v>
      </c>
      <c r="D1080" s="107" t="s">
        <v>4067</v>
      </c>
      <c r="E1080" s="107" t="s">
        <v>9946</v>
      </c>
      <c r="F1080" s="107">
        <v>14.0</v>
      </c>
      <c r="G1080" s="11"/>
      <c r="I1080" t="str">
        <f t="array" ref="I1080">INDEX('Pre-transfer 2022 Points'!$D$13:$D$21,MATCH(1,MMULT(--('Pre-transfer 2022 Points'!$E$13:$L$21=D1080),TRANSPOSE(COLUMN('Pre-transfer 2022 Points'!$E$13:$L$21)^0)),0))</f>
        <v>#N/A</v>
      </c>
    </row>
    <row r="1081">
      <c r="A1081" s="50">
        <v>1080.0</v>
      </c>
      <c r="B1081" s="86"/>
      <c r="C1081" s="69" t="s">
        <v>11074</v>
      </c>
      <c r="D1081" s="107" t="s">
        <v>2473</v>
      </c>
      <c r="E1081" s="107" t="s">
        <v>9995</v>
      </c>
      <c r="F1081" s="107">
        <v>14.0</v>
      </c>
      <c r="G1081" s="11"/>
      <c r="I1081" t="str">
        <f t="array" ref="I1081">INDEX('Pre-transfer 2022 Points'!$D$13:$D$21,MATCH(1,MMULT(--('Pre-transfer 2022 Points'!$E$13:$L$21=D1081),TRANSPOSE(COLUMN('Pre-transfer 2022 Points'!$E$13:$L$21)^0)),0))</f>
        <v>#N/A</v>
      </c>
    </row>
    <row r="1082">
      <c r="A1082" s="50">
        <v>1081.0</v>
      </c>
      <c r="B1082" s="86"/>
      <c r="C1082" s="69" t="s">
        <v>4869</v>
      </c>
      <c r="D1082" s="107" t="s">
        <v>11075</v>
      </c>
      <c r="E1082" s="72"/>
      <c r="F1082" s="107">
        <v>14.0</v>
      </c>
      <c r="G1082" s="11"/>
      <c r="I1082" t="str">
        <f t="array" ref="I1082">INDEX('Pre-transfer 2022 Points'!$D$13:$D$21,MATCH(1,MMULT(--('Pre-transfer 2022 Points'!$E$13:$L$21=D1082),TRANSPOSE(COLUMN('Pre-transfer 2022 Points'!$E$13:$L$21)^0)),0))</f>
        <v>#N/A</v>
      </c>
    </row>
    <row r="1083">
      <c r="A1083" s="50">
        <v>1082.0</v>
      </c>
      <c r="B1083" s="67">
        <v>1689.0</v>
      </c>
      <c r="C1083" s="68" t="s">
        <v>553</v>
      </c>
      <c r="D1083" s="107" t="s">
        <v>11076</v>
      </c>
      <c r="E1083" s="107" t="s">
        <v>9962</v>
      </c>
      <c r="F1083" s="107">
        <v>14.0</v>
      </c>
      <c r="G1083" s="11"/>
      <c r="I1083" t="str">
        <f t="array" ref="I1083">INDEX('Pre-transfer 2022 Points'!$D$13:$D$21,MATCH(1,MMULT(--('Pre-transfer 2022 Points'!$E$13:$L$21=D1083),TRANSPOSE(COLUMN('Pre-transfer 2022 Points'!$E$13:$L$21)^0)),0))</f>
        <v>#N/A</v>
      </c>
    </row>
    <row r="1084">
      <c r="A1084" s="50">
        <v>1083.0</v>
      </c>
      <c r="B1084" s="86"/>
      <c r="C1084" s="69" t="s">
        <v>8837</v>
      </c>
      <c r="D1084" s="107" t="s">
        <v>2687</v>
      </c>
      <c r="E1084" s="72"/>
      <c r="F1084" s="107">
        <v>14.0</v>
      </c>
      <c r="G1084" s="11"/>
      <c r="I1084" t="str">
        <f t="array" ref="I1084">INDEX('Pre-transfer 2022 Points'!$D$13:$D$21,MATCH(1,MMULT(--('Pre-transfer 2022 Points'!$E$13:$L$21=D1084),TRANSPOSE(COLUMN('Pre-transfer 2022 Points'!$E$13:$L$21)^0)),0))</f>
        <v>#N/A</v>
      </c>
    </row>
    <row r="1085">
      <c r="A1085" s="50">
        <v>1084.0</v>
      </c>
      <c r="B1085" s="67">
        <v>1458.0</v>
      </c>
      <c r="C1085" s="68" t="s">
        <v>4361</v>
      </c>
      <c r="D1085" s="107" t="s">
        <v>11077</v>
      </c>
      <c r="E1085" s="107" t="s">
        <v>10030</v>
      </c>
      <c r="F1085" s="107">
        <v>14.0</v>
      </c>
      <c r="G1085" s="11"/>
      <c r="I1085" t="str">
        <f t="array" ref="I1085">INDEX('Pre-transfer 2022 Points'!$D$13:$D$21,MATCH(1,MMULT(--('Pre-transfer 2022 Points'!$E$13:$L$21=D1085),TRANSPOSE(COLUMN('Pre-transfer 2022 Points'!$E$13:$L$21)^0)),0))</f>
        <v>#N/A</v>
      </c>
    </row>
    <row r="1086">
      <c r="A1086" s="50">
        <v>1085.0</v>
      </c>
      <c r="B1086" s="67">
        <v>2055.0</v>
      </c>
      <c r="C1086" s="68" t="s">
        <v>1184</v>
      </c>
      <c r="D1086" s="107" t="s">
        <v>3171</v>
      </c>
      <c r="E1086" s="72"/>
      <c r="F1086" s="107">
        <v>14.0</v>
      </c>
      <c r="G1086" s="11"/>
      <c r="I1086" t="str">
        <f t="array" ref="I1086">INDEX('Pre-transfer 2022 Points'!$D$13:$D$21,MATCH(1,MMULT(--('Pre-transfer 2022 Points'!$E$13:$L$21=D1086),TRANSPOSE(COLUMN('Pre-transfer 2022 Points'!$E$13:$L$21)^0)),0))</f>
        <v>#N/A</v>
      </c>
    </row>
    <row r="1087">
      <c r="A1087" s="50">
        <v>1086.0</v>
      </c>
      <c r="B1087" s="86"/>
      <c r="C1087" s="69" t="s">
        <v>9106</v>
      </c>
      <c r="D1087" s="107" t="s">
        <v>1891</v>
      </c>
      <c r="E1087" s="107" t="s">
        <v>5857</v>
      </c>
      <c r="F1087" s="107">
        <v>14.0</v>
      </c>
      <c r="G1087" s="11"/>
      <c r="I1087" t="str">
        <f t="array" ref="I1087">INDEX('Pre-transfer 2022 Points'!$D$13:$D$21,MATCH(1,MMULT(--('Pre-transfer 2022 Points'!$E$13:$L$21=D1087),TRANSPOSE(COLUMN('Pre-transfer 2022 Points'!$E$13:$L$21)^0)),0))</f>
        <v>#N/A</v>
      </c>
    </row>
    <row r="1088">
      <c r="A1088" s="50">
        <v>1087.0</v>
      </c>
      <c r="B1088" s="67">
        <v>828.0</v>
      </c>
      <c r="C1088" s="69" t="s">
        <v>1518</v>
      </c>
      <c r="D1088" s="107" t="s">
        <v>3695</v>
      </c>
      <c r="E1088" s="107" t="s">
        <v>8746</v>
      </c>
      <c r="F1088" s="107">
        <v>14.0</v>
      </c>
      <c r="G1088" s="11"/>
      <c r="I1088" t="str">
        <f t="array" ref="I1088">INDEX('Pre-transfer 2022 Points'!$D$13:$D$21,MATCH(1,MMULT(--('Pre-transfer 2022 Points'!$E$13:$L$21=D1088),TRANSPOSE(COLUMN('Pre-transfer 2022 Points'!$E$13:$L$21)^0)),0))</f>
        <v>#N/A</v>
      </c>
    </row>
    <row r="1089">
      <c r="A1089" s="50">
        <v>1088.0</v>
      </c>
      <c r="B1089" s="86"/>
      <c r="C1089" s="69" t="s">
        <v>4915</v>
      </c>
      <c r="D1089" s="107" t="s">
        <v>1602</v>
      </c>
      <c r="E1089" s="107" t="s">
        <v>6095</v>
      </c>
      <c r="F1089" s="107">
        <v>14.0</v>
      </c>
      <c r="G1089" s="11"/>
      <c r="I1089" t="str">
        <f t="array" ref="I1089">INDEX('Pre-transfer 2022 Points'!$D$13:$D$21,MATCH(1,MMULT(--('Pre-transfer 2022 Points'!$E$13:$L$21=D1089),TRANSPOSE(COLUMN('Pre-transfer 2022 Points'!$E$13:$L$21)^0)),0))</f>
        <v>#N/A</v>
      </c>
    </row>
    <row r="1090">
      <c r="A1090" s="50">
        <v>1089.0</v>
      </c>
      <c r="B1090" s="67">
        <v>1756.0</v>
      </c>
      <c r="C1090" s="68" t="s">
        <v>5101</v>
      </c>
      <c r="D1090" s="107" t="s">
        <v>855</v>
      </c>
      <c r="E1090" s="107" t="s">
        <v>9987</v>
      </c>
      <c r="F1090" s="107">
        <v>14.0</v>
      </c>
      <c r="G1090" s="11"/>
      <c r="I1090" t="str">
        <f t="array" ref="I1090">INDEX('Pre-transfer 2022 Points'!$D$13:$D$21,MATCH(1,MMULT(--('Pre-transfer 2022 Points'!$E$13:$L$21=D1090),TRANSPOSE(COLUMN('Pre-transfer 2022 Points'!$E$13:$L$21)^0)),0))</f>
        <v>#N/A</v>
      </c>
    </row>
    <row r="1091">
      <c r="A1091" s="50">
        <v>1090.0</v>
      </c>
      <c r="B1091" s="67">
        <v>840.0</v>
      </c>
      <c r="C1091" s="69" t="s">
        <v>1786</v>
      </c>
      <c r="D1091" s="107" t="s">
        <v>11078</v>
      </c>
      <c r="E1091" s="107" t="s">
        <v>9991</v>
      </c>
      <c r="F1091" s="107">
        <v>14.0</v>
      </c>
      <c r="G1091" s="11"/>
      <c r="I1091" t="str">
        <f t="array" ref="I1091">INDEX('Pre-transfer 2022 Points'!$D$13:$D$21,MATCH(1,MMULT(--('Pre-transfer 2022 Points'!$E$13:$L$21=D1091),TRANSPOSE(COLUMN('Pre-transfer 2022 Points'!$E$13:$L$21)^0)),0))</f>
        <v>#N/A</v>
      </c>
    </row>
    <row r="1092">
      <c r="A1092" s="50">
        <v>1091.0</v>
      </c>
      <c r="B1092" s="86"/>
      <c r="C1092" s="69" t="s">
        <v>10052</v>
      </c>
      <c r="D1092" s="107" t="s">
        <v>2085</v>
      </c>
      <c r="E1092" s="72"/>
      <c r="F1092" s="107">
        <v>14.0</v>
      </c>
      <c r="G1092" s="11"/>
      <c r="I1092" t="str">
        <f t="array" ref="I1092">INDEX('Pre-transfer 2022 Points'!$D$13:$D$21,MATCH(1,MMULT(--('Pre-transfer 2022 Points'!$E$13:$L$21=D1092),TRANSPOSE(COLUMN('Pre-transfer 2022 Points'!$E$13:$L$21)^0)),0))</f>
        <v>#N/A</v>
      </c>
    </row>
    <row r="1093">
      <c r="A1093" s="50">
        <v>1092.0</v>
      </c>
      <c r="B1093" s="86"/>
      <c r="C1093" s="69" t="s">
        <v>11079</v>
      </c>
      <c r="D1093" s="107" t="s">
        <v>11080</v>
      </c>
      <c r="E1093" s="72"/>
      <c r="F1093" s="107">
        <v>14.0</v>
      </c>
      <c r="G1093" s="11"/>
      <c r="I1093" t="str">
        <f t="array" ref="I1093">INDEX('Pre-transfer 2022 Points'!$D$13:$D$21,MATCH(1,MMULT(--('Pre-transfer 2022 Points'!$E$13:$L$21=D1093),TRANSPOSE(COLUMN('Pre-transfer 2022 Points'!$E$13:$L$21)^0)),0))</f>
        <v>#N/A</v>
      </c>
    </row>
    <row r="1094">
      <c r="A1094" s="50">
        <v>1093.0</v>
      </c>
      <c r="B1094" s="86"/>
      <c r="C1094" s="69" t="s">
        <v>11081</v>
      </c>
      <c r="D1094" s="107" t="s">
        <v>2370</v>
      </c>
      <c r="E1094" s="72"/>
      <c r="F1094" s="107">
        <v>14.0</v>
      </c>
      <c r="G1094" s="11"/>
      <c r="I1094" t="str">
        <f t="array" ref="I1094">INDEX('Pre-transfer 2022 Points'!$D$13:$D$21,MATCH(1,MMULT(--('Pre-transfer 2022 Points'!$E$13:$L$21=D1094),TRANSPOSE(COLUMN('Pre-transfer 2022 Points'!$E$13:$L$21)^0)),0))</f>
        <v>#N/A</v>
      </c>
    </row>
    <row r="1095">
      <c r="A1095" s="50">
        <v>1094.0</v>
      </c>
      <c r="B1095" s="86"/>
      <c r="C1095" s="69" t="s">
        <v>10053</v>
      </c>
      <c r="D1095" s="107" t="s">
        <v>436</v>
      </c>
      <c r="E1095" s="72"/>
      <c r="F1095" s="107">
        <v>14.0</v>
      </c>
      <c r="G1095" s="11"/>
      <c r="I1095" t="str">
        <f t="array" ref="I1095">INDEX('Pre-transfer 2022 Points'!$D$13:$D$21,MATCH(1,MMULT(--('Pre-transfer 2022 Points'!$E$13:$L$21=D1095),TRANSPOSE(COLUMN('Pre-transfer 2022 Points'!$E$13:$L$21)^0)),0))</f>
        <v>#N/A</v>
      </c>
    </row>
    <row r="1096">
      <c r="A1096" s="50">
        <v>1095.0</v>
      </c>
      <c r="B1096" s="67">
        <v>1382.0</v>
      </c>
      <c r="C1096" s="68" t="s">
        <v>358</v>
      </c>
      <c r="D1096" s="107" t="s">
        <v>507</v>
      </c>
      <c r="E1096" s="107" t="s">
        <v>8600</v>
      </c>
      <c r="F1096" s="107">
        <v>14.0</v>
      </c>
      <c r="G1096" s="11"/>
      <c r="I1096" t="str">
        <f t="array" ref="I1096">INDEX('Pre-transfer 2022 Points'!$D$13:$D$21,MATCH(1,MMULT(--('Pre-transfer 2022 Points'!$E$13:$L$21=D1096),TRANSPOSE(COLUMN('Pre-transfer 2022 Points'!$E$13:$L$21)^0)),0))</f>
        <v>#N/A</v>
      </c>
    </row>
    <row r="1097">
      <c r="A1097" s="50">
        <v>1096.0</v>
      </c>
      <c r="B1097" s="67">
        <v>574.0</v>
      </c>
      <c r="C1097" s="69" t="s">
        <v>1464</v>
      </c>
      <c r="D1097" s="107" t="s">
        <v>3930</v>
      </c>
      <c r="E1097" s="107" t="s">
        <v>8613</v>
      </c>
      <c r="F1097" s="107">
        <v>14.0</v>
      </c>
      <c r="G1097" s="11"/>
      <c r="I1097" t="str">
        <f t="array" ref="I1097">INDEX('Pre-transfer 2022 Points'!$D$13:$D$21,MATCH(1,MMULT(--('Pre-transfer 2022 Points'!$E$13:$L$21=D1097),TRANSPOSE(COLUMN('Pre-transfer 2022 Points'!$E$13:$L$21)^0)),0))</f>
        <v>#N/A</v>
      </c>
    </row>
    <row r="1098">
      <c r="A1098" s="50">
        <v>1097.0</v>
      </c>
      <c r="B1098" s="67">
        <v>584.0</v>
      </c>
      <c r="C1098" s="69" t="s">
        <v>4874</v>
      </c>
      <c r="D1098" s="107" t="s">
        <v>11082</v>
      </c>
      <c r="E1098" s="107" t="s">
        <v>9991</v>
      </c>
      <c r="F1098" s="107">
        <v>14.0</v>
      </c>
      <c r="G1098" s="11"/>
      <c r="I1098" t="str">
        <f t="array" ref="I1098">INDEX('Pre-transfer 2022 Points'!$D$13:$D$21,MATCH(1,MMULT(--('Pre-transfer 2022 Points'!$E$13:$L$21=D1098),TRANSPOSE(COLUMN('Pre-transfer 2022 Points'!$E$13:$L$21)^0)),0))</f>
        <v>#N/A</v>
      </c>
    </row>
    <row r="1099">
      <c r="A1099" s="50">
        <v>1098.0</v>
      </c>
      <c r="B1099" s="67">
        <v>800.0</v>
      </c>
      <c r="C1099" s="69" t="s">
        <v>1077</v>
      </c>
      <c r="D1099" s="107" t="s">
        <v>2050</v>
      </c>
      <c r="E1099" s="107" t="s">
        <v>8641</v>
      </c>
      <c r="F1099" s="107">
        <v>14.0</v>
      </c>
      <c r="G1099" s="11"/>
      <c r="I1099" t="str">
        <f t="array" ref="I1099">INDEX('Pre-transfer 2022 Points'!$D$13:$D$21,MATCH(1,MMULT(--('Pre-transfer 2022 Points'!$E$13:$L$21=D1099),TRANSPOSE(COLUMN('Pre-transfer 2022 Points'!$E$13:$L$21)^0)),0))</f>
        <v>#N/A</v>
      </c>
    </row>
    <row r="1100">
      <c r="A1100" s="50">
        <v>1099.0</v>
      </c>
      <c r="B1100" s="67">
        <v>1277.0</v>
      </c>
      <c r="C1100" s="68" t="s">
        <v>4718</v>
      </c>
      <c r="D1100" s="107" t="s">
        <v>2973</v>
      </c>
      <c r="E1100" s="107" t="s">
        <v>1658</v>
      </c>
      <c r="F1100" s="107">
        <v>14.0</v>
      </c>
      <c r="G1100" s="11"/>
      <c r="I1100" t="str">
        <f t="array" ref="I1100">INDEX('Pre-transfer 2022 Points'!$D$13:$D$21,MATCH(1,MMULT(--('Pre-transfer 2022 Points'!$E$13:$L$21=D1100),TRANSPOSE(COLUMN('Pre-transfer 2022 Points'!$E$13:$L$21)^0)),0))</f>
        <v>#N/A</v>
      </c>
    </row>
    <row r="1101">
      <c r="A1101" s="49">
        <v>1100.0</v>
      </c>
      <c r="B1101" s="85"/>
      <c r="C1101" s="66" t="s">
        <v>8931</v>
      </c>
      <c r="D1101" s="108" t="s">
        <v>3610</v>
      </c>
      <c r="E1101" s="108" t="s">
        <v>9091</v>
      </c>
      <c r="F1101" s="108">
        <v>14.0</v>
      </c>
      <c r="G1101" s="11"/>
      <c r="I1101" t="str">
        <f t="array" ref="I1101">INDEX('Pre-transfer 2022 Points'!$D$13:$D$21,MATCH(1,MMULT(--('Pre-transfer 2022 Points'!$E$13:$L$21=D1101),TRANSPOSE(COLUMN('Pre-transfer 2022 Points'!$E$13:$L$21)^0)),0))</f>
        <v>#N/A</v>
      </c>
    </row>
    <row r="1102">
      <c r="A1102" s="50">
        <v>1101.0</v>
      </c>
      <c r="B1102" s="67">
        <v>1639.0</v>
      </c>
      <c r="C1102" s="68" t="s">
        <v>391</v>
      </c>
      <c r="D1102" s="107" t="s">
        <v>1912</v>
      </c>
      <c r="E1102" s="107" t="s">
        <v>324</v>
      </c>
      <c r="F1102" s="107">
        <v>14.0</v>
      </c>
      <c r="G1102" s="11"/>
      <c r="I1102" t="str">
        <f t="array" ref="I1102">INDEX('Pre-transfer 2022 Points'!$D$13:$D$21,MATCH(1,MMULT(--('Pre-transfer 2022 Points'!$E$13:$L$21=D1102),TRANSPOSE(COLUMN('Pre-transfer 2022 Points'!$E$13:$L$21)^0)),0))</f>
        <v>#N/A</v>
      </c>
    </row>
    <row r="1103">
      <c r="A1103" s="50">
        <v>1102.0</v>
      </c>
      <c r="B1103" s="86"/>
      <c r="C1103" s="69" t="s">
        <v>11083</v>
      </c>
      <c r="D1103" s="107" t="s">
        <v>11084</v>
      </c>
      <c r="E1103" s="107" t="s">
        <v>5840</v>
      </c>
      <c r="F1103" s="107">
        <v>14.0</v>
      </c>
      <c r="G1103" s="11"/>
      <c r="I1103" t="str">
        <f t="array" ref="I1103">INDEX('Pre-transfer 2022 Points'!$D$13:$D$21,MATCH(1,MMULT(--('Pre-transfer 2022 Points'!$E$13:$L$21=D1103),TRANSPOSE(COLUMN('Pre-transfer 2022 Points'!$E$13:$L$21)^0)),0))</f>
        <v>#N/A</v>
      </c>
    </row>
    <row r="1104">
      <c r="A1104" s="50">
        <v>1103.0</v>
      </c>
      <c r="B1104" s="67">
        <v>494.0</v>
      </c>
      <c r="C1104" s="69" t="s">
        <v>11085</v>
      </c>
      <c r="D1104" s="107" t="s">
        <v>11086</v>
      </c>
      <c r="E1104" s="107" t="s">
        <v>4612</v>
      </c>
      <c r="F1104" s="107">
        <v>13.1399999856948</v>
      </c>
      <c r="G1104" s="11"/>
      <c r="I1104" t="str">
        <f t="array" ref="I1104">INDEX('Pre-transfer 2022 Points'!$D$13:$D$21,MATCH(1,MMULT(--('Pre-transfer 2022 Points'!$E$13:$L$21=D1104),TRANSPOSE(COLUMN('Pre-transfer 2022 Points'!$E$13:$L$21)^0)),0))</f>
        <v>#N/A</v>
      </c>
    </row>
    <row r="1105">
      <c r="A1105" s="50">
        <v>1104.0</v>
      </c>
      <c r="B1105" s="67">
        <v>873.0</v>
      </c>
      <c r="C1105" s="69" t="s">
        <v>839</v>
      </c>
      <c r="D1105" s="107" t="s">
        <v>11087</v>
      </c>
      <c r="E1105" s="107" t="s">
        <v>8596</v>
      </c>
      <c r="F1105" s="107">
        <v>13.0</v>
      </c>
      <c r="G1105" s="11"/>
      <c r="I1105" t="str">
        <f t="array" ref="I1105">INDEX('Pre-transfer 2022 Points'!$D$13:$D$21,MATCH(1,MMULT(--('Pre-transfer 2022 Points'!$E$13:$L$21=D1105),TRANSPOSE(COLUMN('Pre-transfer 2022 Points'!$E$13:$L$21)^0)),0))</f>
        <v>#N/A</v>
      </c>
    </row>
    <row r="1106">
      <c r="A1106" s="50">
        <v>1105.0</v>
      </c>
      <c r="B1106" s="86"/>
      <c r="C1106" s="69" t="s">
        <v>5139</v>
      </c>
      <c r="D1106" s="107" t="s">
        <v>11088</v>
      </c>
      <c r="E1106" s="107" t="s">
        <v>8789</v>
      </c>
      <c r="F1106" s="107">
        <v>13.0</v>
      </c>
      <c r="G1106" s="11"/>
      <c r="I1106" t="str">
        <f t="array" ref="I1106">INDEX('Pre-transfer 2022 Points'!$D$13:$D$21,MATCH(1,MMULT(--('Pre-transfer 2022 Points'!$E$13:$L$21=D1106),TRANSPOSE(COLUMN('Pre-transfer 2022 Points'!$E$13:$L$21)^0)),0))</f>
        <v>#N/A</v>
      </c>
    </row>
    <row r="1107">
      <c r="A1107" s="50">
        <v>1106.0</v>
      </c>
      <c r="B1107" s="67">
        <v>612.0</v>
      </c>
      <c r="C1107" s="69" t="s">
        <v>5026</v>
      </c>
      <c r="D1107" s="107" t="s">
        <v>2088</v>
      </c>
      <c r="E1107" s="107" t="s">
        <v>324</v>
      </c>
      <c r="F1107" s="107">
        <v>13.0</v>
      </c>
      <c r="G1107" s="11"/>
      <c r="I1107" t="str">
        <f t="array" ref="I1107">INDEX('Pre-transfer 2022 Points'!$D$13:$D$21,MATCH(1,MMULT(--('Pre-transfer 2022 Points'!$E$13:$L$21=D1107),TRANSPOSE(COLUMN('Pre-transfer 2022 Points'!$E$13:$L$21)^0)),0))</f>
        <v>#N/A</v>
      </c>
    </row>
    <row r="1108">
      <c r="A1108" s="50">
        <v>1107.0</v>
      </c>
      <c r="B1108" s="67">
        <v>966.0</v>
      </c>
      <c r="C1108" s="69" t="s">
        <v>4434</v>
      </c>
      <c r="D1108" s="107" t="s">
        <v>2881</v>
      </c>
      <c r="E1108" s="72"/>
      <c r="F1108" s="107">
        <v>13.0</v>
      </c>
      <c r="G1108" s="11"/>
      <c r="I1108" t="str">
        <f t="array" ref="I1108">INDEX('Pre-transfer 2022 Points'!$D$13:$D$21,MATCH(1,MMULT(--('Pre-transfer 2022 Points'!$E$13:$L$21=D1108),TRANSPOSE(COLUMN('Pre-transfer 2022 Points'!$E$13:$L$21)^0)),0))</f>
        <v>#N/A</v>
      </c>
    </row>
    <row r="1109">
      <c r="A1109" s="50">
        <v>1108.0</v>
      </c>
      <c r="B1109" s="86"/>
      <c r="C1109" s="69" t="s">
        <v>5639</v>
      </c>
      <c r="D1109" s="107" t="s">
        <v>2810</v>
      </c>
      <c r="E1109" s="107" t="s">
        <v>4971</v>
      </c>
      <c r="F1109" s="107">
        <v>13.0</v>
      </c>
      <c r="G1109" s="11"/>
      <c r="I1109" t="str">
        <f t="array" ref="I1109">INDEX('Pre-transfer 2022 Points'!$D$13:$D$21,MATCH(1,MMULT(--('Pre-transfer 2022 Points'!$E$13:$L$21=D1109),TRANSPOSE(COLUMN('Pre-transfer 2022 Points'!$E$13:$L$21)^0)),0))</f>
        <v>#N/A</v>
      </c>
    </row>
    <row r="1110">
      <c r="A1110" s="50">
        <v>1109.0</v>
      </c>
      <c r="B1110" s="67">
        <v>1909.0</v>
      </c>
      <c r="C1110" s="68" t="s">
        <v>1368</v>
      </c>
      <c r="D1110" s="107" t="s">
        <v>980</v>
      </c>
      <c r="E1110" s="107" t="s">
        <v>5831</v>
      </c>
      <c r="F1110" s="107">
        <v>13.0</v>
      </c>
      <c r="G1110" s="11"/>
      <c r="I1110" t="str">
        <f t="array" ref="I1110">INDEX('Pre-transfer 2022 Points'!$D$13:$D$21,MATCH(1,MMULT(--('Pre-transfer 2022 Points'!$E$13:$L$21=D1110),TRANSPOSE(COLUMN('Pre-transfer 2022 Points'!$E$13:$L$21)^0)),0))</f>
        <v>#N/A</v>
      </c>
    </row>
    <row r="1111">
      <c r="A1111" s="50">
        <v>1110.0</v>
      </c>
      <c r="B1111" s="67">
        <v>765.0</v>
      </c>
      <c r="C1111" s="69" t="s">
        <v>869</v>
      </c>
      <c r="D1111" s="107" t="s">
        <v>1584</v>
      </c>
      <c r="E1111" s="107" t="s">
        <v>324</v>
      </c>
      <c r="F1111" s="107">
        <v>13.0</v>
      </c>
      <c r="G1111" s="11"/>
      <c r="I1111" t="str">
        <f t="array" ref="I1111">INDEX('Pre-transfer 2022 Points'!$D$13:$D$21,MATCH(1,MMULT(--('Pre-transfer 2022 Points'!$E$13:$L$21=D1111),TRANSPOSE(COLUMN('Pre-transfer 2022 Points'!$E$13:$L$21)^0)),0))</f>
        <v>#N/A</v>
      </c>
    </row>
    <row r="1112">
      <c r="A1112" s="50">
        <v>1111.0</v>
      </c>
      <c r="B1112" s="86"/>
      <c r="C1112" s="69" t="s">
        <v>11089</v>
      </c>
      <c r="D1112" s="107" t="s">
        <v>11090</v>
      </c>
      <c r="E1112" s="107" t="s">
        <v>4600</v>
      </c>
      <c r="F1112" s="107">
        <v>13.0</v>
      </c>
      <c r="G1112" s="11"/>
      <c r="I1112" t="str">
        <f t="array" ref="I1112">INDEX('Pre-transfer 2022 Points'!$D$13:$D$21,MATCH(1,MMULT(--('Pre-transfer 2022 Points'!$E$13:$L$21=D1112),TRANSPOSE(COLUMN('Pre-transfer 2022 Points'!$E$13:$L$21)^0)),0))</f>
        <v>#N/A</v>
      </c>
    </row>
    <row r="1113">
      <c r="A1113" s="50">
        <v>1112.0</v>
      </c>
      <c r="B1113" s="86"/>
      <c r="C1113" s="69" t="s">
        <v>10183</v>
      </c>
      <c r="D1113" s="107" t="s">
        <v>2548</v>
      </c>
      <c r="E1113" s="107" t="s">
        <v>9943</v>
      </c>
      <c r="F1113" s="107">
        <v>13.0</v>
      </c>
      <c r="G1113" s="11"/>
      <c r="I1113" t="str">
        <f t="array" ref="I1113">INDEX('Pre-transfer 2022 Points'!$D$13:$D$21,MATCH(1,MMULT(--('Pre-transfer 2022 Points'!$E$13:$L$21=D1113),TRANSPOSE(COLUMN('Pre-transfer 2022 Points'!$E$13:$L$21)^0)),0))</f>
        <v>#N/A</v>
      </c>
    </row>
    <row r="1114">
      <c r="A1114" s="50">
        <v>1113.0</v>
      </c>
      <c r="B1114" s="67">
        <v>2085.0</v>
      </c>
      <c r="C1114" s="68" t="s">
        <v>6020</v>
      </c>
      <c r="D1114" s="107" t="s">
        <v>11091</v>
      </c>
      <c r="E1114" s="107" t="s">
        <v>9081</v>
      </c>
      <c r="F1114" s="107">
        <v>13.0</v>
      </c>
      <c r="G1114" s="11"/>
      <c r="I1114" t="str">
        <f t="array" ref="I1114">INDEX('Pre-transfer 2022 Points'!$D$13:$D$21,MATCH(1,MMULT(--('Pre-transfer 2022 Points'!$E$13:$L$21=D1114),TRANSPOSE(COLUMN('Pre-transfer 2022 Points'!$E$13:$L$21)^0)),0))</f>
        <v>#N/A</v>
      </c>
    </row>
    <row r="1115">
      <c r="A1115" s="50">
        <v>1114.0</v>
      </c>
      <c r="B1115" s="67">
        <v>1381.0</v>
      </c>
      <c r="C1115" s="68" t="s">
        <v>4368</v>
      </c>
      <c r="D1115" s="107" t="s">
        <v>11092</v>
      </c>
      <c r="E1115" s="107" t="s">
        <v>5816</v>
      </c>
      <c r="F1115" s="107">
        <v>13.0</v>
      </c>
      <c r="G1115" s="11"/>
      <c r="I1115" t="str">
        <f t="array" ref="I1115">INDEX('Pre-transfer 2022 Points'!$D$13:$D$21,MATCH(1,MMULT(--('Pre-transfer 2022 Points'!$E$13:$L$21=D1115),TRANSPOSE(COLUMN('Pre-transfer 2022 Points'!$E$13:$L$21)^0)),0))</f>
        <v>#N/A</v>
      </c>
    </row>
    <row r="1116">
      <c r="A1116" s="50">
        <v>1115.0</v>
      </c>
      <c r="B1116" s="67">
        <v>734.0</v>
      </c>
      <c r="C1116" s="69" t="s">
        <v>8929</v>
      </c>
      <c r="D1116" s="107" t="s">
        <v>2624</v>
      </c>
      <c r="E1116" s="72"/>
      <c r="F1116" s="107">
        <v>13.0</v>
      </c>
      <c r="G1116" s="11"/>
      <c r="I1116" t="str">
        <f t="array" ref="I1116">INDEX('Pre-transfer 2022 Points'!$D$13:$D$21,MATCH(1,MMULT(--('Pre-transfer 2022 Points'!$E$13:$L$21=D1116),TRANSPOSE(COLUMN('Pre-transfer 2022 Points'!$E$13:$L$21)^0)),0))</f>
        <v>#N/A</v>
      </c>
    </row>
    <row r="1117">
      <c r="A1117" s="50">
        <v>1116.0</v>
      </c>
      <c r="B1117" s="86"/>
      <c r="C1117" s="69" t="s">
        <v>11093</v>
      </c>
      <c r="D1117" s="107" t="s">
        <v>1505</v>
      </c>
      <c r="E1117" s="107" t="s">
        <v>9945</v>
      </c>
      <c r="F1117" s="107">
        <v>13.0</v>
      </c>
      <c r="G1117" s="11"/>
      <c r="I1117" t="str">
        <f t="array" ref="I1117">INDEX('Pre-transfer 2022 Points'!$D$13:$D$21,MATCH(1,MMULT(--('Pre-transfer 2022 Points'!$E$13:$L$21=D1117),TRANSPOSE(COLUMN('Pre-transfer 2022 Points'!$E$13:$L$21)^0)),0))</f>
        <v>#N/A</v>
      </c>
    </row>
    <row r="1118">
      <c r="A1118" s="50">
        <v>1117.0</v>
      </c>
      <c r="B1118" s="67">
        <v>1165.0</v>
      </c>
      <c r="C1118" s="68" t="s">
        <v>111</v>
      </c>
      <c r="D1118" s="107" t="s">
        <v>2393</v>
      </c>
      <c r="E1118" s="72"/>
      <c r="F1118" s="107">
        <v>13.0</v>
      </c>
      <c r="G1118" s="11"/>
      <c r="I1118" t="str">
        <f t="array" ref="I1118">INDEX('Pre-transfer 2022 Points'!$D$13:$D$21,MATCH(1,MMULT(--('Pre-transfer 2022 Points'!$E$13:$L$21=D1118),TRANSPOSE(COLUMN('Pre-transfer 2022 Points'!$E$13:$L$21)^0)),0))</f>
        <v>#N/A</v>
      </c>
    </row>
    <row r="1119">
      <c r="A1119" s="50">
        <v>1118.0</v>
      </c>
      <c r="B1119" s="86"/>
      <c r="C1119" s="69" t="s">
        <v>11094</v>
      </c>
      <c r="D1119" s="107" t="s">
        <v>11095</v>
      </c>
      <c r="E1119" s="107" t="s">
        <v>10152</v>
      </c>
      <c r="F1119" s="107">
        <v>13.0</v>
      </c>
      <c r="G1119" s="11"/>
      <c r="I1119" t="str">
        <f t="array" ref="I1119">INDEX('Pre-transfer 2022 Points'!$D$13:$D$21,MATCH(1,MMULT(--('Pre-transfer 2022 Points'!$E$13:$L$21=D1119),TRANSPOSE(COLUMN('Pre-transfer 2022 Points'!$E$13:$L$21)^0)),0))</f>
        <v>#N/A</v>
      </c>
    </row>
    <row r="1120">
      <c r="A1120" s="50">
        <v>1119.0</v>
      </c>
      <c r="B1120" s="67">
        <v>688.0</v>
      </c>
      <c r="C1120" s="69" t="s">
        <v>8705</v>
      </c>
      <c r="D1120" s="107" t="s">
        <v>11096</v>
      </c>
      <c r="E1120" s="107" t="s">
        <v>4326</v>
      </c>
      <c r="F1120" s="107">
        <v>13.0</v>
      </c>
      <c r="G1120" s="11"/>
      <c r="I1120" t="str">
        <f t="array" ref="I1120">INDEX('Pre-transfer 2022 Points'!$D$13:$D$21,MATCH(1,MMULT(--('Pre-transfer 2022 Points'!$E$13:$L$21=D1120),TRANSPOSE(COLUMN('Pre-transfer 2022 Points'!$E$13:$L$21)^0)),0))</f>
        <v>#N/A</v>
      </c>
    </row>
    <row r="1121">
      <c r="A1121" s="50">
        <v>1120.0</v>
      </c>
      <c r="B1121" s="67">
        <v>1285.0</v>
      </c>
      <c r="C1121" s="68" t="s">
        <v>874</v>
      </c>
      <c r="D1121" s="107" t="s">
        <v>2440</v>
      </c>
      <c r="E1121" s="107" t="s">
        <v>9957</v>
      </c>
      <c r="F1121" s="107">
        <v>13.0</v>
      </c>
      <c r="G1121" s="11"/>
      <c r="I1121" t="str">
        <f t="array" ref="I1121">INDEX('Pre-transfer 2022 Points'!$D$13:$D$21,MATCH(1,MMULT(--('Pre-transfer 2022 Points'!$E$13:$L$21=D1121),TRANSPOSE(COLUMN('Pre-transfer 2022 Points'!$E$13:$L$21)^0)),0))</f>
        <v>#N/A</v>
      </c>
    </row>
    <row r="1122">
      <c r="A1122" s="50">
        <v>1121.0</v>
      </c>
      <c r="B1122" s="86"/>
      <c r="C1122" s="69" t="s">
        <v>11097</v>
      </c>
      <c r="D1122" s="107" t="s">
        <v>1790</v>
      </c>
      <c r="E1122" s="107" t="s">
        <v>10030</v>
      </c>
      <c r="F1122" s="107">
        <v>13.0</v>
      </c>
      <c r="G1122" s="11"/>
      <c r="I1122" t="str">
        <f t="array" ref="I1122">INDEX('Pre-transfer 2022 Points'!$D$13:$D$21,MATCH(1,MMULT(--('Pre-transfer 2022 Points'!$E$13:$L$21=D1122),TRANSPOSE(COLUMN('Pre-transfer 2022 Points'!$E$13:$L$21)^0)),0))</f>
        <v>#N/A</v>
      </c>
    </row>
    <row r="1123">
      <c r="A1123" s="50">
        <v>1122.0</v>
      </c>
      <c r="B1123" s="67">
        <v>782.0</v>
      </c>
      <c r="C1123" s="69" t="s">
        <v>5847</v>
      </c>
      <c r="D1123" s="107" t="s">
        <v>2071</v>
      </c>
      <c r="E1123" s="72"/>
      <c r="F1123" s="107">
        <v>13.0</v>
      </c>
      <c r="G1123" s="11"/>
      <c r="I1123" t="str">
        <f t="array" ref="I1123">INDEX('Pre-transfer 2022 Points'!$D$13:$D$21,MATCH(1,MMULT(--('Pre-transfer 2022 Points'!$E$13:$L$21=D1123),TRANSPOSE(COLUMN('Pre-transfer 2022 Points'!$E$13:$L$21)^0)),0))</f>
        <v>#N/A</v>
      </c>
    </row>
    <row r="1124">
      <c r="A1124" s="50">
        <v>1123.0</v>
      </c>
      <c r="B1124" s="67">
        <v>741.0</v>
      </c>
      <c r="C1124" s="69" t="s">
        <v>5228</v>
      </c>
      <c r="D1124" s="107" t="s">
        <v>2094</v>
      </c>
      <c r="E1124" s="107" t="s">
        <v>102</v>
      </c>
      <c r="F1124" s="107">
        <v>12.0</v>
      </c>
      <c r="G1124" s="11"/>
      <c r="I1124" t="str">
        <f t="array" ref="I1124">INDEX('Pre-transfer 2022 Points'!$D$13:$D$21,MATCH(1,MMULT(--('Pre-transfer 2022 Points'!$E$13:$L$21=D1124),TRANSPOSE(COLUMN('Pre-transfer 2022 Points'!$E$13:$L$21)^0)),0))</f>
        <v>#N/A</v>
      </c>
    </row>
    <row r="1125">
      <c r="A1125" s="50">
        <v>1124.0</v>
      </c>
      <c r="B1125" s="86"/>
      <c r="C1125" s="69" t="s">
        <v>5666</v>
      </c>
      <c r="D1125" s="107" t="s">
        <v>11098</v>
      </c>
      <c r="E1125" s="107" t="s">
        <v>9973</v>
      </c>
      <c r="F1125" s="107">
        <v>12.0</v>
      </c>
      <c r="G1125" s="11"/>
      <c r="I1125" t="str">
        <f t="array" ref="I1125">INDEX('Pre-transfer 2022 Points'!$D$13:$D$21,MATCH(1,MMULT(--('Pre-transfer 2022 Points'!$E$13:$L$21=D1125),TRANSPOSE(COLUMN('Pre-transfer 2022 Points'!$E$13:$L$21)^0)),0))</f>
        <v>#N/A</v>
      </c>
    </row>
    <row r="1126">
      <c r="A1126" s="50">
        <v>1125.0</v>
      </c>
      <c r="B1126" s="67">
        <v>865.0</v>
      </c>
      <c r="C1126" s="69" t="s">
        <v>1287</v>
      </c>
      <c r="D1126" s="107" t="s">
        <v>3523</v>
      </c>
      <c r="E1126" s="107" t="s">
        <v>9988</v>
      </c>
      <c r="F1126" s="107">
        <v>12.0</v>
      </c>
      <c r="G1126" s="11"/>
      <c r="I1126" t="str">
        <f t="array" ref="I1126">INDEX('Pre-transfer 2022 Points'!$D$13:$D$21,MATCH(1,MMULT(--('Pre-transfer 2022 Points'!$E$13:$L$21=D1126),TRANSPOSE(COLUMN('Pre-transfer 2022 Points'!$E$13:$L$21)^0)),0))</f>
        <v>#N/A</v>
      </c>
    </row>
    <row r="1127">
      <c r="A1127" s="50">
        <v>1126.0</v>
      </c>
      <c r="B1127" s="67">
        <v>675.0</v>
      </c>
      <c r="C1127" s="69" t="s">
        <v>4700</v>
      </c>
      <c r="D1127" s="107" t="s">
        <v>498</v>
      </c>
      <c r="E1127" s="107" t="s">
        <v>8618</v>
      </c>
      <c r="F1127" s="107">
        <v>12.0</v>
      </c>
      <c r="G1127" s="11"/>
      <c r="I1127" t="str">
        <f t="array" ref="I1127">INDEX('Pre-transfer 2022 Points'!$D$13:$D$21,MATCH(1,MMULT(--('Pre-transfer 2022 Points'!$E$13:$L$21=D1127),TRANSPOSE(COLUMN('Pre-transfer 2022 Points'!$E$13:$L$21)^0)),0))</f>
        <v>#N/A</v>
      </c>
    </row>
    <row r="1128">
      <c r="A1128" s="50">
        <v>1127.0</v>
      </c>
      <c r="B1128" s="86"/>
      <c r="C1128" s="69" t="s">
        <v>8866</v>
      </c>
      <c r="D1128" s="107" t="s">
        <v>2477</v>
      </c>
      <c r="E1128" s="72"/>
      <c r="F1128" s="107">
        <v>12.0</v>
      </c>
      <c r="G1128" s="11"/>
      <c r="I1128" t="str">
        <f t="array" ref="I1128">INDEX('Pre-transfer 2022 Points'!$D$13:$D$21,MATCH(1,MMULT(--('Pre-transfer 2022 Points'!$E$13:$L$21=D1128),TRANSPOSE(COLUMN('Pre-transfer 2022 Points'!$E$13:$L$21)^0)),0))</f>
        <v>#N/A</v>
      </c>
    </row>
    <row r="1129">
      <c r="A1129" s="50">
        <v>1128.0</v>
      </c>
      <c r="B1129" s="86"/>
      <c r="C1129" s="69" t="s">
        <v>10158</v>
      </c>
      <c r="D1129" s="107" t="s">
        <v>11099</v>
      </c>
      <c r="E1129" s="72"/>
      <c r="F1129" s="107">
        <v>12.0</v>
      </c>
      <c r="G1129" s="11"/>
      <c r="I1129" t="str">
        <f t="array" ref="I1129">INDEX('Pre-transfer 2022 Points'!$D$13:$D$21,MATCH(1,MMULT(--('Pre-transfer 2022 Points'!$E$13:$L$21=D1129),TRANSPOSE(COLUMN('Pre-transfer 2022 Points'!$E$13:$L$21)^0)),0))</f>
        <v>#N/A</v>
      </c>
    </row>
    <row r="1130">
      <c r="A1130" s="50">
        <v>1129.0</v>
      </c>
      <c r="B1130" s="67">
        <v>1130.0</v>
      </c>
      <c r="C1130" s="68" t="s">
        <v>89</v>
      </c>
      <c r="D1130" s="107" t="s">
        <v>1929</v>
      </c>
      <c r="E1130" s="72"/>
      <c r="F1130" s="107">
        <v>12.0</v>
      </c>
      <c r="G1130" s="11"/>
      <c r="I1130" t="str">
        <f t="array" ref="I1130">INDEX('Pre-transfer 2022 Points'!$D$13:$D$21,MATCH(1,MMULT(--('Pre-transfer 2022 Points'!$E$13:$L$21=D1130),TRANSPOSE(COLUMN('Pre-transfer 2022 Points'!$E$13:$L$21)^0)),0))</f>
        <v>#N/A</v>
      </c>
    </row>
    <row r="1131">
      <c r="A1131" s="50">
        <v>1130.0</v>
      </c>
      <c r="B1131" s="67">
        <v>2066.0</v>
      </c>
      <c r="C1131" s="68" t="s">
        <v>8763</v>
      </c>
      <c r="D1131" s="107" t="s">
        <v>11100</v>
      </c>
      <c r="E1131" s="107" t="s">
        <v>10002</v>
      </c>
      <c r="F1131" s="107">
        <v>12.0</v>
      </c>
      <c r="G1131" s="11"/>
      <c r="I1131" t="str">
        <f t="array" ref="I1131">INDEX('Pre-transfer 2022 Points'!$D$13:$D$21,MATCH(1,MMULT(--('Pre-transfer 2022 Points'!$E$13:$L$21=D1131),TRANSPOSE(COLUMN('Pre-transfer 2022 Points'!$E$13:$L$21)^0)),0))</f>
        <v>#N/A</v>
      </c>
    </row>
    <row r="1132">
      <c r="A1132" s="50">
        <v>1131.0</v>
      </c>
      <c r="B1132" s="67">
        <v>1861.0</v>
      </c>
      <c r="C1132" s="68" t="s">
        <v>4788</v>
      </c>
      <c r="D1132" s="107" t="s">
        <v>4033</v>
      </c>
      <c r="E1132" s="107" t="s">
        <v>998</v>
      </c>
      <c r="F1132" s="107">
        <v>12.0</v>
      </c>
      <c r="G1132" s="11"/>
      <c r="I1132" t="str">
        <f t="array" ref="I1132">INDEX('Pre-transfer 2022 Points'!$D$13:$D$21,MATCH(1,MMULT(--('Pre-transfer 2022 Points'!$E$13:$L$21=D1132),TRANSPOSE(COLUMN('Pre-transfer 2022 Points'!$E$13:$L$21)^0)),0))</f>
        <v>#N/A</v>
      </c>
    </row>
    <row r="1133">
      <c r="A1133" s="50">
        <v>1132.0</v>
      </c>
      <c r="B1133" s="86"/>
      <c r="C1133" s="69" t="s">
        <v>5237</v>
      </c>
      <c r="D1133" s="107" t="s">
        <v>11101</v>
      </c>
      <c r="E1133" s="72"/>
      <c r="F1133" s="107">
        <v>12.0</v>
      </c>
      <c r="G1133" s="11"/>
      <c r="I1133" t="str">
        <f t="array" ref="I1133">INDEX('Pre-transfer 2022 Points'!$D$13:$D$21,MATCH(1,MMULT(--('Pre-transfer 2022 Points'!$E$13:$L$21=D1133),TRANSPOSE(COLUMN('Pre-transfer 2022 Points'!$E$13:$L$21)^0)),0))</f>
        <v>#N/A</v>
      </c>
    </row>
    <row r="1134">
      <c r="A1134" s="50">
        <v>1133.0</v>
      </c>
      <c r="B1134" s="86"/>
      <c r="C1134" s="69" t="s">
        <v>10067</v>
      </c>
      <c r="D1134" s="107" t="s">
        <v>2248</v>
      </c>
      <c r="E1134" s="107" t="s">
        <v>9931</v>
      </c>
      <c r="F1134" s="107">
        <v>12.0</v>
      </c>
      <c r="G1134" s="11"/>
      <c r="I1134" t="str">
        <f t="array" ref="I1134">INDEX('Pre-transfer 2022 Points'!$D$13:$D$21,MATCH(1,MMULT(--('Pre-transfer 2022 Points'!$E$13:$L$21=D1134),TRANSPOSE(COLUMN('Pre-transfer 2022 Points'!$E$13:$L$21)^0)),0))</f>
        <v>#N/A</v>
      </c>
    </row>
    <row r="1135">
      <c r="A1135" s="50">
        <v>1134.0</v>
      </c>
      <c r="B1135" s="67">
        <v>724.0</v>
      </c>
      <c r="C1135" s="69" t="s">
        <v>8679</v>
      </c>
      <c r="D1135" s="107" t="s">
        <v>1609</v>
      </c>
      <c r="E1135" s="107" t="s">
        <v>9929</v>
      </c>
      <c r="F1135" s="107">
        <v>12.0</v>
      </c>
      <c r="G1135" s="11"/>
      <c r="I1135" t="str">
        <f t="array" ref="I1135">INDEX('Pre-transfer 2022 Points'!$D$13:$D$21,MATCH(1,MMULT(--('Pre-transfer 2022 Points'!$E$13:$L$21=D1135),TRANSPOSE(COLUMN('Pre-transfer 2022 Points'!$E$13:$L$21)^0)),0))</f>
        <v>#N/A</v>
      </c>
    </row>
    <row r="1136">
      <c r="A1136" s="50">
        <v>1135.0</v>
      </c>
      <c r="B1136" s="86"/>
      <c r="C1136" s="69" t="s">
        <v>5231</v>
      </c>
      <c r="D1136" s="107" t="s">
        <v>11102</v>
      </c>
      <c r="E1136" s="72"/>
      <c r="F1136" s="107">
        <v>12.0</v>
      </c>
      <c r="G1136" s="11"/>
      <c r="I1136" t="str">
        <f t="array" ref="I1136">INDEX('Pre-transfer 2022 Points'!$D$13:$D$21,MATCH(1,MMULT(--('Pre-transfer 2022 Points'!$E$13:$L$21=D1136),TRANSPOSE(COLUMN('Pre-transfer 2022 Points'!$E$13:$L$21)^0)),0))</f>
        <v>#N/A</v>
      </c>
    </row>
    <row r="1137">
      <c r="A1137" s="50">
        <v>1136.0</v>
      </c>
      <c r="B1137" s="86"/>
      <c r="C1137" s="69" t="s">
        <v>11103</v>
      </c>
      <c r="D1137" s="107" t="s">
        <v>3876</v>
      </c>
      <c r="E1137" s="72"/>
      <c r="F1137" s="107">
        <v>12.0</v>
      </c>
      <c r="G1137" s="11"/>
      <c r="I1137" t="str">
        <f t="array" ref="I1137">INDEX('Pre-transfer 2022 Points'!$D$13:$D$21,MATCH(1,MMULT(--('Pre-transfer 2022 Points'!$E$13:$L$21=D1137),TRANSPOSE(COLUMN('Pre-transfer 2022 Points'!$E$13:$L$21)^0)),0))</f>
        <v>#N/A</v>
      </c>
    </row>
    <row r="1138">
      <c r="A1138" s="50">
        <v>1137.0</v>
      </c>
      <c r="B1138" s="67">
        <v>627.0</v>
      </c>
      <c r="C1138" s="69" t="s">
        <v>5189</v>
      </c>
      <c r="D1138" s="107" t="s">
        <v>3756</v>
      </c>
      <c r="E1138" s="107" t="s">
        <v>8631</v>
      </c>
      <c r="F1138" s="107">
        <v>12.0</v>
      </c>
      <c r="G1138" s="11"/>
      <c r="I1138" t="str">
        <f t="array" ref="I1138">INDEX('Pre-transfer 2022 Points'!$D$13:$D$21,MATCH(1,MMULT(--('Pre-transfer 2022 Points'!$E$13:$L$21=D1138),TRANSPOSE(COLUMN('Pre-transfer 2022 Points'!$E$13:$L$21)^0)),0))</f>
        <v>#N/A</v>
      </c>
    </row>
    <row r="1139">
      <c r="A1139" s="50">
        <v>1138.0</v>
      </c>
      <c r="B1139" s="86"/>
      <c r="C1139" s="69" t="s">
        <v>11104</v>
      </c>
      <c r="D1139" s="107" t="s">
        <v>3458</v>
      </c>
      <c r="E1139" s="107" t="s">
        <v>9945</v>
      </c>
      <c r="F1139" s="107">
        <v>12.0</v>
      </c>
      <c r="G1139" s="11"/>
      <c r="I1139" t="str">
        <f t="array" ref="I1139">INDEX('Pre-transfer 2022 Points'!$D$13:$D$21,MATCH(1,MMULT(--('Pre-transfer 2022 Points'!$E$13:$L$21=D1139),TRANSPOSE(COLUMN('Pre-transfer 2022 Points'!$E$13:$L$21)^0)),0))</f>
        <v>#N/A</v>
      </c>
    </row>
    <row r="1140">
      <c r="A1140" s="50">
        <v>1139.0</v>
      </c>
      <c r="B1140" s="67">
        <v>1883.0</v>
      </c>
      <c r="C1140" s="68" t="s">
        <v>1708</v>
      </c>
      <c r="D1140" s="107" t="s">
        <v>2650</v>
      </c>
      <c r="E1140" s="107" t="s">
        <v>9991</v>
      </c>
      <c r="F1140" s="107">
        <v>12.0</v>
      </c>
      <c r="G1140" s="11"/>
      <c r="I1140" t="str">
        <f t="array" ref="I1140">INDEX('Pre-transfer 2022 Points'!$D$13:$D$21,MATCH(1,MMULT(--('Pre-transfer 2022 Points'!$E$13:$L$21=D1140),TRANSPOSE(COLUMN('Pre-transfer 2022 Points'!$E$13:$L$21)^0)),0))</f>
        <v>#N/A</v>
      </c>
    </row>
    <row r="1141">
      <c r="A1141" s="50">
        <v>1140.0</v>
      </c>
      <c r="B1141" s="86"/>
      <c r="C1141" s="69" t="s">
        <v>10070</v>
      </c>
      <c r="D1141" s="107" t="s">
        <v>2788</v>
      </c>
      <c r="E1141" s="107" t="s">
        <v>9973</v>
      </c>
      <c r="F1141" s="107">
        <v>12.0</v>
      </c>
      <c r="G1141" s="11"/>
      <c r="I1141" t="str">
        <f t="array" ref="I1141">INDEX('Pre-transfer 2022 Points'!$D$13:$D$21,MATCH(1,MMULT(--('Pre-transfer 2022 Points'!$E$13:$L$21=D1141),TRANSPOSE(COLUMN('Pre-transfer 2022 Points'!$E$13:$L$21)^0)),0))</f>
        <v>#N/A</v>
      </c>
    </row>
    <row r="1142">
      <c r="A1142" s="50">
        <v>1141.0</v>
      </c>
      <c r="B1142" s="67">
        <v>974.0</v>
      </c>
      <c r="C1142" s="69" t="s">
        <v>4634</v>
      </c>
      <c r="D1142" s="107" t="s">
        <v>1344</v>
      </c>
      <c r="E1142" s="72"/>
      <c r="F1142" s="107">
        <v>12.0</v>
      </c>
      <c r="G1142" s="11"/>
      <c r="I1142" t="str">
        <f t="array" ref="I1142">INDEX('Pre-transfer 2022 Points'!$D$13:$D$21,MATCH(1,MMULT(--('Pre-transfer 2022 Points'!$E$13:$L$21=D1142),TRANSPOSE(COLUMN('Pre-transfer 2022 Points'!$E$13:$L$21)^0)),0))</f>
        <v>#N/A</v>
      </c>
    </row>
    <row r="1143">
      <c r="A1143" s="50">
        <v>1142.0</v>
      </c>
      <c r="B1143" s="67">
        <v>2019.0</v>
      </c>
      <c r="C1143" s="68" t="s">
        <v>11105</v>
      </c>
      <c r="D1143" s="107" t="s">
        <v>11106</v>
      </c>
      <c r="E1143" s="107" t="s">
        <v>5865</v>
      </c>
      <c r="F1143" s="107">
        <v>12.0</v>
      </c>
      <c r="G1143" s="11"/>
      <c r="I1143" t="str">
        <f t="array" ref="I1143">INDEX('Pre-transfer 2022 Points'!$D$13:$D$21,MATCH(1,MMULT(--('Pre-transfer 2022 Points'!$E$13:$L$21=D1143),TRANSPOSE(COLUMN('Pre-transfer 2022 Points'!$E$13:$L$21)^0)),0))</f>
        <v>#N/A</v>
      </c>
    </row>
    <row r="1144">
      <c r="A1144" s="50">
        <v>1143.0</v>
      </c>
      <c r="B1144" s="86"/>
      <c r="C1144" s="69" t="s">
        <v>11107</v>
      </c>
      <c r="D1144" s="107" t="s">
        <v>3079</v>
      </c>
      <c r="E1144" s="107" t="s">
        <v>9947</v>
      </c>
      <c r="F1144" s="107">
        <v>12.0</v>
      </c>
      <c r="G1144" s="11"/>
      <c r="I1144" t="str">
        <f t="array" ref="I1144">INDEX('Pre-transfer 2022 Points'!$D$13:$D$21,MATCH(1,MMULT(--('Pre-transfer 2022 Points'!$E$13:$L$21=D1144),TRANSPOSE(COLUMN('Pre-transfer 2022 Points'!$E$13:$L$21)^0)),0))</f>
        <v>#N/A</v>
      </c>
    </row>
    <row r="1145">
      <c r="A1145" s="50">
        <v>1144.0</v>
      </c>
      <c r="B1145" s="67">
        <v>1920.0</v>
      </c>
      <c r="C1145" s="68" t="s">
        <v>8979</v>
      </c>
      <c r="D1145" s="107" t="s">
        <v>3486</v>
      </c>
      <c r="E1145" s="107" t="s">
        <v>9929</v>
      </c>
      <c r="F1145" s="107">
        <v>12.0</v>
      </c>
      <c r="G1145" s="11"/>
      <c r="I1145" t="str">
        <f t="array" ref="I1145">INDEX('Pre-transfer 2022 Points'!$D$13:$D$21,MATCH(1,MMULT(--('Pre-transfer 2022 Points'!$E$13:$L$21=D1145),TRANSPOSE(COLUMN('Pre-transfer 2022 Points'!$E$13:$L$21)^0)),0))</f>
        <v>#N/A</v>
      </c>
    </row>
    <row r="1146">
      <c r="A1146" s="50">
        <v>1145.0</v>
      </c>
      <c r="B1146" s="67">
        <v>385.0</v>
      </c>
      <c r="C1146" s="69" t="s">
        <v>5227</v>
      </c>
      <c r="D1146" s="107" t="s">
        <v>1332</v>
      </c>
      <c r="E1146" s="107" t="s">
        <v>208</v>
      </c>
      <c r="F1146" s="107">
        <v>12.0</v>
      </c>
      <c r="G1146" s="11"/>
      <c r="I1146" t="str">
        <f t="array" ref="I1146">INDEX('Pre-transfer 2022 Points'!$D$13:$D$21,MATCH(1,MMULT(--('Pre-transfer 2022 Points'!$E$13:$L$21=D1146),TRANSPOSE(COLUMN('Pre-transfer 2022 Points'!$E$13:$L$21)^0)),0))</f>
        <v>#N/A</v>
      </c>
    </row>
    <row r="1147">
      <c r="A1147" s="50">
        <v>1146.0</v>
      </c>
      <c r="B1147" s="86"/>
      <c r="C1147" s="69" t="s">
        <v>6150</v>
      </c>
      <c r="D1147" s="107" t="s">
        <v>569</v>
      </c>
      <c r="E1147" s="107" t="s">
        <v>757</v>
      </c>
      <c r="F1147" s="107">
        <v>12.0</v>
      </c>
      <c r="G1147" s="11"/>
      <c r="I1147" t="str">
        <f t="array" ref="I1147">INDEX('Pre-transfer 2022 Points'!$D$13:$D$21,MATCH(1,MMULT(--('Pre-transfer 2022 Points'!$E$13:$L$21=D1147),TRANSPOSE(COLUMN('Pre-transfer 2022 Points'!$E$13:$L$21)^0)),0))</f>
        <v>#N/A</v>
      </c>
    </row>
    <row r="1148">
      <c r="A1148" s="50">
        <v>1147.0</v>
      </c>
      <c r="B1148" s="86"/>
      <c r="C1148" s="69" t="s">
        <v>10072</v>
      </c>
      <c r="D1148" s="107" t="s">
        <v>11108</v>
      </c>
      <c r="E1148" s="72"/>
      <c r="F1148" s="107">
        <v>12.0</v>
      </c>
      <c r="G1148" s="11"/>
      <c r="I1148" t="str">
        <f t="array" ref="I1148">INDEX('Pre-transfer 2022 Points'!$D$13:$D$21,MATCH(1,MMULT(--('Pre-transfer 2022 Points'!$E$13:$L$21=D1148),TRANSPOSE(COLUMN('Pre-transfer 2022 Points'!$E$13:$L$21)^0)),0))</f>
        <v>#N/A</v>
      </c>
    </row>
    <row r="1149">
      <c r="A1149" s="50">
        <v>1148.0</v>
      </c>
      <c r="B1149" s="67">
        <v>1264.0</v>
      </c>
      <c r="C1149" s="68" t="s">
        <v>949</v>
      </c>
      <c r="D1149" s="107" t="s">
        <v>2193</v>
      </c>
      <c r="E1149" s="72"/>
      <c r="F1149" s="107">
        <v>12.0</v>
      </c>
      <c r="G1149" s="11"/>
      <c r="I1149" t="str">
        <f t="array" ref="I1149">INDEX('Pre-transfer 2022 Points'!$D$13:$D$21,MATCH(1,MMULT(--('Pre-transfer 2022 Points'!$E$13:$L$21=D1149),TRANSPOSE(COLUMN('Pre-transfer 2022 Points'!$E$13:$L$21)^0)),0))</f>
        <v>#N/A</v>
      </c>
    </row>
    <row r="1150">
      <c r="A1150" s="50">
        <v>1149.0</v>
      </c>
      <c r="B1150" s="67">
        <v>1252.0</v>
      </c>
      <c r="C1150" s="68" t="s">
        <v>4485</v>
      </c>
      <c r="D1150" s="107" t="s">
        <v>277</v>
      </c>
      <c r="E1150" s="107" t="s">
        <v>388</v>
      </c>
      <c r="F1150" s="107">
        <v>12.0</v>
      </c>
      <c r="G1150" s="11"/>
      <c r="I1150" t="str">
        <f t="array" ref="I1150">INDEX('Pre-transfer 2022 Points'!$D$13:$D$21,MATCH(1,MMULT(--('Pre-transfer 2022 Points'!$E$13:$L$21=D1150),TRANSPOSE(COLUMN('Pre-transfer 2022 Points'!$E$13:$L$21)^0)),0))</f>
        <v>#N/A</v>
      </c>
    </row>
    <row r="1151">
      <c r="A1151" s="50">
        <v>1150.0</v>
      </c>
      <c r="B1151" s="67">
        <v>940.0</v>
      </c>
      <c r="C1151" s="69" t="s">
        <v>5163</v>
      </c>
      <c r="D1151" s="107" t="s">
        <v>635</v>
      </c>
      <c r="E1151" s="72"/>
      <c r="F1151" s="107">
        <v>12.0</v>
      </c>
      <c r="G1151" s="11"/>
      <c r="I1151" t="str">
        <f t="array" ref="I1151">INDEX('Pre-transfer 2022 Points'!$D$13:$D$21,MATCH(1,MMULT(--('Pre-transfer 2022 Points'!$E$13:$L$21=D1151),TRANSPOSE(COLUMN('Pre-transfer 2022 Points'!$E$13:$L$21)^0)),0))</f>
        <v>#N/A</v>
      </c>
    </row>
    <row r="1152">
      <c r="A1152" s="50">
        <v>1151.0</v>
      </c>
      <c r="B1152" s="67">
        <v>1523.0</v>
      </c>
      <c r="C1152" s="68" t="s">
        <v>5312</v>
      </c>
      <c r="D1152" s="107" t="s">
        <v>3575</v>
      </c>
      <c r="E1152" s="72"/>
      <c r="F1152" s="107">
        <v>12.0</v>
      </c>
      <c r="G1152" s="11"/>
      <c r="I1152" t="str">
        <f t="array" ref="I1152">INDEX('Pre-transfer 2022 Points'!$D$13:$D$21,MATCH(1,MMULT(--('Pre-transfer 2022 Points'!$E$13:$L$21=D1152),TRANSPOSE(COLUMN('Pre-transfer 2022 Points'!$E$13:$L$21)^0)),0))</f>
        <v>#N/A</v>
      </c>
    </row>
    <row r="1153">
      <c r="A1153" s="50">
        <v>1152.0</v>
      </c>
      <c r="B1153" s="67">
        <v>708.0</v>
      </c>
      <c r="C1153" s="69" t="s">
        <v>1580</v>
      </c>
      <c r="D1153" s="107" t="s">
        <v>2163</v>
      </c>
      <c r="E1153" s="107" t="s">
        <v>5763</v>
      </c>
      <c r="F1153" s="107">
        <v>12.0</v>
      </c>
      <c r="G1153" s="11"/>
      <c r="I1153" t="str">
        <f t="array" ref="I1153">INDEX('Pre-transfer 2022 Points'!$D$13:$D$21,MATCH(1,MMULT(--('Pre-transfer 2022 Points'!$E$13:$L$21=D1153),TRANSPOSE(COLUMN('Pre-transfer 2022 Points'!$E$13:$L$21)^0)),0))</f>
        <v>#N/A</v>
      </c>
    </row>
    <row r="1154">
      <c r="A1154" s="50">
        <v>1153.0</v>
      </c>
      <c r="B1154" s="86"/>
      <c r="C1154" s="69" t="s">
        <v>11109</v>
      </c>
      <c r="D1154" s="107" t="s">
        <v>11110</v>
      </c>
      <c r="E1154" s="107" t="s">
        <v>6025</v>
      </c>
      <c r="F1154" s="107">
        <v>11.2899999916553</v>
      </c>
      <c r="G1154" s="11"/>
      <c r="I1154" t="str">
        <f t="array" ref="I1154">INDEX('Pre-transfer 2022 Points'!$D$13:$D$21,MATCH(1,MMULT(--('Pre-transfer 2022 Points'!$E$13:$L$21=D1154),TRANSPOSE(COLUMN('Pre-transfer 2022 Points'!$E$13:$L$21)^0)),0))</f>
        <v>#N/A</v>
      </c>
    </row>
    <row r="1155">
      <c r="A1155" s="50">
        <v>1154.0</v>
      </c>
      <c r="B1155" s="86"/>
      <c r="C1155" s="69" t="s">
        <v>10188</v>
      </c>
      <c r="D1155" s="107" t="s">
        <v>11111</v>
      </c>
      <c r="E1155" s="107" t="s">
        <v>998</v>
      </c>
      <c r="F1155" s="107">
        <v>11.0</v>
      </c>
      <c r="G1155" s="11"/>
      <c r="I1155" t="str">
        <f t="array" ref="I1155">INDEX('Pre-transfer 2022 Points'!$D$13:$D$21,MATCH(1,MMULT(--('Pre-transfer 2022 Points'!$E$13:$L$21=D1155),TRANSPOSE(COLUMN('Pre-transfer 2022 Points'!$E$13:$L$21)^0)),0))</f>
        <v>#N/A</v>
      </c>
    </row>
    <row r="1156">
      <c r="A1156" s="50">
        <v>1155.0</v>
      </c>
      <c r="B1156" s="86"/>
      <c r="C1156" s="69" t="s">
        <v>5097</v>
      </c>
      <c r="D1156" s="107" t="s">
        <v>1689</v>
      </c>
      <c r="E1156" s="72"/>
      <c r="F1156" s="107">
        <v>11.0</v>
      </c>
      <c r="G1156" s="11"/>
      <c r="I1156" t="str">
        <f t="array" ref="I1156">INDEX('Pre-transfer 2022 Points'!$D$13:$D$21,MATCH(1,MMULT(--('Pre-transfer 2022 Points'!$E$13:$L$21=D1156),TRANSPOSE(COLUMN('Pre-transfer 2022 Points'!$E$13:$L$21)^0)),0))</f>
        <v>#N/A</v>
      </c>
    </row>
    <row r="1157">
      <c r="A1157" s="50">
        <v>1156.0</v>
      </c>
      <c r="B1157" s="67">
        <v>2135.0</v>
      </c>
      <c r="C1157" s="68" t="s">
        <v>844</v>
      </c>
      <c r="D1157" s="107" t="s">
        <v>1560</v>
      </c>
      <c r="E1157" s="107" t="s">
        <v>9951</v>
      </c>
      <c r="F1157" s="107">
        <v>11.0</v>
      </c>
      <c r="G1157" s="11"/>
      <c r="I1157" t="str">
        <f t="array" ref="I1157">INDEX('Pre-transfer 2022 Points'!$D$13:$D$21,MATCH(1,MMULT(--('Pre-transfer 2022 Points'!$E$13:$L$21=D1157),TRANSPOSE(COLUMN('Pre-transfer 2022 Points'!$E$13:$L$21)^0)),0))</f>
        <v>#N/A</v>
      </c>
    </row>
    <row r="1158">
      <c r="A1158" s="50">
        <v>1157.0</v>
      </c>
      <c r="B1158" s="86"/>
      <c r="C1158" s="69" t="s">
        <v>6142</v>
      </c>
      <c r="D1158" s="107" t="s">
        <v>11112</v>
      </c>
      <c r="E1158" s="72"/>
      <c r="F1158" s="107">
        <v>11.0</v>
      </c>
      <c r="G1158" s="11"/>
      <c r="I1158" t="str">
        <f t="array" ref="I1158">INDEX('Pre-transfer 2022 Points'!$D$13:$D$21,MATCH(1,MMULT(--('Pre-transfer 2022 Points'!$E$13:$L$21=D1158),TRANSPOSE(COLUMN('Pre-transfer 2022 Points'!$E$13:$L$21)^0)),0))</f>
        <v>#N/A</v>
      </c>
    </row>
    <row r="1159">
      <c r="A1159" s="50">
        <v>1158.0</v>
      </c>
      <c r="B1159" s="67">
        <v>872.0</v>
      </c>
      <c r="C1159" s="69" t="s">
        <v>4940</v>
      </c>
      <c r="D1159" s="107" t="s">
        <v>2832</v>
      </c>
      <c r="E1159" s="72"/>
      <c r="F1159" s="107">
        <v>11.0</v>
      </c>
      <c r="G1159" s="11"/>
      <c r="I1159" t="str">
        <f t="array" ref="I1159">INDEX('Pre-transfer 2022 Points'!$D$13:$D$21,MATCH(1,MMULT(--('Pre-transfer 2022 Points'!$E$13:$L$21=D1159),TRANSPOSE(COLUMN('Pre-transfer 2022 Points'!$E$13:$L$21)^0)),0))</f>
        <v>#N/A</v>
      </c>
    </row>
    <row r="1160">
      <c r="A1160" s="50">
        <v>1159.0</v>
      </c>
      <c r="B1160" s="67">
        <v>1320.0</v>
      </c>
      <c r="C1160" s="68" t="s">
        <v>4706</v>
      </c>
      <c r="D1160" s="107" t="s">
        <v>3645</v>
      </c>
      <c r="E1160" s="107" t="s">
        <v>8604</v>
      </c>
      <c r="F1160" s="107">
        <v>11.0</v>
      </c>
      <c r="G1160" s="11"/>
      <c r="I1160" t="str">
        <f t="array" ref="I1160">INDEX('Pre-transfer 2022 Points'!$D$13:$D$21,MATCH(1,MMULT(--('Pre-transfer 2022 Points'!$E$13:$L$21=D1160),TRANSPOSE(COLUMN('Pre-transfer 2022 Points'!$E$13:$L$21)^0)),0))</f>
        <v>#N/A</v>
      </c>
    </row>
    <row r="1161">
      <c r="A1161" s="50">
        <v>1160.0</v>
      </c>
      <c r="B1161" s="86"/>
      <c r="C1161" s="69" t="s">
        <v>10076</v>
      </c>
      <c r="D1161" s="107" t="s">
        <v>2267</v>
      </c>
      <c r="E1161" s="107" t="s">
        <v>9976</v>
      </c>
      <c r="F1161" s="107">
        <v>11.0</v>
      </c>
      <c r="G1161" s="11"/>
      <c r="I1161" t="str">
        <f t="array" ref="I1161">INDEX('Pre-transfer 2022 Points'!$D$13:$D$21,MATCH(1,MMULT(--('Pre-transfer 2022 Points'!$E$13:$L$21=D1161),TRANSPOSE(COLUMN('Pre-transfer 2022 Points'!$E$13:$L$21)^0)),0))</f>
        <v>#N/A</v>
      </c>
    </row>
    <row r="1162">
      <c r="A1162" s="50">
        <v>1161.0</v>
      </c>
      <c r="B1162" s="86"/>
      <c r="C1162" s="69" t="s">
        <v>11113</v>
      </c>
      <c r="D1162" s="107" t="s">
        <v>2212</v>
      </c>
      <c r="E1162" s="107" t="s">
        <v>1231</v>
      </c>
      <c r="F1162" s="107">
        <v>11.0</v>
      </c>
      <c r="G1162" s="11"/>
      <c r="I1162" t="str">
        <f t="array" ref="I1162">INDEX('Pre-transfer 2022 Points'!$D$13:$D$21,MATCH(1,MMULT(--('Pre-transfer 2022 Points'!$E$13:$L$21=D1162),TRANSPOSE(COLUMN('Pre-transfer 2022 Points'!$E$13:$L$21)^0)),0))</f>
        <v>#N/A</v>
      </c>
    </row>
    <row r="1163">
      <c r="A1163" s="50">
        <v>1162.0</v>
      </c>
      <c r="B1163" s="67">
        <v>1551.0</v>
      </c>
      <c r="C1163" s="68" t="s">
        <v>5984</v>
      </c>
      <c r="D1163" s="107" t="s">
        <v>3303</v>
      </c>
      <c r="E1163" s="107" t="s">
        <v>5818</v>
      </c>
      <c r="F1163" s="107">
        <v>11.0</v>
      </c>
      <c r="G1163" s="11"/>
      <c r="I1163" t="str">
        <f t="array" ref="I1163">INDEX('Pre-transfer 2022 Points'!$D$13:$D$21,MATCH(1,MMULT(--('Pre-transfer 2022 Points'!$E$13:$L$21=D1163),TRANSPOSE(COLUMN('Pre-transfer 2022 Points'!$E$13:$L$21)^0)),0))</f>
        <v>#N/A</v>
      </c>
    </row>
    <row r="1164">
      <c r="A1164" s="50">
        <v>1163.0</v>
      </c>
      <c r="B1164" s="67">
        <v>839.0</v>
      </c>
      <c r="C1164" s="69" t="s">
        <v>5196</v>
      </c>
      <c r="D1164" s="107" t="s">
        <v>2183</v>
      </c>
      <c r="E1164" s="107" t="s">
        <v>9920</v>
      </c>
      <c r="F1164" s="107">
        <v>11.0</v>
      </c>
      <c r="G1164" s="11"/>
      <c r="I1164" t="str">
        <f t="array" ref="I1164">INDEX('Pre-transfer 2022 Points'!$D$13:$D$21,MATCH(1,MMULT(--('Pre-transfer 2022 Points'!$E$13:$L$21=D1164),TRANSPOSE(COLUMN('Pre-transfer 2022 Points'!$E$13:$L$21)^0)),0))</f>
        <v>#N/A</v>
      </c>
    </row>
    <row r="1165">
      <c r="A1165" s="50">
        <v>1164.0</v>
      </c>
      <c r="B1165" s="86"/>
      <c r="C1165" s="69" t="s">
        <v>11114</v>
      </c>
      <c r="D1165" s="107" t="s">
        <v>11115</v>
      </c>
      <c r="E1165" s="107" t="s">
        <v>8708</v>
      </c>
      <c r="F1165" s="107">
        <v>11.0</v>
      </c>
      <c r="G1165" s="11"/>
      <c r="I1165" t="str">
        <f t="array" ref="I1165">INDEX('Pre-transfer 2022 Points'!$D$13:$D$21,MATCH(1,MMULT(--('Pre-transfer 2022 Points'!$E$13:$L$21=D1165),TRANSPOSE(COLUMN('Pre-transfer 2022 Points'!$E$13:$L$21)^0)),0))</f>
        <v>#N/A</v>
      </c>
    </row>
    <row r="1166">
      <c r="A1166" s="50">
        <v>1165.0</v>
      </c>
      <c r="B1166" s="67">
        <v>279.0</v>
      </c>
      <c r="C1166" s="69" t="s">
        <v>10008</v>
      </c>
      <c r="D1166" s="107" t="s">
        <v>1928</v>
      </c>
      <c r="E1166" s="107" t="s">
        <v>8594</v>
      </c>
      <c r="F1166" s="107">
        <v>11.0</v>
      </c>
      <c r="G1166" s="11"/>
      <c r="I1166" t="str">
        <f t="array" ref="I1166">INDEX('Pre-transfer 2022 Points'!$D$13:$D$21,MATCH(1,MMULT(--('Pre-transfer 2022 Points'!$E$13:$L$21=D1166),TRANSPOSE(COLUMN('Pre-transfer 2022 Points'!$E$13:$L$21)^0)),0))</f>
        <v>#N/A</v>
      </c>
    </row>
    <row r="1167">
      <c r="A1167" s="50">
        <v>1166.0</v>
      </c>
      <c r="B1167" s="67">
        <v>305.0</v>
      </c>
      <c r="C1167" s="69" t="s">
        <v>5247</v>
      </c>
      <c r="D1167" s="107" t="s">
        <v>2205</v>
      </c>
      <c r="E1167" s="72"/>
      <c r="F1167" s="107">
        <v>11.0</v>
      </c>
      <c r="G1167" s="11"/>
      <c r="I1167" t="str">
        <f t="array" ref="I1167">INDEX('Pre-transfer 2022 Points'!$D$13:$D$21,MATCH(1,MMULT(--('Pre-transfer 2022 Points'!$E$13:$L$21=D1167),TRANSPOSE(COLUMN('Pre-transfer 2022 Points'!$E$13:$L$21)^0)),0))</f>
        <v>#N/A</v>
      </c>
    </row>
    <row r="1168">
      <c r="A1168" s="50">
        <v>1167.0</v>
      </c>
      <c r="B1168" s="67">
        <v>1598.0</v>
      </c>
      <c r="C1168" s="68" t="s">
        <v>4889</v>
      </c>
      <c r="D1168" s="107" t="s">
        <v>3724</v>
      </c>
      <c r="E1168" s="107" t="s">
        <v>4612</v>
      </c>
      <c r="F1168" s="107">
        <v>11.0</v>
      </c>
      <c r="G1168" s="11"/>
      <c r="I1168" t="str">
        <f t="array" ref="I1168">INDEX('Pre-transfer 2022 Points'!$D$13:$D$21,MATCH(1,MMULT(--('Pre-transfer 2022 Points'!$E$13:$L$21=D1168),TRANSPOSE(COLUMN('Pre-transfer 2022 Points'!$E$13:$L$21)^0)),0))</f>
        <v>#N/A</v>
      </c>
    </row>
    <row r="1169">
      <c r="A1169" s="50">
        <v>1168.0</v>
      </c>
      <c r="B1169" s="86"/>
      <c r="C1169" s="69" t="s">
        <v>5277</v>
      </c>
      <c r="D1169" s="107" t="s">
        <v>11116</v>
      </c>
      <c r="E1169" s="72"/>
      <c r="F1169" s="107">
        <v>11.0</v>
      </c>
      <c r="G1169" s="11"/>
      <c r="I1169" t="str">
        <f t="array" ref="I1169">INDEX('Pre-transfer 2022 Points'!$D$13:$D$21,MATCH(1,MMULT(--('Pre-transfer 2022 Points'!$E$13:$L$21=D1169),TRANSPOSE(COLUMN('Pre-transfer 2022 Points'!$E$13:$L$21)^0)),0))</f>
        <v>#N/A</v>
      </c>
    </row>
    <row r="1170">
      <c r="A1170" s="50">
        <v>1169.0</v>
      </c>
      <c r="B1170" s="67">
        <v>1014.0</v>
      </c>
      <c r="C1170" s="69" t="s">
        <v>4511</v>
      </c>
      <c r="D1170" s="107" t="s">
        <v>605</v>
      </c>
      <c r="E1170" s="107" t="s">
        <v>8589</v>
      </c>
      <c r="F1170" s="107">
        <v>11.0</v>
      </c>
      <c r="G1170" s="11"/>
      <c r="I1170" t="str">
        <f t="array" ref="I1170">INDEX('Pre-transfer 2022 Points'!$D$13:$D$21,MATCH(1,MMULT(--('Pre-transfer 2022 Points'!$E$13:$L$21=D1170),TRANSPOSE(COLUMN('Pre-transfer 2022 Points'!$E$13:$L$21)^0)),0))</f>
        <v>#N/A</v>
      </c>
    </row>
    <row r="1171">
      <c r="A1171" s="50">
        <v>1170.0</v>
      </c>
      <c r="B1171" s="86"/>
      <c r="C1171" s="69" t="s">
        <v>9087</v>
      </c>
      <c r="D1171" s="107" t="s">
        <v>2801</v>
      </c>
      <c r="E1171" s="72"/>
      <c r="F1171" s="107">
        <v>11.0</v>
      </c>
      <c r="G1171" s="11"/>
      <c r="I1171" t="str">
        <f t="array" ref="I1171">INDEX('Pre-transfer 2022 Points'!$D$13:$D$21,MATCH(1,MMULT(--('Pre-transfer 2022 Points'!$E$13:$L$21=D1171),TRANSPOSE(COLUMN('Pre-transfer 2022 Points'!$E$13:$L$21)^0)),0))</f>
        <v>#N/A</v>
      </c>
    </row>
    <row r="1172">
      <c r="A1172" s="50">
        <v>1171.0</v>
      </c>
      <c r="B1172" s="67">
        <v>123.0</v>
      </c>
      <c r="C1172" s="69" t="s">
        <v>10040</v>
      </c>
      <c r="D1172" s="107" t="s">
        <v>813</v>
      </c>
      <c r="E1172" s="107" t="s">
        <v>8968</v>
      </c>
      <c r="F1172" s="107">
        <v>11.0</v>
      </c>
      <c r="G1172" s="11"/>
      <c r="I1172" t="str">
        <f t="array" ref="I1172">INDEX('Pre-transfer 2022 Points'!$D$13:$D$21,MATCH(1,MMULT(--('Pre-transfer 2022 Points'!$E$13:$L$21=D1172),TRANSPOSE(COLUMN('Pre-transfer 2022 Points'!$E$13:$L$21)^0)),0))</f>
        <v>#N/A</v>
      </c>
    </row>
    <row r="1173">
      <c r="A1173" s="50">
        <v>1172.0</v>
      </c>
      <c r="B1173" s="67">
        <v>1276.0</v>
      </c>
      <c r="C1173" s="68" t="s">
        <v>530</v>
      </c>
      <c r="D1173" s="107" t="s">
        <v>3571</v>
      </c>
      <c r="E1173" s="107" t="s">
        <v>1751</v>
      </c>
      <c r="F1173" s="107">
        <v>11.0</v>
      </c>
      <c r="G1173" s="11"/>
      <c r="I1173" t="str">
        <f t="array" ref="I1173">INDEX('Pre-transfer 2022 Points'!$D$13:$D$21,MATCH(1,MMULT(--('Pre-transfer 2022 Points'!$E$13:$L$21=D1173),TRANSPOSE(COLUMN('Pre-transfer 2022 Points'!$E$13:$L$21)^0)),0))</f>
        <v>#N/A</v>
      </c>
    </row>
    <row r="1174">
      <c r="A1174" s="50">
        <v>1173.0</v>
      </c>
      <c r="B1174" s="86"/>
      <c r="C1174" s="69" t="s">
        <v>6139</v>
      </c>
      <c r="D1174" s="107" t="s">
        <v>11117</v>
      </c>
      <c r="E1174" s="107" t="s">
        <v>8700</v>
      </c>
      <c r="F1174" s="107">
        <v>11.0</v>
      </c>
      <c r="G1174" s="11"/>
      <c r="I1174" t="str">
        <f t="array" ref="I1174">INDEX('Pre-transfer 2022 Points'!$D$13:$D$21,MATCH(1,MMULT(--('Pre-transfer 2022 Points'!$E$13:$L$21=D1174),TRANSPOSE(COLUMN('Pre-transfer 2022 Points'!$E$13:$L$21)^0)),0))</f>
        <v>#N/A</v>
      </c>
    </row>
    <row r="1175">
      <c r="A1175" s="50">
        <v>1174.0</v>
      </c>
      <c r="B1175" s="86"/>
      <c r="C1175" s="69" t="s">
        <v>11118</v>
      </c>
      <c r="D1175" s="107" t="s">
        <v>11119</v>
      </c>
      <c r="E1175" s="72"/>
      <c r="F1175" s="107">
        <v>11.0</v>
      </c>
      <c r="G1175" s="11"/>
      <c r="I1175" t="str">
        <f t="array" ref="I1175">INDEX('Pre-transfer 2022 Points'!$D$13:$D$21,MATCH(1,MMULT(--('Pre-transfer 2022 Points'!$E$13:$L$21=D1175),TRANSPOSE(COLUMN('Pre-transfer 2022 Points'!$E$13:$L$21)^0)),0))</f>
        <v>#N/A</v>
      </c>
    </row>
    <row r="1176">
      <c r="A1176" s="50">
        <v>1175.0</v>
      </c>
      <c r="B1176" s="86"/>
      <c r="C1176" s="69" t="s">
        <v>8899</v>
      </c>
      <c r="D1176" s="107" t="s">
        <v>951</v>
      </c>
      <c r="E1176" s="107" t="s">
        <v>8600</v>
      </c>
      <c r="F1176" s="107">
        <v>10.0</v>
      </c>
      <c r="G1176" s="11"/>
      <c r="I1176" t="str">
        <f t="array" ref="I1176">INDEX('Pre-transfer 2022 Points'!$D$13:$D$21,MATCH(1,MMULT(--('Pre-transfer 2022 Points'!$E$13:$L$21=D1176),TRANSPOSE(COLUMN('Pre-transfer 2022 Points'!$E$13:$L$21)^0)),0))</f>
        <v>#N/A</v>
      </c>
    </row>
    <row r="1177">
      <c r="A1177" s="50">
        <v>1176.0</v>
      </c>
      <c r="B1177" s="86"/>
      <c r="C1177" s="69" t="s">
        <v>10079</v>
      </c>
      <c r="D1177" s="107" t="s">
        <v>11120</v>
      </c>
      <c r="E1177" s="72"/>
      <c r="F1177" s="107">
        <v>10.0</v>
      </c>
      <c r="G1177" s="11"/>
      <c r="I1177" t="str">
        <f t="array" ref="I1177">INDEX('Pre-transfer 2022 Points'!$D$13:$D$21,MATCH(1,MMULT(--('Pre-transfer 2022 Points'!$E$13:$L$21=D1177),TRANSPOSE(COLUMN('Pre-transfer 2022 Points'!$E$13:$L$21)^0)),0))</f>
        <v>#N/A</v>
      </c>
    </row>
    <row r="1178">
      <c r="A1178" s="50">
        <v>1177.0</v>
      </c>
      <c r="B1178" s="67">
        <v>798.0</v>
      </c>
      <c r="C1178" s="69" t="s">
        <v>1543</v>
      </c>
      <c r="D1178" s="107" t="s">
        <v>11121</v>
      </c>
      <c r="E1178" s="107" t="s">
        <v>8970</v>
      </c>
      <c r="F1178" s="107">
        <v>10.0</v>
      </c>
      <c r="G1178" s="11"/>
      <c r="I1178" t="str">
        <f t="array" ref="I1178">INDEX('Pre-transfer 2022 Points'!$D$13:$D$21,MATCH(1,MMULT(--('Pre-transfer 2022 Points'!$E$13:$L$21=D1178),TRANSPOSE(COLUMN('Pre-transfer 2022 Points'!$E$13:$L$21)^0)),0))</f>
        <v>#N/A</v>
      </c>
    </row>
    <row r="1179">
      <c r="A1179" s="50">
        <v>1178.0</v>
      </c>
      <c r="B1179" s="67">
        <v>1823.0</v>
      </c>
      <c r="C1179" s="68" t="s">
        <v>1696</v>
      </c>
      <c r="D1179" s="107" t="s">
        <v>11122</v>
      </c>
      <c r="E1179" s="107" t="s">
        <v>8596</v>
      </c>
      <c r="F1179" s="107">
        <v>10.0</v>
      </c>
      <c r="G1179" s="11"/>
      <c r="I1179" t="str">
        <f t="array" ref="I1179">INDEX('Pre-transfer 2022 Points'!$D$13:$D$21,MATCH(1,MMULT(--('Pre-transfer 2022 Points'!$E$13:$L$21=D1179),TRANSPOSE(COLUMN('Pre-transfer 2022 Points'!$E$13:$L$21)^0)),0))</f>
        <v>#N/A</v>
      </c>
    </row>
    <row r="1180">
      <c r="A1180" s="50">
        <v>1179.0</v>
      </c>
      <c r="B1180" s="67">
        <v>1540.0</v>
      </c>
      <c r="C1180" s="68" t="s">
        <v>4537</v>
      </c>
      <c r="D1180" s="107" t="s">
        <v>2079</v>
      </c>
      <c r="E1180" s="107" t="s">
        <v>8633</v>
      </c>
      <c r="F1180" s="107">
        <v>10.0</v>
      </c>
      <c r="G1180" s="11"/>
      <c r="I1180" t="str">
        <f t="array" ref="I1180">INDEX('Pre-transfer 2022 Points'!$D$13:$D$21,MATCH(1,MMULT(--('Pre-transfer 2022 Points'!$E$13:$L$21=D1180),TRANSPOSE(COLUMN('Pre-transfer 2022 Points'!$E$13:$L$21)^0)),0))</f>
        <v>#N/A</v>
      </c>
    </row>
    <row r="1181">
      <c r="A1181" s="50">
        <v>1180.0</v>
      </c>
      <c r="B1181" s="86"/>
      <c r="C1181" s="69" t="s">
        <v>5272</v>
      </c>
      <c r="D1181" s="107" t="s">
        <v>11123</v>
      </c>
      <c r="E1181" s="72"/>
      <c r="F1181" s="107">
        <v>10.0</v>
      </c>
      <c r="G1181" s="11"/>
      <c r="I1181" t="str">
        <f t="array" ref="I1181">INDEX('Pre-transfer 2022 Points'!$D$13:$D$21,MATCH(1,MMULT(--('Pre-transfer 2022 Points'!$E$13:$L$21=D1181),TRANSPOSE(COLUMN('Pre-transfer 2022 Points'!$E$13:$L$21)^0)),0))</f>
        <v>#N/A</v>
      </c>
    </row>
    <row r="1182">
      <c r="A1182" s="50">
        <v>1181.0</v>
      </c>
      <c r="B1182" s="67">
        <v>1740.0</v>
      </c>
      <c r="C1182" s="68" t="s">
        <v>699</v>
      </c>
      <c r="D1182" s="107" t="s">
        <v>3469</v>
      </c>
      <c r="E1182" s="72"/>
      <c r="F1182" s="107">
        <v>10.0</v>
      </c>
      <c r="G1182" s="11"/>
      <c r="I1182" t="str">
        <f t="array" ref="I1182">INDEX('Pre-transfer 2022 Points'!$D$13:$D$21,MATCH(1,MMULT(--('Pre-transfer 2022 Points'!$E$13:$L$21=D1182),TRANSPOSE(COLUMN('Pre-transfer 2022 Points'!$E$13:$L$21)^0)),0))</f>
        <v>#N/A</v>
      </c>
    </row>
    <row r="1183">
      <c r="A1183" s="50">
        <v>1182.0</v>
      </c>
      <c r="B1183" s="86"/>
      <c r="C1183" s="69" t="s">
        <v>4897</v>
      </c>
      <c r="D1183" s="107" t="s">
        <v>3018</v>
      </c>
      <c r="E1183" s="107" t="s">
        <v>9925</v>
      </c>
      <c r="F1183" s="107">
        <v>10.0</v>
      </c>
      <c r="G1183" s="11"/>
      <c r="I1183" t="str">
        <f t="array" ref="I1183">INDEX('Pre-transfer 2022 Points'!$D$13:$D$21,MATCH(1,MMULT(--('Pre-transfer 2022 Points'!$E$13:$L$21=D1183),TRANSPOSE(COLUMN('Pre-transfer 2022 Points'!$E$13:$L$21)^0)),0))</f>
        <v>#N/A</v>
      </c>
    </row>
    <row r="1184">
      <c r="A1184" s="50">
        <v>1183.0</v>
      </c>
      <c r="B1184" s="67">
        <v>810.0</v>
      </c>
      <c r="C1184" s="69" t="s">
        <v>10502</v>
      </c>
      <c r="D1184" s="107" t="s">
        <v>11124</v>
      </c>
      <c r="E1184" s="107" t="s">
        <v>10760</v>
      </c>
      <c r="F1184" s="107">
        <v>10.0</v>
      </c>
      <c r="G1184" s="11"/>
      <c r="I1184" t="str">
        <f t="array" ref="I1184">INDEX('Pre-transfer 2022 Points'!$D$13:$D$21,MATCH(1,MMULT(--('Pre-transfer 2022 Points'!$E$13:$L$21=D1184),TRANSPOSE(COLUMN('Pre-transfer 2022 Points'!$E$13:$L$21)^0)),0))</f>
        <v>#N/A</v>
      </c>
    </row>
    <row r="1185">
      <c r="A1185" s="50">
        <v>1184.0</v>
      </c>
      <c r="B1185" s="67">
        <v>434.0</v>
      </c>
      <c r="C1185" s="69" t="s">
        <v>10915</v>
      </c>
      <c r="D1185" s="107" t="s">
        <v>11125</v>
      </c>
      <c r="E1185" s="107" t="s">
        <v>9925</v>
      </c>
      <c r="F1185" s="107">
        <v>10.0</v>
      </c>
      <c r="G1185" s="11"/>
      <c r="I1185" t="str">
        <f t="array" ref="I1185">INDEX('Pre-transfer 2022 Points'!$D$13:$D$21,MATCH(1,MMULT(--('Pre-transfer 2022 Points'!$E$13:$L$21=D1185),TRANSPOSE(COLUMN('Pre-transfer 2022 Points'!$E$13:$L$21)^0)),0))</f>
        <v>#N/A</v>
      </c>
    </row>
    <row r="1186">
      <c r="A1186" s="50">
        <v>1185.0</v>
      </c>
      <c r="B1186" s="67">
        <v>1511.0</v>
      </c>
      <c r="C1186" s="68" t="s">
        <v>1200</v>
      </c>
      <c r="D1186" s="107" t="s">
        <v>11126</v>
      </c>
      <c r="E1186" s="107" t="s">
        <v>10016</v>
      </c>
      <c r="F1186" s="107">
        <v>10.0</v>
      </c>
      <c r="G1186" s="11"/>
      <c r="I1186" t="str">
        <f t="array" ref="I1186">INDEX('Pre-transfer 2022 Points'!$D$13:$D$21,MATCH(1,MMULT(--('Pre-transfer 2022 Points'!$E$13:$L$21=D1186),TRANSPOSE(COLUMN('Pre-transfer 2022 Points'!$E$13:$L$21)^0)),0))</f>
        <v>#N/A</v>
      </c>
    </row>
    <row r="1187">
      <c r="A1187" s="50">
        <v>1186.0</v>
      </c>
      <c r="B1187" s="67">
        <v>619.0</v>
      </c>
      <c r="C1187" s="69" t="s">
        <v>4771</v>
      </c>
      <c r="D1187" s="107" t="s">
        <v>11127</v>
      </c>
      <c r="E1187" s="107" t="s">
        <v>8618</v>
      </c>
      <c r="F1187" s="107">
        <v>10.0</v>
      </c>
      <c r="G1187" s="11"/>
      <c r="I1187" t="str">
        <f t="array" ref="I1187">INDEX('Pre-transfer 2022 Points'!$D$13:$D$21,MATCH(1,MMULT(--('Pre-transfer 2022 Points'!$E$13:$L$21=D1187),TRANSPOSE(COLUMN('Pre-transfer 2022 Points'!$E$13:$L$21)^0)),0))</f>
        <v>#N/A</v>
      </c>
    </row>
    <row r="1188">
      <c r="A1188" s="50">
        <v>1187.0</v>
      </c>
      <c r="B1188" s="67">
        <v>2062.0</v>
      </c>
      <c r="C1188" s="68" t="s">
        <v>654</v>
      </c>
      <c r="D1188" s="107" t="s">
        <v>11128</v>
      </c>
      <c r="E1188" s="107" t="s">
        <v>5944</v>
      </c>
      <c r="F1188" s="107">
        <v>10.0</v>
      </c>
      <c r="G1188" s="11"/>
      <c r="I1188" t="str">
        <f t="array" ref="I1188">INDEX('Pre-transfer 2022 Points'!$D$13:$D$21,MATCH(1,MMULT(--('Pre-transfer 2022 Points'!$E$13:$L$21=D1188),TRANSPOSE(COLUMN('Pre-transfer 2022 Points'!$E$13:$L$21)^0)),0))</f>
        <v>#N/A</v>
      </c>
    </row>
    <row r="1189">
      <c r="A1189" s="50">
        <v>1188.0</v>
      </c>
      <c r="B1189" s="86"/>
      <c r="C1189" s="69" t="s">
        <v>10084</v>
      </c>
      <c r="D1189" s="107" t="s">
        <v>11129</v>
      </c>
      <c r="E1189" s="72"/>
      <c r="F1189" s="107">
        <v>10.0</v>
      </c>
      <c r="G1189" s="11"/>
      <c r="I1189" t="str">
        <f t="array" ref="I1189">INDEX('Pre-transfer 2022 Points'!$D$13:$D$21,MATCH(1,MMULT(--('Pre-transfer 2022 Points'!$E$13:$L$21=D1189),TRANSPOSE(COLUMN('Pre-transfer 2022 Points'!$E$13:$L$21)^0)),0))</f>
        <v>#N/A</v>
      </c>
    </row>
    <row r="1190">
      <c r="A1190" s="50">
        <v>1189.0</v>
      </c>
      <c r="B1190" s="67">
        <v>1821.0</v>
      </c>
      <c r="C1190" s="68" t="s">
        <v>8848</v>
      </c>
      <c r="D1190" s="107" t="s">
        <v>11130</v>
      </c>
      <c r="E1190" s="107" t="s">
        <v>9919</v>
      </c>
      <c r="F1190" s="107">
        <v>10.0</v>
      </c>
      <c r="G1190" s="11"/>
      <c r="I1190" t="str">
        <f t="array" ref="I1190">INDEX('Pre-transfer 2022 Points'!$D$13:$D$21,MATCH(1,MMULT(--('Pre-transfer 2022 Points'!$E$13:$L$21=D1190),TRANSPOSE(COLUMN('Pre-transfer 2022 Points'!$E$13:$L$21)^0)),0))</f>
        <v>#N/A</v>
      </c>
    </row>
    <row r="1191">
      <c r="A1191" s="50">
        <v>1190.0</v>
      </c>
      <c r="B1191" s="67">
        <v>472.0</v>
      </c>
      <c r="C1191" s="69" t="s">
        <v>5652</v>
      </c>
      <c r="D1191" s="107" t="s">
        <v>3547</v>
      </c>
      <c r="E1191" s="107" t="s">
        <v>10030</v>
      </c>
      <c r="F1191" s="107">
        <v>10.0</v>
      </c>
      <c r="G1191" s="11"/>
      <c r="I1191" t="str">
        <f t="array" ref="I1191">INDEX('Pre-transfer 2022 Points'!$D$13:$D$21,MATCH(1,MMULT(--('Pre-transfer 2022 Points'!$E$13:$L$21=D1191),TRANSPOSE(COLUMN('Pre-transfer 2022 Points'!$E$13:$L$21)^0)),0))</f>
        <v>#N/A</v>
      </c>
    </row>
    <row r="1192">
      <c r="A1192" s="50">
        <v>1191.0</v>
      </c>
      <c r="B1192" s="67">
        <v>1969.0</v>
      </c>
      <c r="C1192" s="68" t="s">
        <v>5070</v>
      </c>
      <c r="D1192" s="107" t="s">
        <v>11131</v>
      </c>
      <c r="E1192" s="72"/>
      <c r="F1192" s="107">
        <v>10.0</v>
      </c>
      <c r="G1192" s="11"/>
      <c r="I1192" t="str">
        <f t="array" ref="I1192">INDEX('Pre-transfer 2022 Points'!$D$13:$D$21,MATCH(1,MMULT(--('Pre-transfer 2022 Points'!$E$13:$L$21=D1192),TRANSPOSE(COLUMN('Pre-transfer 2022 Points'!$E$13:$L$21)^0)),0))</f>
        <v>#N/A</v>
      </c>
    </row>
    <row r="1193">
      <c r="A1193" s="50">
        <v>1192.0</v>
      </c>
      <c r="B1193" s="67">
        <v>1828.0</v>
      </c>
      <c r="C1193" s="68" t="s">
        <v>506</v>
      </c>
      <c r="D1193" s="107" t="s">
        <v>4022</v>
      </c>
      <c r="E1193" s="107" t="s">
        <v>9948</v>
      </c>
      <c r="F1193" s="107">
        <v>10.0</v>
      </c>
      <c r="G1193" s="11"/>
      <c r="I1193" t="str">
        <f t="array" ref="I1193">INDEX('Pre-transfer 2022 Points'!$D$13:$D$21,MATCH(1,MMULT(--('Pre-transfer 2022 Points'!$E$13:$L$21=D1193),TRANSPOSE(COLUMN('Pre-transfer 2022 Points'!$E$13:$L$21)^0)),0))</f>
        <v>#N/A</v>
      </c>
    </row>
    <row r="1194">
      <c r="A1194" s="50">
        <v>1193.0</v>
      </c>
      <c r="B1194" s="86"/>
      <c r="C1194" s="69" t="s">
        <v>5651</v>
      </c>
      <c r="D1194" s="107" t="s">
        <v>1423</v>
      </c>
      <c r="E1194" s="72"/>
      <c r="F1194" s="107">
        <v>10.0</v>
      </c>
      <c r="G1194" s="11"/>
      <c r="I1194" t="str">
        <f t="array" ref="I1194">INDEX('Pre-transfer 2022 Points'!$D$13:$D$21,MATCH(1,MMULT(--('Pre-transfer 2022 Points'!$E$13:$L$21=D1194),TRANSPOSE(COLUMN('Pre-transfer 2022 Points'!$E$13:$L$21)^0)),0))</f>
        <v>#N/A</v>
      </c>
    </row>
    <row r="1195">
      <c r="A1195" s="50">
        <v>1194.0</v>
      </c>
      <c r="B1195" s="67">
        <v>1626.0</v>
      </c>
      <c r="C1195" s="68" t="s">
        <v>964</v>
      </c>
      <c r="D1195" s="107" t="s">
        <v>11132</v>
      </c>
      <c r="E1195" s="107" t="s">
        <v>5831</v>
      </c>
      <c r="F1195" s="107">
        <v>10.0</v>
      </c>
      <c r="G1195" s="11"/>
      <c r="I1195" t="str">
        <f t="array" ref="I1195">INDEX('Pre-transfer 2022 Points'!$D$13:$D$21,MATCH(1,MMULT(--('Pre-transfer 2022 Points'!$E$13:$L$21=D1195),TRANSPOSE(COLUMN('Pre-transfer 2022 Points'!$E$13:$L$21)^0)),0))</f>
        <v>#N/A</v>
      </c>
    </row>
    <row r="1196">
      <c r="A1196" s="50">
        <v>1195.0</v>
      </c>
      <c r="B1196" s="67">
        <v>1109.0</v>
      </c>
      <c r="C1196" s="69" t="s">
        <v>4818</v>
      </c>
      <c r="D1196" s="107" t="s">
        <v>2616</v>
      </c>
      <c r="E1196" s="72"/>
      <c r="F1196" s="107">
        <v>10.0</v>
      </c>
      <c r="G1196" s="11"/>
      <c r="I1196" t="str">
        <f t="array" ref="I1196">INDEX('Pre-transfer 2022 Points'!$D$13:$D$21,MATCH(1,MMULT(--('Pre-transfer 2022 Points'!$E$13:$L$21=D1196),TRANSPOSE(COLUMN('Pre-transfer 2022 Points'!$E$13:$L$21)^0)),0))</f>
        <v>#N/A</v>
      </c>
    </row>
    <row r="1197">
      <c r="A1197" s="50">
        <v>1196.0</v>
      </c>
      <c r="B1197" s="67">
        <v>272.0</v>
      </c>
      <c r="C1197" s="69" t="s">
        <v>5174</v>
      </c>
      <c r="D1197" s="107" t="s">
        <v>1484</v>
      </c>
      <c r="E1197" s="107" t="s">
        <v>10758</v>
      </c>
      <c r="F1197" s="107">
        <v>10.0</v>
      </c>
      <c r="G1197" s="11"/>
      <c r="I1197" t="str">
        <f t="array" ref="I1197">INDEX('Pre-transfer 2022 Points'!$D$13:$D$21,MATCH(1,MMULT(--('Pre-transfer 2022 Points'!$E$13:$L$21=D1197),TRANSPOSE(COLUMN('Pre-transfer 2022 Points'!$E$13:$L$21)^0)),0))</f>
        <v>#N/A</v>
      </c>
    </row>
    <row r="1198">
      <c r="A1198" s="50">
        <v>1197.0</v>
      </c>
      <c r="B1198" s="67">
        <v>2002.0</v>
      </c>
      <c r="C1198" s="68" t="s">
        <v>4994</v>
      </c>
      <c r="D1198" s="107" t="s">
        <v>1497</v>
      </c>
      <c r="E1198" s="107" t="s">
        <v>9945</v>
      </c>
      <c r="F1198" s="107">
        <v>10.0</v>
      </c>
      <c r="G1198" s="11"/>
      <c r="I1198" t="str">
        <f t="array" ref="I1198">INDEX('Pre-transfer 2022 Points'!$D$13:$D$21,MATCH(1,MMULT(--('Pre-transfer 2022 Points'!$E$13:$L$21=D1198),TRANSPOSE(COLUMN('Pre-transfer 2022 Points'!$E$13:$L$21)^0)),0))</f>
        <v>#N/A</v>
      </c>
    </row>
    <row r="1199">
      <c r="A1199" s="50">
        <v>1198.0</v>
      </c>
      <c r="B1199" s="67">
        <v>1150.0</v>
      </c>
      <c r="C1199" s="69" t="s">
        <v>217</v>
      </c>
      <c r="D1199" s="107" t="s">
        <v>11133</v>
      </c>
      <c r="E1199" s="72"/>
      <c r="F1199" s="107">
        <v>10.0</v>
      </c>
      <c r="G1199" s="11"/>
      <c r="I1199" t="str">
        <f t="array" ref="I1199">INDEX('Pre-transfer 2022 Points'!$D$13:$D$21,MATCH(1,MMULT(--('Pre-transfer 2022 Points'!$E$13:$L$21=D1199),TRANSPOSE(COLUMN('Pre-transfer 2022 Points'!$E$13:$L$21)^0)),0))</f>
        <v>#N/A</v>
      </c>
    </row>
    <row r="1200">
      <c r="A1200" s="50">
        <v>1199.0</v>
      </c>
      <c r="B1200" s="67">
        <v>1609.0</v>
      </c>
      <c r="C1200" s="68" t="s">
        <v>1485</v>
      </c>
      <c r="D1200" s="107" t="s">
        <v>2960</v>
      </c>
      <c r="E1200" s="72"/>
      <c r="F1200" s="107">
        <v>10.0</v>
      </c>
      <c r="G1200" s="11"/>
      <c r="I1200" t="str">
        <f t="array" ref="I1200">INDEX('Pre-transfer 2022 Points'!$D$13:$D$21,MATCH(1,MMULT(--('Pre-transfer 2022 Points'!$E$13:$L$21=D1200),TRANSPOSE(COLUMN('Pre-transfer 2022 Points'!$E$13:$L$21)^0)),0))</f>
        <v>#N/A</v>
      </c>
    </row>
    <row r="1201">
      <c r="A1201" s="49">
        <v>1200.0</v>
      </c>
      <c r="B1201" s="63">
        <v>1117.0</v>
      </c>
      <c r="C1201" s="66" t="s">
        <v>543</v>
      </c>
      <c r="D1201" s="108" t="s">
        <v>2564</v>
      </c>
      <c r="E1201" s="103"/>
      <c r="F1201" s="108">
        <v>10.0</v>
      </c>
      <c r="I1201" t="str">
        <f t="array" ref="I1201">INDEX('Pre-transfer 2022 Points'!$D$13:$D$21,MATCH(1,MMULT(--('Pre-transfer 2022 Points'!$E$13:$L$21=D1201),TRANSPOSE(COLUMN('Pre-transfer 2022 Points'!$E$13:$L$21)^0)),0))</f>
        <v>#N/A</v>
      </c>
    </row>
    <row r="1202">
      <c r="A1202" s="50"/>
      <c r="B1202" s="86"/>
      <c r="C1202" s="69"/>
      <c r="D1202" s="50"/>
      <c r="E1202" s="50"/>
      <c r="F1202" s="50"/>
      <c r="G1202" s="11"/>
      <c r="I1202" t="str">
        <f t="array" ref="I1202">INDEX('Pre-transfer 2022 Points'!$D$13:$D$21,MATCH(1,MMULT(--('Pre-transfer 2022 Points'!$E$13:$L$21=D1202),TRANSPOSE(COLUMN('Pre-transfer 2022 Points'!$E$13:$L$21)^0)),0))</f>
        <v>#N/A</v>
      </c>
    </row>
    <row r="1203">
      <c r="A1203" s="50"/>
      <c r="B1203" s="67"/>
      <c r="C1203" s="68"/>
      <c r="D1203" s="50"/>
      <c r="E1203" s="72"/>
      <c r="F1203" s="50"/>
      <c r="G1203" s="11"/>
      <c r="I1203" t="str">
        <f t="array" ref="I1203">INDEX('Pre-transfer 2022 Points'!$D$13:$D$21,MATCH(1,MMULT(--('Pre-transfer 2022 Points'!$E$13:$L$21=D1203),TRANSPOSE(COLUMN('Pre-transfer 2022 Points'!$E$13:$L$21)^0)),0))</f>
        <v>#N/A</v>
      </c>
    </row>
    <row r="1204">
      <c r="A1204" s="50"/>
      <c r="B1204" s="67"/>
      <c r="C1204" s="68"/>
      <c r="D1204" s="50"/>
      <c r="E1204" s="50"/>
      <c r="F1204" s="50"/>
      <c r="G1204" s="11"/>
      <c r="I1204" t="str">
        <f t="array" ref="I1204">INDEX('Pre-transfer 2022 Points'!$D$13:$D$21,MATCH(1,MMULT(--('Pre-transfer 2022 Points'!$E$13:$L$21=D1204),TRANSPOSE(COLUMN('Pre-transfer 2022 Points'!$E$13:$L$21)^0)),0))</f>
        <v>#N/A</v>
      </c>
    </row>
    <row r="1205">
      <c r="A1205" s="50"/>
      <c r="B1205" s="86"/>
      <c r="C1205" s="69"/>
      <c r="D1205" s="50"/>
      <c r="E1205" s="72"/>
      <c r="F1205" s="50"/>
      <c r="G1205" s="11"/>
      <c r="I1205" t="str">
        <f t="array" ref="I1205">INDEX('Pre-transfer 2022 Points'!$D$13:$D$21,MATCH(1,MMULT(--('Pre-transfer 2022 Points'!$E$13:$L$21=D1205),TRANSPOSE(COLUMN('Pre-transfer 2022 Points'!$E$13:$L$21)^0)),0))</f>
        <v>#N/A</v>
      </c>
    </row>
    <row r="1206">
      <c r="A1206" s="50"/>
      <c r="B1206" s="67"/>
      <c r="C1206" s="69"/>
      <c r="D1206" s="50"/>
      <c r="E1206" s="50"/>
      <c r="F1206" s="50"/>
      <c r="G1206" s="11"/>
      <c r="I1206" t="str">
        <f t="array" ref="I1206">INDEX('Pre-transfer 2022 Points'!$D$13:$D$21,MATCH(1,MMULT(--('Pre-transfer 2022 Points'!$E$13:$L$21=D1206),TRANSPOSE(COLUMN('Pre-transfer 2022 Points'!$E$13:$L$21)^0)),0))</f>
        <v>#N/A</v>
      </c>
    </row>
    <row r="1207">
      <c r="A1207" s="50"/>
      <c r="B1207" s="67"/>
      <c r="C1207" s="68"/>
      <c r="D1207" s="50"/>
      <c r="E1207" s="50"/>
      <c r="F1207" s="50"/>
      <c r="G1207" s="11"/>
      <c r="I1207" t="str">
        <f t="array" ref="I1207">INDEX('Pre-transfer 2022 Points'!$D$13:$D$21,MATCH(1,MMULT(--('Pre-transfer 2022 Points'!$E$13:$L$21=D1207),TRANSPOSE(COLUMN('Pre-transfer 2022 Points'!$E$13:$L$21)^0)),0))</f>
        <v>#N/A</v>
      </c>
    </row>
    <row r="1208">
      <c r="A1208" s="50"/>
      <c r="B1208" s="67"/>
      <c r="C1208" s="69"/>
      <c r="D1208" s="50"/>
      <c r="E1208" s="50"/>
      <c r="F1208" s="50"/>
      <c r="G1208" s="11"/>
      <c r="I1208" t="str">
        <f t="array" ref="I1208">INDEX('Pre-transfer 2022 Points'!$D$13:$D$21,MATCH(1,MMULT(--('Pre-transfer 2022 Points'!$E$13:$L$21=D1208),TRANSPOSE(COLUMN('Pre-transfer 2022 Points'!$E$13:$L$21)^0)),0))</f>
        <v>#N/A</v>
      </c>
    </row>
    <row r="1209">
      <c r="A1209" s="50"/>
      <c r="B1209" s="86"/>
      <c r="C1209" s="69"/>
      <c r="D1209" s="50"/>
      <c r="E1209" s="50"/>
      <c r="F1209" s="50"/>
      <c r="G1209" s="11"/>
      <c r="I1209" t="str">
        <f t="array" ref="I1209">INDEX('Pre-transfer 2022 Points'!$D$13:$D$21,MATCH(1,MMULT(--('Pre-transfer 2022 Points'!$E$13:$L$21=D1209),TRANSPOSE(COLUMN('Pre-transfer 2022 Points'!$E$13:$L$21)^0)),0))</f>
        <v>#N/A</v>
      </c>
    </row>
    <row r="1210">
      <c r="A1210" s="50"/>
      <c r="B1210" s="67"/>
      <c r="C1210" s="69"/>
      <c r="D1210" s="50"/>
      <c r="E1210" s="50"/>
      <c r="F1210" s="50"/>
      <c r="G1210" s="11"/>
      <c r="I1210" t="str">
        <f t="array" ref="I1210">INDEX('Pre-transfer 2022 Points'!$D$13:$D$21,MATCH(1,MMULT(--('Pre-transfer 2022 Points'!$E$13:$L$21=D1210),TRANSPOSE(COLUMN('Pre-transfer 2022 Points'!$E$13:$L$21)^0)),0))</f>
        <v>#N/A</v>
      </c>
    </row>
    <row r="1211">
      <c r="A1211" s="50"/>
      <c r="B1211" s="67"/>
      <c r="C1211" s="69"/>
      <c r="D1211" s="50"/>
      <c r="E1211" s="50"/>
      <c r="F1211" s="50"/>
      <c r="G1211" s="11"/>
      <c r="I1211" t="str">
        <f t="array" ref="I1211">INDEX('Pre-transfer 2022 Points'!$D$13:$D$21,MATCH(1,MMULT(--('Pre-transfer 2022 Points'!$E$13:$L$21=D1211),TRANSPOSE(COLUMN('Pre-transfer 2022 Points'!$E$13:$L$21)^0)),0))</f>
        <v>#N/A</v>
      </c>
    </row>
    <row r="1212">
      <c r="A1212" s="50"/>
      <c r="B1212" s="86"/>
      <c r="C1212" s="69"/>
      <c r="D1212" s="50"/>
      <c r="E1212" s="72"/>
      <c r="F1212" s="50"/>
      <c r="G1212" s="11"/>
      <c r="I1212" t="str">
        <f t="array" ref="I1212">INDEX('Pre-transfer 2022 Points'!$D$13:$D$21,MATCH(1,MMULT(--('Pre-transfer 2022 Points'!$E$13:$L$21=D1212),TRANSPOSE(COLUMN('Pre-transfer 2022 Points'!$E$13:$L$21)^0)),0))</f>
        <v>#N/A</v>
      </c>
    </row>
    <row r="1213">
      <c r="A1213" s="50"/>
      <c r="B1213" s="86"/>
      <c r="C1213" s="69"/>
      <c r="D1213" s="50"/>
      <c r="E1213" s="50"/>
      <c r="F1213" s="50"/>
      <c r="G1213" s="11"/>
      <c r="I1213" t="str">
        <f t="array" ref="I1213">INDEX('Pre-transfer 2022 Points'!$D$13:$D$21,MATCH(1,MMULT(--('Pre-transfer 2022 Points'!$E$13:$L$21=D1213),TRANSPOSE(COLUMN('Pre-transfer 2022 Points'!$E$13:$L$21)^0)),0))</f>
        <v>#N/A</v>
      </c>
    </row>
    <row r="1214">
      <c r="A1214" s="50"/>
      <c r="B1214" s="86"/>
      <c r="C1214" s="69"/>
      <c r="D1214" s="50"/>
      <c r="E1214" s="50"/>
      <c r="F1214" s="50"/>
      <c r="G1214" s="11"/>
      <c r="I1214" t="str">
        <f t="array" ref="I1214">INDEX('Pre-transfer 2022 Points'!$D$13:$D$21,MATCH(1,MMULT(--('Pre-transfer 2022 Points'!$E$13:$L$21=D1214),TRANSPOSE(COLUMN('Pre-transfer 2022 Points'!$E$13:$L$21)^0)),0))</f>
        <v>#N/A</v>
      </c>
    </row>
    <row r="1215">
      <c r="A1215" s="50"/>
      <c r="B1215" s="67"/>
      <c r="C1215" s="69"/>
      <c r="D1215" s="50"/>
      <c r="E1215" s="72"/>
      <c r="F1215" s="50"/>
      <c r="G1215" s="11"/>
      <c r="I1215" t="str">
        <f t="array" ref="I1215">INDEX('Pre-transfer 2022 Points'!$D$13:$D$21,MATCH(1,MMULT(--('Pre-transfer 2022 Points'!$E$13:$L$21=D1215),TRANSPOSE(COLUMN('Pre-transfer 2022 Points'!$E$13:$L$21)^0)),0))</f>
        <v>#N/A</v>
      </c>
    </row>
    <row r="1216">
      <c r="A1216" s="50"/>
      <c r="B1216" s="67"/>
      <c r="C1216" s="68"/>
      <c r="D1216" s="50"/>
      <c r="E1216" s="50"/>
      <c r="F1216" s="50"/>
      <c r="G1216" s="11"/>
      <c r="I1216" t="str">
        <f t="array" ref="I1216">INDEX('Pre-transfer 2022 Points'!$D$13:$D$21,MATCH(1,MMULT(--('Pre-transfer 2022 Points'!$E$13:$L$21=D1216),TRANSPOSE(COLUMN('Pre-transfer 2022 Points'!$E$13:$L$21)^0)),0))</f>
        <v>#N/A</v>
      </c>
    </row>
    <row r="1217">
      <c r="A1217" s="50"/>
      <c r="B1217" s="67"/>
      <c r="C1217" s="69"/>
      <c r="D1217" s="50"/>
      <c r="E1217" s="50"/>
      <c r="F1217" s="50"/>
      <c r="G1217" s="11"/>
      <c r="I1217" t="str">
        <f t="array" ref="I1217">INDEX('Pre-transfer 2022 Points'!$D$13:$D$21,MATCH(1,MMULT(--('Pre-transfer 2022 Points'!$E$13:$L$21=D1217),TRANSPOSE(COLUMN('Pre-transfer 2022 Points'!$E$13:$L$21)^0)),0))</f>
        <v>#N/A</v>
      </c>
    </row>
    <row r="1218">
      <c r="A1218" s="50"/>
      <c r="B1218" s="67"/>
      <c r="C1218" s="68"/>
      <c r="D1218" s="50"/>
      <c r="E1218" s="72"/>
      <c r="F1218" s="50"/>
      <c r="G1218" s="11"/>
      <c r="I1218" t="str">
        <f t="array" ref="I1218">INDEX('Pre-transfer 2022 Points'!$D$13:$D$21,MATCH(1,MMULT(--('Pre-transfer 2022 Points'!$E$13:$L$21=D1218),TRANSPOSE(COLUMN('Pre-transfer 2022 Points'!$E$13:$L$21)^0)),0))</f>
        <v>#N/A</v>
      </c>
    </row>
    <row r="1219">
      <c r="A1219" s="50"/>
      <c r="B1219" s="67"/>
      <c r="C1219" s="69"/>
      <c r="D1219" s="50"/>
      <c r="E1219" s="50"/>
      <c r="F1219" s="50"/>
      <c r="G1219" s="11"/>
      <c r="I1219" t="str">
        <f t="array" ref="I1219">INDEX('Pre-transfer 2022 Points'!$D$13:$D$21,MATCH(1,MMULT(--('Pre-transfer 2022 Points'!$E$13:$L$21=D1219),TRANSPOSE(COLUMN('Pre-transfer 2022 Points'!$E$13:$L$21)^0)),0))</f>
        <v>#N/A</v>
      </c>
    </row>
    <row r="1220">
      <c r="A1220" s="50"/>
      <c r="B1220" s="86"/>
      <c r="C1220" s="69"/>
      <c r="D1220" s="50"/>
      <c r="E1220" s="72"/>
      <c r="F1220" s="50"/>
      <c r="G1220" s="11"/>
      <c r="I1220" t="str">
        <f t="array" ref="I1220">INDEX('Pre-transfer 2022 Points'!$D$13:$D$21,MATCH(1,MMULT(--('Pre-transfer 2022 Points'!$E$13:$L$21=D1220),TRANSPOSE(COLUMN('Pre-transfer 2022 Points'!$E$13:$L$21)^0)),0))</f>
        <v>#N/A</v>
      </c>
    </row>
    <row r="1221">
      <c r="A1221" s="50"/>
      <c r="B1221" s="86"/>
      <c r="C1221" s="69"/>
      <c r="D1221" s="50"/>
      <c r="E1221" s="50"/>
      <c r="F1221" s="50"/>
      <c r="G1221" s="11"/>
      <c r="I1221" t="str">
        <f t="array" ref="I1221">INDEX('Pre-transfer 2022 Points'!$D$13:$D$21,MATCH(1,MMULT(--('Pre-transfer 2022 Points'!$E$13:$L$21=D1221),TRANSPOSE(COLUMN('Pre-transfer 2022 Points'!$E$13:$L$21)^0)),0))</f>
        <v>#N/A</v>
      </c>
    </row>
    <row r="1222">
      <c r="A1222" s="50"/>
      <c r="B1222" s="86"/>
      <c r="C1222" s="69"/>
      <c r="D1222" s="50"/>
      <c r="E1222" s="72"/>
      <c r="F1222" s="50"/>
      <c r="G1222" s="11"/>
      <c r="I1222" t="str">
        <f t="array" ref="I1222">INDEX('Pre-transfer 2022 Points'!$D$13:$D$21,MATCH(1,MMULT(--('Pre-transfer 2022 Points'!$E$13:$L$21=D1222),TRANSPOSE(COLUMN('Pre-transfer 2022 Points'!$E$13:$L$21)^0)),0))</f>
        <v>#N/A</v>
      </c>
    </row>
    <row r="1223">
      <c r="A1223" s="50"/>
      <c r="B1223" s="67"/>
      <c r="C1223" s="68"/>
      <c r="D1223" s="50"/>
      <c r="E1223" s="50"/>
      <c r="F1223" s="50"/>
      <c r="G1223" s="11"/>
      <c r="I1223" t="str">
        <f t="array" ref="I1223">INDEX('Pre-transfer 2022 Points'!$D$13:$D$21,MATCH(1,MMULT(--('Pre-transfer 2022 Points'!$E$13:$L$21=D1223),TRANSPOSE(COLUMN('Pre-transfer 2022 Points'!$E$13:$L$21)^0)),0))</f>
        <v>#N/A</v>
      </c>
    </row>
    <row r="1224">
      <c r="A1224" s="50"/>
      <c r="B1224" s="67"/>
      <c r="C1224" s="68"/>
      <c r="D1224" s="50"/>
      <c r="E1224" s="50"/>
      <c r="F1224" s="50"/>
      <c r="G1224" s="11"/>
      <c r="I1224" t="str">
        <f t="array" ref="I1224">INDEX('Pre-transfer 2022 Points'!$D$13:$D$21,MATCH(1,MMULT(--('Pre-transfer 2022 Points'!$E$13:$L$21=D1224),TRANSPOSE(COLUMN('Pre-transfer 2022 Points'!$E$13:$L$21)^0)),0))</f>
        <v>#N/A</v>
      </c>
    </row>
    <row r="1225">
      <c r="A1225" s="50"/>
      <c r="B1225" s="67"/>
      <c r="C1225" s="68"/>
      <c r="D1225" s="50"/>
      <c r="E1225" s="72"/>
      <c r="F1225" s="50"/>
      <c r="G1225" s="11"/>
      <c r="I1225" t="str">
        <f t="array" ref="I1225">INDEX('Pre-transfer 2022 Points'!$D$13:$D$21,MATCH(1,MMULT(--('Pre-transfer 2022 Points'!$E$13:$L$21=D1225),TRANSPOSE(COLUMN('Pre-transfer 2022 Points'!$E$13:$L$21)^0)),0))</f>
        <v>#N/A</v>
      </c>
    </row>
    <row r="1226">
      <c r="A1226" s="50"/>
      <c r="B1226" s="86"/>
      <c r="C1226" s="69"/>
      <c r="D1226" s="50"/>
      <c r="E1226" s="50"/>
      <c r="F1226" s="50"/>
      <c r="G1226" s="11"/>
      <c r="I1226" t="str">
        <f t="array" ref="I1226">INDEX('Pre-transfer 2022 Points'!$D$13:$D$21,MATCH(1,MMULT(--('Pre-transfer 2022 Points'!$E$13:$L$21=D1226),TRANSPOSE(COLUMN('Pre-transfer 2022 Points'!$E$13:$L$21)^0)),0))</f>
        <v>#N/A</v>
      </c>
    </row>
    <row r="1227">
      <c r="A1227" s="50"/>
      <c r="B1227" s="86"/>
      <c r="C1227" s="69"/>
      <c r="D1227" s="50"/>
      <c r="E1227" s="50"/>
      <c r="F1227" s="50"/>
      <c r="G1227" s="11"/>
      <c r="I1227" t="str">
        <f t="array" ref="I1227">INDEX('Pre-transfer 2022 Points'!$D$13:$D$21,MATCH(1,MMULT(--('Pre-transfer 2022 Points'!$E$13:$L$21=D1227),TRANSPOSE(COLUMN('Pre-transfer 2022 Points'!$E$13:$L$21)^0)),0))</f>
        <v>#N/A</v>
      </c>
    </row>
    <row r="1228">
      <c r="A1228" s="50"/>
      <c r="B1228" s="86"/>
      <c r="C1228" s="69"/>
      <c r="D1228" s="50"/>
      <c r="E1228" s="50"/>
      <c r="F1228" s="50"/>
      <c r="G1228" s="11"/>
      <c r="I1228" t="str">
        <f t="array" ref="I1228">INDEX('Pre-transfer 2022 Points'!$D$13:$D$21,MATCH(1,MMULT(--('Pre-transfer 2022 Points'!$E$13:$L$21=D1228),TRANSPOSE(COLUMN('Pre-transfer 2022 Points'!$E$13:$L$21)^0)),0))</f>
        <v>#N/A</v>
      </c>
    </row>
    <row r="1229">
      <c r="A1229" s="50"/>
      <c r="B1229" s="67"/>
      <c r="C1229" s="68"/>
      <c r="D1229" s="50"/>
      <c r="E1229" s="72"/>
      <c r="F1229" s="50"/>
      <c r="G1229" s="11"/>
      <c r="I1229" t="str">
        <f t="array" ref="I1229">INDEX('Pre-transfer 2022 Points'!$D$13:$D$21,MATCH(1,MMULT(--('Pre-transfer 2022 Points'!$E$13:$L$21=D1229),TRANSPOSE(COLUMN('Pre-transfer 2022 Points'!$E$13:$L$21)^0)),0))</f>
        <v>#N/A</v>
      </c>
    </row>
    <row r="1230">
      <c r="A1230" s="50"/>
      <c r="B1230" s="86"/>
      <c r="C1230" s="69"/>
      <c r="D1230" s="50"/>
      <c r="E1230" s="72"/>
      <c r="F1230" s="50"/>
      <c r="G1230" s="11"/>
      <c r="I1230" t="str">
        <f t="array" ref="I1230">INDEX('Pre-transfer 2022 Points'!$D$13:$D$21,MATCH(1,MMULT(--('Pre-transfer 2022 Points'!$E$13:$L$21=D1230),TRANSPOSE(COLUMN('Pre-transfer 2022 Points'!$E$13:$L$21)^0)),0))</f>
        <v>#N/A</v>
      </c>
    </row>
    <row r="1231">
      <c r="A1231" s="50"/>
      <c r="B1231" s="67"/>
      <c r="C1231" s="69"/>
      <c r="D1231" s="50"/>
      <c r="E1231" s="50"/>
      <c r="F1231" s="50"/>
      <c r="G1231" s="11"/>
      <c r="I1231" t="str">
        <f t="array" ref="I1231">INDEX('Pre-transfer 2022 Points'!$D$13:$D$21,MATCH(1,MMULT(--('Pre-transfer 2022 Points'!$E$13:$L$21=D1231),TRANSPOSE(COLUMN('Pre-transfer 2022 Points'!$E$13:$L$21)^0)),0))</f>
        <v>#N/A</v>
      </c>
    </row>
    <row r="1232">
      <c r="A1232" s="50"/>
      <c r="B1232" s="67"/>
      <c r="C1232" s="68"/>
      <c r="D1232" s="50"/>
      <c r="E1232" s="72"/>
      <c r="F1232" s="50"/>
      <c r="G1232" s="11"/>
      <c r="I1232" t="str">
        <f t="array" ref="I1232">INDEX('Pre-transfer 2022 Points'!$D$13:$D$21,MATCH(1,MMULT(--('Pre-transfer 2022 Points'!$E$13:$L$21=D1232),TRANSPOSE(COLUMN('Pre-transfer 2022 Points'!$E$13:$L$21)^0)),0))</f>
        <v>#N/A</v>
      </c>
    </row>
    <row r="1233">
      <c r="A1233" s="50"/>
      <c r="B1233" s="86"/>
      <c r="C1233" s="69"/>
      <c r="D1233" s="50"/>
      <c r="E1233" s="72"/>
      <c r="F1233" s="50"/>
      <c r="G1233" s="11"/>
      <c r="I1233" t="str">
        <f t="array" ref="I1233">INDEX('Pre-transfer 2022 Points'!$D$13:$D$21,MATCH(1,MMULT(--('Pre-transfer 2022 Points'!$E$13:$L$21=D1233),TRANSPOSE(COLUMN('Pre-transfer 2022 Points'!$E$13:$L$21)^0)),0))</f>
        <v>#N/A</v>
      </c>
    </row>
    <row r="1234">
      <c r="A1234" s="50"/>
      <c r="B1234" s="86"/>
      <c r="C1234" s="69"/>
      <c r="D1234" s="50"/>
      <c r="E1234" s="50"/>
      <c r="F1234" s="50"/>
      <c r="G1234" s="11"/>
      <c r="I1234" t="str">
        <f t="array" ref="I1234">INDEX('Pre-transfer 2022 Points'!$D$13:$D$21,MATCH(1,MMULT(--('Pre-transfer 2022 Points'!$E$13:$L$21=D1234),TRANSPOSE(COLUMN('Pre-transfer 2022 Points'!$E$13:$L$21)^0)),0))</f>
        <v>#N/A</v>
      </c>
    </row>
    <row r="1235">
      <c r="A1235" s="50"/>
      <c r="B1235" s="67"/>
      <c r="C1235" s="68"/>
      <c r="D1235" s="50"/>
      <c r="E1235" s="50"/>
      <c r="F1235" s="50"/>
      <c r="G1235" s="11"/>
      <c r="I1235" t="str">
        <f t="array" ref="I1235">INDEX('Pre-transfer 2022 Points'!$D$13:$D$21,MATCH(1,MMULT(--('Pre-transfer 2022 Points'!$E$13:$L$21=D1235),TRANSPOSE(COLUMN('Pre-transfer 2022 Points'!$E$13:$L$21)^0)),0))</f>
        <v>#N/A</v>
      </c>
    </row>
    <row r="1236">
      <c r="A1236" s="50"/>
      <c r="B1236" s="67"/>
      <c r="C1236" s="68"/>
      <c r="D1236" s="50"/>
      <c r="E1236" s="72"/>
      <c r="F1236" s="50"/>
      <c r="G1236" s="11"/>
      <c r="I1236" t="str">
        <f t="array" ref="I1236">INDEX('Pre-transfer 2022 Points'!$D$13:$D$21,MATCH(1,MMULT(--('Pre-transfer 2022 Points'!$E$13:$L$21=D1236),TRANSPOSE(COLUMN('Pre-transfer 2022 Points'!$E$13:$L$21)^0)),0))</f>
        <v>#N/A</v>
      </c>
    </row>
    <row r="1237">
      <c r="A1237" s="50"/>
      <c r="B1237" s="67"/>
      <c r="C1237" s="68"/>
      <c r="D1237" s="50"/>
      <c r="E1237" s="50"/>
      <c r="F1237" s="50"/>
      <c r="G1237" s="11"/>
      <c r="I1237" t="str">
        <f t="array" ref="I1237">INDEX('Pre-transfer 2022 Points'!$D$13:$D$21,MATCH(1,MMULT(--('Pre-transfer 2022 Points'!$E$13:$L$21=D1237),TRANSPOSE(COLUMN('Pre-transfer 2022 Points'!$E$13:$L$21)^0)),0))</f>
        <v>#N/A</v>
      </c>
    </row>
    <row r="1238">
      <c r="A1238" s="50"/>
      <c r="B1238" s="67"/>
      <c r="C1238" s="68"/>
      <c r="D1238" s="50"/>
      <c r="E1238" s="72"/>
      <c r="F1238" s="50"/>
      <c r="G1238" s="11"/>
      <c r="I1238" t="str">
        <f t="array" ref="I1238">INDEX('Pre-transfer 2022 Points'!$D$13:$D$21,MATCH(1,MMULT(--('Pre-transfer 2022 Points'!$E$13:$L$21=D1238),TRANSPOSE(COLUMN('Pre-transfer 2022 Points'!$E$13:$L$21)^0)),0))</f>
        <v>#N/A</v>
      </c>
    </row>
    <row r="1239">
      <c r="A1239" s="50"/>
      <c r="B1239" s="86"/>
      <c r="C1239" s="69"/>
      <c r="D1239" s="50"/>
      <c r="E1239" s="72"/>
      <c r="F1239" s="50"/>
      <c r="G1239" s="11"/>
      <c r="I1239" t="str">
        <f t="array" ref="I1239">INDEX('Pre-transfer 2022 Points'!$D$13:$D$21,MATCH(1,MMULT(--('Pre-transfer 2022 Points'!$E$13:$L$21=D1239),TRANSPOSE(COLUMN('Pre-transfer 2022 Points'!$E$13:$L$21)^0)),0))</f>
        <v>#N/A</v>
      </c>
    </row>
    <row r="1240">
      <c r="A1240" s="50"/>
      <c r="B1240" s="86"/>
      <c r="C1240" s="69"/>
      <c r="D1240" s="50"/>
      <c r="E1240" s="50"/>
      <c r="F1240" s="50"/>
      <c r="G1240" s="11"/>
      <c r="I1240" t="str">
        <f t="array" ref="I1240">INDEX('Pre-transfer 2022 Points'!$D$13:$D$21,MATCH(1,MMULT(--('Pre-transfer 2022 Points'!$E$13:$L$21=D1240),TRANSPOSE(COLUMN('Pre-transfer 2022 Points'!$E$13:$L$21)^0)),0))</f>
        <v>#N/A</v>
      </c>
    </row>
    <row r="1241">
      <c r="A1241" s="50"/>
      <c r="B1241" s="67"/>
      <c r="C1241" s="68"/>
      <c r="D1241" s="50"/>
      <c r="E1241" s="50"/>
      <c r="F1241" s="50"/>
      <c r="G1241" s="11"/>
      <c r="I1241" t="str">
        <f t="array" ref="I1241">INDEX('Pre-transfer 2022 Points'!$D$13:$D$21,MATCH(1,MMULT(--('Pre-transfer 2022 Points'!$E$13:$L$21=D1241),TRANSPOSE(COLUMN('Pre-transfer 2022 Points'!$E$13:$L$21)^0)),0))</f>
        <v>#N/A</v>
      </c>
    </row>
    <row r="1242">
      <c r="A1242" s="50"/>
      <c r="B1242" s="67"/>
      <c r="C1242" s="69"/>
      <c r="D1242" s="50"/>
      <c r="E1242" s="50"/>
      <c r="F1242" s="50"/>
      <c r="G1242" s="11"/>
      <c r="I1242" t="str">
        <f t="array" ref="I1242">INDEX('Pre-transfer 2022 Points'!$D$13:$D$21,MATCH(1,MMULT(--('Pre-transfer 2022 Points'!$E$13:$L$21=D1242),TRANSPOSE(COLUMN('Pre-transfer 2022 Points'!$E$13:$L$21)^0)),0))</f>
        <v>#N/A</v>
      </c>
    </row>
    <row r="1243">
      <c r="A1243" s="50"/>
      <c r="B1243" s="86"/>
      <c r="C1243" s="69"/>
      <c r="D1243" s="50"/>
      <c r="E1243" s="50"/>
      <c r="F1243" s="50"/>
      <c r="G1243" s="11"/>
      <c r="I1243" t="str">
        <f t="array" ref="I1243">INDEX('Pre-transfer 2022 Points'!$D$13:$D$21,MATCH(1,MMULT(--('Pre-transfer 2022 Points'!$E$13:$L$21=D1243),TRANSPOSE(COLUMN('Pre-transfer 2022 Points'!$E$13:$L$21)^0)),0))</f>
        <v>#N/A</v>
      </c>
    </row>
    <row r="1244">
      <c r="A1244" s="50"/>
      <c r="B1244" s="86"/>
      <c r="C1244" s="69"/>
      <c r="D1244" s="50"/>
      <c r="E1244" s="72"/>
      <c r="F1244" s="50"/>
      <c r="G1244" s="11"/>
      <c r="I1244" t="str">
        <f t="array" ref="I1244">INDEX('Pre-transfer 2022 Points'!$D$13:$D$21,MATCH(1,MMULT(--('Pre-transfer 2022 Points'!$E$13:$L$21=D1244),TRANSPOSE(COLUMN('Pre-transfer 2022 Points'!$E$13:$L$21)^0)),0))</f>
        <v>#N/A</v>
      </c>
    </row>
    <row r="1245">
      <c r="A1245" s="50"/>
      <c r="B1245" s="67"/>
      <c r="C1245" s="69"/>
      <c r="D1245" s="50"/>
      <c r="E1245" s="50"/>
      <c r="F1245" s="50"/>
      <c r="G1245" s="11"/>
      <c r="I1245" t="str">
        <f t="array" ref="I1245">INDEX('Pre-transfer 2022 Points'!$D$13:$D$21,MATCH(1,MMULT(--('Pre-transfer 2022 Points'!$E$13:$L$21=D1245),TRANSPOSE(COLUMN('Pre-transfer 2022 Points'!$E$13:$L$21)^0)),0))</f>
        <v>#N/A</v>
      </c>
    </row>
    <row r="1246">
      <c r="A1246" s="50"/>
      <c r="B1246" s="86"/>
      <c r="C1246" s="69"/>
      <c r="D1246" s="50"/>
      <c r="E1246" s="50"/>
      <c r="F1246" s="50"/>
      <c r="G1246" s="11"/>
      <c r="I1246" t="str">
        <f t="array" ref="I1246">INDEX('Pre-transfer 2022 Points'!$D$13:$D$21,MATCH(1,MMULT(--('Pre-transfer 2022 Points'!$E$13:$L$21=D1246),TRANSPOSE(COLUMN('Pre-transfer 2022 Points'!$E$13:$L$21)^0)),0))</f>
        <v>#N/A</v>
      </c>
    </row>
    <row r="1247">
      <c r="A1247" s="50"/>
      <c r="B1247" s="67"/>
      <c r="C1247" s="69"/>
      <c r="D1247" s="50"/>
      <c r="E1247" s="50"/>
      <c r="F1247" s="50"/>
      <c r="G1247" s="11"/>
      <c r="I1247" t="str">
        <f t="array" ref="I1247">INDEX('Pre-transfer 2022 Points'!$D$13:$D$21,MATCH(1,MMULT(--('Pre-transfer 2022 Points'!$E$13:$L$21=D1247),TRANSPOSE(COLUMN('Pre-transfer 2022 Points'!$E$13:$L$21)^0)),0))</f>
        <v>#N/A</v>
      </c>
    </row>
    <row r="1248">
      <c r="A1248" s="50"/>
      <c r="B1248" s="67"/>
      <c r="C1248" s="69"/>
      <c r="D1248" s="50"/>
      <c r="E1248" s="72"/>
      <c r="F1248" s="50"/>
      <c r="G1248" s="11"/>
      <c r="I1248" t="str">
        <f t="array" ref="I1248">INDEX('Pre-transfer 2022 Points'!$D$13:$D$21,MATCH(1,MMULT(--('Pre-transfer 2022 Points'!$E$13:$L$21=D1248),TRANSPOSE(COLUMN('Pre-transfer 2022 Points'!$E$13:$L$21)^0)),0))</f>
        <v>#N/A</v>
      </c>
    </row>
    <row r="1249">
      <c r="A1249" s="50"/>
      <c r="B1249" s="86"/>
      <c r="C1249" s="69"/>
      <c r="D1249" s="50"/>
      <c r="E1249" s="72"/>
      <c r="F1249" s="50"/>
      <c r="G1249" s="11"/>
      <c r="I1249" t="str">
        <f t="array" ref="I1249">INDEX('Pre-transfer 2022 Points'!$D$13:$D$21,MATCH(1,MMULT(--('Pre-transfer 2022 Points'!$E$13:$L$21=D1249),TRANSPOSE(COLUMN('Pre-transfer 2022 Points'!$E$13:$L$21)^0)),0))</f>
        <v>#N/A</v>
      </c>
    </row>
    <row r="1250">
      <c r="A1250" s="50"/>
      <c r="B1250" s="86"/>
      <c r="C1250" s="69"/>
      <c r="D1250" s="50"/>
      <c r="E1250" s="50"/>
      <c r="F1250" s="50"/>
      <c r="G1250" s="11"/>
      <c r="I1250" t="str">
        <f t="array" ref="I1250">INDEX('Pre-transfer 2022 Points'!$D$13:$D$21,MATCH(1,MMULT(--('Pre-transfer 2022 Points'!$E$13:$L$21=D1250),TRANSPOSE(COLUMN('Pre-transfer 2022 Points'!$E$13:$L$21)^0)),0))</f>
        <v>#N/A</v>
      </c>
    </row>
    <row r="1251">
      <c r="A1251" s="50"/>
      <c r="B1251" s="67"/>
      <c r="C1251" s="68"/>
      <c r="D1251" s="50"/>
      <c r="E1251" s="50"/>
      <c r="F1251" s="50"/>
      <c r="G1251" s="11"/>
      <c r="I1251" t="str">
        <f t="array" ref="I1251">INDEX('Pre-transfer 2022 Points'!$D$13:$D$21,MATCH(1,MMULT(--('Pre-transfer 2022 Points'!$E$13:$L$21=D1251),TRANSPOSE(COLUMN('Pre-transfer 2022 Points'!$E$13:$L$21)^0)),0))</f>
        <v>#N/A</v>
      </c>
    </row>
    <row r="1252">
      <c r="A1252" s="50"/>
      <c r="B1252" s="86"/>
      <c r="C1252" s="69"/>
      <c r="D1252" s="50"/>
      <c r="E1252" s="72"/>
      <c r="F1252" s="50"/>
      <c r="G1252" s="11"/>
      <c r="I1252" t="str">
        <f t="array" ref="I1252">INDEX('Pre-transfer 2022 Points'!$D$13:$D$21,MATCH(1,MMULT(--('Pre-transfer 2022 Points'!$E$13:$L$21=D1252),TRANSPOSE(COLUMN('Pre-transfer 2022 Points'!$E$13:$L$21)^0)),0))</f>
        <v>#N/A</v>
      </c>
    </row>
    <row r="1253">
      <c r="A1253" s="50"/>
      <c r="B1253" s="86"/>
      <c r="C1253" s="69"/>
      <c r="D1253" s="50"/>
      <c r="E1253" s="72"/>
      <c r="F1253" s="50"/>
      <c r="G1253" s="11"/>
      <c r="I1253" t="str">
        <f t="array" ref="I1253">INDEX('Pre-transfer 2022 Points'!$D$13:$D$21,MATCH(1,MMULT(--('Pre-transfer 2022 Points'!$E$13:$L$21=D1253),TRANSPOSE(COLUMN('Pre-transfer 2022 Points'!$E$13:$L$21)^0)),0))</f>
        <v>#N/A</v>
      </c>
    </row>
    <row r="1254">
      <c r="A1254" s="50"/>
      <c r="B1254" s="86"/>
      <c r="C1254" s="69"/>
      <c r="D1254" s="50"/>
      <c r="E1254" s="72"/>
      <c r="F1254" s="50"/>
      <c r="G1254" s="11"/>
      <c r="I1254" t="str">
        <f t="array" ref="I1254">INDEX('Pre-transfer 2022 Points'!$D$13:$D$21,MATCH(1,MMULT(--('Pre-transfer 2022 Points'!$E$13:$L$21=D1254),TRANSPOSE(COLUMN('Pre-transfer 2022 Points'!$E$13:$L$21)^0)),0))</f>
        <v>#N/A</v>
      </c>
    </row>
    <row r="1255">
      <c r="A1255" s="50"/>
      <c r="B1255" s="86"/>
      <c r="C1255" s="69"/>
      <c r="D1255" s="50"/>
      <c r="E1255" s="72"/>
      <c r="F1255" s="50"/>
      <c r="G1255" s="11"/>
      <c r="I1255" t="str">
        <f t="array" ref="I1255">INDEX('Pre-transfer 2022 Points'!$D$13:$D$21,MATCH(1,MMULT(--('Pre-transfer 2022 Points'!$E$13:$L$21=D1255),TRANSPOSE(COLUMN('Pre-transfer 2022 Points'!$E$13:$L$21)^0)),0))</f>
        <v>#N/A</v>
      </c>
    </row>
    <row r="1256">
      <c r="A1256" s="50"/>
      <c r="B1256" s="67"/>
      <c r="C1256" s="69"/>
      <c r="D1256" s="50"/>
      <c r="E1256" s="50"/>
      <c r="F1256" s="50"/>
      <c r="G1256" s="11"/>
      <c r="I1256" t="str">
        <f t="array" ref="I1256">INDEX('Pre-transfer 2022 Points'!$D$13:$D$21,MATCH(1,MMULT(--('Pre-transfer 2022 Points'!$E$13:$L$21=D1256),TRANSPOSE(COLUMN('Pre-transfer 2022 Points'!$E$13:$L$21)^0)),0))</f>
        <v>#N/A</v>
      </c>
    </row>
    <row r="1257">
      <c r="A1257" s="50"/>
      <c r="B1257" s="67"/>
      <c r="C1257" s="68"/>
      <c r="D1257" s="50"/>
      <c r="E1257" s="50"/>
      <c r="F1257" s="50"/>
      <c r="G1257" s="11"/>
      <c r="I1257" t="str">
        <f t="array" ref="I1257">INDEX('Pre-transfer 2022 Points'!$D$13:$D$21,MATCH(1,MMULT(--('Pre-transfer 2022 Points'!$E$13:$L$21=D1257),TRANSPOSE(COLUMN('Pre-transfer 2022 Points'!$E$13:$L$21)^0)),0))</f>
        <v>#N/A</v>
      </c>
    </row>
    <row r="1258">
      <c r="A1258" s="50"/>
      <c r="B1258" s="86"/>
      <c r="C1258" s="69"/>
      <c r="D1258" s="50"/>
      <c r="E1258" s="72"/>
      <c r="F1258" s="50"/>
      <c r="G1258" s="11"/>
      <c r="I1258" t="str">
        <f t="array" ref="I1258">INDEX('Pre-transfer 2022 Points'!$D$13:$D$21,MATCH(1,MMULT(--('Pre-transfer 2022 Points'!$E$13:$L$21=D1258),TRANSPOSE(COLUMN('Pre-transfer 2022 Points'!$E$13:$L$21)^0)),0))</f>
        <v>#N/A</v>
      </c>
    </row>
    <row r="1259">
      <c r="A1259" s="50"/>
      <c r="B1259" s="86"/>
      <c r="C1259" s="69"/>
      <c r="D1259" s="50"/>
      <c r="E1259" s="50"/>
      <c r="F1259" s="50"/>
      <c r="G1259" s="11"/>
      <c r="I1259" t="str">
        <f t="array" ref="I1259">INDEX('Pre-transfer 2022 Points'!$D$13:$D$21,MATCH(1,MMULT(--('Pre-transfer 2022 Points'!$E$13:$L$21=D1259),TRANSPOSE(COLUMN('Pre-transfer 2022 Points'!$E$13:$L$21)^0)),0))</f>
        <v>#N/A</v>
      </c>
    </row>
    <row r="1260">
      <c r="A1260" s="50"/>
      <c r="B1260" s="67"/>
      <c r="C1260" s="69"/>
      <c r="D1260" s="50"/>
      <c r="E1260" s="50"/>
      <c r="F1260" s="50"/>
      <c r="G1260" s="11"/>
      <c r="I1260" t="str">
        <f t="array" ref="I1260">INDEX('Pre-transfer 2022 Points'!$D$13:$D$21,MATCH(1,MMULT(--('Pre-transfer 2022 Points'!$E$13:$L$21=D1260),TRANSPOSE(COLUMN('Pre-transfer 2022 Points'!$E$13:$L$21)^0)),0))</f>
        <v>#N/A</v>
      </c>
    </row>
    <row r="1261">
      <c r="A1261" s="50"/>
      <c r="B1261" s="86"/>
      <c r="C1261" s="69"/>
      <c r="D1261" s="50"/>
      <c r="E1261" s="72"/>
      <c r="F1261" s="50"/>
      <c r="G1261" s="11"/>
      <c r="I1261" t="str">
        <f t="array" ref="I1261">INDEX('Pre-transfer 2022 Points'!$D$13:$D$21,MATCH(1,MMULT(--('Pre-transfer 2022 Points'!$E$13:$L$21=D1261),TRANSPOSE(COLUMN('Pre-transfer 2022 Points'!$E$13:$L$21)^0)),0))</f>
        <v>#N/A</v>
      </c>
    </row>
    <row r="1262">
      <c r="A1262" s="50"/>
      <c r="B1262" s="86"/>
      <c r="C1262" s="69"/>
      <c r="D1262" s="50"/>
      <c r="E1262" s="50"/>
      <c r="F1262" s="50"/>
      <c r="G1262" s="11"/>
      <c r="I1262" t="str">
        <f t="array" ref="I1262">INDEX('Pre-transfer 2022 Points'!$D$13:$D$21,MATCH(1,MMULT(--('Pre-transfer 2022 Points'!$E$13:$L$21=D1262),TRANSPOSE(COLUMN('Pre-transfer 2022 Points'!$E$13:$L$21)^0)),0))</f>
        <v>#N/A</v>
      </c>
    </row>
    <row r="1263">
      <c r="A1263" s="50"/>
      <c r="B1263" s="86"/>
      <c r="C1263" s="69"/>
      <c r="D1263" s="50"/>
      <c r="E1263" s="50"/>
      <c r="F1263" s="50"/>
      <c r="G1263" s="11"/>
      <c r="I1263" t="str">
        <f t="array" ref="I1263">INDEX('Pre-transfer 2022 Points'!$D$13:$D$21,MATCH(1,MMULT(--('Pre-transfer 2022 Points'!$E$13:$L$21=D1263),TRANSPOSE(COLUMN('Pre-transfer 2022 Points'!$E$13:$L$21)^0)),0))</f>
        <v>#N/A</v>
      </c>
    </row>
    <row r="1264">
      <c r="A1264" s="50"/>
      <c r="B1264" s="67"/>
      <c r="C1264" s="69"/>
      <c r="D1264" s="50"/>
      <c r="E1264" s="50"/>
      <c r="F1264" s="50"/>
      <c r="G1264" s="11"/>
      <c r="I1264" t="str">
        <f t="array" ref="I1264">INDEX('Pre-transfer 2022 Points'!$D$13:$D$21,MATCH(1,MMULT(--('Pre-transfer 2022 Points'!$E$13:$L$21=D1264),TRANSPOSE(COLUMN('Pre-transfer 2022 Points'!$E$13:$L$21)^0)),0))</f>
        <v>#N/A</v>
      </c>
    </row>
    <row r="1265">
      <c r="A1265" s="50"/>
      <c r="B1265" s="67"/>
      <c r="C1265" s="68"/>
      <c r="D1265" s="50"/>
      <c r="E1265" s="50"/>
      <c r="F1265" s="50"/>
      <c r="G1265" s="11"/>
      <c r="I1265" t="str">
        <f t="array" ref="I1265">INDEX('Pre-transfer 2022 Points'!$D$13:$D$21,MATCH(1,MMULT(--('Pre-transfer 2022 Points'!$E$13:$L$21=D1265),TRANSPOSE(COLUMN('Pre-transfer 2022 Points'!$E$13:$L$21)^0)),0))</f>
        <v>#N/A</v>
      </c>
    </row>
    <row r="1266">
      <c r="A1266" s="50"/>
      <c r="B1266" s="86"/>
      <c r="C1266" s="69"/>
      <c r="D1266" s="50"/>
      <c r="E1266" s="72"/>
      <c r="F1266" s="50"/>
      <c r="G1266" s="11"/>
      <c r="I1266" t="str">
        <f t="array" ref="I1266">INDEX('Pre-transfer 2022 Points'!$D$13:$D$21,MATCH(1,MMULT(--('Pre-transfer 2022 Points'!$E$13:$L$21=D1266),TRANSPOSE(COLUMN('Pre-transfer 2022 Points'!$E$13:$L$21)^0)),0))</f>
        <v>#N/A</v>
      </c>
    </row>
    <row r="1267">
      <c r="A1267" s="50"/>
      <c r="B1267" s="86"/>
      <c r="C1267" s="69"/>
      <c r="D1267" s="50"/>
      <c r="E1267" s="72"/>
      <c r="F1267" s="50"/>
      <c r="G1267" s="11"/>
      <c r="I1267" t="str">
        <f t="array" ref="I1267">INDEX('Pre-transfer 2022 Points'!$D$13:$D$21,MATCH(1,MMULT(--('Pre-transfer 2022 Points'!$E$13:$L$21=D1267),TRANSPOSE(COLUMN('Pre-transfer 2022 Points'!$E$13:$L$21)^0)),0))</f>
        <v>#N/A</v>
      </c>
    </row>
    <row r="1268">
      <c r="A1268" s="50"/>
      <c r="B1268" s="67"/>
      <c r="C1268" s="68"/>
      <c r="D1268" s="50"/>
      <c r="E1268" s="50"/>
      <c r="F1268" s="50"/>
      <c r="G1268" s="11"/>
      <c r="I1268" t="str">
        <f t="array" ref="I1268">INDEX('Pre-transfer 2022 Points'!$D$13:$D$21,MATCH(1,MMULT(--('Pre-transfer 2022 Points'!$E$13:$L$21=D1268),TRANSPOSE(COLUMN('Pre-transfer 2022 Points'!$E$13:$L$21)^0)),0))</f>
        <v>#N/A</v>
      </c>
    </row>
    <row r="1269">
      <c r="A1269" s="50"/>
      <c r="B1269" s="86"/>
      <c r="C1269" s="69"/>
      <c r="D1269" s="50"/>
      <c r="E1269" s="50"/>
      <c r="F1269" s="50"/>
      <c r="G1269" s="11"/>
      <c r="I1269" t="str">
        <f t="array" ref="I1269">INDEX('Pre-transfer 2022 Points'!$D$13:$D$21,MATCH(1,MMULT(--('Pre-transfer 2022 Points'!$E$13:$L$21=D1269),TRANSPOSE(COLUMN('Pre-transfer 2022 Points'!$E$13:$L$21)^0)),0))</f>
        <v>#N/A</v>
      </c>
    </row>
    <row r="1270">
      <c r="A1270" s="50"/>
      <c r="B1270" s="86"/>
      <c r="C1270" s="69"/>
      <c r="D1270" s="50"/>
      <c r="E1270" s="50"/>
      <c r="F1270" s="50"/>
      <c r="G1270" s="11"/>
      <c r="I1270" t="str">
        <f t="array" ref="I1270">INDEX('Pre-transfer 2022 Points'!$D$13:$D$21,MATCH(1,MMULT(--('Pre-transfer 2022 Points'!$E$13:$L$21=D1270),TRANSPOSE(COLUMN('Pre-transfer 2022 Points'!$E$13:$L$21)^0)),0))</f>
        <v>#N/A</v>
      </c>
    </row>
    <row r="1271">
      <c r="A1271" s="50"/>
      <c r="B1271" s="67"/>
      <c r="C1271" s="68"/>
      <c r="D1271" s="50"/>
      <c r="E1271" s="72"/>
      <c r="F1271" s="50"/>
      <c r="G1271" s="11"/>
      <c r="I1271" t="str">
        <f t="array" ref="I1271">INDEX('Pre-transfer 2022 Points'!$D$13:$D$21,MATCH(1,MMULT(--('Pre-transfer 2022 Points'!$E$13:$L$21=D1271),TRANSPOSE(COLUMN('Pre-transfer 2022 Points'!$E$13:$L$21)^0)),0))</f>
        <v>#N/A</v>
      </c>
    </row>
    <row r="1272">
      <c r="A1272" s="50"/>
      <c r="B1272" s="86"/>
      <c r="C1272" s="69"/>
      <c r="D1272" s="50"/>
      <c r="E1272" s="72"/>
      <c r="F1272" s="50"/>
      <c r="G1272" s="11"/>
      <c r="I1272" t="str">
        <f t="array" ref="I1272">INDEX('Pre-transfer 2022 Points'!$D$13:$D$21,MATCH(1,MMULT(--('Pre-transfer 2022 Points'!$E$13:$L$21=D1272),TRANSPOSE(COLUMN('Pre-transfer 2022 Points'!$E$13:$L$21)^0)),0))</f>
        <v>#N/A</v>
      </c>
    </row>
    <row r="1273">
      <c r="A1273" s="50"/>
      <c r="B1273" s="86"/>
      <c r="C1273" s="69"/>
      <c r="D1273" s="50"/>
      <c r="E1273" s="72"/>
      <c r="F1273" s="50"/>
      <c r="G1273" s="11"/>
      <c r="I1273" t="str">
        <f t="array" ref="I1273">INDEX('Pre-transfer 2022 Points'!$D$13:$D$21,MATCH(1,MMULT(--('Pre-transfer 2022 Points'!$E$13:$L$21=D1273),TRANSPOSE(COLUMN('Pre-transfer 2022 Points'!$E$13:$L$21)^0)),0))</f>
        <v>#N/A</v>
      </c>
    </row>
    <row r="1274">
      <c r="A1274" s="50"/>
      <c r="B1274" s="86"/>
      <c r="C1274" s="69"/>
      <c r="D1274" s="50"/>
      <c r="E1274" s="50"/>
      <c r="F1274" s="50"/>
      <c r="G1274" s="11"/>
      <c r="I1274" t="str">
        <f t="array" ref="I1274">INDEX('Pre-transfer 2022 Points'!$D$13:$D$21,MATCH(1,MMULT(--('Pre-transfer 2022 Points'!$E$13:$L$21=D1274),TRANSPOSE(COLUMN('Pre-transfer 2022 Points'!$E$13:$L$21)^0)),0))</f>
        <v>#N/A</v>
      </c>
    </row>
    <row r="1275">
      <c r="A1275" s="50"/>
      <c r="B1275" s="67"/>
      <c r="C1275" s="69"/>
      <c r="D1275" s="50"/>
      <c r="E1275" s="50"/>
      <c r="F1275" s="50"/>
      <c r="G1275" s="11"/>
      <c r="I1275" t="str">
        <f t="array" ref="I1275">INDEX('Pre-transfer 2022 Points'!$D$13:$D$21,MATCH(1,MMULT(--('Pre-transfer 2022 Points'!$E$13:$L$21=D1275),TRANSPOSE(COLUMN('Pre-transfer 2022 Points'!$E$13:$L$21)^0)),0))</f>
        <v>#N/A</v>
      </c>
    </row>
    <row r="1276">
      <c r="A1276" s="50"/>
      <c r="B1276" s="67"/>
      <c r="C1276" s="68"/>
      <c r="D1276" s="50"/>
      <c r="E1276" s="50"/>
      <c r="F1276" s="50"/>
      <c r="G1276" s="11"/>
      <c r="I1276" t="str">
        <f t="array" ref="I1276">INDEX('Pre-transfer 2022 Points'!$D$13:$D$21,MATCH(1,MMULT(--('Pre-transfer 2022 Points'!$E$13:$L$21=D1276),TRANSPOSE(COLUMN('Pre-transfer 2022 Points'!$E$13:$L$21)^0)),0))</f>
        <v>#N/A</v>
      </c>
    </row>
    <row r="1277">
      <c r="A1277" s="50"/>
      <c r="B1277" s="86"/>
      <c r="C1277" s="69"/>
      <c r="D1277" s="50"/>
      <c r="E1277" s="72"/>
      <c r="F1277" s="50"/>
      <c r="G1277" s="11"/>
      <c r="I1277" t="str">
        <f t="array" ref="I1277">INDEX('Pre-transfer 2022 Points'!$D$13:$D$21,MATCH(1,MMULT(--('Pre-transfer 2022 Points'!$E$13:$L$21=D1277),TRANSPOSE(COLUMN('Pre-transfer 2022 Points'!$E$13:$L$21)^0)),0))</f>
        <v>#N/A</v>
      </c>
    </row>
    <row r="1278">
      <c r="A1278" s="50"/>
      <c r="B1278" s="86"/>
      <c r="C1278" s="69"/>
      <c r="D1278" s="50"/>
      <c r="E1278" s="72"/>
      <c r="F1278" s="50"/>
      <c r="G1278" s="11"/>
      <c r="I1278" t="str">
        <f t="array" ref="I1278">INDEX('Pre-transfer 2022 Points'!$D$13:$D$21,MATCH(1,MMULT(--('Pre-transfer 2022 Points'!$E$13:$L$21=D1278),TRANSPOSE(COLUMN('Pre-transfer 2022 Points'!$E$13:$L$21)^0)),0))</f>
        <v>#N/A</v>
      </c>
    </row>
    <row r="1279">
      <c r="A1279" s="50"/>
      <c r="B1279" s="86"/>
      <c r="C1279" s="69"/>
      <c r="D1279" s="50"/>
      <c r="E1279" s="72"/>
      <c r="F1279" s="50"/>
      <c r="G1279" s="11"/>
      <c r="I1279" t="str">
        <f t="array" ref="I1279">INDEX('Pre-transfer 2022 Points'!$D$13:$D$21,MATCH(1,MMULT(--('Pre-transfer 2022 Points'!$E$13:$L$21=D1279),TRANSPOSE(COLUMN('Pre-transfer 2022 Points'!$E$13:$L$21)^0)),0))</f>
        <v>#N/A</v>
      </c>
    </row>
    <row r="1280">
      <c r="A1280" s="50"/>
      <c r="B1280" s="67"/>
      <c r="C1280" s="69"/>
      <c r="D1280" s="50"/>
      <c r="E1280" s="50"/>
      <c r="F1280" s="50"/>
      <c r="G1280" s="11"/>
      <c r="I1280" t="str">
        <f t="array" ref="I1280">INDEX('Pre-transfer 2022 Points'!$D$13:$D$21,MATCH(1,MMULT(--('Pre-transfer 2022 Points'!$E$13:$L$21=D1280),TRANSPOSE(COLUMN('Pre-transfer 2022 Points'!$E$13:$L$21)^0)),0))</f>
        <v>#N/A</v>
      </c>
    </row>
    <row r="1281">
      <c r="A1281" s="50"/>
      <c r="B1281" s="67"/>
      <c r="C1281" s="68"/>
      <c r="D1281" s="50"/>
      <c r="E1281" s="72"/>
      <c r="F1281" s="50"/>
      <c r="G1281" s="11"/>
      <c r="I1281" t="str">
        <f t="array" ref="I1281">INDEX('Pre-transfer 2022 Points'!$D$13:$D$21,MATCH(1,MMULT(--('Pre-transfer 2022 Points'!$E$13:$L$21=D1281),TRANSPOSE(COLUMN('Pre-transfer 2022 Points'!$E$13:$L$21)^0)),0))</f>
        <v>#N/A</v>
      </c>
    </row>
    <row r="1282">
      <c r="A1282" s="50"/>
      <c r="B1282" s="67"/>
      <c r="C1282" s="69"/>
      <c r="D1282" s="50"/>
      <c r="E1282" s="50"/>
      <c r="F1282" s="50"/>
      <c r="G1282" s="11"/>
      <c r="I1282" t="str">
        <f t="array" ref="I1282">INDEX('Pre-transfer 2022 Points'!$D$13:$D$21,MATCH(1,MMULT(--('Pre-transfer 2022 Points'!$E$13:$L$21=D1282),TRANSPOSE(COLUMN('Pre-transfer 2022 Points'!$E$13:$L$21)^0)),0))</f>
        <v>#N/A</v>
      </c>
    </row>
    <row r="1283">
      <c r="A1283" s="50"/>
      <c r="B1283" s="67"/>
      <c r="C1283" s="69"/>
      <c r="D1283" s="50"/>
      <c r="E1283" s="50"/>
      <c r="F1283" s="50"/>
      <c r="G1283" s="11"/>
      <c r="I1283" t="str">
        <f t="array" ref="I1283">INDEX('Pre-transfer 2022 Points'!$D$13:$D$21,MATCH(1,MMULT(--('Pre-transfer 2022 Points'!$E$13:$L$21=D1283),TRANSPOSE(COLUMN('Pre-transfer 2022 Points'!$E$13:$L$21)^0)),0))</f>
        <v>#N/A</v>
      </c>
    </row>
    <row r="1284">
      <c r="A1284" s="50"/>
      <c r="B1284" s="67"/>
      <c r="C1284" s="68"/>
      <c r="D1284" s="50"/>
      <c r="E1284" s="50"/>
      <c r="F1284" s="50"/>
      <c r="G1284" s="11"/>
      <c r="I1284" t="str">
        <f t="array" ref="I1284">INDEX('Pre-transfer 2022 Points'!$D$13:$D$21,MATCH(1,MMULT(--('Pre-transfer 2022 Points'!$E$13:$L$21=D1284),TRANSPOSE(COLUMN('Pre-transfer 2022 Points'!$E$13:$L$21)^0)),0))</f>
        <v>#N/A</v>
      </c>
    </row>
    <row r="1285">
      <c r="A1285" s="50"/>
      <c r="B1285" s="86"/>
      <c r="C1285" s="69"/>
      <c r="D1285" s="50"/>
      <c r="E1285" s="50"/>
      <c r="F1285" s="50"/>
      <c r="G1285" s="11"/>
      <c r="I1285" t="str">
        <f t="array" ref="I1285">INDEX('Pre-transfer 2022 Points'!$D$13:$D$21,MATCH(1,MMULT(--('Pre-transfer 2022 Points'!$E$13:$L$21=D1285),TRANSPOSE(COLUMN('Pre-transfer 2022 Points'!$E$13:$L$21)^0)),0))</f>
        <v>#N/A</v>
      </c>
    </row>
    <row r="1286">
      <c r="A1286" s="50"/>
      <c r="B1286" s="86"/>
      <c r="C1286" s="69"/>
      <c r="D1286" s="50"/>
      <c r="E1286" s="72"/>
      <c r="F1286" s="50"/>
      <c r="G1286" s="11"/>
      <c r="I1286" t="str">
        <f t="array" ref="I1286">INDEX('Pre-transfer 2022 Points'!$D$13:$D$21,MATCH(1,MMULT(--('Pre-transfer 2022 Points'!$E$13:$L$21=D1286),TRANSPOSE(COLUMN('Pre-transfer 2022 Points'!$E$13:$L$21)^0)),0))</f>
        <v>#N/A</v>
      </c>
    </row>
    <row r="1287">
      <c r="A1287" s="50"/>
      <c r="B1287" s="86"/>
      <c r="C1287" s="69"/>
      <c r="D1287" s="50"/>
      <c r="E1287" s="50"/>
      <c r="F1287" s="50"/>
      <c r="G1287" s="11"/>
      <c r="I1287" t="str">
        <f t="array" ref="I1287">INDEX('Pre-transfer 2022 Points'!$D$13:$D$21,MATCH(1,MMULT(--('Pre-transfer 2022 Points'!$E$13:$L$21=D1287),TRANSPOSE(COLUMN('Pre-transfer 2022 Points'!$E$13:$L$21)^0)),0))</f>
        <v>#N/A</v>
      </c>
    </row>
    <row r="1288">
      <c r="A1288" s="50"/>
      <c r="B1288" s="86"/>
      <c r="C1288" s="69"/>
      <c r="D1288" s="50"/>
      <c r="E1288" s="72"/>
      <c r="F1288" s="50"/>
      <c r="G1288" s="11"/>
      <c r="I1288" t="str">
        <f t="array" ref="I1288">INDEX('Pre-transfer 2022 Points'!$D$13:$D$21,MATCH(1,MMULT(--('Pre-transfer 2022 Points'!$E$13:$L$21=D1288),TRANSPOSE(COLUMN('Pre-transfer 2022 Points'!$E$13:$L$21)^0)),0))</f>
        <v>#N/A</v>
      </c>
    </row>
    <row r="1289">
      <c r="A1289" s="50"/>
      <c r="B1289" s="67"/>
      <c r="C1289" s="68"/>
      <c r="D1289" s="50"/>
      <c r="E1289" s="72"/>
      <c r="F1289" s="50"/>
      <c r="G1289" s="11"/>
      <c r="I1289" t="str">
        <f t="array" ref="I1289">INDEX('Pre-transfer 2022 Points'!$D$13:$D$21,MATCH(1,MMULT(--('Pre-transfer 2022 Points'!$E$13:$L$21=D1289),TRANSPOSE(COLUMN('Pre-transfer 2022 Points'!$E$13:$L$21)^0)),0))</f>
        <v>#N/A</v>
      </c>
    </row>
    <row r="1290">
      <c r="A1290" s="50"/>
      <c r="B1290" s="67"/>
      <c r="C1290" s="69"/>
      <c r="D1290" s="50"/>
      <c r="E1290" s="50"/>
      <c r="F1290" s="50"/>
      <c r="G1290" s="11"/>
      <c r="I1290" t="str">
        <f t="array" ref="I1290">INDEX('Pre-transfer 2022 Points'!$D$13:$D$21,MATCH(1,MMULT(--('Pre-transfer 2022 Points'!$E$13:$L$21=D1290),TRANSPOSE(COLUMN('Pre-transfer 2022 Points'!$E$13:$L$21)^0)),0))</f>
        <v>#N/A</v>
      </c>
    </row>
    <row r="1291">
      <c r="A1291" s="50"/>
      <c r="B1291" s="67"/>
      <c r="C1291" s="69"/>
      <c r="D1291" s="50"/>
      <c r="E1291" s="50"/>
      <c r="F1291" s="50"/>
      <c r="G1291" s="11"/>
      <c r="I1291" t="str">
        <f t="array" ref="I1291">INDEX('Pre-transfer 2022 Points'!$D$13:$D$21,MATCH(1,MMULT(--('Pre-transfer 2022 Points'!$E$13:$L$21=D1291),TRANSPOSE(COLUMN('Pre-transfer 2022 Points'!$E$13:$L$21)^0)),0))</f>
        <v>#N/A</v>
      </c>
    </row>
    <row r="1292">
      <c r="A1292" s="50"/>
      <c r="B1292" s="86"/>
      <c r="C1292" s="69"/>
      <c r="D1292" s="50"/>
      <c r="E1292" s="72"/>
      <c r="F1292" s="50"/>
      <c r="G1292" s="11"/>
      <c r="I1292" t="str">
        <f t="array" ref="I1292">INDEX('Pre-transfer 2022 Points'!$D$13:$D$21,MATCH(1,MMULT(--('Pre-transfer 2022 Points'!$E$13:$L$21=D1292),TRANSPOSE(COLUMN('Pre-transfer 2022 Points'!$E$13:$L$21)^0)),0))</f>
        <v>#N/A</v>
      </c>
    </row>
    <row r="1293">
      <c r="A1293" s="50"/>
      <c r="B1293" s="67"/>
      <c r="C1293" s="68"/>
      <c r="D1293" s="50"/>
      <c r="E1293" s="72"/>
      <c r="F1293" s="50"/>
      <c r="G1293" s="11"/>
      <c r="I1293" t="str">
        <f t="array" ref="I1293">INDEX('Pre-transfer 2022 Points'!$D$13:$D$21,MATCH(1,MMULT(--('Pre-transfer 2022 Points'!$E$13:$L$21=D1293),TRANSPOSE(COLUMN('Pre-transfer 2022 Points'!$E$13:$L$21)^0)),0))</f>
        <v>#N/A</v>
      </c>
    </row>
    <row r="1294">
      <c r="A1294" s="50"/>
      <c r="B1294" s="67"/>
      <c r="C1294" s="68"/>
      <c r="D1294" s="50"/>
      <c r="E1294" s="72"/>
      <c r="F1294" s="50"/>
      <c r="G1294" s="11"/>
      <c r="I1294" t="str">
        <f t="array" ref="I1294">INDEX('Pre-transfer 2022 Points'!$D$13:$D$21,MATCH(1,MMULT(--('Pre-transfer 2022 Points'!$E$13:$L$21=D1294),TRANSPOSE(COLUMN('Pre-transfer 2022 Points'!$E$13:$L$21)^0)),0))</f>
        <v>#N/A</v>
      </c>
    </row>
    <row r="1295">
      <c r="A1295" s="50"/>
      <c r="B1295" s="67"/>
      <c r="C1295" s="69"/>
      <c r="D1295" s="50"/>
      <c r="E1295" s="50"/>
      <c r="F1295" s="50"/>
      <c r="G1295" s="11"/>
      <c r="I1295" t="str">
        <f t="array" ref="I1295">INDEX('Pre-transfer 2022 Points'!$D$13:$D$21,MATCH(1,MMULT(--('Pre-transfer 2022 Points'!$E$13:$L$21=D1295),TRANSPOSE(COLUMN('Pre-transfer 2022 Points'!$E$13:$L$21)^0)),0))</f>
        <v>#N/A</v>
      </c>
    </row>
    <row r="1296">
      <c r="A1296" s="50"/>
      <c r="B1296" s="86"/>
      <c r="C1296" s="69"/>
      <c r="D1296" s="50"/>
      <c r="E1296" s="72"/>
      <c r="F1296" s="50"/>
      <c r="G1296" s="11"/>
      <c r="I1296" t="str">
        <f t="array" ref="I1296">INDEX('Pre-transfer 2022 Points'!$D$13:$D$21,MATCH(1,MMULT(--('Pre-transfer 2022 Points'!$E$13:$L$21=D1296),TRANSPOSE(COLUMN('Pre-transfer 2022 Points'!$E$13:$L$21)^0)),0))</f>
        <v>#N/A</v>
      </c>
    </row>
    <row r="1297">
      <c r="A1297" s="50"/>
      <c r="B1297" s="86"/>
      <c r="C1297" s="69"/>
      <c r="D1297" s="50"/>
      <c r="E1297" s="72"/>
      <c r="F1297" s="50"/>
      <c r="G1297" s="11"/>
      <c r="I1297" t="str">
        <f t="array" ref="I1297">INDEX('Pre-transfer 2022 Points'!$D$13:$D$21,MATCH(1,MMULT(--('Pre-transfer 2022 Points'!$E$13:$L$21=D1297),TRANSPOSE(COLUMN('Pre-transfer 2022 Points'!$E$13:$L$21)^0)),0))</f>
        <v>#N/A</v>
      </c>
    </row>
    <row r="1298">
      <c r="A1298" s="50"/>
      <c r="B1298" s="86"/>
      <c r="C1298" s="69"/>
      <c r="D1298" s="50"/>
      <c r="E1298" s="72"/>
      <c r="F1298" s="50"/>
      <c r="G1298" s="11"/>
      <c r="I1298" t="str">
        <f t="array" ref="I1298">INDEX('Pre-transfer 2022 Points'!$D$13:$D$21,MATCH(1,MMULT(--('Pre-transfer 2022 Points'!$E$13:$L$21=D1298),TRANSPOSE(COLUMN('Pre-transfer 2022 Points'!$E$13:$L$21)^0)),0))</f>
        <v>#N/A</v>
      </c>
    </row>
    <row r="1299">
      <c r="A1299" s="50"/>
      <c r="B1299" s="86"/>
      <c r="C1299" s="69"/>
      <c r="D1299" s="50"/>
      <c r="E1299" s="72"/>
      <c r="F1299" s="50"/>
      <c r="G1299" s="11"/>
      <c r="I1299" t="str">
        <f t="array" ref="I1299">INDEX('Pre-transfer 2022 Points'!$D$13:$D$21,MATCH(1,MMULT(--('Pre-transfer 2022 Points'!$E$13:$L$21=D1299),TRANSPOSE(COLUMN('Pre-transfer 2022 Points'!$E$13:$L$21)^0)),0))</f>
        <v>#N/A</v>
      </c>
    </row>
    <row r="1300">
      <c r="A1300" s="50"/>
      <c r="B1300" s="67"/>
      <c r="C1300" s="69"/>
      <c r="D1300" s="50"/>
      <c r="E1300" s="50"/>
      <c r="F1300" s="50"/>
      <c r="G1300" s="11"/>
      <c r="I1300" t="str">
        <f t="array" ref="I1300">INDEX('Pre-transfer 2022 Points'!$D$13:$D$21,MATCH(1,MMULT(--('Pre-transfer 2022 Points'!$E$13:$L$21=D1300),TRANSPOSE(COLUMN('Pre-transfer 2022 Points'!$E$13:$L$21)^0)),0))</f>
        <v>#N/A</v>
      </c>
    </row>
    <row r="1301">
      <c r="A1301" s="49"/>
      <c r="B1301" s="63"/>
      <c r="C1301" s="66"/>
      <c r="D1301" s="49"/>
      <c r="E1301" s="49"/>
      <c r="F1301" s="49"/>
      <c r="G1301" s="11"/>
      <c r="I1301" t="str">
        <f t="array" ref="I1301">INDEX('Pre-transfer 2022 Points'!$D$13:$D$21,MATCH(1,MMULT(--('Pre-transfer 2022 Points'!$E$13:$L$21=D1301),TRANSPOSE(COLUMN('Pre-transfer 2022 Points'!$E$13:$L$21)^0)),0))</f>
        <v>#N/A</v>
      </c>
    </row>
    <row r="1302">
      <c r="A1302" s="48"/>
      <c r="B1302" s="60"/>
      <c r="C1302" s="61"/>
      <c r="D1302" s="48"/>
      <c r="E1302" s="48"/>
      <c r="F1302" s="48"/>
      <c r="G1302" s="11"/>
      <c r="I1302" t="str">
        <f t="array" ref="I1302">INDEX('Pre-transfer 2022 Points'!$D$13:$D$21,MATCH(1,MMULT(--('Pre-transfer 2022 Points'!$E$13:$L$21=D1302),TRANSPOSE(COLUMN('Pre-transfer 2022 Points'!$E$13:$L$21)^0)),0))</f>
        <v>#N/A</v>
      </c>
    </row>
    <row r="1303">
      <c r="A1303" s="48"/>
      <c r="B1303" s="60"/>
      <c r="C1303" s="61"/>
      <c r="D1303" s="48"/>
      <c r="E1303" s="83"/>
      <c r="F1303" s="48"/>
      <c r="G1303" s="11"/>
      <c r="I1303" t="str">
        <f t="array" ref="I1303">INDEX('Pre-transfer 2022 Points'!$D$13:$D$21,MATCH(1,MMULT(--('Pre-transfer 2022 Points'!$E$13:$L$21=D1303),TRANSPOSE(COLUMN('Pre-transfer 2022 Points'!$E$13:$L$21)^0)),0))</f>
        <v>#N/A</v>
      </c>
    </row>
    <row r="1304">
      <c r="A1304" s="48"/>
      <c r="B1304" s="60"/>
      <c r="C1304" s="61"/>
      <c r="D1304" s="48"/>
      <c r="E1304" s="48"/>
      <c r="F1304" s="48"/>
      <c r="G1304" s="11"/>
      <c r="I1304" t="str">
        <f t="array" ref="I1304">INDEX('Pre-transfer 2022 Points'!$D$13:$D$21,MATCH(1,MMULT(--('Pre-transfer 2022 Points'!$E$13:$L$21=D1304),TRANSPOSE(COLUMN('Pre-transfer 2022 Points'!$E$13:$L$21)^0)),0))</f>
        <v>#N/A</v>
      </c>
    </row>
    <row r="1305">
      <c r="A1305" s="48"/>
      <c r="B1305" s="65"/>
      <c r="C1305" s="61"/>
      <c r="D1305" s="48"/>
      <c r="E1305" s="83"/>
      <c r="F1305" s="48"/>
      <c r="G1305" s="11"/>
      <c r="I1305" t="str">
        <f t="array" ref="I1305">INDEX('Pre-transfer 2022 Points'!$D$13:$D$21,MATCH(1,MMULT(--('Pre-transfer 2022 Points'!$E$13:$L$21=D1305),TRANSPOSE(COLUMN('Pre-transfer 2022 Points'!$E$13:$L$21)^0)),0))</f>
        <v>#N/A</v>
      </c>
    </row>
    <row r="1306">
      <c r="A1306" s="48"/>
      <c r="B1306" s="65"/>
      <c r="C1306" s="61"/>
      <c r="D1306" s="48"/>
      <c r="E1306" s="83"/>
      <c r="F1306" s="48"/>
      <c r="G1306" s="11"/>
      <c r="I1306" t="str">
        <f t="array" ref="I1306">INDEX('Pre-transfer 2022 Points'!$D$13:$D$21,MATCH(1,MMULT(--('Pre-transfer 2022 Points'!$E$13:$L$21=D1306),TRANSPOSE(COLUMN('Pre-transfer 2022 Points'!$E$13:$L$21)^0)),0))</f>
        <v>#N/A</v>
      </c>
    </row>
    <row r="1307">
      <c r="A1307" s="48"/>
      <c r="B1307" s="65"/>
      <c r="C1307" s="61"/>
      <c r="D1307" s="48"/>
      <c r="E1307" s="83"/>
      <c r="F1307" s="48"/>
      <c r="G1307" s="11"/>
      <c r="I1307" t="str">
        <f t="array" ref="I1307">INDEX('Pre-transfer 2022 Points'!$D$13:$D$21,MATCH(1,MMULT(--('Pre-transfer 2022 Points'!$E$13:$L$21=D1307),TRANSPOSE(COLUMN('Pre-transfer 2022 Points'!$E$13:$L$21)^0)),0))</f>
        <v>#N/A</v>
      </c>
    </row>
    <row r="1308">
      <c r="A1308" s="48"/>
      <c r="B1308" s="65"/>
      <c r="C1308" s="61"/>
      <c r="D1308" s="48"/>
      <c r="E1308" s="48"/>
      <c r="F1308" s="48"/>
      <c r="G1308" s="11"/>
      <c r="I1308" t="str">
        <f t="array" ref="I1308">INDEX('Pre-transfer 2022 Points'!$D$13:$D$21,MATCH(1,MMULT(--('Pre-transfer 2022 Points'!$E$13:$L$21=D1308),TRANSPOSE(COLUMN('Pre-transfer 2022 Points'!$E$13:$L$21)^0)),0))</f>
        <v>#N/A</v>
      </c>
    </row>
    <row r="1309">
      <c r="A1309" s="48"/>
      <c r="B1309" s="65"/>
      <c r="C1309" s="61"/>
      <c r="D1309" s="48"/>
      <c r="E1309" s="48"/>
      <c r="F1309" s="48"/>
      <c r="G1309" s="11"/>
      <c r="I1309" t="str">
        <f t="array" ref="I1309">INDEX('Pre-transfer 2022 Points'!$D$13:$D$21,MATCH(1,MMULT(--('Pre-transfer 2022 Points'!$E$13:$L$21=D1309),TRANSPOSE(COLUMN('Pre-transfer 2022 Points'!$E$13:$L$21)^0)),0))</f>
        <v>#N/A</v>
      </c>
    </row>
    <row r="1310">
      <c r="A1310" s="48"/>
      <c r="B1310" s="65"/>
      <c r="C1310" s="61"/>
      <c r="D1310" s="48"/>
      <c r="E1310" s="83"/>
      <c r="F1310" s="48"/>
      <c r="G1310" s="11"/>
      <c r="I1310" t="str">
        <f t="array" ref="I1310">INDEX('Pre-transfer 2022 Points'!$D$13:$D$21,MATCH(1,MMULT(--('Pre-transfer 2022 Points'!$E$13:$L$21=D1310),TRANSPOSE(COLUMN('Pre-transfer 2022 Points'!$E$13:$L$21)^0)),0))</f>
        <v>#N/A</v>
      </c>
    </row>
    <row r="1311">
      <c r="A1311" s="48"/>
      <c r="B1311" s="60"/>
      <c r="C1311" s="61"/>
      <c r="D1311" s="48"/>
      <c r="E1311" s="48"/>
      <c r="F1311" s="48"/>
      <c r="G1311" s="11"/>
      <c r="I1311" t="str">
        <f t="array" ref="I1311">INDEX('Pre-transfer 2022 Points'!$D$13:$D$21,MATCH(1,MMULT(--('Pre-transfer 2022 Points'!$E$13:$L$21=D1311),TRANSPOSE(COLUMN('Pre-transfer 2022 Points'!$E$13:$L$21)^0)),0))</f>
        <v>#N/A</v>
      </c>
    </row>
    <row r="1312">
      <c r="A1312" s="48"/>
      <c r="B1312" s="60"/>
      <c r="C1312" s="62"/>
      <c r="D1312" s="48"/>
      <c r="E1312" s="48"/>
      <c r="F1312" s="48"/>
      <c r="G1312" s="11"/>
      <c r="I1312" t="str">
        <f t="array" ref="I1312">INDEX('Pre-transfer 2022 Points'!$D$13:$D$21,MATCH(1,MMULT(--('Pre-transfer 2022 Points'!$E$13:$L$21=D1312),TRANSPOSE(COLUMN('Pre-transfer 2022 Points'!$E$13:$L$21)^0)),0))</f>
        <v>#N/A</v>
      </c>
    </row>
    <row r="1313">
      <c r="A1313" s="48"/>
      <c r="B1313" s="65"/>
      <c r="C1313" s="61"/>
      <c r="D1313" s="48"/>
      <c r="E1313" s="48"/>
      <c r="F1313" s="48"/>
      <c r="G1313" s="11"/>
      <c r="I1313" t="str">
        <f t="array" ref="I1313">INDEX('Pre-transfer 2022 Points'!$D$13:$D$21,MATCH(1,MMULT(--('Pre-transfer 2022 Points'!$E$13:$L$21=D1313),TRANSPOSE(COLUMN('Pre-transfer 2022 Points'!$E$13:$L$21)^0)),0))</f>
        <v>#N/A</v>
      </c>
    </row>
    <row r="1314">
      <c r="A1314" s="48"/>
      <c r="B1314" s="65"/>
      <c r="C1314" s="61"/>
      <c r="D1314" s="48"/>
      <c r="E1314" s="48"/>
      <c r="F1314" s="48"/>
      <c r="G1314" s="11"/>
      <c r="I1314" t="str">
        <f t="array" ref="I1314">INDEX('Pre-transfer 2022 Points'!$D$13:$D$21,MATCH(1,MMULT(--('Pre-transfer 2022 Points'!$E$13:$L$21=D1314),TRANSPOSE(COLUMN('Pre-transfer 2022 Points'!$E$13:$L$21)^0)),0))</f>
        <v>#N/A</v>
      </c>
    </row>
    <row r="1315">
      <c r="A1315" s="48"/>
      <c r="B1315" s="60"/>
      <c r="C1315" s="61"/>
      <c r="D1315" s="48"/>
      <c r="E1315" s="48"/>
      <c r="F1315" s="48"/>
      <c r="G1315" s="11"/>
      <c r="I1315" t="str">
        <f t="array" ref="I1315">INDEX('Pre-transfer 2022 Points'!$D$13:$D$21,MATCH(1,MMULT(--('Pre-transfer 2022 Points'!$E$13:$L$21=D1315),TRANSPOSE(COLUMN('Pre-transfer 2022 Points'!$E$13:$L$21)^0)),0))</f>
        <v>#N/A</v>
      </c>
    </row>
    <row r="1316">
      <c r="A1316" s="48"/>
      <c r="B1316" s="60"/>
      <c r="C1316" s="62"/>
      <c r="D1316" s="48"/>
      <c r="E1316" s="48"/>
      <c r="F1316" s="48"/>
      <c r="G1316" s="11"/>
      <c r="I1316" t="str">
        <f t="array" ref="I1316">INDEX('Pre-transfer 2022 Points'!$D$13:$D$21,MATCH(1,MMULT(--('Pre-transfer 2022 Points'!$E$13:$L$21=D1316),TRANSPOSE(COLUMN('Pre-transfer 2022 Points'!$E$13:$L$21)^0)),0))</f>
        <v>#N/A</v>
      </c>
    </row>
    <row r="1317">
      <c r="A1317" s="48"/>
      <c r="B1317" s="60"/>
      <c r="C1317" s="61"/>
      <c r="D1317" s="48"/>
      <c r="E1317" s="48"/>
      <c r="F1317" s="48"/>
      <c r="G1317" s="11"/>
      <c r="I1317" t="str">
        <f t="array" ref="I1317">INDEX('Pre-transfer 2022 Points'!$D$13:$D$21,MATCH(1,MMULT(--('Pre-transfer 2022 Points'!$E$13:$L$21=D1317),TRANSPOSE(COLUMN('Pre-transfer 2022 Points'!$E$13:$L$21)^0)),0))</f>
        <v>#N/A</v>
      </c>
    </row>
    <row r="1318">
      <c r="A1318" s="48"/>
      <c r="B1318" s="65"/>
      <c r="C1318" s="61"/>
      <c r="D1318" s="48"/>
      <c r="E1318" s="48"/>
      <c r="F1318" s="48"/>
      <c r="G1318" s="11"/>
      <c r="I1318" t="str">
        <f t="array" ref="I1318">INDEX('Pre-transfer 2022 Points'!$D$13:$D$21,MATCH(1,MMULT(--('Pre-transfer 2022 Points'!$E$13:$L$21=D1318),TRANSPOSE(COLUMN('Pre-transfer 2022 Points'!$E$13:$L$21)^0)),0))</f>
        <v>#N/A</v>
      </c>
    </row>
    <row r="1319">
      <c r="A1319" s="48"/>
      <c r="B1319" s="65"/>
      <c r="C1319" s="61"/>
      <c r="D1319" s="48"/>
      <c r="E1319" s="48"/>
      <c r="F1319" s="48"/>
      <c r="G1319" s="11"/>
      <c r="I1319" t="str">
        <f t="array" ref="I1319">INDEX('Pre-transfer 2022 Points'!$D$13:$D$21,MATCH(1,MMULT(--('Pre-transfer 2022 Points'!$E$13:$L$21=D1319),TRANSPOSE(COLUMN('Pre-transfer 2022 Points'!$E$13:$L$21)^0)),0))</f>
        <v>#N/A</v>
      </c>
    </row>
    <row r="1320">
      <c r="A1320" s="48"/>
      <c r="B1320" s="60"/>
      <c r="C1320" s="61"/>
      <c r="D1320" s="48"/>
      <c r="E1320" s="48"/>
      <c r="F1320" s="48"/>
      <c r="G1320" s="11"/>
      <c r="I1320" t="str">
        <f t="array" ref="I1320">INDEX('Pre-transfer 2022 Points'!$D$13:$D$21,MATCH(1,MMULT(--('Pre-transfer 2022 Points'!$E$13:$L$21=D1320),TRANSPOSE(COLUMN('Pre-transfer 2022 Points'!$E$13:$L$21)^0)),0))</f>
        <v>#N/A</v>
      </c>
    </row>
    <row r="1321">
      <c r="A1321" s="48"/>
      <c r="B1321" s="60"/>
      <c r="C1321" s="61"/>
      <c r="D1321" s="48"/>
      <c r="E1321" s="83"/>
      <c r="F1321" s="48"/>
      <c r="G1321" s="11"/>
      <c r="I1321" t="str">
        <f t="array" ref="I1321">INDEX('Pre-transfer 2022 Points'!$D$13:$D$21,MATCH(1,MMULT(--('Pre-transfer 2022 Points'!$E$13:$L$21=D1321),TRANSPOSE(COLUMN('Pre-transfer 2022 Points'!$E$13:$L$21)^0)),0))</f>
        <v>#N/A</v>
      </c>
    </row>
    <row r="1322">
      <c r="A1322" s="48"/>
      <c r="B1322" s="65"/>
      <c r="C1322" s="61"/>
      <c r="D1322" s="48"/>
      <c r="E1322" s="48"/>
      <c r="F1322" s="48"/>
      <c r="G1322" s="11"/>
      <c r="I1322" t="str">
        <f t="array" ref="I1322">INDEX('Pre-transfer 2022 Points'!$D$13:$D$21,MATCH(1,MMULT(--('Pre-transfer 2022 Points'!$E$13:$L$21=D1322),TRANSPOSE(COLUMN('Pre-transfer 2022 Points'!$E$13:$L$21)^0)),0))</f>
        <v>#N/A</v>
      </c>
    </row>
    <row r="1323">
      <c r="A1323" s="48"/>
      <c r="B1323" s="60"/>
      <c r="C1323" s="62"/>
      <c r="D1323" s="48"/>
      <c r="E1323" s="48"/>
      <c r="F1323" s="48"/>
      <c r="G1323" s="11"/>
      <c r="I1323" t="str">
        <f t="array" ref="I1323">INDEX('Pre-transfer 2022 Points'!$D$13:$D$21,MATCH(1,MMULT(--('Pre-transfer 2022 Points'!$E$13:$L$21=D1323),TRANSPOSE(COLUMN('Pre-transfer 2022 Points'!$E$13:$L$21)^0)),0))</f>
        <v>#N/A</v>
      </c>
    </row>
    <row r="1324">
      <c r="A1324" s="48"/>
      <c r="B1324" s="60"/>
      <c r="C1324" s="61"/>
      <c r="D1324" s="48"/>
      <c r="E1324" s="48"/>
      <c r="F1324" s="48"/>
      <c r="G1324" s="11"/>
      <c r="I1324" t="str">
        <f t="array" ref="I1324">INDEX('Pre-transfer 2022 Points'!$D$13:$D$21,MATCH(1,MMULT(--('Pre-transfer 2022 Points'!$E$13:$L$21=D1324),TRANSPOSE(COLUMN('Pre-transfer 2022 Points'!$E$13:$L$21)^0)),0))</f>
        <v>#N/A</v>
      </c>
    </row>
    <row r="1325">
      <c r="A1325" s="48"/>
      <c r="B1325" s="65"/>
      <c r="C1325" s="61"/>
      <c r="D1325" s="48"/>
      <c r="E1325" s="83"/>
      <c r="F1325" s="48"/>
      <c r="G1325" s="11"/>
      <c r="I1325" t="str">
        <f t="array" ref="I1325">INDEX('Pre-transfer 2022 Points'!$D$13:$D$21,MATCH(1,MMULT(--('Pre-transfer 2022 Points'!$E$13:$L$21=D1325),TRANSPOSE(COLUMN('Pre-transfer 2022 Points'!$E$13:$L$21)^0)),0))</f>
        <v>#N/A</v>
      </c>
    </row>
    <row r="1326">
      <c r="A1326" s="48"/>
      <c r="B1326" s="60"/>
      <c r="C1326" s="61"/>
      <c r="D1326" s="48"/>
      <c r="E1326" s="48"/>
      <c r="F1326" s="48"/>
      <c r="G1326" s="11"/>
      <c r="I1326" t="str">
        <f t="array" ref="I1326">INDEX('Pre-transfer 2022 Points'!$D$13:$D$21,MATCH(1,MMULT(--('Pre-transfer 2022 Points'!$E$13:$L$21=D1326),TRANSPOSE(COLUMN('Pre-transfer 2022 Points'!$E$13:$L$21)^0)),0))</f>
        <v>#N/A</v>
      </c>
    </row>
    <row r="1327">
      <c r="A1327" s="48"/>
      <c r="B1327" s="60"/>
      <c r="C1327" s="61"/>
      <c r="D1327" s="48"/>
      <c r="E1327" s="48"/>
      <c r="F1327" s="48"/>
      <c r="G1327" s="11"/>
      <c r="I1327" t="str">
        <f t="array" ref="I1327">INDEX('Pre-transfer 2022 Points'!$D$13:$D$21,MATCH(1,MMULT(--('Pre-transfer 2022 Points'!$E$13:$L$21=D1327),TRANSPOSE(COLUMN('Pre-transfer 2022 Points'!$E$13:$L$21)^0)),0))</f>
        <v>#N/A</v>
      </c>
    </row>
    <row r="1328">
      <c r="A1328" s="48"/>
      <c r="B1328" s="65"/>
      <c r="C1328" s="61"/>
      <c r="D1328" s="48"/>
      <c r="E1328" s="83"/>
      <c r="F1328" s="48"/>
      <c r="G1328" s="11"/>
      <c r="I1328" t="str">
        <f t="array" ref="I1328">INDEX('Pre-transfer 2022 Points'!$D$13:$D$21,MATCH(1,MMULT(--('Pre-transfer 2022 Points'!$E$13:$L$21=D1328),TRANSPOSE(COLUMN('Pre-transfer 2022 Points'!$E$13:$L$21)^0)),0))</f>
        <v>#N/A</v>
      </c>
    </row>
    <row r="1329">
      <c r="A1329" s="48"/>
      <c r="B1329" s="60"/>
      <c r="C1329" s="62"/>
      <c r="D1329" s="48"/>
      <c r="E1329" s="48"/>
      <c r="F1329" s="48"/>
      <c r="G1329" s="11"/>
      <c r="I1329" t="str">
        <f t="array" ref="I1329">INDEX('Pre-transfer 2022 Points'!$D$13:$D$21,MATCH(1,MMULT(--('Pre-transfer 2022 Points'!$E$13:$L$21=D1329),TRANSPOSE(COLUMN('Pre-transfer 2022 Points'!$E$13:$L$21)^0)),0))</f>
        <v>#N/A</v>
      </c>
    </row>
    <row r="1330">
      <c r="A1330" s="48"/>
      <c r="B1330" s="65"/>
      <c r="C1330" s="61"/>
      <c r="D1330" s="48"/>
      <c r="E1330" s="48"/>
      <c r="F1330" s="48"/>
      <c r="G1330" s="11"/>
      <c r="I1330" t="str">
        <f t="array" ref="I1330">INDEX('Pre-transfer 2022 Points'!$D$13:$D$21,MATCH(1,MMULT(--('Pre-transfer 2022 Points'!$E$13:$L$21=D1330),TRANSPOSE(COLUMN('Pre-transfer 2022 Points'!$E$13:$L$21)^0)),0))</f>
        <v>#N/A</v>
      </c>
    </row>
    <row r="1331">
      <c r="A1331" s="48"/>
      <c r="B1331" s="60"/>
      <c r="C1331" s="61"/>
      <c r="D1331" s="48"/>
      <c r="E1331" s="48"/>
      <c r="F1331" s="48"/>
      <c r="G1331" s="11"/>
      <c r="I1331" t="str">
        <f t="array" ref="I1331">INDEX('Pre-transfer 2022 Points'!$D$13:$D$21,MATCH(1,MMULT(--('Pre-transfer 2022 Points'!$E$13:$L$21=D1331),TRANSPOSE(COLUMN('Pre-transfer 2022 Points'!$E$13:$L$21)^0)),0))</f>
        <v>#N/A</v>
      </c>
    </row>
    <row r="1332">
      <c r="A1332" s="48"/>
      <c r="B1332" s="65"/>
      <c r="C1332" s="61"/>
      <c r="D1332" s="48"/>
      <c r="E1332" s="48"/>
      <c r="F1332" s="48"/>
      <c r="G1332" s="11"/>
      <c r="I1332" t="str">
        <f t="array" ref="I1332">INDEX('Pre-transfer 2022 Points'!$D$13:$D$21,MATCH(1,MMULT(--('Pre-transfer 2022 Points'!$E$13:$L$21=D1332),TRANSPOSE(COLUMN('Pre-transfer 2022 Points'!$E$13:$L$21)^0)),0))</f>
        <v>#N/A</v>
      </c>
    </row>
    <row r="1333">
      <c r="A1333" s="48"/>
      <c r="B1333" s="65"/>
      <c r="C1333" s="61"/>
      <c r="D1333" s="48"/>
      <c r="E1333" s="83"/>
      <c r="F1333" s="48"/>
      <c r="G1333" s="11"/>
      <c r="I1333" t="str">
        <f t="array" ref="I1333">INDEX('Pre-transfer 2022 Points'!$D$13:$D$21,MATCH(1,MMULT(--('Pre-transfer 2022 Points'!$E$13:$L$21=D1333),TRANSPOSE(COLUMN('Pre-transfer 2022 Points'!$E$13:$L$21)^0)),0))</f>
        <v>#N/A</v>
      </c>
    </row>
    <row r="1334">
      <c r="A1334" s="48"/>
      <c r="B1334" s="60"/>
      <c r="C1334" s="61"/>
      <c r="D1334" s="48"/>
      <c r="E1334" s="48"/>
      <c r="F1334" s="48"/>
      <c r="G1334" s="11"/>
      <c r="I1334" t="str">
        <f t="array" ref="I1334">INDEX('Pre-transfer 2022 Points'!$D$13:$D$21,MATCH(1,MMULT(--('Pre-transfer 2022 Points'!$E$13:$L$21=D1334),TRANSPOSE(COLUMN('Pre-transfer 2022 Points'!$E$13:$L$21)^0)),0))</f>
        <v>#N/A</v>
      </c>
    </row>
    <row r="1335">
      <c r="A1335" s="48"/>
      <c r="B1335" s="60"/>
      <c r="C1335" s="61"/>
      <c r="D1335" s="48"/>
      <c r="E1335" s="48"/>
      <c r="F1335" s="48"/>
      <c r="G1335" s="11"/>
      <c r="I1335" t="str">
        <f t="array" ref="I1335">INDEX('Pre-transfer 2022 Points'!$D$13:$D$21,MATCH(1,MMULT(--('Pre-transfer 2022 Points'!$E$13:$L$21=D1335),TRANSPOSE(COLUMN('Pre-transfer 2022 Points'!$E$13:$L$21)^0)),0))</f>
        <v>#N/A</v>
      </c>
    </row>
    <row r="1336">
      <c r="A1336" s="48"/>
      <c r="B1336" s="65"/>
      <c r="C1336" s="61"/>
      <c r="D1336" s="48"/>
      <c r="E1336" s="48"/>
      <c r="F1336" s="48"/>
      <c r="G1336" s="11"/>
      <c r="I1336" t="str">
        <f t="array" ref="I1336">INDEX('Pre-transfer 2022 Points'!$D$13:$D$21,MATCH(1,MMULT(--('Pre-transfer 2022 Points'!$E$13:$L$21=D1336),TRANSPOSE(COLUMN('Pre-transfer 2022 Points'!$E$13:$L$21)^0)),0))</f>
        <v>#N/A</v>
      </c>
    </row>
    <row r="1337">
      <c r="A1337" s="48"/>
      <c r="B1337" s="65"/>
      <c r="C1337" s="61"/>
      <c r="D1337" s="48"/>
      <c r="E1337" s="48"/>
      <c r="F1337" s="48"/>
      <c r="G1337" s="11"/>
      <c r="I1337" t="str">
        <f t="array" ref="I1337">INDEX('Pre-transfer 2022 Points'!$D$13:$D$21,MATCH(1,MMULT(--('Pre-transfer 2022 Points'!$E$13:$L$21=D1337),TRANSPOSE(COLUMN('Pre-transfer 2022 Points'!$E$13:$L$21)^0)),0))</f>
        <v>#N/A</v>
      </c>
    </row>
    <row r="1338">
      <c r="A1338" s="48"/>
      <c r="B1338" s="65"/>
      <c r="C1338" s="61"/>
      <c r="D1338" s="48"/>
      <c r="E1338" s="83"/>
      <c r="F1338" s="48"/>
      <c r="G1338" s="11"/>
      <c r="I1338" t="str">
        <f t="array" ref="I1338">INDEX('Pre-transfer 2022 Points'!$D$13:$D$21,MATCH(1,MMULT(--('Pre-transfer 2022 Points'!$E$13:$L$21=D1338),TRANSPOSE(COLUMN('Pre-transfer 2022 Points'!$E$13:$L$21)^0)),0))</f>
        <v>#N/A</v>
      </c>
    </row>
    <row r="1339">
      <c r="A1339" s="48"/>
      <c r="B1339" s="60"/>
      <c r="C1339" s="62"/>
      <c r="D1339" s="48"/>
      <c r="E1339" s="48"/>
      <c r="F1339" s="48"/>
      <c r="G1339" s="11"/>
      <c r="I1339" t="str">
        <f t="array" ref="I1339">INDEX('Pre-transfer 2022 Points'!$D$13:$D$21,MATCH(1,MMULT(--('Pre-transfer 2022 Points'!$E$13:$L$21=D1339),TRANSPOSE(COLUMN('Pre-transfer 2022 Points'!$E$13:$L$21)^0)),0))</f>
        <v>#N/A</v>
      </c>
    </row>
    <row r="1340">
      <c r="A1340" s="48"/>
      <c r="B1340" s="60"/>
      <c r="C1340" s="61"/>
      <c r="D1340" s="48"/>
      <c r="E1340" s="48"/>
      <c r="F1340" s="48"/>
      <c r="G1340" s="11"/>
      <c r="I1340" t="str">
        <f t="array" ref="I1340">INDEX('Pre-transfer 2022 Points'!$D$13:$D$21,MATCH(1,MMULT(--('Pre-transfer 2022 Points'!$E$13:$L$21=D1340),TRANSPOSE(COLUMN('Pre-transfer 2022 Points'!$E$13:$L$21)^0)),0))</f>
        <v>#N/A</v>
      </c>
    </row>
    <row r="1341">
      <c r="A1341" s="48"/>
      <c r="B1341" s="65"/>
      <c r="C1341" s="61"/>
      <c r="D1341" s="48"/>
      <c r="E1341" s="83"/>
      <c r="F1341" s="48"/>
      <c r="G1341" s="11"/>
      <c r="I1341" t="str">
        <f t="array" ref="I1341">INDEX('Pre-transfer 2022 Points'!$D$13:$D$21,MATCH(1,MMULT(--('Pre-transfer 2022 Points'!$E$13:$L$21=D1341),TRANSPOSE(COLUMN('Pre-transfer 2022 Points'!$E$13:$L$21)^0)),0))</f>
        <v>#N/A</v>
      </c>
    </row>
    <row r="1342">
      <c r="A1342" s="48"/>
      <c r="B1342" s="60"/>
      <c r="C1342" s="61"/>
      <c r="D1342" s="48"/>
      <c r="E1342" s="48"/>
      <c r="F1342" s="48"/>
      <c r="G1342" s="11"/>
      <c r="I1342" t="str">
        <f t="array" ref="I1342">INDEX('Pre-transfer 2022 Points'!$D$13:$D$21,MATCH(1,MMULT(--('Pre-transfer 2022 Points'!$E$13:$L$21=D1342),TRANSPOSE(COLUMN('Pre-transfer 2022 Points'!$E$13:$L$21)^0)),0))</f>
        <v>#N/A</v>
      </c>
    </row>
    <row r="1343">
      <c r="A1343" s="48"/>
      <c r="B1343" s="65"/>
      <c r="C1343" s="61"/>
      <c r="D1343" s="48"/>
      <c r="E1343" s="48"/>
      <c r="F1343" s="48"/>
      <c r="G1343" s="11"/>
      <c r="I1343" t="str">
        <f t="array" ref="I1343">INDEX('Pre-transfer 2022 Points'!$D$13:$D$21,MATCH(1,MMULT(--('Pre-transfer 2022 Points'!$E$13:$L$21=D1343),TRANSPOSE(COLUMN('Pre-transfer 2022 Points'!$E$13:$L$21)^0)),0))</f>
        <v>#N/A</v>
      </c>
    </row>
    <row r="1344">
      <c r="A1344" s="48"/>
      <c r="B1344" s="65"/>
      <c r="C1344" s="61"/>
      <c r="D1344" s="48"/>
      <c r="E1344" s="48"/>
      <c r="F1344" s="48"/>
      <c r="G1344" s="11"/>
      <c r="I1344" t="str">
        <f t="array" ref="I1344">INDEX('Pre-transfer 2022 Points'!$D$13:$D$21,MATCH(1,MMULT(--('Pre-transfer 2022 Points'!$E$13:$L$21=D1344),TRANSPOSE(COLUMN('Pre-transfer 2022 Points'!$E$13:$L$21)^0)),0))</f>
        <v>#N/A</v>
      </c>
    </row>
    <row r="1345">
      <c r="A1345" s="48"/>
      <c r="B1345" s="65"/>
      <c r="C1345" s="61"/>
      <c r="D1345" s="48"/>
      <c r="E1345" s="83"/>
      <c r="F1345" s="48"/>
      <c r="G1345" s="11"/>
      <c r="I1345" t="str">
        <f t="array" ref="I1345">INDEX('Pre-transfer 2022 Points'!$D$13:$D$21,MATCH(1,MMULT(--('Pre-transfer 2022 Points'!$E$13:$L$21=D1345),TRANSPOSE(COLUMN('Pre-transfer 2022 Points'!$E$13:$L$21)^0)),0))</f>
        <v>#N/A</v>
      </c>
    </row>
    <row r="1346">
      <c r="A1346" s="48"/>
      <c r="B1346" s="60"/>
      <c r="C1346" s="61"/>
      <c r="D1346" s="48"/>
      <c r="E1346" s="48"/>
      <c r="F1346" s="48"/>
      <c r="G1346" s="11"/>
      <c r="I1346" t="str">
        <f t="array" ref="I1346">INDEX('Pre-transfer 2022 Points'!$D$13:$D$21,MATCH(1,MMULT(--('Pre-transfer 2022 Points'!$E$13:$L$21=D1346),TRANSPOSE(COLUMN('Pre-transfer 2022 Points'!$E$13:$L$21)^0)),0))</f>
        <v>#N/A</v>
      </c>
    </row>
    <row r="1347">
      <c r="A1347" s="48"/>
      <c r="B1347" s="60"/>
      <c r="C1347" s="62"/>
      <c r="D1347" s="48"/>
      <c r="E1347" s="48"/>
      <c r="F1347" s="48"/>
      <c r="G1347" s="11"/>
      <c r="I1347" t="str">
        <f t="array" ref="I1347">INDEX('Pre-transfer 2022 Points'!$D$13:$D$21,MATCH(1,MMULT(--('Pre-transfer 2022 Points'!$E$13:$L$21=D1347),TRANSPOSE(COLUMN('Pre-transfer 2022 Points'!$E$13:$L$21)^0)),0))</f>
        <v>#N/A</v>
      </c>
    </row>
    <row r="1348">
      <c r="A1348" s="48"/>
      <c r="B1348" s="60"/>
      <c r="C1348" s="62"/>
      <c r="D1348" s="48"/>
      <c r="E1348" s="48"/>
      <c r="F1348" s="48"/>
      <c r="G1348" s="11"/>
      <c r="I1348" t="str">
        <f t="array" ref="I1348">INDEX('Pre-transfer 2022 Points'!$D$13:$D$21,MATCH(1,MMULT(--('Pre-transfer 2022 Points'!$E$13:$L$21=D1348),TRANSPOSE(COLUMN('Pre-transfer 2022 Points'!$E$13:$L$21)^0)),0))</f>
        <v>#N/A</v>
      </c>
    </row>
    <row r="1349">
      <c r="A1349" s="48"/>
      <c r="B1349" s="65"/>
      <c r="C1349" s="61"/>
      <c r="D1349" s="48"/>
      <c r="E1349" s="48"/>
      <c r="F1349" s="48"/>
      <c r="G1349" s="11"/>
      <c r="I1349" t="str">
        <f t="array" ref="I1349">INDEX('Pre-transfer 2022 Points'!$D$13:$D$21,MATCH(1,MMULT(--('Pre-transfer 2022 Points'!$E$13:$L$21=D1349),TRANSPOSE(COLUMN('Pre-transfer 2022 Points'!$E$13:$L$21)^0)),0))</f>
        <v>#N/A</v>
      </c>
    </row>
    <row r="1350">
      <c r="A1350" s="48"/>
      <c r="B1350" s="60"/>
      <c r="C1350" s="61"/>
      <c r="D1350" s="48"/>
      <c r="E1350" s="83"/>
      <c r="F1350" s="48"/>
      <c r="G1350" s="11"/>
      <c r="I1350" t="str">
        <f t="array" ref="I1350">INDEX('Pre-transfer 2022 Points'!$D$13:$D$21,MATCH(1,MMULT(--('Pre-transfer 2022 Points'!$E$13:$L$21=D1350),TRANSPOSE(COLUMN('Pre-transfer 2022 Points'!$E$13:$L$21)^0)),0))</f>
        <v>#N/A</v>
      </c>
    </row>
    <row r="1351">
      <c r="A1351" s="48"/>
      <c r="B1351" s="65"/>
      <c r="C1351" s="61"/>
      <c r="D1351" s="48"/>
      <c r="E1351" s="83"/>
      <c r="F1351" s="48"/>
      <c r="G1351" s="11"/>
      <c r="I1351" t="str">
        <f t="array" ref="I1351">INDEX('Pre-transfer 2022 Points'!$D$13:$D$21,MATCH(1,MMULT(--('Pre-transfer 2022 Points'!$E$13:$L$21=D1351),TRANSPOSE(COLUMN('Pre-transfer 2022 Points'!$E$13:$L$21)^0)),0))</f>
        <v>#N/A</v>
      </c>
    </row>
    <row r="1352">
      <c r="A1352" s="48"/>
      <c r="B1352" s="65"/>
      <c r="C1352" s="61"/>
      <c r="D1352" s="48"/>
      <c r="E1352" s="48"/>
      <c r="F1352" s="48"/>
      <c r="G1352" s="11"/>
      <c r="I1352" t="str">
        <f t="array" ref="I1352">INDEX('Pre-transfer 2022 Points'!$D$13:$D$21,MATCH(1,MMULT(--('Pre-transfer 2022 Points'!$E$13:$L$21=D1352),TRANSPOSE(COLUMN('Pre-transfer 2022 Points'!$E$13:$L$21)^0)),0))</f>
        <v>#N/A</v>
      </c>
    </row>
    <row r="1353">
      <c r="A1353" s="48"/>
      <c r="B1353" s="60"/>
      <c r="C1353" s="61"/>
      <c r="D1353" s="48"/>
      <c r="E1353" s="48"/>
      <c r="F1353" s="48"/>
      <c r="G1353" s="11"/>
      <c r="I1353" t="str">
        <f t="array" ref="I1353">INDEX('Pre-transfer 2022 Points'!$D$13:$D$21,MATCH(1,MMULT(--('Pre-transfer 2022 Points'!$E$13:$L$21=D1353),TRANSPOSE(COLUMN('Pre-transfer 2022 Points'!$E$13:$L$21)^0)),0))</f>
        <v>#N/A</v>
      </c>
    </row>
    <row r="1354">
      <c r="A1354" s="48"/>
      <c r="B1354" s="60"/>
      <c r="C1354" s="61"/>
      <c r="D1354" s="48"/>
      <c r="E1354" s="48"/>
      <c r="F1354" s="48"/>
      <c r="G1354" s="11"/>
      <c r="I1354" t="str">
        <f t="array" ref="I1354">INDEX('Pre-transfer 2022 Points'!$D$13:$D$21,MATCH(1,MMULT(--('Pre-transfer 2022 Points'!$E$13:$L$21=D1354),TRANSPOSE(COLUMN('Pre-transfer 2022 Points'!$E$13:$L$21)^0)),0))</f>
        <v>#N/A</v>
      </c>
    </row>
    <row r="1355">
      <c r="A1355" s="48"/>
      <c r="B1355" s="65"/>
      <c r="C1355" s="61"/>
      <c r="D1355" s="48"/>
      <c r="E1355" s="48"/>
      <c r="F1355" s="48"/>
      <c r="G1355" s="11"/>
      <c r="I1355" t="str">
        <f t="array" ref="I1355">INDEX('Pre-transfer 2022 Points'!$D$13:$D$21,MATCH(1,MMULT(--('Pre-transfer 2022 Points'!$E$13:$L$21=D1355),TRANSPOSE(COLUMN('Pre-transfer 2022 Points'!$E$13:$L$21)^0)),0))</f>
        <v>#N/A</v>
      </c>
    </row>
    <row r="1356">
      <c r="A1356" s="48"/>
      <c r="B1356" s="60"/>
      <c r="C1356" s="61"/>
      <c r="D1356" s="48"/>
      <c r="E1356" s="48"/>
      <c r="F1356" s="48"/>
      <c r="G1356" s="11"/>
      <c r="I1356" t="str">
        <f t="array" ref="I1356">INDEX('Pre-transfer 2022 Points'!$D$13:$D$21,MATCH(1,MMULT(--('Pre-transfer 2022 Points'!$E$13:$L$21=D1356),TRANSPOSE(COLUMN('Pre-transfer 2022 Points'!$E$13:$L$21)^0)),0))</f>
        <v>#N/A</v>
      </c>
    </row>
    <row r="1357">
      <c r="A1357" s="48"/>
      <c r="B1357" s="60"/>
      <c r="C1357" s="61"/>
      <c r="D1357" s="48"/>
      <c r="E1357" s="48"/>
      <c r="F1357" s="48"/>
      <c r="G1357" s="11"/>
      <c r="I1357" t="str">
        <f t="array" ref="I1357">INDEX('Pre-transfer 2022 Points'!$D$13:$D$21,MATCH(1,MMULT(--('Pre-transfer 2022 Points'!$E$13:$L$21=D1357),TRANSPOSE(COLUMN('Pre-transfer 2022 Points'!$E$13:$L$21)^0)),0))</f>
        <v>#N/A</v>
      </c>
    </row>
    <row r="1358">
      <c r="A1358" s="48"/>
      <c r="B1358" s="60"/>
      <c r="C1358" s="61"/>
      <c r="D1358" s="48"/>
      <c r="E1358" s="83"/>
      <c r="F1358" s="48"/>
      <c r="G1358" s="11"/>
      <c r="I1358" t="str">
        <f t="array" ref="I1358">INDEX('Pre-transfer 2022 Points'!$D$13:$D$21,MATCH(1,MMULT(--('Pre-transfer 2022 Points'!$E$13:$L$21=D1358),TRANSPOSE(COLUMN('Pre-transfer 2022 Points'!$E$13:$L$21)^0)),0))</f>
        <v>#N/A</v>
      </c>
    </row>
    <row r="1359">
      <c r="A1359" s="48"/>
      <c r="B1359" s="60"/>
      <c r="C1359" s="62"/>
      <c r="D1359" s="48"/>
      <c r="E1359" s="48"/>
      <c r="F1359" s="48"/>
      <c r="G1359" s="11"/>
      <c r="I1359" t="str">
        <f t="array" ref="I1359">INDEX('Pre-transfer 2022 Points'!$D$13:$D$21,MATCH(1,MMULT(--('Pre-transfer 2022 Points'!$E$13:$L$21=D1359),TRANSPOSE(COLUMN('Pre-transfer 2022 Points'!$E$13:$L$21)^0)),0))</f>
        <v>#N/A</v>
      </c>
    </row>
    <row r="1360">
      <c r="A1360" s="48"/>
      <c r="B1360" s="60"/>
      <c r="C1360" s="62"/>
      <c r="D1360" s="48"/>
      <c r="E1360" s="48"/>
      <c r="F1360" s="48"/>
      <c r="G1360" s="11"/>
      <c r="I1360" t="str">
        <f t="array" ref="I1360">INDEX('Pre-transfer 2022 Points'!$D$13:$D$21,MATCH(1,MMULT(--('Pre-transfer 2022 Points'!$E$13:$L$21=D1360),TRANSPOSE(COLUMN('Pre-transfer 2022 Points'!$E$13:$L$21)^0)),0))</f>
        <v>#N/A</v>
      </c>
    </row>
    <row r="1361">
      <c r="A1361" s="48"/>
      <c r="B1361" s="60"/>
      <c r="C1361" s="62"/>
      <c r="D1361" s="48"/>
      <c r="E1361" s="48"/>
      <c r="F1361" s="48"/>
      <c r="G1361" s="11"/>
      <c r="I1361" t="str">
        <f t="array" ref="I1361">INDEX('Pre-transfer 2022 Points'!$D$13:$D$21,MATCH(1,MMULT(--('Pre-transfer 2022 Points'!$E$13:$L$21=D1361),TRANSPOSE(COLUMN('Pre-transfer 2022 Points'!$E$13:$L$21)^0)),0))</f>
        <v>#N/A</v>
      </c>
    </row>
    <row r="1362">
      <c r="A1362" s="48"/>
      <c r="B1362" s="60"/>
      <c r="C1362" s="62"/>
      <c r="D1362" s="48"/>
      <c r="E1362" s="83"/>
      <c r="F1362" s="48"/>
      <c r="G1362" s="11"/>
      <c r="I1362" t="str">
        <f t="array" ref="I1362">INDEX('Pre-transfer 2022 Points'!$D$13:$D$21,MATCH(1,MMULT(--('Pre-transfer 2022 Points'!$E$13:$L$21=D1362),TRANSPOSE(COLUMN('Pre-transfer 2022 Points'!$E$13:$L$21)^0)),0))</f>
        <v>#N/A</v>
      </c>
    </row>
    <row r="1363">
      <c r="A1363" s="48"/>
      <c r="B1363" s="65"/>
      <c r="C1363" s="61"/>
      <c r="D1363" s="48"/>
      <c r="E1363" s="83"/>
      <c r="F1363" s="48"/>
      <c r="G1363" s="11"/>
      <c r="I1363" t="str">
        <f t="array" ref="I1363">INDEX('Pre-transfer 2022 Points'!$D$13:$D$21,MATCH(1,MMULT(--('Pre-transfer 2022 Points'!$E$13:$L$21=D1363),TRANSPOSE(COLUMN('Pre-transfer 2022 Points'!$E$13:$L$21)^0)),0))</f>
        <v>#N/A</v>
      </c>
    </row>
    <row r="1364">
      <c r="A1364" s="48"/>
      <c r="B1364" s="65"/>
      <c r="C1364" s="61"/>
      <c r="D1364" s="48"/>
      <c r="E1364" s="83"/>
      <c r="F1364" s="48"/>
      <c r="G1364" s="11"/>
      <c r="I1364" t="str">
        <f t="array" ref="I1364">INDEX('Pre-transfer 2022 Points'!$D$13:$D$21,MATCH(1,MMULT(--('Pre-transfer 2022 Points'!$E$13:$L$21=D1364),TRANSPOSE(COLUMN('Pre-transfer 2022 Points'!$E$13:$L$21)^0)),0))</f>
        <v>#N/A</v>
      </c>
    </row>
    <row r="1365">
      <c r="A1365" s="48"/>
      <c r="B1365" s="60"/>
      <c r="C1365" s="61"/>
      <c r="D1365" s="48"/>
      <c r="E1365" s="48"/>
      <c r="F1365" s="48"/>
      <c r="G1365" s="11"/>
      <c r="I1365" t="str">
        <f t="array" ref="I1365">INDEX('Pre-transfer 2022 Points'!$D$13:$D$21,MATCH(1,MMULT(--('Pre-transfer 2022 Points'!$E$13:$L$21=D1365),TRANSPOSE(COLUMN('Pre-transfer 2022 Points'!$E$13:$L$21)^0)),0))</f>
        <v>#N/A</v>
      </c>
    </row>
    <row r="1366">
      <c r="A1366" s="48"/>
      <c r="B1366" s="65"/>
      <c r="C1366" s="61"/>
      <c r="D1366" s="48"/>
      <c r="E1366" s="83"/>
      <c r="F1366" s="48"/>
      <c r="G1366" s="11"/>
      <c r="I1366" t="str">
        <f t="array" ref="I1366">INDEX('Pre-transfer 2022 Points'!$D$13:$D$21,MATCH(1,MMULT(--('Pre-transfer 2022 Points'!$E$13:$L$21=D1366),TRANSPOSE(COLUMN('Pre-transfer 2022 Points'!$E$13:$L$21)^0)),0))</f>
        <v>#N/A</v>
      </c>
    </row>
    <row r="1367">
      <c r="A1367" s="48"/>
      <c r="B1367" s="65"/>
      <c r="C1367" s="61"/>
      <c r="D1367" s="48"/>
      <c r="E1367" s="48"/>
      <c r="F1367" s="48"/>
      <c r="G1367" s="11"/>
      <c r="I1367" t="str">
        <f t="array" ref="I1367">INDEX('Pre-transfer 2022 Points'!$D$13:$D$21,MATCH(1,MMULT(--('Pre-transfer 2022 Points'!$E$13:$L$21=D1367),TRANSPOSE(COLUMN('Pre-transfer 2022 Points'!$E$13:$L$21)^0)),0))</f>
        <v>#N/A</v>
      </c>
    </row>
    <row r="1368">
      <c r="A1368" s="48"/>
      <c r="B1368" s="65"/>
      <c r="C1368" s="61"/>
      <c r="D1368" s="48"/>
      <c r="E1368" s="48"/>
      <c r="F1368" s="48"/>
      <c r="G1368" s="11"/>
      <c r="I1368" t="str">
        <f t="array" ref="I1368">INDEX('Pre-transfer 2022 Points'!$D$13:$D$21,MATCH(1,MMULT(--('Pre-transfer 2022 Points'!$E$13:$L$21=D1368),TRANSPOSE(COLUMN('Pre-transfer 2022 Points'!$E$13:$L$21)^0)),0))</f>
        <v>#N/A</v>
      </c>
    </row>
    <row r="1369">
      <c r="A1369" s="48"/>
      <c r="B1369" s="60"/>
      <c r="C1369" s="62"/>
      <c r="D1369" s="48"/>
      <c r="E1369" s="83"/>
      <c r="F1369" s="48"/>
      <c r="G1369" s="11"/>
      <c r="I1369" t="str">
        <f t="array" ref="I1369">INDEX('Pre-transfer 2022 Points'!$D$13:$D$21,MATCH(1,MMULT(--('Pre-transfer 2022 Points'!$E$13:$L$21=D1369),TRANSPOSE(COLUMN('Pre-transfer 2022 Points'!$E$13:$L$21)^0)),0))</f>
        <v>#N/A</v>
      </c>
    </row>
    <row r="1370">
      <c r="A1370" s="48"/>
      <c r="B1370" s="65"/>
      <c r="C1370" s="61"/>
      <c r="D1370" s="48"/>
      <c r="E1370" s="48"/>
      <c r="F1370" s="48"/>
      <c r="G1370" s="11"/>
      <c r="I1370" t="str">
        <f t="array" ref="I1370">INDEX('Pre-transfer 2022 Points'!$D$13:$D$21,MATCH(1,MMULT(--('Pre-transfer 2022 Points'!$E$13:$L$21=D1370),TRANSPOSE(COLUMN('Pre-transfer 2022 Points'!$E$13:$L$21)^0)),0))</f>
        <v>#N/A</v>
      </c>
    </row>
    <row r="1371">
      <c r="A1371" s="48"/>
      <c r="B1371" s="65"/>
      <c r="C1371" s="61"/>
      <c r="D1371" s="48"/>
      <c r="E1371" s="83"/>
      <c r="F1371" s="48"/>
      <c r="G1371" s="11"/>
      <c r="I1371" t="str">
        <f t="array" ref="I1371">INDEX('Pre-transfer 2022 Points'!$D$13:$D$21,MATCH(1,MMULT(--('Pre-transfer 2022 Points'!$E$13:$L$21=D1371),TRANSPOSE(COLUMN('Pre-transfer 2022 Points'!$E$13:$L$21)^0)),0))</f>
        <v>#N/A</v>
      </c>
    </row>
    <row r="1372">
      <c r="A1372" s="48"/>
      <c r="B1372" s="65"/>
      <c r="C1372" s="61"/>
      <c r="D1372" s="48"/>
      <c r="E1372" s="109"/>
      <c r="F1372" s="48"/>
      <c r="G1372" s="11"/>
      <c r="I1372" t="str">
        <f t="array" ref="I1372">INDEX('Pre-transfer 2022 Points'!$D$13:$D$21,MATCH(1,MMULT(--('Pre-transfer 2022 Points'!$E$13:$L$21=D1372),TRANSPOSE(COLUMN('Pre-transfer 2022 Points'!$E$13:$L$21)^0)),0))</f>
        <v>#N/A</v>
      </c>
    </row>
    <row r="1373">
      <c r="A1373" s="48"/>
      <c r="B1373" s="60"/>
      <c r="C1373" s="62"/>
      <c r="D1373" s="48"/>
      <c r="E1373" s="83"/>
      <c r="F1373" s="48"/>
      <c r="G1373" s="11"/>
      <c r="I1373" t="str">
        <f t="array" ref="I1373">INDEX('Pre-transfer 2022 Points'!$D$13:$D$21,MATCH(1,MMULT(--('Pre-transfer 2022 Points'!$E$13:$L$21=D1373),TRANSPOSE(COLUMN('Pre-transfer 2022 Points'!$E$13:$L$21)^0)),0))</f>
        <v>#N/A</v>
      </c>
    </row>
    <row r="1374">
      <c r="A1374" s="48"/>
      <c r="B1374" s="65"/>
      <c r="C1374" s="61"/>
      <c r="D1374" s="48"/>
      <c r="E1374" s="83"/>
      <c r="F1374" s="48"/>
      <c r="G1374" s="11"/>
      <c r="I1374" t="str">
        <f t="array" ref="I1374">INDEX('Pre-transfer 2022 Points'!$D$13:$D$21,MATCH(1,MMULT(--('Pre-transfer 2022 Points'!$E$13:$L$21=D1374),TRANSPOSE(COLUMN('Pre-transfer 2022 Points'!$E$13:$L$21)^0)),0))</f>
        <v>#N/A</v>
      </c>
    </row>
    <row r="1375">
      <c r="A1375" s="48"/>
      <c r="B1375" s="60"/>
      <c r="C1375" s="61"/>
      <c r="D1375" s="48"/>
      <c r="E1375" s="48"/>
      <c r="F1375" s="48"/>
      <c r="G1375" s="11"/>
      <c r="I1375" t="str">
        <f t="array" ref="I1375">INDEX('Pre-transfer 2022 Points'!$D$13:$D$21,MATCH(1,MMULT(--('Pre-transfer 2022 Points'!$E$13:$L$21=D1375),TRANSPOSE(COLUMN('Pre-transfer 2022 Points'!$E$13:$L$21)^0)),0))</f>
        <v>#N/A</v>
      </c>
    </row>
    <row r="1376">
      <c r="A1376" s="48"/>
      <c r="B1376" s="60"/>
      <c r="C1376" s="61"/>
      <c r="D1376" s="48"/>
      <c r="E1376" s="48"/>
      <c r="F1376" s="48"/>
      <c r="G1376" s="11"/>
      <c r="I1376" t="str">
        <f t="array" ref="I1376">INDEX('Pre-transfer 2022 Points'!$D$13:$D$21,MATCH(1,MMULT(--('Pre-transfer 2022 Points'!$E$13:$L$21=D1376),TRANSPOSE(COLUMN('Pre-transfer 2022 Points'!$E$13:$L$21)^0)),0))</f>
        <v>#N/A</v>
      </c>
    </row>
    <row r="1377">
      <c r="A1377" s="48"/>
      <c r="B1377" s="65"/>
      <c r="C1377" s="61"/>
      <c r="D1377" s="48"/>
      <c r="E1377" s="48"/>
      <c r="F1377" s="48"/>
      <c r="G1377" s="11"/>
      <c r="I1377" t="str">
        <f t="array" ref="I1377">INDEX('Pre-transfer 2022 Points'!$D$13:$D$21,MATCH(1,MMULT(--('Pre-transfer 2022 Points'!$E$13:$L$21=D1377),TRANSPOSE(COLUMN('Pre-transfer 2022 Points'!$E$13:$L$21)^0)),0))</f>
        <v>#N/A</v>
      </c>
    </row>
    <row r="1378">
      <c r="A1378" s="48"/>
      <c r="B1378" s="60"/>
      <c r="C1378" s="62"/>
      <c r="D1378" s="48"/>
      <c r="E1378" s="48"/>
      <c r="F1378" s="48"/>
      <c r="G1378" s="11"/>
      <c r="I1378" t="str">
        <f t="array" ref="I1378">INDEX('Pre-transfer 2022 Points'!$D$13:$D$21,MATCH(1,MMULT(--('Pre-transfer 2022 Points'!$E$13:$L$21=D1378),TRANSPOSE(COLUMN('Pre-transfer 2022 Points'!$E$13:$L$21)^0)),0))</f>
        <v>#N/A</v>
      </c>
    </row>
    <row r="1379">
      <c r="A1379" s="48"/>
      <c r="B1379" s="65"/>
      <c r="C1379" s="61"/>
      <c r="D1379" s="48"/>
      <c r="E1379" s="83"/>
      <c r="F1379" s="48"/>
      <c r="G1379" s="11"/>
      <c r="I1379" t="str">
        <f t="array" ref="I1379">INDEX('Pre-transfer 2022 Points'!$D$13:$D$21,MATCH(1,MMULT(--('Pre-transfer 2022 Points'!$E$13:$L$21=D1379),TRANSPOSE(COLUMN('Pre-transfer 2022 Points'!$E$13:$L$21)^0)),0))</f>
        <v>#N/A</v>
      </c>
    </row>
    <row r="1380">
      <c r="A1380" s="48"/>
      <c r="B1380" s="60"/>
      <c r="C1380" s="62"/>
      <c r="D1380" s="48"/>
      <c r="E1380" s="83"/>
      <c r="F1380" s="48"/>
      <c r="G1380" s="11"/>
      <c r="I1380" t="str">
        <f t="array" ref="I1380">INDEX('Pre-transfer 2022 Points'!$D$13:$D$21,MATCH(1,MMULT(--('Pre-transfer 2022 Points'!$E$13:$L$21=D1380),TRANSPOSE(COLUMN('Pre-transfer 2022 Points'!$E$13:$L$21)^0)),0))</f>
        <v>#N/A</v>
      </c>
    </row>
    <row r="1381">
      <c r="A1381" s="48"/>
      <c r="B1381" s="65"/>
      <c r="C1381" s="61"/>
      <c r="D1381" s="48"/>
      <c r="E1381" s="48"/>
      <c r="F1381" s="48"/>
      <c r="G1381" s="11"/>
      <c r="I1381" t="str">
        <f t="array" ref="I1381">INDEX('Pre-transfer 2022 Points'!$D$13:$D$21,MATCH(1,MMULT(--('Pre-transfer 2022 Points'!$E$13:$L$21=D1381),TRANSPOSE(COLUMN('Pre-transfer 2022 Points'!$E$13:$L$21)^0)),0))</f>
        <v>#N/A</v>
      </c>
    </row>
    <row r="1382">
      <c r="A1382" s="48"/>
      <c r="B1382" s="60"/>
      <c r="C1382" s="62"/>
      <c r="D1382" s="48"/>
      <c r="E1382" s="83"/>
      <c r="F1382" s="48"/>
      <c r="G1382" s="11"/>
      <c r="I1382" t="str">
        <f t="array" ref="I1382">INDEX('Pre-transfer 2022 Points'!$D$13:$D$21,MATCH(1,MMULT(--('Pre-transfer 2022 Points'!$E$13:$L$21=D1382),TRANSPOSE(COLUMN('Pre-transfer 2022 Points'!$E$13:$L$21)^0)),0))</f>
        <v>#N/A</v>
      </c>
    </row>
    <row r="1383">
      <c r="A1383" s="48"/>
      <c r="B1383" s="65"/>
      <c r="C1383" s="61"/>
      <c r="D1383" s="48"/>
      <c r="E1383" s="83"/>
      <c r="F1383" s="48"/>
      <c r="G1383" s="11"/>
      <c r="I1383" t="str">
        <f t="array" ref="I1383">INDEX('Pre-transfer 2022 Points'!$D$13:$D$21,MATCH(1,MMULT(--('Pre-transfer 2022 Points'!$E$13:$L$21=D1383),TRANSPOSE(COLUMN('Pre-transfer 2022 Points'!$E$13:$L$21)^0)),0))</f>
        <v>#N/A</v>
      </c>
    </row>
    <row r="1384">
      <c r="A1384" s="48"/>
      <c r="B1384" s="65"/>
      <c r="C1384" s="61"/>
      <c r="D1384" s="48"/>
      <c r="E1384" s="48"/>
      <c r="F1384" s="48"/>
      <c r="G1384" s="11"/>
      <c r="I1384" t="str">
        <f t="array" ref="I1384">INDEX('Pre-transfer 2022 Points'!$D$13:$D$21,MATCH(1,MMULT(--('Pre-transfer 2022 Points'!$E$13:$L$21=D1384),TRANSPOSE(COLUMN('Pre-transfer 2022 Points'!$E$13:$L$21)^0)),0))</f>
        <v>#N/A</v>
      </c>
    </row>
    <row r="1385">
      <c r="A1385" s="48"/>
      <c r="B1385" s="65"/>
      <c r="C1385" s="61"/>
      <c r="D1385" s="48"/>
      <c r="E1385" s="83"/>
      <c r="F1385" s="48"/>
      <c r="G1385" s="11"/>
      <c r="I1385" t="str">
        <f t="array" ref="I1385">INDEX('Pre-transfer 2022 Points'!$D$13:$D$21,MATCH(1,MMULT(--('Pre-transfer 2022 Points'!$E$13:$L$21=D1385),TRANSPOSE(COLUMN('Pre-transfer 2022 Points'!$E$13:$L$21)^0)),0))</f>
        <v>#N/A</v>
      </c>
    </row>
    <row r="1386">
      <c r="A1386" s="48"/>
      <c r="B1386" s="65"/>
      <c r="C1386" s="61"/>
      <c r="D1386" s="48"/>
      <c r="E1386" s="83"/>
      <c r="F1386" s="48"/>
      <c r="G1386" s="11"/>
      <c r="I1386" t="str">
        <f t="array" ref="I1386">INDEX('Pre-transfer 2022 Points'!$D$13:$D$21,MATCH(1,MMULT(--('Pre-transfer 2022 Points'!$E$13:$L$21=D1386),TRANSPOSE(COLUMN('Pre-transfer 2022 Points'!$E$13:$L$21)^0)),0))</f>
        <v>#N/A</v>
      </c>
    </row>
    <row r="1387">
      <c r="A1387" s="48"/>
      <c r="B1387" s="65"/>
      <c r="C1387" s="61"/>
      <c r="D1387" s="48"/>
      <c r="E1387" s="83"/>
      <c r="F1387" s="48"/>
      <c r="G1387" s="11"/>
      <c r="I1387" t="str">
        <f t="array" ref="I1387">INDEX('Pre-transfer 2022 Points'!$D$13:$D$21,MATCH(1,MMULT(--('Pre-transfer 2022 Points'!$E$13:$L$21=D1387),TRANSPOSE(COLUMN('Pre-transfer 2022 Points'!$E$13:$L$21)^0)),0))</f>
        <v>#N/A</v>
      </c>
    </row>
    <row r="1388">
      <c r="A1388" s="48"/>
      <c r="B1388" s="60"/>
      <c r="C1388" s="61"/>
      <c r="D1388" s="48"/>
      <c r="E1388" s="48"/>
      <c r="F1388" s="48"/>
      <c r="G1388" s="11"/>
      <c r="I1388" t="str">
        <f t="array" ref="I1388">INDEX('Pre-transfer 2022 Points'!$D$13:$D$21,MATCH(1,MMULT(--('Pre-transfer 2022 Points'!$E$13:$L$21=D1388),TRANSPOSE(COLUMN('Pre-transfer 2022 Points'!$E$13:$L$21)^0)),0))</f>
        <v>#N/A</v>
      </c>
    </row>
    <row r="1389">
      <c r="A1389" s="48"/>
      <c r="B1389" s="65"/>
      <c r="C1389" s="61"/>
      <c r="D1389" s="48"/>
      <c r="E1389" s="83"/>
      <c r="F1389" s="48"/>
      <c r="G1389" s="11"/>
      <c r="I1389" t="str">
        <f t="array" ref="I1389">INDEX('Pre-transfer 2022 Points'!$D$13:$D$21,MATCH(1,MMULT(--('Pre-transfer 2022 Points'!$E$13:$L$21=D1389),TRANSPOSE(COLUMN('Pre-transfer 2022 Points'!$E$13:$L$21)^0)),0))</f>
        <v>#N/A</v>
      </c>
    </row>
    <row r="1390">
      <c r="A1390" s="48"/>
      <c r="B1390" s="65"/>
      <c r="C1390" s="61"/>
      <c r="D1390" s="48"/>
      <c r="E1390" s="48"/>
      <c r="F1390" s="48"/>
      <c r="G1390" s="11"/>
      <c r="I1390" t="str">
        <f t="array" ref="I1390">INDEX('Pre-transfer 2022 Points'!$D$13:$D$21,MATCH(1,MMULT(--('Pre-transfer 2022 Points'!$E$13:$L$21=D1390),TRANSPOSE(COLUMN('Pre-transfer 2022 Points'!$E$13:$L$21)^0)),0))</f>
        <v>#N/A</v>
      </c>
    </row>
    <row r="1391">
      <c r="A1391" s="48"/>
      <c r="B1391" s="60"/>
      <c r="C1391" s="62"/>
      <c r="D1391" s="48"/>
      <c r="E1391" s="48"/>
      <c r="F1391" s="48"/>
      <c r="G1391" s="11"/>
      <c r="I1391" t="str">
        <f t="array" ref="I1391">INDEX('Pre-transfer 2022 Points'!$D$13:$D$21,MATCH(1,MMULT(--('Pre-transfer 2022 Points'!$E$13:$L$21=D1391),TRANSPOSE(COLUMN('Pre-transfer 2022 Points'!$E$13:$L$21)^0)),0))</f>
        <v>#N/A</v>
      </c>
    </row>
    <row r="1392">
      <c r="A1392" s="48"/>
      <c r="B1392" s="65"/>
      <c r="C1392" s="61"/>
      <c r="D1392" s="48"/>
      <c r="E1392" s="83"/>
      <c r="F1392" s="48"/>
      <c r="G1392" s="11"/>
      <c r="I1392" t="str">
        <f t="array" ref="I1392">INDEX('Pre-transfer 2022 Points'!$D$13:$D$21,MATCH(1,MMULT(--('Pre-transfer 2022 Points'!$E$13:$L$21=D1392),TRANSPOSE(COLUMN('Pre-transfer 2022 Points'!$E$13:$L$21)^0)),0))</f>
        <v>#N/A</v>
      </c>
    </row>
    <row r="1393">
      <c r="A1393" s="48"/>
      <c r="B1393" s="65"/>
      <c r="C1393" s="61"/>
      <c r="D1393" s="48"/>
      <c r="E1393" s="83"/>
      <c r="F1393" s="48"/>
      <c r="G1393" s="11"/>
      <c r="I1393" t="str">
        <f t="array" ref="I1393">INDEX('Pre-transfer 2022 Points'!$D$13:$D$21,MATCH(1,MMULT(--('Pre-transfer 2022 Points'!$E$13:$L$21=D1393),TRANSPOSE(COLUMN('Pre-transfer 2022 Points'!$E$13:$L$21)^0)),0))</f>
        <v>#N/A</v>
      </c>
    </row>
    <row r="1394">
      <c r="A1394" s="48"/>
      <c r="B1394" s="65"/>
      <c r="C1394" s="61"/>
      <c r="D1394" s="48"/>
      <c r="E1394" s="83"/>
      <c r="F1394" s="48"/>
      <c r="G1394" s="11"/>
      <c r="I1394" t="str">
        <f t="array" ref="I1394">INDEX('Pre-transfer 2022 Points'!$D$13:$D$21,MATCH(1,MMULT(--('Pre-transfer 2022 Points'!$E$13:$L$21=D1394),TRANSPOSE(COLUMN('Pre-transfer 2022 Points'!$E$13:$L$21)^0)),0))</f>
        <v>#N/A</v>
      </c>
    </row>
    <row r="1395">
      <c r="A1395" s="48"/>
      <c r="B1395" s="65"/>
      <c r="C1395" s="61"/>
      <c r="D1395" s="48"/>
      <c r="E1395" s="48"/>
      <c r="F1395" s="48"/>
      <c r="G1395" s="11"/>
      <c r="I1395" t="str">
        <f t="array" ref="I1395">INDEX('Pre-transfer 2022 Points'!$D$13:$D$21,MATCH(1,MMULT(--('Pre-transfer 2022 Points'!$E$13:$L$21=D1395),TRANSPOSE(COLUMN('Pre-transfer 2022 Points'!$E$13:$L$21)^0)),0))</f>
        <v>#N/A</v>
      </c>
    </row>
    <row r="1396">
      <c r="A1396" s="48"/>
      <c r="B1396" s="60"/>
      <c r="C1396" s="62"/>
      <c r="D1396" s="48"/>
      <c r="E1396" s="48"/>
      <c r="F1396" s="48"/>
      <c r="G1396" s="11"/>
      <c r="I1396" t="str">
        <f t="array" ref="I1396">INDEX('Pre-transfer 2022 Points'!$D$13:$D$21,MATCH(1,MMULT(--('Pre-transfer 2022 Points'!$E$13:$L$21=D1396),TRANSPOSE(COLUMN('Pre-transfer 2022 Points'!$E$13:$L$21)^0)),0))</f>
        <v>#N/A</v>
      </c>
    </row>
    <row r="1397">
      <c r="A1397" s="48"/>
      <c r="B1397" s="65"/>
      <c r="C1397" s="61"/>
      <c r="D1397" s="48"/>
      <c r="E1397" s="83"/>
      <c r="F1397" s="48"/>
      <c r="G1397" s="11"/>
      <c r="I1397" t="str">
        <f t="array" ref="I1397">INDEX('Pre-transfer 2022 Points'!$D$13:$D$21,MATCH(1,MMULT(--('Pre-transfer 2022 Points'!$E$13:$L$21=D1397),TRANSPOSE(COLUMN('Pre-transfer 2022 Points'!$E$13:$L$21)^0)),0))</f>
        <v>#N/A</v>
      </c>
    </row>
    <row r="1398">
      <c r="A1398" s="48"/>
      <c r="B1398" s="65"/>
      <c r="C1398" s="61"/>
      <c r="D1398" s="48"/>
      <c r="E1398" s="48"/>
      <c r="F1398" s="48"/>
      <c r="G1398" s="11"/>
      <c r="I1398" t="str">
        <f t="array" ref="I1398">INDEX('Pre-transfer 2022 Points'!$D$13:$D$21,MATCH(1,MMULT(--('Pre-transfer 2022 Points'!$E$13:$L$21=D1398),TRANSPOSE(COLUMN('Pre-transfer 2022 Points'!$E$13:$L$21)^0)),0))</f>
        <v>#N/A</v>
      </c>
    </row>
    <row r="1399">
      <c r="A1399" s="48"/>
      <c r="B1399" s="60"/>
      <c r="C1399" s="61"/>
      <c r="D1399" s="48"/>
      <c r="E1399" s="48"/>
      <c r="F1399" s="48"/>
      <c r="G1399" s="11"/>
      <c r="I1399" t="str">
        <f t="array" ref="I1399">INDEX('Pre-transfer 2022 Points'!$D$13:$D$21,MATCH(1,MMULT(--('Pre-transfer 2022 Points'!$E$13:$L$21=D1399),TRANSPOSE(COLUMN('Pre-transfer 2022 Points'!$E$13:$L$21)^0)),0))</f>
        <v>#N/A</v>
      </c>
    </row>
    <row r="1400">
      <c r="A1400" s="48"/>
      <c r="B1400" s="65"/>
      <c r="C1400" s="61"/>
      <c r="D1400" s="48"/>
      <c r="E1400" s="83"/>
      <c r="F1400" s="48"/>
      <c r="G1400" s="11"/>
      <c r="I1400" t="str">
        <f t="array" ref="I1400">INDEX('Pre-transfer 2022 Points'!$D$13:$D$21,MATCH(1,MMULT(--('Pre-transfer 2022 Points'!$E$13:$L$21=D1400),TRANSPOSE(COLUMN('Pre-transfer 2022 Points'!$E$13:$L$21)^0)),0))</f>
        <v>#N/A</v>
      </c>
    </row>
    <row r="1401">
      <c r="A1401" s="49"/>
      <c r="B1401" s="63"/>
      <c r="C1401" s="64"/>
      <c r="D1401" s="49"/>
      <c r="E1401" s="103"/>
      <c r="F1401" s="49"/>
      <c r="I1401" t="str">
        <f t="array" ref="I1401">INDEX('Pre-transfer 2022 Points'!$D$13:$D$21,MATCH(1,MMULT(--('Pre-transfer 2022 Points'!$E$13:$L$21=D1401),TRANSPOSE(COLUMN('Pre-transfer 2022 Points'!$E$13:$L$21)^0)),0))</f>
        <v>#N/A</v>
      </c>
    </row>
    <row r="1402">
      <c r="A1402" s="48"/>
      <c r="B1402" s="65"/>
      <c r="C1402" s="61"/>
      <c r="D1402" s="48"/>
      <c r="E1402" s="48"/>
      <c r="F1402" s="48"/>
      <c r="G1402" s="11"/>
      <c r="I1402" t="str">
        <f t="array" ref="I1402">INDEX('Pre-transfer 2022 Points'!$D$13:$D$21,MATCH(1,MMULT(--('Pre-transfer 2022 Points'!$E$13:$L$21=D1402),TRANSPOSE(COLUMN('Pre-transfer 2022 Points'!$E$13:$L$21)^0)),0))</f>
        <v>#N/A</v>
      </c>
    </row>
    <row r="1403">
      <c r="A1403" s="48"/>
      <c r="B1403" s="65"/>
      <c r="C1403" s="61"/>
      <c r="D1403" s="48"/>
      <c r="E1403" s="83"/>
      <c r="F1403" s="48"/>
      <c r="G1403" s="11"/>
      <c r="I1403" t="str">
        <f t="array" ref="I1403">INDEX('Pre-transfer 2022 Points'!$D$13:$D$21,MATCH(1,MMULT(--('Pre-transfer 2022 Points'!$E$13:$L$21=D1403),TRANSPOSE(COLUMN('Pre-transfer 2022 Points'!$E$13:$L$21)^0)),0))</f>
        <v>#N/A</v>
      </c>
    </row>
    <row r="1404">
      <c r="A1404" s="48"/>
      <c r="B1404" s="60"/>
      <c r="C1404" s="62"/>
      <c r="D1404" s="48"/>
      <c r="E1404" s="83"/>
      <c r="F1404" s="48"/>
      <c r="G1404" s="11"/>
      <c r="I1404" t="str">
        <f t="array" ref="I1404">INDEX('Pre-transfer 2022 Points'!$D$13:$D$21,MATCH(1,MMULT(--('Pre-transfer 2022 Points'!$E$13:$L$21=D1404),TRANSPOSE(COLUMN('Pre-transfer 2022 Points'!$E$13:$L$21)^0)),0))</f>
        <v>#N/A</v>
      </c>
    </row>
    <row r="1405">
      <c r="A1405" s="48"/>
      <c r="B1405" s="65"/>
      <c r="C1405" s="61"/>
      <c r="D1405" s="48"/>
      <c r="E1405" s="83"/>
      <c r="F1405" s="48"/>
      <c r="G1405" s="11"/>
      <c r="I1405" t="str">
        <f t="array" ref="I1405">INDEX('Pre-transfer 2022 Points'!$D$13:$D$21,MATCH(1,MMULT(--('Pre-transfer 2022 Points'!$E$13:$L$21=D1405),TRANSPOSE(COLUMN('Pre-transfer 2022 Points'!$E$13:$L$21)^0)),0))</f>
        <v>#N/A</v>
      </c>
    </row>
    <row r="1406">
      <c r="A1406" s="48"/>
      <c r="B1406" s="60"/>
      <c r="C1406" s="62"/>
      <c r="D1406" s="48"/>
      <c r="E1406" s="48"/>
      <c r="F1406" s="48"/>
      <c r="G1406" s="11"/>
      <c r="I1406" t="str">
        <f t="array" ref="I1406">INDEX('Pre-transfer 2022 Points'!$D$13:$D$21,MATCH(1,MMULT(--('Pre-transfer 2022 Points'!$E$13:$L$21=D1406),TRANSPOSE(COLUMN('Pre-transfer 2022 Points'!$E$13:$L$21)^0)),0))</f>
        <v>#N/A</v>
      </c>
    </row>
    <row r="1407">
      <c r="A1407" s="48"/>
      <c r="B1407" s="60"/>
      <c r="C1407" s="61"/>
      <c r="D1407" s="48"/>
      <c r="E1407" s="48"/>
      <c r="F1407" s="48"/>
      <c r="G1407" s="11"/>
      <c r="I1407" t="str">
        <f t="array" ref="I1407">INDEX('Pre-transfer 2022 Points'!$D$13:$D$21,MATCH(1,MMULT(--('Pre-transfer 2022 Points'!$E$13:$L$21=D1407),TRANSPOSE(COLUMN('Pre-transfer 2022 Points'!$E$13:$L$21)^0)),0))</f>
        <v>#N/A</v>
      </c>
    </row>
    <row r="1408">
      <c r="A1408" s="48"/>
      <c r="B1408" s="65"/>
      <c r="C1408" s="61"/>
      <c r="D1408" s="48"/>
      <c r="E1408" s="48"/>
      <c r="F1408" s="48"/>
      <c r="G1408" s="11"/>
      <c r="I1408" t="str">
        <f t="array" ref="I1408">INDEX('Pre-transfer 2022 Points'!$D$13:$D$21,MATCH(1,MMULT(--('Pre-transfer 2022 Points'!$E$13:$L$21=D1408),TRANSPOSE(COLUMN('Pre-transfer 2022 Points'!$E$13:$L$21)^0)),0))</f>
        <v>#N/A</v>
      </c>
    </row>
    <row r="1409">
      <c r="A1409" s="48"/>
      <c r="B1409" s="65"/>
      <c r="C1409" s="61"/>
      <c r="D1409" s="48"/>
      <c r="E1409" s="83"/>
      <c r="F1409" s="48"/>
      <c r="G1409" s="11"/>
      <c r="I1409" t="str">
        <f t="array" ref="I1409">INDEX('Pre-transfer 2022 Points'!$D$13:$D$21,MATCH(1,MMULT(--('Pre-transfer 2022 Points'!$E$13:$L$21=D1409),TRANSPOSE(COLUMN('Pre-transfer 2022 Points'!$E$13:$L$21)^0)),0))</f>
        <v>#N/A</v>
      </c>
    </row>
    <row r="1410">
      <c r="A1410" s="48"/>
      <c r="B1410" s="65"/>
      <c r="C1410" s="61"/>
      <c r="D1410" s="48"/>
      <c r="E1410" s="83"/>
      <c r="F1410" s="48"/>
      <c r="G1410" s="11"/>
      <c r="I1410" t="str">
        <f t="array" ref="I1410">INDEX('Pre-transfer 2022 Points'!$D$13:$D$21,MATCH(1,MMULT(--('Pre-transfer 2022 Points'!$E$13:$L$21=D1410),TRANSPOSE(COLUMN('Pre-transfer 2022 Points'!$E$13:$L$21)^0)),0))</f>
        <v>#N/A</v>
      </c>
    </row>
    <row r="1411">
      <c r="A1411" s="48"/>
      <c r="B1411" s="60"/>
      <c r="C1411" s="61"/>
      <c r="D1411" s="48"/>
      <c r="E1411" s="83"/>
      <c r="F1411" s="48"/>
      <c r="G1411" s="11"/>
      <c r="I1411" t="str">
        <f t="array" ref="I1411">INDEX('Pre-transfer 2022 Points'!$D$13:$D$21,MATCH(1,MMULT(--('Pre-transfer 2022 Points'!$E$13:$L$21=D1411),TRANSPOSE(COLUMN('Pre-transfer 2022 Points'!$E$13:$L$21)^0)),0))</f>
        <v>#N/A</v>
      </c>
    </row>
    <row r="1412">
      <c r="A1412" s="48"/>
      <c r="B1412" s="65"/>
      <c r="C1412" s="61"/>
      <c r="D1412" s="48"/>
      <c r="E1412" s="83"/>
      <c r="F1412" s="48"/>
      <c r="G1412" s="11"/>
      <c r="I1412" t="str">
        <f t="array" ref="I1412">INDEX('Pre-transfer 2022 Points'!$D$13:$D$21,MATCH(1,MMULT(--('Pre-transfer 2022 Points'!$E$13:$L$21=D1412),TRANSPOSE(COLUMN('Pre-transfer 2022 Points'!$E$13:$L$21)^0)),0))</f>
        <v>#N/A</v>
      </c>
    </row>
    <row r="1413">
      <c r="A1413" s="48"/>
      <c r="B1413" s="60"/>
      <c r="C1413" s="62"/>
      <c r="D1413" s="48"/>
      <c r="E1413" s="48"/>
      <c r="F1413" s="48"/>
      <c r="G1413" s="11"/>
      <c r="I1413" t="str">
        <f t="array" ref="I1413">INDEX('Pre-transfer 2022 Points'!$D$13:$D$21,MATCH(1,MMULT(--('Pre-transfer 2022 Points'!$E$13:$L$21=D1413),TRANSPOSE(COLUMN('Pre-transfer 2022 Points'!$E$13:$L$21)^0)),0))</f>
        <v>#N/A</v>
      </c>
    </row>
    <row r="1414">
      <c r="A1414" s="48"/>
      <c r="B1414" s="60"/>
      <c r="C1414" s="61"/>
      <c r="D1414" s="48"/>
      <c r="E1414" s="83"/>
      <c r="F1414" s="48"/>
      <c r="G1414" s="11"/>
      <c r="I1414" t="str">
        <f t="array" ref="I1414">INDEX('Pre-transfer 2022 Points'!$D$13:$D$21,MATCH(1,MMULT(--('Pre-transfer 2022 Points'!$E$13:$L$21=D1414),TRANSPOSE(COLUMN('Pre-transfer 2022 Points'!$E$13:$L$21)^0)),0))</f>
        <v>#N/A</v>
      </c>
    </row>
    <row r="1415">
      <c r="A1415" s="48"/>
      <c r="B1415" s="65"/>
      <c r="C1415" s="61"/>
      <c r="D1415" s="48"/>
      <c r="E1415" s="83"/>
      <c r="F1415" s="48"/>
      <c r="G1415" s="11"/>
      <c r="I1415" t="str">
        <f t="array" ref="I1415">INDEX('Pre-transfer 2022 Points'!$D$13:$D$21,MATCH(1,MMULT(--('Pre-transfer 2022 Points'!$E$13:$L$21=D1415),TRANSPOSE(COLUMN('Pre-transfer 2022 Points'!$E$13:$L$21)^0)),0))</f>
        <v>#N/A</v>
      </c>
    </row>
    <row r="1416">
      <c r="A1416" s="48"/>
      <c r="B1416" s="60"/>
      <c r="C1416" s="62"/>
      <c r="D1416" s="48"/>
      <c r="E1416" s="83"/>
      <c r="F1416" s="48"/>
      <c r="G1416" s="11"/>
      <c r="I1416" t="str">
        <f t="array" ref="I1416">INDEX('Pre-transfer 2022 Points'!$D$13:$D$21,MATCH(1,MMULT(--('Pre-transfer 2022 Points'!$E$13:$L$21=D1416),TRANSPOSE(COLUMN('Pre-transfer 2022 Points'!$E$13:$L$21)^0)),0))</f>
        <v>#N/A</v>
      </c>
    </row>
    <row r="1417">
      <c r="A1417" s="48"/>
      <c r="B1417" s="60"/>
      <c r="C1417" s="61"/>
      <c r="D1417" s="48"/>
      <c r="E1417" s="83"/>
      <c r="F1417" s="48"/>
      <c r="G1417" s="11"/>
      <c r="I1417" t="str">
        <f t="array" ref="I1417">INDEX('Pre-transfer 2022 Points'!$D$13:$D$21,MATCH(1,MMULT(--('Pre-transfer 2022 Points'!$E$13:$L$21=D1417),TRANSPOSE(COLUMN('Pre-transfer 2022 Points'!$E$13:$L$21)^0)),0))</f>
        <v>#N/A</v>
      </c>
    </row>
    <row r="1418">
      <c r="A1418" s="48"/>
      <c r="B1418" s="65"/>
      <c r="C1418" s="61"/>
      <c r="D1418" s="48"/>
      <c r="E1418" s="48"/>
      <c r="F1418" s="48"/>
      <c r="G1418" s="11"/>
      <c r="I1418" t="str">
        <f t="array" ref="I1418">INDEX('Pre-transfer 2022 Points'!$D$13:$D$21,MATCH(1,MMULT(--('Pre-transfer 2022 Points'!$E$13:$L$21=D1418),TRANSPOSE(COLUMN('Pre-transfer 2022 Points'!$E$13:$L$21)^0)),0))</f>
        <v>#N/A</v>
      </c>
    </row>
    <row r="1419">
      <c r="A1419" s="48"/>
      <c r="B1419" s="65"/>
      <c r="C1419" s="61"/>
      <c r="D1419" s="48"/>
      <c r="E1419" s="83"/>
      <c r="F1419" s="48"/>
      <c r="G1419" s="11"/>
      <c r="I1419" t="str">
        <f t="array" ref="I1419">INDEX('Pre-transfer 2022 Points'!$D$13:$D$21,MATCH(1,MMULT(--('Pre-transfer 2022 Points'!$E$13:$L$21=D1419),TRANSPOSE(COLUMN('Pre-transfer 2022 Points'!$E$13:$L$21)^0)),0))</f>
        <v>#N/A</v>
      </c>
    </row>
    <row r="1420">
      <c r="A1420" s="48"/>
      <c r="B1420" s="65"/>
      <c r="C1420" s="61"/>
      <c r="D1420" s="48"/>
      <c r="E1420" s="83"/>
      <c r="F1420" s="48"/>
      <c r="G1420" s="11"/>
      <c r="I1420" t="str">
        <f t="array" ref="I1420">INDEX('Pre-transfer 2022 Points'!$D$13:$D$21,MATCH(1,MMULT(--('Pre-transfer 2022 Points'!$E$13:$L$21=D1420),TRANSPOSE(COLUMN('Pre-transfer 2022 Points'!$E$13:$L$21)^0)),0))</f>
        <v>#N/A</v>
      </c>
    </row>
    <row r="1421">
      <c r="A1421" s="48"/>
      <c r="B1421" s="65"/>
      <c r="C1421" s="61"/>
      <c r="D1421" s="48"/>
      <c r="E1421" s="83"/>
      <c r="F1421" s="48"/>
      <c r="G1421" s="11"/>
      <c r="I1421" t="str">
        <f t="array" ref="I1421">INDEX('Pre-transfer 2022 Points'!$D$13:$D$21,MATCH(1,MMULT(--('Pre-transfer 2022 Points'!$E$13:$L$21=D1421),TRANSPOSE(COLUMN('Pre-transfer 2022 Points'!$E$13:$L$21)^0)),0))</f>
        <v>#N/A</v>
      </c>
    </row>
    <row r="1422">
      <c r="A1422" s="48"/>
      <c r="B1422" s="65"/>
      <c r="C1422" s="61"/>
      <c r="D1422" s="48"/>
      <c r="E1422" s="83"/>
      <c r="F1422" s="48"/>
      <c r="G1422" s="11"/>
      <c r="I1422" t="str">
        <f t="array" ref="I1422">INDEX('Pre-transfer 2022 Points'!$D$13:$D$21,MATCH(1,MMULT(--('Pre-transfer 2022 Points'!$E$13:$L$21=D1422),TRANSPOSE(COLUMN('Pre-transfer 2022 Points'!$E$13:$L$21)^0)),0))</f>
        <v>#N/A</v>
      </c>
    </row>
    <row r="1423">
      <c r="A1423" s="48"/>
      <c r="B1423" s="65"/>
      <c r="C1423" s="61"/>
      <c r="D1423" s="48"/>
      <c r="E1423" s="83"/>
      <c r="F1423" s="48"/>
      <c r="G1423" s="11"/>
      <c r="I1423" t="str">
        <f t="array" ref="I1423">INDEX('Pre-transfer 2022 Points'!$D$13:$D$21,MATCH(1,MMULT(--('Pre-transfer 2022 Points'!$E$13:$L$21=D1423),TRANSPOSE(COLUMN('Pre-transfer 2022 Points'!$E$13:$L$21)^0)),0))</f>
        <v>#N/A</v>
      </c>
    </row>
    <row r="1424">
      <c r="A1424" s="48"/>
      <c r="B1424" s="65"/>
      <c r="C1424" s="61"/>
      <c r="D1424" s="48"/>
      <c r="E1424" s="83"/>
      <c r="F1424" s="48"/>
      <c r="G1424" s="11"/>
      <c r="I1424" t="str">
        <f t="array" ref="I1424">INDEX('Pre-transfer 2022 Points'!$D$13:$D$21,MATCH(1,MMULT(--('Pre-transfer 2022 Points'!$E$13:$L$21=D1424),TRANSPOSE(COLUMN('Pre-transfer 2022 Points'!$E$13:$L$21)^0)),0))</f>
        <v>#N/A</v>
      </c>
    </row>
    <row r="1425">
      <c r="A1425" s="48"/>
      <c r="B1425" s="65"/>
      <c r="C1425" s="61"/>
      <c r="D1425" s="48"/>
      <c r="E1425" s="83"/>
      <c r="F1425" s="48"/>
      <c r="G1425" s="11"/>
      <c r="I1425" t="str">
        <f t="array" ref="I1425">INDEX('Pre-transfer 2022 Points'!$D$13:$D$21,MATCH(1,MMULT(--('Pre-transfer 2022 Points'!$E$13:$L$21=D1425),TRANSPOSE(COLUMN('Pre-transfer 2022 Points'!$E$13:$L$21)^0)),0))</f>
        <v>#N/A</v>
      </c>
    </row>
    <row r="1426">
      <c r="A1426" s="48"/>
      <c r="B1426" s="65"/>
      <c r="C1426" s="61"/>
      <c r="D1426" s="48"/>
      <c r="E1426" s="48"/>
      <c r="F1426" s="48"/>
      <c r="G1426" s="11"/>
      <c r="I1426" t="str">
        <f t="array" ref="I1426">INDEX('Pre-transfer 2022 Points'!$D$13:$D$21,MATCH(1,MMULT(--('Pre-transfer 2022 Points'!$E$13:$L$21=D1426),TRANSPOSE(COLUMN('Pre-transfer 2022 Points'!$E$13:$L$21)^0)),0))</f>
        <v>#N/A</v>
      </c>
    </row>
    <row r="1427">
      <c r="A1427" s="48"/>
      <c r="B1427" s="65"/>
      <c r="C1427" s="61"/>
      <c r="D1427" s="48"/>
      <c r="E1427" s="48"/>
      <c r="F1427" s="48"/>
      <c r="G1427" s="11"/>
      <c r="I1427" t="str">
        <f t="array" ref="I1427">INDEX('Pre-transfer 2022 Points'!$D$13:$D$21,MATCH(1,MMULT(--('Pre-transfer 2022 Points'!$E$13:$L$21=D1427),TRANSPOSE(COLUMN('Pre-transfer 2022 Points'!$E$13:$L$21)^0)),0))</f>
        <v>#N/A</v>
      </c>
    </row>
    <row r="1428">
      <c r="A1428" s="48"/>
      <c r="B1428" s="65"/>
      <c r="C1428" s="61"/>
      <c r="D1428" s="48"/>
      <c r="E1428" s="83"/>
      <c r="F1428" s="48"/>
      <c r="G1428" s="11"/>
      <c r="I1428" t="str">
        <f t="array" ref="I1428">INDEX('Pre-transfer 2022 Points'!$D$13:$D$21,MATCH(1,MMULT(--('Pre-transfer 2022 Points'!$E$13:$L$21=D1428),TRANSPOSE(COLUMN('Pre-transfer 2022 Points'!$E$13:$L$21)^0)),0))</f>
        <v>#N/A</v>
      </c>
    </row>
    <row r="1429">
      <c r="A1429" s="48"/>
      <c r="B1429" s="60"/>
      <c r="C1429" s="62"/>
      <c r="D1429" s="48"/>
      <c r="E1429" s="83"/>
      <c r="F1429" s="48"/>
      <c r="G1429" s="11"/>
      <c r="I1429" t="str">
        <f t="array" ref="I1429">INDEX('Pre-transfer 2022 Points'!$D$13:$D$21,MATCH(1,MMULT(--('Pre-transfer 2022 Points'!$E$13:$L$21=D1429),TRANSPOSE(COLUMN('Pre-transfer 2022 Points'!$E$13:$L$21)^0)),0))</f>
        <v>#N/A</v>
      </c>
    </row>
    <row r="1430">
      <c r="A1430" s="48"/>
      <c r="B1430" s="65"/>
      <c r="C1430" s="61"/>
      <c r="D1430" s="48"/>
      <c r="E1430" s="48"/>
      <c r="F1430" s="48"/>
      <c r="G1430" s="11"/>
      <c r="I1430" t="str">
        <f t="array" ref="I1430">INDEX('Pre-transfer 2022 Points'!$D$13:$D$21,MATCH(1,MMULT(--('Pre-transfer 2022 Points'!$E$13:$L$21=D1430),TRANSPOSE(COLUMN('Pre-transfer 2022 Points'!$E$13:$L$21)^0)),0))</f>
        <v>#N/A</v>
      </c>
    </row>
    <row r="1431">
      <c r="A1431" s="48"/>
      <c r="B1431" s="60"/>
      <c r="C1431" s="62"/>
      <c r="D1431" s="48"/>
      <c r="E1431" s="48"/>
      <c r="F1431" s="48"/>
      <c r="G1431" s="11"/>
      <c r="I1431" t="str">
        <f t="array" ref="I1431">INDEX('Pre-transfer 2022 Points'!$D$13:$D$21,MATCH(1,MMULT(--('Pre-transfer 2022 Points'!$E$13:$L$21=D1431),TRANSPOSE(COLUMN('Pre-transfer 2022 Points'!$E$13:$L$21)^0)),0))</f>
        <v>#N/A</v>
      </c>
    </row>
    <row r="1432">
      <c r="A1432" s="48"/>
      <c r="B1432" s="60"/>
      <c r="C1432" s="61"/>
      <c r="D1432" s="48"/>
      <c r="E1432" s="48"/>
      <c r="F1432" s="48"/>
      <c r="G1432" s="11"/>
      <c r="I1432" t="str">
        <f t="array" ref="I1432">INDEX('Pre-transfer 2022 Points'!$D$13:$D$21,MATCH(1,MMULT(--('Pre-transfer 2022 Points'!$E$13:$L$21=D1432),TRANSPOSE(COLUMN('Pre-transfer 2022 Points'!$E$13:$L$21)^0)),0))</f>
        <v>#N/A</v>
      </c>
    </row>
    <row r="1433">
      <c r="A1433" s="48"/>
      <c r="B1433" s="65"/>
      <c r="C1433" s="61"/>
      <c r="D1433" s="48"/>
      <c r="E1433" s="83"/>
      <c r="F1433" s="48"/>
      <c r="G1433" s="11"/>
      <c r="I1433" t="str">
        <f t="array" ref="I1433">INDEX('Pre-transfer 2022 Points'!$D$13:$D$21,MATCH(1,MMULT(--('Pre-transfer 2022 Points'!$E$13:$L$21=D1433),TRANSPOSE(COLUMN('Pre-transfer 2022 Points'!$E$13:$L$21)^0)),0))</f>
        <v>#N/A</v>
      </c>
    </row>
    <row r="1434">
      <c r="A1434" s="48"/>
      <c r="B1434" s="65"/>
      <c r="C1434" s="61"/>
      <c r="D1434" s="48"/>
      <c r="E1434" s="83"/>
      <c r="F1434" s="48"/>
      <c r="G1434" s="11"/>
      <c r="I1434" t="str">
        <f t="array" ref="I1434">INDEX('Pre-transfer 2022 Points'!$D$13:$D$21,MATCH(1,MMULT(--('Pre-transfer 2022 Points'!$E$13:$L$21=D1434),TRANSPOSE(COLUMN('Pre-transfer 2022 Points'!$E$13:$L$21)^0)),0))</f>
        <v>#N/A</v>
      </c>
    </row>
    <row r="1435">
      <c r="A1435" s="48"/>
      <c r="B1435" s="60"/>
      <c r="C1435" s="61"/>
      <c r="D1435" s="48"/>
      <c r="E1435" s="48"/>
      <c r="F1435" s="48"/>
      <c r="G1435" s="11"/>
      <c r="I1435" t="str">
        <f t="array" ref="I1435">INDEX('Pre-transfer 2022 Points'!$D$13:$D$21,MATCH(1,MMULT(--('Pre-transfer 2022 Points'!$E$13:$L$21=D1435),TRANSPOSE(COLUMN('Pre-transfer 2022 Points'!$E$13:$L$21)^0)),0))</f>
        <v>#N/A</v>
      </c>
    </row>
    <row r="1436">
      <c r="A1436" s="48"/>
      <c r="B1436" s="65"/>
      <c r="C1436" s="61"/>
      <c r="D1436" s="48"/>
      <c r="E1436" s="48"/>
      <c r="F1436" s="48"/>
      <c r="G1436" s="11"/>
      <c r="I1436" t="str">
        <f t="array" ref="I1436">INDEX('Pre-transfer 2022 Points'!$D$13:$D$21,MATCH(1,MMULT(--('Pre-transfer 2022 Points'!$E$13:$L$21=D1436),TRANSPOSE(COLUMN('Pre-transfer 2022 Points'!$E$13:$L$21)^0)),0))</f>
        <v>#N/A</v>
      </c>
    </row>
    <row r="1437">
      <c r="A1437" s="48"/>
      <c r="B1437" s="65"/>
      <c r="C1437" s="61"/>
      <c r="D1437" s="48"/>
      <c r="E1437" s="83"/>
      <c r="F1437" s="48"/>
      <c r="G1437" s="11"/>
      <c r="I1437" t="str">
        <f t="array" ref="I1437">INDEX('Pre-transfer 2022 Points'!$D$13:$D$21,MATCH(1,MMULT(--('Pre-transfer 2022 Points'!$E$13:$L$21=D1437),TRANSPOSE(COLUMN('Pre-transfer 2022 Points'!$E$13:$L$21)^0)),0))</f>
        <v>#N/A</v>
      </c>
    </row>
    <row r="1438">
      <c r="A1438" s="48"/>
      <c r="B1438" s="60"/>
      <c r="C1438" s="62"/>
      <c r="D1438" s="48"/>
      <c r="E1438" s="83"/>
      <c r="F1438" s="48"/>
      <c r="G1438" s="11"/>
      <c r="I1438" t="str">
        <f t="array" ref="I1438">INDEX('Pre-transfer 2022 Points'!$D$13:$D$21,MATCH(1,MMULT(--('Pre-transfer 2022 Points'!$E$13:$L$21=D1438),TRANSPOSE(COLUMN('Pre-transfer 2022 Points'!$E$13:$L$21)^0)),0))</f>
        <v>#N/A</v>
      </c>
    </row>
    <row r="1439">
      <c r="A1439" s="48"/>
      <c r="B1439" s="60"/>
      <c r="C1439" s="61"/>
      <c r="D1439" s="48"/>
      <c r="E1439" s="83"/>
      <c r="F1439" s="48"/>
      <c r="G1439" s="11"/>
      <c r="I1439" t="str">
        <f t="array" ref="I1439">INDEX('Pre-transfer 2022 Points'!$D$13:$D$21,MATCH(1,MMULT(--('Pre-transfer 2022 Points'!$E$13:$L$21=D1439),TRANSPOSE(COLUMN('Pre-transfer 2022 Points'!$E$13:$L$21)^0)),0))</f>
        <v>#N/A</v>
      </c>
    </row>
    <row r="1440">
      <c r="A1440" s="48"/>
      <c r="B1440" s="60"/>
      <c r="C1440" s="61"/>
      <c r="D1440" s="48"/>
      <c r="E1440" s="48"/>
      <c r="F1440" s="48"/>
      <c r="G1440" s="11"/>
      <c r="I1440" t="str">
        <f t="array" ref="I1440">INDEX('Pre-transfer 2022 Points'!$D$13:$D$21,MATCH(1,MMULT(--('Pre-transfer 2022 Points'!$E$13:$L$21=D1440),TRANSPOSE(COLUMN('Pre-transfer 2022 Points'!$E$13:$L$21)^0)),0))</f>
        <v>#N/A</v>
      </c>
    </row>
    <row r="1441">
      <c r="A1441" s="48"/>
      <c r="B1441" s="65"/>
      <c r="C1441" s="61"/>
      <c r="D1441" s="48"/>
      <c r="E1441" s="83"/>
      <c r="F1441" s="48"/>
      <c r="G1441" s="11"/>
      <c r="I1441" t="str">
        <f t="array" ref="I1441">INDEX('Pre-transfer 2022 Points'!$D$13:$D$21,MATCH(1,MMULT(--('Pre-transfer 2022 Points'!$E$13:$L$21=D1441),TRANSPOSE(COLUMN('Pre-transfer 2022 Points'!$E$13:$L$21)^0)),0))</f>
        <v>#N/A</v>
      </c>
    </row>
    <row r="1442">
      <c r="A1442" s="48"/>
      <c r="B1442" s="65"/>
      <c r="C1442" s="61"/>
      <c r="D1442" s="48"/>
      <c r="E1442" s="48"/>
      <c r="F1442" s="48"/>
      <c r="G1442" s="11"/>
      <c r="I1442" t="str">
        <f t="array" ref="I1442">INDEX('Pre-transfer 2022 Points'!$D$13:$D$21,MATCH(1,MMULT(--('Pre-transfer 2022 Points'!$E$13:$L$21=D1442),TRANSPOSE(COLUMN('Pre-transfer 2022 Points'!$E$13:$L$21)^0)),0))</f>
        <v>#N/A</v>
      </c>
    </row>
    <row r="1443">
      <c r="A1443" s="48"/>
      <c r="B1443" s="60"/>
      <c r="C1443" s="62"/>
      <c r="D1443" s="48"/>
      <c r="E1443" s="83"/>
      <c r="F1443" s="48"/>
      <c r="G1443" s="11"/>
      <c r="I1443" t="str">
        <f t="array" ref="I1443">INDEX('Pre-transfer 2022 Points'!$D$13:$D$21,MATCH(1,MMULT(--('Pre-transfer 2022 Points'!$E$13:$L$21=D1443),TRANSPOSE(COLUMN('Pre-transfer 2022 Points'!$E$13:$L$21)^0)),0))</f>
        <v>#N/A</v>
      </c>
    </row>
    <row r="1444">
      <c r="A1444" s="48"/>
      <c r="B1444" s="60"/>
      <c r="C1444" s="62"/>
      <c r="D1444" s="48"/>
      <c r="E1444" s="83"/>
      <c r="F1444" s="48"/>
      <c r="G1444" s="11"/>
      <c r="I1444" t="str">
        <f t="array" ref="I1444">INDEX('Pre-transfer 2022 Points'!$D$13:$D$21,MATCH(1,MMULT(--('Pre-transfer 2022 Points'!$E$13:$L$21=D1444),TRANSPOSE(COLUMN('Pre-transfer 2022 Points'!$E$13:$L$21)^0)),0))</f>
        <v>#N/A</v>
      </c>
    </row>
    <row r="1445">
      <c r="A1445" s="48"/>
      <c r="B1445" s="65"/>
      <c r="C1445" s="61"/>
      <c r="D1445" s="48"/>
      <c r="E1445" s="83"/>
      <c r="F1445" s="48"/>
      <c r="G1445" s="11"/>
      <c r="I1445" t="str">
        <f t="array" ref="I1445">INDEX('Pre-transfer 2022 Points'!$D$13:$D$21,MATCH(1,MMULT(--('Pre-transfer 2022 Points'!$E$13:$L$21=D1445),TRANSPOSE(COLUMN('Pre-transfer 2022 Points'!$E$13:$L$21)^0)),0))</f>
        <v>#N/A</v>
      </c>
    </row>
    <row r="1446">
      <c r="A1446" s="48"/>
      <c r="B1446" s="65"/>
      <c r="C1446" s="61"/>
      <c r="D1446" s="48"/>
      <c r="E1446" s="48"/>
      <c r="F1446" s="48"/>
      <c r="G1446" s="11"/>
      <c r="I1446" t="str">
        <f t="array" ref="I1446">INDEX('Pre-transfer 2022 Points'!$D$13:$D$21,MATCH(1,MMULT(--('Pre-transfer 2022 Points'!$E$13:$L$21=D1446),TRANSPOSE(COLUMN('Pre-transfer 2022 Points'!$E$13:$L$21)^0)),0))</f>
        <v>#N/A</v>
      </c>
    </row>
    <row r="1447">
      <c r="A1447" s="48"/>
      <c r="B1447" s="60"/>
      <c r="C1447" s="62"/>
      <c r="D1447" s="48"/>
      <c r="E1447" s="83"/>
      <c r="F1447" s="48"/>
      <c r="G1447" s="11"/>
      <c r="I1447" t="str">
        <f t="array" ref="I1447">INDEX('Pre-transfer 2022 Points'!$D$13:$D$21,MATCH(1,MMULT(--('Pre-transfer 2022 Points'!$E$13:$L$21=D1447),TRANSPOSE(COLUMN('Pre-transfer 2022 Points'!$E$13:$L$21)^0)),0))</f>
        <v>#N/A</v>
      </c>
    </row>
    <row r="1448">
      <c r="A1448" s="48"/>
      <c r="B1448" s="65"/>
      <c r="C1448" s="61"/>
      <c r="D1448" s="48"/>
      <c r="E1448" s="83"/>
      <c r="F1448" s="48"/>
      <c r="G1448" s="11"/>
      <c r="I1448" t="str">
        <f t="array" ref="I1448">INDEX('Pre-transfer 2022 Points'!$D$13:$D$21,MATCH(1,MMULT(--('Pre-transfer 2022 Points'!$E$13:$L$21=D1448),TRANSPOSE(COLUMN('Pre-transfer 2022 Points'!$E$13:$L$21)^0)),0))</f>
        <v>#N/A</v>
      </c>
    </row>
    <row r="1449">
      <c r="A1449" s="48"/>
      <c r="B1449" s="65"/>
      <c r="C1449" s="61"/>
      <c r="D1449" s="48"/>
      <c r="E1449" s="83"/>
      <c r="F1449" s="48"/>
      <c r="G1449" s="11"/>
      <c r="I1449" t="str">
        <f t="array" ref="I1449">INDEX('Pre-transfer 2022 Points'!$D$13:$D$21,MATCH(1,MMULT(--('Pre-transfer 2022 Points'!$E$13:$L$21=D1449),TRANSPOSE(COLUMN('Pre-transfer 2022 Points'!$E$13:$L$21)^0)),0))</f>
        <v>#N/A</v>
      </c>
    </row>
    <row r="1450">
      <c r="A1450" s="48"/>
      <c r="B1450" s="60"/>
      <c r="C1450" s="62"/>
      <c r="D1450" s="48"/>
      <c r="E1450" s="48"/>
      <c r="F1450" s="48"/>
      <c r="G1450" s="11"/>
      <c r="I1450" t="str">
        <f t="array" ref="I1450">INDEX('Pre-transfer 2022 Points'!$D$13:$D$21,MATCH(1,MMULT(--('Pre-transfer 2022 Points'!$E$13:$L$21=D1450),TRANSPOSE(COLUMN('Pre-transfer 2022 Points'!$E$13:$L$21)^0)),0))</f>
        <v>#N/A</v>
      </c>
    </row>
    <row r="1451">
      <c r="A1451" s="48"/>
      <c r="B1451" s="60"/>
      <c r="C1451" s="61"/>
      <c r="D1451" s="48"/>
      <c r="E1451" s="83"/>
      <c r="F1451" s="48"/>
      <c r="G1451" s="11"/>
      <c r="I1451" t="str">
        <f t="array" ref="I1451">INDEX('Pre-transfer 2022 Points'!$D$13:$D$21,MATCH(1,MMULT(--('Pre-transfer 2022 Points'!$E$13:$L$21=D1451),TRANSPOSE(COLUMN('Pre-transfer 2022 Points'!$E$13:$L$21)^0)),0))</f>
        <v>#N/A</v>
      </c>
    </row>
    <row r="1452">
      <c r="A1452" s="48"/>
      <c r="B1452" s="65"/>
      <c r="C1452" s="61"/>
      <c r="D1452" s="48"/>
      <c r="E1452" s="48"/>
      <c r="F1452" s="48"/>
      <c r="G1452" s="11"/>
      <c r="I1452" t="str">
        <f t="array" ref="I1452">INDEX('Pre-transfer 2022 Points'!$D$13:$D$21,MATCH(1,MMULT(--('Pre-transfer 2022 Points'!$E$13:$L$21=D1452),TRANSPOSE(COLUMN('Pre-transfer 2022 Points'!$E$13:$L$21)^0)),0))</f>
        <v>#N/A</v>
      </c>
    </row>
    <row r="1453">
      <c r="A1453" s="48"/>
      <c r="B1453" s="65"/>
      <c r="C1453" s="61"/>
      <c r="D1453" s="48"/>
      <c r="E1453" s="48"/>
      <c r="F1453" s="48"/>
      <c r="G1453" s="11"/>
      <c r="I1453" t="str">
        <f t="array" ref="I1453">INDEX('Pre-transfer 2022 Points'!$D$13:$D$21,MATCH(1,MMULT(--('Pre-transfer 2022 Points'!$E$13:$L$21=D1453),TRANSPOSE(COLUMN('Pre-transfer 2022 Points'!$E$13:$L$21)^0)),0))</f>
        <v>#N/A</v>
      </c>
    </row>
    <row r="1454">
      <c r="A1454" s="48"/>
      <c r="B1454" s="65"/>
      <c r="C1454" s="61"/>
      <c r="D1454" s="48"/>
      <c r="E1454" s="48"/>
      <c r="F1454" s="48"/>
      <c r="G1454" s="11"/>
      <c r="I1454" t="str">
        <f t="array" ref="I1454">INDEX('Pre-transfer 2022 Points'!$D$13:$D$21,MATCH(1,MMULT(--('Pre-transfer 2022 Points'!$E$13:$L$21=D1454),TRANSPOSE(COLUMN('Pre-transfer 2022 Points'!$E$13:$L$21)^0)),0))</f>
        <v>#N/A</v>
      </c>
    </row>
    <row r="1455">
      <c r="A1455" s="48"/>
      <c r="B1455" s="65"/>
      <c r="C1455" s="61"/>
      <c r="D1455" s="48"/>
      <c r="E1455" s="48"/>
      <c r="F1455" s="48"/>
      <c r="G1455" s="11"/>
      <c r="I1455" t="str">
        <f t="array" ref="I1455">INDEX('Pre-transfer 2022 Points'!$D$13:$D$21,MATCH(1,MMULT(--('Pre-transfer 2022 Points'!$E$13:$L$21=D1455),TRANSPOSE(COLUMN('Pre-transfer 2022 Points'!$E$13:$L$21)^0)),0))</f>
        <v>#N/A</v>
      </c>
    </row>
    <row r="1456">
      <c r="A1456" s="48"/>
      <c r="B1456" s="65"/>
      <c r="C1456" s="61"/>
      <c r="D1456" s="48"/>
      <c r="E1456" s="48"/>
      <c r="F1456" s="48"/>
      <c r="G1456" s="11"/>
      <c r="I1456" t="str">
        <f t="array" ref="I1456">INDEX('Pre-transfer 2022 Points'!$D$13:$D$21,MATCH(1,MMULT(--('Pre-transfer 2022 Points'!$E$13:$L$21=D1456),TRANSPOSE(COLUMN('Pre-transfer 2022 Points'!$E$13:$L$21)^0)),0))</f>
        <v>#N/A</v>
      </c>
    </row>
    <row r="1457">
      <c r="A1457" s="48"/>
      <c r="B1457" s="65"/>
      <c r="C1457" s="61"/>
      <c r="D1457" s="48"/>
      <c r="E1457" s="48"/>
      <c r="F1457" s="48"/>
      <c r="G1457" s="11"/>
      <c r="I1457" t="str">
        <f t="array" ref="I1457">INDEX('Pre-transfer 2022 Points'!$D$13:$D$21,MATCH(1,MMULT(--('Pre-transfer 2022 Points'!$E$13:$L$21=D1457),TRANSPOSE(COLUMN('Pre-transfer 2022 Points'!$E$13:$L$21)^0)),0))</f>
        <v>#N/A</v>
      </c>
    </row>
    <row r="1458">
      <c r="A1458" s="48"/>
      <c r="B1458" s="60"/>
      <c r="C1458" s="62"/>
      <c r="D1458" s="48"/>
      <c r="E1458" s="48"/>
      <c r="F1458" s="48"/>
      <c r="G1458" s="11"/>
      <c r="I1458" t="str">
        <f t="array" ref="I1458">INDEX('Pre-transfer 2022 Points'!$D$13:$D$21,MATCH(1,MMULT(--('Pre-transfer 2022 Points'!$E$13:$L$21=D1458),TRANSPOSE(COLUMN('Pre-transfer 2022 Points'!$E$13:$L$21)^0)),0))</f>
        <v>#N/A</v>
      </c>
    </row>
    <row r="1459">
      <c r="A1459" s="48"/>
      <c r="B1459" s="65"/>
      <c r="C1459" s="61"/>
      <c r="D1459" s="48"/>
      <c r="E1459" s="83"/>
      <c r="F1459" s="48"/>
      <c r="G1459" s="11"/>
      <c r="I1459" t="str">
        <f t="array" ref="I1459">INDEX('Pre-transfer 2022 Points'!$D$13:$D$21,MATCH(1,MMULT(--('Pre-transfer 2022 Points'!$E$13:$L$21=D1459),TRANSPOSE(COLUMN('Pre-transfer 2022 Points'!$E$13:$L$21)^0)),0))</f>
        <v>#N/A</v>
      </c>
    </row>
    <row r="1460">
      <c r="A1460" s="48"/>
      <c r="B1460" s="65"/>
      <c r="C1460" s="61"/>
      <c r="D1460" s="48"/>
      <c r="E1460" s="48"/>
      <c r="F1460" s="48"/>
      <c r="G1460" s="11"/>
      <c r="I1460" t="str">
        <f t="array" ref="I1460">INDEX('Pre-transfer 2022 Points'!$D$13:$D$21,MATCH(1,MMULT(--('Pre-transfer 2022 Points'!$E$13:$L$21=D1460),TRANSPOSE(COLUMN('Pre-transfer 2022 Points'!$E$13:$L$21)^0)),0))</f>
        <v>#N/A</v>
      </c>
    </row>
    <row r="1461">
      <c r="A1461" s="48"/>
      <c r="B1461" s="65"/>
      <c r="C1461" s="61"/>
      <c r="D1461" s="48"/>
      <c r="E1461" s="48"/>
      <c r="F1461" s="48"/>
      <c r="G1461" s="11"/>
      <c r="I1461" t="str">
        <f t="array" ref="I1461">INDEX('Pre-transfer 2022 Points'!$D$13:$D$21,MATCH(1,MMULT(--('Pre-transfer 2022 Points'!$E$13:$L$21=D1461),TRANSPOSE(COLUMN('Pre-transfer 2022 Points'!$E$13:$L$21)^0)),0))</f>
        <v>#N/A</v>
      </c>
    </row>
    <row r="1462">
      <c r="A1462" s="48"/>
      <c r="B1462" s="65"/>
      <c r="C1462" s="61"/>
      <c r="D1462" s="48"/>
      <c r="E1462" s="83"/>
      <c r="F1462" s="48"/>
      <c r="G1462" s="11"/>
      <c r="I1462" t="str">
        <f t="array" ref="I1462">INDEX('Pre-transfer 2022 Points'!$D$13:$D$21,MATCH(1,MMULT(--('Pre-transfer 2022 Points'!$E$13:$L$21=D1462),TRANSPOSE(COLUMN('Pre-transfer 2022 Points'!$E$13:$L$21)^0)),0))</f>
        <v>#N/A</v>
      </c>
    </row>
    <row r="1463">
      <c r="A1463" s="48"/>
      <c r="B1463" s="65"/>
      <c r="C1463" s="61"/>
      <c r="D1463" s="48"/>
      <c r="E1463" s="83"/>
      <c r="F1463" s="48"/>
      <c r="G1463" s="11"/>
      <c r="I1463" t="str">
        <f t="array" ref="I1463">INDEX('Pre-transfer 2022 Points'!$D$13:$D$21,MATCH(1,MMULT(--('Pre-transfer 2022 Points'!$E$13:$L$21=D1463),TRANSPOSE(COLUMN('Pre-transfer 2022 Points'!$E$13:$L$21)^0)),0))</f>
        <v>#N/A</v>
      </c>
    </row>
    <row r="1464">
      <c r="A1464" s="48"/>
      <c r="B1464" s="65"/>
      <c r="C1464" s="61"/>
      <c r="D1464" s="48"/>
      <c r="E1464" s="48"/>
      <c r="F1464" s="48"/>
      <c r="G1464" s="11"/>
      <c r="I1464" t="str">
        <f t="array" ref="I1464">INDEX('Pre-transfer 2022 Points'!$D$13:$D$21,MATCH(1,MMULT(--('Pre-transfer 2022 Points'!$E$13:$L$21=D1464),TRANSPOSE(COLUMN('Pre-transfer 2022 Points'!$E$13:$L$21)^0)),0))</f>
        <v>#N/A</v>
      </c>
    </row>
    <row r="1465">
      <c r="A1465" s="48"/>
      <c r="B1465" s="65"/>
      <c r="C1465" s="61"/>
      <c r="D1465" s="48"/>
      <c r="E1465" s="83"/>
      <c r="F1465" s="48"/>
      <c r="G1465" s="11"/>
      <c r="I1465" t="str">
        <f t="array" ref="I1465">INDEX('Pre-transfer 2022 Points'!$D$13:$D$21,MATCH(1,MMULT(--('Pre-transfer 2022 Points'!$E$13:$L$21=D1465),TRANSPOSE(COLUMN('Pre-transfer 2022 Points'!$E$13:$L$21)^0)),0))</f>
        <v>#N/A</v>
      </c>
    </row>
    <row r="1466">
      <c r="A1466" s="48"/>
      <c r="B1466" s="65"/>
      <c r="C1466" s="61"/>
      <c r="D1466" s="48"/>
      <c r="E1466" s="83"/>
      <c r="F1466" s="48"/>
      <c r="G1466" s="11"/>
      <c r="I1466" t="str">
        <f t="array" ref="I1466">INDEX('Pre-transfer 2022 Points'!$D$13:$D$21,MATCH(1,MMULT(--('Pre-transfer 2022 Points'!$E$13:$L$21=D1466),TRANSPOSE(COLUMN('Pre-transfer 2022 Points'!$E$13:$L$21)^0)),0))</f>
        <v>#N/A</v>
      </c>
    </row>
    <row r="1467">
      <c r="A1467" s="48"/>
      <c r="B1467" s="60"/>
      <c r="C1467" s="61"/>
      <c r="D1467" s="48"/>
      <c r="E1467" s="48"/>
      <c r="F1467" s="48"/>
      <c r="G1467" s="11"/>
      <c r="I1467" t="str">
        <f t="array" ref="I1467">INDEX('Pre-transfer 2022 Points'!$D$13:$D$21,MATCH(1,MMULT(--('Pre-transfer 2022 Points'!$E$13:$L$21=D1467),TRANSPOSE(COLUMN('Pre-transfer 2022 Points'!$E$13:$L$21)^0)),0))</f>
        <v>#N/A</v>
      </c>
    </row>
    <row r="1468">
      <c r="A1468" s="48"/>
      <c r="B1468" s="60"/>
      <c r="C1468" s="61"/>
      <c r="D1468" s="48"/>
      <c r="E1468" s="48"/>
      <c r="F1468" s="48"/>
      <c r="G1468" s="11"/>
      <c r="I1468" t="str">
        <f t="array" ref="I1468">INDEX('Pre-transfer 2022 Points'!$D$13:$D$21,MATCH(1,MMULT(--('Pre-transfer 2022 Points'!$E$13:$L$21=D1468),TRANSPOSE(COLUMN('Pre-transfer 2022 Points'!$E$13:$L$21)^0)),0))</f>
        <v>#N/A</v>
      </c>
    </row>
    <row r="1469">
      <c r="A1469" s="48"/>
      <c r="B1469" s="60"/>
      <c r="C1469" s="62"/>
      <c r="D1469" s="48"/>
      <c r="E1469" s="48"/>
      <c r="F1469" s="48"/>
      <c r="G1469" s="11"/>
      <c r="I1469" t="str">
        <f t="array" ref="I1469">INDEX('Pre-transfer 2022 Points'!$D$13:$D$21,MATCH(1,MMULT(--('Pre-transfer 2022 Points'!$E$13:$L$21=D1469),TRANSPOSE(COLUMN('Pre-transfer 2022 Points'!$E$13:$L$21)^0)),0))</f>
        <v>#N/A</v>
      </c>
    </row>
    <row r="1470">
      <c r="A1470" s="48"/>
      <c r="B1470" s="60"/>
      <c r="C1470" s="62"/>
      <c r="D1470" s="48"/>
      <c r="E1470" s="48"/>
      <c r="F1470" s="48"/>
      <c r="G1470" s="11"/>
      <c r="I1470" t="str">
        <f t="array" ref="I1470">INDEX('Pre-transfer 2022 Points'!$D$13:$D$21,MATCH(1,MMULT(--('Pre-transfer 2022 Points'!$E$13:$L$21=D1470),TRANSPOSE(COLUMN('Pre-transfer 2022 Points'!$E$13:$L$21)^0)),0))</f>
        <v>#N/A</v>
      </c>
    </row>
    <row r="1471">
      <c r="A1471" s="48"/>
      <c r="B1471" s="65"/>
      <c r="C1471" s="61"/>
      <c r="D1471" s="48"/>
      <c r="E1471" s="83"/>
      <c r="F1471" s="48"/>
      <c r="G1471" s="11"/>
      <c r="I1471" t="str">
        <f t="array" ref="I1471">INDEX('Pre-transfer 2022 Points'!$D$13:$D$21,MATCH(1,MMULT(--('Pre-transfer 2022 Points'!$E$13:$L$21=D1471),TRANSPOSE(COLUMN('Pre-transfer 2022 Points'!$E$13:$L$21)^0)),0))</f>
        <v>#N/A</v>
      </c>
    </row>
    <row r="1472">
      <c r="A1472" s="48"/>
      <c r="B1472" s="65"/>
      <c r="C1472" s="61"/>
      <c r="D1472" s="48"/>
      <c r="E1472" s="83"/>
      <c r="F1472" s="48"/>
      <c r="G1472" s="11"/>
      <c r="I1472" t="str">
        <f t="array" ref="I1472">INDEX('Pre-transfer 2022 Points'!$D$13:$D$21,MATCH(1,MMULT(--('Pre-transfer 2022 Points'!$E$13:$L$21=D1472),TRANSPOSE(COLUMN('Pre-transfer 2022 Points'!$E$13:$L$21)^0)),0))</f>
        <v>#N/A</v>
      </c>
    </row>
    <row r="1473">
      <c r="A1473" s="48"/>
      <c r="B1473" s="60"/>
      <c r="C1473" s="61"/>
      <c r="D1473" s="48"/>
      <c r="E1473" s="48"/>
      <c r="F1473" s="48"/>
      <c r="G1473" s="11"/>
      <c r="I1473" t="str">
        <f t="array" ref="I1473">INDEX('Pre-transfer 2022 Points'!$D$13:$D$21,MATCH(1,MMULT(--('Pre-transfer 2022 Points'!$E$13:$L$21=D1473),TRANSPOSE(COLUMN('Pre-transfer 2022 Points'!$E$13:$L$21)^0)),0))</f>
        <v>#N/A</v>
      </c>
    </row>
    <row r="1474">
      <c r="A1474" s="48"/>
      <c r="B1474" s="110"/>
      <c r="C1474" s="61"/>
      <c r="D1474" s="48"/>
      <c r="E1474" s="83"/>
      <c r="F1474" s="48"/>
      <c r="G1474" s="11"/>
      <c r="I1474" t="str">
        <f t="array" ref="I1474">INDEX('Pre-transfer 2022 Points'!$D$13:$D$21,MATCH(1,MMULT(--('Pre-transfer 2022 Points'!$E$13:$L$21=D1474),TRANSPOSE(COLUMN('Pre-transfer 2022 Points'!$E$13:$L$21)^0)),0))</f>
        <v>#N/A</v>
      </c>
    </row>
    <row r="1475">
      <c r="A1475" s="48"/>
      <c r="B1475" s="60"/>
      <c r="C1475" s="61"/>
      <c r="D1475" s="48"/>
      <c r="E1475" s="83"/>
      <c r="F1475" s="48"/>
      <c r="G1475" s="11"/>
      <c r="I1475" t="str">
        <f t="array" ref="I1475">INDEX('Pre-transfer 2022 Points'!$D$13:$D$21,MATCH(1,MMULT(--('Pre-transfer 2022 Points'!$E$13:$L$21=D1475),TRANSPOSE(COLUMN('Pre-transfer 2022 Points'!$E$13:$L$21)^0)),0))</f>
        <v>#N/A</v>
      </c>
    </row>
    <row r="1476">
      <c r="A1476" s="48"/>
      <c r="B1476" s="65"/>
      <c r="C1476" s="61"/>
      <c r="D1476" s="48"/>
      <c r="E1476" s="83"/>
      <c r="F1476" s="48"/>
      <c r="G1476" s="11"/>
      <c r="I1476" t="str">
        <f t="array" ref="I1476">INDEX('Pre-transfer 2022 Points'!$D$13:$D$21,MATCH(1,MMULT(--('Pre-transfer 2022 Points'!$E$13:$L$21=D1476),TRANSPOSE(COLUMN('Pre-transfer 2022 Points'!$E$13:$L$21)^0)),0))</f>
        <v>#N/A</v>
      </c>
    </row>
    <row r="1477">
      <c r="A1477" s="48"/>
      <c r="B1477" s="65"/>
      <c r="C1477" s="61"/>
      <c r="D1477" s="48"/>
      <c r="E1477" s="83"/>
      <c r="F1477" s="48"/>
      <c r="G1477" s="11"/>
      <c r="I1477" t="str">
        <f t="array" ref="I1477">INDEX('Pre-transfer 2022 Points'!$D$13:$D$21,MATCH(1,MMULT(--('Pre-transfer 2022 Points'!$E$13:$L$21=D1477),TRANSPOSE(COLUMN('Pre-transfer 2022 Points'!$E$13:$L$21)^0)),0))</f>
        <v>#N/A</v>
      </c>
    </row>
    <row r="1478">
      <c r="A1478" s="48"/>
      <c r="B1478" s="60"/>
      <c r="C1478" s="61"/>
      <c r="D1478" s="48"/>
      <c r="E1478" s="48"/>
      <c r="F1478" s="48"/>
      <c r="G1478" s="11"/>
      <c r="I1478" t="str">
        <f t="array" ref="I1478">INDEX('Pre-transfer 2022 Points'!$D$13:$D$21,MATCH(1,MMULT(--('Pre-transfer 2022 Points'!$E$13:$L$21=D1478),TRANSPOSE(COLUMN('Pre-transfer 2022 Points'!$E$13:$L$21)^0)),0))</f>
        <v>#N/A</v>
      </c>
    </row>
    <row r="1479">
      <c r="A1479" s="48"/>
      <c r="B1479" s="65"/>
      <c r="C1479" s="61"/>
      <c r="D1479" s="48"/>
      <c r="E1479" s="83"/>
      <c r="F1479" s="48"/>
      <c r="G1479" s="11"/>
      <c r="I1479" t="str">
        <f t="array" ref="I1479">INDEX('Pre-transfer 2022 Points'!$D$13:$D$21,MATCH(1,MMULT(--('Pre-transfer 2022 Points'!$E$13:$L$21=D1479),TRANSPOSE(COLUMN('Pre-transfer 2022 Points'!$E$13:$L$21)^0)),0))</f>
        <v>#N/A</v>
      </c>
    </row>
    <row r="1480">
      <c r="A1480" s="48"/>
      <c r="B1480" s="60"/>
      <c r="C1480" s="62"/>
      <c r="D1480" s="48"/>
      <c r="E1480" s="48"/>
      <c r="F1480" s="48"/>
      <c r="G1480" s="11"/>
      <c r="I1480" t="str">
        <f t="array" ref="I1480">INDEX('Pre-transfer 2022 Points'!$D$13:$D$21,MATCH(1,MMULT(--('Pre-transfer 2022 Points'!$E$13:$L$21=D1480),TRANSPOSE(COLUMN('Pre-transfer 2022 Points'!$E$13:$L$21)^0)),0))</f>
        <v>#N/A</v>
      </c>
    </row>
    <row r="1481">
      <c r="A1481" s="48"/>
      <c r="B1481" s="65"/>
      <c r="C1481" s="61"/>
      <c r="D1481" s="48"/>
      <c r="E1481" s="48"/>
      <c r="F1481" s="48"/>
      <c r="G1481" s="11"/>
      <c r="I1481" t="str">
        <f t="array" ref="I1481">INDEX('Pre-transfer 2022 Points'!$D$13:$D$21,MATCH(1,MMULT(--('Pre-transfer 2022 Points'!$E$13:$L$21=D1481),TRANSPOSE(COLUMN('Pre-transfer 2022 Points'!$E$13:$L$21)^0)),0))</f>
        <v>#N/A</v>
      </c>
    </row>
    <row r="1482">
      <c r="A1482" s="48"/>
      <c r="B1482" s="65"/>
      <c r="C1482" s="61"/>
      <c r="D1482" s="48"/>
      <c r="E1482" s="83"/>
      <c r="F1482" s="48"/>
      <c r="G1482" s="11"/>
      <c r="I1482" t="str">
        <f t="array" ref="I1482">INDEX('Pre-transfer 2022 Points'!$D$13:$D$21,MATCH(1,MMULT(--('Pre-transfer 2022 Points'!$E$13:$L$21=D1482),TRANSPOSE(COLUMN('Pre-transfer 2022 Points'!$E$13:$L$21)^0)),0))</f>
        <v>#N/A</v>
      </c>
    </row>
    <row r="1483">
      <c r="A1483" s="48"/>
      <c r="B1483" s="110"/>
      <c r="C1483" s="61"/>
      <c r="D1483" s="48"/>
      <c r="E1483" s="48"/>
      <c r="F1483" s="48"/>
      <c r="G1483" s="11"/>
      <c r="I1483" t="str">
        <f t="array" ref="I1483">INDEX('Pre-transfer 2022 Points'!$D$13:$D$21,MATCH(1,MMULT(--('Pre-transfer 2022 Points'!$E$13:$L$21=D1483),TRANSPOSE(COLUMN('Pre-transfer 2022 Points'!$E$13:$L$21)^0)),0))</f>
        <v>#N/A</v>
      </c>
    </row>
    <row r="1484">
      <c r="A1484" s="48"/>
      <c r="B1484" s="65"/>
      <c r="C1484" s="61"/>
      <c r="D1484" s="48"/>
      <c r="E1484" s="83"/>
      <c r="F1484" s="48"/>
      <c r="G1484" s="11"/>
      <c r="I1484" t="str">
        <f t="array" ref="I1484">INDEX('Pre-transfer 2022 Points'!$D$13:$D$21,MATCH(1,MMULT(--('Pre-transfer 2022 Points'!$E$13:$L$21=D1484),TRANSPOSE(COLUMN('Pre-transfer 2022 Points'!$E$13:$L$21)^0)),0))</f>
        <v>#N/A</v>
      </c>
    </row>
    <row r="1485">
      <c r="A1485" s="48"/>
      <c r="B1485" s="60"/>
      <c r="C1485" s="62"/>
      <c r="D1485" s="48"/>
      <c r="E1485" s="83"/>
      <c r="F1485" s="48"/>
      <c r="G1485" s="11"/>
      <c r="I1485" t="str">
        <f t="array" ref="I1485">INDEX('Pre-transfer 2022 Points'!$D$13:$D$21,MATCH(1,MMULT(--('Pre-transfer 2022 Points'!$E$13:$L$21=D1485),TRANSPOSE(COLUMN('Pre-transfer 2022 Points'!$E$13:$L$21)^0)),0))</f>
        <v>#N/A</v>
      </c>
    </row>
    <row r="1486">
      <c r="A1486" s="48"/>
      <c r="B1486" s="65"/>
      <c r="C1486" s="61"/>
      <c r="D1486" s="48"/>
      <c r="E1486" s="48"/>
      <c r="F1486" s="48"/>
      <c r="G1486" s="11"/>
      <c r="I1486" t="str">
        <f t="array" ref="I1486">INDEX('Pre-transfer 2022 Points'!$D$13:$D$21,MATCH(1,MMULT(--('Pre-transfer 2022 Points'!$E$13:$L$21=D1486),TRANSPOSE(COLUMN('Pre-transfer 2022 Points'!$E$13:$L$21)^0)),0))</f>
        <v>#N/A</v>
      </c>
    </row>
    <row r="1487">
      <c r="A1487" s="48"/>
      <c r="B1487" s="65"/>
      <c r="C1487" s="61"/>
      <c r="D1487" s="48"/>
      <c r="E1487" s="83"/>
      <c r="F1487" s="48"/>
      <c r="G1487" s="11"/>
      <c r="I1487" t="str">
        <f t="array" ref="I1487">INDEX('Pre-transfer 2022 Points'!$D$13:$D$21,MATCH(1,MMULT(--('Pre-transfer 2022 Points'!$E$13:$L$21=D1487),TRANSPOSE(COLUMN('Pre-transfer 2022 Points'!$E$13:$L$21)^0)),0))</f>
        <v>#N/A</v>
      </c>
    </row>
    <row r="1488">
      <c r="A1488" s="48"/>
      <c r="B1488" s="60"/>
      <c r="C1488" s="61"/>
      <c r="D1488" s="48"/>
      <c r="E1488" s="48"/>
      <c r="F1488" s="48"/>
      <c r="G1488" s="11"/>
      <c r="I1488" t="str">
        <f t="array" ref="I1488">INDEX('Pre-transfer 2022 Points'!$D$13:$D$21,MATCH(1,MMULT(--('Pre-transfer 2022 Points'!$E$13:$L$21=D1488),TRANSPOSE(COLUMN('Pre-transfer 2022 Points'!$E$13:$L$21)^0)),0))</f>
        <v>#N/A</v>
      </c>
    </row>
    <row r="1489">
      <c r="A1489" s="48"/>
      <c r="B1489" s="65"/>
      <c r="C1489" s="61"/>
      <c r="D1489" s="48"/>
      <c r="E1489" s="83"/>
      <c r="F1489" s="48"/>
      <c r="G1489" s="11"/>
      <c r="I1489" t="str">
        <f t="array" ref="I1489">INDEX('Pre-transfer 2022 Points'!$D$13:$D$21,MATCH(1,MMULT(--('Pre-transfer 2022 Points'!$E$13:$L$21=D1489),TRANSPOSE(COLUMN('Pre-transfer 2022 Points'!$E$13:$L$21)^0)),0))</f>
        <v>#N/A</v>
      </c>
    </row>
    <row r="1490">
      <c r="A1490" s="48"/>
      <c r="B1490" s="60"/>
      <c r="C1490" s="62"/>
      <c r="D1490" s="48"/>
      <c r="E1490" s="48"/>
      <c r="F1490" s="48"/>
      <c r="G1490" s="11"/>
      <c r="I1490" t="str">
        <f t="array" ref="I1490">INDEX('Pre-transfer 2022 Points'!$D$13:$D$21,MATCH(1,MMULT(--('Pre-transfer 2022 Points'!$E$13:$L$21=D1490),TRANSPOSE(COLUMN('Pre-transfer 2022 Points'!$E$13:$L$21)^0)),0))</f>
        <v>#N/A</v>
      </c>
    </row>
    <row r="1491">
      <c r="A1491" s="48"/>
      <c r="B1491" s="60"/>
      <c r="C1491" s="62"/>
      <c r="D1491" s="48"/>
      <c r="E1491" s="83"/>
      <c r="F1491" s="48"/>
      <c r="G1491" s="11"/>
      <c r="I1491" t="str">
        <f t="array" ref="I1491">INDEX('Pre-transfer 2022 Points'!$D$13:$D$21,MATCH(1,MMULT(--('Pre-transfer 2022 Points'!$E$13:$L$21=D1491),TRANSPOSE(COLUMN('Pre-transfer 2022 Points'!$E$13:$L$21)^0)),0))</f>
        <v>#N/A</v>
      </c>
    </row>
    <row r="1492">
      <c r="A1492" s="48"/>
      <c r="B1492" s="60"/>
      <c r="C1492" s="61"/>
      <c r="D1492" s="48"/>
      <c r="E1492" s="48"/>
      <c r="F1492" s="48"/>
      <c r="G1492" s="11"/>
      <c r="I1492" t="str">
        <f t="array" ref="I1492">INDEX('Pre-transfer 2022 Points'!$D$13:$D$21,MATCH(1,MMULT(--('Pre-transfer 2022 Points'!$E$13:$L$21=D1492),TRANSPOSE(COLUMN('Pre-transfer 2022 Points'!$E$13:$L$21)^0)),0))</f>
        <v>#N/A</v>
      </c>
    </row>
    <row r="1493">
      <c r="A1493" s="48"/>
      <c r="B1493" s="60"/>
      <c r="C1493" s="62"/>
      <c r="D1493" s="48"/>
      <c r="E1493" s="83"/>
      <c r="F1493" s="48"/>
      <c r="G1493" s="11"/>
      <c r="I1493" t="str">
        <f t="array" ref="I1493">INDEX('Pre-transfer 2022 Points'!$D$13:$D$21,MATCH(1,MMULT(--('Pre-transfer 2022 Points'!$E$13:$L$21=D1493),TRANSPOSE(COLUMN('Pre-transfer 2022 Points'!$E$13:$L$21)^0)),0))</f>
        <v>#N/A</v>
      </c>
    </row>
    <row r="1494">
      <c r="A1494" s="48"/>
      <c r="B1494" s="65"/>
      <c r="C1494" s="61"/>
      <c r="D1494" s="48"/>
      <c r="E1494" s="48"/>
      <c r="F1494" s="48"/>
      <c r="G1494" s="11"/>
      <c r="I1494" t="str">
        <f t="array" ref="I1494">INDEX('Pre-transfer 2022 Points'!$D$13:$D$21,MATCH(1,MMULT(--('Pre-transfer 2022 Points'!$E$13:$L$21=D1494),TRANSPOSE(COLUMN('Pre-transfer 2022 Points'!$E$13:$L$21)^0)),0))</f>
        <v>#N/A</v>
      </c>
    </row>
    <row r="1495">
      <c r="A1495" s="48"/>
      <c r="B1495" s="65"/>
      <c r="C1495" s="61"/>
      <c r="D1495" s="48"/>
      <c r="E1495" s="83"/>
      <c r="F1495" s="48"/>
      <c r="G1495" s="11"/>
      <c r="I1495" t="str">
        <f t="array" ref="I1495">INDEX('Pre-transfer 2022 Points'!$D$13:$D$21,MATCH(1,MMULT(--('Pre-transfer 2022 Points'!$E$13:$L$21=D1495),TRANSPOSE(COLUMN('Pre-transfer 2022 Points'!$E$13:$L$21)^0)),0))</f>
        <v>#N/A</v>
      </c>
    </row>
    <row r="1496">
      <c r="A1496" s="48"/>
      <c r="B1496" s="65"/>
      <c r="C1496" s="61"/>
      <c r="D1496" s="48"/>
      <c r="E1496" s="83"/>
      <c r="F1496" s="48"/>
      <c r="G1496" s="11"/>
      <c r="I1496" t="str">
        <f t="array" ref="I1496">INDEX('Pre-transfer 2022 Points'!$D$13:$D$21,MATCH(1,MMULT(--('Pre-transfer 2022 Points'!$E$13:$L$21=D1496),TRANSPOSE(COLUMN('Pre-transfer 2022 Points'!$E$13:$L$21)^0)),0))</f>
        <v>#N/A</v>
      </c>
    </row>
    <row r="1497">
      <c r="A1497" s="48"/>
      <c r="B1497" s="65"/>
      <c r="C1497" s="61"/>
      <c r="D1497" s="48"/>
      <c r="E1497" s="83"/>
      <c r="F1497" s="48"/>
      <c r="G1497" s="11"/>
      <c r="I1497" t="str">
        <f t="array" ref="I1497">INDEX('Pre-transfer 2022 Points'!$D$13:$D$21,MATCH(1,MMULT(--('Pre-transfer 2022 Points'!$E$13:$L$21=D1497),TRANSPOSE(COLUMN('Pre-transfer 2022 Points'!$E$13:$L$21)^0)),0))</f>
        <v>#N/A</v>
      </c>
    </row>
    <row r="1498">
      <c r="A1498" s="48"/>
      <c r="B1498" s="60"/>
      <c r="C1498" s="61"/>
      <c r="D1498" s="48"/>
      <c r="E1498" s="48"/>
      <c r="F1498" s="48"/>
      <c r="G1498" s="11"/>
      <c r="I1498" t="str">
        <f t="array" ref="I1498">INDEX('Pre-transfer 2022 Points'!$D$13:$D$21,MATCH(1,MMULT(--('Pre-transfer 2022 Points'!$E$13:$L$21=D1498),TRANSPOSE(COLUMN('Pre-transfer 2022 Points'!$E$13:$L$21)^0)),0))</f>
        <v>#N/A</v>
      </c>
    </row>
    <row r="1499">
      <c r="A1499" s="48"/>
      <c r="B1499" s="65"/>
      <c r="C1499" s="61"/>
      <c r="D1499" s="48"/>
      <c r="E1499" s="48"/>
      <c r="F1499" s="48"/>
      <c r="G1499" s="11"/>
      <c r="I1499" t="str">
        <f t="array" ref="I1499">INDEX('Pre-transfer 2022 Points'!$D$13:$D$21,MATCH(1,MMULT(--('Pre-transfer 2022 Points'!$E$13:$L$21=D1499),TRANSPOSE(COLUMN('Pre-transfer 2022 Points'!$E$13:$L$21)^0)),0))</f>
        <v>#N/A</v>
      </c>
    </row>
    <row r="1500">
      <c r="A1500" s="48"/>
      <c r="B1500" s="65"/>
      <c r="C1500" s="61"/>
      <c r="D1500" s="48"/>
      <c r="E1500" s="83"/>
      <c r="F1500" s="48"/>
      <c r="G1500" s="11"/>
      <c r="I1500" t="str">
        <f t="array" ref="I1500">INDEX('Pre-transfer 2022 Points'!$D$13:$D$21,MATCH(1,MMULT(--('Pre-transfer 2022 Points'!$E$13:$L$21=D1500),TRANSPOSE(COLUMN('Pre-transfer 2022 Points'!$E$13:$L$21)^0)),0))</f>
        <v>#N/A</v>
      </c>
    </row>
    <row r="1501">
      <c r="A1501" s="49"/>
      <c r="B1501" s="85"/>
      <c r="C1501" s="66"/>
      <c r="D1501" s="49"/>
      <c r="E1501" s="103"/>
      <c r="F1501" s="49"/>
      <c r="G1501" s="11"/>
      <c r="I1501" t="str">
        <f t="array" ref="I1501">INDEX('Pre-transfer 2022 Points'!$D$13:$D$21,MATCH(1,MMULT(--('Pre-transfer 2022 Points'!$E$13:$L$21=D1501),TRANSPOSE(COLUMN('Pre-transfer 2022 Points'!$E$13:$L$21)^0)),0))</f>
        <v>#N/A</v>
      </c>
    </row>
    <row r="1502">
      <c r="A1502" s="50"/>
      <c r="B1502" s="67"/>
      <c r="C1502" s="68"/>
      <c r="D1502" s="50"/>
      <c r="E1502" s="72"/>
      <c r="F1502" s="50"/>
      <c r="G1502" s="11"/>
      <c r="I1502" t="str">
        <f t="array" ref="I1502">INDEX('Pre-transfer 2022 Points'!$D$13:$D$21,MATCH(1,MMULT(--('Pre-transfer 2022 Points'!$E$13:$L$21=D1502),TRANSPOSE(COLUMN('Pre-transfer 2022 Points'!$E$13:$L$21)^0)),0))</f>
        <v>#N/A</v>
      </c>
    </row>
    <row r="1503">
      <c r="A1503" s="50"/>
      <c r="B1503" s="86"/>
      <c r="C1503" s="69"/>
      <c r="D1503" s="50"/>
      <c r="E1503" s="72"/>
      <c r="F1503" s="50"/>
      <c r="G1503" s="11"/>
      <c r="I1503" t="str">
        <f t="array" ref="I1503">INDEX('Pre-transfer 2022 Points'!$D$13:$D$21,MATCH(1,MMULT(--('Pre-transfer 2022 Points'!$E$13:$L$21=D1503),TRANSPOSE(COLUMN('Pre-transfer 2022 Points'!$E$13:$L$21)^0)),0))</f>
        <v>#N/A</v>
      </c>
    </row>
    <row r="1504">
      <c r="A1504" s="50"/>
      <c r="B1504" s="86"/>
      <c r="C1504" s="69"/>
      <c r="D1504" s="50"/>
      <c r="E1504" s="72"/>
      <c r="F1504" s="50"/>
      <c r="G1504" s="11"/>
      <c r="I1504" t="str">
        <f t="array" ref="I1504">INDEX('Pre-transfer 2022 Points'!$D$13:$D$21,MATCH(1,MMULT(--('Pre-transfer 2022 Points'!$E$13:$L$21=D1504),TRANSPOSE(COLUMN('Pre-transfer 2022 Points'!$E$13:$L$21)^0)),0))</f>
        <v>#N/A</v>
      </c>
    </row>
    <row r="1505">
      <c r="A1505" s="50"/>
      <c r="B1505" s="67"/>
      <c r="C1505" s="68"/>
      <c r="D1505" s="50"/>
      <c r="E1505" s="72"/>
      <c r="F1505" s="50"/>
      <c r="G1505" s="11"/>
      <c r="I1505" t="str">
        <f t="array" ref="I1505">INDEX('Pre-transfer 2022 Points'!$D$13:$D$21,MATCH(1,MMULT(--('Pre-transfer 2022 Points'!$E$13:$L$21=D1505),TRANSPOSE(COLUMN('Pre-transfer 2022 Points'!$E$13:$L$21)^0)),0))</f>
        <v>#N/A</v>
      </c>
    </row>
    <row r="1506">
      <c r="A1506" s="50"/>
      <c r="B1506" s="86"/>
      <c r="C1506" s="69"/>
      <c r="D1506" s="50"/>
      <c r="E1506" s="72"/>
      <c r="F1506" s="50"/>
      <c r="G1506" s="11"/>
      <c r="I1506" t="str">
        <f t="array" ref="I1506">INDEX('Pre-transfer 2022 Points'!$D$13:$D$21,MATCH(1,MMULT(--('Pre-transfer 2022 Points'!$E$13:$L$21=D1506),TRANSPOSE(COLUMN('Pre-transfer 2022 Points'!$E$13:$L$21)^0)),0))</f>
        <v>#N/A</v>
      </c>
    </row>
    <row r="1507">
      <c r="A1507" s="50"/>
      <c r="B1507" s="86"/>
      <c r="C1507" s="69"/>
      <c r="D1507" s="50"/>
      <c r="E1507" s="50"/>
      <c r="F1507" s="50"/>
      <c r="G1507" s="11"/>
      <c r="I1507" t="str">
        <f t="array" ref="I1507">INDEX('Pre-transfer 2022 Points'!$D$13:$D$21,MATCH(1,MMULT(--('Pre-transfer 2022 Points'!$E$13:$L$21=D1507),TRANSPOSE(COLUMN('Pre-transfer 2022 Points'!$E$13:$L$21)^0)),0))</f>
        <v>#N/A</v>
      </c>
    </row>
    <row r="1508">
      <c r="A1508" s="50"/>
      <c r="B1508" s="67"/>
      <c r="C1508" s="68"/>
      <c r="D1508" s="50"/>
      <c r="E1508" s="50"/>
      <c r="F1508" s="50"/>
      <c r="G1508" s="11"/>
      <c r="I1508" t="str">
        <f t="array" ref="I1508">INDEX('Pre-transfer 2022 Points'!$D$13:$D$21,MATCH(1,MMULT(--('Pre-transfer 2022 Points'!$E$13:$L$21=D1508),TRANSPOSE(COLUMN('Pre-transfer 2022 Points'!$E$13:$L$21)^0)),0))</f>
        <v>#N/A</v>
      </c>
    </row>
    <row r="1509">
      <c r="A1509" s="50"/>
      <c r="B1509" s="86"/>
      <c r="C1509" s="69"/>
      <c r="D1509" s="50"/>
      <c r="E1509" s="72"/>
      <c r="F1509" s="50"/>
      <c r="G1509" s="11"/>
      <c r="I1509" t="str">
        <f t="array" ref="I1509">INDEX('Pre-transfer 2022 Points'!$D$13:$D$21,MATCH(1,MMULT(--('Pre-transfer 2022 Points'!$E$13:$L$21=D1509),TRANSPOSE(COLUMN('Pre-transfer 2022 Points'!$E$13:$L$21)^0)),0))</f>
        <v>#N/A</v>
      </c>
    </row>
    <row r="1510">
      <c r="A1510" s="50"/>
      <c r="B1510" s="86"/>
      <c r="C1510" s="69"/>
      <c r="D1510" s="50"/>
      <c r="E1510" s="72"/>
      <c r="F1510" s="50"/>
      <c r="G1510" s="11"/>
      <c r="I1510" t="str">
        <f t="array" ref="I1510">INDEX('Pre-transfer 2022 Points'!$D$13:$D$21,MATCH(1,MMULT(--('Pre-transfer 2022 Points'!$E$13:$L$21=D1510),TRANSPOSE(COLUMN('Pre-transfer 2022 Points'!$E$13:$L$21)^0)),0))</f>
        <v>#N/A</v>
      </c>
    </row>
    <row r="1511">
      <c r="A1511" s="50"/>
      <c r="B1511" s="86"/>
      <c r="C1511" s="69"/>
      <c r="D1511" s="50"/>
      <c r="E1511" s="72"/>
      <c r="F1511" s="50"/>
      <c r="G1511" s="11"/>
      <c r="I1511" t="str">
        <f t="array" ref="I1511">INDEX('Pre-transfer 2022 Points'!$D$13:$D$21,MATCH(1,MMULT(--('Pre-transfer 2022 Points'!$E$13:$L$21=D1511),TRANSPOSE(COLUMN('Pre-transfer 2022 Points'!$E$13:$L$21)^0)),0))</f>
        <v>#N/A</v>
      </c>
    </row>
    <row r="1512">
      <c r="A1512" s="50"/>
      <c r="B1512" s="67"/>
      <c r="C1512" s="68"/>
      <c r="D1512" s="50"/>
      <c r="E1512" s="72"/>
      <c r="F1512" s="50"/>
      <c r="G1512" s="11"/>
      <c r="I1512" t="str">
        <f t="array" ref="I1512">INDEX('Pre-transfer 2022 Points'!$D$13:$D$21,MATCH(1,MMULT(--('Pre-transfer 2022 Points'!$E$13:$L$21=D1512),TRANSPOSE(COLUMN('Pre-transfer 2022 Points'!$E$13:$L$21)^0)),0))</f>
        <v>#N/A</v>
      </c>
    </row>
    <row r="1513">
      <c r="A1513" s="50"/>
      <c r="B1513" s="86"/>
      <c r="C1513" s="69"/>
      <c r="D1513" s="50"/>
      <c r="E1513" s="72"/>
      <c r="F1513" s="50"/>
      <c r="G1513" s="11"/>
      <c r="I1513" t="str">
        <f t="array" ref="I1513">INDEX('Pre-transfer 2022 Points'!$D$13:$D$21,MATCH(1,MMULT(--('Pre-transfer 2022 Points'!$E$13:$L$21=D1513),TRANSPOSE(COLUMN('Pre-transfer 2022 Points'!$E$13:$L$21)^0)),0))</f>
        <v>#N/A</v>
      </c>
    </row>
    <row r="1514">
      <c r="A1514" s="50"/>
      <c r="B1514" s="67"/>
      <c r="C1514" s="69"/>
      <c r="D1514" s="50"/>
      <c r="E1514" s="72"/>
      <c r="F1514" s="50"/>
      <c r="G1514" s="11"/>
      <c r="I1514" t="str">
        <f t="array" ref="I1514">INDEX('Pre-transfer 2022 Points'!$D$13:$D$21,MATCH(1,MMULT(--('Pre-transfer 2022 Points'!$E$13:$L$21=D1514),TRANSPOSE(COLUMN('Pre-transfer 2022 Points'!$E$13:$L$21)^0)),0))</f>
        <v>#N/A</v>
      </c>
    </row>
    <row r="1515">
      <c r="A1515" s="50"/>
      <c r="B1515" s="86"/>
      <c r="C1515" s="69"/>
      <c r="D1515" s="50"/>
      <c r="E1515" s="72"/>
      <c r="F1515" s="50"/>
      <c r="G1515" s="11"/>
      <c r="I1515" t="str">
        <f t="array" ref="I1515">INDEX('Pre-transfer 2022 Points'!$D$13:$D$21,MATCH(1,MMULT(--('Pre-transfer 2022 Points'!$E$13:$L$21=D1515),TRANSPOSE(COLUMN('Pre-transfer 2022 Points'!$E$13:$L$21)^0)),0))</f>
        <v>#N/A</v>
      </c>
    </row>
    <row r="1516">
      <c r="A1516" s="50"/>
      <c r="B1516" s="86"/>
      <c r="C1516" s="69"/>
      <c r="D1516" s="50"/>
      <c r="E1516" s="72"/>
      <c r="F1516" s="50"/>
      <c r="G1516" s="11"/>
      <c r="I1516" t="str">
        <f t="array" ref="I1516">INDEX('Pre-transfer 2022 Points'!$D$13:$D$21,MATCH(1,MMULT(--('Pre-transfer 2022 Points'!$E$13:$L$21=D1516),TRANSPOSE(COLUMN('Pre-transfer 2022 Points'!$E$13:$L$21)^0)),0))</f>
        <v>#N/A</v>
      </c>
    </row>
    <row r="1517">
      <c r="A1517" s="50"/>
      <c r="B1517" s="67"/>
      <c r="C1517" s="69"/>
      <c r="D1517" s="50"/>
      <c r="E1517" s="50"/>
      <c r="F1517" s="50"/>
      <c r="G1517" s="11"/>
      <c r="I1517" t="str">
        <f t="array" ref="I1517">INDEX('Pre-transfer 2022 Points'!$D$13:$D$21,MATCH(1,MMULT(--('Pre-transfer 2022 Points'!$E$13:$L$21=D1517),TRANSPOSE(COLUMN('Pre-transfer 2022 Points'!$E$13:$L$21)^0)),0))</f>
        <v>#N/A</v>
      </c>
    </row>
    <row r="1518">
      <c r="A1518" s="50"/>
      <c r="B1518" s="67"/>
      <c r="C1518" s="69"/>
      <c r="D1518" s="50"/>
      <c r="E1518" s="50"/>
      <c r="F1518" s="50"/>
      <c r="G1518" s="11"/>
      <c r="I1518" t="str">
        <f t="array" ref="I1518">INDEX('Pre-transfer 2022 Points'!$D$13:$D$21,MATCH(1,MMULT(--('Pre-transfer 2022 Points'!$E$13:$L$21=D1518),TRANSPOSE(COLUMN('Pre-transfer 2022 Points'!$E$13:$L$21)^0)),0))</f>
        <v>#N/A</v>
      </c>
    </row>
    <row r="1519">
      <c r="A1519" s="50"/>
      <c r="B1519" s="67"/>
      <c r="C1519" s="69"/>
      <c r="D1519" s="50"/>
      <c r="E1519" s="50"/>
      <c r="F1519" s="50"/>
      <c r="G1519" s="11"/>
      <c r="I1519" t="str">
        <f t="array" ref="I1519">INDEX('Pre-transfer 2022 Points'!$D$13:$D$21,MATCH(1,MMULT(--('Pre-transfer 2022 Points'!$E$13:$L$21=D1519),TRANSPOSE(COLUMN('Pre-transfer 2022 Points'!$E$13:$L$21)^0)),0))</f>
        <v>#N/A</v>
      </c>
    </row>
    <row r="1520">
      <c r="A1520" s="50"/>
      <c r="B1520" s="86"/>
      <c r="C1520" s="69"/>
      <c r="D1520" s="50"/>
      <c r="E1520" s="50"/>
      <c r="F1520" s="50"/>
      <c r="G1520" s="11"/>
      <c r="I1520" t="str">
        <f t="array" ref="I1520">INDEX('Pre-transfer 2022 Points'!$D$13:$D$21,MATCH(1,MMULT(--('Pre-transfer 2022 Points'!$E$13:$L$21=D1520),TRANSPOSE(COLUMN('Pre-transfer 2022 Points'!$E$13:$L$21)^0)),0))</f>
        <v>#N/A</v>
      </c>
    </row>
    <row r="1521">
      <c r="A1521" s="50"/>
      <c r="B1521" s="111"/>
      <c r="C1521" s="69"/>
      <c r="D1521" s="50"/>
      <c r="E1521" s="72"/>
      <c r="F1521" s="50"/>
      <c r="G1521" s="11"/>
      <c r="I1521" t="str">
        <f t="array" ref="I1521">INDEX('Pre-transfer 2022 Points'!$D$13:$D$21,MATCH(1,MMULT(--('Pre-transfer 2022 Points'!$E$13:$L$21=D1521),TRANSPOSE(COLUMN('Pre-transfer 2022 Points'!$E$13:$L$21)^0)),0))</f>
        <v>#N/A</v>
      </c>
    </row>
    <row r="1522">
      <c r="A1522" s="50"/>
      <c r="B1522" s="67"/>
      <c r="C1522" s="69"/>
      <c r="D1522" s="50"/>
      <c r="E1522" s="72"/>
      <c r="F1522" s="50"/>
      <c r="G1522" s="11"/>
      <c r="I1522" t="str">
        <f t="array" ref="I1522">INDEX('Pre-transfer 2022 Points'!$D$13:$D$21,MATCH(1,MMULT(--('Pre-transfer 2022 Points'!$E$13:$L$21=D1522),TRANSPOSE(COLUMN('Pre-transfer 2022 Points'!$E$13:$L$21)^0)),0))</f>
        <v>#N/A</v>
      </c>
    </row>
    <row r="1523">
      <c r="A1523" s="50"/>
      <c r="B1523" s="86"/>
      <c r="C1523" s="69"/>
      <c r="D1523" s="50"/>
      <c r="E1523" s="72"/>
      <c r="F1523" s="50"/>
      <c r="G1523" s="11"/>
      <c r="I1523" t="str">
        <f t="array" ref="I1523">INDEX('Pre-transfer 2022 Points'!$D$13:$D$21,MATCH(1,MMULT(--('Pre-transfer 2022 Points'!$E$13:$L$21=D1523),TRANSPOSE(COLUMN('Pre-transfer 2022 Points'!$E$13:$L$21)^0)),0))</f>
        <v>#N/A</v>
      </c>
    </row>
    <row r="1524">
      <c r="A1524" s="50"/>
      <c r="B1524" s="67"/>
      <c r="C1524" s="68"/>
      <c r="D1524" s="50"/>
      <c r="E1524" s="72"/>
      <c r="F1524" s="50"/>
      <c r="G1524" s="11"/>
      <c r="I1524" t="str">
        <f t="array" ref="I1524">INDEX('Pre-transfer 2022 Points'!$D$13:$D$21,MATCH(1,MMULT(--('Pre-transfer 2022 Points'!$E$13:$L$21=D1524),TRANSPOSE(COLUMN('Pre-transfer 2022 Points'!$E$13:$L$21)^0)),0))</f>
        <v>#N/A</v>
      </c>
    </row>
    <row r="1525">
      <c r="A1525" s="50"/>
      <c r="B1525" s="86"/>
      <c r="C1525" s="69"/>
      <c r="D1525" s="50"/>
      <c r="E1525" s="72"/>
      <c r="F1525" s="50"/>
      <c r="G1525" s="11"/>
      <c r="I1525" t="str">
        <f t="array" ref="I1525">INDEX('Pre-transfer 2022 Points'!$D$13:$D$21,MATCH(1,MMULT(--('Pre-transfer 2022 Points'!$E$13:$L$21=D1525),TRANSPOSE(COLUMN('Pre-transfer 2022 Points'!$E$13:$L$21)^0)),0))</f>
        <v>#N/A</v>
      </c>
    </row>
    <row r="1526">
      <c r="A1526" s="50"/>
      <c r="B1526" s="86"/>
      <c r="C1526" s="69"/>
      <c r="D1526" s="50"/>
      <c r="E1526" s="72"/>
      <c r="F1526" s="50"/>
      <c r="G1526" s="11"/>
      <c r="I1526" t="str">
        <f t="array" ref="I1526">INDEX('Pre-transfer 2022 Points'!$D$13:$D$21,MATCH(1,MMULT(--('Pre-transfer 2022 Points'!$E$13:$L$21=D1526),TRANSPOSE(COLUMN('Pre-transfer 2022 Points'!$E$13:$L$21)^0)),0))</f>
        <v>#N/A</v>
      </c>
    </row>
    <row r="1527">
      <c r="A1527" s="50"/>
      <c r="B1527" s="86"/>
      <c r="C1527" s="69"/>
      <c r="D1527" s="50"/>
      <c r="E1527" s="72"/>
      <c r="F1527" s="50"/>
      <c r="G1527" s="11"/>
      <c r="I1527" t="str">
        <f t="array" ref="I1527">INDEX('Pre-transfer 2022 Points'!$D$13:$D$21,MATCH(1,MMULT(--('Pre-transfer 2022 Points'!$E$13:$L$21=D1527),TRANSPOSE(COLUMN('Pre-transfer 2022 Points'!$E$13:$L$21)^0)),0))</f>
        <v>#N/A</v>
      </c>
    </row>
    <row r="1528">
      <c r="A1528" s="50"/>
      <c r="B1528" s="86"/>
      <c r="C1528" s="69"/>
      <c r="D1528" s="50"/>
      <c r="E1528" s="50"/>
      <c r="F1528" s="50"/>
      <c r="G1528" s="11"/>
      <c r="I1528" t="str">
        <f t="array" ref="I1528">INDEX('Pre-transfer 2022 Points'!$D$13:$D$21,MATCH(1,MMULT(--('Pre-transfer 2022 Points'!$E$13:$L$21=D1528),TRANSPOSE(COLUMN('Pre-transfer 2022 Points'!$E$13:$L$21)^0)),0))</f>
        <v>#N/A</v>
      </c>
    </row>
    <row r="1529">
      <c r="A1529" s="49"/>
      <c r="B1529" s="112"/>
      <c r="C1529" s="66"/>
      <c r="D1529" s="49"/>
      <c r="E1529" s="103"/>
      <c r="F1529" s="49"/>
      <c r="G1529" s="11"/>
      <c r="I1529" t="str">
        <f t="array" ref="I1529">INDEX('Pre-transfer 2022 Points'!$D$13:$D$21,MATCH(1,MMULT(--('Pre-transfer 2022 Points'!$E$13:$L$21=D1529),TRANSPOSE(COLUMN('Pre-transfer 2022 Points'!$E$13:$L$21)^0)),0))</f>
        <v>#N/A</v>
      </c>
    </row>
    <row r="1530">
      <c r="A1530" s="50"/>
      <c r="B1530" s="72"/>
      <c r="C1530" s="72"/>
      <c r="D1530" s="50"/>
      <c r="E1530" s="72"/>
      <c r="F1530" s="50"/>
      <c r="G1530" s="11"/>
      <c r="I1530" t="str">
        <f t="array" ref="I1530">INDEX('Pre-transfer 2022 Points'!$D$13:$D$21,MATCH(1,MMULT(--('Pre-transfer 2022 Points'!$E$13:$L$21=D1530),TRANSPOSE(COLUMN('Pre-transfer 2022 Points'!$E$13:$L$21)^0)),0))</f>
        <v>#N/A</v>
      </c>
    </row>
    <row r="1531">
      <c r="A1531" s="50"/>
      <c r="B1531" s="50"/>
      <c r="C1531" s="70"/>
      <c r="D1531" s="50"/>
      <c r="E1531" s="50"/>
      <c r="F1531" s="50"/>
      <c r="G1531" s="11"/>
      <c r="I1531" t="str">
        <f t="array" ref="I1531">INDEX('Pre-transfer 2022 Points'!$D$13:$D$21,MATCH(1,MMULT(--('Pre-transfer 2022 Points'!$E$13:$L$21=D1531),TRANSPOSE(COLUMN('Pre-transfer 2022 Points'!$E$13:$L$21)^0)),0))</f>
        <v>#N/A</v>
      </c>
    </row>
    <row r="1532">
      <c r="A1532" s="50"/>
      <c r="B1532" s="72"/>
      <c r="C1532" s="72"/>
      <c r="D1532" s="50"/>
      <c r="E1532" s="72"/>
      <c r="F1532" s="50"/>
      <c r="G1532" s="11"/>
      <c r="I1532" t="str">
        <f t="array" ref="I1532">INDEX('Pre-transfer 2022 Points'!$D$13:$D$21,MATCH(1,MMULT(--('Pre-transfer 2022 Points'!$E$13:$L$21=D1532),TRANSPOSE(COLUMN('Pre-transfer 2022 Points'!$E$13:$L$21)^0)),0))</f>
        <v>#N/A</v>
      </c>
    </row>
    <row r="1533">
      <c r="A1533" s="50"/>
      <c r="B1533" s="72"/>
      <c r="C1533" s="72"/>
      <c r="D1533" s="50"/>
      <c r="E1533" s="11"/>
      <c r="F1533" s="50"/>
      <c r="G1533" s="11"/>
      <c r="I1533" t="str">
        <f t="array" ref="I1533">INDEX('Pre-transfer 2022 Points'!$D$13:$D$21,MATCH(1,MMULT(--('Pre-transfer 2022 Points'!$E$13:$L$21=D1533),TRANSPOSE(COLUMN('Pre-transfer 2022 Points'!$E$13:$L$21)^0)),0))</f>
        <v>#N/A</v>
      </c>
    </row>
    <row r="1534">
      <c r="A1534" s="50"/>
      <c r="B1534" s="50"/>
      <c r="C1534" s="70"/>
      <c r="D1534" s="50"/>
      <c r="E1534" s="50"/>
      <c r="F1534" s="50"/>
      <c r="G1534" s="11"/>
      <c r="I1534" t="str">
        <f t="array" ref="I1534">INDEX('Pre-transfer 2022 Points'!$D$13:$D$21,MATCH(1,MMULT(--('Pre-transfer 2022 Points'!$E$13:$L$21=D1534),TRANSPOSE(COLUMN('Pre-transfer 2022 Points'!$E$13:$L$21)^0)),0))</f>
        <v>#N/A</v>
      </c>
    </row>
    <row r="1535">
      <c r="A1535" s="50"/>
      <c r="B1535" s="72"/>
      <c r="C1535" s="72"/>
      <c r="D1535" s="50"/>
      <c r="E1535" s="50"/>
      <c r="F1535" s="50"/>
      <c r="G1535" s="11"/>
      <c r="I1535" t="str">
        <f t="array" ref="I1535">INDEX('Pre-transfer 2022 Points'!$D$13:$D$21,MATCH(1,MMULT(--('Pre-transfer 2022 Points'!$E$13:$L$21=D1535),TRANSPOSE(COLUMN('Pre-transfer 2022 Points'!$E$13:$L$21)^0)),0))</f>
        <v>#N/A</v>
      </c>
    </row>
    <row r="1536">
      <c r="A1536" s="50"/>
      <c r="B1536" s="50"/>
      <c r="C1536" s="70"/>
      <c r="D1536" s="50"/>
      <c r="E1536" s="72"/>
      <c r="F1536" s="50"/>
      <c r="G1536" s="11"/>
      <c r="I1536" t="str">
        <f t="array" ref="I1536">INDEX('Pre-transfer 2022 Points'!$D$13:$D$21,MATCH(1,MMULT(--('Pre-transfer 2022 Points'!$E$13:$L$21=D1536),TRANSPOSE(COLUMN('Pre-transfer 2022 Points'!$E$13:$L$21)^0)),0))</f>
        <v>#N/A</v>
      </c>
    </row>
    <row r="1537">
      <c r="A1537" s="50"/>
      <c r="B1537" s="50"/>
      <c r="C1537" s="70"/>
      <c r="D1537" s="50"/>
      <c r="E1537" s="50"/>
      <c r="F1537" s="50"/>
      <c r="G1537" s="11"/>
      <c r="I1537" t="str">
        <f t="array" ref="I1537">INDEX('Pre-transfer 2022 Points'!$D$13:$D$21,MATCH(1,MMULT(--('Pre-transfer 2022 Points'!$E$13:$L$21=D1537),TRANSPOSE(COLUMN('Pre-transfer 2022 Points'!$E$13:$L$21)^0)),0))</f>
        <v>#N/A</v>
      </c>
    </row>
    <row r="1538">
      <c r="A1538" s="50"/>
      <c r="B1538" s="11"/>
      <c r="C1538" s="11"/>
      <c r="D1538" s="50"/>
      <c r="E1538" s="50"/>
      <c r="F1538" s="50"/>
      <c r="G1538" s="11"/>
      <c r="I1538" t="str">
        <f t="array" ref="I1538">INDEX('Pre-transfer 2022 Points'!$D$13:$D$21,MATCH(1,MMULT(--('Pre-transfer 2022 Points'!$E$13:$L$21=D1538),TRANSPOSE(COLUMN('Pre-transfer 2022 Points'!$E$13:$L$21)^0)),0))</f>
        <v>#N/A</v>
      </c>
    </row>
    <row r="1539">
      <c r="A1539" s="50"/>
      <c r="B1539" s="50"/>
      <c r="C1539" s="71"/>
      <c r="D1539" s="50"/>
      <c r="E1539" s="72"/>
      <c r="F1539" s="50"/>
      <c r="G1539" s="11"/>
      <c r="I1539" t="str">
        <f t="array" ref="I1539">INDEX('Pre-transfer 2022 Points'!$D$13:$D$21,MATCH(1,MMULT(--('Pre-transfer 2022 Points'!$E$13:$L$21=D1539),TRANSPOSE(COLUMN('Pre-transfer 2022 Points'!$E$13:$L$21)^0)),0))</f>
        <v>#N/A</v>
      </c>
    </row>
    <row r="1540">
      <c r="A1540" s="50"/>
      <c r="B1540" s="72"/>
      <c r="C1540" s="72"/>
      <c r="D1540" s="50"/>
      <c r="E1540" s="72"/>
      <c r="F1540" s="50"/>
      <c r="G1540" s="11"/>
      <c r="I1540" t="str">
        <f t="array" ref="I1540">INDEX('Pre-transfer 2022 Points'!$D$13:$D$21,MATCH(1,MMULT(--('Pre-transfer 2022 Points'!$E$13:$L$21=D1540),TRANSPOSE(COLUMN('Pre-transfer 2022 Points'!$E$13:$L$21)^0)),0))</f>
        <v>#N/A</v>
      </c>
    </row>
    <row r="1541">
      <c r="A1541" s="50"/>
      <c r="B1541" s="50"/>
      <c r="C1541" s="70"/>
      <c r="D1541" s="50"/>
      <c r="E1541" s="72"/>
      <c r="F1541" s="50"/>
      <c r="G1541" s="11"/>
      <c r="I1541" t="str">
        <f t="array" ref="I1541">INDEX('Pre-transfer 2022 Points'!$D$13:$D$21,MATCH(1,MMULT(--('Pre-transfer 2022 Points'!$E$13:$L$21=D1541),TRANSPOSE(COLUMN('Pre-transfer 2022 Points'!$E$13:$L$21)^0)),0))</f>
        <v>#N/A</v>
      </c>
    </row>
    <row r="1542">
      <c r="A1542" s="50"/>
      <c r="B1542" s="50"/>
      <c r="C1542" s="71"/>
      <c r="D1542" s="50"/>
      <c r="E1542" s="50"/>
      <c r="F1542" s="50"/>
      <c r="G1542" s="11"/>
      <c r="I1542" t="str">
        <f t="array" ref="I1542">INDEX('Pre-transfer 2022 Points'!$D$13:$D$21,MATCH(1,MMULT(--('Pre-transfer 2022 Points'!$E$13:$L$21=D1542),TRANSPOSE(COLUMN('Pre-transfer 2022 Points'!$E$13:$L$21)^0)),0))</f>
        <v>#N/A</v>
      </c>
    </row>
    <row r="1543">
      <c r="A1543" s="50"/>
      <c r="B1543" s="50"/>
      <c r="C1543" s="71"/>
      <c r="D1543" s="50"/>
      <c r="E1543" s="50"/>
      <c r="F1543" s="50"/>
      <c r="G1543" s="11"/>
      <c r="I1543" t="str">
        <f t="array" ref="I1543">INDEX('Pre-transfer 2022 Points'!$D$13:$D$21,MATCH(1,MMULT(--('Pre-transfer 2022 Points'!$E$13:$L$21=D1543),TRANSPOSE(COLUMN('Pre-transfer 2022 Points'!$E$13:$L$21)^0)),0))</f>
        <v>#N/A</v>
      </c>
    </row>
    <row r="1544">
      <c r="A1544" s="50"/>
      <c r="B1544" s="50"/>
      <c r="C1544" s="71"/>
      <c r="D1544" s="50"/>
      <c r="E1544" s="72"/>
      <c r="F1544" s="50"/>
      <c r="G1544" s="11"/>
      <c r="I1544" t="str">
        <f t="array" ref="I1544">INDEX('Pre-transfer 2022 Points'!$D$13:$D$21,MATCH(1,MMULT(--('Pre-transfer 2022 Points'!$E$13:$L$21=D1544),TRANSPOSE(COLUMN('Pre-transfer 2022 Points'!$E$13:$L$21)^0)),0))</f>
        <v>#N/A</v>
      </c>
    </row>
    <row r="1545">
      <c r="A1545" s="50"/>
      <c r="B1545" s="11"/>
      <c r="C1545" s="11"/>
      <c r="D1545" s="50"/>
      <c r="E1545" s="72"/>
      <c r="F1545" s="50"/>
      <c r="G1545" s="11"/>
      <c r="I1545" t="str">
        <f t="array" ref="I1545">INDEX('Pre-transfer 2022 Points'!$D$13:$D$21,MATCH(1,MMULT(--('Pre-transfer 2022 Points'!$E$13:$L$21=D1545),TRANSPOSE(COLUMN('Pre-transfer 2022 Points'!$E$13:$L$21)^0)),0))</f>
        <v>#N/A</v>
      </c>
    </row>
    <row r="1546">
      <c r="A1546" s="50"/>
      <c r="B1546" s="72"/>
      <c r="C1546" s="72"/>
      <c r="D1546" s="50"/>
      <c r="E1546" s="72"/>
      <c r="F1546" s="50"/>
      <c r="G1546" s="11"/>
      <c r="I1546" t="str">
        <f t="array" ref="I1546">INDEX('Pre-transfer 2022 Points'!$D$13:$D$21,MATCH(1,MMULT(--('Pre-transfer 2022 Points'!$E$13:$L$21=D1546),TRANSPOSE(COLUMN('Pre-transfer 2022 Points'!$E$13:$L$21)^0)),0))</f>
        <v>#N/A</v>
      </c>
    </row>
    <row r="1547">
      <c r="A1547" s="50"/>
      <c r="B1547" s="50"/>
      <c r="C1547" s="70"/>
      <c r="D1547" s="50"/>
      <c r="E1547" s="50"/>
      <c r="F1547" s="50"/>
      <c r="G1547" s="11"/>
      <c r="I1547" t="str">
        <f t="array" ref="I1547">INDEX('Pre-transfer 2022 Points'!$D$13:$D$21,MATCH(1,MMULT(--('Pre-transfer 2022 Points'!$E$13:$L$21=D1547),TRANSPOSE(COLUMN('Pre-transfer 2022 Points'!$E$13:$L$21)^0)),0))</f>
        <v>#N/A</v>
      </c>
    </row>
    <row r="1548">
      <c r="A1548" s="50"/>
      <c r="B1548" s="50"/>
      <c r="C1548" s="71"/>
      <c r="D1548" s="50"/>
      <c r="E1548" s="50"/>
      <c r="F1548" s="50"/>
      <c r="G1548" s="11"/>
      <c r="I1548" t="str">
        <f t="array" ref="I1548">INDEX('Pre-transfer 2022 Points'!$D$13:$D$21,MATCH(1,MMULT(--('Pre-transfer 2022 Points'!$E$13:$L$21=D1548),TRANSPOSE(COLUMN('Pre-transfer 2022 Points'!$E$13:$L$21)^0)),0))</f>
        <v>#N/A</v>
      </c>
    </row>
    <row r="1549">
      <c r="A1549" s="50"/>
      <c r="B1549" s="50"/>
      <c r="C1549" s="70"/>
      <c r="D1549" s="50"/>
      <c r="E1549" s="11"/>
      <c r="F1549" s="50"/>
      <c r="G1549" s="11"/>
      <c r="I1549" t="str">
        <f t="array" ref="I1549">INDEX('Pre-transfer 2022 Points'!$D$13:$D$21,MATCH(1,MMULT(--('Pre-transfer 2022 Points'!$E$13:$L$21=D1549),TRANSPOSE(COLUMN('Pre-transfer 2022 Points'!$E$13:$L$21)^0)),0))</f>
        <v>#N/A</v>
      </c>
    </row>
    <row r="1550">
      <c r="A1550" s="50"/>
      <c r="B1550" s="72"/>
      <c r="C1550" s="72"/>
      <c r="D1550" s="50"/>
      <c r="E1550" s="11"/>
      <c r="F1550" s="50"/>
      <c r="G1550" s="11"/>
      <c r="I1550" t="str">
        <f t="array" ref="I1550">INDEX('Pre-transfer 2022 Points'!$D$13:$D$21,MATCH(1,MMULT(--('Pre-transfer 2022 Points'!$E$13:$L$21=D1550),TRANSPOSE(COLUMN('Pre-transfer 2022 Points'!$E$13:$L$21)^0)),0))</f>
        <v>#N/A</v>
      </c>
    </row>
    <row r="1551">
      <c r="A1551" s="50"/>
      <c r="B1551" s="50"/>
      <c r="C1551" s="70"/>
      <c r="D1551" s="50"/>
      <c r="E1551" s="50"/>
      <c r="F1551" s="50"/>
      <c r="G1551" s="11"/>
      <c r="I1551" t="str">
        <f t="array" ref="I1551">INDEX('Pre-transfer 2022 Points'!$D$13:$D$21,MATCH(1,MMULT(--('Pre-transfer 2022 Points'!$E$13:$L$21=D1551),TRANSPOSE(COLUMN('Pre-transfer 2022 Points'!$E$13:$L$21)^0)),0))</f>
        <v>#N/A</v>
      </c>
    </row>
    <row r="1552">
      <c r="A1552" s="50"/>
      <c r="B1552" s="72"/>
      <c r="C1552" s="72"/>
      <c r="D1552" s="50"/>
      <c r="E1552" s="50"/>
      <c r="F1552" s="50"/>
      <c r="G1552" s="11"/>
      <c r="I1552" t="str">
        <f t="array" ref="I1552">INDEX('Pre-transfer 2022 Points'!$D$13:$D$21,MATCH(1,MMULT(--('Pre-transfer 2022 Points'!$E$13:$L$21=D1552),TRANSPOSE(COLUMN('Pre-transfer 2022 Points'!$E$13:$L$21)^0)),0))</f>
        <v>#N/A</v>
      </c>
    </row>
    <row r="1553">
      <c r="A1553" s="50"/>
      <c r="B1553" s="50"/>
      <c r="C1553" s="70"/>
      <c r="D1553" s="50"/>
      <c r="E1553" s="50"/>
      <c r="F1553" s="50"/>
      <c r="G1553" s="11"/>
      <c r="I1553" t="str">
        <f t="array" ref="I1553">INDEX('Pre-transfer 2022 Points'!$D$13:$D$21,MATCH(1,MMULT(--('Pre-transfer 2022 Points'!$E$13:$L$21=D1553),TRANSPOSE(COLUMN('Pre-transfer 2022 Points'!$E$13:$L$21)^0)),0))</f>
        <v>#N/A</v>
      </c>
    </row>
    <row r="1554">
      <c r="A1554" s="50"/>
      <c r="B1554" s="72"/>
      <c r="C1554" s="72"/>
      <c r="D1554" s="50"/>
      <c r="E1554" s="50"/>
      <c r="F1554" s="50"/>
      <c r="G1554" s="11"/>
      <c r="I1554" t="str">
        <f t="array" ref="I1554">INDEX('Pre-transfer 2022 Points'!$D$13:$D$21,MATCH(1,MMULT(--('Pre-transfer 2022 Points'!$E$13:$L$21=D1554),TRANSPOSE(COLUMN('Pre-transfer 2022 Points'!$E$13:$L$21)^0)),0))</f>
        <v>#N/A</v>
      </c>
    </row>
    <row r="1555">
      <c r="A1555" s="50"/>
      <c r="B1555" s="50"/>
      <c r="C1555" s="70"/>
      <c r="D1555" s="50"/>
      <c r="E1555" s="11"/>
      <c r="F1555" s="50"/>
      <c r="G1555" s="11"/>
      <c r="I1555" t="str">
        <f t="array" ref="I1555">INDEX('Pre-transfer 2022 Points'!$D$13:$D$21,MATCH(1,MMULT(--('Pre-transfer 2022 Points'!$E$13:$L$21=D1555),TRANSPOSE(COLUMN('Pre-transfer 2022 Points'!$E$13:$L$21)^0)),0))</f>
        <v>#N/A</v>
      </c>
    </row>
    <row r="1556">
      <c r="A1556" s="50"/>
      <c r="B1556" s="72"/>
      <c r="C1556" s="72"/>
      <c r="D1556" s="50"/>
      <c r="E1556" s="72"/>
      <c r="F1556" s="50"/>
      <c r="G1556" s="11"/>
      <c r="I1556" t="str">
        <f t="array" ref="I1556">INDEX('Pre-transfer 2022 Points'!$D$13:$D$21,MATCH(1,MMULT(--('Pre-transfer 2022 Points'!$E$13:$L$21=D1556),TRANSPOSE(COLUMN('Pre-transfer 2022 Points'!$E$13:$L$21)^0)),0))</f>
        <v>#N/A</v>
      </c>
    </row>
    <row r="1557">
      <c r="A1557" s="50"/>
      <c r="B1557" s="11"/>
      <c r="C1557" s="11"/>
      <c r="D1557" s="50"/>
      <c r="E1557" s="11"/>
      <c r="F1557" s="50"/>
      <c r="G1557" s="11"/>
      <c r="I1557" t="str">
        <f t="array" ref="I1557">INDEX('Pre-transfer 2022 Points'!$D$13:$D$21,MATCH(1,MMULT(--('Pre-transfer 2022 Points'!$E$13:$L$21=D1557),TRANSPOSE(COLUMN('Pre-transfer 2022 Points'!$E$13:$L$21)^0)),0))</f>
        <v>#N/A</v>
      </c>
    </row>
    <row r="1558">
      <c r="A1558" s="50"/>
      <c r="B1558" s="11"/>
      <c r="C1558" s="11"/>
      <c r="D1558" s="50"/>
      <c r="E1558" s="72"/>
      <c r="F1558" s="50"/>
      <c r="G1558" s="11"/>
      <c r="I1558" t="str">
        <f t="array" ref="I1558">INDEX('Pre-transfer 2022 Points'!$D$13:$D$21,MATCH(1,MMULT(--('Pre-transfer 2022 Points'!$E$13:$L$21=D1558),TRANSPOSE(COLUMN('Pre-transfer 2022 Points'!$E$13:$L$21)^0)),0))</f>
        <v>#N/A</v>
      </c>
    </row>
    <row r="1559">
      <c r="A1559" s="50"/>
      <c r="B1559" s="11"/>
      <c r="C1559" s="11"/>
      <c r="D1559" s="50"/>
      <c r="E1559" s="50"/>
      <c r="F1559" s="50"/>
      <c r="G1559" s="11"/>
      <c r="I1559" t="str">
        <f t="array" ref="I1559">INDEX('Pre-transfer 2022 Points'!$D$13:$D$21,MATCH(1,MMULT(--('Pre-transfer 2022 Points'!$E$13:$L$21=D1559),TRANSPOSE(COLUMN('Pre-transfer 2022 Points'!$E$13:$L$21)^0)),0))</f>
        <v>#N/A</v>
      </c>
    </row>
    <row r="1560">
      <c r="A1560" s="50"/>
      <c r="B1560" s="11"/>
      <c r="C1560" s="11"/>
      <c r="D1560" s="50"/>
      <c r="E1560" s="50"/>
      <c r="F1560" s="50"/>
      <c r="G1560" s="11"/>
      <c r="I1560" t="str">
        <f t="array" ref="I1560">INDEX('Pre-transfer 2022 Points'!$D$13:$D$21,MATCH(1,MMULT(--('Pre-transfer 2022 Points'!$E$13:$L$21=D1560),TRANSPOSE(COLUMN('Pre-transfer 2022 Points'!$E$13:$L$21)^0)),0))</f>
        <v>#N/A</v>
      </c>
    </row>
    <row r="1561">
      <c r="A1561" s="50"/>
      <c r="B1561" s="50"/>
      <c r="C1561" s="71"/>
      <c r="D1561" s="50"/>
      <c r="E1561" s="50"/>
      <c r="F1561" s="50"/>
      <c r="G1561" s="11"/>
      <c r="I1561" t="str">
        <f t="array" ref="I1561">INDEX('Pre-transfer 2022 Points'!$D$13:$D$21,MATCH(1,MMULT(--('Pre-transfer 2022 Points'!$E$13:$L$21=D1561),TRANSPOSE(COLUMN('Pre-transfer 2022 Points'!$E$13:$L$21)^0)),0))</f>
        <v>#N/A</v>
      </c>
    </row>
    <row r="1562">
      <c r="A1562" s="50"/>
      <c r="B1562" s="72"/>
      <c r="C1562" s="72"/>
      <c r="D1562" s="50"/>
      <c r="E1562" s="72"/>
      <c r="F1562" s="50"/>
      <c r="G1562" s="11"/>
      <c r="I1562" t="str">
        <f t="array" ref="I1562">INDEX('Pre-transfer 2022 Points'!$D$13:$D$21,MATCH(1,MMULT(--('Pre-transfer 2022 Points'!$E$13:$L$21=D1562),TRANSPOSE(COLUMN('Pre-transfer 2022 Points'!$E$13:$L$21)^0)),0))</f>
        <v>#N/A</v>
      </c>
    </row>
    <row r="1563">
      <c r="A1563" s="50"/>
      <c r="B1563" s="72"/>
      <c r="C1563" s="72"/>
      <c r="D1563" s="50"/>
      <c r="E1563" s="72"/>
      <c r="F1563" s="50"/>
      <c r="G1563" s="11"/>
      <c r="I1563" t="str">
        <f t="array" ref="I1563">INDEX('Pre-transfer 2022 Points'!$D$13:$D$21,MATCH(1,MMULT(--('Pre-transfer 2022 Points'!$E$13:$L$21=D1563),TRANSPOSE(COLUMN('Pre-transfer 2022 Points'!$E$13:$L$21)^0)),0))</f>
        <v>#N/A</v>
      </c>
    </row>
    <row r="1564">
      <c r="A1564" s="50"/>
      <c r="B1564" s="11"/>
      <c r="C1564" s="11"/>
      <c r="D1564" s="50"/>
      <c r="E1564" s="50"/>
      <c r="F1564" s="50"/>
      <c r="G1564" s="11"/>
      <c r="I1564" t="str">
        <f t="array" ref="I1564">INDEX('Pre-transfer 2022 Points'!$D$13:$D$21,MATCH(1,MMULT(--('Pre-transfer 2022 Points'!$E$13:$L$21=D1564),TRANSPOSE(COLUMN('Pre-transfer 2022 Points'!$E$13:$L$21)^0)),0))</f>
        <v>#N/A</v>
      </c>
    </row>
    <row r="1565">
      <c r="A1565" s="50"/>
      <c r="B1565" s="50"/>
      <c r="C1565" s="71"/>
      <c r="D1565" s="50"/>
      <c r="E1565" s="50"/>
      <c r="F1565" s="50"/>
      <c r="G1565" s="11"/>
      <c r="I1565" t="str">
        <f t="array" ref="I1565">INDEX('Pre-transfer 2022 Points'!$D$13:$D$21,MATCH(1,MMULT(--('Pre-transfer 2022 Points'!$E$13:$L$21=D1565),TRANSPOSE(COLUMN('Pre-transfer 2022 Points'!$E$13:$L$21)^0)),0))</f>
        <v>#N/A</v>
      </c>
    </row>
    <row r="1566">
      <c r="A1566" s="50"/>
      <c r="B1566" s="50"/>
      <c r="C1566" s="70"/>
      <c r="D1566" s="50"/>
      <c r="E1566" s="72"/>
      <c r="F1566" s="50"/>
      <c r="G1566" s="11"/>
      <c r="I1566" t="str">
        <f t="array" ref="I1566">INDEX('Pre-transfer 2022 Points'!$D$13:$D$21,MATCH(1,MMULT(--('Pre-transfer 2022 Points'!$E$13:$L$21=D1566),TRANSPOSE(COLUMN('Pre-transfer 2022 Points'!$E$13:$L$21)^0)),0))</f>
        <v>#N/A</v>
      </c>
    </row>
    <row r="1567">
      <c r="A1567" s="50"/>
      <c r="B1567" s="50"/>
      <c r="C1567" s="71"/>
      <c r="D1567" s="50"/>
      <c r="E1567" s="50"/>
      <c r="F1567" s="50"/>
      <c r="G1567" s="11"/>
      <c r="I1567" t="str">
        <f t="array" ref="I1567">INDEX('Pre-transfer 2022 Points'!$D$13:$D$21,MATCH(1,MMULT(--('Pre-transfer 2022 Points'!$E$13:$L$21=D1567),TRANSPOSE(COLUMN('Pre-transfer 2022 Points'!$E$13:$L$21)^0)),0))</f>
        <v>#N/A</v>
      </c>
    </row>
    <row r="1568">
      <c r="A1568" s="50"/>
      <c r="B1568" s="50"/>
      <c r="C1568" s="70"/>
      <c r="D1568" s="50"/>
      <c r="E1568" s="50"/>
      <c r="F1568" s="50"/>
      <c r="G1568" s="11"/>
      <c r="I1568" t="str">
        <f t="array" ref="I1568">INDEX('Pre-transfer 2022 Points'!$D$13:$D$21,MATCH(1,MMULT(--('Pre-transfer 2022 Points'!$E$13:$L$21=D1568),TRANSPOSE(COLUMN('Pre-transfer 2022 Points'!$E$13:$L$21)^0)),0))</f>
        <v>#N/A</v>
      </c>
    </row>
    <row r="1569">
      <c r="A1569" s="50"/>
      <c r="B1569" s="50"/>
      <c r="C1569" s="70"/>
      <c r="D1569" s="50"/>
      <c r="E1569" s="72"/>
      <c r="F1569" s="50"/>
      <c r="G1569" s="11"/>
      <c r="I1569" t="str">
        <f t="array" ref="I1569">INDEX('Pre-transfer 2022 Points'!$D$13:$D$21,MATCH(1,MMULT(--('Pre-transfer 2022 Points'!$E$13:$L$21=D1569),TRANSPOSE(COLUMN('Pre-transfer 2022 Points'!$E$13:$L$21)^0)),0))</f>
        <v>#N/A</v>
      </c>
    </row>
    <row r="1570">
      <c r="A1570" s="50"/>
      <c r="B1570" s="72"/>
      <c r="C1570" s="72"/>
      <c r="D1570" s="50"/>
      <c r="E1570" s="50"/>
      <c r="F1570" s="50"/>
      <c r="G1570" s="11"/>
      <c r="I1570" t="str">
        <f t="array" ref="I1570">INDEX('Pre-transfer 2022 Points'!$D$13:$D$21,MATCH(1,MMULT(--('Pre-transfer 2022 Points'!$E$13:$L$21=D1570),TRANSPOSE(COLUMN('Pre-transfer 2022 Points'!$E$13:$L$21)^0)),0))</f>
        <v>#N/A</v>
      </c>
    </row>
    <row r="1571">
      <c r="A1571" s="50"/>
      <c r="B1571" s="11"/>
      <c r="C1571" s="11"/>
      <c r="D1571" s="50"/>
      <c r="E1571" s="72"/>
      <c r="F1571" s="50"/>
      <c r="G1571" s="11"/>
      <c r="I1571" t="str">
        <f t="array" ref="I1571">INDEX('Pre-transfer 2022 Points'!$D$13:$D$21,MATCH(1,MMULT(--('Pre-transfer 2022 Points'!$E$13:$L$21=D1571),TRANSPOSE(COLUMN('Pre-transfer 2022 Points'!$E$13:$L$21)^0)),0))</f>
        <v>#N/A</v>
      </c>
    </row>
    <row r="1572">
      <c r="A1572" s="50"/>
      <c r="B1572" s="72"/>
      <c r="C1572" s="72"/>
      <c r="D1572" s="50"/>
      <c r="E1572" s="72"/>
      <c r="F1572" s="50"/>
      <c r="G1572" s="11"/>
      <c r="I1572" t="str">
        <f t="array" ref="I1572">INDEX('Pre-transfer 2022 Points'!$D$13:$D$21,MATCH(1,MMULT(--('Pre-transfer 2022 Points'!$E$13:$L$21=D1572),TRANSPOSE(COLUMN('Pre-transfer 2022 Points'!$E$13:$L$21)^0)),0))</f>
        <v>#N/A</v>
      </c>
    </row>
    <row r="1573">
      <c r="A1573" s="50"/>
      <c r="B1573" s="50"/>
      <c r="C1573" s="70"/>
      <c r="D1573" s="50"/>
      <c r="E1573" s="50"/>
      <c r="F1573" s="50"/>
      <c r="G1573" s="11"/>
      <c r="I1573" t="str">
        <f t="array" ref="I1573">INDEX('Pre-transfer 2022 Points'!$D$13:$D$21,MATCH(1,MMULT(--('Pre-transfer 2022 Points'!$E$13:$L$21=D1573),TRANSPOSE(COLUMN('Pre-transfer 2022 Points'!$E$13:$L$21)^0)),0))</f>
        <v>#N/A</v>
      </c>
    </row>
    <row r="1574">
      <c r="A1574" s="50"/>
      <c r="B1574" s="72"/>
      <c r="C1574" s="72"/>
      <c r="D1574" s="50"/>
      <c r="E1574" s="72"/>
      <c r="F1574" s="50"/>
      <c r="G1574" s="11"/>
      <c r="I1574" t="str">
        <f t="array" ref="I1574">INDEX('Pre-transfer 2022 Points'!$D$13:$D$21,MATCH(1,MMULT(--('Pre-transfer 2022 Points'!$E$13:$L$21=D1574),TRANSPOSE(COLUMN('Pre-transfer 2022 Points'!$E$13:$L$21)^0)),0))</f>
        <v>#N/A</v>
      </c>
    </row>
    <row r="1575">
      <c r="A1575" s="50"/>
      <c r="B1575" s="50"/>
      <c r="C1575" s="71"/>
      <c r="D1575" s="50"/>
      <c r="E1575" s="72"/>
      <c r="F1575" s="50"/>
      <c r="G1575" s="11"/>
      <c r="I1575" t="str">
        <f t="array" ref="I1575">INDEX('Pre-transfer 2022 Points'!$D$13:$D$21,MATCH(1,MMULT(--('Pre-transfer 2022 Points'!$E$13:$L$21=D1575),TRANSPOSE(COLUMN('Pre-transfer 2022 Points'!$E$13:$L$21)^0)),0))</f>
        <v>#N/A</v>
      </c>
    </row>
    <row r="1576">
      <c r="A1576" s="50"/>
      <c r="B1576" s="50"/>
      <c r="C1576" s="70"/>
      <c r="D1576" s="50"/>
      <c r="E1576" s="72"/>
      <c r="F1576" s="50"/>
      <c r="G1576" s="11"/>
      <c r="I1576" t="str">
        <f t="array" ref="I1576">INDEX('Pre-transfer 2022 Points'!$D$13:$D$21,MATCH(1,MMULT(--('Pre-transfer 2022 Points'!$E$13:$L$21=D1576),TRANSPOSE(COLUMN('Pre-transfer 2022 Points'!$E$13:$L$21)^0)),0))</f>
        <v>#N/A</v>
      </c>
    </row>
    <row r="1577">
      <c r="A1577" s="50"/>
      <c r="B1577" s="11"/>
      <c r="C1577" s="11"/>
      <c r="D1577" s="50"/>
      <c r="E1577" s="50"/>
      <c r="F1577" s="50"/>
      <c r="G1577" s="11"/>
      <c r="I1577" t="str">
        <f t="array" ref="I1577">INDEX('Pre-transfer 2022 Points'!$D$13:$D$21,MATCH(1,MMULT(--('Pre-transfer 2022 Points'!$E$13:$L$21=D1577),TRANSPOSE(COLUMN('Pre-transfer 2022 Points'!$E$13:$L$21)^0)),0))</f>
        <v>#N/A</v>
      </c>
    </row>
    <row r="1578">
      <c r="A1578" s="50"/>
      <c r="B1578" s="50"/>
      <c r="C1578" s="71"/>
      <c r="D1578" s="50"/>
      <c r="E1578" s="50"/>
      <c r="F1578" s="50"/>
      <c r="G1578" s="11"/>
      <c r="I1578" t="str">
        <f t="array" ref="I1578">INDEX('Pre-transfer 2022 Points'!$D$13:$D$21,MATCH(1,MMULT(--('Pre-transfer 2022 Points'!$E$13:$L$21=D1578),TRANSPOSE(COLUMN('Pre-transfer 2022 Points'!$E$13:$L$21)^0)),0))</f>
        <v>#N/A</v>
      </c>
    </row>
    <row r="1579">
      <c r="A1579" s="50"/>
      <c r="B1579" s="50"/>
      <c r="C1579" s="50"/>
      <c r="D1579" s="50"/>
      <c r="E1579" s="50"/>
      <c r="F1579" s="50"/>
      <c r="G1579" s="11"/>
      <c r="I1579" t="str">
        <f t="array" ref="I1579">INDEX('Pre-transfer 2022 Points'!$D$13:$D$21,MATCH(1,MMULT(--('Pre-transfer 2022 Points'!$E$13:$L$21=D1579),TRANSPOSE(COLUMN('Pre-transfer 2022 Points'!$E$13:$L$21)^0)),0))</f>
        <v>#N/A</v>
      </c>
    </row>
    <row r="1580">
      <c r="A1580" s="50"/>
      <c r="B1580" s="72"/>
      <c r="C1580" s="72"/>
      <c r="D1580" s="50"/>
      <c r="E1580" s="50"/>
      <c r="F1580" s="50"/>
      <c r="G1580" s="11"/>
      <c r="I1580" t="str">
        <f t="array" ref="I1580">INDEX('Pre-transfer 2022 Points'!$D$13:$D$21,MATCH(1,MMULT(--('Pre-transfer 2022 Points'!$E$13:$L$21=D1580),TRANSPOSE(COLUMN('Pre-transfer 2022 Points'!$E$13:$L$21)^0)),0))</f>
        <v>#N/A</v>
      </c>
    </row>
    <row r="1581">
      <c r="A1581" s="50"/>
      <c r="B1581" s="11"/>
      <c r="C1581" s="11"/>
      <c r="D1581" s="50"/>
      <c r="E1581" s="11"/>
      <c r="F1581" s="50"/>
      <c r="G1581" s="11"/>
      <c r="I1581" t="str">
        <f t="array" ref="I1581">INDEX('Pre-transfer 2022 Points'!$D$13:$D$21,MATCH(1,MMULT(--('Pre-transfer 2022 Points'!$E$13:$L$21=D1581),TRANSPOSE(COLUMN('Pre-transfer 2022 Points'!$E$13:$L$21)^0)),0))</f>
        <v>#N/A</v>
      </c>
    </row>
    <row r="1582">
      <c r="A1582" s="50"/>
      <c r="B1582" s="72"/>
      <c r="C1582" s="72"/>
      <c r="D1582" s="50"/>
      <c r="E1582" s="11"/>
      <c r="F1582" s="50"/>
      <c r="G1582" s="11"/>
      <c r="I1582" t="str">
        <f t="array" ref="I1582">INDEX('Pre-transfer 2022 Points'!$D$13:$D$21,MATCH(1,MMULT(--('Pre-transfer 2022 Points'!$E$13:$L$21=D1582),TRANSPOSE(COLUMN('Pre-transfer 2022 Points'!$E$13:$L$21)^0)),0))</f>
        <v>#N/A</v>
      </c>
    </row>
    <row r="1583">
      <c r="A1583" s="50"/>
      <c r="B1583" s="72"/>
      <c r="C1583" s="72"/>
      <c r="D1583" s="50"/>
      <c r="E1583" s="11"/>
      <c r="F1583" s="50"/>
      <c r="G1583" s="11"/>
      <c r="I1583" t="str">
        <f t="array" ref="I1583">INDEX('Pre-transfer 2022 Points'!$D$13:$D$21,MATCH(1,MMULT(--('Pre-transfer 2022 Points'!$E$13:$L$21=D1583),TRANSPOSE(COLUMN('Pre-transfer 2022 Points'!$E$13:$L$21)^0)),0))</f>
        <v>#N/A</v>
      </c>
    </row>
    <row r="1584">
      <c r="A1584" s="50"/>
      <c r="B1584" s="50"/>
      <c r="C1584" s="71"/>
      <c r="D1584" s="50"/>
      <c r="E1584" s="50"/>
      <c r="F1584" s="50"/>
      <c r="G1584" s="11"/>
      <c r="I1584" t="str">
        <f t="array" ref="I1584">INDEX('Pre-transfer 2022 Points'!$D$13:$D$21,MATCH(1,MMULT(--('Pre-transfer 2022 Points'!$E$13:$L$21=D1584),TRANSPOSE(COLUMN('Pre-transfer 2022 Points'!$E$13:$L$21)^0)),0))</f>
        <v>#N/A</v>
      </c>
    </row>
    <row r="1585">
      <c r="A1585" s="50"/>
      <c r="B1585" s="72"/>
      <c r="C1585" s="72"/>
      <c r="D1585" s="50"/>
      <c r="E1585" s="50"/>
      <c r="F1585" s="50"/>
      <c r="G1585" s="11"/>
      <c r="I1585" t="str">
        <f t="array" ref="I1585">INDEX('Pre-transfer 2022 Points'!$D$13:$D$21,MATCH(1,MMULT(--('Pre-transfer 2022 Points'!$E$13:$L$21=D1585),TRANSPOSE(COLUMN('Pre-transfer 2022 Points'!$E$13:$L$21)^0)),0))</f>
        <v>#N/A</v>
      </c>
    </row>
    <row r="1586">
      <c r="A1586" s="50"/>
      <c r="B1586" s="50"/>
      <c r="C1586" s="70"/>
      <c r="D1586" s="50"/>
      <c r="E1586" s="50"/>
      <c r="F1586" s="50"/>
      <c r="G1586" s="11"/>
      <c r="I1586" t="str">
        <f t="array" ref="I1586">INDEX('Pre-transfer 2022 Points'!$D$13:$D$21,MATCH(1,MMULT(--('Pre-transfer 2022 Points'!$E$13:$L$21=D1586),TRANSPOSE(COLUMN('Pre-transfer 2022 Points'!$E$13:$L$21)^0)),0))</f>
        <v>#N/A</v>
      </c>
    </row>
    <row r="1587">
      <c r="A1587" s="50"/>
      <c r="B1587" s="72"/>
      <c r="C1587" s="72"/>
      <c r="D1587" s="50"/>
      <c r="E1587" s="50"/>
      <c r="F1587" s="50"/>
      <c r="G1587" s="11"/>
      <c r="I1587" t="str">
        <f t="array" ref="I1587">INDEX('Pre-transfer 2022 Points'!$D$13:$D$21,MATCH(1,MMULT(--('Pre-transfer 2022 Points'!$E$13:$L$21=D1587),TRANSPOSE(COLUMN('Pre-transfer 2022 Points'!$E$13:$L$21)^0)),0))</f>
        <v>#N/A</v>
      </c>
    </row>
    <row r="1588">
      <c r="A1588" s="50"/>
      <c r="B1588" s="50"/>
      <c r="C1588" s="70"/>
      <c r="D1588" s="50"/>
      <c r="E1588" s="50"/>
      <c r="F1588" s="50"/>
      <c r="G1588" s="11"/>
      <c r="I1588" t="str">
        <f t="array" ref="I1588">INDEX('Pre-transfer 2022 Points'!$D$13:$D$21,MATCH(1,MMULT(--('Pre-transfer 2022 Points'!$E$13:$L$21=D1588),TRANSPOSE(COLUMN('Pre-transfer 2022 Points'!$E$13:$L$21)^0)),0))</f>
        <v>#N/A</v>
      </c>
    </row>
    <row r="1589">
      <c r="A1589" s="50"/>
      <c r="B1589" s="72"/>
      <c r="C1589" s="72"/>
      <c r="D1589" s="50"/>
      <c r="E1589" s="50"/>
      <c r="F1589" s="50"/>
      <c r="G1589" s="11"/>
      <c r="I1589" t="str">
        <f t="array" ref="I1589">INDEX('Pre-transfer 2022 Points'!$D$13:$D$21,MATCH(1,MMULT(--('Pre-transfer 2022 Points'!$E$13:$L$21=D1589),TRANSPOSE(COLUMN('Pre-transfer 2022 Points'!$E$13:$L$21)^0)),0))</f>
        <v>#N/A</v>
      </c>
    </row>
    <row r="1590">
      <c r="A1590" s="50"/>
      <c r="B1590" s="72"/>
      <c r="C1590" s="72"/>
      <c r="D1590" s="50"/>
      <c r="E1590" s="72"/>
      <c r="F1590" s="50"/>
      <c r="G1590" s="11"/>
      <c r="I1590" t="str">
        <f t="array" ref="I1590">INDEX('Pre-transfer 2022 Points'!$D$13:$D$21,MATCH(1,MMULT(--('Pre-transfer 2022 Points'!$E$13:$L$21=D1590),TRANSPOSE(COLUMN('Pre-transfer 2022 Points'!$E$13:$L$21)^0)),0))</f>
        <v>#N/A</v>
      </c>
    </row>
    <row r="1591">
      <c r="A1591" s="50"/>
      <c r="B1591" s="50"/>
      <c r="C1591" s="70"/>
      <c r="D1591" s="50"/>
      <c r="E1591" s="50"/>
      <c r="F1591" s="50"/>
      <c r="G1591" s="11"/>
      <c r="I1591" t="str">
        <f t="array" ref="I1591">INDEX('Pre-transfer 2022 Points'!$D$13:$D$21,MATCH(1,MMULT(--('Pre-transfer 2022 Points'!$E$13:$L$21=D1591),TRANSPOSE(COLUMN('Pre-transfer 2022 Points'!$E$13:$L$21)^0)),0))</f>
        <v>#N/A</v>
      </c>
    </row>
    <row r="1592">
      <c r="A1592" s="50"/>
      <c r="B1592" s="72"/>
      <c r="C1592" s="72"/>
      <c r="D1592" s="50"/>
      <c r="E1592" s="50"/>
      <c r="F1592" s="50"/>
      <c r="G1592" s="11"/>
      <c r="I1592" t="str">
        <f t="array" ref="I1592">INDEX('Pre-transfer 2022 Points'!$D$13:$D$21,MATCH(1,MMULT(--('Pre-transfer 2022 Points'!$E$13:$L$21=D1592),TRANSPOSE(COLUMN('Pre-transfer 2022 Points'!$E$13:$L$21)^0)),0))</f>
        <v>#N/A</v>
      </c>
    </row>
    <row r="1593">
      <c r="A1593" s="50"/>
      <c r="B1593" s="72"/>
      <c r="C1593" s="72"/>
      <c r="D1593" s="50"/>
      <c r="E1593" s="72"/>
      <c r="F1593" s="50"/>
      <c r="G1593" s="11"/>
      <c r="I1593" t="str">
        <f t="array" ref="I1593">INDEX('Pre-transfer 2022 Points'!$D$13:$D$21,MATCH(1,MMULT(--('Pre-transfer 2022 Points'!$E$13:$L$21=D1593),TRANSPOSE(COLUMN('Pre-transfer 2022 Points'!$E$13:$L$21)^0)),0))</f>
        <v>#N/A</v>
      </c>
    </row>
    <row r="1594">
      <c r="A1594" s="50"/>
      <c r="B1594" s="11"/>
      <c r="C1594" s="11"/>
      <c r="D1594" s="50"/>
      <c r="E1594" s="72"/>
      <c r="F1594" s="50"/>
      <c r="G1594" s="11"/>
      <c r="I1594" t="str">
        <f t="array" ref="I1594">INDEX('Pre-transfer 2022 Points'!$D$13:$D$21,MATCH(1,MMULT(--('Pre-transfer 2022 Points'!$E$13:$L$21=D1594),TRANSPOSE(COLUMN('Pre-transfer 2022 Points'!$E$13:$L$21)^0)),0))</f>
        <v>#N/A</v>
      </c>
    </row>
    <row r="1595">
      <c r="A1595" s="50"/>
      <c r="B1595" s="72"/>
      <c r="C1595" s="72"/>
      <c r="D1595" s="50"/>
      <c r="E1595" s="50"/>
      <c r="F1595" s="50"/>
      <c r="G1595" s="11"/>
    </row>
    <row r="1596">
      <c r="A1596" s="50"/>
      <c r="B1596" s="50"/>
      <c r="C1596" s="70"/>
      <c r="D1596" s="50"/>
      <c r="E1596" s="50"/>
      <c r="F1596" s="50"/>
      <c r="G1596" s="11"/>
    </row>
    <row r="1597">
      <c r="A1597" s="50"/>
      <c r="B1597" s="50"/>
      <c r="C1597" s="70"/>
      <c r="D1597" s="50"/>
      <c r="E1597" s="50"/>
      <c r="F1597" s="50"/>
      <c r="G1597" s="11"/>
    </row>
    <row r="1598">
      <c r="A1598" s="50"/>
      <c r="B1598" s="11"/>
      <c r="C1598" s="11"/>
      <c r="D1598" s="50"/>
      <c r="E1598" s="11"/>
      <c r="F1598" s="50"/>
      <c r="G1598" s="11"/>
    </row>
    <row r="1599">
      <c r="A1599" s="50"/>
      <c r="B1599" s="11"/>
      <c r="C1599" s="11"/>
      <c r="D1599" s="50"/>
      <c r="E1599" s="72"/>
      <c r="F1599" s="50"/>
      <c r="G1599" s="11"/>
    </row>
    <row r="1600">
      <c r="A1600" s="50"/>
      <c r="B1600" s="50"/>
      <c r="C1600" s="71"/>
      <c r="D1600" s="50"/>
      <c r="E1600" s="50"/>
      <c r="F1600" s="50"/>
      <c r="G1600" s="11"/>
    </row>
    <row r="1601">
      <c r="A1601" s="49"/>
      <c r="B1601" s="49"/>
      <c r="C1601" s="73"/>
      <c r="D1601" s="49"/>
      <c r="E1601" s="49"/>
      <c r="F1601" s="49"/>
    </row>
    <row r="1602">
      <c r="A1602" s="50"/>
      <c r="B1602" s="50"/>
      <c r="C1602" s="71"/>
      <c r="D1602" s="50"/>
      <c r="E1602" s="50"/>
      <c r="F1602" s="50"/>
      <c r="G1602" s="11"/>
    </row>
    <row r="1603">
      <c r="A1603" s="50"/>
      <c r="B1603" s="50"/>
      <c r="C1603" s="70"/>
      <c r="D1603" s="50"/>
      <c r="E1603" s="11"/>
      <c r="F1603" s="50"/>
      <c r="G1603" s="11"/>
    </row>
    <row r="1604">
      <c r="A1604" s="50"/>
      <c r="B1604" s="11"/>
      <c r="C1604" s="11"/>
      <c r="D1604" s="50"/>
      <c r="E1604" s="11"/>
      <c r="F1604" s="50"/>
      <c r="G1604" s="11"/>
    </row>
    <row r="1605">
      <c r="A1605" s="50"/>
      <c r="B1605" s="11"/>
      <c r="C1605" s="11"/>
      <c r="D1605" s="50"/>
      <c r="E1605" s="50"/>
      <c r="F1605" s="50"/>
      <c r="G1605" s="11"/>
    </row>
    <row r="1606">
      <c r="A1606" s="50"/>
      <c r="B1606" s="11"/>
      <c r="C1606" s="11"/>
      <c r="D1606" s="50"/>
      <c r="E1606" s="11"/>
      <c r="F1606" s="50"/>
      <c r="G1606" s="11"/>
    </row>
    <row r="1607">
      <c r="A1607" s="50"/>
      <c r="B1607" s="50"/>
      <c r="C1607" s="71"/>
      <c r="D1607" s="50"/>
      <c r="E1607" s="50"/>
      <c r="F1607" s="50"/>
      <c r="G1607" s="11"/>
    </row>
    <row r="1608">
      <c r="A1608" s="50"/>
      <c r="B1608" s="11"/>
      <c r="C1608" s="11"/>
      <c r="D1608" s="50"/>
      <c r="E1608" s="11"/>
      <c r="F1608" s="50"/>
      <c r="G1608" s="11"/>
    </row>
    <row r="1609">
      <c r="A1609" s="50"/>
      <c r="B1609" s="50"/>
      <c r="C1609" s="70"/>
      <c r="D1609" s="50"/>
      <c r="E1609" s="50"/>
      <c r="F1609" s="50"/>
      <c r="G1609" s="11"/>
    </row>
    <row r="1610">
      <c r="A1610" s="50"/>
      <c r="B1610" s="50"/>
      <c r="C1610" s="70"/>
      <c r="D1610" s="50"/>
      <c r="E1610" s="11"/>
      <c r="F1610" s="50"/>
      <c r="G1610" s="11"/>
    </row>
    <row r="1611">
      <c r="A1611" s="50"/>
      <c r="B1611" s="11"/>
      <c r="C1611" s="11"/>
      <c r="D1611" s="50"/>
      <c r="E1611" s="11"/>
      <c r="F1611" s="50"/>
      <c r="G1611" s="11"/>
    </row>
    <row r="1612">
      <c r="A1612" s="50"/>
      <c r="B1612" s="11"/>
      <c r="C1612" s="11"/>
      <c r="D1612" s="50"/>
      <c r="E1612" s="11"/>
      <c r="F1612" s="50"/>
      <c r="G1612" s="11"/>
    </row>
    <row r="1613">
      <c r="A1613" s="50"/>
      <c r="B1613" s="11"/>
      <c r="C1613" s="11"/>
      <c r="D1613" s="50"/>
      <c r="E1613" s="50"/>
      <c r="F1613" s="50"/>
      <c r="G1613" s="11"/>
    </row>
    <row r="1614">
      <c r="A1614" s="50"/>
      <c r="B1614" s="11"/>
      <c r="C1614" s="11"/>
      <c r="D1614" s="50"/>
      <c r="E1614" s="50"/>
      <c r="F1614" s="50"/>
      <c r="G1614" s="11"/>
    </row>
    <row r="1615">
      <c r="A1615" s="50"/>
      <c r="B1615" s="11"/>
      <c r="C1615" s="11"/>
      <c r="D1615" s="50"/>
      <c r="E1615" s="50"/>
      <c r="F1615" s="50"/>
      <c r="G1615" s="11"/>
    </row>
    <row r="1616">
      <c r="A1616" s="50"/>
      <c r="B1616" s="11"/>
      <c r="C1616" s="11"/>
      <c r="D1616" s="50"/>
      <c r="E1616" s="11"/>
      <c r="F1616" s="50"/>
      <c r="G1616" s="11"/>
    </row>
    <row r="1617">
      <c r="A1617" s="50"/>
      <c r="B1617" s="11"/>
      <c r="C1617" s="11"/>
      <c r="D1617" s="50"/>
      <c r="E1617" s="11"/>
      <c r="F1617" s="50"/>
      <c r="G1617" s="11"/>
    </row>
    <row r="1618">
      <c r="A1618" s="50"/>
      <c r="B1618" s="50"/>
      <c r="C1618" s="71"/>
      <c r="D1618" s="50"/>
      <c r="E1618" s="50"/>
      <c r="F1618" s="50"/>
      <c r="G1618" s="11"/>
    </row>
    <row r="1619">
      <c r="A1619" s="50"/>
      <c r="B1619" s="11"/>
      <c r="C1619" s="11"/>
      <c r="D1619" s="50"/>
      <c r="E1619" s="11"/>
      <c r="F1619" s="50"/>
      <c r="G1619" s="11"/>
    </row>
    <row r="1620">
      <c r="A1620" s="50"/>
      <c r="B1620" s="50"/>
      <c r="C1620" s="70"/>
      <c r="D1620" s="50"/>
      <c r="E1620" s="11"/>
      <c r="F1620" s="50"/>
      <c r="G1620" s="11"/>
    </row>
    <row r="1621">
      <c r="A1621" s="49"/>
      <c r="B1621" s="104"/>
      <c r="C1621" s="104"/>
      <c r="D1621" s="49"/>
      <c r="E1621" s="104"/>
      <c r="F1621" s="49"/>
    </row>
    <row r="1622">
      <c r="A1622" s="80"/>
      <c r="B1622" s="80"/>
      <c r="C1622" s="80"/>
      <c r="D1622" s="80"/>
      <c r="E1622" s="80"/>
      <c r="F1622" s="80"/>
    </row>
    <row r="1623">
      <c r="A1623" s="80"/>
      <c r="B1623" s="80"/>
      <c r="C1623" s="80"/>
      <c r="D1623" s="80"/>
      <c r="E1623" s="80"/>
      <c r="F1623" s="80"/>
    </row>
    <row r="1624">
      <c r="A1624" s="80"/>
      <c r="B1624" s="80"/>
      <c r="C1624" s="80"/>
      <c r="D1624" s="80"/>
      <c r="E1624" s="80"/>
      <c r="F1624" s="80"/>
    </row>
    <row r="1625">
      <c r="A1625" s="80"/>
      <c r="B1625" s="80"/>
      <c r="C1625" s="80"/>
      <c r="D1625" s="80"/>
      <c r="E1625" s="80"/>
      <c r="F1625" s="80"/>
    </row>
    <row r="1626">
      <c r="A1626" s="80"/>
      <c r="B1626" s="80"/>
      <c r="C1626" s="80"/>
      <c r="D1626" s="80"/>
      <c r="E1626" s="80"/>
      <c r="F1626" s="80"/>
    </row>
    <row r="1627">
      <c r="A1627" s="80"/>
      <c r="B1627" s="80"/>
      <c r="C1627" s="80"/>
      <c r="D1627" s="80"/>
      <c r="E1627" s="80"/>
      <c r="F1627" s="80"/>
    </row>
    <row r="1628">
      <c r="A1628" s="80"/>
      <c r="B1628" s="80"/>
      <c r="C1628" s="80"/>
      <c r="D1628" s="80"/>
      <c r="E1628" s="80"/>
      <c r="F1628" s="80"/>
    </row>
    <row r="1629">
      <c r="A1629" s="80"/>
      <c r="B1629" s="80"/>
      <c r="C1629" s="80"/>
      <c r="D1629" s="80"/>
      <c r="E1629" s="80"/>
      <c r="F1629" s="80"/>
    </row>
    <row r="1630">
      <c r="A1630" s="80"/>
      <c r="B1630" s="80"/>
      <c r="C1630" s="80"/>
      <c r="D1630" s="80"/>
      <c r="E1630" s="80"/>
      <c r="F1630" s="80"/>
    </row>
    <row r="1631">
      <c r="A1631" s="80"/>
      <c r="B1631" s="80"/>
      <c r="C1631" s="80"/>
      <c r="D1631" s="80"/>
      <c r="E1631" s="80"/>
      <c r="F1631" s="80"/>
    </row>
    <row r="1632">
      <c r="A1632" s="80"/>
      <c r="B1632" s="80"/>
      <c r="C1632" s="80"/>
      <c r="D1632" s="80"/>
      <c r="E1632" s="80"/>
      <c r="F1632" s="80"/>
    </row>
    <row r="1633">
      <c r="A1633" s="80"/>
      <c r="B1633" s="80"/>
      <c r="C1633" s="80"/>
      <c r="D1633" s="80"/>
      <c r="E1633" s="80"/>
      <c r="F1633" s="80"/>
    </row>
    <row r="1634">
      <c r="A1634" s="80"/>
      <c r="B1634" s="80"/>
      <c r="C1634" s="80"/>
      <c r="D1634" s="80"/>
      <c r="E1634" s="80"/>
      <c r="F1634" s="80"/>
    </row>
    <row r="1635">
      <c r="A1635" s="80"/>
      <c r="B1635" s="80"/>
      <c r="C1635" s="80"/>
      <c r="D1635" s="80"/>
      <c r="E1635" s="80"/>
      <c r="F1635" s="80"/>
    </row>
    <row r="1636">
      <c r="A1636" s="80"/>
      <c r="B1636" s="80"/>
      <c r="C1636" s="80"/>
      <c r="D1636" s="80"/>
      <c r="E1636" s="80"/>
      <c r="F1636" s="80"/>
    </row>
    <row r="1637">
      <c r="A1637" s="80"/>
      <c r="B1637" s="80"/>
      <c r="C1637" s="80"/>
      <c r="D1637" s="80"/>
      <c r="E1637" s="80"/>
      <c r="F1637" s="80"/>
    </row>
    <row r="1638">
      <c r="A1638" s="80"/>
      <c r="B1638" s="80"/>
      <c r="C1638" s="80"/>
      <c r="D1638" s="80"/>
      <c r="E1638" s="80"/>
      <c r="F1638" s="80"/>
    </row>
    <row r="1639">
      <c r="A1639" s="80"/>
      <c r="B1639" s="80"/>
      <c r="C1639" s="80"/>
      <c r="D1639" s="80"/>
      <c r="E1639" s="80"/>
      <c r="F1639" s="80"/>
    </row>
    <row r="1640">
      <c r="A1640" s="80"/>
      <c r="B1640" s="80"/>
      <c r="C1640" s="80"/>
      <c r="D1640" s="80"/>
      <c r="E1640" s="80"/>
      <c r="F1640" s="80"/>
    </row>
    <row r="1641">
      <c r="A1641" s="80"/>
      <c r="B1641" s="80"/>
      <c r="C1641" s="80"/>
      <c r="D1641" s="80"/>
      <c r="E1641" s="80"/>
      <c r="F1641" s="80"/>
    </row>
    <row r="1642">
      <c r="A1642" s="80"/>
      <c r="B1642" s="80"/>
      <c r="C1642" s="80"/>
      <c r="D1642" s="80"/>
      <c r="E1642" s="80"/>
      <c r="F1642" s="80"/>
    </row>
    <row r="1643">
      <c r="A1643" s="80"/>
      <c r="B1643" s="80"/>
      <c r="C1643" s="80"/>
      <c r="D1643" s="80"/>
      <c r="E1643" s="80"/>
      <c r="F1643" s="80"/>
    </row>
    <row r="1644">
      <c r="A1644" s="80"/>
      <c r="B1644" s="80"/>
      <c r="C1644" s="80"/>
      <c r="D1644" s="80"/>
      <c r="E1644" s="80"/>
      <c r="F1644" s="80"/>
    </row>
    <row r="1645">
      <c r="A1645" s="80"/>
      <c r="B1645" s="80"/>
      <c r="C1645" s="80"/>
      <c r="D1645" s="80"/>
      <c r="E1645" s="80"/>
      <c r="F1645" s="80"/>
    </row>
    <row r="1646">
      <c r="A1646" s="80"/>
      <c r="B1646" s="80"/>
      <c r="C1646" s="80"/>
      <c r="D1646" s="80"/>
      <c r="E1646" s="80"/>
      <c r="F1646" s="80"/>
    </row>
    <row r="1647">
      <c r="A1647" s="80"/>
      <c r="B1647" s="80"/>
      <c r="C1647" s="80"/>
      <c r="D1647" s="80"/>
      <c r="E1647" s="80"/>
      <c r="F1647" s="80"/>
    </row>
    <row r="1648">
      <c r="A1648" s="80"/>
      <c r="B1648" s="80"/>
      <c r="C1648" s="80"/>
      <c r="D1648" s="80"/>
      <c r="E1648" s="80"/>
      <c r="F1648" s="80"/>
    </row>
    <row r="1649">
      <c r="A1649" s="80"/>
      <c r="B1649" s="80"/>
      <c r="C1649" s="80"/>
      <c r="D1649" s="80"/>
      <c r="E1649" s="80"/>
      <c r="F1649" s="80"/>
    </row>
    <row r="1650">
      <c r="A1650" s="80"/>
      <c r="B1650" s="80"/>
      <c r="C1650" s="80"/>
      <c r="D1650" s="80"/>
      <c r="E1650" s="80"/>
      <c r="F1650" s="80"/>
    </row>
    <row r="1651">
      <c r="A1651" s="80"/>
      <c r="B1651" s="80"/>
      <c r="C1651" s="80"/>
      <c r="D1651" s="80"/>
      <c r="E1651" s="80"/>
      <c r="F1651" s="80"/>
    </row>
    <row r="1652">
      <c r="A1652" s="80"/>
      <c r="B1652" s="80"/>
      <c r="C1652" s="80"/>
      <c r="D1652" s="80"/>
      <c r="E1652" s="80"/>
      <c r="F1652" s="80"/>
    </row>
    <row r="1653">
      <c r="A1653" s="80"/>
      <c r="B1653" s="80"/>
      <c r="C1653" s="80"/>
      <c r="D1653" s="80"/>
      <c r="E1653" s="80"/>
      <c r="F1653" s="80"/>
    </row>
    <row r="1654">
      <c r="A1654" s="80"/>
      <c r="B1654" s="80"/>
      <c r="C1654" s="80"/>
      <c r="D1654" s="80"/>
      <c r="E1654" s="80"/>
      <c r="F1654" s="80"/>
    </row>
    <row r="1655">
      <c r="A1655" s="80"/>
      <c r="B1655" s="80"/>
      <c r="C1655" s="80"/>
      <c r="D1655" s="80"/>
      <c r="E1655" s="80"/>
      <c r="F1655" s="80"/>
    </row>
    <row r="1656">
      <c r="A1656" s="80"/>
      <c r="B1656" s="80"/>
      <c r="C1656" s="80"/>
      <c r="D1656" s="80"/>
      <c r="E1656" s="80"/>
      <c r="F1656" s="80"/>
    </row>
    <row r="1657">
      <c r="A1657" s="80"/>
      <c r="B1657" s="80"/>
      <c r="C1657" s="80"/>
      <c r="D1657" s="80"/>
      <c r="E1657" s="80"/>
      <c r="F1657" s="80"/>
    </row>
    <row r="1658">
      <c r="A1658" s="80"/>
      <c r="B1658" s="80"/>
      <c r="C1658" s="80"/>
      <c r="D1658" s="80"/>
      <c r="E1658" s="80"/>
      <c r="F1658" s="80"/>
    </row>
    <row r="1659">
      <c r="A1659" s="80"/>
      <c r="B1659" s="80"/>
      <c r="C1659" s="80"/>
      <c r="D1659" s="80"/>
      <c r="E1659" s="80"/>
      <c r="F1659" s="80"/>
    </row>
    <row r="1660">
      <c r="A1660" s="80"/>
      <c r="B1660" s="80"/>
      <c r="C1660" s="80"/>
      <c r="D1660" s="80"/>
      <c r="E1660" s="80"/>
      <c r="F1660" s="80"/>
    </row>
    <row r="1661">
      <c r="A1661" s="80"/>
      <c r="B1661" s="80"/>
      <c r="C1661" s="80"/>
      <c r="D1661" s="80"/>
      <c r="E1661" s="80"/>
      <c r="F1661" s="80"/>
    </row>
    <row r="1662">
      <c r="A1662" s="80"/>
      <c r="B1662" s="80"/>
      <c r="C1662" s="80"/>
      <c r="D1662" s="80"/>
      <c r="E1662" s="80"/>
      <c r="F1662" s="80"/>
    </row>
    <row r="1663">
      <c r="A1663" s="80"/>
      <c r="B1663" s="80"/>
      <c r="C1663" s="80"/>
      <c r="D1663" s="80"/>
      <c r="E1663" s="80"/>
      <c r="F1663" s="80"/>
    </row>
    <row r="1664">
      <c r="A1664" s="80"/>
      <c r="B1664" s="80"/>
      <c r="C1664" s="80"/>
      <c r="D1664" s="80"/>
      <c r="E1664" s="80"/>
      <c r="F1664" s="80"/>
    </row>
    <row r="1665">
      <c r="A1665" s="80"/>
      <c r="B1665" s="80"/>
      <c r="C1665" s="80"/>
      <c r="D1665" s="80"/>
      <c r="E1665" s="80"/>
      <c r="F1665" s="80"/>
    </row>
    <row r="1666">
      <c r="A1666" s="80"/>
      <c r="B1666" s="80"/>
      <c r="C1666" s="80"/>
      <c r="D1666" s="80"/>
      <c r="E1666" s="80"/>
      <c r="F1666" s="80"/>
    </row>
    <row r="1667">
      <c r="A1667" s="80"/>
      <c r="B1667" s="80"/>
      <c r="C1667" s="80"/>
      <c r="D1667" s="80"/>
      <c r="E1667" s="80"/>
      <c r="F1667" s="80"/>
    </row>
    <row r="1668">
      <c r="A1668" s="80"/>
      <c r="B1668" s="80"/>
      <c r="C1668" s="80"/>
      <c r="D1668" s="80"/>
      <c r="E1668" s="80"/>
      <c r="F1668" s="80"/>
    </row>
    <row r="1669">
      <c r="A1669" s="80"/>
      <c r="B1669" s="80"/>
      <c r="C1669" s="80"/>
      <c r="D1669" s="80"/>
      <c r="E1669" s="80"/>
      <c r="F1669" s="80"/>
    </row>
    <row r="1670">
      <c r="A1670" s="80"/>
      <c r="B1670" s="80"/>
      <c r="C1670" s="80"/>
      <c r="D1670" s="80"/>
      <c r="E1670" s="80"/>
      <c r="F1670" s="80"/>
    </row>
    <row r="1671">
      <c r="A1671" s="80"/>
      <c r="B1671" s="80"/>
      <c r="C1671" s="80"/>
      <c r="D1671" s="80"/>
      <c r="E1671" s="80"/>
      <c r="F1671" s="80"/>
    </row>
    <row r="1672">
      <c r="A1672" s="80"/>
      <c r="B1672" s="80"/>
      <c r="C1672" s="80"/>
      <c r="D1672" s="80"/>
      <c r="E1672" s="80"/>
      <c r="F1672" s="80"/>
    </row>
    <row r="1673">
      <c r="A1673" s="80"/>
      <c r="B1673" s="80"/>
      <c r="C1673" s="80"/>
      <c r="D1673" s="80"/>
      <c r="E1673" s="80"/>
      <c r="F1673" s="80"/>
    </row>
    <row r="1674">
      <c r="A1674" s="80"/>
      <c r="B1674" s="80"/>
      <c r="C1674" s="80"/>
      <c r="D1674" s="80"/>
      <c r="E1674" s="80"/>
      <c r="F1674" s="80"/>
    </row>
    <row r="1675">
      <c r="A1675" s="80"/>
      <c r="B1675" s="80"/>
      <c r="C1675" s="80"/>
      <c r="D1675" s="80"/>
      <c r="E1675" s="80"/>
      <c r="F1675" s="80"/>
    </row>
    <row r="1676">
      <c r="A1676" s="80"/>
      <c r="B1676" s="80"/>
      <c r="C1676" s="80"/>
      <c r="D1676" s="80"/>
      <c r="E1676" s="80"/>
      <c r="F1676" s="80"/>
    </row>
    <row r="1677">
      <c r="A1677" s="80"/>
      <c r="B1677" s="80"/>
      <c r="C1677" s="80"/>
      <c r="D1677" s="80"/>
      <c r="E1677" s="80"/>
      <c r="F1677" s="80"/>
    </row>
    <row r="1678">
      <c r="A1678" s="80"/>
      <c r="B1678" s="80"/>
      <c r="C1678" s="80"/>
      <c r="D1678" s="80"/>
      <c r="E1678" s="80"/>
      <c r="F1678" s="80"/>
    </row>
    <row r="1679">
      <c r="A1679" s="80"/>
      <c r="B1679" s="80"/>
      <c r="C1679" s="80"/>
      <c r="D1679" s="80"/>
      <c r="E1679" s="80"/>
      <c r="F1679" s="80"/>
    </row>
    <row r="1680">
      <c r="A1680" s="80"/>
      <c r="B1680" s="80"/>
      <c r="C1680" s="80"/>
      <c r="D1680" s="80"/>
      <c r="E1680" s="80"/>
      <c r="F1680" s="80"/>
    </row>
    <row r="1681">
      <c r="A1681" s="80"/>
      <c r="B1681" s="80"/>
      <c r="C1681" s="80"/>
      <c r="D1681" s="80"/>
      <c r="E1681" s="80"/>
      <c r="F1681" s="80"/>
    </row>
    <row r="1682">
      <c r="A1682" s="80"/>
      <c r="B1682" s="80"/>
      <c r="C1682" s="80"/>
      <c r="D1682" s="80"/>
      <c r="E1682" s="80"/>
      <c r="F1682" s="80"/>
    </row>
    <row r="1683">
      <c r="A1683" s="80"/>
      <c r="B1683" s="80"/>
      <c r="C1683" s="80"/>
      <c r="D1683" s="80"/>
      <c r="E1683" s="80"/>
      <c r="F1683" s="80"/>
    </row>
    <row r="1684">
      <c r="A1684" s="80"/>
      <c r="B1684" s="80"/>
      <c r="C1684" s="80"/>
      <c r="D1684" s="80"/>
      <c r="E1684" s="80"/>
      <c r="F1684" s="80"/>
    </row>
    <row r="1685">
      <c r="A1685" s="80"/>
      <c r="B1685" s="80"/>
      <c r="C1685" s="80"/>
      <c r="D1685" s="80"/>
      <c r="E1685" s="80"/>
      <c r="F1685" s="80"/>
    </row>
    <row r="1686">
      <c r="A1686" s="80"/>
      <c r="B1686" s="80"/>
      <c r="C1686" s="80"/>
      <c r="D1686" s="80"/>
      <c r="E1686" s="80"/>
      <c r="F1686" s="80"/>
    </row>
    <row r="1687">
      <c r="A1687" s="80"/>
      <c r="B1687" s="80"/>
      <c r="C1687" s="80"/>
      <c r="D1687" s="80"/>
      <c r="E1687" s="80"/>
      <c r="F1687" s="80"/>
    </row>
    <row r="1688">
      <c r="A1688" s="80"/>
      <c r="B1688" s="80"/>
      <c r="C1688" s="80"/>
      <c r="D1688" s="80"/>
      <c r="E1688" s="80"/>
      <c r="F1688" s="80"/>
    </row>
    <row r="1689">
      <c r="A1689" s="80"/>
      <c r="B1689" s="80"/>
      <c r="C1689" s="80"/>
      <c r="D1689" s="80"/>
      <c r="E1689" s="80"/>
      <c r="F1689" s="80"/>
    </row>
    <row r="1690">
      <c r="A1690" s="80"/>
      <c r="B1690" s="80"/>
      <c r="C1690" s="80"/>
      <c r="D1690" s="80"/>
      <c r="E1690" s="80"/>
      <c r="F1690" s="80"/>
    </row>
    <row r="1691">
      <c r="A1691" s="80"/>
      <c r="B1691" s="80"/>
      <c r="C1691" s="80"/>
      <c r="D1691" s="80"/>
      <c r="E1691" s="80"/>
      <c r="F1691" s="80"/>
    </row>
    <row r="1692">
      <c r="A1692" s="80"/>
      <c r="B1692" s="80"/>
      <c r="C1692" s="80"/>
      <c r="D1692" s="80"/>
      <c r="E1692" s="80"/>
      <c r="F1692" s="80"/>
    </row>
    <row r="1693">
      <c r="A1693" s="80"/>
      <c r="B1693" s="80"/>
      <c r="C1693" s="80"/>
      <c r="D1693" s="80"/>
      <c r="E1693" s="80"/>
      <c r="F1693" s="80"/>
    </row>
    <row r="1694">
      <c r="A1694" s="80"/>
      <c r="B1694" s="80"/>
      <c r="C1694" s="80"/>
      <c r="D1694" s="80"/>
      <c r="E1694" s="80"/>
      <c r="F1694" s="80"/>
    </row>
    <row r="1695">
      <c r="A1695" s="80"/>
      <c r="B1695" s="80"/>
      <c r="C1695" s="80"/>
      <c r="D1695" s="80"/>
      <c r="E1695" s="80"/>
      <c r="F1695" s="80"/>
    </row>
    <row r="1696">
      <c r="A1696" s="80"/>
      <c r="B1696" s="80"/>
      <c r="C1696" s="80"/>
      <c r="D1696" s="80"/>
      <c r="E1696" s="80"/>
      <c r="F1696" s="80"/>
    </row>
    <row r="1697">
      <c r="A1697" s="80"/>
      <c r="B1697" s="80"/>
      <c r="C1697" s="80"/>
      <c r="D1697" s="80"/>
      <c r="E1697" s="80"/>
      <c r="F1697" s="80"/>
    </row>
    <row r="1698">
      <c r="A1698" s="80"/>
      <c r="B1698" s="80"/>
      <c r="C1698" s="80"/>
      <c r="D1698" s="80"/>
      <c r="E1698" s="80"/>
      <c r="F1698" s="80"/>
    </row>
    <row r="1699">
      <c r="A1699" s="80"/>
      <c r="B1699" s="80"/>
      <c r="C1699" s="80"/>
      <c r="D1699" s="80"/>
      <c r="E1699" s="80"/>
      <c r="F1699" s="80"/>
    </row>
    <row r="1700">
      <c r="A1700" s="80"/>
      <c r="B1700" s="80"/>
      <c r="C1700" s="80"/>
      <c r="D1700" s="80"/>
      <c r="E1700" s="80"/>
      <c r="F1700" s="80"/>
    </row>
    <row r="1701">
      <c r="A1701" s="80"/>
      <c r="B1701" s="80"/>
      <c r="C1701" s="80"/>
      <c r="D1701" s="80"/>
      <c r="E1701" s="80"/>
      <c r="F1701" s="80"/>
    </row>
    <row r="1702">
      <c r="A1702" s="80"/>
      <c r="B1702" s="80"/>
      <c r="C1702" s="80"/>
      <c r="D1702" s="80"/>
      <c r="E1702" s="80"/>
      <c r="F1702" s="80"/>
    </row>
    <row r="1703">
      <c r="A1703" s="80"/>
      <c r="B1703" s="80"/>
      <c r="C1703" s="80"/>
      <c r="D1703" s="80"/>
      <c r="E1703" s="80"/>
      <c r="F1703" s="80"/>
    </row>
    <row r="1704">
      <c r="A1704" s="80"/>
      <c r="B1704" s="80"/>
      <c r="C1704" s="80"/>
      <c r="D1704" s="80"/>
      <c r="E1704" s="80"/>
      <c r="F1704" s="80"/>
    </row>
    <row r="1705">
      <c r="A1705" s="80"/>
      <c r="B1705" s="80"/>
      <c r="C1705" s="80"/>
      <c r="D1705" s="80"/>
      <c r="E1705" s="80"/>
      <c r="F1705" s="80"/>
    </row>
    <row r="1706">
      <c r="A1706" s="80"/>
      <c r="B1706" s="80"/>
      <c r="C1706" s="80"/>
      <c r="D1706" s="80"/>
      <c r="E1706" s="80"/>
      <c r="F1706" s="80"/>
    </row>
    <row r="1707">
      <c r="A1707" s="80"/>
      <c r="B1707" s="80"/>
      <c r="C1707" s="80"/>
      <c r="D1707" s="80"/>
      <c r="E1707" s="80"/>
      <c r="F1707" s="80"/>
    </row>
    <row r="1708">
      <c r="A1708" s="80"/>
      <c r="B1708" s="80"/>
      <c r="C1708" s="80"/>
      <c r="D1708" s="80"/>
      <c r="E1708" s="80"/>
      <c r="F1708" s="80"/>
    </row>
    <row r="1709">
      <c r="A1709" s="80"/>
      <c r="B1709" s="80"/>
      <c r="C1709" s="80"/>
      <c r="D1709" s="80"/>
      <c r="E1709" s="80"/>
      <c r="F1709" s="80"/>
    </row>
    <row r="1710">
      <c r="A1710" s="80"/>
      <c r="B1710" s="80"/>
      <c r="C1710" s="80"/>
      <c r="D1710" s="80"/>
      <c r="E1710" s="80"/>
      <c r="F1710" s="80"/>
    </row>
    <row r="1711">
      <c r="A1711" s="80"/>
      <c r="B1711" s="80"/>
      <c r="C1711" s="80"/>
      <c r="D1711" s="80"/>
      <c r="E1711" s="80"/>
      <c r="F1711" s="80"/>
    </row>
    <row r="1712">
      <c r="A1712" s="80"/>
      <c r="B1712" s="80"/>
      <c r="C1712" s="80"/>
      <c r="D1712" s="80"/>
      <c r="E1712" s="80"/>
      <c r="F1712" s="80"/>
    </row>
    <row r="1713">
      <c r="A1713" s="80"/>
      <c r="B1713" s="80"/>
      <c r="C1713" s="80"/>
      <c r="D1713" s="80"/>
      <c r="E1713" s="80"/>
      <c r="F1713" s="80"/>
    </row>
    <row r="1714">
      <c r="A1714" s="80"/>
      <c r="B1714" s="80"/>
      <c r="C1714" s="80"/>
      <c r="D1714" s="80"/>
      <c r="E1714" s="80"/>
      <c r="F1714" s="80"/>
    </row>
    <row r="1715">
      <c r="A1715" s="80"/>
      <c r="B1715" s="80"/>
      <c r="C1715" s="80"/>
      <c r="D1715" s="80"/>
      <c r="E1715" s="80"/>
      <c r="F1715" s="80"/>
    </row>
    <row r="1716">
      <c r="A1716" s="80"/>
      <c r="B1716" s="80"/>
      <c r="C1716" s="80"/>
      <c r="D1716" s="80"/>
      <c r="E1716" s="80"/>
      <c r="F1716" s="80"/>
    </row>
    <row r="1717">
      <c r="A1717" s="80"/>
      <c r="B1717" s="80"/>
      <c r="C1717" s="80"/>
      <c r="D1717" s="80"/>
      <c r="E1717" s="80"/>
      <c r="F1717" s="80"/>
    </row>
    <row r="1718">
      <c r="A1718" s="80"/>
      <c r="B1718" s="80"/>
      <c r="C1718" s="80"/>
      <c r="D1718" s="80"/>
      <c r="E1718" s="80"/>
      <c r="F1718" s="80"/>
    </row>
    <row r="1719">
      <c r="A1719" s="80"/>
      <c r="B1719" s="80"/>
      <c r="C1719" s="80"/>
      <c r="D1719" s="80"/>
      <c r="E1719" s="80"/>
      <c r="F1719" s="80"/>
    </row>
    <row r="1720">
      <c r="A1720" s="80"/>
      <c r="B1720" s="80"/>
      <c r="C1720" s="80"/>
      <c r="D1720" s="80"/>
      <c r="E1720" s="80"/>
      <c r="F1720" s="80"/>
    </row>
    <row r="1721">
      <c r="A1721" s="80"/>
      <c r="B1721" s="80"/>
      <c r="C1721" s="80"/>
      <c r="D1721" s="80"/>
      <c r="E1721" s="80"/>
      <c r="F1721" s="80"/>
    </row>
    <row r="1722">
      <c r="A1722" s="80"/>
      <c r="B1722" s="80"/>
      <c r="C1722" s="80"/>
      <c r="D1722" s="80"/>
      <c r="E1722" s="80"/>
      <c r="F1722" s="80"/>
    </row>
    <row r="1723">
      <c r="A1723" s="80"/>
      <c r="B1723" s="80"/>
      <c r="C1723" s="80"/>
      <c r="D1723" s="80"/>
      <c r="E1723" s="80"/>
      <c r="F1723" s="80"/>
    </row>
    <row r="1724">
      <c r="A1724" s="80"/>
      <c r="B1724" s="80"/>
      <c r="C1724" s="80"/>
      <c r="D1724" s="80"/>
      <c r="E1724" s="80"/>
      <c r="F1724" s="80"/>
    </row>
    <row r="1725">
      <c r="A1725" s="80"/>
      <c r="B1725" s="80"/>
      <c r="C1725" s="80"/>
      <c r="D1725" s="80"/>
      <c r="E1725" s="80"/>
      <c r="F1725" s="80"/>
    </row>
    <row r="1726">
      <c r="A1726" s="80"/>
      <c r="B1726" s="80"/>
      <c r="C1726" s="80"/>
      <c r="D1726" s="80"/>
      <c r="E1726" s="80"/>
      <c r="F1726" s="80"/>
    </row>
    <row r="1727">
      <c r="A1727" s="80"/>
      <c r="B1727" s="80"/>
      <c r="C1727" s="80"/>
      <c r="D1727" s="80"/>
      <c r="E1727" s="80"/>
      <c r="F1727" s="80"/>
    </row>
    <row r="1728">
      <c r="A1728" s="80"/>
      <c r="B1728" s="80"/>
      <c r="C1728" s="80"/>
      <c r="D1728" s="80"/>
      <c r="E1728" s="80"/>
      <c r="F1728" s="80"/>
    </row>
    <row r="1729">
      <c r="A1729" s="80"/>
      <c r="B1729" s="80"/>
      <c r="C1729" s="80"/>
      <c r="D1729" s="80"/>
      <c r="E1729" s="80"/>
      <c r="F1729" s="80"/>
    </row>
    <row r="1730">
      <c r="A1730" s="80"/>
      <c r="B1730" s="80"/>
      <c r="C1730" s="80"/>
      <c r="D1730" s="80"/>
      <c r="E1730" s="80"/>
      <c r="F1730" s="80"/>
    </row>
    <row r="1731">
      <c r="A1731" s="80"/>
      <c r="B1731" s="80"/>
      <c r="C1731" s="80"/>
      <c r="D1731" s="80"/>
      <c r="E1731" s="80"/>
      <c r="F1731" s="80"/>
    </row>
    <row r="1732">
      <c r="A1732" s="80"/>
      <c r="B1732" s="80"/>
      <c r="C1732" s="80"/>
      <c r="D1732" s="80"/>
      <c r="E1732" s="80"/>
      <c r="F1732" s="80"/>
    </row>
    <row r="1733">
      <c r="A1733" s="80"/>
      <c r="B1733" s="80"/>
      <c r="C1733" s="80"/>
      <c r="D1733" s="80"/>
      <c r="E1733" s="80"/>
      <c r="F1733" s="80"/>
    </row>
    <row r="1734">
      <c r="A1734" s="80"/>
      <c r="B1734" s="80"/>
      <c r="C1734" s="80"/>
      <c r="D1734" s="80"/>
      <c r="E1734" s="80"/>
      <c r="F1734" s="80"/>
    </row>
    <row r="1735">
      <c r="A1735" s="80"/>
      <c r="B1735" s="80"/>
      <c r="C1735" s="80"/>
      <c r="D1735" s="80"/>
      <c r="E1735" s="80"/>
      <c r="F1735" s="80"/>
    </row>
    <row r="1736">
      <c r="A1736" s="80"/>
      <c r="B1736" s="80"/>
      <c r="C1736" s="80"/>
      <c r="D1736" s="80"/>
      <c r="E1736" s="80"/>
      <c r="F1736" s="80"/>
    </row>
    <row r="1737">
      <c r="A1737" s="80"/>
      <c r="B1737" s="80"/>
      <c r="C1737" s="80"/>
      <c r="D1737" s="80"/>
      <c r="E1737" s="80"/>
      <c r="F1737" s="80"/>
    </row>
    <row r="1738">
      <c r="A1738" s="80"/>
      <c r="B1738" s="80"/>
      <c r="C1738" s="80"/>
      <c r="D1738" s="80"/>
      <c r="E1738" s="80"/>
      <c r="F1738" s="80"/>
    </row>
    <row r="1739">
      <c r="A1739" s="80"/>
      <c r="B1739" s="80"/>
      <c r="C1739" s="80"/>
      <c r="D1739" s="80"/>
      <c r="E1739" s="80"/>
      <c r="F1739" s="80"/>
    </row>
    <row r="1740">
      <c r="A1740" s="80"/>
      <c r="B1740" s="80"/>
      <c r="C1740" s="80"/>
      <c r="D1740" s="80"/>
      <c r="E1740" s="80"/>
      <c r="F1740" s="80"/>
    </row>
    <row r="1741">
      <c r="A1741" s="80"/>
      <c r="B1741" s="80"/>
      <c r="C1741" s="80"/>
      <c r="D1741" s="80"/>
      <c r="E1741" s="80"/>
      <c r="F1741" s="80"/>
    </row>
    <row r="1742">
      <c r="A1742" s="80"/>
      <c r="B1742" s="80"/>
      <c r="C1742" s="80"/>
      <c r="D1742" s="80"/>
      <c r="E1742" s="80"/>
      <c r="F1742" s="80"/>
    </row>
    <row r="1743">
      <c r="A1743" s="80"/>
      <c r="B1743" s="80"/>
      <c r="C1743" s="80"/>
      <c r="D1743" s="80"/>
      <c r="E1743" s="80"/>
      <c r="F1743" s="80"/>
    </row>
    <row r="1744">
      <c r="A1744" s="80"/>
      <c r="B1744" s="80"/>
      <c r="C1744" s="80"/>
      <c r="D1744" s="80"/>
      <c r="E1744" s="80"/>
      <c r="F1744" s="80"/>
    </row>
    <row r="1745">
      <c r="A1745" s="80"/>
      <c r="B1745" s="80"/>
      <c r="C1745" s="80"/>
      <c r="D1745" s="80"/>
      <c r="E1745" s="80"/>
      <c r="F1745" s="80"/>
    </row>
    <row r="1746">
      <c r="A1746" s="80"/>
      <c r="B1746" s="80"/>
      <c r="C1746" s="80"/>
      <c r="D1746" s="80"/>
      <c r="E1746" s="80"/>
      <c r="F1746" s="80"/>
    </row>
    <row r="1747">
      <c r="A1747" s="80"/>
      <c r="B1747" s="80"/>
      <c r="C1747" s="80"/>
      <c r="D1747" s="80"/>
      <c r="E1747" s="80"/>
      <c r="F1747" s="80"/>
    </row>
    <row r="1748">
      <c r="A1748" s="80"/>
      <c r="B1748" s="80"/>
      <c r="C1748" s="80"/>
      <c r="D1748" s="80"/>
      <c r="E1748" s="80"/>
      <c r="F1748" s="80"/>
    </row>
    <row r="1749">
      <c r="A1749" s="80"/>
      <c r="B1749" s="80"/>
      <c r="C1749" s="80"/>
      <c r="D1749" s="80"/>
      <c r="E1749" s="80"/>
      <c r="F1749" s="80"/>
    </row>
    <row r="1750">
      <c r="A1750" s="80"/>
      <c r="B1750" s="80"/>
      <c r="C1750" s="80"/>
      <c r="D1750" s="80"/>
      <c r="E1750" s="80"/>
      <c r="F1750" s="80"/>
    </row>
    <row r="1751">
      <c r="A1751" s="80"/>
      <c r="B1751" s="80"/>
      <c r="C1751" s="80"/>
      <c r="D1751" s="80"/>
      <c r="E1751" s="80"/>
      <c r="F1751" s="80"/>
    </row>
    <row r="1752">
      <c r="A1752" s="80"/>
      <c r="B1752" s="80"/>
      <c r="C1752" s="80"/>
      <c r="D1752" s="80"/>
      <c r="E1752" s="80"/>
      <c r="F1752" s="80"/>
    </row>
    <row r="1753">
      <c r="A1753" s="80"/>
      <c r="B1753" s="80"/>
      <c r="C1753" s="80"/>
      <c r="D1753" s="80"/>
      <c r="E1753" s="80"/>
      <c r="F1753" s="80"/>
    </row>
    <row r="1754">
      <c r="A1754" s="80"/>
      <c r="B1754" s="80"/>
      <c r="C1754" s="80"/>
      <c r="D1754" s="80"/>
      <c r="E1754" s="80"/>
      <c r="F1754" s="80"/>
    </row>
    <row r="1755">
      <c r="A1755" s="80"/>
      <c r="B1755" s="80"/>
      <c r="C1755" s="80"/>
      <c r="D1755" s="80"/>
      <c r="E1755" s="80"/>
      <c r="F1755" s="80"/>
    </row>
    <row r="1756">
      <c r="A1756" s="80"/>
      <c r="B1756" s="80"/>
      <c r="C1756" s="80"/>
      <c r="D1756" s="80"/>
      <c r="E1756" s="80"/>
      <c r="F1756" s="80"/>
    </row>
    <row r="1757">
      <c r="A1757" s="80"/>
      <c r="B1757" s="80"/>
      <c r="C1757" s="80"/>
      <c r="D1757" s="80"/>
      <c r="E1757" s="80"/>
      <c r="F1757" s="80"/>
    </row>
    <row r="1758">
      <c r="A1758" s="80"/>
      <c r="B1758" s="80"/>
      <c r="C1758" s="80"/>
      <c r="D1758" s="80"/>
      <c r="E1758" s="80"/>
      <c r="F1758" s="80"/>
    </row>
    <row r="1759">
      <c r="A1759" s="80"/>
      <c r="B1759" s="80"/>
      <c r="C1759" s="80"/>
      <c r="D1759" s="80"/>
      <c r="E1759" s="80"/>
      <c r="F1759" s="80"/>
    </row>
    <row r="1760">
      <c r="A1760" s="80"/>
      <c r="B1760" s="80"/>
      <c r="C1760" s="80"/>
      <c r="D1760" s="80"/>
      <c r="E1760" s="80"/>
      <c r="F1760" s="80"/>
    </row>
    <row r="1761">
      <c r="A1761" s="80"/>
      <c r="B1761" s="80"/>
      <c r="C1761" s="80"/>
      <c r="D1761" s="80"/>
      <c r="E1761" s="80"/>
      <c r="F1761" s="80"/>
    </row>
    <row r="1762">
      <c r="A1762" s="80"/>
      <c r="B1762" s="80"/>
      <c r="C1762" s="80"/>
      <c r="D1762" s="80"/>
      <c r="E1762" s="80"/>
      <c r="F1762" s="80"/>
    </row>
    <row r="1763">
      <c r="A1763" s="80"/>
      <c r="B1763" s="80"/>
      <c r="C1763" s="80"/>
      <c r="D1763" s="80"/>
      <c r="E1763" s="80"/>
      <c r="F1763" s="80"/>
    </row>
    <row r="1764">
      <c r="A1764" s="80"/>
      <c r="B1764" s="80"/>
      <c r="C1764" s="80"/>
      <c r="D1764" s="80"/>
      <c r="E1764" s="80"/>
      <c r="F1764" s="80"/>
    </row>
    <row r="1765">
      <c r="A1765" s="80"/>
      <c r="B1765" s="80"/>
      <c r="C1765" s="80"/>
      <c r="D1765" s="80"/>
      <c r="E1765" s="80"/>
      <c r="F1765" s="80"/>
    </row>
    <row r="1766">
      <c r="A1766" s="80"/>
      <c r="B1766" s="80"/>
      <c r="C1766" s="80"/>
      <c r="D1766" s="80"/>
      <c r="E1766" s="80"/>
      <c r="F1766" s="80"/>
    </row>
    <row r="1767">
      <c r="A1767" s="80"/>
      <c r="B1767" s="80"/>
      <c r="C1767" s="80"/>
      <c r="D1767" s="80"/>
      <c r="E1767" s="80"/>
      <c r="F1767" s="80"/>
    </row>
    <row r="1768">
      <c r="A1768" s="80"/>
      <c r="B1768" s="80"/>
      <c r="C1768" s="80"/>
      <c r="D1768" s="80"/>
      <c r="E1768" s="80"/>
      <c r="F1768" s="80"/>
    </row>
    <row r="1769">
      <c r="A1769" s="80"/>
      <c r="B1769" s="80"/>
      <c r="C1769" s="80"/>
      <c r="D1769" s="80"/>
      <c r="E1769" s="80"/>
      <c r="F1769" s="80"/>
    </row>
    <row r="1770">
      <c r="A1770" s="80"/>
      <c r="B1770" s="80"/>
      <c r="C1770" s="80"/>
      <c r="D1770" s="80"/>
      <c r="E1770" s="80"/>
      <c r="F1770" s="80"/>
    </row>
    <row r="1771">
      <c r="A1771" s="80"/>
      <c r="B1771" s="80"/>
      <c r="C1771" s="80"/>
      <c r="D1771" s="80"/>
      <c r="E1771" s="80"/>
      <c r="F1771" s="80"/>
    </row>
    <row r="1772">
      <c r="A1772" s="80"/>
      <c r="B1772" s="80"/>
      <c r="C1772" s="80"/>
      <c r="D1772" s="80"/>
      <c r="E1772" s="80"/>
      <c r="F1772" s="80"/>
    </row>
    <row r="1773">
      <c r="A1773" s="80"/>
      <c r="B1773" s="80"/>
      <c r="C1773" s="80"/>
      <c r="D1773" s="80"/>
      <c r="E1773" s="80"/>
      <c r="F1773" s="80"/>
    </row>
    <row r="1774">
      <c r="A1774" s="80"/>
      <c r="B1774" s="80"/>
      <c r="C1774" s="80"/>
      <c r="D1774" s="80"/>
      <c r="E1774" s="80"/>
      <c r="F1774" s="80"/>
    </row>
    <row r="1775">
      <c r="A1775" s="80"/>
      <c r="B1775" s="80"/>
      <c r="C1775" s="80"/>
      <c r="D1775" s="80"/>
      <c r="E1775" s="80"/>
      <c r="F1775" s="80"/>
    </row>
    <row r="1776">
      <c r="A1776" s="80"/>
      <c r="B1776" s="80"/>
      <c r="C1776" s="80"/>
      <c r="D1776" s="80"/>
      <c r="E1776" s="80"/>
      <c r="F1776" s="80"/>
    </row>
    <row r="1777">
      <c r="A1777" s="80"/>
      <c r="B1777" s="80"/>
      <c r="C1777" s="80"/>
      <c r="D1777" s="80"/>
      <c r="E1777" s="80"/>
      <c r="F1777" s="80"/>
    </row>
    <row r="1778">
      <c r="A1778" s="80"/>
      <c r="B1778" s="80"/>
      <c r="C1778" s="80"/>
      <c r="D1778" s="80"/>
      <c r="E1778" s="80"/>
      <c r="F1778" s="80"/>
    </row>
    <row r="1779">
      <c r="A1779" s="80"/>
      <c r="B1779" s="80"/>
      <c r="C1779" s="80"/>
      <c r="D1779" s="80"/>
      <c r="E1779" s="80"/>
      <c r="F1779" s="80"/>
    </row>
    <row r="1780">
      <c r="A1780" s="80"/>
      <c r="B1780" s="80"/>
      <c r="C1780" s="80"/>
      <c r="D1780" s="80"/>
      <c r="E1780" s="80"/>
      <c r="F1780" s="80"/>
    </row>
    <row r="1781">
      <c r="A1781" s="80"/>
      <c r="B1781" s="80"/>
      <c r="C1781" s="80"/>
      <c r="D1781" s="80"/>
      <c r="E1781" s="80"/>
      <c r="F1781" s="80"/>
    </row>
    <row r="1782">
      <c r="A1782" s="80"/>
      <c r="B1782" s="80"/>
      <c r="C1782" s="80"/>
      <c r="D1782" s="80"/>
      <c r="E1782" s="80"/>
      <c r="F1782" s="80"/>
    </row>
    <row r="1783">
      <c r="A1783" s="80"/>
      <c r="B1783" s="80"/>
      <c r="C1783" s="80"/>
      <c r="D1783" s="80"/>
      <c r="E1783" s="80"/>
      <c r="F1783" s="80"/>
    </row>
    <row r="1784">
      <c r="A1784" s="80"/>
      <c r="B1784" s="80"/>
      <c r="C1784" s="80"/>
      <c r="D1784" s="80"/>
      <c r="E1784" s="80"/>
      <c r="F1784" s="80"/>
    </row>
    <row r="1785">
      <c r="A1785" s="80"/>
      <c r="B1785" s="80"/>
      <c r="C1785" s="80"/>
      <c r="D1785" s="80"/>
      <c r="E1785" s="80"/>
      <c r="F1785" s="80"/>
    </row>
    <row r="1786">
      <c r="A1786" s="80"/>
      <c r="B1786" s="80"/>
      <c r="C1786" s="80"/>
      <c r="D1786" s="80"/>
      <c r="E1786" s="80"/>
      <c r="F1786" s="80"/>
    </row>
    <row r="1787">
      <c r="A1787" s="80"/>
      <c r="B1787" s="80"/>
      <c r="C1787" s="80"/>
      <c r="D1787" s="80"/>
      <c r="E1787" s="80"/>
      <c r="F1787" s="80"/>
    </row>
    <row r="1788">
      <c r="A1788" s="80"/>
      <c r="B1788" s="80"/>
      <c r="C1788" s="80"/>
      <c r="D1788" s="80"/>
      <c r="E1788" s="80"/>
      <c r="F1788" s="80"/>
    </row>
    <row r="1789">
      <c r="A1789" s="80"/>
      <c r="B1789" s="80"/>
      <c r="C1789" s="80"/>
      <c r="D1789" s="80"/>
      <c r="E1789" s="80"/>
      <c r="F1789" s="80"/>
    </row>
    <row r="1790">
      <c r="A1790" s="80"/>
      <c r="B1790" s="80"/>
      <c r="C1790" s="80"/>
      <c r="D1790" s="80"/>
      <c r="E1790" s="80"/>
      <c r="F1790" s="80"/>
    </row>
    <row r="1791">
      <c r="A1791" s="80"/>
      <c r="B1791" s="80"/>
      <c r="C1791" s="80"/>
      <c r="D1791" s="80"/>
      <c r="E1791" s="80"/>
      <c r="F1791" s="80"/>
    </row>
    <row r="1792">
      <c r="A1792" s="80"/>
      <c r="B1792" s="80"/>
      <c r="C1792" s="80"/>
      <c r="D1792" s="80"/>
      <c r="E1792" s="80"/>
      <c r="F1792" s="80"/>
    </row>
    <row r="1793">
      <c r="A1793" s="80"/>
      <c r="B1793" s="80"/>
      <c r="C1793" s="80"/>
      <c r="D1793" s="80"/>
      <c r="E1793" s="80"/>
      <c r="F1793" s="80"/>
    </row>
    <row r="1794">
      <c r="A1794" s="80"/>
      <c r="B1794" s="80"/>
      <c r="C1794" s="80"/>
      <c r="D1794" s="80"/>
      <c r="E1794" s="80"/>
      <c r="F1794" s="80"/>
    </row>
    <row r="1795">
      <c r="A1795" s="80"/>
      <c r="B1795" s="80"/>
      <c r="C1795" s="80"/>
      <c r="D1795" s="80"/>
      <c r="E1795" s="80"/>
      <c r="F1795" s="80"/>
    </row>
    <row r="1796">
      <c r="A1796" s="80"/>
      <c r="B1796" s="80"/>
      <c r="C1796" s="80"/>
      <c r="D1796" s="80"/>
      <c r="E1796" s="80"/>
      <c r="F1796" s="80"/>
    </row>
    <row r="1797">
      <c r="A1797" s="80"/>
      <c r="B1797" s="80"/>
      <c r="C1797" s="80"/>
      <c r="D1797" s="80"/>
      <c r="E1797" s="80"/>
      <c r="F1797" s="80"/>
    </row>
    <row r="1798">
      <c r="A1798" s="80"/>
      <c r="B1798" s="80"/>
      <c r="C1798" s="80"/>
      <c r="D1798" s="80"/>
      <c r="E1798" s="80"/>
      <c r="F1798" s="80"/>
    </row>
    <row r="1799">
      <c r="A1799" s="80"/>
      <c r="B1799" s="80"/>
      <c r="C1799" s="80"/>
      <c r="D1799" s="80"/>
      <c r="E1799" s="80"/>
      <c r="F1799" s="80"/>
    </row>
    <row r="1800">
      <c r="A1800" s="80"/>
      <c r="B1800" s="80"/>
      <c r="C1800" s="80"/>
      <c r="D1800" s="80"/>
      <c r="E1800" s="80"/>
      <c r="F1800" s="80"/>
    </row>
    <row r="1801">
      <c r="A1801" s="80"/>
      <c r="B1801" s="80"/>
      <c r="C1801" s="80"/>
      <c r="D1801" s="80"/>
      <c r="E1801" s="80"/>
      <c r="F1801" s="80"/>
    </row>
    <row r="1802">
      <c r="A1802" s="80"/>
      <c r="B1802" s="80"/>
      <c r="C1802" s="80"/>
      <c r="D1802" s="80"/>
      <c r="E1802" s="80"/>
      <c r="F1802" s="80"/>
    </row>
    <row r="1803">
      <c r="A1803" s="80"/>
      <c r="B1803" s="80"/>
      <c r="C1803" s="80"/>
      <c r="D1803" s="80"/>
      <c r="E1803" s="80"/>
      <c r="F1803" s="80"/>
    </row>
    <row r="1804">
      <c r="A1804" s="80"/>
      <c r="B1804" s="80"/>
      <c r="C1804" s="80"/>
      <c r="D1804" s="80"/>
      <c r="E1804" s="80"/>
      <c r="F1804" s="80"/>
    </row>
    <row r="1805">
      <c r="A1805" s="80"/>
      <c r="B1805" s="80"/>
      <c r="C1805" s="80"/>
      <c r="D1805" s="80"/>
      <c r="E1805" s="80"/>
      <c r="F1805" s="80"/>
    </row>
    <row r="1806">
      <c r="A1806" s="80"/>
      <c r="B1806" s="80"/>
      <c r="C1806" s="80"/>
      <c r="D1806" s="80"/>
      <c r="E1806" s="80"/>
      <c r="F1806" s="80"/>
    </row>
    <row r="1807">
      <c r="A1807" s="80"/>
      <c r="B1807" s="80"/>
      <c r="C1807" s="80"/>
      <c r="D1807" s="80"/>
      <c r="E1807" s="80"/>
      <c r="F1807" s="80"/>
    </row>
    <row r="1808">
      <c r="A1808" s="80"/>
      <c r="B1808" s="80"/>
      <c r="C1808" s="80"/>
      <c r="D1808" s="80"/>
      <c r="E1808" s="80"/>
      <c r="F1808" s="80"/>
    </row>
    <row r="1809">
      <c r="A1809" s="80"/>
      <c r="B1809" s="80"/>
      <c r="C1809" s="80"/>
      <c r="D1809" s="80"/>
      <c r="E1809" s="80"/>
      <c r="F1809" s="80"/>
    </row>
    <row r="1810">
      <c r="A1810" s="80"/>
      <c r="B1810" s="80"/>
      <c r="C1810" s="80"/>
      <c r="D1810" s="80"/>
      <c r="E1810" s="80"/>
      <c r="F1810" s="80"/>
    </row>
    <row r="1811">
      <c r="A1811" s="80"/>
      <c r="B1811" s="80"/>
      <c r="C1811" s="80"/>
      <c r="D1811" s="80"/>
      <c r="E1811" s="80"/>
      <c r="F1811" s="80"/>
    </row>
    <row r="1812">
      <c r="A1812" s="80"/>
      <c r="B1812" s="80"/>
      <c r="C1812" s="80"/>
      <c r="D1812" s="80"/>
      <c r="E1812" s="80"/>
      <c r="F1812" s="80"/>
    </row>
    <row r="1813">
      <c r="A1813" s="80"/>
      <c r="B1813" s="80"/>
      <c r="C1813" s="80"/>
      <c r="D1813" s="80"/>
      <c r="E1813" s="80"/>
      <c r="F1813" s="80"/>
    </row>
    <row r="1814">
      <c r="A1814" s="80"/>
      <c r="B1814" s="80"/>
      <c r="C1814" s="80"/>
      <c r="D1814" s="80"/>
      <c r="E1814" s="80"/>
      <c r="F1814" s="80"/>
    </row>
    <row r="1815">
      <c r="A1815" s="80"/>
      <c r="B1815" s="80"/>
      <c r="C1815" s="80"/>
      <c r="D1815" s="80"/>
      <c r="E1815" s="80"/>
      <c r="F1815" s="80"/>
    </row>
    <row r="1816">
      <c r="A1816" s="80"/>
      <c r="B1816" s="80"/>
      <c r="C1816" s="80"/>
      <c r="D1816" s="80"/>
      <c r="E1816" s="80"/>
      <c r="F1816" s="80"/>
    </row>
    <row r="1817">
      <c r="A1817" s="80"/>
      <c r="B1817" s="80"/>
      <c r="C1817" s="80"/>
      <c r="D1817" s="80"/>
      <c r="E1817" s="80"/>
      <c r="F1817" s="80"/>
    </row>
    <row r="1818">
      <c r="A1818" s="80"/>
      <c r="B1818" s="80"/>
      <c r="C1818" s="80"/>
      <c r="D1818" s="80"/>
      <c r="E1818" s="80"/>
      <c r="F1818" s="80"/>
    </row>
    <row r="1819">
      <c r="A1819" s="80"/>
      <c r="B1819" s="80"/>
      <c r="C1819" s="80"/>
      <c r="D1819" s="80"/>
      <c r="E1819" s="80"/>
      <c r="F1819" s="80"/>
    </row>
    <row r="1820">
      <c r="A1820" s="80"/>
      <c r="B1820" s="80"/>
      <c r="C1820" s="80"/>
      <c r="D1820" s="80"/>
      <c r="E1820" s="80"/>
      <c r="F1820" s="80"/>
    </row>
    <row r="1821">
      <c r="A1821" s="80"/>
      <c r="B1821" s="80"/>
      <c r="C1821" s="80"/>
      <c r="D1821" s="80"/>
      <c r="E1821" s="80"/>
      <c r="F1821" s="80"/>
    </row>
    <row r="1822">
      <c r="A1822" s="80"/>
      <c r="B1822" s="80"/>
      <c r="C1822" s="80"/>
      <c r="D1822" s="80"/>
      <c r="E1822" s="80"/>
      <c r="F1822" s="80"/>
    </row>
    <row r="1823">
      <c r="A1823" s="80"/>
      <c r="B1823" s="80"/>
      <c r="C1823" s="80"/>
      <c r="D1823" s="80"/>
      <c r="E1823" s="80"/>
      <c r="F1823" s="80"/>
    </row>
    <row r="1824">
      <c r="A1824" s="80"/>
      <c r="B1824" s="80"/>
      <c r="C1824" s="80"/>
      <c r="D1824" s="80"/>
      <c r="E1824" s="80"/>
      <c r="F1824" s="80"/>
    </row>
    <row r="1825">
      <c r="A1825" s="80"/>
      <c r="B1825" s="80"/>
      <c r="C1825" s="80"/>
      <c r="D1825" s="80"/>
      <c r="E1825" s="80"/>
      <c r="F1825" s="80"/>
    </row>
    <row r="1826">
      <c r="A1826" s="80"/>
      <c r="B1826" s="80"/>
      <c r="C1826" s="80"/>
      <c r="D1826" s="80"/>
      <c r="E1826" s="80"/>
      <c r="F1826" s="80"/>
    </row>
    <row r="1827">
      <c r="A1827" s="80"/>
      <c r="B1827" s="80"/>
      <c r="C1827" s="80"/>
      <c r="D1827" s="80"/>
      <c r="E1827" s="80"/>
      <c r="F1827" s="80"/>
    </row>
    <row r="1828">
      <c r="A1828" s="80"/>
      <c r="B1828" s="80"/>
      <c r="C1828" s="80"/>
      <c r="D1828" s="80"/>
      <c r="E1828" s="80"/>
      <c r="F1828" s="80"/>
    </row>
    <row r="1829">
      <c r="A1829" s="80"/>
      <c r="B1829" s="80"/>
      <c r="C1829" s="80"/>
      <c r="D1829" s="80"/>
      <c r="E1829" s="80"/>
      <c r="F1829" s="80"/>
    </row>
    <row r="1830">
      <c r="A1830" s="80"/>
      <c r="B1830" s="80"/>
      <c r="C1830" s="80"/>
      <c r="D1830" s="80"/>
      <c r="E1830" s="80"/>
      <c r="F1830" s="80"/>
    </row>
    <row r="1831">
      <c r="A1831" s="80"/>
      <c r="B1831" s="80"/>
      <c r="C1831" s="80"/>
      <c r="D1831" s="80"/>
      <c r="E1831" s="80"/>
      <c r="F1831" s="80"/>
    </row>
    <row r="1832">
      <c r="A1832" s="80"/>
      <c r="B1832" s="80"/>
      <c r="C1832" s="80"/>
      <c r="D1832" s="80"/>
      <c r="E1832" s="80"/>
      <c r="F1832" s="80"/>
    </row>
    <row r="1833">
      <c r="A1833" s="80"/>
      <c r="B1833" s="80"/>
      <c r="C1833" s="80"/>
      <c r="D1833" s="80"/>
      <c r="E1833" s="80"/>
      <c r="F1833" s="80"/>
    </row>
    <row r="1834">
      <c r="A1834" s="80"/>
      <c r="B1834" s="80"/>
      <c r="C1834" s="80"/>
      <c r="D1834" s="80"/>
      <c r="E1834" s="80"/>
      <c r="F1834" s="80"/>
    </row>
    <row r="1835">
      <c r="A1835" s="80"/>
      <c r="B1835" s="80"/>
      <c r="C1835" s="80"/>
      <c r="D1835" s="80"/>
      <c r="E1835" s="80"/>
      <c r="F1835" s="80"/>
    </row>
    <row r="1836">
      <c r="A1836" s="80"/>
      <c r="B1836" s="80"/>
      <c r="C1836" s="80"/>
      <c r="D1836" s="80"/>
      <c r="E1836" s="80"/>
      <c r="F1836" s="80"/>
    </row>
    <row r="1837">
      <c r="A1837" s="80"/>
      <c r="B1837" s="80"/>
      <c r="C1837" s="80"/>
      <c r="D1837" s="80"/>
      <c r="E1837" s="80"/>
      <c r="F1837" s="80"/>
    </row>
    <row r="1838">
      <c r="A1838" s="80"/>
      <c r="B1838" s="80"/>
      <c r="C1838" s="80"/>
      <c r="D1838" s="80"/>
      <c r="E1838" s="80"/>
      <c r="F1838" s="80"/>
    </row>
    <row r="1839">
      <c r="A1839" s="80"/>
      <c r="B1839" s="80"/>
      <c r="C1839" s="80"/>
      <c r="D1839" s="80"/>
      <c r="E1839" s="80"/>
      <c r="F1839" s="80"/>
    </row>
    <row r="1840">
      <c r="A1840" s="80"/>
      <c r="B1840" s="80"/>
      <c r="C1840" s="80"/>
      <c r="D1840" s="80"/>
      <c r="E1840" s="80"/>
      <c r="F1840" s="80"/>
    </row>
    <row r="1841">
      <c r="A1841" s="80"/>
      <c r="B1841" s="80"/>
      <c r="C1841" s="80"/>
      <c r="D1841" s="80"/>
      <c r="E1841" s="80"/>
      <c r="F1841" s="80"/>
    </row>
    <row r="1842">
      <c r="A1842" s="80"/>
      <c r="B1842" s="80"/>
      <c r="C1842" s="80"/>
      <c r="D1842" s="80"/>
      <c r="E1842" s="80"/>
      <c r="F1842" s="80"/>
    </row>
    <row r="1843">
      <c r="A1843" s="80"/>
      <c r="B1843" s="80"/>
      <c r="C1843" s="80"/>
      <c r="D1843" s="80"/>
      <c r="E1843" s="80"/>
      <c r="F1843" s="80"/>
    </row>
    <row r="1844">
      <c r="A1844" s="80"/>
      <c r="B1844" s="80"/>
      <c r="C1844" s="80"/>
      <c r="D1844" s="80"/>
      <c r="E1844" s="80"/>
      <c r="F1844" s="80"/>
    </row>
    <row r="1845">
      <c r="A1845" s="80"/>
      <c r="B1845" s="80"/>
      <c r="C1845" s="80"/>
      <c r="D1845" s="80"/>
      <c r="E1845" s="80"/>
      <c r="F1845" s="80"/>
    </row>
    <row r="1846">
      <c r="A1846" s="80"/>
      <c r="B1846" s="80"/>
      <c r="C1846" s="80"/>
      <c r="D1846" s="80"/>
      <c r="E1846" s="80"/>
      <c r="F1846" s="80"/>
    </row>
    <row r="1847">
      <c r="A1847" s="80"/>
      <c r="B1847" s="80"/>
      <c r="C1847" s="80"/>
      <c r="D1847" s="80"/>
      <c r="E1847" s="80"/>
      <c r="F1847" s="80"/>
    </row>
    <row r="1848">
      <c r="A1848" s="80"/>
      <c r="B1848" s="80"/>
      <c r="C1848" s="80"/>
      <c r="D1848" s="80"/>
      <c r="E1848" s="80"/>
      <c r="F1848" s="80"/>
    </row>
    <row r="1849">
      <c r="A1849" s="80"/>
      <c r="B1849" s="80"/>
      <c r="C1849" s="80"/>
      <c r="D1849" s="80"/>
      <c r="E1849" s="80"/>
      <c r="F1849" s="80"/>
    </row>
    <row r="1850">
      <c r="A1850" s="80"/>
      <c r="B1850" s="80"/>
      <c r="C1850" s="80"/>
      <c r="D1850" s="80"/>
      <c r="E1850" s="80"/>
      <c r="F1850" s="80"/>
    </row>
    <row r="1851">
      <c r="A1851" s="80"/>
      <c r="B1851" s="80"/>
      <c r="C1851" s="80"/>
      <c r="D1851" s="80"/>
      <c r="E1851" s="80"/>
      <c r="F1851" s="80"/>
    </row>
    <row r="1852">
      <c r="A1852" s="80"/>
      <c r="B1852" s="80"/>
      <c r="C1852" s="80"/>
      <c r="D1852" s="80"/>
      <c r="E1852" s="80"/>
      <c r="F1852" s="80"/>
    </row>
    <row r="1853">
      <c r="A1853" s="80"/>
      <c r="B1853" s="80"/>
      <c r="C1853" s="80"/>
      <c r="D1853" s="80"/>
      <c r="E1853" s="80"/>
      <c r="F1853" s="80"/>
    </row>
    <row r="1854">
      <c r="A1854" s="80"/>
      <c r="B1854" s="80"/>
      <c r="C1854" s="80"/>
      <c r="D1854" s="80"/>
      <c r="E1854" s="80"/>
      <c r="F1854" s="80"/>
    </row>
    <row r="1855">
      <c r="A1855" s="80"/>
      <c r="B1855" s="80"/>
      <c r="C1855" s="80"/>
      <c r="D1855" s="80"/>
      <c r="E1855" s="80"/>
      <c r="F1855" s="80"/>
    </row>
    <row r="1856">
      <c r="A1856" s="80"/>
      <c r="B1856" s="80"/>
      <c r="C1856" s="80"/>
      <c r="D1856" s="80"/>
      <c r="E1856" s="80"/>
      <c r="F1856" s="80"/>
    </row>
    <row r="1857">
      <c r="A1857" s="80"/>
      <c r="B1857" s="80"/>
      <c r="C1857" s="80"/>
      <c r="D1857" s="80"/>
      <c r="E1857" s="80"/>
      <c r="F1857" s="80"/>
    </row>
    <row r="1858">
      <c r="A1858" s="80"/>
      <c r="B1858" s="80"/>
      <c r="C1858" s="80"/>
      <c r="D1858" s="80"/>
      <c r="E1858" s="80"/>
      <c r="F1858" s="80"/>
    </row>
    <row r="1859">
      <c r="A1859" s="80"/>
      <c r="B1859" s="80"/>
      <c r="C1859" s="80"/>
      <c r="D1859" s="80"/>
      <c r="E1859" s="80"/>
      <c r="F1859" s="80"/>
    </row>
    <row r="1860">
      <c r="A1860" s="80"/>
      <c r="B1860" s="80"/>
      <c r="C1860" s="80"/>
      <c r="D1860" s="80"/>
      <c r="E1860" s="80"/>
      <c r="F1860" s="80"/>
    </row>
    <row r="1861">
      <c r="A1861" s="80"/>
      <c r="B1861" s="80"/>
      <c r="C1861" s="80"/>
      <c r="D1861" s="80"/>
      <c r="E1861" s="80"/>
      <c r="F1861" s="80"/>
    </row>
    <row r="1862">
      <c r="A1862" s="80"/>
      <c r="B1862" s="80"/>
      <c r="C1862" s="80"/>
      <c r="D1862" s="80"/>
      <c r="E1862" s="80"/>
      <c r="F1862" s="80"/>
    </row>
    <row r="1863">
      <c r="A1863" s="80"/>
      <c r="B1863" s="80"/>
      <c r="C1863" s="80"/>
      <c r="D1863" s="80"/>
      <c r="E1863" s="80"/>
      <c r="F1863" s="80"/>
    </row>
    <row r="1864">
      <c r="A1864" s="80"/>
      <c r="B1864" s="80"/>
      <c r="C1864" s="80"/>
      <c r="D1864" s="80"/>
      <c r="E1864" s="80"/>
      <c r="F1864" s="80"/>
    </row>
    <row r="1865">
      <c r="A1865" s="80"/>
      <c r="B1865" s="80"/>
      <c r="C1865" s="80"/>
      <c r="D1865" s="80"/>
      <c r="E1865" s="80"/>
      <c r="F1865" s="80"/>
    </row>
    <row r="1866">
      <c r="A1866" s="80"/>
      <c r="B1866" s="80"/>
      <c r="C1866" s="80"/>
      <c r="D1866" s="80"/>
      <c r="E1866" s="80"/>
      <c r="F1866" s="80"/>
    </row>
    <row r="1867">
      <c r="A1867" s="80"/>
      <c r="B1867" s="80"/>
      <c r="C1867" s="80"/>
      <c r="D1867" s="80"/>
      <c r="E1867" s="80"/>
      <c r="F1867" s="80"/>
    </row>
    <row r="1868">
      <c r="A1868" s="80"/>
      <c r="B1868" s="80"/>
      <c r="C1868" s="80"/>
      <c r="D1868" s="80"/>
      <c r="E1868" s="80"/>
      <c r="F1868" s="80"/>
    </row>
    <row r="1869">
      <c r="A1869" s="80"/>
      <c r="B1869" s="80"/>
      <c r="C1869" s="80"/>
      <c r="D1869" s="80"/>
      <c r="E1869" s="80"/>
      <c r="F1869" s="80"/>
    </row>
    <row r="1870">
      <c r="A1870" s="80"/>
      <c r="B1870" s="80"/>
      <c r="C1870" s="80"/>
      <c r="D1870" s="80"/>
      <c r="E1870" s="80"/>
      <c r="F1870" s="80"/>
    </row>
    <row r="1871">
      <c r="A1871" s="80"/>
      <c r="B1871" s="80"/>
      <c r="C1871" s="80"/>
      <c r="D1871" s="80"/>
      <c r="E1871" s="80"/>
      <c r="F1871" s="80"/>
    </row>
    <row r="1872">
      <c r="A1872" s="80"/>
      <c r="B1872" s="80"/>
      <c r="C1872" s="80"/>
      <c r="D1872" s="80"/>
      <c r="E1872" s="80"/>
      <c r="F1872" s="80"/>
    </row>
    <row r="1873">
      <c r="A1873" s="80"/>
      <c r="B1873" s="80"/>
      <c r="C1873" s="80"/>
      <c r="D1873" s="80"/>
      <c r="E1873" s="80"/>
      <c r="F1873" s="80"/>
    </row>
    <row r="1874">
      <c r="A1874" s="80"/>
      <c r="B1874" s="80"/>
      <c r="C1874" s="80"/>
      <c r="D1874" s="80"/>
      <c r="E1874" s="80"/>
      <c r="F1874" s="80"/>
    </row>
    <row r="1875">
      <c r="A1875" s="80"/>
      <c r="B1875" s="80"/>
      <c r="C1875" s="80"/>
      <c r="D1875" s="80"/>
      <c r="E1875" s="80"/>
      <c r="F1875" s="80"/>
    </row>
    <row r="1876">
      <c r="A1876" s="80"/>
      <c r="B1876" s="80"/>
      <c r="C1876" s="80"/>
      <c r="D1876" s="80"/>
      <c r="E1876" s="80"/>
      <c r="F1876" s="80"/>
    </row>
    <row r="1877">
      <c r="A1877" s="80"/>
      <c r="B1877" s="80"/>
      <c r="C1877" s="80"/>
      <c r="D1877" s="80"/>
      <c r="E1877" s="80"/>
      <c r="F1877" s="80"/>
    </row>
    <row r="1878">
      <c r="A1878" s="80"/>
      <c r="B1878" s="80"/>
      <c r="C1878" s="80"/>
      <c r="D1878" s="80"/>
      <c r="E1878" s="80"/>
      <c r="F1878" s="80"/>
    </row>
    <row r="1879">
      <c r="A1879" s="80"/>
      <c r="B1879" s="80"/>
      <c r="C1879" s="80"/>
      <c r="D1879" s="80"/>
      <c r="E1879" s="80"/>
      <c r="F1879" s="80"/>
    </row>
    <row r="1880">
      <c r="A1880" s="80"/>
      <c r="B1880" s="80"/>
      <c r="C1880" s="80"/>
      <c r="D1880" s="80"/>
      <c r="E1880" s="80"/>
      <c r="F1880" s="80"/>
    </row>
    <row r="1881">
      <c r="A1881" s="80"/>
      <c r="B1881" s="80"/>
      <c r="C1881" s="80"/>
      <c r="D1881" s="80"/>
      <c r="E1881" s="80"/>
      <c r="F1881" s="80"/>
    </row>
    <row r="1882">
      <c r="A1882" s="80"/>
      <c r="B1882" s="80"/>
      <c r="C1882" s="80"/>
      <c r="D1882" s="80"/>
      <c r="E1882" s="80"/>
      <c r="F1882" s="80"/>
    </row>
    <row r="1883">
      <c r="A1883" s="80"/>
      <c r="B1883" s="80"/>
      <c r="C1883" s="80"/>
      <c r="D1883" s="80"/>
      <c r="E1883" s="80"/>
      <c r="F1883" s="80"/>
    </row>
    <row r="1884">
      <c r="A1884" s="80"/>
      <c r="B1884" s="80"/>
      <c r="C1884" s="80"/>
      <c r="D1884" s="80"/>
      <c r="E1884" s="80"/>
      <c r="F1884" s="80"/>
    </row>
    <row r="1885">
      <c r="A1885" s="80"/>
      <c r="B1885" s="80"/>
      <c r="C1885" s="80"/>
      <c r="D1885" s="80"/>
      <c r="E1885" s="80"/>
      <c r="F1885" s="80"/>
    </row>
    <row r="1886">
      <c r="A1886" s="80"/>
      <c r="B1886" s="80"/>
      <c r="C1886" s="80"/>
      <c r="D1886" s="80"/>
      <c r="E1886" s="80"/>
      <c r="F1886" s="80"/>
    </row>
    <row r="1887">
      <c r="A1887" s="80"/>
      <c r="B1887" s="80"/>
      <c r="C1887" s="80"/>
      <c r="D1887" s="80"/>
      <c r="E1887" s="80"/>
      <c r="F1887" s="80"/>
    </row>
    <row r="1888">
      <c r="A1888" s="80"/>
      <c r="B1888" s="80"/>
      <c r="C1888" s="80"/>
      <c r="D1888" s="80"/>
      <c r="E1888" s="80"/>
      <c r="F1888" s="80"/>
    </row>
    <row r="1889">
      <c r="A1889" s="80"/>
      <c r="B1889" s="80"/>
      <c r="C1889" s="80"/>
      <c r="D1889" s="80"/>
      <c r="E1889" s="80"/>
      <c r="F1889" s="80"/>
    </row>
    <row r="1890">
      <c r="A1890" s="80"/>
      <c r="B1890" s="80"/>
      <c r="C1890" s="80"/>
      <c r="D1890" s="80"/>
      <c r="E1890" s="80"/>
      <c r="F1890" s="80"/>
    </row>
    <row r="1891">
      <c r="A1891" s="80"/>
      <c r="B1891" s="80"/>
      <c r="C1891" s="80"/>
      <c r="D1891" s="80"/>
      <c r="E1891" s="80"/>
      <c r="F1891" s="80"/>
    </row>
    <row r="1892">
      <c r="A1892" s="80"/>
      <c r="B1892" s="80"/>
      <c r="C1892" s="80"/>
      <c r="D1892" s="80"/>
      <c r="E1892" s="80"/>
      <c r="F1892" s="80"/>
    </row>
    <row r="1893">
      <c r="A1893" s="80"/>
      <c r="B1893" s="80"/>
      <c r="C1893" s="80"/>
      <c r="D1893" s="80"/>
      <c r="E1893" s="80"/>
      <c r="F1893" s="80"/>
    </row>
    <row r="1894">
      <c r="A1894" s="80"/>
      <c r="B1894" s="80"/>
      <c r="C1894" s="80"/>
      <c r="D1894" s="80"/>
      <c r="E1894" s="80"/>
      <c r="F1894" s="80"/>
    </row>
    <row r="1895">
      <c r="A1895" s="80"/>
      <c r="B1895" s="80"/>
      <c r="C1895" s="80"/>
      <c r="D1895" s="80"/>
      <c r="E1895" s="80"/>
      <c r="F1895" s="80"/>
    </row>
    <row r="1896">
      <c r="A1896" s="80"/>
      <c r="B1896" s="80"/>
      <c r="C1896" s="80"/>
      <c r="D1896" s="80"/>
      <c r="E1896" s="80"/>
      <c r="F1896" s="80"/>
    </row>
    <row r="1897">
      <c r="A1897" s="80"/>
      <c r="B1897" s="80"/>
      <c r="C1897" s="80"/>
      <c r="D1897" s="80"/>
      <c r="E1897" s="80"/>
      <c r="F1897" s="80"/>
    </row>
    <row r="1898">
      <c r="A1898" s="80"/>
      <c r="B1898" s="80"/>
      <c r="C1898" s="80"/>
      <c r="D1898" s="80"/>
      <c r="E1898" s="80"/>
      <c r="F1898" s="80"/>
    </row>
    <row r="1899">
      <c r="A1899" s="80"/>
      <c r="B1899" s="80"/>
      <c r="C1899" s="80"/>
      <c r="D1899" s="80"/>
      <c r="E1899" s="80"/>
      <c r="F1899" s="80"/>
    </row>
    <row r="1900">
      <c r="A1900" s="80"/>
      <c r="B1900" s="80"/>
      <c r="C1900" s="80"/>
      <c r="D1900" s="80"/>
      <c r="E1900" s="80"/>
      <c r="F1900" s="80"/>
    </row>
    <row r="1901">
      <c r="A1901" s="80"/>
      <c r="B1901" s="80"/>
      <c r="C1901" s="80"/>
      <c r="D1901" s="80"/>
      <c r="E1901" s="80"/>
      <c r="F1901" s="80"/>
    </row>
    <row r="1902">
      <c r="A1902" s="80"/>
      <c r="B1902" s="80"/>
      <c r="C1902" s="80"/>
      <c r="D1902" s="80"/>
      <c r="E1902" s="80"/>
      <c r="F1902" s="80"/>
    </row>
    <row r="1903">
      <c r="A1903" s="80"/>
      <c r="B1903" s="80"/>
      <c r="C1903" s="80"/>
      <c r="D1903" s="80"/>
      <c r="E1903" s="80"/>
      <c r="F1903" s="80"/>
    </row>
    <row r="1904">
      <c r="A1904" s="80"/>
      <c r="B1904" s="80"/>
      <c r="C1904" s="80"/>
      <c r="D1904" s="80"/>
      <c r="E1904" s="80"/>
      <c r="F1904" s="80"/>
    </row>
    <row r="1905">
      <c r="A1905" s="80"/>
      <c r="B1905" s="80"/>
      <c r="C1905" s="80"/>
      <c r="D1905" s="80"/>
      <c r="E1905" s="80"/>
      <c r="F1905" s="80"/>
    </row>
    <row r="1906">
      <c r="A1906" s="80"/>
      <c r="B1906" s="80"/>
      <c r="C1906" s="80"/>
      <c r="D1906" s="80"/>
      <c r="E1906" s="80"/>
      <c r="F1906" s="80"/>
    </row>
    <row r="1907">
      <c r="A1907" s="80"/>
      <c r="B1907" s="80"/>
      <c r="C1907" s="80"/>
      <c r="D1907" s="80"/>
      <c r="E1907" s="80"/>
      <c r="F1907" s="80"/>
    </row>
    <row r="1908">
      <c r="A1908" s="80"/>
      <c r="B1908" s="80"/>
      <c r="C1908" s="80"/>
      <c r="D1908" s="80"/>
      <c r="E1908" s="80"/>
      <c r="F1908" s="80"/>
    </row>
    <row r="1909">
      <c r="A1909" s="80"/>
      <c r="B1909" s="80"/>
      <c r="C1909" s="80"/>
      <c r="D1909" s="80"/>
      <c r="E1909" s="80"/>
      <c r="F1909" s="80"/>
    </row>
    <row r="1910">
      <c r="A1910" s="80"/>
      <c r="B1910" s="80"/>
      <c r="C1910" s="80"/>
      <c r="D1910" s="80"/>
      <c r="E1910" s="80"/>
      <c r="F1910" s="80"/>
    </row>
    <row r="1911">
      <c r="A1911" s="80"/>
      <c r="B1911" s="80"/>
      <c r="C1911" s="80"/>
      <c r="D1911" s="80"/>
      <c r="E1911" s="80"/>
      <c r="F1911" s="80"/>
    </row>
    <row r="1912">
      <c r="A1912" s="80"/>
      <c r="B1912" s="80"/>
      <c r="C1912" s="80"/>
      <c r="D1912" s="80"/>
      <c r="E1912" s="80"/>
      <c r="F1912" s="80"/>
    </row>
    <row r="1913">
      <c r="A1913" s="80"/>
      <c r="B1913" s="80"/>
      <c r="C1913" s="80"/>
      <c r="D1913" s="80"/>
      <c r="E1913" s="80"/>
      <c r="F1913" s="80"/>
    </row>
    <row r="1914">
      <c r="A1914" s="80"/>
      <c r="B1914" s="80"/>
      <c r="C1914" s="80"/>
      <c r="D1914" s="80"/>
      <c r="E1914" s="80"/>
      <c r="F1914" s="80"/>
    </row>
    <row r="1915">
      <c r="A1915" s="80"/>
      <c r="B1915" s="80"/>
      <c r="C1915" s="80"/>
      <c r="D1915" s="80"/>
      <c r="E1915" s="80"/>
      <c r="F1915" s="80"/>
    </row>
    <row r="1916">
      <c r="A1916" s="80"/>
      <c r="B1916" s="80"/>
      <c r="C1916" s="80"/>
      <c r="D1916" s="80"/>
      <c r="E1916" s="80"/>
      <c r="F1916" s="80"/>
    </row>
    <row r="1917">
      <c r="A1917" s="80"/>
      <c r="B1917" s="80"/>
      <c r="C1917" s="80"/>
      <c r="D1917" s="80"/>
      <c r="E1917" s="80"/>
      <c r="F1917" s="80"/>
    </row>
    <row r="1918">
      <c r="A1918" s="80"/>
      <c r="B1918" s="80"/>
      <c r="C1918" s="80"/>
      <c r="D1918" s="80"/>
      <c r="E1918" s="80"/>
      <c r="F1918" s="80"/>
    </row>
    <row r="1919">
      <c r="A1919" s="80"/>
      <c r="B1919" s="80"/>
      <c r="C1919" s="80"/>
      <c r="D1919" s="80"/>
      <c r="E1919" s="80"/>
      <c r="F1919" s="80"/>
    </row>
    <row r="1920">
      <c r="A1920" s="80"/>
      <c r="B1920" s="80"/>
      <c r="C1920" s="80"/>
      <c r="D1920" s="80"/>
      <c r="E1920" s="80"/>
      <c r="F1920" s="80"/>
    </row>
    <row r="1921">
      <c r="A1921" s="80"/>
      <c r="B1921" s="80"/>
      <c r="C1921" s="80"/>
      <c r="D1921" s="80"/>
      <c r="E1921" s="80"/>
      <c r="F1921" s="80"/>
    </row>
    <row r="1922">
      <c r="A1922" s="80"/>
      <c r="B1922" s="80"/>
      <c r="C1922" s="80"/>
      <c r="D1922" s="80"/>
      <c r="E1922" s="80"/>
      <c r="F1922" s="80"/>
    </row>
    <row r="1923">
      <c r="A1923" s="80"/>
      <c r="B1923" s="80"/>
      <c r="C1923" s="80"/>
      <c r="D1923" s="80"/>
      <c r="E1923" s="80"/>
      <c r="F1923" s="80"/>
    </row>
    <row r="1924">
      <c r="A1924" s="80"/>
      <c r="B1924" s="80"/>
      <c r="C1924" s="80"/>
      <c r="D1924" s="80"/>
      <c r="E1924" s="80"/>
      <c r="F1924" s="80"/>
    </row>
    <row r="1925">
      <c r="A1925" s="80"/>
      <c r="B1925" s="80"/>
      <c r="C1925" s="80"/>
      <c r="D1925" s="80"/>
      <c r="E1925" s="80"/>
      <c r="F1925" s="80"/>
    </row>
    <row r="1926">
      <c r="A1926" s="80"/>
      <c r="B1926" s="80"/>
      <c r="C1926" s="80"/>
      <c r="D1926" s="80"/>
      <c r="E1926" s="80"/>
      <c r="F1926" s="80"/>
    </row>
    <row r="1927">
      <c r="A1927" s="80"/>
      <c r="B1927" s="80"/>
      <c r="C1927" s="80"/>
      <c r="D1927" s="80"/>
      <c r="E1927" s="80"/>
      <c r="F1927" s="80"/>
    </row>
    <row r="1928">
      <c r="A1928" s="80"/>
      <c r="B1928" s="80"/>
      <c r="C1928" s="80"/>
      <c r="D1928" s="80"/>
      <c r="E1928" s="80"/>
      <c r="F1928" s="80"/>
    </row>
    <row r="1929">
      <c r="A1929" s="80"/>
      <c r="B1929" s="80"/>
      <c r="C1929" s="80"/>
      <c r="D1929" s="80"/>
      <c r="E1929" s="80"/>
      <c r="F1929" s="80"/>
    </row>
    <row r="1930">
      <c r="A1930" s="80"/>
      <c r="B1930" s="80"/>
      <c r="C1930" s="80"/>
      <c r="D1930" s="80"/>
      <c r="E1930" s="80"/>
      <c r="F1930" s="80"/>
    </row>
    <row r="1931">
      <c r="A1931" s="80"/>
      <c r="B1931" s="80"/>
      <c r="C1931" s="80"/>
      <c r="D1931" s="80"/>
      <c r="E1931" s="80"/>
      <c r="F1931" s="80"/>
    </row>
    <row r="1932">
      <c r="A1932" s="80"/>
      <c r="B1932" s="80"/>
      <c r="C1932" s="80"/>
      <c r="D1932" s="80"/>
      <c r="E1932" s="80"/>
      <c r="F1932" s="80"/>
    </row>
    <row r="1933">
      <c r="A1933" s="80"/>
      <c r="B1933" s="80"/>
      <c r="C1933" s="80"/>
      <c r="D1933" s="80"/>
      <c r="E1933" s="80"/>
      <c r="F1933" s="80"/>
    </row>
    <row r="1934">
      <c r="A1934" s="80"/>
      <c r="B1934" s="80"/>
      <c r="C1934" s="80"/>
      <c r="D1934" s="80"/>
      <c r="E1934" s="80"/>
      <c r="F1934" s="80"/>
    </row>
    <row r="1935">
      <c r="A1935" s="80"/>
      <c r="B1935" s="80"/>
      <c r="C1935" s="80"/>
      <c r="D1935" s="80"/>
      <c r="E1935" s="80"/>
      <c r="F1935" s="80"/>
    </row>
    <row r="1936">
      <c r="A1936" s="80"/>
      <c r="B1936" s="80"/>
      <c r="C1936" s="80"/>
      <c r="D1936" s="80"/>
      <c r="E1936" s="80"/>
      <c r="F1936" s="80"/>
    </row>
    <row r="1937">
      <c r="A1937" s="80"/>
      <c r="B1937" s="80"/>
      <c r="C1937" s="80"/>
      <c r="D1937" s="80"/>
      <c r="E1937" s="80"/>
      <c r="F1937" s="80"/>
    </row>
    <row r="1938">
      <c r="A1938" s="80"/>
      <c r="B1938" s="80"/>
      <c r="C1938" s="80"/>
      <c r="D1938" s="80"/>
      <c r="E1938" s="80"/>
      <c r="F1938" s="80"/>
    </row>
    <row r="1939">
      <c r="A1939" s="80"/>
      <c r="B1939" s="80"/>
      <c r="C1939" s="80"/>
      <c r="D1939" s="80"/>
      <c r="E1939" s="80"/>
      <c r="F1939" s="80"/>
    </row>
    <row r="1940">
      <c r="A1940" s="80"/>
      <c r="B1940" s="80"/>
      <c r="C1940" s="80"/>
      <c r="D1940" s="80"/>
      <c r="E1940" s="80"/>
      <c r="F1940" s="80"/>
    </row>
    <row r="1941">
      <c r="A1941" s="80"/>
      <c r="B1941" s="80"/>
      <c r="C1941" s="80"/>
      <c r="D1941" s="80"/>
      <c r="E1941" s="80"/>
      <c r="F1941" s="80"/>
    </row>
    <row r="1942">
      <c r="A1942" s="80"/>
      <c r="B1942" s="80"/>
      <c r="C1942" s="80"/>
      <c r="D1942" s="80"/>
      <c r="E1942" s="80"/>
      <c r="F1942" s="80"/>
    </row>
    <row r="1943">
      <c r="A1943" s="80"/>
      <c r="B1943" s="80"/>
      <c r="C1943" s="80"/>
      <c r="D1943" s="80"/>
      <c r="E1943" s="80"/>
      <c r="F1943" s="80"/>
    </row>
    <row r="1944">
      <c r="A1944" s="80"/>
      <c r="B1944" s="80"/>
      <c r="C1944" s="80"/>
      <c r="D1944" s="80"/>
      <c r="E1944" s="80"/>
      <c r="F1944" s="80"/>
    </row>
    <row r="1945">
      <c r="A1945" s="80"/>
      <c r="B1945" s="80"/>
      <c r="C1945" s="80"/>
      <c r="D1945" s="80"/>
      <c r="E1945" s="80"/>
      <c r="F1945" s="80"/>
    </row>
    <row r="1946">
      <c r="A1946" s="80"/>
      <c r="B1946" s="80"/>
      <c r="C1946" s="80"/>
      <c r="D1946" s="80"/>
      <c r="E1946" s="80"/>
      <c r="F1946" s="80"/>
    </row>
    <row r="1947">
      <c r="A1947" s="80"/>
      <c r="B1947" s="80"/>
      <c r="C1947" s="80"/>
      <c r="D1947" s="80"/>
      <c r="E1947" s="80"/>
      <c r="F1947" s="80"/>
    </row>
    <row r="1948">
      <c r="A1948" s="80"/>
      <c r="B1948" s="80"/>
      <c r="C1948" s="80"/>
      <c r="D1948" s="80"/>
      <c r="E1948" s="80"/>
      <c r="F1948" s="80"/>
    </row>
    <row r="1949">
      <c r="A1949" s="80"/>
      <c r="B1949" s="80"/>
      <c r="C1949" s="80"/>
      <c r="D1949" s="80"/>
      <c r="E1949" s="80"/>
      <c r="F1949" s="80"/>
    </row>
    <row r="1950">
      <c r="A1950" s="80"/>
      <c r="B1950" s="80"/>
      <c r="C1950" s="80"/>
      <c r="D1950" s="80"/>
      <c r="E1950" s="80"/>
      <c r="F1950" s="80"/>
    </row>
    <row r="1951">
      <c r="A1951" s="80"/>
      <c r="B1951" s="80"/>
      <c r="C1951" s="80"/>
      <c r="D1951" s="80"/>
      <c r="E1951" s="80"/>
      <c r="F1951" s="80"/>
    </row>
    <row r="1952">
      <c r="A1952" s="80"/>
      <c r="B1952" s="80"/>
      <c r="C1952" s="80"/>
      <c r="D1952" s="80"/>
      <c r="E1952" s="80"/>
      <c r="F1952" s="80"/>
    </row>
    <row r="1953">
      <c r="A1953" s="80"/>
      <c r="B1953" s="80"/>
      <c r="C1953" s="80"/>
      <c r="D1953" s="80"/>
      <c r="E1953" s="80"/>
      <c r="F1953" s="80"/>
    </row>
    <row r="1954">
      <c r="A1954" s="80"/>
      <c r="B1954" s="80"/>
      <c r="C1954" s="80"/>
      <c r="D1954" s="80"/>
      <c r="E1954" s="80"/>
      <c r="F1954" s="80"/>
    </row>
    <row r="1955">
      <c r="A1955" s="80"/>
      <c r="B1955" s="80"/>
      <c r="C1955" s="80"/>
      <c r="D1955" s="80"/>
      <c r="E1955" s="80"/>
      <c r="F1955" s="80"/>
    </row>
    <row r="1956">
      <c r="A1956" s="80"/>
      <c r="B1956" s="80"/>
      <c r="C1956" s="80"/>
      <c r="D1956" s="80"/>
      <c r="E1956" s="80"/>
      <c r="F1956" s="80"/>
    </row>
    <row r="1957">
      <c r="A1957" s="80"/>
      <c r="B1957" s="80"/>
      <c r="C1957" s="80"/>
      <c r="D1957" s="80"/>
      <c r="E1957" s="80"/>
      <c r="F1957" s="80"/>
    </row>
    <row r="1958">
      <c r="A1958" s="80"/>
      <c r="B1958" s="80"/>
      <c r="C1958" s="80"/>
      <c r="D1958" s="80"/>
      <c r="E1958" s="80"/>
      <c r="F1958" s="80"/>
    </row>
    <row r="1959">
      <c r="A1959" s="80"/>
      <c r="B1959" s="80"/>
      <c r="C1959" s="80"/>
      <c r="D1959" s="80"/>
      <c r="E1959" s="80"/>
      <c r="F1959" s="80"/>
    </row>
    <row r="1960">
      <c r="A1960" s="80"/>
      <c r="B1960" s="80"/>
      <c r="C1960" s="80"/>
      <c r="D1960" s="80"/>
      <c r="E1960" s="80"/>
      <c r="F1960" s="80"/>
    </row>
    <row r="1961">
      <c r="A1961" s="80"/>
      <c r="B1961" s="80"/>
      <c r="C1961" s="80"/>
      <c r="D1961" s="80"/>
      <c r="E1961" s="80"/>
      <c r="F1961" s="80"/>
    </row>
    <row r="1962">
      <c r="A1962" s="80"/>
      <c r="B1962" s="80"/>
      <c r="C1962" s="80"/>
      <c r="D1962" s="80"/>
      <c r="E1962" s="80"/>
      <c r="F1962" s="80"/>
    </row>
    <row r="1963">
      <c r="A1963" s="80"/>
      <c r="B1963" s="80"/>
      <c r="C1963" s="80"/>
      <c r="D1963" s="80"/>
      <c r="E1963" s="80"/>
      <c r="F1963" s="80"/>
    </row>
    <row r="1964">
      <c r="A1964" s="80"/>
      <c r="B1964" s="80"/>
      <c r="C1964" s="80"/>
      <c r="D1964" s="80"/>
      <c r="E1964" s="80"/>
      <c r="F1964" s="80"/>
    </row>
    <row r="1965">
      <c r="A1965" s="80"/>
      <c r="B1965" s="80"/>
      <c r="C1965" s="80"/>
      <c r="D1965" s="80"/>
      <c r="E1965" s="80"/>
      <c r="F1965" s="80"/>
    </row>
    <row r="1966">
      <c r="A1966" s="80"/>
      <c r="B1966" s="80"/>
      <c r="C1966" s="80"/>
      <c r="D1966" s="80"/>
      <c r="E1966" s="80"/>
      <c r="F1966" s="80"/>
    </row>
    <row r="1967">
      <c r="A1967" s="80"/>
      <c r="B1967" s="80"/>
      <c r="C1967" s="80"/>
      <c r="D1967" s="80"/>
      <c r="E1967" s="80"/>
      <c r="F1967" s="80"/>
    </row>
    <row r="1968">
      <c r="A1968" s="80"/>
      <c r="B1968" s="80"/>
      <c r="C1968" s="80"/>
      <c r="D1968" s="80"/>
      <c r="E1968" s="80"/>
      <c r="F1968" s="80"/>
    </row>
    <row r="1969">
      <c r="A1969" s="80"/>
      <c r="B1969" s="80"/>
      <c r="C1969" s="80"/>
      <c r="D1969" s="80"/>
      <c r="E1969" s="80"/>
      <c r="F1969" s="80"/>
    </row>
    <row r="1970">
      <c r="A1970" s="80"/>
      <c r="B1970" s="80"/>
      <c r="C1970" s="80"/>
      <c r="D1970" s="80"/>
      <c r="E1970" s="80"/>
      <c r="F1970" s="80"/>
    </row>
    <row r="1971">
      <c r="A1971" s="80"/>
      <c r="B1971" s="80"/>
      <c r="C1971" s="80"/>
      <c r="D1971" s="80"/>
      <c r="E1971" s="80"/>
      <c r="F1971" s="80"/>
    </row>
    <row r="1972">
      <c r="A1972" s="80"/>
      <c r="B1972" s="80"/>
      <c r="C1972" s="80"/>
      <c r="D1972" s="80"/>
      <c r="E1972" s="80"/>
      <c r="F1972" s="80"/>
    </row>
    <row r="1973">
      <c r="A1973" s="80"/>
      <c r="B1973" s="80"/>
      <c r="C1973" s="80"/>
      <c r="D1973" s="80"/>
      <c r="E1973" s="80"/>
      <c r="F1973" s="80"/>
    </row>
    <row r="1974">
      <c r="A1974" s="80"/>
      <c r="B1974" s="80"/>
      <c r="C1974" s="80"/>
      <c r="D1974" s="80"/>
      <c r="E1974" s="80"/>
      <c r="F1974" s="80"/>
    </row>
    <row r="1975">
      <c r="A1975" s="80"/>
      <c r="B1975" s="80"/>
      <c r="C1975" s="80"/>
      <c r="D1975" s="80"/>
      <c r="E1975" s="80"/>
      <c r="F1975" s="80"/>
    </row>
    <row r="1976">
      <c r="A1976" s="80"/>
      <c r="B1976" s="80"/>
      <c r="C1976" s="80"/>
      <c r="D1976" s="80"/>
      <c r="E1976" s="80"/>
      <c r="F1976" s="80"/>
    </row>
    <row r="1977">
      <c r="A1977" s="80"/>
      <c r="B1977" s="80"/>
      <c r="C1977" s="80"/>
      <c r="D1977" s="80"/>
      <c r="E1977" s="80"/>
      <c r="F1977" s="80"/>
    </row>
    <row r="1978">
      <c r="A1978" s="80"/>
      <c r="B1978" s="80"/>
      <c r="C1978" s="80"/>
      <c r="D1978" s="80"/>
      <c r="E1978" s="80"/>
      <c r="F1978" s="80"/>
    </row>
    <row r="1979">
      <c r="A1979" s="80"/>
      <c r="B1979" s="80"/>
      <c r="C1979" s="80"/>
      <c r="D1979" s="80"/>
      <c r="E1979" s="80"/>
      <c r="F1979" s="80"/>
    </row>
    <row r="1980">
      <c r="A1980" s="80"/>
      <c r="B1980" s="80"/>
      <c r="C1980" s="80"/>
      <c r="D1980" s="80"/>
      <c r="E1980" s="80"/>
      <c r="F1980" s="80"/>
    </row>
    <row r="1981">
      <c r="A1981" s="80"/>
      <c r="B1981" s="80"/>
      <c r="C1981" s="80"/>
      <c r="D1981" s="80"/>
      <c r="E1981" s="80"/>
      <c r="F1981" s="80"/>
    </row>
    <row r="1982">
      <c r="A1982" s="80"/>
      <c r="B1982" s="80"/>
      <c r="C1982" s="80"/>
      <c r="D1982" s="80"/>
      <c r="E1982" s="80"/>
      <c r="F1982" s="80"/>
    </row>
    <row r="1983">
      <c r="A1983" s="80"/>
      <c r="B1983" s="80"/>
      <c r="C1983" s="80"/>
      <c r="D1983" s="80"/>
      <c r="E1983" s="80"/>
      <c r="F1983" s="80"/>
    </row>
    <row r="1984">
      <c r="A1984" s="80"/>
      <c r="B1984" s="80"/>
      <c r="C1984" s="80"/>
      <c r="D1984" s="80"/>
      <c r="E1984" s="80"/>
      <c r="F1984" s="80"/>
    </row>
    <row r="1985">
      <c r="A1985" s="80"/>
      <c r="B1985" s="80"/>
      <c r="C1985" s="80"/>
      <c r="D1985" s="80"/>
      <c r="E1985" s="80"/>
      <c r="F1985" s="80"/>
    </row>
    <row r="1986">
      <c r="A1986" s="80"/>
      <c r="B1986" s="80"/>
      <c r="C1986" s="80"/>
      <c r="D1986" s="80"/>
      <c r="E1986" s="80"/>
      <c r="F1986" s="80"/>
    </row>
    <row r="1987">
      <c r="A1987" s="80"/>
      <c r="B1987" s="80"/>
      <c r="C1987" s="80"/>
      <c r="D1987" s="80"/>
      <c r="E1987" s="80"/>
      <c r="F1987" s="80"/>
    </row>
    <row r="1988">
      <c r="A1988" s="80"/>
      <c r="B1988" s="80"/>
      <c r="C1988" s="80"/>
      <c r="D1988" s="80"/>
      <c r="E1988" s="80"/>
      <c r="F1988" s="80"/>
    </row>
    <row r="1989">
      <c r="A1989" s="80"/>
      <c r="B1989" s="80"/>
      <c r="C1989" s="80"/>
      <c r="D1989" s="80"/>
      <c r="E1989" s="80"/>
      <c r="F1989" s="80"/>
    </row>
    <row r="1990">
      <c r="A1990" s="80"/>
      <c r="B1990" s="80"/>
      <c r="C1990" s="80"/>
      <c r="D1990" s="80"/>
      <c r="E1990" s="80"/>
      <c r="F1990" s="80"/>
    </row>
    <row r="1991">
      <c r="A1991" s="80"/>
      <c r="B1991" s="80"/>
      <c r="C1991" s="80"/>
      <c r="D1991" s="80"/>
      <c r="E1991" s="80"/>
      <c r="F1991" s="80"/>
    </row>
    <row r="1992">
      <c r="A1992" s="80"/>
      <c r="B1992" s="80"/>
      <c r="C1992" s="80"/>
      <c r="D1992" s="80"/>
      <c r="E1992" s="80"/>
      <c r="F1992" s="80"/>
    </row>
    <row r="1993">
      <c r="A1993" s="80"/>
      <c r="B1993" s="80"/>
      <c r="C1993" s="80"/>
      <c r="D1993" s="80"/>
      <c r="E1993" s="80"/>
      <c r="F1993" s="80"/>
    </row>
    <row r="1994">
      <c r="A1994" s="80"/>
      <c r="B1994" s="80"/>
      <c r="C1994" s="80"/>
      <c r="D1994" s="80"/>
      <c r="E1994" s="80"/>
      <c r="F1994" s="80"/>
    </row>
    <row r="1995">
      <c r="A1995" s="80"/>
      <c r="B1995" s="80"/>
      <c r="C1995" s="80"/>
      <c r="D1995" s="80"/>
      <c r="E1995" s="80"/>
      <c r="F1995" s="80"/>
    </row>
    <row r="1996">
      <c r="A1996" s="80"/>
      <c r="B1996" s="80"/>
      <c r="C1996" s="80"/>
      <c r="D1996" s="80"/>
      <c r="E1996" s="80"/>
      <c r="F1996" s="80"/>
    </row>
    <row r="1997">
      <c r="A1997" s="80"/>
      <c r="B1997" s="80"/>
      <c r="C1997" s="80"/>
      <c r="D1997" s="80"/>
      <c r="E1997" s="80"/>
      <c r="F1997" s="80"/>
    </row>
    <row r="1998">
      <c r="A1998" s="80"/>
      <c r="B1998" s="80"/>
      <c r="C1998" s="80"/>
      <c r="D1998" s="80"/>
      <c r="E1998" s="80"/>
      <c r="F1998" s="80"/>
    </row>
    <row r="1999">
      <c r="A1999" s="80"/>
      <c r="B1999" s="80"/>
      <c r="C1999" s="80"/>
      <c r="D1999" s="80"/>
      <c r="E1999" s="80"/>
      <c r="F1999" s="80"/>
    </row>
    <row r="2000">
      <c r="A2000" s="80"/>
      <c r="B2000" s="80"/>
      <c r="C2000" s="80"/>
      <c r="D2000" s="80"/>
      <c r="E2000" s="80"/>
      <c r="F2000" s="80"/>
    </row>
    <row r="2001">
      <c r="A2001" s="80"/>
      <c r="B2001" s="80"/>
      <c r="C2001" s="80"/>
      <c r="D2001" s="80"/>
      <c r="E2001" s="80"/>
      <c r="F2001" s="80"/>
    </row>
  </sheetData>
  <conditionalFormatting sqref="A1:I2001">
    <cfRule type="expression" dxfId="0" priority="1">
      <formula>iferror(ISERROR($I1))</formula>
    </cfRule>
  </conditionalFormatting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F9"/>
    <hyperlink r:id="rId25" ref="D10"/>
    <hyperlink r:id="rId26" ref="E10"/>
    <hyperlink r:id="rId27" ref="F10"/>
    <hyperlink r:id="rId28" ref="D11"/>
    <hyperlink r:id="rId29" ref="E11"/>
    <hyperlink r:id="rId30" ref="F11"/>
    <hyperlink r:id="rId31" ref="D12"/>
    <hyperlink r:id="rId32" ref="E12"/>
    <hyperlink r:id="rId33" ref="F12"/>
    <hyperlink r:id="rId34" ref="D13"/>
    <hyperlink r:id="rId35" ref="E13"/>
    <hyperlink r:id="rId36" ref="F13"/>
    <hyperlink r:id="rId37" ref="D14"/>
    <hyperlink r:id="rId38" ref="E14"/>
    <hyperlink r:id="rId39" ref="F14"/>
    <hyperlink r:id="rId40" ref="D15"/>
    <hyperlink r:id="rId41" ref="E15"/>
    <hyperlink r:id="rId42" ref="F15"/>
    <hyperlink r:id="rId43" ref="D16"/>
    <hyperlink r:id="rId44" ref="E16"/>
    <hyperlink r:id="rId45" ref="F16"/>
    <hyperlink r:id="rId46" ref="D17"/>
    <hyperlink r:id="rId47" ref="E17"/>
    <hyperlink r:id="rId48" ref="F17"/>
    <hyperlink r:id="rId49" ref="D18"/>
    <hyperlink r:id="rId50" ref="E18"/>
    <hyperlink r:id="rId51" ref="F18"/>
    <hyperlink r:id="rId52" ref="D19"/>
    <hyperlink r:id="rId53" ref="E19"/>
    <hyperlink r:id="rId54" ref="F19"/>
    <hyperlink r:id="rId55" ref="D20"/>
    <hyperlink r:id="rId56" ref="E20"/>
    <hyperlink r:id="rId57" ref="F20"/>
    <hyperlink r:id="rId58" ref="D21"/>
    <hyperlink r:id="rId59" ref="E21"/>
    <hyperlink r:id="rId60" ref="F21"/>
    <hyperlink r:id="rId61" ref="D22"/>
    <hyperlink r:id="rId62" ref="E22"/>
    <hyperlink r:id="rId63" ref="F22"/>
    <hyperlink r:id="rId64" ref="D23"/>
    <hyperlink r:id="rId65" ref="E23"/>
    <hyperlink r:id="rId66" ref="F23"/>
    <hyperlink r:id="rId67" ref="D24"/>
    <hyperlink r:id="rId68" ref="E24"/>
    <hyperlink r:id="rId69" ref="F24"/>
    <hyperlink r:id="rId70" ref="D25"/>
    <hyperlink r:id="rId71" ref="E25"/>
    <hyperlink r:id="rId72" ref="F25"/>
    <hyperlink r:id="rId73" ref="D26"/>
    <hyperlink r:id="rId74" ref="E26"/>
    <hyperlink r:id="rId75" ref="F26"/>
    <hyperlink r:id="rId76" ref="D27"/>
    <hyperlink r:id="rId77" ref="E27"/>
    <hyperlink r:id="rId78" ref="F27"/>
    <hyperlink r:id="rId79" ref="D28"/>
    <hyperlink r:id="rId80" ref="E28"/>
    <hyperlink r:id="rId81" ref="F28"/>
    <hyperlink r:id="rId82" ref="D29"/>
    <hyperlink r:id="rId83" ref="E29"/>
    <hyperlink r:id="rId84" ref="F29"/>
    <hyperlink r:id="rId85" ref="D30"/>
    <hyperlink r:id="rId86" ref="E30"/>
    <hyperlink r:id="rId87" ref="F30"/>
    <hyperlink r:id="rId88" ref="D31"/>
    <hyperlink r:id="rId89" ref="E31"/>
    <hyperlink r:id="rId90" ref="F31"/>
    <hyperlink r:id="rId91" ref="D32"/>
    <hyperlink r:id="rId92" ref="E32"/>
    <hyperlink r:id="rId93" ref="F32"/>
    <hyperlink r:id="rId94" ref="D33"/>
    <hyperlink r:id="rId95" ref="E33"/>
    <hyperlink r:id="rId96" ref="F33"/>
    <hyperlink r:id="rId97" ref="D34"/>
    <hyperlink r:id="rId98" ref="E34"/>
    <hyperlink r:id="rId99" ref="F34"/>
    <hyperlink r:id="rId100" ref="D35"/>
    <hyperlink r:id="rId101" ref="E35"/>
    <hyperlink r:id="rId102" ref="F35"/>
    <hyperlink r:id="rId103" ref="D36"/>
    <hyperlink r:id="rId104" ref="E36"/>
    <hyperlink r:id="rId105" ref="F36"/>
    <hyperlink r:id="rId106" ref="D37"/>
    <hyperlink r:id="rId107" ref="E37"/>
    <hyperlink r:id="rId108" ref="F37"/>
    <hyperlink r:id="rId109" ref="D38"/>
    <hyperlink r:id="rId110" ref="E38"/>
    <hyperlink r:id="rId111" ref="F38"/>
    <hyperlink r:id="rId112" ref="D39"/>
    <hyperlink r:id="rId113" ref="E39"/>
    <hyperlink r:id="rId114" ref="F39"/>
    <hyperlink r:id="rId115" ref="D40"/>
    <hyperlink r:id="rId116" ref="E40"/>
    <hyperlink r:id="rId117" ref="F40"/>
    <hyperlink r:id="rId118" ref="D41"/>
    <hyperlink r:id="rId119" ref="E41"/>
    <hyperlink r:id="rId120" ref="F41"/>
    <hyperlink r:id="rId121" ref="D42"/>
    <hyperlink r:id="rId122" ref="E42"/>
    <hyperlink r:id="rId123" ref="F42"/>
    <hyperlink r:id="rId124" ref="D43"/>
    <hyperlink r:id="rId125" ref="E43"/>
    <hyperlink r:id="rId126" ref="F43"/>
    <hyperlink r:id="rId127" ref="D44"/>
    <hyperlink r:id="rId128" ref="E44"/>
    <hyperlink r:id="rId129" ref="F44"/>
    <hyperlink r:id="rId130" ref="D45"/>
    <hyperlink r:id="rId131" ref="E45"/>
    <hyperlink r:id="rId132" ref="F45"/>
    <hyperlink r:id="rId133" ref="D46"/>
    <hyperlink r:id="rId134" ref="E46"/>
    <hyperlink r:id="rId135" ref="F46"/>
    <hyperlink r:id="rId136" ref="D47"/>
    <hyperlink r:id="rId137" ref="E47"/>
    <hyperlink r:id="rId138" ref="F47"/>
    <hyperlink r:id="rId139" ref="D48"/>
    <hyperlink r:id="rId140" ref="E48"/>
    <hyperlink r:id="rId141" ref="F48"/>
    <hyperlink r:id="rId142" ref="D49"/>
    <hyperlink r:id="rId143" ref="E49"/>
    <hyperlink r:id="rId144" ref="F49"/>
    <hyperlink r:id="rId145" ref="D50"/>
    <hyperlink r:id="rId146" ref="E50"/>
    <hyperlink r:id="rId147" ref="F50"/>
    <hyperlink r:id="rId148" ref="D51"/>
    <hyperlink r:id="rId149" ref="E51"/>
    <hyperlink r:id="rId150" ref="F51"/>
    <hyperlink r:id="rId151" ref="D52"/>
    <hyperlink r:id="rId152" ref="E52"/>
    <hyperlink r:id="rId153" ref="F52"/>
    <hyperlink r:id="rId154" ref="D53"/>
    <hyperlink r:id="rId155" ref="E53"/>
    <hyperlink r:id="rId156" ref="F53"/>
    <hyperlink r:id="rId157" ref="D54"/>
    <hyperlink r:id="rId158" ref="E54"/>
    <hyperlink r:id="rId159" ref="F54"/>
    <hyperlink r:id="rId160" ref="D55"/>
    <hyperlink r:id="rId161" ref="E55"/>
    <hyperlink r:id="rId162" ref="F55"/>
    <hyperlink r:id="rId163" ref="D56"/>
    <hyperlink r:id="rId164" ref="E56"/>
    <hyperlink r:id="rId165" ref="F56"/>
    <hyperlink r:id="rId166" ref="D57"/>
    <hyperlink r:id="rId167" ref="E57"/>
    <hyperlink r:id="rId168" ref="F57"/>
    <hyperlink r:id="rId169" ref="D58"/>
    <hyperlink r:id="rId170" ref="E58"/>
    <hyperlink r:id="rId171" ref="F58"/>
    <hyperlink r:id="rId172" ref="D59"/>
    <hyperlink r:id="rId173" ref="E59"/>
    <hyperlink r:id="rId174" ref="F59"/>
    <hyperlink r:id="rId175" ref="D60"/>
    <hyperlink r:id="rId176" ref="E60"/>
    <hyperlink r:id="rId177" ref="F60"/>
    <hyperlink r:id="rId178" ref="D61"/>
    <hyperlink r:id="rId179" ref="E61"/>
    <hyperlink r:id="rId180" ref="F61"/>
    <hyperlink r:id="rId181" ref="D62"/>
    <hyperlink r:id="rId182" ref="E62"/>
    <hyperlink r:id="rId183" ref="F62"/>
    <hyperlink r:id="rId184" ref="D63"/>
    <hyperlink r:id="rId185" ref="E63"/>
    <hyperlink r:id="rId186" ref="F63"/>
    <hyperlink r:id="rId187" ref="D64"/>
    <hyperlink r:id="rId188" ref="E64"/>
    <hyperlink r:id="rId189" ref="F64"/>
    <hyperlink r:id="rId190" ref="D65"/>
    <hyperlink r:id="rId191" ref="E65"/>
    <hyperlink r:id="rId192" ref="F65"/>
    <hyperlink r:id="rId193" ref="D66"/>
    <hyperlink r:id="rId194" ref="E66"/>
    <hyperlink r:id="rId195" ref="F66"/>
    <hyperlink r:id="rId196" ref="D67"/>
    <hyperlink r:id="rId197" ref="E67"/>
    <hyperlink r:id="rId198" ref="F67"/>
    <hyperlink r:id="rId199" ref="D68"/>
    <hyperlink r:id="rId200" ref="E68"/>
    <hyperlink r:id="rId201" ref="F68"/>
    <hyperlink r:id="rId202" ref="D69"/>
    <hyperlink r:id="rId203" ref="E69"/>
    <hyperlink r:id="rId204" ref="F69"/>
    <hyperlink r:id="rId205" ref="D70"/>
    <hyperlink r:id="rId206" ref="E70"/>
    <hyperlink r:id="rId207" ref="F70"/>
    <hyperlink r:id="rId208" ref="D71"/>
    <hyperlink r:id="rId209" ref="E71"/>
    <hyperlink r:id="rId210" ref="F71"/>
    <hyperlink r:id="rId211" ref="D72"/>
    <hyperlink r:id="rId212" ref="E72"/>
    <hyperlink r:id="rId213" ref="F72"/>
    <hyperlink r:id="rId214" ref="D73"/>
    <hyperlink r:id="rId215" ref="E73"/>
    <hyperlink r:id="rId216" ref="F73"/>
    <hyperlink r:id="rId217" ref="D74"/>
    <hyperlink r:id="rId218" ref="E74"/>
    <hyperlink r:id="rId219" ref="F74"/>
    <hyperlink r:id="rId220" ref="D75"/>
    <hyperlink r:id="rId221" ref="E75"/>
    <hyperlink r:id="rId222" ref="F75"/>
    <hyperlink r:id="rId223" ref="D76"/>
    <hyperlink r:id="rId224" ref="E76"/>
    <hyperlink r:id="rId225" ref="F76"/>
    <hyperlink r:id="rId226" ref="D77"/>
    <hyperlink r:id="rId227" ref="E77"/>
    <hyperlink r:id="rId228" ref="F77"/>
    <hyperlink r:id="rId229" ref="D78"/>
    <hyperlink r:id="rId230" ref="E78"/>
    <hyperlink r:id="rId231" ref="F78"/>
    <hyperlink r:id="rId232" ref="D79"/>
    <hyperlink r:id="rId233" ref="E79"/>
    <hyperlink r:id="rId234" ref="F79"/>
    <hyperlink r:id="rId235" ref="D80"/>
    <hyperlink r:id="rId236" ref="E80"/>
    <hyperlink r:id="rId237" ref="F80"/>
    <hyperlink r:id="rId238" ref="D81"/>
    <hyperlink r:id="rId239" ref="E81"/>
    <hyperlink r:id="rId240" ref="F81"/>
    <hyperlink r:id="rId241" ref="D82"/>
    <hyperlink r:id="rId242" ref="E82"/>
    <hyperlink r:id="rId243" ref="F82"/>
    <hyperlink r:id="rId244" ref="D83"/>
    <hyperlink r:id="rId245" ref="E83"/>
    <hyperlink r:id="rId246" ref="F83"/>
    <hyperlink r:id="rId247" ref="D84"/>
    <hyperlink r:id="rId248" ref="E84"/>
    <hyperlink r:id="rId249" ref="F84"/>
    <hyperlink r:id="rId250" ref="D85"/>
    <hyperlink r:id="rId251" ref="E85"/>
    <hyperlink r:id="rId252" ref="F85"/>
    <hyperlink r:id="rId253" ref="D86"/>
    <hyperlink r:id="rId254" ref="E86"/>
    <hyperlink r:id="rId255" ref="F86"/>
    <hyperlink r:id="rId256" ref="D87"/>
    <hyperlink r:id="rId257" ref="E87"/>
    <hyperlink r:id="rId258" ref="F87"/>
    <hyperlink r:id="rId259" ref="D88"/>
    <hyperlink r:id="rId260" ref="E88"/>
    <hyperlink r:id="rId261" ref="F88"/>
    <hyperlink r:id="rId262" ref="D89"/>
    <hyperlink r:id="rId263" ref="E89"/>
    <hyperlink r:id="rId264" ref="F89"/>
    <hyperlink r:id="rId265" ref="D90"/>
    <hyperlink r:id="rId266" ref="E90"/>
    <hyperlink r:id="rId267" ref="F90"/>
    <hyperlink r:id="rId268" ref="D91"/>
    <hyperlink r:id="rId269" ref="E91"/>
    <hyperlink r:id="rId270" ref="F91"/>
    <hyperlink r:id="rId271" ref="D92"/>
    <hyperlink r:id="rId272" ref="E92"/>
    <hyperlink r:id="rId273" ref="F92"/>
    <hyperlink r:id="rId274" ref="D93"/>
    <hyperlink r:id="rId275" ref="E93"/>
    <hyperlink r:id="rId276" ref="F93"/>
    <hyperlink r:id="rId277" ref="D94"/>
    <hyperlink r:id="rId278" ref="E94"/>
    <hyperlink r:id="rId279" ref="F94"/>
    <hyperlink r:id="rId280" ref="D95"/>
    <hyperlink r:id="rId281" ref="E95"/>
    <hyperlink r:id="rId282" ref="F95"/>
    <hyperlink r:id="rId283" ref="D96"/>
    <hyperlink r:id="rId284" ref="E96"/>
    <hyperlink r:id="rId285" ref="F96"/>
    <hyperlink r:id="rId286" ref="D97"/>
    <hyperlink r:id="rId287" ref="E97"/>
    <hyperlink r:id="rId288" ref="F97"/>
    <hyperlink r:id="rId289" ref="D98"/>
    <hyperlink r:id="rId290" ref="E98"/>
    <hyperlink r:id="rId291" ref="F98"/>
    <hyperlink r:id="rId292" ref="D99"/>
    <hyperlink r:id="rId293" ref="E99"/>
    <hyperlink r:id="rId294" ref="F99"/>
    <hyperlink r:id="rId295" ref="D100"/>
    <hyperlink r:id="rId296" ref="E100"/>
    <hyperlink r:id="rId297" ref="F100"/>
    <hyperlink r:id="rId298" ref="D101"/>
    <hyperlink r:id="rId299" ref="E101"/>
    <hyperlink r:id="rId300" ref="F101"/>
    <hyperlink r:id="rId301" ref="D102"/>
    <hyperlink r:id="rId302" ref="E102"/>
    <hyperlink r:id="rId303" ref="F102"/>
    <hyperlink r:id="rId304" ref="D103"/>
    <hyperlink r:id="rId305" ref="E103"/>
    <hyperlink r:id="rId306" ref="F103"/>
    <hyperlink r:id="rId307" ref="D104"/>
    <hyperlink r:id="rId308" ref="E104"/>
    <hyperlink r:id="rId309" ref="F104"/>
    <hyperlink r:id="rId310" ref="D105"/>
    <hyperlink r:id="rId311" ref="E105"/>
    <hyperlink r:id="rId312" ref="F105"/>
    <hyperlink r:id="rId313" ref="D106"/>
    <hyperlink r:id="rId314" ref="E106"/>
    <hyperlink r:id="rId315" ref="F106"/>
    <hyperlink r:id="rId316" ref="D107"/>
    <hyperlink r:id="rId317" ref="E107"/>
    <hyperlink r:id="rId318" ref="F107"/>
    <hyperlink r:id="rId319" ref="D108"/>
    <hyperlink r:id="rId320" ref="E108"/>
    <hyperlink r:id="rId321" ref="F108"/>
    <hyperlink r:id="rId322" ref="D109"/>
    <hyperlink r:id="rId323" ref="E109"/>
    <hyperlink r:id="rId324" ref="F109"/>
    <hyperlink r:id="rId325" ref="D110"/>
    <hyperlink r:id="rId326" ref="E110"/>
    <hyperlink r:id="rId327" ref="F110"/>
    <hyperlink r:id="rId328" ref="D111"/>
    <hyperlink r:id="rId329" ref="E111"/>
    <hyperlink r:id="rId330" ref="F111"/>
    <hyperlink r:id="rId331" ref="D112"/>
    <hyperlink r:id="rId332" ref="E112"/>
    <hyperlink r:id="rId333" ref="F112"/>
    <hyperlink r:id="rId334" ref="D113"/>
    <hyperlink r:id="rId335" ref="E113"/>
    <hyperlink r:id="rId336" ref="F113"/>
    <hyperlink r:id="rId337" ref="D114"/>
    <hyperlink r:id="rId338" ref="E114"/>
    <hyperlink r:id="rId339" ref="F114"/>
    <hyperlink r:id="rId340" ref="D115"/>
    <hyperlink r:id="rId341" ref="E115"/>
    <hyperlink r:id="rId342" ref="F115"/>
    <hyperlink r:id="rId343" ref="D116"/>
    <hyperlink r:id="rId344" ref="E116"/>
    <hyperlink r:id="rId345" ref="F116"/>
    <hyperlink r:id="rId346" ref="D117"/>
    <hyperlink r:id="rId347" ref="E117"/>
    <hyperlink r:id="rId348" ref="F117"/>
    <hyperlink r:id="rId349" ref="D118"/>
    <hyperlink r:id="rId350" ref="E118"/>
    <hyperlink r:id="rId351" ref="F118"/>
    <hyperlink r:id="rId352" ref="D119"/>
    <hyperlink r:id="rId353" ref="E119"/>
    <hyperlink r:id="rId354" ref="F119"/>
    <hyperlink r:id="rId355" ref="D120"/>
    <hyperlink r:id="rId356" ref="E120"/>
    <hyperlink r:id="rId357" ref="F120"/>
    <hyperlink r:id="rId358" ref="D121"/>
    <hyperlink r:id="rId359" ref="E121"/>
    <hyperlink r:id="rId360" ref="F121"/>
    <hyperlink r:id="rId361" ref="D122"/>
    <hyperlink r:id="rId362" ref="E122"/>
    <hyperlink r:id="rId363" ref="F122"/>
    <hyperlink r:id="rId364" ref="D123"/>
    <hyperlink r:id="rId365" ref="E123"/>
    <hyperlink r:id="rId366" ref="F123"/>
    <hyperlink r:id="rId367" ref="D124"/>
    <hyperlink r:id="rId368" ref="E124"/>
    <hyperlink r:id="rId369" ref="F124"/>
    <hyperlink r:id="rId370" ref="D125"/>
    <hyperlink r:id="rId371" ref="E125"/>
    <hyperlink r:id="rId372" ref="F125"/>
    <hyperlink r:id="rId373" ref="D126"/>
    <hyperlink r:id="rId374" ref="E126"/>
    <hyperlink r:id="rId375" ref="F126"/>
    <hyperlink r:id="rId376" ref="D127"/>
    <hyperlink r:id="rId377" ref="E127"/>
    <hyperlink r:id="rId378" ref="F127"/>
    <hyperlink r:id="rId379" ref="D128"/>
    <hyperlink r:id="rId380" ref="E128"/>
    <hyperlink r:id="rId381" ref="F128"/>
    <hyperlink r:id="rId382" ref="D129"/>
    <hyperlink r:id="rId383" ref="E129"/>
    <hyperlink r:id="rId384" ref="F129"/>
    <hyperlink r:id="rId385" ref="D130"/>
    <hyperlink r:id="rId386" ref="E130"/>
    <hyperlink r:id="rId387" ref="F130"/>
    <hyperlink r:id="rId388" ref="D131"/>
    <hyperlink r:id="rId389" ref="E131"/>
    <hyperlink r:id="rId390" ref="F131"/>
    <hyperlink r:id="rId391" ref="D132"/>
    <hyperlink r:id="rId392" ref="E132"/>
    <hyperlink r:id="rId393" ref="F132"/>
    <hyperlink r:id="rId394" ref="D133"/>
    <hyperlink r:id="rId395" ref="E133"/>
    <hyperlink r:id="rId396" ref="F133"/>
    <hyperlink r:id="rId397" ref="D134"/>
    <hyperlink r:id="rId398" ref="E134"/>
    <hyperlink r:id="rId399" ref="F134"/>
    <hyperlink r:id="rId400" ref="D135"/>
    <hyperlink r:id="rId401" ref="E135"/>
    <hyperlink r:id="rId402" ref="F135"/>
    <hyperlink r:id="rId403" ref="D136"/>
    <hyperlink r:id="rId404" ref="E136"/>
    <hyperlink r:id="rId405" ref="F136"/>
    <hyperlink r:id="rId406" ref="D137"/>
    <hyperlink r:id="rId407" ref="E137"/>
    <hyperlink r:id="rId408" ref="F137"/>
    <hyperlink r:id="rId409" ref="D138"/>
    <hyperlink r:id="rId410" ref="E138"/>
    <hyperlink r:id="rId411" ref="F138"/>
    <hyperlink r:id="rId412" ref="D139"/>
    <hyperlink r:id="rId413" ref="E139"/>
    <hyperlink r:id="rId414" ref="F139"/>
    <hyperlink r:id="rId415" ref="D140"/>
    <hyperlink r:id="rId416" ref="E140"/>
    <hyperlink r:id="rId417" ref="F140"/>
    <hyperlink r:id="rId418" ref="D141"/>
    <hyperlink r:id="rId419" ref="E141"/>
    <hyperlink r:id="rId420" ref="F141"/>
    <hyperlink r:id="rId421" ref="D142"/>
    <hyperlink r:id="rId422" ref="E142"/>
    <hyperlink r:id="rId423" ref="F142"/>
    <hyperlink r:id="rId424" ref="D143"/>
    <hyperlink r:id="rId425" ref="E143"/>
    <hyperlink r:id="rId426" ref="F143"/>
    <hyperlink r:id="rId427" ref="D144"/>
    <hyperlink r:id="rId428" ref="E144"/>
    <hyperlink r:id="rId429" ref="F144"/>
    <hyperlink r:id="rId430" ref="D145"/>
    <hyperlink r:id="rId431" ref="E145"/>
    <hyperlink r:id="rId432" ref="F145"/>
    <hyperlink r:id="rId433" ref="D146"/>
    <hyperlink r:id="rId434" ref="E146"/>
    <hyperlink r:id="rId435" ref="F146"/>
    <hyperlink r:id="rId436" ref="D147"/>
    <hyperlink r:id="rId437" ref="E147"/>
    <hyperlink r:id="rId438" ref="F147"/>
    <hyperlink r:id="rId439" ref="D148"/>
    <hyperlink r:id="rId440" ref="E148"/>
    <hyperlink r:id="rId441" ref="F148"/>
    <hyperlink r:id="rId442" ref="D149"/>
    <hyperlink r:id="rId443" ref="E149"/>
    <hyperlink r:id="rId444" ref="F149"/>
    <hyperlink r:id="rId445" ref="D150"/>
    <hyperlink r:id="rId446" ref="E150"/>
    <hyperlink r:id="rId447" ref="F150"/>
    <hyperlink r:id="rId448" ref="D151"/>
    <hyperlink r:id="rId449" ref="E151"/>
    <hyperlink r:id="rId450" ref="F151"/>
    <hyperlink r:id="rId451" ref="D152"/>
    <hyperlink r:id="rId452" ref="E152"/>
    <hyperlink r:id="rId453" ref="F152"/>
    <hyperlink r:id="rId454" ref="D153"/>
    <hyperlink r:id="rId455" ref="E153"/>
    <hyperlink r:id="rId456" ref="F153"/>
    <hyperlink r:id="rId457" ref="D154"/>
    <hyperlink r:id="rId458" ref="E154"/>
    <hyperlink r:id="rId459" ref="F154"/>
    <hyperlink r:id="rId460" ref="D155"/>
    <hyperlink r:id="rId461" ref="E155"/>
    <hyperlink r:id="rId462" ref="F155"/>
    <hyperlink r:id="rId463" ref="D156"/>
    <hyperlink r:id="rId464" ref="E156"/>
    <hyperlink r:id="rId465" ref="F156"/>
    <hyperlink r:id="rId466" ref="D157"/>
    <hyperlink r:id="rId467" ref="E157"/>
    <hyperlink r:id="rId468" ref="F157"/>
    <hyperlink r:id="rId469" ref="D158"/>
    <hyperlink r:id="rId470" ref="E158"/>
    <hyperlink r:id="rId471" ref="F158"/>
    <hyperlink r:id="rId472" ref="D159"/>
    <hyperlink r:id="rId473" ref="E159"/>
    <hyperlink r:id="rId474" ref="F159"/>
    <hyperlink r:id="rId475" ref="D160"/>
    <hyperlink r:id="rId476" ref="E160"/>
    <hyperlink r:id="rId477" ref="F160"/>
    <hyperlink r:id="rId478" ref="D161"/>
    <hyperlink r:id="rId479" ref="E161"/>
    <hyperlink r:id="rId480" ref="F161"/>
    <hyperlink r:id="rId481" ref="D162"/>
    <hyperlink r:id="rId482" ref="E162"/>
    <hyperlink r:id="rId483" ref="F162"/>
    <hyperlink r:id="rId484" ref="D163"/>
    <hyperlink r:id="rId485" ref="E163"/>
    <hyperlink r:id="rId486" ref="F163"/>
    <hyperlink r:id="rId487" ref="D164"/>
    <hyperlink r:id="rId488" ref="E164"/>
    <hyperlink r:id="rId489" ref="F164"/>
    <hyperlink r:id="rId490" ref="D165"/>
    <hyperlink r:id="rId491" ref="E165"/>
    <hyperlink r:id="rId492" ref="F165"/>
    <hyperlink r:id="rId493" ref="D166"/>
    <hyperlink r:id="rId494" ref="E166"/>
    <hyperlink r:id="rId495" ref="F166"/>
    <hyperlink r:id="rId496" ref="D167"/>
    <hyperlink r:id="rId497" ref="E167"/>
    <hyperlink r:id="rId498" ref="F167"/>
    <hyperlink r:id="rId499" ref="D168"/>
    <hyperlink r:id="rId500" ref="E168"/>
    <hyperlink r:id="rId501" ref="F168"/>
    <hyperlink r:id="rId502" ref="D169"/>
    <hyperlink r:id="rId503" ref="E169"/>
    <hyperlink r:id="rId504" ref="F169"/>
    <hyperlink r:id="rId505" ref="D170"/>
    <hyperlink r:id="rId506" ref="E170"/>
    <hyperlink r:id="rId507" ref="F170"/>
    <hyperlink r:id="rId508" ref="D171"/>
    <hyperlink r:id="rId509" ref="E171"/>
    <hyperlink r:id="rId510" ref="F171"/>
    <hyperlink r:id="rId511" ref="D172"/>
    <hyperlink r:id="rId512" ref="E172"/>
    <hyperlink r:id="rId513" ref="F172"/>
    <hyperlink r:id="rId514" ref="D173"/>
    <hyperlink r:id="rId515" ref="E173"/>
    <hyperlink r:id="rId516" ref="F173"/>
    <hyperlink r:id="rId517" ref="D174"/>
    <hyperlink r:id="rId518" ref="E174"/>
    <hyperlink r:id="rId519" ref="F174"/>
    <hyperlink r:id="rId520" ref="D175"/>
    <hyperlink r:id="rId521" ref="E175"/>
    <hyperlink r:id="rId522" ref="F175"/>
    <hyperlink r:id="rId523" ref="D176"/>
    <hyperlink r:id="rId524" ref="E176"/>
    <hyperlink r:id="rId525" ref="F176"/>
    <hyperlink r:id="rId526" ref="D177"/>
    <hyperlink r:id="rId527" ref="E177"/>
    <hyperlink r:id="rId528" ref="F177"/>
    <hyperlink r:id="rId529" ref="D178"/>
    <hyperlink r:id="rId530" ref="E178"/>
    <hyperlink r:id="rId531" ref="F178"/>
    <hyperlink r:id="rId532" ref="D179"/>
    <hyperlink r:id="rId533" ref="E179"/>
    <hyperlink r:id="rId534" ref="F179"/>
    <hyperlink r:id="rId535" ref="D180"/>
    <hyperlink r:id="rId536" ref="E180"/>
    <hyperlink r:id="rId537" ref="F180"/>
    <hyperlink r:id="rId538" ref="D181"/>
    <hyperlink r:id="rId539" ref="E181"/>
    <hyperlink r:id="rId540" ref="F181"/>
    <hyperlink r:id="rId541" ref="D182"/>
    <hyperlink r:id="rId542" ref="E182"/>
    <hyperlink r:id="rId543" ref="F182"/>
    <hyperlink r:id="rId544" ref="D183"/>
    <hyperlink r:id="rId545" ref="E183"/>
    <hyperlink r:id="rId546" ref="F183"/>
    <hyperlink r:id="rId547" ref="D184"/>
    <hyperlink r:id="rId548" ref="E184"/>
    <hyperlink r:id="rId549" ref="F184"/>
    <hyperlink r:id="rId550" ref="D185"/>
    <hyperlink r:id="rId551" ref="E185"/>
    <hyperlink r:id="rId552" ref="F185"/>
    <hyperlink r:id="rId553" ref="D186"/>
    <hyperlink r:id="rId554" ref="E186"/>
    <hyperlink r:id="rId555" ref="F186"/>
    <hyperlink r:id="rId556" ref="D187"/>
    <hyperlink r:id="rId557" ref="E187"/>
    <hyperlink r:id="rId558" ref="F187"/>
    <hyperlink r:id="rId559" ref="D188"/>
    <hyperlink r:id="rId560" ref="E188"/>
    <hyperlink r:id="rId561" ref="F188"/>
    <hyperlink r:id="rId562" ref="D189"/>
    <hyperlink r:id="rId563" ref="E189"/>
    <hyperlink r:id="rId564" ref="F189"/>
    <hyperlink r:id="rId565" ref="D190"/>
    <hyperlink r:id="rId566" ref="E190"/>
    <hyperlink r:id="rId567" ref="F190"/>
    <hyperlink r:id="rId568" ref="D191"/>
    <hyperlink r:id="rId569" ref="E191"/>
    <hyperlink r:id="rId570" ref="F191"/>
    <hyperlink r:id="rId571" ref="D192"/>
    <hyperlink r:id="rId572" ref="E192"/>
    <hyperlink r:id="rId573" ref="F192"/>
    <hyperlink r:id="rId574" ref="D193"/>
    <hyperlink r:id="rId575" ref="E193"/>
    <hyperlink r:id="rId576" ref="F193"/>
    <hyperlink r:id="rId577" ref="D194"/>
    <hyperlink r:id="rId578" ref="E194"/>
    <hyperlink r:id="rId579" ref="F194"/>
    <hyperlink r:id="rId580" ref="D195"/>
    <hyperlink r:id="rId581" ref="E195"/>
    <hyperlink r:id="rId582" ref="F195"/>
    <hyperlink r:id="rId583" ref="D196"/>
    <hyperlink r:id="rId584" ref="E196"/>
    <hyperlink r:id="rId585" ref="F196"/>
    <hyperlink r:id="rId586" ref="D197"/>
    <hyperlink r:id="rId587" ref="E197"/>
    <hyperlink r:id="rId588" ref="F197"/>
    <hyperlink r:id="rId589" ref="D198"/>
    <hyperlink r:id="rId590" ref="E198"/>
    <hyperlink r:id="rId591" ref="F198"/>
    <hyperlink r:id="rId592" ref="D199"/>
    <hyperlink r:id="rId593" ref="E199"/>
    <hyperlink r:id="rId594" ref="F199"/>
    <hyperlink r:id="rId595" ref="D200"/>
    <hyperlink r:id="rId596" ref="E200"/>
    <hyperlink r:id="rId597" ref="F200"/>
    <hyperlink r:id="rId598" ref="D201"/>
    <hyperlink r:id="rId599" ref="E201"/>
    <hyperlink r:id="rId600" ref="F201"/>
    <hyperlink r:id="rId601" ref="D202"/>
    <hyperlink r:id="rId602" ref="E202"/>
    <hyperlink r:id="rId603" ref="F202"/>
    <hyperlink r:id="rId604" ref="D203"/>
    <hyperlink r:id="rId605" ref="E203"/>
    <hyperlink r:id="rId606" ref="F203"/>
    <hyperlink r:id="rId607" ref="D204"/>
    <hyperlink r:id="rId608" ref="E204"/>
    <hyperlink r:id="rId609" ref="F204"/>
    <hyperlink r:id="rId610" ref="D205"/>
    <hyperlink r:id="rId611" ref="E205"/>
    <hyperlink r:id="rId612" ref="F205"/>
    <hyperlink r:id="rId613" ref="D206"/>
    <hyperlink r:id="rId614" ref="E206"/>
    <hyperlink r:id="rId615" ref="F206"/>
    <hyperlink r:id="rId616" ref="D207"/>
    <hyperlink r:id="rId617" ref="E207"/>
    <hyperlink r:id="rId618" ref="F207"/>
    <hyperlink r:id="rId619" ref="D208"/>
    <hyperlink r:id="rId620" ref="E208"/>
    <hyperlink r:id="rId621" ref="F208"/>
    <hyperlink r:id="rId622" ref="D209"/>
    <hyperlink r:id="rId623" ref="E209"/>
    <hyperlink r:id="rId624" ref="F209"/>
    <hyperlink r:id="rId625" ref="D210"/>
    <hyperlink r:id="rId626" ref="E210"/>
    <hyperlink r:id="rId627" ref="F210"/>
    <hyperlink r:id="rId628" ref="D211"/>
    <hyperlink r:id="rId629" ref="E211"/>
    <hyperlink r:id="rId630" ref="F211"/>
    <hyperlink r:id="rId631" ref="D212"/>
    <hyperlink r:id="rId632" ref="E212"/>
    <hyperlink r:id="rId633" ref="F212"/>
    <hyperlink r:id="rId634" ref="D213"/>
    <hyperlink r:id="rId635" ref="E213"/>
    <hyperlink r:id="rId636" ref="F213"/>
    <hyperlink r:id="rId637" ref="D214"/>
    <hyperlink r:id="rId638" ref="E214"/>
    <hyperlink r:id="rId639" ref="F214"/>
    <hyperlink r:id="rId640" ref="D215"/>
    <hyperlink r:id="rId641" ref="E215"/>
    <hyperlink r:id="rId642" ref="F215"/>
    <hyperlink r:id="rId643" ref="D216"/>
    <hyperlink r:id="rId644" ref="E216"/>
    <hyperlink r:id="rId645" ref="F216"/>
    <hyperlink r:id="rId646" ref="D217"/>
    <hyperlink r:id="rId647" ref="E217"/>
    <hyperlink r:id="rId648" ref="F217"/>
    <hyperlink r:id="rId649" ref="D218"/>
    <hyperlink r:id="rId650" ref="E218"/>
    <hyperlink r:id="rId651" ref="F218"/>
    <hyperlink r:id="rId652" ref="D219"/>
    <hyperlink r:id="rId653" ref="E219"/>
    <hyperlink r:id="rId654" ref="F219"/>
    <hyperlink r:id="rId655" ref="D220"/>
    <hyperlink r:id="rId656" ref="E220"/>
    <hyperlink r:id="rId657" ref="F220"/>
    <hyperlink r:id="rId658" ref="D221"/>
    <hyperlink r:id="rId659" ref="E221"/>
    <hyperlink r:id="rId660" ref="F221"/>
    <hyperlink r:id="rId661" ref="D222"/>
    <hyperlink r:id="rId662" ref="E222"/>
    <hyperlink r:id="rId663" ref="F222"/>
    <hyperlink r:id="rId664" ref="D223"/>
    <hyperlink r:id="rId665" ref="E223"/>
    <hyperlink r:id="rId666" ref="F223"/>
    <hyperlink r:id="rId667" ref="D224"/>
    <hyperlink r:id="rId668" ref="E224"/>
    <hyperlink r:id="rId669" ref="F224"/>
    <hyperlink r:id="rId670" ref="D225"/>
    <hyperlink r:id="rId671" ref="E225"/>
    <hyperlink r:id="rId672" ref="F225"/>
    <hyperlink r:id="rId673" ref="D226"/>
    <hyperlink r:id="rId674" ref="E226"/>
    <hyperlink r:id="rId675" ref="F226"/>
    <hyperlink r:id="rId676" ref="D227"/>
    <hyperlink r:id="rId677" ref="E227"/>
    <hyperlink r:id="rId678" ref="F227"/>
    <hyperlink r:id="rId679" ref="D228"/>
    <hyperlink r:id="rId680" ref="E228"/>
    <hyperlink r:id="rId681" ref="F228"/>
    <hyperlink r:id="rId682" ref="D229"/>
    <hyperlink r:id="rId683" ref="E229"/>
    <hyperlink r:id="rId684" ref="F229"/>
    <hyperlink r:id="rId685" ref="D230"/>
    <hyperlink r:id="rId686" ref="E230"/>
    <hyperlink r:id="rId687" ref="F230"/>
    <hyperlink r:id="rId688" ref="D231"/>
    <hyperlink r:id="rId689" ref="E231"/>
    <hyperlink r:id="rId690" ref="F231"/>
    <hyperlink r:id="rId691" ref="D232"/>
    <hyperlink r:id="rId692" ref="E232"/>
    <hyperlink r:id="rId693" ref="F232"/>
    <hyperlink r:id="rId694" ref="D233"/>
    <hyperlink r:id="rId695" ref="E233"/>
    <hyperlink r:id="rId696" ref="F233"/>
    <hyperlink r:id="rId697" ref="D234"/>
    <hyperlink r:id="rId698" ref="E234"/>
    <hyperlink r:id="rId699" ref="F234"/>
    <hyperlink r:id="rId700" ref="D235"/>
    <hyperlink r:id="rId701" ref="E235"/>
    <hyperlink r:id="rId702" ref="F235"/>
    <hyperlink r:id="rId703" ref="D236"/>
    <hyperlink r:id="rId704" ref="E236"/>
    <hyperlink r:id="rId705" ref="F236"/>
    <hyperlink r:id="rId706" ref="D237"/>
    <hyperlink r:id="rId707" ref="E237"/>
    <hyperlink r:id="rId708" ref="F237"/>
    <hyperlink r:id="rId709" ref="D238"/>
    <hyperlink r:id="rId710" ref="E238"/>
    <hyperlink r:id="rId711" ref="F238"/>
    <hyperlink r:id="rId712" ref="D239"/>
    <hyperlink r:id="rId713" ref="E239"/>
    <hyperlink r:id="rId714" ref="F239"/>
    <hyperlink r:id="rId715" ref="D240"/>
    <hyperlink r:id="rId716" ref="E240"/>
    <hyperlink r:id="rId717" ref="F240"/>
    <hyperlink r:id="rId718" ref="D241"/>
    <hyperlink r:id="rId719" ref="E241"/>
    <hyperlink r:id="rId720" ref="F241"/>
    <hyperlink r:id="rId721" ref="D242"/>
    <hyperlink r:id="rId722" ref="E242"/>
    <hyperlink r:id="rId723" ref="F242"/>
    <hyperlink r:id="rId724" ref="D243"/>
    <hyperlink r:id="rId725" ref="E243"/>
    <hyperlink r:id="rId726" ref="F243"/>
    <hyperlink r:id="rId727" ref="D244"/>
    <hyperlink r:id="rId728" ref="E244"/>
    <hyperlink r:id="rId729" ref="F244"/>
    <hyperlink r:id="rId730" ref="D245"/>
    <hyperlink r:id="rId731" ref="E245"/>
    <hyperlink r:id="rId732" ref="F245"/>
    <hyperlink r:id="rId733" ref="D246"/>
    <hyperlink r:id="rId734" ref="E246"/>
    <hyperlink r:id="rId735" ref="F246"/>
    <hyperlink r:id="rId736" ref="D247"/>
    <hyperlink r:id="rId737" ref="E247"/>
    <hyperlink r:id="rId738" ref="F247"/>
    <hyperlink r:id="rId739" ref="D248"/>
    <hyperlink r:id="rId740" ref="E248"/>
    <hyperlink r:id="rId741" ref="F248"/>
    <hyperlink r:id="rId742" ref="D249"/>
    <hyperlink r:id="rId743" ref="E249"/>
    <hyperlink r:id="rId744" ref="F249"/>
    <hyperlink r:id="rId745" ref="D250"/>
    <hyperlink r:id="rId746" ref="E250"/>
    <hyperlink r:id="rId747" ref="F250"/>
    <hyperlink r:id="rId748" ref="D251"/>
    <hyperlink r:id="rId749" ref="E251"/>
    <hyperlink r:id="rId750" ref="F251"/>
    <hyperlink r:id="rId751" ref="D252"/>
    <hyperlink r:id="rId752" ref="E252"/>
    <hyperlink r:id="rId753" ref="F252"/>
    <hyperlink r:id="rId754" ref="D253"/>
    <hyperlink r:id="rId755" ref="E253"/>
    <hyperlink r:id="rId756" ref="F253"/>
    <hyperlink r:id="rId757" ref="D254"/>
    <hyperlink r:id="rId758" ref="E254"/>
    <hyperlink r:id="rId759" ref="F254"/>
    <hyperlink r:id="rId760" ref="D255"/>
    <hyperlink r:id="rId761" ref="E255"/>
    <hyperlink r:id="rId762" ref="F255"/>
    <hyperlink r:id="rId763" ref="D256"/>
    <hyperlink r:id="rId764" ref="E256"/>
    <hyperlink r:id="rId765" ref="F256"/>
    <hyperlink r:id="rId766" ref="D257"/>
    <hyperlink r:id="rId767" ref="E257"/>
    <hyperlink r:id="rId768" ref="F257"/>
    <hyperlink r:id="rId769" ref="D258"/>
    <hyperlink r:id="rId770" ref="E258"/>
    <hyperlink r:id="rId771" ref="F258"/>
    <hyperlink r:id="rId772" ref="D259"/>
    <hyperlink r:id="rId773" ref="E259"/>
    <hyperlink r:id="rId774" ref="F259"/>
    <hyperlink r:id="rId775" ref="D260"/>
    <hyperlink r:id="rId776" ref="E260"/>
    <hyperlink r:id="rId777" ref="F260"/>
    <hyperlink r:id="rId778" ref="D261"/>
    <hyperlink r:id="rId779" ref="E261"/>
    <hyperlink r:id="rId780" ref="F261"/>
    <hyperlink r:id="rId781" ref="D262"/>
    <hyperlink r:id="rId782" ref="E262"/>
    <hyperlink r:id="rId783" ref="F262"/>
    <hyperlink r:id="rId784" ref="D263"/>
    <hyperlink r:id="rId785" ref="E263"/>
    <hyperlink r:id="rId786" ref="F263"/>
    <hyperlink r:id="rId787" ref="D264"/>
    <hyperlink r:id="rId788" ref="E264"/>
    <hyperlink r:id="rId789" ref="F264"/>
    <hyperlink r:id="rId790" ref="D265"/>
    <hyperlink r:id="rId791" ref="E265"/>
    <hyperlink r:id="rId792" ref="F265"/>
    <hyperlink r:id="rId793" ref="D266"/>
    <hyperlink r:id="rId794" ref="E266"/>
    <hyperlink r:id="rId795" ref="F266"/>
    <hyperlink r:id="rId796" ref="D267"/>
    <hyperlink r:id="rId797" ref="E267"/>
    <hyperlink r:id="rId798" ref="F267"/>
    <hyperlink r:id="rId799" ref="D268"/>
    <hyperlink r:id="rId800" ref="E268"/>
    <hyperlink r:id="rId801" ref="F268"/>
    <hyperlink r:id="rId802" ref="D269"/>
    <hyperlink r:id="rId803" ref="E269"/>
    <hyperlink r:id="rId804" ref="F269"/>
    <hyperlink r:id="rId805" ref="D270"/>
    <hyperlink r:id="rId806" ref="E270"/>
    <hyperlink r:id="rId807" ref="F270"/>
    <hyperlink r:id="rId808" ref="D271"/>
    <hyperlink r:id="rId809" ref="E271"/>
    <hyperlink r:id="rId810" ref="F271"/>
    <hyperlink r:id="rId811" ref="D272"/>
    <hyperlink r:id="rId812" ref="E272"/>
    <hyperlink r:id="rId813" ref="F272"/>
    <hyperlink r:id="rId814" ref="D273"/>
    <hyperlink r:id="rId815" ref="E273"/>
    <hyperlink r:id="rId816" ref="F273"/>
    <hyperlink r:id="rId817" ref="D274"/>
    <hyperlink r:id="rId818" ref="E274"/>
    <hyperlink r:id="rId819" ref="F274"/>
    <hyperlink r:id="rId820" ref="D275"/>
    <hyperlink r:id="rId821" ref="E275"/>
    <hyperlink r:id="rId822" ref="F275"/>
    <hyperlink r:id="rId823" ref="D276"/>
    <hyperlink r:id="rId824" ref="E276"/>
    <hyperlink r:id="rId825" ref="F276"/>
    <hyperlink r:id="rId826" ref="D277"/>
    <hyperlink r:id="rId827" ref="E277"/>
    <hyperlink r:id="rId828" ref="F277"/>
    <hyperlink r:id="rId829" ref="D278"/>
    <hyperlink r:id="rId830" ref="E278"/>
    <hyperlink r:id="rId831" ref="F278"/>
    <hyperlink r:id="rId832" ref="D279"/>
    <hyperlink r:id="rId833" ref="E279"/>
    <hyperlink r:id="rId834" ref="F279"/>
    <hyperlink r:id="rId835" ref="D280"/>
    <hyperlink r:id="rId836" ref="E280"/>
    <hyperlink r:id="rId837" ref="F280"/>
    <hyperlink r:id="rId838" ref="D281"/>
    <hyperlink r:id="rId839" ref="E281"/>
    <hyperlink r:id="rId840" ref="F281"/>
    <hyperlink r:id="rId841" ref="D282"/>
    <hyperlink r:id="rId842" ref="E282"/>
    <hyperlink r:id="rId843" ref="F282"/>
    <hyperlink r:id="rId844" ref="D283"/>
    <hyperlink r:id="rId845" ref="E283"/>
    <hyperlink r:id="rId846" ref="F283"/>
    <hyperlink r:id="rId847" ref="D284"/>
    <hyperlink r:id="rId848" ref="E284"/>
    <hyperlink r:id="rId849" ref="F284"/>
    <hyperlink r:id="rId850" ref="D285"/>
    <hyperlink r:id="rId851" ref="E285"/>
    <hyperlink r:id="rId852" ref="F285"/>
    <hyperlink r:id="rId853" ref="D286"/>
    <hyperlink r:id="rId854" ref="E286"/>
    <hyperlink r:id="rId855" ref="F286"/>
    <hyperlink r:id="rId856" ref="D287"/>
    <hyperlink r:id="rId857" ref="E287"/>
    <hyperlink r:id="rId858" ref="F287"/>
    <hyperlink r:id="rId859" ref="D288"/>
    <hyperlink r:id="rId860" ref="E288"/>
    <hyperlink r:id="rId861" ref="F288"/>
    <hyperlink r:id="rId862" ref="D289"/>
    <hyperlink r:id="rId863" ref="E289"/>
    <hyperlink r:id="rId864" ref="F289"/>
    <hyperlink r:id="rId865" ref="D290"/>
    <hyperlink r:id="rId866" ref="E290"/>
    <hyperlink r:id="rId867" ref="F290"/>
    <hyperlink r:id="rId868" ref="D291"/>
    <hyperlink r:id="rId869" ref="E291"/>
    <hyperlink r:id="rId870" ref="F291"/>
    <hyperlink r:id="rId871" ref="D292"/>
    <hyperlink r:id="rId872" ref="E292"/>
    <hyperlink r:id="rId873" ref="F292"/>
    <hyperlink r:id="rId874" ref="D293"/>
    <hyperlink r:id="rId875" ref="E293"/>
    <hyperlink r:id="rId876" ref="F293"/>
    <hyperlink r:id="rId877" ref="D294"/>
    <hyperlink r:id="rId878" ref="E294"/>
    <hyperlink r:id="rId879" ref="F294"/>
    <hyperlink r:id="rId880" ref="D295"/>
    <hyperlink r:id="rId881" ref="E295"/>
    <hyperlink r:id="rId882" ref="F295"/>
    <hyperlink r:id="rId883" ref="D296"/>
    <hyperlink r:id="rId884" ref="E296"/>
    <hyperlink r:id="rId885" ref="F296"/>
    <hyperlink r:id="rId886" ref="D297"/>
    <hyperlink r:id="rId887" ref="E297"/>
    <hyperlink r:id="rId888" ref="F297"/>
    <hyperlink r:id="rId889" ref="D298"/>
    <hyperlink r:id="rId890" ref="E298"/>
    <hyperlink r:id="rId891" ref="F298"/>
    <hyperlink r:id="rId892" ref="D299"/>
    <hyperlink r:id="rId893" ref="E299"/>
    <hyperlink r:id="rId894" ref="F299"/>
    <hyperlink r:id="rId895" ref="D300"/>
    <hyperlink r:id="rId896" ref="E300"/>
    <hyperlink r:id="rId897" ref="F300"/>
    <hyperlink r:id="rId898" ref="D301"/>
    <hyperlink r:id="rId899" ref="E301"/>
    <hyperlink r:id="rId900" ref="F301"/>
    <hyperlink r:id="rId901" ref="D302"/>
    <hyperlink r:id="rId902" ref="E302"/>
    <hyperlink r:id="rId903" ref="F302"/>
    <hyperlink r:id="rId904" ref="D303"/>
    <hyperlink r:id="rId905" ref="E303"/>
    <hyperlink r:id="rId906" ref="F303"/>
    <hyperlink r:id="rId907" ref="D304"/>
    <hyperlink r:id="rId908" ref="E304"/>
    <hyperlink r:id="rId909" ref="F304"/>
    <hyperlink r:id="rId910" ref="D305"/>
    <hyperlink r:id="rId911" ref="E305"/>
    <hyperlink r:id="rId912" ref="F305"/>
    <hyperlink r:id="rId913" ref="D306"/>
    <hyperlink r:id="rId914" ref="E306"/>
    <hyperlink r:id="rId915" ref="F306"/>
    <hyperlink r:id="rId916" ref="D307"/>
    <hyperlink r:id="rId917" ref="E307"/>
    <hyperlink r:id="rId918" ref="F307"/>
    <hyperlink r:id="rId919" ref="D308"/>
    <hyperlink r:id="rId920" ref="E308"/>
    <hyperlink r:id="rId921" ref="F308"/>
    <hyperlink r:id="rId922" ref="D309"/>
    <hyperlink r:id="rId923" ref="E309"/>
    <hyperlink r:id="rId924" ref="F309"/>
    <hyperlink r:id="rId925" ref="D310"/>
    <hyperlink r:id="rId926" ref="E310"/>
    <hyperlink r:id="rId927" ref="F310"/>
    <hyperlink r:id="rId928" ref="D311"/>
    <hyperlink r:id="rId929" ref="E311"/>
    <hyperlink r:id="rId930" ref="F311"/>
    <hyperlink r:id="rId931" ref="D312"/>
    <hyperlink r:id="rId932" ref="E312"/>
    <hyperlink r:id="rId933" ref="F312"/>
    <hyperlink r:id="rId934" ref="D313"/>
    <hyperlink r:id="rId935" ref="E313"/>
    <hyperlink r:id="rId936" ref="F313"/>
    <hyperlink r:id="rId937" ref="D314"/>
    <hyperlink r:id="rId938" ref="E314"/>
    <hyperlink r:id="rId939" ref="F314"/>
    <hyperlink r:id="rId940" ref="D315"/>
    <hyperlink r:id="rId941" ref="E315"/>
    <hyperlink r:id="rId942" ref="F315"/>
    <hyperlink r:id="rId943" ref="D316"/>
    <hyperlink r:id="rId944" ref="E316"/>
    <hyperlink r:id="rId945" ref="F316"/>
    <hyperlink r:id="rId946" ref="D317"/>
    <hyperlink r:id="rId947" ref="E317"/>
    <hyperlink r:id="rId948" ref="F317"/>
    <hyperlink r:id="rId949" ref="D318"/>
    <hyperlink r:id="rId950" ref="E318"/>
    <hyperlink r:id="rId951" ref="F318"/>
    <hyperlink r:id="rId952" ref="D319"/>
    <hyperlink r:id="rId953" ref="E319"/>
    <hyperlink r:id="rId954" ref="F319"/>
    <hyperlink r:id="rId955" ref="D320"/>
    <hyperlink r:id="rId956" ref="E320"/>
    <hyperlink r:id="rId957" ref="F320"/>
    <hyperlink r:id="rId958" ref="D321"/>
    <hyperlink r:id="rId959" ref="E321"/>
    <hyperlink r:id="rId960" ref="F321"/>
    <hyperlink r:id="rId961" ref="D322"/>
    <hyperlink r:id="rId962" ref="E322"/>
    <hyperlink r:id="rId963" ref="F322"/>
    <hyperlink r:id="rId964" ref="D323"/>
    <hyperlink r:id="rId965" ref="E323"/>
    <hyperlink r:id="rId966" ref="F323"/>
    <hyperlink r:id="rId967" ref="D324"/>
    <hyperlink r:id="rId968" ref="E324"/>
    <hyperlink r:id="rId969" ref="F324"/>
    <hyperlink r:id="rId970" ref="D325"/>
    <hyperlink r:id="rId971" ref="E325"/>
    <hyperlink r:id="rId972" ref="F325"/>
    <hyperlink r:id="rId973" ref="D326"/>
    <hyperlink r:id="rId974" ref="E326"/>
    <hyperlink r:id="rId975" ref="F326"/>
    <hyperlink r:id="rId976" ref="D327"/>
    <hyperlink r:id="rId977" ref="E327"/>
    <hyperlink r:id="rId978" ref="F327"/>
    <hyperlink r:id="rId979" ref="D328"/>
    <hyperlink r:id="rId980" ref="E328"/>
    <hyperlink r:id="rId981" ref="F328"/>
    <hyperlink r:id="rId982" ref="D329"/>
    <hyperlink r:id="rId983" ref="E329"/>
    <hyperlink r:id="rId984" ref="F329"/>
    <hyperlink r:id="rId985" ref="D330"/>
    <hyperlink r:id="rId986" ref="E330"/>
    <hyperlink r:id="rId987" ref="F330"/>
    <hyperlink r:id="rId988" ref="D331"/>
    <hyperlink r:id="rId989" ref="E331"/>
    <hyperlink r:id="rId990" ref="F331"/>
    <hyperlink r:id="rId991" ref="D332"/>
    <hyperlink r:id="rId992" ref="E332"/>
    <hyperlink r:id="rId993" ref="F332"/>
    <hyperlink r:id="rId994" ref="D333"/>
    <hyperlink r:id="rId995" ref="E333"/>
    <hyperlink r:id="rId996" ref="F333"/>
    <hyperlink r:id="rId997" ref="D334"/>
    <hyperlink r:id="rId998" ref="E334"/>
    <hyperlink r:id="rId999" ref="F334"/>
    <hyperlink r:id="rId1000" ref="D335"/>
    <hyperlink r:id="rId1001" ref="E335"/>
    <hyperlink r:id="rId1002" ref="F335"/>
    <hyperlink r:id="rId1003" ref="D336"/>
    <hyperlink r:id="rId1004" ref="E336"/>
    <hyperlink r:id="rId1005" ref="F336"/>
    <hyperlink r:id="rId1006" ref="D337"/>
    <hyperlink r:id="rId1007" ref="E337"/>
    <hyperlink r:id="rId1008" ref="F337"/>
    <hyperlink r:id="rId1009" ref="D338"/>
    <hyperlink r:id="rId1010" ref="E338"/>
    <hyperlink r:id="rId1011" ref="F338"/>
    <hyperlink r:id="rId1012" ref="D339"/>
    <hyperlink r:id="rId1013" ref="E339"/>
    <hyperlink r:id="rId1014" ref="F339"/>
    <hyperlink r:id="rId1015" ref="D340"/>
    <hyperlink r:id="rId1016" ref="E340"/>
    <hyperlink r:id="rId1017" ref="F340"/>
    <hyperlink r:id="rId1018" ref="D341"/>
    <hyperlink r:id="rId1019" ref="E341"/>
    <hyperlink r:id="rId1020" ref="F341"/>
    <hyperlink r:id="rId1021" ref="D342"/>
    <hyperlink r:id="rId1022" ref="E342"/>
    <hyperlink r:id="rId1023" ref="F342"/>
    <hyperlink r:id="rId1024" ref="D343"/>
    <hyperlink r:id="rId1025" ref="E343"/>
    <hyperlink r:id="rId1026" ref="F343"/>
    <hyperlink r:id="rId1027" ref="D344"/>
    <hyperlink r:id="rId1028" ref="E344"/>
    <hyperlink r:id="rId1029" ref="F344"/>
    <hyperlink r:id="rId1030" ref="D345"/>
    <hyperlink r:id="rId1031" ref="E345"/>
    <hyperlink r:id="rId1032" ref="F345"/>
    <hyperlink r:id="rId1033" ref="D346"/>
    <hyperlink r:id="rId1034" ref="E346"/>
    <hyperlink r:id="rId1035" ref="F346"/>
    <hyperlink r:id="rId1036" ref="D347"/>
    <hyperlink r:id="rId1037" ref="E347"/>
    <hyperlink r:id="rId1038" ref="F347"/>
    <hyperlink r:id="rId1039" ref="D348"/>
    <hyperlink r:id="rId1040" ref="E348"/>
    <hyperlink r:id="rId1041" ref="F348"/>
    <hyperlink r:id="rId1042" ref="D349"/>
    <hyperlink r:id="rId1043" ref="E349"/>
    <hyperlink r:id="rId1044" ref="F349"/>
    <hyperlink r:id="rId1045" ref="D350"/>
    <hyperlink r:id="rId1046" ref="E350"/>
    <hyperlink r:id="rId1047" ref="F350"/>
    <hyperlink r:id="rId1048" ref="D351"/>
    <hyperlink r:id="rId1049" ref="E351"/>
    <hyperlink r:id="rId1050" ref="F351"/>
    <hyperlink r:id="rId1051" ref="D352"/>
    <hyperlink r:id="rId1052" ref="E352"/>
    <hyperlink r:id="rId1053" ref="F352"/>
    <hyperlink r:id="rId1054" ref="D353"/>
    <hyperlink r:id="rId1055" ref="E353"/>
    <hyperlink r:id="rId1056" ref="F353"/>
    <hyperlink r:id="rId1057" ref="D354"/>
    <hyperlink r:id="rId1058" ref="E354"/>
    <hyperlink r:id="rId1059" ref="F354"/>
    <hyperlink r:id="rId1060" ref="D355"/>
    <hyperlink r:id="rId1061" ref="E355"/>
    <hyperlink r:id="rId1062" ref="F355"/>
    <hyperlink r:id="rId1063" ref="D356"/>
    <hyperlink r:id="rId1064" ref="E356"/>
    <hyperlink r:id="rId1065" ref="F356"/>
    <hyperlink r:id="rId1066" ref="D357"/>
    <hyperlink r:id="rId1067" ref="E357"/>
    <hyperlink r:id="rId1068" ref="F357"/>
    <hyperlink r:id="rId1069" ref="D358"/>
    <hyperlink r:id="rId1070" ref="E358"/>
    <hyperlink r:id="rId1071" ref="F358"/>
    <hyperlink r:id="rId1072" ref="D359"/>
    <hyperlink r:id="rId1073" ref="E359"/>
    <hyperlink r:id="rId1074" ref="F359"/>
    <hyperlink r:id="rId1075" ref="D360"/>
    <hyperlink r:id="rId1076" ref="E360"/>
    <hyperlink r:id="rId1077" ref="F360"/>
    <hyperlink r:id="rId1078" ref="D361"/>
    <hyperlink r:id="rId1079" ref="E361"/>
    <hyperlink r:id="rId1080" ref="F361"/>
    <hyperlink r:id="rId1081" ref="D362"/>
    <hyperlink r:id="rId1082" ref="E362"/>
    <hyperlink r:id="rId1083" ref="F362"/>
    <hyperlink r:id="rId1084" ref="D363"/>
    <hyperlink r:id="rId1085" ref="E363"/>
    <hyperlink r:id="rId1086" ref="F363"/>
    <hyperlink r:id="rId1087" ref="D364"/>
    <hyperlink r:id="rId1088" ref="E364"/>
    <hyperlink r:id="rId1089" ref="F364"/>
    <hyperlink r:id="rId1090" ref="D365"/>
    <hyperlink r:id="rId1091" ref="E365"/>
    <hyperlink r:id="rId1092" ref="F365"/>
    <hyperlink r:id="rId1093" ref="D366"/>
    <hyperlink r:id="rId1094" ref="E366"/>
    <hyperlink r:id="rId1095" ref="F366"/>
    <hyperlink r:id="rId1096" ref="D367"/>
    <hyperlink r:id="rId1097" ref="E367"/>
    <hyperlink r:id="rId1098" ref="F367"/>
    <hyperlink r:id="rId1099" ref="D368"/>
    <hyperlink r:id="rId1100" ref="E368"/>
    <hyperlink r:id="rId1101" ref="F368"/>
    <hyperlink r:id="rId1102" ref="D369"/>
    <hyperlink r:id="rId1103" ref="E369"/>
    <hyperlink r:id="rId1104" ref="F369"/>
    <hyperlink r:id="rId1105" ref="D370"/>
    <hyperlink r:id="rId1106" ref="E370"/>
    <hyperlink r:id="rId1107" ref="F370"/>
    <hyperlink r:id="rId1108" ref="D371"/>
    <hyperlink r:id="rId1109" ref="E371"/>
    <hyperlink r:id="rId1110" ref="F371"/>
    <hyperlink r:id="rId1111" ref="D372"/>
    <hyperlink r:id="rId1112" ref="E372"/>
    <hyperlink r:id="rId1113" ref="F372"/>
    <hyperlink r:id="rId1114" ref="D373"/>
    <hyperlink r:id="rId1115" ref="E373"/>
    <hyperlink r:id="rId1116" ref="F373"/>
    <hyperlink r:id="rId1117" ref="D374"/>
    <hyperlink r:id="rId1118" ref="E374"/>
    <hyperlink r:id="rId1119" ref="F374"/>
    <hyperlink r:id="rId1120" ref="D375"/>
    <hyperlink r:id="rId1121" ref="E375"/>
    <hyperlink r:id="rId1122" ref="F375"/>
    <hyperlink r:id="rId1123" ref="D376"/>
    <hyperlink r:id="rId1124" ref="E376"/>
    <hyperlink r:id="rId1125" ref="F376"/>
    <hyperlink r:id="rId1126" ref="D377"/>
    <hyperlink r:id="rId1127" ref="E377"/>
    <hyperlink r:id="rId1128" ref="F377"/>
    <hyperlink r:id="rId1129" ref="D378"/>
    <hyperlink r:id="rId1130" ref="E378"/>
    <hyperlink r:id="rId1131" ref="F378"/>
    <hyperlink r:id="rId1132" ref="D379"/>
    <hyperlink r:id="rId1133" ref="E379"/>
    <hyperlink r:id="rId1134" ref="F379"/>
    <hyperlink r:id="rId1135" ref="D380"/>
    <hyperlink r:id="rId1136" ref="E380"/>
    <hyperlink r:id="rId1137" ref="F380"/>
    <hyperlink r:id="rId1138" ref="D381"/>
    <hyperlink r:id="rId1139" ref="E381"/>
    <hyperlink r:id="rId1140" ref="F381"/>
    <hyperlink r:id="rId1141" ref="D382"/>
    <hyperlink r:id="rId1142" ref="E382"/>
    <hyperlink r:id="rId1143" ref="F382"/>
    <hyperlink r:id="rId1144" ref="D383"/>
    <hyperlink r:id="rId1145" ref="E383"/>
    <hyperlink r:id="rId1146" ref="F383"/>
    <hyperlink r:id="rId1147" ref="D384"/>
    <hyperlink r:id="rId1148" ref="E384"/>
    <hyperlink r:id="rId1149" ref="F384"/>
    <hyperlink r:id="rId1150" ref="D385"/>
    <hyperlink r:id="rId1151" ref="E385"/>
    <hyperlink r:id="rId1152" ref="F385"/>
    <hyperlink r:id="rId1153" ref="D386"/>
    <hyperlink r:id="rId1154" ref="E386"/>
    <hyperlink r:id="rId1155" ref="F386"/>
    <hyperlink r:id="rId1156" ref="D387"/>
    <hyperlink r:id="rId1157" ref="E387"/>
    <hyperlink r:id="rId1158" ref="F387"/>
    <hyperlink r:id="rId1159" ref="D388"/>
    <hyperlink r:id="rId1160" ref="E388"/>
    <hyperlink r:id="rId1161" ref="F388"/>
    <hyperlink r:id="rId1162" ref="D389"/>
    <hyperlink r:id="rId1163" ref="E389"/>
    <hyperlink r:id="rId1164" ref="F389"/>
    <hyperlink r:id="rId1165" ref="D390"/>
    <hyperlink r:id="rId1166" ref="E390"/>
    <hyperlink r:id="rId1167" ref="F390"/>
    <hyperlink r:id="rId1168" ref="D391"/>
    <hyperlink r:id="rId1169" ref="E391"/>
    <hyperlink r:id="rId1170" ref="F391"/>
    <hyperlink r:id="rId1171" ref="D392"/>
    <hyperlink r:id="rId1172" ref="E392"/>
    <hyperlink r:id="rId1173" ref="F392"/>
    <hyperlink r:id="rId1174" ref="D393"/>
    <hyperlink r:id="rId1175" ref="E393"/>
    <hyperlink r:id="rId1176" ref="F393"/>
    <hyperlink r:id="rId1177" ref="D394"/>
    <hyperlink r:id="rId1178" ref="E394"/>
    <hyperlink r:id="rId1179" ref="F394"/>
    <hyperlink r:id="rId1180" ref="D395"/>
    <hyperlink r:id="rId1181" ref="E395"/>
    <hyperlink r:id="rId1182" ref="F395"/>
    <hyperlink r:id="rId1183" ref="D396"/>
    <hyperlink r:id="rId1184" ref="E396"/>
    <hyperlink r:id="rId1185" ref="F396"/>
    <hyperlink r:id="rId1186" ref="D397"/>
    <hyperlink r:id="rId1187" ref="E397"/>
    <hyperlink r:id="rId1188" ref="F397"/>
    <hyperlink r:id="rId1189" ref="D398"/>
    <hyperlink r:id="rId1190" ref="E398"/>
    <hyperlink r:id="rId1191" ref="F398"/>
    <hyperlink r:id="rId1192" ref="D399"/>
    <hyperlink r:id="rId1193" ref="E399"/>
    <hyperlink r:id="rId1194" ref="F399"/>
    <hyperlink r:id="rId1195" ref="D400"/>
    <hyperlink r:id="rId1196" ref="E400"/>
    <hyperlink r:id="rId1197" ref="F400"/>
    <hyperlink r:id="rId1198" ref="D401"/>
    <hyperlink r:id="rId1199" ref="E401"/>
    <hyperlink r:id="rId1200" ref="F401"/>
    <hyperlink r:id="rId1201" ref="D402"/>
    <hyperlink r:id="rId1202" ref="E402"/>
    <hyperlink r:id="rId1203" ref="F402"/>
    <hyperlink r:id="rId1204" ref="D403"/>
    <hyperlink r:id="rId1205" ref="E403"/>
    <hyperlink r:id="rId1206" ref="F403"/>
    <hyperlink r:id="rId1207" ref="D404"/>
    <hyperlink r:id="rId1208" ref="E404"/>
    <hyperlink r:id="rId1209" ref="F404"/>
    <hyperlink r:id="rId1210" ref="D405"/>
    <hyperlink r:id="rId1211" ref="E405"/>
    <hyperlink r:id="rId1212" ref="F405"/>
    <hyperlink r:id="rId1213" ref="D406"/>
    <hyperlink r:id="rId1214" ref="E406"/>
    <hyperlink r:id="rId1215" ref="F406"/>
    <hyperlink r:id="rId1216" ref="D407"/>
    <hyperlink r:id="rId1217" ref="E407"/>
    <hyperlink r:id="rId1218" ref="F407"/>
    <hyperlink r:id="rId1219" ref="D408"/>
    <hyperlink r:id="rId1220" ref="E408"/>
    <hyperlink r:id="rId1221" ref="F408"/>
    <hyperlink r:id="rId1222" ref="D409"/>
    <hyperlink r:id="rId1223" ref="F409"/>
    <hyperlink r:id="rId1224" ref="D410"/>
    <hyperlink r:id="rId1225" ref="E410"/>
    <hyperlink r:id="rId1226" ref="F410"/>
    <hyperlink r:id="rId1227" ref="D411"/>
    <hyperlink r:id="rId1228" ref="F411"/>
    <hyperlink r:id="rId1229" ref="D412"/>
    <hyperlink r:id="rId1230" ref="E412"/>
    <hyperlink r:id="rId1231" ref="F412"/>
    <hyperlink r:id="rId1232" ref="D413"/>
    <hyperlink r:id="rId1233" ref="E413"/>
    <hyperlink r:id="rId1234" ref="F413"/>
    <hyperlink r:id="rId1235" ref="D414"/>
    <hyperlink r:id="rId1236" ref="E414"/>
    <hyperlink r:id="rId1237" ref="F414"/>
    <hyperlink r:id="rId1238" ref="D415"/>
    <hyperlink r:id="rId1239" ref="E415"/>
    <hyperlink r:id="rId1240" ref="F415"/>
    <hyperlink r:id="rId1241" ref="D416"/>
    <hyperlink r:id="rId1242" ref="E416"/>
    <hyperlink r:id="rId1243" ref="F416"/>
    <hyperlink r:id="rId1244" ref="D417"/>
    <hyperlink r:id="rId1245" ref="E417"/>
    <hyperlink r:id="rId1246" ref="F417"/>
    <hyperlink r:id="rId1247" ref="D418"/>
    <hyperlink r:id="rId1248" ref="E418"/>
    <hyperlink r:id="rId1249" ref="F418"/>
    <hyperlink r:id="rId1250" ref="D419"/>
    <hyperlink r:id="rId1251" ref="E419"/>
    <hyperlink r:id="rId1252" ref="F419"/>
    <hyperlink r:id="rId1253" ref="D420"/>
    <hyperlink r:id="rId1254" ref="E420"/>
    <hyperlink r:id="rId1255" ref="F420"/>
    <hyperlink r:id="rId1256" ref="D421"/>
    <hyperlink r:id="rId1257" ref="E421"/>
    <hyperlink r:id="rId1258" ref="F421"/>
    <hyperlink r:id="rId1259" ref="D422"/>
    <hyperlink r:id="rId1260" ref="E422"/>
    <hyperlink r:id="rId1261" ref="F422"/>
    <hyperlink r:id="rId1262" ref="D423"/>
    <hyperlink r:id="rId1263" ref="E423"/>
    <hyperlink r:id="rId1264" ref="F423"/>
    <hyperlink r:id="rId1265" ref="D424"/>
    <hyperlink r:id="rId1266" ref="E424"/>
    <hyperlink r:id="rId1267" ref="F424"/>
    <hyperlink r:id="rId1268" ref="D425"/>
    <hyperlink r:id="rId1269" ref="E425"/>
    <hyperlink r:id="rId1270" ref="F425"/>
    <hyperlink r:id="rId1271" ref="D426"/>
    <hyperlink r:id="rId1272" ref="E426"/>
    <hyperlink r:id="rId1273" ref="F426"/>
    <hyperlink r:id="rId1274" ref="D427"/>
    <hyperlink r:id="rId1275" ref="E427"/>
    <hyperlink r:id="rId1276" ref="F427"/>
    <hyperlink r:id="rId1277" ref="D428"/>
    <hyperlink r:id="rId1278" ref="E428"/>
    <hyperlink r:id="rId1279" ref="F428"/>
    <hyperlink r:id="rId1280" ref="D429"/>
    <hyperlink r:id="rId1281" ref="E429"/>
    <hyperlink r:id="rId1282" ref="F429"/>
    <hyperlink r:id="rId1283" ref="D430"/>
    <hyperlink r:id="rId1284" ref="E430"/>
    <hyperlink r:id="rId1285" ref="F430"/>
    <hyperlink r:id="rId1286" ref="D431"/>
    <hyperlink r:id="rId1287" ref="E431"/>
    <hyperlink r:id="rId1288" ref="F431"/>
    <hyperlink r:id="rId1289" ref="D432"/>
    <hyperlink r:id="rId1290" ref="E432"/>
    <hyperlink r:id="rId1291" ref="F432"/>
    <hyperlink r:id="rId1292" ref="D433"/>
    <hyperlink r:id="rId1293" ref="E433"/>
    <hyperlink r:id="rId1294" ref="F433"/>
    <hyperlink r:id="rId1295" ref="D434"/>
    <hyperlink r:id="rId1296" ref="E434"/>
    <hyperlink r:id="rId1297" ref="F434"/>
    <hyperlink r:id="rId1298" ref="D435"/>
    <hyperlink r:id="rId1299" ref="E435"/>
    <hyperlink r:id="rId1300" ref="F435"/>
    <hyperlink r:id="rId1301" ref="D436"/>
    <hyperlink r:id="rId1302" ref="E436"/>
    <hyperlink r:id="rId1303" ref="F436"/>
    <hyperlink r:id="rId1304" ref="D437"/>
    <hyperlink r:id="rId1305" ref="E437"/>
    <hyperlink r:id="rId1306" ref="F437"/>
    <hyperlink r:id="rId1307" ref="D438"/>
    <hyperlink r:id="rId1308" ref="E438"/>
    <hyperlink r:id="rId1309" ref="F438"/>
    <hyperlink r:id="rId1310" ref="D439"/>
    <hyperlink r:id="rId1311" ref="E439"/>
    <hyperlink r:id="rId1312" ref="F439"/>
    <hyperlink r:id="rId1313" ref="D440"/>
    <hyperlink r:id="rId1314" ref="F440"/>
    <hyperlink r:id="rId1315" ref="D441"/>
    <hyperlink r:id="rId1316" ref="E441"/>
    <hyperlink r:id="rId1317" ref="F441"/>
    <hyperlink r:id="rId1318" ref="D442"/>
    <hyperlink r:id="rId1319" ref="E442"/>
    <hyperlink r:id="rId1320" ref="F442"/>
    <hyperlink r:id="rId1321" ref="D443"/>
    <hyperlink r:id="rId1322" ref="E443"/>
    <hyperlink r:id="rId1323" ref="F443"/>
    <hyperlink r:id="rId1324" ref="D444"/>
    <hyperlink r:id="rId1325" ref="E444"/>
    <hyperlink r:id="rId1326" ref="F444"/>
    <hyperlink r:id="rId1327" ref="D445"/>
    <hyperlink r:id="rId1328" ref="E445"/>
    <hyperlink r:id="rId1329" ref="F445"/>
    <hyperlink r:id="rId1330" ref="D446"/>
    <hyperlink r:id="rId1331" ref="E446"/>
    <hyperlink r:id="rId1332" ref="F446"/>
    <hyperlink r:id="rId1333" ref="D447"/>
    <hyperlink r:id="rId1334" ref="E447"/>
    <hyperlink r:id="rId1335" ref="F447"/>
    <hyperlink r:id="rId1336" ref="D448"/>
    <hyperlink r:id="rId1337" ref="E448"/>
    <hyperlink r:id="rId1338" ref="F448"/>
    <hyperlink r:id="rId1339" ref="D449"/>
    <hyperlink r:id="rId1340" ref="E449"/>
    <hyperlink r:id="rId1341" ref="F449"/>
    <hyperlink r:id="rId1342" ref="D450"/>
    <hyperlink r:id="rId1343" ref="E450"/>
    <hyperlink r:id="rId1344" ref="F450"/>
    <hyperlink r:id="rId1345" ref="D451"/>
    <hyperlink r:id="rId1346" ref="E451"/>
    <hyperlink r:id="rId1347" ref="F451"/>
    <hyperlink r:id="rId1348" ref="D452"/>
    <hyperlink r:id="rId1349" ref="E452"/>
    <hyperlink r:id="rId1350" ref="F452"/>
    <hyperlink r:id="rId1351" ref="D453"/>
    <hyperlink r:id="rId1352" ref="E453"/>
    <hyperlink r:id="rId1353" ref="F453"/>
    <hyperlink r:id="rId1354" ref="D454"/>
    <hyperlink r:id="rId1355" ref="E454"/>
    <hyperlink r:id="rId1356" ref="F454"/>
    <hyperlink r:id="rId1357" ref="D455"/>
    <hyperlink r:id="rId1358" ref="E455"/>
    <hyperlink r:id="rId1359" ref="F455"/>
    <hyperlink r:id="rId1360" ref="D456"/>
    <hyperlink r:id="rId1361" ref="E456"/>
    <hyperlink r:id="rId1362" ref="F456"/>
    <hyperlink r:id="rId1363" ref="D457"/>
    <hyperlink r:id="rId1364" ref="E457"/>
    <hyperlink r:id="rId1365" ref="F457"/>
    <hyperlink r:id="rId1366" ref="D458"/>
    <hyperlink r:id="rId1367" ref="E458"/>
    <hyperlink r:id="rId1368" ref="F458"/>
    <hyperlink r:id="rId1369" ref="D459"/>
    <hyperlink r:id="rId1370" ref="E459"/>
    <hyperlink r:id="rId1371" ref="F459"/>
    <hyperlink r:id="rId1372" ref="D460"/>
    <hyperlink r:id="rId1373" ref="E460"/>
    <hyperlink r:id="rId1374" ref="F460"/>
    <hyperlink r:id="rId1375" ref="D461"/>
    <hyperlink r:id="rId1376" ref="E461"/>
    <hyperlink r:id="rId1377" ref="F461"/>
    <hyperlink r:id="rId1378" ref="D462"/>
    <hyperlink r:id="rId1379" ref="E462"/>
    <hyperlink r:id="rId1380" ref="F462"/>
    <hyperlink r:id="rId1381" ref="D463"/>
    <hyperlink r:id="rId1382" ref="E463"/>
    <hyperlink r:id="rId1383" ref="F463"/>
    <hyperlink r:id="rId1384" ref="D464"/>
    <hyperlink r:id="rId1385" ref="E464"/>
    <hyperlink r:id="rId1386" ref="F464"/>
    <hyperlink r:id="rId1387" ref="D465"/>
    <hyperlink r:id="rId1388" ref="E465"/>
    <hyperlink r:id="rId1389" ref="F465"/>
    <hyperlink r:id="rId1390" ref="D466"/>
    <hyperlink r:id="rId1391" ref="E466"/>
    <hyperlink r:id="rId1392" ref="F466"/>
    <hyperlink r:id="rId1393" ref="D467"/>
    <hyperlink r:id="rId1394" ref="E467"/>
    <hyperlink r:id="rId1395" ref="F467"/>
    <hyperlink r:id="rId1396" ref="D468"/>
    <hyperlink r:id="rId1397" ref="E468"/>
    <hyperlink r:id="rId1398" ref="F468"/>
    <hyperlink r:id="rId1399" ref="D469"/>
    <hyperlink r:id="rId1400" ref="E469"/>
    <hyperlink r:id="rId1401" ref="F469"/>
    <hyperlink r:id="rId1402" ref="D470"/>
    <hyperlink r:id="rId1403" ref="E470"/>
    <hyperlink r:id="rId1404" ref="F470"/>
    <hyperlink r:id="rId1405" ref="D471"/>
    <hyperlink r:id="rId1406" ref="E471"/>
    <hyperlink r:id="rId1407" ref="F471"/>
    <hyperlink r:id="rId1408" ref="D472"/>
    <hyperlink r:id="rId1409" ref="E472"/>
    <hyperlink r:id="rId1410" ref="F472"/>
    <hyperlink r:id="rId1411" ref="D473"/>
    <hyperlink r:id="rId1412" ref="E473"/>
    <hyperlink r:id="rId1413" ref="F473"/>
    <hyperlink r:id="rId1414" ref="D474"/>
    <hyperlink r:id="rId1415" ref="E474"/>
    <hyperlink r:id="rId1416" ref="F474"/>
    <hyperlink r:id="rId1417" ref="D475"/>
    <hyperlink r:id="rId1418" ref="E475"/>
    <hyperlink r:id="rId1419" ref="F475"/>
    <hyperlink r:id="rId1420" ref="D476"/>
    <hyperlink r:id="rId1421" ref="E476"/>
    <hyperlink r:id="rId1422" ref="F476"/>
    <hyperlink r:id="rId1423" ref="D477"/>
    <hyperlink r:id="rId1424" ref="F477"/>
    <hyperlink r:id="rId1425" ref="D478"/>
    <hyperlink r:id="rId1426" ref="E478"/>
    <hyperlink r:id="rId1427" ref="F478"/>
    <hyperlink r:id="rId1428" ref="D479"/>
    <hyperlink r:id="rId1429" ref="E479"/>
    <hyperlink r:id="rId1430" ref="F479"/>
    <hyperlink r:id="rId1431" ref="D480"/>
    <hyperlink r:id="rId1432" ref="E480"/>
    <hyperlink r:id="rId1433" ref="F480"/>
    <hyperlink r:id="rId1434" ref="D481"/>
    <hyperlink r:id="rId1435" ref="E481"/>
    <hyperlink r:id="rId1436" ref="F481"/>
    <hyperlink r:id="rId1437" ref="D482"/>
    <hyperlink r:id="rId1438" ref="E482"/>
    <hyperlink r:id="rId1439" ref="F482"/>
    <hyperlink r:id="rId1440" ref="D483"/>
    <hyperlink r:id="rId1441" ref="E483"/>
    <hyperlink r:id="rId1442" ref="F483"/>
    <hyperlink r:id="rId1443" ref="D484"/>
    <hyperlink r:id="rId1444" ref="E484"/>
    <hyperlink r:id="rId1445" ref="F484"/>
    <hyperlink r:id="rId1446" ref="D485"/>
    <hyperlink r:id="rId1447" ref="E485"/>
    <hyperlink r:id="rId1448" ref="F485"/>
    <hyperlink r:id="rId1449" ref="D486"/>
    <hyperlink r:id="rId1450" ref="E486"/>
    <hyperlink r:id="rId1451" ref="F486"/>
    <hyperlink r:id="rId1452" ref="D487"/>
    <hyperlink r:id="rId1453" ref="E487"/>
    <hyperlink r:id="rId1454" ref="F487"/>
    <hyperlink r:id="rId1455" ref="D488"/>
    <hyperlink r:id="rId1456" ref="E488"/>
    <hyperlink r:id="rId1457" ref="F488"/>
    <hyperlink r:id="rId1458" ref="D489"/>
    <hyperlink r:id="rId1459" ref="E489"/>
    <hyperlink r:id="rId1460" ref="F489"/>
    <hyperlink r:id="rId1461" ref="D490"/>
    <hyperlink r:id="rId1462" ref="E490"/>
    <hyperlink r:id="rId1463" ref="F490"/>
    <hyperlink r:id="rId1464" ref="D491"/>
    <hyperlink r:id="rId1465" ref="E491"/>
    <hyperlink r:id="rId1466" ref="F491"/>
    <hyperlink r:id="rId1467" ref="D492"/>
    <hyperlink r:id="rId1468" ref="E492"/>
    <hyperlink r:id="rId1469" ref="F492"/>
    <hyperlink r:id="rId1470" ref="D493"/>
    <hyperlink r:id="rId1471" ref="E493"/>
    <hyperlink r:id="rId1472" ref="F493"/>
    <hyperlink r:id="rId1473" ref="D494"/>
    <hyperlink r:id="rId1474" ref="E494"/>
    <hyperlink r:id="rId1475" ref="F494"/>
    <hyperlink r:id="rId1476" ref="D495"/>
    <hyperlink r:id="rId1477" ref="E495"/>
    <hyperlink r:id="rId1478" ref="F495"/>
    <hyperlink r:id="rId1479" ref="D496"/>
    <hyperlink r:id="rId1480" ref="E496"/>
    <hyperlink r:id="rId1481" ref="F496"/>
    <hyperlink r:id="rId1482" ref="D497"/>
    <hyperlink r:id="rId1483" ref="F497"/>
    <hyperlink r:id="rId1484" ref="D498"/>
    <hyperlink r:id="rId1485" ref="E498"/>
    <hyperlink r:id="rId1486" ref="F498"/>
    <hyperlink r:id="rId1487" ref="D499"/>
    <hyperlink r:id="rId1488" ref="E499"/>
    <hyperlink r:id="rId1489" ref="F499"/>
    <hyperlink r:id="rId1490" ref="D500"/>
    <hyperlink r:id="rId1491" ref="E500"/>
    <hyperlink r:id="rId1492" ref="F500"/>
    <hyperlink r:id="rId1493" ref="D501"/>
    <hyperlink r:id="rId1494" ref="E501"/>
    <hyperlink r:id="rId1495" ref="F501"/>
    <hyperlink r:id="rId1496" ref="D502"/>
    <hyperlink r:id="rId1497" ref="E502"/>
    <hyperlink r:id="rId1498" ref="F502"/>
    <hyperlink r:id="rId1499" ref="D503"/>
    <hyperlink r:id="rId1500" ref="E503"/>
    <hyperlink r:id="rId1501" ref="F503"/>
    <hyperlink r:id="rId1502" ref="D504"/>
    <hyperlink r:id="rId1503" ref="E504"/>
    <hyperlink r:id="rId1504" ref="F504"/>
    <hyperlink r:id="rId1505" ref="D505"/>
    <hyperlink r:id="rId1506" ref="F505"/>
    <hyperlink r:id="rId1507" ref="D506"/>
    <hyperlink r:id="rId1508" ref="E506"/>
    <hyperlink r:id="rId1509" ref="F506"/>
    <hyperlink r:id="rId1510" ref="D507"/>
    <hyperlink r:id="rId1511" ref="E507"/>
    <hyperlink r:id="rId1512" ref="F507"/>
    <hyperlink r:id="rId1513" ref="D508"/>
    <hyperlink r:id="rId1514" ref="E508"/>
    <hyperlink r:id="rId1515" ref="F508"/>
    <hyperlink r:id="rId1516" ref="D509"/>
    <hyperlink r:id="rId1517" ref="E509"/>
    <hyperlink r:id="rId1518" ref="F509"/>
    <hyperlink r:id="rId1519" ref="D510"/>
    <hyperlink r:id="rId1520" ref="E510"/>
    <hyperlink r:id="rId1521" ref="F510"/>
    <hyperlink r:id="rId1522" ref="D511"/>
    <hyperlink r:id="rId1523" ref="F511"/>
    <hyperlink r:id="rId1524" ref="D512"/>
    <hyperlink r:id="rId1525" ref="E512"/>
    <hyperlink r:id="rId1526" ref="F512"/>
    <hyperlink r:id="rId1527" ref="D513"/>
    <hyperlink r:id="rId1528" ref="E513"/>
    <hyperlink r:id="rId1529" ref="F513"/>
    <hyperlink r:id="rId1530" ref="D514"/>
    <hyperlink r:id="rId1531" ref="E514"/>
    <hyperlink r:id="rId1532" ref="F514"/>
    <hyperlink r:id="rId1533" ref="D515"/>
    <hyperlink r:id="rId1534" ref="E515"/>
    <hyperlink r:id="rId1535" ref="F515"/>
    <hyperlink r:id="rId1536" ref="D516"/>
    <hyperlink r:id="rId1537" ref="E516"/>
    <hyperlink r:id="rId1538" ref="F516"/>
    <hyperlink r:id="rId1539" ref="D517"/>
    <hyperlink r:id="rId1540" ref="E517"/>
    <hyperlink r:id="rId1541" ref="F517"/>
    <hyperlink r:id="rId1542" ref="D518"/>
    <hyperlink r:id="rId1543" ref="E518"/>
    <hyperlink r:id="rId1544" ref="F518"/>
    <hyperlink r:id="rId1545" ref="D519"/>
    <hyperlink r:id="rId1546" ref="E519"/>
    <hyperlink r:id="rId1547" ref="F519"/>
    <hyperlink r:id="rId1548" ref="D520"/>
    <hyperlink r:id="rId1549" ref="E520"/>
    <hyperlink r:id="rId1550" ref="F520"/>
    <hyperlink r:id="rId1551" ref="D521"/>
    <hyperlink r:id="rId1552" ref="E521"/>
    <hyperlink r:id="rId1553" ref="F521"/>
    <hyperlink r:id="rId1554" ref="D522"/>
    <hyperlink r:id="rId1555" ref="E522"/>
    <hyperlink r:id="rId1556" ref="F522"/>
    <hyperlink r:id="rId1557" ref="D523"/>
    <hyperlink r:id="rId1558" ref="E523"/>
    <hyperlink r:id="rId1559" ref="F523"/>
    <hyperlink r:id="rId1560" ref="D524"/>
    <hyperlink r:id="rId1561" ref="E524"/>
    <hyperlink r:id="rId1562" ref="F524"/>
    <hyperlink r:id="rId1563" ref="D525"/>
    <hyperlink r:id="rId1564" ref="E525"/>
    <hyperlink r:id="rId1565" ref="F525"/>
    <hyperlink r:id="rId1566" ref="D526"/>
    <hyperlink r:id="rId1567" ref="E526"/>
    <hyperlink r:id="rId1568" ref="F526"/>
    <hyperlink r:id="rId1569" ref="D527"/>
    <hyperlink r:id="rId1570" ref="E527"/>
    <hyperlink r:id="rId1571" ref="F527"/>
    <hyperlink r:id="rId1572" ref="D528"/>
    <hyperlink r:id="rId1573" ref="E528"/>
    <hyperlink r:id="rId1574" ref="F528"/>
    <hyperlink r:id="rId1575" ref="D529"/>
    <hyperlink r:id="rId1576" ref="E529"/>
    <hyperlink r:id="rId1577" ref="F529"/>
    <hyperlink r:id="rId1578" ref="D530"/>
    <hyperlink r:id="rId1579" ref="E530"/>
    <hyperlink r:id="rId1580" ref="F530"/>
    <hyperlink r:id="rId1581" ref="D531"/>
    <hyperlink r:id="rId1582" ref="E531"/>
    <hyperlink r:id="rId1583" ref="F531"/>
    <hyperlink r:id="rId1584" ref="D532"/>
    <hyperlink r:id="rId1585" ref="E532"/>
    <hyperlink r:id="rId1586" ref="F532"/>
    <hyperlink r:id="rId1587" ref="D533"/>
    <hyperlink r:id="rId1588" ref="E533"/>
    <hyperlink r:id="rId1589" ref="F533"/>
    <hyperlink r:id="rId1590" ref="D534"/>
    <hyperlink r:id="rId1591" ref="E534"/>
    <hyperlink r:id="rId1592" ref="F534"/>
    <hyperlink r:id="rId1593" ref="D535"/>
    <hyperlink r:id="rId1594" ref="E535"/>
    <hyperlink r:id="rId1595" ref="F535"/>
    <hyperlink r:id="rId1596" ref="D536"/>
    <hyperlink r:id="rId1597" ref="E536"/>
    <hyperlink r:id="rId1598" ref="F536"/>
    <hyperlink r:id="rId1599" ref="D537"/>
    <hyperlink r:id="rId1600" ref="E537"/>
    <hyperlink r:id="rId1601" ref="F537"/>
    <hyperlink r:id="rId1602" ref="D538"/>
    <hyperlink r:id="rId1603" ref="E538"/>
    <hyperlink r:id="rId1604" ref="F538"/>
    <hyperlink r:id="rId1605" ref="D539"/>
    <hyperlink r:id="rId1606" ref="E539"/>
    <hyperlink r:id="rId1607" ref="F539"/>
    <hyperlink r:id="rId1608" ref="D540"/>
    <hyperlink r:id="rId1609" ref="E540"/>
    <hyperlink r:id="rId1610" ref="F540"/>
    <hyperlink r:id="rId1611" ref="D541"/>
    <hyperlink r:id="rId1612" ref="E541"/>
    <hyperlink r:id="rId1613" ref="F541"/>
    <hyperlink r:id="rId1614" ref="D542"/>
    <hyperlink r:id="rId1615" ref="E542"/>
    <hyperlink r:id="rId1616" ref="F542"/>
    <hyperlink r:id="rId1617" ref="D543"/>
    <hyperlink r:id="rId1618" ref="E543"/>
    <hyperlink r:id="rId1619" ref="F543"/>
    <hyperlink r:id="rId1620" ref="D544"/>
    <hyperlink r:id="rId1621" ref="E544"/>
    <hyperlink r:id="rId1622" ref="F544"/>
    <hyperlink r:id="rId1623" ref="D545"/>
    <hyperlink r:id="rId1624" ref="F545"/>
    <hyperlink r:id="rId1625" ref="D546"/>
    <hyperlink r:id="rId1626" ref="E546"/>
    <hyperlink r:id="rId1627" ref="F546"/>
    <hyperlink r:id="rId1628" ref="D547"/>
    <hyperlink r:id="rId1629" ref="E547"/>
    <hyperlink r:id="rId1630" ref="F547"/>
    <hyperlink r:id="rId1631" ref="D548"/>
    <hyperlink r:id="rId1632" ref="E548"/>
    <hyperlink r:id="rId1633" ref="F548"/>
    <hyperlink r:id="rId1634" ref="D549"/>
    <hyperlink r:id="rId1635" ref="E549"/>
    <hyperlink r:id="rId1636" ref="F549"/>
    <hyperlink r:id="rId1637" ref="D550"/>
    <hyperlink r:id="rId1638" ref="E550"/>
    <hyperlink r:id="rId1639" ref="F550"/>
    <hyperlink r:id="rId1640" ref="D551"/>
    <hyperlink r:id="rId1641" ref="E551"/>
    <hyperlink r:id="rId1642" ref="F551"/>
    <hyperlink r:id="rId1643" ref="D552"/>
    <hyperlink r:id="rId1644" ref="E552"/>
    <hyperlink r:id="rId1645" ref="F552"/>
    <hyperlink r:id="rId1646" ref="D553"/>
    <hyperlink r:id="rId1647" ref="E553"/>
    <hyperlink r:id="rId1648" ref="F553"/>
    <hyperlink r:id="rId1649" ref="D554"/>
    <hyperlink r:id="rId1650" ref="E554"/>
    <hyperlink r:id="rId1651" ref="F554"/>
    <hyperlink r:id="rId1652" ref="D555"/>
    <hyperlink r:id="rId1653" ref="E555"/>
    <hyperlink r:id="rId1654" ref="F555"/>
    <hyperlink r:id="rId1655" ref="D556"/>
    <hyperlink r:id="rId1656" ref="E556"/>
    <hyperlink r:id="rId1657" ref="F556"/>
    <hyperlink r:id="rId1658" ref="D557"/>
    <hyperlink r:id="rId1659" ref="E557"/>
    <hyperlink r:id="rId1660" ref="F557"/>
    <hyperlink r:id="rId1661" ref="D558"/>
    <hyperlink r:id="rId1662" ref="E558"/>
    <hyperlink r:id="rId1663" ref="F558"/>
    <hyperlink r:id="rId1664" ref="D559"/>
    <hyperlink r:id="rId1665" ref="F559"/>
    <hyperlink r:id="rId1666" ref="D560"/>
    <hyperlink r:id="rId1667" ref="E560"/>
    <hyperlink r:id="rId1668" ref="F560"/>
    <hyperlink r:id="rId1669" ref="D561"/>
    <hyperlink r:id="rId1670" ref="E561"/>
    <hyperlink r:id="rId1671" ref="F561"/>
    <hyperlink r:id="rId1672" ref="D562"/>
    <hyperlink r:id="rId1673" ref="E562"/>
    <hyperlink r:id="rId1674" ref="F562"/>
    <hyperlink r:id="rId1675" ref="D563"/>
    <hyperlink r:id="rId1676" ref="E563"/>
    <hyperlink r:id="rId1677" ref="F563"/>
    <hyperlink r:id="rId1678" ref="D564"/>
    <hyperlink r:id="rId1679" ref="E564"/>
    <hyperlink r:id="rId1680" ref="F564"/>
    <hyperlink r:id="rId1681" ref="D565"/>
    <hyperlink r:id="rId1682" ref="E565"/>
    <hyperlink r:id="rId1683" ref="F565"/>
    <hyperlink r:id="rId1684" ref="D566"/>
    <hyperlink r:id="rId1685" ref="E566"/>
    <hyperlink r:id="rId1686" ref="F566"/>
    <hyperlink r:id="rId1687" ref="D567"/>
    <hyperlink r:id="rId1688" ref="E567"/>
    <hyperlink r:id="rId1689" ref="F567"/>
    <hyperlink r:id="rId1690" ref="D568"/>
    <hyperlink r:id="rId1691" ref="E568"/>
    <hyperlink r:id="rId1692" ref="F568"/>
    <hyperlink r:id="rId1693" ref="D569"/>
    <hyperlink r:id="rId1694" ref="E569"/>
    <hyperlink r:id="rId1695" ref="F569"/>
    <hyperlink r:id="rId1696" ref="D570"/>
    <hyperlink r:id="rId1697" ref="F570"/>
    <hyperlink r:id="rId1698" ref="D571"/>
    <hyperlink r:id="rId1699" ref="E571"/>
    <hyperlink r:id="rId1700" ref="F571"/>
    <hyperlink r:id="rId1701" ref="D572"/>
    <hyperlink r:id="rId1702" ref="E572"/>
    <hyperlink r:id="rId1703" ref="F572"/>
    <hyperlink r:id="rId1704" ref="D573"/>
    <hyperlink r:id="rId1705" ref="E573"/>
    <hyperlink r:id="rId1706" ref="F573"/>
    <hyperlink r:id="rId1707" ref="D574"/>
    <hyperlink r:id="rId1708" ref="E574"/>
    <hyperlink r:id="rId1709" ref="F574"/>
    <hyperlink r:id="rId1710" ref="D575"/>
    <hyperlink r:id="rId1711" ref="E575"/>
    <hyperlink r:id="rId1712" ref="F575"/>
    <hyperlink r:id="rId1713" ref="D576"/>
    <hyperlink r:id="rId1714" ref="E576"/>
    <hyperlink r:id="rId1715" ref="F576"/>
    <hyperlink r:id="rId1716" ref="D577"/>
    <hyperlink r:id="rId1717" ref="E577"/>
    <hyperlink r:id="rId1718" ref="F577"/>
    <hyperlink r:id="rId1719" ref="D578"/>
    <hyperlink r:id="rId1720" ref="E578"/>
    <hyperlink r:id="rId1721" ref="F578"/>
    <hyperlink r:id="rId1722" ref="D579"/>
    <hyperlink r:id="rId1723" ref="E579"/>
    <hyperlink r:id="rId1724" ref="F579"/>
    <hyperlink r:id="rId1725" ref="D580"/>
    <hyperlink r:id="rId1726" ref="E580"/>
    <hyperlink r:id="rId1727" ref="F580"/>
    <hyperlink r:id="rId1728" ref="D581"/>
    <hyperlink r:id="rId1729" ref="E581"/>
    <hyperlink r:id="rId1730" ref="F581"/>
    <hyperlink r:id="rId1731" ref="D582"/>
    <hyperlink r:id="rId1732" ref="E582"/>
    <hyperlink r:id="rId1733" ref="F582"/>
    <hyperlink r:id="rId1734" ref="D583"/>
    <hyperlink r:id="rId1735" ref="E583"/>
    <hyperlink r:id="rId1736" ref="F583"/>
    <hyperlink r:id="rId1737" ref="D584"/>
    <hyperlink r:id="rId1738" ref="E584"/>
    <hyperlink r:id="rId1739" ref="F584"/>
    <hyperlink r:id="rId1740" ref="D585"/>
    <hyperlink r:id="rId1741" ref="E585"/>
    <hyperlink r:id="rId1742" ref="F585"/>
    <hyperlink r:id="rId1743" ref="D586"/>
    <hyperlink r:id="rId1744" ref="E586"/>
    <hyperlink r:id="rId1745" ref="F586"/>
    <hyperlink r:id="rId1746" ref="D587"/>
    <hyperlink r:id="rId1747" ref="E587"/>
    <hyperlink r:id="rId1748" ref="F587"/>
    <hyperlink r:id="rId1749" ref="D588"/>
    <hyperlink r:id="rId1750" ref="E588"/>
    <hyperlink r:id="rId1751" ref="F588"/>
    <hyperlink r:id="rId1752" ref="D589"/>
    <hyperlink r:id="rId1753" ref="E589"/>
    <hyperlink r:id="rId1754" ref="F589"/>
    <hyperlink r:id="rId1755" ref="D590"/>
    <hyperlink r:id="rId1756" ref="E590"/>
    <hyperlink r:id="rId1757" ref="F590"/>
    <hyperlink r:id="rId1758" ref="D591"/>
    <hyperlink r:id="rId1759" ref="E591"/>
    <hyperlink r:id="rId1760" ref="F591"/>
    <hyperlink r:id="rId1761" ref="D592"/>
    <hyperlink r:id="rId1762" ref="E592"/>
    <hyperlink r:id="rId1763" ref="F592"/>
    <hyperlink r:id="rId1764" ref="D593"/>
    <hyperlink r:id="rId1765" ref="E593"/>
    <hyperlink r:id="rId1766" ref="F593"/>
    <hyperlink r:id="rId1767" ref="D594"/>
    <hyperlink r:id="rId1768" ref="E594"/>
    <hyperlink r:id="rId1769" ref="F594"/>
    <hyperlink r:id="rId1770" ref="D595"/>
    <hyperlink r:id="rId1771" ref="E595"/>
    <hyperlink r:id="rId1772" ref="F595"/>
    <hyperlink r:id="rId1773" ref="D596"/>
    <hyperlink r:id="rId1774" ref="E596"/>
    <hyperlink r:id="rId1775" ref="F596"/>
    <hyperlink r:id="rId1776" ref="D597"/>
    <hyperlink r:id="rId1777" ref="E597"/>
    <hyperlink r:id="rId1778" ref="F597"/>
    <hyperlink r:id="rId1779" ref="D598"/>
    <hyperlink r:id="rId1780" ref="E598"/>
    <hyperlink r:id="rId1781" ref="F598"/>
    <hyperlink r:id="rId1782" ref="D599"/>
    <hyperlink r:id="rId1783" ref="E599"/>
    <hyperlink r:id="rId1784" ref="F599"/>
    <hyperlink r:id="rId1785" ref="D600"/>
    <hyperlink r:id="rId1786" ref="F600"/>
    <hyperlink r:id="rId1787" ref="D601"/>
    <hyperlink r:id="rId1788" ref="E601"/>
    <hyperlink r:id="rId1789" ref="F601"/>
    <hyperlink r:id="rId1790" ref="D602"/>
    <hyperlink r:id="rId1791" ref="E602"/>
    <hyperlink r:id="rId1792" ref="F602"/>
    <hyperlink r:id="rId1793" ref="D603"/>
    <hyperlink r:id="rId1794" ref="E603"/>
    <hyperlink r:id="rId1795" ref="F603"/>
    <hyperlink r:id="rId1796" ref="D604"/>
    <hyperlink r:id="rId1797" ref="F604"/>
    <hyperlink r:id="rId1798" ref="D605"/>
    <hyperlink r:id="rId1799" ref="E605"/>
    <hyperlink r:id="rId1800" ref="F605"/>
    <hyperlink r:id="rId1801" ref="D606"/>
    <hyperlink r:id="rId1802" ref="E606"/>
    <hyperlink r:id="rId1803" ref="F606"/>
    <hyperlink r:id="rId1804" ref="D607"/>
    <hyperlink r:id="rId1805" ref="E607"/>
    <hyperlink r:id="rId1806" ref="F607"/>
    <hyperlink r:id="rId1807" ref="D608"/>
    <hyperlink r:id="rId1808" ref="E608"/>
    <hyperlink r:id="rId1809" ref="F608"/>
    <hyperlink r:id="rId1810" ref="D609"/>
    <hyperlink r:id="rId1811" ref="E609"/>
    <hyperlink r:id="rId1812" ref="F609"/>
    <hyperlink r:id="rId1813" ref="D610"/>
    <hyperlink r:id="rId1814" ref="E610"/>
    <hyperlink r:id="rId1815" ref="F610"/>
    <hyperlink r:id="rId1816" ref="D611"/>
    <hyperlink r:id="rId1817" ref="E611"/>
    <hyperlink r:id="rId1818" ref="F611"/>
    <hyperlink r:id="rId1819" ref="D612"/>
    <hyperlink r:id="rId1820" ref="E612"/>
    <hyperlink r:id="rId1821" ref="F612"/>
    <hyperlink r:id="rId1822" ref="D613"/>
    <hyperlink r:id="rId1823" ref="E613"/>
    <hyperlink r:id="rId1824" ref="F613"/>
    <hyperlink r:id="rId1825" ref="D614"/>
    <hyperlink r:id="rId1826" ref="E614"/>
    <hyperlink r:id="rId1827" ref="F614"/>
    <hyperlink r:id="rId1828" ref="D615"/>
    <hyperlink r:id="rId1829" ref="E615"/>
    <hyperlink r:id="rId1830" ref="F615"/>
    <hyperlink r:id="rId1831" ref="D616"/>
    <hyperlink r:id="rId1832" ref="E616"/>
    <hyperlink r:id="rId1833" ref="F616"/>
    <hyperlink r:id="rId1834" ref="D617"/>
    <hyperlink r:id="rId1835" ref="E617"/>
    <hyperlink r:id="rId1836" ref="F617"/>
    <hyperlink r:id="rId1837" ref="D618"/>
    <hyperlink r:id="rId1838" ref="E618"/>
    <hyperlink r:id="rId1839" ref="F618"/>
    <hyperlink r:id="rId1840" ref="D619"/>
    <hyperlink r:id="rId1841" ref="F619"/>
    <hyperlink r:id="rId1842" ref="D620"/>
    <hyperlink r:id="rId1843" ref="E620"/>
    <hyperlink r:id="rId1844" ref="F620"/>
    <hyperlink r:id="rId1845" ref="D621"/>
    <hyperlink r:id="rId1846" ref="E621"/>
    <hyperlink r:id="rId1847" ref="F621"/>
    <hyperlink r:id="rId1848" ref="D622"/>
    <hyperlink r:id="rId1849" ref="E622"/>
    <hyperlink r:id="rId1850" ref="F622"/>
    <hyperlink r:id="rId1851" ref="D623"/>
    <hyperlink r:id="rId1852" ref="E623"/>
    <hyperlink r:id="rId1853" ref="F623"/>
    <hyperlink r:id="rId1854" ref="D624"/>
    <hyperlink r:id="rId1855" ref="F624"/>
    <hyperlink r:id="rId1856" ref="D625"/>
    <hyperlink r:id="rId1857" ref="E625"/>
    <hyperlink r:id="rId1858" ref="F625"/>
    <hyperlink r:id="rId1859" ref="D626"/>
    <hyperlink r:id="rId1860" ref="E626"/>
    <hyperlink r:id="rId1861" ref="F626"/>
    <hyperlink r:id="rId1862" ref="D627"/>
    <hyperlink r:id="rId1863" ref="E627"/>
    <hyperlink r:id="rId1864" ref="F627"/>
    <hyperlink r:id="rId1865" ref="D628"/>
    <hyperlink r:id="rId1866" ref="F628"/>
    <hyperlink r:id="rId1867" ref="D629"/>
    <hyperlink r:id="rId1868" ref="E629"/>
    <hyperlink r:id="rId1869" ref="F629"/>
    <hyperlink r:id="rId1870" ref="D630"/>
    <hyperlink r:id="rId1871" ref="E630"/>
    <hyperlink r:id="rId1872" ref="F630"/>
    <hyperlink r:id="rId1873" ref="D631"/>
    <hyperlink r:id="rId1874" ref="F631"/>
    <hyperlink r:id="rId1875" ref="D632"/>
    <hyperlink r:id="rId1876" ref="E632"/>
    <hyperlink r:id="rId1877" ref="F632"/>
    <hyperlink r:id="rId1878" ref="D633"/>
    <hyperlink r:id="rId1879" ref="E633"/>
    <hyperlink r:id="rId1880" ref="F633"/>
    <hyperlink r:id="rId1881" ref="D634"/>
    <hyperlink r:id="rId1882" ref="E634"/>
    <hyperlink r:id="rId1883" ref="F634"/>
    <hyperlink r:id="rId1884" ref="D635"/>
    <hyperlink r:id="rId1885" ref="E635"/>
    <hyperlink r:id="rId1886" ref="F635"/>
    <hyperlink r:id="rId1887" ref="D636"/>
    <hyperlink r:id="rId1888" ref="E636"/>
    <hyperlink r:id="rId1889" ref="F636"/>
    <hyperlink r:id="rId1890" ref="D637"/>
    <hyperlink r:id="rId1891" ref="E637"/>
    <hyperlink r:id="rId1892" ref="F637"/>
    <hyperlink r:id="rId1893" ref="D638"/>
    <hyperlink r:id="rId1894" ref="E638"/>
    <hyperlink r:id="rId1895" ref="F638"/>
    <hyperlink r:id="rId1896" ref="D639"/>
    <hyperlink r:id="rId1897" ref="E639"/>
    <hyperlink r:id="rId1898" ref="F639"/>
    <hyperlink r:id="rId1899" ref="D640"/>
    <hyperlink r:id="rId1900" ref="E640"/>
    <hyperlink r:id="rId1901" ref="F640"/>
    <hyperlink r:id="rId1902" ref="D641"/>
    <hyperlink r:id="rId1903" ref="E641"/>
    <hyperlink r:id="rId1904" ref="F641"/>
    <hyperlink r:id="rId1905" ref="D642"/>
    <hyperlink r:id="rId1906" ref="E642"/>
    <hyperlink r:id="rId1907" ref="F642"/>
    <hyperlink r:id="rId1908" ref="D643"/>
    <hyperlink r:id="rId1909" ref="E643"/>
    <hyperlink r:id="rId1910" ref="F643"/>
    <hyperlink r:id="rId1911" ref="D644"/>
    <hyperlink r:id="rId1912" ref="E644"/>
    <hyperlink r:id="rId1913" ref="F644"/>
    <hyperlink r:id="rId1914" ref="D645"/>
    <hyperlink r:id="rId1915" ref="E645"/>
    <hyperlink r:id="rId1916" ref="F645"/>
    <hyperlink r:id="rId1917" ref="D646"/>
    <hyperlink r:id="rId1918" ref="E646"/>
    <hyperlink r:id="rId1919" ref="F646"/>
    <hyperlink r:id="rId1920" ref="D647"/>
    <hyperlink r:id="rId1921" ref="E647"/>
    <hyperlink r:id="rId1922" ref="F647"/>
    <hyperlink r:id="rId1923" ref="D648"/>
    <hyperlink r:id="rId1924" ref="E648"/>
    <hyperlink r:id="rId1925" ref="F648"/>
    <hyperlink r:id="rId1926" ref="D649"/>
    <hyperlink r:id="rId1927" ref="E649"/>
    <hyperlink r:id="rId1928" ref="F649"/>
    <hyperlink r:id="rId1929" ref="D650"/>
    <hyperlink r:id="rId1930" ref="E650"/>
    <hyperlink r:id="rId1931" ref="F650"/>
    <hyperlink r:id="rId1932" ref="D651"/>
    <hyperlink r:id="rId1933" ref="E651"/>
    <hyperlink r:id="rId1934" ref="F651"/>
    <hyperlink r:id="rId1935" ref="D652"/>
    <hyperlink r:id="rId1936" ref="E652"/>
    <hyperlink r:id="rId1937" ref="F652"/>
    <hyperlink r:id="rId1938" ref="D653"/>
    <hyperlink r:id="rId1939" ref="E653"/>
    <hyperlink r:id="rId1940" ref="F653"/>
    <hyperlink r:id="rId1941" ref="D654"/>
    <hyperlink r:id="rId1942" ref="E654"/>
    <hyperlink r:id="rId1943" ref="F654"/>
    <hyperlink r:id="rId1944" ref="D655"/>
    <hyperlink r:id="rId1945" ref="E655"/>
    <hyperlink r:id="rId1946" ref="F655"/>
    <hyperlink r:id="rId1947" ref="D656"/>
    <hyperlink r:id="rId1948" ref="E656"/>
    <hyperlink r:id="rId1949" ref="F656"/>
    <hyperlink r:id="rId1950" ref="D657"/>
    <hyperlink r:id="rId1951" ref="E657"/>
    <hyperlink r:id="rId1952" ref="F657"/>
    <hyperlink r:id="rId1953" ref="D658"/>
    <hyperlink r:id="rId1954" ref="E658"/>
    <hyperlink r:id="rId1955" ref="F658"/>
    <hyperlink r:id="rId1956" ref="D659"/>
    <hyperlink r:id="rId1957" ref="F659"/>
    <hyperlink r:id="rId1958" ref="D660"/>
    <hyperlink r:id="rId1959" ref="F660"/>
    <hyperlink r:id="rId1960" ref="D661"/>
    <hyperlink r:id="rId1961" ref="E661"/>
    <hyperlink r:id="rId1962" ref="F661"/>
    <hyperlink r:id="rId1963" ref="D662"/>
    <hyperlink r:id="rId1964" ref="E662"/>
    <hyperlink r:id="rId1965" ref="F662"/>
    <hyperlink r:id="rId1966" ref="D663"/>
    <hyperlink r:id="rId1967" ref="E663"/>
    <hyperlink r:id="rId1968" ref="F663"/>
    <hyperlink r:id="rId1969" ref="D664"/>
    <hyperlink r:id="rId1970" ref="E664"/>
    <hyperlink r:id="rId1971" ref="F664"/>
    <hyperlink r:id="rId1972" ref="D665"/>
    <hyperlink r:id="rId1973" ref="E665"/>
    <hyperlink r:id="rId1974" ref="F665"/>
    <hyperlink r:id="rId1975" ref="D666"/>
    <hyperlink r:id="rId1976" ref="E666"/>
    <hyperlink r:id="rId1977" ref="F666"/>
    <hyperlink r:id="rId1978" ref="D667"/>
    <hyperlink r:id="rId1979" ref="E667"/>
    <hyperlink r:id="rId1980" ref="F667"/>
    <hyperlink r:id="rId1981" ref="D668"/>
    <hyperlink r:id="rId1982" ref="E668"/>
    <hyperlink r:id="rId1983" ref="F668"/>
    <hyperlink r:id="rId1984" ref="D669"/>
    <hyperlink r:id="rId1985" ref="E669"/>
    <hyperlink r:id="rId1986" ref="F669"/>
    <hyperlink r:id="rId1987" ref="D670"/>
    <hyperlink r:id="rId1988" ref="E670"/>
    <hyperlink r:id="rId1989" ref="F670"/>
    <hyperlink r:id="rId1990" ref="D671"/>
    <hyperlink r:id="rId1991" ref="E671"/>
    <hyperlink r:id="rId1992" ref="F671"/>
    <hyperlink r:id="rId1993" ref="D672"/>
    <hyperlink r:id="rId1994" ref="E672"/>
    <hyperlink r:id="rId1995" ref="F672"/>
    <hyperlink r:id="rId1996" ref="D673"/>
    <hyperlink r:id="rId1997" ref="E673"/>
    <hyperlink r:id="rId1998" ref="F673"/>
    <hyperlink r:id="rId1999" ref="D674"/>
    <hyperlink r:id="rId2000" ref="E674"/>
    <hyperlink r:id="rId2001" ref="F674"/>
    <hyperlink r:id="rId2002" ref="D675"/>
    <hyperlink r:id="rId2003" ref="E675"/>
    <hyperlink r:id="rId2004" ref="F675"/>
    <hyperlink r:id="rId2005" ref="D676"/>
    <hyperlink r:id="rId2006" ref="E676"/>
    <hyperlink r:id="rId2007" ref="F676"/>
    <hyperlink r:id="rId2008" ref="D677"/>
    <hyperlink r:id="rId2009" ref="E677"/>
    <hyperlink r:id="rId2010" ref="F677"/>
    <hyperlink r:id="rId2011" ref="D678"/>
    <hyperlink r:id="rId2012" ref="E678"/>
    <hyperlink r:id="rId2013" ref="F678"/>
    <hyperlink r:id="rId2014" ref="D679"/>
    <hyperlink r:id="rId2015" ref="E679"/>
    <hyperlink r:id="rId2016" ref="F679"/>
    <hyperlink r:id="rId2017" ref="D680"/>
    <hyperlink r:id="rId2018" ref="E680"/>
    <hyperlink r:id="rId2019" ref="F680"/>
    <hyperlink r:id="rId2020" ref="D681"/>
    <hyperlink r:id="rId2021" ref="F681"/>
    <hyperlink r:id="rId2022" ref="D682"/>
    <hyperlink r:id="rId2023" ref="F682"/>
    <hyperlink r:id="rId2024" ref="D683"/>
    <hyperlink r:id="rId2025" ref="E683"/>
    <hyperlink r:id="rId2026" ref="F683"/>
    <hyperlink r:id="rId2027" ref="D684"/>
    <hyperlink r:id="rId2028" ref="E684"/>
    <hyperlink r:id="rId2029" ref="F684"/>
    <hyperlink r:id="rId2030" ref="D685"/>
    <hyperlink r:id="rId2031" ref="E685"/>
    <hyperlink r:id="rId2032" ref="F685"/>
    <hyperlink r:id="rId2033" ref="D686"/>
    <hyperlink r:id="rId2034" ref="E686"/>
    <hyperlink r:id="rId2035" ref="F686"/>
    <hyperlink r:id="rId2036" ref="D687"/>
    <hyperlink r:id="rId2037" ref="E687"/>
    <hyperlink r:id="rId2038" ref="F687"/>
    <hyperlink r:id="rId2039" ref="D688"/>
    <hyperlink r:id="rId2040" ref="F688"/>
    <hyperlink r:id="rId2041" ref="D689"/>
    <hyperlink r:id="rId2042" ref="E689"/>
    <hyperlink r:id="rId2043" ref="F689"/>
    <hyperlink r:id="rId2044" ref="D690"/>
    <hyperlink r:id="rId2045" ref="E690"/>
    <hyperlink r:id="rId2046" ref="F690"/>
    <hyperlink r:id="rId2047" ref="D691"/>
    <hyperlink r:id="rId2048" ref="E691"/>
    <hyperlink r:id="rId2049" ref="F691"/>
    <hyperlink r:id="rId2050" ref="D692"/>
    <hyperlink r:id="rId2051" ref="E692"/>
    <hyperlink r:id="rId2052" ref="F692"/>
    <hyperlink r:id="rId2053" ref="D693"/>
    <hyperlink r:id="rId2054" ref="F693"/>
    <hyperlink r:id="rId2055" ref="D694"/>
    <hyperlink r:id="rId2056" ref="F694"/>
    <hyperlink r:id="rId2057" ref="D695"/>
    <hyperlink r:id="rId2058" ref="E695"/>
    <hyperlink r:id="rId2059" ref="F695"/>
    <hyperlink r:id="rId2060" ref="D696"/>
    <hyperlink r:id="rId2061" ref="E696"/>
    <hyperlink r:id="rId2062" ref="F696"/>
    <hyperlink r:id="rId2063" ref="D697"/>
    <hyperlink r:id="rId2064" ref="E697"/>
    <hyperlink r:id="rId2065" ref="F697"/>
    <hyperlink r:id="rId2066" ref="D698"/>
    <hyperlink r:id="rId2067" ref="E698"/>
    <hyperlink r:id="rId2068" ref="F698"/>
    <hyperlink r:id="rId2069" ref="D699"/>
    <hyperlink r:id="rId2070" ref="E699"/>
    <hyperlink r:id="rId2071" ref="F699"/>
    <hyperlink r:id="rId2072" ref="D700"/>
    <hyperlink r:id="rId2073" ref="E700"/>
    <hyperlink r:id="rId2074" ref="F700"/>
    <hyperlink r:id="rId2075" ref="D701"/>
    <hyperlink r:id="rId2076" ref="F701"/>
    <hyperlink r:id="rId2077" ref="D702"/>
    <hyperlink r:id="rId2078" ref="E702"/>
    <hyperlink r:id="rId2079" ref="F702"/>
    <hyperlink r:id="rId2080" ref="D703"/>
    <hyperlink r:id="rId2081" ref="E703"/>
    <hyperlink r:id="rId2082" ref="F703"/>
    <hyperlink r:id="rId2083" ref="D704"/>
    <hyperlink r:id="rId2084" ref="E704"/>
    <hyperlink r:id="rId2085" ref="F704"/>
    <hyperlink r:id="rId2086" ref="D705"/>
    <hyperlink r:id="rId2087" ref="E705"/>
    <hyperlink r:id="rId2088" ref="F705"/>
    <hyperlink r:id="rId2089" ref="D706"/>
    <hyperlink r:id="rId2090" ref="E706"/>
    <hyperlink r:id="rId2091" ref="F706"/>
    <hyperlink r:id="rId2092" ref="D707"/>
    <hyperlink r:id="rId2093" ref="E707"/>
    <hyperlink r:id="rId2094" ref="F707"/>
    <hyperlink r:id="rId2095" ref="D708"/>
    <hyperlink r:id="rId2096" ref="E708"/>
    <hyperlink r:id="rId2097" ref="F708"/>
    <hyperlink r:id="rId2098" ref="D709"/>
    <hyperlink r:id="rId2099" ref="E709"/>
    <hyperlink r:id="rId2100" ref="F709"/>
    <hyperlink r:id="rId2101" ref="D710"/>
    <hyperlink r:id="rId2102" ref="E710"/>
    <hyperlink r:id="rId2103" ref="F710"/>
    <hyperlink r:id="rId2104" ref="D711"/>
    <hyperlink r:id="rId2105" ref="E711"/>
    <hyperlink r:id="rId2106" ref="F711"/>
    <hyperlink r:id="rId2107" ref="D712"/>
    <hyperlink r:id="rId2108" ref="E712"/>
    <hyperlink r:id="rId2109" ref="F712"/>
    <hyperlink r:id="rId2110" ref="D713"/>
    <hyperlink r:id="rId2111" ref="E713"/>
    <hyperlink r:id="rId2112" ref="F713"/>
    <hyperlink r:id="rId2113" ref="D714"/>
    <hyperlink r:id="rId2114" ref="E714"/>
    <hyperlink r:id="rId2115" ref="F714"/>
    <hyperlink r:id="rId2116" ref="D715"/>
    <hyperlink r:id="rId2117" ref="E715"/>
    <hyperlink r:id="rId2118" ref="F715"/>
    <hyperlink r:id="rId2119" ref="D716"/>
    <hyperlink r:id="rId2120" ref="E716"/>
    <hyperlink r:id="rId2121" ref="F716"/>
    <hyperlink r:id="rId2122" ref="D717"/>
    <hyperlink r:id="rId2123" ref="E717"/>
    <hyperlink r:id="rId2124" ref="F717"/>
    <hyperlink r:id="rId2125" ref="D718"/>
    <hyperlink r:id="rId2126" ref="F718"/>
    <hyperlink r:id="rId2127" ref="D719"/>
    <hyperlink r:id="rId2128" ref="E719"/>
    <hyperlink r:id="rId2129" ref="F719"/>
    <hyperlink r:id="rId2130" ref="D720"/>
    <hyperlink r:id="rId2131" ref="F720"/>
    <hyperlink r:id="rId2132" ref="D721"/>
    <hyperlink r:id="rId2133" ref="E721"/>
    <hyperlink r:id="rId2134" ref="F721"/>
    <hyperlink r:id="rId2135" ref="D722"/>
    <hyperlink r:id="rId2136" ref="E722"/>
    <hyperlink r:id="rId2137" ref="F722"/>
    <hyperlink r:id="rId2138" ref="D723"/>
    <hyperlink r:id="rId2139" ref="E723"/>
    <hyperlink r:id="rId2140" ref="F723"/>
    <hyperlink r:id="rId2141" ref="D724"/>
    <hyperlink r:id="rId2142" ref="F724"/>
    <hyperlink r:id="rId2143" ref="D725"/>
    <hyperlink r:id="rId2144" ref="E725"/>
    <hyperlink r:id="rId2145" ref="F725"/>
    <hyperlink r:id="rId2146" ref="D726"/>
    <hyperlink r:id="rId2147" ref="F726"/>
    <hyperlink r:id="rId2148" ref="D727"/>
    <hyperlink r:id="rId2149" ref="F727"/>
    <hyperlink r:id="rId2150" ref="D728"/>
    <hyperlink r:id="rId2151" ref="E728"/>
    <hyperlink r:id="rId2152" ref="F728"/>
    <hyperlink r:id="rId2153" ref="D729"/>
    <hyperlink r:id="rId2154" ref="E729"/>
    <hyperlink r:id="rId2155" ref="F729"/>
    <hyperlink r:id="rId2156" ref="D730"/>
    <hyperlink r:id="rId2157" ref="E730"/>
    <hyperlink r:id="rId2158" ref="F730"/>
    <hyperlink r:id="rId2159" ref="D731"/>
    <hyperlink r:id="rId2160" ref="F731"/>
    <hyperlink r:id="rId2161" ref="D732"/>
    <hyperlink r:id="rId2162" ref="E732"/>
    <hyperlink r:id="rId2163" ref="F732"/>
    <hyperlink r:id="rId2164" ref="D733"/>
    <hyperlink r:id="rId2165" ref="E733"/>
    <hyperlink r:id="rId2166" ref="F733"/>
    <hyperlink r:id="rId2167" ref="D734"/>
    <hyperlink r:id="rId2168" ref="E734"/>
    <hyperlink r:id="rId2169" ref="F734"/>
    <hyperlink r:id="rId2170" ref="D735"/>
    <hyperlink r:id="rId2171" ref="E735"/>
    <hyperlink r:id="rId2172" ref="F735"/>
    <hyperlink r:id="rId2173" ref="D736"/>
    <hyperlink r:id="rId2174" ref="E736"/>
    <hyperlink r:id="rId2175" ref="F736"/>
    <hyperlink r:id="rId2176" ref="D737"/>
    <hyperlink r:id="rId2177" ref="E737"/>
    <hyperlink r:id="rId2178" ref="F737"/>
    <hyperlink r:id="rId2179" ref="D738"/>
    <hyperlink r:id="rId2180" ref="E738"/>
    <hyperlink r:id="rId2181" ref="F738"/>
    <hyperlink r:id="rId2182" ref="D739"/>
    <hyperlink r:id="rId2183" ref="E739"/>
    <hyperlink r:id="rId2184" ref="F739"/>
    <hyperlink r:id="rId2185" ref="D740"/>
    <hyperlink r:id="rId2186" ref="E740"/>
    <hyperlink r:id="rId2187" ref="F740"/>
    <hyperlink r:id="rId2188" ref="D741"/>
    <hyperlink r:id="rId2189" ref="E741"/>
    <hyperlink r:id="rId2190" ref="F741"/>
    <hyperlink r:id="rId2191" ref="D742"/>
    <hyperlink r:id="rId2192" ref="E742"/>
    <hyperlink r:id="rId2193" ref="F742"/>
    <hyperlink r:id="rId2194" ref="D743"/>
    <hyperlink r:id="rId2195" ref="E743"/>
    <hyperlink r:id="rId2196" ref="F743"/>
    <hyperlink r:id="rId2197" ref="D744"/>
    <hyperlink r:id="rId2198" ref="E744"/>
    <hyperlink r:id="rId2199" ref="F744"/>
    <hyperlink r:id="rId2200" ref="D745"/>
    <hyperlink r:id="rId2201" ref="F745"/>
    <hyperlink r:id="rId2202" ref="D746"/>
    <hyperlink r:id="rId2203" ref="E746"/>
    <hyperlink r:id="rId2204" ref="F746"/>
    <hyperlink r:id="rId2205" ref="D747"/>
    <hyperlink r:id="rId2206" ref="E747"/>
    <hyperlink r:id="rId2207" ref="F747"/>
    <hyperlink r:id="rId2208" ref="D748"/>
    <hyperlink r:id="rId2209" ref="E748"/>
    <hyperlink r:id="rId2210" ref="F748"/>
    <hyperlink r:id="rId2211" ref="D749"/>
    <hyperlink r:id="rId2212" ref="E749"/>
    <hyperlink r:id="rId2213" ref="F749"/>
    <hyperlink r:id="rId2214" ref="D750"/>
    <hyperlink r:id="rId2215" ref="E750"/>
    <hyperlink r:id="rId2216" ref="F750"/>
    <hyperlink r:id="rId2217" ref="D751"/>
    <hyperlink r:id="rId2218" ref="E751"/>
    <hyperlink r:id="rId2219" ref="F751"/>
    <hyperlink r:id="rId2220" ref="D752"/>
    <hyperlink r:id="rId2221" ref="E752"/>
    <hyperlink r:id="rId2222" ref="F752"/>
    <hyperlink r:id="rId2223" ref="D753"/>
    <hyperlink r:id="rId2224" ref="E753"/>
    <hyperlink r:id="rId2225" ref="F753"/>
    <hyperlink r:id="rId2226" ref="D754"/>
    <hyperlink r:id="rId2227" ref="E754"/>
    <hyperlink r:id="rId2228" ref="F754"/>
    <hyperlink r:id="rId2229" ref="D755"/>
    <hyperlink r:id="rId2230" ref="E755"/>
    <hyperlink r:id="rId2231" ref="F755"/>
    <hyperlink r:id="rId2232" ref="D756"/>
    <hyperlink r:id="rId2233" ref="E756"/>
    <hyperlink r:id="rId2234" ref="F756"/>
    <hyperlink r:id="rId2235" ref="D757"/>
    <hyperlink r:id="rId2236" ref="E757"/>
    <hyperlink r:id="rId2237" ref="F757"/>
    <hyperlink r:id="rId2238" ref="D758"/>
    <hyperlink r:id="rId2239" ref="E758"/>
    <hyperlink r:id="rId2240" ref="F758"/>
    <hyperlink r:id="rId2241" ref="D759"/>
    <hyperlink r:id="rId2242" ref="F759"/>
    <hyperlink r:id="rId2243" ref="D760"/>
    <hyperlink r:id="rId2244" ref="E760"/>
    <hyperlink r:id="rId2245" ref="F760"/>
    <hyperlink r:id="rId2246" ref="D761"/>
    <hyperlink r:id="rId2247" ref="E761"/>
    <hyperlink r:id="rId2248" ref="F761"/>
    <hyperlink r:id="rId2249" ref="D762"/>
    <hyperlink r:id="rId2250" ref="E762"/>
    <hyperlink r:id="rId2251" ref="F762"/>
    <hyperlink r:id="rId2252" ref="D763"/>
    <hyperlink r:id="rId2253" ref="E763"/>
    <hyperlink r:id="rId2254" ref="F763"/>
    <hyperlink r:id="rId2255" ref="D764"/>
    <hyperlink r:id="rId2256" ref="E764"/>
    <hyperlink r:id="rId2257" ref="F764"/>
    <hyperlink r:id="rId2258" ref="D765"/>
    <hyperlink r:id="rId2259" ref="E765"/>
    <hyperlink r:id="rId2260" ref="F765"/>
    <hyperlink r:id="rId2261" ref="D766"/>
    <hyperlink r:id="rId2262" ref="E766"/>
    <hyperlink r:id="rId2263" ref="F766"/>
    <hyperlink r:id="rId2264" ref="D767"/>
    <hyperlink r:id="rId2265" ref="E767"/>
    <hyperlink r:id="rId2266" ref="F767"/>
    <hyperlink r:id="rId2267" ref="D768"/>
    <hyperlink r:id="rId2268" ref="E768"/>
    <hyperlink r:id="rId2269" ref="F768"/>
    <hyperlink r:id="rId2270" ref="D769"/>
    <hyperlink r:id="rId2271" ref="E769"/>
    <hyperlink r:id="rId2272" ref="F769"/>
    <hyperlink r:id="rId2273" ref="D770"/>
    <hyperlink r:id="rId2274" ref="E770"/>
    <hyperlink r:id="rId2275" ref="F770"/>
    <hyperlink r:id="rId2276" ref="D771"/>
    <hyperlink r:id="rId2277" ref="E771"/>
    <hyperlink r:id="rId2278" ref="F771"/>
    <hyperlink r:id="rId2279" ref="D772"/>
    <hyperlink r:id="rId2280" ref="E772"/>
    <hyperlink r:id="rId2281" ref="F772"/>
    <hyperlink r:id="rId2282" ref="D773"/>
    <hyperlink r:id="rId2283" ref="F773"/>
    <hyperlink r:id="rId2284" ref="D774"/>
    <hyperlink r:id="rId2285" ref="E774"/>
    <hyperlink r:id="rId2286" ref="F774"/>
    <hyperlink r:id="rId2287" ref="D775"/>
    <hyperlink r:id="rId2288" ref="E775"/>
    <hyperlink r:id="rId2289" ref="F775"/>
    <hyperlink r:id="rId2290" ref="D776"/>
    <hyperlink r:id="rId2291" ref="E776"/>
    <hyperlink r:id="rId2292" ref="F776"/>
    <hyperlink r:id="rId2293" ref="D777"/>
    <hyperlink r:id="rId2294" ref="E777"/>
    <hyperlink r:id="rId2295" ref="F777"/>
    <hyperlink r:id="rId2296" ref="D778"/>
    <hyperlink r:id="rId2297" ref="F778"/>
    <hyperlink r:id="rId2298" ref="D779"/>
    <hyperlink r:id="rId2299" ref="E779"/>
    <hyperlink r:id="rId2300" ref="F779"/>
    <hyperlink r:id="rId2301" ref="D780"/>
    <hyperlink r:id="rId2302" ref="E780"/>
    <hyperlink r:id="rId2303" ref="F780"/>
    <hyperlink r:id="rId2304" ref="D781"/>
    <hyperlink r:id="rId2305" ref="E781"/>
    <hyperlink r:id="rId2306" ref="F781"/>
    <hyperlink r:id="rId2307" ref="D782"/>
    <hyperlink r:id="rId2308" ref="E782"/>
    <hyperlink r:id="rId2309" ref="F782"/>
    <hyperlink r:id="rId2310" ref="D783"/>
    <hyperlink r:id="rId2311" ref="E783"/>
    <hyperlink r:id="rId2312" ref="F783"/>
    <hyperlink r:id="rId2313" ref="D784"/>
    <hyperlink r:id="rId2314" ref="F784"/>
    <hyperlink r:id="rId2315" ref="D785"/>
    <hyperlink r:id="rId2316" ref="E785"/>
    <hyperlink r:id="rId2317" ref="F785"/>
    <hyperlink r:id="rId2318" ref="D786"/>
    <hyperlink r:id="rId2319" ref="E786"/>
    <hyperlink r:id="rId2320" ref="F786"/>
    <hyperlink r:id="rId2321" ref="D787"/>
    <hyperlink r:id="rId2322" ref="E787"/>
    <hyperlink r:id="rId2323" ref="F787"/>
    <hyperlink r:id="rId2324" ref="D788"/>
    <hyperlink r:id="rId2325" ref="E788"/>
    <hyperlink r:id="rId2326" ref="F788"/>
    <hyperlink r:id="rId2327" ref="D789"/>
    <hyperlink r:id="rId2328" ref="E789"/>
    <hyperlink r:id="rId2329" ref="F789"/>
    <hyperlink r:id="rId2330" ref="D790"/>
    <hyperlink r:id="rId2331" ref="E790"/>
    <hyperlink r:id="rId2332" ref="F790"/>
    <hyperlink r:id="rId2333" ref="D791"/>
    <hyperlink r:id="rId2334" ref="F791"/>
    <hyperlink r:id="rId2335" ref="D792"/>
    <hyperlink r:id="rId2336" ref="E792"/>
    <hyperlink r:id="rId2337" ref="F792"/>
    <hyperlink r:id="rId2338" ref="D793"/>
    <hyperlink r:id="rId2339" ref="E793"/>
    <hyperlink r:id="rId2340" ref="F793"/>
    <hyperlink r:id="rId2341" ref="D794"/>
    <hyperlink r:id="rId2342" ref="E794"/>
    <hyperlink r:id="rId2343" ref="F794"/>
    <hyperlink r:id="rId2344" ref="D795"/>
    <hyperlink r:id="rId2345" ref="E795"/>
    <hyperlink r:id="rId2346" ref="F795"/>
    <hyperlink r:id="rId2347" ref="D796"/>
    <hyperlink r:id="rId2348" ref="E796"/>
    <hyperlink r:id="rId2349" ref="F796"/>
    <hyperlink r:id="rId2350" ref="D797"/>
    <hyperlink r:id="rId2351" ref="E797"/>
    <hyperlink r:id="rId2352" ref="F797"/>
    <hyperlink r:id="rId2353" ref="D798"/>
    <hyperlink r:id="rId2354" ref="E798"/>
    <hyperlink r:id="rId2355" ref="F798"/>
    <hyperlink r:id="rId2356" ref="D799"/>
    <hyperlink r:id="rId2357" ref="E799"/>
    <hyperlink r:id="rId2358" ref="F799"/>
    <hyperlink r:id="rId2359" ref="D800"/>
    <hyperlink r:id="rId2360" ref="E800"/>
    <hyperlink r:id="rId2361" ref="F800"/>
    <hyperlink r:id="rId2362" ref="D801"/>
    <hyperlink r:id="rId2363" ref="E801"/>
    <hyperlink r:id="rId2364" ref="F801"/>
    <hyperlink r:id="rId2365" ref="D802"/>
    <hyperlink r:id="rId2366" ref="E802"/>
    <hyperlink r:id="rId2367" ref="F802"/>
    <hyperlink r:id="rId2368" ref="D803"/>
    <hyperlink r:id="rId2369" ref="E803"/>
    <hyperlink r:id="rId2370" ref="F803"/>
    <hyperlink r:id="rId2371" ref="D804"/>
    <hyperlink r:id="rId2372" ref="E804"/>
    <hyperlink r:id="rId2373" ref="F804"/>
    <hyperlink r:id="rId2374" ref="D805"/>
    <hyperlink r:id="rId2375" ref="E805"/>
    <hyperlink r:id="rId2376" ref="F805"/>
    <hyperlink r:id="rId2377" ref="D806"/>
    <hyperlink r:id="rId2378" ref="E806"/>
    <hyperlink r:id="rId2379" ref="F806"/>
    <hyperlink r:id="rId2380" ref="D807"/>
    <hyperlink r:id="rId2381" ref="E807"/>
    <hyperlink r:id="rId2382" ref="F807"/>
    <hyperlink r:id="rId2383" ref="D808"/>
    <hyperlink r:id="rId2384" ref="E808"/>
    <hyperlink r:id="rId2385" ref="F808"/>
    <hyperlink r:id="rId2386" ref="D809"/>
    <hyperlink r:id="rId2387" ref="E809"/>
    <hyperlink r:id="rId2388" ref="F809"/>
    <hyperlink r:id="rId2389" ref="D810"/>
    <hyperlink r:id="rId2390" ref="E810"/>
    <hyperlink r:id="rId2391" ref="F810"/>
    <hyperlink r:id="rId2392" ref="D811"/>
    <hyperlink r:id="rId2393" ref="E811"/>
    <hyperlink r:id="rId2394" ref="F811"/>
    <hyperlink r:id="rId2395" ref="D812"/>
    <hyperlink r:id="rId2396" ref="E812"/>
    <hyperlink r:id="rId2397" ref="F812"/>
    <hyperlink r:id="rId2398" ref="D813"/>
    <hyperlink r:id="rId2399" ref="E813"/>
    <hyperlink r:id="rId2400" ref="F813"/>
    <hyperlink r:id="rId2401" ref="D814"/>
    <hyperlink r:id="rId2402" ref="E814"/>
    <hyperlink r:id="rId2403" ref="F814"/>
    <hyperlink r:id="rId2404" ref="D815"/>
    <hyperlink r:id="rId2405" ref="E815"/>
    <hyperlink r:id="rId2406" ref="F815"/>
    <hyperlink r:id="rId2407" ref="D816"/>
    <hyperlink r:id="rId2408" ref="E816"/>
    <hyperlink r:id="rId2409" ref="F816"/>
    <hyperlink r:id="rId2410" ref="D817"/>
    <hyperlink r:id="rId2411" ref="E817"/>
    <hyperlink r:id="rId2412" ref="F817"/>
    <hyperlink r:id="rId2413" ref="D818"/>
    <hyperlink r:id="rId2414" ref="E818"/>
    <hyperlink r:id="rId2415" ref="F818"/>
    <hyperlink r:id="rId2416" ref="D819"/>
    <hyperlink r:id="rId2417" ref="E819"/>
    <hyperlink r:id="rId2418" ref="F819"/>
    <hyperlink r:id="rId2419" ref="D820"/>
    <hyperlink r:id="rId2420" ref="E820"/>
    <hyperlink r:id="rId2421" ref="F820"/>
    <hyperlink r:id="rId2422" ref="D821"/>
    <hyperlink r:id="rId2423" ref="E821"/>
    <hyperlink r:id="rId2424" ref="F821"/>
    <hyperlink r:id="rId2425" ref="D822"/>
    <hyperlink r:id="rId2426" ref="E822"/>
    <hyperlink r:id="rId2427" ref="F822"/>
    <hyperlink r:id="rId2428" ref="D823"/>
    <hyperlink r:id="rId2429" ref="E823"/>
    <hyperlink r:id="rId2430" ref="F823"/>
    <hyperlink r:id="rId2431" ref="D824"/>
    <hyperlink r:id="rId2432" ref="E824"/>
    <hyperlink r:id="rId2433" ref="F824"/>
    <hyperlink r:id="rId2434" ref="D825"/>
    <hyperlink r:id="rId2435" ref="E825"/>
    <hyperlink r:id="rId2436" ref="F825"/>
    <hyperlink r:id="rId2437" ref="D826"/>
    <hyperlink r:id="rId2438" ref="E826"/>
    <hyperlink r:id="rId2439" ref="F826"/>
    <hyperlink r:id="rId2440" ref="D827"/>
    <hyperlink r:id="rId2441" ref="E827"/>
    <hyperlink r:id="rId2442" ref="F827"/>
    <hyperlink r:id="rId2443" ref="D828"/>
    <hyperlink r:id="rId2444" ref="E828"/>
    <hyperlink r:id="rId2445" ref="F828"/>
    <hyperlink r:id="rId2446" ref="D829"/>
    <hyperlink r:id="rId2447" ref="E829"/>
    <hyperlink r:id="rId2448" ref="F829"/>
    <hyperlink r:id="rId2449" ref="D830"/>
    <hyperlink r:id="rId2450" ref="E830"/>
    <hyperlink r:id="rId2451" ref="F830"/>
    <hyperlink r:id="rId2452" ref="D831"/>
    <hyperlink r:id="rId2453" ref="F831"/>
    <hyperlink r:id="rId2454" ref="D832"/>
    <hyperlink r:id="rId2455" ref="E832"/>
    <hyperlink r:id="rId2456" ref="F832"/>
    <hyperlink r:id="rId2457" ref="D833"/>
    <hyperlink r:id="rId2458" ref="E833"/>
    <hyperlink r:id="rId2459" ref="F833"/>
    <hyperlink r:id="rId2460" ref="D834"/>
    <hyperlink r:id="rId2461" ref="F834"/>
    <hyperlink r:id="rId2462" ref="D835"/>
    <hyperlink r:id="rId2463" ref="E835"/>
    <hyperlink r:id="rId2464" ref="F835"/>
    <hyperlink r:id="rId2465" ref="D836"/>
    <hyperlink r:id="rId2466" ref="E836"/>
    <hyperlink r:id="rId2467" ref="F836"/>
    <hyperlink r:id="rId2468" ref="D837"/>
    <hyperlink r:id="rId2469" ref="E837"/>
    <hyperlink r:id="rId2470" ref="F837"/>
    <hyperlink r:id="rId2471" ref="D838"/>
    <hyperlink r:id="rId2472" ref="E838"/>
    <hyperlink r:id="rId2473" ref="F838"/>
    <hyperlink r:id="rId2474" ref="D839"/>
    <hyperlink r:id="rId2475" ref="F839"/>
    <hyperlink r:id="rId2476" ref="D840"/>
    <hyperlink r:id="rId2477" ref="E840"/>
    <hyperlink r:id="rId2478" ref="F840"/>
    <hyperlink r:id="rId2479" ref="D841"/>
    <hyperlink r:id="rId2480" ref="E841"/>
    <hyperlink r:id="rId2481" ref="F841"/>
    <hyperlink r:id="rId2482" ref="D842"/>
    <hyperlink r:id="rId2483" ref="E842"/>
    <hyperlink r:id="rId2484" ref="F842"/>
    <hyperlink r:id="rId2485" ref="D843"/>
    <hyperlink r:id="rId2486" ref="E843"/>
    <hyperlink r:id="rId2487" ref="F843"/>
    <hyperlink r:id="rId2488" ref="D844"/>
    <hyperlink r:id="rId2489" ref="E844"/>
    <hyperlink r:id="rId2490" ref="F844"/>
    <hyperlink r:id="rId2491" ref="D845"/>
    <hyperlink r:id="rId2492" ref="E845"/>
    <hyperlink r:id="rId2493" ref="F845"/>
    <hyperlink r:id="rId2494" ref="D846"/>
    <hyperlink r:id="rId2495" ref="E846"/>
    <hyperlink r:id="rId2496" ref="F846"/>
    <hyperlink r:id="rId2497" ref="D847"/>
    <hyperlink r:id="rId2498" ref="E847"/>
    <hyperlink r:id="rId2499" ref="F847"/>
    <hyperlink r:id="rId2500" ref="D848"/>
    <hyperlink r:id="rId2501" ref="E848"/>
    <hyperlink r:id="rId2502" ref="F848"/>
    <hyperlink r:id="rId2503" ref="D849"/>
    <hyperlink r:id="rId2504" ref="E849"/>
    <hyperlink r:id="rId2505" ref="F849"/>
    <hyperlink r:id="rId2506" ref="D850"/>
    <hyperlink r:id="rId2507" ref="E850"/>
    <hyperlink r:id="rId2508" ref="F850"/>
    <hyperlink r:id="rId2509" ref="D851"/>
    <hyperlink r:id="rId2510" ref="F851"/>
    <hyperlink r:id="rId2511" ref="D852"/>
    <hyperlink r:id="rId2512" ref="F852"/>
    <hyperlink r:id="rId2513" ref="D853"/>
    <hyperlink r:id="rId2514" ref="F853"/>
    <hyperlink r:id="rId2515" ref="D854"/>
    <hyperlink r:id="rId2516" ref="E854"/>
    <hyperlink r:id="rId2517" ref="F854"/>
    <hyperlink r:id="rId2518" ref="D855"/>
    <hyperlink r:id="rId2519" ref="F855"/>
    <hyperlink r:id="rId2520" ref="D856"/>
    <hyperlink r:id="rId2521" ref="E856"/>
    <hyperlink r:id="rId2522" ref="F856"/>
    <hyperlink r:id="rId2523" ref="D857"/>
    <hyperlink r:id="rId2524" ref="E857"/>
    <hyperlink r:id="rId2525" ref="F857"/>
    <hyperlink r:id="rId2526" ref="D858"/>
    <hyperlink r:id="rId2527" ref="E858"/>
    <hyperlink r:id="rId2528" ref="F858"/>
    <hyperlink r:id="rId2529" ref="D859"/>
    <hyperlink r:id="rId2530" ref="E859"/>
    <hyperlink r:id="rId2531" ref="F859"/>
    <hyperlink r:id="rId2532" ref="D860"/>
    <hyperlink r:id="rId2533" ref="E860"/>
    <hyperlink r:id="rId2534" ref="F860"/>
    <hyperlink r:id="rId2535" ref="D861"/>
    <hyperlink r:id="rId2536" ref="F861"/>
    <hyperlink r:id="rId2537" ref="D862"/>
    <hyperlink r:id="rId2538" ref="E862"/>
    <hyperlink r:id="rId2539" ref="F862"/>
    <hyperlink r:id="rId2540" ref="D863"/>
    <hyperlink r:id="rId2541" ref="F863"/>
    <hyperlink r:id="rId2542" ref="D864"/>
    <hyperlink r:id="rId2543" ref="F864"/>
    <hyperlink r:id="rId2544" ref="D865"/>
    <hyperlink r:id="rId2545" ref="E865"/>
    <hyperlink r:id="rId2546" ref="F865"/>
    <hyperlink r:id="rId2547" ref="D866"/>
    <hyperlink r:id="rId2548" ref="F866"/>
    <hyperlink r:id="rId2549" ref="D867"/>
    <hyperlink r:id="rId2550" ref="E867"/>
    <hyperlink r:id="rId2551" ref="F867"/>
    <hyperlink r:id="rId2552" ref="D868"/>
    <hyperlink r:id="rId2553" ref="E868"/>
    <hyperlink r:id="rId2554" ref="F868"/>
    <hyperlink r:id="rId2555" ref="D869"/>
    <hyperlink r:id="rId2556" ref="E869"/>
    <hyperlink r:id="rId2557" ref="F869"/>
    <hyperlink r:id="rId2558" ref="D870"/>
    <hyperlink r:id="rId2559" ref="F870"/>
    <hyperlink r:id="rId2560" ref="D871"/>
    <hyperlink r:id="rId2561" ref="E871"/>
    <hyperlink r:id="rId2562" ref="F871"/>
    <hyperlink r:id="rId2563" ref="D872"/>
    <hyperlink r:id="rId2564" ref="E872"/>
    <hyperlink r:id="rId2565" ref="F872"/>
    <hyperlink r:id="rId2566" ref="D873"/>
    <hyperlink r:id="rId2567" ref="E873"/>
    <hyperlink r:id="rId2568" ref="F873"/>
    <hyperlink r:id="rId2569" ref="D874"/>
    <hyperlink r:id="rId2570" ref="E874"/>
    <hyperlink r:id="rId2571" ref="F874"/>
    <hyperlink r:id="rId2572" ref="D875"/>
    <hyperlink r:id="rId2573" ref="E875"/>
    <hyperlink r:id="rId2574" ref="F875"/>
    <hyperlink r:id="rId2575" ref="D876"/>
    <hyperlink r:id="rId2576" ref="E876"/>
    <hyperlink r:id="rId2577" ref="F876"/>
    <hyperlink r:id="rId2578" ref="D877"/>
    <hyperlink r:id="rId2579" ref="F877"/>
    <hyperlink r:id="rId2580" ref="D878"/>
    <hyperlink r:id="rId2581" ref="E878"/>
    <hyperlink r:id="rId2582" ref="F878"/>
    <hyperlink r:id="rId2583" ref="D879"/>
    <hyperlink r:id="rId2584" ref="E879"/>
    <hyperlink r:id="rId2585" ref="F879"/>
    <hyperlink r:id="rId2586" ref="D880"/>
    <hyperlink r:id="rId2587" ref="E880"/>
    <hyperlink r:id="rId2588" ref="F880"/>
    <hyperlink r:id="rId2589" ref="D881"/>
    <hyperlink r:id="rId2590" ref="E881"/>
    <hyperlink r:id="rId2591" ref="F881"/>
    <hyperlink r:id="rId2592" ref="D882"/>
    <hyperlink r:id="rId2593" ref="E882"/>
    <hyperlink r:id="rId2594" ref="F882"/>
    <hyperlink r:id="rId2595" ref="D883"/>
    <hyperlink r:id="rId2596" ref="F883"/>
    <hyperlink r:id="rId2597" ref="D884"/>
    <hyperlink r:id="rId2598" ref="E884"/>
    <hyperlink r:id="rId2599" ref="F884"/>
    <hyperlink r:id="rId2600" ref="D885"/>
    <hyperlink r:id="rId2601" ref="E885"/>
    <hyperlink r:id="rId2602" ref="F885"/>
    <hyperlink r:id="rId2603" ref="D886"/>
    <hyperlink r:id="rId2604" ref="E886"/>
    <hyperlink r:id="rId2605" ref="F886"/>
    <hyperlink r:id="rId2606" ref="D887"/>
    <hyperlink r:id="rId2607" ref="E887"/>
    <hyperlink r:id="rId2608" ref="F887"/>
    <hyperlink r:id="rId2609" ref="D888"/>
    <hyperlink r:id="rId2610" ref="E888"/>
    <hyperlink r:id="rId2611" ref="F888"/>
    <hyperlink r:id="rId2612" ref="D889"/>
    <hyperlink r:id="rId2613" ref="F889"/>
    <hyperlink r:id="rId2614" ref="D890"/>
    <hyperlink r:id="rId2615" ref="E890"/>
    <hyperlink r:id="rId2616" ref="F890"/>
    <hyperlink r:id="rId2617" ref="D891"/>
    <hyperlink r:id="rId2618" ref="E891"/>
    <hyperlink r:id="rId2619" ref="F891"/>
    <hyperlink r:id="rId2620" ref="D892"/>
    <hyperlink r:id="rId2621" ref="E892"/>
    <hyperlink r:id="rId2622" ref="F892"/>
    <hyperlink r:id="rId2623" ref="D893"/>
    <hyperlink r:id="rId2624" ref="E893"/>
    <hyperlink r:id="rId2625" ref="F893"/>
    <hyperlink r:id="rId2626" ref="D894"/>
    <hyperlink r:id="rId2627" ref="E894"/>
    <hyperlink r:id="rId2628" ref="F894"/>
    <hyperlink r:id="rId2629" ref="D895"/>
    <hyperlink r:id="rId2630" ref="E895"/>
    <hyperlink r:id="rId2631" ref="F895"/>
    <hyperlink r:id="rId2632" ref="D896"/>
    <hyperlink r:id="rId2633" ref="E896"/>
    <hyperlink r:id="rId2634" ref="F896"/>
    <hyperlink r:id="rId2635" ref="D897"/>
    <hyperlink r:id="rId2636" ref="E897"/>
    <hyperlink r:id="rId2637" ref="F897"/>
    <hyperlink r:id="rId2638" ref="D898"/>
    <hyperlink r:id="rId2639" ref="E898"/>
    <hyperlink r:id="rId2640" ref="F898"/>
    <hyperlink r:id="rId2641" ref="D899"/>
    <hyperlink r:id="rId2642" ref="E899"/>
    <hyperlink r:id="rId2643" ref="F899"/>
    <hyperlink r:id="rId2644" ref="D900"/>
    <hyperlink r:id="rId2645" ref="E900"/>
    <hyperlink r:id="rId2646" ref="F900"/>
    <hyperlink r:id="rId2647" ref="D901"/>
    <hyperlink r:id="rId2648" ref="F901"/>
    <hyperlink r:id="rId2649" ref="D902"/>
    <hyperlink r:id="rId2650" ref="E902"/>
    <hyperlink r:id="rId2651" ref="F902"/>
    <hyperlink r:id="rId2652" ref="D903"/>
    <hyperlink r:id="rId2653" ref="E903"/>
    <hyperlink r:id="rId2654" ref="F903"/>
    <hyperlink r:id="rId2655" ref="D904"/>
    <hyperlink r:id="rId2656" ref="E904"/>
    <hyperlink r:id="rId2657" ref="F904"/>
    <hyperlink r:id="rId2658" ref="D905"/>
    <hyperlink r:id="rId2659" ref="E905"/>
    <hyperlink r:id="rId2660" ref="F905"/>
    <hyperlink r:id="rId2661" ref="D906"/>
    <hyperlink r:id="rId2662" ref="E906"/>
    <hyperlink r:id="rId2663" ref="F906"/>
    <hyperlink r:id="rId2664" ref="D907"/>
    <hyperlink r:id="rId2665" ref="F907"/>
    <hyperlink r:id="rId2666" ref="D908"/>
    <hyperlink r:id="rId2667" ref="E908"/>
    <hyperlink r:id="rId2668" ref="F908"/>
    <hyperlink r:id="rId2669" ref="D909"/>
    <hyperlink r:id="rId2670" ref="E909"/>
    <hyperlink r:id="rId2671" ref="F909"/>
    <hyperlink r:id="rId2672" ref="D910"/>
    <hyperlink r:id="rId2673" ref="E910"/>
    <hyperlink r:id="rId2674" ref="F910"/>
    <hyperlink r:id="rId2675" ref="D911"/>
    <hyperlink r:id="rId2676" ref="E911"/>
    <hyperlink r:id="rId2677" ref="F911"/>
    <hyperlink r:id="rId2678" ref="D912"/>
    <hyperlink r:id="rId2679" ref="E912"/>
    <hyperlink r:id="rId2680" ref="F912"/>
    <hyperlink r:id="rId2681" ref="D913"/>
    <hyperlink r:id="rId2682" ref="E913"/>
    <hyperlink r:id="rId2683" ref="F913"/>
    <hyperlink r:id="rId2684" ref="D914"/>
    <hyperlink r:id="rId2685" ref="F914"/>
    <hyperlink r:id="rId2686" ref="D915"/>
    <hyperlink r:id="rId2687" ref="E915"/>
    <hyperlink r:id="rId2688" ref="F915"/>
    <hyperlink r:id="rId2689" ref="D916"/>
    <hyperlink r:id="rId2690" ref="E916"/>
    <hyperlink r:id="rId2691" ref="F916"/>
    <hyperlink r:id="rId2692" ref="D917"/>
    <hyperlink r:id="rId2693" ref="E917"/>
    <hyperlink r:id="rId2694" ref="F917"/>
    <hyperlink r:id="rId2695" ref="D918"/>
    <hyperlink r:id="rId2696" ref="E918"/>
    <hyperlink r:id="rId2697" ref="F918"/>
    <hyperlink r:id="rId2698" ref="D919"/>
    <hyperlink r:id="rId2699" ref="E919"/>
    <hyperlink r:id="rId2700" ref="F919"/>
    <hyperlink r:id="rId2701" ref="D920"/>
    <hyperlink r:id="rId2702" ref="F920"/>
    <hyperlink r:id="rId2703" ref="D921"/>
    <hyperlink r:id="rId2704" ref="E921"/>
    <hyperlink r:id="rId2705" ref="F921"/>
    <hyperlink r:id="rId2706" ref="D922"/>
    <hyperlink r:id="rId2707" ref="E922"/>
    <hyperlink r:id="rId2708" ref="F922"/>
    <hyperlink r:id="rId2709" ref="D923"/>
    <hyperlink r:id="rId2710" ref="E923"/>
    <hyperlink r:id="rId2711" ref="F923"/>
    <hyperlink r:id="rId2712" ref="D924"/>
    <hyperlink r:id="rId2713" ref="E924"/>
    <hyperlink r:id="rId2714" ref="F924"/>
    <hyperlink r:id="rId2715" ref="D925"/>
    <hyperlink r:id="rId2716" ref="E925"/>
    <hyperlink r:id="rId2717" ref="F925"/>
    <hyperlink r:id="rId2718" ref="D926"/>
    <hyperlink r:id="rId2719" ref="E926"/>
    <hyperlink r:id="rId2720" ref="F926"/>
    <hyperlink r:id="rId2721" ref="D927"/>
    <hyperlink r:id="rId2722" ref="E927"/>
    <hyperlink r:id="rId2723" ref="F927"/>
    <hyperlink r:id="rId2724" ref="D928"/>
    <hyperlink r:id="rId2725" ref="E928"/>
    <hyperlink r:id="rId2726" ref="F928"/>
    <hyperlink r:id="rId2727" ref="D929"/>
    <hyperlink r:id="rId2728" ref="E929"/>
    <hyperlink r:id="rId2729" ref="F929"/>
    <hyperlink r:id="rId2730" ref="D930"/>
    <hyperlink r:id="rId2731" ref="E930"/>
    <hyperlink r:id="rId2732" ref="F930"/>
    <hyperlink r:id="rId2733" ref="D931"/>
    <hyperlink r:id="rId2734" ref="F931"/>
    <hyperlink r:id="rId2735" ref="D932"/>
    <hyperlink r:id="rId2736" ref="F932"/>
    <hyperlink r:id="rId2737" ref="D933"/>
    <hyperlink r:id="rId2738" ref="E933"/>
    <hyperlink r:id="rId2739" ref="F933"/>
    <hyperlink r:id="rId2740" ref="D934"/>
    <hyperlink r:id="rId2741" ref="F934"/>
    <hyperlink r:id="rId2742" ref="D935"/>
    <hyperlink r:id="rId2743" ref="E935"/>
    <hyperlink r:id="rId2744" ref="F935"/>
    <hyperlink r:id="rId2745" ref="D936"/>
    <hyperlink r:id="rId2746" ref="F936"/>
    <hyperlink r:id="rId2747" ref="D937"/>
    <hyperlink r:id="rId2748" ref="E937"/>
    <hyperlink r:id="rId2749" ref="F937"/>
    <hyperlink r:id="rId2750" ref="D938"/>
    <hyperlink r:id="rId2751" ref="F938"/>
    <hyperlink r:id="rId2752" ref="D939"/>
    <hyperlink r:id="rId2753" ref="E939"/>
    <hyperlink r:id="rId2754" ref="F939"/>
    <hyperlink r:id="rId2755" ref="D940"/>
    <hyperlink r:id="rId2756" ref="E940"/>
    <hyperlink r:id="rId2757" ref="F940"/>
    <hyperlink r:id="rId2758" ref="D941"/>
    <hyperlink r:id="rId2759" ref="E941"/>
    <hyperlink r:id="rId2760" ref="F941"/>
    <hyperlink r:id="rId2761" ref="D942"/>
    <hyperlink r:id="rId2762" ref="E942"/>
    <hyperlink r:id="rId2763" ref="F942"/>
    <hyperlink r:id="rId2764" ref="D943"/>
    <hyperlink r:id="rId2765" ref="E943"/>
    <hyperlink r:id="rId2766" ref="F943"/>
    <hyperlink r:id="rId2767" ref="D944"/>
    <hyperlink r:id="rId2768" ref="E944"/>
    <hyperlink r:id="rId2769" ref="F944"/>
    <hyperlink r:id="rId2770" ref="D945"/>
    <hyperlink r:id="rId2771" ref="E945"/>
    <hyperlink r:id="rId2772" ref="F945"/>
    <hyperlink r:id="rId2773" ref="D946"/>
    <hyperlink r:id="rId2774" ref="E946"/>
    <hyperlink r:id="rId2775" ref="F946"/>
    <hyperlink r:id="rId2776" ref="D947"/>
    <hyperlink r:id="rId2777" ref="E947"/>
    <hyperlink r:id="rId2778" ref="F947"/>
    <hyperlink r:id="rId2779" ref="D948"/>
    <hyperlink r:id="rId2780" ref="F948"/>
    <hyperlink r:id="rId2781" ref="D949"/>
    <hyperlink r:id="rId2782" ref="F949"/>
    <hyperlink r:id="rId2783" ref="D950"/>
    <hyperlink r:id="rId2784" ref="E950"/>
    <hyperlink r:id="rId2785" ref="F950"/>
    <hyperlink r:id="rId2786" ref="D951"/>
    <hyperlink r:id="rId2787" ref="E951"/>
    <hyperlink r:id="rId2788" ref="F951"/>
    <hyperlink r:id="rId2789" ref="D952"/>
    <hyperlink r:id="rId2790" ref="E952"/>
    <hyperlink r:id="rId2791" ref="F952"/>
    <hyperlink r:id="rId2792" ref="D953"/>
    <hyperlink r:id="rId2793" ref="E953"/>
    <hyperlink r:id="rId2794" ref="F953"/>
    <hyperlink r:id="rId2795" ref="D954"/>
    <hyperlink r:id="rId2796" ref="E954"/>
    <hyperlink r:id="rId2797" ref="F954"/>
    <hyperlink r:id="rId2798" ref="D955"/>
    <hyperlink r:id="rId2799" ref="F955"/>
    <hyperlink r:id="rId2800" ref="D956"/>
    <hyperlink r:id="rId2801" ref="E956"/>
    <hyperlink r:id="rId2802" ref="F956"/>
    <hyperlink r:id="rId2803" ref="D957"/>
    <hyperlink r:id="rId2804" ref="E957"/>
    <hyperlink r:id="rId2805" ref="F957"/>
    <hyperlink r:id="rId2806" ref="D958"/>
    <hyperlink r:id="rId2807" ref="E958"/>
    <hyperlink r:id="rId2808" ref="F958"/>
    <hyperlink r:id="rId2809" ref="D959"/>
    <hyperlink r:id="rId2810" ref="E959"/>
    <hyperlink r:id="rId2811" ref="F959"/>
    <hyperlink r:id="rId2812" ref="D960"/>
    <hyperlink r:id="rId2813" ref="E960"/>
    <hyperlink r:id="rId2814" ref="F960"/>
    <hyperlink r:id="rId2815" ref="D961"/>
    <hyperlink r:id="rId2816" ref="E961"/>
    <hyperlink r:id="rId2817" ref="F961"/>
    <hyperlink r:id="rId2818" ref="D962"/>
    <hyperlink r:id="rId2819" ref="F962"/>
    <hyperlink r:id="rId2820" ref="D963"/>
    <hyperlink r:id="rId2821" ref="E963"/>
    <hyperlink r:id="rId2822" ref="F963"/>
    <hyperlink r:id="rId2823" ref="D964"/>
    <hyperlink r:id="rId2824" ref="E964"/>
    <hyperlink r:id="rId2825" ref="F964"/>
    <hyperlink r:id="rId2826" ref="D965"/>
    <hyperlink r:id="rId2827" ref="E965"/>
    <hyperlink r:id="rId2828" ref="F965"/>
    <hyperlink r:id="rId2829" ref="D966"/>
    <hyperlink r:id="rId2830" ref="E966"/>
    <hyperlink r:id="rId2831" ref="F966"/>
    <hyperlink r:id="rId2832" ref="D967"/>
    <hyperlink r:id="rId2833" ref="E967"/>
    <hyperlink r:id="rId2834" ref="F967"/>
    <hyperlink r:id="rId2835" ref="D968"/>
    <hyperlink r:id="rId2836" ref="F968"/>
    <hyperlink r:id="rId2837" ref="D969"/>
    <hyperlink r:id="rId2838" ref="E969"/>
    <hyperlink r:id="rId2839" ref="F969"/>
    <hyperlink r:id="rId2840" ref="D970"/>
    <hyperlink r:id="rId2841" ref="E970"/>
    <hyperlink r:id="rId2842" ref="F970"/>
    <hyperlink r:id="rId2843" ref="D971"/>
    <hyperlink r:id="rId2844" ref="F971"/>
    <hyperlink r:id="rId2845" ref="D972"/>
    <hyperlink r:id="rId2846" ref="F972"/>
    <hyperlink r:id="rId2847" ref="D973"/>
    <hyperlink r:id="rId2848" ref="E973"/>
    <hyperlink r:id="rId2849" ref="F973"/>
    <hyperlink r:id="rId2850" ref="D974"/>
    <hyperlink r:id="rId2851" ref="F974"/>
    <hyperlink r:id="rId2852" ref="D975"/>
    <hyperlink r:id="rId2853" ref="E975"/>
    <hyperlink r:id="rId2854" ref="F975"/>
    <hyperlink r:id="rId2855" ref="D976"/>
    <hyperlink r:id="rId2856" ref="F976"/>
    <hyperlink r:id="rId2857" ref="D977"/>
    <hyperlink r:id="rId2858" ref="E977"/>
    <hyperlink r:id="rId2859" ref="F977"/>
    <hyperlink r:id="rId2860" ref="D978"/>
    <hyperlink r:id="rId2861" ref="E978"/>
    <hyperlink r:id="rId2862" ref="F978"/>
    <hyperlink r:id="rId2863" ref="D979"/>
    <hyperlink r:id="rId2864" ref="E979"/>
    <hyperlink r:id="rId2865" ref="F979"/>
    <hyperlink r:id="rId2866" ref="D980"/>
    <hyperlink r:id="rId2867" ref="E980"/>
    <hyperlink r:id="rId2868" ref="F980"/>
    <hyperlink r:id="rId2869" ref="D981"/>
    <hyperlink r:id="rId2870" ref="F981"/>
    <hyperlink r:id="rId2871" ref="D982"/>
    <hyperlink r:id="rId2872" ref="E982"/>
    <hyperlink r:id="rId2873" ref="F982"/>
    <hyperlink r:id="rId2874" ref="D983"/>
    <hyperlink r:id="rId2875" ref="E983"/>
    <hyperlink r:id="rId2876" ref="F983"/>
    <hyperlink r:id="rId2877" ref="D984"/>
    <hyperlink r:id="rId2878" ref="F984"/>
    <hyperlink r:id="rId2879" ref="D985"/>
    <hyperlink r:id="rId2880" ref="E985"/>
    <hyperlink r:id="rId2881" ref="F985"/>
    <hyperlink r:id="rId2882" ref="D986"/>
    <hyperlink r:id="rId2883" ref="E986"/>
    <hyperlink r:id="rId2884" ref="F986"/>
    <hyperlink r:id="rId2885" ref="D987"/>
    <hyperlink r:id="rId2886" ref="E987"/>
    <hyperlink r:id="rId2887" ref="F987"/>
    <hyperlink r:id="rId2888" ref="D988"/>
    <hyperlink r:id="rId2889" ref="F988"/>
    <hyperlink r:id="rId2890" ref="D989"/>
    <hyperlink r:id="rId2891" ref="E989"/>
    <hyperlink r:id="rId2892" ref="F989"/>
    <hyperlink r:id="rId2893" ref="D990"/>
    <hyperlink r:id="rId2894" ref="E990"/>
    <hyperlink r:id="rId2895" ref="F990"/>
    <hyperlink r:id="rId2896" ref="D991"/>
    <hyperlink r:id="rId2897" ref="F991"/>
    <hyperlink r:id="rId2898" ref="D992"/>
    <hyperlink r:id="rId2899" ref="E992"/>
    <hyperlink r:id="rId2900" ref="F992"/>
    <hyperlink r:id="rId2901" ref="D993"/>
    <hyperlink r:id="rId2902" ref="E993"/>
    <hyperlink r:id="rId2903" ref="F993"/>
    <hyperlink r:id="rId2904" ref="D994"/>
    <hyperlink r:id="rId2905" ref="E994"/>
    <hyperlink r:id="rId2906" ref="F994"/>
    <hyperlink r:id="rId2907" ref="D995"/>
    <hyperlink r:id="rId2908" ref="E995"/>
    <hyperlink r:id="rId2909" ref="F995"/>
    <hyperlink r:id="rId2910" ref="D996"/>
    <hyperlink r:id="rId2911" ref="E996"/>
    <hyperlink r:id="rId2912" ref="F996"/>
    <hyperlink r:id="rId2913" ref="D997"/>
    <hyperlink r:id="rId2914" ref="E997"/>
    <hyperlink r:id="rId2915" ref="F997"/>
    <hyperlink r:id="rId2916" ref="D998"/>
    <hyperlink r:id="rId2917" ref="E998"/>
    <hyperlink r:id="rId2918" ref="F998"/>
    <hyperlink r:id="rId2919" ref="D999"/>
    <hyperlink r:id="rId2920" ref="E999"/>
    <hyperlink r:id="rId2921" ref="F999"/>
    <hyperlink r:id="rId2922" ref="D1000"/>
    <hyperlink r:id="rId2923" ref="F1000"/>
    <hyperlink r:id="rId2924" ref="D1001"/>
    <hyperlink r:id="rId2925" ref="E1001"/>
    <hyperlink r:id="rId2926" ref="F1001"/>
    <hyperlink r:id="rId2927" ref="D1002"/>
    <hyperlink r:id="rId2928" ref="E1002"/>
    <hyperlink r:id="rId2929" ref="F1002"/>
    <hyperlink r:id="rId2930" ref="D1003"/>
    <hyperlink r:id="rId2931" ref="E1003"/>
    <hyperlink r:id="rId2932" ref="F1003"/>
    <hyperlink r:id="rId2933" ref="D1004"/>
    <hyperlink r:id="rId2934" ref="E1004"/>
    <hyperlink r:id="rId2935" ref="F1004"/>
    <hyperlink r:id="rId2936" ref="D1005"/>
    <hyperlink r:id="rId2937" ref="E1005"/>
    <hyperlink r:id="rId2938" ref="F1005"/>
    <hyperlink r:id="rId2939" ref="D1006"/>
    <hyperlink r:id="rId2940" ref="E1006"/>
    <hyperlink r:id="rId2941" ref="F1006"/>
    <hyperlink r:id="rId2942" ref="D1007"/>
    <hyperlink r:id="rId2943" ref="E1007"/>
    <hyperlink r:id="rId2944" ref="F1007"/>
    <hyperlink r:id="rId2945" ref="D1008"/>
    <hyperlink r:id="rId2946" ref="E1008"/>
    <hyperlink r:id="rId2947" ref="F1008"/>
    <hyperlink r:id="rId2948" ref="D1009"/>
    <hyperlink r:id="rId2949" ref="F1009"/>
    <hyperlink r:id="rId2950" ref="D1010"/>
    <hyperlink r:id="rId2951" ref="E1010"/>
    <hyperlink r:id="rId2952" ref="F1010"/>
    <hyperlink r:id="rId2953" ref="D1011"/>
    <hyperlink r:id="rId2954" ref="F1011"/>
    <hyperlink r:id="rId2955" ref="D1012"/>
    <hyperlink r:id="rId2956" ref="E1012"/>
    <hyperlink r:id="rId2957" ref="F1012"/>
    <hyperlink r:id="rId2958" ref="D1013"/>
    <hyperlink r:id="rId2959" ref="E1013"/>
    <hyperlink r:id="rId2960" ref="F1013"/>
    <hyperlink r:id="rId2961" ref="D1014"/>
    <hyperlink r:id="rId2962" ref="E1014"/>
    <hyperlink r:id="rId2963" ref="F1014"/>
    <hyperlink r:id="rId2964" ref="D1015"/>
    <hyperlink r:id="rId2965" ref="F1015"/>
    <hyperlink r:id="rId2966" ref="D1016"/>
    <hyperlink r:id="rId2967" ref="F1016"/>
    <hyperlink r:id="rId2968" ref="D1017"/>
    <hyperlink r:id="rId2969" ref="E1017"/>
    <hyperlink r:id="rId2970" ref="F1017"/>
    <hyperlink r:id="rId2971" ref="D1018"/>
    <hyperlink r:id="rId2972" ref="E1018"/>
    <hyperlink r:id="rId2973" ref="F1018"/>
    <hyperlink r:id="rId2974" ref="D1019"/>
    <hyperlink r:id="rId2975" ref="F1019"/>
    <hyperlink r:id="rId2976" ref="D1020"/>
    <hyperlink r:id="rId2977" ref="E1020"/>
    <hyperlink r:id="rId2978" ref="F1020"/>
    <hyperlink r:id="rId2979" ref="D1021"/>
    <hyperlink r:id="rId2980" ref="F1021"/>
    <hyperlink r:id="rId2981" ref="D1022"/>
    <hyperlink r:id="rId2982" ref="F1022"/>
    <hyperlink r:id="rId2983" ref="D1023"/>
    <hyperlink r:id="rId2984" ref="E1023"/>
    <hyperlink r:id="rId2985" ref="F1023"/>
    <hyperlink r:id="rId2986" ref="D1024"/>
    <hyperlink r:id="rId2987" ref="E1024"/>
    <hyperlink r:id="rId2988" ref="F1024"/>
    <hyperlink r:id="rId2989" ref="D1025"/>
    <hyperlink r:id="rId2990" ref="F1025"/>
    <hyperlink r:id="rId2991" ref="D1026"/>
    <hyperlink r:id="rId2992" ref="E1026"/>
    <hyperlink r:id="rId2993" ref="F1026"/>
    <hyperlink r:id="rId2994" ref="D1027"/>
    <hyperlink r:id="rId2995" ref="E1027"/>
    <hyperlink r:id="rId2996" ref="F1027"/>
    <hyperlink r:id="rId2997" ref="D1028"/>
    <hyperlink r:id="rId2998" ref="F1028"/>
    <hyperlink r:id="rId2999" ref="D1029"/>
    <hyperlink r:id="rId3000" ref="E1029"/>
    <hyperlink r:id="rId3001" ref="F1029"/>
    <hyperlink r:id="rId3002" ref="D1030"/>
    <hyperlink r:id="rId3003" ref="E1030"/>
    <hyperlink r:id="rId3004" ref="F1030"/>
    <hyperlink r:id="rId3005" ref="D1031"/>
    <hyperlink r:id="rId3006" ref="F1031"/>
    <hyperlink r:id="rId3007" ref="D1032"/>
    <hyperlink r:id="rId3008" ref="E1032"/>
    <hyperlink r:id="rId3009" ref="F1032"/>
    <hyperlink r:id="rId3010" ref="D1033"/>
    <hyperlink r:id="rId3011" ref="E1033"/>
    <hyperlink r:id="rId3012" ref="F1033"/>
    <hyperlink r:id="rId3013" ref="D1034"/>
    <hyperlink r:id="rId3014" ref="E1034"/>
    <hyperlink r:id="rId3015" ref="F1034"/>
    <hyperlink r:id="rId3016" ref="D1035"/>
    <hyperlink r:id="rId3017" ref="E1035"/>
    <hyperlink r:id="rId3018" ref="F1035"/>
    <hyperlink r:id="rId3019" ref="D1036"/>
    <hyperlink r:id="rId3020" ref="E1036"/>
    <hyperlink r:id="rId3021" ref="F1036"/>
    <hyperlink r:id="rId3022" ref="D1037"/>
    <hyperlink r:id="rId3023" ref="F1037"/>
    <hyperlink r:id="rId3024" ref="D1038"/>
    <hyperlink r:id="rId3025" ref="E1038"/>
    <hyperlink r:id="rId3026" ref="F1038"/>
    <hyperlink r:id="rId3027" ref="D1039"/>
    <hyperlink r:id="rId3028" ref="F1039"/>
    <hyperlink r:id="rId3029" ref="D1040"/>
    <hyperlink r:id="rId3030" ref="E1040"/>
    <hyperlink r:id="rId3031" ref="F1040"/>
    <hyperlink r:id="rId3032" ref="D1041"/>
    <hyperlink r:id="rId3033" ref="E1041"/>
    <hyperlink r:id="rId3034" ref="F1041"/>
    <hyperlink r:id="rId3035" ref="D1042"/>
    <hyperlink r:id="rId3036" ref="F1042"/>
    <hyperlink r:id="rId3037" ref="D1043"/>
    <hyperlink r:id="rId3038" ref="E1043"/>
    <hyperlink r:id="rId3039" ref="F1043"/>
    <hyperlink r:id="rId3040" ref="D1044"/>
    <hyperlink r:id="rId3041" ref="F1044"/>
    <hyperlink r:id="rId3042" ref="D1045"/>
    <hyperlink r:id="rId3043" ref="E1045"/>
    <hyperlink r:id="rId3044" ref="F1045"/>
    <hyperlink r:id="rId3045" ref="D1046"/>
    <hyperlink r:id="rId3046" ref="E1046"/>
    <hyperlink r:id="rId3047" ref="F1046"/>
    <hyperlink r:id="rId3048" ref="D1047"/>
    <hyperlink r:id="rId3049" ref="E1047"/>
    <hyperlink r:id="rId3050" ref="F1047"/>
    <hyperlink r:id="rId3051" ref="D1048"/>
    <hyperlink r:id="rId3052" ref="F1048"/>
    <hyperlink r:id="rId3053" ref="D1049"/>
    <hyperlink r:id="rId3054" ref="E1049"/>
    <hyperlink r:id="rId3055" ref="F1049"/>
    <hyperlink r:id="rId3056" ref="D1050"/>
    <hyperlink r:id="rId3057" ref="E1050"/>
    <hyperlink r:id="rId3058" ref="F1050"/>
    <hyperlink r:id="rId3059" ref="D1051"/>
    <hyperlink r:id="rId3060" ref="F1051"/>
    <hyperlink r:id="rId3061" ref="D1052"/>
    <hyperlink r:id="rId3062" ref="F1052"/>
    <hyperlink r:id="rId3063" ref="D1053"/>
    <hyperlink r:id="rId3064" ref="F1053"/>
    <hyperlink r:id="rId3065" ref="D1054"/>
    <hyperlink r:id="rId3066" ref="F1054"/>
    <hyperlink r:id="rId3067" ref="D1055"/>
    <hyperlink r:id="rId3068" ref="E1055"/>
    <hyperlink r:id="rId3069" ref="F1055"/>
    <hyperlink r:id="rId3070" ref="D1056"/>
    <hyperlink r:id="rId3071" ref="E1056"/>
    <hyperlink r:id="rId3072" ref="F1056"/>
    <hyperlink r:id="rId3073" ref="D1057"/>
    <hyperlink r:id="rId3074" ref="F1057"/>
    <hyperlink r:id="rId3075" ref="D1058"/>
    <hyperlink r:id="rId3076" ref="E1058"/>
    <hyperlink r:id="rId3077" ref="F1058"/>
    <hyperlink r:id="rId3078" ref="D1059"/>
    <hyperlink r:id="rId3079" ref="F1059"/>
    <hyperlink r:id="rId3080" ref="D1060"/>
    <hyperlink r:id="rId3081" ref="F1060"/>
    <hyperlink r:id="rId3082" ref="D1061"/>
    <hyperlink r:id="rId3083" ref="E1061"/>
    <hyperlink r:id="rId3084" ref="F1061"/>
    <hyperlink r:id="rId3085" ref="D1062"/>
    <hyperlink r:id="rId3086" ref="E1062"/>
    <hyperlink r:id="rId3087" ref="F1062"/>
    <hyperlink r:id="rId3088" ref="D1063"/>
    <hyperlink r:id="rId3089" ref="F1063"/>
    <hyperlink r:id="rId3090" ref="D1064"/>
    <hyperlink r:id="rId3091" ref="F1064"/>
    <hyperlink r:id="rId3092" ref="D1065"/>
    <hyperlink r:id="rId3093" ref="F1065"/>
    <hyperlink r:id="rId3094" ref="D1066"/>
    <hyperlink r:id="rId3095" ref="E1066"/>
    <hyperlink r:id="rId3096" ref="F1066"/>
    <hyperlink r:id="rId3097" ref="D1067"/>
    <hyperlink r:id="rId3098" ref="E1067"/>
    <hyperlink r:id="rId3099" ref="F1067"/>
    <hyperlink r:id="rId3100" ref="D1068"/>
    <hyperlink r:id="rId3101" ref="E1068"/>
    <hyperlink r:id="rId3102" ref="F1068"/>
    <hyperlink r:id="rId3103" ref="D1069"/>
    <hyperlink r:id="rId3104" ref="E1069"/>
    <hyperlink r:id="rId3105" ref="F1069"/>
    <hyperlink r:id="rId3106" ref="D1070"/>
    <hyperlink r:id="rId3107" ref="F1070"/>
    <hyperlink r:id="rId3108" ref="D1071"/>
    <hyperlink r:id="rId3109" ref="E1071"/>
    <hyperlink r:id="rId3110" ref="F1071"/>
    <hyperlink r:id="rId3111" ref="D1072"/>
    <hyperlink r:id="rId3112" ref="E1072"/>
    <hyperlink r:id="rId3113" ref="F1072"/>
    <hyperlink r:id="rId3114" ref="D1073"/>
    <hyperlink r:id="rId3115" ref="E1073"/>
    <hyperlink r:id="rId3116" ref="F1073"/>
    <hyperlink r:id="rId3117" ref="D1074"/>
    <hyperlink r:id="rId3118" ref="F1074"/>
    <hyperlink r:id="rId3119" ref="D1075"/>
    <hyperlink r:id="rId3120" ref="F1075"/>
    <hyperlink r:id="rId3121" ref="D1076"/>
    <hyperlink r:id="rId3122" ref="E1076"/>
    <hyperlink r:id="rId3123" ref="F1076"/>
    <hyperlink r:id="rId3124" ref="D1077"/>
    <hyperlink r:id="rId3125" ref="E1077"/>
    <hyperlink r:id="rId3126" ref="F1077"/>
    <hyperlink r:id="rId3127" ref="D1078"/>
    <hyperlink r:id="rId3128" ref="E1078"/>
    <hyperlink r:id="rId3129" ref="F1078"/>
    <hyperlink r:id="rId3130" ref="D1079"/>
    <hyperlink r:id="rId3131" ref="E1079"/>
    <hyperlink r:id="rId3132" ref="F1079"/>
    <hyperlink r:id="rId3133" ref="D1080"/>
    <hyperlink r:id="rId3134" ref="E1080"/>
    <hyperlink r:id="rId3135" ref="F1080"/>
    <hyperlink r:id="rId3136" ref="D1081"/>
    <hyperlink r:id="rId3137" ref="E1081"/>
    <hyperlink r:id="rId3138" ref="F1081"/>
    <hyperlink r:id="rId3139" ref="D1082"/>
    <hyperlink r:id="rId3140" ref="F1082"/>
    <hyperlink r:id="rId3141" ref="D1083"/>
    <hyperlink r:id="rId3142" ref="E1083"/>
    <hyperlink r:id="rId3143" ref="F1083"/>
    <hyperlink r:id="rId3144" ref="D1084"/>
    <hyperlink r:id="rId3145" ref="F1084"/>
    <hyperlink r:id="rId3146" ref="D1085"/>
    <hyperlink r:id="rId3147" ref="E1085"/>
    <hyperlink r:id="rId3148" ref="F1085"/>
    <hyperlink r:id="rId3149" ref="D1086"/>
    <hyperlink r:id="rId3150" ref="F1086"/>
    <hyperlink r:id="rId3151" ref="D1087"/>
    <hyperlink r:id="rId3152" ref="E1087"/>
    <hyperlink r:id="rId3153" ref="F1087"/>
    <hyperlink r:id="rId3154" ref="D1088"/>
    <hyperlink r:id="rId3155" ref="E1088"/>
    <hyperlink r:id="rId3156" ref="F1088"/>
    <hyperlink r:id="rId3157" ref="D1089"/>
    <hyperlink r:id="rId3158" ref="E1089"/>
    <hyperlink r:id="rId3159" ref="F1089"/>
    <hyperlink r:id="rId3160" ref="D1090"/>
    <hyperlink r:id="rId3161" ref="E1090"/>
    <hyperlink r:id="rId3162" ref="F1090"/>
    <hyperlink r:id="rId3163" ref="D1091"/>
    <hyperlink r:id="rId3164" ref="E1091"/>
    <hyperlink r:id="rId3165" ref="F1091"/>
    <hyperlink r:id="rId3166" ref="D1092"/>
    <hyperlink r:id="rId3167" ref="F1092"/>
    <hyperlink r:id="rId3168" ref="D1093"/>
    <hyperlink r:id="rId3169" ref="F1093"/>
    <hyperlink r:id="rId3170" ref="D1094"/>
    <hyperlink r:id="rId3171" ref="F1094"/>
    <hyperlink r:id="rId3172" ref="D1095"/>
    <hyperlink r:id="rId3173" ref="F1095"/>
    <hyperlink r:id="rId3174" ref="D1096"/>
    <hyperlink r:id="rId3175" ref="E1096"/>
    <hyperlink r:id="rId3176" ref="F1096"/>
    <hyperlink r:id="rId3177" ref="D1097"/>
    <hyperlink r:id="rId3178" ref="E1097"/>
    <hyperlink r:id="rId3179" ref="F1097"/>
    <hyperlink r:id="rId3180" ref="D1098"/>
    <hyperlink r:id="rId3181" ref="E1098"/>
    <hyperlink r:id="rId3182" ref="F1098"/>
    <hyperlink r:id="rId3183" ref="D1099"/>
    <hyperlink r:id="rId3184" ref="E1099"/>
    <hyperlink r:id="rId3185" ref="F1099"/>
    <hyperlink r:id="rId3186" ref="D1100"/>
    <hyperlink r:id="rId3187" ref="E1100"/>
    <hyperlink r:id="rId3188" ref="F1100"/>
    <hyperlink r:id="rId3189" ref="D1101"/>
    <hyperlink r:id="rId3190" ref="E1101"/>
    <hyperlink r:id="rId3191" ref="F1101"/>
    <hyperlink r:id="rId3192" ref="D1102"/>
    <hyperlink r:id="rId3193" ref="E1102"/>
    <hyperlink r:id="rId3194" ref="F1102"/>
    <hyperlink r:id="rId3195" ref="D1103"/>
    <hyperlink r:id="rId3196" ref="E1103"/>
    <hyperlink r:id="rId3197" ref="F1103"/>
    <hyperlink r:id="rId3198" ref="D1104"/>
    <hyperlink r:id="rId3199" ref="E1104"/>
    <hyperlink r:id="rId3200" ref="F1104"/>
    <hyperlink r:id="rId3201" ref="D1105"/>
    <hyperlink r:id="rId3202" ref="E1105"/>
    <hyperlink r:id="rId3203" ref="F1105"/>
    <hyperlink r:id="rId3204" ref="D1106"/>
    <hyperlink r:id="rId3205" ref="E1106"/>
    <hyperlink r:id="rId3206" ref="F1106"/>
    <hyperlink r:id="rId3207" ref="D1107"/>
    <hyperlink r:id="rId3208" ref="E1107"/>
    <hyperlink r:id="rId3209" ref="F1107"/>
    <hyperlink r:id="rId3210" ref="D1108"/>
    <hyperlink r:id="rId3211" ref="F1108"/>
    <hyperlink r:id="rId3212" ref="D1109"/>
    <hyperlink r:id="rId3213" ref="E1109"/>
    <hyperlink r:id="rId3214" ref="F1109"/>
    <hyperlink r:id="rId3215" ref="D1110"/>
    <hyperlink r:id="rId3216" ref="E1110"/>
    <hyperlink r:id="rId3217" ref="F1110"/>
    <hyperlink r:id="rId3218" ref="D1111"/>
    <hyperlink r:id="rId3219" ref="E1111"/>
    <hyperlink r:id="rId3220" ref="F1111"/>
    <hyperlink r:id="rId3221" ref="D1112"/>
    <hyperlink r:id="rId3222" ref="E1112"/>
    <hyperlink r:id="rId3223" ref="F1112"/>
    <hyperlink r:id="rId3224" ref="D1113"/>
    <hyperlink r:id="rId3225" ref="E1113"/>
    <hyperlink r:id="rId3226" ref="F1113"/>
    <hyperlink r:id="rId3227" ref="D1114"/>
    <hyperlink r:id="rId3228" ref="E1114"/>
    <hyperlink r:id="rId3229" ref="F1114"/>
    <hyperlink r:id="rId3230" ref="D1115"/>
    <hyperlink r:id="rId3231" ref="E1115"/>
    <hyperlink r:id="rId3232" ref="F1115"/>
    <hyperlink r:id="rId3233" ref="D1116"/>
    <hyperlink r:id="rId3234" ref="F1116"/>
    <hyperlink r:id="rId3235" ref="D1117"/>
    <hyperlink r:id="rId3236" ref="E1117"/>
    <hyperlink r:id="rId3237" ref="F1117"/>
    <hyperlink r:id="rId3238" ref="D1118"/>
    <hyperlink r:id="rId3239" ref="F1118"/>
    <hyperlink r:id="rId3240" ref="D1119"/>
    <hyperlink r:id="rId3241" ref="E1119"/>
    <hyperlink r:id="rId3242" ref="F1119"/>
    <hyperlink r:id="rId3243" ref="D1120"/>
    <hyperlink r:id="rId3244" ref="E1120"/>
    <hyperlink r:id="rId3245" ref="F1120"/>
    <hyperlink r:id="rId3246" ref="D1121"/>
    <hyperlink r:id="rId3247" ref="E1121"/>
    <hyperlink r:id="rId3248" ref="F1121"/>
    <hyperlink r:id="rId3249" ref="D1122"/>
    <hyperlink r:id="rId3250" ref="E1122"/>
    <hyperlink r:id="rId3251" ref="F1122"/>
    <hyperlink r:id="rId3252" ref="D1123"/>
    <hyperlink r:id="rId3253" ref="F1123"/>
    <hyperlink r:id="rId3254" ref="D1124"/>
    <hyperlink r:id="rId3255" ref="E1124"/>
    <hyperlink r:id="rId3256" ref="F1124"/>
    <hyperlink r:id="rId3257" ref="D1125"/>
    <hyperlink r:id="rId3258" ref="E1125"/>
    <hyperlink r:id="rId3259" ref="F1125"/>
    <hyperlink r:id="rId3260" ref="D1126"/>
    <hyperlink r:id="rId3261" ref="E1126"/>
    <hyperlink r:id="rId3262" ref="F1126"/>
    <hyperlink r:id="rId3263" ref="D1127"/>
    <hyperlink r:id="rId3264" ref="E1127"/>
    <hyperlink r:id="rId3265" ref="F1127"/>
    <hyperlink r:id="rId3266" ref="D1128"/>
    <hyperlink r:id="rId3267" ref="F1128"/>
    <hyperlink r:id="rId3268" ref="D1129"/>
    <hyperlink r:id="rId3269" ref="F1129"/>
    <hyperlink r:id="rId3270" ref="D1130"/>
    <hyperlink r:id="rId3271" ref="F1130"/>
    <hyperlink r:id="rId3272" ref="D1131"/>
    <hyperlink r:id="rId3273" ref="E1131"/>
    <hyperlink r:id="rId3274" ref="F1131"/>
    <hyperlink r:id="rId3275" ref="D1132"/>
    <hyperlink r:id="rId3276" ref="E1132"/>
    <hyperlink r:id="rId3277" ref="F1132"/>
    <hyperlink r:id="rId3278" ref="D1133"/>
    <hyperlink r:id="rId3279" ref="F1133"/>
    <hyperlink r:id="rId3280" ref="D1134"/>
    <hyperlink r:id="rId3281" ref="E1134"/>
    <hyperlink r:id="rId3282" ref="F1134"/>
    <hyperlink r:id="rId3283" ref="D1135"/>
    <hyperlink r:id="rId3284" ref="E1135"/>
    <hyperlink r:id="rId3285" ref="F1135"/>
    <hyperlink r:id="rId3286" ref="D1136"/>
    <hyperlink r:id="rId3287" ref="F1136"/>
    <hyperlink r:id="rId3288" ref="D1137"/>
    <hyperlink r:id="rId3289" ref="F1137"/>
    <hyperlink r:id="rId3290" ref="D1138"/>
    <hyperlink r:id="rId3291" ref="E1138"/>
    <hyperlink r:id="rId3292" ref="F1138"/>
    <hyperlink r:id="rId3293" ref="D1139"/>
    <hyperlink r:id="rId3294" ref="E1139"/>
    <hyperlink r:id="rId3295" ref="F1139"/>
    <hyperlink r:id="rId3296" ref="D1140"/>
    <hyperlink r:id="rId3297" ref="E1140"/>
    <hyperlink r:id="rId3298" ref="F1140"/>
    <hyperlink r:id="rId3299" ref="D1141"/>
    <hyperlink r:id="rId3300" ref="E1141"/>
    <hyperlink r:id="rId3301" ref="F1141"/>
    <hyperlink r:id="rId3302" ref="D1142"/>
    <hyperlink r:id="rId3303" ref="F1142"/>
    <hyperlink r:id="rId3304" ref="D1143"/>
    <hyperlink r:id="rId3305" ref="E1143"/>
    <hyperlink r:id="rId3306" ref="F1143"/>
    <hyperlink r:id="rId3307" ref="D1144"/>
    <hyperlink r:id="rId3308" ref="E1144"/>
    <hyperlink r:id="rId3309" ref="F1144"/>
    <hyperlink r:id="rId3310" ref="D1145"/>
    <hyperlink r:id="rId3311" ref="E1145"/>
    <hyperlink r:id="rId3312" ref="F1145"/>
    <hyperlink r:id="rId3313" ref="D1146"/>
    <hyperlink r:id="rId3314" ref="E1146"/>
    <hyperlink r:id="rId3315" ref="F1146"/>
    <hyperlink r:id="rId3316" ref="D1147"/>
    <hyperlink r:id="rId3317" ref="E1147"/>
    <hyperlink r:id="rId3318" ref="F1147"/>
    <hyperlink r:id="rId3319" ref="D1148"/>
    <hyperlink r:id="rId3320" ref="F1148"/>
    <hyperlink r:id="rId3321" ref="D1149"/>
    <hyperlink r:id="rId3322" ref="F1149"/>
    <hyperlink r:id="rId3323" ref="D1150"/>
    <hyperlink r:id="rId3324" ref="E1150"/>
    <hyperlink r:id="rId3325" ref="F1150"/>
    <hyperlink r:id="rId3326" ref="D1151"/>
    <hyperlink r:id="rId3327" ref="F1151"/>
    <hyperlink r:id="rId3328" ref="D1152"/>
    <hyperlink r:id="rId3329" ref="F1152"/>
    <hyperlink r:id="rId3330" ref="D1153"/>
    <hyperlink r:id="rId3331" ref="E1153"/>
    <hyperlink r:id="rId3332" ref="F1153"/>
    <hyperlink r:id="rId3333" ref="D1154"/>
    <hyperlink r:id="rId3334" ref="E1154"/>
    <hyperlink r:id="rId3335" ref="F1154"/>
    <hyperlink r:id="rId3336" ref="D1155"/>
    <hyperlink r:id="rId3337" ref="E1155"/>
    <hyperlink r:id="rId3338" ref="F1155"/>
    <hyperlink r:id="rId3339" ref="D1156"/>
    <hyperlink r:id="rId3340" ref="F1156"/>
    <hyperlink r:id="rId3341" ref="D1157"/>
    <hyperlink r:id="rId3342" ref="E1157"/>
    <hyperlink r:id="rId3343" ref="F1157"/>
    <hyperlink r:id="rId3344" ref="D1158"/>
    <hyperlink r:id="rId3345" ref="F1158"/>
    <hyperlink r:id="rId3346" ref="D1159"/>
    <hyperlink r:id="rId3347" ref="F1159"/>
    <hyperlink r:id="rId3348" ref="D1160"/>
    <hyperlink r:id="rId3349" ref="E1160"/>
    <hyperlink r:id="rId3350" ref="F1160"/>
    <hyperlink r:id="rId3351" ref="D1161"/>
    <hyperlink r:id="rId3352" ref="E1161"/>
    <hyperlink r:id="rId3353" ref="F1161"/>
    <hyperlink r:id="rId3354" ref="D1162"/>
    <hyperlink r:id="rId3355" ref="E1162"/>
    <hyperlink r:id="rId3356" ref="F1162"/>
    <hyperlink r:id="rId3357" ref="D1163"/>
    <hyperlink r:id="rId3358" ref="E1163"/>
    <hyperlink r:id="rId3359" ref="F1163"/>
    <hyperlink r:id="rId3360" ref="D1164"/>
    <hyperlink r:id="rId3361" ref="E1164"/>
    <hyperlink r:id="rId3362" ref="F1164"/>
    <hyperlink r:id="rId3363" ref="D1165"/>
    <hyperlink r:id="rId3364" ref="E1165"/>
    <hyperlink r:id="rId3365" ref="F1165"/>
    <hyperlink r:id="rId3366" ref="D1166"/>
    <hyperlink r:id="rId3367" ref="E1166"/>
    <hyperlink r:id="rId3368" ref="F1166"/>
    <hyperlink r:id="rId3369" ref="D1167"/>
    <hyperlink r:id="rId3370" ref="F1167"/>
    <hyperlink r:id="rId3371" ref="D1168"/>
    <hyperlink r:id="rId3372" ref="E1168"/>
    <hyperlink r:id="rId3373" ref="F1168"/>
    <hyperlink r:id="rId3374" ref="D1169"/>
    <hyperlink r:id="rId3375" ref="F1169"/>
    <hyperlink r:id="rId3376" ref="D1170"/>
    <hyperlink r:id="rId3377" ref="E1170"/>
    <hyperlink r:id="rId3378" ref="F1170"/>
    <hyperlink r:id="rId3379" ref="D1171"/>
    <hyperlink r:id="rId3380" ref="F1171"/>
    <hyperlink r:id="rId3381" ref="D1172"/>
    <hyperlink r:id="rId3382" ref="E1172"/>
    <hyperlink r:id="rId3383" ref="F1172"/>
    <hyperlink r:id="rId3384" ref="D1173"/>
    <hyperlink r:id="rId3385" ref="E1173"/>
    <hyperlink r:id="rId3386" ref="F1173"/>
    <hyperlink r:id="rId3387" ref="D1174"/>
    <hyperlink r:id="rId3388" ref="E1174"/>
    <hyperlink r:id="rId3389" ref="F1174"/>
    <hyperlink r:id="rId3390" ref="D1175"/>
    <hyperlink r:id="rId3391" ref="F1175"/>
    <hyperlink r:id="rId3392" ref="D1176"/>
    <hyperlink r:id="rId3393" ref="E1176"/>
    <hyperlink r:id="rId3394" ref="F1176"/>
    <hyperlink r:id="rId3395" ref="D1177"/>
    <hyperlink r:id="rId3396" ref="F1177"/>
    <hyperlink r:id="rId3397" ref="D1178"/>
    <hyperlink r:id="rId3398" ref="E1178"/>
    <hyperlink r:id="rId3399" ref="F1178"/>
    <hyperlink r:id="rId3400" ref="D1179"/>
    <hyperlink r:id="rId3401" ref="E1179"/>
    <hyperlink r:id="rId3402" ref="F1179"/>
    <hyperlink r:id="rId3403" ref="D1180"/>
    <hyperlink r:id="rId3404" ref="E1180"/>
    <hyperlink r:id="rId3405" ref="F1180"/>
    <hyperlink r:id="rId3406" ref="D1181"/>
    <hyperlink r:id="rId3407" ref="F1181"/>
    <hyperlink r:id="rId3408" ref="D1182"/>
    <hyperlink r:id="rId3409" ref="F1182"/>
    <hyperlink r:id="rId3410" ref="D1183"/>
    <hyperlink r:id="rId3411" ref="E1183"/>
    <hyperlink r:id="rId3412" ref="F1183"/>
    <hyperlink r:id="rId3413" ref="D1184"/>
    <hyperlink r:id="rId3414" ref="E1184"/>
    <hyperlink r:id="rId3415" ref="F1184"/>
    <hyperlink r:id="rId3416" ref="D1185"/>
    <hyperlink r:id="rId3417" ref="E1185"/>
    <hyperlink r:id="rId3418" ref="F1185"/>
    <hyperlink r:id="rId3419" ref="D1186"/>
    <hyperlink r:id="rId3420" ref="E1186"/>
    <hyperlink r:id="rId3421" ref="F1186"/>
    <hyperlink r:id="rId3422" ref="D1187"/>
    <hyperlink r:id="rId3423" ref="E1187"/>
    <hyperlink r:id="rId3424" ref="F1187"/>
    <hyperlink r:id="rId3425" ref="D1188"/>
    <hyperlink r:id="rId3426" ref="E1188"/>
    <hyperlink r:id="rId3427" ref="F1188"/>
    <hyperlink r:id="rId3428" ref="D1189"/>
    <hyperlink r:id="rId3429" ref="F1189"/>
    <hyperlink r:id="rId3430" ref="D1190"/>
    <hyperlink r:id="rId3431" ref="E1190"/>
    <hyperlink r:id="rId3432" ref="F1190"/>
    <hyperlink r:id="rId3433" ref="D1191"/>
    <hyperlink r:id="rId3434" ref="E1191"/>
    <hyperlink r:id="rId3435" ref="F1191"/>
    <hyperlink r:id="rId3436" ref="D1192"/>
    <hyperlink r:id="rId3437" ref="F1192"/>
    <hyperlink r:id="rId3438" ref="D1193"/>
    <hyperlink r:id="rId3439" ref="E1193"/>
    <hyperlink r:id="rId3440" ref="F1193"/>
    <hyperlink r:id="rId3441" ref="D1194"/>
    <hyperlink r:id="rId3442" ref="F1194"/>
    <hyperlink r:id="rId3443" ref="D1195"/>
    <hyperlink r:id="rId3444" ref="E1195"/>
    <hyperlink r:id="rId3445" ref="F1195"/>
    <hyperlink r:id="rId3446" ref="D1196"/>
    <hyperlink r:id="rId3447" ref="F1196"/>
    <hyperlink r:id="rId3448" ref="D1197"/>
    <hyperlink r:id="rId3449" ref="E1197"/>
    <hyperlink r:id="rId3450" ref="F1197"/>
    <hyperlink r:id="rId3451" ref="D1198"/>
    <hyperlink r:id="rId3452" ref="E1198"/>
    <hyperlink r:id="rId3453" ref="F1198"/>
    <hyperlink r:id="rId3454" ref="D1199"/>
    <hyperlink r:id="rId3455" ref="F1199"/>
    <hyperlink r:id="rId3456" ref="D1200"/>
    <hyperlink r:id="rId3457" ref="F1200"/>
    <hyperlink r:id="rId3458" ref="D1201"/>
    <hyperlink r:id="rId3459" ref="F1201"/>
  </hyperlinks>
  <drawing r:id="rId3460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5.75"/>
    <col customWidth="1" min="3" max="3" width="20.13"/>
    <col customWidth="1" min="4" max="4" width="5.75"/>
    <col customWidth="1" min="5" max="5" width="20.13"/>
    <col customWidth="1" min="6" max="6" width="5.75"/>
    <col customWidth="1" min="7" max="7" width="20.13"/>
    <col customWidth="1" min="8" max="8" width="5.75"/>
    <col customWidth="1" min="9" max="9" width="20.13"/>
    <col customWidth="1" min="10" max="10" width="5.75"/>
  </cols>
  <sheetData>
    <row r="1">
      <c r="A1" s="18" t="s">
        <v>7</v>
      </c>
      <c r="B1" s="19"/>
      <c r="C1" s="18" t="s">
        <v>6</v>
      </c>
      <c r="D1" s="19"/>
      <c r="E1" s="18" t="s">
        <v>3448</v>
      </c>
      <c r="F1" s="19"/>
      <c r="G1" s="20" t="s">
        <v>8586</v>
      </c>
      <c r="H1" s="19"/>
      <c r="I1" s="20" t="s">
        <v>8</v>
      </c>
      <c r="J1" s="19"/>
    </row>
    <row r="2">
      <c r="A2" s="22" t="s">
        <v>1840</v>
      </c>
      <c r="B2" s="23">
        <f>1000-SUM(B5:B12)</f>
        <v>30</v>
      </c>
      <c r="C2" s="22" t="s">
        <v>1840</v>
      </c>
      <c r="D2" s="23">
        <f>1000-SUM(D5:D12)</f>
        <v>0</v>
      </c>
      <c r="E2" s="22" t="s">
        <v>1840</v>
      </c>
      <c r="F2" s="23">
        <f>1000-SUM(F5:F12)</f>
        <v>10</v>
      </c>
      <c r="G2" s="22" t="s">
        <v>1840</v>
      </c>
      <c r="H2" s="23">
        <f>1000-SUM(H5:H12)</f>
        <v>40</v>
      </c>
      <c r="I2" s="45"/>
      <c r="J2" s="23"/>
    </row>
    <row r="3">
      <c r="A3" s="22" t="s">
        <v>1841</v>
      </c>
      <c r="B3" s="23">
        <f>COUNTBLANK(A5:A12)</f>
        <v>2</v>
      </c>
      <c r="C3" s="22" t="s">
        <v>1841</v>
      </c>
      <c r="D3" s="23">
        <f>COUNTBLANK(C5:C12)</f>
        <v>0</v>
      </c>
      <c r="E3" s="22" t="s">
        <v>1841</v>
      </c>
      <c r="F3" s="23">
        <f>COUNTBLANK(E5:E12)</f>
        <v>0</v>
      </c>
      <c r="G3" s="22" t="s">
        <v>1841</v>
      </c>
      <c r="H3" s="23">
        <f>COUNTBLANK(G5:G12)</f>
        <v>0</v>
      </c>
      <c r="I3" s="45"/>
      <c r="J3" s="23"/>
    </row>
    <row r="4">
      <c r="A4" s="24" t="s">
        <v>88</v>
      </c>
      <c r="B4" s="25" t="s">
        <v>1842</v>
      </c>
      <c r="C4" s="24" t="s">
        <v>88</v>
      </c>
      <c r="D4" s="25" t="s">
        <v>1842</v>
      </c>
      <c r="E4" s="24" t="s">
        <v>88</v>
      </c>
      <c r="F4" s="25" t="s">
        <v>1842</v>
      </c>
      <c r="G4" s="24" t="s">
        <v>88</v>
      </c>
      <c r="H4" s="25" t="s">
        <v>1842</v>
      </c>
      <c r="I4" s="26" t="s">
        <v>88</v>
      </c>
      <c r="J4" s="25" t="s">
        <v>1842</v>
      </c>
    </row>
    <row r="5">
      <c r="A5" s="27" t="s">
        <v>11134</v>
      </c>
      <c r="B5" s="28">
        <v>270.0</v>
      </c>
      <c r="C5" s="29" t="s">
        <v>11135</v>
      </c>
      <c r="D5" s="28">
        <v>130.0</v>
      </c>
      <c r="E5" s="29" t="s">
        <v>11136</v>
      </c>
      <c r="F5" s="28">
        <v>250.0</v>
      </c>
      <c r="G5" s="29" t="s">
        <v>11137</v>
      </c>
      <c r="H5" s="28">
        <v>100.0</v>
      </c>
      <c r="I5" s="30" t="s">
        <v>11138</v>
      </c>
      <c r="J5" s="28"/>
    </row>
    <row r="6">
      <c r="A6" s="4" t="s">
        <v>11139</v>
      </c>
      <c r="B6" s="31">
        <v>180.0</v>
      </c>
      <c r="C6" s="27" t="s">
        <v>11140</v>
      </c>
      <c r="D6" s="31">
        <v>470.0</v>
      </c>
      <c r="E6" s="27" t="s">
        <v>11141</v>
      </c>
      <c r="F6" s="31">
        <v>90.0</v>
      </c>
      <c r="G6" s="27" t="s">
        <v>11142</v>
      </c>
      <c r="H6" s="31">
        <v>100.0</v>
      </c>
      <c r="I6" s="4" t="s">
        <v>11143</v>
      </c>
      <c r="J6" s="31"/>
    </row>
    <row r="7">
      <c r="A7" s="27" t="s">
        <v>11144</v>
      </c>
      <c r="B7" s="31">
        <v>90.0</v>
      </c>
      <c r="C7" s="27" t="s">
        <v>11145</v>
      </c>
      <c r="D7" s="31">
        <v>100.0</v>
      </c>
      <c r="E7" s="27" t="s">
        <v>11146</v>
      </c>
      <c r="F7" s="31">
        <v>130.0</v>
      </c>
      <c r="G7" s="27" t="s">
        <v>11147</v>
      </c>
      <c r="H7" s="31">
        <v>60.0</v>
      </c>
      <c r="I7" s="4" t="s">
        <v>11148</v>
      </c>
      <c r="J7" s="31"/>
    </row>
    <row r="8">
      <c r="A8" s="27" t="s">
        <v>11149</v>
      </c>
      <c r="B8" s="31">
        <v>320.0</v>
      </c>
      <c r="C8" s="27" t="s">
        <v>11150</v>
      </c>
      <c r="D8" s="31">
        <v>60.0</v>
      </c>
      <c r="E8" s="27" t="s">
        <v>11151</v>
      </c>
      <c r="F8" s="31">
        <v>110.0</v>
      </c>
      <c r="G8" s="27" t="s">
        <v>11152</v>
      </c>
      <c r="H8" s="31">
        <v>110.0</v>
      </c>
      <c r="I8" s="4" t="s">
        <v>11153</v>
      </c>
      <c r="J8" s="31"/>
    </row>
    <row r="9">
      <c r="A9" s="27" t="s">
        <v>11154</v>
      </c>
      <c r="B9" s="31">
        <v>60.0</v>
      </c>
      <c r="C9" s="27" t="s">
        <v>11155</v>
      </c>
      <c r="D9" s="31">
        <v>80.0</v>
      </c>
      <c r="E9" s="27" t="s">
        <v>11156</v>
      </c>
      <c r="F9" s="31">
        <v>200.0</v>
      </c>
      <c r="G9" s="27" t="s">
        <v>11157</v>
      </c>
      <c r="H9" s="31">
        <v>400.0</v>
      </c>
      <c r="I9" s="4" t="s">
        <v>11158</v>
      </c>
      <c r="J9" s="31"/>
    </row>
    <row r="10">
      <c r="A10" s="27" t="s">
        <v>11159</v>
      </c>
      <c r="B10" s="31">
        <v>50.0</v>
      </c>
      <c r="C10" s="27" t="s">
        <v>11160</v>
      </c>
      <c r="D10" s="31">
        <v>50.0</v>
      </c>
      <c r="E10" s="27" t="s">
        <v>11161</v>
      </c>
      <c r="F10" s="31">
        <v>110.0</v>
      </c>
      <c r="G10" s="27" t="s">
        <v>11162</v>
      </c>
      <c r="H10" s="31">
        <v>50.0</v>
      </c>
      <c r="I10" s="4" t="s">
        <v>11163</v>
      </c>
      <c r="J10" s="31"/>
    </row>
    <row r="11">
      <c r="A11" s="27"/>
      <c r="B11" s="31"/>
      <c r="C11" s="27" t="s">
        <v>11164</v>
      </c>
      <c r="D11" s="31">
        <v>60.0</v>
      </c>
      <c r="E11" s="27" t="s">
        <v>11165</v>
      </c>
      <c r="F11" s="31">
        <v>50.0</v>
      </c>
      <c r="G11" s="27" t="s">
        <v>11166</v>
      </c>
      <c r="H11" s="31">
        <v>90.0</v>
      </c>
      <c r="I11" s="4" t="s">
        <v>11167</v>
      </c>
      <c r="J11" s="31"/>
    </row>
    <row r="12">
      <c r="A12" s="32"/>
      <c r="B12" s="33"/>
      <c r="C12" s="32" t="s">
        <v>11168</v>
      </c>
      <c r="D12" s="33">
        <v>50.0</v>
      </c>
      <c r="E12" s="32" t="s">
        <v>11169</v>
      </c>
      <c r="F12" s="33">
        <v>50.0</v>
      </c>
      <c r="G12" s="32" t="s">
        <v>11170</v>
      </c>
      <c r="H12" s="33">
        <v>50.0</v>
      </c>
      <c r="I12" s="34" t="s">
        <v>11171</v>
      </c>
      <c r="J12" s="33"/>
    </row>
    <row r="13">
      <c r="A13" s="35" t="s">
        <v>11</v>
      </c>
      <c r="B13" s="19"/>
      <c r="C13" s="35" t="s">
        <v>4</v>
      </c>
      <c r="D13" s="19"/>
      <c r="E13" s="35" t="s">
        <v>5</v>
      </c>
      <c r="F13" s="19"/>
      <c r="G13" s="35" t="s">
        <v>9</v>
      </c>
      <c r="H13" s="19"/>
      <c r="I13" s="113"/>
      <c r="J13" s="19"/>
    </row>
    <row r="14">
      <c r="A14" s="36"/>
      <c r="B14" s="37"/>
      <c r="C14" s="36" t="s">
        <v>1840</v>
      </c>
      <c r="D14" s="37">
        <f>1000-SUM(D17:D24)</f>
        <v>60</v>
      </c>
      <c r="E14" s="36" t="s">
        <v>1840</v>
      </c>
      <c r="F14" s="37">
        <f>1000-SUM(F17:F24)</f>
        <v>40</v>
      </c>
      <c r="G14" s="36" t="s">
        <v>1840</v>
      </c>
      <c r="H14" s="37">
        <f>1000-SUM(H17:H24)</f>
        <v>40</v>
      </c>
      <c r="I14" s="114"/>
      <c r="J14" s="115"/>
    </row>
    <row r="15">
      <c r="A15" s="38"/>
      <c r="B15" s="116"/>
      <c r="C15" s="38" t="s">
        <v>1841</v>
      </c>
      <c r="D15" s="37">
        <f>COUNTBLANK(C17:C24)</f>
        <v>0</v>
      </c>
      <c r="E15" s="38" t="s">
        <v>1841</v>
      </c>
      <c r="F15" s="37">
        <f>COUNTBLANK(E17:E24)</f>
        <v>0</v>
      </c>
      <c r="G15" s="38" t="s">
        <v>1841</v>
      </c>
      <c r="H15" s="37">
        <f>COUNTBLANK(G17:G24)</f>
        <v>0</v>
      </c>
      <c r="I15" s="117"/>
      <c r="J15" s="115"/>
    </row>
    <row r="16">
      <c r="A16" s="26" t="s">
        <v>88</v>
      </c>
      <c r="B16" s="25" t="s">
        <v>1842</v>
      </c>
      <c r="C16" s="26" t="s">
        <v>88</v>
      </c>
      <c r="D16" s="25" t="s">
        <v>1842</v>
      </c>
      <c r="E16" s="26" t="s">
        <v>88</v>
      </c>
      <c r="F16" s="25" t="s">
        <v>1842</v>
      </c>
      <c r="G16" s="26" t="s">
        <v>88</v>
      </c>
      <c r="H16" s="25" t="s">
        <v>1842</v>
      </c>
      <c r="I16" s="118"/>
      <c r="J16" s="119"/>
    </row>
    <row r="17">
      <c r="A17" s="29" t="s">
        <v>11172</v>
      </c>
      <c r="B17" s="28"/>
      <c r="C17" s="29" t="s">
        <v>11173</v>
      </c>
      <c r="D17" s="28">
        <v>120.0</v>
      </c>
      <c r="E17" s="29" t="s">
        <v>11174</v>
      </c>
      <c r="F17" s="28">
        <v>410.0</v>
      </c>
      <c r="G17" s="29" t="s">
        <v>11175</v>
      </c>
      <c r="H17" s="28">
        <v>440.0</v>
      </c>
      <c r="I17" s="120"/>
      <c r="J17" s="121"/>
    </row>
    <row r="18">
      <c r="A18" s="27" t="s">
        <v>11176</v>
      </c>
      <c r="B18" s="31"/>
      <c r="C18" s="27" t="s">
        <v>11177</v>
      </c>
      <c r="D18" s="31">
        <v>90.0</v>
      </c>
      <c r="E18" s="27" t="s">
        <v>11178</v>
      </c>
      <c r="F18" s="31">
        <v>120.0</v>
      </c>
      <c r="G18" s="27" t="s">
        <v>11179</v>
      </c>
      <c r="H18" s="31">
        <v>180.0</v>
      </c>
      <c r="I18" s="122"/>
      <c r="J18" s="123"/>
    </row>
    <row r="19">
      <c r="A19" s="27" t="s">
        <v>11180</v>
      </c>
      <c r="B19" s="31"/>
      <c r="C19" s="27" t="s">
        <v>11181</v>
      </c>
      <c r="D19" s="31">
        <v>250.0</v>
      </c>
      <c r="E19" s="27" t="s">
        <v>11182</v>
      </c>
      <c r="F19" s="31">
        <v>170.0</v>
      </c>
      <c r="G19" s="27" t="s">
        <v>11183</v>
      </c>
      <c r="H19" s="31">
        <v>130.0</v>
      </c>
      <c r="I19" s="122"/>
      <c r="J19" s="123"/>
    </row>
    <row r="20">
      <c r="A20" s="27" t="s">
        <v>11184</v>
      </c>
      <c r="B20" s="31"/>
      <c r="C20" s="27" t="s">
        <v>11185</v>
      </c>
      <c r="D20" s="31">
        <v>70.0</v>
      </c>
      <c r="E20" s="27" t="s">
        <v>11186</v>
      </c>
      <c r="F20" s="31">
        <v>70.0</v>
      </c>
      <c r="G20" s="27" t="s">
        <v>11187</v>
      </c>
      <c r="H20" s="31">
        <v>160.0</v>
      </c>
      <c r="I20" s="122"/>
      <c r="J20" s="123"/>
    </row>
    <row r="21">
      <c r="A21" s="27" t="s">
        <v>11188</v>
      </c>
      <c r="B21" s="31"/>
      <c r="C21" s="27" t="s">
        <v>11189</v>
      </c>
      <c r="D21" s="31">
        <v>220.0</v>
      </c>
      <c r="E21" s="27" t="s">
        <v>11190</v>
      </c>
      <c r="F21" s="31">
        <v>80.0</v>
      </c>
      <c r="G21" s="27" t="s">
        <v>11191</v>
      </c>
      <c r="H21" s="31">
        <v>50.0</v>
      </c>
      <c r="I21" s="122"/>
      <c r="J21" s="123"/>
    </row>
    <row r="22">
      <c r="A22" s="27" t="s">
        <v>11192</v>
      </c>
      <c r="B22" s="31"/>
      <c r="C22" s="27" t="s">
        <v>11193</v>
      </c>
      <c r="D22" s="31">
        <v>50.0</v>
      </c>
      <c r="E22" s="27" t="s">
        <v>11194</v>
      </c>
      <c r="F22" s="31">
        <v>110.0</v>
      </c>
      <c r="G22" s="27" t="s">
        <v>11195</v>
      </c>
      <c r="H22" s="31"/>
      <c r="I22" s="122"/>
      <c r="J22" s="123"/>
    </row>
    <row r="23">
      <c r="A23" s="27" t="s">
        <v>11196</v>
      </c>
      <c r="B23" s="31"/>
      <c r="C23" s="27" t="s">
        <v>11197</v>
      </c>
      <c r="D23" s="31">
        <v>70.0</v>
      </c>
      <c r="E23" s="27" t="s">
        <v>11198</v>
      </c>
      <c r="F23" s="31"/>
      <c r="G23" s="27" t="s">
        <v>11199</v>
      </c>
      <c r="H23" s="31"/>
      <c r="I23" s="122"/>
      <c r="J23" s="123"/>
    </row>
    <row r="24">
      <c r="A24" s="32" t="s">
        <v>11200</v>
      </c>
      <c r="B24" s="33"/>
      <c r="C24" s="32" t="s">
        <v>11201</v>
      </c>
      <c r="D24" s="33">
        <v>70.0</v>
      </c>
      <c r="E24" s="32" t="s">
        <v>11202</v>
      </c>
      <c r="F24" s="33"/>
      <c r="G24" s="32" t="s">
        <v>11203</v>
      </c>
      <c r="H24" s="33"/>
      <c r="I24" s="124"/>
      <c r="J24" s="125"/>
    </row>
  </sheetData>
  <mergeCells count="10">
    <mergeCell ref="E13:F13"/>
    <mergeCell ref="G13:H13"/>
    <mergeCell ref="A1:B1"/>
    <mergeCell ref="C1:D1"/>
    <mergeCell ref="E1:F1"/>
    <mergeCell ref="G1:H1"/>
    <mergeCell ref="I1:J1"/>
    <mergeCell ref="A13:B13"/>
    <mergeCell ref="C13:D13"/>
    <mergeCell ref="I13:J1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.88"/>
    <col customWidth="1" min="3" max="3" width="5.75"/>
    <col customWidth="1" min="4" max="4" width="22.13"/>
    <col customWidth="1" min="5" max="5" width="16.88"/>
    <col customWidth="1" min="6" max="6" width="4.63"/>
  </cols>
  <sheetData>
    <row r="1">
      <c r="A1" s="8" t="s">
        <v>10755</v>
      </c>
      <c r="B1" s="8" t="s">
        <v>10756</v>
      </c>
      <c r="C1" s="8" t="s">
        <v>10757</v>
      </c>
      <c r="D1" s="8" t="s">
        <v>88</v>
      </c>
      <c r="E1" s="8" t="s">
        <v>0</v>
      </c>
      <c r="F1" s="8" t="s">
        <v>3</v>
      </c>
      <c r="G1" s="9"/>
      <c r="I1" s="10" t="s">
        <v>13</v>
      </c>
      <c r="K1" s="8" t="s">
        <v>4309</v>
      </c>
      <c r="L1" s="4" t="s">
        <v>4310</v>
      </c>
      <c r="M1" s="4" t="s">
        <v>4311</v>
      </c>
    </row>
    <row r="2">
      <c r="A2" s="48">
        <v>1.0</v>
      </c>
      <c r="B2" s="60">
        <v>2.0</v>
      </c>
      <c r="C2" s="62" t="s">
        <v>89</v>
      </c>
      <c r="D2" s="84" t="s">
        <v>77</v>
      </c>
      <c r="E2" s="84" t="s">
        <v>11204</v>
      </c>
      <c r="F2" s="84">
        <v>3214.0</v>
      </c>
      <c r="G2" s="11"/>
      <c r="I2" s="126" t="str">
        <f t="array" ref="I2">INDEX('2021 Points'!$F$13:$F$21,MATCH(1,MMULT(--('2021 Points'!$G$13:$N$21=D2),TRANSPOSE(COLUMN('2021 Points'!$G$13:$N$21)^0)),0))</f>
        <v>Mike</v>
      </c>
      <c r="K2" s="58">
        <f>F2-IFERROR(VLOOKUP(D2,'250621 Ranking'!$D:$F,3,0),0)</f>
        <v>1810</v>
      </c>
      <c r="L2">
        <f>countif('Pre-transfer 2021 Points'!$E$13:$L$21,D2)</f>
        <v>1</v>
      </c>
      <c r="M2" s="59">
        <f>countif('2021 Points'!$G$13:$N$21,D2)</f>
        <v>1</v>
      </c>
    </row>
    <row r="3">
      <c r="A3" s="48">
        <v>2.0</v>
      </c>
      <c r="B3" s="60">
        <v>3.0</v>
      </c>
      <c r="C3" s="62" t="s">
        <v>89</v>
      </c>
      <c r="D3" s="84" t="s">
        <v>38</v>
      </c>
      <c r="E3" s="84" t="s">
        <v>11205</v>
      </c>
      <c r="F3" s="84">
        <v>2810.0</v>
      </c>
      <c r="G3" s="11"/>
      <c r="I3" t="str">
        <f t="array" ref="I3">INDEX('2021 Points'!$F$13:$F$21,MATCH(1,MMULT(--('2021 Points'!$G$13:$N$21=D3),TRANSPOSE(COLUMN('2021 Points'!$G$13:$N$21)^0)),0))</f>
        <v>Campbell</v>
      </c>
      <c r="K3" s="58">
        <f>F3-IFERROR(VLOOKUP(D3,'250621 Ranking'!$D:$F,3,0),0)</f>
        <v>1544</v>
      </c>
      <c r="L3">
        <f>countif('Pre-transfer 2021 Points'!$E$13:$L$21,D3)</f>
        <v>1</v>
      </c>
      <c r="M3" s="59">
        <f>countif('2021 Points'!$G$13:$N$21,D3)</f>
        <v>1</v>
      </c>
    </row>
    <row r="4">
      <c r="A4" s="48">
        <v>3.0</v>
      </c>
      <c r="B4" s="60">
        <v>1.0</v>
      </c>
      <c r="C4" s="61" t="s">
        <v>589</v>
      </c>
      <c r="D4" s="84" t="s">
        <v>34</v>
      </c>
      <c r="E4" s="84" t="s">
        <v>11205</v>
      </c>
      <c r="F4" s="84">
        <v>2564.0</v>
      </c>
      <c r="G4" s="11"/>
      <c r="I4" t="str">
        <f t="array" ref="I4">INDEX('2021 Points'!$F$13:$F$21,MATCH(1,MMULT(--('2021 Points'!$G$13:$N$21=D4),TRANSPOSE(COLUMN('2021 Points'!$G$13:$N$21)^0)),0))</f>
        <v>Nick</v>
      </c>
      <c r="K4" s="58">
        <f>F4-IFERROR(VLOOKUP(D4,'250621 Ranking'!$D:$F,3,0),0)</f>
        <v>1792</v>
      </c>
      <c r="L4">
        <f>countif('Pre-transfer 2021 Points'!$E$13:$L$21,D4)</f>
        <v>1</v>
      </c>
      <c r="M4" s="59">
        <f>countif('2021 Points'!$G$13:$N$21,D4)</f>
        <v>1</v>
      </c>
    </row>
    <row r="5">
      <c r="A5" s="48">
        <v>4.0</v>
      </c>
      <c r="B5" s="60">
        <v>11.0</v>
      </c>
      <c r="C5" s="62" t="s">
        <v>196</v>
      </c>
      <c r="D5" s="84" t="s">
        <v>37</v>
      </c>
      <c r="E5" s="84" t="s">
        <v>11206</v>
      </c>
      <c r="F5" s="84">
        <v>1947.0</v>
      </c>
      <c r="G5" s="11"/>
      <c r="I5" t="str">
        <f t="array" ref="I5">INDEX('2021 Points'!$F$13:$F$21,MATCH(1,MMULT(--('2021 Points'!$G$13:$N$21=D5),TRANSPOSE(COLUMN('2021 Points'!$G$13:$N$21)^0)),0))</f>
        <v>Dave</v>
      </c>
      <c r="K5" s="58">
        <f>F5-IFERROR(VLOOKUP(D5,'250621 Ranking'!$D:$F,3,0),0)</f>
        <v>1037</v>
      </c>
      <c r="L5">
        <f>countif('Pre-transfer 2021 Points'!$E$13:$L$21,D5)</f>
        <v>1</v>
      </c>
      <c r="M5" s="59">
        <f>countif('2021 Points'!$G$13:$N$21,D5)</f>
        <v>1</v>
      </c>
    </row>
    <row r="6">
      <c r="A6" s="48">
        <v>5.0</v>
      </c>
      <c r="B6" s="60">
        <v>20.0</v>
      </c>
      <c r="C6" s="62" t="s">
        <v>140</v>
      </c>
      <c r="D6" s="84" t="s">
        <v>65</v>
      </c>
      <c r="E6" s="84" t="s">
        <v>11206</v>
      </c>
      <c r="F6" s="84">
        <v>1664.0</v>
      </c>
      <c r="G6" s="11"/>
      <c r="I6" t="str">
        <f t="array" ref="I6">INDEX('2021 Points'!$F$13:$F$21,MATCH(1,MMULT(--('2021 Points'!$G$13:$N$21=D6),TRANSPOSE(COLUMN('2021 Points'!$G$13:$N$21)^0)),0))</f>
        <v>Andrew</v>
      </c>
      <c r="K6" s="58">
        <f>F6-IFERROR(VLOOKUP(D6,'250621 Ranking'!$D:$F,3,0),0)</f>
        <v>876</v>
      </c>
      <c r="L6">
        <f>countif('Pre-transfer 2021 Points'!$E$13:$L$21,D6)</f>
        <v>1</v>
      </c>
      <c r="M6" s="59">
        <f>countif('2021 Points'!$G$13:$N$21,D6)</f>
        <v>1</v>
      </c>
    </row>
    <row r="7">
      <c r="A7" s="48">
        <v>6.0</v>
      </c>
      <c r="B7" s="60">
        <v>116.0</v>
      </c>
      <c r="C7" s="62" t="s">
        <v>4357</v>
      </c>
      <c r="D7" s="84" t="s">
        <v>9912</v>
      </c>
      <c r="E7" s="84" t="s">
        <v>102</v>
      </c>
      <c r="F7" s="84">
        <v>1646.0</v>
      </c>
      <c r="G7" s="11"/>
      <c r="I7" t="str">
        <f t="array" ref="I7">INDEX('2021 Points'!$F$13:$F$21,MATCH(1,MMULT(--('2021 Points'!$G$13:$N$21=D7),TRANSPOSE(COLUMN('2021 Points'!$G$13:$N$21)^0)),0))</f>
        <v>James</v>
      </c>
      <c r="K7" s="58">
        <f>F7-IFERROR(VLOOKUP(D7,'250621 Ranking'!$D:$F,3,0),0)</f>
        <v>1154</v>
      </c>
      <c r="L7">
        <f>countif('Pre-transfer 2021 Points'!$E$13:$L$21,D7)</f>
        <v>0</v>
      </c>
      <c r="M7" s="59">
        <f>countif('2021 Points'!$G$13:$N$21,D7)</f>
        <v>1</v>
      </c>
    </row>
    <row r="8">
      <c r="A8" s="48">
        <v>7.0</v>
      </c>
      <c r="B8" s="60">
        <v>46.0</v>
      </c>
      <c r="C8" s="62" t="s">
        <v>119</v>
      </c>
      <c r="D8" s="84" t="s">
        <v>22</v>
      </c>
      <c r="E8" s="84" t="s">
        <v>10758</v>
      </c>
      <c r="F8" s="84">
        <v>1515.0</v>
      </c>
      <c r="G8" s="11"/>
      <c r="I8" t="str">
        <f t="array" ref="I8">INDEX('2021 Points'!$F$13:$F$21,MATCH(1,MMULT(--('2021 Points'!$G$13:$N$21=D8),TRANSPOSE(COLUMN('2021 Points'!$G$13:$N$21)^0)),0))</f>
        <v>#N/A</v>
      </c>
      <c r="K8" s="58">
        <f>F8-IFERROR(VLOOKUP(D8,'250621 Ranking'!$D:$F,3,0),0)</f>
        <v>1086</v>
      </c>
      <c r="L8">
        <f>countif('Pre-transfer 2021 Points'!$E$13:$L$21,D8)</f>
        <v>0</v>
      </c>
      <c r="M8" s="59">
        <f>countif('2021 Points'!$G$13:$N$21,D8)</f>
        <v>0</v>
      </c>
    </row>
    <row r="9">
      <c r="A9" s="48">
        <v>8.0</v>
      </c>
      <c r="B9" s="60">
        <v>78.0</v>
      </c>
      <c r="C9" s="62" t="s">
        <v>1378</v>
      </c>
      <c r="D9" s="84" t="s">
        <v>496</v>
      </c>
      <c r="E9" s="84" t="s">
        <v>139</v>
      </c>
      <c r="F9" s="84">
        <v>1510.0</v>
      </c>
      <c r="G9" s="11"/>
      <c r="I9" t="str">
        <f t="array" ref="I9">INDEX('2021 Points'!$F$13:$F$21,MATCH(1,MMULT(--('2021 Points'!$G$13:$N$21=D9),TRANSPOSE(COLUMN('2021 Points'!$G$13:$N$21)^0)),0))</f>
        <v>James</v>
      </c>
      <c r="K9" s="58">
        <f>F9-IFERROR(VLOOKUP(D9,'250621 Ranking'!$D:$F,3,0),0)</f>
        <v>310</v>
      </c>
      <c r="L9">
        <f>countif('Pre-transfer 2021 Points'!$E$13:$L$21,D9)</f>
        <v>1</v>
      </c>
      <c r="M9" s="59">
        <f>countif('2021 Points'!$G$13:$N$21,D9)</f>
        <v>1</v>
      </c>
    </row>
    <row r="10">
      <c r="A10" s="48">
        <v>9.0</v>
      </c>
      <c r="B10" s="60">
        <v>8.0</v>
      </c>
      <c r="C10" s="61" t="s">
        <v>168</v>
      </c>
      <c r="D10" s="84" t="s">
        <v>57</v>
      </c>
      <c r="E10" s="84" t="s">
        <v>10758</v>
      </c>
      <c r="F10" s="84">
        <v>1446.0</v>
      </c>
      <c r="G10" s="11"/>
      <c r="I10" t="str">
        <f t="array" ref="I10">INDEX('2021 Points'!$F$13:$F$21,MATCH(1,MMULT(--('2021 Points'!$G$13:$N$21=D10),TRANSPOSE(COLUMN('2021 Points'!$G$13:$N$21)^0)),0))</f>
        <v>Jason</v>
      </c>
      <c r="K10" s="58">
        <f>F10-IFERROR(VLOOKUP(D10,'250621 Ranking'!$D:$F,3,0),0)</f>
        <v>545</v>
      </c>
      <c r="L10">
        <f>countif('Pre-transfer 2021 Points'!$E$13:$L$21,D10)</f>
        <v>1</v>
      </c>
      <c r="M10" s="59">
        <f>countif('2021 Points'!$G$13:$N$21,D10)</f>
        <v>1</v>
      </c>
    </row>
    <row r="11">
      <c r="A11" s="48">
        <v>10.0</v>
      </c>
      <c r="B11" s="60">
        <v>49.0</v>
      </c>
      <c r="C11" s="62" t="s">
        <v>119</v>
      </c>
      <c r="D11" s="84" t="s">
        <v>68</v>
      </c>
      <c r="E11" s="84" t="s">
        <v>139</v>
      </c>
      <c r="F11" s="84">
        <v>1444.0</v>
      </c>
      <c r="G11" s="11"/>
      <c r="I11" t="str">
        <f t="array" ref="I11">INDEX('2021 Points'!$F$13:$F$21,MATCH(1,MMULT(--('2021 Points'!$G$13:$N$21=D11),TRANSPOSE(COLUMN('2021 Points'!$G$13:$N$21)^0)),0))</f>
        <v>Andrew</v>
      </c>
      <c r="K11" s="58">
        <f>F11-IFERROR(VLOOKUP(D11,'250621 Ranking'!$D:$F,3,0),0)</f>
        <v>731</v>
      </c>
      <c r="L11">
        <f>countif('Pre-transfer 2021 Points'!$E$13:$L$21,D11)</f>
        <v>1</v>
      </c>
      <c r="M11" s="59">
        <f>countif('2021 Points'!$G$13:$N$21,D11)</f>
        <v>1</v>
      </c>
    </row>
    <row r="12">
      <c r="A12" s="48">
        <v>11.0</v>
      </c>
      <c r="B12" s="60">
        <v>62.0</v>
      </c>
      <c r="C12" s="62" t="s">
        <v>339</v>
      </c>
      <c r="D12" s="84" t="s">
        <v>656</v>
      </c>
      <c r="E12" s="84" t="s">
        <v>4326</v>
      </c>
      <c r="F12" s="84">
        <v>1346.0</v>
      </c>
      <c r="G12" s="11"/>
      <c r="I12" t="str">
        <f t="array" ref="I12">INDEX('2021 Points'!$F$13:$F$21,MATCH(1,MMULT(--('2021 Points'!$G$13:$N$21=D12),TRANSPOSE(COLUMN('2021 Points'!$G$13:$N$21)^0)),0))</f>
        <v>Dave</v>
      </c>
      <c r="K12" s="58">
        <f>F12-IFERROR(VLOOKUP(D12,'250621 Ranking'!$D:$F,3,0),0)</f>
        <v>680</v>
      </c>
      <c r="L12">
        <f>countif('Pre-transfer 2021 Points'!$E$13:$L$21,D12)</f>
        <v>0</v>
      </c>
      <c r="M12" s="59">
        <f>countif('2021 Points'!$G$13:$N$21,D12)</f>
        <v>1</v>
      </c>
    </row>
    <row r="13">
      <c r="A13" s="48">
        <v>12.0</v>
      </c>
      <c r="B13" s="60">
        <v>22.0</v>
      </c>
      <c r="C13" s="62" t="s">
        <v>97</v>
      </c>
      <c r="D13" s="84" t="s">
        <v>9915</v>
      </c>
      <c r="E13" s="84" t="s">
        <v>115</v>
      </c>
      <c r="F13" s="84">
        <v>1324.0</v>
      </c>
      <c r="G13" s="11"/>
      <c r="I13" t="str">
        <f t="array" ref="I13">INDEX('2021 Points'!$F$13:$F$21,MATCH(1,MMULT(--('2021 Points'!$G$13:$N$21=D13),TRANSPOSE(COLUMN('2021 Points'!$G$13:$N$21)^0)),0))</f>
        <v>James</v>
      </c>
      <c r="K13" s="58">
        <f>F13-IFERROR(VLOOKUP(D13,'250621 Ranking'!$D:$F,3,0),0)</f>
        <v>420</v>
      </c>
      <c r="L13">
        <f>countif('Pre-transfer 2021 Points'!$E$13:$L$21,D13)</f>
        <v>1</v>
      </c>
      <c r="M13" s="59">
        <f>countif('2021 Points'!$G$13:$N$21,D13)</f>
        <v>1</v>
      </c>
    </row>
    <row r="14">
      <c r="A14" s="48">
        <v>13.0</v>
      </c>
      <c r="B14" s="60">
        <v>141.0</v>
      </c>
      <c r="C14" s="62" t="s">
        <v>228</v>
      </c>
      <c r="D14" s="84" t="s">
        <v>713</v>
      </c>
      <c r="E14" s="84" t="s">
        <v>102</v>
      </c>
      <c r="F14" s="84">
        <v>1322.0</v>
      </c>
      <c r="G14" s="11"/>
      <c r="I14" t="str">
        <f t="array" ref="I14">INDEX('2021 Points'!$F$13:$F$21,MATCH(1,MMULT(--('2021 Points'!$G$13:$N$21=D14),TRANSPOSE(COLUMN('2021 Points'!$G$13:$N$21)^0)),0))</f>
        <v>#N/A</v>
      </c>
      <c r="K14" s="58">
        <f>F14-IFERROR(VLOOKUP(D14,'250621 Ranking'!$D:$F,3,0),0)</f>
        <v>1006</v>
      </c>
      <c r="L14">
        <f>countif('Pre-transfer 2021 Points'!$E$13:$L$21,D14)</f>
        <v>0</v>
      </c>
      <c r="M14" s="59">
        <f>countif('2021 Points'!$G$13:$N$21,D14)</f>
        <v>0</v>
      </c>
    </row>
    <row r="15">
      <c r="A15" s="48">
        <v>14.0</v>
      </c>
      <c r="B15" s="60">
        <v>10.0</v>
      </c>
      <c r="C15" s="61" t="s">
        <v>129</v>
      </c>
      <c r="D15" s="84" t="s">
        <v>58</v>
      </c>
      <c r="E15" s="84" t="s">
        <v>139</v>
      </c>
      <c r="F15" s="84">
        <v>1306.0</v>
      </c>
      <c r="G15" s="11"/>
      <c r="I15" t="str">
        <f t="array" ref="I15">INDEX('2021 Points'!$F$13:$F$21,MATCH(1,MMULT(--('2021 Points'!$G$13:$N$21=D15),TRANSPOSE(COLUMN('2021 Points'!$G$13:$N$21)^0)),0))</f>
        <v>Campbell</v>
      </c>
      <c r="K15" s="58">
        <f>F15-IFERROR(VLOOKUP(D15,'250621 Ranking'!$D:$F,3,0),0)</f>
        <v>881</v>
      </c>
      <c r="L15">
        <f>countif('Pre-transfer 2021 Points'!$E$13:$L$21,D15)</f>
        <v>1</v>
      </c>
      <c r="M15" s="59">
        <f>countif('2021 Points'!$G$13:$N$21,D15)</f>
        <v>1</v>
      </c>
    </row>
    <row r="16">
      <c r="A16" s="48">
        <v>15.0</v>
      </c>
      <c r="B16" s="60">
        <v>272.0</v>
      </c>
      <c r="C16" s="62" t="s">
        <v>1616</v>
      </c>
      <c r="D16" s="84" t="s">
        <v>15</v>
      </c>
      <c r="E16" s="84" t="s">
        <v>11205</v>
      </c>
      <c r="F16" s="84">
        <v>1295.0</v>
      </c>
      <c r="G16" s="11"/>
      <c r="I16" t="str">
        <f t="array" ref="I16">INDEX('2021 Points'!$F$13:$F$21,MATCH(1,MMULT(--('2021 Points'!$G$13:$N$21=D16),TRANSPOSE(COLUMN('2021 Points'!$G$13:$N$21)^0)),0))</f>
        <v>#N/A</v>
      </c>
      <c r="K16" s="58">
        <f>F16-IFERROR(VLOOKUP(D16,'250621 Ranking'!$D:$F,3,0),0)</f>
        <v>813</v>
      </c>
      <c r="L16">
        <f>countif('Pre-transfer 2021 Points'!$E$13:$L$21,D16)</f>
        <v>0</v>
      </c>
      <c r="M16" s="59">
        <f>countif('2021 Points'!$G$13:$N$21,D16)</f>
        <v>0</v>
      </c>
    </row>
    <row r="17">
      <c r="A17" s="48">
        <v>16.0</v>
      </c>
      <c r="B17" s="60">
        <v>45.0</v>
      </c>
      <c r="C17" s="62" t="s">
        <v>4334</v>
      </c>
      <c r="D17" s="84" t="s">
        <v>1897</v>
      </c>
      <c r="E17" s="84" t="s">
        <v>11207</v>
      </c>
      <c r="F17" s="84">
        <v>1222.0</v>
      </c>
      <c r="G17" s="11"/>
      <c r="I17" t="str">
        <f t="array" ref="I17">INDEX('2021 Points'!$F$13:$F$21,MATCH(1,MMULT(--('2021 Points'!$G$13:$N$21=D17),TRANSPOSE(COLUMN('2021 Points'!$G$13:$N$21)^0)),0))</f>
        <v>Campbell</v>
      </c>
      <c r="K17" s="58">
        <f>F17-IFERROR(VLOOKUP(D17,'250621 Ranking'!$D:$F,3,0),0)</f>
        <v>479</v>
      </c>
      <c r="L17">
        <f>countif('Pre-transfer 2021 Points'!$E$13:$L$21,D17)</f>
        <v>1</v>
      </c>
      <c r="M17" s="59">
        <f>countif('2021 Points'!$G$13:$N$21,D17)</f>
        <v>1</v>
      </c>
    </row>
    <row r="18">
      <c r="A18" s="48">
        <v>17.0</v>
      </c>
      <c r="B18" s="60">
        <v>112.0</v>
      </c>
      <c r="C18" s="62" t="s">
        <v>1238</v>
      </c>
      <c r="D18" s="84" t="s">
        <v>1568</v>
      </c>
      <c r="E18" s="84" t="s">
        <v>8968</v>
      </c>
      <c r="F18" s="84">
        <v>1190.0</v>
      </c>
      <c r="G18" s="11"/>
      <c r="I18" t="str">
        <f t="array" ref="I18">INDEX('2021 Points'!$F$13:$F$21,MATCH(1,MMULT(--('2021 Points'!$G$13:$N$21=D18),TRANSPOSE(COLUMN('2021 Points'!$G$13:$N$21)^0)),0))</f>
        <v>#N/A</v>
      </c>
      <c r="K18" s="58">
        <f>F18-IFERROR(VLOOKUP(D18,'250621 Ranking'!$D:$F,3,0),0)</f>
        <v>615</v>
      </c>
      <c r="L18">
        <f>countif('Pre-transfer 2021 Points'!$E$13:$L$21,D18)</f>
        <v>0</v>
      </c>
      <c r="M18" s="59">
        <f>countif('2021 Points'!$G$13:$N$21,D18)</f>
        <v>0</v>
      </c>
    </row>
    <row r="19">
      <c r="A19" s="48">
        <v>18.0</v>
      </c>
      <c r="B19" s="60">
        <v>18.0</v>
      </c>
      <c r="C19" s="60" t="s">
        <v>4312</v>
      </c>
      <c r="D19" s="84" t="s">
        <v>62</v>
      </c>
      <c r="E19" s="84" t="s">
        <v>11206</v>
      </c>
      <c r="F19" s="84">
        <v>1172.0</v>
      </c>
      <c r="G19" s="11"/>
      <c r="I19" t="str">
        <f t="array" ref="I19">INDEX('2021 Points'!$F$13:$F$21,MATCH(1,MMULT(--('2021 Points'!$G$13:$N$21=D19),TRANSPOSE(COLUMN('2021 Points'!$G$13:$N$21)^0)),0))</f>
        <v>Tim</v>
      </c>
      <c r="K19" s="58">
        <f>F19-IFERROR(VLOOKUP(D19,'250621 Ranking'!$D:$F,3,0),0)</f>
        <v>895</v>
      </c>
      <c r="L19">
        <f>countif('Pre-transfer 2021 Points'!$E$13:$L$21,D19)</f>
        <v>1</v>
      </c>
      <c r="M19" s="59">
        <f>countif('2021 Points'!$G$13:$N$21,D19)</f>
        <v>1</v>
      </c>
    </row>
    <row r="20">
      <c r="A20" s="48">
        <v>19.0</v>
      </c>
      <c r="B20" s="60">
        <v>71.0</v>
      </c>
      <c r="C20" s="62" t="s">
        <v>4383</v>
      </c>
      <c r="D20" s="84" t="s">
        <v>1267</v>
      </c>
      <c r="E20" s="84" t="s">
        <v>11206</v>
      </c>
      <c r="F20" s="84">
        <v>1151.0</v>
      </c>
      <c r="G20" s="11"/>
      <c r="I20" t="str">
        <f t="array" ref="I20">INDEX('2021 Points'!$F$13:$F$21,MATCH(1,MMULT(--('2021 Points'!$G$13:$N$21=D20),TRANSPOSE(COLUMN('2021 Points'!$G$13:$N$21)^0)),0))</f>
        <v>Mike</v>
      </c>
      <c r="K20" s="58">
        <f>F20-IFERROR(VLOOKUP(D20,'250621 Ranking'!$D:$F,3,0),0)</f>
        <v>452</v>
      </c>
      <c r="L20">
        <f>countif('Pre-transfer 2021 Points'!$E$13:$L$21,D20)</f>
        <v>1</v>
      </c>
      <c r="M20" s="59">
        <f>countif('2021 Points'!$G$13:$N$21,D20)</f>
        <v>1</v>
      </c>
    </row>
    <row r="21">
      <c r="A21" s="48">
        <v>20.0</v>
      </c>
      <c r="B21" s="60">
        <v>64.0</v>
      </c>
      <c r="C21" s="62" t="s">
        <v>4339</v>
      </c>
      <c r="D21" s="84" t="s">
        <v>24</v>
      </c>
      <c r="E21" s="84" t="s">
        <v>10758</v>
      </c>
      <c r="F21" s="84">
        <v>1149.0</v>
      </c>
      <c r="G21" s="11"/>
      <c r="I21" t="str">
        <f t="array" ref="I21">INDEX('2021 Points'!$F$13:$F$21,MATCH(1,MMULT(--('2021 Points'!$G$13:$N$21=D21),TRANSPOSE(COLUMN('2021 Points'!$G$13:$N$21)^0)),0))</f>
        <v>Campbell</v>
      </c>
      <c r="K21" s="58">
        <f>F21-IFERROR(VLOOKUP(D21,'250621 Ranking'!$D:$F,3,0),0)</f>
        <v>444</v>
      </c>
      <c r="L21">
        <f>countif('Pre-transfer 2021 Points'!$E$13:$L$21,D21)</f>
        <v>0</v>
      </c>
      <c r="M21" s="59">
        <f>countif('2021 Points'!$G$13:$N$21,D21)</f>
        <v>1</v>
      </c>
    </row>
    <row r="22">
      <c r="A22" s="48">
        <v>21.0</v>
      </c>
      <c r="B22" s="60">
        <v>35.0</v>
      </c>
      <c r="C22" s="62" t="s">
        <v>4329</v>
      </c>
      <c r="D22" s="84" t="s">
        <v>668</v>
      </c>
      <c r="E22" s="84" t="s">
        <v>115</v>
      </c>
      <c r="F22" s="84">
        <v>1139.0</v>
      </c>
      <c r="G22" s="11"/>
      <c r="I22" t="str">
        <f t="array" ref="I22">INDEX('2021 Points'!$F$13:$F$21,MATCH(1,MMULT(--('2021 Points'!$G$13:$N$21=D22),TRANSPOSE(COLUMN('2021 Points'!$G$13:$N$21)^0)),0))</f>
        <v>Dave</v>
      </c>
      <c r="K22" s="58">
        <f>F22-IFERROR(VLOOKUP(D22,'250621 Ranking'!$D:$F,3,0),0)</f>
        <v>844</v>
      </c>
      <c r="L22">
        <f>countif('Pre-transfer 2021 Points'!$E$13:$L$21,D22)</f>
        <v>1</v>
      </c>
      <c r="M22" s="59">
        <f>countif('2021 Points'!$G$13:$N$21,D22)</f>
        <v>1</v>
      </c>
    </row>
    <row r="23">
      <c r="A23" s="48">
        <v>22.0</v>
      </c>
      <c r="B23" s="60">
        <v>1056.0</v>
      </c>
      <c r="C23" s="62" t="s">
        <v>896</v>
      </c>
      <c r="D23" s="84" t="s">
        <v>3462</v>
      </c>
      <c r="E23" s="84" t="s">
        <v>11206</v>
      </c>
      <c r="F23" s="84">
        <v>1127.0</v>
      </c>
      <c r="G23" s="11"/>
      <c r="I23" t="str">
        <f t="array" ref="I23">INDEX('2021 Points'!$F$13:$F$21,MATCH(1,MMULT(--('2021 Points'!$G$13:$N$21=D23),TRANSPOSE(COLUMN('2021 Points'!$G$13:$N$21)^0)),0))</f>
        <v>Andrew</v>
      </c>
      <c r="K23" s="58">
        <f>F23-IFERROR(VLOOKUP(D23,'250621 Ranking'!$D:$F,3,0),0)</f>
        <v>763</v>
      </c>
      <c r="L23">
        <f>countif('Pre-transfer 2021 Points'!$E$13:$L$21,D23)</f>
        <v>0</v>
      </c>
      <c r="M23" s="59">
        <f>countif('2021 Points'!$G$13:$N$21,D23)</f>
        <v>1</v>
      </c>
    </row>
    <row r="24">
      <c r="A24" s="48">
        <v>23.0</v>
      </c>
      <c r="B24" s="60">
        <v>51.0</v>
      </c>
      <c r="C24" s="62" t="s">
        <v>4316</v>
      </c>
      <c r="D24" s="84" t="s">
        <v>789</v>
      </c>
      <c r="E24" s="84" t="s">
        <v>8968</v>
      </c>
      <c r="F24" s="84">
        <v>1088.0</v>
      </c>
      <c r="G24" s="11"/>
      <c r="I24" t="str">
        <f t="array" ref="I24">INDEX('2021 Points'!$F$13:$F$21,MATCH(1,MMULT(--('2021 Points'!$G$13:$N$21=D24),TRANSPOSE(COLUMN('2021 Points'!$G$13:$N$21)^0)),0))</f>
        <v>Dave</v>
      </c>
      <c r="K24" s="58">
        <f>F24-IFERROR(VLOOKUP(D24,'250621 Ranking'!$D:$F,3,0),0)</f>
        <v>588</v>
      </c>
      <c r="L24">
        <f>countif('Pre-transfer 2021 Points'!$E$13:$L$21,D24)</f>
        <v>0</v>
      </c>
      <c r="M24" s="59">
        <f>countif('2021 Points'!$G$13:$N$21,D24)</f>
        <v>1</v>
      </c>
    </row>
    <row r="25">
      <c r="A25" s="48">
        <v>24.0</v>
      </c>
      <c r="B25" s="60">
        <v>41.0</v>
      </c>
      <c r="C25" s="62" t="s">
        <v>105</v>
      </c>
      <c r="D25" s="84" t="s">
        <v>1905</v>
      </c>
      <c r="E25" s="84" t="s">
        <v>11208</v>
      </c>
      <c r="F25" s="84">
        <v>1051.0</v>
      </c>
      <c r="G25" s="11"/>
      <c r="I25" t="str">
        <f t="array" ref="I25">INDEX('2021 Points'!$F$13:$F$21,MATCH(1,MMULT(--('2021 Points'!$G$13:$N$21=D25),TRANSPOSE(COLUMN('2021 Points'!$G$13:$N$21)^0)),0))</f>
        <v>Tim</v>
      </c>
      <c r="K25" s="58">
        <f>F25-IFERROR(VLOOKUP(D25,'250621 Ranking'!$D:$F,3,0),0)</f>
        <v>367</v>
      </c>
      <c r="L25">
        <f>countif('Pre-transfer 2021 Points'!$E$13:$L$21,D25)</f>
        <v>0</v>
      </c>
      <c r="M25" s="59">
        <f>countif('2021 Points'!$G$13:$N$21,D25)</f>
        <v>1</v>
      </c>
    </row>
    <row r="26">
      <c r="A26" s="48">
        <v>25.0</v>
      </c>
      <c r="B26" s="60">
        <v>139.0</v>
      </c>
      <c r="C26" s="62" t="s">
        <v>416</v>
      </c>
      <c r="D26" s="84" t="s">
        <v>783</v>
      </c>
      <c r="E26" s="84" t="s">
        <v>139</v>
      </c>
      <c r="F26" s="84">
        <v>1015.0</v>
      </c>
      <c r="G26" s="11"/>
      <c r="I26" t="str">
        <f t="array" ref="I26">INDEX('2021 Points'!$F$13:$F$21,MATCH(1,MMULT(--('2021 Points'!$G$13:$N$21=D26),TRANSPOSE(COLUMN('2021 Points'!$G$13:$N$21)^0)),0))</f>
        <v>#N/A</v>
      </c>
      <c r="K26" s="58">
        <f>F26-IFERROR(VLOOKUP(D26,'250621 Ranking'!$D:$F,3,0),0)</f>
        <v>623</v>
      </c>
      <c r="L26">
        <f>countif('Pre-transfer 2021 Points'!$E$13:$L$21,D26)</f>
        <v>0</v>
      </c>
      <c r="M26" s="59">
        <f>countif('2021 Points'!$G$13:$N$21,D26)</f>
        <v>0</v>
      </c>
    </row>
    <row r="27">
      <c r="A27" s="48">
        <v>26.0</v>
      </c>
      <c r="B27" s="60">
        <v>44.0</v>
      </c>
      <c r="C27" s="62" t="s">
        <v>155</v>
      </c>
      <c r="D27" s="84" t="s">
        <v>926</v>
      </c>
      <c r="E27" s="84" t="s">
        <v>4326</v>
      </c>
      <c r="F27" s="84">
        <v>996.0</v>
      </c>
      <c r="G27" s="11"/>
      <c r="I27" t="str">
        <f t="array" ref="I27">INDEX('2021 Points'!$F$13:$F$21,MATCH(1,MMULT(--('2021 Points'!$G$13:$N$21=D27),TRANSPOSE(COLUMN('2021 Points'!$G$13:$N$21)^0)),0))</f>
        <v>James</v>
      </c>
      <c r="K27" s="58">
        <f>F27-IFERROR(VLOOKUP(D27,'250621 Ranking'!$D:$F,3,0),0)</f>
        <v>598</v>
      </c>
      <c r="L27">
        <f>countif('Pre-transfer 2021 Points'!$E$13:$L$21,D27)</f>
        <v>1</v>
      </c>
      <c r="M27" s="59">
        <f>countif('2021 Points'!$G$13:$N$21,D27)</f>
        <v>1</v>
      </c>
    </row>
    <row r="28">
      <c r="A28" s="48">
        <v>27.0</v>
      </c>
      <c r="B28" s="60">
        <v>275.0</v>
      </c>
      <c r="C28" s="62" t="s">
        <v>618</v>
      </c>
      <c r="D28" s="84" t="s">
        <v>223</v>
      </c>
      <c r="E28" s="84" t="s">
        <v>11209</v>
      </c>
      <c r="F28" s="84">
        <v>964.0</v>
      </c>
      <c r="G28" s="11"/>
      <c r="I28" t="str">
        <f t="array" ref="I28">INDEX('2021 Points'!$F$13:$F$21,MATCH(1,MMULT(--('2021 Points'!$G$13:$N$21=D28),TRANSPOSE(COLUMN('2021 Points'!$G$13:$N$21)^0)),0))</f>
        <v>Nick</v>
      </c>
      <c r="K28" s="58">
        <f>F28-IFERROR(VLOOKUP(D28,'250621 Ranking'!$D:$F,3,0),0)</f>
        <v>478</v>
      </c>
      <c r="L28">
        <f>countif('Pre-transfer 2021 Points'!$E$13:$L$21,D28)</f>
        <v>0</v>
      </c>
      <c r="M28" s="59">
        <f>countif('2021 Points'!$G$13:$N$21,D28)</f>
        <v>1</v>
      </c>
    </row>
    <row r="29">
      <c r="A29" s="48">
        <v>28.0</v>
      </c>
      <c r="B29" s="60">
        <v>130.0</v>
      </c>
      <c r="C29" s="62" t="s">
        <v>290</v>
      </c>
      <c r="D29" s="84" t="s">
        <v>959</v>
      </c>
      <c r="E29" s="84" t="s">
        <v>9917</v>
      </c>
      <c r="F29" s="84">
        <v>942.0</v>
      </c>
      <c r="G29" s="11"/>
      <c r="I29" t="str">
        <f t="array" ref="I29">INDEX('2021 Points'!$F$13:$F$21,MATCH(1,MMULT(--('2021 Points'!$G$13:$N$21=D29),TRANSPOSE(COLUMN('2021 Points'!$G$13:$N$21)^0)),0))</f>
        <v>#N/A</v>
      </c>
      <c r="K29" s="58">
        <f>F29-IFERROR(VLOOKUP(D29,'250621 Ranking'!$D:$F,3,0),0)</f>
        <v>643</v>
      </c>
      <c r="L29">
        <f>countif('Pre-transfer 2021 Points'!$E$13:$L$21,D29)</f>
        <v>0</v>
      </c>
      <c r="M29" s="59">
        <f>countif('2021 Points'!$G$13:$N$21,D29)</f>
        <v>0</v>
      </c>
    </row>
    <row r="30">
      <c r="A30" s="48">
        <v>29.0</v>
      </c>
      <c r="B30" s="60">
        <v>42.0</v>
      </c>
      <c r="C30" s="62" t="s">
        <v>4362</v>
      </c>
      <c r="D30" s="84" t="s">
        <v>285</v>
      </c>
      <c r="E30" s="84" t="s">
        <v>11210</v>
      </c>
      <c r="F30" s="84">
        <v>915.0</v>
      </c>
      <c r="G30" s="11"/>
      <c r="I30" t="str">
        <f t="array" ref="I30">INDEX('2021 Points'!$F$13:$F$21,MATCH(1,MMULT(--('2021 Points'!$G$13:$N$21=D30),TRANSPOSE(COLUMN('2021 Points'!$G$13:$N$21)^0)),0))</f>
        <v>Jason</v>
      </c>
      <c r="K30" s="58">
        <f>F30-IFERROR(VLOOKUP(D30,'250621 Ranking'!$D:$F,3,0),0)</f>
        <v>516</v>
      </c>
      <c r="L30">
        <f>countif('Pre-transfer 2021 Points'!$E$13:$L$21,D30)</f>
        <v>1</v>
      </c>
      <c r="M30" s="59">
        <f>countif('2021 Points'!$G$13:$N$21,D30)</f>
        <v>1</v>
      </c>
    </row>
    <row r="31">
      <c r="A31" s="48">
        <v>30.0</v>
      </c>
      <c r="B31" s="60">
        <v>40.0</v>
      </c>
      <c r="C31" s="62" t="s">
        <v>97</v>
      </c>
      <c r="D31" s="84" t="s">
        <v>1845</v>
      </c>
      <c r="E31" s="84" t="s">
        <v>11210</v>
      </c>
      <c r="F31" s="84">
        <v>905.0</v>
      </c>
      <c r="G31" s="11"/>
      <c r="I31" t="str">
        <f t="array" ref="I31">INDEX('2021 Points'!$F$13:$F$21,MATCH(1,MMULT(--('2021 Points'!$G$13:$N$21=D31),TRANSPOSE(COLUMN('2021 Points'!$G$13:$N$21)^0)),0))</f>
        <v>Andrew</v>
      </c>
      <c r="K31" s="58">
        <f>F31-IFERROR(VLOOKUP(D31,'250621 Ranking'!$D:$F,3,0),0)</f>
        <v>132</v>
      </c>
      <c r="L31">
        <f>countif('Pre-transfer 2021 Points'!$E$13:$L$21,D31)</f>
        <v>1</v>
      </c>
      <c r="M31" s="59">
        <f>countif('2021 Points'!$G$13:$N$21,D31)</f>
        <v>1</v>
      </c>
    </row>
    <row r="32">
      <c r="A32" s="48">
        <v>31.0</v>
      </c>
      <c r="B32" s="60">
        <v>7.0</v>
      </c>
      <c r="C32" s="61" t="s">
        <v>146</v>
      </c>
      <c r="D32" s="84" t="s">
        <v>1860</v>
      </c>
      <c r="E32" s="84" t="s">
        <v>4326</v>
      </c>
      <c r="F32" s="84">
        <v>899.0</v>
      </c>
      <c r="G32" s="11"/>
      <c r="I32" t="str">
        <f t="array" ref="I32">INDEX('2021 Points'!$F$13:$F$21,MATCH(1,MMULT(--('2021 Points'!$G$13:$N$21=D32),TRANSPOSE(COLUMN('2021 Points'!$G$13:$N$21)^0)),0))</f>
        <v>Jason</v>
      </c>
      <c r="K32" s="58">
        <f>F32-IFERROR(VLOOKUP(D32,'250621 Ranking'!$D:$F,3,0),0)</f>
        <v>405</v>
      </c>
      <c r="L32">
        <f>countif('Pre-transfer 2021 Points'!$E$13:$L$21,D32)</f>
        <v>1</v>
      </c>
      <c r="M32" s="59">
        <f>countif('2021 Points'!$G$13:$N$21,D32)</f>
        <v>1</v>
      </c>
    </row>
    <row r="33">
      <c r="A33" s="48">
        <v>32.0</v>
      </c>
      <c r="B33" s="60">
        <v>17.0</v>
      </c>
      <c r="C33" s="61" t="s">
        <v>1226</v>
      </c>
      <c r="D33" s="84" t="s">
        <v>9911</v>
      </c>
      <c r="E33" s="84" t="s">
        <v>8594</v>
      </c>
      <c r="F33" s="84">
        <v>881.0</v>
      </c>
      <c r="G33" s="11"/>
      <c r="I33" t="str">
        <f t="array" ref="I33">INDEX('2021 Points'!$F$13:$F$21,MATCH(1,MMULT(--('2021 Points'!$G$13:$N$21=D33),TRANSPOSE(COLUMN('2021 Points'!$G$13:$N$21)^0)),0))</f>
        <v>Joe</v>
      </c>
      <c r="K33" s="58">
        <f>F33-IFERROR(VLOOKUP(D33,'250621 Ranking'!$D:$F,3,0),0)</f>
        <v>288</v>
      </c>
      <c r="L33">
        <f>countif('Pre-transfer 2021 Points'!$E$13:$L$21,D33)</f>
        <v>1</v>
      </c>
      <c r="M33" s="59">
        <f>countif('2021 Points'!$G$13:$N$21,D33)</f>
        <v>1</v>
      </c>
    </row>
    <row r="34">
      <c r="A34" s="48">
        <v>33.0</v>
      </c>
      <c r="B34" s="60">
        <v>74.0</v>
      </c>
      <c r="C34" s="62" t="s">
        <v>456</v>
      </c>
      <c r="D34" s="84" t="s">
        <v>572</v>
      </c>
      <c r="E34" s="84" t="s">
        <v>102</v>
      </c>
      <c r="F34" s="84">
        <v>875.0</v>
      </c>
      <c r="G34" s="11"/>
      <c r="I34" t="str">
        <f t="array" ref="I34">INDEX('2021 Points'!$F$13:$F$21,MATCH(1,MMULT(--('2021 Points'!$G$13:$N$21=D34),TRANSPOSE(COLUMN('2021 Points'!$G$13:$N$21)^0)),0))</f>
        <v>Jason</v>
      </c>
      <c r="K34" s="58">
        <f>F34-IFERROR(VLOOKUP(D34,'250621 Ranking'!$D:$F,3,0),0)</f>
        <v>215</v>
      </c>
      <c r="L34">
        <f>countif('Pre-transfer 2021 Points'!$E$13:$L$21,D34)</f>
        <v>1</v>
      </c>
      <c r="M34" s="59">
        <f>countif('2021 Points'!$G$13:$N$21,D34)</f>
        <v>1</v>
      </c>
    </row>
    <row r="35">
      <c r="A35" s="48">
        <v>34.0</v>
      </c>
      <c r="B35" s="60">
        <v>6.0</v>
      </c>
      <c r="C35" s="61" t="s">
        <v>393</v>
      </c>
      <c r="D35" s="84" t="s">
        <v>242</v>
      </c>
      <c r="E35" s="84" t="s">
        <v>11204</v>
      </c>
      <c r="F35" s="84">
        <v>866.0</v>
      </c>
      <c r="G35" s="11"/>
      <c r="I35" t="str">
        <f t="array" ref="I35">INDEX('2021 Points'!$F$13:$F$21,MATCH(1,MMULT(--('2021 Points'!$G$13:$N$21=D35),TRANSPOSE(COLUMN('2021 Points'!$G$13:$N$21)^0)),0))</f>
        <v>#N/A</v>
      </c>
      <c r="K35" s="58">
        <f>F35-IFERROR(VLOOKUP(D35,'250621 Ranking'!$D:$F,3,0),0)</f>
        <v>534</v>
      </c>
      <c r="L35">
        <f>countif('Pre-transfer 2021 Points'!$E$13:$L$21,D35)</f>
        <v>0</v>
      </c>
      <c r="M35" s="59">
        <f>countif('2021 Points'!$G$13:$N$21,D35)</f>
        <v>0</v>
      </c>
    </row>
    <row r="36">
      <c r="A36" s="48">
        <v>35.0</v>
      </c>
      <c r="B36" s="60">
        <v>142.0</v>
      </c>
      <c r="C36" s="62" t="s">
        <v>4406</v>
      </c>
      <c r="D36" s="84" t="s">
        <v>21</v>
      </c>
      <c r="E36" s="84" t="s">
        <v>8592</v>
      </c>
      <c r="F36" s="84">
        <v>863.0</v>
      </c>
      <c r="G36" s="11"/>
      <c r="I36" t="str">
        <f t="array" ref="I36">INDEX('2021 Points'!$F$13:$F$21,MATCH(1,MMULT(--('2021 Points'!$G$13:$N$21=D36),TRANSPOSE(COLUMN('2021 Points'!$G$13:$N$21)^0)),0))</f>
        <v>#N/A</v>
      </c>
      <c r="K36" s="58">
        <f>F36-IFERROR(VLOOKUP(D36,'250621 Ranking'!$D:$F,3,0),0)</f>
        <v>451</v>
      </c>
      <c r="L36">
        <f>countif('Pre-transfer 2021 Points'!$E$13:$L$21,D36)</f>
        <v>0</v>
      </c>
      <c r="M36" s="59">
        <f>countif('2021 Points'!$G$13:$N$21,D36)</f>
        <v>0</v>
      </c>
    </row>
    <row r="37">
      <c r="A37" s="48">
        <v>36.0</v>
      </c>
      <c r="B37" s="60">
        <v>205.0</v>
      </c>
      <c r="C37" s="62" t="s">
        <v>760</v>
      </c>
      <c r="D37" s="84" t="s">
        <v>840</v>
      </c>
      <c r="E37" s="84" t="s">
        <v>11206</v>
      </c>
      <c r="F37" s="84">
        <v>862.0</v>
      </c>
      <c r="G37" s="11"/>
      <c r="I37" t="str">
        <f t="array" ref="I37">INDEX('2021 Points'!$F$13:$F$21,MATCH(1,MMULT(--('2021 Points'!$G$13:$N$21=D37),TRANSPOSE(COLUMN('2021 Points'!$G$13:$N$21)^0)),0))</f>
        <v>#N/A</v>
      </c>
      <c r="K37" s="58">
        <f>F37-IFERROR(VLOOKUP(D37,'250621 Ranking'!$D:$F,3,0),0)</f>
        <v>561</v>
      </c>
      <c r="L37">
        <f>countif('Pre-transfer 2021 Points'!$E$13:$L$21,D37)</f>
        <v>0</v>
      </c>
      <c r="M37" s="59">
        <f>countif('2021 Points'!$G$13:$N$21,D37)</f>
        <v>0</v>
      </c>
    </row>
    <row r="38">
      <c r="A38" s="48">
        <v>37.0</v>
      </c>
      <c r="B38" s="60">
        <v>5.0</v>
      </c>
      <c r="C38" s="61" t="s">
        <v>265</v>
      </c>
      <c r="D38" s="84" t="s">
        <v>870</v>
      </c>
      <c r="E38" s="84" t="s">
        <v>11209</v>
      </c>
      <c r="F38" s="84">
        <v>857.0</v>
      </c>
      <c r="G38" s="11"/>
      <c r="I38" t="str">
        <f t="array" ref="I38">INDEX('2021 Points'!$F$13:$F$21,MATCH(1,MMULT(--('2021 Points'!$G$13:$N$21=D38),TRANSPOSE(COLUMN('2021 Points'!$G$13:$N$21)^0)),0))</f>
        <v>Joe</v>
      </c>
      <c r="K38" s="58">
        <f>F38-IFERROR(VLOOKUP(D38,'250621 Ranking'!$D:$F,3,0),0)</f>
        <v>517</v>
      </c>
      <c r="L38">
        <f>countif('Pre-transfer 2021 Points'!$E$13:$L$21,D38)</f>
        <v>1</v>
      </c>
      <c r="M38" s="59">
        <f>countif('2021 Points'!$G$13:$N$21,D38)</f>
        <v>1</v>
      </c>
    </row>
    <row r="39">
      <c r="A39" s="48">
        <v>38.0</v>
      </c>
      <c r="B39" s="60">
        <v>70.0</v>
      </c>
      <c r="C39" s="62" t="s">
        <v>369</v>
      </c>
      <c r="D39" s="84" t="s">
        <v>254</v>
      </c>
      <c r="E39" s="84" t="s">
        <v>11204</v>
      </c>
      <c r="F39" s="84">
        <v>853.0</v>
      </c>
      <c r="G39" s="11"/>
      <c r="I39" t="str">
        <f t="array" ref="I39">INDEX('2021 Points'!$F$13:$F$21,MATCH(1,MMULT(--('2021 Points'!$G$13:$N$21=D39),TRANSPOSE(COLUMN('2021 Points'!$G$13:$N$21)^0)),0))</f>
        <v>#N/A</v>
      </c>
      <c r="K39" s="58">
        <f>F39-IFERROR(VLOOKUP(D39,'250621 Ranking'!$D:$F,3,0),0)</f>
        <v>431</v>
      </c>
      <c r="L39">
        <f>countif('Pre-transfer 2021 Points'!$E$13:$L$21,D39)</f>
        <v>0</v>
      </c>
      <c r="M39" s="59">
        <f>countif('2021 Points'!$G$13:$N$21,D39)</f>
        <v>0</v>
      </c>
    </row>
    <row r="40">
      <c r="A40" s="48">
        <v>39.0</v>
      </c>
      <c r="B40" s="60">
        <v>15.0</v>
      </c>
      <c r="C40" s="61" t="s">
        <v>146</v>
      </c>
      <c r="D40" s="84" t="s">
        <v>1852</v>
      </c>
      <c r="E40" s="84" t="s">
        <v>8594</v>
      </c>
      <c r="F40" s="84">
        <v>846.0</v>
      </c>
      <c r="G40" s="11"/>
      <c r="I40" t="str">
        <f t="array" ref="I40">INDEX('2021 Points'!$F$13:$F$21,MATCH(1,MMULT(--('2021 Points'!$G$13:$N$21=D40),TRANSPOSE(COLUMN('2021 Points'!$G$13:$N$21)^0)),0))</f>
        <v>Joe</v>
      </c>
      <c r="K40" s="58">
        <f>F40-IFERROR(VLOOKUP(D40,'250621 Ranking'!$D:$F,3,0),0)</f>
        <v>85</v>
      </c>
      <c r="L40">
        <f>countif('Pre-transfer 2021 Points'!$E$13:$L$21,D40)</f>
        <v>1</v>
      </c>
      <c r="M40" s="59">
        <f>countif('2021 Points'!$G$13:$N$21,D40)</f>
        <v>1</v>
      </c>
    </row>
    <row r="41">
      <c r="A41" s="48">
        <v>40.0</v>
      </c>
      <c r="B41" s="60">
        <v>13.0</v>
      </c>
      <c r="C41" s="61" t="s">
        <v>452</v>
      </c>
      <c r="D41" s="84" t="s">
        <v>174</v>
      </c>
      <c r="E41" s="84" t="s">
        <v>11211</v>
      </c>
      <c r="F41" s="84">
        <v>845.0</v>
      </c>
      <c r="G41" s="11"/>
      <c r="I41" t="str">
        <f t="array" ref="I41">INDEX('2021 Points'!$F$13:$F$21,MATCH(1,MMULT(--('2021 Points'!$G$13:$N$21=D41),TRANSPOSE(COLUMN('2021 Points'!$G$13:$N$21)^0)),0))</f>
        <v>Tim</v>
      </c>
      <c r="K41" s="58">
        <f>F41-IFERROR(VLOOKUP(D41,'250621 Ranking'!$D:$F,3,0),0)</f>
        <v>96</v>
      </c>
      <c r="L41">
        <f>countif('Pre-transfer 2021 Points'!$E$13:$L$21,D41)</f>
        <v>1</v>
      </c>
      <c r="M41" s="59">
        <f>countif('2021 Points'!$G$13:$N$21,D41)</f>
        <v>1</v>
      </c>
    </row>
    <row r="42">
      <c r="A42" s="48">
        <v>41.0</v>
      </c>
      <c r="B42" s="60">
        <v>107.0</v>
      </c>
      <c r="C42" s="62" t="s">
        <v>4360</v>
      </c>
      <c r="D42" s="84" t="s">
        <v>1875</v>
      </c>
      <c r="E42" s="84" t="s">
        <v>8970</v>
      </c>
      <c r="F42" s="84">
        <v>834.0</v>
      </c>
      <c r="G42" s="11"/>
      <c r="I42" t="str">
        <f t="array" ref="I42">INDEX('2021 Points'!$F$13:$F$21,MATCH(1,MMULT(--('2021 Points'!$G$13:$N$21=D42),TRANSPOSE(COLUMN('2021 Points'!$G$13:$N$21)^0)),0))</f>
        <v>Mike</v>
      </c>
      <c r="K42" s="58">
        <f>F42-IFERROR(VLOOKUP(D42,'250621 Ranking'!$D:$F,3,0),0)</f>
        <v>392</v>
      </c>
      <c r="L42">
        <f>countif('Pre-transfer 2021 Points'!$E$13:$L$21,D42)</f>
        <v>1</v>
      </c>
      <c r="M42" s="59">
        <f>countif('2021 Points'!$G$13:$N$21,D42)</f>
        <v>1</v>
      </c>
    </row>
    <row r="43">
      <c r="A43" s="48">
        <v>42.0</v>
      </c>
      <c r="B43" s="60">
        <v>88.0</v>
      </c>
      <c r="C43" s="62" t="s">
        <v>188</v>
      </c>
      <c r="D43" s="84" t="s">
        <v>1511</v>
      </c>
      <c r="E43" s="84" t="s">
        <v>139</v>
      </c>
      <c r="F43" s="84">
        <v>820.0</v>
      </c>
      <c r="G43" s="11"/>
      <c r="I43" t="str">
        <f t="array" ref="I43">INDEX('2021 Points'!$F$13:$F$21,MATCH(1,MMULT(--('2021 Points'!$G$13:$N$21=D43),TRANSPOSE(COLUMN('2021 Points'!$G$13:$N$21)^0)),0))</f>
        <v>#N/A</v>
      </c>
      <c r="K43" s="58">
        <f>F43-IFERROR(VLOOKUP(D43,'250621 Ranking'!$D:$F,3,0),0)</f>
        <v>381</v>
      </c>
      <c r="L43">
        <f>countif('Pre-transfer 2021 Points'!$E$13:$L$21,D43)</f>
        <v>0</v>
      </c>
      <c r="M43" s="59">
        <f>countif('2021 Points'!$G$13:$N$21,D43)</f>
        <v>0</v>
      </c>
    </row>
    <row r="44">
      <c r="A44" s="48">
        <v>43.0</v>
      </c>
      <c r="B44" s="60">
        <v>16.0</v>
      </c>
      <c r="C44" s="61" t="s">
        <v>452</v>
      </c>
      <c r="D44" s="84" t="s">
        <v>659</v>
      </c>
      <c r="E44" s="84" t="s">
        <v>8594</v>
      </c>
      <c r="F44" s="84">
        <v>819.0</v>
      </c>
      <c r="G44" s="11"/>
      <c r="I44" t="str">
        <f t="array" ref="I44">INDEX('2021 Points'!$F$13:$F$21,MATCH(1,MMULT(--('2021 Points'!$G$13:$N$21=D44),TRANSPOSE(COLUMN('2021 Points'!$G$13:$N$21)^0)),0))</f>
        <v>Dave</v>
      </c>
      <c r="K44" s="58">
        <f>F44-IFERROR(VLOOKUP(D44,'250621 Ranking'!$D:$F,3,0),0)</f>
        <v>425</v>
      </c>
      <c r="L44">
        <f>countif('Pre-transfer 2021 Points'!$E$13:$L$21,D44)</f>
        <v>1</v>
      </c>
      <c r="M44" s="59">
        <f>countif('2021 Points'!$G$13:$N$21,D44)</f>
        <v>1</v>
      </c>
    </row>
    <row r="45">
      <c r="A45" s="48">
        <v>44.0</v>
      </c>
      <c r="B45" s="60">
        <v>68.0</v>
      </c>
      <c r="C45" s="62" t="s">
        <v>202</v>
      </c>
      <c r="D45" s="84" t="s">
        <v>1901</v>
      </c>
      <c r="E45" s="84" t="s">
        <v>11211</v>
      </c>
      <c r="F45" s="84">
        <v>806.0</v>
      </c>
      <c r="G45" s="11"/>
      <c r="I45" t="str">
        <f t="array" ref="I45">INDEX('2021 Points'!$F$13:$F$21,MATCH(1,MMULT(--('2021 Points'!$G$13:$N$21=D45),TRANSPOSE(COLUMN('2021 Points'!$G$13:$N$21)^0)),0))</f>
        <v>#N/A</v>
      </c>
      <c r="K45" s="58">
        <f>F45-IFERROR(VLOOKUP(D45,'250621 Ranking'!$D:$F,3,0),0)</f>
        <v>438</v>
      </c>
      <c r="L45">
        <f>countif('Pre-transfer 2021 Points'!$E$13:$L$21,D45)</f>
        <v>0</v>
      </c>
      <c r="M45" s="59">
        <f>countif('2021 Points'!$G$13:$N$21,D45)</f>
        <v>0</v>
      </c>
    </row>
    <row r="46">
      <c r="A46" s="48">
        <v>45.0</v>
      </c>
      <c r="B46" s="60">
        <v>85.0</v>
      </c>
      <c r="C46" s="62" t="s">
        <v>220</v>
      </c>
      <c r="D46" s="84" t="s">
        <v>2037</v>
      </c>
      <c r="E46" s="84" t="s">
        <v>139</v>
      </c>
      <c r="F46" s="84">
        <v>805.0</v>
      </c>
      <c r="G46" s="11"/>
      <c r="I46" t="str">
        <f t="array" ref="I46">INDEX('2021 Points'!$F$13:$F$21,MATCH(1,MMULT(--('2021 Points'!$G$13:$N$21=D46),TRANSPOSE(COLUMN('2021 Points'!$G$13:$N$21)^0)),0))</f>
        <v>Mike</v>
      </c>
      <c r="K46" s="58">
        <f>F46-IFERROR(VLOOKUP(D46,'250621 Ranking'!$D:$F,3,0),0)</f>
        <v>65</v>
      </c>
      <c r="L46">
        <f>countif('Pre-transfer 2021 Points'!$E$13:$L$21,D46)</f>
        <v>1</v>
      </c>
      <c r="M46" s="59">
        <f>countif('2021 Points'!$G$13:$N$21,D46)</f>
        <v>1</v>
      </c>
    </row>
    <row r="47">
      <c r="A47" s="48">
        <v>46.0</v>
      </c>
      <c r="B47" s="60">
        <v>9.0</v>
      </c>
      <c r="C47" s="61" t="s">
        <v>4442</v>
      </c>
      <c r="D47" s="84" t="s">
        <v>9913</v>
      </c>
      <c r="E47" s="84" t="s">
        <v>139</v>
      </c>
      <c r="F47" s="84">
        <v>797.0</v>
      </c>
      <c r="G47" s="11"/>
      <c r="I47" t="str">
        <f t="array" ref="I47">INDEX('2021 Points'!$F$13:$F$21,MATCH(1,MMULT(--('2021 Points'!$G$13:$N$21=D47),TRANSPOSE(COLUMN('2021 Points'!$G$13:$N$21)^0)),0))</f>
        <v>Joe</v>
      </c>
      <c r="K47" s="58">
        <f>F47-IFERROR(VLOOKUP(D47,'250621 Ranking'!$D:$F,3,0),0)</f>
        <v>79</v>
      </c>
      <c r="L47">
        <f>countif('Pre-transfer 2021 Points'!$E$13:$L$21,D47)</f>
        <v>1</v>
      </c>
      <c r="M47" s="59">
        <f>countif('2021 Points'!$G$13:$N$21,D47)</f>
        <v>1</v>
      </c>
    </row>
    <row r="48">
      <c r="A48" s="48">
        <v>47.0</v>
      </c>
      <c r="B48" s="60">
        <v>106.0</v>
      </c>
      <c r="C48" s="62" t="s">
        <v>903</v>
      </c>
      <c r="D48" s="84" t="s">
        <v>195</v>
      </c>
      <c r="E48" s="84" t="s">
        <v>11211</v>
      </c>
      <c r="F48" s="84">
        <v>792.0</v>
      </c>
      <c r="G48" s="11"/>
      <c r="I48" t="str">
        <f t="array" ref="I48">INDEX('2021 Points'!$F$13:$F$21,MATCH(1,MMULT(--('2021 Points'!$G$13:$N$21=D48),TRANSPOSE(COLUMN('2021 Points'!$G$13:$N$21)^0)),0))</f>
        <v>#N/A</v>
      </c>
      <c r="K48" s="58">
        <f>F48-IFERROR(VLOOKUP(D48,'250621 Ranking'!$D:$F,3,0),0)</f>
        <v>244</v>
      </c>
      <c r="L48">
        <f>countif('Pre-transfer 2021 Points'!$E$13:$L$21,D48)</f>
        <v>0</v>
      </c>
      <c r="M48" s="59">
        <f>countif('2021 Points'!$G$13:$N$21,D48)</f>
        <v>0</v>
      </c>
    </row>
    <row r="49">
      <c r="A49" s="48">
        <v>48.0</v>
      </c>
      <c r="B49" s="60">
        <v>33.0</v>
      </c>
      <c r="C49" s="61" t="s">
        <v>1226</v>
      </c>
      <c r="D49" s="84" t="s">
        <v>759</v>
      </c>
      <c r="E49" s="84" t="s">
        <v>11206</v>
      </c>
      <c r="F49" s="84">
        <v>789.0</v>
      </c>
      <c r="G49" s="11"/>
      <c r="I49" t="str">
        <f t="array" ref="I49">INDEX('2021 Points'!$F$13:$F$21,MATCH(1,MMULT(--('2021 Points'!$G$13:$N$21=D49),TRANSPOSE(COLUMN('2021 Points'!$G$13:$N$21)^0)),0))</f>
        <v>Campbell</v>
      </c>
      <c r="K49" s="58">
        <f>F49-IFERROR(VLOOKUP(D49,'250621 Ranking'!$D:$F,3,0),0)</f>
        <v>326</v>
      </c>
      <c r="L49">
        <f>countif('Pre-transfer 2021 Points'!$E$13:$L$21,D49)</f>
        <v>1</v>
      </c>
      <c r="M49" s="59">
        <f>countif('2021 Points'!$G$13:$N$21,D49)</f>
        <v>1</v>
      </c>
    </row>
    <row r="50">
      <c r="A50" s="48">
        <v>49.0</v>
      </c>
      <c r="B50" s="60">
        <v>43.0</v>
      </c>
      <c r="C50" s="61" t="s">
        <v>1046</v>
      </c>
      <c r="D50" s="84" t="s">
        <v>430</v>
      </c>
      <c r="E50" s="84" t="s">
        <v>102</v>
      </c>
      <c r="F50" s="84">
        <v>773.0</v>
      </c>
      <c r="G50" s="11"/>
      <c r="I50" t="str">
        <f t="array" ref="I50">INDEX('2021 Points'!$F$13:$F$21,MATCH(1,MMULT(--('2021 Points'!$G$13:$N$21=D50),TRANSPOSE(COLUMN('2021 Points'!$G$13:$N$21)^0)),0))</f>
        <v>Campbell</v>
      </c>
      <c r="K50" s="58">
        <f>F50-IFERROR(VLOOKUP(D50,'250621 Ranking'!$D:$F,3,0),0)</f>
        <v>254</v>
      </c>
      <c r="L50">
        <f>countif('Pre-transfer 2021 Points'!$E$13:$L$21,D50)</f>
        <v>1</v>
      </c>
      <c r="M50" s="59">
        <f>countif('2021 Points'!$G$13:$N$21,D50)</f>
        <v>1</v>
      </c>
    </row>
    <row r="51">
      <c r="A51" s="48">
        <v>50.0</v>
      </c>
      <c r="B51" s="60">
        <v>90.0</v>
      </c>
      <c r="C51" s="62" t="s">
        <v>220</v>
      </c>
      <c r="D51" s="84" t="s">
        <v>910</v>
      </c>
      <c r="E51" s="84" t="s">
        <v>102</v>
      </c>
      <c r="F51" s="84">
        <v>759.0</v>
      </c>
      <c r="G51" s="11"/>
      <c r="I51" t="str">
        <f t="array" ref="I51">INDEX('2021 Points'!$F$13:$F$21,MATCH(1,MMULT(--('2021 Points'!$G$13:$N$21=D51),TRANSPOSE(COLUMN('2021 Points'!$G$13:$N$21)^0)),0))</f>
        <v>Jason</v>
      </c>
      <c r="K51" s="58">
        <f>F51-IFERROR(VLOOKUP(D51,'250621 Ranking'!$D:$F,3,0),0)</f>
        <v>416</v>
      </c>
      <c r="L51">
        <f>countif('Pre-transfer 2021 Points'!$E$13:$L$21,D51)</f>
        <v>0</v>
      </c>
      <c r="M51" s="59">
        <f>countif('2021 Points'!$G$13:$N$21,D51)</f>
        <v>1</v>
      </c>
    </row>
    <row r="52">
      <c r="A52" s="48">
        <v>51.0</v>
      </c>
      <c r="B52" s="60">
        <v>14.0</v>
      </c>
      <c r="C52" s="61" t="s">
        <v>4442</v>
      </c>
      <c r="D52" s="84" t="s">
        <v>540</v>
      </c>
      <c r="E52" s="84" t="s">
        <v>8594</v>
      </c>
      <c r="F52" s="84">
        <v>748.0</v>
      </c>
      <c r="G52" s="11"/>
      <c r="I52" t="str">
        <f t="array" ref="I52">INDEX('2021 Points'!$F$13:$F$21,MATCH(1,MMULT(--('2021 Points'!$G$13:$N$21=D52),TRANSPOSE(COLUMN('2021 Points'!$G$13:$N$21)^0)),0))</f>
        <v>Joe</v>
      </c>
      <c r="K52" s="58">
        <f>F52-IFERROR(VLOOKUP(D52,'250621 Ranking'!$D:$F,3,0),0)</f>
        <v>458</v>
      </c>
      <c r="L52">
        <f>countif('Pre-transfer 2021 Points'!$E$13:$L$21,D52)</f>
        <v>1</v>
      </c>
      <c r="M52" s="59">
        <f>countif('2021 Points'!$G$13:$N$21,D52)</f>
        <v>1</v>
      </c>
    </row>
    <row r="53">
      <c r="A53" s="48">
        <v>52.0</v>
      </c>
      <c r="B53" s="60">
        <v>32.0</v>
      </c>
      <c r="C53" s="61" t="s">
        <v>4597</v>
      </c>
      <c r="D53" s="84" t="s">
        <v>302</v>
      </c>
      <c r="E53" s="84" t="s">
        <v>8597</v>
      </c>
      <c r="F53" s="84">
        <v>743.0</v>
      </c>
      <c r="G53" s="11"/>
      <c r="I53" t="str">
        <f t="array" ref="I53">INDEX('2021 Points'!$F$13:$F$21,MATCH(1,MMULT(--('2021 Points'!$G$13:$N$21=D53),TRANSPOSE(COLUMN('2021 Points'!$G$13:$N$21)^0)),0))</f>
        <v>Joe</v>
      </c>
      <c r="K53" s="58">
        <f>F53-IFERROR(VLOOKUP(D53,'250621 Ranking'!$D:$F,3,0),0)</f>
        <v>332</v>
      </c>
      <c r="L53">
        <f>countif('Pre-transfer 2021 Points'!$E$13:$L$21,D53)</f>
        <v>1</v>
      </c>
      <c r="M53" s="59">
        <f>countif('2021 Points'!$G$13:$N$21,D53)</f>
        <v>1</v>
      </c>
    </row>
    <row r="54">
      <c r="A54" s="48">
        <v>53.0</v>
      </c>
      <c r="B54" s="60">
        <v>190.0</v>
      </c>
      <c r="C54" s="62" t="s">
        <v>260</v>
      </c>
      <c r="D54" s="84" t="s">
        <v>492</v>
      </c>
      <c r="E54" s="84" t="s">
        <v>11206</v>
      </c>
      <c r="F54" s="84">
        <v>739.0</v>
      </c>
      <c r="G54" s="11"/>
      <c r="I54" t="str">
        <f t="array" ref="I54">INDEX('2021 Points'!$F$13:$F$21,MATCH(1,MMULT(--('2021 Points'!$G$13:$N$21=D54),TRANSPOSE(COLUMN('2021 Points'!$G$13:$N$21)^0)),0))</f>
        <v>#N/A</v>
      </c>
      <c r="K54" s="58">
        <f>F54-IFERROR(VLOOKUP(D54,'250621 Ranking'!$D:$F,3,0),0)</f>
        <v>476</v>
      </c>
      <c r="L54">
        <f>countif('Pre-transfer 2021 Points'!$E$13:$L$21,D54)</f>
        <v>0</v>
      </c>
      <c r="M54" s="59">
        <f>countif('2021 Points'!$G$13:$N$21,D54)</f>
        <v>0</v>
      </c>
    </row>
    <row r="55">
      <c r="A55" s="48">
        <v>54.0</v>
      </c>
      <c r="B55" s="60">
        <v>91.0</v>
      </c>
      <c r="C55" s="62" t="s">
        <v>94</v>
      </c>
      <c r="D55" s="84" t="s">
        <v>1906</v>
      </c>
      <c r="E55" s="84" t="s">
        <v>11210</v>
      </c>
      <c r="F55" s="84">
        <v>701.0</v>
      </c>
      <c r="G55" s="11"/>
      <c r="I55" t="str">
        <f t="array" ref="I55">INDEX('2021 Points'!$F$13:$F$21,MATCH(1,MMULT(--('2021 Points'!$G$13:$N$21=D55),TRANSPOSE(COLUMN('2021 Points'!$G$13:$N$21)^0)),0))</f>
        <v>Andrew</v>
      </c>
      <c r="K55" s="58">
        <f>F55-IFERROR(VLOOKUP(D55,'250621 Ranking'!$D:$F,3,0),0)</f>
        <v>220</v>
      </c>
      <c r="L55">
        <f>countif('Pre-transfer 2021 Points'!$E$13:$L$21,D55)</f>
        <v>1</v>
      </c>
      <c r="M55" s="59">
        <f>countif('2021 Points'!$G$13:$N$21,D55)</f>
        <v>1</v>
      </c>
    </row>
    <row r="56">
      <c r="A56" s="48">
        <v>55.0</v>
      </c>
      <c r="B56" s="60">
        <v>99.0</v>
      </c>
      <c r="C56" s="62" t="s">
        <v>4339</v>
      </c>
      <c r="D56" s="84" t="s">
        <v>3478</v>
      </c>
      <c r="E56" s="84" t="s">
        <v>11212</v>
      </c>
      <c r="F56" s="84">
        <v>700.0</v>
      </c>
      <c r="G56" s="11"/>
      <c r="I56" t="str">
        <f t="array" ref="I56">INDEX('2021 Points'!$F$13:$F$21,MATCH(1,MMULT(--('2021 Points'!$G$13:$N$21=D56),TRANSPOSE(COLUMN('2021 Points'!$G$13:$N$21)^0)),0))</f>
        <v>Nick</v>
      </c>
      <c r="K56" s="58">
        <f>F56-IFERROR(VLOOKUP(D56,'250621 Ranking'!$D:$F,3,0),0)</f>
        <v>439</v>
      </c>
      <c r="L56">
        <f>countif('Pre-transfer 2021 Points'!$E$13:$L$21,D56)</f>
        <v>0</v>
      </c>
      <c r="M56" s="59">
        <f>countif('2021 Points'!$G$13:$N$21,D56)</f>
        <v>1</v>
      </c>
    </row>
    <row r="57">
      <c r="A57" s="48">
        <v>56.0</v>
      </c>
      <c r="B57" s="60">
        <v>127.0</v>
      </c>
      <c r="C57" s="62" t="s">
        <v>4400</v>
      </c>
      <c r="D57" s="84" t="s">
        <v>72</v>
      </c>
      <c r="E57" s="84" t="s">
        <v>11206</v>
      </c>
      <c r="F57" s="84">
        <v>700.0</v>
      </c>
      <c r="G57" s="11"/>
      <c r="I57" t="str">
        <f t="array" ref="I57">INDEX('2021 Points'!$F$13:$F$21,MATCH(1,MMULT(--('2021 Points'!$G$13:$N$21=D57),TRANSPOSE(COLUMN('2021 Points'!$G$13:$N$21)^0)),0))</f>
        <v>#N/A</v>
      </c>
      <c r="K57" s="58">
        <f>F57-IFERROR(VLOOKUP(D57,'250621 Ranking'!$D:$F,3,0),0)</f>
        <v>700</v>
      </c>
      <c r="L57">
        <f>countif('Pre-transfer 2021 Points'!$E$13:$L$21,D57)</f>
        <v>0</v>
      </c>
      <c r="M57" s="59">
        <f>countif('2021 Points'!$G$13:$N$21,D57)</f>
        <v>0</v>
      </c>
    </row>
    <row r="58">
      <c r="A58" s="48">
        <v>57.0</v>
      </c>
      <c r="B58" s="60">
        <v>24.0</v>
      </c>
      <c r="C58" s="61" t="s">
        <v>288</v>
      </c>
      <c r="D58" s="84" t="s">
        <v>36</v>
      </c>
      <c r="E58" s="84" t="s">
        <v>139</v>
      </c>
      <c r="F58" s="84">
        <v>699.0</v>
      </c>
      <c r="G58" s="11"/>
      <c r="I58" t="str">
        <f t="array" ref="I58">INDEX('2021 Points'!$F$13:$F$21,MATCH(1,MMULT(--('2021 Points'!$G$13:$N$21=D58),TRANSPOSE(COLUMN('2021 Points'!$G$13:$N$21)^0)),0))</f>
        <v>Nick</v>
      </c>
      <c r="K58" s="58">
        <f>F58-IFERROR(VLOOKUP(D58,'250621 Ranking'!$D:$F,3,0),0)</f>
        <v>397</v>
      </c>
      <c r="L58">
        <f>countif('Pre-transfer 2021 Points'!$E$13:$L$21,D58)</f>
        <v>1</v>
      </c>
      <c r="M58" s="59">
        <f>countif('2021 Points'!$G$13:$N$21,D58)</f>
        <v>1</v>
      </c>
    </row>
    <row r="59">
      <c r="A59" s="48">
        <v>58.0</v>
      </c>
      <c r="B59" s="60">
        <v>48.0</v>
      </c>
      <c r="C59" s="61" t="s">
        <v>784</v>
      </c>
      <c r="D59" s="84" t="s">
        <v>398</v>
      </c>
      <c r="E59" s="84" t="s">
        <v>8592</v>
      </c>
      <c r="F59" s="84">
        <v>690.0</v>
      </c>
      <c r="G59" s="11"/>
      <c r="I59" t="str">
        <f t="array" ref="I59">INDEX('2021 Points'!$F$13:$F$21,MATCH(1,MMULT(--('2021 Points'!$G$13:$N$21=D59),TRANSPOSE(COLUMN('2021 Points'!$G$13:$N$21)^0)),0))</f>
        <v>#N/A</v>
      </c>
      <c r="K59" s="58">
        <f>F59-IFERROR(VLOOKUP(D59,'250621 Ranking'!$D:$F,3,0),0)</f>
        <v>556</v>
      </c>
      <c r="L59">
        <f>countif('Pre-transfer 2021 Points'!$E$13:$L$21,D59)</f>
        <v>0</v>
      </c>
      <c r="M59" s="59">
        <f>countif('2021 Points'!$G$13:$N$21,D59)</f>
        <v>0</v>
      </c>
    </row>
    <row r="60">
      <c r="A60" s="48">
        <v>59.0</v>
      </c>
      <c r="B60" s="60">
        <v>473.0</v>
      </c>
      <c r="C60" s="62" t="s">
        <v>1374</v>
      </c>
      <c r="D60" s="84" t="s">
        <v>32</v>
      </c>
      <c r="E60" s="84" t="s">
        <v>139</v>
      </c>
      <c r="F60" s="84">
        <v>681.0</v>
      </c>
      <c r="G60" s="11"/>
      <c r="I60" t="str">
        <f t="array" ref="I60">INDEX('2021 Points'!$F$13:$F$21,MATCH(1,MMULT(--('2021 Points'!$G$13:$N$21=D60),TRANSPOSE(COLUMN('2021 Points'!$G$13:$N$21)^0)),0))</f>
        <v>James</v>
      </c>
      <c r="K60" s="58">
        <f>F60-IFERROR(VLOOKUP(D60,'250621 Ranking'!$D:$F,3,0),0)</f>
        <v>155</v>
      </c>
      <c r="L60">
        <f>countif('Pre-transfer 2021 Points'!$E$13:$L$21,D60)</f>
        <v>1</v>
      </c>
      <c r="M60" s="59">
        <f>countif('2021 Points'!$G$13:$N$21,D60)</f>
        <v>1</v>
      </c>
    </row>
    <row r="61">
      <c r="A61" s="48">
        <v>60.0</v>
      </c>
      <c r="B61" s="60">
        <v>134.0</v>
      </c>
      <c r="C61" s="62" t="s">
        <v>124</v>
      </c>
      <c r="D61" s="84" t="s">
        <v>522</v>
      </c>
      <c r="E61" s="84" t="s">
        <v>8592</v>
      </c>
      <c r="F61" s="84">
        <v>674.0</v>
      </c>
      <c r="G61" s="11"/>
      <c r="I61" t="str">
        <f t="array" ref="I61">INDEX('2021 Points'!$F$13:$F$21,MATCH(1,MMULT(--('2021 Points'!$G$13:$N$21=D61),TRANSPOSE(COLUMN('2021 Points'!$G$13:$N$21)^0)),0))</f>
        <v>#N/A</v>
      </c>
      <c r="K61" s="58">
        <f>F61-IFERROR(VLOOKUP(D61,'250621 Ranking'!$D:$F,3,0),0)</f>
        <v>272</v>
      </c>
      <c r="L61">
        <f>countif('Pre-transfer 2021 Points'!$E$13:$L$21,D61)</f>
        <v>0</v>
      </c>
      <c r="M61" s="59">
        <f>countif('2021 Points'!$G$13:$N$21,D61)</f>
        <v>0</v>
      </c>
    </row>
    <row r="62">
      <c r="A62" s="48">
        <v>61.0</v>
      </c>
      <c r="B62" s="60">
        <v>37.0</v>
      </c>
      <c r="C62" s="61" t="s">
        <v>146</v>
      </c>
      <c r="D62" s="84" t="s">
        <v>1513</v>
      </c>
      <c r="E62" s="84" t="s">
        <v>11206</v>
      </c>
      <c r="F62" s="84">
        <v>645.0</v>
      </c>
      <c r="G62" s="11"/>
      <c r="I62" t="str">
        <f t="array" ref="I62">INDEX('2021 Points'!$F$13:$F$21,MATCH(1,MMULT(--('2021 Points'!$G$13:$N$21=D62),TRANSPOSE(COLUMN('2021 Points'!$G$13:$N$21)^0)),0))</f>
        <v>Joe</v>
      </c>
      <c r="K62" s="58">
        <f>F62-IFERROR(VLOOKUP(D62,'250621 Ranking'!$D:$F,3,0),0)</f>
        <v>263</v>
      </c>
      <c r="L62">
        <f>countif('Pre-transfer 2021 Points'!$E$13:$L$21,D62)</f>
        <v>1</v>
      </c>
      <c r="M62" s="59">
        <f>countif('2021 Points'!$G$13:$N$21,D62)</f>
        <v>1</v>
      </c>
    </row>
    <row r="63">
      <c r="A63" s="48">
        <v>62.0</v>
      </c>
      <c r="B63" s="60">
        <v>182.0</v>
      </c>
      <c r="C63" s="62" t="s">
        <v>5777</v>
      </c>
      <c r="D63" s="84" t="s">
        <v>3473</v>
      </c>
      <c r="E63" s="84" t="s">
        <v>11207</v>
      </c>
      <c r="F63" s="84">
        <v>644.0</v>
      </c>
      <c r="G63" s="11"/>
      <c r="I63" t="str">
        <f t="array" ref="I63">INDEX('2021 Points'!$F$13:$F$21,MATCH(1,MMULT(--('2021 Points'!$G$13:$N$21=D63),TRANSPOSE(COLUMN('2021 Points'!$G$13:$N$21)^0)),0))</f>
        <v>#N/A</v>
      </c>
      <c r="K63" s="58">
        <f>F63-IFERROR(VLOOKUP(D63,'250621 Ranking'!$D:$F,3,0),0)</f>
        <v>371</v>
      </c>
      <c r="L63">
        <f>countif('Pre-transfer 2021 Points'!$E$13:$L$21,D63)</f>
        <v>0</v>
      </c>
      <c r="M63" s="59">
        <f>countif('2021 Points'!$G$13:$N$21,D63)</f>
        <v>0</v>
      </c>
    </row>
    <row r="64">
      <c r="A64" s="48">
        <v>63.0</v>
      </c>
      <c r="B64" s="60">
        <v>28.0</v>
      </c>
      <c r="C64" s="61" t="s">
        <v>154</v>
      </c>
      <c r="D64" s="84" t="s">
        <v>25</v>
      </c>
      <c r="E64" s="84" t="s">
        <v>8968</v>
      </c>
      <c r="F64" s="84">
        <v>643.0</v>
      </c>
      <c r="G64" s="11"/>
      <c r="I64" t="str">
        <f t="array" ref="I64">INDEX('2021 Points'!$F$13:$F$21,MATCH(1,MMULT(--('2021 Points'!$G$13:$N$21=D64),TRANSPOSE(COLUMN('2021 Points'!$G$13:$N$21)^0)),0))</f>
        <v>James</v>
      </c>
      <c r="K64" s="58">
        <f>F64-IFERROR(VLOOKUP(D64,'250621 Ranking'!$D:$F,3,0),0)</f>
        <v>358</v>
      </c>
      <c r="L64">
        <f>countif('Pre-transfer 2021 Points'!$E$13:$L$21,D64)</f>
        <v>1</v>
      </c>
      <c r="M64" s="59">
        <f>countif('2021 Points'!$G$13:$N$21,D64)</f>
        <v>1</v>
      </c>
    </row>
    <row r="65">
      <c r="A65" s="48">
        <v>64.0</v>
      </c>
      <c r="B65" s="60">
        <v>66.0</v>
      </c>
      <c r="C65" s="62" t="s">
        <v>160</v>
      </c>
      <c r="D65" s="84" t="s">
        <v>233</v>
      </c>
      <c r="E65" s="84" t="s">
        <v>9918</v>
      </c>
      <c r="F65" s="84">
        <v>636.0</v>
      </c>
      <c r="G65" s="11"/>
      <c r="I65" t="str">
        <f t="array" ref="I65">INDEX('2021 Points'!$F$13:$F$21,MATCH(1,MMULT(--('2021 Points'!$G$13:$N$21=D65),TRANSPOSE(COLUMN('2021 Points'!$G$13:$N$21)^0)),0))</f>
        <v>#N/A</v>
      </c>
      <c r="K65" s="58">
        <f>F65-IFERROR(VLOOKUP(D65,'250621 Ranking'!$D:$F,3,0),0)</f>
        <v>291</v>
      </c>
      <c r="L65">
        <f>countif('Pre-transfer 2021 Points'!$E$13:$L$21,D65)</f>
        <v>0</v>
      </c>
      <c r="M65" s="59">
        <f>countif('2021 Points'!$G$13:$N$21,D65)</f>
        <v>0</v>
      </c>
    </row>
    <row r="66">
      <c r="A66" s="48">
        <v>65.0</v>
      </c>
      <c r="B66" s="60">
        <v>56.0</v>
      </c>
      <c r="C66" s="61" t="s">
        <v>116</v>
      </c>
      <c r="D66" s="84" t="s">
        <v>915</v>
      </c>
      <c r="E66" s="84" t="s">
        <v>8594</v>
      </c>
      <c r="F66" s="84">
        <v>627.0</v>
      </c>
      <c r="G66" s="11"/>
      <c r="I66" t="str">
        <f t="array" ref="I66">INDEX('2021 Points'!$F$13:$F$21,MATCH(1,MMULT(--('2021 Points'!$G$13:$N$21=D66),TRANSPOSE(COLUMN('2021 Points'!$G$13:$N$21)^0)),0))</f>
        <v>#N/A</v>
      </c>
      <c r="K66" s="58">
        <f>F66-IFERROR(VLOOKUP(D66,'250621 Ranking'!$D:$F,3,0),0)</f>
        <v>349</v>
      </c>
      <c r="L66">
        <f>countif('Pre-transfer 2021 Points'!$E$13:$L$21,D66)</f>
        <v>0</v>
      </c>
      <c r="M66" s="59">
        <f>countif('2021 Points'!$G$13:$N$21,D66)</f>
        <v>0</v>
      </c>
    </row>
    <row r="67">
      <c r="A67" s="48">
        <v>66.0</v>
      </c>
      <c r="B67" s="60">
        <v>153.0</v>
      </c>
      <c r="C67" s="62" t="s">
        <v>4356</v>
      </c>
      <c r="D67" s="84" t="s">
        <v>1006</v>
      </c>
      <c r="E67" s="84" t="s">
        <v>11212</v>
      </c>
      <c r="F67" s="84">
        <v>625.0</v>
      </c>
      <c r="G67" s="11"/>
      <c r="I67" t="str">
        <f t="array" ref="I67">INDEX('2021 Points'!$F$13:$F$21,MATCH(1,MMULT(--('2021 Points'!$G$13:$N$21=D67),TRANSPOSE(COLUMN('2021 Points'!$G$13:$N$21)^0)),0))</f>
        <v>#N/A</v>
      </c>
      <c r="K67" s="58">
        <f>F67-IFERROR(VLOOKUP(D67,'250621 Ranking'!$D:$F,3,0),0)</f>
        <v>465</v>
      </c>
      <c r="L67">
        <f>countif('Pre-transfer 2021 Points'!$E$13:$L$21,D67)</f>
        <v>0</v>
      </c>
      <c r="M67" s="59">
        <f>countif('2021 Points'!$G$13:$N$21,D67)</f>
        <v>0</v>
      </c>
    </row>
    <row r="68">
      <c r="A68" s="48">
        <v>67.0</v>
      </c>
      <c r="B68" s="60">
        <v>97.0</v>
      </c>
      <c r="C68" s="62" t="s">
        <v>564</v>
      </c>
      <c r="D68" s="84" t="s">
        <v>1902</v>
      </c>
      <c r="E68" s="84" t="s">
        <v>11209</v>
      </c>
      <c r="F68" s="84">
        <v>622.0</v>
      </c>
      <c r="G68" s="11"/>
      <c r="I68" t="str">
        <f t="array" ref="I68">INDEX('2021 Points'!$F$13:$F$21,MATCH(1,MMULT(--('2021 Points'!$G$13:$N$21=D68),TRANSPOSE(COLUMN('2021 Points'!$G$13:$N$21)^0)),0))</f>
        <v>#N/A</v>
      </c>
      <c r="K68" s="58">
        <f>F68-IFERROR(VLOOKUP(D68,'250621 Ranking'!$D:$F,3,0),0)</f>
        <v>279</v>
      </c>
      <c r="L68">
        <f>countif('Pre-transfer 2021 Points'!$E$13:$L$21,D68)</f>
        <v>0</v>
      </c>
      <c r="M68" s="59">
        <f>countif('2021 Points'!$G$13:$N$21,D68)</f>
        <v>0</v>
      </c>
    </row>
    <row r="69">
      <c r="A69" s="48">
        <v>68.0</v>
      </c>
      <c r="B69" s="60">
        <v>86.0</v>
      </c>
      <c r="C69" s="62" t="s">
        <v>155</v>
      </c>
      <c r="D69" s="84" t="s">
        <v>580</v>
      </c>
      <c r="E69" s="84" t="s">
        <v>102</v>
      </c>
      <c r="F69" s="84">
        <v>610.0</v>
      </c>
      <c r="G69" s="11"/>
      <c r="I69" t="str">
        <f t="array" ref="I69">INDEX('2021 Points'!$F$13:$F$21,MATCH(1,MMULT(--('2021 Points'!$G$13:$N$21=D69),TRANSPOSE(COLUMN('2021 Points'!$G$13:$N$21)^0)),0))</f>
        <v>Dave</v>
      </c>
      <c r="K69" s="58">
        <f>F69-IFERROR(VLOOKUP(D69,'250621 Ranking'!$D:$F,3,0),0)</f>
        <v>465</v>
      </c>
      <c r="L69">
        <f>countif('Pre-transfer 2021 Points'!$E$13:$L$21,D69)</f>
        <v>1</v>
      </c>
      <c r="M69" s="59">
        <f>countif('2021 Points'!$G$13:$N$21,D69)</f>
        <v>1</v>
      </c>
    </row>
    <row r="70">
      <c r="A70" s="48">
        <v>69.0</v>
      </c>
      <c r="B70" s="60">
        <v>34.0</v>
      </c>
      <c r="C70" s="61" t="s">
        <v>154</v>
      </c>
      <c r="D70" s="84" t="s">
        <v>10774</v>
      </c>
      <c r="E70" s="83"/>
      <c r="F70" s="84">
        <v>609.0</v>
      </c>
      <c r="G70" s="11"/>
      <c r="I70" t="str">
        <f t="array" ref="I70">INDEX('2021 Points'!$F$13:$F$21,MATCH(1,MMULT(--('2021 Points'!$G$13:$N$21=D70),TRANSPOSE(COLUMN('2021 Points'!$G$13:$N$21)^0)),0))</f>
        <v>Andrew</v>
      </c>
      <c r="K70" s="58">
        <f>F70-IFERROR(VLOOKUP(D70,'250621 Ranking'!$D:$F,3,0),0)</f>
        <v>196</v>
      </c>
      <c r="L70">
        <f>countif('Pre-transfer 2021 Points'!$E$13:$L$21,D70)</f>
        <v>1</v>
      </c>
      <c r="M70" s="59">
        <f>countif('2021 Points'!$G$13:$N$21,D70)</f>
        <v>1</v>
      </c>
    </row>
    <row r="71">
      <c r="A71" s="48">
        <v>70.0</v>
      </c>
      <c r="B71" s="60">
        <v>53.0</v>
      </c>
      <c r="C71" s="61" t="s">
        <v>701</v>
      </c>
      <c r="D71" s="84" t="s">
        <v>1848</v>
      </c>
      <c r="E71" s="84" t="s">
        <v>11205</v>
      </c>
      <c r="F71" s="84">
        <v>607.0</v>
      </c>
      <c r="G71" s="11"/>
      <c r="I71" t="str">
        <f t="array" ref="I71">INDEX('2021 Points'!$F$13:$F$21,MATCH(1,MMULT(--('2021 Points'!$G$13:$N$21=D71),TRANSPOSE(COLUMN('2021 Points'!$G$13:$N$21)^0)),0))</f>
        <v>Tim</v>
      </c>
      <c r="K71" s="58">
        <f>F71-IFERROR(VLOOKUP(D71,'250621 Ranking'!$D:$F,3,0),0)</f>
        <v>440</v>
      </c>
      <c r="L71">
        <f>countif('Pre-transfer 2021 Points'!$E$13:$L$21,D71)</f>
        <v>1</v>
      </c>
      <c r="M71" s="59">
        <f>countif('2021 Points'!$G$13:$N$21,D71)</f>
        <v>1</v>
      </c>
    </row>
    <row r="72">
      <c r="A72" s="48">
        <v>71.0</v>
      </c>
      <c r="B72" s="60">
        <v>113.0</v>
      </c>
      <c r="C72" s="62" t="s">
        <v>103</v>
      </c>
      <c r="D72" s="84" t="s">
        <v>156</v>
      </c>
      <c r="E72" s="84" t="s">
        <v>11211</v>
      </c>
      <c r="F72" s="84">
        <v>600.0</v>
      </c>
      <c r="G72" s="11"/>
      <c r="I72" t="str">
        <f t="array" ref="I72">INDEX('2021 Points'!$F$13:$F$21,MATCH(1,MMULT(--('2021 Points'!$G$13:$N$21=D72),TRANSPOSE(COLUMN('2021 Points'!$G$13:$N$21)^0)),0))</f>
        <v>#N/A</v>
      </c>
      <c r="K72" s="58">
        <f>F72-IFERROR(VLOOKUP(D72,'250621 Ranking'!$D:$F,3,0),0)</f>
        <v>218</v>
      </c>
      <c r="L72">
        <f>countif('Pre-transfer 2021 Points'!$E$13:$L$21,D72)</f>
        <v>0</v>
      </c>
      <c r="M72" s="59">
        <f>countif('2021 Points'!$G$13:$N$21,D72)</f>
        <v>0</v>
      </c>
    </row>
    <row r="73">
      <c r="A73" s="48">
        <v>72.0</v>
      </c>
      <c r="B73" s="60">
        <v>319.0</v>
      </c>
      <c r="C73" s="62" t="s">
        <v>4451</v>
      </c>
      <c r="D73" s="84" t="s">
        <v>355</v>
      </c>
      <c r="E73" s="84" t="s">
        <v>8594</v>
      </c>
      <c r="F73" s="84">
        <v>597.0</v>
      </c>
      <c r="G73" s="11"/>
      <c r="I73" t="str">
        <f t="array" ref="I73">INDEX('2021 Points'!$F$13:$F$21,MATCH(1,MMULT(--('2021 Points'!$G$13:$N$21=D73),TRANSPOSE(COLUMN('2021 Points'!$G$13:$N$21)^0)),0))</f>
        <v>#N/A</v>
      </c>
      <c r="K73" s="58">
        <f>F73-IFERROR(VLOOKUP(D73,'250621 Ranking'!$D:$F,3,0),0)</f>
        <v>391</v>
      </c>
      <c r="L73">
        <f>countif('Pre-transfer 2021 Points'!$E$13:$L$21,D73)</f>
        <v>0</v>
      </c>
      <c r="M73" s="59">
        <f>countif('2021 Points'!$G$13:$N$21,D73)</f>
        <v>0</v>
      </c>
    </row>
    <row r="74">
      <c r="A74" s="48">
        <v>73.0</v>
      </c>
      <c r="B74" s="60">
        <v>166.0</v>
      </c>
      <c r="C74" s="62" t="s">
        <v>630</v>
      </c>
      <c r="D74" s="84" t="s">
        <v>51</v>
      </c>
      <c r="E74" s="84" t="s">
        <v>11212</v>
      </c>
      <c r="F74" s="84">
        <v>595.0</v>
      </c>
      <c r="G74" s="11"/>
      <c r="I74" t="str">
        <f t="array" ref="I74">INDEX('2021 Points'!$F$13:$F$21,MATCH(1,MMULT(--('2021 Points'!$G$13:$N$21=D74),TRANSPOSE(COLUMN('2021 Points'!$G$13:$N$21)^0)),0))</f>
        <v>#N/A</v>
      </c>
      <c r="K74" s="58">
        <f>F74-IFERROR(VLOOKUP(D74,'250621 Ranking'!$D:$F,3,0),0)</f>
        <v>439</v>
      </c>
      <c r="L74">
        <f>countif('Pre-transfer 2021 Points'!$E$13:$L$21,D74)</f>
        <v>0</v>
      </c>
      <c r="M74" s="59">
        <f>countif('2021 Points'!$G$13:$N$21,D74)</f>
        <v>0</v>
      </c>
    </row>
    <row r="75">
      <c r="A75" s="48">
        <v>74.0</v>
      </c>
      <c r="B75" s="60">
        <v>26.0</v>
      </c>
      <c r="C75" s="61" t="s">
        <v>217</v>
      </c>
      <c r="D75" s="84" t="s">
        <v>11213</v>
      </c>
      <c r="E75" s="84" t="s">
        <v>11207</v>
      </c>
      <c r="F75" s="84">
        <v>595.0</v>
      </c>
      <c r="G75" s="11"/>
      <c r="I75" t="str">
        <f t="array" ref="I75">INDEX('2021 Points'!$F$13:$F$21,MATCH(1,MMULT(--('2021 Points'!$G$13:$N$21=D75),TRANSPOSE(COLUMN('2021 Points'!$G$13:$N$21)^0)),0))</f>
        <v>Joe</v>
      </c>
      <c r="K75" s="58">
        <f>F75-IFERROR(VLOOKUP(D75,'250621 Ranking'!$D:$F,3,0),0)</f>
        <v>233</v>
      </c>
      <c r="L75">
        <f>countif('Pre-transfer 2021 Points'!$E$13:$L$21,D75)</f>
        <v>1</v>
      </c>
      <c r="M75" s="59">
        <f>countif('2021 Points'!$G$13:$N$21,D75)</f>
        <v>1</v>
      </c>
    </row>
    <row r="76">
      <c r="A76" s="48">
        <v>75.0</v>
      </c>
      <c r="B76" s="60">
        <v>57.0</v>
      </c>
      <c r="C76" s="61" t="s">
        <v>1829</v>
      </c>
      <c r="D76" s="84" t="s">
        <v>1857</v>
      </c>
      <c r="E76" s="84" t="s">
        <v>11204</v>
      </c>
      <c r="F76" s="84">
        <v>591.0</v>
      </c>
      <c r="G76" s="11"/>
      <c r="I76" t="str">
        <f t="array" ref="I76">INDEX('2021 Points'!$F$13:$F$21,MATCH(1,MMULT(--('2021 Points'!$G$13:$N$21=D76),TRANSPOSE(COLUMN('2021 Points'!$G$13:$N$21)^0)),0))</f>
        <v>#N/A</v>
      </c>
      <c r="K76" s="58">
        <f>F76-IFERROR(VLOOKUP(D76,'250621 Ranking'!$D:$F,3,0),0)</f>
        <v>377</v>
      </c>
      <c r="L76">
        <f>countif('Pre-transfer 2021 Points'!$E$13:$L$21,D76)</f>
        <v>1</v>
      </c>
      <c r="M76" s="59">
        <f>countif('2021 Points'!$G$13:$N$21,D76)</f>
        <v>0</v>
      </c>
    </row>
    <row r="77">
      <c r="A77" s="48">
        <v>76.0</v>
      </c>
      <c r="B77" s="60">
        <v>73.0</v>
      </c>
      <c r="C77" s="61" t="s">
        <v>5522</v>
      </c>
      <c r="D77" s="84" t="s">
        <v>1443</v>
      </c>
      <c r="E77" s="84" t="s">
        <v>11206</v>
      </c>
      <c r="F77" s="84">
        <v>590.0</v>
      </c>
      <c r="G77" s="11"/>
      <c r="I77" t="str">
        <f t="array" ref="I77">INDEX('2021 Points'!$F$13:$F$21,MATCH(1,MMULT(--('2021 Points'!$G$13:$N$21=D77),TRANSPOSE(COLUMN('2021 Points'!$G$13:$N$21)^0)),0))</f>
        <v>#N/A</v>
      </c>
      <c r="K77" s="58">
        <f>F77-IFERROR(VLOOKUP(D77,'250621 Ranking'!$D:$F,3,0),0)</f>
        <v>320</v>
      </c>
      <c r="L77">
        <f>countif('Pre-transfer 2021 Points'!$E$13:$L$21,D77)</f>
        <v>0</v>
      </c>
      <c r="M77" s="59">
        <f>countif('2021 Points'!$G$13:$N$21,D77)</f>
        <v>0</v>
      </c>
    </row>
    <row r="78">
      <c r="A78" s="48">
        <v>77.0</v>
      </c>
      <c r="B78" s="60">
        <v>21.0</v>
      </c>
      <c r="C78" s="61" t="s">
        <v>4421</v>
      </c>
      <c r="D78" s="84" t="s">
        <v>1980</v>
      </c>
      <c r="E78" s="84" t="s">
        <v>9918</v>
      </c>
      <c r="F78" s="84">
        <v>573.0</v>
      </c>
      <c r="G78" s="11"/>
      <c r="I78" t="str">
        <f t="array" ref="I78">INDEX('2021 Points'!$F$13:$F$21,MATCH(1,MMULT(--('2021 Points'!$G$13:$N$21=D78),TRANSPOSE(COLUMN('2021 Points'!$G$13:$N$21)^0)),0))</f>
        <v>Mike</v>
      </c>
      <c r="K78" s="58">
        <f>F78-IFERROR(VLOOKUP(D78,'250621 Ranking'!$D:$F,3,0),0)</f>
        <v>52</v>
      </c>
      <c r="L78">
        <f>countif('Pre-transfer 2021 Points'!$E$13:$L$21,D78)</f>
        <v>1</v>
      </c>
      <c r="M78" s="59">
        <f>countif('2021 Points'!$G$13:$N$21,D78)</f>
        <v>1</v>
      </c>
    </row>
    <row r="79">
      <c r="A79" s="48">
        <v>78.0</v>
      </c>
      <c r="B79" s="60">
        <v>12.0</v>
      </c>
      <c r="C79" s="61" t="s">
        <v>1530</v>
      </c>
      <c r="D79" s="84" t="s">
        <v>1888</v>
      </c>
      <c r="E79" s="84" t="s">
        <v>11206</v>
      </c>
      <c r="F79" s="84">
        <v>563.0</v>
      </c>
      <c r="G79" s="11"/>
      <c r="I79" t="str">
        <f t="array" ref="I79">INDEX('2021 Points'!$F$13:$F$21,MATCH(1,MMULT(--('2021 Points'!$G$13:$N$21=D79),TRANSPOSE(COLUMN('2021 Points'!$G$13:$N$21)^0)),0))</f>
        <v>Nick</v>
      </c>
      <c r="K79" s="58">
        <f>F79-IFERROR(VLOOKUP(D79,'250621 Ranking'!$D:$F,3,0),0)</f>
        <v>0</v>
      </c>
      <c r="L79">
        <f>countif('Pre-transfer 2021 Points'!$E$13:$L$21,D79)</f>
        <v>1</v>
      </c>
      <c r="M79" s="59">
        <f>countif('2021 Points'!$G$13:$N$21,D79)</f>
        <v>1</v>
      </c>
    </row>
    <row r="80">
      <c r="A80" s="48">
        <v>79.0</v>
      </c>
      <c r="B80" s="60">
        <v>47.0</v>
      </c>
      <c r="C80" s="61" t="s">
        <v>265</v>
      </c>
      <c r="D80" s="84" t="s">
        <v>626</v>
      </c>
      <c r="E80" s="84" t="s">
        <v>139</v>
      </c>
      <c r="F80" s="84">
        <v>562.0</v>
      </c>
      <c r="G80" s="11"/>
      <c r="I80" t="str">
        <f t="array" ref="I80">INDEX('2021 Points'!$F$13:$F$21,MATCH(1,MMULT(--('2021 Points'!$G$13:$N$21=D80),TRANSPOSE(COLUMN('2021 Points'!$G$13:$N$21)^0)),0))</f>
        <v>Dave</v>
      </c>
      <c r="K80" s="58">
        <f>F80-IFERROR(VLOOKUP(D80,'250621 Ranking'!$D:$F,3,0),0)</f>
        <v>337</v>
      </c>
      <c r="L80">
        <f>countif('Pre-transfer 2021 Points'!$E$13:$L$21,D80)</f>
        <v>1</v>
      </c>
      <c r="M80" s="59">
        <f>countif('2021 Points'!$G$13:$N$21,D80)</f>
        <v>1</v>
      </c>
    </row>
    <row r="81">
      <c r="A81" s="48">
        <v>80.0</v>
      </c>
      <c r="B81" s="60">
        <v>54.0</v>
      </c>
      <c r="C81" s="61" t="s">
        <v>273</v>
      </c>
      <c r="D81" s="84" t="s">
        <v>9914</v>
      </c>
      <c r="E81" s="84" t="s">
        <v>8592</v>
      </c>
      <c r="F81" s="84">
        <v>560.0</v>
      </c>
      <c r="G81" s="11"/>
      <c r="I81" t="str">
        <f t="array" ref="I81">INDEX('2021 Points'!$F$13:$F$21,MATCH(1,MMULT(--('2021 Points'!$G$13:$N$21=D81),TRANSPOSE(COLUMN('2021 Points'!$G$13:$N$21)^0)),0))</f>
        <v>Jason</v>
      </c>
      <c r="K81" s="58">
        <f>F81-IFERROR(VLOOKUP(D81,'250621 Ranking'!$D:$F,3,0),0)</f>
        <v>57</v>
      </c>
      <c r="L81">
        <f>countif('Pre-transfer 2021 Points'!$E$13:$L$21,D81)</f>
        <v>1</v>
      </c>
      <c r="M81" s="59">
        <f>countif('2021 Points'!$G$13:$N$21,D81)</f>
        <v>1</v>
      </c>
    </row>
    <row r="82">
      <c r="A82" s="48">
        <v>81.0</v>
      </c>
      <c r="B82" s="60">
        <v>30.0</v>
      </c>
      <c r="C82" s="61" t="s">
        <v>1799</v>
      </c>
      <c r="D82" s="84" t="s">
        <v>1850</v>
      </c>
      <c r="E82" s="84" t="s">
        <v>102</v>
      </c>
      <c r="F82" s="84">
        <v>560.0</v>
      </c>
      <c r="G82" s="11"/>
      <c r="I82" t="str">
        <f t="array" ref="I82">INDEX('2021 Points'!$F$13:$F$21,MATCH(1,MMULT(--('2021 Points'!$G$13:$N$21=D82),TRANSPOSE(COLUMN('2021 Points'!$G$13:$N$21)^0)),0))</f>
        <v>Andrew</v>
      </c>
      <c r="K82" s="58">
        <f>F82-IFERROR(VLOOKUP(D82,'250621 Ranking'!$D:$F,3,0),0)</f>
        <v>178</v>
      </c>
      <c r="L82">
        <f>countif('Pre-transfer 2021 Points'!$E$13:$L$21,D82)</f>
        <v>1</v>
      </c>
      <c r="M82" s="59">
        <f>countif('2021 Points'!$G$13:$N$21,D82)</f>
        <v>1</v>
      </c>
    </row>
    <row r="83">
      <c r="A83" s="48">
        <v>82.0</v>
      </c>
      <c r="B83" s="60">
        <v>245.0</v>
      </c>
      <c r="C83" s="62" t="s">
        <v>1023</v>
      </c>
      <c r="D83" s="84" t="s">
        <v>10754</v>
      </c>
      <c r="E83" s="84" t="s">
        <v>102</v>
      </c>
      <c r="F83" s="84">
        <v>555.0</v>
      </c>
      <c r="G83" s="11"/>
      <c r="I83" t="str">
        <f t="array" ref="I83">INDEX('2021 Points'!$F$13:$F$21,MATCH(1,MMULT(--('2021 Points'!$G$13:$N$21=D83),TRANSPOSE(COLUMN('2021 Points'!$G$13:$N$21)^0)),0))</f>
        <v>#N/A</v>
      </c>
      <c r="K83" s="58">
        <f>F83-IFERROR(VLOOKUP(D83,'250621 Ranking'!$D:$F,3,0),0)</f>
        <v>260</v>
      </c>
      <c r="L83">
        <f>countif('Pre-transfer 2021 Points'!$E$13:$L$21,D83)</f>
        <v>0</v>
      </c>
      <c r="M83" s="59">
        <f>countif('2021 Points'!$G$13:$N$21,D83)</f>
        <v>0</v>
      </c>
    </row>
    <row r="84">
      <c r="A84" s="48">
        <v>83.0</v>
      </c>
      <c r="B84" s="60">
        <v>61.0</v>
      </c>
      <c r="C84" s="61" t="s">
        <v>151</v>
      </c>
      <c r="D84" s="84" t="s">
        <v>1847</v>
      </c>
      <c r="E84" s="84" t="s">
        <v>8970</v>
      </c>
      <c r="F84" s="84">
        <v>550.0</v>
      </c>
      <c r="G84" s="11"/>
      <c r="I84" t="str">
        <f t="array" ref="I84">INDEX('2021 Points'!$F$13:$F$21,MATCH(1,MMULT(--('2021 Points'!$G$13:$N$21=D84),TRANSPOSE(COLUMN('2021 Points'!$G$13:$N$21)^0)),0))</f>
        <v>Campbell</v>
      </c>
      <c r="K84" s="58">
        <f>F84-IFERROR(VLOOKUP(D84,'250621 Ranking'!$D:$F,3,0),0)</f>
        <v>186</v>
      </c>
      <c r="L84">
        <f>countif('Pre-transfer 2021 Points'!$E$13:$L$21,D84)</f>
        <v>1</v>
      </c>
      <c r="M84" s="59">
        <f>countif('2021 Points'!$G$13:$N$21,D84)</f>
        <v>1</v>
      </c>
    </row>
    <row r="85">
      <c r="A85" s="48">
        <v>84.0</v>
      </c>
      <c r="B85" s="60">
        <v>170.0</v>
      </c>
      <c r="C85" s="62" t="s">
        <v>977</v>
      </c>
      <c r="D85" s="84" t="s">
        <v>321</v>
      </c>
      <c r="E85" s="84" t="s">
        <v>11212</v>
      </c>
      <c r="F85" s="84">
        <v>544.0</v>
      </c>
      <c r="G85" s="11"/>
      <c r="I85" t="str">
        <f t="array" ref="I85">INDEX('2021 Points'!$F$13:$F$21,MATCH(1,MMULT(--('2021 Points'!$G$13:$N$21=D85),TRANSPOSE(COLUMN('2021 Points'!$G$13:$N$21)^0)),0))</f>
        <v>#N/A</v>
      </c>
      <c r="K85" s="58">
        <f>F85-IFERROR(VLOOKUP(D85,'250621 Ranking'!$D:$F,3,0),0)</f>
        <v>465</v>
      </c>
      <c r="L85">
        <f>countif('Pre-transfer 2021 Points'!$E$13:$L$21,D85)</f>
        <v>0</v>
      </c>
      <c r="M85" s="59">
        <f>countif('2021 Points'!$G$13:$N$21,D85)</f>
        <v>0</v>
      </c>
    </row>
    <row r="86">
      <c r="A86" s="48">
        <v>85.0</v>
      </c>
      <c r="B86" s="60">
        <v>195.0</v>
      </c>
      <c r="C86" s="62" t="s">
        <v>4357</v>
      </c>
      <c r="D86" s="84" t="s">
        <v>197</v>
      </c>
      <c r="E86" s="84" t="s">
        <v>8592</v>
      </c>
      <c r="F86" s="84">
        <v>535.0</v>
      </c>
      <c r="G86" s="11"/>
      <c r="I86" t="str">
        <f t="array" ref="I86">INDEX('2021 Points'!$F$13:$F$21,MATCH(1,MMULT(--('2021 Points'!$G$13:$N$21=D86),TRANSPOSE(COLUMN('2021 Points'!$G$13:$N$21)^0)),0))</f>
        <v>#N/A</v>
      </c>
      <c r="K86" s="58">
        <f>F86-IFERROR(VLOOKUP(D86,'250621 Ranking'!$D:$F,3,0),0)</f>
        <v>313</v>
      </c>
      <c r="L86">
        <f>countif('Pre-transfer 2021 Points'!$E$13:$L$21,D86)</f>
        <v>0</v>
      </c>
      <c r="M86" s="59">
        <f>countif('2021 Points'!$G$13:$N$21,D86)</f>
        <v>0</v>
      </c>
    </row>
    <row r="87">
      <c r="A87" s="48">
        <v>86.0</v>
      </c>
      <c r="B87" s="60">
        <v>543.0</v>
      </c>
      <c r="C87" s="62" t="s">
        <v>4374</v>
      </c>
      <c r="D87" s="84" t="s">
        <v>3914</v>
      </c>
      <c r="E87" s="84" t="s">
        <v>11214</v>
      </c>
      <c r="F87" s="84">
        <v>532.0</v>
      </c>
      <c r="G87" s="11"/>
      <c r="I87" t="str">
        <f t="array" ref="I87">INDEX('2021 Points'!$F$13:$F$21,MATCH(1,MMULT(--('2021 Points'!$G$13:$N$21=D87),TRANSPOSE(COLUMN('2021 Points'!$G$13:$N$21)^0)),0))</f>
        <v>#N/A</v>
      </c>
      <c r="K87" s="58">
        <f>F87-IFERROR(VLOOKUP(D87,'250621 Ranking'!$D:$F,3,0),0)</f>
        <v>488</v>
      </c>
      <c r="L87">
        <f>countif('Pre-transfer 2021 Points'!$E$13:$L$21,D87)</f>
        <v>0</v>
      </c>
      <c r="M87" s="59">
        <f>countif('2021 Points'!$G$13:$N$21,D87)</f>
        <v>0</v>
      </c>
    </row>
    <row r="88">
      <c r="A88" s="48">
        <v>87.0</v>
      </c>
      <c r="B88" s="60">
        <v>55.0</v>
      </c>
      <c r="C88" s="61" t="s">
        <v>265</v>
      </c>
      <c r="D88" s="84" t="s">
        <v>2571</v>
      </c>
      <c r="E88" s="84" t="s">
        <v>11212</v>
      </c>
      <c r="F88" s="84">
        <v>532.0</v>
      </c>
      <c r="G88" s="11"/>
      <c r="I88" t="str">
        <f t="array" ref="I88">INDEX('2021 Points'!$F$13:$F$21,MATCH(1,MMULT(--('2021 Points'!$G$13:$N$21=D88),TRANSPOSE(COLUMN('2021 Points'!$G$13:$N$21)^0)),0))</f>
        <v>Campbell</v>
      </c>
      <c r="K88" s="58">
        <f>F88-IFERROR(VLOOKUP(D88,'250621 Ranking'!$D:$F,3,0),0)</f>
        <v>30</v>
      </c>
      <c r="L88">
        <f>countif('Pre-transfer 2021 Points'!$E$13:$L$21,D88)</f>
        <v>1</v>
      </c>
      <c r="M88" s="59">
        <f>countif('2021 Points'!$G$13:$N$21,D88)</f>
        <v>1</v>
      </c>
    </row>
    <row r="89">
      <c r="A89" s="48">
        <v>88.0</v>
      </c>
      <c r="B89" s="60">
        <v>38.0</v>
      </c>
      <c r="C89" s="61" t="s">
        <v>1494</v>
      </c>
      <c r="D89" s="84" t="s">
        <v>1872</v>
      </c>
      <c r="E89" s="84" t="s">
        <v>8597</v>
      </c>
      <c r="F89" s="84">
        <v>527.0</v>
      </c>
      <c r="G89" s="11"/>
      <c r="I89" t="str">
        <f t="array" ref="I89">INDEX('2021 Points'!$F$13:$F$21,MATCH(1,MMULT(--('2021 Points'!$G$13:$N$21=D89),TRANSPOSE(COLUMN('2021 Points'!$G$13:$N$21)^0)),0))</f>
        <v>James</v>
      </c>
      <c r="K89" s="58">
        <f>F89-IFERROR(VLOOKUP(D89,'250621 Ranking'!$D:$F,3,0),0)</f>
        <v>272</v>
      </c>
      <c r="L89">
        <f>countif('Pre-transfer 2021 Points'!$E$13:$L$21,D89)</f>
        <v>0</v>
      </c>
      <c r="M89" s="59">
        <f>countif('2021 Points'!$G$13:$N$21,D89)</f>
        <v>1</v>
      </c>
    </row>
    <row r="90">
      <c r="A90" s="48">
        <v>89.0</v>
      </c>
      <c r="B90" s="60">
        <v>129.0</v>
      </c>
      <c r="C90" s="62" t="s">
        <v>220</v>
      </c>
      <c r="D90" s="84" t="s">
        <v>340</v>
      </c>
      <c r="E90" s="84" t="s">
        <v>4331</v>
      </c>
      <c r="F90" s="84">
        <v>524.0</v>
      </c>
      <c r="G90" s="11"/>
      <c r="I90" t="str">
        <f t="array" ref="I90">INDEX('2021 Points'!$F$13:$F$21,MATCH(1,MMULT(--('2021 Points'!$G$13:$N$21=D90),TRANSPOSE(COLUMN('2021 Points'!$G$13:$N$21)^0)),0))</f>
        <v>#N/A</v>
      </c>
      <c r="K90" s="58">
        <f>F90-IFERROR(VLOOKUP(D90,'250621 Ranking'!$D:$F,3,0),0)</f>
        <v>153</v>
      </c>
      <c r="L90">
        <f>countif('Pre-transfer 2021 Points'!$E$13:$L$21,D90)</f>
        <v>0</v>
      </c>
      <c r="M90" s="59">
        <f>countif('2021 Points'!$G$13:$N$21,D90)</f>
        <v>0</v>
      </c>
    </row>
    <row r="91">
      <c r="A91" s="48">
        <v>90.0</v>
      </c>
      <c r="B91" s="60">
        <v>103.0</v>
      </c>
      <c r="C91" s="62" t="s">
        <v>4362</v>
      </c>
      <c r="D91" s="84" t="s">
        <v>602</v>
      </c>
      <c r="E91" s="84" t="s">
        <v>11209</v>
      </c>
      <c r="F91" s="84">
        <v>522.0</v>
      </c>
      <c r="G91" s="11"/>
      <c r="I91" t="str">
        <f t="array" ref="I91">INDEX('2021 Points'!$F$13:$F$21,MATCH(1,MMULT(--('2021 Points'!$G$13:$N$21=D91),TRANSPOSE(COLUMN('2021 Points'!$G$13:$N$21)^0)),0))</f>
        <v>#N/A</v>
      </c>
      <c r="K91" s="58">
        <f>F91-IFERROR(VLOOKUP(D91,'250621 Ranking'!$D:$F,3,0),0)</f>
        <v>165</v>
      </c>
      <c r="L91">
        <f>countif('Pre-transfer 2021 Points'!$E$13:$L$21,D91)</f>
        <v>0</v>
      </c>
      <c r="M91" s="59">
        <f>countif('2021 Points'!$G$13:$N$21,D91)</f>
        <v>0</v>
      </c>
    </row>
    <row r="92">
      <c r="A92" s="48">
        <v>91.0</v>
      </c>
      <c r="B92" s="60">
        <v>109.0</v>
      </c>
      <c r="C92" s="62" t="s">
        <v>155</v>
      </c>
      <c r="D92" s="84" t="s">
        <v>261</v>
      </c>
      <c r="E92" s="84" t="s">
        <v>10758</v>
      </c>
      <c r="F92" s="84">
        <v>522.0</v>
      </c>
      <c r="G92" s="11"/>
      <c r="I92" t="str">
        <f t="array" ref="I92">INDEX('2021 Points'!$F$13:$F$21,MATCH(1,MMULT(--('2021 Points'!$G$13:$N$21=D92),TRANSPOSE(COLUMN('2021 Points'!$G$13:$N$21)^0)),0))</f>
        <v>#N/A</v>
      </c>
      <c r="K92" s="58">
        <f>F92-IFERROR(VLOOKUP(D92,'250621 Ranking'!$D:$F,3,0),0)</f>
        <v>232</v>
      </c>
      <c r="L92">
        <f>countif('Pre-transfer 2021 Points'!$E$13:$L$21,D92)</f>
        <v>0</v>
      </c>
      <c r="M92" s="59">
        <f>countif('2021 Points'!$G$13:$N$21,D92)</f>
        <v>0</v>
      </c>
    </row>
    <row r="93">
      <c r="A93" s="48">
        <v>92.0</v>
      </c>
      <c r="B93" s="60">
        <v>256.0</v>
      </c>
      <c r="C93" s="62" t="s">
        <v>500</v>
      </c>
      <c r="D93" s="84" t="s">
        <v>169</v>
      </c>
      <c r="E93" s="84" t="s">
        <v>8594</v>
      </c>
      <c r="F93" s="84">
        <v>522.0</v>
      </c>
      <c r="G93" s="11"/>
      <c r="I93" t="str">
        <f t="array" ref="I93">INDEX('2021 Points'!$F$13:$F$21,MATCH(1,MMULT(--('2021 Points'!$G$13:$N$21=D93),TRANSPOSE(COLUMN('2021 Points'!$G$13:$N$21)^0)),0))</f>
        <v>#N/A</v>
      </c>
      <c r="K93" s="58">
        <f>F93-IFERROR(VLOOKUP(D93,'250621 Ranking'!$D:$F,3,0),0)</f>
        <v>420</v>
      </c>
      <c r="L93">
        <f>countif('Pre-transfer 2021 Points'!$E$13:$L$21,D93)</f>
        <v>0</v>
      </c>
      <c r="M93" s="59">
        <f>countif('2021 Points'!$G$13:$N$21,D93)</f>
        <v>0</v>
      </c>
    </row>
    <row r="94">
      <c r="A94" s="48">
        <v>93.0</v>
      </c>
      <c r="B94" s="60">
        <v>59.0</v>
      </c>
      <c r="C94" s="61" t="s">
        <v>4332</v>
      </c>
      <c r="D94" s="84" t="s">
        <v>10761</v>
      </c>
      <c r="E94" s="84" t="s">
        <v>8597</v>
      </c>
      <c r="F94" s="84">
        <v>520.0</v>
      </c>
      <c r="G94" s="11"/>
      <c r="I94" t="str">
        <f t="array" ref="I94">INDEX('2021 Points'!$F$13:$F$21,MATCH(1,MMULT(--('2021 Points'!$G$13:$N$21=D94),TRANSPOSE(COLUMN('2021 Points'!$G$13:$N$21)^0)),0))</f>
        <v>#N/A</v>
      </c>
      <c r="K94" s="58">
        <f>F94-IFERROR(VLOOKUP(D94,'250621 Ranking'!$D:$F,3,0),0)</f>
        <v>357</v>
      </c>
      <c r="L94">
        <f>countif('Pre-transfer 2021 Points'!$E$13:$L$21,D94)</f>
        <v>0</v>
      </c>
      <c r="M94" s="59">
        <f>countif('2021 Points'!$G$13:$N$21,D94)</f>
        <v>0</v>
      </c>
    </row>
    <row r="95">
      <c r="A95" s="48">
        <v>94.0</v>
      </c>
      <c r="B95" s="60">
        <v>424.0</v>
      </c>
      <c r="C95" s="62" t="s">
        <v>5655</v>
      </c>
      <c r="D95" s="84" t="s">
        <v>542</v>
      </c>
      <c r="E95" s="84" t="s">
        <v>139</v>
      </c>
      <c r="F95" s="84">
        <v>519.0</v>
      </c>
      <c r="G95" s="11"/>
      <c r="I95" t="str">
        <f t="array" ref="I95">INDEX('2021 Points'!$F$13:$F$21,MATCH(1,MMULT(--('2021 Points'!$G$13:$N$21=D95),TRANSPOSE(COLUMN('2021 Points'!$G$13:$N$21)^0)),0))</f>
        <v>#N/A</v>
      </c>
      <c r="K95" s="58">
        <f>F95-IFERROR(VLOOKUP(D95,'250621 Ranking'!$D:$F,3,0),0)</f>
        <v>364</v>
      </c>
      <c r="L95">
        <f>countif('Pre-transfer 2021 Points'!$E$13:$L$21,D95)</f>
        <v>0</v>
      </c>
      <c r="M95" s="59">
        <f>countif('2021 Points'!$G$13:$N$21,D95)</f>
        <v>0</v>
      </c>
    </row>
    <row r="96">
      <c r="A96" s="48">
        <v>95.0</v>
      </c>
      <c r="B96" s="60">
        <v>498.0</v>
      </c>
      <c r="C96" s="62" t="s">
        <v>4413</v>
      </c>
      <c r="D96" s="84" t="s">
        <v>1070</v>
      </c>
      <c r="E96" s="84" t="s">
        <v>8597</v>
      </c>
      <c r="F96" s="84">
        <v>518.0</v>
      </c>
      <c r="G96" s="11"/>
      <c r="I96" t="str">
        <f t="array" ref="I96">INDEX('2021 Points'!$F$13:$F$21,MATCH(1,MMULT(--('2021 Points'!$G$13:$N$21=D96),TRANSPOSE(COLUMN('2021 Points'!$G$13:$N$21)^0)),0))</f>
        <v>#N/A</v>
      </c>
      <c r="K96" s="58">
        <f>F96-IFERROR(VLOOKUP(D96,'250621 Ranking'!$D:$F,3,0),0)</f>
        <v>269</v>
      </c>
      <c r="L96">
        <f>countif('Pre-transfer 2021 Points'!$E$13:$L$21,D96)</f>
        <v>0</v>
      </c>
      <c r="M96" s="59">
        <f>countif('2021 Points'!$G$13:$N$21,D96)</f>
        <v>0</v>
      </c>
    </row>
    <row r="97">
      <c r="A97" s="48">
        <v>96.0</v>
      </c>
      <c r="B97" s="60">
        <v>19.0</v>
      </c>
      <c r="C97" s="61" t="s">
        <v>257</v>
      </c>
      <c r="D97" s="84" t="s">
        <v>75</v>
      </c>
      <c r="E97" s="84" t="s">
        <v>11204</v>
      </c>
      <c r="F97" s="84">
        <v>512.0</v>
      </c>
      <c r="G97" s="11"/>
      <c r="I97" t="str">
        <f t="array" ref="I97">INDEX('2021 Points'!$F$13:$F$21,MATCH(1,MMULT(--('2021 Points'!$G$13:$N$21=D97),TRANSPOSE(COLUMN('2021 Points'!$G$13:$N$21)^0)),0))</f>
        <v>Mike</v>
      </c>
      <c r="K97" s="58">
        <f>F97-IFERROR(VLOOKUP(D97,'250621 Ranking'!$D:$F,3,0),0)</f>
        <v>355</v>
      </c>
      <c r="L97">
        <f>countif('Pre-transfer 2021 Points'!$E$13:$L$21,D97)</f>
        <v>1</v>
      </c>
      <c r="M97" s="59">
        <f>countif('2021 Points'!$G$13:$N$21,D97)</f>
        <v>1</v>
      </c>
    </row>
    <row r="98">
      <c r="A98" s="48">
        <v>97.0</v>
      </c>
      <c r="B98" s="60">
        <v>315.0</v>
      </c>
      <c r="C98" s="62" t="s">
        <v>546</v>
      </c>
      <c r="D98" s="84" t="s">
        <v>266</v>
      </c>
      <c r="E98" s="84" t="s">
        <v>8592</v>
      </c>
      <c r="F98" s="84">
        <v>500.0</v>
      </c>
      <c r="G98" s="11"/>
      <c r="I98" t="str">
        <f t="array" ref="I98">INDEX('2021 Points'!$F$13:$F$21,MATCH(1,MMULT(--('2021 Points'!$G$13:$N$21=D98),TRANSPOSE(COLUMN('2021 Points'!$G$13:$N$21)^0)),0))</f>
        <v>#N/A</v>
      </c>
      <c r="K98" s="58">
        <f>F98-IFERROR(VLOOKUP(D98,'250621 Ranking'!$D:$F,3,0),0)</f>
        <v>318</v>
      </c>
      <c r="L98">
        <f>countif('Pre-transfer 2021 Points'!$E$13:$L$21,D98)</f>
        <v>0</v>
      </c>
      <c r="M98" s="59">
        <f>countif('2021 Points'!$G$13:$N$21,D98)</f>
        <v>0</v>
      </c>
    </row>
    <row r="99">
      <c r="A99" s="48">
        <v>98.0</v>
      </c>
      <c r="B99" s="60">
        <v>439.0</v>
      </c>
      <c r="C99" s="62" t="s">
        <v>1561</v>
      </c>
      <c r="D99" s="84" t="s">
        <v>2127</v>
      </c>
      <c r="E99" s="84" t="s">
        <v>9918</v>
      </c>
      <c r="F99" s="84">
        <v>497.0</v>
      </c>
      <c r="G99" s="11"/>
      <c r="I99" t="str">
        <f t="array" ref="I99">INDEX('2021 Points'!$F$13:$F$21,MATCH(1,MMULT(--('2021 Points'!$G$13:$N$21=D99),TRANSPOSE(COLUMN('2021 Points'!$G$13:$N$21)^0)),0))</f>
        <v>#N/A</v>
      </c>
      <c r="K99" s="58">
        <f>F99-IFERROR(VLOOKUP(D99,'250621 Ranking'!$D:$F,3,0),0)</f>
        <v>360</v>
      </c>
      <c r="L99">
        <f>countif('Pre-transfer 2021 Points'!$E$13:$L$21,D99)</f>
        <v>0</v>
      </c>
      <c r="M99" s="59">
        <f>countif('2021 Points'!$G$13:$N$21,D99)</f>
        <v>0</v>
      </c>
    </row>
    <row r="100">
      <c r="A100" s="48">
        <v>99.0</v>
      </c>
      <c r="B100" s="60">
        <v>691.0</v>
      </c>
      <c r="C100" s="62" t="s">
        <v>4849</v>
      </c>
      <c r="D100" s="84" t="s">
        <v>494</v>
      </c>
      <c r="E100" s="84" t="s">
        <v>8596</v>
      </c>
      <c r="F100" s="84">
        <v>492.0</v>
      </c>
      <c r="G100" s="11"/>
      <c r="I100" t="str">
        <f t="array" ref="I100">INDEX('2021 Points'!$F$13:$F$21,MATCH(1,MMULT(--('2021 Points'!$G$13:$N$21=D100),TRANSPOSE(COLUMN('2021 Points'!$G$13:$N$21)^0)),0))</f>
        <v>#N/A</v>
      </c>
      <c r="K100" s="58">
        <f>F100-IFERROR(VLOOKUP(D100,'250621 Ranking'!$D:$F,3,0),0)</f>
        <v>219</v>
      </c>
      <c r="L100">
        <f>countif('Pre-transfer 2021 Points'!$E$13:$L$21,D100)</f>
        <v>0</v>
      </c>
      <c r="M100" s="59">
        <f>countif('2021 Points'!$G$13:$N$21,D100)</f>
        <v>0</v>
      </c>
    </row>
    <row r="101">
      <c r="A101" s="49">
        <v>100.0</v>
      </c>
      <c r="B101" s="63">
        <v>356.0</v>
      </c>
      <c r="C101" s="64" t="s">
        <v>204</v>
      </c>
      <c r="D101" s="108" t="s">
        <v>2172</v>
      </c>
      <c r="E101" s="108" t="s">
        <v>8594</v>
      </c>
      <c r="F101" s="108">
        <v>486.0</v>
      </c>
      <c r="G101" s="11"/>
      <c r="I101" t="str">
        <f t="array" ref="I101">INDEX('2021 Points'!$F$13:$F$21,MATCH(1,MMULT(--('2021 Points'!$G$13:$N$21=D101),TRANSPOSE(COLUMN('2021 Points'!$G$13:$N$21)^0)),0))</f>
        <v>#N/A</v>
      </c>
      <c r="K101" s="58">
        <f>F101-IFERROR(VLOOKUP(D101,'250621 Ranking'!$D:$F,3,0),0)</f>
        <v>188</v>
      </c>
      <c r="L101">
        <f>countif('Pre-transfer 2021 Points'!$E$13:$L$21,D101)</f>
        <v>0</v>
      </c>
      <c r="M101" s="59">
        <f>countif('2021 Points'!$G$13:$N$21,D101)</f>
        <v>0</v>
      </c>
    </row>
    <row r="102">
      <c r="A102" s="50">
        <v>101.0</v>
      </c>
      <c r="B102" s="67">
        <v>260.0</v>
      </c>
      <c r="C102" s="68" t="s">
        <v>1317</v>
      </c>
      <c r="D102" s="107" t="s">
        <v>612</v>
      </c>
      <c r="E102" s="107" t="s">
        <v>11204</v>
      </c>
      <c r="F102" s="107">
        <v>485.0</v>
      </c>
      <c r="G102" s="11"/>
      <c r="I102" t="str">
        <f t="array" ref="I102">INDEX('2021 Points'!$F$13:$F$21,MATCH(1,MMULT(--('2021 Points'!$G$13:$N$21=D102),TRANSPOSE(COLUMN('2021 Points'!$G$13:$N$21)^0)),0))</f>
        <v>#N/A</v>
      </c>
      <c r="K102" s="58">
        <f>F102-IFERROR(VLOOKUP(D102,'250621 Ranking'!$D:$F,3,0),0)</f>
        <v>357</v>
      </c>
      <c r="L102">
        <f>countif('Pre-transfer 2021 Points'!$E$13:$L$21,D102)</f>
        <v>0</v>
      </c>
      <c r="M102" s="59">
        <f>countif('2021 Points'!$G$13:$N$21,D102)</f>
        <v>0</v>
      </c>
    </row>
    <row r="103">
      <c r="A103" s="50">
        <v>102.0</v>
      </c>
      <c r="B103" s="67">
        <v>105.0</v>
      </c>
      <c r="C103" s="68" t="s">
        <v>118</v>
      </c>
      <c r="D103" s="107" t="s">
        <v>1507</v>
      </c>
      <c r="E103" s="107" t="s">
        <v>11206</v>
      </c>
      <c r="F103" s="107">
        <v>482.0</v>
      </c>
      <c r="G103" s="11"/>
      <c r="I103" t="str">
        <f t="array" ref="I103">INDEX('2021 Points'!$F$13:$F$21,MATCH(1,MMULT(--('2021 Points'!$G$13:$N$21=D103),TRANSPOSE(COLUMN('2021 Points'!$G$13:$N$21)^0)),0))</f>
        <v>#N/A</v>
      </c>
      <c r="K103" s="58">
        <f>F103-IFERROR(VLOOKUP(D103,'250621 Ranking'!$D:$F,3,0),0)</f>
        <v>144</v>
      </c>
      <c r="L103">
        <f>countif('Pre-transfer 2021 Points'!$E$13:$L$21,D103)</f>
        <v>0</v>
      </c>
      <c r="M103" s="59">
        <f>countif('2021 Points'!$G$13:$N$21,D103)</f>
        <v>0</v>
      </c>
    </row>
    <row r="104">
      <c r="A104" s="50">
        <v>103.0</v>
      </c>
      <c r="B104" s="67">
        <v>77.0</v>
      </c>
      <c r="C104" s="69" t="s">
        <v>273</v>
      </c>
      <c r="D104" s="107" t="s">
        <v>229</v>
      </c>
      <c r="E104" s="107" t="s">
        <v>11212</v>
      </c>
      <c r="F104" s="107">
        <v>472.0</v>
      </c>
      <c r="G104" s="11"/>
      <c r="I104" t="str">
        <f t="array" ref="I104">INDEX('2021 Points'!$F$13:$F$21,MATCH(1,MMULT(--('2021 Points'!$G$13:$N$21=D104),TRANSPOSE(COLUMN('2021 Points'!$G$13:$N$21)^0)),0))</f>
        <v>Mike</v>
      </c>
      <c r="K104" s="58">
        <f>F104-IFERROR(VLOOKUP(D104,'250621 Ranking'!$D:$F,3,0),0)</f>
        <v>345</v>
      </c>
      <c r="L104">
        <f>countif('Pre-transfer 2021 Points'!$E$13:$L$21,D104)</f>
        <v>0</v>
      </c>
      <c r="M104" s="59">
        <f>countif('2021 Points'!$G$13:$N$21,D104)</f>
        <v>1</v>
      </c>
    </row>
    <row r="105">
      <c r="A105" s="50">
        <v>104.0</v>
      </c>
      <c r="B105" s="67">
        <v>160.0</v>
      </c>
      <c r="C105" s="68" t="s">
        <v>4342</v>
      </c>
      <c r="D105" s="107" t="s">
        <v>371</v>
      </c>
      <c r="E105" s="107" t="s">
        <v>11205</v>
      </c>
      <c r="F105" s="107">
        <v>467.0</v>
      </c>
      <c r="G105" s="11"/>
      <c r="I105" t="str">
        <f t="array" ref="I105">INDEX('2021 Points'!$F$13:$F$21,MATCH(1,MMULT(--('2021 Points'!$G$13:$N$21=D105),TRANSPOSE(COLUMN('2021 Points'!$G$13:$N$21)^0)),0))</f>
        <v>#N/A</v>
      </c>
      <c r="K105" s="58">
        <f>F105-IFERROR(VLOOKUP(D105,'250621 Ranking'!$D:$F,3,0),0)</f>
        <v>443</v>
      </c>
      <c r="L105">
        <f>countif('Pre-transfer 2021 Points'!$E$13:$L$21,D105)</f>
        <v>0</v>
      </c>
      <c r="M105" s="59">
        <f>countif('2021 Points'!$G$13:$N$21,D105)</f>
        <v>0</v>
      </c>
    </row>
    <row r="106">
      <c r="A106" s="50">
        <v>105.0</v>
      </c>
      <c r="B106" s="67">
        <v>108.0</v>
      </c>
      <c r="C106" s="68" t="s">
        <v>118</v>
      </c>
      <c r="D106" s="107" t="s">
        <v>404</v>
      </c>
      <c r="E106" s="107" t="s">
        <v>11207</v>
      </c>
      <c r="F106" s="107">
        <v>465.0</v>
      </c>
      <c r="G106" s="11"/>
      <c r="I106" t="str">
        <f t="array" ref="I106">INDEX('2021 Points'!$F$13:$F$21,MATCH(1,MMULT(--('2021 Points'!$G$13:$N$21=D106),TRANSPOSE(COLUMN('2021 Points'!$G$13:$N$21)^0)),0))</f>
        <v>#N/A</v>
      </c>
      <c r="K106" s="58">
        <f>F106-IFERROR(VLOOKUP(D106,'250621 Ranking'!$D:$F,3,0),0)</f>
        <v>307</v>
      </c>
      <c r="L106">
        <f>countif('Pre-transfer 2021 Points'!$E$13:$L$21,D106)</f>
        <v>0</v>
      </c>
      <c r="M106" s="59">
        <f>countif('2021 Points'!$G$13:$N$21,D106)</f>
        <v>0</v>
      </c>
    </row>
    <row r="107">
      <c r="A107" s="50">
        <v>106.0</v>
      </c>
      <c r="B107" s="67">
        <v>213.0</v>
      </c>
      <c r="C107" s="68" t="s">
        <v>4406</v>
      </c>
      <c r="D107" s="107" t="s">
        <v>44</v>
      </c>
      <c r="E107" s="107" t="s">
        <v>8970</v>
      </c>
      <c r="F107" s="107">
        <v>464.0</v>
      </c>
      <c r="G107" s="11"/>
      <c r="I107" t="str">
        <f t="array" ref="I107">INDEX('2021 Points'!$F$13:$F$21,MATCH(1,MMULT(--('2021 Points'!$G$13:$N$21=D107),TRANSPOSE(COLUMN('2021 Points'!$G$13:$N$21)^0)),0))</f>
        <v>#N/A</v>
      </c>
      <c r="K107" s="58">
        <f>F107-IFERROR(VLOOKUP(D107,'250621 Ranking'!$D:$F,3,0),0)</f>
        <v>419</v>
      </c>
      <c r="L107">
        <f>countif('Pre-transfer 2021 Points'!$E$13:$L$21,D107)</f>
        <v>0</v>
      </c>
      <c r="M107" s="59">
        <f>countif('2021 Points'!$G$13:$N$21,D107)</f>
        <v>0</v>
      </c>
    </row>
    <row r="108">
      <c r="A108" s="50">
        <v>107.0</v>
      </c>
      <c r="B108" s="67">
        <v>93.0</v>
      </c>
      <c r="C108" s="69" t="s">
        <v>4324</v>
      </c>
      <c r="D108" s="107" t="s">
        <v>1081</v>
      </c>
      <c r="E108" s="107" t="s">
        <v>4326</v>
      </c>
      <c r="F108" s="107">
        <v>462.0</v>
      </c>
      <c r="G108" s="11"/>
      <c r="I108" t="str">
        <f t="array" ref="I108">INDEX('2021 Points'!$F$13:$F$21,MATCH(1,MMULT(--('2021 Points'!$G$13:$N$21=D108),TRANSPOSE(COLUMN('2021 Points'!$G$13:$N$21)^0)),0))</f>
        <v>#N/A</v>
      </c>
      <c r="K108" s="58">
        <f>F108-IFERROR(VLOOKUP(D108,'250621 Ranking'!$D:$F,3,0),0)</f>
        <v>355</v>
      </c>
      <c r="L108">
        <f>countif('Pre-transfer 2021 Points'!$E$13:$L$21,D108)</f>
        <v>0</v>
      </c>
      <c r="M108" s="59">
        <f>countif('2021 Points'!$G$13:$N$21,D108)</f>
        <v>0</v>
      </c>
    </row>
    <row r="109">
      <c r="A109" s="50">
        <v>108.0</v>
      </c>
      <c r="B109" s="67">
        <v>81.0</v>
      </c>
      <c r="C109" s="69" t="s">
        <v>452</v>
      </c>
      <c r="D109" s="107" t="s">
        <v>811</v>
      </c>
      <c r="E109" s="107" t="s">
        <v>102</v>
      </c>
      <c r="F109" s="107">
        <v>457.0</v>
      </c>
      <c r="G109" s="11"/>
      <c r="I109" t="str">
        <f t="array" ref="I109">INDEX('2021 Points'!$F$13:$F$21,MATCH(1,MMULT(--('2021 Points'!$G$13:$N$21=D109),TRANSPOSE(COLUMN('2021 Points'!$G$13:$N$21)^0)),0))</f>
        <v>#N/A</v>
      </c>
      <c r="K109" s="58">
        <f>F109-IFERROR(VLOOKUP(D109,'250621 Ranking'!$D:$F,3,0),0)</f>
        <v>307</v>
      </c>
      <c r="L109">
        <f>countif('Pre-transfer 2021 Points'!$E$13:$L$21,D109)</f>
        <v>0</v>
      </c>
      <c r="M109" s="59">
        <f>countif('2021 Points'!$G$13:$N$21,D109)</f>
        <v>0</v>
      </c>
    </row>
    <row r="110">
      <c r="A110" s="50">
        <v>109.0</v>
      </c>
      <c r="B110" s="67">
        <v>4.0</v>
      </c>
      <c r="C110" s="69" t="s">
        <v>5397</v>
      </c>
      <c r="D110" s="107" t="s">
        <v>2075</v>
      </c>
      <c r="E110" s="107" t="s">
        <v>11211</v>
      </c>
      <c r="F110" s="107">
        <v>447.0</v>
      </c>
      <c r="G110" s="11"/>
      <c r="I110" t="str">
        <f t="array" ref="I110">INDEX('2021 Points'!$F$13:$F$21,MATCH(1,MMULT(--('2021 Points'!$G$13:$N$21=D110),TRANSPOSE(COLUMN('2021 Points'!$G$13:$N$21)^0)),0))</f>
        <v>Jason</v>
      </c>
      <c r="K110" s="58">
        <f>F110-IFERROR(VLOOKUP(D110,'250621 Ranking'!$D:$F,3,0),0)</f>
        <v>60</v>
      </c>
      <c r="L110">
        <f>countif('Pre-transfer 2021 Points'!$E$13:$L$21,D110)</f>
        <v>1</v>
      </c>
      <c r="M110" s="59">
        <f>countif('2021 Points'!$G$13:$N$21,D110)</f>
        <v>1</v>
      </c>
    </row>
    <row r="111">
      <c r="A111" s="50">
        <v>110.0</v>
      </c>
      <c r="B111" s="67">
        <v>881.0</v>
      </c>
      <c r="C111" s="68" t="s">
        <v>11215</v>
      </c>
      <c r="D111" s="107" t="s">
        <v>240</v>
      </c>
      <c r="E111" s="107" t="s">
        <v>11206</v>
      </c>
      <c r="F111" s="107">
        <v>447.0</v>
      </c>
      <c r="G111" s="11"/>
      <c r="I111" t="str">
        <f t="array" ref="I111">INDEX('2021 Points'!$F$13:$F$21,MATCH(1,MMULT(--('2021 Points'!$G$13:$N$21=D111),TRANSPOSE(COLUMN('2021 Points'!$G$13:$N$21)^0)),0))</f>
        <v>#N/A</v>
      </c>
      <c r="K111" s="58">
        <f>F111-IFERROR(VLOOKUP(D111,'250621 Ranking'!$D:$F,3,0),0)</f>
        <v>92</v>
      </c>
      <c r="L111">
        <f>countif('Pre-transfer 2021 Points'!$E$13:$L$21,D111)</f>
        <v>0</v>
      </c>
      <c r="M111" s="59">
        <f>countif('2021 Points'!$G$13:$N$21,D111)</f>
        <v>0</v>
      </c>
    </row>
    <row r="112">
      <c r="A112" s="50">
        <v>111.0</v>
      </c>
      <c r="B112" s="67">
        <v>29.0</v>
      </c>
      <c r="C112" s="69" t="s">
        <v>1048</v>
      </c>
      <c r="D112" s="107" t="s">
        <v>10762</v>
      </c>
      <c r="E112" s="107" t="s">
        <v>8968</v>
      </c>
      <c r="F112" s="107">
        <v>445.0</v>
      </c>
      <c r="G112" s="11"/>
      <c r="I112" t="str">
        <f t="array" ref="I112">INDEX('2021 Points'!$F$13:$F$21,MATCH(1,MMULT(--('2021 Points'!$G$13:$N$21=D112),TRANSPOSE(COLUMN('2021 Points'!$G$13:$N$21)^0)),0))</f>
        <v>#N/A</v>
      </c>
      <c r="K112" s="58">
        <f>F112-IFERROR(VLOOKUP(D112,'250621 Ranking'!$D:$F,3,0),0)</f>
        <v>242</v>
      </c>
      <c r="L112">
        <f>countif('Pre-transfer 2021 Points'!$E$13:$L$21,D112)</f>
        <v>1</v>
      </c>
      <c r="M112" s="59">
        <f>countif('2021 Points'!$G$13:$N$21,D112)</f>
        <v>0</v>
      </c>
    </row>
    <row r="113">
      <c r="A113" s="50">
        <v>112.0</v>
      </c>
      <c r="B113" s="67">
        <v>162.0</v>
      </c>
      <c r="C113" s="68" t="s">
        <v>641</v>
      </c>
      <c r="D113" s="107" t="s">
        <v>968</v>
      </c>
      <c r="E113" s="107" t="s">
        <v>9917</v>
      </c>
      <c r="F113" s="107">
        <v>442.0</v>
      </c>
      <c r="G113" s="11"/>
      <c r="I113" t="str">
        <f t="array" ref="I113">INDEX('2021 Points'!$F$13:$F$21,MATCH(1,MMULT(--('2021 Points'!$G$13:$N$21=D113),TRANSPOSE(COLUMN('2021 Points'!$G$13:$N$21)^0)),0))</f>
        <v>#N/A</v>
      </c>
      <c r="K113" s="58">
        <f>F113-IFERROR(VLOOKUP(D113,'250621 Ranking'!$D:$F,3,0),0)</f>
        <v>341</v>
      </c>
      <c r="L113">
        <f>countif('Pre-transfer 2021 Points'!$E$13:$L$21,D113)</f>
        <v>0</v>
      </c>
      <c r="M113" s="59">
        <f>countif('2021 Points'!$G$13:$N$21,D113)</f>
        <v>0</v>
      </c>
    </row>
    <row r="114">
      <c r="A114" s="50">
        <v>113.0</v>
      </c>
      <c r="B114" s="67">
        <v>232.0</v>
      </c>
      <c r="C114" s="68" t="s">
        <v>5088</v>
      </c>
      <c r="D114" s="107" t="s">
        <v>822</v>
      </c>
      <c r="E114" s="107" t="s">
        <v>11212</v>
      </c>
      <c r="F114" s="107">
        <v>440.0</v>
      </c>
      <c r="G114" s="11"/>
      <c r="I114" t="str">
        <f t="array" ref="I114">INDEX('2021 Points'!$F$13:$F$21,MATCH(1,MMULT(--('2021 Points'!$G$13:$N$21=D114),TRANSPOSE(COLUMN('2021 Points'!$G$13:$N$21)^0)),0))</f>
        <v>#N/A</v>
      </c>
      <c r="K114" s="58">
        <f>F114-IFERROR(VLOOKUP(D114,'250621 Ranking'!$D:$F,3,0),0)</f>
        <v>213</v>
      </c>
      <c r="L114">
        <f>countif('Pre-transfer 2021 Points'!$E$13:$L$21,D114)</f>
        <v>0</v>
      </c>
      <c r="M114" s="59">
        <f>countif('2021 Points'!$G$13:$N$21,D114)</f>
        <v>0</v>
      </c>
    </row>
    <row r="115">
      <c r="A115" s="50">
        <v>114.0</v>
      </c>
      <c r="B115" s="67">
        <v>819.0</v>
      </c>
      <c r="C115" s="68" t="s">
        <v>1057</v>
      </c>
      <c r="D115" s="107" t="s">
        <v>1705</v>
      </c>
      <c r="E115" s="107" t="s">
        <v>9917</v>
      </c>
      <c r="F115" s="107">
        <v>440.0</v>
      </c>
      <c r="G115" s="11"/>
      <c r="I115" t="str">
        <f t="array" ref="I115">INDEX('2021 Points'!$F$13:$F$21,MATCH(1,MMULT(--('2021 Points'!$G$13:$N$21=D115),TRANSPOSE(COLUMN('2021 Points'!$G$13:$N$21)^0)),0))</f>
        <v>#N/A</v>
      </c>
      <c r="K115" s="58">
        <f>F115-IFERROR(VLOOKUP(D115,'250621 Ranking'!$D:$F,3,0),0)</f>
        <v>396</v>
      </c>
      <c r="L115">
        <f>countif('Pre-transfer 2021 Points'!$E$13:$L$21,D115)</f>
        <v>0</v>
      </c>
      <c r="M115" s="59">
        <f>countif('2021 Points'!$G$13:$N$21,D115)</f>
        <v>0</v>
      </c>
    </row>
    <row r="116">
      <c r="A116" s="50">
        <v>115.0</v>
      </c>
      <c r="B116" s="67">
        <v>140.0</v>
      </c>
      <c r="C116" s="68" t="s">
        <v>269</v>
      </c>
      <c r="D116" s="107" t="s">
        <v>761</v>
      </c>
      <c r="E116" s="107" t="s">
        <v>11208</v>
      </c>
      <c r="F116" s="107">
        <v>427.0</v>
      </c>
      <c r="G116" s="11"/>
      <c r="I116" t="str">
        <f t="array" ref="I116">INDEX('2021 Points'!$F$13:$F$21,MATCH(1,MMULT(--('2021 Points'!$G$13:$N$21=D116),TRANSPOSE(COLUMN('2021 Points'!$G$13:$N$21)^0)),0))</f>
        <v>#N/A</v>
      </c>
      <c r="K116" s="58">
        <f>F116-IFERROR(VLOOKUP(D116,'250621 Ranking'!$D:$F,3,0),0)</f>
        <v>252</v>
      </c>
      <c r="L116">
        <f>countif('Pre-transfer 2021 Points'!$E$13:$L$21,D116)</f>
        <v>0</v>
      </c>
      <c r="M116" s="59">
        <f>countif('2021 Points'!$G$13:$N$21,D116)</f>
        <v>0</v>
      </c>
    </row>
    <row r="117">
      <c r="A117" s="50">
        <v>116.0</v>
      </c>
      <c r="B117" s="67">
        <v>122.0</v>
      </c>
      <c r="C117" s="68" t="s">
        <v>241</v>
      </c>
      <c r="D117" s="107" t="s">
        <v>11216</v>
      </c>
      <c r="E117" s="107" t="s">
        <v>9917</v>
      </c>
      <c r="F117" s="107">
        <v>424.0</v>
      </c>
      <c r="G117" s="11"/>
      <c r="I117" t="str">
        <f t="array" ref="I117">INDEX('2021 Points'!$F$13:$F$21,MATCH(1,MMULT(--('2021 Points'!$G$13:$N$21=D117),TRANSPOSE(COLUMN('2021 Points'!$G$13:$N$21)^0)),0))</f>
        <v>#N/A</v>
      </c>
      <c r="K117" s="58">
        <f>F117-IFERROR(VLOOKUP(D117,'250621 Ranking'!$D:$F,3,0),0)</f>
        <v>324</v>
      </c>
      <c r="L117">
        <f>countif('Pre-transfer 2021 Points'!$E$13:$L$21,D117)</f>
        <v>0</v>
      </c>
      <c r="M117" s="59">
        <f>countif('2021 Points'!$G$13:$N$21,D117)</f>
        <v>0</v>
      </c>
    </row>
    <row r="118">
      <c r="A118" s="50">
        <v>117.0</v>
      </c>
      <c r="B118" s="67">
        <v>417.0</v>
      </c>
      <c r="C118" s="68" t="s">
        <v>766</v>
      </c>
      <c r="D118" s="107" t="s">
        <v>1678</v>
      </c>
      <c r="E118" s="107" t="s">
        <v>8592</v>
      </c>
      <c r="F118" s="107">
        <v>422.0</v>
      </c>
      <c r="G118" s="11"/>
      <c r="I118" t="str">
        <f t="array" ref="I118">INDEX('2021 Points'!$F$13:$F$21,MATCH(1,MMULT(--('2021 Points'!$G$13:$N$21=D118),TRANSPOSE(COLUMN('2021 Points'!$G$13:$N$21)^0)),0))</f>
        <v>#N/A</v>
      </c>
      <c r="K118" s="58">
        <f>F118-IFERROR(VLOOKUP(D118,'250621 Ranking'!$D:$F,3,0),0)</f>
        <v>184</v>
      </c>
      <c r="L118">
        <f>countif('Pre-transfer 2021 Points'!$E$13:$L$21,D118)</f>
        <v>0</v>
      </c>
      <c r="M118" s="59">
        <f>countif('2021 Points'!$G$13:$N$21,D118)</f>
        <v>0</v>
      </c>
    </row>
    <row r="119">
      <c r="A119" s="50">
        <v>118.0</v>
      </c>
      <c r="B119" s="67">
        <v>147.0</v>
      </c>
      <c r="C119" s="68" t="s">
        <v>4334</v>
      </c>
      <c r="D119" s="107" t="s">
        <v>813</v>
      </c>
      <c r="E119" s="107" t="s">
        <v>8596</v>
      </c>
      <c r="F119" s="107">
        <v>421.0</v>
      </c>
      <c r="G119" s="11"/>
      <c r="I119" t="str">
        <f t="array" ref="I119">INDEX('2021 Points'!$F$13:$F$21,MATCH(1,MMULT(--('2021 Points'!$G$13:$N$21=D119),TRANSPOSE(COLUMN('2021 Points'!$G$13:$N$21)^0)),0))</f>
        <v>#N/A</v>
      </c>
      <c r="K119" s="58">
        <f>F119-IFERROR(VLOOKUP(D119,'250621 Ranking'!$D:$F,3,0),0)</f>
        <v>341</v>
      </c>
      <c r="L119">
        <f>countif('Pre-transfer 2021 Points'!$E$13:$L$21,D119)</f>
        <v>0</v>
      </c>
      <c r="M119" s="59">
        <f>countif('2021 Points'!$G$13:$N$21,D119)</f>
        <v>0</v>
      </c>
    </row>
    <row r="120">
      <c r="A120" s="50">
        <v>119.0</v>
      </c>
      <c r="B120" s="67">
        <v>92.0</v>
      </c>
      <c r="C120" s="69" t="s">
        <v>452</v>
      </c>
      <c r="D120" s="107" t="s">
        <v>1579</v>
      </c>
      <c r="E120" s="107" t="s">
        <v>11204</v>
      </c>
      <c r="F120" s="107">
        <v>420.0</v>
      </c>
      <c r="G120" s="11"/>
      <c r="I120" t="str">
        <f t="array" ref="I120">INDEX('2021 Points'!$F$13:$F$21,MATCH(1,MMULT(--('2021 Points'!$G$13:$N$21=D120),TRANSPOSE(COLUMN('2021 Points'!$G$13:$N$21)^0)),0))</f>
        <v>#N/A</v>
      </c>
      <c r="K120" s="58">
        <f>F120-IFERROR(VLOOKUP(D120,'250621 Ranking'!$D:$F,3,0),0)</f>
        <v>397</v>
      </c>
      <c r="L120">
        <f>countif('Pre-transfer 2021 Points'!$E$13:$L$21,D120)</f>
        <v>0</v>
      </c>
      <c r="M120" s="59">
        <f>countif('2021 Points'!$G$13:$N$21,D120)</f>
        <v>0</v>
      </c>
    </row>
    <row r="121">
      <c r="A121" s="50">
        <v>120.0</v>
      </c>
      <c r="B121" s="67">
        <v>258.0</v>
      </c>
      <c r="C121" s="68" t="s">
        <v>1087</v>
      </c>
      <c r="D121" s="107" t="s">
        <v>982</v>
      </c>
      <c r="E121" s="107" t="s">
        <v>115</v>
      </c>
      <c r="F121" s="107">
        <v>419.0</v>
      </c>
      <c r="G121" s="11"/>
      <c r="I121" t="str">
        <f t="array" ref="I121">INDEX('2021 Points'!$F$13:$F$21,MATCH(1,MMULT(--('2021 Points'!$G$13:$N$21=D121),TRANSPOSE(COLUMN('2021 Points'!$G$13:$N$21)^0)),0))</f>
        <v>#N/A</v>
      </c>
      <c r="K121" s="58">
        <f>F121-IFERROR(VLOOKUP(D121,'250621 Ranking'!$D:$F,3,0),0)</f>
        <v>187</v>
      </c>
      <c r="L121">
        <f>countif('Pre-transfer 2021 Points'!$E$13:$L$21,D121)</f>
        <v>0</v>
      </c>
      <c r="M121" s="59">
        <f>countif('2021 Points'!$G$13:$N$21,D121)</f>
        <v>0</v>
      </c>
    </row>
    <row r="122">
      <c r="A122" s="50">
        <v>121.0</v>
      </c>
      <c r="B122" s="67">
        <v>87.0</v>
      </c>
      <c r="C122" s="69" t="s">
        <v>4332</v>
      </c>
      <c r="D122" s="107" t="s">
        <v>557</v>
      </c>
      <c r="E122" s="107" t="s">
        <v>11204</v>
      </c>
      <c r="F122" s="107">
        <v>416.0</v>
      </c>
      <c r="G122" s="11"/>
      <c r="I122" t="str">
        <f t="array" ref="I122">INDEX('2021 Points'!$F$13:$F$21,MATCH(1,MMULT(--('2021 Points'!$G$13:$N$21=D122),TRANSPOSE(COLUMN('2021 Points'!$G$13:$N$21)^0)),0))</f>
        <v>#N/A</v>
      </c>
      <c r="K122" s="58">
        <f>F122-IFERROR(VLOOKUP(D122,'250621 Ranking'!$D:$F,3,0),0)</f>
        <v>193</v>
      </c>
      <c r="L122">
        <f>countif('Pre-transfer 2021 Points'!$E$13:$L$21,D122)</f>
        <v>0</v>
      </c>
      <c r="M122" s="59">
        <f>countif('2021 Points'!$G$13:$N$21,D122)</f>
        <v>0</v>
      </c>
    </row>
    <row r="123">
      <c r="A123" s="50">
        <v>122.0</v>
      </c>
      <c r="B123" s="67">
        <v>298.0</v>
      </c>
      <c r="C123" s="68" t="s">
        <v>5324</v>
      </c>
      <c r="D123" s="107" t="s">
        <v>1544</v>
      </c>
      <c r="E123" s="107" t="s">
        <v>11209</v>
      </c>
      <c r="F123" s="107">
        <v>409.0</v>
      </c>
      <c r="G123" s="11"/>
      <c r="I123" t="str">
        <f t="array" ref="I123">INDEX('2021 Points'!$F$13:$F$21,MATCH(1,MMULT(--('2021 Points'!$G$13:$N$21=D123),TRANSPOSE(COLUMN('2021 Points'!$G$13:$N$21)^0)),0))</f>
        <v>#N/A</v>
      </c>
      <c r="K123" s="58">
        <f>F123-IFERROR(VLOOKUP(D123,'250621 Ranking'!$D:$F,3,0),0)</f>
        <v>197</v>
      </c>
      <c r="L123">
        <f>countif('Pre-transfer 2021 Points'!$E$13:$L$21,D123)</f>
        <v>0</v>
      </c>
      <c r="M123" s="59">
        <f>countif('2021 Points'!$G$13:$N$21,D123)</f>
        <v>0</v>
      </c>
    </row>
    <row r="124">
      <c r="A124" s="50">
        <v>123.0</v>
      </c>
      <c r="B124" s="67">
        <v>1040.0</v>
      </c>
      <c r="C124" s="68" t="s">
        <v>674</v>
      </c>
      <c r="D124" s="107" t="s">
        <v>1585</v>
      </c>
      <c r="E124" s="107" t="s">
        <v>8594</v>
      </c>
      <c r="F124" s="107">
        <v>406.0</v>
      </c>
      <c r="G124" s="11"/>
      <c r="I124" t="str">
        <f t="array" ref="I124">INDEX('2021 Points'!$F$13:$F$21,MATCH(1,MMULT(--('2021 Points'!$G$13:$N$21=D124),TRANSPOSE(COLUMN('2021 Points'!$G$13:$N$21)^0)),0))</f>
        <v>#N/A</v>
      </c>
      <c r="K124" s="58">
        <f>F124-IFERROR(VLOOKUP(D124,'250621 Ranking'!$D:$F,3,0),0)</f>
        <v>359</v>
      </c>
      <c r="L124">
        <f>countif('Pre-transfer 2021 Points'!$E$13:$L$21,D124)</f>
        <v>0</v>
      </c>
      <c r="M124" s="59">
        <f>countif('2021 Points'!$G$13:$N$21,D124)</f>
        <v>0</v>
      </c>
    </row>
    <row r="125">
      <c r="A125" s="50">
        <v>124.0</v>
      </c>
      <c r="B125" s="67">
        <v>67.0</v>
      </c>
      <c r="C125" s="69" t="s">
        <v>1353</v>
      </c>
      <c r="D125" s="107" t="s">
        <v>10769</v>
      </c>
      <c r="E125" s="107" t="s">
        <v>139</v>
      </c>
      <c r="F125" s="107">
        <v>402.0</v>
      </c>
      <c r="G125" s="11"/>
      <c r="I125" t="str">
        <f t="array" ref="I125">INDEX('2021 Points'!$F$13:$F$21,MATCH(1,MMULT(--('2021 Points'!$G$13:$N$21=D125),TRANSPOSE(COLUMN('2021 Points'!$G$13:$N$21)^0)),0))</f>
        <v>#N/A</v>
      </c>
      <c r="K125" s="58">
        <f>F125-IFERROR(VLOOKUP(D125,'250621 Ranking'!$D:$F,3,0),0)</f>
        <v>245</v>
      </c>
      <c r="L125">
        <f>countif('Pre-transfer 2021 Points'!$E$13:$L$21,D125)</f>
        <v>0</v>
      </c>
      <c r="M125" s="59">
        <f>countif('2021 Points'!$G$13:$N$21,D125)</f>
        <v>0</v>
      </c>
    </row>
    <row r="126">
      <c r="A126" s="50">
        <v>125.0</v>
      </c>
      <c r="B126" s="67">
        <v>80.0</v>
      </c>
      <c r="C126" s="69" t="s">
        <v>315</v>
      </c>
      <c r="D126" s="107" t="s">
        <v>64</v>
      </c>
      <c r="E126" s="107" t="s">
        <v>11204</v>
      </c>
      <c r="F126" s="107">
        <v>399.0</v>
      </c>
      <c r="G126" s="11"/>
      <c r="I126" t="str">
        <f t="array" ref="I126">INDEX('2021 Points'!$F$13:$F$21,MATCH(1,MMULT(--('2021 Points'!$G$13:$N$21=D126),TRANSPOSE(COLUMN('2021 Points'!$G$13:$N$21)^0)),0))</f>
        <v>Tim</v>
      </c>
      <c r="K126" s="58">
        <f>F126-IFERROR(VLOOKUP(D126,'250621 Ranking'!$D:$F,3,0),0)</f>
        <v>216</v>
      </c>
      <c r="L126">
        <f>countif('Pre-transfer 2021 Points'!$E$13:$L$21,D126)</f>
        <v>1</v>
      </c>
      <c r="M126" s="59">
        <f>countif('2021 Points'!$G$13:$N$21,D126)</f>
        <v>1</v>
      </c>
    </row>
    <row r="127">
      <c r="A127" s="50">
        <v>126.0</v>
      </c>
      <c r="B127" s="67">
        <v>173.0</v>
      </c>
      <c r="C127" s="68" t="s">
        <v>5105</v>
      </c>
      <c r="D127" s="107" t="s">
        <v>1211</v>
      </c>
      <c r="E127" s="107" t="s">
        <v>11210</v>
      </c>
      <c r="F127" s="107">
        <v>397.0</v>
      </c>
      <c r="G127" s="11"/>
      <c r="I127" t="str">
        <f t="array" ref="I127">INDEX('2021 Points'!$F$13:$F$21,MATCH(1,MMULT(--('2021 Points'!$G$13:$N$21=D127),TRANSPOSE(COLUMN('2021 Points'!$G$13:$N$21)^0)),0))</f>
        <v>#N/A</v>
      </c>
      <c r="K127" s="58">
        <f>F127-IFERROR(VLOOKUP(D127,'250621 Ranking'!$D:$F,3,0),0)</f>
        <v>38</v>
      </c>
      <c r="L127">
        <f>countif('Pre-transfer 2021 Points'!$E$13:$L$21,D127)</f>
        <v>0</v>
      </c>
      <c r="M127" s="59">
        <f>countif('2021 Points'!$G$13:$N$21,D127)</f>
        <v>0</v>
      </c>
    </row>
    <row r="128">
      <c r="A128" s="50">
        <v>127.0</v>
      </c>
      <c r="B128" s="67">
        <v>560.0</v>
      </c>
      <c r="C128" s="68" t="s">
        <v>1409</v>
      </c>
      <c r="D128" s="107" t="s">
        <v>1873</v>
      </c>
      <c r="E128" s="107" t="s">
        <v>4331</v>
      </c>
      <c r="F128" s="107">
        <v>393.0</v>
      </c>
      <c r="G128" s="11"/>
      <c r="I128" t="str">
        <f t="array" ref="I128">INDEX('2021 Points'!$F$13:$F$21,MATCH(1,MMULT(--('2021 Points'!$G$13:$N$21=D128),TRANSPOSE(COLUMN('2021 Points'!$G$13:$N$21)^0)),0))</f>
        <v>#N/A</v>
      </c>
      <c r="K128" s="58">
        <f>F128-IFERROR(VLOOKUP(D128,'250621 Ranking'!$D:$F,3,0),0)</f>
        <v>151</v>
      </c>
      <c r="L128">
        <f>countif('Pre-transfer 2021 Points'!$E$13:$L$21,D128)</f>
        <v>0</v>
      </c>
      <c r="M128" s="59">
        <f>countif('2021 Points'!$G$13:$N$21,D128)</f>
        <v>0</v>
      </c>
    </row>
    <row r="129">
      <c r="A129" s="50">
        <v>128.0</v>
      </c>
      <c r="B129" s="67">
        <v>237.0</v>
      </c>
      <c r="C129" s="68" t="s">
        <v>141</v>
      </c>
      <c r="D129" s="107" t="s">
        <v>2307</v>
      </c>
      <c r="E129" s="107" t="s">
        <v>11207</v>
      </c>
      <c r="F129" s="107">
        <v>388.0</v>
      </c>
      <c r="G129" s="11"/>
      <c r="I129" t="str">
        <f t="array" ref="I129">INDEX('2021 Points'!$F$13:$F$21,MATCH(1,MMULT(--('2021 Points'!$G$13:$N$21=D129),TRANSPOSE(COLUMN('2021 Points'!$G$13:$N$21)^0)),0))</f>
        <v>#N/A</v>
      </c>
      <c r="K129" s="58">
        <f>F129-IFERROR(VLOOKUP(D129,'250621 Ranking'!$D:$F,3,0),0)</f>
        <v>269</v>
      </c>
      <c r="L129">
        <f>countif('Pre-transfer 2021 Points'!$E$13:$L$21,D129)</f>
        <v>0</v>
      </c>
      <c r="M129" s="59">
        <f>countif('2021 Points'!$G$13:$N$21,D129)</f>
        <v>0</v>
      </c>
    </row>
    <row r="130">
      <c r="A130" s="50">
        <v>129.0</v>
      </c>
      <c r="B130" s="67">
        <v>441.0</v>
      </c>
      <c r="C130" s="68" t="s">
        <v>245</v>
      </c>
      <c r="D130" s="107" t="s">
        <v>11217</v>
      </c>
      <c r="E130" s="107" t="s">
        <v>11207</v>
      </c>
      <c r="F130" s="107">
        <v>388.0</v>
      </c>
      <c r="G130" s="11"/>
      <c r="I130" t="str">
        <f t="array" ref="I130">INDEX('2021 Points'!$F$13:$F$21,MATCH(1,MMULT(--('2021 Points'!$G$13:$N$21=D130),TRANSPOSE(COLUMN('2021 Points'!$G$13:$N$21)^0)),0))</f>
        <v>#N/A</v>
      </c>
      <c r="K130" s="58">
        <f>F130-IFERROR(VLOOKUP(D130,'250621 Ranking'!$D:$F,3,0),0)</f>
        <v>191</v>
      </c>
      <c r="L130">
        <f>countif('Pre-transfer 2021 Points'!$E$13:$L$21,D130)</f>
        <v>0</v>
      </c>
      <c r="M130" s="59">
        <f>countif('2021 Points'!$G$13:$N$21,D130)</f>
        <v>0</v>
      </c>
    </row>
    <row r="131">
      <c r="A131" s="50">
        <v>130.0</v>
      </c>
      <c r="B131" s="67">
        <v>110.0</v>
      </c>
      <c r="C131" s="69" t="s">
        <v>4597</v>
      </c>
      <c r="D131" s="107" t="s">
        <v>182</v>
      </c>
      <c r="E131" s="107" t="s">
        <v>11214</v>
      </c>
      <c r="F131" s="107">
        <v>387.0</v>
      </c>
      <c r="G131" s="11"/>
      <c r="I131" t="str">
        <f t="array" ref="I131">INDEX('2021 Points'!$F$13:$F$21,MATCH(1,MMULT(--('2021 Points'!$G$13:$N$21=D131),TRANSPOSE(COLUMN('2021 Points'!$G$13:$N$21)^0)),0))</f>
        <v>#N/A</v>
      </c>
      <c r="K131" s="58">
        <f>F131-IFERROR(VLOOKUP(D131,'250621 Ranking'!$D:$F,3,0),0)</f>
        <v>98</v>
      </c>
      <c r="L131">
        <f>countif('Pre-transfer 2021 Points'!$E$13:$L$21,D131)</f>
        <v>0</v>
      </c>
      <c r="M131" s="59">
        <f>countif('2021 Points'!$G$13:$N$21,D131)</f>
        <v>0</v>
      </c>
    </row>
    <row r="132">
      <c r="A132" s="50">
        <v>131.0</v>
      </c>
      <c r="B132" s="67">
        <v>82.0</v>
      </c>
      <c r="C132" s="69" t="s">
        <v>737</v>
      </c>
      <c r="D132" s="107" t="s">
        <v>1176</v>
      </c>
      <c r="E132" s="107" t="s">
        <v>9918</v>
      </c>
      <c r="F132" s="107">
        <v>381.0</v>
      </c>
      <c r="G132" s="11"/>
      <c r="I132" t="str">
        <f t="array" ref="I132">INDEX('2021 Points'!$F$13:$F$21,MATCH(1,MMULT(--('2021 Points'!$G$13:$N$21=D132),TRANSPOSE(COLUMN('2021 Points'!$G$13:$N$21)^0)),0))</f>
        <v>#N/A</v>
      </c>
      <c r="K132" s="58">
        <f>F132-IFERROR(VLOOKUP(D132,'250621 Ranking'!$D:$F,3,0),0)</f>
        <v>196</v>
      </c>
      <c r="L132">
        <f>countif('Pre-transfer 2021 Points'!$E$13:$L$21,D132)</f>
        <v>1</v>
      </c>
      <c r="M132" s="59">
        <f>countif('2021 Points'!$G$13:$N$21,D132)</f>
        <v>0</v>
      </c>
    </row>
    <row r="133">
      <c r="A133" s="50">
        <v>132.0</v>
      </c>
      <c r="B133" s="67">
        <v>456.0</v>
      </c>
      <c r="C133" s="68" t="s">
        <v>1061</v>
      </c>
      <c r="D133" s="107" t="s">
        <v>20</v>
      </c>
      <c r="E133" s="107" t="s">
        <v>8600</v>
      </c>
      <c r="F133" s="107">
        <v>378.0</v>
      </c>
      <c r="G133" s="11"/>
      <c r="I133" t="str">
        <f t="array" ref="I133">INDEX('2021 Points'!$F$13:$F$21,MATCH(1,MMULT(--('2021 Points'!$G$13:$N$21=D133),TRANSPOSE(COLUMN('2021 Points'!$G$13:$N$21)^0)),0))</f>
        <v>#N/A</v>
      </c>
      <c r="K133" s="58">
        <f>F133-IFERROR(VLOOKUP(D133,'250621 Ranking'!$D:$F,3,0),0)</f>
        <v>66</v>
      </c>
      <c r="L133">
        <f>countif('Pre-transfer 2021 Points'!$E$13:$L$21,D133)</f>
        <v>0</v>
      </c>
      <c r="M133" s="59">
        <f>countif('2021 Points'!$G$13:$N$21,D133)</f>
        <v>0</v>
      </c>
    </row>
    <row r="134">
      <c r="A134" s="50">
        <v>133.0</v>
      </c>
      <c r="B134" s="67">
        <v>164.0</v>
      </c>
      <c r="C134" s="68" t="s">
        <v>458</v>
      </c>
      <c r="D134" s="107" t="s">
        <v>666</v>
      </c>
      <c r="E134" s="107" t="s">
        <v>115</v>
      </c>
      <c r="F134" s="107">
        <v>375.0</v>
      </c>
      <c r="G134" s="11"/>
      <c r="I134" t="str">
        <f t="array" ref="I134">INDEX('2021 Points'!$F$13:$F$21,MATCH(1,MMULT(--('2021 Points'!$G$13:$N$21=D134),TRANSPOSE(COLUMN('2021 Points'!$G$13:$N$21)^0)),0))</f>
        <v>#N/A</v>
      </c>
      <c r="K134" s="58">
        <f>F134-IFERROR(VLOOKUP(D134,'250621 Ranking'!$D:$F,3,0),0)</f>
        <v>128</v>
      </c>
      <c r="L134">
        <f>countif('Pre-transfer 2021 Points'!$E$13:$L$21,D134)</f>
        <v>0</v>
      </c>
      <c r="M134" s="59">
        <f>countif('2021 Points'!$G$13:$N$21,D134)</f>
        <v>0</v>
      </c>
    </row>
    <row r="135">
      <c r="A135" s="50">
        <v>134.0</v>
      </c>
      <c r="B135" s="67">
        <v>136.0</v>
      </c>
      <c r="C135" s="68" t="s">
        <v>160</v>
      </c>
      <c r="D135" s="107" t="s">
        <v>590</v>
      </c>
      <c r="E135" s="107" t="s">
        <v>11208</v>
      </c>
      <c r="F135" s="107">
        <v>375.0</v>
      </c>
      <c r="G135" s="11"/>
      <c r="I135" t="str">
        <f t="array" ref="I135">INDEX('2021 Points'!$F$13:$F$21,MATCH(1,MMULT(--('2021 Points'!$G$13:$N$21=D135),TRANSPOSE(COLUMN('2021 Points'!$G$13:$N$21)^0)),0))</f>
        <v>#N/A</v>
      </c>
      <c r="K135" s="58">
        <f>F135-IFERROR(VLOOKUP(D135,'250621 Ranking'!$D:$F,3,0),0)</f>
        <v>241</v>
      </c>
      <c r="L135">
        <f>countif('Pre-transfer 2021 Points'!$E$13:$L$21,D135)</f>
        <v>0</v>
      </c>
      <c r="M135" s="59">
        <f>countif('2021 Points'!$G$13:$N$21,D135)</f>
        <v>0</v>
      </c>
    </row>
    <row r="136">
      <c r="A136" s="50">
        <v>135.0</v>
      </c>
      <c r="B136" s="67">
        <v>50.0</v>
      </c>
      <c r="C136" s="69" t="s">
        <v>705</v>
      </c>
      <c r="D136" s="107" t="s">
        <v>10782</v>
      </c>
      <c r="E136" s="107" t="s">
        <v>11205</v>
      </c>
      <c r="F136" s="107">
        <v>373.0</v>
      </c>
      <c r="G136" s="11"/>
      <c r="I136" t="str">
        <f t="array" ref="I136">INDEX('2021 Points'!$F$13:$F$21,MATCH(1,MMULT(--('2021 Points'!$G$13:$N$21=D136),TRANSPOSE(COLUMN('2021 Points'!$G$13:$N$21)^0)),0))</f>
        <v>#N/A</v>
      </c>
      <c r="K136" s="58">
        <f>F136-IFERROR(VLOOKUP(D136,'250621 Ranking'!$D:$F,3,0),0)</f>
        <v>343</v>
      </c>
      <c r="L136">
        <f>countif('Pre-transfer 2021 Points'!$E$13:$L$21,D136)</f>
        <v>0</v>
      </c>
      <c r="M136" s="59">
        <f>countif('2021 Points'!$G$13:$N$21,D136)</f>
        <v>0</v>
      </c>
    </row>
    <row r="137">
      <c r="A137" s="50">
        <v>136.0</v>
      </c>
      <c r="B137" s="67">
        <v>573.0</v>
      </c>
      <c r="C137" s="68" t="s">
        <v>5570</v>
      </c>
      <c r="D137" s="107" t="s">
        <v>2575</v>
      </c>
      <c r="E137" s="107" t="s">
        <v>8597</v>
      </c>
      <c r="F137" s="107">
        <v>365.0</v>
      </c>
      <c r="G137" s="11"/>
      <c r="I137" t="str">
        <f t="array" ref="I137">INDEX('2021 Points'!$F$13:$F$21,MATCH(1,MMULT(--('2021 Points'!$G$13:$N$21=D137),TRANSPOSE(COLUMN('2021 Points'!$G$13:$N$21)^0)),0))</f>
        <v>#N/A</v>
      </c>
      <c r="K137" s="58">
        <f>F137-IFERROR(VLOOKUP(D137,'250621 Ranking'!$D:$F,3,0),0)</f>
        <v>239</v>
      </c>
      <c r="L137">
        <f>countif('Pre-transfer 2021 Points'!$E$13:$L$21,D137)</f>
        <v>0</v>
      </c>
      <c r="M137" s="59">
        <f>countif('2021 Points'!$G$13:$N$21,D137)</f>
        <v>0</v>
      </c>
    </row>
    <row r="138">
      <c r="A138" s="50">
        <v>137.0</v>
      </c>
      <c r="B138" s="67">
        <v>98.0</v>
      </c>
      <c r="C138" s="69" t="s">
        <v>180</v>
      </c>
      <c r="D138" s="107" t="s">
        <v>2014</v>
      </c>
      <c r="E138" s="107" t="s">
        <v>9917</v>
      </c>
      <c r="F138" s="107">
        <v>364.0</v>
      </c>
      <c r="G138" s="11"/>
      <c r="I138" t="str">
        <f t="array" ref="I138">INDEX('2021 Points'!$F$13:$F$21,MATCH(1,MMULT(--('2021 Points'!$G$13:$N$21=D138),TRANSPOSE(COLUMN('2021 Points'!$G$13:$N$21)^0)),0))</f>
        <v>#N/A</v>
      </c>
      <c r="K138" s="58">
        <f>F138-IFERROR(VLOOKUP(D138,'250621 Ranking'!$D:$F,3,0),0)</f>
        <v>182</v>
      </c>
      <c r="L138">
        <f>countif('Pre-transfer 2021 Points'!$E$13:$L$21,D138)</f>
        <v>0</v>
      </c>
      <c r="M138" s="59">
        <f>countif('2021 Points'!$G$13:$N$21,D138)</f>
        <v>0</v>
      </c>
    </row>
    <row r="139">
      <c r="A139" s="50">
        <v>138.0</v>
      </c>
      <c r="B139" s="67">
        <v>239.0</v>
      </c>
      <c r="C139" s="68" t="s">
        <v>113</v>
      </c>
      <c r="D139" s="107" t="s">
        <v>1225</v>
      </c>
      <c r="E139" s="107" t="s">
        <v>8970</v>
      </c>
      <c r="F139" s="107">
        <v>364.0</v>
      </c>
      <c r="G139" s="11"/>
      <c r="I139" t="str">
        <f t="array" ref="I139">INDEX('2021 Points'!$F$13:$F$21,MATCH(1,MMULT(--('2021 Points'!$G$13:$N$21=D139),TRANSPOSE(COLUMN('2021 Points'!$G$13:$N$21)^0)),0))</f>
        <v>#N/A</v>
      </c>
      <c r="K139" s="58">
        <f>F139-IFERROR(VLOOKUP(D139,'250621 Ranking'!$D:$F,3,0),0)</f>
        <v>338</v>
      </c>
      <c r="L139">
        <f>countif('Pre-transfer 2021 Points'!$E$13:$L$21,D139)</f>
        <v>0</v>
      </c>
      <c r="M139" s="59">
        <f>countif('2021 Points'!$G$13:$N$21,D139)</f>
        <v>0</v>
      </c>
    </row>
    <row r="140">
      <c r="A140" s="50">
        <v>139.0</v>
      </c>
      <c r="B140" s="67">
        <v>200.0</v>
      </c>
      <c r="C140" s="68" t="s">
        <v>1229</v>
      </c>
      <c r="D140" s="107" t="s">
        <v>503</v>
      </c>
      <c r="E140" s="107" t="s">
        <v>102</v>
      </c>
      <c r="F140" s="107">
        <v>363.0</v>
      </c>
      <c r="G140" s="11"/>
      <c r="I140" t="str">
        <f t="array" ref="I140">INDEX('2021 Points'!$F$13:$F$21,MATCH(1,MMULT(--('2021 Points'!$G$13:$N$21=D140),TRANSPOSE(COLUMN('2021 Points'!$G$13:$N$21)^0)),0))</f>
        <v>#N/A</v>
      </c>
      <c r="K140" s="58">
        <f>F140-IFERROR(VLOOKUP(D140,'250621 Ranking'!$D:$F,3,0),0)</f>
        <v>177</v>
      </c>
      <c r="L140">
        <f>countif('Pre-transfer 2021 Points'!$E$13:$L$21,D140)</f>
        <v>0</v>
      </c>
      <c r="M140" s="59">
        <f>countif('2021 Points'!$G$13:$N$21,D140)</f>
        <v>0</v>
      </c>
    </row>
    <row r="141">
      <c r="A141" s="50">
        <v>140.0</v>
      </c>
      <c r="B141" s="67">
        <v>448.0</v>
      </c>
      <c r="C141" s="68" t="s">
        <v>4438</v>
      </c>
      <c r="D141" s="107" t="s">
        <v>10801</v>
      </c>
      <c r="E141" s="107" t="s">
        <v>11207</v>
      </c>
      <c r="F141" s="107">
        <v>363.0</v>
      </c>
      <c r="G141" s="11"/>
      <c r="I141" t="str">
        <f t="array" ref="I141">INDEX('2021 Points'!$F$13:$F$21,MATCH(1,MMULT(--('2021 Points'!$G$13:$N$21=D141),TRANSPOSE(COLUMN('2021 Points'!$G$13:$N$21)^0)),0))</f>
        <v>Nick</v>
      </c>
      <c r="K141" s="58">
        <f>F141-IFERROR(VLOOKUP(D141,'250621 Ranking'!$D:$F,3,0),0)</f>
        <v>120</v>
      </c>
      <c r="L141">
        <f>countif('Pre-transfer 2021 Points'!$E$13:$L$21,D141)</f>
        <v>1</v>
      </c>
      <c r="M141" s="59">
        <f>countif('2021 Points'!$G$13:$N$21,D141)</f>
        <v>1</v>
      </c>
    </row>
    <row r="142">
      <c r="A142" s="50">
        <v>141.0</v>
      </c>
      <c r="B142" s="67">
        <v>167.0</v>
      </c>
      <c r="C142" s="68" t="s">
        <v>658</v>
      </c>
      <c r="D142" s="107" t="s">
        <v>1971</v>
      </c>
      <c r="E142" s="107" t="s">
        <v>388</v>
      </c>
      <c r="F142" s="107">
        <v>361.0</v>
      </c>
      <c r="G142" s="11"/>
      <c r="I142" t="str">
        <f t="array" ref="I142">INDEX('2021 Points'!$F$13:$F$21,MATCH(1,MMULT(--('2021 Points'!$G$13:$N$21=D142),TRANSPOSE(COLUMN('2021 Points'!$G$13:$N$21)^0)),0))</f>
        <v>#N/A</v>
      </c>
      <c r="K142" s="58">
        <f>F142-IFERROR(VLOOKUP(D142,'250621 Ranking'!$D:$F,3,0),0)</f>
        <v>106</v>
      </c>
      <c r="L142">
        <f>countif('Pre-transfer 2021 Points'!$E$13:$L$21,D142)</f>
        <v>0</v>
      </c>
      <c r="M142" s="59">
        <f>countif('2021 Points'!$G$13:$N$21,D142)</f>
        <v>0</v>
      </c>
    </row>
    <row r="143">
      <c r="A143" s="50">
        <v>142.0</v>
      </c>
      <c r="B143" s="67">
        <v>257.0</v>
      </c>
      <c r="C143" s="68" t="s">
        <v>1281</v>
      </c>
      <c r="D143" s="107" t="s">
        <v>294</v>
      </c>
      <c r="E143" s="107" t="s">
        <v>11214</v>
      </c>
      <c r="F143" s="107">
        <v>361.0</v>
      </c>
      <c r="G143" s="11"/>
      <c r="I143" t="str">
        <f t="array" ref="I143">INDEX('2021 Points'!$F$13:$F$21,MATCH(1,MMULT(--('2021 Points'!$G$13:$N$21=D143),TRANSPOSE(COLUMN('2021 Points'!$G$13:$N$21)^0)),0))</f>
        <v>#N/A</v>
      </c>
      <c r="K143" s="58">
        <f>F143-IFERROR(VLOOKUP(D143,'250621 Ranking'!$D:$F,3,0),0)</f>
        <v>209</v>
      </c>
      <c r="L143">
        <f>countif('Pre-transfer 2021 Points'!$E$13:$L$21,D143)</f>
        <v>0</v>
      </c>
      <c r="M143" s="59">
        <f>countif('2021 Points'!$G$13:$N$21,D143)</f>
        <v>0</v>
      </c>
    </row>
    <row r="144">
      <c r="A144" s="50">
        <v>143.0</v>
      </c>
      <c r="B144" s="67">
        <v>321.0</v>
      </c>
      <c r="C144" s="68" t="s">
        <v>4718</v>
      </c>
      <c r="D144" s="107" t="s">
        <v>1236</v>
      </c>
      <c r="E144" s="107" t="s">
        <v>11204</v>
      </c>
      <c r="F144" s="107">
        <v>359.0</v>
      </c>
      <c r="G144" s="11"/>
      <c r="I144" t="str">
        <f t="array" ref="I144">INDEX('2021 Points'!$F$13:$F$21,MATCH(1,MMULT(--('2021 Points'!$G$13:$N$21=D144),TRANSPOSE(COLUMN('2021 Points'!$G$13:$N$21)^0)),0))</f>
        <v>#N/A</v>
      </c>
      <c r="K144" s="58">
        <f>F144-IFERROR(VLOOKUP(D144,'250621 Ranking'!$D:$F,3,0),0)</f>
        <v>48</v>
      </c>
      <c r="L144">
        <f>countif('Pre-transfer 2021 Points'!$E$13:$L$21,D144)</f>
        <v>0</v>
      </c>
      <c r="M144" s="59">
        <f>countif('2021 Points'!$G$13:$N$21,D144)</f>
        <v>0</v>
      </c>
    </row>
    <row r="145">
      <c r="A145" s="50">
        <v>144.0</v>
      </c>
      <c r="B145" s="67">
        <v>114.0</v>
      </c>
      <c r="C145" s="69" t="s">
        <v>579</v>
      </c>
      <c r="D145" s="107" t="s">
        <v>47</v>
      </c>
      <c r="E145" s="107" t="s">
        <v>8968</v>
      </c>
      <c r="F145" s="107">
        <v>357.0</v>
      </c>
      <c r="G145" s="11"/>
      <c r="I145" t="str">
        <f t="array" ref="I145">INDEX('2021 Points'!$F$13:$F$21,MATCH(1,MMULT(--('2021 Points'!$G$13:$N$21=D145),TRANSPOSE(COLUMN('2021 Points'!$G$13:$N$21)^0)),0))</f>
        <v>#N/A</v>
      </c>
      <c r="K145" s="58">
        <f>F145-IFERROR(VLOOKUP(D145,'250621 Ranking'!$D:$F,3,0),0)</f>
        <v>107</v>
      </c>
      <c r="L145">
        <f>countif('Pre-transfer 2021 Points'!$E$13:$L$21,D145)</f>
        <v>0</v>
      </c>
      <c r="M145" s="59">
        <f>countif('2021 Points'!$G$13:$N$21,D145)</f>
        <v>0</v>
      </c>
    </row>
    <row r="146">
      <c r="A146" s="50">
        <v>145.0</v>
      </c>
      <c r="B146" s="67">
        <v>104.0</v>
      </c>
      <c r="C146" s="69" t="s">
        <v>4378</v>
      </c>
      <c r="D146" s="107" t="s">
        <v>410</v>
      </c>
      <c r="E146" s="107" t="s">
        <v>11206</v>
      </c>
      <c r="F146" s="107">
        <v>354.0</v>
      </c>
      <c r="G146" s="11"/>
      <c r="I146" t="str">
        <f t="array" ref="I146">INDEX('2021 Points'!$F$13:$F$21,MATCH(1,MMULT(--('2021 Points'!$G$13:$N$21=D146),TRANSPOSE(COLUMN('2021 Points'!$G$13:$N$21)^0)),0))</f>
        <v>#N/A</v>
      </c>
      <c r="K146" s="58">
        <f>F146-IFERROR(VLOOKUP(D146,'250621 Ranking'!$D:$F,3,0),0)</f>
        <v>80</v>
      </c>
      <c r="L146">
        <f>countif('Pre-transfer 2021 Points'!$E$13:$L$21,D146)</f>
        <v>0</v>
      </c>
      <c r="M146" s="59">
        <f>countif('2021 Points'!$G$13:$N$21,D146)</f>
        <v>0</v>
      </c>
    </row>
    <row r="147">
      <c r="A147" s="50">
        <v>146.0</v>
      </c>
      <c r="B147" s="67">
        <v>119.0</v>
      </c>
      <c r="C147" s="69" t="s">
        <v>452</v>
      </c>
      <c r="D147" s="107" t="s">
        <v>1884</v>
      </c>
      <c r="E147" s="107" t="s">
        <v>11204</v>
      </c>
      <c r="F147" s="107">
        <v>347.0</v>
      </c>
      <c r="G147" s="11"/>
      <c r="I147" t="str">
        <f t="array" ref="I147">INDEX('2021 Points'!$F$13:$F$21,MATCH(1,MMULT(--('2021 Points'!$G$13:$N$21=D147),TRANSPOSE(COLUMN('2021 Points'!$G$13:$N$21)^0)),0))</f>
        <v>#N/A</v>
      </c>
      <c r="K147" s="58">
        <f>F147-IFERROR(VLOOKUP(D147,'250621 Ranking'!$D:$F,3,0),0)</f>
        <v>162</v>
      </c>
      <c r="L147">
        <f>countif('Pre-transfer 2021 Points'!$E$13:$L$21,D147)</f>
        <v>0</v>
      </c>
      <c r="M147" s="59">
        <f>countif('2021 Points'!$G$13:$N$21,D147)</f>
        <v>0</v>
      </c>
    </row>
    <row r="148">
      <c r="A148" s="50">
        <v>147.0</v>
      </c>
      <c r="B148" s="67">
        <v>376.0</v>
      </c>
      <c r="C148" s="68" t="s">
        <v>4532</v>
      </c>
      <c r="D148" s="107" t="s">
        <v>1479</v>
      </c>
      <c r="E148" s="107" t="s">
        <v>8970</v>
      </c>
      <c r="F148" s="107">
        <v>344.0</v>
      </c>
      <c r="G148" s="11"/>
      <c r="I148" t="str">
        <f t="array" ref="I148">INDEX('2021 Points'!$F$13:$F$21,MATCH(1,MMULT(--('2021 Points'!$G$13:$N$21=D148),TRANSPOSE(COLUMN('2021 Points'!$G$13:$N$21)^0)),0))</f>
        <v>#N/A</v>
      </c>
      <c r="K148" s="58">
        <f>F148-IFERROR(VLOOKUP(D148,'250621 Ranking'!$D:$F,3,0),0)</f>
        <v>201</v>
      </c>
      <c r="L148">
        <f>countif('Pre-transfer 2021 Points'!$E$13:$L$21,D148)</f>
        <v>0</v>
      </c>
      <c r="M148" s="59">
        <f>countif('2021 Points'!$G$13:$N$21,D148)</f>
        <v>0</v>
      </c>
    </row>
    <row r="149">
      <c r="A149" s="50">
        <v>148.0</v>
      </c>
      <c r="B149" s="67">
        <v>326.0</v>
      </c>
      <c r="C149" s="68" t="s">
        <v>4718</v>
      </c>
      <c r="D149" s="107" t="s">
        <v>853</v>
      </c>
      <c r="E149" s="107" t="s">
        <v>11207</v>
      </c>
      <c r="F149" s="107">
        <v>343.0</v>
      </c>
      <c r="G149" s="11"/>
      <c r="I149" t="str">
        <f t="array" ref="I149">INDEX('2021 Points'!$F$13:$F$21,MATCH(1,MMULT(--('2021 Points'!$G$13:$N$21=D149),TRANSPOSE(COLUMN('2021 Points'!$G$13:$N$21)^0)),0))</f>
        <v>#N/A</v>
      </c>
      <c r="K149" s="58">
        <f>F149-IFERROR(VLOOKUP(D149,'250621 Ranking'!$D:$F,3,0),0)</f>
        <v>200</v>
      </c>
      <c r="L149">
        <f>countif('Pre-transfer 2021 Points'!$E$13:$L$21,D149)</f>
        <v>0</v>
      </c>
      <c r="M149" s="59">
        <f>countif('2021 Points'!$G$13:$N$21,D149)</f>
        <v>0</v>
      </c>
    </row>
    <row r="150">
      <c r="A150" s="50">
        <v>149.0</v>
      </c>
      <c r="B150" s="67">
        <v>69.0</v>
      </c>
      <c r="C150" s="69" t="s">
        <v>4493</v>
      </c>
      <c r="D150" s="107" t="s">
        <v>10772</v>
      </c>
      <c r="E150" s="107" t="s">
        <v>8594</v>
      </c>
      <c r="F150" s="107">
        <v>342.0</v>
      </c>
      <c r="G150" s="11"/>
      <c r="I150" t="str">
        <f t="array" ref="I150">INDEX('2021 Points'!$F$13:$F$21,MATCH(1,MMULT(--('2021 Points'!$G$13:$N$21=D150),TRANSPOSE(COLUMN('2021 Points'!$G$13:$N$21)^0)),0))</f>
        <v>#N/A</v>
      </c>
      <c r="K150" s="58">
        <f>F150-IFERROR(VLOOKUP(D150,'250621 Ranking'!$D:$F,3,0),0)</f>
        <v>269</v>
      </c>
      <c r="L150">
        <f>countif('Pre-transfer 2021 Points'!$E$13:$L$21,D150)</f>
        <v>0</v>
      </c>
      <c r="M150" s="59">
        <f>countif('2021 Points'!$G$13:$N$21,D150)</f>
        <v>0</v>
      </c>
    </row>
    <row r="151">
      <c r="A151" s="50">
        <v>150.0</v>
      </c>
      <c r="B151" s="67">
        <v>267.0</v>
      </c>
      <c r="C151" s="68" t="s">
        <v>407</v>
      </c>
      <c r="D151" s="107" t="s">
        <v>997</v>
      </c>
      <c r="E151" s="107" t="s">
        <v>9929</v>
      </c>
      <c r="F151" s="107">
        <v>340.0</v>
      </c>
      <c r="G151" s="11"/>
      <c r="I151" t="str">
        <f t="array" ref="I151">INDEX('2021 Points'!$F$13:$F$21,MATCH(1,MMULT(--('2021 Points'!$G$13:$N$21=D151),TRANSPOSE(COLUMN('2021 Points'!$G$13:$N$21)^0)),0))</f>
        <v>#N/A</v>
      </c>
      <c r="K151" s="58">
        <f>F151-IFERROR(VLOOKUP(D151,'250621 Ranking'!$D:$F,3,0),0)</f>
        <v>93</v>
      </c>
      <c r="L151">
        <f>countif('Pre-transfer 2021 Points'!$E$13:$L$21,D151)</f>
        <v>0</v>
      </c>
      <c r="M151" s="59">
        <f>countif('2021 Points'!$G$13:$N$21,D151)</f>
        <v>0</v>
      </c>
    </row>
    <row r="152">
      <c r="A152" s="50">
        <v>151.0</v>
      </c>
      <c r="B152" s="67">
        <v>372.0</v>
      </c>
      <c r="C152" s="68" t="s">
        <v>1065</v>
      </c>
      <c r="D152" s="107" t="s">
        <v>1889</v>
      </c>
      <c r="E152" s="107" t="s">
        <v>11205</v>
      </c>
      <c r="F152" s="107">
        <v>339.0</v>
      </c>
      <c r="G152" s="11"/>
      <c r="I152" t="str">
        <f t="array" ref="I152">INDEX('2021 Points'!$F$13:$F$21,MATCH(1,MMULT(--('2021 Points'!$G$13:$N$21=D152),TRANSPOSE(COLUMN('2021 Points'!$G$13:$N$21)^0)),0))</f>
        <v>#N/A</v>
      </c>
      <c r="K152" s="58">
        <f>F152-IFERROR(VLOOKUP(D152,'250621 Ranking'!$D:$F,3,0),0)</f>
        <v>25</v>
      </c>
      <c r="L152">
        <f>countif('Pre-transfer 2021 Points'!$E$13:$L$21,D152)</f>
        <v>0</v>
      </c>
      <c r="M152" s="59">
        <f>countif('2021 Points'!$G$13:$N$21,D152)</f>
        <v>0</v>
      </c>
    </row>
    <row r="153">
      <c r="A153" s="50">
        <v>152.0</v>
      </c>
      <c r="B153" s="67">
        <v>528.0</v>
      </c>
      <c r="C153" s="68" t="s">
        <v>5862</v>
      </c>
      <c r="D153" s="107" t="s">
        <v>2005</v>
      </c>
      <c r="E153" s="107" t="s">
        <v>9917</v>
      </c>
      <c r="F153" s="107">
        <v>337.0</v>
      </c>
      <c r="G153" s="11"/>
      <c r="I153" t="str">
        <f t="array" ref="I153">INDEX('2021 Points'!$F$13:$F$21,MATCH(1,MMULT(--('2021 Points'!$G$13:$N$21=D153),TRANSPOSE(COLUMN('2021 Points'!$G$13:$N$21)^0)),0))</f>
        <v>#N/A</v>
      </c>
      <c r="K153" s="58">
        <f>F153-IFERROR(VLOOKUP(D153,'250621 Ranking'!$D:$F,3,0),0)</f>
        <v>190</v>
      </c>
      <c r="L153">
        <f>countif('Pre-transfer 2021 Points'!$E$13:$L$21,D153)</f>
        <v>0</v>
      </c>
      <c r="M153" s="59">
        <f>countif('2021 Points'!$G$13:$N$21,D153)</f>
        <v>0</v>
      </c>
    </row>
    <row r="154">
      <c r="A154" s="50">
        <v>153.0</v>
      </c>
      <c r="B154" s="67">
        <v>248.0</v>
      </c>
      <c r="C154" s="68" t="s">
        <v>1238</v>
      </c>
      <c r="D154" s="107" t="s">
        <v>891</v>
      </c>
      <c r="E154" s="107" t="s">
        <v>8968</v>
      </c>
      <c r="F154" s="107">
        <v>335.0</v>
      </c>
      <c r="G154" s="11"/>
      <c r="I154" t="str">
        <f t="array" ref="I154">INDEX('2021 Points'!$F$13:$F$21,MATCH(1,MMULT(--('2021 Points'!$G$13:$N$21=D154),TRANSPOSE(COLUMN('2021 Points'!$G$13:$N$21)^0)),0))</f>
        <v>#N/A</v>
      </c>
      <c r="K154" s="58">
        <f>F154-IFERROR(VLOOKUP(D154,'250621 Ranking'!$D:$F,3,0),0)</f>
        <v>126</v>
      </c>
      <c r="L154">
        <f>countif('Pre-transfer 2021 Points'!$E$13:$L$21,D154)</f>
        <v>0</v>
      </c>
      <c r="M154" s="59">
        <f>countif('2021 Points'!$G$13:$N$21,D154)</f>
        <v>0</v>
      </c>
    </row>
    <row r="155">
      <c r="A155" s="50">
        <v>154.0</v>
      </c>
      <c r="B155" s="67">
        <v>36.0</v>
      </c>
      <c r="C155" s="69" t="s">
        <v>4426</v>
      </c>
      <c r="D155" s="107" t="s">
        <v>1861</v>
      </c>
      <c r="E155" s="107" t="s">
        <v>11204</v>
      </c>
      <c r="F155" s="107">
        <v>333.0</v>
      </c>
      <c r="G155" s="11"/>
      <c r="I155" t="str">
        <f t="array" ref="I155">INDEX('2021 Points'!$F$13:$F$21,MATCH(1,MMULT(--('2021 Points'!$G$13:$N$21=D155),TRANSPOSE(COLUMN('2021 Points'!$G$13:$N$21)^0)),0))</f>
        <v>#N/A</v>
      </c>
      <c r="K155" s="58">
        <f>F155-IFERROR(VLOOKUP(D155,'250621 Ranking'!$D:$F,3,0),0)</f>
        <v>227</v>
      </c>
      <c r="L155">
        <f>countif('Pre-transfer 2021 Points'!$E$13:$L$21,D155)</f>
        <v>1</v>
      </c>
      <c r="M155" s="59">
        <f>countif('2021 Points'!$G$13:$N$21,D155)</f>
        <v>0</v>
      </c>
    </row>
    <row r="156">
      <c r="A156" s="50">
        <v>155.0</v>
      </c>
      <c r="B156" s="67">
        <v>693.0</v>
      </c>
      <c r="C156" s="68" t="s">
        <v>391</v>
      </c>
      <c r="D156" s="107" t="s">
        <v>1333</v>
      </c>
      <c r="E156" s="107" t="s">
        <v>388</v>
      </c>
      <c r="F156" s="107">
        <v>333.0</v>
      </c>
      <c r="G156" s="11"/>
      <c r="I156" t="str">
        <f t="array" ref="I156">INDEX('2021 Points'!$F$13:$F$21,MATCH(1,MMULT(--('2021 Points'!$G$13:$N$21=D156),TRANSPOSE(COLUMN('2021 Points'!$G$13:$N$21)^0)),0))</f>
        <v>#N/A</v>
      </c>
      <c r="K156" s="58">
        <f>F156-IFERROR(VLOOKUP(D156,'250621 Ranking'!$D:$F,3,0),0)</f>
        <v>5</v>
      </c>
      <c r="L156">
        <f>countif('Pre-transfer 2021 Points'!$E$13:$L$21,D156)</f>
        <v>0</v>
      </c>
      <c r="M156" s="59">
        <f>countif('2021 Points'!$G$13:$N$21,D156)</f>
        <v>0</v>
      </c>
    </row>
    <row r="157">
      <c r="A157" s="50">
        <v>156.0</v>
      </c>
      <c r="B157" s="67">
        <v>355.0</v>
      </c>
      <c r="C157" s="68" t="s">
        <v>206</v>
      </c>
      <c r="D157" s="107" t="s">
        <v>1968</v>
      </c>
      <c r="E157" s="107" t="s">
        <v>115</v>
      </c>
      <c r="F157" s="107">
        <v>328.0</v>
      </c>
      <c r="G157" s="11"/>
      <c r="I157" t="str">
        <f t="array" ref="I157">INDEX('2021 Points'!$F$13:$F$21,MATCH(1,MMULT(--('2021 Points'!$G$13:$N$21=D157),TRANSPOSE(COLUMN('2021 Points'!$G$13:$N$21)^0)),0))</f>
        <v>#N/A</v>
      </c>
      <c r="K157" s="58">
        <f>F157-IFERROR(VLOOKUP(D157,'250621 Ranking'!$D:$F,3,0),0)</f>
        <v>30</v>
      </c>
      <c r="L157">
        <f>countif('Pre-transfer 2021 Points'!$E$13:$L$21,D157)</f>
        <v>0</v>
      </c>
      <c r="M157" s="59">
        <f>countif('2021 Points'!$G$13:$N$21,D157)</f>
        <v>0</v>
      </c>
    </row>
    <row r="158">
      <c r="A158" s="50">
        <v>157.0</v>
      </c>
      <c r="B158" s="67">
        <v>31.0</v>
      </c>
      <c r="C158" s="69" t="s">
        <v>611</v>
      </c>
      <c r="D158" s="107" t="s">
        <v>662</v>
      </c>
      <c r="E158" s="107" t="s">
        <v>11205</v>
      </c>
      <c r="F158" s="107">
        <v>326.0</v>
      </c>
      <c r="G158" s="11"/>
      <c r="I158" t="str">
        <f t="array" ref="I158">INDEX('2021 Points'!$F$13:$F$21,MATCH(1,MMULT(--('2021 Points'!$G$13:$N$21=D158),TRANSPOSE(COLUMN('2021 Points'!$G$13:$N$21)^0)),0))</f>
        <v>Tim</v>
      </c>
      <c r="K158" s="58">
        <f>F158-IFERROR(VLOOKUP(D158,'250621 Ranking'!$D:$F,3,0),0)</f>
        <v>99</v>
      </c>
      <c r="L158">
        <f>countif('Pre-transfer 2021 Points'!$E$13:$L$21,D158)</f>
        <v>1</v>
      </c>
      <c r="M158" s="59">
        <f>countif('2021 Points'!$G$13:$N$21,D158)</f>
        <v>1</v>
      </c>
    </row>
    <row r="159">
      <c r="A159" s="50">
        <v>158.0</v>
      </c>
      <c r="B159" s="67">
        <v>79.0</v>
      </c>
      <c r="C159" s="69" t="s">
        <v>4440</v>
      </c>
      <c r="D159" s="107" t="s">
        <v>859</v>
      </c>
      <c r="E159" s="107" t="s">
        <v>139</v>
      </c>
      <c r="F159" s="107">
        <v>325.0</v>
      </c>
      <c r="G159" s="11"/>
      <c r="I159" t="str">
        <f t="array" ref="I159">INDEX('2021 Points'!$F$13:$F$21,MATCH(1,MMULT(--('2021 Points'!$G$13:$N$21=D159),TRANSPOSE(COLUMN('2021 Points'!$G$13:$N$21)^0)),0))</f>
        <v>Mike</v>
      </c>
      <c r="K159" s="58">
        <f>F159-IFERROR(VLOOKUP(D159,'250621 Ranking'!$D:$F,3,0),0)</f>
        <v>210</v>
      </c>
      <c r="L159">
        <f>countif('Pre-transfer 2021 Points'!$E$13:$L$21,D159)</f>
        <v>1</v>
      </c>
      <c r="M159" s="59">
        <f>countif('2021 Points'!$G$13:$N$21,D159)</f>
        <v>1</v>
      </c>
    </row>
    <row r="160">
      <c r="A160" s="50">
        <v>159.0</v>
      </c>
      <c r="B160" s="67">
        <v>152.0</v>
      </c>
      <c r="C160" s="69" t="s">
        <v>107</v>
      </c>
      <c r="D160" s="107" t="s">
        <v>3621</v>
      </c>
      <c r="E160" s="107" t="s">
        <v>4331</v>
      </c>
      <c r="F160" s="107">
        <v>325.0</v>
      </c>
      <c r="G160" s="11"/>
      <c r="I160" t="str">
        <f t="array" ref="I160">INDEX('2021 Points'!$F$13:$F$21,MATCH(1,MMULT(--('2021 Points'!$G$13:$N$21=D160),TRANSPOSE(COLUMN('2021 Points'!$G$13:$N$21)^0)),0))</f>
        <v>#N/A</v>
      </c>
      <c r="K160" s="58">
        <f>F160-IFERROR(VLOOKUP(D160,'250621 Ranking'!$D:$F,3,0),0)</f>
        <v>229</v>
      </c>
      <c r="L160">
        <f>countif('Pre-transfer 2021 Points'!$E$13:$L$21,D160)</f>
        <v>0</v>
      </c>
      <c r="M160" s="59">
        <f>countif('2021 Points'!$G$13:$N$21,D160)</f>
        <v>0</v>
      </c>
    </row>
    <row r="161">
      <c r="A161" s="50">
        <v>160.0</v>
      </c>
      <c r="B161" s="67">
        <v>39.0</v>
      </c>
      <c r="C161" s="69" t="s">
        <v>4424</v>
      </c>
      <c r="D161" s="107" t="s">
        <v>123</v>
      </c>
      <c r="E161" s="107" t="s">
        <v>139</v>
      </c>
      <c r="F161" s="107">
        <v>324.0</v>
      </c>
      <c r="G161" s="11"/>
      <c r="I161" t="str">
        <f t="array" ref="I161">INDEX('2021 Points'!$F$13:$F$21,MATCH(1,MMULT(--('2021 Points'!$G$13:$N$21=D161),TRANSPOSE(COLUMN('2021 Points'!$G$13:$N$21)^0)),0))</f>
        <v>#N/A</v>
      </c>
      <c r="K161" s="58">
        <f>F161-IFERROR(VLOOKUP(D161,'250621 Ranking'!$D:$F,3,0),0)</f>
        <v>0</v>
      </c>
      <c r="L161">
        <f>countif('Pre-transfer 2021 Points'!$E$13:$L$21,D161)</f>
        <v>0</v>
      </c>
      <c r="M161" s="59">
        <f>countif('2021 Points'!$G$13:$N$21,D161)</f>
        <v>0</v>
      </c>
    </row>
    <row r="162">
      <c r="A162" s="50">
        <v>161.0</v>
      </c>
      <c r="B162" s="67">
        <v>76.0</v>
      </c>
      <c r="C162" s="69" t="s">
        <v>705</v>
      </c>
      <c r="D162" s="107" t="s">
        <v>145</v>
      </c>
      <c r="E162" s="107" t="s">
        <v>8592</v>
      </c>
      <c r="F162" s="107">
        <v>323.0</v>
      </c>
      <c r="G162" s="11"/>
      <c r="I162" t="str">
        <f t="array" ref="I162">INDEX('2021 Points'!$F$13:$F$21,MATCH(1,MMULT(--('2021 Points'!$G$13:$N$21=D162),TRANSPOSE(COLUMN('2021 Points'!$G$13:$N$21)^0)),0))</f>
        <v>#N/A</v>
      </c>
      <c r="K162" s="58">
        <f>F162-IFERROR(VLOOKUP(D162,'250621 Ranking'!$D:$F,3,0),0)</f>
        <v>107</v>
      </c>
      <c r="L162">
        <f>countif('Pre-transfer 2021 Points'!$E$13:$L$21,D162)</f>
        <v>0</v>
      </c>
      <c r="M162" s="59">
        <f>countif('2021 Points'!$G$13:$N$21,D162)</f>
        <v>0</v>
      </c>
    </row>
    <row r="163">
      <c r="A163" s="50">
        <v>162.0</v>
      </c>
      <c r="B163" s="67">
        <v>1301.0</v>
      </c>
      <c r="C163" s="68" t="s">
        <v>11218</v>
      </c>
      <c r="D163" s="107" t="s">
        <v>2678</v>
      </c>
      <c r="E163" s="107" t="s">
        <v>8597</v>
      </c>
      <c r="F163" s="107">
        <v>322.0</v>
      </c>
      <c r="G163" s="11"/>
      <c r="I163" t="str">
        <f t="array" ref="I163">INDEX('2021 Points'!$F$13:$F$21,MATCH(1,MMULT(--('2021 Points'!$G$13:$N$21=D163),TRANSPOSE(COLUMN('2021 Points'!$G$13:$N$21)^0)),0))</f>
        <v>#N/A</v>
      </c>
      <c r="K163" s="58">
        <f>F163-IFERROR(VLOOKUP(D163,'250621 Ranking'!$D:$F,3,0),0)</f>
        <v>58</v>
      </c>
      <c r="L163">
        <f>countif('Pre-transfer 2021 Points'!$E$13:$L$21,D163)</f>
        <v>0</v>
      </c>
      <c r="M163" s="59">
        <f>countif('2021 Points'!$G$13:$N$21,D163)</f>
        <v>0</v>
      </c>
    </row>
    <row r="164">
      <c r="A164" s="50">
        <v>163.0</v>
      </c>
      <c r="B164" s="67">
        <v>111.0</v>
      </c>
      <c r="C164" s="69" t="s">
        <v>4370</v>
      </c>
      <c r="D164" s="107" t="s">
        <v>478</v>
      </c>
      <c r="E164" s="107" t="s">
        <v>11206</v>
      </c>
      <c r="F164" s="107">
        <v>320.0</v>
      </c>
      <c r="G164" s="11"/>
      <c r="I164" t="str">
        <f t="array" ref="I164">INDEX('2021 Points'!$F$13:$F$21,MATCH(1,MMULT(--('2021 Points'!$G$13:$N$21=D164),TRANSPOSE(COLUMN('2021 Points'!$G$13:$N$21)^0)),0))</f>
        <v>#N/A</v>
      </c>
      <c r="K164" s="58">
        <f>F164-IFERROR(VLOOKUP(D164,'250621 Ranking'!$D:$F,3,0),0)</f>
        <v>195</v>
      </c>
      <c r="L164">
        <f>countif('Pre-transfer 2021 Points'!$E$13:$L$21,D164)</f>
        <v>0</v>
      </c>
      <c r="M164" s="59">
        <f>countif('2021 Points'!$G$13:$N$21,D164)</f>
        <v>0</v>
      </c>
    </row>
    <row r="165">
      <c r="A165" s="50">
        <v>164.0</v>
      </c>
      <c r="B165" s="67">
        <v>308.0</v>
      </c>
      <c r="C165" s="68" t="s">
        <v>152</v>
      </c>
      <c r="D165" s="107" t="s">
        <v>769</v>
      </c>
      <c r="E165" s="107" t="s">
        <v>11219</v>
      </c>
      <c r="F165" s="107">
        <v>317.0</v>
      </c>
      <c r="G165" s="11"/>
      <c r="I165" t="str">
        <f t="array" ref="I165">INDEX('2021 Points'!$F$13:$F$21,MATCH(1,MMULT(--('2021 Points'!$G$13:$N$21=D165),TRANSPOSE(COLUMN('2021 Points'!$G$13:$N$21)^0)),0))</f>
        <v>#N/A</v>
      </c>
      <c r="K165" s="58">
        <f>F165-IFERROR(VLOOKUP(D165,'250621 Ranking'!$D:$F,3,0),0)</f>
        <v>226</v>
      </c>
      <c r="L165">
        <f>countif('Pre-transfer 2021 Points'!$E$13:$L$21,D165)</f>
        <v>0</v>
      </c>
      <c r="M165" s="59">
        <f>countif('2021 Points'!$G$13:$N$21,D165)</f>
        <v>0</v>
      </c>
    </row>
    <row r="166">
      <c r="A166" s="50">
        <v>165.0</v>
      </c>
      <c r="B166" s="67">
        <v>516.0</v>
      </c>
      <c r="C166" s="68" t="s">
        <v>278</v>
      </c>
      <c r="D166" s="107" t="s">
        <v>1247</v>
      </c>
      <c r="E166" s="107" t="s">
        <v>11205</v>
      </c>
      <c r="F166" s="107">
        <v>313.0</v>
      </c>
      <c r="G166" s="11"/>
      <c r="I166" t="str">
        <f t="array" ref="I166">INDEX('2021 Points'!$F$13:$F$21,MATCH(1,MMULT(--('2021 Points'!$G$13:$N$21=D166),TRANSPOSE(COLUMN('2021 Points'!$G$13:$N$21)^0)),0))</f>
        <v>#N/A</v>
      </c>
      <c r="K166" s="58">
        <f>F166-IFERROR(VLOOKUP(D166,'250621 Ranking'!$D:$F,3,0),0)</f>
        <v>221</v>
      </c>
      <c r="L166">
        <f>countif('Pre-transfer 2021 Points'!$E$13:$L$21,D166)</f>
        <v>1</v>
      </c>
      <c r="M166" s="59">
        <f>countif('2021 Points'!$G$13:$N$21,D166)</f>
        <v>0</v>
      </c>
    </row>
    <row r="167">
      <c r="A167" s="50">
        <v>166.0</v>
      </c>
      <c r="B167" s="67">
        <v>178.0</v>
      </c>
      <c r="C167" s="68" t="s">
        <v>4404</v>
      </c>
      <c r="D167" s="107" t="s">
        <v>221</v>
      </c>
      <c r="E167" s="107" t="s">
        <v>9918</v>
      </c>
      <c r="F167" s="107">
        <v>313.0</v>
      </c>
      <c r="G167" s="11"/>
      <c r="I167" t="str">
        <f t="array" ref="I167">INDEX('2021 Points'!$F$13:$F$21,MATCH(1,MMULT(--('2021 Points'!$G$13:$N$21=D167),TRANSPOSE(COLUMN('2021 Points'!$G$13:$N$21)^0)),0))</f>
        <v>#N/A</v>
      </c>
      <c r="K167" s="58">
        <f>F167-IFERROR(VLOOKUP(D167,'250621 Ranking'!$D:$F,3,0),0)</f>
        <v>242</v>
      </c>
      <c r="L167">
        <f>countif('Pre-transfer 2021 Points'!$E$13:$L$21,D167)</f>
        <v>0</v>
      </c>
      <c r="M167" s="59">
        <f>countif('2021 Points'!$G$13:$N$21,D167)</f>
        <v>0</v>
      </c>
    </row>
    <row r="168">
      <c r="A168" s="50">
        <v>167.0</v>
      </c>
      <c r="B168" s="67">
        <v>72.0</v>
      </c>
      <c r="C168" s="69" t="s">
        <v>960</v>
      </c>
      <c r="D168" s="107" t="s">
        <v>1890</v>
      </c>
      <c r="E168" s="107" t="s">
        <v>11204</v>
      </c>
      <c r="F168" s="107">
        <v>312.0</v>
      </c>
      <c r="G168" s="11"/>
      <c r="I168" t="str">
        <f t="array" ref="I168">INDEX('2021 Points'!$F$13:$F$21,MATCH(1,MMULT(--('2021 Points'!$G$13:$N$21=D168),TRANSPOSE(COLUMN('2021 Points'!$G$13:$N$21)^0)),0))</f>
        <v>#N/A</v>
      </c>
      <c r="K168" s="58">
        <f>F168-IFERROR(VLOOKUP(D168,'250621 Ranking'!$D:$F,3,0),0)</f>
        <v>31</v>
      </c>
      <c r="L168">
        <f>countif('Pre-transfer 2021 Points'!$E$13:$L$21,D168)</f>
        <v>0</v>
      </c>
      <c r="M168" s="59">
        <f>countif('2021 Points'!$G$13:$N$21,D168)</f>
        <v>0</v>
      </c>
    </row>
    <row r="169">
      <c r="A169" s="50">
        <v>168.0</v>
      </c>
      <c r="B169" s="86"/>
      <c r="C169" s="69" t="s">
        <v>1315</v>
      </c>
      <c r="D169" s="107" t="s">
        <v>10766</v>
      </c>
      <c r="E169" s="107" t="s">
        <v>8968</v>
      </c>
      <c r="F169" s="107">
        <v>311.0</v>
      </c>
      <c r="G169" s="11"/>
      <c r="I169" t="str">
        <f t="array" ref="I169">INDEX('2021 Points'!$F$13:$F$21,MATCH(1,MMULT(--('2021 Points'!$G$13:$N$21=D169),TRANSPOSE(COLUMN('2021 Points'!$G$13:$N$21)^0)),0))</f>
        <v>#N/A</v>
      </c>
      <c r="K169" s="58">
        <f>F169-IFERROR(VLOOKUP(D169,'250621 Ranking'!$D:$F,3,0),0)</f>
        <v>168</v>
      </c>
      <c r="L169">
        <f>countif('Pre-transfer 2021 Points'!$E$13:$L$21,D169)</f>
        <v>0</v>
      </c>
      <c r="M169" s="59">
        <f>countif('2021 Points'!$G$13:$N$21,D169)</f>
        <v>0</v>
      </c>
    </row>
    <row r="170">
      <c r="A170" s="50">
        <v>169.0</v>
      </c>
      <c r="B170" s="67">
        <v>240.0</v>
      </c>
      <c r="C170" s="68" t="s">
        <v>4400</v>
      </c>
      <c r="D170" s="107" t="s">
        <v>1509</v>
      </c>
      <c r="E170" s="107" t="s">
        <v>8592</v>
      </c>
      <c r="F170" s="107">
        <v>309.0</v>
      </c>
      <c r="G170" s="11"/>
      <c r="I170" t="str">
        <f t="array" ref="I170">INDEX('2021 Points'!$F$13:$F$21,MATCH(1,MMULT(--('2021 Points'!$G$13:$N$21=D170),TRANSPOSE(COLUMN('2021 Points'!$G$13:$N$21)^0)),0))</f>
        <v>#N/A</v>
      </c>
      <c r="K170" s="58">
        <f>F170-IFERROR(VLOOKUP(D170,'250621 Ranking'!$D:$F,3,0),0)</f>
        <v>281</v>
      </c>
      <c r="L170">
        <f>countif('Pre-transfer 2021 Points'!$E$13:$L$21,D170)</f>
        <v>0</v>
      </c>
      <c r="M170" s="59">
        <f>countif('2021 Points'!$G$13:$N$21,D170)</f>
        <v>0</v>
      </c>
    </row>
    <row r="171">
      <c r="A171" s="50">
        <v>170.0</v>
      </c>
      <c r="B171" s="67">
        <v>215.0</v>
      </c>
      <c r="C171" s="68" t="s">
        <v>5129</v>
      </c>
      <c r="D171" s="107" t="s">
        <v>1953</v>
      </c>
      <c r="E171" s="107" t="s">
        <v>8968</v>
      </c>
      <c r="F171" s="107">
        <v>304.0</v>
      </c>
      <c r="G171" s="11"/>
      <c r="I171" t="str">
        <f t="array" ref="I171">INDEX('2021 Points'!$F$13:$F$21,MATCH(1,MMULT(--('2021 Points'!$G$13:$N$21=D171),TRANSPOSE(COLUMN('2021 Points'!$G$13:$N$21)^0)),0))</f>
        <v>#N/A</v>
      </c>
      <c r="K171" s="58">
        <f>F171-IFERROR(VLOOKUP(D171,'250621 Ranking'!$D:$F,3,0),0)</f>
        <v>79</v>
      </c>
      <c r="L171">
        <f>countif('Pre-transfer 2021 Points'!$E$13:$L$21,D171)</f>
        <v>0</v>
      </c>
      <c r="M171" s="59">
        <f>countif('2021 Points'!$G$13:$N$21,D171)</f>
        <v>0</v>
      </c>
    </row>
    <row r="172">
      <c r="A172" s="50">
        <v>171.0</v>
      </c>
      <c r="B172" s="67">
        <v>133.0</v>
      </c>
      <c r="C172" s="69" t="s">
        <v>209</v>
      </c>
      <c r="D172" s="107" t="s">
        <v>296</v>
      </c>
      <c r="E172" s="107" t="s">
        <v>8970</v>
      </c>
      <c r="F172" s="107">
        <v>303.0</v>
      </c>
      <c r="G172" s="11"/>
      <c r="I172" t="str">
        <f t="array" ref="I172">INDEX('2021 Points'!$F$13:$F$21,MATCH(1,MMULT(--('2021 Points'!$G$13:$N$21=D172),TRANSPOSE(COLUMN('2021 Points'!$G$13:$N$21)^0)),0))</f>
        <v>#N/A</v>
      </c>
      <c r="K172" s="58">
        <f>F172-IFERROR(VLOOKUP(D172,'250621 Ranking'!$D:$F,3,0),0)</f>
        <v>181</v>
      </c>
      <c r="L172">
        <f>countif('Pre-transfer 2021 Points'!$E$13:$L$21,D172)</f>
        <v>0</v>
      </c>
      <c r="M172" s="59">
        <f>countif('2021 Points'!$G$13:$N$21,D172)</f>
        <v>0</v>
      </c>
    </row>
    <row r="173">
      <c r="A173" s="50">
        <v>172.0</v>
      </c>
      <c r="B173" s="67">
        <v>135.0</v>
      </c>
      <c r="C173" s="69" t="s">
        <v>4442</v>
      </c>
      <c r="D173" s="107" t="s">
        <v>1896</v>
      </c>
      <c r="E173" s="107" t="s">
        <v>11212</v>
      </c>
      <c r="F173" s="107">
        <v>298.0</v>
      </c>
      <c r="G173" s="11"/>
      <c r="I173" t="str">
        <f t="array" ref="I173">INDEX('2021 Points'!$F$13:$F$21,MATCH(1,MMULT(--('2021 Points'!$G$13:$N$21=D173),TRANSPOSE(COLUMN('2021 Points'!$G$13:$N$21)^0)),0))</f>
        <v>#N/A</v>
      </c>
      <c r="K173" s="58">
        <f>F173-IFERROR(VLOOKUP(D173,'250621 Ranking'!$D:$F,3,0),0)</f>
        <v>197</v>
      </c>
      <c r="L173">
        <f>countif('Pre-transfer 2021 Points'!$E$13:$L$21,D173)</f>
        <v>0</v>
      </c>
      <c r="M173" s="59">
        <f>countif('2021 Points'!$G$13:$N$21,D173)</f>
        <v>0</v>
      </c>
    </row>
    <row r="174">
      <c r="A174" s="50">
        <v>173.0</v>
      </c>
      <c r="B174" s="67">
        <v>554.0</v>
      </c>
      <c r="C174" s="68" t="s">
        <v>1162</v>
      </c>
      <c r="D174" s="107" t="s">
        <v>1866</v>
      </c>
      <c r="E174" s="107" t="s">
        <v>11209</v>
      </c>
      <c r="F174" s="107">
        <v>295.0</v>
      </c>
      <c r="G174" s="11"/>
      <c r="I174" t="str">
        <f t="array" ref="I174">INDEX('2021 Points'!$F$13:$F$21,MATCH(1,MMULT(--('2021 Points'!$G$13:$N$21=D174),TRANSPOSE(COLUMN('2021 Points'!$G$13:$N$21)^0)),0))</f>
        <v>#N/A</v>
      </c>
      <c r="K174" s="58">
        <f>F174-IFERROR(VLOOKUP(D174,'250621 Ranking'!$D:$F,3,0),0)</f>
        <v>114</v>
      </c>
      <c r="L174">
        <f>countif('Pre-transfer 2021 Points'!$E$13:$L$21,D174)</f>
        <v>0</v>
      </c>
      <c r="M174" s="59">
        <f>countif('2021 Points'!$G$13:$N$21,D174)</f>
        <v>0</v>
      </c>
    </row>
    <row r="175">
      <c r="A175" s="50">
        <v>174.0</v>
      </c>
      <c r="B175" s="67">
        <v>426.0</v>
      </c>
      <c r="C175" s="68" t="s">
        <v>5456</v>
      </c>
      <c r="D175" s="107" t="s">
        <v>10918</v>
      </c>
      <c r="E175" s="107" t="s">
        <v>8596</v>
      </c>
      <c r="F175" s="107">
        <v>295.0</v>
      </c>
      <c r="G175" s="11"/>
      <c r="I175" t="str">
        <f t="array" ref="I175">INDEX('2021 Points'!$F$13:$F$21,MATCH(1,MMULT(--('2021 Points'!$G$13:$N$21=D175),TRANSPOSE(COLUMN('2021 Points'!$G$13:$N$21)^0)),0))</f>
        <v>#N/A</v>
      </c>
      <c r="K175" s="58">
        <f>F175-IFERROR(VLOOKUP(D175,'250621 Ranking'!$D:$F,3,0),0)</f>
        <v>27</v>
      </c>
      <c r="L175">
        <f>countif('Pre-transfer 2021 Points'!$E$13:$L$21,D175)</f>
        <v>0</v>
      </c>
      <c r="M175" s="59">
        <f>countif('2021 Points'!$G$13:$N$21,D175)</f>
        <v>0</v>
      </c>
    </row>
    <row r="176">
      <c r="A176" s="50">
        <v>175.0</v>
      </c>
      <c r="B176" s="67">
        <v>163.0</v>
      </c>
      <c r="C176" s="69" t="s">
        <v>4396</v>
      </c>
      <c r="D176" s="107" t="s">
        <v>457</v>
      </c>
      <c r="E176" s="107" t="s">
        <v>115</v>
      </c>
      <c r="F176" s="107">
        <v>295.0</v>
      </c>
      <c r="G176" s="11"/>
      <c r="I176" t="str">
        <f t="array" ref="I176">INDEX('2021 Points'!$F$13:$F$21,MATCH(1,MMULT(--('2021 Points'!$G$13:$N$21=D176),TRANSPOSE(COLUMN('2021 Points'!$G$13:$N$21)^0)),0))</f>
        <v>#N/A</v>
      </c>
      <c r="K176" s="58">
        <f>F176-IFERROR(VLOOKUP(D176,'250621 Ranking'!$D:$F,3,0),0)</f>
        <v>179</v>
      </c>
      <c r="L176">
        <f>countif('Pre-transfer 2021 Points'!$E$13:$L$21,D176)</f>
        <v>0</v>
      </c>
      <c r="M176" s="59">
        <f>countif('2021 Points'!$G$13:$N$21,D176)</f>
        <v>0</v>
      </c>
    </row>
    <row r="177">
      <c r="A177" s="50">
        <v>176.0</v>
      </c>
      <c r="B177" s="67">
        <v>589.0</v>
      </c>
      <c r="C177" s="68" t="s">
        <v>463</v>
      </c>
      <c r="D177" s="107" t="s">
        <v>1133</v>
      </c>
      <c r="E177" s="107" t="s">
        <v>11205</v>
      </c>
      <c r="F177" s="107">
        <v>294.0</v>
      </c>
      <c r="G177" s="11"/>
      <c r="I177" t="str">
        <f t="array" ref="I177">INDEX('2021 Points'!$F$13:$F$21,MATCH(1,MMULT(--('2021 Points'!$G$13:$N$21=D177),TRANSPOSE(COLUMN('2021 Points'!$G$13:$N$21)^0)),0))</f>
        <v>#N/A</v>
      </c>
      <c r="K177" s="58">
        <f>F177-IFERROR(VLOOKUP(D177,'250621 Ranking'!$D:$F,3,0),0)</f>
        <v>122</v>
      </c>
      <c r="L177">
        <f>countif('Pre-transfer 2021 Points'!$E$13:$L$21,D177)</f>
        <v>0</v>
      </c>
      <c r="M177" s="59">
        <f>countif('2021 Points'!$G$13:$N$21,D177)</f>
        <v>0</v>
      </c>
    </row>
    <row r="178">
      <c r="A178" s="50">
        <v>177.0</v>
      </c>
      <c r="B178" s="67">
        <v>209.0</v>
      </c>
      <c r="C178" s="68" t="s">
        <v>369</v>
      </c>
      <c r="D178" s="107" t="s">
        <v>884</v>
      </c>
      <c r="E178" s="107" t="s">
        <v>9918</v>
      </c>
      <c r="F178" s="107">
        <v>293.0</v>
      </c>
      <c r="G178" s="11"/>
      <c r="I178" t="str">
        <f t="array" ref="I178">INDEX('2021 Points'!$F$13:$F$21,MATCH(1,MMULT(--('2021 Points'!$G$13:$N$21=D178),TRANSPOSE(COLUMN('2021 Points'!$G$13:$N$21)^0)),0))</f>
        <v>#N/A</v>
      </c>
      <c r="K178" s="58">
        <f>F178-IFERROR(VLOOKUP(D178,'250621 Ranking'!$D:$F,3,0),0)</f>
        <v>113</v>
      </c>
      <c r="L178">
        <f>countif('Pre-transfer 2021 Points'!$E$13:$L$21,D178)</f>
        <v>0</v>
      </c>
      <c r="M178" s="59">
        <f>countif('2021 Points'!$G$13:$N$21,D178)</f>
        <v>0</v>
      </c>
    </row>
    <row r="179">
      <c r="A179" s="50">
        <v>178.0</v>
      </c>
      <c r="B179" s="67">
        <v>171.0</v>
      </c>
      <c r="C179" s="69" t="s">
        <v>107</v>
      </c>
      <c r="D179" s="107" t="s">
        <v>1552</v>
      </c>
      <c r="E179" s="107" t="s">
        <v>8968</v>
      </c>
      <c r="F179" s="107">
        <v>289.0</v>
      </c>
      <c r="G179" s="11"/>
      <c r="I179" t="str">
        <f t="array" ref="I179">INDEX('2021 Points'!$F$13:$F$21,MATCH(1,MMULT(--('2021 Points'!$G$13:$N$21=D179),TRANSPOSE(COLUMN('2021 Points'!$G$13:$N$21)^0)),0))</f>
        <v>#N/A</v>
      </c>
      <c r="K179" s="58">
        <f>F179-IFERROR(VLOOKUP(D179,'250621 Ranking'!$D:$F,3,0),0)</f>
        <v>239</v>
      </c>
      <c r="L179">
        <f>countif('Pre-transfer 2021 Points'!$E$13:$L$21,D179)</f>
        <v>0</v>
      </c>
      <c r="M179" s="59">
        <f>countif('2021 Points'!$G$13:$N$21,D179)</f>
        <v>0</v>
      </c>
    </row>
    <row r="180">
      <c r="A180" s="50">
        <v>179.0</v>
      </c>
      <c r="B180" s="67">
        <v>672.0</v>
      </c>
      <c r="C180" s="68" t="s">
        <v>4873</v>
      </c>
      <c r="D180" s="107" t="s">
        <v>127</v>
      </c>
      <c r="E180" s="107" t="s">
        <v>9925</v>
      </c>
      <c r="F180" s="107">
        <v>288.0</v>
      </c>
      <c r="G180" s="11"/>
      <c r="I180" t="str">
        <f t="array" ref="I180">INDEX('2021 Points'!$F$13:$F$21,MATCH(1,MMULT(--('2021 Points'!$G$13:$N$21=D180),TRANSPOSE(COLUMN('2021 Points'!$G$13:$N$21)^0)),0))</f>
        <v>#N/A</v>
      </c>
      <c r="K180" s="58">
        <f>F180-IFERROR(VLOOKUP(D180,'250621 Ranking'!$D:$F,3,0),0)</f>
        <v>163</v>
      </c>
      <c r="L180">
        <f>countif('Pre-transfer 2021 Points'!$E$13:$L$21,D180)</f>
        <v>0</v>
      </c>
      <c r="M180" s="59">
        <f>countif('2021 Points'!$G$13:$N$21,D180)</f>
        <v>0</v>
      </c>
    </row>
    <row r="181">
      <c r="A181" s="50">
        <v>180.0</v>
      </c>
      <c r="B181" s="67">
        <v>230.0</v>
      </c>
      <c r="C181" s="68" t="s">
        <v>641</v>
      </c>
      <c r="D181" s="107" t="s">
        <v>3519</v>
      </c>
      <c r="E181" s="107" t="s">
        <v>11206</v>
      </c>
      <c r="F181" s="107">
        <v>286.0</v>
      </c>
      <c r="G181" s="11"/>
      <c r="I181" t="str">
        <f t="array" ref="I181">INDEX('2021 Points'!$F$13:$F$21,MATCH(1,MMULT(--('2021 Points'!$G$13:$N$21=D181),TRANSPOSE(COLUMN('2021 Points'!$G$13:$N$21)^0)),0))</f>
        <v>#N/A</v>
      </c>
      <c r="K181" s="58">
        <f>F181-IFERROR(VLOOKUP(D181,'250621 Ranking'!$D:$F,3,0),0)</f>
        <v>143</v>
      </c>
      <c r="L181">
        <f>countif('Pre-transfer 2021 Points'!$E$13:$L$21,D181)</f>
        <v>0</v>
      </c>
      <c r="M181" s="59">
        <f>countif('2021 Points'!$G$13:$N$21,D181)</f>
        <v>0</v>
      </c>
    </row>
    <row r="182">
      <c r="A182" s="50">
        <v>181.0</v>
      </c>
      <c r="B182" s="67">
        <v>60.0</v>
      </c>
      <c r="C182" s="69" t="s">
        <v>4424</v>
      </c>
      <c r="D182" s="107" t="s">
        <v>185</v>
      </c>
      <c r="E182" s="107" t="s">
        <v>115</v>
      </c>
      <c r="F182" s="107">
        <v>286.0</v>
      </c>
      <c r="G182" s="11"/>
      <c r="I182" t="str">
        <f t="array" ref="I182">INDEX('2021 Points'!$F$13:$F$21,MATCH(1,MMULT(--('2021 Points'!$G$13:$N$21=D182),TRANSPOSE(COLUMN('2021 Points'!$G$13:$N$21)^0)),0))</f>
        <v>#N/A</v>
      </c>
      <c r="K182" s="58">
        <f>F182-IFERROR(VLOOKUP(D182,'250621 Ranking'!$D:$F,3,0),0)</f>
        <v>0</v>
      </c>
      <c r="L182">
        <f>countif('Pre-transfer 2021 Points'!$E$13:$L$21,D182)</f>
        <v>0</v>
      </c>
      <c r="M182" s="59">
        <f>countif('2021 Points'!$G$13:$N$21,D182)</f>
        <v>0</v>
      </c>
    </row>
    <row r="183">
      <c r="A183" s="50">
        <v>182.0</v>
      </c>
      <c r="B183" s="67">
        <v>303.0</v>
      </c>
      <c r="C183" s="68" t="s">
        <v>4473</v>
      </c>
      <c r="D183" s="107" t="s">
        <v>11220</v>
      </c>
      <c r="E183" s="72"/>
      <c r="F183" s="107">
        <v>285.0</v>
      </c>
      <c r="G183" s="11"/>
      <c r="I183" t="str">
        <f t="array" ref="I183">INDEX('2021 Points'!$F$13:$F$21,MATCH(1,MMULT(--('2021 Points'!$G$13:$N$21=D183),TRANSPOSE(COLUMN('2021 Points'!$G$13:$N$21)^0)),0))</f>
        <v>#N/A</v>
      </c>
      <c r="K183" s="58">
        <f>F183-IFERROR(VLOOKUP(D183,'250621 Ranking'!$D:$F,3,0),0)</f>
        <v>232</v>
      </c>
      <c r="L183">
        <f>countif('Pre-transfer 2021 Points'!$E$13:$L$21,D183)</f>
        <v>0</v>
      </c>
      <c r="M183" s="59">
        <f>countif('2021 Points'!$G$13:$N$21,D183)</f>
        <v>0</v>
      </c>
    </row>
    <row r="184">
      <c r="A184" s="50">
        <v>183.0</v>
      </c>
      <c r="B184" s="67">
        <v>183.0</v>
      </c>
      <c r="C184" s="67" t="s">
        <v>4312</v>
      </c>
      <c r="D184" s="107" t="s">
        <v>1898</v>
      </c>
      <c r="E184" s="107" t="s">
        <v>11206</v>
      </c>
      <c r="F184" s="107">
        <v>284.0</v>
      </c>
      <c r="G184" s="11"/>
      <c r="I184" t="str">
        <f t="array" ref="I184">INDEX('2021 Points'!$F$13:$F$21,MATCH(1,MMULT(--('2021 Points'!$G$13:$N$21=D184),TRANSPOSE(COLUMN('2021 Points'!$G$13:$N$21)^0)),0))</f>
        <v>#N/A</v>
      </c>
      <c r="K184" s="58">
        <f>F184-IFERROR(VLOOKUP(D184,'250621 Ranking'!$D:$F,3,0),0)</f>
        <v>259</v>
      </c>
      <c r="L184">
        <f>countif('Pre-transfer 2021 Points'!$E$13:$L$21,D184)</f>
        <v>0</v>
      </c>
      <c r="M184" s="59">
        <f>countif('2021 Points'!$G$13:$N$21,D184)</f>
        <v>0</v>
      </c>
    </row>
    <row r="185">
      <c r="A185" s="50">
        <v>184.0</v>
      </c>
      <c r="B185" s="67">
        <v>286.0</v>
      </c>
      <c r="C185" s="68" t="s">
        <v>290</v>
      </c>
      <c r="D185" s="107" t="s">
        <v>1195</v>
      </c>
      <c r="E185" s="107" t="s">
        <v>11205</v>
      </c>
      <c r="F185" s="107">
        <v>282.0</v>
      </c>
      <c r="G185" s="11"/>
      <c r="I185" t="str">
        <f t="array" ref="I185">INDEX('2021 Points'!$F$13:$F$21,MATCH(1,MMULT(--('2021 Points'!$G$13:$N$21=D185),TRANSPOSE(COLUMN('2021 Points'!$G$13:$N$21)^0)),0))</f>
        <v>#N/A</v>
      </c>
      <c r="K185" s="58">
        <f>F185-IFERROR(VLOOKUP(D185,'250621 Ranking'!$D:$F,3,0),0)</f>
        <v>255</v>
      </c>
      <c r="L185">
        <f>countif('Pre-transfer 2021 Points'!$E$13:$L$21,D185)</f>
        <v>0</v>
      </c>
      <c r="M185" s="59">
        <f>countif('2021 Points'!$G$13:$N$21,D185)</f>
        <v>0</v>
      </c>
    </row>
    <row r="186">
      <c r="A186" s="50">
        <v>185.0</v>
      </c>
      <c r="B186" s="67">
        <v>325.0</v>
      </c>
      <c r="C186" s="68" t="s">
        <v>1203</v>
      </c>
      <c r="D186" s="107" t="s">
        <v>1882</v>
      </c>
      <c r="E186" s="107" t="s">
        <v>8594</v>
      </c>
      <c r="F186" s="107">
        <v>282.0</v>
      </c>
      <c r="G186" s="11"/>
      <c r="I186" t="str">
        <f t="array" ref="I186">INDEX('2021 Points'!$F$13:$F$21,MATCH(1,MMULT(--('2021 Points'!$G$13:$N$21=D186),TRANSPOSE(COLUMN('2021 Points'!$G$13:$N$21)^0)),0))</f>
        <v>#N/A</v>
      </c>
      <c r="K186" s="58">
        <f>F186-IFERROR(VLOOKUP(D186,'250621 Ranking'!$D:$F,3,0),0)</f>
        <v>124</v>
      </c>
      <c r="L186">
        <f>countif('Pre-transfer 2021 Points'!$E$13:$L$21,D186)</f>
        <v>0</v>
      </c>
      <c r="M186" s="59">
        <f>countif('2021 Points'!$G$13:$N$21,D186)</f>
        <v>0</v>
      </c>
    </row>
    <row r="187">
      <c r="A187" s="50">
        <v>186.0</v>
      </c>
      <c r="B187" s="67">
        <v>174.0</v>
      </c>
      <c r="C187" s="69" t="s">
        <v>4396</v>
      </c>
      <c r="D187" s="107" t="s">
        <v>10764</v>
      </c>
      <c r="E187" s="107" t="s">
        <v>9918</v>
      </c>
      <c r="F187" s="107">
        <v>281.0</v>
      </c>
      <c r="G187" s="11"/>
      <c r="I187" t="str">
        <f t="array" ref="I187">INDEX('2021 Points'!$F$13:$F$21,MATCH(1,MMULT(--('2021 Points'!$G$13:$N$21=D187),TRANSPOSE(COLUMN('2021 Points'!$G$13:$N$21)^0)),0))</f>
        <v>#N/A</v>
      </c>
      <c r="K187" s="58">
        <f>F187-IFERROR(VLOOKUP(D187,'250621 Ranking'!$D:$F,3,0),0)</f>
        <v>113</v>
      </c>
      <c r="L187">
        <f>countif('Pre-transfer 2021 Points'!$E$13:$L$21,D187)</f>
        <v>0</v>
      </c>
      <c r="M187" s="59">
        <f>countif('2021 Points'!$G$13:$N$21,D187)</f>
        <v>0</v>
      </c>
    </row>
    <row r="188">
      <c r="A188" s="50">
        <v>187.0</v>
      </c>
      <c r="B188" s="67">
        <v>397.0</v>
      </c>
      <c r="C188" s="68" t="s">
        <v>1252</v>
      </c>
      <c r="D188" s="107" t="s">
        <v>10807</v>
      </c>
      <c r="E188" s="107" t="s">
        <v>102</v>
      </c>
      <c r="F188" s="107">
        <v>279.0</v>
      </c>
      <c r="G188" s="11"/>
      <c r="I188" t="str">
        <f t="array" ref="I188">INDEX('2021 Points'!$F$13:$F$21,MATCH(1,MMULT(--('2021 Points'!$G$13:$N$21=D188),TRANSPOSE(COLUMN('2021 Points'!$G$13:$N$21)^0)),0))</f>
        <v>#N/A</v>
      </c>
      <c r="K188" s="58">
        <f>F188-IFERROR(VLOOKUP(D188,'250621 Ranking'!$D:$F,3,0),0)</f>
        <v>159</v>
      </c>
      <c r="L188">
        <f>countif('Pre-transfer 2021 Points'!$E$13:$L$21,D188)</f>
        <v>0</v>
      </c>
      <c r="M188" s="59">
        <f>countif('2021 Points'!$G$13:$N$21,D188)</f>
        <v>0</v>
      </c>
    </row>
    <row r="189">
      <c r="A189" s="50">
        <v>188.0</v>
      </c>
      <c r="B189" s="67">
        <v>264.0</v>
      </c>
      <c r="C189" s="68" t="s">
        <v>4340</v>
      </c>
      <c r="D189" s="107" t="s">
        <v>10792</v>
      </c>
      <c r="E189" s="107" t="s">
        <v>11211</v>
      </c>
      <c r="F189" s="107">
        <v>276.0</v>
      </c>
      <c r="G189" s="11"/>
      <c r="I189" t="str">
        <f t="array" ref="I189">INDEX('2021 Points'!$F$13:$F$21,MATCH(1,MMULT(--('2021 Points'!$G$13:$N$21=D189),TRANSPOSE(COLUMN('2021 Points'!$G$13:$N$21)^0)),0))</f>
        <v>#N/A</v>
      </c>
      <c r="K189" s="58">
        <f>F189-IFERROR(VLOOKUP(D189,'250621 Ranking'!$D:$F,3,0),0)</f>
        <v>98</v>
      </c>
      <c r="L189">
        <f>countif('Pre-transfer 2021 Points'!$E$13:$L$21,D189)</f>
        <v>0</v>
      </c>
      <c r="M189" s="59">
        <f>countif('2021 Points'!$G$13:$N$21,D189)</f>
        <v>0</v>
      </c>
    </row>
    <row r="190">
      <c r="A190" s="50">
        <v>189.0</v>
      </c>
      <c r="B190" s="67">
        <v>202.0</v>
      </c>
      <c r="C190" s="68" t="s">
        <v>4362</v>
      </c>
      <c r="D190" s="107" t="s">
        <v>1883</v>
      </c>
      <c r="E190" s="107" t="s">
        <v>9917</v>
      </c>
      <c r="F190" s="107">
        <v>276.0</v>
      </c>
      <c r="G190" s="11"/>
      <c r="I190" t="str">
        <f t="array" ref="I190">INDEX('2021 Points'!$F$13:$F$21,MATCH(1,MMULT(--('2021 Points'!$G$13:$N$21=D190),TRANSPOSE(COLUMN('2021 Points'!$G$13:$N$21)^0)),0))</f>
        <v>#N/A</v>
      </c>
      <c r="K190" s="58">
        <f>F190-IFERROR(VLOOKUP(D190,'250621 Ranking'!$D:$F,3,0),0)</f>
        <v>198</v>
      </c>
      <c r="L190">
        <f>countif('Pre-transfer 2021 Points'!$E$13:$L$21,D190)</f>
        <v>0</v>
      </c>
      <c r="M190" s="59">
        <f>countif('2021 Points'!$G$13:$N$21,D190)</f>
        <v>0</v>
      </c>
    </row>
    <row r="191">
      <c r="A191" s="50">
        <v>190.0</v>
      </c>
      <c r="B191" s="67">
        <v>138.0</v>
      </c>
      <c r="C191" s="69" t="s">
        <v>4370</v>
      </c>
      <c r="D191" s="107" t="s">
        <v>10863</v>
      </c>
      <c r="E191" s="107" t="s">
        <v>11206</v>
      </c>
      <c r="F191" s="107">
        <v>275.0</v>
      </c>
      <c r="G191" s="11"/>
      <c r="I191" t="str">
        <f t="array" ref="I191">INDEX('2021 Points'!$F$13:$F$21,MATCH(1,MMULT(--('2021 Points'!$G$13:$N$21=D191),TRANSPOSE(COLUMN('2021 Points'!$G$13:$N$21)^0)),0))</f>
        <v>#N/A</v>
      </c>
      <c r="K191" s="58">
        <f>F191-IFERROR(VLOOKUP(D191,'250621 Ranking'!$D:$F,3,0),0)</f>
        <v>169</v>
      </c>
      <c r="L191">
        <f>countif('Pre-transfer 2021 Points'!$E$13:$L$21,D191)</f>
        <v>1</v>
      </c>
      <c r="M191" s="59">
        <f>countif('2021 Points'!$G$13:$N$21,D191)</f>
        <v>0</v>
      </c>
    </row>
    <row r="192">
      <c r="A192" s="50">
        <v>191.0</v>
      </c>
      <c r="B192" s="67">
        <v>181.0</v>
      </c>
      <c r="C192" s="69" t="s">
        <v>784</v>
      </c>
      <c r="D192" s="107" t="s">
        <v>67</v>
      </c>
      <c r="E192" s="107" t="s">
        <v>8968</v>
      </c>
      <c r="F192" s="107">
        <v>275.0</v>
      </c>
      <c r="G192" s="11"/>
      <c r="I192" t="str">
        <f t="array" ref="I192">INDEX('2021 Points'!$F$13:$F$21,MATCH(1,MMULT(--('2021 Points'!$G$13:$N$21=D192),TRANSPOSE(COLUMN('2021 Points'!$G$13:$N$21)^0)),0))</f>
        <v>#N/A</v>
      </c>
      <c r="K192" s="58">
        <f>F192-IFERROR(VLOOKUP(D192,'250621 Ranking'!$D:$F,3,0),0)</f>
        <v>82</v>
      </c>
      <c r="L192">
        <f>countif('Pre-transfer 2021 Points'!$E$13:$L$21,D192)</f>
        <v>0</v>
      </c>
      <c r="M192" s="59">
        <f>countif('2021 Points'!$G$13:$N$21,D192)</f>
        <v>0</v>
      </c>
    </row>
    <row r="193">
      <c r="A193" s="50">
        <v>192.0</v>
      </c>
      <c r="B193" s="67">
        <v>75.0</v>
      </c>
      <c r="C193" s="69" t="s">
        <v>318</v>
      </c>
      <c r="D193" s="107" t="s">
        <v>1080</v>
      </c>
      <c r="E193" s="107" t="s">
        <v>11212</v>
      </c>
      <c r="F193" s="107">
        <v>275.0</v>
      </c>
      <c r="G193" s="11"/>
      <c r="I193" t="str">
        <f t="array" ref="I193">INDEX('2021 Points'!$F$13:$F$21,MATCH(1,MMULT(--('2021 Points'!$G$13:$N$21=D193),TRANSPOSE(COLUMN('2021 Points'!$G$13:$N$21)^0)),0))</f>
        <v>Nick</v>
      </c>
      <c r="K193" s="58">
        <f>F193-IFERROR(VLOOKUP(D193,'250621 Ranking'!$D:$F,3,0),0)</f>
        <v>106</v>
      </c>
      <c r="L193">
        <f>countif('Pre-transfer 2021 Points'!$E$13:$L$21,D193)</f>
        <v>1</v>
      </c>
      <c r="M193" s="59">
        <f>countif('2021 Points'!$G$13:$N$21,D193)</f>
        <v>1</v>
      </c>
    </row>
    <row r="194">
      <c r="A194" s="50">
        <v>193.0</v>
      </c>
      <c r="B194" s="67">
        <v>236.0</v>
      </c>
      <c r="C194" s="68" t="s">
        <v>539</v>
      </c>
      <c r="D194" s="107" t="s">
        <v>865</v>
      </c>
      <c r="E194" s="107" t="s">
        <v>9929</v>
      </c>
      <c r="F194" s="107">
        <v>273.0</v>
      </c>
      <c r="G194" s="11"/>
      <c r="I194" t="str">
        <f t="array" ref="I194">INDEX('2021 Points'!$F$13:$F$21,MATCH(1,MMULT(--('2021 Points'!$G$13:$N$21=D194),TRANSPOSE(COLUMN('2021 Points'!$G$13:$N$21)^0)),0))</f>
        <v>#N/A</v>
      </c>
      <c r="K194" s="58">
        <f>F194-IFERROR(VLOOKUP(D194,'250621 Ranking'!$D:$F,3,0),0)</f>
        <v>62</v>
      </c>
      <c r="L194">
        <f>countif('Pre-transfer 2021 Points'!$E$13:$L$21,D194)</f>
        <v>0</v>
      </c>
      <c r="M194" s="59">
        <f>countif('2021 Points'!$G$13:$N$21,D194)</f>
        <v>0</v>
      </c>
    </row>
    <row r="195">
      <c r="A195" s="50">
        <v>194.0</v>
      </c>
      <c r="B195" s="67">
        <v>642.0</v>
      </c>
      <c r="C195" s="68" t="s">
        <v>5361</v>
      </c>
      <c r="D195" s="107" t="s">
        <v>2184</v>
      </c>
      <c r="E195" s="107" t="s">
        <v>11205</v>
      </c>
      <c r="F195" s="107">
        <v>273.0</v>
      </c>
      <c r="G195" s="11"/>
      <c r="I195" t="str">
        <f t="array" ref="I195">INDEX('2021 Points'!$F$13:$F$21,MATCH(1,MMULT(--('2021 Points'!$G$13:$N$21=D195),TRANSPOSE(COLUMN('2021 Points'!$G$13:$N$21)^0)),0))</f>
        <v>#N/A</v>
      </c>
      <c r="K195" s="58">
        <f>F195-IFERROR(VLOOKUP(D195,'250621 Ranking'!$D:$F,3,0),0)</f>
        <v>57</v>
      </c>
      <c r="L195">
        <f>countif('Pre-transfer 2021 Points'!$E$13:$L$21,D195)</f>
        <v>0</v>
      </c>
      <c r="M195" s="59">
        <f>countif('2021 Points'!$G$13:$N$21,D195)</f>
        <v>0</v>
      </c>
    </row>
    <row r="196">
      <c r="A196" s="50">
        <v>195.0</v>
      </c>
      <c r="B196" s="67">
        <v>333.0</v>
      </c>
      <c r="C196" s="68" t="s">
        <v>1087</v>
      </c>
      <c r="D196" s="107" t="s">
        <v>908</v>
      </c>
      <c r="E196" s="107" t="s">
        <v>11210</v>
      </c>
      <c r="F196" s="107">
        <v>272.0</v>
      </c>
      <c r="G196" s="11"/>
      <c r="I196" t="str">
        <f t="array" ref="I196">INDEX('2021 Points'!$F$13:$F$21,MATCH(1,MMULT(--('2021 Points'!$G$13:$N$21=D196),TRANSPOSE(COLUMN('2021 Points'!$G$13:$N$21)^0)),0))</f>
        <v>#N/A</v>
      </c>
      <c r="K196" s="58">
        <f>F196-IFERROR(VLOOKUP(D196,'250621 Ranking'!$D:$F,3,0),0)</f>
        <v>114</v>
      </c>
      <c r="L196">
        <f>countif('Pre-transfer 2021 Points'!$E$13:$L$21,D196)</f>
        <v>0</v>
      </c>
      <c r="M196" s="59">
        <f>countif('2021 Points'!$G$13:$N$21,D196)</f>
        <v>0</v>
      </c>
    </row>
    <row r="197">
      <c r="A197" s="50">
        <v>196.0</v>
      </c>
      <c r="B197" s="67">
        <v>84.0</v>
      </c>
      <c r="C197" s="69" t="s">
        <v>5327</v>
      </c>
      <c r="D197" s="107" t="s">
        <v>1276</v>
      </c>
      <c r="E197" s="107" t="s">
        <v>8592</v>
      </c>
      <c r="F197" s="107">
        <v>272.0</v>
      </c>
      <c r="G197" s="11"/>
      <c r="I197" t="str">
        <f t="array" ref="I197">INDEX('2021 Points'!$F$13:$F$21,MATCH(1,MMULT(--('2021 Points'!$G$13:$N$21=D197),TRANSPOSE(COLUMN('2021 Points'!$G$13:$N$21)^0)),0))</f>
        <v>Dave</v>
      </c>
      <c r="K197" s="58">
        <f>F197-IFERROR(VLOOKUP(D197,'250621 Ranking'!$D:$F,3,0),0)</f>
        <v>46</v>
      </c>
      <c r="L197">
        <f>countif('Pre-transfer 2021 Points'!$E$13:$L$21,D197)</f>
        <v>1</v>
      </c>
      <c r="M197" s="59">
        <f>countif('2021 Points'!$G$13:$N$21,D197)</f>
        <v>1</v>
      </c>
    </row>
    <row r="198">
      <c r="A198" s="50">
        <v>197.0</v>
      </c>
      <c r="B198" s="67">
        <v>101.0</v>
      </c>
      <c r="C198" s="69" t="s">
        <v>4781</v>
      </c>
      <c r="D198" s="107" t="s">
        <v>562</v>
      </c>
      <c r="E198" s="107" t="s">
        <v>8597</v>
      </c>
      <c r="F198" s="107">
        <v>270.0</v>
      </c>
      <c r="G198" s="11"/>
      <c r="I198" t="str">
        <f t="array" ref="I198">INDEX('2021 Points'!$F$13:$F$21,MATCH(1,MMULT(--('2021 Points'!$G$13:$N$21=D198),TRANSPOSE(COLUMN('2021 Points'!$G$13:$N$21)^0)),0))</f>
        <v>#N/A</v>
      </c>
      <c r="K198" s="58">
        <f>F198-IFERROR(VLOOKUP(D198,'250621 Ranking'!$D:$F,3,0),0)</f>
        <v>168</v>
      </c>
      <c r="L198">
        <f>countif('Pre-transfer 2021 Points'!$E$13:$L$21,D198)</f>
        <v>0</v>
      </c>
      <c r="M198" s="59">
        <f>countif('2021 Points'!$G$13:$N$21,D198)</f>
        <v>0</v>
      </c>
    </row>
    <row r="199">
      <c r="A199" s="50">
        <v>198.0</v>
      </c>
      <c r="B199" s="67">
        <v>443.0</v>
      </c>
      <c r="C199" s="68" t="s">
        <v>5298</v>
      </c>
      <c r="D199" s="107" t="s">
        <v>1686</v>
      </c>
      <c r="E199" s="72"/>
      <c r="F199" s="107">
        <v>266.0</v>
      </c>
      <c r="G199" s="11"/>
      <c r="I199" t="str">
        <f t="array" ref="I199">INDEX('2021 Points'!$F$13:$F$21,MATCH(1,MMULT(--('2021 Points'!$G$13:$N$21=D199),TRANSPOSE(COLUMN('2021 Points'!$G$13:$N$21)^0)),0))</f>
        <v>#N/A</v>
      </c>
      <c r="K199" s="58">
        <f>F199-IFERROR(VLOOKUP(D199,'250621 Ranking'!$D:$F,3,0),0)</f>
        <v>40</v>
      </c>
      <c r="L199">
        <f>countif('Pre-transfer 2021 Points'!$E$13:$L$21,D199)</f>
        <v>0</v>
      </c>
      <c r="M199" s="59">
        <f>countif('2021 Points'!$G$13:$N$21,D199)</f>
        <v>0</v>
      </c>
    </row>
    <row r="200">
      <c r="A200" s="50">
        <v>199.0</v>
      </c>
      <c r="B200" s="67">
        <v>702.0</v>
      </c>
      <c r="C200" s="68" t="s">
        <v>8674</v>
      </c>
      <c r="D200" s="107" t="s">
        <v>1809</v>
      </c>
      <c r="E200" s="107" t="s">
        <v>9929</v>
      </c>
      <c r="F200" s="107">
        <v>266.0</v>
      </c>
      <c r="G200" s="11"/>
      <c r="I200" t="str">
        <f t="array" ref="I200">INDEX('2021 Points'!$F$13:$F$21,MATCH(1,MMULT(--('2021 Points'!$G$13:$N$21=D200),TRANSPOSE(COLUMN('2021 Points'!$G$13:$N$21)^0)),0))</f>
        <v>#N/A</v>
      </c>
      <c r="K200" s="58">
        <f>F200-IFERROR(VLOOKUP(D200,'250621 Ranking'!$D:$F,3,0),0)</f>
        <v>163</v>
      </c>
      <c r="L200">
        <f>countif('Pre-transfer 2021 Points'!$E$13:$L$21,D200)</f>
        <v>0</v>
      </c>
      <c r="M200" s="59">
        <f>countif('2021 Points'!$G$13:$N$21,D200)</f>
        <v>0</v>
      </c>
    </row>
    <row r="201">
      <c r="A201" s="49">
        <v>200.0</v>
      </c>
      <c r="B201" s="63">
        <v>280.0</v>
      </c>
      <c r="C201" s="64" t="s">
        <v>5297</v>
      </c>
      <c r="D201" s="108" t="s">
        <v>481</v>
      </c>
      <c r="E201" s="108" t="s">
        <v>11204</v>
      </c>
      <c r="F201" s="108">
        <v>260.0</v>
      </c>
      <c r="G201" s="11"/>
      <c r="I201" t="str">
        <f t="array" ref="I201">INDEX('2021 Points'!$F$13:$F$21,MATCH(1,MMULT(--('2021 Points'!$G$13:$N$21=D201),TRANSPOSE(COLUMN('2021 Points'!$G$13:$N$21)^0)),0))</f>
        <v>#N/A</v>
      </c>
      <c r="K201" s="58">
        <f>F201-IFERROR(VLOOKUP(D201,'250621 Ranking'!$D:$F,3,0),0)</f>
        <v>185</v>
      </c>
      <c r="L201">
        <f>countif('Pre-transfer 2021 Points'!$E$13:$L$21,D201)</f>
        <v>0</v>
      </c>
      <c r="M201" s="59">
        <f>countif('2021 Points'!$G$13:$N$21,D201)</f>
        <v>0</v>
      </c>
    </row>
    <row r="202">
      <c r="A202" s="50">
        <v>201.0</v>
      </c>
      <c r="B202" s="67">
        <v>284.0</v>
      </c>
      <c r="C202" s="68" t="s">
        <v>131</v>
      </c>
      <c r="D202" s="107" t="s">
        <v>1116</v>
      </c>
      <c r="E202" s="107" t="s">
        <v>4326</v>
      </c>
      <c r="F202" s="107">
        <v>260.0</v>
      </c>
      <c r="G202" s="11"/>
      <c r="I202" t="str">
        <f t="array" ref="I202">INDEX('2021 Points'!$F$13:$F$21,MATCH(1,MMULT(--('2021 Points'!$G$13:$N$21=D202),TRANSPOSE(COLUMN('2021 Points'!$G$13:$N$21)^0)),0))</f>
        <v>#N/A</v>
      </c>
      <c r="K202" s="58">
        <f>F202-IFERROR(VLOOKUP(D202,'250621 Ranking'!$D:$F,3,0),0)</f>
        <v>16</v>
      </c>
      <c r="L202">
        <f>countif('Pre-transfer 2021 Points'!$E$13:$L$21,D202)</f>
        <v>0</v>
      </c>
      <c r="M202" s="59">
        <f>countif('2021 Points'!$G$13:$N$21,D202)</f>
        <v>0</v>
      </c>
    </row>
    <row r="203">
      <c r="A203" s="50">
        <v>202.0</v>
      </c>
      <c r="B203" s="67">
        <v>429.0</v>
      </c>
      <c r="C203" s="68" t="s">
        <v>593</v>
      </c>
      <c r="D203" s="107" t="s">
        <v>10887</v>
      </c>
      <c r="E203" s="107" t="s">
        <v>11209</v>
      </c>
      <c r="F203" s="107">
        <v>258.0</v>
      </c>
      <c r="G203" s="11"/>
      <c r="I203" t="str">
        <f t="array" ref="I203">INDEX('2021 Points'!$F$13:$F$21,MATCH(1,MMULT(--('2021 Points'!$G$13:$N$21=D203),TRANSPOSE(COLUMN('2021 Points'!$G$13:$N$21)^0)),0))</f>
        <v>#N/A</v>
      </c>
      <c r="K203" s="58">
        <f>F203-IFERROR(VLOOKUP(D203,'250621 Ranking'!$D:$F,3,0),0)</f>
        <v>188</v>
      </c>
      <c r="L203">
        <f>countif('Pre-transfer 2021 Points'!$E$13:$L$21,D203)</f>
        <v>0</v>
      </c>
      <c r="M203" s="59">
        <f>countif('2021 Points'!$G$13:$N$21,D203)</f>
        <v>0</v>
      </c>
    </row>
    <row r="204">
      <c r="A204" s="50">
        <v>203.0</v>
      </c>
      <c r="B204" s="67">
        <v>377.0</v>
      </c>
      <c r="C204" s="68" t="s">
        <v>286</v>
      </c>
      <c r="D204" s="107" t="s">
        <v>1168</v>
      </c>
      <c r="E204" s="107" t="s">
        <v>11211</v>
      </c>
      <c r="F204" s="107">
        <v>258.0</v>
      </c>
      <c r="G204" s="11"/>
      <c r="I204" t="str">
        <f t="array" ref="I204">INDEX('2021 Points'!$F$13:$F$21,MATCH(1,MMULT(--('2021 Points'!$G$13:$N$21=D204),TRANSPOSE(COLUMN('2021 Points'!$G$13:$N$21)^0)),0))</f>
        <v>#N/A</v>
      </c>
      <c r="K204" s="58">
        <f>F204-IFERROR(VLOOKUP(D204,'250621 Ranking'!$D:$F,3,0),0)</f>
        <v>56</v>
      </c>
      <c r="L204">
        <f>countif('Pre-transfer 2021 Points'!$E$13:$L$21,D204)</f>
        <v>0</v>
      </c>
      <c r="M204" s="59">
        <f>countif('2021 Points'!$G$13:$N$21,D204)</f>
        <v>0</v>
      </c>
    </row>
    <row r="205">
      <c r="A205" s="50">
        <v>204.0</v>
      </c>
      <c r="B205" s="67">
        <v>1090.0</v>
      </c>
      <c r="C205" s="68" t="s">
        <v>9950</v>
      </c>
      <c r="D205" s="107" t="s">
        <v>11221</v>
      </c>
      <c r="E205" s="107" t="s">
        <v>139</v>
      </c>
      <c r="F205" s="107">
        <v>257.0</v>
      </c>
      <c r="G205" s="11"/>
      <c r="I205" t="str">
        <f t="array" ref="I205">INDEX('2021 Points'!$F$13:$F$21,MATCH(1,MMULT(--('2021 Points'!$G$13:$N$21=D205),TRANSPOSE(COLUMN('2021 Points'!$G$13:$N$21)^0)),0))</f>
        <v>#N/A</v>
      </c>
      <c r="K205" s="58">
        <f>F205-IFERROR(VLOOKUP(D205,'250621 Ranking'!$D:$F,3,0),0)</f>
        <v>110</v>
      </c>
      <c r="L205">
        <f>countif('Pre-transfer 2021 Points'!$E$13:$L$21,D205)</f>
        <v>0</v>
      </c>
      <c r="M205" s="59">
        <f>countif('2021 Points'!$G$13:$N$21,D205)</f>
        <v>0</v>
      </c>
    </row>
    <row r="206">
      <c r="A206" s="50">
        <v>205.0</v>
      </c>
      <c r="B206" s="67">
        <v>281.0</v>
      </c>
      <c r="C206" s="68" t="s">
        <v>4340</v>
      </c>
      <c r="D206" s="107" t="s">
        <v>706</v>
      </c>
      <c r="E206" s="107" t="s">
        <v>9917</v>
      </c>
      <c r="F206" s="107">
        <v>255.0</v>
      </c>
      <c r="G206" s="11"/>
      <c r="I206" t="str">
        <f t="array" ref="I206">INDEX('2021 Points'!$F$13:$F$21,MATCH(1,MMULT(--('2021 Points'!$G$13:$N$21=D206),TRANSPOSE(COLUMN('2021 Points'!$G$13:$N$21)^0)),0))</f>
        <v>#N/A</v>
      </c>
      <c r="K206" s="58">
        <f>F206-IFERROR(VLOOKUP(D206,'250621 Ranking'!$D:$F,3,0),0)</f>
        <v>196</v>
      </c>
      <c r="L206">
        <f>countif('Pre-transfer 2021 Points'!$E$13:$L$21,D206)</f>
        <v>0</v>
      </c>
      <c r="M206" s="59">
        <f>countif('2021 Points'!$G$13:$N$21,D206)</f>
        <v>0</v>
      </c>
    </row>
    <row r="207">
      <c r="A207" s="50">
        <v>206.0</v>
      </c>
      <c r="B207" s="67">
        <v>271.0</v>
      </c>
      <c r="C207" s="68" t="s">
        <v>397</v>
      </c>
      <c r="D207" s="107" t="s">
        <v>189</v>
      </c>
      <c r="E207" s="107" t="s">
        <v>11205</v>
      </c>
      <c r="F207" s="107">
        <v>255.0</v>
      </c>
      <c r="G207" s="11"/>
      <c r="I207" t="str">
        <f t="array" ref="I207">INDEX('2021 Points'!$F$13:$F$21,MATCH(1,MMULT(--('2021 Points'!$G$13:$N$21=D207),TRANSPOSE(COLUMN('2021 Points'!$G$13:$N$21)^0)),0))</f>
        <v>#N/A</v>
      </c>
      <c r="K207" s="58">
        <f>F207-IFERROR(VLOOKUP(D207,'250621 Ranking'!$D:$F,3,0),0)</f>
        <v>181</v>
      </c>
      <c r="L207">
        <f>countif('Pre-transfer 2021 Points'!$E$13:$L$21,D207)</f>
        <v>0</v>
      </c>
      <c r="M207" s="59">
        <f>countif('2021 Points'!$G$13:$N$21,D207)</f>
        <v>0</v>
      </c>
    </row>
    <row r="208">
      <c r="A208" s="50">
        <v>207.0</v>
      </c>
      <c r="B208" s="67">
        <v>391.0</v>
      </c>
      <c r="C208" s="68" t="s">
        <v>144</v>
      </c>
      <c r="D208" s="107" t="s">
        <v>3531</v>
      </c>
      <c r="E208" s="107" t="s">
        <v>8592</v>
      </c>
      <c r="F208" s="107">
        <v>253.0</v>
      </c>
      <c r="G208" s="11"/>
      <c r="I208" t="str">
        <f t="array" ref="I208">INDEX('2021 Points'!$F$13:$F$21,MATCH(1,MMULT(--('2021 Points'!$G$13:$N$21=D208),TRANSPOSE(COLUMN('2021 Points'!$G$13:$N$21)^0)),0))</f>
        <v>#N/A</v>
      </c>
      <c r="K208" s="58">
        <f>F208-IFERROR(VLOOKUP(D208,'250621 Ranking'!$D:$F,3,0),0)</f>
        <v>19</v>
      </c>
      <c r="L208">
        <f>countif('Pre-transfer 2021 Points'!$E$13:$L$21,D208)</f>
        <v>0</v>
      </c>
      <c r="M208" s="59">
        <f>countif('2021 Points'!$G$13:$N$21,D208)</f>
        <v>0</v>
      </c>
    </row>
    <row r="209">
      <c r="A209" s="50">
        <v>208.0</v>
      </c>
      <c r="B209" s="67">
        <v>216.0</v>
      </c>
      <c r="C209" s="68" t="s">
        <v>4319</v>
      </c>
      <c r="D209" s="107" t="s">
        <v>159</v>
      </c>
      <c r="E209" s="107" t="s">
        <v>9918</v>
      </c>
      <c r="F209" s="107">
        <v>253.0</v>
      </c>
      <c r="G209" s="11"/>
      <c r="I209" t="str">
        <f t="array" ref="I209">INDEX('2021 Points'!$F$13:$F$21,MATCH(1,MMULT(--('2021 Points'!$G$13:$N$21=D209),TRANSPOSE(COLUMN('2021 Points'!$G$13:$N$21)^0)),0))</f>
        <v>#N/A</v>
      </c>
      <c r="K209" s="58">
        <f>F209-IFERROR(VLOOKUP(D209,'250621 Ranking'!$D:$F,3,0),0)</f>
        <v>121</v>
      </c>
      <c r="L209">
        <f>countif('Pre-transfer 2021 Points'!$E$13:$L$21,D209)</f>
        <v>0</v>
      </c>
      <c r="M209" s="59">
        <f>countif('2021 Points'!$G$13:$N$21,D209)</f>
        <v>0</v>
      </c>
    </row>
    <row r="210">
      <c r="A210" s="50">
        <v>209.0</v>
      </c>
      <c r="B210" s="67">
        <v>254.0</v>
      </c>
      <c r="C210" s="68" t="s">
        <v>5129</v>
      </c>
      <c r="D210" s="107" t="s">
        <v>1004</v>
      </c>
      <c r="E210" s="107" t="s">
        <v>8594</v>
      </c>
      <c r="F210" s="107">
        <v>252.0</v>
      </c>
      <c r="G210" s="11"/>
      <c r="I210" t="str">
        <f t="array" ref="I210">INDEX('2021 Points'!$F$13:$F$21,MATCH(1,MMULT(--('2021 Points'!$G$13:$N$21=D210),TRANSPOSE(COLUMN('2021 Points'!$G$13:$N$21)^0)),0))</f>
        <v>#N/A</v>
      </c>
      <c r="K210" s="58">
        <f>F210-IFERROR(VLOOKUP(D210,'250621 Ranking'!$D:$F,3,0),0)</f>
        <v>24</v>
      </c>
      <c r="L210">
        <f>countif('Pre-transfer 2021 Points'!$E$13:$L$21,D210)</f>
        <v>0</v>
      </c>
      <c r="M210" s="59">
        <f>countif('2021 Points'!$G$13:$N$21,D210)</f>
        <v>0</v>
      </c>
    </row>
    <row r="211">
      <c r="A211" s="50">
        <v>210.0</v>
      </c>
      <c r="B211" s="67">
        <v>337.0</v>
      </c>
      <c r="C211" s="68" t="s">
        <v>4422</v>
      </c>
      <c r="D211" s="107" t="s">
        <v>1256</v>
      </c>
      <c r="E211" s="107" t="s">
        <v>8968</v>
      </c>
      <c r="F211" s="107">
        <v>250.0</v>
      </c>
      <c r="G211" s="11"/>
      <c r="I211" t="str">
        <f t="array" ref="I211">INDEX('2021 Points'!$F$13:$F$21,MATCH(1,MMULT(--('2021 Points'!$G$13:$N$21=D211),TRANSPOSE(COLUMN('2021 Points'!$G$13:$N$21)^0)),0))</f>
        <v>#N/A</v>
      </c>
      <c r="K211" s="58">
        <f>F211-IFERROR(VLOOKUP(D211,'250621 Ranking'!$D:$F,3,0),0)</f>
        <v>101</v>
      </c>
      <c r="L211">
        <f>countif('Pre-transfer 2021 Points'!$E$13:$L$21,D211)</f>
        <v>0</v>
      </c>
      <c r="M211" s="59">
        <f>countif('2021 Points'!$G$13:$N$21,D211)</f>
        <v>0</v>
      </c>
    </row>
    <row r="212">
      <c r="A212" s="50">
        <v>211.0</v>
      </c>
      <c r="B212" s="67">
        <v>223.0</v>
      </c>
      <c r="C212" s="68" t="s">
        <v>4404</v>
      </c>
      <c r="D212" s="107" t="s">
        <v>1154</v>
      </c>
      <c r="E212" s="107" t="s">
        <v>102</v>
      </c>
      <c r="F212" s="107">
        <v>250.0</v>
      </c>
      <c r="G212" s="11"/>
      <c r="I212" t="str">
        <f t="array" ref="I212">INDEX('2021 Points'!$F$13:$F$21,MATCH(1,MMULT(--('2021 Points'!$G$13:$N$21=D212),TRANSPOSE(COLUMN('2021 Points'!$G$13:$N$21)^0)),0))</f>
        <v>#N/A</v>
      </c>
      <c r="K212" s="58">
        <f>F212-IFERROR(VLOOKUP(D212,'250621 Ranking'!$D:$F,3,0),0)</f>
        <v>86</v>
      </c>
      <c r="L212">
        <f>countif('Pre-transfer 2021 Points'!$E$13:$L$21,D212)</f>
        <v>0</v>
      </c>
      <c r="M212" s="59">
        <f>countif('2021 Points'!$G$13:$N$21,D212)</f>
        <v>0</v>
      </c>
    </row>
    <row r="213">
      <c r="A213" s="50">
        <v>212.0</v>
      </c>
      <c r="B213" s="67">
        <v>358.0</v>
      </c>
      <c r="C213" s="68" t="s">
        <v>441</v>
      </c>
      <c r="D213" s="107" t="s">
        <v>2376</v>
      </c>
      <c r="E213" s="107" t="s">
        <v>10758</v>
      </c>
      <c r="F213" s="107">
        <v>248.0</v>
      </c>
      <c r="G213" s="11"/>
      <c r="I213" t="str">
        <f t="array" ref="I213">INDEX('2021 Points'!$F$13:$F$21,MATCH(1,MMULT(--('2021 Points'!$G$13:$N$21=D213),TRANSPOSE(COLUMN('2021 Points'!$G$13:$N$21)^0)),0))</f>
        <v>#N/A</v>
      </c>
      <c r="K213" s="58">
        <f>F213-IFERROR(VLOOKUP(D213,'250621 Ranking'!$D:$F,3,0),0)</f>
        <v>159</v>
      </c>
      <c r="L213">
        <f>countif('Pre-transfer 2021 Points'!$E$13:$L$21,D213)</f>
        <v>0</v>
      </c>
      <c r="M213" s="59">
        <f>countif('2021 Points'!$G$13:$N$21,D213)</f>
        <v>0</v>
      </c>
    </row>
    <row r="214">
      <c r="A214" s="50">
        <v>213.0</v>
      </c>
      <c r="B214" s="67">
        <v>750.0</v>
      </c>
      <c r="C214" s="68" t="s">
        <v>5440</v>
      </c>
      <c r="D214" s="107" t="s">
        <v>450</v>
      </c>
      <c r="E214" s="107" t="s">
        <v>11207</v>
      </c>
      <c r="F214" s="107">
        <v>248.0</v>
      </c>
      <c r="G214" s="11"/>
      <c r="I214" t="str">
        <f t="array" ref="I214">INDEX('2021 Points'!$F$13:$F$21,MATCH(1,MMULT(--('2021 Points'!$G$13:$N$21=D214),TRANSPOSE(COLUMN('2021 Points'!$G$13:$N$21)^0)),0))</f>
        <v>#N/A</v>
      </c>
      <c r="K214" s="58">
        <f>F214-IFERROR(VLOOKUP(D214,'250621 Ranking'!$D:$F,3,0),0)</f>
        <v>240</v>
      </c>
      <c r="L214">
        <f>countif('Pre-transfer 2021 Points'!$E$13:$L$21,D214)</f>
        <v>0</v>
      </c>
      <c r="M214" s="59">
        <f>countif('2021 Points'!$G$13:$N$21,D214)</f>
        <v>0</v>
      </c>
    </row>
    <row r="215">
      <c r="A215" s="50">
        <v>214.0</v>
      </c>
      <c r="B215" s="67">
        <v>428.0</v>
      </c>
      <c r="C215" s="68" t="s">
        <v>420</v>
      </c>
      <c r="D215" s="107" t="s">
        <v>231</v>
      </c>
      <c r="E215" s="107" t="s">
        <v>4331</v>
      </c>
      <c r="F215" s="107">
        <v>247.0</v>
      </c>
      <c r="G215" s="11"/>
      <c r="I215" t="str">
        <f t="array" ref="I215">INDEX('2021 Points'!$F$13:$F$21,MATCH(1,MMULT(--('2021 Points'!$G$13:$N$21=D215),TRANSPOSE(COLUMN('2021 Points'!$G$13:$N$21)^0)),0))</f>
        <v>#N/A</v>
      </c>
      <c r="K215" s="58">
        <f>F215-IFERROR(VLOOKUP(D215,'250621 Ranking'!$D:$F,3,0),0)</f>
        <v>25</v>
      </c>
      <c r="L215">
        <f>countif('Pre-transfer 2021 Points'!$E$13:$L$21,D215)</f>
        <v>0</v>
      </c>
      <c r="M215" s="59">
        <f>countif('2021 Points'!$G$13:$N$21,D215)</f>
        <v>0</v>
      </c>
    </row>
    <row r="216">
      <c r="A216" s="50">
        <v>215.0</v>
      </c>
      <c r="B216" s="86"/>
      <c r="C216" s="69" t="s">
        <v>5146</v>
      </c>
      <c r="D216" s="107" t="s">
        <v>702</v>
      </c>
      <c r="E216" s="107" t="s">
        <v>9917</v>
      </c>
      <c r="F216" s="107">
        <v>246.0</v>
      </c>
      <c r="G216" s="11"/>
      <c r="I216" t="str">
        <f t="array" ref="I216">INDEX('2021 Points'!$F$13:$F$21,MATCH(1,MMULT(--('2021 Points'!$G$13:$N$21=D216),TRANSPOSE(COLUMN('2021 Points'!$G$13:$N$21)^0)),0))</f>
        <v>#N/A</v>
      </c>
      <c r="K216" s="58">
        <f>F216-IFERROR(VLOOKUP(D216,'250621 Ranking'!$D:$F,3,0),0)</f>
        <v>185</v>
      </c>
      <c r="L216">
        <f>countif('Pre-transfer 2021 Points'!$E$13:$L$21,D216)</f>
        <v>0</v>
      </c>
      <c r="M216" s="59">
        <f>countif('2021 Points'!$G$13:$N$21,D216)</f>
        <v>0</v>
      </c>
    </row>
    <row r="217">
      <c r="A217" s="50">
        <v>216.0</v>
      </c>
      <c r="B217" s="67">
        <v>184.0</v>
      </c>
      <c r="C217" s="69" t="s">
        <v>265</v>
      </c>
      <c r="D217" s="107" t="s">
        <v>1173</v>
      </c>
      <c r="E217" s="107" t="s">
        <v>11209</v>
      </c>
      <c r="F217" s="107">
        <v>244.0</v>
      </c>
      <c r="G217" s="11"/>
      <c r="I217" t="str">
        <f t="array" ref="I217">INDEX('2021 Points'!$F$13:$F$21,MATCH(1,MMULT(--('2021 Points'!$G$13:$N$21=D217),TRANSPOSE(COLUMN('2021 Points'!$G$13:$N$21)^0)),0))</f>
        <v>#N/A</v>
      </c>
      <c r="K217" s="58">
        <f>F217-IFERROR(VLOOKUP(D217,'250621 Ranking'!$D:$F,3,0),0)</f>
        <v>85</v>
      </c>
      <c r="L217">
        <f>countif('Pre-transfer 2021 Points'!$E$13:$L$21,D217)</f>
        <v>0</v>
      </c>
      <c r="M217" s="59">
        <f>countif('2021 Points'!$G$13:$N$21,D217)</f>
        <v>0</v>
      </c>
    </row>
    <row r="218">
      <c r="A218" s="50">
        <v>217.0</v>
      </c>
      <c r="B218" s="67">
        <v>277.0</v>
      </c>
      <c r="C218" s="68" t="s">
        <v>1025</v>
      </c>
      <c r="D218" s="107" t="s">
        <v>23</v>
      </c>
      <c r="E218" s="107" t="s">
        <v>11205</v>
      </c>
      <c r="F218" s="107">
        <v>242.0</v>
      </c>
      <c r="G218" s="11"/>
      <c r="I218" t="str">
        <f t="array" ref="I218">INDEX('2021 Points'!$F$13:$F$21,MATCH(1,MMULT(--('2021 Points'!$G$13:$N$21=D218),TRANSPOSE(COLUMN('2021 Points'!$G$13:$N$21)^0)),0))</f>
        <v>#N/A</v>
      </c>
      <c r="K218" s="58">
        <f>F218-IFERROR(VLOOKUP(D218,'250621 Ranking'!$D:$F,3,0),0)</f>
        <v>210</v>
      </c>
      <c r="L218">
        <f>countif('Pre-transfer 2021 Points'!$E$13:$L$21,D218)</f>
        <v>0</v>
      </c>
      <c r="M218" s="59">
        <f>countif('2021 Points'!$G$13:$N$21,D218)</f>
        <v>0</v>
      </c>
    </row>
    <row r="219">
      <c r="A219" s="50">
        <v>218.0</v>
      </c>
      <c r="B219" s="67">
        <v>221.0</v>
      </c>
      <c r="C219" s="68" t="s">
        <v>118</v>
      </c>
      <c r="D219" s="107" t="s">
        <v>1312</v>
      </c>
      <c r="E219" s="107" t="s">
        <v>11204</v>
      </c>
      <c r="F219" s="107">
        <v>242.0</v>
      </c>
      <c r="G219" s="11"/>
      <c r="I219" t="str">
        <f t="array" ref="I219">INDEX('2021 Points'!$F$13:$F$21,MATCH(1,MMULT(--('2021 Points'!$G$13:$N$21=D219),TRANSPOSE(COLUMN('2021 Points'!$G$13:$N$21)^0)),0))</f>
        <v>#N/A</v>
      </c>
      <c r="K219" s="58">
        <f>F219-IFERROR(VLOOKUP(D219,'250621 Ranking'!$D:$F,3,0),0)</f>
        <v>120</v>
      </c>
      <c r="L219">
        <f>countif('Pre-transfer 2021 Points'!$E$13:$L$21,D219)</f>
        <v>0</v>
      </c>
      <c r="M219" s="59">
        <f>countif('2021 Points'!$G$13:$N$21,D219)</f>
        <v>0</v>
      </c>
    </row>
    <row r="220">
      <c r="A220" s="50">
        <v>219.0</v>
      </c>
      <c r="B220" s="67">
        <v>388.0</v>
      </c>
      <c r="C220" s="68" t="s">
        <v>760</v>
      </c>
      <c r="D220" s="107" t="s">
        <v>501</v>
      </c>
      <c r="E220" s="107" t="s">
        <v>9918</v>
      </c>
      <c r="F220" s="107">
        <v>238.0</v>
      </c>
      <c r="G220" s="11"/>
      <c r="I220" t="str">
        <f t="array" ref="I220">INDEX('2021 Points'!$F$13:$F$21,MATCH(1,MMULT(--('2021 Points'!$G$13:$N$21=D220),TRANSPOSE(COLUMN('2021 Points'!$G$13:$N$21)^0)),0))</f>
        <v>#N/A</v>
      </c>
      <c r="K220" s="58">
        <f>F220-IFERROR(VLOOKUP(D220,'250621 Ranking'!$D:$F,3,0),0)</f>
        <v>125</v>
      </c>
      <c r="L220">
        <f>countif('Pre-transfer 2021 Points'!$E$13:$L$21,D220)</f>
        <v>0</v>
      </c>
      <c r="M220" s="59">
        <f>countif('2021 Points'!$G$13:$N$21,D220)</f>
        <v>0</v>
      </c>
    </row>
    <row r="221">
      <c r="A221" s="50">
        <v>220.0</v>
      </c>
      <c r="B221" s="67">
        <v>653.0</v>
      </c>
      <c r="C221" s="68" t="s">
        <v>1409</v>
      </c>
      <c r="D221" s="107" t="s">
        <v>1271</v>
      </c>
      <c r="E221" s="107" t="s">
        <v>8600</v>
      </c>
      <c r="F221" s="107">
        <v>238.0</v>
      </c>
      <c r="G221" s="11"/>
      <c r="I221" t="str">
        <f t="array" ref="I221">INDEX('2021 Points'!$F$13:$F$21,MATCH(1,MMULT(--('2021 Points'!$G$13:$N$21=D221),TRANSPOSE(COLUMN('2021 Points'!$G$13:$N$21)^0)),0))</f>
        <v>#N/A</v>
      </c>
      <c r="K221" s="58">
        <f>F221-IFERROR(VLOOKUP(D221,'250621 Ranking'!$D:$F,3,0),0)</f>
        <v>187</v>
      </c>
      <c r="L221">
        <f>countif('Pre-transfer 2021 Points'!$E$13:$L$21,D221)</f>
        <v>0</v>
      </c>
      <c r="M221" s="59">
        <f>countif('2021 Points'!$G$13:$N$21,D221)</f>
        <v>0</v>
      </c>
    </row>
    <row r="222">
      <c r="A222" s="50">
        <v>221.0</v>
      </c>
      <c r="B222" s="67">
        <v>288.0</v>
      </c>
      <c r="C222" s="68" t="s">
        <v>4395</v>
      </c>
      <c r="D222" s="107" t="s">
        <v>2434</v>
      </c>
      <c r="E222" s="107" t="s">
        <v>11211</v>
      </c>
      <c r="F222" s="107">
        <v>236.0</v>
      </c>
      <c r="G222" s="11"/>
      <c r="I222" t="str">
        <f t="array" ref="I222">INDEX('2021 Points'!$F$13:$F$21,MATCH(1,MMULT(--('2021 Points'!$G$13:$N$21=D222),TRANSPOSE(COLUMN('2021 Points'!$G$13:$N$21)^0)),0))</f>
        <v>#N/A</v>
      </c>
      <c r="K222" s="58">
        <f>F222-IFERROR(VLOOKUP(D222,'250621 Ranking'!$D:$F,3,0),0)</f>
        <v>55</v>
      </c>
      <c r="L222">
        <f>countif('Pre-transfer 2021 Points'!$E$13:$L$21,D222)</f>
        <v>0</v>
      </c>
      <c r="M222" s="59">
        <f>countif('2021 Points'!$G$13:$N$21,D222)</f>
        <v>0</v>
      </c>
    </row>
    <row r="223">
      <c r="A223" s="50">
        <v>222.0</v>
      </c>
      <c r="B223" s="67">
        <v>214.0</v>
      </c>
      <c r="C223" s="69" t="s">
        <v>1391</v>
      </c>
      <c r="D223" s="107" t="s">
        <v>536</v>
      </c>
      <c r="E223" s="107" t="s">
        <v>11205</v>
      </c>
      <c r="F223" s="107">
        <v>235.0</v>
      </c>
      <c r="G223" s="11"/>
      <c r="I223" t="str">
        <f t="array" ref="I223">INDEX('2021 Points'!$F$13:$F$21,MATCH(1,MMULT(--('2021 Points'!$G$13:$N$21=D223),TRANSPOSE(COLUMN('2021 Points'!$G$13:$N$21)^0)),0))</f>
        <v>#N/A</v>
      </c>
      <c r="K223" s="58">
        <f>F223-IFERROR(VLOOKUP(D223,'250621 Ranking'!$D:$F,3,0),0)</f>
        <v>109</v>
      </c>
      <c r="L223">
        <f>countif('Pre-transfer 2021 Points'!$E$13:$L$21,D223)</f>
        <v>0</v>
      </c>
      <c r="M223" s="59">
        <f>countif('2021 Points'!$G$13:$N$21,D223)</f>
        <v>0</v>
      </c>
    </row>
    <row r="224">
      <c r="A224" s="50">
        <v>223.0</v>
      </c>
      <c r="B224" s="67">
        <v>241.0</v>
      </c>
      <c r="C224" s="68" t="s">
        <v>155</v>
      </c>
      <c r="D224" s="107" t="s">
        <v>2074</v>
      </c>
      <c r="E224" s="107" t="s">
        <v>8597</v>
      </c>
      <c r="F224" s="107">
        <v>234.0</v>
      </c>
      <c r="G224" s="11"/>
      <c r="I224" t="str">
        <f t="array" ref="I224">INDEX('2021 Points'!$F$13:$F$21,MATCH(1,MMULT(--('2021 Points'!$G$13:$N$21=D224),TRANSPOSE(COLUMN('2021 Points'!$G$13:$N$21)^0)),0))</f>
        <v>#N/A</v>
      </c>
      <c r="K224" s="58">
        <f>F224-IFERROR(VLOOKUP(D224,'250621 Ranking'!$D:$F,3,0),0)</f>
        <v>36</v>
      </c>
      <c r="L224">
        <f>countif('Pre-transfer 2021 Points'!$E$13:$L$21,D224)</f>
        <v>0</v>
      </c>
      <c r="M224" s="59">
        <f>countif('2021 Points'!$G$13:$N$21,D224)</f>
        <v>0</v>
      </c>
    </row>
    <row r="225">
      <c r="A225" s="50">
        <v>224.0</v>
      </c>
      <c r="B225" s="67">
        <v>427.0</v>
      </c>
      <c r="C225" s="68" t="s">
        <v>4512</v>
      </c>
      <c r="D225" s="107" t="s">
        <v>1204</v>
      </c>
      <c r="E225" s="107" t="s">
        <v>11210</v>
      </c>
      <c r="F225" s="107">
        <v>234.0</v>
      </c>
      <c r="G225" s="11"/>
      <c r="I225" t="str">
        <f t="array" ref="I225">INDEX('2021 Points'!$F$13:$F$21,MATCH(1,MMULT(--('2021 Points'!$G$13:$N$21=D225),TRANSPOSE(COLUMN('2021 Points'!$G$13:$N$21)^0)),0))</f>
        <v>#N/A</v>
      </c>
      <c r="K225" s="58">
        <f>F225-IFERROR(VLOOKUP(D225,'250621 Ranking'!$D:$F,3,0),0)</f>
        <v>176</v>
      </c>
      <c r="L225">
        <f>countif('Pre-transfer 2021 Points'!$E$13:$L$21,D225)</f>
        <v>0</v>
      </c>
      <c r="M225" s="59">
        <f>countif('2021 Points'!$G$13:$N$21,D225)</f>
        <v>0</v>
      </c>
    </row>
    <row r="226">
      <c r="A226" s="50">
        <v>225.0</v>
      </c>
      <c r="B226" s="67">
        <v>311.0</v>
      </c>
      <c r="C226" s="68" t="s">
        <v>977</v>
      </c>
      <c r="D226" s="107" t="s">
        <v>3483</v>
      </c>
      <c r="E226" s="107" t="s">
        <v>4331</v>
      </c>
      <c r="F226" s="107">
        <v>232.0</v>
      </c>
      <c r="G226" s="11"/>
      <c r="I226" t="str">
        <f t="array" ref="I226">INDEX('2021 Points'!$F$13:$F$21,MATCH(1,MMULT(--('2021 Points'!$G$13:$N$21=D226),TRANSPOSE(COLUMN('2021 Points'!$G$13:$N$21)^0)),0))</f>
        <v>#N/A</v>
      </c>
      <c r="K226" s="58">
        <f>F226-IFERROR(VLOOKUP(D226,'250621 Ranking'!$D:$F,3,0),0)</f>
        <v>110</v>
      </c>
      <c r="L226">
        <f>countif('Pre-transfer 2021 Points'!$E$13:$L$21,D226)</f>
        <v>0</v>
      </c>
      <c r="M226" s="59">
        <f>countif('2021 Points'!$G$13:$N$21,D226)</f>
        <v>0</v>
      </c>
    </row>
    <row r="227">
      <c r="A227" s="50">
        <v>226.0</v>
      </c>
      <c r="B227" s="67">
        <v>365.0</v>
      </c>
      <c r="C227" s="68" t="s">
        <v>176</v>
      </c>
      <c r="D227" s="107" t="s">
        <v>2157</v>
      </c>
      <c r="E227" s="107" t="s">
        <v>11211</v>
      </c>
      <c r="F227" s="107">
        <v>231.0</v>
      </c>
      <c r="G227" s="11"/>
      <c r="I227" t="str">
        <f t="array" ref="I227">INDEX('2021 Points'!$F$13:$F$21,MATCH(1,MMULT(--('2021 Points'!$G$13:$N$21=D227),TRANSPOSE(COLUMN('2021 Points'!$G$13:$N$21)^0)),0))</f>
        <v>#N/A</v>
      </c>
      <c r="K227" s="58">
        <f>F227-IFERROR(VLOOKUP(D227,'250621 Ranking'!$D:$F,3,0),0)</f>
        <v>193</v>
      </c>
      <c r="L227">
        <f>countif('Pre-transfer 2021 Points'!$E$13:$L$21,D227)</f>
        <v>0</v>
      </c>
      <c r="M227" s="59">
        <f>countif('2021 Points'!$G$13:$N$21,D227)</f>
        <v>0</v>
      </c>
    </row>
    <row r="228">
      <c r="A228" s="50">
        <v>227.0</v>
      </c>
      <c r="B228" s="67">
        <v>124.0</v>
      </c>
      <c r="C228" s="69" t="s">
        <v>4477</v>
      </c>
      <c r="D228" s="107" t="s">
        <v>1202</v>
      </c>
      <c r="E228" s="107" t="s">
        <v>11208</v>
      </c>
      <c r="F228" s="107">
        <v>230.0</v>
      </c>
      <c r="G228" s="11"/>
      <c r="I228" t="str">
        <f t="array" ref="I228">INDEX('2021 Points'!$F$13:$F$21,MATCH(1,MMULT(--('2021 Points'!$G$13:$N$21=D228),TRANSPOSE(COLUMN('2021 Points'!$G$13:$N$21)^0)),0))</f>
        <v>#N/A</v>
      </c>
      <c r="K228" s="58">
        <f>F228-IFERROR(VLOOKUP(D228,'250621 Ranking'!$D:$F,3,0),0)</f>
        <v>98</v>
      </c>
      <c r="L228">
        <f>countif('Pre-transfer 2021 Points'!$E$13:$L$21,D228)</f>
        <v>0</v>
      </c>
      <c r="M228" s="59">
        <f>countif('2021 Points'!$G$13:$N$21,D228)</f>
        <v>0</v>
      </c>
    </row>
    <row r="229">
      <c r="A229" s="50">
        <v>228.0</v>
      </c>
      <c r="B229" s="67">
        <v>146.0</v>
      </c>
      <c r="C229" s="69" t="s">
        <v>1048</v>
      </c>
      <c r="D229" s="107" t="s">
        <v>729</v>
      </c>
      <c r="E229" s="107" t="s">
        <v>4326</v>
      </c>
      <c r="F229" s="107">
        <v>229.0</v>
      </c>
      <c r="G229" s="11"/>
      <c r="I229" t="str">
        <f t="array" ref="I229">INDEX('2021 Points'!$F$13:$F$21,MATCH(1,MMULT(--('2021 Points'!$G$13:$N$21=D229),TRANSPOSE(COLUMN('2021 Points'!$G$13:$N$21)^0)),0))</f>
        <v>#N/A</v>
      </c>
      <c r="K229" s="58">
        <f>F229-IFERROR(VLOOKUP(D229,'250621 Ranking'!$D:$F,3,0),0)</f>
        <v>64</v>
      </c>
      <c r="L229">
        <f>countif('Pre-transfer 2021 Points'!$E$13:$L$21,D229)</f>
        <v>0</v>
      </c>
      <c r="M229" s="59">
        <f>countif('2021 Points'!$G$13:$N$21,D229)</f>
        <v>0</v>
      </c>
    </row>
    <row r="230">
      <c r="A230" s="50">
        <v>229.0</v>
      </c>
      <c r="B230" s="67">
        <v>547.0</v>
      </c>
      <c r="C230" s="68" t="s">
        <v>4457</v>
      </c>
      <c r="D230" s="107" t="s">
        <v>298</v>
      </c>
      <c r="E230" s="107" t="s">
        <v>11211</v>
      </c>
      <c r="F230" s="107">
        <v>227.0</v>
      </c>
      <c r="G230" s="11"/>
      <c r="I230" t="str">
        <f t="array" ref="I230">INDEX('2021 Points'!$F$13:$F$21,MATCH(1,MMULT(--('2021 Points'!$G$13:$N$21=D230),TRANSPOSE(COLUMN('2021 Points'!$G$13:$N$21)^0)),0))</f>
        <v>#N/A</v>
      </c>
      <c r="K230" s="58">
        <f>F230-IFERROR(VLOOKUP(D230,'250621 Ranking'!$D:$F,3,0),0)</f>
        <v>45</v>
      </c>
      <c r="L230">
        <f>countif('Pre-transfer 2021 Points'!$E$13:$L$21,D230)</f>
        <v>0</v>
      </c>
      <c r="M230" s="59">
        <f>countif('2021 Points'!$G$13:$N$21,D230)</f>
        <v>0</v>
      </c>
    </row>
    <row r="231">
      <c r="A231" s="50">
        <v>230.0</v>
      </c>
      <c r="B231" s="67">
        <v>316.0</v>
      </c>
      <c r="C231" s="68" t="s">
        <v>977</v>
      </c>
      <c r="D231" s="107" t="s">
        <v>2176</v>
      </c>
      <c r="E231" s="107" t="s">
        <v>11207</v>
      </c>
      <c r="F231" s="107">
        <v>224.0</v>
      </c>
      <c r="G231" s="11"/>
      <c r="I231" t="str">
        <f t="array" ref="I231">INDEX('2021 Points'!$F$13:$F$21,MATCH(1,MMULT(--('2021 Points'!$G$13:$N$21=D231),TRANSPOSE(COLUMN('2021 Points'!$G$13:$N$21)^0)),0))</f>
        <v>#N/A</v>
      </c>
      <c r="K231" s="58">
        <f>F231-IFERROR(VLOOKUP(D231,'250621 Ranking'!$D:$F,3,0),0)</f>
        <v>0</v>
      </c>
      <c r="L231">
        <f>countif('Pre-transfer 2021 Points'!$E$13:$L$21,D231)</f>
        <v>0</v>
      </c>
      <c r="M231" s="59">
        <f>countif('2021 Points'!$G$13:$N$21,D231)</f>
        <v>0</v>
      </c>
    </row>
    <row r="232">
      <c r="A232" s="50">
        <v>231.0</v>
      </c>
      <c r="B232" s="67">
        <v>446.0</v>
      </c>
      <c r="C232" s="68" t="s">
        <v>4393</v>
      </c>
      <c r="D232" s="107" t="s">
        <v>11222</v>
      </c>
      <c r="E232" s="107" t="s">
        <v>11207</v>
      </c>
      <c r="F232" s="107">
        <v>222.0</v>
      </c>
      <c r="G232" s="11"/>
      <c r="I232" t="str">
        <f t="array" ref="I232">INDEX('2021 Points'!$F$13:$F$21,MATCH(1,MMULT(--('2021 Points'!$G$13:$N$21=D232),TRANSPOSE(COLUMN('2021 Points'!$G$13:$N$21)^0)),0))</f>
        <v>#N/A</v>
      </c>
      <c r="K232" s="58">
        <f>F232-IFERROR(VLOOKUP(D232,'250621 Ranking'!$D:$F,3,0),0)</f>
        <v>37</v>
      </c>
      <c r="L232">
        <f>countif('Pre-transfer 2021 Points'!$E$13:$L$21,D232)</f>
        <v>0</v>
      </c>
      <c r="M232" s="59">
        <f>countif('2021 Points'!$G$13:$N$21,D232)</f>
        <v>0</v>
      </c>
    </row>
    <row r="233">
      <c r="A233" s="50">
        <v>232.0</v>
      </c>
      <c r="B233" s="67">
        <v>123.0</v>
      </c>
      <c r="C233" s="69" t="s">
        <v>571</v>
      </c>
      <c r="D233" s="107" t="s">
        <v>11223</v>
      </c>
      <c r="E233" s="107" t="s">
        <v>11210</v>
      </c>
      <c r="F233" s="107">
        <v>222.0</v>
      </c>
      <c r="G233" s="11"/>
      <c r="I233" t="str">
        <f t="array" ref="I233">INDEX('2021 Points'!$F$13:$F$21,MATCH(1,MMULT(--('2021 Points'!$G$13:$N$21=D233),TRANSPOSE(COLUMN('2021 Points'!$G$13:$N$21)^0)),0))</f>
        <v>#N/A</v>
      </c>
      <c r="K233" s="58">
        <f>F233-IFERROR(VLOOKUP(D233,'250621 Ranking'!$D:$F,3,0),0)</f>
        <v>80</v>
      </c>
      <c r="L233">
        <f>countif('Pre-transfer 2021 Points'!$E$13:$L$21,D233)</f>
        <v>0</v>
      </c>
      <c r="M233" s="59">
        <f>countif('2021 Points'!$G$13:$N$21,D233)</f>
        <v>0</v>
      </c>
    </row>
    <row r="234">
      <c r="A234" s="50">
        <v>233.0</v>
      </c>
      <c r="B234" s="67">
        <v>371.0</v>
      </c>
      <c r="C234" s="68" t="s">
        <v>1087</v>
      </c>
      <c r="D234" s="107" t="s">
        <v>919</v>
      </c>
      <c r="E234" s="107" t="s">
        <v>9925</v>
      </c>
      <c r="F234" s="107">
        <v>219.0</v>
      </c>
      <c r="G234" s="11"/>
      <c r="I234" t="str">
        <f t="array" ref="I234">INDEX('2021 Points'!$F$13:$F$21,MATCH(1,MMULT(--('2021 Points'!$G$13:$N$21=D234),TRANSPOSE(COLUMN('2021 Points'!$G$13:$N$21)^0)),0))</f>
        <v>#N/A</v>
      </c>
      <c r="K234" s="58">
        <f>F234-IFERROR(VLOOKUP(D234,'250621 Ranking'!$D:$F,3,0),0)</f>
        <v>41</v>
      </c>
      <c r="L234">
        <f>countif('Pre-transfer 2021 Points'!$E$13:$L$21,D234)</f>
        <v>0</v>
      </c>
      <c r="M234" s="59">
        <f>countif('2021 Points'!$G$13:$N$21,D234)</f>
        <v>0</v>
      </c>
    </row>
    <row r="235">
      <c r="A235" s="50">
        <v>234.0</v>
      </c>
      <c r="B235" s="67">
        <v>394.0</v>
      </c>
      <c r="C235" s="68" t="s">
        <v>534</v>
      </c>
      <c r="D235" s="107" t="s">
        <v>3646</v>
      </c>
      <c r="E235" s="107" t="s">
        <v>9917</v>
      </c>
      <c r="F235" s="107">
        <v>219.0</v>
      </c>
      <c r="G235" s="11"/>
      <c r="I235" t="str">
        <f t="array" ref="I235">INDEX('2021 Points'!$F$13:$F$21,MATCH(1,MMULT(--('2021 Points'!$G$13:$N$21=D235),TRANSPOSE(COLUMN('2021 Points'!$G$13:$N$21)^0)),0))</f>
        <v>#N/A</v>
      </c>
      <c r="K235" s="58">
        <f>F235-IFERROR(VLOOKUP(D235,'250621 Ranking'!$D:$F,3,0),0)</f>
        <v>121</v>
      </c>
      <c r="L235">
        <f>countif('Pre-transfer 2021 Points'!$E$13:$L$21,D235)</f>
        <v>0</v>
      </c>
      <c r="M235" s="59">
        <f>countif('2021 Points'!$G$13:$N$21,D235)</f>
        <v>0</v>
      </c>
    </row>
    <row r="236">
      <c r="A236" s="50">
        <v>235.0</v>
      </c>
      <c r="B236" s="67">
        <v>295.0</v>
      </c>
      <c r="C236" s="68" t="s">
        <v>1025</v>
      </c>
      <c r="D236" s="107" t="s">
        <v>1900</v>
      </c>
      <c r="E236" s="107" t="s">
        <v>11224</v>
      </c>
      <c r="F236" s="107">
        <v>219.0</v>
      </c>
      <c r="G236" s="11"/>
      <c r="I236" t="str">
        <f t="array" ref="I236">INDEX('2021 Points'!$F$13:$F$21,MATCH(1,MMULT(--('2021 Points'!$G$13:$N$21=D236),TRANSPOSE(COLUMN('2021 Points'!$G$13:$N$21)^0)),0))</f>
        <v>#N/A</v>
      </c>
      <c r="K236" s="58">
        <f>F236-IFERROR(VLOOKUP(D236,'250621 Ranking'!$D:$F,3,0),0)</f>
        <v>166</v>
      </c>
      <c r="L236">
        <f>countif('Pre-transfer 2021 Points'!$E$13:$L$21,D236)</f>
        <v>0</v>
      </c>
      <c r="M236" s="59">
        <f>countif('2021 Points'!$G$13:$N$21,D236)</f>
        <v>0</v>
      </c>
    </row>
    <row r="237">
      <c r="A237" s="50">
        <v>236.0</v>
      </c>
      <c r="B237" s="67">
        <v>556.0</v>
      </c>
      <c r="C237" s="68" t="s">
        <v>4471</v>
      </c>
      <c r="D237" s="107" t="s">
        <v>1093</v>
      </c>
      <c r="E237" s="107" t="s">
        <v>11225</v>
      </c>
      <c r="F237" s="107">
        <v>217.0</v>
      </c>
      <c r="G237" s="11"/>
      <c r="I237" t="str">
        <f t="array" ref="I237">INDEX('2021 Points'!$F$13:$F$21,MATCH(1,MMULT(--('2021 Points'!$G$13:$N$21=D237),TRANSPOSE(COLUMN('2021 Points'!$G$13:$N$21)^0)),0))</f>
        <v>#N/A</v>
      </c>
      <c r="K237" s="58">
        <f>F237-IFERROR(VLOOKUP(D237,'250621 Ranking'!$D:$F,3,0),0)</f>
        <v>56</v>
      </c>
      <c r="L237">
        <f>countif('Pre-transfer 2021 Points'!$E$13:$L$21,D237)</f>
        <v>0</v>
      </c>
      <c r="M237" s="59">
        <f>countif('2021 Points'!$G$13:$N$21,D237)</f>
        <v>0</v>
      </c>
    </row>
    <row r="238">
      <c r="A238" s="50">
        <v>237.0</v>
      </c>
      <c r="B238" s="67">
        <v>470.0</v>
      </c>
      <c r="C238" s="68" t="s">
        <v>5313</v>
      </c>
      <c r="D238" s="107" t="s">
        <v>1871</v>
      </c>
      <c r="E238" s="107" t="s">
        <v>11209</v>
      </c>
      <c r="F238" s="107">
        <v>216.0</v>
      </c>
      <c r="G238" s="11"/>
      <c r="I238" t="str">
        <f t="array" ref="I238">INDEX('2021 Points'!$F$13:$F$21,MATCH(1,MMULT(--('2021 Points'!$G$13:$N$21=D238),TRANSPOSE(COLUMN('2021 Points'!$G$13:$N$21)^0)),0))</f>
        <v>#N/A</v>
      </c>
      <c r="K238" s="58">
        <f>F238-IFERROR(VLOOKUP(D238,'250621 Ranking'!$D:$F,3,0),0)</f>
        <v>129</v>
      </c>
      <c r="L238">
        <f>countif('Pre-transfer 2021 Points'!$E$13:$L$21,D238)</f>
        <v>0</v>
      </c>
      <c r="M238" s="59">
        <f>countif('2021 Points'!$G$13:$N$21,D238)</f>
        <v>0</v>
      </c>
    </row>
    <row r="239">
      <c r="A239" s="50">
        <v>238.0</v>
      </c>
      <c r="B239" s="67">
        <v>938.0</v>
      </c>
      <c r="C239" s="68" t="s">
        <v>4425</v>
      </c>
      <c r="D239" s="107" t="s">
        <v>1286</v>
      </c>
      <c r="E239" s="107" t="s">
        <v>8597</v>
      </c>
      <c r="F239" s="107">
        <v>214.0</v>
      </c>
      <c r="G239" s="11"/>
      <c r="I239" t="str">
        <f t="array" ref="I239">INDEX('2021 Points'!$F$13:$F$21,MATCH(1,MMULT(--('2021 Points'!$G$13:$N$21=D239),TRANSPOSE(COLUMN('2021 Points'!$G$13:$N$21)^0)),0))</f>
        <v>#N/A</v>
      </c>
      <c r="K239" s="58">
        <f>F239-IFERROR(VLOOKUP(D239,'250621 Ranking'!$D:$F,3,0),0)</f>
        <v>149</v>
      </c>
      <c r="L239">
        <f>countif('Pre-transfer 2021 Points'!$E$13:$L$21,D239)</f>
        <v>0</v>
      </c>
      <c r="M239" s="59">
        <f>countif('2021 Points'!$G$13:$N$21,D239)</f>
        <v>0</v>
      </c>
    </row>
    <row r="240">
      <c r="A240" s="50">
        <v>239.0</v>
      </c>
      <c r="B240" s="67">
        <v>873.0</v>
      </c>
      <c r="C240" s="68" t="s">
        <v>9027</v>
      </c>
      <c r="D240" s="107" t="s">
        <v>726</v>
      </c>
      <c r="E240" s="107" t="s">
        <v>208</v>
      </c>
      <c r="F240" s="107">
        <v>212.0</v>
      </c>
      <c r="G240" s="11"/>
      <c r="I240" t="str">
        <f t="array" ref="I240">INDEX('2021 Points'!$F$13:$F$21,MATCH(1,MMULT(--('2021 Points'!$G$13:$N$21=D240),TRANSPOSE(COLUMN('2021 Points'!$G$13:$N$21)^0)),0))</f>
        <v>#N/A</v>
      </c>
      <c r="K240" s="58">
        <f>F240-IFERROR(VLOOKUP(D240,'250621 Ranking'!$D:$F,3,0),0)</f>
        <v>152</v>
      </c>
      <c r="L240">
        <f>countif('Pre-transfer 2021 Points'!$E$13:$L$21,D240)</f>
        <v>0</v>
      </c>
      <c r="M240" s="59">
        <f>countif('2021 Points'!$G$13:$N$21,D240)</f>
        <v>0</v>
      </c>
    </row>
    <row r="241">
      <c r="A241" s="50">
        <v>240.0</v>
      </c>
      <c r="B241" s="67">
        <v>341.0</v>
      </c>
      <c r="C241" s="68" t="s">
        <v>113</v>
      </c>
      <c r="D241" s="107" t="s">
        <v>10806</v>
      </c>
      <c r="E241" s="107" t="s">
        <v>115</v>
      </c>
      <c r="F241" s="107">
        <v>211.0</v>
      </c>
      <c r="G241" s="11"/>
      <c r="I241" t="str">
        <f t="array" ref="I241">INDEX('2021 Points'!$F$13:$F$21,MATCH(1,MMULT(--('2021 Points'!$G$13:$N$21=D241),TRANSPOSE(COLUMN('2021 Points'!$G$13:$N$21)^0)),0))</f>
        <v>#N/A</v>
      </c>
      <c r="K241" s="58">
        <f>F241-IFERROR(VLOOKUP(D241,'250621 Ranking'!$D:$F,3,0),0)</f>
        <v>173</v>
      </c>
      <c r="L241">
        <f>countif('Pre-transfer 2021 Points'!$E$13:$L$21,D241)</f>
        <v>0</v>
      </c>
      <c r="M241" s="59">
        <f>countif('2021 Points'!$G$13:$N$21,D241)</f>
        <v>0</v>
      </c>
    </row>
    <row r="242">
      <c r="A242" s="50">
        <v>241.0</v>
      </c>
      <c r="B242" s="67">
        <v>148.0</v>
      </c>
      <c r="C242" s="69" t="s">
        <v>319</v>
      </c>
      <c r="D242" s="107" t="s">
        <v>3459</v>
      </c>
      <c r="E242" s="107" t="s">
        <v>11208</v>
      </c>
      <c r="F242" s="107">
        <v>210.0</v>
      </c>
      <c r="G242" s="11"/>
      <c r="I242" t="str">
        <f t="array" ref="I242">INDEX('2021 Points'!$F$13:$F$21,MATCH(1,MMULT(--('2021 Points'!$G$13:$N$21=D242),TRANSPOSE(COLUMN('2021 Points'!$G$13:$N$21)^0)),0))</f>
        <v>#N/A</v>
      </c>
      <c r="K242" s="58">
        <f>F242-IFERROR(VLOOKUP(D242,'250621 Ranking'!$D:$F,3,0),0)</f>
        <v>54</v>
      </c>
      <c r="L242">
        <f>countif('Pre-transfer 2021 Points'!$E$13:$L$21,D242)</f>
        <v>0</v>
      </c>
      <c r="M242" s="59">
        <f>countif('2021 Points'!$G$13:$N$21,D242)</f>
        <v>0</v>
      </c>
    </row>
    <row r="243">
      <c r="A243" s="50">
        <v>242.0</v>
      </c>
      <c r="B243" s="67">
        <v>534.0</v>
      </c>
      <c r="C243" s="68" t="s">
        <v>1366</v>
      </c>
      <c r="D243" s="107" t="s">
        <v>31</v>
      </c>
      <c r="E243" s="107" t="s">
        <v>115</v>
      </c>
      <c r="F243" s="107">
        <v>209.0</v>
      </c>
      <c r="G243" s="11"/>
      <c r="I243" t="str">
        <f t="array" ref="I243">INDEX('2021 Points'!$F$13:$F$21,MATCH(1,MMULT(--('2021 Points'!$G$13:$N$21=D243),TRANSPOSE(COLUMN('2021 Points'!$G$13:$N$21)^0)),0))</f>
        <v>#N/A</v>
      </c>
      <c r="K243" s="58">
        <f>F243-IFERROR(VLOOKUP(D243,'250621 Ranking'!$D:$F,3,0),0)</f>
        <v>62</v>
      </c>
      <c r="L243">
        <f>countif('Pre-transfer 2021 Points'!$E$13:$L$21,D243)</f>
        <v>0</v>
      </c>
      <c r="M243" s="59">
        <f>countif('2021 Points'!$G$13:$N$21,D243)</f>
        <v>0</v>
      </c>
    </row>
    <row r="244">
      <c r="A244" s="50">
        <v>243.0</v>
      </c>
      <c r="B244" s="67">
        <v>484.0</v>
      </c>
      <c r="C244" s="68" t="s">
        <v>4554</v>
      </c>
      <c r="D244" s="107" t="s">
        <v>2096</v>
      </c>
      <c r="E244" s="107" t="s">
        <v>10758</v>
      </c>
      <c r="F244" s="107">
        <v>209.0</v>
      </c>
      <c r="G244" s="11"/>
      <c r="I244" t="str">
        <f t="array" ref="I244">INDEX('2021 Points'!$F$13:$F$21,MATCH(1,MMULT(--('2021 Points'!$G$13:$N$21=D244),TRANSPOSE(COLUMN('2021 Points'!$G$13:$N$21)^0)),0))</f>
        <v>#N/A</v>
      </c>
      <c r="K244" s="58">
        <f>F244-IFERROR(VLOOKUP(D244,'250621 Ranking'!$D:$F,3,0),0)</f>
        <v>35</v>
      </c>
      <c r="L244">
        <f>countif('Pre-transfer 2021 Points'!$E$13:$L$21,D244)</f>
        <v>0</v>
      </c>
      <c r="M244" s="59">
        <f>countif('2021 Points'!$G$13:$N$21,D244)</f>
        <v>0</v>
      </c>
    </row>
    <row r="245">
      <c r="A245" s="50">
        <v>244.0</v>
      </c>
      <c r="B245" s="86"/>
      <c r="C245" s="69" t="s">
        <v>5293</v>
      </c>
      <c r="D245" s="107" t="s">
        <v>3598</v>
      </c>
      <c r="E245" s="107" t="s">
        <v>11226</v>
      </c>
      <c r="F245" s="107">
        <v>208.0</v>
      </c>
      <c r="G245" s="11"/>
      <c r="I245" t="str">
        <f t="array" ref="I245">INDEX('2021 Points'!$F$13:$F$21,MATCH(1,MMULT(--('2021 Points'!$G$13:$N$21=D245),TRANSPOSE(COLUMN('2021 Points'!$G$13:$N$21)^0)),0))</f>
        <v>#N/A</v>
      </c>
      <c r="K245" s="58">
        <f>F245-IFERROR(VLOOKUP(D245,'250621 Ranking'!$D:$F,3,0),0)</f>
        <v>208</v>
      </c>
      <c r="L245">
        <f>countif('Pre-transfer 2021 Points'!$E$13:$L$21,D245)</f>
        <v>0</v>
      </c>
      <c r="M245" s="59">
        <f>countif('2021 Points'!$G$13:$N$21,D245)</f>
        <v>0</v>
      </c>
    </row>
    <row r="246">
      <c r="A246" s="50">
        <v>245.0</v>
      </c>
      <c r="B246" s="67">
        <v>23.0</v>
      </c>
      <c r="C246" s="69" t="s">
        <v>4765</v>
      </c>
      <c r="D246" s="107" t="s">
        <v>1234</v>
      </c>
      <c r="E246" s="107" t="s">
        <v>139</v>
      </c>
      <c r="F246" s="107">
        <v>208.0</v>
      </c>
      <c r="G246" s="11"/>
      <c r="I246" t="str">
        <f t="array" ref="I246">INDEX('2021 Points'!$F$13:$F$21,MATCH(1,MMULT(--('2021 Points'!$G$13:$N$21=D246),TRANSPOSE(COLUMN('2021 Points'!$G$13:$N$21)^0)),0))</f>
        <v>Tim</v>
      </c>
      <c r="K246" s="58">
        <f>F246-IFERROR(VLOOKUP(D246,'250621 Ranking'!$D:$F,3,0),0)</f>
        <v>72</v>
      </c>
      <c r="L246">
        <f>countif('Pre-transfer 2021 Points'!$E$13:$L$21,D246)</f>
        <v>1</v>
      </c>
      <c r="M246" s="59">
        <f>countif('2021 Points'!$G$13:$N$21,D246)</f>
        <v>1</v>
      </c>
    </row>
    <row r="247">
      <c r="A247" s="50">
        <v>246.0</v>
      </c>
      <c r="B247" s="67">
        <v>1164.0</v>
      </c>
      <c r="C247" s="68" t="s">
        <v>11227</v>
      </c>
      <c r="D247" s="107" t="s">
        <v>337</v>
      </c>
      <c r="E247" s="107" t="s">
        <v>9931</v>
      </c>
      <c r="F247" s="107">
        <v>206.0</v>
      </c>
      <c r="G247" s="11"/>
      <c r="I247" t="str">
        <f t="array" ref="I247">INDEX('2021 Points'!$F$13:$F$21,MATCH(1,MMULT(--('2021 Points'!$G$13:$N$21=D247),TRANSPOSE(COLUMN('2021 Points'!$G$13:$N$21)^0)),0))</f>
        <v>#N/A</v>
      </c>
      <c r="K247" s="58">
        <f>F247-IFERROR(VLOOKUP(D247,'250621 Ranking'!$D:$F,3,0),0)</f>
        <v>200</v>
      </c>
      <c r="L247">
        <f>countif('Pre-transfer 2021 Points'!$E$13:$L$21,D247)</f>
        <v>0</v>
      </c>
      <c r="M247" s="59">
        <f>countif('2021 Points'!$G$13:$N$21,D247)</f>
        <v>0</v>
      </c>
    </row>
    <row r="248">
      <c r="A248" s="50">
        <v>247.0</v>
      </c>
      <c r="B248" s="67">
        <v>269.0</v>
      </c>
      <c r="C248" s="68" t="s">
        <v>721</v>
      </c>
      <c r="D248" s="107" t="s">
        <v>738</v>
      </c>
      <c r="E248" s="107" t="s">
        <v>102</v>
      </c>
      <c r="F248" s="107">
        <v>205.0</v>
      </c>
      <c r="G248" s="11"/>
      <c r="I248" t="str">
        <f t="array" ref="I248">INDEX('2021 Points'!$F$13:$F$21,MATCH(1,MMULT(--('2021 Points'!$G$13:$N$21=D248),TRANSPOSE(COLUMN('2021 Points'!$G$13:$N$21)^0)),0))</f>
        <v>#N/A</v>
      </c>
      <c r="K248" s="58">
        <f>F248-IFERROR(VLOOKUP(D248,'250621 Ranking'!$D:$F,3,0),0)</f>
        <v>129</v>
      </c>
      <c r="L248">
        <f>countif('Pre-transfer 2021 Points'!$E$13:$L$21,D248)</f>
        <v>0</v>
      </c>
      <c r="M248" s="59">
        <f>countif('2021 Points'!$G$13:$N$21,D248)</f>
        <v>0</v>
      </c>
    </row>
    <row r="249">
      <c r="A249" s="50">
        <v>248.0</v>
      </c>
      <c r="B249" s="67">
        <v>83.0</v>
      </c>
      <c r="C249" s="69" t="s">
        <v>5627</v>
      </c>
      <c r="D249" s="107" t="s">
        <v>3549</v>
      </c>
      <c r="E249" s="107" t="s">
        <v>11211</v>
      </c>
      <c r="F249" s="107">
        <v>205.0</v>
      </c>
      <c r="G249" s="11"/>
      <c r="I249" t="str">
        <f t="array" ref="I249">INDEX('2021 Points'!$F$13:$F$21,MATCH(1,MMULT(--('2021 Points'!$G$13:$N$21=D249),TRANSPOSE(COLUMN('2021 Points'!$G$13:$N$21)^0)),0))</f>
        <v>#N/A</v>
      </c>
      <c r="K249" s="58">
        <f>F249-IFERROR(VLOOKUP(D249,'250621 Ranking'!$D:$F,3,0),0)</f>
        <v>89</v>
      </c>
      <c r="L249">
        <f>countif('Pre-transfer 2021 Points'!$E$13:$L$21,D249)</f>
        <v>0</v>
      </c>
      <c r="M249" s="59">
        <f>countif('2021 Points'!$G$13:$N$21,D249)</f>
        <v>0</v>
      </c>
    </row>
    <row r="250">
      <c r="A250" s="50">
        <v>249.0</v>
      </c>
      <c r="B250" s="67">
        <v>777.0</v>
      </c>
      <c r="C250" s="68" t="s">
        <v>5075</v>
      </c>
      <c r="D250" s="107" t="s">
        <v>11228</v>
      </c>
      <c r="E250" s="107" t="s">
        <v>10912</v>
      </c>
      <c r="F250" s="107">
        <v>204.0</v>
      </c>
      <c r="G250" s="11"/>
      <c r="I250" t="str">
        <f t="array" ref="I250">INDEX('2021 Points'!$F$13:$F$21,MATCH(1,MMULT(--('2021 Points'!$G$13:$N$21=D250),TRANSPOSE(COLUMN('2021 Points'!$G$13:$N$21)^0)),0))</f>
        <v>#N/A</v>
      </c>
      <c r="K250" s="58">
        <f>F250-IFERROR(VLOOKUP(D250,'250621 Ranking'!$D:$F,3,0),0)</f>
        <v>18</v>
      </c>
      <c r="L250">
        <f>countif('Pre-transfer 2021 Points'!$E$13:$L$21,D250)</f>
        <v>0</v>
      </c>
      <c r="M250" s="59">
        <f>countif('2021 Points'!$G$13:$N$21,D250)</f>
        <v>0</v>
      </c>
    </row>
    <row r="251">
      <c r="A251" s="50">
        <v>250.0</v>
      </c>
      <c r="B251" s="86"/>
      <c r="C251" s="69" t="s">
        <v>1786</v>
      </c>
      <c r="D251" s="107" t="s">
        <v>377</v>
      </c>
      <c r="E251" s="107" t="s">
        <v>9917</v>
      </c>
      <c r="F251" s="107">
        <v>204.0</v>
      </c>
      <c r="G251" s="11"/>
      <c r="I251" t="str">
        <f t="array" ref="I251">INDEX('2021 Points'!$F$13:$F$21,MATCH(1,MMULT(--('2021 Points'!$G$13:$N$21=D251),TRANSPOSE(COLUMN('2021 Points'!$G$13:$N$21)^0)),0))</f>
        <v>#N/A</v>
      </c>
      <c r="K251" s="58">
        <f>F251-IFERROR(VLOOKUP(D251,'250621 Ranking'!$D:$F,3,0),0)</f>
        <v>105</v>
      </c>
      <c r="L251">
        <f>countif('Pre-transfer 2021 Points'!$E$13:$L$21,D251)</f>
        <v>0</v>
      </c>
      <c r="M251" s="59">
        <f>countif('2021 Points'!$G$13:$N$21,D251)</f>
        <v>0</v>
      </c>
    </row>
    <row r="252">
      <c r="A252" s="50">
        <v>251.0</v>
      </c>
      <c r="B252" s="67">
        <v>585.0</v>
      </c>
      <c r="C252" s="68" t="s">
        <v>1119</v>
      </c>
      <c r="D252" s="107" t="s">
        <v>84</v>
      </c>
      <c r="E252" s="107" t="s">
        <v>10758</v>
      </c>
      <c r="F252" s="107">
        <v>203.0</v>
      </c>
      <c r="G252" s="11"/>
      <c r="I252" t="str">
        <f t="array" ref="I252">INDEX('2021 Points'!$F$13:$F$21,MATCH(1,MMULT(--('2021 Points'!$G$13:$N$21=D252),TRANSPOSE(COLUMN('2021 Points'!$G$13:$N$21)^0)),0))</f>
        <v>#N/A</v>
      </c>
      <c r="K252" s="58">
        <f>F252-IFERROR(VLOOKUP(D252,'250621 Ranking'!$D:$F,3,0),0)</f>
        <v>128</v>
      </c>
      <c r="L252">
        <f>countif('Pre-transfer 2021 Points'!$E$13:$L$21,D252)</f>
        <v>0</v>
      </c>
      <c r="M252" s="59">
        <f>countif('2021 Points'!$G$13:$N$21,D252)</f>
        <v>0</v>
      </c>
    </row>
    <row r="253">
      <c r="A253" s="50">
        <v>252.0</v>
      </c>
      <c r="B253" s="67">
        <v>716.0</v>
      </c>
      <c r="C253" s="68" t="s">
        <v>4327</v>
      </c>
      <c r="D253" s="107" t="s">
        <v>11229</v>
      </c>
      <c r="E253" s="107" t="s">
        <v>388</v>
      </c>
      <c r="F253" s="107">
        <v>202.0</v>
      </c>
      <c r="G253" s="11"/>
      <c r="I253" t="str">
        <f t="array" ref="I253">INDEX('2021 Points'!$F$13:$F$21,MATCH(1,MMULT(--('2021 Points'!$G$13:$N$21=D253),TRANSPOSE(COLUMN('2021 Points'!$G$13:$N$21)^0)),0))</f>
        <v>#N/A</v>
      </c>
      <c r="K253" s="58">
        <f>F253-IFERROR(VLOOKUP(D253,'250621 Ranking'!$D:$F,3,0),0)</f>
        <v>54</v>
      </c>
      <c r="L253">
        <f>countif('Pre-transfer 2021 Points'!$E$13:$L$21,D253)</f>
        <v>0</v>
      </c>
      <c r="M253" s="59">
        <f>countif('2021 Points'!$G$13:$N$21,D253)</f>
        <v>0</v>
      </c>
    </row>
    <row r="254">
      <c r="A254" s="50">
        <v>253.0</v>
      </c>
      <c r="B254" s="67">
        <v>401.0</v>
      </c>
      <c r="C254" s="68" t="s">
        <v>681</v>
      </c>
      <c r="D254" s="107" t="s">
        <v>1239</v>
      </c>
      <c r="E254" s="107" t="s">
        <v>139</v>
      </c>
      <c r="F254" s="107">
        <v>201.0</v>
      </c>
      <c r="G254" s="11"/>
      <c r="I254" t="str">
        <f t="array" ref="I254">INDEX('2021 Points'!$F$13:$F$21,MATCH(1,MMULT(--('2021 Points'!$G$13:$N$21=D254),TRANSPOSE(COLUMN('2021 Points'!$G$13:$N$21)^0)),0))</f>
        <v>#N/A</v>
      </c>
      <c r="K254" s="58">
        <f>F254-IFERROR(VLOOKUP(D254,'250621 Ranking'!$D:$F,3,0),0)</f>
        <v>0</v>
      </c>
      <c r="L254">
        <f>countif('Pre-transfer 2021 Points'!$E$13:$L$21,D254)</f>
        <v>0</v>
      </c>
      <c r="M254" s="59">
        <f>countif('2021 Points'!$G$13:$N$21,D254)</f>
        <v>0</v>
      </c>
    </row>
    <row r="255">
      <c r="A255" s="50">
        <v>254.0</v>
      </c>
      <c r="B255" s="86"/>
      <c r="C255" s="69" t="s">
        <v>4667</v>
      </c>
      <c r="D255" s="107" t="s">
        <v>11230</v>
      </c>
      <c r="E255" s="107" t="s">
        <v>10758</v>
      </c>
      <c r="F255" s="107">
        <v>201.0</v>
      </c>
      <c r="G255" s="11"/>
      <c r="I255" t="str">
        <f t="array" ref="I255">INDEX('2021 Points'!$F$13:$F$21,MATCH(1,MMULT(--('2021 Points'!$G$13:$N$21=D255),TRANSPOSE(COLUMN('2021 Points'!$G$13:$N$21)^0)),0))</f>
        <v>#N/A</v>
      </c>
      <c r="K255" s="58">
        <f>F255-IFERROR(VLOOKUP(D255,'250621 Ranking'!$D:$F,3,0),0)</f>
        <v>35</v>
      </c>
      <c r="L255">
        <f>countif('Pre-transfer 2021 Points'!$E$13:$L$21,D255)</f>
        <v>0</v>
      </c>
      <c r="M255" s="59">
        <f>countif('2021 Points'!$G$13:$N$21,D255)</f>
        <v>0</v>
      </c>
    </row>
    <row r="256">
      <c r="A256" s="50">
        <v>255.0</v>
      </c>
      <c r="B256" s="67">
        <v>63.0</v>
      </c>
      <c r="C256" s="69" t="s">
        <v>4580</v>
      </c>
      <c r="D256" s="107" t="s">
        <v>885</v>
      </c>
      <c r="E256" s="107" t="s">
        <v>11210</v>
      </c>
      <c r="F256" s="107">
        <v>200.0</v>
      </c>
      <c r="G256" s="11"/>
      <c r="I256" t="str">
        <f t="array" ref="I256">INDEX('2021 Points'!$F$13:$F$21,MATCH(1,MMULT(--('2021 Points'!$G$13:$N$21=D256),TRANSPOSE(COLUMN('2021 Points'!$G$13:$N$21)^0)),0))</f>
        <v>#N/A</v>
      </c>
      <c r="K256" s="58">
        <f>F256-IFERROR(VLOOKUP(D256,'250621 Ranking'!$D:$F,3,0),0)</f>
        <v>160</v>
      </c>
      <c r="L256">
        <f>countif('Pre-transfer 2021 Points'!$E$13:$L$21,D256)</f>
        <v>0</v>
      </c>
      <c r="M256" s="59">
        <f>countif('2021 Points'!$G$13:$N$21,D256)</f>
        <v>0</v>
      </c>
    </row>
    <row r="257">
      <c r="A257" s="50">
        <v>256.0</v>
      </c>
      <c r="B257" s="67">
        <v>242.0</v>
      </c>
      <c r="C257" s="69" t="s">
        <v>4324</v>
      </c>
      <c r="D257" s="107" t="s">
        <v>10771</v>
      </c>
      <c r="E257" s="107" t="s">
        <v>11204</v>
      </c>
      <c r="F257" s="107">
        <v>200.0</v>
      </c>
      <c r="G257" s="11"/>
      <c r="I257" t="str">
        <f t="array" ref="I257">INDEX('2021 Points'!$F$13:$F$21,MATCH(1,MMULT(--('2021 Points'!$G$13:$N$21=D257),TRANSPOSE(COLUMN('2021 Points'!$G$13:$N$21)^0)),0))</f>
        <v>#N/A</v>
      </c>
      <c r="K257" s="58">
        <f>F257-IFERROR(VLOOKUP(D257,'250621 Ranking'!$D:$F,3,0),0)</f>
        <v>87</v>
      </c>
      <c r="L257">
        <f>countif('Pre-transfer 2021 Points'!$E$13:$L$21,D257)</f>
        <v>0</v>
      </c>
      <c r="M257" s="59">
        <f>countif('2021 Points'!$G$13:$N$21,D257)</f>
        <v>0</v>
      </c>
    </row>
    <row r="258">
      <c r="A258" s="50">
        <v>257.0</v>
      </c>
      <c r="B258" s="67">
        <v>25.0</v>
      </c>
      <c r="C258" s="69" t="s">
        <v>1676</v>
      </c>
      <c r="D258" s="107" t="s">
        <v>785</v>
      </c>
      <c r="E258" s="107" t="s">
        <v>8970</v>
      </c>
      <c r="F258" s="107">
        <v>200.0</v>
      </c>
      <c r="G258" s="11"/>
      <c r="I258" t="str">
        <f t="array" ref="I258">INDEX('2021 Points'!$F$13:$F$21,MATCH(1,MMULT(--('2021 Points'!$G$13:$N$21=D258),TRANSPOSE(COLUMN('2021 Points'!$G$13:$N$21)^0)),0))</f>
        <v>#N/A</v>
      </c>
      <c r="K258" s="58">
        <f>F258-IFERROR(VLOOKUP(D258,'250621 Ranking'!$D:$F,3,0),0)</f>
        <v>100</v>
      </c>
      <c r="L258">
        <f>countif('Pre-transfer 2021 Points'!$E$13:$L$21,D258)</f>
        <v>1</v>
      </c>
      <c r="M258" s="59">
        <f>countif('2021 Points'!$G$13:$N$21,D258)</f>
        <v>0</v>
      </c>
    </row>
    <row r="259">
      <c r="A259" s="50">
        <v>258.0</v>
      </c>
      <c r="B259" s="67">
        <v>466.0</v>
      </c>
      <c r="C259" s="68" t="s">
        <v>5319</v>
      </c>
      <c r="D259" s="107" t="s">
        <v>3476</v>
      </c>
      <c r="E259" s="107" t="s">
        <v>11207</v>
      </c>
      <c r="F259" s="107">
        <v>199.0</v>
      </c>
      <c r="G259" s="11"/>
      <c r="I259" t="str">
        <f t="array" ref="I259">INDEX('2021 Points'!$F$13:$F$21,MATCH(1,MMULT(--('2021 Points'!$G$13:$N$21=D259),TRANSPOSE(COLUMN('2021 Points'!$G$13:$N$21)^0)),0))</f>
        <v>#N/A</v>
      </c>
      <c r="K259" s="58">
        <f>F259-IFERROR(VLOOKUP(D259,'250621 Ranking'!$D:$F,3,0),0)</f>
        <v>36</v>
      </c>
      <c r="L259">
        <f>countif('Pre-transfer 2021 Points'!$E$13:$L$21,D259)</f>
        <v>0</v>
      </c>
      <c r="M259" s="59">
        <f>countif('2021 Points'!$G$13:$N$21,D259)</f>
        <v>0</v>
      </c>
    </row>
    <row r="260">
      <c r="A260" s="50">
        <v>259.0</v>
      </c>
      <c r="B260" s="67">
        <v>463.0</v>
      </c>
      <c r="C260" s="68" t="s">
        <v>4320</v>
      </c>
      <c r="D260" s="107" t="s">
        <v>2041</v>
      </c>
      <c r="E260" s="107" t="s">
        <v>4612</v>
      </c>
      <c r="F260" s="107">
        <v>198.0</v>
      </c>
      <c r="G260" s="11"/>
      <c r="I260" t="str">
        <f t="array" ref="I260">INDEX('2021 Points'!$F$13:$F$21,MATCH(1,MMULT(--('2021 Points'!$G$13:$N$21=D260),TRANSPOSE(COLUMN('2021 Points'!$G$13:$N$21)^0)),0))</f>
        <v>#N/A</v>
      </c>
      <c r="K260" s="58">
        <f>F260-IFERROR(VLOOKUP(D260,'250621 Ranking'!$D:$F,3,0),0)</f>
        <v>101</v>
      </c>
      <c r="L260">
        <f>countif('Pre-transfer 2021 Points'!$E$13:$L$21,D260)</f>
        <v>0</v>
      </c>
      <c r="M260" s="59">
        <f>countif('2021 Points'!$G$13:$N$21,D260)</f>
        <v>0</v>
      </c>
    </row>
    <row r="261">
      <c r="A261" s="50">
        <v>260.0</v>
      </c>
      <c r="B261" s="67">
        <v>276.0</v>
      </c>
      <c r="C261" s="68" t="s">
        <v>112</v>
      </c>
      <c r="D261" s="107" t="s">
        <v>11046</v>
      </c>
      <c r="E261" s="107" t="s">
        <v>11208</v>
      </c>
      <c r="F261" s="107">
        <v>198.0</v>
      </c>
      <c r="G261" s="11"/>
      <c r="I261" t="str">
        <f t="array" ref="I261">INDEX('2021 Points'!$F$13:$F$21,MATCH(1,MMULT(--('2021 Points'!$G$13:$N$21=D261),TRANSPOSE(COLUMN('2021 Points'!$G$13:$N$21)^0)),0))</f>
        <v>#N/A</v>
      </c>
      <c r="K261" s="58">
        <f>F261-IFERROR(VLOOKUP(D261,'250621 Ranking'!$D:$F,3,0),0)</f>
        <v>58</v>
      </c>
      <c r="L261">
        <f>countif('Pre-transfer 2021 Points'!$E$13:$L$21,D261)</f>
        <v>0</v>
      </c>
      <c r="M261" s="59">
        <f>countif('2021 Points'!$G$13:$N$21,D261)</f>
        <v>0</v>
      </c>
    </row>
    <row r="262">
      <c r="A262" s="50">
        <v>261.0</v>
      </c>
      <c r="B262" s="67">
        <v>115.0</v>
      </c>
      <c r="C262" s="69" t="s">
        <v>4506</v>
      </c>
      <c r="D262" s="107" t="s">
        <v>344</v>
      </c>
      <c r="E262" s="107" t="s">
        <v>9917</v>
      </c>
      <c r="F262" s="107">
        <v>197.0</v>
      </c>
      <c r="G262" s="11"/>
      <c r="I262" t="str">
        <f t="array" ref="I262">INDEX('2021 Points'!$F$13:$F$21,MATCH(1,MMULT(--('2021 Points'!$G$13:$N$21=D262),TRANSPOSE(COLUMN('2021 Points'!$G$13:$N$21)^0)),0))</f>
        <v>#N/A</v>
      </c>
      <c r="K262" s="58">
        <f>F262-IFERROR(VLOOKUP(D262,'250621 Ranking'!$D:$F,3,0),0)</f>
        <v>165</v>
      </c>
      <c r="L262">
        <f>countif('Pre-transfer 2021 Points'!$E$13:$L$21,D262)</f>
        <v>0</v>
      </c>
      <c r="M262" s="59">
        <f>countif('2021 Points'!$G$13:$N$21,D262)</f>
        <v>0</v>
      </c>
    </row>
    <row r="263">
      <c r="A263" s="50">
        <v>262.0</v>
      </c>
      <c r="B263" s="67">
        <v>161.0</v>
      </c>
      <c r="C263" s="69" t="s">
        <v>954</v>
      </c>
      <c r="D263" s="107" t="s">
        <v>1484</v>
      </c>
      <c r="E263" s="107" t="s">
        <v>10758</v>
      </c>
      <c r="F263" s="107">
        <v>196.0</v>
      </c>
      <c r="G263" s="11"/>
      <c r="I263" t="str">
        <f t="array" ref="I263">INDEX('2021 Points'!$F$13:$F$21,MATCH(1,MMULT(--('2021 Points'!$G$13:$N$21=D263),TRANSPOSE(COLUMN('2021 Points'!$G$13:$N$21)^0)),0))</f>
        <v>#N/A</v>
      </c>
      <c r="K263" s="58">
        <f>F263-IFERROR(VLOOKUP(D263,'250621 Ranking'!$D:$F,3,0),0)</f>
        <v>111</v>
      </c>
      <c r="L263">
        <f>countif('Pre-transfer 2021 Points'!$E$13:$L$21,D263)</f>
        <v>0</v>
      </c>
      <c r="M263" s="59">
        <f>countif('2021 Points'!$G$13:$N$21,D263)</f>
        <v>0</v>
      </c>
    </row>
    <row r="264">
      <c r="A264" s="50">
        <v>263.0</v>
      </c>
      <c r="B264" s="67">
        <v>279.0</v>
      </c>
      <c r="C264" s="68" t="s">
        <v>112</v>
      </c>
      <c r="D264" s="107" t="s">
        <v>1280</v>
      </c>
      <c r="E264" s="107" t="s">
        <v>10758</v>
      </c>
      <c r="F264" s="107">
        <v>196.0</v>
      </c>
      <c r="G264" s="11"/>
      <c r="I264" t="str">
        <f t="array" ref="I264">INDEX('2021 Points'!$F$13:$F$21,MATCH(1,MMULT(--('2021 Points'!$G$13:$N$21=D264),TRANSPOSE(COLUMN('2021 Points'!$G$13:$N$21)^0)),0))</f>
        <v>#N/A</v>
      </c>
      <c r="K264" s="58">
        <f>F264-IFERROR(VLOOKUP(D264,'250621 Ranking'!$D:$F,3,0),0)</f>
        <v>62</v>
      </c>
      <c r="L264">
        <f>countif('Pre-transfer 2021 Points'!$E$13:$L$21,D264)</f>
        <v>0</v>
      </c>
      <c r="M264" s="59">
        <f>countif('2021 Points'!$G$13:$N$21,D264)</f>
        <v>0</v>
      </c>
    </row>
    <row r="265">
      <c r="A265" s="50">
        <v>264.0</v>
      </c>
      <c r="B265" s="67">
        <v>477.0</v>
      </c>
      <c r="C265" s="68" t="s">
        <v>175</v>
      </c>
      <c r="D265" s="107" t="s">
        <v>10804</v>
      </c>
      <c r="E265" s="107" t="s">
        <v>102</v>
      </c>
      <c r="F265" s="107">
        <v>195.0</v>
      </c>
      <c r="G265" s="11"/>
      <c r="I265" t="str">
        <f t="array" ref="I265">INDEX('2021 Points'!$F$13:$F$21,MATCH(1,MMULT(--('2021 Points'!$G$13:$N$21=D265),TRANSPOSE(COLUMN('2021 Points'!$G$13:$N$21)^0)),0))</f>
        <v>#N/A</v>
      </c>
      <c r="K265" s="58">
        <f>F265-IFERROR(VLOOKUP(D265,'250621 Ranking'!$D:$F,3,0),0)</f>
        <v>55</v>
      </c>
      <c r="L265">
        <f>countif('Pre-transfer 2021 Points'!$E$13:$L$21,D265)</f>
        <v>0</v>
      </c>
      <c r="M265" s="59">
        <f>countif('2021 Points'!$G$13:$N$21,D265)</f>
        <v>0</v>
      </c>
    </row>
    <row r="266">
      <c r="A266" s="50">
        <v>265.0</v>
      </c>
      <c r="B266" s="67">
        <v>95.0</v>
      </c>
      <c r="C266" s="69" t="s">
        <v>5315</v>
      </c>
      <c r="D266" s="107" t="s">
        <v>2007</v>
      </c>
      <c r="E266" s="107" t="s">
        <v>11206</v>
      </c>
      <c r="F266" s="107">
        <v>194.0</v>
      </c>
      <c r="G266" s="11"/>
      <c r="I266" t="str">
        <f t="array" ref="I266">INDEX('2021 Points'!$F$13:$F$21,MATCH(1,MMULT(--('2021 Points'!$G$13:$N$21=D266),TRANSPOSE(COLUMN('2021 Points'!$G$13:$N$21)^0)),0))</f>
        <v>#N/A</v>
      </c>
      <c r="K266" s="58">
        <f>F266-IFERROR(VLOOKUP(D266,'250621 Ranking'!$D:$F,3,0),0)</f>
        <v>123</v>
      </c>
      <c r="L266">
        <f>countif('Pre-transfer 2021 Points'!$E$13:$L$21,D266)</f>
        <v>0</v>
      </c>
      <c r="M266" s="59">
        <f>countif('2021 Points'!$G$13:$N$21,D266)</f>
        <v>0</v>
      </c>
    </row>
    <row r="267">
      <c r="A267" s="50">
        <v>266.0</v>
      </c>
      <c r="B267" s="67">
        <v>137.0</v>
      </c>
      <c r="C267" s="69" t="s">
        <v>676</v>
      </c>
      <c r="D267" s="107" t="s">
        <v>1194</v>
      </c>
      <c r="E267" s="107" t="s">
        <v>11210</v>
      </c>
      <c r="F267" s="107">
        <v>193.0</v>
      </c>
      <c r="G267" s="11"/>
      <c r="I267" t="str">
        <f t="array" ref="I267">INDEX('2021 Points'!$F$13:$F$21,MATCH(1,MMULT(--('2021 Points'!$G$13:$N$21=D267),TRANSPOSE(COLUMN('2021 Points'!$G$13:$N$21)^0)),0))</f>
        <v>#N/A</v>
      </c>
      <c r="K267" s="58">
        <f>F267-IFERROR(VLOOKUP(D267,'250621 Ranking'!$D:$F,3,0),0)</f>
        <v>28</v>
      </c>
      <c r="L267">
        <f>countif('Pre-transfer 2021 Points'!$E$13:$L$21,D267)</f>
        <v>0</v>
      </c>
      <c r="M267" s="59">
        <f>countif('2021 Points'!$G$13:$N$21,D267)</f>
        <v>0</v>
      </c>
    </row>
    <row r="268">
      <c r="A268" s="50">
        <v>267.0</v>
      </c>
      <c r="B268" s="67">
        <v>156.0</v>
      </c>
      <c r="C268" s="69" t="s">
        <v>4379</v>
      </c>
      <c r="D268" s="107" t="s">
        <v>3524</v>
      </c>
      <c r="E268" s="107" t="s">
        <v>8968</v>
      </c>
      <c r="F268" s="107">
        <v>193.0</v>
      </c>
      <c r="G268" s="11"/>
      <c r="I268" t="str">
        <f t="array" ref="I268">INDEX('2021 Points'!$F$13:$F$21,MATCH(1,MMULT(--('2021 Points'!$G$13:$N$21=D268),TRANSPOSE(COLUMN('2021 Points'!$G$13:$N$21)^0)),0))</f>
        <v>#N/A</v>
      </c>
      <c r="K268" s="58">
        <f>F268-IFERROR(VLOOKUP(D268,'250621 Ranking'!$D:$F,3,0),0)</f>
        <v>151</v>
      </c>
      <c r="L268">
        <f>countif('Pre-transfer 2021 Points'!$E$13:$L$21,D268)</f>
        <v>0</v>
      </c>
      <c r="M268" s="59">
        <f>countif('2021 Points'!$G$13:$N$21,D268)</f>
        <v>0</v>
      </c>
    </row>
    <row r="269">
      <c r="A269" s="50">
        <v>268.0</v>
      </c>
      <c r="B269" s="67">
        <v>151.0</v>
      </c>
      <c r="C269" s="69" t="s">
        <v>318</v>
      </c>
      <c r="D269" s="107" t="s">
        <v>2177</v>
      </c>
      <c r="E269" s="107" t="s">
        <v>11206</v>
      </c>
      <c r="F269" s="107">
        <v>193.0</v>
      </c>
      <c r="G269" s="11"/>
      <c r="I269" t="str">
        <f t="array" ref="I269">INDEX('2021 Points'!$F$13:$F$21,MATCH(1,MMULT(--('2021 Points'!$G$13:$N$21=D269),TRANSPOSE(COLUMN('2021 Points'!$G$13:$N$21)^0)),0))</f>
        <v>#N/A</v>
      </c>
      <c r="K269" s="58">
        <f>F269-IFERROR(VLOOKUP(D269,'250621 Ranking'!$D:$F,3,0),0)</f>
        <v>184</v>
      </c>
      <c r="L269">
        <f>countif('Pre-transfer 2021 Points'!$E$13:$L$21,D269)</f>
        <v>0</v>
      </c>
      <c r="M269" s="59">
        <f>countif('2021 Points'!$G$13:$N$21,D269)</f>
        <v>0</v>
      </c>
    </row>
    <row r="270">
      <c r="A270" s="50">
        <v>269.0</v>
      </c>
      <c r="B270" s="86"/>
      <c r="C270" s="69" t="s">
        <v>5828</v>
      </c>
      <c r="D270" s="107" t="s">
        <v>120</v>
      </c>
      <c r="E270" s="107" t="s">
        <v>8654</v>
      </c>
      <c r="F270" s="107">
        <v>192.0</v>
      </c>
      <c r="G270" s="11"/>
      <c r="I270" t="str">
        <f t="array" ref="I270">INDEX('2021 Points'!$F$13:$F$21,MATCH(1,MMULT(--('2021 Points'!$G$13:$N$21=D270),TRANSPOSE(COLUMN('2021 Points'!$G$13:$N$21)^0)),0))</f>
        <v>#N/A</v>
      </c>
      <c r="K270" s="58">
        <f>F270-IFERROR(VLOOKUP(D270,'250621 Ranking'!$D:$F,3,0),0)</f>
        <v>169</v>
      </c>
      <c r="L270">
        <f>countif('Pre-transfer 2021 Points'!$E$13:$L$21,D270)</f>
        <v>0</v>
      </c>
      <c r="M270" s="59">
        <f>countif('2021 Points'!$G$13:$N$21,D270)</f>
        <v>0</v>
      </c>
    </row>
    <row r="271">
      <c r="A271" s="50">
        <v>270.0</v>
      </c>
      <c r="B271" s="67">
        <v>652.0</v>
      </c>
      <c r="C271" s="68" t="s">
        <v>877</v>
      </c>
      <c r="D271" s="107" t="s">
        <v>16</v>
      </c>
      <c r="E271" s="107" t="s">
        <v>10758</v>
      </c>
      <c r="F271" s="107">
        <v>192.0</v>
      </c>
      <c r="G271" s="11"/>
      <c r="I271" t="str">
        <f t="array" ref="I271">INDEX('2021 Points'!$F$13:$F$21,MATCH(1,MMULT(--('2021 Points'!$G$13:$N$21=D271),TRANSPOSE(COLUMN('2021 Points'!$G$13:$N$21)^0)),0))</f>
        <v>#N/A</v>
      </c>
      <c r="K271" s="58">
        <f>F271-IFERROR(VLOOKUP(D271,'250621 Ranking'!$D:$F,3,0),0)</f>
        <v>64</v>
      </c>
      <c r="L271">
        <f>countif('Pre-transfer 2021 Points'!$E$13:$L$21,D271)</f>
        <v>0</v>
      </c>
      <c r="M271" s="59">
        <f>countif('2021 Points'!$G$13:$N$21,D271)</f>
        <v>0</v>
      </c>
    </row>
    <row r="272">
      <c r="A272" s="50">
        <v>271.0</v>
      </c>
      <c r="B272" s="86"/>
      <c r="C272" s="69" t="s">
        <v>4478</v>
      </c>
      <c r="D272" s="107" t="s">
        <v>1928</v>
      </c>
      <c r="E272" s="107" t="s">
        <v>8594</v>
      </c>
      <c r="F272" s="107">
        <v>192.0</v>
      </c>
      <c r="G272" s="11"/>
      <c r="I272" t="str">
        <f t="array" ref="I272">INDEX('2021 Points'!$F$13:$F$21,MATCH(1,MMULT(--('2021 Points'!$G$13:$N$21=D272),TRANSPOSE(COLUMN('2021 Points'!$G$13:$N$21)^0)),0))</f>
        <v>#N/A</v>
      </c>
      <c r="K272" s="58">
        <f>F272-IFERROR(VLOOKUP(D272,'250621 Ranking'!$D:$F,3,0),0)</f>
        <v>181</v>
      </c>
      <c r="L272">
        <f>countif('Pre-transfer 2021 Points'!$E$13:$L$21,D272)</f>
        <v>0</v>
      </c>
      <c r="M272" s="59">
        <f>countif('2021 Points'!$G$13:$N$21,D272)</f>
        <v>0</v>
      </c>
    </row>
    <row r="273">
      <c r="A273" s="50">
        <v>272.0</v>
      </c>
      <c r="B273" s="67">
        <v>52.0</v>
      </c>
      <c r="C273" s="69" t="s">
        <v>678</v>
      </c>
      <c r="D273" s="107" t="s">
        <v>9910</v>
      </c>
      <c r="E273" s="107" t="s">
        <v>4326</v>
      </c>
      <c r="F273" s="107">
        <v>189.0</v>
      </c>
      <c r="G273" s="11"/>
      <c r="I273" t="str">
        <f t="array" ref="I273">INDEX('2021 Points'!$F$13:$F$21,MATCH(1,MMULT(--('2021 Points'!$G$13:$N$21=D273),TRANSPOSE(COLUMN('2021 Points'!$G$13:$N$21)^0)),0))</f>
        <v>#N/A</v>
      </c>
      <c r="K273" s="58">
        <f>F273-IFERROR(VLOOKUP(D273,'250621 Ranking'!$D:$F,3,0),0)</f>
        <v>152</v>
      </c>
      <c r="L273">
        <f>countif('Pre-transfer 2021 Points'!$E$13:$L$21,D273)</f>
        <v>1</v>
      </c>
      <c r="M273" s="59">
        <f>countif('2021 Points'!$G$13:$N$21,D273)</f>
        <v>0</v>
      </c>
    </row>
    <row r="274">
      <c r="A274" s="50">
        <v>273.0</v>
      </c>
      <c r="B274" s="67">
        <v>481.0</v>
      </c>
      <c r="C274" s="68" t="s">
        <v>5319</v>
      </c>
      <c r="D274" s="107" t="s">
        <v>11231</v>
      </c>
      <c r="E274" s="107" t="s">
        <v>9963</v>
      </c>
      <c r="F274" s="107">
        <v>188.0</v>
      </c>
      <c r="G274" s="11"/>
      <c r="I274" t="str">
        <f t="array" ref="I274">INDEX('2021 Points'!$F$13:$F$21,MATCH(1,MMULT(--('2021 Points'!$G$13:$N$21=D274),TRANSPOSE(COLUMN('2021 Points'!$G$13:$N$21)^0)),0))</f>
        <v>#N/A</v>
      </c>
      <c r="K274" s="58">
        <f>F274-IFERROR(VLOOKUP(D274,'250621 Ranking'!$D:$F,3,0),0)</f>
        <v>188</v>
      </c>
      <c r="L274">
        <f>countif('Pre-transfer 2021 Points'!$E$13:$L$21,D274)</f>
        <v>0</v>
      </c>
      <c r="M274" s="59">
        <f>countif('2021 Points'!$G$13:$N$21,D274)</f>
        <v>0</v>
      </c>
    </row>
    <row r="275">
      <c r="A275" s="50">
        <v>274.0</v>
      </c>
      <c r="B275" s="67">
        <v>375.0</v>
      </c>
      <c r="C275" s="68" t="s">
        <v>113</v>
      </c>
      <c r="D275" s="107" t="s">
        <v>3528</v>
      </c>
      <c r="E275" s="107" t="s">
        <v>8630</v>
      </c>
      <c r="F275" s="107">
        <v>185.0</v>
      </c>
      <c r="G275" s="11"/>
      <c r="I275" t="str">
        <f t="array" ref="I275">INDEX('2021 Points'!$F$13:$F$21,MATCH(1,MMULT(--('2021 Points'!$G$13:$N$21=D275),TRANSPOSE(COLUMN('2021 Points'!$G$13:$N$21)^0)),0))</f>
        <v>#N/A</v>
      </c>
      <c r="K275" s="58">
        <f>F275-IFERROR(VLOOKUP(D275,'250621 Ranking'!$D:$F,3,0),0)</f>
        <v>13</v>
      </c>
      <c r="L275">
        <f>countif('Pre-transfer 2021 Points'!$E$13:$L$21,D275)</f>
        <v>0</v>
      </c>
      <c r="M275" s="59">
        <f>countif('2021 Points'!$G$13:$N$21,D275)</f>
        <v>0</v>
      </c>
    </row>
    <row r="276">
      <c r="A276" s="50">
        <v>275.0</v>
      </c>
      <c r="B276" s="67">
        <v>901.0</v>
      </c>
      <c r="C276" s="68" t="s">
        <v>5376</v>
      </c>
      <c r="D276" s="107" t="s">
        <v>1288</v>
      </c>
      <c r="E276" s="107" t="s">
        <v>10018</v>
      </c>
      <c r="F276" s="107">
        <v>184.0</v>
      </c>
      <c r="G276" s="11"/>
      <c r="I276" t="str">
        <f t="array" ref="I276">INDEX('2021 Points'!$F$13:$F$21,MATCH(1,MMULT(--('2021 Points'!$G$13:$N$21=D276),TRANSPOSE(COLUMN('2021 Points'!$G$13:$N$21)^0)),0))</f>
        <v>#N/A</v>
      </c>
      <c r="K276" s="58">
        <f>F276-IFERROR(VLOOKUP(D276,'250621 Ranking'!$D:$F,3,0),0)</f>
        <v>104</v>
      </c>
      <c r="L276">
        <f>countif('Pre-transfer 2021 Points'!$E$13:$L$21,D276)</f>
        <v>0</v>
      </c>
      <c r="M276" s="59">
        <f>countif('2021 Points'!$G$13:$N$21,D276)</f>
        <v>0</v>
      </c>
    </row>
    <row r="277">
      <c r="A277" s="50">
        <v>276.0</v>
      </c>
      <c r="B277" s="67">
        <v>1181.0</v>
      </c>
      <c r="C277" s="68" t="s">
        <v>634</v>
      </c>
      <c r="D277" s="107" t="s">
        <v>3920</v>
      </c>
      <c r="E277" s="107" t="s">
        <v>9917</v>
      </c>
      <c r="F277" s="107">
        <v>184.0</v>
      </c>
      <c r="G277" s="11"/>
      <c r="I277" t="str">
        <f t="array" ref="I277">INDEX('2021 Points'!$F$13:$F$21,MATCH(1,MMULT(--('2021 Points'!$G$13:$N$21=D277),TRANSPOSE(COLUMN('2021 Points'!$G$13:$N$21)^0)),0))</f>
        <v>#N/A</v>
      </c>
      <c r="K277" s="58">
        <f>F277-IFERROR(VLOOKUP(D277,'250621 Ranking'!$D:$F,3,0),0)</f>
        <v>72</v>
      </c>
      <c r="L277">
        <f>countif('Pre-transfer 2021 Points'!$E$13:$L$21,D277)</f>
        <v>0</v>
      </c>
      <c r="M277" s="59">
        <f>countif('2021 Points'!$G$13:$N$21,D277)</f>
        <v>0</v>
      </c>
    </row>
    <row r="278">
      <c r="A278" s="50">
        <v>277.0</v>
      </c>
      <c r="B278" s="67">
        <v>1348.0</v>
      </c>
      <c r="C278" s="68" t="s">
        <v>793</v>
      </c>
      <c r="D278" s="107" t="s">
        <v>19</v>
      </c>
      <c r="E278" s="107" t="s">
        <v>102</v>
      </c>
      <c r="F278" s="107">
        <v>184.0</v>
      </c>
      <c r="G278" s="11"/>
      <c r="I278" t="str">
        <f t="array" ref="I278">INDEX('2021 Points'!$F$13:$F$21,MATCH(1,MMULT(--('2021 Points'!$G$13:$N$21=D278),TRANSPOSE(COLUMN('2021 Points'!$G$13:$N$21)^0)),0))</f>
        <v>#N/A</v>
      </c>
      <c r="K278" s="58">
        <f>F278-IFERROR(VLOOKUP(D278,'250621 Ranking'!$D:$F,3,0),0)</f>
        <v>164</v>
      </c>
      <c r="L278">
        <f>countif('Pre-transfer 2021 Points'!$E$13:$L$21,D278)</f>
        <v>0</v>
      </c>
      <c r="M278" s="59">
        <f>countif('2021 Points'!$G$13:$N$21,D278)</f>
        <v>0</v>
      </c>
    </row>
    <row r="279">
      <c r="A279" s="50">
        <v>278.0</v>
      </c>
      <c r="B279" s="67">
        <v>1091.0</v>
      </c>
      <c r="C279" s="68" t="s">
        <v>586</v>
      </c>
      <c r="D279" s="107" t="s">
        <v>2128</v>
      </c>
      <c r="E279" s="107" t="s">
        <v>9929</v>
      </c>
      <c r="F279" s="107">
        <v>184.0</v>
      </c>
      <c r="G279" s="11"/>
      <c r="I279" t="str">
        <f t="array" ref="I279">INDEX('2021 Points'!$F$13:$F$21,MATCH(1,MMULT(--('2021 Points'!$G$13:$N$21=D279),TRANSPOSE(COLUMN('2021 Points'!$G$13:$N$21)^0)),0))</f>
        <v>#N/A</v>
      </c>
      <c r="K279" s="58">
        <f>F279-IFERROR(VLOOKUP(D279,'250621 Ranking'!$D:$F,3,0),0)</f>
        <v>53</v>
      </c>
      <c r="L279">
        <f>countif('Pre-transfer 2021 Points'!$E$13:$L$21,D279)</f>
        <v>0</v>
      </c>
      <c r="M279" s="59">
        <f>countif('2021 Points'!$G$13:$N$21,D279)</f>
        <v>0</v>
      </c>
    </row>
    <row r="280">
      <c r="A280" s="50">
        <v>279.0</v>
      </c>
      <c r="B280" s="67">
        <v>89.0</v>
      </c>
      <c r="C280" s="69" t="s">
        <v>4786</v>
      </c>
      <c r="D280" s="107" t="s">
        <v>10789</v>
      </c>
      <c r="E280" s="107" t="s">
        <v>11207</v>
      </c>
      <c r="F280" s="107">
        <v>184.0</v>
      </c>
      <c r="G280" s="11"/>
      <c r="I280" t="str">
        <f t="array" ref="I280">INDEX('2021 Points'!$F$13:$F$21,MATCH(1,MMULT(--('2021 Points'!$G$13:$N$21=D280),TRANSPOSE(COLUMN('2021 Points'!$G$13:$N$21)^0)),0))</f>
        <v>#N/A</v>
      </c>
      <c r="K280" s="58">
        <f>F280-IFERROR(VLOOKUP(D280,'250621 Ranking'!$D:$F,3,0),0)</f>
        <v>0</v>
      </c>
      <c r="L280">
        <f>countif('Pre-transfer 2021 Points'!$E$13:$L$21,D280)</f>
        <v>0</v>
      </c>
      <c r="M280" s="59">
        <f>countif('2021 Points'!$G$13:$N$21,D280)</f>
        <v>0</v>
      </c>
    </row>
    <row r="281">
      <c r="A281" s="50">
        <v>280.0</v>
      </c>
      <c r="B281" s="67">
        <v>546.0</v>
      </c>
      <c r="C281" s="68" t="s">
        <v>816</v>
      </c>
      <c r="D281" s="107" t="s">
        <v>594</v>
      </c>
      <c r="E281" s="107" t="s">
        <v>11204</v>
      </c>
      <c r="F281" s="107">
        <v>183.0</v>
      </c>
      <c r="G281" s="11"/>
      <c r="I281" t="str">
        <f t="array" ref="I281">INDEX('2021 Points'!$F$13:$F$21,MATCH(1,MMULT(--('2021 Points'!$G$13:$N$21=D281),TRANSPOSE(COLUMN('2021 Points'!$G$13:$N$21)^0)),0))</f>
        <v>#N/A</v>
      </c>
      <c r="K281" s="58">
        <f>F281-IFERROR(VLOOKUP(D281,'250621 Ranking'!$D:$F,3,0),0)</f>
        <v>113</v>
      </c>
      <c r="L281">
        <f>countif('Pre-transfer 2021 Points'!$E$13:$L$21,D281)</f>
        <v>0</v>
      </c>
      <c r="M281" s="59">
        <f>countif('2021 Points'!$G$13:$N$21,D281)</f>
        <v>0</v>
      </c>
    </row>
    <row r="282">
      <c r="A282" s="50">
        <v>281.0</v>
      </c>
      <c r="B282" s="67">
        <v>725.0</v>
      </c>
      <c r="C282" s="68" t="s">
        <v>4685</v>
      </c>
      <c r="D282" s="107" t="s">
        <v>1542</v>
      </c>
      <c r="E282" s="107" t="s">
        <v>11207</v>
      </c>
      <c r="F282" s="107">
        <v>183.0</v>
      </c>
      <c r="G282" s="11"/>
      <c r="I282" t="str">
        <f t="array" ref="I282">INDEX('2021 Points'!$F$13:$F$21,MATCH(1,MMULT(--('2021 Points'!$G$13:$N$21=D282),TRANSPOSE(COLUMN('2021 Points'!$G$13:$N$21)^0)),0))</f>
        <v>#N/A</v>
      </c>
      <c r="K282" s="58">
        <f>F282-IFERROR(VLOOKUP(D282,'250621 Ranking'!$D:$F,3,0),0)</f>
        <v>158</v>
      </c>
      <c r="L282">
        <f>countif('Pre-transfer 2021 Points'!$E$13:$L$21,D282)</f>
        <v>0</v>
      </c>
      <c r="M282" s="59">
        <f>countif('2021 Points'!$G$13:$N$21,D282)</f>
        <v>0</v>
      </c>
    </row>
    <row r="283">
      <c r="A283" s="50">
        <v>282.0</v>
      </c>
      <c r="B283" s="67">
        <v>187.0</v>
      </c>
      <c r="C283" s="69" t="s">
        <v>960</v>
      </c>
      <c r="D283" s="107" t="s">
        <v>3467</v>
      </c>
      <c r="E283" s="107" t="s">
        <v>11225</v>
      </c>
      <c r="F283" s="107">
        <v>182.0</v>
      </c>
      <c r="G283" s="11"/>
      <c r="I283" t="str">
        <f t="array" ref="I283">INDEX('2021 Points'!$F$13:$F$21,MATCH(1,MMULT(--('2021 Points'!$G$13:$N$21=D283),TRANSPOSE(COLUMN('2021 Points'!$G$13:$N$21)^0)),0))</f>
        <v>#N/A</v>
      </c>
      <c r="K283" s="58">
        <f>F283-IFERROR(VLOOKUP(D283,'250621 Ranking'!$D:$F,3,0),0)</f>
        <v>124</v>
      </c>
      <c r="L283">
        <f>countif('Pre-transfer 2021 Points'!$E$13:$L$21,D283)</f>
        <v>0</v>
      </c>
      <c r="M283" s="59">
        <f>countif('2021 Points'!$G$13:$N$21,D283)</f>
        <v>0</v>
      </c>
    </row>
    <row r="284">
      <c r="A284" s="50">
        <v>283.0</v>
      </c>
      <c r="B284" s="67">
        <v>247.0</v>
      </c>
      <c r="C284" s="69" t="s">
        <v>4466</v>
      </c>
      <c r="D284" s="107" t="s">
        <v>2077</v>
      </c>
      <c r="E284" s="107" t="s">
        <v>11209</v>
      </c>
      <c r="F284" s="107">
        <v>178.0</v>
      </c>
      <c r="G284" s="11"/>
      <c r="I284" t="str">
        <f t="array" ref="I284">INDEX('2021 Points'!$F$13:$F$21,MATCH(1,MMULT(--('2021 Points'!$G$13:$N$21=D284),TRANSPOSE(COLUMN('2021 Points'!$G$13:$N$21)^0)),0))</f>
        <v>#N/A</v>
      </c>
      <c r="K284" s="58">
        <f>F284-IFERROR(VLOOKUP(D284,'250621 Ranking'!$D:$F,3,0),0)</f>
        <v>64</v>
      </c>
      <c r="L284">
        <f>countif('Pre-transfer 2021 Points'!$E$13:$L$21,D284)</f>
        <v>0</v>
      </c>
      <c r="M284" s="59">
        <f>countif('2021 Points'!$G$13:$N$21,D284)</f>
        <v>0</v>
      </c>
    </row>
    <row r="285">
      <c r="A285" s="50">
        <v>284.0</v>
      </c>
      <c r="B285" s="67">
        <v>416.0</v>
      </c>
      <c r="C285" s="68" t="s">
        <v>1036</v>
      </c>
      <c r="D285" s="107" t="s">
        <v>134</v>
      </c>
      <c r="E285" s="107" t="s">
        <v>102</v>
      </c>
      <c r="F285" s="107">
        <v>178.0</v>
      </c>
      <c r="G285" s="11"/>
      <c r="I285" t="str">
        <f t="array" ref="I285">INDEX('2021 Points'!$F$13:$F$21,MATCH(1,MMULT(--('2021 Points'!$G$13:$N$21=D285),TRANSPOSE(COLUMN('2021 Points'!$G$13:$N$21)^0)),0))</f>
        <v>#N/A</v>
      </c>
      <c r="K285" s="58">
        <f>F285-IFERROR(VLOOKUP(D285,'250621 Ranking'!$D:$F,3,0),0)</f>
        <v>115</v>
      </c>
      <c r="L285">
        <f>countif('Pre-transfer 2021 Points'!$E$13:$L$21,D285)</f>
        <v>0</v>
      </c>
      <c r="M285" s="59">
        <f>countif('2021 Points'!$G$13:$N$21,D285)</f>
        <v>0</v>
      </c>
    </row>
    <row r="286">
      <c r="A286" s="50">
        <v>285.0</v>
      </c>
      <c r="B286" s="67">
        <v>606.0</v>
      </c>
      <c r="C286" s="68" t="s">
        <v>4993</v>
      </c>
      <c r="D286" s="107" t="s">
        <v>2011</v>
      </c>
      <c r="E286" s="107" t="s">
        <v>9963</v>
      </c>
      <c r="F286" s="107">
        <v>178.0</v>
      </c>
      <c r="G286" s="11"/>
      <c r="I286" t="str">
        <f t="array" ref="I286">INDEX('2021 Points'!$F$13:$F$21,MATCH(1,MMULT(--('2021 Points'!$G$13:$N$21=D286),TRANSPOSE(COLUMN('2021 Points'!$G$13:$N$21)^0)),0))</f>
        <v>#N/A</v>
      </c>
      <c r="K286" s="58">
        <f>F286-IFERROR(VLOOKUP(D286,'250621 Ranking'!$D:$F,3,0),0)</f>
        <v>163</v>
      </c>
      <c r="L286">
        <f>countif('Pre-transfer 2021 Points'!$E$13:$L$21,D286)</f>
        <v>0</v>
      </c>
      <c r="M286" s="59">
        <f>countif('2021 Points'!$G$13:$N$21,D286)</f>
        <v>0</v>
      </c>
    </row>
    <row r="287">
      <c r="A287" s="50">
        <v>286.0</v>
      </c>
      <c r="B287" s="67">
        <v>150.0</v>
      </c>
      <c r="C287" s="69" t="s">
        <v>521</v>
      </c>
      <c r="D287" s="107" t="s">
        <v>1274</v>
      </c>
      <c r="E287" s="107" t="s">
        <v>10758</v>
      </c>
      <c r="F287" s="107">
        <v>178.0</v>
      </c>
      <c r="G287" s="11"/>
      <c r="I287" t="str">
        <f t="array" ref="I287">INDEX('2021 Points'!$F$13:$F$21,MATCH(1,MMULT(--('2021 Points'!$G$13:$N$21=D287),TRANSPOSE(COLUMN('2021 Points'!$G$13:$N$21)^0)),0))</f>
        <v>#N/A</v>
      </c>
      <c r="K287" s="58">
        <f>F287-IFERROR(VLOOKUP(D287,'250621 Ranking'!$D:$F,3,0),0)</f>
        <v>118</v>
      </c>
      <c r="L287">
        <f>countif('Pre-transfer 2021 Points'!$E$13:$L$21,D287)</f>
        <v>0</v>
      </c>
      <c r="M287" s="59">
        <f>countif('2021 Points'!$G$13:$N$21,D287)</f>
        <v>0</v>
      </c>
    </row>
    <row r="288">
      <c r="A288" s="50">
        <v>287.0</v>
      </c>
      <c r="B288" s="67">
        <v>379.0</v>
      </c>
      <c r="C288" s="68" t="s">
        <v>198</v>
      </c>
      <c r="D288" s="107" t="s">
        <v>741</v>
      </c>
      <c r="E288" s="107" t="s">
        <v>4326</v>
      </c>
      <c r="F288" s="107">
        <v>178.0</v>
      </c>
      <c r="G288" s="11"/>
      <c r="I288" t="str">
        <f t="array" ref="I288">INDEX('2021 Points'!$F$13:$F$21,MATCH(1,MMULT(--('2021 Points'!$G$13:$N$21=D288),TRANSPOSE(COLUMN('2021 Points'!$G$13:$N$21)^0)),0))</f>
        <v>#N/A</v>
      </c>
      <c r="K288" s="58">
        <f>F288-IFERROR(VLOOKUP(D288,'250621 Ranking'!$D:$F,3,0),0)</f>
        <v>45</v>
      </c>
      <c r="L288">
        <f>countif('Pre-transfer 2021 Points'!$E$13:$L$21,D288)</f>
        <v>0</v>
      </c>
      <c r="M288" s="59">
        <f>countif('2021 Points'!$G$13:$N$21,D288)</f>
        <v>0</v>
      </c>
    </row>
    <row r="289">
      <c r="A289" s="50">
        <v>288.0</v>
      </c>
      <c r="B289" s="86"/>
      <c r="C289" s="69" t="s">
        <v>1593</v>
      </c>
      <c r="D289" s="107" t="s">
        <v>14</v>
      </c>
      <c r="E289" s="107" t="s">
        <v>11204</v>
      </c>
      <c r="F289" s="107">
        <v>177.0</v>
      </c>
      <c r="G289" s="11"/>
      <c r="I289" t="str">
        <f t="array" ref="I289">INDEX('2021 Points'!$F$13:$F$21,MATCH(1,MMULT(--('2021 Points'!$G$13:$N$21=D289),TRANSPOSE(COLUMN('2021 Points'!$G$13:$N$21)^0)),0))</f>
        <v>#N/A</v>
      </c>
      <c r="K289" s="58">
        <f>F289-IFERROR(VLOOKUP(D289,'250621 Ranking'!$D:$F,3,0),0)</f>
        <v>90</v>
      </c>
      <c r="L289">
        <f>countif('Pre-transfer 2021 Points'!$E$13:$L$21,D289)</f>
        <v>0</v>
      </c>
      <c r="M289" s="59">
        <f>countif('2021 Points'!$G$13:$N$21,D289)</f>
        <v>0</v>
      </c>
    </row>
    <row r="290">
      <c r="A290" s="50">
        <v>289.0</v>
      </c>
      <c r="B290" s="67">
        <v>879.0</v>
      </c>
      <c r="C290" s="68" t="s">
        <v>4558</v>
      </c>
      <c r="D290" s="107" t="s">
        <v>10805</v>
      </c>
      <c r="E290" s="107" t="s">
        <v>11204</v>
      </c>
      <c r="F290" s="107">
        <v>177.0</v>
      </c>
      <c r="G290" s="11"/>
      <c r="I290" t="str">
        <f t="array" ref="I290">INDEX('2021 Points'!$F$13:$F$21,MATCH(1,MMULT(--('2021 Points'!$G$13:$N$21=D290),TRANSPOSE(COLUMN('2021 Points'!$G$13:$N$21)^0)),0))</f>
        <v>#N/A</v>
      </c>
      <c r="K290" s="58">
        <f>F290-IFERROR(VLOOKUP(D290,'250621 Ranking'!$D:$F,3,0),0)</f>
        <v>70</v>
      </c>
      <c r="L290">
        <f>countif('Pre-transfer 2021 Points'!$E$13:$L$21,D290)</f>
        <v>0</v>
      </c>
      <c r="M290" s="59">
        <f>countif('2021 Points'!$G$13:$N$21,D290)</f>
        <v>0</v>
      </c>
    </row>
    <row r="291">
      <c r="A291" s="50">
        <v>290.0</v>
      </c>
      <c r="B291" s="67">
        <v>1150.0</v>
      </c>
      <c r="C291" s="68" t="s">
        <v>5590</v>
      </c>
      <c r="D291" s="107" t="s">
        <v>2015</v>
      </c>
      <c r="E291" s="72"/>
      <c r="F291" s="107">
        <v>177.0</v>
      </c>
      <c r="G291" s="11"/>
      <c r="I291" t="str">
        <f t="array" ref="I291">INDEX('2021 Points'!$F$13:$F$21,MATCH(1,MMULT(--('2021 Points'!$G$13:$N$21=D291),TRANSPOSE(COLUMN('2021 Points'!$G$13:$N$21)^0)),0))</f>
        <v>#N/A</v>
      </c>
      <c r="K291" s="58">
        <f>F291-IFERROR(VLOOKUP(D291,'250621 Ranking'!$D:$F,3,0),0)</f>
        <v>39</v>
      </c>
      <c r="L291">
        <f>countif('Pre-transfer 2021 Points'!$E$13:$L$21,D291)</f>
        <v>0</v>
      </c>
      <c r="M291" s="59">
        <f>countif('2021 Points'!$G$13:$N$21,D291)</f>
        <v>0</v>
      </c>
    </row>
    <row r="292">
      <c r="A292" s="50">
        <v>291.0</v>
      </c>
      <c r="B292" s="67">
        <v>1603.0</v>
      </c>
      <c r="C292" s="68" t="s">
        <v>9015</v>
      </c>
      <c r="D292" s="107" t="s">
        <v>1867</v>
      </c>
      <c r="E292" s="107" t="s">
        <v>9951</v>
      </c>
      <c r="F292" s="107">
        <v>177.0</v>
      </c>
      <c r="G292" s="11"/>
      <c r="I292" t="str">
        <f t="array" ref="I292">INDEX('2021 Points'!$F$13:$F$21,MATCH(1,MMULT(--('2021 Points'!$G$13:$N$21=D292),TRANSPOSE(COLUMN('2021 Points'!$G$13:$N$21)^0)),0))</f>
        <v>#N/A</v>
      </c>
      <c r="K292" s="58">
        <f>F292-IFERROR(VLOOKUP(D292,'250621 Ranking'!$D:$F,3,0),0)</f>
        <v>171</v>
      </c>
      <c r="L292">
        <f>countif('Pre-transfer 2021 Points'!$E$13:$L$21,D292)</f>
        <v>0</v>
      </c>
      <c r="M292" s="59">
        <f>countif('2021 Points'!$G$13:$N$21,D292)</f>
        <v>0</v>
      </c>
    </row>
    <row r="293">
      <c r="A293" s="50">
        <v>292.0</v>
      </c>
      <c r="B293" s="67">
        <v>198.0</v>
      </c>
      <c r="C293" s="69" t="s">
        <v>4503</v>
      </c>
      <c r="D293" s="107" t="s">
        <v>11232</v>
      </c>
      <c r="E293" s="107" t="s">
        <v>10912</v>
      </c>
      <c r="F293" s="107">
        <v>176.0</v>
      </c>
      <c r="G293" s="11"/>
      <c r="I293" t="str">
        <f t="array" ref="I293">INDEX('2021 Points'!$F$13:$F$21,MATCH(1,MMULT(--('2021 Points'!$G$13:$N$21=D293),TRANSPOSE(COLUMN('2021 Points'!$G$13:$N$21)^0)),0))</f>
        <v>#N/A</v>
      </c>
      <c r="K293" s="58">
        <f>F293-IFERROR(VLOOKUP(D293,'250621 Ranking'!$D:$F,3,0),0)</f>
        <v>134</v>
      </c>
      <c r="L293">
        <f>countif('Pre-transfer 2021 Points'!$E$13:$L$21,D293)</f>
        <v>0</v>
      </c>
      <c r="M293" s="59">
        <f>countif('2021 Points'!$G$13:$N$21,D293)</f>
        <v>0</v>
      </c>
    </row>
    <row r="294">
      <c r="A294" s="50">
        <v>293.0</v>
      </c>
      <c r="B294" s="67">
        <v>406.0</v>
      </c>
      <c r="C294" s="68" t="s">
        <v>5305</v>
      </c>
      <c r="D294" s="107" t="s">
        <v>423</v>
      </c>
      <c r="E294" s="107" t="s">
        <v>8970</v>
      </c>
      <c r="F294" s="107">
        <v>176.0</v>
      </c>
      <c r="G294" s="11"/>
      <c r="I294" t="str">
        <f t="array" ref="I294">INDEX('2021 Points'!$F$13:$F$21,MATCH(1,MMULT(--('2021 Points'!$G$13:$N$21=D294),TRANSPOSE(COLUMN('2021 Points'!$G$13:$N$21)^0)),0))</f>
        <v>#N/A</v>
      </c>
      <c r="K294" s="58">
        <f>F294-IFERROR(VLOOKUP(D294,'250621 Ranking'!$D:$F,3,0),0)</f>
        <v>87</v>
      </c>
      <c r="L294">
        <f>countif('Pre-transfer 2021 Points'!$E$13:$L$21,D294)</f>
        <v>0</v>
      </c>
      <c r="M294" s="59">
        <f>countif('2021 Points'!$G$13:$N$21,D294)</f>
        <v>0</v>
      </c>
    </row>
    <row r="295">
      <c r="A295" s="50">
        <v>294.0</v>
      </c>
      <c r="B295" s="67">
        <v>149.0</v>
      </c>
      <c r="C295" s="69" t="s">
        <v>4386</v>
      </c>
      <c r="D295" s="107" t="s">
        <v>873</v>
      </c>
      <c r="E295" s="107" t="s">
        <v>11210</v>
      </c>
      <c r="F295" s="107">
        <v>175.0</v>
      </c>
      <c r="G295" s="11"/>
      <c r="I295" t="str">
        <f t="array" ref="I295">INDEX('2021 Points'!$F$13:$F$21,MATCH(1,MMULT(--('2021 Points'!$G$13:$N$21=D295),TRANSPOSE(COLUMN('2021 Points'!$G$13:$N$21)^0)),0))</f>
        <v>#N/A</v>
      </c>
      <c r="K295" s="58">
        <f>F295-IFERROR(VLOOKUP(D295,'250621 Ranking'!$D:$F,3,0),0)</f>
        <v>38</v>
      </c>
      <c r="L295">
        <f>countif('Pre-transfer 2021 Points'!$E$13:$L$21,D295)</f>
        <v>0</v>
      </c>
      <c r="M295" s="59">
        <f>countif('2021 Points'!$G$13:$N$21,D295)</f>
        <v>0</v>
      </c>
    </row>
    <row r="296">
      <c r="A296" s="50">
        <v>295.0</v>
      </c>
      <c r="B296" s="67">
        <v>185.0</v>
      </c>
      <c r="C296" s="69" t="s">
        <v>5308</v>
      </c>
      <c r="D296" s="107" t="s">
        <v>2205</v>
      </c>
      <c r="E296" s="107" t="s">
        <v>11208</v>
      </c>
      <c r="F296" s="107">
        <v>175.0</v>
      </c>
      <c r="G296" s="11"/>
      <c r="I296" t="str">
        <f t="array" ref="I296">INDEX('2021 Points'!$F$13:$F$21,MATCH(1,MMULT(--('2021 Points'!$G$13:$N$21=D296),TRANSPOSE(COLUMN('2021 Points'!$G$13:$N$21)^0)),0))</f>
        <v>#N/A</v>
      </c>
      <c r="K296" s="58">
        <f>F296-IFERROR(VLOOKUP(D296,'250621 Ranking'!$D:$F,3,0),0)</f>
        <v>109</v>
      </c>
      <c r="L296">
        <f>countif('Pre-transfer 2021 Points'!$E$13:$L$21,D296)</f>
        <v>0</v>
      </c>
      <c r="M296" s="59">
        <f>countif('2021 Points'!$G$13:$N$21,D296)</f>
        <v>0</v>
      </c>
    </row>
    <row r="297">
      <c r="A297" s="50">
        <v>296.0</v>
      </c>
      <c r="B297" s="67">
        <v>285.0</v>
      </c>
      <c r="C297" s="69" t="s">
        <v>138</v>
      </c>
      <c r="D297" s="107" t="s">
        <v>1958</v>
      </c>
      <c r="E297" s="107" t="s">
        <v>11211</v>
      </c>
      <c r="F297" s="107">
        <v>174.0</v>
      </c>
      <c r="G297" s="11"/>
      <c r="I297" t="str">
        <f t="array" ref="I297">INDEX('2021 Points'!$F$13:$F$21,MATCH(1,MMULT(--('2021 Points'!$G$13:$N$21=D297),TRANSPOSE(COLUMN('2021 Points'!$G$13:$N$21)^0)),0))</f>
        <v>#N/A</v>
      </c>
      <c r="K297" s="58">
        <f>F297-IFERROR(VLOOKUP(D297,'250621 Ranking'!$D:$F,3,0),0)</f>
        <v>96</v>
      </c>
      <c r="L297">
        <f>countif('Pre-transfer 2021 Points'!$E$13:$L$21,D297)</f>
        <v>0</v>
      </c>
      <c r="M297" s="59">
        <f>countif('2021 Points'!$G$13:$N$21,D297)</f>
        <v>0</v>
      </c>
    </row>
    <row r="298">
      <c r="A298" s="50">
        <v>297.0</v>
      </c>
      <c r="B298" s="67">
        <v>229.0</v>
      </c>
      <c r="C298" s="69" t="s">
        <v>338</v>
      </c>
      <c r="D298" s="107" t="s">
        <v>1881</v>
      </c>
      <c r="E298" s="107" t="s">
        <v>8594</v>
      </c>
      <c r="F298" s="107">
        <v>174.0</v>
      </c>
      <c r="G298" s="11"/>
      <c r="I298" t="str">
        <f t="array" ref="I298">INDEX('2021 Points'!$F$13:$F$21,MATCH(1,MMULT(--('2021 Points'!$G$13:$N$21=D298),TRANSPOSE(COLUMN('2021 Points'!$G$13:$N$21)^0)),0))</f>
        <v>Jason</v>
      </c>
      <c r="K298" s="58">
        <f>F298-IFERROR(VLOOKUP(D298,'250621 Ranking'!$D:$F,3,0),0)</f>
        <v>53</v>
      </c>
      <c r="L298">
        <f>countif('Pre-transfer 2021 Points'!$E$13:$L$21,D298)</f>
        <v>1</v>
      </c>
      <c r="M298" s="59">
        <f>countif('2021 Points'!$G$13:$N$21,D298)</f>
        <v>1</v>
      </c>
    </row>
    <row r="299">
      <c r="A299" s="50">
        <v>298.0</v>
      </c>
      <c r="B299" s="67">
        <v>289.0</v>
      </c>
      <c r="C299" s="69" t="s">
        <v>116</v>
      </c>
      <c r="D299" s="107" t="s">
        <v>680</v>
      </c>
      <c r="E299" s="107" t="s">
        <v>4326</v>
      </c>
      <c r="F299" s="107">
        <v>173.0</v>
      </c>
      <c r="G299" s="11"/>
      <c r="I299" t="str">
        <f t="array" ref="I299">INDEX('2021 Points'!$F$13:$F$21,MATCH(1,MMULT(--('2021 Points'!$G$13:$N$21=D299),TRANSPOSE(COLUMN('2021 Points'!$G$13:$N$21)^0)),0))</f>
        <v>#N/A</v>
      </c>
      <c r="K299" s="58">
        <f>F299-IFERROR(VLOOKUP(D299,'250621 Ranking'!$D:$F,3,0),0)</f>
        <v>111</v>
      </c>
      <c r="L299">
        <f>countif('Pre-transfer 2021 Points'!$E$13:$L$21,D299)</f>
        <v>0</v>
      </c>
      <c r="M299" s="59">
        <f>countif('2021 Points'!$G$13:$N$21,D299)</f>
        <v>0</v>
      </c>
    </row>
    <row r="300">
      <c r="A300" s="50">
        <v>299.0</v>
      </c>
      <c r="B300" s="67">
        <v>393.0</v>
      </c>
      <c r="C300" s="68" t="s">
        <v>1050</v>
      </c>
      <c r="D300" s="107" t="s">
        <v>2004</v>
      </c>
      <c r="E300" s="107" t="s">
        <v>8597</v>
      </c>
      <c r="F300" s="107">
        <v>173.0</v>
      </c>
      <c r="G300" s="11"/>
      <c r="I300" t="str">
        <f t="array" ref="I300">INDEX('2021 Points'!$F$13:$F$21,MATCH(1,MMULT(--('2021 Points'!$G$13:$N$21=D300),TRANSPOSE(COLUMN('2021 Points'!$G$13:$N$21)^0)),0))</f>
        <v>#N/A</v>
      </c>
      <c r="K300" s="58">
        <f>F300-IFERROR(VLOOKUP(D300,'250621 Ranking'!$D:$F,3,0),0)</f>
        <v>86</v>
      </c>
      <c r="L300">
        <f>countif('Pre-transfer 2021 Points'!$E$13:$L$21,D300)</f>
        <v>0</v>
      </c>
      <c r="M300" s="59">
        <f>countif('2021 Points'!$G$13:$N$21,D300)</f>
        <v>0</v>
      </c>
    </row>
    <row r="301">
      <c r="A301" s="50">
        <v>300.0</v>
      </c>
      <c r="B301" s="67">
        <v>616.0</v>
      </c>
      <c r="C301" s="68" t="s">
        <v>454</v>
      </c>
      <c r="D301" s="107" t="s">
        <v>1284</v>
      </c>
      <c r="E301" s="107" t="s">
        <v>9918</v>
      </c>
      <c r="F301" s="107">
        <v>173.0</v>
      </c>
      <c r="G301" s="11"/>
      <c r="I301" t="str">
        <f t="array" ref="I301">INDEX('2021 Points'!$F$13:$F$21,MATCH(1,MMULT(--('2021 Points'!$G$13:$N$21=D301),TRANSPOSE(COLUMN('2021 Points'!$G$13:$N$21)^0)),0))</f>
        <v>#N/A</v>
      </c>
      <c r="K301" s="58">
        <f>F301-IFERROR(VLOOKUP(D301,'250621 Ranking'!$D:$F,3,0),0)</f>
        <v>57</v>
      </c>
      <c r="L301">
        <f>countif('Pre-transfer 2021 Points'!$E$13:$L$21,D301)</f>
        <v>0</v>
      </c>
      <c r="M301" s="59">
        <f>countif('2021 Points'!$G$13:$N$21,D301)</f>
        <v>0</v>
      </c>
    </row>
    <row r="302">
      <c r="A302" s="50">
        <v>301.0</v>
      </c>
      <c r="B302" s="67">
        <v>423.0</v>
      </c>
      <c r="C302" s="68" t="s">
        <v>4568</v>
      </c>
      <c r="D302" s="107" t="s">
        <v>11233</v>
      </c>
      <c r="E302" s="107" t="s">
        <v>9917</v>
      </c>
      <c r="F302" s="107">
        <v>172.0</v>
      </c>
      <c r="G302" s="11"/>
      <c r="I302" t="str">
        <f t="array" ref="I302">INDEX('2021 Points'!$F$13:$F$21,MATCH(1,MMULT(--('2021 Points'!$G$13:$N$21=D302),TRANSPOSE(COLUMN('2021 Points'!$G$13:$N$21)^0)),0))</f>
        <v>#N/A</v>
      </c>
      <c r="K302" s="58">
        <f>F302-IFERROR(VLOOKUP(D302,'250621 Ranking'!$D:$F,3,0),0)</f>
        <v>116</v>
      </c>
      <c r="L302">
        <f>countif('Pre-transfer 2021 Points'!$E$13:$L$21,D302)</f>
        <v>0</v>
      </c>
      <c r="M302" s="59">
        <f>countif('2021 Points'!$G$13:$N$21,D302)</f>
        <v>0</v>
      </c>
    </row>
    <row r="303">
      <c r="A303" s="50">
        <v>302.0</v>
      </c>
      <c r="B303" s="67">
        <v>502.0</v>
      </c>
      <c r="C303" s="68" t="s">
        <v>4397</v>
      </c>
      <c r="D303" s="107" t="s">
        <v>323</v>
      </c>
      <c r="E303" s="107" t="s">
        <v>324</v>
      </c>
      <c r="F303" s="107">
        <v>171.0</v>
      </c>
      <c r="G303" s="11"/>
      <c r="I303" t="str">
        <f t="array" ref="I303">INDEX('2021 Points'!$F$13:$F$21,MATCH(1,MMULT(--('2021 Points'!$G$13:$N$21=D303),TRANSPOSE(COLUMN('2021 Points'!$G$13:$N$21)^0)),0))</f>
        <v>#N/A</v>
      </c>
      <c r="K303" s="58">
        <f>F303-IFERROR(VLOOKUP(D303,'250621 Ranking'!$D:$F,3,0),0)</f>
        <v>102</v>
      </c>
      <c r="L303">
        <f>countif('Pre-transfer 2021 Points'!$E$13:$L$21,D303)</f>
        <v>0</v>
      </c>
      <c r="M303" s="59">
        <f>countif('2021 Points'!$G$13:$N$21,D303)</f>
        <v>0</v>
      </c>
    </row>
    <row r="304">
      <c r="A304" s="50">
        <v>303.0</v>
      </c>
      <c r="B304" s="67">
        <v>1190.0</v>
      </c>
      <c r="C304" s="68" t="s">
        <v>10808</v>
      </c>
      <c r="D304" s="107" t="s">
        <v>291</v>
      </c>
      <c r="E304" s="107" t="s">
        <v>9928</v>
      </c>
      <c r="F304" s="107">
        <v>171.0</v>
      </c>
      <c r="G304" s="11"/>
      <c r="I304" t="str">
        <f t="array" ref="I304">INDEX('2021 Points'!$F$13:$F$21,MATCH(1,MMULT(--('2021 Points'!$G$13:$N$21=D304),TRANSPOSE(COLUMN('2021 Points'!$G$13:$N$21)^0)),0))</f>
        <v>#N/A</v>
      </c>
      <c r="K304" s="58">
        <f>F304-IFERROR(VLOOKUP(D304,'250621 Ranking'!$D:$F,3,0),0)</f>
        <v>137</v>
      </c>
      <c r="L304">
        <f>countif('Pre-transfer 2021 Points'!$E$13:$L$21,D304)</f>
        <v>0</v>
      </c>
      <c r="M304" s="59">
        <f>countif('2021 Points'!$G$13:$N$21,D304)</f>
        <v>0</v>
      </c>
    </row>
    <row r="305">
      <c r="A305" s="50">
        <v>304.0</v>
      </c>
      <c r="B305" s="67">
        <v>155.0</v>
      </c>
      <c r="C305" s="69" t="s">
        <v>1619</v>
      </c>
      <c r="D305" s="107" t="s">
        <v>3492</v>
      </c>
      <c r="E305" s="107" t="s">
        <v>4326</v>
      </c>
      <c r="F305" s="107">
        <v>168.0</v>
      </c>
      <c r="G305" s="11"/>
      <c r="I305" t="str">
        <f t="array" ref="I305">INDEX('2021 Points'!$F$13:$F$21,MATCH(1,MMULT(--('2021 Points'!$G$13:$N$21=D305),TRANSPOSE(COLUMN('2021 Points'!$G$13:$N$21)^0)),0))</f>
        <v>#N/A</v>
      </c>
      <c r="K305" s="58">
        <f>F305-IFERROR(VLOOKUP(D305,'250621 Ranking'!$D:$F,3,0),0)</f>
        <v>129</v>
      </c>
      <c r="L305">
        <f>countif('Pre-transfer 2021 Points'!$E$13:$L$21,D305)</f>
        <v>0</v>
      </c>
      <c r="M305" s="59">
        <f>countif('2021 Points'!$G$13:$N$21,D305)</f>
        <v>0</v>
      </c>
    </row>
    <row r="306">
      <c r="A306" s="50">
        <v>305.0</v>
      </c>
      <c r="B306" s="67">
        <v>620.0</v>
      </c>
      <c r="C306" s="68" t="s">
        <v>9926</v>
      </c>
      <c r="D306" s="107" t="s">
        <v>1876</v>
      </c>
      <c r="E306" s="107" t="s">
        <v>8968</v>
      </c>
      <c r="F306" s="107">
        <v>167.0</v>
      </c>
      <c r="G306" s="11"/>
      <c r="I306" t="str">
        <f t="array" ref="I306">INDEX('2021 Points'!$F$13:$F$21,MATCH(1,MMULT(--('2021 Points'!$G$13:$N$21=D306),TRANSPOSE(COLUMN('2021 Points'!$G$13:$N$21)^0)),0))</f>
        <v>#N/A</v>
      </c>
      <c r="K306" s="58">
        <f>F306-IFERROR(VLOOKUP(D306,'250621 Ranking'!$D:$F,3,0),0)</f>
        <v>157</v>
      </c>
      <c r="L306">
        <f>countif('Pre-transfer 2021 Points'!$E$13:$L$21,D306)</f>
        <v>0</v>
      </c>
      <c r="M306" s="59">
        <f>countif('2021 Points'!$G$13:$N$21,D306)</f>
        <v>0</v>
      </c>
    </row>
    <row r="307">
      <c r="A307" s="50">
        <v>306.0</v>
      </c>
      <c r="B307" s="67">
        <v>966.0</v>
      </c>
      <c r="C307" s="68" t="s">
        <v>8681</v>
      </c>
      <c r="D307" s="107" t="s">
        <v>1989</v>
      </c>
      <c r="E307" s="107" t="s">
        <v>324</v>
      </c>
      <c r="F307" s="107">
        <v>166.0</v>
      </c>
      <c r="G307" s="11"/>
      <c r="I307" t="str">
        <f t="array" ref="I307">INDEX('2021 Points'!$F$13:$F$21,MATCH(1,MMULT(--('2021 Points'!$G$13:$N$21=D307),TRANSPOSE(COLUMN('2021 Points'!$G$13:$N$21)^0)),0))</f>
        <v>#N/A</v>
      </c>
      <c r="K307" s="58">
        <f>F307-IFERROR(VLOOKUP(D307,'250621 Ranking'!$D:$F,3,0),0)</f>
        <v>86</v>
      </c>
      <c r="L307">
        <f>countif('Pre-transfer 2021 Points'!$E$13:$L$21,D307)</f>
        <v>0</v>
      </c>
      <c r="M307" s="59">
        <f>countif('2021 Points'!$G$13:$N$21,D307)</f>
        <v>0</v>
      </c>
    </row>
    <row r="308">
      <c r="A308" s="50">
        <v>307.0</v>
      </c>
      <c r="B308" s="67">
        <v>374.0</v>
      </c>
      <c r="C308" s="68" t="s">
        <v>4395</v>
      </c>
      <c r="D308" s="107" t="s">
        <v>35</v>
      </c>
      <c r="E308" s="107" t="s">
        <v>8970</v>
      </c>
      <c r="F308" s="107">
        <v>165.0</v>
      </c>
      <c r="G308" s="11"/>
      <c r="I308" t="str">
        <f t="array" ref="I308">INDEX('2021 Points'!$F$13:$F$21,MATCH(1,MMULT(--('2021 Points'!$G$13:$N$21=D308),TRANSPOSE(COLUMN('2021 Points'!$G$13:$N$21)^0)),0))</f>
        <v>#N/A</v>
      </c>
      <c r="K308" s="58">
        <f>F308-IFERROR(VLOOKUP(D308,'250621 Ranking'!$D:$F,3,0),0)</f>
        <v>83</v>
      </c>
      <c r="L308">
        <f>countif('Pre-transfer 2021 Points'!$E$13:$L$21,D308)</f>
        <v>0</v>
      </c>
      <c r="M308" s="59">
        <f>countif('2021 Points'!$G$13:$N$21,D308)</f>
        <v>0</v>
      </c>
    </row>
    <row r="309">
      <c r="A309" s="50">
        <v>308.0</v>
      </c>
      <c r="B309" s="67">
        <v>959.0</v>
      </c>
      <c r="C309" s="68" t="s">
        <v>4534</v>
      </c>
      <c r="D309" s="107" t="s">
        <v>11234</v>
      </c>
      <c r="E309" s="107" t="s">
        <v>9959</v>
      </c>
      <c r="F309" s="107">
        <v>165.0</v>
      </c>
      <c r="G309" s="11"/>
      <c r="I309" t="str">
        <f t="array" ref="I309">INDEX('2021 Points'!$F$13:$F$21,MATCH(1,MMULT(--('2021 Points'!$G$13:$N$21=D309),TRANSPOSE(COLUMN('2021 Points'!$G$13:$N$21)^0)),0))</f>
        <v>#N/A</v>
      </c>
      <c r="K309" s="58">
        <f>F309-IFERROR(VLOOKUP(D309,'250621 Ranking'!$D:$F,3,0),0)</f>
        <v>158</v>
      </c>
      <c r="L309">
        <f>countif('Pre-transfer 2021 Points'!$E$13:$L$21,D309)</f>
        <v>0</v>
      </c>
      <c r="M309" s="59">
        <f>countif('2021 Points'!$G$13:$N$21,D309)</f>
        <v>0</v>
      </c>
    </row>
    <row r="310">
      <c r="A310" s="50">
        <v>309.0</v>
      </c>
      <c r="B310" s="67">
        <v>458.0</v>
      </c>
      <c r="C310" s="68" t="s">
        <v>4353</v>
      </c>
      <c r="D310" s="107" t="s">
        <v>2067</v>
      </c>
      <c r="E310" s="107" t="s">
        <v>324</v>
      </c>
      <c r="F310" s="107">
        <v>165.0</v>
      </c>
      <c r="G310" s="11"/>
      <c r="I310" t="str">
        <f t="array" ref="I310">INDEX('2021 Points'!$F$13:$F$21,MATCH(1,MMULT(--('2021 Points'!$G$13:$N$21=D310),TRANSPOSE(COLUMN('2021 Points'!$G$13:$N$21)^0)),0))</f>
        <v>#N/A</v>
      </c>
      <c r="K310" s="58">
        <f>F310-IFERROR(VLOOKUP(D310,'250621 Ranking'!$D:$F,3,0),0)</f>
        <v>49</v>
      </c>
      <c r="L310">
        <f>countif('Pre-transfer 2021 Points'!$E$13:$L$21,D310)</f>
        <v>0</v>
      </c>
      <c r="M310" s="59">
        <f>countif('2021 Points'!$G$13:$N$21,D310)</f>
        <v>0</v>
      </c>
    </row>
    <row r="311">
      <c r="A311" s="50">
        <v>310.0</v>
      </c>
      <c r="B311" s="67">
        <v>590.0</v>
      </c>
      <c r="C311" s="68" t="s">
        <v>907</v>
      </c>
      <c r="D311" s="107" t="s">
        <v>3736</v>
      </c>
      <c r="E311" s="107" t="s">
        <v>11207</v>
      </c>
      <c r="F311" s="107">
        <v>165.0</v>
      </c>
      <c r="G311" s="11"/>
      <c r="I311" t="str">
        <f t="array" ref="I311">INDEX('2021 Points'!$F$13:$F$21,MATCH(1,MMULT(--('2021 Points'!$G$13:$N$21=D311),TRANSPOSE(COLUMN('2021 Points'!$G$13:$N$21)^0)),0))</f>
        <v>#N/A</v>
      </c>
      <c r="K311" s="58">
        <f>F311-IFERROR(VLOOKUP(D311,'250621 Ranking'!$D:$F,3,0),0)</f>
        <v>50</v>
      </c>
      <c r="L311">
        <f>countif('Pre-transfer 2021 Points'!$E$13:$L$21,D311)</f>
        <v>0</v>
      </c>
      <c r="M311" s="59">
        <f>countif('2021 Points'!$G$13:$N$21,D311)</f>
        <v>0</v>
      </c>
    </row>
    <row r="312">
      <c r="A312" s="50">
        <v>311.0</v>
      </c>
      <c r="B312" s="67">
        <v>482.0</v>
      </c>
      <c r="C312" s="68" t="s">
        <v>8980</v>
      </c>
      <c r="D312" s="107" t="s">
        <v>10926</v>
      </c>
      <c r="E312" s="107" t="s">
        <v>115</v>
      </c>
      <c r="F312" s="107">
        <v>165.0</v>
      </c>
      <c r="G312" s="11"/>
      <c r="I312" t="str">
        <f t="array" ref="I312">INDEX('2021 Points'!$F$13:$F$21,MATCH(1,MMULT(--('2021 Points'!$G$13:$N$21=D312),TRANSPOSE(COLUMN('2021 Points'!$G$13:$N$21)^0)),0))</f>
        <v>#N/A</v>
      </c>
      <c r="K312" s="58">
        <f>F312-IFERROR(VLOOKUP(D312,'250621 Ranking'!$D:$F,3,0),0)</f>
        <v>130</v>
      </c>
      <c r="L312">
        <f>countif('Pre-transfer 2021 Points'!$E$13:$L$21,D312)</f>
        <v>0</v>
      </c>
      <c r="M312" s="59">
        <f>countif('2021 Points'!$G$13:$N$21,D312)</f>
        <v>0</v>
      </c>
    </row>
    <row r="313">
      <c r="A313" s="50">
        <v>312.0</v>
      </c>
      <c r="B313" s="67">
        <v>513.0</v>
      </c>
      <c r="C313" s="68" t="s">
        <v>4501</v>
      </c>
      <c r="D313" s="107" t="s">
        <v>10785</v>
      </c>
      <c r="E313" s="107" t="s">
        <v>115</v>
      </c>
      <c r="F313" s="107">
        <v>164.0</v>
      </c>
      <c r="G313" s="11"/>
      <c r="I313" t="str">
        <f t="array" ref="I313">INDEX('2021 Points'!$F$13:$F$21,MATCH(1,MMULT(--('2021 Points'!$G$13:$N$21=D313),TRANSPOSE(COLUMN('2021 Points'!$G$13:$N$21)^0)),0))</f>
        <v>#N/A</v>
      </c>
      <c r="K313" s="58">
        <f>F313-IFERROR(VLOOKUP(D313,'250621 Ranking'!$D:$F,3,0),0)</f>
        <v>101</v>
      </c>
      <c r="L313">
        <f>countif('Pre-transfer 2021 Points'!$E$13:$L$21,D313)</f>
        <v>0</v>
      </c>
      <c r="M313" s="59">
        <f>countif('2021 Points'!$G$13:$N$21,D313)</f>
        <v>0</v>
      </c>
    </row>
    <row r="314">
      <c r="A314" s="50">
        <v>313.0</v>
      </c>
      <c r="B314" s="67">
        <v>741.0</v>
      </c>
      <c r="C314" s="68" t="s">
        <v>5195</v>
      </c>
      <c r="D314" s="107" t="s">
        <v>11235</v>
      </c>
      <c r="E314" s="107" t="s">
        <v>11205</v>
      </c>
      <c r="F314" s="107">
        <v>164.0</v>
      </c>
      <c r="G314" s="11"/>
      <c r="I314" t="str">
        <f t="array" ref="I314">INDEX('2021 Points'!$F$13:$F$21,MATCH(1,MMULT(--('2021 Points'!$G$13:$N$21=D314),TRANSPOSE(COLUMN('2021 Points'!$G$13:$N$21)^0)),0))</f>
        <v>#N/A</v>
      </c>
      <c r="K314" s="58">
        <f>F314-IFERROR(VLOOKUP(D314,'250621 Ranking'!$D:$F,3,0),0)</f>
        <v>139</v>
      </c>
      <c r="L314">
        <f>countif('Pre-transfer 2021 Points'!$E$13:$L$21,D314)</f>
        <v>0</v>
      </c>
      <c r="M314" s="59">
        <f>countif('2021 Points'!$G$13:$N$21,D314)</f>
        <v>0</v>
      </c>
    </row>
    <row r="315">
      <c r="A315" s="50">
        <v>314.0</v>
      </c>
      <c r="B315" s="67">
        <v>191.0</v>
      </c>
      <c r="C315" s="69" t="s">
        <v>381</v>
      </c>
      <c r="D315" s="107" t="s">
        <v>1863</v>
      </c>
      <c r="E315" s="107" t="s">
        <v>8970</v>
      </c>
      <c r="F315" s="107">
        <v>164.0</v>
      </c>
      <c r="G315" s="11"/>
      <c r="I315" t="str">
        <f t="array" ref="I315">INDEX('2021 Points'!$F$13:$F$21,MATCH(1,MMULT(--('2021 Points'!$G$13:$N$21=D315),TRANSPOSE(COLUMN('2021 Points'!$G$13:$N$21)^0)),0))</f>
        <v>#N/A</v>
      </c>
      <c r="K315" s="58">
        <f>F315-IFERROR(VLOOKUP(D315,'250621 Ranking'!$D:$F,3,0),0)</f>
        <v>65</v>
      </c>
      <c r="L315">
        <f>countif('Pre-transfer 2021 Points'!$E$13:$L$21,D315)</f>
        <v>0</v>
      </c>
      <c r="M315" s="59">
        <f>countif('2021 Points'!$G$13:$N$21,D315)</f>
        <v>0</v>
      </c>
    </row>
    <row r="316">
      <c r="A316" s="50">
        <v>315.0</v>
      </c>
      <c r="B316" s="67">
        <v>255.0</v>
      </c>
      <c r="C316" s="69" t="s">
        <v>4482</v>
      </c>
      <c r="D316" s="107" t="s">
        <v>2111</v>
      </c>
      <c r="E316" s="107" t="s">
        <v>139</v>
      </c>
      <c r="F316" s="107">
        <v>163.0</v>
      </c>
      <c r="G316" s="11"/>
      <c r="I316" t="str">
        <f t="array" ref="I316">INDEX('2021 Points'!$F$13:$F$21,MATCH(1,MMULT(--('2021 Points'!$G$13:$N$21=D316),TRANSPOSE(COLUMN('2021 Points'!$G$13:$N$21)^0)),0))</f>
        <v>#N/A</v>
      </c>
      <c r="K316" s="58">
        <f>F316-IFERROR(VLOOKUP(D316,'250621 Ranking'!$D:$F,3,0),0)</f>
        <v>94</v>
      </c>
      <c r="L316">
        <f>countif('Pre-transfer 2021 Points'!$E$13:$L$21,D316)</f>
        <v>0</v>
      </c>
      <c r="M316" s="59">
        <f>countif('2021 Points'!$G$13:$N$21,D316)</f>
        <v>0</v>
      </c>
    </row>
    <row r="317">
      <c r="A317" s="50">
        <v>316.0</v>
      </c>
      <c r="B317" s="67">
        <v>296.0</v>
      </c>
      <c r="C317" s="69" t="s">
        <v>4597</v>
      </c>
      <c r="D317" s="107" t="s">
        <v>10833</v>
      </c>
      <c r="E317" s="107" t="s">
        <v>11205</v>
      </c>
      <c r="F317" s="107">
        <v>162.0</v>
      </c>
      <c r="G317" s="11"/>
      <c r="I317" t="str">
        <f t="array" ref="I317">INDEX('2021 Points'!$F$13:$F$21,MATCH(1,MMULT(--('2021 Points'!$G$13:$N$21=D317),TRANSPOSE(COLUMN('2021 Points'!$G$13:$N$21)^0)),0))</f>
        <v>#N/A</v>
      </c>
      <c r="K317" s="58">
        <f>F317-IFERROR(VLOOKUP(D317,'250621 Ranking'!$D:$F,3,0),0)</f>
        <v>5</v>
      </c>
      <c r="L317">
        <f>countif('Pre-transfer 2021 Points'!$E$13:$L$21,D317)</f>
        <v>0</v>
      </c>
      <c r="M317" s="59">
        <f>countif('2021 Points'!$G$13:$N$21,D317)</f>
        <v>0</v>
      </c>
    </row>
    <row r="318">
      <c r="A318" s="50">
        <v>317.0</v>
      </c>
      <c r="B318" s="67">
        <v>584.0</v>
      </c>
      <c r="C318" s="68" t="s">
        <v>4368</v>
      </c>
      <c r="D318" s="107" t="s">
        <v>1227</v>
      </c>
      <c r="E318" s="107" t="s">
        <v>11214</v>
      </c>
      <c r="F318" s="107">
        <v>162.0</v>
      </c>
      <c r="G318" s="11"/>
      <c r="I318" t="str">
        <f t="array" ref="I318">INDEX('2021 Points'!$F$13:$F$21,MATCH(1,MMULT(--('2021 Points'!$G$13:$N$21=D318),TRANSPOSE(COLUMN('2021 Points'!$G$13:$N$21)^0)),0))</f>
        <v>#N/A</v>
      </c>
      <c r="K318" s="58">
        <f>F318-IFERROR(VLOOKUP(D318,'250621 Ranking'!$D:$F,3,0),0)</f>
        <v>99</v>
      </c>
      <c r="L318">
        <f>countif('Pre-transfer 2021 Points'!$E$13:$L$21,D318)</f>
        <v>0</v>
      </c>
      <c r="M318" s="59">
        <f>countif('2021 Points'!$G$13:$N$21,D318)</f>
        <v>0</v>
      </c>
    </row>
    <row r="319">
      <c r="A319" s="50">
        <v>318.0</v>
      </c>
      <c r="B319" s="86"/>
      <c r="C319" s="69" t="s">
        <v>5368</v>
      </c>
      <c r="D319" s="107" t="s">
        <v>2277</v>
      </c>
      <c r="E319" s="107" t="s">
        <v>115</v>
      </c>
      <c r="F319" s="107">
        <v>162.0</v>
      </c>
      <c r="G319" s="11"/>
      <c r="I319" t="str">
        <f t="array" ref="I319">INDEX('2021 Points'!$F$13:$F$21,MATCH(1,MMULT(--('2021 Points'!$G$13:$N$21=D319),TRANSPOSE(COLUMN('2021 Points'!$G$13:$N$21)^0)),0))</f>
        <v>#N/A</v>
      </c>
      <c r="K319" s="58">
        <f>F319-IFERROR(VLOOKUP(D319,'250621 Ranking'!$D:$F,3,0),0)</f>
        <v>133</v>
      </c>
      <c r="L319">
        <f>countif('Pre-transfer 2021 Points'!$E$13:$L$21,D319)</f>
        <v>0</v>
      </c>
      <c r="M319" s="59">
        <f>countif('2021 Points'!$G$13:$N$21,D319)</f>
        <v>0</v>
      </c>
    </row>
    <row r="320">
      <c r="A320" s="50">
        <v>319.0</v>
      </c>
      <c r="B320" s="67">
        <v>27.0</v>
      </c>
      <c r="C320" s="69" t="s">
        <v>4898</v>
      </c>
      <c r="D320" s="107" t="s">
        <v>29</v>
      </c>
      <c r="E320" s="107" t="s">
        <v>8970</v>
      </c>
      <c r="F320" s="107">
        <v>161.0</v>
      </c>
      <c r="G320" s="11"/>
      <c r="I320" t="str">
        <f t="array" ref="I320">INDEX('2021 Points'!$F$13:$F$21,MATCH(1,MMULT(--('2021 Points'!$G$13:$N$21=D320),TRANSPOSE(COLUMN('2021 Points'!$G$13:$N$21)^0)),0))</f>
        <v>Andrew</v>
      </c>
      <c r="K320" s="58">
        <f>F320-IFERROR(VLOOKUP(D320,'250621 Ranking'!$D:$F,3,0),0)</f>
        <v>129</v>
      </c>
      <c r="L320">
        <f>countif('Pre-transfer 2021 Points'!$E$13:$L$21,D320)</f>
        <v>1</v>
      </c>
      <c r="M320" s="59">
        <f>countif('2021 Points'!$G$13:$N$21,D320)</f>
        <v>1</v>
      </c>
    </row>
    <row r="321">
      <c r="A321" s="50">
        <v>320.0</v>
      </c>
      <c r="B321" s="67">
        <v>177.0</v>
      </c>
      <c r="C321" s="69" t="s">
        <v>821</v>
      </c>
      <c r="D321" s="107" t="s">
        <v>649</v>
      </c>
      <c r="E321" s="107" t="s">
        <v>11214</v>
      </c>
      <c r="F321" s="107">
        <v>161.0</v>
      </c>
      <c r="G321" s="11"/>
      <c r="I321" t="str">
        <f t="array" ref="I321">INDEX('2021 Points'!$F$13:$F$21,MATCH(1,MMULT(--('2021 Points'!$G$13:$N$21=D321),TRANSPOSE(COLUMN('2021 Points'!$G$13:$N$21)^0)),0))</f>
        <v>#N/A</v>
      </c>
      <c r="K321" s="58">
        <f>F321-IFERROR(VLOOKUP(D321,'250621 Ranking'!$D:$F,3,0),0)</f>
        <v>97</v>
      </c>
      <c r="L321">
        <f>countif('Pre-transfer 2021 Points'!$E$13:$L$21,D321)</f>
        <v>0</v>
      </c>
      <c r="M321" s="59">
        <f>countif('2021 Points'!$G$13:$N$21,D321)</f>
        <v>0</v>
      </c>
    </row>
    <row r="322">
      <c r="A322" s="50">
        <v>321.0</v>
      </c>
      <c r="B322" s="67">
        <v>263.0</v>
      </c>
      <c r="C322" s="69" t="s">
        <v>449</v>
      </c>
      <c r="D322" s="107" t="s">
        <v>1907</v>
      </c>
      <c r="E322" s="107" t="s">
        <v>11204</v>
      </c>
      <c r="F322" s="107">
        <v>161.0</v>
      </c>
      <c r="G322" s="11"/>
      <c r="I322" t="str">
        <f t="array" ref="I322">INDEX('2021 Points'!$F$13:$F$21,MATCH(1,MMULT(--('2021 Points'!$G$13:$N$21=D322),TRANSPOSE(COLUMN('2021 Points'!$G$13:$N$21)^0)),0))</f>
        <v>#N/A</v>
      </c>
      <c r="K322" s="58">
        <f>F322-IFERROR(VLOOKUP(D322,'250621 Ranking'!$D:$F,3,0),0)</f>
        <v>89</v>
      </c>
      <c r="L322">
        <f>countif('Pre-transfer 2021 Points'!$E$13:$L$21,D322)</f>
        <v>0</v>
      </c>
      <c r="M322" s="59">
        <f>countif('2021 Points'!$G$13:$N$21,D322)</f>
        <v>0</v>
      </c>
    </row>
    <row r="323">
      <c r="A323" s="50">
        <v>322.0</v>
      </c>
      <c r="B323" s="67">
        <v>176.0</v>
      </c>
      <c r="C323" s="69" t="s">
        <v>4506</v>
      </c>
      <c r="D323" s="107" t="s">
        <v>2412</v>
      </c>
      <c r="E323" s="107" t="s">
        <v>11211</v>
      </c>
      <c r="F323" s="107">
        <v>161.0</v>
      </c>
      <c r="G323" s="11"/>
      <c r="I323" t="str">
        <f t="array" ref="I323">INDEX('2021 Points'!$F$13:$F$21,MATCH(1,MMULT(--('2021 Points'!$G$13:$N$21=D323),TRANSPOSE(COLUMN('2021 Points'!$G$13:$N$21)^0)),0))</f>
        <v>Nick</v>
      </c>
      <c r="K323" s="58">
        <f>F323-IFERROR(VLOOKUP(D323,'250621 Ranking'!$D:$F,3,0),0)</f>
        <v>53</v>
      </c>
      <c r="L323">
        <f>countif('Pre-transfer 2021 Points'!$E$13:$L$21,D323)</f>
        <v>1</v>
      </c>
      <c r="M323" s="59">
        <f>countif('2021 Points'!$G$13:$N$21,D323)</f>
        <v>1</v>
      </c>
    </row>
    <row r="324">
      <c r="A324" s="50">
        <v>323.0</v>
      </c>
      <c r="B324" s="67">
        <v>817.0</v>
      </c>
      <c r="C324" s="68" t="s">
        <v>1802</v>
      </c>
      <c r="D324" s="107" t="s">
        <v>631</v>
      </c>
      <c r="E324" s="107" t="s">
        <v>11205</v>
      </c>
      <c r="F324" s="107">
        <v>159.0</v>
      </c>
      <c r="G324" s="11"/>
      <c r="I324" t="str">
        <f t="array" ref="I324">INDEX('2021 Points'!$F$13:$F$21,MATCH(1,MMULT(--('2021 Points'!$G$13:$N$21=D324),TRANSPOSE(COLUMN('2021 Points'!$G$13:$N$21)^0)),0))</f>
        <v>#N/A</v>
      </c>
      <c r="K324" s="58">
        <f>F324-IFERROR(VLOOKUP(D324,'250621 Ranking'!$D:$F,3,0),0)</f>
        <v>147</v>
      </c>
      <c r="L324">
        <f>countif('Pre-transfer 2021 Points'!$E$13:$L$21,D324)</f>
        <v>0</v>
      </c>
      <c r="M324" s="59">
        <f>countif('2021 Points'!$G$13:$N$21,D324)</f>
        <v>0</v>
      </c>
    </row>
    <row r="325">
      <c r="A325" s="50">
        <v>324.0</v>
      </c>
      <c r="B325" s="67">
        <v>599.0</v>
      </c>
      <c r="C325" s="68" t="s">
        <v>1746</v>
      </c>
      <c r="D325" s="107" t="s">
        <v>1932</v>
      </c>
      <c r="E325" s="107" t="s">
        <v>4331</v>
      </c>
      <c r="F325" s="107">
        <v>159.0</v>
      </c>
      <c r="G325" s="11"/>
      <c r="I325" t="str">
        <f t="array" ref="I325">INDEX('2021 Points'!$F$13:$F$21,MATCH(1,MMULT(--('2021 Points'!$G$13:$N$21=D325),TRANSPOSE(COLUMN('2021 Points'!$G$13:$N$21)^0)),0))</f>
        <v>#N/A</v>
      </c>
      <c r="K325" s="58">
        <f>F325-IFERROR(VLOOKUP(D325,'250621 Ranking'!$D:$F,3,0),0)</f>
        <v>139</v>
      </c>
      <c r="L325">
        <f>countif('Pre-transfer 2021 Points'!$E$13:$L$21,D325)</f>
        <v>0</v>
      </c>
      <c r="M325" s="59">
        <f>countif('2021 Points'!$G$13:$N$21,D325)</f>
        <v>0</v>
      </c>
    </row>
    <row r="326">
      <c r="A326" s="50">
        <v>325.0</v>
      </c>
      <c r="B326" s="67">
        <v>125.0</v>
      </c>
      <c r="C326" s="69" t="s">
        <v>1638</v>
      </c>
      <c r="D326" s="107" t="s">
        <v>1026</v>
      </c>
      <c r="E326" s="107" t="s">
        <v>11206</v>
      </c>
      <c r="F326" s="107">
        <v>159.0</v>
      </c>
      <c r="G326" s="11"/>
      <c r="I326" t="str">
        <f t="array" ref="I326">INDEX('2021 Points'!$F$13:$F$21,MATCH(1,MMULT(--('2021 Points'!$G$13:$N$21=D326),TRANSPOSE(COLUMN('2021 Points'!$G$13:$N$21)^0)),0))</f>
        <v>#N/A</v>
      </c>
      <c r="K326" s="58">
        <f>F326-IFERROR(VLOOKUP(D326,'250621 Ranking'!$D:$F,3,0),0)</f>
        <v>25</v>
      </c>
      <c r="L326">
        <f>countif('Pre-transfer 2021 Points'!$E$13:$L$21,D326)</f>
        <v>0</v>
      </c>
      <c r="M326" s="59">
        <f>countif('2021 Points'!$G$13:$N$21,D326)</f>
        <v>0</v>
      </c>
    </row>
    <row r="327">
      <c r="A327" s="50">
        <v>326.0</v>
      </c>
      <c r="B327" s="67">
        <v>1003.0</v>
      </c>
      <c r="C327" s="68" t="s">
        <v>9944</v>
      </c>
      <c r="D327" s="107" t="s">
        <v>552</v>
      </c>
      <c r="E327" s="107" t="s">
        <v>9928</v>
      </c>
      <c r="F327" s="107">
        <v>158.0</v>
      </c>
      <c r="G327" s="11"/>
      <c r="I327" t="str">
        <f t="array" ref="I327">INDEX('2021 Points'!$F$13:$F$21,MATCH(1,MMULT(--('2021 Points'!$G$13:$N$21=D327),TRANSPOSE(COLUMN('2021 Points'!$G$13:$N$21)^0)),0))</f>
        <v>#N/A</v>
      </c>
      <c r="K327" s="58">
        <f>F327-IFERROR(VLOOKUP(D327,'250621 Ranking'!$D:$F,3,0),0)</f>
        <v>40</v>
      </c>
      <c r="L327">
        <f>countif('Pre-transfer 2021 Points'!$E$13:$L$21,D327)</f>
        <v>0</v>
      </c>
      <c r="M327" s="59">
        <f>countif('2021 Points'!$G$13:$N$21,D327)</f>
        <v>0</v>
      </c>
    </row>
    <row r="328">
      <c r="A328" s="50">
        <v>327.0</v>
      </c>
      <c r="B328" s="67">
        <v>102.0</v>
      </c>
      <c r="C328" s="69" t="s">
        <v>4910</v>
      </c>
      <c r="D328" s="107" t="s">
        <v>1575</v>
      </c>
      <c r="E328" s="107" t="s">
        <v>4326</v>
      </c>
      <c r="F328" s="107">
        <v>158.0</v>
      </c>
      <c r="G328" s="11"/>
      <c r="I328" t="str">
        <f t="array" ref="I328">INDEX('2021 Points'!$F$13:$F$21,MATCH(1,MMULT(--('2021 Points'!$G$13:$N$21=D328),TRANSPOSE(COLUMN('2021 Points'!$G$13:$N$21)^0)),0))</f>
        <v>#N/A</v>
      </c>
      <c r="K328" s="58">
        <f>F328-IFERROR(VLOOKUP(D328,'250621 Ranking'!$D:$F,3,0),0)</f>
        <v>4</v>
      </c>
      <c r="L328">
        <f>countif('Pre-transfer 2021 Points'!$E$13:$L$21,D328)</f>
        <v>0</v>
      </c>
      <c r="M328" s="59">
        <f>countif('2021 Points'!$G$13:$N$21,D328)</f>
        <v>0</v>
      </c>
    </row>
    <row r="329">
      <c r="A329" s="50">
        <v>328.0</v>
      </c>
      <c r="B329" s="67">
        <v>965.0</v>
      </c>
      <c r="C329" s="68" t="s">
        <v>5125</v>
      </c>
      <c r="D329" s="107" t="s">
        <v>406</v>
      </c>
      <c r="E329" s="107" t="s">
        <v>11204</v>
      </c>
      <c r="F329" s="107">
        <v>155.0</v>
      </c>
      <c r="G329" s="11"/>
      <c r="I329" t="str">
        <f t="array" ref="I329">INDEX('2021 Points'!$F$13:$F$21,MATCH(1,MMULT(--('2021 Points'!$G$13:$N$21=D329),TRANSPOSE(COLUMN('2021 Points'!$G$13:$N$21)^0)),0))</f>
        <v>#N/A</v>
      </c>
      <c r="K329" s="58">
        <f>F329-IFERROR(VLOOKUP(D329,'250621 Ranking'!$D:$F,3,0),0)</f>
        <v>5</v>
      </c>
      <c r="L329">
        <f>countif('Pre-transfer 2021 Points'!$E$13:$L$21,D329)</f>
        <v>0</v>
      </c>
      <c r="M329" s="59">
        <f>countif('2021 Points'!$G$13:$N$21,D329)</f>
        <v>0</v>
      </c>
    </row>
    <row r="330">
      <c r="A330" s="50">
        <v>329.0</v>
      </c>
      <c r="B330" s="67">
        <v>674.0</v>
      </c>
      <c r="C330" s="68" t="s">
        <v>4613</v>
      </c>
      <c r="D330" s="107" t="s">
        <v>11236</v>
      </c>
      <c r="E330" s="107" t="s">
        <v>9955</v>
      </c>
      <c r="F330" s="107">
        <v>153.0</v>
      </c>
      <c r="G330" s="11"/>
      <c r="I330" t="str">
        <f t="array" ref="I330">INDEX('2021 Points'!$F$13:$F$21,MATCH(1,MMULT(--('2021 Points'!$G$13:$N$21=D330),TRANSPOSE(COLUMN('2021 Points'!$G$13:$N$21)^0)),0))</f>
        <v>#N/A</v>
      </c>
      <c r="K330" s="58">
        <f>F330-IFERROR(VLOOKUP(D330,'250621 Ranking'!$D:$F,3,0),0)</f>
        <v>22</v>
      </c>
      <c r="L330">
        <f>countif('Pre-transfer 2021 Points'!$E$13:$L$21,D330)</f>
        <v>0</v>
      </c>
      <c r="M330" s="59">
        <f>countif('2021 Points'!$G$13:$N$21,D330)</f>
        <v>0</v>
      </c>
    </row>
    <row r="331">
      <c r="A331" s="50">
        <v>330.0</v>
      </c>
      <c r="B331" s="67">
        <v>510.0</v>
      </c>
      <c r="C331" s="68" t="s">
        <v>178</v>
      </c>
      <c r="D331" s="107" t="s">
        <v>2028</v>
      </c>
      <c r="E331" s="107" t="s">
        <v>8630</v>
      </c>
      <c r="F331" s="107">
        <v>152.0</v>
      </c>
      <c r="G331" s="11"/>
      <c r="I331" t="str">
        <f t="array" ref="I331">INDEX('2021 Points'!$F$13:$F$21,MATCH(1,MMULT(--('2021 Points'!$G$13:$N$21=D331),TRANSPOSE(COLUMN('2021 Points'!$G$13:$N$21)^0)),0))</f>
        <v>#N/A</v>
      </c>
      <c r="K331" s="58">
        <f>F331-IFERROR(VLOOKUP(D331,'250621 Ranking'!$D:$F,3,0),0)</f>
        <v>116</v>
      </c>
      <c r="L331">
        <f>countif('Pre-transfer 2021 Points'!$E$13:$L$21,D331)</f>
        <v>0</v>
      </c>
      <c r="M331" s="59">
        <f>countif('2021 Points'!$G$13:$N$21,D331)</f>
        <v>0</v>
      </c>
    </row>
    <row r="332">
      <c r="A332" s="50">
        <v>331.0</v>
      </c>
      <c r="B332" s="67">
        <v>219.0</v>
      </c>
      <c r="C332" s="69" t="s">
        <v>5327</v>
      </c>
      <c r="D332" s="107" t="s">
        <v>1429</v>
      </c>
      <c r="E332" s="107" t="s">
        <v>11208</v>
      </c>
      <c r="F332" s="107">
        <v>151.0</v>
      </c>
      <c r="G332" s="11"/>
      <c r="I332" t="str">
        <f t="array" ref="I332">INDEX('2021 Points'!$F$13:$F$21,MATCH(1,MMULT(--('2021 Points'!$G$13:$N$21=D332),TRANSPOSE(COLUMN('2021 Points'!$G$13:$N$21)^0)),0))</f>
        <v>#N/A</v>
      </c>
      <c r="K332" s="58">
        <f>F332-IFERROR(VLOOKUP(D332,'250621 Ranking'!$D:$F,3,0),0)</f>
        <v>59</v>
      </c>
      <c r="L332">
        <f>countif('Pre-transfer 2021 Points'!$E$13:$L$21,D332)</f>
        <v>0</v>
      </c>
      <c r="M332" s="59">
        <f>countif('2021 Points'!$G$13:$N$21,D332)</f>
        <v>0</v>
      </c>
    </row>
    <row r="333">
      <c r="A333" s="50">
        <v>332.0</v>
      </c>
      <c r="B333" s="67">
        <v>703.0</v>
      </c>
      <c r="C333" s="68" t="s">
        <v>1586</v>
      </c>
      <c r="D333" s="107" t="s">
        <v>1158</v>
      </c>
      <c r="E333" s="107" t="s">
        <v>8597</v>
      </c>
      <c r="F333" s="107">
        <v>151.0</v>
      </c>
      <c r="G333" s="11"/>
      <c r="I333" t="str">
        <f t="array" ref="I333">INDEX('2021 Points'!$F$13:$F$21,MATCH(1,MMULT(--('2021 Points'!$G$13:$N$21=D333),TRANSPOSE(COLUMN('2021 Points'!$G$13:$N$21)^0)),0))</f>
        <v>#N/A</v>
      </c>
      <c r="K333" s="58">
        <f>F333-IFERROR(VLOOKUP(D333,'250621 Ranking'!$D:$F,3,0),0)</f>
        <v>29</v>
      </c>
      <c r="L333">
        <f>countif('Pre-transfer 2021 Points'!$E$13:$L$21,D333)</f>
        <v>0</v>
      </c>
      <c r="M333" s="59">
        <f>countif('2021 Points'!$G$13:$N$21,D333)</f>
        <v>0</v>
      </c>
    </row>
    <row r="334">
      <c r="A334" s="50">
        <v>333.0</v>
      </c>
      <c r="B334" s="67">
        <v>368.0</v>
      </c>
      <c r="C334" s="68" t="s">
        <v>133</v>
      </c>
      <c r="D334" s="107" t="s">
        <v>483</v>
      </c>
      <c r="E334" s="107" t="s">
        <v>11212</v>
      </c>
      <c r="F334" s="107">
        <v>151.0</v>
      </c>
      <c r="G334" s="11"/>
      <c r="I334" t="str">
        <f t="array" ref="I334">INDEX('2021 Points'!$F$13:$F$21,MATCH(1,MMULT(--('2021 Points'!$G$13:$N$21=D334),TRANSPOSE(COLUMN('2021 Points'!$G$13:$N$21)^0)),0))</f>
        <v>#N/A</v>
      </c>
      <c r="K334" s="58">
        <f>F334-IFERROR(VLOOKUP(D334,'250621 Ranking'!$D:$F,3,0),0)</f>
        <v>22</v>
      </c>
      <c r="L334">
        <f>countif('Pre-transfer 2021 Points'!$E$13:$L$21,D334)</f>
        <v>0</v>
      </c>
      <c r="M334" s="59">
        <f>countif('2021 Points'!$G$13:$N$21,D334)</f>
        <v>0</v>
      </c>
    </row>
    <row r="335">
      <c r="A335" s="50">
        <v>334.0</v>
      </c>
      <c r="B335" s="67">
        <v>180.0</v>
      </c>
      <c r="C335" s="69" t="s">
        <v>632</v>
      </c>
      <c r="D335" s="107" t="s">
        <v>177</v>
      </c>
      <c r="E335" s="107" t="s">
        <v>8970</v>
      </c>
      <c r="F335" s="107">
        <v>150.0</v>
      </c>
      <c r="G335" s="11"/>
      <c r="I335" t="str">
        <f t="array" ref="I335">INDEX('2021 Points'!$F$13:$F$21,MATCH(1,MMULT(--('2021 Points'!$G$13:$N$21=D335),TRANSPOSE(COLUMN('2021 Points'!$G$13:$N$21)^0)),0))</f>
        <v>#N/A</v>
      </c>
      <c r="K335" s="58">
        <f>F335-IFERROR(VLOOKUP(D335,'250621 Ranking'!$D:$F,3,0),0)</f>
        <v>92</v>
      </c>
      <c r="L335">
        <f>countif('Pre-transfer 2021 Points'!$E$13:$L$21,D335)</f>
        <v>1</v>
      </c>
      <c r="M335" s="59">
        <f>countif('2021 Points'!$G$13:$N$21,D335)</f>
        <v>0</v>
      </c>
    </row>
    <row r="336">
      <c r="A336" s="50">
        <v>335.0</v>
      </c>
      <c r="B336" s="67">
        <v>568.0</v>
      </c>
      <c r="C336" s="68" t="s">
        <v>5313</v>
      </c>
      <c r="D336" s="107" t="s">
        <v>1880</v>
      </c>
      <c r="E336" s="107" t="s">
        <v>9925</v>
      </c>
      <c r="F336" s="107">
        <v>150.0</v>
      </c>
      <c r="G336" s="11"/>
      <c r="I336" t="str">
        <f t="array" ref="I336">INDEX('2021 Points'!$F$13:$F$21,MATCH(1,MMULT(--('2021 Points'!$G$13:$N$21=D336),TRANSPOSE(COLUMN('2021 Points'!$G$13:$N$21)^0)),0))</f>
        <v>#N/A</v>
      </c>
      <c r="K336" s="58">
        <f>F336-IFERROR(VLOOKUP(D336,'250621 Ranking'!$D:$F,3,0),0)</f>
        <v>5</v>
      </c>
      <c r="L336">
        <f>countif('Pre-transfer 2021 Points'!$E$13:$L$21,D336)</f>
        <v>0</v>
      </c>
      <c r="M336" s="59">
        <f>countif('2021 Points'!$G$13:$N$21,D336)</f>
        <v>0</v>
      </c>
    </row>
    <row r="337">
      <c r="A337" s="50">
        <v>336.0</v>
      </c>
      <c r="B337" s="67">
        <v>657.0</v>
      </c>
      <c r="C337" s="68" t="s">
        <v>4993</v>
      </c>
      <c r="D337" s="107" t="s">
        <v>11237</v>
      </c>
      <c r="E337" s="107" t="s">
        <v>11219</v>
      </c>
      <c r="F337" s="107">
        <v>149.0</v>
      </c>
      <c r="G337" s="11"/>
      <c r="I337" t="str">
        <f t="array" ref="I337">INDEX('2021 Points'!$F$13:$F$21,MATCH(1,MMULT(--('2021 Points'!$G$13:$N$21=D337),TRANSPOSE(COLUMN('2021 Points'!$G$13:$N$21)^0)),0))</f>
        <v>#N/A</v>
      </c>
      <c r="K337" s="58">
        <f>F337-IFERROR(VLOOKUP(D337,'250621 Ranking'!$D:$F,3,0),0)</f>
        <v>97</v>
      </c>
      <c r="L337">
        <f>countif('Pre-transfer 2021 Points'!$E$13:$L$21,D337)</f>
        <v>0</v>
      </c>
      <c r="M337" s="59">
        <f>countif('2021 Points'!$G$13:$N$21,D337)</f>
        <v>0</v>
      </c>
    </row>
    <row r="338">
      <c r="A338" s="50">
        <v>337.0</v>
      </c>
      <c r="B338" s="67">
        <v>520.0</v>
      </c>
      <c r="C338" s="68" t="s">
        <v>4410</v>
      </c>
      <c r="D338" s="107" t="s">
        <v>2556</v>
      </c>
      <c r="E338" s="107" t="s">
        <v>11214</v>
      </c>
      <c r="F338" s="107">
        <v>148.0</v>
      </c>
      <c r="G338" s="11"/>
      <c r="I338" t="str">
        <f t="array" ref="I338">INDEX('2021 Points'!$F$13:$F$21,MATCH(1,MMULT(--('2021 Points'!$G$13:$N$21=D338),TRANSPOSE(COLUMN('2021 Points'!$G$13:$N$21)^0)),0))</f>
        <v>#N/A</v>
      </c>
      <c r="K338" s="58">
        <f>F338-IFERROR(VLOOKUP(D338,'250621 Ranking'!$D:$F,3,0),0)</f>
        <v>55</v>
      </c>
      <c r="L338">
        <f>countif('Pre-transfer 2021 Points'!$E$13:$L$21,D338)</f>
        <v>0</v>
      </c>
      <c r="M338" s="59">
        <f>countif('2021 Points'!$G$13:$N$21,D338)</f>
        <v>0</v>
      </c>
    </row>
    <row r="339">
      <c r="A339" s="50">
        <v>338.0</v>
      </c>
      <c r="B339" s="67">
        <v>278.0</v>
      </c>
      <c r="C339" s="69" t="s">
        <v>4482</v>
      </c>
      <c r="D339" s="107" t="s">
        <v>11238</v>
      </c>
      <c r="E339" s="107" t="s">
        <v>8970</v>
      </c>
      <c r="F339" s="107">
        <v>147.0</v>
      </c>
      <c r="G339" s="11"/>
      <c r="I339" t="str">
        <f t="array" ref="I339">INDEX('2021 Points'!$F$13:$F$21,MATCH(1,MMULT(--('2021 Points'!$G$13:$N$21=D339),TRANSPOSE(COLUMN('2021 Points'!$G$13:$N$21)^0)),0))</f>
        <v>#N/A</v>
      </c>
      <c r="K339" s="58">
        <f>F339-IFERROR(VLOOKUP(D339,'250621 Ranking'!$D:$F,3,0),0)</f>
        <v>69</v>
      </c>
      <c r="L339">
        <f>countif('Pre-transfer 2021 Points'!$E$13:$L$21,D339)</f>
        <v>0</v>
      </c>
      <c r="M339" s="59">
        <f>countif('2021 Points'!$G$13:$N$21,D339)</f>
        <v>0</v>
      </c>
    </row>
    <row r="340">
      <c r="A340" s="50">
        <v>339.0</v>
      </c>
      <c r="B340" s="67">
        <v>828.0</v>
      </c>
      <c r="C340" s="68" t="s">
        <v>10784</v>
      </c>
      <c r="D340" s="107" t="s">
        <v>688</v>
      </c>
      <c r="E340" s="107" t="s">
        <v>11209</v>
      </c>
      <c r="F340" s="107">
        <v>146.0</v>
      </c>
      <c r="G340" s="11"/>
      <c r="I340" t="str">
        <f t="array" ref="I340">INDEX('2021 Points'!$F$13:$F$21,MATCH(1,MMULT(--('2021 Points'!$G$13:$N$21=D340),TRANSPOSE(COLUMN('2021 Points'!$G$13:$N$21)^0)),0))</f>
        <v>#N/A</v>
      </c>
      <c r="K340" s="58">
        <f>F340-IFERROR(VLOOKUP(D340,'250621 Ranking'!$D:$F,3,0),0)</f>
        <v>115</v>
      </c>
      <c r="L340">
        <f>countif('Pre-transfer 2021 Points'!$E$13:$L$21,D340)</f>
        <v>0</v>
      </c>
      <c r="M340" s="59">
        <f>countif('2021 Points'!$G$13:$N$21,D340)</f>
        <v>0</v>
      </c>
    </row>
    <row r="341">
      <c r="A341" s="50">
        <v>340.0</v>
      </c>
      <c r="B341" s="67">
        <v>559.0</v>
      </c>
      <c r="C341" s="68" t="s">
        <v>966</v>
      </c>
      <c r="D341" s="107" t="s">
        <v>715</v>
      </c>
      <c r="E341" s="107" t="s">
        <v>8968</v>
      </c>
      <c r="F341" s="107">
        <v>146.0</v>
      </c>
      <c r="G341" s="11"/>
      <c r="I341" t="str">
        <f t="array" ref="I341">INDEX('2021 Points'!$F$13:$F$21,MATCH(1,MMULT(--('2021 Points'!$G$13:$N$21=D341),TRANSPOSE(COLUMN('2021 Points'!$G$13:$N$21)^0)),0))</f>
        <v>#N/A</v>
      </c>
      <c r="K341" s="58">
        <f>F341-IFERROR(VLOOKUP(D341,'250621 Ranking'!$D:$F,3,0),0)</f>
        <v>86</v>
      </c>
      <c r="L341">
        <f>countif('Pre-transfer 2021 Points'!$E$13:$L$21,D341)</f>
        <v>0</v>
      </c>
      <c r="M341" s="59">
        <f>countif('2021 Points'!$G$13:$N$21,D341)</f>
        <v>0</v>
      </c>
    </row>
    <row r="342">
      <c r="A342" s="50">
        <v>341.0</v>
      </c>
      <c r="B342" s="67">
        <v>1162.0</v>
      </c>
      <c r="C342" s="68" t="s">
        <v>5333</v>
      </c>
      <c r="D342" s="107" t="s">
        <v>11239</v>
      </c>
      <c r="E342" s="107" t="s">
        <v>9937</v>
      </c>
      <c r="F342" s="107">
        <v>144.0</v>
      </c>
      <c r="G342" s="11"/>
      <c r="I342" t="str">
        <f t="array" ref="I342">INDEX('2021 Points'!$F$13:$F$21,MATCH(1,MMULT(--('2021 Points'!$G$13:$N$21=D342),TRANSPOSE(COLUMN('2021 Points'!$G$13:$N$21)^0)),0))</f>
        <v>#N/A</v>
      </c>
      <c r="K342" s="58">
        <f>F342-IFERROR(VLOOKUP(D342,'250621 Ranking'!$D:$F,3,0),0)</f>
        <v>49</v>
      </c>
      <c r="L342">
        <f>countif('Pre-transfer 2021 Points'!$E$13:$L$21,D342)</f>
        <v>0</v>
      </c>
      <c r="M342" s="59">
        <f>countif('2021 Points'!$G$13:$N$21,D342)</f>
        <v>0</v>
      </c>
    </row>
    <row r="343">
      <c r="A343" s="50">
        <v>342.0</v>
      </c>
      <c r="B343" s="67">
        <v>186.0</v>
      </c>
      <c r="C343" s="69" t="s">
        <v>4401</v>
      </c>
      <c r="D343" s="107" t="s">
        <v>2045</v>
      </c>
      <c r="E343" s="107" t="s">
        <v>8630</v>
      </c>
      <c r="F343" s="107">
        <v>143.0</v>
      </c>
      <c r="G343" s="11"/>
      <c r="I343" t="str">
        <f t="array" ref="I343">INDEX('2021 Points'!$F$13:$F$21,MATCH(1,MMULT(--('2021 Points'!$G$13:$N$21=D343),TRANSPOSE(COLUMN('2021 Points'!$G$13:$N$21)^0)),0))</f>
        <v>#N/A</v>
      </c>
      <c r="K343" s="58">
        <f>F343-IFERROR(VLOOKUP(D343,'250621 Ranking'!$D:$F,3,0),0)</f>
        <v>142</v>
      </c>
      <c r="L343">
        <f>countif('Pre-transfer 2021 Points'!$E$13:$L$21,D343)</f>
        <v>0</v>
      </c>
      <c r="M343" s="59">
        <f>countif('2021 Points'!$G$13:$N$21,D343)</f>
        <v>0</v>
      </c>
    </row>
    <row r="344">
      <c r="A344" s="50">
        <v>343.0</v>
      </c>
      <c r="B344" s="67">
        <v>454.0</v>
      </c>
      <c r="C344" s="68" t="s">
        <v>303</v>
      </c>
      <c r="D344" s="107" t="s">
        <v>42</v>
      </c>
      <c r="E344" s="107" t="s">
        <v>102</v>
      </c>
      <c r="F344" s="107">
        <v>141.0</v>
      </c>
      <c r="G344" s="11"/>
      <c r="I344" t="str">
        <f t="array" ref="I344">INDEX('2021 Points'!$F$13:$F$21,MATCH(1,MMULT(--('2021 Points'!$G$13:$N$21=D344),TRANSPOSE(COLUMN('2021 Points'!$G$13:$N$21)^0)),0))</f>
        <v>#N/A</v>
      </c>
      <c r="K344" s="58">
        <f>F344-IFERROR(VLOOKUP(D344,'250621 Ranking'!$D:$F,3,0),0)</f>
        <v>103</v>
      </c>
      <c r="L344">
        <f>countif('Pre-transfer 2021 Points'!$E$13:$L$21,D344)</f>
        <v>0</v>
      </c>
      <c r="M344" s="59">
        <f>countif('2021 Points'!$G$13:$N$21,D344)</f>
        <v>0</v>
      </c>
    </row>
    <row r="345">
      <c r="A345" s="50">
        <v>344.0</v>
      </c>
      <c r="B345" s="67">
        <v>552.0</v>
      </c>
      <c r="C345" s="68" t="s">
        <v>5319</v>
      </c>
      <c r="D345" s="107" t="s">
        <v>2116</v>
      </c>
      <c r="E345" s="107" t="s">
        <v>9928</v>
      </c>
      <c r="F345" s="107">
        <v>141.0</v>
      </c>
      <c r="G345" s="11"/>
      <c r="I345" t="str">
        <f t="array" ref="I345">INDEX('2021 Points'!$F$13:$F$21,MATCH(1,MMULT(--('2021 Points'!$G$13:$N$21=D345),TRANSPOSE(COLUMN('2021 Points'!$G$13:$N$21)^0)),0))</f>
        <v>#N/A</v>
      </c>
      <c r="K345" s="58">
        <f>F345-IFERROR(VLOOKUP(D345,'250621 Ranking'!$D:$F,3,0),0)</f>
        <v>30</v>
      </c>
      <c r="L345">
        <f>countif('Pre-transfer 2021 Points'!$E$13:$L$21,D345)</f>
        <v>0</v>
      </c>
      <c r="M345" s="59">
        <f>countif('2021 Points'!$G$13:$N$21,D345)</f>
        <v>0</v>
      </c>
    </row>
    <row r="346">
      <c r="A346" s="50">
        <v>345.0</v>
      </c>
      <c r="B346" s="67">
        <v>361.0</v>
      </c>
      <c r="C346" s="68" t="s">
        <v>112</v>
      </c>
      <c r="D346" s="107" t="s">
        <v>1223</v>
      </c>
      <c r="E346" s="107" t="s">
        <v>11208</v>
      </c>
      <c r="F346" s="107">
        <v>140.0</v>
      </c>
      <c r="G346" s="11"/>
      <c r="I346" t="str">
        <f t="array" ref="I346">INDEX('2021 Points'!$F$13:$F$21,MATCH(1,MMULT(--('2021 Points'!$G$13:$N$21=D346),TRANSPOSE(COLUMN('2021 Points'!$G$13:$N$21)^0)),0))</f>
        <v>#N/A</v>
      </c>
      <c r="K346" s="58">
        <f>F346-IFERROR(VLOOKUP(D346,'250621 Ranking'!$D:$F,3,0),0)</f>
        <v>31</v>
      </c>
      <c r="L346">
        <f>countif('Pre-transfer 2021 Points'!$E$13:$L$21,D346)</f>
        <v>0</v>
      </c>
      <c r="M346" s="59">
        <f>countif('2021 Points'!$G$13:$N$21,D346)</f>
        <v>0</v>
      </c>
    </row>
    <row r="347">
      <c r="A347" s="50">
        <v>346.0</v>
      </c>
      <c r="B347" s="67">
        <v>823.0</v>
      </c>
      <c r="C347" s="68" t="s">
        <v>5009</v>
      </c>
      <c r="D347" s="107" t="s">
        <v>904</v>
      </c>
      <c r="E347" s="107" t="s">
        <v>11225</v>
      </c>
      <c r="F347" s="107">
        <v>140.0</v>
      </c>
      <c r="G347" s="11"/>
      <c r="I347" t="str">
        <f t="array" ref="I347">INDEX('2021 Points'!$F$13:$F$21,MATCH(1,MMULT(--('2021 Points'!$G$13:$N$21=D347),TRANSPOSE(COLUMN('2021 Points'!$G$13:$N$21)^0)),0))</f>
        <v>#N/A</v>
      </c>
      <c r="K347" s="58">
        <f>F347-IFERROR(VLOOKUP(D347,'250621 Ranking'!$D:$F,3,0),0)</f>
        <v>32</v>
      </c>
      <c r="L347">
        <f>countif('Pre-transfer 2021 Points'!$E$13:$L$21,D347)</f>
        <v>0</v>
      </c>
      <c r="M347" s="59">
        <f>countif('2021 Points'!$G$13:$N$21,D347)</f>
        <v>0</v>
      </c>
    </row>
    <row r="348">
      <c r="A348" s="50">
        <v>347.0</v>
      </c>
      <c r="B348" s="67">
        <v>369.0</v>
      </c>
      <c r="C348" s="68" t="s">
        <v>721</v>
      </c>
      <c r="D348" s="107" t="s">
        <v>677</v>
      </c>
      <c r="E348" s="107" t="s">
        <v>8596</v>
      </c>
      <c r="F348" s="107">
        <v>140.0</v>
      </c>
      <c r="G348" s="11"/>
      <c r="I348" t="str">
        <f t="array" ref="I348">INDEX('2021 Points'!$F$13:$F$21,MATCH(1,MMULT(--('2021 Points'!$G$13:$N$21=D348),TRANSPOSE(COLUMN('2021 Points'!$G$13:$N$21)^0)),0))</f>
        <v>#N/A</v>
      </c>
      <c r="K348" s="58">
        <f>F348-IFERROR(VLOOKUP(D348,'250621 Ranking'!$D:$F,3,0),0)</f>
        <v>124</v>
      </c>
      <c r="L348">
        <f>countif('Pre-transfer 2021 Points'!$E$13:$L$21,D348)</f>
        <v>0</v>
      </c>
      <c r="M348" s="59">
        <f>countif('2021 Points'!$G$13:$N$21,D348)</f>
        <v>0</v>
      </c>
    </row>
    <row r="349">
      <c r="A349" s="50">
        <v>348.0</v>
      </c>
      <c r="B349" s="67">
        <v>313.0</v>
      </c>
      <c r="C349" s="69" t="s">
        <v>154</v>
      </c>
      <c r="D349" s="107" t="s">
        <v>2497</v>
      </c>
      <c r="E349" s="107" t="s">
        <v>9928</v>
      </c>
      <c r="F349" s="107">
        <v>139.0</v>
      </c>
      <c r="G349" s="11"/>
      <c r="I349" t="str">
        <f t="array" ref="I349">INDEX('2021 Points'!$F$13:$F$21,MATCH(1,MMULT(--('2021 Points'!$G$13:$N$21=D349),TRANSPOSE(COLUMN('2021 Points'!$G$13:$N$21)^0)),0))</f>
        <v>#N/A</v>
      </c>
      <c r="K349" s="58">
        <f>F349-IFERROR(VLOOKUP(D349,'250621 Ranking'!$D:$F,3,0),0)</f>
        <v>136</v>
      </c>
      <c r="L349">
        <f>countif('Pre-transfer 2021 Points'!$E$13:$L$21,D349)</f>
        <v>0</v>
      </c>
      <c r="M349" s="59">
        <f>countif('2021 Points'!$G$13:$N$21,D349)</f>
        <v>0</v>
      </c>
    </row>
    <row r="350">
      <c r="A350" s="50">
        <v>349.0</v>
      </c>
      <c r="B350" s="67">
        <v>494.0</v>
      </c>
      <c r="C350" s="68" t="s">
        <v>946</v>
      </c>
      <c r="D350" s="107" t="s">
        <v>281</v>
      </c>
      <c r="E350" s="107" t="s">
        <v>11211</v>
      </c>
      <c r="F350" s="107">
        <v>139.0</v>
      </c>
      <c r="G350" s="11"/>
      <c r="I350" t="str">
        <f t="array" ref="I350">INDEX('2021 Points'!$F$13:$F$21,MATCH(1,MMULT(--('2021 Points'!$G$13:$N$21=D350),TRANSPOSE(COLUMN('2021 Points'!$G$13:$N$21)^0)),0))</f>
        <v>#N/A</v>
      </c>
      <c r="K350" s="58">
        <f>F350-IFERROR(VLOOKUP(D350,'250621 Ranking'!$D:$F,3,0),0)</f>
        <v>66</v>
      </c>
      <c r="L350">
        <f>countif('Pre-transfer 2021 Points'!$E$13:$L$21,D350)</f>
        <v>0</v>
      </c>
      <c r="M350" s="59">
        <f>countif('2021 Points'!$G$13:$N$21,D350)</f>
        <v>0</v>
      </c>
    </row>
    <row r="351">
      <c r="A351" s="50">
        <v>350.0</v>
      </c>
      <c r="B351" s="67">
        <v>120.0</v>
      </c>
      <c r="C351" s="69" t="s">
        <v>4439</v>
      </c>
      <c r="D351" s="107" t="s">
        <v>633</v>
      </c>
      <c r="E351" s="107" t="s">
        <v>8592</v>
      </c>
      <c r="F351" s="107">
        <v>139.0</v>
      </c>
      <c r="G351" s="11"/>
      <c r="I351" t="str">
        <f t="array" ref="I351">INDEX('2021 Points'!$F$13:$F$21,MATCH(1,MMULT(--('2021 Points'!$G$13:$N$21=D351),TRANSPOSE(COLUMN('2021 Points'!$G$13:$N$21)^0)),0))</f>
        <v>#N/A</v>
      </c>
      <c r="K351" s="58">
        <f>F351-IFERROR(VLOOKUP(D351,'250621 Ranking'!$D:$F,3,0),0)</f>
        <v>32</v>
      </c>
      <c r="L351">
        <f>countif('Pre-transfer 2021 Points'!$E$13:$L$21,D351)</f>
        <v>0</v>
      </c>
      <c r="M351" s="59">
        <f>countif('2021 Points'!$G$13:$N$21,D351)</f>
        <v>0</v>
      </c>
    </row>
    <row r="352">
      <c r="A352" s="50">
        <v>351.0</v>
      </c>
      <c r="B352" s="67">
        <v>522.0</v>
      </c>
      <c r="C352" s="68" t="s">
        <v>8980</v>
      </c>
      <c r="D352" s="107" t="s">
        <v>2022</v>
      </c>
      <c r="E352" s="107" t="s">
        <v>11209</v>
      </c>
      <c r="F352" s="107">
        <v>139.0</v>
      </c>
      <c r="G352" s="11"/>
      <c r="I352" t="str">
        <f t="array" ref="I352">INDEX('2021 Points'!$F$13:$F$21,MATCH(1,MMULT(--('2021 Points'!$G$13:$N$21=D352),TRANSPOSE(COLUMN('2021 Points'!$G$13:$N$21)^0)),0))</f>
        <v>#N/A</v>
      </c>
      <c r="K352" s="58">
        <f>F352-IFERROR(VLOOKUP(D352,'250621 Ranking'!$D:$F,3,0),0)</f>
        <v>74</v>
      </c>
      <c r="L352">
        <f>countif('Pre-transfer 2021 Points'!$E$13:$L$21,D352)</f>
        <v>0</v>
      </c>
      <c r="M352" s="59">
        <f>countif('2021 Points'!$G$13:$N$21,D352)</f>
        <v>0</v>
      </c>
    </row>
    <row r="353">
      <c r="A353" s="50">
        <v>352.0</v>
      </c>
      <c r="B353" s="67">
        <v>396.0</v>
      </c>
      <c r="C353" s="68" t="s">
        <v>4339</v>
      </c>
      <c r="D353" s="107" t="s">
        <v>2229</v>
      </c>
      <c r="E353" s="107" t="s">
        <v>4326</v>
      </c>
      <c r="F353" s="107">
        <v>138.0</v>
      </c>
      <c r="G353" s="11"/>
      <c r="I353" t="str">
        <f t="array" ref="I353">INDEX('2021 Points'!$F$13:$F$21,MATCH(1,MMULT(--('2021 Points'!$G$13:$N$21=D353),TRANSPOSE(COLUMN('2021 Points'!$G$13:$N$21)^0)),0))</f>
        <v>#N/A</v>
      </c>
      <c r="K353" s="58">
        <f>F353-IFERROR(VLOOKUP(D353,'250621 Ranking'!$D:$F,3,0),0)</f>
        <v>34</v>
      </c>
      <c r="L353">
        <f>countif('Pre-transfer 2021 Points'!$E$13:$L$21,D353)</f>
        <v>0</v>
      </c>
      <c r="M353" s="59">
        <f>countif('2021 Points'!$G$13:$N$21,D353)</f>
        <v>0</v>
      </c>
    </row>
    <row r="354">
      <c r="A354" s="50">
        <v>353.0</v>
      </c>
      <c r="B354" s="67">
        <v>1036.0</v>
      </c>
      <c r="C354" s="68" t="s">
        <v>1466</v>
      </c>
      <c r="D354" s="107" t="s">
        <v>205</v>
      </c>
      <c r="E354" s="107" t="s">
        <v>8654</v>
      </c>
      <c r="F354" s="107">
        <v>138.0</v>
      </c>
      <c r="G354" s="11"/>
      <c r="I354" t="str">
        <f t="array" ref="I354">INDEX('2021 Points'!$F$13:$F$21,MATCH(1,MMULT(--('2021 Points'!$G$13:$N$21=D354),TRANSPOSE(COLUMN('2021 Points'!$G$13:$N$21)^0)),0))</f>
        <v>#N/A</v>
      </c>
      <c r="K354" s="58">
        <f>F354-IFERROR(VLOOKUP(D354,'250621 Ranking'!$D:$F,3,0),0)</f>
        <v>58</v>
      </c>
      <c r="L354">
        <f>countif('Pre-transfer 2021 Points'!$E$13:$L$21,D354)</f>
        <v>0</v>
      </c>
      <c r="M354" s="59">
        <f>countif('2021 Points'!$G$13:$N$21,D354)</f>
        <v>0</v>
      </c>
    </row>
    <row r="355">
      <c r="A355" s="50">
        <v>354.0</v>
      </c>
      <c r="B355" s="67">
        <v>96.0</v>
      </c>
      <c r="C355" s="69" t="s">
        <v>4513</v>
      </c>
      <c r="D355" s="107" t="s">
        <v>1049</v>
      </c>
      <c r="E355" s="107" t="s">
        <v>11210</v>
      </c>
      <c r="F355" s="107">
        <v>137.0</v>
      </c>
      <c r="G355" s="11"/>
      <c r="I355" t="str">
        <f t="array" ref="I355">INDEX('2021 Points'!$F$13:$F$21,MATCH(1,MMULT(--('2021 Points'!$G$13:$N$21=D355),TRANSPOSE(COLUMN('2021 Points'!$G$13:$N$21)^0)),0))</f>
        <v>#N/A</v>
      </c>
      <c r="K355" s="58">
        <f>F355-IFERROR(VLOOKUP(D355,'250621 Ranking'!$D:$F,3,0),0)</f>
        <v>87</v>
      </c>
      <c r="L355">
        <f>countif('Pre-transfer 2021 Points'!$E$13:$L$21,D355)</f>
        <v>0</v>
      </c>
      <c r="M355" s="59">
        <f>countif('2021 Points'!$G$13:$N$21,D355)</f>
        <v>0</v>
      </c>
    </row>
    <row r="356">
      <c r="A356" s="50">
        <v>355.0</v>
      </c>
      <c r="B356" s="67">
        <v>749.0</v>
      </c>
      <c r="C356" s="68" t="s">
        <v>170</v>
      </c>
      <c r="D356" s="107" t="s">
        <v>11240</v>
      </c>
      <c r="E356" s="107" t="s">
        <v>388</v>
      </c>
      <c r="F356" s="107">
        <v>137.0</v>
      </c>
      <c r="G356" s="11"/>
      <c r="I356" t="str">
        <f t="array" ref="I356">INDEX('2021 Points'!$F$13:$F$21,MATCH(1,MMULT(--('2021 Points'!$G$13:$N$21=D356),TRANSPOSE(COLUMN('2021 Points'!$G$13:$N$21)^0)),0))</f>
        <v>#N/A</v>
      </c>
      <c r="K356" s="58">
        <f>F356-IFERROR(VLOOKUP(D356,'250621 Ranking'!$D:$F,3,0),0)</f>
        <v>4</v>
      </c>
      <c r="L356">
        <f>countif('Pre-transfer 2021 Points'!$E$13:$L$21,D356)</f>
        <v>0</v>
      </c>
      <c r="M356" s="59">
        <f>countif('2021 Points'!$G$13:$N$21,D356)</f>
        <v>0</v>
      </c>
    </row>
    <row r="357">
      <c r="A357" s="50">
        <v>356.0</v>
      </c>
      <c r="B357" s="67">
        <v>201.0</v>
      </c>
      <c r="C357" s="69" t="s">
        <v>4511</v>
      </c>
      <c r="D357" s="107" t="s">
        <v>974</v>
      </c>
      <c r="E357" s="107" t="s">
        <v>139</v>
      </c>
      <c r="F357" s="107">
        <v>136.0</v>
      </c>
      <c r="G357" s="11"/>
      <c r="I357" t="str">
        <f t="array" ref="I357">INDEX('2021 Points'!$F$13:$F$21,MATCH(1,MMULT(--('2021 Points'!$G$13:$N$21=D357),TRANSPOSE(COLUMN('2021 Points'!$G$13:$N$21)^0)),0))</f>
        <v>#N/A</v>
      </c>
      <c r="K357" s="58">
        <f>F357-IFERROR(VLOOKUP(D357,'250621 Ranking'!$D:$F,3,0),0)</f>
        <v>20</v>
      </c>
      <c r="L357">
        <f>countif('Pre-transfer 2021 Points'!$E$13:$L$21,D357)</f>
        <v>0</v>
      </c>
      <c r="M357" s="59">
        <f>countif('2021 Points'!$G$13:$N$21,D357)</f>
        <v>0</v>
      </c>
    </row>
    <row r="358">
      <c r="A358" s="50">
        <v>357.0</v>
      </c>
      <c r="B358" s="67">
        <v>779.0</v>
      </c>
      <c r="C358" s="68" t="s">
        <v>309</v>
      </c>
      <c r="D358" s="107" t="s">
        <v>10810</v>
      </c>
      <c r="E358" s="107" t="s">
        <v>11205</v>
      </c>
      <c r="F358" s="107">
        <v>135.0</v>
      </c>
      <c r="G358" s="11"/>
      <c r="I358" t="str">
        <f t="array" ref="I358">INDEX('2021 Points'!$F$13:$F$21,MATCH(1,MMULT(--('2021 Points'!$G$13:$N$21=D358),TRANSPOSE(COLUMN('2021 Points'!$G$13:$N$21)^0)),0))</f>
        <v>#N/A</v>
      </c>
      <c r="K358" s="58">
        <f>F358-IFERROR(VLOOKUP(D358,'250621 Ranking'!$D:$F,3,0),0)</f>
        <v>46</v>
      </c>
      <c r="L358">
        <f>countif('Pre-transfer 2021 Points'!$E$13:$L$21,D358)</f>
        <v>0</v>
      </c>
      <c r="M358" s="59">
        <f>countif('2021 Points'!$G$13:$N$21,D358)</f>
        <v>0</v>
      </c>
    </row>
    <row r="359">
      <c r="A359" s="50">
        <v>358.0</v>
      </c>
      <c r="B359" s="67">
        <v>1071.0</v>
      </c>
      <c r="C359" s="68" t="s">
        <v>4464</v>
      </c>
      <c r="D359" s="107" t="s">
        <v>2042</v>
      </c>
      <c r="E359" s="107" t="s">
        <v>11226</v>
      </c>
      <c r="F359" s="107">
        <v>135.0</v>
      </c>
      <c r="G359" s="11"/>
      <c r="I359" t="str">
        <f t="array" ref="I359">INDEX('2021 Points'!$F$13:$F$21,MATCH(1,MMULT(--('2021 Points'!$G$13:$N$21=D359),TRANSPOSE(COLUMN('2021 Points'!$G$13:$N$21)^0)),0))</f>
        <v>#N/A</v>
      </c>
      <c r="K359" s="58">
        <f>F359-IFERROR(VLOOKUP(D359,'250621 Ranking'!$D:$F,3,0),0)</f>
        <v>110</v>
      </c>
      <c r="L359">
        <f>countif('Pre-transfer 2021 Points'!$E$13:$L$21,D359)</f>
        <v>0</v>
      </c>
      <c r="M359" s="59">
        <f>countif('2021 Points'!$G$13:$N$21,D359)</f>
        <v>0</v>
      </c>
    </row>
    <row r="360">
      <c r="A360" s="50">
        <v>359.0</v>
      </c>
      <c r="B360" s="67">
        <v>310.0</v>
      </c>
      <c r="C360" s="69" t="s">
        <v>737</v>
      </c>
      <c r="D360" s="107" t="s">
        <v>1172</v>
      </c>
      <c r="E360" s="107" t="s">
        <v>4331</v>
      </c>
      <c r="F360" s="107">
        <v>135.0</v>
      </c>
      <c r="G360" s="11"/>
      <c r="I360" t="str">
        <f t="array" ref="I360">INDEX('2021 Points'!$F$13:$F$21,MATCH(1,MMULT(--('2021 Points'!$G$13:$N$21=D360),TRANSPOSE(COLUMN('2021 Points'!$G$13:$N$21)^0)),0))</f>
        <v>#N/A</v>
      </c>
      <c r="K360" s="58">
        <f>F360-IFERROR(VLOOKUP(D360,'250621 Ranking'!$D:$F,3,0),0)</f>
        <v>15</v>
      </c>
      <c r="L360">
        <f>countif('Pre-transfer 2021 Points'!$E$13:$L$21,D360)</f>
        <v>0</v>
      </c>
      <c r="M360" s="59">
        <f>countif('2021 Points'!$G$13:$N$21,D360)</f>
        <v>0</v>
      </c>
    </row>
    <row r="361">
      <c r="A361" s="50">
        <v>360.0</v>
      </c>
      <c r="B361" s="67">
        <v>929.0</v>
      </c>
      <c r="C361" s="68" t="s">
        <v>5604</v>
      </c>
      <c r="D361" s="107" t="s">
        <v>2352</v>
      </c>
      <c r="E361" s="107" t="s">
        <v>1442</v>
      </c>
      <c r="F361" s="107">
        <v>134.0</v>
      </c>
      <c r="G361" s="11"/>
      <c r="I361" t="str">
        <f t="array" ref="I361">INDEX('2021 Points'!$F$13:$F$21,MATCH(1,MMULT(--('2021 Points'!$G$13:$N$21=D361),TRANSPOSE(COLUMN('2021 Points'!$G$13:$N$21)^0)),0))</f>
        <v>#N/A</v>
      </c>
      <c r="K361" s="58">
        <f>F361-IFERROR(VLOOKUP(D361,'250621 Ranking'!$D:$F,3,0),0)</f>
        <v>95</v>
      </c>
      <c r="L361">
        <f>countif('Pre-transfer 2021 Points'!$E$13:$L$21,D361)</f>
        <v>0</v>
      </c>
      <c r="M361" s="59">
        <f>countif('2021 Points'!$G$13:$N$21,D361)</f>
        <v>0</v>
      </c>
    </row>
    <row r="362">
      <c r="A362" s="50">
        <v>361.0</v>
      </c>
      <c r="B362" s="67">
        <v>1107.0</v>
      </c>
      <c r="C362" s="68" t="s">
        <v>5470</v>
      </c>
      <c r="D362" s="107" t="s">
        <v>1260</v>
      </c>
      <c r="E362" s="107" t="s">
        <v>11219</v>
      </c>
      <c r="F362" s="107">
        <v>134.0</v>
      </c>
      <c r="G362" s="11"/>
      <c r="I362" t="str">
        <f t="array" ref="I362">INDEX('2021 Points'!$F$13:$F$21,MATCH(1,MMULT(--('2021 Points'!$G$13:$N$21=D362),TRANSPOSE(COLUMN('2021 Points'!$G$13:$N$21)^0)),0))</f>
        <v>#N/A</v>
      </c>
      <c r="K362" s="58">
        <f>F362-IFERROR(VLOOKUP(D362,'250621 Ranking'!$D:$F,3,0),0)</f>
        <v>29</v>
      </c>
      <c r="L362">
        <f>countif('Pre-transfer 2021 Points'!$E$13:$L$21,D362)</f>
        <v>0</v>
      </c>
      <c r="M362" s="59">
        <f>countif('2021 Points'!$G$13:$N$21,D362)</f>
        <v>0</v>
      </c>
    </row>
    <row r="363">
      <c r="A363" s="50">
        <v>362.0</v>
      </c>
      <c r="B363" s="67">
        <v>571.0</v>
      </c>
      <c r="C363" s="68" t="s">
        <v>508</v>
      </c>
      <c r="D363" s="107" t="s">
        <v>3739</v>
      </c>
      <c r="E363" s="107" t="s">
        <v>8597</v>
      </c>
      <c r="F363" s="107">
        <v>133.0</v>
      </c>
      <c r="G363" s="11"/>
      <c r="I363" t="str">
        <f t="array" ref="I363">INDEX('2021 Points'!$F$13:$F$21,MATCH(1,MMULT(--('2021 Points'!$G$13:$N$21=D363),TRANSPOSE(COLUMN('2021 Points'!$G$13:$N$21)^0)),0))</f>
        <v>#N/A</v>
      </c>
      <c r="K363" s="58">
        <f>F363-IFERROR(VLOOKUP(D363,'250621 Ranking'!$D:$F,3,0),0)</f>
        <v>82</v>
      </c>
      <c r="L363">
        <f>countif('Pre-transfer 2021 Points'!$E$13:$L$21,D363)</f>
        <v>0</v>
      </c>
      <c r="M363" s="59">
        <f>countif('2021 Points'!$G$13:$N$21,D363)</f>
        <v>0</v>
      </c>
    </row>
    <row r="364">
      <c r="A364" s="50">
        <v>363.0</v>
      </c>
      <c r="B364" s="67">
        <v>746.0</v>
      </c>
      <c r="C364" s="68" t="s">
        <v>689</v>
      </c>
      <c r="D364" s="107" t="s">
        <v>342</v>
      </c>
      <c r="E364" s="107" t="s">
        <v>9918</v>
      </c>
      <c r="F364" s="107">
        <v>133.0</v>
      </c>
      <c r="G364" s="11"/>
      <c r="I364" t="str">
        <f t="array" ref="I364">INDEX('2021 Points'!$F$13:$F$21,MATCH(1,MMULT(--('2021 Points'!$G$13:$N$21=D364),TRANSPOSE(COLUMN('2021 Points'!$G$13:$N$21)^0)),0))</f>
        <v>#N/A</v>
      </c>
      <c r="K364" s="58">
        <f>F364-IFERROR(VLOOKUP(D364,'250621 Ranking'!$D:$F,3,0),0)</f>
        <v>122</v>
      </c>
      <c r="L364">
        <f>countif('Pre-transfer 2021 Points'!$E$13:$L$21,D364)</f>
        <v>0</v>
      </c>
      <c r="M364" s="59">
        <f>countif('2021 Points'!$G$13:$N$21,D364)</f>
        <v>0</v>
      </c>
    </row>
    <row r="365">
      <c r="A365" s="50">
        <v>364.0</v>
      </c>
      <c r="B365" s="67">
        <v>465.0</v>
      </c>
      <c r="C365" s="68" t="s">
        <v>113</v>
      </c>
      <c r="D365" s="107" t="s">
        <v>2097</v>
      </c>
      <c r="E365" s="107" t="s">
        <v>4326</v>
      </c>
      <c r="F365" s="107">
        <v>133.0</v>
      </c>
      <c r="G365" s="11"/>
      <c r="I365" t="str">
        <f t="array" ref="I365">INDEX('2021 Points'!$F$13:$F$21,MATCH(1,MMULT(--('2021 Points'!$G$13:$N$21=D365),TRANSPOSE(COLUMN('2021 Points'!$G$13:$N$21)^0)),0))</f>
        <v>#N/A</v>
      </c>
      <c r="K365" s="58">
        <f>F365-IFERROR(VLOOKUP(D365,'250621 Ranking'!$D:$F,3,0),0)</f>
        <v>43</v>
      </c>
      <c r="L365">
        <f>countif('Pre-transfer 2021 Points'!$E$13:$L$21,D365)</f>
        <v>0</v>
      </c>
      <c r="M365" s="59">
        <f>countif('2021 Points'!$G$13:$N$21,D365)</f>
        <v>0</v>
      </c>
    </row>
    <row r="366">
      <c r="A366" s="50">
        <v>365.0</v>
      </c>
      <c r="B366" s="67">
        <v>1161.0</v>
      </c>
      <c r="C366" s="68" t="s">
        <v>5868</v>
      </c>
      <c r="D366" s="107" t="s">
        <v>11241</v>
      </c>
      <c r="E366" s="107" t="s">
        <v>4598</v>
      </c>
      <c r="F366" s="107">
        <v>133.0</v>
      </c>
      <c r="G366" s="11"/>
      <c r="I366" t="str">
        <f t="array" ref="I366">INDEX('2021 Points'!$F$13:$F$21,MATCH(1,MMULT(--('2021 Points'!$G$13:$N$21=D366),TRANSPOSE(COLUMN('2021 Points'!$G$13:$N$21)^0)),0))</f>
        <v>#N/A</v>
      </c>
      <c r="K366" s="58">
        <f>F366-IFERROR(VLOOKUP(D366,'250621 Ranking'!$D:$F,3,0),0)</f>
        <v>74</v>
      </c>
      <c r="L366">
        <f>countif('Pre-transfer 2021 Points'!$E$13:$L$21,D366)</f>
        <v>0</v>
      </c>
      <c r="M366" s="59">
        <f>countif('2021 Points'!$G$13:$N$21,D366)</f>
        <v>0</v>
      </c>
    </row>
    <row r="367">
      <c r="A367" s="50">
        <v>366.0</v>
      </c>
      <c r="B367" s="67">
        <v>347.0</v>
      </c>
      <c r="C367" s="69" t="s">
        <v>4350</v>
      </c>
      <c r="D367" s="107" t="s">
        <v>3481</v>
      </c>
      <c r="E367" s="107" t="s">
        <v>8592</v>
      </c>
      <c r="F367" s="107">
        <v>132.0</v>
      </c>
      <c r="G367" s="11"/>
      <c r="I367" t="str">
        <f t="array" ref="I367">INDEX('2021 Points'!$F$13:$F$21,MATCH(1,MMULT(--('2021 Points'!$G$13:$N$21=D367),TRANSPOSE(COLUMN('2021 Points'!$G$13:$N$21)^0)),0))</f>
        <v>#N/A</v>
      </c>
      <c r="K367" s="58">
        <f>F367-IFERROR(VLOOKUP(D367,'250621 Ranking'!$D:$F,3,0),0)</f>
        <v>109</v>
      </c>
      <c r="L367">
        <f>countif('Pre-transfer 2021 Points'!$E$13:$L$21,D367)</f>
        <v>0</v>
      </c>
      <c r="M367" s="59">
        <f>countif('2021 Points'!$G$13:$N$21,D367)</f>
        <v>0</v>
      </c>
    </row>
    <row r="368">
      <c r="A368" s="50">
        <v>367.0</v>
      </c>
      <c r="B368" s="67">
        <v>736.0</v>
      </c>
      <c r="C368" s="68" t="s">
        <v>312</v>
      </c>
      <c r="D368" s="107" t="s">
        <v>11053</v>
      </c>
      <c r="E368" s="107" t="s">
        <v>8596</v>
      </c>
      <c r="F368" s="107">
        <v>132.0</v>
      </c>
      <c r="G368" s="11"/>
      <c r="I368" t="str">
        <f t="array" ref="I368">INDEX('2021 Points'!$F$13:$F$21,MATCH(1,MMULT(--('2021 Points'!$G$13:$N$21=D368),TRANSPOSE(COLUMN('2021 Points'!$G$13:$N$21)^0)),0))</f>
        <v>#N/A</v>
      </c>
      <c r="K368" s="58">
        <f>F368-IFERROR(VLOOKUP(D368,'250621 Ranking'!$D:$F,3,0),0)</f>
        <v>132</v>
      </c>
      <c r="L368">
        <f>countif('Pre-transfer 2021 Points'!$E$13:$L$21,D368)</f>
        <v>0</v>
      </c>
      <c r="M368" s="59">
        <f>countif('2021 Points'!$G$13:$N$21,D368)</f>
        <v>0</v>
      </c>
    </row>
    <row r="369">
      <c r="A369" s="50">
        <v>368.0</v>
      </c>
      <c r="B369" s="67">
        <v>251.0</v>
      </c>
      <c r="C369" s="69" t="s">
        <v>318</v>
      </c>
      <c r="D369" s="107" t="s">
        <v>11242</v>
      </c>
      <c r="E369" s="107" t="s">
        <v>10758</v>
      </c>
      <c r="F369" s="107">
        <v>132.0</v>
      </c>
      <c r="G369" s="11"/>
      <c r="I369" t="str">
        <f t="array" ref="I369">INDEX('2021 Points'!$F$13:$F$21,MATCH(1,MMULT(--('2021 Points'!$G$13:$N$21=D369),TRANSPOSE(COLUMN('2021 Points'!$G$13:$N$21)^0)),0))</f>
        <v>#N/A</v>
      </c>
      <c r="K369" s="58">
        <f>F369-IFERROR(VLOOKUP(D369,'250621 Ranking'!$D:$F,3,0),0)</f>
        <v>75</v>
      </c>
      <c r="L369">
        <f>countif('Pre-transfer 2021 Points'!$E$13:$L$21,D369)</f>
        <v>0</v>
      </c>
      <c r="M369" s="59">
        <f>countif('2021 Points'!$G$13:$N$21,D369)</f>
        <v>0</v>
      </c>
    </row>
    <row r="370">
      <c r="A370" s="50">
        <v>369.0</v>
      </c>
      <c r="B370" s="67">
        <v>274.0</v>
      </c>
      <c r="C370" s="69" t="s">
        <v>960</v>
      </c>
      <c r="D370" s="107" t="s">
        <v>2129</v>
      </c>
      <c r="E370" s="107" t="s">
        <v>11204</v>
      </c>
      <c r="F370" s="107">
        <v>130.0</v>
      </c>
      <c r="G370" s="11"/>
      <c r="I370" t="str">
        <f t="array" ref="I370">INDEX('2021 Points'!$F$13:$F$21,MATCH(1,MMULT(--('2021 Points'!$G$13:$N$21=D370),TRANSPOSE(COLUMN('2021 Points'!$G$13:$N$21)^0)),0))</f>
        <v>#N/A</v>
      </c>
      <c r="K370" s="58">
        <f>F370-IFERROR(VLOOKUP(D370,'250621 Ranking'!$D:$F,3,0),0)</f>
        <v>55</v>
      </c>
      <c r="L370">
        <f>countif('Pre-transfer 2021 Points'!$E$13:$L$21,D370)</f>
        <v>0</v>
      </c>
      <c r="M370" s="59">
        <f>countif('2021 Points'!$G$13:$N$21,D370)</f>
        <v>0</v>
      </c>
    </row>
    <row r="371">
      <c r="A371" s="50">
        <v>370.0</v>
      </c>
      <c r="B371" s="67">
        <v>389.0</v>
      </c>
      <c r="C371" s="68" t="s">
        <v>4328</v>
      </c>
      <c r="D371" s="107" t="s">
        <v>1465</v>
      </c>
      <c r="E371" s="72"/>
      <c r="F371" s="107">
        <v>130.0</v>
      </c>
      <c r="G371" s="11"/>
      <c r="I371" t="str">
        <f t="array" ref="I371">INDEX('2021 Points'!$F$13:$F$21,MATCH(1,MMULT(--('2021 Points'!$G$13:$N$21=D371),TRANSPOSE(COLUMN('2021 Points'!$G$13:$N$21)^0)),0))</f>
        <v>#N/A</v>
      </c>
      <c r="K371" s="58">
        <f>F371-IFERROR(VLOOKUP(D371,'250621 Ranking'!$D:$F,3,0),0)</f>
        <v>130</v>
      </c>
      <c r="L371">
        <f>countif('Pre-transfer 2021 Points'!$E$13:$L$21,D371)</f>
        <v>0</v>
      </c>
      <c r="M371" s="59">
        <f>countif('2021 Points'!$G$13:$N$21,D371)</f>
        <v>0</v>
      </c>
    </row>
    <row r="372">
      <c r="A372" s="50">
        <v>371.0</v>
      </c>
      <c r="B372" s="86"/>
      <c r="C372" s="69" t="s">
        <v>888</v>
      </c>
      <c r="D372" s="107" t="s">
        <v>2107</v>
      </c>
      <c r="E372" s="107" t="s">
        <v>998</v>
      </c>
      <c r="F372" s="107">
        <v>130.0</v>
      </c>
      <c r="G372" s="11"/>
      <c r="I372" t="str">
        <f t="array" ref="I372">INDEX('2021 Points'!$F$13:$F$21,MATCH(1,MMULT(--('2021 Points'!$G$13:$N$21=D372),TRANSPOSE(COLUMN('2021 Points'!$G$13:$N$21)^0)),0))</f>
        <v>#N/A</v>
      </c>
      <c r="K372" s="58">
        <f>F372-IFERROR(VLOOKUP(D372,'250621 Ranking'!$D:$F,3,0),0)</f>
        <v>12</v>
      </c>
      <c r="L372">
        <f>countif('Pre-transfer 2021 Points'!$E$13:$L$21,D372)</f>
        <v>0</v>
      </c>
      <c r="M372" s="59">
        <f>countif('2021 Points'!$G$13:$N$21,D372)</f>
        <v>0</v>
      </c>
    </row>
    <row r="373">
      <c r="A373" s="50">
        <v>372.0</v>
      </c>
      <c r="B373" s="67">
        <v>564.0</v>
      </c>
      <c r="C373" s="68" t="s">
        <v>4723</v>
      </c>
      <c r="D373" s="107" t="s">
        <v>3554</v>
      </c>
      <c r="E373" s="107" t="s">
        <v>11212</v>
      </c>
      <c r="F373" s="107">
        <v>130.0</v>
      </c>
      <c r="G373" s="11"/>
      <c r="I373" t="str">
        <f t="array" ref="I373">INDEX('2021 Points'!$F$13:$F$21,MATCH(1,MMULT(--('2021 Points'!$G$13:$N$21=D373),TRANSPOSE(COLUMN('2021 Points'!$G$13:$N$21)^0)),0))</f>
        <v>#N/A</v>
      </c>
      <c r="K373" s="58">
        <f>F373-IFERROR(VLOOKUP(D373,'250621 Ranking'!$D:$F,3,0),0)</f>
        <v>95</v>
      </c>
      <c r="L373">
        <f>countif('Pre-transfer 2021 Points'!$E$13:$L$21,D373)</f>
        <v>0</v>
      </c>
      <c r="M373" s="59">
        <f>countif('2021 Points'!$G$13:$N$21,D373)</f>
        <v>0</v>
      </c>
    </row>
    <row r="374">
      <c r="A374" s="50">
        <v>373.0</v>
      </c>
      <c r="B374" s="67">
        <v>294.0</v>
      </c>
      <c r="C374" s="69" t="s">
        <v>4440</v>
      </c>
      <c r="D374" s="107" t="s">
        <v>1419</v>
      </c>
      <c r="E374" s="107" t="s">
        <v>11206</v>
      </c>
      <c r="F374" s="107">
        <v>129.0</v>
      </c>
      <c r="G374" s="11"/>
      <c r="I374" t="str">
        <f t="array" ref="I374">INDEX('2021 Points'!$F$13:$F$21,MATCH(1,MMULT(--('2021 Points'!$G$13:$N$21=D374),TRANSPOSE(COLUMN('2021 Points'!$G$13:$N$21)^0)),0))</f>
        <v>#N/A</v>
      </c>
      <c r="K374" s="58">
        <f>F374-IFERROR(VLOOKUP(D374,'250621 Ranking'!$D:$F,3,0),0)</f>
        <v>62</v>
      </c>
      <c r="L374">
        <f>countif('Pre-transfer 2021 Points'!$E$13:$L$21,D374)</f>
        <v>0</v>
      </c>
      <c r="M374" s="59">
        <f>countif('2021 Points'!$G$13:$N$21,D374)</f>
        <v>0</v>
      </c>
    </row>
    <row r="375">
      <c r="A375" s="50">
        <v>374.0</v>
      </c>
      <c r="B375" s="86"/>
      <c r="C375" s="69" t="s">
        <v>4664</v>
      </c>
      <c r="D375" s="107" t="s">
        <v>1332</v>
      </c>
      <c r="E375" s="107" t="s">
        <v>208</v>
      </c>
      <c r="F375" s="107">
        <v>128.0</v>
      </c>
      <c r="G375" s="11"/>
      <c r="I375" t="str">
        <f t="array" ref="I375">INDEX('2021 Points'!$F$13:$F$21,MATCH(1,MMULT(--('2021 Points'!$G$13:$N$21=D375),TRANSPOSE(COLUMN('2021 Points'!$G$13:$N$21)^0)),0))</f>
        <v>#N/A</v>
      </c>
      <c r="K375" s="58">
        <f>F375-IFERROR(VLOOKUP(D375,'250621 Ranking'!$D:$F,3,0),0)</f>
        <v>107</v>
      </c>
      <c r="L375">
        <f>countif('Pre-transfer 2021 Points'!$E$13:$L$21,D375)</f>
        <v>0</v>
      </c>
      <c r="M375" s="59">
        <f>countif('2021 Points'!$G$13:$N$21,D375)</f>
        <v>0</v>
      </c>
    </row>
    <row r="376">
      <c r="A376" s="50">
        <v>375.0</v>
      </c>
      <c r="B376" s="67">
        <v>65.0</v>
      </c>
      <c r="C376" s="69" t="s">
        <v>5340</v>
      </c>
      <c r="D376" s="107" t="s">
        <v>3460</v>
      </c>
      <c r="E376" s="107" t="s">
        <v>11209</v>
      </c>
      <c r="F376" s="107">
        <v>127.0</v>
      </c>
      <c r="G376" s="11"/>
      <c r="I376" t="str">
        <f t="array" ref="I376">INDEX('2021 Points'!$F$13:$F$21,MATCH(1,MMULT(--('2021 Points'!$G$13:$N$21=D376),TRANSPOSE(COLUMN('2021 Points'!$G$13:$N$21)^0)),0))</f>
        <v>Tim</v>
      </c>
      <c r="K376" s="58">
        <f>F376-IFERROR(VLOOKUP(D376,'250621 Ranking'!$D:$F,3,0),0)</f>
        <v>75</v>
      </c>
      <c r="L376">
        <f>countif('Pre-transfer 2021 Points'!$E$13:$L$21,D376)</f>
        <v>1</v>
      </c>
      <c r="M376" s="59">
        <f>countif('2021 Points'!$G$13:$N$21,D376)</f>
        <v>1</v>
      </c>
    </row>
    <row r="377">
      <c r="A377" s="50">
        <v>376.0</v>
      </c>
      <c r="B377" s="67">
        <v>771.0</v>
      </c>
      <c r="C377" s="68" t="s">
        <v>5786</v>
      </c>
      <c r="D377" s="107" t="s">
        <v>10920</v>
      </c>
      <c r="E377" s="107" t="s">
        <v>8594</v>
      </c>
      <c r="F377" s="107">
        <v>125.0</v>
      </c>
      <c r="G377" s="11"/>
      <c r="I377" t="str">
        <f t="array" ref="I377">INDEX('2021 Points'!$F$13:$F$21,MATCH(1,MMULT(--('2021 Points'!$G$13:$N$21=D377),TRANSPOSE(COLUMN('2021 Points'!$G$13:$N$21)^0)),0))</f>
        <v>#N/A</v>
      </c>
      <c r="K377" s="58">
        <f>F377-IFERROR(VLOOKUP(D377,'250621 Ranking'!$D:$F,3,0),0)</f>
        <v>58</v>
      </c>
      <c r="L377">
        <f>countif('Pre-transfer 2021 Points'!$E$13:$L$21,D377)</f>
        <v>0</v>
      </c>
      <c r="M377" s="59">
        <f>countif('2021 Points'!$G$13:$N$21,D377)</f>
        <v>0</v>
      </c>
    </row>
    <row r="378">
      <c r="A378" s="50">
        <v>377.0</v>
      </c>
      <c r="B378" s="67">
        <v>581.0</v>
      </c>
      <c r="C378" s="68" t="s">
        <v>4320</v>
      </c>
      <c r="D378" s="107" t="s">
        <v>2237</v>
      </c>
      <c r="E378" s="107" t="s">
        <v>11204</v>
      </c>
      <c r="F378" s="107">
        <v>125.0</v>
      </c>
      <c r="G378" s="11"/>
      <c r="I378" t="str">
        <f t="array" ref="I378">INDEX('2021 Points'!$F$13:$F$21,MATCH(1,MMULT(--('2021 Points'!$G$13:$N$21=D378),TRANSPOSE(COLUMN('2021 Points'!$G$13:$N$21)^0)),0))</f>
        <v>#N/A</v>
      </c>
      <c r="K378" s="58">
        <f>F378-IFERROR(VLOOKUP(D378,'250621 Ranking'!$D:$F,3,0),0)</f>
        <v>48</v>
      </c>
      <c r="L378">
        <f>countif('Pre-transfer 2021 Points'!$E$13:$L$21,D378)</f>
        <v>0</v>
      </c>
      <c r="M378" s="59">
        <f>countif('2021 Points'!$G$13:$N$21,D378)</f>
        <v>0</v>
      </c>
    </row>
    <row r="379">
      <c r="A379" s="50">
        <v>378.0</v>
      </c>
      <c r="B379" s="67">
        <v>515.0</v>
      </c>
      <c r="C379" s="68" t="s">
        <v>260</v>
      </c>
      <c r="D379" s="107" t="s">
        <v>2006</v>
      </c>
      <c r="E379" s="107" t="s">
        <v>9917</v>
      </c>
      <c r="F379" s="107">
        <v>125.0</v>
      </c>
      <c r="G379" s="11"/>
      <c r="I379" t="str">
        <f t="array" ref="I379">INDEX('2021 Points'!$F$13:$F$21,MATCH(1,MMULT(--('2021 Points'!$G$13:$N$21=D379),TRANSPOSE(COLUMN('2021 Points'!$G$13:$N$21)^0)),0))</f>
        <v>#N/A</v>
      </c>
      <c r="K379" s="58">
        <f>F379-IFERROR(VLOOKUP(D379,'250621 Ranking'!$D:$F,3,0),0)</f>
        <v>53</v>
      </c>
      <c r="L379">
        <f>countif('Pre-transfer 2021 Points'!$E$13:$L$21,D379)</f>
        <v>0</v>
      </c>
      <c r="M379" s="59">
        <f>countif('2021 Points'!$G$13:$N$21,D379)</f>
        <v>0</v>
      </c>
    </row>
    <row r="380">
      <c r="A380" s="50">
        <v>379.0</v>
      </c>
      <c r="B380" s="67">
        <v>302.0</v>
      </c>
      <c r="C380" s="69" t="s">
        <v>257</v>
      </c>
      <c r="D380" s="107" t="s">
        <v>10855</v>
      </c>
      <c r="E380" s="107" t="s">
        <v>8592</v>
      </c>
      <c r="F380" s="107">
        <v>124.0</v>
      </c>
      <c r="G380" s="11"/>
      <c r="I380" t="str">
        <f t="array" ref="I380">INDEX('2021 Points'!$F$13:$F$21,MATCH(1,MMULT(--('2021 Points'!$G$13:$N$21=D380),TRANSPOSE(COLUMN('2021 Points'!$G$13:$N$21)^0)),0))</f>
        <v>#N/A</v>
      </c>
      <c r="K380" s="58">
        <f>F380-IFERROR(VLOOKUP(D380,'250621 Ranking'!$D:$F,3,0),0)</f>
        <v>63</v>
      </c>
      <c r="L380">
        <f>countif('Pre-transfer 2021 Points'!$E$13:$L$21,D380)</f>
        <v>0</v>
      </c>
      <c r="M380" s="59">
        <f>countif('2021 Points'!$G$13:$N$21,D380)</f>
        <v>0</v>
      </c>
    </row>
    <row r="381">
      <c r="A381" s="50">
        <v>380.0</v>
      </c>
      <c r="B381" s="67">
        <v>387.0</v>
      </c>
      <c r="C381" s="68" t="s">
        <v>196</v>
      </c>
      <c r="D381" s="107" t="s">
        <v>408</v>
      </c>
      <c r="E381" s="107" t="s">
        <v>8970</v>
      </c>
      <c r="F381" s="107">
        <v>124.0</v>
      </c>
      <c r="G381" s="11"/>
      <c r="I381" t="str">
        <f t="array" ref="I381">INDEX('2021 Points'!$F$13:$F$21,MATCH(1,MMULT(--('2021 Points'!$G$13:$N$21=D381),TRANSPOSE(COLUMN('2021 Points'!$G$13:$N$21)^0)),0))</f>
        <v>#N/A</v>
      </c>
      <c r="K381" s="58">
        <f>F381-IFERROR(VLOOKUP(D381,'250621 Ranking'!$D:$F,3,0),0)</f>
        <v>96</v>
      </c>
      <c r="L381">
        <f>countif('Pre-transfer 2021 Points'!$E$13:$L$21,D381)</f>
        <v>0</v>
      </c>
      <c r="M381" s="59">
        <f>countif('2021 Points'!$G$13:$N$21,D381)</f>
        <v>0</v>
      </c>
    </row>
    <row r="382">
      <c r="A382" s="50">
        <v>381.0</v>
      </c>
      <c r="B382" s="67">
        <v>244.0</v>
      </c>
      <c r="C382" s="69" t="s">
        <v>4377</v>
      </c>
      <c r="D382" s="107" t="s">
        <v>2857</v>
      </c>
      <c r="E382" s="107" t="s">
        <v>11243</v>
      </c>
      <c r="F382" s="107">
        <v>124.0</v>
      </c>
      <c r="G382" s="11"/>
      <c r="I382" t="str">
        <f t="array" ref="I382">INDEX('2021 Points'!$F$13:$F$21,MATCH(1,MMULT(--('2021 Points'!$G$13:$N$21=D382),TRANSPOSE(COLUMN('2021 Points'!$G$13:$N$21)^0)),0))</f>
        <v>#N/A</v>
      </c>
      <c r="K382" s="58">
        <f>F382-IFERROR(VLOOKUP(D382,'250621 Ranking'!$D:$F,3,0),0)</f>
        <v>58</v>
      </c>
      <c r="L382">
        <f>countif('Pre-transfer 2021 Points'!$E$13:$L$21,D382)</f>
        <v>0</v>
      </c>
      <c r="M382" s="59">
        <f>countif('2021 Points'!$G$13:$N$21,D382)</f>
        <v>0</v>
      </c>
    </row>
    <row r="383">
      <c r="A383" s="50">
        <v>382.0</v>
      </c>
      <c r="B383" s="86"/>
      <c r="C383" s="69" t="s">
        <v>5228</v>
      </c>
      <c r="D383" s="107" t="s">
        <v>405</v>
      </c>
      <c r="E383" s="107" t="s">
        <v>11211</v>
      </c>
      <c r="F383" s="107">
        <v>124.0</v>
      </c>
      <c r="G383" s="11"/>
      <c r="I383" t="str">
        <f t="array" ref="I383">INDEX('2021 Points'!$F$13:$F$21,MATCH(1,MMULT(--('2021 Points'!$G$13:$N$21=D383),TRANSPOSE(COLUMN('2021 Points'!$G$13:$N$21)^0)),0))</f>
        <v>#N/A</v>
      </c>
      <c r="K383" s="58">
        <f>F383-IFERROR(VLOOKUP(D383,'250621 Ranking'!$D:$F,3,0),0)</f>
        <v>5</v>
      </c>
      <c r="L383">
        <f>countif('Pre-transfer 2021 Points'!$E$13:$L$21,D383)</f>
        <v>0</v>
      </c>
      <c r="M383" s="59">
        <f>countif('2021 Points'!$G$13:$N$21,D383)</f>
        <v>0</v>
      </c>
    </row>
    <row r="384">
      <c r="A384" s="50">
        <v>383.0</v>
      </c>
      <c r="B384" s="67">
        <v>382.0</v>
      </c>
      <c r="C384" s="69" t="s">
        <v>168</v>
      </c>
      <c r="D384" s="107" t="s">
        <v>2234</v>
      </c>
      <c r="E384" s="107" t="s">
        <v>9917</v>
      </c>
      <c r="F384" s="107">
        <v>124.0</v>
      </c>
      <c r="G384" s="11"/>
      <c r="I384" t="str">
        <f t="array" ref="I384">INDEX('2021 Points'!$F$13:$F$21,MATCH(1,MMULT(--('2021 Points'!$G$13:$N$21=D384),TRANSPOSE(COLUMN('2021 Points'!$G$13:$N$21)^0)),0))</f>
        <v>#N/A</v>
      </c>
      <c r="K384" s="58">
        <f>F384-IFERROR(VLOOKUP(D384,'250621 Ranking'!$D:$F,3,0),0)</f>
        <v>64</v>
      </c>
      <c r="L384">
        <f>countif('Pre-transfer 2021 Points'!$E$13:$L$21,D384)</f>
        <v>0</v>
      </c>
      <c r="M384" s="59">
        <f>countif('2021 Points'!$G$13:$N$21,D384)</f>
        <v>0</v>
      </c>
    </row>
    <row r="385">
      <c r="A385" s="50">
        <v>384.0</v>
      </c>
      <c r="B385" s="67">
        <v>451.0</v>
      </c>
      <c r="C385" s="68" t="s">
        <v>4395</v>
      </c>
      <c r="D385" s="107" t="s">
        <v>1858</v>
      </c>
      <c r="E385" s="107" t="s">
        <v>4326</v>
      </c>
      <c r="F385" s="107">
        <v>124.0</v>
      </c>
      <c r="G385" s="11"/>
      <c r="I385" t="str">
        <f t="array" ref="I385">INDEX('2021 Points'!$F$13:$F$21,MATCH(1,MMULT(--('2021 Points'!$G$13:$N$21=D385),TRANSPOSE(COLUMN('2021 Points'!$G$13:$N$21)^0)),0))</f>
        <v>#N/A</v>
      </c>
      <c r="K385" s="58">
        <f>F385-IFERROR(VLOOKUP(D385,'250621 Ranking'!$D:$F,3,0),0)</f>
        <v>13</v>
      </c>
      <c r="L385">
        <f>countif('Pre-transfer 2021 Points'!$E$13:$L$21,D385)</f>
        <v>0</v>
      </c>
      <c r="M385" s="59">
        <f>countif('2021 Points'!$G$13:$N$21,D385)</f>
        <v>0</v>
      </c>
    </row>
    <row r="386">
      <c r="A386" s="50">
        <v>385.0</v>
      </c>
      <c r="B386" s="67">
        <v>235.0</v>
      </c>
      <c r="C386" s="69" t="s">
        <v>1726</v>
      </c>
      <c r="D386" s="107" t="s">
        <v>10813</v>
      </c>
      <c r="E386" s="107" t="s">
        <v>9917</v>
      </c>
      <c r="F386" s="107">
        <v>123.0</v>
      </c>
      <c r="G386" s="11"/>
      <c r="I386" t="str">
        <f t="array" ref="I386">INDEX('2021 Points'!$F$13:$F$21,MATCH(1,MMULT(--('2021 Points'!$G$13:$N$21=D386),TRANSPOSE(COLUMN('2021 Points'!$G$13:$N$21)^0)),0))</f>
        <v>#N/A</v>
      </c>
      <c r="K386" s="58">
        <f>F386-IFERROR(VLOOKUP(D386,'250621 Ranking'!$D:$F,3,0),0)</f>
        <v>65</v>
      </c>
      <c r="L386">
        <f>countif('Pre-transfer 2021 Points'!$E$13:$L$21,D386)</f>
        <v>0</v>
      </c>
      <c r="M386" s="59">
        <f>countif('2021 Points'!$G$13:$N$21,D386)</f>
        <v>0</v>
      </c>
    </row>
    <row r="387">
      <c r="A387" s="50">
        <v>386.0</v>
      </c>
      <c r="B387" s="67">
        <v>168.0</v>
      </c>
      <c r="C387" s="69" t="s">
        <v>808</v>
      </c>
      <c r="D387" s="107" t="s">
        <v>3800</v>
      </c>
      <c r="E387" s="107" t="s">
        <v>11211</v>
      </c>
      <c r="F387" s="107">
        <v>123.0</v>
      </c>
      <c r="G387" s="11"/>
      <c r="I387" t="str">
        <f t="array" ref="I387">INDEX('2021 Points'!$F$13:$F$21,MATCH(1,MMULT(--('2021 Points'!$G$13:$N$21=D387),TRANSPOSE(COLUMN('2021 Points'!$G$13:$N$21)^0)),0))</f>
        <v>#N/A</v>
      </c>
      <c r="K387" s="58">
        <f>F387-IFERROR(VLOOKUP(D387,'250621 Ranking'!$D:$F,3,0),0)</f>
        <v>37</v>
      </c>
      <c r="L387">
        <f>countif('Pre-transfer 2021 Points'!$E$13:$L$21,D387)</f>
        <v>0</v>
      </c>
      <c r="M387" s="59">
        <f>countif('2021 Points'!$G$13:$N$21,D387)</f>
        <v>0</v>
      </c>
    </row>
    <row r="388">
      <c r="A388" s="50">
        <v>387.0</v>
      </c>
      <c r="B388" s="86"/>
      <c r="C388" s="69" t="s">
        <v>4809</v>
      </c>
      <c r="D388" s="107" t="s">
        <v>1351</v>
      </c>
      <c r="E388" s="107" t="s">
        <v>9928</v>
      </c>
      <c r="F388" s="107">
        <v>123.0</v>
      </c>
      <c r="G388" s="11"/>
      <c r="I388" t="str">
        <f t="array" ref="I388">INDEX('2021 Points'!$F$13:$F$21,MATCH(1,MMULT(--('2021 Points'!$G$13:$N$21=D388),TRANSPOSE(COLUMN('2021 Points'!$G$13:$N$21)^0)),0))</f>
        <v>#N/A</v>
      </c>
      <c r="K388" s="58">
        <f>F388-IFERROR(VLOOKUP(D388,'250621 Ranking'!$D:$F,3,0),0)</f>
        <v>120</v>
      </c>
      <c r="L388">
        <f>countif('Pre-transfer 2021 Points'!$E$13:$L$21,D388)</f>
        <v>0</v>
      </c>
      <c r="M388" s="59">
        <f>countif('2021 Points'!$G$13:$N$21,D388)</f>
        <v>0</v>
      </c>
    </row>
    <row r="389">
      <c r="A389" s="50">
        <v>388.0</v>
      </c>
      <c r="B389" s="67">
        <v>411.0</v>
      </c>
      <c r="C389" s="68" t="s">
        <v>4313</v>
      </c>
      <c r="D389" s="107" t="s">
        <v>1862</v>
      </c>
      <c r="E389" s="107" t="s">
        <v>1442</v>
      </c>
      <c r="F389" s="107">
        <v>123.0</v>
      </c>
      <c r="G389" s="11"/>
      <c r="I389" t="str">
        <f t="array" ref="I389">INDEX('2021 Points'!$F$13:$F$21,MATCH(1,MMULT(--('2021 Points'!$G$13:$N$21=D389),TRANSPOSE(COLUMN('2021 Points'!$G$13:$N$21)^0)),0))</f>
        <v>#N/A</v>
      </c>
      <c r="K389" s="58">
        <f>F389-IFERROR(VLOOKUP(D389,'250621 Ranking'!$D:$F,3,0),0)</f>
        <v>86</v>
      </c>
      <c r="L389">
        <f>countif('Pre-transfer 2021 Points'!$E$13:$L$21,D389)</f>
        <v>0</v>
      </c>
      <c r="M389" s="59">
        <f>countif('2021 Points'!$G$13:$N$21,D389)</f>
        <v>0</v>
      </c>
    </row>
    <row r="390">
      <c r="A390" s="50">
        <v>389.0</v>
      </c>
      <c r="B390" s="67">
        <v>1296.0</v>
      </c>
      <c r="C390" s="68" t="s">
        <v>5578</v>
      </c>
      <c r="D390" s="107" t="s">
        <v>3489</v>
      </c>
      <c r="E390" s="107" t="s">
        <v>8596</v>
      </c>
      <c r="F390" s="107">
        <v>123.0</v>
      </c>
      <c r="G390" s="11"/>
      <c r="I390" t="str">
        <f t="array" ref="I390">INDEX('2021 Points'!$F$13:$F$21,MATCH(1,MMULT(--('2021 Points'!$G$13:$N$21=D390),TRANSPOSE(COLUMN('2021 Points'!$G$13:$N$21)^0)),0))</f>
        <v>#N/A</v>
      </c>
      <c r="K390" s="58">
        <f>F390-IFERROR(VLOOKUP(D390,'250621 Ranking'!$D:$F,3,0),0)</f>
        <v>55</v>
      </c>
      <c r="L390">
        <f>countif('Pre-transfer 2021 Points'!$E$13:$L$21,D390)</f>
        <v>0</v>
      </c>
      <c r="M390" s="59">
        <f>countif('2021 Points'!$G$13:$N$21,D390)</f>
        <v>0</v>
      </c>
    </row>
    <row r="391">
      <c r="A391" s="50">
        <v>390.0</v>
      </c>
      <c r="B391" s="67">
        <v>189.0</v>
      </c>
      <c r="C391" s="69" t="s">
        <v>4570</v>
      </c>
      <c r="D391" s="107" t="s">
        <v>3533</v>
      </c>
      <c r="E391" s="107" t="s">
        <v>4331</v>
      </c>
      <c r="F391" s="107">
        <v>122.0</v>
      </c>
      <c r="G391" s="11"/>
      <c r="I391" t="str">
        <f t="array" ref="I391">INDEX('2021 Points'!$F$13:$F$21,MATCH(1,MMULT(--('2021 Points'!$G$13:$N$21=D391),TRANSPOSE(COLUMN('2021 Points'!$G$13:$N$21)^0)),0))</f>
        <v>#N/A</v>
      </c>
      <c r="K391" s="58">
        <f>F391-IFERROR(VLOOKUP(D391,'250621 Ranking'!$D:$F,3,0),0)</f>
        <v>31</v>
      </c>
      <c r="L391">
        <f>countif('Pre-transfer 2021 Points'!$E$13:$L$21,D391)</f>
        <v>0</v>
      </c>
      <c r="M391" s="59">
        <f>countif('2021 Points'!$G$13:$N$21,D391)</f>
        <v>0</v>
      </c>
    </row>
    <row r="392">
      <c r="A392" s="50">
        <v>391.0</v>
      </c>
      <c r="B392" s="67">
        <v>143.0</v>
      </c>
      <c r="C392" s="69" t="s">
        <v>4545</v>
      </c>
      <c r="D392" s="107" t="s">
        <v>179</v>
      </c>
      <c r="E392" s="107" t="s">
        <v>11225</v>
      </c>
      <c r="F392" s="107">
        <v>121.0</v>
      </c>
      <c r="G392" s="11"/>
      <c r="I392" t="str">
        <f t="array" ref="I392">INDEX('2021 Points'!$F$13:$F$21,MATCH(1,MMULT(--('2021 Points'!$G$13:$N$21=D392),TRANSPOSE(COLUMN('2021 Points'!$G$13:$N$21)^0)),0))</f>
        <v>#N/A</v>
      </c>
      <c r="K392" s="58">
        <f>F392-IFERROR(VLOOKUP(D392,'250621 Ranking'!$D:$F,3,0),0)</f>
        <v>35</v>
      </c>
      <c r="L392">
        <f>countif('Pre-transfer 2021 Points'!$E$13:$L$21,D392)</f>
        <v>0</v>
      </c>
      <c r="M392" s="59">
        <f>countif('2021 Points'!$G$13:$N$21,D392)</f>
        <v>0</v>
      </c>
    </row>
    <row r="393">
      <c r="A393" s="50">
        <v>392.0</v>
      </c>
      <c r="B393" s="67">
        <v>165.0</v>
      </c>
      <c r="C393" s="69" t="s">
        <v>4546</v>
      </c>
      <c r="D393" s="107" t="s">
        <v>1893</v>
      </c>
      <c r="E393" s="107" t="s">
        <v>115</v>
      </c>
      <c r="F393" s="107">
        <v>121.0</v>
      </c>
      <c r="G393" s="11"/>
      <c r="I393" t="str">
        <f t="array" ref="I393">INDEX('2021 Points'!$F$13:$F$21,MATCH(1,MMULT(--('2021 Points'!$G$13:$N$21=D393),TRANSPOSE(COLUMN('2021 Points'!$G$13:$N$21)^0)),0))</f>
        <v>#N/A</v>
      </c>
      <c r="K393" s="58">
        <f>F393-IFERROR(VLOOKUP(D393,'250621 Ranking'!$D:$F,3,0),0)</f>
        <v>75</v>
      </c>
      <c r="L393">
        <f>countif('Pre-transfer 2021 Points'!$E$13:$L$21,D393)</f>
        <v>0</v>
      </c>
      <c r="M393" s="59">
        <f>countif('2021 Points'!$G$13:$N$21,D393)</f>
        <v>0</v>
      </c>
    </row>
    <row r="394">
      <c r="A394" s="50">
        <v>393.0</v>
      </c>
      <c r="B394" s="67">
        <v>536.0</v>
      </c>
      <c r="C394" s="68" t="s">
        <v>714</v>
      </c>
      <c r="D394" s="107" t="s">
        <v>11244</v>
      </c>
      <c r="E394" s="107" t="s">
        <v>115</v>
      </c>
      <c r="F394" s="107">
        <v>121.0</v>
      </c>
      <c r="G394" s="11"/>
      <c r="I394" t="str">
        <f t="array" ref="I394">INDEX('2021 Points'!$F$13:$F$21,MATCH(1,MMULT(--('2021 Points'!$G$13:$N$21=D394),TRANSPOSE(COLUMN('2021 Points'!$G$13:$N$21)^0)),0))</f>
        <v>#N/A</v>
      </c>
      <c r="K394" s="58">
        <f>F394-IFERROR(VLOOKUP(D394,'250621 Ranking'!$D:$F,3,0),0)</f>
        <v>42</v>
      </c>
      <c r="L394">
        <f>countif('Pre-transfer 2021 Points'!$E$13:$L$21,D394)</f>
        <v>0</v>
      </c>
      <c r="M394" s="59">
        <f>countif('2021 Points'!$G$13:$N$21,D394)</f>
        <v>0</v>
      </c>
    </row>
    <row r="395">
      <c r="A395" s="50">
        <v>394.0</v>
      </c>
      <c r="B395" s="86"/>
      <c r="C395" s="69" t="s">
        <v>1155</v>
      </c>
      <c r="D395" s="107" t="s">
        <v>2913</v>
      </c>
      <c r="E395" s="107" t="s">
        <v>8597</v>
      </c>
      <c r="F395" s="107">
        <v>120.0</v>
      </c>
      <c r="G395" s="11"/>
      <c r="I395" t="str">
        <f t="array" ref="I395">INDEX('2021 Points'!$F$13:$F$21,MATCH(1,MMULT(--('2021 Points'!$G$13:$N$21=D395),TRANSPOSE(COLUMN('2021 Points'!$G$13:$N$21)^0)),0))</f>
        <v>#N/A</v>
      </c>
      <c r="K395" s="58">
        <f>F395-IFERROR(VLOOKUP(D395,'250621 Ranking'!$D:$F,3,0),0)</f>
        <v>82</v>
      </c>
      <c r="L395">
        <f>countif('Pre-transfer 2021 Points'!$E$13:$L$21,D395)</f>
        <v>0</v>
      </c>
      <c r="M395" s="59">
        <f>countif('2021 Points'!$G$13:$N$21,D395)</f>
        <v>0</v>
      </c>
    </row>
    <row r="396">
      <c r="A396" s="50">
        <v>395.0</v>
      </c>
      <c r="B396" s="67">
        <v>684.0</v>
      </c>
      <c r="C396" s="68" t="s">
        <v>162</v>
      </c>
      <c r="D396" s="107" t="s">
        <v>567</v>
      </c>
      <c r="E396" s="107" t="s">
        <v>11207</v>
      </c>
      <c r="F396" s="107">
        <v>120.0</v>
      </c>
      <c r="G396" s="11"/>
      <c r="I396" t="str">
        <f t="array" ref="I396">INDEX('2021 Points'!$F$13:$F$21,MATCH(1,MMULT(--('2021 Points'!$G$13:$N$21=D396),TRANSPOSE(COLUMN('2021 Points'!$G$13:$N$21)^0)),0))</f>
        <v>#N/A</v>
      </c>
      <c r="K396" s="58">
        <f>F396-IFERROR(VLOOKUP(D396,'250621 Ranking'!$D:$F,3,0),0)</f>
        <v>50</v>
      </c>
      <c r="L396">
        <f>countif('Pre-transfer 2021 Points'!$E$13:$L$21,D396)</f>
        <v>0</v>
      </c>
      <c r="M396" s="59">
        <f>countif('2021 Points'!$G$13:$N$21,D396)</f>
        <v>0</v>
      </c>
    </row>
    <row r="397">
      <c r="A397" s="50">
        <v>396.0</v>
      </c>
      <c r="B397" s="67">
        <v>425.0</v>
      </c>
      <c r="C397" s="68" t="s">
        <v>4334</v>
      </c>
      <c r="D397" s="107" t="s">
        <v>11245</v>
      </c>
      <c r="E397" s="107" t="s">
        <v>10912</v>
      </c>
      <c r="F397" s="107">
        <v>120.0</v>
      </c>
      <c r="G397" s="11"/>
      <c r="I397" t="str">
        <f t="array" ref="I397">INDEX('2021 Points'!$F$13:$F$21,MATCH(1,MMULT(--('2021 Points'!$G$13:$N$21=D397),TRANSPOSE(COLUMN('2021 Points'!$G$13:$N$21)^0)),0))</f>
        <v>#N/A</v>
      </c>
      <c r="K397" s="58">
        <f>F397-IFERROR(VLOOKUP(D397,'250621 Ranking'!$D:$F,3,0),0)</f>
        <v>63</v>
      </c>
      <c r="L397">
        <f>countif('Pre-transfer 2021 Points'!$E$13:$L$21,D397)</f>
        <v>0</v>
      </c>
      <c r="M397" s="59">
        <f>countif('2021 Points'!$G$13:$N$21,D397)</f>
        <v>0</v>
      </c>
    </row>
    <row r="398">
      <c r="A398" s="50">
        <v>397.0</v>
      </c>
      <c r="B398" s="67">
        <v>567.0</v>
      </c>
      <c r="C398" s="68" t="s">
        <v>4382</v>
      </c>
      <c r="D398" s="107" t="s">
        <v>357</v>
      </c>
      <c r="E398" s="107" t="s">
        <v>11205</v>
      </c>
      <c r="F398" s="107">
        <v>119.0</v>
      </c>
      <c r="G398" s="11"/>
      <c r="I398" t="str">
        <f t="array" ref="I398">INDEX('2021 Points'!$F$13:$F$21,MATCH(1,MMULT(--('2021 Points'!$G$13:$N$21=D398),TRANSPOSE(COLUMN('2021 Points'!$G$13:$N$21)^0)),0))</f>
        <v>#N/A</v>
      </c>
      <c r="K398" s="58">
        <f>F398-IFERROR(VLOOKUP(D398,'250621 Ranking'!$D:$F,3,0),0)</f>
        <v>8</v>
      </c>
      <c r="L398">
        <f>countif('Pre-transfer 2021 Points'!$E$13:$L$21,D398)</f>
        <v>0</v>
      </c>
      <c r="M398" s="59">
        <f>countif('2021 Points'!$G$13:$N$21,D398)</f>
        <v>0</v>
      </c>
    </row>
    <row r="399">
      <c r="A399" s="50">
        <v>398.0</v>
      </c>
      <c r="B399" s="67">
        <v>381.0</v>
      </c>
      <c r="C399" s="69" t="s">
        <v>701</v>
      </c>
      <c r="D399" s="107" t="s">
        <v>11049</v>
      </c>
      <c r="E399" s="107" t="s">
        <v>4612</v>
      </c>
      <c r="F399" s="107">
        <v>119.0</v>
      </c>
      <c r="G399" s="11"/>
      <c r="I399" t="str">
        <f t="array" ref="I399">INDEX('2021 Points'!$F$13:$F$21,MATCH(1,MMULT(--('2021 Points'!$G$13:$N$21=D399),TRANSPOSE(COLUMN('2021 Points'!$G$13:$N$21)^0)),0))</f>
        <v>#N/A</v>
      </c>
      <c r="K399" s="58">
        <f>F399-IFERROR(VLOOKUP(D399,'250621 Ranking'!$D:$F,3,0),0)</f>
        <v>59</v>
      </c>
      <c r="L399">
        <f>countif('Pre-transfer 2021 Points'!$E$13:$L$21,D399)</f>
        <v>0</v>
      </c>
      <c r="M399" s="59">
        <f>countif('2021 Points'!$G$13:$N$21,D399)</f>
        <v>0</v>
      </c>
    </row>
    <row r="400">
      <c r="A400" s="50">
        <v>399.0</v>
      </c>
      <c r="B400" s="67">
        <v>630.0</v>
      </c>
      <c r="C400" s="68" t="s">
        <v>8978</v>
      </c>
      <c r="D400" s="107" t="s">
        <v>1062</v>
      </c>
      <c r="E400" s="72"/>
      <c r="F400" s="107">
        <v>118.0</v>
      </c>
      <c r="G400" s="11"/>
      <c r="I400" t="str">
        <f t="array" ref="I400">INDEX('2021 Points'!$F$13:$F$21,MATCH(1,MMULT(--('2021 Points'!$G$13:$N$21=D400),TRANSPOSE(COLUMN('2021 Points'!$G$13:$N$21)^0)),0))</f>
        <v>#N/A</v>
      </c>
      <c r="K400" s="58">
        <f>F400-IFERROR(VLOOKUP(D400,'250621 Ranking'!$D:$F,3,0),0)</f>
        <v>4</v>
      </c>
      <c r="L400">
        <f>countif('Pre-transfer 2021 Points'!$E$13:$L$21,D400)</f>
        <v>0</v>
      </c>
      <c r="M400" s="59">
        <f>countif('2021 Points'!$G$13:$N$21,D400)</f>
        <v>0</v>
      </c>
    </row>
    <row r="401">
      <c r="A401" s="49">
        <v>400.0</v>
      </c>
      <c r="B401" s="63">
        <v>1157.0</v>
      </c>
      <c r="C401" s="64" t="s">
        <v>4862</v>
      </c>
      <c r="D401" s="108" t="s">
        <v>10783</v>
      </c>
      <c r="E401" s="108" t="s">
        <v>8597</v>
      </c>
      <c r="F401" s="108">
        <v>118.0</v>
      </c>
      <c r="I401" t="str">
        <f t="array" ref="I401">INDEX('2021 Points'!$F$13:$F$21,MATCH(1,MMULT(--('2021 Points'!$G$13:$N$21=D401),TRANSPOSE(COLUMN('2021 Points'!$G$13:$N$21)^0)),0))</f>
        <v>#N/A</v>
      </c>
      <c r="K401" s="58">
        <f>F401-IFERROR(VLOOKUP(D401,'250621 Ranking'!$D:$F,3,0),0)</f>
        <v>51</v>
      </c>
      <c r="L401">
        <f>countif('Pre-transfer 2021 Points'!$E$13:$L$21,D401)</f>
        <v>0</v>
      </c>
      <c r="M401" s="59">
        <f>countif('2021 Points'!$G$13:$N$21,D401)</f>
        <v>0</v>
      </c>
    </row>
    <row r="402">
      <c r="A402" s="50">
        <v>401.0</v>
      </c>
      <c r="B402" s="67">
        <v>506.0</v>
      </c>
      <c r="C402" s="68" t="s">
        <v>5302</v>
      </c>
      <c r="D402" s="107" t="s">
        <v>92</v>
      </c>
      <c r="E402" s="107" t="s">
        <v>11208</v>
      </c>
      <c r="F402" s="107">
        <v>118.0</v>
      </c>
      <c r="G402" s="11"/>
      <c r="I402" t="str">
        <f t="array" ref="I402">INDEX('2021 Points'!$F$13:$F$21,MATCH(1,MMULT(--('2021 Points'!$G$13:$N$21=D402),TRANSPOSE(COLUMN('2021 Points'!$G$13:$N$21)^0)),0))</f>
        <v>#N/A</v>
      </c>
      <c r="K402" s="58">
        <f>F402-IFERROR(VLOOKUP(D402,'250621 Ranking'!$D:$F,3,0),0)</f>
        <v>10</v>
      </c>
      <c r="L402">
        <f>countif('Pre-transfer 2021 Points'!$E$13:$L$21,D402)</f>
        <v>0</v>
      </c>
      <c r="M402" s="59">
        <f>countif('2021 Points'!$G$13:$N$21,D402)</f>
        <v>0</v>
      </c>
    </row>
    <row r="403">
      <c r="A403" s="50">
        <v>402.0</v>
      </c>
      <c r="B403" s="67">
        <v>452.0</v>
      </c>
      <c r="C403" s="68" t="s">
        <v>641</v>
      </c>
      <c r="D403" s="107" t="s">
        <v>10860</v>
      </c>
      <c r="E403" s="107" t="s">
        <v>8613</v>
      </c>
      <c r="F403" s="107">
        <v>116.0</v>
      </c>
      <c r="G403" s="11"/>
      <c r="I403" t="str">
        <f t="array" ref="I403">INDEX('2021 Points'!$F$13:$F$21,MATCH(1,MMULT(--('2021 Points'!$G$13:$N$21=D403),TRANSPOSE(COLUMN('2021 Points'!$G$13:$N$21)^0)),0))</f>
        <v>#N/A</v>
      </c>
      <c r="K403" s="58">
        <f>F403-IFERROR(VLOOKUP(D403,'250621 Ranking'!$D:$F,3,0),0)</f>
        <v>54</v>
      </c>
      <c r="L403">
        <f>countif('Pre-transfer 2021 Points'!$E$13:$L$21,D403)</f>
        <v>0</v>
      </c>
      <c r="M403" s="59">
        <f>countif('2021 Points'!$G$13:$N$21,D403)</f>
        <v>0</v>
      </c>
    </row>
    <row r="404">
      <c r="A404" s="50">
        <v>403.0</v>
      </c>
      <c r="B404" s="67">
        <v>415.0</v>
      </c>
      <c r="C404" s="68" t="s">
        <v>4404</v>
      </c>
      <c r="D404" s="107" t="s">
        <v>1594</v>
      </c>
      <c r="E404" s="107" t="s">
        <v>11207</v>
      </c>
      <c r="F404" s="107">
        <v>115.0</v>
      </c>
      <c r="G404" s="11"/>
      <c r="I404" t="str">
        <f t="array" ref="I404">INDEX('2021 Points'!$F$13:$F$21,MATCH(1,MMULT(--('2021 Points'!$G$13:$N$21=D404),TRANSPOSE(COLUMN('2021 Points'!$G$13:$N$21)^0)),0))</f>
        <v>#N/A</v>
      </c>
      <c r="K404" s="58">
        <f>F404-IFERROR(VLOOKUP(D404,'250621 Ranking'!$D:$F,3,0),0)</f>
        <v>25</v>
      </c>
      <c r="L404">
        <f>countif('Pre-transfer 2021 Points'!$E$13:$L$21,D404)</f>
        <v>0</v>
      </c>
      <c r="M404" s="59">
        <f>countif('2021 Points'!$G$13:$N$21,D404)</f>
        <v>0</v>
      </c>
    </row>
    <row r="405">
      <c r="A405" s="50">
        <v>404.0</v>
      </c>
      <c r="B405" s="86"/>
      <c r="C405" s="69" t="s">
        <v>1415</v>
      </c>
      <c r="D405" s="107" t="s">
        <v>3926</v>
      </c>
      <c r="E405" s="107" t="s">
        <v>324</v>
      </c>
      <c r="F405" s="107">
        <v>115.0</v>
      </c>
      <c r="G405" s="11"/>
      <c r="I405" t="str">
        <f t="array" ref="I405">INDEX('2021 Points'!$F$13:$F$21,MATCH(1,MMULT(--('2021 Points'!$G$13:$N$21=D405),TRANSPOSE(COLUMN('2021 Points'!$G$13:$N$21)^0)),0))</f>
        <v>#N/A</v>
      </c>
      <c r="K405" s="58">
        <f>F405-IFERROR(VLOOKUP(D405,'250621 Ranking'!$D:$F,3,0),0)</f>
        <v>53</v>
      </c>
      <c r="L405">
        <f>countif('Pre-transfer 2021 Points'!$E$13:$L$21,D405)</f>
        <v>0</v>
      </c>
      <c r="M405" s="59">
        <f>countif('2021 Points'!$G$13:$N$21,D405)</f>
        <v>0</v>
      </c>
    </row>
    <row r="406">
      <c r="A406" s="50">
        <v>405.0</v>
      </c>
      <c r="B406" s="67">
        <v>293.0</v>
      </c>
      <c r="C406" s="69" t="s">
        <v>5327</v>
      </c>
      <c r="D406" s="107" t="s">
        <v>1002</v>
      </c>
      <c r="E406" s="107" t="s">
        <v>4331</v>
      </c>
      <c r="F406" s="107">
        <v>115.0</v>
      </c>
      <c r="G406" s="11"/>
      <c r="I406" t="str">
        <f t="array" ref="I406">INDEX('2021 Points'!$F$13:$F$21,MATCH(1,MMULT(--('2021 Points'!$G$13:$N$21=D406),TRANSPOSE(COLUMN('2021 Points'!$G$13:$N$21)^0)),0))</f>
        <v>#N/A</v>
      </c>
      <c r="K406" s="58">
        <f>F406-IFERROR(VLOOKUP(D406,'250621 Ranking'!$D:$F,3,0),0)</f>
        <v>9</v>
      </c>
      <c r="L406">
        <f>countif('Pre-transfer 2021 Points'!$E$13:$L$21,D406)</f>
        <v>0</v>
      </c>
      <c r="M406" s="59">
        <f>countif('2021 Points'!$G$13:$N$21,D406)</f>
        <v>0</v>
      </c>
    </row>
    <row r="407">
      <c r="A407" s="50">
        <v>406.0</v>
      </c>
      <c r="B407" s="67">
        <v>292.0</v>
      </c>
      <c r="C407" s="69" t="s">
        <v>1740</v>
      </c>
      <c r="D407" s="107" t="s">
        <v>2321</v>
      </c>
      <c r="E407" s="107" t="s">
        <v>9931</v>
      </c>
      <c r="F407" s="107">
        <v>115.0</v>
      </c>
      <c r="G407" s="11"/>
      <c r="I407" t="str">
        <f t="array" ref="I407">INDEX('2021 Points'!$F$13:$F$21,MATCH(1,MMULT(--('2021 Points'!$G$13:$N$21=D407),TRANSPOSE(COLUMN('2021 Points'!$G$13:$N$21)^0)),0))</f>
        <v>#N/A</v>
      </c>
      <c r="K407" s="58">
        <f>F407-IFERROR(VLOOKUP(D407,'250621 Ranking'!$D:$F,3,0),0)</f>
        <v>53</v>
      </c>
      <c r="L407">
        <f>countif('Pre-transfer 2021 Points'!$E$13:$L$21,D407)</f>
        <v>0</v>
      </c>
      <c r="M407" s="59">
        <f>countif('2021 Points'!$G$13:$N$21,D407)</f>
        <v>0</v>
      </c>
    </row>
    <row r="408">
      <c r="A408" s="50">
        <v>407.0</v>
      </c>
      <c r="B408" s="67">
        <v>1035.0</v>
      </c>
      <c r="C408" s="68" t="s">
        <v>5876</v>
      </c>
      <c r="D408" s="107" t="s">
        <v>1573</v>
      </c>
      <c r="E408" s="107" t="s">
        <v>9918</v>
      </c>
      <c r="F408" s="107">
        <v>114.0</v>
      </c>
      <c r="G408" s="11"/>
      <c r="I408" t="str">
        <f t="array" ref="I408">INDEX('2021 Points'!$F$13:$F$21,MATCH(1,MMULT(--('2021 Points'!$G$13:$N$21=D408),TRANSPOSE(COLUMN('2021 Points'!$G$13:$N$21)^0)),0))</f>
        <v>#N/A</v>
      </c>
      <c r="K408" s="58">
        <f>F408-IFERROR(VLOOKUP(D408,'250621 Ranking'!$D:$F,3,0),0)</f>
        <v>104</v>
      </c>
      <c r="L408">
        <f>countif('Pre-transfer 2021 Points'!$E$13:$L$21,D408)</f>
        <v>0</v>
      </c>
      <c r="M408" s="59">
        <f>countif('2021 Points'!$G$13:$N$21,D408)</f>
        <v>0</v>
      </c>
    </row>
    <row r="409">
      <c r="A409" s="50">
        <v>408.0</v>
      </c>
      <c r="B409" s="67">
        <v>1027.0</v>
      </c>
      <c r="C409" s="68" t="s">
        <v>6130</v>
      </c>
      <c r="D409" s="107" t="s">
        <v>10899</v>
      </c>
      <c r="E409" s="107" t="s">
        <v>11214</v>
      </c>
      <c r="F409" s="107">
        <v>114.0</v>
      </c>
      <c r="G409" s="11"/>
      <c r="I409" t="str">
        <f t="array" ref="I409">INDEX('2021 Points'!$F$13:$F$21,MATCH(1,MMULT(--('2021 Points'!$G$13:$N$21=D409),TRANSPOSE(COLUMN('2021 Points'!$G$13:$N$21)^0)),0))</f>
        <v>#N/A</v>
      </c>
      <c r="K409" s="58">
        <f>F409-IFERROR(VLOOKUP(D409,'250621 Ranking'!$D:$F,3,0),0)</f>
        <v>6</v>
      </c>
      <c r="L409">
        <f>countif('Pre-transfer 2021 Points'!$E$13:$L$21,D409)</f>
        <v>0</v>
      </c>
      <c r="M409" s="59">
        <f>countif('2021 Points'!$G$13:$N$21,D409)</f>
        <v>0</v>
      </c>
    </row>
    <row r="410">
      <c r="A410" s="50">
        <v>409.0</v>
      </c>
      <c r="B410" s="67">
        <v>509.0</v>
      </c>
      <c r="C410" s="68" t="s">
        <v>1187</v>
      </c>
      <c r="D410" s="107" t="s">
        <v>10796</v>
      </c>
      <c r="E410" s="107" t="s">
        <v>9929</v>
      </c>
      <c r="F410" s="107">
        <v>114.0</v>
      </c>
      <c r="G410" s="11"/>
      <c r="I410" t="str">
        <f t="array" ref="I410">INDEX('2021 Points'!$F$13:$F$21,MATCH(1,MMULT(--('2021 Points'!$G$13:$N$21=D410),TRANSPOSE(COLUMN('2021 Points'!$G$13:$N$21)^0)),0))</f>
        <v>#N/A</v>
      </c>
      <c r="K410" s="58">
        <f>F410-IFERROR(VLOOKUP(D410,'250621 Ranking'!$D:$F,3,0),0)</f>
        <v>27</v>
      </c>
      <c r="L410">
        <f>countif('Pre-transfer 2021 Points'!$E$13:$L$21,D410)</f>
        <v>0</v>
      </c>
      <c r="M410" s="59">
        <f>countif('2021 Points'!$G$13:$N$21,D410)</f>
        <v>0</v>
      </c>
    </row>
    <row r="411">
      <c r="A411" s="50">
        <v>410.0</v>
      </c>
      <c r="B411" s="67">
        <v>505.0</v>
      </c>
      <c r="C411" s="68" t="s">
        <v>1238</v>
      </c>
      <c r="D411" s="107" t="s">
        <v>10859</v>
      </c>
      <c r="E411" s="107" t="s">
        <v>8594</v>
      </c>
      <c r="F411" s="107">
        <v>114.0</v>
      </c>
      <c r="G411" s="11"/>
      <c r="I411" t="str">
        <f t="array" ref="I411">INDEX('2021 Points'!$F$13:$F$21,MATCH(1,MMULT(--('2021 Points'!$G$13:$N$21=D411),TRANSPOSE(COLUMN('2021 Points'!$G$13:$N$21)^0)),0))</f>
        <v>#N/A</v>
      </c>
      <c r="K411" s="58">
        <f>F411-IFERROR(VLOOKUP(D411,'250621 Ranking'!$D:$F,3,0),0)</f>
        <v>55</v>
      </c>
      <c r="L411">
        <f>countif('Pre-transfer 2021 Points'!$E$13:$L$21,D411)</f>
        <v>0</v>
      </c>
      <c r="M411" s="59">
        <f>countif('2021 Points'!$G$13:$N$21,D411)</f>
        <v>0</v>
      </c>
    </row>
    <row r="412">
      <c r="A412" s="50">
        <v>411.0</v>
      </c>
      <c r="B412" s="67">
        <v>713.0</v>
      </c>
      <c r="C412" s="68" t="s">
        <v>1012</v>
      </c>
      <c r="D412" s="107" t="s">
        <v>1221</v>
      </c>
      <c r="E412" s="107" t="s">
        <v>11212</v>
      </c>
      <c r="F412" s="107">
        <v>113.0</v>
      </c>
      <c r="G412" s="11"/>
      <c r="I412" t="str">
        <f t="array" ref="I412">INDEX('2021 Points'!$F$13:$F$21,MATCH(1,MMULT(--('2021 Points'!$G$13:$N$21=D412),TRANSPOSE(COLUMN('2021 Points'!$G$13:$N$21)^0)),0))</f>
        <v>#N/A</v>
      </c>
      <c r="K412" s="58">
        <f>F412-IFERROR(VLOOKUP(D412,'250621 Ranking'!$D:$F,3,0),0)</f>
        <v>88</v>
      </c>
      <c r="L412">
        <f>countif('Pre-transfer 2021 Points'!$E$13:$L$21,D412)</f>
        <v>0</v>
      </c>
      <c r="M412" s="59">
        <f>countif('2021 Points'!$G$13:$N$21,D412)</f>
        <v>0</v>
      </c>
    </row>
    <row r="413">
      <c r="A413" s="50">
        <v>412.0</v>
      </c>
      <c r="B413" s="67">
        <v>179.0</v>
      </c>
      <c r="C413" s="69" t="s">
        <v>1524</v>
      </c>
      <c r="D413" s="107" t="s">
        <v>2253</v>
      </c>
      <c r="E413" s="72"/>
      <c r="F413" s="107">
        <v>113.0</v>
      </c>
      <c r="G413" s="11"/>
      <c r="I413" t="str">
        <f t="array" ref="I413">INDEX('2021 Points'!$F$13:$F$21,MATCH(1,MMULT(--('2021 Points'!$G$13:$N$21=D413),TRANSPOSE(COLUMN('2021 Points'!$G$13:$N$21)^0)),0))</f>
        <v>#N/A</v>
      </c>
      <c r="K413" s="58">
        <f>F413-IFERROR(VLOOKUP(D413,'250621 Ranking'!$D:$F,3,0),0)</f>
        <v>55</v>
      </c>
      <c r="L413">
        <f>countif('Pre-transfer 2021 Points'!$E$13:$L$21,D413)</f>
        <v>0</v>
      </c>
      <c r="M413" s="59">
        <f>countif('2021 Points'!$G$13:$N$21,D413)</f>
        <v>0</v>
      </c>
    </row>
    <row r="414">
      <c r="A414" s="50">
        <v>413.0</v>
      </c>
      <c r="B414" s="67">
        <v>474.0</v>
      </c>
      <c r="C414" s="68" t="s">
        <v>1229</v>
      </c>
      <c r="D414" s="107" t="s">
        <v>10793</v>
      </c>
      <c r="E414" s="107" t="s">
        <v>8597</v>
      </c>
      <c r="F414" s="107">
        <v>112.0</v>
      </c>
      <c r="G414" s="11"/>
      <c r="I414" t="str">
        <f t="array" ref="I414">INDEX('2021 Points'!$F$13:$F$21,MATCH(1,MMULT(--('2021 Points'!$G$13:$N$21=D414),TRANSPOSE(COLUMN('2021 Points'!$G$13:$N$21)^0)),0))</f>
        <v>#N/A</v>
      </c>
      <c r="K414" s="58">
        <f>F414-IFERROR(VLOOKUP(D414,'250621 Ranking'!$D:$F,3,0),0)</f>
        <v>4</v>
      </c>
      <c r="L414">
        <f>countif('Pre-transfer 2021 Points'!$E$13:$L$21,D414)</f>
        <v>0</v>
      </c>
      <c r="M414" s="59">
        <f>countif('2021 Points'!$G$13:$N$21,D414)</f>
        <v>0</v>
      </c>
    </row>
    <row r="415">
      <c r="A415" s="50">
        <v>414.0</v>
      </c>
      <c r="B415" s="67">
        <v>1370.0</v>
      </c>
      <c r="C415" s="68" t="s">
        <v>880</v>
      </c>
      <c r="D415" s="107" t="s">
        <v>693</v>
      </c>
      <c r="E415" s="107" t="s">
        <v>4479</v>
      </c>
      <c r="F415" s="107">
        <v>112.0</v>
      </c>
      <c r="G415" s="11"/>
      <c r="I415" t="str">
        <f t="array" ref="I415">INDEX('2021 Points'!$F$13:$F$21,MATCH(1,MMULT(--('2021 Points'!$G$13:$N$21=D415),TRANSPOSE(COLUMN('2021 Points'!$G$13:$N$21)^0)),0))</f>
        <v>#N/A</v>
      </c>
      <c r="K415" s="58">
        <f>F415-IFERROR(VLOOKUP(D415,'250621 Ranking'!$D:$F,3,0),0)</f>
        <v>55</v>
      </c>
      <c r="L415">
        <f>countif('Pre-transfer 2021 Points'!$E$13:$L$21,D415)</f>
        <v>0</v>
      </c>
      <c r="M415" s="59">
        <f>countif('2021 Points'!$G$13:$N$21,D415)</f>
        <v>0</v>
      </c>
    </row>
    <row r="416">
      <c r="A416" s="50">
        <v>415.0</v>
      </c>
      <c r="B416" s="67">
        <v>159.0</v>
      </c>
      <c r="C416" s="69" t="s">
        <v>4728</v>
      </c>
      <c r="D416" s="107" t="s">
        <v>912</v>
      </c>
      <c r="E416" s="107" t="s">
        <v>8970</v>
      </c>
      <c r="F416" s="107">
        <v>112.0</v>
      </c>
      <c r="G416" s="11"/>
      <c r="I416" t="str">
        <f t="array" ref="I416">INDEX('2021 Points'!$F$13:$F$21,MATCH(1,MMULT(--('2021 Points'!$G$13:$N$21=D416),TRANSPOSE(COLUMN('2021 Points'!$G$13:$N$21)^0)),0))</f>
        <v>#N/A</v>
      </c>
      <c r="K416" s="58">
        <f>F416-IFERROR(VLOOKUP(D416,'250621 Ranking'!$D:$F,3,0),0)</f>
        <v>102</v>
      </c>
      <c r="L416">
        <f>countif('Pre-transfer 2021 Points'!$E$13:$L$21,D416)</f>
        <v>0</v>
      </c>
      <c r="M416" s="59">
        <f>countif('2021 Points'!$G$13:$N$21,D416)</f>
        <v>0</v>
      </c>
    </row>
    <row r="417">
      <c r="A417" s="50">
        <v>416.0</v>
      </c>
      <c r="B417" s="67">
        <v>364.0</v>
      </c>
      <c r="C417" s="69" t="s">
        <v>4370</v>
      </c>
      <c r="D417" s="107" t="s">
        <v>1258</v>
      </c>
      <c r="E417" s="107" t="s">
        <v>10758</v>
      </c>
      <c r="F417" s="107">
        <v>112.0</v>
      </c>
      <c r="G417" s="11"/>
      <c r="I417" t="str">
        <f t="array" ref="I417">INDEX('2021 Points'!$F$13:$F$21,MATCH(1,MMULT(--('2021 Points'!$G$13:$N$21=D417),TRANSPOSE(COLUMN('2021 Points'!$G$13:$N$21)^0)),0))</f>
        <v>#N/A</v>
      </c>
      <c r="K417" s="58">
        <f>F417-IFERROR(VLOOKUP(D417,'250621 Ranking'!$D:$F,3,0),0)</f>
        <v>60</v>
      </c>
      <c r="L417">
        <f>countif('Pre-transfer 2021 Points'!$E$13:$L$21,D417)</f>
        <v>0</v>
      </c>
      <c r="M417" s="59">
        <f>countif('2021 Points'!$G$13:$N$21,D417)</f>
        <v>0</v>
      </c>
    </row>
    <row r="418">
      <c r="A418" s="50">
        <v>417.0</v>
      </c>
      <c r="B418" s="67">
        <v>957.0</v>
      </c>
      <c r="C418" s="68" t="s">
        <v>4736</v>
      </c>
      <c r="D418" s="107" t="s">
        <v>935</v>
      </c>
      <c r="E418" s="72"/>
      <c r="F418" s="107">
        <v>112.0</v>
      </c>
      <c r="G418" s="11"/>
      <c r="I418" t="str">
        <f t="array" ref="I418">INDEX('2021 Points'!$F$13:$F$21,MATCH(1,MMULT(--('2021 Points'!$G$13:$N$21=D418),TRANSPOSE(COLUMN('2021 Points'!$G$13:$N$21)^0)),0))</f>
        <v>#N/A</v>
      </c>
      <c r="K418" s="58">
        <f>F418-IFERROR(VLOOKUP(D418,'250621 Ranking'!$D:$F,3,0),0)</f>
        <v>109</v>
      </c>
      <c r="L418">
        <f>countif('Pre-transfer 2021 Points'!$E$13:$L$21,D418)</f>
        <v>0</v>
      </c>
      <c r="M418" s="59">
        <f>countif('2021 Points'!$G$13:$N$21,D418)</f>
        <v>0</v>
      </c>
    </row>
    <row r="419">
      <c r="A419" s="50">
        <v>418.0</v>
      </c>
      <c r="B419" s="67">
        <v>126.0</v>
      </c>
      <c r="C419" s="69" t="s">
        <v>4898</v>
      </c>
      <c r="D419" s="107" t="s">
        <v>11246</v>
      </c>
      <c r="E419" s="107" t="s">
        <v>11210</v>
      </c>
      <c r="F419" s="107">
        <v>112.0</v>
      </c>
      <c r="G419" s="11"/>
      <c r="I419" t="str">
        <f t="array" ref="I419">INDEX('2021 Points'!$F$13:$F$21,MATCH(1,MMULT(--('2021 Points'!$G$13:$N$21=D419),TRANSPOSE(COLUMN('2021 Points'!$G$13:$N$21)^0)),0))</f>
        <v>#N/A</v>
      </c>
      <c r="K419" s="58">
        <f>F419-IFERROR(VLOOKUP(D419,'250621 Ranking'!$D:$F,3,0),0)</f>
        <v>56</v>
      </c>
      <c r="L419">
        <f>countif('Pre-transfer 2021 Points'!$E$13:$L$21,D419)</f>
        <v>0</v>
      </c>
      <c r="M419" s="59">
        <f>countif('2021 Points'!$G$13:$N$21,D419)</f>
        <v>0</v>
      </c>
    </row>
    <row r="420">
      <c r="A420" s="50">
        <v>419.0</v>
      </c>
      <c r="B420" s="67">
        <v>259.0</v>
      </c>
      <c r="C420" s="69" t="s">
        <v>479</v>
      </c>
      <c r="D420" s="107" t="s">
        <v>1499</v>
      </c>
      <c r="E420" s="107" t="s">
        <v>9918</v>
      </c>
      <c r="F420" s="107">
        <v>111.0</v>
      </c>
      <c r="G420" s="11"/>
      <c r="I420" t="str">
        <f t="array" ref="I420">INDEX('2021 Points'!$F$13:$F$21,MATCH(1,MMULT(--('2021 Points'!$G$13:$N$21=D420),TRANSPOSE(COLUMN('2021 Points'!$G$13:$N$21)^0)),0))</f>
        <v>#N/A</v>
      </c>
      <c r="K420" s="58">
        <f>F420-IFERROR(VLOOKUP(D420,'250621 Ranking'!$D:$F,3,0),0)</f>
        <v>11</v>
      </c>
      <c r="L420">
        <f>countif('Pre-transfer 2021 Points'!$E$13:$L$21,D420)</f>
        <v>0</v>
      </c>
      <c r="M420" s="59">
        <f>countif('2021 Points'!$G$13:$N$21,D420)</f>
        <v>0</v>
      </c>
    </row>
    <row r="421">
      <c r="A421" s="50">
        <v>420.0</v>
      </c>
      <c r="B421" s="67">
        <v>808.0</v>
      </c>
      <c r="C421" s="68" t="s">
        <v>5326</v>
      </c>
      <c r="D421" s="107" t="s">
        <v>11247</v>
      </c>
      <c r="E421" s="107" t="s">
        <v>11214</v>
      </c>
      <c r="F421" s="107">
        <v>111.0</v>
      </c>
      <c r="G421" s="11"/>
      <c r="I421" t="str">
        <f t="array" ref="I421">INDEX('2021 Points'!$F$13:$F$21,MATCH(1,MMULT(--('2021 Points'!$G$13:$N$21=D421),TRANSPOSE(COLUMN('2021 Points'!$G$13:$N$21)^0)),0))</f>
        <v>#N/A</v>
      </c>
      <c r="K421" s="58">
        <f>F421-IFERROR(VLOOKUP(D421,'250621 Ranking'!$D:$F,3,0),0)</f>
        <v>65</v>
      </c>
      <c r="L421">
        <f>countif('Pre-transfer 2021 Points'!$E$13:$L$21,D421)</f>
        <v>0</v>
      </c>
      <c r="M421" s="59">
        <f>countif('2021 Points'!$G$13:$N$21,D421)</f>
        <v>0</v>
      </c>
    </row>
    <row r="422">
      <c r="A422" s="50">
        <v>421.0</v>
      </c>
      <c r="B422" s="86"/>
      <c r="C422" s="69" t="s">
        <v>1321</v>
      </c>
      <c r="D422" s="107" t="s">
        <v>728</v>
      </c>
      <c r="E422" s="72"/>
      <c r="F422" s="107">
        <v>111.0</v>
      </c>
      <c r="G422" s="11"/>
      <c r="I422" t="str">
        <f t="array" ref="I422">INDEX('2021 Points'!$F$13:$F$21,MATCH(1,MMULT(--('2021 Points'!$G$13:$N$21=D422),TRANSPOSE(COLUMN('2021 Points'!$G$13:$N$21)^0)),0))</f>
        <v>#N/A</v>
      </c>
      <c r="K422" s="58">
        <f>F422-IFERROR(VLOOKUP(D422,'250621 Ranking'!$D:$F,3,0),0)</f>
        <v>63</v>
      </c>
      <c r="L422">
        <f>countif('Pre-transfer 2021 Points'!$E$13:$L$21,D422)</f>
        <v>0</v>
      </c>
      <c r="M422" s="59">
        <f>countif('2021 Points'!$G$13:$N$21,D422)</f>
        <v>0</v>
      </c>
    </row>
    <row r="423">
      <c r="A423" s="50">
        <v>422.0</v>
      </c>
      <c r="B423" s="67">
        <v>192.0</v>
      </c>
      <c r="C423" s="69" t="s">
        <v>4439</v>
      </c>
      <c r="D423" s="107" t="s">
        <v>2023</v>
      </c>
      <c r="E423" s="107" t="s">
        <v>4326</v>
      </c>
      <c r="F423" s="107">
        <v>111.0</v>
      </c>
      <c r="G423" s="11"/>
      <c r="I423" t="str">
        <f t="array" ref="I423">INDEX('2021 Points'!$F$13:$F$21,MATCH(1,MMULT(--('2021 Points'!$G$13:$N$21=D423),TRANSPOSE(COLUMN('2021 Points'!$G$13:$N$21)^0)),0))</f>
        <v>#N/A</v>
      </c>
      <c r="K423" s="58">
        <f>F423-IFERROR(VLOOKUP(D423,'250621 Ranking'!$D:$F,3,0),0)</f>
        <v>66</v>
      </c>
      <c r="L423">
        <f>countif('Pre-transfer 2021 Points'!$E$13:$L$21,D423)</f>
        <v>0</v>
      </c>
      <c r="M423" s="59">
        <f>countif('2021 Points'!$G$13:$N$21,D423)</f>
        <v>0</v>
      </c>
    </row>
    <row r="424">
      <c r="A424" s="50">
        <v>423.0</v>
      </c>
      <c r="B424" s="67">
        <v>436.0</v>
      </c>
      <c r="C424" s="68" t="s">
        <v>4362</v>
      </c>
      <c r="D424" s="107" t="s">
        <v>1924</v>
      </c>
      <c r="E424" s="107" t="s">
        <v>8592</v>
      </c>
      <c r="F424" s="107">
        <v>110.0</v>
      </c>
      <c r="G424" s="11"/>
      <c r="I424" t="str">
        <f t="array" ref="I424">INDEX('2021 Points'!$F$13:$F$21,MATCH(1,MMULT(--('2021 Points'!$G$13:$N$21=D424),TRANSPOSE(COLUMN('2021 Points'!$G$13:$N$21)^0)),0))</f>
        <v>#N/A</v>
      </c>
      <c r="K424" s="58">
        <f>F424-IFERROR(VLOOKUP(D424,'250621 Ranking'!$D:$F,3,0),0)</f>
        <v>43</v>
      </c>
      <c r="L424">
        <f>countif('Pre-transfer 2021 Points'!$E$13:$L$21,D424)</f>
        <v>0</v>
      </c>
      <c r="M424" s="59">
        <f>countif('2021 Points'!$G$13:$N$21,D424)</f>
        <v>0</v>
      </c>
    </row>
    <row r="425">
      <c r="A425" s="50">
        <v>424.0</v>
      </c>
      <c r="B425" s="67">
        <v>775.0</v>
      </c>
      <c r="C425" s="68" t="s">
        <v>278</v>
      </c>
      <c r="D425" s="107" t="s">
        <v>389</v>
      </c>
      <c r="E425" s="107" t="s">
        <v>8970</v>
      </c>
      <c r="F425" s="107">
        <v>110.0</v>
      </c>
      <c r="G425" s="11"/>
      <c r="I425" t="str">
        <f t="array" ref="I425">INDEX('2021 Points'!$F$13:$F$21,MATCH(1,MMULT(--('2021 Points'!$G$13:$N$21=D425),TRANSPOSE(COLUMN('2021 Points'!$G$13:$N$21)^0)),0))</f>
        <v>#N/A</v>
      </c>
      <c r="K425" s="58">
        <f>F425-IFERROR(VLOOKUP(D425,'250621 Ranking'!$D:$F,3,0),0)</f>
        <v>5</v>
      </c>
      <c r="L425">
        <f>countif('Pre-transfer 2021 Points'!$E$13:$L$21,D425)</f>
        <v>0</v>
      </c>
      <c r="M425" s="59">
        <f>countif('2021 Points'!$G$13:$N$21,D425)</f>
        <v>0</v>
      </c>
    </row>
    <row r="426">
      <c r="A426" s="50">
        <v>425.0</v>
      </c>
      <c r="B426" s="67">
        <v>314.0</v>
      </c>
      <c r="C426" s="69" t="s">
        <v>4379</v>
      </c>
      <c r="D426" s="107" t="s">
        <v>682</v>
      </c>
      <c r="E426" s="107" t="s">
        <v>10758</v>
      </c>
      <c r="F426" s="107">
        <v>110.0</v>
      </c>
      <c r="G426" s="11"/>
      <c r="I426" t="str">
        <f t="array" ref="I426">INDEX('2021 Points'!$F$13:$F$21,MATCH(1,MMULT(--('2021 Points'!$G$13:$N$21=D426),TRANSPOSE(COLUMN('2021 Points'!$G$13:$N$21)^0)),0))</f>
        <v>#N/A</v>
      </c>
      <c r="K426" s="58">
        <f>F426-IFERROR(VLOOKUP(D426,'250621 Ranking'!$D:$F,3,0),0)</f>
        <v>10</v>
      </c>
      <c r="L426">
        <f>countif('Pre-transfer 2021 Points'!$E$13:$L$21,D426)</f>
        <v>0</v>
      </c>
      <c r="M426" s="59">
        <f>countif('2021 Points'!$G$13:$N$21,D426)</f>
        <v>0</v>
      </c>
    </row>
    <row r="427">
      <c r="A427" s="50">
        <v>426.0</v>
      </c>
      <c r="B427" s="67">
        <v>455.0</v>
      </c>
      <c r="C427" s="68" t="s">
        <v>4334</v>
      </c>
      <c r="D427" s="107" t="s">
        <v>10965</v>
      </c>
      <c r="E427" s="107" t="s">
        <v>9955</v>
      </c>
      <c r="F427" s="107">
        <v>109.0</v>
      </c>
      <c r="G427" s="11"/>
      <c r="I427" t="str">
        <f t="array" ref="I427">INDEX('2021 Points'!$F$13:$F$21,MATCH(1,MMULT(--('2021 Points'!$G$13:$N$21=D427),TRANSPOSE(COLUMN('2021 Points'!$G$13:$N$21)^0)),0))</f>
        <v>#N/A</v>
      </c>
      <c r="K427" s="58">
        <f>F427-IFERROR(VLOOKUP(D427,'250621 Ranking'!$D:$F,3,0),0)</f>
        <v>109</v>
      </c>
      <c r="L427">
        <f>countif('Pre-transfer 2021 Points'!$E$13:$L$21,D427)</f>
        <v>0</v>
      </c>
      <c r="M427" s="59">
        <f>countif('2021 Points'!$G$13:$N$21,D427)</f>
        <v>0</v>
      </c>
    </row>
    <row r="428">
      <c r="A428" s="50">
        <v>427.0</v>
      </c>
      <c r="B428" s="67">
        <v>386.0</v>
      </c>
      <c r="C428" s="69" t="s">
        <v>4378</v>
      </c>
      <c r="D428" s="107" t="s">
        <v>10933</v>
      </c>
      <c r="E428" s="107" t="s">
        <v>115</v>
      </c>
      <c r="F428" s="107">
        <v>108.0</v>
      </c>
      <c r="G428" s="11"/>
      <c r="I428" t="str">
        <f t="array" ref="I428">INDEX('2021 Points'!$F$13:$F$21,MATCH(1,MMULT(--('2021 Points'!$G$13:$N$21=D428),TRANSPOSE(COLUMN('2021 Points'!$G$13:$N$21)^0)),0))</f>
        <v>#N/A</v>
      </c>
      <c r="K428" s="58">
        <f>F428-IFERROR(VLOOKUP(D428,'250621 Ranking'!$D:$F,3,0),0)</f>
        <v>58</v>
      </c>
      <c r="L428">
        <f>countif('Pre-transfer 2021 Points'!$E$13:$L$21,D428)</f>
        <v>0</v>
      </c>
      <c r="M428" s="59">
        <f>countif('2021 Points'!$G$13:$N$21,D428)</f>
        <v>0</v>
      </c>
    </row>
    <row r="429">
      <c r="A429" s="50">
        <v>428.0</v>
      </c>
      <c r="B429" s="67">
        <v>100.0</v>
      </c>
      <c r="C429" s="69" t="s">
        <v>5562</v>
      </c>
      <c r="D429" s="107" t="s">
        <v>3058</v>
      </c>
      <c r="E429" s="107" t="s">
        <v>102</v>
      </c>
      <c r="F429" s="107">
        <v>107.0</v>
      </c>
      <c r="G429" s="11"/>
      <c r="I429" t="str">
        <f t="array" ref="I429">INDEX('2021 Points'!$F$13:$F$21,MATCH(1,MMULT(--('2021 Points'!$G$13:$N$21=D429),TRANSPOSE(COLUMN('2021 Points'!$G$13:$N$21)^0)),0))</f>
        <v>#N/A</v>
      </c>
      <c r="K429" s="58">
        <f>F429-IFERROR(VLOOKUP(D429,'250621 Ranking'!$D:$F,3,0),0)</f>
        <v>37</v>
      </c>
      <c r="L429">
        <f>countif('Pre-transfer 2021 Points'!$E$13:$L$21,D429)</f>
        <v>0</v>
      </c>
      <c r="M429" s="59">
        <f>countif('2021 Points'!$G$13:$N$21,D429)</f>
        <v>0</v>
      </c>
    </row>
    <row r="430">
      <c r="A430" s="50">
        <v>429.0</v>
      </c>
      <c r="B430" s="67">
        <v>390.0</v>
      </c>
      <c r="C430" s="69" t="s">
        <v>180</v>
      </c>
      <c r="D430" s="107" t="s">
        <v>3527</v>
      </c>
      <c r="E430" s="107" t="s">
        <v>9925</v>
      </c>
      <c r="F430" s="107">
        <v>107.0</v>
      </c>
      <c r="G430" s="11"/>
      <c r="I430" t="str">
        <f t="array" ref="I430">INDEX('2021 Points'!$F$13:$F$21,MATCH(1,MMULT(--('2021 Points'!$G$13:$N$21=D430),TRANSPOSE(COLUMN('2021 Points'!$G$13:$N$21)^0)),0))</f>
        <v>#N/A</v>
      </c>
      <c r="K430" s="58">
        <f>F430-IFERROR(VLOOKUP(D430,'250621 Ranking'!$D:$F,3,0),0)</f>
        <v>69</v>
      </c>
      <c r="L430">
        <f>countif('Pre-transfer 2021 Points'!$E$13:$L$21,D430)</f>
        <v>0</v>
      </c>
      <c r="M430" s="59">
        <f>countif('2021 Points'!$G$13:$N$21,D430)</f>
        <v>0</v>
      </c>
    </row>
    <row r="431">
      <c r="A431" s="50">
        <v>430.0</v>
      </c>
      <c r="B431" s="67">
        <v>262.0</v>
      </c>
      <c r="C431" s="69" t="s">
        <v>1315</v>
      </c>
      <c r="D431" s="107" t="s">
        <v>643</v>
      </c>
      <c r="E431" s="107" t="s">
        <v>9918</v>
      </c>
      <c r="F431" s="107">
        <v>107.0</v>
      </c>
      <c r="G431" s="11"/>
      <c r="I431" t="str">
        <f t="array" ref="I431">INDEX('2021 Points'!$F$13:$F$21,MATCH(1,MMULT(--('2021 Points'!$G$13:$N$21=D431),TRANSPOSE(COLUMN('2021 Points'!$G$13:$N$21)^0)),0))</f>
        <v>#N/A</v>
      </c>
      <c r="K431" s="58">
        <f>F431-IFERROR(VLOOKUP(D431,'250621 Ranking'!$D:$F,3,0),0)</f>
        <v>98</v>
      </c>
      <c r="L431">
        <f>countif('Pre-transfer 2021 Points'!$E$13:$L$21,D431)</f>
        <v>0</v>
      </c>
      <c r="M431" s="59">
        <f>countif('2021 Points'!$G$13:$N$21,D431)</f>
        <v>0</v>
      </c>
    </row>
    <row r="432">
      <c r="A432" s="50">
        <v>431.0</v>
      </c>
      <c r="B432" s="67">
        <v>158.0</v>
      </c>
      <c r="C432" s="69" t="s">
        <v>5835</v>
      </c>
      <c r="D432" s="107" t="s">
        <v>11248</v>
      </c>
      <c r="E432" s="107" t="s">
        <v>11219</v>
      </c>
      <c r="F432" s="107">
        <v>107.0</v>
      </c>
      <c r="G432" s="11"/>
      <c r="I432" t="str">
        <f t="array" ref="I432">INDEX('2021 Points'!$F$13:$F$21,MATCH(1,MMULT(--('2021 Points'!$G$13:$N$21=D432),TRANSPOSE(COLUMN('2021 Points'!$G$13:$N$21)^0)),0))</f>
        <v>#N/A</v>
      </c>
      <c r="K432" s="58">
        <f>F432-IFERROR(VLOOKUP(D432,'250621 Ranking'!$D:$F,3,0),0)</f>
        <v>32</v>
      </c>
      <c r="L432">
        <f>countif('Pre-transfer 2021 Points'!$E$13:$L$21,D432)</f>
        <v>0</v>
      </c>
      <c r="M432" s="59">
        <f>countif('2021 Points'!$G$13:$N$21,D432)</f>
        <v>0</v>
      </c>
    </row>
    <row r="433">
      <c r="A433" s="50">
        <v>432.0</v>
      </c>
      <c r="B433" s="67">
        <v>408.0</v>
      </c>
      <c r="C433" s="69" t="s">
        <v>146</v>
      </c>
      <c r="D433" s="107" t="s">
        <v>3480</v>
      </c>
      <c r="E433" s="107" t="s">
        <v>324</v>
      </c>
      <c r="F433" s="107">
        <v>105.0</v>
      </c>
      <c r="G433" s="11"/>
      <c r="I433" t="str">
        <f t="array" ref="I433">INDEX('2021 Points'!$F$13:$F$21,MATCH(1,MMULT(--('2021 Points'!$G$13:$N$21=D433),TRANSPOSE(COLUMN('2021 Points'!$G$13:$N$21)^0)),0))</f>
        <v>#N/A</v>
      </c>
      <c r="K433" s="58">
        <f>F433-IFERROR(VLOOKUP(D433,'250621 Ranking'!$D:$F,3,0),0)</f>
        <v>28</v>
      </c>
      <c r="L433">
        <f>countif('Pre-transfer 2021 Points'!$E$13:$L$21,D433)</f>
        <v>0</v>
      </c>
      <c r="M433" s="59">
        <f>countif('2021 Points'!$G$13:$N$21,D433)</f>
        <v>0</v>
      </c>
    </row>
    <row r="434">
      <c r="A434" s="50">
        <v>433.0</v>
      </c>
      <c r="B434" s="67">
        <v>360.0</v>
      </c>
      <c r="C434" s="69" t="s">
        <v>238</v>
      </c>
      <c r="D434" s="107" t="s">
        <v>3471</v>
      </c>
      <c r="E434" s="107" t="s">
        <v>1231</v>
      </c>
      <c r="F434" s="107">
        <v>105.0</v>
      </c>
      <c r="G434" s="11"/>
      <c r="I434" t="str">
        <f t="array" ref="I434">INDEX('2021 Points'!$F$13:$F$21,MATCH(1,MMULT(--('2021 Points'!$G$13:$N$21=D434),TRANSPOSE(COLUMN('2021 Points'!$G$13:$N$21)^0)),0))</f>
        <v>#N/A</v>
      </c>
      <c r="K434" s="58">
        <f>F434-IFERROR(VLOOKUP(D434,'250621 Ranking'!$D:$F,3,0),0)</f>
        <v>35</v>
      </c>
      <c r="L434">
        <f>countif('Pre-transfer 2021 Points'!$E$13:$L$21,D434)</f>
        <v>0</v>
      </c>
      <c r="M434" s="59">
        <f>countif('2021 Points'!$G$13:$N$21,D434)</f>
        <v>0</v>
      </c>
    </row>
    <row r="435">
      <c r="A435" s="50">
        <v>434.0</v>
      </c>
      <c r="B435" s="67">
        <v>459.0</v>
      </c>
      <c r="C435" s="68" t="s">
        <v>269</v>
      </c>
      <c r="D435" s="107" t="s">
        <v>11249</v>
      </c>
      <c r="E435" s="107" t="s">
        <v>8613</v>
      </c>
      <c r="F435" s="107">
        <v>105.0</v>
      </c>
      <c r="G435" s="11"/>
      <c r="I435" t="str">
        <f t="array" ref="I435">INDEX('2021 Points'!$F$13:$F$21,MATCH(1,MMULT(--('2021 Points'!$G$13:$N$21=D435),TRANSPOSE(COLUMN('2021 Points'!$G$13:$N$21)^0)),0))</f>
        <v>#N/A</v>
      </c>
      <c r="K435" s="58">
        <f>F435-IFERROR(VLOOKUP(D435,'250621 Ranking'!$D:$F,3,0),0)</f>
        <v>3</v>
      </c>
      <c r="L435">
        <f>countif('Pre-transfer 2021 Points'!$E$13:$L$21,D435)</f>
        <v>0</v>
      </c>
      <c r="M435" s="59">
        <f>countif('2021 Points'!$G$13:$N$21,D435)</f>
        <v>0</v>
      </c>
    </row>
    <row r="436">
      <c r="A436" s="50">
        <v>435.0</v>
      </c>
      <c r="B436" s="67">
        <v>557.0</v>
      </c>
      <c r="C436" s="68" t="s">
        <v>4568</v>
      </c>
      <c r="D436" s="107" t="s">
        <v>3604</v>
      </c>
      <c r="E436" s="72"/>
      <c r="F436" s="107">
        <v>104.0</v>
      </c>
      <c r="G436" s="11"/>
      <c r="I436" t="str">
        <f t="array" ref="I436">INDEX('2021 Points'!$F$13:$F$21,MATCH(1,MMULT(--('2021 Points'!$G$13:$N$21=D436),TRANSPOSE(COLUMN('2021 Points'!$G$13:$N$21)^0)),0))</f>
        <v>#N/A</v>
      </c>
      <c r="K436" s="58">
        <f>F436-IFERROR(VLOOKUP(D436,'250621 Ranking'!$D:$F,3,0),0)</f>
        <v>11</v>
      </c>
      <c r="L436">
        <f>countif('Pre-transfer 2021 Points'!$E$13:$L$21,D436)</f>
        <v>0</v>
      </c>
      <c r="M436" s="59">
        <f>countif('2021 Points'!$G$13:$N$21,D436)</f>
        <v>0</v>
      </c>
    </row>
    <row r="437">
      <c r="A437" s="50">
        <v>436.0</v>
      </c>
      <c r="B437" s="67">
        <v>712.0</v>
      </c>
      <c r="C437" s="68" t="s">
        <v>556</v>
      </c>
      <c r="D437" s="107" t="s">
        <v>1944</v>
      </c>
      <c r="E437" s="107" t="s">
        <v>4331</v>
      </c>
      <c r="F437" s="107">
        <v>104.0</v>
      </c>
      <c r="G437" s="11"/>
      <c r="I437" t="str">
        <f t="array" ref="I437">INDEX('2021 Points'!$F$13:$F$21,MATCH(1,MMULT(--('2021 Points'!$G$13:$N$21=D437),TRANSPOSE(COLUMN('2021 Points'!$G$13:$N$21)^0)),0))</f>
        <v>#N/A</v>
      </c>
      <c r="K437" s="58">
        <f>F437-IFERROR(VLOOKUP(D437,'250621 Ranking'!$D:$F,3,0),0)</f>
        <v>62</v>
      </c>
      <c r="L437">
        <f>countif('Pre-transfer 2021 Points'!$E$13:$L$21,D437)</f>
        <v>0</v>
      </c>
      <c r="M437" s="59">
        <f>countif('2021 Points'!$G$13:$N$21,D437)</f>
        <v>0</v>
      </c>
    </row>
    <row r="438">
      <c r="A438" s="50">
        <v>437.0</v>
      </c>
      <c r="B438" s="67">
        <v>231.0</v>
      </c>
      <c r="C438" s="69" t="s">
        <v>5157</v>
      </c>
      <c r="D438" s="107" t="s">
        <v>10791</v>
      </c>
      <c r="E438" s="107" t="s">
        <v>8597</v>
      </c>
      <c r="F438" s="107">
        <v>103.0</v>
      </c>
      <c r="G438" s="11"/>
      <c r="I438" t="str">
        <f t="array" ref="I438">INDEX('2021 Points'!$F$13:$F$21,MATCH(1,MMULT(--('2021 Points'!$G$13:$N$21=D438),TRANSPOSE(COLUMN('2021 Points'!$G$13:$N$21)^0)),0))</f>
        <v>#N/A</v>
      </c>
      <c r="K438" s="58">
        <f>F438-IFERROR(VLOOKUP(D438,'250621 Ranking'!$D:$F,3,0),0)</f>
        <v>38</v>
      </c>
      <c r="L438">
        <f>countif('Pre-transfer 2021 Points'!$E$13:$L$21,D438)</f>
        <v>0</v>
      </c>
      <c r="M438" s="59">
        <f>countif('2021 Points'!$G$13:$N$21,D438)</f>
        <v>0</v>
      </c>
    </row>
    <row r="439">
      <c r="A439" s="50">
        <v>438.0</v>
      </c>
      <c r="B439" s="67">
        <v>351.0</v>
      </c>
      <c r="C439" s="69" t="s">
        <v>292</v>
      </c>
      <c r="D439" s="107" t="s">
        <v>1416</v>
      </c>
      <c r="E439" s="107" t="s">
        <v>9929</v>
      </c>
      <c r="F439" s="107">
        <v>103.0</v>
      </c>
      <c r="G439" s="11"/>
      <c r="I439" t="str">
        <f t="array" ref="I439">INDEX('2021 Points'!$F$13:$F$21,MATCH(1,MMULT(--('2021 Points'!$G$13:$N$21=D439),TRANSPOSE(COLUMN('2021 Points'!$G$13:$N$21)^0)),0))</f>
        <v>#N/A</v>
      </c>
      <c r="K439" s="58">
        <f>F439-IFERROR(VLOOKUP(D439,'250621 Ranking'!$D:$F,3,0),0)</f>
        <v>25</v>
      </c>
      <c r="L439">
        <f>countif('Pre-transfer 2021 Points'!$E$13:$L$21,D439)</f>
        <v>0</v>
      </c>
      <c r="M439" s="59">
        <f>countif('2021 Points'!$G$13:$N$21,D439)</f>
        <v>0</v>
      </c>
    </row>
    <row r="440">
      <c r="A440" s="50">
        <v>439.0</v>
      </c>
      <c r="B440" s="67">
        <v>225.0</v>
      </c>
      <c r="C440" s="69" t="s">
        <v>1073</v>
      </c>
      <c r="D440" s="107" t="s">
        <v>11125</v>
      </c>
      <c r="E440" s="107" t="s">
        <v>9925</v>
      </c>
      <c r="F440" s="107">
        <v>103.0</v>
      </c>
      <c r="G440" s="11"/>
      <c r="I440" t="str">
        <f t="array" ref="I440">INDEX('2021 Points'!$F$13:$F$21,MATCH(1,MMULT(--('2021 Points'!$G$13:$N$21=D440),TRANSPOSE(COLUMN('2021 Points'!$G$13:$N$21)^0)),0))</f>
        <v>#N/A</v>
      </c>
      <c r="K440" s="58">
        <f>F440-IFERROR(VLOOKUP(D440,'250621 Ranking'!$D:$F,3,0),0)</f>
        <v>20</v>
      </c>
      <c r="L440">
        <f>countif('Pre-transfer 2021 Points'!$E$13:$L$21,D440)</f>
        <v>0</v>
      </c>
      <c r="M440" s="59">
        <f>countif('2021 Points'!$G$13:$N$21,D440)</f>
        <v>0</v>
      </c>
    </row>
    <row r="441">
      <c r="A441" s="50">
        <v>440.0</v>
      </c>
      <c r="B441" s="67">
        <v>475.0</v>
      </c>
      <c r="C441" s="68" t="s">
        <v>133</v>
      </c>
      <c r="D441" s="107" t="s">
        <v>2682</v>
      </c>
      <c r="E441" s="107" t="s">
        <v>11250</v>
      </c>
      <c r="F441" s="107">
        <v>103.0</v>
      </c>
      <c r="G441" s="11"/>
      <c r="I441" t="str">
        <f t="array" ref="I441">INDEX('2021 Points'!$F$13:$F$21,MATCH(1,MMULT(--('2021 Points'!$G$13:$N$21=D441),TRANSPOSE(COLUMN('2021 Points'!$G$13:$N$21)^0)),0))</f>
        <v>#N/A</v>
      </c>
      <c r="K441" s="58">
        <f>F441-IFERROR(VLOOKUP(D441,'250621 Ranking'!$D:$F,3,0),0)</f>
        <v>78</v>
      </c>
      <c r="L441">
        <f>countif('Pre-transfer 2021 Points'!$E$13:$L$21,D441)</f>
        <v>0</v>
      </c>
      <c r="M441" s="59">
        <f>countif('2021 Points'!$G$13:$N$21,D441)</f>
        <v>0</v>
      </c>
    </row>
    <row r="442">
      <c r="A442" s="50">
        <v>441.0</v>
      </c>
      <c r="B442" s="67">
        <v>745.0</v>
      </c>
      <c r="C442" s="68" t="s">
        <v>4822</v>
      </c>
      <c r="D442" s="107" t="s">
        <v>10838</v>
      </c>
      <c r="E442" s="107" t="s">
        <v>8613</v>
      </c>
      <c r="F442" s="107">
        <v>102.0</v>
      </c>
      <c r="G442" s="11"/>
      <c r="I442" t="str">
        <f t="array" ref="I442">INDEX('2021 Points'!$F$13:$F$21,MATCH(1,MMULT(--('2021 Points'!$G$13:$N$21=D442),TRANSPOSE(COLUMN('2021 Points'!$G$13:$N$21)^0)),0))</f>
        <v>#N/A</v>
      </c>
      <c r="K442" s="58">
        <f>F442-IFERROR(VLOOKUP(D442,'250621 Ranking'!$D:$F,3,0),0)</f>
        <v>40</v>
      </c>
      <c r="L442">
        <f>countif('Pre-transfer 2021 Points'!$E$13:$L$21,D442)</f>
        <v>0</v>
      </c>
      <c r="M442" s="59">
        <f>countif('2021 Points'!$G$13:$N$21,D442)</f>
        <v>0</v>
      </c>
    </row>
    <row r="443">
      <c r="A443" s="50">
        <v>442.0</v>
      </c>
      <c r="B443" s="67">
        <v>261.0</v>
      </c>
      <c r="C443" s="69" t="s">
        <v>523</v>
      </c>
      <c r="D443" s="107" t="s">
        <v>3107</v>
      </c>
      <c r="E443" s="107" t="s">
        <v>4598</v>
      </c>
      <c r="F443" s="107">
        <v>102.0</v>
      </c>
      <c r="G443" s="11"/>
      <c r="I443" t="str">
        <f t="array" ref="I443">INDEX('2021 Points'!$F$13:$F$21,MATCH(1,MMULT(--('2021 Points'!$G$13:$N$21=D443),TRANSPOSE(COLUMN('2021 Points'!$G$13:$N$21)^0)),0))</f>
        <v>#N/A</v>
      </c>
      <c r="K443" s="58">
        <f>F443-IFERROR(VLOOKUP(D443,'250621 Ranking'!$D:$F,3,0),0)</f>
        <v>78</v>
      </c>
      <c r="L443">
        <f>countif('Pre-transfer 2021 Points'!$E$13:$L$21,D443)</f>
        <v>0</v>
      </c>
      <c r="M443" s="59">
        <f>countif('2021 Points'!$G$13:$N$21,D443)</f>
        <v>0</v>
      </c>
    </row>
    <row r="444">
      <c r="A444" s="50">
        <v>443.0</v>
      </c>
      <c r="B444" s="67">
        <v>936.0</v>
      </c>
      <c r="C444" s="68" t="s">
        <v>4873</v>
      </c>
      <c r="D444" s="107" t="s">
        <v>187</v>
      </c>
      <c r="E444" s="107" t="s">
        <v>9918</v>
      </c>
      <c r="F444" s="107">
        <v>101.0</v>
      </c>
      <c r="G444" s="11"/>
      <c r="I444" t="str">
        <f t="array" ref="I444">INDEX('2021 Points'!$F$13:$F$21,MATCH(1,MMULT(--('2021 Points'!$G$13:$N$21=D444),TRANSPOSE(COLUMN('2021 Points'!$G$13:$N$21)^0)),0))</f>
        <v>#N/A</v>
      </c>
      <c r="K444" s="58">
        <f>F444-IFERROR(VLOOKUP(D444,'250621 Ranking'!$D:$F,3,0),0)</f>
        <v>86</v>
      </c>
      <c r="L444">
        <f>countif('Pre-transfer 2021 Points'!$E$13:$L$21,D444)</f>
        <v>0</v>
      </c>
      <c r="M444" s="59">
        <f>countif('2021 Points'!$G$13:$N$21,D444)</f>
        <v>0</v>
      </c>
    </row>
    <row r="445">
      <c r="A445" s="50">
        <v>444.0</v>
      </c>
      <c r="B445" s="67">
        <v>937.0</v>
      </c>
      <c r="C445" s="68" t="s">
        <v>4873</v>
      </c>
      <c r="D445" s="107" t="s">
        <v>1030</v>
      </c>
      <c r="E445" s="107" t="s">
        <v>9928</v>
      </c>
      <c r="F445" s="107">
        <v>101.0</v>
      </c>
      <c r="G445" s="11"/>
      <c r="I445" t="str">
        <f t="array" ref="I445">INDEX('2021 Points'!$F$13:$F$21,MATCH(1,MMULT(--('2021 Points'!$G$13:$N$21=D445),TRANSPOSE(COLUMN('2021 Points'!$G$13:$N$21)^0)),0))</f>
        <v>#N/A</v>
      </c>
      <c r="K445" s="58">
        <f>F445-IFERROR(VLOOKUP(D445,'250621 Ranking'!$D:$F,3,0),0)</f>
        <v>46</v>
      </c>
      <c r="L445">
        <f>countif('Pre-transfer 2021 Points'!$E$13:$L$21,D445)</f>
        <v>0</v>
      </c>
      <c r="M445" s="59">
        <f>countif('2021 Points'!$G$13:$N$21,D445)</f>
        <v>0</v>
      </c>
    </row>
    <row r="446">
      <c r="A446" s="50">
        <v>445.0</v>
      </c>
      <c r="B446" s="67">
        <v>1171.0</v>
      </c>
      <c r="C446" s="68" t="s">
        <v>4866</v>
      </c>
      <c r="D446" s="107" t="s">
        <v>1531</v>
      </c>
      <c r="E446" s="107" t="s">
        <v>10758</v>
      </c>
      <c r="F446" s="107">
        <v>100.0</v>
      </c>
      <c r="G446" s="11"/>
      <c r="I446" t="str">
        <f t="array" ref="I446">INDEX('2021 Points'!$F$13:$F$21,MATCH(1,MMULT(--('2021 Points'!$G$13:$N$21=D446),TRANSPOSE(COLUMN('2021 Points'!$G$13:$N$21)^0)),0))</f>
        <v>#N/A</v>
      </c>
      <c r="K446" s="58">
        <f>F446-IFERROR(VLOOKUP(D446,'250621 Ranking'!$D:$F,3,0),0)</f>
        <v>46</v>
      </c>
      <c r="L446">
        <f>countif('Pre-transfer 2021 Points'!$E$13:$L$21,D446)</f>
        <v>0</v>
      </c>
      <c r="M446" s="59">
        <f>countif('2021 Points'!$G$13:$N$21,D446)</f>
        <v>0</v>
      </c>
    </row>
    <row r="447">
      <c r="A447" s="50">
        <v>446.0</v>
      </c>
      <c r="B447" s="67">
        <v>421.0</v>
      </c>
      <c r="C447" s="69" t="s">
        <v>493</v>
      </c>
      <c r="D447" s="107" t="s">
        <v>485</v>
      </c>
      <c r="E447" s="107" t="s">
        <v>11207</v>
      </c>
      <c r="F447" s="107">
        <v>100.0</v>
      </c>
      <c r="G447" s="11"/>
      <c r="I447" t="str">
        <f t="array" ref="I447">INDEX('2021 Points'!$F$13:$F$21,MATCH(1,MMULT(--('2021 Points'!$G$13:$N$21=D447),TRANSPOSE(COLUMN('2021 Points'!$G$13:$N$21)^0)),0))</f>
        <v>#N/A</v>
      </c>
      <c r="K447" s="58">
        <f>F447-IFERROR(VLOOKUP(D447,'250621 Ranking'!$D:$F,3,0),0)</f>
        <v>93</v>
      </c>
      <c r="L447">
        <f>countif('Pre-transfer 2021 Points'!$E$13:$L$21,D447)</f>
        <v>0</v>
      </c>
      <c r="M447" s="59">
        <f>countif('2021 Points'!$G$13:$N$21,D447)</f>
        <v>0</v>
      </c>
    </row>
    <row r="448">
      <c r="A448" s="50">
        <v>447.0</v>
      </c>
      <c r="B448" s="67">
        <v>877.0</v>
      </c>
      <c r="C448" s="68" t="s">
        <v>4582</v>
      </c>
      <c r="D448" s="107" t="s">
        <v>2147</v>
      </c>
      <c r="E448" s="107" t="s">
        <v>8688</v>
      </c>
      <c r="F448" s="107">
        <v>100.0</v>
      </c>
      <c r="G448" s="11"/>
      <c r="I448" t="str">
        <f t="array" ref="I448">INDEX('2021 Points'!$F$13:$F$21,MATCH(1,MMULT(--('2021 Points'!$G$13:$N$21=D448),TRANSPOSE(COLUMN('2021 Points'!$G$13:$N$21)^0)),0))</f>
        <v>#N/A</v>
      </c>
      <c r="K448" s="58">
        <f>F448-IFERROR(VLOOKUP(D448,'250621 Ranking'!$D:$F,3,0),0)</f>
        <v>78</v>
      </c>
      <c r="L448">
        <f>countif('Pre-transfer 2021 Points'!$E$13:$L$21,D448)</f>
        <v>0</v>
      </c>
      <c r="M448" s="59">
        <f>countif('2021 Points'!$G$13:$N$21,D448)</f>
        <v>0</v>
      </c>
    </row>
    <row r="449">
      <c r="A449" s="50">
        <v>448.0</v>
      </c>
      <c r="B449" s="67">
        <v>833.0</v>
      </c>
      <c r="C449" s="68" t="s">
        <v>6161</v>
      </c>
      <c r="D449" s="107" t="s">
        <v>11251</v>
      </c>
      <c r="E449" s="107" t="s">
        <v>4331</v>
      </c>
      <c r="F449" s="107">
        <v>99.0</v>
      </c>
      <c r="G449" s="11"/>
      <c r="I449" t="str">
        <f t="array" ref="I449">INDEX('2021 Points'!$F$13:$F$21,MATCH(1,MMULT(--('2021 Points'!$G$13:$N$21=D449),TRANSPOSE(COLUMN('2021 Points'!$G$13:$N$21)^0)),0))</f>
        <v>#N/A</v>
      </c>
      <c r="K449" s="58">
        <f>F449-IFERROR(VLOOKUP(D449,'250621 Ranking'!$D:$F,3,0),0)</f>
        <v>0</v>
      </c>
      <c r="L449">
        <f>countif('Pre-transfer 2021 Points'!$E$13:$L$21,D449)</f>
        <v>0</v>
      </c>
      <c r="M449" s="59">
        <f>countif('2021 Points'!$G$13:$N$21,D449)</f>
        <v>0</v>
      </c>
    </row>
    <row r="450">
      <c r="A450" s="50">
        <v>449.0</v>
      </c>
      <c r="B450" s="67">
        <v>518.0</v>
      </c>
      <c r="C450" s="68" t="s">
        <v>4550</v>
      </c>
      <c r="D450" s="107" t="s">
        <v>690</v>
      </c>
      <c r="E450" s="107" t="s">
        <v>11210</v>
      </c>
      <c r="F450" s="107">
        <v>99.0</v>
      </c>
      <c r="G450" s="11"/>
      <c r="I450" t="str">
        <f t="array" ref="I450">INDEX('2021 Points'!$F$13:$F$21,MATCH(1,MMULT(--('2021 Points'!$G$13:$N$21=D450),TRANSPOSE(COLUMN('2021 Points'!$G$13:$N$21)^0)),0))</f>
        <v>#N/A</v>
      </c>
      <c r="K450" s="58">
        <f>F450-IFERROR(VLOOKUP(D450,'250621 Ranking'!$D:$F,3,0),0)</f>
        <v>40</v>
      </c>
      <c r="L450">
        <f>countif('Pre-transfer 2021 Points'!$E$13:$L$21,D450)</f>
        <v>0</v>
      </c>
      <c r="M450" s="59">
        <f>countif('2021 Points'!$G$13:$N$21,D450)</f>
        <v>0</v>
      </c>
    </row>
    <row r="451">
      <c r="A451" s="50">
        <v>450.0</v>
      </c>
      <c r="B451" s="67">
        <v>370.0</v>
      </c>
      <c r="C451" s="69" t="s">
        <v>4493</v>
      </c>
      <c r="D451" s="107" t="s">
        <v>10893</v>
      </c>
      <c r="E451" s="107" t="s">
        <v>11225</v>
      </c>
      <c r="F451" s="107">
        <v>99.0</v>
      </c>
      <c r="G451" s="11"/>
      <c r="I451" t="str">
        <f t="array" ref="I451">INDEX('2021 Points'!$F$13:$F$21,MATCH(1,MMULT(--('2021 Points'!$G$13:$N$21=D451),TRANSPOSE(COLUMN('2021 Points'!$G$13:$N$21)^0)),0))</f>
        <v>#N/A</v>
      </c>
      <c r="K451" s="58">
        <f>F451-IFERROR(VLOOKUP(D451,'250621 Ranking'!$D:$F,3,0),0)</f>
        <v>72</v>
      </c>
      <c r="L451">
        <f>countif('Pre-transfer 2021 Points'!$E$13:$L$21,D451)</f>
        <v>0</v>
      </c>
      <c r="M451" s="59">
        <f>countif('2021 Points'!$G$13:$N$21,D451)</f>
        <v>0</v>
      </c>
    </row>
    <row r="452">
      <c r="A452" s="50">
        <v>451.0</v>
      </c>
      <c r="B452" s="67">
        <v>566.0</v>
      </c>
      <c r="C452" s="68" t="s">
        <v>1281</v>
      </c>
      <c r="D452" s="107" t="s">
        <v>2112</v>
      </c>
      <c r="E452" s="107" t="s">
        <v>9917</v>
      </c>
      <c r="F452" s="107">
        <v>98.0</v>
      </c>
      <c r="G452" s="11"/>
      <c r="I452" t="str">
        <f t="array" ref="I452">INDEX('2021 Points'!$F$13:$F$21,MATCH(1,MMULT(--('2021 Points'!$G$13:$N$21=D452),TRANSPOSE(COLUMN('2021 Points'!$G$13:$N$21)^0)),0))</f>
        <v>#N/A</v>
      </c>
      <c r="K452" s="58">
        <f>F452-IFERROR(VLOOKUP(D452,'250621 Ranking'!$D:$F,3,0),0)</f>
        <v>47</v>
      </c>
      <c r="L452">
        <f>countif('Pre-transfer 2021 Points'!$E$13:$L$21,D452)</f>
        <v>0</v>
      </c>
      <c r="M452" s="59">
        <f>countif('2021 Points'!$G$13:$N$21,D452)</f>
        <v>0</v>
      </c>
    </row>
    <row r="453">
      <c r="A453" s="50">
        <v>452.0</v>
      </c>
      <c r="B453" s="67">
        <v>680.0</v>
      </c>
      <c r="C453" s="68" t="s">
        <v>126</v>
      </c>
      <c r="D453" s="107" t="s">
        <v>10803</v>
      </c>
      <c r="E453" s="107" t="s">
        <v>11205</v>
      </c>
      <c r="F453" s="107">
        <v>97.0</v>
      </c>
      <c r="G453" s="11"/>
      <c r="I453" t="str">
        <f t="array" ref="I453">INDEX('2021 Points'!$F$13:$F$21,MATCH(1,MMULT(--('2021 Points'!$G$13:$N$21=D453),TRANSPOSE(COLUMN('2021 Points'!$G$13:$N$21)^0)),0))</f>
        <v>#N/A</v>
      </c>
      <c r="K453" s="58">
        <f>F453-IFERROR(VLOOKUP(D453,'250621 Ranking'!$D:$F,3,0),0)</f>
        <v>66</v>
      </c>
      <c r="L453">
        <f>countif('Pre-transfer 2021 Points'!$E$13:$L$21,D453)</f>
        <v>0</v>
      </c>
      <c r="M453" s="59">
        <f>countif('2021 Points'!$G$13:$N$21,D453)</f>
        <v>0</v>
      </c>
    </row>
    <row r="454">
      <c r="A454" s="50">
        <v>453.0</v>
      </c>
      <c r="B454" s="67">
        <v>344.0</v>
      </c>
      <c r="C454" s="69" t="s">
        <v>571</v>
      </c>
      <c r="D454" s="107" t="s">
        <v>1910</v>
      </c>
      <c r="E454" s="107" t="s">
        <v>8597</v>
      </c>
      <c r="F454" s="107">
        <v>97.0</v>
      </c>
      <c r="G454" s="11"/>
      <c r="I454" t="str">
        <f t="array" ref="I454">INDEX('2021 Points'!$F$13:$F$21,MATCH(1,MMULT(--('2021 Points'!$G$13:$N$21=D454),TRANSPOSE(COLUMN('2021 Points'!$G$13:$N$21)^0)),0))</f>
        <v>#N/A</v>
      </c>
      <c r="K454" s="58">
        <f>F454-IFERROR(VLOOKUP(D454,'250621 Ranking'!$D:$F,3,0),0)</f>
        <v>0</v>
      </c>
      <c r="L454">
        <f>countif('Pre-transfer 2021 Points'!$E$13:$L$21,D454)</f>
        <v>0</v>
      </c>
      <c r="M454" s="59">
        <f>countif('2021 Points'!$G$13:$N$21,D454)</f>
        <v>0</v>
      </c>
    </row>
    <row r="455">
      <c r="A455" s="50">
        <v>454.0</v>
      </c>
      <c r="B455" s="67">
        <v>610.0</v>
      </c>
      <c r="C455" s="68" t="s">
        <v>916</v>
      </c>
      <c r="D455" s="107" t="s">
        <v>11066</v>
      </c>
      <c r="E455" s="107" t="s">
        <v>11225</v>
      </c>
      <c r="F455" s="107">
        <v>97.0</v>
      </c>
      <c r="G455" s="11"/>
      <c r="I455" t="str">
        <f t="array" ref="I455">INDEX('2021 Points'!$F$13:$F$21,MATCH(1,MMULT(--('2021 Points'!$G$13:$N$21=D455),TRANSPOSE(COLUMN('2021 Points'!$G$13:$N$21)^0)),0))</f>
        <v>#N/A</v>
      </c>
      <c r="K455" s="58">
        <f>F455-IFERROR(VLOOKUP(D455,'250621 Ranking'!$D:$F,3,0),0)</f>
        <v>48</v>
      </c>
      <c r="L455">
        <f>countif('Pre-transfer 2021 Points'!$E$13:$L$21,D455)</f>
        <v>0</v>
      </c>
      <c r="M455" s="59">
        <f>countif('2021 Points'!$G$13:$N$21,D455)</f>
        <v>0</v>
      </c>
    </row>
    <row r="456">
      <c r="A456" s="50">
        <v>455.0</v>
      </c>
      <c r="B456" s="67">
        <v>900.0</v>
      </c>
      <c r="C456" s="68" t="s">
        <v>262</v>
      </c>
      <c r="D456" s="107" t="s">
        <v>428</v>
      </c>
      <c r="E456" s="107" t="s">
        <v>208</v>
      </c>
      <c r="F456" s="107">
        <v>97.0</v>
      </c>
      <c r="G456" s="11"/>
      <c r="I456" t="str">
        <f t="array" ref="I456">INDEX('2021 Points'!$F$13:$F$21,MATCH(1,MMULT(--('2021 Points'!$G$13:$N$21=D456),TRANSPOSE(COLUMN('2021 Points'!$G$13:$N$21)^0)),0))</f>
        <v>#N/A</v>
      </c>
      <c r="K456" s="58">
        <f>F456-IFERROR(VLOOKUP(D456,'250621 Ranking'!$D:$F,3,0),0)</f>
        <v>92</v>
      </c>
      <c r="L456">
        <f>countif('Pre-transfer 2021 Points'!$E$13:$L$21,D456)</f>
        <v>0</v>
      </c>
      <c r="M456" s="59">
        <f>countif('2021 Points'!$G$13:$N$21,D456)</f>
        <v>0</v>
      </c>
    </row>
    <row r="457">
      <c r="A457" s="50">
        <v>456.0</v>
      </c>
      <c r="B457" s="67">
        <v>655.0</v>
      </c>
      <c r="C457" s="68" t="s">
        <v>206</v>
      </c>
      <c r="D457" s="107" t="s">
        <v>10790</v>
      </c>
      <c r="E457" s="107" t="s">
        <v>11210</v>
      </c>
      <c r="F457" s="107">
        <v>97.0</v>
      </c>
      <c r="G457" s="11"/>
      <c r="I457" t="str">
        <f t="array" ref="I457">INDEX('2021 Points'!$F$13:$F$21,MATCH(1,MMULT(--('2021 Points'!$G$13:$N$21=D457),TRANSPOSE(COLUMN('2021 Points'!$G$13:$N$21)^0)),0))</f>
        <v>#N/A</v>
      </c>
      <c r="K457" s="58">
        <f>F457-IFERROR(VLOOKUP(D457,'250621 Ranking'!$D:$F,3,0),0)</f>
        <v>68</v>
      </c>
      <c r="L457">
        <f>countif('Pre-transfer 2021 Points'!$E$13:$L$21,D457)</f>
        <v>0</v>
      </c>
      <c r="M457" s="59">
        <f>countif('2021 Points'!$G$13:$N$21,D457)</f>
        <v>0</v>
      </c>
    </row>
    <row r="458">
      <c r="A458" s="50">
        <v>457.0</v>
      </c>
      <c r="B458" s="67">
        <v>413.0</v>
      </c>
      <c r="C458" s="69" t="s">
        <v>4487</v>
      </c>
      <c r="D458" s="107" t="s">
        <v>909</v>
      </c>
      <c r="E458" s="107" t="s">
        <v>8968</v>
      </c>
      <c r="F458" s="107">
        <v>95.0</v>
      </c>
      <c r="G458" s="11"/>
      <c r="I458" t="str">
        <f t="array" ref="I458">INDEX('2021 Points'!$F$13:$F$21,MATCH(1,MMULT(--('2021 Points'!$G$13:$N$21=D458),TRANSPOSE(COLUMN('2021 Points'!$G$13:$N$21)^0)),0))</f>
        <v>#N/A</v>
      </c>
      <c r="K458" s="58">
        <f>F458-IFERROR(VLOOKUP(D458,'250621 Ranking'!$D:$F,3,0),0)</f>
        <v>46</v>
      </c>
      <c r="L458">
        <f>countif('Pre-transfer 2021 Points'!$E$13:$L$21,D458)</f>
        <v>0</v>
      </c>
      <c r="M458" s="59">
        <f>countif('2021 Points'!$G$13:$N$21,D458)</f>
        <v>0</v>
      </c>
    </row>
    <row r="459">
      <c r="A459" s="50">
        <v>458.0</v>
      </c>
      <c r="B459" s="67">
        <v>1019.0</v>
      </c>
      <c r="C459" s="68" t="s">
        <v>1001</v>
      </c>
      <c r="D459" s="107" t="s">
        <v>3547</v>
      </c>
      <c r="E459" s="72"/>
      <c r="F459" s="107">
        <v>95.0</v>
      </c>
      <c r="G459" s="11"/>
      <c r="I459" t="str">
        <f t="array" ref="I459">INDEX('2021 Points'!$F$13:$F$21,MATCH(1,MMULT(--('2021 Points'!$G$13:$N$21=D459),TRANSPOSE(COLUMN('2021 Points'!$G$13:$N$21)^0)),0))</f>
        <v>#N/A</v>
      </c>
      <c r="K459" s="58">
        <f>F459-IFERROR(VLOOKUP(D459,'250621 Ranking'!$D:$F,3,0),0)</f>
        <v>90</v>
      </c>
      <c r="L459">
        <f>countif('Pre-transfer 2021 Points'!$E$13:$L$21,D459)</f>
        <v>0</v>
      </c>
      <c r="M459" s="59">
        <f>countif('2021 Points'!$G$13:$N$21,D459)</f>
        <v>0</v>
      </c>
    </row>
    <row r="460">
      <c r="A460" s="50">
        <v>459.0</v>
      </c>
      <c r="B460" s="67">
        <v>380.0</v>
      </c>
      <c r="C460" s="69" t="s">
        <v>4440</v>
      </c>
      <c r="D460" s="107" t="s">
        <v>11252</v>
      </c>
      <c r="E460" s="107" t="s">
        <v>11219</v>
      </c>
      <c r="F460" s="107">
        <v>95.0</v>
      </c>
      <c r="G460" s="11"/>
      <c r="I460" t="str">
        <f t="array" ref="I460">INDEX('2021 Points'!$F$13:$F$21,MATCH(1,MMULT(--('2021 Points'!$G$13:$N$21=D460),TRANSPOSE(COLUMN('2021 Points'!$G$13:$N$21)^0)),0))</f>
        <v>#N/A</v>
      </c>
      <c r="K460" s="58">
        <f>F460-IFERROR(VLOOKUP(D460,'250621 Ranking'!$D:$F,3,0),0)</f>
        <v>69</v>
      </c>
      <c r="L460">
        <f>countif('Pre-transfer 2021 Points'!$E$13:$L$21,D460)</f>
        <v>0</v>
      </c>
      <c r="M460" s="59">
        <f>countif('2021 Points'!$G$13:$N$21,D460)</f>
        <v>0</v>
      </c>
    </row>
    <row r="461">
      <c r="A461" s="50">
        <v>460.0</v>
      </c>
      <c r="B461" s="67">
        <v>480.0</v>
      </c>
      <c r="C461" s="68" t="s">
        <v>253</v>
      </c>
      <c r="D461" s="107" t="s">
        <v>10866</v>
      </c>
      <c r="E461" s="107" t="s">
        <v>8592</v>
      </c>
      <c r="F461" s="107">
        <v>95.0</v>
      </c>
      <c r="G461" s="11"/>
      <c r="I461" t="str">
        <f t="array" ref="I461">INDEX('2021 Points'!$F$13:$F$21,MATCH(1,MMULT(--('2021 Points'!$G$13:$N$21=D461),TRANSPOSE(COLUMN('2021 Points'!$G$13:$N$21)^0)),0))</f>
        <v>#N/A</v>
      </c>
      <c r="K461" s="58">
        <f>F461-IFERROR(VLOOKUP(D461,'250621 Ranking'!$D:$F,3,0),0)</f>
        <v>48</v>
      </c>
      <c r="L461">
        <f>countif('Pre-transfer 2021 Points'!$E$13:$L$21,D461)</f>
        <v>0</v>
      </c>
      <c r="M461" s="59">
        <f>countif('2021 Points'!$G$13:$N$21,D461)</f>
        <v>0</v>
      </c>
    </row>
    <row r="462">
      <c r="A462" s="50">
        <v>461.0</v>
      </c>
      <c r="B462" s="67">
        <v>144.0</v>
      </c>
      <c r="C462" s="69" t="s">
        <v>4480</v>
      </c>
      <c r="D462" s="107" t="s">
        <v>1035</v>
      </c>
      <c r="E462" s="107" t="s">
        <v>139</v>
      </c>
      <c r="F462" s="107">
        <v>95.0</v>
      </c>
      <c r="G462" s="11"/>
      <c r="I462" t="str">
        <f t="array" ref="I462">INDEX('2021 Points'!$F$13:$F$21,MATCH(1,MMULT(--('2021 Points'!$G$13:$N$21=D462),TRANSPOSE(COLUMN('2021 Points'!$G$13:$N$21)^0)),0))</f>
        <v>#N/A</v>
      </c>
      <c r="K462" s="58">
        <f>F462-IFERROR(VLOOKUP(D462,'250621 Ranking'!$D:$F,3,0),0)</f>
        <v>80</v>
      </c>
      <c r="L462">
        <f>countif('Pre-transfer 2021 Points'!$E$13:$L$21,D462)</f>
        <v>0</v>
      </c>
      <c r="M462" s="59">
        <f>countif('2021 Points'!$G$13:$N$21,D462)</f>
        <v>0</v>
      </c>
    </row>
    <row r="463">
      <c r="A463" s="50">
        <v>462.0</v>
      </c>
      <c r="B463" s="67">
        <v>500.0</v>
      </c>
      <c r="C463" s="68" t="s">
        <v>190</v>
      </c>
      <c r="D463" s="107" t="s">
        <v>3525</v>
      </c>
      <c r="E463" s="107" t="s">
        <v>4331</v>
      </c>
      <c r="F463" s="107">
        <v>94.0</v>
      </c>
      <c r="G463" s="11"/>
      <c r="I463" t="str">
        <f t="array" ref="I463">INDEX('2021 Points'!$F$13:$F$21,MATCH(1,MMULT(--('2021 Points'!$G$13:$N$21=D463),TRANSPOSE(COLUMN('2021 Points'!$G$13:$N$21)^0)),0))</f>
        <v>#N/A</v>
      </c>
      <c r="K463" s="58">
        <f>F463-IFERROR(VLOOKUP(D463,'250621 Ranking'!$D:$F,3,0),0)</f>
        <v>0</v>
      </c>
      <c r="L463">
        <f>countif('Pre-transfer 2021 Points'!$E$13:$L$21,D463)</f>
        <v>0</v>
      </c>
      <c r="M463" s="59">
        <f>countif('2021 Points'!$G$13:$N$21,D463)</f>
        <v>0</v>
      </c>
    </row>
    <row r="464">
      <c r="A464" s="50">
        <v>463.0</v>
      </c>
      <c r="B464" s="67">
        <v>689.0</v>
      </c>
      <c r="C464" s="68" t="s">
        <v>5316</v>
      </c>
      <c r="D464" s="107" t="s">
        <v>3203</v>
      </c>
      <c r="E464" s="107" t="s">
        <v>10047</v>
      </c>
      <c r="F464" s="107">
        <v>94.0</v>
      </c>
      <c r="G464" s="11"/>
      <c r="I464" t="str">
        <f t="array" ref="I464">INDEX('2021 Points'!$F$13:$F$21,MATCH(1,MMULT(--('2021 Points'!$G$13:$N$21=D464),TRANSPOSE(COLUMN('2021 Points'!$G$13:$N$21)^0)),0))</f>
        <v>#N/A</v>
      </c>
      <c r="K464" s="58">
        <f>F464-IFERROR(VLOOKUP(D464,'250621 Ranking'!$D:$F,3,0),0)</f>
        <v>15</v>
      </c>
      <c r="L464">
        <f>countif('Pre-transfer 2021 Points'!$E$13:$L$21,D464)</f>
        <v>0</v>
      </c>
      <c r="M464" s="59">
        <f>countif('2021 Points'!$G$13:$N$21,D464)</f>
        <v>0</v>
      </c>
    </row>
    <row r="465">
      <c r="A465" s="50">
        <v>464.0</v>
      </c>
      <c r="B465" s="67">
        <v>1128.0</v>
      </c>
      <c r="C465" s="68" t="s">
        <v>8973</v>
      </c>
      <c r="D465" s="107" t="s">
        <v>10799</v>
      </c>
      <c r="E465" s="107" t="s">
        <v>11224</v>
      </c>
      <c r="F465" s="107">
        <v>94.0</v>
      </c>
      <c r="G465" s="11"/>
      <c r="I465" t="str">
        <f t="array" ref="I465">INDEX('2021 Points'!$F$13:$F$21,MATCH(1,MMULT(--('2021 Points'!$G$13:$N$21=D465),TRANSPOSE(COLUMN('2021 Points'!$G$13:$N$21)^0)),0))</f>
        <v>#N/A</v>
      </c>
      <c r="K465" s="58">
        <f>F465-IFERROR(VLOOKUP(D465,'250621 Ranking'!$D:$F,3,0),0)</f>
        <v>72</v>
      </c>
      <c r="L465">
        <f>countif('Pre-transfer 2021 Points'!$E$13:$L$21,D465)</f>
        <v>0</v>
      </c>
      <c r="M465" s="59">
        <f>countif('2021 Points'!$G$13:$N$21,D465)</f>
        <v>0</v>
      </c>
    </row>
    <row r="466">
      <c r="A466" s="50">
        <v>465.0</v>
      </c>
      <c r="B466" s="67">
        <v>366.0</v>
      </c>
      <c r="C466" s="69" t="s">
        <v>4692</v>
      </c>
      <c r="D466" s="107" t="s">
        <v>11006</v>
      </c>
      <c r="E466" s="107" t="s">
        <v>11214</v>
      </c>
      <c r="F466" s="107">
        <v>94.0</v>
      </c>
      <c r="G466" s="11"/>
      <c r="I466" t="str">
        <f t="array" ref="I466">INDEX('2021 Points'!$F$13:$F$21,MATCH(1,MMULT(--('2021 Points'!$G$13:$N$21=D466),TRANSPOSE(COLUMN('2021 Points'!$G$13:$N$21)^0)),0))</f>
        <v>#N/A</v>
      </c>
      <c r="K466" s="58">
        <f>F466-IFERROR(VLOOKUP(D466,'250621 Ranking'!$D:$F,3,0),0)</f>
        <v>36</v>
      </c>
      <c r="L466">
        <f>countif('Pre-transfer 2021 Points'!$E$13:$L$21,D466)</f>
        <v>0</v>
      </c>
      <c r="M466" s="59">
        <f>countif('2021 Points'!$G$13:$N$21,D466)</f>
        <v>0</v>
      </c>
    </row>
    <row r="467">
      <c r="A467" s="50">
        <v>466.0</v>
      </c>
      <c r="B467" s="67">
        <v>1271.0</v>
      </c>
      <c r="C467" s="68" t="s">
        <v>4994</v>
      </c>
      <c r="D467" s="107" t="s">
        <v>4216</v>
      </c>
      <c r="E467" s="107" t="s">
        <v>11225</v>
      </c>
      <c r="F467" s="107">
        <v>93.0</v>
      </c>
      <c r="G467" s="11"/>
      <c r="I467" t="str">
        <f t="array" ref="I467">INDEX('2021 Points'!$F$13:$F$21,MATCH(1,MMULT(--('2021 Points'!$G$13:$N$21=D467),TRANSPOSE(COLUMN('2021 Points'!$G$13:$N$21)^0)),0))</f>
        <v>#N/A</v>
      </c>
      <c r="K467" s="58">
        <f>F467-IFERROR(VLOOKUP(D467,'250621 Ranking'!$D:$F,3,0),0)</f>
        <v>63</v>
      </c>
      <c r="L467">
        <f>countif('Pre-transfer 2021 Points'!$E$13:$L$21,D467)</f>
        <v>0</v>
      </c>
      <c r="M467" s="59">
        <f>countif('2021 Points'!$G$13:$N$21,D467)</f>
        <v>0</v>
      </c>
    </row>
    <row r="468">
      <c r="A468" s="50">
        <v>467.0</v>
      </c>
      <c r="B468" s="67">
        <v>722.0</v>
      </c>
      <c r="C468" s="68" t="s">
        <v>5152</v>
      </c>
      <c r="D468" s="107" t="s">
        <v>1282</v>
      </c>
      <c r="E468" s="107" t="s">
        <v>11212</v>
      </c>
      <c r="F468" s="107">
        <v>92.0</v>
      </c>
      <c r="G468" s="11"/>
      <c r="I468" t="str">
        <f t="array" ref="I468">INDEX('2021 Points'!$F$13:$F$21,MATCH(1,MMULT(--('2021 Points'!$G$13:$N$21=D468),TRANSPOSE(COLUMN('2021 Points'!$G$13:$N$21)^0)),0))</f>
        <v>#N/A</v>
      </c>
      <c r="K468" s="58">
        <f>F468-IFERROR(VLOOKUP(D468,'250621 Ranking'!$D:$F,3,0),0)</f>
        <v>69</v>
      </c>
      <c r="L468">
        <f>countif('Pre-transfer 2021 Points'!$E$13:$L$21,D468)</f>
        <v>0</v>
      </c>
      <c r="M468" s="59">
        <f>countif('2021 Points'!$G$13:$N$21,D468)</f>
        <v>0</v>
      </c>
    </row>
    <row r="469">
      <c r="A469" s="50">
        <v>468.0</v>
      </c>
      <c r="B469" s="67">
        <v>468.0</v>
      </c>
      <c r="C469" s="67" t="s">
        <v>4312</v>
      </c>
      <c r="D469" s="107" t="s">
        <v>2328</v>
      </c>
      <c r="E469" s="107" t="s">
        <v>4598</v>
      </c>
      <c r="F469" s="107">
        <v>92.0</v>
      </c>
      <c r="G469" s="11"/>
      <c r="I469" t="str">
        <f t="array" ref="I469">INDEX('2021 Points'!$F$13:$F$21,MATCH(1,MMULT(--('2021 Points'!$G$13:$N$21=D469),TRANSPOSE(COLUMN('2021 Points'!$G$13:$N$21)^0)),0))</f>
        <v>#N/A</v>
      </c>
      <c r="K469" s="58">
        <f>F469-IFERROR(VLOOKUP(D469,'250621 Ranking'!$D:$F,3,0),0)</f>
        <v>74</v>
      </c>
      <c r="L469">
        <f>countif('Pre-transfer 2021 Points'!$E$13:$L$21,D469)</f>
        <v>0</v>
      </c>
      <c r="M469" s="59">
        <f>countif('2021 Points'!$G$13:$N$21,D469)</f>
        <v>0</v>
      </c>
    </row>
    <row r="470">
      <c r="A470" s="50">
        <v>469.0</v>
      </c>
      <c r="B470" s="67">
        <v>858.0</v>
      </c>
      <c r="C470" s="68" t="s">
        <v>5984</v>
      </c>
      <c r="D470" s="107" t="s">
        <v>10901</v>
      </c>
      <c r="E470" s="107" t="s">
        <v>11212</v>
      </c>
      <c r="F470" s="107">
        <v>92.0</v>
      </c>
      <c r="G470" s="11"/>
      <c r="I470" t="str">
        <f t="array" ref="I470">INDEX('2021 Points'!$F$13:$F$21,MATCH(1,MMULT(--('2021 Points'!$G$13:$N$21=D470),TRANSPOSE(COLUMN('2021 Points'!$G$13:$N$21)^0)),0))</f>
        <v>#N/A</v>
      </c>
      <c r="K470" s="58">
        <f>F470-IFERROR(VLOOKUP(D470,'250621 Ranking'!$D:$F,3,0),0)</f>
        <v>61</v>
      </c>
      <c r="L470">
        <f>countif('Pre-transfer 2021 Points'!$E$13:$L$21,D470)</f>
        <v>0</v>
      </c>
      <c r="M470" s="59">
        <f>countif('2021 Points'!$G$13:$N$21,D470)</f>
        <v>0</v>
      </c>
    </row>
    <row r="471">
      <c r="A471" s="50">
        <v>470.0</v>
      </c>
      <c r="B471" s="86"/>
      <c r="C471" s="69" t="s">
        <v>1279</v>
      </c>
      <c r="D471" s="107" t="s">
        <v>1472</v>
      </c>
      <c r="E471" s="107" t="s">
        <v>8633</v>
      </c>
      <c r="F471" s="107">
        <v>91.0</v>
      </c>
      <c r="G471" s="11"/>
      <c r="I471" t="str">
        <f t="array" ref="I471">INDEX('2021 Points'!$F$13:$F$21,MATCH(1,MMULT(--('2021 Points'!$G$13:$N$21=D471),TRANSPOSE(COLUMN('2021 Points'!$G$13:$N$21)^0)),0))</f>
        <v>#N/A</v>
      </c>
      <c r="K471" s="58">
        <f>F471-IFERROR(VLOOKUP(D471,'250621 Ranking'!$D:$F,3,0),0)</f>
        <v>52</v>
      </c>
      <c r="L471">
        <f>countif('Pre-transfer 2021 Points'!$E$13:$L$21,D471)</f>
        <v>0</v>
      </c>
      <c r="M471" s="59">
        <f>countif('2021 Points'!$G$13:$N$21,D471)</f>
        <v>0</v>
      </c>
    </row>
    <row r="472">
      <c r="A472" s="50">
        <v>471.0</v>
      </c>
      <c r="B472" s="67">
        <v>1284.0</v>
      </c>
      <c r="C472" s="68" t="s">
        <v>586</v>
      </c>
      <c r="D472" s="107" t="s">
        <v>792</v>
      </c>
      <c r="E472" s="107" t="s">
        <v>8596</v>
      </c>
      <c r="F472" s="107">
        <v>91.0</v>
      </c>
      <c r="G472" s="11"/>
      <c r="I472" t="str">
        <f t="array" ref="I472">INDEX('2021 Points'!$F$13:$F$21,MATCH(1,MMULT(--('2021 Points'!$G$13:$N$21=D472),TRANSPOSE(COLUMN('2021 Points'!$G$13:$N$21)^0)),0))</f>
        <v>#N/A</v>
      </c>
      <c r="K472" s="58">
        <f>F472-IFERROR(VLOOKUP(D472,'250621 Ranking'!$D:$F,3,0),0)</f>
        <v>73</v>
      </c>
      <c r="L472">
        <f>countif('Pre-transfer 2021 Points'!$E$13:$L$21,D472)</f>
        <v>0</v>
      </c>
      <c r="M472" s="59">
        <f>countif('2021 Points'!$G$13:$N$21,D472)</f>
        <v>0</v>
      </c>
    </row>
    <row r="473">
      <c r="A473" s="50">
        <v>472.0</v>
      </c>
      <c r="B473" s="67">
        <v>569.0</v>
      </c>
      <c r="C473" s="68" t="s">
        <v>356</v>
      </c>
      <c r="D473" s="107" t="s">
        <v>3588</v>
      </c>
      <c r="E473" s="107" t="s">
        <v>8594</v>
      </c>
      <c r="F473" s="107">
        <v>91.0</v>
      </c>
      <c r="G473" s="11"/>
      <c r="I473" t="str">
        <f t="array" ref="I473">INDEX('2021 Points'!$F$13:$F$21,MATCH(1,MMULT(--('2021 Points'!$G$13:$N$21=D473),TRANSPOSE(COLUMN('2021 Points'!$G$13:$N$21)^0)),0))</f>
        <v>#N/A</v>
      </c>
      <c r="K473" s="58">
        <f>F473-IFERROR(VLOOKUP(D473,'250621 Ranking'!$D:$F,3,0),0)</f>
        <v>43</v>
      </c>
      <c r="L473">
        <f>countif('Pre-transfer 2021 Points'!$E$13:$L$21,D473)</f>
        <v>0</v>
      </c>
      <c r="M473" s="59">
        <f>countif('2021 Points'!$G$13:$N$21,D473)</f>
        <v>0</v>
      </c>
    </row>
    <row r="474">
      <c r="A474" s="50">
        <v>473.0</v>
      </c>
      <c r="B474" s="86"/>
      <c r="C474" s="69" t="s">
        <v>1574</v>
      </c>
      <c r="D474" s="107" t="s">
        <v>1851</v>
      </c>
      <c r="E474" s="107" t="s">
        <v>8592</v>
      </c>
      <c r="F474" s="107">
        <v>91.0</v>
      </c>
      <c r="G474" s="11"/>
      <c r="I474" t="str">
        <f t="array" ref="I474">INDEX('2021 Points'!$F$13:$F$21,MATCH(1,MMULT(--('2021 Points'!$G$13:$N$21=D474),TRANSPOSE(COLUMN('2021 Points'!$G$13:$N$21)^0)),0))</f>
        <v>#N/A</v>
      </c>
      <c r="K474" s="58">
        <f>F474-IFERROR(VLOOKUP(D474,'250621 Ranking'!$D:$F,3,0),0)</f>
        <v>71</v>
      </c>
      <c r="L474">
        <f>countif('Pre-transfer 2021 Points'!$E$13:$L$21,D474)</f>
        <v>0</v>
      </c>
      <c r="M474" s="59">
        <f>countif('2021 Points'!$G$13:$N$21,D474)</f>
        <v>0</v>
      </c>
    </row>
    <row r="475">
      <c r="A475" s="50">
        <v>474.0</v>
      </c>
      <c r="B475" s="86"/>
      <c r="C475" s="69" t="s">
        <v>1555</v>
      </c>
      <c r="D475" s="107" t="s">
        <v>167</v>
      </c>
      <c r="E475" s="107" t="s">
        <v>4479</v>
      </c>
      <c r="F475" s="107">
        <v>91.0</v>
      </c>
      <c r="G475" s="11"/>
      <c r="I475" t="str">
        <f t="array" ref="I475">INDEX('2021 Points'!$F$13:$F$21,MATCH(1,MMULT(--('2021 Points'!$G$13:$N$21=D475),TRANSPOSE(COLUMN('2021 Points'!$G$13:$N$21)^0)),0))</f>
        <v>#N/A</v>
      </c>
      <c r="K475" s="58">
        <f>F475-IFERROR(VLOOKUP(D475,'250621 Ranking'!$D:$F,3,0),0)</f>
        <v>36</v>
      </c>
      <c r="L475">
        <f>countif('Pre-transfer 2021 Points'!$E$13:$L$21,D475)</f>
        <v>0</v>
      </c>
      <c r="M475" s="59">
        <f>countif('2021 Points'!$G$13:$N$21,D475)</f>
        <v>0</v>
      </c>
    </row>
    <row r="476">
      <c r="A476" s="50">
        <v>475.0</v>
      </c>
      <c r="B476" s="67">
        <v>579.0</v>
      </c>
      <c r="C476" s="68" t="s">
        <v>530</v>
      </c>
      <c r="D476" s="107" t="s">
        <v>11253</v>
      </c>
      <c r="E476" s="107" t="s">
        <v>4326</v>
      </c>
      <c r="F476" s="107">
        <v>90.0</v>
      </c>
      <c r="G476" s="11"/>
      <c r="I476" t="str">
        <f t="array" ref="I476">INDEX('2021 Points'!$F$13:$F$21,MATCH(1,MMULT(--('2021 Points'!$G$13:$N$21=D476),TRANSPOSE(COLUMN('2021 Points'!$G$13:$N$21)^0)),0))</f>
        <v>#N/A</v>
      </c>
      <c r="K476" s="58">
        <f>F476-IFERROR(VLOOKUP(D476,'250621 Ranking'!$D:$F,3,0),0)</f>
        <v>45</v>
      </c>
      <c r="L476">
        <f>countif('Pre-transfer 2021 Points'!$E$13:$L$21,D476)</f>
        <v>0</v>
      </c>
      <c r="M476" s="59">
        <f>countif('2021 Points'!$G$13:$N$21,D476)</f>
        <v>0</v>
      </c>
    </row>
    <row r="477">
      <c r="A477" s="50">
        <v>476.0</v>
      </c>
      <c r="B477" s="67">
        <v>575.0</v>
      </c>
      <c r="C477" s="68" t="s">
        <v>724</v>
      </c>
      <c r="D477" s="107" t="s">
        <v>183</v>
      </c>
      <c r="E477" s="107" t="s">
        <v>4851</v>
      </c>
      <c r="F477" s="107">
        <v>90.0</v>
      </c>
      <c r="G477" s="11"/>
      <c r="I477" t="str">
        <f t="array" ref="I477">INDEX('2021 Points'!$F$13:$F$21,MATCH(1,MMULT(--('2021 Points'!$G$13:$N$21=D477),TRANSPOSE(COLUMN('2021 Points'!$G$13:$N$21)^0)),0))</f>
        <v>#N/A</v>
      </c>
      <c r="K477" s="58">
        <f>F477-IFERROR(VLOOKUP(D477,'250621 Ranking'!$D:$F,3,0),0)</f>
        <v>61</v>
      </c>
      <c r="L477">
        <f>countif('Pre-transfer 2021 Points'!$E$13:$L$21,D477)</f>
        <v>0</v>
      </c>
      <c r="M477" s="59">
        <f>countif('2021 Points'!$G$13:$N$21,D477)</f>
        <v>0</v>
      </c>
    </row>
    <row r="478">
      <c r="A478" s="50">
        <v>477.0</v>
      </c>
      <c r="B478" s="67">
        <v>412.0</v>
      </c>
      <c r="C478" s="69" t="s">
        <v>1576</v>
      </c>
      <c r="D478" s="107" t="s">
        <v>995</v>
      </c>
      <c r="E478" s="107" t="s">
        <v>11205</v>
      </c>
      <c r="F478" s="107">
        <v>89.0</v>
      </c>
      <c r="G478" s="11"/>
      <c r="I478" t="str">
        <f t="array" ref="I478">INDEX('2021 Points'!$F$13:$F$21,MATCH(1,MMULT(--('2021 Points'!$G$13:$N$21=D478),TRANSPOSE(COLUMN('2021 Points'!$G$13:$N$21)^0)),0))</f>
        <v>#N/A</v>
      </c>
      <c r="K478" s="58">
        <f>F478-IFERROR(VLOOKUP(D478,'250621 Ranking'!$D:$F,3,0),0)</f>
        <v>24</v>
      </c>
      <c r="L478">
        <f>countif('Pre-transfer 2021 Points'!$E$13:$L$21,D478)</f>
        <v>0</v>
      </c>
      <c r="M478" s="59">
        <f>countif('2021 Points'!$G$13:$N$21,D478)</f>
        <v>0</v>
      </c>
    </row>
    <row r="479">
      <c r="A479" s="50">
        <v>478.0</v>
      </c>
      <c r="B479" s="67">
        <v>218.0</v>
      </c>
      <c r="C479" s="69" t="s">
        <v>1287</v>
      </c>
      <c r="D479" s="107" t="s">
        <v>3541</v>
      </c>
      <c r="E479" s="107" t="s">
        <v>9918</v>
      </c>
      <c r="F479" s="107">
        <v>88.0</v>
      </c>
      <c r="G479" s="11"/>
      <c r="I479" t="str">
        <f t="array" ref="I479">INDEX('2021 Points'!$F$13:$F$21,MATCH(1,MMULT(--('2021 Points'!$G$13:$N$21=D479),TRANSPOSE(COLUMN('2021 Points'!$G$13:$N$21)^0)),0))</f>
        <v>#N/A</v>
      </c>
      <c r="K479" s="58">
        <f>F479-IFERROR(VLOOKUP(D479,'250621 Ranking'!$D:$F,3,0),0)</f>
        <v>25</v>
      </c>
      <c r="L479">
        <f>countif('Pre-transfer 2021 Points'!$E$13:$L$21,D479)</f>
        <v>0</v>
      </c>
      <c r="M479" s="59">
        <f>countif('2021 Points'!$G$13:$N$21,D479)</f>
        <v>0</v>
      </c>
    </row>
    <row r="480">
      <c r="A480" s="50">
        <v>479.0</v>
      </c>
      <c r="B480" s="67">
        <v>1025.0</v>
      </c>
      <c r="C480" s="68" t="s">
        <v>497</v>
      </c>
      <c r="D480" s="107" t="s">
        <v>10960</v>
      </c>
      <c r="E480" s="107" t="s">
        <v>11224</v>
      </c>
      <c r="F480" s="107">
        <v>88.0</v>
      </c>
      <c r="G480" s="11"/>
      <c r="I480" t="str">
        <f t="array" ref="I480">INDEX('2021 Points'!$F$13:$F$21,MATCH(1,MMULT(--('2021 Points'!$G$13:$N$21=D480),TRANSPOSE(COLUMN('2021 Points'!$G$13:$N$21)^0)),0))</f>
        <v>#N/A</v>
      </c>
      <c r="K480" s="58">
        <f>F480-IFERROR(VLOOKUP(D480,'250621 Ranking'!$D:$F,3,0),0)</f>
        <v>59</v>
      </c>
      <c r="L480">
        <f>countif('Pre-transfer 2021 Points'!$E$13:$L$21,D480)</f>
        <v>0</v>
      </c>
      <c r="M480" s="59">
        <f>countif('2021 Points'!$G$13:$N$21,D480)</f>
        <v>0</v>
      </c>
    </row>
    <row r="481">
      <c r="A481" s="50">
        <v>480.0</v>
      </c>
      <c r="B481" s="86"/>
      <c r="C481" s="69" t="s">
        <v>5906</v>
      </c>
      <c r="D481" s="107" t="s">
        <v>2173</v>
      </c>
      <c r="E481" s="107" t="s">
        <v>9929</v>
      </c>
      <c r="F481" s="107">
        <v>88.0</v>
      </c>
      <c r="G481" s="11"/>
      <c r="I481" t="str">
        <f t="array" ref="I481">INDEX('2021 Points'!$F$13:$F$21,MATCH(1,MMULT(--('2021 Points'!$G$13:$N$21=D481),TRANSPOSE(COLUMN('2021 Points'!$G$13:$N$21)^0)),0))</f>
        <v>#N/A</v>
      </c>
      <c r="K481" s="58">
        <f>F481-IFERROR(VLOOKUP(D481,'250621 Ranking'!$D:$F,3,0),0)</f>
        <v>79</v>
      </c>
      <c r="L481">
        <f>countif('Pre-transfer 2021 Points'!$E$13:$L$21,D481)</f>
        <v>0</v>
      </c>
      <c r="M481" s="59">
        <f>countif('2021 Points'!$G$13:$N$21,D481)</f>
        <v>0</v>
      </c>
    </row>
    <row r="482">
      <c r="A482" s="50">
        <v>481.0</v>
      </c>
      <c r="B482" s="67">
        <v>145.0</v>
      </c>
      <c r="C482" s="69" t="s">
        <v>4693</v>
      </c>
      <c r="D482" s="107" t="s">
        <v>1028</v>
      </c>
      <c r="E482" s="107" t="s">
        <v>8968</v>
      </c>
      <c r="F482" s="107">
        <v>87.0</v>
      </c>
      <c r="G482" s="11"/>
      <c r="I482" t="str">
        <f t="array" ref="I482">INDEX('2021 Points'!$F$13:$F$21,MATCH(1,MMULT(--('2021 Points'!$G$13:$N$21=D482),TRANSPOSE(COLUMN('2021 Points'!$G$13:$N$21)^0)),0))</f>
        <v>#N/A</v>
      </c>
      <c r="K482" s="58">
        <f>F482-IFERROR(VLOOKUP(D482,'250621 Ranking'!$D:$F,3,0),0)</f>
        <v>20</v>
      </c>
      <c r="L482">
        <f>countif('Pre-transfer 2021 Points'!$E$13:$L$21,D482)</f>
        <v>0</v>
      </c>
      <c r="M482" s="59">
        <f>countif('2021 Points'!$G$13:$N$21,D482)</f>
        <v>0</v>
      </c>
    </row>
    <row r="483">
      <c r="A483" s="50">
        <v>482.0</v>
      </c>
      <c r="B483" s="67">
        <v>169.0</v>
      </c>
      <c r="C483" s="69" t="s">
        <v>4533</v>
      </c>
      <c r="D483" s="107" t="s">
        <v>10786</v>
      </c>
      <c r="E483" s="107" t="s">
        <v>11207</v>
      </c>
      <c r="F483" s="107">
        <v>87.0</v>
      </c>
      <c r="G483" s="11"/>
      <c r="I483" t="str">
        <f t="array" ref="I483">INDEX('2021 Points'!$F$13:$F$21,MATCH(1,MMULT(--('2021 Points'!$G$13:$N$21=D483),TRANSPOSE(COLUMN('2021 Points'!$G$13:$N$21)^0)),0))</f>
        <v>#N/A</v>
      </c>
      <c r="K483" s="58">
        <f>F483-IFERROR(VLOOKUP(D483,'250621 Ranking'!$D:$F,3,0),0)</f>
        <v>44</v>
      </c>
      <c r="L483">
        <f>countif('Pre-transfer 2021 Points'!$E$13:$L$21,D483)</f>
        <v>0</v>
      </c>
      <c r="M483" s="59">
        <f>countif('2021 Points'!$G$13:$N$21,D483)</f>
        <v>0</v>
      </c>
    </row>
    <row r="484">
      <c r="A484" s="50">
        <v>483.0</v>
      </c>
      <c r="B484" s="67">
        <v>535.0</v>
      </c>
      <c r="C484" s="68" t="s">
        <v>4383</v>
      </c>
      <c r="D484" s="107" t="s">
        <v>1307</v>
      </c>
      <c r="E484" s="107" t="s">
        <v>11211</v>
      </c>
      <c r="F484" s="107">
        <v>87.0</v>
      </c>
      <c r="G484" s="11"/>
      <c r="I484" t="str">
        <f t="array" ref="I484">INDEX('2021 Points'!$F$13:$F$21,MATCH(1,MMULT(--('2021 Points'!$G$13:$N$21=D484),TRANSPOSE(COLUMN('2021 Points'!$G$13:$N$21)^0)),0))</f>
        <v>#N/A</v>
      </c>
      <c r="K484" s="58">
        <f>F484-IFERROR(VLOOKUP(D484,'250621 Ranking'!$D:$F,3,0),0)</f>
        <v>5</v>
      </c>
      <c r="L484">
        <f>countif('Pre-transfer 2021 Points'!$E$13:$L$21,D484)</f>
        <v>0</v>
      </c>
      <c r="M484" s="59">
        <f>countif('2021 Points'!$G$13:$N$21,D484)</f>
        <v>0</v>
      </c>
    </row>
    <row r="485">
      <c r="A485" s="50">
        <v>484.0</v>
      </c>
      <c r="B485" s="86"/>
      <c r="C485" s="69" t="s">
        <v>10136</v>
      </c>
      <c r="D485" s="107" t="s">
        <v>11086</v>
      </c>
      <c r="E485" s="107" t="s">
        <v>4612</v>
      </c>
      <c r="F485" s="107">
        <v>87.0</v>
      </c>
      <c r="G485" s="11"/>
      <c r="I485" t="str">
        <f t="array" ref="I485">INDEX('2021 Points'!$F$13:$F$21,MATCH(1,MMULT(--('2021 Points'!$G$13:$N$21=D485),TRANSPOSE(COLUMN('2021 Points'!$G$13:$N$21)^0)),0))</f>
        <v>#N/A</v>
      </c>
      <c r="K485" s="58">
        <f>F485-IFERROR(VLOOKUP(D485,'250621 Ranking'!$D:$F,3,0),0)</f>
        <v>84</v>
      </c>
      <c r="L485">
        <f>countif('Pre-transfer 2021 Points'!$E$13:$L$21,D485)</f>
        <v>0</v>
      </c>
      <c r="M485" s="59">
        <f>countif('2021 Points'!$G$13:$N$21,D485)</f>
        <v>0</v>
      </c>
    </row>
    <row r="486">
      <c r="A486" s="50">
        <v>485.0</v>
      </c>
      <c r="B486" s="67">
        <v>227.0</v>
      </c>
      <c r="C486" s="69" t="s">
        <v>4513</v>
      </c>
      <c r="D486" s="107" t="s">
        <v>274</v>
      </c>
      <c r="E486" s="107" t="s">
        <v>8970</v>
      </c>
      <c r="F486" s="107">
        <v>86.0</v>
      </c>
      <c r="G486" s="11"/>
      <c r="I486" t="str">
        <f t="array" ref="I486">INDEX('2021 Points'!$F$13:$F$21,MATCH(1,MMULT(--('2021 Points'!$G$13:$N$21=D486),TRANSPOSE(COLUMN('2021 Points'!$G$13:$N$21)^0)),0))</f>
        <v>#N/A</v>
      </c>
      <c r="K486" s="58">
        <f>F486-IFERROR(VLOOKUP(D486,'250621 Ranking'!$D:$F,3,0),0)</f>
        <v>30</v>
      </c>
      <c r="L486">
        <f>countif('Pre-transfer 2021 Points'!$E$13:$L$21,D486)</f>
        <v>0</v>
      </c>
      <c r="M486" s="59">
        <f>countif('2021 Points'!$G$13:$N$21,D486)</f>
        <v>0</v>
      </c>
    </row>
    <row r="487">
      <c r="A487" s="50">
        <v>486.0</v>
      </c>
      <c r="B487" s="67">
        <v>117.0</v>
      </c>
      <c r="C487" s="69" t="s">
        <v>4936</v>
      </c>
      <c r="D487" s="107" t="s">
        <v>17</v>
      </c>
      <c r="E487" s="107" t="s">
        <v>139</v>
      </c>
      <c r="F487" s="107">
        <v>86.0</v>
      </c>
      <c r="G487" s="11"/>
      <c r="I487" t="str">
        <f t="array" ref="I487">INDEX('2021 Points'!$F$13:$F$21,MATCH(1,MMULT(--('2021 Points'!$G$13:$N$21=D487),TRANSPOSE(COLUMN('2021 Points'!$G$13:$N$21)^0)),0))</f>
        <v>#N/A</v>
      </c>
      <c r="K487" s="58">
        <f>F487-IFERROR(VLOOKUP(D487,'250621 Ranking'!$D:$F,3,0),0)</f>
        <v>30</v>
      </c>
      <c r="L487">
        <f>countif('Pre-transfer 2021 Points'!$E$13:$L$21,D487)</f>
        <v>0</v>
      </c>
      <c r="M487" s="59">
        <f>countif('2021 Points'!$G$13:$N$21,D487)</f>
        <v>0</v>
      </c>
    </row>
    <row r="488">
      <c r="A488" s="50">
        <v>487.0</v>
      </c>
      <c r="B488" s="67">
        <v>301.0</v>
      </c>
      <c r="C488" s="69" t="s">
        <v>5621</v>
      </c>
      <c r="D488" s="107" t="s">
        <v>3802</v>
      </c>
      <c r="E488" s="107" t="s">
        <v>11226</v>
      </c>
      <c r="F488" s="107">
        <v>85.0</v>
      </c>
      <c r="G488" s="11"/>
      <c r="I488" t="str">
        <f t="array" ref="I488">INDEX('2021 Points'!$F$13:$F$21,MATCH(1,MMULT(--('2021 Points'!$G$13:$N$21=D488),TRANSPOSE(COLUMN('2021 Points'!$G$13:$N$21)^0)),0))</f>
        <v>#N/A</v>
      </c>
      <c r="K488" s="58">
        <f>F488-IFERROR(VLOOKUP(D488,'250621 Ranking'!$D:$F,3,0),0)</f>
        <v>85</v>
      </c>
      <c r="L488">
        <f>countif('Pre-transfer 2021 Points'!$E$13:$L$21,D488)</f>
        <v>0</v>
      </c>
      <c r="M488" s="59">
        <f>countif('2021 Points'!$G$13:$N$21,D488)</f>
        <v>0</v>
      </c>
    </row>
    <row r="489">
      <c r="A489" s="50">
        <v>488.0</v>
      </c>
      <c r="B489" s="67">
        <v>826.0</v>
      </c>
      <c r="C489" s="68" t="s">
        <v>1052</v>
      </c>
      <c r="D489" s="107" t="s">
        <v>10823</v>
      </c>
      <c r="E489" s="107" t="s">
        <v>8600</v>
      </c>
      <c r="F489" s="107">
        <v>85.0</v>
      </c>
      <c r="G489" s="11"/>
      <c r="I489" t="str">
        <f t="array" ref="I489">INDEX('2021 Points'!$F$13:$F$21,MATCH(1,MMULT(--('2021 Points'!$G$13:$N$21=D489),TRANSPOSE(COLUMN('2021 Points'!$G$13:$N$21)^0)),0))</f>
        <v>#N/A</v>
      </c>
      <c r="K489" s="58">
        <f>F489-IFERROR(VLOOKUP(D489,'250621 Ranking'!$D:$F,3,0),0)</f>
        <v>0</v>
      </c>
      <c r="L489">
        <f>countif('Pre-transfer 2021 Points'!$E$13:$L$21,D489)</f>
        <v>0</v>
      </c>
      <c r="M489" s="59">
        <f>countif('2021 Points'!$G$13:$N$21,D489)</f>
        <v>0</v>
      </c>
    </row>
    <row r="490">
      <c r="A490" s="50">
        <v>489.0</v>
      </c>
      <c r="B490" s="67">
        <v>378.0</v>
      </c>
      <c r="C490" s="69" t="s">
        <v>4379</v>
      </c>
      <c r="D490" s="107" t="s">
        <v>10888</v>
      </c>
      <c r="E490" s="107" t="s">
        <v>8597</v>
      </c>
      <c r="F490" s="107">
        <v>85.0</v>
      </c>
      <c r="G490" s="11"/>
      <c r="I490" t="str">
        <f t="array" ref="I490">INDEX('2021 Points'!$F$13:$F$21,MATCH(1,MMULT(--('2021 Points'!$G$13:$N$21=D490),TRANSPOSE(COLUMN('2021 Points'!$G$13:$N$21)^0)),0))</f>
        <v>#N/A</v>
      </c>
      <c r="K490" s="58">
        <f>F490-IFERROR(VLOOKUP(D490,'250621 Ranking'!$D:$F,3,0),0)</f>
        <v>5</v>
      </c>
      <c r="L490">
        <f>countif('Pre-transfer 2021 Points'!$E$13:$L$21,D490)</f>
        <v>0</v>
      </c>
      <c r="M490" s="59">
        <f>countif('2021 Points'!$G$13:$N$21,D490)</f>
        <v>0</v>
      </c>
    </row>
    <row r="491">
      <c r="A491" s="50">
        <v>490.0</v>
      </c>
      <c r="B491" s="67">
        <v>548.0</v>
      </c>
      <c r="C491" s="68" t="s">
        <v>4335</v>
      </c>
      <c r="D491" s="107" t="s">
        <v>1100</v>
      </c>
      <c r="E491" s="107" t="s">
        <v>102</v>
      </c>
      <c r="F491" s="107">
        <v>85.0</v>
      </c>
      <c r="G491" s="11"/>
      <c r="I491" t="str">
        <f t="array" ref="I491">INDEX('2021 Points'!$F$13:$F$21,MATCH(1,MMULT(--('2021 Points'!$G$13:$N$21=D491),TRANSPOSE(COLUMN('2021 Points'!$G$13:$N$21)^0)),0))</f>
        <v>#N/A</v>
      </c>
      <c r="K491" s="58">
        <f>F491-IFERROR(VLOOKUP(D491,'250621 Ranking'!$D:$F,3,0),0)</f>
        <v>50</v>
      </c>
      <c r="L491">
        <f>countif('Pre-transfer 2021 Points'!$E$13:$L$21,D491)</f>
        <v>0</v>
      </c>
      <c r="M491" s="59">
        <f>countif('2021 Points'!$G$13:$N$21,D491)</f>
        <v>0</v>
      </c>
    </row>
    <row r="492">
      <c r="A492" s="50">
        <v>491.0</v>
      </c>
      <c r="B492" s="67">
        <v>1488.0</v>
      </c>
      <c r="C492" s="68" t="s">
        <v>8619</v>
      </c>
      <c r="D492" s="107" t="s">
        <v>2131</v>
      </c>
      <c r="E492" s="107" t="s">
        <v>11254</v>
      </c>
      <c r="F492" s="107">
        <v>85.0</v>
      </c>
      <c r="G492" s="11"/>
      <c r="I492" t="str">
        <f t="array" ref="I492">INDEX('2021 Points'!$F$13:$F$21,MATCH(1,MMULT(--('2021 Points'!$G$13:$N$21=D492),TRANSPOSE(COLUMN('2021 Points'!$G$13:$N$21)^0)),0))</f>
        <v>#N/A</v>
      </c>
      <c r="K492" s="58">
        <f>F492-IFERROR(VLOOKUP(D492,'250621 Ranking'!$D:$F,3,0),0)</f>
        <v>17</v>
      </c>
      <c r="L492">
        <f>countif('Pre-transfer 2021 Points'!$E$13:$L$21,D492)</f>
        <v>0</v>
      </c>
      <c r="M492" s="59">
        <f>countif('2021 Points'!$G$13:$N$21,D492)</f>
        <v>0</v>
      </c>
    </row>
    <row r="493">
      <c r="A493" s="50">
        <v>492.0</v>
      </c>
      <c r="B493" s="67">
        <v>668.0</v>
      </c>
      <c r="C493" s="68" t="s">
        <v>5324</v>
      </c>
      <c r="D493" s="107" t="s">
        <v>11255</v>
      </c>
      <c r="E493" s="107" t="s">
        <v>9928</v>
      </c>
      <c r="F493" s="107">
        <v>85.0</v>
      </c>
      <c r="G493" s="11"/>
      <c r="I493" t="str">
        <f t="array" ref="I493">INDEX('2021 Points'!$F$13:$F$21,MATCH(1,MMULT(--('2021 Points'!$G$13:$N$21=D493),TRANSPOSE(COLUMN('2021 Points'!$G$13:$N$21)^0)),0))</f>
        <v>#N/A</v>
      </c>
      <c r="K493" s="58">
        <f>F493-IFERROR(VLOOKUP(D493,'250621 Ranking'!$D:$F,3,0),0)</f>
        <v>61</v>
      </c>
      <c r="L493">
        <f>countif('Pre-transfer 2021 Points'!$E$13:$L$21,D493)</f>
        <v>0</v>
      </c>
      <c r="M493" s="59">
        <f>countif('2021 Points'!$G$13:$N$21,D493)</f>
        <v>0</v>
      </c>
    </row>
    <row r="494">
      <c r="A494" s="50">
        <v>493.0</v>
      </c>
      <c r="B494" s="67">
        <v>1165.0</v>
      </c>
      <c r="C494" s="68" t="s">
        <v>4799</v>
      </c>
      <c r="D494" s="107" t="s">
        <v>11256</v>
      </c>
      <c r="E494" s="107" t="s">
        <v>11214</v>
      </c>
      <c r="F494" s="107">
        <v>85.0</v>
      </c>
      <c r="G494" s="11"/>
      <c r="I494" t="str">
        <f t="array" ref="I494">INDEX('2021 Points'!$F$13:$F$21,MATCH(1,MMULT(--('2021 Points'!$G$13:$N$21=D494),TRANSPOSE(COLUMN('2021 Points'!$G$13:$N$21)^0)),0))</f>
        <v>#N/A</v>
      </c>
      <c r="K494" s="58">
        <f>F494-IFERROR(VLOOKUP(D494,'250621 Ranking'!$D:$F,3,0),0)</f>
        <v>74</v>
      </c>
      <c r="L494">
        <f>countif('Pre-transfer 2021 Points'!$E$13:$L$21,D494)</f>
        <v>0</v>
      </c>
      <c r="M494" s="59">
        <f>countif('2021 Points'!$G$13:$N$21,D494)</f>
        <v>0</v>
      </c>
    </row>
    <row r="495">
      <c r="A495" s="50">
        <v>494.0</v>
      </c>
      <c r="B495" s="67">
        <v>297.0</v>
      </c>
      <c r="C495" s="69" t="s">
        <v>4456</v>
      </c>
      <c r="D495" s="107" t="s">
        <v>10924</v>
      </c>
      <c r="E495" s="107" t="s">
        <v>8968</v>
      </c>
      <c r="F495" s="107">
        <v>84.0</v>
      </c>
      <c r="G495" s="11"/>
      <c r="I495" t="str">
        <f t="array" ref="I495">INDEX('2021 Points'!$F$13:$F$21,MATCH(1,MMULT(--('2021 Points'!$G$13:$N$21=D495),TRANSPOSE(COLUMN('2021 Points'!$G$13:$N$21)^0)),0))</f>
        <v>#N/A</v>
      </c>
      <c r="K495" s="58">
        <f>F495-IFERROR(VLOOKUP(D495,'250621 Ranking'!$D:$F,3,0),0)</f>
        <v>28</v>
      </c>
      <c r="L495">
        <f>countif('Pre-transfer 2021 Points'!$E$13:$L$21,D495)</f>
        <v>0</v>
      </c>
      <c r="M495" s="59">
        <f>countif('2021 Points'!$G$13:$N$21,D495)</f>
        <v>0</v>
      </c>
    </row>
    <row r="496">
      <c r="A496" s="50">
        <v>495.0</v>
      </c>
      <c r="B496" s="67">
        <v>1386.0</v>
      </c>
      <c r="C496" s="68" t="s">
        <v>8815</v>
      </c>
      <c r="D496" s="107" t="s">
        <v>2104</v>
      </c>
      <c r="E496" s="107" t="s">
        <v>11257</v>
      </c>
      <c r="F496" s="107">
        <v>83.0</v>
      </c>
      <c r="G496" s="11"/>
      <c r="I496" t="str">
        <f t="array" ref="I496">INDEX('2021 Points'!$F$13:$F$21,MATCH(1,MMULT(--('2021 Points'!$G$13:$N$21=D496),TRANSPOSE(COLUMN('2021 Points'!$G$13:$N$21)^0)),0))</f>
        <v>#N/A</v>
      </c>
      <c r="K496" s="58">
        <f>F496-IFERROR(VLOOKUP(D496,'250621 Ranking'!$D:$F,3,0),0)</f>
        <v>54</v>
      </c>
      <c r="L496">
        <f>countif('Pre-transfer 2021 Points'!$E$13:$L$21,D496)</f>
        <v>0</v>
      </c>
      <c r="M496" s="59">
        <f>countif('2021 Points'!$G$13:$N$21,D496)</f>
        <v>0</v>
      </c>
    </row>
    <row r="497">
      <c r="A497" s="50">
        <v>496.0</v>
      </c>
      <c r="B497" s="67">
        <v>540.0</v>
      </c>
      <c r="C497" s="68" t="s">
        <v>4339</v>
      </c>
      <c r="D497" s="107" t="s">
        <v>11258</v>
      </c>
      <c r="E497" s="107" t="s">
        <v>11259</v>
      </c>
      <c r="F497" s="107">
        <v>83.0</v>
      </c>
      <c r="G497" s="11"/>
      <c r="I497" t="str">
        <f t="array" ref="I497">INDEX('2021 Points'!$F$13:$F$21,MATCH(1,MMULT(--('2021 Points'!$G$13:$N$21=D497),TRANSPOSE(COLUMN('2021 Points'!$G$13:$N$21)^0)),0))</f>
        <v>#N/A</v>
      </c>
      <c r="K497" s="58">
        <f>F497-IFERROR(VLOOKUP(D497,'250621 Ranking'!$D:$F,3,0),0)</f>
        <v>33</v>
      </c>
      <c r="L497">
        <f>countif('Pre-transfer 2021 Points'!$E$13:$L$21,D497)</f>
        <v>0</v>
      </c>
      <c r="M497" s="59">
        <f>countif('2021 Points'!$G$13:$N$21,D497)</f>
        <v>0</v>
      </c>
    </row>
    <row r="498">
      <c r="A498" s="50">
        <v>497.0</v>
      </c>
      <c r="B498" s="67">
        <v>956.0</v>
      </c>
      <c r="C498" s="68" t="s">
        <v>8646</v>
      </c>
      <c r="D498" s="107" t="s">
        <v>2035</v>
      </c>
      <c r="E498" s="107" t="s">
        <v>9937</v>
      </c>
      <c r="F498" s="107">
        <v>83.0</v>
      </c>
      <c r="G498" s="11"/>
      <c r="I498" t="str">
        <f t="array" ref="I498">INDEX('2021 Points'!$F$13:$F$21,MATCH(1,MMULT(--('2021 Points'!$G$13:$N$21=D498),TRANSPOSE(COLUMN('2021 Points'!$G$13:$N$21)^0)),0))</f>
        <v>#N/A</v>
      </c>
      <c r="K498" s="58">
        <f>F498-IFERROR(VLOOKUP(D498,'250621 Ranking'!$D:$F,3,0),0)</f>
        <v>55</v>
      </c>
      <c r="L498">
        <f>countif('Pre-transfer 2021 Points'!$E$13:$L$21,D498)</f>
        <v>0</v>
      </c>
      <c r="M498" s="59">
        <f>countif('2021 Points'!$G$13:$N$21,D498)</f>
        <v>0</v>
      </c>
    </row>
    <row r="499">
      <c r="A499" s="50">
        <v>498.0</v>
      </c>
      <c r="B499" s="67">
        <v>1143.0</v>
      </c>
      <c r="C499" s="68" t="s">
        <v>1696</v>
      </c>
      <c r="D499" s="107" t="s">
        <v>1957</v>
      </c>
      <c r="E499" s="107" t="s">
        <v>11205</v>
      </c>
      <c r="F499" s="107">
        <v>83.0</v>
      </c>
      <c r="G499" s="11"/>
      <c r="I499" t="str">
        <f t="array" ref="I499">INDEX('2021 Points'!$F$13:$F$21,MATCH(1,MMULT(--('2021 Points'!$G$13:$N$21=D499),TRANSPOSE(COLUMN('2021 Points'!$G$13:$N$21)^0)),0))</f>
        <v>#N/A</v>
      </c>
      <c r="K499" s="58">
        <f>F499-IFERROR(VLOOKUP(D499,'250621 Ranking'!$D:$F,3,0),0)</f>
        <v>61</v>
      </c>
      <c r="L499">
        <f>countif('Pre-transfer 2021 Points'!$E$13:$L$21,D499)</f>
        <v>0</v>
      </c>
      <c r="M499" s="59">
        <f>countif('2021 Points'!$G$13:$N$21,D499)</f>
        <v>0</v>
      </c>
    </row>
    <row r="500">
      <c r="A500" s="50">
        <v>499.0</v>
      </c>
      <c r="B500" s="67">
        <v>723.0</v>
      </c>
      <c r="C500" s="68" t="s">
        <v>4364</v>
      </c>
      <c r="D500" s="107" t="s">
        <v>2025</v>
      </c>
      <c r="E500" s="107" t="s">
        <v>8592</v>
      </c>
      <c r="F500" s="107">
        <v>82.0</v>
      </c>
      <c r="G500" s="11"/>
      <c r="I500" t="str">
        <f t="array" ref="I500">INDEX('2021 Points'!$F$13:$F$21,MATCH(1,MMULT(--('2021 Points'!$G$13:$N$21=D500),TRANSPOSE(COLUMN('2021 Points'!$G$13:$N$21)^0)),0))</f>
        <v>#N/A</v>
      </c>
      <c r="K500" s="58">
        <f>F500-IFERROR(VLOOKUP(D500,'250621 Ranking'!$D:$F,3,0),0)</f>
        <v>37</v>
      </c>
      <c r="L500">
        <f>countif('Pre-transfer 2021 Points'!$E$13:$L$21,D500)</f>
        <v>0</v>
      </c>
      <c r="M500" s="59">
        <f>countif('2021 Points'!$G$13:$N$21,D500)</f>
        <v>0</v>
      </c>
    </row>
    <row r="501">
      <c r="A501" s="49">
        <v>500.0</v>
      </c>
      <c r="B501" s="63">
        <v>849.0</v>
      </c>
      <c r="C501" s="64" t="s">
        <v>1393</v>
      </c>
      <c r="D501" s="108" t="s">
        <v>3552</v>
      </c>
      <c r="E501" s="108" t="s">
        <v>11214</v>
      </c>
      <c r="F501" s="78">
        <v>82.0</v>
      </c>
      <c r="G501" s="11"/>
      <c r="I501" t="str">
        <f t="array" ref="I501">INDEX('2021 Points'!$F$13:$F$21,MATCH(1,MMULT(--('2021 Points'!$G$13:$N$21=D501),TRANSPOSE(COLUMN('2021 Points'!$G$13:$N$21)^0)),0))</f>
        <v>#N/A</v>
      </c>
      <c r="K501" s="58">
        <f>F501-IFERROR(VLOOKUP(D501,'250621 Ranking'!$D:$F,3,0),0)</f>
        <v>76</v>
      </c>
      <c r="L501">
        <f>countif('Pre-transfer 2021 Points'!$E$13:$L$21,D501)</f>
        <v>0</v>
      </c>
      <c r="M501" s="59">
        <f>countif('2021 Points'!$G$13:$N$21,D501)</f>
        <v>0</v>
      </c>
    </row>
    <row r="502">
      <c r="A502" s="50">
        <v>501.0</v>
      </c>
      <c r="B502" s="67">
        <v>312.0</v>
      </c>
      <c r="C502" s="69" t="s">
        <v>4468</v>
      </c>
      <c r="D502" s="107" t="s">
        <v>1886</v>
      </c>
      <c r="E502" s="107" t="s">
        <v>11225</v>
      </c>
      <c r="F502" s="107">
        <v>82.0</v>
      </c>
      <c r="G502" s="11"/>
      <c r="I502" t="str">
        <f t="array" ref="I502">INDEX('2021 Points'!$F$13:$F$21,MATCH(1,MMULT(--('2021 Points'!$G$13:$N$21=D502),TRANSPOSE(COLUMN('2021 Points'!$G$13:$N$21)^0)),0))</f>
        <v>#N/A</v>
      </c>
      <c r="K502" s="58">
        <f>F502-IFERROR(VLOOKUP(D502,'250621 Ranking'!$D:$F,3,0),0)</f>
        <v>32</v>
      </c>
      <c r="L502">
        <f>countif('Pre-transfer 2021 Points'!$E$13:$L$21,D502)</f>
        <v>0</v>
      </c>
      <c r="M502" s="59">
        <f>countif('2021 Points'!$G$13:$N$21,D502)</f>
        <v>0</v>
      </c>
    </row>
    <row r="503">
      <c r="A503" s="50">
        <v>502.0</v>
      </c>
      <c r="B503" s="67">
        <v>206.0</v>
      </c>
      <c r="C503" s="69" t="s">
        <v>5486</v>
      </c>
      <c r="D503" s="107" t="s">
        <v>3494</v>
      </c>
      <c r="E503" s="107" t="s">
        <v>4331</v>
      </c>
      <c r="F503" s="107">
        <v>81.0</v>
      </c>
      <c r="G503" s="11"/>
      <c r="I503" t="str">
        <f t="array" ref="I503">INDEX('2021 Points'!$F$13:$F$21,MATCH(1,MMULT(--('2021 Points'!$G$13:$N$21=D503),TRANSPOSE(COLUMN('2021 Points'!$G$13:$N$21)^0)),0))</f>
        <v>#N/A</v>
      </c>
      <c r="K503" s="58">
        <f>F503-IFERROR(VLOOKUP(D503,'250621 Ranking'!$D:$F,3,0),0)</f>
        <v>53</v>
      </c>
      <c r="L503">
        <f>countif('Pre-transfer 2021 Points'!$E$13:$L$21,D503)</f>
        <v>0</v>
      </c>
      <c r="M503" s="59">
        <f>countif('2021 Points'!$G$13:$N$21,D503)</f>
        <v>0</v>
      </c>
    </row>
    <row r="504">
      <c r="A504" s="50">
        <v>503.0</v>
      </c>
      <c r="B504" s="67">
        <v>462.0</v>
      </c>
      <c r="C504" s="69" t="s">
        <v>4378</v>
      </c>
      <c r="D504" s="107" t="s">
        <v>10779</v>
      </c>
      <c r="E504" s="72"/>
      <c r="F504" s="107">
        <v>81.0</v>
      </c>
      <c r="G504" s="11"/>
      <c r="I504" t="str">
        <f t="array" ref="I504">INDEX('2021 Points'!$F$13:$F$21,MATCH(1,MMULT(--('2021 Points'!$G$13:$N$21=D504),TRANSPOSE(COLUMN('2021 Points'!$G$13:$N$21)^0)),0))</f>
        <v>#N/A</v>
      </c>
      <c r="K504" s="58">
        <f>F504-IFERROR(VLOOKUP(D504,'250621 Ranking'!$D:$F,3,0),0)</f>
        <v>23</v>
      </c>
      <c r="L504">
        <f>countif('Pre-transfer 2021 Points'!$E$13:$L$21,D504)</f>
        <v>0</v>
      </c>
      <c r="M504" s="59">
        <f>countif('2021 Points'!$G$13:$N$21,D504)</f>
        <v>0</v>
      </c>
    </row>
    <row r="505">
      <c r="A505" s="50">
        <v>504.0</v>
      </c>
      <c r="B505" s="67">
        <v>665.0</v>
      </c>
      <c r="C505" s="68" t="s">
        <v>4706</v>
      </c>
      <c r="D505" s="107" t="s">
        <v>1972</v>
      </c>
      <c r="E505" s="107" t="s">
        <v>9987</v>
      </c>
      <c r="F505" s="107">
        <v>81.0</v>
      </c>
      <c r="G505" s="11"/>
      <c r="I505" t="str">
        <f t="array" ref="I505">INDEX('2021 Points'!$F$13:$F$21,MATCH(1,MMULT(--('2021 Points'!$G$13:$N$21=D505),TRANSPOSE(COLUMN('2021 Points'!$G$13:$N$21)^0)),0))</f>
        <v>#N/A</v>
      </c>
      <c r="K505" s="58">
        <f>F505-IFERROR(VLOOKUP(D505,'250621 Ranking'!$D:$F,3,0),0)</f>
        <v>27</v>
      </c>
      <c r="L505">
        <f>countif('Pre-transfer 2021 Points'!$E$13:$L$21,D505)</f>
        <v>0</v>
      </c>
      <c r="M505" s="59">
        <f>countif('2021 Points'!$G$13:$N$21,D505)</f>
        <v>0</v>
      </c>
    </row>
    <row r="506">
      <c r="A506" s="50">
        <v>505.0</v>
      </c>
      <c r="B506" s="67">
        <v>578.0</v>
      </c>
      <c r="C506" s="68" t="s">
        <v>427</v>
      </c>
      <c r="D506" s="107" t="s">
        <v>10930</v>
      </c>
      <c r="E506" s="107" t="s">
        <v>11210</v>
      </c>
      <c r="F506" s="107">
        <v>81.0</v>
      </c>
      <c r="G506" s="11"/>
      <c r="I506" t="str">
        <f t="array" ref="I506">INDEX('2021 Points'!$F$13:$F$21,MATCH(1,MMULT(--('2021 Points'!$G$13:$N$21=D506),TRANSPOSE(COLUMN('2021 Points'!$G$13:$N$21)^0)),0))</f>
        <v>#N/A</v>
      </c>
      <c r="K506" s="58">
        <f>F506-IFERROR(VLOOKUP(D506,'250621 Ranking'!$D:$F,3,0),0)</f>
        <v>10</v>
      </c>
      <c r="L506">
        <f>countif('Pre-transfer 2021 Points'!$E$13:$L$21,D506)</f>
        <v>0</v>
      </c>
      <c r="M506" s="59">
        <f>countif('2021 Points'!$G$13:$N$21,D506)</f>
        <v>0</v>
      </c>
    </row>
    <row r="507">
      <c r="A507" s="50">
        <v>506.0</v>
      </c>
      <c r="B507" s="67">
        <v>647.0</v>
      </c>
      <c r="C507" s="68" t="s">
        <v>591</v>
      </c>
      <c r="D507" s="107" t="s">
        <v>11260</v>
      </c>
      <c r="E507" s="107" t="s">
        <v>8613</v>
      </c>
      <c r="F507" s="107">
        <v>80.0</v>
      </c>
      <c r="G507" s="11"/>
      <c r="I507" t="str">
        <f t="array" ref="I507">INDEX('2021 Points'!$F$13:$F$21,MATCH(1,MMULT(--('2021 Points'!$G$13:$N$21=D507),TRANSPOSE(COLUMN('2021 Points'!$G$13:$N$21)^0)),0))</f>
        <v>#N/A</v>
      </c>
      <c r="K507" s="58">
        <f>F507-IFERROR(VLOOKUP(D507,'250621 Ranking'!$D:$F,3,0),0)</f>
        <v>75</v>
      </c>
      <c r="L507">
        <f>countif('Pre-transfer 2021 Points'!$E$13:$L$21,D507)</f>
        <v>0</v>
      </c>
      <c r="M507" s="59">
        <f>countif('2021 Points'!$G$13:$N$21,D507)</f>
        <v>0</v>
      </c>
    </row>
    <row r="508">
      <c r="A508" s="50">
        <v>507.0</v>
      </c>
      <c r="B508" s="67">
        <v>268.0</v>
      </c>
      <c r="C508" s="69" t="s">
        <v>1113</v>
      </c>
      <c r="D508" s="107" t="s">
        <v>1371</v>
      </c>
      <c r="E508" s="107" t="s">
        <v>11210</v>
      </c>
      <c r="F508" s="107">
        <v>80.0</v>
      </c>
      <c r="G508" s="11"/>
      <c r="I508" t="str">
        <f t="array" ref="I508">INDEX('2021 Points'!$F$13:$F$21,MATCH(1,MMULT(--('2021 Points'!$G$13:$N$21=D508),TRANSPOSE(COLUMN('2021 Points'!$G$13:$N$21)^0)),0))</f>
        <v>#N/A</v>
      </c>
      <c r="K508" s="58">
        <f>F508-IFERROR(VLOOKUP(D508,'250621 Ranking'!$D:$F,3,0),0)</f>
        <v>60</v>
      </c>
      <c r="L508">
        <f>countif('Pre-transfer 2021 Points'!$E$13:$L$21,D508)</f>
        <v>0</v>
      </c>
      <c r="M508" s="59">
        <f>countif('2021 Points'!$G$13:$N$21,D508)</f>
        <v>0</v>
      </c>
    </row>
    <row r="509">
      <c r="A509" s="50">
        <v>508.0</v>
      </c>
      <c r="B509" s="67">
        <v>530.0</v>
      </c>
      <c r="C509" s="68" t="s">
        <v>721</v>
      </c>
      <c r="D509" s="107" t="s">
        <v>3924</v>
      </c>
      <c r="E509" s="107" t="s">
        <v>139</v>
      </c>
      <c r="F509" s="107">
        <v>80.0</v>
      </c>
      <c r="G509" s="11"/>
      <c r="I509" t="str">
        <f t="array" ref="I509">INDEX('2021 Points'!$F$13:$F$21,MATCH(1,MMULT(--('2021 Points'!$G$13:$N$21=D509),TRANSPOSE(COLUMN('2021 Points'!$G$13:$N$21)^0)),0))</f>
        <v>#N/A</v>
      </c>
      <c r="K509" s="58">
        <f>F509-IFERROR(VLOOKUP(D509,'250621 Ranking'!$D:$F,3,0),0)</f>
        <v>57</v>
      </c>
      <c r="L509">
        <f>countif('Pre-transfer 2021 Points'!$E$13:$L$21,D509)</f>
        <v>0</v>
      </c>
      <c r="M509" s="59">
        <f>countif('2021 Points'!$G$13:$N$21,D509)</f>
        <v>0</v>
      </c>
    </row>
    <row r="510">
      <c r="A510" s="50">
        <v>509.0</v>
      </c>
      <c r="B510" s="67">
        <v>776.0</v>
      </c>
      <c r="C510" s="68" t="s">
        <v>4368</v>
      </c>
      <c r="D510" s="107" t="s">
        <v>11261</v>
      </c>
      <c r="E510" s="107" t="s">
        <v>9990</v>
      </c>
      <c r="F510" s="107">
        <v>80.0</v>
      </c>
      <c r="G510" s="11"/>
      <c r="I510" t="str">
        <f t="array" ref="I510">INDEX('2021 Points'!$F$13:$F$21,MATCH(1,MMULT(--('2021 Points'!$G$13:$N$21=D510),TRANSPOSE(COLUMN('2021 Points'!$G$13:$N$21)^0)),0))</f>
        <v>#N/A</v>
      </c>
      <c r="K510" s="58">
        <f>F510-IFERROR(VLOOKUP(D510,'250621 Ranking'!$D:$F,3,0),0)</f>
        <v>76</v>
      </c>
      <c r="L510">
        <f>countif('Pre-transfer 2021 Points'!$E$13:$L$21,D510)</f>
        <v>0</v>
      </c>
      <c r="M510" s="59">
        <f>countif('2021 Points'!$G$13:$N$21,D510)</f>
        <v>0</v>
      </c>
    </row>
    <row r="511">
      <c r="A511" s="50">
        <v>510.0</v>
      </c>
      <c r="B511" s="67">
        <v>1037.0</v>
      </c>
      <c r="C511" s="68" t="s">
        <v>5410</v>
      </c>
      <c r="D511" s="107" t="s">
        <v>10781</v>
      </c>
      <c r="E511" s="107" t="s">
        <v>8592</v>
      </c>
      <c r="F511" s="107">
        <v>80.0</v>
      </c>
      <c r="G511" s="11"/>
      <c r="I511" t="str">
        <f t="array" ref="I511">INDEX('2021 Points'!$F$13:$F$21,MATCH(1,MMULT(--('2021 Points'!$G$13:$N$21=D511),TRANSPOSE(COLUMN('2021 Points'!$G$13:$N$21)^0)),0))</f>
        <v>#N/A</v>
      </c>
      <c r="K511" s="58">
        <f>F511-IFERROR(VLOOKUP(D511,'250621 Ranking'!$D:$F,3,0),0)</f>
        <v>36</v>
      </c>
      <c r="L511">
        <f>countif('Pre-transfer 2021 Points'!$E$13:$L$21,D511)</f>
        <v>0</v>
      </c>
      <c r="M511" s="59">
        <f>countif('2021 Points'!$G$13:$N$21,D511)</f>
        <v>0</v>
      </c>
    </row>
    <row r="512">
      <c r="A512" s="50">
        <v>511.0</v>
      </c>
      <c r="B512" s="67">
        <v>934.0</v>
      </c>
      <c r="C512" s="68" t="s">
        <v>899</v>
      </c>
      <c r="D512" s="107" t="s">
        <v>1207</v>
      </c>
      <c r="E512" s="107" t="s">
        <v>9929</v>
      </c>
      <c r="F512" s="107">
        <v>79.0</v>
      </c>
      <c r="G512" s="11"/>
      <c r="I512" t="str">
        <f t="array" ref="I512">INDEX('2021 Points'!$F$13:$F$21,MATCH(1,MMULT(--('2021 Points'!$G$13:$N$21=D512),TRANSPOSE(COLUMN('2021 Points'!$G$13:$N$21)^0)),0))</f>
        <v>#N/A</v>
      </c>
      <c r="K512" s="58">
        <f>F512-IFERROR(VLOOKUP(D512,'250621 Ranking'!$D:$F,3,0),0)</f>
        <v>44</v>
      </c>
      <c r="L512">
        <f>countif('Pre-transfer 2021 Points'!$E$13:$L$21,D512)</f>
        <v>0</v>
      </c>
      <c r="M512" s="59">
        <f>countif('2021 Points'!$G$13:$N$21,D512)</f>
        <v>0</v>
      </c>
    </row>
    <row r="513">
      <c r="A513" s="50">
        <v>512.0</v>
      </c>
      <c r="B513" s="67">
        <v>615.0</v>
      </c>
      <c r="C513" s="68" t="s">
        <v>4485</v>
      </c>
      <c r="D513" s="107" t="s">
        <v>717</v>
      </c>
      <c r="E513" s="107" t="s">
        <v>8596</v>
      </c>
      <c r="F513" s="107">
        <v>79.0</v>
      </c>
      <c r="G513" s="11"/>
      <c r="I513" t="str">
        <f t="array" ref="I513">INDEX('2021 Points'!$F$13:$F$21,MATCH(1,MMULT(--('2021 Points'!$G$13:$N$21=D513),TRANSPOSE(COLUMN('2021 Points'!$G$13:$N$21)^0)),0))</f>
        <v>#N/A</v>
      </c>
      <c r="K513" s="58">
        <f>F513-IFERROR(VLOOKUP(D513,'250621 Ranking'!$D:$F,3,0),0)</f>
        <v>24</v>
      </c>
      <c r="L513">
        <f>countif('Pre-transfer 2021 Points'!$E$13:$L$21,D513)</f>
        <v>0</v>
      </c>
      <c r="M513" s="59">
        <f>countif('2021 Points'!$G$13:$N$21,D513)</f>
        <v>0</v>
      </c>
    </row>
    <row r="514">
      <c r="A514" s="50">
        <v>513.0</v>
      </c>
      <c r="B514" s="67">
        <v>582.0</v>
      </c>
      <c r="C514" s="68" t="s">
        <v>4550</v>
      </c>
      <c r="D514" s="107" t="s">
        <v>10824</v>
      </c>
      <c r="E514" s="107" t="s">
        <v>8594</v>
      </c>
      <c r="F514" s="107">
        <v>79.0</v>
      </c>
      <c r="G514" s="11"/>
      <c r="I514" t="str">
        <f t="array" ref="I514">INDEX('2021 Points'!$F$13:$F$21,MATCH(1,MMULT(--('2021 Points'!$G$13:$N$21=D514),TRANSPOSE(COLUMN('2021 Points'!$G$13:$N$21)^0)),0))</f>
        <v>#N/A</v>
      </c>
      <c r="K514" s="58">
        <f>F514-IFERROR(VLOOKUP(D514,'250621 Ranking'!$D:$F,3,0),0)</f>
        <v>33</v>
      </c>
      <c r="L514">
        <f>countif('Pre-transfer 2021 Points'!$E$13:$L$21,D514)</f>
        <v>0</v>
      </c>
      <c r="M514" s="59">
        <f>countif('2021 Points'!$G$13:$N$21,D514)</f>
        <v>0</v>
      </c>
    </row>
    <row r="515">
      <c r="A515" s="50">
        <v>514.0</v>
      </c>
      <c r="B515" s="86"/>
      <c r="C515" s="69" t="s">
        <v>5495</v>
      </c>
      <c r="D515" s="107" t="s">
        <v>11262</v>
      </c>
      <c r="E515" s="107" t="s">
        <v>11263</v>
      </c>
      <c r="F515" s="107">
        <v>79.0</v>
      </c>
      <c r="G515" s="11"/>
      <c r="I515" t="str">
        <f t="array" ref="I515">INDEX('2021 Points'!$F$13:$F$21,MATCH(1,MMULT(--('2021 Points'!$G$13:$N$21=D515),TRANSPOSE(COLUMN('2021 Points'!$G$13:$N$21)^0)),0))</f>
        <v>#N/A</v>
      </c>
      <c r="K515" s="58">
        <f>F515-IFERROR(VLOOKUP(D515,'250621 Ranking'!$D:$F,3,0),0)</f>
        <v>79</v>
      </c>
      <c r="L515">
        <f>countif('Pre-transfer 2021 Points'!$E$13:$L$21,D515)</f>
        <v>0</v>
      </c>
      <c r="M515" s="59">
        <f>countif('2021 Points'!$G$13:$N$21,D515)</f>
        <v>0</v>
      </c>
    </row>
    <row r="516">
      <c r="A516" s="50">
        <v>515.0</v>
      </c>
      <c r="B516" s="86"/>
      <c r="C516" s="69" t="s">
        <v>5628</v>
      </c>
      <c r="D516" s="107" t="s">
        <v>11264</v>
      </c>
      <c r="E516" s="107" t="s">
        <v>324</v>
      </c>
      <c r="F516" s="107">
        <v>78.0</v>
      </c>
      <c r="G516" s="11"/>
      <c r="I516" t="str">
        <f t="array" ref="I516">INDEX('2021 Points'!$F$13:$F$21,MATCH(1,MMULT(--('2021 Points'!$G$13:$N$21=D516),TRANSPOSE(COLUMN('2021 Points'!$G$13:$N$21)^0)),0))</f>
        <v>#N/A</v>
      </c>
      <c r="K516" s="58">
        <f>F516-IFERROR(VLOOKUP(D516,'250621 Ranking'!$D:$F,3,0),0)</f>
        <v>2</v>
      </c>
      <c r="L516">
        <f>countif('Pre-transfer 2021 Points'!$E$13:$L$21,D516)</f>
        <v>0</v>
      </c>
      <c r="M516" s="59">
        <f>countif('2021 Points'!$G$13:$N$21,D516)</f>
        <v>0</v>
      </c>
    </row>
    <row r="517">
      <c r="A517" s="50">
        <v>516.0</v>
      </c>
      <c r="B517" s="67">
        <v>622.0</v>
      </c>
      <c r="C517" s="68" t="s">
        <v>225</v>
      </c>
      <c r="D517" s="107" t="s">
        <v>1303</v>
      </c>
      <c r="E517" s="107" t="s">
        <v>10758</v>
      </c>
      <c r="F517" s="107">
        <v>78.0</v>
      </c>
      <c r="G517" s="11"/>
      <c r="I517" t="str">
        <f t="array" ref="I517">INDEX('2021 Points'!$F$13:$F$21,MATCH(1,MMULT(--('2021 Points'!$G$13:$N$21=D517),TRANSPOSE(COLUMN('2021 Points'!$G$13:$N$21)^0)),0))</f>
        <v>#N/A</v>
      </c>
      <c r="K517" s="58">
        <f>F517-IFERROR(VLOOKUP(D517,'250621 Ranking'!$D:$F,3,0),0)</f>
        <v>74</v>
      </c>
      <c r="L517">
        <f>countif('Pre-transfer 2021 Points'!$E$13:$L$21,D517)</f>
        <v>0</v>
      </c>
      <c r="M517" s="59">
        <f>countif('2021 Points'!$G$13:$N$21,D517)</f>
        <v>0</v>
      </c>
    </row>
    <row r="518">
      <c r="A518" s="50">
        <v>517.0</v>
      </c>
      <c r="B518" s="67">
        <v>282.0</v>
      </c>
      <c r="C518" s="69" t="s">
        <v>5927</v>
      </c>
      <c r="D518" s="107" t="s">
        <v>11265</v>
      </c>
      <c r="E518" s="107" t="s">
        <v>11208</v>
      </c>
      <c r="F518" s="107">
        <v>78.0</v>
      </c>
      <c r="G518" s="11"/>
      <c r="I518" t="str">
        <f t="array" ref="I518">INDEX('2021 Points'!$F$13:$F$21,MATCH(1,MMULT(--('2021 Points'!$G$13:$N$21=D518),TRANSPOSE(COLUMN('2021 Points'!$G$13:$N$21)^0)),0))</f>
        <v>#N/A</v>
      </c>
      <c r="K518" s="58">
        <f>F518-IFERROR(VLOOKUP(D518,'250621 Ranking'!$D:$F,3,0),0)</f>
        <v>48</v>
      </c>
      <c r="L518">
        <f>countif('Pre-transfer 2021 Points'!$E$13:$L$21,D518)</f>
        <v>0</v>
      </c>
      <c r="M518" s="59">
        <f>countif('2021 Points'!$G$13:$N$21,D518)</f>
        <v>0</v>
      </c>
    </row>
    <row r="519">
      <c r="A519" s="50">
        <v>518.0</v>
      </c>
      <c r="B519" s="67">
        <v>903.0</v>
      </c>
      <c r="C519" s="68" t="s">
        <v>6161</v>
      </c>
      <c r="D519" s="107" t="s">
        <v>773</v>
      </c>
      <c r="E519" s="107" t="s">
        <v>11266</v>
      </c>
      <c r="F519" s="107">
        <v>78.0</v>
      </c>
      <c r="G519" s="11"/>
      <c r="I519" t="str">
        <f t="array" ref="I519">INDEX('2021 Points'!$F$13:$F$21,MATCH(1,MMULT(--('2021 Points'!$G$13:$N$21=D519),TRANSPOSE(COLUMN('2021 Points'!$G$13:$N$21)^0)),0))</f>
        <v>#N/A</v>
      </c>
      <c r="K519" s="58">
        <f>F519-IFERROR(VLOOKUP(D519,'250621 Ranking'!$D:$F,3,0),0)</f>
        <v>49</v>
      </c>
      <c r="L519">
        <f>countif('Pre-transfer 2021 Points'!$E$13:$L$21,D519)</f>
        <v>0</v>
      </c>
      <c r="M519" s="59">
        <f>countif('2021 Points'!$G$13:$N$21,D519)</f>
        <v>0</v>
      </c>
    </row>
    <row r="520">
      <c r="A520" s="50">
        <v>519.0</v>
      </c>
      <c r="B520" s="67">
        <v>667.0</v>
      </c>
      <c r="C520" s="68" t="s">
        <v>681</v>
      </c>
      <c r="D520" s="107" t="s">
        <v>644</v>
      </c>
      <c r="E520" s="107" t="s">
        <v>11225</v>
      </c>
      <c r="F520" s="107">
        <v>77.0</v>
      </c>
      <c r="G520" s="11"/>
      <c r="I520" t="str">
        <f t="array" ref="I520">INDEX('2021 Points'!$F$13:$F$21,MATCH(1,MMULT(--('2021 Points'!$G$13:$N$21=D520),TRANSPOSE(COLUMN('2021 Points'!$G$13:$N$21)^0)),0))</f>
        <v>#N/A</v>
      </c>
      <c r="K520" s="58">
        <f>F520-IFERROR(VLOOKUP(D520,'250621 Ranking'!$D:$F,3,0),0)</f>
        <v>69</v>
      </c>
      <c r="L520">
        <f>countif('Pre-transfer 2021 Points'!$E$13:$L$21,D520)</f>
        <v>0</v>
      </c>
      <c r="M520" s="59">
        <f>countif('2021 Points'!$G$13:$N$21,D520)</f>
        <v>0</v>
      </c>
    </row>
    <row r="521">
      <c r="A521" s="50">
        <v>520.0</v>
      </c>
      <c r="B521" s="86"/>
      <c r="C521" s="69" t="s">
        <v>4899</v>
      </c>
      <c r="D521" s="107" t="s">
        <v>1653</v>
      </c>
      <c r="E521" s="107" t="s">
        <v>11266</v>
      </c>
      <c r="F521" s="107">
        <v>77.0</v>
      </c>
      <c r="G521" s="11"/>
      <c r="I521" t="str">
        <f t="array" ref="I521">INDEX('2021 Points'!$F$13:$F$21,MATCH(1,MMULT(--('2021 Points'!$G$13:$N$21=D521),TRANSPOSE(COLUMN('2021 Points'!$G$13:$N$21)^0)),0))</f>
        <v>#N/A</v>
      </c>
      <c r="K521" s="58">
        <f>F521-IFERROR(VLOOKUP(D521,'250621 Ranking'!$D:$F,3,0),0)</f>
        <v>4</v>
      </c>
      <c r="L521">
        <f>countif('Pre-transfer 2021 Points'!$E$13:$L$21,D521)</f>
        <v>0</v>
      </c>
      <c r="M521" s="59">
        <f>countif('2021 Points'!$G$13:$N$21,D521)</f>
        <v>0</v>
      </c>
    </row>
    <row r="522">
      <c r="A522" s="50">
        <v>521.0</v>
      </c>
      <c r="B522" s="67">
        <v>1254.0</v>
      </c>
      <c r="C522" s="68" t="s">
        <v>5571</v>
      </c>
      <c r="D522" s="107" t="s">
        <v>1037</v>
      </c>
      <c r="E522" s="107" t="s">
        <v>8970</v>
      </c>
      <c r="F522" s="107">
        <v>77.0</v>
      </c>
      <c r="G522" s="11"/>
      <c r="I522" t="str">
        <f t="array" ref="I522">INDEX('2021 Points'!$F$13:$F$21,MATCH(1,MMULT(--('2021 Points'!$G$13:$N$21=D522),TRANSPOSE(COLUMN('2021 Points'!$G$13:$N$21)^0)),0))</f>
        <v>#N/A</v>
      </c>
      <c r="K522" s="58">
        <f>F522-IFERROR(VLOOKUP(D522,'250621 Ranking'!$D:$F,3,0),0)</f>
        <v>71</v>
      </c>
      <c r="L522">
        <f>countif('Pre-transfer 2021 Points'!$E$13:$L$21,D522)</f>
        <v>0</v>
      </c>
      <c r="M522" s="59">
        <f>countif('2021 Points'!$G$13:$N$21,D522)</f>
        <v>0</v>
      </c>
    </row>
    <row r="523">
      <c r="A523" s="50">
        <v>522.0</v>
      </c>
      <c r="B523" s="86"/>
      <c r="C523" s="69" t="s">
        <v>1464</v>
      </c>
      <c r="D523" s="107" t="s">
        <v>11267</v>
      </c>
      <c r="E523" s="107" t="s">
        <v>9989</v>
      </c>
      <c r="F523" s="107">
        <v>77.0</v>
      </c>
      <c r="G523" s="11"/>
      <c r="I523" t="str">
        <f t="array" ref="I523">INDEX('2021 Points'!$F$13:$F$21,MATCH(1,MMULT(--('2021 Points'!$G$13:$N$21=D523),TRANSPOSE(COLUMN('2021 Points'!$G$13:$N$21)^0)),0))</f>
        <v>#N/A</v>
      </c>
      <c r="K523" s="58">
        <f>F523-IFERROR(VLOOKUP(D523,'250621 Ranking'!$D:$F,3,0),0)</f>
        <v>70</v>
      </c>
      <c r="L523">
        <f>countif('Pre-transfer 2021 Points'!$E$13:$L$21,D523)</f>
        <v>0</v>
      </c>
      <c r="M523" s="59">
        <f>countif('2021 Points'!$G$13:$N$21,D523)</f>
        <v>0</v>
      </c>
    </row>
    <row r="524">
      <c r="A524" s="50">
        <v>523.0</v>
      </c>
      <c r="B524" s="67">
        <v>661.0</v>
      </c>
      <c r="C524" s="68" t="s">
        <v>1087</v>
      </c>
      <c r="D524" s="107" t="s">
        <v>11268</v>
      </c>
      <c r="E524" s="107" t="s">
        <v>8594</v>
      </c>
      <c r="F524" s="107">
        <v>77.0</v>
      </c>
      <c r="G524" s="11"/>
      <c r="I524" t="str">
        <f t="array" ref="I524">INDEX('2021 Points'!$F$13:$F$21,MATCH(1,MMULT(--('2021 Points'!$G$13:$N$21=D524),TRANSPOSE(COLUMN('2021 Points'!$G$13:$N$21)^0)),0))</f>
        <v>#N/A</v>
      </c>
      <c r="K524" s="58">
        <f>F524-IFERROR(VLOOKUP(D524,'250621 Ranking'!$D:$F,3,0),0)</f>
        <v>0</v>
      </c>
      <c r="L524">
        <f>countif('Pre-transfer 2021 Points'!$E$13:$L$21,D524)</f>
        <v>0</v>
      </c>
      <c r="M524" s="59">
        <f>countif('2021 Points'!$G$13:$N$21,D524)</f>
        <v>0</v>
      </c>
    </row>
    <row r="525">
      <c r="A525" s="50">
        <v>524.0</v>
      </c>
      <c r="B525" s="67">
        <v>1131.0</v>
      </c>
      <c r="C525" s="68" t="s">
        <v>553</v>
      </c>
      <c r="D525" s="107" t="s">
        <v>11269</v>
      </c>
      <c r="E525" s="107" t="s">
        <v>115</v>
      </c>
      <c r="F525" s="107">
        <v>76.0</v>
      </c>
      <c r="G525" s="11"/>
      <c r="I525" t="str">
        <f t="array" ref="I525">INDEX('2021 Points'!$F$13:$F$21,MATCH(1,MMULT(--('2021 Points'!$G$13:$N$21=D525),TRANSPOSE(COLUMN('2021 Points'!$G$13:$N$21)^0)),0))</f>
        <v>#N/A</v>
      </c>
      <c r="K525" s="58">
        <f>F525-IFERROR(VLOOKUP(D525,'250621 Ranking'!$D:$F,3,0),0)</f>
        <v>10</v>
      </c>
      <c r="L525">
        <f>countif('Pre-transfer 2021 Points'!$E$13:$L$21,D525)</f>
        <v>0</v>
      </c>
      <c r="M525" s="59">
        <f>countif('2021 Points'!$G$13:$N$21,D525)</f>
        <v>0</v>
      </c>
    </row>
    <row r="526">
      <c r="A526" s="50">
        <v>525.0</v>
      </c>
      <c r="B526" s="67">
        <v>488.0</v>
      </c>
      <c r="C526" s="69" t="s">
        <v>4442</v>
      </c>
      <c r="D526" s="107" t="s">
        <v>1962</v>
      </c>
      <c r="E526" s="107" t="s">
        <v>11207</v>
      </c>
      <c r="F526" s="107">
        <v>76.0</v>
      </c>
      <c r="G526" s="11"/>
      <c r="I526" t="str">
        <f t="array" ref="I526">INDEX('2021 Points'!$F$13:$F$21,MATCH(1,MMULT(--('2021 Points'!$G$13:$N$21=D526),TRANSPOSE(COLUMN('2021 Points'!$G$13:$N$21)^0)),0))</f>
        <v>#N/A</v>
      </c>
      <c r="K526" s="58">
        <f>F526-IFERROR(VLOOKUP(D526,'250621 Ranking'!$D:$F,3,0),0)</f>
        <v>43</v>
      </c>
      <c r="L526">
        <f>countif('Pre-transfer 2021 Points'!$E$13:$L$21,D526)</f>
        <v>0</v>
      </c>
      <c r="M526" s="59">
        <f>countif('2021 Points'!$G$13:$N$21,D526)</f>
        <v>0</v>
      </c>
    </row>
    <row r="527">
      <c r="A527" s="50">
        <v>526.0</v>
      </c>
      <c r="B527" s="67">
        <v>132.0</v>
      </c>
      <c r="C527" s="69" t="s">
        <v>1155</v>
      </c>
      <c r="D527" s="107" t="s">
        <v>2055</v>
      </c>
      <c r="E527" s="107" t="s">
        <v>10758</v>
      </c>
      <c r="F527" s="107">
        <v>76.0</v>
      </c>
      <c r="G527" s="11"/>
      <c r="I527" t="str">
        <f t="array" ref="I527">INDEX('2021 Points'!$F$13:$F$21,MATCH(1,MMULT(--('2021 Points'!$G$13:$N$21=D527),TRANSPOSE(COLUMN('2021 Points'!$G$13:$N$21)^0)),0))</f>
        <v>#N/A</v>
      </c>
      <c r="K527" s="58">
        <f>F527-IFERROR(VLOOKUP(D527,'250621 Ranking'!$D:$F,3,0),0)</f>
        <v>51</v>
      </c>
      <c r="L527">
        <f>countif('Pre-transfer 2021 Points'!$E$13:$L$21,D527)</f>
        <v>0</v>
      </c>
      <c r="M527" s="59">
        <f>countif('2021 Points'!$G$13:$N$21,D527)</f>
        <v>0</v>
      </c>
    </row>
    <row r="528">
      <c r="A528" s="50">
        <v>527.0</v>
      </c>
      <c r="B528" s="67">
        <v>1130.0</v>
      </c>
      <c r="C528" s="68" t="s">
        <v>9019</v>
      </c>
      <c r="D528" s="107" t="s">
        <v>1925</v>
      </c>
      <c r="E528" s="72"/>
      <c r="F528" s="107">
        <v>76.0</v>
      </c>
      <c r="G528" s="11"/>
      <c r="I528" t="str">
        <f t="array" ref="I528">INDEX('2021 Points'!$F$13:$F$21,MATCH(1,MMULT(--('2021 Points'!$G$13:$N$21=D528),TRANSPOSE(COLUMN('2021 Points'!$G$13:$N$21)^0)),0))</f>
        <v>#N/A</v>
      </c>
      <c r="K528" s="58">
        <f>F528-IFERROR(VLOOKUP(D528,'250621 Ranking'!$D:$F,3,0),0)</f>
        <v>36</v>
      </c>
      <c r="L528">
        <f>countif('Pre-transfer 2021 Points'!$E$13:$L$21,D528)</f>
        <v>0</v>
      </c>
      <c r="M528" s="59">
        <f>countif('2021 Points'!$G$13:$N$21,D528)</f>
        <v>0</v>
      </c>
    </row>
    <row r="529">
      <c r="A529" s="50">
        <v>528.0</v>
      </c>
      <c r="B529" s="67">
        <v>523.0</v>
      </c>
      <c r="C529" s="69" t="s">
        <v>609</v>
      </c>
      <c r="D529" s="107" t="s">
        <v>11270</v>
      </c>
      <c r="E529" s="107" t="s">
        <v>11214</v>
      </c>
      <c r="F529" s="107">
        <v>76.0</v>
      </c>
      <c r="G529" s="11"/>
      <c r="I529" t="str">
        <f t="array" ref="I529">INDEX('2021 Points'!$F$13:$F$21,MATCH(1,MMULT(--('2021 Points'!$G$13:$N$21=D529),TRANSPOSE(COLUMN('2021 Points'!$G$13:$N$21)^0)),0))</f>
        <v>#N/A</v>
      </c>
      <c r="K529" s="58">
        <f>F529-IFERROR(VLOOKUP(D529,'250621 Ranking'!$D:$F,3,0),0)</f>
        <v>41</v>
      </c>
      <c r="L529">
        <f>countif('Pre-transfer 2021 Points'!$E$13:$L$21,D529)</f>
        <v>0</v>
      </c>
      <c r="M529" s="59">
        <f>countif('2021 Points'!$G$13:$N$21,D529)</f>
        <v>0</v>
      </c>
    </row>
    <row r="530">
      <c r="A530" s="50">
        <v>529.0</v>
      </c>
      <c r="B530" s="67">
        <v>118.0</v>
      </c>
      <c r="C530" s="69" t="s">
        <v>6181</v>
      </c>
      <c r="D530" s="107" t="s">
        <v>2402</v>
      </c>
      <c r="E530" s="107" t="s">
        <v>11206</v>
      </c>
      <c r="F530" s="107">
        <v>75.0</v>
      </c>
      <c r="G530" s="11"/>
      <c r="I530" t="str">
        <f t="array" ref="I530">INDEX('2021 Points'!$F$13:$F$21,MATCH(1,MMULT(--('2021 Points'!$G$13:$N$21=D530),TRANSPOSE(COLUMN('2021 Points'!$G$13:$N$21)^0)),0))</f>
        <v>#N/A</v>
      </c>
      <c r="K530" s="58">
        <f>F530-IFERROR(VLOOKUP(D530,'250621 Ranking'!$D:$F,3,0),0)</f>
        <v>52</v>
      </c>
      <c r="L530">
        <f>countif('Pre-transfer 2021 Points'!$E$13:$L$21,D530)</f>
        <v>0</v>
      </c>
      <c r="M530" s="59">
        <f>countif('2021 Points'!$G$13:$N$21,D530)</f>
        <v>0</v>
      </c>
    </row>
    <row r="531">
      <c r="A531" s="50">
        <v>530.0</v>
      </c>
      <c r="B531" s="67">
        <v>626.0</v>
      </c>
      <c r="C531" s="68" t="s">
        <v>5325</v>
      </c>
      <c r="D531" s="107" t="s">
        <v>10829</v>
      </c>
      <c r="E531" s="107" t="s">
        <v>11208</v>
      </c>
      <c r="F531" s="107">
        <v>75.0</v>
      </c>
      <c r="G531" s="11"/>
      <c r="I531" t="str">
        <f t="array" ref="I531">INDEX('2021 Points'!$F$13:$F$21,MATCH(1,MMULT(--('2021 Points'!$G$13:$N$21=D531),TRANSPOSE(COLUMN('2021 Points'!$G$13:$N$21)^0)),0))</f>
        <v>#N/A</v>
      </c>
      <c r="K531" s="58">
        <f>F531-IFERROR(VLOOKUP(D531,'250621 Ranking'!$D:$F,3,0),0)</f>
        <v>36</v>
      </c>
      <c r="L531">
        <f>countif('Pre-transfer 2021 Points'!$E$13:$L$21,D531)</f>
        <v>0</v>
      </c>
      <c r="M531" s="59">
        <f>countif('2021 Points'!$G$13:$N$21,D531)</f>
        <v>0</v>
      </c>
    </row>
    <row r="532">
      <c r="A532" s="50">
        <v>531.0</v>
      </c>
      <c r="B532" s="67">
        <v>865.0</v>
      </c>
      <c r="C532" s="68" t="s">
        <v>1119</v>
      </c>
      <c r="D532" s="107" t="s">
        <v>561</v>
      </c>
      <c r="E532" s="107" t="s">
        <v>9963</v>
      </c>
      <c r="F532" s="107">
        <v>75.0</v>
      </c>
      <c r="G532" s="11"/>
      <c r="I532" t="str">
        <f t="array" ref="I532">INDEX('2021 Points'!$F$13:$F$21,MATCH(1,MMULT(--('2021 Points'!$G$13:$N$21=D532),TRANSPOSE(COLUMN('2021 Points'!$G$13:$N$21)^0)),0))</f>
        <v>#N/A</v>
      </c>
      <c r="K532" s="58">
        <f>F532-IFERROR(VLOOKUP(D532,'250621 Ranking'!$D:$F,3,0),0)</f>
        <v>73</v>
      </c>
      <c r="L532">
        <f>countif('Pre-transfer 2021 Points'!$E$13:$L$21,D532)</f>
        <v>0</v>
      </c>
      <c r="M532" s="59">
        <f>countif('2021 Points'!$G$13:$N$21,D532)</f>
        <v>0</v>
      </c>
    </row>
    <row r="533">
      <c r="A533" s="50">
        <v>532.0</v>
      </c>
      <c r="B533" s="86"/>
      <c r="C533" s="69" t="s">
        <v>11271</v>
      </c>
      <c r="D533" s="107" t="s">
        <v>2021</v>
      </c>
      <c r="E533" s="107" t="s">
        <v>115</v>
      </c>
      <c r="F533" s="107">
        <v>75.0</v>
      </c>
      <c r="G533" s="11"/>
      <c r="I533" t="str">
        <f t="array" ref="I533">INDEX('2021 Points'!$F$13:$F$21,MATCH(1,MMULT(--('2021 Points'!$G$13:$N$21=D533),TRANSPOSE(COLUMN('2021 Points'!$G$13:$N$21)^0)),0))</f>
        <v>#N/A</v>
      </c>
      <c r="K533" s="58">
        <f>F533-IFERROR(VLOOKUP(D533,'250621 Ranking'!$D:$F,3,0),0)</f>
        <v>47</v>
      </c>
      <c r="L533">
        <f>countif('Pre-transfer 2021 Points'!$E$13:$L$21,D533)</f>
        <v>0</v>
      </c>
      <c r="M533" s="59">
        <f>countif('2021 Points'!$G$13:$N$21,D533)</f>
        <v>0</v>
      </c>
    </row>
    <row r="534">
      <c r="A534" s="50">
        <v>533.0</v>
      </c>
      <c r="B534" s="86"/>
      <c r="C534" s="69" t="s">
        <v>8699</v>
      </c>
      <c r="D534" s="107" t="s">
        <v>11272</v>
      </c>
      <c r="E534" s="72"/>
      <c r="F534" s="107">
        <v>75.0</v>
      </c>
      <c r="G534" s="11"/>
      <c r="I534" t="str">
        <f t="array" ref="I534">INDEX('2021 Points'!$F$13:$F$21,MATCH(1,MMULT(--('2021 Points'!$G$13:$N$21=D534),TRANSPOSE(COLUMN('2021 Points'!$G$13:$N$21)^0)),0))</f>
        <v>#N/A</v>
      </c>
      <c r="K534" s="58">
        <f>F534-IFERROR(VLOOKUP(D534,'250621 Ranking'!$D:$F,3,0),0)</f>
        <v>75</v>
      </c>
      <c r="L534">
        <f>countif('Pre-transfer 2021 Points'!$E$13:$L$21,D534)</f>
        <v>0</v>
      </c>
      <c r="M534" s="59">
        <f>countif('2021 Points'!$G$13:$N$21,D534)</f>
        <v>0</v>
      </c>
    </row>
    <row r="535">
      <c r="A535" s="50">
        <v>534.0</v>
      </c>
      <c r="B535" s="67">
        <v>1653.0</v>
      </c>
      <c r="C535" s="68" t="s">
        <v>1651</v>
      </c>
      <c r="D535" s="107" t="s">
        <v>1525</v>
      </c>
      <c r="E535" s="107" t="s">
        <v>9987</v>
      </c>
      <c r="F535" s="107">
        <v>74.0</v>
      </c>
      <c r="G535" s="11"/>
      <c r="I535" t="str">
        <f t="array" ref="I535">INDEX('2021 Points'!$F$13:$F$21,MATCH(1,MMULT(--('2021 Points'!$G$13:$N$21=D535),TRANSPOSE(COLUMN('2021 Points'!$G$13:$N$21)^0)),0))</f>
        <v>#N/A</v>
      </c>
      <c r="K535" s="58">
        <f>F535-IFERROR(VLOOKUP(D535,'250621 Ranking'!$D:$F,3,0),0)</f>
        <v>67</v>
      </c>
      <c r="L535">
        <f>countif('Pre-transfer 2021 Points'!$E$13:$L$21,D535)</f>
        <v>0</v>
      </c>
      <c r="M535" s="59">
        <f>countif('2021 Points'!$G$13:$N$21,D535)</f>
        <v>0</v>
      </c>
    </row>
    <row r="536">
      <c r="A536" s="50">
        <v>535.0</v>
      </c>
      <c r="B536" s="67">
        <v>872.0</v>
      </c>
      <c r="C536" s="68" t="s">
        <v>4845</v>
      </c>
      <c r="D536" s="107" t="s">
        <v>1916</v>
      </c>
      <c r="E536" s="107" t="s">
        <v>11207</v>
      </c>
      <c r="F536" s="107">
        <v>74.0</v>
      </c>
      <c r="G536" s="11"/>
      <c r="I536" t="str">
        <f t="array" ref="I536">INDEX('2021 Points'!$F$13:$F$21,MATCH(1,MMULT(--('2021 Points'!$G$13:$N$21=D536),TRANSPOSE(COLUMN('2021 Points'!$G$13:$N$21)^0)),0))</f>
        <v>#N/A</v>
      </c>
      <c r="K536" s="58">
        <f>F536-IFERROR(VLOOKUP(D536,'250621 Ranking'!$D:$F,3,0),0)</f>
        <v>19</v>
      </c>
      <c r="L536">
        <f>countif('Pre-transfer 2021 Points'!$E$13:$L$21,D536)</f>
        <v>0</v>
      </c>
      <c r="M536" s="59">
        <f>countif('2021 Points'!$G$13:$N$21,D536)</f>
        <v>0</v>
      </c>
    </row>
    <row r="537">
      <c r="A537" s="50">
        <v>536.0</v>
      </c>
      <c r="B537" s="67">
        <v>353.0</v>
      </c>
      <c r="C537" s="69" t="s">
        <v>797</v>
      </c>
      <c r="D537" s="107" t="s">
        <v>346</v>
      </c>
      <c r="E537" s="107" t="s">
        <v>9925</v>
      </c>
      <c r="F537" s="107">
        <v>73.0</v>
      </c>
      <c r="G537" s="11"/>
      <c r="I537" t="str">
        <f t="array" ref="I537">INDEX('2021 Points'!$F$13:$F$21,MATCH(1,MMULT(--('2021 Points'!$G$13:$N$21=D537),TRANSPOSE(COLUMN('2021 Points'!$G$13:$N$21)^0)),0))</f>
        <v>#N/A</v>
      </c>
      <c r="K537" s="58">
        <f>F537-IFERROR(VLOOKUP(D537,'250621 Ranking'!$D:$F,3,0),0)</f>
        <v>11</v>
      </c>
      <c r="L537">
        <f>countif('Pre-transfer 2021 Points'!$E$13:$L$21,D537)</f>
        <v>0</v>
      </c>
      <c r="M537" s="59">
        <f>countif('2021 Points'!$G$13:$N$21,D537)</f>
        <v>0</v>
      </c>
    </row>
    <row r="538">
      <c r="A538" s="50">
        <v>537.0</v>
      </c>
      <c r="B538" s="86"/>
      <c r="C538" s="69" t="s">
        <v>5902</v>
      </c>
      <c r="D538" s="107" t="s">
        <v>1018</v>
      </c>
      <c r="E538" s="107" t="s">
        <v>11225</v>
      </c>
      <c r="F538" s="107">
        <v>73.0</v>
      </c>
      <c r="G538" s="11"/>
      <c r="I538" t="str">
        <f t="array" ref="I538">INDEX('2021 Points'!$F$13:$F$21,MATCH(1,MMULT(--('2021 Points'!$G$13:$N$21=D538),TRANSPOSE(COLUMN('2021 Points'!$G$13:$N$21)^0)),0))</f>
        <v>#N/A</v>
      </c>
      <c r="K538" s="58">
        <f>F538-IFERROR(VLOOKUP(D538,'250621 Ranking'!$D:$F,3,0),0)</f>
        <v>42</v>
      </c>
      <c r="L538">
        <f>countif('Pre-transfer 2021 Points'!$E$13:$L$21,D538)</f>
        <v>0</v>
      </c>
      <c r="M538" s="59">
        <f>countif('2021 Points'!$G$13:$N$21,D538)</f>
        <v>0</v>
      </c>
    </row>
    <row r="539">
      <c r="A539" s="50">
        <v>538.0</v>
      </c>
      <c r="B539" s="67">
        <v>317.0</v>
      </c>
      <c r="C539" s="69" t="s">
        <v>854</v>
      </c>
      <c r="D539" s="107" t="s">
        <v>10856</v>
      </c>
      <c r="E539" s="107" t="s">
        <v>11207</v>
      </c>
      <c r="F539" s="107">
        <v>73.0</v>
      </c>
      <c r="G539" s="11"/>
      <c r="I539" t="str">
        <f t="array" ref="I539">INDEX('2021 Points'!$F$13:$F$21,MATCH(1,MMULT(--('2021 Points'!$G$13:$N$21=D539),TRANSPOSE(COLUMN('2021 Points'!$G$13:$N$21)^0)),0))</f>
        <v>#N/A</v>
      </c>
      <c r="K539" s="58">
        <f>F539-IFERROR(VLOOKUP(D539,'250621 Ranking'!$D:$F,3,0),0)</f>
        <v>6</v>
      </c>
      <c r="L539">
        <f>countif('Pre-transfer 2021 Points'!$E$13:$L$21,D539)</f>
        <v>0</v>
      </c>
      <c r="M539" s="59">
        <f>countif('2021 Points'!$G$13:$N$21,D539)</f>
        <v>0</v>
      </c>
    </row>
    <row r="540">
      <c r="A540" s="50">
        <v>539.0</v>
      </c>
      <c r="B540" s="67">
        <v>721.0</v>
      </c>
      <c r="C540" s="68" t="s">
        <v>4346</v>
      </c>
      <c r="D540" s="107" t="s">
        <v>11273</v>
      </c>
      <c r="E540" s="107" t="s">
        <v>139</v>
      </c>
      <c r="F540" s="107">
        <v>73.0</v>
      </c>
      <c r="G540" s="11"/>
      <c r="I540" t="str">
        <f t="array" ref="I540">INDEX('2021 Points'!$F$13:$F$21,MATCH(1,MMULT(--('2021 Points'!$G$13:$N$21=D540),TRANSPOSE(COLUMN('2021 Points'!$G$13:$N$21)^0)),0))</f>
        <v>#N/A</v>
      </c>
      <c r="K540" s="58">
        <f>F540-IFERROR(VLOOKUP(D540,'250621 Ranking'!$D:$F,3,0),0)</f>
        <v>15</v>
      </c>
      <c r="L540">
        <f>countif('Pre-transfer 2021 Points'!$E$13:$L$21,D540)</f>
        <v>0</v>
      </c>
      <c r="M540" s="59">
        <f>countif('2021 Points'!$G$13:$N$21,D540)</f>
        <v>0</v>
      </c>
    </row>
    <row r="541">
      <c r="A541" s="50">
        <v>540.0</v>
      </c>
      <c r="B541" s="86"/>
      <c r="C541" s="69" t="s">
        <v>1665</v>
      </c>
      <c r="D541" s="107" t="s">
        <v>2044</v>
      </c>
      <c r="E541" s="107" t="s">
        <v>388</v>
      </c>
      <c r="F541" s="107">
        <v>73.0</v>
      </c>
      <c r="G541" s="11"/>
      <c r="I541" t="str">
        <f t="array" ref="I541">INDEX('2021 Points'!$F$13:$F$21,MATCH(1,MMULT(--('2021 Points'!$G$13:$N$21=D541),TRANSPOSE(COLUMN('2021 Points'!$G$13:$N$21)^0)),0))</f>
        <v>#N/A</v>
      </c>
      <c r="K541" s="58">
        <f>F541-IFERROR(VLOOKUP(D541,'250621 Ranking'!$D:$F,3,0),0)</f>
        <v>0</v>
      </c>
      <c r="L541">
        <f>countif('Pre-transfer 2021 Points'!$E$13:$L$21,D541)</f>
        <v>0</v>
      </c>
      <c r="M541" s="59">
        <f>countif('2021 Points'!$G$13:$N$21,D541)</f>
        <v>0</v>
      </c>
    </row>
    <row r="542">
      <c r="A542" s="50">
        <v>541.0</v>
      </c>
      <c r="B542" s="67">
        <v>395.0</v>
      </c>
      <c r="C542" s="69" t="s">
        <v>4506</v>
      </c>
      <c r="D542" s="107" t="s">
        <v>2156</v>
      </c>
      <c r="E542" s="107" t="s">
        <v>9918</v>
      </c>
      <c r="F542" s="107">
        <v>72.0</v>
      </c>
      <c r="G542" s="11"/>
      <c r="I542" t="str">
        <f t="array" ref="I542">INDEX('2021 Points'!$F$13:$F$21,MATCH(1,MMULT(--('2021 Points'!$G$13:$N$21=D542),TRANSPOSE(COLUMN('2021 Points'!$G$13:$N$21)^0)),0))</f>
        <v>#N/A</v>
      </c>
      <c r="K542" s="58">
        <f>F542-IFERROR(VLOOKUP(D542,'250621 Ranking'!$D:$F,3,0),0)</f>
        <v>42</v>
      </c>
      <c r="L542">
        <f>countif('Pre-transfer 2021 Points'!$E$13:$L$21,D542)</f>
        <v>0</v>
      </c>
      <c r="M542" s="59">
        <f>countif('2021 Points'!$G$13:$N$21,D542)</f>
        <v>0</v>
      </c>
    </row>
    <row r="543">
      <c r="A543" s="50">
        <v>542.0</v>
      </c>
      <c r="B543" s="67">
        <v>1663.0</v>
      </c>
      <c r="C543" s="68" t="s">
        <v>11274</v>
      </c>
      <c r="D543" s="107" t="s">
        <v>11275</v>
      </c>
      <c r="E543" s="107" t="s">
        <v>10912</v>
      </c>
      <c r="F543" s="107">
        <v>72.0</v>
      </c>
      <c r="G543" s="11"/>
      <c r="I543" t="str">
        <f t="array" ref="I543">INDEX('2021 Points'!$F$13:$F$21,MATCH(1,MMULT(--('2021 Points'!$G$13:$N$21=D543),TRANSPOSE(COLUMN('2021 Points'!$G$13:$N$21)^0)),0))</f>
        <v>#N/A</v>
      </c>
      <c r="K543" s="58">
        <f>F543-IFERROR(VLOOKUP(D543,'250621 Ranking'!$D:$F,3,0),0)</f>
        <v>45</v>
      </c>
      <c r="L543">
        <f>countif('Pre-transfer 2021 Points'!$E$13:$L$21,D543)</f>
        <v>0</v>
      </c>
      <c r="M543" s="59">
        <f>countif('2021 Points'!$G$13:$N$21,D543)</f>
        <v>0</v>
      </c>
    </row>
    <row r="544">
      <c r="A544" s="50">
        <v>543.0</v>
      </c>
      <c r="B544" s="67">
        <v>1202.0</v>
      </c>
      <c r="C544" s="68" t="s">
        <v>8599</v>
      </c>
      <c r="D544" s="107" t="s">
        <v>11276</v>
      </c>
      <c r="E544" s="107" t="s">
        <v>4326</v>
      </c>
      <c r="F544" s="107">
        <v>72.0</v>
      </c>
      <c r="G544" s="11"/>
      <c r="I544" t="str">
        <f t="array" ref="I544">INDEX('2021 Points'!$F$13:$F$21,MATCH(1,MMULT(--('2021 Points'!$G$13:$N$21=D544),TRANSPOSE(COLUMN('2021 Points'!$G$13:$N$21)^0)),0))</f>
        <v>#N/A</v>
      </c>
      <c r="K544" s="58">
        <f>F544-IFERROR(VLOOKUP(D544,'250621 Ranking'!$D:$F,3,0),0)</f>
        <v>13</v>
      </c>
      <c r="L544">
        <f>countif('Pre-transfer 2021 Points'!$E$13:$L$21,D544)</f>
        <v>0</v>
      </c>
      <c r="M544" s="59">
        <f>countif('2021 Points'!$G$13:$N$21,D544)</f>
        <v>0</v>
      </c>
    </row>
    <row r="545">
      <c r="A545" s="50">
        <v>544.0</v>
      </c>
      <c r="B545" s="67">
        <v>601.0</v>
      </c>
      <c r="C545" s="68" t="s">
        <v>1383</v>
      </c>
      <c r="D545" s="107" t="s">
        <v>10883</v>
      </c>
      <c r="E545" s="107" t="s">
        <v>11207</v>
      </c>
      <c r="F545" s="107">
        <v>72.0</v>
      </c>
      <c r="G545" s="11"/>
      <c r="I545" t="str">
        <f t="array" ref="I545">INDEX('2021 Points'!$F$13:$F$21,MATCH(1,MMULT(--('2021 Points'!$G$13:$N$21=D545),TRANSPOSE(COLUMN('2021 Points'!$G$13:$N$21)^0)),0))</f>
        <v>#N/A</v>
      </c>
      <c r="K545" s="58">
        <f>F545-IFERROR(VLOOKUP(D545,'250621 Ranking'!$D:$F,3,0),0)</f>
        <v>44</v>
      </c>
      <c r="L545">
        <f>countif('Pre-transfer 2021 Points'!$E$13:$L$21,D545)</f>
        <v>0</v>
      </c>
      <c r="M545" s="59">
        <f>countif('2021 Points'!$G$13:$N$21,D545)</f>
        <v>0</v>
      </c>
    </row>
    <row r="546">
      <c r="A546" s="50">
        <v>545.0</v>
      </c>
      <c r="B546" s="67">
        <v>753.0</v>
      </c>
      <c r="C546" s="68" t="s">
        <v>5319</v>
      </c>
      <c r="D546" s="107" t="s">
        <v>2000</v>
      </c>
      <c r="E546" s="107" t="s">
        <v>11250</v>
      </c>
      <c r="F546" s="107">
        <v>72.0</v>
      </c>
      <c r="G546" s="11"/>
      <c r="I546" t="str">
        <f t="array" ref="I546">INDEX('2021 Points'!$F$13:$F$21,MATCH(1,MMULT(--('2021 Points'!$G$13:$N$21=D546),TRANSPOSE(COLUMN('2021 Points'!$G$13:$N$21)^0)),0))</f>
        <v>#N/A</v>
      </c>
      <c r="K546" s="58">
        <f>F546-IFERROR(VLOOKUP(D546,'250621 Ranking'!$D:$F,3,0),0)</f>
        <v>43</v>
      </c>
      <c r="L546">
        <f>countif('Pre-transfer 2021 Points'!$E$13:$L$21,D546)</f>
        <v>0</v>
      </c>
      <c r="M546" s="59">
        <f>countif('2021 Points'!$G$13:$N$21,D546)</f>
        <v>0</v>
      </c>
    </row>
    <row r="547">
      <c r="A547" s="50">
        <v>546.0</v>
      </c>
      <c r="B547" s="67">
        <v>970.0</v>
      </c>
      <c r="C547" s="68" t="s">
        <v>4420</v>
      </c>
      <c r="D547" s="107" t="s">
        <v>101</v>
      </c>
      <c r="E547" s="107" t="s">
        <v>8968</v>
      </c>
      <c r="F547" s="107">
        <v>72.0</v>
      </c>
      <c r="G547" s="11"/>
      <c r="I547" t="str">
        <f t="array" ref="I547">INDEX('2021 Points'!$F$13:$F$21,MATCH(1,MMULT(--('2021 Points'!$G$13:$N$21=D547),TRANSPOSE(COLUMN('2021 Points'!$G$13:$N$21)^0)),0))</f>
        <v>#N/A</v>
      </c>
      <c r="K547" s="58">
        <f>F547-IFERROR(VLOOKUP(D547,'250621 Ranking'!$D:$F,3,0),0)</f>
        <v>10</v>
      </c>
      <c r="L547">
        <f>countif('Pre-transfer 2021 Points'!$E$13:$L$21,D547)</f>
        <v>0</v>
      </c>
      <c r="M547" s="59">
        <f>countif('2021 Points'!$G$13:$N$21,D547)</f>
        <v>0</v>
      </c>
    </row>
    <row r="548">
      <c r="A548" s="50">
        <v>547.0</v>
      </c>
      <c r="B548" s="67">
        <v>250.0</v>
      </c>
      <c r="C548" s="69" t="s">
        <v>4508</v>
      </c>
      <c r="D548" s="107" t="s">
        <v>2033</v>
      </c>
      <c r="E548" s="107" t="s">
        <v>9976</v>
      </c>
      <c r="F548" s="107">
        <v>72.0</v>
      </c>
      <c r="G548" s="11"/>
      <c r="I548" t="str">
        <f t="array" ref="I548">INDEX('2021 Points'!$F$13:$F$21,MATCH(1,MMULT(--('2021 Points'!$G$13:$N$21=D548),TRANSPOSE(COLUMN('2021 Points'!$G$13:$N$21)^0)),0))</f>
        <v>#N/A</v>
      </c>
      <c r="K548" s="58">
        <f>F548-IFERROR(VLOOKUP(D548,'250621 Ranking'!$D:$F,3,0),0)</f>
        <v>15</v>
      </c>
      <c r="L548">
        <f>countif('Pre-transfer 2021 Points'!$E$13:$L$21,D548)</f>
        <v>0</v>
      </c>
      <c r="M548" s="59">
        <f>countif('2021 Points'!$G$13:$N$21,D548)</f>
        <v>0</v>
      </c>
    </row>
    <row r="549">
      <c r="A549" s="50">
        <v>548.0</v>
      </c>
      <c r="B549" s="67">
        <v>1313.0</v>
      </c>
      <c r="C549" s="68" t="s">
        <v>5787</v>
      </c>
      <c r="D549" s="107" t="s">
        <v>2351</v>
      </c>
      <c r="E549" s="107" t="s">
        <v>11277</v>
      </c>
      <c r="F549" s="107">
        <v>71.0</v>
      </c>
      <c r="G549" s="11"/>
      <c r="I549" t="str">
        <f t="array" ref="I549">INDEX('2021 Points'!$F$13:$F$21,MATCH(1,MMULT(--('2021 Points'!$G$13:$N$21=D549),TRANSPOSE(COLUMN('2021 Points'!$G$13:$N$21)^0)),0))</f>
        <v>#N/A</v>
      </c>
      <c r="K549" s="58">
        <f>F549-IFERROR(VLOOKUP(D549,'250621 Ranking'!$D:$F,3,0),0)</f>
        <v>62</v>
      </c>
      <c r="L549">
        <f>countif('Pre-transfer 2021 Points'!$E$13:$L$21,D549)</f>
        <v>0</v>
      </c>
      <c r="M549" s="59">
        <f>countif('2021 Points'!$G$13:$N$21,D549)</f>
        <v>0</v>
      </c>
    </row>
    <row r="550">
      <c r="A550" s="50">
        <v>549.0</v>
      </c>
      <c r="B550" s="67">
        <v>963.0</v>
      </c>
      <c r="C550" s="68" t="s">
        <v>1374</v>
      </c>
      <c r="D550" s="107" t="s">
        <v>2701</v>
      </c>
      <c r="E550" s="107" t="s">
        <v>139</v>
      </c>
      <c r="F550" s="107">
        <v>71.0</v>
      </c>
      <c r="G550" s="11"/>
      <c r="I550" t="str">
        <f t="array" ref="I550">INDEX('2021 Points'!$F$13:$F$21,MATCH(1,MMULT(--('2021 Points'!$G$13:$N$21=D550),TRANSPOSE(COLUMN('2021 Points'!$G$13:$N$21)^0)),0))</f>
        <v>#N/A</v>
      </c>
      <c r="K550" s="58">
        <f>F550-IFERROR(VLOOKUP(D550,'250621 Ranking'!$D:$F,3,0),0)</f>
        <v>5</v>
      </c>
      <c r="L550">
        <f>countif('Pre-transfer 2021 Points'!$E$13:$L$21,D550)</f>
        <v>0</v>
      </c>
      <c r="M550" s="59">
        <f>countif('2021 Points'!$G$13:$N$21,D550)</f>
        <v>0</v>
      </c>
    </row>
    <row r="551">
      <c r="A551" s="50">
        <v>550.0</v>
      </c>
      <c r="B551" s="67">
        <v>121.0</v>
      </c>
      <c r="C551" s="69" t="s">
        <v>4644</v>
      </c>
      <c r="D551" s="107" t="s">
        <v>10815</v>
      </c>
      <c r="E551" s="107" t="s">
        <v>11214</v>
      </c>
      <c r="F551" s="107">
        <v>71.0</v>
      </c>
      <c r="G551" s="11"/>
      <c r="I551" t="str">
        <f t="array" ref="I551">INDEX('2021 Points'!$F$13:$F$21,MATCH(1,MMULT(--('2021 Points'!$G$13:$N$21=D551),TRANSPOSE(COLUMN('2021 Points'!$G$13:$N$21)^0)),0))</f>
        <v>#N/A</v>
      </c>
      <c r="K551" s="58">
        <f>F551-IFERROR(VLOOKUP(D551,'250621 Ranking'!$D:$F,3,0),0)</f>
        <v>31</v>
      </c>
      <c r="L551">
        <f>countif('Pre-transfer 2021 Points'!$E$13:$L$21,D551)</f>
        <v>0</v>
      </c>
      <c r="M551" s="59">
        <f>countif('2021 Points'!$G$13:$N$21,D551)</f>
        <v>0</v>
      </c>
    </row>
    <row r="552">
      <c r="A552" s="50">
        <v>551.0</v>
      </c>
      <c r="B552" s="67">
        <v>1314.0</v>
      </c>
      <c r="C552" s="68" t="s">
        <v>11278</v>
      </c>
      <c r="D552" s="107" t="s">
        <v>1114</v>
      </c>
      <c r="E552" s="107" t="s">
        <v>9073</v>
      </c>
      <c r="F552" s="107">
        <v>71.0</v>
      </c>
      <c r="G552" s="11"/>
      <c r="I552" t="str">
        <f t="array" ref="I552">INDEX('2021 Points'!$F$13:$F$21,MATCH(1,MMULT(--('2021 Points'!$G$13:$N$21=D552),TRANSPOSE(COLUMN('2021 Points'!$G$13:$N$21)^0)),0))</f>
        <v>#N/A</v>
      </c>
      <c r="K552" s="58">
        <f>F552-IFERROR(VLOOKUP(D552,'250621 Ranking'!$D:$F,3,0),0)</f>
        <v>52</v>
      </c>
      <c r="L552">
        <f>countif('Pre-transfer 2021 Points'!$E$13:$L$21,D552)</f>
        <v>0</v>
      </c>
      <c r="M552" s="59">
        <f>countif('2021 Points'!$G$13:$N$21,D552)</f>
        <v>0</v>
      </c>
    </row>
    <row r="553">
      <c r="A553" s="50">
        <v>552.0</v>
      </c>
      <c r="B553" s="86"/>
      <c r="C553" s="69" t="s">
        <v>5635</v>
      </c>
      <c r="D553" s="107" t="s">
        <v>1637</v>
      </c>
      <c r="E553" s="107" t="s">
        <v>8613</v>
      </c>
      <c r="F553" s="107">
        <v>71.0</v>
      </c>
      <c r="G553" s="11"/>
      <c r="I553" t="str">
        <f t="array" ref="I553">INDEX('2021 Points'!$F$13:$F$21,MATCH(1,MMULT(--('2021 Points'!$G$13:$N$21=D553),TRANSPOSE(COLUMN('2021 Points'!$G$13:$N$21)^0)),0))</f>
        <v>#N/A</v>
      </c>
      <c r="K553" s="58">
        <f>F553-IFERROR(VLOOKUP(D553,'250621 Ranking'!$D:$F,3,0),0)</f>
        <v>60</v>
      </c>
      <c r="L553">
        <f>countif('Pre-transfer 2021 Points'!$E$13:$L$21,D553)</f>
        <v>0</v>
      </c>
      <c r="M553" s="59">
        <f>countif('2021 Points'!$G$13:$N$21,D553)</f>
        <v>0</v>
      </c>
    </row>
    <row r="554">
      <c r="A554" s="50">
        <v>553.0</v>
      </c>
      <c r="B554" s="67">
        <v>1572.0</v>
      </c>
      <c r="C554" s="68" t="s">
        <v>9026</v>
      </c>
      <c r="D554" s="107" t="s">
        <v>524</v>
      </c>
      <c r="E554" s="107" t="s">
        <v>8592</v>
      </c>
      <c r="F554" s="107">
        <v>71.0</v>
      </c>
      <c r="G554" s="11"/>
      <c r="I554" t="str">
        <f t="array" ref="I554">INDEX('2021 Points'!$F$13:$F$21,MATCH(1,MMULT(--('2021 Points'!$G$13:$N$21=D554),TRANSPOSE(COLUMN('2021 Points'!$G$13:$N$21)^0)),0))</f>
        <v>#N/A</v>
      </c>
      <c r="K554" s="58">
        <f>F554-IFERROR(VLOOKUP(D554,'250621 Ranking'!$D:$F,3,0),0)</f>
        <v>34</v>
      </c>
      <c r="L554">
        <f>countif('Pre-transfer 2021 Points'!$E$13:$L$21,D554)</f>
        <v>0</v>
      </c>
      <c r="M554" s="59">
        <f>countif('2021 Points'!$G$13:$N$21,D554)</f>
        <v>0</v>
      </c>
    </row>
    <row r="555">
      <c r="A555" s="50">
        <v>554.0</v>
      </c>
      <c r="B555" s="67">
        <v>392.0</v>
      </c>
      <c r="C555" s="69" t="s">
        <v>4717</v>
      </c>
      <c r="D555" s="107" t="s">
        <v>10835</v>
      </c>
      <c r="E555" s="107" t="s">
        <v>9947</v>
      </c>
      <c r="F555" s="107">
        <v>71.0</v>
      </c>
      <c r="G555" s="11"/>
      <c r="I555" t="str">
        <f t="array" ref="I555">INDEX('2021 Points'!$F$13:$F$21,MATCH(1,MMULT(--('2021 Points'!$G$13:$N$21=D555),TRANSPOSE(COLUMN('2021 Points'!$G$13:$N$21)^0)),0))</f>
        <v>#N/A</v>
      </c>
      <c r="K555" s="58">
        <f>F555-IFERROR(VLOOKUP(D555,'250621 Ranking'!$D:$F,3,0),0)</f>
        <v>1</v>
      </c>
      <c r="L555">
        <f>countif('Pre-transfer 2021 Points'!$E$13:$L$21,D555)</f>
        <v>0</v>
      </c>
      <c r="M555" s="59">
        <f>countif('2021 Points'!$G$13:$N$21,D555)</f>
        <v>0</v>
      </c>
    </row>
    <row r="556">
      <c r="A556" s="50">
        <v>555.0</v>
      </c>
      <c r="B556" s="86"/>
      <c r="C556" s="69" t="s">
        <v>5422</v>
      </c>
      <c r="D556" s="107" t="s">
        <v>533</v>
      </c>
      <c r="E556" s="107" t="s">
        <v>8654</v>
      </c>
      <c r="F556" s="107">
        <v>70.0</v>
      </c>
      <c r="G556" s="11"/>
      <c r="I556" t="str">
        <f t="array" ref="I556">INDEX('2021 Points'!$F$13:$F$21,MATCH(1,MMULT(--('2021 Points'!$G$13:$N$21=D556),TRANSPOSE(COLUMN('2021 Points'!$G$13:$N$21)^0)),0))</f>
        <v>#N/A</v>
      </c>
      <c r="K556" s="58">
        <f>F556-IFERROR(VLOOKUP(D556,'250621 Ranking'!$D:$F,3,0),0)</f>
        <v>12</v>
      </c>
      <c r="L556">
        <f>countif('Pre-transfer 2021 Points'!$E$13:$L$21,D556)</f>
        <v>0</v>
      </c>
      <c r="M556" s="59">
        <f>countif('2021 Points'!$G$13:$N$21,D556)</f>
        <v>0</v>
      </c>
    </row>
    <row r="557">
      <c r="A557" s="50">
        <v>556.0</v>
      </c>
      <c r="B557" s="67">
        <v>430.0</v>
      </c>
      <c r="C557" s="69" t="s">
        <v>611</v>
      </c>
      <c r="D557" s="107" t="s">
        <v>3930</v>
      </c>
      <c r="E557" s="107" t="s">
        <v>8613</v>
      </c>
      <c r="F557" s="107">
        <v>70.0</v>
      </c>
      <c r="G557" s="11"/>
      <c r="I557" t="str">
        <f t="array" ref="I557">INDEX('2021 Points'!$F$13:$F$21,MATCH(1,MMULT(--('2021 Points'!$G$13:$N$21=D557),TRANSPOSE(COLUMN('2021 Points'!$G$13:$N$21)^0)),0))</f>
        <v>#N/A</v>
      </c>
      <c r="K557" s="58">
        <f>F557-IFERROR(VLOOKUP(D557,'250621 Ranking'!$D:$F,3,0),0)</f>
        <v>50</v>
      </c>
      <c r="L557">
        <f>countif('Pre-transfer 2021 Points'!$E$13:$L$21,D557)</f>
        <v>0</v>
      </c>
      <c r="M557" s="59">
        <f>countif('2021 Points'!$G$13:$N$21,D557)</f>
        <v>0</v>
      </c>
    </row>
    <row r="558">
      <c r="A558" s="50">
        <v>557.0</v>
      </c>
      <c r="B558" s="67">
        <v>193.0</v>
      </c>
      <c r="C558" s="69" t="s">
        <v>4843</v>
      </c>
      <c r="D558" s="107" t="s">
        <v>504</v>
      </c>
      <c r="E558" s="107" t="s">
        <v>8970</v>
      </c>
      <c r="F558" s="107">
        <v>70.0</v>
      </c>
      <c r="G558" s="11"/>
      <c r="I558" t="str">
        <f t="array" ref="I558">INDEX('2021 Points'!$F$13:$F$21,MATCH(1,MMULT(--('2021 Points'!$G$13:$N$21=D558),TRANSPOSE(COLUMN('2021 Points'!$G$13:$N$21)^0)),0))</f>
        <v>#N/A</v>
      </c>
      <c r="K558" s="58">
        <f>F558-IFERROR(VLOOKUP(D558,'250621 Ranking'!$D:$F,3,0),0)</f>
        <v>41</v>
      </c>
      <c r="L558">
        <f>countif('Pre-transfer 2021 Points'!$E$13:$L$21,D558)</f>
        <v>0</v>
      </c>
      <c r="M558" s="59">
        <f>countif('2021 Points'!$G$13:$N$21,D558)</f>
        <v>0</v>
      </c>
    </row>
    <row r="559">
      <c r="A559" s="50">
        <v>558.0</v>
      </c>
      <c r="B559" s="67">
        <v>210.0</v>
      </c>
      <c r="C559" s="69" t="s">
        <v>4857</v>
      </c>
      <c r="D559" s="107" t="s">
        <v>1295</v>
      </c>
      <c r="E559" s="107" t="s">
        <v>8592</v>
      </c>
      <c r="F559" s="107">
        <v>69.0</v>
      </c>
      <c r="G559" s="11"/>
      <c r="I559" t="str">
        <f t="array" ref="I559">INDEX('2021 Points'!$F$13:$F$21,MATCH(1,MMULT(--('2021 Points'!$G$13:$N$21=D559),TRANSPOSE(COLUMN('2021 Points'!$G$13:$N$21)^0)),0))</f>
        <v>#N/A</v>
      </c>
      <c r="K559" s="58">
        <f>F559-IFERROR(VLOOKUP(D559,'250621 Ranking'!$D:$F,3,0),0)</f>
        <v>36</v>
      </c>
      <c r="L559">
        <f>countif('Pre-transfer 2021 Points'!$E$13:$L$21,D559)</f>
        <v>0</v>
      </c>
      <c r="M559" s="59">
        <f>countif('2021 Points'!$G$13:$N$21,D559)</f>
        <v>0</v>
      </c>
    </row>
    <row r="560">
      <c r="A560" s="50">
        <v>559.0</v>
      </c>
      <c r="B560" s="67">
        <v>305.0</v>
      </c>
      <c r="C560" s="69" t="s">
        <v>4667</v>
      </c>
      <c r="D560" s="107" t="s">
        <v>2134</v>
      </c>
      <c r="E560" s="107" t="s">
        <v>11205</v>
      </c>
      <c r="F560" s="107">
        <v>69.0</v>
      </c>
      <c r="G560" s="11"/>
      <c r="I560" t="str">
        <f t="array" ref="I560">INDEX('2021 Points'!$F$13:$F$21,MATCH(1,MMULT(--('2021 Points'!$G$13:$N$21=D560),TRANSPOSE(COLUMN('2021 Points'!$G$13:$N$21)^0)),0))</f>
        <v>#N/A</v>
      </c>
      <c r="K560" s="58">
        <f>F560-IFERROR(VLOOKUP(D560,'250621 Ranking'!$D:$F,3,0),0)</f>
        <v>12</v>
      </c>
      <c r="L560">
        <f>countif('Pre-transfer 2021 Points'!$E$13:$L$21,D560)</f>
        <v>0</v>
      </c>
      <c r="M560" s="59">
        <f>countif('2021 Points'!$G$13:$N$21,D560)</f>
        <v>0</v>
      </c>
    </row>
    <row r="561">
      <c r="A561" s="50">
        <v>560.0</v>
      </c>
      <c r="B561" s="67">
        <v>1253.0</v>
      </c>
      <c r="C561" s="68" t="s">
        <v>5346</v>
      </c>
      <c r="D561" s="107" t="s">
        <v>1744</v>
      </c>
      <c r="E561" s="107" t="s">
        <v>9925</v>
      </c>
      <c r="F561" s="107">
        <v>69.0</v>
      </c>
      <c r="G561" s="11"/>
      <c r="I561" t="str">
        <f t="array" ref="I561">INDEX('2021 Points'!$F$13:$F$21,MATCH(1,MMULT(--('2021 Points'!$G$13:$N$21=D561),TRANSPOSE(COLUMN('2021 Points'!$G$13:$N$21)^0)),0))</f>
        <v>#N/A</v>
      </c>
      <c r="K561" s="58">
        <f>F561-IFERROR(VLOOKUP(D561,'250621 Ranking'!$D:$F,3,0),0)</f>
        <v>43</v>
      </c>
      <c r="L561">
        <f>countif('Pre-transfer 2021 Points'!$E$13:$L$21,D561)</f>
        <v>0</v>
      </c>
      <c r="M561" s="59">
        <f>countif('2021 Points'!$G$13:$N$21,D561)</f>
        <v>0</v>
      </c>
    </row>
    <row r="562">
      <c r="A562" s="50">
        <v>561.0</v>
      </c>
      <c r="B562" s="67">
        <v>769.0</v>
      </c>
      <c r="C562" s="68" t="s">
        <v>5319</v>
      </c>
      <c r="D562" s="107" t="s">
        <v>1955</v>
      </c>
      <c r="E562" s="107" t="s">
        <v>5840</v>
      </c>
      <c r="F562" s="107">
        <v>69.0</v>
      </c>
      <c r="G562" s="11"/>
      <c r="I562" t="str">
        <f t="array" ref="I562">INDEX('2021 Points'!$F$13:$F$21,MATCH(1,MMULT(--('2021 Points'!$G$13:$N$21=D562),TRANSPOSE(COLUMN('2021 Points'!$G$13:$N$21)^0)),0))</f>
        <v>#N/A</v>
      </c>
      <c r="K562" s="58">
        <f>F562-IFERROR(VLOOKUP(D562,'250621 Ranking'!$D:$F,3,0),0)</f>
        <v>0</v>
      </c>
      <c r="L562">
        <f>countif('Pre-transfer 2021 Points'!$E$13:$L$21,D562)</f>
        <v>0</v>
      </c>
      <c r="M562" s="59">
        <f>countif('2021 Points'!$G$13:$N$21,D562)</f>
        <v>0</v>
      </c>
    </row>
    <row r="563">
      <c r="A563" s="50">
        <v>562.0</v>
      </c>
      <c r="B563" s="67">
        <v>471.0</v>
      </c>
      <c r="C563" s="69" t="s">
        <v>5357</v>
      </c>
      <c r="D563" s="107" t="s">
        <v>11279</v>
      </c>
      <c r="E563" s="107" t="s">
        <v>9929</v>
      </c>
      <c r="F563" s="107">
        <v>68.0</v>
      </c>
      <c r="G563" s="11"/>
      <c r="I563" t="str">
        <f t="array" ref="I563">INDEX('2021 Points'!$F$13:$F$21,MATCH(1,MMULT(--('2021 Points'!$G$13:$N$21=D563),TRANSPOSE(COLUMN('2021 Points'!$G$13:$N$21)^0)),0))</f>
        <v>#N/A</v>
      </c>
      <c r="K563" s="58">
        <f>F563-IFERROR(VLOOKUP(D563,'250621 Ranking'!$D:$F,3,0),0)</f>
        <v>13</v>
      </c>
      <c r="L563">
        <f>countif('Pre-transfer 2021 Points'!$E$13:$L$21,D563)</f>
        <v>0</v>
      </c>
      <c r="M563" s="59">
        <f>countif('2021 Points'!$G$13:$N$21,D563)</f>
        <v>0</v>
      </c>
    </row>
    <row r="564">
      <c r="A564" s="50">
        <v>563.0</v>
      </c>
      <c r="B564" s="67">
        <v>670.0</v>
      </c>
      <c r="C564" s="68" t="s">
        <v>4406</v>
      </c>
      <c r="D564" s="107" t="s">
        <v>10773</v>
      </c>
      <c r="E564" s="107" t="s">
        <v>8597</v>
      </c>
      <c r="F564" s="107">
        <v>68.0</v>
      </c>
      <c r="G564" s="11"/>
      <c r="I564" t="str">
        <f t="array" ref="I564">INDEX('2021 Points'!$F$13:$F$21,MATCH(1,MMULT(--('2021 Points'!$G$13:$N$21=D564),TRANSPOSE(COLUMN('2021 Points'!$G$13:$N$21)^0)),0))</f>
        <v>#N/A</v>
      </c>
      <c r="K564" s="58">
        <f>F564-IFERROR(VLOOKUP(D564,'250621 Ranking'!$D:$F,3,0),0)</f>
        <v>33</v>
      </c>
      <c r="L564">
        <f>countif('Pre-transfer 2021 Points'!$E$13:$L$21,D564)</f>
        <v>0</v>
      </c>
      <c r="M564" s="59">
        <f>countif('2021 Points'!$G$13:$N$21,D564)</f>
        <v>0</v>
      </c>
    </row>
    <row r="565">
      <c r="A565" s="50">
        <v>564.0</v>
      </c>
      <c r="B565" s="67">
        <v>868.0</v>
      </c>
      <c r="C565" s="68" t="s">
        <v>4822</v>
      </c>
      <c r="D565" s="107" t="s">
        <v>11082</v>
      </c>
      <c r="E565" s="107" t="s">
        <v>11280</v>
      </c>
      <c r="F565" s="107">
        <v>68.0</v>
      </c>
      <c r="G565" s="11"/>
      <c r="I565" t="str">
        <f t="array" ref="I565">INDEX('2021 Points'!$F$13:$F$21,MATCH(1,MMULT(--('2021 Points'!$G$13:$N$21=D565),TRANSPOSE(COLUMN('2021 Points'!$G$13:$N$21)^0)),0))</f>
        <v>#N/A</v>
      </c>
      <c r="K565" s="58">
        <f>F565-IFERROR(VLOOKUP(D565,'250621 Ranking'!$D:$F,3,0),0)</f>
        <v>39</v>
      </c>
      <c r="L565">
        <f>countif('Pre-transfer 2021 Points'!$E$13:$L$21,D565)</f>
        <v>0</v>
      </c>
      <c r="M565" s="59">
        <f>countif('2021 Points'!$G$13:$N$21,D565)</f>
        <v>0</v>
      </c>
    </row>
    <row r="566">
      <c r="A566" s="50">
        <v>565.0</v>
      </c>
      <c r="B566" s="67">
        <v>58.0</v>
      </c>
      <c r="C566" s="69" t="s">
        <v>6041</v>
      </c>
      <c r="D566" s="107" t="s">
        <v>895</v>
      </c>
      <c r="E566" s="107" t="s">
        <v>8594</v>
      </c>
      <c r="F566" s="107">
        <v>68.0</v>
      </c>
      <c r="G566" s="11"/>
      <c r="I566" t="str">
        <f t="array" ref="I566">INDEX('2021 Points'!$F$13:$F$21,MATCH(1,MMULT(--('2021 Points'!$G$13:$N$21=D566),TRANSPOSE(COLUMN('2021 Points'!$G$13:$N$21)^0)),0))</f>
        <v>#N/A</v>
      </c>
      <c r="K566" s="58">
        <f>F566-IFERROR(VLOOKUP(D566,'250621 Ranking'!$D:$F,3,0),0)</f>
        <v>0</v>
      </c>
      <c r="L566">
        <f>countif('Pre-transfer 2021 Points'!$E$13:$L$21,D566)</f>
        <v>1</v>
      </c>
      <c r="M566" s="59">
        <f>countif('2021 Points'!$G$13:$N$21,D566)</f>
        <v>0</v>
      </c>
    </row>
    <row r="567">
      <c r="A567" s="50">
        <v>566.0</v>
      </c>
      <c r="B567" s="67">
        <v>1684.0</v>
      </c>
      <c r="C567" s="68" t="s">
        <v>5951</v>
      </c>
      <c r="D567" s="107" t="s">
        <v>4067</v>
      </c>
      <c r="E567" s="107" t="s">
        <v>998</v>
      </c>
      <c r="F567" s="107">
        <v>68.0</v>
      </c>
      <c r="G567" s="11"/>
      <c r="I567" t="str">
        <f t="array" ref="I567">INDEX('2021 Points'!$F$13:$F$21,MATCH(1,MMULT(--('2021 Points'!$G$13:$N$21=D567),TRANSPOSE(COLUMN('2021 Points'!$G$13:$N$21)^0)),0))</f>
        <v>#N/A</v>
      </c>
      <c r="K567" s="58">
        <f>F567-IFERROR(VLOOKUP(D567,'250621 Ranking'!$D:$F,3,0),0)</f>
        <v>66</v>
      </c>
      <c r="L567">
        <f>countif('Pre-transfer 2021 Points'!$E$13:$L$21,D567)</f>
        <v>0</v>
      </c>
      <c r="M567" s="59">
        <f>countif('2021 Points'!$G$13:$N$21,D567)</f>
        <v>0</v>
      </c>
    </row>
    <row r="568">
      <c r="A568" s="50">
        <v>567.0</v>
      </c>
      <c r="B568" s="67">
        <v>307.0</v>
      </c>
      <c r="C568" s="69" t="s">
        <v>1287</v>
      </c>
      <c r="D568" s="107" t="s">
        <v>1254</v>
      </c>
      <c r="E568" s="107" t="s">
        <v>139</v>
      </c>
      <c r="F568" s="107">
        <v>68.0</v>
      </c>
      <c r="G568" s="11"/>
      <c r="I568" t="str">
        <f t="array" ref="I568">INDEX('2021 Points'!$F$13:$F$21,MATCH(1,MMULT(--('2021 Points'!$G$13:$N$21=D568),TRANSPOSE(COLUMN('2021 Points'!$G$13:$N$21)^0)),0))</f>
        <v>#N/A</v>
      </c>
      <c r="K568" s="58">
        <f>F568-IFERROR(VLOOKUP(D568,'250621 Ranking'!$D:$F,3,0),0)</f>
        <v>25</v>
      </c>
      <c r="L568">
        <f>countif('Pre-transfer 2021 Points'!$E$13:$L$21,D568)</f>
        <v>0</v>
      </c>
      <c r="M568" s="59">
        <f>countif('2021 Points'!$G$13:$N$21,D568)</f>
        <v>0</v>
      </c>
    </row>
    <row r="569">
      <c r="A569" s="50">
        <v>568.0</v>
      </c>
      <c r="B569" s="67">
        <v>1006.0</v>
      </c>
      <c r="C569" s="68" t="s">
        <v>4646</v>
      </c>
      <c r="D569" s="107" t="s">
        <v>10854</v>
      </c>
      <c r="E569" s="107" t="s">
        <v>11204</v>
      </c>
      <c r="F569" s="107">
        <v>67.0</v>
      </c>
      <c r="G569" s="11"/>
      <c r="I569" t="str">
        <f t="array" ref="I569">INDEX('2021 Points'!$F$13:$F$21,MATCH(1,MMULT(--('2021 Points'!$G$13:$N$21=D569),TRANSPOSE(COLUMN('2021 Points'!$G$13:$N$21)^0)),0))</f>
        <v>#N/A</v>
      </c>
      <c r="K569" s="58">
        <f>F569-IFERROR(VLOOKUP(D569,'250621 Ranking'!$D:$F,3,0),0)</f>
        <v>31</v>
      </c>
      <c r="L569">
        <f>countif('Pre-transfer 2021 Points'!$E$13:$L$21,D569)</f>
        <v>0</v>
      </c>
      <c r="M569" s="59">
        <f>countif('2021 Points'!$G$13:$N$21,D569)</f>
        <v>0</v>
      </c>
    </row>
    <row r="570">
      <c r="A570" s="50">
        <v>569.0</v>
      </c>
      <c r="B570" s="67">
        <v>916.0</v>
      </c>
      <c r="C570" s="68" t="s">
        <v>5177</v>
      </c>
      <c r="D570" s="107" t="s">
        <v>1249</v>
      </c>
      <c r="E570" s="107" t="s">
        <v>8594</v>
      </c>
      <c r="F570" s="107">
        <v>67.0</v>
      </c>
      <c r="G570" s="11"/>
      <c r="I570" t="str">
        <f t="array" ref="I570">INDEX('2021 Points'!$F$13:$F$21,MATCH(1,MMULT(--('2021 Points'!$G$13:$N$21=D570),TRANSPOSE(COLUMN('2021 Points'!$G$13:$N$21)^0)),0))</f>
        <v>#N/A</v>
      </c>
      <c r="K570" s="58">
        <f>F570-IFERROR(VLOOKUP(D570,'250621 Ranking'!$D:$F,3,0),0)</f>
        <v>38</v>
      </c>
      <c r="L570">
        <f>countif('Pre-transfer 2021 Points'!$E$13:$L$21,D570)</f>
        <v>0</v>
      </c>
      <c r="M570" s="59">
        <f>countif('2021 Points'!$G$13:$N$21,D570)</f>
        <v>0</v>
      </c>
    </row>
    <row r="571">
      <c r="A571" s="50">
        <v>570.0</v>
      </c>
      <c r="B571" s="67">
        <v>770.0</v>
      </c>
      <c r="C571" s="68" t="s">
        <v>4397</v>
      </c>
      <c r="D571" s="107" t="s">
        <v>11281</v>
      </c>
      <c r="E571" s="107" t="s">
        <v>9962</v>
      </c>
      <c r="F571" s="107">
        <v>67.0</v>
      </c>
      <c r="G571" s="11"/>
      <c r="I571" t="str">
        <f t="array" ref="I571">INDEX('2021 Points'!$F$13:$F$21,MATCH(1,MMULT(--('2021 Points'!$G$13:$N$21=D571),TRANSPOSE(COLUMN('2021 Points'!$G$13:$N$21)^0)),0))</f>
        <v>#N/A</v>
      </c>
      <c r="K571" s="58">
        <f>F571-IFERROR(VLOOKUP(D571,'250621 Ranking'!$D:$F,3,0),0)</f>
        <v>35</v>
      </c>
      <c r="L571">
        <f>countif('Pre-transfer 2021 Points'!$E$13:$L$21,D571)</f>
        <v>0</v>
      </c>
      <c r="M571" s="59">
        <f>countif('2021 Points'!$G$13:$N$21,D571)</f>
        <v>0</v>
      </c>
    </row>
    <row r="572">
      <c r="A572" s="50">
        <v>571.0</v>
      </c>
      <c r="B572" s="67">
        <v>492.0</v>
      </c>
      <c r="C572" s="69" t="s">
        <v>4440</v>
      </c>
      <c r="D572" s="107" t="s">
        <v>2054</v>
      </c>
      <c r="E572" s="107" t="s">
        <v>11211</v>
      </c>
      <c r="F572" s="107">
        <v>67.0</v>
      </c>
      <c r="G572" s="11"/>
      <c r="I572" t="str">
        <f t="array" ref="I572">INDEX('2021 Points'!$F$13:$F$21,MATCH(1,MMULT(--('2021 Points'!$G$13:$N$21=D572),TRANSPOSE(COLUMN('2021 Points'!$G$13:$N$21)^0)),0))</f>
        <v>#N/A</v>
      </c>
      <c r="K572" s="58">
        <f>F572-IFERROR(VLOOKUP(D572,'250621 Ranking'!$D:$F,3,0),0)</f>
        <v>17</v>
      </c>
      <c r="L572">
        <f>countif('Pre-transfer 2021 Points'!$E$13:$L$21,D572)</f>
        <v>0</v>
      </c>
      <c r="M572" s="59">
        <f>countif('2021 Points'!$G$13:$N$21,D572)</f>
        <v>0</v>
      </c>
    </row>
    <row r="573">
      <c r="A573" s="50">
        <v>572.0</v>
      </c>
      <c r="B573" s="67">
        <v>157.0</v>
      </c>
      <c r="C573" s="69" t="s">
        <v>5042</v>
      </c>
      <c r="D573" s="107" t="s">
        <v>2850</v>
      </c>
      <c r="E573" s="107" t="s">
        <v>9917</v>
      </c>
      <c r="F573" s="107">
        <v>67.0</v>
      </c>
      <c r="G573" s="11"/>
      <c r="I573" t="str">
        <f t="array" ref="I573">INDEX('2021 Points'!$F$13:$F$21,MATCH(1,MMULT(--('2021 Points'!$G$13:$N$21=D573),TRANSPOSE(COLUMN('2021 Points'!$G$13:$N$21)^0)),0))</f>
        <v>#N/A</v>
      </c>
      <c r="K573" s="58">
        <f>F573-IFERROR(VLOOKUP(D573,'250621 Ranking'!$D:$F,3,0),0)</f>
        <v>0</v>
      </c>
      <c r="L573">
        <f>countif('Pre-transfer 2021 Points'!$E$13:$L$21,D573)</f>
        <v>0</v>
      </c>
      <c r="M573" s="59">
        <f>countif('2021 Points'!$G$13:$N$21,D573)</f>
        <v>0</v>
      </c>
    </row>
    <row r="574">
      <c r="A574" s="50">
        <v>573.0</v>
      </c>
      <c r="B574" s="67">
        <v>1008.0</v>
      </c>
      <c r="C574" s="68" t="s">
        <v>4729</v>
      </c>
      <c r="D574" s="107" t="s">
        <v>10869</v>
      </c>
      <c r="E574" s="107" t="s">
        <v>11212</v>
      </c>
      <c r="F574" s="107">
        <v>66.0</v>
      </c>
      <c r="G574" s="11"/>
      <c r="I574" t="str">
        <f t="array" ref="I574">INDEX('2021 Points'!$F$13:$F$21,MATCH(1,MMULT(--('2021 Points'!$G$13:$N$21=D574),TRANSPOSE(COLUMN('2021 Points'!$G$13:$N$21)^0)),0))</f>
        <v>#N/A</v>
      </c>
      <c r="K574" s="58">
        <f>F574-IFERROR(VLOOKUP(D574,'250621 Ranking'!$D:$F,3,0),0)</f>
        <v>38</v>
      </c>
      <c r="L574">
        <f>countif('Pre-transfer 2021 Points'!$E$13:$L$21,D574)</f>
        <v>0</v>
      </c>
      <c r="M574" s="59">
        <f>countif('2021 Points'!$G$13:$N$21,D574)</f>
        <v>0</v>
      </c>
    </row>
    <row r="575">
      <c r="A575" s="50">
        <v>574.0</v>
      </c>
      <c r="B575" s="67">
        <v>525.0</v>
      </c>
      <c r="C575" s="69" t="s">
        <v>737</v>
      </c>
      <c r="D575" s="107" t="s">
        <v>2056</v>
      </c>
      <c r="E575" s="107" t="s">
        <v>8970</v>
      </c>
      <c r="F575" s="107">
        <v>66.0</v>
      </c>
      <c r="G575" s="11"/>
      <c r="I575" t="str">
        <f t="array" ref="I575">INDEX('2021 Points'!$F$13:$F$21,MATCH(1,MMULT(--('2021 Points'!$G$13:$N$21=D575),TRANSPOSE(COLUMN('2021 Points'!$G$13:$N$21)^0)),0))</f>
        <v>#N/A</v>
      </c>
      <c r="K575" s="58">
        <f>F575-IFERROR(VLOOKUP(D575,'250621 Ranking'!$D:$F,3,0),0)</f>
        <v>46</v>
      </c>
      <c r="L575">
        <f>countif('Pre-transfer 2021 Points'!$E$13:$L$21,D575)</f>
        <v>0</v>
      </c>
      <c r="M575" s="59">
        <f>countif('2021 Points'!$G$13:$N$21,D575)</f>
        <v>0</v>
      </c>
    </row>
    <row r="576">
      <c r="A576" s="50">
        <v>575.0</v>
      </c>
      <c r="B576" s="67">
        <v>440.0</v>
      </c>
      <c r="C576" s="69" t="s">
        <v>4392</v>
      </c>
      <c r="D576" s="107" t="s">
        <v>3485</v>
      </c>
      <c r="E576" s="107" t="s">
        <v>8970</v>
      </c>
      <c r="F576" s="107">
        <v>66.0</v>
      </c>
      <c r="G576" s="11"/>
      <c r="I576" t="str">
        <f t="array" ref="I576">INDEX('2021 Points'!$F$13:$F$21,MATCH(1,MMULT(--('2021 Points'!$G$13:$N$21=D576),TRANSPOSE(COLUMN('2021 Points'!$G$13:$N$21)^0)),0))</f>
        <v>#N/A</v>
      </c>
      <c r="K576" s="58">
        <f>F576-IFERROR(VLOOKUP(D576,'250621 Ranking'!$D:$F,3,0),0)</f>
        <v>32</v>
      </c>
      <c r="L576">
        <f>countif('Pre-transfer 2021 Points'!$E$13:$L$21,D576)</f>
        <v>0</v>
      </c>
      <c r="M576" s="59">
        <f>countif('2021 Points'!$G$13:$N$21,D576)</f>
        <v>0</v>
      </c>
    </row>
    <row r="577">
      <c r="A577" s="50">
        <v>576.0</v>
      </c>
      <c r="B577" s="67">
        <v>383.0</v>
      </c>
      <c r="C577" s="69" t="s">
        <v>1603</v>
      </c>
      <c r="D577" s="107" t="s">
        <v>10944</v>
      </c>
      <c r="E577" s="107" t="s">
        <v>324</v>
      </c>
      <c r="F577" s="107">
        <v>66.0</v>
      </c>
      <c r="G577" s="11"/>
      <c r="I577" t="str">
        <f t="array" ref="I577">INDEX('2021 Points'!$F$13:$F$21,MATCH(1,MMULT(--('2021 Points'!$G$13:$N$21=D577),TRANSPOSE(COLUMN('2021 Points'!$G$13:$N$21)^0)),0))</f>
        <v>#N/A</v>
      </c>
      <c r="K577" s="58">
        <f>F577-IFERROR(VLOOKUP(D577,'250621 Ranking'!$D:$F,3,0),0)</f>
        <v>29</v>
      </c>
      <c r="L577">
        <f>countif('Pre-transfer 2021 Points'!$E$13:$L$21,D577)</f>
        <v>0</v>
      </c>
      <c r="M577" s="59">
        <f>countif('2021 Points'!$G$13:$N$21,D577)</f>
        <v>0</v>
      </c>
    </row>
    <row r="578">
      <c r="A578" s="50">
        <v>577.0</v>
      </c>
      <c r="B578" s="67">
        <v>759.0</v>
      </c>
      <c r="C578" s="68" t="s">
        <v>4346</v>
      </c>
      <c r="D578" s="107" t="s">
        <v>3413</v>
      </c>
      <c r="E578" s="107" t="s">
        <v>8597</v>
      </c>
      <c r="F578" s="107">
        <v>66.0</v>
      </c>
      <c r="G578" s="11"/>
      <c r="I578" t="str">
        <f t="array" ref="I578">INDEX('2021 Points'!$F$13:$F$21,MATCH(1,MMULT(--('2021 Points'!$G$13:$N$21=D578),TRANSPOSE(COLUMN('2021 Points'!$G$13:$N$21)^0)),0))</f>
        <v>#N/A</v>
      </c>
      <c r="K578" s="58">
        <f>F578-IFERROR(VLOOKUP(D578,'250621 Ranking'!$D:$F,3,0),0)</f>
        <v>26</v>
      </c>
      <c r="L578">
        <f>countif('Pre-transfer 2021 Points'!$E$13:$L$21,D578)</f>
        <v>0</v>
      </c>
      <c r="M578" s="59">
        <f>countif('2021 Points'!$G$13:$N$21,D578)</f>
        <v>0</v>
      </c>
    </row>
    <row r="579">
      <c r="A579" s="50">
        <v>578.0</v>
      </c>
      <c r="B579" s="67">
        <v>1331.0</v>
      </c>
      <c r="C579" s="68" t="s">
        <v>5615</v>
      </c>
      <c r="D579" s="107" t="s">
        <v>10787</v>
      </c>
      <c r="E579" s="107" t="s">
        <v>8630</v>
      </c>
      <c r="F579" s="107">
        <v>65.0</v>
      </c>
      <c r="G579" s="11"/>
      <c r="I579" t="str">
        <f t="array" ref="I579">INDEX('2021 Points'!$F$13:$F$21,MATCH(1,MMULT(--('2021 Points'!$G$13:$N$21=D579),TRANSPOSE(COLUMN('2021 Points'!$G$13:$N$21)^0)),0))</f>
        <v>#N/A</v>
      </c>
      <c r="K579" s="58">
        <f>F579-IFERROR(VLOOKUP(D579,'250621 Ranking'!$D:$F,3,0),0)</f>
        <v>12</v>
      </c>
      <c r="L579">
        <f>countif('Pre-transfer 2021 Points'!$E$13:$L$21,D579)</f>
        <v>0</v>
      </c>
      <c r="M579" s="59">
        <f>countif('2021 Points'!$G$13:$N$21,D579)</f>
        <v>0</v>
      </c>
    </row>
    <row r="580">
      <c r="A580" s="50">
        <v>579.0</v>
      </c>
      <c r="B580" s="67">
        <v>1517.0</v>
      </c>
      <c r="C580" s="68" t="s">
        <v>6000</v>
      </c>
      <c r="D580" s="107" t="s">
        <v>887</v>
      </c>
      <c r="E580" s="107" t="s">
        <v>4479</v>
      </c>
      <c r="F580" s="107">
        <v>65.0</v>
      </c>
      <c r="G580" s="11"/>
      <c r="I580" t="str">
        <f t="array" ref="I580">INDEX('2021 Points'!$F$13:$F$21,MATCH(1,MMULT(--('2021 Points'!$G$13:$N$21=D580),TRANSPOSE(COLUMN('2021 Points'!$G$13:$N$21)^0)),0))</f>
        <v>#N/A</v>
      </c>
      <c r="K580" s="58">
        <f>F580-IFERROR(VLOOKUP(D580,'250621 Ranking'!$D:$F,3,0),0)</f>
        <v>28</v>
      </c>
      <c r="L580">
        <f>countif('Pre-transfer 2021 Points'!$E$13:$L$21,D580)</f>
        <v>0</v>
      </c>
      <c r="M580" s="59">
        <f>countif('2021 Points'!$G$13:$N$21,D580)</f>
        <v>0</v>
      </c>
    </row>
    <row r="581">
      <c r="A581" s="50">
        <v>580.0</v>
      </c>
      <c r="B581" s="86"/>
      <c r="C581" s="69" t="s">
        <v>1774</v>
      </c>
      <c r="D581" s="107" t="s">
        <v>3305</v>
      </c>
      <c r="E581" s="107" t="s">
        <v>11225</v>
      </c>
      <c r="F581" s="107">
        <v>65.0</v>
      </c>
      <c r="G581" s="11"/>
      <c r="I581" t="str">
        <f t="array" ref="I581">INDEX('2021 Points'!$F$13:$F$21,MATCH(1,MMULT(--('2021 Points'!$G$13:$N$21=D581),TRANSPOSE(COLUMN('2021 Points'!$G$13:$N$21)^0)),0))</f>
        <v>#N/A</v>
      </c>
      <c r="K581" s="58">
        <f>F581-IFERROR(VLOOKUP(D581,'250621 Ranking'!$D:$F,3,0),0)</f>
        <v>10</v>
      </c>
      <c r="L581">
        <f>countif('Pre-transfer 2021 Points'!$E$13:$L$21,D581)</f>
        <v>0</v>
      </c>
      <c r="M581" s="59">
        <f>countif('2021 Points'!$G$13:$N$21,D581)</f>
        <v>0</v>
      </c>
    </row>
    <row r="582">
      <c r="A582" s="50">
        <v>581.0</v>
      </c>
      <c r="B582" s="67">
        <v>1469.0</v>
      </c>
      <c r="C582" s="68" t="s">
        <v>11282</v>
      </c>
      <c r="D582" s="107" t="s">
        <v>3466</v>
      </c>
      <c r="E582" s="107" t="s">
        <v>704</v>
      </c>
      <c r="F582" s="107">
        <v>65.0</v>
      </c>
      <c r="G582" s="11"/>
      <c r="I582" t="str">
        <f t="array" ref="I582">INDEX('2021 Points'!$F$13:$F$21,MATCH(1,MMULT(--('2021 Points'!$G$13:$N$21=D582),TRANSPOSE(COLUMN('2021 Points'!$G$13:$N$21)^0)),0))</f>
        <v>#N/A</v>
      </c>
      <c r="K582" s="58">
        <f>F582-IFERROR(VLOOKUP(D582,'250621 Ranking'!$D:$F,3,0),0)</f>
        <v>31</v>
      </c>
      <c r="L582">
        <f>countif('Pre-transfer 2021 Points'!$E$13:$L$21,D582)</f>
        <v>0</v>
      </c>
      <c r="M582" s="59">
        <f>countif('2021 Points'!$G$13:$N$21,D582)</f>
        <v>0</v>
      </c>
    </row>
    <row r="583">
      <c r="A583" s="50">
        <v>582.0</v>
      </c>
      <c r="B583" s="67">
        <v>1319.0</v>
      </c>
      <c r="C583" s="68" t="s">
        <v>5362</v>
      </c>
      <c r="D583" s="107" t="s">
        <v>1908</v>
      </c>
      <c r="E583" s="107" t="s">
        <v>11259</v>
      </c>
      <c r="F583" s="107">
        <v>65.0</v>
      </c>
      <c r="G583" s="11"/>
      <c r="I583" t="str">
        <f t="array" ref="I583">INDEX('2021 Points'!$F$13:$F$21,MATCH(1,MMULT(--('2021 Points'!$G$13:$N$21=D583),TRANSPOSE(COLUMN('2021 Points'!$G$13:$N$21)^0)),0))</f>
        <v>#N/A</v>
      </c>
      <c r="K583" s="58">
        <f>F583-IFERROR(VLOOKUP(D583,'250621 Ranking'!$D:$F,3,0),0)</f>
        <v>65</v>
      </c>
      <c r="L583">
        <f>countif('Pre-transfer 2021 Points'!$E$13:$L$21,D583)</f>
        <v>0</v>
      </c>
      <c r="M583" s="59">
        <f>countif('2021 Points'!$G$13:$N$21,D583)</f>
        <v>0</v>
      </c>
    </row>
    <row r="584">
      <c r="A584" s="50">
        <v>583.0</v>
      </c>
      <c r="B584" s="67">
        <v>309.0</v>
      </c>
      <c r="C584" s="69" t="s">
        <v>4629</v>
      </c>
      <c r="D584" s="107" t="s">
        <v>11283</v>
      </c>
      <c r="E584" s="107" t="s">
        <v>8970</v>
      </c>
      <c r="F584" s="107">
        <v>64.0</v>
      </c>
      <c r="G584" s="11"/>
      <c r="I584" t="str">
        <f t="array" ref="I584">INDEX('2021 Points'!$F$13:$F$21,MATCH(1,MMULT(--('2021 Points'!$G$13:$N$21=D584),TRANSPOSE(COLUMN('2021 Points'!$G$13:$N$21)^0)),0))</f>
        <v>#N/A</v>
      </c>
      <c r="K584" s="58">
        <f>F584-IFERROR(VLOOKUP(D584,'250621 Ranking'!$D:$F,3,0),0)</f>
        <v>41</v>
      </c>
      <c r="L584">
        <f>countif('Pre-transfer 2021 Points'!$E$13:$L$21,D584)</f>
        <v>0</v>
      </c>
      <c r="M584" s="59">
        <f>countif('2021 Points'!$G$13:$N$21,D584)</f>
        <v>0</v>
      </c>
    </row>
    <row r="585">
      <c r="A585" s="50">
        <v>584.0</v>
      </c>
      <c r="B585" s="67">
        <v>511.0</v>
      </c>
      <c r="C585" s="69" t="s">
        <v>238</v>
      </c>
      <c r="D585" s="107" t="s">
        <v>2186</v>
      </c>
      <c r="E585" s="107" t="s">
        <v>9929</v>
      </c>
      <c r="F585" s="107">
        <v>64.0</v>
      </c>
      <c r="G585" s="11"/>
      <c r="I585" t="str">
        <f t="array" ref="I585">INDEX('2021 Points'!$F$13:$F$21,MATCH(1,MMULT(--('2021 Points'!$G$13:$N$21=D585),TRANSPOSE(COLUMN('2021 Points'!$G$13:$N$21)^0)),0))</f>
        <v>#N/A</v>
      </c>
      <c r="K585" s="58">
        <f>F585-IFERROR(VLOOKUP(D585,'250621 Ranking'!$D:$F,3,0),0)</f>
        <v>3</v>
      </c>
      <c r="L585">
        <f>countif('Pre-transfer 2021 Points'!$E$13:$L$21,D585)</f>
        <v>0</v>
      </c>
      <c r="M585" s="59">
        <f>countif('2021 Points'!$G$13:$N$21,D585)</f>
        <v>0</v>
      </c>
    </row>
    <row r="586">
      <c r="A586" s="50">
        <v>585.0</v>
      </c>
      <c r="B586" s="67">
        <v>476.0</v>
      </c>
      <c r="C586" s="69" t="s">
        <v>571</v>
      </c>
      <c r="D586" s="107" t="s">
        <v>3826</v>
      </c>
      <c r="E586" s="107" t="s">
        <v>11208</v>
      </c>
      <c r="F586" s="107">
        <v>64.0</v>
      </c>
      <c r="G586" s="11"/>
      <c r="I586" t="str">
        <f t="array" ref="I586">INDEX('2021 Points'!$F$13:$F$21,MATCH(1,MMULT(--('2021 Points'!$G$13:$N$21=D586),TRANSPOSE(COLUMN('2021 Points'!$G$13:$N$21)^0)),0))</f>
        <v>#N/A</v>
      </c>
      <c r="K586" s="58">
        <f>F586-IFERROR(VLOOKUP(D586,'250621 Ranking'!$D:$F,3,0),0)</f>
        <v>20</v>
      </c>
      <c r="L586">
        <f>countif('Pre-transfer 2021 Points'!$E$13:$L$21,D586)</f>
        <v>0</v>
      </c>
      <c r="M586" s="59">
        <f>countif('2021 Points'!$G$13:$N$21,D586)</f>
        <v>0</v>
      </c>
    </row>
    <row r="587">
      <c r="A587" s="50">
        <v>586.0</v>
      </c>
      <c r="B587" s="67">
        <v>373.0</v>
      </c>
      <c r="C587" s="69" t="s">
        <v>5922</v>
      </c>
      <c r="D587" s="107" t="s">
        <v>3640</v>
      </c>
      <c r="E587" s="107" t="s">
        <v>115</v>
      </c>
      <c r="F587" s="107">
        <v>64.0</v>
      </c>
      <c r="G587" s="11"/>
      <c r="I587" t="str">
        <f t="array" ref="I587">INDEX('2021 Points'!$F$13:$F$21,MATCH(1,MMULT(--('2021 Points'!$G$13:$N$21=D587),TRANSPOSE(COLUMN('2021 Points'!$G$13:$N$21)^0)),0))</f>
        <v>#N/A</v>
      </c>
      <c r="K587" s="58">
        <f>F587-IFERROR(VLOOKUP(D587,'250621 Ranking'!$D:$F,3,0),0)</f>
        <v>10</v>
      </c>
      <c r="L587">
        <f>countif('Pre-transfer 2021 Points'!$E$13:$L$21,D587)</f>
        <v>0</v>
      </c>
      <c r="M587" s="59">
        <f>countif('2021 Points'!$G$13:$N$21,D587)</f>
        <v>0</v>
      </c>
    </row>
    <row r="588">
      <c r="A588" s="50">
        <v>587.0</v>
      </c>
      <c r="B588" s="67">
        <v>234.0</v>
      </c>
      <c r="C588" s="69" t="s">
        <v>828</v>
      </c>
      <c r="D588" s="107" t="s">
        <v>11041</v>
      </c>
      <c r="E588" s="107" t="s">
        <v>11210</v>
      </c>
      <c r="F588" s="107">
        <v>64.0</v>
      </c>
      <c r="G588" s="11"/>
      <c r="I588" t="str">
        <f t="array" ref="I588">INDEX('2021 Points'!$F$13:$F$21,MATCH(1,MMULT(--('2021 Points'!$G$13:$N$21=D588),TRANSPOSE(COLUMN('2021 Points'!$G$13:$N$21)^0)),0))</f>
        <v>#N/A</v>
      </c>
      <c r="K588" s="58">
        <f>F588-IFERROR(VLOOKUP(D588,'250621 Ranking'!$D:$F,3,0),0)</f>
        <v>15</v>
      </c>
      <c r="L588">
        <f>countif('Pre-transfer 2021 Points'!$E$13:$L$21,D588)</f>
        <v>0</v>
      </c>
      <c r="M588" s="59">
        <f>countif('2021 Points'!$G$13:$N$21,D588)</f>
        <v>0</v>
      </c>
    </row>
    <row r="589">
      <c r="A589" s="50">
        <v>588.0</v>
      </c>
      <c r="B589" s="67">
        <v>228.0</v>
      </c>
      <c r="C589" s="69" t="s">
        <v>5943</v>
      </c>
      <c r="D589" s="107" t="s">
        <v>10968</v>
      </c>
      <c r="E589" s="107" t="s">
        <v>11204</v>
      </c>
      <c r="F589" s="107">
        <v>63.0</v>
      </c>
      <c r="G589" s="11"/>
      <c r="I589" t="str">
        <f t="array" ref="I589">INDEX('2021 Points'!$F$13:$F$21,MATCH(1,MMULT(--('2021 Points'!$G$13:$N$21=D589),TRANSPOSE(COLUMN('2021 Points'!$G$13:$N$21)^0)),0))</f>
        <v>#N/A</v>
      </c>
      <c r="K589" s="58">
        <f>F589-IFERROR(VLOOKUP(D589,'250621 Ranking'!$D:$F,3,0),0)</f>
        <v>51</v>
      </c>
      <c r="L589">
        <f>countif('Pre-transfer 2021 Points'!$E$13:$L$21,D589)</f>
        <v>0</v>
      </c>
      <c r="M589" s="59">
        <f>countif('2021 Points'!$G$13:$N$21,D589)</f>
        <v>0</v>
      </c>
    </row>
    <row r="590">
      <c r="A590" s="50">
        <v>589.0</v>
      </c>
      <c r="B590" s="67">
        <v>1616.0</v>
      </c>
      <c r="C590" s="68" t="s">
        <v>4586</v>
      </c>
      <c r="D590" s="107" t="s">
        <v>10851</v>
      </c>
      <c r="E590" s="107" t="s">
        <v>9917</v>
      </c>
      <c r="F590" s="107">
        <v>63.0</v>
      </c>
      <c r="G590" s="11"/>
      <c r="I590" t="str">
        <f t="array" ref="I590">INDEX('2021 Points'!$F$13:$F$21,MATCH(1,MMULT(--('2021 Points'!$G$13:$N$21=D590),TRANSPOSE(COLUMN('2021 Points'!$G$13:$N$21)^0)),0))</f>
        <v>#N/A</v>
      </c>
      <c r="K590" s="58">
        <f>F590-IFERROR(VLOOKUP(D590,'250621 Ranking'!$D:$F,3,0),0)</f>
        <v>20</v>
      </c>
      <c r="L590">
        <f>countif('Pre-transfer 2021 Points'!$E$13:$L$21,D590)</f>
        <v>0</v>
      </c>
      <c r="M590" s="59">
        <f>countif('2021 Points'!$G$13:$N$21,D590)</f>
        <v>0</v>
      </c>
    </row>
    <row r="591">
      <c r="A591" s="50">
        <v>590.0</v>
      </c>
      <c r="B591" s="67">
        <v>1529.0</v>
      </c>
      <c r="C591" s="68" t="s">
        <v>8721</v>
      </c>
      <c r="D591" s="107" t="s">
        <v>11284</v>
      </c>
      <c r="E591" s="107" t="s">
        <v>4612</v>
      </c>
      <c r="F591" s="107">
        <v>63.0</v>
      </c>
      <c r="G591" s="11"/>
      <c r="I591" t="str">
        <f t="array" ref="I591">INDEX('2021 Points'!$F$13:$F$21,MATCH(1,MMULT(--('2021 Points'!$G$13:$N$21=D591),TRANSPOSE(COLUMN('2021 Points'!$G$13:$N$21)^0)),0))</f>
        <v>#N/A</v>
      </c>
      <c r="K591" s="58">
        <f>F591-IFERROR(VLOOKUP(D591,'250621 Ranking'!$D:$F,3,0),0)</f>
        <v>20</v>
      </c>
      <c r="L591">
        <f>countif('Pre-transfer 2021 Points'!$E$13:$L$21,D591)</f>
        <v>0</v>
      </c>
      <c r="M591" s="59">
        <f>countif('2021 Points'!$G$13:$N$21,D591)</f>
        <v>0</v>
      </c>
    </row>
    <row r="592">
      <c r="A592" s="50">
        <v>591.0</v>
      </c>
      <c r="B592" s="67">
        <v>1007.0</v>
      </c>
      <c r="C592" s="68" t="s">
        <v>1546</v>
      </c>
      <c r="D592" s="107" t="s">
        <v>2410</v>
      </c>
      <c r="E592" s="107" t="s">
        <v>115</v>
      </c>
      <c r="F592" s="107">
        <v>63.0</v>
      </c>
      <c r="G592" s="11"/>
      <c r="I592" t="str">
        <f t="array" ref="I592">INDEX('2021 Points'!$F$13:$F$21,MATCH(1,MMULT(--('2021 Points'!$G$13:$N$21=D592),TRANSPOSE(COLUMN('2021 Points'!$G$13:$N$21)^0)),0))</f>
        <v>#N/A</v>
      </c>
      <c r="K592" s="58">
        <f>F592-IFERROR(VLOOKUP(D592,'250621 Ranking'!$D:$F,3,0),0)</f>
        <v>39</v>
      </c>
      <c r="L592">
        <f>countif('Pre-transfer 2021 Points'!$E$13:$L$21,D592)</f>
        <v>0</v>
      </c>
      <c r="M592" s="59">
        <f>countif('2021 Points'!$G$13:$N$21,D592)</f>
        <v>0</v>
      </c>
    </row>
    <row r="593">
      <c r="A593" s="50">
        <v>592.0</v>
      </c>
      <c r="B593" s="67">
        <v>405.0</v>
      </c>
      <c r="C593" s="69" t="s">
        <v>1433</v>
      </c>
      <c r="D593" s="107" t="s">
        <v>2233</v>
      </c>
      <c r="E593" s="107" t="s">
        <v>11206</v>
      </c>
      <c r="F593" s="107">
        <v>62.0</v>
      </c>
      <c r="G593" s="11"/>
      <c r="I593" t="str">
        <f t="array" ref="I593">INDEX('2021 Points'!$F$13:$F$21,MATCH(1,MMULT(--('2021 Points'!$G$13:$N$21=D593),TRANSPOSE(COLUMN('2021 Points'!$G$13:$N$21)^0)),0))</f>
        <v>#N/A</v>
      </c>
      <c r="K593" s="58">
        <f>F593-IFERROR(VLOOKUP(D593,'250621 Ranking'!$D:$F,3,0),0)</f>
        <v>12</v>
      </c>
      <c r="L593">
        <f>countif('Pre-transfer 2021 Points'!$E$13:$L$21,D593)</f>
        <v>0</v>
      </c>
      <c r="M593" s="59">
        <f>countif('2021 Points'!$G$13:$N$21,D593)</f>
        <v>0</v>
      </c>
    </row>
    <row r="594">
      <c r="A594" s="50">
        <v>593.0</v>
      </c>
      <c r="B594" s="86"/>
      <c r="C594" s="69" t="s">
        <v>1504</v>
      </c>
      <c r="D594" s="107" t="s">
        <v>10861</v>
      </c>
      <c r="E594" s="107" t="s">
        <v>4836</v>
      </c>
      <c r="F594" s="107">
        <v>62.0</v>
      </c>
      <c r="G594" s="11"/>
      <c r="I594" t="str">
        <f t="array" ref="I594">INDEX('2021 Points'!$F$13:$F$21,MATCH(1,MMULT(--('2021 Points'!$G$13:$N$21=D594),TRANSPOSE(COLUMN('2021 Points'!$G$13:$N$21)^0)),0))</f>
        <v>#N/A</v>
      </c>
      <c r="K594" s="58">
        <f>F594-IFERROR(VLOOKUP(D594,'250621 Ranking'!$D:$F,3,0),0)</f>
        <v>36</v>
      </c>
      <c r="L594">
        <f>countif('Pre-transfer 2021 Points'!$E$13:$L$21,D594)</f>
        <v>0</v>
      </c>
      <c r="M594" s="59">
        <f>countif('2021 Points'!$G$13:$N$21,D594)</f>
        <v>0</v>
      </c>
    </row>
    <row r="595">
      <c r="A595" s="50">
        <v>594.0</v>
      </c>
      <c r="B595" s="67">
        <v>621.0</v>
      </c>
      <c r="C595" s="68" t="s">
        <v>1029</v>
      </c>
      <c r="D595" s="107" t="s">
        <v>10941</v>
      </c>
      <c r="E595" s="107" t="s">
        <v>11214</v>
      </c>
      <c r="F595" s="107">
        <v>62.0</v>
      </c>
      <c r="G595" s="11"/>
      <c r="I595" t="str">
        <f t="array" ref="I595">INDEX('2021 Points'!$F$13:$F$21,MATCH(1,MMULT(--('2021 Points'!$G$13:$N$21=D595),TRANSPOSE(COLUMN('2021 Points'!$G$13:$N$21)^0)),0))</f>
        <v>#N/A</v>
      </c>
      <c r="K595" s="58">
        <f>F595-IFERROR(VLOOKUP(D595,'250621 Ranking'!$D:$F,3,0),0)</f>
        <v>5</v>
      </c>
      <c r="L595">
        <f>countif('Pre-transfer 2021 Points'!$E$13:$L$21,D595)</f>
        <v>0</v>
      </c>
      <c r="M595" s="59">
        <f>countif('2021 Points'!$G$13:$N$21,D595)</f>
        <v>0</v>
      </c>
    </row>
    <row r="596">
      <c r="A596" s="50">
        <v>595.0</v>
      </c>
      <c r="B596" s="67">
        <v>732.0</v>
      </c>
      <c r="C596" s="68" t="s">
        <v>260</v>
      </c>
      <c r="D596" s="107" t="s">
        <v>2088</v>
      </c>
      <c r="E596" s="107" t="s">
        <v>324</v>
      </c>
      <c r="F596" s="107">
        <v>62.0</v>
      </c>
      <c r="G596" s="11"/>
      <c r="I596" t="str">
        <f t="array" ref="I596">INDEX('2021 Points'!$F$13:$F$21,MATCH(1,MMULT(--('2021 Points'!$G$13:$N$21=D596),TRANSPOSE(COLUMN('2021 Points'!$G$13:$N$21)^0)),0))</f>
        <v>#N/A</v>
      </c>
      <c r="K596" s="58">
        <f>F596-IFERROR(VLOOKUP(D596,'250621 Ranking'!$D:$F,3,0),0)</f>
        <v>62</v>
      </c>
      <c r="L596">
        <f>countif('Pre-transfer 2021 Points'!$E$13:$L$21,D596)</f>
        <v>0</v>
      </c>
      <c r="M596" s="59">
        <f>countif('2021 Points'!$G$13:$N$21,D596)</f>
        <v>0</v>
      </c>
    </row>
    <row r="597">
      <c r="A597" s="50">
        <v>596.0</v>
      </c>
      <c r="B597" s="67">
        <v>359.0</v>
      </c>
      <c r="C597" s="69" t="s">
        <v>812</v>
      </c>
      <c r="D597" s="107" t="s">
        <v>2016</v>
      </c>
      <c r="E597" s="107" t="s">
        <v>8968</v>
      </c>
      <c r="F597" s="107">
        <v>62.0</v>
      </c>
      <c r="G597" s="11"/>
      <c r="I597" t="str">
        <f t="array" ref="I597">INDEX('2021 Points'!$F$13:$F$21,MATCH(1,MMULT(--('2021 Points'!$G$13:$N$21=D597),TRANSPOSE(COLUMN('2021 Points'!$G$13:$N$21)^0)),0))</f>
        <v>#N/A</v>
      </c>
      <c r="K597" s="58">
        <f>F597-IFERROR(VLOOKUP(D597,'250621 Ranking'!$D:$F,3,0),0)</f>
        <v>25</v>
      </c>
      <c r="L597">
        <f>countif('Pre-transfer 2021 Points'!$E$13:$L$21,D597)</f>
        <v>0</v>
      </c>
      <c r="M597" s="59">
        <f>countif('2021 Points'!$G$13:$N$21,D597)</f>
        <v>0</v>
      </c>
    </row>
    <row r="598">
      <c r="A598" s="50">
        <v>597.0</v>
      </c>
      <c r="B598" s="86"/>
      <c r="C598" s="69" t="s">
        <v>6143</v>
      </c>
      <c r="D598" s="107" t="s">
        <v>59</v>
      </c>
      <c r="E598" s="107" t="s">
        <v>5840</v>
      </c>
      <c r="F598" s="107">
        <v>61.0</v>
      </c>
      <c r="G598" s="11"/>
      <c r="I598" t="str">
        <f t="array" ref="I598">INDEX('2021 Points'!$F$13:$F$21,MATCH(1,MMULT(--('2021 Points'!$G$13:$N$21=D598),TRANSPOSE(COLUMN('2021 Points'!$G$13:$N$21)^0)),0))</f>
        <v>#N/A</v>
      </c>
      <c r="K598" s="58">
        <f>F598-IFERROR(VLOOKUP(D598,'250621 Ranking'!$D:$F,3,0),0)</f>
        <v>44</v>
      </c>
      <c r="L598">
        <f>countif('Pre-transfer 2021 Points'!$E$13:$L$21,D598)</f>
        <v>0</v>
      </c>
      <c r="M598" s="59">
        <f>countif('2021 Points'!$G$13:$N$21,D598)</f>
        <v>0</v>
      </c>
    </row>
    <row r="599">
      <c r="A599" s="50">
        <v>598.0</v>
      </c>
      <c r="B599" s="67">
        <v>838.0</v>
      </c>
      <c r="C599" s="68" t="s">
        <v>4427</v>
      </c>
      <c r="D599" s="107" t="s">
        <v>1072</v>
      </c>
      <c r="E599" s="107" t="s">
        <v>8968</v>
      </c>
      <c r="F599" s="107">
        <v>61.0</v>
      </c>
      <c r="G599" s="11"/>
      <c r="I599" t="str">
        <f t="array" ref="I599">INDEX('2021 Points'!$F$13:$F$21,MATCH(1,MMULT(--('2021 Points'!$G$13:$N$21=D599),TRANSPOSE(COLUMN('2021 Points'!$G$13:$N$21)^0)),0))</f>
        <v>#N/A</v>
      </c>
      <c r="K599" s="58">
        <f>F599-IFERROR(VLOOKUP(D599,'250621 Ranking'!$D:$F,3,0),0)</f>
        <v>45</v>
      </c>
      <c r="L599">
        <f>countif('Pre-transfer 2021 Points'!$E$13:$L$21,D599)</f>
        <v>0</v>
      </c>
      <c r="M599" s="59">
        <f>countif('2021 Points'!$G$13:$N$21,D599)</f>
        <v>0</v>
      </c>
    </row>
    <row r="600">
      <c r="A600" s="50">
        <v>599.0</v>
      </c>
      <c r="B600" s="67">
        <v>663.0</v>
      </c>
      <c r="C600" s="68" t="s">
        <v>4381</v>
      </c>
      <c r="D600" s="107" t="s">
        <v>1991</v>
      </c>
      <c r="E600" s="107" t="s">
        <v>11211</v>
      </c>
      <c r="F600" s="107">
        <v>61.0</v>
      </c>
      <c r="G600" s="11"/>
      <c r="I600" t="str">
        <f t="array" ref="I600">INDEX('2021 Points'!$F$13:$F$21,MATCH(1,MMULT(--('2021 Points'!$G$13:$N$21=D600),TRANSPOSE(COLUMN('2021 Points'!$G$13:$N$21)^0)),0))</f>
        <v>#N/A</v>
      </c>
      <c r="K600" s="58">
        <f>F600-IFERROR(VLOOKUP(D600,'250621 Ranking'!$D:$F,3,0),0)</f>
        <v>35</v>
      </c>
      <c r="L600">
        <f>countif('Pre-transfer 2021 Points'!$E$13:$L$21,D600)</f>
        <v>0</v>
      </c>
      <c r="M600" s="59">
        <f>countif('2021 Points'!$G$13:$N$21,D600)</f>
        <v>0</v>
      </c>
    </row>
    <row r="601">
      <c r="A601" s="49">
        <v>600.0</v>
      </c>
      <c r="B601" s="63">
        <v>933.0</v>
      </c>
      <c r="C601" s="64" t="s">
        <v>5487</v>
      </c>
      <c r="D601" s="108" t="s">
        <v>10892</v>
      </c>
      <c r="E601" s="108" t="s">
        <v>115</v>
      </c>
      <c r="F601" s="108">
        <v>60.0</v>
      </c>
      <c r="I601" t="str">
        <f t="array" ref="I601">INDEX('2021 Points'!$F$13:$F$21,MATCH(1,MMULT(--('2021 Points'!$G$13:$N$21=D601),TRANSPOSE(COLUMN('2021 Points'!$G$13:$N$21)^0)),0))</f>
        <v>#N/A</v>
      </c>
      <c r="K601" s="58">
        <f>F601-IFERROR(VLOOKUP(D601,'250621 Ranking'!$D:$F,3,0),0)</f>
        <v>31</v>
      </c>
      <c r="L601">
        <f>countif('Pre-transfer 2021 Points'!$E$13:$L$21,D601)</f>
        <v>0</v>
      </c>
      <c r="M601" s="59">
        <f>countif('2021 Points'!$G$13:$N$21,D601)</f>
        <v>0</v>
      </c>
    </row>
    <row r="602">
      <c r="A602" s="50">
        <v>601.0</v>
      </c>
      <c r="B602" s="67">
        <v>385.0</v>
      </c>
      <c r="C602" s="69" t="s">
        <v>1145</v>
      </c>
      <c r="D602" s="107" t="s">
        <v>1935</v>
      </c>
      <c r="E602" s="107" t="s">
        <v>4326</v>
      </c>
      <c r="F602" s="107">
        <v>60.0</v>
      </c>
      <c r="G602" s="11"/>
      <c r="I602" t="str">
        <f t="array" ref="I602">INDEX('2021 Points'!$F$13:$F$21,MATCH(1,MMULT(--('2021 Points'!$G$13:$N$21=D602),TRANSPOSE(COLUMN('2021 Points'!$G$13:$N$21)^0)),0))</f>
        <v>#N/A</v>
      </c>
      <c r="K602" s="58">
        <f>F602-IFERROR(VLOOKUP(D602,'250621 Ranking'!$D:$F,3,0),0)</f>
        <v>26</v>
      </c>
      <c r="L602">
        <f>countif('Pre-transfer 2021 Points'!$E$13:$L$21,D602)</f>
        <v>0</v>
      </c>
      <c r="M602" s="59">
        <f>countif('2021 Points'!$G$13:$N$21,D602)</f>
        <v>0</v>
      </c>
    </row>
    <row r="603">
      <c r="A603" s="50">
        <v>602.0</v>
      </c>
      <c r="B603" s="67">
        <v>604.0</v>
      </c>
      <c r="C603" s="68" t="s">
        <v>160</v>
      </c>
      <c r="D603" s="107" t="s">
        <v>11127</v>
      </c>
      <c r="E603" s="107" t="s">
        <v>11224</v>
      </c>
      <c r="F603" s="107">
        <v>60.0</v>
      </c>
      <c r="G603" s="11"/>
      <c r="I603" t="str">
        <f t="array" ref="I603">INDEX('2021 Points'!$F$13:$F$21,MATCH(1,MMULT(--('2021 Points'!$G$13:$N$21=D603),TRANSPOSE(COLUMN('2021 Points'!$G$13:$N$21)^0)),0))</f>
        <v>#N/A</v>
      </c>
      <c r="K603" s="58">
        <f>F603-IFERROR(VLOOKUP(D603,'250621 Ranking'!$D:$F,3,0),0)</f>
        <v>50</v>
      </c>
      <c r="L603">
        <f>countif('Pre-transfer 2021 Points'!$E$13:$L$21,D603)</f>
        <v>0</v>
      </c>
      <c r="M603" s="59">
        <f>countif('2021 Points'!$G$13:$N$21,D603)</f>
        <v>0</v>
      </c>
    </row>
    <row r="604">
      <c r="A604" s="50">
        <v>603.0</v>
      </c>
      <c r="B604" s="67">
        <v>203.0</v>
      </c>
      <c r="C604" s="69" t="s">
        <v>5867</v>
      </c>
      <c r="D604" s="107" t="s">
        <v>2214</v>
      </c>
      <c r="E604" s="107" t="s">
        <v>11209</v>
      </c>
      <c r="F604" s="107">
        <v>60.0</v>
      </c>
      <c r="G604" s="11"/>
      <c r="I604" t="str">
        <f t="array" ref="I604">INDEX('2021 Points'!$F$13:$F$21,MATCH(1,MMULT(--('2021 Points'!$G$13:$N$21=D604),TRANSPOSE(COLUMN('2021 Points'!$G$13:$N$21)^0)),0))</f>
        <v>#N/A</v>
      </c>
      <c r="K604" s="58">
        <f>F604-IFERROR(VLOOKUP(D604,'250621 Ranking'!$D:$F,3,0),0)</f>
        <v>56</v>
      </c>
      <c r="L604">
        <f>countif('Pre-transfer 2021 Points'!$E$13:$L$21,D604)</f>
        <v>0</v>
      </c>
      <c r="M604" s="59">
        <f>countif('2021 Points'!$G$13:$N$21,D604)</f>
        <v>0</v>
      </c>
    </row>
    <row r="605">
      <c r="A605" s="50">
        <v>604.0</v>
      </c>
      <c r="B605" s="67">
        <v>558.0</v>
      </c>
      <c r="C605" s="69" t="s">
        <v>232</v>
      </c>
      <c r="D605" s="107" t="s">
        <v>2121</v>
      </c>
      <c r="E605" s="107" t="s">
        <v>8968</v>
      </c>
      <c r="F605" s="107">
        <v>60.0</v>
      </c>
      <c r="G605" s="11"/>
      <c r="I605" t="str">
        <f t="array" ref="I605">INDEX('2021 Points'!$F$13:$F$21,MATCH(1,MMULT(--('2021 Points'!$G$13:$N$21=D605),TRANSPOSE(COLUMN('2021 Points'!$G$13:$N$21)^0)),0))</f>
        <v>#N/A</v>
      </c>
      <c r="K605" s="58">
        <f>F605-IFERROR(VLOOKUP(D605,'250621 Ranking'!$D:$F,3,0),0)</f>
        <v>18</v>
      </c>
      <c r="L605">
        <f>countif('Pre-transfer 2021 Points'!$E$13:$L$21,D605)</f>
        <v>0</v>
      </c>
      <c r="M605" s="59">
        <f>countif('2021 Points'!$G$13:$N$21,D605)</f>
        <v>0</v>
      </c>
    </row>
    <row r="606">
      <c r="A606" s="50">
        <v>605.0</v>
      </c>
      <c r="B606" s="67">
        <v>352.0</v>
      </c>
      <c r="C606" s="69" t="s">
        <v>8632</v>
      </c>
      <c r="D606" s="107" t="s">
        <v>11285</v>
      </c>
      <c r="E606" s="72"/>
      <c r="F606" s="107">
        <v>59.0</v>
      </c>
      <c r="G606" s="11"/>
      <c r="I606" t="str">
        <f t="array" ref="I606">INDEX('2021 Points'!$F$13:$F$21,MATCH(1,MMULT(--('2021 Points'!$G$13:$N$21=D606),TRANSPOSE(COLUMN('2021 Points'!$G$13:$N$21)^0)),0))</f>
        <v>#N/A</v>
      </c>
      <c r="K606" s="58">
        <f>F606-IFERROR(VLOOKUP(D606,'250621 Ranking'!$D:$F,3,0),0)</f>
        <v>0</v>
      </c>
      <c r="L606">
        <f>countif('Pre-transfer 2021 Points'!$E$13:$L$21,D606)</f>
        <v>0</v>
      </c>
      <c r="M606" s="59">
        <f>countif('2021 Points'!$G$13:$N$21,D606)</f>
        <v>0</v>
      </c>
    </row>
    <row r="607">
      <c r="A607" s="50">
        <v>606.0</v>
      </c>
      <c r="B607" s="67">
        <v>222.0</v>
      </c>
      <c r="C607" s="69" t="s">
        <v>1331</v>
      </c>
      <c r="D607" s="107" t="s">
        <v>1959</v>
      </c>
      <c r="E607" s="107" t="s">
        <v>115</v>
      </c>
      <c r="F607" s="107">
        <v>59.0</v>
      </c>
      <c r="G607" s="11"/>
      <c r="I607" t="str">
        <f t="array" ref="I607">INDEX('2021 Points'!$F$13:$F$21,MATCH(1,MMULT(--('2021 Points'!$G$13:$N$21=D607),TRANSPOSE(COLUMN('2021 Points'!$G$13:$N$21)^0)),0))</f>
        <v>#N/A</v>
      </c>
      <c r="K607" s="58">
        <f>F607-IFERROR(VLOOKUP(D607,'250621 Ranking'!$D:$F,3,0),0)</f>
        <v>41</v>
      </c>
      <c r="L607">
        <f>countif('Pre-transfer 2021 Points'!$E$13:$L$21,D607)</f>
        <v>0</v>
      </c>
      <c r="M607" s="59">
        <f>countif('2021 Points'!$G$13:$N$21,D607)</f>
        <v>0</v>
      </c>
    </row>
    <row r="608">
      <c r="A608" s="50">
        <v>607.0</v>
      </c>
      <c r="B608" s="67">
        <v>807.0</v>
      </c>
      <c r="C608" s="68" t="s">
        <v>4397</v>
      </c>
      <c r="D608" s="107" t="s">
        <v>3756</v>
      </c>
      <c r="E608" s="107" t="s">
        <v>11286</v>
      </c>
      <c r="F608" s="107">
        <v>59.0</v>
      </c>
      <c r="G608" s="11"/>
      <c r="I608" t="str">
        <f t="array" ref="I608">INDEX('2021 Points'!$F$13:$F$21,MATCH(1,MMULT(--('2021 Points'!$G$13:$N$21=D608),TRANSPOSE(COLUMN('2021 Points'!$G$13:$N$21)^0)),0))</f>
        <v>#N/A</v>
      </c>
      <c r="K608" s="58">
        <f>F608-IFERROR(VLOOKUP(D608,'250621 Ranking'!$D:$F,3,0),0)</f>
        <v>24</v>
      </c>
      <c r="L608">
        <f>countif('Pre-transfer 2021 Points'!$E$13:$L$21,D608)</f>
        <v>0</v>
      </c>
      <c r="M608" s="59">
        <f>countif('2021 Points'!$G$13:$N$21,D608)</f>
        <v>0</v>
      </c>
    </row>
    <row r="609">
      <c r="A609" s="50">
        <v>608.0</v>
      </c>
      <c r="B609" s="67">
        <v>891.0</v>
      </c>
      <c r="C609" s="68" t="s">
        <v>707</v>
      </c>
      <c r="D609" s="107" t="s">
        <v>1887</v>
      </c>
      <c r="E609" s="107" t="s">
        <v>208</v>
      </c>
      <c r="F609" s="107">
        <v>59.0</v>
      </c>
      <c r="G609" s="11"/>
      <c r="I609" t="str">
        <f t="array" ref="I609">INDEX('2021 Points'!$F$13:$F$21,MATCH(1,MMULT(--('2021 Points'!$G$13:$N$21=D609),TRANSPOSE(COLUMN('2021 Points'!$G$13:$N$21)^0)),0))</f>
        <v>#N/A</v>
      </c>
      <c r="K609" s="58">
        <f>F609-IFERROR(VLOOKUP(D609,'250621 Ranking'!$D:$F,3,0),0)</f>
        <v>27</v>
      </c>
      <c r="L609">
        <f>countif('Pre-transfer 2021 Points'!$E$13:$L$21,D609)</f>
        <v>0</v>
      </c>
      <c r="M609" s="59">
        <f>countif('2021 Points'!$G$13:$N$21,D609)</f>
        <v>0</v>
      </c>
    </row>
    <row r="610">
      <c r="A610" s="50">
        <v>609.0</v>
      </c>
      <c r="B610" s="67">
        <v>629.0</v>
      </c>
      <c r="C610" s="68" t="s">
        <v>253</v>
      </c>
      <c r="D610" s="107" t="s">
        <v>11025</v>
      </c>
      <c r="E610" s="107" t="s">
        <v>11207</v>
      </c>
      <c r="F610" s="107">
        <v>59.0</v>
      </c>
      <c r="G610" s="11"/>
      <c r="I610" t="str">
        <f t="array" ref="I610">INDEX('2021 Points'!$F$13:$F$21,MATCH(1,MMULT(--('2021 Points'!$G$13:$N$21=D610),TRANSPOSE(COLUMN('2021 Points'!$G$13:$N$21)^0)),0))</f>
        <v>#N/A</v>
      </c>
      <c r="K610" s="58">
        <f>F610-IFERROR(VLOOKUP(D610,'250621 Ranking'!$D:$F,3,0),0)</f>
        <v>20</v>
      </c>
      <c r="L610">
        <f>countif('Pre-transfer 2021 Points'!$E$13:$L$21,D610)</f>
        <v>0</v>
      </c>
      <c r="M610" s="59">
        <f>countif('2021 Points'!$G$13:$N$21,D610)</f>
        <v>0</v>
      </c>
    </row>
    <row r="611">
      <c r="A611" s="50">
        <v>610.0</v>
      </c>
      <c r="B611" s="67">
        <v>304.0</v>
      </c>
      <c r="C611" s="69" t="s">
        <v>5356</v>
      </c>
      <c r="D611" s="107" t="s">
        <v>955</v>
      </c>
      <c r="E611" s="107" t="s">
        <v>10758</v>
      </c>
      <c r="F611" s="107">
        <v>59.0</v>
      </c>
      <c r="G611" s="11"/>
      <c r="I611" t="str">
        <f t="array" ref="I611">INDEX('2021 Points'!$F$13:$F$21,MATCH(1,MMULT(--('2021 Points'!$G$13:$N$21=D611),TRANSPOSE(COLUMN('2021 Points'!$G$13:$N$21)^0)),0))</f>
        <v>#N/A</v>
      </c>
      <c r="K611" s="58">
        <f>F611-IFERROR(VLOOKUP(D611,'250621 Ranking'!$D:$F,3,0),0)</f>
        <v>50</v>
      </c>
      <c r="L611">
        <f>countif('Pre-transfer 2021 Points'!$E$13:$L$21,D611)</f>
        <v>0</v>
      </c>
      <c r="M611" s="59">
        <f>countif('2021 Points'!$G$13:$N$21,D611)</f>
        <v>0</v>
      </c>
    </row>
    <row r="612">
      <c r="A612" s="50">
        <v>611.0</v>
      </c>
      <c r="B612" s="67">
        <v>422.0</v>
      </c>
      <c r="C612" s="69" t="s">
        <v>4468</v>
      </c>
      <c r="D612" s="107" t="s">
        <v>1592</v>
      </c>
      <c r="E612" s="107" t="s">
        <v>4598</v>
      </c>
      <c r="F612" s="107">
        <v>58.0</v>
      </c>
      <c r="G612" s="11"/>
      <c r="I612" t="str">
        <f t="array" ref="I612">INDEX('2021 Points'!$F$13:$F$21,MATCH(1,MMULT(--('2021 Points'!$G$13:$N$21=D612),TRANSPOSE(COLUMN('2021 Points'!$G$13:$N$21)^0)),0))</f>
        <v>#N/A</v>
      </c>
      <c r="K612" s="58">
        <f>F612-IFERROR(VLOOKUP(D612,'250621 Ranking'!$D:$F,3,0),0)</f>
        <v>37</v>
      </c>
      <c r="L612">
        <f>countif('Pre-transfer 2021 Points'!$E$13:$L$21,D612)</f>
        <v>0</v>
      </c>
      <c r="M612" s="59">
        <f>countif('2021 Points'!$G$13:$N$21,D612)</f>
        <v>0</v>
      </c>
    </row>
    <row r="613">
      <c r="A613" s="50">
        <v>612.0</v>
      </c>
      <c r="B613" s="67">
        <v>641.0</v>
      </c>
      <c r="C613" s="68" t="s">
        <v>4334</v>
      </c>
      <c r="D613" s="107" t="s">
        <v>3565</v>
      </c>
      <c r="E613" s="107" t="s">
        <v>11208</v>
      </c>
      <c r="F613" s="107">
        <v>58.0</v>
      </c>
      <c r="G613" s="11"/>
      <c r="I613" t="str">
        <f t="array" ref="I613">INDEX('2021 Points'!$F$13:$F$21,MATCH(1,MMULT(--('2021 Points'!$G$13:$N$21=D613),TRANSPOSE(COLUMN('2021 Points'!$G$13:$N$21)^0)),0))</f>
        <v>#N/A</v>
      </c>
      <c r="K613" s="58">
        <f>F613-IFERROR(VLOOKUP(D613,'250621 Ranking'!$D:$F,3,0),0)</f>
        <v>5</v>
      </c>
      <c r="L613">
        <f>countif('Pre-transfer 2021 Points'!$E$13:$L$21,D613)</f>
        <v>0</v>
      </c>
      <c r="M613" s="59">
        <f>countif('2021 Points'!$G$13:$N$21,D613)</f>
        <v>0</v>
      </c>
    </row>
    <row r="614">
      <c r="A614" s="50">
        <v>613.0</v>
      </c>
      <c r="B614" s="67">
        <v>527.0</v>
      </c>
      <c r="C614" s="69" t="s">
        <v>4818</v>
      </c>
      <c r="D614" s="107" t="s">
        <v>3925</v>
      </c>
      <c r="E614" s="107" t="s">
        <v>9917</v>
      </c>
      <c r="F614" s="107">
        <v>58.0</v>
      </c>
      <c r="G614" s="11"/>
      <c r="I614" t="str">
        <f t="array" ref="I614">INDEX('2021 Points'!$F$13:$F$21,MATCH(1,MMULT(--('2021 Points'!$G$13:$N$21=D614),TRANSPOSE(COLUMN('2021 Points'!$G$13:$N$21)^0)),0))</f>
        <v>#N/A</v>
      </c>
      <c r="K614" s="58">
        <f>F614-IFERROR(VLOOKUP(D614,'250621 Ranking'!$D:$F,3,0),0)</f>
        <v>40</v>
      </c>
      <c r="L614">
        <f>countif('Pre-transfer 2021 Points'!$E$13:$L$21,D614)</f>
        <v>0</v>
      </c>
      <c r="M614" s="59">
        <f>countif('2021 Points'!$G$13:$N$21,D614)</f>
        <v>0</v>
      </c>
    </row>
    <row r="615">
      <c r="A615" s="50">
        <v>614.0</v>
      </c>
      <c r="B615" s="86"/>
      <c r="C615" s="69" t="s">
        <v>6090</v>
      </c>
      <c r="D615" s="107" t="s">
        <v>1532</v>
      </c>
      <c r="E615" s="107" t="s">
        <v>8708</v>
      </c>
      <c r="F615" s="107">
        <v>58.0</v>
      </c>
      <c r="G615" s="11"/>
      <c r="I615" t="str">
        <f t="array" ref="I615">INDEX('2021 Points'!$F$13:$F$21,MATCH(1,MMULT(--('2021 Points'!$G$13:$N$21=D615),TRANSPOSE(COLUMN('2021 Points'!$G$13:$N$21)^0)),0))</f>
        <v>#N/A</v>
      </c>
      <c r="K615" s="58">
        <f>F615-IFERROR(VLOOKUP(D615,'250621 Ranking'!$D:$F,3,0),0)</f>
        <v>0</v>
      </c>
      <c r="L615">
        <f>countif('Pre-transfer 2021 Points'!$E$13:$L$21,D615)</f>
        <v>0</v>
      </c>
      <c r="M615" s="59">
        <f>countif('2021 Points'!$G$13:$N$21,D615)</f>
        <v>0</v>
      </c>
    </row>
    <row r="616">
      <c r="A616" s="50">
        <v>615.0</v>
      </c>
      <c r="B616" s="67">
        <v>331.0</v>
      </c>
      <c r="C616" s="69" t="s">
        <v>1597</v>
      </c>
      <c r="D616" s="107" t="s">
        <v>3609</v>
      </c>
      <c r="E616" s="107" t="s">
        <v>11207</v>
      </c>
      <c r="F616" s="107">
        <v>58.0</v>
      </c>
      <c r="G616" s="11"/>
      <c r="I616" t="str">
        <f t="array" ref="I616">INDEX('2021 Points'!$F$13:$F$21,MATCH(1,MMULT(--('2021 Points'!$G$13:$N$21=D616),TRANSPOSE(COLUMN('2021 Points'!$G$13:$N$21)^0)),0))</f>
        <v>#N/A</v>
      </c>
      <c r="K616" s="58">
        <f>F616-IFERROR(VLOOKUP(D616,'250621 Ranking'!$D:$F,3,0),0)</f>
        <v>28</v>
      </c>
      <c r="L616">
        <f>countif('Pre-transfer 2021 Points'!$E$13:$L$21,D616)</f>
        <v>0</v>
      </c>
      <c r="M616" s="59">
        <f>countif('2021 Points'!$G$13:$N$21,D616)</f>
        <v>0</v>
      </c>
    </row>
    <row r="617">
      <c r="A617" s="50">
        <v>616.0</v>
      </c>
      <c r="B617" s="67">
        <v>345.0</v>
      </c>
      <c r="C617" s="69" t="s">
        <v>4478</v>
      </c>
      <c r="D617" s="107" t="s">
        <v>11287</v>
      </c>
      <c r="E617" s="107" t="s">
        <v>704</v>
      </c>
      <c r="F617" s="107">
        <v>58.0</v>
      </c>
      <c r="G617" s="11"/>
      <c r="I617" t="str">
        <f t="array" ref="I617">INDEX('2021 Points'!$F$13:$F$21,MATCH(1,MMULT(--('2021 Points'!$G$13:$N$21=D617),TRANSPOSE(COLUMN('2021 Points'!$G$13:$N$21)^0)),0))</f>
        <v>#N/A</v>
      </c>
      <c r="K617" s="58">
        <f>F617-IFERROR(VLOOKUP(D617,'250621 Ranking'!$D:$F,3,0),0)</f>
        <v>0</v>
      </c>
      <c r="L617">
        <f>countif('Pre-transfer 2021 Points'!$E$13:$L$21,D617)</f>
        <v>0</v>
      </c>
      <c r="M617" s="59">
        <f>countif('2021 Points'!$G$13:$N$21,D617)</f>
        <v>0</v>
      </c>
    </row>
    <row r="618">
      <c r="A618" s="50">
        <v>617.0</v>
      </c>
      <c r="B618" s="67">
        <v>1221.0</v>
      </c>
      <c r="C618" s="68" t="s">
        <v>8768</v>
      </c>
      <c r="D618" s="107" t="s">
        <v>10844</v>
      </c>
      <c r="E618" s="107" t="s">
        <v>11288</v>
      </c>
      <c r="F618" s="107">
        <v>58.0</v>
      </c>
      <c r="G618" s="11"/>
      <c r="I618" t="str">
        <f t="array" ref="I618">INDEX('2021 Points'!$F$13:$F$21,MATCH(1,MMULT(--('2021 Points'!$G$13:$N$21=D618),TRANSPOSE(COLUMN('2021 Points'!$G$13:$N$21)^0)),0))</f>
        <v>#N/A</v>
      </c>
      <c r="K618" s="58">
        <f>F618-IFERROR(VLOOKUP(D618,'250621 Ranking'!$D:$F,3,0),0)</f>
        <v>24</v>
      </c>
      <c r="L618">
        <f>countif('Pre-transfer 2021 Points'!$E$13:$L$21,D618)</f>
        <v>0</v>
      </c>
      <c r="M618" s="59">
        <f>countif('2021 Points'!$G$13:$N$21,D618)</f>
        <v>0</v>
      </c>
    </row>
    <row r="619">
      <c r="A619" s="50">
        <v>618.0</v>
      </c>
      <c r="B619" s="67">
        <v>94.0</v>
      </c>
      <c r="C619" s="69" t="s">
        <v>5882</v>
      </c>
      <c r="D619" s="107" t="s">
        <v>11289</v>
      </c>
      <c r="E619" s="107" t="s">
        <v>11206</v>
      </c>
      <c r="F619" s="107">
        <v>57.0</v>
      </c>
      <c r="G619" s="11"/>
      <c r="I619" t="str">
        <f t="array" ref="I619">INDEX('2021 Points'!$F$13:$F$21,MATCH(1,MMULT(--('2021 Points'!$G$13:$N$21=D619),TRANSPOSE(COLUMN('2021 Points'!$G$13:$N$21)^0)),0))</f>
        <v>#N/A</v>
      </c>
      <c r="K619" s="58">
        <f>F619-IFERROR(VLOOKUP(D619,'250621 Ranking'!$D:$F,3,0),0)</f>
        <v>30</v>
      </c>
      <c r="L619">
        <f>countif('Pre-transfer 2021 Points'!$E$13:$L$21,D619)</f>
        <v>0</v>
      </c>
      <c r="M619" s="59">
        <f>countif('2021 Points'!$G$13:$N$21,D619)</f>
        <v>0</v>
      </c>
    </row>
    <row r="620">
      <c r="A620" s="50">
        <v>619.0</v>
      </c>
      <c r="B620" s="67">
        <v>322.0</v>
      </c>
      <c r="C620" s="69" t="s">
        <v>4508</v>
      </c>
      <c r="D620" s="107" t="s">
        <v>11290</v>
      </c>
      <c r="E620" s="107" t="s">
        <v>11224</v>
      </c>
      <c r="F620" s="107">
        <v>57.0</v>
      </c>
      <c r="G620" s="11"/>
      <c r="I620" t="str">
        <f t="array" ref="I620">INDEX('2021 Points'!$F$13:$F$21,MATCH(1,MMULT(--('2021 Points'!$G$13:$N$21=D620),TRANSPOSE(COLUMN('2021 Points'!$G$13:$N$21)^0)),0))</f>
        <v>#N/A</v>
      </c>
      <c r="K620" s="58">
        <f>F620-IFERROR(VLOOKUP(D620,'250621 Ranking'!$D:$F,3,0),0)</f>
        <v>23</v>
      </c>
      <c r="L620">
        <f>countif('Pre-transfer 2021 Points'!$E$13:$L$21,D620)</f>
        <v>0</v>
      </c>
      <c r="M620" s="59">
        <f>countif('2021 Points'!$G$13:$N$21,D620)</f>
        <v>0</v>
      </c>
    </row>
    <row r="621">
      <c r="A621" s="50">
        <v>620.0</v>
      </c>
      <c r="B621" s="67">
        <v>1310.0</v>
      </c>
      <c r="C621" s="68" t="s">
        <v>5404</v>
      </c>
      <c r="D621" s="107" t="s">
        <v>10797</v>
      </c>
      <c r="E621" s="107" t="s">
        <v>11214</v>
      </c>
      <c r="F621" s="107">
        <v>57.0</v>
      </c>
      <c r="G621" s="11"/>
      <c r="I621" t="str">
        <f t="array" ref="I621">INDEX('2021 Points'!$F$13:$F$21,MATCH(1,MMULT(--('2021 Points'!$G$13:$N$21=D621),TRANSPOSE(COLUMN('2021 Points'!$G$13:$N$21)^0)),0))</f>
        <v>#N/A</v>
      </c>
      <c r="K621" s="58">
        <f>F621-IFERROR(VLOOKUP(D621,'250621 Ranking'!$D:$F,3,0),0)</f>
        <v>50</v>
      </c>
      <c r="L621">
        <f>countif('Pre-transfer 2021 Points'!$E$13:$L$21,D621)</f>
        <v>0</v>
      </c>
      <c r="M621" s="59">
        <f>countif('2021 Points'!$G$13:$N$21,D621)</f>
        <v>0</v>
      </c>
    </row>
    <row r="622">
      <c r="A622" s="50">
        <v>621.0</v>
      </c>
      <c r="B622" s="67">
        <v>306.0</v>
      </c>
      <c r="C622" s="69" t="s">
        <v>768</v>
      </c>
      <c r="D622" s="107" t="s">
        <v>11291</v>
      </c>
      <c r="E622" s="107" t="s">
        <v>11208</v>
      </c>
      <c r="F622" s="107">
        <v>57.0</v>
      </c>
      <c r="G622" s="11"/>
      <c r="I622" t="str">
        <f t="array" ref="I622">INDEX('2021 Points'!$F$13:$F$21,MATCH(1,MMULT(--('2021 Points'!$G$13:$N$21=D622),TRANSPOSE(COLUMN('2021 Points'!$G$13:$N$21)^0)),0))</f>
        <v>#N/A</v>
      </c>
      <c r="K622" s="58">
        <f>F622-IFERROR(VLOOKUP(D622,'250621 Ranking'!$D:$F,3,0),0)</f>
        <v>5</v>
      </c>
      <c r="L622">
        <f>countif('Pre-transfer 2021 Points'!$E$13:$L$21,D622)</f>
        <v>0</v>
      </c>
      <c r="M622" s="59">
        <f>countif('2021 Points'!$G$13:$N$21,D622)</f>
        <v>0</v>
      </c>
    </row>
    <row r="623">
      <c r="A623" s="50">
        <v>622.0</v>
      </c>
      <c r="B623" s="67">
        <v>731.0</v>
      </c>
      <c r="C623" s="68" t="s">
        <v>141</v>
      </c>
      <c r="D623" s="107" t="s">
        <v>3870</v>
      </c>
      <c r="E623" s="107" t="s">
        <v>9928</v>
      </c>
      <c r="F623" s="107">
        <v>57.0</v>
      </c>
      <c r="G623" s="11"/>
      <c r="I623" t="str">
        <f t="array" ref="I623">INDEX('2021 Points'!$F$13:$F$21,MATCH(1,MMULT(--('2021 Points'!$G$13:$N$21=D623),TRANSPOSE(COLUMN('2021 Points'!$G$13:$N$21)^0)),0))</f>
        <v>#N/A</v>
      </c>
      <c r="K623" s="58">
        <f>F623-IFERROR(VLOOKUP(D623,'250621 Ranking'!$D:$F,3,0),0)</f>
        <v>38</v>
      </c>
      <c r="L623">
        <f>countif('Pre-transfer 2021 Points'!$E$13:$L$21,D623)</f>
        <v>0</v>
      </c>
      <c r="M623" s="59">
        <f>countif('2021 Points'!$G$13:$N$21,D623)</f>
        <v>0</v>
      </c>
    </row>
    <row r="624">
      <c r="A624" s="50">
        <v>623.0</v>
      </c>
      <c r="B624" s="67">
        <v>920.0</v>
      </c>
      <c r="C624" s="68" t="s">
        <v>5299</v>
      </c>
      <c r="D624" s="107" t="s">
        <v>11292</v>
      </c>
      <c r="E624" s="107" t="s">
        <v>11209</v>
      </c>
      <c r="F624" s="107">
        <v>57.0</v>
      </c>
      <c r="G624" s="11"/>
      <c r="I624" t="str">
        <f t="array" ref="I624">INDEX('2021 Points'!$F$13:$F$21,MATCH(1,MMULT(--('2021 Points'!$G$13:$N$21=D624),TRANSPOSE(COLUMN('2021 Points'!$G$13:$N$21)^0)),0))</f>
        <v>#N/A</v>
      </c>
      <c r="K624" s="58">
        <f>F624-IFERROR(VLOOKUP(D624,'250621 Ranking'!$D:$F,3,0),0)</f>
        <v>25</v>
      </c>
      <c r="L624">
        <f>countif('Pre-transfer 2021 Points'!$E$13:$L$21,D624)</f>
        <v>0</v>
      </c>
      <c r="M624" s="59">
        <f>countif('2021 Points'!$G$13:$N$21,D624)</f>
        <v>0</v>
      </c>
    </row>
    <row r="625">
      <c r="A625" s="50">
        <v>624.0</v>
      </c>
      <c r="B625" s="67">
        <v>508.0</v>
      </c>
      <c r="C625" s="69" t="s">
        <v>1508</v>
      </c>
      <c r="D625" s="107" t="s">
        <v>3498</v>
      </c>
      <c r="E625" s="107" t="s">
        <v>8592</v>
      </c>
      <c r="F625" s="107">
        <v>57.0</v>
      </c>
      <c r="G625" s="11"/>
      <c r="I625" t="str">
        <f t="array" ref="I625">INDEX('2021 Points'!$F$13:$F$21,MATCH(1,MMULT(--('2021 Points'!$G$13:$N$21=D625),TRANSPOSE(COLUMN('2021 Points'!$G$13:$N$21)^0)),0))</f>
        <v>#N/A</v>
      </c>
      <c r="K625" s="58">
        <f>F625-IFERROR(VLOOKUP(D625,'250621 Ranking'!$D:$F,3,0),0)</f>
        <v>19</v>
      </c>
      <c r="L625">
        <f>countif('Pre-transfer 2021 Points'!$E$13:$L$21,D625)</f>
        <v>0</v>
      </c>
      <c r="M625" s="59">
        <f>countif('2021 Points'!$G$13:$N$21,D625)</f>
        <v>0</v>
      </c>
    </row>
    <row r="626">
      <c r="A626" s="50">
        <v>625.0</v>
      </c>
      <c r="B626" s="86"/>
      <c r="C626" s="69" t="s">
        <v>5596</v>
      </c>
      <c r="D626" s="107" t="s">
        <v>3500</v>
      </c>
      <c r="E626" s="72"/>
      <c r="F626" s="107">
        <v>57.0</v>
      </c>
      <c r="G626" s="11"/>
      <c r="I626" t="str">
        <f t="array" ref="I626">INDEX('2021 Points'!$F$13:$F$21,MATCH(1,MMULT(--('2021 Points'!$G$13:$N$21=D626),TRANSPOSE(COLUMN('2021 Points'!$G$13:$N$21)^0)),0))</f>
        <v>#N/A</v>
      </c>
      <c r="K626" s="58">
        <f>F626-IFERROR(VLOOKUP(D626,'250621 Ranking'!$D:$F,3,0),0)</f>
        <v>2</v>
      </c>
      <c r="L626">
        <f>countif('Pre-transfer 2021 Points'!$E$13:$L$21,D626)</f>
        <v>0</v>
      </c>
      <c r="M626" s="59">
        <f>countif('2021 Points'!$G$13:$N$21,D626)</f>
        <v>0</v>
      </c>
    </row>
    <row r="627">
      <c r="A627" s="50">
        <v>626.0</v>
      </c>
      <c r="B627" s="67">
        <v>332.0</v>
      </c>
      <c r="C627" s="69" t="s">
        <v>8758</v>
      </c>
      <c r="D627" s="107" t="s">
        <v>10974</v>
      </c>
      <c r="E627" s="107" t="s">
        <v>4326</v>
      </c>
      <c r="F627" s="107">
        <v>56.0</v>
      </c>
      <c r="G627" s="11"/>
      <c r="I627" t="str">
        <f t="array" ref="I627">INDEX('2021 Points'!$F$13:$F$21,MATCH(1,MMULT(--('2021 Points'!$G$13:$N$21=D627),TRANSPOSE(COLUMN('2021 Points'!$G$13:$N$21)^0)),0))</f>
        <v>#N/A</v>
      </c>
      <c r="K627" s="58">
        <f>F627-IFERROR(VLOOKUP(D627,'250621 Ranking'!$D:$F,3,0),0)</f>
        <v>53</v>
      </c>
      <c r="L627">
        <f>countif('Pre-transfer 2021 Points'!$E$13:$L$21,D627)</f>
        <v>0</v>
      </c>
      <c r="M627" s="59">
        <f>countif('2021 Points'!$G$13:$N$21,D627)</f>
        <v>0</v>
      </c>
    </row>
    <row r="628">
      <c r="A628" s="50">
        <v>627.0</v>
      </c>
      <c r="B628" s="67">
        <v>605.0</v>
      </c>
      <c r="C628" s="69" t="s">
        <v>151</v>
      </c>
      <c r="D628" s="107" t="s">
        <v>2052</v>
      </c>
      <c r="E628" s="107" t="s">
        <v>11210</v>
      </c>
      <c r="F628" s="107">
        <v>56.0</v>
      </c>
      <c r="G628" s="11"/>
      <c r="I628" t="str">
        <f t="array" ref="I628">INDEX('2021 Points'!$F$13:$F$21,MATCH(1,MMULT(--('2021 Points'!$G$13:$N$21=D628),TRANSPOSE(COLUMN('2021 Points'!$G$13:$N$21)^0)),0))</f>
        <v>#N/A</v>
      </c>
      <c r="K628" s="58">
        <f>F628-IFERROR(VLOOKUP(D628,'250621 Ranking'!$D:$F,3,0),0)</f>
        <v>15</v>
      </c>
      <c r="L628">
        <f>countif('Pre-transfer 2021 Points'!$E$13:$L$21,D628)</f>
        <v>0</v>
      </c>
      <c r="M628" s="59">
        <f>countif('2021 Points'!$G$13:$N$21,D628)</f>
        <v>0</v>
      </c>
    </row>
    <row r="629">
      <c r="A629" s="50">
        <v>628.0</v>
      </c>
      <c r="B629" s="86"/>
      <c r="C629" s="69" t="s">
        <v>11065</v>
      </c>
      <c r="D629" s="107" t="s">
        <v>945</v>
      </c>
      <c r="E629" s="107" t="s">
        <v>4479</v>
      </c>
      <c r="F629" s="107">
        <v>56.0</v>
      </c>
      <c r="G629" s="11"/>
      <c r="I629" t="str">
        <f t="array" ref="I629">INDEX('2021 Points'!$F$13:$F$21,MATCH(1,MMULT(--('2021 Points'!$G$13:$N$21=D629),TRANSPOSE(COLUMN('2021 Points'!$G$13:$N$21)^0)),0))</f>
        <v>#N/A</v>
      </c>
      <c r="K629" s="58">
        <f>F629-IFERROR(VLOOKUP(D629,'250621 Ranking'!$D:$F,3,0),0)</f>
        <v>51</v>
      </c>
      <c r="L629">
        <f>countif('Pre-transfer 2021 Points'!$E$13:$L$21,D629)</f>
        <v>0</v>
      </c>
      <c r="M629" s="59">
        <f>countif('2021 Points'!$G$13:$N$21,D629)</f>
        <v>0</v>
      </c>
    </row>
    <row r="630">
      <c r="A630" s="50">
        <v>629.0</v>
      </c>
      <c r="B630" s="67">
        <v>1142.0</v>
      </c>
      <c r="C630" s="68" t="s">
        <v>5457</v>
      </c>
      <c r="D630" s="107" t="s">
        <v>1460</v>
      </c>
      <c r="E630" s="107" t="s">
        <v>8605</v>
      </c>
      <c r="F630" s="107">
        <v>55.0</v>
      </c>
      <c r="G630" s="11"/>
      <c r="I630" t="str">
        <f t="array" ref="I630">INDEX('2021 Points'!$F$13:$F$21,MATCH(1,MMULT(--('2021 Points'!$G$13:$N$21=D630),TRANSPOSE(COLUMN('2021 Points'!$G$13:$N$21)^0)),0))</f>
        <v>#N/A</v>
      </c>
      <c r="K630" s="58">
        <f>F630-IFERROR(VLOOKUP(D630,'250621 Ranking'!$D:$F,3,0),0)</f>
        <v>53</v>
      </c>
      <c r="L630">
        <f>countif('Pre-transfer 2021 Points'!$E$13:$L$21,D630)</f>
        <v>0</v>
      </c>
      <c r="M630" s="59">
        <f>countif('2021 Points'!$G$13:$N$21,D630)</f>
        <v>0</v>
      </c>
    </row>
    <row r="631">
      <c r="A631" s="50">
        <v>630.0</v>
      </c>
      <c r="B631" s="67">
        <v>226.0</v>
      </c>
      <c r="C631" s="69" t="s">
        <v>1415</v>
      </c>
      <c r="D631" s="107" t="s">
        <v>11293</v>
      </c>
      <c r="E631" s="107" t="s">
        <v>9925</v>
      </c>
      <c r="F631" s="107">
        <v>55.0</v>
      </c>
      <c r="G631" s="11"/>
      <c r="I631" t="str">
        <f t="array" ref="I631">INDEX('2021 Points'!$F$13:$F$21,MATCH(1,MMULT(--('2021 Points'!$G$13:$N$21=D631),TRANSPOSE(COLUMN('2021 Points'!$G$13:$N$21)^0)),0))</f>
        <v>#N/A</v>
      </c>
      <c r="K631" s="58">
        <f>F631-IFERROR(VLOOKUP(D631,'250621 Ranking'!$D:$F,3,0),0)</f>
        <v>0</v>
      </c>
      <c r="L631">
        <f>countif('Pre-transfer 2021 Points'!$E$13:$L$21,D631)</f>
        <v>0</v>
      </c>
      <c r="M631" s="59">
        <f>countif('2021 Points'!$G$13:$N$21,D631)</f>
        <v>0</v>
      </c>
    </row>
    <row r="632">
      <c r="A632" s="50">
        <v>631.0</v>
      </c>
      <c r="B632" s="86"/>
      <c r="C632" s="69" t="s">
        <v>6074</v>
      </c>
      <c r="D632" s="107" t="s">
        <v>237</v>
      </c>
      <c r="E632" s="107" t="s">
        <v>9929</v>
      </c>
      <c r="F632" s="107">
        <v>55.0</v>
      </c>
      <c r="G632" s="11"/>
      <c r="I632" t="str">
        <f t="array" ref="I632">INDEX('2021 Points'!$F$13:$F$21,MATCH(1,MMULT(--('2021 Points'!$G$13:$N$21=D632),TRANSPOSE(COLUMN('2021 Points'!$G$13:$N$21)^0)),0))</f>
        <v>#N/A</v>
      </c>
      <c r="K632" s="58">
        <f>F632-IFERROR(VLOOKUP(D632,'250621 Ranking'!$D:$F,3,0),0)</f>
        <v>52</v>
      </c>
      <c r="L632">
        <f>countif('Pre-transfer 2021 Points'!$E$13:$L$21,D632)</f>
        <v>0</v>
      </c>
      <c r="M632" s="59">
        <f>countif('2021 Points'!$G$13:$N$21,D632)</f>
        <v>0</v>
      </c>
    </row>
    <row r="633">
      <c r="A633" s="50">
        <v>632.0</v>
      </c>
      <c r="B633" s="67">
        <v>1535.0</v>
      </c>
      <c r="C633" s="68" t="s">
        <v>11294</v>
      </c>
      <c r="D633" s="107" t="s">
        <v>1775</v>
      </c>
      <c r="E633" s="107" t="s">
        <v>11295</v>
      </c>
      <c r="F633" s="107">
        <v>55.0</v>
      </c>
      <c r="G633" s="11"/>
      <c r="I633" t="str">
        <f t="array" ref="I633">INDEX('2021 Points'!$F$13:$F$21,MATCH(1,MMULT(--('2021 Points'!$G$13:$N$21=D633),TRANSPOSE(COLUMN('2021 Points'!$G$13:$N$21)^0)),0))</f>
        <v>#N/A</v>
      </c>
      <c r="K633" s="58">
        <f>F633-IFERROR(VLOOKUP(D633,'250621 Ranking'!$D:$F,3,0),0)</f>
        <v>55</v>
      </c>
      <c r="L633">
        <f>countif('Pre-transfer 2021 Points'!$E$13:$L$21,D633)</f>
        <v>0</v>
      </c>
      <c r="M633" s="59">
        <f>countif('2021 Points'!$G$13:$N$21,D633)</f>
        <v>0</v>
      </c>
    </row>
    <row r="634">
      <c r="A634" s="50">
        <v>633.0</v>
      </c>
      <c r="B634" s="67">
        <v>541.0</v>
      </c>
      <c r="C634" s="69" t="s">
        <v>1683</v>
      </c>
      <c r="D634" s="107" t="s">
        <v>1587</v>
      </c>
      <c r="E634" s="107" t="s">
        <v>115</v>
      </c>
      <c r="F634" s="107">
        <v>55.0</v>
      </c>
      <c r="G634" s="11"/>
      <c r="I634" t="str">
        <f t="array" ref="I634">INDEX('2021 Points'!$F$13:$F$21,MATCH(1,MMULT(--('2021 Points'!$G$13:$N$21=D634),TRANSPOSE(COLUMN('2021 Points'!$G$13:$N$21)^0)),0))</f>
        <v>#N/A</v>
      </c>
      <c r="K634" s="58">
        <f>F634-IFERROR(VLOOKUP(D634,'250621 Ranking'!$D:$F,3,0),0)</f>
        <v>30</v>
      </c>
      <c r="L634">
        <f>countif('Pre-transfer 2021 Points'!$E$13:$L$21,D634)</f>
        <v>0</v>
      </c>
      <c r="M634" s="59">
        <f>countif('2021 Points'!$G$13:$N$21,D634)</f>
        <v>0</v>
      </c>
    </row>
    <row r="635">
      <c r="A635" s="50">
        <v>634.0</v>
      </c>
      <c r="B635" s="67">
        <v>1288.0</v>
      </c>
      <c r="C635" s="68" t="s">
        <v>4772</v>
      </c>
      <c r="D635" s="107" t="s">
        <v>11296</v>
      </c>
      <c r="E635" s="107" t="s">
        <v>1442</v>
      </c>
      <c r="F635" s="107">
        <v>55.0</v>
      </c>
      <c r="G635" s="11"/>
      <c r="I635" t="str">
        <f t="array" ref="I635">INDEX('2021 Points'!$F$13:$F$21,MATCH(1,MMULT(--('2021 Points'!$G$13:$N$21=D635),TRANSPOSE(COLUMN('2021 Points'!$G$13:$N$21)^0)),0))</f>
        <v>#N/A</v>
      </c>
      <c r="K635" s="58">
        <f>F635-IFERROR(VLOOKUP(D635,'250621 Ranking'!$D:$F,3,0),0)</f>
        <v>25</v>
      </c>
      <c r="L635">
        <f>countif('Pre-transfer 2021 Points'!$E$13:$L$21,D635)</f>
        <v>0</v>
      </c>
      <c r="M635" s="59">
        <f>countif('2021 Points'!$G$13:$N$21,D635)</f>
        <v>0</v>
      </c>
    </row>
    <row r="636">
      <c r="A636" s="50">
        <v>635.0</v>
      </c>
      <c r="B636" s="86"/>
      <c r="C636" s="69" t="s">
        <v>5541</v>
      </c>
      <c r="D636" s="107" t="s">
        <v>2457</v>
      </c>
      <c r="E636" s="72"/>
      <c r="F636" s="107">
        <v>55.0</v>
      </c>
      <c r="G636" s="11"/>
      <c r="I636" t="str">
        <f t="array" ref="I636">INDEX('2021 Points'!$F$13:$F$21,MATCH(1,MMULT(--('2021 Points'!$G$13:$N$21=D636),TRANSPOSE(COLUMN('2021 Points'!$G$13:$N$21)^0)),0))</f>
        <v>#N/A</v>
      </c>
      <c r="K636" s="58">
        <f>F636-IFERROR(VLOOKUP(D636,'250621 Ranking'!$D:$F,3,0),0)</f>
        <v>55</v>
      </c>
      <c r="L636">
        <f>countif('Pre-transfer 2021 Points'!$E$13:$L$21,D636)</f>
        <v>0</v>
      </c>
      <c r="M636" s="59">
        <f>countif('2021 Points'!$G$13:$N$21,D636)</f>
        <v>0</v>
      </c>
    </row>
    <row r="637">
      <c r="A637" s="50">
        <v>636.0</v>
      </c>
      <c r="B637" s="67">
        <v>887.0</v>
      </c>
      <c r="C637" s="68" t="s">
        <v>1032</v>
      </c>
      <c r="D637" s="107" t="s">
        <v>11297</v>
      </c>
      <c r="E637" s="107" t="s">
        <v>11212</v>
      </c>
      <c r="F637" s="107">
        <v>55.0</v>
      </c>
      <c r="G637" s="11"/>
      <c r="I637" t="str">
        <f t="array" ref="I637">INDEX('2021 Points'!$F$13:$F$21,MATCH(1,MMULT(--('2021 Points'!$G$13:$N$21=D637),TRANSPOSE(COLUMN('2021 Points'!$G$13:$N$21)^0)),0))</f>
        <v>#N/A</v>
      </c>
      <c r="K637" s="58">
        <f>F637-IFERROR(VLOOKUP(D637,'250621 Ranking'!$D:$F,3,0),0)</f>
        <v>55</v>
      </c>
      <c r="L637">
        <f>countif('Pre-transfer 2021 Points'!$E$13:$L$21,D637)</f>
        <v>0</v>
      </c>
      <c r="M637" s="59">
        <f>countif('2021 Points'!$G$13:$N$21,D637)</f>
        <v>0</v>
      </c>
    </row>
    <row r="638">
      <c r="A638" s="50">
        <v>637.0</v>
      </c>
      <c r="B638" s="67">
        <v>334.0</v>
      </c>
      <c r="C638" s="69" t="s">
        <v>864</v>
      </c>
      <c r="D638" s="107" t="s">
        <v>1631</v>
      </c>
      <c r="E638" s="107" t="s">
        <v>4331</v>
      </c>
      <c r="F638" s="107">
        <v>54.0</v>
      </c>
      <c r="G638" s="11"/>
      <c r="I638" t="str">
        <f t="array" ref="I638">INDEX('2021 Points'!$F$13:$F$21,MATCH(1,MMULT(--('2021 Points'!$G$13:$N$21=D638),TRANSPOSE(COLUMN('2021 Points'!$G$13:$N$21)^0)),0))</f>
        <v>#N/A</v>
      </c>
      <c r="K638" s="58">
        <f>F638-IFERROR(VLOOKUP(D638,'250621 Ranking'!$D:$F,3,0),0)</f>
        <v>34</v>
      </c>
      <c r="L638">
        <f>countif('Pre-transfer 2021 Points'!$E$13:$L$21,D638)</f>
        <v>0</v>
      </c>
      <c r="M638" s="59">
        <f>countif('2021 Points'!$G$13:$N$21,D638)</f>
        <v>0</v>
      </c>
    </row>
    <row r="639">
      <c r="A639" s="50">
        <v>638.0</v>
      </c>
      <c r="B639" s="67">
        <v>521.0</v>
      </c>
      <c r="C639" s="69" t="s">
        <v>318</v>
      </c>
      <c r="D639" s="107" t="s">
        <v>10852</v>
      </c>
      <c r="E639" s="107" t="s">
        <v>4331</v>
      </c>
      <c r="F639" s="107">
        <v>54.0</v>
      </c>
      <c r="G639" s="11"/>
      <c r="I639" t="str">
        <f t="array" ref="I639">INDEX('2021 Points'!$F$13:$F$21,MATCH(1,MMULT(--('2021 Points'!$G$13:$N$21=D639),TRANSPOSE(COLUMN('2021 Points'!$G$13:$N$21)^0)),0))</f>
        <v>#N/A</v>
      </c>
      <c r="K639" s="58">
        <f>F639-IFERROR(VLOOKUP(D639,'250621 Ranking'!$D:$F,3,0),0)</f>
        <v>23</v>
      </c>
      <c r="L639">
        <f>countif('Pre-transfer 2021 Points'!$E$13:$L$21,D639)</f>
        <v>0</v>
      </c>
      <c r="M639" s="59">
        <f>countif('2021 Points'!$G$13:$N$21,D639)</f>
        <v>0</v>
      </c>
    </row>
    <row r="640">
      <c r="A640" s="50">
        <v>639.0</v>
      </c>
      <c r="B640" s="86"/>
      <c r="C640" s="69" t="s">
        <v>4963</v>
      </c>
      <c r="D640" s="107" t="s">
        <v>1977</v>
      </c>
      <c r="E640" s="107" t="s">
        <v>11208</v>
      </c>
      <c r="F640" s="107">
        <v>54.0</v>
      </c>
      <c r="G640" s="11"/>
      <c r="I640" t="str">
        <f t="array" ref="I640">INDEX('2021 Points'!$F$13:$F$21,MATCH(1,MMULT(--('2021 Points'!$G$13:$N$21=D640),TRANSPOSE(COLUMN('2021 Points'!$G$13:$N$21)^0)),0))</f>
        <v>#N/A</v>
      </c>
      <c r="K640" s="58">
        <f>F640-IFERROR(VLOOKUP(D640,'250621 Ranking'!$D:$F,3,0),0)</f>
        <v>36</v>
      </c>
      <c r="L640">
        <f>countif('Pre-transfer 2021 Points'!$E$13:$L$21,D640)</f>
        <v>0</v>
      </c>
      <c r="M640" s="59">
        <f>countif('2021 Points'!$G$13:$N$21,D640)</f>
        <v>0</v>
      </c>
    </row>
    <row r="641">
      <c r="A641" s="50">
        <v>640.0</v>
      </c>
      <c r="B641" s="67">
        <v>659.0</v>
      </c>
      <c r="C641" s="68" t="s">
        <v>4328</v>
      </c>
      <c r="D641" s="107" t="s">
        <v>622</v>
      </c>
      <c r="E641" s="107" t="s">
        <v>388</v>
      </c>
      <c r="F641" s="107">
        <v>54.0</v>
      </c>
      <c r="G641" s="11"/>
      <c r="I641" t="str">
        <f t="array" ref="I641">INDEX('2021 Points'!$F$13:$F$21,MATCH(1,MMULT(--('2021 Points'!$G$13:$N$21=D641),TRANSPOSE(COLUMN('2021 Points'!$G$13:$N$21)^0)),0))</f>
        <v>#N/A</v>
      </c>
      <c r="K641" s="58">
        <f>F641-IFERROR(VLOOKUP(D641,'250621 Ranking'!$D:$F,3,0),0)</f>
        <v>1</v>
      </c>
      <c r="L641">
        <f>countif('Pre-transfer 2021 Points'!$E$13:$L$21,D641)</f>
        <v>0</v>
      </c>
      <c r="M641" s="59">
        <f>countif('2021 Points'!$G$13:$N$21,D641)</f>
        <v>0</v>
      </c>
    </row>
    <row r="642">
      <c r="A642" s="50">
        <v>641.0</v>
      </c>
      <c r="B642" s="67">
        <v>1098.0</v>
      </c>
      <c r="C642" s="68" t="s">
        <v>4374</v>
      </c>
      <c r="D642" s="107" t="s">
        <v>11298</v>
      </c>
      <c r="E642" s="107" t="s">
        <v>11219</v>
      </c>
      <c r="F642" s="107">
        <v>54.0</v>
      </c>
      <c r="G642" s="11"/>
      <c r="I642" t="str">
        <f t="array" ref="I642">INDEX('2021 Points'!$F$13:$F$21,MATCH(1,MMULT(--('2021 Points'!$G$13:$N$21=D642),TRANSPOSE(COLUMN('2021 Points'!$G$13:$N$21)^0)),0))</f>
        <v>#N/A</v>
      </c>
      <c r="K642" s="58">
        <f>F642-IFERROR(VLOOKUP(D642,'250621 Ranking'!$D:$F,3,0),0)</f>
        <v>19</v>
      </c>
      <c r="L642">
        <f>countif('Pre-transfer 2021 Points'!$E$13:$L$21,D642)</f>
        <v>0</v>
      </c>
      <c r="M642" s="59">
        <f>countif('2021 Points'!$G$13:$N$21,D642)</f>
        <v>0</v>
      </c>
    </row>
    <row r="643">
      <c r="A643" s="50">
        <v>642.0</v>
      </c>
      <c r="B643" s="67">
        <v>1510.0</v>
      </c>
      <c r="C643" s="68" t="s">
        <v>4992</v>
      </c>
      <c r="D643" s="107" t="s">
        <v>136</v>
      </c>
      <c r="E643" s="107" t="s">
        <v>1091</v>
      </c>
      <c r="F643" s="107">
        <v>53.0</v>
      </c>
      <c r="G643" s="11"/>
      <c r="I643" t="str">
        <f t="array" ref="I643">INDEX('2021 Points'!$F$13:$F$21,MATCH(1,MMULT(--('2021 Points'!$G$13:$N$21=D643),TRANSPOSE(COLUMN('2021 Points'!$G$13:$N$21)^0)),0))</f>
        <v>#N/A</v>
      </c>
      <c r="K643" s="58">
        <f>F643-IFERROR(VLOOKUP(D643,'250621 Ranking'!$D:$F,3,0),0)</f>
        <v>53</v>
      </c>
      <c r="L643">
        <f>countif('Pre-transfer 2021 Points'!$E$13:$L$21,D643)</f>
        <v>0</v>
      </c>
      <c r="M643" s="59">
        <f>countif('2021 Points'!$G$13:$N$21,D643)</f>
        <v>0</v>
      </c>
    </row>
    <row r="644">
      <c r="A644" s="50">
        <v>643.0</v>
      </c>
      <c r="B644" s="67">
        <v>363.0</v>
      </c>
      <c r="C644" s="69" t="s">
        <v>1220</v>
      </c>
      <c r="D644" s="107" t="s">
        <v>11299</v>
      </c>
      <c r="E644" s="107" t="s">
        <v>11300</v>
      </c>
      <c r="F644" s="107">
        <v>53.0</v>
      </c>
      <c r="G644" s="11"/>
      <c r="I644" t="str">
        <f t="array" ref="I644">INDEX('2021 Points'!$F$13:$F$21,MATCH(1,MMULT(--('2021 Points'!$G$13:$N$21=D644),TRANSPOSE(COLUMN('2021 Points'!$G$13:$N$21)^0)),0))</f>
        <v>#N/A</v>
      </c>
      <c r="K644" s="58">
        <f>F644-IFERROR(VLOOKUP(D644,'250621 Ranking'!$D:$F,3,0),0)</f>
        <v>36</v>
      </c>
      <c r="L644">
        <f>countif('Pre-transfer 2021 Points'!$E$13:$L$21,D644)</f>
        <v>0</v>
      </c>
      <c r="M644" s="59">
        <f>countif('2021 Points'!$G$13:$N$21,D644)</f>
        <v>0</v>
      </c>
    </row>
    <row r="645">
      <c r="A645" s="50">
        <v>644.0</v>
      </c>
      <c r="B645" s="67">
        <v>1408.0</v>
      </c>
      <c r="C645" s="68" t="s">
        <v>8660</v>
      </c>
      <c r="D645" s="107" t="s">
        <v>1388</v>
      </c>
      <c r="E645" s="107" t="s">
        <v>8600</v>
      </c>
      <c r="F645" s="107">
        <v>53.0</v>
      </c>
      <c r="G645" s="11"/>
      <c r="I645" t="str">
        <f t="array" ref="I645">INDEX('2021 Points'!$F$13:$F$21,MATCH(1,MMULT(--('2021 Points'!$G$13:$N$21=D645),TRANSPOSE(COLUMN('2021 Points'!$G$13:$N$21)^0)),0))</f>
        <v>#N/A</v>
      </c>
      <c r="K645" s="58">
        <f>F645-IFERROR(VLOOKUP(D645,'250621 Ranking'!$D:$F,3,0),0)</f>
        <v>34</v>
      </c>
      <c r="L645">
        <f>countif('Pre-transfer 2021 Points'!$E$13:$L$21,D645)</f>
        <v>0</v>
      </c>
      <c r="M645" s="59">
        <f>countif('2021 Points'!$G$13:$N$21,D645)</f>
        <v>0</v>
      </c>
    </row>
    <row r="646">
      <c r="A646" s="50">
        <v>645.0</v>
      </c>
      <c r="B646" s="67">
        <v>403.0</v>
      </c>
      <c r="C646" s="69" t="s">
        <v>4645</v>
      </c>
      <c r="D646" s="107" t="s">
        <v>3501</v>
      </c>
      <c r="E646" s="107" t="s">
        <v>11205</v>
      </c>
      <c r="F646" s="107">
        <v>53.0</v>
      </c>
      <c r="G646" s="11"/>
      <c r="I646" t="str">
        <f t="array" ref="I646">INDEX('2021 Points'!$F$13:$F$21,MATCH(1,MMULT(--('2021 Points'!$G$13:$N$21=D646),TRANSPOSE(COLUMN('2021 Points'!$G$13:$N$21)^0)),0))</f>
        <v>#N/A</v>
      </c>
      <c r="K646" s="58">
        <f>F646-IFERROR(VLOOKUP(D646,'250621 Ranking'!$D:$F,3,0),0)</f>
        <v>20</v>
      </c>
      <c r="L646">
        <f>countif('Pre-transfer 2021 Points'!$E$13:$L$21,D646)</f>
        <v>0</v>
      </c>
      <c r="M646" s="59">
        <f>countif('2021 Points'!$G$13:$N$21,D646)</f>
        <v>0</v>
      </c>
    </row>
    <row r="647">
      <c r="A647" s="50">
        <v>646.0</v>
      </c>
      <c r="B647" s="67">
        <v>1076.0</v>
      </c>
      <c r="C647" s="68" t="s">
        <v>4582</v>
      </c>
      <c r="D647" s="107" t="s">
        <v>1322</v>
      </c>
      <c r="E647" s="107" t="s">
        <v>9918</v>
      </c>
      <c r="F647" s="107">
        <v>53.0</v>
      </c>
      <c r="G647" s="11"/>
      <c r="I647" t="str">
        <f t="array" ref="I647">INDEX('2021 Points'!$F$13:$F$21,MATCH(1,MMULT(--('2021 Points'!$G$13:$N$21=D647),TRANSPOSE(COLUMN('2021 Points'!$G$13:$N$21)^0)),0))</f>
        <v>#N/A</v>
      </c>
      <c r="K647" s="58">
        <f>F647-IFERROR(VLOOKUP(D647,'250621 Ranking'!$D:$F,3,0),0)</f>
        <v>23</v>
      </c>
      <c r="L647">
        <f>countif('Pre-transfer 2021 Points'!$E$13:$L$21,D647)</f>
        <v>0</v>
      </c>
      <c r="M647" s="59">
        <f>countif('2021 Points'!$G$13:$N$21,D647)</f>
        <v>0</v>
      </c>
    </row>
    <row r="648">
      <c r="A648" s="50">
        <v>647.0</v>
      </c>
      <c r="B648" s="67">
        <v>922.0</v>
      </c>
      <c r="C648" s="68" t="s">
        <v>1746</v>
      </c>
      <c r="D648" s="107" t="s">
        <v>11301</v>
      </c>
      <c r="E648" s="107" t="s">
        <v>10758</v>
      </c>
      <c r="F648" s="107">
        <v>53.0</v>
      </c>
      <c r="G648" s="11"/>
      <c r="I648" t="str">
        <f t="array" ref="I648">INDEX('2021 Points'!$F$13:$F$21,MATCH(1,MMULT(--('2021 Points'!$G$13:$N$21=D648),TRANSPOSE(COLUMN('2021 Points'!$G$13:$N$21)^0)),0))</f>
        <v>#N/A</v>
      </c>
      <c r="K648" s="58">
        <f>F648-IFERROR(VLOOKUP(D648,'250621 Ranking'!$D:$F,3,0),0)</f>
        <v>45</v>
      </c>
      <c r="L648">
        <f>countif('Pre-transfer 2021 Points'!$E$13:$L$21,D648)</f>
        <v>0</v>
      </c>
      <c r="M648" s="59">
        <f>countif('2021 Points'!$G$13:$N$21,D648)</f>
        <v>0</v>
      </c>
    </row>
    <row r="649">
      <c r="A649" s="50">
        <v>648.0</v>
      </c>
      <c r="B649" s="67">
        <v>1657.0</v>
      </c>
      <c r="C649" s="68" t="s">
        <v>956</v>
      </c>
      <c r="D649" s="107" t="s">
        <v>1379</v>
      </c>
      <c r="E649" s="107" t="s">
        <v>9925</v>
      </c>
      <c r="F649" s="107">
        <v>52.0</v>
      </c>
      <c r="G649" s="11"/>
      <c r="I649" t="str">
        <f t="array" ref="I649">INDEX('2021 Points'!$F$13:$F$21,MATCH(1,MMULT(--('2021 Points'!$G$13:$N$21=D649),TRANSPOSE(COLUMN('2021 Points'!$G$13:$N$21)^0)),0))</f>
        <v>#N/A</v>
      </c>
      <c r="K649" s="58">
        <f>F649-IFERROR(VLOOKUP(D649,'250621 Ranking'!$D:$F,3,0),0)</f>
        <v>20</v>
      </c>
      <c r="L649">
        <f>countif('Pre-transfer 2021 Points'!$E$13:$L$21,D649)</f>
        <v>0</v>
      </c>
      <c r="M649" s="59">
        <f>countif('2021 Points'!$G$13:$N$21,D649)</f>
        <v>0</v>
      </c>
    </row>
    <row r="650">
      <c r="A650" s="50">
        <v>649.0</v>
      </c>
      <c r="B650" s="67">
        <v>220.0</v>
      </c>
      <c r="C650" s="69" t="s">
        <v>4644</v>
      </c>
      <c r="D650" s="107" t="s">
        <v>10770</v>
      </c>
      <c r="E650" s="107" t="s">
        <v>11209</v>
      </c>
      <c r="F650" s="107">
        <v>52.0</v>
      </c>
      <c r="G650" s="11"/>
      <c r="I650" t="str">
        <f t="array" ref="I650">INDEX('2021 Points'!$F$13:$F$21,MATCH(1,MMULT(--('2021 Points'!$G$13:$N$21=D650),TRANSPOSE(COLUMN('2021 Points'!$G$13:$N$21)^0)),0))</f>
        <v>#N/A</v>
      </c>
      <c r="K650" s="58">
        <f>F650-IFERROR(VLOOKUP(D650,'250621 Ranking'!$D:$F,3,0),0)</f>
        <v>0</v>
      </c>
      <c r="L650">
        <f>countif('Pre-transfer 2021 Points'!$E$13:$L$21,D650)</f>
        <v>0</v>
      </c>
      <c r="M650" s="59">
        <f>countif('2021 Points'!$G$13:$N$21,D650)</f>
        <v>0</v>
      </c>
    </row>
    <row r="651">
      <c r="A651" s="50">
        <v>650.0</v>
      </c>
      <c r="B651" s="67">
        <v>384.0</v>
      </c>
      <c r="C651" s="69" t="s">
        <v>1068</v>
      </c>
      <c r="D651" s="107" t="s">
        <v>1181</v>
      </c>
      <c r="E651" s="107" t="s">
        <v>8968</v>
      </c>
      <c r="F651" s="107">
        <v>52.0</v>
      </c>
      <c r="G651" s="11"/>
      <c r="I651" t="str">
        <f t="array" ref="I651">INDEX('2021 Points'!$F$13:$F$21,MATCH(1,MMULT(--('2021 Points'!$G$13:$N$21=D651),TRANSPOSE(COLUMN('2021 Points'!$G$13:$N$21)^0)),0))</f>
        <v>#N/A</v>
      </c>
      <c r="K651" s="58">
        <f>F651-IFERROR(VLOOKUP(D651,'250621 Ranking'!$D:$F,3,0),0)</f>
        <v>24</v>
      </c>
      <c r="L651">
        <f>countif('Pre-transfer 2021 Points'!$E$13:$L$21,D651)</f>
        <v>0</v>
      </c>
      <c r="M651" s="59">
        <f>countif('2021 Points'!$G$13:$N$21,D651)</f>
        <v>0</v>
      </c>
    </row>
    <row r="652">
      <c r="A652" s="50">
        <v>651.0</v>
      </c>
      <c r="B652" s="67">
        <v>1064.0</v>
      </c>
      <c r="C652" s="68" t="s">
        <v>463</v>
      </c>
      <c r="D652" s="107" t="s">
        <v>3544</v>
      </c>
      <c r="E652" s="72"/>
      <c r="F652" s="107">
        <v>52.0</v>
      </c>
      <c r="G652" s="11"/>
      <c r="I652" t="str">
        <f t="array" ref="I652">INDEX('2021 Points'!$F$13:$F$21,MATCH(1,MMULT(--('2021 Points'!$G$13:$N$21=D652),TRANSPOSE(COLUMN('2021 Points'!$G$13:$N$21)^0)),0))</f>
        <v>#N/A</v>
      </c>
      <c r="K652" s="58">
        <f>F652-IFERROR(VLOOKUP(D652,'250621 Ranking'!$D:$F,3,0),0)</f>
        <v>40</v>
      </c>
      <c r="L652">
        <f>countif('Pre-transfer 2021 Points'!$E$13:$L$21,D652)</f>
        <v>0</v>
      </c>
      <c r="M652" s="59">
        <f>countif('2021 Points'!$G$13:$N$21,D652)</f>
        <v>0</v>
      </c>
    </row>
    <row r="653">
      <c r="A653" s="50">
        <v>652.0</v>
      </c>
      <c r="B653" s="67">
        <v>1183.0</v>
      </c>
      <c r="C653" s="68" t="s">
        <v>814</v>
      </c>
      <c r="D653" s="107" t="s">
        <v>316</v>
      </c>
      <c r="E653" s="107" t="s">
        <v>11225</v>
      </c>
      <c r="F653" s="107">
        <v>52.0</v>
      </c>
      <c r="G653" s="11"/>
      <c r="I653" t="str">
        <f t="array" ref="I653">INDEX('2021 Points'!$F$13:$F$21,MATCH(1,MMULT(--('2021 Points'!$G$13:$N$21=D653),TRANSPOSE(COLUMN('2021 Points'!$G$13:$N$21)^0)),0))</f>
        <v>#N/A</v>
      </c>
      <c r="K653" s="58">
        <f>F653-IFERROR(VLOOKUP(D653,'250621 Ranking'!$D:$F,3,0),0)</f>
        <v>4</v>
      </c>
      <c r="L653">
        <f>countif('Pre-transfer 2021 Points'!$E$13:$L$21,D653)</f>
        <v>0</v>
      </c>
      <c r="M653" s="59">
        <f>countif('2021 Points'!$G$13:$N$21,D653)</f>
        <v>0</v>
      </c>
    </row>
    <row r="654">
      <c r="A654" s="50">
        <v>653.0</v>
      </c>
      <c r="B654" s="67">
        <v>1075.0</v>
      </c>
      <c r="C654" s="68" t="s">
        <v>309</v>
      </c>
      <c r="D654" s="107" t="s">
        <v>2269</v>
      </c>
      <c r="E654" s="107" t="s">
        <v>9973</v>
      </c>
      <c r="F654" s="107">
        <v>52.0</v>
      </c>
      <c r="G654" s="11"/>
      <c r="I654" t="str">
        <f t="array" ref="I654">INDEX('2021 Points'!$F$13:$F$21,MATCH(1,MMULT(--('2021 Points'!$G$13:$N$21=D654),TRANSPOSE(COLUMN('2021 Points'!$G$13:$N$21)^0)),0))</f>
        <v>#N/A</v>
      </c>
      <c r="K654" s="58">
        <f>F654-IFERROR(VLOOKUP(D654,'250621 Ranking'!$D:$F,3,0),0)</f>
        <v>28</v>
      </c>
      <c r="L654">
        <f>countif('Pre-transfer 2021 Points'!$E$13:$L$21,D654)</f>
        <v>0</v>
      </c>
      <c r="M654" s="59">
        <f>countif('2021 Points'!$G$13:$N$21,D654)</f>
        <v>0</v>
      </c>
    </row>
    <row r="655">
      <c r="A655" s="50">
        <v>654.0</v>
      </c>
      <c r="B655" s="67">
        <v>318.0</v>
      </c>
      <c r="C655" s="69" t="s">
        <v>4693</v>
      </c>
      <c r="D655" s="107" t="s">
        <v>10827</v>
      </c>
      <c r="E655" s="107" t="s">
        <v>8970</v>
      </c>
      <c r="F655" s="107">
        <v>52.0</v>
      </c>
      <c r="G655" s="11"/>
      <c r="I655" t="str">
        <f t="array" ref="I655">INDEX('2021 Points'!$F$13:$F$21,MATCH(1,MMULT(--('2021 Points'!$G$13:$N$21=D655),TRANSPOSE(COLUMN('2021 Points'!$G$13:$N$21)^0)),0))</f>
        <v>#N/A</v>
      </c>
      <c r="K655" s="58">
        <f>F655-IFERROR(VLOOKUP(D655,'250621 Ranking'!$D:$F,3,0),0)</f>
        <v>25</v>
      </c>
      <c r="L655">
        <f>countif('Pre-transfer 2021 Points'!$E$13:$L$21,D655)</f>
        <v>0</v>
      </c>
      <c r="M655" s="59">
        <f>countif('2021 Points'!$G$13:$N$21,D655)</f>
        <v>0</v>
      </c>
    </row>
    <row r="656">
      <c r="A656" s="50">
        <v>655.0</v>
      </c>
      <c r="B656" s="67">
        <v>738.0</v>
      </c>
      <c r="C656" s="68" t="s">
        <v>131</v>
      </c>
      <c r="D656" s="107" t="s">
        <v>364</v>
      </c>
      <c r="E656" s="107" t="s">
        <v>11277</v>
      </c>
      <c r="F656" s="107">
        <v>51.0</v>
      </c>
      <c r="G656" s="11"/>
      <c r="I656" t="str">
        <f t="array" ref="I656">INDEX('2021 Points'!$F$13:$F$21,MATCH(1,MMULT(--('2021 Points'!$G$13:$N$21=D656),TRANSPOSE(COLUMN('2021 Points'!$G$13:$N$21)^0)),0))</f>
        <v>#N/A</v>
      </c>
      <c r="K656" s="58">
        <f>F656-IFERROR(VLOOKUP(D656,'250621 Ranking'!$D:$F,3,0),0)</f>
        <v>2</v>
      </c>
      <c r="L656">
        <f>countif('Pre-transfer 2021 Points'!$E$13:$L$21,D656)</f>
        <v>0</v>
      </c>
      <c r="M656" s="59">
        <f>countif('2021 Points'!$G$13:$N$21,D656)</f>
        <v>0</v>
      </c>
    </row>
    <row r="657">
      <c r="A657" s="50">
        <v>656.0</v>
      </c>
      <c r="B657" s="67">
        <v>357.0</v>
      </c>
      <c r="C657" s="69" t="s">
        <v>716</v>
      </c>
      <c r="D657" s="107" t="s">
        <v>300</v>
      </c>
      <c r="E657" s="107" t="s">
        <v>388</v>
      </c>
      <c r="F657" s="107">
        <v>51.0</v>
      </c>
      <c r="G657" s="11"/>
      <c r="I657" t="str">
        <f t="array" ref="I657">INDEX('2021 Points'!$F$13:$F$21,MATCH(1,MMULT(--('2021 Points'!$G$13:$N$21=D657),TRANSPOSE(COLUMN('2021 Points'!$G$13:$N$21)^0)),0))</f>
        <v>#N/A</v>
      </c>
      <c r="K657" s="58">
        <f>F657-IFERROR(VLOOKUP(D657,'250621 Ranking'!$D:$F,3,0),0)</f>
        <v>20</v>
      </c>
      <c r="L657">
        <f>countif('Pre-transfer 2021 Points'!$E$13:$L$21,D657)</f>
        <v>0</v>
      </c>
      <c r="M657" s="59">
        <f>countif('2021 Points'!$G$13:$N$21,D657)</f>
        <v>0</v>
      </c>
    </row>
    <row r="658">
      <c r="A658" s="50">
        <v>657.0</v>
      </c>
      <c r="B658" s="67">
        <v>207.0</v>
      </c>
      <c r="C658" s="69" t="s">
        <v>4846</v>
      </c>
      <c r="D658" s="107" t="s">
        <v>11030</v>
      </c>
      <c r="E658" s="107" t="s">
        <v>11212</v>
      </c>
      <c r="F658" s="107">
        <v>51.0</v>
      </c>
      <c r="G658" s="11"/>
      <c r="I658" t="str">
        <f t="array" ref="I658">INDEX('2021 Points'!$F$13:$F$21,MATCH(1,MMULT(--('2021 Points'!$G$13:$N$21=D658),TRANSPOSE(COLUMN('2021 Points'!$G$13:$N$21)^0)),0))</f>
        <v>#N/A</v>
      </c>
      <c r="K658" s="58">
        <f>F658-IFERROR(VLOOKUP(D658,'250621 Ranking'!$D:$F,3,0),0)</f>
        <v>25</v>
      </c>
      <c r="L658">
        <f>countif('Pre-transfer 2021 Points'!$E$13:$L$21,D658)</f>
        <v>0</v>
      </c>
      <c r="M658" s="59">
        <f>countif('2021 Points'!$G$13:$N$21,D658)</f>
        <v>0</v>
      </c>
    </row>
    <row r="659">
      <c r="A659" s="50">
        <v>658.0</v>
      </c>
      <c r="B659" s="67">
        <v>1200.0</v>
      </c>
      <c r="C659" s="68" t="s">
        <v>4441</v>
      </c>
      <c r="D659" s="107" t="s">
        <v>1413</v>
      </c>
      <c r="E659" s="107" t="s">
        <v>11288</v>
      </c>
      <c r="F659" s="107">
        <v>51.0</v>
      </c>
      <c r="G659" s="11"/>
      <c r="I659" t="str">
        <f t="array" ref="I659">INDEX('2021 Points'!$F$13:$F$21,MATCH(1,MMULT(--('2021 Points'!$G$13:$N$21=D659),TRANSPOSE(COLUMN('2021 Points'!$G$13:$N$21)^0)),0))</f>
        <v>#N/A</v>
      </c>
      <c r="K659" s="58">
        <f>F659-IFERROR(VLOOKUP(D659,'250621 Ranking'!$D:$F,3,0),0)</f>
        <v>30</v>
      </c>
      <c r="L659">
        <f>countif('Pre-transfer 2021 Points'!$E$13:$L$21,D659)</f>
        <v>0</v>
      </c>
      <c r="M659" s="59">
        <f>countif('2021 Points'!$G$13:$N$21,D659)</f>
        <v>0</v>
      </c>
    </row>
    <row r="660">
      <c r="A660" s="50">
        <v>659.0</v>
      </c>
      <c r="B660" s="67">
        <v>815.0</v>
      </c>
      <c r="C660" s="68" t="s">
        <v>916</v>
      </c>
      <c r="D660" s="107" t="s">
        <v>3720</v>
      </c>
      <c r="E660" s="107" t="s">
        <v>8613</v>
      </c>
      <c r="F660" s="107">
        <v>51.0</v>
      </c>
      <c r="G660" s="11"/>
      <c r="I660" t="str">
        <f t="array" ref="I660">INDEX('2021 Points'!$F$13:$F$21,MATCH(1,MMULT(--('2021 Points'!$G$13:$N$21=D660),TRANSPOSE(COLUMN('2021 Points'!$G$13:$N$21)^0)),0))</f>
        <v>#N/A</v>
      </c>
      <c r="K660" s="58">
        <f>F660-IFERROR(VLOOKUP(D660,'250621 Ranking'!$D:$F,3,0),0)</f>
        <v>0</v>
      </c>
      <c r="L660">
        <f>countif('Pre-transfer 2021 Points'!$E$13:$L$21,D660)</f>
        <v>0</v>
      </c>
      <c r="M660" s="59">
        <f>countif('2021 Points'!$G$13:$N$21,D660)</f>
        <v>0</v>
      </c>
    </row>
    <row r="661">
      <c r="A661" s="50">
        <v>660.0</v>
      </c>
      <c r="B661" s="67">
        <v>1114.0</v>
      </c>
      <c r="C661" s="68" t="s">
        <v>4443</v>
      </c>
      <c r="D661" s="107" t="s">
        <v>2404</v>
      </c>
      <c r="E661" s="107" t="s">
        <v>9959</v>
      </c>
      <c r="F661" s="107">
        <v>51.0</v>
      </c>
      <c r="G661" s="11"/>
      <c r="I661" t="str">
        <f t="array" ref="I661">INDEX('2021 Points'!$F$13:$F$21,MATCH(1,MMULT(--('2021 Points'!$G$13:$N$21=D661),TRANSPOSE(COLUMN('2021 Points'!$G$13:$N$21)^0)),0))</f>
        <v>#N/A</v>
      </c>
      <c r="K661" s="58">
        <f>F661-IFERROR(VLOOKUP(D661,'250621 Ranking'!$D:$F,3,0),0)</f>
        <v>51</v>
      </c>
      <c r="L661">
        <f>countif('Pre-transfer 2021 Points'!$E$13:$L$21,D661)</f>
        <v>0</v>
      </c>
      <c r="M661" s="59">
        <f>countif('2021 Points'!$G$13:$N$21,D661)</f>
        <v>0</v>
      </c>
    </row>
    <row r="662">
      <c r="A662" s="50">
        <v>661.0</v>
      </c>
      <c r="B662" s="86"/>
      <c r="C662" s="69" t="s">
        <v>5612</v>
      </c>
      <c r="D662" s="107" t="s">
        <v>54</v>
      </c>
      <c r="E662" s="107" t="s">
        <v>9945</v>
      </c>
      <c r="F662" s="107">
        <v>51.0</v>
      </c>
      <c r="G662" s="11"/>
      <c r="I662" t="str">
        <f t="array" ref="I662">INDEX('2021 Points'!$F$13:$F$21,MATCH(1,MMULT(--('2021 Points'!$G$13:$N$21=D662),TRANSPOSE(COLUMN('2021 Points'!$G$13:$N$21)^0)),0))</f>
        <v>#N/A</v>
      </c>
      <c r="K662" s="58">
        <f>F662-IFERROR(VLOOKUP(D662,'250621 Ranking'!$D:$F,3,0),0)</f>
        <v>51</v>
      </c>
      <c r="L662">
        <f>countif('Pre-transfer 2021 Points'!$E$13:$L$21,D662)</f>
        <v>0</v>
      </c>
      <c r="M662" s="59">
        <f>countif('2021 Points'!$G$13:$N$21,D662)</f>
        <v>0</v>
      </c>
    </row>
    <row r="663">
      <c r="A663" s="50">
        <v>662.0</v>
      </c>
      <c r="B663" s="86"/>
      <c r="C663" s="69" t="s">
        <v>5428</v>
      </c>
      <c r="D663" s="107" t="s">
        <v>498</v>
      </c>
      <c r="E663" s="107" t="s">
        <v>11224</v>
      </c>
      <c r="F663" s="107">
        <v>51.0</v>
      </c>
      <c r="G663" s="11"/>
      <c r="I663" t="str">
        <f t="array" ref="I663">INDEX('2021 Points'!$F$13:$F$21,MATCH(1,MMULT(--('2021 Points'!$G$13:$N$21=D663),TRANSPOSE(COLUMN('2021 Points'!$G$13:$N$21)^0)),0))</f>
        <v>#N/A</v>
      </c>
      <c r="K663" s="58">
        <f>F663-IFERROR(VLOOKUP(D663,'250621 Ranking'!$D:$F,3,0),0)</f>
        <v>46</v>
      </c>
      <c r="L663">
        <f>countif('Pre-transfer 2021 Points'!$E$13:$L$21,D663)</f>
        <v>0</v>
      </c>
      <c r="M663" s="59">
        <f>countif('2021 Points'!$G$13:$N$21,D663)</f>
        <v>0</v>
      </c>
    </row>
    <row r="664">
      <c r="A664" s="50">
        <v>663.0</v>
      </c>
      <c r="B664" s="67">
        <v>501.0</v>
      </c>
      <c r="C664" s="69" t="s">
        <v>4717</v>
      </c>
      <c r="D664" s="107" t="s">
        <v>2040</v>
      </c>
      <c r="E664" s="107" t="s">
        <v>4326</v>
      </c>
      <c r="F664" s="107">
        <v>51.0</v>
      </c>
      <c r="G664" s="11"/>
      <c r="I664" t="str">
        <f t="array" ref="I664">INDEX('2021 Points'!$F$13:$F$21,MATCH(1,MMULT(--('2021 Points'!$G$13:$N$21=D664),TRANSPOSE(COLUMN('2021 Points'!$G$13:$N$21)^0)),0))</f>
        <v>#N/A</v>
      </c>
      <c r="K664" s="58">
        <f>F664-IFERROR(VLOOKUP(D664,'250621 Ranking'!$D:$F,3,0),0)</f>
        <v>5</v>
      </c>
      <c r="L664">
        <f>countif('Pre-transfer 2021 Points'!$E$13:$L$21,D664)</f>
        <v>0</v>
      </c>
      <c r="M664" s="59">
        <f>countif('2021 Points'!$G$13:$N$21,D664)</f>
        <v>0</v>
      </c>
    </row>
    <row r="665">
      <c r="A665" s="50">
        <v>664.0</v>
      </c>
      <c r="B665" s="67">
        <v>1187.0</v>
      </c>
      <c r="C665" s="68" t="s">
        <v>5354</v>
      </c>
      <c r="D665" s="107" t="s">
        <v>11302</v>
      </c>
      <c r="E665" s="107" t="s">
        <v>11219</v>
      </c>
      <c r="F665" s="107">
        <v>50.0</v>
      </c>
      <c r="G665" s="11"/>
      <c r="I665" t="str">
        <f t="array" ref="I665">INDEX('2021 Points'!$F$13:$F$21,MATCH(1,MMULT(--('2021 Points'!$G$13:$N$21=D665),TRANSPOSE(COLUMN('2021 Points'!$G$13:$N$21)^0)),0))</f>
        <v>#N/A</v>
      </c>
      <c r="K665" s="58">
        <f>F665-IFERROR(VLOOKUP(D665,'250621 Ranking'!$D:$F,3,0),0)</f>
        <v>31</v>
      </c>
      <c r="L665">
        <f>countif('Pre-transfer 2021 Points'!$E$13:$L$21,D665)</f>
        <v>0</v>
      </c>
      <c r="M665" s="59">
        <f>countif('2021 Points'!$G$13:$N$21,D665)</f>
        <v>0</v>
      </c>
    </row>
    <row r="666">
      <c r="A666" s="50">
        <v>665.0</v>
      </c>
      <c r="B666" s="86"/>
      <c r="C666" s="69" t="s">
        <v>5610</v>
      </c>
      <c r="D666" s="107" t="s">
        <v>2498</v>
      </c>
      <c r="E666" s="107" t="s">
        <v>9976</v>
      </c>
      <c r="F666" s="107">
        <v>50.0</v>
      </c>
      <c r="G666" s="11"/>
      <c r="I666" t="str">
        <f t="array" ref="I666">INDEX('2021 Points'!$F$13:$F$21,MATCH(1,MMULT(--('2021 Points'!$G$13:$N$21=D666),TRANSPOSE(COLUMN('2021 Points'!$G$13:$N$21)^0)),0))</f>
        <v>#N/A</v>
      </c>
      <c r="K666" s="58">
        <f>F666-IFERROR(VLOOKUP(D666,'250621 Ranking'!$D:$F,3,0),0)</f>
        <v>0</v>
      </c>
      <c r="L666">
        <f>countif('Pre-transfer 2021 Points'!$E$13:$L$21,D666)</f>
        <v>0</v>
      </c>
      <c r="M666" s="59">
        <f>countif('2021 Points'!$G$13:$N$21,D666)</f>
        <v>0</v>
      </c>
    </row>
    <row r="667">
      <c r="A667" s="50">
        <v>666.0</v>
      </c>
      <c r="B667" s="67">
        <v>688.0</v>
      </c>
      <c r="C667" s="68" t="s">
        <v>721</v>
      </c>
      <c r="D667" s="107" t="s">
        <v>3966</v>
      </c>
      <c r="E667" s="107" t="s">
        <v>4331</v>
      </c>
      <c r="F667" s="107">
        <v>50.0</v>
      </c>
      <c r="G667" s="11"/>
      <c r="I667" t="str">
        <f t="array" ref="I667">INDEX('2021 Points'!$F$13:$F$21,MATCH(1,MMULT(--('2021 Points'!$G$13:$N$21=D667),TRANSPOSE(COLUMN('2021 Points'!$G$13:$N$21)^0)),0))</f>
        <v>#N/A</v>
      </c>
      <c r="K667" s="58">
        <f>F667-IFERROR(VLOOKUP(D667,'250621 Ranking'!$D:$F,3,0),0)</f>
        <v>25</v>
      </c>
      <c r="L667">
        <f>countif('Pre-transfer 2021 Points'!$E$13:$L$21,D667)</f>
        <v>0</v>
      </c>
      <c r="M667" s="59">
        <f>countif('2021 Points'!$G$13:$N$21,D667)</f>
        <v>0</v>
      </c>
    </row>
    <row r="668">
      <c r="A668" s="50">
        <v>667.0</v>
      </c>
      <c r="B668" s="86"/>
      <c r="C668" s="69" t="s">
        <v>10383</v>
      </c>
      <c r="D668" s="107" t="s">
        <v>1556</v>
      </c>
      <c r="E668" s="107" t="s">
        <v>8594</v>
      </c>
      <c r="F668" s="107">
        <v>50.0</v>
      </c>
      <c r="G668" s="11"/>
      <c r="I668" t="str">
        <f t="array" ref="I668">INDEX('2021 Points'!$F$13:$F$21,MATCH(1,MMULT(--('2021 Points'!$G$13:$N$21=D668),TRANSPOSE(COLUMN('2021 Points'!$G$13:$N$21)^0)),0))</f>
        <v>#N/A</v>
      </c>
      <c r="K668" s="58">
        <f>F668-IFERROR(VLOOKUP(D668,'250621 Ranking'!$D:$F,3,0),0)</f>
        <v>30</v>
      </c>
      <c r="L668">
        <f>countif('Pre-transfer 2021 Points'!$E$13:$L$21,D668)</f>
        <v>0</v>
      </c>
      <c r="M668" s="59">
        <f>countif('2021 Points'!$G$13:$N$21,D668)</f>
        <v>0</v>
      </c>
    </row>
    <row r="669">
      <c r="A669" s="50">
        <v>668.0</v>
      </c>
      <c r="B669" s="67">
        <v>362.0</v>
      </c>
      <c r="C669" s="69" t="s">
        <v>5356</v>
      </c>
      <c r="D669" s="107" t="s">
        <v>2625</v>
      </c>
      <c r="E669" s="107" t="s">
        <v>139</v>
      </c>
      <c r="F669" s="107">
        <v>50.0</v>
      </c>
      <c r="G669" s="11"/>
      <c r="I669" t="str">
        <f t="array" ref="I669">INDEX('2021 Points'!$F$13:$F$21,MATCH(1,MMULT(--('2021 Points'!$G$13:$N$21=D669),TRANSPOSE(COLUMN('2021 Points'!$G$13:$N$21)^0)),0))</f>
        <v>#N/A</v>
      </c>
      <c r="K669" s="58">
        <f>F669-IFERROR(VLOOKUP(D669,'250621 Ranking'!$D:$F,3,0),0)</f>
        <v>20</v>
      </c>
      <c r="L669">
        <f>countif('Pre-transfer 2021 Points'!$E$13:$L$21,D669)</f>
        <v>0</v>
      </c>
      <c r="M669" s="59">
        <f>countif('2021 Points'!$G$13:$N$21,D669)</f>
        <v>0</v>
      </c>
    </row>
    <row r="670">
      <c r="A670" s="50">
        <v>669.0</v>
      </c>
      <c r="B670" s="67">
        <v>1129.0</v>
      </c>
      <c r="C670" s="68" t="s">
        <v>4656</v>
      </c>
      <c r="D670" s="107" t="s">
        <v>2167</v>
      </c>
      <c r="E670" s="107" t="s">
        <v>10758</v>
      </c>
      <c r="F670" s="107">
        <v>50.0</v>
      </c>
      <c r="G670" s="11"/>
      <c r="I670" t="str">
        <f t="array" ref="I670">INDEX('2021 Points'!$F$13:$F$21,MATCH(1,MMULT(--('2021 Points'!$G$13:$N$21=D670),TRANSPOSE(COLUMN('2021 Points'!$G$13:$N$21)^0)),0))</f>
        <v>#N/A</v>
      </c>
      <c r="K670" s="58">
        <f>F670-IFERROR(VLOOKUP(D670,'250621 Ranking'!$D:$F,3,0),0)</f>
        <v>35</v>
      </c>
      <c r="L670">
        <f>countif('Pre-transfer 2021 Points'!$E$13:$L$21,D670)</f>
        <v>0</v>
      </c>
      <c r="M670" s="59">
        <f>countif('2021 Points'!$G$13:$N$21,D670)</f>
        <v>0</v>
      </c>
    </row>
    <row r="671">
      <c r="A671" s="50">
        <v>670.0</v>
      </c>
      <c r="B671" s="67">
        <v>698.0</v>
      </c>
      <c r="C671" s="68" t="s">
        <v>4316</v>
      </c>
      <c r="D671" s="107" t="s">
        <v>10886</v>
      </c>
      <c r="E671" s="107" t="s">
        <v>998</v>
      </c>
      <c r="F671" s="107">
        <v>50.0</v>
      </c>
      <c r="G671" s="11"/>
      <c r="I671" t="str">
        <f t="array" ref="I671">INDEX('2021 Points'!$F$13:$F$21,MATCH(1,MMULT(--('2021 Points'!$G$13:$N$21=D671),TRANSPOSE(COLUMN('2021 Points'!$G$13:$N$21)^0)),0))</f>
        <v>#N/A</v>
      </c>
      <c r="K671" s="58">
        <f>F671-IFERROR(VLOOKUP(D671,'250621 Ranking'!$D:$F,3,0),0)</f>
        <v>20</v>
      </c>
      <c r="L671">
        <f>countif('Pre-transfer 2021 Points'!$E$13:$L$21,D671)</f>
        <v>0</v>
      </c>
      <c r="M671" s="59">
        <f>countif('2021 Points'!$G$13:$N$21,D671)</f>
        <v>0</v>
      </c>
    </row>
    <row r="672">
      <c r="A672" s="50">
        <v>671.0</v>
      </c>
      <c r="B672" s="67">
        <v>291.0</v>
      </c>
      <c r="C672" s="69" t="s">
        <v>8778</v>
      </c>
      <c r="D672" s="107" t="s">
        <v>11303</v>
      </c>
      <c r="E672" s="107" t="s">
        <v>9917</v>
      </c>
      <c r="F672" s="107">
        <v>50.0</v>
      </c>
      <c r="G672" s="11"/>
      <c r="I672" t="str">
        <f t="array" ref="I672">INDEX('2021 Points'!$F$13:$F$21,MATCH(1,MMULT(--('2021 Points'!$G$13:$N$21=D672),TRANSPOSE(COLUMN('2021 Points'!$G$13:$N$21)^0)),0))</f>
        <v>#N/A</v>
      </c>
      <c r="K672" s="58">
        <f>F672-IFERROR(VLOOKUP(D672,'250621 Ranking'!$D:$F,3,0),0)</f>
        <v>0</v>
      </c>
      <c r="L672">
        <f>countif('Pre-transfer 2021 Points'!$E$13:$L$21,D672)</f>
        <v>0</v>
      </c>
      <c r="M672" s="59">
        <f>countif('2021 Points'!$G$13:$N$21,D672)</f>
        <v>0</v>
      </c>
    </row>
    <row r="673">
      <c r="A673" s="50">
        <v>672.0</v>
      </c>
      <c r="B673" s="86"/>
      <c r="C673" s="69" t="s">
        <v>4760</v>
      </c>
      <c r="D673" s="107" t="s">
        <v>414</v>
      </c>
      <c r="E673" s="107" t="s">
        <v>704</v>
      </c>
      <c r="F673" s="107">
        <v>50.0</v>
      </c>
      <c r="G673" s="11"/>
      <c r="I673" t="str">
        <f t="array" ref="I673">INDEX('2021 Points'!$F$13:$F$21,MATCH(1,MMULT(--('2021 Points'!$G$13:$N$21=D673),TRANSPOSE(COLUMN('2021 Points'!$G$13:$N$21)^0)),0))</f>
        <v>#N/A</v>
      </c>
      <c r="K673" s="58">
        <f>F673-IFERROR(VLOOKUP(D673,'250621 Ranking'!$D:$F,3,0),0)</f>
        <v>50</v>
      </c>
      <c r="L673">
        <f>countif('Pre-transfer 2021 Points'!$E$13:$L$21,D673)</f>
        <v>0</v>
      </c>
      <c r="M673" s="59">
        <f>countif('2021 Points'!$G$13:$N$21,D673)</f>
        <v>0</v>
      </c>
    </row>
    <row r="674">
      <c r="A674" s="50">
        <v>673.0</v>
      </c>
      <c r="B674" s="67">
        <v>493.0</v>
      </c>
      <c r="C674" s="69" t="s">
        <v>4491</v>
      </c>
      <c r="D674" s="107" t="s">
        <v>10862</v>
      </c>
      <c r="E674" s="107" t="s">
        <v>11214</v>
      </c>
      <c r="F674" s="107">
        <v>49.0</v>
      </c>
      <c r="G674" s="11"/>
      <c r="I674" t="str">
        <f t="array" ref="I674">INDEX('2021 Points'!$F$13:$F$21,MATCH(1,MMULT(--('2021 Points'!$G$13:$N$21=D674),TRANSPOSE(COLUMN('2021 Points'!$G$13:$N$21)^0)),0))</f>
        <v>#N/A</v>
      </c>
      <c r="K674" s="58">
        <f>F674-IFERROR(VLOOKUP(D674,'250621 Ranking'!$D:$F,3,0),0)</f>
        <v>0</v>
      </c>
      <c r="L674">
        <f>countif('Pre-transfer 2021 Points'!$E$13:$L$21,D674)</f>
        <v>0</v>
      </c>
      <c r="M674" s="59">
        <f>countif('2021 Points'!$G$13:$N$21,D674)</f>
        <v>0</v>
      </c>
    </row>
    <row r="675">
      <c r="A675" s="50">
        <v>674.0</v>
      </c>
      <c r="B675" s="67">
        <v>754.0</v>
      </c>
      <c r="C675" s="68" t="s">
        <v>5297</v>
      </c>
      <c r="D675" s="107" t="s">
        <v>3503</v>
      </c>
      <c r="E675" s="107" t="s">
        <v>9925</v>
      </c>
      <c r="F675" s="107">
        <v>49.0</v>
      </c>
      <c r="G675" s="11"/>
      <c r="I675" t="str">
        <f t="array" ref="I675">INDEX('2021 Points'!$F$13:$F$21,MATCH(1,MMULT(--('2021 Points'!$G$13:$N$21=D675),TRANSPOSE(COLUMN('2021 Points'!$G$13:$N$21)^0)),0))</f>
        <v>#N/A</v>
      </c>
      <c r="K675" s="58">
        <f>F675-IFERROR(VLOOKUP(D675,'250621 Ranking'!$D:$F,3,0),0)</f>
        <v>19</v>
      </c>
      <c r="L675">
        <f>countif('Pre-transfer 2021 Points'!$E$13:$L$21,D675)</f>
        <v>0</v>
      </c>
      <c r="M675" s="59">
        <f>countif('2021 Points'!$G$13:$N$21,D675)</f>
        <v>0</v>
      </c>
    </row>
    <row r="676">
      <c r="A676" s="50">
        <v>675.0</v>
      </c>
      <c r="B676" s="67">
        <v>1328.0</v>
      </c>
      <c r="C676" s="68" t="s">
        <v>5039</v>
      </c>
      <c r="D676" s="107" t="s">
        <v>11304</v>
      </c>
      <c r="E676" s="107" t="s">
        <v>11266</v>
      </c>
      <c r="F676" s="107">
        <v>49.0</v>
      </c>
      <c r="G676" s="11"/>
      <c r="I676" t="str">
        <f t="array" ref="I676">INDEX('2021 Points'!$F$13:$F$21,MATCH(1,MMULT(--('2021 Points'!$G$13:$N$21=D676),TRANSPOSE(COLUMN('2021 Points'!$G$13:$N$21)^0)),0))</f>
        <v>#N/A</v>
      </c>
      <c r="K676" s="58">
        <f>F676-IFERROR(VLOOKUP(D676,'250621 Ranking'!$D:$F,3,0),0)</f>
        <v>42</v>
      </c>
      <c r="L676">
        <f>countif('Pre-transfer 2021 Points'!$E$13:$L$21,D676)</f>
        <v>0</v>
      </c>
      <c r="M676" s="59">
        <f>countif('2021 Points'!$G$13:$N$21,D676)</f>
        <v>0</v>
      </c>
    </row>
    <row r="677">
      <c r="A677" s="50">
        <v>676.0</v>
      </c>
      <c r="B677" s="67">
        <v>1095.0</v>
      </c>
      <c r="C677" s="68" t="s">
        <v>4367</v>
      </c>
      <c r="D677" s="107" t="s">
        <v>10909</v>
      </c>
      <c r="E677" s="107" t="s">
        <v>4598</v>
      </c>
      <c r="F677" s="107">
        <v>49.0</v>
      </c>
      <c r="G677" s="11"/>
      <c r="I677" t="str">
        <f t="array" ref="I677">INDEX('2021 Points'!$F$13:$F$21,MATCH(1,MMULT(--('2021 Points'!$G$13:$N$21=D677),TRANSPOSE(COLUMN('2021 Points'!$G$13:$N$21)^0)),0))</f>
        <v>#N/A</v>
      </c>
      <c r="K677" s="58">
        <f>F677-IFERROR(VLOOKUP(D677,'250621 Ranking'!$D:$F,3,0),0)</f>
        <v>42</v>
      </c>
      <c r="L677">
        <f>countif('Pre-transfer 2021 Points'!$E$13:$L$21,D677)</f>
        <v>0</v>
      </c>
      <c r="M677" s="59">
        <f>countif('2021 Points'!$G$13:$N$21,D677)</f>
        <v>0</v>
      </c>
    </row>
    <row r="678">
      <c r="A678" s="50">
        <v>677.0</v>
      </c>
      <c r="B678" s="67">
        <v>923.0</v>
      </c>
      <c r="C678" s="68" t="s">
        <v>4384</v>
      </c>
      <c r="D678" s="107" t="s">
        <v>11305</v>
      </c>
      <c r="E678" s="107" t="s">
        <v>8630</v>
      </c>
      <c r="F678" s="107">
        <v>49.0</v>
      </c>
      <c r="G678" s="11"/>
      <c r="I678" t="str">
        <f t="array" ref="I678">INDEX('2021 Points'!$F$13:$F$21,MATCH(1,MMULT(--('2021 Points'!$G$13:$N$21=D678),TRANSPOSE(COLUMN('2021 Points'!$G$13:$N$21)^0)),0))</f>
        <v>#N/A</v>
      </c>
      <c r="K678" s="58">
        <f>F678-IFERROR(VLOOKUP(D678,'250621 Ranking'!$D:$F,3,0),0)</f>
        <v>17</v>
      </c>
      <c r="L678">
        <f>countif('Pre-transfer 2021 Points'!$E$13:$L$21,D678)</f>
        <v>0</v>
      </c>
      <c r="M678" s="59">
        <f>countif('2021 Points'!$G$13:$N$21,D678)</f>
        <v>0</v>
      </c>
    </row>
    <row r="679">
      <c r="A679" s="50">
        <v>678.0</v>
      </c>
      <c r="B679" s="67">
        <v>719.0</v>
      </c>
      <c r="C679" s="68" t="s">
        <v>456</v>
      </c>
      <c r="D679" s="107" t="s">
        <v>11024</v>
      </c>
      <c r="E679" s="107" t="s">
        <v>11306</v>
      </c>
      <c r="F679" s="107">
        <v>49.0</v>
      </c>
      <c r="G679" s="11"/>
      <c r="I679" t="str">
        <f t="array" ref="I679">INDEX('2021 Points'!$F$13:$F$21,MATCH(1,MMULT(--('2021 Points'!$G$13:$N$21=D679),TRANSPOSE(COLUMN('2021 Points'!$G$13:$N$21)^0)),0))</f>
        <v>#N/A</v>
      </c>
      <c r="K679" s="58">
        <f>F679-IFERROR(VLOOKUP(D679,'250621 Ranking'!$D:$F,3,0),0)</f>
        <v>44</v>
      </c>
      <c r="L679">
        <f>countif('Pre-transfer 2021 Points'!$E$13:$L$21,D679)</f>
        <v>0</v>
      </c>
      <c r="M679" s="59">
        <f>countif('2021 Points'!$G$13:$N$21,D679)</f>
        <v>0</v>
      </c>
    </row>
    <row r="680">
      <c r="A680" s="50">
        <v>679.0</v>
      </c>
      <c r="B680" s="67">
        <v>327.0</v>
      </c>
      <c r="C680" s="69" t="s">
        <v>5949</v>
      </c>
      <c r="D680" s="107" t="s">
        <v>11307</v>
      </c>
      <c r="E680" s="107" t="s">
        <v>11206</v>
      </c>
      <c r="F680" s="107">
        <v>49.0</v>
      </c>
      <c r="G680" s="11"/>
      <c r="I680" t="str">
        <f t="array" ref="I680">INDEX('2021 Points'!$F$13:$F$21,MATCH(1,MMULT(--('2021 Points'!$G$13:$N$21=D680),TRANSPOSE(COLUMN('2021 Points'!$G$13:$N$21)^0)),0))</f>
        <v>#N/A</v>
      </c>
      <c r="K680" s="58">
        <f>F680-IFERROR(VLOOKUP(D680,'250621 Ranking'!$D:$F,3,0),0)</f>
        <v>16</v>
      </c>
      <c r="L680">
        <f>countif('Pre-transfer 2021 Points'!$E$13:$L$21,D680)</f>
        <v>0</v>
      </c>
      <c r="M680" s="59">
        <f>countif('2021 Points'!$G$13:$N$21,D680)</f>
        <v>0</v>
      </c>
    </row>
    <row r="681">
      <c r="A681" s="50">
        <v>680.0</v>
      </c>
      <c r="B681" s="86"/>
      <c r="C681" s="69" t="s">
        <v>11308</v>
      </c>
      <c r="D681" s="107" t="s">
        <v>11309</v>
      </c>
      <c r="E681" s="107" t="s">
        <v>208</v>
      </c>
      <c r="F681" s="107">
        <v>49.0</v>
      </c>
      <c r="G681" s="11"/>
      <c r="I681" t="str">
        <f t="array" ref="I681">INDEX('2021 Points'!$F$13:$F$21,MATCH(1,MMULT(--('2021 Points'!$G$13:$N$21=D681),TRANSPOSE(COLUMN('2021 Points'!$G$13:$N$21)^0)),0))</f>
        <v>#N/A</v>
      </c>
      <c r="K681" s="58">
        <f>F681-IFERROR(VLOOKUP(D681,'250621 Ranking'!$D:$F,3,0),0)</f>
        <v>12</v>
      </c>
      <c r="L681">
        <f>countif('Pre-transfer 2021 Points'!$E$13:$L$21,D681)</f>
        <v>0</v>
      </c>
      <c r="M681" s="59">
        <f>countif('2021 Points'!$G$13:$N$21,D681)</f>
        <v>0</v>
      </c>
    </row>
    <row r="682">
      <c r="A682" s="50">
        <v>681.0</v>
      </c>
      <c r="B682" s="86"/>
      <c r="C682" s="69" t="s">
        <v>9974</v>
      </c>
      <c r="D682" s="107" t="s">
        <v>2017</v>
      </c>
      <c r="E682" s="107" t="s">
        <v>11310</v>
      </c>
      <c r="F682" s="107">
        <v>48.0</v>
      </c>
      <c r="G682" s="11"/>
      <c r="I682" t="str">
        <f t="array" ref="I682">INDEX('2021 Points'!$F$13:$F$21,MATCH(1,MMULT(--('2021 Points'!$G$13:$N$21=D682),TRANSPOSE(COLUMN('2021 Points'!$G$13:$N$21)^0)),0))</f>
        <v>#N/A</v>
      </c>
      <c r="K682" s="58">
        <f>F682-IFERROR(VLOOKUP(D682,'250621 Ranking'!$D:$F,3,0),0)</f>
        <v>0</v>
      </c>
      <c r="L682">
        <f>countif('Pre-transfer 2021 Points'!$E$13:$L$21,D682)</f>
        <v>0</v>
      </c>
      <c r="M682" s="59">
        <f>countif('2021 Points'!$G$13:$N$21,D682)</f>
        <v>0</v>
      </c>
    </row>
    <row r="683">
      <c r="A683" s="50">
        <v>682.0</v>
      </c>
      <c r="B683" s="67">
        <v>1363.0</v>
      </c>
      <c r="C683" s="68" t="s">
        <v>5637</v>
      </c>
      <c r="D683" s="107" t="s">
        <v>11096</v>
      </c>
      <c r="E683" s="107" t="s">
        <v>4326</v>
      </c>
      <c r="F683" s="107">
        <v>48.0</v>
      </c>
      <c r="G683" s="11"/>
      <c r="I683" t="str">
        <f t="array" ref="I683">INDEX('2021 Points'!$F$13:$F$21,MATCH(1,MMULT(--('2021 Points'!$G$13:$N$21=D683),TRANSPOSE(COLUMN('2021 Points'!$G$13:$N$21)^0)),0))</f>
        <v>#N/A</v>
      </c>
      <c r="K683" s="58">
        <f>F683-IFERROR(VLOOKUP(D683,'250621 Ranking'!$D:$F,3,0),0)</f>
        <v>20</v>
      </c>
      <c r="L683">
        <f>countif('Pre-transfer 2021 Points'!$E$13:$L$21,D683)</f>
        <v>0</v>
      </c>
      <c r="M683" s="59">
        <f>countif('2021 Points'!$G$13:$N$21,D683)</f>
        <v>0</v>
      </c>
    </row>
    <row r="684">
      <c r="A684" s="50">
        <v>683.0</v>
      </c>
      <c r="B684" s="67">
        <v>995.0</v>
      </c>
      <c r="C684" s="68" t="s">
        <v>245</v>
      </c>
      <c r="D684" s="107" t="s">
        <v>2898</v>
      </c>
      <c r="E684" s="107" t="s">
        <v>11311</v>
      </c>
      <c r="F684" s="107">
        <v>48.0</v>
      </c>
      <c r="G684" s="11"/>
      <c r="I684" t="str">
        <f t="array" ref="I684">INDEX('2021 Points'!$F$13:$F$21,MATCH(1,MMULT(--('2021 Points'!$G$13:$N$21=D684),TRANSPOSE(COLUMN('2021 Points'!$G$13:$N$21)^0)),0))</f>
        <v>#N/A</v>
      </c>
      <c r="K684" s="58">
        <f>F684-IFERROR(VLOOKUP(D684,'250621 Ranking'!$D:$F,3,0),0)</f>
        <v>39</v>
      </c>
      <c r="L684">
        <f>countif('Pre-transfer 2021 Points'!$E$13:$L$21,D684)</f>
        <v>0</v>
      </c>
      <c r="M684" s="59">
        <f>countif('2021 Points'!$G$13:$N$21,D684)</f>
        <v>0</v>
      </c>
    </row>
    <row r="685">
      <c r="A685" s="50">
        <v>684.0</v>
      </c>
      <c r="B685" s="67">
        <v>472.0</v>
      </c>
      <c r="C685" s="69" t="s">
        <v>4727</v>
      </c>
      <c r="D685" s="107" t="s">
        <v>1493</v>
      </c>
      <c r="E685" s="107" t="s">
        <v>115</v>
      </c>
      <c r="F685" s="107">
        <v>48.0</v>
      </c>
      <c r="G685" s="11"/>
      <c r="I685" t="str">
        <f t="array" ref="I685">INDEX('2021 Points'!$F$13:$F$21,MATCH(1,MMULT(--('2021 Points'!$G$13:$N$21=D685),TRANSPOSE(COLUMN('2021 Points'!$G$13:$N$21)^0)),0))</f>
        <v>#N/A</v>
      </c>
      <c r="K685" s="58">
        <f>F685-IFERROR(VLOOKUP(D685,'250621 Ranking'!$D:$F,3,0),0)</f>
        <v>0</v>
      </c>
      <c r="L685">
        <f>countif('Pre-transfer 2021 Points'!$E$13:$L$21,D685)</f>
        <v>0</v>
      </c>
      <c r="M685" s="59">
        <f>countif('2021 Points'!$G$13:$N$21,D685)</f>
        <v>0</v>
      </c>
    </row>
    <row r="686">
      <c r="A686" s="50">
        <v>685.0</v>
      </c>
      <c r="B686" s="67">
        <v>1298.0</v>
      </c>
      <c r="C686" s="68" t="s">
        <v>1608</v>
      </c>
      <c r="D686" s="107" t="s">
        <v>2163</v>
      </c>
      <c r="E686" s="107" t="s">
        <v>11204</v>
      </c>
      <c r="F686" s="107">
        <v>48.0</v>
      </c>
      <c r="G686" s="11"/>
      <c r="I686" t="str">
        <f t="array" ref="I686">INDEX('2021 Points'!$F$13:$F$21,MATCH(1,MMULT(--('2021 Points'!$G$13:$N$21=D686),TRANSPOSE(COLUMN('2021 Points'!$G$13:$N$21)^0)),0))</f>
        <v>#N/A</v>
      </c>
      <c r="K686" s="58">
        <f>F686-IFERROR(VLOOKUP(D686,'250621 Ranking'!$D:$F,3,0),0)</f>
        <v>36</v>
      </c>
      <c r="L686">
        <f>countif('Pre-transfer 2021 Points'!$E$13:$L$21,D686)</f>
        <v>0</v>
      </c>
      <c r="M686" s="59">
        <f>countif('2021 Points'!$G$13:$N$21,D686)</f>
        <v>0</v>
      </c>
    </row>
    <row r="687">
      <c r="A687" s="50">
        <v>686.0</v>
      </c>
      <c r="B687" s="67">
        <v>1643.0</v>
      </c>
      <c r="C687" s="68" t="s">
        <v>9013</v>
      </c>
      <c r="D687" s="107" t="s">
        <v>679</v>
      </c>
      <c r="E687" s="107" t="s">
        <v>4479</v>
      </c>
      <c r="F687" s="107">
        <v>48.0</v>
      </c>
      <c r="G687" s="11"/>
      <c r="I687" t="str">
        <f t="array" ref="I687">INDEX('2021 Points'!$F$13:$F$21,MATCH(1,MMULT(--('2021 Points'!$G$13:$N$21=D687),TRANSPOSE(COLUMN('2021 Points'!$G$13:$N$21)^0)),0))</f>
        <v>#N/A</v>
      </c>
      <c r="K687" s="58">
        <f>F687-IFERROR(VLOOKUP(D687,'250621 Ranking'!$D:$F,3,0),0)</f>
        <v>48</v>
      </c>
      <c r="L687">
        <f>countif('Pre-transfer 2021 Points'!$E$13:$L$21,D687)</f>
        <v>0</v>
      </c>
      <c r="M687" s="59">
        <f>countif('2021 Points'!$G$13:$N$21,D687)</f>
        <v>0</v>
      </c>
    </row>
    <row r="688">
      <c r="A688" s="50">
        <v>687.0</v>
      </c>
      <c r="B688" s="67">
        <v>834.0</v>
      </c>
      <c r="C688" s="68" t="s">
        <v>213</v>
      </c>
      <c r="D688" s="107" t="s">
        <v>1738</v>
      </c>
      <c r="E688" s="107" t="s">
        <v>208</v>
      </c>
      <c r="F688" s="107">
        <v>48.0</v>
      </c>
      <c r="G688" s="11"/>
      <c r="I688" t="str">
        <f t="array" ref="I688">INDEX('2021 Points'!$F$13:$F$21,MATCH(1,MMULT(--('2021 Points'!$G$13:$N$21=D688),TRANSPOSE(COLUMN('2021 Points'!$G$13:$N$21)^0)),0))</f>
        <v>#N/A</v>
      </c>
      <c r="K688" s="58">
        <f>F688-IFERROR(VLOOKUP(D688,'250621 Ranking'!$D:$F,3,0),0)</f>
        <v>0</v>
      </c>
      <c r="L688">
        <f>countif('Pre-transfer 2021 Points'!$E$13:$L$21,D688)</f>
        <v>0</v>
      </c>
      <c r="M688" s="59">
        <f>countif('2021 Points'!$G$13:$N$21,D688)</f>
        <v>0</v>
      </c>
    </row>
    <row r="689">
      <c r="A689" s="50">
        <v>688.0</v>
      </c>
      <c r="B689" s="67">
        <v>131.0</v>
      </c>
      <c r="C689" s="69" t="s">
        <v>5586</v>
      </c>
      <c r="D689" s="107" t="s">
        <v>11312</v>
      </c>
      <c r="E689" s="107" t="s">
        <v>11209</v>
      </c>
      <c r="F689" s="107">
        <v>47.0</v>
      </c>
      <c r="G689" s="11"/>
      <c r="I689" t="str">
        <f t="array" ref="I689">INDEX('2021 Points'!$F$13:$F$21,MATCH(1,MMULT(--('2021 Points'!$G$13:$N$21=D689),TRANSPOSE(COLUMN('2021 Points'!$G$13:$N$21)^0)),0))</f>
        <v>#N/A</v>
      </c>
      <c r="K689" s="58">
        <f>F689-IFERROR(VLOOKUP(D689,'250621 Ranking'!$D:$F,3,0),0)</f>
        <v>14</v>
      </c>
      <c r="L689">
        <f>countif('Pre-transfer 2021 Points'!$E$13:$L$21,D689)</f>
        <v>0</v>
      </c>
      <c r="M689" s="59">
        <f>countif('2021 Points'!$G$13:$N$21,D689)</f>
        <v>0</v>
      </c>
    </row>
    <row r="690">
      <c r="A690" s="50">
        <v>689.0</v>
      </c>
      <c r="B690" s="67">
        <v>628.0</v>
      </c>
      <c r="C690" s="69" t="s">
        <v>224</v>
      </c>
      <c r="D690" s="107" t="s">
        <v>3184</v>
      </c>
      <c r="E690" s="107" t="s">
        <v>11210</v>
      </c>
      <c r="F690" s="107">
        <v>47.0</v>
      </c>
      <c r="G690" s="11"/>
      <c r="I690" t="str">
        <f t="array" ref="I690">INDEX('2021 Points'!$F$13:$F$21,MATCH(1,MMULT(--('2021 Points'!$G$13:$N$21=D690),TRANSPOSE(COLUMN('2021 Points'!$G$13:$N$21)^0)),0))</f>
        <v>#N/A</v>
      </c>
      <c r="K690" s="58">
        <f>F690-IFERROR(VLOOKUP(D690,'250621 Ranking'!$D:$F,3,0),0)</f>
        <v>32</v>
      </c>
      <c r="L690">
        <f>countif('Pre-transfer 2021 Points'!$E$13:$L$21,D690)</f>
        <v>0</v>
      </c>
      <c r="M690" s="59">
        <f>countif('2021 Points'!$G$13:$N$21,D690)</f>
        <v>0</v>
      </c>
    </row>
    <row r="691">
      <c r="A691" s="50">
        <v>690.0</v>
      </c>
      <c r="B691" s="86"/>
      <c r="C691" s="69" t="s">
        <v>5090</v>
      </c>
      <c r="D691" s="107" t="s">
        <v>11313</v>
      </c>
      <c r="E691" s="107" t="s">
        <v>11314</v>
      </c>
      <c r="F691" s="107">
        <v>47.0</v>
      </c>
      <c r="G691" s="11"/>
      <c r="I691" t="str">
        <f t="array" ref="I691">INDEX('2021 Points'!$F$13:$F$21,MATCH(1,MMULT(--('2021 Points'!$G$13:$N$21=D691),TRANSPOSE(COLUMN('2021 Points'!$G$13:$N$21)^0)),0))</f>
        <v>#N/A</v>
      </c>
      <c r="K691" s="58">
        <f>F691-IFERROR(VLOOKUP(D691,'250621 Ranking'!$D:$F,3,0),0)</f>
        <v>32</v>
      </c>
      <c r="L691">
        <f>countif('Pre-transfer 2021 Points'!$E$13:$L$21,D691)</f>
        <v>0</v>
      </c>
      <c r="M691" s="59">
        <f>countif('2021 Points'!$G$13:$N$21,D691)</f>
        <v>0</v>
      </c>
    </row>
    <row r="692">
      <c r="A692" s="50">
        <v>691.0</v>
      </c>
      <c r="B692" s="86"/>
      <c r="C692" s="69" t="s">
        <v>4967</v>
      </c>
      <c r="D692" s="107" t="s">
        <v>3556</v>
      </c>
      <c r="E692" s="107" t="s">
        <v>9928</v>
      </c>
      <c r="F692" s="107">
        <v>47.0</v>
      </c>
      <c r="G692" s="11"/>
      <c r="I692" t="str">
        <f t="array" ref="I692">INDEX('2021 Points'!$F$13:$F$21,MATCH(1,MMULT(--('2021 Points'!$G$13:$N$21=D692),TRANSPOSE(COLUMN('2021 Points'!$G$13:$N$21)^0)),0))</f>
        <v>#N/A</v>
      </c>
      <c r="K692" s="58">
        <f>F692-IFERROR(VLOOKUP(D692,'250621 Ranking'!$D:$F,3,0),0)</f>
        <v>17</v>
      </c>
      <c r="L692">
        <f>countif('Pre-transfer 2021 Points'!$E$13:$L$21,D692)</f>
        <v>0</v>
      </c>
      <c r="M692" s="59">
        <f>countif('2021 Points'!$G$13:$N$21,D692)</f>
        <v>0</v>
      </c>
    </row>
    <row r="693">
      <c r="A693" s="50">
        <v>692.0</v>
      </c>
      <c r="B693" s="86"/>
      <c r="C693" s="69" t="s">
        <v>5053</v>
      </c>
      <c r="D693" s="107" t="s">
        <v>380</v>
      </c>
      <c r="E693" s="107" t="s">
        <v>9959</v>
      </c>
      <c r="F693" s="107">
        <v>47.0</v>
      </c>
      <c r="G693" s="11"/>
      <c r="I693" t="str">
        <f t="array" ref="I693">INDEX('2021 Points'!$F$13:$F$21,MATCH(1,MMULT(--('2021 Points'!$G$13:$N$21=D693),TRANSPOSE(COLUMN('2021 Points'!$G$13:$N$21)^0)),0))</f>
        <v>#N/A</v>
      </c>
      <c r="K693" s="58">
        <f>F693-IFERROR(VLOOKUP(D693,'250621 Ranking'!$D:$F,3,0),0)</f>
        <v>24</v>
      </c>
      <c r="L693">
        <f>countif('Pre-transfer 2021 Points'!$E$13:$L$21,D693)</f>
        <v>0</v>
      </c>
      <c r="M693" s="59">
        <f>countif('2021 Points'!$G$13:$N$21,D693)</f>
        <v>0</v>
      </c>
    </row>
    <row r="694">
      <c r="A694" s="50">
        <v>693.0</v>
      </c>
      <c r="B694" s="67">
        <v>683.0</v>
      </c>
      <c r="C694" s="69" t="s">
        <v>784</v>
      </c>
      <c r="D694" s="107" t="s">
        <v>2215</v>
      </c>
      <c r="E694" s="107" t="s">
        <v>9928</v>
      </c>
      <c r="F694" s="107">
        <v>47.0</v>
      </c>
      <c r="G694" s="11"/>
      <c r="I694" t="str">
        <f t="array" ref="I694">INDEX('2021 Points'!$F$13:$F$21,MATCH(1,MMULT(--('2021 Points'!$G$13:$N$21=D694),TRANSPOSE(COLUMN('2021 Points'!$G$13:$N$21)^0)),0))</f>
        <v>#N/A</v>
      </c>
      <c r="K694" s="58">
        <f>F694-IFERROR(VLOOKUP(D694,'250621 Ranking'!$D:$F,3,0),0)</f>
        <v>0</v>
      </c>
      <c r="L694">
        <f>countif('Pre-transfer 2021 Points'!$E$13:$L$21,D694)</f>
        <v>0</v>
      </c>
      <c r="M694" s="59">
        <f>countif('2021 Points'!$G$13:$N$21,D694)</f>
        <v>0</v>
      </c>
    </row>
    <row r="695">
      <c r="A695" s="50">
        <v>694.0</v>
      </c>
      <c r="B695" s="67">
        <v>651.0</v>
      </c>
      <c r="C695" s="69" t="s">
        <v>4955</v>
      </c>
      <c r="D695" s="107" t="s">
        <v>1458</v>
      </c>
      <c r="E695" s="107" t="s">
        <v>9929</v>
      </c>
      <c r="F695" s="107">
        <v>47.0</v>
      </c>
      <c r="G695" s="11"/>
      <c r="I695" t="str">
        <f t="array" ref="I695">INDEX('2021 Points'!$F$13:$F$21,MATCH(1,MMULT(--('2021 Points'!$G$13:$N$21=D695),TRANSPOSE(COLUMN('2021 Points'!$G$13:$N$21)^0)),0))</f>
        <v>#N/A</v>
      </c>
      <c r="K695" s="58">
        <f>F695-IFERROR(VLOOKUP(D695,'250621 Ranking'!$D:$F,3,0),0)</f>
        <v>0</v>
      </c>
      <c r="L695">
        <f>countif('Pre-transfer 2021 Points'!$E$13:$L$21,D695)</f>
        <v>0</v>
      </c>
      <c r="M695" s="59">
        <f>countif('2021 Points'!$G$13:$N$21,D695)</f>
        <v>0</v>
      </c>
    </row>
    <row r="696">
      <c r="A696" s="50">
        <v>695.0</v>
      </c>
      <c r="B696" s="67">
        <v>464.0</v>
      </c>
      <c r="C696" s="69" t="s">
        <v>839</v>
      </c>
      <c r="D696" s="107" t="s">
        <v>10840</v>
      </c>
      <c r="E696" s="107" t="s">
        <v>11224</v>
      </c>
      <c r="F696" s="107">
        <v>47.0</v>
      </c>
      <c r="G696" s="11"/>
      <c r="I696" t="str">
        <f t="array" ref="I696">INDEX('2021 Points'!$F$13:$F$21,MATCH(1,MMULT(--('2021 Points'!$G$13:$N$21=D696),TRANSPOSE(COLUMN('2021 Points'!$G$13:$N$21)^0)),0))</f>
        <v>#N/A</v>
      </c>
      <c r="K696" s="58">
        <f>F696-IFERROR(VLOOKUP(D696,'250621 Ranking'!$D:$F,3,0),0)</f>
        <v>40</v>
      </c>
      <c r="L696">
        <f>countif('Pre-transfer 2021 Points'!$E$13:$L$21,D696)</f>
        <v>0</v>
      </c>
      <c r="M696" s="59">
        <f>countif('2021 Points'!$G$13:$N$21,D696)</f>
        <v>0</v>
      </c>
    </row>
    <row r="697">
      <c r="A697" s="50">
        <v>696.0</v>
      </c>
      <c r="B697" s="86"/>
      <c r="C697" s="69" t="s">
        <v>5246</v>
      </c>
      <c r="D697" s="107" t="s">
        <v>2178</v>
      </c>
      <c r="E697" s="107" t="s">
        <v>9951</v>
      </c>
      <c r="F697" s="107">
        <v>47.0</v>
      </c>
      <c r="G697" s="11"/>
      <c r="I697" t="str">
        <f t="array" ref="I697">INDEX('2021 Points'!$F$13:$F$21,MATCH(1,MMULT(--('2021 Points'!$G$13:$N$21=D697),TRANSPOSE(COLUMN('2021 Points'!$G$13:$N$21)^0)),0))</f>
        <v>#N/A</v>
      </c>
      <c r="K697" s="58">
        <f>F697-IFERROR(VLOOKUP(D697,'250621 Ranking'!$D:$F,3,0),0)</f>
        <v>32</v>
      </c>
      <c r="L697">
        <f>countif('Pre-transfer 2021 Points'!$E$13:$L$21,D697)</f>
        <v>0</v>
      </c>
      <c r="M697" s="59">
        <f>countif('2021 Points'!$G$13:$N$21,D697)</f>
        <v>0</v>
      </c>
    </row>
    <row r="698">
      <c r="A698" s="50">
        <v>697.0</v>
      </c>
      <c r="B698" s="67">
        <v>914.0</v>
      </c>
      <c r="C698" s="68" t="s">
        <v>1139</v>
      </c>
      <c r="D698" s="107" t="s">
        <v>11315</v>
      </c>
      <c r="E698" s="107" t="s">
        <v>11209</v>
      </c>
      <c r="F698" s="107">
        <v>46.0</v>
      </c>
      <c r="G698" s="11"/>
      <c r="I698" t="str">
        <f t="array" ref="I698">INDEX('2021 Points'!$F$13:$F$21,MATCH(1,MMULT(--('2021 Points'!$G$13:$N$21=D698),TRANSPOSE(COLUMN('2021 Points'!$G$13:$N$21)^0)),0))</f>
        <v>#N/A</v>
      </c>
      <c r="K698" s="58">
        <f>F698-IFERROR(VLOOKUP(D698,'250621 Ranking'!$D:$F,3,0),0)</f>
        <v>5</v>
      </c>
      <c r="L698">
        <f>countif('Pre-transfer 2021 Points'!$E$13:$L$21,D698)</f>
        <v>0</v>
      </c>
      <c r="M698" s="59">
        <f>countif('2021 Points'!$G$13:$N$21,D698)</f>
        <v>0</v>
      </c>
    </row>
    <row r="699">
      <c r="A699" s="50">
        <v>698.0</v>
      </c>
      <c r="B699" s="86"/>
      <c r="C699" s="69" t="s">
        <v>6124</v>
      </c>
      <c r="D699" s="107" t="s">
        <v>10954</v>
      </c>
      <c r="E699" s="72"/>
      <c r="F699" s="107">
        <v>46.0</v>
      </c>
      <c r="G699" s="11"/>
      <c r="I699" t="str">
        <f t="array" ref="I699">INDEX('2021 Points'!$F$13:$F$21,MATCH(1,MMULT(--('2021 Points'!$G$13:$N$21=D699),TRANSPOSE(COLUMN('2021 Points'!$G$13:$N$21)^0)),0))</f>
        <v>#N/A</v>
      </c>
      <c r="K699" s="58">
        <f>F699-IFERROR(VLOOKUP(D699,'250621 Ranking'!$D:$F,3,0),0)</f>
        <v>46</v>
      </c>
      <c r="L699">
        <f>countif('Pre-transfer 2021 Points'!$E$13:$L$21,D699)</f>
        <v>0</v>
      </c>
      <c r="M699" s="59">
        <f>countif('2021 Points'!$G$13:$N$21,D699)</f>
        <v>0</v>
      </c>
    </row>
    <row r="700">
      <c r="A700" s="50">
        <v>699.0</v>
      </c>
      <c r="B700" s="86"/>
      <c r="C700" s="69" t="s">
        <v>5551</v>
      </c>
      <c r="D700" s="107" t="s">
        <v>619</v>
      </c>
      <c r="E700" s="107" t="s">
        <v>208</v>
      </c>
      <c r="F700" s="107">
        <v>46.0</v>
      </c>
      <c r="G700" s="11"/>
      <c r="I700" t="str">
        <f t="array" ref="I700">INDEX('2021 Points'!$F$13:$F$21,MATCH(1,MMULT(--('2021 Points'!$G$13:$N$21=D700),TRANSPOSE(COLUMN('2021 Points'!$G$13:$N$21)^0)),0))</f>
        <v>#N/A</v>
      </c>
      <c r="K700" s="58">
        <f>F700-IFERROR(VLOOKUP(D700,'250621 Ranking'!$D:$F,3,0),0)</f>
        <v>4</v>
      </c>
      <c r="L700">
        <f>countif('Pre-transfer 2021 Points'!$E$13:$L$21,D700)</f>
        <v>0</v>
      </c>
      <c r="M700" s="59">
        <f>countif('2021 Points'!$G$13:$N$21,D700)</f>
        <v>0</v>
      </c>
    </row>
    <row r="701">
      <c r="A701" s="49">
        <v>700.0</v>
      </c>
      <c r="B701" s="63">
        <v>1033.0</v>
      </c>
      <c r="C701" s="64" t="s">
        <v>5487</v>
      </c>
      <c r="D701" s="108" t="s">
        <v>2557</v>
      </c>
      <c r="E701" s="108" t="s">
        <v>8708</v>
      </c>
      <c r="F701" s="108">
        <v>46.0</v>
      </c>
      <c r="G701" s="11"/>
      <c r="I701" t="str">
        <f t="array" ref="I701">INDEX('2021 Points'!$F$13:$F$21,MATCH(1,MMULT(--('2021 Points'!$G$13:$N$21=D701),TRANSPOSE(COLUMN('2021 Points'!$G$13:$N$21)^0)),0))</f>
        <v>#N/A</v>
      </c>
      <c r="K701" s="58">
        <f>F701-IFERROR(VLOOKUP(D701,'250621 Ranking'!$D:$F,3,0),0)</f>
        <v>46</v>
      </c>
      <c r="L701">
        <f>countif('Pre-transfer 2021 Points'!$E$13:$L$21,D701)</f>
        <v>0</v>
      </c>
      <c r="M701" s="59">
        <f>countif('2021 Points'!$G$13:$N$21,D701)</f>
        <v>0</v>
      </c>
    </row>
    <row r="702">
      <c r="A702" s="50">
        <v>701.0</v>
      </c>
      <c r="B702" s="67">
        <v>553.0</v>
      </c>
      <c r="C702" s="69" t="s">
        <v>5801</v>
      </c>
      <c r="D702" s="107" t="s">
        <v>3496</v>
      </c>
      <c r="E702" s="107" t="s">
        <v>10758</v>
      </c>
      <c r="F702" s="107">
        <v>46.0</v>
      </c>
      <c r="G702" s="11"/>
      <c r="I702" t="str">
        <f t="array" ref="I702">INDEX('2021 Points'!$F$13:$F$21,MATCH(1,MMULT(--('2021 Points'!$G$13:$N$21=D702),TRANSPOSE(COLUMN('2021 Points'!$G$13:$N$21)^0)),0))</f>
        <v>#N/A</v>
      </c>
      <c r="K702" s="58">
        <f>F702-IFERROR(VLOOKUP(D702,'250621 Ranking'!$D:$F,3,0),0)</f>
        <v>10</v>
      </c>
      <c r="L702">
        <f>countif('Pre-transfer 2021 Points'!$E$13:$L$21,D702)</f>
        <v>0</v>
      </c>
      <c r="M702" s="59">
        <f>countif('2021 Points'!$G$13:$N$21,D702)</f>
        <v>0</v>
      </c>
    </row>
    <row r="703">
      <c r="A703" s="50">
        <v>702.0</v>
      </c>
      <c r="B703" s="67">
        <v>860.0</v>
      </c>
      <c r="C703" s="68" t="s">
        <v>5872</v>
      </c>
      <c r="D703" s="107" t="s">
        <v>459</v>
      </c>
      <c r="E703" s="72"/>
      <c r="F703" s="107">
        <v>46.0</v>
      </c>
      <c r="G703" s="11"/>
      <c r="I703" t="str">
        <f t="array" ref="I703">INDEX('2021 Points'!$F$13:$F$21,MATCH(1,MMULT(--('2021 Points'!$G$13:$N$21=D703),TRANSPOSE(COLUMN('2021 Points'!$G$13:$N$21)^0)),0))</f>
        <v>#N/A</v>
      </c>
      <c r="K703" s="58">
        <f>F703-IFERROR(VLOOKUP(D703,'250621 Ranking'!$D:$F,3,0),0)</f>
        <v>28</v>
      </c>
      <c r="L703">
        <f>countif('Pre-transfer 2021 Points'!$E$13:$L$21,D703)</f>
        <v>0</v>
      </c>
      <c r="M703" s="59">
        <f>countif('2021 Points'!$G$13:$N$21,D703)</f>
        <v>0</v>
      </c>
    </row>
    <row r="704">
      <c r="A704" s="50">
        <v>703.0</v>
      </c>
      <c r="B704" s="67">
        <v>912.0</v>
      </c>
      <c r="C704" s="68" t="s">
        <v>508</v>
      </c>
      <c r="D704" s="107" t="s">
        <v>2493</v>
      </c>
      <c r="E704" s="107" t="s">
        <v>5399</v>
      </c>
      <c r="F704" s="107">
        <v>45.0</v>
      </c>
      <c r="G704" s="11"/>
      <c r="I704" t="str">
        <f t="array" ref="I704">INDEX('2021 Points'!$F$13:$F$21,MATCH(1,MMULT(--('2021 Points'!$G$13:$N$21=D704),TRANSPOSE(COLUMN('2021 Points'!$G$13:$N$21)^0)),0))</f>
        <v>#N/A</v>
      </c>
      <c r="K704" s="58">
        <f>F704-IFERROR(VLOOKUP(D704,'250621 Ranking'!$D:$F,3,0),0)</f>
        <v>15</v>
      </c>
      <c r="L704">
        <f>countif('Pre-transfer 2021 Points'!$E$13:$L$21,D704)</f>
        <v>0</v>
      </c>
      <c r="M704" s="59">
        <f>countif('2021 Points'!$G$13:$N$21,D704)</f>
        <v>0</v>
      </c>
    </row>
    <row r="705">
      <c r="A705" s="50">
        <v>704.0</v>
      </c>
      <c r="B705" s="67">
        <v>600.0</v>
      </c>
      <c r="C705" s="69" t="s">
        <v>1582</v>
      </c>
      <c r="D705" s="107" t="s">
        <v>10881</v>
      </c>
      <c r="E705" s="107" t="s">
        <v>4326</v>
      </c>
      <c r="F705" s="107">
        <v>45.0</v>
      </c>
      <c r="G705" s="11"/>
      <c r="I705" t="str">
        <f t="array" ref="I705">INDEX('2021 Points'!$F$13:$F$21,MATCH(1,MMULT(--('2021 Points'!$G$13:$N$21=D705),TRANSPOSE(COLUMN('2021 Points'!$G$13:$N$21)^0)),0))</f>
        <v>#N/A</v>
      </c>
      <c r="K705" s="58">
        <f>F705-IFERROR(VLOOKUP(D705,'250621 Ranking'!$D:$F,3,0),0)</f>
        <v>7</v>
      </c>
      <c r="L705">
        <f>countif('Pre-transfer 2021 Points'!$E$13:$L$21,D705)</f>
        <v>0</v>
      </c>
      <c r="M705" s="59">
        <f>countif('2021 Points'!$G$13:$N$21,D705)</f>
        <v>0</v>
      </c>
    </row>
    <row r="706">
      <c r="A706" s="50">
        <v>705.0</v>
      </c>
      <c r="B706" s="67">
        <v>951.0</v>
      </c>
      <c r="C706" s="68" t="s">
        <v>4384</v>
      </c>
      <c r="D706" s="107" t="s">
        <v>11316</v>
      </c>
      <c r="E706" s="107" t="s">
        <v>8596</v>
      </c>
      <c r="F706" s="107">
        <v>45.0</v>
      </c>
      <c r="G706" s="11"/>
      <c r="I706" t="str">
        <f t="array" ref="I706">INDEX('2021 Points'!$F$13:$F$21,MATCH(1,MMULT(--('2021 Points'!$G$13:$N$21=D706),TRANSPOSE(COLUMN('2021 Points'!$G$13:$N$21)^0)),0))</f>
        <v>#N/A</v>
      </c>
      <c r="K706" s="58">
        <f>F706-IFERROR(VLOOKUP(D706,'250621 Ranking'!$D:$F,3,0),0)</f>
        <v>13</v>
      </c>
      <c r="L706">
        <f>countif('Pre-transfer 2021 Points'!$E$13:$L$21,D706)</f>
        <v>0</v>
      </c>
      <c r="M706" s="59">
        <f>countif('2021 Points'!$G$13:$N$21,D706)</f>
        <v>0</v>
      </c>
    </row>
    <row r="707">
      <c r="A707" s="50">
        <v>706.0</v>
      </c>
      <c r="B707" s="67">
        <v>799.0</v>
      </c>
      <c r="C707" s="68" t="s">
        <v>630</v>
      </c>
      <c r="D707" s="107" t="s">
        <v>1711</v>
      </c>
      <c r="E707" s="107" t="s">
        <v>11211</v>
      </c>
      <c r="F707" s="107">
        <v>45.0</v>
      </c>
      <c r="G707" s="11"/>
      <c r="I707" t="str">
        <f t="array" ref="I707">INDEX('2021 Points'!$F$13:$F$21,MATCH(1,MMULT(--('2021 Points'!$G$13:$N$21=D707),TRANSPOSE(COLUMN('2021 Points'!$G$13:$N$21)^0)),0))</f>
        <v>#N/A</v>
      </c>
      <c r="K707" s="58">
        <f>F707-IFERROR(VLOOKUP(D707,'250621 Ranking'!$D:$F,3,0),0)</f>
        <v>0</v>
      </c>
      <c r="L707">
        <f>countif('Pre-transfer 2021 Points'!$E$13:$L$21,D707)</f>
        <v>0</v>
      </c>
      <c r="M707" s="59">
        <f>countif('2021 Points'!$G$13:$N$21,D707)</f>
        <v>0</v>
      </c>
    </row>
    <row r="708">
      <c r="A708" s="50">
        <v>707.0</v>
      </c>
      <c r="B708" s="86"/>
      <c r="C708" s="69" t="s">
        <v>8877</v>
      </c>
      <c r="D708" s="107" t="s">
        <v>2122</v>
      </c>
      <c r="E708" s="107" t="s">
        <v>998</v>
      </c>
      <c r="F708" s="107">
        <v>45.0</v>
      </c>
      <c r="G708" s="11"/>
      <c r="I708" t="str">
        <f t="array" ref="I708">INDEX('2021 Points'!$F$13:$F$21,MATCH(1,MMULT(--('2021 Points'!$G$13:$N$21=D708),TRANSPOSE(COLUMN('2021 Points'!$G$13:$N$21)^0)),0))</f>
        <v>#N/A</v>
      </c>
      <c r="K708" s="58">
        <f>F708-IFERROR(VLOOKUP(D708,'250621 Ranking'!$D:$F,3,0),0)</f>
        <v>32</v>
      </c>
      <c r="L708">
        <f>countif('Pre-transfer 2021 Points'!$E$13:$L$21,D708)</f>
        <v>0</v>
      </c>
      <c r="M708" s="59">
        <f>countif('2021 Points'!$G$13:$N$21,D708)</f>
        <v>0</v>
      </c>
    </row>
    <row r="709">
      <c r="A709" s="50">
        <v>708.0</v>
      </c>
      <c r="B709" s="67">
        <v>483.0</v>
      </c>
      <c r="C709" s="69" t="s">
        <v>4910</v>
      </c>
      <c r="D709" s="107" t="s">
        <v>1071</v>
      </c>
      <c r="E709" s="107" t="s">
        <v>115</v>
      </c>
      <c r="F709" s="107">
        <v>45.0</v>
      </c>
      <c r="G709" s="11"/>
      <c r="I709" t="str">
        <f t="array" ref="I709">INDEX('2021 Points'!$F$13:$F$21,MATCH(1,MMULT(--('2021 Points'!$G$13:$N$21=D709),TRANSPOSE(COLUMN('2021 Points'!$G$13:$N$21)^0)),0))</f>
        <v>#N/A</v>
      </c>
      <c r="K709" s="58">
        <f>F709-IFERROR(VLOOKUP(D709,'250621 Ranking'!$D:$F,3,0),0)</f>
        <v>0</v>
      </c>
      <c r="L709">
        <f>countif('Pre-transfer 2021 Points'!$E$13:$L$21,D709)</f>
        <v>0</v>
      </c>
      <c r="M709" s="59">
        <f>countif('2021 Points'!$G$13:$N$21,D709)</f>
        <v>0</v>
      </c>
    </row>
    <row r="710">
      <c r="A710" s="50">
        <v>709.0</v>
      </c>
      <c r="B710" s="67">
        <v>790.0</v>
      </c>
      <c r="C710" s="68" t="s">
        <v>148</v>
      </c>
      <c r="D710" s="107" t="s">
        <v>10878</v>
      </c>
      <c r="E710" s="107" t="s">
        <v>11211</v>
      </c>
      <c r="F710" s="107">
        <v>44.0</v>
      </c>
      <c r="G710" s="11"/>
      <c r="I710" t="str">
        <f t="array" ref="I710">INDEX('2021 Points'!$F$13:$F$21,MATCH(1,MMULT(--('2021 Points'!$G$13:$N$21=D710),TRANSPOSE(COLUMN('2021 Points'!$G$13:$N$21)^0)),0))</f>
        <v>#N/A</v>
      </c>
      <c r="K710" s="58">
        <f>F710-IFERROR(VLOOKUP(D710,'250621 Ranking'!$D:$F,3,0),0)</f>
        <v>25</v>
      </c>
      <c r="L710">
        <f>countif('Pre-transfer 2021 Points'!$E$13:$L$21,D710)</f>
        <v>0</v>
      </c>
      <c r="M710" s="59">
        <f>countif('2021 Points'!$G$13:$N$21,D710)</f>
        <v>0</v>
      </c>
    </row>
    <row r="711">
      <c r="A711" s="50">
        <v>710.0</v>
      </c>
      <c r="B711" s="67">
        <v>324.0</v>
      </c>
      <c r="C711" s="69" t="s">
        <v>1005</v>
      </c>
      <c r="D711" s="107" t="s">
        <v>2105</v>
      </c>
      <c r="E711" s="107" t="s">
        <v>11317</v>
      </c>
      <c r="F711" s="107">
        <v>44.0</v>
      </c>
      <c r="G711" s="11"/>
      <c r="I711" t="str">
        <f t="array" ref="I711">INDEX('2021 Points'!$F$13:$F$21,MATCH(1,MMULT(--('2021 Points'!$G$13:$N$21=D711),TRANSPOSE(COLUMN('2021 Points'!$G$13:$N$21)^0)),0))</f>
        <v>#N/A</v>
      </c>
      <c r="K711" s="58">
        <f>F711-IFERROR(VLOOKUP(D711,'250621 Ranking'!$D:$F,3,0),0)</f>
        <v>16</v>
      </c>
      <c r="L711">
        <f>countif('Pre-transfer 2021 Points'!$E$13:$L$21,D711)</f>
        <v>0</v>
      </c>
      <c r="M711" s="59">
        <f>countif('2021 Points'!$G$13:$N$21,D711)</f>
        <v>0</v>
      </c>
    </row>
    <row r="712">
      <c r="A712" s="50">
        <v>711.0</v>
      </c>
      <c r="B712" s="86"/>
      <c r="C712" s="69" t="s">
        <v>11318</v>
      </c>
      <c r="D712" s="107" t="s">
        <v>3457</v>
      </c>
      <c r="E712" s="107" t="s">
        <v>8613</v>
      </c>
      <c r="F712" s="107">
        <v>44.0</v>
      </c>
      <c r="G712" s="11"/>
      <c r="I712" t="str">
        <f t="array" ref="I712">INDEX('2021 Points'!$F$13:$F$21,MATCH(1,MMULT(--('2021 Points'!$G$13:$N$21=D712),TRANSPOSE(COLUMN('2021 Points'!$G$13:$N$21)^0)),0))</f>
        <v>#N/A</v>
      </c>
      <c r="K712" s="58">
        <f>F712-IFERROR(VLOOKUP(D712,'250621 Ranking'!$D:$F,3,0),0)</f>
        <v>44</v>
      </c>
      <c r="L712">
        <f>countif('Pre-transfer 2021 Points'!$E$13:$L$21,D712)</f>
        <v>0</v>
      </c>
      <c r="M712" s="59">
        <f>countif('2021 Points'!$G$13:$N$21,D712)</f>
        <v>0</v>
      </c>
    </row>
    <row r="713">
      <c r="A713" s="50">
        <v>712.0</v>
      </c>
      <c r="B713" s="67">
        <v>733.0</v>
      </c>
      <c r="C713" s="68" t="s">
        <v>461</v>
      </c>
      <c r="D713" s="107" t="s">
        <v>2437</v>
      </c>
      <c r="E713" s="107" t="s">
        <v>9962</v>
      </c>
      <c r="F713" s="107">
        <v>44.0</v>
      </c>
      <c r="G713" s="11"/>
      <c r="I713" t="str">
        <f t="array" ref="I713">INDEX('2021 Points'!$F$13:$F$21,MATCH(1,MMULT(--('2021 Points'!$G$13:$N$21=D713),TRANSPOSE(COLUMN('2021 Points'!$G$13:$N$21)^0)),0))</f>
        <v>#N/A</v>
      </c>
      <c r="K713" s="58">
        <f>F713-IFERROR(VLOOKUP(D713,'250621 Ranking'!$D:$F,3,0),0)</f>
        <v>44</v>
      </c>
      <c r="L713">
        <f>countif('Pre-transfer 2021 Points'!$E$13:$L$21,D713)</f>
        <v>0</v>
      </c>
      <c r="M713" s="59">
        <f>countif('2021 Points'!$G$13:$N$21,D713)</f>
        <v>0</v>
      </c>
    </row>
    <row r="714">
      <c r="A714" s="50">
        <v>713.0</v>
      </c>
      <c r="B714" s="67">
        <v>1376.0</v>
      </c>
      <c r="C714" s="68" t="s">
        <v>5769</v>
      </c>
      <c r="D714" s="107" t="s">
        <v>11319</v>
      </c>
      <c r="E714" s="107" t="s">
        <v>4696</v>
      </c>
      <c r="F714" s="107">
        <v>44.0</v>
      </c>
      <c r="G714" s="11"/>
      <c r="I714" t="str">
        <f t="array" ref="I714">INDEX('2021 Points'!$F$13:$F$21,MATCH(1,MMULT(--('2021 Points'!$G$13:$N$21=D714),TRANSPOSE(COLUMN('2021 Points'!$G$13:$N$21)^0)),0))</f>
        <v>#N/A</v>
      </c>
      <c r="K714" s="58">
        <f>F714-IFERROR(VLOOKUP(D714,'250621 Ranking'!$D:$F,3,0),0)</f>
        <v>13</v>
      </c>
      <c r="L714">
        <f>countif('Pre-transfer 2021 Points'!$E$13:$L$21,D714)</f>
        <v>0</v>
      </c>
      <c r="M714" s="59">
        <f>countif('2021 Points'!$G$13:$N$21,D714)</f>
        <v>0</v>
      </c>
    </row>
    <row r="715">
      <c r="A715" s="50">
        <v>714.0</v>
      </c>
      <c r="B715" s="67">
        <v>339.0</v>
      </c>
      <c r="C715" s="69" t="s">
        <v>5636</v>
      </c>
      <c r="D715" s="107" t="s">
        <v>11320</v>
      </c>
      <c r="E715" s="107" t="s">
        <v>11208</v>
      </c>
      <c r="F715" s="107">
        <v>44.0</v>
      </c>
      <c r="G715" s="11"/>
      <c r="I715" t="str">
        <f t="array" ref="I715">INDEX('2021 Points'!$F$13:$F$21,MATCH(1,MMULT(--('2021 Points'!$G$13:$N$21=D715),TRANSPOSE(COLUMN('2021 Points'!$G$13:$N$21)^0)),0))</f>
        <v>#N/A</v>
      </c>
      <c r="K715" s="58">
        <f>F715-IFERROR(VLOOKUP(D715,'250621 Ranking'!$D:$F,3,0),0)</f>
        <v>5</v>
      </c>
      <c r="L715">
        <f>countif('Pre-transfer 2021 Points'!$E$13:$L$21,D715)</f>
        <v>0</v>
      </c>
      <c r="M715" s="59">
        <f>countif('2021 Points'!$G$13:$N$21,D715)</f>
        <v>0</v>
      </c>
    </row>
    <row r="716">
      <c r="A716" s="50">
        <v>715.0</v>
      </c>
      <c r="B716" s="67">
        <v>211.0</v>
      </c>
      <c r="C716" s="69" t="s">
        <v>5662</v>
      </c>
      <c r="D716" s="107" t="s">
        <v>3583</v>
      </c>
      <c r="E716" s="107" t="s">
        <v>11224</v>
      </c>
      <c r="F716" s="107">
        <v>44.0</v>
      </c>
      <c r="G716" s="11"/>
      <c r="I716" t="str">
        <f t="array" ref="I716">INDEX('2021 Points'!$F$13:$F$21,MATCH(1,MMULT(--('2021 Points'!$G$13:$N$21=D716),TRANSPOSE(COLUMN('2021 Points'!$G$13:$N$21)^0)),0))</f>
        <v>#N/A</v>
      </c>
      <c r="K716" s="58">
        <f>F716-IFERROR(VLOOKUP(D716,'250621 Ranking'!$D:$F,3,0),0)</f>
        <v>0</v>
      </c>
      <c r="L716">
        <f>countif('Pre-transfer 2021 Points'!$E$13:$L$21,D716)</f>
        <v>0</v>
      </c>
      <c r="M716" s="59">
        <f>countif('2021 Points'!$G$13:$N$21,D716)</f>
        <v>0</v>
      </c>
    </row>
    <row r="717">
      <c r="A717" s="50">
        <v>716.0</v>
      </c>
      <c r="B717" s="67">
        <v>1382.0</v>
      </c>
      <c r="C717" s="68" t="s">
        <v>5406</v>
      </c>
      <c r="D717" s="107" t="s">
        <v>2094</v>
      </c>
      <c r="E717" s="107" t="s">
        <v>8596</v>
      </c>
      <c r="F717" s="107">
        <v>44.0</v>
      </c>
      <c r="G717" s="11"/>
      <c r="I717" t="str">
        <f t="array" ref="I717">INDEX('2021 Points'!$F$13:$F$21,MATCH(1,MMULT(--('2021 Points'!$G$13:$N$21=D717),TRANSPOSE(COLUMN('2021 Points'!$G$13:$N$21)^0)),0))</f>
        <v>#N/A</v>
      </c>
      <c r="K717" s="58">
        <f>F717-IFERROR(VLOOKUP(D717,'250621 Ranking'!$D:$F,3,0),0)</f>
        <v>44</v>
      </c>
      <c r="L717">
        <f>countif('Pre-transfer 2021 Points'!$E$13:$L$21,D717)</f>
        <v>0</v>
      </c>
      <c r="M717" s="59">
        <f>countif('2021 Points'!$G$13:$N$21,D717)</f>
        <v>0</v>
      </c>
    </row>
    <row r="718">
      <c r="A718" s="50">
        <v>717.0</v>
      </c>
      <c r="B718" s="86"/>
      <c r="C718" s="69" t="s">
        <v>6141</v>
      </c>
      <c r="D718" s="107" t="s">
        <v>3499</v>
      </c>
      <c r="E718" s="107" t="s">
        <v>11321</v>
      </c>
      <c r="F718" s="107">
        <v>44.0</v>
      </c>
      <c r="G718" s="11"/>
      <c r="I718" t="str">
        <f t="array" ref="I718">INDEX('2021 Points'!$F$13:$F$21,MATCH(1,MMULT(--('2021 Points'!$G$13:$N$21=D718),TRANSPOSE(COLUMN('2021 Points'!$G$13:$N$21)^0)),0))</f>
        <v>#N/A</v>
      </c>
      <c r="K718" s="58">
        <f>F718-IFERROR(VLOOKUP(D718,'250621 Ranking'!$D:$F,3,0),0)</f>
        <v>44</v>
      </c>
      <c r="L718">
        <f>countif('Pre-transfer 2021 Points'!$E$13:$L$21,D718)</f>
        <v>0</v>
      </c>
      <c r="M718" s="59">
        <f>countif('2021 Points'!$G$13:$N$21,D718)</f>
        <v>0</v>
      </c>
    </row>
    <row r="719">
      <c r="A719" s="50">
        <v>718.0</v>
      </c>
      <c r="B719" s="67">
        <v>407.0</v>
      </c>
      <c r="C719" s="69" t="s">
        <v>826</v>
      </c>
      <c r="D719" s="107" t="s">
        <v>11322</v>
      </c>
      <c r="E719" s="107" t="s">
        <v>9928</v>
      </c>
      <c r="F719" s="107">
        <v>43.0</v>
      </c>
      <c r="G719" s="11"/>
      <c r="I719" t="str">
        <f t="array" ref="I719">INDEX('2021 Points'!$F$13:$F$21,MATCH(1,MMULT(--('2021 Points'!$G$13:$N$21=D719),TRANSPOSE(COLUMN('2021 Points'!$G$13:$N$21)^0)),0))</f>
        <v>#N/A</v>
      </c>
      <c r="K719" s="58">
        <f>F719-IFERROR(VLOOKUP(D719,'250621 Ranking'!$D:$F,3,0),0)</f>
        <v>15</v>
      </c>
      <c r="L719">
        <f>countif('Pre-transfer 2021 Points'!$E$13:$L$21,D719)</f>
        <v>0</v>
      </c>
      <c r="M719" s="59">
        <f>countif('2021 Points'!$G$13:$N$21,D719)</f>
        <v>0</v>
      </c>
    </row>
    <row r="720">
      <c r="A720" s="50">
        <v>719.0</v>
      </c>
      <c r="B720" s="67">
        <v>328.0</v>
      </c>
      <c r="C720" s="69" t="s">
        <v>5393</v>
      </c>
      <c r="D720" s="107" t="s">
        <v>11323</v>
      </c>
      <c r="E720" s="107" t="s">
        <v>11210</v>
      </c>
      <c r="F720" s="107">
        <v>43.0</v>
      </c>
      <c r="G720" s="11"/>
      <c r="I720" t="str">
        <f t="array" ref="I720">INDEX('2021 Points'!$F$13:$F$21,MATCH(1,MMULT(--('2021 Points'!$G$13:$N$21=D720),TRANSPOSE(COLUMN('2021 Points'!$G$13:$N$21)^0)),0))</f>
        <v>#N/A</v>
      </c>
      <c r="K720" s="58">
        <f>F720-IFERROR(VLOOKUP(D720,'250621 Ranking'!$D:$F,3,0),0)</f>
        <v>5</v>
      </c>
      <c r="L720">
        <f>countif('Pre-transfer 2021 Points'!$E$13:$L$21,D720)</f>
        <v>0</v>
      </c>
      <c r="M720" s="59">
        <f>countif('2021 Points'!$G$13:$N$21,D720)</f>
        <v>0</v>
      </c>
    </row>
    <row r="721">
      <c r="A721" s="50">
        <v>720.0</v>
      </c>
      <c r="B721" s="67">
        <v>677.0</v>
      </c>
      <c r="C721" s="69" t="s">
        <v>4955</v>
      </c>
      <c r="D721" s="107" t="s">
        <v>2599</v>
      </c>
      <c r="E721" s="107" t="s">
        <v>11207</v>
      </c>
      <c r="F721" s="107">
        <v>43.0</v>
      </c>
      <c r="G721" s="11"/>
      <c r="I721" t="str">
        <f t="array" ref="I721">INDEX('2021 Points'!$F$13:$F$21,MATCH(1,MMULT(--('2021 Points'!$G$13:$N$21=D721),TRANSPOSE(COLUMN('2021 Points'!$G$13:$N$21)^0)),0))</f>
        <v>James</v>
      </c>
      <c r="K721" s="58">
        <f>F721-IFERROR(VLOOKUP(D721,'250621 Ranking'!$D:$F,3,0),0)</f>
        <v>25</v>
      </c>
      <c r="L721">
        <f>countif('Pre-transfer 2021 Points'!$E$13:$L$21,D721)</f>
        <v>1</v>
      </c>
      <c r="M721" s="59">
        <f>countif('2021 Points'!$G$13:$N$21,D721)</f>
        <v>1</v>
      </c>
    </row>
    <row r="722">
      <c r="A722" s="50">
        <v>721.0</v>
      </c>
      <c r="B722" s="86"/>
      <c r="C722" s="69" t="s">
        <v>9048</v>
      </c>
      <c r="D722" s="107" t="s">
        <v>3889</v>
      </c>
      <c r="E722" s="107" t="s">
        <v>11324</v>
      </c>
      <c r="F722" s="107">
        <v>43.0</v>
      </c>
      <c r="G722" s="11"/>
      <c r="I722" t="str">
        <f t="array" ref="I722">INDEX('2021 Points'!$F$13:$F$21,MATCH(1,MMULT(--('2021 Points'!$G$13:$N$21=D722),TRANSPOSE(COLUMN('2021 Points'!$G$13:$N$21)^0)),0))</f>
        <v>#N/A</v>
      </c>
      <c r="K722" s="58">
        <f>F722-IFERROR(VLOOKUP(D722,'250621 Ranking'!$D:$F,3,0),0)</f>
        <v>3</v>
      </c>
      <c r="L722">
        <f>countif('Pre-transfer 2021 Points'!$E$13:$L$21,D722)</f>
        <v>0</v>
      </c>
      <c r="M722" s="59">
        <f>countif('2021 Points'!$G$13:$N$21,D722)</f>
        <v>0</v>
      </c>
    </row>
    <row r="723">
      <c r="A723" s="50">
        <v>722.0</v>
      </c>
      <c r="B723" s="67">
        <v>583.0</v>
      </c>
      <c r="C723" s="69" t="s">
        <v>4839</v>
      </c>
      <c r="D723" s="107" t="s">
        <v>11325</v>
      </c>
      <c r="E723" s="107" t="s">
        <v>11310</v>
      </c>
      <c r="F723" s="107">
        <v>43.0</v>
      </c>
      <c r="G723" s="11"/>
      <c r="I723" t="str">
        <f t="array" ref="I723">INDEX('2021 Points'!$F$13:$F$21,MATCH(1,MMULT(--('2021 Points'!$G$13:$N$21=D723),TRANSPOSE(COLUMN('2021 Points'!$G$13:$N$21)^0)),0))</f>
        <v>#N/A</v>
      </c>
      <c r="K723" s="58">
        <f>F723-IFERROR(VLOOKUP(D723,'250621 Ranking'!$D:$F,3,0),0)</f>
        <v>22</v>
      </c>
      <c r="L723">
        <f>countif('Pre-transfer 2021 Points'!$E$13:$L$21,D723)</f>
        <v>0</v>
      </c>
      <c r="M723" s="59">
        <f>countif('2021 Points'!$G$13:$N$21,D723)</f>
        <v>0</v>
      </c>
    </row>
    <row r="724">
      <c r="A724" s="50">
        <v>723.0</v>
      </c>
      <c r="B724" s="67">
        <v>654.0</v>
      </c>
      <c r="C724" s="69" t="s">
        <v>894</v>
      </c>
      <c r="D724" s="107" t="s">
        <v>2133</v>
      </c>
      <c r="E724" s="107" t="s">
        <v>10758</v>
      </c>
      <c r="F724" s="107">
        <v>43.0</v>
      </c>
      <c r="G724" s="11"/>
      <c r="I724" t="str">
        <f t="array" ref="I724">INDEX('2021 Points'!$F$13:$F$21,MATCH(1,MMULT(--('2021 Points'!$G$13:$N$21=D724),TRANSPOSE(COLUMN('2021 Points'!$G$13:$N$21)^0)),0))</f>
        <v>#N/A</v>
      </c>
      <c r="K724" s="58">
        <f>F724-IFERROR(VLOOKUP(D724,'250621 Ranking'!$D:$F,3,0),0)</f>
        <v>3</v>
      </c>
      <c r="L724">
        <f>countif('Pre-transfer 2021 Points'!$E$13:$L$21,D724)</f>
        <v>0</v>
      </c>
      <c r="M724" s="59">
        <f>countif('2021 Points'!$G$13:$N$21,D724)</f>
        <v>0</v>
      </c>
    </row>
    <row r="725">
      <c r="A725" s="50">
        <v>724.0</v>
      </c>
      <c r="B725" s="86"/>
      <c r="C725" s="69" t="s">
        <v>6146</v>
      </c>
      <c r="D725" s="107" t="s">
        <v>10898</v>
      </c>
      <c r="E725" s="107" t="s">
        <v>8600</v>
      </c>
      <c r="F725" s="107">
        <v>43.0</v>
      </c>
      <c r="G725" s="11"/>
      <c r="I725" t="str">
        <f t="array" ref="I725">INDEX('2021 Points'!$F$13:$F$21,MATCH(1,MMULT(--('2021 Points'!$G$13:$N$21=D725),TRANSPOSE(COLUMN('2021 Points'!$G$13:$N$21)^0)),0))</f>
        <v>#N/A</v>
      </c>
      <c r="K725" s="58">
        <f>F725-IFERROR(VLOOKUP(D725,'250621 Ranking'!$D:$F,3,0),0)</f>
        <v>18</v>
      </c>
      <c r="L725">
        <f>countif('Pre-transfer 2021 Points'!$E$13:$L$21,D725)</f>
        <v>0</v>
      </c>
      <c r="M725" s="59">
        <f>countif('2021 Points'!$G$13:$N$21,D725)</f>
        <v>0</v>
      </c>
    </row>
    <row r="726">
      <c r="A726" s="50">
        <v>725.0</v>
      </c>
      <c r="B726" s="86"/>
      <c r="C726" s="69" t="s">
        <v>5215</v>
      </c>
      <c r="D726" s="107" t="s">
        <v>1427</v>
      </c>
      <c r="E726" s="107" t="s">
        <v>11225</v>
      </c>
      <c r="F726" s="107">
        <v>43.0</v>
      </c>
      <c r="G726" s="11"/>
      <c r="I726" t="str">
        <f t="array" ref="I726">INDEX('2021 Points'!$F$13:$F$21,MATCH(1,MMULT(--('2021 Points'!$G$13:$N$21=D726),TRANSPOSE(COLUMN('2021 Points'!$G$13:$N$21)^0)),0))</f>
        <v>#N/A</v>
      </c>
      <c r="K726" s="58">
        <f>F726-IFERROR(VLOOKUP(D726,'250621 Ranking'!$D:$F,3,0),0)</f>
        <v>0</v>
      </c>
      <c r="L726">
        <f>countif('Pre-transfer 2021 Points'!$E$13:$L$21,D726)</f>
        <v>0</v>
      </c>
      <c r="M726" s="59">
        <f>countif('2021 Points'!$G$13:$N$21,D726)</f>
        <v>0</v>
      </c>
    </row>
    <row r="727">
      <c r="A727" s="50">
        <v>726.0</v>
      </c>
      <c r="B727" s="67">
        <v>496.0</v>
      </c>
      <c r="C727" s="69" t="s">
        <v>4439</v>
      </c>
      <c r="D727" s="107" t="s">
        <v>1609</v>
      </c>
      <c r="E727" s="107" t="s">
        <v>11209</v>
      </c>
      <c r="F727" s="107">
        <v>43.0</v>
      </c>
      <c r="G727" s="11"/>
      <c r="I727" t="str">
        <f t="array" ref="I727">INDEX('2021 Points'!$F$13:$F$21,MATCH(1,MMULT(--('2021 Points'!$G$13:$N$21=D727),TRANSPOSE(COLUMN('2021 Points'!$G$13:$N$21)^0)),0))</f>
        <v>#N/A</v>
      </c>
      <c r="K727" s="58">
        <f>F727-IFERROR(VLOOKUP(D727,'250621 Ranking'!$D:$F,3,0),0)</f>
        <v>10</v>
      </c>
      <c r="L727">
        <f>countif('Pre-transfer 2021 Points'!$E$13:$L$21,D727)</f>
        <v>0</v>
      </c>
      <c r="M727" s="59">
        <f>countif('2021 Points'!$G$13:$N$21,D727)</f>
        <v>0</v>
      </c>
    </row>
    <row r="728">
      <c r="A728" s="50">
        <v>727.0</v>
      </c>
      <c r="B728" s="67">
        <v>633.0</v>
      </c>
      <c r="C728" s="69" t="s">
        <v>4503</v>
      </c>
      <c r="D728" s="107" t="s">
        <v>11326</v>
      </c>
      <c r="E728" s="107" t="s">
        <v>11214</v>
      </c>
      <c r="F728" s="107">
        <v>43.0</v>
      </c>
      <c r="G728" s="11"/>
      <c r="I728" t="str">
        <f t="array" ref="I728">INDEX('2021 Points'!$F$13:$F$21,MATCH(1,MMULT(--('2021 Points'!$G$13:$N$21=D728),TRANSPOSE(COLUMN('2021 Points'!$G$13:$N$21)^0)),0))</f>
        <v>#N/A</v>
      </c>
      <c r="K728" s="58">
        <f>F728-IFERROR(VLOOKUP(D728,'250621 Ranking'!$D:$F,3,0),0)</f>
        <v>24</v>
      </c>
      <c r="L728">
        <f>countif('Pre-transfer 2021 Points'!$E$13:$L$21,D728)</f>
        <v>0</v>
      </c>
      <c r="M728" s="59">
        <f>countif('2021 Points'!$G$13:$N$21,D728)</f>
        <v>0</v>
      </c>
    </row>
    <row r="729">
      <c r="A729" s="50">
        <v>728.0</v>
      </c>
      <c r="B729" s="67">
        <v>730.0</v>
      </c>
      <c r="C729" s="68" t="s">
        <v>160</v>
      </c>
      <c r="D729" s="107" t="s">
        <v>11327</v>
      </c>
      <c r="E729" s="107" t="s">
        <v>11212</v>
      </c>
      <c r="F729" s="107">
        <v>43.0</v>
      </c>
      <c r="G729" s="11"/>
      <c r="I729" t="str">
        <f t="array" ref="I729">INDEX('2021 Points'!$F$13:$F$21,MATCH(1,MMULT(--('2021 Points'!$G$13:$N$21=D729),TRANSPOSE(COLUMN('2021 Points'!$G$13:$N$21)^0)),0))</f>
        <v>#N/A</v>
      </c>
      <c r="K729" s="58">
        <f>F729-IFERROR(VLOOKUP(D729,'250621 Ranking'!$D:$F,3,0),0)</f>
        <v>5</v>
      </c>
      <c r="L729">
        <f>countif('Pre-transfer 2021 Points'!$E$13:$L$21,D729)</f>
        <v>0</v>
      </c>
      <c r="M729" s="59">
        <f>countif('2021 Points'!$G$13:$N$21,D729)</f>
        <v>0</v>
      </c>
    </row>
    <row r="730">
      <c r="A730" s="50">
        <v>729.0</v>
      </c>
      <c r="B730" s="67">
        <v>1117.0</v>
      </c>
      <c r="C730" s="68" t="s">
        <v>5326</v>
      </c>
      <c r="D730" s="107" t="s">
        <v>3951</v>
      </c>
      <c r="E730" s="107" t="s">
        <v>8648</v>
      </c>
      <c r="F730" s="107">
        <v>43.0</v>
      </c>
      <c r="G730" s="11"/>
      <c r="I730" t="str">
        <f t="array" ref="I730">INDEX('2021 Points'!$F$13:$F$21,MATCH(1,MMULT(--('2021 Points'!$G$13:$N$21=D730),TRANSPOSE(COLUMN('2021 Points'!$G$13:$N$21)^0)),0))</f>
        <v>#N/A</v>
      </c>
      <c r="K730" s="58">
        <f>F730-IFERROR(VLOOKUP(D730,'250621 Ranking'!$D:$F,3,0),0)</f>
        <v>35</v>
      </c>
      <c r="L730">
        <f>countif('Pre-transfer 2021 Points'!$E$13:$L$21,D730)</f>
        <v>0</v>
      </c>
      <c r="M730" s="59">
        <f>countif('2021 Points'!$G$13:$N$21,D730)</f>
        <v>0</v>
      </c>
    </row>
    <row r="731">
      <c r="A731" s="50">
        <v>730.0</v>
      </c>
      <c r="B731" s="67">
        <v>338.0</v>
      </c>
      <c r="C731" s="69" t="s">
        <v>11328</v>
      </c>
      <c r="D731" s="107" t="s">
        <v>203</v>
      </c>
      <c r="E731" s="107" t="s">
        <v>9989</v>
      </c>
      <c r="F731" s="107">
        <v>43.0</v>
      </c>
      <c r="G731" s="11"/>
      <c r="I731" t="str">
        <f t="array" ref="I731">INDEX('2021 Points'!$F$13:$F$21,MATCH(1,MMULT(--('2021 Points'!$G$13:$N$21=D731),TRANSPOSE(COLUMN('2021 Points'!$G$13:$N$21)^0)),0))</f>
        <v>#N/A</v>
      </c>
      <c r="K731" s="58">
        <f>F731-IFERROR(VLOOKUP(D731,'250621 Ranking'!$D:$F,3,0),0)</f>
        <v>14</v>
      </c>
      <c r="L731">
        <f>countif('Pre-transfer 2021 Points'!$E$13:$L$21,D731)</f>
        <v>0</v>
      </c>
      <c r="M731" s="59">
        <f>countif('2021 Points'!$G$13:$N$21,D731)</f>
        <v>0</v>
      </c>
    </row>
    <row r="732">
      <c r="A732" s="50">
        <v>731.0</v>
      </c>
      <c r="B732" s="67">
        <v>188.0</v>
      </c>
      <c r="C732" s="69" t="s">
        <v>1277</v>
      </c>
      <c r="D732" s="107" t="s">
        <v>2039</v>
      </c>
      <c r="E732" s="107" t="s">
        <v>704</v>
      </c>
      <c r="F732" s="107">
        <v>43.0</v>
      </c>
      <c r="G732" s="11"/>
      <c r="I732" t="str">
        <f t="array" ref="I732">INDEX('2021 Points'!$F$13:$F$21,MATCH(1,MMULT(--('2021 Points'!$G$13:$N$21=D732),TRANSPOSE(COLUMN('2021 Points'!$G$13:$N$21)^0)),0))</f>
        <v>#N/A</v>
      </c>
      <c r="K732" s="58">
        <f>F732-IFERROR(VLOOKUP(D732,'250621 Ranking'!$D:$F,3,0),0)</f>
        <v>0</v>
      </c>
      <c r="L732">
        <f>countif('Pre-transfer 2021 Points'!$E$13:$L$21,D732)</f>
        <v>0</v>
      </c>
      <c r="M732" s="59">
        <f>countif('2021 Points'!$G$13:$N$21,D732)</f>
        <v>0</v>
      </c>
    </row>
    <row r="733">
      <c r="A733" s="50">
        <v>732.0</v>
      </c>
      <c r="B733" s="67">
        <v>740.0</v>
      </c>
      <c r="C733" s="68" t="s">
        <v>4319</v>
      </c>
      <c r="D733" s="107" t="s">
        <v>2373</v>
      </c>
      <c r="E733" s="107" t="s">
        <v>11329</v>
      </c>
      <c r="F733" s="107">
        <v>43.0</v>
      </c>
      <c r="G733" s="11"/>
      <c r="I733" t="str">
        <f t="array" ref="I733">INDEX('2021 Points'!$F$13:$F$21,MATCH(1,MMULT(--('2021 Points'!$G$13:$N$21=D733),TRANSPOSE(COLUMN('2021 Points'!$G$13:$N$21)^0)),0))</f>
        <v>#N/A</v>
      </c>
      <c r="K733" s="58">
        <f>F733-IFERROR(VLOOKUP(D733,'250621 Ranking'!$D:$F,3,0),0)</f>
        <v>3</v>
      </c>
      <c r="L733">
        <f>countif('Pre-transfer 2021 Points'!$E$13:$L$21,D733)</f>
        <v>0</v>
      </c>
      <c r="M733" s="59">
        <f>countif('2021 Points'!$G$13:$N$21,D733)</f>
        <v>0</v>
      </c>
    </row>
    <row r="734">
      <c r="A734" s="50">
        <v>733.0</v>
      </c>
      <c r="B734" s="67">
        <v>1086.0</v>
      </c>
      <c r="C734" s="68" t="s">
        <v>5314</v>
      </c>
      <c r="D734" s="107" t="s">
        <v>11330</v>
      </c>
      <c r="E734" s="107" t="s">
        <v>8600</v>
      </c>
      <c r="F734" s="107">
        <v>42.0</v>
      </c>
      <c r="G734" s="11"/>
      <c r="I734" t="str">
        <f t="array" ref="I734">INDEX('2021 Points'!$F$13:$F$21,MATCH(1,MMULT(--('2021 Points'!$G$13:$N$21=D734),TRANSPOSE(COLUMN('2021 Points'!$G$13:$N$21)^0)),0))</f>
        <v>#N/A</v>
      </c>
      <c r="K734" s="58">
        <f>F734-IFERROR(VLOOKUP(D734,'250621 Ranking'!$D:$F,3,0),0)</f>
        <v>13</v>
      </c>
      <c r="L734">
        <f>countif('Pre-transfer 2021 Points'!$E$13:$L$21,D734)</f>
        <v>0</v>
      </c>
      <c r="M734" s="59">
        <f>countif('2021 Points'!$G$13:$N$21,D734)</f>
        <v>0</v>
      </c>
    </row>
    <row r="735">
      <c r="A735" s="50">
        <v>734.0</v>
      </c>
      <c r="B735" s="67">
        <v>438.0</v>
      </c>
      <c r="C735" s="69" t="s">
        <v>5486</v>
      </c>
      <c r="D735" s="107" t="s">
        <v>10848</v>
      </c>
      <c r="E735" s="107" t="s">
        <v>11209</v>
      </c>
      <c r="F735" s="107">
        <v>42.0</v>
      </c>
      <c r="G735" s="11"/>
      <c r="I735" t="str">
        <f t="array" ref="I735">INDEX('2021 Points'!$F$13:$F$21,MATCH(1,MMULT(--('2021 Points'!$G$13:$N$21=D735),TRANSPOSE(COLUMN('2021 Points'!$G$13:$N$21)^0)),0))</f>
        <v>#N/A</v>
      </c>
      <c r="K735" s="58">
        <f>F735-IFERROR(VLOOKUP(D735,'250621 Ranking'!$D:$F,3,0),0)</f>
        <v>37</v>
      </c>
      <c r="L735">
        <f>countif('Pre-transfer 2021 Points'!$E$13:$L$21,D735)</f>
        <v>0</v>
      </c>
      <c r="M735" s="59">
        <f>countif('2021 Points'!$G$13:$N$21,D735)</f>
        <v>0</v>
      </c>
    </row>
    <row r="736">
      <c r="A736" s="50">
        <v>735.0</v>
      </c>
      <c r="B736" s="67">
        <v>252.0</v>
      </c>
      <c r="C736" s="69" t="s">
        <v>5289</v>
      </c>
      <c r="D736" s="107" t="s">
        <v>1920</v>
      </c>
      <c r="E736" s="107" t="s">
        <v>8592</v>
      </c>
      <c r="F736" s="107">
        <v>42.0</v>
      </c>
      <c r="G736" s="11"/>
      <c r="I736" t="str">
        <f t="array" ref="I736">INDEX('2021 Points'!$F$13:$F$21,MATCH(1,MMULT(--('2021 Points'!$G$13:$N$21=D736),TRANSPOSE(COLUMN('2021 Points'!$G$13:$N$21)^0)),0))</f>
        <v>#N/A</v>
      </c>
      <c r="K736" s="58">
        <f>F736-IFERROR(VLOOKUP(D736,'250621 Ranking'!$D:$F,3,0),0)</f>
        <v>5</v>
      </c>
      <c r="L736">
        <f>countif('Pre-transfer 2021 Points'!$E$13:$L$21,D736)</f>
        <v>1</v>
      </c>
      <c r="M736" s="59">
        <f>countif('2021 Points'!$G$13:$N$21,D736)</f>
        <v>0</v>
      </c>
    </row>
    <row r="737">
      <c r="A737" s="50">
        <v>736.0</v>
      </c>
      <c r="B737" s="86"/>
      <c r="C737" s="69" t="s">
        <v>4863</v>
      </c>
      <c r="D737" s="107" t="s">
        <v>2657</v>
      </c>
      <c r="E737" s="107" t="s">
        <v>8631</v>
      </c>
      <c r="F737" s="107">
        <v>42.0</v>
      </c>
      <c r="G737" s="11"/>
      <c r="I737" t="str">
        <f t="array" ref="I737">INDEX('2021 Points'!$F$13:$F$21,MATCH(1,MMULT(--('2021 Points'!$G$13:$N$21=D737),TRANSPOSE(COLUMN('2021 Points'!$G$13:$N$21)^0)),0))</f>
        <v>#N/A</v>
      </c>
      <c r="K737" s="58">
        <f>F737-IFERROR(VLOOKUP(D737,'250621 Ranking'!$D:$F,3,0),0)</f>
        <v>18</v>
      </c>
      <c r="L737">
        <f>countif('Pre-transfer 2021 Points'!$E$13:$L$21,D737)</f>
        <v>0</v>
      </c>
      <c r="M737" s="59">
        <f>countif('2021 Points'!$G$13:$N$21,D737)</f>
        <v>0</v>
      </c>
    </row>
    <row r="738">
      <c r="A738" s="50">
        <v>737.0</v>
      </c>
      <c r="B738" s="86"/>
      <c r="C738" s="69" t="s">
        <v>9056</v>
      </c>
      <c r="D738" s="107" t="s">
        <v>2582</v>
      </c>
      <c r="E738" s="107" t="s">
        <v>11295</v>
      </c>
      <c r="F738" s="107">
        <v>42.0</v>
      </c>
      <c r="G738" s="11"/>
      <c r="I738" t="str">
        <f t="array" ref="I738">INDEX('2021 Points'!$F$13:$F$21,MATCH(1,MMULT(--('2021 Points'!$G$13:$N$21=D738),TRANSPOSE(COLUMN('2021 Points'!$G$13:$N$21)^0)),0))</f>
        <v>#N/A</v>
      </c>
      <c r="K738" s="58">
        <f>F738-IFERROR(VLOOKUP(D738,'250621 Ranking'!$D:$F,3,0),0)</f>
        <v>40</v>
      </c>
      <c r="L738">
        <f>countif('Pre-transfer 2021 Points'!$E$13:$L$21,D738)</f>
        <v>0</v>
      </c>
      <c r="M738" s="59">
        <f>countif('2021 Points'!$G$13:$N$21,D738)</f>
        <v>0</v>
      </c>
    </row>
    <row r="739">
      <c r="A739" s="50">
        <v>738.0</v>
      </c>
      <c r="B739" s="67">
        <v>320.0</v>
      </c>
      <c r="C739" s="69" t="s">
        <v>6122</v>
      </c>
      <c r="D739" s="107" t="s">
        <v>3641</v>
      </c>
      <c r="E739" s="107" t="s">
        <v>139</v>
      </c>
      <c r="F739" s="107">
        <v>42.0</v>
      </c>
      <c r="G739" s="11"/>
      <c r="I739" t="str">
        <f t="array" ref="I739">INDEX('2021 Points'!$F$13:$F$21,MATCH(1,MMULT(--('2021 Points'!$G$13:$N$21=D739),TRANSPOSE(COLUMN('2021 Points'!$G$13:$N$21)^0)),0))</f>
        <v>#N/A</v>
      </c>
      <c r="K739" s="58">
        <f>F739-IFERROR(VLOOKUP(D739,'250621 Ranking'!$D:$F,3,0),0)</f>
        <v>19</v>
      </c>
      <c r="L739">
        <f>countif('Pre-transfer 2021 Points'!$E$13:$L$21,D739)</f>
        <v>0</v>
      </c>
      <c r="M739" s="59">
        <f>countif('2021 Points'!$G$13:$N$21,D739)</f>
        <v>0</v>
      </c>
    </row>
    <row r="740">
      <c r="A740" s="50">
        <v>739.0</v>
      </c>
      <c r="B740" s="67">
        <v>1059.0</v>
      </c>
      <c r="C740" s="68" t="s">
        <v>4471</v>
      </c>
      <c r="D740" s="107" t="s">
        <v>11331</v>
      </c>
      <c r="E740" s="107" t="s">
        <v>11205</v>
      </c>
      <c r="F740" s="107">
        <v>42.0</v>
      </c>
      <c r="G740" s="11"/>
      <c r="I740" t="str">
        <f t="array" ref="I740">INDEX('2021 Points'!$F$13:$F$21,MATCH(1,MMULT(--('2021 Points'!$G$13:$N$21=D740),TRANSPOSE(COLUMN('2021 Points'!$G$13:$N$21)^0)),0))</f>
        <v>#N/A</v>
      </c>
      <c r="K740" s="58">
        <f>F740-IFERROR(VLOOKUP(D740,'250621 Ranking'!$D:$F,3,0),0)</f>
        <v>8</v>
      </c>
      <c r="L740">
        <f>countif('Pre-transfer 2021 Points'!$E$13:$L$21,D740)</f>
        <v>0</v>
      </c>
      <c r="M740" s="59">
        <f>countif('2021 Points'!$G$13:$N$21,D740)</f>
        <v>0</v>
      </c>
    </row>
    <row r="741">
      <c r="A741" s="50">
        <v>740.0</v>
      </c>
      <c r="B741" s="67">
        <v>504.0</v>
      </c>
      <c r="C741" s="69" t="s">
        <v>1167</v>
      </c>
      <c r="D741" s="107" t="s">
        <v>11332</v>
      </c>
      <c r="E741" s="72"/>
      <c r="F741" s="107">
        <v>42.0</v>
      </c>
      <c r="G741" s="11"/>
      <c r="I741" t="str">
        <f t="array" ref="I741">INDEX('2021 Points'!$F$13:$F$21,MATCH(1,MMULT(--('2021 Points'!$G$13:$N$21=D741),TRANSPOSE(COLUMN('2021 Points'!$G$13:$N$21)^0)),0))</f>
        <v>#N/A</v>
      </c>
      <c r="K741" s="58">
        <f>F741-IFERROR(VLOOKUP(D741,'250621 Ranking'!$D:$F,3,0),0)</f>
        <v>32</v>
      </c>
      <c r="L741">
        <f>countif('Pre-transfer 2021 Points'!$E$13:$L$21,D741)</f>
        <v>0</v>
      </c>
      <c r="M741" s="59">
        <f>countif('2021 Points'!$G$13:$N$21,D741)</f>
        <v>0</v>
      </c>
    </row>
    <row r="742">
      <c r="A742" s="50">
        <v>741.0</v>
      </c>
      <c r="B742" s="67">
        <v>1047.0</v>
      </c>
      <c r="C742" s="68" t="s">
        <v>5347</v>
      </c>
      <c r="D742" s="107" t="s">
        <v>11014</v>
      </c>
      <c r="E742" s="107" t="s">
        <v>11206</v>
      </c>
      <c r="F742" s="107">
        <v>42.0</v>
      </c>
      <c r="G742" s="11"/>
      <c r="I742" t="str">
        <f t="array" ref="I742">INDEX('2021 Points'!$F$13:$F$21,MATCH(1,MMULT(--('2021 Points'!$G$13:$N$21=D742),TRANSPOSE(COLUMN('2021 Points'!$G$13:$N$21)^0)),0))</f>
        <v>#N/A</v>
      </c>
      <c r="K742" s="58">
        <f>F742-IFERROR(VLOOKUP(D742,'250621 Ranking'!$D:$F,3,0),0)</f>
        <v>26</v>
      </c>
      <c r="L742">
        <f>countif('Pre-transfer 2021 Points'!$E$13:$L$21,D742)</f>
        <v>0</v>
      </c>
      <c r="M742" s="59">
        <f>countif('2021 Points'!$G$13:$N$21,D742)</f>
        <v>0</v>
      </c>
    </row>
    <row r="743">
      <c r="A743" s="50">
        <v>742.0</v>
      </c>
      <c r="B743" s="67">
        <v>609.0</v>
      </c>
      <c r="C743" s="69" t="s">
        <v>4651</v>
      </c>
      <c r="D743" s="107" t="s">
        <v>3508</v>
      </c>
      <c r="E743" s="107" t="s">
        <v>4326</v>
      </c>
      <c r="F743" s="107">
        <v>41.0</v>
      </c>
      <c r="G743" s="11"/>
      <c r="I743" t="str">
        <f t="array" ref="I743">INDEX('2021 Points'!$F$13:$F$21,MATCH(1,MMULT(--('2021 Points'!$G$13:$N$21=D743),TRANSPOSE(COLUMN('2021 Points'!$G$13:$N$21)^0)),0))</f>
        <v>#N/A</v>
      </c>
      <c r="K743" s="58">
        <f>F743-IFERROR(VLOOKUP(D743,'250621 Ranking'!$D:$F,3,0),0)</f>
        <v>22</v>
      </c>
      <c r="L743">
        <f>countif('Pre-transfer 2021 Points'!$E$13:$L$21,D743)</f>
        <v>0</v>
      </c>
      <c r="M743" s="59">
        <f>countif('2021 Points'!$G$13:$N$21,D743)</f>
        <v>0</v>
      </c>
    </row>
    <row r="744">
      <c r="A744" s="50">
        <v>743.0</v>
      </c>
      <c r="B744" s="86"/>
      <c r="C744" s="69" t="s">
        <v>10185</v>
      </c>
      <c r="D744" s="107" t="s">
        <v>1278</v>
      </c>
      <c r="E744" s="107" t="s">
        <v>8613</v>
      </c>
      <c r="F744" s="107">
        <v>41.0</v>
      </c>
      <c r="G744" s="11"/>
      <c r="I744" t="str">
        <f t="array" ref="I744">INDEX('2021 Points'!$F$13:$F$21,MATCH(1,MMULT(--('2021 Points'!$G$13:$N$21=D744),TRANSPOSE(COLUMN('2021 Points'!$G$13:$N$21)^0)),0))</f>
        <v>#N/A</v>
      </c>
      <c r="K744" s="58">
        <f>F744-IFERROR(VLOOKUP(D744,'250621 Ranking'!$D:$F,3,0),0)</f>
        <v>21</v>
      </c>
      <c r="L744">
        <f>countif('Pre-transfer 2021 Points'!$E$13:$L$21,D744)</f>
        <v>0</v>
      </c>
      <c r="M744" s="59">
        <f>countif('2021 Points'!$G$13:$N$21,D744)</f>
        <v>0</v>
      </c>
    </row>
    <row r="745">
      <c r="A745" s="50">
        <v>744.0</v>
      </c>
      <c r="B745" s="67">
        <v>909.0</v>
      </c>
      <c r="C745" s="68" t="s">
        <v>874</v>
      </c>
      <c r="D745" s="107" t="s">
        <v>10921</v>
      </c>
      <c r="E745" s="107" t="s">
        <v>11219</v>
      </c>
      <c r="F745" s="107">
        <v>41.0</v>
      </c>
      <c r="G745" s="11"/>
      <c r="I745" t="str">
        <f t="array" ref="I745">INDEX('2021 Points'!$F$13:$F$21,MATCH(1,MMULT(--('2021 Points'!$G$13:$N$21=D745),TRANSPOSE(COLUMN('2021 Points'!$G$13:$N$21)^0)),0))</f>
        <v>#N/A</v>
      </c>
      <c r="K745" s="58">
        <f>F745-IFERROR(VLOOKUP(D745,'250621 Ranking'!$D:$F,3,0),0)</f>
        <v>18</v>
      </c>
      <c r="L745">
        <f>countif('Pre-transfer 2021 Points'!$E$13:$L$21,D745)</f>
        <v>0</v>
      </c>
      <c r="M745" s="59">
        <f>countif('2021 Points'!$G$13:$N$21,D745)</f>
        <v>0</v>
      </c>
    </row>
    <row r="746">
      <c r="A746" s="50">
        <v>745.0</v>
      </c>
      <c r="B746" s="67">
        <v>194.0</v>
      </c>
      <c r="C746" s="69" t="s">
        <v>10315</v>
      </c>
      <c r="D746" s="107" t="s">
        <v>153</v>
      </c>
      <c r="E746" s="107" t="s">
        <v>11211</v>
      </c>
      <c r="F746" s="107">
        <v>41.0</v>
      </c>
      <c r="G746" s="11"/>
      <c r="I746" t="str">
        <f t="array" ref="I746">INDEX('2021 Points'!$F$13:$F$21,MATCH(1,MMULT(--('2021 Points'!$G$13:$N$21=D746),TRANSPOSE(COLUMN('2021 Points'!$G$13:$N$21)^0)),0))</f>
        <v>#N/A</v>
      </c>
      <c r="K746" s="58">
        <f>F746-IFERROR(VLOOKUP(D746,'250621 Ranking'!$D:$F,3,0),0)</f>
        <v>10</v>
      </c>
      <c r="L746">
        <f>countif('Pre-transfer 2021 Points'!$E$13:$L$21,D746)</f>
        <v>0</v>
      </c>
      <c r="M746" s="59">
        <f>countif('2021 Points'!$G$13:$N$21,D746)</f>
        <v>0</v>
      </c>
    </row>
    <row r="747">
      <c r="A747" s="50">
        <v>746.0</v>
      </c>
      <c r="B747" s="67">
        <v>204.0</v>
      </c>
      <c r="C747" s="69" t="s">
        <v>8793</v>
      </c>
      <c r="D747" s="107" t="s">
        <v>10858</v>
      </c>
      <c r="E747" s="107" t="s">
        <v>8597</v>
      </c>
      <c r="F747" s="107">
        <v>41.0</v>
      </c>
      <c r="G747" s="11"/>
      <c r="I747" t="str">
        <f t="array" ref="I747">INDEX('2021 Points'!$F$13:$F$21,MATCH(1,MMULT(--('2021 Points'!$G$13:$N$21=D747),TRANSPOSE(COLUMN('2021 Points'!$G$13:$N$21)^0)),0))</f>
        <v>#N/A</v>
      </c>
      <c r="K747" s="58">
        <f>F747-IFERROR(VLOOKUP(D747,'250621 Ranking'!$D:$F,3,0),0)</f>
        <v>11</v>
      </c>
      <c r="L747">
        <f>countif('Pre-transfer 2021 Points'!$E$13:$L$21,D747)</f>
        <v>0</v>
      </c>
      <c r="M747" s="59">
        <f>countif('2021 Points'!$G$13:$N$21,D747)</f>
        <v>0</v>
      </c>
    </row>
    <row r="748">
      <c r="A748" s="50">
        <v>747.0</v>
      </c>
      <c r="B748" s="67">
        <v>992.0</v>
      </c>
      <c r="C748" s="68" t="s">
        <v>5298</v>
      </c>
      <c r="D748" s="107" t="s">
        <v>11333</v>
      </c>
      <c r="E748" s="72"/>
      <c r="F748" s="107">
        <v>41.0</v>
      </c>
      <c r="G748" s="11"/>
      <c r="I748" t="str">
        <f t="array" ref="I748">INDEX('2021 Points'!$F$13:$F$21,MATCH(1,MMULT(--('2021 Points'!$G$13:$N$21=D748),TRANSPOSE(COLUMN('2021 Points'!$G$13:$N$21)^0)),0))</f>
        <v>#N/A</v>
      </c>
      <c r="K748" s="58">
        <f>F748-IFERROR(VLOOKUP(D748,'250621 Ranking'!$D:$F,3,0),0)</f>
        <v>0</v>
      </c>
      <c r="L748">
        <f>countif('Pre-transfer 2021 Points'!$E$13:$L$21,D748)</f>
        <v>0</v>
      </c>
      <c r="M748" s="59">
        <f>countif('2021 Points'!$G$13:$N$21,D748)</f>
        <v>0</v>
      </c>
    </row>
    <row r="749">
      <c r="A749" s="50">
        <v>748.0</v>
      </c>
      <c r="B749" s="67">
        <v>1022.0</v>
      </c>
      <c r="C749" s="68" t="s">
        <v>4371</v>
      </c>
      <c r="D749" s="107" t="s">
        <v>11334</v>
      </c>
      <c r="E749" s="107" t="s">
        <v>11224</v>
      </c>
      <c r="F749" s="107">
        <v>41.0</v>
      </c>
      <c r="G749" s="11"/>
      <c r="I749" t="str">
        <f t="array" ref="I749">INDEX('2021 Points'!$F$13:$F$21,MATCH(1,MMULT(--('2021 Points'!$G$13:$N$21=D749),TRANSPOSE(COLUMN('2021 Points'!$G$13:$N$21)^0)),0))</f>
        <v>#N/A</v>
      </c>
      <c r="K749" s="58">
        <f>F749-IFERROR(VLOOKUP(D749,'250621 Ranking'!$D:$F,3,0),0)</f>
        <v>41</v>
      </c>
      <c r="L749">
        <f>countif('Pre-transfer 2021 Points'!$E$13:$L$21,D749)</f>
        <v>0</v>
      </c>
      <c r="M749" s="59">
        <f>countif('2021 Points'!$G$13:$N$21,D749)</f>
        <v>0</v>
      </c>
    </row>
    <row r="750">
      <c r="A750" s="50">
        <v>749.0</v>
      </c>
      <c r="B750" s="67">
        <v>336.0</v>
      </c>
      <c r="C750" s="69" t="s">
        <v>9965</v>
      </c>
      <c r="D750" s="107" t="s">
        <v>3735</v>
      </c>
      <c r="E750" s="107" t="s">
        <v>8597</v>
      </c>
      <c r="F750" s="107">
        <v>41.0</v>
      </c>
      <c r="G750" s="11"/>
      <c r="I750" t="str">
        <f t="array" ref="I750">INDEX('2021 Points'!$F$13:$F$21,MATCH(1,MMULT(--('2021 Points'!$G$13:$N$21=D750),TRANSPOSE(COLUMN('2021 Points'!$G$13:$N$21)^0)),0))</f>
        <v>#N/A</v>
      </c>
      <c r="K750" s="58">
        <f>F750-IFERROR(VLOOKUP(D750,'250621 Ranking'!$D:$F,3,0),0)</f>
        <v>5</v>
      </c>
      <c r="L750">
        <f>countif('Pre-transfer 2021 Points'!$E$13:$L$21,D750)</f>
        <v>0</v>
      </c>
      <c r="M750" s="59">
        <f>countif('2021 Points'!$G$13:$N$21,D750)</f>
        <v>0</v>
      </c>
    </row>
    <row r="751">
      <c r="A751" s="50">
        <v>750.0</v>
      </c>
      <c r="B751" s="67">
        <v>988.0</v>
      </c>
      <c r="C751" s="68" t="s">
        <v>983</v>
      </c>
      <c r="D751" s="107" t="s">
        <v>11335</v>
      </c>
      <c r="E751" s="107" t="s">
        <v>9976</v>
      </c>
      <c r="F751" s="107">
        <v>41.0</v>
      </c>
      <c r="G751" s="11"/>
      <c r="I751" t="str">
        <f t="array" ref="I751">INDEX('2021 Points'!$F$13:$F$21,MATCH(1,MMULT(--('2021 Points'!$G$13:$N$21=D751),TRANSPOSE(COLUMN('2021 Points'!$G$13:$N$21)^0)),0))</f>
        <v>#N/A</v>
      </c>
      <c r="K751" s="58">
        <f>F751-IFERROR(VLOOKUP(D751,'250621 Ranking'!$D:$F,3,0),0)</f>
        <v>0</v>
      </c>
      <c r="L751">
        <f>countif('Pre-transfer 2021 Points'!$E$13:$L$21,D751)</f>
        <v>0</v>
      </c>
      <c r="M751" s="59">
        <f>countif('2021 Points'!$G$13:$N$21,D751)</f>
        <v>0</v>
      </c>
    </row>
    <row r="752">
      <c r="A752" s="50">
        <v>751.0</v>
      </c>
      <c r="B752" s="86"/>
      <c r="C752" s="69" t="s">
        <v>5569</v>
      </c>
      <c r="D752" s="107" t="s">
        <v>1584</v>
      </c>
      <c r="E752" s="107" t="s">
        <v>324</v>
      </c>
      <c r="F752" s="107">
        <v>41.0</v>
      </c>
      <c r="G752" s="11"/>
      <c r="I752" t="str">
        <f t="array" ref="I752">INDEX('2021 Points'!$F$13:$F$21,MATCH(1,MMULT(--('2021 Points'!$G$13:$N$21=D752),TRANSPOSE(COLUMN('2021 Points'!$G$13:$N$21)^0)),0))</f>
        <v>#N/A</v>
      </c>
      <c r="K752" s="58">
        <f>F752-IFERROR(VLOOKUP(D752,'250621 Ranking'!$D:$F,3,0),0)</f>
        <v>31</v>
      </c>
      <c r="L752">
        <f>countif('Pre-transfer 2021 Points'!$E$13:$L$21,D752)</f>
        <v>0</v>
      </c>
      <c r="M752" s="59">
        <f>countif('2021 Points'!$G$13:$N$21,D752)</f>
        <v>0</v>
      </c>
    </row>
    <row r="753">
      <c r="A753" s="50">
        <v>752.0</v>
      </c>
      <c r="B753" s="67">
        <v>840.0</v>
      </c>
      <c r="C753" s="68" t="s">
        <v>431</v>
      </c>
      <c r="D753" s="107" t="s">
        <v>10949</v>
      </c>
      <c r="E753" s="107" t="s">
        <v>11219</v>
      </c>
      <c r="F753" s="107">
        <v>41.0</v>
      </c>
      <c r="G753" s="11"/>
      <c r="I753" t="str">
        <f t="array" ref="I753">INDEX('2021 Points'!$F$13:$F$21,MATCH(1,MMULT(--('2021 Points'!$G$13:$N$21=D753),TRANSPOSE(COLUMN('2021 Points'!$G$13:$N$21)^0)),0))</f>
        <v>#N/A</v>
      </c>
      <c r="K753" s="58">
        <f>F753-IFERROR(VLOOKUP(D753,'250621 Ranking'!$D:$F,3,0),0)</f>
        <v>32</v>
      </c>
      <c r="L753">
        <f>countif('Pre-transfer 2021 Points'!$E$13:$L$21,D753)</f>
        <v>0</v>
      </c>
      <c r="M753" s="59">
        <f>countif('2021 Points'!$G$13:$N$21,D753)</f>
        <v>0</v>
      </c>
    </row>
    <row r="754">
      <c r="A754" s="50">
        <v>753.0</v>
      </c>
      <c r="B754" s="67">
        <v>789.0</v>
      </c>
      <c r="C754" s="68" t="s">
        <v>1248</v>
      </c>
      <c r="D754" s="107" t="s">
        <v>10894</v>
      </c>
      <c r="E754" s="107" t="s">
        <v>8968</v>
      </c>
      <c r="F754" s="107">
        <v>41.0</v>
      </c>
      <c r="G754" s="11"/>
      <c r="I754" t="str">
        <f t="array" ref="I754">INDEX('2021 Points'!$F$13:$F$21,MATCH(1,MMULT(--('2021 Points'!$G$13:$N$21=D754),TRANSPOSE(COLUMN('2021 Points'!$G$13:$N$21)^0)),0))</f>
        <v>#N/A</v>
      </c>
      <c r="K754" s="58">
        <f>F754-IFERROR(VLOOKUP(D754,'250621 Ranking'!$D:$F,3,0),0)</f>
        <v>30</v>
      </c>
      <c r="L754">
        <f>countif('Pre-transfer 2021 Points'!$E$13:$L$21,D754)</f>
        <v>0</v>
      </c>
      <c r="M754" s="59">
        <f>countif('2021 Points'!$G$13:$N$21,D754)</f>
        <v>0</v>
      </c>
    </row>
    <row r="755">
      <c r="A755" s="50">
        <v>754.0</v>
      </c>
      <c r="B755" s="67">
        <v>432.0</v>
      </c>
      <c r="C755" s="69" t="s">
        <v>5381</v>
      </c>
      <c r="D755" s="107" t="s">
        <v>11336</v>
      </c>
      <c r="E755" s="107" t="s">
        <v>11206</v>
      </c>
      <c r="F755" s="107">
        <v>40.0</v>
      </c>
      <c r="G755" s="11"/>
      <c r="I755" t="str">
        <f t="array" ref="I755">INDEX('2021 Points'!$F$13:$F$21,MATCH(1,MMULT(--('2021 Points'!$G$13:$N$21=D755),TRANSPOSE(COLUMN('2021 Points'!$G$13:$N$21)^0)),0))</f>
        <v>#N/A</v>
      </c>
      <c r="K755" s="58">
        <f>F755-IFERROR(VLOOKUP(D755,'250621 Ranking'!$D:$F,3,0),0)</f>
        <v>11</v>
      </c>
      <c r="L755">
        <f>countif('Pre-transfer 2021 Points'!$E$13:$L$21,D755)</f>
        <v>0</v>
      </c>
      <c r="M755" s="59">
        <f>countif('2021 Points'!$G$13:$N$21,D755)</f>
        <v>0</v>
      </c>
    </row>
    <row r="756">
      <c r="A756" s="50">
        <v>755.0</v>
      </c>
      <c r="B756" s="67">
        <v>1004.0</v>
      </c>
      <c r="C756" s="68" t="s">
        <v>5962</v>
      </c>
      <c r="D756" s="107" t="s">
        <v>2063</v>
      </c>
      <c r="E756" s="107" t="s">
        <v>8968</v>
      </c>
      <c r="F756" s="107">
        <v>40.0</v>
      </c>
      <c r="G756" s="11"/>
      <c r="I756" t="str">
        <f t="array" ref="I756">INDEX('2021 Points'!$F$13:$F$21,MATCH(1,MMULT(--('2021 Points'!$G$13:$N$21=D756),TRANSPOSE(COLUMN('2021 Points'!$G$13:$N$21)^0)),0))</f>
        <v>#N/A</v>
      </c>
      <c r="K756" s="58">
        <f>F756-IFERROR(VLOOKUP(D756,'250621 Ranking'!$D:$F,3,0),0)</f>
        <v>0</v>
      </c>
      <c r="L756">
        <f>countif('Pre-transfer 2021 Points'!$E$13:$L$21,D756)</f>
        <v>0</v>
      </c>
      <c r="M756" s="59">
        <f>countif('2021 Points'!$G$13:$N$21,D756)</f>
        <v>0</v>
      </c>
    </row>
    <row r="757">
      <c r="A757" s="50">
        <v>756.0</v>
      </c>
      <c r="B757" s="86"/>
      <c r="C757" s="69" t="s">
        <v>11337</v>
      </c>
      <c r="D757" s="107" t="s">
        <v>10953</v>
      </c>
      <c r="E757" s="107" t="s">
        <v>11314</v>
      </c>
      <c r="F757" s="107">
        <v>40.0</v>
      </c>
      <c r="G757" s="11"/>
      <c r="I757" t="str">
        <f t="array" ref="I757">INDEX('2021 Points'!$F$13:$F$21,MATCH(1,MMULT(--('2021 Points'!$G$13:$N$21=D757),TRANSPOSE(COLUMN('2021 Points'!$G$13:$N$21)^0)),0))</f>
        <v>#N/A</v>
      </c>
      <c r="K757" s="58">
        <f>F757-IFERROR(VLOOKUP(D757,'250621 Ranking'!$D:$F,3,0),0)</f>
        <v>36</v>
      </c>
      <c r="L757">
        <f>countif('Pre-transfer 2021 Points'!$E$13:$L$21,D757)</f>
        <v>0</v>
      </c>
      <c r="M757" s="59">
        <f>countif('2021 Points'!$G$13:$N$21,D757)</f>
        <v>0</v>
      </c>
    </row>
    <row r="758">
      <c r="A758" s="50">
        <v>757.0</v>
      </c>
      <c r="B758" s="67">
        <v>512.0</v>
      </c>
      <c r="C758" s="69" t="s">
        <v>4450</v>
      </c>
      <c r="D758" s="107" t="s">
        <v>2001</v>
      </c>
      <c r="E758" s="107" t="s">
        <v>11210</v>
      </c>
      <c r="F758" s="107">
        <v>40.0</v>
      </c>
      <c r="G758" s="11"/>
      <c r="I758" t="str">
        <f t="array" ref="I758">INDEX('2021 Points'!$F$13:$F$21,MATCH(1,MMULT(--('2021 Points'!$G$13:$N$21=D758),TRANSPOSE(COLUMN('2021 Points'!$G$13:$N$21)^0)),0))</f>
        <v>#N/A</v>
      </c>
      <c r="K758" s="58">
        <f>F758-IFERROR(VLOOKUP(D758,'250621 Ranking'!$D:$F,3,0),0)</f>
        <v>0</v>
      </c>
      <c r="L758">
        <f>countif('Pre-transfer 2021 Points'!$E$13:$L$21,D758)</f>
        <v>0</v>
      </c>
      <c r="M758" s="59">
        <f>countif('2021 Points'!$G$13:$N$21,D758)</f>
        <v>0</v>
      </c>
    </row>
    <row r="759">
      <c r="A759" s="50">
        <v>758.0</v>
      </c>
      <c r="B759" s="67">
        <v>1480.0</v>
      </c>
      <c r="C759" s="68" t="s">
        <v>4709</v>
      </c>
      <c r="D759" s="107" t="s">
        <v>11338</v>
      </c>
      <c r="E759" s="107" t="s">
        <v>324</v>
      </c>
      <c r="F759" s="107">
        <v>40.0</v>
      </c>
      <c r="G759" s="11"/>
      <c r="I759" t="str">
        <f t="array" ref="I759">INDEX('2021 Points'!$F$13:$F$21,MATCH(1,MMULT(--('2021 Points'!$G$13:$N$21=D759),TRANSPOSE(COLUMN('2021 Points'!$G$13:$N$21)^0)),0))</f>
        <v>#N/A</v>
      </c>
      <c r="K759" s="58">
        <f>F759-IFERROR(VLOOKUP(D759,'250621 Ranking'!$D:$F,3,0),0)</f>
        <v>0</v>
      </c>
      <c r="L759">
        <f>countif('Pre-transfer 2021 Points'!$E$13:$L$21,D759)</f>
        <v>0</v>
      </c>
      <c r="M759" s="59">
        <f>countif('2021 Points'!$G$13:$N$21,D759)</f>
        <v>0</v>
      </c>
    </row>
    <row r="760">
      <c r="A760" s="50">
        <v>759.0</v>
      </c>
      <c r="B760" s="67">
        <v>457.0</v>
      </c>
      <c r="C760" s="69" t="s">
        <v>886</v>
      </c>
      <c r="D760" s="107" t="s">
        <v>2526</v>
      </c>
      <c r="E760" s="107" t="s">
        <v>8592</v>
      </c>
      <c r="F760" s="107">
        <v>40.0</v>
      </c>
      <c r="G760" s="11"/>
      <c r="I760" t="str">
        <f t="array" ref="I760">INDEX('2021 Points'!$F$13:$F$21,MATCH(1,MMULT(--('2021 Points'!$G$13:$N$21=D760),TRANSPOSE(COLUMN('2021 Points'!$G$13:$N$21)^0)),0))</f>
        <v>#N/A</v>
      </c>
      <c r="K760" s="58">
        <f>F760-IFERROR(VLOOKUP(D760,'250621 Ranking'!$D:$F,3,0),0)</f>
        <v>8</v>
      </c>
      <c r="L760">
        <f>countif('Pre-transfer 2021 Points'!$E$13:$L$21,D760)</f>
        <v>0</v>
      </c>
      <c r="M760" s="59">
        <f>countif('2021 Points'!$G$13:$N$21,D760)</f>
        <v>0</v>
      </c>
    </row>
    <row r="761">
      <c r="A761" s="50">
        <v>760.0</v>
      </c>
      <c r="B761" s="67">
        <v>987.0</v>
      </c>
      <c r="C761" s="68" t="s">
        <v>593</v>
      </c>
      <c r="D761" s="107" t="s">
        <v>26</v>
      </c>
      <c r="E761" s="107" t="s">
        <v>11266</v>
      </c>
      <c r="F761" s="107">
        <v>40.0</v>
      </c>
      <c r="G761" s="11"/>
      <c r="I761" t="str">
        <f t="array" ref="I761">INDEX('2021 Points'!$F$13:$F$21,MATCH(1,MMULT(--('2021 Points'!$G$13:$N$21=D761),TRANSPOSE(COLUMN('2021 Points'!$G$13:$N$21)^0)),0))</f>
        <v>#N/A</v>
      </c>
      <c r="K761" s="58">
        <f>F761-IFERROR(VLOOKUP(D761,'250621 Ranking'!$D:$F,3,0),0)</f>
        <v>3</v>
      </c>
      <c r="L761">
        <f>countif('Pre-transfer 2021 Points'!$E$13:$L$21,D761)</f>
        <v>0</v>
      </c>
      <c r="M761" s="59">
        <f>countif('2021 Points'!$G$13:$N$21,D761)</f>
        <v>0</v>
      </c>
    </row>
    <row r="762">
      <c r="A762" s="50">
        <v>761.0</v>
      </c>
      <c r="B762" s="86"/>
      <c r="C762" s="69" t="s">
        <v>6039</v>
      </c>
      <c r="D762" s="107" t="s">
        <v>11339</v>
      </c>
      <c r="E762" s="72"/>
      <c r="F762" s="107">
        <v>40.0</v>
      </c>
      <c r="G762" s="11"/>
      <c r="I762" t="str">
        <f t="array" ref="I762">INDEX('2021 Points'!$F$13:$F$21,MATCH(1,MMULT(--('2021 Points'!$G$13:$N$21=D762),TRANSPOSE(COLUMN('2021 Points'!$G$13:$N$21)^0)),0))</f>
        <v>#N/A</v>
      </c>
      <c r="K762" s="58">
        <f>F762-IFERROR(VLOOKUP(D762,'250621 Ranking'!$D:$F,3,0),0)</f>
        <v>40</v>
      </c>
      <c r="L762">
        <f>countif('Pre-transfer 2021 Points'!$E$13:$L$21,D762)</f>
        <v>0</v>
      </c>
      <c r="M762" s="59">
        <f>countif('2021 Points'!$G$13:$N$21,D762)</f>
        <v>0</v>
      </c>
    </row>
    <row r="763">
      <c r="A763" s="50">
        <v>762.0</v>
      </c>
      <c r="B763" s="86"/>
      <c r="C763" s="69" t="s">
        <v>5063</v>
      </c>
      <c r="D763" s="107" t="s">
        <v>1940</v>
      </c>
      <c r="E763" s="107" t="s">
        <v>9976</v>
      </c>
      <c r="F763" s="107">
        <v>39.0</v>
      </c>
      <c r="G763" s="11"/>
      <c r="I763" t="str">
        <f t="array" ref="I763">INDEX('2021 Points'!$F$13:$F$21,MATCH(1,MMULT(--('2021 Points'!$G$13:$N$21=D763),TRANSPOSE(COLUMN('2021 Points'!$G$13:$N$21)^0)),0))</f>
        <v>#N/A</v>
      </c>
      <c r="K763" s="58">
        <f>F763-IFERROR(VLOOKUP(D763,'250621 Ranking'!$D:$F,3,0),0)</f>
        <v>22</v>
      </c>
      <c r="L763">
        <f>countif('Pre-transfer 2021 Points'!$E$13:$L$21,D763)</f>
        <v>0</v>
      </c>
      <c r="M763" s="59">
        <f>countif('2021 Points'!$G$13:$N$21,D763)</f>
        <v>0</v>
      </c>
    </row>
    <row r="764">
      <c r="A764" s="50">
        <v>763.0</v>
      </c>
      <c r="B764" s="86"/>
      <c r="C764" s="69" t="s">
        <v>4759</v>
      </c>
      <c r="D764" s="107" t="s">
        <v>10977</v>
      </c>
      <c r="E764" s="107" t="s">
        <v>9917</v>
      </c>
      <c r="F764" s="107">
        <v>39.0</v>
      </c>
      <c r="G764" s="11"/>
      <c r="I764" t="str">
        <f t="array" ref="I764">INDEX('2021 Points'!$F$13:$F$21,MATCH(1,MMULT(--('2021 Points'!$G$13:$N$21=D764),TRANSPOSE(COLUMN('2021 Points'!$G$13:$N$21)^0)),0))</f>
        <v>#N/A</v>
      </c>
      <c r="K764" s="58">
        <f>F764-IFERROR(VLOOKUP(D764,'250621 Ranking'!$D:$F,3,0),0)</f>
        <v>20</v>
      </c>
      <c r="L764">
        <f>countif('Pre-transfer 2021 Points'!$E$13:$L$21,D764)</f>
        <v>0</v>
      </c>
      <c r="M764" s="59">
        <f>countif('2021 Points'!$G$13:$N$21,D764)</f>
        <v>0</v>
      </c>
    </row>
    <row r="765">
      <c r="A765" s="50">
        <v>764.0</v>
      </c>
      <c r="B765" s="67">
        <v>1545.0</v>
      </c>
      <c r="C765" s="68" t="s">
        <v>5823</v>
      </c>
      <c r="D765" s="107" t="s">
        <v>1864</v>
      </c>
      <c r="E765" s="107" t="s">
        <v>9073</v>
      </c>
      <c r="F765" s="107">
        <v>39.0</v>
      </c>
      <c r="G765" s="11"/>
      <c r="I765" t="str">
        <f t="array" ref="I765">INDEX('2021 Points'!$F$13:$F$21,MATCH(1,MMULT(--('2021 Points'!$G$13:$N$21=D765),TRANSPOSE(COLUMN('2021 Points'!$G$13:$N$21)^0)),0))</f>
        <v>#N/A</v>
      </c>
      <c r="K765" s="58">
        <f>F765-IFERROR(VLOOKUP(D765,'250621 Ranking'!$D:$F,3,0),0)</f>
        <v>18</v>
      </c>
      <c r="L765">
        <f>countif('Pre-transfer 2021 Points'!$E$13:$L$21,D765)</f>
        <v>0</v>
      </c>
      <c r="M765" s="59">
        <f>countif('2021 Points'!$G$13:$N$21,D765)</f>
        <v>0</v>
      </c>
    </row>
    <row r="766">
      <c r="A766" s="50">
        <v>765.0</v>
      </c>
      <c r="B766" s="67">
        <v>676.0</v>
      </c>
      <c r="C766" s="69" t="s">
        <v>4394</v>
      </c>
      <c r="D766" s="107" t="s">
        <v>11340</v>
      </c>
      <c r="E766" s="107" t="s">
        <v>11210</v>
      </c>
      <c r="F766" s="107">
        <v>39.0</v>
      </c>
      <c r="G766" s="11"/>
      <c r="I766" t="str">
        <f t="array" ref="I766">INDEX('2021 Points'!$F$13:$F$21,MATCH(1,MMULT(--('2021 Points'!$G$13:$N$21=D766),TRANSPOSE(COLUMN('2021 Points'!$G$13:$N$21)^0)),0))</f>
        <v>#N/A</v>
      </c>
      <c r="K766" s="58">
        <f>F766-IFERROR(VLOOKUP(D766,'250621 Ranking'!$D:$F,3,0),0)</f>
        <v>0</v>
      </c>
      <c r="L766">
        <f>countif('Pre-transfer 2021 Points'!$E$13:$L$21,D766)</f>
        <v>0</v>
      </c>
      <c r="M766" s="59">
        <f>countif('2021 Points'!$G$13:$N$21,D766)</f>
        <v>0</v>
      </c>
    </row>
    <row r="767">
      <c r="A767" s="50">
        <v>766.0</v>
      </c>
      <c r="B767" s="67">
        <v>650.0</v>
      </c>
      <c r="C767" s="69" t="s">
        <v>1508</v>
      </c>
      <c r="D767" s="107" t="s">
        <v>2071</v>
      </c>
      <c r="E767" s="72"/>
      <c r="F767" s="107">
        <v>39.0</v>
      </c>
      <c r="G767" s="11"/>
      <c r="I767" t="str">
        <f t="array" ref="I767">INDEX('2021 Points'!$F$13:$F$21,MATCH(1,MMULT(--('2021 Points'!$G$13:$N$21=D767),TRANSPOSE(COLUMN('2021 Points'!$G$13:$N$21)^0)),0))</f>
        <v>#N/A</v>
      </c>
      <c r="K767" s="58">
        <f>F767-IFERROR(VLOOKUP(D767,'250621 Ranking'!$D:$F,3,0),0)</f>
        <v>14</v>
      </c>
      <c r="L767">
        <f>countif('Pre-transfer 2021 Points'!$E$13:$L$21,D767)</f>
        <v>0</v>
      </c>
      <c r="M767" s="59">
        <f>countif('2021 Points'!$G$13:$N$21,D767)</f>
        <v>0</v>
      </c>
    </row>
    <row r="768">
      <c r="A768" s="50">
        <v>767.0</v>
      </c>
      <c r="B768" s="67">
        <v>614.0</v>
      </c>
      <c r="C768" s="69" t="s">
        <v>835</v>
      </c>
      <c r="D768" s="107" t="s">
        <v>3587</v>
      </c>
      <c r="E768" s="107" t="s">
        <v>8596</v>
      </c>
      <c r="F768" s="107">
        <v>39.0</v>
      </c>
      <c r="G768" s="11"/>
      <c r="I768" t="str">
        <f t="array" ref="I768">INDEX('2021 Points'!$F$13:$F$21,MATCH(1,MMULT(--('2021 Points'!$G$13:$N$21=D768),TRANSPOSE(COLUMN('2021 Points'!$G$13:$N$21)^0)),0))</f>
        <v>#N/A</v>
      </c>
      <c r="K768" s="58">
        <f>F768-IFERROR(VLOOKUP(D768,'250621 Ranking'!$D:$F,3,0),0)</f>
        <v>19</v>
      </c>
      <c r="L768">
        <f>countif('Pre-transfer 2021 Points'!$E$13:$L$21,D768)</f>
        <v>0</v>
      </c>
      <c r="M768" s="59">
        <f>countif('2021 Points'!$G$13:$N$21,D768)</f>
        <v>0</v>
      </c>
    </row>
    <row r="769">
      <c r="A769" s="50">
        <v>768.0</v>
      </c>
      <c r="B769" s="67">
        <v>798.0</v>
      </c>
      <c r="C769" s="68" t="s">
        <v>564</v>
      </c>
      <c r="D769" s="107" t="s">
        <v>1987</v>
      </c>
      <c r="E769" s="107" t="s">
        <v>11210</v>
      </c>
      <c r="F769" s="107">
        <v>39.0</v>
      </c>
      <c r="G769" s="11"/>
      <c r="I769" t="str">
        <f t="array" ref="I769">INDEX('2021 Points'!$F$13:$F$21,MATCH(1,MMULT(--('2021 Points'!$G$13:$N$21=D769),TRANSPOSE(COLUMN('2021 Points'!$G$13:$N$21)^0)),0))</f>
        <v>#N/A</v>
      </c>
      <c r="K769" s="58">
        <f>F769-IFERROR(VLOOKUP(D769,'250621 Ranking'!$D:$F,3,0),0)</f>
        <v>0</v>
      </c>
      <c r="L769">
        <f>countif('Pre-transfer 2021 Points'!$E$13:$L$21,D769)</f>
        <v>0</v>
      </c>
      <c r="M769" s="59">
        <f>countif('2021 Points'!$G$13:$N$21,D769)</f>
        <v>0</v>
      </c>
    </row>
    <row r="770">
      <c r="A770" s="50">
        <v>769.0</v>
      </c>
      <c r="B770" s="86"/>
      <c r="C770" s="69" t="s">
        <v>8923</v>
      </c>
      <c r="D770" s="107" t="s">
        <v>3661</v>
      </c>
      <c r="E770" s="72"/>
      <c r="F770" s="107">
        <v>39.0</v>
      </c>
      <c r="G770" s="11"/>
      <c r="I770" t="str">
        <f t="array" ref="I770">INDEX('2021 Points'!$F$13:$F$21,MATCH(1,MMULT(--('2021 Points'!$G$13:$N$21=D770),TRANSPOSE(COLUMN('2021 Points'!$G$13:$N$21)^0)),0))</f>
        <v>#N/A</v>
      </c>
      <c r="K770" s="58">
        <f>F770-IFERROR(VLOOKUP(D770,'250621 Ranking'!$D:$F,3,0),0)</f>
        <v>39</v>
      </c>
      <c r="L770">
        <f>countif('Pre-transfer 2021 Points'!$E$13:$L$21,D770)</f>
        <v>0</v>
      </c>
      <c r="M770" s="59">
        <f>countif('2021 Points'!$G$13:$N$21,D770)</f>
        <v>0</v>
      </c>
    </row>
    <row r="771">
      <c r="A771" s="50">
        <v>770.0</v>
      </c>
      <c r="B771" s="67">
        <v>918.0</v>
      </c>
      <c r="C771" s="68" t="s">
        <v>681</v>
      </c>
      <c r="D771" s="107" t="s">
        <v>370</v>
      </c>
      <c r="E771" s="107" t="s">
        <v>8605</v>
      </c>
      <c r="F771" s="107">
        <v>38.0</v>
      </c>
      <c r="G771" s="11"/>
      <c r="I771" t="str">
        <f t="array" ref="I771">INDEX('2021 Points'!$F$13:$F$21,MATCH(1,MMULT(--('2021 Points'!$G$13:$N$21=D771),TRANSPOSE(COLUMN('2021 Points'!$G$13:$N$21)^0)),0))</f>
        <v>#N/A</v>
      </c>
      <c r="K771" s="58">
        <f>F771-IFERROR(VLOOKUP(D771,'250621 Ranking'!$D:$F,3,0),0)</f>
        <v>33</v>
      </c>
      <c r="L771">
        <f>countif('Pre-transfer 2021 Points'!$E$13:$L$21,D771)</f>
        <v>0</v>
      </c>
      <c r="M771" s="59">
        <f>countif('2021 Points'!$G$13:$N$21,D771)</f>
        <v>0</v>
      </c>
    </row>
    <row r="772">
      <c r="A772" s="50">
        <v>771.0</v>
      </c>
      <c r="B772" s="67">
        <v>915.0</v>
      </c>
      <c r="C772" s="68" t="s">
        <v>152</v>
      </c>
      <c r="D772" s="107" t="s">
        <v>10825</v>
      </c>
      <c r="E772" s="107" t="s">
        <v>10758</v>
      </c>
      <c r="F772" s="107">
        <v>38.0</v>
      </c>
      <c r="G772" s="11"/>
      <c r="I772" t="str">
        <f t="array" ref="I772">INDEX('2021 Points'!$F$13:$F$21,MATCH(1,MMULT(--('2021 Points'!$G$13:$N$21=D772),TRANSPOSE(COLUMN('2021 Points'!$G$13:$N$21)^0)),0))</f>
        <v>#N/A</v>
      </c>
      <c r="K772" s="58">
        <f>F772-IFERROR(VLOOKUP(D772,'250621 Ranking'!$D:$F,3,0),0)</f>
        <v>38</v>
      </c>
      <c r="L772">
        <f>countif('Pre-transfer 2021 Points'!$E$13:$L$21,D772)</f>
        <v>0</v>
      </c>
      <c r="M772" s="59">
        <f>countif('2021 Points'!$G$13:$N$21,D772)</f>
        <v>0</v>
      </c>
    </row>
    <row r="773">
      <c r="A773" s="50">
        <v>772.0</v>
      </c>
      <c r="B773" s="67">
        <v>841.0</v>
      </c>
      <c r="C773" s="68" t="s">
        <v>4550</v>
      </c>
      <c r="D773" s="107" t="s">
        <v>10891</v>
      </c>
      <c r="E773" s="107" t="s">
        <v>11211</v>
      </c>
      <c r="F773" s="107">
        <v>38.0</v>
      </c>
      <c r="G773" s="11"/>
      <c r="I773" t="str">
        <f t="array" ref="I773">INDEX('2021 Points'!$F$13:$F$21,MATCH(1,MMULT(--('2021 Points'!$G$13:$N$21=D773),TRANSPOSE(COLUMN('2021 Points'!$G$13:$N$21)^0)),0))</f>
        <v>#N/A</v>
      </c>
      <c r="K773" s="58">
        <f>F773-IFERROR(VLOOKUP(D773,'250621 Ranking'!$D:$F,3,0),0)</f>
        <v>5</v>
      </c>
      <c r="L773">
        <f>countif('Pre-transfer 2021 Points'!$E$13:$L$21,D773)</f>
        <v>0</v>
      </c>
      <c r="M773" s="59">
        <f>countif('2021 Points'!$G$13:$N$21,D773)</f>
        <v>0</v>
      </c>
    </row>
    <row r="774">
      <c r="A774" s="50">
        <v>773.0</v>
      </c>
      <c r="B774" s="86"/>
      <c r="C774" s="69" t="s">
        <v>5537</v>
      </c>
      <c r="D774" s="107" t="s">
        <v>2053</v>
      </c>
      <c r="E774" s="107" t="s">
        <v>9928</v>
      </c>
      <c r="F774" s="107">
        <v>38.0</v>
      </c>
      <c r="G774" s="11"/>
      <c r="I774" t="str">
        <f t="array" ref="I774">INDEX('2021 Points'!$F$13:$F$21,MATCH(1,MMULT(--('2021 Points'!$G$13:$N$21=D774),TRANSPOSE(COLUMN('2021 Points'!$G$13:$N$21)^0)),0))</f>
        <v>#N/A</v>
      </c>
      <c r="K774" s="58">
        <f>F774-IFERROR(VLOOKUP(D774,'250621 Ranking'!$D:$F,3,0),0)</f>
        <v>0</v>
      </c>
      <c r="L774">
        <f>countif('Pre-transfer 2021 Points'!$E$13:$L$21,D774)</f>
        <v>0</v>
      </c>
      <c r="M774" s="59">
        <f>countif('2021 Points'!$G$13:$N$21,D774)</f>
        <v>0</v>
      </c>
    </row>
    <row r="775">
      <c r="A775" s="50">
        <v>774.0</v>
      </c>
      <c r="B775" s="67">
        <v>617.0</v>
      </c>
      <c r="C775" s="69" t="s">
        <v>1117</v>
      </c>
      <c r="D775" s="107" t="s">
        <v>2844</v>
      </c>
      <c r="E775" s="107" t="s">
        <v>11210</v>
      </c>
      <c r="F775" s="107">
        <v>37.0</v>
      </c>
      <c r="G775" s="11"/>
      <c r="I775" t="str">
        <f t="array" ref="I775">INDEX('2021 Points'!$F$13:$F$21,MATCH(1,MMULT(--('2021 Points'!$G$13:$N$21=D775),TRANSPOSE(COLUMN('2021 Points'!$G$13:$N$21)^0)),0))</f>
        <v>#N/A</v>
      </c>
      <c r="K775" s="58">
        <f>F775-IFERROR(VLOOKUP(D775,'250621 Ranking'!$D:$F,3,0),0)</f>
        <v>0</v>
      </c>
      <c r="L775">
        <f>countif('Pre-transfer 2021 Points'!$E$13:$L$21,D775)</f>
        <v>0</v>
      </c>
      <c r="M775" s="59">
        <f>countif('2021 Points'!$G$13:$N$21,D775)</f>
        <v>0</v>
      </c>
    </row>
    <row r="776">
      <c r="A776" s="50">
        <v>775.0</v>
      </c>
      <c r="B776" s="67">
        <v>1104.0</v>
      </c>
      <c r="C776" s="68" t="s">
        <v>4975</v>
      </c>
      <c r="D776" s="107" t="s">
        <v>3660</v>
      </c>
      <c r="E776" s="107" t="s">
        <v>5879</v>
      </c>
      <c r="F776" s="107">
        <v>37.0</v>
      </c>
      <c r="G776" s="11"/>
      <c r="I776" t="str">
        <f t="array" ref="I776">INDEX('2021 Points'!$F$13:$F$21,MATCH(1,MMULT(--('2021 Points'!$G$13:$N$21=D776),TRANSPOSE(COLUMN('2021 Points'!$G$13:$N$21)^0)),0))</f>
        <v>#N/A</v>
      </c>
      <c r="K776" s="58">
        <f>F776-IFERROR(VLOOKUP(D776,'250621 Ranking'!$D:$F,3,0),0)</f>
        <v>12</v>
      </c>
      <c r="L776">
        <f>countif('Pre-transfer 2021 Points'!$E$13:$L$21,D776)</f>
        <v>0</v>
      </c>
      <c r="M776" s="59">
        <f>countif('2021 Points'!$G$13:$N$21,D776)</f>
        <v>0</v>
      </c>
    </row>
    <row r="777">
      <c r="A777" s="50">
        <v>776.0</v>
      </c>
      <c r="B777" s="67">
        <v>1421.0</v>
      </c>
      <c r="C777" s="68" t="s">
        <v>1696</v>
      </c>
      <c r="D777" s="107" t="s">
        <v>1855</v>
      </c>
      <c r="E777" s="107" t="s">
        <v>9959</v>
      </c>
      <c r="F777" s="107">
        <v>37.0</v>
      </c>
      <c r="G777" s="11"/>
      <c r="I777" t="str">
        <f t="array" ref="I777">INDEX('2021 Points'!$F$13:$F$21,MATCH(1,MMULT(--('2021 Points'!$G$13:$N$21=D777),TRANSPOSE(COLUMN('2021 Points'!$G$13:$N$21)^0)),0))</f>
        <v>#N/A</v>
      </c>
      <c r="K777" s="58">
        <f>F777-IFERROR(VLOOKUP(D777,'250621 Ranking'!$D:$F,3,0),0)</f>
        <v>8</v>
      </c>
      <c r="L777">
        <f>countif('Pre-transfer 2021 Points'!$E$13:$L$21,D777)</f>
        <v>0</v>
      </c>
      <c r="M777" s="59">
        <f>countif('2021 Points'!$G$13:$N$21,D777)</f>
        <v>0</v>
      </c>
    </row>
    <row r="778">
      <c r="A778" s="50">
        <v>777.0</v>
      </c>
      <c r="B778" s="67">
        <v>796.0</v>
      </c>
      <c r="C778" s="68" t="s">
        <v>4328</v>
      </c>
      <c r="D778" s="107" t="s">
        <v>1922</v>
      </c>
      <c r="E778" s="107" t="s">
        <v>11212</v>
      </c>
      <c r="F778" s="107">
        <v>37.0</v>
      </c>
      <c r="G778" s="11"/>
      <c r="I778" t="str">
        <f t="array" ref="I778">INDEX('2021 Points'!$F$13:$F$21,MATCH(1,MMULT(--('2021 Points'!$G$13:$N$21=D778),TRANSPOSE(COLUMN('2021 Points'!$G$13:$N$21)^0)),0))</f>
        <v>#N/A</v>
      </c>
      <c r="K778" s="58">
        <f>F778-IFERROR(VLOOKUP(D778,'250621 Ranking'!$D:$F,3,0),0)</f>
        <v>20</v>
      </c>
      <c r="L778">
        <f>countif('Pre-transfer 2021 Points'!$E$13:$L$21,D778)</f>
        <v>0</v>
      </c>
      <c r="M778" s="59">
        <f>countif('2021 Points'!$G$13:$N$21,D778)</f>
        <v>0</v>
      </c>
    </row>
    <row r="779">
      <c r="A779" s="50">
        <v>778.0</v>
      </c>
      <c r="B779" s="67">
        <v>1362.0</v>
      </c>
      <c r="C779" s="68" t="s">
        <v>8823</v>
      </c>
      <c r="D779" s="107" t="s">
        <v>11121</v>
      </c>
      <c r="E779" s="107" t="s">
        <v>9073</v>
      </c>
      <c r="F779" s="107">
        <v>37.0</v>
      </c>
      <c r="G779" s="11"/>
      <c r="I779" t="str">
        <f t="array" ref="I779">INDEX('2021 Points'!$F$13:$F$21,MATCH(1,MMULT(--('2021 Points'!$G$13:$N$21=D779),TRANSPOSE(COLUMN('2021 Points'!$G$13:$N$21)^0)),0))</f>
        <v>#N/A</v>
      </c>
      <c r="K779" s="58">
        <f>F779-IFERROR(VLOOKUP(D779,'250621 Ranking'!$D:$F,3,0),0)</f>
        <v>37</v>
      </c>
      <c r="L779">
        <f>countif('Pre-transfer 2021 Points'!$E$13:$L$21,D779)</f>
        <v>0</v>
      </c>
      <c r="M779" s="59">
        <f>countif('2021 Points'!$G$13:$N$21,D779)</f>
        <v>0</v>
      </c>
    </row>
    <row r="780">
      <c r="A780" s="50">
        <v>779.0</v>
      </c>
      <c r="B780" s="86"/>
      <c r="C780" s="69" t="s">
        <v>6071</v>
      </c>
      <c r="D780" s="107" t="s">
        <v>2504</v>
      </c>
      <c r="E780" s="107" t="s">
        <v>11341</v>
      </c>
      <c r="F780" s="107">
        <v>37.0</v>
      </c>
      <c r="G780" s="11"/>
      <c r="I780" t="str">
        <f t="array" ref="I780">INDEX('2021 Points'!$F$13:$F$21,MATCH(1,MMULT(--('2021 Points'!$G$13:$N$21=D780),TRANSPOSE(COLUMN('2021 Points'!$G$13:$N$21)^0)),0))</f>
        <v>#N/A</v>
      </c>
      <c r="K780" s="58">
        <f>F780-IFERROR(VLOOKUP(D780,'250621 Ranking'!$D:$F,3,0),0)</f>
        <v>14</v>
      </c>
      <c r="L780">
        <f>countif('Pre-transfer 2021 Points'!$E$13:$L$21,D780)</f>
        <v>0</v>
      </c>
      <c r="M780" s="59">
        <f>countif('2021 Points'!$G$13:$N$21,D780)</f>
        <v>0</v>
      </c>
    </row>
    <row r="781">
      <c r="A781" s="50">
        <v>780.0</v>
      </c>
      <c r="B781" s="67">
        <v>1026.0</v>
      </c>
      <c r="C781" s="68" t="s">
        <v>4384</v>
      </c>
      <c r="D781" s="107" t="s">
        <v>2160</v>
      </c>
      <c r="E781" s="107" t="s">
        <v>5077</v>
      </c>
      <c r="F781" s="107">
        <v>37.0</v>
      </c>
      <c r="G781" s="11"/>
      <c r="I781" t="str">
        <f t="array" ref="I781">INDEX('2021 Points'!$F$13:$F$21,MATCH(1,MMULT(--('2021 Points'!$G$13:$N$21=D781),TRANSPOSE(COLUMN('2021 Points'!$G$13:$N$21)^0)),0))</f>
        <v>#N/A</v>
      </c>
      <c r="K781" s="58">
        <f>F781-IFERROR(VLOOKUP(D781,'250621 Ranking'!$D:$F,3,0),0)</f>
        <v>37</v>
      </c>
      <c r="L781">
        <f>countif('Pre-transfer 2021 Points'!$E$13:$L$21,D781)</f>
        <v>0</v>
      </c>
      <c r="M781" s="59">
        <f>countif('2021 Points'!$G$13:$N$21,D781)</f>
        <v>0</v>
      </c>
    </row>
    <row r="782">
      <c r="A782" s="50">
        <v>781.0</v>
      </c>
      <c r="B782" s="67">
        <v>1194.0</v>
      </c>
      <c r="C782" s="68" t="s">
        <v>463</v>
      </c>
      <c r="D782" s="107" t="s">
        <v>3569</v>
      </c>
      <c r="E782" s="107" t="s">
        <v>4326</v>
      </c>
      <c r="F782" s="107">
        <v>36.0</v>
      </c>
      <c r="G782" s="11"/>
      <c r="I782" t="str">
        <f t="array" ref="I782">INDEX('2021 Points'!$F$13:$F$21,MATCH(1,MMULT(--('2021 Points'!$G$13:$N$21=D782),TRANSPOSE(COLUMN('2021 Points'!$G$13:$N$21)^0)),0))</f>
        <v>#N/A</v>
      </c>
      <c r="K782" s="58">
        <f>F782-IFERROR(VLOOKUP(D782,'250621 Ranking'!$D:$F,3,0),0)</f>
        <v>20</v>
      </c>
      <c r="L782">
        <f>countif('Pre-transfer 2021 Points'!$E$13:$L$21,D782)</f>
        <v>0</v>
      </c>
      <c r="M782" s="59">
        <f>countif('2021 Points'!$G$13:$N$21,D782)</f>
        <v>0</v>
      </c>
    </row>
    <row r="783">
      <c r="A783" s="50">
        <v>782.0</v>
      </c>
      <c r="B783" s="86"/>
      <c r="C783" s="69" t="s">
        <v>5144</v>
      </c>
      <c r="D783" s="107" t="s">
        <v>11342</v>
      </c>
      <c r="E783" s="72"/>
      <c r="F783" s="107">
        <v>36.0</v>
      </c>
      <c r="G783" s="11"/>
      <c r="I783" t="str">
        <f t="array" ref="I783">INDEX('2021 Points'!$F$13:$F$21,MATCH(1,MMULT(--('2021 Points'!$G$13:$N$21=D783),TRANSPOSE(COLUMN('2021 Points'!$G$13:$N$21)^0)),0))</f>
        <v>#N/A</v>
      </c>
      <c r="K783" s="58">
        <f>F783-IFERROR(VLOOKUP(D783,'250621 Ranking'!$D:$F,3,0),0)</f>
        <v>20</v>
      </c>
      <c r="L783">
        <f>countif('Pre-transfer 2021 Points'!$E$13:$L$21,D783)</f>
        <v>0</v>
      </c>
      <c r="M783" s="59">
        <f>countif('2021 Points'!$G$13:$N$21,D783)</f>
        <v>0</v>
      </c>
    </row>
    <row r="784">
      <c r="A784" s="50">
        <v>783.0</v>
      </c>
      <c r="B784" s="67">
        <v>1080.0</v>
      </c>
      <c r="C784" s="68" t="s">
        <v>5299</v>
      </c>
      <c r="D784" s="107" t="s">
        <v>624</v>
      </c>
      <c r="E784" s="107" t="s">
        <v>11277</v>
      </c>
      <c r="F784" s="107">
        <v>36.0</v>
      </c>
      <c r="G784" s="11"/>
      <c r="I784" t="str">
        <f t="array" ref="I784">INDEX('2021 Points'!$F$13:$F$21,MATCH(1,MMULT(--('2021 Points'!$G$13:$N$21=D784),TRANSPOSE(COLUMN('2021 Points'!$G$13:$N$21)^0)),0))</f>
        <v>#N/A</v>
      </c>
      <c r="K784" s="58">
        <f>F784-IFERROR(VLOOKUP(D784,'250621 Ranking'!$D:$F,3,0),0)</f>
        <v>13</v>
      </c>
      <c r="L784">
        <f>countif('Pre-transfer 2021 Points'!$E$13:$L$21,D784)</f>
        <v>0</v>
      </c>
      <c r="M784" s="59">
        <f>countif('2021 Points'!$G$13:$N$21,D784)</f>
        <v>0</v>
      </c>
    </row>
    <row r="785">
      <c r="A785" s="50">
        <v>784.0</v>
      </c>
      <c r="B785" s="67">
        <v>1177.0</v>
      </c>
      <c r="C785" s="68" t="s">
        <v>583</v>
      </c>
      <c r="D785" s="107" t="s">
        <v>48</v>
      </c>
      <c r="E785" s="107" t="s">
        <v>8970</v>
      </c>
      <c r="F785" s="107">
        <v>36.0</v>
      </c>
      <c r="G785" s="11"/>
      <c r="I785" t="str">
        <f t="array" ref="I785">INDEX('2021 Points'!$F$13:$F$21,MATCH(1,MMULT(--('2021 Points'!$G$13:$N$21=D785),TRANSPOSE(COLUMN('2021 Points'!$G$13:$N$21)^0)),0))</f>
        <v>#N/A</v>
      </c>
      <c r="K785" s="58">
        <f>F785-IFERROR(VLOOKUP(D785,'250621 Ranking'!$D:$F,3,0),0)</f>
        <v>7</v>
      </c>
      <c r="L785">
        <f>countif('Pre-transfer 2021 Points'!$E$13:$L$21,D785)</f>
        <v>0</v>
      </c>
      <c r="M785" s="59">
        <f>countif('2021 Points'!$G$13:$N$21,D785)</f>
        <v>0</v>
      </c>
    </row>
    <row r="786">
      <c r="A786" s="50">
        <v>785.0</v>
      </c>
      <c r="B786" s="86"/>
      <c r="C786" s="69" t="s">
        <v>8901</v>
      </c>
      <c r="D786" s="107" t="s">
        <v>385</v>
      </c>
      <c r="E786" s="107" t="s">
        <v>1091</v>
      </c>
      <c r="F786" s="107">
        <v>36.0</v>
      </c>
      <c r="G786" s="11"/>
      <c r="I786" t="str">
        <f t="array" ref="I786">INDEX('2021 Points'!$F$13:$F$21,MATCH(1,MMULT(--('2021 Points'!$G$13:$N$21=D786),TRANSPOSE(COLUMN('2021 Points'!$G$13:$N$21)^0)),0))</f>
        <v>#N/A</v>
      </c>
      <c r="K786" s="58">
        <f>F786-IFERROR(VLOOKUP(D786,'250621 Ranking'!$D:$F,3,0),0)</f>
        <v>33</v>
      </c>
      <c r="L786">
        <f>countif('Pre-transfer 2021 Points'!$E$13:$L$21,D786)</f>
        <v>0</v>
      </c>
      <c r="M786" s="59">
        <f>countif('2021 Points'!$G$13:$N$21,D786)</f>
        <v>0</v>
      </c>
    </row>
    <row r="787">
      <c r="A787" s="50">
        <v>786.0</v>
      </c>
      <c r="B787" s="67">
        <v>854.0</v>
      </c>
      <c r="C787" s="68" t="s">
        <v>733</v>
      </c>
      <c r="D787" s="107" t="s">
        <v>11124</v>
      </c>
      <c r="E787" s="107" t="s">
        <v>9925</v>
      </c>
      <c r="F787" s="107">
        <v>36.0</v>
      </c>
      <c r="G787" s="11"/>
      <c r="I787" t="str">
        <f t="array" ref="I787">INDEX('2021 Points'!$F$13:$F$21,MATCH(1,MMULT(--('2021 Points'!$G$13:$N$21=D787),TRANSPOSE(COLUMN('2021 Points'!$G$13:$N$21)^0)),0))</f>
        <v>#N/A</v>
      </c>
      <c r="K787" s="58">
        <f>F787-IFERROR(VLOOKUP(D787,'250621 Ranking'!$D:$F,3,0),0)</f>
        <v>0</v>
      </c>
      <c r="L787">
        <f>countif('Pre-transfer 2021 Points'!$E$13:$L$21,D787)</f>
        <v>0</v>
      </c>
      <c r="M787" s="59">
        <f>countif('2021 Points'!$G$13:$N$21,D787)</f>
        <v>0</v>
      </c>
    </row>
    <row r="788">
      <c r="A788" s="50">
        <v>787.0</v>
      </c>
      <c r="B788" s="67">
        <v>607.0</v>
      </c>
      <c r="C788" s="69" t="s">
        <v>4491</v>
      </c>
      <c r="D788" s="107" t="s">
        <v>10937</v>
      </c>
      <c r="E788" s="107" t="s">
        <v>11208</v>
      </c>
      <c r="F788" s="107">
        <v>36.0</v>
      </c>
      <c r="G788" s="11"/>
      <c r="I788" t="str">
        <f t="array" ref="I788">INDEX('2021 Points'!$F$13:$F$21,MATCH(1,MMULT(--('2021 Points'!$G$13:$N$21=D788),TRANSPOSE(COLUMN('2021 Points'!$G$13:$N$21)^0)),0))</f>
        <v>#N/A</v>
      </c>
      <c r="K788" s="58">
        <f>F788-IFERROR(VLOOKUP(D788,'250621 Ranking'!$D:$F,3,0),0)</f>
        <v>26</v>
      </c>
      <c r="L788">
        <f>countif('Pre-transfer 2021 Points'!$E$13:$L$21,D788)</f>
        <v>0</v>
      </c>
      <c r="M788" s="59">
        <f>countif('2021 Points'!$G$13:$N$21,D788)</f>
        <v>0</v>
      </c>
    </row>
    <row r="789">
      <c r="A789" s="50">
        <v>788.0</v>
      </c>
      <c r="B789" s="67">
        <v>1074.0</v>
      </c>
      <c r="C789" s="68" t="s">
        <v>9000</v>
      </c>
      <c r="D789" s="107" t="s">
        <v>2792</v>
      </c>
      <c r="E789" s="107" t="s">
        <v>9973</v>
      </c>
      <c r="F789" s="107">
        <v>36.0</v>
      </c>
      <c r="G789" s="11"/>
      <c r="I789" t="str">
        <f t="array" ref="I789">INDEX('2021 Points'!$F$13:$F$21,MATCH(1,MMULT(--('2021 Points'!$G$13:$N$21=D789),TRANSPOSE(COLUMN('2021 Points'!$G$13:$N$21)^0)),0))</f>
        <v>#N/A</v>
      </c>
      <c r="K789" s="58">
        <f>F789-IFERROR(VLOOKUP(D789,'250621 Ranking'!$D:$F,3,0),0)</f>
        <v>12</v>
      </c>
      <c r="L789">
        <f>countif('Pre-transfer 2021 Points'!$E$13:$L$21,D789)</f>
        <v>0</v>
      </c>
      <c r="M789" s="59">
        <f>countif('2021 Points'!$G$13:$N$21,D789)</f>
        <v>0</v>
      </c>
    </row>
    <row r="790">
      <c r="A790" s="50">
        <v>789.0</v>
      </c>
      <c r="B790" s="67">
        <v>517.0</v>
      </c>
      <c r="C790" s="69" t="s">
        <v>1522</v>
      </c>
      <c r="D790" s="107" t="s">
        <v>11343</v>
      </c>
      <c r="E790" s="72"/>
      <c r="F790" s="107">
        <v>35.0</v>
      </c>
      <c r="G790" s="11"/>
      <c r="I790" t="str">
        <f t="array" ref="I790">INDEX('2021 Points'!$F$13:$F$21,MATCH(1,MMULT(--('2021 Points'!$G$13:$N$21=D790),TRANSPOSE(COLUMN('2021 Points'!$G$13:$N$21)^0)),0))</f>
        <v>#N/A</v>
      </c>
      <c r="K790" s="58">
        <f>F790-IFERROR(VLOOKUP(D790,'250621 Ranking'!$D:$F,3,0),0)</f>
        <v>0</v>
      </c>
      <c r="L790">
        <f>countif('Pre-transfer 2021 Points'!$E$13:$L$21,D790)</f>
        <v>0</v>
      </c>
      <c r="M790" s="59">
        <f>countif('2021 Points'!$G$13:$N$21,D790)</f>
        <v>0</v>
      </c>
    </row>
    <row r="791">
      <c r="A791" s="50">
        <v>790.0</v>
      </c>
      <c r="B791" s="67">
        <v>212.0</v>
      </c>
      <c r="C791" s="69" t="s">
        <v>10088</v>
      </c>
      <c r="D791" s="107" t="s">
        <v>1700</v>
      </c>
      <c r="E791" s="107" t="s">
        <v>8597</v>
      </c>
      <c r="F791" s="107">
        <v>35.0</v>
      </c>
      <c r="G791" s="11"/>
      <c r="I791" t="str">
        <f t="array" ref="I791">INDEX('2021 Points'!$F$13:$F$21,MATCH(1,MMULT(--('2021 Points'!$G$13:$N$21=D791),TRANSPOSE(COLUMN('2021 Points'!$G$13:$N$21)^0)),0))</f>
        <v>#N/A</v>
      </c>
      <c r="K791" s="58">
        <f>F791-IFERROR(VLOOKUP(D791,'250621 Ranking'!$D:$F,3,0),0)</f>
        <v>35</v>
      </c>
      <c r="L791">
        <f>countif('Pre-transfer 2021 Points'!$E$13:$L$21,D791)</f>
        <v>0</v>
      </c>
      <c r="M791" s="59">
        <f>countif('2021 Points'!$G$13:$N$21,D791)</f>
        <v>0</v>
      </c>
    </row>
    <row r="792">
      <c r="A792" s="50">
        <v>791.0</v>
      </c>
      <c r="B792" s="86"/>
      <c r="C792" s="69" t="s">
        <v>8792</v>
      </c>
      <c r="D792" s="107" t="s">
        <v>754</v>
      </c>
      <c r="E792" s="107" t="s">
        <v>9073</v>
      </c>
      <c r="F792" s="107">
        <v>35.0</v>
      </c>
      <c r="G792" s="11"/>
      <c r="I792" t="str">
        <f t="array" ref="I792">INDEX('2021 Points'!$F$13:$F$21,MATCH(1,MMULT(--('2021 Points'!$G$13:$N$21=D792),TRANSPOSE(COLUMN('2021 Points'!$G$13:$N$21)^0)),0))</f>
        <v>#N/A</v>
      </c>
      <c r="K792" s="58">
        <f>F792-IFERROR(VLOOKUP(D792,'250621 Ranking'!$D:$F,3,0),0)</f>
        <v>13</v>
      </c>
      <c r="L792">
        <f>countif('Pre-transfer 2021 Points'!$E$13:$L$21,D792)</f>
        <v>0</v>
      </c>
      <c r="M792" s="59">
        <f>countif('2021 Points'!$G$13:$N$21,D792)</f>
        <v>0</v>
      </c>
    </row>
    <row r="793">
      <c r="A793" s="50">
        <v>792.0</v>
      </c>
      <c r="B793" s="67">
        <v>1155.0</v>
      </c>
      <c r="C793" s="68" t="s">
        <v>8638</v>
      </c>
      <c r="D793" s="107" t="s">
        <v>2146</v>
      </c>
      <c r="E793" s="107" t="s">
        <v>8613</v>
      </c>
      <c r="F793" s="107">
        <v>35.0</v>
      </c>
      <c r="G793" s="11"/>
      <c r="I793" t="str">
        <f t="array" ref="I793">INDEX('2021 Points'!$F$13:$F$21,MATCH(1,MMULT(--('2021 Points'!$G$13:$N$21=D793),TRANSPOSE(COLUMN('2021 Points'!$G$13:$N$21)^0)),0))</f>
        <v>#N/A</v>
      </c>
      <c r="K793" s="58">
        <f>F793-IFERROR(VLOOKUP(D793,'250621 Ranking'!$D:$F,3,0),0)</f>
        <v>35</v>
      </c>
      <c r="L793">
        <f>countif('Pre-transfer 2021 Points'!$E$13:$L$21,D793)</f>
        <v>0</v>
      </c>
      <c r="M793" s="59">
        <f>countif('2021 Points'!$G$13:$N$21,D793)</f>
        <v>0</v>
      </c>
    </row>
    <row r="794">
      <c r="A794" s="50">
        <v>793.0</v>
      </c>
      <c r="B794" s="67">
        <v>660.0</v>
      </c>
      <c r="C794" s="69" t="s">
        <v>4651</v>
      </c>
      <c r="D794" s="107" t="s">
        <v>11344</v>
      </c>
      <c r="E794" s="107" t="s">
        <v>11205</v>
      </c>
      <c r="F794" s="107">
        <v>35.0</v>
      </c>
      <c r="G794" s="11"/>
      <c r="I794" t="str">
        <f t="array" ref="I794">INDEX('2021 Points'!$F$13:$F$21,MATCH(1,MMULT(--('2021 Points'!$G$13:$N$21=D794),TRANSPOSE(COLUMN('2021 Points'!$G$13:$N$21)^0)),0))</f>
        <v>#N/A</v>
      </c>
      <c r="K794" s="58">
        <f>F794-IFERROR(VLOOKUP(D794,'250621 Ranking'!$D:$F,3,0),0)</f>
        <v>25</v>
      </c>
      <c r="L794">
        <f>countif('Pre-transfer 2021 Points'!$E$13:$L$21,D794)</f>
        <v>0</v>
      </c>
      <c r="M794" s="59">
        <f>countif('2021 Points'!$G$13:$N$21,D794)</f>
        <v>0</v>
      </c>
    </row>
    <row r="795">
      <c r="A795" s="50">
        <v>794.0</v>
      </c>
      <c r="B795" s="86"/>
      <c r="C795" s="69" t="s">
        <v>11345</v>
      </c>
      <c r="D795" s="107" t="s">
        <v>2331</v>
      </c>
      <c r="E795" s="107" t="s">
        <v>11263</v>
      </c>
      <c r="F795" s="107">
        <v>35.0</v>
      </c>
      <c r="G795" s="11"/>
      <c r="I795" t="str">
        <f t="array" ref="I795">INDEX('2021 Points'!$F$13:$F$21,MATCH(1,MMULT(--('2021 Points'!$G$13:$N$21=D795),TRANSPOSE(COLUMN('2021 Points'!$G$13:$N$21)^0)),0))</f>
        <v>#N/A</v>
      </c>
      <c r="K795" s="58">
        <f>F795-IFERROR(VLOOKUP(D795,'250621 Ranking'!$D:$F,3,0),0)</f>
        <v>35</v>
      </c>
      <c r="L795">
        <f>countif('Pre-transfer 2021 Points'!$E$13:$L$21,D795)</f>
        <v>0</v>
      </c>
      <c r="M795" s="59">
        <f>countif('2021 Points'!$G$13:$N$21,D795)</f>
        <v>0</v>
      </c>
    </row>
    <row r="796">
      <c r="A796" s="50">
        <v>795.0</v>
      </c>
      <c r="B796" s="67">
        <v>1144.0</v>
      </c>
      <c r="C796" s="68" t="s">
        <v>1393</v>
      </c>
      <c r="D796" s="107" t="s">
        <v>1103</v>
      </c>
      <c r="E796" s="72"/>
      <c r="F796" s="107">
        <v>35.0</v>
      </c>
      <c r="G796" s="11"/>
      <c r="I796" t="str">
        <f t="array" ref="I796">INDEX('2021 Points'!$F$13:$F$21,MATCH(1,MMULT(--('2021 Points'!$G$13:$N$21=D796),TRANSPOSE(COLUMN('2021 Points'!$G$13:$N$21)^0)),0))</f>
        <v>#N/A</v>
      </c>
      <c r="K796" s="58">
        <f>F796-IFERROR(VLOOKUP(D796,'250621 Ranking'!$D:$F,3,0),0)</f>
        <v>35</v>
      </c>
      <c r="L796">
        <f>countif('Pre-transfer 2021 Points'!$E$13:$L$21,D796)</f>
        <v>0</v>
      </c>
      <c r="M796" s="59">
        <f>countif('2021 Points'!$G$13:$N$21,D796)</f>
        <v>0</v>
      </c>
    </row>
    <row r="797">
      <c r="A797" s="50">
        <v>796.0</v>
      </c>
      <c r="B797" s="67">
        <v>349.0</v>
      </c>
      <c r="C797" s="69" t="s">
        <v>1270</v>
      </c>
      <c r="D797" s="107" t="s">
        <v>387</v>
      </c>
      <c r="E797" s="107" t="s">
        <v>11207</v>
      </c>
      <c r="F797" s="107">
        <v>35.0</v>
      </c>
      <c r="G797" s="11"/>
      <c r="I797" t="str">
        <f t="array" ref="I797">INDEX('2021 Points'!$F$13:$F$21,MATCH(1,MMULT(--('2021 Points'!$G$13:$N$21=D797),TRANSPOSE(COLUMN('2021 Points'!$G$13:$N$21)^0)),0))</f>
        <v>#N/A</v>
      </c>
      <c r="K797" s="58">
        <f>F797-IFERROR(VLOOKUP(D797,'250621 Ranking'!$D:$F,3,0),0)</f>
        <v>25</v>
      </c>
      <c r="L797">
        <f>countif('Pre-transfer 2021 Points'!$E$13:$L$21,D797)</f>
        <v>0</v>
      </c>
      <c r="M797" s="59">
        <f>countif('2021 Points'!$G$13:$N$21,D797)</f>
        <v>0</v>
      </c>
    </row>
    <row r="798">
      <c r="A798" s="50">
        <v>797.0</v>
      </c>
      <c r="B798" s="67">
        <v>1556.0</v>
      </c>
      <c r="C798" s="68" t="s">
        <v>1323</v>
      </c>
      <c r="D798" s="107" t="s">
        <v>11346</v>
      </c>
      <c r="E798" s="107" t="s">
        <v>8631</v>
      </c>
      <c r="F798" s="107">
        <v>35.0</v>
      </c>
      <c r="G798" s="11"/>
      <c r="I798" t="str">
        <f t="array" ref="I798">INDEX('2021 Points'!$F$13:$F$21,MATCH(1,MMULT(--('2021 Points'!$G$13:$N$21=D798),TRANSPOSE(COLUMN('2021 Points'!$G$13:$N$21)^0)),0))</f>
        <v>#N/A</v>
      </c>
      <c r="K798" s="58">
        <f>F798-IFERROR(VLOOKUP(D798,'250621 Ranking'!$D:$F,3,0),0)</f>
        <v>35</v>
      </c>
      <c r="L798">
        <f>countif('Pre-transfer 2021 Points'!$E$13:$L$21,D798)</f>
        <v>0</v>
      </c>
      <c r="M798" s="59">
        <f>countif('2021 Points'!$G$13:$N$21,D798)</f>
        <v>0</v>
      </c>
    </row>
    <row r="799">
      <c r="A799" s="50">
        <v>798.0</v>
      </c>
      <c r="B799" s="67">
        <v>785.0</v>
      </c>
      <c r="C799" s="69" t="s">
        <v>345</v>
      </c>
      <c r="D799" s="107" t="s">
        <v>4202</v>
      </c>
      <c r="E799" s="107" t="s">
        <v>11259</v>
      </c>
      <c r="F799" s="107">
        <v>34.0</v>
      </c>
      <c r="G799" s="11"/>
      <c r="I799" t="str">
        <f t="array" ref="I799">INDEX('2021 Points'!$F$13:$F$21,MATCH(1,MMULT(--('2021 Points'!$G$13:$N$21=D799),TRANSPOSE(COLUMN('2021 Points'!$G$13:$N$21)^0)),0))</f>
        <v>#N/A</v>
      </c>
      <c r="K799" s="58">
        <f>F799-IFERROR(VLOOKUP(D799,'250621 Ranking'!$D:$F,3,0),0)</f>
        <v>2</v>
      </c>
      <c r="L799">
        <f>countif('Pre-transfer 2021 Points'!$E$13:$L$21,D799)</f>
        <v>0</v>
      </c>
      <c r="M799" s="59">
        <f>countif('2021 Points'!$G$13:$N$21,D799)</f>
        <v>0</v>
      </c>
    </row>
    <row r="800">
      <c r="A800" s="50">
        <v>799.0</v>
      </c>
      <c r="B800" s="86"/>
      <c r="C800" s="69" t="s">
        <v>5151</v>
      </c>
      <c r="D800" s="107" t="s">
        <v>11347</v>
      </c>
      <c r="E800" s="107" t="s">
        <v>9951</v>
      </c>
      <c r="F800" s="107">
        <v>34.0</v>
      </c>
      <c r="G800" s="11"/>
      <c r="I800" t="str">
        <f t="array" ref="I800">INDEX('2021 Points'!$F$13:$F$21,MATCH(1,MMULT(--('2021 Points'!$G$13:$N$21=D800),TRANSPOSE(COLUMN('2021 Points'!$G$13:$N$21)^0)),0))</f>
        <v>#N/A</v>
      </c>
      <c r="K800" s="58">
        <f>F800-IFERROR(VLOOKUP(D800,'250621 Ranking'!$D:$F,3,0),0)</f>
        <v>27</v>
      </c>
      <c r="L800">
        <f>countif('Pre-transfer 2021 Points'!$E$13:$L$21,D800)</f>
        <v>0</v>
      </c>
      <c r="M800" s="59">
        <f>countif('2021 Points'!$G$13:$N$21,D800)</f>
        <v>0</v>
      </c>
    </row>
    <row r="801">
      <c r="A801" s="49">
        <v>800.0</v>
      </c>
      <c r="B801" s="63">
        <v>1295.0</v>
      </c>
      <c r="C801" s="64" t="s">
        <v>639</v>
      </c>
      <c r="D801" s="108" t="s">
        <v>171</v>
      </c>
      <c r="E801" s="108" t="s">
        <v>8605</v>
      </c>
      <c r="F801" s="108">
        <v>34.0</v>
      </c>
      <c r="I801" t="str">
        <f t="array" ref="I801">INDEX('2021 Points'!$F$13:$F$21,MATCH(1,MMULT(--('2021 Points'!$G$13:$N$21=D801),TRANSPOSE(COLUMN('2021 Points'!$G$13:$N$21)^0)),0))</f>
        <v>#N/A</v>
      </c>
      <c r="K801" s="58">
        <f>F801-IFERROR(VLOOKUP(D801,'250621 Ranking'!$D:$F,3,0),0)</f>
        <v>33</v>
      </c>
      <c r="L801">
        <f>countif('Pre-transfer 2021 Points'!$E$13:$L$21,D801)</f>
        <v>0</v>
      </c>
      <c r="M801" s="59">
        <f>countif('2021 Points'!$G$13:$N$21,D801)</f>
        <v>0</v>
      </c>
    </row>
    <row r="802">
      <c r="A802" s="50">
        <v>801.0</v>
      </c>
      <c r="B802" s="67">
        <v>399.0</v>
      </c>
      <c r="C802" s="69" t="s">
        <v>5382</v>
      </c>
      <c r="D802" s="107" t="s">
        <v>1519</v>
      </c>
      <c r="E802" s="107" t="s">
        <v>4326</v>
      </c>
      <c r="F802" s="107">
        <v>34.0</v>
      </c>
      <c r="G802" s="11"/>
      <c r="I802" t="str">
        <f t="array" ref="I802">INDEX('2021 Points'!$F$13:$F$21,MATCH(1,MMULT(--('2021 Points'!$G$13:$N$21=D802),TRANSPOSE(COLUMN('2021 Points'!$G$13:$N$21)^0)),0))</f>
        <v>#N/A</v>
      </c>
      <c r="K802" s="58">
        <f>F802-IFERROR(VLOOKUP(D802,'250621 Ranking'!$D:$F,3,0),0)</f>
        <v>24</v>
      </c>
      <c r="L802">
        <f>countif('Pre-transfer 2021 Points'!$E$13:$L$21,D802)</f>
        <v>0</v>
      </c>
      <c r="M802" s="59">
        <f>countif('2021 Points'!$G$13:$N$21,D802)</f>
        <v>0</v>
      </c>
    </row>
    <row r="803">
      <c r="A803" s="50">
        <v>802.0</v>
      </c>
      <c r="B803" s="86"/>
      <c r="C803" s="69" t="s">
        <v>5658</v>
      </c>
      <c r="D803" s="107" t="s">
        <v>2189</v>
      </c>
      <c r="E803" s="107" t="s">
        <v>10039</v>
      </c>
      <c r="F803" s="107">
        <v>34.0</v>
      </c>
      <c r="G803" s="11"/>
      <c r="I803" t="str">
        <f t="array" ref="I803">INDEX('2021 Points'!$F$13:$F$21,MATCH(1,MMULT(--('2021 Points'!$G$13:$N$21=D803),TRANSPOSE(COLUMN('2021 Points'!$G$13:$N$21)^0)),0))</f>
        <v>#N/A</v>
      </c>
      <c r="K803" s="58">
        <f>F803-IFERROR(VLOOKUP(D803,'250621 Ranking'!$D:$F,3,0),0)</f>
        <v>34</v>
      </c>
      <c r="L803">
        <f>countif('Pre-transfer 2021 Points'!$E$13:$L$21,D803)</f>
        <v>0</v>
      </c>
      <c r="M803" s="59">
        <f>countif('2021 Points'!$G$13:$N$21,D803)</f>
        <v>0</v>
      </c>
    </row>
    <row r="804">
      <c r="A804" s="50">
        <v>803.0</v>
      </c>
      <c r="B804" s="67">
        <v>766.0</v>
      </c>
      <c r="C804" s="69" t="s">
        <v>4442</v>
      </c>
      <c r="D804" s="107" t="s">
        <v>283</v>
      </c>
      <c r="E804" s="107" t="s">
        <v>8596</v>
      </c>
      <c r="F804" s="107">
        <v>34.0</v>
      </c>
      <c r="G804" s="11"/>
      <c r="I804" t="str">
        <f t="array" ref="I804">INDEX('2021 Points'!$F$13:$F$21,MATCH(1,MMULT(--('2021 Points'!$G$13:$N$21=D804),TRANSPOSE(COLUMN('2021 Points'!$G$13:$N$21)^0)),0))</f>
        <v>#N/A</v>
      </c>
      <c r="K804" s="58">
        <f>F804-IFERROR(VLOOKUP(D804,'250621 Ranking'!$D:$F,3,0),0)</f>
        <v>29</v>
      </c>
      <c r="L804">
        <f>countif('Pre-transfer 2021 Points'!$E$13:$L$21,D804)</f>
        <v>0</v>
      </c>
      <c r="M804" s="59">
        <f>countif('2021 Points'!$G$13:$N$21,D804)</f>
        <v>0</v>
      </c>
    </row>
    <row r="805">
      <c r="A805" s="50">
        <v>804.0</v>
      </c>
      <c r="B805" s="67">
        <v>1334.0</v>
      </c>
      <c r="C805" s="68" t="s">
        <v>4722</v>
      </c>
      <c r="D805" s="107" t="s">
        <v>3474</v>
      </c>
      <c r="E805" s="107" t="s">
        <v>11209</v>
      </c>
      <c r="F805" s="107">
        <v>34.0</v>
      </c>
      <c r="G805" s="11"/>
      <c r="I805" t="str">
        <f t="array" ref="I805">INDEX('2021 Points'!$F$13:$F$21,MATCH(1,MMULT(--('2021 Points'!$G$13:$N$21=D805),TRANSPOSE(COLUMN('2021 Points'!$G$13:$N$21)^0)),0))</f>
        <v>#N/A</v>
      </c>
      <c r="K805" s="58">
        <f>F805-IFERROR(VLOOKUP(D805,'250621 Ranking'!$D:$F,3,0),0)</f>
        <v>15</v>
      </c>
      <c r="L805">
        <f>countif('Pre-transfer 2021 Points'!$E$13:$L$21,D805)</f>
        <v>0</v>
      </c>
      <c r="M805" s="59">
        <f>countif('2021 Points'!$G$13:$N$21,D805)</f>
        <v>0</v>
      </c>
    </row>
    <row r="806">
      <c r="A806" s="50">
        <v>805.0</v>
      </c>
      <c r="B806" s="67">
        <v>727.0</v>
      </c>
      <c r="C806" s="69" t="s">
        <v>5226</v>
      </c>
      <c r="D806" s="107" t="s">
        <v>3418</v>
      </c>
      <c r="E806" s="107" t="s">
        <v>8688</v>
      </c>
      <c r="F806" s="107">
        <v>34.0</v>
      </c>
      <c r="G806" s="11"/>
      <c r="I806" t="str">
        <f t="array" ref="I806">INDEX('2021 Points'!$F$13:$F$21,MATCH(1,MMULT(--('2021 Points'!$G$13:$N$21=D806),TRANSPOSE(COLUMN('2021 Points'!$G$13:$N$21)^0)),0))</f>
        <v>#N/A</v>
      </c>
      <c r="K806" s="58">
        <f>F806-IFERROR(VLOOKUP(D806,'250621 Ranking'!$D:$F,3,0),0)</f>
        <v>17</v>
      </c>
      <c r="L806">
        <f>countif('Pre-transfer 2021 Points'!$E$13:$L$21,D806)</f>
        <v>0</v>
      </c>
      <c r="M806" s="59">
        <f>countif('2021 Points'!$G$13:$N$21,D806)</f>
        <v>0</v>
      </c>
    </row>
    <row r="807">
      <c r="A807" s="50">
        <v>806.0</v>
      </c>
      <c r="B807" s="67">
        <v>857.0</v>
      </c>
      <c r="C807" s="68" t="s">
        <v>339</v>
      </c>
      <c r="D807" s="107" t="s">
        <v>2624</v>
      </c>
      <c r="E807" s="72"/>
      <c r="F807" s="107">
        <v>34.0</v>
      </c>
      <c r="G807" s="11"/>
      <c r="I807" t="str">
        <f t="array" ref="I807">INDEX('2021 Points'!$F$13:$F$21,MATCH(1,MMULT(--('2021 Points'!$G$13:$N$21=D807),TRANSPOSE(COLUMN('2021 Points'!$G$13:$N$21)^0)),0))</f>
        <v>#N/A</v>
      </c>
      <c r="K807" s="58">
        <f>F807-IFERROR(VLOOKUP(D807,'250621 Ranking'!$D:$F,3,0),0)</f>
        <v>16</v>
      </c>
      <c r="L807">
        <f>countif('Pre-transfer 2021 Points'!$E$13:$L$21,D807)</f>
        <v>0</v>
      </c>
      <c r="M807" s="59">
        <f>countif('2021 Points'!$G$13:$N$21,D807)</f>
        <v>0</v>
      </c>
    </row>
    <row r="808">
      <c r="A808" s="50">
        <v>807.0</v>
      </c>
      <c r="B808" s="67">
        <v>847.0</v>
      </c>
      <c r="C808" s="68" t="s">
        <v>220</v>
      </c>
      <c r="D808" s="107" t="s">
        <v>11348</v>
      </c>
      <c r="E808" s="107" t="s">
        <v>8708</v>
      </c>
      <c r="F808" s="107">
        <v>34.0</v>
      </c>
      <c r="G808" s="11"/>
      <c r="I808" t="str">
        <f t="array" ref="I808">INDEX('2021 Points'!$F$13:$F$21,MATCH(1,MMULT(--('2021 Points'!$G$13:$N$21=D808),TRANSPOSE(COLUMN('2021 Points'!$G$13:$N$21)^0)),0))</f>
        <v>#N/A</v>
      </c>
      <c r="K808" s="58">
        <f>F808-IFERROR(VLOOKUP(D808,'250621 Ranking'!$D:$F,3,0),0)</f>
        <v>0</v>
      </c>
      <c r="L808">
        <f>countif('Pre-transfer 2021 Points'!$E$13:$L$21,D808)</f>
        <v>0</v>
      </c>
      <c r="M808" s="59">
        <f>countif('2021 Points'!$G$13:$N$21,D808)</f>
        <v>0</v>
      </c>
    </row>
    <row r="809">
      <c r="A809" s="50">
        <v>808.0</v>
      </c>
      <c r="B809" s="86"/>
      <c r="C809" s="69" t="s">
        <v>8903</v>
      </c>
      <c r="D809" s="107" t="s">
        <v>3795</v>
      </c>
      <c r="E809" s="72"/>
      <c r="F809" s="107">
        <v>34.0</v>
      </c>
      <c r="G809" s="11"/>
      <c r="I809" t="str">
        <f t="array" ref="I809">INDEX('2021 Points'!$F$13:$F$21,MATCH(1,MMULT(--('2021 Points'!$G$13:$N$21=D809),TRANSPOSE(COLUMN('2021 Points'!$G$13:$N$21)^0)),0))</f>
        <v>#N/A</v>
      </c>
      <c r="K809" s="58">
        <f>F809-IFERROR(VLOOKUP(D809,'250621 Ranking'!$D:$F,3,0),0)</f>
        <v>32</v>
      </c>
      <c r="L809">
        <f>countif('Pre-transfer 2021 Points'!$E$13:$L$21,D809)</f>
        <v>0</v>
      </c>
      <c r="M809" s="59">
        <f>countif('2021 Points'!$G$13:$N$21,D809)</f>
        <v>0</v>
      </c>
    </row>
    <row r="810">
      <c r="A810" s="50">
        <v>809.0</v>
      </c>
      <c r="B810" s="86"/>
      <c r="C810" s="69" t="s">
        <v>5046</v>
      </c>
      <c r="D810" s="107" t="s">
        <v>1033</v>
      </c>
      <c r="E810" s="107" t="s">
        <v>8689</v>
      </c>
      <c r="F810" s="107">
        <v>34.0</v>
      </c>
      <c r="G810" s="11"/>
      <c r="I810" t="str">
        <f t="array" ref="I810">INDEX('2021 Points'!$F$13:$F$21,MATCH(1,MMULT(--('2021 Points'!$G$13:$N$21=D810),TRANSPOSE(COLUMN('2021 Points'!$G$13:$N$21)^0)),0))</f>
        <v>#N/A</v>
      </c>
      <c r="K810" s="58">
        <f>F810-IFERROR(VLOOKUP(D810,'250621 Ranking'!$D:$F,3,0),0)</f>
        <v>24</v>
      </c>
      <c r="L810">
        <f>countif('Pre-transfer 2021 Points'!$E$13:$L$21,D810)</f>
        <v>0</v>
      </c>
      <c r="M810" s="59">
        <f>countif('2021 Points'!$G$13:$N$21,D810)</f>
        <v>0</v>
      </c>
    </row>
    <row r="811">
      <c r="A811" s="50">
        <v>810.0</v>
      </c>
      <c r="B811" s="67">
        <v>243.0</v>
      </c>
      <c r="C811" s="69" t="s">
        <v>4771</v>
      </c>
      <c r="D811" s="107" t="s">
        <v>10814</v>
      </c>
      <c r="E811" s="107" t="s">
        <v>11208</v>
      </c>
      <c r="F811" s="107">
        <v>33.0</v>
      </c>
      <c r="G811" s="11"/>
      <c r="I811" t="str">
        <f t="array" ref="I811">INDEX('2021 Points'!$F$13:$F$21,MATCH(1,MMULT(--('2021 Points'!$G$13:$N$21=D811),TRANSPOSE(COLUMN('2021 Points'!$G$13:$N$21)^0)),0))</f>
        <v>#N/A</v>
      </c>
      <c r="K811" s="58">
        <f>F811-IFERROR(VLOOKUP(D811,'250621 Ranking'!$D:$F,3,0),0)</f>
        <v>0</v>
      </c>
      <c r="L811">
        <f>countif('Pre-transfer 2021 Points'!$E$13:$L$21,D811)</f>
        <v>0</v>
      </c>
      <c r="M811" s="59">
        <f>countif('2021 Points'!$G$13:$N$21,D811)</f>
        <v>0</v>
      </c>
    </row>
    <row r="812">
      <c r="A812" s="50">
        <v>811.0</v>
      </c>
      <c r="B812" s="67">
        <v>1626.0</v>
      </c>
      <c r="C812" s="68" t="s">
        <v>518</v>
      </c>
      <c r="D812" s="107" t="s">
        <v>11349</v>
      </c>
      <c r="E812" s="107" t="s">
        <v>11243</v>
      </c>
      <c r="F812" s="107">
        <v>33.0</v>
      </c>
      <c r="G812" s="11"/>
      <c r="I812" t="str">
        <f t="array" ref="I812">INDEX('2021 Points'!$F$13:$F$21,MATCH(1,MMULT(--('2021 Points'!$G$13:$N$21=D812),TRANSPOSE(COLUMN('2021 Points'!$G$13:$N$21)^0)),0))</f>
        <v>#N/A</v>
      </c>
      <c r="K812" s="58">
        <f>F812-IFERROR(VLOOKUP(D812,'250621 Ranking'!$D:$F,3,0),0)</f>
        <v>28</v>
      </c>
      <c r="L812">
        <f>countif('Pre-transfer 2021 Points'!$E$13:$L$21,D812)</f>
        <v>0</v>
      </c>
      <c r="M812" s="59">
        <f>countif('2021 Points'!$G$13:$N$21,D812)</f>
        <v>0</v>
      </c>
    </row>
    <row r="813">
      <c r="A813" s="50">
        <v>812.0</v>
      </c>
      <c r="B813" s="86"/>
      <c r="C813" s="69" t="s">
        <v>9994</v>
      </c>
      <c r="D813" s="107" t="s">
        <v>3564</v>
      </c>
      <c r="E813" s="107" t="s">
        <v>9925</v>
      </c>
      <c r="F813" s="107">
        <v>33.0</v>
      </c>
      <c r="G813" s="11"/>
      <c r="I813" t="str">
        <f t="array" ref="I813">INDEX('2021 Points'!$F$13:$F$21,MATCH(1,MMULT(--('2021 Points'!$G$13:$N$21=D813),TRANSPOSE(COLUMN('2021 Points'!$G$13:$N$21)^0)),0))</f>
        <v>#N/A</v>
      </c>
      <c r="K813" s="58">
        <f>F813-IFERROR(VLOOKUP(D813,'250621 Ranking'!$D:$F,3,0),0)</f>
        <v>5</v>
      </c>
      <c r="L813">
        <f>countif('Pre-transfer 2021 Points'!$E$13:$L$21,D813)</f>
        <v>0</v>
      </c>
      <c r="M813" s="59">
        <f>countif('2021 Points'!$G$13:$N$21,D813)</f>
        <v>0</v>
      </c>
    </row>
    <row r="814">
      <c r="A814" s="50">
        <v>813.0</v>
      </c>
      <c r="B814" s="86"/>
      <c r="C814" s="69" t="s">
        <v>8876</v>
      </c>
      <c r="D814" s="107" t="s">
        <v>417</v>
      </c>
      <c r="E814" s="107" t="s">
        <v>5857</v>
      </c>
      <c r="F814" s="107">
        <v>33.0</v>
      </c>
      <c r="G814" s="11"/>
      <c r="I814" t="str">
        <f t="array" ref="I814">INDEX('2021 Points'!$F$13:$F$21,MATCH(1,MMULT(--('2021 Points'!$G$13:$N$21=D814),TRANSPOSE(COLUMN('2021 Points'!$G$13:$N$21)^0)),0))</f>
        <v>#N/A</v>
      </c>
      <c r="K814" s="58">
        <f>F814-IFERROR(VLOOKUP(D814,'250621 Ranking'!$D:$F,3,0),0)</f>
        <v>22</v>
      </c>
      <c r="L814">
        <f>countif('Pre-transfer 2021 Points'!$E$13:$L$21,D814)</f>
        <v>0</v>
      </c>
      <c r="M814" s="59">
        <f>countif('2021 Points'!$G$13:$N$21,D814)</f>
        <v>0</v>
      </c>
    </row>
    <row r="815">
      <c r="A815" s="50">
        <v>814.0</v>
      </c>
      <c r="B815" s="67">
        <v>453.0</v>
      </c>
      <c r="C815" s="69" t="s">
        <v>958</v>
      </c>
      <c r="D815" s="107" t="s">
        <v>3529</v>
      </c>
      <c r="E815" s="107" t="s">
        <v>8630</v>
      </c>
      <c r="F815" s="107">
        <v>33.0</v>
      </c>
      <c r="G815" s="11"/>
      <c r="I815" t="str">
        <f t="array" ref="I815">INDEX('2021 Points'!$F$13:$F$21,MATCH(1,MMULT(--('2021 Points'!$G$13:$N$21=D815),TRANSPOSE(COLUMN('2021 Points'!$G$13:$N$21)^0)),0))</f>
        <v>#N/A</v>
      </c>
      <c r="K815" s="58">
        <f>F815-IFERROR(VLOOKUP(D815,'250621 Ranking'!$D:$F,3,0),0)</f>
        <v>15</v>
      </c>
      <c r="L815">
        <f>countif('Pre-transfer 2021 Points'!$E$13:$L$21,D815)</f>
        <v>0</v>
      </c>
      <c r="M815" s="59">
        <f>countif('2021 Points'!$G$13:$N$21,D815)</f>
        <v>0</v>
      </c>
    </row>
    <row r="816">
      <c r="A816" s="50">
        <v>815.0</v>
      </c>
      <c r="B816" s="67">
        <v>954.0</v>
      </c>
      <c r="C816" s="68" t="s">
        <v>176</v>
      </c>
      <c r="D816" s="107" t="s">
        <v>1078</v>
      </c>
      <c r="E816" s="107" t="s">
        <v>10778</v>
      </c>
      <c r="F816" s="107">
        <v>33.0</v>
      </c>
      <c r="G816" s="11"/>
      <c r="I816" t="str">
        <f t="array" ref="I816">INDEX('2021 Points'!$F$13:$F$21,MATCH(1,MMULT(--('2021 Points'!$G$13:$N$21=D816),TRANSPOSE(COLUMN('2021 Points'!$G$13:$N$21)^0)),0))</f>
        <v>#N/A</v>
      </c>
      <c r="K816" s="58">
        <f>F816-IFERROR(VLOOKUP(D816,'250621 Ranking'!$D:$F,3,0),0)</f>
        <v>20</v>
      </c>
      <c r="L816">
        <f>countif('Pre-transfer 2021 Points'!$E$13:$L$21,D816)</f>
        <v>0</v>
      </c>
      <c r="M816" s="59">
        <f>countif('2021 Points'!$G$13:$N$21,D816)</f>
        <v>0</v>
      </c>
    </row>
    <row r="817">
      <c r="A817" s="50">
        <v>816.0</v>
      </c>
      <c r="B817" s="86"/>
      <c r="C817" s="69" t="s">
        <v>4768</v>
      </c>
      <c r="D817" s="107" t="s">
        <v>2647</v>
      </c>
      <c r="E817" s="72"/>
      <c r="F817" s="107">
        <v>33.0</v>
      </c>
      <c r="G817" s="11"/>
      <c r="I817" t="str">
        <f t="array" ref="I817">INDEX('2021 Points'!$F$13:$F$21,MATCH(1,MMULT(--('2021 Points'!$G$13:$N$21=D817),TRANSPOSE(COLUMN('2021 Points'!$G$13:$N$21)^0)),0))</f>
        <v>#N/A</v>
      </c>
      <c r="K817" s="58">
        <f>F817-IFERROR(VLOOKUP(D817,'250621 Ranking'!$D:$F,3,0),0)</f>
        <v>8</v>
      </c>
      <c r="L817">
        <f>countif('Pre-transfer 2021 Points'!$E$13:$L$21,D817)</f>
        <v>0</v>
      </c>
      <c r="M817" s="59">
        <f>countif('2021 Points'!$G$13:$N$21,D817)</f>
        <v>0</v>
      </c>
    </row>
    <row r="818">
      <c r="A818" s="50">
        <v>817.0</v>
      </c>
      <c r="B818" s="67">
        <v>1262.0</v>
      </c>
      <c r="C818" s="68" t="s">
        <v>262</v>
      </c>
      <c r="D818" s="107" t="s">
        <v>11078</v>
      </c>
      <c r="E818" s="107" t="s">
        <v>11225</v>
      </c>
      <c r="F818" s="107">
        <v>33.0</v>
      </c>
      <c r="G818" s="11"/>
      <c r="I818" t="str">
        <f t="array" ref="I818">INDEX('2021 Points'!$F$13:$F$21,MATCH(1,MMULT(--('2021 Points'!$G$13:$N$21=D818),TRANSPOSE(COLUMN('2021 Points'!$G$13:$N$21)^0)),0))</f>
        <v>#N/A</v>
      </c>
      <c r="K818" s="58">
        <f>F818-IFERROR(VLOOKUP(D818,'250621 Ranking'!$D:$F,3,0),0)</f>
        <v>0</v>
      </c>
      <c r="L818">
        <f>countif('Pre-transfer 2021 Points'!$E$13:$L$21,D818)</f>
        <v>0</v>
      </c>
      <c r="M818" s="59">
        <f>countif('2021 Points'!$G$13:$N$21,D818)</f>
        <v>0</v>
      </c>
    </row>
    <row r="819">
      <c r="A819" s="50">
        <v>818.0</v>
      </c>
      <c r="B819" s="86"/>
      <c r="C819" s="69" t="s">
        <v>10939</v>
      </c>
      <c r="D819" s="107" t="s">
        <v>1088</v>
      </c>
      <c r="E819" s="107" t="s">
        <v>9973</v>
      </c>
      <c r="F819" s="107">
        <v>33.0</v>
      </c>
      <c r="G819" s="11"/>
      <c r="I819" t="str">
        <f t="array" ref="I819">INDEX('2021 Points'!$F$13:$F$21,MATCH(1,MMULT(--('2021 Points'!$G$13:$N$21=D819),TRANSPOSE(COLUMN('2021 Points'!$G$13:$N$21)^0)),0))</f>
        <v>#N/A</v>
      </c>
      <c r="K819" s="58">
        <f>F819-IFERROR(VLOOKUP(D819,'250621 Ranking'!$D:$F,3,0),0)</f>
        <v>23</v>
      </c>
      <c r="L819">
        <f>countif('Pre-transfer 2021 Points'!$E$13:$L$21,D819)</f>
        <v>0</v>
      </c>
      <c r="M819" s="59">
        <f>countif('2021 Points'!$G$13:$N$21,D819)</f>
        <v>0</v>
      </c>
    </row>
    <row r="820">
      <c r="A820" s="50">
        <v>819.0</v>
      </c>
      <c r="B820" s="67">
        <v>433.0</v>
      </c>
      <c r="C820" s="69" t="s">
        <v>1005</v>
      </c>
      <c r="D820" s="107" t="s">
        <v>1541</v>
      </c>
      <c r="E820" s="107" t="s">
        <v>9918</v>
      </c>
      <c r="F820" s="107">
        <v>33.0</v>
      </c>
      <c r="G820" s="11"/>
      <c r="I820" t="str">
        <f t="array" ref="I820">INDEX('2021 Points'!$F$13:$F$21,MATCH(1,MMULT(--('2021 Points'!$G$13:$N$21=D820),TRANSPOSE(COLUMN('2021 Points'!$G$13:$N$21)^0)),0))</f>
        <v>#N/A</v>
      </c>
      <c r="K820" s="58">
        <f>F820-IFERROR(VLOOKUP(D820,'250621 Ranking'!$D:$F,3,0),0)</f>
        <v>5</v>
      </c>
      <c r="L820">
        <f>countif('Pre-transfer 2021 Points'!$E$13:$L$21,D820)</f>
        <v>0</v>
      </c>
      <c r="M820" s="59">
        <f>countif('2021 Points'!$G$13:$N$21,D820)</f>
        <v>0</v>
      </c>
    </row>
    <row r="821">
      <c r="A821" s="50">
        <v>820.0</v>
      </c>
      <c r="B821" s="86"/>
      <c r="C821" s="69" t="s">
        <v>5057</v>
      </c>
      <c r="D821" s="107" t="s">
        <v>742</v>
      </c>
      <c r="E821" s="107" t="s">
        <v>9925</v>
      </c>
      <c r="F821" s="107">
        <v>32.0</v>
      </c>
      <c r="G821" s="11"/>
      <c r="I821" t="str">
        <f t="array" ref="I821">INDEX('2021 Points'!$F$13:$F$21,MATCH(1,MMULT(--('2021 Points'!$G$13:$N$21=D821),TRANSPOSE(COLUMN('2021 Points'!$G$13:$N$21)^0)),0))</f>
        <v>#N/A</v>
      </c>
      <c r="K821" s="58">
        <f>F821-IFERROR(VLOOKUP(D821,'250621 Ranking'!$D:$F,3,0),0)</f>
        <v>2</v>
      </c>
      <c r="L821">
        <f>countif('Pre-transfer 2021 Points'!$E$13:$L$21,D821)</f>
        <v>0</v>
      </c>
      <c r="M821" s="59">
        <f>countif('2021 Points'!$G$13:$N$21,D821)</f>
        <v>0</v>
      </c>
    </row>
    <row r="822">
      <c r="A822" s="50">
        <v>821.0</v>
      </c>
      <c r="B822" s="67">
        <v>774.0</v>
      </c>
      <c r="C822" s="69" t="s">
        <v>1438</v>
      </c>
      <c r="D822" s="107" t="s">
        <v>11350</v>
      </c>
      <c r="E822" s="72"/>
      <c r="F822" s="107">
        <v>32.0</v>
      </c>
      <c r="G822" s="11"/>
      <c r="I822" t="str">
        <f t="array" ref="I822">INDEX('2021 Points'!$F$13:$F$21,MATCH(1,MMULT(--('2021 Points'!$G$13:$N$21=D822),TRANSPOSE(COLUMN('2021 Points'!$G$13:$N$21)^0)),0))</f>
        <v>#N/A</v>
      </c>
      <c r="K822" s="58">
        <f>F822-IFERROR(VLOOKUP(D822,'250621 Ranking'!$D:$F,3,0),0)</f>
        <v>10</v>
      </c>
      <c r="L822">
        <f>countif('Pre-transfer 2021 Points'!$E$13:$L$21,D822)</f>
        <v>0</v>
      </c>
      <c r="M822" s="59">
        <f>countif('2021 Points'!$G$13:$N$21,D822)</f>
        <v>0</v>
      </c>
    </row>
    <row r="823">
      <c r="A823" s="50">
        <v>822.0</v>
      </c>
      <c r="B823" s="86"/>
      <c r="C823" s="69" t="s">
        <v>11351</v>
      </c>
      <c r="D823" s="107" t="s">
        <v>11352</v>
      </c>
      <c r="E823" s="72"/>
      <c r="F823" s="107">
        <v>32.0</v>
      </c>
      <c r="G823" s="11"/>
      <c r="I823" t="str">
        <f t="array" ref="I823">INDEX('2021 Points'!$F$13:$F$21,MATCH(1,MMULT(--('2021 Points'!$G$13:$N$21=D823),TRANSPOSE(COLUMN('2021 Points'!$G$13:$N$21)^0)),0))</f>
        <v>#N/A</v>
      </c>
      <c r="K823" s="58">
        <f>F823-IFERROR(VLOOKUP(D823,'250621 Ranking'!$D:$F,3,0),0)</f>
        <v>32</v>
      </c>
      <c r="L823">
        <f>countif('Pre-transfer 2021 Points'!$E$13:$L$21,D823)</f>
        <v>0</v>
      </c>
      <c r="M823" s="59">
        <f>countif('2021 Points'!$G$13:$N$21,D823)</f>
        <v>0</v>
      </c>
    </row>
    <row r="824">
      <c r="A824" s="50">
        <v>823.0</v>
      </c>
      <c r="B824" s="86"/>
      <c r="C824" s="69" t="s">
        <v>11353</v>
      </c>
      <c r="D824" s="107" t="s">
        <v>1877</v>
      </c>
      <c r="E824" s="107" t="s">
        <v>8605</v>
      </c>
      <c r="F824" s="107">
        <v>32.0</v>
      </c>
      <c r="G824" s="11"/>
      <c r="I824" t="str">
        <f t="array" ref="I824">INDEX('2021 Points'!$F$13:$F$21,MATCH(1,MMULT(--('2021 Points'!$G$13:$N$21=D824),TRANSPOSE(COLUMN('2021 Points'!$G$13:$N$21)^0)),0))</f>
        <v>#N/A</v>
      </c>
      <c r="K824" s="58">
        <f>F824-IFERROR(VLOOKUP(D824,'250621 Ranking'!$D:$F,3,0),0)</f>
        <v>21</v>
      </c>
      <c r="L824">
        <f>countif('Pre-transfer 2021 Points'!$E$13:$L$21,D824)</f>
        <v>0</v>
      </c>
      <c r="M824" s="59">
        <f>countif('2021 Points'!$G$13:$N$21,D824)</f>
        <v>0</v>
      </c>
    </row>
    <row r="825">
      <c r="A825" s="50">
        <v>824.0</v>
      </c>
      <c r="B825" s="86"/>
      <c r="C825" s="69" t="s">
        <v>10106</v>
      </c>
      <c r="D825" s="107" t="s">
        <v>11354</v>
      </c>
      <c r="E825" s="107" t="s">
        <v>11355</v>
      </c>
      <c r="F825" s="107">
        <v>32.0</v>
      </c>
      <c r="G825" s="11"/>
      <c r="I825" t="str">
        <f t="array" ref="I825">INDEX('2021 Points'!$F$13:$F$21,MATCH(1,MMULT(--('2021 Points'!$G$13:$N$21=D825),TRANSPOSE(COLUMN('2021 Points'!$G$13:$N$21)^0)),0))</f>
        <v>#N/A</v>
      </c>
      <c r="K825" s="58">
        <f>F825-IFERROR(VLOOKUP(D825,'250621 Ranking'!$D:$F,3,0),0)</f>
        <v>32</v>
      </c>
      <c r="L825">
        <f>countif('Pre-transfer 2021 Points'!$E$13:$L$21,D825)</f>
        <v>0</v>
      </c>
      <c r="M825" s="59">
        <f>countif('2021 Points'!$G$13:$N$21,D825)</f>
        <v>0</v>
      </c>
    </row>
    <row r="826">
      <c r="A826" s="50">
        <v>825.0</v>
      </c>
      <c r="B826" s="86"/>
      <c r="C826" s="69" t="s">
        <v>9098</v>
      </c>
      <c r="D826" s="107" t="s">
        <v>11356</v>
      </c>
      <c r="E826" s="107" t="s">
        <v>9959</v>
      </c>
      <c r="F826" s="107">
        <v>32.0</v>
      </c>
      <c r="G826" s="11"/>
      <c r="I826" t="str">
        <f t="array" ref="I826">INDEX('2021 Points'!$F$13:$F$21,MATCH(1,MMULT(--('2021 Points'!$G$13:$N$21=D826),TRANSPOSE(COLUMN('2021 Points'!$G$13:$N$21)^0)),0))</f>
        <v>#N/A</v>
      </c>
      <c r="K826" s="58">
        <f>F826-IFERROR(VLOOKUP(D826,'250621 Ranking'!$D:$F,3,0),0)</f>
        <v>31</v>
      </c>
      <c r="L826">
        <f>countif('Pre-transfer 2021 Points'!$E$13:$L$21,D826)</f>
        <v>0</v>
      </c>
      <c r="M826" s="59">
        <f>countif('2021 Points'!$G$13:$N$21,D826)</f>
        <v>0</v>
      </c>
    </row>
    <row r="827">
      <c r="A827" s="50">
        <v>826.0</v>
      </c>
      <c r="B827" s="67">
        <v>1520.0</v>
      </c>
      <c r="C827" s="68" t="s">
        <v>4855</v>
      </c>
      <c r="D827" s="107" t="s">
        <v>3523</v>
      </c>
      <c r="E827" s="107" t="s">
        <v>9988</v>
      </c>
      <c r="F827" s="107">
        <v>32.0</v>
      </c>
      <c r="G827" s="11"/>
      <c r="I827" t="str">
        <f t="array" ref="I827">INDEX('2021 Points'!$F$13:$F$21,MATCH(1,MMULT(--('2021 Points'!$G$13:$N$21=D827),TRANSPOSE(COLUMN('2021 Points'!$G$13:$N$21)^0)),0))</f>
        <v>#N/A</v>
      </c>
      <c r="K827" s="58">
        <f>F827-IFERROR(VLOOKUP(D827,'250621 Ranking'!$D:$F,3,0),0)</f>
        <v>32</v>
      </c>
      <c r="L827">
        <f>countif('Pre-transfer 2021 Points'!$E$13:$L$21,D827)</f>
        <v>0</v>
      </c>
      <c r="M827" s="59">
        <f>countif('2021 Points'!$G$13:$N$21,D827)</f>
        <v>0</v>
      </c>
    </row>
    <row r="828">
      <c r="A828" s="50">
        <v>827.0</v>
      </c>
      <c r="B828" s="86"/>
      <c r="C828" s="69" t="s">
        <v>8757</v>
      </c>
      <c r="D828" s="107" t="s">
        <v>10978</v>
      </c>
      <c r="E828" s="107" t="s">
        <v>11288</v>
      </c>
      <c r="F828" s="107">
        <v>32.0</v>
      </c>
      <c r="G828" s="11"/>
      <c r="I828" t="str">
        <f t="array" ref="I828">INDEX('2021 Points'!$F$13:$F$21,MATCH(1,MMULT(--('2021 Points'!$G$13:$N$21=D828),TRANSPOSE(COLUMN('2021 Points'!$G$13:$N$21)^0)),0))</f>
        <v>#N/A</v>
      </c>
      <c r="K828" s="58">
        <f>F828-IFERROR(VLOOKUP(D828,'250621 Ranking'!$D:$F,3,0),0)</f>
        <v>14</v>
      </c>
      <c r="L828">
        <f>countif('Pre-transfer 2021 Points'!$E$13:$L$21,D828)</f>
        <v>0</v>
      </c>
      <c r="M828" s="59">
        <f>countif('2021 Points'!$G$13:$N$21,D828)</f>
        <v>0</v>
      </c>
    </row>
    <row r="829">
      <c r="A829" s="50">
        <v>828.0</v>
      </c>
      <c r="B829" s="86"/>
      <c r="C829" s="69" t="s">
        <v>5514</v>
      </c>
      <c r="D829" s="107" t="s">
        <v>11357</v>
      </c>
      <c r="E829" s="107" t="s">
        <v>9973</v>
      </c>
      <c r="F829" s="107">
        <v>32.0</v>
      </c>
      <c r="G829" s="11"/>
      <c r="I829" t="str">
        <f t="array" ref="I829">INDEX('2021 Points'!$F$13:$F$21,MATCH(1,MMULT(--('2021 Points'!$G$13:$N$21=D829),TRANSPOSE(COLUMN('2021 Points'!$G$13:$N$21)^0)),0))</f>
        <v>#N/A</v>
      </c>
      <c r="K829" s="58">
        <f>F829-IFERROR(VLOOKUP(D829,'250621 Ranking'!$D:$F,3,0),0)</f>
        <v>24</v>
      </c>
      <c r="L829">
        <f>countif('Pre-transfer 2021 Points'!$E$13:$L$21,D829)</f>
        <v>0</v>
      </c>
      <c r="M829" s="59">
        <f>countif('2021 Points'!$G$13:$N$21,D829)</f>
        <v>0</v>
      </c>
    </row>
    <row r="830">
      <c r="A830" s="50">
        <v>829.0</v>
      </c>
      <c r="B830" s="86"/>
      <c r="C830" s="69" t="s">
        <v>5044</v>
      </c>
      <c r="D830" s="107" t="s">
        <v>11358</v>
      </c>
      <c r="E830" s="107" t="s">
        <v>9917</v>
      </c>
      <c r="F830" s="107">
        <v>32.0</v>
      </c>
      <c r="G830" s="11"/>
      <c r="I830" t="str">
        <f t="array" ref="I830">INDEX('2021 Points'!$F$13:$F$21,MATCH(1,MMULT(--('2021 Points'!$G$13:$N$21=D830),TRANSPOSE(COLUMN('2021 Points'!$G$13:$N$21)^0)),0))</f>
        <v>#N/A</v>
      </c>
      <c r="K830" s="58">
        <f>F830-IFERROR(VLOOKUP(D830,'250621 Ranking'!$D:$F,3,0),0)</f>
        <v>5</v>
      </c>
      <c r="L830">
        <f>countif('Pre-transfer 2021 Points'!$E$13:$L$21,D830)</f>
        <v>0</v>
      </c>
      <c r="M830" s="59">
        <f>countif('2021 Points'!$G$13:$N$21,D830)</f>
        <v>0</v>
      </c>
    </row>
    <row r="831">
      <c r="A831" s="50">
        <v>830.0</v>
      </c>
      <c r="B831" s="67">
        <v>685.0</v>
      </c>
      <c r="C831" s="69" t="s">
        <v>4386</v>
      </c>
      <c r="D831" s="107" t="s">
        <v>3901</v>
      </c>
      <c r="E831" s="107" t="s">
        <v>8600</v>
      </c>
      <c r="F831" s="107">
        <v>32.0</v>
      </c>
      <c r="G831" s="11"/>
      <c r="I831" t="str">
        <f t="array" ref="I831">INDEX('2021 Points'!$F$13:$F$21,MATCH(1,MMULT(--('2021 Points'!$G$13:$N$21=D831),TRANSPOSE(COLUMN('2021 Points'!$G$13:$N$21)^0)),0))</f>
        <v>#N/A</v>
      </c>
      <c r="K831" s="58">
        <f>F831-IFERROR(VLOOKUP(D831,'250621 Ranking'!$D:$F,3,0),0)</f>
        <v>5</v>
      </c>
      <c r="L831">
        <f>countif('Pre-transfer 2021 Points'!$E$13:$L$21,D831)</f>
        <v>0</v>
      </c>
      <c r="M831" s="59">
        <f>countif('2021 Points'!$G$13:$N$21,D831)</f>
        <v>0</v>
      </c>
    </row>
    <row r="832">
      <c r="A832" s="50">
        <v>831.0</v>
      </c>
      <c r="B832" s="67">
        <v>572.0</v>
      </c>
      <c r="C832" s="69" t="s">
        <v>1518</v>
      </c>
      <c r="D832" s="107" t="s">
        <v>10913</v>
      </c>
      <c r="E832" s="107" t="s">
        <v>11300</v>
      </c>
      <c r="F832" s="107">
        <v>32.0</v>
      </c>
      <c r="G832" s="11"/>
      <c r="I832" t="str">
        <f t="array" ref="I832">INDEX('2021 Points'!$F$13:$F$21,MATCH(1,MMULT(--('2021 Points'!$G$13:$N$21=D832),TRANSPOSE(COLUMN('2021 Points'!$G$13:$N$21)^0)),0))</f>
        <v>#N/A</v>
      </c>
      <c r="K832" s="58">
        <f>F832-IFERROR(VLOOKUP(D832,'250621 Ranking'!$D:$F,3,0),0)</f>
        <v>0</v>
      </c>
      <c r="L832">
        <f>countif('Pre-transfer 2021 Points'!$E$13:$L$21,D832)</f>
        <v>0</v>
      </c>
      <c r="M832" s="59">
        <f>countif('2021 Points'!$G$13:$N$21,D832)</f>
        <v>0</v>
      </c>
    </row>
    <row r="833">
      <c r="A833" s="50">
        <v>832.0</v>
      </c>
      <c r="B833" s="67">
        <v>1153.0</v>
      </c>
      <c r="C833" s="68" t="s">
        <v>4993</v>
      </c>
      <c r="D833" s="107" t="s">
        <v>11359</v>
      </c>
      <c r="E833" s="72"/>
      <c r="F833" s="107">
        <v>32.0</v>
      </c>
      <c r="G833" s="11"/>
      <c r="I833" t="str">
        <f t="array" ref="I833">INDEX('2021 Points'!$F$13:$F$21,MATCH(1,MMULT(--('2021 Points'!$G$13:$N$21=D833),TRANSPOSE(COLUMN('2021 Points'!$G$13:$N$21)^0)),0))</f>
        <v>#N/A</v>
      </c>
      <c r="K833" s="58">
        <f>F833-IFERROR(VLOOKUP(D833,'250621 Ranking'!$D:$F,3,0),0)</f>
        <v>0</v>
      </c>
      <c r="L833">
        <f>countif('Pre-transfer 2021 Points'!$E$13:$L$21,D833)</f>
        <v>0</v>
      </c>
      <c r="M833" s="59">
        <f>countif('2021 Points'!$G$13:$N$21,D833)</f>
        <v>0</v>
      </c>
    </row>
    <row r="834">
      <c r="A834" s="50">
        <v>833.0</v>
      </c>
      <c r="B834" s="67">
        <v>576.0</v>
      </c>
      <c r="C834" s="69" t="s">
        <v>727</v>
      </c>
      <c r="D834" s="107" t="s">
        <v>3505</v>
      </c>
      <c r="E834" s="107" t="s">
        <v>11209</v>
      </c>
      <c r="F834" s="107">
        <v>32.0</v>
      </c>
      <c r="G834" s="11"/>
      <c r="I834" t="str">
        <f t="array" ref="I834">INDEX('2021 Points'!$F$13:$F$21,MATCH(1,MMULT(--('2021 Points'!$G$13:$N$21=D834),TRANSPOSE(COLUMN('2021 Points'!$G$13:$N$21)^0)),0))</f>
        <v>#N/A</v>
      </c>
      <c r="K834" s="58">
        <f>F834-IFERROR(VLOOKUP(D834,'250621 Ranking'!$D:$F,3,0),0)</f>
        <v>5</v>
      </c>
      <c r="L834">
        <f>countif('Pre-transfer 2021 Points'!$E$13:$L$21,D834)</f>
        <v>0</v>
      </c>
      <c r="M834" s="59">
        <f>countif('2021 Points'!$G$13:$N$21,D834)</f>
        <v>0</v>
      </c>
    </row>
    <row r="835">
      <c r="A835" s="50">
        <v>834.0</v>
      </c>
      <c r="B835" s="67">
        <v>461.0</v>
      </c>
      <c r="C835" s="69" t="s">
        <v>10502</v>
      </c>
      <c r="D835" s="107" t="s">
        <v>11360</v>
      </c>
      <c r="E835" s="72"/>
      <c r="F835" s="107">
        <v>32.0</v>
      </c>
      <c r="G835" s="11"/>
      <c r="I835" t="str">
        <f t="array" ref="I835">INDEX('2021 Points'!$F$13:$F$21,MATCH(1,MMULT(--('2021 Points'!$G$13:$N$21=D835),TRANSPOSE(COLUMN('2021 Points'!$G$13:$N$21)^0)),0))</f>
        <v>#N/A</v>
      </c>
      <c r="K835" s="58">
        <f>F835-IFERROR(VLOOKUP(D835,'250621 Ranking'!$D:$F,3,0),0)</f>
        <v>0</v>
      </c>
      <c r="L835">
        <f>countif('Pre-transfer 2021 Points'!$E$13:$L$21,D835)</f>
        <v>0</v>
      </c>
      <c r="M835" s="59">
        <f>countif('2021 Points'!$G$13:$N$21,D835)</f>
        <v>0</v>
      </c>
    </row>
    <row r="836">
      <c r="A836" s="50">
        <v>835.0</v>
      </c>
      <c r="B836" s="67">
        <v>238.0</v>
      </c>
      <c r="C836" s="69" t="s">
        <v>6143</v>
      </c>
      <c r="D836" s="107" t="s">
        <v>1188</v>
      </c>
      <c r="E836" s="107" t="s">
        <v>1350</v>
      </c>
      <c r="F836" s="107">
        <v>32.0</v>
      </c>
      <c r="G836" s="11"/>
      <c r="I836" t="str">
        <f t="array" ref="I836">INDEX('2021 Points'!$F$13:$F$21,MATCH(1,MMULT(--('2021 Points'!$G$13:$N$21=D836),TRANSPOSE(COLUMN('2021 Points'!$G$13:$N$21)^0)),0))</f>
        <v>#N/A</v>
      </c>
      <c r="K836" s="58">
        <f>F836-IFERROR(VLOOKUP(D836,'250621 Ranking'!$D:$F,3,0),0)</f>
        <v>10</v>
      </c>
      <c r="L836">
        <f>countif('Pre-transfer 2021 Points'!$E$13:$L$21,D836)</f>
        <v>0</v>
      </c>
      <c r="M836" s="59">
        <f>countif('2021 Points'!$G$13:$N$21,D836)</f>
        <v>0</v>
      </c>
    </row>
    <row r="837">
      <c r="A837" s="50">
        <v>836.0</v>
      </c>
      <c r="B837" s="86"/>
      <c r="C837" s="69" t="s">
        <v>4991</v>
      </c>
      <c r="D837" s="107" t="s">
        <v>11361</v>
      </c>
      <c r="E837" s="72"/>
      <c r="F837" s="107">
        <v>31.0</v>
      </c>
      <c r="G837" s="11"/>
      <c r="I837" t="str">
        <f t="array" ref="I837">INDEX('2021 Points'!$F$13:$F$21,MATCH(1,MMULT(--('2021 Points'!$G$13:$N$21=D837),TRANSPOSE(COLUMN('2021 Points'!$G$13:$N$21)^0)),0))</f>
        <v>#N/A</v>
      </c>
      <c r="K837" s="58">
        <f>F837-IFERROR(VLOOKUP(D837,'250621 Ranking'!$D:$F,3,0),0)</f>
        <v>31</v>
      </c>
      <c r="L837">
        <f>countif('Pre-transfer 2021 Points'!$E$13:$L$21,D837)</f>
        <v>0</v>
      </c>
      <c r="M837" s="59">
        <f>countif('2021 Points'!$G$13:$N$21,D837)</f>
        <v>0</v>
      </c>
    </row>
    <row r="838">
      <c r="A838" s="50">
        <v>837.0</v>
      </c>
      <c r="B838" s="67">
        <v>591.0</v>
      </c>
      <c r="C838" s="69" t="s">
        <v>1285</v>
      </c>
      <c r="D838" s="107" t="s">
        <v>10868</v>
      </c>
      <c r="E838" s="107" t="s">
        <v>11211</v>
      </c>
      <c r="F838" s="107">
        <v>31.0</v>
      </c>
      <c r="G838" s="11"/>
      <c r="I838" t="str">
        <f t="array" ref="I838">INDEX('2021 Points'!$F$13:$F$21,MATCH(1,MMULT(--('2021 Points'!$G$13:$N$21=D838),TRANSPOSE(COLUMN('2021 Points'!$G$13:$N$21)^0)),0))</f>
        <v>#N/A</v>
      </c>
      <c r="K838" s="58">
        <f>F838-IFERROR(VLOOKUP(D838,'250621 Ranking'!$D:$F,3,0),0)</f>
        <v>5</v>
      </c>
      <c r="L838">
        <f>countif('Pre-transfer 2021 Points'!$E$13:$L$21,D838)</f>
        <v>0</v>
      </c>
      <c r="M838" s="59">
        <f>countif('2021 Points'!$G$13:$N$21,D838)</f>
        <v>0</v>
      </c>
    </row>
    <row r="839">
      <c r="A839" s="50">
        <v>838.0</v>
      </c>
      <c r="B839" s="86"/>
      <c r="C839" s="69" t="s">
        <v>10951</v>
      </c>
      <c r="D839" s="107" t="s">
        <v>11087</v>
      </c>
      <c r="E839" s="107" t="s">
        <v>8596</v>
      </c>
      <c r="F839" s="107">
        <v>31.0</v>
      </c>
      <c r="G839" s="11"/>
      <c r="I839" t="str">
        <f t="array" ref="I839">INDEX('2021 Points'!$F$13:$F$21,MATCH(1,MMULT(--('2021 Points'!$G$13:$N$21=D839),TRANSPOSE(COLUMN('2021 Points'!$G$13:$N$21)^0)),0))</f>
        <v>#N/A</v>
      </c>
      <c r="K839" s="58">
        <f>F839-IFERROR(VLOOKUP(D839,'250621 Ranking'!$D:$F,3,0),0)</f>
        <v>26</v>
      </c>
      <c r="L839">
        <f>countif('Pre-transfer 2021 Points'!$E$13:$L$21,D839)</f>
        <v>0</v>
      </c>
      <c r="M839" s="59">
        <f>countif('2021 Points'!$G$13:$N$21,D839)</f>
        <v>0</v>
      </c>
    </row>
    <row r="840">
      <c r="A840" s="50">
        <v>839.0</v>
      </c>
      <c r="B840" s="86"/>
      <c r="C840" s="69" t="s">
        <v>9050</v>
      </c>
      <c r="D840" s="107" t="s">
        <v>11362</v>
      </c>
      <c r="E840" s="107" t="s">
        <v>11263</v>
      </c>
      <c r="F840" s="107">
        <v>31.0</v>
      </c>
      <c r="G840" s="11"/>
      <c r="I840" t="str">
        <f t="array" ref="I840">INDEX('2021 Points'!$F$13:$F$21,MATCH(1,MMULT(--('2021 Points'!$G$13:$N$21=D840),TRANSPOSE(COLUMN('2021 Points'!$G$13:$N$21)^0)),0))</f>
        <v>#N/A</v>
      </c>
      <c r="K840" s="58">
        <f>F840-IFERROR(VLOOKUP(D840,'250621 Ranking'!$D:$F,3,0),0)</f>
        <v>31</v>
      </c>
      <c r="L840">
        <f>countif('Pre-transfer 2021 Points'!$E$13:$L$21,D840)</f>
        <v>0</v>
      </c>
      <c r="M840" s="59">
        <f>countif('2021 Points'!$G$13:$N$21,D840)</f>
        <v>0</v>
      </c>
    </row>
    <row r="841">
      <c r="A841" s="50">
        <v>840.0</v>
      </c>
      <c r="B841" s="67">
        <v>1062.0</v>
      </c>
      <c r="C841" s="68" t="s">
        <v>5409</v>
      </c>
      <c r="D841" s="107" t="s">
        <v>11363</v>
      </c>
      <c r="E841" s="107" t="s">
        <v>11364</v>
      </c>
      <c r="F841" s="107">
        <v>31.0</v>
      </c>
      <c r="G841" s="11"/>
      <c r="I841" t="str">
        <f t="array" ref="I841">INDEX('2021 Points'!$F$13:$F$21,MATCH(1,MMULT(--('2021 Points'!$G$13:$N$21=D841),TRANSPOSE(COLUMN('2021 Points'!$G$13:$N$21)^0)),0))</f>
        <v>#N/A</v>
      </c>
      <c r="K841" s="58">
        <f>F841-IFERROR(VLOOKUP(D841,'250621 Ranking'!$D:$F,3,0),0)</f>
        <v>5</v>
      </c>
      <c r="L841">
        <f>countif('Pre-transfer 2021 Points'!$E$13:$L$21,D841)</f>
        <v>0</v>
      </c>
      <c r="M841" s="59">
        <f>countif('2021 Points'!$G$13:$N$21,D841)</f>
        <v>0</v>
      </c>
    </row>
    <row r="842">
      <c r="A842" s="50">
        <v>841.0</v>
      </c>
      <c r="B842" s="67">
        <v>619.0</v>
      </c>
      <c r="C842" s="69" t="s">
        <v>4765</v>
      </c>
      <c r="D842" s="107" t="s">
        <v>11365</v>
      </c>
      <c r="E842" s="107" t="s">
        <v>8968</v>
      </c>
      <c r="F842" s="107">
        <v>31.0</v>
      </c>
      <c r="G842" s="11"/>
      <c r="I842" t="str">
        <f t="array" ref="I842">INDEX('2021 Points'!$F$13:$F$21,MATCH(1,MMULT(--('2021 Points'!$G$13:$N$21=D842),TRANSPOSE(COLUMN('2021 Points'!$G$13:$N$21)^0)),0))</f>
        <v>#N/A</v>
      </c>
      <c r="K842" s="58">
        <f>F842-IFERROR(VLOOKUP(D842,'250621 Ranking'!$D:$F,3,0),0)</f>
        <v>0</v>
      </c>
      <c r="L842">
        <f>countif('Pre-transfer 2021 Points'!$E$13:$L$21,D842)</f>
        <v>0</v>
      </c>
      <c r="M842" s="59">
        <f>countif('2021 Points'!$G$13:$N$21,D842)</f>
        <v>0</v>
      </c>
    </row>
    <row r="843">
      <c r="A843" s="50">
        <v>842.0</v>
      </c>
      <c r="B843" s="86"/>
      <c r="C843" s="69" t="s">
        <v>5109</v>
      </c>
      <c r="D843" s="107" t="s">
        <v>149</v>
      </c>
      <c r="E843" s="72"/>
      <c r="F843" s="107">
        <v>31.0</v>
      </c>
      <c r="G843" s="11"/>
      <c r="I843" t="str">
        <f t="array" ref="I843">INDEX('2021 Points'!$F$13:$F$21,MATCH(1,MMULT(--('2021 Points'!$G$13:$N$21=D843),TRANSPOSE(COLUMN('2021 Points'!$G$13:$N$21)^0)),0))</f>
        <v>#N/A</v>
      </c>
      <c r="K843" s="58">
        <f>F843-IFERROR(VLOOKUP(D843,'250621 Ranking'!$D:$F,3,0),0)</f>
        <v>16</v>
      </c>
      <c r="L843">
        <f>countif('Pre-transfer 2021 Points'!$E$13:$L$21,D843)</f>
        <v>0</v>
      </c>
      <c r="M843" s="59">
        <f>countif('2021 Points'!$G$13:$N$21,D843)</f>
        <v>0</v>
      </c>
    </row>
    <row r="844">
      <c r="A844" s="50">
        <v>843.0</v>
      </c>
      <c r="B844" s="67">
        <v>839.0</v>
      </c>
      <c r="C844" s="69" t="s">
        <v>129</v>
      </c>
      <c r="D844" s="107" t="s">
        <v>11366</v>
      </c>
      <c r="E844" s="107" t="s">
        <v>9917</v>
      </c>
      <c r="F844" s="107">
        <v>31.0</v>
      </c>
      <c r="G844" s="11"/>
      <c r="I844" t="str">
        <f t="array" ref="I844">INDEX('2021 Points'!$F$13:$F$21,MATCH(1,MMULT(--('2021 Points'!$G$13:$N$21=D844),TRANSPOSE(COLUMN('2021 Points'!$G$13:$N$21)^0)),0))</f>
        <v>#N/A</v>
      </c>
      <c r="K844" s="58">
        <f>F844-IFERROR(VLOOKUP(D844,'250621 Ranking'!$D:$F,3,0),0)</f>
        <v>10</v>
      </c>
      <c r="L844">
        <f>countif('Pre-transfer 2021 Points'!$E$13:$L$21,D844)</f>
        <v>0</v>
      </c>
      <c r="M844" s="59">
        <f>countif('2021 Points'!$G$13:$N$21,D844)</f>
        <v>0</v>
      </c>
    </row>
    <row r="845">
      <c r="A845" s="50">
        <v>844.0</v>
      </c>
      <c r="B845" s="86"/>
      <c r="C845" s="69" t="s">
        <v>4998</v>
      </c>
      <c r="D845" s="107" t="s">
        <v>11367</v>
      </c>
      <c r="E845" s="107" t="s">
        <v>11208</v>
      </c>
      <c r="F845" s="107">
        <v>31.0</v>
      </c>
      <c r="G845" s="11"/>
      <c r="I845" t="str">
        <f t="array" ref="I845">INDEX('2021 Points'!$F$13:$F$21,MATCH(1,MMULT(--('2021 Points'!$G$13:$N$21=D845),TRANSPOSE(COLUMN('2021 Points'!$G$13:$N$21)^0)),0))</f>
        <v>#N/A</v>
      </c>
      <c r="K845" s="58">
        <f>F845-IFERROR(VLOOKUP(D845,'250621 Ranking'!$D:$F,3,0),0)</f>
        <v>5</v>
      </c>
      <c r="L845">
        <f>countif('Pre-transfer 2021 Points'!$E$13:$L$21,D845)</f>
        <v>0</v>
      </c>
      <c r="M845" s="59">
        <f>countif('2021 Points'!$G$13:$N$21,D845)</f>
        <v>0</v>
      </c>
    </row>
    <row r="846">
      <c r="A846" s="50">
        <v>845.0</v>
      </c>
      <c r="B846" s="67">
        <v>1495.0</v>
      </c>
      <c r="C846" s="68" t="s">
        <v>1299</v>
      </c>
      <c r="D846" s="107" t="s">
        <v>39</v>
      </c>
      <c r="E846" s="107" t="s">
        <v>1091</v>
      </c>
      <c r="F846" s="107">
        <v>30.0</v>
      </c>
      <c r="G846" s="11"/>
      <c r="I846" t="str">
        <f t="array" ref="I846">INDEX('2021 Points'!$F$13:$F$21,MATCH(1,MMULT(--('2021 Points'!$G$13:$N$21=D846),TRANSPOSE(COLUMN('2021 Points'!$G$13:$N$21)^0)),0))</f>
        <v>#N/A</v>
      </c>
      <c r="K846" s="58">
        <f>F846-IFERROR(VLOOKUP(D846,'250621 Ranking'!$D:$F,3,0),0)</f>
        <v>9</v>
      </c>
      <c r="L846">
        <f>countif('Pre-transfer 2021 Points'!$E$13:$L$21,D846)</f>
        <v>0</v>
      </c>
      <c r="M846" s="59">
        <f>countif('2021 Points'!$G$13:$N$21,D846)</f>
        <v>0</v>
      </c>
    </row>
    <row r="847">
      <c r="A847" s="50">
        <v>846.0</v>
      </c>
      <c r="B847" s="86"/>
      <c r="C847" s="69" t="s">
        <v>6209</v>
      </c>
      <c r="D847" s="107" t="s">
        <v>2542</v>
      </c>
      <c r="E847" s="107" t="s">
        <v>11355</v>
      </c>
      <c r="F847" s="107">
        <v>30.0</v>
      </c>
      <c r="G847" s="11"/>
      <c r="I847" t="str">
        <f t="array" ref="I847">INDEX('2021 Points'!$F$13:$F$21,MATCH(1,MMULT(--('2021 Points'!$G$13:$N$21=D847),TRANSPOSE(COLUMN('2021 Points'!$G$13:$N$21)^0)),0))</f>
        <v>#N/A</v>
      </c>
      <c r="K847" s="58">
        <f>F847-IFERROR(VLOOKUP(D847,'250621 Ranking'!$D:$F,3,0),0)</f>
        <v>15</v>
      </c>
      <c r="L847">
        <f>countif('Pre-transfer 2021 Points'!$E$13:$L$21,D847)</f>
        <v>0</v>
      </c>
      <c r="M847" s="59">
        <f>countif('2021 Points'!$G$13:$N$21,D847)</f>
        <v>0</v>
      </c>
    </row>
    <row r="848">
      <c r="A848" s="50">
        <v>847.0</v>
      </c>
      <c r="B848" s="67">
        <v>846.0</v>
      </c>
      <c r="C848" s="69" t="s">
        <v>168</v>
      </c>
      <c r="D848" s="107" t="s">
        <v>3563</v>
      </c>
      <c r="E848" s="72"/>
      <c r="F848" s="107">
        <v>30.0</v>
      </c>
      <c r="G848" s="11"/>
      <c r="I848" t="str">
        <f t="array" ref="I848">INDEX('2021 Points'!$F$13:$F$21,MATCH(1,MMULT(--('2021 Points'!$G$13:$N$21=D848),TRANSPOSE(COLUMN('2021 Points'!$G$13:$N$21)^0)),0))</f>
        <v>#N/A</v>
      </c>
      <c r="K848" s="58">
        <f>F848-IFERROR(VLOOKUP(D848,'250621 Ranking'!$D:$F,3,0),0)</f>
        <v>0</v>
      </c>
      <c r="L848">
        <f>countif('Pre-transfer 2021 Points'!$E$13:$L$21,D848)</f>
        <v>0</v>
      </c>
      <c r="M848" s="59">
        <f>countif('2021 Points'!$G$13:$N$21,D848)</f>
        <v>0</v>
      </c>
    </row>
    <row r="849">
      <c r="A849" s="50">
        <v>848.0</v>
      </c>
      <c r="B849" s="67">
        <v>545.0</v>
      </c>
      <c r="C849" s="69" t="s">
        <v>864</v>
      </c>
      <c r="D849" s="107" t="s">
        <v>11368</v>
      </c>
      <c r="E849" s="107" t="s">
        <v>9918</v>
      </c>
      <c r="F849" s="107">
        <v>30.0</v>
      </c>
      <c r="G849" s="11"/>
      <c r="I849" t="str">
        <f t="array" ref="I849">INDEX('2021 Points'!$F$13:$F$21,MATCH(1,MMULT(--('2021 Points'!$G$13:$N$21=D849),TRANSPOSE(COLUMN('2021 Points'!$G$13:$N$21)^0)),0))</f>
        <v>#N/A</v>
      </c>
      <c r="K849" s="58">
        <f>F849-IFERROR(VLOOKUP(D849,'250621 Ranking'!$D:$F,3,0),0)</f>
        <v>15</v>
      </c>
      <c r="L849">
        <f>countif('Pre-transfer 2021 Points'!$E$13:$L$21,D849)</f>
        <v>0</v>
      </c>
      <c r="M849" s="59">
        <f>countif('2021 Points'!$G$13:$N$21,D849)</f>
        <v>0</v>
      </c>
    </row>
    <row r="850">
      <c r="A850" s="50">
        <v>849.0</v>
      </c>
      <c r="B850" s="86"/>
      <c r="C850" s="69" t="s">
        <v>5618</v>
      </c>
      <c r="D850" s="107" t="s">
        <v>11369</v>
      </c>
      <c r="E850" s="107" t="s">
        <v>8600</v>
      </c>
      <c r="F850" s="107">
        <v>30.0</v>
      </c>
      <c r="G850" s="11"/>
      <c r="I850" t="str">
        <f t="array" ref="I850">INDEX('2021 Points'!$F$13:$F$21,MATCH(1,MMULT(--('2021 Points'!$G$13:$N$21=D850),TRANSPOSE(COLUMN('2021 Points'!$G$13:$N$21)^0)),0))</f>
        <v>#N/A</v>
      </c>
      <c r="K850" s="58">
        <f>F850-IFERROR(VLOOKUP(D850,'250621 Ranking'!$D:$F,3,0),0)</f>
        <v>5</v>
      </c>
      <c r="L850">
        <f>countif('Pre-transfer 2021 Points'!$E$13:$L$21,D850)</f>
        <v>0</v>
      </c>
      <c r="M850" s="59">
        <f>countif('2021 Points'!$G$13:$N$21,D850)</f>
        <v>0</v>
      </c>
    </row>
    <row r="851">
      <c r="A851" s="50">
        <v>850.0</v>
      </c>
      <c r="B851" s="86"/>
      <c r="C851" s="69" t="s">
        <v>6099</v>
      </c>
      <c r="D851" s="107" t="s">
        <v>10905</v>
      </c>
      <c r="E851" s="72"/>
      <c r="F851" s="107">
        <v>30.0</v>
      </c>
      <c r="G851" s="11"/>
      <c r="I851" t="str">
        <f t="array" ref="I851">INDEX('2021 Points'!$F$13:$F$21,MATCH(1,MMULT(--('2021 Points'!$G$13:$N$21=D851),TRANSPOSE(COLUMN('2021 Points'!$G$13:$N$21)^0)),0))</f>
        <v>#N/A</v>
      </c>
      <c r="K851" s="58">
        <f>F851-IFERROR(VLOOKUP(D851,'250621 Ranking'!$D:$F,3,0),0)</f>
        <v>30</v>
      </c>
      <c r="L851">
        <f>countif('Pre-transfer 2021 Points'!$E$13:$L$21,D851)</f>
        <v>0</v>
      </c>
      <c r="M851" s="59">
        <f>countif('2021 Points'!$G$13:$N$21,D851)</f>
        <v>0</v>
      </c>
    </row>
    <row r="852">
      <c r="A852" s="50">
        <v>851.0</v>
      </c>
      <c r="B852" s="67">
        <v>1238.0</v>
      </c>
      <c r="C852" s="68" t="s">
        <v>4607</v>
      </c>
      <c r="D852" s="107" t="s">
        <v>11370</v>
      </c>
      <c r="E852" s="107" t="s">
        <v>11208</v>
      </c>
      <c r="F852" s="107">
        <v>30.0</v>
      </c>
      <c r="G852" s="11"/>
      <c r="I852" t="str">
        <f t="array" ref="I852">INDEX('2021 Points'!$F$13:$F$21,MATCH(1,MMULT(--('2021 Points'!$G$13:$N$21=D852),TRANSPOSE(COLUMN('2021 Points'!$G$13:$N$21)^0)),0))</f>
        <v>#N/A</v>
      </c>
      <c r="K852" s="58">
        <f>F852-IFERROR(VLOOKUP(D852,'250621 Ranking'!$D:$F,3,0),0)</f>
        <v>20</v>
      </c>
      <c r="L852">
        <f>countif('Pre-transfer 2021 Points'!$E$13:$L$21,D852)</f>
        <v>0</v>
      </c>
      <c r="M852" s="59">
        <f>countif('2021 Points'!$G$13:$N$21,D852)</f>
        <v>0</v>
      </c>
    </row>
    <row r="853">
      <c r="A853" s="50">
        <v>852.0</v>
      </c>
      <c r="B853" s="86"/>
      <c r="C853" s="69" t="s">
        <v>10003</v>
      </c>
      <c r="D853" s="107" t="s">
        <v>2573</v>
      </c>
      <c r="E853" s="107" t="s">
        <v>8605</v>
      </c>
      <c r="F853" s="107">
        <v>30.0</v>
      </c>
      <c r="G853" s="11"/>
      <c r="I853" t="str">
        <f t="array" ref="I853">INDEX('2021 Points'!$F$13:$F$21,MATCH(1,MMULT(--('2021 Points'!$G$13:$N$21=D853),TRANSPOSE(COLUMN('2021 Points'!$G$13:$N$21)^0)),0))</f>
        <v>#N/A</v>
      </c>
      <c r="K853" s="58">
        <f>F853-IFERROR(VLOOKUP(D853,'250621 Ranking'!$D:$F,3,0),0)</f>
        <v>30</v>
      </c>
      <c r="L853">
        <f>countif('Pre-transfer 2021 Points'!$E$13:$L$21,D853)</f>
        <v>0</v>
      </c>
      <c r="M853" s="59">
        <f>countif('2021 Points'!$G$13:$N$21,D853)</f>
        <v>0</v>
      </c>
    </row>
    <row r="854">
      <c r="A854" s="50">
        <v>853.0</v>
      </c>
      <c r="B854" s="67">
        <v>797.0</v>
      </c>
      <c r="C854" s="69" t="s">
        <v>4421</v>
      </c>
      <c r="D854" s="107" t="s">
        <v>2425</v>
      </c>
      <c r="E854" s="72"/>
      <c r="F854" s="107">
        <v>30.0</v>
      </c>
      <c r="G854" s="11"/>
      <c r="I854" t="str">
        <f t="array" ref="I854">INDEX('2021 Points'!$F$13:$F$21,MATCH(1,MMULT(--('2021 Points'!$G$13:$N$21=D854),TRANSPOSE(COLUMN('2021 Points'!$G$13:$N$21)^0)),0))</f>
        <v>#N/A</v>
      </c>
      <c r="K854" s="58">
        <f>F854-IFERROR(VLOOKUP(D854,'250621 Ranking'!$D:$F,3,0),0)</f>
        <v>30</v>
      </c>
      <c r="L854">
        <f>countif('Pre-transfer 2021 Points'!$E$13:$L$21,D854)</f>
        <v>0</v>
      </c>
      <c r="M854" s="59">
        <f>countif('2021 Points'!$G$13:$N$21,D854)</f>
        <v>0</v>
      </c>
    </row>
    <row r="855">
      <c r="A855" s="50">
        <v>854.0</v>
      </c>
      <c r="B855" s="67">
        <v>1528.0</v>
      </c>
      <c r="C855" s="68" t="s">
        <v>5555</v>
      </c>
      <c r="D855" s="107" t="s">
        <v>11371</v>
      </c>
      <c r="E855" s="107" t="s">
        <v>11321</v>
      </c>
      <c r="F855" s="107">
        <v>30.0</v>
      </c>
      <c r="G855" s="11"/>
      <c r="I855" t="str">
        <f t="array" ref="I855">INDEX('2021 Points'!$F$13:$F$21,MATCH(1,MMULT(--('2021 Points'!$G$13:$N$21=D855),TRANSPOSE(COLUMN('2021 Points'!$G$13:$N$21)^0)),0))</f>
        <v>#N/A</v>
      </c>
      <c r="K855" s="58">
        <f>F855-IFERROR(VLOOKUP(D855,'250621 Ranking'!$D:$F,3,0),0)</f>
        <v>28</v>
      </c>
      <c r="L855">
        <f>countif('Pre-transfer 2021 Points'!$E$13:$L$21,D855)</f>
        <v>0</v>
      </c>
      <c r="M855" s="59">
        <f>countif('2021 Points'!$G$13:$N$21,D855)</f>
        <v>0</v>
      </c>
    </row>
    <row r="856">
      <c r="A856" s="50">
        <v>855.0</v>
      </c>
      <c r="B856" s="86"/>
      <c r="C856" s="69" t="s">
        <v>10956</v>
      </c>
      <c r="D856" s="107" t="s">
        <v>11372</v>
      </c>
      <c r="E856" s="72"/>
      <c r="F856" s="107">
        <v>30.0</v>
      </c>
      <c r="G856" s="11"/>
      <c r="I856" t="str">
        <f t="array" ref="I856">INDEX('2021 Points'!$F$13:$F$21,MATCH(1,MMULT(--('2021 Points'!$G$13:$N$21=D856),TRANSPOSE(COLUMN('2021 Points'!$G$13:$N$21)^0)),0))</f>
        <v>#N/A</v>
      </c>
      <c r="K856" s="58">
        <f>F856-IFERROR(VLOOKUP(D856,'250621 Ranking'!$D:$F,3,0),0)</f>
        <v>30</v>
      </c>
      <c r="L856">
        <f>countif('Pre-transfer 2021 Points'!$E$13:$L$21,D856)</f>
        <v>0</v>
      </c>
      <c r="M856" s="59">
        <f>countif('2021 Points'!$G$13:$N$21,D856)</f>
        <v>0</v>
      </c>
    </row>
    <row r="857">
      <c r="A857" s="50">
        <v>856.0</v>
      </c>
      <c r="B857" s="67">
        <v>1660.0</v>
      </c>
      <c r="C857" s="68" t="s">
        <v>5855</v>
      </c>
      <c r="D857" s="107" t="s">
        <v>11373</v>
      </c>
      <c r="E857" s="72"/>
      <c r="F857" s="107">
        <v>30.0</v>
      </c>
      <c r="G857" s="11"/>
      <c r="I857" t="str">
        <f t="array" ref="I857">INDEX('2021 Points'!$F$13:$F$21,MATCH(1,MMULT(--('2021 Points'!$G$13:$N$21=D857),TRANSPOSE(COLUMN('2021 Points'!$G$13:$N$21)^0)),0))</f>
        <v>#N/A</v>
      </c>
      <c r="K857" s="58">
        <f>F857-IFERROR(VLOOKUP(D857,'250621 Ranking'!$D:$F,3,0),0)</f>
        <v>0</v>
      </c>
      <c r="L857">
        <f>countif('Pre-transfer 2021 Points'!$E$13:$L$21,D857)</f>
        <v>0</v>
      </c>
      <c r="M857" s="59">
        <f>countif('2021 Points'!$G$13:$N$21,D857)</f>
        <v>0</v>
      </c>
    </row>
    <row r="858">
      <c r="A858" s="50">
        <v>857.0</v>
      </c>
      <c r="B858" s="86"/>
      <c r="C858" s="69" t="s">
        <v>11374</v>
      </c>
      <c r="D858" s="107" t="s">
        <v>10903</v>
      </c>
      <c r="E858" s="72"/>
      <c r="F858" s="107">
        <v>30.0</v>
      </c>
      <c r="G858" s="11"/>
      <c r="I858" t="str">
        <f t="array" ref="I858">INDEX('2021 Points'!$F$13:$F$21,MATCH(1,MMULT(--('2021 Points'!$G$13:$N$21=D858),TRANSPOSE(COLUMN('2021 Points'!$G$13:$N$21)^0)),0))</f>
        <v>#N/A</v>
      </c>
      <c r="K858" s="58">
        <f>F858-IFERROR(VLOOKUP(D858,'250621 Ranking'!$D:$F,3,0),0)</f>
        <v>0</v>
      </c>
      <c r="L858">
        <f>countif('Pre-transfer 2021 Points'!$E$13:$L$21,D858)</f>
        <v>0</v>
      </c>
      <c r="M858" s="59">
        <f>countif('2021 Points'!$G$13:$N$21,D858)</f>
        <v>0</v>
      </c>
    </row>
    <row r="859">
      <c r="A859" s="50">
        <v>858.0</v>
      </c>
      <c r="B859" s="86"/>
      <c r="C859" s="69" t="s">
        <v>4815</v>
      </c>
      <c r="D859" s="107" t="s">
        <v>10828</v>
      </c>
      <c r="E859" s="107" t="s">
        <v>11204</v>
      </c>
      <c r="F859" s="107">
        <v>30.0</v>
      </c>
      <c r="G859" s="11"/>
      <c r="I859" t="str">
        <f t="array" ref="I859">INDEX('2021 Points'!$F$13:$F$21,MATCH(1,MMULT(--('2021 Points'!$G$13:$N$21=D859),TRANSPOSE(COLUMN('2021 Points'!$G$13:$N$21)^0)),0))</f>
        <v>#N/A</v>
      </c>
      <c r="K859" s="58">
        <f>F859-IFERROR(VLOOKUP(D859,'250621 Ranking'!$D:$F,3,0),0)</f>
        <v>0</v>
      </c>
      <c r="L859">
        <f>countif('Pre-transfer 2021 Points'!$E$13:$L$21,D859)</f>
        <v>0</v>
      </c>
      <c r="M859" s="59">
        <f>countif('2021 Points'!$G$13:$N$21,D859)</f>
        <v>0</v>
      </c>
    </row>
    <row r="860">
      <c r="A860" s="50">
        <v>859.0</v>
      </c>
      <c r="B860" s="86"/>
      <c r="C860" s="69" t="s">
        <v>10005</v>
      </c>
      <c r="D860" s="107" t="s">
        <v>11013</v>
      </c>
      <c r="E860" s="72"/>
      <c r="F860" s="107">
        <v>30.0</v>
      </c>
      <c r="G860" s="11"/>
      <c r="I860" t="str">
        <f t="array" ref="I860">INDEX('2021 Points'!$F$13:$F$21,MATCH(1,MMULT(--('2021 Points'!$G$13:$N$21=D860),TRANSPOSE(COLUMN('2021 Points'!$G$13:$N$21)^0)),0))</f>
        <v>#N/A</v>
      </c>
      <c r="K860" s="58">
        <f>F860-IFERROR(VLOOKUP(D860,'250621 Ranking'!$D:$F,3,0),0)</f>
        <v>0</v>
      </c>
      <c r="L860">
        <f>countif('Pre-transfer 2021 Points'!$E$13:$L$21,D860)</f>
        <v>0</v>
      </c>
      <c r="M860" s="59">
        <f>countif('2021 Points'!$G$13:$N$21,D860)</f>
        <v>0</v>
      </c>
    </row>
    <row r="861">
      <c r="A861" s="50">
        <v>860.0</v>
      </c>
      <c r="B861" s="86"/>
      <c r="C861" s="69" t="s">
        <v>4885</v>
      </c>
      <c r="D861" s="107" t="s">
        <v>3537</v>
      </c>
      <c r="E861" s="72"/>
      <c r="F861" s="107">
        <v>30.0</v>
      </c>
      <c r="G861" s="11"/>
      <c r="I861" t="str">
        <f t="array" ref="I861">INDEX('2021 Points'!$F$13:$F$21,MATCH(1,MMULT(--('2021 Points'!$G$13:$N$21=D861),TRANSPOSE(COLUMN('2021 Points'!$G$13:$N$21)^0)),0))</f>
        <v>#N/A</v>
      </c>
      <c r="K861" s="58">
        <f>F861-IFERROR(VLOOKUP(D861,'250621 Ranking'!$D:$F,3,0),0)</f>
        <v>30</v>
      </c>
      <c r="L861">
        <f>countif('Pre-transfer 2021 Points'!$E$13:$L$21,D861)</f>
        <v>0</v>
      </c>
      <c r="M861" s="59">
        <f>countif('2021 Points'!$G$13:$N$21,D861)</f>
        <v>0</v>
      </c>
    </row>
    <row r="862">
      <c r="A862" s="50">
        <v>861.0</v>
      </c>
      <c r="B862" s="67">
        <v>979.0</v>
      </c>
      <c r="C862" s="68" t="s">
        <v>4349</v>
      </c>
      <c r="D862" s="107" t="s">
        <v>11035</v>
      </c>
      <c r="E862" s="72"/>
      <c r="F862" s="107">
        <v>29.0</v>
      </c>
      <c r="G862" s="11"/>
      <c r="I862" t="str">
        <f t="array" ref="I862">INDEX('2021 Points'!$F$13:$F$21,MATCH(1,MMULT(--('2021 Points'!$G$13:$N$21=D862),TRANSPOSE(COLUMN('2021 Points'!$G$13:$N$21)^0)),0))</f>
        <v>#N/A</v>
      </c>
      <c r="K862" s="58">
        <f>F862-IFERROR(VLOOKUP(D862,'250621 Ranking'!$D:$F,3,0),0)</f>
        <v>29</v>
      </c>
      <c r="L862">
        <f>countif('Pre-transfer 2021 Points'!$E$13:$L$21,D862)</f>
        <v>0</v>
      </c>
      <c r="M862" s="59">
        <f>countif('2021 Points'!$G$13:$N$21,D862)</f>
        <v>0</v>
      </c>
    </row>
    <row r="863">
      <c r="A863" s="50">
        <v>862.0</v>
      </c>
      <c r="B863" s="67">
        <v>792.0</v>
      </c>
      <c r="C863" s="69" t="s">
        <v>4366</v>
      </c>
      <c r="D863" s="107" t="s">
        <v>3545</v>
      </c>
      <c r="E863" s="107" t="s">
        <v>8683</v>
      </c>
      <c r="F863" s="107">
        <v>29.0</v>
      </c>
      <c r="G863" s="11"/>
      <c r="I863" t="str">
        <f t="array" ref="I863">INDEX('2021 Points'!$F$13:$F$21,MATCH(1,MMULT(--('2021 Points'!$G$13:$N$21=D863),TRANSPOSE(COLUMN('2021 Points'!$G$13:$N$21)^0)),0))</f>
        <v>#N/A</v>
      </c>
      <c r="K863" s="58">
        <f>F863-IFERROR(VLOOKUP(D863,'250621 Ranking'!$D:$F,3,0),0)</f>
        <v>27</v>
      </c>
      <c r="L863">
        <f>countif('Pre-transfer 2021 Points'!$E$13:$L$21,D863)</f>
        <v>0</v>
      </c>
      <c r="M863" s="59">
        <f>countif('2021 Points'!$G$13:$N$21,D863)</f>
        <v>0</v>
      </c>
    </row>
    <row r="864">
      <c r="A864" s="50">
        <v>863.0</v>
      </c>
      <c r="B864" s="67">
        <v>562.0</v>
      </c>
      <c r="C864" s="69" t="s">
        <v>5366</v>
      </c>
      <c r="D864" s="107" t="s">
        <v>11375</v>
      </c>
      <c r="E864" s="107" t="s">
        <v>9925</v>
      </c>
      <c r="F864" s="107">
        <v>29.0</v>
      </c>
      <c r="G864" s="11"/>
      <c r="I864" t="str">
        <f t="array" ref="I864">INDEX('2021 Points'!$F$13:$F$21,MATCH(1,MMULT(--('2021 Points'!$G$13:$N$21=D864),TRANSPOSE(COLUMN('2021 Points'!$G$13:$N$21)^0)),0))</f>
        <v>#N/A</v>
      </c>
      <c r="K864" s="58">
        <f>F864-IFERROR(VLOOKUP(D864,'250621 Ranking'!$D:$F,3,0),0)</f>
        <v>5</v>
      </c>
      <c r="L864">
        <f>countif('Pre-transfer 2021 Points'!$E$13:$L$21,D864)</f>
        <v>0</v>
      </c>
      <c r="M864" s="59">
        <f>countif('2021 Points'!$G$13:$N$21,D864)</f>
        <v>0</v>
      </c>
    </row>
    <row r="865">
      <c r="A865" s="50">
        <v>864.0</v>
      </c>
      <c r="B865" s="67">
        <v>1622.0</v>
      </c>
      <c r="C865" s="68" t="s">
        <v>9046</v>
      </c>
      <c r="D865" s="107" t="s">
        <v>3611</v>
      </c>
      <c r="E865" s="107" t="s">
        <v>9959</v>
      </c>
      <c r="F865" s="107">
        <v>29.0</v>
      </c>
      <c r="G865" s="11"/>
      <c r="I865" t="str">
        <f t="array" ref="I865">INDEX('2021 Points'!$F$13:$F$21,MATCH(1,MMULT(--('2021 Points'!$G$13:$N$21=D865),TRANSPOSE(COLUMN('2021 Points'!$G$13:$N$21)^0)),0))</f>
        <v>#N/A</v>
      </c>
      <c r="K865" s="58">
        <f>F865-IFERROR(VLOOKUP(D865,'250621 Ranking'!$D:$F,3,0),0)</f>
        <v>25</v>
      </c>
      <c r="L865">
        <f>countif('Pre-transfer 2021 Points'!$E$13:$L$21,D865)</f>
        <v>0</v>
      </c>
      <c r="M865" s="59">
        <f>countif('2021 Points'!$G$13:$N$21,D865)</f>
        <v>0</v>
      </c>
    </row>
    <row r="866">
      <c r="A866" s="50">
        <v>865.0</v>
      </c>
      <c r="B866" s="67">
        <v>1041.0</v>
      </c>
      <c r="C866" s="68" t="s">
        <v>5324</v>
      </c>
      <c r="D866" s="107" t="s">
        <v>2289</v>
      </c>
      <c r="E866" s="72"/>
      <c r="F866" s="107">
        <v>29.0</v>
      </c>
      <c r="G866" s="11"/>
      <c r="I866" t="str">
        <f t="array" ref="I866">INDEX('2021 Points'!$F$13:$F$21,MATCH(1,MMULT(--('2021 Points'!$G$13:$N$21=D866),TRANSPOSE(COLUMN('2021 Points'!$G$13:$N$21)^0)),0))</f>
        <v>#N/A</v>
      </c>
      <c r="K866" s="58">
        <f>F866-IFERROR(VLOOKUP(D866,'250621 Ranking'!$D:$F,3,0),0)</f>
        <v>14</v>
      </c>
      <c r="L866">
        <f>countif('Pre-transfer 2021 Points'!$E$13:$L$21,D866)</f>
        <v>0</v>
      </c>
      <c r="M866" s="59">
        <f>countif('2021 Points'!$G$13:$N$21,D866)</f>
        <v>0</v>
      </c>
    </row>
    <row r="867">
      <c r="A867" s="50">
        <v>866.0</v>
      </c>
      <c r="B867" s="86"/>
      <c r="C867" s="69" t="s">
        <v>10006</v>
      </c>
      <c r="D867" s="107" t="s">
        <v>11376</v>
      </c>
      <c r="E867" s="107" t="s">
        <v>4455</v>
      </c>
      <c r="F867" s="107">
        <v>29.0</v>
      </c>
      <c r="G867" s="11"/>
      <c r="I867" t="str">
        <f t="array" ref="I867">INDEX('2021 Points'!$F$13:$F$21,MATCH(1,MMULT(--('2021 Points'!$G$13:$N$21=D867),TRANSPOSE(COLUMN('2021 Points'!$G$13:$N$21)^0)),0))</f>
        <v>#N/A</v>
      </c>
      <c r="K867" s="58">
        <f>F867-IFERROR(VLOOKUP(D867,'250621 Ranking'!$D:$F,3,0),0)</f>
        <v>29</v>
      </c>
      <c r="L867">
        <f>countif('Pre-transfer 2021 Points'!$E$13:$L$21,D867)</f>
        <v>0</v>
      </c>
      <c r="M867" s="59">
        <f>countif('2021 Points'!$G$13:$N$21,D867)</f>
        <v>0</v>
      </c>
    </row>
    <row r="868">
      <c r="A868" s="50">
        <v>867.0</v>
      </c>
      <c r="B868" s="86"/>
      <c r="C868" s="69" t="s">
        <v>6126</v>
      </c>
      <c r="D868" s="107" t="s">
        <v>3608</v>
      </c>
      <c r="E868" s="107" t="s">
        <v>11377</v>
      </c>
      <c r="F868" s="107">
        <v>29.0</v>
      </c>
      <c r="G868" s="11"/>
      <c r="I868" t="str">
        <f t="array" ref="I868">INDEX('2021 Points'!$F$13:$F$21,MATCH(1,MMULT(--('2021 Points'!$G$13:$N$21=D868),TRANSPOSE(COLUMN('2021 Points'!$G$13:$N$21)^0)),0))</f>
        <v>#N/A</v>
      </c>
      <c r="K868" s="58">
        <f>F868-IFERROR(VLOOKUP(D868,'250621 Ranking'!$D:$F,3,0),0)</f>
        <v>29</v>
      </c>
      <c r="L868">
        <f>countif('Pre-transfer 2021 Points'!$E$13:$L$21,D868)</f>
        <v>0</v>
      </c>
      <c r="M868" s="59">
        <f>countif('2021 Points'!$G$13:$N$21,D868)</f>
        <v>0</v>
      </c>
    </row>
    <row r="869">
      <c r="A869" s="50">
        <v>868.0</v>
      </c>
      <c r="B869" s="67">
        <v>586.0</v>
      </c>
      <c r="C869" s="69" t="s">
        <v>1291</v>
      </c>
      <c r="D869" s="107" t="s">
        <v>1623</v>
      </c>
      <c r="E869" s="107" t="s">
        <v>11311</v>
      </c>
      <c r="F869" s="107">
        <v>29.0</v>
      </c>
      <c r="G869" s="11"/>
      <c r="I869" t="str">
        <f t="array" ref="I869">INDEX('2021 Points'!$F$13:$F$21,MATCH(1,MMULT(--('2021 Points'!$G$13:$N$21=D869),TRANSPOSE(COLUMN('2021 Points'!$G$13:$N$21)^0)),0))</f>
        <v>#N/A</v>
      </c>
      <c r="K869" s="58">
        <f>F869-IFERROR(VLOOKUP(D869,'250621 Ranking'!$D:$F,3,0),0)</f>
        <v>0</v>
      </c>
      <c r="L869">
        <f>countif('Pre-transfer 2021 Points'!$E$13:$L$21,D869)</f>
        <v>0</v>
      </c>
      <c r="M869" s="59">
        <f>countif('2021 Points'!$G$13:$N$21,D869)</f>
        <v>0</v>
      </c>
    </row>
    <row r="870">
      <c r="A870" s="50">
        <v>869.0</v>
      </c>
      <c r="B870" s="67">
        <v>835.0</v>
      </c>
      <c r="C870" s="69" t="s">
        <v>4332</v>
      </c>
      <c r="D870" s="107" t="s">
        <v>10875</v>
      </c>
      <c r="E870" s="107" t="s">
        <v>4326</v>
      </c>
      <c r="F870" s="107">
        <v>29.0</v>
      </c>
      <c r="G870" s="11"/>
      <c r="I870" t="str">
        <f t="array" ref="I870">INDEX('2021 Points'!$F$13:$F$21,MATCH(1,MMULT(--('2021 Points'!$G$13:$N$21=D870),TRANSPOSE(COLUMN('2021 Points'!$G$13:$N$21)^0)),0))</f>
        <v>#N/A</v>
      </c>
      <c r="K870" s="58">
        <f>F870-IFERROR(VLOOKUP(D870,'250621 Ranking'!$D:$F,3,0),0)</f>
        <v>4</v>
      </c>
      <c r="L870">
        <f>countif('Pre-transfer 2021 Points'!$E$13:$L$21,D870)</f>
        <v>0</v>
      </c>
      <c r="M870" s="59">
        <f>countif('2021 Points'!$G$13:$N$21,D870)</f>
        <v>0</v>
      </c>
    </row>
    <row r="871">
      <c r="A871" s="50">
        <v>870.0</v>
      </c>
      <c r="B871" s="67">
        <v>128.0</v>
      </c>
      <c r="C871" s="69" t="s">
        <v>4989</v>
      </c>
      <c r="D871" s="107" t="s">
        <v>1069</v>
      </c>
      <c r="E871" s="107" t="s">
        <v>115</v>
      </c>
      <c r="F871" s="107">
        <v>29.0</v>
      </c>
      <c r="G871" s="11"/>
      <c r="I871" t="str">
        <f t="array" ref="I871">INDEX('2021 Points'!$F$13:$F$21,MATCH(1,MMULT(--('2021 Points'!$G$13:$N$21=D871),TRANSPOSE(COLUMN('2021 Points'!$G$13:$N$21)^0)),0))</f>
        <v>#N/A</v>
      </c>
      <c r="K871" s="58">
        <f>F871-IFERROR(VLOOKUP(D871,'250621 Ranking'!$D:$F,3,0),0)</f>
        <v>15</v>
      </c>
      <c r="L871">
        <f>countif('Pre-transfer 2021 Points'!$E$13:$L$21,D871)</f>
        <v>0</v>
      </c>
      <c r="M871" s="59">
        <f>countif('2021 Points'!$G$13:$N$21,D871)</f>
        <v>0</v>
      </c>
    </row>
    <row r="872">
      <c r="A872" s="50">
        <v>871.0</v>
      </c>
      <c r="B872" s="67">
        <v>1068.0</v>
      </c>
      <c r="C872" s="68" t="s">
        <v>6024</v>
      </c>
      <c r="D872" s="107" t="s">
        <v>3493</v>
      </c>
      <c r="E872" s="107" t="s">
        <v>4836</v>
      </c>
      <c r="F872" s="107">
        <v>29.0</v>
      </c>
      <c r="G872" s="11"/>
      <c r="I872" t="str">
        <f t="array" ref="I872">INDEX('2021 Points'!$F$13:$F$21,MATCH(1,MMULT(--('2021 Points'!$G$13:$N$21=D872),TRANSPOSE(COLUMN('2021 Points'!$G$13:$N$21)^0)),0))</f>
        <v>#N/A</v>
      </c>
      <c r="K872" s="58">
        <f>F872-IFERROR(VLOOKUP(D872,'250621 Ranking'!$D:$F,3,0),0)</f>
        <v>12</v>
      </c>
      <c r="L872">
        <f>countif('Pre-transfer 2021 Points'!$E$13:$L$21,D872)</f>
        <v>0</v>
      </c>
      <c r="M872" s="59">
        <f>countif('2021 Points'!$G$13:$N$21,D872)</f>
        <v>0</v>
      </c>
    </row>
    <row r="873">
      <c r="A873" s="50">
        <v>872.0</v>
      </c>
      <c r="B873" s="86"/>
      <c r="C873" s="69" t="s">
        <v>6048</v>
      </c>
      <c r="D873" s="107" t="s">
        <v>11378</v>
      </c>
      <c r="E873" s="72"/>
      <c r="F873" s="107">
        <v>29.0</v>
      </c>
      <c r="G873" s="11"/>
      <c r="I873" t="str">
        <f t="array" ref="I873">INDEX('2021 Points'!$F$13:$F$21,MATCH(1,MMULT(--('2021 Points'!$G$13:$N$21=D873),TRANSPOSE(COLUMN('2021 Points'!$G$13:$N$21)^0)),0))</f>
        <v>#N/A</v>
      </c>
      <c r="K873" s="58">
        <f>F873-IFERROR(VLOOKUP(D873,'250621 Ranking'!$D:$F,3,0),0)</f>
        <v>0</v>
      </c>
      <c r="L873">
        <f>countif('Pre-transfer 2021 Points'!$E$13:$L$21,D873)</f>
        <v>0</v>
      </c>
      <c r="M873" s="59">
        <f>countif('2021 Points'!$G$13:$N$21,D873)</f>
        <v>0</v>
      </c>
    </row>
    <row r="874">
      <c r="A874" s="50">
        <v>873.0</v>
      </c>
      <c r="B874" s="86"/>
      <c r="C874" s="69" t="s">
        <v>9062</v>
      </c>
      <c r="D874" s="107" t="s">
        <v>132</v>
      </c>
      <c r="E874" s="72"/>
      <c r="F874" s="107">
        <v>29.0</v>
      </c>
      <c r="G874" s="11"/>
      <c r="I874" t="str">
        <f t="array" ref="I874">INDEX('2021 Points'!$F$13:$F$21,MATCH(1,MMULT(--('2021 Points'!$G$13:$N$21=D874),TRANSPOSE(COLUMN('2021 Points'!$G$13:$N$21)^0)),0))</f>
        <v>#N/A</v>
      </c>
      <c r="K874" s="58">
        <f>F874-IFERROR(VLOOKUP(D874,'250621 Ranking'!$D:$F,3,0),0)</f>
        <v>14</v>
      </c>
      <c r="L874">
        <f>countif('Pre-transfer 2021 Points'!$E$13:$L$21,D874)</f>
        <v>0</v>
      </c>
      <c r="M874" s="59">
        <f>countif('2021 Points'!$G$13:$N$21,D874)</f>
        <v>0</v>
      </c>
    </row>
    <row r="875">
      <c r="A875" s="50">
        <v>874.0</v>
      </c>
      <c r="B875" s="67">
        <v>1154.0</v>
      </c>
      <c r="C875" s="68" t="s">
        <v>907</v>
      </c>
      <c r="D875" s="107" t="s">
        <v>3639</v>
      </c>
      <c r="E875" s="107" t="s">
        <v>11209</v>
      </c>
      <c r="F875" s="107">
        <v>28.0</v>
      </c>
      <c r="G875" s="11"/>
      <c r="I875" t="str">
        <f t="array" ref="I875">INDEX('2021 Points'!$F$13:$F$21,MATCH(1,MMULT(--('2021 Points'!$G$13:$N$21=D875),TRANSPOSE(COLUMN('2021 Points'!$G$13:$N$21)^0)),0))</f>
        <v>#N/A</v>
      </c>
      <c r="K875" s="58">
        <f>F875-IFERROR(VLOOKUP(D875,'250621 Ranking'!$D:$F,3,0),0)</f>
        <v>28</v>
      </c>
      <c r="L875">
        <f>countif('Pre-transfer 2021 Points'!$E$13:$L$21,D875)</f>
        <v>0</v>
      </c>
      <c r="M875" s="59">
        <f>countif('2021 Points'!$G$13:$N$21,D875)</f>
        <v>0</v>
      </c>
    </row>
    <row r="876">
      <c r="A876" s="50">
        <v>875.0</v>
      </c>
      <c r="B876" s="67">
        <v>172.0</v>
      </c>
      <c r="C876" s="69" t="s">
        <v>9061</v>
      </c>
      <c r="D876" s="107" t="s">
        <v>10843</v>
      </c>
      <c r="E876" s="107" t="s">
        <v>11207</v>
      </c>
      <c r="F876" s="107">
        <v>28.0</v>
      </c>
      <c r="G876" s="11"/>
      <c r="I876" t="str">
        <f t="array" ref="I876">INDEX('2021 Points'!$F$13:$F$21,MATCH(1,MMULT(--('2021 Points'!$G$13:$N$21=D876),TRANSPOSE(COLUMN('2021 Points'!$G$13:$N$21)^0)),0))</f>
        <v>#N/A</v>
      </c>
      <c r="K876" s="58">
        <f>F876-IFERROR(VLOOKUP(D876,'250621 Ranking'!$D:$F,3,0),0)</f>
        <v>9</v>
      </c>
      <c r="L876">
        <f>countif('Pre-transfer 2021 Points'!$E$13:$L$21,D876)</f>
        <v>0</v>
      </c>
      <c r="M876" s="59">
        <f>countif('2021 Points'!$G$13:$N$21,D876)</f>
        <v>0</v>
      </c>
    </row>
    <row r="877">
      <c r="A877" s="50">
        <v>876.0</v>
      </c>
      <c r="B877" s="67">
        <v>435.0</v>
      </c>
      <c r="C877" s="69" t="s">
        <v>11379</v>
      </c>
      <c r="D877" s="107" t="s">
        <v>11380</v>
      </c>
      <c r="E877" s="107" t="s">
        <v>11225</v>
      </c>
      <c r="F877" s="107">
        <v>28.0</v>
      </c>
      <c r="G877" s="11"/>
      <c r="I877" t="str">
        <f t="array" ref="I877">INDEX('2021 Points'!$F$13:$F$21,MATCH(1,MMULT(--('2021 Points'!$G$13:$N$21=D877),TRANSPOSE(COLUMN('2021 Points'!$G$13:$N$21)^0)),0))</f>
        <v>#N/A</v>
      </c>
      <c r="K877" s="58">
        <f>F877-IFERROR(VLOOKUP(D877,'250621 Ranking'!$D:$F,3,0),0)</f>
        <v>20</v>
      </c>
      <c r="L877">
        <f>countif('Pre-transfer 2021 Points'!$E$13:$L$21,D877)</f>
        <v>0</v>
      </c>
      <c r="M877" s="59">
        <f>countif('2021 Points'!$G$13:$N$21,D877)</f>
        <v>0</v>
      </c>
    </row>
    <row r="878">
      <c r="A878" s="50">
        <v>877.0</v>
      </c>
      <c r="B878" s="67">
        <v>726.0</v>
      </c>
      <c r="C878" s="69" t="s">
        <v>595</v>
      </c>
      <c r="D878" s="107" t="s">
        <v>2313</v>
      </c>
      <c r="E878" s="107" t="s">
        <v>9918</v>
      </c>
      <c r="F878" s="107">
        <v>28.0</v>
      </c>
      <c r="G878" s="11"/>
      <c r="I878" t="str">
        <f t="array" ref="I878">INDEX('2021 Points'!$F$13:$F$21,MATCH(1,MMULT(--('2021 Points'!$G$13:$N$21=D878),TRANSPOSE(COLUMN('2021 Points'!$G$13:$N$21)^0)),0))</f>
        <v>#N/A</v>
      </c>
      <c r="K878" s="58">
        <f>F878-IFERROR(VLOOKUP(D878,'250621 Ranking'!$D:$F,3,0),0)</f>
        <v>20</v>
      </c>
      <c r="L878">
        <f>countif('Pre-transfer 2021 Points'!$E$13:$L$21,D878)</f>
        <v>0</v>
      </c>
      <c r="M878" s="59">
        <f>countif('2021 Points'!$G$13:$N$21,D878)</f>
        <v>0</v>
      </c>
    </row>
    <row r="879">
      <c r="A879" s="50">
        <v>878.0</v>
      </c>
      <c r="B879" s="86"/>
      <c r="C879" s="69" t="s">
        <v>8775</v>
      </c>
      <c r="D879" s="107" t="s">
        <v>11381</v>
      </c>
      <c r="E879" s="107" t="s">
        <v>208</v>
      </c>
      <c r="F879" s="107">
        <v>28.0</v>
      </c>
      <c r="G879" s="11"/>
      <c r="I879" t="str">
        <f t="array" ref="I879">INDEX('2021 Points'!$F$13:$F$21,MATCH(1,MMULT(--('2021 Points'!$G$13:$N$21=D879),TRANSPOSE(COLUMN('2021 Points'!$G$13:$N$21)^0)),0))</f>
        <v>#N/A</v>
      </c>
      <c r="K879" s="58">
        <f>F879-IFERROR(VLOOKUP(D879,'250621 Ranking'!$D:$F,3,0),0)</f>
        <v>0</v>
      </c>
      <c r="L879">
        <f>countif('Pre-transfer 2021 Points'!$E$13:$L$21,D879)</f>
        <v>0</v>
      </c>
      <c r="M879" s="59">
        <f>countif('2021 Points'!$G$13:$N$21,D879)</f>
        <v>0</v>
      </c>
    </row>
    <row r="880">
      <c r="A880" s="50">
        <v>879.0</v>
      </c>
      <c r="B880" s="86"/>
      <c r="C880" s="69" t="s">
        <v>5179</v>
      </c>
      <c r="D880" s="107" t="s">
        <v>11382</v>
      </c>
      <c r="E880" s="107" t="s">
        <v>9081</v>
      </c>
      <c r="F880" s="107">
        <v>28.0</v>
      </c>
      <c r="G880" s="11"/>
      <c r="I880" t="str">
        <f t="array" ref="I880">INDEX('2021 Points'!$F$13:$F$21,MATCH(1,MMULT(--('2021 Points'!$G$13:$N$21=D880),TRANSPOSE(COLUMN('2021 Points'!$G$13:$N$21)^0)),0))</f>
        <v>#N/A</v>
      </c>
      <c r="K880" s="58">
        <f>F880-IFERROR(VLOOKUP(D880,'250621 Ranking'!$D:$F,3,0),0)</f>
        <v>28</v>
      </c>
      <c r="L880">
        <f>countif('Pre-transfer 2021 Points'!$E$13:$L$21,D880)</f>
        <v>0</v>
      </c>
      <c r="M880" s="59">
        <f>countif('2021 Points'!$G$13:$N$21,D880)</f>
        <v>0</v>
      </c>
    </row>
    <row r="881">
      <c r="A881" s="50">
        <v>880.0</v>
      </c>
      <c r="B881" s="67">
        <v>748.0</v>
      </c>
      <c r="C881" s="69" t="s">
        <v>1034</v>
      </c>
      <c r="D881" s="107" t="s">
        <v>3785</v>
      </c>
      <c r="E881" s="107" t="s">
        <v>9929</v>
      </c>
      <c r="F881" s="107">
        <v>28.0</v>
      </c>
      <c r="G881" s="11"/>
      <c r="I881" t="str">
        <f t="array" ref="I881">INDEX('2021 Points'!$F$13:$F$21,MATCH(1,MMULT(--('2021 Points'!$G$13:$N$21=D881),TRANSPOSE(COLUMN('2021 Points'!$G$13:$N$21)^0)),0))</f>
        <v>#N/A</v>
      </c>
      <c r="K881" s="58">
        <f>F881-IFERROR(VLOOKUP(D881,'250621 Ranking'!$D:$F,3,0),0)</f>
        <v>17</v>
      </c>
      <c r="L881">
        <f>countif('Pre-transfer 2021 Points'!$E$13:$L$21,D881)</f>
        <v>0</v>
      </c>
      <c r="M881" s="59">
        <f>countif('2021 Points'!$G$13:$N$21,D881)</f>
        <v>0</v>
      </c>
    </row>
    <row r="882">
      <c r="A882" s="50">
        <v>881.0</v>
      </c>
      <c r="B882" s="67">
        <v>763.0</v>
      </c>
      <c r="C882" s="69" t="s">
        <v>4426</v>
      </c>
      <c r="D882" s="107" t="s">
        <v>424</v>
      </c>
      <c r="E882" s="107" t="s">
        <v>8613</v>
      </c>
      <c r="F882" s="107">
        <v>28.0</v>
      </c>
      <c r="G882" s="11"/>
      <c r="I882" t="str">
        <f t="array" ref="I882">INDEX('2021 Points'!$F$13:$F$21,MATCH(1,MMULT(--('2021 Points'!$G$13:$N$21=D882),TRANSPOSE(COLUMN('2021 Points'!$G$13:$N$21)^0)),0))</f>
        <v>#N/A</v>
      </c>
      <c r="K882" s="58">
        <f>F882-IFERROR(VLOOKUP(D882,'250621 Ranking'!$D:$F,3,0),0)</f>
        <v>25</v>
      </c>
      <c r="L882">
        <f>countif('Pre-transfer 2021 Points'!$E$13:$L$21,D882)</f>
        <v>0</v>
      </c>
      <c r="M882" s="59">
        <f>countif('2021 Points'!$G$13:$N$21,D882)</f>
        <v>0</v>
      </c>
    </row>
    <row r="883">
      <c r="A883" s="50">
        <v>882.0</v>
      </c>
      <c r="B883" s="67">
        <v>469.0</v>
      </c>
      <c r="C883" s="69" t="s">
        <v>9965</v>
      </c>
      <c r="D883" s="107" t="s">
        <v>125</v>
      </c>
      <c r="E883" s="107" t="s">
        <v>11211</v>
      </c>
      <c r="F883" s="107">
        <v>28.0</v>
      </c>
      <c r="G883" s="11"/>
      <c r="I883" t="str">
        <f t="array" ref="I883">INDEX('2021 Points'!$F$13:$F$21,MATCH(1,MMULT(--('2021 Points'!$G$13:$N$21=D883),TRANSPOSE(COLUMN('2021 Points'!$G$13:$N$21)^0)),0))</f>
        <v>#N/A</v>
      </c>
      <c r="K883" s="58">
        <f>F883-IFERROR(VLOOKUP(D883,'250621 Ranking'!$D:$F,3,0),0)</f>
        <v>0</v>
      </c>
      <c r="L883">
        <f>countif('Pre-transfer 2021 Points'!$E$13:$L$21,D883)</f>
        <v>0</v>
      </c>
      <c r="M883" s="59">
        <f>countif('2021 Points'!$G$13:$N$21,D883)</f>
        <v>0</v>
      </c>
    </row>
    <row r="884">
      <c r="A884" s="50">
        <v>883.0</v>
      </c>
      <c r="B884" s="86"/>
      <c r="C884" s="69" t="s">
        <v>5224</v>
      </c>
      <c r="D884" s="107" t="s">
        <v>11383</v>
      </c>
      <c r="E884" s="107" t="s">
        <v>11384</v>
      </c>
      <c r="F884" s="107">
        <v>28.0</v>
      </c>
      <c r="G884" s="11"/>
      <c r="I884" t="str">
        <f t="array" ref="I884">INDEX('2021 Points'!$F$13:$F$21,MATCH(1,MMULT(--('2021 Points'!$G$13:$N$21=D884),TRANSPOSE(COLUMN('2021 Points'!$G$13:$N$21)^0)),0))</f>
        <v>#N/A</v>
      </c>
      <c r="K884" s="58">
        <f>F884-IFERROR(VLOOKUP(D884,'250621 Ranking'!$D:$F,3,0),0)</f>
        <v>28</v>
      </c>
      <c r="L884">
        <f>countif('Pre-transfer 2021 Points'!$E$13:$L$21,D884)</f>
        <v>0</v>
      </c>
      <c r="M884" s="59">
        <f>countif('2021 Points'!$G$13:$N$21,D884)</f>
        <v>0</v>
      </c>
    </row>
    <row r="885">
      <c r="A885" s="50">
        <v>884.0</v>
      </c>
      <c r="B885" s="67">
        <v>404.0</v>
      </c>
      <c r="C885" s="69" t="s">
        <v>5906</v>
      </c>
      <c r="D885" s="107" t="s">
        <v>3675</v>
      </c>
      <c r="E885" s="107" t="s">
        <v>9918</v>
      </c>
      <c r="F885" s="107">
        <v>28.0</v>
      </c>
      <c r="G885" s="11"/>
      <c r="I885" t="str">
        <f t="array" ref="I885">INDEX('2021 Points'!$F$13:$F$21,MATCH(1,MMULT(--('2021 Points'!$G$13:$N$21=D885),TRANSPOSE(COLUMN('2021 Points'!$G$13:$N$21)^0)),0))</f>
        <v>#N/A</v>
      </c>
      <c r="K885" s="58">
        <f>F885-IFERROR(VLOOKUP(D885,'250621 Ranking'!$D:$F,3,0),0)</f>
        <v>0</v>
      </c>
      <c r="L885">
        <f>countif('Pre-transfer 2021 Points'!$E$13:$L$21,D885)</f>
        <v>0</v>
      </c>
      <c r="M885" s="59">
        <f>countif('2021 Points'!$G$13:$N$21,D885)</f>
        <v>0</v>
      </c>
    </row>
    <row r="886">
      <c r="A886" s="50">
        <v>885.0</v>
      </c>
      <c r="B886" s="67">
        <v>743.0</v>
      </c>
      <c r="C886" s="69" t="s">
        <v>429</v>
      </c>
      <c r="D886" s="107" t="s">
        <v>3589</v>
      </c>
      <c r="E886" s="107" t="s">
        <v>8594</v>
      </c>
      <c r="F886" s="107">
        <v>28.0</v>
      </c>
      <c r="G886" s="11"/>
      <c r="I886" t="str">
        <f t="array" ref="I886">INDEX('2021 Points'!$F$13:$F$21,MATCH(1,MMULT(--('2021 Points'!$G$13:$N$21=D886),TRANSPOSE(COLUMN('2021 Points'!$G$13:$N$21)^0)),0))</f>
        <v>#N/A</v>
      </c>
      <c r="K886" s="58">
        <f>F886-IFERROR(VLOOKUP(D886,'250621 Ranking'!$D:$F,3,0),0)</f>
        <v>25</v>
      </c>
      <c r="L886">
        <f>countif('Pre-transfer 2021 Points'!$E$13:$L$21,D886)</f>
        <v>0</v>
      </c>
      <c r="M886" s="59">
        <f>countif('2021 Points'!$G$13:$N$21,D886)</f>
        <v>0</v>
      </c>
    </row>
    <row r="887">
      <c r="A887" s="50">
        <v>886.0</v>
      </c>
      <c r="B887" s="86"/>
      <c r="C887" s="69" t="s">
        <v>10008</v>
      </c>
      <c r="D887" s="107" t="s">
        <v>1118</v>
      </c>
      <c r="E887" s="107" t="s">
        <v>208</v>
      </c>
      <c r="F887" s="107">
        <v>28.0</v>
      </c>
      <c r="G887" s="11"/>
      <c r="I887" t="str">
        <f t="array" ref="I887">INDEX('2021 Points'!$F$13:$F$21,MATCH(1,MMULT(--('2021 Points'!$G$13:$N$21=D887),TRANSPOSE(COLUMN('2021 Points'!$G$13:$N$21)^0)),0))</f>
        <v>#N/A</v>
      </c>
      <c r="K887" s="58">
        <f>F887-IFERROR(VLOOKUP(D887,'250621 Ranking'!$D:$F,3,0),0)</f>
        <v>6</v>
      </c>
      <c r="L887">
        <f>countif('Pre-transfer 2021 Points'!$E$13:$L$21,D887)</f>
        <v>0</v>
      </c>
      <c r="M887" s="59">
        <f>countif('2021 Points'!$G$13:$N$21,D887)</f>
        <v>0</v>
      </c>
    </row>
    <row r="888">
      <c r="A888" s="50">
        <v>887.0</v>
      </c>
      <c r="B888" s="67">
        <v>199.0</v>
      </c>
      <c r="C888" s="69" t="s">
        <v>6154</v>
      </c>
      <c r="D888" s="107" t="s">
        <v>11385</v>
      </c>
      <c r="E888" s="107" t="s">
        <v>8600</v>
      </c>
      <c r="F888" s="107">
        <v>28.0</v>
      </c>
      <c r="G888" s="11"/>
      <c r="I888" t="str">
        <f t="array" ref="I888">INDEX('2021 Points'!$F$13:$F$21,MATCH(1,MMULT(--('2021 Points'!$G$13:$N$21=D888),TRANSPOSE(COLUMN('2021 Points'!$G$13:$N$21)^0)),0))</f>
        <v>#N/A</v>
      </c>
      <c r="K888" s="58">
        <f>F888-IFERROR(VLOOKUP(D888,'250621 Ranking'!$D:$F,3,0),0)</f>
        <v>10</v>
      </c>
      <c r="L888">
        <f>countif('Pre-transfer 2021 Points'!$E$13:$L$21,D888)</f>
        <v>0</v>
      </c>
      <c r="M888" s="59">
        <f>countif('2021 Points'!$G$13:$N$21,D888)</f>
        <v>0</v>
      </c>
    </row>
    <row r="889">
      <c r="A889" s="50">
        <v>888.0</v>
      </c>
      <c r="B889" s="67">
        <v>646.0</v>
      </c>
      <c r="C889" s="69" t="s">
        <v>4645</v>
      </c>
      <c r="D889" s="107" t="s">
        <v>1948</v>
      </c>
      <c r="E889" s="107" t="s">
        <v>11211</v>
      </c>
      <c r="F889" s="107">
        <v>28.0</v>
      </c>
      <c r="G889" s="11"/>
      <c r="I889" t="str">
        <f t="array" ref="I889">INDEX('2021 Points'!$F$13:$F$21,MATCH(1,MMULT(--('2021 Points'!$G$13:$N$21=D889),TRANSPOSE(COLUMN('2021 Points'!$G$13:$N$21)^0)),0))</f>
        <v>#N/A</v>
      </c>
      <c r="K889" s="58">
        <f>F889-IFERROR(VLOOKUP(D889,'250621 Ranking'!$D:$F,3,0),0)</f>
        <v>0</v>
      </c>
      <c r="L889">
        <f>countif('Pre-transfer 2021 Points'!$E$13:$L$21,D889)</f>
        <v>0</v>
      </c>
      <c r="M889" s="59">
        <f>countif('2021 Points'!$G$13:$N$21,D889)</f>
        <v>0</v>
      </c>
    </row>
    <row r="890">
      <c r="A890" s="50">
        <v>889.0</v>
      </c>
      <c r="B890" s="67">
        <v>603.0</v>
      </c>
      <c r="C890" s="69" t="s">
        <v>4940</v>
      </c>
      <c r="D890" s="107" t="s">
        <v>10936</v>
      </c>
      <c r="E890" s="107" t="s">
        <v>10758</v>
      </c>
      <c r="F890" s="107">
        <v>28.0</v>
      </c>
      <c r="G890" s="11"/>
      <c r="I890" t="str">
        <f t="array" ref="I890">INDEX('2021 Points'!$F$13:$F$21,MATCH(1,MMULT(--('2021 Points'!$G$13:$N$21=D890),TRANSPOSE(COLUMN('2021 Points'!$G$13:$N$21)^0)),0))</f>
        <v>#N/A</v>
      </c>
      <c r="K890" s="58">
        <f>F890-IFERROR(VLOOKUP(D890,'250621 Ranking'!$D:$F,3,0),0)</f>
        <v>20</v>
      </c>
      <c r="L890">
        <f>countif('Pre-transfer 2021 Points'!$E$13:$L$21,D890)</f>
        <v>0</v>
      </c>
      <c r="M890" s="59">
        <f>countif('2021 Points'!$G$13:$N$21,D890)</f>
        <v>0</v>
      </c>
    </row>
    <row r="891">
      <c r="A891" s="50">
        <v>890.0</v>
      </c>
      <c r="B891" s="86"/>
      <c r="C891" s="69" t="s">
        <v>4966</v>
      </c>
      <c r="D891" s="107" t="s">
        <v>11386</v>
      </c>
      <c r="E891" s="72"/>
      <c r="F891" s="107">
        <v>28.0</v>
      </c>
      <c r="G891" s="11"/>
      <c r="I891" t="str">
        <f t="array" ref="I891">INDEX('2021 Points'!$F$13:$F$21,MATCH(1,MMULT(--('2021 Points'!$G$13:$N$21=D891),TRANSPOSE(COLUMN('2021 Points'!$G$13:$N$21)^0)),0))</f>
        <v>#N/A</v>
      </c>
      <c r="K891" s="58">
        <f>F891-IFERROR(VLOOKUP(D891,'250621 Ranking'!$D:$F,3,0),0)</f>
        <v>25</v>
      </c>
      <c r="L891">
        <f>countif('Pre-transfer 2021 Points'!$E$13:$L$21,D891)</f>
        <v>0</v>
      </c>
      <c r="M891" s="59">
        <f>countif('2021 Points'!$G$13:$N$21,D891)</f>
        <v>0</v>
      </c>
    </row>
    <row r="892">
      <c r="A892" s="50">
        <v>891.0</v>
      </c>
      <c r="B892" s="67">
        <v>679.0</v>
      </c>
      <c r="C892" s="69" t="s">
        <v>4727</v>
      </c>
      <c r="D892" s="107" t="s">
        <v>857</v>
      </c>
      <c r="E892" s="107" t="s">
        <v>11210</v>
      </c>
      <c r="F892" s="107">
        <v>28.0</v>
      </c>
      <c r="G892" s="11"/>
      <c r="I892" t="str">
        <f t="array" ref="I892">INDEX('2021 Points'!$F$13:$F$21,MATCH(1,MMULT(--('2021 Points'!$G$13:$N$21=D892),TRANSPOSE(COLUMN('2021 Points'!$G$13:$N$21)^0)),0))</f>
        <v>#N/A</v>
      </c>
      <c r="K892" s="58">
        <f>F892-IFERROR(VLOOKUP(D892,'250621 Ranking'!$D:$F,3,0),0)</f>
        <v>0</v>
      </c>
      <c r="L892">
        <f>countif('Pre-transfer 2021 Points'!$E$13:$L$21,D892)</f>
        <v>0</v>
      </c>
      <c r="M892" s="59">
        <f>countif('2021 Points'!$G$13:$N$21,D892)</f>
        <v>0</v>
      </c>
    </row>
    <row r="893">
      <c r="A893" s="50">
        <v>892.0</v>
      </c>
      <c r="B893" s="86"/>
      <c r="C893" s="69" t="s">
        <v>10009</v>
      </c>
      <c r="D893" s="107" t="s">
        <v>11387</v>
      </c>
      <c r="E893" s="107" t="s">
        <v>11225</v>
      </c>
      <c r="F893" s="107">
        <v>27.0</v>
      </c>
      <c r="G893" s="11"/>
      <c r="I893" t="str">
        <f t="array" ref="I893">INDEX('2021 Points'!$F$13:$F$21,MATCH(1,MMULT(--('2021 Points'!$G$13:$N$21=D893),TRANSPOSE(COLUMN('2021 Points'!$G$13:$N$21)^0)),0))</f>
        <v>#N/A</v>
      </c>
      <c r="K893" s="58">
        <f>F893-IFERROR(VLOOKUP(D893,'250621 Ranking'!$D:$F,3,0),0)</f>
        <v>8</v>
      </c>
      <c r="L893">
        <f>countif('Pre-transfer 2021 Points'!$E$13:$L$21,D893)</f>
        <v>0</v>
      </c>
      <c r="M893" s="59">
        <f>countif('2021 Points'!$G$13:$N$21,D893)</f>
        <v>0</v>
      </c>
    </row>
    <row r="894">
      <c r="A894" s="50">
        <v>893.0</v>
      </c>
      <c r="B894" s="67">
        <v>1452.0</v>
      </c>
      <c r="C894" s="68" t="s">
        <v>699</v>
      </c>
      <c r="D894" s="107" t="s">
        <v>2223</v>
      </c>
      <c r="E894" s="107" t="s">
        <v>11388</v>
      </c>
      <c r="F894" s="107">
        <v>27.0</v>
      </c>
      <c r="G894" s="11"/>
      <c r="I894" t="str">
        <f t="array" ref="I894">INDEX('2021 Points'!$F$13:$F$21,MATCH(1,MMULT(--('2021 Points'!$G$13:$N$21=D894),TRANSPOSE(COLUMN('2021 Points'!$G$13:$N$21)^0)),0))</f>
        <v>#N/A</v>
      </c>
      <c r="K894" s="58">
        <f>F894-IFERROR(VLOOKUP(D894,'250621 Ranking'!$D:$F,3,0),0)</f>
        <v>0</v>
      </c>
      <c r="L894">
        <f>countif('Pre-transfer 2021 Points'!$E$13:$L$21,D894)</f>
        <v>0</v>
      </c>
      <c r="M894" s="59">
        <f>countif('2021 Points'!$G$13:$N$21,D894)</f>
        <v>0</v>
      </c>
    </row>
    <row r="895">
      <c r="A895" s="50">
        <v>894.0</v>
      </c>
      <c r="B895" s="67">
        <v>944.0</v>
      </c>
      <c r="C895" s="68" t="s">
        <v>641</v>
      </c>
      <c r="D895" s="107" t="s">
        <v>4057</v>
      </c>
      <c r="E895" s="107" t="s">
        <v>4612</v>
      </c>
      <c r="F895" s="107">
        <v>27.0</v>
      </c>
      <c r="G895" s="11"/>
      <c r="I895" t="str">
        <f t="array" ref="I895">INDEX('2021 Points'!$F$13:$F$21,MATCH(1,MMULT(--('2021 Points'!$G$13:$N$21=D895),TRANSPOSE(COLUMN('2021 Points'!$G$13:$N$21)^0)),0))</f>
        <v>#N/A</v>
      </c>
      <c r="K895" s="58">
        <f>F895-IFERROR(VLOOKUP(D895,'250621 Ranking'!$D:$F,3,0),0)</f>
        <v>22</v>
      </c>
      <c r="L895">
        <f>countif('Pre-transfer 2021 Points'!$E$13:$L$21,D895)</f>
        <v>0</v>
      </c>
      <c r="M895" s="59">
        <f>countif('2021 Points'!$G$13:$N$21,D895)</f>
        <v>0</v>
      </c>
    </row>
    <row r="896">
      <c r="A896" s="50">
        <v>895.0</v>
      </c>
      <c r="B896" s="67">
        <v>1261.0</v>
      </c>
      <c r="C896" s="68" t="s">
        <v>5306</v>
      </c>
      <c r="D896" s="107" t="s">
        <v>11389</v>
      </c>
      <c r="E896" s="107" t="s">
        <v>388</v>
      </c>
      <c r="F896" s="107">
        <v>27.0</v>
      </c>
      <c r="G896" s="11"/>
      <c r="I896" t="str">
        <f t="array" ref="I896">INDEX('2021 Points'!$F$13:$F$21,MATCH(1,MMULT(--('2021 Points'!$G$13:$N$21=D896),TRANSPOSE(COLUMN('2021 Points'!$G$13:$N$21)^0)),0))</f>
        <v>#N/A</v>
      </c>
      <c r="K896" s="58">
        <f>F896-IFERROR(VLOOKUP(D896,'250621 Ranking'!$D:$F,3,0),0)</f>
        <v>20</v>
      </c>
      <c r="L896">
        <f>countif('Pre-transfer 2021 Points'!$E$13:$L$21,D896)</f>
        <v>0</v>
      </c>
      <c r="M896" s="59">
        <f>countif('2021 Points'!$G$13:$N$21,D896)</f>
        <v>0</v>
      </c>
    </row>
    <row r="897">
      <c r="A897" s="50">
        <v>896.0</v>
      </c>
      <c r="B897" s="86"/>
      <c r="C897" s="69" t="s">
        <v>5166</v>
      </c>
      <c r="D897" s="107" t="s">
        <v>3491</v>
      </c>
      <c r="E897" s="72"/>
      <c r="F897" s="107">
        <v>27.0</v>
      </c>
      <c r="G897" s="11"/>
      <c r="I897" t="str">
        <f t="array" ref="I897">INDEX('2021 Points'!$F$13:$F$21,MATCH(1,MMULT(--('2021 Points'!$G$13:$N$21=D897),TRANSPOSE(COLUMN('2021 Points'!$G$13:$N$21)^0)),0))</f>
        <v>#N/A</v>
      </c>
      <c r="K897" s="58">
        <f>F897-IFERROR(VLOOKUP(D897,'250621 Ranking'!$D:$F,3,0),0)</f>
        <v>27</v>
      </c>
      <c r="L897">
        <f>countif('Pre-transfer 2021 Points'!$E$13:$L$21,D897)</f>
        <v>0</v>
      </c>
      <c r="M897" s="59">
        <f>countif('2021 Points'!$G$13:$N$21,D897)</f>
        <v>0</v>
      </c>
    </row>
    <row r="898">
      <c r="A898" s="50">
        <v>897.0</v>
      </c>
      <c r="B898" s="86"/>
      <c r="C898" s="69" t="s">
        <v>10011</v>
      </c>
      <c r="D898" s="107" t="s">
        <v>11390</v>
      </c>
      <c r="E898" s="107" t="s">
        <v>9962</v>
      </c>
      <c r="F898" s="107">
        <v>27.0</v>
      </c>
      <c r="G898" s="11"/>
      <c r="I898" t="str">
        <f t="array" ref="I898">INDEX('2021 Points'!$F$13:$F$21,MATCH(1,MMULT(--('2021 Points'!$G$13:$N$21=D898),TRANSPOSE(COLUMN('2021 Points'!$G$13:$N$21)^0)),0))</f>
        <v>#N/A</v>
      </c>
      <c r="K898" s="58">
        <f>F898-IFERROR(VLOOKUP(D898,'250621 Ranking'!$D:$F,3,0),0)</f>
        <v>8</v>
      </c>
      <c r="L898">
        <f>countif('Pre-transfer 2021 Points'!$E$13:$L$21,D898)</f>
        <v>0</v>
      </c>
      <c r="M898" s="59">
        <f>countif('2021 Points'!$G$13:$N$21,D898)</f>
        <v>0</v>
      </c>
    </row>
    <row r="899">
      <c r="A899" s="50">
        <v>898.0</v>
      </c>
      <c r="B899" s="67">
        <v>1046.0</v>
      </c>
      <c r="C899" s="68" t="s">
        <v>681</v>
      </c>
      <c r="D899" s="107" t="s">
        <v>3721</v>
      </c>
      <c r="E899" s="107" t="s">
        <v>11391</v>
      </c>
      <c r="F899" s="107">
        <v>27.0</v>
      </c>
      <c r="G899" s="11"/>
      <c r="I899" t="str">
        <f t="array" ref="I899">INDEX('2021 Points'!$F$13:$F$21,MATCH(1,MMULT(--('2021 Points'!$G$13:$N$21=D899),TRANSPOSE(COLUMN('2021 Points'!$G$13:$N$21)^0)),0))</f>
        <v>#N/A</v>
      </c>
      <c r="K899" s="58">
        <f>F899-IFERROR(VLOOKUP(D899,'250621 Ranking'!$D:$F,3,0),0)</f>
        <v>24</v>
      </c>
      <c r="L899">
        <f>countif('Pre-transfer 2021 Points'!$E$13:$L$21,D899)</f>
        <v>0</v>
      </c>
      <c r="M899" s="59">
        <f>countif('2021 Points'!$G$13:$N$21,D899)</f>
        <v>0</v>
      </c>
    </row>
    <row r="900">
      <c r="A900" s="50">
        <v>899.0</v>
      </c>
      <c r="B900" s="67">
        <v>1315.0</v>
      </c>
      <c r="C900" s="68" t="s">
        <v>1546</v>
      </c>
      <c r="D900" s="107" t="s">
        <v>1868</v>
      </c>
      <c r="E900" s="107" t="s">
        <v>139</v>
      </c>
      <c r="F900" s="107">
        <v>27.0</v>
      </c>
      <c r="G900" s="11"/>
      <c r="I900" t="str">
        <f t="array" ref="I900">INDEX('2021 Points'!$F$13:$F$21,MATCH(1,MMULT(--('2021 Points'!$G$13:$N$21=D900),TRANSPOSE(COLUMN('2021 Points'!$G$13:$N$21)^0)),0))</f>
        <v>#N/A</v>
      </c>
      <c r="K900" s="58">
        <f>F900-IFERROR(VLOOKUP(D900,'250621 Ranking'!$D:$F,3,0),0)</f>
        <v>0</v>
      </c>
      <c r="L900">
        <f>countif('Pre-transfer 2021 Points'!$E$13:$L$21,D900)</f>
        <v>0</v>
      </c>
      <c r="M900" s="59">
        <f>countif('2021 Points'!$G$13:$N$21,D900)</f>
        <v>0</v>
      </c>
    </row>
    <row r="901">
      <c r="A901" s="49">
        <v>900.0</v>
      </c>
      <c r="B901" s="63">
        <v>1208.0</v>
      </c>
      <c r="C901" s="64" t="s">
        <v>4438</v>
      </c>
      <c r="D901" s="108" t="s">
        <v>11392</v>
      </c>
      <c r="E901" s="103"/>
      <c r="F901" s="108">
        <v>27.0</v>
      </c>
      <c r="G901" s="11"/>
      <c r="I901" t="str">
        <f t="array" ref="I901">INDEX('2021 Points'!$F$13:$F$21,MATCH(1,MMULT(--('2021 Points'!$G$13:$N$21=D901),TRANSPOSE(COLUMN('2021 Points'!$G$13:$N$21)^0)),0))</f>
        <v>#N/A</v>
      </c>
      <c r="K901" s="58">
        <f>F901-IFERROR(VLOOKUP(D901,'250621 Ranking'!$D:$F,3,0),0)</f>
        <v>10</v>
      </c>
      <c r="L901">
        <f>countif('Pre-transfer 2021 Points'!$E$13:$L$21,D901)</f>
        <v>0</v>
      </c>
      <c r="M901" s="59">
        <f>countif('2021 Points'!$G$13:$N$21,D901)</f>
        <v>0</v>
      </c>
    </row>
    <row r="902">
      <c r="A902" s="50">
        <v>901.0</v>
      </c>
      <c r="B902" s="86"/>
      <c r="C902" s="69" t="s">
        <v>10619</v>
      </c>
      <c r="D902" s="107" t="s">
        <v>4065</v>
      </c>
      <c r="E902" s="107" t="s">
        <v>11211</v>
      </c>
      <c r="F902" s="107">
        <v>26.0</v>
      </c>
      <c r="G902" s="11"/>
      <c r="I902" t="str">
        <f t="array" ref="I902">INDEX('2021 Points'!$F$13:$F$21,MATCH(1,MMULT(--('2021 Points'!$G$13:$N$21=D902),TRANSPOSE(COLUMN('2021 Points'!$G$13:$N$21)^0)),0))</f>
        <v>#N/A</v>
      </c>
      <c r="K902" s="58">
        <f>F902-IFERROR(VLOOKUP(D902,'250621 Ranking'!$D:$F,3,0),0)</f>
        <v>5</v>
      </c>
      <c r="L902">
        <f>countif('Pre-transfer 2021 Points'!$E$13:$L$21,D902)</f>
        <v>0</v>
      </c>
      <c r="M902" s="59">
        <f>countif('2021 Points'!$G$13:$N$21,D902)</f>
        <v>0</v>
      </c>
    </row>
    <row r="903">
      <c r="A903" s="50">
        <v>902.0</v>
      </c>
      <c r="B903" s="67">
        <v>827.0</v>
      </c>
      <c r="C903" s="69" t="s">
        <v>911</v>
      </c>
      <c r="D903" s="107" t="s">
        <v>348</v>
      </c>
      <c r="E903" s="107" t="s">
        <v>8970</v>
      </c>
      <c r="F903" s="107">
        <v>26.0</v>
      </c>
      <c r="G903" s="11"/>
      <c r="I903" t="str">
        <f t="array" ref="I903">INDEX('2021 Points'!$F$13:$F$21,MATCH(1,MMULT(--('2021 Points'!$G$13:$N$21=D903),TRANSPOSE(COLUMN('2021 Points'!$G$13:$N$21)^0)),0))</f>
        <v>#N/A</v>
      </c>
      <c r="K903" s="58">
        <f>F903-IFERROR(VLOOKUP(D903,'250621 Ranking'!$D:$F,3,0),0)</f>
        <v>8</v>
      </c>
      <c r="L903">
        <f>countif('Pre-transfer 2021 Points'!$E$13:$L$21,D903)</f>
        <v>0</v>
      </c>
      <c r="M903" s="59">
        <f>countif('2021 Points'!$G$13:$N$21,D903)</f>
        <v>0</v>
      </c>
    </row>
    <row r="904">
      <c r="A904" s="50">
        <v>903.0</v>
      </c>
      <c r="B904" s="67">
        <v>982.0</v>
      </c>
      <c r="C904" s="68" t="s">
        <v>1471</v>
      </c>
      <c r="D904" s="107" t="s">
        <v>3704</v>
      </c>
      <c r="E904" s="72"/>
      <c r="F904" s="107">
        <v>26.0</v>
      </c>
      <c r="G904" s="11"/>
      <c r="I904" t="str">
        <f t="array" ref="I904">INDEX('2021 Points'!$F$13:$F$21,MATCH(1,MMULT(--('2021 Points'!$G$13:$N$21=D904),TRANSPOSE(COLUMN('2021 Points'!$G$13:$N$21)^0)),0))</f>
        <v>#N/A</v>
      </c>
      <c r="K904" s="58">
        <f>F904-IFERROR(VLOOKUP(D904,'250621 Ranking'!$D:$F,3,0),0)</f>
        <v>26</v>
      </c>
      <c r="L904">
        <f>countif('Pre-transfer 2021 Points'!$E$13:$L$21,D904)</f>
        <v>0</v>
      </c>
      <c r="M904" s="59">
        <f>countif('2021 Points'!$G$13:$N$21,D904)</f>
        <v>0</v>
      </c>
    </row>
    <row r="905">
      <c r="A905" s="50">
        <v>904.0</v>
      </c>
      <c r="B905" s="67">
        <v>154.0</v>
      </c>
      <c r="C905" s="69" t="s">
        <v>10915</v>
      </c>
      <c r="D905" s="107" t="s">
        <v>1951</v>
      </c>
      <c r="E905" s="107" t="s">
        <v>8592</v>
      </c>
      <c r="F905" s="107">
        <v>26.0</v>
      </c>
      <c r="G905" s="11"/>
      <c r="I905" t="str">
        <f t="array" ref="I905">INDEX('2021 Points'!$F$13:$F$21,MATCH(1,MMULT(--('2021 Points'!$G$13:$N$21=D905),TRANSPOSE(COLUMN('2021 Points'!$G$13:$N$21)^0)),0))</f>
        <v>#N/A</v>
      </c>
      <c r="K905" s="58">
        <f>F905-IFERROR(VLOOKUP(D905,'250621 Ranking'!$D:$F,3,0),0)</f>
        <v>5</v>
      </c>
      <c r="L905">
        <f>countif('Pre-transfer 2021 Points'!$E$13:$L$21,D905)</f>
        <v>0</v>
      </c>
      <c r="M905" s="59">
        <f>countif('2021 Points'!$G$13:$N$21,D905)</f>
        <v>0</v>
      </c>
    </row>
    <row r="906">
      <c r="A906" s="50">
        <v>905.0</v>
      </c>
      <c r="B906" s="67">
        <v>927.0</v>
      </c>
      <c r="C906" s="68" t="s">
        <v>721</v>
      </c>
      <c r="D906" s="107" t="s">
        <v>2043</v>
      </c>
      <c r="E906" s="107" t="s">
        <v>11209</v>
      </c>
      <c r="F906" s="107">
        <v>26.0</v>
      </c>
      <c r="G906" s="11"/>
      <c r="I906" t="str">
        <f t="array" ref="I906">INDEX('2021 Points'!$F$13:$F$21,MATCH(1,MMULT(--('2021 Points'!$G$13:$N$21=D906),TRANSPOSE(COLUMN('2021 Points'!$G$13:$N$21)^0)),0))</f>
        <v>#N/A</v>
      </c>
      <c r="K906" s="58">
        <f>F906-IFERROR(VLOOKUP(D906,'250621 Ranking'!$D:$F,3,0),0)</f>
        <v>13</v>
      </c>
      <c r="L906">
        <f>countif('Pre-transfer 2021 Points'!$E$13:$L$21,D906)</f>
        <v>0</v>
      </c>
      <c r="M906" s="59">
        <f>countif('2021 Points'!$G$13:$N$21,D906)</f>
        <v>0</v>
      </c>
    </row>
    <row r="907">
      <c r="A907" s="50">
        <v>906.0</v>
      </c>
      <c r="B907" s="86"/>
      <c r="C907" s="69" t="s">
        <v>6155</v>
      </c>
      <c r="D907" s="107" t="s">
        <v>11393</v>
      </c>
      <c r="E907" s="107" t="s">
        <v>11225</v>
      </c>
      <c r="F907" s="107">
        <v>26.0</v>
      </c>
      <c r="G907" s="11"/>
      <c r="I907" t="str">
        <f t="array" ref="I907">INDEX('2021 Points'!$F$13:$F$21,MATCH(1,MMULT(--('2021 Points'!$G$13:$N$21=D907),TRANSPOSE(COLUMN('2021 Points'!$G$13:$N$21)^0)),0))</f>
        <v>#N/A</v>
      </c>
      <c r="K907" s="58">
        <f>F907-IFERROR(VLOOKUP(D907,'250621 Ranking'!$D:$F,3,0),0)</f>
        <v>0</v>
      </c>
      <c r="L907">
        <f>countif('Pre-transfer 2021 Points'!$E$13:$L$21,D907)</f>
        <v>0</v>
      </c>
      <c r="M907" s="59">
        <f>countif('2021 Points'!$G$13:$N$21,D907)</f>
        <v>0</v>
      </c>
    </row>
    <row r="908">
      <c r="A908" s="50">
        <v>907.0</v>
      </c>
      <c r="B908" s="86"/>
      <c r="C908" s="69" t="s">
        <v>11394</v>
      </c>
      <c r="D908" s="107" t="s">
        <v>1363</v>
      </c>
      <c r="E908" s="107" t="s">
        <v>11395</v>
      </c>
      <c r="F908" s="107">
        <v>26.0</v>
      </c>
      <c r="G908" s="11"/>
      <c r="I908" t="str">
        <f t="array" ref="I908">INDEX('2021 Points'!$F$13:$F$21,MATCH(1,MMULT(--('2021 Points'!$G$13:$N$21=D908),TRANSPOSE(COLUMN('2021 Points'!$G$13:$N$21)^0)),0))</f>
        <v>#N/A</v>
      </c>
      <c r="K908" s="58">
        <f>F908-IFERROR(VLOOKUP(D908,'250621 Ranking'!$D:$F,3,0),0)</f>
        <v>18</v>
      </c>
      <c r="L908">
        <f>countif('Pre-transfer 2021 Points'!$E$13:$L$21,D908)</f>
        <v>0</v>
      </c>
      <c r="M908" s="59">
        <f>countif('2021 Points'!$G$13:$N$21,D908)</f>
        <v>0</v>
      </c>
    </row>
    <row r="909">
      <c r="A909" s="50">
        <v>908.0</v>
      </c>
      <c r="B909" s="86"/>
      <c r="C909" s="69" t="s">
        <v>11396</v>
      </c>
      <c r="D909" s="107" t="s">
        <v>1272</v>
      </c>
      <c r="E909" s="107" t="s">
        <v>9918</v>
      </c>
      <c r="F909" s="107">
        <v>26.0</v>
      </c>
      <c r="G909" s="11"/>
      <c r="I909" t="str">
        <f t="array" ref="I909">INDEX('2021 Points'!$F$13:$F$21,MATCH(1,MMULT(--('2021 Points'!$G$13:$N$21=D909),TRANSPOSE(COLUMN('2021 Points'!$G$13:$N$21)^0)),0))</f>
        <v>#N/A</v>
      </c>
      <c r="K909" s="58">
        <f>F909-IFERROR(VLOOKUP(D909,'250621 Ranking'!$D:$F,3,0),0)</f>
        <v>0</v>
      </c>
      <c r="L909">
        <f>countif('Pre-transfer 2021 Points'!$E$13:$L$21,D909)</f>
        <v>0</v>
      </c>
      <c r="M909" s="59">
        <f>countif('2021 Points'!$G$13:$N$21,D909)</f>
        <v>0</v>
      </c>
    </row>
    <row r="910">
      <c r="A910" s="50">
        <v>909.0</v>
      </c>
      <c r="B910" s="86"/>
      <c r="C910" s="69" t="s">
        <v>10976</v>
      </c>
      <c r="D910" s="107" t="s">
        <v>10922</v>
      </c>
      <c r="E910" s="107" t="s">
        <v>10018</v>
      </c>
      <c r="F910" s="107">
        <v>26.0</v>
      </c>
      <c r="G910" s="11"/>
      <c r="I910" t="str">
        <f t="array" ref="I910">INDEX('2021 Points'!$F$13:$F$21,MATCH(1,MMULT(--('2021 Points'!$G$13:$N$21=D910),TRANSPOSE(COLUMN('2021 Points'!$G$13:$N$21)^0)),0))</f>
        <v>#N/A</v>
      </c>
      <c r="K910" s="58">
        <f>F910-IFERROR(VLOOKUP(D910,'250621 Ranking'!$D:$F,3,0),0)</f>
        <v>14</v>
      </c>
      <c r="L910">
        <f>countif('Pre-transfer 2021 Points'!$E$13:$L$21,D910)</f>
        <v>0</v>
      </c>
      <c r="M910" s="59">
        <f>countif('2021 Points'!$G$13:$N$21,D910)</f>
        <v>0</v>
      </c>
    </row>
    <row r="911">
      <c r="A911" s="50">
        <v>910.0</v>
      </c>
      <c r="B911" s="67">
        <v>1023.0</v>
      </c>
      <c r="C911" s="68" t="s">
        <v>5305</v>
      </c>
      <c r="D911" s="107" t="s">
        <v>1199</v>
      </c>
      <c r="E911" s="107" t="s">
        <v>4598</v>
      </c>
      <c r="F911" s="107">
        <v>26.0</v>
      </c>
      <c r="G911" s="11"/>
      <c r="I911" t="str">
        <f t="array" ref="I911">INDEX('2021 Points'!$F$13:$F$21,MATCH(1,MMULT(--('2021 Points'!$G$13:$N$21=D911),TRANSPOSE(COLUMN('2021 Points'!$G$13:$N$21)^0)),0))</f>
        <v>#N/A</v>
      </c>
      <c r="K911" s="58">
        <f>F911-IFERROR(VLOOKUP(D911,'250621 Ranking'!$D:$F,3,0),0)</f>
        <v>26</v>
      </c>
      <c r="L911">
        <f>countif('Pre-transfer 2021 Points'!$E$13:$L$21,D911)</f>
        <v>0</v>
      </c>
      <c r="M911" s="59">
        <f>countif('2021 Points'!$G$13:$N$21,D911)</f>
        <v>0</v>
      </c>
    </row>
    <row r="912">
      <c r="A912" s="50">
        <v>911.0</v>
      </c>
      <c r="B912" s="86"/>
      <c r="C912" s="69" t="s">
        <v>11397</v>
      </c>
      <c r="D912" s="107" t="s">
        <v>11398</v>
      </c>
      <c r="E912" s="107" t="s">
        <v>8940</v>
      </c>
      <c r="F912" s="107">
        <v>26.0</v>
      </c>
      <c r="G912" s="11"/>
      <c r="I912" t="str">
        <f t="array" ref="I912">INDEX('2021 Points'!$F$13:$F$21,MATCH(1,MMULT(--('2021 Points'!$G$13:$N$21=D912),TRANSPOSE(COLUMN('2021 Points'!$G$13:$N$21)^0)),0))</f>
        <v>#N/A</v>
      </c>
      <c r="K912" s="58">
        <f>F912-IFERROR(VLOOKUP(D912,'250621 Ranking'!$D:$F,3,0),0)</f>
        <v>0</v>
      </c>
      <c r="L912">
        <f>countif('Pre-transfer 2021 Points'!$E$13:$L$21,D912)</f>
        <v>0</v>
      </c>
      <c r="M912" s="59">
        <f>countif('2021 Points'!$G$13:$N$21,D912)</f>
        <v>0</v>
      </c>
    </row>
    <row r="913">
      <c r="A913" s="50">
        <v>912.0</v>
      </c>
      <c r="B913" s="67">
        <v>1624.0</v>
      </c>
      <c r="C913" s="68" t="s">
        <v>5508</v>
      </c>
      <c r="D913" s="107" t="s">
        <v>1294</v>
      </c>
      <c r="E913" s="107" t="s">
        <v>4479</v>
      </c>
      <c r="F913" s="107">
        <v>26.0</v>
      </c>
      <c r="G913" s="11"/>
      <c r="I913" t="str">
        <f t="array" ref="I913">INDEX('2021 Points'!$F$13:$F$21,MATCH(1,MMULT(--('2021 Points'!$G$13:$N$21=D913),TRANSPOSE(COLUMN('2021 Points'!$G$13:$N$21)^0)),0))</f>
        <v>#N/A</v>
      </c>
      <c r="K913" s="58">
        <f>F913-IFERROR(VLOOKUP(D913,'250621 Ranking'!$D:$F,3,0),0)</f>
        <v>17</v>
      </c>
      <c r="L913">
        <f>countif('Pre-transfer 2021 Points'!$E$13:$L$21,D913)</f>
        <v>0</v>
      </c>
      <c r="M913" s="59">
        <f>countif('2021 Points'!$G$13:$N$21,D913)</f>
        <v>0</v>
      </c>
    </row>
    <row r="914">
      <c r="A914" s="50">
        <v>913.0</v>
      </c>
      <c r="B914" s="67">
        <v>878.0</v>
      </c>
      <c r="C914" s="69" t="s">
        <v>154</v>
      </c>
      <c r="D914" s="107" t="s">
        <v>2409</v>
      </c>
      <c r="E914" s="107" t="s">
        <v>4331</v>
      </c>
      <c r="F914" s="107">
        <v>26.0</v>
      </c>
      <c r="G914" s="11"/>
      <c r="I914" t="str">
        <f t="array" ref="I914">INDEX('2021 Points'!$F$13:$F$21,MATCH(1,MMULT(--('2021 Points'!$G$13:$N$21=D914),TRANSPOSE(COLUMN('2021 Points'!$G$13:$N$21)^0)),0))</f>
        <v>#N/A</v>
      </c>
      <c r="K914" s="58">
        <f>F914-IFERROR(VLOOKUP(D914,'250621 Ranking'!$D:$F,3,0),0)</f>
        <v>5</v>
      </c>
      <c r="L914">
        <f>countif('Pre-transfer 2021 Points'!$E$13:$L$21,D914)</f>
        <v>0</v>
      </c>
      <c r="M914" s="59">
        <f>countif('2021 Points'!$G$13:$N$21,D914)</f>
        <v>0</v>
      </c>
    </row>
    <row r="915">
      <c r="A915" s="50">
        <v>914.0</v>
      </c>
      <c r="B915" s="86"/>
      <c r="C915" s="69" t="s">
        <v>5138</v>
      </c>
      <c r="D915" s="107" t="s">
        <v>11399</v>
      </c>
      <c r="E915" s="72"/>
      <c r="F915" s="107">
        <v>26.0</v>
      </c>
      <c r="G915" s="11"/>
      <c r="I915" t="str">
        <f t="array" ref="I915">INDEX('2021 Points'!$F$13:$F$21,MATCH(1,MMULT(--('2021 Points'!$G$13:$N$21=D915),TRANSPOSE(COLUMN('2021 Points'!$G$13:$N$21)^0)),0))</f>
        <v>#N/A</v>
      </c>
      <c r="K915" s="58">
        <f>F915-IFERROR(VLOOKUP(D915,'250621 Ranking'!$D:$F,3,0),0)</f>
        <v>26</v>
      </c>
      <c r="L915">
        <f>countif('Pre-transfer 2021 Points'!$E$13:$L$21,D915)</f>
        <v>0</v>
      </c>
      <c r="M915" s="59">
        <f>countif('2021 Points'!$G$13:$N$21,D915)</f>
        <v>0</v>
      </c>
    </row>
    <row r="916">
      <c r="A916" s="50">
        <v>915.0</v>
      </c>
      <c r="B916" s="86"/>
      <c r="C916" s="69" t="s">
        <v>10622</v>
      </c>
      <c r="D916" s="107" t="s">
        <v>2545</v>
      </c>
      <c r="E916" s="107" t="s">
        <v>4971</v>
      </c>
      <c r="F916" s="107">
        <v>26.0</v>
      </c>
      <c r="G916" s="11"/>
      <c r="I916" t="str">
        <f t="array" ref="I916">INDEX('2021 Points'!$F$13:$F$21,MATCH(1,MMULT(--('2021 Points'!$G$13:$N$21=D916),TRANSPOSE(COLUMN('2021 Points'!$G$13:$N$21)^0)),0))</f>
        <v>#N/A</v>
      </c>
      <c r="K916" s="58">
        <f>F916-IFERROR(VLOOKUP(D916,'250621 Ranking'!$D:$F,3,0),0)</f>
        <v>15</v>
      </c>
      <c r="L916">
        <f>countif('Pre-transfer 2021 Points'!$E$13:$L$21,D916)</f>
        <v>0</v>
      </c>
      <c r="M916" s="59">
        <f>countif('2021 Points'!$G$13:$N$21,D916)</f>
        <v>0</v>
      </c>
    </row>
    <row r="917">
      <c r="A917" s="50">
        <v>916.0</v>
      </c>
      <c r="B917" s="67">
        <v>1662.0</v>
      </c>
      <c r="C917" s="68" t="s">
        <v>5470</v>
      </c>
      <c r="D917" s="107" t="s">
        <v>10934</v>
      </c>
      <c r="E917" s="107" t="s">
        <v>9928</v>
      </c>
      <c r="F917" s="107">
        <v>25.0</v>
      </c>
      <c r="G917" s="11"/>
      <c r="I917" t="str">
        <f t="array" ref="I917">INDEX('2021 Points'!$F$13:$F$21,MATCH(1,MMULT(--('2021 Points'!$G$13:$N$21=D917),TRANSPOSE(COLUMN('2021 Points'!$G$13:$N$21)^0)),0))</f>
        <v>#N/A</v>
      </c>
      <c r="K917" s="58">
        <f>F917-IFERROR(VLOOKUP(D917,'250621 Ranking'!$D:$F,3,0),0)</f>
        <v>3</v>
      </c>
      <c r="L917">
        <f>countif('Pre-transfer 2021 Points'!$E$13:$L$21,D917)</f>
        <v>0</v>
      </c>
      <c r="M917" s="59">
        <f>countif('2021 Points'!$G$13:$N$21,D917)</f>
        <v>0</v>
      </c>
    </row>
    <row r="918">
      <c r="A918" s="50">
        <v>917.0</v>
      </c>
      <c r="B918" s="67">
        <v>1371.0</v>
      </c>
      <c r="C918" s="68" t="s">
        <v>4443</v>
      </c>
      <c r="D918" s="107" t="s">
        <v>11400</v>
      </c>
      <c r="E918" s="107" t="s">
        <v>11212</v>
      </c>
      <c r="F918" s="107">
        <v>25.0</v>
      </c>
      <c r="G918" s="11"/>
      <c r="I918" t="str">
        <f t="array" ref="I918">INDEX('2021 Points'!$F$13:$F$21,MATCH(1,MMULT(--('2021 Points'!$G$13:$N$21=D918),TRANSPOSE(COLUMN('2021 Points'!$G$13:$N$21)^0)),0))</f>
        <v>#N/A</v>
      </c>
      <c r="K918" s="58">
        <f>F918-IFERROR(VLOOKUP(D918,'250621 Ranking'!$D:$F,3,0),0)</f>
        <v>0</v>
      </c>
      <c r="L918">
        <f>countif('Pre-transfer 2021 Points'!$E$13:$L$21,D918)</f>
        <v>0</v>
      </c>
      <c r="M918" s="59">
        <f>countif('2021 Points'!$G$13:$N$21,D918)</f>
        <v>0</v>
      </c>
    </row>
    <row r="919">
      <c r="A919" s="50">
        <v>918.0</v>
      </c>
      <c r="B919" s="86"/>
      <c r="C919" s="69" t="s">
        <v>5112</v>
      </c>
      <c r="D919" s="107" t="s">
        <v>2881</v>
      </c>
      <c r="E919" s="72"/>
      <c r="F919" s="107">
        <v>25.0</v>
      </c>
      <c r="G919" s="11"/>
      <c r="I919" t="str">
        <f t="array" ref="I919">INDEX('2021 Points'!$F$13:$F$21,MATCH(1,MMULT(--('2021 Points'!$G$13:$N$21=D919),TRANSPOSE(COLUMN('2021 Points'!$G$13:$N$21)^0)),0))</f>
        <v>#N/A</v>
      </c>
      <c r="K919" s="58">
        <f>F919-IFERROR(VLOOKUP(D919,'250621 Ranking'!$D:$F,3,0),0)</f>
        <v>25</v>
      </c>
      <c r="L919">
        <f>countif('Pre-transfer 2021 Points'!$E$13:$L$21,D919)</f>
        <v>0</v>
      </c>
      <c r="M919" s="59">
        <f>countif('2021 Points'!$G$13:$N$21,D919)</f>
        <v>0</v>
      </c>
    </row>
    <row r="920">
      <c r="A920" s="50">
        <v>919.0</v>
      </c>
      <c r="B920" s="67">
        <v>449.0</v>
      </c>
      <c r="C920" s="69" t="s">
        <v>1279</v>
      </c>
      <c r="D920" s="107" t="s">
        <v>1405</v>
      </c>
      <c r="E920" s="107" t="s">
        <v>1350</v>
      </c>
      <c r="F920" s="107">
        <v>25.0</v>
      </c>
      <c r="G920" s="11"/>
      <c r="I920" t="str">
        <f t="array" ref="I920">INDEX('2021 Points'!$F$13:$F$21,MATCH(1,MMULT(--('2021 Points'!$G$13:$N$21=D920),TRANSPOSE(COLUMN('2021 Points'!$G$13:$N$21)^0)),0))</f>
        <v>#N/A</v>
      </c>
      <c r="K920" s="58">
        <f>F920-IFERROR(VLOOKUP(D920,'250621 Ranking'!$D:$F,3,0),0)</f>
        <v>0</v>
      </c>
      <c r="L920">
        <f>countif('Pre-transfer 2021 Points'!$E$13:$L$21,D920)</f>
        <v>0</v>
      </c>
      <c r="M920" s="59">
        <f>countif('2021 Points'!$G$13:$N$21,D920)</f>
        <v>0</v>
      </c>
    </row>
    <row r="921">
      <c r="A921" s="50">
        <v>920.0</v>
      </c>
      <c r="B921" s="86"/>
      <c r="C921" s="69" t="s">
        <v>5646</v>
      </c>
      <c r="D921" s="107" t="s">
        <v>4039</v>
      </c>
      <c r="E921" s="107" t="s">
        <v>6021</v>
      </c>
      <c r="F921" s="107">
        <v>25.0</v>
      </c>
      <c r="G921" s="11"/>
      <c r="I921" t="str">
        <f t="array" ref="I921">INDEX('2021 Points'!$F$13:$F$21,MATCH(1,MMULT(--('2021 Points'!$G$13:$N$21=D921),TRANSPOSE(COLUMN('2021 Points'!$G$13:$N$21)^0)),0))</f>
        <v>#N/A</v>
      </c>
      <c r="K921" s="58">
        <f>F921-IFERROR(VLOOKUP(D921,'250621 Ranking'!$D:$F,3,0),0)</f>
        <v>15</v>
      </c>
      <c r="L921">
        <f>countif('Pre-transfer 2021 Points'!$E$13:$L$21,D921)</f>
        <v>0</v>
      </c>
      <c r="M921" s="59">
        <f>countif('2021 Points'!$G$13:$N$21,D921)</f>
        <v>0</v>
      </c>
    </row>
    <row r="922">
      <c r="A922" s="50">
        <v>921.0</v>
      </c>
      <c r="B922" s="67">
        <v>290.0</v>
      </c>
      <c r="C922" s="69" t="s">
        <v>6074</v>
      </c>
      <c r="D922" s="107" t="s">
        <v>1668</v>
      </c>
      <c r="E922" s="107" t="s">
        <v>9091</v>
      </c>
      <c r="F922" s="107">
        <v>25.0</v>
      </c>
      <c r="G922" s="11"/>
      <c r="I922" t="str">
        <f t="array" ref="I922">INDEX('2021 Points'!$F$13:$F$21,MATCH(1,MMULT(--('2021 Points'!$G$13:$N$21=D922),TRANSPOSE(COLUMN('2021 Points'!$G$13:$N$21)^0)),0))</f>
        <v>#N/A</v>
      </c>
      <c r="K922" s="58">
        <f>F922-IFERROR(VLOOKUP(D922,'250621 Ranking'!$D:$F,3,0),0)</f>
        <v>25</v>
      </c>
      <c r="L922">
        <f>countif('Pre-transfer 2021 Points'!$E$13:$L$21,D922)</f>
        <v>0</v>
      </c>
      <c r="M922" s="59">
        <f>countif('2021 Points'!$G$13:$N$21,D922)</f>
        <v>0</v>
      </c>
    </row>
    <row r="923">
      <c r="A923" s="50">
        <v>922.0</v>
      </c>
      <c r="B923" s="67">
        <v>640.0</v>
      </c>
      <c r="C923" s="69" t="s">
        <v>1291</v>
      </c>
      <c r="D923" s="107" t="s">
        <v>1367</v>
      </c>
      <c r="E923" s="107" t="s">
        <v>9925</v>
      </c>
      <c r="F923" s="107">
        <v>25.0</v>
      </c>
      <c r="G923" s="11"/>
      <c r="I923" t="str">
        <f t="array" ref="I923">INDEX('2021 Points'!$F$13:$F$21,MATCH(1,MMULT(--('2021 Points'!$G$13:$N$21=D923),TRANSPOSE(COLUMN('2021 Points'!$G$13:$N$21)^0)),0))</f>
        <v>#N/A</v>
      </c>
      <c r="K923" s="58">
        <f>F923-IFERROR(VLOOKUP(D923,'250621 Ranking'!$D:$F,3,0),0)</f>
        <v>4</v>
      </c>
      <c r="L923">
        <f>countif('Pre-transfer 2021 Points'!$E$13:$L$21,D923)</f>
        <v>0</v>
      </c>
      <c r="M923" s="59">
        <f>countif('2021 Points'!$G$13:$N$21,D923)</f>
        <v>0</v>
      </c>
    </row>
    <row r="924">
      <c r="A924" s="50">
        <v>923.0</v>
      </c>
      <c r="B924" s="67">
        <v>224.0</v>
      </c>
      <c r="C924" s="69" t="s">
        <v>5551</v>
      </c>
      <c r="D924" s="107" t="s">
        <v>11401</v>
      </c>
      <c r="E924" s="107" t="s">
        <v>11209</v>
      </c>
      <c r="F924" s="107">
        <v>25.0</v>
      </c>
      <c r="G924" s="11"/>
      <c r="I924" t="str">
        <f t="array" ref="I924">INDEX('2021 Points'!$F$13:$F$21,MATCH(1,MMULT(--('2021 Points'!$G$13:$N$21=D924),TRANSPOSE(COLUMN('2021 Points'!$G$13:$N$21)^0)),0))</f>
        <v>#N/A</v>
      </c>
      <c r="K924" s="58">
        <f>F924-IFERROR(VLOOKUP(D924,'250621 Ranking'!$D:$F,3,0),0)</f>
        <v>0</v>
      </c>
      <c r="L924">
        <f>countif('Pre-transfer 2021 Points'!$E$13:$L$21,D924)</f>
        <v>0</v>
      </c>
      <c r="M924" s="59">
        <f>countif('2021 Points'!$G$13:$N$21,D924)</f>
        <v>0</v>
      </c>
    </row>
    <row r="925">
      <c r="A925" s="50">
        <v>924.0</v>
      </c>
      <c r="B925" s="67">
        <v>1474.0</v>
      </c>
      <c r="C925" s="68" t="s">
        <v>5156</v>
      </c>
      <c r="D925" s="107" t="s">
        <v>10871</v>
      </c>
      <c r="E925" s="107" t="s">
        <v>11211</v>
      </c>
      <c r="F925" s="107">
        <v>25.0</v>
      </c>
      <c r="G925" s="11"/>
      <c r="I925" t="str">
        <f t="array" ref="I925">INDEX('2021 Points'!$F$13:$F$21,MATCH(1,MMULT(--('2021 Points'!$G$13:$N$21=D925),TRANSPOSE(COLUMN('2021 Points'!$G$13:$N$21)^0)),0))</f>
        <v>#N/A</v>
      </c>
      <c r="K925" s="58">
        <f>F925-IFERROR(VLOOKUP(D925,'250621 Ranking'!$D:$F,3,0),0)</f>
        <v>0</v>
      </c>
      <c r="L925">
        <f>countif('Pre-transfer 2021 Points'!$E$13:$L$21,D925)</f>
        <v>0</v>
      </c>
      <c r="M925" s="59">
        <f>countif('2021 Points'!$G$13:$N$21,D925)</f>
        <v>0</v>
      </c>
    </row>
    <row r="926">
      <c r="A926" s="50">
        <v>925.0</v>
      </c>
      <c r="B926" s="86"/>
      <c r="C926" s="69" t="s">
        <v>4872</v>
      </c>
      <c r="D926" s="107" t="s">
        <v>11402</v>
      </c>
      <c r="E926" s="107" t="s">
        <v>6002</v>
      </c>
      <c r="F926" s="107">
        <v>25.0</v>
      </c>
      <c r="G926" s="11"/>
      <c r="I926" t="str">
        <f t="array" ref="I926">INDEX('2021 Points'!$F$13:$F$21,MATCH(1,MMULT(--('2021 Points'!$G$13:$N$21=D926),TRANSPOSE(COLUMN('2021 Points'!$G$13:$N$21)^0)),0))</f>
        <v>#N/A</v>
      </c>
      <c r="K926" s="58">
        <f>F926-IFERROR(VLOOKUP(D926,'250621 Ranking'!$D:$F,3,0),0)</f>
        <v>25</v>
      </c>
      <c r="L926">
        <f>countif('Pre-transfer 2021 Points'!$E$13:$L$21,D926)</f>
        <v>0</v>
      </c>
      <c r="M926" s="59">
        <f>countif('2021 Points'!$G$13:$N$21,D926)</f>
        <v>0</v>
      </c>
    </row>
    <row r="927">
      <c r="A927" s="50">
        <v>926.0</v>
      </c>
      <c r="B927" s="67">
        <v>273.0</v>
      </c>
      <c r="C927" s="69" t="s">
        <v>5513</v>
      </c>
      <c r="D927" s="107" t="s">
        <v>10864</v>
      </c>
      <c r="E927" s="107" t="s">
        <v>9918</v>
      </c>
      <c r="F927" s="107">
        <v>25.0</v>
      </c>
      <c r="G927" s="11"/>
      <c r="I927" t="str">
        <f t="array" ref="I927">INDEX('2021 Points'!$F$13:$F$21,MATCH(1,MMULT(--('2021 Points'!$G$13:$N$21=D927),TRANSPOSE(COLUMN('2021 Points'!$G$13:$N$21)^0)),0))</f>
        <v>#N/A</v>
      </c>
      <c r="K927" s="58">
        <f>F927-IFERROR(VLOOKUP(D927,'250621 Ranking'!$D:$F,3,0),0)</f>
        <v>15</v>
      </c>
      <c r="L927">
        <f>countif('Pre-transfer 2021 Points'!$E$13:$L$21,D927)</f>
        <v>0</v>
      </c>
      <c r="M927" s="59">
        <f>countif('2021 Points'!$G$13:$N$21,D927)</f>
        <v>0</v>
      </c>
    </row>
    <row r="928">
      <c r="A928" s="50">
        <v>927.0</v>
      </c>
      <c r="B928" s="86"/>
      <c r="C928" s="69" t="s">
        <v>4801</v>
      </c>
      <c r="D928" s="107" t="s">
        <v>10942</v>
      </c>
      <c r="E928" s="107" t="s">
        <v>388</v>
      </c>
      <c r="F928" s="107">
        <v>25.0</v>
      </c>
      <c r="G928" s="11"/>
      <c r="I928" t="str">
        <f t="array" ref="I928">INDEX('2021 Points'!$F$13:$F$21,MATCH(1,MMULT(--('2021 Points'!$G$13:$N$21=D928),TRANSPOSE(COLUMN('2021 Points'!$G$13:$N$21)^0)),0))</f>
        <v>#N/A</v>
      </c>
      <c r="K928" s="58">
        <f>F928-IFERROR(VLOOKUP(D928,'250621 Ranking'!$D:$F,3,0),0)</f>
        <v>5</v>
      </c>
      <c r="L928">
        <f>countif('Pre-transfer 2021 Points'!$E$13:$L$21,D928)</f>
        <v>0</v>
      </c>
      <c r="M928" s="59">
        <f>countif('2021 Points'!$G$13:$N$21,D928)</f>
        <v>0</v>
      </c>
    </row>
    <row r="929">
      <c r="A929" s="50">
        <v>928.0</v>
      </c>
      <c r="B929" s="67">
        <v>283.0</v>
      </c>
      <c r="C929" s="69" t="s">
        <v>8734</v>
      </c>
      <c r="D929" s="107" t="s">
        <v>10768</v>
      </c>
      <c r="E929" s="72"/>
      <c r="F929" s="107">
        <v>25.0</v>
      </c>
      <c r="G929" s="11"/>
      <c r="I929" t="str">
        <f t="array" ref="I929">INDEX('2021 Points'!$F$13:$F$21,MATCH(1,MMULT(--('2021 Points'!$G$13:$N$21=D929),TRANSPOSE(COLUMN('2021 Points'!$G$13:$N$21)^0)),0))</f>
        <v>#N/A</v>
      </c>
      <c r="K929" s="58">
        <f>F929-IFERROR(VLOOKUP(D929,'250621 Ranking'!$D:$F,3,0),0)</f>
        <v>13</v>
      </c>
      <c r="L929">
        <f>countif('Pre-transfer 2021 Points'!$E$13:$L$21,D929)</f>
        <v>0</v>
      </c>
      <c r="M929" s="59">
        <f>countif('2021 Points'!$G$13:$N$21,D929)</f>
        <v>0</v>
      </c>
    </row>
    <row r="930">
      <c r="A930" s="50">
        <v>929.0</v>
      </c>
      <c r="B930" s="86"/>
      <c r="C930" s="69" t="s">
        <v>5597</v>
      </c>
      <c r="D930" s="107" t="s">
        <v>2050</v>
      </c>
      <c r="E930" s="107" t="s">
        <v>8641</v>
      </c>
      <c r="F930" s="107">
        <v>25.0</v>
      </c>
      <c r="G930" s="11"/>
      <c r="I930" t="str">
        <f t="array" ref="I930">INDEX('2021 Points'!$F$13:$F$21,MATCH(1,MMULT(--('2021 Points'!$G$13:$N$21=D930),TRANSPOSE(COLUMN('2021 Points'!$G$13:$N$21)^0)),0))</f>
        <v>#N/A</v>
      </c>
      <c r="K930" s="58">
        <f>F930-IFERROR(VLOOKUP(D930,'250621 Ranking'!$D:$F,3,0),0)</f>
        <v>10</v>
      </c>
      <c r="L930">
        <f>countif('Pre-transfer 2021 Points'!$E$13:$L$21,D930)</f>
        <v>0</v>
      </c>
      <c r="M930" s="59">
        <f>countif('2021 Points'!$G$13:$N$21,D930)</f>
        <v>0</v>
      </c>
    </row>
    <row r="931">
      <c r="A931" s="50">
        <v>930.0</v>
      </c>
      <c r="B931" s="67">
        <v>932.0</v>
      </c>
      <c r="C931" s="68" t="s">
        <v>160</v>
      </c>
      <c r="D931" s="107" t="s">
        <v>2200</v>
      </c>
      <c r="E931" s="72"/>
      <c r="F931" s="107">
        <v>25.0</v>
      </c>
      <c r="G931" s="11"/>
      <c r="I931" t="str">
        <f t="array" ref="I931">INDEX('2021 Points'!$F$13:$F$21,MATCH(1,MMULT(--('2021 Points'!$G$13:$N$21=D931),TRANSPOSE(COLUMN('2021 Points'!$G$13:$N$21)^0)),0))</f>
        <v>#N/A</v>
      </c>
      <c r="K931" s="58">
        <f>F931-IFERROR(VLOOKUP(D931,'250621 Ranking'!$D:$F,3,0),0)</f>
        <v>10</v>
      </c>
      <c r="L931">
        <f>countif('Pre-transfer 2021 Points'!$E$13:$L$21,D931)</f>
        <v>0</v>
      </c>
      <c r="M931" s="59">
        <f>countif('2021 Points'!$G$13:$N$21,D931)</f>
        <v>0</v>
      </c>
    </row>
    <row r="932">
      <c r="A932" s="50">
        <v>931.0</v>
      </c>
      <c r="B932" s="86"/>
      <c r="C932" s="69" t="s">
        <v>11403</v>
      </c>
      <c r="D932" s="107" t="s">
        <v>10925</v>
      </c>
      <c r="E932" s="72"/>
      <c r="F932" s="107">
        <v>25.0</v>
      </c>
      <c r="G932" s="11"/>
      <c r="I932" t="str">
        <f t="array" ref="I932">INDEX('2021 Points'!$F$13:$F$21,MATCH(1,MMULT(--('2021 Points'!$G$13:$N$21=D932),TRANSPOSE(COLUMN('2021 Points'!$G$13:$N$21)^0)),0))</f>
        <v>#N/A</v>
      </c>
      <c r="K932" s="58">
        <f>F932-IFERROR(VLOOKUP(D932,'250621 Ranking'!$D:$F,3,0),0)</f>
        <v>2</v>
      </c>
      <c r="L932">
        <f>countif('Pre-transfer 2021 Points'!$E$13:$L$21,D932)</f>
        <v>0</v>
      </c>
      <c r="M932" s="59">
        <f>countif('2021 Points'!$G$13:$N$21,D932)</f>
        <v>0</v>
      </c>
    </row>
    <row r="933">
      <c r="A933" s="50">
        <v>932.0</v>
      </c>
      <c r="B933" s="67">
        <v>871.0</v>
      </c>
      <c r="C933" s="69" t="s">
        <v>224</v>
      </c>
      <c r="D933" s="107" t="s">
        <v>11404</v>
      </c>
      <c r="E933" s="107" t="s">
        <v>9943</v>
      </c>
      <c r="F933" s="107">
        <v>25.0</v>
      </c>
      <c r="G933" s="11"/>
      <c r="I933" t="str">
        <f t="array" ref="I933">INDEX('2021 Points'!$F$13:$F$21,MATCH(1,MMULT(--('2021 Points'!$G$13:$N$21=D933),TRANSPOSE(COLUMN('2021 Points'!$G$13:$N$21)^0)),0))</f>
        <v>#N/A</v>
      </c>
      <c r="K933" s="58">
        <f>F933-IFERROR(VLOOKUP(D933,'250621 Ranking'!$D:$F,3,0),0)</f>
        <v>10</v>
      </c>
      <c r="L933">
        <f>countif('Pre-transfer 2021 Points'!$E$13:$L$21,D933)</f>
        <v>0</v>
      </c>
      <c r="M933" s="59">
        <f>countif('2021 Points'!$G$13:$N$21,D933)</f>
        <v>0</v>
      </c>
    </row>
    <row r="934">
      <c r="A934" s="50">
        <v>933.0</v>
      </c>
      <c r="B934" s="67">
        <v>253.0</v>
      </c>
      <c r="C934" s="69" t="s">
        <v>11308</v>
      </c>
      <c r="D934" s="107" t="s">
        <v>734</v>
      </c>
      <c r="E934" s="107" t="s">
        <v>8968</v>
      </c>
      <c r="F934" s="107">
        <v>25.0</v>
      </c>
      <c r="G934" s="11"/>
      <c r="I934" t="str">
        <f t="array" ref="I934">INDEX('2021 Points'!$F$13:$F$21,MATCH(1,MMULT(--('2021 Points'!$G$13:$N$21=D934),TRANSPOSE(COLUMN('2021 Points'!$G$13:$N$21)^0)),0))</f>
        <v>#N/A</v>
      </c>
      <c r="K934" s="58">
        <f>F934-IFERROR(VLOOKUP(D934,'250621 Ranking'!$D:$F,3,0),0)</f>
        <v>0</v>
      </c>
      <c r="L934">
        <f>countif('Pre-transfer 2021 Points'!$E$13:$L$21,D934)</f>
        <v>0</v>
      </c>
      <c r="M934" s="59">
        <f>countif('2021 Points'!$G$13:$N$21,D934)</f>
        <v>0</v>
      </c>
    </row>
    <row r="935">
      <c r="A935" s="50">
        <v>934.0</v>
      </c>
      <c r="B935" s="86"/>
      <c r="C935" s="69" t="s">
        <v>11405</v>
      </c>
      <c r="D935" s="107" t="s">
        <v>11406</v>
      </c>
      <c r="E935" s="72"/>
      <c r="F935" s="107">
        <v>25.0</v>
      </c>
      <c r="G935" s="11"/>
      <c r="I935" t="str">
        <f t="array" ref="I935">INDEX('2021 Points'!$F$13:$F$21,MATCH(1,MMULT(--('2021 Points'!$G$13:$N$21=D935),TRANSPOSE(COLUMN('2021 Points'!$G$13:$N$21)^0)),0))</f>
        <v>#N/A</v>
      </c>
      <c r="K935" s="58">
        <f>F935-IFERROR(VLOOKUP(D935,'250621 Ranking'!$D:$F,3,0),0)</f>
        <v>25</v>
      </c>
      <c r="L935">
        <f>countif('Pre-transfer 2021 Points'!$E$13:$L$21,D935)</f>
        <v>0</v>
      </c>
      <c r="M935" s="59">
        <f>countif('2021 Points'!$G$13:$N$21,D935)</f>
        <v>0</v>
      </c>
    </row>
    <row r="936">
      <c r="A936" s="50">
        <v>935.0</v>
      </c>
      <c r="B936" s="86"/>
      <c r="C936" s="69" t="s">
        <v>8817</v>
      </c>
      <c r="D936" s="107" t="s">
        <v>3797</v>
      </c>
      <c r="E936" s="107" t="s">
        <v>998</v>
      </c>
      <c r="F936" s="107">
        <v>25.0</v>
      </c>
      <c r="G936" s="11"/>
      <c r="I936" t="str">
        <f t="array" ref="I936">INDEX('2021 Points'!$F$13:$F$21,MATCH(1,MMULT(--('2021 Points'!$G$13:$N$21=D936),TRANSPOSE(COLUMN('2021 Points'!$G$13:$N$21)^0)),0))</f>
        <v>#N/A</v>
      </c>
      <c r="K936" s="58">
        <f>F936-IFERROR(VLOOKUP(D936,'250621 Ranking'!$D:$F,3,0),0)</f>
        <v>25</v>
      </c>
      <c r="L936">
        <f>countif('Pre-transfer 2021 Points'!$E$13:$L$21,D936)</f>
        <v>0</v>
      </c>
      <c r="M936" s="59">
        <f>countif('2021 Points'!$G$13:$N$21,D936)</f>
        <v>0</v>
      </c>
    </row>
    <row r="937">
      <c r="A937" s="50">
        <v>936.0</v>
      </c>
      <c r="B937" s="67">
        <v>1507.0</v>
      </c>
      <c r="C937" s="68" t="s">
        <v>4730</v>
      </c>
      <c r="D937" s="107" t="s">
        <v>11407</v>
      </c>
      <c r="E937" s="72"/>
      <c r="F937" s="107">
        <v>25.0</v>
      </c>
      <c r="G937" s="11"/>
      <c r="I937" t="str">
        <f t="array" ref="I937">INDEX('2021 Points'!$F$13:$F$21,MATCH(1,MMULT(--('2021 Points'!$G$13:$N$21=D937),TRANSPOSE(COLUMN('2021 Points'!$G$13:$N$21)^0)),0))</f>
        <v>#N/A</v>
      </c>
      <c r="K937" s="58">
        <f>F937-IFERROR(VLOOKUP(D937,'250621 Ranking'!$D:$F,3,0),0)</f>
        <v>10</v>
      </c>
      <c r="L937">
        <f>countif('Pre-transfer 2021 Points'!$E$13:$L$21,D937)</f>
        <v>0</v>
      </c>
      <c r="M937" s="59">
        <f>countif('2021 Points'!$G$13:$N$21,D937)</f>
        <v>0</v>
      </c>
    </row>
    <row r="938">
      <c r="A938" s="50">
        <v>937.0</v>
      </c>
      <c r="B938" s="86"/>
      <c r="C938" s="69" t="s">
        <v>9066</v>
      </c>
      <c r="D938" s="107" t="s">
        <v>2401</v>
      </c>
      <c r="E938" s="107" t="s">
        <v>8594</v>
      </c>
      <c r="F938" s="107">
        <v>25.0</v>
      </c>
      <c r="G938" s="11"/>
      <c r="I938" t="str">
        <f t="array" ref="I938">INDEX('2021 Points'!$F$13:$F$21,MATCH(1,MMULT(--('2021 Points'!$G$13:$N$21=D938),TRANSPOSE(COLUMN('2021 Points'!$G$13:$N$21)^0)),0))</f>
        <v>#N/A</v>
      </c>
      <c r="K938" s="58">
        <f>F938-IFERROR(VLOOKUP(D938,'250621 Ranking'!$D:$F,3,0),0)</f>
        <v>20</v>
      </c>
      <c r="L938">
        <f>countif('Pre-transfer 2021 Points'!$E$13:$L$21,D938)</f>
        <v>0</v>
      </c>
      <c r="M938" s="59">
        <f>countif('2021 Points'!$G$13:$N$21,D938)</f>
        <v>0</v>
      </c>
    </row>
    <row r="939">
      <c r="A939" s="50">
        <v>938.0</v>
      </c>
      <c r="B939" s="67">
        <v>673.0</v>
      </c>
      <c r="C939" s="69" t="s">
        <v>4637</v>
      </c>
      <c r="D939" s="107" t="s">
        <v>2403</v>
      </c>
      <c r="E939" s="107" t="s">
        <v>388</v>
      </c>
      <c r="F939" s="107">
        <v>25.0</v>
      </c>
      <c r="G939" s="11"/>
      <c r="I939" t="str">
        <f t="array" ref="I939">INDEX('2021 Points'!$F$13:$F$21,MATCH(1,MMULT(--('2021 Points'!$G$13:$N$21=D939),TRANSPOSE(COLUMN('2021 Points'!$G$13:$N$21)^0)),0))</f>
        <v>#N/A</v>
      </c>
      <c r="K939" s="58">
        <f>F939-IFERROR(VLOOKUP(D939,'250621 Ranking'!$D:$F,3,0),0)</f>
        <v>25</v>
      </c>
      <c r="L939">
        <f>countif('Pre-transfer 2021 Points'!$E$13:$L$21,D939)</f>
        <v>0</v>
      </c>
      <c r="M939" s="59">
        <f>countif('2021 Points'!$G$13:$N$21,D939)</f>
        <v>0</v>
      </c>
    </row>
    <row r="940">
      <c r="A940" s="50">
        <v>939.0</v>
      </c>
      <c r="B940" s="67">
        <v>886.0</v>
      </c>
      <c r="C940" s="69" t="s">
        <v>4351</v>
      </c>
      <c r="D940" s="107" t="s">
        <v>2479</v>
      </c>
      <c r="E940" s="107" t="s">
        <v>115</v>
      </c>
      <c r="F940" s="107">
        <v>24.0</v>
      </c>
      <c r="G940" s="11"/>
      <c r="I940" t="str">
        <f t="array" ref="I940">INDEX('2021 Points'!$F$13:$F$21,MATCH(1,MMULT(--('2021 Points'!$G$13:$N$21=D940),TRANSPOSE(COLUMN('2021 Points'!$G$13:$N$21)^0)),0))</f>
        <v>#N/A</v>
      </c>
      <c r="K940" s="58">
        <f>F940-IFERROR(VLOOKUP(D940,'250621 Ranking'!$D:$F,3,0),0)</f>
        <v>5</v>
      </c>
      <c r="L940">
        <f>countif('Pre-transfer 2021 Points'!$E$13:$L$21,D940)</f>
        <v>0</v>
      </c>
      <c r="M940" s="59">
        <f>countif('2021 Points'!$G$13:$N$21,D940)</f>
        <v>0</v>
      </c>
    </row>
    <row r="941">
      <c r="A941" s="50">
        <v>940.0</v>
      </c>
      <c r="B941" s="67">
        <v>402.0</v>
      </c>
      <c r="C941" s="69" t="s">
        <v>9088</v>
      </c>
      <c r="D941" s="107" t="s">
        <v>703</v>
      </c>
      <c r="E941" s="107" t="s">
        <v>9937</v>
      </c>
      <c r="F941" s="107">
        <v>24.0</v>
      </c>
      <c r="G941" s="11"/>
      <c r="I941" t="str">
        <f t="array" ref="I941">INDEX('2021 Points'!$F$13:$F$21,MATCH(1,MMULT(--('2021 Points'!$G$13:$N$21=D941),TRANSPOSE(COLUMN('2021 Points'!$G$13:$N$21)^0)),0))</f>
        <v>#N/A</v>
      </c>
      <c r="K941" s="58">
        <f>F941-IFERROR(VLOOKUP(D941,'250621 Ranking'!$D:$F,3,0),0)</f>
        <v>7</v>
      </c>
      <c r="L941">
        <f>countif('Pre-transfer 2021 Points'!$E$13:$L$21,D941)</f>
        <v>0</v>
      </c>
      <c r="M941" s="59">
        <f>countif('2021 Points'!$G$13:$N$21,D941)</f>
        <v>0</v>
      </c>
    </row>
    <row r="942">
      <c r="A942" s="50">
        <v>941.0</v>
      </c>
      <c r="B942" s="67">
        <v>350.0</v>
      </c>
      <c r="C942" s="69" t="s">
        <v>5080</v>
      </c>
      <c r="D942" s="107" t="s">
        <v>11408</v>
      </c>
      <c r="E942" s="107" t="s">
        <v>208</v>
      </c>
      <c r="F942" s="107">
        <v>24.0</v>
      </c>
      <c r="G942" s="11"/>
      <c r="I942" t="str">
        <f t="array" ref="I942">INDEX('2021 Points'!$F$13:$F$21,MATCH(1,MMULT(--('2021 Points'!$G$13:$N$21=D942),TRANSPOSE(COLUMN('2021 Points'!$G$13:$N$21)^0)),0))</f>
        <v>#N/A</v>
      </c>
      <c r="K942" s="58">
        <f>F942-IFERROR(VLOOKUP(D942,'250621 Ranking'!$D:$F,3,0),0)</f>
        <v>5</v>
      </c>
      <c r="L942">
        <f>countif('Pre-transfer 2021 Points'!$E$13:$L$21,D942)</f>
        <v>0</v>
      </c>
      <c r="M942" s="59">
        <f>countif('2021 Points'!$G$13:$N$21,D942)</f>
        <v>0</v>
      </c>
    </row>
    <row r="943">
      <c r="A943" s="50">
        <v>942.0</v>
      </c>
      <c r="B943" s="67">
        <v>1525.0</v>
      </c>
      <c r="C943" s="68" t="s">
        <v>5820</v>
      </c>
      <c r="D943" s="107" t="s">
        <v>11409</v>
      </c>
      <c r="E943" s="72"/>
      <c r="F943" s="107">
        <v>24.0</v>
      </c>
      <c r="G943" s="11"/>
      <c r="I943" t="str">
        <f t="array" ref="I943">INDEX('2021 Points'!$F$13:$F$21,MATCH(1,MMULT(--('2021 Points'!$G$13:$N$21=D943),TRANSPOSE(COLUMN('2021 Points'!$G$13:$N$21)^0)),0))</f>
        <v>#N/A</v>
      </c>
      <c r="K943" s="58">
        <f>F943-IFERROR(VLOOKUP(D943,'250621 Ranking'!$D:$F,3,0),0)</f>
        <v>24</v>
      </c>
      <c r="L943">
        <f>countif('Pre-transfer 2021 Points'!$E$13:$L$21,D943)</f>
        <v>0</v>
      </c>
      <c r="M943" s="59">
        <f>countif('2021 Points'!$G$13:$N$21,D943)</f>
        <v>0</v>
      </c>
    </row>
    <row r="944">
      <c r="A944" s="50">
        <v>943.0</v>
      </c>
      <c r="B944" s="67">
        <v>1274.0</v>
      </c>
      <c r="C944" s="68" t="s">
        <v>4472</v>
      </c>
      <c r="D944" s="107" t="s">
        <v>1588</v>
      </c>
      <c r="E944" s="107" t="s">
        <v>388</v>
      </c>
      <c r="F944" s="107">
        <v>24.0</v>
      </c>
      <c r="G944" s="11"/>
      <c r="I944" t="str">
        <f t="array" ref="I944">INDEX('2021 Points'!$F$13:$F$21,MATCH(1,MMULT(--('2021 Points'!$G$13:$N$21=D944),TRANSPOSE(COLUMN('2021 Points'!$G$13:$N$21)^0)),0))</f>
        <v>#N/A</v>
      </c>
      <c r="K944" s="58">
        <f>F944-IFERROR(VLOOKUP(D944,'250621 Ranking'!$D:$F,3,0),0)</f>
        <v>12</v>
      </c>
      <c r="L944">
        <f>countif('Pre-transfer 2021 Points'!$E$13:$L$21,D944)</f>
        <v>0</v>
      </c>
      <c r="M944" s="59">
        <f>countif('2021 Points'!$G$13:$N$21,D944)</f>
        <v>0</v>
      </c>
    </row>
    <row r="945">
      <c r="A945" s="50">
        <v>944.0</v>
      </c>
      <c r="B945" s="67">
        <v>330.0</v>
      </c>
      <c r="C945" s="69" t="s">
        <v>6090</v>
      </c>
      <c r="D945" s="107" t="s">
        <v>11410</v>
      </c>
      <c r="E945" s="107" t="s">
        <v>208</v>
      </c>
      <c r="F945" s="107">
        <v>24.0</v>
      </c>
      <c r="G945" s="11"/>
      <c r="I945" t="str">
        <f t="array" ref="I945">INDEX('2021 Points'!$F$13:$F$21,MATCH(1,MMULT(--('2021 Points'!$G$13:$N$21=D945),TRANSPOSE(COLUMN('2021 Points'!$G$13:$N$21)^0)),0))</f>
        <v>#N/A</v>
      </c>
      <c r="K945" s="58">
        <f>F945-IFERROR(VLOOKUP(D945,'250621 Ranking'!$D:$F,3,0),0)</f>
        <v>1</v>
      </c>
      <c r="L945">
        <f>countif('Pre-transfer 2021 Points'!$E$13:$L$21,D945)</f>
        <v>0</v>
      </c>
      <c r="M945" s="59">
        <f>countif('2021 Points'!$G$13:$N$21,D945)</f>
        <v>0</v>
      </c>
    </row>
    <row r="946">
      <c r="A946" s="50">
        <v>945.0</v>
      </c>
      <c r="B946" s="86"/>
      <c r="C946" s="69" t="s">
        <v>5515</v>
      </c>
      <c r="D946" s="107" t="s">
        <v>2012</v>
      </c>
      <c r="E946" s="107" t="s">
        <v>11341</v>
      </c>
      <c r="F946" s="107">
        <v>24.0</v>
      </c>
      <c r="G946" s="11"/>
      <c r="I946" t="str">
        <f t="array" ref="I946">INDEX('2021 Points'!$F$13:$F$21,MATCH(1,MMULT(--('2021 Points'!$G$13:$N$21=D946),TRANSPOSE(COLUMN('2021 Points'!$G$13:$N$21)^0)),0))</f>
        <v>#N/A</v>
      </c>
      <c r="K946" s="58">
        <f>F946-IFERROR(VLOOKUP(D946,'250621 Ranking'!$D:$F,3,0),0)</f>
        <v>20</v>
      </c>
      <c r="L946">
        <f>countif('Pre-transfer 2021 Points'!$E$13:$L$21,D946)</f>
        <v>0</v>
      </c>
      <c r="M946" s="59">
        <f>countif('2021 Points'!$G$13:$N$21,D946)</f>
        <v>0</v>
      </c>
    </row>
    <row r="947">
      <c r="A947" s="50">
        <v>946.0</v>
      </c>
      <c r="B947" s="67">
        <v>1327.0</v>
      </c>
      <c r="C947" s="68" t="s">
        <v>1162</v>
      </c>
      <c r="D947" s="107" t="s">
        <v>11411</v>
      </c>
      <c r="E947" s="107" t="s">
        <v>11364</v>
      </c>
      <c r="F947" s="107">
        <v>24.0</v>
      </c>
      <c r="G947" s="11"/>
      <c r="I947" t="str">
        <f t="array" ref="I947">INDEX('2021 Points'!$F$13:$F$21,MATCH(1,MMULT(--('2021 Points'!$G$13:$N$21=D947),TRANSPOSE(COLUMN('2021 Points'!$G$13:$N$21)^0)),0))</f>
        <v>#N/A</v>
      </c>
      <c r="K947" s="58">
        <f>F947-IFERROR(VLOOKUP(D947,'250621 Ranking'!$D:$F,3,0),0)</f>
        <v>4</v>
      </c>
      <c r="L947">
        <f>countif('Pre-transfer 2021 Points'!$E$13:$L$21,D947)</f>
        <v>0</v>
      </c>
      <c r="M947" s="59">
        <f>countif('2021 Points'!$G$13:$N$21,D947)</f>
        <v>0</v>
      </c>
    </row>
    <row r="948">
      <c r="A948" s="50">
        <v>947.0</v>
      </c>
      <c r="B948" s="67">
        <v>1087.0</v>
      </c>
      <c r="C948" s="68" t="s">
        <v>1203</v>
      </c>
      <c r="D948" s="107" t="s">
        <v>360</v>
      </c>
      <c r="E948" s="107" t="s">
        <v>11412</v>
      </c>
      <c r="F948" s="107">
        <v>24.0</v>
      </c>
      <c r="G948" s="11"/>
      <c r="I948" t="str">
        <f t="array" ref="I948">INDEX('2021 Points'!$F$13:$F$21,MATCH(1,MMULT(--('2021 Points'!$G$13:$N$21=D948),TRANSPOSE(COLUMN('2021 Points'!$G$13:$N$21)^0)),0))</f>
        <v>#N/A</v>
      </c>
      <c r="K948" s="58">
        <f>F948-IFERROR(VLOOKUP(D948,'250621 Ranking'!$D:$F,3,0),0)</f>
        <v>20</v>
      </c>
      <c r="L948">
        <f>countif('Pre-transfer 2021 Points'!$E$13:$L$21,D948)</f>
        <v>0</v>
      </c>
      <c r="M948" s="59">
        <f>countif('2021 Points'!$G$13:$N$21,D948)</f>
        <v>0</v>
      </c>
    </row>
    <row r="949">
      <c r="A949" s="50">
        <v>948.0</v>
      </c>
      <c r="B949" s="67">
        <v>1159.0</v>
      </c>
      <c r="C949" s="68" t="s">
        <v>661</v>
      </c>
      <c r="D949" s="107" t="s">
        <v>1183</v>
      </c>
      <c r="E949" s="107" t="s">
        <v>5879</v>
      </c>
      <c r="F949" s="107">
        <v>24.0</v>
      </c>
      <c r="G949" s="11"/>
      <c r="I949" t="str">
        <f t="array" ref="I949">INDEX('2021 Points'!$F$13:$F$21,MATCH(1,MMULT(--('2021 Points'!$G$13:$N$21=D949),TRANSPOSE(COLUMN('2021 Points'!$G$13:$N$21)^0)),0))</f>
        <v>#N/A</v>
      </c>
      <c r="K949" s="58">
        <f>F949-IFERROR(VLOOKUP(D949,'250621 Ranking'!$D:$F,3,0),0)</f>
        <v>17</v>
      </c>
      <c r="L949">
        <f>countif('Pre-transfer 2021 Points'!$E$13:$L$21,D949)</f>
        <v>0</v>
      </c>
      <c r="M949" s="59">
        <f>countif('2021 Points'!$G$13:$N$21,D949)</f>
        <v>0</v>
      </c>
    </row>
    <row r="950">
      <c r="A950" s="50">
        <v>949.0</v>
      </c>
      <c r="B950" s="86"/>
      <c r="C950" s="69" t="s">
        <v>10019</v>
      </c>
      <c r="D950" s="107" t="s">
        <v>1703</v>
      </c>
      <c r="E950" s="107" t="s">
        <v>388</v>
      </c>
      <c r="F950" s="107">
        <v>24.0</v>
      </c>
      <c r="G950" s="11"/>
      <c r="I950" t="str">
        <f t="array" ref="I950">INDEX('2021 Points'!$F$13:$F$21,MATCH(1,MMULT(--('2021 Points'!$G$13:$N$21=D950),TRANSPOSE(COLUMN('2021 Points'!$G$13:$N$21)^0)),0))</f>
        <v>#N/A</v>
      </c>
      <c r="K950" s="58">
        <f>F950-IFERROR(VLOOKUP(D950,'250621 Ranking'!$D:$F,3,0),0)</f>
        <v>24</v>
      </c>
      <c r="L950">
        <f>countif('Pre-transfer 2021 Points'!$E$13:$L$21,D950)</f>
        <v>0</v>
      </c>
      <c r="M950" s="59">
        <f>countif('2021 Points'!$G$13:$N$21,D950)</f>
        <v>0</v>
      </c>
    </row>
    <row r="951">
      <c r="A951" s="50">
        <v>950.0</v>
      </c>
      <c r="B951" s="86"/>
      <c r="C951" s="69" t="s">
        <v>10020</v>
      </c>
      <c r="D951" s="107" t="s">
        <v>199</v>
      </c>
      <c r="E951" s="72"/>
      <c r="F951" s="107">
        <v>24.0</v>
      </c>
      <c r="G951" s="11"/>
      <c r="I951" t="str">
        <f t="array" ref="I951">INDEX('2021 Points'!$F$13:$F$21,MATCH(1,MMULT(--('2021 Points'!$G$13:$N$21=D951),TRANSPOSE(COLUMN('2021 Points'!$G$13:$N$21)^0)),0))</f>
        <v>#N/A</v>
      </c>
      <c r="K951" s="58">
        <f>F951-IFERROR(VLOOKUP(D951,'250621 Ranking'!$D:$F,3,0),0)</f>
        <v>10</v>
      </c>
      <c r="L951">
        <f>countif('Pre-transfer 2021 Points'!$E$13:$L$21,D951)</f>
        <v>0</v>
      </c>
      <c r="M951" s="59">
        <f>countif('2021 Points'!$G$13:$N$21,D951)</f>
        <v>0</v>
      </c>
    </row>
    <row r="952">
      <c r="A952" s="50">
        <v>951.0</v>
      </c>
      <c r="B952" s="86"/>
      <c r="C952" s="69" t="s">
        <v>10021</v>
      </c>
      <c r="D952" s="107" t="s">
        <v>1410</v>
      </c>
      <c r="E952" s="72"/>
      <c r="F952" s="107">
        <v>24.0</v>
      </c>
      <c r="G952" s="11"/>
      <c r="I952" t="str">
        <f t="array" ref="I952">INDEX('2021 Points'!$F$13:$F$21,MATCH(1,MMULT(--('2021 Points'!$G$13:$N$21=D952),TRANSPOSE(COLUMN('2021 Points'!$G$13:$N$21)^0)),0))</f>
        <v>#N/A</v>
      </c>
      <c r="K952" s="58">
        <f>F952-IFERROR(VLOOKUP(D952,'250621 Ranking'!$D:$F,3,0),0)</f>
        <v>24</v>
      </c>
      <c r="L952">
        <f>countif('Pre-transfer 2021 Points'!$E$13:$L$21,D952)</f>
        <v>0</v>
      </c>
      <c r="M952" s="59">
        <f>countif('2021 Points'!$G$13:$N$21,D952)</f>
        <v>0</v>
      </c>
    </row>
    <row r="953">
      <c r="A953" s="50">
        <v>952.0</v>
      </c>
      <c r="B953" s="67">
        <v>1504.0</v>
      </c>
      <c r="C953" s="68" t="s">
        <v>5374</v>
      </c>
      <c r="D953" s="107" t="s">
        <v>462</v>
      </c>
      <c r="E953" s="107" t="s">
        <v>1091</v>
      </c>
      <c r="F953" s="107">
        <v>24.0</v>
      </c>
      <c r="G953" s="11"/>
      <c r="I953" t="str">
        <f t="array" ref="I953">INDEX('2021 Points'!$F$13:$F$21,MATCH(1,MMULT(--('2021 Points'!$G$13:$N$21=D953),TRANSPOSE(COLUMN('2021 Points'!$G$13:$N$21)^0)),0))</f>
        <v>#N/A</v>
      </c>
      <c r="K953" s="58">
        <f>F953-IFERROR(VLOOKUP(D953,'250621 Ranking'!$D:$F,3,0),0)</f>
        <v>24</v>
      </c>
      <c r="L953">
        <f>countif('Pre-transfer 2021 Points'!$E$13:$L$21,D953)</f>
        <v>0</v>
      </c>
      <c r="M953" s="59">
        <f>countif('2021 Points'!$G$13:$N$21,D953)</f>
        <v>0</v>
      </c>
    </row>
    <row r="954">
      <c r="A954" s="50">
        <v>953.0</v>
      </c>
      <c r="B954" s="86"/>
      <c r="C954" s="69" t="s">
        <v>11000</v>
      </c>
      <c r="D954" s="107" t="s">
        <v>11413</v>
      </c>
      <c r="E954" s="107" t="s">
        <v>4598</v>
      </c>
      <c r="F954" s="107">
        <v>24.0</v>
      </c>
      <c r="G954" s="11"/>
      <c r="I954" t="str">
        <f t="array" ref="I954">INDEX('2021 Points'!$F$13:$F$21,MATCH(1,MMULT(--('2021 Points'!$G$13:$N$21=D954),TRANSPOSE(COLUMN('2021 Points'!$G$13:$N$21)^0)),0))</f>
        <v>#N/A</v>
      </c>
      <c r="K954" s="58">
        <f>F954-IFERROR(VLOOKUP(D954,'250621 Ranking'!$D:$F,3,0),0)</f>
        <v>18</v>
      </c>
      <c r="L954">
        <f>countif('Pre-transfer 2021 Points'!$E$13:$L$21,D954)</f>
        <v>0</v>
      </c>
      <c r="M954" s="59">
        <f>countif('2021 Points'!$G$13:$N$21,D954)</f>
        <v>0</v>
      </c>
    </row>
    <row r="955">
      <c r="A955" s="50">
        <v>954.0</v>
      </c>
      <c r="B955" s="67">
        <v>889.0</v>
      </c>
      <c r="C955" s="69" t="s">
        <v>1576</v>
      </c>
      <c r="D955" s="107" t="s">
        <v>11414</v>
      </c>
      <c r="E955" s="72"/>
      <c r="F955" s="107">
        <v>24.0</v>
      </c>
      <c r="G955" s="11"/>
      <c r="I955" t="str">
        <f t="array" ref="I955">INDEX('2021 Points'!$F$13:$F$21,MATCH(1,MMULT(--('2021 Points'!$G$13:$N$21=D955),TRANSPOSE(COLUMN('2021 Points'!$G$13:$N$21)^0)),0))</f>
        <v>#N/A</v>
      </c>
      <c r="K955" s="58">
        <f>F955-IFERROR(VLOOKUP(D955,'250621 Ranking'!$D:$F,3,0),0)</f>
        <v>0</v>
      </c>
      <c r="L955">
        <f>countif('Pre-transfer 2021 Points'!$E$13:$L$21,D955)</f>
        <v>0</v>
      </c>
      <c r="M955" s="59">
        <f>countif('2021 Points'!$G$13:$N$21,D955)</f>
        <v>0</v>
      </c>
    </row>
    <row r="956">
      <c r="A956" s="50">
        <v>955.0</v>
      </c>
      <c r="B956" s="67">
        <v>876.0</v>
      </c>
      <c r="C956" s="69" t="s">
        <v>4440</v>
      </c>
      <c r="D956" s="107" t="s">
        <v>4203</v>
      </c>
      <c r="E956" s="107" t="s">
        <v>9929</v>
      </c>
      <c r="F956" s="107">
        <v>24.0</v>
      </c>
      <c r="G956" s="11"/>
      <c r="I956" t="str">
        <f t="array" ref="I956">INDEX('2021 Points'!$F$13:$F$21,MATCH(1,MMULT(--('2021 Points'!$G$13:$N$21=D956),TRANSPOSE(COLUMN('2021 Points'!$G$13:$N$21)^0)),0))</f>
        <v>#N/A</v>
      </c>
      <c r="K956" s="58">
        <f>F956-IFERROR(VLOOKUP(D956,'250621 Ranking'!$D:$F,3,0),0)</f>
        <v>9</v>
      </c>
      <c r="L956">
        <f>countif('Pre-transfer 2021 Points'!$E$13:$L$21,D956)</f>
        <v>0</v>
      </c>
      <c r="M956" s="59">
        <f>countif('2021 Points'!$G$13:$N$21,D956)</f>
        <v>0</v>
      </c>
    </row>
    <row r="957">
      <c r="A957" s="50">
        <v>956.0</v>
      </c>
      <c r="B957" s="67">
        <v>837.0</v>
      </c>
      <c r="C957" s="69" t="s">
        <v>4453</v>
      </c>
      <c r="D957" s="107" t="s">
        <v>1947</v>
      </c>
      <c r="E957" s="107" t="s">
        <v>8613</v>
      </c>
      <c r="F957" s="107">
        <v>24.0</v>
      </c>
      <c r="G957" s="11"/>
      <c r="I957" t="str">
        <f t="array" ref="I957">INDEX('2021 Points'!$F$13:$F$21,MATCH(1,MMULT(--('2021 Points'!$G$13:$N$21=D957),TRANSPOSE(COLUMN('2021 Points'!$G$13:$N$21)^0)),0))</f>
        <v>#N/A</v>
      </c>
      <c r="K957" s="58">
        <f>F957-IFERROR(VLOOKUP(D957,'250621 Ranking'!$D:$F,3,0),0)</f>
        <v>0</v>
      </c>
      <c r="L957">
        <f>countif('Pre-transfer 2021 Points'!$E$13:$L$21,D957)</f>
        <v>0</v>
      </c>
      <c r="M957" s="59">
        <f>countif('2021 Points'!$G$13:$N$21,D957)</f>
        <v>0</v>
      </c>
    </row>
    <row r="958">
      <c r="A958" s="50">
        <v>957.0</v>
      </c>
      <c r="B958" s="86"/>
      <c r="C958" s="69" t="s">
        <v>10650</v>
      </c>
      <c r="D958" s="107" t="s">
        <v>10818</v>
      </c>
      <c r="E958" s="107" t="s">
        <v>4331</v>
      </c>
      <c r="F958" s="107">
        <v>23.0</v>
      </c>
      <c r="G958" s="11"/>
      <c r="I958" t="str">
        <f t="array" ref="I958">INDEX('2021 Points'!$F$13:$F$21,MATCH(1,MMULT(--('2021 Points'!$G$13:$N$21=D958),TRANSPOSE(COLUMN('2021 Points'!$G$13:$N$21)^0)),0))</f>
        <v>#N/A</v>
      </c>
      <c r="K958" s="58">
        <f>F958-IFERROR(VLOOKUP(D958,'250621 Ranking'!$D:$F,3,0),0)</f>
        <v>18</v>
      </c>
      <c r="L958">
        <f>countif('Pre-transfer 2021 Points'!$E$13:$L$21,D958)</f>
        <v>0</v>
      </c>
      <c r="M958" s="59">
        <f>countif('2021 Points'!$G$13:$N$21,D958)</f>
        <v>0</v>
      </c>
    </row>
    <row r="959">
      <c r="A959" s="50">
        <v>958.0</v>
      </c>
      <c r="B959" s="67">
        <v>695.0</v>
      </c>
      <c r="C959" s="69" t="s">
        <v>660</v>
      </c>
      <c r="D959" s="107" t="s">
        <v>2208</v>
      </c>
      <c r="E959" s="107" t="s">
        <v>9091</v>
      </c>
      <c r="F959" s="107">
        <v>23.0</v>
      </c>
      <c r="G959" s="11"/>
      <c r="I959" t="str">
        <f t="array" ref="I959">INDEX('2021 Points'!$F$13:$F$21,MATCH(1,MMULT(--('2021 Points'!$G$13:$N$21=D959),TRANSPOSE(COLUMN('2021 Points'!$G$13:$N$21)^0)),0))</f>
        <v>#N/A</v>
      </c>
      <c r="K959" s="58">
        <f>F959-IFERROR(VLOOKUP(D959,'250621 Ranking'!$D:$F,3,0),0)</f>
        <v>0</v>
      </c>
      <c r="L959">
        <f>countif('Pre-transfer 2021 Points'!$E$13:$L$21,D959)</f>
        <v>0</v>
      </c>
      <c r="M959" s="59">
        <f>countif('2021 Points'!$G$13:$N$21,D959)</f>
        <v>0</v>
      </c>
    </row>
    <row r="960">
      <c r="A960" s="50">
        <v>959.0</v>
      </c>
      <c r="B960" s="86"/>
      <c r="C960" s="69" t="s">
        <v>11415</v>
      </c>
      <c r="D960" s="107" t="s">
        <v>11416</v>
      </c>
      <c r="E960" s="72"/>
      <c r="F960" s="107">
        <v>23.0</v>
      </c>
      <c r="G960" s="11"/>
      <c r="I960" t="str">
        <f t="array" ref="I960">INDEX('2021 Points'!$F$13:$F$21,MATCH(1,MMULT(--('2021 Points'!$G$13:$N$21=D960),TRANSPOSE(COLUMN('2021 Points'!$G$13:$N$21)^0)),0))</f>
        <v>#N/A</v>
      </c>
      <c r="K960" s="58">
        <f>F960-IFERROR(VLOOKUP(D960,'250621 Ranking'!$D:$F,3,0),0)</f>
        <v>0</v>
      </c>
      <c r="L960">
        <f>countif('Pre-transfer 2021 Points'!$E$13:$L$21,D960)</f>
        <v>0</v>
      </c>
      <c r="M960" s="59">
        <f>countif('2021 Points'!$G$13:$N$21,D960)</f>
        <v>0</v>
      </c>
    </row>
    <row r="961">
      <c r="A961" s="50">
        <v>960.0</v>
      </c>
      <c r="B961" s="67">
        <v>1054.0</v>
      </c>
      <c r="C961" s="68" t="s">
        <v>1050</v>
      </c>
      <c r="D961" s="107" t="s">
        <v>544</v>
      </c>
      <c r="E961" s="107" t="s">
        <v>8596</v>
      </c>
      <c r="F961" s="107">
        <v>23.0</v>
      </c>
      <c r="G961" s="11"/>
      <c r="I961" t="str">
        <f t="array" ref="I961">INDEX('2021 Points'!$F$13:$F$21,MATCH(1,MMULT(--('2021 Points'!$G$13:$N$21=D961),TRANSPOSE(COLUMN('2021 Points'!$G$13:$N$21)^0)),0))</f>
        <v>#N/A</v>
      </c>
      <c r="K961" s="58">
        <f>F961-IFERROR(VLOOKUP(D961,'250621 Ranking'!$D:$F,3,0),0)</f>
        <v>0</v>
      </c>
      <c r="L961">
        <f>countif('Pre-transfer 2021 Points'!$E$13:$L$21,D961)</f>
        <v>0</v>
      </c>
      <c r="M961" s="59">
        <f>countif('2021 Points'!$G$13:$N$21,D961)</f>
        <v>0</v>
      </c>
    </row>
    <row r="962">
      <c r="A962" s="50">
        <v>961.0</v>
      </c>
      <c r="B962" s="67">
        <v>608.0</v>
      </c>
      <c r="C962" s="69" t="s">
        <v>828</v>
      </c>
      <c r="D962" s="107" t="s">
        <v>2018</v>
      </c>
      <c r="E962" s="107" t="s">
        <v>8630</v>
      </c>
      <c r="F962" s="107">
        <v>23.0</v>
      </c>
      <c r="G962" s="11"/>
      <c r="I962" t="str">
        <f t="array" ref="I962">INDEX('2021 Points'!$F$13:$F$21,MATCH(1,MMULT(--('2021 Points'!$G$13:$N$21=D962),TRANSPOSE(COLUMN('2021 Points'!$G$13:$N$21)^0)),0))</f>
        <v>#N/A</v>
      </c>
      <c r="K962" s="58">
        <f>F962-IFERROR(VLOOKUP(D962,'250621 Ranking'!$D:$F,3,0),0)</f>
        <v>23</v>
      </c>
      <c r="L962">
        <f>countif('Pre-transfer 2021 Points'!$E$13:$L$21,D962)</f>
        <v>0</v>
      </c>
      <c r="M962" s="59">
        <f>countif('2021 Points'!$G$13:$N$21,D962)</f>
        <v>0</v>
      </c>
    </row>
    <row r="963">
      <c r="A963" s="50">
        <v>962.0</v>
      </c>
      <c r="B963" s="86"/>
      <c r="C963" s="69" t="s">
        <v>4995</v>
      </c>
      <c r="D963" s="107" t="s">
        <v>235</v>
      </c>
      <c r="E963" s="107" t="s">
        <v>9073</v>
      </c>
      <c r="F963" s="107">
        <v>23.0</v>
      </c>
      <c r="G963" s="11"/>
      <c r="I963" t="str">
        <f t="array" ref="I963">INDEX('2021 Points'!$F$13:$F$21,MATCH(1,MMULT(--('2021 Points'!$G$13:$N$21=D963),TRANSPOSE(COLUMN('2021 Points'!$G$13:$N$21)^0)),0))</f>
        <v>#N/A</v>
      </c>
      <c r="K963" s="58">
        <f>F963-IFERROR(VLOOKUP(D963,'250621 Ranking'!$D:$F,3,0),0)</f>
        <v>23</v>
      </c>
      <c r="L963">
        <f>countif('Pre-transfer 2021 Points'!$E$13:$L$21,D963)</f>
        <v>0</v>
      </c>
      <c r="M963" s="59">
        <f>countif('2021 Points'!$G$13:$N$21,D963)</f>
        <v>0</v>
      </c>
    </row>
    <row r="964">
      <c r="A964" s="50">
        <v>963.0</v>
      </c>
      <c r="B964" s="86"/>
      <c r="C964" s="69" t="s">
        <v>8966</v>
      </c>
      <c r="D964" s="107" t="s">
        <v>11417</v>
      </c>
      <c r="E964" s="107" t="s">
        <v>11391</v>
      </c>
      <c r="F964" s="107">
        <v>23.0</v>
      </c>
      <c r="G964" s="11"/>
      <c r="I964" t="str">
        <f t="array" ref="I964">INDEX('2021 Points'!$F$13:$F$21,MATCH(1,MMULT(--('2021 Points'!$G$13:$N$21=D964),TRANSPOSE(COLUMN('2021 Points'!$G$13:$N$21)^0)),0))</f>
        <v>#N/A</v>
      </c>
      <c r="K964" s="58">
        <f>F964-IFERROR(VLOOKUP(D964,'250621 Ranking'!$D:$F,3,0),0)</f>
        <v>23</v>
      </c>
      <c r="L964">
        <f>countif('Pre-transfer 2021 Points'!$E$13:$L$21,D964)</f>
        <v>0</v>
      </c>
      <c r="M964" s="59">
        <f>countif('2021 Points'!$G$13:$N$21,D964)</f>
        <v>0</v>
      </c>
    </row>
    <row r="965">
      <c r="A965" s="50">
        <v>964.0</v>
      </c>
      <c r="B965" s="86"/>
      <c r="C965" s="69" t="s">
        <v>11418</v>
      </c>
      <c r="D965" s="107" t="s">
        <v>1598</v>
      </c>
      <c r="E965" s="107" t="s">
        <v>11266</v>
      </c>
      <c r="F965" s="107">
        <v>23.0</v>
      </c>
      <c r="G965" s="11"/>
      <c r="I965" t="str">
        <f t="array" ref="I965">INDEX('2021 Points'!$F$13:$F$21,MATCH(1,MMULT(--('2021 Points'!$G$13:$N$21=D965),TRANSPOSE(COLUMN('2021 Points'!$G$13:$N$21)^0)),0))</f>
        <v>#N/A</v>
      </c>
      <c r="K965" s="58">
        <f>F965-IFERROR(VLOOKUP(D965,'250621 Ranking'!$D:$F,3,0),0)</f>
        <v>23</v>
      </c>
      <c r="L965">
        <f>countif('Pre-transfer 2021 Points'!$E$13:$L$21,D965)</f>
        <v>0</v>
      </c>
      <c r="M965" s="59">
        <f>countif('2021 Points'!$G$13:$N$21,D965)</f>
        <v>0</v>
      </c>
    </row>
    <row r="966">
      <c r="A966" s="50">
        <v>965.0</v>
      </c>
      <c r="B966" s="67">
        <v>761.0</v>
      </c>
      <c r="C966" s="69" t="s">
        <v>1591</v>
      </c>
      <c r="D966" s="107" t="s">
        <v>11419</v>
      </c>
      <c r="E966" s="107" t="s">
        <v>8630</v>
      </c>
      <c r="F966" s="107">
        <v>23.0</v>
      </c>
      <c r="G966" s="11"/>
      <c r="I966" t="str">
        <f t="array" ref="I966">INDEX('2021 Points'!$F$13:$F$21,MATCH(1,MMULT(--('2021 Points'!$G$13:$N$21=D966),TRANSPOSE(COLUMN('2021 Points'!$G$13:$N$21)^0)),0))</f>
        <v>#N/A</v>
      </c>
      <c r="K966" s="58">
        <f>F966-IFERROR(VLOOKUP(D966,'250621 Ranking'!$D:$F,3,0),0)</f>
        <v>12</v>
      </c>
      <c r="L966">
        <f>countif('Pre-transfer 2021 Points'!$E$13:$L$21,D966)</f>
        <v>0</v>
      </c>
      <c r="M966" s="59">
        <f>countif('2021 Points'!$G$13:$N$21,D966)</f>
        <v>0</v>
      </c>
    </row>
    <row r="967">
      <c r="A967" s="50">
        <v>966.0</v>
      </c>
      <c r="B967" s="67">
        <v>335.0</v>
      </c>
      <c r="C967" s="69" t="s">
        <v>6074</v>
      </c>
      <c r="D967" s="107" t="s">
        <v>10870</v>
      </c>
      <c r="E967" s="107" t="s">
        <v>8597</v>
      </c>
      <c r="F967" s="107">
        <v>23.0</v>
      </c>
      <c r="G967" s="11"/>
      <c r="I967" t="str">
        <f t="array" ref="I967">INDEX('2021 Points'!$F$13:$F$21,MATCH(1,MMULT(--('2021 Points'!$G$13:$N$21=D967),TRANSPOSE(COLUMN('2021 Points'!$G$13:$N$21)^0)),0))</f>
        <v>#N/A</v>
      </c>
      <c r="K967" s="58">
        <f>F967-IFERROR(VLOOKUP(D967,'250621 Ranking'!$D:$F,3,0),0)</f>
        <v>0</v>
      </c>
      <c r="L967">
        <f>countif('Pre-transfer 2021 Points'!$E$13:$L$21,D967)</f>
        <v>0</v>
      </c>
      <c r="M967" s="59">
        <f>countif('2021 Points'!$G$13:$N$21,D967)</f>
        <v>0</v>
      </c>
    </row>
    <row r="968">
      <c r="A968" s="50">
        <v>967.0</v>
      </c>
      <c r="B968" s="67">
        <v>897.0</v>
      </c>
      <c r="C968" s="69" t="s">
        <v>4366</v>
      </c>
      <c r="D968" s="107" t="s">
        <v>2897</v>
      </c>
      <c r="E968" s="72"/>
      <c r="F968" s="107">
        <v>23.0</v>
      </c>
      <c r="G968" s="11"/>
      <c r="I968" t="str">
        <f t="array" ref="I968">INDEX('2021 Points'!$F$13:$F$21,MATCH(1,MMULT(--('2021 Points'!$G$13:$N$21=D968),TRANSPOSE(COLUMN('2021 Points'!$G$13:$N$21)^0)),0))</f>
        <v>#N/A</v>
      </c>
      <c r="K968" s="58">
        <f>F968-IFERROR(VLOOKUP(D968,'250621 Ranking'!$D:$F,3,0),0)</f>
        <v>0</v>
      </c>
      <c r="L968">
        <f>countif('Pre-transfer 2021 Points'!$E$13:$L$21,D968)</f>
        <v>0</v>
      </c>
      <c r="M968" s="59">
        <f>countif('2021 Points'!$G$13:$N$21,D968)</f>
        <v>0</v>
      </c>
    </row>
    <row r="969">
      <c r="A969" s="50">
        <v>968.0</v>
      </c>
      <c r="B969" s="67">
        <v>1515.0</v>
      </c>
      <c r="C969" s="68" t="s">
        <v>5898</v>
      </c>
      <c r="D969" s="107" t="s">
        <v>605</v>
      </c>
      <c r="E969" s="107" t="s">
        <v>8605</v>
      </c>
      <c r="F969" s="107">
        <v>22.0</v>
      </c>
      <c r="G969" s="11"/>
      <c r="I969" t="str">
        <f t="array" ref="I969">INDEX('2021 Points'!$F$13:$F$21,MATCH(1,MMULT(--('2021 Points'!$G$13:$N$21=D969),TRANSPOSE(COLUMN('2021 Points'!$G$13:$N$21)^0)),0))</f>
        <v>#N/A</v>
      </c>
      <c r="K969" s="58">
        <f>F969-IFERROR(VLOOKUP(D969,'250621 Ranking'!$D:$F,3,0),0)</f>
        <v>19</v>
      </c>
      <c r="L969">
        <f>countif('Pre-transfer 2021 Points'!$E$13:$L$21,D969)</f>
        <v>0</v>
      </c>
      <c r="M969" s="59">
        <f>countif('2021 Points'!$G$13:$N$21,D969)</f>
        <v>0</v>
      </c>
    </row>
    <row r="970">
      <c r="A970" s="50">
        <v>969.0</v>
      </c>
      <c r="B970" s="67">
        <v>883.0</v>
      </c>
      <c r="C970" s="69" t="s">
        <v>4818</v>
      </c>
      <c r="D970" s="107" t="s">
        <v>10923</v>
      </c>
      <c r="E970" s="107" t="s">
        <v>388</v>
      </c>
      <c r="F970" s="107">
        <v>22.0</v>
      </c>
      <c r="G970" s="11"/>
      <c r="I970" t="str">
        <f t="array" ref="I970">INDEX('2021 Points'!$F$13:$F$21,MATCH(1,MMULT(--('2021 Points'!$G$13:$N$21=D970),TRANSPOSE(COLUMN('2021 Points'!$G$13:$N$21)^0)),0))</f>
        <v>#N/A</v>
      </c>
      <c r="K970" s="58">
        <f>F970-IFERROR(VLOOKUP(D970,'250621 Ranking'!$D:$F,3,0),0)</f>
        <v>22</v>
      </c>
      <c r="L970">
        <f>countif('Pre-transfer 2021 Points'!$E$13:$L$21,D970)</f>
        <v>0</v>
      </c>
      <c r="M970" s="59">
        <f>countif('2021 Points'!$G$13:$N$21,D970)</f>
        <v>0</v>
      </c>
    </row>
    <row r="971">
      <c r="A971" s="50">
        <v>970.0</v>
      </c>
      <c r="B971" s="67">
        <v>1399.0</v>
      </c>
      <c r="C971" s="68" t="s">
        <v>613</v>
      </c>
      <c r="D971" s="107" t="s">
        <v>2250</v>
      </c>
      <c r="E971" s="107" t="s">
        <v>11225</v>
      </c>
      <c r="F971" s="107">
        <v>22.0</v>
      </c>
      <c r="G971" s="11"/>
      <c r="I971" t="str">
        <f t="array" ref="I971">INDEX('2021 Points'!$F$13:$F$21,MATCH(1,MMULT(--('2021 Points'!$G$13:$N$21=D971),TRANSPOSE(COLUMN('2021 Points'!$G$13:$N$21)^0)),0))</f>
        <v>#N/A</v>
      </c>
      <c r="K971" s="58">
        <f>F971-IFERROR(VLOOKUP(D971,'250621 Ranking'!$D:$F,3,0),0)</f>
        <v>20</v>
      </c>
      <c r="L971">
        <f>countif('Pre-transfer 2021 Points'!$E$13:$L$21,D971)</f>
        <v>0</v>
      </c>
      <c r="M971" s="59">
        <f>countif('2021 Points'!$G$13:$N$21,D971)</f>
        <v>0</v>
      </c>
    </row>
    <row r="972">
      <c r="A972" s="50">
        <v>971.0</v>
      </c>
      <c r="B972" s="67">
        <v>479.0</v>
      </c>
      <c r="C972" s="69" t="s">
        <v>5060</v>
      </c>
      <c r="D972" s="107" t="s">
        <v>11420</v>
      </c>
      <c r="E972" s="107" t="s">
        <v>9931</v>
      </c>
      <c r="F972" s="107">
        <v>22.0</v>
      </c>
      <c r="G972" s="11"/>
      <c r="I972" t="str">
        <f t="array" ref="I972">INDEX('2021 Points'!$F$13:$F$21,MATCH(1,MMULT(--('2021 Points'!$G$13:$N$21=D972),TRANSPOSE(COLUMN('2021 Points'!$G$13:$N$21)^0)),0))</f>
        <v>#N/A</v>
      </c>
      <c r="K972" s="58">
        <f>F972-IFERROR(VLOOKUP(D972,'250621 Ranking'!$D:$F,3,0),0)</f>
        <v>22</v>
      </c>
      <c r="L972">
        <f>countif('Pre-transfer 2021 Points'!$E$13:$L$21,D972)</f>
        <v>0</v>
      </c>
      <c r="M972" s="59">
        <f>countif('2021 Points'!$G$13:$N$21,D972)</f>
        <v>0</v>
      </c>
    </row>
    <row r="973">
      <c r="A973" s="50">
        <v>972.0</v>
      </c>
      <c r="B973" s="67">
        <v>649.0</v>
      </c>
      <c r="C973" s="69" t="s">
        <v>5096</v>
      </c>
      <c r="D973" s="107" t="s">
        <v>2766</v>
      </c>
      <c r="E973" s="107" t="s">
        <v>9962</v>
      </c>
      <c r="F973" s="107">
        <v>22.0</v>
      </c>
      <c r="G973" s="11"/>
      <c r="I973" t="str">
        <f t="array" ref="I973">INDEX('2021 Points'!$F$13:$F$21,MATCH(1,MMULT(--('2021 Points'!$G$13:$N$21=D973),TRANSPOSE(COLUMN('2021 Points'!$G$13:$N$21)^0)),0))</f>
        <v>#N/A</v>
      </c>
      <c r="K973" s="58">
        <f>F973-IFERROR(VLOOKUP(D973,'250621 Ranking'!$D:$F,3,0),0)</f>
        <v>7</v>
      </c>
      <c r="L973">
        <f>countif('Pre-transfer 2021 Points'!$E$13:$L$21,D973)</f>
        <v>0</v>
      </c>
      <c r="M973" s="59">
        <f>countif('2021 Points'!$G$13:$N$21,D973)</f>
        <v>0</v>
      </c>
    </row>
    <row r="974">
      <c r="A974" s="50">
        <v>973.0</v>
      </c>
      <c r="B974" s="86"/>
      <c r="C974" s="69" t="s">
        <v>11421</v>
      </c>
      <c r="D974" s="107" t="s">
        <v>3764</v>
      </c>
      <c r="E974" s="72"/>
      <c r="F974" s="107">
        <v>22.0</v>
      </c>
      <c r="G974" s="11"/>
      <c r="I974" t="str">
        <f t="array" ref="I974">INDEX('2021 Points'!$F$13:$F$21,MATCH(1,MMULT(--('2021 Points'!$G$13:$N$21=D974),TRANSPOSE(COLUMN('2021 Points'!$G$13:$N$21)^0)),0))</f>
        <v>#N/A</v>
      </c>
      <c r="K974" s="58">
        <f>F974-IFERROR(VLOOKUP(D974,'250621 Ranking'!$D:$F,3,0),0)</f>
        <v>22</v>
      </c>
      <c r="L974">
        <f>countif('Pre-transfer 2021 Points'!$E$13:$L$21,D974)</f>
        <v>0</v>
      </c>
      <c r="M974" s="59">
        <f>countif('2021 Points'!$G$13:$N$21,D974)</f>
        <v>0</v>
      </c>
    </row>
    <row r="975">
      <c r="A975" s="50">
        <v>974.0</v>
      </c>
      <c r="B975" s="86"/>
      <c r="C975" s="69" t="s">
        <v>6171</v>
      </c>
      <c r="D975" s="107" t="s">
        <v>10969</v>
      </c>
      <c r="E975" s="72"/>
      <c r="F975" s="107">
        <v>22.0</v>
      </c>
      <c r="G975" s="11"/>
      <c r="I975" t="str">
        <f t="array" ref="I975">INDEX('2021 Points'!$F$13:$F$21,MATCH(1,MMULT(--('2021 Points'!$G$13:$N$21=D975),TRANSPOSE(COLUMN('2021 Points'!$G$13:$N$21)^0)),0))</f>
        <v>#N/A</v>
      </c>
      <c r="K975" s="58">
        <f>F975-IFERROR(VLOOKUP(D975,'250621 Ranking'!$D:$F,3,0),0)</f>
        <v>15</v>
      </c>
      <c r="L975">
        <f>countif('Pre-transfer 2021 Points'!$E$13:$L$21,D975)</f>
        <v>0</v>
      </c>
      <c r="M975" s="59">
        <f>countif('2021 Points'!$G$13:$N$21,D975)</f>
        <v>0</v>
      </c>
    </row>
    <row r="976">
      <c r="A976" s="50">
        <v>975.0</v>
      </c>
      <c r="B976" s="67">
        <v>1235.0</v>
      </c>
      <c r="C976" s="68" t="s">
        <v>173</v>
      </c>
      <c r="D976" s="107" t="s">
        <v>1112</v>
      </c>
      <c r="E976" s="107" t="s">
        <v>8940</v>
      </c>
      <c r="F976" s="107">
        <v>22.0</v>
      </c>
      <c r="G976" s="11"/>
      <c r="I976" t="str">
        <f t="array" ref="I976">INDEX('2021 Points'!$F$13:$F$21,MATCH(1,MMULT(--('2021 Points'!$G$13:$N$21=D976),TRANSPOSE(COLUMN('2021 Points'!$G$13:$N$21)^0)),0))</f>
        <v>#N/A</v>
      </c>
      <c r="K976" s="58">
        <f>F976-IFERROR(VLOOKUP(D976,'250621 Ranking'!$D:$F,3,0),0)</f>
        <v>0</v>
      </c>
      <c r="L976">
        <f>countif('Pre-transfer 2021 Points'!$E$13:$L$21,D976)</f>
        <v>0</v>
      </c>
      <c r="M976" s="59">
        <f>countif('2021 Points'!$G$13:$N$21,D976)</f>
        <v>0</v>
      </c>
    </row>
    <row r="977">
      <c r="A977" s="50">
        <v>976.0</v>
      </c>
      <c r="B977" s="86"/>
      <c r="C977" s="69" t="s">
        <v>10611</v>
      </c>
      <c r="D977" s="107" t="s">
        <v>883</v>
      </c>
      <c r="E977" s="107" t="s">
        <v>324</v>
      </c>
      <c r="F977" s="107">
        <v>22.0</v>
      </c>
      <c r="G977" s="11"/>
      <c r="I977" t="str">
        <f t="array" ref="I977">INDEX('2021 Points'!$F$13:$F$21,MATCH(1,MMULT(--('2021 Points'!$G$13:$N$21=D977),TRANSPOSE(COLUMN('2021 Points'!$G$13:$N$21)^0)),0))</f>
        <v>#N/A</v>
      </c>
      <c r="K977" s="58">
        <f>F977-IFERROR(VLOOKUP(D977,'250621 Ranking'!$D:$F,3,0),0)</f>
        <v>22</v>
      </c>
      <c r="L977">
        <f>countif('Pre-transfer 2021 Points'!$E$13:$L$21,D977)</f>
        <v>0</v>
      </c>
      <c r="M977" s="59">
        <f>countif('2021 Points'!$G$13:$N$21,D977)</f>
        <v>0</v>
      </c>
    </row>
    <row r="978">
      <c r="A978" s="50">
        <v>977.0</v>
      </c>
      <c r="B978" s="67">
        <v>739.0</v>
      </c>
      <c r="C978" s="69" t="s">
        <v>1102</v>
      </c>
      <c r="D978" s="107" t="s">
        <v>11422</v>
      </c>
      <c r="E978" s="107" t="s">
        <v>324</v>
      </c>
      <c r="F978" s="107">
        <v>22.0</v>
      </c>
      <c r="G978" s="11"/>
      <c r="I978" t="str">
        <f t="array" ref="I978">INDEX('2021 Points'!$F$13:$F$21,MATCH(1,MMULT(--('2021 Points'!$G$13:$N$21=D978),TRANSPOSE(COLUMN('2021 Points'!$G$13:$N$21)^0)),0))</f>
        <v>#N/A</v>
      </c>
      <c r="K978" s="58">
        <f>F978-IFERROR(VLOOKUP(D978,'250621 Ranking'!$D:$F,3,0),0)</f>
        <v>8</v>
      </c>
      <c r="L978">
        <f>countif('Pre-transfer 2021 Points'!$E$13:$L$21,D978)</f>
        <v>0</v>
      </c>
      <c r="M978" s="59">
        <f>countif('2021 Points'!$G$13:$N$21,D978)</f>
        <v>0</v>
      </c>
    </row>
    <row r="979">
      <c r="A979" s="50">
        <v>978.0</v>
      </c>
      <c r="B979" s="67">
        <v>1273.0</v>
      </c>
      <c r="C979" s="68" t="s">
        <v>4594</v>
      </c>
      <c r="D979" s="107" t="s">
        <v>11423</v>
      </c>
      <c r="E979" s="72"/>
      <c r="F979" s="107">
        <v>22.0</v>
      </c>
      <c r="G979" s="11"/>
      <c r="I979" t="str">
        <f t="array" ref="I979">INDEX('2021 Points'!$F$13:$F$21,MATCH(1,MMULT(--('2021 Points'!$G$13:$N$21=D979),TRANSPOSE(COLUMN('2021 Points'!$G$13:$N$21)^0)),0))</f>
        <v>#N/A</v>
      </c>
      <c r="K979" s="58">
        <f>F979-IFERROR(VLOOKUP(D979,'250621 Ranking'!$D:$F,3,0),0)</f>
        <v>0</v>
      </c>
      <c r="L979">
        <f>countif('Pre-transfer 2021 Points'!$E$13:$L$21,D979)</f>
        <v>0</v>
      </c>
      <c r="M979" s="59">
        <f>countif('2021 Points'!$G$13:$N$21,D979)</f>
        <v>0</v>
      </c>
    </row>
    <row r="980">
      <c r="A980" s="50">
        <v>979.0</v>
      </c>
      <c r="B980" s="67">
        <v>765.0</v>
      </c>
      <c r="C980" s="69" t="s">
        <v>1073</v>
      </c>
      <c r="D980" s="107" t="s">
        <v>2446</v>
      </c>
      <c r="E980" s="72"/>
      <c r="F980" s="107">
        <v>22.0</v>
      </c>
      <c r="G980" s="11"/>
      <c r="I980" t="str">
        <f t="array" ref="I980">INDEX('2021 Points'!$F$13:$F$21,MATCH(1,MMULT(--('2021 Points'!$G$13:$N$21=D980),TRANSPOSE(COLUMN('2021 Points'!$G$13:$N$21)^0)),0))</f>
        <v>#N/A</v>
      </c>
      <c r="K980" s="58">
        <f>F980-IFERROR(VLOOKUP(D980,'250621 Ranking'!$D:$F,3,0),0)</f>
        <v>0</v>
      </c>
      <c r="L980">
        <f>countif('Pre-transfer 2021 Points'!$E$13:$L$21,D980)</f>
        <v>0</v>
      </c>
      <c r="M980" s="59">
        <f>countif('2021 Points'!$G$13:$N$21,D980)</f>
        <v>0</v>
      </c>
    </row>
    <row r="981">
      <c r="A981" s="50">
        <v>980.0</v>
      </c>
      <c r="B981" s="86"/>
      <c r="C981" s="69" t="s">
        <v>11015</v>
      </c>
      <c r="D981" s="107" t="s">
        <v>163</v>
      </c>
      <c r="E981" s="107" t="s">
        <v>8970</v>
      </c>
      <c r="F981" s="107">
        <v>22.0</v>
      </c>
      <c r="G981" s="11"/>
      <c r="I981" t="str">
        <f t="array" ref="I981">INDEX('2021 Points'!$F$13:$F$21,MATCH(1,MMULT(--('2021 Points'!$G$13:$N$21=D981),TRANSPOSE(COLUMN('2021 Points'!$G$13:$N$21)^0)),0))</f>
        <v>#N/A</v>
      </c>
      <c r="K981" s="58">
        <f>F981-IFERROR(VLOOKUP(D981,'250621 Ranking'!$D:$F,3,0),0)</f>
        <v>0</v>
      </c>
      <c r="L981">
        <f>countif('Pre-transfer 2021 Points'!$E$13:$L$21,D981)</f>
        <v>0</v>
      </c>
      <c r="M981" s="59">
        <f>countif('2021 Points'!$G$13:$N$21,D981)</f>
        <v>0</v>
      </c>
    </row>
    <row r="982">
      <c r="A982" s="50">
        <v>981.0</v>
      </c>
      <c r="B982" s="86"/>
      <c r="C982" s="69" t="s">
        <v>6043</v>
      </c>
      <c r="D982" s="107" t="s">
        <v>11424</v>
      </c>
      <c r="E982" s="72"/>
      <c r="F982" s="107">
        <v>22.0</v>
      </c>
      <c r="G982" s="11"/>
      <c r="I982" t="str">
        <f t="array" ref="I982">INDEX('2021 Points'!$F$13:$F$21,MATCH(1,MMULT(--('2021 Points'!$G$13:$N$21=D982),TRANSPOSE(COLUMN('2021 Points'!$G$13:$N$21)^0)),0))</f>
        <v>#N/A</v>
      </c>
      <c r="K982" s="58">
        <f>F982-IFERROR(VLOOKUP(D982,'250621 Ranking'!$D:$F,3,0),0)</f>
        <v>0</v>
      </c>
      <c r="L982">
        <f>countif('Pre-transfer 2021 Points'!$E$13:$L$21,D982)</f>
        <v>0</v>
      </c>
      <c r="M982" s="59">
        <f>countif('2021 Points'!$G$13:$N$21,D982)</f>
        <v>0</v>
      </c>
    </row>
    <row r="983">
      <c r="A983" s="50">
        <v>982.0</v>
      </c>
      <c r="B983" s="86"/>
      <c r="C983" s="69" t="s">
        <v>11017</v>
      </c>
      <c r="D983" s="107" t="s">
        <v>11425</v>
      </c>
      <c r="E983" s="107" t="s">
        <v>11311</v>
      </c>
      <c r="F983" s="107">
        <v>22.0</v>
      </c>
      <c r="G983" s="11"/>
      <c r="I983" t="str">
        <f t="array" ref="I983">INDEX('2021 Points'!$F$13:$F$21,MATCH(1,MMULT(--('2021 Points'!$G$13:$N$21=D983),TRANSPOSE(COLUMN('2021 Points'!$G$13:$N$21)^0)),0))</f>
        <v>#N/A</v>
      </c>
      <c r="K983" s="58">
        <f>F983-IFERROR(VLOOKUP(D983,'250621 Ranking'!$D:$F,3,0),0)</f>
        <v>0</v>
      </c>
      <c r="L983">
        <f>countif('Pre-transfer 2021 Points'!$E$13:$L$21,D983)</f>
        <v>0</v>
      </c>
      <c r="M983" s="59">
        <f>countif('2021 Points'!$G$13:$N$21,D983)</f>
        <v>0</v>
      </c>
    </row>
    <row r="984">
      <c r="A984" s="50">
        <v>983.0</v>
      </c>
      <c r="B984" s="86"/>
      <c r="C984" s="69" t="s">
        <v>8958</v>
      </c>
      <c r="D984" s="107" t="s">
        <v>471</v>
      </c>
      <c r="E984" s="107" t="s">
        <v>11426</v>
      </c>
      <c r="F984" s="107">
        <v>22.0</v>
      </c>
      <c r="G984" s="11"/>
      <c r="I984" t="str">
        <f t="array" ref="I984">INDEX('2021 Points'!$F$13:$F$21,MATCH(1,MMULT(--('2021 Points'!$G$13:$N$21=D984),TRANSPOSE(COLUMN('2021 Points'!$G$13:$N$21)^0)),0))</f>
        <v>#N/A</v>
      </c>
      <c r="K984" s="58">
        <f>F984-IFERROR(VLOOKUP(D984,'250621 Ranking'!$D:$F,3,0),0)</f>
        <v>15</v>
      </c>
      <c r="L984">
        <f>countif('Pre-transfer 2021 Points'!$E$13:$L$21,D984)</f>
        <v>0</v>
      </c>
      <c r="M984" s="59">
        <f>countif('2021 Points'!$G$13:$N$21,D984)</f>
        <v>0</v>
      </c>
    </row>
    <row r="985">
      <c r="A985" s="50">
        <v>984.0</v>
      </c>
      <c r="B985" s="67">
        <v>967.0</v>
      </c>
      <c r="C985" s="69" t="s">
        <v>701</v>
      </c>
      <c r="D985" s="107" t="s">
        <v>2539</v>
      </c>
      <c r="E985" s="72"/>
      <c r="F985" s="107">
        <v>22.0</v>
      </c>
      <c r="G985" s="11"/>
      <c r="I985" t="str">
        <f t="array" ref="I985">INDEX('2021 Points'!$F$13:$F$21,MATCH(1,MMULT(--('2021 Points'!$G$13:$N$21=D985),TRANSPOSE(COLUMN('2021 Points'!$G$13:$N$21)^0)),0))</f>
        <v>#N/A</v>
      </c>
      <c r="K985" s="58">
        <f>F985-IFERROR(VLOOKUP(D985,'250621 Ranking'!$D:$F,3,0),0)</f>
        <v>15</v>
      </c>
      <c r="L985">
        <f>countif('Pre-transfer 2021 Points'!$E$13:$L$21,D985)</f>
        <v>0</v>
      </c>
      <c r="M985" s="59">
        <f>countif('2021 Points'!$G$13:$N$21,D985)</f>
        <v>0</v>
      </c>
    </row>
    <row r="986">
      <c r="A986" s="50">
        <v>985.0</v>
      </c>
      <c r="B986" s="67">
        <v>794.0</v>
      </c>
      <c r="C986" s="69" t="s">
        <v>5817</v>
      </c>
      <c r="D986" s="107" t="s">
        <v>11427</v>
      </c>
      <c r="E986" s="107" t="s">
        <v>11286</v>
      </c>
      <c r="F986" s="107">
        <v>22.0</v>
      </c>
      <c r="G986" s="11"/>
      <c r="I986" t="str">
        <f t="array" ref="I986">INDEX('2021 Points'!$F$13:$F$21,MATCH(1,MMULT(--('2021 Points'!$G$13:$N$21=D986),TRANSPOSE(COLUMN('2021 Points'!$G$13:$N$21)^0)),0))</f>
        <v>#N/A</v>
      </c>
      <c r="K986" s="58">
        <f>F986-IFERROR(VLOOKUP(D986,'250621 Ranking'!$D:$F,3,0),0)</f>
        <v>5</v>
      </c>
      <c r="L986">
        <f>countif('Pre-transfer 2021 Points'!$E$13:$L$21,D986)</f>
        <v>0</v>
      </c>
      <c r="M986" s="59">
        <f>countif('2021 Points'!$G$13:$N$21,D986)</f>
        <v>0</v>
      </c>
    </row>
    <row r="987">
      <c r="A987" s="50">
        <v>986.0</v>
      </c>
      <c r="B987" s="67">
        <v>976.0</v>
      </c>
      <c r="C987" s="69" t="s">
        <v>784</v>
      </c>
      <c r="D987" s="107" t="s">
        <v>11428</v>
      </c>
      <c r="E987" s="72"/>
      <c r="F987" s="107">
        <v>22.0</v>
      </c>
      <c r="G987" s="11"/>
      <c r="I987" t="str">
        <f t="array" ref="I987">INDEX('2021 Points'!$F$13:$F$21,MATCH(1,MMULT(--('2021 Points'!$G$13:$N$21=D987),TRANSPOSE(COLUMN('2021 Points'!$G$13:$N$21)^0)),0))</f>
        <v>#N/A</v>
      </c>
      <c r="K987" s="58">
        <f>F987-IFERROR(VLOOKUP(D987,'250621 Ranking'!$D:$F,3,0),0)</f>
        <v>0</v>
      </c>
      <c r="L987">
        <f>countif('Pre-transfer 2021 Points'!$E$13:$L$21,D987)</f>
        <v>0</v>
      </c>
      <c r="M987" s="59">
        <f>countif('2021 Points'!$G$13:$N$21,D987)</f>
        <v>0</v>
      </c>
    </row>
    <row r="988">
      <c r="A988" s="50">
        <v>987.0</v>
      </c>
      <c r="B988" s="86"/>
      <c r="C988" s="69" t="s">
        <v>11021</v>
      </c>
      <c r="D988" s="107" t="s">
        <v>11429</v>
      </c>
      <c r="E988" s="72"/>
      <c r="F988" s="107">
        <v>22.0</v>
      </c>
      <c r="G988" s="11"/>
      <c r="I988" t="str">
        <f t="array" ref="I988">INDEX('2021 Points'!$F$13:$F$21,MATCH(1,MMULT(--('2021 Points'!$G$13:$N$21=D988),TRANSPOSE(COLUMN('2021 Points'!$G$13:$N$21)^0)),0))</f>
        <v>#N/A</v>
      </c>
      <c r="K988" s="58">
        <f>F988-IFERROR(VLOOKUP(D988,'250621 Ranking'!$D:$F,3,0),0)</f>
        <v>0</v>
      </c>
      <c r="L988">
        <f>countif('Pre-transfer 2021 Points'!$E$13:$L$21,D988)</f>
        <v>0</v>
      </c>
      <c r="M988" s="59">
        <f>countif('2021 Points'!$G$13:$N$21,D988)</f>
        <v>0</v>
      </c>
    </row>
    <row r="989">
      <c r="A989" s="50">
        <v>988.0</v>
      </c>
      <c r="B989" s="67">
        <v>1015.0</v>
      </c>
      <c r="C989" s="68" t="s">
        <v>1029</v>
      </c>
      <c r="D989" s="107" t="s">
        <v>11054</v>
      </c>
      <c r="E989" s="107" t="s">
        <v>11209</v>
      </c>
      <c r="F989" s="107">
        <v>22.0</v>
      </c>
      <c r="G989" s="11"/>
      <c r="I989" t="str">
        <f t="array" ref="I989">INDEX('2021 Points'!$F$13:$F$21,MATCH(1,MMULT(--('2021 Points'!$G$13:$N$21=D989),TRANSPOSE(COLUMN('2021 Points'!$G$13:$N$21)^0)),0))</f>
        <v>#N/A</v>
      </c>
      <c r="K989" s="58">
        <f>F989-IFERROR(VLOOKUP(D989,'250621 Ranking'!$D:$F,3,0),0)</f>
        <v>3</v>
      </c>
      <c r="L989">
        <f>countif('Pre-transfer 2021 Points'!$E$13:$L$21,D989)</f>
        <v>0</v>
      </c>
      <c r="M989" s="59">
        <f>countif('2021 Points'!$G$13:$N$21,D989)</f>
        <v>0</v>
      </c>
    </row>
    <row r="990">
      <c r="A990" s="50">
        <v>989.0</v>
      </c>
      <c r="B990" s="86"/>
      <c r="C990" s="69" t="s">
        <v>5054</v>
      </c>
      <c r="D990" s="107" t="s">
        <v>11430</v>
      </c>
      <c r="E990" s="72"/>
      <c r="F990" s="107">
        <v>22.0</v>
      </c>
      <c r="G990" s="11"/>
      <c r="I990" t="str">
        <f t="array" ref="I990">INDEX('2021 Points'!$F$13:$F$21,MATCH(1,MMULT(--('2021 Points'!$G$13:$N$21=D990),TRANSPOSE(COLUMN('2021 Points'!$G$13:$N$21)^0)),0))</f>
        <v>#N/A</v>
      </c>
      <c r="K990" s="58">
        <f>F990-IFERROR(VLOOKUP(D990,'250621 Ranking'!$D:$F,3,0),0)</f>
        <v>0</v>
      </c>
      <c r="L990">
        <f>countif('Pre-transfer 2021 Points'!$E$13:$L$21,D990)</f>
        <v>0</v>
      </c>
      <c r="M990" s="59">
        <f>countif('2021 Points'!$G$13:$N$21,D990)</f>
        <v>0</v>
      </c>
    </row>
    <row r="991">
      <c r="A991" s="50">
        <v>990.0</v>
      </c>
      <c r="B991" s="67">
        <v>1471.0</v>
      </c>
      <c r="C991" s="68" t="s">
        <v>4888</v>
      </c>
      <c r="D991" s="107" t="s">
        <v>11431</v>
      </c>
      <c r="E991" s="107" t="s">
        <v>11391</v>
      </c>
      <c r="F991" s="107">
        <v>22.0</v>
      </c>
      <c r="G991" s="11"/>
      <c r="I991" t="str">
        <f t="array" ref="I991">INDEX('2021 Points'!$F$13:$F$21,MATCH(1,MMULT(--('2021 Points'!$G$13:$N$21=D991),TRANSPOSE(COLUMN('2021 Points'!$G$13:$N$21)^0)),0))</f>
        <v>#N/A</v>
      </c>
      <c r="K991" s="58">
        <f>F991-IFERROR(VLOOKUP(D991,'250621 Ranking'!$D:$F,3,0),0)</f>
        <v>22</v>
      </c>
      <c r="L991">
        <f>countif('Pre-transfer 2021 Points'!$E$13:$L$21,D991)</f>
        <v>0</v>
      </c>
      <c r="M991" s="59">
        <f>countif('2021 Points'!$G$13:$N$21,D991)</f>
        <v>0</v>
      </c>
    </row>
    <row r="992">
      <c r="A992" s="50">
        <v>991.0</v>
      </c>
      <c r="B992" s="86"/>
      <c r="C992" s="69" t="s">
        <v>8821</v>
      </c>
      <c r="D992" s="107" t="s">
        <v>1549</v>
      </c>
      <c r="E992" s="107" t="s">
        <v>6021</v>
      </c>
      <c r="F992" s="107">
        <v>22.0</v>
      </c>
      <c r="G992" s="11"/>
      <c r="I992" t="str">
        <f t="array" ref="I992">INDEX('2021 Points'!$F$13:$F$21,MATCH(1,MMULT(--('2021 Points'!$G$13:$N$21=D992),TRANSPOSE(COLUMN('2021 Points'!$G$13:$N$21)^0)),0))</f>
        <v>#N/A</v>
      </c>
      <c r="K992" s="58">
        <f>F992-IFERROR(VLOOKUP(D992,'250621 Ranking'!$D:$F,3,0),0)</f>
        <v>22</v>
      </c>
      <c r="L992">
        <f>countif('Pre-transfer 2021 Points'!$E$13:$L$21,D992)</f>
        <v>0</v>
      </c>
      <c r="M992" s="59">
        <f>countif('2021 Points'!$G$13:$N$21,D992)</f>
        <v>0</v>
      </c>
    </row>
    <row r="993">
      <c r="A993" s="50">
        <v>992.0</v>
      </c>
      <c r="B993" s="67">
        <v>1332.0</v>
      </c>
      <c r="C993" s="68" t="s">
        <v>5993</v>
      </c>
      <c r="D993" s="107" t="s">
        <v>11432</v>
      </c>
      <c r="E993" s="107" t="s">
        <v>8780</v>
      </c>
      <c r="F993" s="107">
        <v>21.0</v>
      </c>
      <c r="G993" s="11"/>
      <c r="I993" t="str">
        <f t="array" ref="I993">INDEX('2021 Points'!$F$13:$F$21,MATCH(1,MMULT(--('2021 Points'!$G$13:$N$21=D993),TRANSPOSE(COLUMN('2021 Points'!$G$13:$N$21)^0)),0))</f>
        <v>#N/A</v>
      </c>
      <c r="K993" s="58">
        <f>F993-IFERROR(VLOOKUP(D993,'250621 Ranking'!$D:$F,3,0),0)</f>
        <v>21</v>
      </c>
      <c r="L993">
        <f>countif('Pre-transfer 2021 Points'!$E$13:$L$21,D993)</f>
        <v>0</v>
      </c>
      <c r="M993" s="59">
        <f>countif('2021 Points'!$G$13:$N$21,D993)</f>
        <v>0</v>
      </c>
    </row>
    <row r="994">
      <c r="A994" s="50">
        <v>993.0</v>
      </c>
      <c r="B994" s="67">
        <v>1491.0</v>
      </c>
      <c r="C994" s="68" t="s">
        <v>1044</v>
      </c>
      <c r="D994" s="107" t="s">
        <v>365</v>
      </c>
      <c r="E994" s="107" t="s">
        <v>9925</v>
      </c>
      <c r="F994" s="107">
        <v>21.0</v>
      </c>
      <c r="G994" s="11"/>
      <c r="I994" t="str">
        <f t="array" ref="I994">INDEX('2021 Points'!$F$13:$F$21,MATCH(1,MMULT(--('2021 Points'!$G$13:$N$21=D994),TRANSPOSE(COLUMN('2021 Points'!$G$13:$N$21)^0)),0))</f>
        <v>#N/A</v>
      </c>
      <c r="K994" s="58">
        <f>F994-IFERROR(VLOOKUP(D994,'250621 Ranking'!$D:$F,3,0),0)</f>
        <v>0</v>
      </c>
      <c r="L994">
        <f>countif('Pre-transfer 2021 Points'!$E$13:$L$21,D994)</f>
        <v>0</v>
      </c>
      <c r="M994" s="59">
        <f>countif('2021 Points'!$G$13:$N$21,D994)</f>
        <v>0</v>
      </c>
    </row>
    <row r="995">
      <c r="A995" s="50">
        <v>994.0</v>
      </c>
      <c r="B995" s="86"/>
      <c r="C995" s="69" t="s">
        <v>10031</v>
      </c>
      <c r="D995" s="107" t="s">
        <v>11433</v>
      </c>
      <c r="E995" s="107" t="s">
        <v>4373</v>
      </c>
      <c r="F995" s="107">
        <v>21.0</v>
      </c>
      <c r="G995" s="11"/>
      <c r="I995" t="str">
        <f t="array" ref="I995">INDEX('2021 Points'!$F$13:$F$21,MATCH(1,MMULT(--('2021 Points'!$G$13:$N$21=D995),TRANSPOSE(COLUMN('2021 Points'!$G$13:$N$21)^0)),0))</f>
        <v>#N/A</v>
      </c>
      <c r="K995" s="58">
        <f>F995-IFERROR(VLOOKUP(D995,'250621 Ranking'!$D:$F,3,0),0)</f>
        <v>20</v>
      </c>
      <c r="L995">
        <f>countif('Pre-transfer 2021 Points'!$E$13:$L$21,D995)</f>
        <v>0</v>
      </c>
      <c r="M995" s="59">
        <f>countif('2021 Points'!$G$13:$N$21,D995)</f>
        <v>0</v>
      </c>
    </row>
    <row r="996">
      <c r="A996" s="50">
        <v>995.0</v>
      </c>
      <c r="B996" s="86"/>
      <c r="C996" s="69" t="s">
        <v>8939</v>
      </c>
      <c r="D996" s="107" t="s">
        <v>1354</v>
      </c>
      <c r="E996" s="107" t="s">
        <v>11254</v>
      </c>
      <c r="F996" s="107">
        <v>21.0</v>
      </c>
      <c r="G996" s="11"/>
      <c r="I996" t="str">
        <f t="array" ref="I996">INDEX('2021 Points'!$F$13:$F$21,MATCH(1,MMULT(--('2021 Points'!$G$13:$N$21=D996),TRANSPOSE(COLUMN('2021 Points'!$G$13:$N$21)^0)),0))</f>
        <v>#N/A</v>
      </c>
      <c r="K996" s="58">
        <f>F996-IFERROR(VLOOKUP(D996,'250621 Ranking'!$D:$F,3,0),0)</f>
        <v>20</v>
      </c>
      <c r="L996">
        <f>countif('Pre-transfer 2021 Points'!$E$13:$L$21,D996)</f>
        <v>0</v>
      </c>
      <c r="M996" s="59">
        <f>countif('2021 Points'!$G$13:$N$21,D996)</f>
        <v>0</v>
      </c>
    </row>
    <row r="997">
      <c r="A997" s="50">
        <v>996.0</v>
      </c>
      <c r="B997" s="67">
        <v>445.0</v>
      </c>
      <c r="C997" s="69" t="s">
        <v>10315</v>
      </c>
      <c r="D997" s="107" t="s">
        <v>11434</v>
      </c>
      <c r="E997" s="107" t="s">
        <v>8600</v>
      </c>
      <c r="F997" s="107">
        <v>21.0</v>
      </c>
      <c r="G997" s="11"/>
      <c r="I997" t="str">
        <f t="array" ref="I997">INDEX('2021 Points'!$F$13:$F$21,MATCH(1,MMULT(--('2021 Points'!$G$13:$N$21=D997),TRANSPOSE(COLUMN('2021 Points'!$G$13:$N$21)^0)),0))</f>
        <v>#N/A</v>
      </c>
      <c r="K997" s="58">
        <f>F997-IFERROR(VLOOKUP(D997,'250621 Ranking'!$D:$F,3,0),0)</f>
        <v>5</v>
      </c>
      <c r="L997">
        <f>countif('Pre-transfer 2021 Points'!$E$13:$L$21,D997)</f>
        <v>0</v>
      </c>
      <c r="M997" s="59">
        <f>countif('2021 Points'!$G$13:$N$21,D997)</f>
        <v>0</v>
      </c>
    </row>
    <row r="998">
      <c r="A998" s="50">
        <v>997.0</v>
      </c>
      <c r="B998" s="67">
        <v>687.0</v>
      </c>
      <c r="C998" s="69" t="s">
        <v>5340</v>
      </c>
      <c r="D998" s="107" t="s">
        <v>3445</v>
      </c>
      <c r="E998" s="107" t="s">
        <v>9955</v>
      </c>
      <c r="F998" s="107">
        <v>21.0</v>
      </c>
      <c r="G998" s="11"/>
      <c r="I998" t="str">
        <f t="array" ref="I998">INDEX('2021 Points'!$F$13:$F$21,MATCH(1,MMULT(--('2021 Points'!$G$13:$N$21=D998),TRANSPOSE(COLUMN('2021 Points'!$G$13:$N$21)^0)),0))</f>
        <v>#N/A</v>
      </c>
      <c r="K998" s="58">
        <f>F998-IFERROR(VLOOKUP(D998,'250621 Ranking'!$D:$F,3,0),0)</f>
        <v>0</v>
      </c>
      <c r="L998">
        <f>countif('Pre-transfer 2021 Points'!$E$13:$L$21,D998)</f>
        <v>0</v>
      </c>
      <c r="M998" s="59">
        <f>countif('2021 Points'!$G$13:$N$21,D998)</f>
        <v>0</v>
      </c>
    </row>
    <row r="999">
      <c r="A999" s="50">
        <v>998.0</v>
      </c>
      <c r="B999" s="86"/>
      <c r="C999" s="69" t="s">
        <v>10032</v>
      </c>
      <c r="D999" s="107" t="s">
        <v>2751</v>
      </c>
      <c r="E999" s="72"/>
      <c r="F999" s="107">
        <v>21.0</v>
      </c>
      <c r="G999" s="11"/>
      <c r="I999" t="str">
        <f t="array" ref="I999">INDEX('2021 Points'!$F$13:$F$21,MATCH(1,MMULT(--('2021 Points'!$G$13:$N$21=D999),TRANSPOSE(COLUMN('2021 Points'!$G$13:$N$21)^0)),0))</f>
        <v>#N/A</v>
      </c>
      <c r="K999" s="58">
        <f>F999-IFERROR(VLOOKUP(D999,'250621 Ranking'!$D:$F,3,0),0)</f>
        <v>7</v>
      </c>
      <c r="L999">
        <f>countif('Pre-transfer 2021 Points'!$E$13:$L$21,D999)</f>
        <v>0</v>
      </c>
      <c r="M999" s="59">
        <f>countif('2021 Points'!$G$13:$N$21,D999)</f>
        <v>0</v>
      </c>
    </row>
    <row r="1000">
      <c r="A1000" s="50">
        <v>999.0</v>
      </c>
      <c r="B1000" s="86"/>
      <c r="C1000" s="69" t="s">
        <v>11435</v>
      </c>
      <c r="D1000" s="107" t="s">
        <v>11436</v>
      </c>
      <c r="E1000" s="72"/>
      <c r="F1000" s="107">
        <v>21.0</v>
      </c>
      <c r="G1000" s="11"/>
      <c r="I1000" t="str">
        <f t="array" ref="I1000">INDEX('2021 Points'!$F$13:$F$21,MATCH(1,MMULT(--('2021 Points'!$G$13:$N$21=D1000),TRANSPOSE(COLUMN('2021 Points'!$G$13:$N$21)^0)),0))</f>
        <v>#N/A</v>
      </c>
      <c r="K1000" s="58">
        <f>F1000-IFERROR(VLOOKUP(D1000,'250621 Ranking'!$D:$F,3,0),0)</f>
        <v>21</v>
      </c>
      <c r="L1000">
        <f>countif('Pre-transfer 2021 Points'!$E$13:$L$21,D1000)</f>
        <v>0</v>
      </c>
      <c r="M1000" s="59">
        <f>countif('2021 Points'!$G$13:$N$21,D1000)</f>
        <v>0</v>
      </c>
    </row>
    <row r="1001">
      <c r="A1001" s="49">
        <v>1000.0</v>
      </c>
      <c r="B1001" s="63">
        <v>960.0</v>
      </c>
      <c r="C1001" s="66" t="s">
        <v>4436</v>
      </c>
      <c r="D1001" s="108" t="s">
        <v>10938</v>
      </c>
      <c r="E1001" s="108" t="s">
        <v>139</v>
      </c>
      <c r="F1001" s="108">
        <v>21.0</v>
      </c>
      <c r="I1001" t="str">
        <f t="array" ref="I1001">INDEX('2021 Points'!$F$13:$F$21,MATCH(1,MMULT(--('2021 Points'!$G$13:$N$21=D1001),TRANSPOSE(COLUMN('2021 Points'!$G$13:$N$21)^0)),0))</f>
        <v>#N/A</v>
      </c>
      <c r="K1001" s="58">
        <f>F1001-IFERROR(VLOOKUP(D1001,'250621 Ranking'!$D:$F,3,0),0)</f>
        <v>5</v>
      </c>
      <c r="L1001">
        <f>countif('Pre-transfer 2021 Points'!$E$13:$L$21,D1001)</f>
        <v>0</v>
      </c>
      <c r="M1001" s="59">
        <f>countif('2021 Points'!$G$13:$N$21,D1001)</f>
        <v>0</v>
      </c>
    </row>
    <row r="1002">
      <c r="A1002" s="50">
        <v>1001.0</v>
      </c>
      <c r="B1002" s="67">
        <v>420.0</v>
      </c>
      <c r="C1002" s="69" t="s">
        <v>10101</v>
      </c>
      <c r="D1002" s="107" t="s">
        <v>3713</v>
      </c>
      <c r="E1002" s="107" t="s">
        <v>11226</v>
      </c>
      <c r="F1002" s="107">
        <v>21.0</v>
      </c>
      <c r="G1002" s="11"/>
      <c r="I1002" t="str">
        <f t="array" ref="I1002">INDEX('2021 Points'!$F$13:$F$21,MATCH(1,MMULT(--('2021 Points'!$G$13:$N$21=D1002),TRANSPOSE(COLUMN('2021 Points'!$G$13:$N$21)^0)),0))</f>
        <v>#N/A</v>
      </c>
      <c r="K1002" s="58">
        <f>F1002-IFERROR(VLOOKUP(D1002,'250621 Ranking'!$D:$F,3,0),0)</f>
        <v>21</v>
      </c>
      <c r="L1002">
        <f>countif('Pre-transfer 2021 Points'!$E$13:$L$21,D1002)</f>
        <v>0</v>
      </c>
      <c r="M1002" s="59">
        <f>countif('2021 Points'!$G$13:$N$21,D1002)</f>
        <v>0</v>
      </c>
    </row>
    <row r="1003">
      <c r="A1003" s="50">
        <v>1002.0</v>
      </c>
      <c r="B1003" s="67">
        <v>1085.0</v>
      </c>
      <c r="C1003" s="68" t="s">
        <v>131</v>
      </c>
      <c r="D1003" s="107" t="s">
        <v>40</v>
      </c>
      <c r="E1003" s="107" t="s">
        <v>102</v>
      </c>
      <c r="F1003" s="107">
        <v>21.0</v>
      </c>
      <c r="G1003" s="11"/>
      <c r="I1003" t="str">
        <f t="array" ref="I1003">INDEX('2021 Points'!$F$13:$F$21,MATCH(1,MMULT(--('2021 Points'!$G$13:$N$21=D1003),TRANSPOSE(COLUMN('2021 Points'!$G$13:$N$21)^0)),0))</f>
        <v>#N/A</v>
      </c>
      <c r="K1003" s="58">
        <f>F1003-IFERROR(VLOOKUP(D1003,'250621 Ranking'!$D:$F,3,0),0)</f>
        <v>12</v>
      </c>
      <c r="L1003">
        <f>countif('Pre-transfer 2021 Points'!$E$13:$L$21,D1003)</f>
        <v>0</v>
      </c>
      <c r="M1003" s="59">
        <f>countif('2021 Points'!$G$13:$N$21,D1003)</f>
        <v>0</v>
      </c>
    </row>
    <row r="1004">
      <c r="A1004" s="50">
        <v>1003.0</v>
      </c>
      <c r="B1004" s="67">
        <v>1308.0</v>
      </c>
      <c r="C1004" s="68" t="s">
        <v>4365</v>
      </c>
      <c r="D1004" s="107" t="s">
        <v>11437</v>
      </c>
      <c r="E1004" s="107" t="s">
        <v>102</v>
      </c>
      <c r="F1004" s="107">
        <v>21.0</v>
      </c>
      <c r="G1004" s="11"/>
      <c r="I1004" t="str">
        <f t="array" ref="I1004">INDEX('2021 Points'!$F$13:$F$21,MATCH(1,MMULT(--('2021 Points'!$G$13:$N$21=D1004),TRANSPOSE(COLUMN('2021 Points'!$G$13:$N$21)^0)),0))</f>
        <v>#N/A</v>
      </c>
      <c r="K1004" s="58">
        <f>F1004-IFERROR(VLOOKUP(D1004,'250621 Ranking'!$D:$F,3,0),0)</f>
        <v>5</v>
      </c>
      <c r="L1004">
        <f>countif('Pre-transfer 2021 Points'!$E$13:$L$21,D1004)</f>
        <v>0</v>
      </c>
      <c r="M1004" s="59">
        <f>countif('2021 Points'!$G$13:$N$21,D1004)</f>
        <v>0</v>
      </c>
    </row>
    <row r="1005">
      <c r="A1005" s="50">
        <v>1004.0</v>
      </c>
      <c r="B1005" s="86"/>
      <c r="C1005" s="69" t="s">
        <v>6200</v>
      </c>
      <c r="D1005" s="107" t="s">
        <v>1128</v>
      </c>
      <c r="E1005" s="107" t="s">
        <v>4479</v>
      </c>
      <c r="F1005" s="107">
        <v>21.0</v>
      </c>
      <c r="G1005" s="11"/>
      <c r="I1005" t="str">
        <f t="array" ref="I1005">INDEX('2021 Points'!$F$13:$F$21,MATCH(1,MMULT(--('2021 Points'!$G$13:$N$21=D1005),TRANSPOSE(COLUMN('2021 Points'!$G$13:$N$21)^0)),0))</f>
        <v>#N/A</v>
      </c>
      <c r="K1005" s="58">
        <f>F1005-IFERROR(VLOOKUP(D1005,'250621 Ranking'!$D:$F,3,0),0)</f>
        <v>21</v>
      </c>
      <c r="L1005">
        <f>countif('Pre-transfer 2021 Points'!$E$13:$L$21,D1005)</f>
        <v>0</v>
      </c>
      <c r="M1005" s="59">
        <f>countif('2021 Points'!$G$13:$N$21,D1005)</f>
        <v>0</v>
      </c>
    </row>
    <row r="1006">
      <c r="A1006" s="50">
        <v>1005.0</v>
      </c>
      <c r="B1006" s="67">
        <v>801.0</v>
      </c>
      <c r="C1006" s="69" t="s">
        <v>1591</v>
      </c>
      <c r="D1006" s="107" t="s">
        <v>2010</v>
      </c>
      <c r="E1006" s="72"/>
      <c r="F1006" s="107">
        <v>21.0</v>
      </c>
      <c r="G1006" s="11"/>
      <c r="I1006" t="str">
        <f t="array" ref="I1006">INDEX('2021 Points'!$F$13:$F$21,MATCH(1,MMULT(--('2021 Points'!$G$13:$N$21=D1006),TRANSPOSE(COLUMN('2021 Points'!$G$13:$N$21)^0)),0))</f>
        <v>#N/A</v>
      </c>
      <c r="K1006" s="58">
        <f>F1006-IFERROR(VLOOKUP(D1006,'250621 Ranking'!$D:$F,3,0),0)</f>
        <v>21</v>
      </c>
      <c r="L1006">
        <f>countif('Pre-transfer 2021 Points'!$E$13:$L$21,D1006)</f>
        <v>0</v>
      </c>
      <c r="M1006" s="59">
        <f>countif('2021 Points'!$G$13:$N$21,D1006)</f>
        <v>0</v>
      </c>
    </row>
    <row r="1007">
      <c r="A1007" s="50">
        <v>1006.0</v>
      </c>
      <c r="B1007" s="67">
        <v>467.0</v>
      </c>
      <c r="C1007" s="69" t="s">
        <v>6113</v>
      </c>
      <c r="D1007" s="107" t="s">
        <v>11438</v>
      </c>
      <c r="E1007" s="107" t="s">
        <v>11219</v>
      </c>
      <c r="F1007" s="107">
        <v>20.0</v>
      </c>
      <c r="G1007" s="11"/>
      <c r="I1007" t="str">
        <f t="array" ref="I1007">INDEX('2021 Points'!$F$13:$F$21,MATCH(1,MMULT(--('2021 Points'!$G$13:$N$21=D1007),TRANSPOSE(COLUMN('2021 Points'!$G$13:$N$21)^0)),0))</f>
        <v>#N/A</v>
      </c>
      <c r="K1007" s="58">
        <f>F1007-IFERROR(VLOOKUP(D1007,'250621 Ranking'!$D:$F,3,0),0)</f>
        <v>0</v>
      </c>
      <c r="L1007">
        <f>countif('Pre-transfer 2021 Points'!$E$13:$L$21,D1007)</f>
        <v>0</v>
      </c>
      <c r="M1007" s="59">
        <f>countif('2021 Points'!$G$13:$N$21,D1007)</f>
        <v>0</v>
      </c>
    </row>
    <row r="1008">
      <c r="A1008" s="50">
        <v>1007.0</v>
      </c>
      <c r="B1008" s="86"/>
      <c r="C1008" s="69" t="s">
        <v>11439</v>
      </c>
      <c r="D1008" s="107" t="s">
        <v>11440</v>
      </c>
      <c r="E1008" s="107" t="s">
        <v>8600</v>
      </c>
      <c r="F1008" s="107">
        <v>20.0</v>
      </c>
      <c r="G1008" s="11"/>
      <c r="I1008" t="str">
        <f t="array" ref="I1008">INDEX('2021 Points'!$F$13:$F$21,MATCH(1,MMULT(--('2021 Points'!$G$13:$N$21=D1008),TRANSPOSE(COLUMN('2021 Points'!$G$13:$N$21)^0)),0))</f>
        <v>#N/A</v>
      </c>
      <c r="K1008" s="58">
        <f>F1008-IFERROR(VLOOKUP(D1008,'250621 Ranking'!$D:$F,3,0),0)</f>
        <v>15</v>
      </c>
      <c r="L1008">
        <f>countif('Pre-transfer 2021 Points'!$E$13:$L$21,D1008)</f>
        <v>0</v>
      </c>
      <c r="M1008" s="59">
        <f>countif('2021 Points'!$G$13:$N$21,D1008)</f>
        <v>0</v>
      </c>
    </row>
    <row r="1009">
      <c r="A1009" s="50">
        <v>1008.0</v>
      </c>
      <c r="B1009" s="67">
        <v>656.0</v>
      </c>
      <c r="C1009" s="69" t="s">
        <v>5949</v>
      </c>
      <c r="D1009" s="107" t="s">
        <v>11441</v>
      </c>
      <c r="E1009" s="107" t="s">
        <v>11300</v>
      </c>
      <c r="F1009" s="107">
        <v>20.0</v>
      </c>
      <c r="G1009" s="11"/>
      <c r="I1009" t="str">
        <f t="array" ref="I1009">INDEX('2021 Points'!$F$13:$F$21,MATCH(1,MMULT(--('2021 Points'!$G$13:$N$21=D1009),TRANSPOSE(COLUMN('2021 Points'!$G$13:$N$21)^0)),0))</f>
        <v>#N/A</v>
      </c>
      <c r="K1009" s="58">
        <f>F1009-IFERROR(VLOOKUP(D1009,'250621 Ranking'!$D:$F,3,0),0)</f>
        <v>7</v>
      </c>
      <c r="L1009">
        <f>countif('Pre-transfer 2021 Points'!$E$13:$L$21,D1009)</f>
        <v>0</v>
      </c>
      <c r="M1009" s="59">
        <f>countif('2021 Points'!$G$13:$N$21,D1009)</f>
        <v>0</v>
      </c>
    </row>
    <row r="1010">
      <c r="A1010" s="50">
        <v>1009.0</v>
      </c>
      <c r="B1010" s="67">
        <v>824.0</v>
      </c>
      <c r="C1010" s="69" t="s">
        <v>692</v>
      </c>
      <c r="D1010" s="107" t="s">
        <v>11442</v>
      </c>
      <c r="E1010" s="107" t="s">
        <v>9986</v>
      </c>
      <c r="F1010" s="107">
        <v>20.0</v>
      </c>
      <c r="G1010" s="11"/>
      <c r="I1010" t="str">
        <f t="array" ref="I1010">INDEX('2021 Points'!$F$13:$F$21,MATCH(1,MMULT(--('2021 Points'!$G$13:$N$21=D1010),TRANSPOSE(COLUMN('2021 Points'!$G$13:$N$21)^0)),0))</f>
        <v>#N/A</v>
      </c>
      <c r="K1010" s="58">
        <f>F1010-IFERROR(VLOOKUP(D1010,'250621 Ranking'!$D:$F,3,0),0)</f>
        <v>0</v>
      </c>
      <c r="L1010">
        <f>countif('Pre-transfer 2021 Points'!$E$13:$L$21,D1010)</f>
        <v>0</v>
      </c>
      <c r="M1010" s="59">
        <f>countif('2021 Points'!$G$13:$N$21,D1010)</f>
        <v>0</v>
      </c>
    </row>
    <row r="1011">
      <c r="A1011" s="50">
        <v>1010.0</v>
      </c>
      <c r="B1011" s="86"/>
      <c r="C1011" s="69" t="s">
        <v>5606</v>
      </c>
      <c r="D1011" s="107" t="s">
        <v>11443</v>
      </c>
      <c r="E1011" s="107" t="s">
        <v>8970</v>
      </c>
      <c r="F1011" s="107">
        <v>20.0</v>
      </c>
      <c r="G1011" s="11"/>
      <c r="I1011" t="str">
        <f t="array" ref="I1011">INDEX('2021 Points'!$F$13:$F$21,MATCH(1,MMULT(--('2021 Points'!$G$13:$N$21=D1011),TRANSPOSE(COLUMN('2021 Points'!$G$13:$N$21)^0)),0))</f>
        <v>#N/A</v>
      </c>
      <c r="K1011" s="58">
        <f>F1011-IFERROR(VLOOKUP(D1011,'250621 Ranking'!$D:$F,3,0),0)</f>
        <v>12</v>
      </c>
      <c r="L1011">
        <f>countif('Pre-transfer 2021 Points'!$E$13:$L$21,D1011)</f>
        <v>0</v>
      </c>
      <c r="M1011" s="59">
        <f>countif('2021 Points'!$G$13:$N$21,D1011)</f>
        <v>0</v>
      </c>
    </row>
    <row r="1012">
      <c r="A1012" s="50">
        <v>1011.0</v>
      </c>
      <c r="B1012" s="67">
        <v>1361.0</v>
      </c>
      <c r="C1012" s="68" t="s">
        <v>320</v>
      </c>
      <c r="D1012" s="107" t="s">
        <v>11444</v>
      </c>
      <c r="E1012" s="107" t="s">
        <v>11263</v>
      </c>
      <c r="F1012" s="107">
        <v>20.0</v>
      </c>
      <c r="G1012" s="11"/>
      <c r="I1012" t="str">
        <f t="array" ref="I1012">INDEX('2021 Points'!$F$13:$F$21,MATCH(1,MMULT(--('2021 Points'!$G$13:$N$21=D1012),TRANSPOSE(COLUMN('2021 Points'!$G$13:$N$21)^0)),0))</f>
        <v>#N/A</v>
      </c>
      <c r="K1012" s="58">
        <f>F1012-IFERROR(VLOOKUP(D1012,'250621 Ranking'!$D:$F,3,0),0)</f>
        <v>20</v>
      </c>
      <c r="L1012">
        <f>countif('Pre-transfer 2021 Points'!$E$13:$L$21,D1012)</f>
        <v>0</v>
      </c>
      <c r="M1012" s="59">
        <f>countif('2021 Points'!$G$13:$N$21,D1012)</f>
        <v>0</v>
      </c>
    </row>
    <row r="1013">
      <c r="A1013" s="50">
        <v>1012.0</v>
      </c>
      <c r="B1013" s="86"/>
      <c r="C1013" s="69" t="s">
        <v>5130</v>
      </c>
      <c r="D1013" s="107" t="s">
        <v>11445</v>
      </c>
      <c r="E1013" s="72"/>
      <c r="F1013" s="107">
        <v>20.0</v>
      </c>
      <c r="G1013" s="11"/>
      <c r="I1013" t="str">
        <f t="array" ref="I1013">INDEX('2021 Points'!$F$13:$F$21,MATCH(1,MMULT(--('2021 Points'!$G$13:$N$21=D1013),TRANSPOSE(COLUMN('2021 Points'!$G$13:$N$21)^0)),0))</f>
        <v>#N/A</v>
      </c>
      <c r="K1013" s="58">
        <f>F1013-IFERROR(VLOOKUP(D1013,'250621 Ranking'!$D:$F,3,0),0)</f>
        <v>20</v>
      </c>
      <c r="L1013">
        <f>countif('Pre-transfer 2021 Points'!$E$13:$L$21,D1013)</f>
        <v>0</v>
      </c>
      <c r="M1013" s="59">
        <f>countif('2021 Points'!$G$13:$N$21,D1013)</f>
        <v>0</v>
      </c>
    </row>
    <row r="1014">
      <c r="A1014" s="50">
        <v>1013.0</v>
      </c>
      <c r="B1014" s="86"/>
      <c r="C1014" s="69" t="s">
        <v>5620</v>
      </c>
      <c r="D1014" s="107" t="s">
        <v>11446</v>
      </c>
      <c r="E1014" s="107" t="s">
        <v>11426</v>
      </c>
      <c r="F1014" s="107">
        <v>20.0</v>
      </c>
      <c r="G1014" s="11"/>
      <c r="I1014" t="str">
        <f t="array" ref="I1014">INDEX('2021 Points'!$F$13:$F$21,MATCH(1,MMULT(--('2021 Points'!$G$13:$N$21=D1014),TRANSPOSE(COLUMN('2021 Points'!$G$13:$N$21)^0)),0))</f>
        <v>#N/A</v>
      </c>
      <c r="K1014" s="58">
        <f>F1014-IFERROR(VLOOKUP(D1014,'250621 Ranking'!$D:$F,3,0),0)</f>
        <v>13</v>
      </c>
      <c r="L1014">
        <f>countif('Pre-transfer 2021 Points'!$E$13:$L$21,D1014)</f>
        <v>0</v>
      </c>
      <c r="M1014" s="59">
        <f>countif('2021 Points'!$G$13:$N$21,D1014)</f>
        <v>0</v>
      </c>
    </row>
    <row r="1015">
      <c r="A1015" s="50">
        <v>1014.0</v>
      </c>
      <c r="B1015" s="67">
        <v>329.0</v>
      </c>
      <c r="C1015" s="69" t="s">
        <v>5050</v>
      </c>
      <c r="D1015" s="107" t="s">
        <v>11447</v>
      </c>
      <c r="E1015" s="107" t="s">
        <v>9929</v>
      </c>
      <c r="F1015" s="107">
        <v>20.0</v>
      </c>
      <c r="G1015" s="11"/>
      <c r="I1015" t="str">
        <f t="array" ref="I1015">INDEX('2021 Points'!$F$13:$F$21,MATCH(1,MMULT(--('2021 Points'!$G$13:$N$21=D1015),TRANSPOSE(COLUMN('2021 Points'!$G$13:$N$21)^0)),0))</f>
        <v>#N/A</v>
      </c>
      <c r="K1015" s="58">
        <f>F1015-IFERROR(VLOOKUP(D1015,'250621 Ranking'!$D:$F,3,0),0)</f>
        <v>0</v>
      </c>
      <c r="L1015">
        <f>countif('Pre-transfer 2021 Points'!$E$13:$L$21,D1015)</f>
        <v>0</v>
      </c>
      <c r="M1015" s="59">
        <f>countif('2021 Points'!$G$13:$N$21,D1015)</f>
        <v>0</v>
      </c>
    </row>
    <row r="1016">
      <c r="A1016" s="50">
        <v>1015.0</v>
      </c>
      <c r="B1016" s="67">
        <v>882.0</v>
      </c>
      <c r="C1016" s="69" t="s">
        <v>4651</v>
      </c>
      <c r="D1016" s="107" t="s">
        <v>11448</v>
      </c>
      <c r="E1016" s="107" t="s">
        <v>11225</v>
      </c>
      <c r="F1016" s="107">
        <v>20.0</v>
      </c>
      <c r="G1016" s="11"/>
      <c r="I1016" t="str">
        <f t="array" ref="I1016">INDEX('2021 Points'!$F$13:$F$21,MATCH(1,MMULT(--('2021 Points'!$G$13:$N$21=D1016),TRANSPOSE(COLUMN('2021 Points'!$G$13:$N$21)^0)),0))</f>
        <v>#N/A</v>
      </c>
      <c r="K1016" s="58">
        <f>F1016-IFERROR(VLOOKUP(D1016,'250621 Ranking'!$D:$F,3,0),0)</f>
        <v>12</v>
      </c>
      <c r="L1016">
        <f>countif('Pre-transfer 2021 Points'!$E$13:$L$21,D1016)</f>
        <v>0</v>
      </c>
      <c r="M1016" s="59">
        <f>countif('2021 Points'!$G$13:$N$21,D1016)</f>
        <v>0</v>
      </c>
    </row>
    <row r="1017">
      <c r="A1017" s="50">
        <v>1016.0</v>
      </c>
      <c r="B1017" s="67">
        <v>814.0</v>
      </c>
      <c r="C1017" s="69" t="s">
        <v>4517</v>
      </c>
      <c r="D1017" s="107" t="s">
        <v>11449</v>
      </c>
      <c r="E1017" s="107" t="s">
        <v>102</v>
      </c>
      <c r="F1017" s="107">
        <v>20.0</v>
      </c>
      <c r="G1017" s="11"/>
      <c r="I1017" t="str">
        <f t="array" ref="I1017">INDEX('2021 Points'!$F$13:$F$21,MATCH(1,MMULT(--('2021 Points'!$G$13:$N$21=D1017),TRANSPOSE(COLUMN('2021 Points'!$G$13:$N$21)^0)),0))</f>
        <v>#N/A</v>
      </c>
      <c r="K1017" s="58">
        <f>F1017-IFERROR(VLOOKUP(D1017,'250621 Ranking'!$D:$F,3,0),0)</f>
        <v>0</v>
      </c>
      <c r="L1017">
        <f>countif('Pre-transfer 2021 Points'!$E$13:$L$21,D1017)</f>
        <v>0</v>
      </c>
      <c r="M1017" s="59">
        <f>countif('2021 Points'!$G$13:$N$21,D1017)</f>
        <v>0</v>
      </c>
    </row>
    <row r="1018">
      <c r="A1018" s="50">
        <v>1017.0</v>
      </c>
      <c r="B1018" s="67">
        <v>299.0</v>
      </c>
      <c r="C1018" s="69" t="s">
        <v>5652</v>
      </c>
      <c r="D1018" s="107" t="s">
        <v>10800</v>
      </c>
      <c r="E1018" s="107" t="s">
        <v>8592</v>
      </c>
      <c r="F1018" s="107">
        <v>20.0</v>
      </c>
      <c r="G1018" s="11"/>
      <c r="I1018" t="str">
        <f t="array" ref="I1018">INDEX('2021 Points'!$F$13:$F$21,MATCH(1,MMULT(--('2021 Points'!$G$13:$N$21=D1018),TRANSPOSE(COLUMN('2021 Points'!$G$13:$N$21)^0)),0))</f>
        <v>#N/A</v>
      </c>
      <c r="K1018" s="58">
        <f>F1018-IFERROR(VLOOKUP(D1018,'250621 Ranking'!$D:$F,3,0),0)</f>
        <v>20</v>
      </c>
      <c r="L1018">
        <f>countif('Pre-transfer 2021 Points'!$E$13:$L$21,D1018)</f>
        <v>0</v>
      </c>
      <c r="M1018" s="59">
        <f>countif('2021 Points'!$G$13:$N$21,D1018)</f>
        <v>0</v>
      </c>
    </row>
    <row r="1019">
      <c r="A1019" s="50">
        <v>1018.0</v>
      </c>
      <c r="B1019" s="67">
        <v>919.0</v>
      </c>
      <c r="C1019" s="69" t="s">
        <v>4692</v>
      </c>
      <c r="D1019" s="107" t="s">
        <v>1553</v>
      </c>
      <c r="E1019" s="107" t="s">
        <v>8600</v>
      </c>
      <c r="F1019" s="107">
        <v>20.0</v>
      </c>
      <c r="G1019" s="11"/>
      <c r="I1019" t="str">
        <f t="array" ref="I1019">INDEX('2021 Points'!$F$13:$F$21,MATCH(1,MMULT(--('2021 Points'!$G$13:$N$21=D1019),TRANSPOSE(COLUMN('2021 Points'!$G$13:$N$21)^0)),0))</f>
        <v>#N/A</v>
      </c>
      <c r="K1019" s="58">
        <f>F1019-IFERROR(VLOOKUP(D1019,'250621 Ranking'!$D:$F,3,0),0)</f>
        <v>0</v>
      </c>
      <c r="L1019">
        <f>countif('Pre-transfer 2021 Points'!$E$13:$L$21,D1019)</f>
        <v>0</v>
      </c>
      <c r="M1019" s="59">
        <f>countif('2021 Points'!$G$13:$N$21,D1019)</f>
        <v>0</v>
      </c>
    </row>
    <row r="1020">
      <c r="A1020" s="50">
        <v>1019.0</v>
      </c>
      <c r="B1020" s="86"/>
      <c r="C1020" s="69" t="s">
        <v>11450</v>
      </c>
      <c r="D1020" s="107" t="s">
        <v>11451</v>
      </c>
      <c r="E1020" s="107" t="s">
        <v>11452</v>
      </c>
      <c r="F1020" s="107">
        <v>20.0</v>
      </c>
      <c r="G1020" s="11"/>
      <c r="I1020" t="str">
        <f t="array" ref="I1020">INDEX('2021 Points'!$F$13:$F$21,MATCH(1,MMULT(--('2021 Points'!$G$13:$N$21=D1020),TRANSPOSE(COLUMN('2021 Points'!$G$13:$N$21)^0)),0))</f>
        <v>#N/A</v>
      </c>
      <c r="K1020" s="58">
        <f>F1020-IFERROR(VLOOKUP(D1020,'250621 Ranking'!$D:$F,3,0),0)</f>
        <v>15</v>
      </c>
      <c r="L1020">
        <f>countif('Pre-transfer 2021 Points'!$E$13:$L$21,D1020)</f>
        <v>0</v>
      </c>
      <c r="M1020" s="59">
        <f>countif('2021 Points'!$G$13:$N$21,D1020)</f>
        <v>0</v>
      </c>
    </row>
    <row r="1021">
      <c r="A1021" s="50">
        <v>1020.0</v>
      </c>
      <c r="B1021" s="67">
        <v>1156.0</v>
      </c>
      <c r="C1021" s="68" t="s">
        <v>293</v>
      </c>
      <c r="D1021" s="107" t="s">
        <v>2070</v>
      </c>
      <c r="E1021" s="107" t="s">
        <v>388</v>
      </c>
      <c r="F1021" s="107">
        <v>20.0</v>
      </c>
      <c r="G1021" s="11"/>
      <c r="I1021" t="str">
        <f t="array" ref="I1021">INDEX('2021 Points'!$F$13:$F$21,MATCH(1,MMULT(--('2021 Points'!$G$13:$N$21=D1021),TRANSPOSE(COLUMN('2021 Points'!$G$13:$N$21)^0)),0))</f>
        <v>#N/A</v>
      </c>
      <c r="K1021" s="58">
        <f>F1021-IFERROR(VLOOKUP(D1021,'250621 Ranking'!$D:$F,3,0),0)</f>
        <v>20</v>
      </c>
      <c r="L1021">
        <f>countif('Pre-transfer 2021 Points'!$E$13:$L$21,D1021)</f>
        <v>0</v>
      </c>
      <c r="M1021" s="59">
        <f>countif('2021 Points'!$G$13:$N$21,D1021)</f>
        <v>0</v>
      </c>
    </row>
    <row r="1022">
      <c r="A1022" s="50">
        <v>1021.0</v>
      </c>
      <c r="B1022" s="86"/>
      <c r="C1022" s="69" t="s">
        <v>11453</v>
      </c>
      <c r="D1022" s="107" t="s">
        <v>11454</v>
      </c>
      <c r="E1022" s="107" t="s">
        <v>5077</v>
      </c>
      <c r="F1022" s="107">
        <v>20.0</v>
      </c>
      <c r="G1022" s="11"/>
      <c r="I1022" t="str">
        <f t="array" ref="I1022">INDEX('2021 Points'!$F$13:$F$21,MATCH(1,MMULT(--('2021 Points'!$G$13:$N$21=D1022),TRANSPOSE(COLUMN('2021 Points'!$G$13:$N$21)^0)),0))</f>
        <v>#N/A</v>
      </c>
      <c r="K1022" s="58">
        <f>F1022-IFERROR(VLOOKUP(D1022,'250621 Ranking'!$D:$F,3,0),0)</f>
        <v>14</v>
      </c>
      <c r="L1022">
        <f>countif('Pre-transfer 2021 Points'!$E$13:$L$21,D1022)</f>
        <v>0</v>
      </c>
      <c r="M1022" s="59">
        <f>countif('2021 Points'!$G$13:$N$21,D1022)</f>
        <v>0</v>
      </c>
    </row>
    <row r="1023">
      <c r="A1023" s="50">
        <v>1022.0</v>
      </c>
      <c r="B1023" s="67">
        <v>862.0</v>
      </c>
      <c r="C1023" s="69" t="s">
        <v>479</v>
      </c>
      <c r="D1023" s="107" t="s">
        <v>2683</v>
      </c>
      <c r="E1023" s="107" t="s">
        <v>8641</v>
      </c>
      <c r="F1023" s="107">
        <v>20.0</v>
      </c>
      <c r="G1023" s="11"/>
      <c r="I1023" t="str">
        <f t="array" ref="I1023">INDEX('2021 Points'!$F$13:$F$21,MATCH(1,MMULT(--('2021 Points'!$G$13:$N$21=D1023),TRANSPOSE(COLUMN('2021 Points'!$G$13:$N$21)^0)),0))</f>
        <v>#N/A</v>
      </c>
      <c r="K1023" s="58">
        <f>F1023-IFERROR(VLOOKUP(D1023,'250621 Ranking'!$D:$F,3,0),0)</f>
        <v>0</v>
      </c>
      <c r="L1023">
        <f>countif('Pre-transfer 2021 Points'!$E$13:$L$21,D1023)</f>
        <v>0</v>
      </c>
      <c r="M1023" s="59">
        <f>countif('2021 Points'!$G$13:$N$21,D1023)</f>
        <v>0</v>
      </c>
    </row>
    <row r="1024">
      <c r="A1024" s="50">
        <v>1023.0</v>
      </c>
      <c r="B1024" s="86"/>
      <c r="C1024" s="69" t="s">
        <v>5108</v>
      </c>
      <c r="D1024" s="107" t="s">
        <v>1318</v>
      </c>
      <c r="E1024" s="107" t="s">
        <v>9928</v>
      </c>
      <c r="F1024" s="107">
        <v>20.0</v>
      </c>
      <c r="G1024" s="11"/>
      <c r="I1024" t="str">
        <f t="array" ref="I1024">INDEX('2021 Points'!$F$13:$F$21,MATCH(1,MMULT(--('2021 Points'!$G$13:$N$21=D1024),TRANSPOSE(COLUMN('2021 Points'!$G$13:$N$21)^0)),0))</f>
        <v>#N/A</v>
      </c>
      <c r="K1024" s="58">
        <f>F1024-IFERROR(VLOOKUP(D1024,'250621 Ranking'!$D:$F,3,0),0)</f>
        <v>6</v>
      </c>
      <c r="L1024">
        <f>countif('Pre-transfer 2021 Points'!$E$13:$L$21,D1024)</f>
        <v>0</v>
      </c>
      <c r="M1024" s="59">
        <f>countif('2021 Points'!$G$13:$N$21,D1024)</f>
        <v>0</v>
      </c>
    </row>
    <row r="1025">
      <c r="A1025" s="50">
        <v>1024.0</v>
      </c>
      <c r="B1025" s="86"/>
      <c r="C1025" s="69" t="s">
        <v>8907</v>
      </c>
      <c r="D1025" s="107" t="s">
        <v>11455</v>
      </c>
      <c r="E1025" s="72"/>
      <c r="F1025" s="107">
        <v>20.0</v>
      </c>
      <c r="G1025" s="11"/>
      <c r="I1025" t="str">
        <f t="array" ref="I1025">INDEX('2021 Points'!$F$13:$F$21,MATCH(1,MMULT(--('2021 Points'!$G$13:$N$21=D1025),TRANSPOSE(COLUMN('2021 Points'!$G$13:$N$21)^0)),0))</f>
        <v>#N/A</v>
      </c>
      <c r="K1025" s="58">
        <f>F1025-IFERROR(VLOOKUP(D1025,'250621 Ranking'!$D:$F,3,0),0)</f>
        <v>20</v>
      </c>
      <c r="L1025">
        <f>countif('Pre-transfer 2021 Points'!$E$13:$L$21,D1025)</f>
        <v>0</v>
      </c>
      <c r="M1025" s="59">
        <f>countif('2021 Points'!$G$13:$N$21,D1025)</f>
        <v>0</v>
      </c>
    </row>
    <row r="1026">
      <c r="A1026" s="50">
        <v>1025.0</v>
      </c>
      <c r="B1026" s="67">
        <v>762.0</v>
      </c>
      <c r="C1026" s="69" t="s">
        <v>660</v>
      </c>
      <c r="D1026" s="107" t="s">
        <v>11456</v>
      </c>
      <c r="E1026" s="107" t="s">
        <v>102</v>
      </c>
      <c r="F1026" s="107">
        <v>20.0</v>
      </c>
      <c r="G1026" s="11"/>
      <c r="I1026" t="str">
        <f t="array" ref="I1026">INDEX('2021 Points'!$F$13:$F$21,MATCH(1,MMULT(--('2021 Points'!$G$13:$N$21=D1026),TRANSPOSE(COLUMN('2021 Points'!$G$13:$N$21)^0)),0))</f>
        <v>#N/A</v>
      </c>
      <c r="K1026" s="58">
        <f>F1026-IFERROR(VLOOKUP(D1026,'250621 Ranking'!$D:$F,3,0),0)</f>
        <v>5</v>
      </c>
      <c r="L1026">
        <f>countif('Pre-transfer 2021 Points'!$E$13:$L$21,D1026)</f>
        <v>0</v>
      </c>
      <c r="M1026" s="59">
        <f>countif('2021 Points'!$G$13:$N$21,D1026)</f>
        <v>0</v>
      </c>
    </row>
    <row r="1027">
      <c r="A1027" s="50">
        <v>1026.0</v>
      </c>
      <c r="B1027" s="86"/>
      <c r="C1027" s="69" t="s">
        <v>10573</v>
      </c>
      <c r="D1027" s="107" t="s">
        <v>2923</v>
      </c>
      <c r="E1027" s="107" t="s">
        <v>8683</v>
      </c>
      <c r="F1027" s="107">
        <v>20.0</v>
      </c>
      <c r="G1027" s="11"/>
      <c r="I1027" t="str">
        <f t="array" ref="I1027">INDEX('2021 Points'!$F$13:$F$21,MATCH(1,MMULT(--('2021 Points'!$G$13:$N$21=D1027),TRANSPOSE(COLUMN('2021 Points'!$G$13:$N$21)^0)),0))</f>
        <v>#N/A</v>
      </c>
      <c r="K1027" s="58">
        <f>F1027-IFERROR(VLOOKUP(D1027,'250621 Ranking'!$D:$F,3,0),0)</f>
        <v>12</v>
      </c>
      <c r="L1027">
        <f>countif('Pre-transfer 2021 Points'!$E$13:$L$21,D1027)</f>
        <v>0</v>
      </c>
      <c r="M1027" s="59">
        <f>countif('2021 Points'!$G$13:$N$21,D1027)</f>
        <v>0</v>
      </c>
    </row>
    <row r="1028">
      <c r="A1028" s="50">
        <v>1027.0</v>
      </c>
      <c r="B1028" s="86"/>
      <c r="C1028" s="69" t="s">
        <v>4977</v>
      </c>
      <c r="D1028" s="107" t="s">
        <v>2875</v>
      </c>
      <c r="E1028" s="107" t="s">
        <v>11457</v>
      </c>
      <c r="F1028" s="107">
        <v>20.0</v>
      </c>
      <c r="G1028" s="11"/>
      <c r="I1028" t="str">
        <f t="array" ref="I1028">INDEX('2021 Points'!$F$13:$F$21,MATCH(1,MMULT(--('2021 Points'!$G$13:$N$21=D1028),TRANSPOSE(COLUMN('2021 Points'!$G$13:$N$21)^0)),0))</f>
        <v>#N/A</v>
      </c>
      <c r="K1028" s="58">
        <f>F1028-IFERROR(VLOOKUP(D1028,'250621 Ranking'!$D:$F,3,0),0)</f>
        <v>20</v>
      </c>
      <c r="L1028">
        <f>countif('Pre-transfer 2021 Points'!$E$13:$L$21,D1028)</f>
        <v>0</v>
      </c>
      <c r="M1028" s="59">
        <f>countif('2021 Points'!$G$13:$N$21,D1028)</f>
        <v>0</v>
      </c>
    </row>
    <row r="1029">
      <c r="A1029" s="50">
        <v>1028.0</v>
      </c>
      <c r="B1029" s="86"/>
      <c r="C1029" s="69" t="s">
        <v>4957</v>
      </c>
      <c r="D1029" s="107" t="s">
        <v>1909</v>
      </c>
      <c r="E1029" s="72"/>
      <c r="F1029" s="107">
        <v>20.0</v>
      </c>
      <c r="G1029" s="11"/>
      <c r="I1029" t="str">
        <f t="array" ref="I1029">INDEX('2021 Points'!$F$13:$F$21,MATCH(1,MMULT(--('2021 Points'!$G$13:$N$21=D1029),TRANSPOSE(COLUMN('2021 Points'!$G$13:$N$21)^0)),0))</f>
        <v>#N/A</v>
      </c>
      <c r="K1029" s="58">
        <f>F1029-IFERROR(VLOOKUP(D1029,'250621 Ranking'!$D:$F,3,0),0)</f>
        <v>20</v>
      </c>
      <c r="L1029">
        <f>countif('Pre-transfer 2021 Points'!$E$13:$L$21,D1029)</f>
        <v>0</v>
      </c>
      <c r="M1029" s="59">
        <f>countif('2021 Points'!$G$13:$N$21,D1029)</f>
        <v>0</v>
      </c>
    </row>
    <row r="1030">
      <c r="A1030" s="50">
        <v>1029.0</v>
      </c>
      <c r="B1030" s="67">
        <v>175.0</v>
      </c>
      <c r="C1030" s="69" t="s">
        <v>8886</v>
      </c>
      <c r="D1030" s="107" t="s">
        <v>1904</v>
      </c>
      <c r="E1030" s="107" t="s">
        <v>11212</v>
      </c>
      <c r="F1030" s="107">
        <v>20.0</v>
      </c>
      <c r="G1030" s="11"/>
      <c r="I1030" t="str">
        <f t="array" ref="I1030">INDEX('2021 Points'!$F$13:$F$21,MATCH(1,MMULT(--('2021 Points'!$G$13:$N$21=D1030),TRANSPOSE(COLUMN('2021 Points'!$G$13:$N$21)^0)),0))</f>
        <v>#N/A</v>
      </c>
      <c r="K1030" s="58">
        <f>F1030-IFERROR(VLOOKUP(D1030,'250621 Ranking'!$D:$F,3,0),0)</f>
        <v>0</v>
      </c>
      <c r="L1030">
        <f>countif('Pre-transfer 2021 Points'!$E$13:$L$21,D1030)</f>
        <v>0</v>
      </c>
      <c r="M1030" s="59">
        <f>countif('2021 Points'!$G$13:$N$21,D1030)</f>
        <v>0</v>
      </c>
    </row>
    <row r="1031">
      <c r="A1031" s="50">
        <v>1030.0</v>
      </c>
      <c r="B1031" s="67">
        <v>1359.0</v>
      </c>
      <c r="C1031" s="68" t="s">
        <v>4975</v>
      </c>
      <c r="D1031" s="107" t="s">
        <v>3443</v>
      </c>
      <c r="E1031" s="107" t="s">
        <v>9073</v>
      </c>
      <c r="F1031" s="107">
        <v>20.0</v>
      </c>
      <c r="G1031" s="11"/>
      <c r="I1031" t="str">
        <f t="array" ref="I1031">INDEX('2021 Points'!$F$13:$F$21,MATCH(1,MMULT(--('2021 Points'!$G$13:$N$21=D1031),TRANSPOSE(COLUMN('2021 Points'!$G$13:$N$21)^0)),0))</f>
        <v>#N/A</v>
      </c>
      <c r="K1031" s="58">
        <f>F1031-IFERROR(VLOOKUP(D1031,'250621 Ranking'!$D:$F,3,0),0)</f>
        <v>20</v>
      </c>
      <c r="L1031">
        <f>countif('Pre-transfer 2021 Points'!$E$13:$L$21,D1031)</f>
        <v>0</v>
      </c>
      <c r="M1031" s="59">
        <f>countif('2021 Points'!$G$13:$N$21,D1031)</f>
        <v>0</v>
      </c>
    </row>
    <row r="1032">
      <c r="A1032" s="50">
        <v>1031.0</v>
      </c>
      <c r="B1032" s="86"/>
      <c r="C1032" s="69" t="s">
        <v>11458</v>
      </c>
      <c r="D1032" s="107" t="s">
        <v>11459</v>
      </c>
      <c r="E1032" s="107" t="s">
        <v>8630</v>
      </c>
      <c r="F1032" s="107">
        <v>20.0</v>
      </c>
      <c r="G1032" s="11"/>
      <c r="I1032" t="str">
        <f t="array" ref="I1032">INDEX('2021 Points'!$F$13:$F$21,MATCH(1,MMULT(--('2021 Points'!$G$13:$N$21=D1032),TRANSPOSE(COLUMN('2021 Points'!$G$13:$N$21)^0)),0))</f>
        <v>#N/A</v>
      </c>
      <c r="K1032" s="58">
        <f>F1032-IFERROR(VLOOKUP(D1032,'250621 Ranking'!$D:$F,3,0),0)</f>
        <v>20</v>
      </c>
      <c r="L1032">
        <f>countif('Pre-transfer 2021 Points'!$E$13:$L$21,D1032)</f>
        <v>0</v>
      </c>
      <c r="M1032" s="59">
        <f>countif('2021 Points'!$G$13:$N$21,D1032)</f>
        <v>0</v>
      </c>
    </row>
    <row r="1033">
      <c r="A1033" s="50">
        <v>1032.0</v>
      </c>
      <c r="B1033" s="67">
        <v>1543.0</v>
      </c>
      <c r="C1033" s="68" t="s">
        <v>1589</v>
      </c>
      <c r="D1033" s="107" t="s">
        <v>2368</v>
      </c>
      <c r="E1033" s="72"/>
      <c r="F1033" s="107">
        <v>20.0</v>
      </c>
      <c r="G1033" s="11"/>
      <c r="I1033" t="str">
        <f t="array" ref="I1033">INDEX('2021 Points'!$F$13:$F$21,MATCH(1,MMULT(--('2021 Points'!$G$13:$N$21=D1033),TRANSPOSE(COLUMN('2021 Points'!$G$13:$N$21)^0)),0))</f>
        <v>#N/A</v>
      </c>
      <c r="K1033" s="58">
        <f>F1033-IFERROR(VLOOKUP(D1033,'250621 Ranking'!$D:$F,3,0),0)</f>
        <v>15</v>
      </c>
      <c r="L1033">
        <f>countif('Pre-transfer 2021 Points'!$E$13:$L$21,D1033)</f>
        <v>0</v>
      </c>
      <c r="M1033" s="59">
        <f>countif('2021 Points'!$G$13:$N$21,D1033)</f>
        <v>0</v>
      </c>
    </row>
    <row r="1034">
      <c r="A1034" s="50">
        <v>1033.0</v>
      </c>
      <c r="B1034" s="86"/>
      <c r="C1034" s="69" t="s">
        <v>5022</v>
      </c>
      <c r="D1034" s="107" t="s">
        <v>1917</v>
      </c>
      <c r="E1034" s="107" t="s">
        <v>8594</v>
      </c>
      <c r="F1034" s="107">
        <v>20.0</v>
      </c>
      <c r="G1034" s="11"/>
      <c r="I1034" t="str">
        <f t="array" ref="I1034">INDEX('2021 Points'!$F$13:$F$21,MATCH(1,MMULT(--('2021 Points'!$G$13:$N$21=D1034),TRANSPOSE(COLUMN('2021 Points'!$G$13:$N$21)^0)),0))</f>
        <v>#N/A</v>
      </c>
      <c r="K1034" s="58">
        <f>F1034-IFERROR(VLOOKUP(D1034,'250621 Ranking'!$D:$F,3,0),0)</f>
        <v>0</v>
      </c>
      <c r="L1034">
        <f>countif('Pre-transfer 2021 Points'!$E$13:$L$21,D1034)</f>
        <v>0</v>
      </c>
      <c r="M1034" s="59">
        <f>countif('2021 Points'!$G$13:$N$21,D1034)</f>
        <v>0</v>
      </c>
    </row>
    <row r="1035">
      <c r="A1035" s="50">
        <v>1034.0</v>
      </c>
      <c r="B1035" s="86"/>
      <c r="C1035" s="69" t="s">
        <v>10037</v>
      </c>
      <c r="D1035" s="107" t="s">
        <v>11460</v>
      </c>
      <c r="E1035" s="72"/>
      <c r="F1035" s="107">
        <v>20.0</v>
      </c>
      <c r="G1035" s="11"/>
      <c r="I1035" t="str">
        <f t="array" ref="I1035">INDEX('2021 Points'!$F$13:$F$21,MATCH(1,MMULT(--('2021 Points'!$G$13:$N$21=D1035),TRANSPOSE(COLUMN('2021 Points'!$G$13:$N$21)^0)),0))</f>
        <v>#N/A</v>
      </c>
      <c r="K1035" s="58">
        <f>F1035-IFERROR(VLOOKUP(D1035,'250621 Ranking'!$D:$F,3,0),0)</f>
        <v>0</v>
      </c>
      <c r="L1035">
        <f>countif('Pre-transfer 2021 Points'!$E$13:$L$21,D1035)</f>
        <v>0</v>
      </c>
      <c r="M1035" s="59">
        <f>countif('2021 Points'!$G$13:$N$21,D1035)</f>
        <v>0</v>
      </c>
    </row>
    <row r="1036">
      <c r="A1036" s="50">
        <v>1035.0</v>
      </c>
      <c r="B1036" s="86"/>
      <c r="C1036" s="69" t="s">
        <v>8911</v>
      </c>
      <c r="D1036" s="107" t="s">
        <v>2848</v>
      </c>
      <c r="E1036" s="72"/>
      <c r="F1036" s="107">
        <v>20.0</v>
      </c>
      <c r="G1036" s="11"/>
      <c r="I1036" t="str">
        <f t="array" ref="I1036">INDEX('2021 Points'!$F$13:$F$21,MATCH(1,MMULT(--('2021 Points'!$G$13:$N$21=D1036),TRANSPOSE(COLUMN('2021 Points'!$G$13:$N$21)^0)),0))</f>
        <v>#N/A</v>
      </c>
      <c r="K1036" s="58">
        <f>F1036-IFERROR(VLOOKUP(D1036,'250621 Ranking'!$D:$F,3,0),0)</f>
        <v>16</v>
      </c>
      <c r="L1036">
        <f>countif('Pre-transfer 2021 Points'!$E$13:$L$21,D1036)</f>
        <v>0</v>
      </c>
      <c r="M1036" s="59">
        <f>countif('2021 Points'!$G$13:$N$21,D1036)</f>
        <v>0</v>
      </c>
    </row>
    <row r="1037">
      <c r="A1037" s="50">
        <v>1036.0</v>
      </c>
      <c r="B1037" s="86"/>
      <c r="C1037" s="69" t="s">
        <v>11461</v>
      </c>
      <c r="D1037" s="107" t="s">
        <v>11462</v>
      </c>
      <c r="E1037" s="107" t="s">
        <v>6021</v>
      </c>
      <c r="F1037" s="107">
        <v>20.0</v>
      </c>
      <c r="G1037" s="11"/>
      <c r="I1037" t="str">
        <f t="array" ref="I1037">INDEX('2021 Points'!$F$13:$F$21,MATCH(1,MMULT(--('2021 Points'!$G$13:$N$21=D1037),TRANSPOSE(COLUMN('2021 Points'!$G$13:$N$21)^0)),0))</f>
        <v>#N/A</v>
      </c>
      <c r="K1037" s="58">
        <f>F1037-IFERROR(VLOOKUP(D1037,'250621 Ranking'!$D:$F,3,0),0)</f>
        <v>0</v>
      </c>
      <c r="L1037">
        <f>countif('Pre-transfer 2021 Points'!$E$13:$L$21,D1037)</f>
        <v>0</v>
      </c>
      <c r="M1037" s="59">
        <f>countif('2021 Points'!$G$13:$N$21,D1037)</f>
        <v>0</v>
      </c>
    </row>
    <row r="1038">
      <c r="A1038" s="50">
        <v>1037.0</v>
      </c>
      <c r="B1038" s="67">
        <v>434.0</v>
      </c>
      <c r="C1038" s="69" t="s">
        <v>5011</v>
      </c>
      <c r="D1038" s="107" t="s">
        <v>2408</v>
      </c>
      <c r="E1038" s="107" t="s">
        <v>8594</v>
      </c>
      <c r="F1038" s="107">
        <v>19.0</v>
      </c>
      <c r="G1038" s="11"/>
      <c r="I1038" t="str">
        <f t="array" ref="I1038">INDEX('2021 Points'!$F$13:$F$21,MATCH(1,MMULT(--('2021 Points'!$G$13:$N$21=D1038),TRANSPOSE(COLUMN('2021 Points'!$G$13:$N$21)^0)),0))</f>
        <v>#N/A</v>
      </c>
      <c r="K1038" s="58">
        <f>F1038-IFERROR(VLOOKUP(D1038,'250621 Ranking'!$D:$F,3,0),0)</f>
        <v>8</v>
      </c>
      <c r="L1038">
        <f>countif('Pre-transfer 2021 Points'!$E$13:$L$21,D1038)</f>
        <v>0</v>
      </c>
      <c r="M1038" s="59">
        <f>countif('2021 Points'!$G$13:$N$21,D1038)</f>
        <v>0</v>
      </c>
    </row>
    <row r="1039">
      <c r="A1039" s="50">
        <v>1038.0</v>
      </c>
      <c r="B1039" s="86"/>
      <c r="C1039" s="69" t="s">
        <v>11463</v>
      </c>
      <c r="D1039" s="107" t="s">
        <v>289</v>
      </c>
      <c r="E1039" s="72"/>
      <c r="F1039" s="107">
        <v>19.0</v>
      </c>
      <c r="G1039" s="11"/>
      <c r="I1039" t="str">
        <f t="array" ref="I1039">INDEX('2021 Points'!$F$13:$F$21,MATCH(1,MMULT(--('2021 Points'!$G$13:$N$21=D1039),TRANSPOSE(COLUMN('2021 Points'!$G$13:$N$21)^0)),0))</f>
        <v>#N/A</v>
      </c>
      <c r="K1039" s="58">
        <f>F1039-IFERROR(VLOOKUP(D1039,'250621 Ranking'!$D:$F,3,0),0)</f>
        <v>19</v>
      </c>
      <c r="L1039">
        <f>countif('Pre-transfer 2021 Points'!$E$13:$L$21,D1039)</f>
        <v>0</v>
      </c>
      <c r="M1039" s="59">
        <f>countif('2021 Points'!$G$13:$N$21,D1039)</f>
        <v>0</v>
      </c>
    </row>
    <row r="1040">
      <c r="A1040" s="50">
        <v>1039.0</v>
      </c>
      <c r="B1040" s="86"/>
      <c r="C1040" s="69" t="s">
        <v>10505</v>
      </c>
      <c r="D1040" s="107" t="s">
        <v>11464</v>
      </c>
      <c r="E1040" s="107" t="s">
        <v>11259</v>
      </c>
      <c r="F1040" s="107">
        <v>19.0</v>
      </c>
      <c r="G1040" s="11"/>
      <c r="I1040" t="str">
        <f t="array" ref="I1040">INDEX('2021 Points'!$F$13:$F$21,MATCH(1,MMULT(--('2021 Points'!$G$13:$N$21=D1040),TRANSPOSE(COLUMN('2021 Points'!$G$13:$N$21)^0)),0))</f>
        <v>#N/A</v>
      </c>
      <c r="K1040" s="58">
        <f>F1040-IFERROR(VLOOKUP(D1040,'250621 Ranking'!$D:$F,3,0),0)</f>
        <v>15</v>
      </c>
      <c r="L1040">
        <f>countif('Pre-transfer 2021 Points'!$E$13:$L$21,D1040)</f>
        <v>0</v>
      </c>
      <c r="M1040" s="59">
        <f>countif('2021 Points'!$G$13:$N$21,D1040)</f>
        <v>0</v>
      </c>
    </row>
    <row r="1041">
      <c r="A1041" s="50">
        <v>1040.0</v>
      </c>
      <c r="B1041" s="67">
        <v>549.0</v>
      </c>
      <c r="C1041" s="69" t="s">
        <v>5149</v>
      </c>
      <c r="D1041" s="107" t="s">
        <v>2031</v>
      </c>
      <c r="E1041" s="107" t="s">
        <v>1442</v>
      </c>
      <c r="F1041" s="107">
        <v>19.0</v>
      </c>
      <c r="G1041" s="11"/>
      <c r="I1041" t="str">
        <f t="array" ref="I1041">INDEX('2021 Points'!$F$13:$F$21,MATCH(1,MMULT(--('2021 Points'!$G$13:$N$21=D1041),TRANSPOSE(COLUMN('2021 Points'!$G$13:$N$21)^0)),0))</f>
        <v>#N/A</v>
      </c>
      <c r="K1041" s="58">
        <f>F1041-IFERROR(VLOOKUP(D1041,'250621 Ranking'!$D:$F,3,0),0)</f>
        <v>0</v>
      </c>
      <c r="L1041">
        <f>countif('Pre-transfer 2021 Points'!$E$13:$L$21,D1041)</f>
        <v>0</v>
      </c>
      <c r="M1041" s="59">
        <f>countif('2021 Points'!$G$13:$N$21,D1041)</f>
        <v>0</v>
      </c>
    </row>
    <row r="1042">
      <c r="A1042" s="50">
        <v>1041.0</v>
      </c>
      <c r="B1042" s="67">
        <v>844.0</v>
      </c>
      <c r="C1042" s="69" t="s">
        <v>4456</v>
      </c>
      <c r="D1042" s="107" t="s">
        <v>1338</v>
      </c>
      <c r="E1042" s="72"/>
      <c r="F1042" s="107">
        <v>19.0</v>
      </c>
      <c r="G1042" s="11"/>
      <c r="I1042" t="str">
        <f t="array" ref="I1042">INDEX('2021 Points'!$F$13:$F$21,MATCH(1,MMULT(--('2021 Points'!$G$13:$N$21=D1042),TRANSPOSE(COLUMN('2021 Points'!$G$13:$N$21)^0)),0))</f>
        <v>#N/A</v>
      </c>
      <c r="K1042" s="58">
        <f>F1042-IFERROR(VLOOKUP(D1042,'250621 Ranking'!$D:$F,3,0),0)</f>
        <v>4</v>
      </c>
      <c r="L1042">
        <f>countif('Pre-transfer 2021 Points'!$E$13:$L$21,D1042)</f>
        <v>0</v>
      </c>
      <c r="M1042" s="59">
        <f>countif('2021 Points'!$G$13:$N$21,D1042)</f>
        <v>0</v>
      </c>
    </row>
    <row r="1043">
      <c r="A1043" s="50">
        <v>1042.0</v>
      </c>
      <c r="B1043" s="67">
        <v>1034.0</v>
      </c>
      <c r="C1043" s="69" t="s">
        <v>1391</v>
      </c>
      <c r="D1043" s="107" t="s">
        <v>2183</v>
      </c>
      <c r="E1043" s="107" t="s">
        <v>9987</v>
      </c>
      <c r="F1043" s="107">
        <v>19.0</v>
      </c>
      <c r="G1043" s="11"/>
      <c r="I1043" t="str">
        <f t="array" ref="I1043">INDEX('2021 Points'!$F$13:$F$21,MATCH(1,MMULT(--('2021 Points'!$G$13:$N$21=D1043),TRANSPOSE(COLUMN('2021 Points'!$G$13:$N$21)^0)),0))</f>
        <v>#N/A</v>
      </c>
      <c r="K1043" s="58">
        <f>F1043-IFERROR(VLOOKUP(D1043,'250621 Ranking'!$D:$F,3,0),0)</f>
        <v>10</v>
      </c>
      <c r="L1043">
        <f>countif('Pre-transfer 2021 Points'!$E$13:$L$21,D1043)</f>
        <v>0</v>
      </c>
      <c r="M1043" s="59">
        <f>countif('2021 Points'!$G$13:$N$21,D1043)</f>
        <v>0</v>
      </c>
    </row>
    <row r="1044">
      <c r="A1044" s="50">
        <v>1043.0</v>
      </c>
      <c r="B1044" s="67">
        <v>442.0</v>
      </c>
      <c r="C1044" s="69" t="s">
        <v>5609</v>
      </c>
      <c r="D1044" s="107" t="s">
        <v>2517</v>
      </c>
      <c r="E1044" s="107" t="s">
        <v>704</v>
      </c>
      <c r="F1044" s="107">
        <v>19.0</v>
      </c>
      <c r="G1044" s="11"/>
      <c r="I1044" t="str">
        <f t="array" ref="I1044">INDEX('2021 Points'!$F$13:$F$21,MATCH(1,MMULT(--('2021 Points'!$G$13:$N$21=D1044),TRANSPOSE(COLUMN('2021 Points'!$G$13:$N$21)^0)),0))</f>
        <v>#N/A</v>
      </c>
      <c r="K1044" s="58">
        <f>F1044-IFERROR(VLOOKUP(D1044,'250621 Ranking'!$D:$F,3,0),0)</f>
        <v>0</v>
      </c>
      <c r="L1044">
        <f>countif('Pre-transfer 2021 Points'!$E$13:$L$21,D1044)</f>
        <v>0</v>
      </c>
      <c r="M1044" s="59">
        <f>countif('2021 Points'!$G$13:$N$21,D1044)</f>
        <v>0</v>
      </c>
    </row>
    <row r="1045">
      <c r="A1045" s="50">
        <v>1044.0</v>
      </c>
      <c r="B1045" s="86"/>
      <c r="C1045" s="69" t="s">
        <v>11465</v>
      </c>
      <c r="D1045" s="107" t="s">
        <v>1477</v>
      </c>
      <c r="E1045" s="107" t="s">
        <v>11286</v>
      </c>
      <c r="F1045" s="107">
        <v>19.0</v>
      </c>
      <c r="G1045" s="11"/>
      <c r="I1045" t="str">
        <f t="array" ref="I1045">INDEX('2021 Points'!$F$13:$F$21,MATCH(1,MMULT(--('2021 Points'!$G$13:$N$21=D1045),TRANSPOSE(COLUMN('2021 Points'!$G$13:$N$21)^0)),0))</f>
        <v>#N/A</v>
      </c>
      <c r="K1045" s="58">
        <f>F1045-IFERROR(VLOOKUP(D1045,'250621 Ranking'!$D:$F,3,0),0)</f>
        <v>2</v>
      </c>
      <c r="L1045">
        <f>countif('Pre-transfer 2021 Points'!$E$13:$L$21,D1045)</f>
        <v>0</v>
      </c>
      <c r="M1045" s="59">
        <f>countif('2021 Points'!$G$13:$N$21,D1045)</f>
        <v>0</v>
      </c>
    </row>
    <row r="1046">
      <c r="A1046" s="50">
        <v>1045.0</v>
      </c>
      <c r="B1046" s="86"/>
      <c r="C1046" s="69" t="s">
        <v>10518</v>
      </c>
      <c r="D1046" s="107" t="s">
        <v>11466</v>
      </c>
      <c r="E1046" s="107" t="s">
        <v>11467</v>
      </c>
      <c r="F1046" s="107">
        <v>19.0</v>
      </c>
      <c r="G1046" s="11"/>
      <c r="I1046" t="str">
        <f t="array" ref="I1046">INDEX('2021 Points'!$F$13:$F$21,MATCH(1,MMULT(--('2021 Points'!$G$13:$N$21=D1046),TRANSPOSE(COLUMN('2021 Points'!$G$13:$N$21)^0)),0))</f>
        <v>#N/A</v>
      </c>
      <c r="K1046" s="58">
        <f>F1046-IFERROR(VLOOKUP(D1046,'250621 Ranking'!$D:$F,3,0),0)</f>
        <v>0</v>
      </c>
      <c r="L1046">
        <f>countif('Pre-transfer 2021 Points'!$E$13:$L$21,D1046)</f>
        <v>0</v>
      </c>
      <c r="M1046" s="59">
        <f>countif('2021 Points'!$G$13:$N$21,D1046)</f>
        <v>0</v>
      </c>
    </row>
    <row r="1047">
      <c r="A1047" s="50">
        <v>1046.0</v>
      </c>
      <c r="B1047" s="67">
        <v>542.0</v>
      </c>
      <c r="C1047" s="69" t="s">
        <v>5662</v>
      </c>
      <c r="D1047" s="107" t="s">
        <v>1570</v>
      </c>
      <c r="E1047" s="107" t="s">
        <v>11210</v>
      </c>
      <c r="F1047" s="107">
        <v>19.0</v>
      </c>
      <c r="G1047" s="11"/>
      <c r="I1047" t="str">
        <f t="array" ref="I1047">INDEX('2021 Points'!$F$13:$F$21,MATCH(1,MMULT(--('2021 Points'!$G$13:$N$21=D1047),TRANSPOSE(COLUMN('2021 Points'!$G$13:$N$21)^0)),0))</f>
        <v>#N/A</v>
      </c>
      <c r="K1047" s="58">
        <f>F1047-IFERROR(VLOOKUP(D1047,'250621 Ranking'!$D:$F,3,0),0)</f>
        <v>7</v>
      </c>
      <c r="L1047">
        <f>countif('Pre-transfer 2021 Points'!$E$13:$L$21,D1047)</f>
        <v>0</v>
      </c>
      <c r="M1047" s="59">
        <f>countif('2021 Points'!$G$13:$N$21,D1047)</f>
        <v>0</v>
      </c>
    </row>
    <row r="1048">
      <c r="A1048" s="50">
        <v>1047.0</v>
      </c>
      <c r="B1048" s="67">
        <v>1473.0</v>
      </c>
      <c r="C1048" s="68" t="s">
        <v>5086</v>
      </c>
      <c r="D1048" s="107" t="s">
        <v>11468</v>
      </c>
      <c r="E1048" s="107" t="s">
        <v>9963</v>
      </c>
      <c r="F1048" s="107">
        <v>19.0</v>
      </c>
      <c r="G1048" s="11"/>
      <c r="I1048" t="str">
        <f t="array" ref="I1048">INDEX('2021 Points'!$F$13:$F$21,MATCH(1,MMULT(--('2021 Points'!$G$13:$N$21=D1048),TRANSPOSE(COLUMN('2021 Points'!$G$13:$N$21)^0)),0))</f>
        <v>#N/A</v>
      </c>
      <c r="K1048" s="58">
        <f>F1048-IFERROR(VLOOKUP(D1048,'250621 Ranking'!$D:$F,3,0),0)</f>
        <v>16</v>
      </c>
      <c r="L1048">
        <f>countif('Pre-transfer 2021 Points'!$E$13:$L$21,D1048)</f>
        <v>0</v>
      </c>
      <c r="M1048" s="59">
        <f>countif('2021 Points'!$G$13:$N$21,D1048)</f>
        <v>0</v>
      </c>
    </row>
    <row r="1049">
      <c r="A1049" s="50">
        <v>1048.0</v>
      </c>
      <c r="B1049" s="86"/>
      <c r="C1049" s="69" t="s">
        <v>10040</v>
      </c>
      <c r="D1049" s="107" t="s">
        <v>11469</v>
      </c>
      <c r="E1049" s="72"/>
      <c r="F1049" s="107">
        <v>19.0</v>
      </c>
      <c r="G1049" s="11"/>
      <c r="I1049" t="str">
        <f t="array" ref="I1049">INDEX('2021 Points'!$F$13:$F$21,MATCH(1,MMULT(--('2021 Points'!$G$13:$N$21=D1049),TRANSPOSE(COLUMN('2021 Points'!$G$13:$N$21)^0)),0))</f>
        <v>#N/A</v>
      </c>
      <c r="K1049" s="58">
        <f>F1049-IFERROR(VLOOKUP(D1049,'250621 Ranking'!$D:$F,3,0),0)</f>
        <v>0</v>
      </c>
      <c r="L1049">
        <f>countif('Pre-transfer 2021 Points'!$E$13:$L$21,D1049)</f>
        <v>0</v>
      </c>
      <c r="M1049" s="59">
        <f>countif('2021 Points'!$G$13:$N$21,D1049)</f>
        <v>0</v>
      </c>
    </row>
    <row r="1050">
      <c r="A1050" s="50">
        <v>1049.0</v>
      </c>
      <c r="B1050" s="86"/>
      <c r="C1050" s="69" t="s">
        <v>10041</v>
      </c>
      <c r="D1050" s="107" t="s">
        <v>2824</v>
      </c>
      <c r="E1050" s="107" t="s">
        <v>208</v>
      </c>
      <c r="F1050" s="107">
        <v>19.0</v>
      </c>
      <c r="G1050" s="11"/>
      <c r="I1050" t="str">
        <f t="array" ref="I1050">INDEX('2021 Points'!$F$13:$F$21,MATCH(1,MMULT(--('2021 Points'!$G$13:$N$21=D1050),TRANSPOSE(COLUMN('2021 Points'!$G$13:$N$21)^0)),0))</f>
        <v>#N/A</v>
      </c>
      <c r="K1050" s="58">
        <f>F1050-IFERROR(VLOOKUP(D1050,'250621 Ranking'!$D:$F,3,0),0)</f>
        <v>19</v>
      </c>
      <c r="L1050">
        <f>countif('Pre-transfer 2021 Points'!$E$13:$L$21,D1050)</f>
        <v>0</v>
      </c>
      <c r="M1050" s="59">
        <f>countif('2021 Points'!$G$13:$N$21,D1050)</f>
        <v>0</v>
      </c>
    </row>
    <row r="1051">
      <c r="A1051" s="50">
        <v>1050.0</v>
      </c>
      <c r="B1051" s="67">
        <v>1152.0</v>
      </c>
      <c r="C1051" s="68" t="s">
        <v>290</v>
      </c>
      <c r="D1051" s="107" t="s">
        <v>421</v>
      </c>
      <c r="E1051" s="107" t="s">
        <v>5831</v>
      </c>
      <c r="F1051" s="107">
        <v>19.0</v>
      </c>
      <c r="G1051" s="11"/>
      <c r="I1051" t="str">
        <f t="array" ref="I1051">INDEX('2021 Points'!$F$13:$F$21,MATCH(1,MMULT(--('2021 Points'!$G$13:$N$21=D1051),TRANSPOSE(COLUMN('2021 Points'!$G$13:$N$21)^0)),0))</f>
        <v>#N/A</v>
      </c>
      <c r="K1051" s="58">
        <f>F1051-IFERROR(VLOOKUP(D1051,'250621 Ranking'!$D:$F,3,0),0)</f>
        <v>19</v>
      </c>
      <c r="L1051">
        <f>countif('Pre-transfer 2021 Points'!$E$13:$L$21,D1051)</f>
        <v>0</v>
      </c>
      <c r="M1051" s="59">
        <f>countif('2021 Points'!$G$13:$N$21,D1051)</f>
        <v>0</v>
      </c>
    </row>
    <row r="1052">
      <c r="A1052" s="50">
        <v>1051.0</v>
      </c>
      <c r="B1052" s="67">
        <v>270.0</v>
      </c>
      <c r="C1052" s="69" t="s">
        <v>6196</v>
      </c>
      <c r="D1052" s="107" t="s">
        <v>554</v>
      </c>
      <c r="E1052" s="107" t="s">
        <v>8970</v>
      </c>
      <c r="F1052" s="107">
        <v>19.0</v>
      </c>
      <c r="G1052" s="11"/>
      <c r="I1052" t="str">
        <f t="array" ref="I1052">INDEX('2021 Points'!$F$13:$F$21,MATCH(1,MMULT(--('2021 Points'!$G$13:$N$21=D1052),TRANSPOSE(COLUMN('2021 Points'!$G$13:$N$21)^0)),0))</f>
        <v>#N/A</v>
      </c>
      <c r="K1052" s="58">
        <f>F1052-IFERROR(VLOOKUP(D1052,'250621 Ranking'!$D:$F,3,0),0)</f>
        <v>0</v>
      </c>
      <c r="L1052">
        <f>countif('Pre-transfer 2021 Points'!$E$13:$L$21,D1052)</f>
        <v>0</v>
      </c>
      <c r="M1052" s="59">
        <f>countif('2021 Points'!$G$13:$N$21,D1052)</f>
        <v>0</v>
      </c>
    </row>
    <row r="1053">
      <c r="A1053" s="50">
        <v>1052.0</v>
      </c>
      <c r="B1053" s="86"/>
      <c r="C1053" s="69" t="s">
        <v>10043</v>
      </c>
      <c r="D1053" s="107" t="s">
        <v>2057</v>
      </c>
      <c r="E1053" s="107" t="s">
        <v>9928</v>
      </c>
      <c r="F1053" s="107">
        <v>18.0</v>
      </c>
      <c r="G1053" s="11"/>
      <c r="I1053" t="str">
        <f t="array" ref="I1053">INDEX('2021 Points'!$F$13:$F$21,MATCH(1,MMULT(--('2021 Points'!$G$13:$N$21=D1053),TRANSPOSE(COLUMN('2021 Points'!$G$13:$N$21)^0)),0))</f>
        <v>#N/A</v>
      </c>
      <c r="K1053" s="58">
        <f>F1053-IFERROR(VLOOKUP(D1053,'250621 Ranking'!$D:$F,3,0),0)</f>
        <v>0</v>
      </c>
      <c r="L1053">
        <f>countif('Pre-transfer 2021 Points'!$E$13:$L$21,D1053)</f>
        <v>0</v>
      </c>
      <c r="M1053" s="59">
        <f>countif('2021 Points'!$G$13:$N$21,D1053)</f>
        <v>0</v>
      </c>
    </row>
    <row r="1054">
      <c r="A1054" s="50">
        <v>1053.0</v>
      </c>
      <c r="B1054" s="86"/>
      <c r="C1054" s="69" t="s">
        <v>8897</v>
      </c>
      <c r="D1054" s="107" t="s">
        <v>3626</v>
      </c>
      <c r="E1054" s="107" t="s">
        <v>9973</v>
      </c>
      <c r="F1054" s="107">
        <v>18.0</v>
      </c>
      <c r="G1054" s="11"/>
      <c r="I1054" t="str">
        <f t="array" ref="I1054">INDEX('2021 Points'!$F$13:$F$21,MATCH(1,MMULT(--('2021 Points'!$G$13:$N$21=D1054),TRANSPOSE(COLUMN('2021 Points'!$G$13:$N$21)^0)),0))</f>
        <v>#N/A</v>
      </c>
      <c r="K1054" s="58">
        <f>F1054-IFERROR(VLOOKUP(D1054,'250621 Ranking'!$D:$F,3,0),0)</f>
        <v>12</v>
      </c>
      <c r="L1054">
        <f>countif('Pre-transfer 2021 Points'!$E$13:$L$21,D1054)</f>
        <v>0</v>
      </c>
      <c r="M1054" s="59">
        <f>countif('2021 Points'!$G$13:$N$21,D1054)</f>
        <v>0</v>
      </c>
    </row>
    <row r="1055">
      <c r="A1055" s="50">
        <v>1054.0</v>
      </c>
      <c r="B1055" s="67">
        <v>1617.0</v>
      </c>
      <c r="C1055" s="68" t="s">
        <v>8759</v>
      </c>
      <c r="D1055" s="107" t="s">
        <v>2389</v>
      </c>
      <c r="E1055" s="107" t="s">
        <v>11470</v>
      </c>
      <c r="F1055" s="107">
        <v>18.0</v>
      </c>
      <c r="G1055" s="11"/>
      <c r="I1055" t="str">
        <f t="array" ref="I1055">INDEX('2021 Points'!$F$13:$F$21,MATCH(1,MMULT(--('2021 Points'!$G$13:$N$21=D1055),TRANSPOSE(COLUMN('2021 Points'!$G$13:$N$21)^0)),0))</f>
        <v>#N/A</v>
      </c>
      <c r="K1055" s="58">
        <f>F1055-IFERROR(VLOOKUP(D1055,'250621 Ranking'!$D:$F,3,0),0)</f>
        <v>0</v>
      </c>
      <c r="L1055">
        <f>countif('Pre-transfer 2021 Points'!$E$13:$L$21,D1055)</f>
        <v>0</v>
      </c>
      <c r="M1055" s="59">
        <f>countif('2021 Points'!$G$13:$N$21,D1055)</f>
        <v>0</v>
      </c>
    </row>
    <row r="1056">
      <c r="A1056" s="50">
        <v>1055.0</v>
      </c>
      <c r="B1056" s="86"/>
      <c r="C1056" s="69" t="s">
        <v>11471</v>
      </c>
      <c r="D1056" s="107" t="s">
        <v>11472</v>
      </c>
      <c r="E1056" s="72"/>
      <c r="F1056" s="107">
        <v>18.0</v>
      </c>
      <c r="G1056" s="11"/>
      <c r="I1056" t="str">
        <f t="array" ref="I1056">INDEX('2021 Points'!$F$13:$F$21,MATCH(1,MMULT(--('2021 Points'!$G$13:$N$21=D1056),TRANSPOSE(COLUMN('2021 Points'!$G$13:$N$21)^0)),0))</f>
        <v>#N/A</v>
      </c>
      <c r="K1056" s="58">
        <f>F1056-IFERROR(VLOOKUP(D1056,'250621 Ranking'!$D:$F,3,0),0)</f>
        <v>3</v>
      </c>
      <c r="L1056">
        <f>countif('Pre-transfer 2021 Points'!$E$13:$L$21,D1056)</f>
        <v>0</v>
      </c>
      <c r="M1056" s="59">
        <f>countif('2021 Points'!$G$13:$N$21,D1056)</f>
        <v>0</v>
      </c>
    </row>
    <row r="1057">
      <c r="A1057" s="50">
        <v>1056.0</v>
      </c>
      <c r="B1057" s="86"/>
      <c r="C1057" s="69" t="s">
        <v>10046</v>
      </c>
      <c r="D1057" s="107" t="s">
        <v>2616</v>
      </c>
      <c r="E1057" s="72"/>
      <c r="F1057" s="107">
        <v>18.0</v>
      </c>
      <c r="G1057" s="11"/>
      <c r="I1057" t="str">
        <f t="array" ref="I1057">INDEX('2021 Points'!$F$13:$F$21,MATCH(1,MMULT(--('2021 Points'!$G$13:$N$21=D1057),TRANSPOSE(COLUMN('2021 Points'!$G$13:$N$21)^0)),0))</f>
        <v>#N/A</v>
      </c>
      <c r="K1057" s="58">
        <f>F1057-IFERROR(VLOOKUP(D1057,'250621 Ranking'!$D:$F,3,0),0)</f>
        <v>18</v>
      </c>
      <c r="L1057">
        <f>countif('Pre-transfer 2021 Points'!$E$13:$L$21,D1057)</f>
        <v>0</v>
      </c>
      <c r="M1057" s="59">
        <f>countif('2021 Points'!$G$13:$N$21,D1057)</f>
        <v>0</v>
      </c>
    </row>
    <row r="1058">
      <c r="A1058" s="50">
        <v>1057.0</v>
      </c>
      <c r="B1058" s="86"/>
      <c r="C1058" s="69" t="s">
        <v>5659</v>
      </c>
      <c r="D1058" s="107" t="s">
        <v>11473</v>
      </c>
      <c r="E1058" s="107" t="s">
        <v>11474</v>
      </c>
      <c r="F1058" s="107">
        <v>18.0</v>
      </c>
      <c r="G1058" s="11"/>
      <c r="I1058" t="str">
        <f t="array" ref="I1058">INDEX('2021 Points'!$F$13:$F$21,MATCH(1,MMULT(--('2021 Points'!$G$13:$N$21=D1058),TRANSPOSE(COLUMN('2021 Points'!$G$13:$N$21)^0)),0))</f>
        <v>#N/A</v>
      </c>
      <c r="K1058" s="58">
        <f>F1058-IFERROR(VLOOKUP(D1058,'250621 Ranking'!$D:$F,3,0),0)</f>
        <v>18</v>
      </c>
      <c r="L1058">
        <f>countif('Pre-transfer 2021 Points'!$E$13:$L$21,D1058)</f>
        <v>0</v>
      </c>
      <c r="M1058" s="59">
        <f>countif('2021 Points'!$G$13:$N$21,D1058)</f>
        <v>0</v>
      </c>
    </row>
    <row r="1059">
      <c r="A1059" s="50">
        <v>1058.0</v>
      </c>
      <c r="B1059" s="67">
        <v>631.0</v>
      </c>
      <c r="C1059" s="69" t="s">
        <v>4507</v>
      </c>
      <c r="D1059" s="107" t="s">
        <v>11475</v>
      </c>
      <c r="E1059" s="107" t="s">
        <v>8594</v>
      </c>
      <c r="F1059" s="107">
        <v>18.0</v>
      </c>
      <c r="G1059" s="11"/>
      <c r="I1059" t="str">
        <f t="array" ref="I1059">INDEX('2021 Points'!$F$13:$F$21,MATCH(1,MMULT(--('2021 Points'!$G$13:$N$21=D1059),TRANSPOSE(COLUMN('2021 Points'!$G$13:$N$21)^0)),0))</f>
        <v>#N/A</v>
      </c>
      <c r="K1059" s="58">
        <f>F1059-IFERROR(VLOOKUP(D1059,'250621 Ranking'!$D:$F,3,0),0)</f>
        <v>10</v>
      </c>
      <c r="L1059">
        <f>countif('Pre-transfer 2021 Points'!$E$13:$L$21,D1059)</f>
        <v>0</v>
      </c>
      <c r="M1059" s="59">
        <f>countif('2021 Points'!$G$13:$N$21,D1059)</f>
        <v>0</v>
      </c>
    </row>
    <row r="1060">
      <c r="A1060" s="50">
        <v>1059.0</v>
      </c>
      <c r="B1060" s="86"/>
      <c r="C1060" s="69" t="s">
        <v>10048</v>
      </c>
      <c r="D1060" s="107" t="s">
        <v>11476</v>
      </c>
      <c r="E1060" s="72"/>
      <c r="F1060" s="107">
        <v>18.0</v>
      </c>
      <c r="G1060" s="11"/>
      <c r="I1060" t="str">
        <f t="array" ref="I1060">INDEX('2021 Points'!$F$13:$F$21,MATCH(1,MMULT(--('2021 Points'!$G$13:$N$21=D1060),TRANSPOSE(COLUMN('2021 Points'!$G$13:$N$21)^0)),0))</f>
        <v>#N/A</v>
      </c>
      <c r="K1060" s="58">
        <f>F1060-IFERROR(VLOOKUP(D1060,'250621 Ranking'!$D:$F,3,0),0)</f>
        <v>18</v>
      </c>
      <c r="L1060">
        <f>countif('Pre-transfer 2021 Points'!$E$13:$L$21,D1060)</f>
        <v>0</v>
      </c>
      <c r="M1060" s="59">
        <f>countif('2021 Points'!$G$13:$N$21,D1060)</f>
        <v>0</v>
      </c>
    </row>
    <row r="1061">
      <c r="A1061" s="50">
        <v>1060.0</v>
      </c>
      <c r="B1061" s="86"/>
      <c r="C1061" s="69" t="s">
        <v>11477</v>
      </c>
      <c r="D1061" s="107" t="s">
        <v>519</v>
      </c>
      <c r="E1061" s="72"/>
      <c r="F1061" s="107">
        <v>18.0</v>
      </c>
      <c r="G1061" s="11"/>
      <c r="I1061" t="str">
        <f t="array" ref="I1061">INDEX('2021 Points'!$F$13:$F$21,MATCH(1,MMULT(--('2021 Points'!$G$13:$N$21=D1061),TRANSPOSE(COLUMN('2021 Points'!$G$13:$N$21)^0)),0))</f>
        <v>#N/A</v>
      </c>
      <c r="K1061" s="58">
        <f>F1061-IFERROR(VLOOKUP(D1061,'250621 Ranking'!$D:$F,3,0),0)</f>
        <v>0</v>
      </c>
      <c r="L1061">
        <f>countif('Pre-transfer 2021 Points'!$E$13:$L$21,D1061)</f>
        <v>0</v>
      </c>
      <c r="M1061" s="59">
        <f>countif('2021 Points'!$G$13:$N$21,D1061)</f>
        <v>0</v>
      </c>
    </row>
    <row r="1062">
      <c r="A1062" s="50">
        <v>1061.0</v>
      </c>
      <c r="B1062" s="67">
        <v>598.0</v>
      </c>
      <c r="C1062" s="69" t="s">
        <v>4842</v>
      </c>
      <c r="D1062" s="107" t="s">
        <v>2206</v>
      </c>
      <c r="E1062" s="107" t="s">
        <v>10758</v>
      </c>
      <c r="F1062" s="107">
        <v>18.0</v>
      </c>
      <c r="G1062" s="11"/>
      <c r="I1062" t="str">
        <f t="array" ref="I1062">INDEX('2021 Points'!$F$13:$F$21,MATCH(1,MMULT(--('2021 Points'!$G$13:$N$21=D1062),TRANSPOSE(COLUMN('2021 Points'!$G$13:$N$21)^0)),0))</f>
        <v>#N/A</v>
      </c>
      <c r="K1062" s="58">
        <f>F1062-IFERROR(VLOOKUP(D1062,'250621 Ranking'!$D:$F,3,0),0)</f>
        <v>0</v>
      </c>
      <c r="L1062">
        <f>countif('Pre-transfer 2021 Points'!$E$13:$L$21,D1062)</f>
        <v>0</v>
      </c>
      <c r="M1062" s="59">
        <f>countif('2021 Points'!$G$13:$N$21,D1062)</f>
        <v>0</v>
      </c>
    </row>
    <row r="1063">
      <c r="A1063" s="50">
        <v>1062.0</v>
      </c>
      <c r="B1063" s="86"/>
      <c r="C1063" s="69" t="s">
        <v>8880</v>
      </c>
      <c r="D1063" s="107" t="s">
        <v>3968</v>
      </c>
      <c r="E1063" s="107" t="s">
        <v>11254</v>
      </c>
      <c r="F1063" s="107">
        <v>18.0</v>
      </c>
      <c r="G1063" s="11"/>
      <c r="I1063" t="str">
        <f t="array" ref="I1063">INDEX('2021 Points'!$F$13:$F$21,MATCH(1,MMULT(--('2021 Points'!$G$13:$N$21=D1063),TRANSPOSE(COLUMN('2021 Points'!$G$13:$N$21)^0)),0))</f>
        <v>#N/A</v>
      </c>
      <c r="K1063" s="58">
        <f>F1063-IFERROR(VLOOKUP(D1063,'250621 Ranking'!$D:$F,3,0),0)</f>
        <v>18</v>
      </c>
      <c r="L1063">
        <f>countif('Pre-transfer 2021 Points'!$E$13:$L$21,D1063)</f>
        <v>0</v>
      </c>
      <c r="M1063" s="59">
        <f>countif('2021 Points'!$G$13:$N$21,D1063)</f>
        <v>0</v>
      </c>
    </row>
    <row r="1064">
      <c r="A1064" s="50">
        <v>1063.0</v>
      </c>
      <c r="B1064" s="86"/>
      <c r="C1064" s="69" t="s">
        <v>5058</v>
      </c>
      <c r="D1064" s="107" t="s">
        <v>11478</v>
      </c>
      <c r="E1064" s="107" t="s">
        <v>4455</v>
      </c>
      <c r="F1064" s="107">
        <v>18.0</v>
      </c>
      <c r="G1064" s="11"/>
      <c r="I1064" t="str">
        <f t="array" ref="I1064">INDEX('2021 Points'!$F$13:$F$21,MATCH(1,MMULT(--('2021 Points'!$G$13:$N$21=D1064),TRANSPOSE(COLUMN('2021 Points'!$G$13:$N$21)^0)),0))</f>
        <v>#N/A</v>
      </c>
      <c r="K1064" s="58">
        <f>F1064-IFERROR(VLOOKUP(D1064,'250621 Ranking'!$D:$F,3,0),0)</f>
        <v>18</v>
      </c>
      <c r="L1064">
        <f>countif('Pre-transfer 2021 Points'!$E$13:$L$21,D1064)</f>
        <v>0</v>
      </c>
      <c r="M1064" s="59">
        <f>countif('2021 Points'!$G$13:$N$21,D1064)</f>
        <v>0</v>
      </c>
    </row>
    <row r="1065">
      <c r="A1065" s="50">
        <v>1064.0</v>
      </c>
      <c r="B1065" s="86"/>
      <c r="C1065" s="69" t="s">
        <v>11479</v>
      </c>
      <c r="D1065" s="107" t="s">
        <v>2159</v>
      </c>
      <c r="E1065" s="107" t="s">
        <v>8623</v>
      </c>
      <c r="F1065" s="107">
        <v>18.0</v>
      </c>
      <c r="G1065" s="11"/>
      <c r="I1065" t="str">
        <f t="array" ref="I1065">INDEX('2021 Points'!$F$13:$F$21,MATCH(1,MMULT(--('2021 Points'!$G$13:$N$21=D1065),TRANSPOSE(COLUMN('2021 Points'!$G$13:$N$21)^0)),0))</f>
        <v>#N/A</v>
      </c>
      <c r="K1065" s="58">
        <f>F1065-IFERROR(VLOOKUP(D1065,'250621 Ranking'!$D:$F,3,0),0)</f>
        <v>18</v>
      </c>
      <c r="L1065">
        <f>countif('Pre-transfer 2021 Points'!$E$13:$L$21,D1065)</f>
        <v>0</v>
      </c>
      <c r="M1065" s="59">
        <f>countif('2021 Points'!$G$13:$N$21,D1065)</f>
        <v>0</v>
      </c>
    </row>
    <row r="1066">
      <c r="A1066" s="50">
        <v>1065.0</v>
      </c>
      <c r="B1066" s="86"/>
      <c r="C1066" s="69" t="s">
        <v>11060</v>
      </c>
      <c r="D1066" s="107" t="s">
        <v>2338</v>
      </c>
      <c r="E1066" s="72"/>
      <c r="F1066" s="107">
        <v>18.0</v>
      </c>
      <c r="G1066" s="11"/>
      <c r="I1066" t="str">
        <f t="array" ref="I1066">INDEX('2021 Points'!$F$13:$F$21,MATCH(1,MMULT(--('2021 Points'!$G$13:$N$21=D1066),TRANSPOSE(COLUMN('2021 Points'!$G$13:$N$21)^0)),0))</f>
        <v>#N/A</v>
      </c>
      <c r="K1066" s="58">
        <f>F1066-IFERROR(VLOOKUP(D1066,'250621 Ranking'!$D:$F,3,0),0)</f>
        <v>8</v>
      </c>
      <c r="L1066">
        <f>countif('Pre-transfer 2021 Points'!$E$13:$L$21,D1066)</f>
        <v>0</v>
      </c>
      <c r="M1066" s="59">
        <f>countif('2021 Points'!$G$13:$N$21,D1066)</f>
        <v>0</v>
      </c>
    </row>
    <row r="1067">
      <c r="A1067" s="50">
        <v>1066.0</v>
      </c>
      <c r="B1067" s="67">
        <v>1449.0</v>
      </c>
      <c r="C1067" s="68" t="s">
        <v>689</v>
      </c>
      <c r="D1067" s="107" t="s">
        <v>2505</v>
      </c>
      <c r="E1067" s="107" t="s">
        <v>11209</v>
      </c>
      <c r="F1067" s="107">
        <v>18.0</v>
      </c>
      <c r="G1067" s="11"/>
      <c r="I1067" t="str">
        <f t="array" ref="I1067">INDEX('2021 Points'!$F$13:$F$21,MATCH(1,MMULT(--('2021 Points'!$G$13:$N$21=D1067),TRANSPOSE(COLUMN('2021 Points'!$G$13:$N$21)^0)),0))</f>
        <v>#N/A</v>
      </c>
      <c r="K1067" s="58">
        <f>F1067-IFERROR(VLOOKUP(D1067,'250621 Ranking'!$D:$F,3,0),0)</f>
        <v>5</v>
      </c>
      <c r="L1067">
        <f>countif('Pre-transfer 2021 Points'!$E$13:$L$21,D1067)</f>
        <v>0</v>
      </c>
      <c r="M1067" s="59">
        <f>countif('2021 Points'!$G$13:$N$21,D1067)</f>
        <v>0</v>
      </c>
    </row>
    <row r="1068">
      <c r="A1068" s="50">
        <v>1067.0</v>
      </c>
      <c r="B1068" s="86"/>
      <c r="C1068" s="69" t="s">
        <v>11480</v>
      </c>
      <c r="D1068" s="107" t="s">
        <v>1709</v>
      </c>
      <c r="E1068" s="72"/>
      <c r="F1068" s="107">
        <v>18.0</v>
      </c>
      <c r="G1068" s="11"/>
      <c r="I1068" t="str">
        <f t="array" ref="I1068">INDEX('2021 Points'!$F$13:$F$21,MATCH(1,MMULT(--('2021 Points'!$G$13:$N$21=D1068),TRANSPOSE(COLUMN('2021 Points'!$G$13:$N$21)^0)),0))</f>
        <v>#N/A</v>
      </c>
      <c r="K1068" s="58">
        <f>F1068-IFERROR(VLOOKUP(D1068,'250621 Ranking'!$D:$F,3,0),0)</f>
        <v>0</v>
      </c>
      <c r="L1068">
        <f>countif('Pre-transfer 2021 Points'!$E$13:$L$21,D1068)</f>
        <v>0</v>
      </c>
      <c r="M1068" s="59">
        <f>countif('2021 Points'!$G$13:$N$21,D1068)</f>
        <v>0</v>
      </c>
    </row>
    <row r="1069">
      <c r="A1069" s="50">
        <v>1068.0</v>
      </c>
      <c r="B1069" s="86"/>
      <c r="C1069" s="69" t="s">
        <v>5592</v>
      </c>
      <c r="D1069" s="107" t="s">
        <v>11481</v>
      </c>
      <c r="E1069" s="72"/>
      <c r="F1069" s="107">
        <v>17.0</v>
      </c>
      <c r="G1069" s="11"/>
      <c r="I1069" t="str">
        <f t="array" ref="I1069">INDEX('2021 Points'!$F$13:$F$21,MATCH(1,MMULT(--('2021 Points'!$G$13:$N$21=D1069),TRANSPOSE(COLUMN('2021 Points'!$G$13:$N$21)^0)),0))</f>
        <v>#N/A</v>
      </c>
      <c r="K1069" s="58">
        <f>F1069-IFERROR(VLOOKUP(D1069,'250621 Ranking'!$D:$F,3,0),0)</f>
        <v>0</v>
      </c>
      <c r="L1069">
        <f>countif('Pre-transfer 2021 Points'!$E$13:$L$21,D1069)</f>
        <v>0</v>
      </c>
      <c r="M1069" s="59">
        <f>countif('2021 Points'!$G$13:$N$21,D1069)</f>
        <v>0</v>
      </c>
    </row>
    <row r="1070">
      <c r="A1070" s="50">
        <v>1069.0</v>
      </c>
      <c r="B1070" s="86"/>
      <c r="C1070" s="69" t="s">
        <v>9093</v>
      </c>
      <c r="D1070" s="107" t="s">
        <v>11482</v>
      </c>
      <c r="E1070" s="72"/>
      <c r="F1070" s="107">
        <v>17.0</v>
      </c>
      <c r="G1070" s="11"/>
      <c r="I1070" t="str">
        <f t="array" ref="I1070">INDEX('2021 Points'!$F$13:$F$21,MATCH(1,MMULT(--('2021 Points'!$G$13:$N$21=D1070),TRANSPOSE(COLUMN('2021 Points'!$G$13:$N$21)^0)),0))</f>
        <v>#N/A</v>
      </c>
      <c r="K1070" s="58">
        <f>F1070-IFERROR(VLOOKUP(D1070,'250621 Ranking'!$D:$F,3,0),0)</f>
        <v>17</v>
      </c>
      <c r="L1070">
        <f>countif('Pre-transfer 2021 Points'!$E$13:$L$21,D1070)</f>
        <v>0</v>
      </c>
      <c r="M1070" s="59">
        <f>countif('2021 Points'!$G$13:$N$21,D1070)</f>
        <v>0</v>
      </c>
    </row>
    <row r="1071">
      <c r="A1071" s="50">
        <v>1070.0</v>
      </c>
      <c r="B1071" s="86"/>
      <c r="C1071" s="69" t="s">
        <v>11483</v>
      </c>
      <c r="D1071" s="107" t="s">
        <v>11484</v>
      </c>
      <c r="E1071" s="72"/>
      <c r="F1071" s="107">
        <v>17.0</v>
      </c>
      <c r="G1071" s="11"/>
      <c r="I1071" t="str">
        <f t="array" ref="I1071">INDEX('2021 Points'!$F$13:$F$21,MATCH(1,MMULT(--('2021 Points'!$G$13:$N$21=D1071),TRANSPOSE(COLUMN('2021 Points'!$G$13:$N$21)^0)),0))</f>
        <v>#N/A</v>
      </c>
      <c r="K1071" s="58">
        <f>F1071-IFERROR(VLOOKUP(D1071,'250621 Ranking'!$D:$F,3,0),0)</f>
        <v>17</v>
      </c>
      <c r="L1071">
        <f>countif('Pre-transfer 2021 Points'!$E$13:$L$21,D1071)</f>
        <v>0</v>
      </c>
      <c r="M1071" s="59">
        <f>countif('2021 Points'!$G$13:$N$21,D1071)</f>
        <v>0</v>
      </c>
    </row>
    <row r="1072">
      <c r="A1072" s="50">
        <v>1071.0</v>
      </c>
      <c r="B1072" s="86"/>
      <c r="C1072" s="69" t="s">
        <v>5210</v>
      </c>
      <c r="D1072" s="107" t="s">
        <v>11485</v>
      </c>
      <c r="E1072" s="72"/>
      <c r="F1072" s="107">
        <v>17.0</v>
      </c>
      <c r="G1072" s="11"/>
      <c r="I1072" t="str">
        <f t="array" ref="I1072">INDEX('2021 Points'!$F$13:$F$21,MATCH(1,MMULT(--('2021 Points'!$G$13:$N$21=D1072),TRANSPOSE(COLUMN('2021 Points'!$G$13:$N$21)^0)),0))</f>
        <v>#N/A</v>
      </c>
      <c r="K1072" s="58">
        <f>F1072-IFERROR(VLOOKUP(D1072,'250621 Ranking'!$D:$F,3,0),0)</f>
        <v>17</v>
      </c>
      <c r="L1072">
        <f>countif('Pre-transfer 2021 Points'!$E$13:$L$21,D1072)</f>
        <v>0</v>
      </c>
      <c r="M1072" s="59">
        <f>countif('2021 Points'!$G$13:$N$21,D1072)</f>
        <v>0</v>
      </c>
    </row>
    <row r="1073">
      <c r="A1073" s="50">
        <v>1072.0</v>
      </c>
      <c r="B1073" s="86"/>
      <c r="C1073" s="69" t="s">
        <v>5114</v>
      </c>
      <c r="D1073" s="107" t="s">
        <v>592</v>
      </c>
      <c r="E1073" s="107" t="s">
        <v>11341</v>
      </c>
      <c r="F1073" s="107">
        <v>17.0</v>
      </c>
      <c r="G1073" s="11"/>
      <c r="I1073" t="str">
        <f t="array" ref="I1073">INDEX('2021 Points'!$F$13:$F$21,MATCH(1,MMULT(--('2021 Points'!$G$13:$N$21=D1073),TRANSPOSE(COLUMN('2021 Points'!$G$13:$N$21)^0)),0))</f>
        <v>#N/A</v>
      </c>
      <c r="K1073" s="58">
        <f>F1073-IFERROR(VLOOKUP(D1073,'250621 Ranking'!$D:$F,3,0),0)</f>
        <v>6</v>
      </c>
      <c r="L1073">
        <f>countif('Pre-transfer 2021 Points'!$E$13:$L$21,D1073)</f>
        <v>0</v>
      </c>
      <c r="M1073" s="59">
        <f>countif('2021 Points'!$G$13:$N$21,D1073)</f>
        <v>0</v>
      </c>
    </row>
    <row r="1074">
      <c r="A1074" s="50">
        <v>1073.0</v>
      </c>
      <c r="B1074" s="67">
        <v>692.0</v>
      </c>
      <c r="C1074" s="69" t="s">
        <v>8929</v>
      </c>
      <c r="D1074" s="107" t="s">
        <v>11486</v>
      </c>
      <c r="E1074" s="107" t="s">
        <v>11219</v>
      </c>
      <c r="F1074" s="107">
        <v>17.0</v>
      </c>
      <c r="G1074" s="11"/>
      <c r="I1074" t="str">
        <f t="array" ref="I1074">INDEX('2021 Points'!$F$13:$F$21,MATCH(1,MMULT(--('2021 Points'!$G$13:$N$21=D1074),TRANSPOSE(COLUMN('2021 Points'!$G$13:$N$21)^0)),0))</f>
        <v>#N/A</v>
      </c>
      <c r="K1074" s="58">
        <f>F1074-IFERROR(VLOOKUP(D1074,'250621 Ranking'!$D:$F,3,0),0)</f>
        <v>0</v>
      </c>
      <c r="L1074">
        <f>countif('Pre-transfer 2021 Points'!$E$13:$L$21,D1074)</f>
        <v>0</v>
      </c>
      <c r="M1074" s="59">
        <f>countif('2021 Points'!$G$13:$N$21,D1074)</f>
        <v>0</v>
      </c>
    </row>
    <row r="1075">
      <c r="A1075" s="50">
        <v>1074.0</v>
      </c>
      <c r="B1075" s="86"/>
      <c r="C1075" s="69" t="s">
        <v>11487</v>
      </c>
      <c r="D1075" s="107" t="s">
        <v>914</v>
      </c>
      <c r="E1075" s="107" t="s">
        <v>9988</v>
      </c>
      <c r="F1075" s="107">
        <v>17.0</v>
      </c>
      <c r="G1075" s="11"/>
      <c r="I1075" t="str">
        <f t="array" ref="I1075">INDEX('2021 Points'!$F$13:$F$21,MATCH(1,MMULT(--('2021 Points'!$G$13:$N$21=D1075),TRANSPOSE(COLUMN('2021 Points'!$G$13:$N$21)^0)),0))</f>
        <v>#N/A</v>
      </c>
      <c r="K1075" s="58">
        <f>F1075-IFERROR(VLOOKUP(D1075,'250621 Ranking'!$D:$F,3,0),0)</f>
        <v>17</v>
      </c>
      <c r="L1075">
        <f>countif('Pre-transfer 2021 Points'!$E$13:$L$21,D1075)</f>
        <v>0</v>
      </c>
      <c r="M1075" s="59">
        <f>countif('2021 Points'!$G$13:$N$21,D1075)</f>
        <v>0</v>
      </c>
    </row>
    <row r="1076">
      <c r="A1076" s="50">
        <v>1075.0</v>
      </c>
      <c r="B1076" s="86"/>
      <c r="C1076" s="69" t="s">
        <v>9079</v>
      </c>
      <c r="D1076" s="107" t="s">
        <v>11488</v>
      </c>
      <c r="E1076" s="72"/>
      <c r="F1076" s="107">
        <v>17.0</v>
      </c>
      <c r="G1076" s="11"/>
      <c r="I1076" t="str">
        <f t="array" ref="I1076">INDEX('2021 Points'!$F$13:$F$21,MATCH(1,MMULT(--('2021 Points'!$G$13:$N$21=D1076),TRANSPOSE(COLUMN('2021 Points'!$G$13:$N$21)^0)),0))</f>
        <v>#N/A</v>
      </c>
      <c r="K1076" s="58">
        <f>F1076-IFERROR(VLOOKUP(D1076,'250621 Ranking'!$D:$F,3,0),0)</f>
        <v>17</v>
      </c>
      <c r="L1076">
        <f>countif('Pre-transfer 2021 Points'!$E$13:$L$21,D1076)</f>
        <v>0</v>
      </c>
      <c r="M1076" s="59">
        <f>countif('2021 Points'!$G$13:$N$21,D1076)</f>
        <v>0</v>
      </c>
    </row>
    <row r="1077">
      <c r="A1077" s="50">
        <v>1076.0</v>
      </c>
      <c r="B1077" s="86"/>
      <c r="C1077" s="69" t="s">
        <v>10049</v>
      </c>
      <c r="D1077" s="107" t="s">
        <v>1921</v>
      </c>
      <c r="E1077" s="107" t="s">
        <v>11489</v>
      </c>
      <c r="F1077" s="107">
        <v>17.0</v>
      </c>
      <c r="G1077" s="11"/>
      <c r="I1077" t="str">
        <f t="array" ref="I1077">INDEX('2021 Points'!$F$13:$F$21,MATCH(1,MMULT(--('2021 Points'!$G$13:$N$21=D1077),TRANSPOSE(COLUMN('2021 Points'!$G$13:$N$21)^0)),0))</f>
        <v>#N/A</v>
      </c>
      <c r="K1077" s="58">
        <f>F1077-IFERROR(VLOOKUP(D1077,'250621 Ranking'!$D:$F,3,0),0)</f>
        <v>2</v>
      </c>
      <c r="L1077">
        <f>countif('Pre-transfer 2021 Points'!$E$13:$L$21,D1077)</f>
        <v>0</v>
      </c>
      <c r="M1077" s="59">
        <f>countif('2021 Points'!$G$13:$N$21,D1077)</f>
        <v>0</v>
      </c>
    </row>
    <row r="1078">
      <c r="A1078" s="50">
        <v>1077.0</v>
      </c>
      <c r="B1078" s="67">
        <v>634.0</v>
      </c>
      <c r="C1078" s="69" t="s">
        <v>5892</v>
      </c>
      <c r="D1078" s="107" t="s">
        <v>3895</v>
      </c>
      <c r="E1078" s="107" t="s">
        <v>11295</v>
      </c>
      <c r="F1078" s="107">
        <v>17.0</v>
      </c>
      <c r="G1078" s="11"/>
      <c r="I1078" t="str">
        <f t="array" ref="I1078">INDEX('2021 Points'!$F$13:$F$21,MATCH(1,MMULT(--('2021 Points'!$G$13:$N$21=D1078),TRANSPOSE(COLUMN('2021 Points'!$G$13:$N$21)^0)),0))</f>
        <v>#N/A</v>
      </c>
      <c r="K1078" s="58">
        <f>F1078-IFERROR(VLOOKUP(D1078,'250621 Ranking'!$D:$F,3,0),0)</f>
        <v>7</v>
      </c>
      <c r="L1078">
        <f>countif('Pre-transfer 2021 Points'!$E$13:$L$21,D1078)</f>
        <v>0</v>
      </c>
      <c r="M1078" s="59">
        <f>countif('2021 Points'!$G$13:$N$21,D1078)</f>
        <v>0</v>
      </c>
    </row>
    <row r="1079">
      <c r="A1079" s="50">
        <v>1078.0</v>
      </c>
      <c r="B1079" s="67">
        <v>896.0</v>
      </c>
      <c r="C1079" s="69" t="s">
        <v>4810</v>
      </c>
      <c r="D1079" s="107" t="s">
        <v>3570</v>
      </c>
      <c r="E1079" s="107" t="s">
        <v>9081</v>
      </c>
      <c r="F1079" s="107">
        <v>17.0</v>
      </c>
      <c r="G1079" s="11"/>
      <c r="I1079" t="str">
        <f t="array" ref="I1079">INDEX('2021 Points'!$F$13:$F$21,MATCH(1,MMULT(--('2021 Points'!$G$13:$N$21=D1079),TRANSPOSE(COLUMN('2021 Points'!$G$13:$N$21)^0)),0))</f>
        <v>#N/A</v>
      </c>
      <c r="K1079" s="58">
        <f>F1079-IFERROR(VLOOKUP(D1079,'250621 Ranking'!$D:$F,3,0),0)</f>
        <v>0</v>
      </c>
      <c r="L1079">
        <f>countif('Pre-transfer 2021 Points'!$E$13:$L$21,D1079)</f>
        <v>0</v>
      </c>
      <c r="M1079" s="59">
        <f>countif('2021 Points'!$G$13:$N$21,D1079)</f>
        <v>0</v>
      </c>
    </row>
    <row r="1080">
      <c r="A1080" s="50">
        <v>1079.0</v>
      </c>
      <c r="B1080" s="86"/>
      <c r="C1080" s="69" t="s">
        <v>6228</v>
      </c>
      <c r="D1080" s="107" t="s">
        <v>1993</v>
      </c>
      <c r="E1080" s="72"/>
      <c r="F1080" s="107">
        <v>17.0</v>
      </c>
      <c r="G1080" s="11"/>
      <c r="I1080" t="str">
        <f t="array" ref="I1080">INDEX('2021 Points'!$F$13:$F$21,MATCH(1,MMULT(--('2021 Points'!$G$13:$N$21=D1080),TRANSPOSE(COLUMN('2021 Points'!$G$13:$N$21)^0)),0))</f>
        <v>#N/A</v>
      </c>
      <c r="K1080" s="58">
        <f>F1080-IFERROR(VLOOKUP(D1080,'250621 Ranking'!$D:$F,3,0),0)</f>
        <v>7</v>
      </c>
      <c r="L1080">
        <f>countif('Pre-transfer 2021 Points'!$E$13:$L$21,D1080)</f>
        <v>0</v>
      </c>
      <c r="M1080" s="59">
        <f>countif('2021 Points'!$G$13:$N$21,D1080)</f>
        <v>0</v>
      </c>
    </row>
    <row r="1081">
      <c r="A1081" s="50">
        <v>1080.0</v>
      </c>
      <c r="B1081" s="86"/>
      <c r="C1081" s="69" t="s">
        <v>11074</v>
      </c>
      <c r="D1081" s="107" t="s">
        <v>11490</v>
      </c>
      <c r="E1081" s="107" t="s">
        <v>11324</v>
      </c>
      <c r="F1081" s="107">
        <v>17.0</v>
      </c>
      <c r="G1081" s="11"/>
      <c r="I1081" t="str">
        <f t="array" ref="I1081">INDEX('2021 Points'!$F$13:$F$21,MATCH(1,MMULT(--('2021 Points'!$G$13:$N$21=D1081),TRANSPOSE(COLUMN('2021 Points'!$G$13:$N$21)^0)),0))</f>
        <v>#N/A</v>
      </c>
      <c r="K1081" s="58">
        <f>F1081-IFERROR(VLOOKUP(D1081,'250621 Ranking'!$D:$F,3,0),0)</f>
        <v>15</v>
      </c>
      <c r="L1081">
        <f>countif('Pre-transfer 2021 Points'!$E$13:$L$21,D1081)</f>
        <v>0</v>
      </c>
      <c r="M1081" s="59">
        <f>countif('2021 Points'!$G$13:$N$21,D1081)</f>
        <v>0</v>
      </c>
    </row>
    <row r="1082">
      <c r="A1082" s="50">
        <v>1081.0</v>
      </c>
      <c r="B1082" s="67">
        <v>1611.0</v>
      </c>
      <c r="C1082" s="68" t="s">
        <v>4722</v>
      </c>
      <c r="D1082" s="107" t="s">
        <v>2266</v>
      </c>
      <c r="E1082" s="107" t="s">
        <v>8630</v>
      </c>
      <c r="F1082" s="107">
        <v>17.0</v>
      </c>
      <c r="G1082" s="11"/>
      <c r="I1082" t="str">
        <f t="array" ref="I1082">INDEX('2021 Points'!$F$13:$F$21,MATCH(1,MMULT(--('2021 Points'!$G$13:$N$21=D1082),TRANSPOSE(COLUMN('2021 Points'!$G$13:$N$21)^0)),0))</f>
        <v>#N/A</v>
      </c>
      <c r="K1082" s="58">
        <f>F1082-IFERROR(VLOOKUP(D1082,'250621 Ranking'!$D:$F,3,0),0)</f>
        <v>11</v>
      </c>
      <c r="L1082">
        <f>countif('Pre-transfer 2021 Points'!$E$13:$L$21,D1082)</f>
        <v>0</v>
      </c>
      <c r="M1082" s="59">
        <f>countif('2021 Points'!$G$13:$N$21,D1082)</f>
        <v>0</v>
      </c>
    </row>
    <row r="1083">
      <c r="A1083" s="50">
        <v>1082.0</v>
      </c>
      <c r="B1083" s="67">
        <v>1018.0</v>
      </c>
      <c r="C1083" s="69" t="s">
        <v>790</v>
      </c>
      <c r="D1083" s="107" t="s">
        <v>1975</v>
      </c>
      <c r="E1083" s="107" t="s">
        <v>9937</v>
      </c>
      <c r="F1083" s="107">
        <v>17.0</v>
      </c>
      <c r="G1083" s="11"/>
      <c r="I1083" t="str">
        <f t="array" ref="I1083">INDEX('2021 Points'!$F$13:$F$21,MATCH(1,MMULT(--('2021 Points'!$G$13:$N$21=D1083),TRANSPOSE(COLUMN('2021 Points'!$G$13:$N$21)^0)),0))</f>
        <v>#N/A</v>
      </c>
      <c r="K1083" s="58">
        <f>F1083-IFERROR(VLOOKUP(D1083,'250621 Ranking'!$D:$F,3,0),0)</f>
        <v>15</v>
      </c>
      <c r="L1083">
        <f>countif('Pre-transfer 2021 Points'!$E$13:$L$21,D1083)</f>
        <v>0</v>
      </c>
      <c r="M1083" s="59">
        <f>countif('2021 Points'!$G$13:$N$21,D1083)</f>
        <v>0</v>
      </c>
    </row>
    <row r="1084">
      <c r="A1084" s="50">
        <v>1083.0</v>
      </c>
      <c r="B1084" s="67">
        <v>1012.0</v>
      </c>
      <c r="C1084" s="69" t="s">
        <v>363</v>
      </c>
      <c r="D1084" s="107" t="s">
        <v>1929</v>
      </c>
      <c r="E1084" s="72"/>
      <c r="F1084" s="107">
        <v>17.0</v>
      </c>
      <c r="G1084" s="11"/>
      <c r="I1084" t="str">
        <f t="array" ref="I1084">INDEX('2021 Points'!$F$13:$F$21,MATCH(1,MMULT(--('2021 Points'!$G$13:$N$21=D1084),TRANSPOSE(COLUMN('2021 Points'!$G$13:$N$21)^0)),0))</f>
        <v>#N/A</v>
      </c>
      <c r="K1084" s="58">
        <f>F1084-IFERROR(VLOOKUP(D1084,'250621 Ranking'!$D:$F,3,0),0)</f>
        <v>17</v>
      </c>
      <c r="L1084">
        <f>countif('Pre-transfer 2021 Points'!$E$13:$L$21,D1084)</f>
        <v>0</v>
      </c>
      <c r="M1084" s="59">
        <f>countif('2021 Points'!$G$13:$N$21,D1084)</f>
        <v>0</v>
      </c>
    </row>
    <row r="1085">
      <c r="A1085" s="50">
        <v>1084.0</v>
      </c>
      <c r="B1085" s="86"/>
      <c r="C1085" s="69" t="s">
        <v>11491</v>
      </c>
      <c r="D1085" s="107" t="s">
        <v>2752</v>
      </c>
      <c r="E1085" s="72"/>
      <c r="F1085" s="107">
        <v>17.0</v>
      </c>
      <c r="G1085" s="11"/>
      <c r="I1085" t="str">
        <f t="array" ref="I1085">INDEX('2021 Points'!$F$13:$F$21,MATCH(1,MMULT(--('2021 Points'!$G$13:$N$21=D1085),TRANSPOSE(COLUMN('2021 Points'!$G$13:$N$21)^0)),0))</f>
        <v>#N/A</v>
      </c>
      <c r="K1085" s="58">
        <f>F1085-IFERROR(VLOOKUP(D1085,'250621 Ranking'!$D:$F,3,0),0)</f>
        <v>17</v>
      </c>
      <c r="L1085">
        <f>countif('Pre-transfer 2021 Points'!$E$13:$L$21,D1085)</f>
        <v>0</v>
      </c>
      <c r="M1085" s="59">
        <f>countif('2021 Points'!$G$13:$N$21,D1085)</f>
        <v>0</v>
      </c>
    </row>
    <row r="1086">
      <c r="A1086" s="50">
        <v>1085.0</v>
      </c>
      <c r="B1086" s="67">
        <v>809.0</v>
      </c>
      <c r="C1086" s="69" t="s">
        <v>5002</v>
      </c>
      <c r="D1086" s="107" t="s">
        <v>3863</v>
      </c>
      <c r="E1086" s="72"/>
      <c r="F1086" s="107">
        <v>17.0</v>
      </c>
      <c r="G1086" s="11"/>
      <c r="I1086" t="str">
        <f t="array" ref="I1086">INDEX('2021 Points'!$F$13:$F$21,MATCH(1,MMULT(--('2021 Points'!$G$13:$N$21=D1086),TRANSPOSE(COLUMN('2021 Points'!$G$13:$N$21)^0)),0))</f>
        <v>#N/A</v>
      </c>
      <c r="K1086" s="58">
        <f>F1086-IFERROR(VLOOKUP(D1086,'250621 Ranking'!$D:$F,3,0),0)</f>
        <v>17</v>
      </c>
      <c r="L1086">
        <f>countif('Pre-transfer 2021 Points'!$E$13:$L$21,D1086)</f>
        <v>0</v>
      </c>
      <c r="M1086" s="59">
        <f>countif('2021 Points'!$G$13:$N$21,D1086)</f>
        <v>0</v>
      </c>
    </row>
    <row r="1087">
      <c r="A1087" s="50">
        <v>1086.0</v>
      </c>
      <c r="B1087" s="86"/>
      <c r="C1087" s="69" t="s">
        <v>9106</v>
      </c>
      <c r="D1087" s="107" t="s">
        <v>3659</v>
      </c>
      <c r="E1087" s="72"/>
      <c r="F1087" s="107">
        <v>17.0</v>
      </c>
      <c r="G1087" s="11"/>
      <c r="I1087" t="str">
        <f t="array" ref="I1087">INDEX('2021 Points'!$F$13:$F$21,MATCH(1,MMULT(--('2021 Points'!$G$13:$N$21=D1087),TRANSPOSE(COLUMN('2021 Points'!$G$13:$N$21)^0)),0))</f>
        <v>#N/A</v>
      </c>
      <c r="K1087" s="58">
        <f>F1087-IFERROR(VLOOKUP(D1087,'250621 Ranking'!$D:$F,3,0),0)</f>
        <v>17</v>
      </c>
      <c r="L1087">
        <f>countif('Pre-transfer 2021 Points'!$E$13:$L$21,D1087)</f>
        <v>0</v>
      </c>
      <c r="M1087" s="59">
        <f>countif('2021 Points'!$G$13:$N$21,D1087)</f>
        <v>0</v>
      </c>
    </row>
    <row r="1088">
      <c r="A1088" s="50">
        <v>1087.0</v>
      </c>
      <c r="B1088" s="86"/>
      <c r="C1088" s="69" t="s">
        <v>11492</v>
      </c>
      <c r="D1088" s="107" t="s">
        <v>11493</v>
      </c>
      <c r="E1088" s="72"/>
      <c r="F1088" s="107">
        <v>17.0</v>
      </c>
      <c r="G1088" s="11"/>
      <c r="I1088" t="str">
        <f t="array" ref="I1088">INDEX('2021 Points'!$F$13:$F$21,MATCH(1,MMULT(--('2021 Points'!$G$13:$N$21=D1088),TRANSPOSE(COLUMN('2021 Points'!$G$13:$N$21)^0)),0))</f>
        <v>#N/A</v>
      </c>
      <c r="K1088" s="58">
        <f>F1088-IFERROR(VLOOKUP(D1088,'250621 Ranking'!$D:$F,3,0),0)</f>
        <v>0</v>
      </c>
      <c r="L1088">
        <f>countif('Pre-transfer 2021 Points'!$E$13:$L$21,D1088)</f>
        <v>0</v>
      </c>
      <c r="M1088" s="59">
        <f>countif('2021 Points'!$G$13:$N$21,D1088)</f>
        <v>0</v>
      </c>
    </row>
    <row r="1089">
      <c r="A1089" s="50">
        <v>1088.0</v>
      </c>
      <c r="B1089" s="67">
        <v>735.0</v>
      </c>
      <c r="C1089" s="69" t="s">
        <v>828</v>
      </c>
      <c r="D1089" s="107" t="s">
        <v>1302</v>
      </c>
      <c r="E1089" s="107" t="s">
        <v>11300</v>
      </c>
      <c r="F1089" s="107">
        <v>17.0</v>
      </c>
      <c r="G1089" s="11"/>
      <c r="I1089" t="str">
        <f t="array" ref="I1089">INDEX('2021 Points'!$F$13:$F$21,MATCH(1,MMULT(--('2021 Points'!$G$13:$N$21=D1089),TRANSPOSE(COLUMN('2021 Points'!$G$13:$N$21)^0)),0))</f>
        <v>#N/A</v>
      </c>
      <c r="K1089" s="58">
        <f>F1089-IFERROR(VLOOKUP(D1089,'250621 Ranking'!$D:$F,3,0),0)</f>
        <v>5</v>
      </c>
      <c r="L1089">
        <f>countif('Pre-transfer 2021 Points'!$E$13:$L$21,D1089)</f>
        <v>0</v>
      </c>
      <c r="M1089" s="59">
        <f>countif('2021 Points'!$G$13:$N$21,D1089)</f>
        <v>0</v>
      </c>
    </row>
    <row r="1090">
      <c r="A1090" s="50">
        <v>1089.0</v>
      </c>
      <c r="B1090" s="86"/>
      <c r="C1090" s="69" t="s">
        <v>10348</v>
      </c>
      <c r="D1090" s="107" t="s">
        <v>11027</v>
      </c>
      <c r="E1090" s="107" t="s">
        <v>11314</v>
      </c>
      <c r="F1090" s="107">
        <v>16.0</v>
      </c>
      <c r="G1090" s="11"/>
      <c r="I1090" t="str">
        <f t="array" ref="I1090">INDEX('2021 Points'!$F$13:$F$21,MATCH(1,MMULT(--('2021 Points'!$G$13:$N$21=D1090),TRANSPOSE(COLUMN('2021 Points'!$G$13:$N$21)^0)),0))</f>
        <v>#N/A</v>
      </c>
      <c r="K1090" s="58">
        <f>F1090-IFERROR(VLOOKUP(D1090,'250621 Ranking'!$D:$F,3,0),0)</f>
        <v>16</v>
      </c>
      <c r="L1090">
        <f>countif('Pre-transfer 2021 Points'!$E$13:$L$21,D1090)</f>
        <v>0</v>
      </c>
      <c r="M1090" s="59">
        <f>countif('2021 Points'!$G$13:$N$21,D1090)</f>
        <v>0</v>
      </c>
    </row>
    <row r="1091">
      <c r="A1091" s="50">
        <v>1090.0</v>
      </c>
      <c r="B1091" s="86"/>
      <c r="C1091" s="69" t="s">
        <v>11494</v>
      </c>
      <c r="D1091" s="107" t="s">
        <v>2655</v>
      </c>
      <c r="E1091" s="72"/>
      <c r="F1091" s="107">
        <v>16.0</v>
      </c>
      <c r="G1091" s="11"/>
      <c r="I1091" t="str">
        <f t="array" ref="I1091">INDEX('2021 Points'!$F$13:$F$21,MATCH(1,MMULT(--('2021 Points'!$G$13:$N$21=D1091),TRANSPOSE(COLUMN('2021 Points'!$G$13:$N$21)^0)),0))</f>
        <v>#N/A</v>
      </c>
      <c r="K1091" s="58">
        <f>F1091-IFERROR(VLOOKUP(D1091,'250621 Ranking'!$D:$F,3,0),0)</f>
        <v>0</v>
      </c>
      <c r="L1091">
        <f>countif('Pre-transfer 2021 Points'!$E$13:$L$21,D1091)</f>
        <v>0</v>
      </c>
      <c r="M1091" s="59">
        <f>countif('2021 Points'!$G$13:$N$21,D1091)</f>
        <v>0</v>
      </c>
    </row>
    <row r="1092">
      <c r="A1092" s="50">
        <v>1091.0</v>
      </c>
      <c r="B1092" s="86"/>
      <c r="C1092" s="69" t="s">
        <v>10052</v>
      </c>
      <c r="D1092" s="107" t="s">
        <v>10973</v>
      </c>
      <c r="E1092" s="72"/>
      <c r="F1092" s="107">
        <v>16.0</v>
      </c>
      <c r="G1092" s="11"/>
      <c r="I1092" t="str">
        <f t="array" ref="I1092">INDEX('2021 Points'!$F$13:$F$21,MATCH(1,MMULT(--('2021 Points'!$G$13:$N$21=D1092),TRANSPOSE(COLUMN('2021 Points'!$G$13:$N$21)^0)),0))</f>
        <v>#N/A</v>
      </c>
      <c r="K1092" s="58">
        <f>F1092-IFERROR(VLOOKUP(D1092,'250621 Ranking'!$D:$F,3,0),0)</f>
        <v>16</v>
      </c>
      <c r="L1092">
        <f>countif('Pre-transfer 2021 Points'!$E$13:$L$21,D1092)</f>
        <v>0</v>
      </c>
      <c r="M1092" s="59">
        <f>countif('2021 Points'!$G$13:$N$21,D1092)</f>
        <v>0</v>
      </c>
    </row>
    <row r="1093">
      <c r="A1093" s="50">
        <v>1092.0</v>
      </c>
      <c r="B1093" s="67">
        <v>1121.0</v>
      </c>
      <c r="C1093" s="68" t="s">
        <v>4334</v>
      </c>
      <c r="D1093" s="107" t="s">
        <v>1418</v>
      </c>
      <c r="E1093" s="107" t="s">
        <v>11495</v>
      </c>
      <c r="F1093" s="107">
        <v>16.0</v>
      </c>
      <c r="G1093" s="11"/>
      <c r="I1093" t="str">
        <f t="array" ref="I1093">INDEX('2021 Points'!$F$13:$F$21,MATCH(1,MMULT(--('2021 Points'!$G$13:$N$21=D1093),TRANSPOSE(COLUMN('2021 Points'!$G$13:$N$21)^0)),0))</f>
        <v>#N/A</v>
      </c>
      <c r="K1093" s="58">
        <f>F1093-IFERROR(VLOOKUP(D1093,'250621 Ranking'!$D:$F,3,0),0)</f>
        <v>0</v>
      </c>
      <c r="L1093">
        <f>countif('Pre-transfer 2021 Points'!$E$13:$L$21,D1093)</f>
        <v>0</v>
      </c>
      <c r="M1093" s="59">
        <f>countif('2021 Points'!$G$13:$N$21,D1093)</f>
        <v>0</v>
      </c>
    </row>
    <row r="1094">
      <c r="A1094" s="50">
        <v>1093.0</v>
      </c>
      <c r="B1094" s="67">
        <v>1241.0</v>
      </c>
      <c r="C1094" s="68" t="s">
        <v>681</v>
      </c>
      <c r="D1094" s="107" t="s">
        <v>2839</v>
      </c>
      <c r="E1094" s="107" t="s">
        <v>8605</v>
      </c>
      <c r="F1094" s="107">
        <v>16.0</v>
      </c>
      <c r="G1094" s="11"/>
      <c r="I1094" t="str">
        <f t="array" ref="I1094">INDEX('2021 Points'!$F$13:$F$21,MATCH(1,MMULT(--('2021 Points'!$G$13:$N$21=D1094),TRANSPOSE(COLUMN('2021 Points'!$G$13:$N$21)^0)),0))</f>
        <v>#N/A</v>
      </c>
      <c r="K1094" s="58">
        <f>F1094-IFERROR(VLOOKUP(D1094,'250621 Ranking'!$D:$F,3,0),0)</f>
        <v>11</v>
      </c>
      <c r="L1094">
        <f>countif('Pre-transfer 2021 Points'!$E$13:$L$21,D1094)</f>
        <v>0</v>
      </c>
      <c r="M1094" s="59">
        <f>countif('2021 Points'!$G$13:$N$21,D1094)</f>
        <v>0</v>
      </c>
    </row>
    <row r="1095">
      <c r="A1095" s="50">
        <v>1094.0</v>
      </c>
      <c r="B1095" s="86"/>
      <c r="C1095" s="69" t="s">
        <v>10053</v>
      </c>
      <c r="D1095" s="107" t="s">
        <v>11496</v>
      </c>
      <c r="E1095" s="72"/>
      <c r="F1095" s="107">
        <v>16.0</v>
      </c>
      <c r="G1095" s="11"/>
      <c r="I1095" t="str">
        <f t="array" ref="I1095">INDEX('2021 Points'!$F$13:$F$21,MATCH(1,MMULT(--('2021 Points'!$G$13:$N$21=D1095),TRANSPOSE(COLUMN('2021 Points'!$G$13:$N$21)^0)),0))</f>
        <v>#N/A</v>
      </c>
      <c r="K1095" s="58">
        <f>F1095-IFERROR(VLOOKUP(D1095,'250621 Ranking'!$D:$F,3,0),0)</f>
        <v>0</v>
      </c>
      <c r="L1095">
        <f>countif('Pre-transfer 2021 Points'!$E$13:$L$21,D1095)</f>
        <v>0</v>
      </c>
      <c r="M1095" s="59">
        <f>countif('2021 Points'!$G$13:$N$21,D1095)</f>
        <v>0</v>
      </c>
    </row>
    <row r="1096">
      <c r="A1096" s="50">
        <v>1095.0</v>
      </c>
      <c r="B1096" s="67">
        <v>635.0</v>
      </c>
      <c r="C1096" s="69" t="s">
        <v>8844</v>
      </c>
      <c r="D1096" s="107" t="s">
        <v>11497</v>
      </c>
      <c r="E1096" s="107" t="s">
        <v>11206</v>
      </c>
      <c r="F1096" s="107">
        <v>16.0</v>
      </c>
      <c r="G1096" s="11"/>
      <c r="I1096" t="str">
        <f t="array" ref="I1096">INDEX('2021 Points'!$F$13:$F$21,MATCH(1,MMULT(--('2021 Points'!$G$13:$N$21=D1096),TRANSPOSE(COLUMN('2021 Points'!$G$13:$N$21)^0)),0))</f>
        <v>#N/A</v>
      </c>
      <c r="K1096" s="58">
        <f>F1096-IFERROR(VLOOKUP(D1096,'250621 Ranking'!$D:$F,3,0),0)</f>
        <v>5</v>
      </c>
      <c r="L1096">
        <f>countif('Pre-transfer 2021 Points'!$E$13:$L$21,D1096)</f>
        <v>0</v>
      </c>
      <c r="M1096" s="59">
        <f>countif('2021 Points'!$G$13:$N$21,D1096)</f>
        <v>0</v>
      </c>
    </row>
    <row r="1097">
      <c r="A1097" s="50">
        <v>1096.0</v>
      </c>
      <c r="B1097" s="86"/>
      <c r="C1097" s="69" t="s">
        <v>11498</v>
      </c>
      <c r="D1097" s="107" t="s">
        <v>11499</v>
      </c>
      <c r="E1097" s="72"/>
      <c r="F1097" s="107">
        <v>16.0</v>
      </c>
      <c r="G1097" s="11"/>
      <c r="I1097" t="str">
        <f t="array" ref="I1097">INDEX('2021 Points'!$F$13:$F$21,MATCH(1,MMULT(--('2021 Points'!$G$13:$N$21=D1097),TRANSPOSE(COLUMN('2021 Points'!$G$13:$N$21)^0)),0))</f>
        <v>#N/A</v>
      </c>
      <c r="K1097" s="58">
        <f>F1097-IFERROR(VLOOKUP(D1097,'250621 Ranking'!$D:$F,3,0),0)</f>
        <v>0</v>
      </c>
      <c r="L1097">
        <f>countif('Pre-transfer 2021 Points'!$E$13:$L$21,D1097)</f>
        <v>0</v>
      </c>
      <c r="M1097" s="59">
        <f>countif('2021 Points'!$G$13:$N$21,D1097)</f>
        <v>0</v>
      </c>
    </row>
    <row r="1098">
      <c r="A1098" s="50">
        <v>1097.0</v>
      </c>
      <c r="B1098" s="86"/>
      <c r="C1098" s="69" t="s">
        <v>10054</v>
      </c>
      <c r="D1098" s="107" t="s">
        <v>11500</v>
      </c>
      <c r="E1098" s="72"/>
      <c r="F1098" s="107">
        <v>16.0</v>
      </c>
      <c r="G1098" s="11"/>
      <c r="I1098" t="str">
        <f t="array" ref="I1098">INDEX('2021 Points'!$F$13:$F$21,MATCH(1,MMULT(--('2021 Points'!$G$13:$N$21=D1098),TRANSPOSE(COLUMN('2021 Points'!$G$13:$N$21)^0)),0))</f>
        <v>#N/A</v>
      </c>
      <c r="K1098" s="58">
        <f>F1098-IFERROR(VLOOKUP(D1098,'250621 Ranking'!$D:$F,3,0),0)</f>
        <v>16</v>
      </c>
      <c r="L1098">
        <f>countif('Pre-transfer 2021 Points'!$E$13:$L$21,D1098)</f>
        <v>0</v>
      </c>
      <c r="M1098" s="59">
        <f>countif('2021 Points'!$G$13:$N$21,D1098)</f>
        <v>0</v>
      </c>
    </row>
    <row r="1099">
      <c r="A1099" s="50">
        <v>1098.0</v>
      </c>
      <c r="B1099" s="67">
        <v>555.0</v>
      </c>
      <c r="C1099" s="69" t="s">
        <v>1277</v>
      </c>
      <c r="D1099" s="107" t="s">
        <v>3029</v>
      </c>
      <c r="E1099" s="107" t="s">
        <v>11501</v>
      </c>
      <c r="F1099" s="107">
        <v>16.0</v>
      </c>
      <c r="G1099" s="11"/>
      <c r="I1099" t="str">
        <f t="array" ref="I1099">INDEX('2021 Points'!$F$13:$F$21,MATCH(1,MMULT(--('2021 Points'!$G$13:$N$21=D1099),TRANSPOSE(COLUMN('2021 Points'!$G$13:$N$21)^0)),0))</f>
        <v>#N/A</v>
      </c>
      <c r="K1099" s="58">
        <f>F1099-IFERROR(VLOOKUP(D1099,'250621 Ranking'!$D:$F,3,0),0)</f>
        <v>0</v>
      </c>
      <c r="L1099">
        <f>countif('Pre-transfer 2021 Points'!$E$13:$L$21,D1099)</f>
        <v>0</v>
      </c>
      <c r="M1099" s="59">
        <f>countif('2021 Points'!$G$13:$N$21,D1099)</f>
        <v>0</v>
      </c>
    </row>
    <row r="1100">
      <c r="A1100" s="50">
        <v>1099.0</v>
      </c>
      <c r="B1100" s="67">
        <v>1346.0</v>
      </c>
      <c r="C1100" s="68" t="s">
        <v>4451</v>
      </c>
      <c r="D1100" s="107" t="s">
        <v>1488</v>
      </c>
      <c r="E1100" s="107" t="s">
        <v>9929</v>
      </c>
      <c r="F1100" s="107">
        <v>16.0</v>
      </c>
      <c r="G1100" s="11"/>
      <c r="I1100" t="str">
        <f t="array" ref="I1100">INDEX('2021 Points'!$F$13:$F$21,MATCH(1,MMULT(--('2021 Points'!$G$13:$N$21=D1100),TRANSPOSE(COLUMN('2021 Points'!$G$13:$N$21)^0)),0))</f>
        <v>#N/A</v>
      </c>
      <c r="K1100" s="58">
        <f>F1100-IFERROR(VLOOKUP(D1100,'250621 Ranking'!$D:$F,3,0),0)</f>
        <v>1</v>
      </c>
      <c r="L1100">
        <f>countif('Pre-transfer 2021 Points'!$E$13:$L$21,D1100)</f>
        <v>0</v>
      </c>
      <c r="M1100" s="59">
        <f>countif('2021 Points'!$G$13:$N$21,D1100)</f>
        <v>0</v>
      </c>
    </row>
    <row r="1101">
      <c r="A1101" s="49">
        <v>1100.0</v>
      </c>
      <c r="B1101" s="85"/>
      <c r="C1101" s="66" t="s">
        <v>8931</v>
      </c>
      <c r="D1101" s="108" t="s">
        <v>2393</v>
      </c>
      <c r="E1101" s="103"/>
      <c r="F1101" s="108">
        <v>16.0</v>
      </c>
      <c r="G1101" s="11"/>
      <c r="I1101" t="str">
        <f t="array" ref="I1101">INDEX('2021 Points'!$F$13:$F$21,MATCH(1,MMULT(--('2021 Points'!$G$13:$N$21=D1101),TRANSPOSE(COLUMN('2021 Points'!$G$13:$N$21)^0)),0))</f>
        <v>#N/A</v>
      </c>
      <c r="K1101" s="58">
        <f>F1101-IFERROR(VLOOKUP(D1101,'250621 Ranking'!$D:$F,3,0),0)</f>
        <v>15</v>
      </c>
      <c r="L1101">
        <f>countif('Pre-transfer 2021 Points'!$E$13:$L$21,D1101)</f>
        <v>0</v>
      </c>
      <c r="M1101" s="59">
        <f>countif('2021 Points'!$G$13:$N$21,D1101)</f>
        <v>0</v>
      </c>
    </row>
    <row r="1102">
      <c r="A1102" s="50">
        <v>1101.0</v>
      </c>
      <c r="B1102" s="67">
        <v>913.0</v>
      </c>
      <c r="C1102" s="69" t="s">
        <v>4583</v>
      </c>
      <c r="D1102" s="107" t="s">
        <v>10837</v>
      </c>
      <c r="E1102" s="107" t="s">
        <v>11209</v>
      </c>
      <c r="F1102" s="107">
        <v>16.0</v>
      </c>
      <c r="G1102" s="11"/>
      <c r="I1102" t="str">
        <f t="array" ref="I1102">INDEX('2021 Points'!$F$13:$F$21,MATCH(1,MMULT(--('2021 Points'!$G$13:$N$21=D1102),TRANSPOSE(COLUMN('2021 Points'!$G$13:$N$21)^0)),0))</f>
        <v>#N/A</v>
      </c>
      <c r="K1102" s="58">
        <f>F1102-IFERROR(VLOOKUP(D1102,'250621 Ranking'!$D:$F,3,0),0)</f>
        <v>0</v>
      </c>
      <c r="L1102">
        <f>countif('Pre-transfer 2021 Points'!$E$13:$L$21,D1102)</f>
        <v>0</v>
      </c>
      <c r="M1102" s="59">
        <f>countif('2021 Points'!$G$13:$N$21,D1102)</f>
        <v>0</v>
      </c>
    </row>
    <row r="1103">
      <c r="A1103" s="50">
        <v>1102.0</v>
      </c>
      <c r="B1103" s="67">
        <v>1669.0</v>
      </c>
      <c r="C1103" s="68" t="s">
        <v>5439</v>
      </c>
      <c r="D1103" s="107" t="s">
        <v>11133</v>
      </c>
      <c r="E1103" s="72"/>
      <c r="F1103" s="107">
        <v>16.0</v>
      </c>
      <c r="G1103" s="11"/>
      <c r="I1103" t="str">
        <f t="array" ref="I1103">INDEX('2021 Points'!$F$13:$F$21,MATCH(1,MMULT(--('2021 Points'!$G$13:$N$21=D1103),TRANSPOSE(COLUMN('2021 Points'!$G$13:$N$21)^0)),0))</f>
        <v>#N/A</v>
      </c>
      <c r="K1103" s="58">
        <f>F1103-IFERROR(VLOOKUP(D1103,'250621 Ranking'!$D:$F,3,0),0)</f>
        <v>0</v>
      </c>
      <c r="L1103">
        <f>countif('Pre-transfer 2021 Points'!$E$13:$L$21,D1103)</f>
        <v>0</v>
      </c>
      <c r="M1103" s="59">
        <f>countif('2021 Points'!$G$13:$N$21,D1103)</f>
        <v>0</v>
      </c>
    </row>
    <row r="1104">
      <c r="A1104" s="50">
        <v>1103.0</v>
      </c>
      <c r="B1104" s="86"/>
      <c r="C1104" s="69" t="s">
        <v>11502</v>
      </c>
      <c r="D1104" s="107" t="s">
        <v>10985</v>
      </c>
      <c r="E1104" s="72"/>
      <c r="F1104" s="107">
        <v>16.0</v>
      </c>
      <c r="G1104" s="11"/>
      <c r="I1104" t="str">
        <f t="array" ref="I1104">INDEX('2021 Points'!$F$13:$F$21,MATCH(1,MMULT(--('2021 Points'!$G$13:$N$21=D1104),TRANSPOSE(COLUMN('2021 Points'!$G$13:$N$21)^0)),0))</f>
        <v>#N/A</v>
      </c>
      <c r="K1104" s="58">
        <f>F1104-IFERROR(VLOOKUP(D1104,'250621 Ranking'!$D:$F,3,0),0)</f>
        <v>0</v>
      </c>
      <c r="L1104">
        <f>countif('Pre-transfer 2021 Points'!$E$13:$L$21,D1104)</f>
        <v>0</v>
      </c>
      <c r="M1104" s="59">
        <f>countif('2021 Points'!$G$13:$N$21,D1104)</f>
        <v>0</v>
      </c>
    </row>
    <row r="1105">
      <c r="A1105" s="50">
        <v>1104.0</v>
      </c>
      <c r="B1105" s="67">
        <v>664.0</v>
      </c>
      <c r="C1105" s="69" t="s">
        <v>4619</v>
      </c>
      <c r="D1105" s="107" t="s">
        <v>11503</v>
      </c>
      <c r="E1105" s="107" t="s">
        <v>10912</v>
      </c>
      <c r="F1105" s="107">
        <v>16.0</v>
      </c>
      <c r="G1105" s="11"/>
      <c r="I1105" t="str">
        <f t="array" ref="I1105">INDEX('2021 Points'!$F$13:$F$21,MATCH(1,MMULT(--('2021 Points'!$G$13:$N$21=D1105),TRANSPOSE(COLUMN('2021 Points'!$G$13:$N$21)^0)),0))</f>
        <v>#N/A</v>
      </c>
      <c r="K1105" s="58">
        <f>F1105-IFERROR(VLOOKUP(D1105,'250621 Ranking'!$D:$F,3,0),0)</f>
        <v>16</v>
      </c>
      <c r="L1105">
        <f>countif('Pre-transfer 2021 Points'!$E$13:$L$21,D1105)</f>
        <v>0</v>
      </c>
      <c r="M1105" s="59">
        <f>countif('2021 Points'!$G$13:$N$21,D1105)</f>
        <v>0</v>
      </c>
    </row>
    <row r="1106">
      <c r="A1106" s="50">
        <v>1105.0</v>
      </c>
      <c r="B1106" s="86"/>
      <c r="C1106" s="69" t="s">
        <v>5139</v>
      </c>
      <c r="D1106" s="107" t="s">
        <v>11504</v>
      </c>
      <c r="E1106" s="107" t="s">
        <v>1442</v>
      </c>
      <c r="F1106" s="107">
        <v>16.0</v>
      </c>
      <c r="G1106" s="11"/>
      <c r="I1106" t="str">
        <f t="array" ref="I1106">INDEX('2021 Points'!$F$13:$F$21,MATCH(1,MMULT(--('2021 Points'!$G$13:$N$21=D1106),TRANSPOSE(COLUMN('2021 Points'!$G$13:$N$21)^0)),0))</f>
        <v>#N/A</v>
      </c>
      <c r="K1106" s="58">
        <f>F1106-IFERROR(VLOOKUP(D1106,'250621 Ranking'!$D:$F,3,0),0)</f>
        <v>14</v>
      </c>
      <c r="L1106">
        <f>countif('Pre-transfer 2021 Points'!$E$13:$L$21,D1106)</f>
        <v>0</v>
      </c>
      <c r="M1106" s="59">
        <f>countif('2021 Points'!$G$13:$N$21,D1106)</f>
        <v>0</v>
      </c>
    </row>
    <row r="1107">
      <c r="A1107" s="50">
        <v>1106.0</v>
      </c>
      <c r="B1107" s="86"/>
      <c r="C1107" s="69" t="s">
        <v>6203</v>
      </c>
      <c r="D1107" s="107" t="s">
        <v>655</v>
      </c>
      <c r="E1107" s="72"/>
      <c r="F1107" s="107">
        <v>16.0</v>
      </c>
      <c r="G1107" s="11"/>
      <c r="I1107" t="str">
        <f t="array" ref="I1107">INDEX('2021 Points'!$F$13:$F$21,MATCH(1,MMULT(--('2021 Points'!$G$13:$N$21=D1107),TRANSPOSE(COLUMN('2021 Points'!$G$13:$N$21)^0)),0))</f>
        <v>#N/A</v>
      </c>
      <c r="K1107" s="58">
        <f>F1107-IFERROR(VLOOKUP(D1107,'250621 Ranking'!$D:$F,3,0),0)</f>
        <v>0</v>
      </c>
      <c r="L1107">
        <f>countif('Pre-transfer 2021 Points'!$E$13:$L$21,D1107)</f>
        <v>0</v>
      </c>
      <c r="M1107" s="59">
        <f>countif('2021 Points'!$G$13:$N$21,D1107)</f>
        <v>0</v>
      </c>
    </row>
    <row r="1108">
      <c r="A1108" s="50">
        <v>1107.0</v>
      </c>
      <c r="B1108" s="86"/>
      <c r="C1108" s="69" t="s">
        <v>10338</v>
      </c>
      <c r="D1108" s="107" t="s">
        <v>11505</v>
      </c>
      <c r="E1108" s="107" t="s">
        <v>11426</v>
      </c>
      <c r="F1108" s="107">
        <v>16.0</v>
      </c>
      <c r="G1108" s="11"/>
      <c r="I1108" t="str">
        <f t="array" ref="I1108">INDEX('2021 Points'!$F$13:$F$21,MATCH(1,MMULT(--('2021 Points'!$G$13:$N$21=D1108),TRANSPOSE(COLUMN('2021 Points'!$G$13:$N$21)^0)),0))</f>
        <v>#N/A</v>
      </c>
      <c r="K1108" s="58">
        <f>F1108-IFERROR(VLOOKUP(D1108,'250621 Ranking'!$D:$F,3,0),0)</f>
        <v>16</v>
      </c>
      <c r="L1108">
        <f>countif('Pre-transfer 2021 Points'!$E$13:$L$21,D1108)</f>
        <v>0</v>
      </c>
      <c r="M1108" s="59">
        <f>countif('2021 Points'!$G$13:$N$21,D1108)</f>
        <v>0</v>
      </c>
    </row>
    <row r="1109">
      <c r="A1109" s="50">
        <v>1108.0</v>
      </c>
      <c r="B1109" s="67">
        <v>1024.0</v>
      </c>
      <c r="C1109" s="69" t="s">
        <v>1127</v>
      </c>
      <c r="D1109" s="107" t="s">
        <v>11506</v>
      </c>
      <c r="E1109" s="107" t="s">
        <v>4331</v>
      </c>
      <c r="F1109" s="107">
        <v>16.0</v>
      </c>
      <c r="G1109" s="11"/>
      <c r="I1109" t="str">
        <f t="array" ref="I1109">INDEX('2021 Points'!$F$13:$F$21,MATCH(1,MMULT(--('2021 Points'!$G$13:$N$21=D1109),TRANSPOSE(COLUMN('2021 Points'!$G$13:$N$21)^0)),0))</f>
        <v>#N/A</v>
      </c>
      <c r="K1109" s="58">
        <f>F1109-IFERROR(VLOOKUP(D1109,'250621 Ranking'!$D:$F,3,0),0)</f>
        <v>10</v>
      </c>
      <c r="L1109">
        <f>countif('Pre-transfer 2021 Points'!$E$13:$L$21,D1109)</f>
        <v>0</v>
      </c>
      <c r="M1109" s="59">
        <f>countif('2021 Points'!$G$13:$N$21,D1109)</f>
        <v>0</v>
      </c>
    </row>
    <row r="1110">
      <c r="A1110" s="50">
        <v>1109.0</v>
      </c>
      <c r="B1110" s="86"/>
      <c r="C1110" s="69" t="s">
        <v>8882</v>
      </c>
      <c r="D1110" s="107" t="s">
        <v>3758</v>
      </c>
      <c r="E1110" s="72"/>
      <c r="F1110" s="107">
        <v>16.0</v>
      </c>
      <c r="G1110" s="11"/>
      <c r="I1110" t="str">
        <f t="array" ref="I1110">INDEX('2021 Points'!$F$13:$F$21,MATCH(1,MMULT(--('2021 Points'!$G$13:$N$21=D1110),TRANSPOSE(COLUMN('2021 Points'!$G$13:$N$21)^0)),0))</f>
        <v>#N/A</v>
      </c>
      <c r="K1110" s="58">
        <f>F1110-IFERROR(VLOOKUP(D1110,'250621 Ranking'!$D:$F,3,0),0)</f>
        <v>0</v>
      </c>
      <c r="L1110">
        <f>countif('Pre-transfer 2021 Points'!$E$13:$L$21,D1110)</f>
        <v>0</v>
      </c>
      <c r="M1110" s="59">
        <f>countif('2021 Points'!$G$13:$N$21,D1110)</f>
        <v>0</v>
      </c>
    </row>
    <row r="1111">
      <c r="A1111" s="50">
        <v>1110.0</v>
      </c>
      <c r="B1111" s="67">
        <v>1383.0</v>
      </c>
      <c r="C1111" s="68" t="s">
        <v>413</v>
      </c>
      <c r="D1111" s="107" t="s">
        <v>11507</v>
      </c>
      <c r="E1111" s="72"/>
      <c r="F1111" s="107">
        <v>16.0</v>
      </c>
      <c r="G1111" s="11"/>
      <c r="I1111" t="str">
        <f t="array" ref="I1111">INDEX('2021 Points'!$F$13:$F$21,MATCH(1,MMULT(--('2021 Points'!$G$13:$N$21=D1111),TRANSPOSE(COLUMN('2021 Points'!$G$13:$N$21)^0)),0))</f>
        <v>#N/A</v>
      </c>
      <c r="K1111" s="58">
        <f>F1111-IFERROR(VLOOKUP(D1111,'250621 Ranking'!$D:$F,3,0),0)</f>
        <v>0</v>
      </c>
      <c r="L1111">
        <f>countif('Pre-transfer 2021 Points'!$E$13:$L$21,D1111)</f>
        <v>0</v>
      </c>
      <c r="M1111" s="59">
        <f>countif('2021 Points'!$G$13:$N$21,D1111)</f>
        <v>0</v>
      </c>
    </row>
    <row r="1112">
      <c r="A1112" s="50">
        <v>1111.0</v>
      </c>
      <c r="B1112" s="67">
        <v>898.0</v>
      </c>
      <c r="C1112" s="69" t="s">
        <v>5922</v>
      </c>
      <c r="D1112" s="107" t="s">
        <v>11508</v>
      </c>
      <c r="E1112" s="107" t="s">
        <v>4373</v>
      </c>
      <c r="F1112" s="107">
        <v>16.0</v>
      </c>
      <c r="G1112" s="11"/>
      <c r="I1112" t="str">
        <f t="array" ref="I1112">INDEX('2021 Points'!$F$13:$F$21,MATCH(1,MMULT(--('2021 Points'!$G$13:$N$21=D1112),TRANSPOSE(COLUMN('2021 Points'!$G$13:$N$21)^0)),0))</f>
        <v>#N/A</v>
      </c>
      <c r="K1112" s="58">
        <f>F1112-IFERROR(VLOOKUP(D1112,'250621 Ranking'!$D:$F,3,0),0)</f>
        <v>16</v>
      </c>
      <c r="L1112">
        <f>countif('Pre-transfer 2021 Points'!$E$13:$L$21,D1112)</f>
        <v>0</v>
      </c>
      <c r="M1112" s="59">
        <f>countif('2021 Points'!$G$13:$N$21,D1112)</f>
        <v>0</v>
      </c>
    </row>
    <row r="1113">
      <c r="A1113" s="50">
        <v>1112.0</v>
      </c>
      <c r="B1113" s="67">
        <v>519.0</v>
      </c>
      <c r="C1113" s="69" t="s">
        <v>1504</v>
      </c>
      <c r="D1113" s="107" t="s">
        <v>3643</v>
      </c>
      <c r="E1113" s="107" t="s">
        <v>4326</v>
      </c>
      <c r="F1113" s="107">
        <v>16.0</v>
      </c>
      <c r="G1113" s="11"/>
      <c r="I1113" t="str">
        <f t="array" ref="I1113">INDEX('2021 Points'!$F$13:$F$21,MATCH(1,MMULT(--('2021 Points'!$G$13:$N$21=D1113),TRANSPOSE(COLUMN('2021 Points'!$G$13:$N$21)^0)),0))</f>
        <v>#N/A</v>
      </c>
      <c r="K1113" s="58">
        <f>F1113-IFERROR(VLOOKUP(D1113,'250621 Ranking'!$D:$F,3,0),0)</f>
        <v>0</v>
      </c>
      <c r="L1113">
        <f>countif('Pre-transfer 2021 Points'!$E$13:$L$21,D1113)</f>
        <v>0</v>
      </c>
      <c r="M1113" s="59">
        <f>countif('2021 Points'!$G$13:$N$21,D1113)</f>
        <v>0</v>
      </c>
    </row>
    <row r="1114">
      <c r="A1114" s="50">
        <v>1113.0</v>
      </c>
      <c r="B1114" s="86"/>
      <c r="C1114" s="69" t="s">
        <v>5264</v>
      </c>
      <c r="D1114" s="107" t="s">
        <v>11509</v>
      </c>
      <c r="E1114" s="72"/>
      <c r="F1114" s="107">
        <v>16.0</v>
      </c>
      <c r="G1114" s="11"/>
      <c r="I1114" t="str">
        <f t="array" ref="I1114">INDEX('2021 Points'!$F$13:$F$21,MATCH(1,MMULT(--('2021 Points'!$G$13:$N$21=D1114),TRANSPOSE(COLUMN('2021 Points'!$G$13:$N$21)^0)),0))</f>
        <v>#N/A</v>
      </c>
      <c r="K1114" s="58">
        <f>F1114-IFERROR(VLOOKUP(D1114,'250621 Ranking'!$D:$F,3,0),0)</f>
        <v>0</v>
      </c>
      <c r="L1114">
        <f>countif('Pre-transfer 2021 Points'!$E$13:$L$21,D1114)</f>
        <v>0</v>
      </c>
      <c r="M1114" s="59">
        <f>countif('2021 Points'!$G$13:$N$21,D1114)</f>
        <v>0</v>
      </c>
    </row>
    <row r="1115">
      <c r="A1115" s="50">
        <v>1114.0</v>
      </c>
      <c r="B1115" s="86"/>
      <c r="C1115" s="69" t="s">
        <v>11510</v>
      </c>
      <c r="D1115" s="107" t="s">
        <v>1562</v>
      </c>
      <c r="E1115" s="107" t="s">
        <v>9951</v>
      </c>
      <c r="F1115" s="107">
        <v>15.0</v>
      </c>
      <c r="G1115" s="11"/>
      <c r="I1115" t="str">
        <f t="array" ref="I1115">INDEX('2021 Points'!$F$13:$F$21,MATCH(1,MMULT(--('2021 Points'!$G$13:$N$21=D1115),TRANSPOSE(COLUMN('2021 Points'!$G$13:$N$21)^0)),0))</f>
        <v>#N/A</v>
      </c>
      <c r="K1115" s="58">
        <f>F1115-IFERROR(VLOOKUP(D1115,'250621 Ranking'!$D:$F,3,0),0)</f>
        <v>15</v>
      </c>
      <c r="L1115">
        <f>countif('Pre-transfer 2021 Points'!$E$13:$L$21,D1115)</f>
        <v>0</v>
      </c>
      <c r="M1115" s="59">
        <f>countif('2021 Points'!$G$13:$N$21,D1115)</f>
        <v>0</v>
      </c>
    </row>
    <row r="1116">
      <c r="A1116" s="50">
        <v>1115.0</v>
      </c>
      <c r="B1116" s="86"/>
      <c r="C1116" s="69" t="s">
        <v>5638</v>
      </c>
      <c r="D1116" s="107" t="s">
        <v>11511</v>
      </c>
      <c r="E1116" s="107" t="s">
        <v>9937</v>
      </c>
      <c r="F1116" s="107">
        <v>15.0</v>
      </c>
      <c r="G1116" s="11"/>
      <c r="I1116" t="str">
        <f t="array" ref="I1116">INDEX('2021 Points'!$F$13:$F$21,MATCH(1,MMULT(--('2021 Points'!$G$13:$N$21=D1116),TRANSPOSE(COLUMN('2021 Points'!$G$13:$N$21)^0)),0))</f>
        <v>#N/A</v>
      </c>
      <c r="K1116" s="58">
        <f>F1116-IFERROR(VLOOKUP(D1116,'250621 Ranking'!$D:$F,3,0),0)</f>
        <v>15</v>
      </c>
      <c r="L1116">
        <f>countif('Pre-transfer 2021 Points'!$E$13:$L$21,D1116)</f>
        <v>0</v>
      </c>
      <c r="M1116" s="59">
        <f>countif('2021 Points'!$G$13:$N$21,D1116)</f>
        <v>0</v>
      </c>
    </row>
    <row r="1117">
      <c r="A1117" s="50">
        <v>1116.0</v>
      </c>
      <c r="B1117" s="86"/>
      <c r="C1117" s="69" t="s">
        <v>11093</v>
      </c>
      <c r="D1117" s="107" t="s">
        <v>11512</v>
      </c>
      <c r="E1117" s="72"/>
      <c r="F1117" s="107">
        <v>15.0</v>
      </c>
      <c r="G1117" s="11"/>
      <c r="I1117" t="str">
        <f t="array" ref="I1117">INDEX('2021 Points'!$F$13:$F$21,MATCH(1,MMULT(--('2021 Points'!$G$13:$N$21=D1117),TRANSPOSE(COLUMN('2021 Points'!$G$13:$N$21)^0)),0))</f>
        <v>#N/A</v>
      </c>
      <c r="K1117" s="58">
        <f>F1117-IFERROR(VLOOKUP(D1117,'250621 Ranking'!$D:$F,3,0),0)</f>
        <v>0</v>
      </c>
      <c r="L1117">
        <f>countif('Pre-transfer 2021 Points'!$E$13:$L$21,D1117)</f>
        <v>0</v>
      </c>
      <c r="M1117" s="59">
        <f>countif('2021 Points'!$G$13:$N$21,D1117)</f>
        <v>0</v>
      </c>
    </row>
    <row r="1118">
      <c r="A1118" s="50">
        <v>1117.0</v>
      </c>
      <c r="B1118" s="67">
        <v>1053.0</v>
      </c>
      <c r="C1118" s="69" t="s">
        <v>790</v>
      </c>
      <c r="D1118" s="107" t="s">
        <v>11029</v>
      </c>
      <c r="E1118" s="107" t="s">
        <v>11219</v>
      </c>
      <c r="F1118" s="107">
        <v>15.0</v>
      </c>
      <c r="G1118" s="11"/>
      <c r="I1118" t="str">
        <f t="array" ref="I1118">INDEX('2021 Points'!$F$13:$F$21,MATCH(1,MMULT(--('2021 Points'!$G$13:$N$21=D1118),TRANSPOSE(COLUMN('2021 Points'!$G$13:$N$21)^0)),0))</f>
        <v>#N/A</v>
      </c>
      <c r="K1118" s="58">
        <f>F1118-IFERROR(VLOOKUP(D1118,'250621 Ranking'!$D:$F,3,0),0)</f>
        <v>5</v>
      </c>
      <c r="L1118">
        <f>countif('Pre-transfer 2021 Points'!$E$13:$L$21,D1118)</f>
        <v>0</v>
      </c>
      <c r="M1118" s="59">
        <f>countif('2021 Points'!$G$13:$N$21,D1118)</f>
        <v>0</v>
      </c>
    </row>
    <row r="1119">
      <c r="A1119" s="50">
        <v>1118.0</v>
      </c>
      <c r="B1119" s="67">
        <v>1248.0</v>
      </c>
      <c r="C1119" s="68" t="s">
        <v>258</v>
      </c>
      <c r="D1119" s="107" t="s">
        <v>4266</v>
      </c>
      <c r="E1119" s="107" t="s">
        <v>4923</v>
      </c>
      <c r="F1119" s="107">
        <v>15.0</v>
      </c>
      <c r="G1119" s="11"/>
      <c r="I1119" t="str">
        <f t="array" ref="I1119">INDEX('2021 Points'!$F$13:$F$21,MATCH(1,MMULT(--('2021 Points'!$G$13:$N$21=D1119),TRANSPOSE(COLUMN('2021 Points'!$G$13:$N$21)^0)),0))</f>
        <v>#N/A</v>
      </c>
      <c r="K1119" s="58">
        <f>F1119-IFERROR(VLOOKUP(D1119,'250621 Ranking'!$D:$F,3,0),0)</f>
        <v>15</v>
      </c>
      <c r="L1119">
        <f>countif('Pre-transfer 2021 Points'!$E$13:$L$21,D1119)</f>
        <v>0</v>
      </c>
      <c r="M1119" s="59">
        <f>countif('2021 Points'!$G$13:$N$21,D1119)</f>
        <v>0</v>
      </c>
    </row>
    <row r="1120">
      <c r="A1120" s="50">
        <v>1119.0</v>
      </c>
      <c r="B1120" s="67">
        <v>1264.0</v>
      </c>
      <c r="C1120" s="68" t="s">
        <v>946</v>
      </c>
      <c r="D1120" s="107" t="s">
        <v>3484</v>
      </c>
      <c r="E1120" s="72"/>
      <c r="F1120" s="107">
        <v>15.0</v>
      </c>
      <c r="G1120" s="11"/>
      <c r="I1120" t="str">
        <f t="array" ref="I1120">INDEX('2021 Points'!$F$13:$F$21,MATCH(1,MMULT(--('2021 Points'!$G$13:$N$21=D1120),TRANSPOSE(COLUMN('2021 Points'!$G$13:$N$21)^0)),0))</f>
        <v>#N/A</v>
      </c>
      <c r="K1120" s="58">
        <f>F1120-IFERROR(VLOOKUP(D1120,'250621 Ranking'!$D:$F,3,0),0)</f>
        <v>15</v>
      </c>
      <c r="L1120">
        <f>countif('Pre-transfer 2021 Points'!$E$13:$L$21,D1120)</f>
        <v>0</v>
      </c>
      <c r="M1120" s="59">
        <f>countif('2021 Points'!$G$13:$N$21,D1120)</f>
        <v>0</v>
      </c>
    </row>
    <row r="1121">
      <c r="A1121" s="50">
        <v>1120.0</v>
      </c>
      <c r="B1121" s="86"/>
      <c r="C1121" s="69" t="s">
        <v>10598</v>
      </c>
      <c r="D1121" s="107" t="s">
        <v>1684</v>
      </c>
      <c r="E1121" s="107" t="s">
        <v>4326</v>
      </c>
      <c r="F1121" s="107">
        <v>15.0</v>
      </c>
      <c r="G1121" s="11"/>
      <c r="I1121" t="str">
        <f t="array" ref="I1121">INDEX('2021 Points'!$F$13:$F$21,MATCH(1,MMULT(--('2021 Points'!$G$13:$N$21=D1121),TRANSPOSE(COLUMN('2021 Points'!$G$13:$N$21)^0)),0))</f>
        <v>#N/A</v>
      </c>
      <c r="K1121" s="58">
        <f>F1121-IFERROR(VLOOKUP(D1121,'250621 Ranking'!$D:$F,3,0),0)</f>
        <v>10</v>
      </c>
      <c r="L1121">
        <f>countif('Pre-transfer 2021 Points'!$E$13:$L$21,D1121)</f>
        <v>0</v>
      </c>
      <c r="M1121" s="59">
        <f>countif('2021 Points'!$G$13:$N$21,D1121)</f>
        <v>0</v>
      </c>
    </row>
    <row r="1122">
      <c r="A1122" s="50">
        <v>1121.0</v>
      </c>
      <c r="B1122" s="86"/>
      <c r="C1122" s="69" t="s">
        <v>11097</v>
      </c>
      <c r="D1122" s="107" t="s">
        <v>11513</v>
      </c>
      <c r="E1122" s="72"/>
      <c r="F1122" s="107">
        <v>15.0</v>
      </c>
      <c r="G1122" s="11"/>
      <c r="I1122" t="str">
        <f t="array" ref="I1122">INDEX('2021 Points'!$F$13:$F$21,MATCH(1,MMULT(--('2021 Points'!$G$13:$N$21=D1122),TRANSPOSE(COLUMN('2021 Points'!$G$13:$N$21)^0)),0))</f>
        <v>#N/A</v>
      </c>
      <c r="K1122" s="58">
        <f>F1122-IFERROR(VLOOKUP(D1122,'250621 Ranking'!$D:$F,3,0),0)</f>
        <v>15</v>
      </c>
      <c r="L1122">
        <f>countif('Pre-transfer 2021 Points'!$E$13:$L$21,D1122)</f>
        <v>0</v>
      </c>
      <c r="M1122" s="59">
        <f>countif('2021 Points'!$G$13:$N$21,D1122)</f>
        <v>0</v>
      </c>
    </row>
    <row r="1123">
      <c r="A1123" s="50">
        <v>1122.0</v>
      </c>
      <c r="B1123" s="67">
        <v>1089.0</v>
      </c>
      <c r="C1123" s="69" t="s">
        <v>288</v>
      </c>
      <c r="D1123" s="107" t="s">
        <v>1983</v>
      </c>
      <c r="E1123" s="107" t="s">
        <v>4598</v>
      </c>
      <c r="F1123" s="107">
        <v>15.0</v>
      </c>
      <c r="G1123" s="11"/>
      <c r="I1123" t="str">
        <f t="array" ref="I1123">INDEX('2021 Points'!$F$13:$F$21,MATCH(1,MMULT(--('2021 Points'!$G$13:$N$21=D1123),TRANSPOSE(COLUMN('2021 Points'!$G$13:$N$21)^0)),0))</f>
        <v>#N/A</v>
      </c>
      <c r="K1123" s="58">
        <f>F1123-IFERROR(VLOOKUP(D1123,'250621 Ranking'!$D:$F,3,0),0)</f>
        <v>5</v>
      </c>
      <c r="L1123">
        <f>countif('Pre-transfer 2021 Points'!$E$13:$L$21,D1123)</f>
        <v>0</v>
      </c>
      <c r="M1123" s="59">
        <f>countif('2021 Points'!$G$13:$N$21,D1123)</f>
        <v>0</v>
      </c>
    </row>
    <row r="1124">
      <c r="A1124" s="50">
        <v>1123.0</v>
      </c>
      <c r="B1124" s="86"/>
      <c r="C1124" s="69" t="s">
        <v>6158</v>
      </c>
      <c r="D1124" s="107" t="s">
        <v>11514</v>
      </c>
      <c r="E1124" s="72"/>
      <c r="F1124" s="107">
        <v>15.0</v>
      </c>
      <c r="G1124" s="11"/>
      <c r="I1124" t="str">
        <f t="array" ref="I1124">INDEX('2021 Points'!$F$13:$F$21,MATCH(1,MMULT(--('2021 Points'!$G$13:$N$21=D1124),TRANSPOSE(COLUMN('2021 Points'!$G$13:$N$21)^0)),0))</f>
        <v>#N/A</v>
      </c>
      <c r="K1124" s="58">
        <f>F1124-IFERROR(VLOOKUP(D1124,'250621 Ranking'!$D:$F,3,0),0)</f>
        <v>0</v>
      </c>
      <c r="L1124">
        <f>countif('Pre-transfer 2021 Points'!$E$13:$L$21,D1124)</f>
        <v>0</v>
      </c>
      <c r="M1124" s="59">
        <f>countif('2021 Points'!$G$13:$N$21,D1124)</f>
        <v>0</v>
      </c>
    </row>
    <row r="1125">
      <c r="A1125" s="50">
        <v>1124.0</v>
      </c>
      <c r="B1125" s="86"/>
      <c r="C1125" s="69" t="s">
        <v>5666</v>
      </c>
      <c r="D1125" s="107" t="s">
        <v>2428</v>
      </c>
      <c r="E1125" s="72"/>
      <c r="F1125" s="107">
        <v>15.0</v>
      </c>
      <c r="G1125" s="11"/>
      <c r="I1125" t="str">
        <f t="array" ref="I1125">INDEX('2021 Points'!$F$13:$F$21,MATCH(1,MMULT(--('2021 Points'!$G$13:$N$21=D1125),TRANSPOSE(COLUMN('2021 Points'!$G$13:$N$21)^0)),0))</f>
        <v>#N/A</v>
      </c>
      <c r="K1125" s="58">
        <f>F1125-IFERROR(VLOOKUP(D1125,'250621 Ranking'!$D:$F,3,0),0)</f>
        <v>15</v>
      </c>
      <c r="L1125">
        <f>countif('Pre-transfer 2021 Points'!$E$13:$L$21,D1125)</f>
        <v>0</v>
      </c>
      <c r="M1125" s="59">
        <f>countif('2021 Points'!$G$13:$N$21,D1125)</f>
        <v>0</v>
      </c>
    </row>
    <row r="1126">
      <c r="A1126" s="50">
        <v>1125.0</v>
      </c>
      <c r="B1126" s="86"/>
      <c r="C1126" s="69" t="s">
        <v>5167</v>
      </c>
      <c r="D1126" s="107" t="s">
        <v>11515</v>
      </c>
      <c r="E1126" s="72"/>
      <c r="F1126" s="107">
        <v>15.0</v>
      </c>
      <c r="G1126" s="11"/>
      <c r="I1126" t="str">
        <f t="array" ref="I1126">INDEX('2021 Points'!$F$13:$F$21,MATCH(1,MMULT(--('2021 Points'!$G$13:$N$21=D1126),TRANSPOSE(COLUMN('2021 Points'!$G$13:$N$21)^0)),0))</f>
        <v>#N/A</v>
      </c>
      <c r="K1126" s="58">
        <f>F1126-IFERROR(VLOOKUP(D1126,'250621 Ranking'!$D:$F,3,0),0)</f>
        <v>15</v>
      </c>
      <c r="L1126">
        <f>countif('Pre-transfer 2021 Points'!$E$13:$L$21,D1126)</f>
        <v>0</v>
      </c>
      <c r="M1126" s="59">
        <f>countif('2021 Points'!$G$13:$N$21,D1126)</f>
        <v>0</v>
      </c>
    </row>
    <row r="1127">
      <c r="A1127" s="50">
        <v>1126.0</v>
      </c>
      <c r="B1127" s="67">
        <v>550.0</v>
      </c>
      <c r="C1127" s="69" t="s">
        <v>4986</v>
      </c>
      <c r="D1127" s="107" t="s">
        <v>1094</v>
      </c>
      <c r="E1127" s="107" t="s">
        <v>9073</v>
      </c>
      <c r="F1127" s="107">
        <v>15.0</v>
      </c>
      <c r="G1127" s="11"/>
      <c r="I1127" t="str">
        <f t="array" ref="I1127">INDEX('2021 Points'!$F$13:$F$21,MATCH(1,MMULT(--('2021 Points'!$G$13:$N$21=D1127),TRANSPOSE(COLUMN('2021 Points'!$G$13:$N$21)^0)),0))</f>
        <v>#N/A</v>
      </c>
      <c r="K1127" s="58">
        <f>F1127-IFERROR(VLOOKUP(D1127,'250621 Ranking'!$D:$F,3,0),0)</f>
        <v>0</v>
      </c>
      <c r="L1127">
        <f>countif('Pre-transfer 2021 Points'!$E$13:$L$21,D1127)</f>
        <v>0</v>
      </c>
      <c r="M1127" s="59">
        <f>countif('2021 Points'!$G$13:$N$21,D1127)</f>
        <v>0</v>
      </c>
    </row>
    <row r="1128">
      <c r="A1128" s="50">
        <v>1127.0</v>
      </c>
      <c r="B1128" s="67">
        <v>1610.0</v>
      </c>
      <c r="C1128" s="68" t="s">
        <v>5445</v>
      </c>
      <c r="D1128" s="107" t="s">
        <v>11516</v>
      </c>
      <c r="E1128" s="72"/>
      <c r="F1128" s="107">
        <v>15.0</v>
      </c>
      <c r="G1128" s="11"/>
      <c r="I1128" t="str">
        <f t="array" ref="I1128">INDEX('2021 Points'!$F$13:$F$21,MATCH(1,MMULT(--('2021 Points'!$G$13:$N$21=D1128),TRANSPOSE(COLUMN('2021 Points'!$G$13:$N$21)^0)),0))</f>
        <v>#N/A</v>
      </c>
      <c r="K1128" s="58">
        <f>F1128-IFERROR(VLOOKUP(D1128,'250621 Ranking'!$D:$F,3,0),0)</f>
        <v>0</v>
      </c>
      <c r="L1128">
        <f>countif('Pre-transfer 2021 Points'!$E$13:$L$21,D1128)</f>
        <v>0</v>
      </c>
      <c r="M1128" s="59">
        <f>countif('2021 Points'!$G$13:$N$21,D1128)</f>
        <v>0</v>
      </c>
    </row>
    <row r="1129">
      <c r="A1129" s="50">
        <v>1128.0</v>
      </c>
      <c r="B1129" s="86"/>
      <c r="C1129" s="69" t="s">
        <v>10158</v>
      </c>
      <c r="D1129" s="107" t="s">
        <v>11517</v>
      </c>
      <c r="E1129" s="72"/>
      <c r="F1129" s="107">
        <v>15.0</v>
      </c>
      <c r="G1129" s="11"/>
      <c r="I1129" t="str">
        <f t="array" ref="I1129">INDEX('2021 Points'!$F$13:$F$21,MATCH(1,MMULT(--('2021 Points'!$G$13:$N$21=D1129),TRANSPOSE(COLUMN('2021 Points'!$G$13:$N$21)^0)),0))</f>
        <v>#N/A</v>
      </c>
      <c r="K1129" s="58">
        <f>F1129-IFERROR(VLOOKUP(D1129,'250621 Ranking'!$D:$F,3,0),0)</f>
        <v>15</v>
      </c>
      <c r="L1129">
        <f>countif('Pre-transfer 2021 Points'!$E$13:$L$21,D1129)</f>
        <v>0</v>
      </c>
      <c r="M1129" s="59">
        <f>countif('2021 Points'!$G$13:$N$21,D1129)</f>
        <v>0</v>
      </c>
    </row>
    <row r="1130">
      <c r="A1130" s="50">
        <v>1129.0</v>
      </c>
      <c r="B1130" s="67">
        <v>955.0</v>
      </c>
      <c r="C1130" s="69" t="s">
        <v>1311</v>
      </c>
      <c r="D1130" s="107" t="s">
        <v>921</v>
      </c>
      <c r="E1130" s="107" t="s">
        <v>8633</v>
      </c>
      <c r="F1130" s="107">
        <v>15.0</v>
      </c>
      <c r="G1130" s="11"/>
      <c r="I1130" t="str">
        <f t="array" ref="I1130">INDEX('2021 Points'!$F$13:$F$21,MATCH(1,MMULT(--('2021 Points'!$G$13:$N$21=D1130),TRANSPOSE(COLUMN('2021 Points'!$G$13:$N$21)^0)),0))</f>
        <v>#N/A</v>
      </c>
      <c r="K1130" s="58">
        <f>F1130-IFERROR(VLOOKUP(D1130,'250621 Ranking'!$D:$F,3,0),0)</f>
        <v>11</v>
      </c>
      <c r="L1130">
        <f>countif('Pre-transfer 2021 Points'!$E$13:$L$21,D1130)</f>
        <v>0</v>
      </c>
      <c r="M1130" s="59">
        <f>countif('2021 Points'!$G$13:$N$21,D1130)</f>
        <v>0</v>
      </c>
    </row>
    <row r="1131">
      <c r="A1131" s="50">
        <v>1130.0</v>
      </c>
      <c r="B1131" s="86"/>
      <c r="C1131" s="69" t="s">
        <v>11518</v>
      </c>
      <c r="D1131" s="107" t="s">
        <v>10994</v>
      </c>
      <c r="E1131" s="107" t="s">
        <v>4696</v>
      </c>
      <c r="F1131" s="107">
        <v>15.0</v>
      </c>
      <c r="G1131" s="11"/>
      <c r="I1131" t="str">
        <f t="array" ref="I1131">INDEX('2021 Points'!$F$13:$F$21,MATCH(1,MMULT(--('2021 Points'!$G$13:$N$21=D1131),TRANSPOSE(COLUMN('2021 Points'!$G$13:$N$21)^0)),0))</f>
        <v>#N/A</v>
      </c>
      <c r="K1131" s="58">
        <f>F1131-IFERROR(VLOOKUP(D1131,'250621 Ranking'!$D:$F,3,0),0)</f>
        <v>4</v>
      </c>
      <c r="L1131">
        <f>countif('Pre-transfer 2021 Points'!$E$13:$L$21,D1131)</f>
        <v>0</v>
      </c>
      <c r="M1131" s="59">
        <f>countif('2021 Points'!$G$13:$N$21,D1131)</f>
        <v>0</v>
      </c>
    </row>
    <row r="1132">
      <c r="A1132" s="50">
        <v>1131.0</v>
      </c>
      <c r="B1132" s="86"/>
      <c r="C1132" s="69" t="s">
        <v>11519</v>
      </c>
      <c r="D1132" s="107" t="s">
        <v>11520</v>
      </c>
      <c r="E1132" s="72"/>
      <c r="F1132" s="107">
        <v>15.0</v>
      </c>
      <c r="G1132" s="11"/>
      <c r="I1132" t="str">
        <f t="array" ref="I1132">INDEX('2021 Points'!$F$13:$F$21,MATCH(1,MMULT(--('2021 Points'!$G$13:$N$21=D1132),TRANSPOSE(COLUMN('2021 Points'!$G$13:$N$21)^0)),0))</f>
        <v>#N/A</v>
      </c>
      <c r="K1132" s="58">
        <f>F1132-IFERROR(VLOOKUP(D1132,'250621 Ranking'!$D:$F,3,0),0)</f>
        <v>0</v>
      </c>
      <c r="L1132">
        <f>countif('Pre-transfer 2021 Points'!$E$13:$L$21,D1132)</f>
        <v>0</v>
      </c>
      <c r="M1132" s="59">
        <f>countif('2021 Points'!$G$13:$N$21,D1132)</f>
        <v>0</v>
      </c>
    </row>
    <row r="1133">
      <c r="A1133" s="50">
        <v>1132.0</v>
      </c>
      <c r="B1133" s="86"/>
      <c r="C1133" s="69" t="s">
        <v>5237</v>
      </c>
      <c r="D1133" s="107" t="s">
        <v>11521</v>
      </c>
      <c r="E1133" s="107" t="s">
        <v>11341</v>
      </c>
      <c r="F1133" s="107">
        <v>15.0</v>
      </c>
      <c r="G1133" s="11"/>
      <c r="I1133" t="str">
        <f t="array" ref="I1133">INDEX('2021 Points'!$F$13:$F$21,MATCH(1,MMULT(--('2021 Points'!$G$13:$N$21=D1133),TRANSPOSE(COLUMN('2021 Points'!$G$13:$N$21)^0)),0))</f>
        <v>#N/A</v>
      </c>
      <c r="K1133" s="58">
        <f>F1133-IFERROR(VLOOKUP(D1133,'250621 Ranking'!$D:$F,3,0),0)</f>
        <v>8</v>
      </c>
      <c r="L1133">
        <f>countif('Pre-transfer 2021 Points'!$E$13:$L$21,D1133)</f>
        <v>0</v>
      </c>
      <c r="M1133" s="59">
        <f>countif('2021 Points'!$G$13:$N$21,D1133)</f>
        <v>0</v>
      </c>
    </row>
    <row r="1134">
      <c r="A1134" s="50">
        <v>1133.0</v>
      </c>
      <c r="B1134" s="86"/>
      <c r="C1134" s="69" t="s">
        <v>10067</v>
      </c>
      <c r="D1134" s="107" t="s">
        <v>11522</v>
      </c>
      <c r="E1134" s="72"/>
      <c r="F1134" s="107">
        <v>15.0</v>
      </c>
      <c r="G1134" s="11"/>
      <c r="I1134" t="str">
        <f t="array" ref="I1134">INDEX('2021 Points'!$F$13:$F$21,MATCH(1,MMULT(--('2021 Points'!$G$13:$N$21=D1134),TRANSPOSE(COLUMN('2021 Points'!$G$13:$N$21)^0)),0))</f>
        <v>#N/A</v>
      </c>
      <c r="K1134" s="58">
        <f>F1134-IFERROR(VLOOKUP(D1134,'250621 Ranking'!$D:$F,3,0),0)</f>
        <v>0</v>
      </c>
      <c r="L1134">
        <f>countif('Pre-transfer 2021 Points'!$E$13:$L$21,D1134)</f>
        <v>0</v>
      </c>
      <c r="M1134" s="59">
        <f>countif('2021 Points'!$G$13:$N$21,D1134)</f>
        <v>0</v>
      </c>
    </row>
    <row r="1135">
      <c r="A1135" s="50">
        <v>1134.0</v>
      </c>
      <c r="B1135" s="86"/>
      <c r="C1135" s="69" t="s">
        <v>10068</v>
      </c>
      <c r="D1135" s="107" t="s">
        <v>2465</v>
      </c>
      <c r="E1135" s="72"/>
      <c r="F1135" s="107">
        <v>15.0</v>
      </c>
      <c r="G1135" s="11"/>
      <c r="I1135" t="str">
        <f t="array" ref="I1135">INDEX('2021 Points'!$F$13:$F$21,MATCH(1,MMULT(--('2021 Points'!$G$13:$N$21=D1135),TRANSPOSE(COLUMN('2021 Points'!$G$13:$N$21)^0)),0))</f>
        <v>#N/A</v>
      </c>
      <c r="K1135" s="58">
        <f>F1135-IFERROR(VLOOKUP(D1135,'250621 Ranking'!$D:$F,3,0),0)</f>
        <v>15</v>
      </c>
      <c r="L1135">
        <f>countif('Pre-transfer 2021 Points'!$E$13:$L$21,D1135)</f>
        <v>0</v>
      </c>
      <c r="M1135" s="59">
        <f>countif('2021 Points'!$G$13:$N$21,D1135)</f>
        <v>0</v>
      </c>
    </row>
    <row r="1136">
      <c r="A1136" s="50">
        <v>1135.0</v>
      </c>
      <c r="B1136" s="86"/>
      <c r="C1136" s="69" t="s">
        <v>5231</v>
      </c>
      <c r="D1136" s="107" t="s">
        <v>11059</v>
      </c>
      <c r="E1136" s="72"/>
      <c r="F1136" s="107">
        <v>15.0</v>
      </c>
      <c r="G1136" s="11"/>
      <c r="I1136" t="str">
        <f t="array" ref="I1136">INDEX('2021 Points'!$F$13:$F$21,MATCH(1,MMULT(--('2021 Points'!$G$13:$N$21=D1136),TRANSPOSE(COLUMN('2021 Points'!$G$13:$N$21)^0)),0))</f>
        <v>#N/A</v>
      </c>
      <c r="K1136" s="58">
        <f>F1136-IFERROR(VLOOKUP(D1136,'250621 Ranking'!$D:$F,3,0),0)</f>
        <v>15</v>
      </c>
      <c r="L1136">
        <f>countif('Pre-transfer 2021 Points'!$E$13:$L$21,D1136)</f>
        <v>0</v>
      </c>
      <c r="M1136" s="59">
        <f>countif('2021 Points'!$G$13:$N$21,D1136)</f>
        <v>0</v>
      </c>
    </row>
    <row r="1137">
      <c r="A1137" s="50">
        <v>1136.0</v>
      </c>
      <c r="B1137" s="86"/>
      <c r="C1137" s="69" t="s">
        <v>11103</v>
      </c>
      <c r="D1137" s="107" t="s">
        <v>4153</v>
      </c>
      <c r="E1137" s="72"/>
      <c r="F1137" s="107">
        <v>15.0</v>
      </c>
      <c r="G1137" s="11"/>
      <c r="I1137" t="str">
        <f t="array" ref="I1137">INDEX('2021 Points'!$F$13:$F$21,MATCH(1,MMULT(--('2021 Points'!$G$13:$N$21=D1137),TRANSPOSE(COLUMN('2021 Points'!$G$13:$N$21)^0)),0))</f>
        <v>#N/A</v>
      </c>
      <c r="K1137" s="58">
        <f>F1137-IFERROR(VLOOKUP(D1137,'250621 Ranking'!$D:$F,3,0),0)</f>
        <v>15</v>
      </c>
      <c r="L1137">
        <f>countif('Pre-transfer 2021 Points'!$E$13:$L$21,D1137)</f>
        <v>0</v>
      </c>
      <c r="M1137" s="59">
        <f>countif('2021 Points'!$G$13:$N$21,D1137)</f>
        <v>0</v>
      </c>
    </row>
    <row r="1138">
      <c r="A1138" s="50">
        <v>1137.0</v>
      </c>
      <c r="B1138" s="67">
        <v>1230.0</v>
      </c>
      <c r="C1138" s="68" t="s">
        <v>630</v>
      </c>
      <c r="D1138" s="107" t="s">
        <v>11523</v>
      </c>
      <c r="E1138" s="72"/>
      <c r="F1138" s="107">
        <v>15.0</v>
      </c>
      <c r="G1138" s="11"/>
      <c r="I1138" t="str">
        <f t="array" ref="I1138">INDEX('2021 Points'!$F$13:$F$21,MATCH(1,MMULT(--('2021 Points'!$G$13:$N$21=D1138),TRANSPOSE(COLUMN('2021 Points'!$G$13:$N$21)^0)),0))</f>
        <v>#N/A</v>
      </c>
      <c r="K1138" s="58">
        <f>F1138-IFERROR(VLOOKUP(D1138,'250621 Ranking'!$D:$F,3,0),0)</f>
        <v>15</v>
      </c>
      <c r="L1138">
        <f>countif('Pre-transfer 2021 Points'!$E$13:$L$21,D1138)</f>
        <v>0</v>
      </c>
      <c r="M1138" s="59">
        <f>countif('2021 Points'!$G$13:$N$21,D1138)</f>
        <v>0</v>
      </c>
    </row>
    <row r="1139">
      <c r="A1139" s="50">
        <v>1138.0</v>
      </c>
      <c r="B1139" s="86"/>
      <c r="C1139" s="69" t="s">
        <v>11104</v>
      </c>
      <c r="D1139" s="107" t="s">
        <v>11524</v>
      </c>
      <c r="E1139" s="72"/>
      <c r="F1139" s="107">
        <v>15.0</v>
      </c>
      <c r="G1139" s="11"/>
      <c r="I1139" t="str">
        <f t="array" ref="I1139">INDEX('2021 Points'!$F$13:$F$21,MATCH(1,MMULT(--('2021 Points'!$G$13:$N$21=D1139),TRANSPOSE(COLUMN('2021 Points'!$G$13:$N$21)^0)),0))</f>
        <v>#N/A</v>
      </c>
      <c r="K1139" s="58">
        <f>F1139-IFERROR(VLOOKUP(D1139,'250621 Ranking'!$D:$F,3,0),0)</f>
        <v>0</v>
      </c>
      <c r="L1139">
        <f>countif('Pre-transfer 2021 Points'!$E$13:$L$21,D1139)</f>
        <v>0</v>
      </c>
      <c r="M1139" s="59">
        <f>countif('2021 Points'!$G$13:$N$21,D1139)</f>
        <v>0</v>
      </c>
    </row>
    <row r="1140">
      <c r="A1140" s="50">
        <v>1139.0</v>
      </c>
      <c r="B1140" s="86"/>
      <c r="C1140" s="69" t="s">
        <v>8867</v>
      </c>
      <c r="D1140" s="107" t="s">
        <v>11525</v>
      </c>
      <c r="E1140" s="72"/>
      <c r="F1140" s="107">
        <v>15.0</v>
      </c>
      <c r="G1140" s="11"/>
      <c r="I1140" t="str">
        <f t="array" ref="I1140">INDEX('2021 Points'!$F$13:$F$21,MATCH(1,MMULT(--('2021 Points'!$G$13:$N$21=D1140),TRANSPOSE(COLUMN('2021 Points'!$G$13:$N$21)^0)),0))</f>
        <v>#N/A</v>
      </c>
      <c r="K1140" s="58">
        <f>F1140-IFERROR(VLOOKUP(D1140,'250621 Ranking'!$D:$F,3,0),0)</f>
        <v>0</v>
      </c>
      <c r="L1140">
        <f>countif('Pre-transfer 2021 Points'!$E$13:$L$21,D1140)</f>
        <v>0</v>
      </c>
      <c r="M1140" s="59">
        <f>countif('2021 Points'!$G$13:$N$21,D1140)</f>
        <v>0</v>
      </c>
    </row>
    <row r="1141">
      <c r="A1141" s="50">
        <v>1140.0</v>
      </c>
      <c r="B1141" s="86"/>
      <c r="C1141" s="69" t="s">
        <v>10070</v>
      </c>
      <c r="D1141" s="107" t="s">
        <v>3193</v>
      </c>
      <c r="E1141" s="72"/>
      <c r="F1141" s="107">
        <v>15.0</v>
      </c>
      <c r="G1141" s="11"/>
      <c r="I1141" t="str">
        <f t="array" ref="I1141">INDEX('2021 Points'!$F$13:$F$21,MATCH(1,MMULT(--('2021 Points'!$G$13:$N$21=D1141),TRANSPOSE(COLUMN('2021 Points'!$G$13:$N$21)^0)),0))</f>
        <v>#N/A</v>
      </c>
      <c r="K1141" s="58">
        <f>F1141-IFERROR(VLOOKUP(D1141,'250621 Ranking'!$D:$F,3,0),0)</f>
        <v>15</v>
      </c>
      <c r="L1141">
        <f>countif('Pre-transfer 2021 Points'!$E$13:$L$21,D1141)</f>
        <v>0</v>
      </c>
      <c r="M1141" s="59">
        <f>countif('2021 Points'!$G$13:$N$21,D1141)</f>
        <v>0</v>
      </c>
    </row>
    <row r="1142">
      <c r="A1142" s="50">
        <v>1141.0</v>
      </c>
      <c r="B1142" s="86"/>
      <c r="C1142" s="69" t="s">
        <v>11526</v>
      </c>
      <c r="D1142" s="107" t="s">
        <v>3734</v>
      </c>
      <c r="E1142" s="72"/>
      <c r="F1142" s="107">
        <v>15.0</v>
      </c>
      <c r="G1142" s="11"/>
      <c r="I1142" t="str">
        <f t="array" ref="I1142">INDEX('2021 Points'!$F$13:$F$21,MATCH(1,MMULT(--('2021 Points'!$G$13:$N$21=D1142),TRANSPOSE(COLUMN('2021 Points'!$G$13:$N$21)^0)),0))</f>
        <v>#N/A</v>
      </c>
      <c r="K1142" s="58">
        <f>F1142-IFERROR(VLOOKUP(D1142,'250621 Ranking'!$D:$F,3,0),0)</f>
        <v>15</v>
      </c>
      <c r="L1142">
        <f>countif('Pre-transfer 2021 Points'!$E$13:$L$21,D1142)</f>
        <v>0</v>
      </c>
      <c r="M1142" s="59">
        <f>countif('2021 Points'!$G$13:$N$21,D1142)</f>
        <v>0</v>
      </c>
    </row>
    <row r="1143">
      <c r="A1143" s="50">
        <v>1142.0</v>
      </c>
      <c r="B1143" s="67">
        <v>1464.0</v>
      </c>
      <c r="C1143" s="68" t="s">
        <v>5798</v>
      </c>
      <c r="D1143" s="107" t="s">
        <v>11527</v>
      </c>
      <c r="E1143" s="107" t="s">
        <v>8623</v>
      </c>
      <c r="F1143" s="107">
        <v>15.0</v>
      </c>
      <c r="G1143" s="11"/>
      <c r="I1143" t="str">
        <f t="array" ref="I1143">INDEX('2021 Points'!$F$13:$F$21,MATCH(1,MMULT(--('2021 Points'!$G$13:$N$21=D1143),TRANSPOSE(COLUMN('2021 Points'!$G$13:$N$21)^0)),0))</f>
        <v>#N/A</v>
      </c>
      <c r="K1143" s="58">
        <f>F1143-IFERROR(VLOOKUP(D1143,'250621 Ranking'!$D:$F,3,0),0)</f>
        <v>15</v>
      </c>
      <c r="L1143">
        <f>countif('Pre-transfer 2021 Points'!$E$13:$L$21,D1143)</f>
        <v>0</v>
      </c>
      <c r="M1143" s="59">
        <f>countif('2021 Points'!$G$13:$N$21,D1143)</f>
        <v>0</v>
      </c>
    </row>
    <row r="1144">
      <c r="A1144" s="50">
        <v>1143.0</v>
      </c>
      <c r="B1144" s="86"/>
      <c r="C1144" s="69" t="s">
        <v>11107</v>
      </c>
      <c r="D1144" s="107" t="s">
        <v>11528</v>
      </c>
      <c r="E1144" s="72"/>
      <c r="F1144" s="107">
        <v>15.0</v>
      </c>
      <c r="G1144" s="11"/>
      <c r="I1144" t="str">
        <f t="array" ref="I1144">INDEX('2021 Points'!$F$13:$F$21,MATCH(1,MMULT(--('2021 Points'!$G$13:$N$21=D1144),TRANSPOSE(COLUMN('2021 Points'!$G$13:$N$21)^0)),0))</f>
        <v>#N/A</v>
      </c>
      <c r="K1144" s="58">
        <f>F1144-IFERROR(VLOOKUP(D1144,'250621 Ranking'!$D:$F,3,0),0)</f>
        <v>0</v>
      </c>
      <c r="L1144">
        <f>countif('Pre-transfer 2021 Points'!$E$13:$L$21,D1144)</f>
        <v>0</v>
      </c>
      <c r="M1144" s="59">
        <f>countif('2021 Points'!$G$13:$N$21,D1144)</f>
        <v>0</v>
      </c>
    </row>
    <row r="1145">
      <c r="A1145" s="50">
        <v>1144.0</v>
      </c>
      <c r="B1145" s="86"/>
      <c r="C1145" s="69" t="s">
        <v>11529</v>
      </c>
      <c r="D1145" s="107" t="s">
        <v>11530</v>
      </c>
      <c r="E1145" s="72"/>
      <c r="F1145" s="107">
        <v>15.0</v>
      </c>
      <c r="G1145" s="11"/>
      <c r="I1145" t="str">
        <f t="array" ref="I1145">INDEX('2021 Points'!$F$13:$F$21,MATCH(1,MMULT(--('2021 Points'!$G$13:$N$21=D1145),TRANSPOSE(COLUMN('2021 Points'!$G$13:$N$21)^0)),0))</f>
        <v>#N/A</v>
      </c>
      <c r="K1145" s="58">
        <f>F1145-IFERROR(VLOOKUP(D1145,'250621 Ranking'!$D:$F,3,0),0)</f>
        <v>0</v>
      </c>
      <c r="L1145">
        <f>countif('Pre-transfer 2021 Points'!$E$13:$L$21,D1145)</f>
        <v>0</v>
      </c>
      <c r="M1145" s="59">
        <f>countif('2021 Points'!$G$13:$N$21,D1145)</f>
        <v>0</v>
      </c>
    </row>
    <row r="1146">
      <c r="A1146" s="50">
        <v>1145.0</v>
      </c>
      <c r="B1146" s="86"/>
      <c r="C1146" s="69" t="s">
        <v>11531</v>
      </c>
      <c r="D1146" s="107" t="s">
        <v>11532</v>
      </c>
      <c r="E1146" s="72"/>
      <c r="F1146" s="107">
        <v>15.0</v>
      </c>
      <c r="G1146" s="11"/>
      <c r="I1146" t="str">
        <f t="array" ref="I1146">INDEX('2021 Points'!$F$13:$F$21,MATCH(1,MMULT(--('2021 Points'!$G$13:$N$21=D1146),TRANSPOSE(COLUMN('2021 Points'!$G$13:$N$21)^0)),0))</f>
        <v>#N/A</v>
      </c>
      <c r="K1146" s="58">
        <f>F1146-IFERROR(VLOOKUP(D1146,'250621 Ranking'!$D:$F,3,0),0)</f>
        <v>0</v>
      </c>
      <c r="L1146">
        <f>countif('Pre-transfer 2021 Points'!$E$13:$L$21,D1146)</f>
        <v>0</v>
      </c>
      <c r="M1146" s="59">
        <f>countif('2021 Points'!$G$13:$N$21,D1146)</f>
        <v>0</v>
      </c>
    </row>
    <row r="1147">
      <c r="A1147" s="50">
        <v>1146.0</v>
      </c>
      <c r="B1147" s="67">
        <v>1175.0</v>
      </c>
      <c r="C1147" s="68" t="s">
        <v>4334</v>
      </c>
      <c r="D1147" s="107" t="s">
        <v>11533</v>
      </c>
      <c r="E1147" s="72"/>
      <c r="F1147" s="107">
        <v>15.0</v>
      </c>
      <c r="G1147" s="11"/>
      <c r="I1147" t="str">
        <f t="array" ref="I1147">INDEX('2021 Points'!$F$13:$F$21,MATCH(1,MMULT(--('2021 Points'!$G$13:$N$21=D1147),TRANSPOSE(COLUMN('2021 Points'!$G$13:$N$21)^0)),0))</f>
        <v>#N/A</v>
      </c>
      <c r="K1147" s="58">
        <f>F1147-IFERROR(VLOOKUP(D1147,'250621 Ranking'!$D:$F,3,0),0)</f>
        <v>0</v>
      </c>
      <c r="L1147">
        <f>countif('Pre-transfer 2021 Points'!$E$13:$L$21,D1147)</f>
        <v>0</v>
      </c>
      <c r="M1147" s="59">
        <f>countif('2021 Points'!$G$13:$N$21,D1147)</f>
        <v>0</v>
      </c>
    </row>
    <row r="1148">
      <c r="A1148" s="50">
        <v>1147.0</v>
      </c>
      <c r="B1148" s="67">
        <v>1293.0</v>
      </c>
      <c r="C1148" s="68" t="s">
        <v>441</v>
      </c>
      <c r="D1148" s="107" t="s">
        <v>11534</v>
      </c>
      <c r="E1148" s="72"/>
      <c r="F1148" s="107">
        <v>15.0</v>
      </c>
      <c r="G1148" s="11"/>
      <c r="I1148" t="str">
        <f t="array" ref="I1148">INDEX('2021 Points'!$F$13:$F$21,MATCH(1,MMULT(--('2021 Points'!$G$13:$N$21=D1148),TRANSPOSE(COLUMN('2021 Points'!$G$13:$N$21)^0)),0))</f>
        <v>#N/A</v>
      </c>
      <c r="K1148" s="58">
        <f>F1148-IFERROR(VLOOKUP(D1148,'250621 Ranking'!$D:$F,3,0),0)</f>
        <v>15</v>
      </c>
      <c r="L1148">
        <f>countif('Pre-transfer 2021 Points'!$E$13:$L$21,D1148)</f>
        <v>0</v>
      </c>
      <c r="M1148" s="59">
        <f>countif('2021 Points'!$G$13:$N$21,D1148)</f>
        <v>0</v>
      </c>
    </row>
    <row r="1149">
      <c r="A1149" s="50">
        <v>1148.0</v>
      </c>
      <c r="B1149" s="67">
        <v>1197.0</v>
      </c>
      <c r="C1149" s="68" t="s">
        <v>1498</v>
      </c>
      <c r="D1149" s="107" t="s">
        <v>11535</v>
      </c>
      <c r="E1149" s="107" t="s">
        <v>8968</v>
      </c>
      <c r="F1149" s="107">
        <v>15.0</v>
      </c>
      <c r="G1149" s="11"/>
      <c r="I1149" t="str">
        <f t="array" ref="I1149">INDEX('2021 Points'!$F$13:$F$21,MATCH(1,MMULT(--('2021 Points'!$G$13:$N$21=D1149),TRANSPOSE(COLUMN('2021 Points'!$G$13:$N$21)^0)),0))</f>
        <v>#N/A</v>
      </c>
      <c r="K1149" s="58">
        <f>F1149-IFERROR(VLOOKUP(D1149,'250621 Ranking'!$D:$F,3,0),0)</f>
        <v>10</v>
      </c>
      <c r="L1149">
        <f>countif('Pre-transfer 2021 Points'!$E$13:$L$21,D1149)</f>
        <v>0</v>
      </c>
      <c r="M1149" s="59">
        <f>countif('2021 Points'!$G$13:$N$21,D1149)</f>
        <v>0</v>
      </c>
    </row>
    <row r="1150">
      <c r="A1150" s="50">
        <v>1149.0</v>
      </c>
      <c r="B1150" s="86"/>
      <c r="C1150" s="69" t="s">
        <v>11536</v>
      </c>
      <c r="D1150" s="107" t="s">
        <v>11068</v>
      </c>
      <c r="E1150" s="72"/>
      <c r="F1150" s="107">
        <v>15.0</v>
      </c>
      <c r="G1150" s="11"/>
      <c r="I1150" t="str">
        <f t="array" ref="I1150">INDEX('2021 Points'!$F$13:$F$21,MATCH(1,MMULT(--('2021 Points'!$G$13:$N$21=D1150),TRANSPOSE(COLUMN('2021 Points'!$G$13:$N$21)^0)),0))</f>
        <v>#N/A</v>
      </c>
      <c r="K1150" s="58">
        <f>F1150-IFERROR(VLOOKUP(D1150,'250621 Ranking'!$D:$F,3,0),0)</f>
        <v>0</v>
      </c>
      <c r="L1150">
        <f>countif('Pre-transfer 2021 Points'!$E$13:$L$21,D1150)</f>
        <v>0</v>
      </c>
      <c r="M1150" s="59">
        <f>countif('2021 Points'!$G$13:$N$21,D1150)</f>
        <v>0</v>
      </c>
    </row>
    <row r="1151">
      <c r="A1151" s="50">
        <v>1150.0</v>
      </c>
      <c r="B1151" s="86"/>
      <c r="C1151" s="69" t="s">
        <v>8850</v>
      </c>
      <c r="D1151" s="107" t="s">
        <v>3668</v>
      </c>
      <c r="E1151" s="107" t="s">
        <v>998</v>
      </c>
      <c r="F1151" s="107">
        <v>15.0</v>
      </c>
      <c r="G1151" s="11"/>
      <c r="I1151" t="str">
        <f t="array" ref="I1151">INDEX('2021 Points'!$F$13:$F$21,MATCH(1,MMULT(--('2021 Points'!$G$13:$N$21=D1151),TRANSPOSE(COLUMN('2021 Points'!$G$13:$N$21)^0)),0))</f>
        <v>#N/A</v>
      </c>
      <c r="K1151" s="58">
        <f>F1151-IFERROR(VLOOKUP(D1151,'250621 Ranking'!$D:$F,3,0),0)</f>
        <v>15</v>
      </c>
      <c r="L1151">
        <f>countif('Pre-transfer 2021 Points'!$E$13:$L$21,D1151)</f>
        <v>0</v>
      </c>
      <c r="M1151" s="59">
        <f>countif('2021 Points'!$G$13:$N$21,D1151)</f>
        <v>0</v>
      </c>
    </row>
    <row r="1152">
      <c r="A1152" s="50">
        <v>1151.0</v>
      </c>
      <c r="B1152" s="86"/>
      <c r="C1152" s="69" t="s">
        <v>10074</v>
      </c>
      <c r="D1152" s="107" t="s">
        <v>11537</v>
      </c>
      <c r="E1152" s="72"/>
      <c r="F1152" s="107">
        <v>15.0</v>
      </c>
      <c r="G1152" s="11"/>
      <c r="I1152" t="str">
        <f t="array" ref="I1152">INDEX('2021 Points'!$F$13:$F$21,MATCH(1,MMULT(--('2021 Points'!$G$13:$N$21=D1152),TRANSPOSE(COLUMN('2021 Points'!$G$13:$N$21)^0)),0))</f>
        <v>#N/A</v>
      </c>
      <c r="K1152" s="58">
        <f>F1152-IFERROR(VLOOKUP(D1152,'250621 Ranking'!$D:$F,3,0),0)</f>
        <v>0</v>
      </c>
      <c r="L1152">
        <f>countif('Pre-transfer 2021 Points'!$E$13:$L$21,D1152)</f>
        <v>0</v>
      </c>
      <c r="M1152" s="59">
        <f>countif('2021 Points'!$G$13:$N$21,D1152)</f>
        <v>0</v>
      </c>
    </row>
    <row r="1153">
      <c r="A1153" s="50">
        <v>1152.0</v>
      </c>
      <c r="B1153" s="67">
        <v>1412.0</v>
      </c>
      <c r="C1153" s="68" t="s">
        <v>173</v>
      </c>
      <c r="D1153" s="107" t="s">
        <v>11036</v>
      </c>
      <c r="E1153" s="72"/>
      <c r="F1153" s="107">
        <v>15.0</v>
      </c>
      <c r="G1153" s="11"/>
      <c r="I1153" t="str">
        <f t="array" ref="I1153">INDEX('2021 Points'!$F$13:$F$21,MATCH(1,MMULT(--('2021 Points'!$G$13:$N$21=D1153),TRANSPOSE(COLUMN('2021 Points'!$G$13:$N$21)^0)),0))</f>
        <v>#N/A</v>
      </c>
      <c r="K1153" s="58">
        <f>F1153-IFERROR(VLOOKUP(D1153,'250621 Ranking'!$D:$F,3,0),0)</f>
        <v>0</v>
      </c>
      <c r="L1153">
        <f>countif('Pre-transfer 2021 Points'!$E$13:$L$21,D1153)</f>
        <v>0</v>
      </c>
      <c r="M1153" s="59">
        <f>countif('2021 Points'!$G$13:$N$21,D1153)</f>
        <v>0</v>
      </c>
    </row>
    <row r="1154">
      <c r="A1154" s="50">
        <v>1153.0</v>
      </c>
      <c r="B1154" s="67">
        <v>1570.0</v>
      </c>
      <c r="C1154" s="68" t="s">
        <v>5414</v>
      </c>
      <c r="D1154" s="107" t="s">
        <v>3755</v>
      </c>
      <c r="E1154" s="72"/>
      <c r="F1154" s="107">
        <v>15.0</v>
      </c>
      <c r="G1154" s="11"/>
      <c r="I1154" t="str">
        <f t="array" ref="I1154">INDEX('2021 Points'!$F$13:$F$21,MATCH(1,MMULT(--('2021 Points'!$G$13:$N$21=D1154),TRANSPOSE(COLUMN('2021 Points'!$G$13:$N$21)^0)),0))</f>
        <v>#N/A</v>
      </c>
      <c r="K1154" s="58">
        <f>F1154-IFERROR(VLOOKUP(D1154,'250621 Ranking'!$D:$F,3,0),0)</f>
        <v>15</v>
      </c>
      <c r="L1154">
        <f>countif('Pre-transfer 2021 Points'!$E$13:$L$21,D1154)</f>
        <v>0</v>
      </c>
      <c r="M1154" s="59">
        <f>countif('2021 Points'!$G$13:$N$21,D1154)</f>
        <v>0</v>
      </c>
    </row>
    <row r="1155">
      <c r="A1155" s="50">
        <v>1154.0</v>
      </c>
      <c r="B1155" s="86"/>
      <c r="C1155" s="69" t="s">
        <v>10188</v>
      </c>
      <c r="D1155" s="107" t="s">
        <v>2607</v>
      </c>
      <c r="E1155" s="72"/>
      <c r="F1155" s="107">
        <v>15.0</v>
      </c>
      <c r="G1155" s="11"/>
      <c r="I1155" t="str">
        <f t="array" ref="I1155">INDEX('2021 Points'!$F$13:$F$21,MATCH(1,MMULT(--('2021 Points'!$G$13:$N$21=D1155),TRANSPOSE(COLUMN('2021 Points'!$G$13:$N$21)^0)),0))</f>
        <v>#N/A</v>
      </c>
      <c r="K1155" s="58">
        <f>F1155-IFERROR(VLOOKUP(D1155,'250621 Ranking'!$D:$F,3,0),0)</f>
        <v>15</v>
      </c>
      <c r="L1155">
        <f>countif('Pre-transfer 2021 Points'!$E$13:$L$21,D1155)</f>
        <v>0</v>
      </c>
      <c r="M1155" s="59">
        <f>countif('2021 Points'!$G$13:$N$21,D1155)</f>
        <v>0</v>
      </c>
    </row>
    <row r="1156">
      <c r="A1156" s="50">
        <v>1155.0</v>
      </c>
      <c r="B1156" s="67">
        <v>717.0</v>
      </c>
      <c r="C1156" s="69" t="s">
        <v>5832</v>
      </c>
      <c r="D1156" s="107" t="s">
        <v>2046</v>
      </c>
      <c r="E1156" s="107" t="s">
        <v>4479</v>
      </c>
      <c r="F1156" s="107">
        <v>15.0</v>
      </c>
      <c r="G1156" s="11"/>
      <c r="I1156" t="str">
        <f t="array" ref="I1156">INDEX('2021 Points'!$F$13:$F$21,MATCH(1,MMULT(--('2021 Points'!$G$13:$N$21=D1156),TRANSPOSE(COLUMN('2021 Points'!$G$13:$N$21)^0)),0))</f>
        <v>#N/A</v>
      </c>
      <c r="K1156" s="58">
        <f>F1156-IFERROR(VLOOKUP(D1156,'250621 Ranking'!$D:$F,3,0),0)</f>
        <v>1</v>
      </c>
      <c r="L1156">
        <f>countif('Pre-transfer 2021 Points'!$E$13:$L$21,D1156)</f>
        <v>0</v>
      </c>
      <c r="M1156" s="59">
        <f>countif('2021 Points'!$G$13:$N$21,D1156)</f>
        <v>0</v>
      </c>
    </row>
    <row r="1157">
      <c r="A1157" s="50">
        <v>1156.0</v>
      </c>
      <c r="B1157" s="67">
        <v>1222.0</v>
      </c>
      <c r="C1157" s="68" t="s">
        <v>4360</v>
      </c>
      <c r="D1157" s="107" t="s">
        <v>11538</v>
      </c>
      <c r="E1157" s="72"/>
      <c r="F1157" s="107">
        <v>15.0</v>
      </c>
      <c r="G1157" s="11"/>
      <c r="I1157" t="str">
        <f t="array" ref="I1157">INDEX('2021 Points'!$F$13:$F$21,MATCH(1,MMULT(--('2021 Points'!$G$13:$N$21=D1157),TRANSPOSE(COLUMN('2021 Points'!$G$13:$N$21)^0)),0))</f>
        <v>#N/A</v>
      </c>
      <c r="K1157" s="58">
        <f>F1157-IFERROR(VLOOKUP(D1157,'250621 Ranking'!$D:$F,3,0),0)</f>
        <v>0</v>
      </c>
      <c r="L1157">
        <f>countif('Pre-transfer 2021 Points'!$E$13:$L$21,D1157)</f>
        <v>0</v>
      </c>
      <c r="M1157" s="59">
        <f>countif('2021 Points'!$G$13:$N$21,D1157)</f>
        <v>0</v>
      </c>
    </row>
    <row r="1158">
      <c r="A1158" s="50">
        <v>1157.0</v>
      </c>
      <c r="B1158" s="86"/>
      <c r="C1158" s="69" t="s">
        <v>6142</v>
      </c>
      <c r="D1158" s="107" t="s">
        <v>2276</v>
      </c>
      <c r="E1158" s="72"/>
      <c r="F1158" s="107">
        <v>15.0</v>
      </c>
      <c r="G1158" s="11"/>
      <c r="I1158" t="str">
        <f t="array" ref="I1158">INDEX('2021 Points'!$F$13:$F$21,MATCH(1,MMULT(--('2021 Points'!$G$13:$N$21=D1158),TRANSPOSE(COLUMN('2021 Points'!$G$13:$N$21)^0)),0))</f>
        <v>#N/A</v>
      </c>
      <c r="K1158" s="58">
        <f>F1158-IFERROR(VLOOKUP(D1158,'250621 Ranking'!$D:$F,3,0),0)</f>
        <v>15</v>
      </c>
      <c r="L1158">
        <f>countif('Pre-transfer 2021 Points'!$E$13:$L$21,D1158)</f>
        <v>0</v>
      </c>
      <c r="M1158" s="59">
        <f>countif('2021 Points'!$G$13:$N$21,D1158)</f>
        <v>0</v>
      </c>
    </row>
    <row r="1159">
      <c r="A1159" s="50">
        <v>1158.0</v>
      </c>
      <c r="B1159" s="86"/>
      <c r="C1159" s="69" t="s">
        <v>6220</v>
      </c>
      <c r="D1159" s="107" t="s">
        <v>11539</v>
      </c>
      <c r="E1159" s="107" t="s">
        <v>5785</v>
      </c>
      <c r="F1159" s="107">
        <v>15.0</v>
      </c>
      <c r="G1159" s="11"/>
      <c r="I1159" t="str">
        <f t="array" ref="I1159">INDEX('2021 Points'!$F$13:$F$21,MATCH(1,MMULT(--('2021 Points'!$G$13:$N$21=D1159),TRANSPOSE(COLUMN('2021 Points'!$G$13:$N$21)^0)),0))</f>
        <v>#N/A</v>
      </c>
      <c r="K1159" s="58">
        <f>F1159-IFERROR(VLOOKUP(D1159,'250621 Ranking'!$D:$F,3,0),0)</f>
        <v>15</v>
      </c>
      <c r="L1159">
        <f>countif('Pre-transfer 2021 Points'!$E$13:$L$21,D1159)</f>
        <v>0</v>
      </c>
      <c r="M1159" s="59">
        <f>countif('2021 Points'!$G$13:$N$21,D1159)</f>
        <v>0</v>
      </c>
    </row>
    <row r="1160">
      <c r="A1160" s="50">
        <v>1159.0</v>
      </c>
      <c r="B1160" s="86"/>
      <c r="C1160" s="69" t="s">
        <v>10075</v>
      </c>
      <c r="D1160" s="107" t="s">
        <v>3839</v>
      </c>
      <c r="E1160" s="107" t="s">
        <v>9989</v>
      </c>
      <c r="F1160" s="107">
        <v>15.0</v>
      </c>
      <c r="G1160" s="11"/>
      <c r="I1160" t="str">
        <f t="array" ref="I1160">INDEX('2021 Points'!$F$13:$F$21,MATCH(1,MMULT(--('2021 Points'!$G$13:$N$21=D1160),TRANSPOSE(COLUMN('2021 Points'!$G$13:$N$21)^0)),0))</f>
        <v>#N/A</v>
      </c>
      <c r="K1160" s="58">
        <f>F1160-IFERROR(VLOOKUP(D1160,'250621 Ranking'!$D:$F,3,0),0)</f>
        <v>0</v>
      </c>
      <c r="L1160">
        <f>countif('Pre-transfer 2021 Points'!$E$13:$L$21,D1160)</f>
        <v>0</v>
      </c>
      <c r="M1160" s="59">
        <f>countif('2021 Points'!$G$13:$N$21,D1160)</f>
        <v>0</v>
      </c>
    </row>
    <row r="1161">
      <c r="A1161" s="50">
        <v>1160.0</v>
      </c>
      <c r="B1161" s="67">
        <v>1017.0</v>
      </c>
      <c r="C1161" s="69" t="s">
        <v>821</v>
      </c>
      <c r="D1161" s="107" t="s">
        <v>2188</v>
      </c>
      <c r="E1161" s="107" t="s">
        <v>9937</v>
      </c>
      <c r="F1161" s="107">
        <v>15.0</v>
      </c>
      <c r="G1161" s="11"/>
      <c r="I1161" t="str">
        <f t="array" ref="I1161">INDEX('2021 Points'!$F$13:$F$21,MATCH(1,MMULT(--('2021 Points'!$G$13:$N$21=D1161),TRANSPOSE(COLUMN('2021 Points'!$G$13:$N$21)^0)),0))</f>
        <v>#N/A</v>
      </c>
      <c r="K1161" s="58">
        <f>F1161-IFERROR(VLOOKUP(D1161,'250621 Ranking'!$D:$F,3,0),0)</f>
        <v>0</v>
      </c>
      <c r="L1161">
        <f>countif('Pre-transfer 2021 Points'!$E$13:$L$21,D1161)</f>
        <v>0</v>
      </c>
      <c r="M1161" s="59">
        <f>countif('2021 Points'!$G$13:$N$21,D1161)</f>
        <v>0</v>
      </c>
    </row>
    <row r="1162">
      <c r="A1162" s="50">
        <v>1161.0</v>
      </c>
      <c r="B1162" s="67">
        <v>1215.0</v>
      </c>
      <c r="C1162" s="68" t="s">
        <v>4345</v>
      </c>
      <c r="D1162" s="107" t="s">
        <v>11540</v>
      </c>
      <c r="E1162" s="107" t="s">
        <v>4391</v>
      </c>
      <c r="F1162" s="107">
        <v>15.0</v>
      </c>
      <c r="G1162" s="11"/>
      <c r="I1162" t="str">
        <f t="array" ref="I1162">INDEX('2021 Points'!$F$13:$F$21,MATCH(1,MMULT(--('2021 Points'!$G$13:$N$21=D1162),TRANSPOSE(COLUMN('2021 Points'!$G$13:$N$21)^0)),0))</f>
        <v>#N/A</v>
      </c>
      <c r="K1162" s="58">
        <f>F1162-IFERROR(VLOOKUP(D1162,'250621 Ranking'!$D:$F,3,0),0)</f>
        <v>0</v>
      </c>
      <c r="L1162">
        <f>countif('Pre-transfer 2021 Points'!$E$13:$L$21,D1162)</f>
        <v>0</v>
      </c>
      <c r="M1162" s="59">
        <f>countif('2021 Points'!$G$13:$N$21,D1162)</f>
        <v>0</v>
      </c>
    </row>
    <row r="1163">
      <c r="A1163" s="50">
        <v>1162.0</v>
      </c>
      <c r="B1163" s="67">
        <v>1446.0</v>
      </c>
      <c r="C1163" s="68" t="s">
        <v>4632</v>
      </c>
      <c r="D1163" s="107" t="s">
        <v>4005</v>
      </c>
      <c r="E1163" s="72"/>
      <c r="F1163" s="107">
        <v>15.0</v>
      </c>
      <c r="G1163" s="11"/>
      <c r="I1163" t="str">
        <f t="array" ref="I1163">INDEX('2021 Points'!$F$13:$F$21,MATCH(1,MMULT(--('2021 Points'!$G$13:$N$21=D1163),TRANSPOSE(COLUMN('2021 Points'!$G$13:$N$21)^0)),0))</f>
        <v>#N/A</v>
      </c>
      <c r="K1163" s="58">
        <f>F1163-IFERROR(VLOOKUP(D1163,'250621 Ranking'!$D:$F,3,0),0)</f>
        <v>15</v>
      </c>
      <c r="L1163">
        <f>countif('Pre-transfer 2021 Points'!$E$13:$L$21,D1163)</f>
        <v>0</v>
      </c>
      <c r="M1163" s="59">
        <f>countif('2021 Points'!$G$13:$N$21,D1163)</f>
        <v>0</v>
      </c>
    </row>
    <row r="1164">
      <c r="A1164" s="50">
        <v>1163.0</v>
      </c>
      <c r="B1164" s="86"/>
      <c r="C1164" s="69" t="s">
        <v>10077</v>
      </c>
      <c r="D1164" s="107" t="s">
        <v>11541</v>
      </c>
      <c r="E1164" s="72"/>
      <c r="F1164" s="107">
        <v>15.0</v>
      </c>
      <c r="G1164" s="11"/>
      <c r="I1164" t="str">
        <f t="array" ref="I1164">INDEX('2021 Points'!$F$13:$F$21,MATCH(1,MMULT(--('2021 Points'!$G$13:$N$21=D1164),TRANSPOSE(COLUMN('2021 Points'!$G$13:$N$21)^0)),0))</f>
        <v>#N/A</v>
      </c>
      <c r="K1164" s="58">
        <f>F1164-IFERROR(VLOOKUP(D1164,'250621 Ranking'!$D:$F,3,0),0)</f>
        <v>0</v>
      </c>
      <c r="L1164">
        <f>countif('Pre-transfer 2021 Points'!$E$13:$L$21,D1164)</f>
        <v>0</v>
      </c>
      <c r="M1164" s="59">
        <f>countif('2021 Points'!$G$13:$N$21,D1164)</f>
        <v>0</v>
      </c>
    </row>
    <row r="1165">
      <c r="A1165" s="50">
        <v>1164.0</v>
      </c>
      <c r="B1165" s="86"/>
      <c r="C1165" s="69" t="s">
        <v>11114</v>
      </c>
      <c r="D1165" s="107" t="s">
        <v>3860</v>
      </c>
      <c r="E1165" s="72"/>
      <c r="F1165" s="107">
        <v>15.0</v>
      </c>
      <c r="G1165" s="11"/>
      <c r="I1165" t="str">
        <f t="array" ref="I1165">INDEX('2021 Points'!$F$13:$F$21,MATCH(1,MMULT(--('2021 Points'!$G$13:$N$21=D1165),TRANSPOSE(COLUMN('2021 Points'!$G$13:$N$21)^0)),0))</f>
        <v>#N/A</v>
      </c>
      <c r="K1165" s="58">
        <f>F1165-IFERROR(VLOOKUP(D1165,'250621 Ranking'!$D:$F,3,0),0)</f>
        <v>15</v>
      </c>
      <c r="L1165">
        <f>countif('Pre-transfer 2021 Points'!$E$13:$L$21,D1165)</f>
        <v>0</v>
      </c>
      <c r="M1165" s="59">
        <f>countif('2021 Points'!$G$13:$N$21,D1165)</f>
        <v>0</v>
      </c>
    </row>
    <row r="1166">
      <c r="A1166" s="50">
        <v>1165.0</v>
      </c>
      <c r="B1166" s="86"/>
      <c r="C1166" s="69" t="s">
        <v>11542</v>
      </c>
      <c r="D1166" s="107" t="s">
        <v>447</v>
      </c>
      <c r="E1166" s="107" t="s">
        <v>510</v>
      </c>
      <c r="F1166" s="107">
        <v>15.0</v>
      </c>
      <c r="G1166" s="11"/>
      <c r="I1166" t="str">
        <f t="array" ref="I1166">INDEX('2021 Points'!$F$13:$F$21,MATCH(1,MMULT(--('2021 Points'!$G$13:$N$21=D1166),TRANSPOSE(COLUMN('2021 Points'!$G$13:$N$21)^0)),0))</f>
        <v>#N/A</v>
      </c>
      <c r="K1166" s="58">
        <f>F1166-IFERROR(VLOOKUP(D1166,'250621 Ranking'!$D:$F,3,0),0)</f>
        <v>7</v>
      </c>
      <c r="L1166">
        <f>countif('Pre-transfer 2021 Points'!$E$13:$L$21,D1166)</f>
        <v>0</v>
      </c>
      <c r="M1166" s="59">
        <f>countif('2021 Points'!$G$13:$N$21,D1166)</f>
        <v>0</v>
      </c>
    </row>
    <row r="1167">
      <c r="A1167" s="50">
        <v>1166.0</v>
      </c>
      <c r="B1167" s="67">
        <v>233.0</v>
      </c>
      <c r="C1167" s="69" t="s">
        <v>11543</v>
      </c>
      <c r="D1167" s="107" t="s">
        <v>642</v>
      </c>
      <c r="E1167" s="107" t="s">
        <v>11212</v>
      </c>
      <c r="F1167" s="107">
        <v>15.0</v>
      </c>
      <c r="G1167" s="11"/>
      <c r="I1167" t="str">
        <f t="array" ref="I1167">INDEX('2021 Points'!$F$13:$F$21,MATCH(1,MMULT(--('2021 Points'!$G$13:$N$21=D1167),TRANSPOSE(COLUMN('2021 Points'!$G$13:$N$21)^0)),0))</f>
        <v>#N/A</v>
      </c>
      <c r="K1167" s="58">
        <f>F1167-IFERROR(VLOOKUP(D1167,'250621 Ranking'!$D:$F,3,0),0)</f>
        <v>10</v>
      </c>
      <c r="L1167">
        <f>countif('Pre-transfer 2021 Points'!$E$13:$L$21,D1167)</f>
        <v>0</v>
      </c>
      <c r="M1167" s="59">
        <f>countif('2021 Points'!$G$13:$N$21,D1167)</f>
        <v>0</v>
      </c>
    </row>
    <row r="1168">
      <c r="A1168" s="50">
        <v>1167.0</v>
      </c>
      <c r="B1168" s="86"/>
      <c r="C1168" s="69" t="s">
        <v>5121</v>
      </c>
      <c r="D1168" s="107" t="s">
        <v>11544</v>
      </c>
      <c r="E1168" s="72"/>
      <c r="F1168" s="107">
        <v>15.0</v>
      </c>
      <c r="G1168" s="11"/>
      <c r="I1168" t="str">
        <f t="array" ref="I1168">INDEX('2021 Points'!$F$13:$F$21,MATCH(1,MMULT(--('2021 Points'!$G$13:$N$21=D1168),TRANSPOSE(COLUMN('2021 Points'!$G$13:$N$21)^0)),0))</f>
        <v>#N/A</v>
      </c>
      <c r="K1168" s="58">
        <f>F1168-IFERROR(VLOOKUP(D1168,'250621 Ranking'!$D:$F,3,0),0)</f>
        <v>15</v>
      </c>
      <c r="L1168">
        <f>countif('Pre-transfer 2021 Points'!$E$13:$L$21,D1168)</f>
        <v>0</v>
      </c>
      <c r="M1168" s="59">
        <f>countif('2021 Points'!$G$13:$N$21,D1168)</f>
        <v>0</v>
      </c>
    </row>
    <row r="1169">
      <c r="A1169" s="50">
        <v>1168.0</v>
      </c>
      <c r="B1169" s="86"/>
      <c r="C1169" s="69" t="s">
        <v>5277</v>
      </c>
      <c r="D1169" s="107" t="s">
        <v>2769</v>
      </c>
      <c r="E1169" s="72"/>
      <c r="F1169" s="107">
        <v>15.0</v>
      </c>
      <c r="G1169" s="11"/>
      <c r="I1169" t="str">
        <f t="array" ref="I1169">INDEX('2021 Points'!$F$13:$F$21,MATCH(1,MMULT(--('2021 Points'!$G$13:$N$21=D1169),TRANSPOSE(COLUMN('2021 Points'!$G$13:$N$21)^0)),0))</f>
        <v>#N/A</v>
      </c>
      <c r="K1169" s="58">
        <f>F1169-IFERROR(VLOOKUP(D1169,'250621 Ranking'!$D:$F,3,0),0)</f>
        <v>0</v>
      </c>
      <c r="L1169">
        <f>countif('Pre-transfer 2021 Points'!$E$13:$L$21,D1169)</f>
        <v>0</v>
      </c>
      <c r="M1169" s="59">
        <f>countif('2021 Points'!$G$13:$N$21,D1169)</f>
        <v>0</v>
      </c>
    </row>
    <row r="1170">
      <c r="A1170" s="50">
        <v>1169.0</v>
      </c>
      <c r="B1170" s="86"/>
      <c r="C1170" s="69" t="s">
        <v>11545</v>
      </c>
      <c r="D1170" s="107" t="s">
        <v>11546</v>
      </c>
      <c r="E1170" s="72"/>
      <c r="F1170" s="107">
        <v>15.0</v>
      </c>
      <c r="G1170" s="11"/>
      <c r="I1170" t="str">
        <f t="array" ref="I1170">INDEX('2021 Points'!$F$13:$F$21,MATCH(1,MMULT(--('2021 Points'!$G$13:$N$21=D1170),TRANSPOSE(COLUMN('2021 Points'!$G$13:$N$21)^0)),0))</f>
        <v>#N/A</v>
      </c>
      <c r="K1170" s="58">
        <f>F1170-IFERROR(VLOOKUP(D1170,'250621 Ranking'!$D:$F,3,0),0)</f>
        <v>15</v>
      </c>
      <c r="L1170">
        <f>countif('Pre-transfer 2021 Points'!$E$13:$L$21,D1170)</f>
        <v>0</v>
      </c>
      <c r="M1170" s="59">
        <f>countif('2021 Points'!$G$13:$N$21,D1170)</f>
        <v>0</v>
      </c>
    </row>
    <row r="1171">
      <c r="A1171" s="50">
        <v>1170.0</v>
      </c>
      <c r="B1171" s="86"/>
      <c r="C1171" s="69" t="s">
        <v>9087</v>
      </c>
      <c r="D1171" s="107" t="s">
        <v>11547</v>
      </c>
      <c r="E1171" s="107" t="s">
        <v>11259</v>
      </c>
      <c r="F1171" s="107">
        <v>14.0</v>
      </c>
      <c r="G1171" s="11"/>
      <c r="I1171" t="str">
        <f t="array" ref="I1171">INDEX('2021 Points'!$F$13:$F$21,MATCH(1,MMULT(--('2021 Points'!$G$13:$N$21=D1171),TRANSPOSE(COLUMN('2021 Points'!$G$13:$N$21)^0)),0))</f>
        <v>#N/A</v>
      </c>
      <c r="K1171" s="58">
        <f>F1171-IFERROR(VLOOKUP(D1171,'250621 Ranking'!$D:$F,3,0),0)</f>
        <v>2</v>
      </c>
      <c r="L1171">
        <f>countif('Pre-transfer 2021 Points'!$E$13:$L$21,D1171)</f>
        <v>0</v>
      </c>
      <c r="M1171" s="59">
        <f>countif('2021 Points'!$G$13:$N$21,D1171)</f>
        <v>0</v>
      </c>
    </row>
    <row r="1172">
      <c r="A1172" s="50">
        <v>1171.0</v>
      </c>
      <c r="B1172" s="86"/>
      <c r="C1172" s="69" t="s">
        <v>5624</v>
      </c>
      <c r="D1172" s="107" t="s">
        <v>394</v>
      </c>
      <c r="E1172" s="107" t="s">
        <v>5857</v>
      </c>
      <c r="F1172" s="107">
        <v>14.0</v>
      </c>
      <c r="G1172" s="11"/>
      <c r="I1172" t="str">
        <f t="array" ref="I1172">INDEX('2021 Points'!$F$13:$F$21,MATCH(1,MMULT(--('2021 Points'!$G$13:$N$21=D1172),TRANSPOSE(COLUMN('2021 Points'!$G$13:$N$21)^0)),0))</f>
        <v>#N/A</v>
      </c>
      <c r="K1172" s="58">
        <f>F1172-IFERROR(VLOOKUP(D1172,'250621 Ranking'!$D:$F,3,0),0)</f>
        <v>1</v>
      </c>
      <c r="L1172">
        <f>countif('Pre-transfer 2021 Points'!$E$13:$L$21,D1172)</f>
        <v>0</v>
      </c>
      <c r="M1172" s="59">
        <f>countif('2021 Points'!$G$13:$N$21,D1172)</f>
        <v>0</v>
      </c>
    </row>
    <row r="1173">
      <c r="A1173" s="50">
        <v>1172.0</v>
      </c>
      <c r="B1173" s="86"/>
      <c r="C1173" s="69" t="s">
        <v>5600</v>
      </c>
      <c r="D1173" s="107" t="s">
        <v>2514</v>
      </c>
      <c r="E1173" s="107" t="s">
        <v>11259</v>
      </c>
      <c r="F1173" s="107">
        <v>14.0</v>
      </c>
      <c r="G1173" s="11"/>
      <c r="I1173" t="str">
        <f t="array" ref="I1173">INDEX('2021 Points'!$F$13:$F$21,MATCH(1,MMULT(--('2021 Points'!$G$13:$N$21=D1173),TRANSPOSE(COLUMN('2021 Points'!$G$13:$N$21)^0)),0))</f>
        <v>#N/A</v>
      </c>
      <c r="K1173" s="58">
        <f>F1173-IFERROR(VLOOKUP(D1173,'250621 Ranking'!$D:$F,3,0),0)</f>
        <v>14</v>
      </c>
      <c r="L1173">
        <f>countif('Pre-transfer 2021 Points'!$E$13:$L$21,D1173)</f>
        <v>0</v>
      </c>
      <c r="M1173" s="59">
        <f>countif('2021 Points'!$G$13:$N$21,D1173)</f>
        <v>0</v>
      </c>
    </row>
    <row r="1174">
      <c r="A1174" s="50">
        <v>1173.0</v>
      </c>
      <c r="B1174" s="67">
        <v>577.0</v>
      </c>
      <c r="C1174" s="69" t="s">
        <v>5558</v>
      </c>
      <c r="D1174" s="107" t="s">
        <v>11548</v>
      </c>
      <c r="E1174" s="107" t="s">
        <v>11204</v>
      </c>
      <c r="F1174" s="107">
        <v>14.0</v>
      </c>
      <c r="G1174" s="11"/>
      <c r="I1174" t="str">
        <f t="array" ref="I1174">INDEX('2021 Points'!$F$13:$F$21,MATCH(1,MMULT(--('2021 Points'!$G$13:$N$21=D1174),TRANSPOSE(COLUMN('2021 Points'!$G$13:$N$21)^0)),0))</f>
        <v>#N/A</v>
      </c>
      <c r="K1174" s="58">
        <f>F1174-IFERROR(VLOOKUP(D1174,'250621 Ranking'!$D:$F,3,0),0)</f>
        <v>5</v>
      </c>
      <c r="L1174">
        <f>countif('Pre-transfer 2021 Points'!$E$13:$L$21,D1174)</f>
        <v>0</v>
      </c>
      <c r="M1174" s="59">
        <f>countif('2021 Points'!$G$13:$N$21,D1174)</f>
        <v>0</v>
      </c>
    </row>
    <row r="1175">
      <c r="A1175" s="50">
        <v>1174.0</v>
      </c>
      <c r="B1175" s="86"/>
      <c r="C1175" s="69" t="s">
        <v>11118</v>
      </c>
      <c r="D1175" s="107" t="s">
        <v>3490</v>
      </c>
      <c r="E1175" s="107" t="s">
        <v>11277</v>
      </c>
      <c r="F1175" s="107">
        <v>14.0</v>
      </c>
      <c r="G1175" s="11"/>
      <c r="I1175" t="str">
        <f t="array" ref="I1175">INDEX('2021 Points'!$F$13:$F$21,MATCH(1,MMULT(--('2021 Points'!$G$13:$N$21=D1175),TRANSPOSE(COLUMN('2021 Points'!$G$13:$N$21)^0)),0))</f>
        <v>#N/A</v>
      </c>
      <c r="K1175" s="58">
        <f>F1175-IFERROR(VLOOKUP(D1175,'250621 Ranking'!$D:$F,3,0),0)</f>
        <v>5</v>
      </c>
      <c r="L1175">
        <f>countif('Pre-transfer 2021 Points'!$E$13:$L$21,D1175)</f>
        <v>0</v>
      </c>
      <c r="M1175" s="59">
        <f>countif('2021 Points'!$G$13:$N$21,D1175)</f>
        <v>0</v>
      </c>
    </row>
    <row r="1176">
      <c r="A1176" s="50">
        <v>1175.0</v>
      </c>
      <c r="B1176" s="86"/>
      <c r="C1176" s="69" t="s">
        <v>8899</v>
      </c>
      <c r="D1176" s="107" t="s">
        <v>11549</v>
      </c>
      <c r="E1176" s="72"/>
      <c r="F1176" s="107">
        <v>14.0</v>
      </c>
      <c r="G1176" s="11"/>
      <c r="I1176" t="str">
        <f t="array" ref="I1176">INDEX('2021 Points'!$F$13:$F$21,MATCH(1,MMULT(--('2021 Points'!$G$13:$N$21=D1176),TRANSPOSE(COLUMN('2021 Points'!$G$13:$N$21)^0)),0))</f>
        <v>#N/A</v>
      </c>
      <c r="K1176" s="58">
        <f>F1176-IFERROR(VLOOKUP(D1176,'250621 Ranking'!$D:$F,3,0),0)</f>
        <v>10</v>
      </c>
      <c r="L1176">
        <f>countif('Pre-transfer 2021 Points'!$E$13:$L$21,D1176)</f>
        <v>0</v>
      </c>
      <c r="M1176" s="59">
        <f>countif('2021 Points'!$G$13:$N$21,D1176)</f>
        <v>0</v>
      </c>
    </row>
    <row r="1177">
      <c r="A1177" s="50">
        <v>1176.0</v>
      </c>
      <c r="B1177" s="86"/>
      <c r="C1177" s="69" t="s">
        <v>10079</v>
      </c>
      <c r="D1177" s="107" t="s">
        <v>277</v>
      </c>
      <c r="E1177" s="107" t="s">
        <v>388</v>
      </c>
      <c r="F1177" s="107">
        <v>14.0</v>
      </c>
      <c r="G1177" s="11"/>
      <c r="I1177" t="str">
        <f t="array" ref="I1177">INDEX('2021 Points'!$F$13:$F$21,MATCH(1,MMULT(--('2021 Points'!$G$13:$N$21=D1177),TRANSPOSE(COLUMN('2021 Points'!$G$13:$N$21)^0)),0))</f>
        <v>#N/A</v>
      </c>
      <c r="K1177" s="58">
        <f>F1177-IFERROR(VLOOKUP(D1177,'250621 Ranking'!$D:$F,3,0),0)</f>
        <v>8</v>
      </c>
      <c r="L1177">
        <f>countif('Pre-transfer 2021 Points'!$E$13:$L$21,D1177)</f>
        <v>0</v>
      </c>
      <c r="M1177" s="59">
        <f>countif('2021 Points'!$G$13:$N$21,D1177)</f>
        <v>0</v>
      </c>
    </row>
    <row r="1178">
      <c r="A1178" s="50">
        <v>1177.0</v>
      </c>
      <c r="B1178" s="86"/>
      <c r="C1178" s="69" t="s">
        <v>10080</v>
      </c>
      <c r="D1178" s="107" t="s">
        <v>11550</v>
      </c>
      <c r="E1178" s="107" t="s">
        <v>9963</v>
      </c>
      <c r="F1178" s="107">
        <v>14.0</v>
      </c>
      <c r="G1178" s="11"/>
      <c r="I1178" t="str">
        <f t="array" ref="I1178">INDEX('2021 Points'!$F$13:$F$21,MATCH(1,MMULT(--('2021 Points'!$G$13:$N$21=D1178),TRANSPOSE(COLUMN('2021 Points'!$G$13:$N$21)^0)),0))</f>
        <v>#N/A</v>
      </c>
      <c r="K1178" s="58">
        <f>F1178-IFERROR(VLOOKUP(D1178,'250621 Ranking'!$D:$F,3,0),0)</f>
        <v>14</v>
      </c>
      <c r="L1178">
        <f>countif('Pre-transfer 2021 Points'!$E$13:$L$21,D1178)</f>
        <v>0</v>
      </c>
      <c r="M1178" s="59">
        <f>countif('2021 Points'!$G$13:$N$21,D1178)</f>
        <v>0</v>
      </c>
    </row>
    <row r="1179">
      <c r="A1179" s="50">
        <v>1178.0</v>
      </c>
      <c r="B1179" s="86"/>
      <c r="C1179" s="69" t="s">
        <v>10279</v>
      </c>
      <c r="D1179" s="107" t="s">
        <v>11551</v>
      </c>
      <c r="E1179" s="107" t="s">
        <v>11311</v>
      </c>
      <c r="F1179" s="107">
        <v>14.0</v>
      </c>
      <c r="G1179" s="11"/>
      <c r="I1179" t="str">
        <f t="array" ref="I1179">INDEX('2021 Points'!$F$13:$F$21,MATCH(1,MMULT(--('2021 Points'!$G$13:$N$21=D1179),TRANSPOSE(COLUMN('2021 Points'!$G$13:$N$21)^0)),0))</f>
        <v>#N/A</v>
      </c>
      <c r="K1179" s="58">
        <f>F1179-IFERROR(VLOOKUP(D1179,'250621 Ranking'!$D:$F,3,0),0)</f>
        <v>0</v>
      </c>
      <c r="L1179">
        <f>countif('Pre-transfer 2021 Points'!$E$13:$L$21,D1179)</f>
        <v>0</v>
      </c>
      <c r="M1179" s="59">
        <f>countif('2021 Points'!$G$13:$N$21,D1179)</f>
        <v>0</v>
      </c>
    </row>
    <row r="1180">
      <c r="A1180" s="50">
        <v>1179.0</v>
      </c>
      <c r="B1180" s="67">
        <v>1557.0</v>
      </c>
      <c r="C1180" s="68" t="s">
        <v>988</v>
      </c>
      <c r="D1180" s="107" t="s">
        <v>11552</v>
      </c>
      <c r="E1180" s="72"/>
      <c r="F1180" s="107">
        <v>14.0</v>
      </c>
      <c r="G1180" s="11"/>
      <c r="I1180" t="str">
        <f t="array" ref="I1180">INDEX('2021 Points'!$F$13:$F$21,MATCH(1,MMULT(--('2021 Points'!$G$13:$N$21=D1180),TRANSPOSE(COLUMN('2021 Points'!$G$13:$N$21)^0)),0))</f>
        <v>#N/A</v>
      </c>
      <c r="K1180" s="58">
        <f>F1180-IFERROR(VLOOKUP(D1180,'250621 Ranking'!$D:$F,3,0),0)</f>
        <v>0</v>
      </c>
      <c r="L1180">
        <f>countif('Pre-transfer 2021 Points'!$E$13:$L$21,D1180)</f>
        <v>0</v>
      </c>
      <c r="M1180" s="59">
        <f>countif('2021 Points'!$G$13:$N$21,D1180)</f>
        <v>0</v>
      </c>
    </row>
    <row r="1181">
      <c r="A1181" s="50">
        <v>1180.0</v>
      </c>
      <c r="B1181" s="67">
        <v>1558.0</v>
      </c>
      <c r="C1181" s="68" t="s">
        <v>988</v>
      </c>
      <c r="D1181" s="107" t="s">
        <v>2909</v>
      </c>
      <c r="E1181" s="72"/>
      <c r="F1181" s="107">
        <v>14.0</v>
      </c>
      <c r="G1181" s="11"/>
      <c r="I1181" t="str">
        <f t="array" ref="I1181">INDEX('2021 Points'!$F$13:$F$21,MATCH(1,MMULT(--('2021 Points'!$G$13:$N$21=D1181),TRANSPOSE(COLUMN('2021 Points'!$G$13:$N$21)^0)),0))</f>
        <v>#N/A</v>
      </c>
      <c r="K1181" s="58">
        <f>F1181-IFERROR(VLOOKUP(D1181,'250621 Ranking'!$D:$F,3,0),0)</f>
        <v>7</v>
      </c>
      <c r="L1181">
        <f>countif('Pre-transfer 2021 Points'!$E$13:$L$21,D1181)</f>
        <v>0</v>
      </c>
      <c r="M1181" s="59">
        <f>countif('2021 Points'!$G$13:$N$21,D1181)</f>
        <v>0</v>
      </c>
    </row>
    <row r="1182">
      <c r="A1182" s="50">
        <v>1181.0</v>
      </c>
      <c r="B1182" s="86"/>
      <c r="C1182" s="69" t="s">
        <v>11553</v>
      </c>
      <c r="D1182" s="107" t="s">
        <v>1015</v>
      </c>
      <c r="E1182" s="72"/>
      <c r="F1182" s="107">
        <v>14.0</v>
      </c>
      <c r="G1182" s="11"/>
      <c r="I1182" t="str">
        <f t="array" ref="I1182">INDEX('2021 Points'!$F$13:$F$21,MATCH(1,MMULT(--('2021 Points'!$G$13:$N$21=D1182),TRANSPOSE(COLUMN('2021 Points'!$G$13:$N$21)^0)),0))</f>
        <v>#N/A</v>
      </c>
      <c r="K1182" s="58">
        <f>F1182-IFERROR(VLOOKUP(D1182,'250621 Ranking'!$D:$F,3,0),0)</f>
        <v>14</v>
      </c>
      <c r="L1182">
        <f>countif('Pre-transfer 2021 Points'!$E$13:$L$21,D1182)</f>
        <v>0</v>
      </c>
      <c r="M1182" s="59">
        <f>countif('2021 Points'!$G$13:$N$21,D1182)</f>
        <v>0</v>
      </c>
    </row>
    <row r="1183">
      <c r="A1183" s="50">
        <v>1182.0</v>
      </c>
      <c r="B1183" s="86"/>
      <c r="C1183" s="69" t="s">
        <v>4897</v>
      </c>
      <c r="D1183" s="107" t="s">
        <v>2559</v>
      </c>
      <c r="E1183" s="107" t="s">
        <v>6002</v>
      </c>
      <c r="F1183" s="107">
        <v>14.0</v>
      </c>
      <c r="G1183" s="11"/>
      <c r="I1183" t="str">
        <f t="array" ref="I1183">INDEX('2021 Points'!$F$13:$F$21,MATCH(1,MMULT(--('2021 Points'!$G$13:$N$21=D1183),TRANSPOSE(COLUMN('2021 Points'!$G$13:$N$21)^0)),0))</f>
        <v>#N/A</v>
      </c>
      <c r="K1183" s="58">
        <f>F1183-IFERROR(VLOOKUP(D1183,'250621 Ranking'!$D:$F,3,0),0)</f>
        <v>14</v>
      </c>
      <c r="L1183">
        <f>countif('Pre-transfer 2021 Points'!$E$13:$L$21,D1183)</f>
        <v>0</v>
      </c>
      <c r="M1183" s="59">
        <f>countif('2021 Points'!$G$13:$N$21,D1183)</f>
        <v>0</v>
      </c>
    </row>
    <row r="1184">
      <c r="A1184" s="50">
        <v>1183.0</v>
      </c>
      <c r="B1184" s="86"/>
      <c r="C1184" s="69" t="s">
        <v>11554</v>
      </c>
      <c r="D1184" s="107" t="s">
        <v>11555</v>
      </c>
      <c r="E1184" s="107" t="s">
        <v>11388</v>
      </c>
      <c r="F1184" s="107">
        <v>14.0</v>
      </c>
      <c r="G1184" s="11"/>
      <c r="I1184" t="str">
        <f t="array" ref="I1184">INDEX('2021 Points'!$F$13:$F$21,MATCH(1,MMULT(--('2021 Points'!$G$13:$N$21=D1184),TRANSPOSE(COLUMN('2021 Points'!$G$13:$N$21)^0)),0))</f>
        <v>#N/A</v>
      </c>
      <c r="K1184" s="58">
        <f>F1184-IFERROR(VLOOKUP(D1184,'250621 Ranking'!$D:$F,3,0),0)</f>
        <v>0</v>
      </c>
      <c r="L1184">
        <f>countif('Pre-transfer 2021 Points'!$E$13:$L$21,D1184)</f>
        <v>0</v>
      </c>
      <c r="M1184" s="59">
        <f>countif('2021 Points'!$G$13:$N$21,D1184)</f>
        <v>0</v>
      </c>
    </row>
    <row r="1185">
      <c r="A1185" s="50">
        <v>1184.0</v>
      </c>
      <c r="B1185" s="86"/>
      <c r="C1185" s="69" t="s">
        <v>5161</v>
      </c>
      <c r="D1185" s="107" t="s">
        <v>11556</v>
      </c>
      <c r="E1185" s="72"/>
      <c r="F1185" s="107">
        <v>14.0</v>
      </c>
      <c r="G1185" s="11"/>
      <c r="I1185" t="str">
        <f t="array" ref="I1185">INDEX('2021 Points'!$F$13:$F$21,MATCH(1,MMULT(--('2021 Points'!$G$13:$N$21=D1185),TRANSPOSE(COLUMN('2021 Points'!$G$13:$N$21)^0)),0))</f>
        <v>#N/A</v>
      </c>
      <c r="K1185" s="58">
        <f>F1185-IFERROR(VLOOKUP(D1185,'250621 Ranking'!$D:$F,3,0),0)</f>
        <v>14</v>
      </c>
      <c r="L1185">
        <f>countif('Pre-transfer 2021 Points'!$E$13:$L$21,D1185)</f>
        <v>0</v>
      </c>
      <c r="M1185" s="59">
        <f>countif('2021 Points'!$G$13:$N$21,D1185)</f>
        <v>0</v>
      </c>
    </row>
    <row r="1186">
      <c r="A1186" s="50">
        <v>1185.0</v>
      </c>
      <c r="B1186" s="86"/>
      <c r="C1186" s="69" t="s">
        <v>10082</v>
      </c>
      <c r="D1186" s="107" t="s">
        <v>2423</v>
      </c>
      <c r="E1186" s="72"/>
      <c r="F1186" s="107">
        <v>14.0</v>
      </c>
      <c r="G1186" s="11"/>
      <c r="I1186" t="str">
        <f t="array" ref="I1186">INDEX('2021 Points'!$F$13:$F$21,MATCH(1,MMULT(--('2021 Points'!$G$13:$N$21=D1186),TRANSPOSE(COLUMN('2021 Points'!$G$13:$N$21)^0)),0))</f>
        <v>#N/A</v>
      </c>
      <c r="K1186" s="58">
        <f>F1186-IFERROR(VLOOKUP(D1186,'250621 Ranking'!$D:$F,3,0),0)</f>
        <v>14</v>
      </c>
      <c r="L1186">
        <f>countif('Pre-transfer 2021 Points'!$E$13:$L$21,D1186)</f>
        <v>0</v>
      </c>
      <c r="M1186" s="59">
        <f>countif('2021 Points'!$G$13:$N$21,D1186)</f>
        <v>0</v>
      </c>
    </row>
    <row r="1187">
      <c r="A1187" s="50">
        <v>1186.0</v>
      </c>
      <c r="B1187" s="67">
        <v>949.0</v>
      </c>
      <c r="C1187" s="69" t="s">
        <v>812</v>
      </c>
      <c r="D1187" s="107" t="s">
        <v>11557</v>
      </c>
      <c r="E1187" s="72"/>
      <c r="F1187" s="107">
        <v>14.0</v>
      </c>
      <c r="G1187" s="11"/>
      <c r="I1187" t="str">
        <f t="array" ref="I1187">INDEX('2021 Points'!$F$13:$F$21,MATCH(1,MMULT(--('2021 Points'!$G$13:$N$21=D1187),TRANSPOSE(COLUMN('2021 Points'!$G$13:$N$21)^0)),0))</f>
        <v>#N/A</v>
      </c>
      <c r="K1187" s="58">
        <f>F1187-IFERROR(VLOOKUP(D1187,'250621 Ranking'!$D:$F,3,0),0)</f>
        <v>14</v>
      </c>
      <c r="L1187">
        <f>countif('Pre-transfer 2021 Points'!$E$13:$L$21,D1187)</f>
        <v>0</v>
      </c>
      <c r="M1187" s="59">
        <f>countif('2021 Points'!$G$13:$N$21,D1187)</f>
        <v>0</v>
      </c>
    </row>
    <row r="1188">
      <c r="A1188" s="50">
        <v>1187.0</v>
      </c>
      <c r="B1188" s="67">
        <v>346.0</v>
      </c>
      <c r="C1188" s="69" t="s">
        <v>6199</v>
      </c>
      <c r="D1188" s="107" t="s">
        <v>1837</v>
      </c>
      <c r="E1188" s="107" t="s">
        <v>9937</v>
      </c>
      <c r="F1188" s="107">
        <v>14.0</v>
      </c>
      <c r="G1188" s="11"/>
      <c r="I1188" t="str">
        <f t="array" ref="I1188">INDEX('2021 Points'!$F$13:$F$21,MATCH(1,MMULT(--('2021 Points'!$G$13:$N$21=D1188),TRANSPOSE(COLUMN('2021 Points'!$G$13:$N$21)^0)),0))</f>
        <v>#N/A</v>
      </c>
      <c r="K1188" s="58">
        <f>F1188-IFERROR(VLOOKUP(D1188,'250621 Ranking'!$D:$F,3,0),0)</f>
        <v>14</v>
      </c>
      <c r="L1188">
        <f>countif('Pre-transfer 2021 Points'!$E$13:$L$21,D1188)</f>
        <v>0</v>
      </c>
      <c r="M1188" s="59">
        <f>countif('2021 Points'!$G$13:$N$21,D1188)</f>
        <v>0</v>
      </c>
    </row>
    <row r="1189">
      <c r="A1189" s="50">
        <v>1188.0</v>
      </c>
      <c r="B1189" s="86"/>
      <c r="C1189" s="69" t="s">
        <v>10084</v>
      </c>
      <c r="D1189" s="107" t="s">
        <v>11558</v>
      </c>
      <c r="E1189" s="107" t="s">
        <v>11364</v>
      </c>
      <c r="F1189" s="107">
        <v>14.0</v>
      </c>
      <c r="G1189" s="11"/>
      <c r="I1189" t="str">
        <f t="array" ref="I1189">INDEX('2021 Points'!$F$13:$F$21,MATCH(1,MMULT(--('2021 Points'!$G$13:$N$21=D1189),TRANSPOSE(COLUMN('2021 Points'!$G$13:$N$21)^0)),0))</f>
        <v>#N/A</v>
      </c>
      <c r="K1189" s="58">
        <f>F1189-IFERROR(VLOOKUP(D1189,'250621 Ranking'!$D:$F,3,0),0)</f>
        <v>0</v>
      </c>
      <c r="L1189">
        <f>countif('Pre-transfer 2021 Points'!$E$13:$L$21,D1189)</f>
        <v>0</v>
      </c>
      <c r="M1189" s="59">
        <f>countif('2021 Points'!$G$13:$N$21,D1189)</f>
        <v>0</v>
      </c>
    </row>
    <row r="1190">
      <c r="A1190" s="50">
        <v>1189.0</v>
      </c>
      <c r="B1190" s="67">
        <v>1537.0</v>
      </c>
      <c r="C1190" s="68" t="s">
        <v>4496</v>
      </c>
      <c r="D1190" s="107" t="s">
        <v>11559</v>
      </c>
      <c r="E1190" s="72"/>
      <c r="F1190" s="107">
        <v>14.0</v>
      </c>
      <c r="G1190" s="11"/>
      <c r="I1190" t="str">
        <f t="array" ref="I1190">INDEX('2021 Points'!$F$13:$F$21,MATCH(1,MMULT(--('2021 Points'!$G$13:$N$21=D1190),TRANSPOSE(COLUMN('2021 Points'!$G$13:$N$21)^0)),0))</f>
        <v>#N/A</v>
      </c>
      <c r="K1190" s="58">
        <f>F1190-IFERROR(VLOOKUP(D1190,'250621 Ranking'!$D:$F,3,0),0)</f>
        <v>4</v>
      </c>
      <c r="L1190">
        <f>countif('Pre-transfer 2021 Points'!$E$13:$L$21,D1190)</f>
        <v>0</v>
      </c>
      <c r="M1190" s="59">
        <f>countif('2021 Points'!$G$13:$N$21,D1190)</f>
        <v>0</v>
      </c>
    </row>
    <row r="1191">
      <c r="A1191" s="50">
        <v>1190.0</v>
      </c>
      <c r="B1191" s="67">
        <v>1178.0</v>
      </c>
      <c r="C1191" s="69" t="s">
        <v>4396</v>
      </c>
      <c r="D1191" s="107" t="s">
        <v>3325</v>
      </c>
      <c r="E1191" s="107" t="s">
        <v>9928</v>
      </c>
      <c r="F1191" s="107">
        <v>14.0</v>
      </c>
      <c r="G1191" s="11"/>
      <c r="I1191" t="str">
        <f t="array" ref="I1191">INDEX('2021 Points'!$F$13:$F$21,MATCH(1,MMULT(--('2021 Points'!$G$13:$N$21=D1191),TRANSPOSE(COLUMN('2021 Points'!$G$13:$N$21)^0)),0))</f>
        <v>#N/A</v>
      </c>
      <c r="K1191" s="58">
        <f>F1191-IFERROR(VLOOKUP(D1191,'250621 Ranking'!$D:$F,3,0),0)</f>
        <v>0</v>
      </c>
      <c r="L1191">
        <f>countif('Pre-transfer 2021 Points'!$E$13:$L$21,D1191)</f>
        <v>0</v>
      </c>
      <c r="M1191" s="59">
        <f>countif('2021 Points'!$G$13:$N$21,D1191)</f>
        <v>0</v>
      </c>
    </row>
    <row r="1192">
      <c r="A1192" s="50">
        <v>1191.0</v>
      </c>
      <c r="B1192" s="67">
        <v>1281.0</v>
      </c>
      <c r="C1192" s="68" t="s">
        <v>230</v>
      </c>
      <c r="D1192" s="107" t="s">
        <v>11560</v>
      </c>
      <c r="E1192" s="72"/>
      <c r="F1192" s="107">
        <v>14.0</v>
      </c>
      <c r="G1192" s="11"/>
      <c r="I1192" t="str">
        <f t="array" ref="I1192">INDEX('2021 Points'!$F$13:$F$21,MATCH(1,MMULT(--('2021 Points'!$G$13:$N$21=D1192),TRANSPOSE(COLUMN('2021 Points'!$G$13:$N$21)^0)),0))</f>
        <v>#N/A</v>
      </c>
      <c r="K1192" s="58">
        <f>F1192-IFERROR(VLOOKUP(D1192,'250621 Ranking'!$D:$F,3,0),0)</f>
        <v>0</v>
      </c>
      <c r="L1192">
        <f>countif('Pre-transfer 2021 Points'!$E$13:$L$21,D1192)</f>
        <v>0</v>
      </c>
      <c r="M1192" s="59">
        <f>countif('2021 Points'!$G$13:$N$21,D1192)</f>
        <v>0</v>
      </c>
    </row>
    <row r="1193">
      <c r="A1193" s="50">
        <v>1192.0</v>
      </c>
      <c r="B1193" s="86"/>
      <c r="C1193" s="69" t="s">
        <v>10470</v>
      </c>
      <c r="D1193" s="107" t="s">
        <v>95</v>
      </c>
      <c r="E1193" s="107" t="s">
        <v>9073</v>
      </c>
      <c r="F1193" s="107">
        <v>14.0</v>
      </c>
      <c r="G1193" s="11"/>
      <c r="I1193" t="str">
        <f t="array" ref="I1193">INDEX('2021 Points'!$F$13:$F$21,MATCH(1,MMULT(--('2021 Points'!$G$13:$N$21=D1193),TRANSPOSE(COLUMN('2021 Points'!$G$13:$N$21)^0)),0))</f>
        <v>#N/A</v>
      </c>
      <c r="K1193" s="58">
        <f>F1193-IFERROR(VLOOKUP(D1193,'250621 Ranking'!$D:$F,3,0),0)</f>
        <v>14</v>
      </c>
      <c r="L1193">
        <f>countif('Pre-transfer 2021 Points'!$E$13:$L$21,D1193)</f>
        <v>0</v>
      </c>
      <c r="M1193" s="59">
        <f>countif('2021 Points'!$G$13:$N$21,D1193)</f>
        <v>0</v>
      </c>
    </row>
    <row r="1194">
      <c r="A1194" s="50">
        <v>1193.0</v>
      </c>
      <c r="B1194" s="86"/>
      <c r="C1194" s="69" t="s">
        <v>5651</v>
      </c>
      <c r="D1194" s="107" t="s">
        <v>11561</v>
      </c>
      <c r="E1194" s="72"/>
      <c r="F1194" s="107">
        <v>14.0</v>
      </c>
      <c r="G1194" s="11"/>
      <c r="I1194" t="str">
        <f t="array" ref="I1194">INDEX('2021 Points'!$F$13:$F$21,MATCH(1,MMULT(--('2021 Points'!$G$13:$N$21=D1194),TRANSPOSE(COLUMN('2021 Points'!$G$13:$N$21)^0)),0))</f>
        <v>#N/A</v>
      </c>
      <c r="K1194" s="58">
        <f>F1194-IFERROR(VLOOKUP(D1194,'250621 Ranking'!$D:$F,3,0),0)</f>
        <v>0</v>
      </c>
      <c r="L1194">
        <f>countif('Pre-transfer 2021 Points'!$E$13:$L$21,D1194)</f>
        <v>0</v>
      </c>
      <c r="M1194" s="59">
        <f>countif('2021 Points'!$G$13:$N$21,D1194)</f>
        <v>0</v>
      </c>
    </row>
    <row r="1195">
      <c r="A1195" s="50">
        <v>1194.0</v>
      </c>
      <c r="B1195" s="67">
        <v>855.0</v>
      </c>
      <c r="C1195" s="69" t="s">
        <v>5048</v>
      </c>
      <c r="D1195" s="107" t="s">
        <v>402</v>
      </c>
      <c r="E1195" s="107" t="s">
        <v>8613</v>
      </c>
      <c r="F1195" s="107">
        <v>14.0</v>
      </c>
      <c r="G1195" s="11"/>
      <c r="I1195" t="str">
        <f t="array" ref="I1195">INDEX('2021 Points'!$F$13:$F$21,MATCH(1,MMULT(--('2021 Points'!$G$13:$N$21=D1195),TRANSPOSE(COLUMN('2021 Points'!$G$13:$N$21)^0)),0))</f>
        <v>#N/A</v>
      </c>
      <c r="K1195" s="58">
        <f>F1195-IFERROR(VLOOKUP(D1195,'250621 Ranking'!$D:$F,3,0),0)</f>
        <v>12</v>
      </c>
      <c r="L1195">
        <f>countif('Pre-transfer 2021 Points'!$E$13:$L$21,D1195)</f>
        <v>0</v>
      </c>
      <c r="M1195" s="59">
        <f>countif('2021 Points'!$G$13:$N$21,D1195)</f>
        <v>0</v>
      </c>
    </row>
    <row r="1196">
      <c r="A1196" s="50">
        <v>1195.0</v>
      </c>
      <c r="B1196" s="67">
        <v>842.0</v>
      </c>
      <c r="C1196" s="69" t="s">
        <v>828</v>
      </c>
      <c r="D1196" s="107" t="s">
        <v>10990</v>
      </c>
      <c r="E1196" s="107" t="s">
        <v>11562</v>
      </c>
      <c r="F1196" s="107">
        <v>14.0</v>
      </c>
      <c r="G1196" s="11"/>
      <c r="I1196" t="str">
        <f t="array" ref="I1196">INDEX('2021 Points'!$F$13:$F$21,MATCH(1,MMULT(--('2021 Points'!$G$13:$N$21=D1196),TRANSPOSE(COLUMN('2021 Points'!$G$13:$N$21)^0)),0))</f>
        <v>#N/A</v>
      </c>
      <c r="K1196" s="58">
        <f>F1196-IFERROR(VLOOKUP(D1196,'250621 Ranking'!$D:$F,3,0),0)</f>
        <v>13</v>
      </c>
      <c r="L1196">
        <f>countif('Pre-transfer 2021 Points'!$E$13:$L$21,D1196)</f>
        <v>0</v>
      </c>
      <c r="M1196" s="59">
        <f>countif('2021 Points'!$G$13:$N$21,D1196)</f>
        <v>0</v>
      </c>
    </row>
    <row r="1197">
      <c r="A1197" s="50">
        <v>1196.0</v>
      </c>
      <c r="B1197" s="86"/>
      <c r="C1197" s="69" t="s">
        <v>10087</v>
      </c>
      <c r="D1197" s="107" t="s">
        <v>2355</v>
      </c>
      <c r="E1197" s="72"/>
      <c r="F1197" s="107">
        <v>14.0</v>
      </c>
      <c r="G1197" s="11"/>
      <c r="I1197" t="str">
        <f t="array" ref="I1197">INDEX('2021 Points'!$F$13:$F$21,MATCH(1,MMULT(--('2021 Points'!$G$13:$N$21=D1197),TRANSPOSE(COLUMN('2021 Points'!$G$13:$N$21)^0)),0))</f>
        <v>#N/A</v>
      </c>
      <c r="K1197" s="58">
        <f>F1197-IFERROR(VLOOKUP(D1197,'250621 Ranking'!$D:$F,3,0),0)</f>
        <v>7</v>
      </c>
      <c r="L1197">
        <f>countif('Pre-transfer 2021 Points'!$E$13:$L$21,D1197)</f>
        <v>0</v>
      </c>
      <c r="M1197" s="59">
        <f>countif('2021 Points'!$G$13:$N$21,D1197)</f>
        <v>0</v>
      </c>
    </row>
    <row r="1198">
      <c r="A1198" s="50">
        <v>1197.0</v>
      </c>
      <c r="B1198" s="67">
        <v>724.0</v>
      </c>
      <c r="C1198" s="69" t="s">
        <v>1574</v>
      </c>
      <c r="D1198" s="107" t="s">
        <v>2482</v>
      </c>
      <c r="E1198" s="72"/>
      <c r="F1198" s="107">
        <v>14.0</v>
      </c>
      <c r="G1198" s="11"/>
      <c r="I1198" t="str">
        <f t="array" ref="I1198">INDEX('2021 Points'!$F$13:$F$21,MATCH(1,MMULT(--('2021 Points'!$G$13:$N$21=D1198),TRANSPOSE(COLUMN('2021 Points'!$G$13:$N$21)^0)),0))</f>
        <v>#N/A</v>
      </c>
      <c r="K1198" s="58">
        <f>F1198-IFERROR(VLOOKUP(D1198,'250621 Ranking'!$D:$F,3,0),0)</f>
        <v>0</v>
      </c>
      <c r="L1198">
        <f>countif('Pre-transfer 2021 Points'!$E$13:$L$21,D1198)</f>
        <v>0</v>
      </c>
      <c r="M1198" s="59">
        <f>countif('2021 Points'!$G$13:$N$21,D1198)</f>
        <v>0</v>
      </c>
    </row>
    <row r="1199">
      <c r="A1199" s="50">
        <v>1198.0</v>
      </c>
      <c r="B1199" s="86"/>
      <c r="C1199" s="69" t="s">
        <v>11563</v>
      </c>
      <c r="D1199" s="107" t="s">
        <v>3780</v>
      </c>
      <c r="E1199" s="107" t="s">
        <v>4598</v>
      </c>
      <c r="F1199" s="107">
        <v>14.0</v>
      </c>
      <c r="G1199" s="11"/>
      <c r="I1199" t="str">
        <f t="array" ref="I1199">INDEX('2021 Points'!$F$13:$F$21,MATCH(1,MMULT(--('2021 Points'!$G$13:$N$21=D1199),TRANSPOSE(COLUMN('2021 Points'!$G$13:$N$21)^0)),0))</f>
        <v>#N/A</v>
      </c>
      <c r="K1199" s="58">
        <f>F1199-IFERROR(VLOOKUP(D1199,'250621 Ranking'!$D:$F,3,0),0)</f>
        <v>14</v>
      </c>
      <c r="L1199">
        <f>countif('Pre-transfer 2021 Points'!$E$13:$L$21,D1199)</f>
        <v>0</v>
      </c>
      <c r="M1199" s="59">
        <f>countif('2021 Points'!$G$13:$N$21,D1199)</f>
        <v>0</v>
      </c>
    </row>
    <row r="1200">
      <c r="A1200" s="50">
        <v>1199.0</v>
      </c>
      <c r="B1200" s="86"/>
      <c r="C1200" s="69" t="s">
        <v>11564</v>
      </c>
      <c r="D1200" s="107" t="s">
        <v>10927</v>
      </c>
      <c r="E1200" s="107" t="s">
        <v>9955</v>
      </c>
      <c r="F1200" s="107">
        <v>14.0</v>
      </c>
      <c r="G1200" s="11"/>
      <c r="I1200" t="str">
        <f t="array" ref="I1200">INDEX('2021 Points'!$F$13:$F$21,MATCH(1,MMULT(--('2021 Points'!$G$13:$N$21=D1200),TRANSPOSE(COLUMN('2021 Points'!$G$13:$N$21)^0)),0))</f>
        <v>#N/A</v>
      </c>
      <c r="K1200" s="58">
        <f>F1200-IFERROR(VLOOKUP(D1200,'250621 Ranking'!$D:$F,3,0),0)</f>
        <v>7</v>
      </c>
      <c r="L1200">
        <f>countif('Pre-transfer 2021 Points'!$E$13:$L$21,D1200)</f>
        <v>0</v>
      </c>
      <c r="M1200" s="59">
        <f>countif('2021 Points'!$G$13:$N$21,D1200)</f>
        <v>0</v>
      </c>
    </row>
    <row r="1201">
      <c r="A1201" s="49">
        <v>1200.0</v>
      </c>
      <c r="B1201" s="63">
        <v>208.0</v>
      </c>
      <c r="C1201" s="66" t="s">
        <v>10181</v>
      </c>
      <c r="D1201" s="108" t="s">
        <v>11565</v>
      </c>
      <c r="E1201" s="108" t="s">
        <v>9937</v>
      </c>
      <c r="F1201" s="108">
        <v>14.0</v>
      </c>
      <c r="I1201" t="str">
        <f t="array" ref="I1201">INDEX('2021 Points'!$F$13:$F$21,MATCH(1,MMULT(--('2021 Points'!$G$13:$N$21=D1201),TRANSPOSE(COLUMN('2021 Points'!$G$13:$N$21)^0)),0))</f>
        <v>#N/A</v>
      </c>
      <c r="K1201" s="58">
        <f>F1201-IFERROR(VLOOKUP(D1201,'250621 Ranking'!$D:$F,3,0),0)</f>
        <v>14</v>
      </c>
      <c r="L1201">
        <f>countif('Pre-transfer 2021 Points'!$E$13:$L$21,D1201)</f>
        <v>0</v>
      </c>
      <c r="M1201" s="59">
        <f>countif('2021 Points'!$G$13:$N$21,D1201)</f>
        <v>0</v>
      </c>
    </row>
    <row r="1202">
      <c r="A1202" s="50">
        <v>1201.0</v>
      </c>
      <c r="B1202" s="67">
        <v>639.0</v>
      </c>
      <c r="C1202" s="69" t="s">
        <v>9032</v>
      </c>
      <c r="D1202" s="107" t="s">
        <v>11566</v>
      </c>
      <c r="E1202" s="107" t="s">
        <v>11211</v>
      </c>
      <c r="F1202" s="107">
        <v>13.0</v>
      </c>
      <c r="G1202" s="11"/>
      <c r="I1202" t="str">
        <f t="array" ref="I1202">INDEX('2021 Points'!$F$13:$F$21,MATCH(1,MMULT(--('2021 Points'!$G$13:$N$21=D1202),TRANSPOSE(COLUMN('2021 Points'!$G$13:$N$21)^0)),0))</f>
        <v>#N/A</v>
      </c>
      <c r="K1202" s="58">
        <f>F1202-IFERROR(VLOOKUP(D1202,'250621 Ranking'!$D:$F,3,0),0)</f>
        <v>5</v>
      </c>
      <c r="L1202">
        <f>countif('Pre-transfer 2021 Points'!$E$13:$L$21,D1202)</f>
        <v>0</v>
      </c>
      <c r="M1202" s="59">
        <f>countif('2021 Points'!$G$13:$N$21,D1202)</f>
        <v>0</v>
      </c>
    </row>
    <row r="1203">
      <c r="A1203" s="50">
        <v>1202.0</v>
      </c>
      <c r="B1203" s="67">
        <v>1627.0</v>
      </c>
      <c r="C1203" s="68" t="s">
        <v>5499</v>
      </c>
      <c r="D1203" s="107" t="s">
        <v>11567</v>
      </c>
      <c r="E1203" s="107" t="s">
        <v>324</v>
      </c>
      <c r="F1203" s="107">
        <v>13.0</v>
      </c>
      <c r="G1203" s="11"/>
      <c r="I1203" t="str">
        <f t="array" ref="I1203">INDEX('2021 Points'!$F$13:$F$21,MATCH(1,MMULT(--('2021 Points'!$G$13:$N$21=D1203),TRANSPOSE(COLUMN('2021 Points'!$G$13:$N$21)^0)),0))</f>
        <v>#N/A</v>
      </c>
      <c r="K1203" s="58">
        <f>F1203-IFERROR(VLOOKUP(D1203,'250621 Ranking'!$D:$F,3,0),0)</f>
        <v>5</v>
      </c>
      <c r="L1203">
        <f>countif('Pre-transfer 2021 Points'!$E$13:$L$21,D1203)</f>
        <v>0</v>
      </c>
      <c r="M1203" s="59">
        <f>countif('2021 Points'!$G$13:$N$21,D1203)</f>
        <v>0</v>
      </c>
    </row>
    <row r="1204">
      <c r="A1204" s="50">
        <v>1203.0</v>
      </c>
      <c r="B1204" s="86"/>
      <c r="C1204" s="69" t="s">
        <v>6169</v>
      </c>
      <c r="D1204" s="107" t="s">
        <v>11568</v>
      </c>
      <c r="E1204" s="72"/>
      <c r="F1204" s="107">
        <v>13.0</v>
      </c>
      <c r="G1204" s="11"/>
      <c r="I1204" t="str">
        <f t="array" ref="I1204">INDEX('2021 Points'!$F$13:$F$21,MATCH(1,MMULT(--('2021 Points'!$G$13:$N$21=D1204),TRANSPOSE(COLUMN('2021 Points'!$G$13:$N$21)^0)),0))</f>
        <v>#N/A</v>
      </c>
      <c r="K1204" s="58">
        <f>F1204-IFERROR(VLOOKUP(D1204,'250621 Ranking'!$D:$F,3,0),0)</f>
        <v>0</v>
      </c>
      <c r="L1204">
        <f>countif('Pre-transfer 2021 Points'!$E$13:$L$21,D1204)</f>
        <v>0</v>
      </c>
      <c r="M1204" s="59">
        <f>countif('2021 Points'!$G$13:$N$21,D1204)</f>
        <v>0</v>
      </c>
    </row>
    <row r="1205">
      <c r="A1205" s="50">
        <v>1204.0</v>
      </c>
      <c r="B1205" s="86"/>
      <c r="C1205" s="69" t="s">
        <v>6159</v>
      </c>
      <c r="D1205" s="107" t="s">
        <v>11569</v>
      </c>
      <c r="E1205" s="107" t="s">
        <v>8596</v>
      </c>
      <c r="F1205" s="107">
        <v>13.0</v>
      </c>
      <c r="G1205" s="11"/>
      <c r="I1205" t="str">
        <f t="array" ref="I1205">INDEX('2021 Points'!$F$13:$F$21,MATCH(1,MMULT(--('2021 Points'!$G$13:$N$21=D1205),TRANSPOSE(COLUMN('2021 Points'!$G$13:$N$21)^0)),0))</f>
        <v>#N/A</v>
      </c>
      <c r="K1205" s="58">
        <f>F1205-IFERROR(VLOOKUP(D1205,'250621 Ranking'!$D:$F,3,0),0)</f>
        <v>6</v>
      </c>
      <c r="L1205">
        <f>countif('Pre-transfer 2021 Points'!$E$13:$L$21,D1205)</f>
        <v>0</v>
      </c>
      <c r="M1205" s="59">
        <f>countif('2021 Points'!$G$13:$N$21,D1205)</f>
        <v>0</v>
      </c>
    </row>
    <row r="1206">
      <c r="A1206" s="50">
        <v>1205.0</v>
      </c>
      <c r="B1206" s="67">
        <v>974.0</v>
      </c>
      <c r="C1206" s="69" t="s">
        <v>839</v>
      </c>
      <c r="D1206" s="107" t="s">
        <v>3571</v>
      </c>
      <c r="E1206" s="72"/>
      <c r="F1206" s="107">
        <v>13.0</v>
      </c>
      <c r="G1206" s="11"/>
      <c r="I1206" t="str">
        <f t="array" ref="I1206">INDEX('2021 Points'!$F$13:$F$21,MATCH(1,MMULT(--('2021 Points'!$G$13:$N$21=D1206),TRANSPOSE(COLUMN('2021 Points'!$G$13:$N$21)^0)),0))</f>
        <v>#N/A</v>
      </c>
      <c r="K1206" s="58">
        <f>F1206-IFERROR(VLOOKUP(D1206,'250621 Ranking'!$D:$F,3,0),0)</f>
        <v>11</v>
      </c>
      <c r="L1206">
        <f>countif('Pre-transfer 2021 Points'!$E$13:$L$21,D1206)</f>
        <v>0</v>
      </c>
      <c r="M1206" s="59">
        <f>countif('2021 Points'!$G$13:$N$21,D1206)</f>
        <v>0</v>
      </c>
    </row>
    <row r="1207">
      <c r="A1207" s="50">
        <v>1206.0</v>
      </c>
      <c r="B1207" s="67">
        <v>1651.0</v>
      </c>
      <c r="C1207" s="68" t="s">
        <v>262</v>
      </c>
      <c r="D1207" s="107" t="s">
        <v>2973</v>
      </c>
      <c r="E1207" s="107" t="s">
        <v>11395</v>
      </c>
      <c r="F1207" s="107">
        <v>13.0</v>
      </c>
      <c r="G1207" s="11"/>
      <c r="I1207" t="str">
        <f t="array" ref="I1207">INDEX('2021 Points'!$F$13:$F$21,MATCH(1,MMULT(--('2021 Points'!$G$13:$N$21=D1207),TRANSPOSE(COLUMN('2021 Points'!$G$13:$N$21)^0)),0))</f>
        <v>#N/A</v>
      </c>
      <c r="K1207" s="58">
        <f>F1207-IFERROR(VLOOKUP(D1207,'250621 Ranking'!$D:$F,3,0),0)</f>
        <v>3</v>
      </c>
      <c r="L1207">
        <f>countif('Pre-transfer 2021 Points'!$E$13:$L$21,D1207)</f>
        <v>0</v>
      </c>
      <c r="M1207" s="59">
        <f>countif('2021 Points'!$G$13:$N$21,D1207)</f>
        <v>0</v>
      </c>
    </row>
    <row r="1208">
      <c r="A1208" s="50">
        <v>1207.0</v>
      </c>
      <c r="B1208" s="86"/>
      <c r="C1208" s="69" t="s">
        <v>11570</v>
      </c>
      <c r="D1208" s="107" t="s">
        <v>11571</v>
      </c>
      <c r="E1208" s="107" t="s">
        <v>10018</v>
      </c>
      <c r="F1208" s="107">
        <v>13.0</v>
      </c>
      <c r="G1208" s="11"/>
      <c r="I1208" t="str">
        <f t="array" ref="I1208">INDEX('2021 Points'!$F$13:$F$21,MATCH(1,MMULT(--('2021 Points'!$G$13:$N$21=D1208),TRANSPOSE(COLUMN('2021 Points'!$G$13:$N$21)^0)),0))</f>
        <v>#N/A</v>
      </c>
      <c r="K1208" s="58">
        <f>F1208-IFERROR(VLOOKUP(D1208,'250621 Ranking'!$D:$F,3,0),0)</f>
        <v>13</v>
      </c>
      <c r="L1208">
        <f>countif('Pre-transfer 2021 Points'!$E$13:$L$21,D1208)</f>
        <v>0</v>
      </c>
      <c r="M1208" s="59">
        <f>countif('2021 Points'!$G$13:$N$21,D1208)</f>
        <v>0</v>
      </c>
    </row>
    <row r="1209">
      <c r="A1209" s="50">
        <v>1208.0</v>
      </c>
      <c r="B1209" s="67">
        <v>431.0</v>
      </c>
      <c r="C1209" s="69" t="s">
        <v>5679</v>
      </c>
      <c r="D1209" s="107" t="s">
        <v>1517</v>
      </c>
      <c r="E1209" s="107" t="s">
        <v>11243</v>
      </c>
      <c r="F1209" s="107">
        <v>13.0</v>
      </c>
      <c r="G1209" s="11"/>
      <c r="I1209" t="str">
        <f t="array" ref="I1209">INDEX('2021 Points'!$F$13:$F$21,MATCH(1,MMULT(--('2021 Points'!$G$13:$N$21=D1209),TRANSPOSE(COLUMN('2021 Points'!$G$13:$N$21)^0)),0))</f>
        <v>#N/A</v>
      </c>
      <c r="K1209" s="58">
        <f>F1209-IFERROR(VLOOKUP(D1209,'250621 Ranking'!$D:$F,3,0),0)</f>
        <v>0</v>
      </c>
      <c r="L1209">
        <f>countif('Pre-transfer 2021 Points'!$E$13:$L$21,D1209)</f>
        <v>0</v>
      </c>
      <c r="M1209" s="59">
        <f>countif('2021 Points'!$G$13:$N$21,D1209)</f>
        <v>0</v>
      </c>
    </row>
    <row r="1210">
      <c r="A1210" s="50">
        <v>1209.0</v>
      </c>
      <c r="B1210" s="67">
        <v>1299.0</v>
      </c>
      <c r="C1210" s="68" t="s">
        <v>230</v>
      </c>
      <c r="D1210" s="107" t="s">
        <v>11572</v>
      </c>
      <c r="E1210" s="72"/>
      <c r="F1210" s="107">
        <v>13.0</v>
      </c>
      <c r="G1210" s="11"/>
      <c r="I1210" t="str">
        <f t="array" ref="I1210">INDEX('2021 Points'!$F$13:$F$21,MATCH(1,MMULT(--('2021 Points'!$G$13:$N$21=D1210),TRANSPOSE(COLUMN('2021 Points'!$G$13:$N$21)^0)),0))</f>
        <v>#N/A</v>
      </c>
      <c r="K1210" s="58">
        <f>F1210-IFERROR(VLOOKUP(D1210,'250621 Ranking'!$D:$F,3,0),0)</f>
        <v>5</v>
      </c>
      <c r="L1210">
        <f>countif('Pre-transfer 2021 Points'!$E$13:$L$21,D1210)</f>
        <v>0</v>
      </c>
      <c r="M1210" s="59">
        <f>countif('2021 Points'!$G$13:$N$21,D1210)</f>
        <v>0</v>
      </c>
    </row>
    <row r="1211">
      <c r="A1211" s="50">
        <v>1210.0</v>
      </c>
      <c r="B1211" s="86"/>
      <c r="C1211" s="69" t="s">
        <v>10091</v>
      </c>
      <c r="D1211" s="107" t="s">
        <v>2325</v>
      </c>
      <c r="E1211" s="72"/>
      <c r="F1211" s="107">
        <v>13.0</v>
      </c>
      <c r="G1211" s="11"/>
      <c r="I1211" t="str">
        <f t="array" ref="I1211">INDEX('2021 Points'!$F$13:$F$21,MATCH(1,MMULT(--('2021 Points'!$G$13:$N$21=D1211),TRANSPOSE(COLUMN('2021 Points'!$G$13:$N$21)^0)),0))</f>
        <v>#N/A</v>
      </c>
      <c r="K1211" s="58">
        <f>F1211-IFERROR(VLOOKUP(D1211,'250621 Ranking'!$D:$F,3,0),0)</f>
        <v>0</v>
      </c>
      <c r="L1211">
        <f>countif('Pre-transfer 2021 Points'!$E$13:$L$21,D1211)</f>
        <v>0</v>
      </c>
      <c r="M1211" s="59">
        <f>countif('2021 Points'!$G$13:$N$21,D1211)</f>
        <v>0</v>
      </c>
    </row>
    <row r="1212">
      <c r="A1212" s="50">
        <v>1211.0</v>
      </c>
      <c r="B1212" s="86"/>
      <c r="C1212" s="69" t="s">
        <v>10457</v>
      </c>
      <c r="D1212" s="107" t="s">
        <v>11573</v>
      </c>
      <c r="E1212" s="107" t="s">
        <v>4612</v>
      </c>
      <c r="F1212" s="107">
        <v>13.0</v>
      </c>
      <c r="G1212" s="11"/>
      <c r="I1212" t="str">
        <f t="array" ref="I1212">INDEX('2021 Points'!$F$13:$F$21,MATCH(1,MMULT(--('2021 Points'!$G$13:$N$21=D1212),TRANSPOSE(COLUMN('2021 Points'!$G$13:$N$21)^0)),0))</f>
        <v>#N/A</v>
      </c>
      <c r="K1212" s="58">
        <f>F1212-IFERROR(VLOOKUP(D1212,'250621 Ranking'!$D:$F,3,0),0)</f>
        <v>13</v>
      </c>
      <c r="L1212">
        <f>countif('Pre-transfer 2021 Points'!$E$13:$L$21,D1212)</f>
        <v>0</v>
      </c>
      <c r="M1212" s="59">
        <f>countif('2021 Points'!$G$13:$N$21,D1212)</f>
        <v>0</v>
      </c>
    </row>
    <row r="1213">
      <c r="A1213" s="50">
        <v>1212.0</v>
      </c>
      <c r="B1213" s="67">
        <v>728.0</v>
      </c>
      <c r="C1213" s="69" t="s">
        <v>10136</v>
      </c>
      <c r="D1213" s="107" t="s">
        <v>2193</v>
      </c>
      <c r="E1213" s="72"/>
      <c r="F1213" s="107">
        <v>13.0</v>
      </c>
      <c r="G1213" s="11"/>
      <c r="I1213" t="str">
        <f t="array" ref="I1213">INDEX('2021 Points'!$F$13:$F$21,MATCH(1,MMULT(--('2021 Points'!$G$13:$N$21=D1213),TRANSPOSE(COLUMN('2021 Points'!$G$13:$N$21)^0)),0))</f>
        <v>#N/A</v>
      </c>
      <c r="K1213" s="58">
        <f>F1213-IFERROR(VLOOKUP(D1213,'250621 Ranking'!$D:$F,3,0),0)</f>
        <v>13</v>
      </c>
      <c r="L1213">
        <f>countif('Pre-transfer 2021 Points'!$E$13:$L$21,D1213)</f>
        <v>0</v>
      </c>
      <c r="M1213" s="59">
        <f>countif('2021 Points'!$G$13:$N$21,D1213)</f>
        <v>0</v>
      </c>
    </row>
    <row r="1214">
      <c r="A1214" s="50">
        <v>1213.0</v>
      </c>
      <c r="B1214" s="86"/>
      <c r="C1214" s="69" t="s">
        <v>11574</v>
      </c>
      <c r="D1214" s="107" t="s">
        <v>1767</v>
      </c>
      <c r="E1214" s="107" t="s">
        <v>9951</v>
      </c>
      <c r="F1214" s="107">
        <v>13.0</v>
      </c>
      <c r="G1214" s="11"/>
      <c r="I1214" t="str">
        <f t="array" ref="I1214">INDEX('2021 Points'!$F$13:$F$21,MATCH(1,MMULT(--('2021 Points'!$G$13:$N$21=D1214),TRANSPOSE(COLUMN('2021 Points'!$G$13:$N$21)^0)),0))</f>
        <v>#N/A</v>
      </c>
      <c r="K1214" s="58">
        <f>F1214-IFERROR(VLOOKUP(D1214,'250621 Ranking'!$D:$F,3,0),0)</f>
        <v>0</v>
      </c>
      <c r="L1214">
        <f>countif('Pre-transfer 2021 Points'!$E$13:$L$21,D1214)</f>
        <v>0</v>
      </c>
      <c r="M1214" s="59">
        <f>countif('2021 Points'!$G$13:$N$21,D1214)</f>
        <v>0</v>
      </c>
    </row>
    <row r="1215">
      <c r="A1215" s="50">
        <v>1214.0</v>
      </c>
      <c r="B1215" s="86"/>
      <c r="C1215" s="69" t="s">
        <v>6134</v>
      </c>
      <c r="D1215" s="107" t="s">
        <v>373</v>
      </c>
      <c r="E1215" s="107" t="s">
        <v>9951</v>
      </c>
      <c r="F1215" s="107">
        <v>13.0</v>
      </c>
      <c r="G1215" s="11"/>
      <c r="I1215" t="str">
        <f t="array" ref="I1215">INDEX('2021 Points'!$F$13:$F$21,MATCH(1,MMULT(--('2021 Points'!$G$13:$N$21=D1215),TRANSPOSE(COLUMN('2021 Points'!$G$13:$N$21)^0)),0))</f>
        <v>#N/A</v>
      </c>
      <c r="K1215" s="58">
        <f>F1215-IFERROR(VLOOKUP(D1215,'250621 Ranking'!$D:$F,3,0),0)</f>
        <v>5</v>
      </c>
      <c r="L1215">
        <f>countif('Pre-transfer 2021 Points'!$E$13:$L$21,D1215)</f>
        <v>0</v>
      </c>
      <c r="M1215" s="59">
        <f>countif('2021 Points'!$G$13:$N$21,D1215)</f>
        <v>0</v>
      </c>
    </row>
    <row r="1216">
      <c r="A1216" s="50">
        <v>1215.0</v>
      </c>
      <c r="B1216" s="86"/>
      <c r="C1216" s="69" t="s">
        <v>6186</v>
      </c>
      <c r="D1216" s="107" t="s">
        <v>11575</v>
      </c>
      <c r="E1216" s="107" t="s">
        <v>8688</v>
      </c>
      <c r="F1216" s="107">
        <v>13.0</v>
      </c>
      <c r="G1216" s="11"/>
      <c r="I1216" t="str">
        <f t="array" ref="I1216">INDEX('2021 Points'!$F$13:$F$21,MATCH(1,MMULT(--('2021 Points'!$G$13:$N$21=D1216),TRANSPOSE(COLUMN('2021 Points'!$G$13:$N$21)^0)),0))</f>
        <v>#N/A</v>
      </c>
      <c r="K1216" s="58">
        <f>F1216-IFERROR(VLOOKUP(D1216,'250621 Ranking'!$D:$F,3,0),0)</f>
        <v>7</v>
      </c>
      <c r="L1216">
        <f>countif('Pre-transfer 2021 Points'!$E$13:$L$21,D1216)</f>
        <v>0</v>
      </c>
      <c r="M1216" s="59">
        <f>countif('2021 Points'!$G$13:$N$21,D1216)</f>
        <v>0</v>
      </c>
    </row>
    <row r="1217">
      <c r="A1217" s="50">
        <v>1216.0</v>
      </c>
      <c r="B1217" s="67">
        <v>1441.0</v>
      </c>
      <c r="C1217" s="68" t="s">
        <v>4972</v>
      </c>
      <c r="D1217" s="107" t="s">
        <v>2158</v>
      </c>
      <c r="E1217" s="72"/>
      <c r="F1217" s="107">
        <v>13.0</v>
      </c>
      <c r="G1217" s="11"/>
      <c r="I1217" t="str">
        <f t="array" ref="I1217">INDEX('2021 Points'!$F$13:$F$21,MATCH(1,MMULT(--('2021 Points'!$G$13:$N$21=D1217),TRANSPOSE(COLUMN('2021 Points'!$G$13:$N$21)^0)),0))</f>
        <v>#N/A</v>
      </c>
      <c r="K1217" s="58">
        <f>F1217-IFERROR(VLOOKUP(D1217,'250621 Ranking'!$D:$F,3,0),0)</f>
        <v>13</v>
      </c>
      <c r="L1217">
        <f>countif('Pre-transfer 2021 Points'!$E$13:$L$21,D1217)</f>
        <v>0</v>
      </c>
      <c r="M1217" s="59">
        <f>countif('2021 Points'!$G$13:$N$21,D1217)</f>
        <v>0</v>
      </c>
    </row>
    <row r="1218">
      <c r="A1218" s="50">
        <v>1217.0</v>
      </c>
      <c r="B1218" s="86"/>
      <c r="C1218" s="69" t="s">
        <v>10092</v>
      </c>
      <c r="D1218" s="107" t="s">
        <v>11576</v>
      </c>
      <c r="E1218" s="107" t="s">
        <v>4455</v>
      </c>
      <c r="F1218" s="107">
        <v>13.0</v>
      </c>
      <c r="G1218" s="11"/>
      <c r="I1218" t="str">
        <f t="array" ref="I1218">INDEX('2021 Points'!$F$13:$F$21,MATCH(1,MMULT(--('2021 Points'!$G$13:$N$21=D1218),TRANSPOSE(COLUMN('2021 Points'!$G$13:$N$21)^0)),0))</f>
        <v>#N/A</v>
      </c>
      <c r="K1218" s="58">
        <f>F1218-IFERROR(VLOOKUP(D1218,'250621 Ranking'!$D:$F,3,0),0)</f>
        <v>13</v>
      </c>
      <c r="L1218">
        <f>countif('Pre-transfer 2021 Points'!$E$13:$L$21,D1218)</f>
        <v>0</v>
      </c>
      <c r="M1218" s="59">
        <f>countif('2021 Points'!$G$13:$N$21,D1218)</f>
        <v>0</v>
      </c>
    </row>
    <row r="1219">
      <c r="A1219" s="50">
        <v>1218.0</v>
      </c>
      <c r="B1219" s="67">
        <v>1268.0</v>
      </c>
      <c r="C1219" s="68" t="s">
        <v>641</v>
      </c>
      <c r="D1219" s="107" t="s">
        <v>1373</v>
      </c>
      <c r="E1219" s="107" t="s">
        <v>11266</v>
      </c>
      <c r="F1219" s="107">
        <v>13.0</v>
      </c>
      <c r="G1219" s="11"/>
      <c r="I1219" t="str">
        <f t="array" ref="I1219">INDEX('2021 Points'!$F$13:$F$21,MATCH(1,MMULT(--('2021 Points'!$G$13:$N$21=D1219),TRANSPOSE(COLUMN('2021 Points'!$G$13:$N$21)^0)),0))</f>
        <v>#N/A</v>
      </c>
      <c r="K1219" s="58">
        <f>F1219-IFERROR(VLOOKUP(D1219,'250621 Ranking'!$D:$F,3,0),0)</f>
        <v>11</v>
      </c>
      <c r="L1219">
        <f>countif('Pre-transfer 2021 Points'!$E$13:$L$21,D1219)</f>
        <v>0</v>
      </c>
      <c r="M1219" s="59">
        <f>countif('2021 Points'!$G$13:$N$21,D1219)</f>
        <v>0</v>
      </c>
    </row>
    <row r="1220">
      <c r="A1220" s="50">
        <v>1219.0</v>
      </c>
      <c r="B1220" s="67">
        <v>1111.0</v>
      </c>
      <c r="C1220" s="69" t="s">
        <v>1141</v>
      </c>
      <c r="D1220" s="107" t="s">
        <v>2345</v>
      </c>
      <c r="E1220" s="107" t="s">
        <v>11204</v>
      </c>
      <c r="F1220" s="107">
        <v>13.0</v>
      </c>
      <c r="G1220" s="11"/>
      <c r="I1220" t="str">
        <f t="array" ref="I1220">INDEX('2021 Points'!$F$13:$F$21,MATCH(1,MMULT(--('2021 Points'!$G$13:$N$21=D1220),TRANSPOSE(COLUMN('2021 Points'!$G$13:$N$21)^0)),0))</f>
        <v>#N/A</v>
      </c>
      <c r="K1220" s="58">
        <f>F1220-IFERROR(VLOOKUP(D1220,'250621 Ranking'!$D:$F,3,0),0)</f>
        <v>3</v>
      </c>
      <c r="L1220">
        <f>countif('Pre-transfer 2021 Points'!$E$13:$L$21,D1220)</f>
        <v>0</v>
      </c>
      <c r="M1220" s="59">
        <f>countif('2021 Points'!$G$13:$N$21,D1220)</f>
        <v>0</v>
      </c>
    </row>
    <row r="1221">
      <c r="A1221" s="50">
        <v>1220.0</v>
      </c>
      <c r="B1221" s="86"/>
      <c r="C1221" s="69" t="s">
        <v>10093</v>
      </c>
      <c r="D1221" s="107" t="s">
        <v>1764</v>
      </c>
      <c r="E1221" s="72"/>
      <c r="F1221" s="107">
        <v>13.0</v>
      </c>
      <c r="G1221" s="11"/>
      <c r="I1221" t="str">
        <f t="array" ref="I1221">INDEX('2021 Points'!$F$13:$F$21,MATCH(1,MMULT(--('2021 Points'!$G$13:$N$21=D1221),TRANSPOSE(COLUMN('2021 Points'!$G$13:$N$21)^0)),0))</f>
        <v>#N/A</v>
      </c>
      <c r="K1221" s="58">
        <f>F1221-IFERROR(VLOOKUP(D1221,'250621 Ranking'!$D:$F,3,0),0)</f>
        <v>13</v>
      </c>
      <c r="L1221">
        <f>countif('Pre-transfer 2021 Points'!$E$13:$L$21,D1221)</f>
        <v>0</v>
      </c>
      <c r="M1221" s="59">
        <f>countif('2021 Points'!$G$13:$N$21,D1221)</f>
        <v>0</v>
      </c>
    </row>
    <row r="1222">
      <c r="A1222" s="50">
        <v>1221.0</v>
      </c>
      <c r="B1222" s="67">
        <v>444.0</v>
      </c>
      <c r="C1222" s="69" t="s">
        <v>5679</v>
      </c>
      <c r="D1222" s="107" t="s">
        <v>11577</v>
      </c>
      <c r="E1222" s="107" t="s">
        <v>8780</v>
      </c>
      <c r="F1222" s="107">
        <v>13.0</v>
      </c>
      <c r="G1222" s="11"/>
      <c r="I1222" t="str">
        <f t="array" ref="I1222">INDEX('2021 Points'!$F$13:$F$21,MATCH(1,MMULT(--('2021 Points'!$G$13:$N$21=D1222),TRANSPOSE(COLUMN('2021 Points'!$G$13:$N$21)^0)),0))</f>
        <v>#N/A</v>
      </c>
      <c r="K1222" s="58">
        <f>F1222-IFERROR(VLOOKUP(D1222,'250621 Ranking'!$D:$F,3,0),0)</f>
        <v>13</v>
      </c>
      <c r="L1222">
        <f>countif('Pre-transfer 2021 Points'!$E$13:$L$21,D1222)</f>
        <v>0</v>
      </c>
      <c r="M1222" s="59">
        <f>countif('2021 Points'!$G$13:$N$21,D1222)</f>
        <v>0</v>
      </c>
    </row>
    <row r="1223">
      <c r="A1223" s="50">
        <v>1222.0</v>
      </c>
      <c r="B1223" s="67">
        <v>544.0</v>
      </c>
      <c r="C1223" s="69" t="s">
        <v>4983</v>
      </c>
      <c r="D1223" s="107" t="s">
        <v>3789</v>
      </c>
      <c r="E1223" s="107" t="s">
        <v>11207</v>
      </c>
      <c r="F1223" s="107">
        <v>12.0</v>
      </c>
      <c r="G1223" s="11"/>
      <c r="I1223" t="str">
        <f t="array" ref="I1223">INDEX('2021 Points'!$F$13:$F$21,MATCH(1,MMULT(--('2021 Points'!$G$13:$N$21=D1223),TRANSPOSE(COLUMN('2021 Points'!$G$13:$N$21)^0)),0))</f>
        <v>#N/A</v>
      </c>
      <c r="K1223" s="58">
        <f>F1223-IFERROR(VLOOKUP(D1223,'250621 Ranking'!$D:$F,3,0),0)</f>
        <v>5</v>
      </c>
      <c r="L1223">
        <f>countif('Pre-transfer 2021 Points'!$E$13:$L$21,D1223)</f>
        <v>0</v>
      </c>
      <c r="M1223" s="59">
        <f>countif('2021 Points'!$G$13:$N$21,D1223)</f>
        <v>0</v>
      </c>
    </row>
    <row r="1224">
      <c r="A1224" s="50">
        <v>1223.0</v>
      </c>
      <c r="B1224" s="67">
        <v>1401.0</v>
      </c>
      <c r="C1224" s="68" t="s">
        <v>4718</v>
      </c>
      <c r="D1224" s="107" t="s">
        <v>11578</v>
      </c>
      <c r="E1224" s="107" t="s">
        <v>9962</v>
      </c>
      <c r="F1224" s="107">
        <v>12.0</v>
      </c>
      <c r="G1224" s="11"/>
      <c r="I1224" t="str">
        <f t="array" ref="I1224">INDEX('2021 Points'!$F$13:$F$21,MATCH(1,MMULT(--('2021 Points'!$G$13:$N$21=D1224),TRANSPOSE(COLUMN('2021 Points'!$G$13:$N$21)^0)),0))</f>
        <v>#N/A</v>
      </c>
      <c r="K1224" s="58">
        <f>F1224-IFERROR(VLOOKUP(D1224,'250621 Ranking'!$D:$F,3,0),0)</f>
        <v>5</v>
      </c>
      <c r="L1224">
        <f>countif('Pre-transfer 2021 Points'!$E$13:$L$21,D1224)</f>
        <v>0</v>
      </c>
      <c r="M1224" s="59">
        <f>countif('2021 Points'!$G$13:$N$21,D1224)</f>
        <v>0</v>
      </c>
    </row>
    <row r="1225">
      <c r="A1225" s="50">
        <v>1224.0</v>
      </c>
      <c r="B1225" s="86"/>
      <c r="C1225" s="69" t="s">
        <v>8941</v>
      </c>
      <c r="D1225" s="107" t="s">
        <v>11028</v>
      </c>
      <c r="E1225" s="107" t="s">
        <v>11579</v>
      </c>
      <c r="F1225" s="107">
        <v>12.0</v>
      </c>
      <c r="G1225" s="11"/>
      <c r="I1225" t="str">
        <f t="array" ref="I1225">INDEX('2021 Points'!$F$13:$F$21,MATCH(1,MMULT(--('2021 Points'!$G$13:$N$21=D1225),TRANSPOSE(COLUMN('2021 Points'!$G$13:$N$21)^0)),0))</f>
        <v>#N/A</v>
      </c>
      <c r="K1225" s="58">
        <f>F1225-IFERROR(VLOOKUP(D1225,'250621 Ranking'!$D:$F,3,0),0)</f>
        <v>12</v>
      </c>
      <c r="L1225">
        <f>countif('Pre-transfer 2021 Points'!$E$13:$L$21,D1225)</f>
        <v>0</v>
      </c>
      <c r="M1225" s="59">
        <f>countif('2021 Points'!$G$13:$N$21,D1225)</f>
        <v>0</v>
      </c>
    </row>
    <row r="1226">
      <c r="A1226" s="50">
        <v>1225.0</v>
      </c>
      <c r="B1226" s="67">
        <v>570.0</v>
      </c>
      <c r="C1226" s="69" t="s">
        <v>11580</v>
      </c>
      <c r="D1226" s="107" t="s">
        <v>2440</v>
      </c>
      <c r="E1226" s="107" t="s">
        <v>11243</v>
      </c>
      <c r="F1226" s="107">
        <v>12.0</v>
      </c>
      <c r="G1226" s="11"/>
      <c r="I1226" t="str">
        <f t="array" ref="I1226">INDEX('2021 Points'!$F$13:$F$21,MATCH(1,MMULT(--('2021 Points'!$G$13:$N$21=D1226),TRANSPOSE(COLUMN('2021 Points'!$G$13:$N$21)^0)),0))</f>
        <v>#N/A</v>
      </c>
      <c r="K1226" s="58">
        <f>F1226-IFERROR(VLOOKUP(D1226,'250621 Ranking'!$D:$F,3,0),0)</f>
        <v>5</v>
      </c>
      <c r="L1226">
        <f>countif('Pre-transfer 2021 Points'!$E$13:$L$21,D1226)</f>
        <v>0</v>
      </c>
      <c r="M1226" s="59">
        <f>countif('2021 Points'!$G$13:$N$21,D1226)</f>
        <v>0</v>
      </c>
    </row>
    <row r="1227">
      <c r="A1227" s="50">
        <v>1226.0</v>
      </c>
      <c r="B1227" s="86"/>
      <c r="C1227" s="69" t="s">
        <v>6091</v>
      </c>
      <c r="D1227" s="107" t="s">
        <v>3865</v>
      </c>
      <c r="E1227" s="72"/>
      <c r="F1227" s="107">
        <v>12.0</v>
      </c>
      <c r="G1227" s="11"/>
      <c r="I1227" t="str">
        <f t="array" ref="I1227">INDEX('2021 Points'!$F$13:$F$21,MATCH(1,MMULT(--('2021 Points'!$G$13:$N$21=D1227),TRANSPOSE(COLUMN('2021 Points'!$G$13:$N$21)^0)),0))</f>
        <v>#N/A</v>
      </c>
      <c r="K1227" s="58">
        <f>F1227-IFERROR(VLOOKUP(D1227,'250621 Ranking'!$D:$F,3,0),0)</f>
        <v>0</v>
      </c>
      <c r="L1227">
        <f>countif('Pre-transfer 2021 Points'!$E$13:$L$21,D1227)</f>
        <v>0</v>
      </c>
      <c r="M1227" s="59">
        <f>countif('2021 Points'!$G$13:$N$21,D1227)</f>
        <v>0</v>
      </c>
    </row>
    <row r="1228">
      <c r="A1228" s="50">
        <v>1227.0</v>
      </c>
      <c r="B1228" s="67">
        <v>1048.0</v>
      </c>
      <c r="C1228" s="69" t="s">
        <v>1099</v>
      </c>
      <c r="D1228" s="107" t="s">
        <v>11581</v>
      </c>
      <c r="E1228" s="107" t="s">
        <v>8596</v>
      </c>
      <c r="F1228" s="107">
        <v>12.0</v>
      </c>
      <c r="G1228" s="11"/>
      <c r="I1228" t="str">
        <f t="array" ref="I1228">INDEX('2021 Points'!$F$13:$F$21,MATCH(1,MMULT(--('2021 Points'!$G$13:$N$21=D1228),TRANSPOSE(COLUMN('2021 Points'!$G$13:$N$21)^0)),0))</f>
        <v>#N/A</v>
      </c>
      <c r="K1228" s="58">
        <f>F1228-IFERROR(VLOOKUP(D1228,'250621 Ranking'!$D:$F,3,0),0)</f>
        <v>12</v>
      </c>
      <c r="L1228">
        <f>countif('Pre-transfer 2021 Points'!$E$13:$L$21,D1228)</f>
        <v>0</v>
      </c>
      <c r="M1228" s="59">
        <f>countif('2021 Points'!$G$13:$N$21,D1228)</f>
        <v>0</v>
      </c>
    </row>
    <row r="1229">
      <c r="A1229" s="50">
        <v>1228.0</v>
      </c>
      <c r="B1229" s="67">
        <v>1597.0</v>
      </c>
      <c r="C1229" s="68" t="s">
        <v>312</v>
      </c>
      <c r="D1229" s="107" t="s">
        <v>3336</v>
      </c>
      <c r="E1229" s="107" t="s">
        <v>9917</v>
      </c>
      <c r="F1229" s="107">
        <v>12.0</v>
      </c>
      <c r="G1229" s="11"/>
      <c r="I1229" t="str">
        <f t="array" ref="I1229">INDEX('2021 Points'!$F$13:$F$21,MATCH(1,MMULT(--('2021 Points'!$G$13:$N$21=D1229),TRANSPOSE(COLUMN('2021 Points'!$G$13:$N$21)^0)),0))</f>
        <v>#N/A</v>
      </c>
      <c r="K1229" s="58">
        <f>F1229-IFERROR(VLOOKUP(D1229,'250621 Ranking'!$D:$F,3,0),0)</f>
        <v>0</v>
      </c>
      <c r="L1229">
        <f>countif('Pre-transfer 2021 Points'!$E$13:$L$21,D1229)</f>
        <v>0</v>
      </c>
      <c r="M1229" s="59">
        <f>countif('2021 Points'!$G$13:$N$21,D1229)</f>
        <v>0</v>
      </c>
    </row>
    <row r="1230">
      <c r="A1230" s="50">
        <v>1229.0</v>
      </c>
      <c r="B1230" s="67">
        <v>1444.0</v>
      </c>
      <c r="C1230" s="68" t="s">
        <v>4393</v>
      </c>
      <c r="D1230" s="107" t="s">
        <v>1121</v>
      </c>
      <c r="E1230" s="107" t="s">
        <v>4373</v>
      </c>
      <c r="F1230" s="107">
        <v>12.0</v>
      </c>
      <c r="G1230" s="11"/>
      <c r="I1230" t="str">
        <f t="array" ref="I1230">INDEX('2021 Points'!$F$13:$F$21,MATCH(1,MMULT(--('2021 Points'!$G$13:$N$21=D1230),TRANSPOSE(COLUMN('2021 Points'!$G$13:$N$21)^0)),0))</f>
        <v>#N/A</v>
      </c>
      <c r="K1230" s="58">
        <f>F1230-IFERROR(VLOOKUP(D1230,'250621 Ranking'!$D:$F,3,0),0)</f>
        <v>12</v>
      </c>
      <c r="L1230">
        <f>countif('Pre-transfer 2021 Points'!$E$13:$L$21,D1230)</f>
        <v>0</v>
      </c>
      <c r="M1230" s="59">
        <f>countif('2021 Points'!$G$13:$N$21,D1230)</f>
        <v>0</v>
      </c>
    </row>
    <row r="1231">
      <c r="A1231" s="50">
        <v>1230.0</v>
      </c>
      <c r="B1231" s="86"/>
      <c r="C1231" s="69" t="s">
        <v>10095</v>
      </c>
      <c r="D1231" s="107" t="s">
        <v>3573</v>
      </c>
      <c r="E1231" s="72"/>
      <c r="F1231" s="107">
        <v>12.0</v>
      </c>
      <c r="G1231" s="11"/>
      <c r="I1231" t="str">
        <f t="array" ref="I1231">INDEX('2021 Points'!$F$13:$F$21,MATCH(1,MMULT(--('2021 Points'!$G$13:$N$21=D1231),TRANSPOSE(COLUMN('2021 Points'!$G$13:$N$21)^0)),0))</f>
        <v>#N/A</v>
      </c>
      <c r="K1231" s="58">
        <f>F1231-IFERROR(VLOOKUP(D1231,'250621 Ranking'!$D:$F,3,0),0)</f>
        <v>0</v>
      </c>
      <c r="L1231">
        <f>countif('Pre-transfer 2021 Points'!$E$13:$L$21,D1231)</f>
        <v>0</v>
      </c>
      <c r="M1231" s="59">
        <f>countif('2021 Points'!$G$13:$N$21,D1231)</f>
        <v>0</v>
      </c>
    </row>
    <row r="1232">
      <c r="A1232" s="50">
        <v>1231.0</v>
      </c>
      <c r="B1232" s="67">
        <v>418.0</v>
      </c>
      <c r="C1232" s="69" t="s">
        <v>8876</v>
      </c>
      <c r="D1232" s="107" t="s">
        <v>11582</v>
      </c>
      <c r="E1232" s="107" t="s">
        <v>8600</v>
      </c>
      <c r="F1232" s="107">
        <v>12.0</v>
      </c>
      <c r="G1232" s="11"/>
      <c r="I1232" t="str">
        <f t="array" ref="I1232">INDEX('2021 Points'!$F$13:$F$21,MATCH(1,MMULT(--('2021 Points'!$G$13:$N$21=D1232),TRANSPOSE(COLUMN('2021 Points'!$G$13:$N$21)^0)),0))</f>
        <v>#N/A</v>
      </c>
      <c r="K1232" s="58">
        <f>F1232-IFERROR(VLOOKUP(D1232,'250621 Ranking'!$D:$F,3,0),0)</f>
        <v>3</v>
      </c>
      <c r="L1232">
        <f>countif('Pre-transfer 2021 Points'!$E$13:$L$21,D1232)</f>
        <v>0</v>
      </c>
      <c r="M1232" s="59">
        <f>countif('2021 Points'!$G$13:$N$21,D1232)</f>
        <v>0</v>
      </c>
    </row>
    <row r="1233">
      <c r="A1233" s="50">
        <v>1232.0</v>
      </c>
      <c r="B1233" s="86"/>
      <c r="C1233" s="69" t="s">
        <v>10096</v>
      </c>
      <c r="D1233" s="107" t="s">
        <v>11583</v>
      </c>
      <c r="E1233" s="107" t="s">
        <v>6102</v>
      </c>
      <c r="F1233" s="107">
        <v>12.0</v>
      </c>
      <c r="G1233" s="11"/>
      <c r="I1233" t="str">
        <f t="array" ref="I1233">INDEX('2021 Points'!$F$13:$F$21,MATCH(1,MMULT(--('2021 Points'!$G$13:$N$21=D1233),TRANSPOSE(COLUMN('2021 Points'!$G$13:$N$21)^0)),0))</f>
        <v>#N/A</v>
      </c>
      <c r="K1233" s="58">
        <f>F1233-IFERROR(VLOOKUP(D1233,'250621 Ranking'!$D:$F,3,0),0)</f>
        <v>0</v>
      </c>
      <c r="L1233">
        <f>countif('Pre-transfer 2021 Points'!$E$13:$L$21,D1233)</f>
        <v>0</v>
      </c>
      <c r="M1233" s="59">
        <f>countif('2021 Points'!$G$13:$N$21,D1233)</f>
        <v>0</v>
      </c>
    </row>
    <row r="1234">
      <c r="A1234" s="50">
        <v>1233.0</v>
      </c>
      <c r="B1234" s="67">
        <v>1287.0</v>
      </c>
      <c r="C1234" s="68" t="s">
        <v>4345</v>
      </c>
      <c r="D1234" s="107" t="s">
        <v>3578</v>
      </c>
      <c r="E1234" s="72"/>
      <c r="F1234" s="107">
        <v>12.0</v>
      </c>
      <c r="G1234" s="11"/>
      <c r="I1234" t="str">
        <f t="array" ref="I1234">INDEX('2021 Points'!$F$13:$F$21,MATCH(1,MMULT(--('2021 Points'!$G$13:$N$21=D1234),TRANSPOSE(COLUMN('2021 Points'!$G$13:$N$21)^0)),0))</f>
        <v>#N/A</v>
      </c>
      <c r="K1234" s="58">
        <f>F1234-IFERROR(VLOOKUP(D1234,'250621 Ranking'!$D:$F,3,0),0)</f>
        <v>0</v>
      </c>
      <c r="L1234">
        <f>countif('Pre-transfer 2021 Points'!$E$13:$L$21,D1234)</f>
        <v>0</v>
      </c>
      <c r="M1234" s="59">
        <f>countif('2021 Points'!$G$13:$N$21,D1234)</f>
        <v>0</v>
      </c>
    </row>
    <row r="1235">
      <c r="A1235" s="50">
        <v>1234.0</v>
      </c>
      <c r="B1235" s="67">
        <v>1593.0</v>
      </c>
      <c r="C1235" s="68" t="s">
        <v>8621</v>
      </c>
      <c r="D1235" s="107" t="s">
        <v>11584</v>
      </c>
      <c r="E1235" s="107" t="s">
        <v>8592</v>
      </c>
      <c r="F1235" s="107">
        <v>12.0</v>
      </c>
      <c r="G1235" s="11"/>
      <c r="I1235" t="str">
        <f t="array" ref="I1235">INDEX('2021 Points'!$F$13:$F$21,MATCH(1,MMULT(--('2021 Points'!$G$13:$N$21=D1235),TRANSPOSE(COLUMN('2021 Points'!$G$13:$N$21)^0)),0))</f>
        <v>#N/A</v>
      </c>
      <c r="K1235" s="58">
        <f>F1235-IFERROR(VLOOKUP(D1235,'250621 Ranking'!$D:$F,3,0),0)</f>
        <v>5</v>
      </c>
      <c r="L1235">
        <f>countif('Pre-transfer 2021 Points'!$E$13:$L$21,D1235)</f>
        <v>0</v>
      </c>
      <c r="M1235" s="59">
        <f>countif('2021 Points'!$G$13:$N$21,D1235)</f>
        <v>0</v>
      </c>
    </row>
    <row r="1236">
      <c r="A1236" s="50">
        <v>1235.0</v>
      </c>
      <c r="B1236" s="86"/>
      <c r="C1236" s="69" t="s">
        <v>9090</v>
      </c>
      <c r="D1236" s="107" t="s">
        <v>11585</v>
      </c>
      <c r="E1236" s="107" t="s">
        <v>9073</v>
      </c>
      <c r="F1236" s="107">
        <v>12.0</v>
      </c>
      <c r="G1236" s="11"/>
      <c r="I1236" t="str">
        <f t="array" ref="I1236">INDEX('2021 Points'!$F$13:$F$21,MATCH(1,MMULT(--('2021 Points'!$G$13:$N$21=D1236),TRANSPOSE(COLUMN('2021 Points'!$G$13:$N$21)^0)),0))</f>
        <v>#N/A</v>
      </c>
      <c r="K1236" s="58">
        <f>F1236-IFERROR(VLOOKUP(D1236,'250621 Ranking'!$D:$F,3,0),0)</f>
        <v>12</v>
      </c>
      <c r="L1236">
        <f>countif('Pre-transfer 2021 Points'!$E$13:$L$21,D1236)</f>
        <v>0</v>
      </c>
      <c r="M1236" s="59">
        <f>countif('2021 Points'!$G$13:$N$21,D1236)</f>
        <v>0</v>
      </c>
    </row>
    <row r="1237">
      <c r="A1237" s="50">
        <v>1236.0</v>
      </c>
      <c r="B1237" s="67">
        <v>696.0</v>
      </c>
      <c r="C1237" s="69" t="s">
        <v>1665</v>
      </c>
      <c r="D1237" s="107" t="s">
        <v>3770</v>
      </c>
      <c r="E1237" s="107" t="s">
        <v>11329</v>
      </c>
      <c r="F1237" s="107">
        <v>12.0</v>
      </c>
      <c r="G1237" s="11"/>
      <c r="I1237" t="str">
        <f t="array" ref="I1237">INDEX('2021 Points'!$F$13:$F$21,MATCH(1,MMULT(--('2021 Points'!$G$13:$N$21=D1237),TRANSPOSE(COLUMN('2021 Points'!$G$13:$N$21)^0)),0))</f>
        <v>#N/A</v>
      </c>
      <c r="K1237" s="58">
        <f>F1237-IFERROR(VLOOKUP(D1237,'250621 Ranking'!$D:$F,3,0),0)</f>
        <v>12</v>
      </c>
      <c r="L1237">
        <f>countif('Pre-transfer 2021 Points'!$E$13:$L$21,D1237)</f>
        <v>0</v>
      </c>
      <c r="M1237" s="59">
        <f>countif('2021 Points'!$G$13:$N$21,D1237)</f>
        <v>0</v>
      </c>
    </row>
    <row r="1238">
      <c r="A1238" s="50">
        <v>1237.0</v>
      </c>
      <c r="B1238" s="86"/>
      <c r="C1238" s="69" t="s">
        <v>10098</v>
      </c>
      <c r="D1238" s="107" t="s">
        <v>2912</v>
      </c>
      <c r="E1238" s="72"/>
      <c r="F1238" s="107">
        <v>12.0</v>
      </c>
      <c r="G1238" s="11"/>
      <c r="I1238" t="str">
        <f t="array" ref="I1238">INDEX('2021 Points'!$F$13:$F$21,MATCH(1,MMULT(--('2021 Points'!$G$13:$N$21=D1238),TRANSPOSE(COLUMN('2021 Points'!$G$13:$N$21)^0)),0))</f>
        <v>#N/A</v>
      </c>
      <c r="K1238" s="58">
        <f>F1238-IFERROR(VLOOKUP(D1238,'250621 Ranking'!$D:$F,3,0),0)</f>
        <v>6</v>
      </c>
      <c r="L1238">
        <f>countif('Pre-transfer 2021 Points'!$E$13:$L$21,D1238)</f>
        <v>0</v>
      </c>
      <c r="M1238" s="59">
        <f>countif('2021 Points'!$G$13:$N$21,D1238)</f>
        <v>0</v>
      </c>
    </row>
    <row r="1239">
      <c r="A1239" s="50">
        <v>1238.0</v>
      </c>
      <c r="B1239" s="86"/>
      <c r="C1239" s="69" t="s">
        <v>6224</v>
      </c>
      <c r="D1239" s="107" t="s">
        <v>4125</v>
      </c>
      <c r="E1239" s="107" t="s">
        <v>11286</v>
      </c>
      <c r="F1239" s="107">
        <v>12.0</v>
      </c>
      <c r="G1239" s="11"/>
      <c r="I1239" t="str">
        <f t="array" ref="I1239">INDEX('2021 Points'!$F$13:$F$21,MATCH(1,MMULT(--('2021 Points'!$G$13:$N$21=D1239),TRANSPOSE(COLUMN('2021 Points'!$G$13:$N$21)^0)),0))</f>
        <v>#N/A</v>
      </c>
      <c r="K1239" s="58">
        <f>F1239-IFERROR(VLOOKUP(D1239,'250621 Ranking'!$D:$F,3,0),0)</f>
        <v>0</v>
      </c>
      <c r="L1239">
        <f>countif('Pre-transfer 2021 Points'!$E$13:$L$21,D1239)</f>
        <v>0</v>
      </c>
      <c r="M1239" s="59">
        <f>countif('2021 Points'!$G$13:$N$21,D1239)</f>
        <v>0</v>
      </c>
    </row>
    <row r="1240">
      <c r="A1240" s="50">
        <v>1239.0</v>
      </c>
      <c r="B1240" s="67">
        <v>1459.0</v>
      </c>
      <c r="C1240" s="68" t="s">
        <v>4341</v>
      </c>
      <c r="D1240" s="107" t="s">
        <v>11586</v>
      </c>
      <c r="E1240" s="107" t="s">
        <v>11288</v>
      </c>
      <c r="F1240" s="107">
        <v>12.0</v>
      </c>
      <c r="G1240" s="11"/>
      <c r="I1240" t="str">
        <f t="array" ref="I1240">INDEX('2021 Points'!$F$13:$F$21,MATCH(1,MMULT(--('2021 Points'!$G$13:$N$21=D1240),TRANSPOSE(COLUMN('2021 Points'!$G$13:$N$21)^0)),0))</f>
        <v>#N/A</v>
      </c>
      <c r="K1240" s="58">
        <f>F1240-IFERROR(VLOOKUP(D1240,'250621 Ranking'!$D:$F,3,0),0)</f>
        <v>12</v>
      </c>
      <c r="L1240">
        <f>countif('Pre-transfer 2021 Points'!$E$13:$L$21,D1240)</f>
        <v>0</v>
      </c>
      <c r="M1240" s="59">
        <f>countif('2021 Points'!$G$13:$N$21,D1240)</f>
        <v>0</v>
      </c>
    </row>
    <row r="1241">
      <c r="A1241" s="50">
        <v>1240.0</v>
      </c>
      <c r="B1241" s="86"/>
      <c r="C1241" s="69" t="s">
        <v>11587</v>
      </c>
      <c r="D1241" s="107" t="s">
        <v>11588</v>
      </c>
      <c r="E1241" s="107" t="s">
        <v>4455</v>
      </c>
      <c r="F1241" s="107">
        <v>12.0</v>
      </c>
      <c r="G1241" s="11"/>
      <c r="I1241" t="str">
        <f t="array" ref="I1241">INDEX('2021 Points'!$F$13:$F$21,MATCH(1,MMULT(--('2021 Points'!$G$13:$N$21=D1241),TRANSPOSE(COLUMN('2021 Points'!$G$13:$N$21)^0)),0))</f>
        <v>#N/A</v>
      </c>
      <c r="K1241" s="58">
        <f>F1241-IFERROR(VLOOKUP(D1241,'250621 Ranking'!$D:$F,3,0),0)</f>
        <v>12</v>
      </c>
      <c r="L1241">
        <f>countif('Pre-transfer 2021 Points'!$E$13:$L$21,D1241)</f>
        <v>0</v>
      </c>
      <c r="M1241" s="59">
        <f>countif('2021 Points'!$G$13:$N$21,D1241)</f>
        <v>0</v>
      </c>
    </row>
    <row r="1242">
      <c r="A1242" s="50">
        <v>1241.0</v>
      </c>
      <c r="B1242" s="86"/>
      <c r="C1242" s="69" t="s">
        <v>11589</v>
      </c>
      <c r="D1242" s="107" t="s">
        <v>80</v>
      </c>
      <c r="E1242" s="107" t="s">
        <v>5857</v>
      </c>
      <c r="F1242" s="107">
        <v>12.0</v>
      </c>
      <c r="G1242" s="11"/>
      <c r="I1242" t="str">
        <f t="array" ref="I1242">INDEX('2021 Points'!$F$13:$F$21,MATCH(1,MMULT(--('2021 Points'!$G$13:$N$21=D1242),TRANSPOSE(COLUMN('2021 Points'!$G$13:$N$21)^0)),0))</f>
        <v>#N/A</v>
      </c>
      <c r="K1242" s="58">
        <f>F1242-IFERROR(VLOOKUP(D1242,'250621 Ranking'!$D:$F,3,0),0)</f>
        <v>7</v>
      </c>
      <c r="L1242">
        <f>countif('Pre-transfer 2021 Points'!$E$13:$L$21,D1242)</f>
        <v>0</v>
      </c>
      <c r="M1242" s="59">
        <f>countif('2021 Points'!$G$13:$N$21,D1242)</f>
        <v>0</v>
      </c>
    </row>
    <row r="1243">
      <c r="A1243" s="50">
        <v>1242.0</v>
      </c>
      <c r="B1243" s="86"/>
      <c r="C1243" s="69" t="s">
        <v>5287</v>
      </c>
      <c r="D1243" s="107" t="s">
        <v>11590</v>
      </c>
      <c r="E1243" s="107" t="s">
        <v>11591</v>
      </c>
      <c r="F1243" s="107">
        <v>12.0</v>
      </c>
      <c r="G1243" s="11"/>
      <c r="I1243" t="str">
        <f t="array" ref="I1243">INDEX('2021 Points'!$F$13:$F$21,MATCH(1,MMULT(--('2021 Points'!$G$13:$N$21=D1243),TRANSPOSE(COLUMN('2021 Points'!$G$13:$N$21)^0)),0))</f>
        <v>#N/A</v>
      </c>
      <c r="K1243" s="58">
        <f>F1243-IFERROR(VLOOKUP(D1243,'250621 Ranking'!$D:$F,3,0),0)</f>
        <v>2</v>
      </c>
      <c r="L1243">
        <f>countif('Pre-transfer 2021 Points'!$E$13:$L$21,D1243)</f>
        <v>0</v>
      </c>
      <c r="M1243" s="59">
        <f>countif('2021 Points'!$G$13:$N$21,D1243)</f>
        <v>0</v>
      </c>
    </row>
    <row r="1244">
      <c r="A1244" s="50">
        <v>1243.0</v>
      </c>
      <c r="B1244" s="67">
        <v>1291.0</v>
      </c>
      <c r="C1244" s="68" t="s">
        <v>111</v>
      </c>
      <c r="D1244" s="107" t="s">
        <v>1970</v>
      </c>
      <c r="E1244" s="72"/>
      <c r="F1244" s="107">
        <v>12.0</v>
      </c>
      <c r="G1244" s="11"/>
      <c r="I1244" t="str">
        <f t="array" ref="I1244">INDEX('2021 Points'!$F$13:$F$21,MATCH(1,MMULT(--('2021 Points'!$G$13:$N$21=D1244),TRANSPOSE(COLUMN('2021 Points'!$G$13:$N$21)^0)),0))</f>
        <v>#N/A</v>
      </c>
      <c r="K1244" s="58">
        <f>F1244-IFERROR(VLOOKUP(D1244,'250621 Ranking'!$D:$F,3,0),0)</f>
        <v>3</v>
      </c>
      <c r="L1244">
        <f>countif('Pre-transfer 2021 Points'!$E$13:$L$21,D1244)</f>
        <v>0</v>
      </c>
      <c r="M1244" s="59">
        <f>countif('2021 Points'!$G$13:$N$21,D1244)</f>
        <v>0</v>
      </c>
    </row>
    <row r="1245">
      <c r="A1245" s="50">
        <v>1244.0</v>
      </c>
      <c r="B1245" s="67">
        <v>1358.0</v>
      </c>
      <c r="C1245" s="68" t="s">
        <v>416</v>
      </c>
      <c r="D1245" s="107" t="s">
        <v>4188</v>
      </c>
      <c r="E1245" s="72"/>
      <c r="F1245" s="107">
        <v>12.0</v>
      </c>
      <c r="G1245" s="11"/>
      <c r="I1245" t="str">
        <f t="array" ref="I1245">INDEX('2021 Points'!$F$13:$F$21,MATCH(1,MMULT(--('2021 Points'!$G$13:$N$21=D1245),TRANSPOSE(COLUMN('2021 Points'!$G$13:$N$21)^0)),0))</f>
        <v>#N/A</v>
      </c>
      <c r="K1245" s="58">
        <f>F1245-IFERROR(VLOOKUP(D1245,'250621 Ranking'!$D:$F,3,0),0)</f>
        <v>12</v>
      </c>
      <c r="L1245">
        <f>countif('Pre-transfer 2021 Points'!$E$13:$L$21,D1245)</f>
        <v>0</v>
      </c>
      <c r="M1245" s="59">
        <f>countif('2021 Points'!$G$13:$N$21,D1245)</f>
        <v>0</v>
      </c>
    </row>
    <row r="1246">
      <c r="A1246" s="50">
        <v>1245.0</v>
      </c>
      <c r="B1246" s="67">
        <v>1257.0</v>
      </c>
      <c r="C1246" s="68" t="s">
        <v>4404</v>
      </c>
      <c r="D1246" s="107" t="s">
        <v>3595</v>
      </c>
      <c r="E1246" s="72"/>
      <c r="F1246" s="107">
        <v>12.0</v>
      </c>
      <c r="G1246" s="11"/>
      <c r="I1246" t="str">
        <f t="array" ref="I1246">INDEX('2021 Points'!$F$13:$F$21,MATCH(1,MMULT(--('2021 Points'!$G$13:$N$21=D1246),TRANSPOSE(COLUMN('2021 Points'!$G$13:$N$21)^0)),0))</f>
        <v>#N/A</v>
      </c>
      <c r="K1246" s="58">
        <f>F1246-IFERROR(VLOOKUP(D1246,'250621 Ranking'!$D:$F,3,0),0)</f>
        <v>12</v>
      </c>
      <c r="L1246">
        <f>countif('Pre-transfer 2021 Points'!$E$13:$L$21,D1246)</f>
        <v>0</v>
      </c>
      <c r="M1246" s="59">
        <f>countif('2021 Points'!$G$13:$N$21,D1246)</f>
        <v>0</v>
      </c>
    </row>
    <row r="1247">
      <c r="A1247" s="50">
        <v>1246.0</v>
      </c>
      <c r="B1247" s="67">
        <v>1640.0</v>
      </c>
      <c r="C1247" s="68" t="s">
        <v>170</v>
      </c>
      <c r="D1247" s="107" t="s">
        <v>1146</v>
      </c>
      <c r="E1247" s="107" t="s">
        <v>4479</v>
      </c>
      <c r="F1247" s="107">
        <v>12.0</v>
      </c>
      <c r="G1247" s="11"/>
      <c r="I1247" t="str">
        <f t="array" ref="I1247">INDEX('2021 Points'!$F$13:$F$21,MATCH(1,MMULT(--('2021 Points'!$G$13:$N$21=D1247),TRANSPOSE(COLUMN('2021 Points'!$G$13:$N$21)^0)),0))</f>
        <v>#N/A</v>
      </c>
      <c r="K1247" s="58">
        <f>F1247-IFERROR(VLOOKUP(D1247,'250621 Ranking'!$D:$F,3,0),0)</f>
        <v>8</v>
      </c>
      <c r="L1247">
        <f>countif('Pre-transfer 2021 Points'!$E$13:$L$21,D1247)</f>
        <v>0</v>
      </c>
      <c r="M1247" s="59">
        <f>countif('2021 Points'!$G$13:$N$21,D1247)</f>
        <v>0</v>
      </c>
    </row>
    <row r="1248">
      <c r="A1248" s="50">
        <v>1247.0</v>
      </c>
      <c r="B1248" s="86"/>
      <c r="C1248" s="69" t="s">
        <v>11592</v>
      </c>
      <c r="D1248" s="107" t="s">
        <v>11593</v>
      </c>
      <c r="E1248" s="72"/>
      <c r="F1248" s="107">
        <v>12.0</v>
      </c>
      <c r="G1248" s="11"/>
      <c r="I1248" t="str">
        <f t="array" ref="I1248">INDEX('2021 Points'!$F$13:$F$21,MATCH(1,MMULT(--('2021 Points'!$G$13:$N$21=D1248),TRANSPOSE(COLUMN('2021 Points'!$G$13:$N$21)^0)),0))</f>
        <v>#N/A</v>
      </c>
      <c r="K1248" s="58">
        <f>F1248-IFERROR(VLOOKUP(D1248,'250621 Ranking'!$D:$F,3,0),0)</f>
        <v>12</v>
      </c>
      <c r="L1248">
        <f>countif('Pre-transfer 2021 Points'!$E$13:$L$21,D1248)</f>
        <v>0</v>
      </c>
      <c r="M1248" s="59">
        <f>countif('2021 Points'!$G$13:$N$21,D1248)</f>
        <v>0</v>
      </c>
    </row>
    <row r="1249">
      <c r="A1249" s="50">
        <v>1248.0</v>
      </c>
      <c r="B1249" s="67">
        <v>697.0</v>
      </c>
      <c r="C1249" s="69" t="s">
        <v>10315</v>
      </c>
      <c r="D1249" s="107" t="s">
        <v>11594</v>
      </c>
      <c r="E1249" s="107" t="s">
        <v>11224</v>
      </c>
      <c r="F1249" s="107">
        <v>12.0</v>
      </c>
      <c r="G1249" s="11"/>
      <c r="I1249" t="str">
        <f t="array" ref="I1249">INDEX('2021 Points'!$F$13:$F$21,MATCH(1,MMULT(--('2021 Points'!$G$13:$N$21=D1249),TRANSPOSE(COLUMN('2021 Points'!$G$13:$N$21)^0)),0))</f>
        <v>#N/A</v>
      </c>
      <c r="K1249" s="58">
        <f>F1249-IFERROR(VLOOKUP(D1249,'250621 Ranking'!$D:$F,3,0),0)</f>
        <v>12</v>
      </c>
      <c r="L1249">
        <f>countif('Pre-transfer 2021 Points'!$E$13:$L$21,D1249)</f>
        <v>0</v>
      </c>
      <c r="M1249" s="59">
        <f>countif('2021 Points'!$G$13:$N$21,D1249)</f>
        <v>0</v>
      </c>
    </row>
    <row r="1250">
      <c r="A1250" s="50">
        <v>1249.0</v>
      </c>
      <c r="B1250" s="67">
        <v>1078.0</v>
      </c>
      <c r="C1250" s="69" t="s">
        <v>5257</v>
      </c>
      <c r="D1250" s="107" t="s">
        <v>2976</v>
      </c>
      <c r="E1250" s="107" t="s">
        <v>11595</v>
      </c>
      <c r="F1250" s="107">
        <v>12.0</v>
      </c>
      <c r="G1250" s="11"/>
      <c r="I1250" t="str">
        <f t="array" ref="I1250">INDEX('2021 Points'!$F$13:$F$21,MATCH(1,MMULT(--('2021 Points'!$G$13:$N$21=D1250),TRANSPOSE(COLUMN('2021 Points'!$G$13:$N$21)^0)),0))</f>
        <v>#N/A</v>
      </c>
      <c r="K1250" s="58">
        <f>F1250-IFERROR(VLOOKUP(D1250,'250621 Ranking'!$D:$F,3,0),0)</f>
        <v>10</v>
      </c>
      <c r="L1250">
        <f>countif('Pre-transfer 2021 Points'!$E$13:$L$21,D1250)</f>
        <v>0</v>
      </c>
      <c r="M1250" s="59">
        <f>countif('2021 Points'!$G$13:$N$21,D1250)</f>
        <v>0</v>
      </c>
    </row>
    <row r="1251">
      <c r="A1251" s="50">
        <v>1250.0</v>
      </c>
      <c r="B1251" s="67">
        <v>489.0</v>
      </c>
      <c r="C1251" s="69" t="s">
        <v>6039</v>
      </c>
      <c r="D1251" s="107" t="s">
        <v>3468</v>
      </c>
      <c r="E1251" s="107" t="s">
        <v>11207</v>
      </c>
      <c r="F1251" s="107">
        <v>12.0</v>
      </c>
      <c r="G1251" s="11"/>
      <c r="I1251" t="str">
        <f t="array" ref="I1251">INDEX('2021 Points'!$F$13:$F$21,MATCH(1,MMULT(--('2021 Points'!$G$13:$N$21=D1251),TRANSPOSE(COLUMN('2021 Points'!$G$13:$N$21)^0)),0))</f>
        <v>#N/A</v>
      </c>
      <c r="K1251" s="58">
        <f>F1251-IFERROR(VLOOKUP(D1251,'250621 Ranking'!$D:$F,3,0),0)</f>
        <v>12</v>
      </c>
      <c r="L1251">
        <f>countif('Pre-transfer 2021 Points'!$E$13:$L$21,D1251)</f>
        <v>0</v>
      </c>
      <c r="M1251" s="59">
        <f>countif('2021 Points'!$G$13:$N$21,D1251)</f>
        <v>0</v>
      </c>
    </row>
    <row r="1252">
      <c r="A1252" s="50">
        <v>1251.0</v>
      </c>
      <c r="B1252" s="86"/>
      <c r="C1252" s="69" t="s">
        <v>11596</v>
      </c>
      <c r="D1252" s="107" t="s">
        <v>11597</v>
      </c>
      <c r="E1252" s="107" t="s">
        <v>10912</v>
      </c>
      <c r="F1252" s="107">
        <v>12.0</v>
      </c>
      <c r="G1252" s="11"/>
      <c r="I1252" t="str">
        <f t="array" ref="I1252">INDEX('2021 Points'!$F$13:$F$21,MATCH(1,MMULT(--('2021 Points'!$G$13:$N$21=D1252),TRANSPOSE(COLUMN('2021 Points'!$G$13:$N$21)^0)),0))</f>
        <v>#N/A</v>
      </c>
      <c r="K1252" s="58">
        <f>F1252-IFERROR(VLOOKUP(D1252,'250621 Ranking'!$D:$F,3,0),0)</f>
        <v>12</v>
      </c>
      <c r="L1252">
        <f>countif('Pre-transfer 2021 Points'!$E$13:$L$21,D1252)</f>
        <v>0</v>
      </c>
      <c r="M1252" s="59">
        <f>countif('2021 Points'!$G$13:$N$21,D1252)</f>
        <v>0</v>
      </c>
    </row>
    <row r="1253">
      <c r="A1253" s="50">
        <v>1252.0</v>
      </c>
      <c r="B1253" s="67">
        <v>539.0</v>
      </c>
      <c r="C1253" s="69" t="s">
        <v>4782</v>
      </c>
      <c r="D1253" s="107" t="s">
        <v>1938</v>
      </c>
      <c r="E1253" s="107" t="s">
        <v>704</v>
      </c>
      <c r="F1253" s="107">
        <v>12.0</v>
      </c>
      <c r="G1253" s="11"/>
      <c r="I1253" t="str">
        <f t="array" ref="I1253">INDEX('2021 Points'!$F$13:$F$21,MATCH(1,MMULT(--('2021 Points'!$G$13:$N$21=D1253),TRANSPOSE(COLUMN('2021 Points'!$G$13:$N$21)^0)),0))</f>
        <v>#N/A</v>
      </c>
      <c r="K1253" s="58">
        <f>F1253-IFERROR(VLOOKUP(D1253,'250621 Ranking'!$D:$F,3,0),0)</f>
        <v>12</v>
      </c>
      <c r="L1253">
        <f>countif('Pre-transfer 2021 Points'!$E$13:$L$21,D1253)</f>
        <v>0</v>
      </c>
      <c r="M1253" s="59">
        <f>countif('2021 Points'!$G$13:$N$21,D1253)</f>
        <v>0</v>
      </c>
    </row>
    <row r="1254">
      <c r="A1254" s="50">
        <v>1253.0</v>
      </c>
      <c r="B1254" s="67">
        <v>1406.0</v>
      </c>
      <c r="C1254" s="68" t="s">
        <v>4881</v>
      </c>
      <c r="D1254" s="107" t="s">
        <v>673</v>
      </c>
      <c r="E1254" s="107" t="s">
        <v>9951</v>
      </c>
      <c r="F1254" s="107">
        <v>12.0</v>
      </c>
      <c r="G1254" s="11"/>
      <c r="I1254" t="str">
        <f t="array" ref="I1254">INDEX('2021 Points'!$F$13:$F$21,MATCH(1,MMULT(--('2021 Points'!$G$13:$N$21=D1254),TRANSPOSE(COLUMN('2021 Points'!$G$13:$N$21)^0)),0))</f>
        <v>#N/A</v>
      </c>
      <c r="K1254" s="58">
        <f>F1254-IFERROR(VLOOKUP(D1254,'250621 Ranking'!$D:$F,3,0),0)</f>
        <v>0</v>
      </c>
      <c r="L1254">
        <f>countif('Pre-transfer 2021 Points'!$E$13:$L$21,D1254)</f>
        <v>0</v>
      </c>
      <c r="M1254" s="59">
        <f>countif('2021 Points'!$G$13:$N$21,D1254)</f>
        <v>0</v>
      </c>
    </row>
    <row r="1255">
      <c r="A1255" s="50">
        <v>1254.0</v>
      </c>
      <c r="B1255" s="86"/>
      <c r="C1255" s="69" t="s">
        <v>10103</v>
      </c>
      <c r="D1255" s="107" t="s">
        <v>978</v>
      </c>
      <c r="E1255" s="72"/>
      <c r="F1255" s="107">
        <v>12.0</v>
      </c>
      <c r="G1255" s="11"/>
      <c r="I1255" t="str">
        <f t="array" ref="I1255">INDEX('2021 Points'!$F$13:$F$21,MATCH(1,MMULT(--('2021 Points'!$G$13:$N$21=D1255),TRANSPOSE(COLUMN('2021 Points'!$G$13:$N$21)^0)),0))</f>
        <v>#N/A</v>
      </c>
      <c r="K1255" s="58">
        <f>F1255-IFERROR(VLOOKUP(D1255,'250621 Ranking'!$D:$F,3,0),0)</f>
        <v>0</v>
      </c>
      <c r="L1255">
        <f>countif('Pre-transfer 2021 Points'!$E$13:$L$21,D1255)</f>
        <v>0</v>
      </c>
      <c r="M1255" s="59">
        <f>countif('2021 Points'!$G$13:$N$21,D1255)</f>
        <v>0</v>
      </c>
    </row>
    <row r="1256">
      <c r="A1256" s="50">
        <v>1255.0</v>
      </c>
      <c r="B1256" s="86"/>
      <c r="C1256" s="69" t="s">
        <v>10104</v>
      </c>
      <c r="D1256" s="107" t="s">
        <v>11598</v>
      </c>
      <c r="E1256" s="72"/>
      <c r="F1256" s="107">
        <v>12.0</v>
      </c>
      <c r="G1256" s="11"/>
      <c r="I1256" t="str">
        <f t="array" ref="I1256">INDEX('2021 Points'!$F$13:$F$21,MATCH(1,MMULT(--('2021 Points'!$G$13:$N$21=D1256),TRANSPOSE(COLUMN('2021 Points'!$G$13:$N$21)^0)),0))</f>
        <v>#N/A</v>
      </c>
      <c r="K1256" s="58">
        <f>F1256-IFERROR(VLOOKUP(D1256,'250621 Ranking'!$D:$F,3,0),0)</f>
        <v>0</v>
      </c>
      <c r="L1256">
        <f>countif('Pre-transfer 2021 Points'!$E$13:$L$21,D1256)</f>
        <v>0</v>
      </c>
      <c r="M1256" s="59">
        <f>countif('2021 Points'!$G$13:$N$21,D1256)</f>
        <v>0</v>
      </c>
    </row>
    <row r="1257">
      <c r="A1257" s="50">
        <v>1256.0</v>
      </c>
      <c r="B1257" s="67">
        <v>946.0</v>
      </c>
      <c r="C1257" s="69" t="s">
        <v>5340</v>
      </c>
      <c r="D1257" s="107" t="s">
        <v>11599</v>
      </c>
      <c r="E1257" s="72"/>
      <c r="F1257" s="107">
        <v>12.0</v>
      </c>
      <c r="G1257" s="11"/>
      <c r="I1257" t="str">
        <f t="array" ref="I1257">INDEX('2021 Points'!$F$13:$F$21,MATCH(1,MMULT(--('2021 Points'!$G$13:$N$21=D1257),TRANSPOSE(COLUMN('2021 Points'!$G$13:$N$21)^0)),0))</f>
        <v>#N/A</v>
      </c>
      <c r="K1257" s="58">
        <f>F1257-IFERROR(VLOOKUP(D1257,'250621 Ranking'!$D:$F,3,0),0)</f>
        <v>0</v>
      </c>
      <c r="L1257">
        <f>countif('Pre-transfer 2021 Points'!$E$13:$L$21,D1257)</f>
        <v>0</v>
      </c>
      <c r="M1257" s="59">
        <f>countif('2021 Points'!$G$13:$N$21,D1257)</f>
        <v>0</v>
      </c>
    </row>
    <row r="1258">
      <c r="A1258" s="50">
        <v>1257.0</v>
      </c>
      <c r="B1258" s="86"/>
      <c r="C1258" s="69" t="s">
        <v>11600</v>
      </c>
      <c r="D1258" s="107" t="s">
        <v>11601</v>
      </c>
      <c r="E1258" s="72"/>
      <c r="F1258" s="107">
        <v>11.0</v>
      </c>
      <c r="G1258" s="11"/>
      <c r="I1258" t="str">
        <f t="array" ref="I1258">INDEX('2021 Points'!$F$13:$F$21,MATCH(1,MMULT(--('2021 Points'!$G$13:$N$21=D1258),TRANSPOSE(COLUMN('2021 Points'!$G$13:$N$21)^0)),0))</f>
        <v>#N/A</v>
      </c>
      <c r="K1258" s="58">
        <f>F1258-IFERROR(VLOOKUP(D1258,'250621 Ranking'!$D:$F,3,0),0)</f>
        <v>11</v>
      </c>
      <c r="L1258">
        <f>countif('Pre-transfer 2021 Points'!$E$13:$L$21,D1258)</f>
        <v>0</v>
      </c>
      <c r="M1258" s="59">
        <f>countif('2021 Points'!$G$13:$N$21,D1258)</f>
        <v>0</v>
      </c>
    </row>
    <row r="1259">
      <c r="A1259" s="50">
        <v>1258.0</v>
      </c>
      <c r="B1259" s="67">
        <v>1672.0</v>
      </c>
      <c r="C1259" s="68" t="s">
        <v>1374</v>
      </c>
      <c r="D1259" s="107" t="s">
        <v>476</v>
      </c>
      <c r="E1259" s="107" t="s">
        <v>6021</v>
      </c>
      <c r="F1259" s="107">
        <v>11.0</v>
      </c>
      <c r="G1259" s="11"/>
      <c r="I1259" t="str">
        <f t="array" ref="I1259">INDEX('2021 Points'!$F$13:$F$21,MATCH(1,MMULT(--('2021 Points'!$G$13:$N$21=D1259),TRANSPOSE(COLUMN('2021 Points'!$G$13:$N$21)^0)),0))</f>
        <v>#N/A</v>
      </c>
      <c r="K1259" s="58">
        <f>F1259-IFERROR(VLOOKUP(D1259,'250621 Ranking'!$D:$F,3,0),0)</f>
        <v>1</v>
      </c>
      <c r="L1259">
        <f>countif('Pre-transfer 2021 Points'!$E$13:$L$21,D1259)</f>
        <v>0</v>
      </c>
      <c r="M1259" s="59">
        <f>countif('2021 Points'!$G$13:$N$21,D1259)</f>
        <v>0</v>
      </c>
    </row>
    <row r="1260">
      <c r="A1260" s="50">
        <v>1259.0</v>
      </c>
      <c r="B1260" s="86"/>
      <c r="C1260" s="69" t="s">
        <v>8945</v>
      </c>
      <c r="D1260" s="107" t="s">
        <v>3728</v>
      </c>
      <c r="E1260" s="72"/>
      <c r="F1260" s="107">
        <v>11.0</v>
      </c>
      <c r="G1260" s="11"/>
      <c r="I1260" t="str">
        <f t="array" ref="I1260">INDEX('2021 Points'!$F$13:$F$21,MATCH(1,MMULT(--('2021 Points'!$G$13:$N$21=D1260),TRANSPOSE(COLUMN('2021 Points'!$G$13:$N$21)^0)),0))</f>
        <v>#N/A</v>
      </c>
      <c r="K1260" s="58">
        <f>F1260-IFERROR(VLOOKUP(D1260,'250621 Ranking'!$D:$F,3,0),0)</f>
        <v>0</v>
      </c>
      <c r="L1260">
        <f>countif('Pre-transfer 2021 Points'!$E$13:$L$21,D1260)</f>
        <v>0</v>
      </c>
      <c r="M1260" s="59">
        <f>countif('2021 Points'!$G$13:$N$21,D1260)</f>
        <v>0</v>
      </c>
    </row>
    <row r="1261">
      <c r="A1261" s="50">
        <v>1260.0</v>
      </c>
      <c r="B1261" s="86"/>
      <c r="C1261" s="69" t="s">
        <v>11602</v>
      </c>
      <c r="D1261" s="107" t="s">
        <v>11603</v>
      </c>
      <c r="E1261" s="72"/>
      <c r="F1261" s="107">
        <v>11.0</v>
      </c>
      <c r="G1261" s="11"/>
      <c r="I1261" t="str">
        <f t="array" ref="I1261">INDEX('2021 Points'!$F$13:$F$21,MATCH(1,MMULT(--('2021 Points'!$G$13:$N$21=D1261),TRANSPOSE(COLUMN('2021 Points'!$G$13:$N$21)^0)),0))</f>
        <v>#N/A</v>
      </c>
      <c r="K1261" s="58">
        <f>F1261-IFERROR(VLOOKUP(D1261,'250621 Ranking'!$D:$F,3,0),0)</f>
        <v>11</v>
      </c>
      <c r="L1261">
        <f>countif('Pre-transfer 2021 Points'!$E$13:$L$21,D1261)</f>
        <v>0</v>
      </c>
      <c r="M1261" s="59">
        <f>countif('2021 Points'!$G$13:$N$21,D1261)</f>
        <v>0</v>
      </c>
    </row>
    <row r="1262">
      <c r="A1262" s="50">
        <v>1261.0</v>
      </c>
      <c r="B1262" s="67">
        <v>400.0</v>
      </c>
      <c r="C1262" s="69" t="s">
        <v>5247</v>
      </c>
      <c r="D1262" s="107" t="s">
        <v>10885</v>
      </c>
      <c r="E1262" s="72"/>
      <c r="F1262" s="107">
        <v>11.0</v>
      </c>
      <c r="G1262" s="11"/>
      <c r="I1262" t="str">
        <f t="array" ref="I1262">INDEX('2021 Points'!$F$13:$F$21,MATCH(1,MMULT(--('2021 Points'!$G$13:$N$21=D1262),TRANSPOSE(COLUMN('2021 Points'!$G$13:$N$21)^0)),0))</f>
        <v>#N/A</v>
      </c>
      <c r="K1262" s="58">
        <f>F1262-IFERROR(VLOOKUP(D1262,'250621 Ranking'!$D:$F,3,0),0)</f>
        <v>11</v>
      </c>
      <c r="L1262">
        <f>countif('Pre-transfer 2021 Points'!$E$13:$L$21,D1262)</f>
        <v>0</v>
      </c>
      <c r="M1262" s="59">
        <f>countif('2021 Points'!$G$13:$N$21,D1262)</f>
        <v>0</v>
      </c>
    </row>
    <row r="1263">
      <c r="A1263" s="50">
        <v>1262.0</v>
      </c>
      <c r="B1263" s="67">
        <v>1373.0</v>
      </c>
      <c r="C1263" s="68" t="s">
        <v>303</v>
      </c>
      <c r="D1263" s="107" t="s">
        <v>11604</v>
      </c>
      <c r="E1263" s="107" t="s">
        <v>11311</v>
      </c>
      <c r="F1263" s="107">
        <v>11.0</v>
      </c>
      <c r="G1263" s="11"/>
      <c r="I1263" t="str">
        <f t="array" ref="I1263">INDEX('2021 Points'!$F$13:$F$21,MATCH(1,MMULT(--('2021 Points'!$G$13:$N$21=D1263),TRANSPOSE(COLUMN('2021 Points'!$G$13:$N$21)^0)),0))</f>
        <v>#N/A</v>
      </c>
      <c r="K1263" s="58">
        <f>F1263-IFERROR(VLOOKUP(D1263,'250621 Ranking'!$D:$F,3,0),0)</f>
        <v>5</v>
      </c>
      <c r="L1263">
        <f>countif('Pre-transfer 2021 Points'!$E$13:$L$21,D1263)</f>
        <v>0</v>
      </c>
      <c r="M1263" s="59">
        <f>countif('2021 Points'!$G$13:$N$21,D1263)</f>
        <v>0</v>
      </c>
    </row>
    <row r="1264">
      <c r="A1264" s="50">
        <v>1263.0</v>
      </c>
      <c r="B1264" s="86"/>
      <c r="C1264" s="69" t="s">
        <v>11605</v>
      </c>
      <c r="D1264" s="107" t="s">
        <v>740</v>
      </c>
      <c r="E1264" s="107" t="s">
        <v>9987</v>
      </c>
      <c r="F1264" s="107">
        <v>11.0</v>
      </c>
      <c r="G1264" s="11"/>
      <c r="I1264" t="str">
        <f t="array" ref="I1264">INDEX('2021 Points'!$F$13:$F$21,MATCH(1,MMULT(--('2021 Points'!$G$13:$N$21=D1264),TRANSPOSE(COLUMN('2021 Points'!$G$13:$N$21)^0)),0))</f>
        <v>#N/A</v>
      </c>
      <c r="K1264" s="58">
        <f>F1264-IFERROR(VLOOKUP(D1264,'250621 Ranking'!$D:$F,3,0),0)</f>
        <v>0</v>
      </c>
      <c r="L1264">
        <f>countif('Pre-transfer 2021 Points'!$E$13:$L$21,D1264)</f>
        <v>0</v>
      </c>
      <c r="M1264" s="59">
        <f>countif('2021 Points'!$G$13:$N$21,D1264)</f>
        <v>0</v>
      </c>
    </row>
    <row r="1265">
      <c r="A1265" s="50">
        <v>1264.0</v>
      </c>
      <c r="B1265" s="67">
        <v>772.0</v>
      </c>
      <c r="C1265" s="69" t="s">
        <v>5060</v>
      </c>
      <c r="D1265" s="107" t="s">
        <v>11606</v>
      </c>
      <c r="E1265" s="107" t="s">
        <v>11277</v>
      </c>
      <c r="F1265" s="107">
        <v>11.0</v>
      </c>
      <c r="G1265" s="11"/>
      <c r="I1265" t="str">
        <f t="array" ref="I1265">INDEX('2021 Points'!$F$13:$F$21,MATCH(1,MMULT(--('2021 Points'!$G$13:$N$21=D1265),TRANSPOSE(COLUMN('2021 Points'!$G$13:$N$21)^0)),0))</f>
        <v>#N/A</v>
      </c>
      <c r="K1265" s="58">
        <f>F1265-IFERROR(VLOOKUP(D1265,'250621 Ranking'!$D:$F,3,0),0)</f>
        <v>0</v>
      </c>
      <c r="L1265">
        <f>countif('Pre-transfer 2021 Points'!$E$13:$L$21,D1265)</f>
        <v>0</v>
      </c>
      <c r="M1265" s="59">
        <f>countif('2021 Points'!$G$13:$N$21,D1265)</f>
        <v>0</v>
      </c>
    </row>
    <row r="1266">
      <c r="A1266" s="50">
        <v>1265.0</v>
      </c>
      <c r="B1266" s="67">
        <v>1108.0</v>
      </c>
      <c r="C1266" s="69" t="s">
        <v>1117</v>
      </c>
      <c r="D1266" s="107" t="s">
        <v>10992</v>
      </c>
      <c r="E1266" s="107" t="s">
        <v>11208</v>
      </c>
      <c r="F1266" s="107">
        <v>11.0</v>
      </c>
      <c r="G1266" s="11"/>
      <c r="I1266" t="str">
        <f t="array" ref="I1266">INDEX('2021 Points'!$F$13:$F$21,MATCH(1,MMULT(--('2021 Points'!$G$13:$N$21=D1266),TRANSPOSE(COLUMN('2021 Points'!$G$13:$N$21)^0)),0))</f>
        <v>#N/A</v>
      </c>
      <c r="K1266" s="58">
        <f>F1266-IFERROR(VLOOKUP(D1266,'250621 Ranking'!$D:$F,3,0),0)</f>
        <v>0</v>
      </c>
      <c r="L1266">
        <f>countif('Pre-transfer 2021 Points'!$E$13:$L$21,D1266)</f>
        <v>0</v>
      </c>
      <c r="M1266" s="59">
        <f>countif('2021 Points'!$G$13:$N$21,D1266)</f>
        <v>0</v>
      </c>
    </row>
    <row r="1267">
      <c r="A1267" s="50">
        <v>1266.0</v>
      </c>
      <c r="B1267" s="86"/>
      <c r="C1267" s="69" t="s">
        <v>10105</v>
      </c>
      <c r="D1267" s="107" t="s">
        <v>11607</v>
      </c>
      <c r="E1267" s="107" t="s">
        <v>11470</v>
      </c>
      <c r="F1267" s="107">
        <v>11.0</v>
      </c>
      <c r="G1267" s="11"/>
      <c r="I1267" t="str">
        <f t="array" ref="I1267">INDEX('2021 Points'!$F$13:$F$21,MATCH(1,MMULT(--('2021 Points'!$G$13:$N$21=D1267),TRANSPOSE(COLUMN('2021 Points'!$G$13:$N$21)^0)),0))</f>
        <v>#N/A</v>
      </c>
      <c r="K1267" s="58">
        <f>F1267-IFERROR(VLOOKUP(D1267,'250621 Ranking'!$D:$F,3,0),0)</f>
        <v>0</v>
      </c>
      <c r="L1267">
        <f>countif('Pre-transfer 2021 Points'!$E$13:$L$21,D1267)</f>
        <v>0</v>
      </c>
      <c r="M1267" s="59">
        <f>countif('2021 Points'!$G$13:$N$21,D1267)</f>
        <v>0</v>
      </c>
    </row>
    <row r="1268">
      <c r="A1268" s="50">
        <v>1267.0</v>
      </c>
      <c r="B1268" s="86"/>
      <c r="C1268" s="69" t="s">
        <v>11608</v>
      </c>
      <c r="D1268" s="107" t="s">
        <v>226</v>
      </c>
      <c r="E1268" s="107" t="s">
        <v>9945</v>
      </c>
      <c r="F1268" s="107">
        <v>11.0</v>
      </c>
      <c r="G1268" s="11"/>
      <c r="I1268" t="str">
        <f t="array" ref="I1268">INDEX('2021 Points'!$F$13:$F$21,MATCH(1,MMULT(--('2021 Points'!$G$13:$N$21=D1268),TRANSPOSE(COLUMN('2021 Points'!$G$13:$N$21)^0)),0))</f>
        <v>#N/A</v>
      </c>
      <c r="K1268" s="58">
        <f>F1268-IFERROR(VLOOKUP(D1268,'250621 Ranking'!$D:$F,3,0),0)</f>
        <v>11</v>
      </c>
      <c r="L1268">
        <f>countif('Pre-transfer 2021 Points'!$E$13:$L$21,D1268)</f>
        <v>0</v>
      </c>
      <c r="M1268" s="59">
        <f>countif('2021 Points'!$G$13:$N$21,D1268)</f>
        <v>0</v>
      </c>
    </row>
    <row r="1269">
      <c r="A1269" s="50">
        <v>1268.0</v>
      </c>
      <c r="B1269" s="86"/>
      <c r="C1269" s="69" t="s">
        <v>9072</v>
      </c>
      <c r="D1269" s="107" t="s">
        <v>11609</v>
      </c>
      <c r="E1269" s="72"/>
      <c r="F1269" s="107">
        <v>11.0</v>
      </c>
      <c r="G1269" s="11"/>
      <c r="I1269" t="str">
        <f t="array" ref="I1269">INDEX('2021 Points'!$F$13:$F$21,MATCH(1,MMULT(--('2021 Points'!$G$13:$N$21=D1269),TRANSPOSE(COLUMN('2021 Points'!$G$13:$N$21)^0)),0))</f>
        <v>#N/A</v>
      </c>
      <c r="K1269" s="58">
        <f>F1269-IFERROR(VLOOKUP(D1269,'250621 Ranking'!$D:$F,3,0),0)</f>
        <v>1</v>
      </c>
      <c r="L1269">
        <f>countif('Pre-transfer 2021 Points'!$E$13:$L$21,D1269)</f>
        <v>0</v>
      </c>
      <c r="M1269" s="59">
        <f>countif('2021 Points'!$G$13:$N$21,D1269)</f>
        <v>0</v>
      </c>
    </row>
    <row r="1270">
      <c r="A1270" s="50">
        <v>1269.0</v>
      </c>
      <c r="B1270" s="67">
        <v>1596.0</v>
      </c>
      <c r="C1270" s="68" t="s">
        <v>5383</v>
      </c>
      <c r="D1270" s="107" t="s">
        <v>2382</v>
      </c>
      <c r="E1270" s="107" t="s">
        <v>4391</v>
      </c>
      <c r="F1270" s="107">
        <v>11.0</v>
      </c>
      <c r="G1270" s="11"/>
      <c r="I1270" t="str">
        <f t="array" ref="I1270">INDEX('2021 Points'!$F$13:$F$21,MATCH(1,MMULT(--('2021 Points'!$G$13:$N$21=D1270),TRANSPOSE(COLUMN('2021 Points'!$G$13:$N$21)^0)),0))</f>
        <v>#N/A</v>
      </c>
      <c r="K1270" s="58">
        <f>F1270-IFERROR(VLOOKUP(D1270,'250621 Ranking'!$D:$F,3,0),0)</f>
        <v>6</v>
      </c>
      <c r="L1270">
        <f>countif('Pre-transfer 2021 Points'!$E$13:$L$21,D1270)</f>
        <v>0</v>
      </c>
      <c r="M1270" s="59">
        <f>countif('2021 Points'!$G$13:$N$21,D1270)</f>
        <v>0</v>
      </c>
    </row>
    <row r="1271">
      <c r="A1271" s="50">
        <v>1270.0</v>
      </c>
      <c r="B1271" s="67">
        <v>1081.0</v>
      </c>
      <c r="C1271" s="69" t="s">
        <v>4468</v>
      </c>
      <c r="D1271" s="107" t="s">
        <v>11610</v>
      </c>
      <c r="E1271" s="107" t="s">
        <v>4598</v>
      </c>
      <c r="F1271" s="107">
        <v>11.0</v>
      </c>
      <c r="G1271" s="11"/>
      <c r="I1271" t="str">
        <f t="array" ref="I1271">INDEX('2021 Points'!$F$13:$F$21,MATCH(1,MMULT(--('2021 Points'!$G$13:$N$21=D1271),TRANSPOSE(COLUMN('2021 Points'!$G$13:$N$21)^0)),0))</f>
        <v>#N/A</v>
      </c>
      <c r="K1271" s="58">
        <f>F1271-IFERROR(VLOOKUP(D1271,'250621 Ranking'!$D:$F,3,0),0)</f>
        <v>11</v>
      </c>
      <c r="L1271">
        <f>countif('Pre-transfer 2021 Points'!$E$13:$L$21,D1271)</f>
        <v>0</v>
      </c>
      <c r="M1271" s="59">
        <f>countif('2021 Points'!$G$13:$N$21,D1271)</f>
        <v>0</v>
      </c>
    </row>
    <row r="1272">
      <c r="A1272" s="50">
        <v>1271.0</v>
      </c>
      <c r="B1272" s="67">
        <v>894.0</v>
      </c>
      <c r="C1272" s="69" t="s">
        <v>5187</v>
      </c>
      <c r="D1272" s="107" t="s">
        <v>11611</v>
      </c>
      <c r="E1272" s="72"/>
      <c r="F1272" s="107">
        <v>11.0</v>
      </c>
      <c r="G1272" s="11"/>
      <c r="I1272" t="str">
        <f t="array" ref="I1272">INDEX('2021 Points'!$F$13:$F$21,MATCH(1,MMULT(--('2021 Points'!$G$13:$N$21=D1272),TRANSPOSE(COLUMN('2021 Points'!$G$13:$N$21)^0)),0))</f>
        <v>#N/A</v>
      </c>
      <c r="K1272" s="58">
        <f>F1272-IFERROR(VLOOKUP(D1272,'250621 Ranking'!$D:$F,3,0),0)</f>
        <v>11</v>
      </c>
      <c r="L1272">
        <f>countif('Pre-transfer 2021 Points'!$E$13:$L$21,D1272)</f>
        <v>0</v>
      </c>
      <c r="M1272" s="59">
        <f>countif('2021 Points'!$G$13:$N$21,D1272)</f>
        <v>0</v>
      </c>
    </row>
    <row r="1273">
      <c r="A1273" s="50">
        <v>1272.0</v>
      </c>
      <c r="B1273" s="67">
        <v>1356.0</v>
      </c>
      <c r="C1273" s="68" t="s">
        <v>4571</v>
      </c>
      <c r="D1273" s="107" t="s">
        <v>11612</v>
      </c>
      <c r="E1273" s="107" t="s">
        <v>11214</v>
      </c>
      <c r="F1273" s="107">
        <v>11.0</v>
      </c>
      <c r="G1273" s="11"/>
      <c r="I1273" t="str">
        <f t="array" ref="I1273">INDEX('2021 Points'!$F$13:$F$21,MATCH(1,MMULT(--('2021 Points'!$G$13:$N$21=D1273),TRANSPOSE(COLUMN('2021 Points'!$G$13:$N$21)^0)),0))</f>
        <v>#N/A</v>
      </c>
      <c r="K1273" s="58">
        <f>F1273-IFERROR(VLOOKUP(D1273,'250621 Ranking'!$D:$F,3,0),0)</f>
        <v>0</v>
      </c>
      <c r="L1273">
        <f>countif('Pre-transfer 2021 Points'!$E$13:$L$21,D1273)</f>
        <v>0</v>
      </c>
      <c r="M1273" s="59">
        <f>countif('2021 Points'!$G$13:$N$21,D1273)</f>
        <v>0</v>
      </c>
    </row>
    <row r="1274">
      <c r="A1274" s="50">
        <v>1273.0</v>
      </c>
      <c r="B1274" s="86"/>
      <c r="C1274" s="69" t="s">
        <v>9105</v>
      </c>
      <c r="D1274" s="107" t="s">
        <v>11613</v>
      </c>
      <c r="E1274" s="72"/>
      <c r="F1274" s="107">
        <v>11.0</v>
      </c>
      <c r="G1274" s="11"/>
      <c r="I1274" t="str">
        <f t="array" ref="I1274">INDEX('2021 Points'!$F$13:$F$21,MATCH(1,MMULT(--('2021 Points'!$G$13:$N$21=D1274),TRANSPOSE(COLUMN('2021 Points'!$G$13:$N$21)^0)),0))</f>
        <v>#N/A</v>
      </c>
      <c r="K1274" s="58">
        <f>F1274-IFERROR(VLOOKUP(D1274,'250621 Ranking'!$D:$F,3,0),0)</f>
        <v>11</v>
      </c>
      <c r="L1274">
        <f>countif('Pre-transfer 2021 Points'!$E$13:$L$21,D1274)</f>
        <v>0</v>
      </c>
      <c r="M1274" s="59">
        <f>countif('2021 Points'!$G$13:$N$21,D1274)</f>
        <v>0</v>
      </c>
    </row>
    <row r="1275">
      <c r="A1275" s="50">
        <v>1274.0</v>
      </c>
      <c r="B1275" s="86"/>
      <c r="C1275" s="69" t="s">
        <v>6229</v>
      </c>
      <c r="D1275" s="107" t="s">
        <v>11614</v>
      </c>
      <c r="E1275" s="107" t="s">
        <v>11615</v>
      </c>
      <c r="F1275" s="107">
        <v>11.0</v>
      </c>
      <c r="G1275" s="11"/>
      <c r="I1275" t="str">
        <f t="array" ref="I1275">INDEX('2021 Points'!$F$13:$F$21,MATCH(1,MMULT(--('2021 Points'!$G$13:$N$21=D1275),TRANSPOSE(COLUMN('2021 Points'!$G$13:$N$21)^0)),0))</f>
        <v>#N/A</v>
      </c>
      <c r="K1275" s="58">
        <f>F1275-IFERROR(VLOOKUP(D1275,'250621 Ranking'!$D:$F,3,0),0)</f>
        <v>11</v>
      </c>
      <c r="L1275">
        <f>countif('Pre-transfer 2021 Points'!$E$13:$L$21,D1275)</f>
        <v>0</v>
      </c>
      <c r="M1275" s="59">
        <f>countif('2021 Points'!$G$13:$N$21,D1275)</f>
        <v>0</v>
      </c>
    </row>
    <row r="1276">
      <c r="A1276" s="50">
        <v>1275.0</v>
      </c>
      <c r="B1276" s="67">
        <v>1227.0</v>
      </c>
      <c r="C1276" s="69" t="s">
        <v>217</v>
      </c>
      <c r="D1276" s="107" t="s">
        <v>11616</v>
      </c>
      <c r="E1276" s="107" t="s">
        <v>1231</v>
      </c>
      <c r="F1276" s="107">
        <v>11.0</v>
      </c>
      <c r="G1276" s="11"/>
      <c r="I1276" t="str">
        <f t="array" ref="I1276">INDEX('2021 Points'!$F$13:$F$21,MATCH(1,MMULT(--('2021 Points'!$G$13:$N$21=D1276),TRANSPOSE(COLUMN('2021 Points'!$G$13:$N$21)^0)),0))</f>
        <v>#N/A</v>
      </c>
      <c r="K1276" s="58">
        <f>F1276-IFERROR(VLOOKUP(D1276,'250621 Ranking'!$D:$F,3,0),0)</f>
        <v>0</v>
      </c>
      <c r="L1276">
        <f>countif('Pre-transfer 2021 Points'!$E$13:$L$21,D1276)</f>
        <v>0</v>
      </c>
      <c r="M1276" s="59">
        <f>countif('2021 Points'!$G$13:$N$21,D1276)</f>
        <v>0</v>
      </c>
    </row>
    <row r="1277">
      <c r="A1277" s="50">
        <v>1276.0</v>
      </c>
      <c r="B1277" s="86"/>
      <c r="C1277" s="69" t="s">
        <v>8925</v>
      </c>
      <c r="D1277" s="107" t="s">
        <v>2600</v>
      </c>
      <c r="E1277" s="72"/>
      <c r="F1277" s="107">
        <v>11.0</v>
      </c>
      <c r="G1277" s="11"/>
      <c r="I1277" t="str">
        <f t="array" ref="I1277">INDEX('2021 Points'!$F$13:$F$21,MATCH(1,MMULT(--('2021 Points'!$G$13:$N$21=D1277),TRANSPOSE(COLUMN('2021 Points'!$G$13:$N$21)^0)),0))</f>
        <v>#N/A</v>
      </c>
      <c r="K1277" s="58">
        <f>F1277-IFERROR(VLOOKUP(D1277,'250621 Ranking'!$D:$F,3,0),0)</f>
        <v>11</v>
      </c>
      <c r="L1277">
        <f>countif('Pre-transfer 2021 Points'!$E$13:$L$21,D1277)</f>
        <v>0</v>
      </c>
      <c r="M1277" s="59">
        <f>countif('2021 Points'!$G$13:$N$21,D1277)</f>
        <v>0</v>
      </c>
    </row>
    <row r="1278">
      <c r="A1278" s="50">
        <v>1277.0</v>
      </c>
      <c r="B1278" s="86"/>
      <c r="C1278" s="69" t="s">
        <v>10109</v>
      </c>
      <c r="D1278" s="107" t="s">
        <v>2474</v>
      </c>
      <c r="E1278" s="107" t="s">
        <v>4479</v>
      </c>
      <c r="F1278" s="107">
        <v>11.0</v>
      </c>
      <c r="G1278" s="11"/>
      <c r="I1278" t="str">
        <f t="array" ref="I1278">INDEX('2021 Points'!$F$13:$F$21,MATCH(1,MMULT(--('2021 Points'!$G$13:$N$21=D1278),TRANSPOSE(COLUMN('2021 Points'!$G$13:$N$21)^0)),0))</f>
        <v>#N/A</v>
      </c>
      <c r="K1278" s="58">
        <f>F1278-IFERROR(VLOOKUP(D1278,'250621 Ranking'!$D:$F,3,0),0)</f>
        <v>0</v>
      </c>
      <c r="L1278">
        <f>countif('Pre-transfer 2021 Points'!$E$13:$L$21,D1278)</f>
        <v>0</v>
      </c>
      <c r="M1278" s="59">
        <f>countif('2021 Points'!$G$13:$N$21,D1278)</f>
        <v>0</v>
      </c>
    </row>
    <row r="1279">
      <c r="A1279" s="50">
        <v>1278.0</v>
      </c>
      <c r="B1279" s="67">
        <v>1246.0</v>
      </c>
      <c r="C1279" s="69" t="s">
        <v>265</v>
      </c>
      <c r="D1279" s="107" t="s">
        <v>2627</v>
      </c>
      <c r="E1279" s="72"/>
      <c r="F1279" s="107">
        <v>11.0</v>
      </c>
      <c r="G1279" s="11"/>
      <c r="I1279" t="str">
        <f t="array" ref="I1279">INDEX('2021 Points'!$F$13:$F$21,MATCH(1,MMULT(--('2021 Points'!$G$13:$N$21=D1279),TRANSPOSE(COLUMN('2021 Points'!$G$13:$N$21)^0)),0))</f>
        <v>#N/A</v>
      </c>
      <c r="K1279" s="58">
        <f>F1279-IFERROR(VLOOKUP(D1279,'250621 Ranking'!$D:$F,3,0),0)</f>
        <v>0</v>
      </c>
      <c r="L1279">
        <f>countif('Pre-transfer 2021 Points'!$E$13:$L$21,D1279)</f>
        <v>0</v>
      </c>
      <c r="M1279" s="59">
        <f>countif('2021 Points'!$G$13:$N$21,D1279)</f>
        <v>0</v>
      </c>
    </row>
    <row r="1280">
      <c r="A1280" s="50">
        <v>1279.0</v>
      </c>
      <c r="B1280" s="86"/>
      <c r="C1280" s="69" t="s">
        <v>11617</v>
      </c>
      <c r="D1280" s="107" t="s">
        <v>11618</v>
      </c>
      <c r="E1280" s="107" t="s">
        <v>9931</v>
      </c>
      <c r="F1280" s="107">
        <v>11.0</v>
      </c>
      <c r="G1280" s="11"/>
      <c r="I1280" t="str">
        <f t="array" ref="I1280">INDEX('2021 Points'!$F$13:$F$21,MATCH(1,MMULT(--('2021 Points'!$G$13:$N$21=D1280),TRANSPOSE(COLUMN('2021 Points'!$G$13:$N$21)^0)),0))</f>
        <v>#N/A</v>
      </c>
      <c r="K1280" s="58">
        <f>F1280-IFERROR(VLOOKUP(D1280,'250621 Ranking'!$D:$F,3,0),0)</f>
        <v>11</v>
      </c>
      <c r="L1280">
        <f>countif('Pre-transfer 2021 Points'!$E$13:$L$21,D1280)</f>
        <v>0</v>
      </c>
      <c r="M1280" s="59">
        <f>countif('2021 Points'!$G$13:$N$21,D1280)</f>
        <v>0</v>
      </c>
    </row>
    <row r="1281">
      <c r="A1281" s="50">
        <v>1280.0</v>
      </c>
      <c r="B1281" s="86"/>
      <c r="C1281" s="69" t="s">
        <v>11619</v>
      </c>
      <c r="D1281" s="107" t="s">
        <v>10928</v>
      </c>
      <c r="E1281" s="72"/>
      <c r="F1281" s="107">
        <v>10.0</v>
      </c>
      <c r="G1281" s="11"/>
      <c r="I1281" t="str">
        <f t="array" ref="I1281">INDEX('2021 Points'!$F$13:$F$21,MATCH(1,MMULT(--('2021 Points'!$G$13:$N$21=D1281),TRANSPOSE(COLUMN('2021 Points'!$G$13:$N$21)^0)),0))</f>
        <v>#N/A</v>
      </c>
      <c r="K1281" s="58">
        <f>F1281-IFERROR(VLOOKUP(D1281,'250621 Ranking'!$D:$F,3,0),0)</f>
        <v>0</v>
      </c>
      <c r="L1281">
        <f>countif('Pre-transfer 2021 Points'!$E$13:$L$21,D1281)</f>
        <v>0</v>
      </c>
      <c r="M1281" s="59">
        <f>countif('2021 Points'!$G$13:$N$21,D1281)</f>
        <v>0</v>
      </c>
    </row>
    <row r="1282">
      <c r="A1282" s="50">
        <v>1281.0</v>
      </c>
      <c r="B1282" s="67">
        <v>806.0</v>
      </c>
      <c r="C1282" s="69" t="s">
        <v>6144</v>
      </c>
      <c r="D1282" s="107" t="s">
        <v>11620</v>
      </c>
      <c r="E1282" s="107" t="s">
        <v>8592</v>
      </c>
      <c r="F1282" s="107">
        <v>10.0</v>
      </c>
      <c r="G1282" s="11"/>
      <c r="I1282" t="str">
        <f t="array" ref="I1282">INDEX('2021 Points'!$F$13:$F$21,MATCH(1,MMULT(--('2021 Points'!$G$13:$N$21=D1282),TRANSPOSE(COLUMN('2021 Points'!$G$13:$N$21)^0)),0))</f>
        <v>#N/A</v>
      </c>
      <c r="K1282" s="58">
        <f>F1282-IFERROR(VLOOKUP(D1282,'250621 Ranking'!$D:$F,3,0),0)</f>
        <v>0</v>
      </c>
      <c r="L1282">
        <f>countif('Pre-transfer 2021 Points'!$E$13:$L$21,D1282)</f>
        <v>0</v>
      </c>
      <c r="M1282" s="59">
        <f>countif('2021 Points'!$G$13:$N$21,D1282)</f>
        <v>0</v>
      </c>
    </row>
    <row r="1283">
      <c r="A1283" s="50">
        <v>1282.0</v>
      </c>
      <c r="B1283" s="67">
        <v>503.0</v>
      </c>
      <c r="C1283" s="69" t="s">
        <v>6071</v>
      </c>
      <c r="D1283" s="107" t="s">
        <v>2198</v>
      </c>
      <c r="E1283" s="107" t="s">
        <v>4331</v>
      </c>
      <c r="F1283" s="107">
        <v>10.0</v>
      </c>
      <c r="G1283" s="11"/>
      <c r="I1283" t="str">
        <f t="array" ref="I1283">INDEX('2021 Points'!$F$13:$F$21,MATCH(1,MMULT(--('2021 Points'!$G$13:$N$21=D1283),TRANSPOSE(COLUMN('2021 Points'!$G$13:$N$21)^0)),0))</f>
        <v>#N/A</v>
      </c>
      <c r="K1283" s="58">
        <f>F1283-IFERROR(VLOOKUP(D1283,'250621 Ranking'!$D:$F,3,0),0)</f>
        <v>3</v>
      </c>
      <c r="L1283">
        <f>countif('Pre-transfer 2021 Points'!$E$13:$L$21,D1283)</f>
        <v>0</v>
      </c>
      <c r="M1283" s="59">
        <f>countif('2021 Points'!$G$13:$N$21,D1283)</f>
        <v>0</v>
      </c>
    </row>
    <row r="1284">
      <c r="A1284" s="50">
        <v>1283.0</v>
      </c>
      <c r="B1284" s="67">
        <v>1052.0</v>
      </c>
      <c r="C1284" s="69" t="s">
        <v>839</v>
      </c>
      <c r="D1284" s="107" t="s">
        <v>11621</v>
      </c>
      <c r="E1284" s="107" t="s">
        <v>8592</v>
      </c>
      <c r="F1284" s="107">
        <v>10.0</v>
      </c>
      <c r="G1284" s="11"/>
      <c r="I1284" t="str">
        <f t="array" ref="I1284">INDEX('2021 Points'!$F$13:$F$21,MATCH(1,MMULT(--('2021 Points'!$G$13:$N$21=D1284),TRANSPOSE(COLUMN('2021 Points'!$G$13:$N$21)^0)),0))</f>
        <v>#N/A</v>
      </c>
      <c r="K1284" s="58">
        <f>F1284-IFERROR(VLOOKUP(D1284,'250621 Ranking'!$D:$F,3,0),0)</f>
        <v>0</v>
      </c>
      <c r="L1284">
        <f>countif('Pre-transfer 2021 Points'!$E$13:$L$21,D1284)</f>
        <v>0</v>
      </c>
      <c r="M1284" s="59">
        <f>countif('2021 Points'!$G$13:$N$21,D1284)</f>
        <v>0</v>
      </c>
    </row>
    <row r="1285">
      <c r="A1285" s="50">
        <v>1284.0</v>
      </c>
      <c r="B1285" s="86"/>
      <c r="C1285" s="69" t="s">
        <v>6140</v>
      </c>
      <c r="D1285" s="107" t="s">
        <v>11622</v>
      </c>
      <c r="E1285" s="107" t="s">
        <v>11259</v>
      </c>
      <c r="F1285" s="107">
        <v>10.0</v>
      </c>
      <c r="G1285" s="11"/>
      <c r="I1285" t="str">
        <f t="array" ref="I1285">INDEX('2021 Points'!$F$13:$F$21,MATCH(1,MMULT(--('2021 Points'!$G$13:$N$21=D1285),TRANSPOSE(COLUMN('2021 Points'!$G$13:$N$21)^0)),0))</f>
        <v>#N/A</v>
      </c>
      <c r="K1285" s="58">
        <f>F1285-IFERROR(VLOOKUP(D1285,'250621 Ranking'!$D:$F,3,0),0)</f>
        <v>10</v>
      </c>
      <c r="L1285">
        <f>countif('Pre-transfer 2021 Points'!$E$13:$L$21,D1285)</f>
        <v>0</v>
      </c>
      <c r="M1285" s="59">
        <f>countif('2021 Points'!$G$13:$N$21,D1285)</f>
        <v>0</v>
      </c>
    </row>
    <row r="1286">
      <c r="A1286" s="50">
        <v>1285.0</v>
      </c>
      <c r="B1286" s="86"/>
      <c r="C1286" s="69" t="s">
        <v>11623</v>
      </c>
      <c r="D1286" s="107" t="s">
        <v>11624</v>
      </c>
      <c r="E1286" s="72"/>
      <c r="F1286" s="107">
        <v>10.0</v>
      </c>
      <c r="G1286" s="11"/>
      <c r="I1286" t="str">
        <f t="array" ref="I1286">INDEX('2021 Points'!$F$13:$F$21,MATCH(1,MMULT(--('2021 Points'!$G$13:$N$21=D1286),TRANSPOSE(COLUMN('2021 Points'!$G$13:$N$21)^0)),0))</f>
        <v>#N/A</v>
      </c>
      <c r="K1286" s="58">
        <f>F1286-IFERROR(VLOOKUP(D1286,'250621 Ranking'!$D:$F,3,0),0)</f>
        <v>10</v>
      </c>
      <c r="L1286">
        <f>countif('Pre-transfer 2021 Points'!$E$13:$L$21,D1286)</f>
        <v>0</v>
      </c>
      <c r="M1286" s="59">
        <f>countif('2021 Points'!$G$13:$N$21,D1286)</f>
        <v>0</v>
      </c>
    </row>
    <row r="1287">
      <c r="A1287" s="50">
        <v>1286.0</v>
      </c>
      <c r="B1287" s="67">
        <v>1168.0</v>
      </c>
      <c r="C1287" s="69" t="s">
        <v>4426</v>
      </c>
      <c r="D1287" s="107" t="s">
        <v>11062</v>
      </c>
      <c r="E1287" s="107" t="s">
        <v>11204</v>
      </c>
      <c r="F1287" s="107">
        <v>10.0</v>
      </c>
      <c r="G1287" s="11"/>
      <c r="I1287" t="str">
        <f t="array" ref="I1287">INDEX('2021 Points'!$F$13:$F$21,MATCH(1,MMULT(--('2021 Points'!$G$13:$N$21=D1287),TRANSPOSE(COLUMN('2021 Points'!$G$13:$N$21)^0)),0))</f>
        <v>#N/A</v>
      </c>
      <c r="K1287" s="58">
        <f>F1287-IFERROR(VLOOKUP(D1287,'250621 Ranking'!$D:$F,3,0),0)</f>
        <v>5</v>
      </c>
      <c r="L1287">
        <f>countif('Pre-transfer 2021 Points'!$E$13:$L$21,D1287)</f>
        <v>0</v>
      </c>
      <c r="M1287" s="59">
        <f>countif('2021 Points'!$G$13:$N$21,D1287)</f>
        <v>0</v>
      </c>
    </row>
    <row r="1288">
      <c r="A1288" s="50">
        <v>1287.0</v>
      </c>
      <c r="B1288" s="67">
        <v>874.0</v>
      </c>
      <c r="C1288" s="69" t="s">
        <v>9965</v>
      </c>
      <c r="D1288" s="107" t="s">
        <v>1401</v>
      </c>
      <c r="E1288" s="72"/>
      <c r="F1288" s="107">
        <v>10.0</v>
      </c>
      <c r="G1288" s="11"/>
      <c r="I1288" t="str">
        <f t="array" ref="I1288">INDEX('2021 Points'!$F$13:$F$21,MATCH(1,MMULT(--('2021 Points'!$G$13:$N$21=D1288),TRANSPOSE(COLUMN('2021 Points'!$G$13:$N$21)^0)),0))</f>
        <v>#N/A</v>
      </c>
      <c r="K1288" s="58">
        <f>F1288-IFERROR(VLOOKUP(D1288,'250621 Ranking'!$D:$F,3,0),0)</f>
        <v>0</v>
      </c>
      <c r="L1288">
        <f>countif('Pre-transfer 2021 Points'!$E$13:$L$21,D1288)</f>
        <v>0</v>
      </c>
      <c r="M1288" s="59">
        <f>countif('2021 Points'!$G$13:$N$21,D1288)</f>
        <v>0</v>
      </c>
    </row>
    <row r="1289">
      <c r="A1289" s="50">
        <v>1288.0</v>
      </c>
      <c r="B1289" s="86"/>
      <c r="C1289" s="69" t="s">
        <v>11625</v>
      </c>
      <c r="D1289" s="107" t="s">
        <v>325</v>
      </c>
      <c r="E1289" s="72"/>
      <c r="F1289" s="107">
        <v>10.0</v>
      </c>
      <c r="G1289" s="11"/>
      <c r="I1289" t="str">
        <f t="array" ref="I1289">INDEX('2021 Points'!$F$13:$F$21,MATCH(1,MMULT(--('2021 Points'!$G$13:$N$21=D1289),TRANSPOSE(COLUMN('2021 Points'!$G$13:$N$21)^0)),0))</f>
        <v>#N/A</v>
      </c>
      <c r="K1289" s="58">
        <f>F1289-IFERROR(VLOOKUP(D1289,'250621 Ranking'!$D:$F,3,0),0)</f>
        <v>10</v>
      </c>
      <c r="L1289">
        <f>countif('Pre-transfer 2021 Points'!$E$13:$L$21,D1289)</f>
        <v>0</v>
      </c>
      <c r="M1289" s="59">
        <f>countif('2021 Points'!$G$13:$N$21,D1289)</f>
        <v>0</v>
      </c>
    </row>
    <row r="1290">
      <c r="A1290" s="50">
        <v>1289.0</v>
      </c>
      <c r="B1290" s="86"/>
      <c r="C1290" s="69" t="s">
        <v>6128</v>
      </c>
      <c r="D1290" s="107" t="s">
        <v>11626</v>
      </c>
      <c r="E1290" s="107" t="s">
        <v>11311</v>
      </c>
      <c r="F1290" s="107">
        <v>10.0</v>
      </c>
      <c r="G1290" s="11"/>
      <c r="I1290" t="str">
        <f t="array" ref="I1290">INDEX('2021 Points'!$F$13:$F$21,MATCH(1,MMULT(--('2021 Points'!$G$13:$N$21=D1290),TRANSPOSE(COLUMN('2021 Points'!$G$13:$N$21)^0)),0))</f>
        <v>#N/A</v>
      </c>
      <c r="K1290" s="58">
        <f>F1290-IFERROR(VLOOKUP(D1290,'250621 Ranking'!$D:$F,3,0),0)</f>
        <v>0</v>
      </c>
      <c r="L1290">
        <f>countif('Pre-transfer 2021 Points'!$E$13:$L$21,D1290)</f>
        <v>0</v>
      </c>
      <c r="M1290" s="59">
        <f>countif('2021 Points'!$G$13:$N$21,D1290)</f>
        <v>0</v>
      </c>
    </row>
    <row r="1291">
      <c r="A1291" s="50">
        <v>1290.0</v>
      </c>
      <c r="B1291" s="86"/>
      <c r="C1291" s="69" t="s">
        <v>10114</v>
      </c>
      <c r="D1291" s="107" t="s">
        <v>11627</v>
      </c>
      <c r="E1291" s="72"/>
      <c r="F1291" s="107">
        <v>10.0</v>
      </c>
      <c r="G1291" s="11"/>
      <c r="I1291" t="str">
        <f t="array" ref="I1291">INDEX('2021 Points'!$F$13:$F$21,MATCH(1,MMULT(--('2021 Points'!$G$13:$N$21=D1291),TRANSPOSE(COLUMN('2021 Points'!$G$13:$N$21)^0)),0))</f>
        <v>#N/A</v>
      </c>
      <c r="K1291" s="58">
        <f>F1291-IFERROR(VLOOKUP(D1291,'250621 Ranking'!$D:$F,3,0),0)</f>
        <v>0</v>
      </c>
      <c r="L1291">
        <f>countif('Pre-transfer 2021 Points'!$E$13:$L$21,D1291)</f>
        <v>0</v>
      </c>
      <c r="M1291" s="59">
        <f>countif('2021 Points'!$G$13:$N$21,D1291)</f>
        <v>0</v>
      </c>
    </row>
    <row r="1292">
      <c r="A1292" s="50">
        <v>1291.0</v>
      </c>
      <c r="B1292" s="67">
        <v>1608.0</v>
      </c>
      <c r="C1292" s="68" t="s">
        <v>5783</v>
      </c>
      <c r="D1292" s="107" t="s">
        <v>11628</v>
      </c>
      <c r="E1292" s="72"/>
      <c r="F1292" s="107">
        <v>10.0</v>
      </c>
      <c r="G1292" s="11"/>
      <c r="I1292" t="str">
        <f t="array" ref="I1292">INDEX('2021 Points'!$F$13:$F$21,MATCH(1,MMULT(--('2021 Points'!$G$13:$N$21=D1292),TRANSPOSE(COLUMN('2021 Points'!$G$13:$N$21)^0)),0))</f>
        <v>#N/A</v>
      </c>
      <c r="K1292" s="58">
        <f>F1292-IFERROR(VLOOKUP(D1292,'250621 Ranking'!$D:$F,3,0),0)</f>
        <v>10</v>
      </c>
      <c r="L1292">
        <f>countif('Pre-transfer 2021 Points'!$E$13:$L$21,D1292)</f>
        <v>0</v>
      </c>
      <c r="M1292" s="59">
        <f>countif('2021 Points'!$G$13:$N$21,D1292)</f>
        <v>0</v>
      </c>
    </row>
    <row r="1293">
      <c r="A1293" s="50">
        <v>1292.0</v>
      </c>
      <c r="B1293" s="86"/>
      <c r="C1293" s="69" t="s">
        <v>10115</v>
      </c>
      <c r="D1293" s="107" t="s">
        <v>11629</v>
      </c>
      <c r="E1293" s="72"/>
      <c r="F1293" s="107">
        <v>10.0</v>
      </c>
      <c r="G1293" s="11"/>
      <c r="I1293" t="str">
        <f t="array" ref="I1293">INDEX('2021 Points'!$F$13:$F$21,MATCH(1,MMULT(--('2021 Points'!$G$13:$N$21=D1293),TRANSPOSE(COLUMN('2021 Points'!$G$13:$N$21)^0)),0))</f>
        <v>#N/A</v>
      </c>
      <c r="K1293" s="58">
        <f>F1293-IFERROR(VLOOKUP(D1293,'250621 Ranking'!$D:$F,3,0),0)</f>
        <v>0</v>
      </c>
      <c r="L1293">
        <f>countif('Pre-transfer 2021 Points'!$E$13:$L$21,D1293)</f>
        <v>0</v>
      </c>
      <c r="M1293" s="59">
        <f>countif('2021 Points'!$G$13:$N$21,D1293)</f>
        <v>0</v>
      </c>
    </row>
    <row r="1294">
      <c r="A1294" s="50">
        <v>1293.0</v>
      </c>
      <c r="B1294" s="67">
        <v>1395.0</v>
      </c>
      <c r="C1294" s="68" t="s">
        <v>290</v>
      </c>
      <c r="D1294" s="107" t="s">
        <v>11630</v>
      </c>
      <c r="E1294" s="107" t="s">
        <v>11224</v>
      </c>
      <c r="F1294" s="107">
        <v>10.0</v>
      </c>
      <c r="G1294" s="11"/>
      <c r="I1294" t="str">
        <f t="array" ref="I1294">INDEX('2021 Points'!$F$13:$F$21,MATCH(1,MMULT(--('2021 Points'!$G$13:$N$21=D1294),TRANSPOSE(COLUMN('2021 Points'!$G$13:$N$21)^0)),0))</f>
        <v>#N/A</v>
      </c>
      <c r="K1294" s="58">
        <f>F1294-IFERROR(VLOOKUP(D1294,'250621 Ranking'!$D:$F,3,0),0)</f>
        <v>0</v>
      </c>
      <c r="L1294">
        <f>countif('Pre-transfer 2021 Points'!$E$13:$L$21,D1294)</f>
        <v>0</v>
      </c>
      <c r="M1294" s="59">
        <f>countif('2021 Points'!$G$13:$N$21,D1294)</f>
        <v>0</v>
      </c>
    </row>
    <row r="1295">
      <c r="A1295" s="50">
        <v>1294.0</v>
      </c>
      <c r="B1295" s="86"/>
      <c r="C1295" s="69" t="s">
        <v>5106</v>
      </c>
      <c r="D1295" s="107" t="s">
        <v>2293</v>
      </c>
      <c r="E1295" s="107" t="s">
        <v>11391</v>
      </c>
      <c r="F1295" s="107">
        <v>10.0</v>
      </c>
      <c r="G1295" s="11"/>
      <c r="I1295" t="str">
        <f t="array" ref="I1295">INDEX('2021 Points'!$F$13:$F$21,MATCH(1,MMULT(--('2021 Points'!$G$13:$N$21=D1295),TRANSPOSE(COLUMN('2021 Points'!$G$13:$N$21)^0)),0))</f>
        <v>#N/A</v>
      </c>
      <c r="K1295" s="58">
        <f>F1295-IFERROR(VLOOKUP(D1295,'250621 Ranking'!$D:$F,3,0),0)</f>
        <v>10</v>
      </c>
      <c r="L1295">
        <f>countif('Pre-transfer 2021 Points'!$E$13:$L$21,D1295)</f>
        <v>0</v>
      </c>
      <c r="M1295" s="59">
        <f>countif('2021 Points'!$G$13:$N$21,D1295)</f>
        <v>0</v>
      </c>
    </row>
    <row r="1296">
      <c r="A1296" s="50">
        <v>1295.0</v>
      </c>
      <c r="B1296" s="67">
        <v>942.0</v>
      </c>
      <c r="C1296" s="69" t="s">
        <v>828</v>
      </c>
      <c r="D1296" s="107" t="s">
        <v>2704</v>
      </c>
      <c r="E1296" s="107" t="s">
        <v>11310</v>
      </c>
      <c r="F1296" s="107">
        <v>10.0</v>
      </c>
      <c r="G1296" s="11"/>
      <c r="I1296" t="str">
        <f t="array" ref="I1296">INDEX('2021 Points'!$F$13:$F$21,MATCH(1,MMULT(--('2021 Points'!$G$13:$N$21=D1296),TRANSPOSE(COLUMN('2021 Points'!$G$13:$N$21)^0)),0))</f>
        <v>#N/A</v>
      </c>
      <c r="K1296" s="58">
        <f>F1296-IFERROR(VLOOKUP(D1296,'250621 Ranking'!$D:$F,3,0),0)</f>
        <v>0</v>
      </c>
      <c r="L1296">
        <f>countif('Pre-transfer 2021 Points'!$E$13:$L$21,D1296)</f>
        <v>0</v>
      </c>
      <c r="M1296" s="59">
        <f>countif('2021 Points'!$G$13:$N$21,D1296)</f>
        <v>0</v>
      </c>
    </row>
    <row r="1297">
      <c r="A1297" s="50">
        <v>1296.0</v>
      </c>
      <c r="B1297" s="67">
        <v>981.0</v>
      </c>
      <c r="C1297" s="69" t="s">
        <v>768</v>
      </c>
      <c r="D1297" s="107" t="s">
        <v>11631</v>
      </c>
      <c r="E1297" s="107" t="s">
        <v>10758</v>
      </c>
      <c r="F1297" s="107">
        <v>10.0</v>
      </c>
      <c r="G1297" s="11"/>
      <c r="I1297" t="str">
        <f t="array" ref="I1297">INDEX('2021 Points'!$F$13:$F$21,MATCH(1,MMULT(--('2021 Points'!$G$13:$N$21=D1297),TRANSPOSE(COLUMN('2021 Points'!$G$13:$N$21)^0)),0))</f>
        <v>#N/A</v>
      </c>
      <c r="K1297" s="58">
        <f>F1297-IFERROR(VLOOKUP(D1297,'250621 Ranking'!$D:$F,3,0),0)</f>
        <v>10</v>
      </c>
      <c r="L1297">
        <f>countif('Pre-transfer 2021 Points'!$E$13:$L$21,D1297)</f>
        <v>0</v>
      </c>
      <c r="M1297" s="59">
        <f>countif('2021 Points'!$G$13:$N$21,D1297)</f>
        <v>0</v>
      </c>
    </row>
    <row r="1298">
      <c r="A1298" s="50">
        <v>1297.0</v>
      </c>
      <c r="B1298" s="86"/>
      <c r="C1298" s="69" t="s">
        <v>8840</v>
      </c>
      <c r="D1298" s="107" t="s">
        <v>2175</v>
      </c>
      <c r="E1298" s="72"/>
      <c r="F1298" s="107">
        <v>10.0</v>
      </c>
      <c r="G1298" s="11"/>
      <c r="I1298" t="str">
        <f t="array" ref="I1298">INDEX('2021 Points'!$F$13:$F$21,MATCH(1,MMULT(--('2021 Points'!$G$13:$N$21=D1298),TRANSPOSE(COLUMN('2021 Points'!$G$13:$N$21)^0)),0))</f>
        <v>#N/A</v>
      </c>
      <c r="K1298" s="58">
        <f>F1298-IFERROR(VLOOKUP(D1298,'250621 Ranking'!$D:$F,3,0),0)</f>
        <v>10</v>
      </c>
      <c r="L1298">
        <f>countif('Pre-transfer 2021 Points'!$E$13:$L$21,D1298)</f>
        <v>0</v>
      </c>
      <c r="M1298" s="59">
        <f>countif('2021 Points'!$G$13:$N$21,D1298)</f>
        <v>0</v>
      </c>
    </row>
    <row r="1299">
      <c r="A1299" s="50">
        <v>1298.0</v>
      </c>
      <c r="B1299" s="86"/>
      <c r="C1299" s="69" t="s">
        <v>11632</v>
      </c>
      <c r="D1299" s="107" t="s">
        <v>11633</v>
      </c>
      <c r="E1299" s="107" t="s">
        <v>9988</v>
      </c>
      <c r="F1299" s="107">
        <v>10.0</v>
      </c>
      <c r="G1299" s="11"/>
      <c r="I1299" t="str">
        <f t="array" ref="I1299">INDEX('2021 Points'!$F$13:$F$21,MATCH(1,MMULT(--('2021 Points'!$G$13:$N$21=D1299),TRANSPOSE(COLUMN('2021 Points'!$G$13:$N$21)^0)),0))</f>
        <v>#N/A</v>
      </c>
      <c r="K1299" s="58">
        <f>F1299-IFERROR(VLOOKUP(D1299,'250621 Ranking'!$D:$F,3,0),0)</f>
        <v>0</v>
      </c>
      <c r="L1299">
        <f>countif('Pre-transfer 2021 Points'!$E$13:$L$21,D1299)</f>
        <v>0</v>
      </c>
      <c r="M1299" s="59">
        <f>countif('2021 Points'!$G$13:$N$21,D1299)</f>
        <v>0</v>
      </c>
    </row>
    <row r="1300">
      <c r="A1300" s="50">
        <v>1299.0</v>
      </c>
      <c r="B1300" s="86"/>
      <c r="C1300" s="69" t="s">
        <v>10121</v>
      </c>
      <c r="D1300" s="107" t="s">
        <v>11634</v>
      </c>
      <c r="E1300" s="72"/>
      <c r="F1300" s="107">
        <v>10.0</v>
      </c>
      <c r="G1300" s="11"/>
      <c r="I1300" t="str">
        <f t="array" ref="I1300">INDEX('2021 Points'!$F$13:$F$21,MATCH(1,MMULT(--('2021 Points'!$G$13:$N$21=D1300),TRANSPOSE(COLUMN('2021 Points'!$G$13:$N$21)^0)),0))</f>
        <v>#N/A</v>
      </c>
      <c r="K1300" s="58">
        <f>F1300-IFERROR(VLOOKUP(D1300,'250621 Ranking'!$D:$F,3,0),0)</f>
        <v>0</v>
      </c>
      <c r="L1300">
        <f>countif('Pre-transfer 2021 Points'!$E$13:$L$21,D1300)</f>
        <v>0</v>
      </c>
      <c r="M1300" s="59">
        <f>countif('2021 Points'!$G$13:$N$21,D1300)</f>
        <v>0</v>
      </c>
    </row>
    <row r="1301">
      <c r="A1301" s="49">
        <v>1300.0</v>
      </c>
      <c r="B1301" s="63">
        <v>977.0</v>
      </c>
      <c r="C1301" s="66" t="s">
        <v>5096</v>
      </c>
      <c r="D1301" s="108" t="s">
        <v>11635</v>
      </c>
      <c r="E1301" s="108" t="s">
        <v>9963</v>
      </c>
      <c r="F1301" s="108">
        <v>10.0</v>
      </c>
      <c r="G1301" s="11"/>
      <c r="I1301" t="str">
        <f t="array" ref="I1301">INDEX('2021 Points'!$F$13:$F$21,MATCH(1,MMULT(--('2021 Points'!$G$13:$N$21=D1301),TRANSPOSE(COLUMN('2021 Points'!$G$13:$N$21)^0)),0))</f>
        <v>#N/A</v>
      </c>
      <c r="K1301" s="58">
        <f>F1301-IFERROR(VLOOKUP(D1301,'250621 Ranking'!$D:$F,3,0),0)</f>
        <v>10</v>
      </c>
      <c r="L1301">
        <f>countif('Pre-transfer 2021 Points'!$E$13:$L$21,D1301)</f>
        <v>0</v>
      </c>
      <c r="M1301" s="59">
        <f>countif('2021 Points'!$G$13:$N$21,D1301)</f>
        <v>0</v>
      </c>
    </row>
    <row r="1302">
      <c r="A1302" s="50">
        <v>1301.0</v>
      </c>
      <c r="B1302" s="67">
        <v>1149.0</v>
      </c>
      <c r="C1302" s="69" t="s">
        <v>1014</v>
      </c>
      <c r="D1302" s="107" t="s">
        <v>2630</v>
      </c>
      <c r="E1302" s="107" t="s">
        <v>10047</v>
      </c>
      <c r="F1302" s="107">
        <v>10.0</v>
      </c>
      <c r="G1302" s="11"/>
      <c r="I1302" t="str">
        <f t="array" ref="I1302">INDEX('2021 Points'!$F$13:$F$21,MATCH(1,MMULT(--('2021 Points'!$G$13:$N$21=D1302),TRANSPOSE(COLUMN('2021 Points'!$G$13:$N$21)^0)),0))</f>
        <v>#N/A</v>
      </c>
      <c r="K1302" s="58">
        <f>F1302-IFERROR(VLOOKUP(D1302,'250621 Ranking'!$D:$F,3,0),0)</f>
        <v>10</v>
      </c>
      <c r="L1302">
        <f>countif('Pre-transfer 2021 Points'!$E$13:$L$21,D1302)</f>
        <v>0</v>
      </c>
      <c r="M1302" s="59">
        <f>countif('2021 Points'!$G$13:$N$21,D1302)</f>
        <v>0</v>
      </c>
    </row>
    <row r="1303">
      <c r="A1303" s="50">
        <v>1302.0</v>
      </c>
      <c r="B1303" s="86"/>
      <c r="C1303" s="69" t="s">
        <v>11636</v>
      </c>
      <c r="D1303" s="107" t="s">
        <v>11637</v>
      </c>
      <c r="E1303" s="72"/>
      <c r="F1303" s="107">
        <v>10.0</v>
      </c>
      <c r="G1303" s="11"/>
      <c r="I1303" t="str">
        <f t="array" ref="I1303">INDEX('2021 Points'!$F$13:$F$21,MATCH(1,MMULT(--('2021 Points'!$G$13:$N$21=D1303),TRANSPOSE(COLUMN('2021 Points'!$G$13:$N$21)^0)),0))</f>
        <v>#N/A</v>
      </c>
      <c r="K1303" s="58">
        <f>F1303-IFERROR(VLOOKUP(D1303,'250621 Ranking'!$D:$F,3,0),0)</f>
        <v>10</v>
      </c>
      <c r="L1303">
        <f>countif('Pre-transfer 2021 Points'!$E$13:$L$21,D1303)</f>
        <v>0</v>
      </c>
      <c r="M1303" s="59">
        <f>countif('2021 Points'!$G$13:$N$21,D1303)</f>
        <v>0</v>
      </c>
    </row>
    <row r="1304">
      <c r="A1304" s="50">
        <v>1303.0</v>
      </c>
      <c r="B1304" s="67">
        <v>1203.0</v>
      </c>
      <c r="C1304" s="69" t="s">
        <v>687</v>
      </c>
      <c r="D1304" s="107" t="s">
        <v>11638</v>
      </c>
      <c r="E1304" s="107" t="s">
        <v>11243</v>
      </c>
      <c r="F1304" s="107">
        <v>10.0</v>
      </c>
      <c r="G1304" s="11"/>
      <c r="I1304" t="str">
        <f t="array" ref="I1304">INDEX('2021 Points'!$F$13:$F$21,MATCH(1,MMULT(--('2021 Points'!$G$13:$N$21=D1304),TRANSPOSE(COLUMN('2021 Points'!$G$13:$N$21)^0)),0))</f>
        <v>#N/A</v>
      </c>
      <c r="K1304" s="58">
        <f>F1304-IFERROR(VLOOKUP(D1304,'250621 Ranking'!$D:$F,3,0),0)</f>
        <v>10</v>
      </c>
      <c r="L1304">
        <f>countif('Pre-transfer 2021 Points'!$E$13:$L$21,D1304)</f>
        <v>0</v>
      </c>
      <c r="M1304" s="59">
        <f>countif('2021 Points'!$G$13:$N$21,D1304)</f>
        <v>0</v>
      </c>
    </row>
    <row r="1305">
      <c r="A1305" s="50">
        <v>1304.0</v>
      </c>
      <c r="B1305" s="67">
        <v>1400.0</v>
      </c>
      <c r="C1305" s="68" t="s">
        <v>5325</v>
      </c>
      <c r="D1305" s="107" t="s">
        <v>11639</v>
      </c>
      <c r="E1305" s="72"/>
      <c r="F1305" s="107">
        <v>10.0</v>
      </c>
      <c r="G1305" s="11"/>
      <c r="I1305" t="str">
        <f t="array" ref="I1305">INDEX('2021 Points'!$F$13:$F$21,MATCH(1,MMULT(--('2021 Points'!$G$13:$N$21=D1305),TRANSPOSE(COLUMN('2021 Points'!$G$13:$N$21)^0)),0))</f>
        <v>#N/A</v>
      </c>
      <c r="K1305" s="58">
        <f>F1305-IFERROR(VLOOKUP(D1305,'250621 Ranking'!$D:$F,3,0),0)</f>
        <v>0</v>
      </c>
      <c r="L1305">
        <f>countif('Pre-transfer 2021 Points'!$E$13:$L$21,D1305)</f>
        <v>0</v>
      </c>
      <c r="M1305" s="59">
        <f>countif('2021 Points'!$G$13:$N$21,D1305)</f>
        <v>0</v>
      </c>
    </row>
    <row r="1306">
      <c r="A1306" s="50">
        <v>1305.0</v>
      </c>
      <c r="B1306" s="86"/>
      <c r="C1306" s="69" t="s">
        <v>10125</v>
      </c>
      <c r="D1306" s="107" t="s">
        <v>11640</v>
      </c>
      <c r="E1306" s="107" t="s">
        <v>9929</v>
      </c>
      <c r="F1306" s="107">
        <v>10.0</v>
      </c>
      <c r="G1306" s="11"/>
      <c r="I1306" t="str">
        <f t="array" ref="I1306">INDEX('2021 Points'!$F$13:$F$21,MATCH(1,MMULT(--('2021 Points'!$G$13:$N$21=D1306),TRANSPOSE(COLUMN('2021 Points'!$G$13:$N$21)^0)),0))</f>
        <v>#N/A</v>
      </c>
      <c r="K1306" s="58">
        <f>F1306-IFERROR(VLOOKUP(D1306,'250621 Ranking'!$D:$F,3,0),0)</f>
        <v>2</v>
      </c>
      <c r="L1306">
        <f>countif('Pre-transfer 2021 Points'!$E$13:$L$21,D1306)</f>
        <v>0</v>
      </c>
      <c r="M1306" s="59">
        <f>countif('2021 Points'!$G$13:$N$21,D1306)</f>
        <v>0</v>
      </c>
    </row>
    <row r="1307">
      <c r="A1307" s="50">
        <v>1306.0</v>
      </c>
      <c r="B1307" s="86"/>
      <c r="C1307" s="69" t="s">
        <v>10126</v>
      </c>
      <c r="D1307" s="107" t="s">
        <v>11641</v>
      </c>
      <c r="E1307" s="72"/>
      <c r="F1307" s="107">
        <v>10.0</v>
      </c>
      <c r="G1307" s="11"/>
      <c r="I1307" t="str">
        <f t="array" ref="I1307">INDEX('2021 Points'!$F$13:$F$21,MATCH(1,MMULT(--('2021 Points'!$G$13:$N$21=D1307),TRANSPOSE(COLUMN('2021 Points'!$G$13:$N$21)^0)),0))</f>
        <v>#N/A</v>
      </c>
      <c r="K1307" s="58">
        <f>F1307-IFERROR(VLOOKUP(D1307,'250621 Ranking'!$D:$F,3,0),0)</f>
        <v>10</v>
      </c>
      <c r="L1307">
        <f>countif('Pre-transfer 2021 Points'!$E$13:$L$21,D1307)</f>
        <v>0</v>
      </c>
      <c r="M1307" s="59">
        <f>countif('2021 Points'!$G$13:$N$21,D1307)</f>
        <v>0</v>
      </c>
    </row>
    <row r="1308">
      <c r="A1308" s="50">
        <v>1307.0</v>
      </c>
      <c r="B1308" s="86"/>
      <c r="C1308" s="69" t="s">
        <v>5253</v>
      </c>
      <c r="D1308" s="107" t="s">
        <v>2916</v>
      </c>
      <c r="E1308" s="72"/>
      <c r="F1308" s="107">
        <v>10.0</v>
      </c>
      <c r="G1308" s="11"/>
      <c r="I1308" t="str">
        <f t="array" ref="I1308">INDEX('2021 Points'!$F$13:$F$21,MATCH(1,MMULT(--('2021 Points'!$G$13:$N$21=D1308),TRANSPOSE(COLUMN('2021 Points'!$G$13:$N$21)^0)),0))</f>
        <v>#N/A</v>
      </c>
      <c r="K1308" s="58">
        <f>F1308-IFERROR(VLOOKUP(D1308,'250621 Ranking'!$D:$F,3,0),0)</f>
        <v>0</v>
      </c>
      <c r="L1308">
        <f>countif('Pre-transfer 2021 Points'!$E$13:$L$21,D1308)</f>
        <v>0</v>
      </c>
      <c r="M1308" s="59">
        <f>countif('2021 Points'!$G$13:$N$21,D1308)</f>
        <v>0</v>
      </c>
    </row>
    <row r="1309">
      <c r="A1309" s="50">
        <v>1308.0</v>
      </c>
      <c r="B1309" s="67">
        <v>715.0</v>
      </c>
      <c r="C1309" s="69" t="s">
        <v>1504</v>
      </c>
      <c r="D1309" s="107" t="s">
        <v>2818</v>
      </c>
      <c r="E1309" s="72"/>
      <c r="F1309" s="107">
        <v>10.0</v>
      </c>
      <c r="G1309" s="11"/>
      <c r="I1309" t="str">
        <f t="array" ref="I1309">INDEX('2021 Points'!$F$13:$F$21,MATCH(1,MMULT(--('2021 Points'!$G$13:$N$21=D1309),TRANSPOSE(COLUMN('2021 Points'!$G$13:$N$21)^0)),0))</f>
        <v>#N/A</v>
      </c>
      <c r="K1309" s="58">
        <f>F1309-IFERROR(VLOOKUP(D1309,'250621 Ranking'!$D:$F,3,0),0)</f>
        <v>0</v>
      </c>
      <c r="L1309">
        <f>countif('Pre-transfer 2021 Points'!$E$13:$L$21,D1309)</f>
        <v>0</v>
      </c>
      <c r="M1309" s="59">
        <f>countif('2021 Points'!$G$13:$N$21,D1309)</f>
        <v>0</v>
      </c>
    </row>
    <row r="1310">
      <c r="A1310" s="50">
        <v>1309.0</v>
      </c>
      <c r="B1310" s="67">
        <v>1234.0</v>
      </c>
      <c r="C1310" s="69" t="s">
        <v>911</v>
      </c>
      <c r="D1310" s="107" t="s">
        <v>11642</v>
      </c>
      <c r="E1310" s="107" t="s">
        <v>11212</v>
      </c>
      <c r="F1310" s="107">
        <v>10.0</v>
      </c>
      <c r="G1310" s="11"/>
      <c r="I1310" t="str">
        <f t="array" ref="I1310">INDEX('2021 Points'!$F$13:$F$21,MATCH(1,MMULT(--('2021 Points'!$G$13:$N$21=D1310),TRANSPOSE(COLUMN('2021 Points'!$G$13:$N$21)^0)),0))</f>
        <v>#N/A</v>
      </c>
      <c r="K1310" s="58">
        <f>F1310-IFERROR(VLOOKUP(D1310,'250621 Ranking'!$D:$F,3,0),0)</f>
        <v>10</v>
      </c>
      <c r="L1310">
        <f>countif('Pre-transfer 2021 Points'!$E$13:$L$21,D1310)</f>
        <v>0</v>
      </c>
      <c r="M1310" s="59">
        <f>countif('2021 Points'!$G$13:$N$21,D1310)</f>
        <v>0</v>
      </c>
    </row>
    <row r="1311">
      <c r="A1311" s="50">
        <v>1310.0</v>
      </c>
      <c r="B1311" s="67">
        <v>729.0</v>
      </c>
      <c r="C1311" s="69" t="s">
        <v>10101</v>
      </c>
      <c r="D1311" s="107" t="s">
        <v>1772</v>
      </c>
      <c r="E1311" s="107" t="s">
        <v>11501</v>
      </c>
      <c r="F1311" s="107">
        <v>10.0</v>
      </c>
      <c r="G1311" s="11"/>
      <c r="I1311" t="str">
        <f t="array" ref="I1311">INDEX('2021 Points'!$F$13:$F$21,MATCH(1,MMULT(--('2021 Points'!$G$13:$N$21=D1311),TRANSPOSE(COLUMN('2021 Points'!$G$13:$N$21)^0)),0))</f>
        <v>#N/A</v>
      </c>
      <c r="K1311" s="58">
        <f>F1311-IFERROR(VLOOKUP(D1311,'250621 Ranking'!$D:$F,3,0),0)</f>
        <v>10</v>
      </c>
      <c r="L1311">
        <f>countif('Pre-transfer 2021 Points'!$E$13:$L$21,D1311)</f>
        <v>0</v>
      </c>
      <c r="M1311" s="59">
        <f>countif('2021 Points'!$G$13:$N$21,D1311)</f>
        <v>0</v>
      </c>
    </row>
    <row r="1312">
      <c r="A1312" s="50">
        <v>1311.0</v>
      </c>
      <c r="B1312" s="86"/>
      <c r="C1312" s="69" t="s">
        <v>10128</v>
      </c>
      <c r="D1312" s="107" t="s">
        <v>3775</v>
      </c>
      <c r="E1312" s="72"/>
      <c r="F1312" s="107">
        <v>10.0</v>
      </c>
      <c r="G1312" s="11"/>
      <c r="I1312" t="str">
        <f t="array" ref="I1312">INDEX('2021 Points'!$F$13:$F$21,MATCH(1,MMULT(--('2021 Points'!$G$13:$N$21=D1312),TRANSPOSE(COLUMN('2021 Points'!$G$13:$N$21)^0)),0))</f>
        <v>#N/A</v>
      </c>
      <c r="K1312" s="58">
        <f>F1312-IFERROR(VLOOKUP(D1312,'250621 Ranking'!$D:$F,3,0),0)</f>
        <v>10</v>
      </c>
      <c r="L1312">
        <f>countif('Pre-transfer 2021 Points'!$E$13:$L$21,D1312)</f>
        <v>0</v>
      </c>
      <c r="M1312" s="59">
        <f>countif('2021 Points'!$G$13:$N$21,D1312)</f>
        <v>0</v>
      </c>
    </row>
    <row r="1313">
      <c r="A1313" s="50">
        <v>1312.0</v>
      </c>
      <c r="B1313" s="67">
        <v>1136.0</v>
      </c>
      <c r="C1313" s="69" t="s">
        <v>621</v>
      </c>
      <c r="D1313" s="107" t="s">
        <v>1622</v>
      </c>
      <c r="E1313" s="72"/>
      <c r="F1313" s="107">
        <v>10.0</v>
      </c>
      <c r="G1313" s="11"/>
      <c r="I1313" t="str">
        <f t="array" ref="I1313">INDEX('2021 Points'!$F$13:$F$21,MATCH(1,MMULT(--('2021 Points'!$G$13:$N$21=D1313),TRANSPOSE(COLUMN('2021 Points'!$G$13:$N$21)^0)),0))</f>
        <v>#N/A</v>
      </c>
      <c r="K1313" s="58">
        <f>F1313-IFERROR(VLOOKUP(D1313,'250621 Ranking'!$D:$F,3,0),0)</f>
        <v>0</v>
      </c>
      <c r="L1313">
        <f>countif('Pre-transfer 2021 Points'!$E$13:$L$21,D1313)</f>
        <v>0</v>
      </c>
      <c r="M1313" s="59">
        <f>countif('2021 Points'!$G$13:$N$21,D1313)</f>
        <v>0</v>
      </c>
    </row>
    <row r="1314">
      <c r="A1314" s="50">
        <v>1313.0</v>
      </c>
      <c r="B1314" s="67">
        <v>1394.0</v>
      </c>
      <c r="C1314" s="68" t="s">
        <v>148</v>
      </c>
      <c r="D1314" s="107" t="s">
        <v>11643</v>
      </c>
      <c r="E1314" s="72"/>
      <c r="F1314" s="107">
        <v>10.0</v>
      </c>
      <c r="G1314" s="11"/>
      <c r="I1314" t="str">
        <f t="array" ref="I1314">INDEX('2021 Points'!$F$13:$F$21,MATCH(1,MMULT(--('2021 Points'!$G$13:$N$21=D1314),TRANSPOSE(COLUMN('2021 Points'!$G$13:$N$21)^0)),0))</f>
        <v>#N/A</v>
      </c>
      <c r="K1314" s="58">
        <f>F1314-IFERROR(VLOOKUP(D1314,'250621 Ranking'!$D:$F,3,0),0)</f>
        <v>8</v>
      </c>
      <c r="L1314">
        <f>countif('Pre-transfer 2021 Points'!$E$13:$L$21,D1314)</f>
        <v>0</v>
      </c>
      <c r="M1314" s="59">
        <f>countif('2021 Points'!$G$13:$N$21,D1314)</f>
        <v>0</v>
      </c>
    </row>
    <row r="1315">
      <c r="A1315" s="50">
        <v>1314.0</v>
      </c>
      <c r="B1315" s="86"/>
      <c r="C1315" s="69" t="s">
        <v>10130</v>
      </c>
      <c r="D1315" s="107" t="s">
        <v>3834</v>
      </c>
      <c r="E1315" s="72"/>
      <c r="F1315" s="107">
        <v>10.0</v>
      </c>
      <c r="G1315" s="11"/>
      <c r="I1315" t="str">
        <f t="array" ref="I1315">INDEX('2021 Points'!$F$13:$F$21,MATCH(1,MMULT(--('2021 Points'!$G$13:$N$21=D1315),TRANSPOSE(COLUMN('2021 Points'!$G$13:$N$21)^0)),0))</f>
        <v>#N/A</v>
      </c>
      <c r="K1315" s="58">
        <f>F1315-IFERROR(VLOOKUP(D1315,'250621 Ranking'!$D:$F,3,0),0)</f>
        <v>10</v>
      </c>
      <c r="L1315">
        <f>countif('Pre-transfer 2021 Points'!$E$13:$L$21,D1315)</f>
        <v>0</v>
      </c>
      <c r="M1315" s="59">
        <f>countif('2021 Points'!$G$13:$N$21,D1315)</f>
        <v>0</v>
      </c>
    </row>
    <row r="1316">
      <c r="A1316" s="50">
        <v>1315.0</v>
      </c>
      <c r="B1316" s="67">
        <v>905.0</v>
      </c>
      <c r="C1316" s="69" t="s">
        <v>8679</v>
      </c>
      <c r="D1316" s="107" t="s">
        <v>10986</v>
      </c>
      <c r="E1316" s="107" t="s">
        <v>1231</v>
      </c>
      <c r="F1316" s="107">
        <v>10.0</v>
      </c>
      <c r="G1316" s="11"/>
      <c r="I1316" t="str">
        <f t="array" ref="I1316">INDEX('2021 Points'!$F$13:$F$21,MATCH(1,MMULT(--('2021 Points'!$G$13:$N$21=D1316),TRANSPOSE(COLUMN('2021 Points'!$G$13:$N$21)^0)),0))</f>
        <v>#N/A</v>
      </c>
      <c r="K1316" s="58">
        <f>F1316-IFERROR(VLOOKUP(D1316,'250621 Ranking'!$D:$F,3,0),0)</f>
        <v>0</v>
      </c>
      <c r="L1316">
        <f>countif('Pre-transfer 2021 Points'!$E$13:$L$21,D1316)</f>
        <v>0</v>
      </c>
      <c r="M1316" s="59">
        <f>countif('2021 Points'!$G$13:$N$21,D1316)</f>
        <v>0</v>
      </c>
    </row>
    <row r="1317">
      <c r="A1317" s="50">
        <v>1316.0</v>
      </c>
      <c r="B1317" s="86"/>
      <c r="C1317" s="69" t="s">
        <v>11644</v>
      </c>
      <c r="D1317" s="107" t="s">
        <v>11645</v>
      </c>
      <c r="E1317" s="72"/>
      <c r="F1317" s="107">
        <v>10.0</v>
      </c>
      <c r="G1317" s="11"/>
      <c r="I1317" t="str">
        <f t="array" ref="I1317">INDEX('2021 Points'!$F$13:$F$21,MATCH(1,MMULT(--('2021 Points'!$G$13:$N$21=D1317),TRANSPOSE(COLUMN('2021 Points'!$G$13:$N$21)^0)),0))</f>
        <v>#N/A</v>
      </c>
      <c r="K1317" s="58">
        <f>F1317-IFERROR(VLOOKUP(D1317,'250621 Ranking'!$D:$F,3,0),0)</f>
        <v>0</v>
      </c>
      <c r="L1317">
        <f>countif('Pre-transfer 2021 Points'!$E$13:$L$21,D1317)</f>
        <v>0</v>
      </c>
      <c r="M1317" s="59">
        <f>countif('2021 Points'!$G$13:$N$21,D1317)</f>
        <v>0</v>
      </c>
    </row>
    <row r="1318">
      <c r="A1318" s="50">
        <v>1317.0</v>
      </c>
      <c r="B1318" s="67">
        <v>1630.0</v>
      </c>
      <c r="C1318" s="68" t="s">
        <v>882</v>
      </c>
      <c r="D1318" s="107" t="s">
        <v>11646</v>
      </c>
      <c r="E1318" s="72"/>
      <c r="F1318" s="107">
        <v>10.0</v>
      </c>
      <c r="G1318" s="11"/>
      <c r="I1318" t="str">
        <f t="array" ref="I1318">INDEX('2021 Points'!$F$13:$F$21,MATCH(1,MMULT(--('2021 Points'!$G$13:$N$21=D1318),TRANSPOSE(COLUMN('2021 Points'!$G$13:$N$21)^0)),0))</f>
        <v>#N/A</v>
      </c>
      <c r="K1318" s="58">
        <f>F1318-IFERROR(VLOOKUP(D1318,'250621 Ranking'!$D:$F,3,0),0)</f>
        <v>0</v>
      </c>
      <c r="L1318">
        <f>countif('Pre-transfer 2021 Points'!$E$13:$L$21,D1318)</f>
        <v>0</v>
      </c>
      <c r="M1318" s="59">
        <f>countif('2021 Points'!$G$13:$N$21,D1318)</f>
        <v>0</v>
      </c>
    </row>
    <row r="1319">
      <c r="A1319" s="50">
        <v>1318.0</v>
      </c>
      <c r="B1319" s="86"/>
      <c r="C1319" s="69" t="s">
        <v>5143</v>
      </c>
      <c r="D1319" s="107" t="s">
        <v>11647</v>
      </c>
      <c r="E1319" s="72"/>
      <c r="F1319" s="107">
        <v>10.0</v>
      </c>
      <c r="G1319" s="11"/>
      <c r="I1319" t="str">
        <f t="array" ref="I1319">INDEX('2021 Points'!$F$13:$F$21,MATCH(1,MMULT(--('2021 Points'!$G$13:$N$21=D1319),TRANSPOSE(COLUMN('2021 Points'!$G$13:$N$21)^0)),0))</f>
        <v>#N/A</v>
      </c>
      <c r="K1319" s="58">
        <f>F1319-IFERROR(VLOOKUP(D1319,'250621 Ranking'!$D:$F,3,0),0)</f>
        <v>10</v>
      </c>
      <c r="L1319">
        <f>countif('Pre-transfer 2021 Points'!$E$13:$L$21,D1319)</f>
        <v>0</v>
      </c>
      <c r="M1319" s="59">
        <f>countif('2021 Points'!$G$13:$N$21,D1319)</f>
        <v>0</v>
      </c>
    </row>
    <row r="1320">
      <c r="A1320" s="50">
        <v>1319.0</v>
      </c>
      <c r="B1320" s="86"/>
      <c r="C1320" s="69" t="s">
        <v>10131</v>
      </c>
      <c r="D1320" s="107" t="s">
        <v>11648</v>
      </c>
      <c r="E1320" s="107" t="s">
        <v>4990</v>
      </c>
      <c r="F1320" s="107">
        <v>10.0</v>
      </c>
      <c r="G1320" s="11"/>
      <c r="I1320" t="str">
        <f t="array" ref="I1320">INDEX('2021 Points'!$F$13:$F$21,MATCH(1,MMULT(--('2021 Points'!$G$13:$N$21=D1320),TRANSPOSE(COLUMN('2021 Points'!$G$13:$N$21)^0)),0))</f>
        <v>#N/A</v>
      </c>
      <c r="K1320" s="58">
        <f>F1320-IFERROR(VLOOKUP(D1320,'250621 Ranking'!$D:$F,3,0),0)</f>
        <v>10</v>
      </c>
      <c r="L1320">
        <f>countif('Pre-transfer 2021 Points'!$E$13:$L$21,D1320)</f>
        <v>0</v>
      </c>
      <c r="M1320" s="59">
        <f>countif('2021 Points'!$G$13:$N$21,D1320)</f>
        <v>0</v>
      </c>
    </row>
    <row r="1321">
      <c r="A1321" s="50">
        <v>1320.0</v>
      </c>
      <c r="B1321" s="86"/>
      <c r="C1321" s="69" t="s">
        <v>5605</v>
      </c>
      <c r="D1321" s="107" t="s">
        <v>3638</v>
      </c>
      <c r="E1321" s="72"/>
      <c r="F1321" s="107">
        <v>10.0</v>
      </c>
      <c r="G1321" s="11"/>
      <c r="I1321" t="str">
        <f t="array" ref="I1321">INDEX('2021 Points'!$F$13:$F$21,MATCH(1,MMULT(--('2021 Points'!$G$13:$N$21=D1321),TRANSPOSE(COLUMN('2021 Points'!$G$13:$N$21)^0)),0))</f>
        <v>#N/A</v>
      </c>
      <c r="K1321" s="58">
        <f>F1321-IFERROR(VLOOKUP(D1321,'250621 Ranking'!$D:$F,3,0),0)</f>
        <v>10</v>
      </c>
      <c r="L1321">
        <f>countif('Pre-transfer 2021 Points'!$E$13:$L$21,D1321)</f>
        <v>0</v>
      </c>
      <c r="M1321" s="59">
        <f>countif('2021 Points'!$G$13:$N$21,D1321)</f>
        <v>0</v>
      </c>
    </row>
    <row r="1322">
      <c r="A1322" s="50">
        <v>1321.0</v>
      </c>
      <c r="B1322" s="86"/>
      <c r="C1322" s="69" t="s">
        <v>10132</v>
      </c>
      <c r="D1322" s="107" t="s">
        <v>3521</v>
      </c>
      <c r="E1322" s="72"/>
      <c r="F1322" s="107">
        <v>10.0</v>
      </c>
      <c r="G1322" s="11"/>
      <c r="I1322" t="str">
        <f t="array" ref="I1322">INDEX('2021 Points'!$F$13:$F$21,MATCH(1,MMULT(--('2021 Points'!$G$13:$N$21=D1322),TRANSPOSE(COLUMN('2021 Points'!$G$13:$N$21)^0)),0))</f>
        <v>#N/A</v>
      </c>
      <c r="K1322" s="58">
        <f>F1322-IFERROR(VLOOKUP(D1322,'250621 Ranking'!$D:$F,3,0),0)</f>
        <v>0</v>
      </c>
      <c r="L1322">
        <f>countif('Pre-transfer 2021 Points'!$E$13:$L$21,D1322)</f>
        <v>0</v>
      </c>
      <c r="M1322" s="59">
        <f>countif('2021 Points'!$G$13:$N$21,D1322)</f>
        <v>0</v>
      </c>
    </row>
    <row r="1323">
      <c r="A1323" s="50">
        <v>1322.0</v>
      </c>
      <c r="B1323" s="86"/>
      <c r="C1323" s="69" t="s">
        <v>10133</v>
      </c>
      <c r="D1323" s="107" t="s">
        <v>11649</v>
      </c>
      <c r="E1323" s="72"/>
      <c r="F1323" s="107">
        <v>10.0</v>
      </c>
      <c r="G1323" s="11"/>
      <c r="I1323" t="str">
        <f t="array" ref="I1323">INDEX('2021 Points'!$F$13:$F$21,MATCH(1,MMULT(--('2021 Points'!$G$13:$N$21=D1323),TRANSPOSE(COLUMN('2021 Points'!$G$13:$N$21)^0)),0))</f>
        <v>#N/A</v>
      </c>
      <c r="K1323" s="58">
        <f>F1323-IFERROR(VLOOKUP(D1323,'250621 Ranking'!$D:$F,3,0),0)</f>
        <v>0</v>
      </c>
      <c r="L1323">
        <f>countif('Pre-transfer 2021 Points'!$E$13:$L$21,D1323)</f>
        <v>0</v>
      </c>
      <c r="M1323" s="59">
        <f>countif('2021 Points'!$G$13:$N$21,D1323)</f>
        <v>0</v>
      </c>
    </row>
    <row r="1324">
      <c r="A1324" s="50">
        <v>1323.0</v>
      </c>
      <c r="B1324" s="86"/>
      <c r="C1324" s="69" t="s">
        <v>10134</v>
      </c>
      <c r="D1324" s="107" t="s">
        <v>3662</v>
      </c>
      <c r="E1324" s="72"/>
      <c r="F1324" s="107">
        <v>10.0</v>
      </c>
      <c r="G1324" s="11"/>
      <c r="I1324" t="str">
        <f t="array" ref="I1324">INDEX('2021 Points'!$F$13:$F$21,MATCH(1,MMULT(--('2021 Points'!$G$13:$N$21=D1324),TRANSPOSE(COLUMN('2021 Points'!$G$13:$N$21)^0)),0))</f>
        <v>#N/A</v>
      </c>
      <c r="K1324" s="58">
        <f>F1324-IFERROR(VLOOKUP(D1324,'250621 Ranking'!$D:$F,3,0),0)</f>
        <v>0</v>
      </c>
      <c r="L1324">
        <f>countif('Pre-transfer 2021 Points'!$E$13:$L$21,D1324)</f>
        <v>0</v>
      </c>
      <c r="M1324" s="59">
        <f>countif('2021 Points'!$G$13:$N$21,D1324)</f>
        <v>0</v>
      </c>
    </row>
    <row r="1325">
      <c r="A1325" s="50">
        <v>1324.0</v>
      </c>
      <c r="B1325" s="67">
        <v>1097.0</v>
      </c>
      <c r="C1325" s="69" t="s">
        <v>4546</v>
      </c>
      <c r="D1325" s="107" t="s">
        <v>85</v>
      </c>
      <c r="E1325" s="107" t="s">
        <v>8596</v>
      </c>
      <c r="F1325" s="107">
        <v>10.0</v>
      </c>
      <c r="G1325" s="11"/>
      <c r="I1325" t="str">
        <f t="array" ref="I1325">INDEX('2021 Points'!$F$13:$F$21,MATCH(1,MMULT(--('2021 Points'!$G$13:$N$21=D1325),TRANSPOSE(COLUMN('2021 Points'!$G$13:$N$21)^0)),0))</f>
        <v>#N/A</v>
      </c>
      <c r="K1325" s="58">
        <f>F1325-IFERROR(VLOOKUP(D1325,'250621 Ranking'!$D:$F,3,0),0)</f>
        <v>5</v>
      </c>
      <c r="L1325">
        <f>countif('Pre-transfer 2021 Points'!$E$13:$L$21,D1325)</f>
        <v>0</v>
      </c>
      <c r="M1325" s="59">
        <f>countif('2021 Points'!$G$13:$N$21,D1325)</f>
        <v>0</v>
      </c>
    </row>
    <row r="1326">
      <c r="A1326" s="50">
        <v>1325.0</v>
      </c>
      <c r="B1326" s="67">
        <v>986.0</v>
      </c>
      <c r="C1326" s="69" t="s">
        <v>5048</v>
      </c>
      <c r="D1326" s="107" t="s">
        <v>1870</v>
      </c>
      <c r="E1326" s="107" t="s">
        <v>11219</v>
      </c>
      <c r="F1326" s="107">
        <v>10.0</v>
      </c>
      <c r="G1326" s="11"/>
      <c r="I1326" t="str">
        <f t="array" ref="I1326">INDEX('2021 Points'!$F$13:$F$21,MATCH(1,MMULT(--('2021 Points'!$G$13:$N$21=D1326),TRANSPOSE(COLUMN('2021 Points'!$G$13:$N$21)^0)),0))</f>
        <v>#N/A</v>
      </c>
      <c r="K1326" s="58">
        <f>F1326-IFERROR(VLOOKUP(D1326,'250621 Ranking'!$D:$F,3,0),0)</f>
        <v>10</v>
      </c>
      <c r="L1326">
        <f>countif('Pre-transfer 2021 Points'!$E$13:$L$21,D1326)</f>
        <v>0</v>
      </c>
      <c r="M1326" s="59">
        <f>countif('2021 Points'!$G$13:$N$21,D1326)</f>
        <v>0</v>
      </c>
    </row>
    <row r="1327">
      <c r="A1327" s="50">
        <v>1326.0</v>
      </c>
      <c r="B1327" s="86"/>
      <c r="C1327" s="69" t="s">
        <v>11650</v>
      </c>
      <c r="D1327" s="107" t="s">
        <v>11651</v>
      </c>
      <c r="E1327" s="72"/>
      <c r="F1327" s="107">
        <v>10.0</v>
      </c>
      <c r="G1327" s="11"/>
      <c r="I1327" t="str">
        <f t="array" ref="I1327">INDEX('2021 Points'!$F$13:$F$21,MATCH(1,MMULT(--('2021 Points'!$G$13:$N$21=D1327),TRANSPOSE(COLUMN('2021 Points'!$G$13:$N$21)^0)),0))</f>
        <v>#N/A</v>
      </c>
      <c r="K1327" s="58">
        <f>F1327-IFERROR(VLOOKUP(D1327,'250621 Ranking'!$D:$F,3,0),0)</f>
        <v>10</v>
      </c>
      <c r="L1327">
        <f>countif('Pre-transfer 2021 Points'!$E$13:$L$21,D1327)</f>
        <v>0</v>
      </c>
      <c r="M1327" s="59">
        <f>countif('2021 Points'!$G$13:$N$21,D1327)</f>
        <v>0</v>
      </c>
    </row>
    <row r="1328">
      <c r="A1328" s="50">
        <v>1327.0</v>
      </c>
      <c r="B1328" s="67">
        <v>1226.0</v>
      </c>
      <c r="C1328" s="69" t="s">
        <v>954</v>
      </c>
      <c r="D1328" s="107" t="s">
        <v>10819</v>
      </c>
      <c r="E1328" s="107" t="s">
        <v>9931</v>
      </c>
      <c r="F1328" s="107">
        <v>10.0</v>
      </c>
      <c r="G1328" s="11"/>
      <c r="I1328" t="str">
        <f t="array" ref="I1328">INDEX('2021 Points'!$F$13:$F$21,MATCH(1,MMULT(--('2021 Points'!$G$13:$N$21=D1328),TRANSPOSE(COLUMN('2021 Points'!$G$13:$N$21)^0)),0))</f>
        <v>#N/A</v>
      </c>
      <c r="K1328" s="58">
        <f>F1328-IFERROR(VLOOKUP(D1328,'250621 Ranking'!$D:$F,3,0),0)</f>
        <v>0</v>
      </c>
      <c r="L1328">
        <f>countif('Pre-transfer 2021 Points'!$E$13:$L$21,D1328)</f>
        <v>0</v>
      </c>
      <c r="M1328" s="59">
        <f>countif('2021 Points'!$G$13:$N$21,D1328)</f>
        <v>0</v>
      </c>
    </row>
    <row r="1329">
      <c r="A1329" s="50">
        <v>1328.0</v>
      </c>
      <c r="B1329" s="67">
        <v>1251.0</v>
      </c>
      <c r="C1329" s="69" t="s">
        <v>257</v>
      </c>
      <c r="D1329" s="107" t="s">
        <v>2552</v>
      </c>
      <c r="E1329" s="72"/>
      <c r="F1329" s="107">
        <v>10.0</v>
      </c>
      <c r="G1329" s="11"/>
      <c r="I1329" t="str">
        <f t="array" ref="I1329">INDEX('2021 Points'!$F$13:$F$21,MATCH(1,MMULT(--('2021 Points'!$G$13:$N$21=D1329),TRANSPOSE(COLUMN('2021 Points'!$G$13:$N$21)^0)),0))</f>
        <v>#N/A</v>
      </c>
      <c r="K1329" s="58">
        <f>F1329-IFERROR(VLOOKUP(D1329,'250621 Ranking'!$D:$F,3,0),0)</f>
        <v>10</v>
      </c>
      <c r="L1329">
        <f>countif('Pre-transfer 2021 Points'!$E$13:$L$21,D1329)</f>
        <v>0</v>
      </c>
      <c r="M1329" s="59">
        <f>countif('2021 Points'!$G$13:$N$21,D1329)</f>
        <v>0</v>
      </c>
    </row>
    <row r="1330">
      <c r="A1330" s="50">
        <v>1329.0</v>
      </c>
      <c r="B1330" s="86"/>
      <c r="C1330" s="69" t="s">
        <v>6093</v>
      </c>
      <c r="D1330" s="107" t="s">
        <v>11652</v>
      </c>
      <c r="E1330" s="72"/>
      <c r="F1330" s="107">
        <v>10.0</v>
      </c>
      <c r="G1330" s="11"/>
      <c r="I1330" t="str">
        <f t="array" ref="I1330">INDEX('2021 Points'!$F$13:$F$21,MATCH(1,MMULT(--('2021 Points'!$G$13:$N$21=D1330),TRANSPOSE(COLUMN('2021 Points'!$G$13:$N$21)^0)),0))</f>
        <v>#N/A</v>
      </c>
      <c r="K1330" s="58">
        <f>F1330-IFERROR(VLOOKUP(D1330,'250621 Ranking'!$D:$F,3,0),0)</f>
        <v>0</v>
      </c>
      <c r="L1330">
        <f>countif('Pre-transfer 2021 Points'!$E$13:$L$21,D1330)</f>
        <v>0</v>
      </c>
      <c r="M1330" s="59">
        <f>countif('2021 Points'!$G$13:$N$21,D1330)</f>
        <v>0</v>
      </c>
    </row>
    <row r="1331">
      <c r="A1331" s="50">
        <v>1330.0</v>
      </c>
      <c r="B1331" s="86"/>
      <c r="C1331" s="69" t="s">
        <v>5607</v>
      </c>
      <c r="D1331" s="107" t="s">
        <v>11653</v>
      </c>
      <c r="E1331" s="72"/>
      <c r="F1331" s="107">
        <v>10.0</v>
      </c>
      <c r="G1331" s="11"/>
      <c r="I1331" t="str">
        <f t="array" ref="I1331">INDEX('2021 Points'!$F$13:$F$21,MATCH(1,MMULT(--('2021 Points'!$G$13:$N$21=D1331),TRANSPOSE(COLUMN('2021 Points'!$G$13:$N$21)^0)),0))</f>
        <v>#N/A</v>
      </c>
      <c r="K1331" s="58">
        <f>F1331-IFERROR(VLOOKUP(D1331,'250621 Ranking'!$D:$F,3,0),0)</f>
        <v>0</v>
      </c>
      <c r="L1331">
        <f>countif('Pre-transfer 2021 Points'!$E$13:$L$21,D1331)</f>
        <v>0</v>
      </c>
      <c r="M1331" s="59">
        <f>countif('2021 Points'!$G$13:$N$21,D1331)</f>
        <v>0</v>
      </c>
    </row>
    <row r="1332">
      <c r="A1332" s="50">
        <v>1331.0</v>
      </c>
      <c r="B1332" s="86"/>
      <c r="C1332" s="69" t="s">
        <v>11654</v>
      </c>
      <c r="D1332" s="107" t="s">
        <v>11655</v>
      </c>
      <c r="E1332" s="72"/>
      <c r="F1332" s="107">
        <v>10.0</v>
      </c>
      <c r="G1332" s="11"/>
      <c r="I1332" t="str">
        <f t="array" ref="I1332">INDEX('2021 Points'!$F$13:$F$21,MATCH(1,MMULT(--('2021 Points'!$G$13:$N$21=D1332),TRANSPOSE(COLUMN('2021 Points'!$G$13:$N$21)^0)),0))</f>
        <v>#N/A</v>
      </c>
      <c r="K1332" s="58">
        <f>F1332-IFERROR(VLOOKUP(D1332,'250621 Ranking'!$D:$F,3,0),0)</f>
        <v>0</v>
      </c>
      <c r="L1332">
        <f>countif('Pre-transfer 2021 Points'!$E$13:$L$21,D1332)</f>
        <v>0</v>
      </c>
      <c r="M1332" s="59">
        <f>countif('2021 Points'!$G$13:$N$21,D1332)</f>
        <v>0</v>
      </c>
    </row>
    <row r="1333">
      <c r="A1333" s="50">
        <v>1332.0</v>
      </c>
      <c r="B1333" s="86"/>
      <c r="C1333" s="69" t="s">
        <v>11656</v>
      </c>
      <c r="D1333" s="107" t="s">
        <v>2064</v>
      </c>
      <c r="E1333" s="72"/>
      <c r="F1333" s="107">
        <v>10.0</v>
      </c>
      <c r="G1333" s="11"/>
      <c r="I1333" t="str">
        <f t="array" ref="I1333">INDEX('2021 Points'!$F$13:$F$21,MATCH(1,MMULT(--('2021 Points'!$G$13:$N$21=D1333),TRANSPOSE(COLUMN('2021 Points'!$G$13:$N$21)^0)),0))</f>
        <v>#N/A</v>
      </c>
      <c r="K1333" s="58">
        <f>F1333-IFERROR(VLOOKUP(D1333,'250621 Ranking'!$D:$F,3,0),0)</f>
        <v>10</v>
      </c>
      <c r="L1333">
        <f>countif('Pre-transfer 2021 Points'!$E$13:$L$21,D1333)</f>
        <v>0</v>
      </c>
      <c r="M1333" s="59">
        <f>countif('2021 Points'!$G$13:$N$21,D1333)</f>
        <v>0</v>
      </c>
    </row>
    <row r="1334">
      <c r="A1334" s="50">
        <v>1333.0</v>
      </c>
      <c r="B1334" s="86"/>
      <c r="C1334" s="69" t="s">
        <v>10138</v>
      </c>
      <c r="D1334" s="107" t="s">
        <v>11657</v>
      </c>
      <c r="E1334" s="72"/>
      <c r="F1334" s="107">
        <v>10.0</v>
      </c>
      <c r="G1334" s="11"/>
      <c r="I1334" t="str">
        <f t="array" ref="I1334">INDEX('2021 Points'!$F$13:$F$21,MATCH(1,MMULT(--('2021 Points'!$G$13:$N$21=D1334),TRANSPOSE(COLUMN('2021 Points'!$G$13:$N$21)^0)),0))</f>
        <v>#N/A</v>
      </c>
      <c r="K1334" s="58">
        <f>F1334-IFERROR(VLOOKUP(D1334,'250621 Ranking'!$D:$F,3,0),0)</f>
        <v>0</v>
      </c>
      <c r="L1334">
        <f>countif('Pre-transfer 2021 Points'!$E$13:$L$21,D1334)</f>
        <v>0</v>
      </c>
      <c r="M1334" s="59">
        <f>countif('2021 Points'!$G$13:$N$21,D1334)</f>
        <v>0</v>
      </c>
    </row>
    <row r="1335">
      <c r="A1335" s="50">
        <v>1334.0</v>
      </c>
      <c r="B1335" s="86"/>
      <c r="C1335" s="69" t="s">
        <v>11658</v>
      </c>
      <c r="D1335" s="107" t="s">
        <v>11659</v>
      </c>
      <c r="E1335" s="72"/>
      <c r="F1335" s="107">
        <v>10.0</v>
      </c>
      <c r="G1335" s="11"/>
      <c r="I1335" t="str">
        <f t="array" ref="I1335">INDEX('2021 Points'!$F$13:$F$21,MATCH(1,MMULT(--('2021 Points'!$G$13:$N$21=D1335),TRANSPOSE(COLUMN('2021 Points'!$G$13:$N$21)^0)),0))</f>
        <v>#N/A</v>
      </c>
      <c r="K1335" s="58">
        <f>F1335-IFERROR(VLOOKUP(D1335,'250621 Ranking'!$D:$F,3,0),0)</f>
        <v>10</v>
      </c>
      <c r="L1335">
        <f>countif('Pre-transfer 2021 Points'!$E$13:$L$21,D1335)</f>
        <v>0</v>
      </c>
      <c r="M1335" s="59">
        <f>countif('2021 Points'!$G$13:$N$21,D1335)</f>
        <v>0</v>
      </c>
    </row>
    <row r="1336">
      <c r="A1336" s="50">
        <v>1335.0</v>
      </c>
      <c r="B1336" s="67">
        <v>686.0</v>
      </c>
      <c r="C1336" s="69" t="s">
        <v>4745</v>
      </c>
      <c r="D1336" s="107" t="s">
        <v>11660</v>
      </c>
      <c r="E1336" s="107" t="s">
        <v>11212</v>
      </c>
      <c r="F1336" s="107">
        <v>10.0</v>
      </c>
      <c r="G1336" s="11"/>
      <c r="I1336" t="str">
        <f t="array" ref="I1336">INDEX('2021 Points'!$F$13:$F$21,MATCH(1,MMULT(--('2021 Points'!$G$13:$N$21=D1336),TRANSPOSE(COLUMN('2021 Points'!$G$13:$N$21)^0)),0))</f>
        <v>#N/A</v>
      </c>
      <c r="K1336" s="58">
        <f>F1336-IFERROR(VLOOKUP(D1336,'250621 Ranking'!$D:$F,3,0),0)</f>
        <v>0</v>
      </c>
      <c r="L1336">
        <f>countif('Pre-transfer 2021 Points'!$E$13:$L$21,D1336)</f>
        <v>0</v>
      </c>
      <c r="M1336" s="59">
        <f>countif('2021 Points'!$G$13:$N$21,D1336)</f>
        <v>0</v>
      </c>
    </row>
    <row r="1337">
      <c r="A1337" s="50">
        <v>1336.0</v>
      </c>
      <c r="B1337" s="86"/>
      <c r="C1337" s="69" t="s">
        <v>10139</v>
      </c>
      <c r="D1337" s="107" t="s">
        <v>3977</v>
      </c>
      <c r="E1337" s="72"/>
      <c r="F1337" s="107">
        <v>10.0</v>
      </c>
      <c r="G1337" s="11"/>
      <c r="I1337" t="str">
        <f t="array" ref="I1337">INDEX('2021 Points'!$F$13:$F$21,MATCH(1,MMULT(--('2021 Points'!$G$13:$N$21=D1337),TRANSPOSE(COLUMN('2021 Points'!$G$13:$N$21)^0)),0))</f>
        <v>#N/A</v>
      </c>
      <c r="K1337" s="58">
        <f>F1337-IFERROR(VLOOKUP(D1337,'250621 Ranking'!$D:$F,3,0),0)</f>
        <v>0</v>
      </c>
      <c r="L1337">
        <f>countif('Pre-transfer 2021 Points'!$E$13:$L$21,D1337)</f>
        <v>0</v>
      </c>
      <c r="M1337" s="59">
        <f>countif('2021 Points'!$G$13:$N$21,D1337)</f>
        <v>0</v>
      </c>
    </row>
    <row r="1338">
      <c r="A1338" s="50">
        <v>1337.0</v>
      </c>
      <c r="B1338" s="86"/>
      <c r="C1338" s="69" t="s">
        <v>10140</v>
      </c>
      <c r="D1338" s="107" t="s">
        <v>11661</v>
      </c>
      <c r="E1338" s="107" t="s">
        <v>11412</v>
      </c>
      <c r="F1338" s="107">
        <v>10.0</v>
      </c>
      <c r="G1338" s="11"/>
      <c r="I1338" t="str">
        <f t="array" ref="I1338">INDEX('2021 Points'!$F$13:$F$21,MATCH(1,MMULT(--('2021 Points'!$G$13:$N$21=D1338),TRANSPOSE(COLUMN('2021 Points'!$G$13:$N$21)^0)),0))</f>
        <v>#N/A</v>
      </c>
      <c r="K1338" s="58">
        <f>F1338-IFERROR(VLOOKUP(D1338,'250621 Ranking'!$D:$F,3,0),0)</f>
        <v>0</v>
      </c>
      <c r="L1338">
        <f>countif('Pre-transfer 2021 Points'!$E$13:$L$21,D1338)</f>
        <v>0</v>
      </c>
      <c r="M1338" s="59">
        <f>countif('2021 Points'!$G$13:$N$21,D1338)</f>
        <v>0</v>
      </c>
    </row>
    <row r="1339">
      <c r="A1339" s="50">
        <v>1338.0</v>
      </c>
      <c r="B1339" s="86"/>
      <c r="C1339" s="69" t="s">
        <v>10141</v>
      </c>
      <c r="D1339" s="107" t="s">
        <v>10987</v>
      </c>
      <c r="E1339" s="107" t="s">
        <v>8940</v>
      </c>
      <c r="F1339" s="107">
        <v>10.0</v>
      </c>
      <c r="G1339" s="11"/>
      <c r="I1339" t="str">
        <f t="array" ref="I1339">INDEX('2021 Points'!$F$13:$F$21,MATCH(1,MMULT(--('2021 Points'!$G$13:$N$21=D1339),TRANSPOSE(COLUMN('2021 Points'!$G$13:$N$21)^0)),0))</f>
        <v>#N/A</v>
      </c>
      <c r="K1339" s="58">
        <f>F1339-IFERROR(VLOOKUP(D1339,'250621 Ranking'!$D:$F,3,0),0)</f>
        <v>0</v>
      </c>
      <c r="L1339">
        <f>countif('Pre-transfer 2021 Points'!$E$13:$L$21,D1339)</f>
        <v>0</v>
      </c>
      <c r="M1339" s="59">
        <f>countif('2021 Points'!$G$13:$N$21,D1339)</f>
        <v>0</v>
      </c>
    </row>
    <row r="1340">
      <c r="A1340" s="50">
        <v>1339.0</v>
      </c>
      <c r="B1340" s="86"/>
      <c r="C1340" s="69" t="s">
        <v>11662</v>
      </c>
      <c r="D1340" s="107" t="s">
        <v>11663</v>
      </c>
      <c r="E1340" s="72"/>
      <c r="F1340" s="107">
        <v>10.0</v>
      </c>
      <c r="G1340" s="11"/>
      <c r="I1340" t="str">
        <f t="array" ref="I1340">INDEX('2021 Points'!$F$13:$F$21,MATCH(1,MMULT(--('2021 Points'!$G$13:$N$21=D1340),TRANSPOSE(COLUMN('2021 Points'!$G$13:$N$21)^0)),0))</f>
        <v>#N/A</v>
      </c>
      <c r="K1340" s="58">
        <f>F1340-IFERROR(VLOOKUP(D1340,'250621 Ranking'!$D:$F,3,0),0)</f>
        <v>10</v>
      </c>
      <c r="L1340">
        <f>countif('Pre-transfer 2021 Points'!$E$13:$L$21,D1340)</f>
        <v>0</v>
      </c>
      <c r="M1340" s="59">
        <f>countif('2021 Points'!$G$13:$N$21,D1340)</f>
        <v>0</v>
      </c>
    </row>
    <row r="1341">
      <c r="A1341" s="50">
        <v>1340.0</v>
      </c>
      <c r="B1341" s="67">
        <v>1656.0</v>
      </c>
      <c r="C1341" s="68" t="s">
        <v>454</v>
      </c>
      <c r="D1341" s="107" t="s">
        <v>11664</v>
      </c>
      <c r="E1341" s="72"/>
      <c r="F1341" s="107">
        <v>10.0</v>
      </c>
      <c r="G1341" s="11"/>
      <c r="I1341" t="str">
        <f t="array" ref="I1341">INDEX('2021 Points'!$F$13:$F$21,MATCH(1,MMULT(--('2021 Points'!$G$13:$N$21=D1341),TRANSPOSE(COLUMN('2021 Points'!$G$13:$N$21)^0)),0))</f>
        <v>#N/A</v>
      </c>
      <c r="K1341" s="58">
        <f>F1341-IFERROR(VLOOKUP(D1341,'250621 Ranking'!$D:$F,3,0),0)</f>
        <v>10</v>
      </c>
      <c r="L1341">
        <f>countif('Pre-transfer 2021 Points'!$E$13:$L$21,D1341)</f>
        <v>0</v>
      </c>
      <c r="M1341" s="59">
        <f>countif('2021 Points'!$G$13:$N$21,D1341)</f>
        <v>0</v>
      </c>
    </row>
    <row r="1342">
      <c r="A1342" s="50">
        <v>1341.0</v>
      </c>
      <c r="B1342" s="86"/>
      <c r="C1342" s="69" t="s">
        <v>11665</v>
      </c>
      <c r="D1342" s="107" t="s">
        <v>11666</v>
      </c>
      <c r="E1342" s="107" t="s">
        <v>11243</v>
      </c>
      <c r="F1342" s="107">
        <v>10.0</v>
      </c>
      <c r="G1342" s="11"/>
      <c r="I1342" t="str">
        <f t="array" ref="I1342">INDEX('2021 Points'!$F$13:$F$21,MATCH(1,MMULT(--('2021 Points'!$G$13:$N$21=D1342),TRANSPOSE(COLUMN('2021 Points'!$G$13:$N$21)^0)),0))</f>
        <v>#N/A</v>
      </c>
      <c r="K1342" s="58">
        <f>F1342-IFERROR(VLOOKUP(D1342,'250621 Ranking'!$D:$F,3,0),0)</f>
        <v>4</v>
      </c>
      <c r="L1342">
        <f>countif('Pre-transfer 2021 Points'!$E$13:$L$21,D1342)</f>
        <v>0</v>
      </c>
      <c r="M1342" s="59">
        <f>countif('2021 Points'!$G$13:$N$21,D1342)</f>
        <v>0</v>
      </c>
    </row>
    <row r="1343">
      <c r="A1343" s="50">
        <v>1342.0</v>
      </c>
      <c r="B1343" s="67">
        <v>1303.0</v>
      </c>
      <c r="C1343" s="69" t="s">
        <v>180</v>
      </c>
      <c r="D1343" s="107" t="s">
        <v>10809</v>
      </c>
      <c r="E1343" s="107" t="s">
        <v>9928</v>
      </c>
      <c r="F1343" s="107">
        <v>10.0</v>
      </c>
      <c r="G1343" s="11"/>
      <c r="I1343" t="str">
        <f t="array" ref="I1343">INDEX('2021 Points'!$F$13:$F$21,MATCH(1,MMULT(--('2021 Points'!$G$13:$N$21=D1343),TRANSPOSE(COLUMN('2021 Points'!$G$13:$N$21)^0)),0))</f>
        <v>#N/A</v>
      </c>
      <c r="K1343" s="58">
        <f>F1343-IFERROR(VLOOKUP(D1343,'250621 Ranking'!$D:$F,3,0),0)</f>
        <v>0</v>
      </c>
      <c r="L1343">
        <f>countif('Pre-transfer 2021 Points'!$E$13:$L$21,D1343)</f>
        <v>0</v>
      </c>
      <c r="M1343" s="59">
        <f>countif('2021 Points'!$G$13:$N$21,D1343)</f>
        <v>0</v>
      </c>
    </row>
    <row r="1344">
      <c r="A1344" s="50">
        <v>1343.0</v>
      </c>
      <c r="B1344" s="67">
        <v>1580.0</v>
      </c>
      <c r="C1344" s="68" t="s">
        <v>1180</v>
      </c>
      <c r="D1344" s="107" t="s">
        <v>507</v>
      </c>
      <c r="E1344" s="107" t="s">
        <v>8600</v>
      </c>
      <c r="F1344" s="107">
        <v>10.0</v>
      </c>
      <c r="G1344" s="11"/>
      <c r="I1344" t="str">
        <f t="array" ref="I1344">INDEX('2021 Points'!$F$13:$F$21,MATCH(1,MMULT(--('2021 Points'!$G$13:$N$21=D1344),TRANSPOSE(COLUMN('2021 Points'!$G$13:$N$21)^0)),0))</f>
        <v>#N/A</v>
      </c>
      <c r="K1344" s="58">
        <f>F1344-IFERROR(VLOOKUP(D1344,'250621 Ranking'!$D:$F,3,0),0)</f>
        <v>10</v>
      </c>
      <c r="L1344">
        <f>countif('Pre-transfer 2021 Points'!$E$13:$L$21,D1344)</f>
        <v>0</v>
      </c>
      <c r="M1344" s="59">
        <f>countif('2021 Points'!$G$13:$N$21,D1344)</f>
        <v>0</v>
      </c>
    </row>
    <row r="1345">
      <c r="A1345" s="50">
        <v>1344.0</v>
      </c>
      <c r="B1345" s="86"/>
      <c r="C1345" s="69" t="s">
        <v>10145</v>
      </c>
      <c r="D1345" s="107" t="s">
        <v>11667</v>
      </c>
      <c r="E1345" s="72"/>
      <c r="F1345" s="107">
        <v>10.0</v>
      </c>
      <c r="G1345" s="11"/>
      <c r="I1345" t="str">
        <f t="array" ref="I1345">INDEX('2021 Points'!$F$13:$F$21,MATCH(1,MMULT(--('2021 Points'!$G$13:$N$21=D1345),TRANSPOSE(COLUMN('2021 Points'!$G$13:$N$21)^0)),0))</f>
        <v>#N/A</v>
      </c>
      <c r="K1345" s="58">
        <f>F1345-IFERROR(VLOOKUP(D1345,'250621 Ranking'!$D:$F,3,0),0)</f>
        <v>0</v>
      </c>
      <c r="L1345">
        <f>countif('Pre-transfer 2021 Points'!$E$13:$L$21,D1345)</f>
        <v>0</v>
      </c>
      <c r="M1345" s="59">
        <f>countif('2021 Points'!$G$13:$N$21,D1345)</f>
        <v>0</v>
      </c>
    </row>
    <row r="1346">
      <c r="A1346" s="50">
        <v>1345.0</v>
      </c>
      <c r="B1346" s="86"/>
      <c r="C1346" s="69" t="s">
        <v>10146</v>
      </c>
      <c r="D1346" s="107" t="s">
        <v>596</v>
      </c>
      <c r="E1346" s="107" t="s">
        <v>11219</v>
      </c>
      <c r="F1346" s="107">
        <v>10.0</v>
      </c>
      <c r="G1346" s="11"/>
      <c r="I1346" t="str">
        <f t="array" ref="I1346">INDEX('2021 Points'!$F$13:$F$21,MATCH(1,MMULT(--('2021 Points'!$G$13:$N$21=D1346),TRANSPOSE(COLUMN('2021 Points'!$G$13:$N$21)^0)),0))</f>
        <v>#N/A</v>
      </c>
      <c r="K1346" s="58">
        <f>F1346-IFERROR(VLOOKUP(D1346,'250621 Ranking'!$D:$F,3,0),0)</f>
        <v>0</v>
      </c>
      <c r="L1346">
        <f>countif('Pre-transfer 2021 Points'!$E$13:$L$21,D1346)</f>
        <v>0</v>
      </c>
      <c r="M1346" s="59">
        <f>countif('2021 Points'!$G$13:$N$21,D1346)</f>
        <v>0</v>
      </c>
    </row>
    <row r="1347">
      <c r="A1347" s="50">
        <v>1346.0</v>
      </c>
      <c r="B1347" s="86"/>
      <c r="C1347" s="69" t="s">
        <v>10148</v>
      </c>
      <c r="D1347" s="107" t="s">
        <v>3104</v>
      </c>
      <c r="E1347" s="107" t="s">
        <v>11300</v>
      </c>
      <c r="F1347" s="107">
        <v>10.0</v>
      </c>
      <c r="G1347" s="11"/>
      <c r="I1347" t="str">
        <f t="array" ref="I1347">INDEX('2021 Points'!$F$13:$F$21,MATCH(1,MMULT(--('2021 Points'!$G$13:$N$21=D1347),TRANSPOSE(COLUMN('2021 Points'!$G$13:$N$21)^0)),0))</f>
        <v>#N/A</v>
      </c>
      <c r="K1347" s="58">
        <f>F1347-IFERROR(VLOOKUP(D1347,'250621 Ranking'!$D:$F,3,0),0)</f>
        <v>0</v>
      </c>
      <c r="L1347">
        <f>countif('Pre-transfer 2021 Points'!$E$13:$L$21,D1347)</f>
        <v>0</v>
      </c>
      <c r="M1347" s="59">
        <f>countif('2021 Points'!$G$13:$N$21,D1347)</f>
        <v>0</v>
      </c>
    </row>
    <row r="1348">
      <c r="A1348" s="50">
        <v>1347.0</v>
      </c>
      <c r="B1348" s="86"/>
      <c r="C1348" s="69" t="s">
        <v>10149</v>
      </c>
      <c r="D1348" s="107" t="s">
        <v>11668</v>
      </c>
      <c r="E1348" s="72"/>
      <c r="F1348" s="107">
        <v>10.0</v>
      </c>
      <c r="G1348" s="11"/>
      <c r="I1348" t="str">
        <f t="array" ref="I1348">INDEX('2021 Points'!$F$13:$F$21,MATCH(1,MMULT(--('2021 Points'!$G$13:$N$21=D1348),TRANSPOSE(COLUMN('2021 Points'!$G$13:$N$21)^0)),0))</f>
        <v>#N/A</v>
      </c>
      <c r="K1348" s="58">
        <f>F1348-IFERROR(VLOOKUP(D1348,'250621 Ranking'!$D:$F,3,0),0)</f>
        <v>10</v>
      </c>
      <c r="L1348">
        <f>countif('Pre-transfer 2021 Points'!$E$13:$L$21,D1348)</f>
        <v>0</v>
      </c>
      <c r="M1348" s="59">
        <f>countif('2021 Points'!$G$13:$N$21,D1348)</f>
        <v>0</v>
      </c>
    </row>
    <row r="1349">
      <c r="A1349" s="50">
        <v>1348.0</v>
      </c>
      <c r="B1349" s="86"/>
      <c r="C1349" s="69" t="s">
        <v>11669</v>
      </c>
      <c r="D1349" s="107" t="s">
        <v>1232</v>
      </c>
      <c r="E1349" s="72"/>
      <c r="F1349" s="107">
        <v>10.0</v>
      </c>
      <c r="G1349" s="11"/>
      <c r="I1349" t="str">
        <f t="array" ref="I1349">INDEX('2021 Points'!$F$13:$F$21,MATCH(1,MMULT(--('2021 Points'!$G$13:$N$21=D1349),TRANSPOSE(COLUMN('2021 Points'!$G$13:$N$21)^0)),0))</f>
        <v>#N/A</v>
      </c>
      <c r="K1349" s="58">
        <f>F1349-IFERROR(VLOOKUP(D1349,'250621 Ranking'!$D:$F,3,0),0)</f>
        <v>0</v>
      </c>
      <c r="L1349">
        <f>countif('Pre-transfer 2021 Points'!$E$13:$L$21,D1349)</f>
        <v>0</v>
      </c>
      <c r="M1349" s="59">
        <f>countif('2021 Points'!$G$13:$N$21,D1349)</f>
        <v>0</v>
      </c>
    </row>
    <row r="1350">
      <c r="A1350" s="50">
        <v>1349.0</v>
      </c>
      <c r="B1350" s="86"/>
      <c r="C1350" s="69" t="s">
        <v>10150</v>
      </c>
      <c r="D1350" s="107" t="s">
        <v>1914</v>
      </c>
      <c r="E1350" s="107" t="s">
        <v>11266</v>
      </c>
      <c r="F1350" s="107">
        <v>10.0</v>
      </c>
      <c r="G1350" s="11"/>
      <c r="I1350" t="str">
        <f t="array" ref="I1350">INDEX('2021 Points'!$F$13:$F$21,MATCH(1,MMULT(--('2021 Points'!$G$13:$N$21=D1350),TRANSPOSE(COLUMN('2021 Points'!$G$13:$N$21)^0)),0))</f>
        <v>#N/A</v>
      </c>
      <c r="K1350" s="58">
        <f>F1350-IFERROR(VLOOKUP(D1350,'250621 Ranking'!$D:$F,3,0),0)</f>
        <v>0</v>
      </c>
      <c r="L1350">
        <f>countif('Pre-transfer 2021 Points'!$E$13:$L$21,D1350)</f>
        <v>0</v>
      </c>
      <c r="M1350" s="59">
        <f>countif('2021 Points'!$G$13:$N$21,D1350)</f>
        <v>0</v>
      </c>
    </row>
    <row r="1351">
      <c r="A1351" s="50">
        <v>1350.0</v>
      </c>
      <c r="B1351" s="67">
        <v>755.0</v>
      </c>
      <c r="C1351" s="69" t="s">
        <v>5568</v>
      </c>
      <c r="D1351" s="107" t="s">
        <v>709</v>
      </c>
      <c r="E1351" s="107" t="s">
        <v>11364</v>
      </c>
      <c r="F1351" s="107">
        <v>10.0</v>
      </c>
      <c r="G1351" s="11"/>
      <c r="I1351" t="str">
        <f t="array" ref="I1351">INDEX('2021 Points'!$F$13:$F$21,MATCH(1,MMULT(--('2021 Points'!$G$13:$N$21=D1351),TRANSPOSE(COLUMN('2021 Points'!$G$13:$N$21)^0)),0))</f>
        <v>#N/A</v>
      </c>
      <c r="K1351" s="58">
        <f>F1351-IFERROR(VLOOKUP(D1351,'250621 Ranking'!$D:$F,3,0),0)</f>
        <v>2</v>
      </c>
      <c r="L1351">
        <f>countif('Pre-transfer 2021 Points'!$E$13:$L$21,D1351)</f>
        <v>0</v>
      </c>
      <c r="M1351" s="59">
        <f>countif('2021 Points'!$G$13:$N$21,D1351)</f>
        <v>0</v>
      </c>
    </row>
    <row r="1352">
      <c r="A1352" s="50">
        <v>1351.0</v>
      </c>
      <c r="B1352" s="67">
        <v>632.0</v>
      </c>
      <c r="C1352" s="69" t="s">
        <v>4902</v>
      </c>
      <c r="D1352" s="107" t="s">
        <v>10882</v>
      </c>
      <c r="E1352" s="107" t="s">
        <v>11207</v>
      </c>
      <c r="F1352" s="107">
        <v>10.0</v>
      </c>
      <c r="G1352" s="11"/>
      <c r="I1352" t="str">
        <f t="array" ref="I1352">INDEX('2021 Points'!$F$13:$F$21,MATCH(1,MMULT(--('2021 Points'!$G$13:$N$21=D1352),TRANSPOSE(COLUMN('2021 Points'!$G$13:$N$21)^0)),0))</f>
        <v>#N/A</v>
      </c>
      <c r="K1352" s="58">
        <f>F1352-IFERROR(VLOOKUP(D1352,'250621 Ranking'!$D:$F,3,0),0)</f>
        <v>5</v>
      </c>
      <c r="L1352">
        <f>countif('Pre-transfer 2021 Points'!$E$13:$L$21,D1352)</f>
        <v>0</v>
      </c>
      <c r="M1352" s="59">
        <f>countif('2021 Points'!$G$13:$N$21,D1352)</f>
        <v>0</v>
      </c>
    </row>
    <row r="1353">
      <c r="A1353" s="50">
        <v>1352.0</v>
      </c>
      <c r="B1353" s="86"/>
      <c r="C1353" s="69" t="s">
        <v>11670</v>
      </c>
      <c r="D1353" s="107" t="s">
        <v>11671</v>
      </c>
      <c r="E1353" s="72"/>
      <c r="F1353" s="107">
        <v>10.0</v>
      </c>
      <c r="G1353" s="11"/>
      <c r="I1353" t="str">
        <f t="array" ref="I1353">INDEX('2021 Points'!$F$13:$F$21,MATCH(1,MMULT(--('2021 Points'!$G$13:$N$21=D1353),TRANSPOSE(COLUMN('2021 Points'!$G$13:$N$21)^0)),0))</f>
        <v>#N/A</v>
      </c>
      <c r="K1353" s="58">
        <f>F1353-IFERROR(VLOOKUP(D1353,'250621 Ranking'!$D:$F,3,0),0)</f>
        <v>10</v>
      </c>
      <c r="L1353">
        <f>countif('Pre-transfer 2021 Points'!$E$13:$L$21,D1353)</f>
        <v>0</v>
      </c>
      <c r="M1353" s="59">
        <f>countif('2021 Points'!$G$13:$N$21,D1353)</f>
        <v>0</v>
      </c>
    </row>
    <row r="1354">
      <c r="A1354" s="50">
        <v>1353.0</v>
      </c>
      <c r="B1354" s="86"/>
      <c r="C1354" s="69" t="s">
        <v>11672</v>
      </c>
      <c r="D1354" s="107" t="s">
        <v>11673</v>
      </c>
      <c r="E1354" s="107" t="s">
        <v>11674</v>
      </c>
      <c r="F1354" s="107">
        <v>10.0</v>
      </c>
      <c r="G1354" s="11"/>
      <c r="I1354" t="str">
        <f t="array" ref="I1354">INDEX('2021 Points'!$F$13:$F$21,MATCH(1,MMULT(--('2021 Points'!$G$13:$N$21=D1354),TRANSPOSE(COLUMN('2021 Points'!$G$13:$N$21)^0)),0))</f>
        <v>#N/A</v>
      </c>
      <c r="K1354" s="58">
        <f>F1354-IFERROR(VLOOKUP(D1354,'250621 Ranking'!$D:$F,3,0),0)</f>
        <v>0</v>
      </c>
      <c r="L1354">
        <f>countif('Pre-transfer 2021 Points'!$E$13:$L$21,D1354)</f>
        <v>0</v>
      </c>
      <c r="M1354" s="59">
        <f>countif('2021 Points'!$G$13:$N$21,D1354)</f>
        <v>0</v>
      </c>
    </row>
    <row r="1355">
      <c r="A1355" s="50">
        <v>1354.0</v>
      </c>
      <c r="B1355" s="86"/>
      <c r="C1355" s="69" t="s">
        <v>9107</v>
      </c>
      <c r="D1355" s="107" t="s">
        <v>11675</v>
      </c>
      <c r="E1355" s="72"/>
      <c r="F1355" s="107">
        <v>10.0</v>
      </c>
      <c r="G1355" s="11"/>
      <c r="I1355" t="str">
        <f t="array" ref="I1355">INDEX('2021 Points'!$F$13:$F$21,MATCH(1,MMULT(--('2021 Points'!$G$13:$N$21=D1355),TRANSPOSE(COLUMN('2021 Points'!$G$13:$N$21)^0)),0))</f>
        <v>#N/A</v>
      </c>
      <c r="K1355" s="58">
        <f>F1355-IFERROR(VLOOKUP(D1355,'250621 Ranking'!$D:$F,3,0),0)</f>
        <v>0</v>
      </c>
      <c r="L1355">
        <f>countif('Pre-transfer 2021 Points'!$E$13:$L$21,D1355)</f>
        <v>0</v>
      </c>
      <c r="M1355" s="59">
        <f>countif('2021 Points'!$G$13:$N$21,D1355)</f>
        <v>0</v>
      </c>
    </row>
    <row r="1356">
      <c r="A1356" s="50">
        <v>1355.0</v>
      </c>
      <c r="B1356" s="86"/>
      <c r="C1356" s="69" t="s">
        <v>11676</v>
      </c>
      <c r="D1356" s="107" t="s">
        <v>11677</v>
      </c>
      <c r="E1356" s="72"/>
      <c r="F1356" s="107">
        <v>10.0</v>
      </c>
      <c r="G1356" s="11"/>
      <c r="I1356" t="str">
        <f t="array" ref="I1356">INDEX('2021 Points'!$F$13:$F$21,MATCH(1,MMULT(--('2021 Points'!$G$13:$N$21=D1356),TRANSPOSE(COLUMN('2021 Points'!$G$13:$N$21)^0)),0))</f>
        <v>#N/A</v>
      </c>
      <c r="K1356" s="58">
        <f>F1356-IFERROR(VLOOKUP(D1356,'250621 Ranking'!$D:$F,3,0),0)</f>
        <v>0</v>
      </c>
      <c r="L1356">
        <f>countif('Pre-transfer 2021 Points'!$E$13:$L$21,D1356)</f>
        <v>0</v>
      </c>
      <c r="M1356" s="59">
        <f>countif('2021 Points'!$G$13:$N$21,D1356)</f>
        <v>0</v>
      </c>
    </row>
    <row r="1357">
      <c r="A1357" s="50">
        <v>1356.0</v>
      </c>
      <c r="B1357" s="67">
        <v>701.0</v>
      </c>
      <c r="C1357" s="69" t="s">
        <v>11580</v>
      </c>
      <c r="D1357" s="107" t="s">
        <v>1604</v>
      </c>
      <c r="E1357" s="107" t="s">
        <v>102</v>
      </c>
      <c r="F1357" s="107">
        <v>10.0</v>
      </c>
      <c r="G1357" s="11"/>
      <c r="I1357" t="str">
        <f t="array" ref="I1357">INDEX('2021 Points'!$F$13:$F$21,MATCH(1,MMULT(--('2021 Points'!$G$13:$N$21=D1357),TRANSPOSE(COLUMN('2021 Points'!$G$13:$N$21)^0)),0))</f>
        <v>#N/A</v>
      </c>
      <c r="K1357" s="58">
        <f>F1357-IFERROR(VLOOKUP(D1357,'250621 Ranking'!$D:$F,3,0),0)</f>
        <v>5</v>
      </c>
      <c r="L1357">
        <f>countif('Pre-transfer 2021 Points'!$E$13:$L$21,D1357)</f>
        <v>0</v>
      </c>
      <c r="M1357" s="59">
        <f>countif('2021 Points'!$G$13:$N$21,D1357)</f>
        <v>0</v>
      </c>
    </row>
    <row r="1358">
      <c r="A1358" s="50">
        <v>1357.0</v>
      </c>
      <c r="B1358" s="67">
        <v>1151.0</v>
      </c>
      <c r="C1358" s="69" t="s">
        <v>5157</v>
      </c>
      <c r="D1358" s="107" t="s">
        <v>11678</v>
      </c>
      <c r="E1358" s="72"/>
      <c r="F1358" s="107">
        <v>10.0</v>
      </c>
      <c r="G1358" s="11"/>
      <c r="I1358" t="str">
        <f t="array" ref="I1358">INDEX('2021 Points'!$F$13:$F$21,MATCH(1,MMULT(--('2021 Points'!$G$13:$N$21=D1358),TRANSPOSE(COLUMN('2021 Points'!$G$13:$N$21)^0)),0))</f>
        <v>#N/A</v>
      </c>
      <c r="K1358" s="58">
        <f>F1358-IFERROR(VLOOKUP(D1358,'250621 Ranking'!$D:$F,3,0),0)</f>
        <v>0</v>
      </c>
      <c r="L1358">
        <f>countif('Pre-transfer 2021 Points'!$E$13:$L$21,D1358)</f>
        <v>0</v>
      </c>
      <c r="M1358" s="59">
        <f>countif('2021 Points'!$G$13:$N$21,D1358)</f>
        <v>0</v>
      </c>
    </row>
    <row r="1359">
      <c r="A1359" s="50">
        <v>1358.0</v>
      </c>
      <c r="B1359" s="86"/>
      <c r="C1359" s="69" t="s">
        <v>11679</v>
      </c>
      <c r="D1359" s="107" t="s">
        <v>11680</v>
      </c>
      <c r="E1359" s="72"/>
      <c r="F1359" s="107">
        <v>10.0</v>
      </c>
      <c r="G1359" s="11"/>
      <c r="I1359" t="str">
        <f t="array" ref="I1359">INDEX('2021 Points'!$F$13:$F$21,MATCH(1,MMULT(--('2021 Points'!$G$13:$N$21=D1359),TRANSPOSE(COLUMN('2021 Points'!$G$13:$N$21)^0)),0))</f>
        <v>#N/A</v>
      </c>
      <c r="K1359" s="58">
        <f>F1359-IFERROR(VLOOKUP(D1359,'250621 Ranking'!$D:$F,3,0),0)</f>
        <v>10</v>
      </c>
      <c r="L1359">
        <f>countif('Pre-transfer 2021 Points'!$E$13:$L$21,D1359)</f>
        <v>0</v>
      </c>
      <c r="M1359" s="59">
        <f>countif('2021 Points'!$G$13:$N$21,D1359)</f>
        <v>0</v>
      </c>
    </row>
    <row r="1360">
      <c r="A1360" s="50">
        <v>1359.0</v>
      </c>
      <c r="B1360" s="67">
        <v>1468.0</v>
      </c>
      <c r="C1360" s="68" t="s">
        <v>141</v>
      </c>
      <c r="D1360" s="107" t="s">
        <v>11681</v>
      </c>
      <c r="E1360" s="107" t="s">
        <v>8708</v>
      </c>
      <c r="F1360" s="107">
        <v>9.0</v>
      </c>
      <c r="G1360" s="11"/>
      <c r="I1360" t="str">
        <f t="array" ref="I1360">INDEX('2021 Points'!$F$13:$F$21,MATCH(1,MMULT(--('2021 Points'!$G$13:$N$21=D1360),TRANSPOSE(COLUMN('2021 Points'!$G$13:$N$21)^0)),0))</f>
        <v>#N/A</v>
      </c>
      <c r="K1360" s="58">
        <f>F1360-IFERROR(VLOOKUP(D1360,'250621 Ranking'!$D:$F,3,0),0)</f>
        <v>9</v>
      </c>
      <c r="L1360">
        <f>countif('Pre-transfer 2021 Points'!$E$13:$L$21,D1360)</f>
        <v>0</v>
      </c>
      <c r="M1360" s="59">
        <f>countif('2021 Points'!$G$13:$N$21,D1360)</f>
        <v>0</v>
      </c>
    </row>
    <row r="1361">
      <c r="A1361" s="50">
        <v>1360.0</v>
      </c>
      <c r="B1361" s="67">
        <v>565.0</v>
      </c>
      <c r="C1361" s="69" t="s">
        <v>10178</v>
      </c>
      <c r="D1361" s="107" t="s">
        <v>11682</v>
      </c>
      <c r="E1361" s="107" t="s">
        <v>11562</v>
      </c>
      <c r="F1361" s="107">
        <v>9.0</v>
      </c>
      <c r="G1361" s="11"/>
      <c r="I1361" t="str">
        <f t="array" ref="I1361">INDEX('2021 Points'!$F$13:$F$21,MATCH(1,MMULT(--('2021 Points'!$G$13:$N$21=D1361),TRANSPOSE(COLUMN('2021 Points'!$G$13:$N$21)^0)),0))</f>
        <v>#N/A</v>
      </c>
      <c r="K1361" s="58">
        <f>F1361-IFERROR(VLOOKUP(D1361,'250621 Ranking'!$D:$F,3,0),0)</f>
        <v>9</v>
      </c>
      <c r="L1361">
        <f>countif('Pre-transfer 2021 Points'!$E$13:$L$21,D1361)</f>
        <v>0</v>
      </c>
      <c r="M1361" s="59">
        <f>countif('2021 Points'!$G$13:$N$21,D1361)</f>
        <v>0</v>
      </c>
    </row>
    <row r="1362">
      <c r="A1362" s="50">
        <v>1361.0</v>
      </c>
      <c r="B1362" s="86"/>
      <c r="C1362" s="69" t="s">
        <v>11683</v>
      </c>
      <c r="D1362" s="107" t="s">
        <v>3580</v>
      </c>
      <c r="E1362" s="107" t="s">
        <v>8605</v>
      </c>
      <c r="F1362" s="107">
        <v>9.0</v>
      </c>
      <c r="G1362" s="11"/>
      <c r="I1362" t="str">
        <f t="array" ref="I1362">INDEX('2021 Points'!$F$13:$F$21,MATCH(1,MMULT(--('2021 Points'!$G$13:$N$21=D1362),TRANSPOSE(COLUMN('2021 Points'!$G$13:$N$21)^0)),0))</f>
        <v>#N/A</v>
      </c>
      <c r="K1362" s="58">
        <f>F1362-IFERROR(VLOOKUP(D1362,'250621 Ranking'!$D:$F,3,0),0)</f>
        <v>9</v>
      </c>
      <c r="L1362">
        <f>countif('Pre-transfer 2021 Points'!$E$13:$L$21,D1362)</f>
        <v>0</v>
      </c>
      <c r="M1362" s="59">
        <f>countif('2021 Points'!$G$13:$N$21,D1362)</f>
        <v>0</v>
      </c>
    </row>
    <row r="1363">
      <c r="A1363" s="50">
        <v>1362.0</v>
      </c>
      <c r="B1363" s="67">
        <v>1437.0</v>
      </c>
      <c r="C1363" s="68" t="s">
        <v>4336</v>
      </c>
      <c r="D1363" s="107" t="s">
        <v>11684</v>
      </c>
      <c r="E1363" s="107" t="s">
        <v>9989</v>
      </c>
      <c r="F1363" s="107">
        <v>9.0</v>
      </c>
      <c r="G1363" s="11"/>
      <c r="I1363" t="str">
        <f t="array" ref="I1363">INDEX('2021 Points'!$F$13:$F$21,MATCH(1,MMULT(--('2021 Points'!$G$13:$N$21=D1363),TRANSPOSE(COLUMN('2021 Points'!$G$13:$N$21)^0)),0))</f>
        <v>#N/A</v>
      </c>
      <c r="K1363" s="58">
        <f>F1363-IFERROR(VLOOKUP(D1363,'250621 Ranking'!$D:$F,3,0),0)</f>
        <v>0</v>
      </c>
      <c r="L1363">
        <f>countif('Pre-transfer 2021 Points'!$E$13:$L$21,D1363)</f>
        <v>0</v>
      </c>
      <c r="M1363" s="59">
        <f>countif('2021 Points'!$G$13:$N$21,D1363)</f>
        <v>0</v>
      </c>
    </row>
    <row r="1364">
      <c r="A1364" s="50">
        <v>1363.0</v>
      </c>
      <c r="B1364" s="67">
        <v>864.0</v>
      </c>
      <c r="C1364" s="69" t="s">
        <v>5029</v>
      </c>
      <c r="D1364" s="107" t="s">
        <v>11685</v>
      </c>
      <c r="E1364" s="107" t="s">
        <v>8596</v>
      </c>
      <c r="F1364" s="107">
        <v>9.0</v>
      </c>
      <c r="G1364" s="11"/>
      <c r="I1364" t="str">
        <f t="array" ref="I1364">INDEX('2021 Points'!$F$13:$F$21,MATCH(1,MMULT(--('2021 Points'!$G$13:$N$21=D1364),TRANSPOSE(COLUMN('2021 Points'!$G$13:$N$21)^0)),0))</f>
        <v>#N/A</v>
      </c>
      <c r="K1364" s="58">
        <f>F1364-IFERROR(VLOOKUP(D1364,'250621 Ranking'!$D:$F,3,0),0)</f>
        <v>9</v>
      </c>
      <c r="L1364">
        <f>countif('Pre-transfer 2021 Points'!$E$13:$L$21,D1364)</f>
        <v>0</v>
      </c>
      <c r="M1364" s="59">
        <f>countif('2021 Points'!$G$13:$N$21,D1364)</f>
        <v>0</v>
      </c>
    </row>
    <row r="1365">
      <c r="A1365" s="50">
        <v>1364.0</v>
      </c>
      <c r="B1365" s="86"/>
      <c r="C1365" s="69" t="s">
        <v>11686</v>
      </c>
      <c r="D1365" s="107" t="s">
        <v>805</v>
      </c>
      <c r="E1365" s="72"/>
      <c r="F1365" s="107">
        <v>9.0</v>
      </c>
      <c r="G1365" s="11"/>
      <c r="I1365" t="str">
        <f t="array" ref="I1365">INDEX('2021 Points'!$F$13:$F$21,MATCH(1,MMULT(--('2021 Points'!$G$13:$N$21=D1365),TRANSPOSE(COLUMN('2021 Points'!$G$13:$N$21)^0)),0))</f>
        <v>#N/A</v>
      </c>
      <c r="K1365" s="58">
        <f>F1365-IFERROR(VLOOKUP(D1365,'250621 Ranking'!$D:$F,3,0),0)</f>
        <v>1</v>
      </c>
      <c r="L1365">
        <f>countif('Pre-transfer 2021 Points'!$E$13:$L$21,D1365)</f>
        <v>0</v>
      </c>
      <c r="M1365" s="59">
        <f>countif('2021 Points'!$G$13:$N$21,D1365)</f>
        <v>0</v>
      </c>
    </row>
    <row r="1366">
      <c r="A1366" s="50">
        <v>1365.0</v>
      </c>
      <c r="B1366" s="67">
        <v>596.0</v>
      </c>
      <c r="C1366" s="69" t="s">
        <v>8923</v>
      </c>
      <c r="D1366" s="107" t="s">
        <v>3479</v>
      </c>
      <c r="E1366" s="107" t="s">
        <v>11211</v>
      </c>
      <c r="F1366" s="107">
        <v>9.0</v>
      </c>
      <c r="G1366" s="11"/>
      <c r="I1366" t="str">
        <f t="array" ref="I1366">INDEX('2021 Points'!$F$13:$F$21,MATCH(1,MMULT(--('2021 Points'!$G$13:$N$21=D1366),TRANSPOSE(COLUMN('2021 Points'!$G$13:$N$21)^0)),0))</f>
        <v>#N/A</v>
      </c>
      <c r="K1366" s="58">
        <f>F1366-IFERROR(VLOOKUP(D1366,'250621 Ranking'!$D:$F,3,0),0)</f>
        <v>0</v>
      </c>
      <c r="L1366">
        <f>countif('Pre-transfer 2021 Points'!$E$13:$L$21,D1366)</f>
        <v>0</v>
      </c>
      <c r="M1366" s="59">
        <f>countif('2021 Points'!$G$13:$N$21,D1366)</f>
        <v>0</v>
      </c>
    </row>
    <row r="1367">
      <c r="A1367" s="50">
        <v>1366.0</v>
      </c>
      <c r="B1367" s="86"/>
      <c r="C1367" s="69" t="s">
        <v>11687</v>
      </c>
      <c r="D1367" s="107" t="s">
        <v>11688</v>
      </c>
      <c r="E1367" s="72"/>
      <c r="F1367" s="107">
        <v>9.0</v>
      </c>
      <c r="G1367" s="11"/>
      <c r="I1367" t="str">
        <f t="array" ref="I1367">INDEX('2021 Points'!$F$13:$F$21,MATCH(1,MMULT(--('2021 Points'!$G$13:$N$21=D1367),TRANSPOSE(COLUMN('2021 Points'!$G$13:$N$21)^0)),0))</f>
        <v>#N/A</v>
      </c>
      <c r="K1367" s="58">
        <f>F1367-IFERROR(VLOOKUP(D1367,'250621 Ranking'!$D:$F,3,0),0)</f>
        <v>9</v>
      </c>
      <c r="L1367">
        <f>countif('Pre-transfer 2021 Points'!$E$13:$L$21,D1367)</f>
        <v>0</v>
      </c>
      <c r="M1367" s="59">
        <f>countif('2021 Points'!$G$13:$N$21,D1367)</f>
        <v>0</v>
      </c>
    </row>
    <row r="1368">
      <c r="A1368" s="50">
        <v>1367.0</v>
      </c>
      <c r="B1368" s="67">
        <v>1392.0</v>
      </c>
      <c r="C1368" s="68" t="s">
        <v>269</v>
      </c>
      <c r="D1368" s="107" t="s">
        <v>11689</v>
      </c>
      <c r="E1368" s="72"/>
      <c r="F1368" s="107">
        <v>9.0</v>
      </c>
      <c r="G1368" s="11"/>
      <c r="I1368" t="str">
        <f t="array" ref="I1368">INDEX('2021 Points'!$F$13:$F$21,MATCH(1,MMULT(--('2021 Points'!$G$13:$N$21=D1368),TRANSPOSE(COLUMN('2021 Points'!$G$13:$N$21)^0)),0))</f>
        <v>#N/A</v>
      </c>
      <c r="K1368" s="58">
        <f>F1368-IFERROR(VLOOKUP(D1368,'250621 Ranking'!$D:$F,3,0),0)</f>
        <v>5</v>
      </c>
      <c r="L1368">
        <f>countif('Pre-transfer 2021 Points'!$E$13:$L$21,D1368)</f>
        <v>0</v>
      </c>
      <c r="M1368" s="59">
        <f>countif('2021 Points'!$G$13:$N$21,D1368)</f>
        <v>0</v>
      </c>
    </row>
    <row r="1369">
      <c r="A1369" s="50">
        <v>1368.0</v>
      </c>
      <c r="B1369" s="67">
        <v>756.0</v>
      </c>
      <c r="C1369" s="69" t="s">
        <v>1314</v>
      </c>
      <c r="D1369" s="107" t="s">
        <v>11690</v>
      </c>
      <c r="E1369" s="107" t="s">
        <v>9937</v>
      </c>
      <c r="F1369" s="107">
        <v>9.0</v>
      </c>
      <c r="G1369" s="11"/>
      <c r="I1369" t="str">
        <f t="array" ref="I1369">INDEX('2021 Points'!$F$13:$F$21,MATCH(1,MMULT(--('2021 Points'!$G$13:$N$21=D1369),TRANSPOSE(COLUMN('2021 Points'!$G$13:$N$21)^0)),0))</f>
        <v>#N/A</v>
      </c>
      <c r="K1369" s="58">
        <f>F1369-IFERROR(VLOOKUP(D1369,'250621 Ranking'!$D:$F,3,0),0)</f>
        <v>1</v>
      </c>
      <c r="L1369">
        <f>countif('Pre-transfer 2021 Points'!$E$13:$L$21,D1369)</f>
        <v>0</v>
      </c>
      <c r="M1369" s="59">
        <f>countif('2021 Points'!$G$13:$N$21,D1369)</f>
        <v>0</v>
      </c>
    </row>
    <row r="1370">
      <c r="A1370" s="50">
        <v>1369.0</v>
      </c>
      <c r="B1370" s="86"/>
      <c r="C1370" s="69" t="s">
        <v>10159</v>
      </c>
      <c r="D1370" s="107" t="s">
        <v>11691</v>
      </c>
      <c r="E1370" s="72"/>
      <c r="F1370" s="107">
        <v>9.0</v>
      </c>
      <c r="G1370" s="11"/>
      <c r="I1370" t="str">
        <f t="array" ref="I1370">INDEX('2021 Points'!$F$13:$F$21,MATCH(1,MMULT(--('2021 Points'!$G$13:$N$21=D1370),TRANSPOSE(COLUMN('2021 Points'!$G$13:$N$21)^0)),0))</f>
        <v>#N/A</v>
      </c>
      <c r="K1370" s="58">
        <f>F1370-IFERROR(VLOOKUP(D1370,'250621 Ranking'!$D:$F,3,0),0)</f>
        <v>8</v>
      </c>
      <c r="L1370">
        <f>countif('Pre-transfer 2021 Points'!$E$13:$L$21,D1370)</f>
        <v>0</v>
      </c>
      <c r="M1370" s="59">
        <f>countif('2021 Points'!$G$13:$N$21,D1370)</f>
        <v>0</v>
      </c>
    </row>
    <row r="1371">
      <c r="A1371" s="50">
        <v>1370.0</v>
      </c>
      <c r="B1371" s="86"/>
      <c r="C1371" s="69" t="s">
        <v>11692</v>
      </c>
      <c r="D1371" s="107" t="s">
        <v>1844</v>
      </c>
      <c r="E1371" s="107" t="s">
        <v>5077</v>
      </c>
      <c r="F1371" s="107">
        <v>9.0</v>
      </c>
      <c r="G1371" s="11"/>
      <c r="I1371" t="str">
        <f t="array" ref="I1371">INDEX('2021 Points'!$F$13:$F$21,MATCH(1,MMULT(--('2021 Points'!$G$13:$N$21=D1371),TRANSPOSE(COLUMN('2021 Points'!$G$13:$N$21)^0)),0))</f>
        <v>#N/A</v>
      </c>
      <c r="K1371" s="58">
        <f>F1371-IFERROR(VLOOKUP(D1371,'250621 Ranking'!$D:$F,3,0),0)</f>
        <v>9</v>
      </c>
      <c r="L1371">
        <f>countif('Pre-transfer 2021 Points'!$E$13:$L$21,D1371)</f>
        <v>0</v>
      </c>
      <c r="M1371" s="59">
        <f>countif('2021 Points'!$G$13:$N$21,D1371)</f>
        <v>0</v>
      </c>
    </row>
    <row r="1372">
      <c r="A1372" s="50">
        <v>1371.0</v>
      </c>
      <c r="B1372" s="86"/>
      <c r="C1372" s="69" t="s">
        <v>10160</v>
      </c>
      <c r="D1372" s="107" t="s">
        <v>3093</v>
      </c>
      <c r="E1372" s="107" t="s">
        <v>9947</v>
      </c>
      <c r="F1372" s="107">
        <v>9.0</v>
      </c>
      <c r="G1372" s="11"/>
      <c r="I1372" t="str">
        <f t="array" ref="I1372">INDEX('2021 Points'!$F$13:$F$21,MATCH(1,MMULT(--('2021 Points'!$G$13:$N$21=D1372),TRANSPOSE(COLUMN('2021 Points'!$G$13:$N$21)^0)),0))</f>
        <v>#N/A</v>
      </c>
      <c r="K1372" s="58">
        <f>F1372-IFERROR(VLOOKUP(D1372,'250621 Ranking'!$D:$F,3,0),0)</f>
        <v>0</v>
      </c>
      <c r="L1372">
        <f>countif('Pre-transfer 2021 Points'!$E$13:$L$21,D1372)</f>
        <v>0</v>
      </c>
      <c r="M1372" s="59">
        <f>countif('2021 Points'!$G$13:$N$21,D1372)</f>
        <v>0</v>
      </c>
    </row>
    <row r="1373">
      <c r="A1373" s="50">
        <v>1372.0</v>
      </c>
      <c r="B1373" s="86"/>
      <c r="C1373" s="69" t="s">
        <v>10161</v>
      </c>
      <c r="D1373" s="107" t="s">
        <v>11693</v>
      </c>
      <c r="E1373" s="107" t="s">
        <v>11226</v>
      </c>
      <c r="F1373" s="107">
        <v>9.0</v>
      </c>
      <c r="G1373" s="11"/>
      <c r="I1373" t="str">
        <f t="array" ref="I1373">INDEX('2021 Points'!$F$13:$F$21,MATCH(1,MMULT(--('2021 Points'!$G$13:$N$21=D1373),TRANSPOSE(COLUMN('2021 Points'!$G$13:$N$21)^0)),0))</f>
        <v>#N/A</v>
      </c>
      <c r="K1373" s="58">
        <f>F1373-IFERROR(VLOOKUP(D1373,'250621 Ranking'!$D:$F,3,0),0)</f>
        <v>7</v>
      </c>
      <c r="L1373">
        <f>countif('Pre-transfer 2021 Points'!$E$13:$L$21,D1373)</f>
        <v>0</v>
      </c>
      <c r="M1373" s="59">
        <f>countif('2021 Points'!$G$13:$N$21,D1373)</f>
        <v>0</v>
      </c>
    </row>
    <row r="1374">
      <c r="A1374" s="50">
        <v>1373.0</v>
      </c>
      <c r="B1374" s="86"/>
      <c r="C1374" s="69" t="s">
        <v>10162</v>
      </c>
      <c r="D1374" s="107" t="s">
        <v>11694</v>
      </c>
      <c r="E1374" s="107" t="s">
        <v>9989</v>
      </c>
      <c r="F1374" s="107">
        <v>9.0</v>
      </c>
      <c r="G1374" s="11"/>
      <c r="I1374" t="str">
        <f t="array" ref="I1374">INDEX('2021 Points'!$F$13:$F$21,MATCH(1,MMULT(--('2021 Points'!$G$13:$N$21=D1374),TRANSPOSE(COLUMN('2021 Points'!$G$13:$N$21)^0)),0))</f>
        <v>#N/A</v>
      </c>
      <c r="K1374" s="58">
        <f>F1374-IFERROR(VLOOKUP(D1374,'250621 Ranking'!$D:$F,3,0),0)</f>
        <v>2</v>
      </c>
      <c r="L1374">
        <f>countif('Pre-transfer 2021 Points'!$E$13:$L$21,D1374)</f>
        <v>0</v>
      </c>
      <c r="M1374" s="59">
        <f>countif('2021 Points'!$G$13:$N$21,D1374)</f>
        <v>0</v>
      </c>
    </row>
    <row r="1375">
      <c r="A1375" s="50">
        <v>1374.0</v>
      </c>
      <c r="B1375" s="86"/>
      <c r="C1375" s="69" t="s">
        <v>10163</v>
      </c>
      <c r="D1375" s="107" t="s">
        <v>1923</v>
      </c>
      <c r="E1375" s="107" t="s">
        <v>4373</v>
      </c>
      <c r="F1375" s="107">
        <v>9.0</v>
      </c>
      <c r="G1375" s="11"/>
      <c r="I1375" t="str">
        <f t="array" ref="I1375">INDEX('2021 Points'!$F$13:$F$21,MATCH(1,MMULT(--('2021 Points'!$G$13:$N$21=D1375),TRANSPOSE(COLUMN('2021 Points'!$G$13:$N$21)^0)),0))</f>
        <v>#N/A</v>
      </c>
      <c r="K1375" s="58">
        <f>F1375-IFERROR(VLOOKUP(D1375,'250621 Ranking'!$D:$F,3,0),0)</f>
        <v>7</v>
      </c>
      <c r="L1375">
        <f>countif('Pre-transfer 2021 Points'!$E$13:$L$21,D1375)</f>
        <v>0</v>
      </c>
      <c r="M1375" s="59">
        <f>countif('2021 Points'!$G$13:$N$21,D1375)</f>
        <v>0</v>
      </c>
    </row>
    <row r="1376">
      <c r="A1376" s="50">
        <v>1375.0</v>
      </c>
      <c r="B1376" s="86"/>
      <c r="C1376" s="69" t="s">
        <v>11695</v>
      </c>
      <c r="D1376" s="107" t="s">
        <v>11696</v>
      </c>
      <c r="E1376" s="72"/>
      <c r="F1376" s="107">
        <v>9.0</v>
      </c>
      <c r="G1376" s="11"/>
      <c r="I1376" t="str">
        <f t="array" ref="I1376">INDEX('2021 Points'!$F$13:$F$21,MATCH(1,MMULT(--('2021 Points'!$G$13:$N$21=D1376),TRANSPOSE(COLUMN('2021 Points'!$G$13:$N$21)^0)),0))</f>
        <v>#N/A</v>
      </c>
      <c r="K1376" s="58">
        <f>F1376-IFERROR(VLOOKUP(D1376,'250621 Ranking'!$D:$F,3,0),0)</f>
        <v>0</v>
      </c>
      <c r="L1376">
        <f>countif('Pre-transfer 2021 Points'!$E$13:$L$21,D1376)</f>
        <v>0</v>
      </c>
      <c r="M1376" s="59">
        <f>countif('2021 Points'!$G$13:$N$21,D1376)</f>
        <v>0</v>
      </c>
    </row>
    <row r="1377">
      <c r="A1377" s="50">
        <v>1376.0</v>
      </c>
      <c r="B1377" s="67">
        <v>623.0</v>
      </c>
      <c r="C1377" s="69" t="s">
        <v>5640</v>
      </c>
      <c r="D1377" s="107" t="s">
        <v>11697</v>
      </c>
      <c r="E1377" s="72"/>
      <c r="F1377" s="107">
        <v>9.0</v>
      </c>
      <c r="G1377" s="11"/>
      <c r="I1377" t="str">
        <f t="array" ref="I1377">INDEX('2021 Points'!$F$13:$F$21,MATCH(1,MMULT(--('2021 Points'!$G$13:$N$21=D1377),TRANSPOSE(COLUMN('2021 Points'!$G$13:$N$21)^0)),0))</f>
        <v>#N/A</v>
      </c>
      <c r="K1377" s="58">
        <f>F1377-IFERROR(VLOOKUP(D1377,'250621 Ranking'!$D:$F,3,0),0)</f>
        <v>2</v>
      </c>
      <c r="L1377">
        <f>countif('Pre-transfer 2021 Points'!$E$13:$L$21,D1377)</f>
        <v>0</v>
      </c>
      <c r="M1377" s="59">
        <f>countif('2021 Points'!$G$13:$N$21,D1377)</f>
        <v>0</v>
      </c>
    </row>
    <row r="1378">
      <c r="A1378" s="50">
        <v>1377.0</v>
      </c>
      <c r="B1378" s="67">
        <v>1300.0</v>
      </c>
      <c r="C1378" s="69" t="s">
        <v>257</v>
      </c>
      <c r="D1378" s="107" t="s">
        <v>216</v>
      </c>
      <c r="E1378" s="107" t="s">
        <v>11364</v>
      </c>
      <c r="F1378" s="107">
        <v>9.0</v>
      </c>
      <c r="G1378" s="11"/>
      <c r="I1378" t="str">
        <f t="array" ref="I1378">INDEX('2021 Points'!$F$13:$F$21,MATCH(1,MMULT(--('2021 Points'!$G$13:$N$21=D1378),TRANSPOSE(COLUMN('2021 Points'!$G$13:$N$21)^0)),0))</f>
        <v>#N/A</v>
      </c>
      <c r="K1378" s="58">
        <f>F1378-IFERROR(VLOOKUP(D1378,'250621 Ranking'!$D:$F,3,0),0)</f>
        <v>0</v>
      </c>
      <c r="L1378">
        <f>countif('Pre-transfer 2021 Points'!$E$13:$L$21,D1378)</f>
        <v>0</v>
      </c>
      <c r="M1378" s="59">
        <f>countif('2021 Points'!$G$13:$N$21,D1378)</f>
        <v>0</v>
      </c>
    </row>
    <row r="1379">
      <c r="A1379" s="50">
        <v>1378.0</v>
      </c>
      <c r="B1379" s="67">
        <v>939.0</v>
      </c>
      <c r="C1379" s="69" t="s">
        <v>4763</v>
      </c>
      <c r="D1379" s="107" t="s">
        <v>2220</v>
      </c>
      <c r="E1379" s="72"/>
      <c r="F1379" s="107">
        <v>9.0</v>
      </c>
      <c r="G1379" s="11"/>
      <c r="I1379" t="str">
        <f t="array" ref="I1379">INDEX('2021 Points'!$F$13:$F$21,MATCH(1,MMULT(--('2021 Points'!$G$13:$N$21=D1379),TRANSPOSE(COLUMN('2021 Points'!$G$13:$N$21)^0)),0))</f>
        <v>#N/A</v>
      </c>
      <c r="K1379" s="58">
        <f>F1379-IFERROR(VLOOKUP(D1379,'250621 Ranking'!$D:$F,3,0),0)</f>
        <v>0</v>
      </c>
      <c r="L1379">
        <f>countif('Pre-transfer 2021 Points'!$E$13:$L$21,D1379)</f>
        <v>0</v>
      </c>
      <c r="M1379" s="59">
        <f>countif('2021 Points'!$G$13:$N$21,D1379)</f>
        <v>0</v>
      </c>
    </row>
    <row r="1380">
      <c r="A1380" s="50">
        <v>1379.0</v>
      </c>
      <c r="B1380" s="67">
        <v>1021.0</v>
      </c>
      <c r="C1380" s="69" t="s">
        <v>5401</v>
      </c>
      <c r="D1380" s="107" t="s">
        <v>11698</v>
      </c>
      <c r="E1380" s="107" t="s">
        <v>8968</v>
      </c>
      <c r="F1380" s="107">
        <v>9.0</v>
      </c>
      <c r="G1380" s="11"/>
      <c r="I1380" t="str">
        <f t="array" ref="I1380">INDEX('2021 Points'!$F$13:$F$21,MATCH(1,MMULT(--('2021 Points'!$G$13:$N$21=D1380),TRANSPOSE(COLUMN('2021 Points'!$G$13:$N$21)^0)),0))</f>
        <v>#N/A</v>
      </c>
      <c r="K1380" s="58">
        <f>F1380-IFERROR(VLOOKUP(D1380,'250621 Ranking'!$D:$F,3,0),0)</f>
        <v>0</v>
      </c>
      <c r="L1380">
        <f>countif('Pre-transfer 2021 Points'!$E$13:$L$21,D1380)</f>
        <v>0</v>
      </c>
      <c r="M1380" s="59">
        <f>countif('2021 Points'!$G$13:$N$21,D1380)</f>
        <v>0</v>
      </c>
    </row>
    <row r="1381">
      <c r="A1381" s="50">
        <v>1380.0</v>
      </c>
      <c r="B1381" s="86"/>
      <c r="C1381" s="69" t="s">
        <v>10166</v>
      </c>
      <c r="D1381" s="107" t="s">
        <v>308</v>
      </c>
      <c r="E1381" s="107" t="s">
        <v>208</v>
      </c>
      <c r="F1381" s="107">
        <v>9.0</v>
      </c>
      <c r="G1381" s="11"/>
      <c r="I1381" t="str">
        <f t="array" ref="I1381">INDEX('2021 Points'!$F$13:$F$21,MATCH(1,MMULT(--('2021 Points'!$G$13:$N$21=D1381),TRANSPOSE(COLUMN('2021 Points'!$G$13:$N$21)^0)),0))</f>
        <v>#N/A</v>
      </c>
      <c r="K1381" s="58">
        <f>F1381-IFERROR(VLOOKUP(D1381,'250621 Ranking'!$D:$F,3,0),0)</f>
        <v>0</v>
      </c>
      <c r="L1381">
        <f>countif('Pre-transfer 2021 Points'!$E$13:$L$21,D1381)</f>
        <v>0</v>
      </c>
      <c r="M1381" s="59">
        <f>countif('2021 Points'!$G$13:$N$21,D1381)</f>
        <v>0</v>
      </c>
    </row>
    <row r="1382">
      <c r="A1382" s="50">
        <v>1381.0</v>
      </c>
      <c r="B1382" s="67">
        <v>1069.0</v>
      </c>
      <c r="C1382" s="69" t="s">
        <v>753</v>
      </c>
      <c r="D1382" s="107" t="s">
        <v>268</v>
      </c>
      <c r="E1382" s="72"/>
      <c r="F1382" s="107">
        <v>9.0</v>
      </c>
      <c r="G1382" s="11"/>
      <c r="I1382" t="str">
        <f t="array" ref="I1382">INDEX('2021 Points'!$F$13:$F$21,MATCH(1,MMULT(--('2021 Points'!$G$13:$N$21=D1382),TRANSPOSE(COLUMN('2021 Points'!$G$13:$N$21)^0)),0))</f>
        <v>#N/A</v>
      </c>
      <c r="K1382" s="58">
        <f>F1382-IFERROR(VLOOKUP(D1382,'250621 Ranking'!$D:$F,3,0),0)</f>
        <v>5</v>
      </c>
      <c r="L1382">
        <f>countif('Pre-transfer 2021 Points'!$E$13:$L$21,D1382)</f>
        <v>0</v>
      </c>
      <c r="M1382" s="59">
        <f>countif('2021 Points'!$G$13:$N$21,D1382)</f>
        <v>0</v>
      </c>
    </row>
    <row r="1383">
      <c r="A1383" s="50">
        <v>1382.0</v>
      </c>
      <c r="B1383" s="67">
        <v>1592.0</v>
      </c>
      <c r="C1383" s="68" t="s">
        <v>1252</v>
      </c>
      <c r="D1383" s="107" t="s">
        <v>11699</v>
      </c>
      <c r="E1383" s="72"/>
      <c r="F1383" s="107">
        <v>9.0</v>
      </c>
      <c r="G1383" s="11"/>
      <c r="I1383" t="str">
        <f t="array" ref="I1383">INDEX('2021 Points'!$F$13:$F$21,MATCH(1,MMULT(--('2021 Points'!$G$13:$N$21=D1383),TRANSPOSE(COLUMN('2021 Points'!$G$13:$N$21)^0)),0))</f>
        <v>#N/A</v>
      </c>
      <c r="K1383" s="58">
        <f>F1383-IFERROR(VLOOKUP(D1383,'250621 Ranking'!$D:$F,3,0),0)</f>
        <v>0</v>
      </c>
      <c r="L1383">
        <f>countif('Pre-transfer 2021 Points'!$E$13:$L$21,D1383)</f>
        <v>0</v>
      </c>
      <c r="M1383" s="59">
        <f>countif('2021 Points'!$G$13:$N$21,D1383)</f>
        <v>0</v>
      </c>
    </row>
    <row r="1384">
      <c r="A1384" s="50">
        <v>1383.0</v>
      </c>
      <c r="B1384" s="67">
        <v>1354.0</v>
      </c>
      <c r="C1384" s="69" t="s">
        <v>150</v>
      </c>
      <c r="D1384" s="107" t="s">
        <v>11700</v>
      </c>
      <c r="E1384" s="107" t="s">
        <v>9973</v>
      </c>
      <c r="F1384" s="107">
        <v>9.0</v>
      </c>
      <c r="G1384" s="11"/>
      <c r="I1384" t="str">
        <f t="array" ref="I1384">INDEX('2021 Points'!$F$13:$F$21,MATCH(1,MMULT(--('2021 Points'!$G$13:$N$21=D1384),TRANSPOSE(COLUMN('2021 Points'!$G$13:$N$21)^0)),0))</f>
        <v>#N/A</v>
      </c>
      <c r="K1384" s="58">
        <f>F1384-IFERROR(VLOOKUP(D1384,'250621 Ranking'!$D:$F,3,0),0)</f>
        <v>0</v>
      </c>
      <c r="L1384">
        <f>countif('Pre-transfer 2021 Points'!$E$13:$L$21,D1384)</f>
        <v>0</v>
      </c>
      <c r="M1384" s="59">
        <f>countif('2021 Points'!$G$13:$N$21,D1384)</f>
        <v>0</v>
      </c>
    </row>
    <row r="1385">
      <c r="A1385" s="50">
        <v>1384.0</v>
      </c>
      <c r="B1385" s="67">
        <v>869.0</v>
      </c>
      <c r="C1385" s="69" t="s">
        <v>5628</v>
      </c>
      <c r="D1385" s="107" t="s">
        <v>11701</v>
      </c>
      <c r="E1385" s="107" t="s">
        <v>8592</v>
      </c>
      <c r="F1385" s="107">
        <v>9.0</v>
      </c>
      <c r="G1385" s="11"/>
      <c r="I1385" t="str">
        <f t="array" ref="I1385">INDEX('2021 Points'!$F$13:$F$21,MATCH(1,MMULT(--('2021 Points'!$G$13:$N$21=D1385),TRANSPOSE(COLUMN('2021 Points'!$G$13:$N$21)^0)),0))</f>
        <v>#N/A</v>
      </c>
      <c r="K1385" s="58">
        <f>F1385-IFERROR(VLOOKUP(D1385,'250621 Ranking'!$D:$F,3,0),0)</f>
        <v>6</v>
      </c>
      <c r="L1385">
        <f>countif('Pre-transfer 2021 Points'!$E$13:$L$21,D1385)</f>
        <v>0</v>
      </c>
      <c r="M1385" s="59">
        <f>countif('2021 Points'!$G$13:$N$21,D1385)</f>
        <v>0</v>
      </c>
    </row>
    <row r="1386">
      <c r="A1386" s="50">
        <v>1385.0</v>
      </c>
      <c r="B1386" s="86"/>
      <c r="C1386" s="69" t="s">
        <v>10168</v>
      </c>
      <c r="D1386" s="107" t="s">
        <v>11702</v>
      </c>
      <c r="E1386" s="72"/>
      <c r="F1386" s="107">
        <v>9.0</v>
      </c>
      <c r="G1386" s="11"/>
      <c r="I1386" t="str">
        <f t="array" ref="I1386">INDEX('2021 Points'!$F$13:$F$21,MATCH(1,MMULT(--('2021 Points'!$G$13:$N$21=D1386),TRANSPOSE(COLUMN('2021 Points'!$G$13:$N$21)^0)),0))</f>
        <v>#N/A</v>
      </c>
      <c r="K1386" s="58">
        <f>F1386-IFERROR(VLOOKUP(D1386,'250621 Ranking'!$D:$F,3,0),0)</f>
        <v>1</v>
      </c>
      <c r="L1386">
        <f>countif('Pre-transfer 2021 Points'!$E$13:$L$21,D1386)</f>
        <v>0</v>
      </c>
      <c r="M1386" s="59">
        <f>countif('2021 Points'!$G$13:$N$21,D1386)</f>
        <v>0</v>
      </c>
    </row>
    <row r="1387">
      <c r="A1387" s="50">
        <v>1386.0</v>
      </c>
      <c r="B1387" s="86"/>
      <c r="C1387" s="69" t="s">
        <v>10169</v>
      </c>
      <c r="D1387" s="107" t="s">
        <v>1545</v>
      </c>
      <c r="E1387" s="72"/>
      <c r="F1387" s="107">
        <v>9.0</v>
      </c>
      <c r="G1387" s="11"/>
      <c r="I1387" t="str">
        <f t="array" ref="I1387">INDEX('2021 Points'!$F$13:$F$21,MATCH(1,MMULT(--('2021 Points'!$G$13:$N$21=D1387),TRANSPOSE(COLUMN('2021 Points'!$G$13:$N$21)^0)),0))</f>
        <v>#N/A</v>
      </c>
      <c r="K1387" s="58">
        <f>F1387-IFERROR(VLOOKUP(D1387,'250621 Ranking'!$D:$F,3,0),0)</f>
        <v>8</v>
      </c>
      <c r="L1387">
        <f>countif('Pre-transfer 2021 Points'!$E$13:$L$21,D1387)</f>
        <v>0</v>
      </c>
      <c r="M1387" s="59">
        <f>countif('2021 Points'!$G$13:$N$21,D1387)</f>
        <v>0</v>
      </c>
    </row>
    <row r="1388">
      <c r="A1388" s="50">
        <v>1387.0</v>
      </c>
      <c r="B1388" s="86"/>
      <c r="C1388" s="69" t="s">
        <v>11703</v>
      </c>
      <c r="D1388" s="107" t="s">
        <v>11704</v>
      </c>
      <c r="E1388" s="72"/>
      <c r="F1388" s="107">
        <v>9.0</v>
      </c>
      <c r="G1388" s="11"/>
      <c r="I1388" t="str">
        <f t="array" ref="I1388">INDEX('2021 Points'!$F$13:$F$21,MATCH(1,MMULT(--('2021 Points'!$G$13:$N$21=D1388),TRANSPOSE(COLUMN('2021 Points'!$G$13:$N$21)^0)),0))</f>
        <v>#N/A</v>
      </c>
      <c r="K1388" s="58">
        <f>F1388-IFERROR(VLOOKUP(D1388,'250621 Ranking'!$D:$F,3,0),0)</f>
        <v>0</v>
      </c>
      <c r="L1388">
        <f>countif('Pre-transfer 2021 Points'!$E$13:$L$21,D1388)</f>
        <v>0</v>
      </c>
      <c r="M1388" s="59">
        <f>countif('2021 Points'!$G$13:$N$21,D1388)</f>
        <v>0</v>
      </c>
    </row>
    <row r="1389">
      <c r="A1389" s="50">
        <v>1388.0</v>
      </c>
      <c r="B1389" s="86"/>
      <c r="C1389" s="69" t="s">
        <v>10170</v>
      </c>
      <c r="D1389" s="107" t="s">
        <v>11705</v>
      </c>
      <c r="E1389" s="72"/>
      <c r="F1389" s="107">
        <v>9.0</v>
      </c>
      <c r="G1389" s="11"/>
      <c r="I1389" t="str">
        <f t="array" ref="I1389">INDEX('2021 Points'!$F$13:$F$21,MATCH(1,MMULT(--('2021 Points'!$G$13:$N$21=D1389),TRANSPOSE(COLUMN('2021 Points'!$G$13:$N$21)^0)),0))</f>
        <v>#N/A</v>
      </c>
      <c r="K1389" s="58">
        <f>F1389-IFERROR(VLOOKUP(D1389,'250621 Ranking'!$D:$F,3,0),0)</f>
        <v>9</v>
      </c>
      <c r="L1389">
        <f>countif('Pre-transfer 2021 Points'!$E$13:$L$21,D1389)</f>
        <v>0</v>
      </c>
      <c r="M1389" s="59">
        <f>countif('2021 Points'!$G$13:$N$21,D1389)</f>
        <v>0</v>
      </c>
    </row>
    <row r="1390">
      <c r="A1390" s="50">
        <v>1389.0</v>
      </c>
      <c r="B1390" s="86"/>
      <c r="C1390" s="69" t="s">
        <v>10171</v>
      </c>
      <c r="D1390" s="107" t="s">
        <v>210</v>
      </c>
      <c r="E1390" s="107" t="s">
        <v>9945</v>
      </c>
      <c r="F1390" s="107">
        <v>9.0</v>
      </c>
      <c r="G1390" s="11"/>
      <c r="I1390" t="str">
        <f t="array" ref="I1390">INDEX('2021 Points'!$F$13:$F$21,MATCH(1,MMULT(--('2021 Points'!$G$13:$N$21=D1390),TRANSPOSE(COLUMN('2021 Points'!$G$13:$N$21)^0)),0))</f>
        <v>#N/A</v>
      </c>
      <c r="K1390" s="58">
        <f>F1390-IFERROR(VLOOKUP(D1390,'250621 Ranking'!$D:$F,3,0),0)</f>
        <v>9</v>
      </c>
      <c r="L1390">
        <f>countif('Pre-transfer 2021 Points'!$E$13:$L$21,D1390)</f>
        <v>0</v>
      </c>
      <c r="M1390" s="59">
        <f>countif('2021 Points'!$G$13:$N$21,D1390)</f>
        <v>0</v>
      </c>
    </row>
    <row r="1391">
      <c r="A1391" s="50">
        <v>1390.0</v>
      </c>
      <c r="B1391" s="86"/>
      <c r="C1391" s="69" t="s">
        <v>5232</v>
      </c>
      <c r="D1391" s="107" t="s">
        <v>11706</v>
      </c>
      <c r="E1391" s="72"/>
      <c r="F1391" s="107">
        <v>9.0</v>
      </c>
      <c r="G1391" s="11"/>
      <c r="I1391" t="str">
        <f t="array" ref="I1391">INDEX('2021 Points'!$F$13:$F$21,MATCH(1,MMULT(--('2021 Points'!$G$13:$N$21=D1391),TRANSPOSE(COLUMN('2021 Points'!$G$13:$N$21)^0)),0))</f>
        <v>#N/A</v>
      </c>
      <c r="K1391" s="58">
        <f>F1391-IFERROR(VLOOKUP(D1391,'250621 Ranking'!$D:$F,3,0),0)</f>
        <v>5</v>
      </c>
      <c r="L1391">
        <f>countif('Pre-transfer 2021 Points'!$E$13:$L$21,D1391)</f>
        <v>0</v>
      </c>
      <c r="M1391" s="59">
        <f>countif('2021 Points'!$G$13:$N$21,D1391)</f>
        <v>0</v>
      </c>
    </row>
    <row r="1392">
      <c r="A1392" s="50">
        <v>1391.0</v>
      </c>
      <c r="B1392" s="67">
        <v>1096.0</v>
      </c>
      <c r="C1392" s="69" t="s">
        <v>5833</v>
      </c>
      <c r="D1392" s="107" t="s">
        <v>3622</v>
      </c>
      <c r="E1392" s="107" t="s">
        <v>115</v>
      </c>
      <c r="F1392" s="107">
        <v>9.0</v>
      </c>
      <c r="G1392" s="11"/>
      <c r="I1392" t="str">
        <f t="array" ref="I1392">INDEX('2021 Points'!$F$13:$F$21,MATCH(1,MMULT(--('2021 Points'!$G$13:$N$21=D1392),TRANSPOSE(COLUMN('2021 Points'!$G$13:$N$21)^0)),0))</f>
        <v>#N/A</v>
      </c>
      <c r="K1392" s="58">
        <f>F1392-IFERROR(VLOOKUP(D1392,'250621 Ranking'!$D:$F,3,0),0)</f>
        <v>0</v>
      </c>
      <c r="L1392">
        <f>countif('Pre-transfer 2021 Points'!$E$13:$L$21,D1392)</f>
        <v>0</v>
      </c>
      <c r="M1392" s="59">
        <f>countif('2021 Points'!$G$13:$N$21,D1392)</f>
        <v>0</v>
      </c>
    </row>
    <row r="1393">
      <c r="A1393" s="50">
        <v>1392.0</v>
      </c>
      <c r="B1393" s="86"/>
      <c r="C1393" s="69" t="s">
        <v>10173</v>
      </c>
      <c r="D1393" s="107" t="s">
        <v>1853</v>
      </c>
      <c r="E1393" s="107" t="s">
        <v>8613</v>
      </c>
      <c r="F1393" s="107">
        <v>9.0</v>
      </c>
      <c r="G1393" s="11"/>
      <c r="I1393" t="str">
        <f t="array" ref="I1393">INDEX('2021 Points'!$F$13:$F$21,MATCH(1,MMULT(--('2021 Points'!$G$13:$N$21=D1393),TRANSPOSE(COLUMN('2021 Points'!$G$13:$N$21)^0)),0))</f>
        <v>#N/A</v>
      </c>
      <c r="K1393" s="58">
        <f>F1393-IFERROR(VLOOKUP(D1393,'250621 Ranking'!$D:$F,3,0),0)</f>
        <v>5</v>
      </c>
      <c r="L1393">
        <f>countif('Pre-transfer 2021 Points'!$E$13:$L$21,D1393)</f>
        <v>0</v>
      </c>
      <c r="M1393" s="59">
        <f>countif('2021 Points'!$G$13:$N$21,D1393)</f>
        <v>0</v>
      </c>
    </row>
    <row r="1394">
      <c r="A1394" s="50">
        <v>1393.0</v>
      </c>
      <c r="B1394" s="86"/>
      <c r="C1394" s="69" t="s">
        <v>11707</v>
      </c>
      <c r="D1394" s="107" t="s">
        <v>878</v>
      </c>
      <c r="E1394" s="107" t="s">
        <v>9917</v>
      </c>
      <c r="F1394" s="107">
        <v>8.0</v>
      </c>
      <c r="G1394" s="11"/>
      <c r="I1394" t="str">
        <f t="array" ref="I1394">INDEX('2021 Points'!$F$13:$F$21,MATCH(1,MMULT(--('2021 Points'!$G$13:$N$21=D1394),TRANSPOSE(COLUMN('2021 Points'!$G$13:$N$21)^0)),0))</f>
        <v>#N/A</v>
      </c>
      <c r="K1394" s="58">
        <f>F1394-IFERROR(VLOOKUP(D1394,'250621 Ranking'!$D:$F,3,0),0)</f>
        <v>8</v>
      </c>
      <c r="L1394">
        <f>countif('Pre-transfer 2021 Points'!$E$13:$L$21,D1394)</f>
        <v>0</v>
      </c>
      <c r="M1394" s="59">
        <f>countif('2021 Points'!$G$13:$N$21,D1394)</f>
        <v>0</v>
      </c>
    </row>
    <row r="1395">
      <c r="A1395" s="50">
        <v>1394.0</v>
      </c>
      <c r="B1395" s="86"/>
      <c r="C1395" s="69" t="s">
        <v>10175</v>
      </c>
      <c r="D1395" s="107" t="s">
        <v>488</v>
      </c>
      <c r="E1395" s="72"/>
      <c r="F1395" s="107">
        <v>8.0</v>
      </c>
      <c r="G1395" s="11"/>
      <c r="I1395" t="str">
        <f t="array" ref="I1395">INDEX('2021 Points'!$F$13:$F$21,MATCH(1,MMULT(--('2021 Points'!$G$13:$N$21=D1395),TRANSPOSE(COLUMN('2021 Points'!$G$13:$N$21)^0)),0))</f>
        <v>#N/A</v>
      </c>
      <c r="K1395" s="58">
        <f>F1395-IFERROR(VLOOKUP(D1395,'250621 Ranking'!$D:$F,3,0),0)</f>
        <v>8</v>
      </c>
      <c r="L1395">
        <f>countif('Pre-transfer 2021 Points'!$E$13:$L$21,D1395)</f>
        <v>0</v>
      </c>
      <c r="M1395" s="59">
        <f>countif('2021 Points'!$G$13:$N$21,D1395)</f>
        <v>0</v>
      </c>
    </row>
    <row r="1396">
      <c r="A1396" s="50">
        <v>1395.0</v>
      </c>
      <c r="B1396" s="67">
        <v>783.0</v>
      </c>
      <c r="C1396" s="69" t="s">
        <v>1314</v>
      </c>
      <c r="D1396" s="107" t="s">
        <v>11708</v>
      </c>
      <c r="E1396" s="107" t="s">
        <v>8594</v>
      </c>
      <c r="F1396" s="107">
        <v>8.0</v>
      </c>
      <c r="G1396" s="11"/>
      <c r="I1396" t="str">
        <f t="array" ref="I1396">INDEX('2021 Points'!$F$13:$F$21,MATCH(1,MMULT(--('2021 Points'!$G$13:$N$21=D1396),TRANSPOSE(COLUMN('2021 Points'!$G$13:$N$21)^0)),0))</f>
        <v>#N/A</v>
      </c>
      <c r="K1396" s="58">
        <f>F1396-IFERROR(VLOOKUP(D1396,'250621 Ranking'!$D:$F,3,0),0)</f>
        <v>8</v>
      </c>
      <c r="L1396">
        <f>countif('Pre-transfer 2021 Points'!$E$13:$L$21,D1396)</f>
        <v>0</v>
      </c>
      <c r="M1396" s="59">
        <f>countif('2021 Points'!$G$13:$N$21,D1396)</f>
        <v>0</v>
      </c>
    </row>
    <row r="1397">
      <c r="A1397" s="50">
        <v>1396.0</v>
      </c>
      <c r="B1397" s="86"/>
      <c r="C1397" s="69" t="s">
        <v>11709</v>
      </c>
      <c r="D1397" s="107" t="s">
        <v>11710</v>
      </c>
      <c r="E1397" s="107" t="s">
        <v>11489</v>
      </c>
      <c r="F1397" s="107">
        <v>8.0</v>
      </c>
      <c r="G1397" s="11"/>
      <c r="I1397" t="str">
        <f t="array" ref="I1397">INDEX('2021 Points'!$F$13:$F$21,MATCH(1,MMULT(--('2021 Points'!$G$13:$N$21=D1397),TRANSPOSE(COLUMN('2021 Points'!$G$13:$N$21)^0)),0))</f>
        <v>#N/A</v>
      </c>
      <c r="K1397" s="58">
        <f>F1397-IFERROR(VLOOKUP(D1397,'250621 Ranking'!$D:$F,3,0),0)</f>
        <v>7</v>
      </c>
      <c r="L1397">
        <f>countif('Pre-transfer 2021 Points'!$E$13:$L$21,D1397)</f>
        <v>0</v>
      </c>
      <c r="M1397" s="59">
        <f>countif('2021 Points'!$G$13:$N$21,D1397)</f>
        <v>0</v>
      </c>
    </row>
    <row r="1398">
      <c r="A1398" s="50">
        <v>1397.0</v>
      </c>
      <c r="B1398" s="67">
        <v>1220.0</v>
      </c>
      <c r="C1398" s="69" t="s">
        <v>495</v>
      </c>
      <c r="D1398" s="107" t="s">
        <v>11711</v>
      </c>
      <c r="E1398" s="107" t="s">
        <v>11224</v>
      </c>
      <c r="F1398" s="107">
        <v>8.0</v>
      </c>
      <c r="G1398" s="11"/>
      <c r="I1398" t="str">
        <f t="array" ref="I1398">INDEX('2021 Points'!$F$13:$F$21,MATCH(1,MMULT(--('2021 Points'!$G$13:$N$21=D1398),TRANSPOSE(COLUMN('2021 Points'!$G$13:$N$21)^0)),0))</f>
        <v>#N/A</v>
      </c>
      <c r="K1398" s="58">
        <f>F1398-IFERROR(VLOOKUP(D1398,'250621 Ranking'!$D:$F,3,0),0)</f>
        <v>0</v>
      </c>
      <c r="L1398">
        <f>countif('Pre-transfer 2021 Points'!$E$13:$L$21,D1398)</f>
        <v>0</v>
      </c>
      <c r="M1398" s="59">
        <f>countif('2021 Points'!$G$13:$N$21,D1398)</f>
        <v>0</v>
      </c>
    </row>
    <row r="1399">
      <c r="A1399" s="50">
        <v>1398.0</v>
      </c>
      <c r="B1399" s="86"/>
      <c r="C1399" s="69" t="s">
        <v>10382</v>
      </c>
      <c r="D1399" s="107" t="s">
        <v>1257</v>
      </c>
      <c r="E1399" s="107" t="s">
        <v>11314</v>
      </c>
      <c r="F1399" s="107">
        <v>8.0</v>
      </c>
      <c r="G1399" s="11"/>
      <c r="I1399" t="str">
        <f t="array" ref="I1399">INDEX('2021 Points'!$F$13:$F$21,MATCH(1,MMULT(--('2021 Points'!$G$13:$N$21=D1399),TRANSPOSE(COLUMN('2021 Points'!$G$13:$N$21)^0)),0))</f>
        <v>#N/A</v>
      </c>
      <c r="K1399" s="58">
        <f>F1399-IFERROR(VLOOKUP(D1399,'250621 Ranking'!$D:$F,3,0),0)</f>
        <v>7</v>
      </c>
      <c r="L1399">
        <f>countif('Pre-transfer 2021 Points'!$E$13:$L$21,D1399)</f>
        <v>0</v>
      </c>
      <c r="M1399" s="59">
        <f>countif('2021 Points'!$G$13:$N$21,D1399)</f>
        <v>0</v>
      </c>
    </row>
    <row r="1400">
      <c r="A1400" s="50">
        <v>1399.0</v>
      </c>
      <c r="B1400" s="86"/>
      <c r="C1400" s="69" t="s">
        <v>10176</v>
      </c>
      <c r="D1400" s="107" t="s">
        <v>11712</v>
      </c>
      <c r="E1400" s="72"/>
      <c r="F1400" s="107">
        <v>8.0</v>
      </c>
      <c r="G1400" s="11"/>
      <c r="I1400" t="str">
        <f t="array" ref="I1400">INDEX('2021 Points'!$F$13:$F$21,MATCH(1,MMULT(--('2021 Points'!$G$13:$N$21=D1400),TRANSPOSE(COLUMN('2021 Points'!$G$13:$N$21)^0)),0))</f>
        <v>#N/A</v>
      </c>
      <c r="K1400" s="58">
        <f>F1400-IFERROR(VLOOKUP(D1400,'250621 Ranking'!$D:$F,3,0),0)</f>
        <v>8</v>
      </c>
      <c r="L1400">
        <f>countif('Pre-transfer 2021 Points'!$E$13:$L$21,D1400)</f>
        <v>0</v>
      </c>
      <c r="M1400" s="59">
        <f>countif('2021 Points'!$G$13:$N$21,D1400)</f>
        <v>0</v>
      </c>
    </row>
    <row r="1401">
      <c r="A1401" s="49">
        <v>1400.0</v>
      </c>
      <c r="B1401" s="63">
        <v>1272.0</v>
      </c>
      <c r="C1401" s="66" t="s">
        <v>532</v>
      </c>
      <c r="D1401" s="108" t="s">
        <v>11713</v>
      </c>
      <c r="E1401" s="108" t="s">
        <v>9947</v>
      </c>
      <c r="F1401" s="108">
        <v>8.0</v>
      </c>
      <c r="I1401" t="str">
        <f t="array" ref="I1401">INDEX('2021 Points'!$F$13:$F$21,MATCH(1,MMULT(--('2021 Points'!$G$13:$N$21=D1401),TRANSPOSE(COLUMN('2021 Points'!$G$13:$N$21)^0)),0))</f>
        <v>#N/A</v>
      </c>
      <c r="K1401" s="58">
        <f>F1401-IFERROR(VLOOKUP(D1401,'250621 Ranking'!$D:$F,3,0),0)</f>
        <v>0</v>
      </c>
      <c r="L1401">
        <f>countif('Pre-transfer 2021 Points'!$E$13:$L$21,D1401)</f>
        <v>0</v>
      </c>
      <c r="M1401" s="59">
        <f>countif('2021 Points'!$G$13:$N$21,D1401)</f>
        <v>0</v>
      </c>
    </row>
    <row r="1402">
      <c r="A1402" s="48">
        <v>1401.0</v>
      </c>
      <c r="B1402" s="60">
        <v>198.0</v>
      </c>
      <c r="C1402" s="61" t="s">
        <v>6169</v>
      </c>
      <c r="D1402" s="84" t="s">
        <v>1303</v>
      </c>
      <c r="E1402" s="84" t="s">
        <v>10758</v>
      </c>
      <c r="F1402" s="84">
        <v>4.0</v>
      </c>
      <c r="G1402" s="11"/>
      <c r="I1402" t="str">
        <f t="array" ref="I1402">INDEX('2021 Points'!$F$13:$F$21,MATCH(1,MMULT(--('2021 Points'!$G$13:$N$21=D1402),TRANSPOSE(COLUMN('2021 Points'!$G$13:$N$21)^0)),0))</f>
        <v>#N/A</v>
      </c>
      <c r="K1402" s="58">
        <f>F1402-IFERROR(VLOOKUP(D1402,'250621 Ranking'!$D:$F,3,0),0)</f>
        <v>0</v>
      </c>
      <c r="L1402">
        <f>countif('Pre-transfer 2021 Points'!$E$13:$L$21,D1402)</f>
        <v>0</v>
      </c>
      <c r="M1402" s="59">
        <f>countif('2021 Points'!$G$13:$N$21,D1402)</f>
        <v>0</v>
      </c>
    </row>
    <row r="1403">
      <c r="A1403" s="48">
        <v>1402.0</v>
      </c>
      <c r="B1403" s="60">
        <v>1045.0</v>
      </c>
      <c r="C1403" s="61" t="s">
        <v>1283</v>
      </c>
      <c r="D1403" s="84" t="s">
        <v>11464</v>
      </c>
      <c r="E1403" s="84" t="s">
        <v>11259</v>
      </c>
      <c r="F1403" s="84">
        <v>4.0</v>
      </c>
      <c r="G1403" s="11"/>
      <c r="I1403" t="str">
        <f t="array" ref="I1403">INDEX('2021 Points'!$F$13:$F$21,MATCH(1,MMULT(--('2021 Points'!$G$13:$N$21=D1403),TRANSPOSE(COLUMN('2021 Points'!$G$13:$N$21)^0)),0))</f>
        <v>#N/A</v>
      </c>
      <c r="K1403" s="58">
        <f>F1403-IFERROR(VLOOKUP(D1403,'250621 Ranking'!$D:$F,3,0),0)</f>
        <v>0</v>
      </c>
      <c r="L1403">
        <f>countif('Pre-transfer 2021 Points'!$E$13:$L$21,D1403)</f>
        <v>0</v>
      </c>
      <c r="M1403" s="59">
        <f>countif('2021 Points'!$G$13:$N$21,D1403)</f>
        <v>0</v>
      </c>
    </row>
    <row r="1404">
      <c r="A1404" s="48">
        <v>1403.0</v>
      </c>
      <c r="B1404" s="60">
        <v>2234.0</v>
      </c>
      <c r="C1404" s="62" t="s">
        <v>5580</v>
      </c>
      <c r="D1404" s="84" t="s">
        <v>1853</v>
      </c>
      <c r="E1404" s="84" t="s">
        <v>8613</v>
      </c>
      <c r="F1404" s="84">
        <v>4.0</v>
      </c>
      <c r="G1404" s="11"/>
      <c r="I1404" t="str">
        <f t="array" ref="I1404">INDEX('2021 Points'!$F$13:$F$21,MATCH(1,MMULT(--('2021 Points'!$G$13:$N$21=D1404),TRANSPOSE(COLUMN('2021 Points'!$G$13:$N$21)^0)),0))</f>
        <v>#N/A</v>
      </c>
      <c r="K1404" s="58">
        <f>F1404-IFERROR(VLOOKUP(D1404,'250621 Ranking'!$D:$F,3,0),0)</f>
        <v>0</v>
      </c>
      <c r="L1404">
        <f>countif('Pre-transfer 2021 Points'!$E$13:$L$21,D1404)</f>
        <v>0</v>
      </c>
      <c r="M1404" s="59">
        <f>countif('2021 Points'!$G$13:$N$21,D1404)</f>
        <v>0</v>
      </c>
    </row>
    <row r="1405">
      <c r="A1405" s="48">
        <v>1404.0</v>
      </c>
      <c r="B1405" s="65"/>
      <c r="C1405" s="61" t="s">
        <v>6127</v>
      </c>
      <c r="D1405" s="84" t="s">
        <v>3103</v>
      </c>
      <c r="E1405" s="84" t="s">
        <v>11250</v>
      </c>
      <c r="F1405" s="84">
        <v>4.0</v>
      </c>
      <c r="G1405" s="11"/>
      <c r="I1405" t="str">
        <f t="array" ref="I1405">INDEX('2021 Points'!$F$13:$F$21,MATCH(1,MMULT(--('2021 Points'!$G$13:$N$21=D1405),TRANSPOSE(COLUMN('2021 Points'!$G$13:$N$21)^0)),0))</f>
        <v>#N/A</v>
      </c>
      <c r="K1405" s="58">
        <f>F1405-IFERROR(VLOOKUP(D1405,'250621 Ranking'!$D:$F,3,0),0)</f>
        <v>0</v>
      </c>
      <c r="L1405">
        <f>countif('Pre-transfer 2021 Points'!$E$13:$L$21,D1405)</f>
        <v>0</v>
      </c>
      <c r="M1405" s="59">
        <f>countif('2021 Points'!$G$13:$N$21,D1405)</f>
        <v>0</v>
      </c>
    </row>
    <row r="1406">
      <c r="A1406" s="48">
        <v>1405.0</v>
      </c>
      <c r="B1406" s="60">
        <v>1454.0</v>
      </c>
      <c r="C1406" s="62" t="s">
        <v>1498</v>
      </c>
      <c r="D1406" s="84" t="s">
        <v>11714</v>
      </c>
      <c r="E1406" s="83"/>
      <c r="F1406" s="84">
        <v>4.0</v>
      </c>
      <c r="G1406" s="11"/>
      <c r="I1406" t="str">
        <f t="array" ref="I1406">INDEX('2021 Points'!$F$13:$F$21,MATCH(1,MMULT(--('2021 Points'!$G$13:$N$21=D1406),TRANSPOSE(COLUMN('2021 Points'!$G$13:$N$21)^0)),0))</f>
        <v>#N/A</v>
      </c>
      <c r="K1406" s="58">
        <f>F1406-IFERROR(VLOOKUP(D1406,'250621 Ranking'!$D:$F,3,0),0)</f>
        <v>0</v>
      </c>
      <c r="L1406">
        <f>countif('Pre-transfer 2021 Points'!$E$13:$L$21,D1406)</f>
        <v>0</v>
      </c>
      <c r="M1406" s="59">
        <f>countif('2021 Points'!$G$13:$N$21,D1406)</f>
        <v>0</v>
      </c>
    </row>
    <row r="1407">
      <c r="A1407" s="48">
        <v>1406.0</v>
      </c>
      <c r="B1407" s="65"/>
      <c r="C1407" s="61" t="s">
        <v>8965</v>
      </c>
      <c r="D1407" s="84" t="s">
        <v>11715</v>
      </c>
      <c r="E1407" s="83"/>
      <c r="F1407" s="84">
        <v>4.0</v>
      </c>
      <c r="G1407" s="11"/>
      <c r="I1407" t="str">
        <f t="array" ref="I1407">INDEX('2021 Points'!$F$13:$F$21,MATCH(1,MMULT(--('2021 Points'!$G$13:$N$21=D1407),TRANSPOSE(COLUMN('2021 Points'!$G$13:$N$21)^0)),0))</f>
        <v>#N/A</v>
      </c>
      <c r="K1407" s="58">
        <f>F1407-IFERROR(VLOOKUP(D1407,'250621 Ranking'!$D:$F,3,0),0)</f>
        <v>0</v>
      </c>
      <c r="L1407">
        <f>countif('Pre-transfer 2021 Points'!$E$13:$L$21,D1407)</f>
        <v>0</v>
      </c>
      <c r="M1407" s="59">
        <f>countif('2021 Points'!$G$13:$N$21,D1407)</f>
        <v>0</v>
      </c>
    </row>
    <row r="1408">
      <c r="A1408" s="48">
        <v>1407.0</v>
      </c>
      <c r="B1408" s="65"/>
      <c r="C1408" s="61" t="s">
        <v>11716</v>
      </c>
      <c r="D1408" s="84" t="s">
        <v>11689</v>
      </c>
      <c r="E1408" s="83"/>
      <c r="F1408" s="84">
        <v>4.0</v>
      </c>
      <c r="G1408" s="11"/>
      <c r="I1408" t="str">
        <f t="array" ref="I1408">INDEX('2021 Points'!$F$13:$F$21,MATCH(1,MMULT(--('2021 Points'!$G$13:$N$21=D1408),TRANSPOSE(COLUMN('2021 Points'!$G$13:$N$21)^0)),0))</f>
        <v>#N/A</v>
      </c>
      <c r="K1408" s="58">
        <f>F1408-IFERROR(VLOOKUP(D1408,'250621 Ranking'!$D:$F,3,0),0)</f>
        <v>0</v>
      </c>
      <c r="L1408">
        <f>countif('Pre-transfer 2021 Points'!$E$13:$L$21,D1408)</f>
        <v>0</v>
      </c>
      <c r="M1408" s="59">
        <f>countif('2021 Points'!$G$13:$N$21,D1408)</f>
        <v>0</v>
      </c>
    </row>
    <row r="1409">
      <c r="A1409" s="48">
        <v>1408.0</v>
      </c>
      <c r="B1409" s="65"/>
      <c r="C1409" s="61" t="s">
        <v>11717</v>
      </c>
      <c r="D1409" s="84" t="s">
        <v>11718</v>
      </c>
      <c r="E1409" s="83"/>
      <c r="F1409" s="84">
        <v>4.0</v>
      </c>
      <c r="G1409" s="11"/>
      <c r="I1409" t="str">
        <f t="array" ref="I1409">INDEX('2021 Points'!$F$13:$F$21,MATCH(1,MMULT(--('2021 Points'!$G$13:$N$21=D1409),TRANSPOSE(COLUMN('2021 Points'!$G$13:$N$21)^0)),0))</f>
        <v>#N/A</v>
      </c>
      <c r="K1409" s="58">
        <f>F1409-IFERROR(VLOOKUP(D1409,'250621 Ranking'!$D:$F,3,0),0)</f>
        <v>0</v>
      </c>
      <c r="L1409">
        <f>countif('Pre-transfer 2021 Points'!$E$13:$L$21,D1409)</f>
        <v>0</v>
      </c>
      <c r="M1409" s="59">
        <f>countif('2021 Points'!$G$13:$N$21,D1409)</f>
        <v>0</v>
      </c>
    </row>
    <row r="1410">
      <c r="A1410" s="48">
        <v>1409.0</v>
      </c>
      <c r="B1410" s="65"/>
      <c r="C1410" s="61" t="s">
        <v>10179</v>
      </c>
      <c r="D1410" s="84" t="s">
        <v>11719</v>
      </c>
      <c r="E1410" s="83"/>
      <c r="F1410" s="84">
        <v>4.0</v>
      </c>
      <c r="G1410" s="11"/>
      <c r="I1410" t="str">
        <f t="array" ref="I1410">INDEX('2021 Points'!$F$13:$F$21,MATCH(1,MMULT(--('2021 Points'!$G$13:$N$21=D1410),TRANSPOSE(COLUMN('2021 Points'!$G$13:$N$21)^0)),0))</f>
        <v>#N/A</v>
      </c>
      <c r="K1410" s="58">
        <f>F1410-IFERROR(VLOOKUP(D1410,'250621 Ranking'!$D:$F,3,0),0)</f>
        <v>4</v>
      </c>
      <c r="L1410">
        <f>countif('Pre-transfer 2021 Points'!$E$13:$L$21,D1410)</f>
        <v>0</v>
      </c>
      <c r="M1410" s="59">
        <f>countif('2021 Points'!$G$13:$N$21,D1410)</f>
        <v>0</v>
      </c>
    </row>
    <row r="1411">
      <c r="A1411" s="48">
        <v>1410.0</v>
      </c>
      <c r="B1411" s="65"/>
      <c r="C1411" s="61" t="s">
        <v>10180</v>
      </c>
      <c r="D1411" s="84" t="s">
        <v>2848</v>
      </c>
      <c r="E1411" s="83"/>
      <c r="F1411" s="84">
        <v>4.0</v>
      </c>
      <c r="G1411" s="11"/>
      <c r="I1411" t="str">
        <f t="array" ref="I1411">INDEX('2021 Points'!$F$13:$F$21,MATCH(1,MMULT(--('2021 Points'!$G$13:$N$21=D1411),TRANSPOSE(COLUMN('2021 Points'!$G$13:$N$21)^0)),0))</f>
        <v>#N/A</v>
      </c>
      <c r="K1411" s="58">
        <f>F1411-IFERROR(VLOOKUP(D1411,'250621 Ranking'!$D:$F,3,0),0)</f>
        <v>0</v>
      </c>
      <c r="L1411">
        <f>countif('Pre-transfer 2021 Points'!$E$13:$L$21,D1411)</f>
        <v>0</v>
      </c>
      <c r="M1411" s="59">
        <f>countif('2021 Points'!$G$13:$N$21,D1411)</f>
        <v>0</v>
      </c>
    </row>
    <row r="1412">
      <c r="A1412" s="48">
        <v>1411.0</v>
      </c>
      <c r="B1412" s="60">
        <v>1244.0</v>
      </c>
      <c r="C1412" s="61" t="s">
        <v>4634</v>
      </c>
      <c r="D1412" s="84" t="s">
        <v>11720</v>
      </c>
      <c r="E1412" s="84" t="s">
        <v>8970</v>
      </c>
      <c r="F1412" s="84">
        <v>3.0</v>
      </c>
      <c r="G1412" s="11"/>
      <c r="I1412" t="str">
        <f t="array" ref="I1412">INDEX('2021 Points'!$F$13:$F$21,MATCH(1,MMULT(--('2021 Points'!$G$13:$N$21=D1412),TRANSPOSE(COLUMN('2021 Points'!$G$13:$N$21)^0)),0))</f>
        <v>#N/A</v>
      </c>
      <c r="K1412" s="58">
        <f>F1412-IFERROR(VLOOKUP(D1412,'250621 Ranking'!$D:$F,3,0),0)</f>
        <v>0</v>
      </c>
      <c r="L1412">
        <f>countif('Pre-transfer 2021 Points'!$E$13:$L$21,D1412)</f>
        <v>0</v>
      </c>
      <c r="M1412" s="59">
        <f>countif('2021 Points'!$G$13:$N$21,D1412)</f>
        <v>0</v>
      </c>
    </row>
    <row r="1413">
      <c r="A1413" s="48">
        <v>1412.0</v>
      </c>
      <c r="B1413" s="60">
        <v>317.0</v>
      </c>
      <c r="C1413" s="61" t="s">
        <v>11721</v>
      </c>
      <c r="D1413" s="84" t="s">
        <v>3589</v>
      </c>
      <c r="E1413" s="84" t="s">
        <v>8594</v>
      </c>
      <c r="F1413" s="84">
        <v>3.0</v>
      </c>
      <c r="G1413" s="11"/>
      <c r="I1413" t="str">
        <f t="array" ref="I1413">INDEX('2021 Points'!$F$13:$F$21,MATCH(1,MMULT(--('2021 Points'!$G$13:$N$21=D1413),TRANSPOSE(COLUMN('2021 Points'!$G$13:$N$21)^0)),0))</f>
        <v>#N/A</v>
      </c>
      <c r="K1413" s="58">
        <f>F1413-IFERROR(VLOOKUP(D1413,'250621 Ranking'!$D:$F,3,0),0)</f>
        <v>0</v>
      </c>
      <c r="L1413">
        <f>countif('Pre-transfer 2021 Points'!$E$13:$L$21,D1413)</f>
        <v>0</v>
      </c>
      <c r="M1413" s="59">
        <f>countif('2021 Points'!$G$13:$N$21,D1413)</f>
        <v>0</v>
      </c>
    </row>
    <row r="1414">
      <c r="A1414" s="48">
        <v>1413.0</v>
      </c>
      <c r="B1414" s="60">
        <v>2506.0</v>
      </c>
      <c r="C1414" s="62" t="s">
        <v>9934</v>
      </c>
      <c r="D1414" s="84" t="s">
        <v>2407</v>
      </c>
      <c r="E1414" s="83"/>
      <c r="F1414" s="84">
        <v>3.0</v>
      </c>
      <c r="G1414" s="11"/>
      <c r="I1414" t="str">
        <f t="array" ref="I1414">INDEX('2021 Points'!$F$13:$F$21,MATCH(1,MMULT(--('2021 Points'!$G$13:$N$21=D1414),TRANSPOSE(COLUMN('2021 Points'!$G$13:$N$21)^0)),0))</f>
        <v>#N/A</v>
      </c>
      <c r="K1414" s="58">
        <f>F1414-IFERROR(VLOOKUP(D1414,'250621 Ranking'!$D:$F,3,0),0)</f>
        <v>3</v>
      </c>
      <c r="L1414">
        <f>countif('Pre-transfer 2021 Points'!$E$13:$L$21,D1414)</f>
        <v>0</v>
      </c>
      <c r="M1414" s="59">
        <f>countif('2021 Points'!$G$13:$N$21,D1414)</f>
        <v>0</v>
      </c>
    </row>
    <row r="1415">
      <c r="A1415" s="48">
        <v>1414.0</v>
      </c>
      <c r="B1415" s="65"/>
      <c r="C1415" s="61" t="s">
        <v>11722</v>
      </c>
      <c r="D1415" s="84" t="s">
        <v>11723</v>
      </c>
      <c r="E1415" s="84" t="s">
        <v>6025</v>
      </c>
      <c r="F1415" s="84">
        <v>3.0</v>
      </c>
      <c r="G1415" s="11"/>
      <c r="I1415" t="str">
        <f t="array" ref="I1415">INDEX('2021 Points'!$F$13:$F$21,MATCH(1,MMULT(--('2021 Points'!$G$13:$N$21=D1415),TRANSPOSE(COLUMN('2021 Points'!$G$13:$N$21)^0)),0))</f>
        <v>#N/A</v>
      </c>
      <c r="K1415" s="58">
        <f>F1415-IFERROR(VLOOKUP(D1415,'250621 Ranking'!$D:$F,3,0),0)</f>
        <v>3</v>
      </c>
      <c r="L1415">
        <f>countif('Pre-transfer 2021 Points'!$E$13:$L$21,D1415)</f>
        <v>0</v>
      </c>
      <c r="M1415" s="59">
        <f>countif('2021 Points'!$G$13:$N$21,D1415)</f>
        <v>0</v>
      </c>
    </row>
    <row r="1416">
      <c r="A1416" s="48">
        <v>1415.0</v>
      </c>
      <c r="B1416" s="60">
        <v>710.0</v>
      </c>
      <c r="C1416" s="61" t="s">
        <v>5229</v>
      </c>
      <c r="D1416" s="84" t="s">
        <v>10974</v>
      </c>
      <c r="E1416" s="84" t="s">
        <v>4326</v>
      </c>
      <c r="F1416" s="84">
        <v>3.0</v>
      </c>
      <c r="G1416" s="11"/>
      <c r="I1416" t="str">
        <f t="array" ref="I1416">INDEX('2021 Points'!$F$13:$F$21,MATCH(1,MMULT(--('2021 Points'!$G$13:$N$21=D1416),TRANSPOSE(COLUMN('2021 Points'!$G$13:$N$21)^0)),0))</f>
        <v>#N/A</v>
      </c>
      <c r="K1416" s="58">
        <f>F1416-IFERROR(VLOOKUP(D1416,'250621 Ranking'!$D:$F,3,0),0)</f>
        <v>0</v>
      </c>
      <c r="L1416">
        <f>countif('Pre-transfer 2021 Points'!$E$13:$L$21,D1416)</f>
        <v>0</v>
      </c>
      <c r="M1416" s="59">
        <f>countif('2021 Points'!$G$13:$N$21,D1416)</f>
        <v>0</v>
      </c>
    </row>
    <row r="1417">
      <c r="A1417" s="48">
        <v>1416.0</v>
      </c>
      <c r="B1417" s="65"/>
      <c r="C1417" s="61" t="s">
        <v>10182</v>
      </c>
      <c r="D1417" s="84" t="s">
        <v>191</v>
      </c>
      <c r="E1417" s="84" t="s">
        <v>11224</v>
      </c>
      <c r="F1417" s="84">
        <v>3.0</v>
      </c>
      <c r="G1417" s="11"/>
      <c r="I1417" t="str">
        <f t="array" ref="I1417">INDEX('2021 Points'!$F$13:$F$21,MATCH(1,MMULT(--('2021 Points'!$G$13:$N$21=D1417),TRANSPOSE(COLUMN('2021 Points'!$G$13:$N$21)^0)),0))</f>
        <v>#N/A</v>
      </c>
      <c r="K1417" s="58">
        <f>F1417-IFERROR(VLOOKUP(D1417,'250621 Ranking'!$D:$F,3,0),0)</f>
        <v>0</v>
      </c>
      <c r="L1417">
        <f>countif('Pre-transfer 2021 Points'!$E$13:$L$21,D1417)</f>
        <v>0</v>
      </c>
      <c r="M1417" s="59">
        <f>countif('2021 Points'!$G$13:$N$21,D1417)</f>
        <v>0</v>
      </c>
    </row>
    <row r="1418">
      <c r="A1418" s="48">
        <v>1417.0</v>
      </c>
      <c r="B1418" s="60">
        <v>1122.0</v>
      </c>
      <c r="C1418" s="61" t="s">
        <v>5833</v>
      </c>
      <c r="D1418" s="84" t="s">
        <v>1351</v>
      </c>
      <c r="E1418" s="84" t="s">
        <v>9928</v>
      </c>
      <c r="F1418" s="84">
        <v>3.0</v>
      </c>
      <c r="G1418" s="11"/>
      <c r="I1418" t="str">
        <f t="array" ref="I1418">INDEX('2021 Points'!$F$13:$F$21,MATCH(1,MMULT(--('2021 Points'!$G$13:$N$21=D1418),TRANSPOSE(COLUMN('2021 Points'!$G$13:$N$21)^0)),0))</f>
        <v>#N/A</v>
      </c>
      <c r="K1418" s="58">
        <f>F1418-IFERROR(VLOOKUP(D1418,'250621 Ranking'!$D:$F,3,0),0)</f>
        <v>0</v>
      </c>
      <c r="L1418">
        <f>countif('Pre-transfer 2021 Points'!$E$13:$L$21,D1418)</f>
        <v>0</v>
      </c>
      <c r="M1418" s="59">
        <f>countif('2021 Points'!$G$13:$N$21,D1418)</f>
        <v>0</v>
      </c>
    </row>
    <row r="1419">
      <c r="A1419" s="48">
        <v>1418.0</v>
      </c>
      <c r="B1419" s="60">
        <v>1957.0</v>
      </c>
      <c r="C1419" s="62" t="s">
        <v>4387</v>
      </c>
      <c r="D1419" s="84" t="s">
        <v>10929</v>
      </c>
      <c r="E1419" s="84" t="s">
        <v>11214</v>
      </c>
      <c r="F1419" s="84">
        <v>3.0</v>
      </c>
      <c r="G1419" s="11"/>
      <c r="I1419" t="str">
        <f t="array" ref="I1419">INDEX('2021 Points'!$F$13:$F$21,MATCH(1,MMULT(--('2021 Points'!$G$13:$N$21=D1419),TRANSPOSE(COLUMN('2021 Points'!$G$13:$N$21)^0)),0))</f>
        <v>#N/A</v>
      </c>
      <c r="K1419" s="58">
        <f>F1419-IFERROR(VLOOKUP(D1419,'250621 Ranking'!$D:$F,3,0),0)</f>
        <v>0</v>
      </c>
      <c r="L1419">
        <f>countif('Pre-transfer 2021 Points'!$E$13:$L$21,D1419)</f>
        <v>0</v>
      </c>
      <c r="M1419" s="59">
        <f>countif('2021 Points'!$G$13:$N$21,D1419)</f>
        <v>0</v>
      </c>
    </row>
    <row r="1420">
      <c r="A1420" s="48">
        <v>1419.0</v>
      </c>
      <c r="B1420" s="60">
        <v>1880.0</v>
      </c>
      <c r="C1420" s="62" t="s">
        <v>1565</v>
      </c>
      <c r="D1420" s="84" t="s">
        <v>11468</v>
      </c>
      <c r="E1420" s="84" t="s">
        <v>9963</v>
      </c>
      <c r="F1420" s="84">
        <v>3.0</v>
      </c>
      <c r="G1420" s="11"/>
      <c r="I1420" t="str">
        <f t="array" ref="I1420">INDEX('2021 Points'!$F$13:$F$21,MATCH(1,MMULT(--('2021 Points'!$G$13:$N$21=D1420),TRANSPOSE(COLUMN('2021 Points'!$G$13:$N$21)^0)),0))</f>
        <v>#N/A</v>
      </c>
      <c r="K1420" s="58">
        <f>F1420-IFERROR(VLOOKUP(D1420,'250621 Ranking'!$D:$F,3,0),0)</f>
        <v>0</v>
      </c>
      <c r="L1420">
        <f>countif('Pre-transfer 2021 Points'!$E$13:$L$21,D1420)</f>
        <v>0</v>
      </c>
      <c r="M1420" s="59">
        <f>countif('2021 Points'!$G$13:$N$21,D1420)</f>
        <v>0</v>
      </c>
    </row>
    <row r="1421">
      <c r="A1421" s="48">
        <v>1420.0</v>
      </c>
      <c r="B1421" s="65"/>
      <c r="C1421" s="61" t="s">
        <v>11724</v>
      </c>
      <c r="D1421" s="84" t="s">
        <v>11725</v>
      </c>
      <c r="E1421" s="84" t="s">
        <v>11324</v>
      </c>
      <c r="F1421" s="84">
        <v>3.0</v>
      </c>
      <c r="G1421" s="11"/>
      <c r="I1421" t="str">
        <f t="array" ref="I1421">INDEX('2021 Points'!$F$13:$F$21,MATCH(1,MMULT(--('2021 Points'!$G$13:$N$21=D1421),TRANSPOSE(COLUMN('2021 Points'!$G$13:$N$21)^0)),0))</f>
        <v>#N/A</v>
      </c>
      <c r="K1421" s="58">
        <f>F1421-IFERROR(VLOOKUP(D1421,'250621 Ranking'!$D:$F,3,0),0)</f>
        <v>0</v>
      </c>
      <c r="L1421">
        <f>countif('Pre-transfer 2021 Points'!$E$13:$L$21,D1421)</f>
        <v>0</v>
      </c>
      <c r="M1421" s="59">
        <f>countif('2021 Points'!$G$13:$N$21,D1421)</f>
        <v>0</v>
      </c>
    </row>
    <row r="1422">
      <c r="A1422" s="48">
        <v>1421.0</v>
      </c>
      <c r="B1422" s="65"/>
      <c r="C1422" s="61" t="s">
        <v>11726</v>
      </c>
      <c r="D1422" s="84" t="s">
        <v>11727</v>
      </c>
      <c r="E1422" s="84" t="s">
        <v>11728</v>
      </c>
      <c r="F1422" s="84">
        <v>3.0</v>
      </c>
      <c r="G1422" s="11"/>
      <c r="I1422" t="str">
        <f t="array" ref="I1422">INDEX('2021 Points'!$F$13:$F$21,MATCH(1,MMULT(--('2021 Points'!$G$13:$N$21=D1422),TRANSPOSE(COLUMN('2021 Points'!$G$13:$N$21)^0)),0))</f>
        <v>#N/A</v>
      </c>
      <c r="K1422" s="58">
        <f>F1422-IFERROR(VLOOKUP(D1422,'250621 Ranking'!$D:$F,3,0),0)</f>
        <v>3</v>
      </c>
      <c r="L1422">
        <f>countif('Pre-transfer 2021 Points'!$E$13:$L$21,D1422)</f>
        <v>0</v>
      </c>
      <c r="M1422" s="59">
        <f>countif('2021 Points'!$G$13:$N$21,D1422)</f>
        <v>0</v>
      </c>
    </row>
    <row r="1423">
      <c r="A1423" s="48">
        <v>1422.0</v>
      </c>
      <c r="B1423" s="60">
        <v>2170.0</v>
      </c>
      <c r="C1423" s="62" t="s">
        <v>10775</v>
      </c>
      <c r="D1423" s="84" t="s">
        <v>11023</v>
      </c>
      <c r="E1423" s="84" t="s">
        <v>8630</v>
      </c>
      <c r="F1423" s="84">
        <v>3.0</v>
      </c>
      <c r="G1423" s="11"/>
      <c r="I1423" t="str">
        <f t="array" ref="I1423">INDEX('2021 Points'!$F$13:$F$21,MATCH(1,MMULT(--('2021 Points'!$G$13:$N$21=D1423),TRANSPOSE(COLUMN('2021 Points'!$G$13:$N$21)^0)),0))</f>
        <v>#N/A</v>
      </c>
      <c r="K1423" s="58">
        <f>F1423-IFERROR(VLOOKUP(D1423,'250621 Ranking'!$D:$F,3,0),0)</f>
        <v>1</v>
      </c>
      <c r="L1423">
        <f>countif('Pre-transfer 2021 Points'!$E$13:$L$21,D1423)</f>
        <v>0</v>
      </c>
      <c r="M1423" s="59">
        <f>countif('2021 Points'!$G$13:$N$21,D1423)</f>
        <v>0</v>
      </c>
    </row>
    <row r="1424">
      <c r="A1424" s="48">
        <v>1423.0</v>
      </c>
      <c r="B1424" s="60">
        <v>948.0</v>
      </c>
      <c r="C1424" s="61" t="s">
        <v>6144</v>
      </c>
      <c r="D1424" s="84" t="s">
        <v>1109</v>
      </c>
      <c r="E1424" s="83"/>
      <c r="F1424" s="84">
        <v>3.0</v>
      </c>
      <c r="G1424" s="11"/>
      <c r="I1424" t="str">
        <f t="array" ref="I1424">INDEX('2021 Points'!$F$13:$F$21,MATCH(1,MMULT(--('2021 Points'!$G$13:$N$21=D1424),TRANSPOSE(COLUMN('2021 Points'!$G$13:$N$21)^0)),0))</f>
        <v>#N/A</v>
      </c>
      <c r="K1424" s="58">
        <f>F1424-IFERROR(VLOOKUP(D1424,'250621 Ranking'!$D:$F,3,0),0)</f>
        <v>0</v>
      </c>
      <c r="L1424">
        <f>countif('Pre-transfer 2021 Points'!$E$13:$L$21,D1424)</f>
        <v>0</v>
      </c>
      <c r="M1424" s="59">
        <f>countif('2021 Points'!$G$13:$N$21,D1424)</f>
        <v>0</v>
      </c>
    </row>
    <row r="1425">
      <c r="A1425" s="48">
        <v>1424.0</v>
      </c>
      <c r="B1425" s="60">
        <v>1245.0</v>
      </c>
      <c r="C1425" s="61" t="s">
        <v>1099</v>
      </c>
      <c r="D1425" s="84" t="s">
        <v>424</v>
      </c>
      <c r="E1425" s="84" t="s">
        <v>8613</v>
      </c>
      <c r="F1425" s="84">
        <v>3.0</v>
      </c>
      <c r="G1425" s="11"/>
      <c r="I1425" t="str">
        <f t="array" ref="I1425">INDEX('2021 Points'!$F$13:$F$21,MATCH(1,MMULT(--('2021 Points'!$G$13:$N$21=D1425),TRANSPOSE(COLUMN('2021 Points'!$G$13:$N$21)^0)),0))</f>
        <v>#N/A</v>
      </c>
      <c r="K1425" s="58">
        <f>F1425-IFERROR(VLOOKUP(D1425,'250621 Ranking'!$D:$F,3,0),0)</f>
        <v>0</v>
      </c>
      <c r="L1425">
        <f>countif('Pre-transfer 2021 Points'!$E$13:$L$21,D1425)</f>
        <v>0</v>
      </c>
      <c r="M1425" s="59">
        <f>countif('2021 Points'!$G$13:$N$21,D1425)</f>
        <v>0</v>
      </c>
    </row>
    <row r="1426">
      <c r="A1426" s="48">
        <v>1425.0</v>
      </c>
      <c r="B1426" s="60">
        <v>492.0</v>
      </c>
      <c r="C1426" s="61" t="s">
        <v>11543</v>
      </c>
      <c r="D1426" s="84" t="s">
        <v>3619</v>
      </c>
      <c r="E1426" s="84" t="s">
        <v>11243</v>
      </c>
      <c r="F1426" s="84">
        <v>3.0</v>
      </c>
      <c r="G1426" s="11"/>
      <c r="I1426" t="str">
        <f t="array" ref="I1426">INDEX('2021 Points'!$F$13:$F$21,MATCH(1,MMULT(--('2021 Points'!$G$13:$N$21=D1426),TRANSPOSE(COLUMN('2021 Points'!$G$13:$N$21)^0)),0))</f>
        <v>#N/A</v>
      </c>
      <c r="K1426" s="58">
        <f>F1426-IFERROR(VLOOKUP(D1426,'250621 Ranking'!$D:$F,3,0),0)</f>
        <v>0</v>
      </c>
      <c r="L1426">
        <f>countif('Pre-transfer 2021 Points'!$E$13:$L$21,D1426)</f>
        <v>0</v>
      </c>
      <c r="M1426" s="59">
        <f>countif('2021 Points'!$G$13:$N$21,D1426)</f>
        <v>0</v>
      </c>
    </row>
    <row r="1427">
      <c r="A1427" s="48">
        <v>1426.0</v>
      </c>
      <c r="B1427" s="60">
        <v>2397.0</v>
      </c>
      <c r="C1427" s="62" t="s">
        <v>11729</v>
      </c>
      <c r="D1427" s="84" t="s">
        <v>11730</v>
      </c>
      <c r="E1427" s="84" t="s">
        <v>11731</v>
      </c>
      <c r="F1427" s="84">
        <v>3.0</v>
      </c>
      <c r="G1427" s="11"/>
      <c r="I1427" t="str">
        <f t="array" ref="I1427">INDEX('2021 Points'!$F$13:$F$21,MATCH(1,MMULT(--('2021 Points'!$G$13:$N$21=D1427),TRANSPOSE(COLUMN('2021 Points'!$G$13:$N$21)^0)),0))</f>
        <v>#N/A</v>
      </c>
      <c r="K1427" s="58">
        <f>F1427-IFERROR(VLOOKUP(D1427,'250621 Ranking'!$D:$F,3,0),0)</f>
        <v>3</v>
      </c>
      <c r="L1427">
        <f>countif('Pre-transfer 2021 Points'!$E$13:$L$21,D1427)</f>
        <v>0</v>
      </c>
      <c r="M1427" s="59">
        <f>countif('2021 Points'!$G$13:$N$21,D1427)</f>
        <v>0</v>
      </c>
    </row>
    <row r="1428">
      <c r="A1428" s="48">
        <v>1427.0</v>
      </c>
      <c r="B1428" s="60">
        <v>2370.0</v>
      </c>
      <c r="C1428" s="62" t="s">
        <v>5500</v>
      </c>
      <c r="D1428" s="84" t="s">
        <v>3278</v>
      </c>
      <c r="E1428" s="83"/>
      <c r="F1428" s="84">
        <v>3.0</v>
      </c>
      <c r="G1428" s="11"/>
      <c r="I1428" t="str">
        <f t="array" ref="I1428">INDEX('2021 Points'!$F$13:$F$21,MATCH(1,MMULT(--('2021 Points'!$G$13:$N$21=D1428),TRANSPOSE(COLUMN('2021 Points'!$G$13:$N$21)^0)),0))</f>
        <v>#N/A</v>
      </c>
      <c r="K1428" s="58">
        <f>F1428-IFERROR(VLOOKUP(D1428,'250621 Ranking'!$D:$F,3,0),0)</f>
        <v>1</v>
      </c>
      <c r="L1428">
        <f>countif('Pre-transfer 2021 Points'!$E$13:$L$21,D1428)</f>
        <v>0</v>
      </c>
      <c r="M1428" s="59">
        <f>countif('2021 Points'!$G$13:$N$21,D1428)</f>
        <v>0</v>
      </c>
    </row>
    <row r="1429">
      <c r="A1429" s="48">
        <v>1428.0</v>
      </c>
      <c r="B1429" s="60">
        <v>547.0</v>
      </c>
      <c r="C1429" s="61" t="s">
        <v>11732</v>
      </c>
      <c r="D1429" s="84" t="s">
        <v>11733</v>
      </c>
      <c r="E1429" s="84" t="s">
        <v>11277</v>
      </c>
      <c r="F1429" s="84">
        <v>3.0</v>
      </c>
      <c r="G1429" s="11"/>
      <c r="I1429" t="str">
        <f t="array" ref="I1429">INDEX('2021 Points'!$F$13:$F$21,MATCH(1,MMULT(--('2021 Points'!$G$13:$N$21=D1429),TRANSPOSE(COLUMN('2021 Points'!$G$13:$N$21)^0)),0))</f>
        <v>#N/A</v>
      </c>
      <c r="K1429" s="58">
        <f>F1429-IFERROR(VLOOKUP(D1429,'250621 Ranking'!$D:$F,3,0),0)</f>
        <v>0</v>
      </c>
      <c r="L1429">
        <f>countif('Pre-transfer 2021 Points'!$E$13:$L$21,D1429)</f>
        <v>0</v>
      </c>
      <c r="M1429" s="59">
        <f>countif('2021 Points'!$G$13:$N$21,D1429)</f>
        <v>0</v>
      </c>
    </row>
    <row r="1430">
      <c r="A1430" s="48">
        <v>1429.0</v>
      </c>
      <c r="B1430" s="65"/>
      <c r="C1430" s="61" t="s">
        <v>8928</v>
      </c>
      <c r="D1430" s="84" t="s">
        <v>11734</v>
      </c>
      <c r="E1430" s="83"/>
      <c r="F1430" s="84">
        <v>3.0</v>
      </c>
      <c r="G1430" s="11"/>
      <c r="I1430" t="str">
        <f t="array" ref="I1430">INDEX('2021 Points'!$F$13:$F$21,MATCH(1,MMULT(--('2021 Points'!$G$13:$N$21=D1430),TRANSPOSE(COLUMN('2021 Points'!$G$13:$N$21)^0)),0))</f>
        <v>#N/A</v>
      </c>
      <c r="K1430" s="58">
        <f>F1430-IFERROR(VLOOKUP(D1430,'250621 Ranking'!$D:$F,3,0),0)</f>
        <v>0</v>
      </c>
      <c r="L1430">
        <f>countif('Pre-transfer 2021 Points'!$E$13:$L$21,D1430)</f>
        <v>0</v>
      </c>
      <c r="M1430" s="59">
        <f>countif('2021 Points'!$G$13:$N$21,D1430)</f>
        <v>0</v>
      </c>
    </row>
    <row r="1431">
      <c r="A1431" s="48">
        <v>1430.0</v>
      </c>
      <c r="B1431" s="65"/>
      <c r="C1431" s="61" t="s">
        <v>10190</v>
      </c>
      <c r="D1431" s="84" t="s">
        <v>11735</v>
      </c>
      <c r="E1431" s="83"/>
      <c r="F1431" s="84">
        <v>3.0</v>
      </c>
      <c r="G1431" s="11"/>
      <c r="I1431" t="str">
        <f t="array" ref="I1431">INDEX('2021 Points'!$F$13:$F$21,MATCH(1,MMULT(--('2021 Points'!$G$13:$N$21=D1431),TRANSPOSE(COLUMN('2021 Points'!$G$13:$N$21)^0)),0))</f>
        <v>#N/A</v>
      </c>
      <c r="K1431" s="58">
        <f>F1431-IFERROR(VLOOKUP(D1431,'250621 Ranking'!$D:$F,3,0),0)</f>
        <v>0</v>
      </c>
      <c r="L1431">
        <f>countif('Pre-transfer 2021 Points'!$E$13:$L$21,D1431)</f>
        <v>0</v>
      </c>
      <c r="M1431" s="59">
        <f>countif('2021 Points'!$G$13:$N$21,D1431)</f>
        <v>0</v>
      </c>
    </row>
    <row r="1432">
      <c r="A1432" s="48">
        <v>1431.0</v>
      </c>
      <c r="B1432" s="65"/>
      <c r="C1432" s="61" t="s">
        <v>8885</v>
      </c>
      <c r="D1432" s="84" t="s">
        <v>11736</v>
      </c>
      <c r="E1432" s="84" t="s">
        <v>6021</v>
      </c>
      <c r="F1432" s="84">
        <v>3.0</v>
      </c>
      <c r="G1432" s="11"/>
      <c r="I1432" t="str">
        <f t="array" ref="I1432">INDEX('2021 Points'!$F$13:$F$21,MATCH(1,MMULT(--('2021 Points'!$G$13:$N$21=D1432),TRANSPOSE(COLUMN('2021 Points'!$G$13:$N$21)^0)),0))</f>
        <v>#N/A</v>
      </c>
      <c r="K1432" s="58">
        <f>F1432-IFERROR(VLOOKUP(D1432,'250621 Ranking'!$D:$F,3,0),0)</f>
        <v>0</v>
      </c>
      <c r="L1432">
        <f>countif('Pre-transfer 2021 Points'!$E$13:$L$21,D1432)</f>
        <v>0</v>
      </c>
      <c r="M1432" s="59">
        <f>countif('2021 Points'!$G$13:$N$21,D1432)</f>
        <v>0</v>
      </c>
    </row>
    <row r="1433">
      <c r="A1433" s="48">
        <v>1432.0</v>
      </c>
      <c r="B1433" s="60">
        <v>516.0</v>
      </c>
      <c r="C1433" s="61" t="s">
        <v>11737</v>
      </c>
      <c r="D1433" s="84" t="s">
        <v>2497</v>
      </c>
      <c r="E1433" s="84" t="s">
        <v>9928</v>
      </c>
      <c r="F1433" s="84">
        <v>3.0</v>
      </c>
      <c r="G1433" s="11"/>
      <c r="I1433" t="str">
        <f t="array" ref="I1433">INDEX('2021 Points'!$F$13:$F$21,MATCH(1,MMULT(--('2021 Points'!$G$13:$N$21=D1433),TRANSPOSE(COLUMN('2021 Points'!$G$13:$N$21)^0)),0))</f>
        <v>#N/A</v>
      </c>
      <c r="K1433" s="58">
        <f>F1433-IFERROR(VLOOKUP(D1433,'250621 Ranking'!$D:$F,3,0),0)</f>
        <v>0</v>
      </c>
      <c r="L1433">
        <f>countif('Pre-transfer 2021 Points'!$E$13:$L$21,D1433)</f>
        <v>0</v>
      </c>
      <c r="M1433" s="59">
        <f>countif('2021 Points'!$G$13:$N$21,D1433)</f>
        <v>0</v>
      </c>
    </row>
    <row r="1434">
      <c r="A1434" s="48">
        <v>1433.0</v>
      </c>
      <c r="B1434" s="65"/>
      <c r="C1434" s="61" t="s">
        <v>11738</v>
      </c>
      <c r="D1434" s="84" t="s">
        <v>11739</v>
      </c>
      <c r="E1434" s="83"/>
      <c r="F1434" s="84">
        <v>3.0</v>
      </c>
      <c r="G1434" s="11"/>
      <c r="I1434" t="str">
        <f t="array" ref="I1434">INDEX('2021 Points'!$F$13:$F$21,MATCH(1,MMULT(--('2021 Points'!$G$13:$N$21=D1434),TRANSPOSE(COLUMN('2021 Points'!$G$13:$N$21)^0)),0))</f>
        <v>#N/A</v>
      </c>
      <c r="K1434" s="58">
        <f>F1434-IFERROR(VLOOKUP(D1434,'250621 Ranking'!$D:$F,3,0),0)</f>
        <v>0</v>
      </c>
      <c r="L1434">
        <f>countif('Pre-transfer 2021 Points'!$E$13:$L$21,D1434)</f>
        <v>0</v>
      </c>
      <c r="M1434" s="59">
        <f>countif('2021 Points'!$G$13:$N$21,D1434)</f>
        <v>0</v>
      </c>
    </row>
    <row r="1435">
      <c r="A1435" s="48">
        <v>1434.0</v>
      </c>
      <c r="B1435" s="65"/>
      <c r="C1435" s="61" t="s">
        <v>5186</v>
      </c>
      <c r="D1435" s="84" t="s">
        <v>11740</v>
      </c>
      <c r="E1435" s="83"/>
      <c r="F1435" s="84">
        <v>3.0</v>
      </c>
      <c r="G1435" s="11"/>
      <c r="I1435" t="str">
        <f t="array" ref="I1435">INDEX('2021 Points'!$F$13:$F$21,MATCH(1,MMULT(--('2021 Points'!$G$13:$N$21=D1435),TRANSPOSE(COLUMN('2021 Points'!$G$13:$N$21)^0)),0))</f>
        <v>#N/A</v>
      </c>
      <c r="K1435" s="58">
        <f>F1435-IFERROR(VLOOKUP(D1435,'250621 Ranking'!$D:$F,3,0),0)</f>
        <v>0</v>
      </c>
      <c r="L1435">
        <f>countif('Pre-transfer 2021 Points'!$E$13:$L$21,D1435)</f>
        <v>0</v>
      </c>
      <c r="M1435" s="59">
        <f>countif('2021 Points'!$G$13:$N$21,D1435)</f>
        <v>0</v>
      </c>
    </row>
    <row r="1436">
      <c r="A1436" s="48">
        <v>1435.0</v>
      </c>
      <c r="B1436" s="60">
        <v>1175.0</v>
      </c>
      <c r="C1436" s="61" t="s">
        <v>1287</v>
      </c>
      <c r="D1436" s="84" t="s">
        <v>3292</v>
      </c>
      <c r="E1436" s="84" t="s">
        <v>11208</v>
      </c>
      <c r="F1436" s="84">
        <v>3.0</v>
      </c>
      <c r="G1436" s="11"/>
      <c r="I1436" t="str">
        <f t="array" ref="I1436">INDEX('2021 Points'!$F$13:$F$21,MATCH(1,MMULT(--('2021 Points'!$G$13:$N$21=D1436),TRANSPOSE(COLUMN('2021 Points'!$G$13:$N$21)^0)),0))</f>
        <v>#N/A</v>
      </c>
      <c r="K1436" s="58">
        <f>F1436-IFERROR(VLOOKUP(D1436,'250621 Ranking'!$D:$F,3,0),0)</f>
        <v>0</v>
      </c>
      <c r="L1436">
        <f>countif('Pre-transfer 2021 Points'!$E$13:$L$21,D1436)</f>
        <v>0</v>
      </c>
      <c r="M1436" s="59">
        <f>countif('2021 Points'!$G$13:$N$21,D1436)</f>
        <v>0</v>
      </c>
    </row>
    <row r="1437">
      <c r="A1437" s="48">
        <v>1436.0</v>
      </c>
      <c r="B1437" s="65"/>
      <c r="C1437" s="61" t="s">
        <v>5183</v>
      </c>
      <c r="D1437" s="84" t="s">
        <v>11741</v>
      </c>
      <c r="E1437" s="84" t="s">
        <v>11243</v>
      </c>
      <c r="F1437" s="84">
        <v>3.0</v>
      </c>
      <c r="G1437" s="11"/>
      <c r="I1437" t="str">
        <f t="array" ref="I1437">INDEX('2021 Points'!$F$13:$F$21,MATCH(1,MMULT(--('2021 Points'!$G$13:$N$21=D1437),TRANSPOSE(COLUMN('2021 Points'!$G$13:$N$21)^0)),0))</f>
        <v>#N/A</v>
      </c>
      <c r="K1437" s="58">
        <f>F1437-IFERROR(VLOOKUP(D1437,'250621 Ranking'!$D:$F,3,0),0)</f>
        <v>0</v>
      </c>
      <c r="L1437">
        <f>countif('Pre-transfer 2021 Points'!$E$13:$L$21,D1437)</f>
        <v>0</v>
      </c>
      <c r="M1437" s="59">
        <f>countif('2021 Points'!$G$13:$N$21,D1437)</f>
        <v>0</v>
      </c>
    </row>
    <row r="1438">
      <c r="A1438" s="48">
        <v>1437.0</v>
      </c>
      <c r="B1438" s="65"/>
      <c r="C1438" s="61" t="s">
        <v>11742</v>
      </c>
      <c r="D1438" s="84" t="s">
        <v>3542</v>
      </c>
      <c r="E1438" s="84" t="s">
        <v>6025</v>
      </c>
      <c r="F1438" s="84">
        <v>3.0</v>
      </c>
      <c r="G1438" s="11"/>
      <c r="I1438" t="str">
        <f t="array" ref="I1438">INDEX('2021 Points'!$F$13:$F$21,MATCH(1,MMULT(--('2021 Points'!$G$13:$N$21=D1438),TRANSPOSE(COLUMN('2021 Points'!$G$13:$N$21)^0)),0))</f>
        <v>#N/A</v>
      </c>
      <c r="K1438" s="58">
        <f>F1438-IFERROR(VLOOKUP(D1438,'250621 Ranking'!$D:$F,3,0),0)</f>
        <v>0</v>
      </c>
      <c r="L1438">
        <f>countif('Pre-transfer 2021 Points'!$E$13:$L$21,D1438)</f>
        <v>0</v>
      </c>
      <c r="M1438" s="59">
        <f>countif('2021 Points'!$G$13:$N$21,D1438)</f>
        <v>0</v>
      </c>
    </row>
    <row r="1439">
      <c r="A1439" s="48">
        <v>1438.0</v>
      </c>
      <c r="B1439" s="60">
        <v>2098.0</v>
      </c>
      <c r="C1439" s="62" t="s">
        <v>8681</v>
      </c>
      <c r="D1439" s="84" t="s">
        <v>11743</v>
      </c>
      <c r="E1439" s="84" t="s">
        <v>9917</v>
      </c>
      <c r="F1439" s="84">
        <v>3.0</v>
      </c>
      <c r="G1439" s="11"/>
      <c r="I1439" t="str">
        <f t="array" ref="I1439">INDEX('2021 Points'!$F$13:$F$21,MATCH(1,MMULT(--('2021 Points'!$G$13:$N$21=D1439),TRANSPOSE(COLUMN('2021 Points'!$G$13:$N$21)^0)),0))</f>
        <v>#N/A</v>
      </c>
      <c r="K1439" s="58">
        <f>F1439-IFERROR(VLOOKUP(D1439,'250621 Ranking'!$D:$F,3,0),0)</f>
        <v>0</v>
      </c>
      <c r="L1439">
        <f>countif('Pre-transfer 2021 Points'!$E$13:$L$21,D1439)</f>
        <v>0</v>
      </c>
      <c r="M1439" s="59">
        <f>countif('2021 Points'!$G$13:$N$21,D1439)</f>
        <v>0</v>
      </c>
    </row>
    <row r="1440">
      <c r="A1440" s="48">
        <v>1439.0</v>
      </c>
      <c r="B1440" s="65"/>
      <c r="C1440" s="61" t="s">
        <v>11744</v>
      </c>
      <c r="D1440" s="84" t="s">
        <v>11745</v>
      </c>
      <c r="E1440" s="83"/>
      <c r="F1440" s="84">
        <v>3.0</v>
      </c>
      <c r="G1440" s="11"/>
      <c r="I1440" t="str">
        <f t="array" ref="I1440">INDEX('2021 Points'!$F$13:$F$21,MATCH(1,MMULT(--('2021 Points'!$G$13:$N$21=D1440),TRANSPOSE(COLUMN('2021 Points'!$G$13:$N$21)^0)),0))</f>
        <v>#N/A</v>
      </c>
      <c r="K1440" s="58">
        <f>F1440-IFERROR(VLOOKUP(D1440,'250621 Ranking'!$D:$F,3,0),0)</f>
        <v>0</v>
      </c>
      <c r="L1440">
        <f>countif('Pre-transfer 2021 Points'!$E$13:$L$21,D1440)</f>
        <v>0</v>
      </c>
      <c r="M1440" s="59">
        <f>countif('2021 Points'!$G$13:$N$21,D1440)</f>
        <v>0</v>
      </c>
    </row>
    <row r="1441">
      <c r="A1441" s="48">
        <v>1440.0</v>
      </c>
      <c r="B1441" s="65"/>
      <c r="C1441" s="61" t="s">
        <v>10191</v>
      </c>
      <c r="D1441" s="84" t="s">
        <v>3738</v>
      </c>
      <c r="E1441" s="84" t="s">
        <v>139</v>
      </c>
      <c r="F1441" s="84">
        <v>3.0</v>
      </c>
      <c r="G1441" s="11"/>
      <c r="I1441" t="str">
        <f t="array" ref="I1441">INDEX('2021 Points'!$F$13:$F$21,MATCH(1,MMULT(--('2021 Points'!$G$13:$N$21=D1441),TRANSPOSE(COLUMN('2021 Points'!$G$13:$N$21)^0)),0))</f>
        <v>#N/A</v>
      </c>
      <c r="K1441" s="58">
        <f>F1441-IFERROR(VLOOKUP(D1441,'250621 Ranking'!$D:$F,3,0),0)</f>
        <v>0</v>
      </c>
      <c r="L1441">
        <f>countif('Pre-transfer 2021 Points'!$E$13:$L$21,D1441)</f>
        <v>0</v>
      </c>
      <c r="M1441" s="59">
        <f>countif('2021 Points'!$G$13:$N$21,D1441)</f>
        <v>0</v>
      </c>
    </row>
    <row r="1442">
      <c r="A1442" s="48">
        <v>1441.0</v>
      </c>
      <c r="B1442" s="60">
        <v>221.0</v>
      </c>
      <c r="C1442" s="61" t="s">
        <v>10093</v>
      </c>
      <c r="D1442" s="84" t="s">
        <v>11746</v>
      </c>
      <c r="E1442" s="84" t="s">
        <v>11219</v>
      </c>
      <c r="F1442" s="84">
        <v>3.0</v>
      </c>
      <c r="G1442" s="11"/>
      <c r="I1442" t="str">
        <f t="array" ref="I1442">INDEX('2021 Points'!$F$13:$F$21,MATCH(1,MMULT(--('2021 Points'!$G$13:$N$21=D1442),TRANSPOSE(COLUMN('2021 Points'!$G$13:$N$21)^0)),0))</f>
        <v>#N/A</v>
      </c>
      <c r="K1442" s="58">
        <f>F1442-IFERROR(VLOOKUP(D1442,'250621 Ranking'!$D:$F,3,0),0)</f>
        <v>0</v>
      </c>
      <c r="L1442">
        <f>countif('Pre-transfer 2021 Points'!$E$13:$L$21,D1442)</f>
        <v>0</v>
      </c>
      <c r="M1442" s="59">
        <f>countif('2021 Points'!$G$13:$N$21,D1442)</f>
        <v>0</v>
      </c>
    </row>
    <row r="1443">
      <c r="A1443" s="48">
        <v>1442.0</v>
      </c>
      <c r="B1443" s="60">
        <v>930.0</v>
      </c>
      <c r="C1443" s="61" t="s">
        <v>11747</v>
      </c>
      <c r="D1443" s="84" t="s">
        <v>11748</v>
      </c>
      <c r="E1443" s="83"/>
      <c r="F1443" s="84">
        <v>3.0</v>
      </c>
      <c r="G1443" s="11"/>
      <c r="I1443" t="str">
        <f t="array" ref="I1443">INDEX('2021 Points'!$F$13:$F$21,MATCH(1,MMULT(--('2021 Points'!$G$13:$N$21=D1443),TRANSPOSE(COLUMN('2021 Points'!$G$13:$N$21)^0)),0))</f>
        <v>#N/A</v>
      </c>
      <c r="K1443" s="58">
        <f>F1443-IFERROR(VLOOKUP(D1443,'250621 Ranking'!$D:$F,3,0),0)</f>
        <v>0</v>
      </c>
      <c r="L1443">
        <f>countif('Pre-transfer 2021 Points'!$E$13:$L$21,D1443)</f>
        <v>0</v>
      </c>
      <c r="M1443" s="59">
        <f>countif('2021 Points'!$G$13:$N$21,D1443)</f>
        <v>0</v>
      </c>
    </row>
    <row r="1444">
      <c r="A1444" s="48">
        <v>1443.0</v>
      </c>
      <c r="B1444" s="65"/>
      <c r="C1444" s="61" t="s">
        <v>10193</v>
      </c>
      <c r="D1444" s="84" t="s">
        <v>11749</v>
      </c>
      <c r="E1444" s="84" t="s">
        <v>11750</v>
      </c>
      <c r="F1444" s="84">
        <v>3.0</v>
      </c>
      <c r="G1444" s="11"/>
      <c r="I1444" t="str">
        <f t="array" ref="I1444">INDEX('2021 Points'!$F$13:$F$21,MATCH(1,MMULT(--('2021 Points'!$G$13:$N$21=D1444),TRANSPOSE(COLUMN('2021 Points'!$G$13:$N$21)^0)),0))</f>
        <v>#N/A</v>
      </c>
      <c r="K1444" s="58">
        <f>F1444-IFERROR(VLOOKUP(D1444,'250621 Ranking'!$D:$F,3,0),0)</f>
        <v>0</v>
      </c>
      <c r="L1444">
        <f>countif('Pre-transfer 2021 Points'!$E$13:$L$21,D1444)</f>
        <v>0</v>
      </c>
      <c r="M1444" s="59">
        <f>countif('2021 Points'!$G$13:$N$21,D1444)</f>
        <v>0</v>
      </c>
    </row>
    <row r="1445">
      <c r="A1445" s="48">
        <v>1444.0</v>
      </c>
      <c r="B1445" s="65"/>
      <c r="C1445" s="61" t="s">
        <v>11751</v>
      </c>
      <c r="D1445" s="84" t="s">
        <v>11752</v>
      </c>
      <c r="E1445" s="83"/>
      <c r="F1445" s="84">
        <v>3.0</v>
      </c>
      <c r="G1445" s="11"/>
      <c r="I1445" t="str">
        <f t="array" ref="I1445">INDEX('2021 Points'!$F$13:$F$21,MATCH(1,MMULT(--('2021 Points'!$G$13:$N$21=D1445),TRANSPOSE(COLUMN('2021 Points'!$G$13:$N$21)^0)),0))</f>
        <v>#N/A</v>
      </c>
      <c r="K1445" s="58">
        <f>F1445-IFERROR(VLOOKUP(D1445,'250621 Ranking'!$D:$F,3,0),0)</f>
        <v>0</v>
      </c>
      <c r="L1445">
        <f>countif('Pre-transfer 2021 Points'!$E$13:$L$21,D1445)</f>
        <v>0</v>
      </c>
      <c r="M1445" s="59">
        <f>countif('2021 Points'!$G$13:$N$21,D1445)</f>
        <v>0</v>
      </c>
    </row>
    <row r="1446">
      <c r="A1446" s="48">
        <v>1445.0</v>
      </c>
      <c r="B1446" s="65"/>
      <c r="C1446" s="61" t="s">
        <v>5295</v>
      </c>
      <c r="D1446" s="84" t="s">
        <v>237</v>
      </c>
      <c r="E1446" s="84" t="s">
        <v>9929</v>
      </c>
      <c r="F1446" s="84">
        <v>3.0</v>
      </c>
      <c r="G1446" s="11"/>
      <c r="I1446" t="str">
        <f t="array" ref="I1446">INDEX('2021 Points'!$F$13:$F$21,MATCH(1,MMULT(--('2021 Points'!$G$13:$N$21=D1446),TRANSPOSE(COLUMN('2021 Points'!$G$13:$N$21)^0)),0))</f>
        <v>#N/A</v>
      </c>
      <c r="K1446" s="58">
        <f>F1446-IFERROR(VLOOKUP(D1446,'250621 Ranking'!$D:$F,3,0),0)</f>
        <v>0</v>
      </c>
      <c r="L1446">
        <f>countif('Pre-transfer 2021 Points'!$E$13:$L$21,D1446)</f>
        <v>0</v>
      </c>
      <c r="M1446" s="59">
        <f>countif('2021 Points'!$G$13:$N$21,D1446)</f>
        <v>0</v>
      </c>
    </row>
    <row r="1447">
      <c r="A1447" s="48">
        <v>1446.0</v>
      </c>
      <c r="B1447" s="60">
        <v>2265.0</v>
      </c>
      <c r="C1447" s="62" t="s">
        <v>8724</v>
      </c>
      <c r="D1447" s="84" t="s">
        <v>11753</v>
      </c>
      <c r="E1447" s="84" t="s">
        <v>9928</v>
      </c>
      <c r="F1447" s="84">
        <v>3.0</v>
      </c>
      <c r="G1447" s="11"/>
      <c r="I1447" t="str">
        <f t="array" ref="I1447">INDEX('2021 Points'!$F$13:$F$21,MATCH(1,MMULT(--('2021 Points'!$G$13:$N$21=D1447),TRANSPOSE(COLUMN('2021 Points'!$G$13:$N$21)^0)),0))</f>
        <v>#N/A</v>
      </c>
      <c r="K1447" s="58">
        <f>F1447-IFERROR(VLOOKUP(D1447,'250621 Ranking'!$D:$F,3,0),0)</f>
        <v>0</v>
      </c>
      <c r="L1447">
        <f>countif('Pre-transfer 2021 Points'!$E$13:$L$21,D1447)</f>
        <v>0</v>
      </c>
      <c r="M1447" s="59">
        <f>countif('2021 Points'!$G$13:$N$21,D1447)</f>
        <v>0</v>
      </c>
    </row>
    <row r="1448">
      <c r="A1448" s="48">
        <v>1447.0</v>
      </c>
      <c r="B1448" s="65"/>
      <c r="C1448" s="61" t="s">
        <v>11754</v>
      </c>
      <c r="D1448" s="84" t="s">
        <v>605</v>
      </c>
      <c r="E1448" s="84" t="s">
        <v>8605</v>
      </c>
      <c r="F1448" s="84">
        <v>3.0</v>
      </c>
      <c r="G1448" s="11"/>
      <c r="I1448" t="str">
        <f t="array" ref="I1448">INDEX('2021 Points'!$F$13:$F$21,MATCH(1,MMULT(--('2021 Points'!$G$13:$N$21=D1448),TRANSPOSE(COLUMN('2021 Points'!$G$13:$N$21)^0)),0))</f>
        <v>#N/A</v>
      </c>
      <c r="K1448" s="58">
        <f>F1448-IFERROR(VLOOKUP(D1448,'250621 Ranking'!$D:$F,3,0),0)</f>
        <v>0</v>
      </c>
      <c r="L1448">
        <f>countif('Pre-transfer 2021 Points'!$E$13:$L$21,D1448)</f>
        <v>0</v>
      </c>
      <c r="M1448" s="59">
        <f>countif('2021 Points'!$G$13:$N$21,D1448)</f>
        <v>0</v>
      </c>
    </row>
    <row r="1449">
      <c r="A1449" s="48">
        <v>1448.0</v>
      </c>
      <c r="B1449" s="65"/>
      <c r="C1449" s="61" t="s">
        <v>6104</v>
      </c>
      <c r="D1449" s="84" t="s">
        <v>2374</v>
      </c>
      <c r="E1449" s="83"/>
      <c r="F1449" s="84">
        <v>3.0</v>
      </c>
      <c r="G1449" s="11"/>
      <c r="I1449" t="str">
        <f t="array" ref="I1449">INDEX('2021 Points'!$F$13:$F$21,MATCH(1,MMULT(--('2021 Points'!$G$13:$N$21=D1449),TRANSPOSE(COLUMN('2021 Points'!$G$13:$N$21)^0)),0))</f>
        <v>#N/A</v>
      </c>
      <c r="K1449" s="58">
        <f>F1449-IFERROR(VLOOKUP(D1449,'250621 Ranking'!$D:$F,3,0),0)</f>
        <v>0</v>
      </c>
      <c r="L1449">
        <f>countif('Pre-transfer 2021 Points'!$E$13:$L$21,D1449)</f>
        <v>0</v>
      </c>
      <c r="M1449" s="59">
        <f>countif('2021 Points'!$G$13:$N$21,D1449)</f>
        <v>0</v>
      </c>
    </row>
    <row r="1450">
      <c r="A1450" s="48">
        <v>1449.0</v>
      </c>
      <c r="B1450" s="60">
        <v>469.0</v>
      </c>
      <c r="C1450" s="61" t="s">
        <v>11015</v>
      </c>
      <c r="D1450" s="84" t="s">
        <v>11086</v>
      </c>
      <c r="E1450" s="84" t="s">
        <v>4612</v>
      </c>
      <c r="F1450" s="84">
        <v>3.0</v>
      </c>
      <c r="G1450" s="11"/>
      <c r="I1450" t="str">
        <f t="array" ref="I1450">INDEX('2021 Points'!$F$13:$F$21,MATCH(1,MMULT(--('2021 Points'!$G$13:$N$21=D1450),TRANSPOSE(COLUMN('2021 Points'!$G$13:$N$21)^0)),0))</f>
        <v>#N/A</v>
      </c>
      <c r="K1450" s="58">
        <f>F1450-IFERROR(VLOOKUP(D1450,'250621 Ranking'!$D:$F,3,0),0)</f>
        <v>0</v>
      </c>
      <c r="L1450">
        <f>countif('Pre-transfer 2021 Points'!$E$13:$L$21,D1450)</f>
        <v>0</v>
      </c>
      <c r="M1450" s="59">
        <f>countif('2021 Points'!$G$13:$N$21,D1450)</f>
        <v>0</v>
      </c>
    </row>
    <row r="1451">
      <c r="A1451" s="48">
        <v>1450.0</v>
      </c>
      <c r="B1451" s="65"/>
      <c r="C1451" s="61" t="s">
        <v>11755</v>
      </c>
      <c r="D1451" s="84" t="s">
        <v>935</v>
      </c>
      <c r="E1451" s="83"/>
      <c r="F1451" s="84">
        <v>3.0</v>
      </c>
      <c r="G1451" s="11"/>
      <c r="I1451" t="str">
        <f t="array" ref="I1451">INDEX('2021 Points'!$F$13:$F$21,MATCH(1,MMULT(--('2021 Points'!$G$13:$N$21=D1451),TRANSPOSE(COLUMN('2021 Points'!$G$13:$N$21)^0)),0))</f>
        <v>#N/A</v>
      </c>
      <c r="K1451" s="58">
        <f>F1451-IFERROR(VLOOKUP(D1451,'250621 Ranking'!$D:$F,3,0),0)</f>
        <v>0</v>
      </c>
      <c r="L1451">
        <f>countif('Pre-transfer 2021 Points'!$E$13:$L$21,D1451)</f>
        <v>0</v>
      </c>
      <c r="M1451" s="59">
        <f>countif('2021 Points'!$G$13:$N$21,D1451)</f>
        <v>0</v>
      </c>
    </row>
    <row r="1452">
      <c r="A1452" s="48">
        <v>1451.0</v>
      </c>
      <c r="B1452" s="65"/>
      <c r="C1452" s="61" t="s">
        <v>10195</v>
      </c>
      <c r="D1452" s="84" t="s">
        <v>11756</v>
      </c>
      <c r="E1452" s="83"/>
      <c r="F1452" s="84">
        <v>3.0</v>
      </c>
      <c r="G1452" s="11"/>
      <c r="I1452" t="str">
        <f t="array" ref="I1452">INDEX('2021 Points'!$F$13:$F$21,MATCH(1,MMULT(--('2021 Points'!$G$13:$N$21=D1452),TRANSPOSE(COLUMN('2021 Points'!$G$13:$N$21)^0)),0))</f>
        <v>#N/A</v>
      </c>
      <c r="K1452" s="58">
        <f>F1452-IFERROR(VLOOKUP(D1452,'250621 Ranking'!$D:$F,3,0),0)</f>
        <v>0</v>
      </c>
      <c r="L1452">
        <f>countif('Pre-transfer 2021 Points'!$E$13:$L$21,D1452)</f>
        <v>0</v>
      </c>
      <c r="M1452" s="59">
        <f>countif('2021 Points'!$G$13:$N$21,D1452)</f>
        <v>0</v>
      </c>
    </row>
    <row r="1453">
      <c r="A1453" s="48">
        <v>1452.0</v>
      </c>
      <c r="B1453" s="60">
        <v>1091.0</v>
      </c>
      <c r="C1453" s="61" t="s">
        <v>958</v>
      </c>
      <c r="D1453" s="84" t="s">
        <v>317</v>
      </c>
      <c r="E1453" s="84" t="s">
        <v>139</v>
      </c>
      <c r="F1453" s="84">
        <v>3.0</v>
      </c>
      <c r="G1453" s="11"/>
      <c r="I1453" t="str">
        <f t="array" ref="I1453">INDEX('2021 Points'!$F$13:$F$21,MATCH(1,MMULT(--('2021 Points'!$G$13:$N$21=D1453),TRANSPOSE(COLUMN('2021 Points'!$G$13:$N$21)^0)),0))</f>
        <v>#N/A</v>
      </c>
      <c r="K1453" s="58">
        <f>F1453-IFERROR(VLOOKUP(D1453,'250621 Ranking'!$D:$F,3,0),0)</f>
        <v>0</v>
      </c>
      <c r="L1453">
        <f>countif('Pre-transfer 2021 Points'!$E$13:$L$21,D1453)</f>
        <v>0</v>
      </c>
      <c r="M1453" s="59">
        <f>countif('2021 Points'!$G$13:$N$21,D1453)</f>
        <v>0</v>
      </c>
    </row>
    <row r="1454">
      <c r="A1454" s="48">
        <v>1453.0</v>
      </c>
      <c r="B1454" s="60">
        <v>1040.0</v>
      </c>
      <c r="C1454" s="61" t="s">
        <v>9965</v>
      </c>
      <c r="D1454" s="84" t="s">
        <v>11757</v>
      </c>
      <c r="E1454" s="84" t="s">
        <v>4326</v>
      </c>
      <c r="F1454" s="84">
        <v>3.0</v>
      </c>
      <c r="G1454" s="11"/>
      <c r="I1454" t="str">
        <f t="array" ref="I1454">INDEX('2021 Points'!$F$13:$F$21,MATCH(1,MMULT(--('2021 Points'!$G$13:$N$21=D1454),TRANSPOSE(COLUMN('2021 Points'!$G$13:$N$21)^0)),0))</f>
        <v>#N/A</v>
      </c>
      <c r="K1454" s="58">
        <f>F1454-IFERROR(VLOOKUP(D1454,'250621 Ranking'!$D:$F,3,0),0)</f>
        <v>0</v>
      </c>
      <c r="L1454">
        <f>countif('Pre-transfer 2021 Points'!$E$13:$L$21,D1454)</f>
        <v>0</v>
      </c>
      <c r="M1454" s="59">
        <f>countif('2021 Points'!$G$13:$N$21,D1454)</f>
        <v>0</v>
      </c>
    </row>
    <row r="1455">
      <c r="A1455" s="48">
        <v>1454.0</v>
      </c>
      <c r="B1455" s="60">
        <v>2575.0</v>
      </c>
      <c r="C1455" s="62" t="s">
        <v>11274</v>
      </c>
      <c r="D1455" s="84" t="s">
        <v>11758</v>
      </c>
      <c r="E1455" s="84" t="s">
        <v>11243</v>
      </c>
      <c r="F1455" s="84">
        <v>3.0</v>
      </c>
      <c r="G1455" s="11"/>
      <c r="I1455" t="str">
        <f t="array" ref="I1455">INDEX('2021 Points'!$F$13:$F$21,MATCH(1,MMULT(--('2021 Points'!$G$13:$N$21=D1455),TRANSPOSE(COLUMN('2021 Points'!$G$13:$N$21)^0)),0))</f>
        <v>#N/A</v>
      </c>
      <c r="K1455" s="58">
        <f>F1455-IFERROR(VLOOKUP(D1455,'250621 Ranking'!$D:$F,3,0),0)</f>
        <v>0</v>
      </c>
      <c r="L1455">
        <f>countif('Pre-transfer 2021 Points'!$E$13:$L$21,D1455)</f>
        <v>0</v>
      </c>
      <c r="M1455" s="59">
        <f>countif('2021 Points'!$G$13:$N$21,D1455)</f>
        <v>0</v>
      </c>
    </row>
    <row r="1456">
      <c r="A1456" s="48">
        <v>1455.0</v>
      </c>
      <c r="B1456" s="65"/>
      <c r="C1456" s="61" t="s">
        <v>11759</v>
      </c>
      <c r="D1456" s="84" t="s">
        <v>11760</v>
      </c>
      <c r="E1456" s="84" t="s">
        <v>11280</v>
      </c>
      <c r="F1456" s="84">
        <v>3.0</v>
      </c>
      <c r="G1456" s="11"/>
      <c r="I1456" t="str">
        <f t="array" ref="I1456">INDEX('2021 Points'!$F$13:$F$21,MATCH(1,MMULT(--('2021 Points'!$G$13:$N$21=D1456),TRANSPOSE(COLUMN('2021 Points'!$G$13:$N$21)^0)),0))</f>
        <v>#N/A</v>
      </c>
      <c r="K1456" s="58">
        <f>F1456-IFERROR(VLOOKUP(D1456,'250621 Ranking'!$D:$F,3,0),0)</f>
        <v>0</v>
      </c>
      <c r="L1456">
        <f>countif('Pre-transfer 2021 Points'!$E$13:$L$21,D1456)</f>
        <v>0</v>
      </c>
      <c r="M1456" s="59">
        <f>countif('2021 Points'!$G$13:$N$21,D1456)</f>
        <v>0</v>
      </c>
    </row>
    <row r="1457">
      <c r="A1457" s="48">
        <v>1456.0</v>
      </c>
      <c r="B1457" s="60">
        <v>951.0</v>
      </c>
      <c r="C1457" s="61" t="s">
        <v>6086</v>
      </c>
      <c r="D1457" s="84" t="s">
        <v>11761</v>
      </c>
      <c r="E1457" s="83"/>
      <c r="F1457" s="84">
        <v>3.0</v>
      </c>
      <c r="G1457" s="11"/>
      <c r="I1457" t="str">
        <f t="array" ref="I1457">INDEX('2021 Points'!$F$13:$F$21,MATCH(1,MMULT(--('2021 Points'!$G$13:$N$21=D1457),TRANSPOSE(COLUMN('2021 Points'!$G$13:$N$21)^0)),0))</f>
        <v>#N/A</v>
      </c>
      <c r="K1457" s="58">
        <f>F1457-IFERROR(VLOOKUP(D1457,'250621 Ranking'!$D:$F,3,0),0)</f>
        <v>0</v>
      </c>
      <c r="L1457">
        <f>countif('Pre-transfer 2021 Points'!$E$13:$L$21,D1457)</f>
        <v>0</v>
      </c>
      <c r="M1457" s="59">
        <f>countif('2021 Points'!$G$13:$N$21,D1457)</f>
        <v>0</v>
      </c>
    </row>
    <row r="1458">
      <c r="A1458" s="48">
        <v>1457.0</v>
      </c>
      <c r="B1458" s="65"/>
      <c r="C1458" s="61" t="s">
        <v>10196</v>
      </c>
      <c r="D1458" s="84" t="s">
        <v>11762</v>
      </c>
      <c r="E1458" s="84" t="s">
        <v>11457</v>
      </c>
      <c r="F1458" s="84">
        <v>3.0</v>
      </c>
      <c r="G1458" s="11"/>
      <c r="I1458" t="str">
        <f t="array" ref="I1458">INDEX('2021 Points'!$F$13:$F$21,MATCH(1,MMULT(--('2021 Points'!$G$13:$N$21=D1458),TRANSPOSE(COLUMN('2021 Points'!$G$13:$N$21)^0)),0))</f>
        <v>#N/A</v>
      </c>
      <c r="K1458" s="58">
        <f>F1458-IFERROR(VLOOKUP(D1458,'250621 Ranking'!$D:$F,3,0),0)</f>
        <v>0</v>
      </c>
      <c r="L1458">
        <f>countif('Pre-transfer 2021 Points'!$E$13:$L$21,D1458)</f>
        <v>0</v>
      </c>
      <c r="M1458" s="59">
        <f>countif('2021 Points'!$G$13:$N$21,D1458)</f>
        <v>0</v>
      </c>
    </row>
    <row r="1459">
      <c r="A1459" s="48">
        <v>1458.0</v>
      </c>
      <c r="B1459" s="65"/>
      <c r="C1459" s="61" t="s">
        <v>8932</v>
      </c>
      <c r="D1459" s="84" t="s">
        <v>11763</v>
      </c>
      <c r="E1459" s="83"/>
      <c r="F1459" s="84">
        <v>3.0</v>
      </c>
      <c r="G1459" s="11"/>
      <c r="I1459" t="str">
        <f t="array" ref="I1459">INDEX('2021 Points'!$F$13:$F$21,MATCH(1,MMULT(--('2021 Points'!$G$13:$N$21=D1459),TRANSPOSE(COLUMN('2021 Points'!$G$13:$N$21)^0)),0))</f>
        <v>#N/A</v>
      </c>
      <c r="K1459" s="58">
        <f>F1459-IFERROR(VLOOKUP(D1459,'250621 Ranking'!$D:$F,3,0),0)</f>
        <v>3</v>
      </c>
      <c r="L1459">
        <f>countif('Pre-transfer 2021 Points'!$E$13:$L$21,D1459)</f>
        <v>0</v>
      </c>
      <c r="M1459" s="59">
        <f>countif('2021 Points'!$G$13:$N$21,D1459)</f>
        <v>0</v>
      </c>
    </row>
    <row r="1460">
      <c r="A1460" s="48">
        <v>1459.0</v>
      </c>
      <c r="B1460" s="60">
        <v>330.0</v>
      </c>
      <c r="C1460" s="61" t="s">
        <v>10065</v>
      </c>
      <c r="D1460" s="84" t="s">
        <v>11701</v>
      </c>
      <c r="E1460" s="84" t="s">
        <v>8592</v>
      </c>
      <c r="F1460" s="84">
        <v>3.0</v>
      </c>
      <c r="G1460" s="11"/>
      <c r="I1460" t="str">
        <f t="array" ref="I1460">INDEX('2021 Points'!$F$13:$F$21,MATCH(1,MMULT(--('2021 Points'!$G$13:$N$21=D1460),TRANSPOSE(COLUMN('2021 Points'!$G$13:$N$21)^0)),0))</f>
        <v>#N/A</v>
      </c>
      <c r="K1460" s="58">
        <f>F1460-IFERROR(VLOOKUP(D1460,'250621 Ranking'!$D:$F,3,0),0)</f>
        <v>0</v>
      </c>
      <c r="L1460">
        <f>countif('Pre-transfer 2021 Points'!$E$13:$L$21,D1460)</f>
        <v>0</v>
      </c>
      <c r="M1460" s="59">
        <f>countif('2021 Points'!$G$13:$N$21,D1460)</f>
        <v>0</v>
      </c>
    </row>
    <row r="1461">
      <c r="A1461" s="48">
        <v>1460.0</v>
      </c>
      <c r="B1461" s="65"/>
      <c r="C1461" s="61" t="s">
        <v>10198</v>
      </c>
      <c r="D1461" s="84" t="s">
        <v>1219</v>
      </c>
      <c r="E1461" s="84" t="s">
        <v>5857</v>
      </c>
      <c r="F1461" s="84">
        <v>3.0</v>
      </c>
      <c r="G1461" s="11"/>
      <c r="I1461" t="str">
        <f t="array" ref="I1461">INDEX('2021 Points'!$F$13:$F$21,MATCH(1,MMULT(--('2021 Points'!$G$13:$N$21=D1461),TRANSPOSE(COLUMN('2021 Points'!$G$13:$N$21)^0)),0))</f>
        <v>#N/A</v>
      </c>
      <c r="K1461" s="58">
        <f>F1461-IFERROR(VLOOKUP(D1461,'250621 Ranking'!$D:$F,3,0),0)</f>
        <v>0</v>
      </c>
      <c r="L1461">
        <f>countif('Pre-transfer 2021 Points'!$E$13:$L$21,D1461)</f>
        <v>0</v>
      </c>
      <c r="M1461" s="59">
        <f>countif('2021 Points'!$G$13:$N$21,D1461)</f>
        <v>0</v>
      </c>
    </row>
    <row r="1462">
      <c r="A1462" s="48">
        <v>1461.0</v>
      </c>
      <c r="B1462" s="65"/>
      <c r="C1462" s="61" t="s">
        <v>11764</v>
      </c>
      <c r="D1462" s="84" t="s">
        <v>2876</v>
      </c>
      <c r="E1462" s="83"/>
      <c r="F1462" s="84">
        <v>3.0</v>
      </c>
      <c r="G1462" s="11"/>
      <c r="I1462" t="str">
        <f t="array" ref="I1462">INDEX('2021 Points'!$F$13:$F$21,MATCH(1,MMULT(--('2021 Points'!$G$13:$N$21=D1462),TRANSPOSE(COLUMN('2021 Points'!$G$13:$N$21)^0)),0))</f>
        <v>#N/A</v>
      </c>
      <c r="K1462" s="58">
        <f>F1462-IFERROR(VLOOKUP(D1462,'250621 Ranking'!$D:$F,3,0),0)</f>
        <v>0</v>
      </c>
      <c r="L1462">
        <f>countif('Pre-transfer 2021 Points'!$E$13:$L$21,D1462)</f>
        <v>0</v>
      </c>
      <c r="M1462" s="59">
        <f>countif('2021 Points'!$G$13:$N$21,D1462)</f>
        <v>0</v>
      </c>
    </row>
    <row r="1463">
      <c r="A1463" s="48">
        <v>1462.0</v>
      </c>
      <c r="B1463" s="60">
        <v>985.0</v>
      </c>
      <c r="C1463" s="61" t="s">
        <v>5181</v>
      </c>
      <c r="D1463" s="84" t="s">
        <v>836</v>
      </c>
      <c r="E1463" s="84" t="s">
        <v>8970</v>
      </c>
      <c r="F1463" s="84">
        <v>3.0</v>
      </c>
      <c r="G1463" s="11"/>
      <c r="I1463" t="str">
        <f t="array" ref="I1463">INDEX('2021 Points'!$F$13:$F$21,MATCH(1,MMULT(--('2021 Points'!$G$13:$N$21=D1463),TRANSPOSE(COLUMN('2021 Points'!$G$13:$N$21)^0)),0))</f>
        <v>#N/A</v>
      </c>
      <c r="K1463" s="58">
        <f>F1463-IFERROR(VLOOKUP(D1463,'250621 Ranking'!$D:$F,3,0),0)</f>
        <v>0</v>
      </c>
      <c r="L1463">
        <f>countif('Pre-transfer 2021 Points'!$E$13:$L$21,D1463)</f>
        <v>0</v>
      </c>
      <c r="M1463" s="59">
        <f>countif('2021 Points'!$G$13:$N$21,D1463)</f>
        <v>0</v>
      </c>
    </row>
    <row r="1464">
      <c r="A1464" s="48">
        <v>1463.0</v>
      </c>
      <c r="B1464" s="60">
        <v>2588.0</v>
      </c>
      <c r="C1464" s="62" t="s">
        <v>11765</v>
      </c>
      <c r="D1464" s="84" t="s">
        <v>2855</v>
      </c>
      <c r="E1464" s="84" t="s">
        <v>115</v>
      </c>
      <c r="F1464" s="84">
        <v>3.0</v>
      </c>
      <c r="G1464" s="11"/>
      <c r="I1464" t="str">
        <f t="array" ref="I1464">INDEX('2021 Points'!$F$13:$F$21,MATCH(1,MMULT(--('2021 Points'!$G$13:$N$21=D1464),TRANSPOSE(COLUMN('2021 Points'!$G$13:$N$21)^0)),0))</f>
        <v>#N/A</v>
      </c>
      <c r="K1464" s="58">
        <f>F1464-IFERROR(VLOOKUP(D1464,'250621 Ranking'!$D:$F,3,0),0)</f>
        <v>0</v>
      </c>
      <c r="L1464">
        <f>countif('Pre-transfer 2021 Points'!$E$13:$L$21,D1464)</f>
        <v>0</v>
      </c>
      <c r="M1464" s="59">
        <f>countif('2021 Points'!$G$13:$N$21,D1464)</f>
        <v>0</v>
      </c>
    </row>
    <row r="1465">
      <c r="A1465" s="48">
        <v>1464.0</v>
      </c>
      <c r="B1465" s="65"/>
      <c r="C1465" s="61" t="s">
        <v>10199</v>
      </c>
      <c r="D1465" s="84" t="s">
        <v>3664</v>
      </c>
      <c r="E1465" s="84" t="s">
        <v>6102</v>
      </c>
      <c r="F1465" s="84">
        <v>3.0</v>
      </c>
      <c r="G1465" s="11"/>
      <c r="I1465" t="str">
        <f t="array" ref="I1465">INDEX('2021 Points'!$F$13:$F$21,MATCH(1,MMULT(--('2021 Points'!$G$13:$N$21=D1465),TRANSPOSE(COLUMN('2021 Points'!$G$13:$N$21)^0)),0))</f>
        <v>#N/A</v>
      </c>
      <c r="K1465" s="58">
        <f>F1465-IFERROR(VLOOKUP(D1465,'250621 Ranking'!$D:$F,3,0),0)</f>
        <v>0</v>
      </c>
      <c r="L1465">
        <f>countif('Pre-transfer 2021 Points'!$E$13:$L$21,D1465)</f>
        <v>0</v>
      </c>
      <c r="M1465" s="59">
        <f>countif('2021 Points'!$G$13:$N$21,D1465)</f>
        <v>0</v>
      </c>
    </row>
    <row r="1466">
      <c r="A1466" s="48">
        <v>1465.0</v>
      </c>
      <c r="B1466" s="60">
        <v>2367.0</v>
      </c>
      <c r="C1466" s="62" t="s">
        <v>8635</v>
      </c>
      <c r="D1466" s="84" t="s">
        <v>1583</v>
      </c>
      <c r="E1466" s="84" t="s">
        <v>11243</v>
      </c>
      <c r="F1466" s="84">
        <v>3.0</v>
      </c>
      <c r="G1466" s="11"/>
      <c r="I1466" t="str">
        <f t="array" ref="I1466">INDEX('2021 Points'!$F$13:$F$21,MATCH(1,MMULT(--('2021 Points'!$G$13:$N$21=D1466),TRANSPOSE(COLUMN('2021 Points'!$G$13:$N$21)^0)),0))</f>
        <v>#N/A</v>
      </c>
      <c r="K1466" s="58">
        <f>F1466-IFERROR(VLOOKUP(D1466,'250621 Ranking'!$D:$F,3,0),0)</f>
        <v>0</v>
      </c>
      <c r="L1466">
        <f>countif('Pre-transfer 2021 Points'!$E$13:$L$21,D1466)</f>
        <v>0</v>
      </c>
      <c r="M1466" s="59">
        <f>countif('2021 Points'!$G$13:$N$21,D1466)</f>
        <v>0</v>
      </c>
    </row>
    <row r="1467">
      <c r="A1467" s="48">
        <v>1466.0</v>
      </c>
      <c r="B1467" s="60">
        <v>407.0</v>
      </c>
      <c r="C1467" s="61" t="s">
        <v>10048</v>
      </c>
      <c r="D1467" s="84" t="s">
        <v>11766</v>
      </c>
      <c r="E1467" s="84" t="s">
        <v>11214</v>
      </c>
      <c r="F1467" s="84">
        <v>3.0</v>
      </c>
      <c r="G1467" s="11"/>
      <c r="I1467" t="str">
        <f t="array" ref="I1467">INDEX('2021 Points'!$F$13:$F$21,MATCH(1,MMULT(--('2021 Points'!$G$13:$N$21=D1467),TRANSPOSE(COLUMN('2021 Points'!$G$13:$N$21)^0)),0))</f>
        <v>#N/A</v>
      </c>
      <c r="K1467" s="58">
        <f>F1467-IFERROR(VLOOKUP(D1467,'250621 Ranking'!$D:$F,3,0),0)</f>
        <v>0</v>
      </c>
      <c r="L1467">
        <f>countif('Pre-transfer 2021 Points'!$E$13:$L$21,D1467)</f>
        <v>0</v>
      </c>
      <c r="M1467" s="59">
        <f>countif('2021 Points'!$G$13:$N$21,D1467)</f>
        <v>0</v>
      </c>
    </row>
    <row r="1468">
      <c r="A1468" s="48">
        <v>1467.0</v>
      </c>
      <c r="B1468" s="65"/>
      <c r="C1468" s="61" t="s">
        <v>10200</v>
      </c>
      <c r="D1468" s="84" t="s">
        <v>3523</v>
      </c>
      <c r="E1468" s="84" t="s">
        <v>9988</v>
      </c>
      <c r="F1468" s="84">
        <v>2.0</v>
      </c>
      <c r="G1468" s="11"/>
      <c r="I1468" t="str">
        <f t="array" ref="I1468">INDEX('2021 Points'!$F$13:$F$21,MATCH(1,MMULT(--('2021 Points'!$G$13:$N$21=D1468),TRANSPOSE(COLUMN('2021 Points'!$G$13:$N$21)^0)),0))</f>
        <v>#N/A</v>
      </c>
      <c r="K1468" s="58">
        <f>F1468-IFERROR(VLOOKUP(D1468,'250621 Ranking'!$D:$F,3,0),0)</f>
        <v>2</v>
      </c>
      <c r="L1468">
        <f>countif('Pre-transfer 2021 Points'!$E$13:$L$21,D1468)</f>
        <v>0</v>
      </c>
      <c r="M1468" s="59">
        <f>countif('2021 Points'!$G$13:$N$21,D1468)</f>
        <v>0</v>
      </c>
    </row>
    <row r="1469">
      <c r="A1469" s="48">
        <v>1468.0</v>
      </c>
      <c r="B1469" s="65"/>
      <c r="C1469" s="61" t="s">
        <v>11767</v>
      </c>
      <c r="D1469" s="84" t="s">
        <v>11768</v>
      </c>
      <c r="E1469" s="83"/>
      <c r="F1469" s="84">
        <v>2.0</v>
      </c>
      <c r="G1469" s="11"/>
      <c r="I1469" t="str">
        <f t="array" ref="I1469">INDEX('2021 Points'!$F$13:$F$21,MATCH(1,MMULT(--('2021 Points'!$G$13:$N$21=D1469),TRANSPOSE(COLUMN('2021 Points'!$G$13:$N$21)^0)),0))</f>
        <v>#N/A</v>
      </c>
      <c r="K1469" s="58">
        <f>F1469-IFERROR(VLOOKUP(D1469,'250621 Ranking'!$D:$F,3,0),0)</f>
        <v>0</v>
      </c>
      <c r="L1469">
        <f>countif('Pre-transfer 2021 Points'!$E$13:$L$21,D1469)</f>
        <v>0</v>
      </c>
      <c r="M1469" s="59">
        <f>countif('2021 Points'!$G$13:$N$21,D1469)</f>
        <v>0</v>
      </c>
    </row>
    <row r="1470">
      <c r="A1470" s="48">
        <v>1469.0</v>
      </c>
      <c r="B1470" s="60">
        <v>566.0</v>
      </c>
      <c r="C1470" s="61" t="s">
        <v>5023</v>
      </c>
      <c r="D1470" s="84" t="s">
        <v>11769</v>
      </c>
      <c r="E1470" s="84" t="s">
        <v>4373</v>
      </c>
      <c r="F1470" s="84">
        <v>2.0</v>
      </c>
      <c r="G1470" s="11"/>
      <c r="I1470" t="str">
        <f t="array" ref="I1470">INDEX('2021 Points'!$F$13:$F$21,MATCH(1,MMULT(--('2021 Points'!$G$13:$N$21=D1470),TRANSPOSE(COLUMN('2021 Points'!$G$13:$N$21)^0)),0))</f>
        <v>#N/A</v>
      </c>
      <c r="K1470" s="58">
        <f>F1470-IFERROR(VLOOKUP(D1470,'250621 Ranking'!$D:$F,3,0),0)</f>
        <v>0</v>
      </c>
      <c r="L1470">
        <f>countif('Pre-transfer 2021 Points'!$E$13:$L$21,D1470)</f>
        <v>0</v>
      </c>
      <c r="M1470" s="59">
        <f>countif('2021 Points'!$G$13:$N$21,D1470)</f>
        <v>0</v>
      </c>
    </row>
    <row r="1471">
      <c r="A1471" s="48">
        <v>1470.0</v>
      </c>
      <c r="B1471" s="65"/>
      <c r="C1471" s="61" t="s">
        <v>5674</v>
      </c>
      <c r="D1471" s="84" t="s">
        <v>11770</v>
      </c>
      <c r="E1471" s="83"/>
      <c r="F1471" s="84">
        <v>2.0</v>
      </c>
      <c r="G1471" s="11"/>
      <c r="I1471" t="str">
        <f t="array" ref="I1471">INDEX('2021 Points'!$F$13:$F$21,MATCH(1,MMULT(--('2021 Points'!$G$13:$N$21=D1471),TRANSPOSE(COLUMN('2021 Points'!$G$13:$N$21)^0)),0))</f>
        <v>#N/A</v>
      </c>
      <c r="K1471" s="58">
        <f>F1471-IFERROR(VLOOKUP(D1471,'250621 Ranking'!$D:$F,3,0),0)</f>
        <v>2</v>
      </c>
      <c r="L1471">
        <f>countif('Pre-transfer 2021 Points'!$E$13:$L$21,D1471)</f>
        <v>0</v>
      </c>
      <c r="M1471" s="59">
        <f>countif('2021 Points'!$G$13:$N$21,D1471)</f>
        <v>0</v>
      </c>
    </row>
    <row r="1472">
      <c r="A1472" s="48">
        <v>1471.0</v>
      </c>
      <c r="B1472" s="60">
        <v>1595.0</v>
      </c>
      <c r="C1472" s="62" t="s">
        <v>1633</v>
      </c>
      <c r="D1472" s="84" t="s">
        <v>11771</v>
      </c>
      <c r="E1472" s="83"/>
      <c r="F1472" s="84">
        <v>2.0</v>
      </c>
      <c r="G1472" s="11"/>
      <c r="I1472" t="str">
        <f t="array" ref="I1472">INDEX('2021 Points'!$F$13:$F$21,MATCH(1,MMULT(--('2021 Points'!$G$13:$N$21=D1472),TRANSPOSE(COLUMN('2021 Points'!$G$13:$N$21)^0)),0))</f>
        <v>#N/A</v>
      </c>
      <c r="K1472" s="58">
        <f>F1472-IFERROR(VLOOKUP(D1472,'250621 Ranking'!$D:$F,3,0),0)</f>
        <v>0</v>
      </c>
      <c r="L1472">
        <f>countif('Pre-transfer 2021 Points'!$E$13:$L$21,D1472)</f>
        <v>0</v>
      </c>
      <c r="M1472" s="59">
        <f>countif('2021 Points'!$G$13:$N$21,D1472)</f>
        <v>0</v>
      </c>
    </row>
    <row r="1473">
      <c r="A1473" s="48">
        <v>1472.0</v>
      </c>
      <c r="B1473" s="60">
        <v>787.0</v>
      </c>
      <c r="C1473" s="61" t="s">
        <v>5050</v>
      </c>
      <c r="D1473" s="84" t="s">
        <v>2250</v>
      </c>
      <c r="E1473" s="84" t="s">
        <v>11225</v>
      </c>
      <c r="F1473" s="84">
        <v>2.0</v>
      </c>
      <c r="G1473" s="11"/>
      <c r="I1473" t="str">
        <f t="array" ref="I1473">INDEX('2021 Points'!$F$13:$F$21,MATCH(1,MMULT(--('2021 Points'!$G$13:$N$21=D1473),TRANSPOSE(COLUMN('2021 Points'!$G$13:$N$21)^0)),0))</f>
        <v>#N/A</v>
      </c>
      <c r="K1473" s="58">
        <f>F1473-IFERROR(VLOOKUP(D1473,'250621 Ranking'!$D:$F,3,0),0)</f>
        <v>0</v>
      </c>
      <c r="L1473">
        <f>countif('Pre-transfer 2021 Points'!$E$13:$L$21,D1473)</f>
        <v>0</v>
      </c>
      <c r="M1473" s="59">
        <f>countif('2021 Points'!$G$13:$N$21,D1473)</f>
        <v>0</v>
      </c>
    </row>
    <row r="1474">
      <c r="A1474" s="48">
        <v>1473.0</v>
      </c>
      <c r="B1474" s="110"/>
      <c r="C1474" s="61" t="s">
        <v>10749</v>
      </c>
      <c r="D1474" s="84" t="s">
        <v>11772</v>
      </c>
      <c r="E1474" s="83"/>
      <c r="F1474" s="84">
        <v>2.0</v>
      </c>
      <c r="G1474" s="11"/>
      <c r="I1474" t="str">
        <f t="array" ref="I1474">INDEX('2021 Points'!$F$13:$F$21,MATCH(1,MMULT(--('2021 Points'!$G$13:$N$21=D1474),TRANSPOSE(COLUMN('2021 Points'!$G$13:$N$21)^0)),0))</f>
        <v>#N/A</v>
      </c>
      <c r="K1474" s="58">
        <f>F1474-IFERROR(VLOOKUP(D1474,'250621 Ranking'!$D:$F,3,0),0)</f>
        <v>0</v>
      </c>
      <c r="L1474">
        <f>countif('Pre-transfer 2021 Points'!$E$13:$L$21,D1474)</f>
        <v>0</v>
      </c>
      <c r="M1474" s="59">
        <f>countif('2021 Points'!$G$13:$N$21,D1474)</f>
        <v>0</v>
      </c>
    </row>
    <row r="1475">
      <c r="A1475" s="48">
        <v>1474.0</v>
      </c>
      <c r="B1475" s="65"/>
      <c r="C1475" s="61" t="s">
        <v>10203</v>
      </c>
      <c r="D1475" s="84" t="s">
        <v>11773</v>
      </c>
      <c r="E1475" s="83"/>
      <c r="F1475" s="84">
        <v>2.0</v>
      </c>
      <c r="G1475" s="11"/>
      <c r="I1475" t="str">
        <f t="array" ref="I1475">INDEX('2021 Points'!$F$13:$F$21,MATCH(1,MMULT(--('2021 Points'!$G$13:$N$21=D1475),TRANSPOSE(COLUMN('2021 Points'!$G$13:$N$21)^0)),0))</f>
        <v>#N/A</v>
      </c>
      <c r="K1475" s="58">
        <f>F1475-IFERROR(VLOOKUP(D1475,'250621 Ranking'!$D:$F,3,0),0)</f>
        <v>0</v>
      </c>
      <c r="L1475">
        <f>countif('Pre-transfer 2021 Points'!$E$13:$L$21,D1475)</f>
        <v>0</v>
      </c>
      <c r="M1475" s="59">
        <f>countif('2021 Points'!$G$13:$N$21,D1475)</f>
        <v>0</v>
      </c>
    </row>
    <row r="1476">
      <c r="A1476" s="48">
        <v>1475.0</v>
      </c>
      <c r="B1476" s="65"/>
      <c r="C1476" s="61" t="s">
        <v>11774</v>
      </c>
      <c r="D1476" s="84" t="s">
        <v>3171</v>
      </c>
      <c r="E1476" s="83"/>
      <c r="F1476" s="84">
        <v>2.0</v>
      </c>
      <c r="G1476" s="11"/>
      <c r="I1476" t="str">
        <f t="array" ref="I1476">INDEX('2021 Points'!$F$13:$F$21,MATCH(1,MMULT(--('2021 Points'!$G$13:$N$21=D1476),TRANSPOSE(COLUMN('2021 Points'!$G$13:$N$21)^0)),0))</f>
        <v>#N/A</v>
      </c>
      <c r="K1476" s="58">
        <f>F1476-IFERROR(VLOOKUP(D1476,'250621 Ranking'!$D:$F,3,0),0)</f>
        <v>0</v>
      </c>
      <c r="L1476">
        <f>countif('Pre-transfer 2021 Points'!$E$13:$L$21,D1476)</f>
        <v>0</v>
      </c>
      <c r="M1476" s="59">
        <f>countif('2021 Points'!$G$13:$N$21,D1476)</f>
        <v>0</v>
      </c>
    </row>
    <row r="1477">
      <c r="A1477" s="48">
        <v>1476.0</v>
      </c>
      <c r="B1477" s="60">
        <v>1446.0</v>
      </c>
      <c r="C1477" s="61" t="s">
        <v>579</v>
      </c>
      <c r="D1477" s="84" t="s">
        <v>11100</v>
      </c>
      <c r="E1477" s="84" t="s">
        <v>11579</v>
      </c>
      <c r="F1477" s="84">
        <v>2.0</v>
      </c>
      <c r="G1477" s="11"/>
      <c r="I1477" t="str">
        <f t="array" ref="I1477">INDEX('2021 Points'!$F$13:$F$21,MATCH(1,MMULT(--('2021 Points'!$G$13:$N$21=D1477),TRANSPOSE(COLUMN('2021 Points'!$G$13:$N$21)^0)),0))</f>
        <v>#N/A</v>
      </c>
      <c r="K1477" s="58">
        <f>F1477-IFERROR(VLOOKUP(D1477,'250621 Ranking'!$D:$F,3,0),0)</f>
        <v>2</v>
      </c>
      <c r="L1477">
        <f>countif('Pre-transfer 2021 Points'!$E$13:$L$21,D1477)</f>
        <v>0</v>
      </c>
      <c r="M1477" s="59">
        <f>countif('2021 Points'!$G$13:$N$21,D1477)</f>
        <v>0</v>
      </c>
    </row>
    <row r="1478">
      <c r="A1478" s="48">
        <v>1477.0</v>
      </c>
      <c r="B1478" s="65"/>
      <c r="C1478" s="61" t="s">
        <v>11775</v>
      </c>
      <c r="D1478" s="84" t="s">
        <v>11776</v>
      </c>
      <c r="E1478" s="83"/>
      <c r="F1478" s="84">
        <v>2.0</v>
      </c>
      <c r="G1478" s="11"/>
      <c r="I1478" t="str">
        <f t="array" ref="I1478">INDEX('2021 Points'!$F$13:$F$21,MATCH(1,MMULT(--('2021 Points'!$G$13:$N$21=D1478),TRANSPOSE(COLUMN('2021 Points'!$G$13:$N$21)^0)),0))</f>
        <v>#N/A</v>
      </c>
      <c r="K1478" s="58">
        <f>F1478-IFERROR(VLOOKUP(D1478,'250621 Ranking'!$D:$F,3,0),0)</f>
        <v>0</v>
      </c>
      <c r="L1478">
        <f>countif('Pre-transfer 2021 Points'!$E$13:$L$21,D1478)</f>
        <v>0</v>
      </c>
      <c r="M1478" s="59">
        <f>countif('2021 Points'!$G$13:$N$21,D1478)</f>
        <v>0</v>
      </c>
    </row>
    <row r="1479">
      <c r="A1479" s="48">
        <v>1478.0</v>
      </c>
      <c r="B1479" s="60">
        <v>1403.0</v>
      </c>
      <c r="C1479" s="61" t="s">
        <v>911</v>
      </c>
      <c r="D1479" s="84" t="s">
        <v>2088</v>
      </c>
      <c r="E1479" s="84" t="s">
        <v>324</v>
      </c>
      <c r="F1479" s="84">
        <v>2.0</v>
      </c>
      <c r="G1479" s="11"/>
      <c r="I1479" t="str">
        <f t="array" ref="I1479">INDEX('2021 Points'!$F$13:$F$21,MATCH(1,MMULT(--('2021 Points'!$G$13:$N$21=D1479),TRANSPOSE(COLUMN('2021 Points'!$G$13:$N$21)^0)),0))</f>
        <v>#N/A</v>
      </c>
      <c r="K1479" s="58">
        <f>F1479-IFERROR(VLOOKUP(D1479,'250621 Ranking'!$D:$F,3,0),0)</f>
        <v>2</v>
      </c>
      <c r="L1479">
        <f>countif('Pre-transfer 2021 Points'!$E$13:$L$21,D1479)</f>
        <v>0</v>
      </c>
      <c r="M1479" s="59">
        <f>countif('2021 Points'!$G$13:$N$21,D1479)</f>
        <v>0</v>
      </c>
    </row>
    <row r="1480">
      <c r="A1480" s="48">
        <v>1479.0</v>
      </c>
      <c r="B1480" s="60">
        <v>1082.0</v>
      </c>
      <c r="C1480" s="61" t="s">
        <v>4896</v>
      </c>
      <c r="D1480" s="84" t="s">
        <v>561</v>
      </c>
      <c r="E1480" s="84" t="s">
        <v>9963</v>
      </c>
      <c r="F1480" s="84">
        <v>2.0</v>
      </c>
      <c r="G1480" s="11"/>
      <c r="I1480" t="str">
        <f t="array" ref="I1480">INDEX('2021 Points'!$F$13:$F$21,MATCH(1,MMULT(--('2021 Points'!$G$13:$N$21=D1480),TRANSPOSE(COLUMN('2021 Points'!$G$13:$N$21)^0)),0))</f>
        <v>#N/A</v>
      </c>
      <c r="K1480" s="58">
        <f>F1480-IFERROR(VLOOKUP(D1480,'250621 Ranking'!$D:$F,3,0),0)</f>
        <v>0</v>
      </c>
      <c r="L1480">
        <f>countif('Pre-transfer 2021 Points'!$E$13:$L$21,D1480)</f>
        <v>0</v>
      </c>
      <c r="M1480" s="59">
        <f>countif('2021 Points'!$G$13:$N$21,D1480)</f>
        <v>0</v>
      </c>
    </row>
    <row r="1481">
      <c r="A1481" s="48">
        <v>1480.0</v>
      </c>
      <c r="B1481" s="65"/>
      <c r="C1481" s="61" t="s">
        <v>8963</v>
      </c>
      <c r="D1481" s="84" t="s">
        <v>4067</v>
      </c>
      <c r="E1481" s="84" t="s">
        <v>998</v>
      </c>
      <c r="F1481" s="84">
        <v>2.0</v>
      </c>
      <c r="G1481" s="11"/>
      <c r="I1481" t="str">
        <f t="array" ref="I1481">INDEX('2021 Points'!$F$13:$F$21,MATCH(1,MMULT(--('2021 Points'!$G$13:$N$21=D1481),TRANSPOSE(COLUMN('2021 Points'!$G$13:$N$21)^0)),0))</f>
        <v>#N/A</v>
      </c>
      <c r="K1481" s="58">
        <f>F1481-IFERROR(VLOOKUP(D1481,'250621 Ranking'!$D:$F,3,0),0)</f>
        <v>0</v>
      </c>
      <c r="L1481">
        <f>countif('Pre-transfer 2021 Points'!$E$13:$L$21,D1481)</f>
        <v>0</v>
      </c>
      <c r="M1481" s="59">
        <f>countif('2021 Points'!$G$13:$N$21,D1481)</f>
        <v>0</v>
      </c>
    </row>
    <row r="1482">
      <c r="A1482" s="48">
        <v>1481.0</v>
      </c>
      <c r="B1482" s="65"/>
      <c r="C1482" s="61" t="s">
        <v>11777</v>
      </c>
      <c r="D1482" s="84" t="s">
        <v>11778</v>
      </c>
      <c r="E1482" s="83"/>
      <c r="F1482" s="84">
        <v>2.0</v>
      </c>
      <c r="G1482" s="11"/>
      <c r="I1482" t="str">
        <f t="array" ref="I1482">INDEX('2021 Points'!$F$13:$F$21,MATCH(1,MMULT(--('2021 Points'!$G$13:$N$21=D1482),TRANSPOSE(COLUMN('2021 Points'!$G$13:$N$21)^0)),0))</f>
        <v>#N/A</v>
      </c>
      <c r="K1482" s="58">
        <f>F1482-IFERROR(VLOOKUP(D1482,'250621 Ranking'!$D:$F,3,0),0)</f>
        <v>0</v>
      </c>
      <c r="L1482">
        <f>countif('Pre-transfer 2021 Points'!$E$13:$L$21,D1482)</f>
        <v>0</v>
      </c>
      <c r="M1482" s="59">
        <f>countif('2021 Points'!$G$13:$N$21,D1482)</f>
        <v>0</v>
      </c>
    </row>
    <row r="1483">
      <c r="A1483" s="48">
        <v>1482.0</v>
      </c>
      <c r="B1483" s="60">
        <v>1689.0</v>
      </c>
      <c r="C1483" s="62" t="s">
        <v>4935</v>
      </c>
      <c r="D1483" s="84" t="s">
        <v>2739</v>
      </c>
      <c r="E1483" s="83"/>
      <c r="F1483" s="84">
        <v>2.0</v>
      </c>
      <c r="G1483" s="11"/>
      <c r="I1483" t="str">
        <f t="array" ref="I1483">INDEX('2021 Points'!$F$13:$F$21,MATCH(1,MMULT(--('2021 Points'!$G$13:$N$21=D1483),TRANSPOSE(COLUMN('2021 Points'!$G$13:$N$21)^0)),0))</f>
        <v>#N/A</v>
      </c>
      <c r="K1483" s="58">
        <f>F1483-IFERROR(VLOOKUP(D1483,'250621 Ranking'!$D:$F,3,0),0)</f>
        <v>0</v>
      </c>
      <c r="L1483">
        <f>countif('Pre-transfer 2021 Points'!$E$13:$L$21,D1483)</f>
        <v>0</v>
      </c>
      <c r="M1483" s="59">
        <f>countif('2021 Points'!$G$13:$N$21,D1483)</f>
        <v>0</v>
      </c>
    </row>
    <row r="1484">
      <c r="A1484" s="48">
        <v>1483.0</v>
      </c>
      <c r="B1484" s="65"/>
      <c r="C1484" s="61" t="s">
        <v>10206</v>
      </c>
      <c r="D1484" s="84" t="s">
        <v>3252</v>
      </c>
      <c r="E1484" s="83"/>
      <c r="F1484" s="84">
        <v>2.0</v>
      </c>
      <c r="G1484" s="11"/>
      <c r="I1484" t="str">
        <f t="array" ref="I1484">INDEX('2021 Points'!$F$13:$F$21,MATCH(1,MMULT(--('2021 Points'!$G$13:$N$21=D1484),TRANSPOSE(COLUMN('2021 Points'!$G$13:$N$21)^0)),0))</f>
        <v>#N/A</v>
      </c>
      <c r="K1484" s="58">
        <f>F1484-IFERROR(VLOOKUP(D1484,'250621 Ranking'!$D:$F,3,0),0)</f>
        <v>0</v>
      </c>
      <c r="L1484">
        <f>countif('Pre-transfer 2021 Points'!$E$13:$L$21,D1484)</f>
        <v>0</v>
      </c>
      <c r="M1484" s="59">
        <f>countif('2021 Points'!$G$13:$N$21,D1484)</f>
        <v>0</v>
      </c>
    </row>
    <row r="1485">
      <c r="A1485" s="48">
        <v>1484.0</v>
      </c>
      <c r="B1485" s="65"/>
      <c r="C1485" s="61" t="s">
        <v>5284</v>
      </c>
      <c r="D1485" s="84" t="s">
        <v>11779</v>
      </c>
      <c r="E1485" s="83"/>
      <c r="F1485" s="84">
        <v>2.0</v>
      </c>
      <c r="G1485" s="11"/>
      <c r="I1485" t="str">
        <f t="array" ref="I1485">INDEX('2021 Points'!$F$13:$F$21,MATCH(1,MMULT(--('2021 Points'!$G$13:$N$21=D1485),TRANSPOSE(COLUMN('2021 Points'!$G$13:$N$21)^0)),0))</f>
        <v>#N/A</v>
      </c>
      <c r="K1485" s="58">
        <f>F1485-IFERROR(VLOOKUP(D1485,'250621 Ranking'!$D:$F,3,0),0)</f>
        <v>2</v>
      </c>
      <c r="L1485">
        <f>countif('Pre-transfer 2021 Points'!$E$13:$L$21,D1485)</f>
        <v>0</v>
      </c>
      <c r="M1485" s="59">
        <f>countif('2021 Points'!$G$13:$N$21,D1485)</f>
        <v>0</v>
      </c>
    </row>
    <row r="1486">
      <c r="A1486" s="48">
        <v>1485.0</v>
      </c>
      <c r="B1486" s="60">
        <v>642.0</v>
      </c>
      <c r="C1486" s="61" t="s">
        <v>11780</v>
      </c>
      <c r="D1486" s="84" t="s">
        <v>11781</v>
      </c>
      <c r="E1486" s="84" t="s">
        <v>9963</v>
      </c>
      <c r="F1486" s="84">
        <v>2.0</v>
      </c>
      <c r="G1486" s="11"/>
      <c r="I1486" t="str">
        <f t="array" ref="I1486">INDEX('2021 Points'!$F$13:$F$21,MATCH(1,MMULT(--('2021 Points'!$G$13:$N$21=D1486),TRANSPOSE(COLUMN('2021 Points'!$G$13:$N$21)^0)),0))</f>
        <v>#N/A</v>
      </c>
      <c r="K1486" s="58">
        <f>F1486-IFERROR(VLOOKUP(D1486,'250621 Ranking'!$D:$F,3,0),0)</f>
        <v>0</v>
      </c>
      <c r="L1486">
        <f>countif('Pre-transfer 2021 Points'!$E$13:$L$21,D1486)</f>
        <v>0</v>
      </c>
      <c r="M1486" s="59">
        <f>countif('2021 Points'!$G$13:$N$21,D1486)</f>
        <v>0</v>
      </c>
    </row>
    <row r="1487">
      <c r="A1487" s="48">
        <v>1486.0</v>
      </c>
      <c r="B1487" s="65"/>
      <c r="C1487" s="61" t="s">
        <v>11782</v>
      </c>
      <c r="D1487" s="84" t="s">
        <v>11783</v>
      </c>
      <c r="E1487" s="84" t="s">
        <v>9951</v>
      </c>
      <c r="F1487" s="84">
        <v>2.0</v>
      </c>
      <c r="G1487" s="11"/>
      <c r="I1487" t="str">
        <f t="array" ref="I1487">INDEX('2021 Points'!$F$13:$F$21,MATCH(1,MMULT(--('2021 Points'!$G$13:$N$21=D1487),TRANSPOSE(COLUMN('2021 Points'!$G$13:$N$21)^0)),0))</f>
        <v>#N/A</v>
      </c>
      <c r="K1487" s="58">
        <f>F1487-IFERROR(VLOOKUP(D1487,'250621 Ranking'!$D:$F,3,0),0)</f>
        <v>0</v>
      </c>
      <c r="L1487">
        <f>countif('Pre-transfer 2021 Points'!$E$13:$L$21,D1487)</f>
        <v>0</v>
      </c>
      <c r="M1487" s="59">
        <f>countif('2021 Points'!$G$13:$N$21,D1487)</f>
        <v>0</v>
      </c>
    </row>
    <row r="1488">
      <c r="A1488" s="48">
        <v>1487.0</v>
      </c>
      <c r="B1488" s="65"/>
      <c r="C1488" s="61" t="s">
        <v>10208</v>
      </c>
      <c r="D1488" s="84" t="s">
        <v>3795</v>
      </c>
      <c r="E1488" s="83"/>
      <c r="F1488" s="84">
        <v>2.0</v>
      </c>
      <c r="G1488" s="11"/>
      <c r="I1488" t="str">
        <f t="array" ref="I1488">INDEX('2021 Points'!$F$13:$F$21,MATCH(1,MMULT(--('2021 Points'!$G$13:$N$21=D1488),TRANSPOSE(COLUMN('2021 Points'!$G$13:$N$21)^0)),0))</f>
        <v>#N/A</v>
      </c>
      <c r="K1488" s="58">
        <f>F1488-IFERROR(VLOOKUP(D1488,'250621 Ranking'!$D:$F,3,0),0)</f>
        <v>0</v>
      </c>
      <c r="L1488">
        <f>countif('Pre-transfer 2021 Points'!$E$13:$L$21,D1488)</f>
        <v>0</v>
      </c>
      <c r="M1488" s="59">
        <f>countif('2021 Points'!$G$13:$N$21,D1488)</f>
        <v>0</v>
      </c>
    </row>
    <row r="1489">
      <c r="A1489" s="48">
        <v>1488.0</v>
      </c>
      <c r="B1489" s="60">
        <v>1360.0</v>
      </c>
      <c r="C1489" s="61" t="s">
        <v>532</v>
      </c>
      <c r="D1489" s="84" t="s">
        <v>2976</v>
      </c>
      <c r="E1489" s="84" t="s">
        <v>11595</v>
      </c>
      <c r="F1489" s="84">
        <v>2.0</v>
      </c>
      <c r="G1489" s="11"/>
      <c r="I1489" t="str">
        <f t="array" ref="I1489">INDEX('2021 Points'!$F$13:$F$21,MATCH(1,MMULT(--('2021 Points'!$G$13:$N$21=D1489),TRANSPOSE(COLUMN('2021 Points'!$G$13:$N$21)^0)),0))</f>
        <v>#N/A</v>
      </c>
      <c r="K1489" s="58">
        <f>F1489-IFERROR(VLOOKUP(D1489,'250621 Ranking'!$D:$F,3,0),0)</f>
        <v>0</v>
      </c>
      <c r="L1489">
        <f>countif('Pre-transfer 2021 Points'!$E$13:$L$21,D1489)</f>
        <v>0</v>
      </c>
      <c r="M1489" s="59">
        <f>countif('2021 Points'!$G$13:$N$21,D1489)</f>
        <v>0</v>
      </c>
    </row>
    <row r="1490">
      <c r="A1490" s="48">
        <v>1489.0</v>
      </c>
      <c r="B1490" s="60">
        <v>1668.0</v>
      </c>
      <c r="C1490" s="62" t="s">
        <v>558</v>
      </c>
      <c r="D1490" s="84" t="s">
        <v>1373</v>
      </c>
      <c r="E1490" s="84" t="s">
        <v>11266</v>
      </c>
      <c r="F1490" s="84">
        <v>2.0</v>
      </c>
      <c r="G1490" s="11"/>
      <c r="I1490" t="str">
        <f t="array" ref="I1490">INDEX('2021 Points'!$F$13:$F$21,MATCH(1,MMULT(--('2021 Points'!$G$13:$N$21=D1490),TRANSPOSE(COLUMN('2021 Points'!$G$13:$N$21)^0)),0))</f>
        <v>#N/A</v>
      </c>
      <c r="K1490" s="58">
        <f>F1490-IFERROR(VLOOKUP(D1490,'250621 Ranking'!$D:$F,3,0),0)</f>
        <v>0</v>
      </c>
      <c r="L1490">
        <f>countif('Pre-transfer 2021 Points'!$E$13:$L$21,D1490)</f>
        <v>0</v>
      </c>
      <c r="M1490" s="59">
        <f>countif('2021 Points'!$G$13:$N$21,D1490)</f>
        <v>0</v>
      </c>
    </row>
    <row r="1491">
      <c r="A1491" s="48">
        <v>1490.0</v>
      </c>
      <c r="B1491" s="60">
        <v>2446.0</v>
      </c>
      <c r="C1491" s="62" t="s">
        <v>880</v>
      </c>
      <c r="D1491" s="84" t="s">
        <v>11784</v>
      </c>
      <c r="E1491" s="84" t="s">
        <v>11750</v>
      </c>
      <c r="F1491" s="84">
        <v>2.0</v>
      </c>
      <c r="G1491" s="11"/>
      <c r="I1491" t="str">
        <f t="array" ref="I1491">INDEX('2021 Points'!$F$13:$F$21,MATCH(1,MMULT(--('2021 Points'!$G$13:$N$21=D1491),TRANSPOSE(COLUMN('2021 Points'!$G$13:$N$21)^0)),0))</f>
        <v>#N/A</v>
      </c>
      <c r="K1491" s="58">
        <f>F1491-IFERROR(VLOOKUP(D1491,'250621 Ranking'!$D:$F,3,0),0)</f>
        <v>0</v>
      </c>
      <c r="L1491">
        <f>countif('Pre-transfer 2021 Points'!$E$13:$L$21,D1491)</f>
        <v>0</v>
      </c>
      <c r="M1491" s="59">
        <f>countif('2021 Points'!$G$13:$N$21,D1491)</f>
        <v>0</v>
      </c>
    </row>
    <row r="1492">
      <c r="A1492" s="48">
        <v>1491.0</v>
      </c>
      <c r="B1492" s="65"/>
      <c r="C1492" s="61" t="s">
        <v>11785</v>
      </c>
      <c r="D1492" s="84" t="s">
        <v>11786</v>
      </c>
      <c r="E1492" s="84" t="s">
        <v>4455</v>
      </c>
      <c r="F1492" s="84">
        <v>2.0</v>
      </c>
      <c r="G1492" s="11"/>
      <c r="I1492" t="str">
        <f t="array" ref="I1492">INDEX('2021 Points'!$F$13:$F$21,MATCH(1,MMULT(--('2021 Points'!$G$13:$N$21=D1492),TRANSPOSE(COLUMN('2021 Points'!$G$13:$N$21)^0)),0))</f>
        <v>#N/A</v>
      </c>
      <c r="K1492" s="58">
        <f>F1492-IFERROR(VLOOKUP(D1492,'250621 Ranking'!$D:$F,3,0),0)</f>
        <v>2</v>
      </c>
      <c r="L1492">
        <f>countif('Pre-transfer 2021 Points'!$E$13:$L$21,D1492)</f>
        <v>0</v>
      </c>
      <c r="M1492" s="59">
        <f>countif('2021 Points'!$G$13:$N$21,D1492)</f>
        <v>0</v>
      </c>
    </row>
    <row r="1493">
      <c r="A1493" s="48">
        <v>1492.0</v>
      </c>
      <c r="B1493" s="60">
        <v>1084.0</v>
      </c>
      <c r="C1493" s="61" t="s">
        <v>1259</v>
      </c>
      <c r="D1493" s="84" t="s">
        <v>3974</v>
      </c>
      <c r="E1493" s="84" t="s">
        <v>9976</v>
      </c>
      <c r="F1493" s="84">
        <v>2.0</v>
      </c>
      <c r="G1493" s="11"/>
      <c r="I1493" t="str">
        <f t="array" ref="I1493">INDEX('2021 Points'!$F$13:$F$21,MATCH(1,MMULT(--('2021 Points'!$G$13:$N$21=D1493),TRANSPOSE(COLUMN('2021 Points'!$G$13:$N$21)^0)),0))</f>
        <v>#N/A</v>
      </c>
      <c r="K1493" s="58">
        <f>F1493-IFERROR(VLOOKUP(D1493,'250621 Ranking'!$D:$F,3,0),0)</f>
        <v>0</v>
      </c>
      <c r="L1493">
        <f>countif('Pre-transfer 2021 Points'!$E$13:$L$21,D1493)</f>
        <v>0</v>
      </c>
      <c r="M1493" s="59">
        <f>countif('2021 Points'!$G$13:$N$21,D1493)</f>
        <v>0</v>
      </c>
    </row>
    <row r="1494">
      <c r="A1494" s="48">
        <v>1493.0</v>
      </c>
      <c r="B1494" s="60">
        <v>1480.0</v>
      </c>
      <c r="C1494" s="61" t="s">
        <v>345</v>
      </c>
      <c r="D1494" s="84" t="s">
        <v>11787</v>
      </c>
      <c r="E1494" s="83"/>
      <c r="F1494" s="84">
        <v>2.0</v>
      </c>
      <c r="G1494" s="11"/>
      <c r="I1494" t="str">
        <f t="array" ref="I1494">INDEX('2021 Points'!$F$13:$F$21,MATCH(1,MMULT(--('2021 Points'!$G$13:$N$21=D1494),TRANSPOSE(COLUMN('2021 Points'!$G$13:$N$21)^0)),0))</f>
        <v>#N/A</v>
      </c>
      <c r="K1494" s="58">
        <f>F1494-IFERROR(VLOOKUP(D1494,'250621 Ranking'!$D:$F,3,0),0)</f>
        <v>0</v>
      </c>
      <c r="L1494">
        <f>countif('Pre-transfer 2021 Points'!$E$13:$L$21,D1494)</f>
        <v>0</v>
      </c>
      <c r="M1494" s="59">
        <f>countif('2021 Points'!$G$13:$N$21,D1494)</f>
        <v>0</v>
      </c>
    </row>
    <row r="1495">
      <c r="A1495" s="48">
        <v>1494.0</v>
      </c>
      <c r="B1495" s="60">
        <v>2261.0</v>
      </c>
      <c r="C1495" s="62" t="s">
        <v>5391</v>
      </c>
      <c r="D1495" s="84" t="s">
        <v>11788</v>
      </c>
      <c r="E1495" s="84" t="s">
        <v>11789</v>
      </c>
      <c r="F1495" s="84">
        <v>2.0</v>
      </c>
      <c r="G1495" s="11"/>
      <c r="I1495" t="str">
        <f t="array" ref="I1495">INDEX('2021 Points'!$F$13:$F$21,MATCH(1,MMULT(--('2021 Points'!$G$13:$N$21=D1495),TRANSPOSE(COLUMN('2021 Points'!$G$13:$N$21)^0)),0))</f>
        <v>#N/A</v>
      </c>
      <c r="K1495" s="58">
        <f>F1495-IFERROR(VLOOKUP(D1495,'250621 Ranking'!$D:$F,3,0),0)</f>
        <v>0</v>
      </c>
      <c r="L1495">
        <f>countif('Pre-transfer 2021 Points'!$E$13:$L$21,D1495)</f>
        <v>0</v>
      </c>
      <c r="M1495" s="59">
        <f>countif('2021 Points'!$G$13:$N$21,D1495)</f>
        <v>0</v>
      </c>
    </row>
    <row r="1496">
      <c r="A1496" s="48">
        <v>1495.0</v>
      </c>
      <c r="B1496" s="60">
        <v>2453.0</v>
      </c>
      <c r="C1496" s="62" t="s">
        <v>11790</v>
      </c>
      <c r="D1496" s="84" t="s">
        <v>11791</v>
      </c>
      <c r="E1496" s="83"/>
      <c r="F1496" s="84">
        <v>2.0</v>
      </c>
      <c r="G1496" s="11"/>
      <c r="I1496" t="str">
        <f t="array" ref="I1496">INDEX('2021 Points'!$F$13:$F$21,MATCH(1,MMULT(--('2021 Points'!$G$13:$N$21=D1496),TRANSPOSE(COLUMN('2021 Points'!$G$13:$N$21)^0)),0))</f>
        <v>#N/A</v>
      </c>
      <c r="K1496" s="58">
        <f>F1496-IFERROR(VLOOKUP(D1496,'250621 Ranking'!$D:$F,3,0),0)</f>
        <v>0</v>
      </c>
      <c r="L1496">
        <f>countif('Pre-transfer 2021 Points'!$E$13:$L$21,D1496)</f>
        <v>0</v>
      </c>
      <c r="M1496" s="59">
        <f>countif('2021 Points'!$G$13:$N$21,D1496)</f>
        <v>0</v>
      </c>
    </row>
    <row r="1497">
      <c r="A1497" s="48">
        <v>1496.0</v>
      </c>
      <c r="B1497" s="65"/>
      <c r="C1497" s="61" t="s">
        <v>11792</v>
      </c>
      <c r="D1497" s="84" t="s">
        <v>11793</v>
      </c>
      <c r="E1497" s="83"/>
      <c r="F1497" s="84">
        <v>2.0</v>
      </c>
      <c r="G1497" s="11"/>
      <c r="I1497" t="str">
        <f t="array" ref="I1497">INDEX('2021 Points'!$F$13:$F$21,MATCH(1,MMULT(--('2021 Points'!$G$13:$N$21=D1497),TRANSPOSE(COLUMN('2021 Points'!$G$13:$N$21)^0)),0))</f>
        <v>#N/A</v>
      </c>
      <c r="K1497" s="58">
        <f>F1497-IFERROR(VLOOKUP(D1497,'250621 Ranking'!$D:$F,3,0),0)</f>
        <v>2</v>
      </c>
      <c r="L1497">
        <f>countif('Pre-transfer 2021 Points'!$E$13:$L$21,D1497)</f>
        <v>0</v>
      </c>
      <c r="M1497" s="59">
        <f>countif('2021 Points'!$G$13:$N$21,D1497)</f>
        <v>0</v>
      </c>
    </row>
    <row r="1498">
      <c r="A1498" s="48">
        <v>1497.0</v>
      </c>
      <c r="B1498" s="65"/>
      <c r="C1498" s="61" t="s">
        <v>10213</v>
      </c>
      <c r="D1498" s="84" t="s">
        <v>559</v>
      </c>
      <c r="E1498" s="84" t="s">
        <v>9945</v>
      </c>
      <c r="F1498" s="84">
        <v>2.0</v>
      </c>
      <c r="G1498" s="11"/>
      <c r="I1498" t="str">
        <f t="array" ref="I1498">INDEX('2021 Points'!$F$13:$F$21,MATCH(1,MMULT(--('2021 Points'!$G$13:$N$21=D1498),TRANSPOSE(COLUMN('2021 Points'!$G$13:$N$21)^0)),0))</f>
        <v>#N/A</v>
      </c>
      <c r="K1498" s="58">
        <f>F1498-IFERROR(VLOOKUP(D1498,'250621 Ranking'!$D:$F,3,0),0)</f>
        <v>2</v>
      </c>
      <c r="L1498">
        <f>countif('Pre-transfer 2021 Points'!$E$13:$L$21,D1498)</f>
        <v>0</v>
      </c>
      <c r="M1498" s="59">
        <f>countif('2021 Points'!$G$13:$N$21,D1498)</f>
        <v>0</v>
      </c>
    </row>
    <row r="1499">
      <c r="A1499" s="48">
        <v>1498.0</v>
      </c>
      <c r="B1499" s="60">
        <v>1375.0</v>
      </c>
      <c r="C1499" s="61" t="s">
        <v>381</v>
      </c>
      <c r="D1499" s="84" t="s">
        <v>11794</v>
      </c>
      <c r="E1499" s="84" t="s">
        <v>11280</v>
      </c>
      <c r="F1499" s="84">
        <v>2.0</v>
      </c>
      <c r="G1499" s="11"/>
      <c r="I1499" t="str">
        <f t="array" ref="I1499">INDEX('2021 Points'!$F$13:$F$21,MATCH(1,MMULT(--('2021 Points'!$G$13:$N$21=D1499),TRANSPOSE(COLUMN('2021 Points'!$G$13:$N$21)^0)),0))</f>
        <v>#N/A</v>
      </c>
      <c r="K1499" s="58">
        <f>F1499-IFERROR(VLOOKUP(D1499,'250621 Ranking'!$D:$F,3,0),0)</f>
        <v>0</v>
      </c>
      <c r="L1499">
        <f>countif('Pre-transfer 2021 Points'!$E$13:$L$21,D1499)</f>
        <v>0</v>
      </c>
      <c r="M1499" s="59">
        <f>countif('2021 Points'!$G$13:$N$21,D1499)</f>
        <v>0</v>
      </c>
    </row>
    <row r="1500">
      <c r="A1500" s="48">
        <v>1499.0</v>
      </c>
      <c r="B1500" s="60">
        <v>686.0</v>
      </c>
      <c r="C1500" s="61" t="s">
        <v>8876</v>
      </c>
      <c r="D1500" s="84" t="s">
        <v>11795</v>
      </c>
      <c r="E1500" s="83"/>
      <c r="F1500" s="84">
        <v>2.0</v>
      </c>
      <c r="G1500" s="11"/>
      <c r="I1500" t="str">
        <f t="array" ref="I1500">INDEX('2021 Points'!$F$13:$F$21,MATCH(1,MMULT(--('2021 Points'!$G$13:$N$21=D1500),TRANSPOSE(COLUMN('2021 Points'!$G$13:$N$21)^0)),0))</f>
        <v>#N/A</v>
      </c>
      <c r="K1500" s="58">
        <f>F1500-IFERROR(VLOOKUP(D1500,'250621 Ranking'!$D:$F,3,0),0)</f>
        <v>0</v>
      </c>
      <c r="L1500">
        <f>countif('Pre-transfer 2021 Points'!$E$13:$L$21,D1500)</f>
        <v>0</v>
      </c>
      <c r="M1500" s="59">
        <f>countif('2021 Points'!$G$13:$N$21,D1500)</f>
        <v>0</v>
      </c>
    </row>
    <row r="1501">
      <c r="A1501" s="49">
        <v>1500.0</v>
      </c>
      <c r="B1501" s="85"/>
      <c r="C1501" s="66" t="s">
        <v>10214</v>
      </c>
      <c r="D1501" s="108" t="s">
        <v>11091</v>
      </c>
      <c r="E1501" s="108" t="s">
        <v>9081</v>
      </c>
      <c r="F1501" s="78">
        <v>2.0</v>
      </c>
      <c r="G1501" s="11"/>
      <c r="I1501" t="str">
        <f t="array" ref="I1501">INDEX('2021 Points'!$F$13:$F$21,MATCH(1,MMULT(--('2021 Points'!$G$13:$N$21=D1501),TRANSPOSE(COLUMN('2021 Points'!$G$13:$N$21)^0)),0))</f>
        <v>#N/A</v>
      </c>
      <c r="K1501" s="58">
        <f>F1501-IFERROR(VLOOKUP(D1501,'250621 Ranking'!$D:$F,3,0),0)</f>
        <v>0</v>
      </c>
      <c r="L1501">
        <f>countif('Pre-transfer 2021 Points'!$E$13:$L$21,D1501)</f>
        <v>0</v>
      </c>
      <c r="M1501" s="59">
        <f>countif('2021 Points'!$G$13:$N$21,D1501)</f>
        <v>0</v>
      </c>
    </row>
    <row r="1502">
      <c r="A1502" s="48">
        <v>1501.0</v>
      </c>
      <c r="B1502" s="65"/>
      <c r="C1502" s="61" t="s">
        <v>10215</v>
      </c>
      <c r="D1502" s="84" t="s">
        <v>11796</v>
      </c>
      <c r="E1502" s="83"/>
      <c r="F1502" s="84">
        <v>2.0</v>
      </c>
      <c r="G1502" s="11"/>
      <c r="I1502" t="str">
        <f t="array" ref="I1502">INDEX('2021 Points'!$F$13:$F$21,MATCH(1,MMULT(--('2021 Points'!$G$13:$N$21=D1502),TRANSPOSE(COLUMN('2021 Points'!$G$13:$N$21)^0)),0))</f>
        <v>#N/A</v>
      </c>
      <c r="K1502" s="58">
        <f>F1502-IFERROR(VLOOKUP(D1502,'250621 Ranking'!$D:$F,3,0),0)</f>
        <v>0</v>
      </c>
      <c r="L1502">
        <f>countif('Pre-transfer 2021 Points'!$E$13:$L$21,D1502)</f>
        <v>0</v>
      </c>
      <c r="M1502" s="59">
        <f>countif('2021 Points'!$G$13:$N$21,D1502)</f>
        <v>0</v>
      </c>
    </row>
    <row r="1503">
      <c r="A1503" s="48">
        <v>1502.0</v>
      </c>
      <c r="B1503" s="65"/>
      <c r="C1503" s="61" t="s">
        <v>11797</v>
      </c>
      <c r="D1503" s="84" t="s">
        <v>11643</v>
      </c>
      <c r="E1503" s="83"/>
      <c r="F1503" s="84">
        <v>2.0</v>
      </c>
      <c r="G1503" s="11"/>
      <c r="I1503" t="str">
        <f t="array" ref="I1503">INDEX('2021 Points'!$F$13:$F$21,MATCH(1,MMULT(--('2021 Points'!$G$13:$N$21=D1503),TRANSPOSE(COLUMN('2021 Points'!$G$13:$N$21)^0)),0))</f>
        <v>#N/A</v>
      </c>
      <c r="K1503" s="58">
        <f>F1503-IFERROR(VLOOKUP(D1503,'250621 Ranking'!$D:$F,3,0),0)</f>
        <v>0</v>
      </c>
      <c r="L1503">
        <f>countif('Pre-transfer 2021 Points'!$E$13:$L$21,D1503)</f>
        <v>0</v>
      </c>
      <c r="M1503" s="59">
        <f>countif('2021 Points'!$G$13:$N$21,D1503)</f>
        <v>0</v>
      </c>
    </row>
    <row r="1504">
      <c r="A1504" s="48">
        <v>1503.0</v>
      </c>
      <c r="B1504" s="65"/>
      <c r="C1504" s="61" t="s">
        <v>10216</v>
      </c>
      <c r="D1504" s="84" t="s">
        <v>1923</v>
      </c>
      <c r="E1504" s="84" t="s">
        <v>4373</v>
      </c>
      <c r="F1504" s="84">
        <v>2.0</v>
      </c>
      <c r="G1504" s="11"/>
      <c r="I1504" t="str">
        <f t="array" ref="I1504">INDEX('2021 Points'!$F$13:$F$21,MATCH(1,MMULT(--('2021 Points'!$G$13:$N$21=D1504),TRANSPOSE(COLUMN('2021 Points'!$G$13:$N$21)^0)),0))</f>
        <v>#N/A</v>
      </c>
      <c r="K1504" s="58">
        <f>F1504-IFERROR(VLOOKUP(D1504,'250621 Ranking'!$D:$F,3,0),0)</f>
        <v>0</v>
      </c>
      <c r="L1504">
        <f>countif('Pre-transfer 2021 Points'!$E$13:$L$21,D1504)</f>
        <v>0</v>
      </c>
      <c r="M1504" s="59">
        <f>countif('2021 Points'!$G$13:$N$21,D1504)</f>
        <v>0</v>
      </c>
    </row>
    <row r="1505">
      <c r="A1505" s="48">
        <v>1504.0</v>
      </c>
      <c r="B1505" s="60">
        <v>2039.0</v>
      </c>
      <c r="C1505" s="62" t="s">
        <v>5343</v>
      </c>
      <c r="D1505" s="84" t="s">
        <v>11798</v>
      </c>
      <c r="E1505" s="83"/>
      <c r="F1505" s="84">
        <v>2.0</v>
      </c>
      <c r="G1505" s="11"/>
      <c r="I1505" t="str">
        <f t="array" ref="I1505">INDEX('2021 Points'!$F$13:$F$21,MATCH(1,MMULT(--('2021 Points'!$G$13:$N$21=D1505),TRANSPOSE(COLUMN('2021 Points'!$G$13:$N$21)^0)),0))</f>
        <v>#N/A</v>
      </c>
      <c r="K1505" s="58">
        <f>F1505-IFERROR(VLOOKUP(D1505,'250621 Ranking'!$D:$F,3,0),0)</f>
        <v>2</v>
      </c>
      <c r="L1505">
        <f>countif('Pre-transfer 2021 Points'!$E$13:$L$21,D1505)</f>
        <v>0</v>
      </c>
      <c r="M1505" s="59">
        <f>countif('2021 Points'!$G$13:$N$21,D1505)</f>
        <v>0</v>
      </c>
    </row>
    <row r="1506">
      <c r="A1506" s="48">
        <v>1505.0</v>
      </c>
      <c r="B1506" s="65"/>
      <c r="C1506" s="61" t="s">
        <v>10217</v>
      </c>
      <c r="D1506" s="84" t="s">
        <v>11799</v>
      </c>
      <c r="E1506" s="83"/>
      <c r="F1506" s="84">
        <v>2.0</v>
      </c>
      <c r="G1506" s="11"/>
      <c r="I1506" t="str">
        <f t="array" ref="I1506">INDEX('2021 Points'!$F$13:$F$21,MATCH(1,MMULT(--('2021 Points'!$G$13:$N$21=D1506),TRANSPOSE(COLUMN('2021 Points'!$G$13:$N$21)^0)),0))</f>
        <v>#N/A</v>
      </c>
      <c r="K1506" s="58">
        <f>F1506-IFERROR(VLOOKUP(D1506,'250621 Ranking'!$D:$F,3,0),0)</f>
        <v>2</v>
      </c>
      <c r="L1506">
        <f>countif('Pre-transfer 2021 Points'!$E$13:$L$21,D1506)</f>
        <v>0</v>
      </c>
      <c r="M1506" s="59">
        <f>countif('2021 Points'!$G$13:$N$21,D1506)</f>
        <v>0</v>
      </c>
    </row>
    <row r="1507">
      <c r="A1507" s="48">
        <v>1506.0</v>
      </c>
      <c r="B1507" s="65"/>
      <c r="C1507" s="61" t="s">
        <v>5268</v>
      </c>
      <c r="D1507" s="84" t="s">
        <v>3577</v>
      </c>
      <c r="E1507" s="83"/>
      <c r="F1507" s="84">
        <v>2.0</v>
      </c>
      <c r="G1507" s="11"/>
      <c r="I1507" t="str">
        <f t="array" ref="I1507">INDEX('2021 Points'!$F$13:$F$21,MATCH(1,MMULT(--('2021 Points'!$G$13:$N$21=D1507),TRANSPOSE(COLUMN('2021 Points'!$G$13:$N$21)^0)),0))</f>
        <v>#N/A</v>
      </c>
      <c r="K1507" s="58">
        <f>F1507-IFERROR(VLOOKUP(D1507,'250621 Ranking'!$D:$F,3,0),0)</f>
        <v>0</v>
      </c>
      <c r="L1507">
        <f>countif('Pre-transfer 2021 Points'!$E$13:$L$21,D1507)</f>
        <v>0</v>
      </c>
      <c r="M1507" s="59">
        <f>countif('2021 Points'!$G$13:$N$21,D1507)</f>
        <v>0</v>
      </c>
    </row>
    <row r="1508">
      <c r="A1508" s="48">
        <v>1507.0</v>
      </c>
      <c r="B1508" s="60">
        <v>946.0</v>
      </c>
      <c r="C1508" s="61" t="s">
        <v>8729</v>
      </c>
      <c r="D1508" s="84" t="s">
        <v>2278</v>
      </c>
      <c r="E1508" s="83"/>
      <c r="F1508" s="84">
        <v>2.0</v>
      </c>
      <c r="G1508" s="11"/>
      <c r="I1508" t="str">
        <f t="array" ref="I1508">INDEX('2021 Points'!$F$13:$F$21,MATCH(1,MMULT(--('2021 Points'!$G$13:$N$21=D1508),TRANSPOSE(COLUMN('2021 Points'!$G$13:$N$21)^0)),0))</f>
        <v>#N/A</v>
      </c>
      <c r="K1508" s="58">
        <f>F1508-IFERROR(VLOOKUP(D1508,'250621 Ranking'!$D:$F,3,0),0)</f>
        <v>0</v>
      </c>
      <c r="L1508">
        <f>countif('Pre-transfer 2021 Points'!$E$13:$L$21,D1508)</f>
        <v>0</v>
      </c>
      <c r="M1508" s="59">
        <f>countif('2021 Points'!$G$13:$N$21,D1508)</f>
        <v>0</v>
      </c>
    </row>
    <row r="1509">
      <c r="A1509" s="48">
        <v>1508.0</v>
      </c>
      <c r="B1509" s="60">
        <v>845.0</v>
      </c>
      <c r="C1509" s="61" t="s">
        <v>5647</v>
      </c>
      <c r="D1509" s="84" t="s">
        <v>11056</v>
      </c>
      <c r="E1509" s="84" t="s">
        <v>4851</v>
      </c>
      <c r="F1509" s="84">
        <v>2.0</v>
      </c>
      <c r="G1509" s="11"/>
      <c r="I1509" t="str">
        <f t="array" ref="I1509">INDEX('2021 Points'!$F$13:$F$21,MATCH(1,MMULT(--('2021 Points'!$G$13:$N$21=D1509),TRANSPOSE(COLUMN('2021 Points'!$G$13:$N$21)^0)),0))</f>
        <v>#N/A</v>
      </c>
      <c r="K1509" s="58">
        <f>F1509-IFERROR(VLOOKUP(D1509,'250621 Ranking'!$D:$F,3,0),0)</f>
        <v>0</v>
      </c>
      <c r="L1509">
        <f>countif('Pre-transfer 2021 Points'!$E$13:$L$21,D1509)</f>
        <v>0</v>
      </c>
      <c r="M1509" s="59">
        <f>countif('2021 Points'!$G$13:$N$21,D1509)</f>
        <v>0</v>
      </c>
    </row>
    <row r="1510">
      <c r="A1510" s="48">
        <v>1509.0</v>
      </c>
      <c r="B1510" s="65"/>
      <c r="C1510" s="61" t="s">
        <v>11800</v>
      </c>
      <c r="D1510" s="84" t="s">
        <v>2582</v>
      </c>
      <c r="E1510" s="84" t="s">
        <v>11295</v>
      </c>
      <c r="F1510" s="84">
        <v>2.0</v>
      </c>
      <c r="G1510" s="11"/>
      <c r="I1510" t="str">
        <f t="array" ref="I1510">INDEX('2021 Points'!$F$13:$F$21,MATCH(1,MMULT(--('2021 Points'!$G$13:$N$21=D1510),TRANSPOSE(COLUMN('2021 Points'!$G$13:$N$21)^0)),0))</f>
        <v>#N/A</v>
      </c>
      <c r="K1510" s="58">
        <f>F1510-IFERROR(VLOOKUP(D1510,'250621 Ranking'!$D:$F,3,0),0)</f>
        <v>0</v>
      </c>
      <c r="L1510">
        <f>countif('Pre-transfer 2021 Points'!$E$13:$L$21,D1510)</f>
        <v>0</v>
      </c>
      <c r="M1510" s="59">
        <f>countif('2021 Points'!$G$13:$N$21,D1510)</f>
        <v>0</v>
      </c>
    </row>
    <row r="1511">
      <c r="A1511" s="48">
        <v>1510.0</v>
      </c>
      <c r="B1511" s="65"/>
      <c r="C1511" s="61" t="s">
        <v>10219</v>
      </c>
      <c r="D1511" s="84" t="s">
        <v>11801</v>
      </c>
      <c r="E1511" s="83"/>
      <c r="F1511" s="84">
        <v>2.0</v>
      </c>
      <c r="G1511" s="11"/>
      <c r="I1511" t="str">
        <f t="array" ref="I1511">INDEX('2021 Points'!$F$13:$F$21,MATCH(1,MMULT(--('2021 Points'!$G$13:$N$21=D1511),TRANSPOSE(COLUMN('2021 Points'!$G$13:$N$21)^0)),0))</f>
        <v>#N/A</v>
      </c>
      <c r="K1511" s="58">
        <f>F1511-IFERROR(VLOOKUP(D1511,'250621 Ranking'!$D:$F,3,0),0)</f>
        <v>0</v>
      </c>
      <c r="L1511">
        <f>countif('Pre-transfer 2021 Points'!$E$13:$L$21,D1511)</f>
        <v>0</v>
      </c>
      <c r="M1511" s="59">
        <f>countif('2021 Points'!$G$13:$N$21,D1511)</f>
        <v>0</v>
      </c>
    </row>
    <row r="1512">
      <c r="A1512" s="48">
        <v>1511.0</v>
      </c>
      <c r="B1512" s="65"/>
      <c r="C1512" s="61" t="s">
        <v>10220</v>
      </c>
      <c r="D1512" s="84" t="s">
        <v>11802</v>
      </c>
      <c r="E1512" s="83"/>
      <c r="F1512" s="84">
        <v>2.0</v>
      </c>
      <c r="G1512" s="11"/>
      <c r="I1512" t="str">
        <f t="array" ref="I1512">INDEX('2021 Points'!$F$13:$F$21,MATCH(1,MMULT(--('2021 Points'!$G$13:$N$21=D1512),TRANSPOSE(COLUMN('2021 Points'!$G$13:$N$21)^0)),0))</f>
        <v>#N/A</v>
      </c>
      <c r="K1512" s="58">
        <f>F1512-IFERROR(VLOOKUP(D1512,'250621 Ranking'!$D:$F,3,0),0)</f>
        <v>2</v>
      </c>
      <c r="L1512">
        <f>countif('Pre-transfer 2021 Points'!$E$13:$L$21,D1512)</f>
        <v>0</v>
      </c>
      <c r="M1512" s="59">
        <f>countif('2021 Points'!$G$13:$N$21,D1512)</f>
        <v>0</v>
      </c>
    </row>
    <row r="1513">
      <c r="A1513" s="48">
        <v>1512.0</v>
      </c>
      <c r="B1513" s="65"/>
      <c r="C1513" s="61" t="s">
        <v>10221</v>
      </c>
      <c r="D1513" s="84" t="s">
        <v>3590</v>
      </c>
      <c r="E1513" s="84" t="s">
        <v>9945</v>
      </c>
      <c r="F1513" s="84">
        <v>2.0</v>
      </c>
      <c r="G1513" s="11"/>
      <c r="I1513" t="str">
        <f t="array" ref="I1513">INDEX('2021 Points'!$F$13:$F$21,MATCH(1,MMULT(--('2021 Points'!$G$13:$N$21=D1513),TRANSPOSE(COLUMN('2021 Points'!$G$13:$N$21)^0)),0))</f>
        <v>#N/A</v>
      </c>
      <c r="K1513" s="58">
        <f>F1513-IFERROR(VLOOKUP(D1513,'250621 Ranking'!$D:$F,3,0),0)</f>
        <v>2</v>
      </c>
      <c r="L1513">
        <f>countif('Pre-transfer 2021 Points'!$E$13:$L$21,D1513)</f>
        <v>0</v>
      </c>
      <c r="M1513" s="59">
        <f>countif('2021 Points'!$G$13:$N$21,D1513)</f>
        <v>0</v>
      </c>
    </row>
    <row r="1514">
      <c r="A1514" s="48">
        <v>1513.0</v>
      </c>
      <c r="B1514" s="60">
        <v>2104.0</v>
      </c>
      <c r="C1514" s="62" t="s">
        <v>5782</v>
      </c>
      <c r="D1514" s="84" t="s">
        <v>2224</v>
      </c>
      <c r="E1514" s="84" t="s">
        <v>9990</v>
      </c>
      <c r="F1514" s="84">
        <v>2.0</v>
      </c>
      <c r="G1514" s="11"/>
      <c r="I1514" t="str">
        <f t="array" ref="I1514">INDEX('2021 Points'!$F$13:$F$21,MATCH(1,MMULT(--('2021 Points'!$G$13:$N$21=D1514),TRANSPOSE(COLUMN('2021 Points'!$G$13:$N$21)^0)),0))</f>
        <v>#N/A</v>
      </c>
      <c r="K1514" s="58">
        <f>F1514-IFERROR(VLOOKUP(D1514,'250621 Ranking'!$D:$F,3,0),0)</f>
        <v>0</v>
      </c>
      <c r="L1514">
        <f>countif('Pre-transfer 2021 Points'!$E$13:$L$21,D1514)</f>
        <v>0</v>
      </c>
      <c r="M1514" s="59">
        <f>countif('2021 Points'!$G$13:$N$21,D1514)</f>
        <v>0</v>
      </c>
    </row>
    <row r="1515">
      <c r="A1515" s="48">
        <v>1514.0</v>
      </c>
      <c r="B1515" s="65"/>
      <c r="C1515" s="61" t="s">
        <v>11803</v>
      </c>
      <c r="D1515" s="84" t="s">
        <v>2964</v>
      </c>
      <c r="E1515" s="84" t="s">
        <v>10097</v>
      </c>
      <c r="F1515" s="84">
        <v>2.0</v>
      </c>
      <c r="G1515" s="11"/>
      <c r="I1515" t="str">
        <f t="array" ref="I1515">INDEX('2021 Points'!$F$13:$F$21,MATCH(1,MMULT(--('2021 Points'!$G$13:$N$21=D1515),TRANSPOSE(COLUMN('2021 Points'!$G$13:$N$21)^0)),0))</f>
        <v>#N/A</v>
      </c>
      <c r="K1515" s="58">
        <f>F1515-IFERROR(VLOOKUP(D1515,'250621 Ranking'!$D:$F,3,0),0)</f>
        <v>0</v>
      </c>
      <c r="L1515">
        <f>countif('Pre-transfer 2021 Points'!$E$13:$L$21,D1515)</f>
        <v>0</v>
      </c>
      <c r="M1515" s="59">
        <f>countif('2021 Points'!$G$13:$N$21,D1515)</f>
        <v>0</v>
      </c>
    </row>
    <row r="1516">
      <c r="A1516" s="48">
        <v>1515.0</v>
      </c>
      <c r="B1516" s="60">
        <v>2614.0</v>
      </c>
      <c r="C1516" s="62" t="s">
        <v>4751</v>
      </c>
      <c r="D1516" s="84" t="s">
        <v>3950</v>
      </c>
      <c r="E1516" s="84" t="s">
        <v>11804</v>
      </c>
      <c r="F1516" s="84">
        <v>2.0</v>
      </c>
      <c r="G1516" s="11"/>
      <c r="I1516" t="str">
        <f t="array" ref="I1516">INDEX('2021 Points'!$F$13:$F$21,MATCH(1,MMULT(--('2021 Points'!$G$13:$N$21=D1516),TRANSPOSE(COLUMN('2021 Points'!$G$13:$N$21)^0)),0))</f>
        <v>#N/A</v>
      </c>
      <c r="K1516" s="58">
        <f>F1516-IFERROR(VLOOKUP(D1516,'250621 Ranking'!$D:$F,3,0),0)</f>
        <v>2</v>
      </c>
      <c r="L1516">
        <f>countif('Pre-transfer 2021 Points'!$E$13:$L$21,D1516)</f>
        <v>0</v>
      </c>
      <c r="M1516" s="59">
        <f>countif('2021 Points'!$G$13:$N$21,D1516)</f>
        <v>0</v>
      </c>
    </row>
    <row r="1517">
      <c r="A1517" s="48">
        <v>1516.0</v>
      </c>
      <c r="B1517" s="65"/>
      <c r="C1517" s="61" t="s">
        <v>10222</v>
      </c>
      <c r="D1517" s="84" t="s">
        <v>11805</v>
      </c>
      <c r="E1517" s="83"/>
      <c r="F1517" s="84">
        <v>2.0</v>
      </c>
      <c r="G1517" s="11"/>
      <c r="I1517" t="str">
        <f t="array" ref="I1517">INDEX('2021 Points'!$F$13:$F$21,MATCH(1,MMULT(--('2021 Points'!$G$13:$N$21=D1517),TRANSPOSE(COLUMN('2021 Points'!$G$13:$N$21)^0)),0))</f>
        <v>#N/A</v>
      </c>
      <c r="K1517" s="58">
        <f>F1517-IFERROR(VLOOKUP(D1517,'250621 Ranking'!$D:$F,3,0),0)</f>
        <v>2</v>
      </c>
      <c r="L1517">
        <f>countif('Pre-transfer 2021 Points'!$E$13:$L$21,D1517)</f>
        <v>0</v>
      </c>
      <c r="M1517" s="59">
        <f>countif('2021 Points'!$G$13:$N$21,D1517)</f>
        <v>0</v>
      </c>
    </row>
    <row r="1518">
      <c r="A1518" s="48">
        <v>1517.0</v>
      </c>
      <c r="B1518" s="60">
        <v>375.0</v>
      </c>
      <c r="C1518" s="61" t="s">
        <v>10071</v>
      </c>
      <c r="D1518" s="84" t="s">
        <v>10831</v>
      </c>
      <c r="E1518" s="84" t="s">
        <v>9091</v>
      </c>
      <c r="F1518" s="84">
        <v>2.0</v>
      </c>
      <c r="G1518" s="11"/>
      <c r="I1518" t="str">
        <f t="array" ref="I1518">INDEX('2021 Points'!$F$13:$F$21,MATCH(1,MMULT(--('2021 Points'!$G$13:$N$21=D1518),TRANSPOSE(COLUMN('2021 Points'!$G$13:$N$21)^0)),0))</f>
        <v>#N/A</v>
      </c>
      <c r="K1518" s="58">
        <f>F1518-IFERROR(VLOOKUP(D1518,'250621 Ranking'!$D:$F,3,0),0)</f>
        <v>0</v>
      </c>
      <c r="L1518">
        <f>countif('Pre-transfer 2021 Points'!$E$13:$L$21,D1518)</f>
        <v>0</v>
      </c>
      <c r="M1518" s="59">
        <f>countif('2021 Points'!$G$13:$N$21,D1518)</f>
        <v>0</v>
      </c>
    </row>
    <row r="1519">
      <c r="A1519" s="48">
        <v>1518.0</v>
      </c>
      <c r="B1519" s="65"/>
      <c r="C1519" s="61" t="s">
        <v>11806</v>
      </c>
      <c r="D1519" s="84" t="s">
        <v>11807</v>
      </c>
      <c r="E1519" s="83"/>
      <c r="F1519" s="84">
        <v>2.0</v>
      </c>
      <c r="G1519" s="11"/>
      <c r="I1519" t="str">
        <f t="array" ref="I1519">INDEX('2021 Points'!$F$13:$F$21,MATCH(1,MMULT(--('2021 Points'!$G$13:$N$21=D1519),TRANSPOSE(COLUMN('2021 Points'!$G$13:$N$21)^0)),0))</f>
        <v>#N/A</v>
      </c>
      <c r="K1519" s="58">
        <f>F1519-IFERROR(VLOOKUP(D1519,'250621 Ranking'!$D:$F,3,0),0)</f>
        <v>0</v>
      </c>
      <c r="L1519">
        <f>countif('Pre-transfer 2021 Points'!$E$13:$L$21,D1519)</f>
        <v>0</v>
      </c>
      <c r="M1519" s="59">
        <f>countif('2021 Points'!$G$13:$N$21,D1519)</f>
        <v>0</v>
      </c>
    </row>
    <row r="1520">
      <c r="A1520" s="48">
        <v>1519.0</v>
      </c>
      <c r="B1520" s="65"/>
      <c r="C1520" s="61" t="s">
        <v>10223</v>
      </c>
      <c r="D1520" s="84" t="s">
        <v>11808</v>
      </c>
      <c r="E1520" s="83"/>
      <c r="F1520" s="84">
        <v>2.0</v>
      </c>
      <c r="G1520" s="11"/>
      <c r="I1520" t="str">
        <f t="array" ref="I1520">INDEX('2021 Points'!$F$13:$F$21,MATCH(1,MMULT(--('2021 Points'!$G$13:$N$21=D1520),TRANSPOSE(COLUMN('2021 Points'!$G$13:$N$21)^0)),0))</f>
        <v>#N/A</v>
      </c>
      <c r="K1520" s="58">
        <f>F1520-IFERROR(VLOOKUP(D1520,'250621 Ranking'!$D:$F,3,0),0)</f>
        <v>0</v>
      </c>
      <c r="L1520">
        <f>countif('Pre-transfer 2021 Points'!$E$13:$L$21,D1520)</f>
        <v>0</v>
      </c>
      <c r="M1520" s="59">
        <f>countif('2021 Points'!$G$13:$N$21,D1520)</f>
        <v>0</v>
      </c>
    </row>
    <row r="1521">
      <c r="A1521" s="48">
        <v>1520.0</v>
      </c>
      <c r="B1521" s="110"/>
      <c r="C1521" s="61" t="s">
        <v>11809</v>
      </c>
      <c r="D1521" s="84" t="s">
        <v>11810</v>
      </c>
      <c r="E1521" s="83"/>
      <c r="F1521" s="84">
        <v>2.0</v>
      </c>
      <c r="G1521" s="11"/>
      <c r="I1521" t="str">
        <f t="array" ref="I1521">INDEX('2021 Points'!$F$13:$F$21,MATCH(1,MMULT(--('2021 Points'!$G$13:$N$21=D1521),TRANSPOSE(COLUMN('2021 Points'!$G$13:$N$21)^0)),0))</f>
        <v>#N/A</v>
      </c>
      <c r="K1521" s="58">
        <f>F1521-IFERROR(VLOOKUP(D1521,'250621 Ranking'!$D:$F,3,0),0)</f>
        <v>2</v>
      </c>
      <c r="L1521">
        <f>countif('Pre-transfer 2021 Points'!$E$13:$L$21,D1521)</f>
        <v>0</v>
      </c>
      <c r="M1521" s="59">
        <f>countif('2021 Points'!$G$13:$N$21,D1521)</f>
        <v>0</v>
      </c>
    </row>
    <row r="1522">
      <c r="A1522" s="48">
        <v>1521.0</v>
      </c>
      <c r="B1522" s="65"/>
      <c r="C1522" s="61" t="s">
        <v>11811</v>
      </c>
      <c r="D1522" s="84" t="s">
        <v>883</v>
      </c>
      <c r="E1522" s="84" t="s">
        <v>324</v>
      </c>
      <c r="F1522" s="84">
        <v>2.0</v>
      </c>
      <c r="G1522" s="11"/>
      <c r="I1522" t="str">
        <f t="array" ref="I1522">INDEX('2021 Points'!$F$13:$F$21,MATCH(1,MMULT(--('2021 Points'!$G$13:$N$21=D1522),TRANSPOSE(COLUMN('2021 Points'!$G$13:$N$21)^0)),0))</f>
        <v>#N/A</v>
      </c>
      <c r="K1522" s="58">
        <f>F1522-IFERROR(VLOOKUP(D1522,'250621 Ranking'!$D:$F,3,0),0)</f>
        <v>2</v>
      </c>
      <c r="L1522">
        <f>countif('Pre-transfer 2021 Points'!$E$13:$L$21,D1522)</f>
        <v>0</v>
      </c>
      <c r="M1522" s="59">
        <f>countif('2021 Points'!$G$13:$N$21,D1522)</f>
        <v>0</v>
      </c>
    </row>
    <row r="1523">
      <c r="A1523" s="48">
        <v>1522.0</v>
      </c>
      <c r="B1523" s="65"/>
      <c r="C1523" s="61" t="s">
        <v>10224</v>
      </c>
      <c r="D1523" s="84" t="s">
        <v>11812</v>
      </c>
      <c r="E1523" s="83"/>
      <c r="F1523" s="84">
        <v>2.0</v>
      </c>
      <c r="G1523" s="11"/>
      <c r="I1523" t="str">
        <f t="array" ref="I1523">INDEX('2021 Points'!$F$13:$F$21,MATCH(1,MMULT(--('2021 Points'!$G$13:$N$21=D1523),TRANSPOSE(COLUMN('2021 Points'!$G$13:$N$21)^0)),0))</f>
        <v>#N/A</v>
      </c>
      <c r="K1523" s="58">
        <f>F1523-IFERROR(VLOOKUP(D1523,'250621 Ranking'!$D:$F,3,0),0)</f>
        <v>0</v>
      </c>
      <c r="L1523">
        <f>countif('Pre-transfer 2021 Points'!$E$13:$L$21,D1523)</f>
        <v>0</v>
      </c>
      <c r="M1523" s="59">
        <f>countif('2021 Points'!$G$13:$N$21,D1523)</f>
        <v>0</v>
      </c>
    </row>
    <row r="1524">
      <c r="A1524" s="48">
        <v>1523.0</v>
      </c>
      <c r="B1524" s="65"/>
      <c r="C1524" s="61" t="s">
        <v>10225</v>
      </c>
      <c r="D1524" s="84" t="s">
        <v>11813</v>
      </c>
      <c r="E1524" s="84" t="s">
        <v>11814</v>
      </c>
      <c r="F1524" s="84">
        <v>2.0</v>
      </c>
      <c r="G1524" s="11"/>
      <c r="I1524" t="str">
        <f t="array" ref="I1524">INDEX('2021 Points'!$F$13:$F$21,MATCH(1,MMULT(--('2021 Points'!$G$13:$N$21=D1524),TRANSPOSE(COLUMN('2021 Points'!$G$13:$N$21)^0)),0))</f>
        <v>#N/A</v>
      </c>
      <c r="K1524" s="58">
        <f>F1524-IFERROR(VLOOKUP(D1524,'250621 Ranking'!$D:$F,3,0),0)</f>
        <v>0</v>
      </c>
      <c r="L1524">
        <f>countif('Pre-transfer 2021 Points'!$E$13:$L$21,D1524)</f>
        <v>0</v>
      </c>
      <c r="M1524" s="59">
        <f>countif('2021 Points'!$G$13:$N$21,D1524)</f>
        <v>0</v>
      </c>
    </row>
    <row r="1525">
      <c r="A1525" s="48">
        <v>1524.0</v>
      </c>
      <c r="B1525" s="65"/>
      <c r="C1525" s="61" t="s">
        <v>10226</v>
      </c>
      <c r="D1525" s="84" t="s">
        <v>11815</v>
      </c>
      <c r="E1525" s="83"/>
      <c r="F1525" s="84">
        <v>2.0</v>
      </c>
      <c r="G1525" s="11"/>
      <c r="I1525" t="str">
        <f t="array" ref="I1525">INDEX('2021 Points'!$F$13:$F$21,MATCH(1,MMULT(--('2021 Points'!$G$13:$N$21=D1525),TRANSPOSE(COLUMN('2021 Points'!$G$13:$N$21)^0)),0))</f>
        <v>#N/A</v>
      </c>
      <c r="K1525" s="58">
        <f>F1525-IFERROR(VLOOKUP(D1525,'250621 Ranking'!$D:$F,3,0),0)</f>
        <v>0</v>
      </c>
      <c r="L1525">
        <f>countif('Pre-transfer 2021 Points'!$E$13:$L$21,D1525)</f>
        <v>0</v>
      </c>
      <c r="M1525" s="59">
        <f>countif('2021 Points'!$G$13:$N$21,D1525)</f>
        <v>0</v>
      </c>
    </row>
    <row r="1526">
      <c r="A1526" s="48">
        <v>1525.0</v>
      </c>
      <c r="B1526" s="65"/>
      <c r="C1526" s="61" t="s">
        <v>10227</v>
      </c>
      <c r="D1526" s="84" t="s">
        <v>3380</v>
      </c>
      <c r="E1526" s="83"/>
      <c r="F1526" s="84">
        <v>2.0</v>
      </c>
      <c r="G1526" s="11"/>
      <c r="I1526" t="str">
        <f t="array" ref="I1526">INDEX('2021 Points'!$F$13:$F$21,MATCH(1,MMULT(--('2021 Points'!$G$13:$N$21=D1526),TRANSPOSE(COLUMN('2021 Points'!$G$13:$N$21)^0)),0))</f>
        <v>#N/A</v>
      </c>
      <c r="K1526" s="58">
        <f>F1526-IFERROR(VLOOKUP(D1526,'250621 Ranking'!$D:$F,3,0),0)</f>
        <v>2</v>
      </c>
      <c r="L1526">
        <f>countif('Pre-transfer 2021 Points'!$E$13:$L$21,D1526)</f>
        <v>0</v>
      </c>
      <c r="M1526" s="59">
        <f>countif('2021 Points'!$G$13:$N$21,D1526)</f>
        <v>0</v>
      </c>
    </row>
    <row r="1527">
      <c r="A1527" s="48">
        <v>1526.0</v>
      </c>
      <c r="B1527" s="65"/>
      <c r="C1527" s="61" t="s">
        <v>11816</v>
      </c>
      <c r="D1527" s="84" t="s">
        <v>855</v>
      </c>
      <c r="E1527" s="84" t="s">
        <v>9987</v>
      </c>
      <c r="F1527" s="84">
        <v>2.0</v>
      </c>
      <c r="G1527" s="11"/>
      <c r="I1527" t="str">
        <f t="array" ref="I1527">INDEX('2021 Points'!$F$13:$F$21,MATCH(1,MMULT(--('2021 Points'!$G$13:$N$21=D1527),TRANSPOSE(COLUMN('2021 Points'!$G$13:$N$21)^0)),0))</f>
        <v>#N/A</v>
      </c>
      <c r="K1527" s="58">
        <f>F1527-IFERROR(VLOOKUP(D1527,'250621 Ranking'!$D:$F,3,0),0)</f>
        <v>2</v>
      </c>
      <c r="L1527">
        <f>countif('Pre-transfer 2021 Points'!$E$13:$L$21,D1527)</f>
        <v>0</v>
      </c>
      <c r="M1527" s="59">
        <f>countif('2021 Points'!$G$13:$N$21,D1527)</f>
        <v>0</v>
      </c>
    </row>
    <row r="1528">
      <c r="A1528" s="48">
        <v>1527.0</v>
      </c>
      <c r="B1528" s="65"/>
      <c r="C1528" s="61" t="s">
        <v>5173</v>
      </c>
      <c r="D1528" s="84" t="s">
        <v>11817</v>
      </c>
      <c r="E1528" s="83"/>
      <c r="F1528" s="84">
        <v>2.0</v>
      </c>
      <c r="G1528" s="11"/>
      <c r="I1528" t="str">
        <f t="array" ref="I1528">INDEX('2021 Points'!$F$13:$F$21,MATCH(1,MMULT(--('2021 Points'!$G$13:$N$21=D1528),TRANSPOSE(COLUMN('2021 Points'!$G$13:$N$21)^0)),0))</f>
        <v>#N/A</v>
      </c>
      <c r="K1528" s="58">
        <f>F1528-IFERROR(VLOOKUP(D1528,'250621 Ranking'!$D:$F,3,0),0)</f>
        <v>0</v>
      </c>
      <c r="L1528">
        <f>countif('Pre-transfer 2021 Points'!$E$13:$L$21,D1528)</f>
        <v>0</v>
      </c>
      <c r="M1528" s="59">
        <f>countif('2021 Points'!$G$13:$N$21,D1528)</f>
        <v>0</v>
      </c>
    </row>
    <row r="1529">
      <c r="A1529" s="48">
        <v>1528.0</v>
      </c>
      <c r="B1529" s="110"/>
      <c r="C1529" s="61" t="s">
        <v>10228</v>
      </c>
      <c r="D1529" s="84" t="s">
        <v>11818</v>
      </c>
      <c r="E1529" s="83"/>
      <c r="F1529" s="84">
        <v>2.0</v>
      </c>
      <c r="G1529" s="11"/>
      <c r="I1529" t="str">
        <f t="array" ref="I1529">INDEX('2021 Points'!$F$13:$F$21,MATCH(1,MMULT(--('2021 Points'!$G$13:$N$21=D1529),TRANSPOSE(COLUMN('2021 Points'!$G$13:$N$21)^0)),0))</f>
        <v>#N/A</v>
      </c>
      <c r="K1529" s="58">
        <f>F1529-IFERROR(VLOOKUP(D1529,'250621 Ranking'!$D:$F,3,0),0)</f>
        <v>2</v>
      </c>
      <c r="L1529">
        <f>countif('Pre-transfer 2021 Points'!$E$13:$L$21,D1529)</f>
        <v>0</v>
      </c>
      <c r="M1529" s="59">
        <f>countif('2021 Points'!$G$13:$N$21,D1529)</f>
        <v>0</v>
      </c>
    </row>
    <row r="1530">
      <c r="A1530" s="48">
        <v>1529.0</v>
      </c>
      <c r="B1530" s="65"/>
      <c r="C1530" s="61" t="s">
        <v>10229</v>
      </c>
      <c r="D1530" s="84" t="s">
        <v>11819</v>
      </c>
      <c r="E1530" s="83"/>
      <c r="F1530" s="84">
        <v>2.0</v>
      </c>
      <c r="G1530" s="11"/>
      <c r="K1530" s="58">
        <f>F1530-IFERROR(VLOOKUP(D1530,'250621 Ranking'!$D:$F,3,0),0)</f>
        <v>0</v>
      </c>
      <c r="L1530">
        <f>countif('Pre-transfer 2021 Points'!$E$13:$L$21,D1530)</f>
        <v>0</v>
      </c>
      <c r="M1530" s="59">
        <f>countif('2021 Points'!$G$13:$N$21,D1530)</f>
        <v>0</v>
      </c>
    </row>
    <row r="1531">
      <c r="A1531" s="48">
        <v>1530.0</v>
      </c>
      <c r="B1531" s="60">
        <v>2357.0</v>
      </c>
      <c r="C1531" s="62" t="s">
        <v>11820</v>
      </c>
      <c r="D1531" s="84" t="s">
        <v>11821</v>
      </c>
      <c r="E1531" s="83"/>
      <c r="F1531" s="84">
        <v>2.0</v>
      </c>
      <c r="G1531" s="11"/>
      <c r="K1531" s="58">
        <f>F1531-IFERROR(VLOOKUP(D1531,'250621 Ranking'!$D:$F,3,0),0)</f>
        <v>0</v>
      </c>
      <c r="L1531">
        <f>countif('Pre-transfer 2021 Points'!$E$13:$L$21,D1531)</f>
        <v>0</v>
      </c>
      <c r="M1531" s="59">
        <f>countif('2021 Points'!$G$13:$N$21,D1531)</f>
        <v>0</v>
      </c>
    </row>
    <row r="1532">
      <c r="A1532" s="48">
        <v>1531.0</v>
      </c>
      <c r="B1532" s="60">
        <v>898.0</v>
      </c>
      <c r="C1532" s="61" t="s">
        <v>4903</v>
      </c>
      <c r="D1532" s="84" t="s">
        <v>3695</v>
      </c>
      <c r="E1532" s="83"/>
      <c r="F1532" s="84">
        <v>2.0</v>
      </c>
      <c r="G1532" s="11"/>
      <c r="K1532" s="58">
        <f>F1532-IFERROR(VLOOKUP(D1532,'250621 Ranking'!$D:$F,3,0),0)</f>
        <v>0</v>
      </c>
      <c r="L1532">
        <f>countif('Pre-transfer 2021 Points'!$E$13:$L$21,D1532)</f>
        <v>0</v>
      </c>
      <c r="M1532" s="59">
        <f>countif('2021 Points'!$G$13:$N$21,D1532)</f>
        <v>0</v>
      </c>
    </row>
    <row r="1533">
      <c r="A1533" s="48">
        <v>1532.0</v>
      </c>
      <c r="B1533" s="65"/>
      <c r="C1533" s="61" t="s">
        <v>10230</v>
      </c>
      <c r="D1533" s="84" t="s">
        <v>11822</v>
      </c>
      <c r="E1533" s="109"/>
      <c r="F1533" s="84">
        <v>2.0</v>
      </c>
      <c r="G1533" s="11"/>
      <c r="K1533" s="58">
        <f>F1533-IFERROR(VLOOKUP(D1533,'250621 Ranking'!$D:$F,3,0),0)</f>
        <v>0</v>
      </c>
      <c r="L1533">
        <f>countif('Pre-transfer 2021 Points'!$E$13:$L$21,D1533)</f>
        <v>0</v>
      </c>
      <c r="M1533" s="59">
        <f>countif('2021 Points'!$G$13:$N$21,D1533)</f>
        <v>0</v>
      </c>
    </row>
    <row r="1534">
      <c r="A1534" s="48">
        <v>1533.0</v>
      </c>
      <c r="B1534" s="60">
        <v>1616.0</v>
      </c>
      <c r="C1534" s="62" t="s">
        <v>131</v>
      </c>
      <c r="D1534" s="84" t="s">
        <v>3470</v>
      </c>
      <c r="E1534" s="83"/>
      <c r="F1534" s="84">
        <v>2.0</v>
      </c>
      <c r="G1534" s="11"/>
      <c r="K1534" s="58">
        <f>F1534-IFERROR(VLOOKUP(D1534,'250621 Ranking'!$D:$F,3,0),0)</f>
        <v>0</v>
      </c>
      <c r="L1534">
        <f>countif('Pre-transfer 2021 Points'!$E$13:$L$21,D1534)</f>
        <v>0</v>
      </c>
      <c r="M1534" s="59">
        <f>countif('2021 Points'!$G$13:$N$21,D1534)</f>
        <v>0</v>
      </c>
    </row>
    <row r="1535">
      <c r="A1535" s="48">
        <v>1534.0</v>
      </c>
      <c r="B1535" s="65"/>
      <c r="C1535" s="61" t="s">
        <v>11823</v>
      </c>
      <c r="D1535" s="84" t="s">
        <v>70</v>
      </c>
      <c r="E1535" s="84" t="s">
        <v>4479</v>
      </c>
      <c r="F1535" s="84">
        <v>2.0</v>
      </c>
      <c r="G1535" s="11"/>
      <c r="K1535" s="58">
        <f>F1535-IFERROR(VLOOKUP(D1535,'250621 Ranking'!$D:$F,3,0),0)</f>
        <v>0</v>
      </c>
      <c r="L1535">
        <f>countif('Pre-transfer 2021 Points'!$E$13:$L$21,D1535)</f>
        <v>0</v>
      </c>
      <c r="M1535" s="59">
        <f>countif('2021 Points'!$G$13:$N$21,D1535)</f>
        <v>0</v>
      </c>
    </row>
    <row r="1536">
      <c r="A1536" s="48">
        <v>1535.0</v>
      </c>
      <c r="B1536" s="60">
        <v>1946.0</v>
      </c>
      <c r="C1536" s="62" t="s">
        <v>665</v>
      </c>
      <c r="D1536" s="84" t="s">
        <v>11824</v>
      </c>
      <c r="E1536" s="84" t="s">
        <v>8688</v>
      </c>
      <c r="F1536" s="84">
        <v>2.0</v>
      </c>
      <c r="G1536" s="11"/>
      <c r="K1536" s="58">
        <f>F1536-IFERROR(VLOOKUP(D1536,'250621 Ranking'!$D:$F,3,0),0)</f>
        <v>0</v>
      </c>
      <c r="L1536">
        <f>countif('Pre-transfer 2021 Points'!$E$13:$L$21,D1536)</f>
        <v>0</v>
      </c>
      <c r="M1536" s="59">
        <f>countif('2021 Points'!$G$13:$N$21,D1536)</f>
        <v>0</v>
      </c>
    </row>
    <row r="1537">
      <c r="A1537" s="48">
        <v>1536.0</v>
      </c>
      <c r="B1537" s="65"/>
      <c r="C1537" s="61" t="s">
        <v>10232</v>
      </c>
      <c r="D1537" s="84" t="s">
        <v>442</v>
      </c>
      <c r="E1537" s="83"/>
      <c r="F1537" s="84">
        <v>2.0</v>
      </c>
      <c r="G1537" s="11"/>
      <c r="K1537" s="58">
        <f>F1537-IFERROR(VLOOKUP(D1537,'250621 Ranking'!$D:$F,3,0),0)</f>
        <v>0</v>
      </c>
      <c r="L1537">
        <f>countif('Pre-transfer 2021 Points'!$E$13:$L$21,D1537)</f>
        <v>0</v>
      </c>
      <c r="M1537" s="59">
        <f>countif('2021 Points'!$G$13:$N$21,D1537)</f>
        <v>0</v>
      </c>
    </row>
    <row r="1538">
      <c r="A1538" s="48">
        <v>1537.0</v>
      </c>
      <c r="B1538" s="60">
        <v>2347.0</v>
      </c>
      <c r="C1538" s="62" t="s">
        <v>5016</v>
      </c>
      <c r="D1538" s="84" t="s">
        <v>11825</v>
      </c>
      <c r="E1538" s="84" t="s">
        <v>4851</v>
      </c>
      <c r="F1538" s="84">
        <v>2.0</v>
      </c>
      <c r="G1538" s="11"/>
      <c r="K1538" s="58">
        <f>F1538-IFERROR(VLOOKUP(D1538,'250621 Ranking'!$D:$F,3,0),0)</f>
        <v>2</v>
      </c>
      <c r="L1538">
        <f>countif('Pre-transfer 2021 Points'!$E$13:$L$21,D1538)</f>
        <v>0</v>
      </c>
      <c r="M1538" s="59">
        <f>countif('2021 Points'!$G$13:$N$21,D1538)</f>
        <v>0</v>
      </c>
    </row>
    <row r="1539">
      <c r="A1539" s="48">
        <v>1538.0</v>
      </c>
      <c r="B1539" s="65"/>
      <c r="C1539" s="61" t="s">
        <v>10233</v>
      </c>
      <c r="D1539" s="84" t="s">
        <v>11826</v>
      </c>
      <c r="E1539" s="83"/>
      <c r="F1539" s="84">
        <v>2.0</v>
      </c>
      <c r="G1539" s="11"/>
      <c r="K1539" s="58">
        <f>F1539-IFERROR(VLOOKUP(D1539,'250621 Ranking'!$D:$F,3,0),0)</f>
        <v>2</v>
      </c>
      <c r="L1539">
        <f>countif('Pre-transfer 2021 Points'!$E$13:$L$21,D1539)</f>
        <v>0</v>
      </c>
      <c r="M1539" s="59">
        <f>countif('2021 Points'!$G$13:$N$21,D1539)</f>
        <v>0</v>
      </c>
    </row>
    <row r="1540">
      <c r="A1540" s="48">
        <v>1539.0</v>
      </c>
      <c r="B1540" s="65"/>
      <c r="C1540" s="61" t="s">
        <v>10234</v>
      </c>
      <c r="D1540" s="84" t="s">
        <v>11827</v>
      </c>
      <c r="E1540" s="83"/>
      <c r="F1540" s="84">
        <v>2.0</v>
      </c>
      <c r="G1540" s="11"/>
      <c r="K1540" s="58">
        <f>F1540-IFERROR(VLOOKUP(D1540,'250621 Ranking'!$D:$F,3,0),0)</f>
        <v>0</v>
      </c>
      <c r="L1540">
        <f>countif('Pre-transfer 2021 Points'!$E$13:$L$21,D1540)</f>
        <v>0</v>
      </c>
      <c r="M1540" s="59">
        <f>countif('2021 Points'!$G$13:$N$21,D1540)</f>
        <v>0</v>
      </c>
    </row>
    <row r="1541">
      <c r="A1541" s="48">
        <v>1540.0</v>
      </c>
      <c r="B1541" s="65"/>
      <c r="C1541" s="61" t="s">
        <v>6138</v>
      </c>
      <c r="D1541" s="84" t="s">
        <v>11828</v>
      </c>
      <c r="E1541" s="83"/>
      <c r="F1541" s="84">
        <v>2.0</v>
      </c>
      <c r="G1541" s="11"/>
      <c r="K1541" s="58">
        <f>F1541-IFERROR(VLOOKUP(D1541,'250621 Ranking'!$D:$F,3,0),0)</f>
        <v>0</v>
      </c>
      <c r="L1541">
        <f>countif('Pre-transfer 2021 Points'!$E$13:$L$21,D1541)</f>
        <v>0</v>
      </c>
      <c r="M1541" s="59">
        <f>countif('2021 Points'!$G$13:$N$21,D1541)</f>
        <v>0</v>
      </c>
    </row>
    <row r="1542">
      <c r="A1542" s="48">
        <v>1541.0</v>
      </c>
      <c r="B1542" s="65"/>
      <c r="C1542" s="61" t="s">
        <v>10235</v>
      </c>
      <c r="D1542" s="84" t="s">
        <v>11829</v>
      </c>
      <c r="E1542" s="83"/>
      <c r="F1542" s="84">
        <v>2.0</v>
      </c>
      <c r="G1542" s="11"/>
      <c r="K1542" s="58">
        <f>F1542-IFERROR(VLOOKUP(D1542,'250621 Ranking'!$D:$F,3,0),0)</f>
        <v>2</v>
      </c>
      <c r="L1542">
        <f>countif('Pre-transfer 2021 Points'!$E$13:$L$21,D1542)</f>
        <v>0</v>
      </c>
      <c r="M1542" s="59">
        <f>countif('2021 Points'!$G$13:$N$21,D1542)</f>
        <v>0</v>
      </c>
    </row>
    <row r="1543">
      <c r="A1543" s="48">
        <v>1542.0</v>
      </c>
      <c r="B1543" s="65"/>
      <c r="C1543" s="61" t="s">
        <v>10236</v>
      </c>
      <c r="D1543" s="84" t="s">
        <v>11830</v>
      </c>
      <c r="E1543" s="83"/>
      <c r="F1543" s="84">
        <v>2.0</v>
      </c>
      <c r="G1543" s="11"/>
      <c r="K1543" s="58">
        <f>F1543-IFERROR(VLOOKUP(D1543,'250621 Ranking'!$D:$F,3,0),0)</f>
        <v>0</v>
      </c>
      <c r="L1543">
        <f>countif('Pre-transfer 2021 Points'!$E$13:$L$21,D1543)</f>
        <v>0</v>
      </c>
      <c r="M1543" s="59">
        <f>countif('2021 Points'!$G$13:$N$21,D1543)</f>
        <v>0</v>
      </c>
    </row>
    <row r="1544">
      <c r="A1544" s="48">
        <v>1543.0</v>
      </c>
      <c r="B1544" s="65"/>
      <c r="C1544" s="61" t="s">
        <v>11831</v>
      </c>
      <c r="D1544" s="84" t="s">
        <v>1460</v>
      </c>
      <c r="E1544" s="84" t="s">
        <v>8605</v>
      </c>
      <c r="F1544" s="84">
        <v>2.0</v>
      </c>
      <c r="G1544" s="11"/>
      <c r="K1544" s="58">
        <f>F1544-IFERROR(VLOOKUP(D1544,'250621 Ranking'!$D:$F,3,0),0)</f>
        <v>0</v>
      </c>
      <c r="L1544">
        <f>countif('Pre-transfer 2021 Points'!$E$13:$L$21,D1544)</f>
        <v>0</v>
      </c>
      <c r="M1544" s="59">
        <f>countif('2021 Points'!$G$13:$N$21,D1544)</f>
        <v>0</v>
      </c>
    </row>
    <row r="1545">
      <c r="A1545" s="48">
        <v>1544.0</v>
      </c>
      <c r="B1545" s="110"/>
      <c r="C1545" s="61" t="s">
        <v>10237</v>
      </c>
      <c r="D1545" s="84" t="s">
        <v>11832</v>
      </c>
      <c r="E1545" s="83"/>
      <c r="F1545" s="84">
        <v>2.0</v>
      </c>
      <c r="G1545" s="11"/>
      <c r="K1545" s="58">
        <f>F1545-IFERROR(VLOOKUP(D1545,'250621 Ranking'!$D:$F,3,0),0)</f>
        <v>2</v>
      </c>
      <c r="L1545">
        <f>countif('Pre-transfer 2021 Points'!$E$13:$L$21,D1545)</f>
        <v>0</v>
      </c>
      <c r="M1545" s="59">
        <f>countif('2021 Points'!$G$13:$N$21,D1545)</f>
        <v>0</v>
      </c>
    </row>
    <row r="1546">
      <c r="A1546" s="48">
        <v>1545.0</v>
      </c>
      <c r="B1546" s="65"/>
      <c r="C1546" s="61" t="s">
        <v>11833</v>
      </c>
      <c r="D1546" s="84" t="s">
        <v>1770</v>
      </c>
      <c r="E1546" s="84" t="s">
        <v>1350</v>
      </c>
      <c r="F1546" s="84">
        <v>2.0</v>
      </c>
      <c r="G1546" s="11"/>
      <c r="K1546" s="58">
        <f>F1546-IFERROR(VLOOKUP(D1546,'250621 Ranking'!$D:$F,3,0),0)</f>
        <v>0</v>
      </c>
      <c r="L1546">
        <f>countif('Pre-transfer 2021 Points'!$E$13:$L$21,D1546)</f>
        <v>0</v>
      </c>
      <c r="M1546" s="59">
        <f>countif('2021 Points'!$G$13:$N$21,D1546)</f>
        <v>0</v>
      </c>
    </row>
    <row r="1547">
      <c r="A1547" s="48">
        <v>1546.0</v>
      </c>
      <c r="B1547" s="65"/>
      <c r="C1547" s="61" t="s">
        <v>11834</v>
      </c>
      <c r="D1547" s="84" t="s">
        <v>11835</v>
      </c>
      <c r="E1547" s="83"/>
      <c r="F1547" s="84">
        <v>2.0</v>
      </c>
      <c r="G1547" s="11"/>
      <c r="K1547" s="58">
        <f>F1547-IFERROR(VLOOKUP(D1547,'250621 Ranking'!$D:$F,3,0),0)</f>
        <v>0</v>
      </c>
      <c r="L1547">
        <f>countif('Pre-transfer 2021 Points'!$E$13:$L$21,D1547)</f>
        <v>0</v>
      </c>
      <c r="M1547" s="59">
        <f>countif('2021 Points'!$G$13:$N$21,D1547)</f>
        <v>0</v>
      </c>
    </row>
    <row r="1548">
      <c r="A1548" s="48">
        <v>1547.0</v>
      </c>
      <c r="B1548" s="65"/>
      <c r="C1548" s="61" t="s">
        <v>6194</v>
      </c>
      <c r="D1548" s="84" t="s">
        <v>3183</v>
      </c>
      <c r="E1548" s="83"/>
      <c r="F1548" s="84">
        <v>2.0</v>
      </c>
      <c r="G1548" s="11"/>
      <c r="K1548" s="58">
        <f>F1548-IFERROR(VLOOKUP(D1548,'250621 Ranking'!$D:$F,3,0),0)</f>
        <v>0</v>
      </c>
      <c r="L1548">
        <f>countif('Pre-transfer 2021 Points'!$E$13:$L$21,D1548)</f>
        <v>0</v>
      </c>
      <c r="M1548" s="59">
        <f>countif('2021 Points'!$G$13:$N$21,D1548)</f>
        <v>0</v>
      </c>
    </row>
    <row r="1549">
      <c r="A1549" s="48">
        <v>1548.0</v>
      </c>
      <c r="B1549" s="65"/>
      <c r="C1549" s="61" t="s">
        <v>11836</v>
      </c>
      <c r="D1549" s="84" t="s">
        <v>2949</v>
      </c>
      <c r="E1549" s="109"/>
      <c r="F1549" s="84">
        <v>2.0</v>
      </c>
      <c r="G1549" s="11"/>
      <c r="K1549" s="58">
        <f>F1549-IFERROR(VLOOKUP(D1549,'250621 Ranking'!$D:$F,3,0),0)</f>
        <v>0</v>
      </c>
      <c r="L1549">
        <f>countif('Pre-transfer 2021 Points'!$E$13:$L$21,D1549)</f>
        <v>0</v>
      </c>
      <c r="M1549" s="59">
        <f>countif('2021 Points'!$G$13:$N$21,D1549)</f>
        <v>0</v>
      </c>
    </row>
    <row r="1550">
      <c r="A1550" s="48">
        <v>1549.0</v>
      </c>
      <c r="B1550" s="65"/>
      <c r="C1550" s="61" t="s">
        <v>11837</v>
      </c>
      <c r="D1550" s="84" t="s">
        <v>11838</v>
      </c>
      <c r="E1550" s="109"/>
      <c r="F1550" s="84">
        <v>2.0</v>
      </c>
      <c r="G1550" s="11"/>
      <c r="K1550" s="58">
        <f>F1550-IFERROR(VLOOKUP(D1550,'250621 Ranking'!$D:$F,3,0),0)</f>
        <v>0</v>
      </c>
      <c r="L1550">
        <f>countif('Pre-transfer 2021 Points'!$E$13:$L$21,D1550)</f>
        <v>0</v>
      </c>
      <c r="M1550" s="59">
        <f>countif('2021 Points'!$G$13:$N$21,D1550)</f>
        <v>0</v>
      </c>
    </row>
    <row r="1551">
      <c r="A1551" s="48">
        <v>1550.0</v>
      </c>
      <c r="B1551" s="65"/>
      <c r="C1551" s="61" t="s">
        <v>11839</v>
      </c>
      <c r="D1551" s="84" t="s">
        <v>11840</v>
      </c>
      <c r="E1551" s="83"/>
      <c r="F1551" s="84">
        <v>2.0</v>
      </c>
      <c r="G1551" s="11"/>
      <c r="K1551" s="58">
        <f>F1551-IFERROR(VLOOKUP(D1551,'250621 Ranking'!$D:$F,3,0),0)</f>
        <v>2</v>
      </c>
      <c r="L1551">
        <f>countif('Pre-transfer 2021 Points'!$E$13:$L$21,D1551)</f>
        <v>0</v>
      </c>
      <c r="M1551" s="59">
        <f>countif('2021 Points'!$G$13:$N$21,D1551)</f>
        <v>0</v>
      </c>
    </row>
    <row r="1552">
      <c r="A1552" s="48">
        <v>1551.0</v>
      </c>
      <c r="B1552" s="65"/>
      <c r="C1552" s="61" t="s">
        <v>10238</v>
      </c>
      <c r="D1552" s="84" t="s">
        <v>11841</v>
      </c>
      <c r="E1552" s="83"/>
      <c r="F1552" s="84">
        <v>2.0</v>
      </c>
      <c r="G1552" s="11"/>
      <c r="K1552" s="58">
        <f>F1552-IFERROR(VLOOKUP(D1552,'250621 Ranking'!$D:$F,3,0),0)</f>
        <v>2</v>
      </c>
      <c r="L1552">
        <f>countif('Pre-transfer 2021 Points'!$E$13:$L$21,D1552)</f>
        <v>0</v>
      </c>
      <c r="M1552" s="59">
        <f>countif('2021 Points'!$G$13:$N$21,D1552)</f>
        <v>0</v>
      </c>
    </row>
    <row r="1553">
      <c r="A1553" s="48">
        <v>1552.0</v>
      </c>
      <c r="B1553" s="65"/>
      <c r="C1553" s="61" t="s">
        <v>6234</v>
      </c>
      <c r="D1553" s="84" t="s">
        <v>11842</v>
      </c>
      <c r="E1553" s="83"/>
      <c r="F1553" s="84">
        <v>2.0</v>
      </c>
      <c r="G1553" s="11"/>
      <c r="K1553" s="58">
        <f>F1553-IFERROR(VLOOKUP(D1553,'250621 Ranking'!$D:$F,3,0),0)</f>
        <v>2</v>
      </c>
      <c r="L1553">
        <f>countif('Pre-transfer 2021 Points'!$E$13:$L$21,D1553)</f>
        <v>0</v>
      </c>
      <c r="M1553" s="59">
        <f>countif('2021 Points'!$G$13:$N$21,D1553)</f>
        <v>0</v>
      </c>
    </row>
    <row r="1554">
      <c r="A1554" s="48">
        <v>1553.0</v>
      </c>
      <c r="B1554" s="65"/>
      <c r="C1554" s="61" t="s">
        <v>11843</v>
      </c>
      <c r="D1554" s="84" t="s">
        <v>11844</v>
      </c>
      <c r="E1554" s="84" t="s">
        <v>8940</v>
      </c>
      <c r="F1554" s="84">
        <v>2.0</v>
      </c>
      <c r="G1554" s="11"/>
      <c r="K1554" s="58">
        <f>F1554-IFERROR(VLOOKUP(D1554,'250621 Ranking'!$D:$F,3,0),0)</f>
        <v>0</v>
      </c>
      <c r="L1554">
        <f>countif('Pre-transfer 2021 Points'!$E$13:$L$21,D1554)</f>
        <v>0</v>
      </c>
      <c r="M1554" s="59">
        <f>countif('2021 Points'!$G$13:$N$21,D1554)</f>
        <v>0</v>
      </c>
    </row>
    <row r="1555">
      <c r="A1555" s="48">
        <v>1554.0</v>
      </c>
      <c r="B1555" s="60">
        <v>392.0</v>
      </c>
      <c r="C1555" s="61" t="s">
        <v>11845</v>
      </c>
      <c r="D1555" s="84" t="s">
        <v>402</v>
      </c>
      <c r="E1555" s="84" t="s">
        <v>8613</v>
      </c>
      <c r="F1555" s="84">
        <v>2.0</v>
      </c>
      <c r="G1555" s="11"/>
      <c r="K1555" s="58">
        <f>F1555-IFERROR(VLOOKUP(D1555,'250621 Ranking'!$D:$F,3,0),0)</f>
        <v>0</v>
      </c>
      <c r="L1555">
        <f>countif('Pre-transfer 2021 Points'!$E$13:$L$21,D1555)</f>
        <v>0</v>
      </c>
      <c r="M1555" s="59">
        <f>countif('2021 Points'!$G$13:$N$21,D1555)</f>
        <v>0</v>
      </c>
    </row>
    <row r="1556">
      <c r="A1556" s="48">
        <v>1555.0</v>
      </c>
      <c r="B1556" s="65"/>
      <c r="C1556" s="61" t="s">
        <v>10239</v>
      </c>
      <c r="D1556" s="84" t="s">
        <v>3674</v>
      </c>
      <c r="E1556" s="84" t="s">
        <v>8631</v>
      </c>
      <c r="F1556" s="84">
        <v>2.0</v>
      </c>
      <c r="G1556" s="11"/>
      <c r="K1556" s="58">
        <f>F1556-IFERROR(VLOOKUP(D1556,'250621 Ranking'!$D:$F,3,0),0)</f>
        <v>0</v>
      </c>
      <c r="L1556">
        <f>countif('Pre-transfer 2021 Points'!$E$13:$L$21,D1556)</f>
        <v>0</v>
      </c>
      <c r="M1556" s="59">
        <f>countif('2021 Points'!$G$13:$N$21,D1556)</f>
        <v>0</v>
      </c>
    </row>
    <row r="1557">
      <c r="A1557" s="48">
        <v>1556.0</v>
      </c>
      <c r="B1557" s="60">
        <v>737.0</v>
      </c>
      <c r="C1557" s="61" t="s">
        <v>5677</v>
      </c>
      <c r="D1557" s="84" t="s">
        <v>3545</v>
      </c>
      <c r="E1557" s="84" t="s">
        <v>8683</v>
      </c>
      <c r="F1557" s="84">
        <v>2.0</v>
      </c>
      <c r="G1557" s="11"/>
      <c r="K1557" s="58">
        <f>F1557-IFERROR(VLOOKUP(D1557,'250621 Ranking'!$D:$F,3,0),0)</f>
        <v>0</v>
      </c>
      <c r="L1557">
        <f>countif('Pre-transfer 2021 Points'!$E$13:$L$21,D1557)</f>
        <v>0</v>
      </c>
      <c r="M1557" s="59">
        <f>countif('2021 Points'!$G$13:$N$21,D1557)</f>
        <v>0</v>
      </c>
    </row>
    <row r="1558">
      <c r="A1558" s="48">
        <v>1557.0</v>
      </c>
      <c r="B1558" s="110"/>
      <c r="C1558" s="61" t="s">
        <v>11846</v>
      </c>
      <c r="D1558" s="84" t="s">
        <v>11847</v>
      </c>
      <c r="E1558" s="83"/>
      <c r="F1558" s="84">
        <v>2.0</v>
      </c>
      <c r="G1558" s="11"/>
      <c r="K1558" s="58">
        <f>F1558-IFERROR(VLOOKUP(D1558,'250621 Ranking'!$D:$F,3,0),0)</f>
        <v>0</v>
      </c>
      <c r="L1558">
        <f>countif('Pre-transfer 2021 Points'!$E$13:$L$21,D1558)</f>
        <v>0</v>
      </c>
      <c r="M1558" s="59">
        <f>countif('2021 Points'!$G$13:$N$21,D1558)</f>
        <v>0</v>
      </c>
    </row>
    <row r="1559">
      <c r="A1559" s="48">
        <v>1558.0</v>
      </c>
      <c r="B1559" s="110"/>
      <c r="C1559" s="61" t="s">
        <v>11848</v>
      </c>
      <c r="D1559" s="84" t="s">
        <v>10962</v>
      </c>
      <c r="E1559" s="84" t="s">
        <v>8789</v>
      </c>
      <c r="F1559" s="84">
        <v>2.0</v>
      </c>
      <c r="G1559" s="11"/>
      <c r="K1559" s="58">
        <f>F1559-IFERROR(VLOOKUP(D1559,'250621 Ranking'!$D:$F,3,0),0)</f>
        <v>0</v>
      </c>
      <c r="L1559">
        <f>countif('Pre-transfer 2021 Points'!$E$13:$L$21,D1559)</f>
        <v>0</v>
      </c>
      <c r="M1559" s="59">
        <f>countif('2021 Points'!$G$13:$N$21,D1559)</f>
        <v>0</v>
      </c>
    </row>
    <row r="1560">
      <c r="A1560" s="48">
        <v>1559.0</v>
      </c>
      <c r="B1560" s="110"/>
      <c r="C1560" s="61" t="s">
        <v>10240</v>
      </c>
      <c r="D1560" s="84" t="s">
        <v>11131</v>
      </c>
      <c r="E1560" s="83"/>
      <c r="F1560" s="84">
        <v>2.0</v>
      </c>
      <c r="G1560" s="11"/>
      <c r="K1560" s="58">
        <f>F1560-IFERROR(VLOOKUP(D1560,'250621 Ranking'!$D:$F,3,0),0)</f>
        <v>0</v>
      </c>
      <c r="L1560">
        <f>countif('Pre-transfer 2021 Points'!$E$13:$L$21,D1560)</f>
        <v>0</v>
      </c>
      <c r="M1560" s="59">
        <f>countif('2021 Points'!$G$13:$N$21,D1560)</f>
        <v>0</v>
      </c>
    </row>
    <row r="1561">
      <c r="A1561" s="48">
        <v>1560.0</v>
      </c>
      <c r="B1561" s="65"/>
      <c r="C1561" s="61" t="s">
        <v>10241</v>
      </c>
      <c r="D1561" s="84" t="s">
        <v>11849</v>
      </c>
      <c r="E1561" s="83"/>
      <c r="F1561" s="84">
        <v>2.0</v>
      </c>
      <c r="G1561" s="11"/>
      <c r="K1561" s="58">
        <f>F1561-IFERROR(VLOOKUP(D1561,'250621 Ranking'!$D:$F,3,0),0)</f>
        <v>0</v>
      </c>
      <c r="L1561">
        <f>countif('Pre-transfer 2021 Points'!$E$13:$L$21,D1561)</f>
        <v>0</v>
      </c>
      <c r="M1561" s="59">
        <f>countif('2021 Points'!$G$13:$N$21,D1561)</f>
        <v>0</v>
      </c>
    </row>
    <row r="1562">
      <c r="A1562" s="48">
        <v>1561.0</v>
      </c>
      <c r="B1562" s="65"/>
      <c r="C1562" s="61" t="s">
        <v>10242</v>
      </c>
      <c r="D1562" s="84" t="s">
        <v>11850</v>
      </c>
      <c r="E1562" s="84" t="s">
        <v>11851</v>
      </c>
      <c r="F1562" s="84">
        <v>2.0</v>
      </c>
      <c r="G1562" s="11"/>
      <c r="K1562" s="58">
        <f>F1562-IFERROR(VLOOKUP(D1562,'250621 Ranking'!$D:$F,3,0),0)</f>
        <v>0</v>
      </c>
      <c r="L1562">
        <f>countif('Pre-transfer 2021 Points'!$E$13:$L$21,D1562)</f>
        <v>0</v>
      </c>
      <c r="M1562" s="59">
        <f>countif('2021 Points'!$G$13:$N$21,D1562)</f>
        <v>0</v>
      </c>
    </row>
    <row r="1563">
      <c r="A1563" s="48">
        <v>1562.0</v>
      </c>
      <c r="B1563" s="60">
        <v>1343.0</v>
      </c>
      <c r="C1563" s="61" t="s">
        <v>5484</v>
      </c>
      <c r="D1563" s="84" t="s">
        <v>11852</v>
      </c>
      <c r="E1563" s="83"/>
      <c r="F1563" s="84">
        <v>2.0</v>
      </c>
      <c r="G1563" s="11"/>
      <c r="K1563" s="58">
        <f>F1563-IFERROR(VLOOKUP(D1563,'250621 Ranking'!$D:$F,3,0),0)</f>
        <v>0</v>
      </c>
      <c r="L1563">
        <f>countif('Pre-transfer 2021 Points'!$E$13:$L$21,D1563)</f>
        <v>0</v>
      </c>
      <c r="M1563" s="59">
        <f>countif('2021 Points'!$G$13:$N$21,D1563)</f>
        <v>0</v>
      </c>
    </row>
    <row r="1564">
      <c r="A1564" s="48">
        <v>1563.0</v>
      </c>
      <c r="B1564" s="60">
        <v>1729.0</v>
      </c>
      <c r="C1564" s="62" t="s">
        <v>194</v>
      </c>
      <c r="D1564" s="84" t="s">
        <v>11853</v>
      </c>
      <c r="E1564" s="84" t="s">
        <v>11388</v>
      </c>
      <c r="F1564" s="84">
        <v>2.0</v>
      </c>
      <c r="G1564" s="11"/>
      <c r="K1564" s="58">
        <f>F1564-IFERROR(VLOOKUP(D1564,'250621 Ranking'!$D:$F,3,0),0)</f>
        <v>0</v>
      </c>
      <c r="L1564">
        <f>countif('Pre-transfer 2021 Points'!$E$13:$L$21,D1564)</f>
        <v>0</v>
      </c>
      <c r="M1564" s="59">
        <f>countif('2021 Points'!$G$13:$N$21,D1564)</f>
        <v>0</v>
      </c>
    </row>
    <row r="1565">
      <c r="A1565" s="48">
        <v>1564.0</v>
      </c>
      <c r="B1565" s="60">
        <v>1205.0</v>
      </c>
      <c r="C1565" s="61" t="s">
        <v>5994</v>
      </c>
      <c r="D1565" s="84" t="s">
        <v>11854</v>
      </c>
      <c r="E1565" s="84" t="s">
        <v>324</v>
      </c>
      <c r="F1565" s="84">
        <v>2.0</v>
      </c>
      <c r="G1565" s="11"/>
      <c r="K1565" s="58">
        <f>F1565-IFERROR(VLOOKUP(D1565,'250621 Ranking'!$D:$F,3,0),0)</f>
        <v>2</v>
      </c>
      <c r="L1565">
        <f>countif('Pre-transfer 2021 Points'!$E$13:$L$21,D1565)</f>
        <v>0</v>
      </c>
      <c r="M1565" s="59">
        <f>countif('2021 Points'!$G$13:$N$21,D1565)</f>
        <v>0</v>
      </c>
    </row>
    <row r="1566">
      <c r="A1566" s="48">
        <v>1565.0</v>
      </c>
      <c r="B1566" s="65"/>
      <c r="C1566" s="61" t="s">
        <v>10246</v>
      </c>
      <c r="D1566" s="84" t="s">
        <v>11855</v>
      </c>
      <c r="E1566" s="84" t="s">
        <v>11286</v>
      </c>
      <c r="F1566" s="84">
        <v>2.0</v>
      </c>
      <c r="G1566" s="11"/>
      <c r="K1566" s="58">
        <f>F1566-IFERROR(VLOOKUP(D1566,'250621 Ranking'!$D:$F,3,0),0)</f>
        <v>0</v>
      </c>
      <c r="L1566">
        <f>countif('Pre-transfer 2021 Points'!$E$13:$L$21,D1566)</f>
        <v>0</v>
      </c>
      <c r="M1566" s="59">
        <f>countif('2021 Points'!$G$13:$N$21,D1566)</f>
        <v>0</v>
      </c>
    </row>
    <row r="1567">
      <c r="A1567" s="48">
        <v>1566.0</v>
      </c>
      <c r="B1567" s="60">
        <v>992.0</v>
      </c>
      <c r="C1567" s="61" t="s">
        <v>4726</v>
      </c>
      <c r="D1567" s="84" t="s">
        <v>10817</v>
      </c>
      <c r="E1567" s="84" t="s">
        <v>11300</v>
      </c>
      <c r="F1567" s="84">
        <v>2.0</v>
      </c>
      <c r="G1567" s="11"/>
      <c r="K1567" s="58">
        <f>F1567-IFERROR(VLOOKUP(D1567,'250621 Ranking'!$D:$F,3,0),0)</f>
        <v>0</v>
      </c>
      <c r="L1567">
        <f>countif('Pre-transfer 2021 Points'!$E$13:$L$21,D1567)</f>
        <v>0</v>
      </c>
      <c r="M1567" s="59">
        <f>countif('2021 Points'!$G$13:$N$21,D1567)</f>
        <v>0</v>
      </c>
    </row>
    <row r="1568">
      <c r="A1568" s="48">
        <v>1567.0</v>
      </c>
      <c r="B1568" s="65"/>
      <c r="C1568" s="61" t="s">
        <v>5192</v>
      </c>
      <c r="D1568" s="84" t="s">
        <v>11371</v>
      </c>
      <c r="E1568" s="84" t="s">
        <v>11321</v>
      </c>
      <c r="F1568" s="84">
        <v>2.0</v>
      </c>
      <c r="G1568" s="11"/>
      <c r="K1568" s="58">
        <f>F1568-IFERROR(VLOOKUP(D1568,'250621 Ranking'!$D:$F,3,0),0)</f>
        <v>0</v>
      </c>
      <c r="L1568">
        <f>countif('Pre-transfer 2021 Points'!$E$13:$L$21,D1568)</f>
        <v>0</v>
      </c>
      <c r="M1568" s="59">
        <f>countif('2021 Points'!$G$13:$N$21,D1568)</f>
        <v>0</v>
      </c>
    </row>
    <row r="1569">
      <c r="A1569" s="48">
        <v>1568.0</v>
      </c>
      <c r="B1569" s="60">
        <v>954.0</v>
      </c>
      <c r="C1569" s="61" t="s">
        <v>6090</v>
      </c>
      <c r="D1569" s="84" t="s">
        <v>10967</v>
      </c>
      <c r="E1569" s="83"/>
      <c r="F1569" s="84">
        <v>2.0</v>
      </c>
      <c r="G1569" s="11"/>
      <c r="K1569" s="58">
        <f>F1569-IFERROR(VLOOKUP(D1569,'250621 Ranking'!$D:$F,3,0),0)</f>
        <v>0</v>
      </c>
      <c r="L1569">
        <f>countif('Pre-transfer 2021 Points'!$E$13:$L$21,D1569)</f>
        <v>0</v>
      </c>
      <c r="M1569" s="59">
        <f>countif('2021 Points'!$G$13:$N$21,D1569)</f>
        <v>0</v>
      </c>
    </row>
    <row r="1570">
      <c r="A1570" s="48">
        <v>1569.0</v>
      </c>
      <c r="B1570" s="65"/>
      <c r="C1570" s="61" t="s">
        <v>11856</v>
      </c>
      <c r="D1570" s="84" t="s">
        <v>3571</v>
      </c>
      <c r="E1570" s="83"/>
      <c r="F1570" s="84">
        <v>2.0</v>
      </c>
      <c r="G1570" s="11"/>
      <c r="K1570" s="58">
        <f>F1570-IFERROR(VLOOKUP(D1570,'250621 Ranking'!$D:$F,3,0),0)</f>
        <v>0</v>
      </c>
      <c r="L1570">
        <f>countif('Pre-transfer 2021 Points'!$E$13:$L$21,D1570)</f>
        <v>0</v>
      </c>
      <c r="M1570" s="59">
        <f>countif('2021 Points'!$G$13:$N$21,D1570)</f>
        <v>0</v>
      </c>
    </row>
    <row r="1571">
      <c r="A1571" s="48">
        <v>1570.0</v>
      </c>
      <c r="B1571" s="60">
        <v>2550.0</v>
      </c>
      <c r="C1571" s="62" t="s">
        <v>5474</v>
      </c>
      <c r="D1571" s="84" t="s">
        <v>11857</v>
      </c>
      <c r="E1571" s="83"/>
      <c r="F1571" s="84">
        <v>2.0</v>
      </c>
      <c r="G1571" s="11"/>
      <c r="K1571" s="58">
        <f>F1571-IFERROR(VLOOKUP(D1571,'250621 Ranking'!$D:$F,3,0),0)</f>
        <v>0</v>
      </c>
      <c r="L1571">
        <f>countif('Pre-transfer 2021 Points'!$E$13:$L$21,D1571)</f>
        <v>0</v>
      </c>
      <c r="M1571" s="59">
        <f>countif('2021 Points'!$G$13:$N$21,D1571)</f>
        <v>0</v>
      </c>
    </row>
    <row r="1572">
      <c r="A1572" s="48">
        <v>1571.0</v>
      </c>
      <c r="B1572" s="60">
        <v>1536.0</v>
      </c>
      <c r="C1572" s="61" t="s">
        <v>154</v>
      </c>
      <c r="D1572" s="84" t="s">
        <v>11858</v>
      </c>
      <c r="E1572" s="84" t="s">
        <v>11851</v>
      </c>
      <c r="F1572" s="84">
        <v>2.0</v>
      </c>
      <c r="G1572" s="11"/>
      <c r="K1572" s="58">
        <f>F1572-IFERROR(VLOOKUP(D1572,'250621 Ranking'!$D:$F,3,0),0)</f>
        <v>2</v>
      </c>
      <c r="L1572">
        <f>countif('Pre-transfer 2021 Points'!$E$13:$L$21,D1572)</f>
        <v>0</v>
      </c>
      <c r="M1572" s="59">
        <f>countif('2021 Points'!$G$13:$N$21,D1572)</f>
        <v>0</v>
      </c>
    </row>
    <row r="1573">
      <c r="A1573" s="48">
        <v>1572.0</v>
      </c>
      <c r="B1573" s="65"/>
      <c r="C1573" s="61" t="s">
        <v>11859</v>
      </c>
      <c r="D1573" s="84" t="s">
        <v>11860</v>
      </c>
      <c r="E1573" s="84" t="s">
        <v>10007</v>
      </c>
      <c r="F1573" s="84">
        <v>2.0</v>
      </c>
      <c r="G1573" s="11"/>
      <c r="K1573" s="58">
        <f>F1573-IFERROR(VLOOKUP(D1573,'250621 Ranking'!$D:$F,3,0),0)</f>
        <v>2</v>
      </c>
      <c r="L1573">
        <f>countif('Pre-transfer 2021 Points'!$E$13:$L$21,D1573)</f>
        <v>0</v>
      </c>
      <c r="M1573" s="59">
        <f>countif('2021 Points'!$G$13:$N$21,D1573)</f>
        <v>0</v>
      </c>
    </row>
    <row r="1574">
      <c r="A1574" s="48">
        <v>1573.0</v>
      </c>
      <c r="B1574" s="60">
        <v>1469.0</v>
      </c>
      <c r="C1574" s="61" t="s">
        <v>1582</v>
      </c>
      <c r="D1574" s="84" t="s">
        <v>11861</v>
      </c>
      <c r="E1574" s="83"/>
      <c r="F1574" s="84">
        <v>2.0</v>
      </c>
      <c r="G1574" s="11"/>
      <c r="K1574" s="58">
        <f>F1574-IFERROR(VLOOKUP(D1574,'250621 Ranking'!$D:$F,3,0),0)</f>
        <v>0</v>
      </c>
      <c r="L1574">
        <f>countif('Pre-transfer 2021 Points'!$E$13:$L$21,D1574)</f>
        <v>0</v>
      </c>
      <c r="M1574" s="59">
        <f>countif('2021 Points'!$G$13:$N$21,D1574)</f>
        <v>0</v>
      </c>
    </row>
    <row r="1575">
      <c r="A1575" s="48">
        <v>1574.0</v>
      </c>
      <c r="B1575" s="60">
        <v>1017.0</v>
      </c>
      <c r="C1575" s="61" t="s">
        <v>5586</v>
      </c>
      <c r="D1575" s="84" t="s">
        <v>11862</v>
      </c>
      <c r="E1575" s="84" t="s">
        <v>9962</v>
      </c>
      <c r="F1575" s="84">
        <v>2.0</v>
      </c>
      <c r="G1575" s="11"/>
      <c r="K1575" s="58">
        <f>F1575-IFERROR(VLOOKUP(D1575,'250621 Ranking'!$D:$F,3,0),0)</f>
        <v>2</v>
      </c>
      <c r="L1575">
        <f>countif('Pre-transfer 2021 Points'!$E$13:$L$21,D1575)</f>
        <v>0</v>
      </c>
      <c r="M1575" s="59">
        <f>countif('2021 Points'!$G$13:$N$21,D1575)</f>
        <v>0</v>
      </c>
    </row>
    <row r="1576">
      <c r="A1576" s="48">
        <v>1575.0</v>
      </c>
      <c r="B1576" s="65"/>
      <c r="C1576" s="61" t="s">
        <v>10250</v>
      </c>
      <c r="D1576" s="84" t="s">
        <v>11863</v>
      </c>
      <c r="E1576" s="83"/>
      <c r="F1576" s="84">
        <v>2.0</v>
      </c>
      <c r="G1576" s="11"/>
      <c r="K1576" s="58">
        <f>F1576-IFERROR(VLOOKUP(D1576,'250621 Ranking'!$D:$F,3,0),0)</f>
        <v>0</v>
      </c>
      <c r="L1576">
        <f>countif('Pre-transfer 2021 Points'!$E$13:$L$21,D1576)</f>
        <v>0</v>
      </c>
      <c r="M1576" s="59">
        <f>countif('2021 Points'!$G$13:$N$21,D1576)</f>
        <v>0</v>
      </c>
    </row>
    <row r="1577">
      <c r="A1577" s="48">
        <v>1576.0</v>
      </c>
      <c r="B1577" s="110"/>
      <c r="C1577" s="61" t="s">
        <v>11864</v>
      </c>
      <c r="D1577" s="84" t="s">
        <v>11865</v>
      </c>
      <c r="E1577" s="83"/>
      <c r="F1577" s="84">
        <v>2.0</v>
      </c>
      <c r="G1577" s="11"/>
      <c r="K1577" s="58">
        <f>F1577-IFERROR(VLOOKUP(D1577,'250621 Ranking'!$D:$F,3,0),0)</f>
        <v>0</v>
      </c>
      <c r="L1577">
        <f>countif('Pre-transfer 2021 Points'!$E$13:$L$21,D1577)</f>
        <v>0</v>
      </c>
      <c r="M1577" s="59">
        <f>countif('2021 Points'!$G$13:$N$21,D1577)</f>
        <v>0</v>
      </c>
    </row>
    <row r="1578">
      <c r="A1578" s="48">
        <v>1577.0</v>
      </c>
      <c r="B1578" s="65"/>
      <c r="C1578" s="61" t="s">
        <v>10251</v>
      </c>
      <c r="D1578" s="84" t="s">
        <v>11866</v>
      </c>
      <c r="E1578" s="83"/>
      <c r="F1578" s="84">
        <v>2.0</v>
      </c>
      <c r="G1578" s="11"/>
      <c r="K1578" s="58">
        <f>F1578-IFERROR(VLOOKUP(D1578,'250621 Ranking'!$D:$F,3,0),0)</f>
        <v>0</v>
      </c>
      <c r="L1578">
        <f>countif('Pre-transfer 2021 Points'!$E$13:$L$21,D1578)</f>
        <v>0</v>
      </c>
      <c r="M1578" s="59">
        <f>countif('2021 Points'!$G$13:$N$21,D1578)</f>
        <v>0</v>
      </c>
    </row>
    <row r="1579">
      <c r="A1579" s="48">
        <v>1578.0</v>
      </c>
      <c r="B1579" s="65"/>
      <c r="C1579" s="61" t="s">
        <v>10252</v>
      </c>
      <c r="D1579" s="84" t="s">
        <v>3486</v>
      </c>
      <c r="E1579" s="84" t="s">
        <v>11377</v>
      </c>
      <c r="F1579" s="84">
        <v>2.0</v>
      </c>
      <c r="G1579" s="11"/>
      <c r="K1579" s="58">
        <f>F1579-IFERROR(VLOOKUP(D1579,'250621 Ranking'!$D:$F,3,0),0)</f>
        <v>0</v>
      </c>
      <c r="L1579">
        <f>countif('Pre-transfer 2021 Points'!$E$13:$L$21,D1579)</f>
        <v>0</v>
      </c>
      <c r="M1579" s="59">
        <f>countif('2021 Points'!$G$13:$N$21,D1579)</f>
        <v>0</v>
      </c>
    </row>
    <row r="1580">
      <c r="A1580" s="48">
        <v>1579.0</v>
      </c>
      <c r="B1580" s="60">
        <v>965.0</v>
      </c>
      <c r="C1580" s="61" t="s">
        <v>6090</v>
      </c>
      <c r="D1580" s="84" t="s">
        <v>11867</v>
      </c>
      <c r="E1580" s="84" t="s">
        <v>11254</v>
      </c>
      <c r="F1580" s="84">
        <v>2.0</v>
      </c>
      <c r="G1580" s="11"/>
      <c r="K1580" s="58">
        <f>F1580-IFERROR(VLOOKUP(D1580,'250621 Ranking'!$D:$F,3,0),0)</f>
        <v>2</v>
      </c>
      <c r="L1580">
        <f>countif('Pre-transfer 2021 Points'!$E$13:$L$21,D1580)</f>
        <v>0</v>
      </c>
      <c r="M1580" s="59">
        <f>countif('2021 Points'!$G$13:$N$21,D1580)</f>
        <v>0</v>
      </c>
    </row>
    <row r="1581">
      <c r="A1581" s="48">
        <v>1580.0</v>
      </c>
      <c r="B1581" s="60">
        <v>2372.0</v>
      </c>
      <c r="C1581" s="62" t="s">
        <v>5529</v>
      </c>
      <c r="D1581" s="84" t="s">
        <v>11868</v>
      </c>
      <c r="E1581" s="109"/>
      <c r="F1581" s="84">
        <v>2.0</v>
      </c>
      <c r="G1581" s="11"/>
      <c r="K1581" s="58">
        <f>F1581-IFERROR(VLOOKUP(D1581,'250621 Ranking'!$D:$F,3,0),0)</f>
        <v>0</v>
      </c>
      <c r="L1581">
        <f>countif('Pre-transfer 2021 Points'!$E$13:$L$21,D1581)</f>
        <v>0</v>
      </c>
      <c r="M1581" s="59">
        <f>countif('2021 Points'!$G$13:$N$21,D1581)</f>
        <v>0</v>
      </c>
    </row>
    <row r="1582">
      <c r="A1582" s="48">
        <v>1581.0</v>
      </c>
      <c r="B1582" s="65"/>
      <c r="C1582" s="61" t="s">
        <v>11869</v>
      </c>
      <c r="D1582" s="84" t="s">
        <v>11870</v>
      </c>
      <c r="E1582" s="84" t="s">
        <v>1231</v>
      </c>
      <c r="F1582" s="84">
        <v>2.0</v>
      </c>
      <c r="G1582" s="11"/>
      <c r="K1582" s="58">
        <f>F1582-IFERROR(VLOOKUP(D1582,'250621 Ranking'!$D:$F,3,0),0)</f>
        <v>0</v>
      </c>
      <c r="L1582">
        <f>countif('Pre-transfer 2021 Points'!$E$13:$L$21,D1582)</f>
        <v>0</v>
      </c>
      <c r="M1582" s="59">
        <f>countif('2021 Points'!$G$13:$N$21,D1582)</f>
        <v>0</v>
      </c>
    </row>
    <row r="1583">
      <c r="A1583" s="48">
        <v>1582.0</v>
      </c>
      <c r="B1583" s="65"/>
      <c r="C1583" s="61" t="s">
        <v>10254</v>
      </c>
      <c r="D1583" s="84" t="s">
        <v>11871</v>
      </c>
      <c r="E1583" s="109"/>
      <c r="F1583" s="84">
        <v>2.0</v>
      </c>
      <c r="G1583" s="11"/>
      <c r="K1583" s="58">
        <f>F1583-IFERROR(VLOOKUP(D1583,'250621 Ranking'!$D:$F,3,0),0)</f>
        <v>0</v>
      </c>
      <c r="L1583">
        <f>countif('Pre-transfer 2021 Points'!$E$13:$L$21,D1583)</f>
        <v>0</v>
      </c>
      <c r="M1583" s="59">
        <f>countif('2021 Points'!$G$13:$N$21,D1583)</f>
        <v>0</v>
      </c>
    </row>
    <row r="1584">
      <c r="A1584" s="48">
        <v>1583.0</v>
      </c>
      <c r="B1584" s="60">
        <v>1445.0</v>
      </c>
      <c r="C1584" s="61" t="s">
        <v>1516</v>
      </c>
      <c r="D1584" s="84" t="s">
        <v>3616</v>
      </c>
      <c r="E1584" s="83"/>
      <c r="F1584" s="84">
        <v>2.0</v>
      </c>
      <c r="G1584" s="11"/>
      <c r="K1584" s="58">
        <f>F1584-IFERROR(VLOOKUP(D1584,'250621 Ranking'!$D:$F,3,0),0)</f>
        <v>2</v>
      </c>
      <c r="L1584">
        <f>countif('Pre-transfer 2021 Points'!$E$13:$L$21,D1584)</f>
        <v>0</v>
      </c>
      <c r="M1584" s="59">
        <f>countif('2021 Points'!$G$13:$N$21,D1584)</f>
        <v>0</v>
      </c>
    </row>
    <row r="1585">
      <c r="A1585" s="48">
        <v>1584.0</v>
      </c>
      <c r="B1585" s="65"/>
      <c r="C1585" s="61" t="s">
        <v>10256</v>
      </c>
      <c r="D1585" s="84" t="s">
        <v>11872</v>
      </c>
      <c r="E1585" s="83"/>
      <c r="F1585" s="84">
        <v>2.0</v>
      </c>
      <c r="G1585" s="11"/>
      <c r="K1585" s="58">
        <f>F1585-IFERROR(VLOOKUP(D1585,'250621 Ranking'!$D:$F,3,0),0)</f>
        <v>0</v>
      </c>
      <c r="L1585">
        <f>countif('Pre-transfer 2021 Points'!$E$13:$L$21,D1585)</f>
        <v>0</v>
      </c>
      <c r="M1585" s="59">
        <f>countif('2021 Points'!$G$13:$N$21,D1585)</f>
        <v>0</v>
      </c>
    </row>
    <row r="1586">
      <c r="A1586" s="48">
        <v>1585.0</v>
      </c>
      <c r="B1586" s="60">
        <v>227.0</v>
      </c>
      <c r="C1586" s="61" t="s">
        <v>11679</v>
      </c>
      <c r="D1586" s="84" t="s">
        <v>11873</v>
      </c>
      <c r="E1586" s="84" t="s">
        <v>8613</v>
      </c>
      <c r="F1586" s="84">
        <v>2.0</v>
      </c>
      <c r="G1586" s="11"/>
      <c r="K1586" s="58">
        <f>F1586-IFERROR(VLOOKUP(D1586,'250621 Ranking'!$D:$F,3,0),0)</f>
        <v>0</v>
      </c>
      <c r="L1586">
        <f>countif('Pre-transfer 2021 Points'!$E$13:$L$21,D1586)</f>
        <v>0</v>
      </c>
      <c r="M1586" s="59">
        <f>countif('2021 Points'!$G$13:$N$21,D1586)</f>
        <v>0</v>
      </c>
    </row>
    <row r="1587">
      <c r="A1587" s="48">
        <v>1586.0</v>
      </c>
      <c r="B1587" s="60">
        <v>913.0</v>
      </c>
      <c r="C1587" s="61" t="s">
        <v>11874</v>
      </c>
      <c r="D1587" s="84" t="s">
        <v>11693</v>
      </c>
      <c r="E1587" s="84" t="s">
        <v>11226</v>
      </c>
      <c r="F1587" s="84">
        <v>2.0</v>
      </c>
      <c r="G1587" s="11"/>
      <c r="K1587" s="58">
        <f>F1587-IFERROR(VLOOKUP(D1587,'250621 Ranking'!$D:$F,3,0),0)</f>
        <v>0</v>
      </c>
      <c r="L1587">
        <f>countif('Pre-transfer 2021 Points'!$E$13:$L$21,D1587)</f>
        <v>0</v>
      </c>
      <c r="M1587" s="59">
        <f>countif('2021 Points'!$G$13:$N$21,D1587)</f>
        <v>0</v>
      </c>
    </row>
    <row r="1588">
      <c r="A1588" s="48">
        <v>1587.0</v>
      </c>
      <c r="B1588" s="60">
        <v>1930.0</v>
      </c>
      <c r="C1588" s="62" t="s">
        <v>354</v>
      </c>
      <c r="D1588" s="84" t="s">
        <v>1878</v>
      </c>
      <c r="E1588" s="83"/>
      <c r="F1588" s="84">
        <v>2.0</v>
      </c>
      <c r="G1588" s="11"/>
      <c r="K1588" s="58">
        <f>F1588-IFERROR(VLOOKUP(D1588,'250621 Ranking'!$D:$F,3,0),0)</f>
        <v>0</v>
      </c>
      <c r="L1588">
        <f>countif('Pre-transfer 2021 Points'!$E$13:$L$21,D1588)</f>
        <v>0</v>
      </c>
      <c r="M1588" s="59">
        <f>countif('2021 Points'!$G$13:$N$21,D1588)</f>
        <v>0</v>
      </c>
    </row>
    <row r="1589">
      <c r="A1589" s="48">
        <v>1588.0</v>
      </c>
      <c r="B1589" s="65"/>
      <c r="C1589" s="61" t="s">
        <v>10260</v>
      </c>
      <c r="D1589" s="84" t="s">
        <v>11875</v>
      </c>
      <c r="E1589" s="83"/>
      <c r="F1589" s="84">
        <v>1.0</v>
      </c>
      <c r="G1589" s="11"/>
      <c r="K1589" s="58">
        <f>F1589-IFERROR(VLOOKUP(D1589,'250621 Ranking'!$D:$F,3,0),0)</f>
        <v>0</v>
      </c>
      <c r="L1589">
        <f>countif('Pre-transfer 2021 Points'!$E$13:$L$21,D1589)</f>
        <v>0</v>
      </c>
      <c r="M1589" s="59">
        <f>countif('2021 Points'!$G$13:$N$21,D1589)</f>
        <v>0</v>
      </c>
    </row>
    <row r="1590">
      <c r="A1590" s="48">
        <v>1589.0</v>
      </c>
      <c r="B1590" s="60">
        <v>2340.0</v>
      </c>
      <c r="C1590" s="62" t="s">
        <v>10127</v>
      </c>
      <c r="D1590" s="84" t="s">
        <v>11876</v>
      </c>
      <c r="E1590" s="83"/>
      <c r="F1590" s="84">
        <v>1.0</v>
      </c>
      <c r="G1590" s="11"/>
      <c r="K1590" s="58">
        <f>F1590-IFERROR(VLOOKUP(D1590,'250621 Ranking'!$D:$F,3,0),0)</f>
        <v>0</v>
      </c>
      <c r="L1590">
        <f>countif('Pre-transfer 2021 Points'!$E$13:$L$21,D1590)</f>
        <v>0</v>
      </c>
      <c r="M1590" s="59">
        <f>countif('2021 Points'!$G$13:$N$21,D1590)</f>
        <v>0</v>
      </c>
    </row>
    <row r="1591">
      <c r="A1591" s="48">
        <v>1590.0</v>
      </c>
      <c r="B1591" s="60">
        <v>1200.0</v>
      </c>
      <c r="C1591" s="61" t="s">
        <v>5028</v>
      </c>
      <c r="D1591" s="84" t="s">
        <v>11128</v>
      </c>
      <c r="E1591" s="84" t="s">
        <v>1231</v>
      </c>
      <c r="F1591" s="84">
        <v>1.0</v>
      </c>
      <c r="G1591" s="11"/>
      <c r="K1591" s="58">
        <f>F1591-IFERROR(VLOOKUP(D1591,'250621 Ranking'!$D:$F,3,0),0)</f>
        <v>0</v>
      </c>
      <c r="L1591">
        <f>countif('Pre-transfer 2021 Points'!$E$13:$L$21,D1591)</f>
        <v>0</v>
      </c>
      <c r="M1591" s="59">
        <f>countif('2021 Points'!$G$13:$N$21,D1591)</f>
        <v>0</v>
      </c>
    </row>
    <row r="1592">
      <c r="A1592" s="48">
        <v>1591.0</v>
      </c>
      <c r="B1592" s="65"/>
      <c r="C1592" s="61" t="s">
        <v>10263</v>
      </c>
      <c r="D1592" s="84" t="s">
        <v>11877</v>
      </c>
      <c r="E1592" s="83"/>
      <c r="F1592" s="84">
        <v>1.0</v>
      </c>
      <c r="G1592" s="11"/>
      <c r="K1592" s="58">
        <f>F1592-IFERROR(VLOOKUP(D1592,'250621 Ranking'!$D:$F,3,0),0)</f>
        <v>0</v>
      </c>
      <c r="L1592">
        <f>countif('Pre-transfer 2021 Points'!$E$13:$L$21,D1592)</f>
        <v>0</v>
      </c>
      <c r="M1592" s="59">
        <f>countif('2021 Points'!$G$13:$N$21,D1592)</f>
        <v>0</v>
      </c>
    </row>
    <row r="1593">
      <c r="A1593" s="48">
        <v>1592.0</v>
      </c>
      <c r="B1593" s="60">
        <v>2065.0</v>
      </c>
      <c r="C1593" s="62" t="s">
        <v>4865</v>
      </c>
      <c r="D1593" s="84" t="s">
        <v>3995</v>
      </c>
      <c r="E1593" s="83"/>
      <c r="F1593" s="84">
        <v>1.0</v>
      </c>
      <c r="G1593" s="11"/>
      <c r="K1593" s="58">
        <f>F1593-IFERROR(VLOOKUP(D1593,'250621 Ranking'!$D:$F,3,0),0)</f>
        <v>0</v>
      </c>
      <c r="L1593">
        <f>countif('Pre-transfer 2021 Points'!$E$13:$L$21,D1593)</f>
        <v>0</v>
      </c>
      <c r="M1593" s="59">
        <f>countif('2021 Points'!$G$13:$N$21,D1593)</f>
        <v>0</v>
      </c>
    </row>
    <row r="1594">
      <c r="A1594" s="48">
        <v>1593.0</v>
      </c>
      <c r="B1594" s="60">
        <v>882.0</v>
      </c>
      <c r="C1594" s="61" t="s">
        <v>11318</v>
      </c>
      <c r="D1594" s="84" t="s">
        <v>3949</v>
      </c>
      <c r="E1594" s="84" t="s">
        <v>11224</v>
      </c>
      <c r="F1594" s="84">
        <v>1.0</v>
      </c>
      <c r="G1594" s="11"/>
      <c r="K1594" s="58">
        <f>F1594-IFERROR(VLOOKUP(D1594,'250621 Ranking'!$D:$F,3,0),0)</f>
        <v>0</v>
      </c>
      <c r="L1594">
        <f>countif('Pre-transfer 2021 Points'!$E$13:$L$21,D1594)</f>
        <v>0</v>
      </c>
      <c r="M1594" s="59">
        <f>countif('2021 Points'!$G$13:$N$21,D1594)</f>
        <v>0</v>
      </c>
    </row>
    <row r="1595">
      <c r="A1595" s="48">
        <v>1594.0</v>
      </c>
      <c r="B1595" s="65"/>
      <c r="C1595" s="61" t="s">
        <v>11878</v>
      </c>
      <c r="D1595" s="84" t="s">
        <v>11879</v>
      </c>
      <c r="E1595" s="83"/>
      <c r="F1595" s="84">
        <v>1.0</v>
      </c>
      <c r="G1595" s="11"/>
      <c r="K1595" s="58">
        <f>F1595-IFERROR(VLOOKUP(D1595,'250621 Ranking'!$D:$F,3,0),0)</f>
        <v>1</v>
      </c>
      <c r="L1595">
        <f>countif('Pre-transfer 2021 Points'!$E$13:$L$21,D1595)</f>
        <v>0</v>
      </c>
      <c r="M1595" s="59">
        <f>countif('2021 Points'!$G$13:$N$21,D1595)</f>
        <v>0</v>
      </c>
    </row>
    <row r="1596">
      <c r="A1596" s="48">
        <v>1595.0</v>
      </c>
      <c r="B1596" s="60">
        <v>2528.0</v>
      </c>
      <c r="C1596" s="62" t="s">
        <v>1169</v>
      </c>
      <c r="D1596" s="84" t="s">
        <v>11880</v>
      </c>
      <c r="E1596" s="84" t="s">
        <v>9990</v>
      </c>
      <c r="F1596" s="84">
        <v>1.0</v>
      </c>
      <c r="G1596" s="11"/>
      <c r="K1596" s="58">
        <f>F1596-IFERROR(VLOOKUP(D1596,'250621 Ranking'!$D:$F,3,0),0)</f>
        <v>1</v>
      </c>
      <c r="L1596">
        <f>countif('Pre-transfer 2021 Points'!$E$13:$L$21,D1596)</f>
        <v>0</v>
      </c>
      <c r="M1596" s="59">
        <f>countif('2021 Points'!$G$13:$N$21,D1596)</f>
        <v>0</v>
      </c>
    </row>
    <row r="1597">
      <c r="A1597" s="48">
        <v>1596.0</v>
      </c>
      <c r="B1597" s="60">
        <v>624.0</v>
      </c>
      <c r="C1597" s="61" t="s">
        <v>10218</v>
      </c>
      <c r="D1597" s="84" t="s">
        <v>4008</v>
      </c>
      <c r="E1597" s="83"/>
      <c r="F1597" s="84">
        <v>1.0</v>
      </c>
      <c r="G1597" s="11"/>
      <c r="K1597" s="58">
        <f>F1597-IFERROR(VLOOKUP(D1597,'250621 Ranking'!$D:$F,3,0),0)</f>
        <v>0</v>
      </c>
      <c r="L1597">
        <f>countif('Pre-transfer 2021 Points'!$E$13:$L$21,D1597)</f>
        <v>0</v>
      </c>
      <c r="M1597" s="59">
        <f>countif('2021 Points'!$G$13:$N$21,D1597)</f>
        <v>0</v>
      </c>
    </row>
    <row r="1598">
      <c r="A1598" s="48">
        <v>1597.0</v>
      </c>
      <c r="B1598" s="110"/>
      <c r="C1598" s="61" t="s">
        <v>10267</v>
      </c>
      <c r="D1598" s="84" t="s">
        <v>11881</v>
      </c>
      <c r="E1598" s="109"/>
      <c r="F1598" s="84">
        <v>1.0</v>
      </c>
      <c r="G1598" s="11"/>
      <c r="K1598" s="58">
        <f>F1598-IFERROR(VLOOKUP(D1598,'250621 Ranking'!$D:$F,3,0),0)</f>
        <v>1</v>
      </c>
      <c r="L1598">
        <f>countif('Pre-transfer 2021 Points'!$E$13:$L$21,D1598)</f>
        <v>0</v>
      </c>
      <c r="M1598" s="59">
        <f>countif('2021 Points'!$G$13:$N$21,D1598)</f>
        <v>0</v>
      </c>
    </row>
    <row r="1599">
      <c r="A1599" s="48">
        <v>1598.0</v>
      </c>
      <c r="B1599" s="110"/>
      <c r="C1599" s="61" t="s">
        <v>11882</v>
      </c>
      <c r="D1599" s="84" t="s">
        <v>11883</v>
      </c>
      <c r="E1599" s="83"/>
      <c r="F1599" s="84">
        <v>1.0</v>
      </c>
      <c r="G1599" s="11"/>
      <c r="K1599" s="58">
        <f>F1599-IFERROR(VLOOKUP(D1599,'250621 Ranking'!$D:$F,3,0),0)</f>
        <v>0</v>
      </c>
      <c r="L1599">
        <f>countif('Pre-transfer 2021 Points'!$E$13:$L$21,D1599)</f>
        <v>0</v>
      </c>
      <c r="M1599" s="59">
        <f>countif('2021 Points'!$G$13:$N$21,D1599)</f>
        <v>0</v>
      </c>
    </row>
    <row r="1600">
      <c r="A1600" s="48">
        <v>1599.0</v>
      </c>
      <c r="B1600" s="65"/>
      <c r="C1600" s="61" t="s">
        <v>10268</v>
      </c>
      <c r="D1600" s="84" t="s">
        <v>2972</v>
      </c>
      <c r="E1600" s="83"/>
      <c r="F1600" s="84">
        <v>1.0</v>
      </c>
      <c r="G1600" s="11"/>
      <c r="K1600" s="58">
        <f>F1600-IFERROR(VLOOKUP(D1600,'250621 Ranking'!$D:$F,3,0),0)</f>
        <v>0</v>
      </c>
      <c r="L1600">
        <f>countif('Pre-transfer 2021 Points'!$E$13:$L$21,D1600)</f>
        <v>0</v>
      </c>
      <c r="M1600" s="59">
        <f>countif('2021 Points'!$G$13:$N$21,D1600)</f>
        <v>0</v>
      </c>
    </row>
    <row r="1601">
      <c r="A1601" s="49">
        <v>1600.0</v>
      </c>
      <c r="B1601" s="85"/>
      <c r="C1601" s="66" t="s">
        <v>11884</v>
      </c>
      <c r="D1601" s="108" t="s">
        <v>11885</v>
      </c>
      <c r="E1601" s="103"/>
      <c r="F1601" s="108">
        <v>1.0</v>
      </c>
      <c r="K1601" s="58">
        <f>F1601-IFERROR(VLOOKUP(D1601,'250621 Ranking'!$D:$F,3,0),0)</f>
        <v>0</v>
      </c>
      <c r="L1601">
        <f>countif('Pre-transfer 2021 Points'!$E$13:$L$21,D1601)</f>
        <v>0</v>
      </c>
      <c r="M1601" s="59">
        <f>countif('2021 Points'!$G$13:$N$21,D1601)</f>
        <v>0</v>
      </c>
    </row>
    <row r="1602">
      <c r="A1602" s="48">
        <v>1601.0</v>
      </c>
      <c r="B1602" s="65"/>
      <c r="C1602" s="61" t="s">
        <v>11886</v>
      </c>
      <c r="D1602" s="84" t="s">
        <v>11887</v>
      </c>
      <c r="E1602" s="83"/>
      <c r="F1602" s="84">
        <v>1.0</v>
      </c>
      <c r="G1602" s="11"/>
      <c r="K1602" s="58">
        <f>F1602-IFERROR(VLOOKUP(D1602,'250621 Ranking'!$D:$F,3,0),0)</f>
        <v>0</v>
      </c>
      <c r="L1602">
        <f>countif('Pre-transfer 2021 Points'!$E$13:$L$21,D1602)</f>
        <v>0</v>
      </c>
      <c r="M1602" s="59">
        <f>countif('2021 Points'!$G$13:$N$21,D1602)</f>
        <v>0</v>
      </c>
    </row>
    <row r="1603">
      <c r="A1603" s="48">
        <v>1602.0</v>
      </c>
      <c r="B1603" s="65"/>
      <c r="C1603" s="61" t="s">
        <v>10269</v>
      </c>
      <c r="D1603" s="84" t="s">
        <v>2051</v>
      </c>
      <c r="E1603" s="109"/>
      <c r="F1603" s="84">
        <v>1.0</v>
      </c>
      <c r="G1603" s="11"/>
      <c r="K1603" s="58">
        <f>F1603-IFERROR(VLOOKUP(D1603,'250621 Ranking'!$D:$F,3,0),0)</f>
        <v>1</v>
      </c>
      <c r="L1603">
        <f>countif('Pre-transfer 2021 Points'!$E$13:$L$21,D1603)</f>
        <v>0</v>
      </c>
      <c r="M1603" s="59">
        <f>countif('2021 Points'!$G$13:$N$21,D1603)</f>
        <v>0</v>
      </c>
    </row>
    <row r="1604">
      <c r="A1604" s="48">
        <v>1603.0</v>
      </c>
      <c r="B1604" s="110"/>
      <c r="C1604" s="61" t="s">
        <v>11888</v>
      </c>
      <c r="D1604" s="84" t="s">
        <v>1874</v>
      </c>
      <c r="E1604" s="109"/>
      <c r="F1604" s="84">
        <v>1.0</v>
      </c>
      <c r="G1604" s="11"/>
      <c r="K1604" s="58">
        <f>F1604-IFERROR(VLOOKUP(D1604,'250621 Ranking'!$D:$F,3,0),0)</f>
        <v>0</v>
      </c>
      <c r="L1604">
        <f>countif('Pre-transfer 2021 Points'!$E$13:$L$21,D1604)</f>
        <v>0</v>
      </c>
      <c r="M1604" s="59">
        <f>countif('2021 Points'!$G$13:$N$21,D1604)</f>
        <v>0</v>
      </c>
    </row>
    <row r="1605">
      <c r="A1605" s="48">
        <v>1604.0</v>
      </c>
      <c r="B1605" s="110"/>
      <c r="C1605" s="61" t="s">
        <v>11889</v>
      </c>
      <c r="D1605" s="84" t="s">
        <v>1560</v>
      </c>
      <c r="E1605" s="84" t="s">
        <v>9951</v>
      </c>
      <c r="F1605" s="84">
        <v>1.0</v>
      </c>
      <c r="G1605" s="11"/>
      <c r="K1605" s="58">
        <f>F1605-IFERROR(VLOOKUP(D1605,'250621 Ranking'!$D:$F,3,0),0)</f>
        <v>1</v>
      </c>
      <c r="L1605">
        <f>countif('Pre-transfer 2021 Points'!$E$13:$L$21,D1605)</f>
        <v>0</v>
      </c>
      <c r="M1605" s="59">
        <f>countif('2021 Points'!$G$13:$N$21,D1605)</f>
        <v>0</v>
      </c>
    </row>
    <row r="1606">
      <c r="A1606" s="48">
        <v>1605.0</v>
      </c>
      <c r="B1606" s="110"/>
      <c r="C1606" s="61" t="s">
        <v>10270</v>
      </c>
      <c r="D1606" s="84" t="s">
        <v>1934</v>
      </c>
      <c r="E1606" s="84" t="s">
        <v>11277</v>
      </c>
      <c r="F1606" s="84">
        <v>1.0</v>
      </c>
      <c r="G1606" s="11"/>
      <c r="K1606" s="58">
        <f>F1606-IFERROR(VLOOKUP(D1606,'250621 Ranking'!$D:$F,3,0),0)</f>
        <v>0</v>
      </c>
      <c r="L1606">
        <f>countif('Pre-transfer 2021 Points'!$E$13:$L$21,D1606)</f>
        <v>0</v>
      </c>
      <c r="M1606" s="59">
        <f>countif('2021 Points'!$G$13:$N$21,D1606)</f>
        <v>0</v>
      </c>
    </row>
    <row r="1607">
      <c r="A1607" s="48">
        <v>1606.0</v>
      </c>
      <c r="B1607" s="65"/>
      <c r="C1607" s="61" t="s">
        <v>10271</v>
      </c>
      <c r="D1607" s="84" t="s">
        <v>11433</v>
      </c>
      <c r="E1607" s="84" t="s">
        <v>4373</v>
      </c>
      <c r="F1607" s="84">
        <v>1.0</v>
      </c>
      <c r="G1607" s="11"/>
      <c r="K1607" s="58">
        <f>F1607-IFERROR(VLOOKUP(D1607,'250621 Ranking'!$D:$F,3,0),0)</f>
        <v>0</v>
      </c>
      <c r="L1607">
        <f>countif('Pre-transfer 2021 Points'!$E$13:$L$21,D1607)</f>
        <v>0</v>
      </c>
      <c r="M1607" s="59">
        <f>countif('2021 Points'!$G$13:$N$21,D1607)</f>
        <v>0</v>
      </c>
    </row>
    <row r="1608">
      <c r="A1608" s="48">
        <v>1607.0</v>
      </c>
      <c r="B1608" s="60">
        <v>2029.0</v>
      </c>
      <c r="C1608" s="62" t="s">
        <v>309</v>
      </c>
      <c r="D1608" s="84" t="s">
        <v>11890</v>
      </c>
      <c r="E1608" s="109"/>
      <c r="F1608" s="84">
        <v>1.0</v>
      </c>
      <c r="G1608" s="11"/>
      <c r="K1608" s="58">
        <f>F1608-IFERROR(VLOOKUP(D1608,'250621 Ranking'!$D:$F,3,0),0)</f>
        <v>0</v>
      </c>
      <c r="L1608">
        <f>countif('Pre-transfer 2021 Points'!$E$13:$L$21,D1608)</f>
        <v>0</v>
      </c>
      <c r="M1608" s="59">
        <f>countif('2021 Points'!$G$13:$N$21,D1608)</f>
        <v>0</v>
      </c>
    </row>
    <row r="1609">
      <c r="A1609" s="48">
        <v>1608.0</v>
      </c>
      <c r="B1609" s="65"/>
      <c r="C1609" s="61" t="s">
        <v>10272</v>
      </c>
      <c r="D1609" s="84" t="s">
        <v>11891</v>
      </c>
      <c r="E1609" s="83"/>
      <c r="F1609" s="84">
        <v>1.0</v>
      </c>
      <c r="G1609" s="11"/>
      <c r="K1609" s="58">
        <f>F1609-IFERROR(VLOOKUP(D1609,'250621 Ranking'!$D:$F,3,0),0)</f>
        <v>1</v>
      </c>
      <c r="L1609">
        <f>countif('Pre-transfer 2021 Points'!$E$13:$L$21,D1609)</f>
        <v>0</v>
      </c>
      <c r="M1609" s="59">
        <f>countif('2021 Points'!$G$13:$N$21,D1609)</f>
        <v>0</v>
      </c>
    </row>
    <row r="1610">
      <c r="A1610" s="48">
        <v>1609.0</v>
      </c>
      <c r="B1610" s="65"/>
      <c r="C1610" s="61" t="s">
        <v>10273</v>
      </c>
      <c r="D1610" s="84" t="s">
        <v>2594</v>
      </c>
      <c r="E1610" s="109"/>
      <c r="F1610" s="84">
        <v>1.0</v>
      </c>
      <c r="G1610" s="11"/>
      <c r="K1610" s="58">
        <f>F1610-IFERROR(VLOOKUP(D1610,'250621 Ranking'!$D:$F,3,0),0)</f>
        <v>0</v>
      </c>
      <c r="L1610">
        <f>countif('Pre-transfer 2021 Points'!$E$13:$L$21,D1610)</f>
        <v>0</v>
      </c>
      <c r="M1610" s="59">
        <f>countif('2021 Points'!$G$13:$N$21,D1610)</f>
        <v>0</v>
      </c>
    </row>
    <row r="1611">
      <c r="A1611" s="48">
        <v>1610.0</v>
      </c>
      <c r="B1611" s="110"/>
      <c r="C1611" s="61" t="s">
        <v>10274</v>
      </c>
      <c r="D1611" s="84" t="s">
        <v>11892</v>
      </c>
      <c r="E1611" s="109"/>
      <c r="F1611" s="84">
        <v>1.0</v>
      </c>
      <c r="G1611" s="11"/>
      <c r="K1611" s="58">
        <f>F1611-IFERROR(VLOOKUP(D1611,'250621 Ranking'!$D:$F,3,0),0)</f>
        <v>0</v>
      </c>
      <c r="L1611">
        <f>countif('Pre-transfer 2021 Points'!$E$13:$L$21,D1611)</f>
        <v>0</v>
      </c>
      <c r="M1611" s="59">
        <f>countif('2021 Points'!$G$13:$N$21,D1611)</f>
        <v>0</v>
      </c>
    </row>
    <row r="1612">
      <c r="A1612" s="48">
        <v>1611.0</v>
      </c>
      <c r="B1612" s="110"/>
      <c r="C1612" s="61" t="s">
        <v>11893</v>
      </c>
      <c r="D1612" s="84" t="s">
        <v>11894</v>
      </c>
      <c r="E1612" s="109"/>
      <c r="F1612" s="84">
        <v>1.0</v>
      </c>
      <c r="G1612" s="11"/>
      <c r="K1612" s="58">
        <f>F1612-IFERROR(VLOOKUP(D1612,'250621 Ranking'!$D:$F,3,0),0)</f>
        <v>1</v>
      </c>
      <c r="L1612">
        <f>countif('Pre-transfer 2021 Points'!$E$13:$L$21,D1612)</f>
        <v>0</v>
      </c>
      <c r="M1612" s="59">
        <f>countif('2021 Points'!$G$13:$N$21,D1612)</f>
        <v>0</v>
      </c>
    </row>
    <row r="1613">
      <c r="A1613" s="48">
        <v>1612.0</v>
      </c>
      <c r="B1613" s="110"/>
      <c r="C1613" s="61" t="s">
        <v>11895</v>
      </c>
      <c r="D1613" s="84" t="s">
        <v>11896</v>
      </c>
      <c r="E1613" s="83"/>
      <c r="F1613" s="84">
        <v>1.0</v>
      </c>
      <c r="G1613" s="11"/>
      <c r="K1613" s="58">
        <f>F1613-IFERROR(VLOOKUP(D1613,'250621 Ranking'!$D:$F,3,0),0)</f>
        <v>0</v>
      </c>
      <c r="L1613">
        <f>countif('Pre-transfer 2021 Points'!$E$13:$L$21,D1613)</f>
        <v>0</v>
      </c>
      <c r="M1613" s="59">
        <f>countif('2021 Points'!$G$13:$N$21,D1613)</f>
        <v>0</v>
      </c>
    </row>
    <row r="1614">
      <c r="A1614" s="48">
        <v>1613.0</v>
      </c>
      <c r="B1614" s="60">
        <v>1346.0</v>
      </c>
      <c r="C1614" s="61" t="s">
        <v>999</v>
      </c>
      <c r="D1614" s="84" t="s">
        <v>2301</v>
      </c>
      <c r="E1614" s="84" t="s">
        <v>11750</v>
      </c>
      <c r="F1614" s="84">
        <v>1.0</v>
      </c>
      <c r="G1614" s="11"/>
      <c r="K1614" s="58">
        <f>F1614-IFERROR(VLOOKUP(D1614,'250621 Ranking'!$D:$F,3,0),0)</f>
        <v>0</v>
      </c>
      <c r="L1614">
        <f>countif('Pre-transfer 2021 Points'!$E$13:$L$21,D1614)</f>
        <v>0</v>
      </c>
      <c r="M1614" s="59">
        <f>countif('2021 Points'!$G$13:$N$21,D1614)</f>
        <v>0</v>
      </c>
    </row>
    <row r="1615">
      <c r="A1615" s="48">
        <v>1614.0</v>
      </c>
      <c r="B1615" s="60">
        <v>1336.0</v>
      </c>
      <c r="C1615" s="61" t="s">
        <v>4633</v>
      </c>
      <c r="D1615" s="84" t="s">
        <v>11577</v>
      </c>
      <c r="E1615" s="84" t="s">
        <v>8780</v>
      </c>
      <c r="F1615" s="84">
        <v>1.0</v>
      </c>
      <c r="G1615" s="11"/>
      <c r="K1615" s="58">
        <f>F1615-IFERROR(VLOOKUP(D1615,'250621 Ranking'!$D:$F,3,0),0)</f>
        <v>1</v>
      </c>
      <c r="L1615">
        <f>countif('Pre-transfer 2021 Points'!$E$13:$L$21,D1615)</f>
        <v>0</v>
      </c>
      <c r="M1615" s="59">
        <f>countif('2021 Points'!$G$13:$N$21,D1615)</f>
        <v>0</v>
      </c>
    </row>
    <row r="1616">
      <c r="A1616" s="48">
        <v>1615.0</v>
      </c>
      <c r="B1616" s="110"/>
      <c r="C1616" s="61" t="s">
        <v>10277</v>
      </c>
      <c r="D1616" s="84" t="s">
        <v>10981</v>
      </c>
      <c r="E1616" s="84" t="s">
        <v>11207</v>
      </c>
      <c r="F1616" s="84">
        <v>1.0</v>
      </c>
      <c r="G1616" s="11"/>
      <c r="K1616" s="58">
        <f>F1616-IFERROR(VLOOKUP(D1616,'250621 Ranking'!$D:$F,3,0),0)</f>
        <v>0</v>
      </c>
      <c r="L1616">
        <f>countif('Pre-transfer 2021 Points'!$E$13:$L$21,D1616)</f>
        <v>0</v>
      </c>
      <c r="M1616" s="59">
        <f>countif('2021 Points'!$G$13:$N$21,D1616)</f>
        <v>0</v>
      </c>
    </row>
    <row r="1617">
      <c r="A1617" s="48">
        <v>1616.0</v>
      </c>
      <c r="B1617" s="110"/>
      <c r="C1617" s="61" t="s">
        <v>10278</v>
      </c>
      <c r="D1617" s="84" t="s">
        <v>11897</v>
      </c>
      <c r="E1617" s="84" t="s">
        <v>11324</v>
      </c>
      <c r="F1617" s="84">
        <v>1.0</v>
      </c>
      <c r="G1617" s="11"/>
      <c r="K1617" s="58">
        <f>F1617-IFERROR(VLOOKUP(D1617,'250621 Ranking'!$D:$F,3,0),0)</f>
        <v>0</v>
      </c>
      <c r="L1617">
        <f>countif('Pre-transfer 2021 Points'!$E$13:$L$21,D1617)</f>
        <v>0</v>
      </c>
      <c r="M1617" s="59">
        <f>countif('2021 Points'!$G$13:$N$21,D1617)</f>
        <v>0</v>
      </c>
    </row>
    <row r="1618">
      <c r="A1618" s="48">
        <v>1617.0</v>
      </c>
      <c r="B1618" s="65"/>
      <c r="C1618" s="61" t="s">
        <v>11898</v>
      </c>
      <c r="D1618" s="84" t="s">
        <v>1335</v>
      </c>
      <c r="E1618" s="83"/>
      <c r="F1618" s="84">
        <v>1.0</v>
      </c>
      <c r="G1618" s="11"/>
      <c r="K1618" s="58">
        <f>F1618-IFERROR(VLOOKUP(D1618,'250621 Ranking'!$D:$F,3,0),0)</f>
        <v>1</v>
      </c>
      <c r="L1618">
        <f>countif('Pre-transfer 2021 Points'!$E$13:$L$21,D1618)</f>
        <v>0</v>
      </c>
      <c r="M1618" s="59">
        <f>countif('2021 Points'!$G$13:$N$21,D1618)</f>
        <v>0</v>
      </c>
    </row>
    <row r="1619">
      <c r="A1619" s="48">
        <v>1618.0</v>
      </c>
      <c r="B1619" s="60">
        <v>2539.0</v>
      </c>
      <c r="C1619" s="62" t="s">
        <v>8987</v>
      </c>
      <c r="D1619" s="84" t="s">
        <v>2813</v>
      </c>
      <c r="E1619" s="109"/>
      <c r="F1619" s="84">
        <v>1.0</v>
      </c>
      <c r="G1619" s="11"/>
      <c r="K1619" s="58">
        <f>F1619-IFERROR(VLOOKUP(D1619,'250621 Ranking'!$D:$F,3,0),0)</f>
        <v>1</v>
      </c>
      <c r="L1619">
        <f>countif('Pre-transfer 2021 Points'!$E$13:$L$21,D1619)</f>
        <v>0</v>
      </c>
      <c r="M1619" s="59">
        <f>countif('2021 Points'!$G$13:$N$21,D1619)</f>
        <v>0</v>
      </c>
    </row>
    <row r="1620">
      <c r="A1620" s="48">
        <v>1619.0</v>
      </c>
      <c r="B1620" s="65"/>
      <c r="C1620" s="61" t="s">
        <v>11899</v>
      </c>
      <c r="D1620" s="84" t="s">
        <v>829</v>
      </c>
      <c r="E1620" s="84" t="s">
        <v>8689</v>
      </c>
      <c r="F1620" s="84">
        <v>1.0</v>
      </c>
      <c r="G1620" s="11"/>
      <c r="K1620" s="58">
        <f>F1620-IFERROR(VLOOKUP(D1620,'250621 Ranking'!$D:$F,3,0),0)</f>
        <v>1</v>
      </c>
      <c r="L1620">
        <f>countif('Pre-transfer 2021 Points'!$E$13:$L$21,D1620)</f>
        <v>0</v>
      </c>
      <c r="M1620" s="59">
        <f>countif('2021 Points'!$G$13:$N$21,D1620)</f>
        <v>0</v>
      </c>
    </row>
    <row r="1621">
      <c r="A1621" s="48">
        <v>1620.0</v>
      </c>
      <c r="B1621" s="110"/>
      <c r="C1621" s="61" t="s">
        <v>10281</v>
      </c>
      <c r="D1621" s="84" t="s">
        <v>545</v>
      </c>
      <c r="E1621" s="109"/>
      <c r="F1621" s="84">
        <v>1.0</v>
      </c>
      <c r="K1621" s="58">
        <f>F1621-IFERROR(VLOOKUP(D1621,'250621 Ranking'!$D:$F,3,0),0)</f>
        <v>0</v>
      </c>
      <c r="L1621">
        <f>countif('Pre-transfer 2021 Points'!$E$13:$L$21,D1621)</f>
        <v>0</v>
      </c>
      <c r="M1621" s="59">
        <f>countif('2021 Points'!$G$13:$N$21,D1621)</f>
        <v>0</v>
      </c>
    </row>
    <row r="1622">
      <c r="A1622" s="48">
        <v>1621.0</v>
      </c>
      <c r="B1622" s="110"/>
      <c r="C1622" s="61" t="s">
        <v>10282</v>
      </c>
      <c r="D1622" s="84" t="s">
        <v>11900</v>
      </c>
      <c r="E1622" s="84" t="s">
        <v>4455</v>
      </c>
      <c r="F1622" s="84">
        <v>1.0</v>
      </c>
      <c r="K1622" s="58">
        <f>F1622-IFERROR(VLOOKUP(D1622,'250621 Ranking'!$D:$F,3,0),0)</f>
        <v>1</v>
      </c>
      <c r="L1622">
        <f>countif('Pre-transfer 2021 Points'!$E$13:$L$21,D1622)</f>
        <v>0</v>
      </c>
      <c r="M1622" s="59">
        <f>countif('2021 Points'!$G$13:$N$21,D1622)</f>
        <v>0</v>
      </c>
    </row>
    <row r="1623">
      <c r="A1623" s="48">
        <v>1622.0</v>
      </c>
      <c r="B1623" s="60">
        <v>1679.0</v>
      </c>
      <c r="C1623" s="62" t="s">
        <v>1383</v>
      </c>
      <c r="D1623" s="84" t="s">
        <v>11901</v>
      </c>
      <c r="E1623" s="109"/>
      <c r="F1623" s="84">
        <v>1.0</v>
      </c>
      <c r="K1623" s="58">
        <f>F1623-IFERROR(VLOOKUP(D1623,'250621 Ranking'!$D:$F,3,0),0)</f>
        <v>0</v>
      </c>
      <c r="L1623">
        <f>countif('Pre-transfer 2021 Points'!$E$13:$L$21,D1623)</f>
        <v>0</v>
      </c>
      <c r="M1623" s="59">
        <f>countif('2021 Points'!$G$13:$N$21,D1623)</f>
        <v>0</v>
      </c>
    </row>
    <row r="1624">
      <c r="A1624" s="48">
        <v>1623.0</v>
      </c>
      <c r="B1624" s="110"/>
      <c r="C1624" s="61" t="s">
        <v>10283</v>
      </c>
      <c r="D1624" s="84" t="s">
        <v>11902</v>
      </c>
      <c r="E1624" s="109"/>
      <c r="F1624" s="84">
        <v>1.0</v>
      </c>
      <c r="K1624" s="58">
        <f>F1624-IFERROR(VLOOKUP(D1624,'250621 Ranking'!$D:$F,3,0),0)</f>
        <v>0</v>
      </c>
      <c r="L1624">
        <f>countif('Pre-transfer 2021 Points'!$E$13:$L$21,D1624)</f>
        <v>0</v>
      </c>
      <c r="M1624" s="59">
        <f>countif('2021 Points'!$G$13:$N$21,D1624)</f>
        <v>0</v>
      </c>
    </row>
    <row r="1625">
      <c r="A1625" s="48">
        <v>1624.0</v>
      </c>
      <c r="B1625" s="60">
        <v>1542.0</v>
      </c>
      <c r="C1625" s="61" t="s">
        <v>1048</v>
      </c>
      <c r="D1625" s="84" t="s">
        <v>2895</v>
      </c>
      <c r="E1625" s="84" t="s">
        <v>8631</v>
      </c>
      <c r="F1625" s="84">
        <v>1.0</v>
      </c>
      <c r="K1625" s="58">
        <f>F1625-IFERROR(VLOOKUP(D1625,'250621 Ranking'!$D:$F,3,0),0)</f>
        <v>1</v>
      </c>
      <c r="L1625">
        <f>countif('Pre-transfer 2021 Points'!$E$13:$L$21,D1625)</f>
        <v>0</v>
      </c>
      <c r="M1625" s="59">
        <f>countif('2021 Points'!$G$13:$N$21,D1625)</f>
        <v>0</v>
      </c>
    </row>
    <row r="1626">
      <c r="A1626" s="48">
        <v>1625.0</v>
      </c>
      <c r="B1626" s="60">
        <v>1112.0</v>
      </c>
      <c r="C1626" s="61" t="s">
        <v>4874</v>
      </c>
      <c r="D1626" s="84" t="s">
        <v>1596</v>
      </c>
      <c r="E1626" s="84" t="s">
        <v>11219</v>
      </c>
      <c r="F1626" s="84">
        <v>1.0</v>
      </c>
      <c r="K1626" s="58">
        <f>F1626-IFERROR(VLOOKUP(D1626,'250621 Ranking'!$D:$F,3,0),0)</f>
        <v>0</v>
      </c>
      <c r="L1626">
        <f>countif('Pre-transfer 2021 Points'!$E$13:$L$21,D1626)</f>
        <v>0</v>
      </c>
      <c r="M1626" s="59">
        <f>countif('2021 Points'!$G$13:$N$21,D1626)</f>
        <v>0</v>
      </c>
    </row>
    <row r="1627">
      <c r="A1627" s="48">
        <v>1626.0</v>
      </c>
      <c r="B1627" s="110"/>
      <c r="C1627" s="61" t="s">
        <v>11903</v>
      </c>
      <c r="D1627" s="84" t="s">
        <v>11904</v>
      </c>
      <c r="E1627" s="109"/>
      <c r="F1627" s="84">
        <v>1.0</v>
      </c>
      <c r="K1627" s="58">
        <f>F1627-IFERROR(VLOOKUP(D1627,'250621 Ranking'!$D:$F,3,0),0)</f>
        <v>0</v>
      </c>
      <c r="L1627">
        <f>countif('Pre-transfer 2021 Points'!$E$13:$L$21,D1627)</f>
        <v>0</v>
      </c>
      <c r="M1627" s="59">
        <f>countif('2021 Points'!$G$13:$N$21,D1627)</f>
        <v>0</v>
      </c>
    </row>
    <row r="1628">
      <c r="A1628" s="48">
        <v>1627.0</v>
      </c>
      <c r="B1628" s="110"/>
      <c r="C1628" s="61" t="s">
        <v>10285</v>
      </c>
      <c r="D1628" s="84" t="s">
        <v>11905</v>
      </c>
      <c r="E1628" s="109"/>
      <c r="F1628" s="84">
        <v>1.0</v>
      </c>
      <c r="K1628" s="58">
        <f>F1628-IFERROR(VLOOKUP(D1628,'250621 Ranking'!$D:$F,3,0),0)</f>
        <v>0</v>
      </c>
      <c r="L1628">
        <f>countif('Pre-transfer 2021 Points'!$E$13:$L$21,D1628)</f>
        <v>0</v>
      </c>
      <c r="M1628" s="59">
        <f>countif('2021 Points'!$G$13:$N$21,D1628)</f>
        <v>0</v>
      </c>
    </row>
    <row r="1629">
      <c r="A1629" s="48">
        <v>1628.0</v>
      </c>
      <c r="B1629" s="60">
        <v>1204.0</v>
      </c>
      <c r="C1629" s="61" t="s">
        <v>5093</v>
      </c>
      <c r="D1629" s="84" t="s">
        <v>11906</v>
      </c>
      <c r="E1629" s="84" t="s">
        <v>4331</v>
      </c>
      <c r="F1629" s="84">
        <v>1.0</v>
      </c>
      <c r="K1629" s="58">
        <f>F1629-IFERROR(VLOOKUP(D1629,'250621 Ranking'!$D:$F,3,0),0)</f>
        <v>0</v>
      </c>
      <c r="L1629">
        <f>countif('Pre-transfer 2021 Points'!$E$13:$L$21,D1629)</f>
        <v>0</v>
      </c>
      <c r="M1629" s="59">
        <f>countif('2021 Points'!$G$13:$N$21,D1629)</f>
        <v>0</v>
      </c>
    </row>
    <row r="1630">
      <c r="A1630" s="48">
        <v>1629.0</v>
      </c>
      <c r="B1630" s="110"/>
      <c r="C1630" s="61" t="s">
        <v>11907</v>
      </c>
      <c r="D1630" s="84" t="s">
        <v>11908</v>
      </c>
      <c r="E1630" s="109"/>
      <c r="F1630" s="84">
        <v>1.0</v>
      </c>
      <c r="K1630" s="58">
        <f>F1630-IFERROR(VLOOKUP(D1630,'250621 Ranking'!$D:$F,3,0),0)</f>
        <v>0</v>
      </c>
      <c r="L1630">
        <f>countif('Pre-transfer 2021 Points'!$E$13:$L$21,D1630)</f>
        <v>0</v>
      </c>
      <c r="M1630" s="59">
        <f>countif('2021 Points'!$G$13:$N$21,D1630)</f>
        <v>0</v>
      </c>
    </row>
    <row r="1631">
      <c r="A1631" s="48">
        <v>1630.0</v>
      </c>
      <c r="B1631" s="110"/>
      <c r="C1631" s="61" t="s">
        <v>10287</v>
      </c>
      <c r="D1631" s="84" t="s">
        <v>11909</v>
      </c>
      <c r="E1631" s="109"/>
      <c r="F1631" s="84">
        <v>1.0</v>
      </c>
      <c r="K1631" s="58">
        <f>F1631-IFERROR(VLOOKUP(D1631,'250621 Ranking'!$D:$F,3,0),0)</f>
        <v>0</v>
      </c>
      <c r="L1631">
        <f>countif('Pre-transfer 2021 Points'!$E$13:$L$21,D1631)</f>
        <v>0</v>
      </c>
      <c r="M1631" s="59">
        <f>countif('2021 Points'!$G$13:$N$21,D1631)</f>
        <v>0</v>
      </c>
    </row>
    <row r="1632">
      <c r="A1632" s="48">
        <v>1631.0</v>
      </c>
      <c r="B1632" s="110"/>
      <c r="C1632" s="61" t="s">
        <v>11910</v>
      </c>
      <c r="D1632" s="84" t="s">
        <v>11911</v>
      </c>
      <c r="E1632" s="84" t="s">
        <v>8633</v>
      </c>
      <c r="F1632" s="84">
        <v>1.0</v>
      </c>
      <c r="K1632" s="58">
        <f>F1632-IFERROR(VLOOKUP(D1632,'250621 Ranking'!$D:$F,3,0),0)</f>
        <v>0</v>
      </c>
      <c r="L1632">
        <f>countif('Pre-transfer 2021 Points'!$E$13:$L$21,D1632)</f>
        <v>0</v>
      </c>
      <c r="M1632" s="59">
        <f>countif('2021 Points'!$G$13:$N$21,D1632)</f>
        <v>0</v>
      </c>
    </row>
    <row r="1633">
      <c r="A1633" s="48">
        <v>1632.0</v>
      </c>
      <c r="B1633" s="110"/>
      <c r="C1633" s="61" t="s">
        <v>8861</v>
      </c>
      <c r="D1633" s="84" t="s">
        <v>11912</v>
      </c>
      <c r="E1633" s="109"/>
      <c r="F1633" s="84">
        <v>1.0</v>
      </c>
      <c r="K1633" s="58">
        <f>F1633-IFERROR(VLOOKUP(D1633,'250621 Ranking'!$D:$F,3,0),0)</f>
        <v>0</v>
      </c>
      <c r="L1633">
        <f>countif('Pre-transfer 2021 Points'!$E$13:$L$21,D1633)</f>
        <v>0</v>
      </c>
      <c r="M1633" s="59">
        <f>countif('2021 Points'!$G$13:$N$21,D1633)</f>
        <v>0</v>
      </c>
    </row>
    <row r="1634">
      <c r="A1634" s="48">
        <v>1633.0</v>
      </c>
      <c r="B1634" s="110"/>
      <c r="C1634" s="61" t="s">
        <v>10289</v>
      </c>
      <c r="D1634" s="84" t="s">
        <v>11913</v>
      </c>
      <c r="E1634" s="84" t="s">
        <v>9959</v>
      </c>
      <c r="F1634" s="84">
        <v>1.0</v>
      </c>
      <c r="K1634" s="58">
        <f>F1634-IFERROR(VLOOKUP(D1634,'250621 Ranking'!$D:$F,3,0),0)</f>
        <v>0</v>
      </c>
      <c r="L1634">
        <f>countif('Pre-transfer 2021 Points'!$E$13:$L$21,D1634)</f>
        <v>0</v>
      </c>
      <c r="M1634" s="59">
        <f>countif('2021 Points'!$G$13:$N$21,D1634)</f>
        <v>0</v>
      </c>
    </row>
    <row r="1635">
      <c r="A1635" s="48">
        <v>1634.0</v>
      </c>
      <c r="B1635" s="60">
        <v>2116.0</v>
      </c>
      <c r="C1635" s="62" t="s">
        <v>5850</v>
      </c>
      <c r="D1635" s="84" t="s">
        <v>11914</v>
      </c>
      <c r="E1635" s="109"/>
      <c r="F1635" s="84">
        <v>1.0</v>
      </c>
      <c r="K1635" s="58">
        <f>F1635-IFERROR(VLOOKUP(D1635,'250621 Ranking'!$D:$F,3,0),0)</f>
        <v>0</v>
      </c>
      <c r="L1635">
        <f>countif('Pre-transfer 2021 Points'!$E$13:$L$21,D1635)</f>
        <v>0</v>
      </c>
      <c r="M1635" s="59">
        <f>countif('2021 Points'!$G$13:$N$21,D1635)</f>
        <v>0</v>
      </c>
    </row>
    <row r="1636">
      <c r="A1636" s="48">
        <v>1635.0</v>
      </c>
      <c r="B1636" s="110"/>
      <c r="C1636" s="61" t="s">
        <v>11915</v>
      </c>
      <c r="D1636" s="84" t="s">
        <v>2993</v>
      </c>
      <c r="E1636" s="109"/>
      <c r="F1636" s="84">
        <v>1.0</v>
      </c>
      <c r="K1636" s="58">
        <f>F1636-IFERROR(VLOOKUP(D1636,'250621 Ranking'!$D:$F,3,0),0)</f>
        <v>0</v>
      </c>
      <c r="L1636">
        <f>countif('Pre-transfer 2021 Points'!$E$13:$L$21,D1636)</f>
        <v>0</v>
      </c>
      <c r="M1636" s="59">
        <f>countif('2021 Points'!$G$13:$N$21,D1636)</f>
        <v>0</v>
      </c>
    </row>
    <row r="1637">
      <c r="A1637" s="48">
        <v>1636.0</v>
      </c>
      <c r="B1637" s="110"/>
      <c r="C1637" s="61" t="s">
        <v>10291</v>
      </c>
      <c r="D1637" s="84" t="s">
        <v>11916</v>
      </c>
      <c r="E1637" s="109"/>
      <c r="F1637" s="84">
        <v>1.0</v>
      </c>
      <c r="K1637" s="58">
        <f>F1637-IFERROR(VLOOKUP(D1637,'250621 Ranking'!$D:$F,3,0),0)</f>
        <v>0</v>
      </c>
      <c r="L1637">
        <f>countif('Pre-transfer 2021 Points'!$E$13:$L$21,D1637)</f>
        <v>0</v>
      </c>
      <c r="M1637" s="59">
        <f>countif('2021 Points'!$G$13:$N$21,D1637)</f>
        <v>0</v>
      </c>
    </row>
    <row r="1638">
      <c r="A1638" s="48">
        <v>1637.0</v>
      </c>
      <c r="B1638" s="110"/>
      <c r="C1638" s="61" t="s">
        <v>10293</v>
      </c>
      <c r="D1638" s="84" t="s">
        <v>11917</v>
      </c>
      <c r="E1638" s="109"/>
      <c r="F1638" s="84">
        <v>1.0</v>
      </c>
      <c r="K1638" s="58">
        <f>F1638-IFERROR(VLOOKUP(D1638,'250621 Ranking'!$D:$F,3,0),0)</f>
        <v>0</v>
      </c>
      <c r="L1638">
        <f>countif('Pre-transfer 2021 Points'!$E$13:$L$21,D1638)</f>
        <v>0</v>
      </c>
      <c r="M1638" s="59">
        <f>countif('2021 Points'!$G$13:$N$21,D1638)</f>
        <v>0</v>
      </c>
    </row>
    <row r="1639">
      <c r="A1639" s="48">
        <v>1638.0</v>
      </c>
      <c r="B1639" s="60">
        <v>1765.0</v>
      </c>
      <c r="C1639" s="62" t="s">
        <v>4422</v>
      </c>
      <c r="D1639" s="84" t="s">
        <v>1041</v>
      </c>
      <c r="E1639" s="84" t="s">
        <v>11314</v>
      </c>
      <c r="F1639" s="84">
        <v>1.0</v>
      </c>
      <c r="K1639" s="58">
        <f>F1639-IFERROR(VLOOKUP(D1639,'250621 Ranking'!$D:$F,3,0),0)</f>
        <v>0</v>
      </c>
      <c r="L1639">
        <f>countif('Pre-transfer 2021 Points'!$E$13:$L$21,D1639)</f>
        <v>0</v>
      </c>
      <c r="M1639" s="59">
        <f>countif('2021 Points'!$G$13:$N$21,D1639)</f>
        <v>0</v>
      </c>
    </row>
    <row r="1640">
      <c r="A1640" s="48">
        <v>1639.0</v>
      </c>
      <c r="B1640" s="110"/>
      <c r="C1640" s="61" t="s">
        <v>10295</v>
      </c>
      <c r="D1640" s="84" t="s">
        <v>11918</v>
      </c>
      <c r="E1640" s="109"/>
      <c r="F1640" s="84">
        <v>1.0</v>
      </c>
      <c r="K1640" s="58">
        <f>F1640-IFERROR(VLOOKUP(D1640,'250621 Ranking'!$D:$F,3,0),0)</f>
        <v>1</v>
      </c>
      <c r="L1640">
        <f>countif('Pre-transfer 2021 Points'!$E$13:$L$21,D1640)</f>
        <v>0</v>
      </c>
      <c r="M1640" s="59">
        <f>countif('2021 Points'!$G$13:$N$21,D1640)</f>
        <v>0</v>
      </c>
    </row>
    <row r="1641">
      <c r="A1641" s="48">
        <v>1640.0</v>
      </c>
      <c r="B1641" s="110"/>
      <c r="C1641" s="61" t="s">
        <v>11919</v>
      </c>
      <c r="D1641" s="84" t="s">
        <v>11920</v>
      </c>
      <c r="E1641" s="109"/>
      <c r="F1641" s="84">
        <v>1.0</v>
      </c>
      <c r="K1641" s="58">
        <f>F1641-IFERROR(VLOOKUP(D1641,'250621 Ranking'!$D:$F,3,0),0)</f>
        <v>1</v>
      </c>
      <c r="L1641">
        <f>countif('Pre-transfer 2021 Points'!$E$13:$L$21,D1641)</f>
        <v>0</v>
      </c>
      <c r="M1641" s="59">
        <f>countif('2021 Points'!$G$13:$N$21,D1641)</f>
        <v>0</v>
      </c>
    </row>
    <row r="1642">
      <c r="A1642" s="48">
        <v>1641.0</v>
      </c>
      <c r="B1642" s="60">
        <v>1305.0</v>
      </c>
      <c r="C1642" s="61" t="s">
        <v>4693</v>
      </c>
      <c r="D1642" s="84" t="s">
        <v>11921</v>
      </c>
      <c r="E1642" s="84" t="s">
        <v>4391</v>
      </c>
      <c r="F1642" s="84">
        <v>1.0</v>
      </c>
      <c r="K1642" s="58">
        <f>F1642-IFERROR(VLOOKUP(D1642,'250621 Ranking'!$D:$F,3,0),0)</f>
        <v>0</v>
      </c>
      <c r="L1642">
        <f>countif('Pre-transfer 2021 Points'!$E$13:$L$21,D1642)</f>
        <v>0</v>
      </c>
      <c r="M1642" s="59">
        <f>countif('2021 Points'!$G$13:$N$21,D1642)</f>
        <v>0</v>
      </c>
    </row>
    <row r="1643">
      <c r="A1643" s="48">
        <v>1642.0</v>
      </c>
      <c r="B1643" s="110"/>
      <c r="C1643" s="61" t="s">
        <v>11922</v>
      </c>
      <c r="D1643" s="84" t="s">
        <v>11923</v>
      </c>
      <c r="E1643" s="109"/>
      <c r="F1643" s="84">
        <v>1.0</v>
      </c>
      <c r="K1643" s="58">
        <f>F1643-IFERROR(VLOOKUP(D1643,'250621 Ranking'!$D:$F,3,0),0)</f>
        <v>0</v>
      </c>
      <c r="L1643">
        <f>countif('Pre-transfer 2021 Points'!$E$13:$L$21,D1643)</f>
        <v>0</v>
      </c>
      <c r="M1643" s="59">
        <f>countif('2021 Points'!$G$13:$N$21,D1643)</f>
        <v>0</v>
      </c>
    </row>
    <row r="1644">
      <c r="A1644" s="48">
        <v>1643.0</v>
      </c>
      <c r="B1644" s="110"/>
      <c r="C1644" s="61" t="s">
        <v>8863</v>
      </c>
      <c r="D1644" s="84" t="s">
        <v>11924</v>
      </c>
      <c r="E1644" s="84" t="s">
        <v>11925</v>
      </c>
      <c r="F1644" s="84">
        <v>1.0</v>
      </c>
      <c r="K1644" s="58">
        <f>F1644-IFERROR(VLOOKUP(D1644,'250621 Ranking'!$D:$F,3,0),0)</f>
        <v>0</v>
      </c>
      <c r="L1644">
        <f>countif('Pre-transfer 2021 Points'!$E$13:$L$21,D1644)</f>
        <v>0</v>
      </c>
      <c r="M1644" s="59">
        <f>countif('2021 Points'!$G$13:$N$21,D1644)</f>
        <v>0</v>
      </c>
    </row>
    <row r="1645">
      <c r="A1645" s="48">
        <v>1644.0</v>
      </c>
      <c r="B1645" s="60">
        <v>1398.0</v>
      </c>
      <c r="C1645" s="61" t="s">
        <v>1285</v>
      </c>
      <c r="D1645" s="84" t="s">
        <v>2193</v>
      </c>
      <c r="E1645" s="109"/>
      <c r="F1645" s="84">
        <v>1.0</v>
      </c>
      <c r="K1645" s="58">
        <f>F1645-IFERROR(VLOOKUP(D1645,'250621 Ranking'!$D:$F,3,0),0)</f>
        <v>1</v>
      </c>
      <c r="L1645">
        <f>countif('Pre-transfer 2021 Points'!$E$13:$L$21,D1645)</f>
        <v>0</v>
      </c>
      <c r="M1645" s="59">
        <f>countif('2021 Points'!$G$13:$N$21,D1645)</f>
        <v>0</v>
      </c>
    </row>
    <row r="1646">
      <c r="A1646" s="48">
        <v>1645.0</v>
      </c>
      <c r="B1646" s="110"/>
      <c r="C1646" s="61" t="s">
        <v>11926</v>
      </c>
      <c r="D1646" s="84" t="s">
        <v>11927</v>
      </c>
      <c r="E1646" s="84" t="s">
        <v>8683</v>
      </c>
      <c r="F1646" s="84">
        <v>1.0</v>
      </c>
      <c r="K1646" s="58">
        <f>F1646-IFERROR(VLOOKUP(D1646,'250621 Ranking'!$D:$F,3,0),0)</f>
        <v>0</v>
      </c>
      <c r="L1646">
        <f>countif('Pre-transfer 2021 Points'!$E$13:$L$21,D1646)</f>
        <v>0</v>
      </c>
      <c r="M1646" s="59">
        <f>countif('2021 Points'!$G$13:$N$21,D1646)</f>
        <v>0</v>
      </c>
    </row>
    <row r="1647">
      <c r="A1647" s="48">
        <v>1646.0</v>
      </c>
      <c r="B1647" s="110"/>
      <c r="C1647" s="61" t="s">
        <v>10297</v>
      </c>
      <c r="D1647" s="84" t="s">
        <v>11928</v>
      </c>
      <c r="E1647" s="109"/>
      <c r="F1647" s="84">
        <v>1.0</v>
      </c>
      <c r="K1647" s="58">
        <f>F1647-IFERROR(VLOOKUP(D1647,'250621 Ranking'!$D:$F,3,0),0)</f>
        <v>0</v>
      </c>
      <c r="L1647">
        <f>countif('Pre-transfer 2021 Points'!$E$13:$L$21,D1647)</f>
        <v>0</v>
      </c>
      <c r="M1647" s="59">
        <f>countif('2021 Points'!$G$13:$N$21,D1647)</f>
        <v>0</v>
      </c>
    </row>
    <row r="1648">
      <c r="A1648" s="48">
        <v>1647.0</v>
      </c>
      <c r="B1648" s="110"/>
      <c r="C1648" s="61" t="s">
        <v>11929</v>
      </c>
      <c r="D1648" s="84" t="s">
        <v>11930</v>
      </c>
      <c r="E1648" s="109"/>
      <c r="F1648" s="84">
        <v>1.0</v>
      </c>
      <c r="K1648" s="58">
        <f>F1648-IFERROR(VLOOKUP(D1648,'250621 Ranking'!$D:$F,3,0),0)</f>
        <v>1</v>
      </c>
      <c r="L1648">
        <f>countif('Pre-transfer 2021 Points'!$E$13:$L$21,D1648)</f>
        <v>0</v>
      </c>
      <c r="M1648" s="59">
        <f>countif('2021 Points'!$G$13:$N$21,D1648)</f>
        <v>0</v>
      </c>
    </row>
    <row r="1649">
      <c r="A1649" s="48">
        <v>1648.0</v>
      </c>
      <c r="B1649" s="60">
        <v>1228.0</v>
      </c>
      <c r="C1649" s="61" t="s">
        <v>5435</v>
      </c>
      <c r="D1649" s="84" t="s">
        <v>11931</v>
      </c>
      <c r="E1649" s="109"/>
      <c r="F1649" s="84">
        <v>1.0</v>
      </c>
      <c r="K1649" s="58">
        <f>F1649-IFERROR(VLOOKUP(D1649,'250621 Ranking'!$D:$F,3,0),0)</f>
        <v>0</v>
      </c>
      <c r="L1649">
        <f>countif('Pre-transfer 2021 Points'!$E$13:$L$21,D1649)</f>
        <v>0</v>
      </c>
      <c r="M1649" s="59">
        <f>countif('2021 Points'!$G$13:$N$21,D1649)</f>
        <v>0</v>
      </c>
    </row>
    <row r="1650">
      <c r="A1650" s="48">
        <v>1649.0</v>
      </c>
      <c r="B1650" s="60">
        <v>1371.0</v>
      </c>
      <c r="C1650" s="61" t="s">
        <v>4633</v>
      </c>
      <c r="D1650" s="84" t="s">
        <v>3741</v>
      </c>
      <c r="E1650" s="84" t="s">
        <v>704</v>
      </c>
      <c r="F1650" s="84">
        <v>1.0</v>
      </c>
      <c r="K1650" s="58">
        <f>F1650-IFERROR(VLOOKUP(D1650,'250621 Ranking'!$D:$F,3,0),0)</f>
        <v>0</v>
      </c>
      <c r="L1650">
        <f>countif('Pre-transfer 2021 Points'!$E$13:$L$21,D1650)</f>
        <v>0</v>
      </c>
      <c r="M1650" s="59">
        <f>countif('2021 Points'!$G$13:$N$21,D1650)</f>
        <v>0</v>
      </c>
    </row>
    <row r="1651">
      <c r="A1651" s="48">
        <v>1650.0</v>
      </c>
      <c r="B1651" s="110"/>
      <c r="C1651" s="61" t="s">
        <v>11932</v>
      </c>
      <c r="D1651" s="84" t="s">
        <v>11933</v>
      </c>
      <c r="E1651" s="109"/>
      <c r="F1651" s="84">
        <v>1.0</v>
      </c>
      <c r="K1651" s="58">
        <f>F1651-IFERROR(VLOOKUP(D1651,'250621 Ranking'!$D:$F,3,0),0)</f>
        <v>0</v>
      </c>
      <c r="L1651">
        <f>countif('Pre-transfer 2021 Points'!$E$13:$L$21,D1651)</f>
        <v>0</v>
      </c>
      <c r="M1651" s="59">
        <f>countif('2021 Points'!$G$13:$N$21,D1651)</f>
        <v>0</v>
      </c>
    </row>
    <row r="1652">
      <c r="A1652" s="48">
        <v>1651.0</v>
      </c>
      <c r="B1652" s="110"/>
      <c r="C1652" s="61" t="s">
        <v>6187</v>
      </c>
      <c r="D1652" s="84" t="s">
        <v>451</v>
      </c>
      <c r="E1652" s="109"/>
      <c r="F1652" s="84">
        <v>1.0</v>
      </c>
      <c r="K1652" s="58">
        <f>F1652-IFERROR(VLOOKUP(D1652,'250621 Ranking'!$D:$F,3,0),0)</f>
        <v>0</v>
      </c>
      <c r="L1652">
        <f>countif('Pre-transfer 2021 Points'!$E$13:$L$21,D1652)</f>
        <v>0</v>
      </c>
      <c r="M1652" s="59">
        <f>countif('2021 Points'!$G$13:$N$21,D1652)</f>
        <v>0</v>
      </c>
    </row>
    <row r="1653">
      <c r="A1653" s="48">
        <v>1652.0</v>
      </c>
      <c r="B1653" s="110"/>
      <c r="C1653" s="61" t="s">
        <v>10301</v>
      </c>
      <c r="D1653" s="84" t="s">
        <v>1257</v>
      </c>
      <c r="E1653" s="84" t="s">
        <v>11314</v>
      </c>
      <c r="F1653" s="84">
        <v>1.0</v>
      </c>
      <c r="K1653" s="58">
        <f>F1653-IFERROR(VLOOKUP(D1653,'250621 Ranking'!$D:$F,3,0),0)</f>
        <v>0</v>
      </c>
      <c r="L1653">
        <f>countif('Pre-transfer 2021 Points'!$E$13:$L$21,D1653)</f>
        <v>0</v>
      </c>
      <c r="M1653" s="59">
        <f>countif('2021 Points'!$G$13:$N$21,D1653)</f>
        <v>0</v>
      </c>
    </row>
    <row r="1654">
      <c r="A1654" s="48">
        <v>1653.0</v>
      </c>
      <c r="B1654" s="110"/>
      <c r="C1654" s="61" t="s">
        <v>11934</v>
      </c>
      <c r="D1654" s="84" t="s">
        <v>11935</v>
      </c>
      <c r="E1654" s="109"/>
      <c r="F1654" s="84">
        <v>1.0</v>
      </c>
      <c r="K1654" s="58">
        <f>F1654-IFERROR(VLOOKUP(D1654,'250621 Ranking'!$D:$F,3,0),0)</f>
        <v>0</v>
      </c>
      <c r="L1654">
        <f>countif('Pre-transfer 2021 Points'!$E$13:$L$21,D1654)</f>
        <v>0</v>
      </c>
      <c r="M1654" s="59">
        <f>countif('2021 Points'!$G$13:$N$21,D1654)</f>
        <v>0</v>
      </c>
    </row>
    <row r="1655">
      <c r="A1655" s="48">
        <v>1654.0</v>
      </c>
      <c r="B1655" s="110"/>
      <c r="C1655" s="61" t="s">
        <v>5208</v>
      </c>
      <c r="D1655" s="84" t="s">
        <v>11064</v>
      </c>
      <c r="E1655" s="109"/>
      <c r="F1655" s="84">
        <v>1.0</v>
      </c>
      <c r="K1655" s="58">
        <f>F1655-IFERROR(VLOOKUP(D1655,'250621 Ranking'!$D:$F,3,0),0)</f>
        <v>0</v>
      </c>
      <c r="L1655">
        <f>countif('Pre-transfer 2021 Points'!$E$13:$L$21,D1655)</f>
        <v>0</v>
      </c>
      <c r="M1655" s="59">
        <f>countif('2021 Points'!$G$13:$N$21,D1655)</f>
        <v>0</v>
      </c>
    </row>
    <row r="1656">
      <c r="A1656" s="48">
        <v>1655.0</v>
      </c>
      <c r="B1656" s="110"/>
      <c r="C1656" s="61" t="s">
        <v>11936</v>
      </c>
      <c r="D1656" s="84" t="s">
        <v>2564</v>
      </c>
      <c r="E1656" s="109"/>
      <c r="F1656" s="84">
        <v>1.0</v>
      </c>
      <c r="K1656" s="58">
        <f>F1656-IFERROR(VLOOKUP(D1656,'250621 Ranking'!$D:$F,3,0),0)</f>
        <v>0</v>
      </c>
      <c r="L1656">
        <f>countif('Pre-transfer 2021 Points'!$E$13:$L$21,D1656)</f>
        <v>0</v>
      </c>
      <c r="M1656" s="59">
        <f>countif('2021 Points'!$G$13:$N$21,D1656)</f>
        <v>0</v>
      </c>
    </row>
    <row r="1657">
      <c r="A1657" s="48">
        <v>1656.0</v>
      </c>
      <c r="B1657" s="110"/>
      <c r="C1657" s="61" t="s">
        <v>10303</v>
      </c>
      <c r="D1657" s="84" t="s">
        <v>11937</v>
      </c>
      <c r="E1657" s="109"/>
      <c r="F1657" s="84">
        <v>1.0</v>
      </c>
      <c r="K1657" s="58">
        <f>F1657-IFERROR(VLOOKUP(D1657,'250621 Ranking'!$D:$F,3,0),0)</f>
        <v>0</v>
      </c>
      <c r="L1657">
        <f>countif('Pre-transfer 2021 Points'!$E$13:$L$21,D1657)</f>
        <v>0</v>
      </c>
      <c r="M1657" s="59">
        <f>countif('2021 Points'!$G$13:$N$21,D1657)</f>
        <v>0</v>
      </c>
    </row>
    <row r="1658">
      <c r="A1658" s="48">
        <v>1657.0</v>
      </c>
      <c r="B1658" s="110"/>
      <c r="C1658" s="61" t="s">
        <v>10304</v>
      </c>
      <c r="D1658" s="84" t="s">
        <v>2336</v>
      </c>
      <c r="E1658" s="109"/>
      <c r="F1658" s="84">
        <v>1.0</v>
      </c>
      <c r="K1658" s="58">
        <f>F1658-IFERROR(VLOOKUP(D1658,'250621 Ranking'!$D:$F,3,0),0)</f>
        <v>0</v>
      </c>
      <c r="L1658">
        <f>countif('Pre-transfer 2021 Points'!$E$13:$L$21,D1658)</f>
        <v>0</v>
      </c>
      <c r="M1658" s="59">
        <f>countif('2021 Points'!$G$13:$N$21,D1658)</f>
        <v>0</v>
      </c>
    </row>
    <row r="1659">
      <c r="A1659" s="48">
        <v>1658.0</v>
      </c>
      <c r="B1659" s="110"/>
      <c r="C1659" s="61" t="s">
        <v>11938</v>
      </c>
      <c r="D1659" s="84" t="s">
        <v>11939</v>
      </c>
      <c r="E1659" s="109"/>
      <c r="F1659" s="84">
        <v>1.0</v>
      </c>
      <c r="K1659" s="58">
        <f>F1659-IFERROR(VLOOKUP(D1659,'250621 Ranking'!$D:$F,3,0),0)</f>
        <v>0</v>
      </c>
      <c r="L1659">
        <f>countif('Pre-transfer 2021 Points'!$E$13:$L$21,D1659)</f>
        <v>0</v>
      </c>
      <c r="M1659" s="59">
        <f>countif('2021 Points'!$G$13:$N$21,D1659)</f>
        <v>0</v>
      </c>
    </row>
    <row r="1660">
      <c r="A1660" s="48">
        <v>1659.0</v>
      </c>
      <c r="B1660" s="60">
        <v>1537.0</v>
      </c>
      <c r="C1660" s="61" t="s">
        <v>712</v>
      </c>
      <c r="D1660" s="84" t="s">
        <v>3572</v>
      </c>
      <c r="E1660" s="84" t="s">
        <v>11288</v>
      </c>
      <c r="F1660" s="84">
        <v>1.0</v>
      </c>
      <c r="K1660" s="58">
        <f>F1660-IFERROR(VLOOKUP(D1660,'250621 Ranking'!$D:$F,3,0),0)</f>
        <v>0</v>
      </c>
      <c r="L1660">
        <f>countif('Pre-transfer 2021 Points'!$E$13:$L$21,D1660)</f>
        <v>0</v>
      </c>
      <c r="M1660" s="59">
        <f>countif('2021 Points'!$G$13:$N$21,D1660)</f>
        <v>0</v>
      </c>
    </row>
    <row r="1661">
      <c r="A1661" s="48">
        <v>1660.0</v>
      </c>
      <c r="B1661" s="60">
        <v>2320.0</v>
      </c>
      <c r="C1661" s="62" t="s">
        <v>8681</v>
      </c>
      <c r="D1661" s="84" t="s">
        <v>1545</v>
      </c>
      <c r="E1661" s="109"/>
      <c r="F1661" s="84">
        <v>1.0</v>
      </c>
      <c r="K1661" s="58">
        <f>F1661-IFERROR(VLOOKUP(D1661,'250621 Ranking'!$D:$F,3,0),0)</f>
        <v>0</v>
      </c>
      <c r="L1661">
        <f>countif('Pre-transfer 2021 Points'!$E$13:$L$21,D1661)</f>
        <v>0</v>
      </c>
      <c r="M1661" s="59">
        <f>countif('2021 Points'!$G$13:$N$21,D1661)</f>
        <v>0</v>
      </c>
    </row>
    <row r="1662">
      <c r="A1662" s="48">
        <v>1661.0</v>
      </c>
      <c r="B1662" s="110"/>
      <c r="C1662" s="61" t="s">
        <v>10305</v>
      </c>
      <c r="D1662" s="84" t="s">
        <v>3936</v>
      </c>
      <c r="E1662" s="109"/>
      <c r="F1662" s="84">
        <v>1.0</v>
      </c>
      <c r="K1662" s="58">
        <f>F1662-IFERROR(VLOOKUP(D1662,'250621 Ranking'!$D:$F,3,0),0)</f>
        <v>1</v>
      </c>
      <c r="L1662">
        <f>countif('Pre-transfer 2021 Points'!$E$13:$L$21,D1662)</f>
        <v>0</v>
      </c>
      <c r="M1662" s="59">
        <f>countif('2021 Points'!$G$13:$N$21,D1662)</f>
        <v>0</v>
      </c>
    </row>
    <row r="1663">
      <c r="A1663" s="48">
        <v>1662.0</v>
      </c>
      <c r="B1663" s="110"/>
      <c r="C1663" s="61" t="s">
        <v>11940</v>
      </c>
      <c r="D1663" s="84" t="s">
        <v>11941</v>
      </c>
      <c r="E1663" s="109"/>
      <c r="F1663" s="84">
        <v>1.0</v>
      </c>
      <c r="K1663" s="58">
        <f>F1663-IFERROR(VLOOKUP(D1663,'250621 Ranking'!$D:$F,3,0),0)</f>
        <v>1</v>
      </c>
      <c r="L1663">
        <f>countif('Pre-transfer 2021 Points'!$E$13:$L$21,D1663)</f>
        <v>0</v>
      </c>
      <c r="M1663" s="59">
        <f>countif('2021 Points'!$G$13:$N$21,D1663)</f>
        <v>0</v>
      </c>
    </row>
    <row r="1664">
      <c r="A1664" s="48">
        <v>1663.0</v>
      </c>
      <c r="B1664" s="110"/>
      <c r="C1664" s="61" t="s">
        <v>11942</v>
      </c>
      <c r="D1664" s="84" t="s">
        <v>11943</v>
      </c>
      <c r="E1664" s="84" t="s">
        <v>10778</v>
      </c>
      <c r="F1664" s="84">
        <v>1.0</v>
      </c>
      <c r="K1664" s="58">
        <f>F1664-IFERROR(VLOOKUP(D1664,'250621 Ranking'!$D:$F,3,0),0)</f>
        <v>0</v>
      </c>
      <c r="L1664">
        <f>countif('Pre-transfer 2021 Points'!$E$13:$L$21,D1664)</f>
        <v>0</v>
      </c>
      <c r="M1664" s="59">
        <f>countif('2021 Points'!$G$13:$N$21,D1664)</f>
        <v>0</v>
      </c>
    </row>
    <row r="1665">
      <c r="A1665" s="48">
        <v>1664.0</v>
      </c>
      <c r="B1665" s="60">
        <v>1396.0</v>
      </c>
      <c r="C1665" s="61" t="s">
        <v>751</v>
      </c>
      <c r="D1665" s="84" t="s">
        <v>11944</v>
      </c>
      <c r="E1665" s="109"/>
      <c r="F1665" s="84">
        <v>1.0</v>
      </c>
      <c r="K1665" s="58">
        <f>F1665-IFERROR(VLOOKUP(D1665,'250621 Ranking'!$D:$F,3,0),0)</f>
        <v>0</v>
      </c>
      <c r="L1665">
        <f>countif('Pre-transfer 2021 Points'!$E$13:$L$21,D1665)</f>
        <v>0</v>
      </c>
      <c r="M1665" s="59">
        <f>countif('2021 Points'!$G$13:$N$21,D1665)</f>
        <v>0</v>
      </c>
    </row>
    <row r="1666">
      <c r="A1666" s="48">
        <v>1665.0</v>
      </c>
      <c r="B1666" s="110"/>
      <c r="C1666" s="61" t="s">
        <v>10306</v>
      </c>
      <c r="D1666" s="84" t="s">
        <v>11945</v>
      </c>
      <c r="E1666" s="109"/>
      <c r="F1666" s="84">
        <v>1.0</v>
      </c>
      <c r="K1666" s="58">
        <f>F1666-IFERROR(VLOOKUP(D1666,'250621 Ranking'!$D:$F,3,0),0)</f>
        <v>1</v>
      </c>
      <c r="L1666">
        <f>countif('Pre-transfer 2021 Points'!$E$13:$L$21,D1666)</f>
        <v>0</v>
      </c>
      <c r="M1666" s="59">
        <f>countif('2021 Points'!$G$13:$N$21,D1666)</f>
        <v>0</v>
      </c>
    </row>
    <row r="1667">
      <c r="A1667" s="48">
        <v>1666.0</v>
      </c>
      <c r="B1667" s="60">
        <v>2232.0</v>
      </c>
      <c r="C1667" s="62" t="s">
        <v>5065</v>
      </c>
      <c r="D1667" s="84" t="s">
        <v>11691</v>
      </c>
      <c r="E1667" s="109"/>
      <c r="F1667" s="84">
        <v>1.0</v>
      </c>
      <c r="K1667" s="58">
        <f>F1667-IFERROR(VLOOKUP(D1667,'250621 Ranking'!$D:$F,3,0),0)</f>
        <v>0</v>
      </c>
      <c r="L1667">
        <f>countif('Pre-transfer 2021 Points'!$E$13:$L$21,D1667)</f>
        <v>0</v>
      </c>
      <c r="M1667" s="59">
        <f>countif('2021 Points'!$G$13:$N$21,D1667)</f>
        <v>0</v>
      </c>
    </row>
    <row r="1668">
      <c r="A1668" s="48">
        <v>1667.0</v>
      </c>
      <c r="B1668" s="110"/>
      <c r="C1668" s="61" t="s">
        <v>11946</v>
      </c>
      <c r="D1668" s="84" t="s">
        <v>11947</v>
      </c>
      <c r="E1668" s="84" t="s">
        <v>4373</v>
      </c>
      <c r="F1668" s="84">
        <v>1.0</v>
      </c>
      <c r="K1668" s="58">
        <f>F1668-IFERROR(VLOOKUP(D1668,'250621 Ranking'!$D:$F,3,0),0)</f>
        <v>0</v>
      </c>
      <c r="L1668">
        <f>countif('Pre-transfer 2021 Points'!$E$13:$L$21,D1668)</f>
        <v>0</v>
      </c>
      <c r="M1668" s="59">
        <f>countif('2021 Points'!$G$13:$N$21,D1668)</f>
        <v>0</v>
      </c>
    </row>
    <row r="1669">
      <c r="A1669" s="48">
        <v>1668.0</v>
      </c>
      <c r="B1669" s="110"/>
      <c r="C1669" s="61" t="s">
        <v>10308</v>
      </c>
      <c r="D1669" s="84" t="s">
        <v>2463</v>
      </c>
      <c r="E1669" s="84" t="s">
        <v>10778</v>
      </c>
      <c r="F1669" s="84">
        <v>1.0</v>
      </c>
      <c r="K1669" s="58">
        <f>F1669-IFERROR(VLOOKUP(D1669,'250621 Ranking'!$D:$F,3,0),0)</f>
        <v>1</v>
      </c>
      <c r="L1669">
        <f>countif('Pre-transfer 2021 Points'!$E$13:$L$21,D1669)</f>
        <v>0</v>
      </c>
      <c r="M1669" s="59">
        <f>countif('2021 Points'!$G$13:$N$21,D1669)</f>
        <v>0</v>
      </c>
    </row>
    <row r="1670">
      <c r="A1670" s="48">
        <v>1669.0</v>
      </c>
      <c r="B1670" s="110"/>
      <c r="C1670" s="61" t="s">
        <v>8934</v>
      </c>
      <c r="D1670" s="84" t="s">
        <v>11948</v>
      </c>
      <c r="E1670" s="109"/>
      <c r="F1670" s="84">
        <v>1.0</v>
      </c>
      <c r="K1670" s="58">
        <f>F1670-IFERROR(VLOOKUP(D1670,'250621 Ranking'!$D:$F,3,0),0)</f>
        <v>0</v>
      </c>
      <c r="L1670">
        <f>countif('Pre-transfer 2021 Points'!$E$13:$L$21,D1670)</f>
        <v>0</v>
      </c>
      <c r="M1670" s="59">
        <f>countif('2021 Points'!$G$13:$N$21,D1670)</f>
        <v>0</v>
      </c>
    </row>
    <row r="1671">
      <c r="A1671" s="48">
        <v>1670.0</v>
      </c>
      <c r="B1671" s="110"/>
      <c r="C1671" s="61" t="s">
        <v>10309</v>
      </c>
      <c r="D1671" s="84" t="s">
        <v>11949</v>
      </c>
      <c r="E1671" s="109"/>
      <c r="F1671" s="84">
        <v>1.0</v>
      </c>
      <c r="K1671" s="58">
        <f>F1671-IFERROR(VLOOKUP(D1671,'250621 Ranking'!$D:$F,3,0),0)</f>
        <v>0</v>
      </c>
      <c r="L1671">
        <f>countif('Pre-transfer 2021 Points'!$E$13:$L$21,D1671)</f>
        <v>0</v>
      </c>
      <c r="M1671" s="59">
        <f>countif('2021 Points'!$G$13:$N$21,D1671)</f>
        <v>0</v>
      </c>
    </row>
    <row r="1672">
      <c r="A1672" s="48">
        <v>1671.0</v>
      </c>
      <c r="B1672" s="110"/>
      <c r="C1672" s="61" t="s">
        <v>10310</v>
      </c>
      <c r="D1672" s="84" t="s">
        <v>2528</v>
      </c>
      <c r="E1672" s="84" t="s">
        <v>11412</v>
      </c>
      <c r="F1672" s="84">
        <v>1.0</v>
      </c>
      <c r="K1672" s="58">
        <f>F1672-IFERROR(VLOOKUP(D1672,'250621 Ranking'!$D:$F,3,0),0)</f>
        <v>0</v>
      </c>
      <c r="L1672">
        <f>countif('Pre-transfer 2021 Points'!$E$13:$L$21,D1672)</f>
        <v>0</v>
      </c>
      <c r="M1672" s="59">
        <f>countif('2021 Points'!$G$13:$N$21,D1672)</f>
        <v>0</v>
      </c>
    </row>
    <row r="1673">
      <c r="A1673" s="48">
        <v>1672.0</v>
      </c>
      <c r="B1673" s="110"/>
      <c r="C1673" s="61" t="s">
        <v>10311</v>
      </c>
      <c r="D1673" s="84" t="s">
        <v>11950</v>
      </c>
      <c r="E1673" s="109"/>
      <c r="F1673" s="84">
        <v>1.0</v>
      </c>
      <c r="K1673" s="58">
        <f>F1673-IFERROR(VLOOKUP(D1673,'250621 Ranking'!$D:$F,3,0),0)</f>
        <v>0</v>
      </c>
      <c r="L1673">
        <f>countif('Pre-transfer 2021 Points'!$E$13:$L$21,D1673)</f>
        <v>0</v>
      </c>
      <c r="M1673" s="59">
        <f>countif('2021 Points'!$G$13:$N$21,D1673)</f>
        <v>0</v>
      </c>
    </row>
    <row r="1674">
      <c r="A1674" s="48">
        <v>1673.0</v>
      </c>
      <c r="B1674" s="110"/>
      <c r="C1674" s="61" t="s">
        <v>10312</v>
      </c>
      <c r="D1674" s="84" t="s">
        <v>11951</v>
      </c>
      <c r="E1674" s="109"/>
      <c r="F1674" s="84">
        <v>1.0</v>
      </c>
      <c r="K1674" s="58">
        <f>F1674-IFERROR(VLOOKUP(D1674,'250621 Ranking'!$D:$F,3,0),0)</f>
        <v>1</v>
      </c>
      <c r="L1674">
        <f>countif('Pre-transfer 2021 Points'!$E$13:$L$21,D1674)</f>
        <v>0</v>
      </c>
      <c r="M1674" s="59">
        <f>countif('2021 Points'!$G$13:$N$21,D1674)</f>
        <v>0</v>
      </c>
    </row>
    <row r="1675">
      <c r="A1675" s="48">
        <v>1674.0</v>
      </c>
      <c r="B1675" s="110"/>
      <c r="C1675" s="61" t="s">
        <v>10313</v>
      </c>
      <c r="D1675" s="84" t="s">
        <v>11952</v>
      </c>
      <c r="E1675" s="109"/>
      <c r="F1675" s="84">
        <v>1.0</v>
      </c>
      <c r="K1675" s="58">
        <f>F1675-IFERROR(VLOOKUP(D1675,'250621 Ranking'!$D:$F,3,0),0)</f>
        <v>1</v>
      </c>
      <c r="L1675">
        <f>countif('Pre-transfer 2021 Points'!$E$13:$L$21,D1675)</f>
        <v>0</v>
      </c>
      <c r="M1675" s="59">
        <f>countif('2021 Points'!$G$13:$N$21,D1675)</f>
        <v>0</v>
      </c>
    </row>
    <row r="1676">
      <c r="A1676" s="48">
        <v>1675.0</v>
      </c>
      <c r="B1676" s="60">
        <v>1232.0</v>
      </c>
      <c r="C1676" s="61" t="s">
        <v>5892</v>
      </c>
      <c r="D1676" s="84" t="s">
        <v>11953</v>
      </c>
      <c r="E1676" s="109"/>
      <c r="F1676" s="84">
        <v>1.0</v>
      </c>
      <c r="K1676" s="58">
        <f>F1676-IFERROR(VLOOKUP(D1676,'250621 Ranking'!$D:$F,3,0),0)</f>
        <v>0</v>
      </c>
      <c r="L1676">
        <f>countif('Pre-transfer 2021 Points'!$E$13:$L$21,D1676)</f>
        <v>0</v>
      </c>
      <c r="M1676" s="59">
        <f>countif('2021 Points'!$G$13:$N$21,D1676)</f>
        <v>0</v>
      </c>
    </row>
    <row r="1677">
      <c r="A1677" s="48">
        <v>1676.0</v>
      </c>
      <c r="B1677" s="110"/>
      <c r="C1677" s="61" t="s">
        <v>11954</v>
      </c>
      <c r="D1677" s="84" t="s">
        <v>10846</v>
      </c>
      <c r="E1677" s="84" t="s">
        <v>998</v>
      </c>
      <c r="F1677" s="84">
        <v>1.0</v>
      </c>
      <c r="K1677" s="58">
        <f>F1677-IFERROR(VLOOKUP(D1677,'250621 Ranking'!$D:$F,3,0),0)</f>
        <v>0</v>
      </c>
      <c r="L1677">
        <f>countif('Pre-transfer 2021 Points'!$E$13:$L$21,D1677)</f>
        <v>0</v>
      </c>
      <c r="M1677" s="59">
        <f>countif('2021 Points'!$G$13:$N$21,D1677)</f>
        <v>0</v>
      </c>
    </row>
    <row r="1678">
      <c r="A1678" s="48">
        <v>1677.0</v>
      </c>
      <c r="B1678" s="110"/>
      <c r="C1678" s="61" t="s">
        <v>11955</v>
      </c>
      <c r="D1678" s="84" t="s">
        <v>4027</v>
      </c>
      <c r="E1678" s="109"/>
      <c r="F1678" s="84">
        <v>1.0</v>
      </c>
      <c r="K1678" s="58">
        <f>F1678-IFERROR(VLOOKUP(D1678,'250621 Ranking'!$D:$F,3,0),0)</f>
        <v>1</v>
      </c>
      <c r="L1678">
        <f>countif('Pre-transfer 2021 Points'!$E$13:$L$21,D1678)</f>
        <v>0</v>
      </c>
      <c r="M1678" s="59">
        <f>countif('2021 Points'!$G$13:$N$21,D1678)</f>
        <v>0</v>
      </c>
    </row>
    <row r="1679">
      <c r="A1679" s="48">
        <v>1678.0</v>
      </c>
      <c r="B1679" s="110"/>
      <c r="C1679" s="61" t="s">
        <v>10314</v>
      </c>
      <c r="D1679" s="84" t="s">
        <v>11956</v>
      </c>
      <c r="E1679" s="109"/>
      <c r="F1679" s="84">
        <v>1.0</v>
      </c>
      <c r="K1679" s="58">
        <f>F1679-IFERROR(VLOOKUP(D1679,'250621 Ranking'!$D:$F,3,0),0)</f>
        <v>0</v>
      </c>
      <c r="L1679">
        <f>countif('Pre-transfer 2021 Points'!$E$13:$L$21,D1679)</f>
        <v>0</v>
      </c>
      <c r="M1679" s="59">
        <f>countif('2021 Points'!$G$13:$N$21,D1679)</f>
        <v>0</v>
      </c>
    </row>
    <row r="1680">
      <c r="A1680" s="48">
        <v>1679.0</v>
      </c>
      <c r="B1680" s="60">
        <v>1849.0</v>
      </c>
      <c r="C1680" s="62" t="s">
        <v>4382</v>
      </c>
      <c r="D1680" s="84" t="s">
        <v>11957</v>
      </c>
      <c r="E1680" s="109"/>
      <c r="F1680" s="84">
        <v>1.0</v>
      </c>
      <c r="K1680" s="58">
        <f>F1680-IFERROR(VLOOKUP(D1680,'250621 Ranking'!$D:$F,3,0),0)</f>
        <v>0</v>
      </c>
      <c r="L1680">
        <f>countif('Pre-transfer 2021 Points'!$E$13:$L$21,D1680)</f>
        <v>0</v>
      </c>
      <c r="M1680" s="59">
        <f>countif('2021 Points'!$G$13:$N$21,D1680)</f>
        <v>0</v>
      </c>
    </row>
    <row r="1681">
      <c r="A1681" s="48">
        <v>1680.0</v>
      </c>
      <c r="B1681" s="110"/>
      <c r="C1681" s="61" t="s">
        <v>11958</v>
      </c>
      <c r="D1681" s="84" t="s">
        <v>171</v>
      </c>
      <c r="E1681" s="84" t="s">
        <v>8605</v>
      </c>
      <c r="F1681" s="84">
        <v>1.0</v>
      </c>
      <c r="K1681" s="58">
        <f>F1681-IFERROR(VLOOKUP(D1681,'250621 Ranking'!$D:$F,3,0),0)</f>
        <v>0</v>
      </c>
      <c r="L1681">
        <f>countif('Pre-transfer 2021 Points'!$E$13:$L$21,D1681)</f>
        <v>0</v>
      </c>
      <c r="M1681" s="59">
        <f>countif('2021 Points'!$G$13:$N$21,D1681)</f>
        <v>0</v>
      </c>
    </row>
    <row r="1682">
      <c r="A1682" s="48">
        <v>1681.0</v>
      </c>
      <c r="B1682" s="60">
        <v>2350.0</v>
      </c>
      <c r="C1682" s="62" t="s">
        <v>971</v>
      </c>
      <c r="D1682" s="84" t="s">
        <v>2510</v>
      </c>
      <c r="E1682" s="84" t="s">
        <v>8940</v>
      </c>
      <c r="F1682" s="84">
        <v>1.0</v>
      </c>
      <c r="K1682" s="58">
        <f>F1682-IFERROR(VLOOKUP(D1682,'250621 Ranking'!$D:$F,3,0),0)</f>
        <v>0</v>
      </c>
      <c r="L1682">
        <f>countif('Pre-transfer 2021 Points'!$E$13:$L$21,D1682)</f>
        <v>0</v>
      </c>
      <c r="M1682" s="59">
        <f>countif('2021 Points'!$G$13:$N$21,D1682)</f>
        <v>0</v>
      </c>
    </row>
    <row r="1683">
      <c r="A1683" s="48">
        <v>1682.0</v>
      </c>
      <c r="B1683" s="60">
        <v>821.0</v>
      </c>
      <c r="C1683" s="61" t="s">
        <v>5247</v>
      </c>
      <c r="D1683" s="84" t="s">
        <v>3927</v>
      </c>
      <c r="E1683" s="84" t="s">
        <v>11226</v>
      </c>
      <c r="F1683" s="84">
        <v>1.0</v>
      </c>
      <c r="K1683" s="58">
        <f>F1683-IFERROR(VLOOKUP(D1683,'250621 Ranking'!$D:$F,3,0),0)</f>
        <v>1</v>
      </c>
      <c r="L1683">
        <f>countif('Pre-transfer 2021 Points'!$E$13:$L$21,D1683)</f>
        <v>0</v>
      </c>
      <c r="M1683" s="59">
        <f>countif('2021 Points'!$G$13:$N$21,D1683)</f>
        <v>0</v>
      </c>
    </row>
    <row r="1684">
      <c r="A1684" s="48">
        <v>1683.0</v>
      </c>
      <c r="B1684" s="110"/>
      <c r="C1684" s="61" t="s">
        <v>11959</v>
      </c>
      <c r="D1684" s="84" t="s">
        <v>3090</v>
      </c>
      <c r="E1684" s="109"/>
      <c r="F1684" s="84">
        <v>1.0</v>
      </c>
      <c r="K1684" s="58">
        <f>F1684-IFERROR(VLOOKUP(D1684,'250621 Ranking'!$D:$F,3,0),0)</f>
        <v>0</v>
      </c>
      <c r="L1684">
        <f>countif('Pre-transfer 2021 Points'!$E$13:$L$21,D1684)</f>
        <v>0</v>
      </c>
      <c r="M1684" s="59">
        <f>countif('2021 Points'!$G$13:$N$21,D1684)</f>
        <v>0</v>
      </c>
    </row>
    <row r="1685">
      <c r="A1685" s="48">
        <v>1684.0</v>
      </c>
      <c r="B1685" s="110"/>
      <c r="C1685" s="61" t="s">
        <v>10318</v>
      </c>
      <c r="D1685" s="84" t="s">
        <v>11960</v>
      </c>
      <c r="E1685" s="109"/>
      <c r="F1685" s="84">
        <v>1.0</v>
      </c>
      <c r="K1685" s="58">
        <f>F1685-IFERROR(VLOOKUP(D1685,'250621 Ranking'!$D:$F,3,0),0)</f>
        <v>0</v>
      </c>
      <c r="L1685">
        <f>countif('Pre-transfer 2021 Points'!$E$13:$L$21,D1685)</f>
        <v>0</v>
      </c>
      <c r="M1685" s="59">
        <f>countif('2021 Points'!$G$13:$N$21,D1685)</f>
        <v>0</v>
      </c>
    </row>
    <row r="1686">
      <c r="A1686" s="48">
        <v>1685.0</v>
      </c>
      <c r="B1686" s="110"/>
      <c r="C1686" s="61" t="s">
        <v>11961</v>
      </c>
      <c r="D1686" s="84" t="s">
        <v>11962</v>
      </c>
      <c r="E1686" s="109"/>
      <c r="F1686" s="84">
        <v>1.0</v>
      </c>
      <c r="K1686" s="58">
        <f>F1686-IFERROR(VLOOKUP(D1686,'250621 Ranking'!$D:$F,3,0),0)</f>
        <v>1</v>
      </c>
      <c r="L1686">
        <f>countif('Pre-transfer 2021 Points'!$E$13:$L$21,D1686)</f>
        <v>0</v>
      </c>
      <c r="M1686" s="59">
        <f>countif('2021 Points'!$G$13:$N$21,D1686)</f>
        <v>0</v>
      </c>
    </row>
    <row r="1687">
      <c r="A1687" s="48">
        <v>1686.0</v>
      </c>
      <c r="B1687" s="60">
        <v>2274.0</v>
      </c>
      <c r="C1687" s="62" t="s">
        <v>5841</v>
      </c>
      <c r="D1687" s="84" t="s">
        <v>11963</v>
      </c>
      <c r="E1687" s="84" t="s">
        <v>11412</v>
      </c>
      <c r="F1687" s="84">
        <v>1.0</v>
      </c>
    </row>
    <row r="1688">
      <c r="A1688" s="48">
        <v>1687.0</v>
      </c>
      <c r="B1688" s="60">
        <v>1596.0</v>
      </c>
      <c r="C1688" s="61" t="s">
        <v>5357</v>
      </c>
      <c r="D1688" s="84" t="s">
        <v>2484</v>
      </c>
      <c r="E1688" s="109"/>
      <c r="F1688" s="84">
        <v>1.0</v>
      </c>
    </row>
    <row r="1689">
      <c r="A1689" s="48">
        <v>1688.0</v>
      </c>
      <c r="B1689" s="110"/>
      <c r="C1689" s="61" t="s">
        <v>11964</v>
      </c>
      <c r="D1689" s="84" t="s">
        <v>2744</v>
      </c>
      <c r="E1689" s="109"/>
      <c r="F1689" s="84">
        <v>1.0</v>
      </c>
    </row>
    <row r="1690">
      <c r="A1690" s="48">
        <v>1689.0</v>
      </c>
      <c r="B1690" s="110"/>
      <c r="C1690" s="61" t="s">
        <v>5291</v>
      </c>
      <c r="D1690" s="84" t="s">
        <v>1777</v>
      </c>
      <c r="E1690" s="84" t="s">
        <v>6149</v>
      </c>
      <c r="F1690" s="84">
        <v>1.0</v>
      </c>
    </row>
    <row r="1691">
      <c r="A1691" s="48">
        <v>1690.0</v>
      </c>
      <c r="B1691" s="60">
        <v>1164.0</v>
      </c>
      <c r="C1691" s="61" t="s">
        <v>5459</v>
      </c>
      <c r="D1691" s="84" t="s">
        <v>11965</v>
      </c>
      <c r="E1691" s="84" t="s">
        <v>11214</v>
      </c>
      <c r="F1691" s="84">
        <v>1.0</v>
      </c>
    </row>
    <row r="1692">
      <c r="A1692" s="48">
        <v>1691.0</v>
      </c>
      <c r="B1692" s="60">
        <v>1400.0</v>
      </c>
      <c r="C1692" s="61" t="s">
        <v>5398</v>
      </c>
      <c r="D1692" s="84" t="s">
        <v>2534</v>
      </c>
      <c r="E1692" s="84" t="s">
        <v>8641</v>
      </c>
      <c r="F1692" s="84">
        <v>1.0</v>
      </c>
    </row>
    <row r="1693">
      <c r="A1693" s="48">
        <v>1692.0</v>
      </c>
      <c r="B1693" s="110"/>
      <c r="C1693" s="61" t="s">
        <v>10323</v>
      </c>
      <c r="D1693" s="84" t="s">
        <v>1354</v>
      </c>
      <c r="E1693" s="84" t="s">
        <v>11254</v>
      </c>
      <c r="F1693" s="84">
        <v>1.0</v>
      </c>
    </row>
    <row r="1694">
      <c r="A1694" s="49">
        <v>1693.0</v>
      </c>
      <c r="B1694" s="112"/>
      <c r="C1694" s="66" t="s">
        <v>11966</v>
      </c>
      <c r="D1694" s="108" t="s">
        <v>2393</v>
      </c>
      <c r="E1694" s="104"/>
      <c r="F1694" s="108">
        <v>1.0</v>
      </c>
    </row>
    <row r="1695">
      <c r="A1695" s="80"/>
      <c r="B1695" s="80"/>
      <c r="C1695" s="80"/>
      <c r="D1695" s="80"/>
      <c r="E1695" s="80"/>
      <c r="F1695" s="80"/>
    </row>
    <row r="1696">
      <c r="A1696" s="80"/>
      <c r="B1696" s="80"/>
      <c r="C1696" s="80"/>
      <c r="D1696" s="80"/>
      <c r="E1696" s="80"/>
      <c r="F1696" s="80"/>
    </row>
    <row r="1697">
      <c r="A1697" s="80"/>
      <c r="B1697" s="80"/>
      <c r="C1697" s="80"/>
      <c r="D1697" s="80"/>
      <c r="E1697" s="80"/>
      <c r="F1697" s="80"/>
    </row>
    <row r="1698">
      <c r="A1698" s="80"/>
      <c r="B1698" s="80"/>
      <c r="C1698" s="80"/>
      <c r="D1698" s="80"/>
      <c r="E1698" s="80"/>
      <c r="F1698" s="80"/>
    </row>
    <row r="1699">
      <c r="A1699" s="80"/>
      <c r="B1699" s="80"/>
      <c r="C1699" s="80"/>
      <c r="D1699" s="80"/>
      <c r="E1699" s="80"/>
      <c r="F1699" s="80"/>
    </row>
    <row r="1700">
      <c r="A1700" s="80"/>
      <c r="B1700" s="80"/>
      <c r="C1700" s="80"/>
      <c r="D1700" s="80"/>
      <c r="E1700" s="80"/>
      <c r="F1700" s="80"/>
    </row>
    <row r="1701">
      <c r="A1701" s="80"/>
      <c r="B1701" s="80"/>
      <c r="C1701" s="80"/>
      <c r="D1701" s="80"/>
      <c r="E1701" s="80"/>
      <c r="F1701" s="80"/>
    </row>
    <row r="1702">
      <c r="A1702" s="80"/>
      <c r="B1702" s="80"/>
      <c r="C1702" s="80"/>
      <c r="D1702" s="80"/>
      <c r="E1702" s="80"/>
      <c r="F1702" s="80"/>
    </row>
    <row r="1703">
      <c r="A1703" s="80"/>
      <c r="B1703" s="80"/>
      <c r="C1703" s="80"/>
      <c r="D1703" s="80"/>
      <c r="E1703" s="80"/>
      <c r="F1703" s="80"/>
    </row>
    <row r="1704">
      <c r="A1704" s="80"/>
      <c r="B1704" s="80"/>
      <c r="C1704" s="80"/>
      <c r="D1704" s="80"/>
      <c r="E1704" s="80"/>
      <c r="F1704" s="80"/>
    </row>
    <row r="1705">
      <c r="A1705" s="80"/>
      <c r="B1705" s="80"/>
      <c r="C1705" s="80"/>
      <c r="D1705" s="80"/>
      <c r="E1705" s="80"/>
      <c r="F1705" s="80"/>
    </row>
    <row r="1706">
      <c r="A1706" s="80"/>
      <c r="B1706" s="80"/>
      <c r="C1706" s="80"/>
      <c r="D1706" s="80"/>
      <c r="E1706" s="80"/>
      <c r="F1706" s="80"/>
    </row>
    <row r="1707">
      <c r="A1707" s="80"/>
      <c r="B1707" s="80"/>
      <c r="C1707" s="80"/>
      <c r="D1707" s="80"/>
      <c r="E1707" s="80"/>
      <c r="F1707" s="80"/>
    </row>
    <row r="1708">
      <c r="A1708" s="80"/>
      <c r="B1708" s="80"/>
      <c r="C1708" s="80"/>
      <c r="D1708" s="80"/>
      <c r="E1708" s="80"/>
      <c r="F1708" s="80"/>
    </row>
    <row r="1709">
      <c r="A1709" s="80"/>
      <c r="B1709" s="80"/>
      <c r="C1709" s="80"/>
      <c r="D1709" s="80"/>
      <c r="E1709" s="80"/>
      <c r="F1709" s="80"/>
    </row>
    <row r="1710">
      <c r="A1710" s="80"/>
      <c r="B1710" s="80"/>
      <c r="C1710" s="80"/>
      <c r="D1710" s="80"/>
      <c r="E1710" s="80"/>
      <c r="F1710" s="80"/>
    </row>
    <row r="1711">
      <c r="A1711" s="80"/>
      <c r="B1711" s="80"/>
      <c r="C1711" s="80"/>
      <c r="D1711" s="80"/>
      <c r="E1711" s="80"/>
      <c r="F1711" s="80"/>
    </row>
    <row r="1712">
      <c r="A1712" s="80"/>
      <c r="B1712" s="80"/>
      <c r="C1712" s="80"/>
      <c r="D1712" s="80"/>
      <c r="E1712" s="80"/>
      <c r="F1712" s="80"/>
    </row>
    <row r="1713">
      <c r="A1713" s="80"/>
      <c r="B1713" s="80"/>
      <c r="C1713" s="80"/>
      <c r="D1713" s="80"/>
      <c r="E1713" s="80"/>
      <c r="F1713" s="80"/>
    </row>
    <row r="1714">
      <c r="A1714" s="80"/>
      <c r="B1714" s="80"/>
      <c r="C1714" s="80"/>
      <c r="D1714" s="80"/>
      <c r="E1714" s="80"/>
      <c r="F1714" s="80"/>
    </row>
    <row r="1715">
      <c r="A1715" s="80"/>
      <c r="B1715" s="80"/>
      <c r="C1715" s="80"/>
      <c r="D1715" s="80"/>
      <c r="E1715" s="80"/>
      <c r="F1715" s="80"/>
    </row>
    <row r="1716">
      <c r="A1716" s="80"/>
      <c r="B1716" s="80"/>
      <c r="C1716" s="80"/>
      <c r="D1716" s="80"/>
      <c r="E1716" s="80"/>
      <c r="F1716" s="80"/>
    </row>
    <row r="1717">
      <c r="A1717" s="80"/>
      <c r="B1717" s="80"/>
      <c r="C1717" s="80"/>
      <c r="D1717" s="80"/>
      <c r="E1717" s="80"/>
      <c r="F1717" s="80"/>
    </row>
    <row r="1718">
      <c r="A1718" s="80"/>
      <c r="B1718" s="80"/>
      <c r="C1718" s="80"/>
      <c r="D1718" s="80"/>
      <c r="E1718" s="80"/>
      <c r="F1718" s="80"/>
    </row>
    <row r="1719">
      <c r="A1719" s="80"/>
      <c r="B1719" s="80"/>
      <c r="C1719" s="80"/>
      <c r="D1719" s="80"/>
      <c r="E1719" s="80"/>
      <c r="F1719" s="80"/>
    </row>
    <row r="1720">
      <c r="A1720" s="80"/>
      <c r="B1720" s="80"/>
      <c r="C1720" s="80"/>
      <c r="D1720" s="80"/>
      <c r="E1720" s="80"/>
      <c r="F1720" s="80"/>
    </row>
    <row r="1721">
      <c r="A1721" s="80"/>
      <c r="B1721" s="80"/>
      <c r="C1721" s="80"/>
      <c r="D1721" s="80"/>
      <c r="E1721" s="80"/>
      <c r="F1721" s="80"/>
    </row>
    <row r="1722">
      <c r="A1722" s="80"/>
      <c r="B1722" s="80"/>
      <c r="C1722" s="80"/>
      <c r="D1722" s="80"/>
      <c r="E1722" s="80"/>
      <c r="F1722" s="80"/>
    </row>
    <row r="1723">
      <c r="A1723" s="80"/>
      <c r="B1723" s="80"/>
      <c r="C1723" s="80"/>
      <c r="D1723" s="80"/>
      <c r="E1723" s="80"/>
      <c r="F1723" s="80"/>
    </row>
    <row r="1724">
      <c r="A1724" s="80"/>
      <c r="B1724" s="80"/>
      <c r="C1724" s="80"/>
      <c r="D1724" s="80"/>
      <c r="E1724" s="80"/>
      <c r="F1724" s="80"/>
    </row>
    <row r="1725">
      <c r="A1725" s="80"/>
      <c r="B1725" s="80"/>
      <c r="C1725" s="80"/>
      <c r="D1725" s="80"/>
      <c r="E1725" s="80"/>
      <c r="F1725" s="80"/>
    </row>
    <row r="1726">
      <c r="A1726" s="80"/>
      <c r="B1726" s="80"/>
      <c r="C1726" s="80"/>
      <c r="D1726" s="80"/>
      <c r="E1726" s="80"/>
      <c r="F1726" s="80"/>
    </row>
    <row r="1727">
      <c r="A1727" s="80"/>
      <c r="B1727" s="80"/>
      <c r="C1727" s="80"/>
      <c r="D1727" s="80"/>
      <c r="E1727" s="80"/>
      <c r="F1727" s="80"/>
    </row>
    <row r="1728">
      <c r="A1728" s="80"/>
      <c r="B1728" s="80"/>
      <c r="C1728" s="80"/>
      <c r="D1728" s="80"/>
      <c r="E1728" s="80"/>
      <c r="F1728" s="80"/>
    </row>
    <row r="1729">
      <c r="A1729" s="80"/>
      <c r="B1729" s="80"/>
      <c r="C1729" s="80"/>
      <c r="D1729" s="80"/>
      <c r="E1729" s="80"/>
      <c r="F1729" s="80"/>
    </row>
    <row r="1730">
      <c r="A1730" s="80"/>
      <c r="B1730" s="80"/>
      <c r="C1730" s="80"/>
      <c r="D1730" s="80"/>
      <c r="E1730" s="80"/>
      <c r="F1730" s="80"/>
    </row>
    <row r="1731">
      <c r="A1731" s="80"/>
      <c r="B1731" s="80"/>
      <c r="C1731" s="80"/>
      <c r="D1731" s="80"/>
      <c r="E1731" s="80"/>
      <c r="F1731" s="80"/>
    </row>
    <row r="1732">
      <c r="A1732" s="80"/>
      <c r="B1732" s="80"/>
      <c r="C1732" s="80"/>
      <c r="D1732" s="80"/>
      <c r="E1732" s="80"/>
      <c r="F1732" s="80"/>
    </row>
    <row r="1733">
      <c r="A1733" s="80"/>
      <c r="B1733" s="80"/>
      <c r="C1733" s="80"/>
      <c r="D1733" s="80"/>
      <c r="E1733" s="80"/>
      <c r="F1733" s="80"/>
    </row>
    <row r="1734">
      <c r="A1734" s="80"/>
      <c r="B1734" s="80"/>
      <c r="C1734" s="80"/>
      <c r="D1734" s="80"/>
      <c r="E1734" s="80"/>
      <c r="F1734" s="80"/>
    </row>
    <row r="1735">
      <c r="A1735" s="80"/>
      <c r="B1735" s="80"/>
      <c r="C1735" s="80"/>
      <c r="D1735" s="80"/>
      <c r="E1735" s="80"/>
      <c r="F1735" s="80"/>
    </row>
    <row r="1736">
      <c r="A1736" s="80"/>
      <c r="B1736" s="80"/>
      <c r="C1736" s="80"/>
      <c r="D1736" s="80"/>
      <c r="E1736" s="80"/>
      <c r="F1736" s="80"/>
    </row>
    <row r="1737">
      <c r="A1737" s="80"/>
      <c r="B1737" s="80"/>
      <c r="C1737" s="80"/>
      <c r="D1737" s="80"/>
      <c r="E1737" s="80"/>
      <c r="F1737" s="80"/>
    </row>
    <row r="1738">
      <c r="A1738" s="80"/>
      <c r="B1738" s="80"/>
      <c r="C1738" s="80"/>
      <c r="D1738" s="80"/>
      <c r="E1738" s="80"/>
      <c r="F1738" s="80"/>
    </row>
    <row r="1739">
      <c r="A1739" s="80"/>
      <c r="B1739" s="80"/>
      <c r="C1739" s="80"/>
      <c r="D1739" s="80"/>
      <c r="E1739" s="80"/>
      <c r="F1739" s="80"/>
    </row>
    <row r="1740">
      <c r="A1740" s="80"/>
      <c r="B1740" s="80"/>
      <c r="C1740" s="80"/>
      <c r="D1740" s="80"/>
      <c r="E1740" s="80"/>
      <c r="F1740" s="80"/>
    </row>
    <row r="1741">
      <c r="A1741" s="80"/>
      <c r="B1741" s="80"/>
      <c r="C1741" s="80"/>
      <c r="D1741" s="80"/>
      <c r="E1741" s="80"/>
      <c r="F1741" s="80"/>
    </row>
    <row r="1742">
      <c r="A1742" s="80"/>
      <c r="B1742" s="80"/>
      <c r="C1742" s="80"/>
      <c r="D1742" s="80"/>
      <c r="E1742" s="80"/>
      <c r="F1742" s="80"/>
    </row>
    <row r="1743">
      <c r="A1743" s="80"/>
      <c r="B1743" s="80"/>
      <c r="C1743" s="80"/>
      <c r="D1743" s="80"/>
      <c r="E1743" s="80"/>
      <c r="F1743" s="80"/>
    </row>
    <row r="1744">
      <c r="A1744" s="80"/>
      <c r="B1744" s="80"/>
      <c r="C1744" s="80"/>
      <c r="D1744" s="80"/>
      <c r="E1744" s="80"/>
      <c r="F1744" s="80"/>
    </row>
    <row r="1745">
      <c r="A1745" s="80"/>
      <c r="B1745" s="80"/>
      <c r="C1745" s="80"/>
      <c r="D1745" s="80"/>
      <c r="E1745" s="80"/>
      <c r="F1745" s="80"/>
    </row>
    <row r="1746">
      <c r="A1746" s="80"/>
      <c r="B1746" s="80"/>
      <c r="C1746" s="80"/>
      <c r="D1746" s="80"/>
      <c r="E1746" s="80"/>
      <c r="F1746" s="80"/>
    </row>
    <row r="1747">
      <c r="A1747" s="80"/>
      <c r="B1747" s="80"/>
      <c r="C1747" s="80"/>
      <c r="D1747" s="80"/>
      <c r="E1747" s="80"/>
      <c r="F1747" s="80"/>
    </row>
    <row r="1748">
      <c r="A1748" s="80"/>
      <c r="B1748" s="80"/>
      <c r="C1748" s="80"/>
      <c r="D1748" s="80"/>
      <c r="E1748" s="80"/>
      <c r="F1748" s="80"/>
    </row>
    <row r="1749">
      <c r="A1749" s="80"/>
      <c r="B1749" s="80"/>
      <c r="C1749" s="80"/>
      <c r="D1749" s="80"/>
      <c r="E1749" s="80"/>
      <c r="F1749" s="80"/>
    </row>
    <row r="1750">
      <c r="A1750" s="80"/>
      <c r="B1750" s="80"/>
      <c r="C1750" s="80"/>
      <c r="D1750" s="80"/>
      <c r="E1750" s="80"/>
      <c r="F1750" s="80"/>
    </row>
    <row r="1751">
      <c r="A1751" s="80"/>
      <c r="B1751" s="80"/>
      <c r="C1751" s="80"/>
      <c r="D1751" s="80"/>
      <c r="E1751" s="80"/>
      <c r="F1751" s="80"/>
    </row>
    <row r="1752">
      <c r="A1752" s="80"/>
      <c r="B1752" s="80"/>
      <c r="C1752" s="80"/>
      <c r="D1752" s="80"/>
      <c r="E1752" s="80"/>
      <c r="F1752" s="80"/>
    </row>
    <row r="1753">
      <c r="A1753" s="80"/>
      <c r="B1753" s="80"/>
      <c r="C1753" s="80"/>
      <c r="D1753" s="80"/>
      <c r="E1753" s="80"/>
      <c r="F1753" s="80"/>
    </row>
    <row r="1754">
      <c r="A1754" s="80"/>
      <c r="B1754" s="80"/>
      <c r="C1754" s="80"/>
      <c r="D1754" s="80"/>
      <c r="E1754" s="80"/>
      <c r="F1754" s="80"/>
    </row>
    <row r="1755">
      <c r="A1755" s="80"/>
      <c r="B1755" s="80"/>
      <c r="C1755" s="80"/>
      <c r="D1755" s="80"/>
      <c r="E1755" s="80"/>
      <c r="F1755" s="80"/>
    </row>
    <row r="1756">
      <c r="A1756" s="80"/>
      <c r="B1756" s="80"/>
      <c r="C1756" s="80"/>
      <c r="D1756" s="80"/>
      <c r="E1756" s="80"/>
      <c r="F1756" s="80"/>
    </row>
    <row r="1757">
      <c r="A1757" s="80"/>
      <c r="B1757" s="80"/>
      <c r="C1757" s="80"/>
      <c r="D1757" s="80"/>
      <c r="E1757" s="80"/>
      <c r="F1757" s="80"/>
    </row>
    <row r="1758">
      <c r="A1758" s="80"/>
      <c r="B1758" s="80"/>
      <c r="C1758" s="80"/>
      <c r="D1758" s="80"/>
      <c r="E1758" s="80"/>
      <c r="F1758" s="80"/>
    </row>
    <row r="1759">
      <c r="A1759" s="80"/>
      <c r="B1759" s="80"/>
      <c r="C1759" s="80"/>
      <c r="D1759" s="80"/>
      <c r="E1759" s="80"/>
      <c r="F1759" s="80"/>
    </row>
    <row r="1760">
      <c r="A1760" s="80"/>
      <c r="B1760" s="80"/>
      <c r="C1760" s="80"/>
      <c r="D1760" s="80"/>
      <c r="E1760" s="80"/>
      <c r="F1760" s="80"/>
    </row>
    <row r="1761">
      <c r="A1761" s="80"/>
      <c r="B1761" s="80"/>
      <c r="C1761" s="80"/>
      <c r="D1761" s="80"/>
      <c r="E1761" s="80"/>
      <c r="F1761" s="80"/>
    </row>
    <row r="1762">
      <c r="A1762" s="80"/>
      <c r="B1762" s="80"/>
      <c r="C1762" s="80"/>
      <c r="D1762" s="80"/>
      <c r="E1762" s="80"/>
      <c r="F1762" s="80"/>
    </row>
    <row r="1763">
      <c r="A1763" s="80"/>
      <c r="B1763" s="80"/>
      <c r="C1763" s="80"/>
      <c r="D1763" s="80"/>
      <c r="E1763" s="80"/>
      <c r="F1763" s="80"/>
    </row>
    <row r="1764">
      <c r="A1764" s="80"/>
      <c r="B1764" s="80"/>
      <c r="C1764" s="80"/>
      <c r="D1764" s="80"/>
      <c r="E1764" s="80"/>
      <c r="F1764" s="80"/>
    </row>
    <row r="1765">
      <c r="A1765" s="80"/>
      <c r="B1765" s="80"/>
      <c r="C1765" s="80"/>
      <c r="D1765" s="80"/>
      <c r="E1765" s="80"/>
      <c r="F1765" s="80"/>
    </row>
    <row r="1766">
      <c r="A1766" s="80"/>
      <c r="B1766" s="80"/>
      <c r="C1766" s="80"/>
      <c r="D1766" s="80"/>
      <c r="E1766" s="80"/>
      <c r="F1766" s="80"/>
    </row>
    <row r="1767">
      <c r="A1767" s="80"/>
      <c r="B1767" s="80"/>
      <c r="C1767" s="80"/>
      <c r="D1767" s="80"/>
      <c r="E1767" s="80"/>
      <c r="F1767" s="80"/>
    </row>
    <row r="1768">
      <c r="A1768" s="80"/>
      <c r="B1768" s="80"/>
      <c r="C1768" s="80"/>
      <c r="D1768" s="80"/>
      <c r="E1768" s="80"/>
      <c r="F1768" s="80"/>
    </row>
    <row r="1769">
      <c r="A1769" s="80"/>
      <c r="B1769" s="80"/>
      <c r="C1769" s="80"/>
      <c r="D1769" s="80"/>
      <c r="E1769" s="80"/>
      <c r="F1769" s="80"/>
    </row>
    <row r="1770">
      <c r="A1770" s="80"/>
      <c r="B1770" s="80"/>
      <c r="C1770" s="80"/>
      <c r="D1770" s="80"/>
      <c r="E1770" s="80"/>
      <c r="F1770" s="80"/>
    </row>
    <row r="1771">
      <c r="A1771" s="80"/>
      <c r="B1771" s="80"/>
      <c r="C1771" s="80"/>
      <c r="D1771" s="80"/>
      <c r="E1771" s="80"/>
      <c r="F1771" s="80"/>
    </row>
    <row r="1772">
      <c r="A1772" s="80"/>
      <c r="B1772" s="80"/>
      <c r="C1772" s="80"/>
      <c r="D1772" s="80"/>
      <c r="E1772" s="80"/>
      <c r="F1772" s="80"/>
    </row>
    <row r="1773">
      <c r="A1773" s="80"/>
      <c r="B1773" s="80"/>
      <c r="C1773" s="80"/>
      <c r="D1773" s="80"/>
      <c r="E1773" s="80"/>
      <c r="F1773" s="80"/>
    </row>
    <row r="1774">
      <c r="A1774" s="80"/>
      <c r="B1774" s="80"/>
      <c r="C1774" s="80"/>
      <c r="D1774" s="80"/>
      <c r="E1774" s="80"/>
      <c r="F1774" s="80"/>
    </row>
    <row r="1775">
      <c r="A1775" s="80"/>
      <c r="B1775" s="80"/>
      <c r="C1775" s="80"/>
      <c r="D1775" s="80"/>
      <c r="E1775" s="80"/>
      <c r="F1775" s="80"/>
    </row>
    <row r="1776">
      <c r="A1776" s="80"/>
      <c r="B1776" s="80"/>
      <c r="C1776" s="80"/>
      <c r="D1776" s="80"/>
      <c r="E1776" s="80"/>
      <c r="F1776" s="80"/>
    </row>
    <row r="1777">
      <c r="A1777" s="80"/>
      <c r="B1777" s="80"/>
      <c r="C1777" s="80"/>
      <c r="D1777" s="80"/>
      <c r="E1777" s="80"/>
      <c r="F1777" s="80"/>
    </row>
    <row r="1778">
      <c r="A1778" s="80"/>
      <c r="B1778" s="80"/>
      <c r="C1778" s="80"/>
      <c r="D1778" s="80"/>
      <c r="E1778" s="80"/>
      <c r="F1778" s="80"/>
    </row>
    <row r="1779">
      <c r="A1779" s="80"/>
      <c r="B1779" s="80"/>
      <c r="C1779" s="80"/>
      <c r="D1779" s="80"/>
      <c r="E1779" s="80"/>
      <c r="F1779" s="80"/>
    </row>
    <row r="1780">
      <c r="A1780" s="80"/>
      <c r="B1780" s="80"/>
      <c r="C1780" s="80"/>
      <c r="D1780" s="80"/>
      <c r="E1780" s="80"/>
      <c r="F1780" s="80"/>
    </row>
    <row r="1781">
      <c r="A1781" s="80"/>
      <c r="B1781" s="80"/>
      <c r="C1781" s="80"/>
      <c r="D1781" s="80"/>
      <c r="E1781" s="80"/>
      <c r="F1781" s="80"/>
    </row>
    <row r="1782">
      <c r="A1782" s="80"/>
      <c r="B1782" s="80"/>
      <c r="C1782" s="80"/>
      <c r="D1782" s="80"/>
      <c r="E1782" s="80"/>
      <c r="F1782" s="80"/>
    </row>
    <row r="1783">
      <c r="A1783" s="80"/>
      <c r="B1783" s="80"/>
      <c r="C1783" s="80"/>
      <c r="D1783" s="80"/>
      <c r="E1783" s="80"/>
      <c r="F1783" s="80"/>
    </row>
    <row r="1784">
      <c r="A1784" s="80"/>
      <c r="B1784" s="80"/>
      <c r="C1784" s="80"/>
      <c r="D1784" s="80"/>
      <c r="E1784" s="80"/>
      <c r="F1784" s="80"/>
    </row>
    <row r="1785">
      <c r="A1785" s="80"/>
      <c r="B1785" s="80"/>
      <c r="C1785" s="80"/>
      <c r="D1785" s="80"/>
      <c r="E1785" s="80"/>
      <c r="F1785" s="80"/>
    </row>
    <row r="1786">
      <c r="A1786" s="80"/>
      <c r="B1786" s="80"/>
      <c r="C1786" s="80"/>
      <c r="D1786" s="80"/>
      <c r="E1786" s="80"/>
      <c r="F1786" s="80"/>
    </row>
    <row r="1787">
      <c r="A1787" s="80"/>
      <c r="B1787" s="80"/>
      <c r="C1787" s="80"/>
      <c r="D1787" s="80"/>
      <c r="E1787" s="80"/>
      <c r="F1787" s="80"/>
    </row>
    <row r="1788">
      <c r="A1788" s="80"/>
      <c r="B1788" s="80"/>
      <c r="C1788" s="80"/>
      <c r="D1788" s="80"/>
      <c r="E1788" s="80"/>
      <c r="F1788" s="80"/>
    </row>
    <row r="1789">
      <c r="A1789" s="80"/>
      <c r="B1789" s="80"/>
      <c r="C1789" s="80"/>
      <c r="D1789" s="80"/>
      <c r="E1789" s="80"/>
      <c r="F1789" s="80"/>
    </row>
    <row r="1790">
      <c r="A1790" s="80"/>
      <c r="B1790" s="80"/>
      <c r="C1790" s="80"/>
      <c r="D1790" s="80"/>
      <c r="E1790" s="80"/>
      <c r="F1790" s="80"/>
    </row>
    <row r="1791">
      <c r="A1791" s="80"/>
      <c r="B1791" s="80"/>
      <c r="C1791" s="80"/>
      <c r="D1791" s="80"/>
      <c r="E1791" s="80"/>
      <c r="F1791" s="80"/>
    </row>
    <row r="1792">
      <c r="A1792" s="80"/>
      <c r="B1792" s="80"/>
      <c r="C1792" s="80"/>
      <c r="D1792" s="80"/>
      <c r="E1792" s="80"/>
      <c r="F1792" s="80"/>
    </row>
    <row r="1793">
      <c r="A1793" s="80"/>
      <c r="B1793" s="80"/>
      <c r="C1793" s="80"/>
      <c r="D1793" s="80"/>
      <c r="E1793" s="80"/>
      <c r="F1793" s="80"/>
    </row>
    <row r="1794">
      <c r="A1794" s="80"/>
      <c r="B1794" s="80"/>
      <c r="C1794" s="80"/>
      <c r="D1794" s="80"/>
      <c r="E1794" s="80"/>
      <c r="F1794" s="80"/>
    </row>
    <row r="1795">
      <c r="A1795" s="80"/>
      <c r="B1795" s="80"/>
      <c r="C1795" s="80"/>
      <c r="D1795" s="80"/>
      <c r="E1795" s="80"/>
      <c r="F1795" s="80"/>
    </row>
    <row r="1796">
      <c r="A1796" s="80"/>
      <c r="B1796" s="80"/>
      <c r="C1796" s="80"/>
      <c r="D1796" s="80"/>
      <c r="E1796" s="80"/>
      <c r="F1796" s="80"/>
    </row>
    <row r="1797">
      <c r="A1797" s="80"/>
      <c r="B1797" s="80"/>
      <c r="C1797" s="80"/>
      <c r="D1797" s="80"/>
      <c r="E1797" s="80"/>
      <c r="F1797" s="80"/>
    </row>
    <row r="1798">
      <c r="A1798" s="80"/>
      <c r="B1798" s="80"/>
      <c r="C1798" s="80"/>
      <c r="D1798" s="80"/>
      <c r="E1798" s="80"/>
      <c r="F1798" s="80"/>
    </row>
    <row r="1799">
      <c r="A1799" s="80"/>
      <c r="B1799" s="80"/>
      <c r="C1799" s="80"/>
      <c r="D1799" s="80"/>
      <c r="E1799" s="80"/>
      <c r="F1799" s="80"/>
    </row>
    <row r="1800">
      <c r="A1800" s="80"/>
      <c r="B1800" s="80"/>
      <c r="C1800" s="80"/>
      <c r="D1800" s="80"/>
      <c r="E1800" s="80"/>
      <c r="F1800" s="80"/>
    </row>
    <row r="1801">
      <c r="A1801" s="80"/>
      <c r="B1801" s="80"/>
      <c r="C1801" s="80"/>
      <c r="D1801" s="80"/>
      <c r="E1801" s="80"/>
      <c r="F1801" s="80"/>
    </row>
    <row r="1802">
      <c r="A1802" s="80"/>
      <c r="B1802" s="80"/>
      <c r="C1802" s="80"/>
      <c r="D1802" s="80"/>
      <c r="E1802" s="80"/>
      <c r="F1802" s="80"/>
    </row>
    <row r="1803">
      <c r="A1803" s="80"/>
      <c r="B1803" s="80"/>
      <c r="C1803" s="80"/>
      <c r="D1803" s="80"/>
      <c r="E1803" s="80"/>
      <c r="F1803" s="80"/>
    </row>
    <row r="1804">
      <c r="A1804" s="80"/>
      <c r="B1804" s="80"/>
      <c r="C1804" s="80"/>
      <c r="D1804" s="80"/>
      <c r="E1804" s="80"/>
      <c r="F1804" s="80"/>
    </row>
    <row r="1805">
      <c r="A1805" s="80"/>
      <c r="B1805" s="80"/>
      <c r="C1805" s="80"/>
      <c r="D1805" s="80"/>
      <c r="E1805" s="80"/>
      <c r="F1805" s="80"/>
    </row>
    <row r="1806">
      <c r="A1806" s="80"/>
      <c r="B1806" s="80"/>
      <c r="C1806" s="80"/>
      <c r="D1806" s="80"/>
      <c r="E1806" s="80"/>
      <c r="F1806" s="80"/>
    </row>
    <row r="1807">
      <c r="A1807" s="80"/>
      <c r="B1807" s="80"/>
      <c r="C1807" s="80"/>
      <c r="D1807" s="80"/>
      <c r="E1807" s="80"/>
      <c r="F1807" s="80"/>
    </row>
    <row r="1808">
      <c r="A1808" s="80"/>
      <c r="B1808" s="80"/>
      <c r="C1808" s="80"/>
      <c r="D1808" s="80"/>
      <c r="E1808" s="80"/>
      <c r="F1808" s="80"/>
    </row>
    <row r="1809">
      <c r="A1809" s="80"/>
      <c r="B1809" s="80"/>
      <c r="C1809" s="80"/>
      <c r="D1809" s="80"/>
      <c r="E1809" s="80"/>
      <c r="F1809" s="80"/>
    </row>
    <row r="1810">
      <c r="A1810" s="80"/>
      <c r="B1810" s="80"/>
      <c r="C1810" s="80"/>
      <c r="D1810" s="80"/>
      <c r="E1810" s="80"/>
      <c r="F1810" s="80"/>
    </row>
    <row r="1811">
      <c r="A1811" s="80"/>
      <c r="B1811" s="80"/>
      <c r="C1811" s="80"/>
      <c r="D1811" s="80"/>
      <c r="E1811" s="80"/>
      <c r="F1811" s="80"/>
    </row>
    <row r="1812">
      <c r="A1812" s="80"/>
      <c r="B1812" s="80"/>
      <c r="C1812" s="80"/>
      <c r="D1812" s="80"/>
      <c r="E1812" s="80"/>
      <c r="F1812" s="80"/>
    </row>
    <row r="1813">
      <c r="A1813" s="80"/>
      <c r="B1813" s="80"/>
      <c r="C1813" s="80"/>
      <c r="D1813" s="80"/>
      <c r="E1813" s="80"/>
      <c r="F1813" s="80"/>
    </row>
    <row r="1814">
      <c r="A1814" s="80"/>
      <c r="B1814" s="80"/>
      <c r="C1814" s="80"/>
      <c r="D1814" s="80"/>
      <c r="E1814" s="80"/>
      <c r="F1814" s="80"/>
    </row>
    <row r="1815">
      <c r="A1815" s="80"/>
      <c r="B1815" s="80"/>
      <c r="C1815" s="80"/>
      <c r="D1815" s="80"/>
      <c r="E1815" s="80"/>
      <c r="F1815" s="80"/>
    </row>
    <row r="1816">
      <c r="A1816" s="80"/>
      <c r="B1816" s="80"/>
      <c r="C1816" s="80"/>
      <c r="D1816" s="80"/>
      <c r="E1816" s="80"/>
      <c r="F1816" s="80"/>
    </row>
    <row r="1817">
      <c r="A1817" s="80"/>
      <c r="B1817" s="80"/>
      <c r="C1817" s="80"/>
      <c r="D1817" s="80"/>
      <c r="E1817" s="80"/>
      <c r="F1817" s="80"/>
    </row>
    <row r="1818">
      <c r="A1818" s="80"/>
      <c r="B1818" s="80"/>
      <c r="C1818" s="80"/>
      <c r="D1818" s="80"/>
      <c r="E1818" s="80"/>
      <c r="F1818" s="80"/>
    </row>
    <row r="1819">
      <c r="A1819" s="80"/>
      <c r="B1819" s="80"/>
      <c r="C1819" s="80"/>
      <c r="D1819" s="80"/>
      <c r="E1819" s="80"/>
      <c r="F1819" s="80"/>
    </row>
    <row r="1820">
      <c r="A1820" s="80"/>
      <c r="B1820" s="80"/>
      <c r="C1820" s="80"/>
      <c r="D1820" s="80"/>
      <c r="E1820" s="80"/>
      <c r="F1820" s="80"/>
    </row>
    <row r="1821">
      <c r="A1821" s="80"/>
      <c r="B1821" s="80"/>
      <c r="C1821" s="80"/>
      <c r="D1821" s="80"/>
      <c r="E1821" s="80"/>
      <c r="F1821" s="80"/>
    </row>
    <row r="1822">
      <c r="A1822" s="80"/>
      <c r="B1822" s="80"/>
      <c r="C1822" s="80"/>
      <c r="D1822" s="80"/>
      <c r="E1822" s="80"/>
      <c r="F1822" s="80"/>
    </row>
    <row r="1823">
      <c r="A1823" s="80"/>
      <c r="B1823" s="80"/>
      <c r="C1823" s="80"/>
      <c r="D1823" s="80"/>
      <c r="E1823" s="80"/>
      <c r="F1823" s="80"/>
    </row>
    <row r="1824">
      <c r="A1824" s="80"/>
      <c r="B1824" s="80"/>
      <c r="C1824" s="80"/>
      <c r="D1824" s="80"/>
      <c r="E1824" s="80"/>
      <c r="F1824" s="80"/>
    </row>
    <row r="1825">
      <c r="A1825" s="80"/>
      <c r="B1825" s="80"/>
      <c r="C1825" s="80"/>
      <c r="D1825" s="80"/>
      <c r="E1825" s="80"/>
      <c r="F1825" s="80"/>
    </row>
    <row r="1826">
      <c r="A1826" s="80"/>
      <c r="B1826" s="80"/>
      <c r="C1826" s="80"/>
      <c r="D1826" s="80"/>
      <c r="E1826" s="80"/>
      <c r="F1826" s="80"/>
    </row>
    <row r="1827">
      <c r="A1827" s="80"/>
      <c r="B1827" s="80"/>
      <c r="C1827" s="80"/>
      <c r="D1827" s="80"/>
      <c r="E1827" s="80"/>
      <c r="F1827" s="80"/>
    </row>
    <row r="1828">
      <c r="A1828" s="80"/>
      <c r="B1828" s="80"/>
      <c r="C1828" s="80"/>
      <c r="D1828" s="80"/>
      <c r="E1828" s="80"/>
      <c r="F1828" s="80"/>
    </row>
    <row r="1829">
      <c r="A1829" s="80"/>
      <c r="B1829" s="80"/>
      <c r="C1829" s="80"/>
      <c r="D1829" s="80"/>
      <c r="E1829" s="80"/>
      <c r="F1829" s="80"/>
    </row>
    <row r="1830">
      <c r="A1830" s="80"/>
      <c r="B1830" s="80"/>
      <c r="C1830" s="80"/>
      <c r="D1830" s="80"/>
      <c r="E1830" s="80"/>
      <c r="F1830" s="80"/>
    </row>
    <row r="1831">
      <c r="A1831" s="80"/>
      <c r="B1831" s="80"/>
      <c r="C1831" s="80"/>
      <c r="D1831" s="80"/>
      <c r="E1831" s="80"/>
      <c r="F1831" s="80"/>
    </row>
    <row r="1832">
      <c r="A1832" s="80"/>
      <c r="B1832" s="80"/>
      <c r="C1832" s="80"/>
      <c r="D1832" s="80"/>
      <c r="E1832" s="80"/>
      <c r="F1832" s="80"/>
    </row>
    <row r="1833">
      <c r="A1833" s="80"/>
      <c r="B1833" s="80"/>
      <c r="C1833" s="80"/>
      <c r="D1833" s="80"/>
      <c r="E1833" s="80"/>
      <c r="F1833" s="80"/>
    </row>
    <row r="1834">
      <c r="A1834" s="80"/>
      <c r="B1834" s="80"/>
      <c r="C1834" s="80"/>
      <c r="D1834" s="80"/>
      <c r="E1834" s="80"/>
      <c r="F1834" s="80"/>
    </row>
    <row r="1835">
      <c r="A1835" s="80"/>
      <c r="B1835" s="80"/>
      <c r="C1835" s="80"/>
      <c r="D1835" s="80"/>
      <c r="E1835" s="80"/>
      <c r="F1835" s="80"/>
    </row>
    <row r="1836">
      <c r="A1836" s="80"/>
      <c r="B1836" s="80"/>
      <c r="C1836" s="80"/>
      <c r="D1836" s="80"/>
      <c r="E1836" s="80"/>
      <c r="F1836" s="80"/>
    </row>
    <row r="1837">
      <c r="A1837" s="80"/>
      <c r="B1837" s="80"/>
      <c r="C1837" s="80"/>
      <c r="D1837" s="80"/>
      <c r="E1837" s="80"/>
      <c r="F1837" s="80"/>
    </row>
    <row r="1838">
      <c r="A1838" s="80"/>
      <c r="B1838" s="80"/>
      <c r="C1838" s="80"/>
      <c r="D1838" s="80"/>
      <c r="E1838" s="80"/>
      <c r="F1838" s="80"/>
    </row>
    <row r="1839">
      <c r="A1839" s="80"/>
      <c r="B1839" s="80"/>
      <c r="C1839" s="80"/>
      <c r="D1839" s="80"/>
      <c r="E1839" s="80"/>
      <c r="F1839" s="80"/>
    </row>
    <row r="1840">
      <c r="A1840" s="80"/>
      <c r="B1840" s="80"/>
      <c r="C1840" s="80"/>
      <c r="D1840" s="80"/>
      <c r="E1840" s="80"/>
      <c r="F1840" s="80"/>
    </row>
    <row r="1841">
      <c r="A1841" s="80"/>
      <c r="B1841" s="80"/>
      <c r="C1841" s="80"/>
      <c r="D1841" s="80"/>
      <c r="E1841" s="80"/>
      <c r="F1841" s="80"/>
    </row>
    <row r="1842">
      <c r="A1842" s="80"/>
      <c r="B1842" s="80"/>
      <c r="C1842" s="80"/>
      <c r="D1842" s="80"/>
      <c r="E1842" s="80"/>
      <c r="F1842" s="80"/>
    </row>
    <row r="1843">
      <c r="A1843" s="80"/>
      <c r="B1843" s="80"/>
      <c r="C1843" s="80"/>
      <c r="D1843" s="80"/>
      <c r="E1843" s="80"/>
      <c r="F1843" s="80"/>
    </row>
    <row r="1844">
      <c r="A1844" s="80"/>
      <c r="B1844" s="80"/>
      <c r="C1844" s="80"/>
      <c r="D1844" s="80"/>
      <c r="E1844" s="80"/>
      <c r="F1844" s="80"/>
    </row>
    <row r="1845">
      <c r="A1845" s="80"/>
      <c r="B1845" s="80"/>
      <c r="C1845" s="80"/>
      <c r="D1845" s="80"/>
      <c r="E1845" s="80"/>
      <c r="F1845" s="80"/>
    </row>
    <row r="1846">
      <c r="A1846" s="80"/>
      <c r="B1846" s="80"/>
      <c r="C1846" s="80"/>
      <c r="D1846" s="80"/>
      <c r="E1846" s="80"/>
      <c r="F1846" s="80"/>
    </row>
    <row r="1847">
      <c r="A1847" s="80"/>
      <c r="B1847" s="80"/>
      <c r="C1847" s="80"/>
      <c r="D1847" s="80"/>
      <c r="E1847" s="80"/>
      <c r="F1847" s="80"/>
    </row>
    <row r="1848">
      <c r="A1848" s="80"/>
      <c r="B1848" s="80"/>
      <c r="C1848" s="80"/>
      <c r="D1848" s="80"/>
      <c r="E1848" s="80"/>
      <c r="F1848" s="80"/>
    </row>
    <row r="1849">
      <c r="A1849" s="80"/>
      <c r="B1849" s="80"/>
      <c r="C1849" s="80"/>
      <c r="D1849" s="80"/>
      <c r="E1849" s="80"/>
      <c r="F1849" s="80"/>
    </row>
    <row r="1850">
      <c r="A1850" s="80"/>
      <c r="B1850" s="80"/>
      <c r="C1850" s="80"/>
      <c r="D1850" s="80"/>
      <c r="E1850" s="80"/>
      <c r="F1850" s="80"/>
    </row>
    <row r="1851">
      <c r="A1851" s="80"/>
      <c r="B1851" s="80"/>
      <c r="C1851" s="80"/>
      <c r="D1851" s="80"/>
      <c r="E1851" s="80"/>
      <c r="F1851" s="80"/>
    </row>
    <row r="1852">
      <c r="A1852" s="80"/>
      <c r="B1852" s="80"/>
      <c r="C1852" s="80"/>
      <c r="D1852" s="80"/>
      <c r="E1852" s="80"/>
      <c r="F1852" s="80"/>
    </row>
    <row r="1853">
      <c r="A1853" s="80"/>
      <c r="B1853" s="80"/>
      <c r="C1853" s="80"/>
      <c r="D1853" s="80"/>
      <c r="E1853" s="80"/>
      <c r="F1853" s="80"/>
    </row>
    <row r="1854">
      <c r="A1854" s="80"/>
      <c r="B1854" s="80"/>
      <c r="C1854" s="80"/>
      <c r="D1854" s="80"/>
      <c r="E1854" s="80"/>
      <c r="F1854" s="80"/>
    </row>
    <row r="1855">
      <c r="A1855" s="80"/>
      <c r="B1855" s="80"/>
      <c r="C1855" s="80"/>
      <c r="D1855" s="80"/>
      <c r="E1855" s="80"/>
      <c r="F1855" s="80"/>
    </row>
    <row r="1856">
      <c r="A1856" s="80"/>
      <c r="B1856" s="80"/>
      <c r="C1856" s="80"/>
      <c r="D1856" s="80"/>
      <c r="E1856" s="80"/>
      <c r="F1856" s="80"/>
    </row>
    <row r="1857">
      <c r="A1857" s="80"/>
      <c r="B1857" s="80"/>
      <c r="C1857" s="80"/>
      <c r="D1857" s="80"/>
      <c r="E1857" s="80"/>
      <c r="F1857" s="80"/>
    </row>
    <row r="1858">
      <c r="A1858" s="80"/>
      <c r="B1858" s="80"/>
      <c r="C1858" s="80"/>
      <c r="D1858" s="80"/>
      <c r="E1858" s="80"/>
      <c r="F1858" s="80"/>
    </row>
    <row r="1859">
      <c r="A1859" s="80"/>
      <c r="B1859" s="80"/>
      <c r="C1859" s="80"/>
      <c r="D1859" s="80"/>
      <c r="E1859" s="80"/>
      <c r="F1859" s="80"/>
    </row>
    <row r="1860">
      <c r="A1860" s="80"/>
      <c r="B1860" s="80"/>
      <c r="C1860" s="80"/>
      <c r="D1860" s="80"/>
      <c r="E1860" s="80"/>
      <c r="F1860" s="80"/>
    </row>
    <row r="1861">
      <c r="A1861" s="80"/>
      <c r="B1861" s="80"/>
      <c r="C1861" s="80"/>
      <c r="D1861" s="80"/>
      <c r="E1861" s="80"/>
      <c r="F1861" s="80"/>
    </row>
    <row r="1862">
      <c r="A1862" s="80"/>
      <c r="B1862" s="80"/>
      <c r="C1862" s="80"/>
      <c r="D1862" s="80"/>
      <c r="E1862" s="80"/>
      <c r="F1862" s="80"/>
    </row>
    <row r="1863">
      <c r="A1863" s="80"/>
      <c r="B1863" s="80"/>
      <c r="C1863" s="80"/>
      <c r="D1863" s="80"/>
      <c r="E1863" s="80"/>
      <c r="F1863" s="80"/>
    </row>
    <row r="1864">
      <c r="A1864" s="80"/>
      <c r="B1864" s="80"/>
      <c r="C1864" s="80"/>
      <c r="D1864" s="80"/>
      <c r="E1864" s="80"/>
      <c r="F1864" s="80"/>
    </row>
    <row r="1865">
      <c r="A1865" s="80"/>
      <c r="B1865" s="80"/>
      <c r="C1865" s="80"/>
      <c r="D1865" s="80"/>
      <c r="E1865" s="80"/>
      <c r="F1865" s="80"/>
    </row>
    <row r="1866">
      <c r="A1866" s="80"/>
      <c r="B1866" s="80"/>
      <c r="C1866" s="80"/>
      <c r="D1866" s="80"/>
      <c r="E1866" s="80"/>
      <c r="F1866" s="80"/>
    </row>
    <row r="1867">
      <c r="A1867" s="80"/>
      <c r="B1867" s="80"/>
      <c r="C1867" s="80"/>
      <c r="D1867" s="80"/>
      <c r="E1867" s="80"/>
      <c r="F1867" s="80"/>
    </row>
    <row r="1868">
      <c r="A1868" s="80"/>
      <c r="B1868" s="80"/>
      <c r="C1868" s="80"/>
      <c r="D1868" s="80"/>
      <c r="E1868" s="80"/>
      <c r="F1868" s="80"/>
    </row>
    <row r="1869">
      <c r="A1869" s="80"/>
      <c r="B1869" s="80"/>
      <c r="C1869" s="80"/>
      <c r="D1869" s="80"/>
      <c r="E1869" s="80"/>
      <c r="F1869" s="80"/>
    </row>
    <row r="1870">
      <c r="A1870" s="80"/>
      <c r="B1870" s="80"/>
      <c r="C1870" s="80"/>
      <c r="D1870" s="80"/>
      <c r="E1870" s="80"/>
      <c r="F1870" s="80"/>
    </row>
    <row r="1871">
      <c r="A1871" s="80"/>
      <c r="B1871" s="80"/>
      <c r="C1871" s="80"/>
      <c r="D1871" s="80"/>
      <c r="E1871" s="80"/>
      <c r="F1871" s="80"/>
    </row>
    <row r="1872">
      <c r="A1872" s="80"/>
      <c r="B1872" s="80"/>
      <c r="C1872" s="80"/>
      <c r="D1872" s="80"/>
      <c r="E1872" s="80"/>
      <c r="F1872" s="80"/>
    </row>
    <row r="1873">
      <c r="A1873" s="80"/>
      <c r="B1873" s="80"/>
      <c r="C1873" s="80"/>
      <c r="D1873" s="80"/>
      <c r="E1873" s="80"/>
      <c r="F1873" s="80"/>
    </row>
    <row r="1874">
      <c r="A1874" s="80"/>
      <c r="B1874" s="80"/>
      <c r="C1874" s="80"/>
      <c r="D1874" s="80"/>
      <c r="E1874" s="80"/>
      <c r="F1874" s="80"/>
    </row>
    <row r="1875">
      <c r="A1875" s="80"/>
      <c r="B1875" s="80"/>
      <c r="C1875" s="80"/>
      <c r="D1875" s="80"/>
      <c r="E1875" s="80"/>
      <c r="F1875" s="80"/>
    </row>
    <row r="1876">
      <c r="A1876" s="80"/>
      <c r="B1876" s="80"/>
      <c r="C1876" s="80"/>
      <c r="D1876" s="80"/>
      <c r="E1876" s="80"/>
      <c r="F1876" s="80"/>
    </row>
    <row r="1877">
      <c r="A1877" s="80"/>
      <c r="B1877" s="80"/>
      <c r="C1877" s="80"/>
      <c r="D1877" s="80"/>
      <c r="E1877" s="80"/>
      <c r="F1877" s="80"/>
    </row>
    <row r="1878">
      <c r="A1878" s="80"/>
      <c r="B1878" s="80"/>
      <c r="C1878" s="80"/>
      <c r="D1878" s="80"/>
      <c r="E1878" s="80"/>
      <c r="F1878" s="80"/>
    </row>
    <row r="1879">
      <c r="A1879" s="80"/>
      <c r="B1879" s="80"/>
      <c r="C1879" s="80"/>
      <c r="D1879" s="80"/>
      <c r="E1879" s="80"/>
      <c r="F1879" s="80"/>
    </row>
    <row r="1880">
      <c r="A1880" s="80"/>
      <c r="B1880" s="80"/>
      <c r="C1880" s="80"/>
      <c r="D1880" s="80"/>
      <c r="E1880" s="80"/>
      <c r="F1880" s="80"/>
    </row>
    <row r="1881">
      <c r="A1881" s="80"/>
      <c r="B1881" s="80"/>
      <c r="C1881" s="80"/>
      <c r="D1881" s="80"/>
      <c r="E1881" s="80"/>
      <c r="F1881" s="80"/>
    </row>
    <row r="1882">
      <c r="A1882" s="80"/>
      <c r="B1882" s="80"/>
      <c r="C1882" s="80"/>
      <c r="D1882" s="80"/>
      <c r="E1882" s="80"/>
      <c r="F1882" s="80"/>
    </row>
    <row r="1883">
      <c r="A1883" s="80"/>
      <c r="B1883" s="80"/>
      <c r="C1883" s="80"/>
      <c r="D1883" s="80"/>
      <c r="E1883" s="80"/>
      <c r="F1883" s="80"/>
    </row>
    <row r="1884">
      <c r="A1884" s="80"/>
      <c r="B1884" s="80"/>
      <c r="C1884" s="80"/>
      <c r="D1884" s="80"/>
      <c r="E1884" s="80"/>
      <c r="F1884" s="80"/>
    </row>
    <row r="1885">
      <c r="A1885" s="80"/>
      <c r="B1885" s="80"/>
      <c r="C1885" s="80"/>
      <c r="D1885" s="80"/>
      <c r="E1885" s="80"/>
      <c r="F1885" s="80"/>
    </row>
    <row r="1886">
      <c r="A1886" s="80"/>
      <c r="B1886" s="80"/>
      <c r="C1886" s="80"/>
      <c r="D1886" s="80"/>
      <c r="E1886" s="80"/>
      <c r="F1886" s="80"/>
    </row>
    <row r="1887">
      <c r="A1887" s="80"/>
      <c r="B1887" s="80"/>
      <c r="C1887" s="80"/>
      <c r="D1887" s="80"/>
      <c r="E1887" s="80"/>
      <c r="F1887" s="80"/>
    </row>
    <row r="1888">
      <c r="A1888" s="80"/>
      <c r="B1888" s="80"/>
      <c r="C1888" s="80"/>
      <c r="D1888" s="80"/>
      <c r="E1888" s="80"/>
      <c r="F1888" s="80"/>
    </row>
    <row r="1889">
      <c r="A1889" s="80"/>
      <c r="B1889" s="80"/>
      <c r="C1889" s="80"/>
      <c r="D1889" s="80"/>
      <c r="E1889" s="80"/>
      <c r="F1889" s="80"/>
    </row>
    <row r="1890">
      <c r="A1890" s="80"/>
      <c r="B1890" s="80"/>
      <c r="C1890" s="80"/>
      <c r="D1890" s="80"/>
      <c r="E1890" s="80"/>
      <c r="F1890" s="80"/>
    </row>
    <row r="1891">
      <c r="A1891" s="80"/>
      <c r="B1891" s="80"/>
      <c r="C1891" s="80"/>
      <c r="D1891" s="80"/>
      <c r="E1891" s="80"/>
      <c r="F1891" s="80"/>
    </row>
    <row r="1892">
      <c r="A1892" s="80"/>
      <c r="B1892" s="80"/>
      <c r="C1892" s="80"/>
      <c r="D1892" s="80"/>
      <c r="E1892" s="80"/>
      <c r="F1892" s="80"/>
    </row>
    <row r="1893">
      <c r="A1893" s="80"/>
      <c r="B1893" s="80"/>
      <c r="C1893" s="80"/>
      <c r="D1893" s="80"/>
      <c r="E1893" s="80"/>
      <c r="F1893" s="80"/>
    </row>
    <row r="1894">
      <c r="A1894" s="80"/>
      <c r="B1894" s="80"/>
      <c r="C1894" s="80"/>
      <c r="D1894" s="80"/>
      <c r="E1894" s="80"/>
      <c r="F1894" s="80"/>
    </row>
    <row r="1895">
      <c r="A1895" s="80"/>
      <c r="B1895" s="80"/>
      <c r="C1895" s="80"/>
      <c r="D1895" s="80"/>
      <c r="E1895" s="80"/>
      <c r="F1895" s="80"/>
    </row>
    <row r="1896">
      <c r="A1896" s="80"/>
      <c r="B1896" s="80"/>
      <c r="C1896" s="80"/>
      <c r="D1896" s="80"/>
      <c r="E1896" s="80"/>
      <c r="F1896" s="80"/>
    </row>
    <row r="1897">
      <c r="A1897" s="80"/>
      <c r="B1897" s="80"/>
      <c r="C1897" s="80"/>
      <c r="D1897" s="80"/>
      <c r="E1897" s="80"/>
      <c r="F1897" s="80"/>
    </row>
    <row r="1898">
      <c r="A1898" s="80"/>
      <c r="B1898" s="80"/>
      <c r="C1898" s="80"/>
      <c r="D1898" s="80"/>
      <c r="E1898" s="80"/>
      <c r="F1898" s="80"/>
    </row>
    <row r="1899">
      <c r="A1899" s="80"/>
      <c r="B1899" s="80"/>
      <c r="C1899" s="80"/>
      <c r="D1899" s="80"/>
      <c r="E1899" s="80"/>
      <c r="F1899" s="80"/>
    </row>
    <row r="1900">
      <c r="A1900" s="80"/>
      <c r="B1900" s="80"/>
      <c r="C1900" s="80"/>
      <c r="D1900" s="80"/>
      <c r="E1900" s="80"/>
      <c r="F1900" s="80"/>
    </row>
    <row r="1901">
      <c r="A1901" s="80"/>
      <c r="B1901" s="80"/>
      <c r="C1901" s="80"/>
      <c r="D1901" s="80"/>
      <c r="E1901" s="80"/>
      <c r="F1901" s="80"/>
    </row>
    <row r="1902">
      <c r="A1902" s="80"/>
      <c r="B1902" s="80"/>
      <c r="C1902" s="80"/>
      <c r="D1902" s="80"/>
      <c r="E1902" s="80"/>
      <c r="F1902" s="80"/>
    </row>
    <row r="1903">
      <c r="A1903" s="80"/>
      <c r="B1903" s="80"/>
      <c r="C1903" s="80"/>
      <c r="D1903" s="80"/>
      <c r="E1903" s="80"/>
      <c r="F1903" s="80"/>
    </row>
    <row r="1904">
      <c r="A1904" s="80"/>
      <c r="B1904" s="80"/>
      <c r="C1904" s="80"/>
      <c r="D1904" s="80"/>
      <c r="E1904" s="80"/>
      <c r="F1904" s="80"/>
    </row>
    <row r="1905">
      <c r="A1905" s="80"/>
      <c r="B1905" s="80"/>
      <c r="C1905" s="80"/>
      <c r="D1905" s="80"/>
      <c r="E1905" s="80"/>
      <c r="F1905" s="80"/>
    </row>
    <row r="1906">
      <c r="A1906" s="80"/>
      <c r="B1906" s="80"/>
      <c r="C1906" s="80"/>
      <c r="D1906" s="80"/>
      <c r="E1906" s="80"/>
      <c r="F1906" s="80"/>
    </row>
    <row r="1907">
      <c r="A1907" s="80"/>
      <c r="B1907" s="80"/>
      <c r="C1907" s="80"/>
      <c r="D1907" s="80"/>
      <c r="E1907" s="80"/>
      <c r="F1907" s="80"/>
    </row>
    <row r="1908">
      <c r="A1908" s="80"/>
      <c r="B1908" s="80"/>
      <c r="C1908" s="80"/>
      <c r="D1908" s="80"/>
      <c r="E1908" s="80"/>
      <c r="F1908" s="80"/>
    </row>
    <row r="1909">
      <c r="A1909" s="80"/>
      <c r="B1909" s="80"/>
      <c r="C1909" s="80"/>
      <c r="D1909" s="80"/>
      <c r="E1909" s="80"/>
      <c r="F1909" s="80"/>
    </row>
    <row r="1910">
      <c r="A1910" s="80"/>
      <c r="B1910" s="80"/>
      <c r="C1910" s="80"/>
      <c r="D1910" s="80"/>
      <c r="E1910" s="80"/>
      <c r="F1910" s="80"/>
    </row>
    <row r="1911">
      <c r="A1911" s="80"/>
      <c r="B1911" s="80"/>
      <c r="C1911" s="80"/>
      <c r="D1911" s="80"/>
      <c r="E1911" s="80"/>
      <c r="F1911" s="80"/>
    </row>
    <row r="1912">
      <c r="A1912" s="80"/>
      <c r="B1912" s="80"/>
      <c r="C1912" s="80"/>
      <c r="D1912" s="80"/>
      <c r="E1912" s="80"/>
      <c r="F1912" s="80"/>
    </row>
    <row r="1913">
      <c r="A1913" s="80"/>
      <c r="B1913" s="80"/>
      <c r="C1913" s="80"/>
      <c r="D1913" s="80"/>
      <c r="E1913" s="80"/>
      <c r="F1913" s="80"/>
    </row>
    <row r="1914">
      <c r="A1914" s="80"/>
      <c r="B1914" s="80"/>
      <c r="C1914" s="80"/>
      <c r="D1914" s="80"/>
      <c r="E1914" s="80"/>
      <c r="F1914" s="80"/>
    </row>
    <row r="1915">
      <c r="A1915" s="80"/>
      <c r="B1915" s="80"/>
      <c r="C1915" s="80"/>
      <c r="D1915" s="80"/>
      <c r="E1915" s="80"/>
      <c r="F1915" s="80"/>
    </row>
    <row r="1916">
      <c r="A1916" s="80"/>
      <c r="B1916" s="80"/>
      <c r="C1916" s="80"/>
      <c r="D1916" s="80"/>
      <c r="E1916" s="80"/>
      <c r="F1916" s="80"/>
    </row>
    <row r="1917">
      <c r="A1917" s="80"/>
      <c r="B1917" s="80"/>
      <c r="C1917" s="80"/>
      <c r="D1917" s="80"/>
      <c r="E1917" s="80"/>
      <c r="F1917" s="80"/>
    </row>
    <row r="1918">
      <c r="A1918" s="80"/>
      <c r="B1918" s="80"/>
      <c r="C1918" s="80"/>
      <c r="D1918" s="80"/>
      <c r="E1918" s="80"/>
      <c r="F1918" s="80"/>
    </row>
    <row r="1919">
      <c r="A1919" s="80"/>
      <c r="B1919" s="80"/>
      <c r="C1919" s="80"/>
      <c r="D1919" s="80"/>
      <c r="E1919" s="80"/>
      <c r="F1919" s="80"/>
    </row>
    <row r="1920">
      <c r="A1920" s="80"/>
      <c r="B1920" s="80"/>
      <c r="C1920" s="80"/>
      <c r="D1920" s="80"/>
      <c r="E1920" s="80"/>
      <c r="F1920" s="80"/>
    </row>
    <row r="1921">
      <c r="A1921" s="80"/>
      <c r="B1921" s="80"/>
      <c r="C1921" s="80"/>
      <c r="D1921" s="80"/>
      <c r="E1921" s="80"/>
      <c r="F1921" s="80"/>
    </row>
    <row r="1922">
      <c r="A1922" s="80"/>
      <c r="B1922" s="80"/>
      <c r="C1922" s="80"/>
      <c r="D1922" s="80"/>
      <c r="E1922" s="80"/>
      <c r="F1922" s="80"/>
    </row>
    <row r="1923">
      <c r="A1923" s="80"/>
      <c r="B1923" s="80"/>
      <c r="C1923" s="80"/>
      <c r="D1923" s="80"/>
      <c r="E1923" s="80"/>
      <c r="F1923" s="80"/>
    </row>
    <row r="1924">
      <c r="A1924" s="80"/>
      <c r="B1924" s="80"/>
      <c r="C1924" s="80"/>
      <c r="D1924" s="80"/>
      <c r="E1924" s="80"/>
      <c r="F1924" s="80"/>
    </row>
    <row r="1925">
      <c r="A1925" s="80"/>
      <c r="B1925" s="80"/>
      <c r="C1925" s="80"/>
      <c r="D1925" s="80"/>
      <c r="E1925" s="80"/>
      <c r="F1925" s="80"/>
    </row>
    <row r="1926">
      <c r="A1926" s="80"/>
      <c r="B1926" s="80"/>
      <c r="C1926" s="80"/>
      <c r="D1926" s="80"/>
      <c r="E1926" s="80"/>
      <c r="F1926" s="80"/>
    </row>
    <row r="1927">
      <c r="A1927" s="80"/>
      <c r="B1927" s="80"/>
      <c r="C1927" s="80"/>
      <c r="D1927" s="80"/>
      <c r="E1927" s="80"/>
      <c r="F1927" s="80"/>
    </row>
    <row r="1928">
      <c r="A1928" s="80"/>
      <c r="B1928" s="80"/>
      <c r="C1928" s="80"/>
      <c r="D1928" s="80"/>
      <c r="E1928" s="80"/>
      <c r="F1928" s="80"/>
    </row>
    <row r="1929">
      <c r="A1929" s="80"/>
      <c r="B1929" s="80"/>
      <c r="C1929" s="80"/>
      <c r="D1929" s="80"/>
      <c r="E1929" s="80"/>
      <c r="F1929" s="80"/>
    </row>
    <row r="1930">
      <c r="A1930" s="80"/>
      <c r="B1930" s="80"/>
      <c r="C1930" s="80"/>
      <c r="D1930" s="80"/>
      <c r="E1930" s="80"/>
      <c r="F1930" s="80"/>
    </row>
    <row r="1931">
      <c r="A1931" s="80"/>
      <c r="B1931" s="80"/>
      <c r="C1931" s="80"/>
      <c r="D1931" s="80"/>
      <c r="E1931" s="80"/>
      <c r="F1931" s="80"/>
    </row>
    <row r="1932">
      <c r="A1932" s="80"/>
      <c r="B1932" s="80"/>
      <c r="C1932" s="80"/>
      <c r="D1932" s="80"/>
      <c r="E1932" s="80"/>
      <c r="F1932" s="80"/>
    </row>
    <row r="1933">
      <c r="A1933" s="80"/>
      <c r="B1933" s="80"/>
      <c r="C1933" s="80"/>
      <c r="D1933" s="80"/>
      <c r="E1933" s="80"/>
      <c r="F1933" s="80"/>
    </row>
    <row r="1934">
      <c r="A1934" s="80"/>
      <c r="B1934" s="80"/>
      <c r="C1934" s="80"/>
      <c r="D1934" s="80"/>
      <c r="E1934" s="80"/>
      <c r="F1934" s="80"/>
    </row>
    <row r="1935">
      <c r="A1935" s="80"/>
      <c r="B1935" s="80"/>
      <c r="C1935" s="80"/>
      <c r="D1935" s="80"/>
      <c r="E1935" s="80"/>
      <c r="F1935" s="80"/>
    </row>
    <row r="1936">
      <c r="A1936" s="80"/>
      <c r="B1936" s="80"/>
      <c r="C1936" s="80"/>
      <c r="D1936" s="80"/>
      <c r="E1936" s="80"/>
      <c r="F1936" s="80"/>
    </row>
    <row r="1937">
      <c r="A1937" s="80"/>
      <c r="B1937" s="80"/>
      <c r="C1937" s="80"/>
      <c r="D1937" s="80"/>
      <c r="E1937" s="80"/>
      <c r="F1937" s="80"/>
    </row>
    <row r="1938">
      <c r="A1938" s="80"/>
      <c r="B1938" s="80"/>
      <c r="C1938" s="80"/>
      <c r="D1938" s="80"/>
      <c r="E1938" s="80"/>
      <c r="F1938" s="80"/>
    </row>
    <row r="1939">
      <c r="A1939" s="80"/>
      <c r="B1939" s="80"/>
      <c r="C1939" s="80"/>
      <c r="D1939" s="80"/>
      <c r="E1939" s="80"/>
      <c r="F1939" s="80"/>
    </row>
    <row r="1940">
      <c r="A1940" s="80"/>
      <c r="B1940" s="80"/>
      <c r="C1940" s="80"/>
      <c r="D1940" s="80"/>
      <c r="E1940" s="80"/>
      <c r="F1940" s="80"/>
    </row>
    <row r="1941">
      <c r="A1941" s="80"/>
      <c r="B1941" s="80"/>
      <c r="C1941" s="80"/>
      <c r="D1941" s="80"/>
      <c r="E1941" s="80"/>
      <c r="F1941" s="80"/>
    </row>
    <row r="1942">
      <c r="A1942" s="80"/>
      <c r="B1942" s="80"/>
      <c r="C1942" s="80"/>
      <c r="D1942" s="80"/>
      <c r="E1942" s="80"/>
      <c r="F1942" s="80"/>
    </row>
    <row r="1943">
      <c r="A1943" s="80"/>
      <c r="B1943" s="80"/>
      <c r="C1943" s="80"/>
      <c r="D1943" s="80"/>
      <c r="E1943" s="80"/>
      <c r="F1943" s="80"/>
    </row>
    <row r="1944">
      <c r="A1944" s="80"/>
      <c r="B1944" s="80"/>
      <c r="C1944" s="80"/>
      <c r="D1944" s="80"/>
      <c r="E1944" s="80"/>
      <c r="F1944" s="80"/>
    </row>
    <row r="1945">
      <c r="A1945" s="80"/>
      <c r="B1945" s="80"/>
      <c r="C1945" s="80"/>
      <c r="D1945" s="80"/>
      <c r="E1945" s="80"/>
      <c r="F1945" s="80"/>
    </row>
    <row r="1946">
      <c r="A1946" s="80"/>
      <c r="B1946" s="80"/>
      <c r="C1946" s="80"/>
      <c r="D1946" s="80"/>
      <c r="E1946" s="80"/>
      <c r="F1946" s="80"/>
    </row>
    <row r="1947">
      <c r="A1947" s="80"/>
      <c r="B1947" s="80"/>
      <c r="C1947" s="80"/>
      <c r="D1947" s="80"/>
      <c r="E1947" s="80"/>
      <c r="F1947" s="80"/>
    </row>
    <row r="1948">
      <c r="A1948" s="80"/>
      <c r="B1948" s="80"/>
      <c r="C1948" s="80"/>
      <c r="D1948" s="80"/>
      <c r="E1948" s="80"/>
      <c r="F1948" s="80"/>
    </row>
    <row r="1949">
      <c r="A1949" s="80"/>
      <c r="B1949" s="80"/>
      <c r="C1949" s="80"/>
      <c r="D1949" s="80"/>
      <c r="E1949" s="80"/>
      <c r="F1949" s="80"/>
    </row>
    <row r="1950">
      <c r="A1950" s="80"/>
      <c r="B1950" s="80"/>
      <c r="C1950" s="80"/>
      <c r="D1950" s="80"/>
      <c r="E1950" s="80"/>
      <c r="F1950" s="80"/>
    </row>
    <row r="1951">
      <c r="A1951" s="80"/>
      <c r="B1951" s="80"/>
      <c r="C1951" s="80"/>
      <c r="D1951" s="80"/>
      <c r="E1951" s="80"/>
      <c r="F1951" s="80"/>
    </row>
    <row r="1952">
      <c r="A1952" s="80"/>
      <c r="B1952" s="80"/>
      <c r="C1952" s="80"/>
      <c r="D1952" s="80"/>
      <c r="E1952" s="80"/>
      <c r="F1952" s="80"/>
    </row>
    <row r="1953">
      <c r="A1953" s="80"/>
      <c r="B1953" s="80"/>
      <c r="C1953" s="80"/>
      <c r="D1953" s="80"/>
      <c r="E1953" s="80"/>
      <c r="F1953" s="80"/>
    </row>
    <row r="1954">
      <c r="A1954" s="80"/>
      <c r="B1954" s="80"/>
      <c r="C1954" s="80"/>
      <c r="D1954" s="80"/>
      <c r="E1954" s="80"/>
      <c r="F1954" s="80"/>
    </row>
    <row r="1955">
      <c r="A1955" s="80"/>
      <c r="B1955" s="80"/>
      <c r="C1955" s="80"/>
      <c r="D1955" s="80"/>
      <c r="E1955" s="80"/>
      <c r="F1955" s="80"/>
    </row>
    <row r="1956">
      <c r="A1956" s="80"/>
      <c r="B1956" s="80"/>
      <c r="C1956" s="80"/>
      <c r="D1956" s="80"/>
      <c r="E1956" s="80"/>
      <c r="F1956" s="80"/>
    </row>
    <row r="1957">
      <c r="A1957" s="80"/>
      <c r="B1957" s="80"/>
      <c r="C1957" s="80"/>
      <c r="D1957" s="80"/>
      <c r="E1957" s="80"/>
      <c r="F1957" s="80"/>
    </row>
    <row r="1958">
      <c r="A1958" s="80"/>
      <c r="B1958" s="80"/>
      <c r="C1958" s="80"/>
      <c r="D1958" s="80"/>
      <c r="E1958" s="80"/>
      <c r="F1958" s="80"/>
    </row>
    <row r="1959">
      <c r="A1959" s="80"/>
      <c r="B1959" s="80"/>
      <c r="C1959" s="80"/>
      <c r="D1959" s="80"/>
      <c r="E1959" s="80"/>
      <c r="F1959" s="80"/>
    </row>
    <row r="1960">
      <c r="A1960" s="80"/>
      <c r="B1960" s="80"/>
      <c r="C1960" s="80"/>
      <c r="D1960" s="80"/>
      <c r="E1960" s="80"/>
      <c r="F1960" s="80"/>
    </row>
    <row r="1961">
      <c r="A1961" s="80"/>
      <c r="B1961" s="80"/>
      <c r="C1961" s="80"/>
      <c r="D1961" s="80"/>
      <c r="E1961" s="80"/>
      <c r="F1961" s="80"/>
    </row>
    <row r="1962">
      <c r="A1962" s="80"/>
      <c r="B1962" s="80"/>
      <c r="C1962" s="80"/>
      <c r="D1962" s="80"/>
      <c r="E1962" s="80"/>
      <c r="F1962" s="80"/>
    </row>
    <row r="1963">
      <c r="A1963" s="80"/>
      <c r="B1963" s="80"/>
      <c r="C1963" s="80"/>
      <c r="D1963" s="80"/>
      <c r="E1963" s="80"/>
      <c r="F1963" s="80"/>
    </row>
    <row r="1964">
      <c r="A1964" s="80"/>
      <c r="B1964" s="80"/>
      <c r="C1964" s="80"/>
      <c r="D1964" s="80"/>
      <c r="E1964" s="80"/>
      <c r="F1964" s="80"/>
    </row>
    <row r="1965">
      <c r="A1965" s="80"/>
      <c r="B1965" s="80"/>
      <c r="C1965" s="80"/>
      <c r="D1965" s="80"/>
      <c r="E1965" s="80"/>
      <c r="F1965" s="80"/>
    </row>
    <row r="1966">
      <c r="A1966" s="80"/>
      <c r="B1966" s="80"/>
      <c r="C1966" s="80"/>
      <c r="D1966" s="80"/>
      <c r="E1966" s="80"/>
      <c r="F1966" s="80"/>
    </row>
    <row r="1967">
      <c r="A1967" s="80"/>
      <c r="B1967" s="80"/>
      <c r="C1967" s="80"/>
      <c r="D1967" s="80"/>
      <c r="E1967" s="80"/>
      <c r="F1967" s="80"/>
    </row>
    <row r="1968">
      <c r="A1968" s="80"/>
      <c r="B1968" s="80"/>
      <c r="C1968" s="80"/>
      <c r="D1968" s="80"/>
      <c r="E1968" s="80"/>
      <c r="F1968" s="80"/>
    </row>
    <row r="1969">
      <c r="A1969" s="80"/>
      <c r="B1969" s="80"/>
      <c r="C1969" s="80"/>
      <c r="D1969" s="80"/>
      <c r="E1969" s="80"/>
      <c r="F1969" s="80"/>
    </row>
    <row r="1970">
      <c r="A1970" s="80"/>
      <c r="B1970" s="80"/>
      <c r="C1970" s="80"/>
      <c r="D1970" s="80"/>
      <c r="E1970" s="80"/>
      <c r="F1970" s="80"/>
    </row>
    <row r="1971">
      <c r="A1971" s="80"/>
      <c r="B1971" s="80"/>
      <c r="C1971" s="80"/>
      <c r="D1971" s="80"/>
      <c r="E1971" s="80"/>
      <c r="F1971" s="80"/>
    </row>
    <row r="1972">
      <c r="A1972" s="80"/>
      <c r="B1972" s="80"/>
      <c r="C1972" s="80"/>
      <c r="D1972" s="80"/>
      <c r="E1972" s="80"/>
      <c r="F1972" s="80"/>
    </row>
    <row r="1973">
      <c r="A1973" s="80"/>
      <c r="B1973" s="80"/>
      <c r="C1973" s="80"/>
      <c r="D1973" s="80"/>
      <c r="E1973" s="80"/>
      <c r="F1973" s="80"/>
    </row>
    <row r="1974">
      <c r="A1974" s="80"/>
      <c r="B1974" s="80"/>
      <c r="C1974" s="80"/>
      <c r="D1974" s="80"/>
      <c r="E1974" s="80"/>
      <c r="F1974" s="80"/>
    </row>
    <row r="1975">
      <c r="A1975" s="80"/>
      <c r="B1975" s="80"/>
      <c r="C1975" s="80"/>
      <c r="D1975" s="80"/>
      <c r="E1975" s="80"/>
      <c r="F1975" s="80"/>
    </row>
    <row r="1976">
      <c r="A1976" s="80"/>
      <c r="B1976" s="80"/>
      <c r="C1976" s="80"/>
      <c r="D1976" s="80"/>
      <c r="E1976" s="80"/>
      <c r="F1976" s="80"/>
    </row>
    <row r="1977">
      <c r="A1977" s="80"/>
      <c r="B1977" s="80"/>
      <c r="C1977" s="80"/>
      <c r="D1977" s="80"/>
      <c r="E1977" s="80"/>
      <c r="F1977" s="80"/>
    </row>
    <row r="1978">
      <c r="A1978" s="80"/>
      <c r="B1978" s="80"/>
      <c r="C1978" s="80"/>
      <c r="D1978" s="80"/>
      <c r="E1978" s="80"/>
      <c r="F1978" s="80"/>
    </row>
    <row r="1979">
      <c r="A1979" s="80"/>
      <c r="B1979" s="80"/>
      <c r="C1979" s="80"/>
      <c r="D1979" s="80"/>
      <c r="E1979" s="80"/>
      <c r="F1979" s="80"/>
    </row>
    <row r="1980">
      <c r="A1980" s="80"/>
      <c r="B1980" s="80"/>
      <c r="C1980" s="80"/>
      <c r="D1980" s="80"/>
      <c r="E1980" s="80"/>
      <c r="F1980" s="80"/>
    </row>
    <row r="1981">
      <c r="A1981" s="80"/>
      <c r="B1981" s="80"/>
      <c r="C1981" s="80"/>
      <c r="D1981" s="80"/>
      <c r="E1981" s="80"/>
      <c r="F1981" s="80"/>
    </row>
    <row r="1982">
      <c r="A1982" s="80"/>
      <c r="B1982" s="80"/>
      <c r="C1982" s="80"/>
      <c r="D1982" s="80"/>
      <c r="E1982" s="80"/>
      <c r="F1982" s="80"/>
    </row>
    <row r="1983">
      <c r="A1983" s="80"/>
      <c r="B1983" s="80"/>
      <c r="C1983" s="80"/>
      <c r="D1983" s="80"/>
      <c r="E1983" s="80"/>
      <c r="F1983" s="80"/>
    </row>
    <row r="1984">
      <c r="A1984" s="80"/>
      <c r="B1984" s="80"/>
      <c r="C1984" s="80"/>
      <c r="D1984" s="80"/>
      <c r="E1984" s="80"/>
      <c r="F1984" s="80"/>
    </row>
    <row r="1985">
      <c r="A1985" s="80"/>
      <c r="B1985" s="80"/>
      <c r="C1985" s="80"/>
      <c r="D1985" s="80"/>
      <c r="E1985" s="80"/>
      <c r="F1985" s="80"/>
    </row>
    <row r="1986">
      <c r="A1986" s="80"/>
      <c r="B1986" s="80"/>
      <c r="C1986" s="80"/>
      <c r="D1986" s="80"/>
      <c r="E1986" s="80"/>
      <c r="F1986" s="80"/>
    </row>
    <row r="1987">
      <c r="A1987" s="80"/>
      <c r="B1987" s="80"/>
      <c r="C1987" s="80"/>
      <c r="D1987" s="80"/>
      <c r="E1987" s="80"/>
      <c r="F1987" s="80"/>
    </row>
    <row r="1988">
      <c r="A1988" s="80"/>
      <c r="B1988" s="80"/>
      <c r="C1988" s="80"/>
      <c r="D1988" s="80"/>
      <c r="E1988" s="80"/>
      <c r="F1988" s="80"/>
    </row>
    <row r="1989">
      <c r="A1989" s="80"/>
      <c r="B1989" s="80"/>
      <c r="C1989" s="80"/>
      <c r="D1989" s="80"/>
      <c r="E1989" s="80"/>
      <c r="F1989" s="80"/>
    </row>
    <row r="1990">
      <c r="A1990" s="80"/>
      <c r="B1990" s="80"/>
      <c r="C1990" s="80"/>
      <c r="D1990" s="80"/>
      <c r="E1990" s="80"/>
      <c r="F1990" s="80"/>
    </row>
    <row r="1991">
      <c r="A1991" s="80"/>
      <c r="B1991" s="80"/>
      <c r="C1991" s="80"/>
      <c r="D1991" s="80"/>
      <c r="E1991" s="80"/>
      <c r="F1991" s="80"/>
    </row>
    <row r="1992">
      <c r="A1992" s="80"/>
      <c r="B1992" s="80"/>
      <c r="C1992" s="80"/>
      <c r="D1992" s="80"/>
      <c r="E1992" s="80"/>
      <c r="F1992" s="80"/>
    </row>
    <row r="1993">
      <c r="A1993" s="80"/>
      <c r="B1993" s="80"/>
      <c r="C1993" s="80"/>
      <c r="D1993" s="80"/>
      <c r="E1993" s="80"/>
      <c r="F1993" s="80"/>
    </row>
    <row r="1994">
      <c r="A1994" s="80"/>
      <c r="B1994" s="80"/>
      <c r="C1994" s="80"/>
      <c r="D1994" s="80"/>
      <c r="E1994" s="80"/>
      <c r="F1994" s="80"/>
    </row>
    <row r="1995">
      <c r="A1995" s="80"/>
      <c r="B1995" s="80"/>
      <c r="C1995" s="80"/>
      <c r="D1995" s="80"/>
      <c r="E1995" s="80"/>
      <c r="F1995" s="80"/>
    </row>
    <row r="1996">
      <c r="A1996" s="80"/>
      <c r="B1996" s="80"/>
      <c r="C1996" s="80"/>
      <c r="D1996" s="80"/>
      <c r="E1996" s="80"/>
      <c r="F1996" s="80"/>
    </row>
    <row r="1997">
      <c r="A1997" s="80"/>
      <c r="B1997" s="80"/>
      <c r="C1997" s="80"/>
      <c r="D1997" s="80"/>
      <c r="E1997" s="80"/>
      <c r="F1997" s="80"/>
    </row>
    <row r="1998">
      <c r="A1998" s="80"/>
      <c r="B1998" s="80"/>
      <c r="C1998" s="80"/>
      <c r="D1998" s="80"/>
      <c r="E1998" s="80"/>
      <c r="F1998" s="80"/>
    </row>
    <row r="1999">
      <c r="A1999" s="80"/>
      <c r="B1999" s="80"/>
      <c r="C1999" s="80"/>
      <c r="D1999" s="80"/>
      <c r="E1999" s="80"/>
      <c r="F1999" s="80"/>
    </row>
    <row r="2000">
      <c r="A2000" s="80"/>
      <c r="B2000" s="80"/>
      <c r="C2000" s="80"/>
      <c r="D2000" s="80"/>
      <c r="E2000" s="80"/>
      <c r="F2000" s="80"/>
    </row>
    <row r="2001">
      <c r="A2001" s="80"/>
      <c r="B2001" s="80"/>
      <c r="C2001" s="80"/>
      <c r="D2001" s="80"/>
      <c r="E2001" s="80"/>
      <c r="F2001" s="80"/>
    </row>
  </sheetData>
  <conditionalFormatting sqref="A1:I2001">
    <cfRule type="expression" dxfId="0" priority="1">
      <formula>iferror(ISERROR($I1))</formula>
    </cfRule>
  </conditionalFormatting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F9"/>
    <hyperlink r:id="rId25" ref="D10"/>
    <hyperlink r:id="rId26" ref="E10"/>
    <hyperlink r:id="rId27" ref="F10"/>
    <hyperlink r:id="rId28" ref="D11"/>
    <hyperlink r:id="rId29" ref="E11"/>
    <hyperlink r:id="rId30" ref="F11"/>
    <hyperlink r:id="rId31" ref="D12"/>
    <hyperlink r:id="rId32" ref="E12"/>
    <hyperlink r:id="rId33" ref="F12"/>
    <hyperlink r:id="rId34" ref="D13"/>
    <hyperlink r:id="rId35" ref="E13"/>
    <hyperlink r:id="rId36" ref="F13"/>
    <hyperlink r:id="rId37" ref="D14"/>
    <hyperlink r:id="rId38" ref="E14"/>
    <hyperlink r:id="rId39" ref="F14"/>
    <hyperlink r:id="rId40" ref="D15"/>
    <hyperlink r:id="rId41" ref="E15"/>
    <hyperlink r:id="rId42" ref="F15"/>
    <hyperlink r:id="rId43" ref="D16"/>
    <hyperlink r:id="rId44" ref="E16"/>
    <hyperlink r:id="rId45" ref="F16"/>
    <hyperlink r:id="rId46" ref="D17"/>
    <hyperlink r:id="rId47" ref="E17"/>
    <hyperlink r:id="rId48" ref="F17"/>
    <hyperlink r:id="rId49" ref="D18"/>
    <hyperlink r:id="rId50" ref="E18"/>
    <hyperlink r:id="rId51" ref="F18"/>
    <hyperlink r:id="rId52" ref="D19"/>
    <hyperlink r:id="rId53" ref="E19"/>
    <hyperlink r:id="rId54" ref="F19"/>
    <hyperlink r:id="rId55" ref="D20"/>
    <hyperlink r:id="rId56" ref="E20"/>
    <hyperlink r:id="rId57" ref="F20"/>
    <hyperlink r:id="rId58" ref="D21"/>
    <hyperlink r:id="rId59" ref="E21"/>
    <hyperlink r:id="rId60" ref="F21"/>
    <hyperlink r:id="rId61" ref="D22"/>
    <hyperlink r:id="rId62" ref="E22"/>
    <hyperlink r:id="rId63" ref="F22"/>
    <hyperlink r:id="rId64" ref="D23"/>
    <hyperlink r:id="rId65" ref="E23"/>
    <hyperlink r:id="rId66" ref="F23"/>
    <hyperlink r:id="rId67" ref="D24"/>
    <hyperlink r:id="rId68" ref="E24"/>
    <hyperlink r:id="rId69" ref="F24"/>
    <hyperlink r:id="rId70" ref="D25"/>
    <hyperlink r:id="rId71" ref="E25"/>
    <hyperlink r:id="rId72" ref="F25"/>
    <hyperlink r:id="rId73" ref="D26"/>
    <hyperlink r:id="rId74" ref="E26"/>
    <hyperlink r:id="rId75" ref="F26"/>
    <hyperlink r:id="rId76" ref="D27"/>
    <hyperlink r:id="rId77" ref="E27"/>
    <hyperlink r:id="rId78" ref="F27"/>
    <hyperlink r:id="rId79" ref="D28"/>
    <hyperlink r:id="rId80" ref="E28"/>
    <hyperlink r:id="rId81" ref="F28"/>
    <hyperlink r:id="rId82" ref="D29"/>
    <hyperlink r:id="rId83" ref="E29"/>
    <hyperlink r:id="rId84" ref="F29"/>
    <hyperlink r:id="rId85" ref="D30"/>
    <hyperlink r:id="rId86" ref="E30"/>
    <hyperlink r:id="rId87" ref="F30"/>
    <hyperlink r:id="rId88" ref="D31"/>
    <hyperlink r:id="rId89" ref="E31"/>
    <hyperlink r:id="rId90" ref="F31"/>
    <hyperlink r:id="rId91" ref="D32"/>
    <hyperlink r:id="rId92" ref="E32"/>
    <hyperlink r:id="rId93" ref="F32"/>
    <hyperlink r:id="rId94" ref="D33"/>
    <hyperlink r:id="rId95" ref="E33"/>
    <hyperlink r:id="rId96" ref="F33"/>
    <hyperlink r:id="rId97" ref="D34"/>
    <hyperlink r:id="rId98" ref="E34"/>
    <hyperlink r:id="rId99" ref="F34"/>
    <hyperlink r:id="rId100" ref="D35"/>
    <hyperlink r:id="rId101" ref="E35"/>
    <hyperlink r:id="rId102" ref="F35"/>
    <hyperlink r:id="rId103" ref="D36"/>
    <hyperlink r:id="rId104" ref="E36"/>
    <hyperlink r:id="rId105" ref="F36"/>
    <hyperlink r:id="rId106" ref="D37"/>
    <hyperlink r:id="rId107" ref="E37"/>
    <hyperlink r:id="rId108" ref="F37"/>
    <hyperlink r:id="rId109" ref="D38"/>
    <hyperlink r:id="rId110" ref="E38"/>
    <hyperlink r:id="rId111" ref="F38"/>
    <hyperlink r:id="rId112" ref="D39"/>
    <hyperlink r:id="rId113" ref="E39"/>
    <hyperlink r:id="rId114" ref="F39"/>
    <hyperlink r:id="rId115" ref="D40"/>
    <hyperlink r:id="rId116" ref="E40"/>
    <hyperlink r:id="rId117" ref="F40"/>
    <hyperlink r:id="rId118" ref="D41"/>
    <hyperlink r:id="rId119" ref="E41"/>
    <hyperlink r:id="rId120" ref="F41"/>
    <hyperlink r:id="rId121" ref="D42"/>
    <hyperlink r:id="rId122" ref="E42"/>
    <hyperlink r:id="rId123" ref="F42"/>
    <hyperlink r:id="rId124" ref="D43"/>
    <hyperlink r:id="rId125" ref="E43"/>
    <hyperlink r:id="rId126" ref="F43"/>
    <hyperlink r:id="rId127" ref="D44"/>
    <hyperlink r:id="rId128" ref="E44"/>
    <hyperlink r:id="rId129" ref="F44"/>
    <hyperlink r:id="rId130" ref="D45"/>
    <hyperlink r:id="rId131" ref="E45"/>
    <hyperlink r:id="rId132" ref="F45"/>
    <hyperlink r:id="rId133" ref="D46"/>
    <hyperlink r:id="rId134" ref="E46"/>
    <hyperlink r:id="rId135" ref="F46"/>
    <hyperlink r:id="rId136" ref="D47"/>
    <hyperlink r:id="rId137" ref="E47"/>
    <hyperlink r:id="rId138" ref="F47"/>
    <hyperlink r:id="rId139" ref="D48"/>
    <hyperlink r:id="rId140" ref="E48"/>
    <hyperlink r:id="rId141" ref="F48"/>
    <hyperlink r:id="rId142" ref="D49"/>
    <hyperlink r:id="rId143" ref="E49"/>
    <hyperlink r:id="rId144" ref="F49"/>
    <hyperlink r:id="rId145" ref="D50"/>
    <hyperlink r:id="rId146" ref="E50"/>
    <hyperlink r:id="rId147" ref="F50"/>
    <hyperlink r:id="rId148" ref="D51"/>
    <hyperlink r:id="rId149" ref="E51"/>
    <hyperlink r:id="rId150" ref="F51"/>
    <hyperlink r:id="rId151" ref="D52"/>
    <hyperlink r:id="rId152" ref="E52"/>
    <hyperlink r:id="rId153" ref="F52"/>
    <hyperlink r:id="rId154" ref="D53"/>
    <hyperlink r:id="rId155" ref="E53"/>
    <hyperlink r:id="rId156" ref="F53"/>
    <hyperlink r:id="rId157" ref="D54"/>
    <hyperlink r:id="rId158" ref="E54"/>
    <hyperlink r:id="rId159" ref="F54"/>
    <hyperlink r:id="rId160" ref="D55"/>
    <hyperlink r:id="rId161" ref="E55"/>
    <hyperlink r:id="rId162" ref="F55"/>
    <hyperlink r:id="rId163" ref="D56"/>
    <hyperlink r:id="rId164" ref="E56"/>
    <hyperlink r:id="rId165" ref="F56"/>
    <hyperlink r:id="rId166" ref="D57"/>
    <hyperlink r:id="rId167" ref="E57"/>
    <hyperlink r:id="rId168" ref="F57"/>
    <hyperlink r:id="rId169" ref="D58"/>
    <hyperlink r:id="rId170" ref="E58"/>
    <hyperlink r:id="rId171" ref="F58"/>
    <hyperlink r:id="rId172" ref="D59"/>
    <hyperlink r:id="rId173" ref="E59"/>
    <hyperlink r:id="rId174" ref="F59"/>
    <hyperlink r:id="rId175" ref="D60"/>
    <hyperlink r:id="rId176" ref="E60"/>
    <hyperlink r:id="rId177" ref="F60"/>
    <hyperlink r:id="rId178" ref="D61"/>
    <hyperlink r:id="rId179" ref="E61"/>
    <hyperlink r:id="rId180" ref="F61"/>
    <hyperlink r:id="rId181" ref="D62"/>
    <hyperlink r:id="rId182" ref="E62"/>
    <hyperlink r:id="rId183" ref="F62"/>
    <hyperlink r:id="rId184" ref="D63"/>
    <hyperlink r:id="rId185" ref="E63"/>
    <hyperlink r:id="rId186" ref="F63"/>
    <hyperlink r:id="rId187" ref="D64"/>
    <hyperlink r:id="rId188" ref="E64"/>
    <hyperlink r:id="rId189" ref="F64"/>
    <hyperlink r:id="rId190" ref="D65"/>
    <hyperlink r:id="rId191" ref="E65"/>
    <hyperlink r:id="rId192" ref="F65"/>
    <hyperlink r:id="rId193" ref="D66"/>
    <hyperlink r:id="rId194" ref="E66"/>
    <hyperlink r:id="rId195" ref="F66"/>
    <hyperlink r:id="rId196" ref="D67"/>
    <hyperlink r:id="rId197" ref="E67"/>
    <hyperlink r:id="rId198" ref="F67"/>
    <hyperlink r:id="rId199" ref="D68"/>
    <hyperlink r:id="rId200" ref="E68"/>
    <hyperlink r:id="rId201" ref="F68"/>
    <hyperlink r:id="rId202" ref="D69"/>
    <hyperlink r:id="rId203" ref="E69"/>
    <hyperlink r:id="rId204" ref="F69"/>
    <hyperlink r:id="rId205" ref="D70"/>
    <hyperlink r:id="rId206" ref="F70"/>
    <hyperlink r:id="rId207" ref="D71"/>
    <hyperlink r:id="rId208" ref="E71"/>
    <hyperlink r:id="rId209" ref="F71"/>
    <hyperlink r:id="rId210" ref="D72"/>
    <hyperlink r:id="rId211" ref="E72"/>
    <hyperlink r:id="rId212" ref="F72"/>
    <hyperlink r:id="rId213" ref="D73"/>
    <hyperlink r:id="rId214" ref="E73"/>
    <hyperlink r:id="rId215" ref="F73"/>
    <hyperlink r:id="rId216" ref="D74"/>
    <hyperlink r:id="rId217" ref="E74"/>
    <hyperlink r:id="rId218" ref="F74"/>
    <hyperlink r:id="rId219" ref="D75"/>
    <hyperlink r:id="rId220" ref="E75"/>
    <hyperlink r:id="rId221" ref="F75"/>
    <hyperlink r:id="rId222" ref="D76"/>
    <hyperlink r:id="rId223" ref="E76"/>
    <hyperlink r:id="rId224" ref="F76"/>
    <hyperlink r:id="rId225" ref="D77"/>
    <hyperlink r:id="rId226" ref="E77"/>
    <hyperlink r:id="rId227" ref="F77"/>
    <hyperlink r:id="rId228" ref="D78"/>
    <hyperlink r:id="rId229" ref="E78"/>
    <hyperlink r:id="rId230" ref="F78"/>
    <hyperlink r:id="rId231" ref="D79"/>
    <hyperlink r:id="rId232" ref="E79"/>
    <hyperlink r:id="rId233" ref="F79"/>
    <hyperlink r:id="rId234" ref="D80"/>
    <hyperlink r:id="rId235" ref="E80"/>
    <hyperlink r:id="rId236" ref="F80"/>
    <hyperlink r:id="rId237" ref="D81"/>
    <hyperlink r:id="rId238" ref="E81"/>
    <hyperlink r:id="rId239" ref="F81"/>
    <hyperlink r:id="rId240" ref="D82"/>
    <hyperlink r:id="rId241" ref="E82"/>
    <hyperlink r:id="rId242" ref="F82"/>
    <hyperlink r:id="rId243" ref="D83"/>
    <hyperlink r:id="rId244" ref="E83"/>
    <hyperlink r:id="rId245" ref="F83"/>
    <hyperlink r:id="rId246" ref="D84"/>
    <hyperlink r:id="rId247" ref="E84"/>
    <hyperlink r:id="rId248" ref="F84"/>
    <hyperlink r:id="rId249" ref="D85"/>
    <hyperlink r:id="rId250" ref="E85"/>
    <hyperlink r:id="rId251" ref="F85"/>
    <hyperlink r:id="rId252" ref="D86"/>
    <hyperlink r:id="rId253" ref="E86"/>
    <hyperlink r:id="rId254" ref="F86"/>
    <hyperlink r:id="rId255" ref="D87"/>
    <hyperlink r:id="rId256" ref="E87"/>
    <hyperlink r:id="rId257" ref="F87"/>
    <hyperlink r:id="rId258" ref="D88"/>
    <hyperlink r:id="rId259" ref="E88"/>
    <hyperlink r:id="rId260" ref="F88"/>
    <hyperlink r:id="rId261" ref="D89"/>
    <hyperlink r:id="rId262" ref="E89"/>
    <hyperlink r:id="rId263" ref="F89"/>
    <hyperlink r:id="rId264" ref="D90"/>
    <hyperlink r:id="rId265" ref="E90"/>
    <hyperlink r:id="rId266" ref="F90"/>
    <hyperlink r:id="rId267" ref="D91"/>
    <hyperlink r:id="rId268" ref="E91"/>
    <hyperlink r:id="rId269" ref="F91"/>
    <hyperlink r:id="rId270" ref="D92"/>
    <hyperlink r:id="rId271" ref="E92"/>
    <hyperlink r:id="rId272" ref="F92"/>
    <hyperlink r:id="rId273" ref="D93"/>
    <hyperlink r:id="rId274" ref="E93"/>
    <hyperlink r:id="rId275" ref="F93"/>
    <hyperlink r:id="rId276" ref="D94"/>
    <hyperlink r:id="rId277" ref="E94"/>
    <hyperlink r:id="rId278" ref="F94"/>
    <hyperlink r:id="rId279" ref="D95"/>
    <hyperlink r:id="rId280" ref="E95"/>
    <hyperlink r:id="rId281" ref="F95"/>
    <hyperlink r:id="rId282" ref="D96"/>
    <hyperlink r:id="rId283" ref="E96"/>
    <hyperlink r:id="rId284" ref="F96"/>
    <hyperlink r:id="rId285" ref="D97"/>
    <hyperlink r:id="rId286" ref="E97"/>
    <hyperlink r:id="rId287" ref="F97"/>
    <hyperlink r:id="rId288" ref="D98"/>
    <hyperlink r:id="rId289" ref="E98"/>
    <hyperlink r:id="rId290" ref="F98"/>
    <hyperlink r:id="rId291" ref="D99"/>
    <hyperlink r:id="rId292" ref="E99"/>
    <hyperlink r:id="rId293" ref="F99"/>
    <hyperlink r:id="rId294" ref="D100"/>
    <hyperlink r:id="rId295" ref="E100"/>
    <hyperlink r:id="rId296" ref="F100"/>
    <hyperlink r:id="rId297" ref="D101"/>
    <hyperlink r:id="rId298" ref="E101"/>
    <hyperlink r:id="rId299" ref="F101"/>
    <hyperlink r:id="rId300" ref="D102"/>
    <hyperlink r:id="rId301" ref="E102"/>
    <hyperlink r:id="rId302" ref="F102"/>
    <hyperlink r:id="rId303" ref="D103"/>
    <hyperlink r:id="rId304" ref="E103"/>
    <hyperlink r:id="rId305" ref="F103"/>
    <hyperlink r:id="rId306" ref="D104"/>
    <hyperlink r:id="rId307" ref="E104"/>
    <hyperlink r:id="rId308" ref="F104"/>
    <hyperlink r:id="rId309" ref="D105"/>
    <hyperlink r:id="rId310" ref="E105"/>
    <hyperlink r:id="rId311" ref="F105"/>
    <hyperlink r:id="rId312" ref="D106"/>
    <hyperlink r:id="rId313" ref="E106"/>
    <hyperlink r:id="rId314" ref="F106"/>
    <hyperlink r:id="rId315" ref="D107"/>
    <hyperlink r:id="rId316" ref="E107"/>
    <hyperlink r:id="rId317" ref="F107"/>
    <hyperlink r:id="rId318" ref="D108"/>
    <hyperlink r:id="rId319" ref="E108"/>
    <hyperlink r:id="rId320" ref="F108"/>
    <hyperlink r:id="rId321" ref="D109"/>
    <hyperlink r:id="rId322" ref="E109"/>
    <hyperlink r:id="rId323" ref="F109"/>
    <hyperlink r:id="rId324" ref="D110"/>
    <hyperlink r:id="rId325" ref="E110"/>
    <hyperlink r:id="rId326" ref="F110"/>
    <hyperlink r:id="rId327" ref="D111"/>
    <hyperlink r:id="rId328" ref="E111"/>
    <hyperlink r:id="rId329" ref="F111"/>
    <hyperlink r:id="rId330" ref="D112"/>
    <hyperlink r:id="rId331" ref="E112"/>
    <hyperlink r:id="rId332" ref="F112"/>
    <hyperlink r:id="rId333" ref="D113"/>
    <hyperlink r:id="rId334" ref="E113"/>
    <hyperlink r:id="rId335" ref="F113"/>
    <hyperlink r:id="rId336" ref="D114"/>
    <hyperlink r:id="rId337" ref="E114"/>
    <hyperlink r:id="rId338" ref="F114"/>
    <hyperlink r:id="rId339" ref="D115"/>
    <hyperlink r:id="rId340" ref="E115"/>
    <hyperlink r:id="rId341" ref="F115"/>
    <hyperlink r:id="rId342" ref="D116"/>
    <hyperlink r:id="rId343" ref="E116"/>
    <hyperlink r:id="rId344" ref="F116"/>
    <hyperlink r:id="rId345" ref="D117"/>
    <hyperlink r:id="rId346" ref="E117"/>
    <hyperlink r:id="rId347" ref="F117"/>
    <hyperlink r:id="rId348" ref="D118"/>
    <hyperlink r:id="rId349" ref="E118"/>
    <hyperlink r:id="rId350" ref="F118"/>
    <hyperlink r:id="rId351" ref="D119"/>
    <hyperlink r:id="rId352" ref="E119"/>
    <hyperlink r:id="rId353" ref="F119"/>
    <hyperlink r:id="rId354" ref="D120"/>
    <hyperlink r:id="rId355" ref="E120"/>
    <hyperlink r:id="rId356" ref="F120"/>
    <hyperlink r:id="rId357" ref="D121"/>
    <hyperlink r:id="rId358" ref="E121"/>
    <hyperlink r:id="rId359" ref="F121"/>
    <hyperlink r:id="rId360" ref="D122"/>
    <hyperlink r:id="rId361" ref="E122"/>
    <hyperlink r:id="rId362" ref="F122"/>
    <hyperlink r:id="rId363" ref="D123"/>
    <hyperlink r:id="rId364" ref="E123"/>
    <hyperlink r:id="rId365" ref="F123"/>
    <hyperlink r:id="rId366" ref="D124"/>
    <hyperlink r:id="rId367" ref="E124"/>
    <hyperlink r:id="rId368" ref="F124"/>
    <hyperlink r:id="rId369" ref="D125"/>
    <hyperlink r:id="rId370" ref="E125"/>
    <hyperlink r:id="rId371" ref="F125"/>
    <hyperlink r:id="rId372" ref="D126"/>
    <hyperlink r:id="rId373" ref="E126"/>
    <hyperlink r:id="rId374" ref="F126"/>
    <hyperlink r:id="rId375" ref="D127"/>
    <hyperlink r:id="rId376" ref="E127"/>
    <hyperlink r:id="rId377" ref="F127"/>
    <hyperlink r:id="rId378" ref="D128"/>
    <hyperlink r:id="rId379" ref="E128"/>
    <hyperlink r:id="rId380" ref="F128"/>
    <hyperlink r:id="rId381" ref="D129"/>
    <hyperlink r:id="rId382" ref="E129"/>
    <hyperlink r:id="rId383" ref="F129"/>
    <hyperlink r:id="rId384" ref="D130"/>
    <hyperlink r:id="rId385" ref="E130"/>
    <hyperlink r:id="rId386" ref="F130"/>
    <hyperlink r:id="rId387" ref="D131"/>
    <hyperlink r:id="rId388" ref="E131"/>
    <hyperlink r:id="rId389" ref="F131"/>
    <hyperlink r:id="rId390" ref="D132"/>
    <hyperlink r:id="rId391" ref="E132"/>
    <hyperlink r:id="rId392" ref="F132"/>
    <hyperlink r:id="rId393" ref="D133"/>
    <hyperlink r:id="rId394" ref="E133"/>
    <hyperlink r:id="rId395" ref="F133"/>
    <hyperlink r:id="rId396" ref="D134"/>
    <hyperlink r:id="rId397" ref="E134"/>
    <hyperlink r:id="rId398" ref="F134"/>
    <hyperlink r:id="rId399" ref="D135"/>
    <hyperlink r:id="rId400" ref="E135"/>
    <hyperlink r:id="rId401" ref="F135"/>
    <hyperlink r:id="rId402" ref="D136"/>
    <hyperlink r:id="rId403" ref="E136"/>
    <hyperlink r:id="rId404" ref="F136"/>
    <hyperlink r:id="rId405" ref="D137"/>
    <hyperlink r:id="rId406" ref="E137"/>
    <hyperlink r:id="rId407" ref="F137"/>
    <hyperlink r:id="rId408" ref="D138"/>
    <hyperlink r:id="rId409" ref="E138"/>
    <hyperlink r:id="rId410" ref="F138"/>
    <hyperlink r:id="rId411" ref="D139"/>
    <hyperlink r:id="rId412" ref="E139"/>
    <hyperlink r:id="rId413" ref="F139"/>
    <hyperlink r:id="rId414" ref="D140"/>
    <hyperlink r:id="rId415" ref="E140"/>
    <hyperlink r:id="rId416" ref="F140"/>
    <hyperlink r:id="rId417" ref="D141"/>
    <hyperlink r:id="rId418" ref="E141"/>
    <hyperlink r:id="rId419" ref="F141"/>
    <hyperlink r:id="rId420" ref="D142"/>
    <hyperlink r:id="rId421" ref="E142"/>
    <hyperlink r:id="rId422" ref="F142"/>
    <hyperlink r:id="rId423" ref="D143"/>
    <hyperlink r:id="rId424" ref="E143"/>
    <hyperlink r:id="rId425" ref="F143"/>
    <hyperlink r:id="rId426" ref="D144"/>
    <hyperlink r:id="rId427" ref="E144"/>
    <hyperlink r:id="rId428" ref="F144"/>
    <hyperlink r:id="rId429" ref="D145"/>
    <hyperlink r:id="rId430" ref="E145"/>
    <hyperlink r:id="rId431" ref="F145"/>
    <hyperlink r:id="rId432" ref="D146"/>
    <hyperlink r:id="rId433" ref="E146"/>
    <hyperlink r:id="rId434" ref="F146"/>
    <hyperlink r:id="rId435" ref="D147"/>
    <hyperlink r:id="rId436" ref="E147"/>
    <hyperlink r:id="rId437" ref="F147"/>
    <hyperlink r:id="rId438" ref="D148"/>
    <hyperlink r:id="rId439" ref="E148"/>
    <hyperlink r:id="rId440" ref="F148"/>
    <hyperlink r:id="rId441" ref="D149"/>
    <hyperlink r:id="rId442" ref="E149"/>
    <hyperlink r:id="rId443" ref="F149"/>
    <hyperlink r:id="rId444" ref="D150"/>
    <hyperlink r:id="rId445" ref="E150"/>
    <hyperlink r:id="rId446" ref="F150"/>
    <hyperlink r:id="rId447" ref="D151"/>
    <hyperlink r:id="rId448" ref="E151"/>
    <hyperlink r:id="rId449" ref="F151"/>
    <hyperlink r:id="rId450" ref="D152"/>
    <hyperlink r:id="rId451" ref="E152"/>
    <hyperlink r:id="rId452" ref="F152"/>
    <hyperlink r:id="rId453" ref="D153"/>
    <hyperlink r:id="rId454" ref="E153"/>
    <hyperlink r:id="rId455" ref="F153"/>
    <hyperlink r:id="rId456" ref="D154"/>
    <hyperlink r:id="rId457" ref="E154"/>
    <hyperlink r:id="rId458" ref="F154"/>
    <hyperlink r:id="rId459" ref="D155"/>
    <hyperlink r:id="rId460" ref="E155"/>
    <hyperlink r:id="rId461" ref="F155"/>
    <hyperlink r:id="rId462" ref="D156"/>
    <hyperlink r:id="rId463" ref="E156"/>
    <hyperlink r:id="rId464" ref="F156"/>
    <hyperlink r:id="rId465" ref="D157"/>
    <hyperlink r:id="rId466" ref="E157"/>
    <hyperlink r:id="rId467" ref="F157"/>
    <hyperlink r:id="rId468" ref="D158"/>
    <hyperlink r:id="rId469" ref="E158"/>
    <hyperlink r:id="rId470" ref="F158"/>
    <hyperlink r:id="rId471" ref="D159"/>
    <hyperlink r:id="rId472" ref="E159"/>
    <hyperlink r:id="rId473" ref="F159"/>
    <hyperlink r:id="rId474" ref="D160"/>
    <hyperlink r:id="rId475" ref="E160"/>
    <hyperlink r:id="rId476" ref="F160"/>
    <hyperlink r:id="rId477" ref="D161"/>
    <hyperlink r:id="rId478" ref="E161"/>
    <hyperlink r:id="rId479" ref="F161"/>
    <hyperlink r:id="rId480" ref="D162"/>
    <hyperlink r:id="rId481" ref="E162"/>
    <hyperlink r:id="rId482" ref="F162"/>
    <hyperlink r:id="rId483" ref="D163"/>
    <hyperlink r:id="rId484" ref="E163"/>
    <hyperlink r:id="rId485" ref="F163"/>
    <hyperlink r:id="rId486" ref="D164"/>
    <hyperlink r:id="rId487" ref="E164"/>
    <hyperlink r:id="rId488" ref="F164"/>
    <hyperlink r:id="rId489" ref="D165"/>
    <hyperlink r:id="rId490" ref="E165"/>
    <hyperlink r:id="rId491" ref="F165"/>
    <hyperlink r:id="rId492" ref="D166"/>
    <hyperlink r:id="rId493" ref="E166"/>
    <hyperlink r:id="rId494" ref="F166"/>
    <hyperlink r:id="rId495" ref="D167"/>
    <hyperlink r:id="rId496" ref="E167"/>
    <hyperlink r:id="rId497" ref="F167"/>
    <hyperlink r:id="rId498" ref="D168"/>
    <hyperlink r:id="rId499" ref="E168"/>
    <hyperlink r:id="rId500" ref="F168"/>
    <hyperlink r:id="rId501" ref="D169"/>
    <hyperlink r:id="rId502" ref="E169"/>
    <hyperlink r:id="rId503" ref="F169"/>
    <hyperlink r:id="rId504" ref="D170"/>
    <hyperlink r:id="rId505" ref="E170"/>
    <hyperlink r:id="rId506" ref="F170"/>
    <hyperlink r:id="rId507" ref="D171"/>
    <hyperlink r:id="rId508" ref="E171"/>
    <hyperlink r:id="rId509" ref="F171"/>
    <hyperlink r:id="rId510" ref="D172"/>
    <hyperlink r:id="rId511" ref="E172"/>
    <hyperlink r:id="rId512" ref="F172"/>
    <hyperlink r:id="rId513" ref="D173"/>
    <hyperlink r:id="rId514" ref="E173"/>
    <hyperlink r:id="rId515" ref="F173"/>
    <hyperlink r:id="rId516" ref="D174"/>
    <hyperlink r:id="rId517" ref="E174"/>
    <hyperlink r:id="rId518" ref="F174"/>
    <hyperlink r:id="rId519" ref="D175"/>
    <hyperlink r:id="rId520" ref="E175"/>
    <hyperlink r:id="rId521" ref="F175"/>
    <hyperlink r:id="rId522" ref="D176"/>
    <hyperlink r:id="rId523" ref="E176"/>
    <hyperlink r:id="rId524" ref="F176"/>
    <hyperlink r:id="rId525" ref="D177"/>
    <hyperlink r:id="rId526" ref="E177"/>
    <hyperlink r:id="rId527" ref="F177"/>
    <hyperlink r:id="rId528" ref="D178"/>
    <hyperlink r:id="rId529" ref="E178"/>
    <hyperlink r:id="rId530" ref="F178"/>
    <hyperlink r:id="rId531" ref="D179"/>
    <hyperlink r:id="rId532" ref="E179"/>
    <hyperlink r:id="rId533" ref="F179"/>
    <hyperlink r:id="rId534" ref="D180"/>
    <hyperlink r:id="rId535" ref="E180"/>
    <hyperlink r:id="rId536" ref="F180"/>
    <hyperlink r:id="rId537" ref="D181"/>
    <hyperlink r:id="rId538" ref="E181"/>
    <hyperlink r:id="rId539" ref="F181"/>
    <hyperlink r:id="rId540" ref="D182"/>
    <hyperlink r:id="rId541" ref="E182"/>
    <hyperlink r:id="rId542" ref="F182"/>
    <hyperlink r:id="rId543" ref="D183"/>
    <hyperlink r:id="rId544" ref="F183"/>
    <hyperlink r:id="rId545" ref="D184"/>
    <hyperlink r:id="rId546" ref="E184"/>
    <hyperlink r:id="rId547" ref="F184"/>
    <hyperlink r:id="rId548" ref="D185"/>
    <hyperlink r:id="rId549" ref="E185"/>
    <hyperlink r:id="rId550" ref="F185"/>
    <hyperlink r:id="rId551" ref="D186"/>
    <hyperlink r:id="rId552" ref="E186"/>
    <hyperlink r:id="rId553" ref="F186"/>
    <hyperlink r:id="rId554" ref="D187"/>
    <hyperlink r:id="rId555" ref="E187"/>
    <hyperlink r:id="rId556" ref="F187"/>
    <hyperlink r:id="rId557" ref="D188"/>
    <hyperlink r:id="rId558" ref="E188"/>
    <hyperlink r:id="rId559" ref="F188"/>
    <hyperlink r:id="rId560" ref="D189"/>
    <hyperlink r:id="rId561" ref="E189"/>
    <hyperlink r:id="rId562" ref="F189"/>
    <hyperlink r:id="rId563" ref="D190"/>
    <hyperlink r:id="rId564" ref="E190"/>
    <hyperlink r:id="rId565" ref="F190"/>
    <hyperlink r:id="rId566" ref="D191"/>
    <hyperlink r:id="rId567" ref="E191"/>
    <hyperlink r:id="rId568" ref="F191"/>
    <hyperlink r:id="rId569" ref="D192"/>
    <hyperlink r:id="rId570" ref="E192"/>
    <hyperlink r:id="rId571" ref="F192"/>
    <hyperlink r:id="rId572" ref="D193"/>
    <hyperlink r:id="rId573" ref="E193"/>
    <hyperlink r:id="rId574" ref="F193"/>
    <hyperlink r:id="rId575" ref="D194"/>
    <hyperlink r:id="rId576" ref="E194"/>
    <hyperlink r:id="rId577" ref="F194"/>
    <hyperlink r:id="rId578" ref="D195"/>
    <hyperlink r:id="rId579" ref="E195"/>
    <hyperlink r:id="rId580" ref="F195"/>
    <hyperlink r:id="rId581" ref="D196"/>
    <hyperlink r:id="rId582" ref="E196"/>
    <hyperlink r:id="rId583" ref="F196"/>
    <hyperlink r:id="rId584" ref="D197"/>
    <hyperlink r:id="rId585" ref="E197"/>
    <hyperlink r:id="rId586" ref="F197"/>
    <hyperlink r:id="rId587" ref="D198"/>
    <hyperlink r:id="rId588" ref="E198"/>
    <hyperlink r:id="rId589" ref="F198"/>
    <hyperlink r:id="rId590" ref="D199"/>
    <hyperlink r:id="rId591" ref="F199"/>
    <hyperlink r:id="rId592" ref="D200"/>
    <hyperlink r:id="rId593" ref="E200"/>
    <hyperlink r:id="rId594" ref="F200"/>
    <hyperlink r:id="rId595" ref="D201"/>
    <hyperlink r:id="rId596" ref="E201"/>
    <hyperlink r:id="rId597" ref="F201"/>
    <hyperlink r:id="rId598" ref="D202"/>
    <hyperlink r:id="rId599" ref="E202"/>
    <hyperlink r:id="rId600" ref="F202"/>
    <hyperlink r:id="rId601" ref="D203"/>
    <hyperlink r:id="rId602" ref="E203"/>
    <hyperlink r:id="rId603" ref="F203"/>
    <hyperlink r:id="rId604" ref="D204"/>
    <hyperlink r:id="rId605" ref="E204"/>
    <hyperlink r:id="rId606" ref="F204"/>
    <hyperlink r:id="rId607" ref="D205"/>
    <hyperlink r:id="rId608" ref="E205"/>
    <hyperlink r:id="rId609" ref="F205"/>
    <hyperlink r:id="rId610" ref="D206"/>
    <hyperlink r:id="rId611" ref="E206"/>
    <hyperlink r:id="rId612" ref="F206"/>
    <hyperlink r:id="rId613" ref="D207"/>
    <hyperlink r:id="rId614" ref="E207"/>
    <hyperlink r:id="rId615" ref="F207"/>
    <hyperlink r:id="rId616" ref="D208"/>
    <hyperlink r:id="rId617" ref="E208"/>
    <hyperlink r:id="rId618" ref="F208"/>
    <hyperlink r:id="rId619" ref="D209"/>
    <hyperlink r:id="rId620" ref="E209"/>
    <hyperlink r:id="rId621" ref="F209"/>
    <hyperlink r:id="rId622" ref="D210"/>
    <hyperlink r:id="rId623" ref="E210"/>
    <hyperlink r:id="rId624" ref="F210"/>
    <hyperlink r:id="rId625" ref="D211"/>
    <hyperlink r:id="rId626" ref="E211"/>
    <hyperlink r:id="rId627" ref="F211"/>
    <hyperlink r:id="rId628" ref="D212"/>
    <hyperlink r:id="rId629" ref="E212"/>
    <hyperlink r:id="rId630" ref="F212"/>
    <hyperlink r:id="rId631" ref="D213"/>
    <hyperlink r:id="rId632" ref="E213"/>
    <hyperlink r:id="rId633" ref="F213"/>
    <hyperlink r:id="rId634" ref="D214"/>
    <hyperlink r:id="rId635" ref="E214"/>
    <hyperlink r:id="rId636" ref="F214"/>
    <hyperlink r:id="rId637" ref="D215"/>
    <hyperlink r:id="rId638" ref="E215"/>
    <hyperlink r:id="rId639" ref="F215"/>
    <hyperlink r:id="rId640" ref="D216"/>
    <hyperlink r:id="rId641" ref="E216"/>
    <hyperlink r:id="rId642" ref="F216"/>
    <hyperlink r:id="rId643" ref="D217"/>
    <hyperlink r:id="rId644" ref="E217"/>
    <hyperlink r:id="rId645" ref="F217"/>
    <hyperlink r:id="rId646" ref="D218"/>
    <hyperlink r:id="rId647" ref="E218"/>
    <hyperlink r:id="rId648" ref="F218"/>
    <hyperlink r:id="rId649" ref="D219"/>
    <hyperlink r:id="rId650" ref="E219"/>
    <hyperlink r:id="rId651" ref="F219"/>
    <hyperlink r:id="rId652" ref="D220"/>
    <hyperlink r:id="rId653" ref="E220"/>
    <hyperlink r:id="rId654" ref="F220"/>
    <hyperlink r:id="rId655" ref="D221"/>
    <hyperlink r:id="rId656" ref="E221"/>
    <hyperlink r:id="rId657" ref="F221"/>
    <hyperlink r:id="rId658" ref="D222"/>
    <hyperlink r:id="rId659" ref="E222"/>
    <hyperlink r:id="rId660" ref="F222"/>
    <hyperlink r:id="rId661" ref="D223"/>
    <hyperlink r:id="rId662" ref="E223"/>
    <hyperlink r:id="rId663" ref="F223"/>
    <hyperlink r:id="rId664" ref="D224"/>
    <hyperlink r:id="rId665" ref="E224"/>
    <hyperlink r:id="rId666" ref="F224"/>
    <hyperlink r:id="rId667" ref="D225"/>
    <hyperlink r:id="rId668" ref="E225"/>
    <hyperlink r:id="rId669" ref="F225"/>
    <hyperlink r:id="rId670" ref="D226"/>
    <hyperlink r:id="rId671" ref="E226"/>
    <hyperlink r:id="rId672" ref="F226"/>
    <hyperlink r:id="rId673" ref="D227"/>
    <hyperlink r:id="rId674" ref="E227"/>
    <hyperlink r:id="rId675" ref="F227"/>
    <hyperlink r:id="rId676" ref="D228"/>
    <hyperlink r:id="rId677" ref="E228"/>
    <hyperlink r:id="rId678" ref="F228"/>
    <hyperlink r:id="rId679" ref="D229"/>
    <hyperlink r:id="rId680" ref="E229"/>
    <hyperlink r:id="rId681" ref="F229"/>
    <hyperlink r:id="rId682" ref="D230"/>
    <hyperlink r:id="rId683" ref="E230"/>
    <hyperlink r:id="rId684" ref="F230"/>
    <hyperlink r:id="rId685" ref="D231"/>
    <hyperlink r:id="rId686" ref="E231"/>
    <hyperlink r:id="rId687" ref="F231"/>
    <hyperlink r:id="rId688" ref="D232"/>
    <hyperlink r:id="rId689" ref="E232"/>
    <hyperlink r:id="rId690" ref="F232"/>
    <hyperlink r:id="rId691" ref="D233"/>
    <hyperlink r:id="rId692" ref="E233"/>
    <hyperlink r:id="rId693" ref="F233"/>
    <hyperlink r:id="rId694" ref="D234"/>
    <hyperlink r:id="rId695" ref="E234"/>
    <hyperlink r:id="rId696" ref="F234"/>
    <hyperlink r:id="rId697" ref="D235"/>
    <hyperlink r:id="rId698" ref="E235"/>
    <hyperlink r:id="rId699" ref="F235"/>
    <hyperlink r:id="rId700" ref="D236"/>
    <hyperlink r:id="rId701" ref="E236"/>
    <hyperlink r:id="rId702" ref="F236"/>
    <hyperlink r:id="rId703" ref="D237"/>
    <hyperlink r:id="rId704" ref="E237"/>
    <hyperlink r:id="rId705" ref="F237"/>
    <hyperlink r:id="rId706" ref="D238"/>
    <hyperlink r:id="rId707" ref="E238"/>
    <hyperlink r:id="rId708" ref="F238"/>
    <hyperlink r:id="rId709" ref="D239"/>
    <hyperlink r:id="rId710" ref="E239"/>
    <hyperlink r:id="rId711" ref="F239"/>
    <hyperlink r:id="rId712" ref="D240"/>
    <hyperlink r:id="rId713" ref="E240"/>
    <hyperlink r:id="rId714" ref="F240"/>
    <hyperlink r:id="rId715" ref="D241"/>
    <hyperlink r:id="rId716" ref="E241"/>
    <hyperlink r:id="rId717" ref="F241"/>
    <hyperlink r:id="rId718" ref="D242"/>
    <hyperlink r:id="rId719" ref="E242"/>
    <hyperlink r:id="rId720" ref="F242"/>
    <hyperlink r:id="rId721" ref="D243"/>
    <hyperlink r:id="rId722" ref="E243"/>
    <hyperlink r:id="rId723" ref="F243"/>
    <hyperlink r:id="rId724" ref="D244"/>
    <hyperlink r:id="rId725" ref="E244"/>
    <hyperlink r:id="rId726" ref="F244"/>
    <hyperlink r:id="rId727" ref="D245"/>
    <hyperlink r:id="rId728" ref="E245"/>
    <hyperlink r:id="rId729" ref="F245"/>
    <hyperlink r:id="rId730" ref="D246"/>
    <hyperlink r:id="rId731" ref="E246"/>
    <hyperlink r:id="rId732" ref="F246"/>
    <hyperlink r:id="rId733" ref="D247"/>
    <hyperlink r:id="rId734" ref="E247"/>
    <hyperlink r:id="rId735" ref="F247"/>
    <hyperlink r:id="rId736" ref="D248"/>
    <hyperlink r:id="rId737" ref="E248"/>
    <hyperlink r:id="rId738" ref="F248"/>
    <hyperlink r:id="rId739" ref="D249"/>
    <hyperlink r:id="rId740" ref="E249"/>
    <hyperlink r:id="rId741" ref="F249"/>
    <hyperlink r:id="rId742" ref="D250"/>
    <hyperlink r:id="rId743" ref="E250"/>
    <hyperlink r:id="rId744" ref="F250"/>
    <hyperlink r:id="rId745" ref="D251"/>
    <hyperlink r:id="rId746" ref="E251"/>
    <hyperlink r:id="rId747" ref="F251"/>
    <hyperlink r:id="rId748" ref="D252"/>
    <hyperlink r:id="rId749" ref="E252"/>
    <hyperlink r:id="rId750" ref="F252"/>
    <hyperlink r:id="rId751" ref="D253"/>
    <hyperlink r:id="rId752" ref="E253"/>
    <hyperlink r:id="rId753" ref="F253"/>
    <hyperlink r:id="rId754" ref="D254"/>
    <hyperlink r:id="rId755" ref="E254"/>
    <hyperlink r:id="rId756" ref="F254"/>
    <hyperlink r:id="rId757" ref="D255"/>
    <hyperlink r:id="rId758" ref="E255"/>
    <hyperlink r:id="rId759" ref="F255"/>
    <hyperlink r:id="rId760" ref="D256"/>
    <hyperlink r:id="rId761" ref="E256"/>
    <hyperlink r:id="rId762" ref="F256"/>
    <hyperlink r:id="rId763" ref="D257"/>
    <hyperlink r:id="rId764" ref="E257"/>
    <hyperlink r:id="rId765" ref="F257"/>
    <hyperlink r:id="rId766" ref="D258"/>
    <hyperlink r:id="rId767" ref="E258"/>
    <hyperlink r:id="rId768" ref="F258"/>
    <hyperlink r:id="rId769" ref="D259"/>
    <hyperlink r:id="rId770" ref="E259"/>
    <hyperlink r:id="rId771" ref="F259"/>
    <hyperlink r:id="rId772" ref="D260"/>
    <hyperlink r:id="rId773" ref="E260"/>
    <hyperlink r:id="rId774" ref="F260"/>
    <hyperlink r:id="rId775" ref="D261"/>
    <hyperlink r:id="rId776" ref="E261"/>
    <hyperlink r:id="rId777" ref="F261"/>
    <hyperlink r:id="rId778" ref="D262"/>
    <hyperlink r:id="rId779" ref="E262"/>
    <hyperlink r:id="rId780" ref="F262"/>
    <hyperlink r:id="rId781" ref="D263"/>
    <hyperlink r:id="rId782" ref="E263"/>
    <hyperlink r:id="rId783" ref="F263"/>
    <hyperlink r:id="rId784" ref="D264"/>
    <hyperlink r:id="rId785" ref="E264"/>
    <hyperlink r:id="rId786" ref="F264"/>
    <hyperlink r:id="rId787" ref="D265"/>
    <hyperlink r:id="rId788" ref="E265"/>
    <hyperlink r:id="rId789" ref="F265"/>
    <hyperlink r:id="rId790" ref="D266"/>
    <hyperlink r:id="rId791" ref="E266"/>
    <hyperlink r:id="rId792" ref="F266"/>
    <hyperlink r:id="rId793" ref="D267"/>
    <hyperlink r:id="rId794" ref="E267"/>
    <hyperlink r:id="rId795" ref="F267"/>
    <hyperlink r:id="rId796" ref="D268"/>
    <hyperlink r:id="rId797" ref="E268"/>
    <hyperlink r:id="rId798" ref="F268"/>
    <hyperlink r:id="rId799" ref="D269"/>
    <hyperlink r:id="rId800" ref="E269"/>
    <hyperlink r:id="rId801" ref="F269"/>
    <hyperlink r:id="rId802" ref="D270"/>
    <hyperlink r:id="rId803" ref="E270"/>
    <hyperlink r:id="rId804" ref="F270"/>
    <hyperlink r:id="rId805" ref="D271"/>
    <hyperlink r:id="rId806" ref="E271"/>
    <hyperlink r:id="rId807" ref="F271"/>
    <hyperlink r:id="rId808" ref="D272"/>
    <hyperlink r:id="rId809" ref="E272"/>
    <hyperlink r:id="rId810" ref="F272"/>
    <hyperlink r:id="rId811" ref="D273"/>
    <hyperlink r:id="rId812" ref="E273"/>
    <hyperlink r:id="rId813" ref="F273"/>
    <hyperlink r:id="rId814" ref="D274"/>
    <hyperlink r:id="rId815" ref="E274"/>
    <hyperlink r:id="rId816" ref="F274"/>
    <hyperlink r:id="rId817" ref="D275"/>
    <hyperlink r:id="rId818" ref="E275"/>
    <hyperlink r:id="rId819" ref="F275"/>
    <hyperlink r:id="rId820" ref="D276"/>
    <hyperlink r:id="rId821" ref="E276"/>
    <hyperlink r:id="rId822" ref="F276"/>
    <hyperlink r:id="rId823" ref="D277"/>
    <hyperlink r:id="rId824" ref="E277"/>
    <hyperlink r:id="rId825" ref="F277"/>
    <hyperlink r:id="rId826" ref="D278"/>
    <hyperlink r:id="rId827" ref="E278"/>
    <hyperlink r:id="rId828" ref="F278"/>
    <hyperlink r:id="rId829" ref="D279"/>
    <hyperlink r:id="rId830" ref="E279"/>
    <hyperlink r:id="rId831" ref="F279"/>
    <hyperlink r:id="rId832" ref="D280"/>
    <hyperlink r:id="rId833" ref="E280"/>
    <hyperlink r:id="rId834" ref="F280"/>
    <hyperlink r:id="rId835" ref="D281"/>
    <hyperlink r:id="rId836" ref="E281"/>
    <hyperlink r:id="rId837" ref="F281"/>
    <hyperlink r:id="rId838" ref="D282"/>
    <hyperlink r:id="rId839" ref="E282"/>
    <hyperlink r:id="rId840" ref="F282"/>
    <hyperlink r:id="rId841" ref="D283"/>
    <hyperlink r:id="rId842" ref="E283"/>
    <hyperlink r:id="rId843" ref="F283"/>
    <hyperlink r:id="rId844" ref="D284"/>
    <hyperlink r:id="rId845" ref="E284"/>
    <hyperlink r:id="rId846" ref="F284"/>
    <hyperlink r:id="rId847" ref="D285"/>
    <hyperlink r:id="rId848" ref="E285"/>
    <hyperlink r:id="rId849" ref="F285"/>
    <hyperlink r:id="rId850" ref="D286"/>
    <hyperlink r:id="rId851" ref="E286"/>
    <hyperlink r:id="rId852" ref="F286"/>
    <hyperlink r:id="rId853" ref="D287"/>
    <hyperlink r:id="rId854" ref="E287"/>
    <hyperlink r:id="rId855" ref="F287"/>
    <hyperlink r:id="rId856" ref="D288"/>
    <hyperlink r:id="rId857" ref="E288"/>
    <hyperlink r:id="rId858" ref="F288"/>
    <hyperlink r:id="rId859" ref="D289"/>
    <hyperlink r:id="rId860" ref="E289"/>
    <hyperlink r:id="rId861" ref="F289"/>
    <hyperlink r:id="rId862" ref="D290"/>
    <hyperlink r:id="rId863" ref="E290"/>
    <hyperlink r:id="rId864" ref="F290"/>
    <hyperlink r:id="rId865" ref="D291"/>
    <hyperlink r:id="rId866" ref="F291"/>
    <hyperlink r:id="rId867" ref="D292"/>
    <hyperlink r:id="rId868" ref="E292"/>
    <hyperlink r:id="rId869" ref="F292"/>
    <hyperlink r:id="rId870" ref="D293"/>
    <hyperlink r:id="rId871" ref="E293"/>
    <hyperlink r:id="rId872" ref="F293"/>
    <hyperlink r:id="rId873" ref="D294"/>
    <hyperlink r:id="rId874" ref="E294"/>
    <hyperlink r:id="rId875" ref="F294"/>
    <hyperlink r:id="rId876" ref="D295"/>
    <hyperlink r:id="rId877" ref="E295"/>
    <hyperlink r:id="rId878" ref="F295"/>
    <hyperlink r:id="rId879" ref="D296"/>
    <hyperlink r:id="rId880" ref="E296"/>
    <hyperlink r:id="rId881" ref="F296"/>
    <hyperlink r:id="rId882" ref="D297"/>
    <hyperlink r:id="rId883" ref="E297"/>
    <hyperlink r:id="rId884" ref="F297"/>
    <hyperlink r:id="rId885" ref="D298"/>
    <hyperlink r:id="rId886" ref="E298"/>
    <hyperlink r:id="rId887" ref="F298"/>
    <hyperlink r:id="rId888" ref="D299"/>
    <hyperlink r:id="rId889" ref="E299"/>
    <hyperlink r:id="rId890" ref="F299"/>
    <hyperlink r:id="rId891" ref="D300"/>
    <hyperlink r:id="rId892" ref="E300"/>
    <hyperlink r:id="rId893" ref="F300"/>
    <hyperlink r:id="rId894" ref="D301"/>
    <hyperlink r:id="rId895" ref="E301"/>
    <hyperlink r:id="rId896" ref="F301"/>
    <hyperlink r:id="rId897" ref="D302"/>
    <hyperlink r:id="rId898" ref="E302"/>
    <hyperlink r:id="rId899" ref="F302"/>
    <hyperlink r:id="rId900" ref="D303"/>
    <hyperlink r:id="rId901" ref="E303"/>
    <hyperlink r:id="rId902" ref="F303"/>
    <hyperlink r:id="rId903" ref="D304"/>
    <hyperlink r:id="rId904" ref="E304"/>
    <hyperlink r:id="rId905" ref="F304"/>
    <hyperlink r:id="rId906" ref="D305"/>
    <hyperlink r:id="rId907" ref="E305"/>
    <hyperlink r:id="rId908" ref="F305"/>
    <hyperlink r:id="rId909" ref="D306"/>
    <hyperlink r:id="rId910" ref="E306"/>
    <hyperlink r:id="rId911" ref="F306"/>
    <hyperlink r:id="rId912" ref="D307"/>
    <hyperlink r:id="rId913" ref="E307"/>
    <hyperlink r:id="rId914" ref="F307"/>
    <hyperlink r:id="rId915" ref="D308"/>
    <hyperlink r:id="rId916" ref="E308"/>
    <hyperlink r:id="rId917" ref="F308"/>
    <hyperlink r:id="rId918" ref="D309"/>
    <hyperlink r:id="rId919" ref="E309"/>
    <hyperlink r:id="rId920" ref="F309"/>
    <hyperlink r:id="rId921" ref="D310"/>
    <hyperlink r:id="rId922" ref="E310"/>
    <hyperlink r:id="rId923" ref="F310"/>
    <hyperlink r:id="rId924" ref="D311"/>
    <hyperlink r:id="rId925" ref="E311"/>
    <hyperlink r:id="rId926" ref="F311"/>
    <hyperlink r:id="rId927" ref="D312"/>
    <hyperlink r:id="rId928" ref="E312"/>
    <hyperlink r:id="rId929" ref="F312"/>
    <hyperlink r:id="rId930" ref="D313"/>
    <hyperlink r:id="rId931" ref="E313"/>
    <hyperlink r:id="rId932" ref="F313"/>
    <hyperlink r:id="rId933" ref="D314"/>
    <hyperlink r:id="rId934" ref="E314"/>
    <hyperlink r:id="rId935" ref="F314"/>
    <hyperlink r:id="rId936" ref="D315"/>
    <hyperlink r:id="rId937" ref="E315"/>
    <hyperlink r:id="rId938" ref="F315"/>
    <hyperlink r:id="rId939" ref="D316"/>
    <hyperlink r:id="rId940" ref="E316"/>
    <hyperlink r:id="rId941" ref="F316"/>
    <hyperlink r:id="rId942" ref="D317"/>
    <hyperlink r:id="rId943" ref="E317"/>
    <hyperlink r:id="rId944" ref="F317"/>
    <hyperlink r:id="rId945" ref="D318"/>
    <hyperlink r:id="rId946" ref="E318"/>
    <hyperlink r:id="rId947" ref="F318"/>
    <hyperlink r:id="rId948" ref="D319"/>
    <hyperlink r:id="rId949" ref="E319"/>
    <hyperlink r:id="rId950" ref="F319"/>
    <hyperlink r:id="rId951" ref="D320"/>
    <hyperlink r:id="rId952" ref="E320"/>
    <hyperlink r:id="rId953" ref="F320"/>
    <hyperlink r:id="rId954" ref="D321"/>
    <hyperlink r:id="rId955" ref="E321"/>
    <hyperlink r:id="rId956" ref="F321"/>
    <hyperlink r:id="rId957" ref="D322"/>
    <hyperlink r:id="rId958" ref="E322"/>
    <hyperlink r:id="rId959" ref="F322"/>
    <hyperlink r:id="rId960" ref="D323"/>
    <hyperlink r:id="rId961" ref="E323"/>
    <hyperlink r:id="rId962" ref="F323"/>
    <hyperlink r:id="rId963" ref="D324"/>
    <hyperlink r:id="rId964" ref="E324"/>
    <hyperlink r:id="rId965" ref="F324"/>
    <hyperlink r:id="rId966" ref="D325"/>
    <hyperlink r:id="rId967" ref="E325"/>
    <hyperlink r:id="rId968" ref="F325"/>
    <hyperlink r:id="rId969" ref="D326"/>
    <hyperlink r:id="rId970" ref="E326"/>
    <hyperlink r:id="rId971" ref="F326"/>
    <hyperlink r:id="rId972" ref="D327"/>
    <hyperlink r:id="rId973" ref="E327"/>
    <hyperlink r:id="rId974" ref="F327"/>
    <hyperlink r:id="rId975" ref="D328"/>
    <hyperlink r:id="rId976" ref="E328"/>
    <hyperlink r:id="rId977" ref="F328"/>
    <hyperlink r:id="rId978" ref="D329"/>
    <hyperlink r:id="rId979" ref="E329"/>
    <hyperlink r:id="rId980" ref="F329"/>
    <hyperlink r:id="rId981" ref="D330"/>
    <hyperlink r:id="rId982" ref="E330"/>
    <hyperlink r:id="rId983" ref="F330"/>
    <hyperlink r:id="rId984" ref="D331"/>
    <hyperlink r:id="rId985" ref="E331"/>
    <hyperlink r:id="rId986" ref="F331"/>
    <hyperlink r:id="rId987" ref="D332"/>
    <hyperlink r:id="rId988" ref="E332"/>
    <hyperlink r:id="rId989" ref="F332"/>
    <hyperlink r:id="rId990" ref="D333"/>
    <hyperlink r:id="rId991" ref="E333"/>
    <hyperlink r:id="rId992" ref="F333"/>
    <hyperlink r:id="rId993" ref="D334"/>
    <hyperlink r:id="rId994" ref="E334"/>
    <hyperlink r:id="rId995" ref="F334"/>
    <hyperlink r:id="rId996" ref="D335"/>
    <hyperlink r:id="rId997" ref="E335"/>
    <hyperlink r:id="rId998" ref="F335"/>
    <hyperlink r:id="rId999" ref="D336"/>
    <hyperlink r:id="rId1000" ref="E336"/>
    <hyperlink r:id="rId1001" ref="F336"/>
    <hyperlink r:id="rId1002" ref="D337"/>
    <hyperlink r:id="rId1003" ref="E337"/>
    <hyperlink r:id="rId1004" ref="F337"/>
    <hyperlink r:id="rId1005" ref="D338"/>
    <hyperlink r:id="rId1006" ref="E338"/>
    <hyperlink r:id="rId1007" ref="F338"/>
    <hyperlink r:id="rId1008" ref="D339"/>
    <hyperlink r:id="rId1009" ref="E339"/>
    <hyperlink r:id="rId1010" ref="F339"/>
    <hyperlink r:id="rId1011" ref="D340"/>
    <hyperlink r:id="rId1012" ref="E340"/>
    <hyperlink r:id="rId1013" ref="F340"/>
    <hyperlink r:id="rId1014" ref="D341"/>
    <hyperlink r:id="rId1015" ref="E341"/>
    <hyperlink r:id="rId1016" ref="F341"/>
    <hyperlink r:id="rId1017" ref="D342"/>
    <hyperlink r:id="rId1018" ref="E342"/>
    <hyperlink r:id="rId1019" ref="F342"/>
    <hyperlink r:id="rId1020" ref="D343"/>
    <hyperlink r:id="rId1021" ref="E343"/>
    <hyperlink r:id="rId1022" ref="F343"/>
    <hyperlink r:id="rId1023" ref="D344"/>
    <hyperlink r:id="rId1024" ref="E344"/>
    <hyperlink r:id="rId1025" ref="F344"/>
    <hyperlink r:id="rId1026" ref="D345"/>
    <hyperlink r:id="rId1027" ref="E345"/>
    <hyperlink r:id="rId1028" ref="F345"/>
    <hyperlink r:id="rId1029" ref="D346"/>
    <hyperlink r:id="rId1030" ref="E346"/>
    <hyperlink r:id="rId1031" ref="F346"/>
    <hyperlink r:id="rId1032" ref="D347"/>
    <hyperlink r:id="rId1033" ref="E347"/>
    <hyperlink r:id="rId1034" ref="F347"/>
    <hyperlink r:id="rId1035" ref="D348"/>
    <hyperlink r:id="rId1036" ref="E348"/>
    <hyperlink r:id="rId1037" ref="F348"/>
    <hyperlink r:id="rId1038" ref="D349"/>
    <hyperlink r:id="rId1039" ref="E349"/>
    <hyperlink r:id="rId1040" ref="F349"/>
    <hyperlink r:id="rId1041" ref="D350"/>
    <hyperlink r:id="rId1042" ref="E350"/>
    <hyperlink r:id="rId1043" ref="F350"/>
    <hyperlink r:id="rId1044" ref="D351"/>
    <hyperlink r:id="rId1045" ref="E351"/>
    <hyperlink r:id="rId1046" ref="F351"/>
    <hyperlink r:id="rId1047" ref="D352"/>
    <hyperlink r:id="rId1048" ref="E352"/>
    <hyperlink r:id="rId1049" ref="F352"/>
    <hyperlink r:id="rId1050" ref="D353"/>
    <hyperlink r:id="rId1051" ref="E353"/>
    <hyperlink r:id="rId1052" ref="F353"/>
    <hyperlink r:id="rId1053" ref="D354"/>
    <hyperlink r:id="rId1054" ref="E354"/>
    <hyperlink r:id="rId1055" ref="F354"/>
    <hyperlink r:id="rId1056" ref="D355"/>
    <hyperlink r:id="rId1057" ref="E355"/>
    <hyperlink r:id="rId1058" ref="F355"/>
    <hyperlink r:id="rId1059" ref="D356"/>
    <hyperlink r:id="rId1060" ref="E356"/>
    <hyperlink r:id="rId1061" ref="F356"/>
    <hyperlink r:id="rId1062" ref="D357"/>
    <hyperlink r:id="rId1063" ref="E357"/>
    <hyperlink r:id="rId1064" ref="F357"/>
    <hyperlink r:id="rId1065" ref="D358"/>
    <hyperlink r:id="rId1066" ref="E358"/>
    <hyperlink r:id="rId1067" ref="F358"/>
    <hyperlink r:id="rId1068" ref="D359"/>
    <hyperlink r:id="rId1069" ref="E359"/>
    <hyperlink r:id="rId1070" ref="F359"/>
    <hyperlink r:id="rId1071" ref="D360"/>
    <hyperlink r:id="rId1072" ref="E360"/>
    <hyperlink r:id="rId1073" ref="F360"/>
    <hyperlink r:id="rId1074" ref="D361"/>
    <hyperlink r:id="rId1075" ref="E361"/>
    <hyperlink r:id="rId1076" ref="F361"/>
    <hyperlink r:id="rId1077" ref="D362"/>
    <hyperlink r:id="rId1078" ref="E362"/>
    <hyperlink r:id="rId1079" ref="F362"/>
    <hyperlink r:id="rId1080" ref="D363"/>
    <hyperlink r:id="rId1081" ref="E363"/>
    <hyperlink r:id="rId1082" ref="F363"/>
    <hyperlink r:id="rId1083" ref="D364"/>
    <hyperlink r:id="rId1084" ref="E364"/>
    <hyperlink r:id="rId1085" ref="F364"/>
    <hyperlink r:id="rId1086" ref="D365"/>
    <hyperlink r:id="rId1087" ref="E365"/>
    <hyperlink r:id="rId1088" ref="F365"/>
    <hyperlink r:id="rId1089" ref="D366"/>
    <hyperlink r:id="rId1090" ref="E366"/>
    <hyperlink r:id="rId1091" ref="F366"/>
    <hyperlink r:id="rId1092" ref="D367"/>
    <hyperlink r:id="rId1093" ref="E367"/>
    <hyperlink r:id="rId1094" ref="F367"/>
    <hyperlink r:id="rId1095" ref="D368"/>
    <hyperlink r:id="rId1096" ref="E368"/>
    <hyperlink r:id="rId1097" ref="F368"/>
    <hyperlink r:id="rId1098" ref="D369"/>
    <hyperlink r:id="rId1099" ref="E369"/>
    <hyperlink r:id="rId1100" ref="F369"/>
    <hyperlink r:id="rId1101" ref="D370"/>
    <hyperlink r:id="rId1102" ref="E370"/>
    <hyperlink r:id="rId1103" ref="F370"/>
    <hyperlink r:id="rId1104" ref="D371"/>
    <hyperlink r:id="rId1105" ref="F371"/>
    <hyperlink r:id="rId1106" ref="D372"/>
    <hyperlink r:id="rId1107" ref="E372"/>
    <hyperlink r:id="rId1108" ref="F372"/>
    <hyperlink r:id="rId1109" ref="D373"/>
    <hyperlink r:id="rId1110" ref="E373"/>
    <hyperlink r:id="rId1111" ref="F373"/>
    <hyperlink r:id="rId1112" ref="D374"/>
    <hyperlink r:id="rId1113" ref="E374"/>
    <hyperlink r:id="rId1114" ref="F374"/>
    <hyperlink r:id="rId1115" ref="D375"/>
    <hyperlink r:id="rId1116" ref="E375"/>
    <hyperlink r:id="rId1117" ref="F375"/>
    <hyperlink r:id="rId1118" ref="D376"/>
    <hyperlink r:id="rId1119" ref="E376"/>
    <hyperlink r:id="rId1120" ref="F376"/>
    <hyperlink r:id="rId1121" ref="D377"/>
    <hyperlink r:id="rId1122" ref="E377"/>
    <hyperlink r:id="rId1123" ref="F377"/>
    <hyperlink r:id="rId1124" ref="D378"/>
    <hyperlink r:id="rId1125" ref="E378"/>
    <hyperlink r:id="rId1126" ref="F378"/>
    <hyperlink r:id="rId1127" ref="D379"/>
    <hyperlink r:id="rId1128" ref="E379"/>
    <hyperlink r:id="rId1129" ref="F379"/>
    <hyperlink r:id="rId1130" ref="D380"/>
    <hyperlink r:id="rId1131" ref="E380"/>
    <hyperlink r:id="rId1132" ref="F380"/>
    <hyperlink r:id="rId1133" ref="D381"/>
    <hyperlink r:id="rId1134" ref="E381"/>
    <hyperlink r:id="rId1135" ref="F381"/>
    <hyperlink r:id="rId1136" ref="D382"/>
    <hyperlink r:id="rId1137" ref="E382"/>
    <hyperlink r:id="rId1138" ref="F382"/>
    <hyperlink r:id="rId1139" ref="D383"/>
    <hyperlink r:id="rId1140" ref="E383"/>
    <hyperlink r:id="rId1141" ref="F383"/>
    <hyperlink r:id="rId1142" ref="D384"/>
    <hyperlink r:id="rId1143" ref="E384"/>
    <hyperlink r:id="rId1144" ref="F384"/>
    <hyperlink r:id="rId1145" ref="D385"/>
    <hyperlink r:id="rId1146" ref="E385"/>
    <hyperlink r:id="rId1147" ref="F385"/>
    <hyperlink r:id="rId1148" ref="D386"/>
    <hyperlink r:id="rId1149" ref="E386"/>
    <hyperlink r:id="rId1150" ref="F386"/>
    <hyperlink r:id="rId1151" ref="D387"/>
    <hyperlink r:id="rId1152" ref="E387"/>
    <hyperlink r:id="rId1153" ref="F387"/>
    <hyperlink r:id="rId1154" ref="D388"/>
    <hyperlink r:id="rId1155" ref="E388"/>
    <hyperlink r:id="rId1156" ref="F388"/>
    <hyperlink r:id="rId1157" ref="D389"/>
    <hyperlink r:id="rId1158" ref="E389"/>
    <hyperlink r:id="rId1159" ref="F389"/>
    <hyperlink r:id="rId1160" ref="D390"/>
    <hyperlink r:id="rId1161" ref="E390"/>
    <hyperlink r:id="rId1162" ref="F390"/>
    <hyperlink r:id="rId1163" ref="D391"/>
    <hyperlink r:id="rId1164" ref="E391"/>
    <hyperlink r:id="rId1165" ref="F391"/>
    <hyperlink r:id="rId1166" ref="D392"/>
    <hyperlink r:id="rId1167" ref="E392"/>
    <hyperlink r:id="rId1168" ref="F392"/>
    <hyperlink r:id="rId1169" ref="D393"/>
    <hyperlink r:id="rId1170" ref="E393"/>
    <hyperlink r:id="rId1171" ref="F393"/>
    <hyperlink r:id="rId1172" ref="D394"/>
    <hyperlink r:id="rId1173" ref="E394"/>
    <hyperlink r:id="rId1174" ref="F394"/>
    <hyperlink r:id="rId1175" ref="D395"/>
    <hyperlink r:id="rId1176" ref="E395"/>
    <hyperlink r:id="rId1177" ref="F395"/>
    <hyperlink r:id="rId1178" ref="D396"/>
    <hyperlink r:id="rId1179" ref="E396"/>
    <hyperlink r:id="rId1180" ref="F396"/>
    <hyperlink r:id="rId1181" ref="D397"/>
    <hyperlink r:id="rId1182" ref="E397"/>
    <hyperlink r:id="rId1183" ref="F397"/>
    <hyperlink r:id="rId1184" ref="D398"/>
    <hyperlink r:id="rId1185" ref="E398"/>
    <hyperlink r:id="rId1186" ref="F398"/>
    <hyperlink r:id="rId1187" ref="D399"/>
    <hyperlink r:id="rId1188" ref="E399"/>
    <hyperlink r:id="rId1189" ref="F399"/>
    <hyperlink r:id="rId1190" ref="D400"/>
    <hyperlink r:id="rId1191" ref="F400"/>
    <hyperlink r:id="rId1192" ref="D401"/>
    <hyperlink r:id="rId1193" ref="E401"/>
    <hyperlink r:id="rId1194" ref="F401"/>
    <hyperlink r:id="rId1195" ref="D402"/>
    <hyperlink r:id="rId1196" ref="E402"/>
    <hyperlink r:id="rId1197" ref="F402"/>
    <hyperlink r:id="rId1198" ref="D403"/>
    <hyperlink r:id="rId1199" ref="E403"/>
    <hyperlink r:id="rId1200" ref="F403"/>
    <hyperlink r:id="rId1201" ref="D404"/>
    <hyperlink r:id="rId1202" ref="E404"/>
    <hyperlink r:id="rId1203" ref="F404"/>
    <hyperlink r:id="rId1204" ref="D405"/>
    <hyperlink r:id="rId1205" ref="E405"/>
    <hyperlink r:id="rId1206" ref="F405"/>
    <hyperlink r:id="rId1207" ref="D406"/>
    <hyperlink r:id="rId1208" ref="E406"/>
    <hyperlink r:id="rId1209" ref="F406"/>
    <hyperlink r:id="rId1210" ref="D407"/>
    <hyperlink r:id="rId1211" ref="E407"/>
    <hyperlink r:id="rId1212" ref="F407"/>
    <hyperlink r:id="rId1213" ref="D408"/>
    <hyperlink r:id="rId1214" ref="E408"/>
    <hyperlink r:id="rId1215" ref="F408"/>
    <hyperlink r:id="rId1216" ref="D409"/>
    <hyperlink r:id="rId1217" ref="E409"/>
    <hyperlink r:id="rId1218" ref="F409"/>
    <hyperlink r:id="rId1219" ref="D410"/>
    <hyperlink r:id="rId1220" ref="E410"/>
    <hyperlink r:id="rId1221" ref="F410"/>
    <hyperlink r:id="rId1222" ref="D411"/>
    <hyperlink r:id="rId1223" ref="E411"/>
    <hyperlink r:id="rId1224" ref="F411"/>
    <hyperlink r:id="rId1225" ref="D412"/>
    <hyperlink r:id="rId1226" ref="E412"/>
    <hyperlink r:id="rId1227" ref="F412"/>
    <hyperlink r:id="rId1228" ref="D413"/>
    <hyperlink r:id="rId1229" ref="F413"/>
    <hyperlink r:id="rId1230" ref="D414"/>
    <hyperlink r:id="rId1231" ref="E414"/>
    <hyperlink r:id="rId1232" ref="F414"/>
    <hyperlink r:id="rId1233" ref="D415"/>
    <hyperlink r:id="rId1234" ref="E415"/>
    <hyperlink r:id="rId1235" ref="F415"/>
    <hyperlink r:id="rId1236" ref="D416"/>
    <hyperlink r:id="rId1237" ref="E416"/>
    <hyperlink r:id="rId1238" ref="F416"/>
    <hyperlink r:id="rId1239" ref="D417"/>
    <hyperlink r:id="rId1240" ref="E417"/>
    <hyperlink r:id="rId1241" ref="F417"/>
    <hyperlink r:id="rId1242" ref="D418"/>
    <hyperlink r:id="rId1243" ref="F418"/>
    <hyperlink r:id="rId1244" ref="D419"/>
    <hyperlink r:id="rId1245" ref="E419"/>
    <hyperlink r:id="rId1246" ref="F419"/>
    <hyperlink r:id="rId1247" ref="D420"/>
    <hyperlink r:id="rId1248" ref="E420"/>
    <hyperlink r:id="rId1249" ref="F420"/>
    <hyperlink r:id="rId1250" ref="D421"/>
    <hyperlink r:id="rId1251" ref="E421"/>
    <hyperlink r:id="rId1252" ref="F421"/>
    <hyperlink r:id="rId1253" ref="D422"/>
    <hyperlink r:id="rId1254" ref="F422"/>
    <hyperlink r:id="rId1255" ref="D423"/>
    <hyperlink r:id="rId1256" ref="E423"/>
    <hyperlink r:id="rId1257" ref="F423"/>
    <hyperlink r:id="rId1258" ref="D424"/>
    <hyperlink r:id="rId1259" ref="E424"/>
    <hyperlink r:id="rId1260" ref="F424"/>
    <hyperlink r:id="rId1261" ref="D425"/>
    <hyperlink r:id="rId1262" ref="E425"/>
    <hyperlink r:id="rId1263" ref="F425"/>
    <hyperlink r:id="rId1264" ref="D426"/>
    <hyperlink r:id="rId1265" ref="E426"/>
    <hyperlink r:id="rId1266" ref="F426"/>
    <hyperlink r:id="rId1267" ref="D427"/>
    <hyperlink r:id="rId1268" ref="E427"/>
    <hyperlink r:id="rId1269" ref="F427"/>
    <hyperlink r:id="rId1270" ref="D428"/>
    <hyperlink r:id="rId1271" ref="E428"/>
    <hyperlink r:id="rId1272" ref="F428"/>
    <hyperlink r:id="rId1273" ref="D429"/>
    <hyperlink r:id="rId1274" ref="E429"/>
    <hyperlink r:id="rId1275" ref="F429"/>
    <hyperlink r:id="rId1276" ref="D430"/>
    <hyperlink r:id="rId1277" ref="E430"/>
    <hyperlink r:id="rId1278" ref="F430"/>
    <hyperlink r:id="rId1279" ref="D431"/>
    <hyperlink r:id="rId1280" ref="E431"/>
    <hyperlink r:id="rId1281" ref="F431"/>
    <hyperlink r:id="rId1282" ref="D432"/>
    <hyperlink r:id="rId1283" ref="E432"/>
    <hyperlink r:id="rId1284" ref="F432"/>
    <hyperlink r:id="rId1285" ref="D433"/>
    <hyperlink r:id="rId1286" ref="E433"/>
    <hyperlink r:id="rId1287" ref="F433"/>
    <hyperlink r:id="rId1288" ref="D434"/>
    <hyperlink r:id="rId1289" ref="E434"/>
    <hyperlink r:id="rId1290" ref="F434"/>
    <hyperlink r:id="rId1291" ref="D435"/>
    <hyperlink r:id="rId1292" ref="E435"/>
    <hyperlink r:id="rId1293" ref="F435"/>
    <hyperlink r:id="rId1294" ref="D436"/>
    <hyperlink r:id="rId1295" ref="F436"/>
    <hyperlink r:id="rId1296" ref="D437"/>
    <hyperlink r:id="rId1297" ref="E437"/>
    <hyperlink r:id="rId1298" ref="F437"/>
    <hyperlink r:id="rId1299" ref="D438"/>
    <hyperlink r:id="rId1300" ref="E438"/>
    <hyperlink r:id="rId1301" ref="F438"/>
    <hyperlink r:id="rId1302" ref="D439"/>
    <hyperlink r:id="rId1303" ref="E439"/>
    <hyperlink r:id="rId1304" ref="F439"/>
    <hyperlink r:id="rId1305" ref="D440"/>
    <hyperlink r:id="rId1306" ref="E440"/>
    <hyperlink r:id="rId1307" ref="F440"/>
    <hyperlink r:id="rId1308" ref="D441"/>
    <hyperlink r:id="rId1309" ref="E441"/>
    <hyperlink r:id="rId1310" ref="F441"/>
    <hyperlink r:id="rId1311" ref="D442"/>
    <hyperlink r:id="rId1312" ref="E442"/>
    <hyperlink r:id="rId1313" ref="F442"/>
    <hyperlink r:id="rId1314" ref="D443"/>
    <hyperlink r:id="rId1315" ref="E443"/>
    <hyperlink r:id="rId1316" ref="F443"/>
    <hyperlink r:id="rId1317" ref="D444"/>
    <hyperlink r:id="rId1318" ref="E444"/>
    <hyperlink r:id="rId1319" ref="F444"/>
    <hyperlink r:id="rId1320" ref="D445"/>
    <hyperlink r:id="rId1321" ref="E445"/>
    <hyperlink r:id="rId1322" ref="F445"/>
    <hyperlink r:id="rId1323" ref="D446"/>
    <hyperlink r:id="rId1324" ref="E446"/>
    <hyperlink r:id="rId1325" ref="F446"/>
    <hyperlink r:id="rId1326" ref="D447"/>
    <hyperlink r:id="rId1327" ref="E447"/>
    <hyperlink r:id="rId1328" ref="F447"/>
    <hyperlink r:id="rId1329" ref="D448"/>
    <hyperlink r:id="rId1330" ref="E448"/>
    <hyperlink r:id="rId1331" ref="F448"/>
    <hyperlink r:id="rId1332" ref="D449"/>
    <hyperlink r:id="rId1333" ref="E449"/>
    <hyperlink r:id="rId1334" ref="F449"/>
    <hyperlink r:id="rId1335" ref="D450"/>
    <hyperlink r:id="rId1336" ref="E450"/>
    <hyperlink r:id="rId1337" ref="F450"/>
    <hyperlink r:id="rId1338" ref="D451"/>
    <hyperlink r:id="rId1339" ref="E451"/>
    <hyperlink r:id="rId1340" ref="F451"/>
    <hyperlink r:id="rId1341" ref="D452"/>
    <hyperlink r:id="rId1342" ref="E452"/>
    <hyperlink r:id="rId1343" ref="F452"/>
    <hyperlink r:id="rId1344" ref="D453"/>
    <hyperlink r:id="rId1345" ref="E453"/>
    <hyperlink r:id="rId1346" ref="F453"/>
    <hyperlink r:id="rId1347" ref="D454"/>
    <hyperlink r:id="rId1348" ref="E454"/>
    <hyperlink r:id="rId1349" ref="F454"/>
    <hyperlink r:id="rId1350" ref="D455"/>
    <hyperlink r:id="rId1351" ref="E455"/>
    <hyperlink r:id="rId1352" ref="F455"/>
    <hyperlink r:id="rId1353" ref="D456"/>
    <hyperlink r:id="rId1354" ref="E456"/>
    <hyperlink r:id="rId1355" ref="F456"/>
    <hyperlink r:id="rId1356" ref="D457"/>
    <hyperlink r:id="rId1357" ref="E457"/>
    <hyperlink r:id="rId1358" ref="F457"/>
    <hyperlink r:id="rId1359" ref="D458"/>
    <hyperlink r:id="rId1360" ref="E458"/>
    <hyperlink r:id="rId1361" ref="F458"/>
    <hyperlink r:id="rId1362" ref="D459"/>
    <hyperlink r:id="rId1363" ref="F459"/>
    <hyperlink r:id="rId1364" ref="D460"/>
    <hyperlink r:id="rId1365" ref="E460"/>
    <hyperlink r:id="rId1366" ref="F460"/>
    <hyperlink r:id="rId1367" ref="D461"/>
    <hyperlink r:id="rId1368" ref="E461"/>
    <hyperlink r:id="rId1369" ref="F461"/>
    <hyperlink r:id="rId1370" ref="D462"/>
    <hyperlink r:id="rId1371" ref="E462"/>
    <hyperlink r:id="rId1372" ref="F462"/>
    <hyperlink r:id="rId1373" ref="D463"/>
    <hyperlink r:id="rId1374" ref="E463"/>
    <hyperlink r:id="rId1375" ref="F463"/>
    <hyperlink r:id="rId1376" ref="D464"/>
    <hyperlink r:id="rId1377" ref="E464"/>
    <hyperlink r:id="rId1378" ref="F464"/>
    <hyperlink r:id="rId1379" ref="D465"/>
    <hyperlink r:id="rId1380" ref="E465"/>
    <hyperlink r:id="rId1381" ref="F465"/>
    <hyperlink r:id="rId1382" ref="D466"/>
    <hyperlink r:id="rId1383" ref="E466"/>
    <hyperlink r:id="rId1384" ref="F466"/>
    <hyperlink r:id="rId1385" ref="D467"/>
    <hyperlink r:id="rId1386" ref="E467"/>
    <hyperlink r:id="rId1387" ref="F467"/>
    <hyperlink r:id="rId1388" ref="D468"/>
    <hyperlink r:id="rId1389" ref="E468"/>
    <hyperlink r:id="rId1390" ref="F468"/>
    <hyperlink r:id="rId1391" ref="D469"/>
    <hyperlink r:id="rId1392" ref="E469"/>
    <hyperlink r:id="rId1393" ref="F469"/>
    <hyperlink r:id="rId1394" ref="D470"/>
    <hyperlink r:id="rId1395" ref="E470"/>
    <hyperlink r:id="rId1396" ref="F470"/>
    <hyperlink r:id="rId1397" ref="D471"/>
    <hyperlink r:id="rId1398" ref="E471"/>
    <hyperlink r:id="rId1399" ref="F471"/>
    <hyperlink r:id="rId1400" ref="D472"/>
    <hyperlink r:id="rId1401" ref="E472"/>
    <hyperlink r:id="rId1402" ref="F472"/>
    <hyperlink r:id="rId1403" ref="D473"/>
    <hyperlink r:id="rId1404" ref="E473"/>
    <hyperlink r:id="rId1405" ref="F473"/>
    <hyperlink r:id="rId1406" ref="D474"/>
    <hyperlink r:id="rId1407" ref="E474"/>
    <hyperlink r:id="rId1408" ref="F474"/>
    <hyperlink r:id="rId1409" ref="D475"/>
    <hyperlink r:id="rId1410" ref="E475"/>
    <hyperlink r:id="rId1411" ref="F475"/>
    <hyperlink r:id="rId1412" ref="D476"/>
    <hyperlink r:id="rId1413" ref="E476"/>
    <hyperlink r:id="rId1414" ref="F476"/>
    <hyperlink r:id="rId1415" ref="D477"/>
    <hyperlink r:id="rId1416" ref="E477"/>
    <hyperlink r:id="rId1417" ref="F477"/>
    <hyperlink r:id="rId1418" ref="D478"/>
    <hyperlink r:id="rId1419" ref="E478"/>
    <hyperlink r:id="rId1420" ref="F478"/>
    <hyperlink r:id="rId1421" ref="D479"/>
    <hyperlink r:id="rId1422" ref="E479"/>
    <hyperlink r:id="rId1423" ref="F479"/>
    <hyperlink r:id="rId1424" ref="D480"/>
    <hyperlink r:id="rId1425" ref="E480"/>
    <hyperlink r:id="rId1426" ref="F480"/>
    <hyperlink r:id="rId1427" ref="D481"/>
    <hyperlink r:id="rId1428" ref="E481"/>
    <hyperlink r:id="rId1429" ref="F481"/>
    <hyperlink r:id="rId1430" ref="D482"/>
    <hyperlink r:id="rId1431" ref="E482"/>
    <hyperlink r:id="rId1432" ref="F482"/>
    <hyperlink r:id="rId1433" ref="D483"/>
    <hyperlink r:id="rId1434" ref="E483"/>
    <hyperlink r:id="rId1435" ref="F483"/>
    <hyperlink r:id="rId1436" ref="D484"/>
    <hyperlink r:id="rId1437" ref="E484"/>
    <hyperlink r:id="rId1438" ref="F484"/>
    <hyperlink r:id="rId1439" ref="D485"/>
    <hyperlink r:id="rId1440" ref="E485"/>
    <hyperlink r:id="rId1441" ref="F485"/>
    <hyperlink r:id="rId1442" ref="D486"/>
    <hyperlink r:id="rId1443" ref="E486"/>
    <hyperlink r:id="rId1444" ref="F486"/>
    <hyperlink r:id="rId1445" ref="D487"/>
    <hyperlink r:id="rId1446" ref="E487"/>
    <hyperlink r:id="rId1447" ref="F487"/>
    <hyperlink r:id="rId1448" ref="D488"/>
    <hyperlink r:id="rId1449" ref="E488"/>
    <hyperlink r:id="rId1450" ref="F488"/>
    <hyperlink r:id="rId1451" ref="D489"/>
    <hyperlink r:id="rId1452" ref="E489"/>
    <hyperlink r:id="rId1453" ref="F489"/>
    <hyperlink r:id="rId1454" ref="D490"/>
    <hyperlink r:id="rId1455" ref="E490"/>
    <hyperlink r:id="rId1456" ref="F490"/>
    <hyperlink r:id="rId1457" ref="D491"/>
    <hyperlink r:id="rId1458" ref="E491"/>
    <hyperlink r:id="rId1459" ref="F491"/>
    <hyperlink r:id="rId1460" ref="D492"/>
    <hyperlink r:id="rId1461" ref="E492"/>
    <hyperlink r:id="rId1462" ref="F492"/>
    <hyperlink r:id="rId1463" ref="D493"/>
    <hyperlink r:id="rId1464" ref="E493"/>
    <hyperlink r:id="rId1465" ref="F493"/>
    <hyperlink r:id="rId1466" ref="D494"/>
    <hyperlink r:id="rId1467" ref="E494"/>
    <hyperlink r:id="rId1468" ref="F494"/>
    <hyperlink r:id="rId1469" ref="D495"/>
    <hyperlink r:id="rId1470" ref="E495"/>
    <hyperlink r:id="rId1471" ref="F495"/>
    <hyperlink r:id="rId1472" ref="D496"/>
    <hyperlink r:id="rId1473" ref="E496"/>
    <hyperlink r:id="rId1474" ref="F496"/>
    <hyperlink r:id="rId1475" ref="D497"/>
    <hyperlink r:id="rId1476" ref="E497"/>
    <hyperlink r:id="rId1477" ref="F497"/>
    <hyperlink r:id="rId1478" ref="D498"/>
    <hyperlink r:id="rId1479" ref="E498"/>
    <hyperlink r:id="rId1480" ref="F498"/>
    <hyperlink r:id="rId1481" ref="D499"/>
    <hyperlink r:id="rId1482" ref="E499"/>
    <hyperlink r:id="rId1483" ref="F499"/>
    <hyperlink r:id="rId1484" ref="D500"/>
    <hyperlink r:id="rId1485" ref="E500"/>
    <hyperlink r:id="rId1486" ref="F500"/>
    <hyperlink r:id="rId1487" ref="D501"/>
    <hyperlink r:id="rId1488" ref="E501"/>
    <hyperlink r:id="rId1489" ref="F501"/>
    <hyperlink r:id="rId1490" ref="D502"/>
    <hyperlink r:id="rId1491" ref="E502"/>
    <hyperlink r:id="rId1492" ref="F502"/>
    <hyperlink r:id="rId1493" ref="D503"/>
    <hyperlink r:id="rId1494" ref="E503"/>
    <hyperlink r:id="rId1495" ref="F503"/>
    <hyperlink r:id="rId1496" ref="D504"/>
    <hyperlink r:id="rId1497" ref="F504"/>
    <hyperlink r:id="rId1498" ref="D505"/>
    <hyperlink r:id="rId1499" ref="E505"/>
    <hyperlink r:id="rId1500" ref="F505"/>
    <hyperlink r:id="rId1501" ref="D506"/>
    <hyperlink r:id="rId1502" ref="E506"/>
    <hyperlink r:id="rId1503" ref="F506"/>
    <hyperlink r:id="rId1504" ref="D507"/>
    <hyperlink r:id="rId1505" ref="E507"/>
    <hyperlink r:id="rId1506" ref="F507"/>
    <hyperlink r:id="rId1507" ref="D508"/>
    <hyperlink r:id="rId1508" ref="E508"/>
    <hyperlink r:id="rId1509" ref="F508"/>
    <hyperlink r:id="rId1510" ref="D509"/>
    <hyperlink r:id="rId1511" ref="E509"/>
    <hyperlink r:id="rId1512" ref="F509"/>
    <hyperlink r:id="rId1513" ref="D510"/>
    <hyperlink r:id="rId1514" ref="E510"/>
    <hyperlink r:id="rId1515" ref="F510"/>
    <hyperlink r:id="rId1516" ref="D511"/>
    <hyperlink r:id="rId1517" ref="E511"/>
    <hyperlink r:id="rId1518" ref="F511"/>
    <hyperlink r:id="rId1519" ref="D512"/>
    <hyperlink r:id="rId1520" ref="E512"/>
    <hyperlink r:id="rId1521" ref="F512"/>
    <hyperlink r:id="rId1522" ref="D513"/>
    <hyperlink r:id="rId1523" ref="E513"/>
    <hyperlink r:id="rId1524" ref="F513"/>
    <hyperlink r:id="rId1525" ref="D514"/>
    <hyperlink r:id="rId1526" ref="E514"/>
    <hyperlink r:id="rId1527" ref="F514"/>
    <hyperlink r:id="rId1528" ref="D515"/>
    <hyperlink r:id="rId1529" ref="E515"/>
    <hyperlink r:id="rId1530" ref="F515"/>
    <hyperlink r:id="rId1531" ref="D516"/>
    <hyperlink r:id="rId1532" ref="E516"/>
    <hyperlink r:id="rId1533" ref="F516"/>
    <hyperlink r:id="rId1534" ref="D517"/>
    <hyperlink r:id="rId1535" ref="E517"/>
    <hyperlink r:id="rId1536" ref="F517"/>
    <hyperlink r:id="rId1537" ref="D518"/>
    <hyperlink r:id="rId1538" ref="E518"/>
    <hyperlink r:id="rId1539" ref="F518"/>
    <hyperlink r:id="rId1540" ref="D519"/>
    <hyperlink r:id="rId1541" ref="E519"/>
    <hyperlink r:id="rId1542" ref="F519"/>
    <hyperlink r:id="rId1543" ref="D520"/>
    <hyperlink r:id="rId1544" ref="E520"/>
    <hyperlink r:id="rId1545" ref="F520"/>
    <hyperlink r:id="rId1546" ref="D521"/>
    <hyperlink r:id="rId1547" ref="E521"/>
    <hyperlink r:id="rId1548" ref="F521"/>
    <hyperlink r:id="rId1549" ref="D522"/>
    <hyperlink r:id="rId1550" ref="E522"/>
    <hyperlink r:id="rId1551" ref="F522"/>
    <hyperlink r:id="rId1552" ref="D523"/>
    <hyperlink r:id="rId1553" ref="E523"/>
    <hyperlink r:id="rId1554" ref="F523"/>
    <hyperlink r:id="rId1555" ref="D524"/>
    <hyperlink r:id="rId1556" ref="E524"/>
    <hyperlink r:id="rId1557" ref="F524"/>
    <hyperlink r:id="rId1558" ref="D525"/>
    <hyperlink r:id="rId1559" ref="E525"/>
    <hyperlink r:id="rId1560" ref="F525"/>
    <hyperlink r:id="rId1561" ref="D526"/>
    <hyperlink r:id="rId1562" ref="E526"/>
    <hyperlink r:id="rId1563" ref="F526"/>
    <hyperlink r:id="rId1564" ref="D527"/>
    <hyperlink r:id="rId1565" ref="E527"/>
    <hyperlink r:id="rId1566" ref="F527"/>
    <hyperlink r:id="rId1567" ref="D528"/>
    <hyperlink r:id="rId1568" ref="F528"/>
    <hyperlink r:id="rId1569" ref="D529"/>
    <hyperlink r:id="rId1570" ref="E529"/>
    <hyperlink r:id="rId1571" ref="F529"/>
    <hyperlink r:id="rId1572" ref="D530"/>
    <hyperlink r:id="rId1573" ref="E530"/>
    <hyperlink r:id="rId1574" ref="F530"/>
    <hyperlink r:id="rId1575" ref="D531"/>
    <hyperlink r:id="rId1576" ref="E531"/>
    <hyperlink r:id="rId1577" ref="F531"/>
    <hyperlink r:id="rId1578" ref="D532"/>
    <hyperlink r:id="rId1579" ref="E532"/>
    <hyperlink r:id="rId1580" ref="F532"/>
    <hyperlink r:id="rId1581" ref="D533"/>
    <hyperlink r:id="rId1582" ref="E533"/>
    <hyperlink r:id="rId1583" ref="F533"/>
    <hyperlink r:id="rId1584" ref="D534"/>
    <hyperlink r:id="rId1585" ref="F534"/>
    <hyperlink r:id="rId1586" ref="D535"/>
    <hyperlink r:id="rId1587" ref="E535"/>
    <hyperlink r:id="rId1588" ref="F535"/>
    <hyperlink r:id="rId1589" ref="D536"/>
    <hyperlink r:id="rId1590" ref="E536"/>
    <hyperlink r:id="rId1591" ref="F536"/>
    <hyperlink r:id="rId1592" ref="D537"/>
    <hyperlink r:id="rId1593" ref="E537"/>
    <hyperlink r:id="rId1594" ref="F537"/>
    <hyperlink r:id="rId1595" ref="D538"/>
    <hyperlink r:id="rId1596" ref="E538"/>
    <hyperlink r:id="rId1597" ref="F538"/>
    <hyperlink r:id="rId1598" ref="D539"/>
    <hyperlink r:id="rId1599" ref="E539"/>
    <hyperlink r:id="rId1600" ref="F539"/>
    <hyperlink r:id="rId1601" ref="D540"/>
    <hyperlink r:id="rId1602" ref="E540"/>
    <hyperlink r:id="rId1603" ref="F540"/>
    <hyperlink r:id="rId1604" ref="D541"/>
    <hyperlink r:id="rId1605" ref="E541"/>
    <hyperlink r:id="rId1606" ref="F541"/>
    <hyperlink r:id="rId1607" ref="D542"/>
    <hyperlink r:id="rId1608" ref="E542"/>
    <hyperlink r:id="rId1609" ref="F542"/>
    <hyperlink r:id="rId1610" ref="D543"/>
    <hyperlink r:id="rId1611" ref="E543"/>
    <hyperlink r:id="rId1612" ref="F543"/>
    <hyperlink r:id="rId1613" ref="D544"/>
    <hyperlink r:id="rId1614" ref="E544"/>
    <hyperlink r:id="rId1615" ref="F544"/>
    <hyperlink r:id="rId1616" ref="D545"/>
    <hyperlink r:id="rId1617" ref="E545"/>
    <hyperlink r:id="rId1618" ref="F545"/>
    <hyperlink r:id="rId1619" ref="D546"/>
    <hyperlink r:id="rId1620" ref="E546"/>
    <hyperlink r:id="rId1621" ref="F546"/>
    <hyperlink r:id="rId1622" ref="D547"/>
    <hyperlink r:id="rId1623" ref="E547"/>
    <hyperlink r:id="rId1624" ref="F547"/>
    <hyperlink r:id="rId1625" ref="D548"/>
    <hyperlink r:id="rId1626" ref="E548"/>
    <hyperlink r:id="rId1627" ref="F548"/>
    <hyperlink r:id="rId1628" ref="D549"/>
    <hyperlink r:id="rId1629" ref="E549"/>
    <hyperlink r:id="rId1630" ref="F549"/>
    <hyperlink r:id="rId1631" ref="D550"/>
    <hyperlink r:id="rId1632" ref="E550"/>
    <hyperlink r:id="rId1633" ref="F550"/>
    <hyperlink r:id="rId1634" ref="D551"/>
    <hyperlink r:id="rId1635" ref="E551"/>
    <hyperlink r:id="rId1636" ref="F551"/>
    <hyperlink r:id="rId1637" ref="D552"/>
    <hyperlink r:id="rId1638" ref="E552"/>
    <hyperlink r:id="rId1639" ref="F552"/>
    <hyperlink r:id="rId1640" ref="D553"/>
    <hyperlink r:id="rId1641" ref="E553"/>
    <hyperlink r:id="rId1642" ref="F553"/>
    <hyperlink r:id="rId1643" ref="D554"/>
    <hyperlink r:id="rId1644" ref="E554"/>
    <hyperlink r:id="rId1645" ref="F554"/>
    <hyperlink r:id="rId1646" ref="D555"/>
    <hyperlink r:id="rId1647" ref="E555"/>
    <hyperlink r:id="rId1648" ref="F555"/>
    <hyperlink r:id="rId1649" ref="D556"/>
    <hyperlink r:id="rId1650" ref="E556"/>
    <hyperlink r:id="rId1651" ref="F556"/>
    <hyperlink r:id="rId1652" ref="D557"/>
    <hyperlink r:id="rId1653" ref="E557"/>
    <hyperlink r:id="rId1654" ref="F557"/>
    <hyperlink r:id="rId1655" ref="D558"/>
    <hyperlink r:id="rId1656" ref="E558"/>
    <hyperlink r:id="rId1657" ref="F558"/>
    <hyperlink r:id="rId1658" ref="D559"/>
    <hyperlink r:id="rId1659" ref="E559"/>
    <hyperlink r:id="rId1660" ref="F559"/>
    <hyperlink r:id="rId1661" ref="D560"/>
    <hyperlink r:id="rId1662" ref="E560"/>
    <hyperlink r:id="rId1663" ref="F560"/>
    <hyperlink r:id="rId1664" ref="D561"/>
    <hyperlink r:id="rId1665" ref="E561"/>
    <hyperlink r:id="rId1666" ref="F561"/>
    <hyperlink r:id="rId1667" ref="D562"/>
    <hyperlink r:id="rId1668" ref="E562"/>
    <hyperlink r:id="rId1669" ref="F562"/>
    <hyperlink r:id="rId1670" ref="D563"/>
    <hyperlink r:id="rId1671" ref="E563"/>
    <hyperlink r:id="rId1672" ref="F563"/>
    <hyperlink r:id="rId1673" ref="D564"/>
    <hyperlink r:id="rId1674" ref="E564"/>
    <hyperlink r:id="rId1675" ref="F564"/>
    <hyperlink r:id="rId1676" ref="D565"/>
    <hyperlink r:id="rId1677" ref="E565"/>
    <hyperlink r:id="rId1678" ref="F565"/>
    <hyperlink r:id="rId1679" ref="D566"/>
    <hyperlink r:id="rId1680" ref="E566"/>
    <hyperlink r:id="rId1681" ref="F566"/>
    <hyperlink r:id="rId1682" ref="D567"/>
    <hyperlink r:id="rId1683" ref="E567"/>
    <hyperlink r:id="rId1684" ref="F567"/>
    <hyperlink r:id="rId1685" ref="D568"/>
    <hyperlink r:id="rId1686" ref="E568"/>
    <hyperlink r:id="rId1687" ref="F568"/>
    <hyperlink r:id="rId1688" ref="D569"/>
    <hyperlink r:id="rId1689" ref="E569"/>
    <hyperlink r:id="rId1690" ref="F569"/>
    <hyperlink r:id="rId1691" ref="D570"/>
    <hyperlink r:id="rId1692" ref="E570"/>
    <hyperlink r:id="rId1693" ref="F570"/>
    <hyperlink r:id="rId1694" ref="D571"/>
    <hyperlink r:id="rId1695" ref="E571"/>
    <hyperlink r:id="rId1696" ref="F571"/>
    <hyperlink r:id="rId1697" ref="D572"/>
    <hyperlink r:id="rId1698" ref="E572"/>
    <hyperlink r:id="rId1699" ref="F572"/>
    <hyperlink r:id="rId1700" ref="D573"/>
    <hyperlink r:id="rId1701" ref="E573"/>
    <hyperlink r:id="rId1702" ref="F573"/>
    <hyperlink r:id="rId1703" ref="D574"/>
    <hyperlink r:id="rId1704" ref="E574"/>
    <hyperlink r:id="rId1705" ref="F574"/>
    <hyperlink r:id="rId1706" ref="D575"/>
    <hyperlink r:id="rId1707" ref="E575"/>
    <hyperlink r:id="rId1708" ref="F575"/>
    <hyperlink r:id="rId1709" ref="D576"/>
    <hyperlink r:id="rId1710" ref="E576"/>
    <hyperlink r:id="rId1711" ref="F576"/>
    <hyperlink r:id="rId1712" ref="D577"/>
    <hyperlink r:id="rId1713" ref="E577"/>
    <hyperlink r:id="rId1714" ref="F577"/>
    <hyperlink r:id="rId1715" ref="D578"/>
    <hyperlink r:id="rId1716" ref="E578"/>
    <hyperlink r:id="rId1717" ref="F578"/>
    <hyperlink r:id="rId1718" ref="D579"/>
    <hyperlink r:id="rId1719" ref="E579"/>
    <hyperlink r:id="rId1720" ref="F579"/>
    <hyperlink r:id="rId1721" ref="D580"/>
    <hyperlink r:id="rId1722" ref="E580"/>
    <hyperlink r:id="rId1723" ref="F580"/>
    <hyperlink r:id="rId1724" ref="D581"/>
    <hyperlink r:id="rId1725" ref="E581"/>
    <hyperlink r:id="rId1726" ref="F581"/>
    <hyperlink r:id="rId1727" ref="D582"/>
    <hyperlink r:id="rId1728" ref="E582"/>
    <hyperlink r:id="rId1729" ref="F582"/>
    <hyperlink r:id="rId1730" ref="D583"/>
    <hyperlink r:id="rId1731" ref="E583"/>
    <hyperlink r:id="rId1732" ref="F583"/>
    <hyperlink r:id="rId1733" ref="D584"/>
    <hyperlink r:id="rId1734" ref="E584"/>
    <hyperlink r:id="rId1735" ref="F584"/>
    <hyperlink r:id="rId1736" ref="D585"/>
    <hyperlink r:id="rId1737" ref="E585"/>
    <hyperlink r:id="rId1738" ref="F585"/>
    <hyperlink r:id="rId1739" ref="D586"/>
    <hyperlink r:id="rId1740" ref="E586"/>
    <hyperlink r:id="rId1741" ref="F586"/>
    <hyperlink r:id="rId1742" ref="D587"/>
    <hyperlink r:id="rId1743" ref="E587"/>
    <hyperlink r:id="rId1744" ref="F587"/>
    <hyperlink r:id="rId1745" ref="D588"/>
    <hyperlink r:id="rId1746" ref="E588"/>
    <hyperlink r:id="rId1747" ref="F588"/>
    <hyperlink r:id="rId1748" ref="D589"/>
    <hyperlink r:id="rId1749" ref="E589"/>
    <hyperlink r:id="rId1750" ref="F589"/>
    <hyperlink r:id="rId1751" ref="D590"/>
    <hyperlink r:id="rId1752" ref="E590"/>
    <hyperlink r:id="rId1753" ref="F590"/>
    <hyperlink r:id="rId1754" ref="D591"/>
    <hyperlink r:id="rId1755" ref="E591"/>
    <hyperlink r:id="rId1756" ref="F591"/>
    <hyperlink r:id="rId1757" ref="D592"/>
    <hyperlink r:id="rId1758" ref="E592"/>
    <hyperlink r:id="rId1759" ref="F592"/>
    <hyperlink r:id="rId1760" ref="D593"/>
    <hyperlink r:id="rId1761" ref="E593"/>
    <hyperlink r:id="rId1762" ref="F593"/>
    <hyperlink r:id="rId1763" ref="D594"/>
    <hyperlink r:id="rId1764" ref="E594"/>
    <hyperlink r:id="rId1765" ref="F594"/>
    <hyperlink r:id="rId1766" ref="D595"/>
    <hyperlink r:id="rId1767" ref="E595"/>
    <hyperlink r:id="rId1768" ref="F595"/>
    <hyperlink r:id="rId1769" ref="D596"/>
    <hyperlink r:id="rId1770" ref="E596"/>
    <hyperlink r:id="rId1771" ref="F596"/>
    <hyperlink r:id="rId1772" ref="D597"/>
    <hyperlink r:id="rId1773" ref="E597"/>
    <hyperlink r:id="rId1774" ref="F597"/>
    <hyperlink r:id="rId1775" ref="D598"/>
    <hyperlink r:id="rId1776" ref="E598"/>
    <hyperlink r:id="rId1777" ref="F598"/>
    <hyperlink r:id="rId1778" ref="D599"/>
    <hyperlink r:id="rId1779" ref="E599"/>
    <hyperlink r:id="rId1780" ref="F599"/>
    <hyperlink r:id="rId1781" ref="D600"/>
    <hyperlink r:id="rId1782" ref="E600"/>
    <hyperlink r:id="rId1783" ref="F600"/>
    <hyperlink r:id="rId1784" ref="D601"/>
    <hyperlink r:id="rId1785" ref="E601"/>
    <hyperlink r:id="rId1786" ref="F601"/>
    <hyperlink r:id="rId1787" ref="D602"/>
    <hyperlink r:id="rId1788" ref="E602"/>
    <hyperlink r:id="rId1789" ref="F602"/>
    <hyperlink r:id="rId1790" ref="D603"/>
    <hyperlink r:id="rId1791" ref="E603"/>
    <hyperlink r:id="rId1792" ref="F603"/>
    <hyperlink r:id="rId1793" ref="D604"/>
    <hyperlink r:id="rId1794" ref="E604"/>
    <hyperlink r:id="rId1795" ref="F604"/>
    <hyperlink r:id="rId1796" ref="D605"/>
    <hyperlink r:id="rId1797" ref="E605"/>
    <hyperlink r:id="rId1798" ref="F605"/>
    <hyperlink r:id="rId1799" ref="D606"/>
    <hyperlink r:id="rId1800" ref="F606"/>
    <hyperlink r:id="rId1801" ref="D607"/>
    <hyperlink r:id="rId1802" ref="E607"/>
    <hyperlink r:id="rId1803" ref="F607"/>
    <hyperlink r:id="rId1804" ref="D608"/>
    <hyperlink r:id="rId1805" ref="E608"/>
    <hyperlink r:id="rId1806" ref="F608"/>
    <hyperlink r:id="rId1807" ref="D609"/>
    <hyperlink r:id="rId1808" ref="E609"/>
    <hyperlink r:id="rId1809" ref="F609"/>
    <hyperlink r:id="rId1810" ref="D610"/>
    <hyperlink r:id="rId1811" ref="E610"/>
    <hyperlink r:id="rId1812" ref="F610"/>
    <hyperlink r:id="rId1813" ref="D611"/>
    <hyperlink r:id="rId1814" ref="E611"/>
    <hyperlink r:id="rId1815" ref="F611"/>
    <hyperlink r:id="rId1816" ref="D612"/>
    <hyperlink r:id="rId1817" ref="E612"/>
    <hyperlink r:id="rId1818" ref="F612"/>
    <hyperlink r:id="rId1819" ref="D613"/>
    <hyperlink r:id="rId1820" ref="E613"/>
    <hyperlink r:id="rId1821" ref="F613"/>
    <hyperlink r:id="rId1822" ref="D614"/>
    <hyperlink r:id="rId1823" ref="E614"/>
    <hyperlink r:id="rId1824" ref="F614"/>
    <hyperlink r:id="rId1825" ref="D615"/>
    <hyperlink r:id="rId1826" ref="E615"/>
    <hyperlink r:id="rId1827" ref="F615"/>
    <hyperlink r:id="rId1828" ref="D616"/>
    <hyperlink r:id="rId1829" ref="E616"/>
    <hyperlink r:id="rId1830" ref="F616"/>
    <hyperlink r:id="rId1831" ref="D617"/>
    <hyperlink r:id="rId1832" ref="E617"/>
    <hyperlink r:id="rId1833" ref="F617"/>
    <hyperlink r:id="rId1834" ref="D618"/>
    <hyperlink r:id="rId1835" ref="E618"/>
    <hyperlink r:id="rId1836" ref="F618"/>
    <hyperlink r:id="rId1837" ref="D619"/>
    <hyperlink r:id="rId1838" ref="E619"/>
    <hyperlink r:id="rId1839" ref="F619"/>
    <hyperlink r:id="rId1840" ref="D620"/>
    <hyperlink r:id="rId1841" ref="E620"/>
    <hyperlink r:id="rId1842" ref="F620"/>
    <hyperlink r:id="rId1843" ref="D621"/>
    <hyperlink r:id="rId1844" ref="E621"/>
    <hyperlink r:id="rId1845" ref="F621"/>
    <hyperlink r:id="rId1846" ref="D622"/>
    <hyperlink r:id="rId1847" ref="E622"/>
    <hyperlink r:id="rId1848" ref="F622"/>
    <hyperlink r:id="rId1849" ref="D623"/>
    <hyperlink r:id="rId1850" ref="E623"/>
    <hyperlink r:id="rId1851" ref="F623"/>
    <hyperlink r:id="rId1852" ref="D624"/>
    <hyperlink r:id="rId1853" ref="E624"/>
    <hyperlink r:id="rId1854" ref="F624"/>
    <hyperlink r:id="rId1855" ref="D625"/>
    <hyperlink r:id="rId1856" ref="E625"/>
    <hyperlink r:id="rId1857" ref="F625"/>
    <hyperlink r:id="rId1858" ref="D626"/>
    <hyperlink r:id="rId1859" ref="F626"/>
    <hyperlink r:id="rId1860" ref="D627"/>
    <hyperlink r:id="rId1861" ref="E627"/>
    <hyperlink r:id="rId1862" ref="F627"/>
    <hyperlink r:id="rId1863" ref="D628"/>
    <hyperlink r:id="rId1864" ref="E628"/>
    <hyperlink r:id="rId1865" ref="F628"/>
    <hyperlink r:id="rId1866" ref="D629"/>
    <hyperlink r:id="rId1867" ref="E629"/>
    <hyperlink r:id="rId1868" ref="F629"/>
    <hyperlink r:id="rId1869" ref="D630"/>
    <hyperlink r:id="rId1870" ref="E630"/>
    <hyperlink r:id="rId1871" ref="F630"/>
    <hyperlink r:id="rId1872" ref="D631"/>
    <hyperlink r:id="rId1873" ref="E631"/>
    <hyperlink r:id="rId1874" ref="F631"/>
    <hyperlink r:id="rId1875" ref="D632"/>
    <hyperlink r:id="rId1876" ref="E632"/>
    <hyperlink r:id="rId1877" ref="F632"/>
    <hyperlink r:id="rId1878" ref="D633"/>
    <hyperlink r:id="rId1879" ref="E633"/>
    <hyperlink r:id="rId1880" ref="F633"/>
    <hyperlink r:id="rId1881" ref="D634"/>
    <hyperlink r:id="rId1882" ref="E634"/>
    <hyperlink r:id="rId1883" ref="F634"/>
    <hyperlink r:id="rId1884" ref="D635"/>
    <hyperlink r:id="rId1885" ref="E635"/>
    <hyperlink r:id="rId1886" ref="F635"/>
    <hyperlink r:id="rId1887" ref="D636"/>
    <hyperlink r:id="rId1888" ref="F636"/>
    <hyperlink r:id="rId1889" ref="D637"/>
    <hyperlink r:id="rId1890" ref="E637"/>
    <hyperlink r:id="rId1891" ref="F637"/>
    <hyperlink r:id="rId1892" ref="D638"/>
    <hyperlink r:id="rId1893" ref="E638"/>
    <hyperlink r:id="rId1894" ref="F638"/>
    <hyperlink r:id="rId1895" ref="D639"/>
    <hyperlink r:id="rId1896" ref="E639"/>
    <hyperlink r:id="rId1897" ref="F639"/>
    <hyperlink r:id="rId1898" ref="D640"/>
    <hyperlink r:id="rId1899" ref="E640"/>
    <hyperlink r:id="rId1900" ref="F640"/>
    <hyperlink r:id="rId1901" ref="D641"/>
    <hyperlink r:id="rId1902" ref="E641"/>
    <hyperlink r:id="rId1903" ref="F641"/>
    <hyperlink r:id="rId1904" ref="D642"/>
    <hyperlink r:id="rId1905" ref="E642"/>
    <hyperlink r:id="rId1906" ref="F642"/>
    <hyperlink r:id="rId1907" ref="D643"/>
    <hyperlink r:id="rId1908" ref="E643"/>
    <hyperlink r:id="rId1909" ref="F643"/>
    <hyperlink r:id="rId1910" ref="D644"/>
    <hyperlink r:id="rId1911" ref="E644"/>
    <hyperlink r:id="rId1912" ref="F644"/>
    <hyperlink r:id="rId1913" ref="D645"/>
    <hyperlink r:id="rId1914" ref="E645"/>
    <hyperlink r:id="rId1915" ref="F645"/>
    <hyperlink r:id="rId1916" ref="D646"/>
    <hyperlink r:id="rId1917" ref="E646"/>
    <hyperlink r:id="rId1918" ref="F646"/>
    <hyperlink r:id="rId1919" ref="D647"/>
    <hyperlink r:id="rId1920" ref="E647"/>
    <hyperlink r:id="rId1921" ref="F647"/>
    <hyperlink r:id="rId1922" ref="D648"/>
    <hyperlink r:id="rId1923" ref="E648"/>
    <hyperlink r:id="rId1924" ref="F648"/>
    <hyperlink r:id="rId1925" ref="D649"/>
    <hyperlink r:id="rId1926" ref="E649"/>
    <hyperlink r:id="rId1927" ref="F649"/>
    <hyperlink r:id="rId1928" ref="D650"/>
    <hyperlink r:id="rId1929" ref="E650"/>
    <hyperlink r:id="rId1930" ref="F650"/>
    <hyperlink r:id="rId1931" ref="D651"/>
    <hyperlink r:id="rId1932" ref="E651"/>
    <hyperlink r:id="rId1933" ref="F651"/>
    <hyperlink r:id="rId1934" ref="D652"/>
    <hyperlink r:id="rId1935" ref="F652"/>
    <hyperlink r:id="rId1936" ref="D653"/>
    <hyperlink r:id="rId1937" ref="E653"/>
    <hyperlink r:id="rId1938" ref="F653"/>
    <hyperlink r:id="rId1939" ref="D654"/>
    <hyperlink r:id="rId1940" ref="E654"/>
    <hyperlink r:id="rId1941" ref="F654"/>
    <hyperlink r:id="rId1942" ref="D655"/>
    <hyperlink r:id="rId1943" ref="E655"/>
    <hyperlink r:id="rId1944" ref="F655"/>
    <hyperlink r:id="rId1945" ref="D656"/>
    <hyperlink r:id="rId1946" ref="E656"/>
    <hyperlink r:id="rId1947" ref="F656"/>
    <hyperlink r:id="rId1948" ref="D657"/>
    <hyperlink r:id="rId1949" ref="E657"/>
    <hyperlink r:id="rId1950" ref="F657"/>
    <hyperlink r:id="rId1951" ref="D658"/>
    <hyperlink r:id="rId1952" ref="E658"/>
    <hyperlink r:id="rId1953" ref="F658"/>
    <hyperlink r:id="rId1954" ref="D659"/>
    <hyperlink r:id="rId1955" ref="E659"/>
    <hyperlink r:id="rId1956" ref="F659"/>
    <hyperlink r:id="rId1957" ref="D660"/>
    <hyperlink r:id="rId1958" ref="E660"/>
    <hyperlink r:id="rId1959" ref="F660"/>
    <hyperlink r:id="rId1960" ref="D661"/>
    <hyperlink r:id="rId1961" ref="E661"/>
    <hyperlink r:id="rId1962" ref="F661"/>
    <hyperlink r:id="rId1963" ref="D662"/>
    <hyperlink r:id="rId1964" ref="E662"/>
    <hyperlink r:id="rId1965" ref="F662"/>
    <hyperlink r:id="rId1966" ref="D663"/>
    <hyperlink r:id="rId1967" ref="E663"/>
    <hyperlink r:id="rId1968" ref="F663"/>
    <hyperlink r:id="rId1969" ref="D664"/>
    <hyperlink r:id="rId1970" ref="E664"/>
    <hyperlink r:id="rId1971" ref="F664"/>
    <hyperlink r:id="rId1972" ref="D665"/>
    <hyperlink r:id="rId1973" ref="E665"/>
    <hyperlink r:id="rId1974" ref="F665"/>
    <hyperlink r:id="rId1975" ref="D666"/>
    <hyperlink r:id="rId1976" ref="E666"/>
    <hyperlink r:id="rId1977" ref="F666"/>
    <hyperlink r:id="rId1978" ref="D667"/>
    <hyperlink r:id="rId1979" ref="E667"/>
    <hyperlink r:id="rId1980" ref="F667"/>
    <hyperlink r:id="rId1981" ref="D668"/>
    <hyperlink r:id="rId1982" ref="E668"/>
    <hyperlink r:id="rId1983" ref="F668"/>
    <hyperlink r:id="rId1984" ref="D669"/>
    <hyperlink r:id="rId1985" ref="E669"/>
    <hyperlink r:id="rId1986" ref="F669"/>
    <hyperlink r:id="rId1987" ref="D670"/>
    <hyperlink r:id="rId1988" ref="E670"/>
    <hyperlink r:id="rId1989" ref="F670"/>
    <hyperlink r:id="rId1990" ref="D671"/>
    <hyperlink r:id="rId1991" ref="E671"/>
    <hyperlink r:id="rId1992" ref="F671"/>
    <hyperlink r:id="rId1993" ref="D672"/>
    <hyperlink r:id="rId1994" ref="E672"/>
    <hyperlink r:id="rId1995" ref="F672"/>
    <hyperlink r:id="rId1996" ref="D673"/>
    <hyperlink r:id="rId1997" ref="E673"/>
    <hyperlink r:id="rId1998" ref="F673"/>
    <hyperlink r:id="rId1999" ref="D674"/>
    <hyperlink r:id="rId2000" ref="E674"/>
    <hyperlink r:id="rId2001" ref="F674"/>
    <hyperlink r:id="rId2002" ref="D675"/>
    <hyperlink r:id="rId2003" ref="E675"/>
    <hyperlink r:id="rId2004" ref="F675"/>
    <hyperlink r:id="rId2005" ref="D676"/>
    <hyperlink r:id="rId2006" ref="E676"/>
    <hyperlink r:id="rId2007" ref="F676"/>
    <hyperlink r:id="rId2008" ref="D677"/>
    <hyperlink r:id="rId2009" ref="E677"/>
    <hyperlink r:id="rId2010" ref="F677"/>
    <hyperlink r:id="rId2011" ref="D678"/>
    <hyperlink r:id="rId2012" ref="E678"/>
    <hyperlink r:id="rId2013" ref="F678"/>
    <hyperlink r:id="rId2014" ref="D679"/>
    <hyperlink r:id="rId2015" ref="E679"/>
    <hyperlink r:id="rId2016" ref="F679"/>
    <hyperlink r:id="rId2017" ref="D680"/>
    <hyperlink r:id="rId2018" ref="E680"/>
    <hyperlink r:id="rId2019" ref="F680"/>
    <hyperlink r:id="rId2020" ref="D681"/>
    <hyperlink r:id="rId2021" ref="E681"/>
    <hyperlink r:id="rId2022" ref="F681"/>
    <hyperlink r:id="rId2023" ref="D682"/>
    <hyperlink r:id="rId2024" ref="E682"/>
    <hyperlink r:id="rId2025" ref="F682"/>
    <hyperlink r:id="rId2026" ref="D683"/>
    <hyperlink r:id="rId2027" ref="E683"/>
    <hyperlink r:id="rId2028" ref="F683"/>
    <hyperlink r:id="rId2029" ref="D684"/>
    <hyperlink r:id="rId2030" ref="E684"/>
    <hyperlink r:id="rId2031" ref="F684"/>
    <hyperlink r:id="rId2032" ref="D685"/>
    <hyperlink r:id="rId2033" ref="E685"/>
    <hyperlink r:id="rId2034" ref="F685"/>
    <hyperlink r:id="rId2035" ref="D686"/>
    <hyperlink r:id="rId2036" ref="E686"/>
    <hyperlink r:id="rId2037" ref="F686"/>
    <hyperlink r:id="rId2038" ref="D687"/>
    <hyperlink r:id="rId2039" ref="E687"/>
    <hyperlink r:id="rId2040" ref="F687"/>
    <hyperlink r:id="rId2041" ref="D688"/>
    <hyperlink r:id="rId2042" ref="E688"/>
    <hyperlink r:id="rId2043" ref="F688"/>
    <hyperlink r:id="rId2044" ref="D689"/>
    <hyperlink r:id="rId2045" ref="E689"/>
    <hyperlink r:id="rId2046" ref="F689"/>
    <hyperlink r:id="rId2047" ref="D690"/>
    <hyperlink r:id="rId2048" ref="E690"/>
    <hyperlink r:id="rId2049" ref="F690"/>
    <hyperlink r:id="rId2050" ref="D691"/>
    <hyperlink r:id="rId2051" ref="E691"/>
    <hyperlink r:id="rId2052" ref="F691"/>
    <hyperlink r:id="rId2053" ref="D692"/>
    <hyperlink r:id="rId2054" ref="E692"/>
    <hyperlink r:id="rId2055" ref="F692"/>
    <hyperlink r:id="rId2056" ref="D693"/>
    <hyperlink r:id="rId2057" ref="E693"/>
    <hyperlink r:id="rId2058" ref="F693"/>
    <hyperlink r:id="rId2059" ref="D694"/>
    <hyperlink r:id="rId2060" ref="E694"/>
    <hyperlink r:id="rId2061" ref="F694"/>
    <hyperlink r:id="rId2062" ref="D695"/>
    <hyperlink r:id="rId2063" ref="E695"/>
    <hyperlink r:id="rId2064" ref="F695"/>
    <hyperlink r:id="rId2065" ref="D696"/>
    <hyperlink r:id="rId2066" ref="E696"/>
    <hyperlink r:id="rId2067" ref="F696"/>
    <hyperlink r:id="rId2068" ref="D697"/>
    <hyperlink r:id="rId2069" ref="E697"/>
    <hyperlink r:id="rId2070" ref="F697"/>
    <hyperlink r:id="rId2071" ref="D698"/>
    <hyperlink r:id="rId2072" ref="E698"/>
    <hyperlink r:id="rId2073" ref="F698"/>
    <hyperlink r:id="rId2074" ref="D699"/>
    <hyperlink r:id="rId2075" ref="F699"/>
    <hyperlink r:id="rId2076" ref="D700"/>
    <hyperlink r:id="rId2077" ref="E700"/>
    <hyperlink r:id="rId2078" ref="F700"/>
    <hyperlink r:id="rId2079" ref="D701"/>
    <hyperlink r:id="rId2080" ref="E701"/>
    <hyperlink r:id="rId2081" ref="F701"/>
    <hyperlink r:id="rId2082" ref="D702"/>
    <hyperlink r:id="rId2083" ref="E702"/>
    <hyperlink r:id="rId2084" ref="F702"/>
    <hyperlink r:id="rId2085" ref="D703"/>
    <hyperlink r:id="rId2086" ref="F703"/>
    <hyperlink r:id="rId2087" ref="D704"/>
    <hyperlink r:id="rId2088" ref="E704"/>
    <hyperlink r:id="rId2089" ref="F704"/>
    <hyperlink r:id="rId2090" ref="D705"/>
    <hyperlink r:id="rId2091" ref="E705"/>
    <hyperlink r:id="rId2092" ref="F705"/>
    <hyperlink r:id="rId2093" ref="D706"/>
    <hyperlink r:id="rId2094" ref="E706"/>
    <hyperlink r:id="rId2095" ref="F706"/>
    <hyperlink r:id="rId2096" ref="D707"/>
    <hyperlink r:id="rId2097" ref="E707"/>
    <hyperlink r:id="rId2098" ref="F707"/>
    <hyperlink r:id="rId2099" ref="D708"/>
    <hyperlink r:id="rId2100" ref="E708"/>
    <hyperlink r:id="rId2101" ref="F708"/>
    <hyperlink r:id="rId2102" ref="D709"/>
    <hyperlink r:id="rId2103" ref="E709"/>
    <hyperlink r:id="rId2104" ref="F709"/>
    <hyperlink r:id="rId2105" ref="D710"/>
    <hyperlink r:id="rId2106" ref="E710"/>
    <hyperlink r:id="rId2107" ref="F710"/>
    <hyperlink r:id="rId2108" ref="D711"/>
    <hyperlink r:id="rId2109" ref="E711"/>
    <hyperlink r:id="rId2110" ref="F711"/>
    <hyperlink r:id="rId2111" ref="D712"/>
    <hyperlink r:id="rId2112" ref="E712"/>
    <hyperlink r:id="rId2113" ref="F712"/>
    <hyperlink r:id="rId2114" ref="D713"/>
    <hyperlink r:id="rId2115" ref="E713"/>
    <hyperlink r:id="rId2116" ref="F713"/>
    <hyperlink r:id="rId2117" ref="D714"/>
    <hyperlink r:id="rId2118" ref="E714"/>
    <hyperlink r:id="rId2119" ref="F714"/>
    <hyperlink r:id="rId2120" ref="D715"/>
    <hyperlink r:id="rId2121" ref="E715"/>
    <hyperlink r:id="rId2122" ref="F715"/>
    <hyperlink r:id="rId2123" ref="D716"/>
    <hyperlink r:id="rId2124" ref="E716"/>
    <hyperlink r:id="rId2125" ref="F716"/>
    <hyperlink r:id="rId2126" ref="D717"/>
    <hyperlink r:id="rId2127" ref="E717"/>
    <hyperlink r:id="rId2128" ref="F717"/>
    <hyperlink r:id="rId2129" ref="D718"/>
    <hyperlink r:id="rId2130" ref="E718"/>
    <hyperlink r:id="rId2131" ref="F718"/>
    <hyperlink r:id="rId2132" ref="D719"/>
    <hyperlink r:id="rId2133" ref="E719"/>
    <hyperlink r:id="rId2134" ref="F719"/>
    <hyperlink r:id="rId2135" ref="D720"/>
    <hyperlink r:id="rId2136" ref="E720"/>
    <hyperlink r:id="rId2137" ref="F720"/>
    <hyperlink r:id="rId2138" ref="D721"/>
    <hyperlink r:id="rId2139" ref="E721"/>
    <hyperlink r:id="rId2140" ref="F721"/>
    <hyperlink r:id="rId2141" ref="D722"/>
    <hyperlink r:id="rId2142" ref="E722"/>
    <hyperlink r:id="rId2143" ref="F722"/>
    <hyperlink r:id="rId2144" ref="D723"/>
    <hyperlink r:id="rId2145" ref="E723"/>
    <hyperlink r:id="rId2146" ref="F723"/>
    <hyperlink r:id="rId2147" ref="D724"/>
    <hyperlink r:id="rId2148" ref="E724"/>
    <hyperlink r:id="rId2149" ref="F724"/>
    <hyperlink r:id="rId2150" ref="D725"/>
    <hyperlink r:id="rId2151" ref="E725"/>
    <hyperlink r:id="rId2152" ref="F725"/>
    <hyperlink r:id="rId2153" ref="D726"/>
    <hyperlink r:id="rId2154" ref="E726"/>
    <hyperlink r:id="rId2155" ref="F726"/>
    <hyperlink r:id="rId2156" ref="D727"/>
    <hyperlink r:id="rId2157" ref="E727"/>
    <hyperlink r:id="rId2158" ref="F727"/>
    <hyperlink r:id="rId2159" ref="D728"/>
    <hyperlink r:id="rId2160" ref="E728"/>
    <hyperlink r:id="rId2161" ref="F728"/>
    <hyperlink r:id="rId2162" ref="D729"/>
    <hyperlink r:id="rId2163" ref="E729"/>
    <hyperlink r:id="rId2164" ref="F729"/>
    <hyperlink r:id="rId2165" ref="D730"/>
    <hyperlink r:id="rId2166" ref="E730"/>
    <hyperlink r:id="rId2167" ref="F730"/>
    <hyperlink r:id="rId2168" ref="D731"/>
    <hyperlink r:id="rId2169" ref="E731"/>
    <hyperlink r:id="rId2170" ref="F731"/>
    <hyperlink r:id="rId2171" ref="D732"/>
    <hyperlink r:id="rId2172" ref="E732"/>
    <hyperlink r:id="rId2173" ref="F732"/>
    <hyperlink r:id="rId2174" ref="D733"/>
    <hyperlink r:id="rId2175" ref="E733"/>
    <hyperlink r:id="rId2176" ref="F733"/>
    <hyperlink r:id="rId2177" ref="D734"/>
    <hyperlink r:id="rId2178" ref="E734"/>
    <hyperlink r:id="rId2179" ref="F734"/>
    <hyperlink r:id="rId2180" ref="D735"/>
    <hyperlink r:id="rId2181" ref="E735"/>
    <hyperlink r:id="rId2182" ref="F735"/>
    <hyperlink r:id="rId2183" ref="D736"/>
    <hyperlink r:id="rId2184" ref="E736"/>
    <hyperlink r:id="rId2185" ref="F736"/>
    <hyperlink r:id="rId2186" ref="D737"/>
    <hyperlink r:id="rId2187" ref="E737"/>
    <hyperlink r:id="rId2188" ref="F737"/>
    <hyperlink r:id="rId2189" ref="D738"/>
    <hyperlink r:id="rId2190" ref="E738"/>
    <hyperlink r:id="rId2191" ref="F738"/>
    <hyperlink r:id="rId2192" ref="D739"/>
    <hyperlink r:id="rId2193" ref="E739"/>
    <hyperlink r:id="rId2194" ref="F739"/>
    <hyperlink r:id="rId2195" ref="D740"/>
    <hyperlink r:id="rId2196" ref="E740"/>
    <hyperlink r:id="rId2197" ref="F740"/>
    <hyperlink r:id="rId2198" ref="D741"/>
    <hyperlink r:id="rId2199" ref="F741"/>
    <hyperlink r:id="rId2200" ref="D742"/>
    <hyperlink r:id="rId2201" ref="E742"/>
    <hyperlink r:id="rId2202" ref="F742"/>
    <hyperlink r:id="rId2203" ref="D743"/>
    <hyperlink r:id="rId2204" ref="E743"/>
    <hyperlink r:id="rId2205" ref="F743"/>
    <hyperlink r:id="rId2206" ref="D744"/>
    <hyperlink r:id="rId2207" ref="E744"/>
    <hyperlink r:id="rId2208" ref="F744"/>
    <hyperlink r:id="rId2209" ref="D745"/>
    <hyperlink r:id="rId2210" ref="E745"/>
    <hyperlink r:id="rId2211" ref="F745"/>
    <hyperlink r:id="rId2212" ref="D746"/>
    <hyperlink r:id="rId2213" ref="E746"/>
    <hyperlink r:id="rId2214" ref="F746"/>
    <hyperlink r:id="rId2215" ref="D747"/>
    <hyperlink r:id="rId2216" ref="E747"/>
    <hyperlink r:id="rId2217" ref="F747"/>
    <hyperlink r:id="rId2218" ref="D748"/>
    <hyperlink r:id="rId2219" ref="F748"/>
    <hyperlink r:id="rId2220" ref="D749"/>
    <hyperlink r:id="rId2221" ref="E749"/>
    <hyperlink r:id="rId2222" ref="F749"/>
    <hyperlink r:id="rId2223" ref="D750"/>
    <hyperlink r:id="rId2224" ref="E750"/>
    <hyperlink r:id="rId2225" ref="F750"/>
    <hyperlink r:id="rId2226" ref="D751"/>
    <hyperlink r:id="rId2227" ref="E751"/>
    <hyperlink r:id="rId2228" ref="F751"/>
    <hyperlink r:id="rId2229" ref="D752"/>
    <hyperlink r:id="rId2230" ref="E752"/>
    <hyperlink r:id="rId2231" ref="F752"/>
    <hyperlink r:id="rId2232" ref="D753"/>
    <hyperlink r:id="rId2233" ref="E753"/>
    <hyperlink r:id="rId2234" ref="F753"/>
    <hyperlink r:id="rId2235" ref="D754"/>
    <hyperlink r:id="rId2236" ref="E754"/>
    <hyperlink r:id="rId2237" ref="F754"/>
    <hyperlink r:id="rId2238" ref="D755"/>
    <hyperlink r:id="rId2239" ref="E755"/>
    <hyperlink r:id="rId2240" ref="F755"/>
    <hyperlink r:id="rId2241" ref="D756"/>
    <hyperlink r:id="rId2242" ref="E756"/>
    <hyperlink r:id="rId2243" ref="F756"/>
    <hyperlink r:id="rId2244" ref="D757"/>
    <hyperlink r:id="rId2245" ref="E757"/>
    <hyperlink r:id="rId2246" ref="F757"/>
    <hyperlink r:id="rId2247" ref="D758"/>
    <hyperlink r:id="rId2248" ref="E758"/>
    <hyperlink r:id="rId2249" ref="F758"/>
    <hyperlink r:id="rId2250" ref="D759"/>
    <hyperlink r:id="rId2251" ref="E759"/>
    <hyperlink r:id="rId2252" ref="F759"/>
    <hyperlink r:id="rId2253" ref="D760"/>
    <hyperlink r:id="rId2254" ref="E760"/>
    <hyperlink r:id="rId2255" ref="F760"/>
    <hyperlink r:id="rId2256" ref="D761"/>
    <hyperlink r:id="rId2257" ref="E761"/>
    <hyperlink r:id="rId2258" ref="F761"/>
    <hyperlink r:id="rId2259" ref="D762"/>
    <hyperlink r:id="rId2260" ref="F762"/>
    <hyperlink r:id="rId2261" ref="D763"/>
    <hyperlink r:id="rId2262" ref="E763"/>
    <hyperlink r:id="rId2263" ref="F763"/>
    <hyperlink r:id="rId2264" ref="D764"/>
    <hyperlink r:id="rId2265" ref="E764"/>
    <hyperlink r:id="rId2266" ref="F764"/>
    <hyperlink r:id="rId2267" ref="D765"/>
    <hyperlink r:id="rId2268" ref="E765"/>
    <hyperlink r:id="rId2269" ref="F765"/>
    <hyperlink r:id="rId2270" ref="D766"/>
    <hyperlink r:id="rId2271" ref="E766"/>
    <hyperlink r:id="rId2272" ref="F766"/>
    <hyperlink r:id="rId2273" ref="D767"/>
    <hyperlink r:id="rId2274" ref="F767"/>
    <hyperlink r:id="rId2275" ref="D768"/>
    <hyperlink r:id="rId2276" ref="E768"/>
    <hyperlink r:id="rId2277" ref="F768"/>
    <hyperlink r:id="rId2278" ref="D769"/>
    <hyperlink r:id="rId2279" ref="E769"/>
    <hyperlink r:id="rId2280" ref="F769"/>
    <hyperlink r:id="rId2281" ref="D770"/>
    <hyperlink r:id="rId2282" ref="F770"/>
    <hyperlink r:id="rId2283" ref="D771"/>
    <hyperlink r:id="rId2284" ref="E771"/>
    <hyperlink r:id="rId2285" ref="F771"/>
    <hyperlink r:id="rId2286" ref="D772"/>
    <hyperlink r:id="rId2287" ref="E772"/>
    <hyperlink r:id="rId2288" ref="F772"/>
    <hyperlink r:id="rId2289" ref="D773"/>
    <hyperlink r:id="rId2290" ref="E773"/>
    <hyperlink r:id="rId2291" ref="F773"/>
    <hyperlink r:id="rId2292" ref="D774"/>
    <hyperlink r:id="rId2293" ref="E774"/>
    <hyperlink r:id="rId2294" ref="F774"/>
    <hyperlink r:id="rId2295" ref="D775"/>
    <hyperlink r:id="rId2296" ref="E775"/>
    <hyperlink r:id="rId2297" ref="F775"/>
    <hyperlink r:id="rId2298" ref="D776"/>
    <hyperlink r:id="rId2299" ref="E776"/>
    <hyperlink r:id="rId2300" ref="F776"/>
    <hyperlink r:id="rId2301" ref="D777"/>
    <hyperlink r:id="rId2302" ref="E777"/>
    <hyperlink r:id="rId2303" ref="F777"/>
    <hyperlink r:id="rId2304" ref="D778"/>
    <hyperlink r:id="rId2305" ref="E778"/>
    <hyperlink r:id="rId2306" ref="F778"/>
    <hyperlink r:id="rId2307" ref="D779"/>
    <hyperlink r:id="rId2308" ref="E779"/>
    <hyperlink r:id="rId2309" ref="F779"/>
    <hyperlink r:id="rId2310" ref="D780"/>
    <hyperlink r:id="rId2311" ref="E780"/>
    <hyperlink r:id="rId2312" ref="F780"/>
    <hyperlink r:id="rId2313" ref="D781"/>
    <hyperlink r:id="rId2314" ref="E781"/>
    <hyperlink r:id="rId2315" ref="F781"/>
    <hyperlink r:id="rId2316" ref="D782"/>
    <hyperlink r:id="rId2317" ref="E782"/>
    <hyperlink r:id="rId2318" ref="F782"/>
    <hyperlink r:id="rId2319" ref="D783"/>
    <hyperlink r:id="rId2320" ref="F783"/>
    <hyperlink r:id="rId2321" ref="D784"/>
    <hyperlink r:id="rId2322" ref="E784"/>
    <hyperlink r:id="rId2323" ref="F784"/>
    <hyperlink r:id="rId2324" ref="D785"/>
    <hyperlink r:id="rId2325" ref="E785"/>
    <hyperlink r:id="rId2326" ref="F785"/>
    <hyperlink r:id="rId2327" ref="D786"/>
    <hyperlink r:id="rId2328" ref="E786"/>
    <hyperlink r:id="rId2329" ref="F786"/>
    <hyperlink r:id="rId2330" ref="D787"/>
    <hyperlink r:id="rId2331" ref="E787"/>
    <hyperlink r:id="rId2332" ref="F787"/>
    <hyperlink r:id="rId2333" ref="D788"/>
    <hyperlink r:id="rId2334" ref="E788"/>
    <hyperlink r:id="rId2335" ref="F788"/>
    <hyperlink r:id="rId2336" ref="D789"/>
    <hyperlink r:id="rId2337" ref="E789"/>
    <hyperlink r:id="rId2338" ref="F789"/>
    <hyperlink r:id="rId2339" ref="D790"/>
    <hyperlink r:id="rId2340" ref="F790"/>
    <hyperlink r:id="rId2341" ref="D791"/>
    <hyperlink r:id="rId2342" ref="E791"/>
    <hyperlink r:id="rId2343" ref="F791"/>
    <hyperlink r:id="rId2344" ref="D792"/>
    <hyperlink r:id="rId2345" ref="E792"/>
    <hyperlink r:id="rId2346" ref="F792"/>
    <hyperlink r:id="rId2347" ref="D793"/>
    <hyperlink r:id="rId2348" ref="E793"/>
    <hyperlink r:id="rId2349" ref="F793"/>
    <hyperlink r:id="rId2350" ref="D794"/>
    <hyperlink r:id="rId2351" ref="E794"/>
    <hyperlink r:id="rId2352" ref="F794"/>
    <hyperlink r:id="rId2353" ref="D795"/>
    <hyperlink r:id="rId2354" ref="E795"/>
    <hyperlink r:id="rId2355" ref="F795"/>
    <hyperlink r:id="rId2356" ref="D796"/>
    <hyperlink r:id="rId2357" ref="F796"/>
    <hyperlink r:id="rId2358" ref="D797"/>
    <hyperlink r:id="rId2359" ref="E797"/>
    <hyperlink r:id="rId2360" ref="F797"/>
    <hyperlink r:id="rId2361" ref="D798"/>
    <hyperlink r:id="rId2362" ref="E798"/>
    <hyperlink r:id="rId2363" ref="F798"/>
    <hyperlink r:id="rId2364" ref="D799"/>
    <hyperlink r:id="rId2365" ref="E799"/>
    <hyperlink r:id="rId2366" ref="F799"/>
    <hyperlink r:id="rId2367" ref="D800"/>
    <hyperlink r:id="rId2368" ref="E800"/>
    <hyperlink r:id="rId2369" ref="F800"/>
    <hyperlink r:id="rId2370" ref="D801"/>
    <hyperlink r:id="rId2371" ref="E801"/>
    <hyperlink r:id="rId2372" ref="F801"/>
    <hyperlink r:id="rId2373" ref="D802"/>
    <hyperlink r:id="rId2374" ref="E802"/>
    <hyperlink r:id="rId2375" ref="F802"/>
    <hyperlink r:id="rId2376" ref="D803"/>
    <hyperlink r:id="rId2377" ref="E803"/>
    <hyperlink r:id="rId2378" ref="F803"/>
    <hyperlink r:id="rId2379" ref="D804"/>
    <hyperlink r:id="rId2380" ref="E804"/>
    <hyperlink r:id="rId2381" ref="F804"/>
    <hyperlink r:id="rId2382" ref="D805"/>
    <hyperlink r:id="rId2383" ref="E805"/>
    <hyperlink r:id="rId2384" ref="F805"/>
    <hyperlink r:id="rId2385" ref="D806"/>
    <hyperlink r:id="rId2386" ref="E806"/>
    <hyperlink r:id="rId2387" ref="F806"/>
    <hyperlink r:id="rId2388" ref="D807"/>
    <hyperlink r:id="rId2389" ref="F807"/>
    <hyperlink r:id="rId2390" ref="D808"/>
    <hyperlink r:id="rId2391" ref="E808"/>
    <hyperlink r:id="rId2392" ref="F808"/>
    <hyperlink r:id="rId2393" ref="D809"/>
    <hyperlink r:id="rId2394" ref="F809"/>
    <hyperlink r:id="rId2395" ref="D810"/>
    <hyperlink r:id="rId2396" ref="E810"/>
    <hyperlink r:id="rId2397" ref="F810"/>
    <hyperlink r:id="rId2398" ref="D811"/>
    <hyperlink r:id="rId2399" ref="E811"/>
    <hyperlink r:id="rId2400" ref="F811"/>
    <hyperlink r:id="rId2401" ref="D812"/>
    <hyperlink r:id="rId2402" ref="E812"/>
    <hyperlink r:id="rId2403" ref="F812"/>
    <hyperlink r:id="rId2404" ref="D813"/>
    <hyperlink r:id="rId2405" ref="E813"/>
    <hyperlink r:id="rId2406" ref="F813"/>
    <hyperlink r:id="rId2407" ref="D814"/>
    <hyperlink r:id="rId2408" ref="E814"/>
    <hyperlink r:id="rId2409" ref="F814"/>
    <hyperlink r:id="rId2410" ref="D815"/>
    <hyperlink r:id="rId2411" ref="E815"/>
    <hyperlink r:id="rId2412" ref="F815"/>
    <hyperlink r:id="rId2413" ref="D816"/>
    <hyperlink r:id="rId2414" ref="E816"/>
    <hyperlink r:id="rId2415" ref="F816"/>
    <hyperlink r:id="rId2416" ref="D817"/>
    <hyperlink r:id="rId2417" ref="F817"/>
    <hyperlink r:id="rId2418" ref="D818"/>
    <hyperlink r:id="rId2419" ref="E818"/>
    <hyperlink r:id="rId2420" ref="F818"/>
    <hyperlink r:id="rId2421" ref="D819"/>
    <hyperlink r:id="rId2422" ref="E819"/>
    <hyperlink r:id="rId2423" ref="F819"/>
    <hyperlink r:id="rId2424" ref="D820"/>
    <hyperlink r:id="rId2425" ref="E820"/>
    <hyperlink r:id="rId2426" ref="F820"/>
    <hyperlink r:id="rId2427" ref="D821"/>
    <hyperlink r:id="rId2428" ref="E821"/>
    <hyperlink r:id="rId2429" ref="F821"/>
    <hyperlink r:id="rId2430" ref="D822"/>
    <hyperlink r:id="rId2431" ref="F822"/>
    <hyperlink r:id="rId2432" ref="D823"/>
    <hyperlink r:id="rId2433" ref="F823"/>
    <hyperlink r:id="rId2434" ref="D824"/>
    <hyperlink r:id="rId2435" ref="E824"/>
    <hyperlink r:id="rId2436" ref="F824"/>
    <hyperlink r:id="rId2437" ref="D825"/>
    <hyperlink r:id="rId2438" ref="E825"/>
    <hyperlink r:id="rId2439" ref="F825"/>
    <hyperlink r:id="rId2440" ref="D826"/>
    <hyperlink r:id="rId2441" ref="E826"/>
    <hyperlink r:id="rId2442" ref="F826"/>
    <hyperlink r:id="rId2443" ref="D827"/>
    <hyperlink r:id="rId2444" ref="E827"/>
    <hyperlink r:id="rId2445" ref="F827"/>
    <hyperlink r:id="rId2446" ref="D828"/>
    <hyperlink r:id="rId2447" ref="E828"/>
    <hyperlink r:id="rId2448" ref="F828"/>
    <hyperlink r:id="rId2449" ref="D829"/>
    <hyperlink r:id="rId2450" ref="E829"/>
    <hyperlink r:id="rId2451" ref="F829"/>
    <hyperlink r:id="rId2452" ref="D830"/>
    <hyperlink r:id="rId2453" ref="E830"/>
    <hyperlink r:id="rId2454" ref="F830"/>
    <hyperlink r:id="rId2455" ref="D831"/>
    <hyperlink r:id="rId2456" ref="E831"/>
    <hyperlink r:id="rId2457" ref="F831"/>
    <hyperlink r:id="rId2458" ref="D832"/>
    <hyperlink r:id="rId2459" ref="E832"/>
    <hyperlink r:id="rId2460" ref="F832"/>
    <hyperlink r:id="rId2461" ref="D833"/>
    <hyperlink r:id="rId2462" ref="F833"/>
    <hyperlink r:id="rId2463" ref="D834"/>
    <hyperlink r:id="rId2464" ref="E834"/>
    <hyperlink r:id="rId2465" ref="F834"/>
    <hyperlink r:id="rId2466" ref="D835"/>
    <hyperlink r:id="rId2467" ref="F835"/>
    <hyperlink r:id="rId2468" ref="D836"/>
    <hyperlink r:id="rId2469" ref="E836"/>
    <hyperlink r:id="rId2470" ref="F836"/>
    <hyperlink r:id="rId2471" ref="D837"/>
    <hyperlink r:id="rId2472" ref="F837"/>
    <hyperlink r:id="rId2473" ref="D838"/>
    <hyperlink r:id="rId2474" ref="E838"/>
    <hyperlink r:id="rId2475" ref="F838"/>
    <hyperlink r:id="rId2476" ref="D839"/>
    <hyperlink r:id="rId2477" ref="E839"/>
    <hyperlink r:id="rId2478" ref="F839"/>
    <hyperlink r:id="rId2479" ref="D840"/>
    <hyperlink r:id="rId2480" ref="E840"/>
    <hyperlink r:id="rId2481" ref="F840"/>
    <hyperlink r:id="rId2482" ref="D841"/>
    <hyperlink r:id="rId2483" ref="E841"/>
    <hyperlink r:id="rId2484" ref="F841"/>
    <hyperlink r:id="rId2485" ref="D842"/>
    <hyperlink r:id="rId2486" ref="E842"/>
    <hyperlink r:id="rId2487" ref="F842"/>
    <hyperlink r:id="rId2488" ref="D843"/>
    <hyperlink r:id="rId2489" ref="F843"/>
    <hyperlink r:id="rId2490" ref="D844"/>
    <hyperlink r:id="rId2491" ref="E844"/>
    <hyperlink r:id="rId2492" ref="F844"/>
    <hyperlink r:id="rId2493" ref="D845"/>
    <hyperlink r:id="rId2494" ref="E845"/>
    <hyperlink r:id="rId2495" ref="F845"/>
    <hyperlink r:id="rId2496" ref="D846"/>
    <hyperlink r:id="rId2497" ref="E846"/>
    <hyperlink r:id="rId2498" ref="F846"/>
    <hyperlink r:id="rId2499" ref="D847"/>
    <hyperlink r:id="rId2500" ref="E847"/>
    <hyperlink r:id="rId2501" ref="F847"/>
    <hyperlink r:id="rId2502" ref="D848"/>
    <hyperlink r:id="rId2503" ref="F848"/>
    <hyperlink r:id="rId2504" ref="D849"/>
    <hyperlink r:id="rId2505" ref="E849"/>
    <hyperlink r:id="rId2506" ref="F849"/>
    <hyperlink r:id="rId2507" ref="D850"/>
    <hyperlink r:id="rId2508" ref="E850"/>
    <hyperlink r:id="rId2509" ref="F850"/>
    <hyperlink r:id="rId2510" ref="D851"/>
    <hyperlink r:id="rId2511" ref="F851"/>
    <hyperlink r:id="rId2512" ref="D852"/>
    <hyperlink r:id="rId2513" ref="E852"/>
    <hyperlink r:id="rId2514" ref="F852"/>
    <hyperlink r:id="rId2515" ref="D853"/>
    <hyperlink r:id="rId2516" ref="E853"/>
    <hyperlink r:id="rId2517" ref="F853"/>
    <hyperlink r:id="rId2518" ref="D854"/>
    <hyperlink r:id="rId2519" ref="F854"/>
    <hyperlink r:id="rId2520" ref="D855"/>
    <hyperlink r:id="rId2521" ref="E855"/>
    <hyperlink r:id="rId2522" ref="F855"/>
    <hyperlink r:id="rId2523" ref="D856"/>
    <hyperlink r:id="rId2524" ref="F856"/>
    <hyperlink r:id="rId2525" ref="D857"/>
    <hyperlink r:id="rId2526" ref="F857"/>
    <hyperlink r:id="rId2527" ref="D858"/>
    <hyperlink r:id="rId2528" ref="F858"/>
    <hyperlink r:id="rId2529" ref="D859"/>
    <hyperlink r:id="rId2530" ref="E859"/>
    <hyperlink r:id="rId2531" ref="F859"/>
    <hyperlink r:id="rId2532" ref="D860"/>
    <hyperlink r:id="rId2533" ref="F860"/>
    <hyperlink r:id="rId2534" ref="D861"/>
    <hyperlink r:id="rId2535" ref="F861"/>
    <hyperlink r:id="rId2536" ref="D862"/>
    <hyperlink r:id="rId2537" ref="F862"/>
    <hyperlink r:id="rId2538" ref="D863"/>
    <hyperlink r:id="rId2539" ref="E863"/>
    <hyperlink r:id="rId2540" ref="F863"/>
    <hyperlink r:id="rId2541" ref="D864"/>
    <hyperlink r:id="rId2542" ref="E864"/>
    <hyperlink r:id="rId2543" ref="F864"/>
    <hyperlink r:id="rId2544" ref="D865"/>
    <hyperlink r:id="rId2545" ref="E865"/>
    <hyperlink r:id="rId2546" ref="F865"/>
    <hyperlink r:id="rId2547" ref="D866"/>
    <hyperlink r:id="rId2548" ref="F866"/>
    <hyperlink r:id="rId2549" ref="D867"/>
    <hyperlink r:id="rId2550" ref="E867"/>
    <hyperlink r:id="rId2551" ref="F867"/>
    <hyperlink r:id="rId2552" ref="D868"/>
    <hyperlink r:id="rId2553" ref="E868"/>
    <hyperlink r:id="rId2554" ref="F868"/>
    <hyperlink r:id="rId2555" ref="D869"/>
    <hyperlink r:id="rId2556" ref="E869"/>
    <hyperlink r:id="rId2557" ref="F869"/>
    <hyperlink r:id="rId2558" ref="D870"/>
    <hyperlink r:id="rId2559" ref="E870"/>
    <hyperlink r:id="rId2560" ref="F870"/>
    <hyperlink r:id="rId2561" ref="D871"/>
    <hyperlink r:id="rId2562" ref="E871"/>
    <hyperlink r:id="rId2563" ref="F871"/>
    <hyperlink r:id="rId2564" ref="D872"/>
    <hyperlink r:id="rId2565" ref="E872"/>
    <hyperlink r:id="rId2566" ref="F872"/>
    <hyperlink r:id="rId2567" ref="D873"/>
    <hyperlink r:id="rId2568" ref="F873"/>
    <hyperlink r:id="rId2569" ref="D874"/>
    <hyperlink r:id="rId2570" ref="F874"/>
    <hyperlink r:id="rId2571" ref="D875"/>
    <hyperlink r:id="rId2572" ref="E875"/>
    <hyperlink r:id="rId2573" ref="F875"/>
    <hyperlink r:id="rId2574" ref="D876"/>
    <hyperlink r:id="rId2575" ref="E876"/>
    <hyperlink r:id="rId2576" ref="F876"/>
    <hyperlink r:id="rId2577" ref="D877"/>
    <hyperlink r:id="rId2578" ref="E877"/>
    <hyperlink r:id="rId2579" ref="F877"/>
    <hyperlink r:id="rId2580" ref="D878"/>
    <hyperlink r:id="rId2581" ref="E878"/>
    <hyperlink r:id="rId2582" ref="F878"/>
    <hyperlink r:id="rId2583" ref="D879"/>
    <hyperlink r:id="rId2584" ref="E879"/>
    <hyperlink r:id="rId2585" ref="F879"/>
    <hyperlink r:id="rId2586" ref="D880"/>
    <hyperlink r:id="rId2587" ref="E880"/>
    <hyperlink r:id="rId2588" ref="F880"/>
    <hyperlink r:id="rId2589" ref="D881"/>
    <hyperlink r:id="rId2590" ref="E881"/>
    <hyperlink r:id="rId2591" ref="F881"/>
    <hyperlink r:id="rId2592" ref="D882"/>
    <hyperlink r:id="rId2593" ref="E882"/>
    <hyperlink r:id="rId2594" ref="F882"/>
    <hyperlink r:id="rId2595" ref="D883"/>
    <hyperlink r:id="rId2596" ref="E883"/>
    <hyperlink r:id="rId2597" ref="F883"/>
    <hyperlink r:id="rId2598" ref="D884"/>
    <hyperlink r:id="rId2599" ref="E884"/>
    <hyperlink r:id="rId2600" ref="F884"/>
    <hyperlink r:id="rId2601" ref="D885"/>
    <hyperlink r:id="rId2602" ref="E885"/>
    <hyperlink r:id="rId2603" ref="F885"/>
    <hyperlink r:id="rId2604" ref="D886"/>
    <hyperlink r:id="rId2605" ref="E886"/>
    <hyperlink r:id="rId2606" ref="F886"/>
    <hyperlink r:id="rId2607" ref="D887"/>
    <hyperlink r:id="rId2608" ref="E887"/>
    <hyperlink r:id="rId2609" ref="F887"/>
    <hyperlink r:id="rId2610" ref="D888"/>
    <hyperlink r:id="rId2611" ref="E888"/>
    <hyperlink r:id="rId2612" ref="F888"/>
    <hyperlink r:id="rId2613" ref="D889"/>
    <hyperlink r:id="rId2614" ref="E889"/>
    <hyperlink r:id="rId2615" ref="F889"/>
    <hyperlink r:id="rId2616" ref="D890"/>
    <hyperlink r:id="rId2617" ref="E890"/>
    <hyperlink r:id="rId2618" ref="F890"/>
    <hyperlink r:id="rId2619" ref="D891"/>
    <hyperlink r:id="rId2620" ref="F891"/>
    <hyperlink r:id="rId2621" ref="D892"/>
    <hyperlink r:id="rId2622" ref="E892"/>
    <hyperlink r:id="rId2623" ref="F892"/>
    <hyperlink r:id="rId2624" ref="D893"/>
    <hyperlink r:id="rId2625" ref="E893"/>
    <hyperlink r:id="rId2626" ref="F893"/>
    <hyperlink r:id="rId2627" ref="D894"/>
    <hyperlink r:id="rId2628" ref="E894"/>
    <hyperlink r:id="rId2629" ref="F894"/>
    <hyperlink r:id="rId2630" ref="D895"/>
    <hyperlink r:id="rId2631" ref="E895"/>
    <hyperlink r:id="rId2632" ref="F895"/>
    <hyperlink r:id="rId2633" ref="D896"/>
    <hyperlink r:id="rId2634" ref="E896"/>
    <hyperlink r:id="rId2635" ref="F896"/>
    <hyperlink r:id="rId2636" ref="D897"/>
    <hyperlink r:id="rId2637" ref="F897"/>
    <hyperlink r:id="rId2638" ref="D898"/>
    <hyperlink r:id="rId2639" ref="E898"/>
    <hyperlink r:id="rId2640" ref="F898"/>
    <hyperlink r:id="rId2641" ref="D899"/>
    <hyperlink r:id="rId2642" ref="E899"/>
    <hyperlink r:id="rId2643" ref="F899"/>
    <hyperlink r:id="rId2644" ref="D900"/>
    <hyperlink r:id="rId2645" ref="E900"/>
    <hyperlink r:id="rId2646" ref="F900"/>
    <hyperlink r:id="rId2647" ref="D901"/>
    <hyperlink r:id="rId2648" ref="F901"/>
    <hyperlink r:id="rId2649" ref="D902"/>
    <hyperlink r:id="rId2650" ref="E902"/>
    <hyperlink r:id="rId2651" ref="F902"/>
    <hyperlink r:id="rId2652" ref="D903"/>
    <hyperlink r:id="rId2653" ref="E903"/>
    <hyperlink r:id="rId2654" ref="F903"/>
    <hyperlink r:id="rId2655" ref="D904"/>
    <hyperlink r:id="rId2656" ref="F904"/>
    <hyperlink r:id="rId2657" ref="D905"/>
    <hyperlink r:id="rId2658" ref="E905"/>
    <hyperlink r:id="rId2659" ref="F905"/>
    <hyperlink r:id="rId2660" ref="D906"/>
    <hyperlink r:id="rId2661" ref="E906"/>
    <hyperlink r:id="rId2662" ref="F906"/>
    <hyperlink r:id="rId2663" ref="D907"/>
    <hyperlink r:id="rId2664" ref="E907"/>
    <hyperlink r:id="rId2665" ref="F907"/>
    <hyperlink r:id="rId2666" ref="D908"/>
    <hyperlink r:id="rId2667" ref="E908"/>
    <hyperlink r:id="rId2668" ref="F908"/>
    <hyperlink r:id="rId2669" ref="D909"/>
    <hyperlink r:id="rId2670" ref="E909"/>
    <hyperlink r:id="rId2671" ref="F909"/>
    <hyperlink r:id="rId2672" ref="D910"/>
    <hyperlink r:id="rId2673" ref="E910"/>
    <hyperlink r:id="rId2674" ref="F910"/>
    <hyperlink r:id="rId2675" ref="D911"/>
    <hyperlink r:id="rId2676" ref="E911"/>
    <hyperlink r:id="rId2677" ref="F911"/>
    <hyperlink r:id="rId2678" ref="D912"/>
    <hyperlink r:id="rId2679" ref="E912"/>
    <hyperlink r:id="rId2680" ref="F912"/>
    <hyperlink r:id="rId2681" ref="D913"/>
    <hyperlink r:id="rId2682" ref="E913"/>
    <hyperlink r:id="rId2683" ref="F913"/>
    <hyperlink r:id="rId2684" ref="D914"/>
    <hyperlink r:id="rId2685" ref="E914"/>
    <hyperlink r:id="rId2686" ref="F914"/>
    <hyperlink r:id="rId2687" ref="D915"/>
    <hyperlink r:id="rId2688" ref="F915"/>
    <hyperlink r:id="rId2689" ref="D916"/>
    <hyperlink r:id="rId2690" ref="E916"/>
    <hyperlink r:id="rId2691" ref="F916"/>
    <hyperlink r:id="rId2692" ref="D917"/>
    <hyperlink r:id="rId2693" ref="E917"/>
    <hyperlink r:id="rId2694" ref="F917"/>
    <hyperlink r:id="rId2695" ref="D918"/>
    <hyperlink r:id="rId2696" ref="E918"/>
    <hyperlink r:id="rId2697" ref="F918"/>
    <hyperlink r:id="rId2698" ref="D919"/>
    <hyperlink r:id="rId2699" ref="F919"/>
    <hyperlink r:id="rId2700" ref="D920"/>
    <hyperlink r:id="rId2701" ref="E920"/>
    <hyperlink r:id="rId2702" ref="F920"/>
    <hyperlink r:id="rId2703" ref="D921"/>
    <hyperlink r:id="rId2704" ref="E921"/>
    <hyperlink r:id="rId2705" ref="F921"/>
    <hyperlink r:id="rId2706" ref="D922"/>
    <hyperlink r:id="rId2707" ref="E922"/>
    <hyperlink r:id="rId2708" ref="F922"/>
    <hyperlink r:id="rId2709" ref="D923"/>
    <hyperlink r:id="rId2710" ref="E923"/>
    <hyperlink r:id="rId2711" ref="F923"/>
    <hyperlink r:id="rId2712" ref="D924"/>
    <hyperlink r:id="rId2713" ref="E924"/>
    <hyperlink r:id="rId2714" ref="F924"/>
    <hyperlink r:id="rId2715" ref="D925"/>
    <hyperlink r:id="rId2716" ref="E925"/>
    <hyperlink r:id="rId2717" ref="F925"/>
    <hyperlink r:id="rId2718" ref="D926"/>
    <hyperlink r:id="rId2719" ref="E926"/>
    <hyperlink r:id="rId2720" ref="F926"/>
    <hyperlink r:id="rId2721" ref="D927"/>
    <hyperlink r:id="rId2722" ref="E927"/>
    <hyperlink r:id="rId2723" ref="F927"/>
    <hyperlink r:id="rId2724" ref="D928"/>
    <hyperlink r:id="rId2725" ref="E928"/>
    <hyperlink r:id="rId2726" ref="F928"/>
    <hyperlink r:id="rId2727" ref="D929"/>
    <hyperlink r:id="rId2728" ref="F929"/>
    <hyperlink r:id="rId2729" ref="D930"/>
    <hyperlink r:id="rId2730" ref="E930"/>
    <hyperlink r:id="rId2731" ref="F930"/>
    <hyperlink r:id="rId2732" ref="D931"/>
    <hyperlink r:id="rId2733" ref="F931"/>
    <hyperlink r:id="rId2734" ref="D932"/>
    <hyperlink r:id="rId2735" ref="F932"/>
    <hyperlink r:id="rId2736" ref="D933"/>
    <hyperlink r:id="rId2737" ref="E933"/>
    <hyperlink r:id="rId2738" ref="F933"/>
    <hyperlink r:id="rId2739" ref="D934"/>
    <hyperlink r:id="rId2740" ref="E934"/>
    <hyperlink r:id="rId2741" ref="F934"/>
    <hyperlink r:id="rId2742" ref="D935"/>
    <hyperlink r:id="rId2743" ref="F935"/>
    <hyperlink r:id="rId2744" ref="D936"/>
    <hyperlink r:id="rId2745" ref="E936"/>
    <hyperlink r:id="rId2746" ref="F936"/>
    <hyperlink r:id="rId2747" ref="D937"/>
    <hyperlink r:id="rId2748" ref="F937"/>
    <hyperlink r:id="rId2749" ref="D938"/>
    <hyperlink r:id="rId2750" ref="E938"/>
    <hyperlink r:id="rId2751" ref="F938"/>
    <hyperlink r:id="rId2752" ref="D939"/>
    <hyperlink r:id="rId2753" ref="E939"/>
    <hyperlink r:id="rId2754" ref="F939"/>
    <hyperlink r:id="rId2755" ref="D940"/>
    <hyperlink r:id="rId2756" ref="E940"/>
    <hyperlink r:id="rId2757" ref="F940"/>
    <hyperlink r:id="rId2758" ref="D941"/>
    <hyperlink r:id="rId2759" ref="E941"/>
    <hyperlink r:id="rId2760" ref="F941"/>
    <hyperlink r:id="rId2761" ref="D942"/>
    <hyperlink r:id="rId2762" ref="E942"/>
    <hyperlink r:id="rId2763" ref="F942"/>
    <hyperlink r:id="rId2764" ref="D943"/>
    <hyperlink r:id="rId2765" ref="F943"/>
    <hyperlink r:id="rId2766" ref="D944"/>
    <hyperlink r:id="rId2767" ref="E944"/>
    <hyperlink r:id="rId2768" ref="F944"/>
    <hyperlink r:id="rId2769" ref="D945"/>
    <hyperlink r:id="rId2770" ref="E945"/>
    <hyperlink r:id="rId2771" ref="F945"/>
    <hyperlink r:id="rId2772" ref="D946"/>
    <hyperlink r:id="rId2773" ref="E946"/>
    <hyperlink r:id="rId2774" ref="F946"/>
    <hyperlink r:id="rId2775" ref="D947"/>
    <hyperlink r:id="rId2776" ref="E947"/>
    <hyperlink r:id="rId2777" ref="F947"/>
    <hyperlink r:id="rId2778" ref="D948"/>
    <hyperlink r:id="rId2779" ref="E948"/>
    <hyperlink r:id="rId2780" ref="F948"/>
    <hyperlink r:id="rId2781" ref="D949"/>
    <hyperlink r:id="rId2782" ref="E949"/>
    <hyperlink r:id="rId2783" ref="F949"/>
    <hyperlink r:id="rId2784" ref="D950"/>
    <hyperlink r:id="rId2785" ref="E950"/>
    <hyperlink r:id="rId2786" ref="F950"/>
    <hyperlink r:id="rId2787" ref="D951"/>
    <hyperlink r:id="rId2788" ref="F951"/>
    <hyperlink r:id="rId2789" ref="D952"/>
    <hyperlink r:id="rId2790" ref="F952"/>
    <hyperlink r:id="rId2791" ref="D953"/>
    <hyperlink r:id="rId2792" ref="E953"/>
    <hyperlink r:id="rId2793" ref="F953"/>
    <hyperlink r:id="rId2794" ref="D954"/>
    <hyperlink r:id="rId2795" ref="E954"/>
    <hyperlink r:id="rId2796" ref="F954"/>
    <hyperlink r:id="rId2797" ref="D955"/>
    <hyperlink r:id="rId2798" ref="F955"/>
    <hyperlink r:id="rId2799" ref="D956"/>
    <hyperlink r:id="rId2800" ref="E956"/>
    <hyperlink r:id="rId2801" ref="F956"/>
    <hyperlink r:id="rId2802" ref="D957"/>
    <hyperlink r:id="rId2803" ref="E957"/>
    <hyperlink r:id="rId2804" ref="F957"/>
    <hyperlink r:id="rId2805" ref="D958"/>
    <hyperlink r:id="rId2806" ref="E958"/>
    <hyperlink r:id="rId2807" ref="F958"/>
    <hyperlink r:id="rId2808" ref="D959"/>
    <hyperlink r:id="rId2809" ref="E959"/>
    <hyperlink r:id="rId2810" ref="F959"/>
    <hyperlink r:id="rId2811" ref="D960"/>
    <hyperlink r:id="rId2812" ref="F960"/>
    <hyperlink r:id="rId2813" ref="D961"/>
    <hyperlink r:id="rId2814" ref="E961"/>
    <hyperlink r:id="rId2815" ref="F961"/>
    <hyperlink r:id="rId2816" ref="D962"/>
    <hyperlink r:id="rId2817" ref="E962"/>
    <hyperlink r:id="rId2818" ref="F962"/>
    <hyperlink r:id="rId2819" ref="D963"/>
    <hyperlink r:id="rId2820" ref="E963"/>
    <hyperlink r:id="rId2821" ref="F963"/>
    <hyperlink r:id="rId2822" ref="D964"/>
    <hyperlink r:id="rId2823" ref="E964"/>
    <hyperlink r:id="rId2824" ref="F964"/>
    <hyperlink r:id="rId2825" ref="D965"/>
    <hyperlink r:id="rId2826" ref="E965"/>
    <hyperlink r:id="rId2827" ref="F965"/>
    <hyperlink r:id="rId2828" ref="D966"/>
    <hyperlink r:id="rId2829" ref="E966"/>
    <hyperlink r:id="rId2830" ref="F966"/>
    <hyperlink r:id="rId2831" ref="D967"/>
    <hyperlink r:id="rId2832" ref="E967"/>
    <hyperlink r:id="rId2833" ref="F967"/>
    <hyperlink r:id="rId2834" ref="D968"/>
    <hyperlink r:id="rId2835" ref="F968"/>
    <hyperlink r:id="rId2836" ref="D969"/>
    <hyperlink r:id="rId2837" ref="E969"/>
    <hyperlink r:id="rId2838" ref="F969"/>
    <hyperlink r:id="rId2839" ref="D970"/>
    <hyperlink r:id="rId2840" ref="E970"/>
    <hyperlink r:id="rId2841" ref="F970"/>
    <hyperlink r:id="rId2842" ref="D971"/>
    <hyperlink r:id="rId2843" ref="E971"/>
    <hyperlink r:id="rId2844" ref="F971"/>
    <hyperlink r:id="rId2845" ref="D972"/>
    <hyperlink r:id="rId2846" ref="E972"/>
    <hyperlink r:id="rId2847" ref="F972"/>
    <hyperlink r:id="rId2848" ref="D973"/>
    <hyperlink r:id="rId2849" ref="E973"/>
    <hyperlink r:id="rId2850" ref="F973"/>
    <hyperlink r:id="rId2851" ref="D974"/>
    <hyperlink r:id="rId2852" ref="F974"/>
    <hyperlink r:id="rId2853" ref="D975"/>
    <hyperlink r:id="rId2854" ref="F975"/>
    <hyperlink r:id="rId2855" ref="D976"/>
    <hyperlink r:id="rId2856" ref="E976"/>
    <hyperlink r:id="rId2857" ref="F976"/>
    <hyperlink r:id="rId2858" ref="D977"/>
    <hyperlink r:id="rId2859" ref="E977"/>
    <hyperlink r:id="rId2860" ref="F977"/>
    <hyperlink r:id="rId2861" ref="D978"/>
    <hyperlink r:id="rId2862" ref="E978"/>
    <hyperlink r:id="rId2863" ref="F978"/>
    <hyperlink r:id="rId2864" ref="D979"/>
    <hyperlink r:id="rId2865" ref="F979"/>
    <hyperlink r:id="rId2866" ref="D980"/>
    <hyperlink r:id="rId2867" ref="F980"/>
    <hyperlink r:id="rId2868" ref="D981"/>
    <hyperlink r:id="rId2869" ref="E981"/>
    <hyperlink r:id="rId2870" ref="F981"/>
    <hyperlink r:id="rId2871" ref="D982"/>
    <hyperlink r:id="rId2872" ref="F982"/>
    <hyperlink r:id="rId2873" ref="D983"/>
    <hyperlink r:id="rId2874" ref="E983"/>
    <hyperlink r:id="rId2875" ref="F983"/>
    <hyperlink r:id="rId2876" ref="D984"/>
    <hyperlink r:id="rId2877" ref="E984"/>
    <hyperlink r:id="rId2878" ref="F984"/>
    <hyperlink r:id="rId2879" ref="D985"/>
    <hyperlink r:id="rId2880" ref="F985"/>
    <hyperlink r:id="rId2881" ref="D986"/>
    <hyperlink r:id="rId2882" ref="E986"/>
    <hyperlink r:id="rId2883" ref="F986"/>
    <hyperlink r:id="rId2884" ref="D987"/>
    <hyperlink r:id="rId2885" ref="F987"/>
    <hyperlink r:id="rId2886" ref="D988"/>
    <hyperlink r:id="rId2887" ref="F988"/>
    <hyperlink r:id="rId2888" ref="D989"/>
    <hyperlink r:id="rId2889" ref="E989"/>
    <hyperlink r:id="rId2890" ref="F989"/>
    <hyperlink r:id="rId2891" ref="D990"/>
    <hyperlink r:id="rId2892" ref="F990"/>
    <hyperlink r:id="rId2893" ref="D991"/>
    <hyperlink r:id="rId2894" ref="E991"/>
    <hyperlink r:id="rId2895" ref="F991"/>
    <hyperlink r:id="rId2896" ref="D992"/>
    <hyperlink r:id="rId2897" ref="E992"/>
    <hyperlink r:id="rId2898" ref="F992"/>
    <hyperlink r:id="rId2899" ref="D993"/>
    <hyperlink r:id="rId2900" ref="E993"/>
    <hyperlink r:id="rId2901" ref="F993"/>
    <hyperlink r:id="rId2902" ref="D994"/>
    <hyperlink r:id="rId2903" ref="E994"/>
    <hyperlink r:id="rId2904" ref="F994"/>
    <hyperlink r:id="rId2905" ref="D995"/>
    <hyperlink r:id="rId2906" ref="E995"/>
    <hyperlink r:id="rId2907" ref="F995"/>
    <hyperlink r:id="rId2908" ref="D996"/>
    <hyperlink r:id="rId2909" ref="E996"/>
    <hyperlink r:id="rId2910" ref="F996"/>
    <hyperlink r:id="rId2911" ref="D997"/>
    <hyperlink r:id="rId2912" ref="E997"/>
    <hyperlink r:id="rId2913" ref="F997"/>
    <hyperlink r:id="rId2914" ref="D998"/>
    <hyperlink r:id="rId2915" ref="E998"/>
    <hyperlink r:id="rId2916" ref="F998"/>
    <hyperlink r:id="rId2917" ref="D999"/>
    <hyperlink r:id="rId2918" ref="F999"/>
    <hyperlink r:id="rId2919" ref="D1000"/>
    <hyperlink r:id="rId2920" ref="F1000"/>
    <hyperlink r:id="rId2921" ref="D1001"/>
    <hyperlink r:id="rId2922" ref="E1001"/>
    <hyperlink r:id="rId2923" ref="F1001"/>
    <hyperlink r:id="rId2924" ref="D1002"/>
    <hyperlink r:id="rId2925" ref="E1002"/>
    <hyperlink r:id="rId2926" ref="F1002"/>
    <hyperlink r:id="rId2927" ref="D1003"/>
    <hyperlink r:id="rId2928" ref="E1003"/>
    <hyperlink r:id="rId2929" ref="F1003"/>
    <hyperlink r:id="rId2930" ref="D1004"/>
    <hyperlink r:id="rId2931" ref="E1004"/>
    <hyperlink r:id="rId2932" ref="F1004"/>
    <hyperlink r:id="rId2933" ref="D1005"/>
    <hyperlink r:id="rId2934" ref="E1005"/>
    <hyperlink r:id="rId2935" ref="F1005"/>
    <hyperlink r:id="rId2936" ref="D1006"/>
    <hyperlink r:id="rId2937" ref="F1006"/>
    <hyperlink r:id="rId2938" ref="D1007"/>
    <hyperlink r:id="rId2939" ref="E1007"/>
    <hyperlink r:id="rId2940" ref="F1007"/>
    <hyperlink r:id="rId2941" ref="D1008"/>
    <hyperlink r:id="rId2942" ref="E1008"/>
    <hyperlink r:id="rId2943" ref="F1008"/>
    <hyperlink r:id="rId2944" ref="D1009"/>
    <hyperlink r:id="rId2945" ref="E1009"/>
    <hyperlink r:id="rId2946" ref="F1009"/>
    <hyperlink r:id="rId2947" ref="D1010"/>
    <hyperlink r:id="rId2948" ref="E1010"/>
    <hyperlink r:id="rId2949" ref="F1010"/>
    <hyperlink r:id="rId2950" ref="D1011"/>
    <hyperlink r:id="rId2951" ref="E1011"/>
    <hyperlink r:id="rId2952" ref="F1011"/>
    <hyperlink r:id="rId2953" ref="D1012"/>
    <hyperlink r:id="rId2954" ref="E1012"/>
    <hyperlink r:id="rId2955" ref="F1012"/>
    <hyperlink r:id="rId2956" ref="D1013"/>
    <hyperlink r:id="rId2957" ref="F1013"/>
    <hyperlink r:id="rId2958" ref="D1014"/>
    <hyperlink r:id="rId2959" ref="E1014"/>
    <hyperlink r:id="rId2960" ref="F1014"/>
    <hyperlink r:id="rId2961" ref="D1015"/>
    <hyperlink r:id="rId2962" ref="E1015"/>
    <hyperlink r:id="rId2963" ref="F1015"/>
    <hyperlink r:id="rId2964" ref="D1016"/>
    <hyperlink r:id="rId2965" ref="E1016"/>
    <hyperlink r:id="rId2966" ref="F1016"/>
    <hyperlink r:id="rId2967" ref="D1017"/>
    <hyperlink r:id="rId2968" ref="E1017"/>
    <hyperlink r:id="rId2969" ref="F1017"/>
    <hyperlink r:id="rId2970" ref="D1018"/>
    <hyperlink r:id="rId2971" ref="E1018"/>
    <hyperlink r:id="rId2972" ref="F1018"/>
    <hyperlink r:id="rId2973" ref="D1019"/>
    <hyperlink r:id="rId2974" ref="E1019"/>
    <hyperlink r:id="rId2975" ref="F1019"/>
    <hyperlink r:id="rId2976" ref="D1020"/>
    <hyperlink r:id="rId2977" ref="E1020"/>
    <hyperlink r:id="rId2978" ref="F1020"/>
    <hyperlink r:id="rId2979" ref="D1021"/>
    <hyperlink r:id="rId2980" ref="E1021"/>
    <hyperlink r:id="rId2981" ref="F1021"/>
    <hyperlink r:id="rId2982" ref="D1022"/>
    <hyperlink r:id="rId2983" ref="E1022"/>
    <hyperlink r:id="rId2984" ref="F1022"/>
    <hyperlink r:id="rId2985" ref="D1023"/>
    <hyperlink r:id="rId2986" ref="E1023"/>
    <hyperlink r:id="rId2987" ref="F1023"/>
    <hyperlink r:id="rId2988" ref="D1024"/>
    <hyperlink r:id="rId2989" ref="E1024"/>
    <hyperlink r:id="rId2990" ref="F1024"/>
    <hyperlink r:id="rId2991" ref="D1025"/>
    <hyperlink r:id="rId2992" ref="F1025"/>
    <hyperlink r:id="rId2993" ref="D1026"/>
    <hyperlink r:id="rId2994" ref="E1026"/>
    <hyperlink r:id="rId2995" ref="F1026"/>
    <hyperlink r:id="rId2996" ref="D1027"/>
    <hyperlink r:id="rId2997" ref="E1027"/>
    <hyperlink r:id="rId2998" ref="F1027"/>
    <hyperlink r:id="rId2999" ref="D1028"/>
    <hyperlink r:id="rId3000" ref="E1028"/>
    <hyperlink r:id="rId3001" ref="F1028"/>
    <hyperlink r:id="rId3002" ref="D1029"/>
    <hyperlink r:id="rId3003" ref="F1029"/>
    <hyperlink r:id="rId3004" ref="D1030"/>
    <hyperlink r:id="rId3005" ref="E1030"/>
    <hyperlink r:id="rId3006" ref="F1030"/>
    <hyperlink r:id="rId3007" ref="D1031"/>
    <hyperlink r:id="rId3008" ref="E1031"/>
    <hyperlink r:id="rId3009" ref="F1031"/>
    <hyperlink r:id="rId3010" ref="D1032"/>
    <hyperlink r:id="rId3011" ref="E1032"/>
    <hyperlink r:id="rId3012" ref="F1032"/>
    <hyperlink r:id="rId3013" ref="D1033"/>
    <hyperlink r:id="rId3014" ref="F1033"/>
    <hyperlink r:id="rId3015" ref="D1034"/>
    <hyperlink r:id="rId3016" ref="E1034"/>
    <hyperlink r:id="rId3017" ref="F1034"/>
    <hyperlink r:id="rId3018" ref="D1035"/>
    <hyperlink r:id="rId3019" ref="F1035"/>
    <hyperlink r:id="rId3020" ref="D1036"/>
    <hyperlink r:id="rId3021" ref="F1036"/>
    <hyperlink r:id="rId3022" ref="D1037"/>
    <hyperlink r:id="rId3023" ref="E1037"/>
    <hyperlink r:id="rId3024" ref="F1037"/>
    <hyperlink r:id="rId3025" ref="D1038"/>
    <hyperlink r:id="rId3026" ref="E1038"/>
    <hyperlink r:id="rId3027" ref="F1038"/>
    <hyperlink r:id="rId3028" ref="D1039"/>
    <hyperlink r:id="rId3029" ref="F1039"/>
    <hyperlink r:id="rId3030" ref="D1040"/>
    <hyperlink r:id="rId3031" ref="E1040"/>
    <hyperlink r:id="rId3032" ref="F1040"/>
    <hyperlink r:id="rId3033" ref="D1041"/>
    <hyperlink r:id="rId3034" ref="E1041"/>
    <hyperlink r:id="rId3035" ref="F1041"/>
    <hyperlink r:id="rId3036" ref="D1042"/>
    <hyperlink r:id="rId3037" ref="F1042"/>
    <hyperlink r:id="rId3038" ref="D1043"/>
    <hyperlink r:id="rId3039" ref="E1043"/>
    <hyperlink r:id="rId3040" ref="F1043"/>
    <hyperlink r:id="rId3041" ref="D1044"/>
    <hyperlink r:id="rId3042" ref="E1044"/>
    <hyperlink r:id="rId3043" ref="F1044"/>
    <hyperlink r:id="rId3044" ref="D1045"/>
    <hyperlink r:id="rId3045" ref="E1045"/>
    <hyperlink r:id="rId3046" ref="F1045"/>
    <hyperlink r:id="rId3047" ref="D1046"/>
    <hyperlink r:id="rId3048" ref="E1046"/>
    <hyperlink r:id="rId3049" ref="F1046"/>
    <hyperlink r:id="rId3050" ref="D1047"/>
    <hyperlink r:id="rId3051" ref="E1047"/>
    <hyperlink r:id="rId3052" ref="F1047"/>
    <hyperlink r:id="rId3053" ref="D1048"/>
    <hyperlink r:id="rId3054" ref="E1048"/>
    <hyperlink r:id="rId3055" ref="F1048"/>
    <hyperlink r:id="rId3056" ref="D1049"/>
    <hyperlink r:id="rId3057" ref="F1049"/>
    <hyperlink r:id="rId3058" ref="D1050"/>
    <hyperlink r:id="rId3059" ref="E1050"/>
    <hyperlink r:id="rId3060" ref="F1050"/>
    <hyperlink r:id="rId3061" ref="D1051"/>
    <hyperlink r:id="rId3062" ref="E1051"/>
    <hyperlink r:id="rId3063" ref="F1051"/>
    <hyperlink r:id="rId3064" ref="D1052"/>
    <hyperlink r:id="rId3065" ref="E1052"/>
    <hyperlink r:id="rId3066" ref="F1052"/>
    <hyperlink r:id="rId3067" ref="D1053"/>
    <hyperlink r:id="rId3068" ref="E1053"/>
    <hyperlink r:id="rId3069" ref="F1053"/>
    <hyperlink r:id="rId3070" ref="D1054"/>
    <hyperlink r:id="rId3071" ref="E1054"/>
    <hyperlink r:id="rId3072" ref="F1054"/>
    <hyperlink r:id="rId3073" ref="D1055"/>
    <hyperlink r:id="rId3074" ref="E1055"/>
    <hyperlink r:id="rId3075" ref="F1055"/>
    <hyperlink r:id="rId3076" ref="D1056"/>
    <hyperlink r:id="rId3077" ref="F1056"/>
    <hyperlink r:id="rId3078" ref="D1057"/>
    <hyperlink r:id="rId3079" ref="F1057"/>
    <hyperlink r:id="rId3080" ref="D1058"/>
    <hyperlink r:id="rId3081" ref="E1058"/>
    <hyperlink r:id="rId3082" ref="F1058"/>
    <hyperlink r:id="rId3083" ref="D1059"/>
    <hyperlink r:id="rId3084" ref="E1059"/>
    <hyperlink r:id="rId3085" ref="F1059"/>
    <hyperlink r:id="rId3086" ref="D1060"/>
    <hyperlink r:id="rId3087" ref="F1060"/>
    <hyperlink r:id="rId3088" ref="D1061"/>
    <hyperlink r:id="rId3089" ref="F1061"/>
    <hyperlink r:id="rId3090" ref="D1062"/>
    <hyperlink r:id="rId3091" ref="E1062"/>
    <hyperlink r:id="rId3092" ref="F1062"/>
    <hyperlink r:id="rId3093" ref="D1063"/>
    <hyperlink r:id="rId3094" ref="E1063"/>
    <hyperlink r:id="rId3095" ref="F1063"/>
    <hyperlink r:id="rId3096" ref="D1064"/>
    <hyperlink r:id="rId3097" ref="E1064"/>
    <hyperlink r:id="rId3098" ref="F1064"/>
    <hyperlink r:id="rId3099" ref="D1065"/>
    <hyperlink r:id="rId3100" ref="E1065"/>
    <hyperlink r:id="rId3101" ref="F1065"/>
    <hyperlink r:id="rId3102" ref="D1066"/>
    <hyperlink r:id="rId3103" ref="F1066"/>
    <hyperlink r:id="rId3104" ref="D1067"/>
    <hyperlink r:id="rId3105" ref="E1067"/>
    <hyperlink r:id="rId3106" ref="F1067"/>
    <hyperlink r:id="rId3107" ref="D1068"/>
    <hyperlink r:id="rId3108" ref="F1068"/>
    <hyperlink r:id="rId3109" ref="D1069"/>
    <hyperlink r:id="rId3110" ref="F1069"/>
    <hyperlink r:id="rId3111" ref="D1070"/>
    <hyperlink r:id="rId3112" ref="F1070"/>
    <hyperlink r:id="rId3113" ref="D1071"/>
    <hyperlink r:id="rId3114" ref="F1071"/>
    <hyperlink r:id="rId3115" ref="D1072"/>
    <hyperlink r:id="rId3116" ref="F1072"/>
    <hyperlink r:id="rId3117" ref="D1073"/>
    <hyperlink r:id="rId3118" ref="E1073"/>
    <hyperlink r:id="rId3119" ref="F1073"/>
    <hyperlink r:id="rId3120" ref="D1074"/>
    <hyperlink r:id="rId3121" ref="E1074"/>
    <hyperlink r:id="rId3122" ref="F1074"/>
    <hyperlink r:id="rId3123" ref="D1075"/>
    <hyperlink r:id="rId3124" ref="E1075"/>
    <hyperlink r:id="rId3125" ref="F1075"/>
    <hyperlink r:id="rId3126" ref="D1076"/>
    <hyperlink r:id="rId3127" ref="F1076"/>
    <hyperlink r:id="rId3128" ref="D1077"/>
    <hyperlink r:id="rId3129" ref="E1077"/>
    <hyperlink r:id="rId3130" ref="F1077"/>
    <hyperlink r:id="rId3131" ref="D1078"/>
    <hyperlink r:id="rId3132" ref="E1078"/>
    <hyperlink r:id="rId3133" ref="F1078"/>
    <hyperlink r:id="rId3134" ref="D1079"/>
    <hyperlink r:id="rId3135" ref="E1079"/>
    <hyperlink r:id="rId3136" ref="F1079"/>
    <hyperlink r:id="rId3137" ref="D1080"/>
    <hyperlink r:id="rId3138" ref="F1080"/>
    <hyperlink r:id="rId3139" ref="D1081"/>
    <hyperlink r:id="rId3140" ref="E1081"/>
    <hyperlink r:id="rId3141" ref="F1081"/>
    <hyperlink r:id="rId3142" ref="D1082"/>
    <hyperlink r:id="rId3143" ref="E1082"/>
    <hyperlink r:id="rId3144" ref="F1082"/>
    <hyperlink r:id="rId3145" ref="D1083"/>
    <hyperlink r:id="rId3146" ref="E1083"/>
    <hyperlink r:id="rId3147" ref="F1083"/>
    <hyperlink r:id="rId3148" ref="D1084"/>
    <hyperlink r:id="rId3149" ref="F1084"/>
    <hyperlink r:id="rId3150" ref="D1085"/>
    <hyperlink r:id="rId3151" ref="F1085"/>
    <hyperlink r:id="rId3152" ref="D1086"/>
    <hyperlink r:id="rId3153" ref="F1086"/>
    <hyperlink r:id="rId3154" ref="D1087"/>
    <hyperlink r:id="rId3155" ref="F1087"/>
    <hyperlink r:id="rId3156" ref="D1088"/>
    <hyperlink r:id="rId3157" ref="F1088"/>
    <hyperlink r:id="rId3158" ref="D1089"/>
    <hyperlink r:id="rId3159" ref="E1089"/>
    <hyperlink r:id="rId3160" ref="F1089"/>
    <hyperlink r:id="rId3161" ref="D1090"/>
    <hyperlink r:id="rId3162" ref="E1090"/>
    <hyperlink r:id="rId3163" ref="F1090"/>
    <hyperlink r:id="rId3164" ref="D1091"/>
    <hyperlink r:id="rId3165" ref="F1091"/>
    <hyperlink r:id="rId3166" ref="D1092"/>
    <hyperlink r:id="rId3167" ref="F1092"/>
    <hyperlink r:id="rId3168" ref="D1093"/>
    <hyperlink r:id="rId3169" ref="E1093"/>
    <hyperlink r:id="rId3170" ref="F1093"/>
    <hyperlink r:id="rId3171" ref="D1094"/>
    <hyperlink r:id="rId3172" ref="E1094"/>
    <hyperlink r:id="rId3173" ref="F1094"/>
    <hyperlink r:id="rId3174" ref="D1095"/>
    <hyperlink r:id="rId3175" ref="F1095"/>
    <hyperlink r:id="rId3176" ref="D1096"/>
    <hyperlink r:id="rId3177" ref="E1096"/>
    <hyperlink r:id="rId3178" ref="F1096"/>
    <hyperlink r:id="rId3179" ref="D1097"/>
    <hyperlink r:id="rId3180" ref="F1097"/>
    <hyperlink r:id="rId3181" ref="D1098"/>
    <hyperlink r:id="rId3182" ref="F1098"/>
    <hyperlink r:id="rId3183" ref="D1099"/>
    <hyperlink r:id="rId3184" ref="E1099"/>
    <hyperlink r:id="rId3185" ref="F1099"/>
    <hyperlink r:id="rId3186" ref="D1100"/>
    <hyperlink r:id="rId3187" ref="E1100"/>
    <hyperlink r:id="rId3188" ref="F1100"/>
    <hyperlink r:id="rId3189" ref="D1101"/>
    <hyperlink r:id="rId3190" ref="F1101"/>
    <hyperlink r:id="rId3191" ref="D1102"/>
    <hyperlink r:id="rId3192" ref="E1102"/>
    <hyperlink r:id="rId3193" ref="F1102"/>
    <hyperlink r:id="rId3194" ref="D1103"/>
    <hyperlink r:id="rId3195" ref="F1103"/>
    <hyperlink r:id="rId3196" ref="D1104"/>
    <hyperlink r:id="rId3197" ref="F1104"/>
    <hyperlink r:id="rId3198" ref="D1105"/>
    <hyperlink r:id="rId3199" ref="E1105"/>
    <hyperlink r:id="rId3200" ref="F1105"/>
    <hyperlink r:id="rId3201" ref="D1106"/>
    <hyperlink r:id="rId3202" ref="E1106"/>
    <hyperlink r:id="rId3203" ref="F1106"/>
    <hyperlink r:id="rId3204" ref="D1107"/>
    <hyperlink r:id="rId3205" ref="F1107"/>
    <hyperlink r:id="rId3206" ref="D1108"/>
    <hyperlink r:id="rId3207" ref="E1108"/>
    <hyperlink r:id="rId3208" ref="F1108"/>
    <hyperlink r:id="rId3209" ref="D1109"/>
    <hyperlink r:id="rId3210" ref="E1109"/>
    <hyperlink r:id="rId3211" ref="F1109"/>
    <hyperlink r:id="rId3212" ref="D1110"/>
    <hyperlink r:id="rId3213" ref="F1110"/>
    <hyperlink r:id="rId3214" ref="D1111"/>
    <hyperlink r:id="rId3215" ref="F1111"/>
    <hyperlink r:id="rId3216" ref="D1112"/>
    <hyperlink r:id="rId3217" ref="E1112"/>
    <hyperlink r:id="rId3218" ref="F1112"/>
    <hyperlink r:id="rId3219" ref="D1113"/>
    <hyperlink r:id="rId3220" ref="E1113"/>
    <hyperlink r:id="rId3221" ref="F1113"/>
    <hyperlink r:id="rId3222" ref="D1114"/>
    <hyperlink r:id="rId3223" ref="F1114"/>
    <hyperlink r:id="rId3224" ref="D1115"/>
    <hyperlink r:id="rId3225" ref="E1115"/>
    <hyperlink r:id="rId3226" ref="F1115"/>
    <hyperlink r:id="rId3227" ref="D1116"/>
    <hyperlink r:id="rId3228" ref="E1116"/>
    <hyperlink r:id="rId3229" ref="F1116"/>
    <hyperlink r:id="rId3230" ref="D1117"/>
    <hyperlink r:id="rId3231" ref="F1117"/>
    <hyperlink r:id="rId3232" ref="D1118"/>
    <hyperlink r:id="rId3233" ref="E1118"/>
    <hyperlink r:id="rId3234" ref="F1118"/>
    <hyperlink r:id="rId3235" ref="D1119"/>
    <hyperlink r:id="rId3236" ref="E1119"/>
    <hyperlink r:id="rId3237" ref="F1119"/>
    <hyperlink r:id="rId3238" ref="D1120"/>
    <hyperlink r:id="rId3239" ref="F1120"/>
    <hyperlink r:id="rId3240" ref="D1121"/>
    <hyperlink r:id="rId3241" ref="E1121"/>
    <hyperlink r:id="rId3242" ref="F1121"/>
    <hyperlink r:id="rId3243" ref="D1122"/>
    <hyperlink r:id="rId3244" ref="F1122"/>
    <hyperlink r:id="rId3245" ref="D1123"/>
    <hyperlink r:id="rId3246" ref="E1123"/>
    <hyperlink r:id="rId3247" ref="F1123"/>
    <hyperlink r:id="rId3248" ref="D1124"/>
    <hyperlink r:id="rId3249" ref="F1124"/>
    <hyperlink r:id="rId3250" ref="D1125"/>
    <hyperlink r:id="rId3251" ref="F1125"/>
    <hyperlink r:id="rId3252" ref="D1126"/>
    <hyperlink r:id="rId3253" ref="F1126"/>
    <hyperlink r:id="rId3254" ref="D1127"/>
    <hyperlink r:id="rId3255" ref="E1127"/>
    <hyperlink r:id="rId3256" ref="F1127"/>
    <hyperlink r:id="rId3257" ref="D1128"/>
    <hyperlink r:id="rId3258" ref="F1128"/>
    <hyperlink r:id="rId3259" ref="D1129"/>
    <hyperlink r:id="rId3260" ref="F1129"/>
    <hyperlink r:id="rId3261" ref="D1130"/>
    <hyperlink r:id="rId3262" ref="E1130"/>
    <hyperlink r:id="rId3263" ref="F1130"/>
    <hyperlink r:id="rId3264" ref="D1131"/>
    <hyperlink r:id="rId3265" ref="E1131"/>
    <hyperlink r:id="rId3266" ref="F1131"/>
    <hyperlink r:id="rId3267" ref="D1132"/>
    <hyperlink r:id="rId3268" ref="F1132"/>
    <hyperlink r:id="rId3269" ref="D1133"/>
    <hyperlink r:id="rId3270" ref="E1133"/>
    <hyperlink r:id="rId3271" ref="F1133"/>
    <hyperlink r:id="rId3272" ref="D1134"/>
    <hyperlink r:id="rId3273" ref="F1134"/>
    <hyperlink r:id="rId3274" ref="D1135"/>
    <hyperlink r:id="rId3275" ref="F1135"/>
    <hyperlink r:id="rId3276" ref="D1136"/>
    <hyperlink r:id="rId3277" ref="F1136"/>
    <hyperlink r:id="rId3278" ref="D1137"/>
    <hyperlink r:id="rId3279" ref="F1137"/>
    <hyperlink r:id="rId3280" ref="D1138"/>
    <hyperlink r:id="rId3281" ref="F1138"/>
    <hyperlink r:id="rId3282" ref="D1139"/>
    <hyperlink r:id="rId3283" ref="F1139"/>
    <hyperlink r:id="rId3284" ref="D1140"/>
    <hyperlink r:id="rId3285" ref="F1140"/>
    <hyperlink r:id="rId3286" ref="D1141"/>
    <hyperlink r:id="rId3287" ref="F1141"/>
    <hyperlink r:id="rId3288" ref="D1142"/>
    <hyperlink r:id="rId3289" ref="F1142"/>
    <hyperlink r:id="rId3290" ref="D1143"/>
    <hyperlink r:id="rId3291" ref="E1143"/>
    <hyperlink r:id="rId3292" ref="F1143"/>
    <hyperlink r:id="rId3293" ref="D1144"/>
    <hyperlink r:id="rId3294" ref="F1144"/>
    <hyperlink r:id="rId3295" ref="D1145"/>
    <hyperlink r:id="rId3296" ref="F1145"/>
    <hyperlink r:id="rId3297" ref="D1146"/>
    <hyperlink r:id="rId3298" ref="F1146"/>
    <hyperlink r:id="rId3299" ref="D1147"/>
    <hyperlink r:id="rId3300" ref="F1147"/>
    <hyperlink r:id="rId3301" ref="D1148"/>
    <hyperlink r:id="rId3302" ref="F1148"/>
    <hyperlink r:id="rId3303" ref="D1149"/>
    <hyperlink r:id="rId3304" ref="E1149"/>
    <hyperlink r:id="rId3305" ref="F1149"/>
    <hyperlink r:id="rId3306" ref="D1150"/>
    <hyperlink r:id="rId3307" ref="F1150"/>
    <hyperlink r:id="rId3308" ref="D1151"/>
    <hyperlink r:id="rId3309" ref="E1151"/>
    <hyperlink r:id="rId3310" ref="F1151"/>
    <hyperlink r:id="rId3311" ref="D1152"/>
    <hyperlink r:id="rId3312" ref="F1152"/>
    <hyperlink r:id="rId3313" ref="D1153"/>
    <hyperlink r:id="rId3314" ref="F1153"/>
    <hyperlink r:id="rId3315" ref="D1154"/>
    <hyperlink r:id="rId3316" ref="F1154"/>
    <hyperlink r:id="rId3317" ref="D1155"/>
    <hyperlink r:id="rId3318" ref="F1155"/>
    <hyperlink r:id="rId3319" ref="D1156"/>
    <hyperlink r:id="rId3320" ref="E1156"/>
    <hyperlink r:id="rId3321" ref="F1156"/>
    <hyperlink r:id="rId3322" ref="D1157"/>
    <hyperlink r:id="rId3323" ref="F1157"/>
    <hyperlink r:id="rId3324" ref="D1158"/>
    <hyperlink r:id="rId3325" ref="F1158"/>
    <hyperlink r:id="rId3326" ref="D1159"/>
    <hyperlink r:id="rId3327" ref="E1159"/>
    <hyperlink r:id="rId3328" ref="F1159"/>
    <hyperlink r:id="rId3329" ref="D1160"/>
    <hyperlink r:id="rId3330" ref="E1160"/>
    <hyperlink r:id="rId3331" ref="F1160"/>
    <hyperlink r:id="rId3332" ref="D1161"/>
    <hyperlink r:id="rId3333" ref="E1161"/>
    <hyperlink r:id="rId3334" ref="F1161"/>
    <hyperlink r:id="rId3335" ref="D1162"/>
    <hyperlink r:id="rId3336" ref="E1162"/>
    <hyperlink r:id="rId3337" ref="F1162"/>
    <hyperlink r:id="rId3338" ref="D1163"/>
    <hyperlink r:id="rId3339" ref="F1163"/>
    <hyperlink r:id="rId3340" ref="D1164"/>
    <hyperlink r:id="rId3341" ref="F1164"/>
    <hyperlink r:id="rId3342" ref="D1165"/>
    <hyperlink r:id="rId3343" ref="F1165"/>
    <hyperlink r:id="rId3344" ref="D1166"/>
    <hyperlink r:id="rId3345" ref="E1166"/>
    <hyperlink r:id="rId3346" ref="F1166"/>
    <hyperlink r:id="rId3347" ref="D1167"/>
    <hyperlink r:id="rId3348" ref="E1167"/>
    <hyperlink r:id="rId3349" ref="F1167"/>
    <hyperlink r:id="rId3350" ref="D1168"/>
    <hyperlink r:id="rId3351" ref="F1168"/>
    <hyperlink r:id="rId3352" ref="D1169"/>
    <hyperlink r:id="rId3353" ref="F1169"/>
    <hyperlink r:id="rId3354" ref="D1170"/>
    <hyperlink r:id="rId3355" ref="F1170"/>
    <hyperlink r:id="rId3356" ref="D1171"/>
    <hyperlink r:id="rId3357" ref="E1171"/>
    <hyperlink r:id="rId3358" ref="F1171"/>
    <hyperlink r:id="rId3359" ref="D1172"/>
    <hyperlink r:id="rId3360" ref="E1172"/>
    <hyperlink r:id="rId3361" ref="F1172"/>
    <hyperlink r:id="rId3362" ref="D1173"/>
    <hyperlink r:id="rId3363" ref="E1173"/>
    <hyperlink r:id="rId3364" ref="F1173"/>
    <hyperlink r:id="rId3365" ref="D1174"/>
    <hyperlink r:id="rId3366" ref="E1174"/>
    <hyperlink r:id="rId3367" ref="F1174"/>
    <hyperlink r:id="rId3368" ref="D1175"/>
    <hyperlink r:id="rId3369" ref="E1175"/>
    <hyperlink r:id="rId3370" ref="F1175"/>
    <hyperlink r:id="rId3371" ref="D1176"/>
    <hyperlink r:id="rId3372" ref="F1176"/>
    <hyperlink r:id="rId3373" ref="D1177"/>
    <hyperlink r:id="rId3374" ref="E1177"/>
    <hyperlink r:id="rId3375" ref="F1177"/>
    <hyperlink r:id="rId3376" ref="D1178"/>
    <hyperlink r:id="rId3377" ref="E1178"/>
    <hyperlink r:id="rId3378" ref="F1178"/>
    <hyperlink r:id="rId3379" ref="D1179"/>
    <hyperlink r:id="rId3380" ref="E1179"/>
    <hyperlink r:id="rId3381" ref="F1179"/>
    <hyperlink r:id="rId3382" ref="D1180"/>
    <hyperlink r:id="rId3383" ref="F1180"/>
    <hyperlink r:id="rId3384" ref="D1181"/>
    <hyperlink r:id="rId3385" ref="F1181"/>
    <hyperlink r:id="rId3386" ref="D1182"/>
    <hyperlink r:id="rId3387" ref="F1182"/>
    <hyperlink r:id="rId3388" ref="D1183"/>
    <hyperlink r:id="rId3389" ref="E1183"/>
    <hyperlink r:id="rId3390" ref="F1183"/>
    <hyperlink r:id="rId3391" ref="D1184"/>
    <hyperlink r:id="rId3392" ref="E1184"/>
    <hyperlink r:id="rId3393" ref="F1184"/>
    <hyperlink r:id="rId3394" ref="D1185"/>
    <hyperlink r:id="rId3395" ref="F1185"/>
    <hyperlink r:id="rId3396" ref="D1186"/>
    <hyperlink r:id="rId3397" ref="F1186"/>
    <hyperlink r:id="rId3398" ref="D1187"/>
    <hyperlink r:id="rId3399" ref="F1187"/>
    <hyperlink r:id="rId3400" ref="D1188"/>
    <hyperlink r:id="rId3401" ref="E1188"/>
    <hyperlink r:id="rId3402" ref="F1188"/>
    <hyperlink r:id="rId3403" ref="D1189"/>
    <hyperlink r:id="rId3404" ref="E1189"/>
    <hyperlink r:id="rId3405" ref="F1189"/>
    <hyperlink r:id="rId3406" ref="D1190"/>
    <hyperlink r:id="rId3407" ref="F1190"/>
    <hyperlink r:id="rId3408" ref="D1191"/>
    <hyperlink r:id="rId3409" ref="E1191"/>
    <hyperlink r:id="rId3410" ref="F1191"/>
    <hyperlink r:id="rId3411" ref="D1192"/>
    <hyperlink r:id="rId3412" ref="F1192"/>
    <hyperlink r:id="rId3413" ref="D1193"/>
    <hyperlink r:id="rId3414" ref="E1193"/>
    <hyperlink r:id="rId3415" ref="F1193"/>
    <hyperlink r:id="rId3416" ref="D1194"/>
    <hyperlink r:id="rId3417" ref="F1194"/>
    <hyperlink r:id="rId3418" ref="D1195"/>
    <hyperlink r:id="rId3419" ref="E1195"/>
    <hyperlink r:id="rId3420" ref="F1195"/>
    <hyperlink r:id="rId3421" ref="D1196"/>
    <hyperlink r:id="rId3422" ref="E1196"/>
    <hyperlink r:id="rId3423" ref="F1196"/>
    <hyperlink r:id="rId3424" ref="D1197"/>
    <hyperlink r:id="rId3425" ref="F1197"/>
    <hyperlink r:id="rId3426" ref="D1198"/>
    <hyperlink r:id="rId3427" ref="F1198"/>
    <hyperlink r:id="rId3428" ref="D1199"/>
    <hyperlink r:id="rId3429" ref="E1199"/>
    <hyperlink r:id="rId3430" ref="F1199"/>
    <hyperlink r:id="rId3431" ref="D1200"/>
    <hyperlink r:id="rId3432" ref="E1200"/>
    <hyperlink r:id="rId3433" ref="F1200"/>
    <hyperlink r:id="rId3434" ref="D1201"/>
    <hyperlink r:id="rId3435" ref="E1201"/>
    <hyperlink r:id="rId3436" ref="F1201"/>
    <hyperlink r:id="rId3437" ref="D1202"/>
    <hyperlink r:id="rId3438" ref="E1202"/>
    <hyperlink r:id="rId3439" ref="F1202"/>
    <hyperlink r:id="rId3440" ref="D1203"/>
    <hyperlink r:id="rId3441" ref="E1203"/>
    <hyperlink r:id="rId3442" ref="F1203"/>
    <hyperlink r:id="rId3443" ref="D1204"/>
    <hyperlink r:id="rId3444" ref="F1204"/>
    <hyperlink r:id="rId3445" ref="D1205"/>
    <hyperlink r:id="rId3446" ref="E1205"/>
    <hyperlink r:id="rId3447" ref="F1205"/>
    <hyperlink r:id="rId3448" ref="D1206"/>
    <hyperlink r:id="rId3449" ref="F1206"/>
    <hyperlink r:id="rId3450" ref="D1207"/>
    <hyperlink r:id="rId3451" ref="E1207"/>
    <hyperlink r:id="rId3452" ref="F1207"/>
    <hyperlink r:id="rId3453" ref="D1208"/>
    <hyperlink r:id="rId3454" ref="E1208"/>
    <hyperlink r:id="rId3455" ref="F1208"/>
    <hyperlink r:id="rId3456" ref="D1209"/>
    <hyperlink r:id="rId3457" ref="E1209"/>
    <hyperlink r:id="rId3458" ref="F1209"/>
    <hyperlink r:id="rId3459" ref="D1210"/>
    <hyperlink r:id="rId3460" ref="F1210"/>
    <hyperlink r:id="rId3461" ref="D1211"/>
    <hyperlink r:id="rId3462" ref="F1211"/>
    <hyperlink r:id="rId3463" ref="D1212"/>
    <hyperlink r:id="rId3464" ref="E1212"/>
    <hyperlink r:id="rId3465" ref="F1212"/>
    <hyperlink r:id="rId3466" ref="D1213"/>
    <hyperlink r:id="rId3467" ref="F1213"/>
    <hyperlink r:id="rId3468" ref="D1214"/>
    <hyperlink r:id="rId3469" ref="E1214"/>
    <hyperlink r:id="rId3470" ref="F1214"/>
    <hyperlink r:id="rId3471" ref="D1215"/>
    <hyperlink r:id="rId3472" ref="E1215"/>
    <hyperlink r:id="rId3473" ref="F1215"/>
    <hyperlink r:id="rId3474" ref="D1216"/>
    <hyperlink r:id="rId3475" ref="E1216"/>
    <hyperlink r:id="rId3476" ref="F1216"/>
    <hyperlink r:id="rId3477" ref="D1217"/>
    <hyperlink r:id="rId3478" ref="F1217"/>
    <hyperlink r:id="rId3479" ref="D1218"/>
    <hyperlink r:id="rId3480" ref="E1218"/>
    <hyperlink r:id="rId3481" ref="F1218"/>
    <hyperlink r:id="rId3482" ref="D1219"/>
    <hyperlink r:id="rId3483" ref="E1219"/>
    <hyperlink r:id="rId3484" ref="F1219"/>
    <hyperlink r:id="rId3485" ref="D1220"/>
    <hyperlink r:id="rId3486" ref="E1220"/>
    <hyperlink r:id="rId3487" ref="F1220"/>
    <hyperlink r:id="rId3488" ref="D1221"/>
    <hyperlink r:id="rId3489" ref="F1221"/>
    <hyperlink r:id="rId3490" ref="D1222"/>
    <hyperlink r:id="rId3491" ref="E1222"/>
    <hyperlink r:id="rId3492" ref="F1222"/>
    <hyperlink r:id="rId3493" ref="D1223"/>
    <hyperlink r:id="rId3494" ref="E1223"/>
    <hyperlink r:id="rId3495" ref="F1223"/>
    <hyperlink r:id="rId3496" ref="D1224"/>
    <hyperlink r:id="rId3497" ref="E1224"/>
    <hyperlink r:id="rId3498" ref="F1224"/>
    <hyperlink r:id="rId3499" ref="D1225"/>
    <hyperlink r:id="rId3500" ref="E1225"/>
    <hyperlink r:id="rId3501" ref="F1225"/>
    <hyperlink r:id="rId3502" ref="D1226"/>
    <hyperlink r:id="rId3503" ref="E1226"/>
    <hyperlink r:id="rId3504" ref="F1226"/>
    <hyperlink r:id="rId3505" ref="D1227"/>
    <hyperlink r:id="rId3506" ref="F1227"/>
    <hyperlink r:id="rId3507" ref="D1228"/>
    <hyperlink r:id="rId3508" ref="E1228"/>
    <hyperlink r:id="rId3509" ref="F1228"/>
    <hyperlink r:id="rId3510" ref="D1229"/>
    <hyperlink r:id="rId3511" ref="E1229"/>
    <hyperlink r:id="rId3512" ref="F1229"/>
    <hyperlink r:id="rId3513" ref="D1230"/>
    <hyperlink r:id="rId3514" ref="E1230"/>
    <hyperlink r:id="rId3515" ref="F1230"/>
    <hyperlink r:id="rId3516" ref="D1231"/>
    <hyperlink r:id="rId3517" ref="F1231"/>
    <hyperlink r:id="rId3518" ref="D1232"/>
    <hyperlink r:id="rId3519" ref="E1232"/>
    <hyperlink r:id="rId3520" ref="F1232"/>
    <hyperlink r:id="rId3521" ref="D1233"/>
    <hyperlink r:id="rId3522" ref="E1233"/>
    <hyperlink r:id="rId3523" ref="F1233"/>
    <hyperlink r:id="rId3524" ref="D1234"/>
    <hyperlink r:id="rId3525" ref="F1234"/>
    <hyperlink r:id="rId3526" ref="D1235"/>
    <hyperlink r:id="rId3527" ref="E1235"/>
    <hyperlink r:id="rId3528" ref="F1235"/>
    <hyperlink r:id="rId3529" ref="D1236"/>
    <hyperlink r:id="rId3530" ref="E1236"/>
    <hyperlink r:id="rId3531" ref="F1236"/>
    <hyperlink r:id="rId3532" ref="D1237"/>
    <hyperlink r:id="rId3533" ref="E1237"/>
    <hyperlink r:id="rId3534" ref="F1237"/>
    <hyperlink r:id="rId3535" ref="D1238"/>
    <hyperlink r:id="rId3536" ref="F1238"/>
    <hyperlink r:id="rId3537" ref="D1239"/>
    <hyperlink r:id="rId3538" ref="E1239"/>
    <hyperlink r:id="rId3539" ref="F1239"/>
    <hyperlink r:id="rId3540" ref="D1240"/>
    <hyperlink r:id="rId3541" ref="E1240"/>
    <hyperlink r:id="rId3542" ref="F1240"/>
    <hyperlink r:id="rId3543" ref="D1241"/>
    <hyperlink r:id="rId3544" ref="E1241"/>
    <hyperlink r:id="rId3545" ref="F1241"/>
    <hyperlink r:id="rId3546" ref="D1242"/>
    <hyperlink r:id="rId3547" ref="E1242"/>
    <hyperlink r:id="rId3548" ref="F1242"/>
    <hyperlink r:id="rId3549" ref="D1243"/>
    <hyperlink r:id="rId3550" ref="E1243"/>
    <hyperlink r:id="rId3551" ref="F1243"/>
    <hyperlink r:id="rId3552" ref="D1244"/>
    <hyperlink r:id="rId3553" ref="F1244"/>
    <hyperlink r:id="rId3554" ref="D1245"/>
    <hyperlink r:id="rId3555" ref="F1245"/>
    <hyperlink r:id="rId3556" ref="D1246"/>
    <hyperlink r:id="rId3557" ref="F1246"/>
    <hyperlink r:id="rId3558" ref="D1247"/>
    <hyperlink r:id="rId3559" ref="E1247"/>
    <hyperlink r:id="rId3560" ref="F1247"/>
    <hyperlink r:id="rId3561" ref="D1248"/>
    <hyperlink r:id="rId3562" ref="F1248"/>
    <hyperlink r:id="rId3563" ref="D1249"/>
    <hyperlink r:id="rId3564" ref="E1249"/>
    <hyperlink r:id="rId3565" ref="F1249"/>
    <hyperlink r:id="rId3566" ref="D1250"/>
    <hyperlink r:id="rId3567" ref="E1250"/>
    <hyperlink r:id="rId3568" ref="F1250"/>
    <hyperlink r:id="rId3569" ref="D1251"/>
    <hyperlink r:id="rId3570" ref="E1251"/>
    <hyperlink r:id="rId3571" ref="F1251"/>
    <hyperlink r:id="rId3572" ref="D1252"/>
    <hyperlink r:id="rId3573" ref="E1252"/>
    <hyperlink r:id="rId3574" ref="F1252"/>
    <hyperlink r:id="rId3575" ref="D1253"/>
    <hyperlink r:id="rId3576" ref="E1253"/>
    <hyperlink r:id="rId3577" ref="F1253"/>
    <hyperlink r:id="rId3578" ref="D1254"/>
    <hyperlink r:id="rId3579" ref="E1254"/>
    <hyperlink r:id="rId3580" ref="F1254"/>
    <hyperlink r:id="rId3581" ref="D1255"/>
    <hyperlink r:id="rId3582" ref="F1255"/>
    <hyperlink r:id="rId3583" ref="D1256"/>
    <hyperlink r:id="rId3584" ref="F1256"/>
    <hyperlink r:id="rId3585" ref="D1257"/>
    <hyperlink r:id="rId3586" ref="F1257"/>
    <hyperlink r:id="rId3587" ref="D1258"/>
    <hyperlink r:id="rId3588" ref="F1258"/>
    <hyperlink r:id="rId3589" ref="D1259"/>
    <hyperlink r:id="rId3590" ref="E1259"/>
    <hyperlink r:id="rId3591" ref="F1259"/>
    <hyperlink r:id="rId3592" ref="D1260"/>
    <hyperlink r:id="rId3593" ref="F1260"/>
    <hyperlink r:id="rId3594" ref="D1261"/>
    <hyperlink r:id="rId3595" ref="F1261"/>
    <hyperlink r:id="rId3596" ref="D1262"/>
    <hyperlink r:id="rId3597" ref="F1262"/>
    <hyperlink r:id="rId3598" ref="D1263"/>
    <hyperlink r:id="rId3599" ref="E1263"/>
    <hyperlink r:id="rId3600" ref="F1263"/>
    <hyperlink r:id="rId3601" ref="D1264"/>
    <hyperlink r:id="rId3602" ref="E1264"/>
    <hyperlink r:id="rId3603" ref="F1264"/>
    <hyperlink r:id="rId3604" ref="D1265"/>
    <hyperlink r:id="rId3605" ref="E1265"/>
    <hyperlink r:id="rId3606" ref="F1265"/>
    <hyperlink r:id="rId3607" ref="D1266"/>
    <hyperlink r:id="rId3608" ref="E1266"/>
    <hyperlink r:id="rId3609" ref="F1266"/>
    <hyperlink r:id="rId3610" ref="D1267"/>
    <hyperlink r:id="rId3611" ref="E1267"/>
    <hyperlink r:id="rId3612" ref="F1267"/>
    <hyperlink r:id="rId3613" ref="D1268"/>
    <hyperlink r:id="rId3614" ref="E1268"/>
    <hyperlink r:id="rId3615" ref="F1268"/>
    <hyperlink r:id="rId3616" ref="D1269"/>
    <hyperlink r:id="rId3617" ref="F1269"/>
    <hyperlink r:id="rId3618" ref="D1270"/>
    <hyperlink r:id="rId3619" ref="E1270"/>
    <hyperlink r:id="rId3620" ref="F1270"/>
    <hyperlink r:id="rId3621" ref="D1271"/>
    <hyperlink r:id="rId3622" ref="E1271"/>
    <hyperlink r:id="rId3623" ref="F1271"/>
    <hyperlink r:id="rId3624" ref="D1272"/>
    <hyperlink r:id="rId3625" ref="F1272"/>
    <hyperlink r:id="rId3626" ref="D1273"/>
    <hyperlink r:id="rId3627" ref="E1273"/>
    <hyperlink r:id="rId3628" ref="F1273"/>
    <hyperlink r:id="rId3629" ref="D1274"/>
    <hyperlink r:id="rId3630" ref="F1274"/>
    <hyperlink r:id="rId3631" ref="D1275"/>
    <hyperlink r:id="rId3632" ref="E1275"/>
    <hyperlink r:id="rId3633" ref="F1275"/>
    <hyperlink r:id="rId3634" ref="D1276"/>
    <hyperlink r:id="rId3635" ref="E1276"/>
    <hyperlink r:id="rId3636" ref="F1276"/>
    <hyperlink r:id="rId3637" ref="D1277"/>
    <hyperlink r:id="rId3638" ref="F1277"/>
    <hyperlink r:id="rId3639" ref="D1278"/>
    <hyperlink r:id="rId3640" ref="E1278"/>
    <hyperlink r:id="rId3641" ref="F1278"/>
    <hyperlink r:id="rId3642" ref="D1279"/>
    <hyperlink r:id="rId3643" ref="F1279"/>
    <hyperlink r:id="rId3644" ref="D1280"/>
    <hyperlink r:id="rId3645" ref="E1280"/>
    <hyperlink r:id="rId3646" ref="F1280"/>
    <hyperlink r:id="rId3647" ref="D1281"/>
    <hyperlink r:id="rId3648" ref="F1281"/>
    <hyperlink r:id="rId3649" ref="D1282"/>
    <hyperlink r:id="rId3650" ref="E1282"/>
    <hyperlink r:id="rId3651" ref="F1282"/>
    <hyperlink r:id="rId3652" ref="D1283"/>
    <hyperlink r:id="rId3653" ref="E1283"/>
    <hyperlink r:id="rId3654" ref="F1283"/>
    <hyperlink r:id="rId3655" ref="D1284"/>
    <hyperlink r:id="rId3656" ref="E1284"/>
    <hyperlink r:id="rId3657" ref="F1284"/>
    <hyperlink r:id="rId3658" ref="D1285"/>
    <hyperlink r:id="rId3659" ref="E1285"/>
    <hyperlink r:id="rId3660" ref="F1285"/>
    <hyperlink r:id="rId3661" ref="D1286"/>
    <hyperlink r:id="rId3662" ref="F1286"/>
    <hyperlink r:id="rId3663" ref="D1287"/>
    <hyperlink r:id="rId3664" ref="E1287"/>
    <hyperlink r:id="rId3665" ref="F1287"/>
    <hyperlink r:id="rId3666" ref="D1288"/>
    <hyperlink r:id="rId3667" ref="F1288"/>
    <hyperlink r:id="rId3668" ref="D1289"/>
    <hyperlink r:id="rId3669" ref="F1289"/>
    <hyperlink r:id="rId3670" ref="D1290"/>
    <hyperlink r:id="rId3671" ref="E1290"/>
    <hyperlink r:id="rId3672" ref="F1290"/>
    <hyperlink r:id="rId3673" ref="D1291"/>
    <hyperlink r:id="rId3674" ref="F1291"/>
    <hyperlink r:id="rId3675" ref="D1292"/>
    <hyperlink r:id="rId3676" ref="F1292"/>
    <hyperlink r:id="rId3677" ref="D1293"/>
    <hyperlink r:id="rId3678" ref="F1293"/>
    <hyperlink r:id="rId3679" ref="D1294"/>
    <hyperlink r:id="rId3680" ref="E1294"/>
    <hyperlink r:id="rId3681" ref="F1294"/>
    <hyperlink r:id="rId3682" ref="D1295"/>
    <hyperlink r:id="rId3683" ref="E1295"/>
    <hyperlink r:id="rId3684" ref="F1295"/>
    <hyperlink r:id="rId3685" ref="D1296"/>
    <hyperlink r:id="rId3686" ref="E1296"/>
    <hyperlink r:id="rId3687" ref="F1296"/>
    <hyperlink r:id="rId3688" ref="D1297"/>
    <hyperlink r:id="rId3689" ref="E1297"/>
    <hyperlink r:id="rId3690" ref="F1297"/>
    <hyperlink r:id="rId3691" ref="D1298"/>
    <hyperlink r:id="rId3692" ref="F1298"/>
    <hyperlink r:id="rId3693" ref="D1299"/>
    <hyperlink r:id="rId3694" ref="E1299"/>
    <hyperlink r:id="rId3695" ref="F1299"/>
    <hyperlink r:id="rId3696" ref="D1300"/>
    <hyperlink r:id="rId3697" ref="F1300"/>
    <hyperlink r:id="rId3698" ref="D1301"/>
    <hyperlink r:id="rId3699" ref="E1301"/>
    <hyperlink r:id="rId3700" ref="F1301"/>
    <hyperlink r:id="rId3701" ref="D1302"/>
    <hyperlink r:id="rId3702" ref="E1302"/>
    <hyperlink r:id="rId3703" ref="F1302"/>
    <hyperlink r:id="rId3704" ref="D1303"/>
    <hyperlink r:id="rId3705" ref="F1303"/>
    <hyperlink r:id="rId3706" ref="D1304"/>
    <hyperlink r:id="rId3707" ref="E1304"/>
    <hyperlink r:id="rId3708" ref="F1304"/>
    <hyperlink r:id="rId3709" ref="D1305"/>
    <hyperlink r:id="rId3710" ref="F1305"/>
    <hyperlink r:id="rId3711" ref="D1306"/>
    <hyperlink r:id="rId3712" ref="E1306"/>
    <hyperlink r:id="rId3713" ref="F1306"/>
    <hyperlink r:id="rId3714" ref="D1307"/>
    <hyperlink r:id="rId3715" ref="F1307"/>
    <hyperlink r:id="rId3716" ref="D1308"/>
    <hyperlink r:id="rId3717" ref="F1308"/>
    <hyperlink r:id="rId3718" ref="D1309"/>
    <hyperlink r:id="rId3719" ref="F1309"/>
    <hyperlink r:id="rId3720" ref="D1310"/>
    <hyperlink r:id="rId3721" ref="E1310"/>
    <hyperlink r:id="rId3722" ref="F1310"/>
    <hyperlink r:id="rId3723" ref="D1311"/>
    <hyperlink r:id="rId3724" ref="E1311"/>
    <hyperlink r:id="rId3725" ref="F1311"/>
    <hyperlink r:id="rId3726" ref="D1312"/>
    <hyperlink r:id="rId3727" ref="F1312"/>
    <hyperlink r:id="rId3728" ref="D1313"/>
    <hyperlink r:id="rId3729" ref="F1313"/>
    <hyperlink r:id="rId3730" ref="D1314"/>
    <hyperlink r:id="rId3731" ref="F1314"/>
    <hyperlink r:id="rId3732" ref="D1315"/>
    <hyperlink r:id="rId3733" ref="F1315"/>
    <hyperlink r:id="rId3734" ref="D1316"/>
    <hyperlink r:id="rId3735" ref="E1316"/>
    <hyperlink r:id="rId3736" ref="F1316"/>
    <hyperlink r:id="rId3737" ref="D1317"/>
    <hyperlink r:id="rId3738" ref="F1317"/>
    <hyperlink r:id="rId3739" ref="D1318"/>
    <hyperlink r:id="rId3740" ref="F1318"/>
    <hyperlink r:id="rId3741" ref="D1319"/>
    <hyperlink r:id="rId3742" ref="F1319"/>
    <hyperlink r:id="rId3743" ref="D1320"/>
    <hyperlink r:id="rId3744" ref="E1320"/>
    <hyperlink r:id="rId3745" ref="F1320"/>
    <hyperlink r:id="rId3746" ref="D1321"/>
    <hyperlink r:id="rId3747" ref="F1321"/>
    <hyperlink r:id="rId3748" ref="D1322"/>
    <hyperlink r:id="rId3749" ref="F1322"/>
    <hyperlink r:id="rId3750" ref="D1323"/>
    <hyperlink r:id="rId3751" ref="F1323"/>
    <hyperlink r:id="rId3752" ref="D1324"/>
    <hyperlink r:id="rId3753" ref="F1324"/>
    <hyperlink r:id="rId3754" ref="D1325"/>
    <hyperlink r:id="rId3755" ref="E1325"/>
    <hyperlink r:id="rId3756" ref="F1325"/>
    <hyperlink r:id="rId3757" ref="D1326"/>
    <hyperlink r:id="rId3758" ref="E1326"/>
    <hyperlink r:id="rId3759" ref="F1326"/>
    <hyperlink r:id="rId3760" ref="D1327"/>
    <hyperlink r:id="rId3761" ref="F1327"/>
    <hyperlink r:id="rId3762" ref="D1328"/>
    <hyperlink r:id="rId3763" ref="E1328"/>
    <hyperlink r:id="rId3764" ref="F1328"/>
    <hyperlink r:id="rId3765" ref="D1329"/>
    <hyperlink r:id="rId3766" ref="F1329"/>
    <hyperlink r:id="rId3767" ref="D1330"/>
    <hyperlink r:id="rId3768" ref="F1330"/>
    <hyperlink r:id="rId3769" ref="D1331"/>
    <hyperlink r:id="rId3770" ref="F1331"/>
    <hyperlink r:id="rId3771" ref="D1332"/>
    <hyperlink r:id="rId3772" ref="F1332"/>
    <hyperlink r:id="rId3773" ref="D1333"/>
    <hyperlink r:id="rId3774" ref="F1333"/>
    <hyperlink r:id="rId3775" ref="D1334"/>
    <hyperlink r:id="rId3776" ref="F1334"/>
    <hyperlink r:id="rId3777" ref="D1335"/>
    <hyperlink r:id="rId3778" ref="F1335"/>
    <hyperlink r:id="rId3779" ref="D1336"/>
    <hyperlink r:id="rId3780" ref="E1336"/>
    <hyperlink r:id="rId3781" ref="F1336"/>
    <hyperlink r:id="rId3782" ref="D1337"/>
    <hyperlink r:id="rId3783" ref="F1337"/>
    <hyperlink r:id="rId3784" ref="D1338"/>
    <hyperlink r:id="rId3785" ref="E1338"/>
    <hyperlink r:id="rId3786" ref="F1338"/>
    <hyperlink r:id="rId3787" ref="D1339"/>
    <hyperlink r:id="rId3788" ref="E1339"/>
    <hyperlink r:id="rId3789" ref="F1339"/>
    <hyperlink r:id="rId3790" ref="D1340"/>
    <hyperlink r:id="rId3791" ref="F1340"/>
    <hyperlink r:id="rId3792" ref="D1341"/>
    <hyperlink r:id="rId3793" ref="F1341"/>
    <hyperlink r:id="rId3794" ref="D1342"/>
    <hyperlink r:id="rId3795" ref="E1342"/>
    <hyperlink r:id="rId3796" ref="F1342"/>
    <hyperlink r:id="rId3797" ref="D1343"/>
    <hyperlink r:id="rId3798" ref="E1343"/>
    <hyperlink r:id="rId3799" ref="F1343"/>
    <hyperlink r:id="rId3800" ref="D1344"/>
    <hyperlink r:id="rId3801" ref="E1344"/>
    <hyperlink r:id="rId3802" ref="F1344"/>
    <hyperlink r:id="rId3803" ref="D1345"/>
    <hyperlink r:id="rId3804" ref="F1345"/>
    <hyperlink r:id="rId3805" ref="D1346"/>
    <hyperlink r:id="rId3806" ref="E1346"/>
    <hyperlink r:id="rId3807" ref="F1346"/>
    <hyperlink r:id="rId3808" ref="D1347"/>
    <hyperlink r:id="rId3809" ref="E1347"/>
    <hyperlink r:id="rId3810" ref="F1347"/>
    <hyperlink r:id="rId3811" ref="D1348"/>
    <hyperlink r:id="rId3812" ref="F1348"/>
    <hyperlink r:id="rId3813" ref="D1349"/>
    <hyperlink r:id="rId3814" ref="F1349"/>
    <hyperlink r:id="rId3815" ref="D1350"/>
    <hyperlink r:id="rId3816" ref="E1350"/>
    <hyperlink r:id="rId3817" ref="F1350"/>
    <hyperlink r:id="rId3818" ref="D1351"/>
    <hyperlink r:id="rId3819" ref="E1351"/>
    <hyperlink r:id="rId3820" ref="F1351"/>
    <hyperlink r:id="rId3821" ref="D1352"/>
    <hyperlink r:id="rId3822" ref="E1352"/>
    <hyperlink r:id="rId3823" ref="F1352"/>
    <hyperlink r:id="rId3824" ref="D1353"/>
    <hyperlink r:id="rId3825" ref="F1353"/>
    <hyperlink r:id="rId3826" ref="D1354"/>
    <hyperlink r:id="rId3827" ref="E1354"/>
    <hyperlink r:id="rId3828" ref="F1354"/>
    <hyperlink r:id="rId3829" ref="D1355"/>
    <hyperlink r:id="rId3830" ref="F1355"/>
    <hyperlink r:id="rId3831" ref="D1356"/>
    <hyperlink r:id="rId3832" ref="F1356"/>
    <hyperlink r:id="rId3833" ref="D1357"/>
    <hyperlink r:id="rId3834" ref="E1357"/>
    <hyperlink r:id="rId3835" ref="F1357"/>
    <hyperlink r:id="rId3836" ref="D1358"/>
    <hyperlink r:id="rId3837" ref="F1358"/>
    <hyperlink r:id="rId3838" ref="D1359"/>
    <hyperlink r:id="rId3839" ref="F1359"/>
    <hyperlink r:id="rId3840" ref="D1360"/>
    <hyperlink r:id="rId3841" ref="E1360"/>
    <hyperlink r:id="rId3842" ref="F1360"/>
    <hyperlink r:id="rId3843" ref="D1361"/>
    <hyperlink r:id="rId3844" ref="E1361"/>
    <hyperlink r:id="rId3845" ref="F1361"/>
    <hyperlink r:id="rId3846" ref="D1362"/>
    <hyperlink r:id="rId3847" ref="E1362"/>
    <hyperlink r:id="rId3848" ref="F1362"/>
    <hyperlink r:id="rId3849" ref="D1363"/>
    <hyperlink r:id="rId3850" ref="E1363"/>
    <hyperlink r:id="rId3851" ref="F1363"/>
    <hyperlink r:id="rId3852" ref="D1364"/>
    <hyperlink r:id="rId3853" ref="E1364"/>
    <hyperlink r:id="rId3854" ref="F1364"/>
    <hyperlink r:id="rId3855" ref="D1365"/>
    <hyperlink r:id="rId3856" ref="F1365"/>
    <hyperlink r:id="rId3857" ref="D1366"/>
    <hyperlink r:id="rId3858" ref="E1366"/>
    <hyperlink r:id="rId3859" ref="F1366"/>
    <hyperlink r:id="rId3860" ref="D1367"/>
    <hyperlink r:id="rId3861" ref="F1367"/>
    <hyperlink r:id="rId3862" ref="D1368"/>
    <hyperlink r:id="rId3863" ref="F1368"/>
    <hyperlink r:id="rId3864" ref="D1369"/>
    <hyperlink r:id="rId3865" ref="E1369"/>
    <hyperlink r:id="rId3866" ref="F1369"/>
    <hyperlink r:id="rId3867" ref="D1370"/>
    <hyperlink r:id="rId3868" ref="F1370"/>
    <hyperlink r:id="rId3869" ref="D1371"/>
    <hyperlink r:id="rId3870" ref="E1371"/>
    <hyperlink r:id="rId3871" ref="F1371"/>
    <hyperlink r:id="rId3872" ref="D1372"/>
    <hyperlink r:id="rId3873" ref="E1372"/>
    <hyperlink r:id="rId3874" ref="F1372"/>
    <hyperlink r:id="rId3875" ref="D1373"/>
    <hyperlink r:id="rId3876" ref="E1373"/>
    <hyperlink r:id="rId3877" ref="F1373"/>
    <hyperlink r:id="rId3878" ref="D1374"/>
    <hyperlink r:id="rId3879" ref="E1374"/>
    <hyperlink r:id="rId3880" ref="F1374"/>
    <hyperlink r:id="rId3881" ref="D1375"/>
    <hyperlink r:id="rId3882" ref="E1375"/>
    <hyperlink r:id="rId3883" ref="F1375"/>
    <hyperlink r:id="rId3884" ref="D1376"/>
    <hyperlink r:id="rId3885" ref="F1376"/>
    <hyperlink r:id="rId3886" ref="D1377"/>
    <hyperlink r:id="rId3887" ref="F1377"/>
    <hyperlink r:id="rId3888" ref="D1378"/>
    <hyperlink r:id="rId3889" ref="E1378"/>
    <hyperlink r:id="rId3890" ref="F1378"/>
    <hyperlink r:id="rId3891" ref="D1379"/>
    <hyperlink r:id="rId3892" ref="F1379"/>
    <hyperlink r:id="rId3893" ref="D1380"/>
    <hyperlink r:id="rId3894" ref="E1380"/>
    <hyperlink r:id="rId3895" ref="F1380"/>
    <hyperlink r:id="rId3896" ref="D1381"/>
    <hyperlink r:id="rId3897" ref="E1381"/>
    <hyperlink r:id="rId3898" ref="F1381"/>
    <hyperlink r:id="rId3899" ref="D1382"/>
    <hyperlink r:id="rId3900" ref="F1382"/>
    <hyperlink r:id="rId3901" ref="D1383"/>
    <hyperlink r:id="rId3902" ref="F1383"/>
    <hyperlink r:id="rId3903" ref="D1384"/>
    <hyperlink r:id="rId3904" ref="E1384"/>
    <hyperlink r:id="rId3905" ref="F1384"/>
    <hyperlink r:id="rId3906" ref="D1385"/>
    <hyperlink r:id="rId3907" ref="E1385"/>
    <hyperlink r:id="rId3908" ref="F1385"/>
    <hyperlink r:id="rId3909" ref="D1386"/>
    <hyperlink r:id="rId3910" ref="F1386"/>
    <hyperlink r:id="rId3911" ref="D1387"/>
    <hyperlink r:id="rId3912" ref="F1387"/>
    <hyperlink r:id="rId3913" ref="D1388"/>
    <hyperlink r:id="rId3914" ref="F1388"/>
    <hyperlink r:id="rId3915" ref="D1389"/>
    <hyperlink r:id="rId3916" ref="F1389"/>
    <hyperlink r:id="rId3917" ref="D1390"/>
    <hyperlink r:id="rId3918" ref="E1390"/>
    <hyperlink r:id="rId3919" ref="F1390"/>
    <hyperlink r:id="rId3920" ref="D1391"/>
    <hyperlink r:id="rId3921" ref="F1391"/>
    <hyperlink r:id="rId3922" ref="D1392"/>
    <hyperlink r:id="rId3923" ref="E1392"/>
    <hyperlink r:id="rId3924" ref="F1392"/>
    <hyperlink r:id="rId3925" ref="D1393"/>
    <hyperlink r:id="rId3926" ref="E1393"/>
    <hyperlink r:id="rId3927" ref="F1393"/>
    <hyperlink r:id="rId3928" ref="D1394"/>
    <hyperlink r:id="rId3929" ref="E1394"/>
    <hyperlink r:id="rId3930" ref="F1394"/>
    <hyperlink r:id="rId3931" ref="D1395"/>
    <hyperlink r:id="rId3932" ref="F1395"/>
    <hyperlink r:id="rId3933" ref="D1396"/>
    <hyperlink r:id="rId3934" ref="E1396"/>
    <hyperlink r:id="rId3935" ref="F1396"/>
    <hyperlink r:id="rId3936" ref="D1397"/>
    <hyperlink r:id="rId3937" ref="E1397"/>
    <hyperlink r:id="rId3938" ref="F1397"/>
    <hyperlink r:id="rId3939" ref="D1398"/>
    <hyperlink r:id="rId3940" ref="E1398"/>
    <hyperlink r:id="rId3941" ref="F1398"/>
    <hyperlink r:id="rId3942" ref="D1399"/>
    <hyperlink r:id="rId3943" ref="E1399"/>
    <hyperlink r:id="rId3944" ref="F1399"/>
    <hyperlink r:id="rId3945" ref="D1400"/>
    <hyperlink r:id="rId3946" ref="F1400"/>
    <hyperlink r:id="rId3947" ref="D1401"/>
    <hyperlink r:id="rId3948" ref="E1401"/>
    <hyperlink r:id="rId3949" ref="F1401"/>
    <hyperlink r:id="rId3950" ref="D1402"/>
    <hyperlink r:id="rId3951" ref="E1402"/>
    <hyperlink r:id="rId3952" ref="F1402"/>
    <hyperlink r:id="rId3953" ref="D1403"/>
    <hyperlink r:id="rId3954" ref="E1403"/>
    <hyperlink r:id="rId3955" ref="F1403"/>
    <hyperlink r:id="rId3956" ref="D1404"/>
    <hyperlink r:id="rId3957" ref="E1404"/>
    <hyperlink r:id="rId3958" ref="F1404"/>
    <hyperlink r:id="rId3959" ref="D1405"/>
    <hyperlink r:id="rId3960" ref="E1405"/>
    <hyperlink r:id="rId3961" ref="F1405"/>
    <hyperlink r:id="rId3962" ref="D1406"/>
    <hyperlink r:id="rId3963" ref="F1406"/>
    <hyperlink r:id="rId3964" ref="D1407"/>
    <hyperlink r:id="rId3965" ref="F1407"/>
    <hyperlink r:id="rId3966" ref="D1408"/>
    <hyperlink r:id="rId3967" ref="F1408"/>
    <hyperlink r:id="rId3968" ref="D1409"/>
    <hyperlink r:id="rId3969" ref="F1409"/>
    <hyperlink r:id="rId3970" ref="D1410"/>
    <hyperlink r:id="rId3971" ref="F1410"/>
    <hyperlink r:id="rId3972" ref="D1411"/>
    <hyperlink r:id="rId3973" ref="F1411"/>
    <hyperlink r:id="rId3974" ref="D1412"/>
    <hyperlink r:id="rId3975" ref="E1412"/>
    <hyperlink r:id="rId3976" ref="F1412"/>
    <hyperlink r:id="rId3977" ref="D1413"/>
    <hyperlink r:id="rId3978" ref="E1413"/>
    <hyperlink r:id="rId3979" ref="F1413"/>
    <hyperlink r:id="rId3980" ref="D1414"/>
    <hyperlink r:id="rId3981" ref="F1414"/>
    <hyperlink r:id="rId3982" ref="D1415"/>
    <hyperlink r:id="rId3983" ref="E1415"/>
    <hyperlink r:id="rId3984" ref="F1415"/>
    <hyperlink r:id="rId3985" ref="D1416"/>
    <hyperlink r:id="rId3986" ref="E1416"/>
    <hyperlink r:id="rId3987" ref="F1416"/>
    <hyperlink r:id="rId3988" ref="D1417"/>
    <hyperlink r:id="rId3989" ref="E1417"/>
    <hyperlink r:id="rId3990" ref="F1417"/>
    <hyperlink r:id="rId3991" ref="D1418"/>
    <hyperlink r:id="rId3992" ref="E1418"/>
    <hyperlink r:id="rId3993" ref="F1418"/>
    <hyperlink r:id="rId3994" ref="D1419"/>
    <hyperlink r:id="rId3995" ref="E1419"/>
    <hyperlink r:id="rId3996" ref="F1419"/>
    <hyperlink r:id="rId3997" ref="D1420"/>
    <hyperlink r:id="rId3998" ref="E1420"/>
    <hyperlink r:id="rId3999" ref="F1420"/>
    <hyperlink r:id="rId4000" ref="D1421"/>
    <hyperlink r:id="rId4001" ref="E1421"/>
    <hyperlink r:id="rId4002" ref="F1421"/>
    <hyperlink r:id="rId4003" ref="D1422"/>
    <hyperlink r:id="rId4004" ref="E1422"/>
    <hyperlink r:id="rId4005" ref="F1422"/>
    <hyperlink r:id="rId4006" ref="D1423"/>
    <hyperlink r:id="rId4007" ref="E1423"/>
    <hyperlink r:id="rId4008" ref="F1423"/>
    <hyperlink r:id="rId4009" ref="D1424"/>
    <hyperlink r:id="rId4010" ref="F1424"/>
    <hyperlink r:id="rId4011" ref="D1425"/>
    <hyperlink r:id="rId4012" ref="E1425"/>
    <hyperlink r:id="rId4013" ref="F1425"/>
    <hyperlink r:id="rId4014" ref="D1426"/>
    <hyperlink r:id="rId4015" ref="E1426"/>
    <hyperlink r:id="rId4016" ref="F1426"/>
    <hyperlink r:id="rId4017" ref="D1427"/>
    <hyperlink r:id="rId4018" ref="E1427"/>
    <hyperlink r:id="rId4019" ref="F1427"/>
    <hyperlink r:id="rId4020" ref="D1428"/>
    <hyperlink r:id="rId4021" ref="F1428"/>
    <hyperlink r:id="rId4022" ref="D1429"/>
    <hyperlink r:id="rId4023" ref="E1429"/>
    <hyperlink r:id="rId4024" ref="F1429"/>
    <hyperlink r:id="rId4025" ref="D1430"/>
    <hyperlink r:id="rId4026" ref="F1430"/>
    <hyperlink r:id="rId4027" ref="D1431"/>
    <hyperlink r:id="rId4028" ref="F1431"/>
    <hyperlink r:id="rId4029" ref="D1432"/>
    <hyperlink r:id="rId4030" ref="E1432"/>
    <hyperlink r:id="rId4031" ref="F1432"/>
    <hyperlink r:id="rId4032" ref="D1433"/>
    <hyperlink r:id="rId4033" ref="E1433"/>
    <hyperlink r:id="rId4034" ref="F1433"/>
    <hyperlink r:id="rId4035" ref="D1434"/>
    <hyperlink r:id="rId4036" ref="F1434"/>
    <hyperlink r:id="rId4037" ref="D1435"/>
    <hyperlink r:id="rId4038" ref="F1435"/>
    <hyperlink r:id="rId4039" ref="D1436"/>
    <hyperlink r:id="rId4040" ref="E1436"/>
    <hyperlink r:id="rId4041" ref="F1436"/>
    <hyperlink r:id="rId4042" ref="D1437"/>
    <hyperlink r:id="rId4043" ref="E1437"/>
    <hyperlink r:id="rId4044" ref="F1437"/>
    <hyperlink r:id="rId4045" ref="D1438"/>
    <hyperlink r:id="rId4046" ref="E1438"/>
    <hyperlink r:id="rId4047" ref="F1438"/>
    <hyperlink r:id="rId4048" ref="D1439"/>
    <hyperlink r:id="rId4049" ref="E1439"/>
    <hyperlink r:id="rId4050" ref="F1439"/>
    <hyperlink r:id="rId4051" ref="D1440"/>
    <hyperlink r:id="rId4052" ref="F1440"/>
    <hyperlink r:id="rId4053" ref="D1441"/>
    <hyperlink r:id="rId4054" ref="E1441"/>
    <hyperlink r:id="rId4055" ref="F1441"/>
    <hyperlink r:id="rId4056" ref="D1442"/>
    <hyperlink r:id="rId4057" ref="E1442"/>
    <hyperlink r:id="rId4058" ref="F1442"/>
    <hyperlink r:id="rId4059" ref="D1443"/>
    <hyperlink r:id="rId4060" ref="F1443"/>
    <hyperlink r:id="rId4061" ref="D1444"/>
    <hyperlink r:id="rId4062" ref="E1444"/>
    <hyperlink r:id="rId4063" ref="F1444"/>
    <hyperlink r:id="rId4064" ref="D1445"/>
    <hyperlink r:id="rId4065" ref="F1445"/>
    <hyperlink r:id="rId4066" ref="D1446"/>
    <hyperlink r:id="rId4067" ref="E1446"/>
    <hyperlink r:id="rId4068" ref="F1446"/>
    <hyperlink r:id="rId4069" ref="D1447"/>
    <hyperlink r:id="rId4070" ref="E1447"/>
    <hyperlink r:id="rId4071" ref="F1447"/>
    <hyperlink r:id="rId4072" ref="D1448"/>
    <hyperlink r:id="rId4073" ref="E1448"/>
    <hyperlink r:id="rId4074" ref="F1448"/>
    <hyperlink r:id="rId4075" ref="D1449"/>
    <hyperlink r:id="rId4076" ref="F1449"/>
    <hyperlink r:id="rId4077" ref="D1450"/>
    <hyperlink r:id="rId4078" ref="E1450"/>
    <hyperlink r:id="rId4079" ref="F1450"/>
    <hyperlink r:id="rId4080" ref="D1451"/>
    <hyperlink r:id="rId4081" ref="F1451"/>
    <hyperlink r:id="rId4082" ref="D1452"/>
    <hyperlink r:id="rId4083" ref="F1452"/>
    <hyperlink r:id="rId4084" ref="D1453"/>
    <hyperlink r:id="rId4085" ref="E1453"/>
    <hyperlink r:id="rId4086" ref="F1453"/>
    <hyperlink r:id="rId4087" ref="D1454"/>
    <hyperlink r:id="rId4088" ref="E1454"/>
    <hyperlink r:id="rId4089" ref="F1454"/>
    <hyperlink r:id="rId4090" ref="D1455"/>
    <hyperlink r:id="rId4091" ref="E1455"/>
    <hyperlink r:id="rId4092" ref="F1455"/>
    <hyperlink r:id="rId4093" ref="D1456"/>
    <hyperlink r:id="rId4094" ref="E1456"/>
    <hyperlink r:id="rId4095" ref="F1456"/>
    <hyperlink r:id="rId4096" ref="D1457"/>
    <hyperlink r:id="rId4097" ref="F1457"/>
    <hyperlink r:id="rId4098" ref="D1458"/>
    <hyperlink r:id="rId4099" ref="E1458"/>
    <hyperlink r:id="rId4100" ref="F1458"/>
    <hyperlink r:id="rId4101" ref="D1459"/>
    <hyperlink r:id="rId4102" ref="F1459"/>
    <hyperlink r:id="rId4103" ref="D1460"/>
    <hyperlink r:id="rId4104" ref="E1460"/>
    <hyperlink r:id="rId4105" ref="F1460"/>
    <hyperlink r:id="rId4106" ref="D1461"/>
    <hyperlink r:id="rId4107" ref="E1461"/>
    <hyperlink r:id="rId4108" ref="F1461"/>
    <hyperlink r:id="rId4109" ref="D1462"/>
    <hyperlink r:id="rId4110" ref="F1462"/>
    <hyperlink r:id="rId4111" ref="D1463"/>
    <hyperlink r:id="rId4112" ref="E1463"/>
    <hyperlink r:id="rId4113" ref="F1463"/>
    <hyperlink r:id="rId4114" ref="D1464"/>
    <hyperlink r:id="rId4115" ref="E1464"/>
    <hyperlink r:id="rId4116" ref="F1464"/>
    <hyperlink r:id="rId4117" ref="D1465"/>
    <hyperlink r:id="rId4118" ref="E1465"/>
    <hyperlink r:id="rId4119" ref="F1465"/>
    <hyperlink r:id="rId4120" ref="D1466"/>
    <hyperlink r:id="rId4121" ref="E1466"/>
    <hyperlink r:id="rId4122" ref="F1466"/>
    <hyperlink r:id="rId4123" ref="D1467"/>
    <hyperlink r:id="rId4124" ref="E1467"/>
    <hyperlink r:id="rId4125" ref="F1467"/>
    <hyperlink r:id="rId4126" ref="D1468"/>
    <hyperlink r:id="rId4127" ref="E1468"/>
    <hyperlink r:id="rId4128" ref="F1468"/>
    <hyperlink r:id="rId4129" ref="D1469"/>
    <hyperlink r:id="rId4130" ref="F1469"/>
    <hyperlink r:id="rId4131" ref="D1470"/>
    <hyperlink r:id="rId4132" ref="E1470"/>
    <hyperlink r:id="rId4133" ref="F1470"/>
    <hyperlink r:id="rId4134" ref="D1471"/>
    <hyperlink r:id="rId4135" ref="F1471"/>
    <hyperlink r:id="rId4136" ref="D1472"/>
    <hyperlink r:id="rId4137" ref="F1472"/>
    <hyperlink r:id="rId4138" ref="D1473"/>
    <hyperlink r:id="rId4139" ref="E1473"/>
    <hyperlink r:id="rId4140" ref="F1473"/>
    <hyperlink r:id="rId4141" ref="D1474"/>
    <hyperlink r:id="rId4142" ref="F1474"/>
    <hyperlink r:id="rId4143" ref="D1475"/>
    <hyperlink r:id="rId4144" ref="F1475"/>
    <hyperlink r:id="rId4145" ref="D1476"/>
    <hyperlink r:id="rId4146" ref="F1476"/>
    <hyperlink r:id="rId4147" ref="D1477"/>
    <hyperlink r:id="rId4148" ref="E1477"/>
    <hyperlink r:id="rId4149" ref="F1477"/>
    <hyperlink r:id="rId4150" ref="D1478"/>
    <hyperlink r:id="rId4151" ref="F1478"/>
    <hyperlink r:id="rId4152" ref="D1479"/>
    <hyperlink r:id="rId4153" ref="E1479"/>
    <hyperlink r:id="rId4154" ref="F1479"/>
    <hyperlink r:id="rId4155" ref="D1480"/>
    <hyperlink r:id="rId4156" ref="E1480"/>
    <hyperlink r:id="rId4157" ref="F1480"/>
    <hyperlink r:id="rId4158" ref="D1481"/>
    <hyperlink r:id="rId4159" ref="E1481"/>
    <hyperlink r:id="rId4160" ref="F1481"/>
    <hyperlink r:id="rId4161" ref="D1482"/>
    <hyperlink r:id="rId4162" ref="F1482"/>
    <hyperlink r:id="rId4163" ref="D1483"/>
    <hyperlink r:id="rId4164" ref="F1483"/>
    <hyperlink r:id="rId4165" ref="D1484"/>
    <hyperlink r:id="rId4166" ref="F1484"/>
    <hyperlink r:id="rId4167" ref="D1485"/>
    <hyperlink r:id="rId4168" ref="F1485"/>
    <hyperlink r:id="rId4169" ref="D1486"/>
    <hyperlink r:id="rId4170" ref="E1486"/>
    <hyperlink r:id="rId4171" ref="F1486"/>
    <hyperlink r:id="rId4172" ref="D1487"/>
    <hyperlink r:id="rId4173" ref="E1487"/>
    <hyperlink r:id="rId4174" ref="F1487"/>
    <hyperlink r:id="rId4175" ref="D1488"/>
    <hyperlink r:id="rId4176" ref="F1488"/>
    <hyperlink r:id="rId4177" ref="D1489"/>
    <hyperlink r:id="rId4178" ref="E1489"/>
    <hyperlink r:id="rId4179" ref="F1489"/>
    <hyperlink r:id="rId4180" ref="D1490"/>
    <hyperlink r:id="rId4181" ref="E1490"/>
    <hyperlink r:id="rId4182" ref="F1490"/>
    <hyperlink r:id="rId4183" ref="D1491"/>
    <hyperlink r:id="rId4184" ref="E1491"/>
    <hyperlink r:id="rId4185" ref="F1491"/>
    <hyperlink r:id="rId4186" ref="D1492"/>
    <hyperlink r:id="rId4187" ref="E1492"/>
    <hyperlink r:id="rId4188" ref="F1492"/>
    <hyperlink r:id="rId4189" ref="D1493"/>
    <hyperlink r:id="rId4190" ref="E1493"/>
    <hyperlink r:id="rId4191" ref="F1493"/>
    <hyperlink r:id="rId4192" ref="D1494"/>
    <hyperlink r:id="rId4193" ref="F1494"/>
    <hyperlink r:id="rId4194" ref="D1495"/>
    <hyperlink r:id="rId4195" ref="E1495"/>
    <hyperlink r:id="rId4196" ref="F1495"/>
    <hyperlink r:id="rId4197" ref="D1496"/>
    <hyperlink r:id="rId4198" ref="F1496"/>
    <hyperlink r:id="rId4199" ref="D1497"/>
    <hyperlink r:id="rId4200" ref="F1497"/>
    <hyperlink r:id="rId4201" ref="D1498"/>
    <hyperlink r:id="rId4202" ref="E1498"/>
    <hyperlink r:id="rId4203" ref="F1498"/>
    <hyperlink r:id="rId4204" ref="D1499"/>
    <hyperlink r:id="rId4205" ref="E1499"/>
    <hyperlink r:id="rId4206" ref="F1499"/>
    <hyperlink r:id="rId4207" ref="D1500"/>
    <hyperlink r:id="rId4208" ref="F1500"/>
    <hyperlink r:id="rId4209" ref="D1501"/>
    <hyperlink r:id="rId4210" ref="E1501"/>
    <hyperlink r:id="rId4211" ref="F1501"/>
    <hyperlink r:id="rId4212" ref="D1502"/>
    <hyperlink r:id="rId4213" ref="F1502"/>
    <hyperlink r:id="rId4214" ref="D1503"/>
    <hyperlink r:id="rId4215" ref="F1503"/>
    <hyperlink r:id="rId4216" ref="D1504"/>
    <hyperlink r:id="rId4217" ref="E1504"/>
    <hyperlink r:id="rId4218" ref="F1504"/>
    <hyperlink r:id="rId4219" ref="D1505"/>
    <hyperlink r:id="rId4220" ref="F1505"/>
    <hyperlink r:id="rId4221" ref="D1506"/>
    <hyperlink r:id="rId4222" ref="F1506"/>
    <hyperlink r:id="rId4223" ref="D1507"/>
    <hyperlink r:id="rId4224" ref="F1507"/>
    <hyperlink r:id="rId4225" ref="D1508"/>
    <hyperlink r:id="rId4226" ref="F1508"/>
    <hyperlink r:id="rId4227" ref="D1509"/>
    <hyperlink r:id="rId4228" ref="E1509"/>
    <hyperlink r:id="rId4229" ref="F1509"/>
    <hyperlink r:id="rId4230" ref="D1510"/>
    <hyperlink r:id="rId4231" ref="E1510"/>
    <hyperlink r:id="rId4232" ref="F1510"/>
    <hyperlink r:id="rId4233" ref="D1511"/>
    <hyperlink r:id="rId4234" ref="F1511"/>
    <hyperlink r:id="rId4235" ref="D1512"/>
    <hyperlink r:id="rId4236" ref="F1512"/>
    <hyperlink r:id="rId4237" ref="D1513"/>
    <hyperlink r:id="rId4238" ref="E1513"/>
    <hyperlink r:id="rId4239" ref="F1513"/>
    <hyperlink r:id="rId4240" ref="D1514"/>
    <hyperlink r:id="rId4241" ref="E1514"/>
    <hyperlink r:id="rId4242" ref="F1514"/>
    <hyperlink r:id="rId4243" ref="D1515"/>
    <hyperlink r:id="rId4244" ref="E1515"/>
    <hyperlink r:id="rId4245" ref="F1515"/>
    <hyperlink r:id="rId4246" ref="D1516"/>
    <hyperlink r:id="rId4247" ref="E1516"/>
    <hyperlink r:id="rId4248" ref="F1516"/>
    <hyperlink r:id="rId4249" ref="D1517"/>
    <hyperlink r:id="rId4250" ref="F1517"/>
    <hyperlink r:id="rId4251" ref="D1518"/>
    <hyperlink r:id="rId4252" ref="E1518"/>
    <hyperlink r:id="rId4253" ref="F1518"/>
    <hyperlink r:id="rId4254" ref="D1519"/>
    <hyperlink r:id="rId4255" ref="F1519"/>
    <hyperlink r:id="rId4256" ref="D1520"/>
    <hyperlink r:id="rId4257" ref="F1520"/>
    <hyperlink r:id="rId4258" ref="D1521"/>
    <hyperlink r:id="rId4259" ref="F1521"/>
    <hyperlink r:id="rId4260" ref="D1522"/>
    <hyperlink r:id="rId4261" ref="E1522"/>
    <hyperlink r:id="rId4262" ref="F1522"/>
    <hyperlink r:id="rId4263" ref="D1523"/>
    <hyperlink r:id="rId4264" ref="F1523"/>
    <hyperlink r:id="rId4265" ref="D1524"/>
    <hyperlink r:id="rId4266" ref="E1524"/>
    <hyperlink r:id="rId4267" ref="F1524"/>
    <hyperlink r:id="rId4268" ref="D1525"/>
    <hyperlink r:id="rId4269" ref="F1525"/>
    <hyperlink r:id="rId4270" ref="D1526"/>
    <hyperlink r:id="rId4271" ref="F1526"/>
    <hyperlink r:id="rId4272" ref="D1527"/>
    <hyperlink r:id="rId4273" ref="E1527"/>
    <hyperlink r:id="rId4274" ref="F1527"/>
    <hyperlink r:id="rId4275" ref="D1528"/>
    <hyperlink r:id="rId4276" ref="F1528"/>
    <hyperlink r:id="rId4277" ref="D1529"/>
    <hyperlink r:id="rId4278" ref="F1529"/>
    <hyperlink r:id="rId4279" ref="D1530"/>
    <hyperlink r:id="rId4280" ref="F1530"/>
    <hyperlink r:id="rId4281" ref="D1531"/>
    <hyperlink r:id="rId4282" ref="F1531"/>
    <hyperlink r:id="rId4283" ref="D1532"/>
    <hyperlink r:id="rId4284" ref="F1532"/>
    <hyperlink r:id="rId4285" ref="D1533"/>
    <hyperlink r:id="rId4286" ref="F1533"/>
    <hyperlink r:id="rId4287" ref="D1534"/>
    <hyperlink r:id="rId4288" ref="F1534"/>
    <hyperlink r:id="rId4289" ref="D1535"/>
    <hyperlink r:id="rId4290" ref="E1535"/>
    <hyperlink r:id="rId4291" ref="F1535"/>
    <hyperlink r:id="rId4292" ref="D1536"/>
    <hyperlink r:id="rId4293" ref="E1536"/>
    <hyperlink r:id="rId4294" ref="F1536"/>
    <hyperlink r:id="rId4295" ref="D1537"/>
    <hyperlink r:id="rId4296" ref="F1537"/>
    <hyperlink r:id="rId4297" ref="D1538"/>
    <hyperlink r:id="rId4298" ref="E1538"/>
    <hyperlink r:id="rId4299" ref="F1538"/>
    <hyperlink r:id="rId4300" ref="D1539"/>
    <hyperlink r:id="rId4301" ref="F1539"/>
    <hyperlink r:id="rId4302" ref="D1540"/>
    <hyperlink r:id="rId4303" ref="F1540"/>
    <hyperlink r:id="rId4304" ref="D1541"/>
    <hyperlink r:id="rId4305" ref="F1541"/>
    <hyperlink r:id="rId4306" ref="D1542"/>
    <hyperlink r:id="rId4307" ref="F1542"/>
    <hyperlink r:id="rId4308" ref="D1543"/>
    <hyperlink r:id="rId4309" ref="F1543"/>
    <hyperlink r:id="rId4310" ref="D1544"/>
    <hyperlink r:id="rId4311" ref="E1544"/>
    <hyperlink r:id="rId4312" ref="F1544"/>
    <hyperlink r:id="rId4313" ref="D1545"/>
    <hyperlink r:id="rId4314" ref="F1545"/>
    <hyperlink r:id="rId4315" ref="D1546"/>
    <hyperlink r:id="rId4316" ref="E1546"/>
    <hyperlink r:id="rId4317" ref="F1546"/>
    <hyperlink r:id="rId4318" ref="D1547"/>
    <hyperlink r:id="rId4319" ref="F1547"/>
    <hyperlink r:id="rId4320" ref="D1548"/>
    <hyperlink r:id="rId4321" ref="F1548"/>
    <hyperlink r:id="rId4322" ref="D1549"/>
    <hyperlink r:id="rId4323" ref="F1549"/>
    <hyperlink r:id="rId4324" ref="D1550"/>
    <hyperlink r:id="rId4325" ref="F1550"/>
    <hyperlink r:id="rId4326" ref="D1551"/>
    <hyperlink r:id="rId4327" ref="F1551"/>
    <hyperlink r:id="rId4328" ref="D1552"/>
    <hyperlink r:id="rId4329" ref="F1552"/>
    <hyperlink r:id="rId4330" ref="D1553"/>
    <hyperlink r:id="rId4331" ref="F1553"/>
    <hyperlink r:id="rId4332" ref="D1554"/>
    <hyperlink r:id="rId4333" ref="E1554"/>
    <hyperlink r:id="rId4334" ref="F1554"/>
    <hyperlink r:id="rId4335" ref="D1555"/>
    <hyperlink r:id="rId4336" ref="E1555"/>
    <hyperlink r:id="rId4337" ref="F1555"/>
    <hyperlink r:id="rId4338" ref="D1556"/>
    <hyperlink r:id="rId4339" ref="E1556"/>
    <hyperlink r:id="rId4340" ref="F1556"/>
    <hyperlink r:id="rId4341" ref="D1557"/>
    <hyperlink r:id="rId4342" ref="E1557"/>
    <hyperlink r:id="rId4343" ref="F1557"/>
    <hyperlink r:id="rId4344" ref="D1558"/>
    <hyperlink r:id="rId4345" ref="F1558"/>
    <hyperlink r:id="rId4346" ref="D1559"/>
    <hyperlink r:id="rId4347" ref="E1559"/>
    <hyperlink r:id="rId4348" ref="F1559"/>
    <hyperlink r:id="rId4349" ref="D1560"/>
    <hyperlink r:id="rId4350" ref="F1560"/>
    <hyperlink r:id="rId4351" ref="D1561"/>
    <hyperlink r:id="rId4352" ref="F1561"/>
    <hyperlink r:id="rId4353" ref="D1562"/>
    <hyperlink r:id="rId4354" ref="E1562"/>
    <hyperlink r:id="rId4355" ref="F1562"/>
    <hyperlink r:id="rId4356" ref="D1563"/>
    <hyperlink r:id="rId4357" ref="F1563"/>
    <hyperlink r:id="rId4358" ref="D1564"/>
    <hyperlink r:id="rId4359" ref="E1564"/>
    <hyperlink r:id="rId4360" ref="F1564"/>
    <hyperlink r:id="rId4361" ref="D1565"/>
    <hyperlink r:id="rId4362" ref="E1565"/>
    <hyperlink r:id="rId4363" ref="F1565"/>
    <hyperlink r:id="rId4364" ref="D1566"/>
    <hyperlink r:id="rId4365" ref="E1566"/>
    <hyperlink r:id="rId4366" ref="F1566"/>
    <hyperlink r:id="rId4367" ref="D1567"/>
    <hyperlink r:id="rId4368" ref="E1567"/>
    <hyperlink r:id="rId4369" ref="F1567"/>
    <hyperlink r:id="rId4370" ref="D1568"/>
    <hyperlink r:id="rId4371" ref="E1568"/>
    <hyperlink r:id="rId4372" ref="F1568"/>
    <hyperlink r:id="rId4373" ref="D1569"/>
    <hyperlink r:id="rId4374" ref="F1569"/>
    <hyperlink r:id="rId4375" ref="D1570"/>
    <hyperlink r:id="rId4376" ref="F1570"/>
    <hyperlink r:id="rId4377" ref="D1571"/>
    <hyperlink r:id="rId4378" ref="F1571"/>
    <hyperlink r:id="rId4379" ref="D1572"/>
    <hyperlink r:id="rId4380" ref="E1572"/>
    <hyperlink r:id="rId4381" ref="F1572"/>
    <hyperlink r:id="rId4382" ref="D1573"/>
    <hyperlink r:id="rId4383" ref="E1573"/>
    <hyperlink r:id="rId4384" ref="F1573"/>
    <hyperlink r:id="rId4385" ref="D1574"/>
    <hyperlink r:id="rId4386" ref="F1574"/>
    <hyperlink r:id="rId4387" ref="D1575"/>
    <hyperlink r:id="rId4388" ref="E1575"/>
    <hyperlink r:id="rId4389" ref="F1575"/>
    <hyperlink r:id="rId4390" ref="D1576"/>
    <hyperlink r:id="rId4391" ref="F1576"/>
    <hyperlink r:id="rId4392" ref="D1577"/>
    <hyperlink r:id="rId4393" ref="F1577"/>
    <hyperlink r:id="rId4394" ref="D1578"/>
    <hyperlink r:id="rId4395" ref="F1578"/>
    <hyperlink r:id="rId4396" ref="D1579"/>
    <hyperlink r:id="rId4397" ref="E1579"/>
    <hyperlink r:id="rId4398" ref="F1579"/>
    <hyperlink r:id="rId4399" ref="D1580"/>
    <hyperlink r:id="rId4400" ref="E1580"/>
    <hyperlink r:id="rId4401" ref="F1580"/>
    <hyperlink r:id="rId4402" ref="D1581"/>
    <hyperlink r:id="rId4403" ref="F1581"/>
    <hyperlink r:id="rId4404" ref="D1582"/>
    <hyperlink r:id="rId4405" ref="E1582"/>
    <hyperlink r:id="rId4406" ref="F1582"/>
    <hyperlink r:id="rId4407" ref="D1583"/>
    <hyperlink r:id="rId4408" ref="F1583"/>
    <hyperlink r:id="rId4409" ref="D1584"/>
    <hyperlink r:id="rId4410" ref="F1584"/>
    <hyperlink r:id="rId4411" ref="D1585"/>
    <hyperlink r:id="rId4412" ref="F1585"/>
    <hyperlink r:id="rId4413" ref="D1586"/>
    <hyperlink r:id="rId4414" ref="E1586"/>
    <hyperlink r:id="rId4415" ref="F1586"/>
    <hyperlink r:id="rId4416" ref="D1587"/>
    <hyperlink r:id="rId4417" ref="E1587"/>
    <hyperlink r:id="rId4418" ref="F1587"/>
    <hyperlink r:id="rId4419" ref="D1588"/>
    <hyperlink r:id="rId4420" ref="F1588"/>
    <hyperlink r:id="rId4421" ref="D1589"/>
    <hyperlink r:id="rId4422" ref="F1589"/>
    <hyperlink r:id="rId4423" ref="D1590"/>
    <hyperlink r:id="rId4424" ref="F1590"/>
    <hyperlink r:id="rId4425" ref="D1591"/>
    <hyperlink r:id="rId4426" ref="E1591"/>
    <hyperlink r:id="rId4427" ref="F1591"/>
    <hyperlink r:id="rId4428" ref="D1592"/>
    <hyperlink r:id="rId4429" ref="F1592"/>
    <hyperlink r:id="rId4430" ref="D1593"/>
    <hyperlink r:id="rId4431" ref="F1593"/>
    <hyperlink r:id="rId4432" ref="D1594"/>
    <hyperlink r:id="rId4433" ref="E1594"/>
    <hyperlink r:id="rId4434" ref="F1594"/>
    <hyperlink r:id="rId4435" ref="D1595"/>
    <hyperlink r:id="rId4436" ref="F1595"/>
    <hyperlink r:id="rId4437" ref="D1596"/>
    <hyperlink r:id="rId4438" ref="E1596"/>
    <hyperlink r:id="rId4439" ref="F1596"/>
    <hyperlink r:id="rId4440" ref="D1597"/>
    <hyperlink r:id="rId4441" ref="F1597"/>
    <hyperlink r:id="rId4442" ref="D1598"/>
    <hyperlink r:id="rId4443" ref="F1598"/>
    <hyperlink r:id="rId4444" ref="D1599"/>
    <hyperlink r:id="rId4445" ref="F1599"/>
    <hyperlink r:id="rId4446" ref="D1600"/>
    <hyperlink r:id="rId4447" ref="F1600"/>
    <hyperlink r:id="rId4448" ref="D1601"/>
    <hyperlink r:id="rId4449" ref="F1601"/>
    <hyperlink r:id="rId4450" ref="D1602"/>
    <hyperlink r:id="rId4451" ref="F1602"/>
    <hyperlink r:id="rId4452" ref="D1603"/>
    <hyperlink r:id="rId4453" ref="F1603"/>
    <hyperlink r:id="rId4454" ref="D1604"/>
    <hyperlink r:id="rId4455" ref="F1604"/>
    <hyperlink r:id="rId4456" ref="D1605"/>
    <hyperlink r:id="rId4457" ref="E1605"/>
    <hyperlink r:id="rId4458" ref="F1605"/>
    <hyperlink r:id="rId4459" ref="D1606"/>
    <hyperlink r:id="rId4460" ref="E1606"/>
    <hyperlink r:id="rId4461" ref="F1606"/>
    <hyperlink r:id="rId4462" ref="D1607"/>
    <hyperlink r:id="rId4463" ref="E1607"/>
    <hyperlink r:id="rId4464" ref="F1607"/>
    <hyperlink r:id="rId4465" ref="D1608"/>
    <hyperlink r:id="rId4466" ref="F1608"/>
    <hyperlink r:id="rId4467" ref="D1609"/>
    <hyperlink r:id="rId4468" ref="F1609"/>
    <hyperlink r:id="rId4469" ref="D1610"/>
    <hyperlink r:id="rId4470" ref="F1610"/>
    <hyperlink r:id="rId4471" ref="D1611"/>
    <hyperlink r:id="rId4472" ref="F1611"/>
    <hyperlink r:id="rId4473" ref="D1612"/>
    <hyperlink r:id="rId4474" ref="F1612"/>
    <hyperlink r:id="rId4475" ref="D1613"/>
    <hyperlink r:id="rId4476" ref="F1613"/>
    <hyperlink r:id="rId4477" ref="D1614"/>
    <hyperlink r:id="rId4478" ref="E1614"/>
    <hyperlink r:id="rId4479" ref="F1614"/>
    <hyperlink r:id="rId4480" ref="D1615"/>
    <hyperlink r:id="rId4481" ref="E1615"/>
    <hyperlink r:id="rId4482" ref="F1615"/>
    <hyperlink r:id="rId4483" ref="D1616"/>
    <hyperlink r:id="rId4484" ref="E1616"/>
    <hyperlink r:id="rId4485" ref="F1616"/>
    <hyperlink r:id="rId4486" ref="D1617"/>
    <hyperlink r:id="rId4487" ref="E1617"/>
    <hyperlink r:id="rId4488" ref="F1617"/>
    <hyperlink r:id="rId4489" ref="D1618"/>
    <hyperlink r:id="rId4490" ref="F1618"/>
    <hyperlink r:id="rId4491" ref="D1619"/>
    <hyperlink r:id="rId4492" ref="F1619"/>
    <hyperlink r:id="rId4493" ref="D1620"/>
    <hyperlink r:id="rId4494" ref="E1620"/>
    <hyperlink r:id="rId4495" ref="F1620"/>
    <hyperlink r:id="rId4496" ref="D1621"/>
    <hyperlink r:id="rId4497" ref="F1621"/>
    <hyperlink r:id="rId4498" ref="D1622"/>
    <hyperlink r:id="rId4499" ref="E1622"/>
    <hyperlink r:id="rId4500" ref="F1622"/>
    <hyperlink r:id="rId4501" ref="D1623"/>
    <hyperlink r:id="rId4502" ref="F1623"/>
    <hyperlink r:id="rId4503" ref="D1624"/>
    <hyperlink r:id="rId4504" ref="F1624"/>
    <hyperlink r:id="rId4505" ref="D1625"/>
    <hyperlink r:id="rId4506" ref="E1625"/>
    <hyperlink r:id="rId4507" ref="F1625"/>
    <hyperlink r:id="rId4508" ref="D1626"/>
    <hyperlink r:id="rId4509" ref="E1626"/>
    <hyperlink r:id="rId4510" ref="F1626"/>
    <hyperlink r:id="rId4511" ref="D1627"/>
    <hyperlink r:id="rId4512" ref="F1627"/>
    <hyperlink r:id="rId4513" ref="D1628"/>
    <hyperlink r:id="rId4514" ref="F1628"/>
    <hyperlink r:id="rId4515" ref="D1629"/>
    <hyperlink r:id="rId4516" ref="E1629"/>
    <hyperlink r:id="rId4517" ref="F1629"/>
    <hyperlink r:id="rId4518" ref="D1630"/>
    <hyperlink r:id="rId4519" ref="F1630"/>
    <hyperlink r:id="rId4520" ref="D1631"/>
    <hyperlink r:id="rId4521" ref="F1631"/>
    <hyperlink r:id="rId4522" ref="D1632"/>
    <hyperlink r:id="rId4523" ref="E1632"/>
    <hyperlink r:id="rId4524" ref="F1632"/>
    <hyperlink r:id="rId4525" ref="D1633"/>
    <hyperlink r:id="rId4526" ref="F1633"/>
    <hyperlink r:id="rId4527" ref="D1634"/>
    <hyperlink r:id="rId4528" ref="E1634"/>
    <hyperlink r:id="rId4529" ref="F1634"/>
    <hyperlink r:id="rId4530" ref="D1635"/>
    <hyperlink r:id="rId4531" ref="F1635"/>
    <hyperlink r:id="rId4532" ref="D1636"/>
    <hyperlink r:id="rId4533" ref="F1636"/>
    <hyperlink r:id="rId4534" ref="D1637"/>
    <hyperlink r:id="rId4535" ref="F1637"/>
    <hyperlink r:id="rId4536" ref="D1638"/>
    <hyperlink r:id="rId4537" ref="F1638"/>
    <hyperlink r:id="rId4538" ref="D1639"/>
    <hyperlink r:id="rId4539" ref="E1639"/>
    <hyperlink r:id="rId4540" ref="F1639"/>
    <hyperlink r:id="rId4541" ref="D1640"/>
    <hyperlink r:id="rId4542" ref="F1640"/>
    <hyperlink r:id="rId4543" ref="D1641"/>
    <hyperlink r:id="rId4544" ref="F1641"/>
    <hyperlink r:id="rId4545" ref="D1642"/>
    <hyperlink r:id="rId4546" ref="E1642"/>
    <hyperlink r:id="rId4547" ref="F1642"/>
    <hyperlink r:id="rId4548" ref="D1643"/>
    <hyperlink r:id="rId4549" ref="F1643"/>
    <hyperlink r:id="rId4550" ref="D1644"/>
    <hyperlink r:id="rId4551" ref="E1644"/>
    <hyperlink r:id="rId4552" ref="F1644"/>
    <hyperlink r:id="rId4553" ref="D1645"/>
    <hyperlink r:id="rId4554" ref="F1645"/>
    <hyperlink r:id="rId4555" ref="D1646"/>
    <hyperlink r:id="rId4556" ref="E1646"/>
    <hyperlink r:id="rId4557" ref="F1646"/>
    <hyperlink r:id="rId4558" ref="D1647"/>
    <hyperlink r:id="rId4559" ref="F1647"/>
    <hyperlink r:id="rId4560" ref="D1648"/>
    <hyperlink r:id="rId4561" ref="F1648"/>
    <hyperlink r:id="rId4562" ref="D1649"/>
    <hyperlink r:id="rId4563" ref="F1649"/>
    <hyperlink r:id="rId4564" ref="D1650"/>
    <hyperlink r:id="rId4565" ref="E1650"/>
    <hyperlink r:id="rId4566" ref="F1650"/>
    <hyperlink r:id="rId4567" ref="D1651"/>
    <hyperlink r:id="rId4568" ref="F1651"/>
    <hyperlink r:id="rId4569" ref="D1652"/>
    <hyperlink r:id="rId4570" ref="F1652"/>
    <hyperlink r:id="rId4571" ref="D1653"/>
    <hyperlink r:id="rId4572" ref="E1653"/>
    <hyperlink r:id="rId4573" ref="F1653"/>
    <hyperlink r:id="rId4574" ref="D1654"/>
    <hyperlink r:id="rId4575" ref="F1654"/>
    <hyperlink r:id="rId4576" ref="D1655"/>
    <hyperlink r:id="rId4577" ref="F1655"/>
    <hyperlink r:id="rId4578" ref="D1656"/>
    <hyperlink r:id="rId4579" ref="F1656"/>
    <hyperlink r:id="rId4580" ref="D1657"/>
    <hyperlink r:id="rId4581" ref="F1657"/>
    <hyperlink r:id="rId4582" ref="D1658"/>
    <hyperlink r:id="rId4583" ref="F1658"/>
    <hyperlink r:id="rId4584" ref="D1659"/>
    <hyperlink r:id="rId4585" ref="F1659"/>
    <hyperlink r:id="rId4586" ref="D1660"/>
    <hyperlink r:id="rId4587" ref="E1660"/>
    <hyperlink r:id="rId4588" ref="F1660"/>
    <hyperlink r:id="rId4589" ref="D1661"/>
    <hyperlink r:id="rId4590" ref="F1661"/>
    <hyperlink r:id="rId4591" ref="D1662"/>
    <hyperlink r:id="rId4592" ref="F1662"/>
    <hyperlink r:id="rId4593" ref="D1663"/>
    <hyperlink r:id="rId4594" ref="F1663"/>
    <hyperlink r:id="rId4595" ref="D1664"/>
    <hyperlink r:id="rId4596" ref="E1664"/>
    <hyperlink r:id="rId4597" ref="F1664"/>
    <hyperlink r:id="rId4598" ref="D1665"/>
    <hyperlink r:id="rId4599" ref="F1665"/>
    <hyperlink r:id="rId4600" ref="D1666"/>
    <hyperlink r:id="rId4601" ref="F1666"/>
    <hyperlink r:id="rId4602" ref="D1667"/>
    <hyperlink r:id="rId4603" ref="F1667"/>
    <hyperlink r:id="rId4604" ref="D1668"/>
    <hyperlink r:id="rId4605" ref="E1668"/>
    <hyperlink r:id="rId4606" ref="F1668"/>
    <hyperlink r:id="rId4607" ref="D1669"/>
    <hyperlink r:id="rId4608" ref="E1669"/>
    <hyperlink r:id="rId4609" ref="F1669"/>
    <hyperlink r:id="rId4610" ref="D1670"/>
    <hyperlink r:id="rId4611" ref="F1670"/>
    <hyperlink r:id="rId4612" ref="D1671"/>
    <hyperlink r:id="rId4613" ref="F1671"/>
    <hyperlink r:id="rId4614" ref="D1672"/>
    <hyperlink r:id="rId4615" ref="E1672"/>
    <hyperlink r:id="rId4616" ref="F1672"/>
    <hyperlink r:id="rId4617" ref="D1673"/>
    <hyperlink r:id="rId4618" ref="F1673"/>
    <hyperlink r:id="rId4619" ref="D1674"/>
    <hyperlink r:id="rId4620" ref="F1674"/>
    <hyperlink r:id="rId4621" ref="D1675"/>
    <hyperlink r:id="rId4622" ref="F1675"/>
    <hyperlink r:id="rId4623" ref="D1676"/>
    <hyperlink r:id="rId4624" ref="F1676"/>
    <hyperlink r:id="rId4625" ref="D1677"/>
    <hyperlink r:id="rId4626" ref="E1677"/>
    <hyperlink r:id="rId4627" ref="F1677"/>
    <hyperlink r:id="rId4628" ref="D1678"/>
    <hyperlink r:id="rId4629" ref="F1678"/>
    <hyperlink r:id="rId4630" ref="D1679"/>
    <hyperlink r:id="rId4631" ref="F1679"/>
    <hyperlink r:id="rId4632" ref="D1680"/>
    <hyperlink r:id="rId4633" ref="F1680"/>
    <hyperlink r:id="rId4634" ref="D1681"/>
    <hyperlink r:id="rId4635" ref="E1681"/>
    <hyperlink r:id="rId4636" ref="F1681"/>
    <hyperlink r:id="rId4637" ref="D1682"/>
    <hyperlink r:id="rId4638" ref="E1682"/>
    <hyperlink r:id="rId4639" ref="F1682"/>
    <hyperlink r:id="rId4640" ref="D1683"/>
    <hyperlink r:id="rId4641" ref="E1683"/>
    <hyperlink r:id="rId4642" ref="F1683"/>
    <hyperlink r:id="rId4643" ref="D1684"/>
    <hyperlink r:id="rId4644" ref="F1684"/>
    <hyperlink r:id="rId4645" ref="D1685"/>
    <hyperlink r:id="rId4646" ref="F1685"/>
    <hyperlink r:id="rId4647" ref="D1686"/>
    <hyperlink r:id="rId4648" ref="F1686"/>
    <hyperlink r:id="rId4649" ref="D1687"/>
    <hyperlink r:id="rId4650" ref="E1687"/>
    <hyperlink r:id="rId4651" ref="F1687"/>
    <hyperlink r:id="rId4652" ref="D1688"/>
    <hyperlink r:id="rId4653" ref="F1688"/>
    <hyperlink r:id="rId4654" ref="D1689"/>
    <hyperlink r:id="rId4655" ref="F1689"/>
    <hyperlink r:id="rId4656" ref="D1690"/>
    <hyperlink r:id="rId4657" ref="E1690"/>
    <hyperlink r:id="rId4658" ref="F1690"/>
    <hyperlink r:id="rId4659" ref="D1691"/>
    <hyperlink r:id="rId4660" ref="E1691"/>
    <hyperlink r:id="rId4661" ref="F1691"/>
    <hyperlink r:id="rId4662" ref="D1692"/>
    <hyperlink r:id="rId4663" ref="E1692"/>
    <hyperlink r:id="rId4664" ref="F1692"/>
    <hyperlink r:id="rId4665" ref="D1693"/>
    <hyperlink r:id="rId4666" ref="E1693"/>
    <hyperlink r:id="rId4667" ref="F1693"/>
    <hyperlink r:id="rId4668" ref="D1694"/>
    <hyperlink r:id="rId4669" ref="F1694"/>
  </hyperlinks>
  <drawing r:id="rId467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8.5"/>
    <col customWidth="1" min="2" max="2" width="4.75"/>
    <col customWidth="1" hidden="1" min="3" max="3" width="3.75"/>
    <col customWidth="1" min="7" max="7" width="18.75"/>
    <col customWidth="1" min="8" max="8" width="16.75"/>
    <col customWidth="1" min="9" max="9" width="17.0"/>
    <col customWidth="1" min="10" max="10" width="19.13"/>
    <col customWidth="1" min="11" max="11" width="19.63"/>
    <col customWidth="1" min="12" max="12" width="16.13"/>
    <col customWidth="1" min="13" max="13" width="18.25"/>
    <col customWidth="1" min="14" max="14" width="21.13"/>
  </cols>
  <sheetData>
    <row r="1">
      <c r="A1" s="1" t="s">
        <v>0</v>
      </c>
      <c r="B1" s="2" t="s">
        <v>1</v>
      </c>
      <c r="C1" s="2" t="s">
        <v>2</v>
      </c>
      <c r="D1" s="2" t="s">
        <v>4306</v>
      </c>
      <c r="E1" s="2" t="s">
        <v>4307</v>
      </c>
      <c r="F1" s="2" t="s">
        <v>4308</v>
      </c>
      <c r="G1" s="3"/>
      <c r="H1" s="4"/>
      <c r="I1" s="4"/>
      <c r="J1" s="4"/>
      <c r="K1" s="4"/>
      <c r="L1" s="4"/>
      <c r="M1" s="4"/>
      <c r="N1" s="4"/>
    </row>
    <row r="2">
      <c r="A2" s="5" t="s">
        <v>1838</v>
      </c>
      <c r="B2" s="2">
        <f t="shared" ref="B2:B10" si="1">rank(D2,D$2:D$10)</f>
        <v>4</v>
      </c>
      <c r="C2" s="2">
        <f t="shared" ref="C2:C10" si="2">countif(G2:N2, 0)</f>
        <v>0</v>
      </c>
      <c r="D2" s="2">
        <f t="shared" ref="D2:D10" si="3">E2+F2</f>
        <v>6899</v>
      </c>
      <c r="E2" s="2">
        <v>3674.0</v>
      </c>
      <c r="F2" s="2">
        <f t="shared" ref="F2:F10" si="4">sum(G2:N2)</f>
        <v>3225</v>
      </c>
      <c r="G2" s="3">
        <f>IFERROR(VLOOKUP(G13,'2021 Current Ranking'!$D:$K,8,0),0)</f>
        <v>731</v>
      </c>
      <c r="H2" s="3">
        <f>IFERROR(VLOOKUP(H13,'2021 Current Ranking'!$D:$K,8,0),0)</f>
        <v>220</v>
      </c>
      <c r="I2" s="3">
        <f>IFERROR(VLOOKUP(I13,'2021 Current Ranking'!$D:$K,8,0),0)</f>
        <v>129</v>
      </c>
      <c r="J2" s="3">
        <f>IFERROR(VLOOKUP(J13,'2021 Current Ranking'!$D:$K,8,0),0)</f>
        <v>132</v>
      </c>
      <c r="K2" s="3">
        <f>IFERROR(VLOOKUP(K13,'2021 Current Ranking'!$D:$K,8,0),0)</f>
        <v>876</v>
      </c>
      <c r="L2" s="3">
        <f>IFERROR(VLOOKUP(L13,'2021 Current Ranking'!$D:$K,8,0),0)</f>
        <v>178</v>
      </c>
      <c r="M2" s="3">
        <f>IFERROR(VLOOKUP(M13,'2021 Current Ranking'!$D:$K,8,0),0)</f>
        <v>196</v>
      </c>
      <c r="N2" s="3">
        <f>IFERROR(VLOOKUP(N13,'2021 Current Ranking'!$D:$K,8,0),0)</f>
        <v>763</v>
      </c>
    </row>
    <row r="3">
      <c r="A3" s="6" t="s">
        <v>7</v>
      </c>
      <c r="B3" s="2">
        <f t="shared" si="1"/>
        <v>1</v>
      </c>
      <c r="C3" s="2">
        <f t="shared" si="2"/>
        <v>0</v>
      </c>
      <c r="D3" s="2">
        <f t="shared" si="3"/>
        <v>8463</v>
      </c>
      <c r="E3" s="2">
        <v>4319.0</v>
      </c>
      <c r="F3" s="2">
        <f t="shared" si="4"/>
        <v>4144</v>
      </c>
      <c r="G3" s="3">
        <f>IFERROR(VLOOKUP(G14,'2021 Current Ranking'!$D:$K,8,0),0)</f>
        <v>881</v>
      </c>
      <c r="H3" s="3">
        <f>IFERROR(VLOOKUP(H14,'2021 Current Ranking'!$D:$K,8,0),0)</f>
        <v>1544</v>
      </c>
      <c r="I3" s="3">
        <f>IFERROR(VLOOKUP(I14,'2021 Current Ranking'!$D:$K,8,0),0)</f>
        <v>444</v>
      </c>
      <c r="J3" s="3">
        <f>IFERROR(VLOOKUP(J14,'2021 Current Ranking'!$D:$K,8,0),0)</f>
        <v>30</v>
      </c>
      <c r="K3" s="3">
        <f>IFERROR(VLOOKUP(K14,'2021 Current Ranking'!$D:$K,8,0),0)</f>
        <v>326</v>
      </c>
      <c r="L3" s="3">
        <f>IFERROR(VLOOKUP(L14,'2021 Current Ranking'!$D:$K,8,0),0)</f>
        <v>479</v>
      </c>
      <c r="M3" s="3">
        <f>IFERROR(VLOOKUP(M14,'2021 Current Ranking'!$D:$K,8,0),0)</f>
        <v>186</v>
      </c>
      <c r="N3" s="3">
        <f>IFERROR(VLOOKUP(N14,'2021 Current Ranking'!$D:$K,8,0),0)</f>
        <v>254</v>
      </c>
    </row>
    <row r="4">
      <c r="A4" s="6" t="s">
        <v>8</v>
      </c>
      <c r="B4" s="2">
        <f t="shared" si="1"/>
        <v>3</v>
      </c>
      <c r="C4" s="2">
        <f t="shared" si="2"/>
        <v>0</v>
      </c>
      <c r="D4" s="2">
        <f t="shared" si="3"/>
        <v>6908</v>
      </c>
      <c r="E4" s="2">
        <v>2486.0</v>
      </c>
      <c r="F4" s="2">
        <f t="shared" si="4"/>
        <v>4422</v>
      </c>
      <c r="G4" s="3">
        <f>IFERROR(VLOOKUP(G15,'2021 Current Ranking'!$D:$K,8,0),0)</f>
        <v>844</v>
      </c>
      <c r="H4" s="3">
        <f>IFERROR(VLOOKUP(H15,'2021 Current Ranking'!$D:$K,8,0),0)</f>
        <v>1037</v>
      </c>
      <c r="I4" s="3">
        <f>IFERROR(VLOOKUP(I15,'2021 Current Ranking'!$D:$K,8,0),0)</f>
        <v>588</v>
      </c>
      <c r="J4" s="3">
        <f>IFERROR(VLOOKUP(J15,'2021 Current Ranking'!$D:$K,8,0),0)</f>
        <v>425</v>
      </c>
      <c r="K4" s="3">
        <f>IFERROR(VLOOKUP(K15,'2021 Current Ranking'!$D:$K,8,0),0)</f>
        <v>46</v>
      </c>
      <c r="L4" s="3">
        <f>IFERROR(VLOOKUP(L15,'2021 Current Ranking'!$D:$K,8,0),0)</f>
        <v>465</v>
      </c>
      <c r="M4" s="3">
        <f>IFERROR(VLOOKUP(M15,'2021 Current Ranking'!$D:$K,8,0),0)</f>
        <v>680</v>
      </c>
      <c r="N4" s="3">
        <f>IFERROR(VLOOKUP(N15,'2021 Current Ranking'!$D:$K,8,0),0)</f>
        <v>337</v>
      </c>
    </row>
    <row r="5">
      <c r="A5" s="6" t="s">
        <v>11967</v>
      </c>
      <c r="B5" s="2">
        <f t="shared" si="1"/>
        <v>5</v>
      </c>
      <c r="C5" s="2">
        <f t="shared" si="2"/>
        <v>0</v>
      </c>
      <c r="D5" s="2">
        <f t="shared" si="3"/>
        <v>6787</v>
      </c>
      <c r="E5" s="2">
        <v>3495.0</v>
      </c>
      <c r="F5" s="2">
        <f t="shared" si="4"/>
        <v>3292</v>
      </c>
      <c r="G5" s="3">
        <f>IFERROR(VLOOKUP(G16,'2021 Current Ranking'!$D:$K,8,0),0)</f>
        <v>310</v>
      </c>
      <c r="H5" s="3">
        <f>IFERROR(VLOOKUP(H16,'2021 Current Ranking'!$D:$K,8,0),0)</f>
        <v>598</v>
      </c>
      <c r="I5" s="3">
        <f>IFERROR(VLOOKUP(I16,'2021 Current Ranking'!$D:$K,8,0),0)</f>
        <v>25</v>
      </c>
      <c r="J5" s="3">
        <f>IFERROR(VLOOKUP(J16,'2021 Current Ranking'!$D:$K,8,0),0)</f>
        <v>358</v>
      </c>
      <c r="K5" s="3">
        <f>IFERROR(VLOOKUP(K16,'2021 Current Ranking'!$D:$K,8,0),0)</f>
        <v>155</v>
      </c>
      <c r="L5" s="3">
        <f>IFERROR(VLOOKUP(L16,'2021 Current Ranking'!$D:$K,8,0),0)</f>
        <v>1154</v>
      </c>
      <c r="M5" s="3">
        <f>IFERROR(VLOOKUP(M16,'2021 Current Ranking'!$D:$K,8,0),0)</f>
        <v>272</v>
      </c>
      <c r="N5" s="3">
        <f>IFERROR(VLOOKUP(N16,'2021 Current Ranking'!$D:$K,8,0),0)</f>
        <v>420</v>
      </c>
    </row>
    <row r="6">
      <c r="A6" s="6" t="s">
        <v>8586</v>
      </c>
      <c r="B6" s="2">
        <f t="shared" si="1"/>
        <v>8</v>
      </c>
      <c r="C6" s="2">
        <f t="shared" si="2"/>
        <v>0</v>
      </c>
      <c r="D6" s="2">
        <f t="shared" si="3"/>
        <v>5769</v>
      </c>
      <c r="E6" s="2">
        <v>3502.0</v>
      </c>
      <c r="F6" s="2">
        <f t="shared" si="4"/>
        <v>2267</v>
      </c>
      <c r="G6" s="3">
        <f>IFERROR(VLOOKUP(G17,'2021 Current Ranking'!$D:$K,8,0),0)</f>
        <v>405</v>
      </c>
      <c r="H6" s="3">
        <f>IFERROR(VLOOKUP(H17,'2021 Current Ranking'!$D:$K,8,0),0)</f>
        <v>545</v>
      </c>
      <c r="I6" s="3">
        <f>IFERROR(VLOOKUP(I17,'2021 Current Ranking'!$D:$K,8,0),0)</f>
        <v>60</v>
      </c>
      <c r="J6" s="3">
        <f>IFERROR(VLOOKUP(J17,'2021 Current Ranking'!$D:$K,8,0),0)</f>
        <v>516</v>
      </c>
      <c r="K6" s="3">
        <f>IFERROR(VLOOKUP(K17,'2021 Current Ranking'!$D:$K,8,0),0)</f>
        <v>57</v>
      </c>
      <c r="L6" s="3">
        <f>IFERROR(VLOOKUP(L17,'2021 Current Ranking'!$D:$K,8,0),0)</f>
        <v>416</v>
      </c>
      <c r="M6" s="3">
        <f>IFERROR(VLOOKUP(M17,'2021 Current Ranking'!$D:$K,8,0),0)</f>
        <v>215</v>
      </c>
      <c r="N6" s="3">
        <f>IFERROR(VLOOKUP(N17,'2021 Current Ranking'!$D:$K,8,0),0)</f>
        <v>53</v>
      </c>
    </row>
    <row r="7">
      <c r="A7" s="6" t="s">
        <v>11</v>
      </c>
      <c r="B7" s="2">
        <f t="shared" si="1"/>
        <v>6</v>
      </c>
      <c r="C7" s="2">
        <f t="shared" si="2"/>
        <v>0</v>
      </c>
      <c r="D7" s="2">
        <f t="shared" si="3"/>
        <v>6112</v>
      </c>
      <c r="E7" s="2">
        <v>3857.0</v>
      </c>
      <c r="F7" s="2">
        <f t="shared" si="4"/>
        <v>2255</v>
      </c>
      <c r="G7" s="3">
        <f>IFERROR(VLOOKUP(G18,'2021 Current Ranking'!$D:$K,8,0),0)</f>
        <v>332</v>
      </c>
      <c r="H7" s="3">
        <f>IFERROR(VLOOKUP(H18,'2021 Current Ranking'!$D:$K,8,0),0)</f>
        <v>288</v>
      </c>
      <c r="I7" s="3">
        <f>IFERROR(VLOOKUP(I18,'2021 Current Ranking'!$D:$K,8,0),0)</f>
        <v>233</v>
      </c>
      <c r="J7" s="3">
        <f>IFERROR(VLOOKUP(J18,'2021 Current Ranking'!$D:$K,8,0),0)</f>
        <v>263</v>
      </c>
      <c r="K7" s="3">
        <f>IFERROR(VLOOKUP(K18,'2021 Current Ranking'!$D:$K,8,0),0)</f>
        <v>458</v>
      </c>
      <c r="L7" s="3">
        <f>IFERROR(VLOOKUP(L18,'2021 Current Ranking'!$D:$K,8,0),0)</f>
        <v>79</v>
      </c>
      <c r="M7" s="3">
        <f>IFERROR(VLOOKUP(M18,'2021 Current Ranking'!$D:$K,8,0),0)</f>
        <v>85</v>
      </c>
      <c r="N7" s="3">
        <f>IFERROR(VLOOKUP(N18,'2021 Current Ranking'!$D:$K,8,0),0)</f>
        <v>517</v>
      </c>
    </row>
    <row r="8">
      <c r="A8" s="6" t="s">
        <v>4</v>
      </c>
      <c r="B8" s="2">
        <f t="shared" si="1"/>
        <v>7</v>
      </c>
      <c r="C8" s="2">
        <f t="shared" si="2"/>
        <v>1</v>
      </c>
      <c r="D8" s="2">
        <f t="shared" si="3"/>
        <v>5959</v>
      </c>
      <c r="E8" s="2">
        <v>2574.0</v>
      </c>
      <c r="F8" s="2">
        <f t="shared" si="4"/>
        <v>3385</v>
      </c>
      <c r="G8" s="3">
        <f>IFERROR(VLOOKUP(G19,'2021 Current Ranking'!$D:$K,8,0),0)</f>
        <v>0</v>
      </c>
      <c r="H8" s="3">
        <f>IFERROR(VLOOKUP(H19,'2021 Current Ranking'!$D:$K,8,0),0)</f>
        <v>397</v>
      </c>
      <c r="I8" s="3">
        <f>IFERROR(VLOOKUP(I19,'2021 Current Ranking'!$D:$K,8,0),0)</f>
        <v>1792</v>
      </c>
      <c r="J8" s="3">
        <f>IFERROR(VLOOKUP(J19,'2021 Current Ranking'!$D:$K,8,0),0)</f>
        <v>439</v>
      </c>
      <c r="K8" s="3">
        <f>IFERROR(VLOOKUP(K19,'2021 Current Ranking'!$D:$K,8,0),0)</f>
        <v>106</v>
      </c>
      <c r="L8" s="3">
        <f>IFERROR(VLOOKUP(L19,'2021 Current Ranking'!$D:$K,8,0),0)</f>
        <v>478</v>
      </c>
      <c r="M8" s="3">
        <f>IFERROR(VLOOKUP(M19,'2021 Current Ranking'!$D:$K,8,0),0)</f>
        <v>53</v>
      </c>
      <c r="N8" s="3">
        <f>IFERROR(VLOOKUP(N19,'2021 Current Ranking'!$D:$K,8,0),0)</f>
        <v>120</v>
      </c>
    </row>
    <row r="9">
      <c r="A9" s="6" t="s">
        <v>9</v>
      </c>
      <c r="B9" s="2">
        <f t="shared" si="1"/>
        <v>2</v>
      </c>
      <c r="C9" s="2">
        <f t="shared" si="2"/>
        <v>0</v>
      </c>
      <c r="D9" s="2">
        <f t="shared" si="3"/>
        <v>7827</v>
      </c>
      <c r="E9" s="2">
        <v>4146.0</v>
      </c>
      <c r="F9" s="2">
        <f t="shared" si="4"/>
        <v>3681</v>
      </c>
      <c r="G9" s="3">
        <f>IFERROR(VLOOKUP(G20,'2021 Current Ranking'!$D:$K,8,0),0)</f>
        <v>1810</v>
      </c>
      <c r="H9" s="3">
        <f>IFERROR(VLOOKUP(H20,'2021 Current Ranking'!$D:$K,8,0),0)</f>
        <v>345</v>
      </c>
      <c r="I9" s="3">
        <f>IFERROR(VLOOKUP(I20,'2021 Current Ranking'!$D:$K,8,0),0)</f>
        <v>355</v>
      </c>
      <c r="J9" s="3">
        <f>IFERROR(VLOOKUP(J20,'2021 Current Ranking'!$D:$K,8,0),0)</f>
        <v>392</v>
      </c>
      <c r="K9" s="3">
        <f>IFERROR(VLOOKUP(K20,'2021 Current Ranking'!$D:$K,8,0),0)</f>
        <v>52</v>
      </c>
      <c r="L9" s="3">
        <f>IFERROR(VLOOKUP(L20,'2021 Current Ranking'!$D:$K,8,0),0)</f>
        <v>452</v>
      </c>
      <c r="M9" s="3">
        <f>IFERROR(VLOOKUP(M20,'2021 Current Ranking'!$D:$K,8,0),0)</f>
        <v>65</v>
      </c>
      <c r="N9" s="3">
        <f>IFERROR(VLOOKUP(N20,'2021 Current Ranking'!$D:$K,8,0),0)</f>
        <v>210</v>
      </c>
    </row>
    <row r="10">
      <c r="A10" s="101" t="s">
        <v>5</v>
      </c>
      <c r="B10" s="2">
        <f t="shared" si="1"/>
        <v>9</v>
      </c>
      <c r="C10" s="2">
        <f t="shared" si="2"/>
        <v>0</v>
      </c>
      <c r="D10" s="2">
        <f t="shared" si="3"/>
        <v>4151</v>
      </c>
      <c r="E10" s="2">
        <v>1891.0</v>
      </c>
      <c r="F10" s="2">
        <f t="shared" si="4"/>
        <v>2260</v>
      </c>
      <c r="G10" s="3">
        <f>IFERROR(VLOOKUP(G21,'2021 Current Ranking'!$D:$K,8,0),0)</f>
        <v>96</v>
      </c>
      <c r="H10" s="3">
        <f>IFERROR(VLOOKUP(H21,'2021 Current Ranking'!$D:$K,8,0),0)</f>
        <v>72</v>
      </c>
      <c r="I10" s="3">
        <f>IFERROR(VLOOKUP(I21,'2021 Current Ranking'!$D:$K,8,0),0)</f>
        <v>895</v>
      </c>
      <c r="J10" s="3">
        <f>IFERROR(VLOOKUP(J21,'2021 Current Ranking'!$D:$K,8,0),0)</f>
        <v>440</v>
      </c>
      <c r="K10" s="3">
        <f>IFERROR(VLOOKUP(K21,'2021 Current Ranking'!$D:$K,8,0),0)</f>
        <v>367</v>
      </c>
      <c r="L10" s="3">
        <f>IFERROR(VLOOKUP(L21,'2021 Current Ranking'!$D:$K,8,0),0)</f>
        <v>75</v>
      </c>
      <c r="M10" s="3">
        <f>IFERROR(VLOOKUP(M21,'2021 Current Ranking'!$D:$K,8,0),0)</f>
        <v>216</v>
      </c>
      <c r="N10" s="3">
        <f>IFERROR(VLOOKUP(N21,'2021 Current Ranking'!$D:$K,8,0),0)</f>
        <v>99</v>
      </c>
    </row>
    <row r="11">
      <c r="B11" s="4"/>
      <c r="C11" s="4"/>
      <c r="D11" s="4"/>
      <c r="E11" s="4"/>
      <c r="F11" s="4"/>
      <c r="G11" s="3"/>
      <c r="H11" s="3"/>
      <c r="I11" s="4"/>
      <c r="J11" s="4"/>
      <c r="K11" s="4"/>
      <c r="L11" s="4"/>
      <c r="M11" s="4"/>
      <c r="N11" s="4"/>
      <c r="O11" s="4"/>
    </row>
    <row r="12">
      <c r="B12" s="4"/>
      <c r="C12" s="4"/>
      <c r="D12" s="4"/>
      <c r="E12" s="4"/>
      <c r="F12" s="4" t="s">
        <v>13</v>
      </c>
      <c r="G12" s="3">
        <v>1.0</v>
      </c>
      <c r="H12" s="4">
        <v>2.0</v>
      </c>
      <c r="I12" s="4">
        <v>3.0</v>
      </c>
      <c r="J12" s="4">
        <v>4.0</v>
      </c>
      <c r="K12" s="4">
        <v>5.0</v>
      </c>
      <c r="L12" s="4">
        <v>6.0</v>
      </c>
      <c r="M12" s="4">
        <v>7.0</v>
      </c>
      <c r="N12" s="4">
        <v>8.0</v>
      </c>
    </row>
    <row r="13">
      <c r="A13" s="7"/>
      <c r="F13" s="5" t="s">
        <v>1838</v>
      </c>
      <c r="G13" s="4" t="s">
        <v>68</v>
      </c>
      <c r="H13" s="80" t="s">
        <v>1906</v>
      </c>
      <c r="I13" s="4" t="s">
        <v>29</v>
      </c>
      <c r="J13" s="4" t="s">
        <v>1845</v>
      </c>
      <c r="K13" s="4" t="s">
        <v>65</v>
      </c>
      <c r="L13" s="4" t="s">
        <v>1850</v>
      </c>
      <c r="M13" s="4" t="s">
        <v>10774</v>
      </c>
      <c r="N13" s="127" t="s">
        <v>3462</v>
      </c>
    </row>
    <row r="14">
      <c r="A14" s="7"/>
      <c r="F14" s="6" t="s">
        <v>7</v>
      </c>
      <c r="G14" s="4" t="s">
        <v>58</v>
      </c>
      <c r="H14" s="4" t="s">
        <v>38</v>
      </c>
      <c r="I14" s="127" t="s">
        <v>24</v>
      </c>
      <c r="J14" s="4" t="s">
        <v>2571</v>
      </c>
      <c r="K14" s="4" t="s">
        <v>759</v>
      </c>
      <c r="L14" s="4" t="s">
        <v>1897</v>
      </c>
      <c r="M14" s="4" t="s">
        <v>1847</v>
      </c>
      <c r="N14" s="4" t="s">
        <v>430</v>
      </c>
    </row>
    <row r="15">
      <c r="A15" s="7"/>
      <c r="F15" s="6" t="s">
        <v>8</v>
      </c>
      <c r="G15" s="4" t="s">
        <v>668</v>
      </c>
      <c r="H15" s="4" t="s">
        <v>37</v>
      </c>
      <c r="I15" s="128" t="s">
        <v>789</v>
      </c>
      <c r="J15" s="4" t="s">
        <v>659</v>
      </c>
      <c r="K15" s="4" t="s">
        <v>1276</v>
      </c>
      <c r="L15" s="4" t="s">
        <v>580</v>
      </c>
      <c r="M15" s="127" t="s">
        <v>656</v>
      </c>
      <c r="N15" s="4" t="s">
        <v>626</v>
      </c>
    </row>
    <row r="16">
      <c r="A16" s="7"/>
      <c r="F16" s="6" t="s">
        <v>11967</v>
      </c>
      <c r="G16" s="4" t="s">
        <v>496</v>
      </c>
      <c r="H16" s="4" t="s">
        <v>926</v>
      </c>
      <c r="I16" s="4" t="s">
        <v>2599</v>
      </c>
      <c r="J16" s="4" t="s">
        <v>25</v>
      </c>
      <c r="K16" s="4" t="s">
        <v>32</v>
      </c>
      <c r="L16" s="127" t="s">
        <v>9912</v>
      </c>
      <c r="M16" s="127" t="s">
        <v>1872</v>
      </c>
      <c r="N16" s="4" t="s">
        <v>9915</v>
      </c>
    </row>
    <row r="17">
      <c r="A17" s="7"/>
      <c r="F17" s="6" t="s">
        <v>8586</v>
      </c>
      <c r="G17" s="4" t="s">
        <v>1860</v>
      </c>
      <c r="H17" s="80" t="s">
        <v>57</v>
      </c>
      <c r="I17" s="80" t="s">
        <v>2075</v>
      </c>
      <c r="J17" s="80" t="s">
        <v>285</v>
      </c>
      <c r="K17" s="80" t="s">
        <v>9914</v>
      </c>
      <c r="L17" s="129" t="s">
        <v>910</v>
      </c>
      <c r="M17" s="80" t="s">
        <v>572</v>
      </c>
      <c r="N17" s="4" t="s">
        <v>1881</v>
      </c>
    </row>
    <row r="18">
      <c r="A18" s="7"/>
      <c r="F18" s="6" t="s">
        <v>11</v>
      </c>
      <c r="G18" s="4" t="s">
        <v>302</v>
      </c>
      <c r="H18" s="4" t="s">
        <v>9911</v>
      </c>
      <c r="I18" s="4" t="s">
        <v>11213</v>
      </c>
      <c r="J18" s="4" t="s">
        <v>1513</v>
      </c>
      <c r="K18" s="4" t="s">
        <v>540</v>
      </c>
      <c r="L18" s="4" t="s">
        <v>9913</v>
      </c>
      <c r="M18" s="4" t="s">
        <v>1852</v>
      </c>
      <c r="N18" s="4" t="s">
        <v>870</v>
      </c>
    </row>
    <row r="19">
      <c r="A19" s="7"/>
      <c r="F19" s="6" t="s">
        <v>4</v>
      </c>
      <c r="G19" s="4" t="s">
        <v>1888</v>
      </c>
      <c r="H19" s="4" t="s">
        <v>36</v>
      </c>
      <c r="I19" s="4" t="s">
        <v>34</v>
      </c>
      <c r="J19" s="127" t="s">
        <v>3478</v>
      </c>
      <c r="K19" s="4" t="s">
        <v>1080</v>
      </c>
      <c r="L19" s="127" t="s">
        <v>223</v>
      </c>
      <c r="M19" s="4" t="s">
        <v>2412</v>
      </c>
      <c r="N19" s="4" t="s">
        <v>10801</v>
      </c>
    </row>
    <row r="20">
      <c r="A20" s="7"/>
      <c r="F20" s="6" t="s">
        <v>9</v>
      </c>
      <c r="G20" s="4" t="s">
        <v>77</v>
      </c>
      <c r="H20" s="127" t="s">
        <v>229</v>
      </c>
      <c r="I20" s="4" t="s">
        <v>75</v>
      </c>
      <c r="J20" s="4" t="s">
        <v>1875</v>
      </c>
      <c r="K20" s="4" t="s">
        <v>1980</v>
      </c>
      <c r="L20" s="4" t="s">
        <v>1267</v>
      </c>
      <c r="M20" s="4" t="s">
        <v>2037</v>
      </c>
      <c r="N20" s="4" t="s">
        <v>859</v>
      </c>
    </row>
    <row r="21">
      <c r="A21" s="7"/>
      <c r="F21" s="101" t="s">
        <v>5</v>
      </c>
      <c r="G21" s="4" t="s">
        <v>174</v>
      </c>
      <c r="H21" s="4" t="s">
        <v>1234</v>
      </c>
      <c r="I21" s="4" t="s">
        <v>62</v>
      </c>
      <c r="J21" s="4" t="s">
        <v>1848</v>
      </c>
      <c r="K21" s="127" t="s">
        <v>1905</v>
      </c>
      <c r="L21" s="4" t="s">
        <v>3460</v>
      </c>
      <c r="M21" s="4" t="s">
        <v>64</v>
      </c>
      <c r="N21" s="4" t="s">
        <v>662</v>
      </c>
    </row>
    <row r="22">
      <c r="G22" s="4"/>
      <c r="H22" s="4"/>
      <c r="I22" s="4"/>
      <c r="J22" s="4"/>
      <c r="K22" s="4"/>
      <c r="L22" s="4"/>
      <c r="M22" s="4"/>
      <c r="N22" s="4"/>
      <c r="S22" s="4"/>
      <c r="T22" s="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8.5"/>
    <col customWidth="1" min="2" max="2" width="4.75"/>
    <col customWidth="1" hidden="1" min="3" max="3" width="3.75"/>
    <col customWidth="1" min="5" max="5" width="18.75"/>
    <col customWidth="1" min="6" max="6" width="16.75"/>
    <col customWidth="1" min="7" max="7" width="17.0"/>
    <col customWidth="1" min="8" max="8" width="19.13"/>
    <col customWidth="1" min="9" max="9" width="19.63"/>
    <col customWidth="1" min="10" max="10" width="16.13"/>
    <col customWidth="1" min="11" max="11" width="18.25"/>
    <col customWidth="1" min="12" max="12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</row>
    <row r="2">
      <c r="A2" s="5" t="s">
        <v>1838</v>
      </c>
      <c r="B2" s="2">
        <f t="shared" ref="B2:B10" si="1">rank(D2,D$2:D$10)</f>
        <v>4</v>
      </c>
      <c r="C2" s="2">
        <f t="shared" ref="C2:C10" si="2">countif(E2:L2, 0)</f>
        <v>0</v>
      </c>
      <c r="D2" s="2">
        <f t="shared" ref="D2:D10" si="3">sum(E2:L2)</f>
        <v>3674</v>
      </c>
      <c r="E2" s="105">
        <f>IFERROR(VLOOKUP(E13,'250621 Ranking'!$D:$F,3,0),0)</f>
        <v>713</v>
      </c>
      <c r="F2" s="105">
        <f>IFERROR(VLOOKUP(F13,'250621 Ranking'!$D:$F,3,0),0)</f>
        <v>481</v>
      </c>
      <c r="G2" s="105">
        <f>IFERROR(VLOOKUP(G13,'250621 Ranking'!$D:$F,3,0),0)</f>
        <v>32</v>
      </c>
      <c r="H2" s="105">
        <f>IFERROR(VLOOKUP(H13,'250621 Ranking'!$D:$F,3,0),0)</f>
        <v>773</v>
      </c>
      <c r="I2" s="105">
        <f>IFERROR(VLOOKUP(I13,'250621 Ranking'!$D:$F,3,0),0)</f>
        <v>788</v>
      </c>
      <c r="J2" s="105">
        <f>IFERROR(VLOOKUP(J13,'250621 Ranking'!$D:$F,3,0),0)</f>
        <v>382</v>
      </c>
      <c r="K2" s="105">
        <f>IFERROR(VLOOKUP(K13,'250621 Ranking'!$D:$F,3,0),0)</f>
        <v>413</v>
      </c>
      <c r="L2" s="105">
        <f>IFERROR(VLOOKUP(L13,'250621 Ranking'!$D:$F,3,0),0)</f>
        <v>92</v>
      </c>
    </row>
    <row r="3">
      <c r="A3" s="6" t="s">
        <v>7</v>
      </c>
      <c r="B3" s="2">
        <f t="shared" si="1"/>
        <v>1</v>
      </c>
      <c r="C3" s="2">
        <f t="shared" si="2"/>
        <v>0</v>
      </c>
      <c r="D3" s="2">
        <f t="shared" si="3"/>
        <v>4319</v>
      </c>
      <c r="E3" s="105">
        <f>IFERROR(VLOOKUP(E14,'250621 Ranking'!$D:$F,3,0),0)</f>
        <v>425</v>
      </c>
      <c r="F3" s="105">
        <f>IFERROR(VLOOKUP(F14,'250621 Ranking'!$D:$F,3,0),0)</f>
        <v>1266</v>
      </c>
      <c r="G3" s="105">
        <f>IFERROR(VLOOKUP(G14,'250621 Ranking'!$D:$F,3,0),0)</f>
        <v>37</v>
      </c>
      <c r="H3" s="105">
        <f>IFERROR(VLOOKUP(H14,'250621 Ranking'!$D:$F,3,0),0)</f>
        <v>502</v>
      </c>
      <c r="I3" s="105">
        <f>IFERROR(VLOOKUP(I14,'250621 Ranking'!$D:$F,3,0),0)</f>
        <v>463</v>
      </c>
      <c r="J3" s="105">
        <f>IFERROR(VLOOKUP(J14,'250621 Ranking'!$D:$F,3,0),0)</f>
        <v>743</v>
      </c>
      <c r="K3" s="105">
        <f>IFERROR(VLOOKUP(K14,'250621 Ranking'!$D:$F,3,0),0)</f>
        <v>364</v>
      </c>
      <c r="L3" s="105">
        <f>IFERROR(VLOOKUP(L14,'250621 Ranking'!$D:$F,3,0),0)</f>
        <v>519</v>
      </c>
    </row>
    <row r="4">
      <c r="A4" s="6" t="s">
        <v>8</v>
      </c>
      <c r="B4" s="2">
        <f t="shared" si="1"/>
        <v>8</v>
      </c>
      <c r="C4" s="2">
        <f t="shared" si="2"/>
        <v>0</v>
      </c>
      <c r="D4" s="2">
        <f t="shared" si="3"/>
        <v>2486</v>
      </c>
      <c r="E4" s="105">
        <f>IFERROR(VLOOKUP(E15,'250621 Ranking'!$D:$F,3,0),0)</f>
        <v>295</v>
      </c>
      <c r="F4" s="105">
        <f>IFERROR(VLOOKUP(F15,'250621 Ranking'!$D:$F,3,0),0)</f>
        <v>910</v>
      </c>
      <c r="G4" s="105">
        <f>IFERROR(VLOOKUP(G15,'250621 Ranking'!$D:$F,3,0),0)</f>
        <v>185</v>
      </c>
      <c r="H4" s="105">
        <f>IFERROR(VLOOKUP(H15,'250621 Ranking'!$D:$F,3,0),0)</f>
        <v>394</v>
      </c>
      <c r="I4" s="105">
        <f>IFERROR(VLOOKUP(I15,'250621 Ranking'!$D:$F,3,0),0)</f>
        <v>226</v>
      </c>
      <c r="J4" s="105">
        <f>IFERROR(VLOOKUP(J15,'250621 Ranking'!$D:$F,3,0),0)</f>
        <v>145</v>
      </c>
      <c r="K4" s="105">
        <f>IFERROR(VLOOKUP(K15,'250621 Ranking'!$D:$F,3,0),0)</f>
        <v>106</v>
      </c>
      <c r="L4" s="105">
        <f>IFERROR(VLOOKUP(L15,'250621 Ranking'!$D:$F,3,0),0)</f>
        <v>225</v>
      </c>
    </row>
    <row r="5">
      <c r="A5" s="6" t="s">
        <v>11967</v>
      </c>
      <c r="B5" s="2">
        <f t="shared" si="1"/>
        <v>6</v>
      </c>
      <c r="C5" s="2">
        <f t="shared" si="2"/>
        <v>0</v>
      </c>
      <c r="D5" s="2">
        <f t="shared" si="3"/>
        <v>3495</v>
      </c>
      <c r="E5" s="105">
        <f>IFERROR(VLOOKUP(E16,'250621 Ranking'!$D:$F,3,0),0)</f>
        <v>1200</v>
      </c>
      <c r="F5" s="105">
        <f>IFERROR(VLOOKUP(F16,'250621 Ranking'!$D:$F,3,0),0)</f>
        <v>398</v>
      </c>
      <c r="G5" s="105">
        <f>IFERROR(VLOOKUP(G16,'250621 Ranking'!$D:$F,3,0),0)</f>
        <v>18</v>
      </c>
      <c r="H5" s="105">
        <f>IFERROR(VLOOKUP(H16,'250621 Ranking'!$D:$F,3,0),0)</f>
        <v>285</v>
      </c>
      <c r="I5" s="105">
        <f>IFERROR(VLOOKUP(I16,'250621 Ranking'!$D:$F,3,0),0)</f>
        <v>526</v>
      </c>
      <c r="J5" s="105">
        <f>IFERROR(VLOOKUP(J16,'250621 Ranking'!$D:$F,3,0),0)</f>
        <v>58</v>
      </c>
      <c r="K5" s="105">
        <f>IFERROR(VLOOKUP(K16,'250621 Ranking'!$D:$F,3,0),0)</f>
        <v>106</v>
      </c>
      <c r="L5" s="105">
        <f>IFERROR(VLOOKUP(L16,'250621 Ranking'!$D:$F,3,0),0)</f>
        <v>904</v>
      </c>
    </row>
    <row r="6">
      <c r="A6" s="6" t="s">
        <v>8586</v>
      </c>
      <c r="B6" s="2">
        <f t="shared" si="1"/>
        <v>5</v>
      </c>
      <c r="C6" s="2">
        <f t="shared" si="2"/>
        <v>0</v>
      </c>
      <c r="D6" s="2">
        <f t="shared" si="3"/>
        <v>3502</v>
      </c>
      <c r="E6" s="105">
        <f>IFERROR(VLOOKUP(E17,'250621 Ranking'!$D:$F,3,0),0)</f>
        <v>494</v>
      </c>
      <c r="F6" s="105">
        <f>IFERROR(VLOOKUP(F17,'250621 Ranking'!$D:$F,3,0),0)</f>
        <v>901</v>
      </c>
      <c r="G6" s="105">
        <f>IFERROR(VLOOKUP(G17,'250621 Ranking'!$D:$F,3,0),0)</f>
        <v>387</v>
      </c>
      <c r="H6" s="105">
        <f>IFERROR(VLOOKUP(H17,'250621 Ranking'!$D:$F,3,0),0)</f>
        <v>399</v>
      </c>
      <c r="I6" s="105">
        <f>IFERROR(VLOOKUP(I17,'250621 Ranking'!$D:$F,3,0),0)</f>
        <v>503</v>
      </c>
      <c r="J6" s="105">
        <f>IFERROR(VLOOKUP(J17,'250621 Ranking'!$D:$F,3,0),0)</f>
        <v>37</v>
      </c>
      <c r="K6" s="105">
        <f>IFERROR(VLOOKUP(K17,'250621 Ranking'!$D:$F,3,0),0)</f>
        <v>660</v>
      </c>
      <c r="L6" s="105">
        <f>IFERROR(VLOOKUP(L17,'250621 Ranking'!$D:$F,3,0),0)</f>
        <v>121</v>
      </c>
    </row>
    <row r="7">
      <c r="A7" s="6" t="s">
        <v>11</v>
      </c>
      <c r="B7" s="2">
        <f t="shared" si="1"/>
        <v>3</v>
      </c>
      <c r="C7" s="2">
        <f t="shared" si="2"/>
        <v>0</v>
      </c>
      <c r="D7" s="2">
        <f t="shared" si="3"/>
        <v>3857</v>
      </c>
      <c r="E7" s="105">
        <f>IFERROR(VLOOKUP(E18,'250621 Ranking'!$D:$F,3,0),0)</f>
        <v>411</v>
      </c>
      <c r="F7" s="105">
        <f>IFERROR(VLOOKUP(F18,'250621 Ranking'!$D:$F,3,0),0)</f>
        <v>593</v>
      </c>
      <c r="G7" s="105">
        <f>IFERROR(VLOOKUP(G18,'250621 Ranking'!$D:$F,3,0),0)</f>
        <v>362</v>
      </c>
      <c r="H7" s="105">
        <f>IFERROR(VLOOKUP(H18,'250621 Ranking'!$D:$F,3,0),0)</f>
        <v>382</v>
      </c>
      <c r="I7" s="105">
        <f>IFERROR(VLOOKUP(I18,'250621 Ranking'!$D:$F,3,0),0)</f>
        <v>290</v>
      </c>
      <c r="J7" s="105">
        <f>IFERROR(VLOOKUP(J18,'250621 Ranking'!$D:$F,3,0),0)</f>
        <v>718</v>
      </c>
      <c r="K7" s="105">
        <f>IFERROR(VLOOKUP(K18,'250621 Ranking'!$D:$F,3,0),0)</f>
        <v>761</v>
      </c>
      <c r="L7" s="105">
        <f>IFERROR(VLOOKUP(L18,'250621 Ranking'!$D:$F,3,0),0)</f>
        <v>340</v>
      </c>
    </row>
    <row r="8">
      <c r="A8" s="6" t="s">
        <v>4</v>
      </c>
      <c r="B8" s="2">
        <f t="shared" si="1"/>
        <v>7</v>
      </c>
      <c r="C8" s="2">
        <f t="shared" si="2"/>
        <v>0</v>
      </c>
      <c r="D8" s="2">
        <f t="shared" si="3"/>
        <v>2574</v>
      </c>
      <c r="E8" s="105">
        <f>IFERROR(VLOOKUP(E19,'250621 Ranking'!$D:$F,3,0),0)</f>
        <v>563</v>
      </c>
      <c r="F8" s="105">
        <f>IFERROR(VLOOKUP(F19,'250621 Ranking'!$D:$F,3,0),0)</f>
        <v>302</v>
      </c>
      <c r="G8" s="105">
        <f>IFERROR(VLOOKUP(G19,'250621 Ranking'!$D:$F,3,0),0)</f>
        <v>772</v>
      </c>
      <c r="H8" s="105">
        <f>IFERROR(VLOOKUP(H19,'250621 Ranking'!$D:$F,3,0),0)</f>
        <v>203</v>
      </c>
      <c r="I8" s="105">
        <f>IFERROR(VLOOKUP(I19,'250621 Ranking'!$D:$F,3,0),0)</f>
        <v>169</v>
      </c>
      <c r="J8" s="105">
        <f>IFERROR(VLOOKUP(J19,'250621 Ranking'!$D:$F,3,0),0)</f>
        <v>214</v>
      </c>
      <c r="K8" s="105">
        <f>IFERROR(VLOOKUP(K19,'250621 Ranking'!$D:$F,3,0),0)</f>
        <v>108</v>
      </c>
      <c r="L8" s="105">
        <f>IFERROR(VLOOKUP(L19,'250621 Ranking'!$D:$F,3,0),0)</f>
        <v>243</v>
      </c>
    </row>
    <row r="9">
      <c r="A9" s="6" t="s">
        <v>9</v>
      </c>
      <c r="B9" s="2">
        <f t="shared" si="1"/>
        <v>2</v>
      </c>
      <c r="C9" s="2">
        <f t="shared" si="2"/>
        <v>0</v>
      </c>
      <c r="D9" s="2">
        <f t="shared" si="3"/>
        <v>4146</v>
      </c>
      <c r="E9" s="105">
        <f>IFERROR(VLOOKUP(E20,'250621 Ranking'!$D:$F,3,0),0)</f>
        <v>1404</v>
      </c>
      <c r="F9" s="105">
        <f>IFERROR(VLOOKUP(F20,'250621 Ranking'!$D:$F,3,0),0)</f>
        <v>68</v>
      </c>
      <c r="G9" s="105">
        <f>IFERROR(VLOOKUP(G20,'250621 Ranking'!$D:$F,3,0),0)</f>
        <v>157</v>
      </c>
      <c r="H9" s="105">
        <f>IFERROR(VLOOKUP(H20,'250621 Ranking'!$D:$F,3,0),0)</f>
        <v>442</v>
      </c>
      <c r="I9" s="105">
        <f>IFERROR(VLOOKUP(I20,'250621 Ranking'!$D:$F,3,0),0)</f>
        <v>521</v>
      </c>
      <c r="J9" s="105">
        <f>IFERROR(VLOOKUP(J20,'250621 Ranking'!$D:$F,3,0),0)</f>
        <v>699</v>
      </c>
      <c r="K9" s="105">
        <f>IFERROR(VLOOKUP(K20,'250621 Ranking'!$D:$F,3,0),0)</f>
        <v>740</v>
      </c>
      <c r="L9" s="105">
        <f>IFERROR(VLOOKUP(L20,'250621 Ranking'!$D:$F,3,0),0)</f>
        <v>115</v>
      </c>
    </row>
    <row r="10">
      <c r="A10" s="101" t="s">
        <v>5</v>
      </c>
      <c r="B10" s="2">
        <f t="shared" si="1"/>
        <v>9</v>
      </c>
      <c r="C10" s="2">
        <f t="shared" si="2"/>
        <v>0</v>
      </c>
      <c r="D10" s="2">
        <f t="shared" si="3"/>
        <v>1891</v>
      </c>
      <c r="E10" s="105">
        <f>IFERROR(VLOOKUP(E21,'250621 Ranking'!$D:$F,3,0),0)</f>
        <v>749</v>
      </c>
      <c r="F10" s="105">
        <f>IFERROR(VLOOKUP(F21,'250621 Ranking'!$D:$F,3,0),0)</f>
        <v>136</v>
      </c>
      <c r="G10" s="105">
        <f>IFERROR(VLOOKUP(G21,'250621 Ranking'!$D:$F,3,0),0)</f>
        <v>277</v>
      </c>
      <c r="H10" s="105">
        <f>IFERROR(VLOOKUP(H21,'250621 Ranking'!$D:$F,3,0),0)</f>
        <v>167</v>
      </c>
      <c r="I10" s="105">
        <f>IFERROR(VLOOKUP(I21,'250621 Ranking'!$D:$F,3,0),0)</f>
        <v>100</v>
      </c>
      <c r="J10" s="105">
        <f>IFERROR(VLOOKUP(J21,'250621 Ranking'!$D:$F,3,0),0)</f>
        <v>52</v>
      </c>
      <c r="K10" s="105">
        <f>IFERROR(VLOOKUP(K21,'250621 Ranking'!$D:$F,3,0),0)</f>
        <v>183</v>
      </c>
      <c r="L10" s="105">
        <f>IFERROR(VLOOKUP(L21,'250621 Ranking'!$D:$F,3,0),0)</f>
        <v>227</v>
      </c>
    </row>
    <row r="11">
      <c r="B11" s="4"/>
      <c r="C11" s="4"/>
      <c r="D11" s="4"/>
      <c r="E11" s="3"/>
      <c r="F11" s="3"/>
      <c r="G11" s="4"/>
      <c r="H11" s="4"/>
      <c r="I11" s="4"/>
      <c r="J11" s="4"/>
      <c r="K11" s="4"/>
      <c r="L11" s="4"/>
      <c r="M11" s="4"/>
    </row>
    <row r="12">
      <c r="B12" s="4"/>
      <c r="C12" s="4"/>
      <c r="D12" s="4" t="s">
        <v>13</v>
      </c>
      <c r="E12" s="3">
        <v>1.0</v>
      </c>
      <c r="F12" s="4">
        <v>2.0</v>
      </c>
      <c r="G12" s="4">
        <v>3.0</v>
      </c>
      <c r="H12" s="4">
        <v>4.0</v>
      </c>
      <c r="I12" s="4">
        <v>5.0</v>
      </c>
      <c r="J12" s="4">
        <v>6.0</v>
      </c>
      <c r="K12" s="4">
        <v>7.0</v>
      </c>
      <c r="L12" s="4">
        <v>8.0</v>
      </c>
    </row>
    <row r="13">
      <c r="A13" s="7"/>
      <c r="D13" s="5" t="s">
        <v>1838</v>
      </c>
      <c r="E13" s="4" t="s">
        <v>68</v>
      </c>
      <c r="F13" s="80" t="s">
        <v>1906</v>
      </c>
      <c r="G13" s="4" t="s">
        <v>29</v>
      </c>
      <c r="H13" s="4" t="s">
        <v>1845</v>
      </c>
      <c r="I13" s="4" t="s">
        <v>65</v>
      </c>
      <c r="J13" s="4" t="s">
        <v>1850</v>
      </c>
      <c r="K13" s="4" t="s">
        <v>10774</v>
      </c>
      <c r="L13" s="4" t="s">
        <v>1247</v>
      </c>
    </row>
    <row r="14">
      <c r="A14" s="7"/>
      <c r="D14" s="6" t="s">
        <v>7</v>
      </c>
      <c r="E14" s="4" t="s">
        <v>58</v>
      </c>
      <c r="F14" s="4" t="s">
        <v>38</v>
      </c>
      <c r="G14" s="4" t="s">
        <v>1920</v>
      </c>
      <c r="H14" s="4" t="s">
        <v>2571</v>
      </c>
      <c r="I14" s="4" t="s">
        <v>759</v>
      </c>
      <c r="J14" s="4" t="s">
        <v>1897</v>
      </c>
      <c r="K14" s="4" t="s">
        <v>1847</v>
      </c>
      <c r="L14" s="4" t="s">
        <v>430</v>
      </c>
    </row>
    <row r="15">
      <c r="A15" s="7"/>
      <c r="D15" s="6" t="s">
        <v>8</v>
      </c>
      <c r="E15" s="4" t="s">
        <v>668</v>
      </c>
      <c r="F15" s="4" t="s">
        <v>37</v>
      </c>
      <c r="G15" s="4" t="s">
        <v>1176</v>
      </c>
      <c r="H15" s="4" t="s">
        <v>659</v>
      </c>
      <c r="I15" s="4" t="s">
        <v>1276</v>
      </c>
      <c r="J15" s="4" t="s">
        <v>580</v>
      </c>
      <c r="K15" s="4" t="s">
        <v>1861</v>
      </c>
      <c r="L15" s="4" t="s">
        <v>626</v>
      </c>
    </row>
    <row r="16">
      <c r="A16" s="7"/>
      <c r="D16" s="6" t="s">
        <v>11967</v>
      </c>
      <c r="E16" s="4" t="s">
        <v>496</v>
      </c>
      <c r="F16" s="4" t="s">
        <v>926</v>
      </c>
      <c r="G16" s="4" t="s">
        <v>2599</v>
      </c>
      <c r="H16" s="4" t="s">
        <v>25</v>
      </c>
      <c r="I16" s="4" t="s">
        <v>32</v>
      </c>
      <c r="J16" s="4" t="s">
        <v>177</v>
      </c>
      <c r="K16" s="4" t="s">
        <v>10863</v>
      </c>
      <c r="L16" s="4" t="s">
        <v>9915</v>
      </c>
    </row>
    <row r="17">
      <c r="A17" s="7"/>
      <c r="D17" s="6" t="s">
        <v>8586</v>
      </c>
      <c r="E17" s="4" t="s">
        <v>1860</v>
      </c>
      <c r="F17" s="80" t="s">
        <v>57</v>
      </c>
      <c r="G17" s="80" t="s">
        <v>2075</v>
      </c>
      <c r="H17" s="80" t="s">
        <v>285</v>
      </c>
      <c r="I17" s="80" t="s">
        <v>9914</v>
      </c>
      <c r="J17" s="80" t="s">
        <v>9910</v>
      </c>
      <c r="K17" s="80" t="s">
        <v>572</v>
      </c>
      <c r="L17" s="4" t="s">
        <v>1881</v>
      </c>
    </row>
    <row r="18">
      <c r="A18" s="7"/>
      <c r="D18" s="6" t="s">
        <v>11</v>
      </c>
      <c r="E18" s="4" t="s">
        <v>302</v>
      </c>
      <c r="F18" s="4" t="s">
        <v>9911</v>
      </c>
      <c r="G18" s="4" t="s">
        <v>11213</v>
      </c>
      <c r="H18" s="4" t="s">
        <v>1513</v>
      </c>
      <c r="I18" s="4" t="s">
        <v>540</v>
      </c>
      <c r="J18" s="4" t="s">
        <v>9913</v>
      </c>
      <c r="K18" s="4" t="s">
        <v>1852</v>
      </c>
      <c r="L18" s="4" t="s">
        <v>870</v>
      </c>
    </row>
    <row r="19">
      <c r="A19" s="7"/>
      <c r="D19" s="6" t="s">
        <v>4</v>
      </c>
      <c r="E19" s="4" t="s">
        <v>1888</v>
      </c>
      <c r="F19" s="4" t="s">
        <v>36</v>
      </c>
      <c r="G19" s="4" t="s">
        <v>34</v>
      </c>
      <c r="H19" s="4" t="s">
        <v>10762</v>
      </c>
      <c r="I19" s="4" t="s">
        <v>1080</v>
      </c>
      <c r="J19" s="4" t="s">
        <v>1857</v>
      </c>
      <c r="K19" s="4" t="s">
        <v>2412</v>
      </c>
      <c r="L19" s="4" t="s">
        <v>10801</v>
      </c>
    </row>
    <row r="20">
      <c r="A20" s="7"/>
      <c r="D20" s="6" t="s">
        <v>9</v>
      </c>
      <c r="E20" s="4" t="s">
        <v>77</v>
      </c>
      <c r="F20" s="4" t="s">
        <v>895</v>
      </c>
      <c r="G20" s="4" t="s">
        <v>75</v>
      </c>
      <c r="H20" s="4" t="s">
        <v>1875</v>
      </c>
      <c r="I20" s="4" t="s">
        <v>1980</v>
      </c>
      <c r="J20" s="4" t="s">
        <v>1267</v>
      </c>
      <c r="K20" s="4" t="s">
        <v>2037</v>
      </c>
      <c r="L20" s="4" t="s">
        <v>859</v>
      </c>
    </row>
    <row r="21">
      <c r="A21" s="7"/>
      <c r="D21" s="101" t="s">
        <v>5</v>
      </c>
      <c r="E21" s="4" t="s">
        <v>174</v>
      </c>
      <c r="F21" s="4" t="s">
        <v>1234</v>
      </c>
      <c r="G21" s="4" t="s">
        <v>62</v>
      </c>
      <c r="H21" s="4" t="s">
        <v>1848</v>
      </c>
      <c r="I21" s="4" t="s">
        <v>785</v>
      </c>
      <c r="J21" s="4" t="s">
        <v>3460</v>
      </c>
      <c r="K21" s="4" t="s">
        <v>64</v>
      </c>
      <c r="L21" s="4" t="s">
        <v>662</v>
      </c>
    </row>
    <row r="22">
      <c r="E22" s="4"/>
      <c r="F22" s="4"/>
      <c r="G22" s="4"/>
      <c r="H22" s="4"/>
      <c r="I22" s="4"/>
      <c r="J22" s="4"/>
      <c r="K22" s="4"/>
      <c r="L22" s="4"/>
      <c r="Q22" s="4"/>
      <c r="R22" s="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.88"/>
    <col customWidth="1" min="3" max="3" width="5.75"/>
    <col customWidth="1" min="4" max="4" width="22.13"/>
    <col customWidth="1" min="5" max="5" width="16.88"/>
    <col customWidth="1" min="6" max="6" width="4.63"/>
  </cols>
  <sheetData>
    <row r="1">
      <c r="A1" s="8" t="s">
        <v>10755</v>
      </c>
      <c r="B1" s="8" t="s">
        <v>10756</v>
      </c>
      <c r="C1" s="8" t="s">
        <v>10757</v>
      </c>
      <c r="D1" s="8" t="s">
        <v>88</v>
      </c>
      <c r="E1" s="8" t="s">
        <v>0</v>
      </c>
      <c r="F1" s="8" t="s">
        <v>3</v>
      </c>
      <c r="G1" s="9"/>
      <c r="I1" s="10" t="s">
        <v>13</v>
      </c>
    </row>
    <row r="2">
      <c r="A2" s="50">
        <v>1.0</v>
      </c>
      <c r="B2" s="67">
        <v>13.0</v>
      </c>
      <c r="C2" s="68" t="s">
        <v>4404</v>
      </c>
      <c r="D2" s="107" t="s">
        <v>77</v>
      </c>
      <c r="E2" s="107" t="s">
        <v>11204</v>
      </c>
      <c r="F2" s="107">
        <v>1404.0</v>
      </c>
      <c r="G2" s="11"/>
      <c r="I2" t="str">
        <f t="array" ref="I2">INDEX('2021 Points'!$F$13:$F$21,MATCH(1,MMULT(--('2021 Points'!$G$13:$N$21=D2),TRANSPOSE(COLUMN('2021 Points'!$G$13:$N$21)^0)),0))</f>
        <v>Mike</v>
      </c>
    </row>
    <row r="3">
      <c r="A3" s="50">
        <v>2.0</v>
      </c>
      <c r="B3" s="67">
        <v>51.0</v>
      </c>
      <c r="C3" s="68" t="s">
        <v>1498</v>
      </c>
      <c r="D3" s="107" t="s">
        <v>38</v>
      </c>
      <c r="E3" s="107" t="s">
        <v>11205</v>
      </c>
      <c r="F3" s="107">
        <v>1266.0</v>
      </c>
      <c r="G3" s="11"/>
      <c r="I3" t="str">
        <f t="array" ref="I3">INDEX('2021 Points'!$F$13:$F$21,MATCH(1,MMULT(--('2021 Points'!$G$13:$N$21=D3),TRANSPOSE(COLUMN('2021 Points'!$G$13:$N$21)^0)),0))</f>
        <v>Campbell</v>
      </c>
    </row>
    <row r="4">
      <c r="A4" s="50">
        <v>3.0</v>
      </c>
      <c r="B4" s="67">
        <v>5.0</v>
      </c>
      <c r="C4" s="68" t="s">
        <v>160</v>
      </c>
      <c r="D4" s="107" t="s">
        <v>496</v>
      </c>
      <c r="E4" s="107" t="s">
        <v>139</v>
      </c>
      <c r="F4" s="107">
        <v>1200.0</v>
      </c>
      <c r="G4" s="11"/>
      <c r="I4" t="str">
        <f t="array" ref="I4">INDEX('2021 Points'!$F$13:$F$21,MATCH(1,MMULT(--('2021 Points'!$G$13:$N$21=D4),TRANSPOSE(COLUMN('2021 Points'!$G$13:$N$21)^0)),0))</f>
        <v>James</v>
      </c>
    </row>
    <row r="5">
      <c r="A5" s="50">
        <v>4.0</v>
      </c>
      <c r="B5" s="67">
        <v>2.0</v>
      </c>
      <c r="C5" s="69" t="s">
        <v>589</v>
      </c>
      <c r="D5" s="107" t="s">
        <v>37</v>
      </c>
      <c r="E5" s="107" t="s">
        <v>11206</v>
      </c>
      <c r="F5" s="107">
        <v>910.0</v>
      </c>
      <c r="G5" s="11"/>
      <c r="I5" t="str">
        <f t="array" ref="I5">INDEX('2021 Points'!$F$13:$F$21,MATCH(1,MMULT(--('2021 Points'!$G$13:$N$21=D5),TRANSPOSE(COLUMN('2021 Points'!$G$13:$N$21)^0)),0))</f>
        <v>Dave</v>
      </c>
    </row>
    <row r="6">
      <c r="A6" s="50">
        <v>5.0</v>
      </c>
      <c r="B6" s="67">
        <v>3.0</v>
      </c>
      <c r="C6" s="69" t="s">
        <v>589</v>
      </c>
      <c r="D6" s="107" t="s">
        <v>9915</v>
      </c>
      <c r="E6" s="107" t="s">
        <v>115</v>
      </c>
      <c r="F6" s="107">
        <v>904.0</v>
      </c>
      <c r="G6" s="11"/>
      <c r="I6" t="str">
        <f t="array" ref="I6">INDEX('2021 Points'!$F$13:$F$21,MATCH(1,MMULT(--('2021 Points'!$G$13:$N$21=D6),TRANSPOSE(COLUMN('2021 Points'!$G$13:$N$21)^0)),0))</f>
        <v>James</v>
      </c>
    </row>
    <row r="7">
      <c r="A7" s="50">
        <v>6.0</v>
      </c>
      <c r="B7" s="67">
        <v>18.0</v>
      </c>
      <c r="C7" s="68" t="s">
        <v>4404</v>
      </c>
      <c r="D7" s="107" t="s">
        <v>57</v>
      </c>
      <c r="E7" s="107" t="s">
        <v>10758</v>
      </c>
      <c r="F7" s="107">
        <v>901.0</v>
      </c>
      <c r="G7" s="11"/>
      <c r="I7" t="str">
        <f t="array" ref="I7">INDEX('2021 Points'!$F$13:$F$21,MATCH(1,MMULT(--('2021 Points'!$G$13:$N$21=D7),TRANSPOSE(COLUMN('2021 Points'!$G$13:$N$21)^0)),0))</f>
        <v>Jason</v>
      </c>
    </row>
    <row r="8">
      <c r="A8" s="50">
        <v>7.0</v>
      </c>
      <c r="B8" s="67">
        <v>502.0</v>
      </c>
      <c r="C8" s="68" t="s">
        <v>639</v>
      </c>
      <c r="D8" s="107" t="s">
        <v>65</v>
      </c>
      <c r="E8" s="107" t="s">
        <v>11206</v>
      </c>
      <c r="F8" s="107">
        <v>788.0</v>
      </c>
      <c r="G8" s="11"/>
      <c r="I8" t="str">
        <f t="array" ref="I8">INDEX('2021 Points'!$F$13:$F$21,MATCH(1,MMULT(--('2021 Points'!$G$13:$N$21=D8),TRANSPOSE(COLUMN('2021 Points'!$G$13:$N$21)^0)),0))</f>
        <v>Andrew</v>
      </c>
    </row>
    <row r="9">
      <c r="A9" s="50">
        <v>8.0</v>
      </c>
      <c r="B9" s="67">
        <v>75.0</v>
      </c>
      <c r="C9" s="68" t="s">
        <v>4395</v>
      </c>
      <c r="D9" s="107" t="s">
        <v>1845</v>
      </c>
      <c r="E9" s="107" t="s">
        <v>11210</v>
      </c>
      <c r="F9" s="107">
        <v>773.0</v>
      </c>
      <c r="G9" s="11"/>
      <c r="I9" t="str">
        <f t="array" ref="I9">INDEX('2021 Points'!$F$13:$F$21,MATCH(1,MMULT(--('2021 Points'!$G$13:$N$21=D9),TRANSPOSE(COLUMN('2021 Points'!$G$13:$N$21)^0)),0))</f>
        <v>Andrew</v>
      </c>
    </row>
    <row r="10">
      <c r="A10" s="50">
        <v>9.0</v>
      </c>
      <c r="B10" s="67">
        <v>1.0</v>
      </c>
      <c r="C10" s="69" t="s">
        <v>1391</v>
      </c>
      <c r="D10" s="107" t="s">
        <v>34</v>
      </c>
      <c r="E10" s="107" t="s">
        <v>11205</v>
      </c>
      <c r="F10" s="107">
        <v>772.0</v>
      </c>
      <c r="G10" s="11"/>
      <c r="I10" t="str">
        <f t="array" ref="I10">INDEX('2021 Points'!$F$13:$F$21,MATCH(1,MMULT(--('2021 Points'!$G$13:$N$21=D10),TRANSPOSE(COLUMN('2021 Points'!$G$13:$N$21)^0)),0))</f>
        <v>Nick</v>
      </c>
    </row>
    <row r="11">
      <c r="A11" s="50">
        <v>10.0</v>
      </c>
      <c r="B11" s="67">
        <v>34.0</v>
      </c>
      <c r="C11" s="68" t="s">
        <v>202</v>
      </c>
      <c r="D11" s="107" t="s">
        <v>1852</v>
      </c>
      <c r="E11" s="107" t="s">
        <v>8594</v>
      </c>
      <c r="F11" s="107">
        <v>761.0</v>
      </c>
      <c r="G11" s="11"/>
      <c r="I11" t="str">
        <f t="array" ref="I11">INDEX('2021 Points'!$F$13:$F$21,MATCH(1,MMULT(--('2021 Points'!$G$13:$N$21=D11),TRANSPOSE(COLUMN('2021 Points'!$G$13:$N$21)^0)),0))</f>
        <v>Joe</v>
      </c>
    </row>
    <row r="12">
      <c r="A12" s="50">
        <v>11.0</v>
      </c>
      <c r="B12" s="67">
        <v>113.0</v>
      </c>
      <c r="C12" s="68" t="s">
        <v>290</v>
      </c>
      <c r="D12" s="107" t="s">
        <v>174</v>
      </c>
      <c r="E12" s="107" t="s">
        <v>11211</v>
      </c>
      <c r="F12" s="107">
        <v>749.0</v>
      </c>
      <c r="G12" s="11"/>
      <c r="I12" t="str">
        <f t="array" ref="I12">INDEX('2021 Points'!$F$13:$F$21,MATCH(1,MMULT(--('2021 Points'!$G$13:$N$21=D12),TRANSPOSE(COLUMN('2021 Points'!$G$13:$N$21)^0)),0))</f>
        <v>Tim</v>
      </c>
    </row>
    <row r="13">
      <c r="A13" s="50">
        <v>12.0</v>
      </c>
      <c r="B13" s="67">
        <v>28.0</v>
      </c>
      <c r="C13" s="68" t="s">
        <v>112</v>
      </c>
      <c r="D13" s="107" t="s">
        <v>1897</v>
      </c>
      <c r="E13" s="107" t="s">
        <v>11207</v>
      </c>
      <c r="F13" s="107">
        <v>743.0</v>
      </c>
      <c r="G13" s="11"/>
      <c r="I13" t="str">
        <f t="array" ref="I13">INDEX('2021 Points'!$F$13:$F$21,MATCH(1,MMULT(--('2021 Points'!$G$13:$N$21=D13),TRANSPOSE(COLUMN('2021 Points'!$G$13:$N$21)^0)),0))</f>
        <v>Campbell</v>
      </c>
    </row>
    <row r="14">
      <c r="A14" s="50">
        <v>13.0</v>
      </c>
      <c r="B14" s="67">
        <v>50.0</v>
      </c>
      <c r="C14" s="68" t="s">
        <v>94</v>
      </c>
      <c r="D14" s="107" t="s">
        <v>2037</v>
      </c>
      <c r="E14" s="107" t="s">
        <v>139</v>
      </c>
      <c r="F14" s="107">
        <v>740.0</v>
      </c>
      <c r="G14" s="11"/>
      <c r="I14" t="str">
        <f t="array" ref="I14">INDEX('2021 Points'!$F$13:$F$21,MATCH(1,MMULT(--('2021 Points'!$G$13:$N$21=D14),TRANSPOSE(COLUMN('2021 Points'!$G$13:$N$21)^0)),0))</f>
        <v>Mike</v>
      </c>
    </row>
    <row r="15">
      <c r="A15" s="50">
        <v>14.0</v>
      </c>
      <c r="B15" s="67">
        <v>77.0</v>
      </c>
      <c r="C15" s="68" t="s">
        <v>91</v>
      </c>
      <c r="D15" s="107" t="s">
        <v>9913</v>
      </c>
      <c r="E15" s="107" t="s">
        <v>139</v>
      </c>
      <c r="F15" s="107">
        <v>718.0</v>
      </c>
      <c r="G15" s="11"/>
      <c r="I15" t="str">
        <f t="array" ref="I15">INDEX('2021 Points'!$F$13:$F$21,MATCH(1,MMULT(--('2021 Points'!$G$13:$N$21=D15),TRANSPOSE(COLUMN('2021 Points'!$G$13:$N$21)^0)),0))</f>
        <v>Joe</v>
      </c>
    </row>
    <row r="16">
      <c r="A16" s="50">
        <v>15.0</v>
      </c>
      <c r="B16" s="67">
        <v>20.0</v>
      </c>
      <c r="C16" s="68" t="s">
        <v>4323</v>
      </c>
      <c r="D16" s="107" t="s">
        <v>68</v>
      </c>
      <c r="E16" s="107" t="s">
        <v>139</v>
      </c>
      <c r="F16" s="107">
        <v>713.0</v>
      </c>
      <c r="G16" s="11"/>
      <c r="I16" t="str">
        <f t="array" ref="I16">INDEX('2021 Points'!$F$13:$F$21,MATCH(1,MMULT(--('2021 Points'!$G$13:$N$21=D16),TRANSPOSE(COLUMN('2021 Points'!$G$13:$N$21)^0)),0))</f>
        <v>Andrew</v>
      </c>
    </row>
    <row r="17">
      <c r="A17" s="50">
        <v>16.0</v>
      </c>
      <c r="B17" s="67">
        <v>162.0</v>
      </c>
      <c r="C17" s="68" t="s">
        <v>441</v>
      </c>
      <c r="D17" s="107" t="s">
        <v>24</v>
      </c>
      <c r="E17" s="107" t="s">
        <v>10758</v>
      </c>
      <c r="F17" s="107">
        <v>705.0</v>
      </c>
      <c r="G17" s="11"/>
      <c r="I17" t="str">
        <f t="array" ref="I17">INDEX('2021 Points'!$F$13:$F$21,MATCH(1,MMULT(--('2021 Points'!$G$13:$N$21=D17),TRANSPOSE(COLUMN('2021 Points'!$G$13:$N$21)^0)),0))</f>
        <v>Campbell</v>
      </c>
    </row>
    <row r="18">
      <c r="A18" s="50">
        <v>17.0</v>
      </c>
      <c r="B18" s="67">
        <v>67.0</v>
      </c>
      <c r="C18" s="68" t="s">
        <v>641</v>
      </c>
      <c r="D18" s="107" t="s">
        <v>1267</v>
      </c>
      <c r="E18" s="107" t="s">
        <v>11206</v>
      </c>
      <c r="F18" s="107">
        <v>699.0</v>
      </c>
      <c r="G18" s="11"/>
      <c r="I18" t="str">
        <f t="array" ref="I18">INDEX('2021 Points'!$F$13:$F$21,MATCH(1,MMULT(--('2021 Points'!$G$13:$N$21=D18),TRANSPOSE(COLUMN('2021 Points'!$G$13:$N$21)^0)),0))</f>
        <v>Mike</v>
      </c>
    </row>
    <row r="19">
      <c r="A19" s="50">
        <v>18.0</v>
      </c>
      <c r="B19" s="67">
        <v>92.0</v>
      </c>
      <c r="C19" s="68" t="s">
        <v>124</v>
      </c>
      <c r="D19" s="107" t="s">
        <v>1905</v>
      </c>
      <c r="E19" s="107" t="s">
        <v>11208</v>
      </c>
      <c r="F19" s="107">
        <v>684.0</v>
      </c>
      <c r="G19" s="11"/>
      <c r="I19" t="str">
        <f t="array" ref="I19">INDEX('2021 Points'!$F$13:$F$21,MATCH(1,MMULT(--('2021 Points'!$G$13:$N$21=D19),TRANSPOSE(COLUMN('2021 Points'!$G$13:$N$21)^0)),0))</f>
        <v>Tim</v>
      </c>
    </row>
    <row r="20">
      <c r="A20" s="50">
        <v>19.0</v>
      </c>
      <c r="B20" s="67">
        <v>54.0</v>
      </c>
      <c r="C20" s="68" t="s">
        <v>133</v>
      </c>
      <c r="D20" s="107" t="s">
        <v>656</v>
      </c>
      <c r="E20" s="107" t="s">
        <v>4326</v>
      </c>
      <c r="F20" s="107">
        <v>666.0</v>
      </c>
      <c r="G20" s="11"/>
      <c r="I20" t="str">
        <f t="array" ref="I20">INDEX('2021 Points'!$F$13:$F$21,MATCH(1,MMULT(--('2021 Points'!$G$13:$N$21=D20),TRANSPOSE(COLUMN('2021 Points'!$G$13:$N$21)^0)),0))</f>
        <v>Dave</v>
      </c>
    </row>
    <row r="21">
      <c r="A21" s="50">
        <v>20.0</v>
      </c>
      <c r="B21" s="67">
        <v>197.0</v>
      </c>
      <c r="C21" s="68" t="s">
        <v>215</v>
      </c>
      <c r="D21" s="107" t="s">
        <v>572</v>
      </c>
      <c r="E21" s="107" t="s">
        <v>102</v>
      </c>
      <c r="F21" s="107">
        <v>660.0</v>
      </c>
      <c r="G21" s="11"/>
      <c r="I21" t="str">
        <f t="array" ref="I21">INDEX('2021 Points'!$F$13:$F$21,MATCH(1,MMULT(--('2021 Points'!$G$13:$N$21=D21),TRANSPOSE(COLUMN('2021 Points'!$G$13:$N$21)^0)),0))</f>
        <v>Jason</v>
      </c>
    </row>
    <row r="22">
      <c r="A22" s="50">
        <v>21.0</v>
      </c>
      <c r="B22" s="67">
        <v>10.0</v>
      </c>
      <c r="C22" s="69" t="s">
        <v>138</v>
      </c>
      <c r="D22" s="107" t="s">
        <v>9911</v>
      </c>
      <c r="E22" s="107" t="s">
        <v>8594</v>
      </c>
      <c r="F22" s="107">
        <v>593.0</v>
      </c>
      <c r="G22" s="11"/>
      <c r="I22" t="str">
        <f t="array" ref="I22">INDEX('2021 Points'!$F$13:$F$21,MATCH(1,MMULT(--('2021 Points'!$G$13:$N$21=D22),TRANSPOSE(COLUMN('2021 Points'!$G$13:$N$21)^0)),0))</f>
        <v>Joe</v>
      </c>
    </row>
    <row r="23">
      <c r="A23" s="50">
        <v>22.0</v>
      </c>
      <c r="B23" s="67">
        <v>14.0</v>
      </c>
      <c r="C23" s="69" t="s">
        <v>1391</v>
      </c>
      <c r="D23" s="107" t="s">
        <v>1568</v>
      </c>
      <c r="E23" s="107" t="s">
        <v>8968</v>
      </c>
      <c r="F23" s="107">
        <v>575.0</v>
      </c>
      <c r="G23" s="11"/>
      <c r="I23" t="str">
        <f t="array" ref="I23">INDEX('2021 Points'!$F$13:$F$21,MATCH(1,MMULT(--('2021 Points'!$G$13:$N$21=D23),TRANSPOSE(COLUMN('2021 Points'!$G$13:$N$21)^0)),0))</f>
        <v>#N/A</v>
      </c>
    </row>
    <row r="24">
      <c r="A24" s="50">
        <v>23.0</v>
      </c>
      <c r="B24" s="67">
        <v>23.0</v>
      </c>
      <c r="C24" s="67" t="s">
        <v>4312</v>
      </c>
      <c r="D24" s="107" t="s">
        <v>1888</v>
      </c>
      <c r="E24" s="107" t="s">
        <v>11206</v>
      </c>
      <c r="F24" s="107">
        <v>563.0</v>
      </c>
      <c r="G24" s="11"/>
      <c r="I24" t="str">
        <f t="array" ref="I24">INDEX('2021 Points'!$F$13:$F$21,MATCH(1,MMULT(--('2021 Points'!$G$13:$N$21=D24),TRANSPOSE(COLUMN('2021 Points'!$G$13:$N$21)^0)),0))</f>
        <v>Nick</v>
      </c>
    </row>
    <row r="25">
      <c r="A25" s="50">
        <v>24.0</v>
      </c>
      <c r="B25" s="67">
        <v>40.0</v>
      </c>
      <c r="C25" s="68" t="s">
        <v>112</v>
      </c>
      <c r="D25" s="107" t="s">
        <v>195</v>
      </c>
      <c r="E25" s="107" t="s">
        <v>11211</v>
      </c>
      <c r="F25" s="107">
        <v>548.0</v>
      </c>
      <c r="G25" s="11"/>
      <c r="I25" t="str">
        <f t="array" ref="I25">INDEX('2021 Points'!$F$13:$F$21,MATCH(1,MMULT(--('2021 Points'!$G$13:$N$21=D25),TRANSPOSE(COLUMN('2021 Points'!$G$13:$N$21)^0)),0))</f>
        <v>#N/A</v>
      </c>
    </row>
    <row r="26">
      <c r="A26" s="50">
        <v>25.0</v>
      </c>
      <c r="B26" s="67">
        <v>501.0</v>
      </c>
      <c r="C26" s="68" t="s">
        <v>8859</v>
      </c>
      <c r="D26" s="107" t="s">
        <v>32</v>
      </c>
      <c r="E26" s="107" t="s">
        <v>139</v>
      </c>
      <c r="F26" s="107">
        <v>526.0</v>
      </c>
      <c r="G26" s="11"/>
      <c r="I26" t="str">
        <f t="array" ref="I26">INDEX('2021 Points'!$F$13:$F$21,MATCH(1,MMULT(--('2021 Points'!$G$13:$N$21=D26),TRANSPOSE(COLUMN('2021 Points'!$G$13:$N$21)^0)),0))</f>
        <v>James</v>
      </c>
    </row>
    <row r="27">
      <c r="A27" s="50">
        <v>26.0</v>
      </c>
      <c r="B27" s="67">
        <v>11.0</v>
      </c>
      <c r="C27" s="69" t="s">
        <v>1226</v>
      </c>
      <c r="D27" s="107" t="s">
        <v>1980</v>
      </c>
      <c r="E27" s="107" t="s">
        <v>9918</v>
      </c>
      <c r="F27" s="107">
        <v>521.0</v>
      </c>
      <c r="G27" s="11"/>
      <c r="I27" t="str">
        <f t="array" ref="I27">INDEX('2021 Points'!$F$13:$F$21,MATCH(1,MMULT(--('2021 Points'!$G$13:$N$21=D27),TRANSPOSE(COLUMN('2021 Points'!$G$13:$N$21)^0)),0))</f>
        <v>Mike</v>
      </c>
    </row>
    <row r="28">
      <c r="A28" s="50">
        <v>27.0</v>
      </c>
      <c r="B28" s="67">
        <v>96.0</v>
      </c>
      <c r="C28" s="68" t="s">
        <v>4550</v>
      </c>
      <c r="D28" s="107" t="s">
        <v>430</v>
      </c>
      <c r="E28" s="107" t="s">
        <v>102</v>
      </c>
      <c r="F28" s="107">
        <v>519.0</v>
      </c>
      <c r="G28" s="11"/>
      <c r="I28" t="str">
        <f t="array" ref="I28">INDEX('2021 Points'!$F$13:$F$21,MATCH(1,MMULT(--('2021 Points'!$G$13:$N$21=D28),TRANSPOSE(COLUMN('2021 Points'!$G$13:$N$21)^0)),0))</f>
        <v>Campbell</v>
      </c>
    </row>
    <row r="29">
      <c r="A29" s="50">
        <v>28.0</v>
      </c>
      <c r="B29" s="67">
        <v>7.0</v>
      </c>
      <c r="C29" s="69" t="s">
        <v>1487</v>
      </c>
      <c r="D29" s="107" t="s">
        <v>9914</v>
      </c>
      <c r="E29" s="107" t="s">
        <v>8592</v>
      </c>
      <c r="F29" s="107">
        <v>503.0</v>
      </c>
      <c r="G29" s="11"/>
      <c r="I29" t="str">
        <f t="array" ref="I29">INDEX('2021 Points'!$F$13:$F$21,MATCH(1,MMULT(--('2021 Points'!$G$13:$N$21=D29),TRANSPOSE(COLUMN('2021 Points'!$G$13:$N$21)^0)),0))</f>
        <v>Jason</v>
      </c>
    </row>
    <row r="30">
      <c r="A30" s="50">
        <v>29.0</v>
      </c>
      <c r="B30" s="67">
        <v>135.0</v>
      </c>
      <c r="C30" s="68" t="s">
        <v>225</v>
      </c>
      <c r="D30" s="107" t="s">
        <v>2571</v>
      </c>
      <c r="E30" s="107" t="s">
        <v>11212</v>
      </c>
      <c r="F30" s="107">
        <v>502.0</v>
      </c>
      <c r="G30" s="11"/>
      <c r="I30" t="str">
        <f t="array" ref="I30">INDEX('2021 Points'!$F$13:$F$21,MATCH(1,MMULT(--('2021 Points'!$G$13:$N$21=D30),TRANSPOSE(COLUMN('2021 Points'!$G$13:$N$21)^0)),0))</f>
        <v>Campbell</v>
      </c>
    </row>
    <row r="31">
      <c r="A31" s="50">
        <v>30.0</v>
      </c>
      <c r="B31" s="67">
        <v>39.0</v>
      </c>
      <c r="C31" s="68" t="s">
        <v>4380</v>
      </c>
      <c r="D31" s="107" t="s">
        <v>789</v>
      </c>
      <c r="E31" s="107" t="s">
        <v>8968</v>
      </c>
      <c r="F31" s="107">
        <v>500.0</v>
      </c>
      <c r="G31" s="11"/>
      <c r="I31" t="str">
        <f t="array" ref="I31">INDEX('2021 Points'!$F$13:$F$21,MATCH(1,MMULT(--('2021 Points'!$G$13:$N$21=D31),TRANSPOSE(COLUMN('2021 Points'!$G$13:$N$21)^0)),0))</f>
        <v>Dave</v>
      </c>
    </row>
    <row r="32">
      <c r="A32" s="50">
        <v>31.0</v>
      </c>
      <c r="B32" s="67">
        <v>52.0</v>
      </c>
      <c r="C32" s="68" t="s">
        <v>461</v>
      </c>
      <c r="D32" s="107" t="s">
        <v>1860</v>
      </c>
      <c r="E32" s="107" t="s">
        <v>4326</v>
      </c>
      <c r="F32" s="107">
        <v>494.0</v>
      </c>
      <c r="G32" s="11"/>
      <c r="I32" t="str">
        <f t="array" ref="I32">INDEX('2021 Points'!$F$13:$F$21,MATCH(1,MMULT(--('2021 Points'!$G$13:$N$21=D32),TRANSPOSE(COLUMN('2021 Points'!$G$13:$N$21)^0)),0))</f>
        <v>Jason</v>
      </c>
    </row>
    <row r="33">
      <c r="A33" s="50">
        <v>32.0</v>
      </c>
      <c r="B33" s="67">
        <v>43.0</v>
      </c>
      <c r="C33" s="68" t="s">
        <v>601</v>
      </c>
      <c r="D33" s="107" t="s">
        <v>9912</v>
      </c>
      <c r="E33" s="107" t="s">
        <v>102</v>
      </c>
      <c r="F33" s="107">
        <v>492.0</v>
      </c>
      <c r="G33" s="11"/>
      <c r="I33" t="str">
        <f t="array" ref="I33">INDEX('2021 Points'!$F$13:$F$21,MATCH(1,MMULT(--('2021 Points'!$G$13:$N$21=D33),TRANSPOSE(COLUMN('2021 Points'!$G$13:$N$21)^0)),0))</f>
        <v>James</v>
      </c>
    </row>
    <row r="34">
      <c r="A34" s="50">
        <v>33.0</v>
      </c>
      <c r="B34" s="67">
        <v>79.0</v>
      </c>
      <c r="C34" s="68" t="s">
        <v>188</v>
      </c>
      <c r="D34" s="107" t="s">
        <v>223</v>
      </c>
      <c r="E34" s="107" t="s">
        <v>11209</v>
      </c>
      <c r="F34" s="107">
        <v>486.0</v>
      </c>
      <c r="G34" s="11"/>
      <c r="I34" t="str">
        <f t="array" ref="I34">INDEX('2021 Points'!$F$13:$F$21,MATCH(1,MMULT(--('2021 Points'!$G$13:$N$21=D34),TRANSPOSE(COLUMN('2021 Points'!$G$13:$N$21)^0)),0))</f>
        <v>Nick</v>
      </c>
    </row>
    <row r="35">
      <c r="A35" s="50">
        <v>34.0</v>
      </c>
      <c r="B35" s="67">
        <v>208.0</v>
      </c>
      <c r="C35" s="68" t="s">
        <v>286</v>
      </c>
      <c r="D35" s="107" t="s">
        <v>15</v>
      </c>
      <c r="E35" s="107" t="s">
        <v>11205</v>
      </c>
      <c r="F35" s="107">
        <v>482.0</v>
      </c>
      <c r="G35" s="11"/>
      <c r="I35" t="str">
        <f t="array" ref="I35">INDEX('2021 Points'!$F$13:$F$21,MATCH(1,MMULT(--('2021 Points'!$G$13:$N$21=D35),TRANSPOSE(COLUMN('2021 Points'!$G$13:$N$21)^0)),0))</f>
        <v>#N/A</v>
      </c>
    </row>
    <row r="36">
      <c r="A36" s="50">
        <v>35.0</v>
      </c>
      <c r="B36" s="67">
        <v>184.0</v>
      </c>
      <c r="C36" s="68" t="s">
        <v>4353</v>
      </c>
      <c r="D36" s="107" t="s">
        <v>1906</v>
      </c>
      <c r="E36" s="107" t="s">
        <v>11210</v>
      </c>
      <c r="F36" s="107">
        <v>481.0</v>
      </c>
      <c r="G36" s="11"/>
      <c r="I36" t="str">
        <f t="array" ref="I36">INDEX('2021 Points'!$F$13:$F$21,MATCH(1,MMULT(--('2021 Points'!$G$13:$N$21=D36),TRANSPOSE(COLUMN('2021 Points'!$G$13:$N$21)^0)),0))</f>
        <v>Andrew</v>
      </c>
    </row>
    <row r="37">
      <c r="A37" s="50">
        <v>36.0</v>
      </c>
      <c r="B37" s="67">
        <v>126.0</v>
      </c>
      <c r="C37" s="68" t="s">
        <v>230</v>
      </c>
      <c r="D37" s="107" t="s">
        <v>759</v>
      </c>
      <c r="E37" s="107" t="s">
        <v>11206</v>
      </c>
      <c r="F37" s="107">
        <v>463.0</v>
      </c>
      <c r="G37" s="11"/>
      <c r="I37" t="str">
        <f t="array" ref="I37">INDEX('2021 Points'!$F$13:$F$21,MATCH(1,MMULT(--('2021 Points'!$G$13:$N$21=D37),TRANSPOSE(COLUMN('2021 Points'!$G$13:$N$21)^0)),0))</f>
        <v>Campbell</v>
      </c>
    </row>
    <row r="38">
      <c r="A38" s="50">
        <v>37.0</v>
      </c>
      <c r="B38" s="67">
        <v>57.0</v>
      </c>
      <c r="C38" s="68" t="s">
        <v>253</v>
      </c>
      <c r="D38" s="107" t="s">
        <v>1875</v>
      </c>
      <c r="E38" s="107" t="s">
        <v>8970</v>
      </c>
      <c r="F38" s="107">
        <v>442.0</v>
      </c>
      <c r="G38" s="11"/>
      <c r="I38" t="str">
        <f t="array" ref="I38">INDEX('2021 Points'!$F$13:$F$21,MATCH(1,MMULT(--('2021 Points'!$G$13:$N$21=D38),TRANSPOSE(COLUMN('2021 Points'!$G$13:$N$21)^0)),0))</f>
        <v>Mike</v>
      </c>
    </row>
    <row r="39">
      <c r="A39" s="50">
        <v>38.0</v>
      </c>
      <c r="B39" s="67">
        <v>134.0</v>
      </c>
      <c r="C39" s="68" t="s">
        <v>5325</v>
      </c>
      <c r="D39" s="107" t="s">
        <v>1511</v>
      </c>
      <c r="E39" s="107" t="s">
        <v>139</v>
      </c>
      <c r="F39" s="107">
        <v>439.0</v>
      </c>
      <c r="G39" s="11"/>
      <c r="I39" t="str">
        <f t="array" ref="I39">INDEX('2021 Points'!$F$13:$F$21,MATCH(1,MMULT(--('2021 Points'!$G$13:$N$21=D39),TRANSPOSE(COLUMN('2021 Points'!$G$13:$N$21)^0)),0))</f>
        <v>#N/A</v>
      </c>
    </row>
    <row r="40">
      <c r="A40" s="50">
        <v>39.0</v>
      </c>
      <c r="B40" s="67">
        <v>64.0</v>
      </c>
      <c r="C40" s="68" t="s">
        <v>269</v>
      </c>
      <c r="D40" s="107" t="s">
        <v>22</v>
      </c>
      <c r="E40" s="107" t="s">
        <v>10758</v>
      </c>
      <c r="F40" s="107">
        <v>429.0</v>
      </c>
      <c r="G40" s="11"/>
      <c r="I40" t="str">
        <f t="array" ref="I40">INDEX('2021 Points'!$F$13:$F$21,MATCH(1,MMULT(--('2021 Points'!$G$13:$N$21=D40),TRANSPOSE(COLUMN('2021 Points'!$G$13:$N$21)^0)),0))</f>
        <v>#N/A</v>
      </c>
    </row>
    <row r="41">
      <c r="A41" s="50">
        <v>40.0</v>
      </c>
      <c r="B41" s="67">
        <v>32.0</v>
      </c>
      <c r="C41" s="69" t="s">
        <v>1391</v>
      </c>
      <c r="D41" s="107" t="s">
        <v>58</v>
      </c>
      <c r="E41" s="107" t="s">
        <v>139</v>
      </c>
      <c r="F41" s="107">
        <v>425.0</v>
      </c>
      <c r="G41" s="11"/>
      <c r="I41" t="str">
        <f t="array" ref="I41">INDEX('2021 Points'!$F$13:$F$21,MATCH(1,MMULT(--('2021 Points'!$G$13:$N$21=D41),TRANSPOSE(COLUMN('2021 Points'!$G$13:$N$21)^0)),0))</f>
        <v>Campbell</v>
      </c>
    </row>
    <row r="42">
      <c r="A42" s="50">
        <v>41.0</v>
      </c>
      <c r="B42" s="67">
        <v>12.0</v>
      </c>
      <c r="C42" s="69" t="s">
        <v>150</v>
      </c>
      <c r="D42" s="107" t="s">
        <v>254</v>
      </c>
      <c r="E42" s="107" t="s">
        <v>11204</v>
      </c>
      <c r="F42" s="107">
        <v>422.0</v>
      </c>
      <c r="G42" s="11"/>
      <c r="I42" t="str">
        <f t="array" ref="I42">INDEX('2021 Points'!$F$13:$F$21,MATCH(1,MMULT(--('2021 Points'!$G$13:$N$21=D42),TRANSPOSE(COLUMN('2021 Points'!$G$13:$N$21)^0)),0))</f>
        <v>#N/A</v>
      </c>
    </row>
    <row r="43">
      <c r="A43" s="50">
        <v>42.0</v>
      </c>
      <c r="B43" s="67">
        <v>26.0</v>
      </c>
      <c r="C43" s="69" t="s">
        <v>4405</v>
      </c>
      <c r="D43" s="107" t="s">
        <v>10774</v>
      </c>
      <c r="E43" s="107" t="s">
        <v>115</v>
      </c>
      <c r="F43" s="107">
        <v>413.0</v>
      </c>
      <c r="G43" s="11"/>
      <c r="I43" t="str">
        <f t="array" ref="I43">INDEX('2021 Points'!$F$13:$F$21,MATCH(1,MMULT(--('2021 Points'!$G$13:$N$21=D43),TRANSPOSE(COLUMN('2021 Points'!$G$13:$N$21)^0)),0))</f>
        <v>Andrew</v>
      </c>
    </row>
    <row r="44">
      <c r="A44" s="50">
        <v>43.0</v>
      </c>
      <c r="B44" s="67">
        <v>389.0</v>
      </c>
      <c r="C44" s="68" t="s">
        <v>5534</v>
      </c>
      <c r="D44" s="107" t="s">
        <v>21</v>
      </c>
      <c r="E44" s="107" t="s">
        <v>8592</v>
      </c>
      <c r="F44" s="107">
        <v>412.0</v>
      </c>
      <c r="G44" s="11"/>
      <c r="I44" t="str">
        <f t="array" ref="I44">INDEX('2021 Points'!$F$13:$F$21,MATCH(1,MMULT(--('2021 Points'!$G$13:$N$21=D44),TRANSPOSE(COLUMN('2021 Points'!$G$13:$N$21)^0)),0))</f>
        <v>#N/A</v>
      </c>
    </row>
    <row r="45">
      <c r="A45" s="50">
        <v>44.0</v>
      </c>
      <c r="B45" s="67">
        <v>21.0</v>
      </c>
      <c r="C45" s="69" t="s">
        <v>326</v>
      </c>
      <c r="D45" s="107" t="s">
        <v>302</v>
      </c>
      <c r="E45" s="107" t="s">
        <v>8597</v>
      </c>
      <c r="F45" s="107">
        <v>411.0</v>
      </c>
      <c r="G45" s="11"/>
      <c r="I45" t="str">
        <f t="array" ref="I45">INDEX('2021 Points'!$F$13:$F$21,MATCH(1,MMULT(--('2021 Points'!$G$13:$N$21=D45),TRANSPOSE(COLUMN('2021 Points'!$G$13:$N$21)^0)),0))</f>
        <v>Joe</v>
      </c>
    </row>
    <row r="46">
      <c r="A46" s="50">
        <v>45.0</v>
      </c>
      <c r="B46" s="67">
        <v>332.0</v>
      </c>
      <c r="C46" s="68" t="s">
        <v>358</v>
      </c>
      <c r="D46" s="107" t="s">
        <v>522</v>
      </c>
      <c r="E46" s="107" t="s">
        <v>8592</v>
      </c>
      <c r="F46" s="107">
        <v>402.0</v>
      </c>
      <c r="G46" s="11"/>
      <c r="I46" t="str">
        <f t="array" ref="I46">INDEX('2021 Points'!$F$13:$F$21,MATCH(1,MMULT(--('2021 Points'!$G$13:$N$21=D46),TRANSPOSE(COLUMN('2021 Points'!$G$13:$N$21)^0)),0))</f>
        <v>#N/A</v>
      </c>
    </row>
    <row r="47">
      <c r="A47" s="50">
        <v>46.0</v>
      </c>
      <c r="B47" s="67">
        <v>27.0</v>
      </c>
      <c r="C47" s="69" t="s">
        <v>4350</v>
      </c>
      <c r="D47" s="107" t="s">
        <v>285</v>
      </c>
      <c r="E47" s="107" t="s">
        <v>11210</v>
      </c>
      <c r="F47" s="107">
        <v>399.0</v>
      </c>
      <c r="G47" s="11"/>
      <c r="I47" t="str">
        <f t="array" ref="I47">INDEX('2021 Points'!$F$13:$F$21,MATCH(1,MMULT(--('2021 Points'!$G$13:$N$21=D47),TRANSPOSE(COLUMN('2021 Points'!$G$13:$N$21)^0)),0))</f>
        <v>Jason</v>
      </c>
    </row>
    <row r="48">
      <c r="A48" s="50">
        <v>47.0</v>
      </c>
      <c r="B48" s="67">
        <v>56.0</v>
      </c>
      <c r="C48" s="68" t="s">
        <v>4380</v>
      </c>
      <c r="D48" s="107" t="s">
        <v>926</v>
      </c>
      <c r="E48" s="107" t="s">
        <v>4326</v>
      </c>
      <c r="F48" s="107">
        <v>398.0</v>
      </c>
      <c r="G48" s="11"/>
      <c r="I48" t="str">
        <f t="array" ref="I48">INDEX('2021 Points'!$F$13:$F$21,MATCH(1,MMULT(--('2021 Points'!$G$13:$N$21=D48),TRANSPOSE(COLUMN('2021 Points'!$G$13:$N$21)^0)),0))</f>
        <v>James</v>
      </c>
    </row>
    <row r="49">
      <c r="A49" s="50">
        <v>48.0</v>
      </c>
      <c r="B49" s="67">
        <v>127.0</v>
      </c>
      <c r="C49" s="68" t="s">
        <v>1471</v>
      </c>
      <c r="D49" s="107" t="s">
        <v>659</v>
      </c>
      <c r="E49" s="107" t="s">
        <v>8594</v>
      </c>
      <c r="F49" s="107">
        <v>394.0</v>
      </c>
      <c r="G49" s="11"/>
      <c r="I49" t="str">
        <f t="array" ref="I49">INDEX('2021 Points'!$F$13:$F$21,MATCH(1,MMULT(--('2021 Points'!$G$13:$N$21=D49),TRANSPOSE(COLUMN('2021 Points'!$G$13:$N$21)^0)),0))</f>
        <v>Dave</v>
      </c>
    </row>
    <row r="50">
      <c r="A50" s="50">
        <v>49.0</v>
      </c>
      <c r="B50" s="67">
        <v>600.0</v>
      </c>
      <c r="C50" s="68" t="s">
        <v>5062</v>
      </c>
      <c r="D50" s="107" t="s">
        <v>783</v>
      </c>
      <c r="E50" s="107" t="s">
        <v>139</v>
      </c>
      <c r="F50" s="107">
        <v>392.0</v>
      </c>
      <c r="G50" s="11"/>
      <c r="I50" t="str">
        <f t="array" ref="I50">INDEX('2021 Points'!$F$13:$F$21,MATCH(1,MMULT(--('2021 Points'!$G$13:$N$21=D50),TRANSPOSE(COLUMN('2021 Points'!$G$13:$N$21)^0)),0))</f>
        <v>#N/A</v>
      </c>
    </row>
    <row r="51">
      <c r="A51" s="50">
        <v>50.0</v>
      </c>
      <c r="B51" s="67">
        <v>4.0</v>
      </c>
      <c r="C51" s="69" t="s">
        <v>232</v>
      </c>
      <c r="D51" s="107" t="s">
        <v>2075</v>
      </c>
      <c r="E51" s="107" t="s">
        <v>11211</v>
      </c>
      <c r="F51" s="107">
        <v>387.0</v>
      </c>
      <c r="G51" s="11"/>
      <c r="I51" t="str">
        <f t="array" ref="I51">INDEX('2021 Points'!$F$13:$F$21,MATCH(1,MMULT(--('2021 Points'!$G$13:$N$21=D51),TRANSPOSE(COLUMN('2021 Points'!$G$13:$N$21)^0)),0))</f>
        <v>Jason</v>
      </c>
    </row>
    <row r="52">
      <c r="A52" s="50">
        <v>51.0</v>
      </c>
      <c r="B52" s="67">
        <v>30.0</v>
      </c>
      <c r="C52" s="69" t="s">
        <v>1487</v>
      </c>
      <c r="D52" s="107" t="s">
        <v>1850</v>
      </c>
      <c r="E52" s="107" t="s">
        <v>102</v>
      </c>
      <c r="F52" s="107">
        <v>382.0</v>
      </c>
      <c r="G52" s="11"/>
      <c r="I52" t="str">
        <f t="array" ref="I52">INDEX('2021 Points'!$F$13:$F$21,MATCH(1,MMULT(--('2021 Points'!$G$13:$N$21=D52),TRANSPOSE(COLUMN('2021 Points'!$G$13:$N$21)^0)),0))</f>
        <v>Andrew</v>
      </c>
    </row>
    <row r="53">
      <c r="A53" s="50">
        <v>52.0</v>
      </c>
      <c r="B53" s="67">
        <v>33.0</v>
      </c>
      <c r="C53" s="69" t="s">
        <v>4350</v>
      </c>
      <c r="D53" s="107" t="s">
        <v>1513</v>
      </c>
      <c r="E53" s="107" t="s">
        <v>11206</v>
      </c>
      <c r="F53" s="107">
        <v>382.0</v>
      </c>
      <c r="G53" s="11"/>
      <c r="I53" t="str">
        <f t="array" ref="I53">INDEX('2021 Points'!$F$13:$F$21,MATCH(1,MMULT(--('2021 Points'!$G$13:$N$21=D53),TRANSPOSE(COLUMN('2021 Points'!$G$13:$N$21)^0)),0))</f>
        <v>Joe</v>
      </c>
    </row>
    <row r="54">
      <c r="A54" s="50">
        <v>53.0</v>
      </c>
      <c r="B54" s="67">
        <v>181.0</v>
      </c>
      <c r="C54" s="68" t="s">
        <v>228</v>
      </c>
      <c r="D54" s="107" t="s">
        <v>156</v>
      </c>
      <c r="E54" s="107" t="s">
        <v>11211</v>
      </c>
      <c r="F54" s="107">
        <v>382.0</v>
      </c>
      <c r="G54" s="11"/>
      <c r="I54" t="str">
        <f t="array" ref="I54">INDEX('2021 Points'!$F$13:$F$21,MATCH(1,MMULT(--('2021 Points'!$G$13:$N$21=D54),TRANSPOSE(COLUMN('2021 Points'!$G$13:$N$21)^0)),0))</f>
        <v>#N/A</v>
      </c>
    </row>
    <row r="55">
      <c r="A55" s="50">
        <v>54.0</v>
      </c>
      <c r="B55" s="67">
        <v>72.0</v>
      </c>
      <c r="C55" s="68" t="s">
        <v>155</v>
      </c>
      <c r="D55" s="107" t="s">
        <v>340</v>
      </c>
      <c r="E55" s="107" t="s">
        <v>4331</v>
      </c>
      <c r="F55" s="107">
        <v>371.0</v>
      </c>
      <c r="G55" s="11"/>
      <c r="I55" t="str">
        <f t="array" ref="I55">INDEX('2021 Points'!$F$13:$F$21,MATCH(1,MMULT(--('2021 Points'!$G$13:$N$21=D55),TRANSPOSE(COLUMN('2021 Points'!$G$13:$N$21)^0)),0))</f>
        <v>#N/A</v>
      </c>
    </row>
    <row r="56">
      <c r="A56" s="50">
        <v>55.0</v>
      </c>
      <c r="B56" s="67">
        <v>19.0</v>
      </c>
      <c r="C56" s="69" t="s">
        <v>4466</v>
      </c>
      <c r="D56" s="107" t="s">
        <v>1901</v>
      </c>
      <c r="E56" s="107" t="s">
        <v>11211</v>
      </c>
      <c r="F56" s="107">
        <v>368.0</v>
      </c>
      <c r="G56" s="11"/>
      <c r="I56" t="str">
        <f t="array" ref="I56">INDEX('2021 Points'!$F$13:$F$21,MATCH(1,MMULT(--('2021 Points'!$G$13:$N$21=D56),TRANSPOSE(COLUMN('2021 Points'!$G$13:$N$21)^0)),0))</f>
        <v>#N/A</v>
      </c>
    </row>
    <row r="57">
      <c r="A57" s="50">
        <v>56.0</v>
      </c>
      <c r="B57" s="67">
        <v>29.0</v>
      </c>
      <c r="C57" s="69" t="s">
        <v>452</v>
      </c>
      <c r="D57" s="107" t="s">
        <v>1847</v>
      </c>
      <c r="E57" s="107" t="s">
        <v>8970</v>
      </c>
      <c r="F57" s="107">
        <v>364.0</v>
      </c>
      <c r="G57" s="11"/>
      <c r="I57" t="str">
        <f t="array" ref="I57">INDEX('2021 Points'!$F$13:$F$21,MATCH(1,MMULT(--('2021 Points'!$G$13:$N$21=D57),TRANSPOSE(COLUMN('2021 Points'!$G$13:$N$21)^0)),0))</f>
        <v>Campbell</v>
      </c>
    </row>
    <row r="58">
      <c r="A58" s="50">
        <v>57.0</v>
      </c>
      <c r="B58" s="67">
        <v>1163.0</v>
      </c>
      <c r="C58" s="68" t="s">
        <v>11968</v>
      </c>
      <c r="D58" s="107" t="s">
        <v>3462</v>
      </c>
      <c r="E58" s="107" t="s">
        <v>11206</v>
      </c>
      <c r="F58" s="107">
        <v>364.0</v>
      </c>
      <c r="G58" s="11"/>
      <c r="I58" t="str">
        <f t="array" ref="I58">INDEX('2021 Points'!$F$13:$F$21,MATCH(1,MMULT(--('2021 Points'!$G$13:$N$21=D58),TRANSPOSE(COLUMN('2021 Points'!$G$13:$N$21)^0)),0))</f>
        <v>Andrew</v>
      </c>
    </row>
    <row r="59">
      <c r="A59" s="50">
        <v>58.0</v>
      </c>
      <c r="B59" s="67">
        <v>71.0</v>
      </c>
      <c r="C59" s="68" t="s">
        <v>4362</v>
      </c>
      <c r="D59" s="107" t="s">
        <v>11213</v>
      </c>
      <c r="E59" s="107" t="s">
        <v>11207</v>
      </c>
      <c r="F59" s="107">
        <v>362.0</v>
      </c>
      <c r="G59" s="11"/>
      <c r="I59" t="str">
        <f t="array" ref="I59">INDEX('2021 Points'!$F$13:$F$21,MATCH(1,MMULT(--('2021 Points'!$G$13:$N$21=D59),TRANSPOSE(COLUMN('2021 Points'!$G$13:$N$21)^0)),0))</f>
        <v>Joe</v>
      </c>
    </row>
    <row r="60">
      <c r="A60" s="50">
        <v>59.0</v>
      </c>
      <c r="B60" s="67">
        <v>144.0</v>
      </c>
      <c r="C60" s="68" t="s">
        <v>4415</v>
      </c>
      <c r="D60" s="107" t="s">
        <v>1211</v>
      </c>
      <c r="E60" s="107" t="s">
        <v>11210</v>
      </c>
      <c r="F60" s="107">
        <v>359.0</v>
      </c>
      <c r="G60" s="11"/>
      <c r="I60" t="str">
        <f t="array" ref="I60">INDEX('2021 Points'!$F$13:$F$21,MATCH(1,MMULT(--('2021 Points'!$G$13:$N$21=D60),TRANSPOSE(COLUMN('2021 Points'!$G$13:$N$21)^0)),0))</f>
        <v>#N/A</v>
      </c>
    </row>
    <row r="61">
      <c r="A61" s="50">
        <v>60.0</v>
      </c>
      <c r="B61" s="67">
        <v>53.0</v>
      </c>
      <c r="C61" s="69" t="s">
        <v>107</v>
      </c>
      <c r="D61" s="107" t="s">
        <v>602</v>
      </c>
      <c r="E61" s="107" t="s">
        <v>11209</v>
      </c>
      <c r="F61" s="107">
        <v>357.0</v>
      </c>
      <c r="G61" s="11"/>
      <c r="I61" t="str">
        <f t="array" ref="I61">INDEX('2021 Points'!$F$13:$F$21,MATCH(1,MMULT(--('2021 Points'!$G$13:$N$21=D61),TRANSPOSE(COLUMN('2021 Points'!$G$13:$N$21)^0)),0))</f>
        <v>#N/A</v>
      </c>
    </row>
    <row r="62">
      <c r="A62" s="50">
        <v>61.0</v>
      </c>
      <c r="B62" s="67">
        <v>873.0</v>
      </c>
      <c r="C62" s="68" t="s">
        <v>9012</v>
      </c>
      <c r="D62" s="107" t="s">
        <v>240</v>
      </c>
      <c r="E62" s="107" t="s">
        <v>11206</v>
      </c>
      <c r="F62" s="107">
        <v>355.0</v>
      </c>
      <c r="G62" s="11"/>
      <c r="I62" t="str">
        <f t="array" ref="I62">INDEX('2021 Points'!$F$13:$F$21,MATCH(1,MMULT(--('2021 Points'!$G$13:$N$21=D62),TRANSPOSE(COLUMN('2021 Points'!$G$13:$N$21)^0)),0))</f>
        <v>#N/A</v>
      </c>
    </row>
    <row r="63">
      <c r="A63" s="50">
        <v>62.0</v>
      </c>
      <c r="B63" s="67">
        <v>25.0</v>
      </c>
      <c r="C63" s="69" t="s">
        <v>4442</v>
      </c>
      <c r="D63" s="107" t="s">
        <v>233</v>
      </c>
      <c r="E63" s="107" t="s">
        <v>9918</v>
      </c>
      <c r="F63" s="107">
        <v>345.0</v>
      </c>
      <c r="G63" s="11"/>
      <c r="I63" t="str">
        <f t="array" ref="I63">INDEX('2021 Points'!$F$13:$F$21,MATCH(1,MMULT(--('2021 Points'!$G$13:$N$21=D63),TRANSPOSE(COLUMN('2021 Points'!$G$13:$N$21)^0)),0))</f>
        <v>#N/A</v>
      </c>
    </row>
    <row r="64">
      <c r="A64" s="50">
        <v>63.0</v>
      </c>
      <c r="B64" s="67">
        <v>81.0</v>
      </c>
      <c r="C64" s="68" t="s">
        <v>155</v>
      </c>
      <c r="D64" s="107" t="s">
        <v>910</v>
      </c>
      <c r="E64" s="107" t="s">
        <v>102</v>
      </c>
      <c r="F64" s="107">
        <v>343.0</v>
      </c>
      <c r="G64" s="11"/>
      <c r="I64" t="str">
        <f t="array" ref="I64">INDEX('2021 Points'!$F$13:$F$21,MATCH(1,MMULT(--('2021 Points'!$G$13:$N$21=D64),TRANSPOSE(COLUMN('2021 Points'!$G$13:$N$21)^0)),0))</f>
        <v>Jason</v>
      </c>
    </row>
    <row r="65">
      <c r="A65" s="50">
        <v>64.0</v>
      </c>
      <c r="B65" s="67">
        <v>6.0</v>
      </c>
      <c r="C65" s="69" t="s">
        <v>449</v>
      </c>
      <c r="D65" s="107" t="s">
        <v>1902</v>
      </c>
      <c r="E65" s="107" t="s">
        <v>11209</v>
      </c>
      <c r="F65" s="107">
        <v>343.0</v>
      </c>
      <c r="G65" s="11"/>
      <c r="I65" t="str">
        <f t="array" ref="I65">INDEX('2021 Points'!$F$13:$F$21,MATCH(1,MMULT(--('2021 Points'!$G$13:$N$21=D65),TRANSPOSE(COLUMN('2021 Points'!$G$13:$N$21)^0)),0))</f>
        <v>#N/A</v>
      </c>
    </row>
    <row r="66">
      <c r="A66" s="50">
        <v>65.0</v>
      </c>
      <c r="B66" s="67">
        <v>31.0</v>
      </c>
      <c r="C66" s="69" t="s">
        <v>4332</v>
      </c>
      <c r="D66" s="107" t="s">
        <v>870</v>
      </c>
      <c r="E66" s="107" t="s">
        <v>11209</v>
      </c>
      <c r="F66" s="107">
        <v>340.0</v>
      </c>
      <c r="G66" s="11"/>
      <c r="I66" t="str">
        <f t="array" ref="I66">INDEX('2021 Points'!$F$13:$F$21,MATCH(1,MMULT(--('2021 Points'!$G$13:$N$21=D66),TRANSPOSE(COLUMN('2021 Points'!$G$13:$N$21)^0)),0))</f>
        <v>Joe</v>
      </c>
    </row>
    <row r="67">
      <c r="A67" s="50">
        <v>66.0</v>
      </c>
      <c r="B67" s="67">
        <v>217.0</v>
      </c>
      <c r="C67" s="68" t="s">
        <v>295</v>
      </c>
      <c r="D67" s="107" t="s">
        <v>1507</v>
      </c>
      <c r="E67" s="107" t="s">
        <v>11206</v>
      </c>
      <c r="F67" s="107">
        <v>338.0</v>
      </c>
      <c r="G67" s="11"/>
      <c r="I67" t="str">
        <f t="array" ref="I67">INDEX('2021 Points'!$F$13:$F$21,MATCH(1,MMULT(--('2021 Points'!$G$13:$N$21=D67),TRANSPOSE(COLUMN('2021 Points'!$G$13:$N$21)^0)),0))</f>
        <v>#N/A</v>
      </c>
    </row>
    <row r="68">
      <c r="A68" s="50">
        <v>67.0</v>
      </c>
      <c r="B68" s="67">
        <v>24.0</v>
      </c>
      <c r="C68" s="69" t="s">
        <v>4955</v>
      </c>
      <c r="D68" s="107" t="s">
        <v>242</v>
      </c>
      <c r="E68" s="107" t="s">
        <v>11204</v>
      </c>
      <c r="F68" s="107">
        <v>332.0</v>
      </c>
      <c r="G68" s="11"/>
      <c r="I68" t="str">
        <f t="array" ref="I68">INDEX('2021 Points'!$F$13:$F$21,MATCH(1,MMULT(--('2021 Points'!$G$13:$N$21=D68),TRANSPOSE(COLUMN('2021 Points'!$G$13:$N$21)^0)),0))</f>
        <v>#N/A</v>
      </c>
    </row>
    <row r="69">
      <c r="A69" s="50">
        <v>68.0</v>
      </c>
      <c r="B69" s="67">
        <v>264.0</v>
      </c>
      <c r="C69" s="68" t="s">
        <v>4458</v>
      </c>
      <c r="D69" s="107" t="s">
        <v>1333</v>
      </c>
      <c r="E69" s="107" t="s">
        <v>388</v>
      </c>
      <c r="F69" s="107">
        <v>328.0</v>
      </c>
      <c r="G69" s="11"/>
      <c r="I69" t="str">
        <f t="array" ref="I69">INDEX('2021 Points'!$F$13:$F$21,MATCH(1,MMULT(--('2021 Points'!$G$13:$N$21=D69),TRANSPOSE(COLUMN('2021 Points'!$G$13:$N$21)^0)),0))</f>
        <v>#N/A</v>
      </c>
    </row>
    <row r="70">
      <c r="A70" s="50">
        <v>69.0</v>
      </c>
      <c r="B70" s="67">
        <v>108.0</v>
      </c>
      <c r="C70" s="68" t="s">
        <v>119</v>
      </c>
      <c r="D70" s="107" t="s">
        <v>123</v>
      </c>
      <c r="E70" s="107" t="s">
        <v>139</v>
      </c>
      <c r="F70" s="107">
        <v>324.0</v>
      </c>
      <c r="G70" s="11"/>
      <c r="I70" t="str">
        <f t="array" ref="I70">INDEX('2021 Points'!$F$13:$F$21,MATCH(1,MMULT(--('2021 Points'!$G$13:$N$21=D70),TRANSPOSE(COLUMN('2021 Points'!$G$13:$N$21)^0)),0))</f>
        <v>#N/A</v>
      </c>
    </row>
    <row r="71">
      <c r="A71" s="50">
        <v>70.0</v>
      </c>
      <c r="B71" s="67">
        <v>130.0</v>
      </c>
      <c r="C71" s="68" t="s">
        <v>1025</v>
      </c>
      <c r="D71" s="107" t="s">
        <v>713</v>
      </c>
      <c r="E71" s="107" t="s">
        <v>102</v>
      </c>
      <c r="F71" s="107">
        <v>316.0</v>
      </c>
      <c r="G71" s="11"/>
      <c r="I71" t="str">
        <f t="array" ref="I71">INDEX('2021 Points'!$F$13:$F$21,MATCH(1,MMULT(--('2021 Points'!$G$13:$N$21=D71),TRANSPOSE(COLUMN('2021 Points'!$G$13:$N$21)^0)),0))</f>
        <v>#N/A</v>
      </c>
    </row>
    <row r="72">
      <c r="A72" s="50">
        <v>71.0</v>
      </c>
      <c r="B72" s="67">
        <v>667.0</v>
      </c>
      <c r="C72" s="68" t="s">
        <v>11969</v>
      </c>
      <c r="D72" s="107" t="s">
        <v>1889</v>
      </c>
      <c r="E72" s="107" t="s">
        <v>11205</v>
      </c>
      <c r="F72" s="107">
        <v>314.0</v>
      </c>
      <c r="G72" s="11"/>
      <c r="I72" t="str">
        <f t="array" ref="I72">INDEX('2021 Points'!$F$13:$F$21,MATCH(1,MMULT(--('2021 Points'!$G$13:$N$21=D72),TRANSPOSE(COLUMN('2021 Points'!$G$13:$N$21)^0)),0))</f>
        <v>#N/A</v>
      </c>
    </row>
    <row r="73">
      <c r="A73" s="50">
        <v>72.0</v>
      </c>
      <c r="B73" s="67">
        <v>826.0</v>
      </c>
      <c r="C73" s="68" t="s">
        <v>4476</v>
      </c>
      <c r="D73" s="107" t="s">
        <v>20</v>
      </c>
      <c r="E73" s="107" t="s">
        <v>8600</v>
      </c>
      <c r="F73" s="107">
        <v>312.0</v>
      </c>
      <c r="G73" s="11"/>
      <c r="I73" t="str">
        <f t="array" ref="I73">INDEX('2021 Points'!$F$13:$F$21,MATCH(1,MMULT(--('2021 Points'!$G$13:$N$21=D73),TRANSPOSE(COLUMN('2021 Points'!$G$13:$N$21)^0)),0))</f>
        <v>#N/A</v>
      </c>
    </row>
    <row r="74">
      <c r="A74" s="50">
        <v>73.0</v>
      </c>
      <c r="B74" s="67">
        <v>132.0</v>
      </c>
      <c r="C74" s="68" t="s">
        <v>903</v>
      </c>
      <c r="D74" s="107" t="s">
        <v>1236</v>
      </c>
      <c r="E74" s="107" t="s">
        <v>11204</v>
      </c>
      <c r="F74" s="107">
        <v>311.0</v>
      </c>
      <c r="G74" s="11"/>
      <c r="I74" t="str">
        <f t="array" ref="I74">INDEX('2021 Points'!$F$13:$F$21,MATCH(1,MMULT(--('2021 Points'!$G$13:$N$21=D74),TRANSPOSE(COLUMN('2021 Points'!$G$13:$N$21)^0)),0))</f>
        <v>#N/A</v>
      </c>
    </row>
    <row r="75">
      <c r="A75" s="50">
        <v>74.0</v>
      </c>
      <c r="B75" s="67">
        <v>157.0</v>
      </c>
      <c r="C75" s="68" t="s">
        <v>131</v>
      </c>
      <c r="D75" s="107" t="s">
        <v>36</v>
      </c>
      <c r="E75" s="107" t="s">
        <v>139</v>
      </c>
      <c r="F75" s="107">
        <v>302.0</v>
      </c>
      <c r="G75" s="11"/>
      <c r="I75" t="str">
        <f t="array" ref="I75">INDEX('2021 Points'!$F$13:$F$21,MATCH(1,MMULT(--('2021 Points'!$G$13:$N$21=D75),TRANSPOSE(COLUMN('2021 Points'!$G$13:$N$21)^0)),0))</f>
        <v>Nick</v>
      </c>
    </row>
    <row r="76">
      <c r="A76" s="50">
        <v>75.0</v>
      </c>
      <c r="B76" s="67">
        <v>654.0</v>
      </c>
      <c r="C76" s="68" t="s">
        <v>9930</v>
      </c>
      <c r="D76" s="107" t="s">
        <v>840</v>
      </c>
      <c r="E76" s="107" t="s">
        <v>11206</v>
      </c>
      <c r="F76" s="107">
        <v>301.0</v>
      </c>
      <c r="G76" s="11"/>
      <c r="I76" t="str">
        <f t="array" ref="I76">INDEX('2021 Points'!$F$13:$F$21,MATCH(1,MMULT(--('2021 Points'!$G$13:$N$21=D76),TRANSPOSE(COLUMN('2021 Points'!$G$13:$N$21)^0)),0))</f>
        <v>#N/A</v>
      </c>
    </row>
    <row r="77">
      <c r="A77" s="50">
        <v>76.0</v>
      </c>
      <c r="B77" s="67">
        <v>190.0</v>
      </c>
      <c r="C77" s="68" t="s">
        <v>416</v>
      </c>
      <c r="D77" s="107" t="s">
        <v>959</v>
      </c>
      <c r="E77" s="107" t="s">
        <v>9917</v>
      </c>
      <c r="F77" s="107">
        <v>299.0</v>
      </c>
      <c r="G77" s="11"/>
      <c r="I77" t="str">
        <f t="array" ref="I77">INDEX('2021 Points'!$F$13:$F$21,MATCH(1,MMULT(--('2021 Points'!$G$13:$N$21=D77),TRANSPOSE(COLUMN('2021 Points'!$G$13:$N$21)^0)),0))</f>
        <v>#N/A</v>
      </c>
    </row>
    <row r="78">
      <c r="A78" s="50">
        <v>77.0</v>
      </c>
      <c r="B78" s="67">
        <v>973.0</v>
      </c>
      <c r="C78" s="68" t="s">
        <v>11970</v>
      </c>
      <c r="D78" s="107" t="s">
        <v>2172</v>
      </c>
      <c r="E78" s="107" t="s">
        <v>8594</v>
      </c>
      <c r="F78" s="107">
        <v>298.0</v>
      </c>
      <c r="G78" s="11"/>
      <c r="I78" t="str">
        <f t="array" ref="I78">INDEX('2021 Points'!$F$13:$F$21,MATCH(1,MMULT(--('2021 Points'!$G$13:$N$21=D78),TRANSPOSE(COLUMN('2021 Points'!$G$13:$N$21)^0)),0))</f>
        <v>#N/A</v>
      </c>
    </row>
    <row r="79">
      <c r="A79" s="50">
        <v>78.0</v>
      </c>
      <c r="B79" s="67">
        <v>346.0</v>
      </c>
      <c r="C79" s="68" t="s">
        <v>5369</v>
      </c>
      <c r="D79" s="107" t="s">
        <v>1968</v>
      </c>
      <c r="E79" s="107" t="s">
        <v>115</v>
      </c>
      <c r="F79" s="107">
        <v>298.0</v>
      </c>
      <c r="G79" s="11"/>
      <c r="I79" t="str">
        <f t="array" ref="I79">INDEX('2021 Points'!$F$13:$F$21,MATCH(1,MMULT(--('2021 Points'!$G$13:$N$21=D79),TRANSPOSE(COLUMN('2021 Points'!$G$13:$N$21)^0)),0))</f>
        <v>#N/A</v>
      </c>
    </row>
    <row r="80">
      <c r="A80" s="50">
        <v>79.0</v>
      </c>
      <c r="B80" s="67">
        <v>48.0</v>
      </c>
      <c r="C80" s="69" t="s">
        <v>516</v>
      </c>
      <c r="D80" s="107" t="s">
        <v>668</v>
      </c>
      <c r="E80" s="107" t="s">
        <v>115</v>
      </c>
      <c r="F80" s="107">
        <v>295.0</v>
      </c>
      <c r="G80" s="11"/>
      <c r="I80" t="str">
        <f t="array" ref="I80">INDEX('2021 Points'!$F$13:$F$21,MATCH(1,MMULT(--('2021 Points'!$G$13:$N$21=D80),TRANSPOSE(COLUMN('2021 Points'!$G$13:$N$21)^0)),0))</f>
        <v>Dave</v>
      </c>
    </row>
    <row r="81">
      <c r="A81" s="50">
        <v>80.0</v>
      </c>
      <c r="B81" s="67">
        <v>1198.0</v>
      </c>
      <c r="C81" s="68" t="s">
        <v>5951</v>
      </c>
      <c r="D81" s="107" t="s">
        <v>10754</v>
      </c>
      <c r="E81" s="107" t="s">
        <v>102</v>
      </c>
      <c r="F81" s="107">
        <v>295.0</v>
      </c>
      <c r="G81" s="11"/>
      <c r="I81" t="str">
        <f t="array" ref="I81">INDEX('2021 Points'!$F$13:$F$21,MATCH(1,MMULT(--('2021 Points'!$G$13:$N$21=D81),TRANSPOSE(COLUMN('2021 Points'!$G$13:$N$21)^0)),0))</f>
        <v>#N/A</v>
      </c>
    </row>
    <row r="82">
      <c r="A82" s="50">
        <v>81.0</v>
      </c>
      <c r="B82" s="67">
        <v>464.0</v>
      </c>
      <c r="C82" s="68" t="s">
        <v>689</v>
      </c>
      <c r="D82" s="107" t="s">
        <v>261</v>
      </c>
      <c r="E82" s="107" t="s">
        <v>10758</v>
      </c>
      <c r="F82" s="107">
        <v>290.0</v>
      </c>
      <c r="G82" s="11"/>
      <c r="I82" t="str">
        <f t="array" ref="I82">INDEX('2021 Points'!$F$13:$F$21,MATCH(1,MMULT(--('2021 Points'!$G$13:$N$21=D82),TRANSPOSE(COLUMN('2021 Points'!$G$13:$N$21)^0)),0))</f>
        <v>#N/A</v>
      </c>
    </row>
    <row r="83">
      <c r="A83" s="50">
        <v>82.0</v>
      </c>
      <c r="B83" s="67">
        <v>8.0</v>
      </c>
      <c r="C83" s="69" t="s">
        <v>620</v>
      </c>
      <c r="D83" s="107" t="s">
        <v>540</v>
      </c>
      <c r="E83" s="107" t="s">
        <v>8594</v>
      </c>
      <c r="F83" s="107">
        <v>290.0</v>
      </c>
      <c r="G83" s="11"/>
      <c r="I83" t="str">
        <f t="array" ref="I83">INDEX('2021 Points'!$F$13:$F$21,MATCH(1,MMULT(--('2021 Points'!$G$13:$N$21=D83),TRANSPOSE(COLUMN('2021 Points'!$G$13:$N$21)^0)),0))</f>
        <v>Joe</v>
      </c>
    </row>
    <row r="84">
      <c r="A84" s="50">
        <v>83.0</v>
      </c>
      <c r="B84" s="67">
        <v>55.0</v>
      </c>
      <c r="C84" s="69" t="s">
        <v>393</v>
      </c>
      <c r="D84" s="107" t="s">
        <v>182</v>
      </c>
      <c r="E84" s="107" t="s">
        <v>11214</v>
      </c>
      <c r="F84" s="107">
        <v>289.0</v>
      </c>
      <c r="G84" s="11"/>
      <c r="I84" t="str">
        <f t="array" ref="I84">INDEX('2021 Points'!$F$13:$F$21,MATCH(1,MMULT(--('2021 Points'!$G$13:$N$21=D84),TRANSPOSE(COLUMN('2021 Points'!$G$13:$N$21)^0)),0))</f>
        <v>#N/A</v>
      </c>
    </row>
    <row r="85">
      <c r="A85" s="50">
        <v>84.0</v>
      </c>
      <c r="B85" s="67">
        <v>167.0</v>
      </c>
      <c r="C85" s="68" t="s">
        <v>131</v>
      </c>
      <c r="D85" s="107" t="s">
        <v>185</v>
      </c>
      <c r="E85" s="107" t="s">
        <v>115</v>
      </c>
      <c r="F85" s="107">
        <v>286.0</v>
      </c>
      <c r="G85" s="11"/>
      <c r="I85" t="str">
        <f t="array" ref="I85">INDEX('2021 Points'!$F$13:$F$21,MATCH(1,MMULT(--('2021 Points'!$G$13:$N$21=D85),TRANSPOSE(COLUMN('2021 Points'!$G$13:$N$21)^0)),0))</f>
        <v>#N/A</v>
      </c>
    </row>
    <row r="86">
      <c r="A86" s="50">
        <v>85.0</v>
      </c>
      <c r="B86" s="67">
        <v>109.0</v>
      </c>
      <c r="C86" s="68" t="s">
        <v>202</v>
      </c>
      <c r="D86" s="107" t="s">
        <v>25</v>
      </c>
      <c r="E86" s="107" t="s">
        <v>8968</v>
      </c>
      <c r="F86" s="107">
        <v>285.0</v>
      </c>
      <c r="G86" s="11"/>
      <c r="I86" t="str">
        <f t="array" ref="I86">INDEX('2021 Points'!$F$13:$F$21,MATCH(1,MMULT(--('2021 Points'!$G$13:$N$21=D86),TRANSPOSE(COLUMN('2021 Points'!$G$13:$N$21)^0)),0))</f>
        <v>James</v>
      </c>
    </row>
    <row r="87">
      <c r="A87" s="50">
        <v>86.0</v>
      </c>
      <c r="B87" s="67">
        <v>60.0</v>
      </c>
      <c r="C87" s="69" t="s">
        <v>273</v>
      </c>
      <c r="D87" s="107" t="s">
        <v>1890</v>
      </c>
      <c r="E87" s="107" t="s">
        <v>11204</v>
      </c>
      <c r="F87" s="107">
        <v>281.0</v>
      </c>
      <c r="G87" s="11"/>
      <c r="I87" t="str">
        <f t="array" ref="I87">INDEX('2021 Points'!$F$13:$F$21,MATCH(1,MMULT(--('2021 Points'!$G$13:$N$21=D87),TRANSPOSE(COLUMN('2021 Points'!$G$13:$N$21)^0)),0))</f>
        <v>#N/A</v>
      </c>
    </row>
    <row r="88">
      <c r="A88" s="50">
        <v>87.0</v>
      </c>
      <c r="B88" s="67">
        <v>85.0</v>
      </c>
      <c r="C88" s="69" t="s">
        <v>589</v>
      </c>
      <c r="D88" s="107" t="s">
        <v>915</v>
      </c>
      <c r="E88" s="107" t="s">
        <v>8594</v>
      </c>
      <c r="F88" s="107">
        <v>278.0</v>
      </c>
      <c r="G88" s="11"/>
      <c r="I88" t="str">
        <f t="array" ref="I88">INDEX('2021 Points'!$F$13:$F$21,MATCH(1,MMULT(--('2021 Points'!$G$13:$N$21=D88),TRANSPOSE(COLUMN('2021 Points'!$G$13:$N$21)^0)),0))</f>
        <v>#N/A</v>
      </c>
    </row>
    <row r="89">
      <c r="A89" s="50">
        <v>88.0</v>
      </c>
      <c r="B89" s="67">
        <v>47.0</v>
      </c>
      <c r="C89" s="69" t="s">
        <v>4378</v>
      </c>
      <c r="D89" s="107" t="s">
        <v>62</v>
      </c>
      <c r="E89" s="107" t="s">
        <v>11206</v>
      </c>
      <c r="F89" s="107">
        <v>277.0</v>
      </c>
      <c r="G89" s="11"/>
      <c r="I89" t="str">
        <f t="array" ref="I89">INDEX('2021 Points'!$F$13:$F$21,MATCH(1,MMULT(--('2021 Points'!$G$13:$N$21=D89),TRANSPOSE(COLUMN('2021 Points'!$G$13:$N$21)^0)),0))</f>
        <v>Tim</v>
      </c>
    </row>
    <row r="90">
      <c r="A90" s="50">
        <v>89.0</v>
      </c>
      <c r="B90" s="67">
        <v>194.0</v>
      </c>
      <c r="C90" s="68" t="s">
        <v>5302</v>
      </c>
      <c r="D90" s="107" t="s">
        <v>410</v>
      </c>
      <c r="E90" s="107" t="s">
        <v>11206</v>
      </c>
      <c r="F90" s="107">
        <v>274.0</v>
      </c>
      <c r="G90" s="11"/>
      <c r="I90" t="str">
        <f t="array" ref="I90">INDEX('2021 Points'!$F$13:$F$21,MATCH(1,MMULT(--('2021 Points'!$G$13:$N$21=D90),TRANSPOSE(COLUMN('2021 Points'!$G$13:$N$21)^0)),0))</f>
        <v>#N/A</v>
      </c>
    </row>
    <row r="91">
      <c r="A91" s="50">
        <v>90.0</v>
      </c>
      <c r="B91" s="67">
        <v>93.0</v>
      </c>
      <c r="C91" s="68" t="s">
        <v>118</v>
      </c>
      <c r="D91" s="107" t="s">
        <v>3473</v>
      </c>
      <c r="E91" s="107" t="s">
        <v>11207</v>
      </c>
      <c r="F91" s="107">
        <v>273.0</v>
      </c>
      <c r="G91" s="11"/>
      <c r="I91" t="str">
        <f t="array" ref="I91">INDEX('2021 Points'!$F$13:$F$21,MATCH(1,MMULT(--('2021 Points'!$G$13:$N$21=D91),TRANSPOSE(COLUMN('2021 Points'!$G$13:$N$21)^0)),0))</f>
        <v>#N/A</v>
      </c>
    </row>
    <row r="92">
      <c r="A92" s="50">
        <v>91.0</v>
      </c>
      <c r="B92" s="67">
        <v>941.0</v>
      </c>
      <c r="C92" s="68" t="s">
        <v>5320</v>
      </c>
      <c r="D92" s="107" t="s">
        <v>494</v>
      </c>
      <c r="E92" s="107" t="s">
        <v>8596</v>
      </c>
      <c r="F92" s="107">
        <v>273.0</v>
      </c>
      <c r="G92" s="11"/>
      <c r="I92" t="str">
        <f t="array" ref="I92">INDEX('2021 Points'!$F$13:$F$21,MATCH(1,MMULT(--('2021 Points'!$G$13:$N$21=D92),TRANSPOSE(COLUMN('2021 Points'!$G$13:$N$21)^0)),0))</f>
        <v>#N/A</v>
      </c>
    </row>
    <row r="93">
      <c r="A93" s="50">
        <v>92.0</v>
      </c>
      <c r="B93" s="67">
        <v>91.0</v>
      </c>
      <c r="C93" s="69" t="s">
        <v>168</v>
      </c>
      <c r="D93" s="107" t="s">
        <v>1443</v>
      </c>
      <c r="E93" s="107" t="s">
        <v>11206</v>
      </c>
      <c r="F93" s="107">
        <v>270.0</v>
      </c>
      <c r="G93" s="11"/>
      <c r="I93" t="str">
        <f t="array" ref="I93">INDEX('2021 Points'!$F$13:$F$21,MATCH(1,MMULT(--('2021 Points'!$G$13:$N$21=D93),TRANSPOSE(COLUMN('2021 Points'!$G$13:$N$21)^0)),0))</f>
        <v>#N/A</v>
      </c>
    </row>
    <row r="94">
      <c r="A94" s="50">
        <v>93.0</v>
      </c>
      <c r="B94" s="67">
        <v>125.0</v>
      </c>
      <c r="C94" s="68" t="s">
        <v>369</v>
      </c>
      <c r="D94" s="107" t="s">
        <v>10918</v>
      </c>
      <c r="E94" s="107" t="s">
        <v>8596</v>
      </c>
      <c r="F94" s="107">
        <v>268.0</v>
      </c>
      <c r="G94" s="11"/>
      <c r="I94" t="str">
        <f t="array" ref="I94">INDEX('2021 Points'!$F$13:$F$21,MATCH(1,MMULT(--('2021 Points'!$G$13:$N$21=D94),TRANSPOSE(COLUMN('2021 Points'!$G$13:$N$21)^0)),0))</f>
        <v>#N/A</v>
      </c>
    </row>
    <row r="95">
      <c r="A95" s="50">
        <v>94.0</v>
      </c>
      <c r="B95" s="67">
        <v>242.0</v>
      </c>
      <c r="C95" s="68" t="s">
        <v>681</v>
      </c>
      <c r="D95" s="107" t="s">
        <v>2678</v>
      </c>
      <c r="E95" s="107" t="s">
        <v>8597</v>
      </c>
      <c r="F95" s="107">
        <v>264.0</v>
      </c>
      <c r="G95" s="11"/>
      <c r="I95" t="str">
        <f t="array" ref="I95">INDEX('2021 Points'!$F$13:$F$21,MATCH(1,MMULT(--('2021 Points'!$G$13:$N$21=D95),TRANSPOSE(COLUMN('2021 Points'!$G$13:$N$21)^0)),0))</f>
        <v>#N/A</v>
      </c>
    </row>
    <row r="96">
      <c r="A96" s="50">
        <v>95.0</v>
      </c>
      <c r="B96" s="67">
        <v>147.0</v>
      </c>
      <c r="C96" s="68" t="s">
        <v>4383</v>
      </c>
      <c r="D96" s="107" t="s">
        <v>492</v>
      </c>
      <c r="E96" s="107" t="s">
        <v>11206</v>
      </c>
      <c r="F96" s="107">
        <v>263.0</v>
      </c>
      <c r="G96" s="11"/>
      <c r="I96" t="str">
        <f t="array" ref="I96">INDEX('2021 Points'!$F$13:$F$21,MATCH(1,MMULT(--('2021 Points'!$G$13:$N$21=D96),TRANSPOSE(COLUMN('2021 Points'!$G$13:$N$21)^0)),0))</f>
        <v>#N/A</v>
      </c>
    </row>
    <row r="97">
      <c r="A97" s="50">
        <v>96.0</v>
      </c>
      <c r="B97" s="67">
        <v>118.0</v>
      </c>
      <c r="C97" s="68" t="s">
        <v>721</v>
      </c>
      <c r="D97" s="107" t="s">
        <v>3478</v>
      </c>
      <c r="E97" s="107" t="s">
        <v>11212</v>
      </c>
      <c r="F97" s="107">
        <v>261.0</v>
      </c>
      <c r="G97" s="11"/>
      <c r="I97" t="str">
        <f t="array" ref="I97">INDEX('2021 Points'!$F$13:$F$21,MATCH(1,MMULT(--('2021 Points'!$G$13:$N$21=D97),TRANSPOSE(COLUMN('2021 Points'!$G$13:$N$21)^0)),0))</f>
        <v>Nick</v>
      </c>
    </row>
    <row r="98">
      <c r="A98" s="50">
        <v>97.0</v>
      </c>
      <c r="B98" s="67">
        <v>86.0</v>
      </c>
      <c r="C98" s="69" t="s">
        <v>138</v>
      </c>
      <c r="D98" s="107" t="s">
        <v>1872</v>
      </c>
      <c r="E98" s="107" t="s">
        <v>8597</v>
      </c>
      <c r="F98" s="107">
        <v>255.0</v>
      </c>
      <c r="G98" s="11"/>
      <c r="I98" t="str">
        <f t="array" ref="I98">INDEX('2021 Points'!$F$13:$F$21,MATCH(1,MMULT(--('2021 Points'!$G$13:$N$21=D98),TRANSPOSE(COLUMN('2021 Points'!$G$13:$N$21)^0)),0))</f>
        <v>James</v>
      </c>
    </row>
    <row r="99">
      <c r="A99" s="49">
        <v>98.0</v>
      </c>
      <c r="B99" s="63">
        <v>234.0</v>
      </c>
      <c r="C99" s="64" t="s">
        <v>293</v>
      </c>
      <c r="D99" s="108" t="s">
        <v>1971</v>
      </c>
      <c r="E99" s="108" t="s">
        <v>388</v>
      </c>
      <c r="F99" s="108">
        <v>255.0</v>
      </c>
      <c r="G99" s="11"/>
      <c r="I99" t="str">
        <f t="array" ref="I99">INDEX('2021 Points'!$F$13:$F$21,MATCH(1,MMULT(--('2021 Points'!$G$13:$N$21=D99),TRANSPOSE(COLUMN('2021 Points'!$G$13:$N$21)^0)),0))</f>
        <v>#N/A</v>
      </c>
    </row>
    <row r="100">
      <c r="A100" s="50">
        <v>99.0</v>
      </c>
      <c r="B100" s="67">
        <v>80.0</v>
      </c>
      <c r="C100" s="69" t="s">
        <v>4350</v>
      </c>
      <c r="D100" s="107" t="s">
        <v>47</v>
      </c>
      <c r="E100" s="107" t="s">
        <v>8968</v>
      </c>
      <c r="F100" s="107">
        <v>250.0</v>
      </c>
      <c r="G100" s="11"/>
      <c r="I100" t="str">
        <f t="array" ref="I100">INDEX('2021 Points'!$F$13:$F$21,MATCH(1,MMULT(--('2021 Points'!$G$13:$N$21=D100),TRANSPOSE(COLUMN('2021 Points'!$G$13:$N$21)^0)),0))</f>
        <v>#N/A</v>
      </c>
    </row>
    <row r="101">
      <c r="A101" s="50">
        <v>100.0</v>
      </c>
      <c r="B101" s="67">
        <v>495.0</v>
      </c>
      <c r="C101" s="68" t="s">
        <v>5786</v>
      </c>
      <c r="D101" s="107" t="s">
        <v>1070</v>
      </c>
      <c r="E101" s="107" t="s">
        <v>8597</v>
      </c>
      <c r="F101" s="107">
        <v>249.0</v>
      </c>
      <c r="G101" s="11"/>
      <c r="I101" t="str">
        <f t="array" ref="I101">INDEX('2021 Points'!$F$13:$F$21,MATCH(1,MMULT(--('2021 Points'!$G$13:$N$21=D101),TRANSPOSE(COLUMN('2021 Points'!$G$13:$N$21)^0)),0))</f>
        <v>#N/A</v>
      </c>
    </row>
    <row r="102">
      <c r="A102" s="48">
        <v>101.0</v>
      </c>
      <c r="B102" s="60">
        <v>73.0</v>
      </c>
      <c r="C102" s="61" t="s">
        <v>393</v>
      </c>
      <c r="D102" s="84" t="s">
        <v>997</v>
      </c>
      <c r="E102" s="84" t="s">
        <v>9929</v>
      </c>
      <c r="F102" s="84">
        <v>247.0</v>
      </c>
      <c r="G102" s="11"/>
      <c r="I102" t="str">
        <f t="array" ref="I102">INDEX('2021 Points'!$F$13:$F$21,MATCH(1,MMULT(--('2021 Points'!$G$13:$N$21=D102),TRANSPOSE(COLUMN('2021 Points'!$G$13:$N$21)^0)),0))</f>
        <v>#N/A</v>
      </c>
    </row>
    <row r="103">
      <c r="A103" s="48">
        <v>102.0</v>
      </c>
      <c r="B103" s="60">
        <v>232.0</v>
      </c>
      <c r="C103" s="62" t="s">
        <v>258</v>
      </c>
      <c r="D103" s="84" t="s">
        <v>666</v>
      </c>
      <c r="E103" s="84" t="s">
        <v>115</v>
      </c>
      <c r="F103" s="84">
        <v>247.0</v>
      </c>
      <c r="G103" s="11"/>
      <c r="I103" t="str">
        <f t="array" ref="I103">INDEX('2021 Points'!$F$13:$F$21,MATCH(1,MMULT(--('2021 Points'!$G$13:$N$21=D103),TRANSPOSE(COLUMN('2021 Points'!$G$13:$N$21)^0)),0))</f>
        <v>#N/A</v>
      </c>
    </row>
    <row r="104">
      <c r="A104" s="48">
        <v>103.0</v>
      </c>
      <c r="B104" s="60">
        <v>1130.0</v>
      </c>
      <c r="C104" s="62" t="s">
        <v>4586</v>
      </c>
      <c r="D104" s="84" t="s">
        <v>1116</v>
      </c>
      <c r="E104" s="84" t="s">
        <v>4326</v>
      </c>
      <c r="F104" s="84">
        <v>244.0</v>
      </c>
      <c r="G104" s="11"/>
      <c r="I104" t="str">
        <f t="array" ref="I104">INDEX('2021 Points'!$F$13:$F$21,MATCH(1,MMULT(--('2021 Points'!$G$13:$N$21=D104),TRANSPOSE(COLUMN('2021 Points'!$G$13:$N$21)^0)),0))</f>
        <v>#N/A</v>
      </c>
    </row>
    <row r="105">
      <c r="A105" s="48">
        <v>104.0</v>
      </c>
      <c r="B105" s="60">
        <v>97.0</v>
      </c>
      <c r="C105" s="61" t="s">
        <v>107</v>
      </c>
      <c r="D105" s="84" t="s">
        <v>10801</v>
      </c>
      <c r="E105" s="84" t="s">
        <v>11207</v>
      </c>
      <c r="F105" s="84">
        <v>243.0</v>
      </c>
      <c r="G105" s="11"/>
      <c r="I105" t="str">
        <f t="array" ref="I105">INDEX('2021 Points'!$F$13:$F$21,MATCH(1,MMULT(--('2021 Points'!$G$13:$N$21=D105),TRANSPOSE(COLUMN('2021 Points'!$G$13:$N$21)^0)),0))</f>
        <v>Nick</v>
      </c>
    </row>
    <row r="106">
      <c r="A106" s="48">
        <v>105.0</v>
      </c>
      <c r="B106" s="60">
        <v>185.0</v>
      </c>
      <c r="C106" s="62" t="s">
        <v>5297</v>
      </c>
      <c r="D106" s="84" t="s">
        <v>1873</v>
      </c>
      <c r="E106" s="84" t="s">
        <v>4331</v>
      </c>
      <c r="F106" s="84">
        <v>242.0</v>
      </c>
      <c r="G106" s="11"/>
      <c r="I106" t="str">
        <f t="array" ref="I106">INDEX('2021 Points'!$F$13:$F$21,MATCH(1,MMULT(--('2021 Points'!$G$13:$N$21=D106),TRANSPOSE(COLUMN('2021 Points'!$G$13:$N$21)^0)),0))</f>
        <v>#N/A</v>
      </c>
    </row>
    <row r="107">
      <c r="A107" s="48">
        <v>106.0</v>
      </c>
      <c r="B107" s="60">
        <v>434.0</v>
      </c>
      <c r="C107" s="62" t="s">
        <v>243</v>
      </c>
      <c r="D107" s="84" t="s">
        <v>1678</v>
      </c>
      <c r="E107" s="84" t="s">
        <v>8592</v>
      </c>
      <c r="F107" s="84">
        <v>238.0</v>
      </c>
      <c r="G107" s="11"/>
      <c r="I107" t="str">
        <f t="array" ref="I107">INDEX('2021 Points'!$F$13:$F$21,MATCH(1,MMULT(--('2021 Points'!$G$13:$N$21=D107),TRANSPOSE(COLUMN('2021 Points'!$G$13:$N$21)^0)),0))</f>
        <v>#N/A</v>
      </c>
    </row>
    <row r="108">
      <c r="A108" s="48">
        <v>107.0</v>
      </c>
      <c r="B108" s="60">
        <v>70.0</v>
      </c>
      <c r="C108" s="61" t="s">
        <v>4442</v>
      </c>
      <c r="D108" s="84" t="s">
        <v>3531</v>
      </c>
      <c r="E108" s="84" t="s">
        <v>8592</v>
      </c>
      <c r="F108" s="84">
        <v>234.0</v>
      </c>
      <c r="G108" s="11"/>
      <c r="I108" t="str">
        <f t="array" ref="I108">INDEX('2021 Points'!$F$13:$F$21,MATCH(1,MMULT(--('2021 Points'!$G$13:$N$21=D108),TRANSPOSE(COLUMN('2021 Points'!$G$13:$N$21)^0)),0))</f>
        <v>#N/A</v>
      </c>
    </row>
    <row r="109">
      <c r="A109" s="48">
        <v>108.0</v>
      </c>
      <c r="B109" s="60">
        <v>511.0</v>
      </c>
      <c r="C109" s="62" t="s">
        <v>4413</v>
      </c>
      <c r="D109" s="84" t="s">
        <v>982</v>
      </c>
      <c r="E109" s="84" t="s">
        <v>115</v>
      </c>
      <c r="F109" s="84">
        <v>232.0</v>
      </c>
      <c r="G109" s="11"/>
      <c r="I109" t="str">
        <f t="array" ref="I109">INDEX('2021 Points'!$F$13:$F$21,MATCH(1,MMULT(--('2021 Points'!$G$13:$N$21=D109),TRANSPOSE(COLUMN('2021 Points'!$G$13:$N$21)^0)),0))</f>
        <v>#N/A</v>
      </c>
    </row>
    <row r="110">
      <c r="A110" s="48">
        <v>109.0</v>
      </c>
      <c r="B110" s="60">
        <v>411.0</v>
      </c>
      <c r="C110" s="62" t="s">
        <v>1012</v>
      </c>
      <c r="D110" s="84" t="s">
        <v>1004</v>
      </c>
      <c r="E110" s="84" t="s">
        <v>8594</v>
      </c>
      <c r="F110" s="84">
        <v>228.0</v>
      </c>
      <c r="G110" s="11"/>
      <c r="I110" t="str">
        <f t="array" ref="I110">INDEX('2021 Points'!$F$13:$F$21,MATCH(1,MMULT(--('2021 Points'!$G$13:$N$21=D110),TRANSPOSE(COLUMN('2021 Points'!$G$13:$N$21)^0)),0))</f>
        <v>#N/A</v>
      </c>
    </row>
    <row r="111">
      <c r="A111" s="48">
        <v>110.0</v>
      </c>
      <c r="B111" s="60">
        <v>462.0</v>
      </c>
      <c r="C111" s="62" t="s">
        <v>372</v>
      </c>
      <c r="D111" s="84" t="s">
        <v>822</v>
      </c>
      <c r="E111" s="84" t="s">
        <v>11212</v>
      </c>
      <c r="F111" s="84">
        <v>227.0</v>
      </c>
      <c r="G111" s="11"/>
      <c r="I111" t="str">
        <f t="array" ref="I111">INDEX('2021 Points'!$F$13:$F$21,MATCH(1,MMULT(--('2021 Points'!$G$13:$N$21=D111),TRANSPOSE(COLUMN('2021 Points'!$G$13:$N$21)^0)),0))</f>
        <v>#N/A</v>
      </c>
    </row>
    <row r="112">
      <c r="A112" s="48">
        <v>111.0</v>
      </c>
      <c r="B112" s="60">
        <v>124.0</v>
      </c>
      <c r="C112" s="62" t="s">
        <v>4362</v>
      </c>
      <c r="D112" s="84" t="s">
        <v>662</v>
      </c>
      <c r="E112" s="84" t="s">
        <v>11205</v>
      </c>
      <c r="F112" s="84">
        <v>227.0</v>
      </c>
      <c r="G112" s="11"/>
      <c r="I112" t="str">
        <f t="array" ref="I112">INDEX('2021 Points'!$F$13:$F$21,MATCH(1,MMULT(--('2021 Points'!$G$13:$N$21=D112),TRANSPOSE(COLUMN('2021 Points'!$G$13:$N$21)^0)),0))</f>
        <v>Tim</v>
      </c>
    </row>
    <row r="113">
      <c r="A113" s="48">
        <v>112.0</v>
      </c>
      <c r="B113" s="60">
        <v>16.0</v>
      </c>
      <c r="C113" s="61" t="s">
        <v>4781</v>
      </c>
      <c r="D113" s="84" t="s">
        <v>1276</v>
      </c>
      <c r="E113" s="84" t="s">
        <v>8592</v>
      </c>
      <c r="F113" s="84">
        <v>226.0</v>
      </c>
      <c r="G113" s="11"/>
      <c r="I113" t="str">
        <f t="array" ref="I113">INDEX('2021 Points'!$F$13:$F$21,MATCH(1,MMULT(--('2021 Points'!$G$13:$N$21=D113),TRANSPOSE(COLUMN('2021 Points'!$G$13:$N$21)^0)),0))</f>
        <v>Dave</v>
      </c>
    </row>
    <row r="114">
      <c r="A114" s="48">
        <v>113.0</v>
      </c>
      <c r="B114" s="60">
        <v>1252.0</v>
      </c>
      <c r="C114" s="62" t="s">
        <v>11218</v>
      </c>
      <c r="D114" s="84" t="s">
        <v>1686</v>
      </c>
      <c r="E114" s="84" t="s">
        <v>11971</v>
      </c>
      <c r="F114" s="84">
        <v>226.0</v>
      </c>
      <c r="G114" s="11"/>
      <c r="I114" t="str">
        <f t="array" ref="I114">INDEX('2021 Points'!$F$13:$F$21,MATCH(1,MMULT(--('2021 Points'!$G$13:$N$21=D114),TRANSPOSE(COLUMN('2021 Points'!$G$13:$N$21)^0)),0))</f>
        <v>#N/A</v>
      </c>
    </row>
    <row r="115">
      <c r="A115" s="48">
        <v>114.0</v>
      </c>
      <c r="B115" s="60">
        <v>88.0</v>
      </c>
      <c r="C115" s="61" t="s">
        <v>273</v>
      </c>
      <c r="D115" s="84" t="s">
        <v>626</v>
      </c>
      <c r="E115" s="84" t="s">
        <v>139</v>
      </c>
      <c r="F115" s="84">
        <v>225.0</v>
      </c>
      <c r="G115" s="11"/>
      <c r="I115" t="str">
        <f t="array" ref="I115">INDEX('2021 Points'!$F$13:$F$21,MATCH(1,MMULT(--('2021 Points'!$G$13:$N$21=D115),TRANSPOSE(COLUMN('2021 Points'!$G$13:$N$21)^0)),0))</f>
        <v>Dave</v>
      </c>
    </row>
    <row r="116">
      <c r="A116" s="48">
        <v>115.0</v>
      </c>
      <c r="B116" s="60">
        <v>230.0</v>
      </c>
      <c r="C116" s="62" t="s">
        <v>1281</v>
      </c>
      <c r="D116" s="84" t="s">
        <v>1953</v>
      </c>
      <c r="E116" s="84" t="s">
        <v>8968</v>
      </c>
      <c r="F116" s="84">
        <v>225.0</v>
      </c>
      <c r="G116" s="11"/>
      <c r="I116" t="str">
        <f t="array" ref="I116">INDEX('2021 Points'!$F$13:$F$21,MATCH(1,MMULT(--('2021 Points'!$G$13:$N$21=D116),TRANSPOSE(COLUMN('2021 Points'!$G$13:$N$21)^0)),0))</f>
        <v>#N/A</v>
      </c>
    </row>
    <row r="117">
      <c r="A117" s="48">
        <v>116.0</v>
      </c>
      <c r="B117" s="60">
        <v>95.0</v>
      </c>
      <c r="C117" s="61" t="s">
        <v>1487</v>
      </c>
      <c r="D117" s="84" t="s">
        <v>2176</v>
      </c>
      <c r="E117" s="84" t="s">
        <v>11207</v>
      </c>
      <c r="F117" s="84">
        <v>224.0</v>
      </c>
      <c r="G117" s="11"/>
      <c r="I117" t="str">
        <f t="array" ref="I117">INDEX('2021 Points'!$F$13:$F$21,MATCH(1,MMULT(--('2021 Points'!$G$13:$N$21=D117),TRANSPOSE(COLUMN('2021 Points'!$G$13:$N$21)^0)),0))</f>
        <v>#N/A</v>
      </c>
    </row>
    <row r="118">
      <c r="A118" s="48">
        <v>117.0</v>
      </c>
      <c r="B118" s="60">
        <v>62.0</v>
      </c>
      <c r="C118" s="61" t="s">
        <v>252</v>
      </c>
      <c r="D118" s="84" t="s">
        <v>557</v>
      </c>
      <c r="E118" s="84" t="s">
        <v>11204</v>
      </c>
      <c r="F118" s="84">
        <v>223.0</v>
      </c>
      <c r="G118" s="11"/>
      <c r="I118" t="str">
        <f t="array" ref="I118">INDEX('2021 Points'!$F$13:$F$21,MATCH(1,MMULT(--('2021 Points'!$G$13:$N$21=D118),TRANSPOSE(COLUMN('2021 Points'!$G$13:$N$21)^0)),0))</f>
        <v>#N/A</v>
      </c>
    </row>
    <row r="119">
      <c r="A119" s="48">
        <v>118.0</v>
      </c>
      <c r="B119" s="60">
        <v>743.0</v>
      </c>
      <c r="C119" s="62" t="s">
        <v>8731</v>
      </c>
      <c r="D119" s="84" t="s">
        <v>231</v>
      </c>
      <c r="E119" s="84" t="s">
        <v>4331</v>
      </c>
      <c r="F119" s="84">
        <v>222.0</v>
      </c>
      <c r="G119" s="11"/>
      <c r="I119" t="str">
        <f t="array" ref="I119">INDEX('2021 Points'!$F$13:$F$21,MATCH(1,MMULT(--('2021 Points'!$G$13:$N$21=D119),TRANSPOSE(COLUMN('2021 Points'!$G$13:$N$21)^0)),0))</f>
        <v>#N/A</v>
      </c>
    </row>
    <row r="120">
      <c r="A120" s="48">
        <v>119.0</v>
      </c>
      <c r="B120" s="60">
        <v>339.0</v>
      </c>
      <c r="C120" s="62" t="s">
        <v>4341</v>
      </c>
      <c r="D120" s="84" t="s">
        <v>197</v>
      </c>
      <c r="E120" s="84" t="s">
        <v>8592</v>
      </c>
      <c r="F120" s="84">
        <v>222.0</v>
      </c>
      <c r="G120" s="11"/>
      <c r="I120" t="str">
        <f t="array" ref="I120">INDEX('2021 Points'!$F$13:$F$21,MATCH(1,MMULT(--('2021 Points'!$G$13:$N$21=D120),TRANSPOSE(COLUMN('2021 Points'!$G$13:$N$21)^0)),0))</f>
        <v>#N/A</v>
      </c>
    </row>
    <row r="121">
      <c r="A121" s="48">
        <v>120.0</v>
      </c>
      <c r="B121" s="60">
        <v>84.0</v>
      </c>
      <c r="C121" s="61" t="s">
        <v>4466</v>
      </c>
      <c r="D121" s="84" t="s">
        <v>145</v>
      </c>
      <c r="E121" s="84" t="s">
        <v>8592</v>
      </c>
      <c r="F121" s="84">
        <v>216.0</v>
      </c>
      <c r="G121" s="11"/>
      <c r="I121" t="str">
        <f t="array" ref="I121">INDEX('2021 Points'!$F$13:$F$21,MATCH(1,MMULT(--('2021 Points'!$G$13:$N$21=D121),TRANSPOSE(COLUMN('2021 Points'!$G$13:$N$21)^0)),0))</f>
        <v>#N/A</v>
      </c>
    </row>
    <row r="122">
      <c r="A122" s="48">
        <v>121.0</v>
      </c>
      <c r="B122" s="60">
        <v>327.0</v>
      </c>
      <c r="C122" s="62" t="s">
        <v>4870</v>
      </c>
      <c r="D122" s="84" t="s">
        <v>2184</v>
      </c>
      <c r="E122" s="84" t="s">
        <v>11205</v>
      </c>
      <c r="F122" s="84">
        <v>216.0</v>
      </c>
      <c r="G122" s="11"/>
      <c r="I122" t="str">
        <f t="array" ref="I122">INDEX('2021 Points'!$F$13:$F$21,MATCH(1,MMULT(--('2021 Points'!$G$13:$N$21=D122),TRANSPOSE(COLUMN('2021 Points'!$G$13:$N$21)^0)),0))</f>
        <v>#N/A</v>
      </c>
    </row>
    <row r="123">
      <c r="A123" s="48">
        <v>122.0</v>
      </c>
      <c r="B123" s="60">
        <v>9.0</v>
      </c>
      <c r="C123" s="61" t="s">
        <v>735</v>
      </c>
      <c r="D123" s="84" t="s">
        <v>1857</v>
      </c>
      <c r="E123" s="84" t="s">
        <v>11204</v>
      </c>
      <c r="F123" s="84">
        <v>214.0</v>
      </c>
      <c r="G123" s="11"/>
      <c r="I123" t="str">
        <f t="array" ref="I123">INDEX('2021 Points'!$F$13:$F$21,MATCH(1,MMULT(--('2021 Points'!$G$13:$N$21=D123),TRANSPOSE(COLUMN('2021 Points'!$G$13:$N$21)^0)),0))</f>
        <v>#N/A</v>
      </c>
    </row>
    <row r="124">
      <c r="A124" s="48">
        <v>123.0</v>
      </c>
      <c r="B124" s="60">
        <v>265.0</v>
      </c>
      <c r="C124" s="62" t="s">
        <v>4419</v>
      </c>
      <c r="D124" s="84" t="s">
        <v>1544</v>
      </c>
      <c r="E124" s="84" t="s">
        <v>11209</v>
      </c>
      <c r="F124" s="84">
        <v>212.0</v>
      </c>
      <c r="G124" s="11"/>
      <c r="I124" t="str">
        <f t="array" ref="I124">INDEX('2021 Points'!$F$13:$F$21,MATCH(1,MMULT(--('2021 Points'!$G$13:$N$21=D124),TRANSPOSE(COLUMN('2021 Points'!$G$13:$N$21)^0)),0))</f>
        <v>#N/A</v>
      </c>
    </row>
    <row r="125">
      <c r="A125" s="48">
        <v>124.0</v>
      </c>
      <c r="B125" s="60">
        <v>331.0</v>
      </c>
      <c r="C125" s="62" t="s">
        <v>4935</v>
      </c>
      <c r="D125" s="84" t="s">
        <v>865</v>
      </c>
      <c r="E125" s="84" t="s">
        <v>9929</v>
      </c>
      <c r="F125" s="84">
        <v>211.0</v>
      </c>
      <c r="G125" s="11"/>
      <c r="I125" t="str">
        <f t="array" ref="I125">INDEX('2021 Points'!$F$13:$F$21,MATCH(1,MMULT(--('2021 Points'!$G$13:$N$21=D125),TRANSPOSE(COLUMN('2021 Points'!$G$13:$N$21)^0)),0))</f>
        <v>#N/A</v>
      </c>
    </row>
    <row r="126">
      <c r="A126" s="48">
        <v>125.0</v>
      </c>
      <c r="B126" s="60">
        <v>142.0</v>
      </c>
      <c r="C126" s="62" t="s">
        <v>105</v>
      </c>
      <c r="D126" s="84" t="s">
        <v>891</v>
      </c>
      <c r="E126" s="84" t="s">
        <v>8968</v>
      </c>
      <c r="F126" s="84">
        <v>209.0</v>
      </c>
      <c r="G126" s="11"/>
      <c r="I126" t="str">
        <f t="array" ref="I126">INDEX('2021 Points'!$F$13:$F$21,MATCH(1,MMULT(--('2021 Points'!$G$13:$N$21=D126),TRANSPOSE(COLUMN('2021 Points'!$G$13:$N$21)^0)),0))</f>
        <v>#N/A</v>
      </c>
    </row>
    <row r="127">
      <c r="A127" s="48">
        <v>126.0</v>
      </c>
      <c r="B127" s="60">
        <v>66.0</v>
      </c>
      <c r="C127" s="61" t="s">
        <v>4482</v>
      </c>
      <c r="D127" s="84" t="s">
        <v>355</v>
      </c>
      <c r="E127" s="84" t="s">
        <v>8594</v>
      </c>
      <c r="F127" s="84">
        <v>206.0</v>
      </c>
      <c r="G127" s="11"/>
      <c r="I127" t="str">
        <f t="array" ref="I127">INDEX('2021 Points'!$F$13:$F$21,MATCH(1,MMULT(--('2021 Points'!$G$13:$N$21=D127),TRANSPOSE(COLUMN('2021 Points'!$G$13:$N$21)^0)),0))</f>
        <v>#N/A</v>
      </c>
    </row>
    <row r="128">
      <c r="A128" s="48">
        <v>127.0</v>
      </c>
      <c r="B128" s="60">
        <v>35.0</v>
      </c>
      <c r="C128" s="61" t="s">
        <v>1683</v>
      </c>
      <c r="D128" s="84" t="s">
        <v>10762</v>
      </c>
      <c r="E128" s="84" t="s">
        <v>8968</v>
      </c>
      <c r="F128" s="84">
        <v>203.0</v>
      </c>
      <c r="G128" s="11"/>
      <c r="I128" t="str">
        <f t="array" ref="I128">INDEX('2021 Points'!$F$13:$F$21,MATCH(1,MMULT(--('2021 Points'!$G$13:$N$21=D128),TRANSPOSE(COLUMN('2021 Points'!$G$13:$N$21)^0)),0))</f>
        <v>#N/A</v>
      </c>
    </row>
    <row r="129">
      <c r="A129" s="48">
        <v>128.0</v>
      </c>
      <c r="B129" s="60">
        <v>159.0</v>
      </c>
      <c r="C129" s="62" t="s">
        <v>458</v>
      </c>
      <c r="D129" s="84" t="s">
        <v>1168</v>
      </c>
      <c r="E129" s="84" t="s">
        <v>11211</v>
      </c>
      <c r="F129" s="84">
        <v>202.0</v>
      </c>
      <c r="G129" s="11"/>
      <c r="I129" t="str">
        <f t="array" ref="I129">INDEX('2021 Points'!$F$13:$F$21,MATCH(1,MMULT(--('2021 Points'!$G$13:$N$21=D129),TRANSPOSE(COLUMN('2021 Points'!$G$13:$N$21)^0)),0))</f>
        <v>#N/A</v>
      </c>
    </row>
    <row r="130">
      <c r="A130" s="48">
        <v>129.0</v>
      </c>
      <c r="B130" s="60">
        <v>100.0</v>
      </c>
      <c r="C130" s="61" t="s">
        <v>150</v>
      </c>
      <c r="D130" s="84" t="s">
        <v>1239</v>
      </c>
      <c r="E130" s="84" t="s">
        <v>139</v>
      </c>
      <c r="F130" s="84">
        <v>201.0</v>
      </c>
      <c r="G130" s="11"/>
      <c r="I130" t="str">
        <f t="array" ref="I130">INDEX('2021 Points'!$F$13:$F$21,MATCH(1,MMULT(--('2021 Points'!$G$13:$N$21=D130),TRANSPOSE(COLUMN('2021 Points'!$G$13:$N$21)^0)),0))</f>
        <v>#N/A</v>
      </c>
    </row>
    <row r="131">
      <c r="A131" s="48">
        <v>130.0</v>
      </c>
      <c r="B131" s="60">
        <v>530.0</v>
      </c>
      <c r="C131" s="62" t="s">
        <v>4352</v>
      </c>
      <c r="D131" s="84" t="s">
        <v>2074</v>
      </c>
      <c r="E131" s="84" t="s">
        <v>8597</v>
      </c>
      <c r="F131" s="84">
        <v>198.0</v>
      </c>
      <c r="G131" s="11"/>
      <c r="I131" t="str">
        <f t="array" ref="I131">INDEX('2021 Points'!$F$13:$F$21,MATCH(1,MMULT(--('2021 Points'!$G$13:$N$21=D131),TRANSPOSE(COLUMN('2021 Points'!$G$13:$N$21)^0)),0))</f>
        <v>#N/A</v>
      </c>
    </row>
    <row r="132">
      <c r="A132" s="48">
        <v>131.0</v>
      </c>
      <c r="B132" s="60">
        <v>177.0</v>
      </c>
      <c r="C132" s="62" t="s">
        <v>188</v>
      </c>
      <c r="D132" s="84" t="s">
        <v>11217</v>
      </c>
      <c r="E132" s="84" t="s">
        <v>11207</v>
      </c>
      <c r="F132" s="84">
        <v>197.0</v>
      </c>
      <c r="G132" s="11"/>
      <c r="I132" t="str">
        <f t="array" ref="I132">INDEX('2021 Points'!$F$13:$F$21,MATCH(1,MMULT(--('2021 Points'!$G$13:$N$21=D132),TRANSPOSE(COLUMN('2021 Points'!$G$13:$N$21)^0)),0))</f>
        <v>#N/A</v>
      </c>
    </row>
    <row r="133">
      <c r="A133" s="48">
        <v>132.0</v>
      </c>
      <c r="B133" s="60">
        <v>377.0</v>
      </c>
      <c r="C133" s="62" t="s">
        <v>5298</v>
      </c>
      <c r="D133" s="84" t="s">
        <v>67</v>
      </c>
      <c r="E133" s="84" t="s">
        <v>8968</v>
      </c>
      <c r="F133" s="84">
        <v>193.0</v>
      </c>
      <c r="G133" s="11"/>
      <c r="I133" t="str">
        <f t="array" ref="I133">INDEX('2021 Points'!$F$13:$F$21,MATCH(1,MMULT(--('2021 Points'!$G$13:$N$21=D133),TRANSPOSE(COLUMN('2021 Points'!$G$13:$N$21)^0)),0))</f>
        <v>#N/A</v>
      </c>
    </row>
    <row r="134">
      <c r="A134" s="48">
        <v>133.0</v>
      </c>
      <c r="B134" s="60">
        <v>253.0</v>
      </c>
      <c r="C134" s="62" t="s">
        <v>5777</v>
      </c>
      <c r="D134" s="84" t="s">
        <v>503</v>
      </c>
      <c r="E134" s="84" t="s">
        <v>102</v>
      </c>
      <c r="F134" s="84">
        <v>186.0</v>
      </c>
      <c r="G134" s="11"/>
      <c r="I134" t="str">
        <f t="array" ref="I134">INDEX('2021 Points'!$F$13:$F$21,MATCH(1,MMULT(--('2021 Points'!$G$13:$N$21=D134),TRANSPOSE(COLUMN('2021 Points'!$G$13:$N$21)^0)),0))</f>
        <v>#N/A</v>
      </c>
    </row>
    <row r="135">
      <c r="A135" s="48">
        <v>134.0</v>
      </c>
      <c r="B135" s="60">
        <v>251.0</v>
      </c>
      <c r="C135" s="62" t="s">
        <v>407</v>
      </c>
      <c r="D135" s="84" t="s">
        <v>11228</v>
      </c>
      <c r="E135" s="84" t="s">
        <v>10912</v>
      </c>
      <c r="F135" s="84">
        <v>186.0</v>
      </c>
      <c r="G135" s="11"/>
      <c r="I135" t="str">
        <f t="array" ref="I135">INDEX('2021 Points'!$F$13:$F$21,MATCH(1,MMULT(--('2021 Points'!$G$13:$N$21=D135),TRANSPOSE(COLUMN('2021 Points'!$G$13:$N$21)^0)),0))</f>
        <v>#N/A</v>
      </c>
    </row>
    <row r="136">
      <c r="A136" s="48">
        <v>135.0</v>
      </c>
      <c r="B136" s="60">
        <v>87.0</v>
      </c>
      <c r="C136" s="61" t="s">
        <v>217</v>
      </c>
      <c r="D136" s="84" t="s">
        <v>1176</v>
      </c>
      <c r="E136" s="84" t="s">
        <v>9918</v>
      </c>
      <c r="F136" s="84">
        <v>185.0</v>
      </c>
      <c r="G136" s="11"/>
      <c r="I136" t="str">
        <f t="array" ref="I136">INDEX('2021 Points'!$F$13:$F$21,MATCH(1,MMULT(--('2021 Points'!$G$13:$N$21=D136),TRANSPOSE(COLUMN('2021 Points'!$G$13:$N$21)^0)),0))</f>
        <v>#N/A</v>
      </c>
    </row>
    <row r="137">
      <c r="A137" s="48">
        <v>136.0</v>
      </c>
      <c r="B137" s="60">
        <v>76.0</v>
      </c>
      <c r="C137" s="61" t="s">
        <v>4482</v>
      </c>
      <c r="D137" s="84" t="s">
        <v>1884</v>
      </c>
      <c r="E137" s="84" t="s">
        <v>11204</v>
      </c>
      <c r="F137" s="84">
        <v>185.0</v>
      </c>
      <c r="G137" s="11"/>
      <c r="I137" t="str">
        <f t="array" ref="I137">INDEX('2021 Points'!$F$13:$F$21,MATCH(1,MMULT(--('2021 Points'!$G$13:$N$21=D137),TRANSPOSE(COLUMN('2021 Points'!$G$13:$N$21)^0)),0))</f>
        <v>#N/A</v>
      </c>
    </row>
    <row r="138">
      <c r="A138" s="48">
        <v>137.0</v>
      </c>
      <c r="B138" s="60">
        <v>183.0</v>
      </c>
      <c r="C138" s="62" t="s">
        <v>188</v>
      </c>
      <c r="D138" s="84" t="s">
        <v>11222</v>
      </c>
      <c r="E138" s="84" t="s">
        <v>11207</v>
      </c>
      <c r="F138" s="84">
        <v>185.0</v>
      </c>
      <c r="G138" s="11"/>
      <c r="I138" t="str">
        <f t="array" ref="I138">INDEX('2021 Points'!$F$13:$F$21,MATCH(1,MMULT(--('2021 Points'!$G$13:$N$21=D138),TRANSPOSE(COLUMN('2021 Points'!$G$13:$N$21)^0)),0))</f>
        <v>#N/A</v>
      </c>
    </row>
    <row r="139">
      <c r="A139" s="48">
        <v>138.0</v>
      </c>
      <c r="B139" s="60">
        <v>42.0</v>
      </c>
      <c r="C139" s="61" t="s">
        <v>4781</v>
      </c>
      <c r="D139" s="84" t="s">
        <v>10789</v>
      </c>
      <c r="E139" s="84" t="s">
        <v>11207</v>
      </c>
      <c r="F139" s="84">
        <v>184.0</v>
      </c>
      <c r="G139" s="11"/>
      <c r="I139" t="str">
        <f t="array" ref="I139">INDEX('2021 Points'!$F$13:$F$21,MATCH(1,MMULT(--('2021 Points'!$G$13:$N$21=D139),TRANSPOSE(COLUMN('2021 Points'!$G$13:$N$21)^0)),0))</f>
        <v>#N/A</v>
      </c>
    </row>
    <row r="140">
      <c r="A140" s="48">
        <v>139.0</v>
      </c>
      <c r="B140" s="60">
        <v>291.0</v>
      </c>
      <c r="C140" s="62" t="s">
        <v>1153</v>
      </c>
      <c r="D140" s="84" t="s">
        <v>64</v>
      </c>
      <c r="E140" s="84" t="s">
        <v>11204</v>
      </c>
      <c r="F140" s="84">
        <v>183.0</v>
      </c>
      <c r="G140" s="11"/>
      <c r="I140" t="str">
        <f t="array" ref="I140">INDEX('2021 Points'!$F$13:$F$21,MATCH(1,MMULT(--('2021 Points'!$G$13:$N$21=D140),TRANSPOSE(COLUMN('2021 Points'!$G$13:$N$21)^0)),0))</f>
        <v>Tim</v>
      </c>
    </row>
    <row r="141">
      <c r="A141" s="48">
        <v>140.0</v>
      </c>
      <c r="B141" s="60">
        <v>476.0</v>
      </c>
      <c r="C141" s="62" t="s">
        <v>384</v>
      </c>
      <c r="D141" s="84" t="s">
        <v>266</v>
      </c>
      <c r="E141" s="84" t="s">
        <v>8592</v>
      </c>
      <c r="F141" s="84">
        <v>182.0</v>
      </c>
      <c r="G141" s="11"/>
      <c r="I141" t="str">
        <f t="array" ref="I141">INDEX('2021 Points'!$F$13:$F$21,MATCH(1,MMULT(--('2021 Points'!$G$13:$N$21=D141),TRANSPOSE(COLUMN('2021 Points'!$G$13:$N$21)^0)),0))</f>
        <v>#N/A</v>
      </c>
    </row>
    <row r="142">
      <c r="A142" s="48">
        <v>141.0</v>
      </c>
      <c r="B142" s="60">
        <v>115.0</v>
      </c>
      <c r="C142" s="61" t="s">
        <v>273</v>
      </c>
      <c r="D142" s="84" t="s">
        <v>2014</v>
      </c>
      <c r="E142" s="84" t="s">
        <v>9917</v>
      </c>
      <c r="F142" s="84">
        <v>182.0</v>
      </c>
      <c r="G142" s="11"/>
      <c r="I142" t="str">
        <f t="array" ref="I142">INDEX('2021 Points'!$F$13:$F$21,MATCH(1,MMULT(--('2021 Points'!$G$13:$N$21=D142),TRANSPOSE(COLUMN('2021 Points'!$G$13:$N$21)^0)),0))</f>
        <v>#N/A</v>
      </c>
    </row>
    <row r="143">
      <c r="A143" s="48">
        <v>142.0</v>
      </c>
      <c r="B143" s="60">
        <v>644.0</v>
      </c>
      <c r="C143" s="62" t="s">
        <v>5930</v>
      </c>
      <c r="D143" s="84" t="s">
        <v>298</v>
      </c>
      <c r="E143" s="84" t="s">
        <v>11211</v>
      </c>
      <c r="F143" s="84">
        <v>182.0</v>
      </c>
      <c r="G143" s="11"/>
      <c r="I143" t="str">
        <f t="array" ref="I143">INDEX('2021 Points'!$F$13:$F$21,MATCH(1,MMULT(--('2021 Points'!$G$13:$N$21=D143),TRANSPOSE(COLUMN('2021 Points'!$G$13:$N$21)^0)),0))</f>
        <v>#N/A</v>
      </c>
    </row>
    <row r="144">
      <c r="A144" s="48">
        <v>143.0</v>
      </c>
      <c r="B144" s="65"/>
      <c r="C144" s="61" t="s">
        <v>821</v>
      </c>
      <c r="D144" s="84" t="s">
        <v>1866</v>
      </c>
      <c r="E144" s="84" t="s">
        <v>11209</v>
      </c>
      <c r="F144" s="84">
        <v>181.0</v>
      </c>
      <c r="G144" s="11"/>
      <c r="I144" t="str">
        <f t="array" ref="I144">INDEX('2021 Points'!$F$13:$F$21,MATCH(1,MMULT(--('2021 Points'!$G$13:$N$21=D144),TRANSPOSE(COLUMN('2021 Points'!$G$13:$N$21)^0)),0))</f>
        <v>#N/A</v>
      </c>
    </row>
    <row r="145">
      <c r="A145" s="48">
        <v>144.0</v>
      </c>
      <c r="B145" s="60">
        <v>179.0</v>
      </c>
      <c r="C145" s="62" t="s">
        <v>133</v>
      </c>
      <c r="D145" s="84" t="s">
        <v>2434</v>
      </c>
      <c r="E145" s="84" t="s">
        <v>11211</v>
      </c>
      <c r="F145" s="84">
        <v>181.0</v>
      </c>
      <c r="G145" s="11"/>
      <c r="I145" t="str">
        <f t="array" ref="I145">INDEX('2021 Points'!$F$13:$F$21,MATCH(1,MMULT(--('2021 Points'!$G$13:$N$21=D145),TRANSPOSE(COLUMN('2021 Points'!$G$13:$N$21)^0)),0))</f>
        <v>#N/A</v>
      </c>
    </row>
    <row r="146">
      <c r="A146" s="48">
        <v>145.0</v>
      </c>
      <c r="B146" s="60">
        <v>1062.0</v>
      </c>
      <c r="C146" s="62" t="s">
        <v>674</v>
      </c>
      <c r="D146" s="84" t="s">
        <v>884</v>
      </c>
      <c r="E146" s="84" t="s">
        <v>9918</v>
      </c>
      <c r="F146" s="84">
        <v>180.0</v>
      </c>
      <c r="G146" s="11"/>
      <c r="I146" t="str">
        <f t="array" ref="I146">INDEX('2021 Points'!$F$13:$F$21,MATCH(1,MMULT(--('2021 Points'!$G$13:$N$21=D146),TRANSPOSE(COLUMN('2021 Points'!$G$13:$N$21)^0)),0))</f>
        <v>#N/A</v>
      </c>
    </row>
    <row r="147">
      <c r="A147" s="48">
        <v>146.0</v>
      </c>
      <c r="B147" s="60">
        <v>971.0</v>
      </c>
      <c r="C147" s="62" t="s">
        <v>5335</v>
      </c>
      <c r="D147" s="84" t="s">
        <v>919</v>
      </c>
      <c r="E147" s="84" t="s">
        <v>9925</v>
      </c>
      <c r="F147" s="84">
        <v>178.0</v>
      </c>
      <c r="G147" s="11"/>
      <c r="I147" t="str">
        <f t="array" ref="I147">INDEX('2021 Points'!$F$13:$F$21,MATCH(1,MMULT(--('2021 Points'!$G$13:$N$21=D147),TRANSPOSE(COLUMN('2021 Points'!$G$13:$N$21)^0)),0))</f>
        <v>#N/A</v>
      </c>
    </row>
    <row r="148">
      <c r="A148" s="48">
        <v>147.0</v>
      </c>
      <c r="B148" s="60">
        <v>59.0</v>
      </c>
      <c r="C148" s="61" t="s">
        <v>4484</v>
      </c>
      <c r="D148" s="84" t="s">
        <v>10792</v>
      </c>
      <c r="E148" s="84" t="s">
        <v>11211</v>
      </c>
      <c r="F148" s="84">
        <v>178.0</v>
      </c>
      <c r="G148" s="11"/>
      <c r="I148" t="str">
        <f t="array" ref="I148">INDEX('2021 Points'!$F$13:$F$21,MATCH(1,MMULT(--('2021 Points'!$G$13:$N$21=D148),TRANSPOSE(COLUMN('2021 Points'!$G$13:$N$21)^0)),0))</f>
        <v>#N/A</v>
      </c>
    </row>
    <row r="149">
      <c r="A149" s="48">
        <v>148.0</v>
      </c>
      <c r="B149" s="60">
        <v>136.0</v>
      </c>
      <c r="C149" s="61" t="s">
        <v>4396</v>
      </c>
      <c r="D149" s="84" t="s">
        <v>761</v>
      </c>
      <c r="E149" s="84" t="s">
        <v>11208</v>
      </c>
      <c r="F149" s="84">
        <v>175.0</v>
      </c>
      <c r="G149" s="11"/>
      <c r="I149" t="str">
        <f t="array" ref="I149">INDEX('2021 Points'!$F$13:$F$21,MATCH(1,MMULT(--('2021 Points'!$G$13:$N$21=D149),TRANSPOSE(COLUMN('2021 Points'!$G$13:$N$21)^0)),0))</f>
        <v>#N/A</v>
      </c>
    </row>
    <row r="150">
      <c r="A150" s="48">
        <v>149.0</v>
      </c>
      <c r="B150" s="60">
        <v>341.0</v>
      </c>
      <c r="C150" s="62" t="s">
        <v>4723</v>
      </c>
      <c r="D150" s="84" t="s">
        <v>2096</v>
      </c>
      <c r="E150" s="84" t="s">
        <v>10758</v>
      </c>
      <c r="F150" s="84">
        <v>174.0</v>
      </c>
      <c r="G150" s="11"/>
      <c r="I150" t="str">
        <f t="array" ref="I150">INDEX('2021 Points'!$F$13:$F$21,MATCH(1,MMULT(--('2021 Points'!$G$13:$N$21=D150),TRANSPOSE(COLUMN('2021 Points'!$G$13:$N$21)^0)),0))</f>
        <v>#N/A</v>
      </c>
    </row>
    <row r="151">
      <c r="A151" s="48">
        <v>150.0</v>
      </c>
      <c r="B151" s="60">
        <v>189.0</v>
      </c>
      <c r="C151" s="62" t="s">
        <v>119</v>
      </c>
      <c r="D151" s="84" t="s">
        <v>3528</v>
      </c>
      <c r="E151" s="84" t="s">
        <v>8630</v>
      </c>
      <c r="F151" s="84">
        <v>172.0</v>
      </c>
      <c r="G151" s="11"/>
      <c r="I151" t="str">
        <f t="array" ref="I151">INDEX('2021 Points'!$F$13:$F$21,MATCH(1,MMULT(--('2021 Points'!$G$13:$N$21=D151),TRANSPOSE(COLUMN('2021 Points'!$G$13:$N$21)^0)),0))</f>
        <v>#N/A</v>
      </c>
    </row>
    <row r="152">
      <c r="A152" s="48">
        <v>151.0</v>
      </c>
      <c r="B152" s="60">
        <v>236.0</v>
      </c>
      <c r="C152" s="62" t="s">
        <v>4415</v>
      </c>
      <c r="D152" s="84" t="s">
        <v>1133</v>
      </c>
      <c r="E152" s="84" t="s">
        <v>11205</v>
      </c>
      <c r="F152" s="84">
        <v>172.0</v>
      </c>
      <c r="G152" s="11"/>
      <c r="I152" t="str">
        <f t="array" ref="I152">INDEX('2021 Points'!$F$13:$F$21,MATCH(1,MMULT(--('2021 Points'!$G$13:$N$21=D152),TRANSPOSE(COLUMN('2021 Points'!$G$13:$N$21)^0)),0))</f>
        <v>#N/A</v>
      </c>
    </row>
    <row r="153">
      <c r="A153" s="48">
        <v>152.0</v>
      </c>
      <c r="B153" s="60">
        <v>78.0</v>
      </c>
      <c r="C153" s="61" t="s">
        <v>620</v>
      </c>
      <c r="D153" s="84" t="s">
        <v>1080</v>
      </c>
      <c r="E153" s="84" t="s">
        <v>11212</v>
      </c>
      <c r="F153" s="84">
        <v>169.0</v>
      </c>
      <c r="G153" s="11"/>
      <c r="I153" t="str">
        <f t="array" ref="I153">INDEX('2021 Points'!$F$13:$F$21,MATCH(1,MMULT(--('2021 Points'!$G$13:$N$21=D153),TRANSPOSE(COLUMN('2021 Points'!$G$13:$N$21)^0)),0))</f>
        <v>Nick</v>
      </c>
    </row>
    <row r="154">
      <c r="A154" s="48">
        <v>153.0</v>
      </c>
      <c r="B154" s="60">
        <v>44.0</v>
      </c>
      <c r="C154" s="61" t="s">
        <v>571</v>
      </c>
      <c r="D154" s="84" t="s">
        <v>10764</v>
      </c>
      <c r="E154" s="84" t="s">
        <v>9918</v>
      </c>
      <c r="F154" s="84">
        <v>168.0</v>
      </c>
      <c r="G154" s="11"/>
      <c r="I154" t="str">
        <f t="array" ref="I154">INDEX('2021 Points'!$F$13:$F$21,MATCH(1,MMULT(--('2021 Points'!$G$13:$N$21=D154),TRANSPOSE(COLUMN('2021 Points'!$G$13:$N$21)^0)),0))</f>
        <v>#N/A</v>
      </c>
    </row>
    <row r="155">
      <c r="A155" s="48">
        <v>154.0</v>
      </c>
      <c r="B155" s="60">
        <v>286.0</v>
      </c>
      <c r="C155" s="62" t="s">
        <v>1036</v>
      </c>
      <c r="D155" s="84" t="s">
        <v>1848</v>
      </c>
      <c r="E155" s="84" t="s">
        <v>11205</v>
      </c>
      <c r="F155" s="84">
        <v>167.0</v>
      </c>
      <c r="G155" s="11"/>
      <c r="I155" t="str">
        <f t="array" ref="I155">INDEX('2021 Points'!$F$13:$F$21,MATCH(1,MMULT(--('2021 Points'!$G$13:$N$21=D155),TRANSPOSE(COLUMN('2021 Points'!$G$13:$N$21)^0)),0))</f>
        <v>Tim</v>
      </c>
    </row>
    <row r="156">
      <c r="A156" s="48">
        <v>155.0</v>
      </c>
      <c r="B156" s="60">
        <v>996.0</v>
      </c>
      <c r="C156" s="62" t="s">
        <v>1380</v>
      </c>
      <c r="D156" s="84" t="s">
        <v>11230</v>
      </c>
      <c r="E156" s="84" t="s">
        <v>10758</v>
      </c>
      <c r="F156" s="84">
        <v>166.0</v>
      </c>
      <c r="G156" s="11"/>
      <c r="I156" t="str">
        <f t="array" ref="I156">INDEX('2021 Points'!$F$13:$F$21,MATCH(1,MMULT(--('2021 Points'!$G$13:$N$21=D156),TRANSPOSE(COLUMN('2021 Points'!$G$13:$N$21)^0)),0))</f>
        <v>#N/A</v>
      </c>
    </row>
    <row r="157">
      <c r="A157" s="48">
        <v>156.0</v>
      </c>
      <c r="B157" s="60">
        <v>200.0</v>
      </c>
      <c r="C157" s="62" t="s">
        <v>4339</v>
      </c>
      <c r="D157" s="84" t="s">
        <v>729</v>
      </c>
      <c r="E157" s="84" t="s">
        <v>4326</v>
      </c>
      <c r="F157" s="84">
        <v>165.0</v>
      </c>
      <c r="G157" s="11"/>
      <c r="I157" t="str">
        <f t="array" ref="I157">INDEX('2021 Points'!$F$13:$F$21,MATCH(1,MMULT(--('2021 Points'!$G$13:$N$21=D157),TRANSPOSE(COLUMN('2021 Points'!$G$13:$N$21)^0)),0))</f>
        <v>#N/A</v>
      </c>
    </row>
    <row r="158">
      <c r="A158" s="48">
        <v>157.0</v>
      </c>
      <c r="B158" s="60">
        <v>272.0</v>
      </c>
      <c r="C158" s="62" t="s">
        <v>1281</v>
      </c>
      <c r="D158" s="84" t="s">
        <v>1194</v>
      </c>
      <c r="E158" s="84" t="s">
        <v>11210</v>
      </c>
      <c r="F158" s="84">
        <v>165.0</v>
      </c>
      <c r="G158" s="11"/>
      <c r="I158" t="str">
        <f t="array" ref="I158">INDEX('2021 Points'!$F$13:$F$21,MATCH(1,MMULT(--('2021 Points'!$G$13:$N$21=D158),TRANSPOSE(COLUMN('2021 Points'!$G$13:$N$21)^0)),0))</f>
        <v>#N/A</v>
      </c>
    </row>
    <row r="159">
      <c r="A159" s="48">
        <v>158.0</v>
      </c>
      <c r="B159" s="60">
        <v>290.0</v>
      </c>
      <c r="C159" s="62" t="s">
        <v>1036</v>
      </c>
      <c r="D159" s="84" t="s">
        <v>1154</v>
      </c>
      <c r="E159" s="84" t="s">
        <v>102</v>
      </c>
      <c r="F159" s="84">
        <v>164.0</v>
      </c>
      <c r="G159" s="11"/>
      <c r="I159" t="str">
        <f t="array" ref="I159">INDEX('2021 Points'!$F$13:$F$21,MATCH(1,MMULT(--('2021 Points'!$G$13:$N$21=D159),TRANSPOSE(COLUMN('2021 Points'!$G$13:$N$21)^0)),0))</f>
        <v>#N/A</v>
      </c>
    </row>
    <row r="160">
      <c r="A160" s="48">
        <v>159.0</v>
      </c>
      <c r="B160" s="60">
        <v>443.0</v>
      </c>
      <c r="C160" s="62" t="s">
        <v>4632</v>
      </c>
      <c r="D160" s="84" t="s">
        <v>3476</v>
      </c>
      <c r="E160" s="84" t="s">
        <v>11207</v>
      </c>
      <c r="F160" s="84">
        <v>163.0</v>
      </c>
      <c r="G160" s="11"/>
      <c r="I160" t="str">
        <f t="array" ref="I160">INDEX('2021 Points'!$F$13:$F$21,MATCH(1,MMULT(--('2021 Points'!$G$13:$N$21=D160),TRANSPOSE(COLUMN('2021 Points'!$G$13:$N$21)^0)),0))</f>
        <v>#N/A</v>
      </c>
    </row>
    <row r="161">
      <c r="A161" s="48">
        <v>160.0</v>
      </c>
      <c r="B161" s="60">
        <v>210.0</v>
      </c>
      <c r="C161" s="62" t="s">
        <v>641</v>
      </c>
      <c r="D161" s="84" t="s">
        <v>10761</v>
      </c>
      <c r="E161" s="84" t="s">
        <v>8597</v>
      </c>
      <c r="F161" s="84">
        <v>163.0</v>
      </c>
      <c r="G161" s="11"/>
      <c r="I161" t="str">
        <f t="array" ref="I161">INDEX('2021 Points'!$F$13:$F$21,MATCH(1,MMULT(--('2021 Points'!$G$13:$N$21=D161),TRANSPOSE(COLUMN('2021 Points'!$G$13:$N$21)^0)),0))</f>
        <v>#N/A</v>
      </c>
    </row>
    <row r="162">
      <c r="A162" s="48">
        <v>161.0</v>
      </c>
      <c r="B162" s="60">
        <v>374.0</v>
      </c>
      <c r="C162" s="62" t="s">
        <v>175</v>
      </c>
      <c r="D162" s="84" t="s">
        <v>1093</v>
      </c>
      <c r="E162" s="84" t="s">
        <v>11225</v>
      </c>
      <c r="F162" s="84">
        <v>161.0</v>
      </c>
      <c r="G162" s="11"/>
      <c r="I162" t="str">
        <f t="array" ref="I162">INDEX('2021 Points'!$F$13:$F$21,MATCH(1,MMULT(--('2021 Points'!$G$13:$N$21=D162),TRANSPOSE(COLUMN('2021 Points'!$G$13:$N$21)^0)),0))</f>
        <v>#N/A</v>
      </c>
    </row>
    <row r="163">
      <c r="A163" s="48">
        <v>162.0</v>
      </c>
      <c r="B163" s="60">
        <v>325.0</v>
      </c>
      <c r="C163" s="62" t="s">
        <v>1023</v>
      </c>
      <c r="D163" s="84" t="s">
        <v>1006</v>
      </c>
      <c r="E163" s="84" t="s">
        <v>11212</v>
      </c>
      <c r="F163" s="84">
        <v>160.0</v>
      </c>
      <c r="G163" s="11"/>
      <c r="I163" t="str">
        <f t="array" ref="I163">INDEX('2021 Points'!$F$13:$F$21,MATCH(1,MMULT(--('2021 Points'!$G$13:$N$21=D163),TRANSPOSE(COLUMN('2021 Points'!$G$13:$N$21)^0)),0))</f>
        <v>#N/A</v>
      </c>
    </row>
    <row r="164">
      <c r="A164" s="48">
        <v>163.0</v>
      </c>
      <c r="B164" s="60">
        <v>168.0</v>
      </c>
      <c r="C164" s="62" t="s">
        <v>4323</v>
      </c>
      <c r="D164" s="84" t="s">
        <v>1173</v>
      </c>
      <c r="E164" s="84" t="s">
        <v>11209</v>
      </c>
      <c r="F164" s="84">
        <v>159.0</v>
      </c>
      <c r="G164" s="11"/>
      <c r="I164" t="str">
        <f t="array" ref="I164">INDEX('2021 Points'!$F$13:$F$21,MATCH(1,MMULT(--('2021 Points'!$G$13:$N$21=D164),TRANSPOSE(COLUMN('2021 Points'!$G$13:$N$21)^0)),0))</f>
        <v>#N/A</v>
      </c>
    </row>
    <row r="165">
      <c r="A165" s="48">
        <v>164.0</v>
      </c>
      <c r="B165" s="60">
        <v>428.0</v>
      </c>
      <c r="C165" s="62" t="s">
        <v>683</v>
      </c>
      <c r="D165" s="84" t="s">
        <v>1882</v>
      </c>
      <c r="E165" s="84" t="s">
        <v>8594</v>
      </c>
      <c r="F165" s="84">
        <v>158.0</v>
      </c>
      <c r="G165" s="11"/>
      <c r="I165" t="str">
        <f t="array" ref="I165">INDEX('2021 Points'!$F$13:$F$21,MATCH(1,MMULT(--('2021 Points'!$G$13:$N$21=D165),TRANSPOSE(COLUMN('2021 Points'!$G$13:$N$21)^0)),0))</f>
        <v>#N/A</v>
      </c>
    </row>
    <row r="166">
      <c r="A166" s="48">
        <v>165.0</v>
      </c>
      <c r="B166" s="60">
        <v>287.0</v>
      </c>
      <c r="C166" s="62" t="s">
        <v>4568</v>
      </c>
      <c r="D166" s="84" t="s">
        <v>908</v>
      </c>
      <c r="E166" s="84" t="s">
        <v>11210</v>
      </c>
      <c r="F166" s="84">
        <v>158.0</v>
      </c>
      <c r="G166" s="11"/>
      <c r="I166" t="str">
        <f t="array" ref="I166">INDEX('2021 Points'!$F$13:$F$21,MATCH(1,MMULT(--('2021 Points'!$G$13:$N$21=D166),TRANSPOSE(COLUMN('2021 Points'!$G$13:$N$21)^0)),0))</f>
        <v>#N/A</v>
      </c>
    </row>
    <row r="167">
      <c r="A167" s="48">
        <v>166.0</v>
      </c>
      <c r="B167" s="60">
        <v>121.0</v>
      </c>
      <c r="C167" s="61" t="s">
        <v>315</v>
      </c>
      <c r="D167" s="84" t="s">
        <v>404</v>
      </c>
      <c r="E167" s="84" t="s">
        <v>11207</v>
      </c>
      <c r="F167" s="84">
        <v>158.0</v>
      </c>
      <c r="G167" s="11"/>
      <c r="I167" t="str">
        <f t="array" ref="I167">INDEX('2021 Points'!$F$13:$F$21,MATCH(1,MMULT(--('2021 Points'!$G$13:$N$21=D167),TRANSPOSE(COLUMN('2021 Points'!$G$13:$N$21)^0)),0))</f>
        <v>#N/A</v>
      </c>
    </row>
    <row r="168">
      <c r="A168" s="48">
        <v>167.0</v>
      </c>
      <c r="B168" s="60">
        <v>106.0</v>
      </c>
      <c r="C168" s="61" t="s">
        <v>224</v>
      </c>
      <c r="D168" s="84" t="s">
        <v>75</v>
      </c>
      <c r="E168" s="84" t="s">
        <v>11204</v>
      </c>
      <c r="F168" s="84">
        <v>157.0</v>
      </c>
      <c r="G168" s="11"/>
      <c r="I168" t="str">
        <f t="array" ref="I168">INDEX('2021 Points'!$F$13:$F$21,MATCH(1,MMULT(--('2021 Points'!$G$13:$N$21=D168),TRANSPOSE(COLUMN('2021 Points'!$G$13:$N$21)^0)),0))</f>
        <v>Mike</v>
      </c>
    </row>
    <row r="169">
      <c r="A169" s="48">
        <v>168.0</v>
      </c>
      <c r="B169" s="60">
        <v>219.0</v>
      </c>
      <c r="C169" s="62" t="s">
        <v>339</v>
      </c>
      <c r="D169" s="84" t="s">
        <v>10833</v>
      </c>
      <c r="E169" s="84" t="s">
        <v>11205</v>
      </c>
      <c r="F169" s="84">
        <v>157.0</v>
      </c>
      <c r="G169" s="11"/>
      <c r="I169" t="str">
        <f t="array" ref="I169">INDEX('2021 Points'!$F$13:$F$21,MATCH(1,MMULT(--('2021 Points'!$G$13:$N$21=D169),TRANSPOSE(COLUMN('2021 Points'!$G$13:$N$21)^0)),0))</f>
        <v>#N/A</v>
      </c>
    </row>
    <row r="170">
      <c r="A170" s="48">
        <v>169.0</v>
      </c>
      <c r="B170" s="60">
        <v>63.0</v>
      </c>
      <c r="C170" s="61" t="s">
        <v>4790</v>
      </c>
      <c r="D170" s="84" t="s">
        <v>10769</v>
      </c>
      <c r="E170" s="84" t="s">
        <v>139</v>
      </c>
      <c r="F170" s="84">
        <v>157.0</v>
      </c>
      <c r="G170" s="11"/>
      <c r="I170" t="str">
        <f t="array" ref="I170">INDEX('2021 Points'!$F$13:$F$21,MATCH(1,MMULT(--('2021 Points'!$G$13:$N$21=D170),TRANSPOSE(COLUMN('2021 Points'!$G$13:$N$21)^0)),0))</f>
        <v>#N/A</v>
      </c>
    </row>
    <row r="171">
      <c r="A171" s="48">
        <v>170.0</v>
      </c>
      <c r="B171" s="60">
        <v>314.0</v>
      </c>
      <c r="C171" s="62" t="s">
        <v>152</v>
      </c>
      <c r="D171" s="84" t="s">
        <v>51</v>
      </c>
      <c r="E171" s="84" t="s">
        <v>11212</v>
      </c>
      <c r="F171" s="84">
        <v>156.0</v>
      </c>
      <c r="G171" s="11"/>
      <c r="I171" t="str">
        <f t="array" ref="I171">INDEX('2021 Points'!$F$13:$F$21,MATCH(1,MMULT(--('2021 Points'!$G$13:$N$21=D171),TRANSPOSE(COLUMN('2021 Points'!$G$13:$N$21)^0)),0))</f>
        <v>#N/A</v>
      </c>
    </row>
    <row r="172">
      <c r="A172" s="48">
        <v>171.0</v>
      </c>
      <c r="B172" s="60">
        <v>129.0</v>
      </c>
      <c r="C172" s="61" t="s">
        <v>4385</v>
      </c>
      <c r="D172" s="84" t="s">
        <v>3459</v>
      </c>
      <c r="E172" s="84" t="s">
        <v>11208</v>
      </c>
      <c r="F172" s="84">
        <v>156.0</v>
      </c>
      <c r="G172" s="11"/>
      <c r="I172" t="str">
        <f t="array" ref="I172">INDEX('2021 Points'!$F$13:$F$21,MATCH(1,MMULT(--('2021 Points'!$G$13:$N$21=D172),TRANSPOSE(COLUMN('2021 Points'!$G$13:$N$21)^0)),0))</f>
        <v>#N/A</v>
      </c>
    </row>
    <row r="173">
      <c r="A173" s="48">
        <v>172.0</v>
      </c>
      <c r="B173" s="60">
        <v>158.0</v>
      </c>
      <c r="C173" s="61" t="s">
        <v>4324</v>
      </c>
      <c r="D173" s="84" t="s">
        <v>542</v>
      </c>
      <c r="E173" s="84" t="s">
        <v>139</v>
      </c>
      <c r="F173" s="84">
        <v>155.0</v>
      </c>
      <c r="G173" s="11"/>
      <c r="I173" t="str">
        <f t="array" ref="I173">INDEX('2021 Points'!$F$13:$F$21,MATCH(1,MMULT(--('2021 Points'!$G$13:$N$21=D173),TRANSPOSE(COLUMN('2021 Points'!$G$13:$N$21)^0)),0))</f>
        <v>#N/A</v>
      </c>
    </row>
    <row r="174">
      <c r="A174" s="48">
        <v>173.0</v>
      </c>
      <c r="B174" s="60">
        <v>150.0</v>
      </c>
      <c r="C174" s="61" t="s">
        <v>326</v>
      </c>
      <c r="D174" s="84" t="s">
        <v>1575</v>
      </c>
      <c r="E174" s="84" t="s">
        <v>4326</v>
      </c>
      <c r="F174" s="84">
        <v>154.0</v>
      </c>
      <c r="G174" s="11"/>
      <c r="I174" t="str">
        <f t="array" ref="I174">INDEX('2021 Points'!$F$13:$F$21,MATCH(1,MMULT(--('2021 Points'!$G$13:$N$21=D174),TRANSPOSE(COLUMN('2021 Points'!$G$13:$N$21)^0)),0))</f>
        <v>#N/A</v>
      </c>
    </row>
    <row r="175">
      <c r="A175" s="48">
        <v>174.0</v>
      </c>
      <c r="B175" s="60">
        <v>952.0</v>
      </c>
      <c r="C175" s="62" t="s">
        <v>5070</v>
      </c>
      <c r="D175" s="84" t="s">
        <v>294</v>
      </c>
      <c r="E175" s="84" t="s">
        <v>11214</v>
      </c>
      <c r="F175" s="84">
        <v>152.0</v>
      </c>
      <c r="G175" s="11"/>
      <c r="I175" t="str">
        <f t="array" ref="I175">INDEX('2021 Points'!$F$13:$F$21,MATCH(1,MMULT(--('2021 Points'!$G$13:$N$21=D175),TRANSPOSE(COLUMN('2021 Points'!$G$13:$N$21)^0)),0))</f>
        <v>#N/A</v>
      </c>
    </row>
    <row r="176">
      <c r="A176" s="48">
        <v>175.0</v>
      </c>
      <c r="B176" s="60">
        <v>49.0</v>
      </c>
      <c r="C176" s="61" t="s">
        <v>611</v>
      </c>
      <c r="D176" s="84" t="s">
        <v>811</v>
      </c>
      <c r="E176" s="84" t="s">
        <v>102</v>
      </c>
      <c r="F176" s="84">
        <v>150.0</v>
      </c>
      <c r="G176" s="11"/>
      <c r="I176" t="str">
        <f t="array" ref="I176">INDEX('2021 Points'!$F$13:$F$21,MATCH(1,MMULT(--('2021 Points'!$G$13:$N$21=D176),TRANSPOSE(COLUMN('2021 Points'!$G$13:$N$21)^0)),0))</f>
        <v>#N/A</v>
      </c>
    </row>
    <row r="177">
      <c r="A177" s="48">
        <v>176.0</v>
      </c>
      <c r="B177" s="65"/>
      <c r="C177" s="61" t="s">
        <v>621</v>
      </c>
      <c r="D177" s="84" t="s">
        <v>406</v>
      </c>
      <c r="E177" s="84" t="s">
        <v>8605</v>
      </c>
      <c r="F177" s="84">
        <v>150.0</v>
      </c>
      <c r="G177" s="11"/>
      <c r="I177" t="str">
        <f t="array" ref="I177">INDEX('2021 Points'!$F$13:$F$21,MATCH(1,MMULT(--('2021 Points'!$G$13:$N$21=D177),TRANSPOSE(COLUMN('2021 Points'!$G$13:$N$21)^0)),0))</f>
        <v>#N/A</v>
      </c>
    </row>
    <row r="178">
      <c r="A178" s="48">
        <v>177.0</v>
      </c>
      <c r="B178" s="60">
        <v>139.0</v>
      </c>
      <c r="C178" s="61" t="s">
        <v>209</v>
      </c>
      <c r="D178" s="84" t="s">
        <v>1256</v>
      </c>
      <c r="E178" s="84" t="s">
        <v>8968</v>
      </c>
      <c r="F178" s="84">
        <v>149.0</v>
      </c>
      <c r="G178" s="11"/>
      <c r="I178" t="str">
        <f t="array" ref="I178">INDEX('2021 Points'!$F$13:$F$21,MATCH(1,MMULT(--('2021 Points'!$G$13:$N$21=D178),TRANSPOSE(COLUMN('2021 Points'!$G$13:$N$21)^0)),0))</f>
        <v>#N/A</v>
      </c>
    </row>
    <row r="179">
      <c r="A179" s="48">
        <v>178.0</v>
      </c>
      <c r="B179" s="60">
        <v>1187.0</v>
      </c>
      <c r="C179" s="62" t="s">
        <v>956</v>
      </c>
      <c r="D179" s="84" t="s">
        <v>11229</v>
      </c>
      <c r="E179" s="84" t="s">
        <v>388</v>
      </c>
      <c r="F179" s="84">
        <v>148.0</v>
      </c>
      <c r="G179" s="11"/>
      <c r="I179" t="str">
        <f t="array" ref="I179">INDEX('2021 Points'!$F$13:$F$21,MATCH(1,MMULT(--('2021 Points'!$G$13:$N$21=D179),TRANSPOSE(COLUMN('2021 Points'!$G$13:$N$21)^0)),0))</f>
        <v>#N/A</v>
      </c>
    </row>
    <row r="180">
      <c r="A180" s="48">
        <v>179.0</v>
      </c>
      <c r="B180" s="60">
        <v>554.0</v>
      </c>
      <c r="C180" s="62" t="s">
        <v>4811</v>
      </c>
      <c r="D180" s="84" t="s">
        <v>2005</v>
      </c>
      <c r="E180" s="84" t="s">
        <v>9917</v>
      </c>
      <c r="F180" s="84">
        <v>147.0</v>
      </c>
      <c r="G180" s="11"/>
      <c r="I180" t="str">
        <f t="array" ref="I180">INDEX('2021 Points'!$F$13:$F$21,MATCH(1,MMULT(--('2021 Points'!$G$13:$N$21=D180),TRANSPOSE(COLUMN('2021 Points'!$G$13:$N$21)^0)),0))</f>
        <v>#N/A</v>
      </c>
    </row>
    <row r="181">
      <c r="A181" s="48">
        <v>180.0</v>
      </c>
      <c r="B181" s="60">
        <v>1273.0</v>
      </c>
      <c r="C181" s="62" t="s">
        <v>9934</v>
      </c>
      <c r="D181" s="84" t="s">
        <v>31</v>
      </c>
      <c r="E181" s="84" t="s">
        <v>115</v>
      </c>
      <c r="F181" s="84">
        <v>147.0</v>
      </c>
      <c r="G181" s="11"/>
      <c r="I181" t="str">
        <f t="array" ref="I181">INDEX('2021 Points'!$F$13:$F$21,MATCH(1,MMULT(--('2021 Points'!$G$13:$N$21=D181),TRANSPOSE(COLUMN('2021 Points'!$G$13:$N$21)^0)),0))</f>
        <v>#N/A</v>
      </c>
    </row>
    <row r="182">
      <c r="A182" s="48">
        <v>181.0</v>
      </c>
      <c r="B182" s="65"/>
      <c r="C182" s="61" t="s">
        <v>523</v>
      </c>
      <c r="D182" s="84" t="s">
        <v>11221</v>
      </c>
      <c r="E182" s="84" t="s">
        <v>139</v>
      </c>
      <c r="F182" s="84">
        <v>147.0</v>
      </c>
      <c r="G182" s="11"/>
      <c r="I182" t="str">
        <f t="array" ref="I182">INDEX('2021 Points'!$F$13:$F$21,MATCH(1,MMULT(--('2021 Points'!$G$13:$N$21=D182),TRANSPOSE(COLUMN('2021 Points'!$G$13:$N$21)^0)),0))</f>
        <v>#N/A</v>
      </c>
    </row>
    <row r="183">
      <c r="A183" s="48">
        <v>182.0</v>
      </c>
      <c r="B183" s="60">
        <v>46.0</v>
      </c>
      <c r="C183" s="61" t="s">
        <v>521</v>
      </c>
      <c r="D183" s="84" t="s">
        <v>580</v>
      </c>
      <c r="E183" s="84" t="s">
        <v>102</v>
      </c>
      <c r="F183" s="84">
        <v>145.0</v>
      </c>
      <c r="G183" s="11"/>
      <c r="I183" t="str">
        <f t="array" ref="I183">INDEX('2021 Points'!$F$13:$F$21,MATCH(1,MMULT(--('2021 Points'!$G$13:$N$21=D183),TRANSPOSE(COLUMN('2021 Points'!$G$13:$N$21)^0)),0))</f>
        <v>Dave</v>
      </c>
    </row>
    <row r="184">
      <c r="A184" s="48">
        <v>183.0</v>
      </c>
      <c r="B184" s="60">
        <v>465.0</v>
      </c>
      <c r="C184" s="62" t="s">
        <v>4399</v>
      </c>
      <c r="D184" s="84" t="s">
        <v>1880</v>
      </c>
      <c r="E184" s="84" t="s">
        <v>9925</v>
      </c>
      <c r="F184" s="84">
        <v>145.0</v>
      </c>
      <c r="G184" s="11"/>
      <c r="I184" t="str">
        <f t="array" ref="I184">INDEX('2021 Points'!$F$13:$F$21,MATCH(1,MMULT(--('2021 Points'!$G$13:$N$21=D184),TRANSPOSE(COLUMN('2021 Points'!$G$13:$N$21)^0)),0))</f>
        <v>#N/A</v>
      </c>
    </row>
    <row r="185">
      <c r="A185" s="48">
        <v>184.0</v>
      </c>
      <c r="B185" s="60">
        <v>89.0</v>
      </c>
      <c r="C185" s="61" t="s">
        <v>960</v>
      </c>
      <c r="D185" s="84" t="s">
        <v>853</v>
      </c>
      <c r="E185" s="84" t="s">
        <v>11207</v>
      </c>
      <c r="F185" s="84">
        <v>143.0</v>
      </c>
      <c r="G185" s="11"/>
      <c r="I185" t="str">
        <f t="array" ref="I185">INDEX('2021 Points'!$F$13:$F$21,MATCH(1,MMULT(--('2021 Points'!$G$13:$N$21=D185),TRANSPOSE(COLUMN('2021 Points'!$G$13:$N$21)^0)),0))</f>
        <v>#N/A</v>
      </c>
    </row>
    <row r="186">
      <c r="A186" s="48">
        <v>185.0</v>
      </c>
      <c r="B186" s="60">
        <v>141.0</v>
      </c>
      <c r="C186" s="61" t="s">
        <v>4487</v>
      </c>
      <c r="D186" s="84" t="s">
        <v>3519</v>
      </c>
      <c r="E186" s="84" t="s">
        <v>11206</v>
      </c>
      <c r="F186" s="84">
        <v>143.0</v>
      </c>
      <c r="G186" s="11"/>
      <c r="I186" t="str">
        <f t="array" ref="I186">INDEX('2021 Points'!$F$13:$F$21,MATCH(1,MMULT(--('2021 Points'!$G$13:$N$21=D186),TRANSPOSE(COLUMN('2021 Points'!$G$13:$N$21)^0)),0))</f>
        <v>#N/A</v>
      </c>
    </row>
    <row r="187">
      <c r="A187" s="48">
        <v>186.0</v>
      </c>
      <c r="B187" s="60">
        <v>1826.0</v>
      </c>
      <c r="C187" s="62" t="s">
        <v>11972</v>
      </c>
      <c r="D187" s="84" t="s">
        <v>10766</v>
      </c>
      <c r="E187" s="84" t="s">
        <v>8968</v>
      </c>
      <c r="F187" s="84">
        <v>143.0</v>
      </c>
      <c r="G187" s="11"/>
      <c r="I187" t="str">
        <f t="array" ref="I187">INDEX('2021 Points'!$F$13:$F$21,MATCH(1,MMULT(--('2021 Points'!$G$13:$N$21=D187),TRANSPOSE(COLUMN('2021 Points'!$G$13:$N$21)^0)),0))</f>
        <v>#N/A</v>
      </c>
    </row>
    <row r="188">
      <c r="A188" s="48">
        <v>187.0</v>
      </c>
      <c r="B188" s="60">
        <v>215.0</v>
      </c>
      <c r="C188" s="62" t="s">
        <v>4316</v>
      </c>
      <c r="D188" s="84" t="s">
        <v>1479</v>
      </c>
      <c r="E188" s="84" t="s">
        <v>8970</v>
      </c>
      <c r="F188" s="84">
        <v>143.0</v>
      </c>
      <c r="G188" s="11"/>
      <c r="I188" t="str">
        <f t="array" ref="I188">INDEX('2021 Points'!$F$13:$F$21,MATCH(1,MMULT(--('2021 Points'!$G$13:$N$21=D188),TRANSPOSE(COLUMN('2021 Points'!$G$13:$N$21)^0)),0))</f>
        <v>#N/A</v>
      </c>
    </row>
    <row r="189">
      <c r="A189" s="48">
        <v>188.0</v>
      </c>
      <c r="B189" s="60">
        <v>156.0</v>
      </c>
      <c r="C189" s="61" t="s">
        <v>265</v>
      </c>
      <c r="D189" s="84" t="s">
        <v>11223</v>
      </c>
      <c r="E189" s="84" t="s">
        <v>11210</v>
      </c>
      <c r="F189" s="84">
        <v>142.0</v>
      </c>
      <c r="G189" s="11"/>
      <c r="I189" t="str">
        <f t="array" ref="I189">INDEX('2021 Points'!$F$13:$F$21,MATCH(1,MMULT(--('2021 Points'!$G$13:$N$21=D189),TRANSPOSE(COLUMN('2021 Points'!$G$13:$N$21)^0)),0))</f>
        <v>#N/A</v>
      </c>
    </row>
    <row r="190">
      <c r="A190" s="48">
        <v>189.0</v>
      </c>
      <c r="B190" s="60">
        <v>329.0</v>
      </c>
      <c r="C190" s="62" t="s">
        <v>1203</v>
      </c>
      <c r="D190" s="84" t="s">
        <v>11046</v>
      </c>
      <c r="E190" s="84" t="s">
        <v>11208</v>
      </c>
      <c r="F190" s="84">
        <v>140.0</v>
      </c>
      <c r="G190" s="11"/>
      <c r="I190" t="str">
        <f t="array" ref="I190">INDEX('2021 Points'!$F$13:$F$21,MATCH(1,MMULT(--('2021 Points'!$G$13:$N$21=D190),TRANSPOSE(COLUMN('2021 Points'!$G$13:$N$21)^0)),0))</f>
        <v>#N/A</v>
      </c>
    </row>
    <row r="191">
      <c r="A191" s="48">
        <v>190.0</v>
      </c>
      <c r="B191" s="60">
        <v>396.0</v>
      </c>
      <c r="C191" s="62" t="s">
        <v>4870</v>
      </c>
      <c r="D191" s="84" t="s">
        <v>10804</v>
      </c>
      <c r="E191" s="84" t="s">
        <v>102</v>
      </c>
      <c r="F191" s="84">
        <v>140.0</v>
      </c>
      <c r="G191" s="11"/>
      <c r="I191" t="str">
        <f t="array" ref="I191">INDEX('2021 Points'!$F$13:$F$21,MATCH(1,MMULT(--('2021 Points'!$G$13:$N$21=D191),TRANSPOSE(COLUMN('2021 Points'!$G$13:$N$21)^0)),0))</f>
        <v>#N/A</v>
      </c>
    </row>
    <row r="192">
      <c r="A192" s="48">
        <v>191.0</v>
      </c>
      <c r="B192" s="60">
        <v>1347.0</v>
      </c>
      <c r="C192" s="62" t="s">
        <v>5969</v>
      </c>
      <c r="D192" s="84" t="s">
        <v>2015</v>
      </c>
      <c r="E192" s="83"/>
      <c r="F192" s="84">
        <v>138.0</v>
      </c>
      <c r="G192" s="11"/>
      <c r="I192" t="str">
        <f t="array" ref="I192">INDEX('2021 Points'!$F$13:$F$21,MATCH(1,MMULT(--('2021 Points'!$G$13:$N$21=D192),TRANSPOSE(COLUMN('2021 Points'!$G$13:$N$21)^0)),0))</f>
        <v>#N/A</v>
      </c>
    </row>
    <row r="193">
      <c r="A193" s="48">
        <v>192.0</v>
      </c>
      <c r="B193" s="60">
        <v>570.0</v>
      </c>
      <c r="C193" s="62" t="s">
        <v>988</v>
      </c>
      <c r="D193" s="84" t="s">
        <v>873</v>
      </c>
      <c r="E193" s="84" t="s">
        <v>11210</v>
      </c>
      <c r="F193" s="84">
        <v>137.0</v>
      </c>
      <c r="G193" s="11"/>
      <c r="I193" t="str">
        <f t="array" ref="I193">INDEX('2021 Points'!$F$13:$F$21,MATCH(1,MMULT(--('2021 Points'!$G$13:$N$21=D193),TRANSPOSE(COLUMN('2021 Points'!$G$13:$N$21)^0)),0))</f>
        <v>#N/A</v>
      </c>
    </row>
    <row r="194">
      <c r="A194" s="48">
        <v>193.0</v>
      </c>
      <c r="B194" s="60">
        <v>191.0</v>
      </c>
      <c r="C194" s="61" t="s">
        <v>589</v>
      </c>
      <c r="D194" s="84" t="s">
        <v>2127</v>
      </c>
      <c r="E194" s="84" t="s">
        <v>9918</v>
      </c>
      <c r="F194" s="84">
        <v>137.0</v>
      </c>
      <c r="G194" s="11"/>
      <c r="I194" t="str">
        <f t="array" ref="I194">INDEX('2021 Points'!$F$13:$F$21,MATCH(1,MMULT(--('2021 Points'!$G$13:$N$21=D194),TRANSPOSE(COLUMN('2021 Points'!$G$13:$N$21)^0)),0))</f>
        <v>#N/A</v>
      </c>
    </row>
    <row r="195">
      <c r="A195" s="48">
        <v>194.0</v>
      </c>
      <c r="B195" s="60">
        <v>98.0</v>
      </c>
      <c r="C195" s="61" t="s">
        <v>4781</v>
      </c>
      <c r="D195" s="84" t="s">
        <v>1234</v>
      </c>
      <c r="E195" s="84" t="s">
        <v>139</v>
      </c>
      <c r="F195" s="84">
        <v>136.0</v>
      </c>
      <c r="G195" s="11"/>
      <c r="I195" t="str">
        <f t="array" ref="I195">INDEX('2021 Points'!$F$13:$F$21,MATCH(1,MMULT(--('2021 Points'!$G$13:$N$21=D195),TRANSPOSE(COLUMN('2021 Points'!$G$13:$N$21)^0)),0))</f>
        <v>Tim</v>
      </c>
    </row>
    <row r="196">
      <c r="A196" s="48">
        <v>195.0</v>
      </c>
      <c r="B196" s="60">
        <v>123.0</v>
      </c>
      <c r="C196" s="61" t="s">
        <v>4523</v>
      </c>
      <c r="D196" s="84" t="s">
        <v>1280</v>
      </c>
      <c r="E196" s="84" t="s">
        <v>10758</v>
      </c>
      <c r="F196" s="84">
        <v>134.0</v>
      </c>
      <c r="G196" s="11"/>
      <c r="I196" t="str">
        <f t="array" ref="I196">INDEX('2021 Points'!$F$13:$F$21,MATCH(1,MMULT(--('2021 Points'!$G$13:$N$21=D196),TRANSPOSE(COLUMN('2021 Points'!$G$13:$N$21)^0)),0))</f>
        <v>#N/A</v>
      </c>
    </row>
    <row r="197">
      <c r="A197" s="48">
        <v>196.0</v>
      </c>
      <c r="B197" s="60">
        <v>131.0</v>
      </c>
      <c r="C197" s="61" t="s">
        <v>1576</v>
      </c>
      <c r="D197" s="84" t="s">
        <v>1026</v>
      </c>
      <c r="E197" s="84" t="s">
        <v>11206</v>
      </c>
      <c r="F197" s="84">
        <v>134.0</v>
      </c>
      <c r="G197" s="11"/>
      <c r="I197" t="str">
        <f t="array" ref="I197">INDEX('2021 Points'!$F$13:$F$21,MATCH(1,MMULT(--('2021 Points'!$G$13:$N$21=D197),TRANSPOSE(COLUMN('2021 Points'!$G$13:$N$21)^0)),0))</f>
        <v>#N/A</v>
      </c>
    </row>
    <row r="198">
      <c r="A198" s="48">
        <v>197.0</v>
      </c>
      <c r="B198" s="60">
        <v>146.0</v>
      </c>
      <c r="C198" s="61" t="s">
        <v>1799</v>
      </c>
      <c r="D198" s="84" t="s">
        <v>590</v>
      </c>
      <c r="E198" s="84" t="s">
        <v>11208</v>
      </c>
      <c r="F198" s="84">
        <v>134.0</v>
      </c>
      <c r="G198" s="11"/>
      <c r="I198" t="str">
        <f t="array" ref="I198">INDEX('2021 Points'!$F$13:$F$21,MATCH(1,MMULT(--('2021 Points'!$G$13:$N$21=D198),TRANSPOSE(COLUMN('2021 Points'!$G$13:$N$21)^0)),0))</f>
        <v>#N/A</v>
      </c>
    </row>
    <row r="199">
      <c r="A199" s="48">
        <v>198.0</v>
      </c>
      <c r="B199" s="60">
        <v>82.0</v>
      </c>
      <c r="C199" s="61" t="s">
        <v>1508</v>
      </c>
      <c r="D199" s="84" t="s">
        <v>398</v>
      </c>
      <c r="E199" s="84" t="s">
        <v>8592</v>
      </c>
      <c r="F199" s="84">
        <v>134.0</v>
      </c>
      <c r="G199" s="11"/>
      <c r="I199" t="str">
        <f t="array" ref="I199">INDEX('2021 Points'!$F$13:$F$21,MATCH(1,MMULT(--('2021 Points'!$G$13:$N$21=D199),TRANSPOSE(COLUMN('2021 Points'!$G$13:$N$21)^0)),0))</f>
        <v>#N/A</v>
      </c>
    </row>
    <row r="200">
      <c r="A200" s="48">
        <v>199.0</v>
      </c>
      <c r="B200" s="60">
        <v>1101.0</v>
      </c>
      <c r="C200" s="62" t="s">
        <v>8635</v>
      </c>
      <c r="D200" s="84" t="s">
        <v>11240</v>
      </c>
      <c r="E200" s="84" t="s">
        <v>388</v>
      </c>
      <c r="F200" s="84">
        <v>133.0</v>
      </c>
      <c r="G200" s="11"/>
      <c r="I200" t="str">
        <f t="array" ref="I200">INDEX('2021 Points'!$F$13:$F$21,MATCH(1,MMULT(--('2021 Points'!$G$13:$N$21=D200),TRANSPOSE(COLUMN('2021 Points'!$G$13:$N$21)^0)),0))</f>
        <v>#N/A</v>
      </c>
    </row>
    <row r="201">
      <c r="A201" s="49">
        <v>200.0</v>
      </c>
      <c r="B201" s="63">
        <v>454.0</v>
      </c>
      <c r="C201" s="64" t="s">
        <v>1137</v>
      </c>
      <c r="D201" s="108" t="s">
        <v>741</v>
      </c>
      <c r="E201" s="108" t="s">
        <v>4326</v>
      </c>
      <c r="F201" s="108">
        <v>133.0</v>
      </c>
      <c r="G201" s="11"/>
      <c r="I201" t="str">
        <f t="array" ref="I201">INDEX('2021 Points'!$F$13:$F$21,MATCH(1,MMULT(--('2021 Points'!$G$13:$N$21=D201),TRANSPOSE(COLUMN('2021 Points'!$G$13:$N$21)^0)),0))</f>
        <v>#N/A</v>
      </c>
    </row>
    <row r="202">
      <c r="A202" s="50">
        <v>201.0</v>
      </c>
      <c r="B202" s="67">
        <v>423.0</v>
      </c>
      <c r="C202" s="68" t="s">
        <v>5409</v>
      </c>
      <c r="D202" s="107" t="s">
        <v>159</v>
      </c>
      <c r="E202" s="107" t="s">
        <v>9918</v>
      </c>
      <c r="F202" s="107">
        <v>132.0</v>
      </c>
      <c r="G202" s="11"/>
      <c r="I202" t="str">
        <f t="array" ref="I202">INDEX('2021 Points'!$F$13:$F$21,MATCH(1,MMULT(--('2021 Points'!$G$13:$N$21=D202),TRANSPOSE(COLUMN('2021 Points'!$G$13:$N$21)^0)),0))</f>
        <v>#N/A</v>
      </c>
    </row>
    <row r="203">
      <c r="A203" s="50">
        <v>202.0</v>
      </c>
      <c r="B203" s="67">
        <v>69.0</v>
      </c>
      <c r="C203" s="69" t="s">
        <v>4651</v>
      </c>
      <c r="D203" s="107" t="s">
        <v>1202</v>
      </c>
      <c r="E203" s="107" t="s">
        <v>11208</v>
      </c>
      <c r="F203" s="107">
        <v>132.0</v>
      </c>
      <c r="G203" s="11"/>
      <c r="I203" t="str">
        <f t="array" ref="I203">INDEX('2021 Points'!$F$13:$F$21,MATCH(1,MMULT(--('2021 Points'!$G$13:$N$21=D203),TRANSPOSE(COLUMN('2021 Points'!$G$13:$N$21)^0)),0))</f>
        <v>#N/A</v>
      </c>
    </row>
    <row r="204">
      <c r="A204" s="50">
        <v>203.0</v>
      </c>
      <c r="B204" s="67">
        <v>1066.0</v>
      </c>
      <c r="C204" s="68" t="s">
        <v>1559</v>
      </c>
      <c r="D204" s="107" t="s">
        <v>2128</v>
      </c>
      <c r="E204" s="107" t="s">
        <v>9929</v>
      </c>
      <c r="F204" s="107">
        <v>131.0</v>
      </c>
      <c r="G204" s="11"/>
      <c r="I204" t="str">
        <f t="array" ref="I204">INDEX('2021 Points'!$F$13:$F$21,MATCH(1,MMULT(--('2021 Points'!$G$13:$N$21=D204),TRANSPOSE(COLUMN('2021 Points'!$G$13:$N$21)^0)),0))</f>
        <v>#N/A</v>
      </c>
    </row>
    <row r="205">
      <c r="A205" s="50">
        <v>204.0</v>
      </c>
      <c r="B205" s="67">
        <v>928.0</v>
      </c>
      <c r="C205" s="68" t="s">
        <v>10798</v>
      </c>
      <c r="D205" s="107" t="s">
        <v>11236</v>
      </c>
      <c r="E205" s="107" t="s">
        <v>9955</v>
      </c>
      <c r="F205" s="107">
        <v>131.0</v>
      </c>
      <c r="G205" s="11"/>
      <c r="I205" t="str">
        <f t="array" ref="I205">INDEX('2021 Points'!$F$13:$F$21,MATCH(1,MMULT(--('2021 Points'!$G$13:$N$21=D205),TRANSPOSE(COLUMN('2021 Points'!$G$13:$N$21)^0)),0))</f>
        <v>#N/A</v>
      </c>
    </row>
    <row r="206">
      <c r="A206" s="50">
        <v>205.0</v>
      </c>
      <c r="B206" s="67">
        <v>2041.0</v>
      </c>
      <c r="C206" s="68" t="s">
        <v>11973</v>
      </c>
      <c r="D206" s="107" t="s">
        <v>483</v>
      </c>
      <c r="E206" s="107" t="s">
        <v>11212</v>
      </c>
      <c r="F206" s="107">
        <v>129.0</v>
      </c>
      <c r="G206" s="11"/>
      <c r="I206" t="str">
        <f t="array" ref="I206">INDEX('2021 Points'!$F$13:$F$21,MATCH(1,MMULT(--('2021 Points'!$G$13:$N$21=D206),TRANSPOSE(COLUMN('2021 Points'!$G$13:$N$21)^0)),0))</f>
        <v>#N/A</v>
      </c>
    </row>
    <row r="207">
      <c r="A207" s="50">
        <v>206.0</v>
      </c>
      <c r="B207" s="67">
        <v>1036.0</v>
      </c>
      <c r="C207" s="68" t="s">
        <v>5454</v>
      </c>
      <c r="D207" s="107" t="s">
        <v>16</v>
      </c>
      <c r="E207" s="107" t="s">
        <v>10758</v>
      </c>
      <c r="F207" s="107">
        <v>128.0</v>
      </c>
      <c r="G207" s="11"/>
      <c r="I207" t="str">
        <f t="array" ref="I207">INDEX('2021 Points'!$F$13:$F$21,MATCH(1,MMULT(--('2021 Points'!$G$13:$N$21=D207),TRANSPOSE(COLUMN('2021 Points'!$G$13:$N$21)^0)),0))</f>
        <v>#N/A</v>
      </c>
    </row>
    <row r="208">
      <c r="A208" s="50">
        <v>207.0</v>
      </c>
      <c r="B208" s="67">
        <v>1514.0</v>
      </c>
      <c r="C208" s="68" t="s">
        <v>5999</v>
      </c>
      <c r="D208" s="107" t="s">
        <v>612</v>
      </c>
      <c r="E208" s="107" t="s">
        <v>11204</v>
      </c>
      <c r="F208" s="107">
        <v>128.0</v>
      </c>
      <c r="G208" s="11"/>
      <c r="I208" t="str">
        <f t="array" ref="I208">INDEX('2021 Points'!$F$13:$F$21,MATCH(1,MMULT(--('2021 Points'!$G$13:$N$21=D208),TRANSPOSE(COLUMN('2021 Points'!$G$13:$N$21)^0)),0))</f>
        <v>#N/A</v>
      </c>
    </row>
    <row r="209">
      <c r="A209" s="50">
        <v>208.0</v>
      </c>
      <c r="B209" s="67">
        <v>37.0</v>
      </c>
      <c r="C209" s="69" t="s">
        <v>5257</v>
      </c>
      <c r="D209" s="107" t="s">
        <v>229</v>
      </c>
      <c r="E209" s="107" t="s">
        <v>11212</v>
      </c>
      <c r="F209" s="107">
        <v>127.0</v>
      </c>
      <c r="G209" s="11"/>
      <c r="I209" t="str">
        <f t="array" ref="I209">INDEX('2021 Points'!$F$13:$F$21,MATCH(1,MMULT(--('2021 Points'!$G$13:$N$21=D209),TRANSPOSE(COLUMN('2021 Points'!$G$13:$N$21)^0)),0))</f>
        <v>Mike</v>
      </c>
    </row>
    <row r="210">
      <c r="A210" s="50">
        <v>209.0</v>
      </c>
      <c r="B210" s="67">
        <v>379.0</v>
      </c>
      <c r="C210" s="68" t="s">
        <v>4382</v>
      </c>
      <c r="D210" s="107" t="s">
        <v>2575</v>
      </c>
      <c r="E210" s="107" t="s">
        <v>8597</v>
      </c>
      <c r="F210" s="107">
        <v>126.0</v>
      </c>
      <c r="G210" s="11"/>
      <c r="I210" t="str">
        <f t="array" ref="I210">INDEX('2021 Points'!$F$13:$F$21,MATCH(1,MMULT(--('2021 Points'!$G$13:$N$21=D210),TRANSPOSE(COLUMN('2021 Points'!$G$13:$N$21)^0)),0))</f>
        <v>#N/A</v>
      </c>
    </row>
    <row r="211">
      <c r="A211" s="50">
        <v>210.0</v>
      </c>
      <c r="B211" s="67">
        <v>338.0</v>
      </c>
      <c r="C211" s="68" t="s">
        <v>228</v>
      </c>
      <c r="D211" s="107" t="s">
        <v>536</v>
      </c>
      <c r="E211" s="107" t="s">
        <v>11205</v>
      </c>
      <c r="F211" s="107">
        <v>126.0</v>
      </c>
      <c r="G211" s="11"/>
      <c r="I211" t="str">
        <f t="array" ref="I211">INDEX('2021 Points'!$F$13:$F$21,MATCH(1,MMULT(--('2021 Points'!$G$13:$N$21=D211),TRANSPOSE(COLUMN('2021 Points'!$G$13:$N$21)^0)),0))</f>
        <v>#N/A</v>
      </c>
    </row>
    <row r="212">
      <c r="A212" s="50">
        <v>211.0</v>
      </c>
      <c r="B212" s="67">
        <v>886.0</v>
      </c>
      <c r="C212" s="68" t="s">
        <v>5632</v>
      </c>
      <c r="D212" s="107" t="s">
        <v>127</v>
      </c>
      <c r="E212" s="107" t="s">
        <v>9925</v>
      </c>
      <c r="F212" s="107">
        <v>125.0</v>
      </c>
      <c r="G212" s="11"/>
      <c r="I212" t="str">
        <f t="array" ref="I212">INDEX('2021 Points'!$F$13:$F$21,MATCH(1,MMULT(--('2021 Points'!$G$13:$N$21=D212),TRANSPOSE(COLUMN('2021 Points'!$G$13:$N$21)^0)),0))</f>
        <v>#N/A</v>
      </c>
    </row>
    <row r="213">
      <c r="A213" s="50">
        <v>212.0</v>
      </c>
      <c r="B213" s="67">
        <v>699.0</v>
      </c>
      <c r="C213" s="68" t="s">
        <v>379</v>
      </c>
      <c r="D213" s="107" t="s">
        <v>478</v>
      </c>
      <c r="E213" s="107" t="s">
        <v>11206</v>
      </c>
      <c r="F213" s="107">
        <v>125.0</v>
      </c>
      <c r="G213" s="11"/>
      <c r="I213" t="str">
        <f t="array" ref="I213">INDEX('2021 Points'!$F$13:$F$21,MATCH(1,MMULT(--('2021 Points'!$G$13:$N$21=D213),TRANSPOSE(COLUMN('2021 Points'!$G$13:$N$21)^0)),0))</f>
        <v>#N/A</v>
      </c>
    </row>
    <row r="214">
      <c r="A214" s="50">
        <v>213.0</v>
      </c>
      <c r="B214" s="67">
        <v>298.0</v>
      </c>
      <c r="C214" s="68" t="s">
        <v>4415</v>
      </c>
      <c r="D214" s="107" t="s">
        <v>1158</v>
      </c>
      <c r="E214" s="107" t="s">
        <v>8597</v>
      </c>
      <c r="F214" s="107">
        <v>122.0</v>
      </c>
      <c r="G214" s="11"/>
      <c r="I214" t="str">
        <f t="array" ref="I214">INDEX('2021 Points'!$F$13:$F$21,MATCH(1,MMULT(--('2021 Points'!$G$13:$N$21=D214),TRANSPOSE(COLUMN('2021 Points'!$G$13:$N$21)^0)),0))</f>
        <v>#N/A</v>
      </c>
    </row>
    <row r="215">
      <c r="A215" s="50">
        <v>214.0</v>
      </c>
      <c r="B215" s="67">
        <v>104.0</v>
      </c>
      <c r="C215" s="69" t="s">
        <v>5308</v>
      </c>
      <c r="D215" s="107" t="s">
        <v>296</v>
      </c>
      <c r="E215" s="107" t="s">
        <v>8970</v>
      </c>
      <c r="F215" s="107">
        <v>122.0</v>
      </c>
      <c r="G215" s="11"/>
      <c r="I215" t="str">
        <f t="array" ref="I215">INDEX('2021 Points'!$F$13:$F$21,MATCH(1,MMULT(--('2021 Points'!$G$13:$N$21=D215),TRANSPOSE(COLUMN('2021 Points'!$G$13:$N$21)^0)),0))</f>
        <v>#N/A</v>
      </c>
    </row>
    <row r="216">
      <c r="A216" s="50">
        <v>215.0</v>
      </c>
      <c r="B216" s="67">
        <v>468.0</v>
      </c>
      <c r="C216" s="68" t="s">
        <v>4417</v>
      </c>
      <c r="D216" s="107" t="s">
        <v>1312</v>
      </c>
      <c r="E216" s="107" t="s">
        <v>11204</v>
      </c>
      <c r="F216" s="107">
        <v>122.0</v>
      </c>
      <c r="G216" s="11"/>
      <c r="I216" t="str">
        <f t="array" ref="I216">INDEX('2021 Points'!$F$13:$F$21,MATCH(1,MMULT(--('2021 Points'!$G$13:$N$21=D216),TRANSPOSE(COLUMN('2021 Points'!$G$13:$N$21)^0)),0))</f>
        <v>#N/A</v>
      </c>
    </row>
    <row r="217">
      <c r="A217" s="50">
        <v>216.0</v>
      </c>
      <c r="B217" s="67">
        <v>172.0</v>
      </c>
      <c r="C217" s="69" t="s">
        <v>4487</v>
      </c>
      <c r="D217" s="107" t="s">
        <v>3483</v>
      </c>
      <c r="E217" s="107" t="s">
        <v>4331</v>
      </c>
      <c r="F217" s="107">
        <v>122.0</v>
      </c>
      <c r="G217" s="11"/>
      <c r="I217" t="str">
        <f t="array" ref="I217">INDEX('2021 Points'!$F$13:$F$21,MATCH(1,MMULT(--('2021 Points'!$G$13:$N$21=D217),TRANSPOSE(COLUMN('2021 Points'!$G$13:$N$21)^0)),0))</f>
        <v>#N/A</v>
      </c>
    </row>
    <row r="218">
      <c r="A218" s="50">
        <v>217.0</v>
      </c>
      <c r="B218" s="67">
        <v>15.0</v>
      </c>
      <c r="C218" s="69" t="s">
        <v>4517</v>
      </c>
      <c r="D218" s="107" t="s">
        <v>1881</v>
      </c>
      <c r="E218" s="107" t="s">
        <v>8594</v>
      </c>
      <c r="F218" s="107">
        <v>121.0</v>
      </c>
      <c r="G218" s="11"/>
      <c r="I218" t="str">
        <f t="array" ref="I218">INDEX('2021 Points'!$F$13:$F$21,MATCH(1,MMULT(--('2021 Points'!$G$13:$N$21=D218),TRANSPOSE(COLUMN('2021 Points'!$G$13:$N$21)^0)),0))</f>
        <v>Jason</v>
      </c>
    </row>
    <row r="219">
      <c r="A219" s="50">
        <v>218.0</v>
      </c>
      <c r="B219" s="67">
        <v>222.0</v>
      </c>
      <c r="C219" s="68" t="s">
        <v>470</v>
      </c>
      <c r="D219" s="107" t="s">
        <v>1172</v>
      </c>
      <c r="E219" s="107" t="s">
        <v>4331</v>
      </c>
      <c r="F219" s="107">
        <v>120.0</v>
      </c>
      <c r="G219" s="11"/>
      <c r="I219" t="str">
        <f t="array" ref="I219">INDEX('2021 Points'!$F$13:$F$21,MATCH(1,MMULT(--('2021 Points'!$G$13:$N$21=D219),TRANSPOSE(COLUMN('2021 Points'!$G$13:$N$21)^0)),0))</f>
        <v>#N/A</v>
      </c>
    </row>
    <row r="220">
      <c r="A220" s="50">
        <v>219.0</v>
      </c>
      <c r="B220" s="67">
        <v>322.0</v>
      </c>
      <c r="C220" s="68" t="s">
        <v>4485</v>
      </c>
      <c r="D220" s="107" t="s">
        <v>10807</v>
      </c>
      <c r="E220" s="107" t="s">
        <v>102</v>
      </c>
      <c r="F220" s="107">
        <v>120.0</v>
      </c>
      <c r="G220" s="11"/>
      <c r="I220" t="str">
        <f t="array" ref="I220">INDEX('2021 Points'!$F$13:$F$21,MATCH(1,MMULT(--('2021 Points'!$G$13:$N$21=D220),TRANSPOSE(COLUMN('2021 Points'!$G$13:$N$21)^0)),0))</f>
        <v>#N/A</v>
      </c>
    </row>
    <row r="221">
      <c r="A221" s="50">
        <v>220.0</v>
      </c>
      <c r="B221" s="86"/>
      <c r="C221" s="69" t="s">
        <v>678</v>
      </c>
      <c r="D221" s="107" t="s">
        <v>405</v>
      </c>
      <c r="E221" s="107" t="s">
        <v>11211</v>
      </c>
      <c r="F221" s="107">
        <v>119.0</v>
      </c>
      <c r="G221" s="11"/>
      <c r="I221" t="str">
        <f t="array" ref="I221">INDEX('2021 Points'!$F$13:$F$21,MATCH(1,MMULT(--('2021 Points'!$G$13:$N$21=D221),TRANSPOSE(COLUMN('2021 Points'!$G$13:$N$21)^0)),0))</f>
        <v>#N/A</v>
      </c>
    </row>
    <row r="222">
      <c r="A222" s="50">
        <v>221.0</v>
      </c>
      <c r="B222" s="67">
        <v>422.0</v>
      </c>
      <c r="C222" s="68" t="s">
        <v>4501</v>
      </c>
      <c r="D222" s="107" t="s">
        <v>2307</v>
      </c>
      <c r="E222" s="107" t="s">
        <v>11207</v>
      </c>
      <c r="F222" s="107">
        <v>119.0</v>
      </c>
      <c r="G222" s="11"/>
      <c r="I222" t="str">
        <f t="array" ref="I222">INDEX('2021 Points'!$F$13:$F$21,MATCH(1,MMULT(--('2021 Points'!$G$13:$N$21=D222),TRANSPOSE(COLUMN('2021 Points'!$G$13:$N$21)^0)),0))</f>
        <v>#N/A</v>
      </c>
    </row>
    <row r="223">
      <c r="A223" s="50">
        <v>222.0</v>
      </c>
      <c r="B223" s="67">
        <v>937.0</v>
      </c>
      <c r="C223" s="68" t="s">
        <v>4945</v>
      </c>
      <c r="D223" s="107" t="s">
        <v>2107</v>
      </c>
      <c r="E223" s="107" t="s">
        <v>998</v>
      </c>
      <c r="F223" s="107">
        <v>118.0</v>
      </c>
      <c r="G223" s="11"/>
      <c r="I223" t="str">
        <f t="array" ref="I223">INDEX('2021 Points'!$F$13:$F$21,MATCH(1,MMULT(--('2021 Points'!$G$13:$N$21=D223),TRANSPOSE(COLUMN('2021 Points'!$G$13:$N$21)^0)),0))</f>
        <v>#N/A</v>
      </c>
    </row>
    <row r="224">
      <c r="A224" s="50">
        <v>223.0</v>
      </c>
      <c r="B224" s="86"/>
      <c r="C224" s="69" t="s">
        <v>550</v>
      </c>
      <c r="D224" s="107" t="s">
        <v>552</v>
      </c>
      <c r="E224" s="107" t="s">
        <v>9928</v>
      </c>
      <c r="F224" s="107">
        <v>118.0</v>
      </c>
      <c r="G224" s="11"/>
      <c r="I224" t="str">
        <f t="array" ref="I224">INDEX('2021 Points'!$F$13:$F$21,MATCH(1,MMULT(--('2021 Points'!$G$13:$N$21=D224),TRANSPOSE(COLUMN('2021 Points'!$G$13:$N$21)^0)),0))</f>
        <v>#N/A</v>
      </c>
    </row>
    <row r="225">
      <c r="A225" s="50">
        <v>224.0</v>
      </c>
      <c r="B225" s="67">
        <v>357.0</v>
      </c>
      <c r="C225" s="68" t="s">
        <v>4318</v>
      </c>
      <c r="D225" s="107" t="s">
        <v>2067</v>
      </c>
      <c r="E225" s="107" t="s">
        <v>324</v>
      </c>
      <c r="F225" s="107">
        <v>116.0</v>
      </c>
      <c r="G225" s="11"/>
      <c r="I225" t="str">
        <f t="array" ref="I225">INDEX('2021 Points'!$F$13:$F$21,MATCH(1,MMULT(--('2021 Points'!$G$13:$N$21=D225),TRANSPOSE(COLUMN('2021 Points'!$G$13:$N$21)^0)),0))</f>
        <v>#N/A</v>
      </c>
    </row>
    <row r="226">
      <c r="A226" s="50">
        <v>225.0</v>
      </c>
      <c r="B226" s="67">
        <v>105.0</v>
      </c>
      <c r="C226" s="69" t="s">
        <v>1636</v>
      </c>
      <c r="D226" s="107" t="s">
        <v>3549</v>
      </c>
      <c r="E226" s="107" t="s">
        <v>11211</v>
      </c>
      <c r="F226" s="107">
        <v>116.0</v>
      </c>
      <c r="G226" s="11"/>
      <c r="I226" t="str">
        <f t="array" ref="I226">INDEX('2021 Points'!$F$13:$F$21,MATCH(1,MMULT(--('2021 Points'!$G$13:$N$21=D226),TRANSPOSE(COLUMN('2021 Points'!$G$13:$N$21)^0)),0))</f>
        <v>#N/A</v>
      </c>
    </row>
    <row r="227">
      <c r="A227" s="50">
        <v>226.0</v>
      </c>
      <c r="B227" s="67">
        <v>145.0</v>
      </c>
      <c r="C227" s="69" t="s">
        <v>934</v>
      </c>
      <c r="D227" s="107" t="s">
        <v>974</v>
      </c>
      <c r="E227" s="107" t="s">
        <v>139</v>
      </c>
      <c r="F227" s="107">
        <v>116.0</v>
      </c>
      <c r="G227" s="11"/>
      <c r="I227" t="str">
        <f t="array" ref="I227">INDEX('2021 Points'!$F$13:$F$21,MATCH(1,MMULT(--('2021 Points'!$G$13:$N$21=D227),TRANSPOSE(COLUMN('2021 Points'!$G$13:$N$21)^0)),0))</f>
        <v>#N/A</v>
      </c>
    </row>
    <row r="228">
      <c r="A228" s="50">
        <v>227.0</v>
      </c>
      <c r="B228" s="67">
        <v>122.0</v>
      </c>
      <c r="C228" s="69" t="s">
        <v>5397</v>
      </c>
      <c r="D228" s="107" t="s">
        <v>457</v>
      </c>
      <c r="E228" s="107" t="s">
        <v>115</v>
      </c>
      <c r="F228" s="107">
        <v>116.0</v>
      </c>
      <c r="G228" s="11"/>
      <c r="I228" t="str">
        <f t="array" ref="I228">INDEX('2021 Points'!$F$13:$F$21,MATCH(1,MMULT(--('2021 Points'!$G$13:$N$21=D228),TRANSPOSE(COLUMN('2021 Points'!$G$13:$N$21)^0)),0))</f>
        <v>#N/A</v>
      </c>
    </row>
    <row r="229">
      <c r="A229" s="50">
        <v>228.0</v>
      </c>
      <c r="B229" s="67">
        <v>633.0</v>
      </c>
      <c r="C229" s="68" t="s">
        <v>349</v>
      </c>
      <c r="D229" s="107" t="s">
        <v>1284</v>
      </c>
      <c r="E229" s="107" t="s">
        <v>9918</v>
      </c>
      <c r="F229" s="107">
        <v>116.0</v>
      </c>
      <c r="G229" s="11"/>
      <c r="I229" t="str">
        <f t="array" ref="I229">INDEX('2021 Points'!$F$13:$F$21,MATCH(1,MMULT(--('2021 Points'!$G$13:$N$21=D229),TRANSPOSE(COLUMN('2021 Points'!$G$13:$N$21)^0)),0))</f>
        <v>#N/A</v>
      </c>
    </row>
    <row r="230">
      <c r="A230" s="50">
        <v>229.0</v>
      </c>
      <c r="B230" s="67">
        <v>178.0</v>
      </c>
      <c r="C230" s="69" t="s">
        <v>1799</v>
      </c>
      <c r="D230" s="107" t="s">
        <v>3736</v>
      </c>
      <c r="E230" s="107" t="s">
        <v>11207</v>
      </c>
      <c r="F230" s="107">
        <v>115.0</v>
      </c>
      <c r="G230" s="11"/>
      <c r="I230" t="str">
        <f t="array" ref="I230">INDEX('2021 Points'!$F$13:$F$21,MATCH(1,MMULT(--('2021 Points'!$G$13:$N$21=D230),TRANSPOSE(COLUMN('2021 Points'!$G$13:$N$21)^0)),0))</f>
        <v>#N/A</v>
      </c>
    </row>
    <row r="231">
      <c r="A231" s="50">
        <v>230.0</v>
      </c>
      <c r="B231" s="67">
        <v>58.0</v>
      </c>
      <c r="C231" s="69" t="s">
        <v>5489</v>
      </c>
      <c r="D231" s="107" t="s">
        <v>859</v>
      </c>
      <c r="E231" s="107" t="s">
        <v>139</v>
      </c>
      <c r="F231" s="107">
        <v>115.0</v>
      </c>
      <c r="G231" s="11"/>
      <c r="I231" t="str">
        <f t="array" ref="I231">INDEX('2021 Points'!$F$13:$F$21,MATCH(1,MMULT(--('2021 Points'!$G$13:$N$21=D231),TRANSPOSE(COLUMN('2021 Points'!$G$13:$N$21)^0)),0))</f>
        <v>Mike</v>
      </c>
    </row>
    <row r="232">
      <c r="A232" s="50">
        <v>231.0</v>
      </c>
      <c r="B232" s="67">
        <v>318.0</v>
      </c>
      <c r="C232" s="68" t="s">
        <v>4356</v>
      </c>
      <c r="D232" s="107" t="s">
        <v>1062</v>
      </c>
      <c r="E232" s="107" t="s">
        <v>11971</v>
      </c>
      <c r="F232" s="107">
        <v>114.0</v>
      </c>
      <c r="G232" s="11"/>
      <c r="I232" t="str">
        <f t="array" ref="I232">INDEX('2021 Points'!$F$13:$F$21,MATCH(1,MMULT(--('2021 Points'!$G$13:$N$21=D232),TRANSPOSE(COLUMN('2021 Points'!$G$13:$N$21)^0)),0))</f>
        <v>#N/A</v>
      </c>
    </row>
    <row r="233">
      <c r="A233" s="50">
        <v>232.0</v>
      </c>
      <c r="B233" s="67">
        <v>723.0</v>
      </c>
      <c r="C233" s="68" t="s">
        <v>5100</v>
      </c>
      <c r="D233" s="107" t="s">
        <v>2077</v>
      </c>
      <c r="E233" s="107" t="s">
        <v>11209</v>
      </c>
      <c r="F233" s="107">
        <v>114.0</v>
      </c>
      <c r="G233" s="11"/>
      <c r="I233" t="str">
        <f t="array" ref="I233">INDEX('2021 Points'!$F$13:$F$21,MATCH(1,MMULT(--('2021 Points'!$G$13:$N$21=D233),TRANSPOSE(COLUMN('2021 Points'!$G$13:$N$21)^0)),0))</f>
        <v>#N/A</v>
      </c>
    </row>
    <row r="234">
      <c r="A234" s="50">
        <v>233.0</v>
      </c>
      <c r="B234" s="67">
        <v>809.0</v>
      </c>
      <c r="C234" s="68" t="s">
        <v>5392</v>
      </c>
      <c r="D234" s="107" t="s">
        <v>501</v>
      </c>
      <c r="E234" s="107" t="s">
        <v>9918</v>
      </c>
      <c r="F234" s="107">
        <v>113.0</v>
      </c>
      <c r="G234" s="11"/>
      <c r="I234" t="str">
        <f t="array" ref="I234">INDEX('2021 Points'!$F$13:$F$21,MATCH(1,MMULT(--('2021 Points'!$G$13:$N$21=D234),TRANSPOSE(COLUMN('2021 Points'!$G$13:$N$21)^0)),0))</f>
        <v>#N/A</v>
      </c>
    </row>
    <row r="235">
      <c r="A235" s="50">
        <v>234.0</v>
      </c>
      <c r="B235" s="67">
        <v>112.0</v>
      </c>
      <c r="C235" s="69" t="s">
        <v>712</v>
      </c>
      <c r="D235" s="107" t="s">
        <v>10771</v>
      </c>
      <c r="E235" s="107" t="s">
        <v>11204</v>
      </c>
      <c r="F235" s="107">
        <v>113.0</v>
      </c>
      <c r="G235" s="11"/>
      <c r="I235" t="str">
        <f t="array" ref="I235">INDEX('2021 Points'!$F$13:$F$21,MATCH(1,MMULT(--('2021 Points'!$G$13:$N$21=D235),TRANSPOSE(COLUMN('2021 Points'!$G$13:$N$21)^0)),0))</f>
        <v>#N/A</v>
      </c>
    </row>
    <row r="236">
      <c r="A236" s="50">
        <v>235.0</v>
      </c>
      <c r="B236" s="67">
        <v>270.0</v>
      </c>
      <c r="C236" s="68" t="s">
        <v>133</v>
      </c>
      <c r="D236" s="107" t="s">
        <v>3920</v>
      </c>
      <c r="E236" s="107" t="s">
        <v>9917</v>
      </c>
      <c r="F236" s="107">
        <v>112.0</v>
      </c>
      <c r="G236" s="11"/>
      <c r="I236" t="str">
        <f t="array" ref="I236">INDEX('2021 Points'!$F$13:$F$21,MATCH(1,MMULT(--('2021 Points'!$G$13:$N$21=D236),TRANSPOSE(COLUMN('2021 Points'!$G$13:$N$21)^0)),0))</f>
        <v>#N/A</v>
      </c>
    </row>
    <row r="237">
      <c r="A237" s="50">
        <v>236.0</v>
      </c>
      <c r="B237" s="67">
        <v>647.0</v>
      </c>
      <c r="C237" s="68" t="s">
        <v>665</v>
      </c>
      <c r="D237" s="107" t="s">
        <v>1858</v>
      </c>
      <c r="E237" s="107" t="s">
        <v>4326</v>
      </c>
      <c r="F237" s="107">
        <v>111.0</v>
      </c>
      <c r="G237" s="11"/>
      <c r="I237" t="str">
        <f t="array" ref="I237">INDEX('2021 Points'!$F$13:$F$21,MATCH(1,MMULT(--('2021 Points'!$G$13:$N$21=D237),TRANSPOSE(COLUMN('2021 Points'!$G$13:$N$21)^0)),0))</f>
        <v>#N/A</v>
      </c>
    </row>
    <row r="238">
      <c r="A238" s="50">
        <v>237.0</v>
      </c>
      <c r="B238" s="67">
        <v>471.0</v>
      </c>
      <c r="C238" s="68" t="s">
        <v>166</v>
      </c>
      <c r="D238" s="107" t="s">
        <v>2116</v>
      </c>
      <c r="E238" s="107" t="s">
        <v>9928</v>
      </c>
      <c r="F238" s="107">
        <v>111.0</v>
      </c>
      <c r="G238" s="11"/>
      <c r="I238" t="str">
        <f t="array" ref="I238">INDEX('2021 Points'!$F$13:$F$21,MATCH(1,MMULT(--('2021 Points'!$G$13:$N$21=D238),TRANSPOSE(COLUMN('2021 Points'!$G$13:$N$21)^0)),0))</f>
        <v>#N/A</v>
      </c>
    </row>
    <row r="239">
      <c r="A239" s="50">
        <v>238.0</v>
      </c>
      <c r="B239" s="67">
        <v>203.0</v>
      </c>
      <c r="C239" s="69" t="s">
        <v>154</v>
      </c>
      <c r="D239" s="107" t="s">
        <v>357</v>
      </c>
      <c r="E239" s="107" t="s">
        <v>11205</v>
      </c>
      <c r="F239" s="107">
        <v>111.0</v>
      </c>
      <c r="G239" s="11"/>
      <c r="I239" t="str">
        <f t="array" ref="I239">INDEX('2021 Points'!$F$13:$F$21,MATCH(1,MMULT(--('2021 Points'!$G$13:$N$21=D239),TRANSPOSE(COLUMN('2021 Points'!$G$13:$N$21)^0)),0))</f>
        <v>#N/A</v>
      </c>
    </row>
    <row r="240">
      <c r="A240" s="50">
        <v>239.0</v>
      </c>
      <c r="B240" s="67">
        <v>593.0</v>
      </c>
      <c r="C240" s="68" t="s">
        <v>4490</v>
      </c>
      <c r="D240" s="107" t="s">
        <v>1223</v>
      </c>
      <c r="E240" s="107" t="s">
        <v>11208</v>
      </c>
      <c r="F240" s="107">
        <v>109.0</v>
      </c>
      <c r="G240" s="11"/>
      <c r="I240" t="str">
        <f t="array" ref="I240">INDEX('2021 Points'!$F$13:$F$21,MATCH(1,MMULT(--('2021 Points'!$G$13:$N$21=D240),TRANSPOSE(COLUMN('2021 Points'!$G$13:$N$21)^0)),0))</f>
        <v>#N/A</v>
      </c>
    </row>
    <row r="241">
      <c r="A241" s="50">
        <v>240.0</v>
      </c>
      <c r="B241" s="67">
        <v>828.0</v>
      </c>
      <c r="C241" s="68" t="s">
        <v>5841</v>
      </c>
      <c r="D241" s="107" t="s">
        <v>904</v>
      </c>
      <c r="E241" s="107" t="s">
        <v>11225</v>
      </c>
      <c r="F241" s="107">
        <v>108.0</v>
      </c>
      <c r="G241" s="11"/>
      <c r="I241" t="str">
        <f t="array" ref="I241">INDEX('2021 Points'!$F$13:$F$21,MATCH(1,MMULT(--('2021 Points'!$G$13:$N$21=D241),TRANSPOSE(COLUMN('2021 Points'!$G$13:$N$21)^0)),0))</f>
        <v>#N/A</v>
      </c>
    </row>
    <row r="242">
      <c r="A242" s="50">
        <v>241.0</v>
      </c>
      <c r="B242" s="67">
        <v>353.0</v>
      </c>
      <c r="C242" s="68" t="s">
        <v>401</v>
      </c>
      <c r="D242" s="107" t="s">
        <v>2412</v>
      </c>
      <c r="E242" s="107" t="s">
        <v>11211</v>
      </c>
      <c r="F242" s="107">
        <v>108.0</v>
      </c>
      <c r="G242" s="11"/>
      <c r="I242" t="str">
        <f t="array" ref="I242">INDEX('2021 Points'!$F$13:$F$21,MATCH(1,MMULT(--('2021 Points'!$G$13:$N$21=D242),TRANSPOSE(COLUMN('2021 Points'!$G$13:$N$21)^0)),0))</f>
        <v>Nick</v>
      </c>
    </row>
    <row r="243">
      <c r="A243" s="50">
        <v>242.0</v>
      </c>
      <c r="B243" s="86"/>
      <c r="C243" s="69" t="s">
        <v>4645</v>
      </c>
      <c r="D243" s="107" t="s">
        <v>92</v>
      </c>
      <c r="E243" s="107" t="s">
        <v>11208</v>
      </c>
      <c r="F243" s="107">
        <v>108.0</v>
      </c>
      <c r="G243" s="11"/>
      <c r="I243" t="str">
        <f t="array" ref="I243">INDEX('2021 Points'!$F$13:$F$21,MATCH(1,MMULT(--('2021 Points'!$G$13:$N$21=D243),TRANSPOSE(COLUMN('2021 Points'!$G$13:$N$21)^0)),0))</f>
        <v>#N/A</v>
      </c>
    </row>
    <row r="244">
      <c r="A244" s="50">
        <v>243.0</v>
      </c>
      <c r="B244" s="67">
        <v>152.0</v>
      </c>
      <c r="C244" s="69" t="s">
        <v>5357</v>
      </c>
      <c r="D244" s="107" t="s">
        <v>10793</v>
      </c>
      <c r="E244" s="107" t="s">
        <v>8597</v>
      </c>
      <c r="F244" s="107">
        <v>108.0</v>
      </c>
      <c r="G244" s="11"/>
      <c r="I244" t="str">
        <f t="array" ref="I244">INDEX('2021 Points'!$F$13:$F$21,MATCH(1,MMULT(--('2021 Points'!$G$13:$N$21=D244),TRANSPOSE(COLUMN('2021 Points'!$G$13:$N$21)^0)),0))</f>
        <v>#N/A</v>
      </c>
    </row>
    <row r="245">
      <c r="A245" s="50">
        <v>244.0</v>
      </c>
      <c r="B245" s="67">
        <v>2373.0</v>
      </c>
      <c r="C245" s="68" t="s">
        <v>11974</v>
      </c>
      <c r="D245" s="107" t="s">
        <v>10899</v>
      </c>
      <c r="E245" s="107" t="s">
        <v>11214</v>
      </c>
      <c r="F245" s="107">
        <v>108.0</v>
      </c>
      <c r="G245" s="11"/>
      <c r="I245" t="str">
        <f t="array" ref="I245">INDEX('2021 Points'!$F$13:$F$21,MATCH(1,MMULT(--('2021 Points'!$G$13:$N$21=D245),TRANSPOSE(COLUMN('2021 Points'!$G$13:$N$21)^0)),0))</f>
        <v>#N/A</v>
      </c>
    </row>
    <row r="246">
      <c r="A246" s="50">
        <v>245.0</v>
      </c>
      <c r="B246" s="67">
        <v>201.0</v>
      </c>
      <c r="C246" s="69" t="s">
        <v>4487</v>
      </c>
      <c r="D246" s="107" t="s">
        <v>633</v>
      </c>
      <c r="E246" s="107" t="s">
        <v>8592</v>
      </c>
      <c r="F246" s="107">
        <v>107.0</v>
      </c>
      <c r="G246" s="11"/>
      <c r="I246" t="str">
        <f t="array" ref="I246">INDEX('2021 Points'!$F$13:$F$21,MATCH(1,MMULT(--('2021 Points'!$G$13:$N$21=D246),TRANSPOSE(COLUMN('2021 Points'!$G$13:$N$21)^0)),0))</f>
        <v>#N/A</v>
      </c>
    </row>
    <row r="247">
      <c r="A247" s="50">
        <v>246.0</v>
      </c>
      <c r="B247" s="67">
        <v>186.0</v>
      </c>
      <c r="C247" s="69" t="s">
        <v>4482</v>
      </c>
      <c r="D247" s="107" t="s">
        <v>10805</v>
      </c>
      <c r="E247" s="107" t="s">
        <v>11204</v>
      </c>
      <c r="F247" s="107">
        <v>107.0</v>
      </c>
      <c r="G247" s="11"/>
      <c r="I247" t="str">
        <f t="array" ref="I247">INDEX('2021 Points'!$F$13:$F$21,MATCH(1,MMULT(--('2021 Points'!$G$13:$N$21=D247),TRANSPOSE(COLUMN('2021 Points'!$G$13:$N$21)^0)),0))</f>
        <v>#N/A</v>
      </c>
    </row>
    <row r="248">
      <c r="A248" s="50">
        <v>247.0</v>
      </c>
      <c r="B248" s="67">
        <v>107.0</v>
      </c>
      <c r="C248" s="69" t="s">
        <v>1417</v>
      </c>
      <c r="D248" s="107" t="s">
        <v>1081</v>
      </c>
      <c r="E248" s="107" t="s">
        <v>4326</v>
      </c>
      <c r="F248" s="107">
        <v>107.0</v>
      </c>
      <c r="G248" s="11"/>
      <c r="I248" t="str">
        <f t="array" ref="I248">INDEX('2021 Points'!$F$13:$F$21,MATCH(1,MMULT(--('2021 Points'!$G$13:$N$21=D248),TRANSPOSE(COLUMN('2021 Points'!$G$13:$N$21)^0)),0))</f>
        <v>#N/A</v>
      </c>
    </row>
    <row r="249">
      <c r="A249" s="50">
        <v>248.0</v>
      </c>
      <c r="B249" s="67">
        <v>36.0</v>
      </c>
      <c r="C249" s="69" t="s">
        <v>4727</v>
      </c>
      <c r="D249" s="107" t="s">
        <v>1861</v>
      </c>
      <c r="E249" s="107" t="s">
        <v>11204</v>
      </c>
      <c r="F249" s="107">
        <v>106.0</v>
      </c>
      <c r="G249" s="11"/>
      <c r="I249" t="str">
        <f t="array" ref="I249">INDEX('2021 Points'!$F$13:$F$21,MATCH(1,MMULT(--('2021 Points'!$G$13:$N$21=D249),TRANSPOSE(COLUMN('2021 Points'!$G$13:$N$21)^0)),0))</f>
        <v>#N/A</v>
      </c>
    </row>
    <row r="250">
      <c r="A250" s="50">
        <v>249.0</v>
      </c>
      <c r="B250" s="67">
        <v>41.0</v>
      </c>
      <c r="C250" s="69" t="s">
        <v>4470</v>
      </c>
      <c r="D250" s="107" t="s">
        <v>10863</v>
      </c>
      <c r="E250" s="107" t="s">
        <v>11206</v>
      </c>
      <c r="F250" s="107">
        <v>106.0</v>
      </c>
      <c r="G250" s="11"/>
      <c r="I250" t="str">
        <f t="array" ref="I250">INDEX('2021 Points'!$F$13:$F$21,MATCH(1,MMULT(--('2021 Points'!$G$13:$N$21=D250),TRANSPOSE(COLUMN('2021 Points'!$G$13:$N$21)^0)),0))</f>
        <v>#N/A</v>
      </c>
    </row>
    <row r="251">
      <c r="A251" s="50">
        <v>250.0</v>
      </c>
      <c r="B251" s="67">
        <v>641.0</v>
      </c>
      <c r="C251" s="68" t="s">
        <v>4949</v>
      </c>
      <c r="D251" s="107" t="s">
        <v>1002</v>
      </c>
      <c r="E251" s="107" t="s">
        <v>4331</v>
      </c>
      <c r="F251" s="107">
        <v>106.0</v>
      </c>
      <c r="G251" s="11"/>
      <c r="I251" t="str">
        <f t="array" ref="I251">INDEX('2021 Points'!$F$13:$F$21,MATCH(1,MMULT(--('2021 Points'!$G$13:$N$21=D251),TRANSPOSE(COLUMN('2021 Points'!$G$13:$N$21)^0)),0))</f>
        <v>#N/A</v>
      </c>
    </row>
    <row r="252">
      <c r="A252" s="50">
        <v>251.0</v>
      </c>
      <c r="B252" s="67">
        <v>717.0</v>
      </c>
      <c r="C252" s="68" t="s">
        <v>4500</v>
      </c>
      <c r="D252" s="107" t="s">
        <v>1260</v>
      </c>
      <c r="E252" s="107" t="s">
        <v>11219</v>
      </c>
      <c r="F252" s="107">
        <v>105.0</v>
      </c>
      <c r="G252" s="11"/>
      <c r="I252" t="str">
        <f t="array" ref="I252">INDEX('2021 Points'!$F$13:$F$21,MATCH(1,MMULT(--('2021 Points'!$G$13:$N$21=D252),TRANSPOSE(COLUMN('2021 Points'!$G$13:$N$21)^0)),0))</f>
        <v>#N/A</v>
      </c>
    </row>
    <row r="253">
      <c r="A253" s="50">
        <v>252.0</v>
      </c>
      <c r="B253" s="67">
        <v>897.0</v>
      </c>
      <c r="C253" s="68" t="s">
        <v>1696</v>
      </c>
      <c r="D253" s="107" t="s">
        <v>389</v>
      </c>
      <c r="E253" s="107" t="s">
        <v>8970</v>
      </c>
      <c r="F253" s="107">
        <v>105.0</v>
      </c>
      <c r="G253" s="11"/>
      <c r="I253" t="str">
        <f t="array" ref="I253">INDEX('2021 Points'!$F$13:$F$21,MATCH(1,MMULT(--('2021 Points'!$G$13:$N$21=D253),TRANSPOSE(COLUMN('2021 Points'!$G$13:$N$21)^0)),0))</f>
        <v>#N/A</v>
      </c>
    </row>
    <row r="254">
      <c r="A254" s="50">
        <v>253.0</v>
      </c>
      <c r="B254" s="67">
        <v>765.0</v>
      </c>
      <c r="C254" s="68" t="s">
        <v>5355</v>
      </c>
      <c r="D254" s="107" t="s">
        <v>2229</v>
      </c>
      <c r="E254" s="107" t="s">
        <v>4326</v>
      </c>
      <c r="F254" s="107">
        <v>104.0</v>
      </c>
      <c r="G254" s="11"/>
      <c r="I254" t="str">
        <f t="array" ref="I254">INDEX('2021 Points'!$F$13:$F$21,MATCH(1,MMULT(--('2021 Points'!$G$13:$N$21=D254),TRANSPOSE(COLUMN('2021 Points'!$G$13:$N$21)^0)),0))</f>
        <v>#N/A</v>
      </c>
    </row>
    <row r="255">
      <c r="A255" s="50">
        <v>254.0</v>
      </c>
      <c r="B255" s="67">
        <v>421.0</v>
      </c>
      <c r="C255" s="68" t="s">
        <v>222</v>
      </c>
      <c r="D255" s="107" t="s">
        <v>1809</v>
      </c>
      <c r="E255" s="107" t="s">
        <v>9929</v>
      </c>
      <c r="F255" s="107">
        <v>103.0</v>
      </c>
      <c r="G255" s="11"/>
      <c r="I255" t="str">
        <f t="array" ref="I255">INDEX('2021 Points'!$F$13:$F$21,MATCH(1,MMULT(--('2021 Points'!$G$13:$N$21=D255),TRANSPOSE(COLUMN('2021 Points'!$G$13:$N$21)^0)),0))</f>
        <v>#N/A</v>
      </c>
    </row>
    <row r="256">
      <c r="A256" s="50">
        <v>255.0</v>
      </c>
      <c r="B256" s="67">
        <v>1183.0</v>
      </c>
      <c r="C256" s="68" t="s">
        <v>8982</v>
      </c>
      <c r="D256" s="107" t="s">
        <v>169</v>
      </c>
      <c r="E256" s="107" t="s">
        <v>8594</v>
      </c>
      <c r="F256" s="107">
        <v>102.0</v>
      </c>
      <c r="G256" s="11"/>
      <c r="I256" t="str">
        <f t="array" ref="I256">INDEX('2021 Points'!$F$13:$F$21,MATCH(1,MMULT(--('2021 Points'!$G$13:$N$21=D256),TRANSPOSE(COLUMN('2021 Points'!$G$13:$N$21)^0)),0))</f>
        <v>#N/A</v>
      </c>
    </row>
    <row r="257">
      <c r="A257" s="50">
        <v>256.0</v>
      </c>
      <c r="B257" s="67">
        <v>165.0</v>
      </c>
      <c r="C257" s="69" t="s">
        <v>5357</v>
      </c>
      <c r="D257" s="107" t="s">
        <v>562</v>
      </c>
      <c r="E257" s="107" t="s">
        <v>8597</v>
      </c>
      <c r="F257" s="107">
        <v>102.0</v>
      </c>
      <c r="G257" s="11"/>
      <c r="I257" t="str">
        <f t="array" ref="I257">INDEX('2021 Points'!$F$13:$F$21,MATCH(1,MMULT(--('2021 Points'!$G$13:$N$21=D257),TRANSPOSE(COLUMN('2021 Points'!$G$13:$N$21)^0)),0))</f>
        <v>#N/A</v>
      </c>
    </row>
    <row r="258">
      <c r="A258" s="50">
        <v>257.0</v>
      </c>
      <c r="B258" s="67">
        <v>836.0</v>
      </c>
      <c r="C258" s="68" t="s">
        <v>9930</v>
      </c>
      <c r="D258" s="107" t="s">
        <v>11249</v>
      </c>
      <c r="E258" s="107" t="s">
        <v>8613</v>
      </c>
      <c r="F258" s="107">
        <v>102.0</v>
      </c>
      <c r="G258" s="11"/>
      <c r="I258" t="str">
        <f t="array" ref="I258">INDEX('2021 Points'!$F$13:$F$21,MATCH(1,MMULT(--('2021 Points'!$G$13:$N$21=D258),TRANSPOSE(COLUMN('2021 Points'!$G$13:$N$21)^0)),0))</f>
        <v>#N/A</v>
      </c>
    </row>
    <row r="259">
      <c r="A259" s="50">
        <v>258.0</v>
      </c>
      <c r="B259" s="67">
        <v>453.0</v>
      </c>
      <c r="C259" s="68" t="s">
        <v>939</v>
      </c>
      <c r="D259" s="107" t="s">
        <v>968</v>
      </c>
      <c r="E259" s="107" t="s">
        <v>9917</v>
      </c>
      <c r="F259" s="107">
        <v>101.0</v>
      </c>
      <c r="G259" s="11"/>
      <c r="I259" t="str">
        <f t="array" ref="I259">INDEX('2021 Points'!$F$13:$F$21,MATCH(1,MMULT(--('2021 Points'!$G$13:$N$21=D259),TRANSPOSE(COLUMN('2021 Points'!$G$13:$N$21)^0)),0))</f>
        <v>#N/A</v>
      </c>
    </row>
    <row r="260">
      <c r="A260" s="50">
        <v>259.0</v>
      </c>
      <c r="B260" s="67">
        <v>149.0</v>
      </c>
      <c r="C260" s="69" t="s">
        <v>5308</v>
      </c>
      <c r="D260" s="107" t="s">
        <v>1896</v>
      </c>
      <c r="E260" s="107" t="s">
        <v>11212</v>
      </c>
      <c r="F260" s="107">
        <v>101.0</v>
      </c>
      <c r="G260" s="11"/>
      <c r="I260" t="str">
        <f t="array" ref="I260">INDEX('2021 Points'!$F$13:$F$21,MATCH(1,MMULT(--('2021 Points'!$G$13:$N$21=D260),TRANSPOSE(COLUMN('2021 Points'!$G$13:$N$21)^0)),0))</f>
        <v>#N/A</v>
      </c>
    </row>
    <row r="261">
      <c r="A261" s="50">
        <v>260.0</v>
      </c>
      <c r="B261" s="67">
        <v>791.0</v>
      </c>
      <c r="C261" s="68" t="s">
        <v>814</v>
      </c>
      <c r="D261" s="107" t="s">
        <v>11216</v>
      </c>
      <c r="E261" s="72"/>
      <c r="F261" s="107">
        <v>100.0</v>
      </c>
      <c r="G261" s="11"/>
      <c r="I261" t="str">
        <f t="array" ref="I261">INDEX('2021 Points'!$F$13:$F$21,MATCH(1,MMULT(--('2021 Points'!$G$13:$N$21=D261),TRANSPOSE(COLUMN('2021 Points'!$G$13:$N$21)^0)),0))</f>
        <v>#N/A</v>
      </c>
    </row>
    <row r="262">
      <c r="A262" s="50">
        <v>261.0</v>
      </c>
      <c r="B262" s="67">
        <v>206.0</v>
      </c>
      <c r="C262" s="69" t="s">
        <v>252</v>
      </c>
      <c r="D262" s="107" t="s">
        <v>785</v>
      </c>
      <c r="E262" s="107" t="s">
        <v>8970</v>
      </c>
      <c r="F262" s="107">
        <v>100.0</v>
      </c>
      <c r="G262" s="11"/>
      <c r="I262" t="str">
        <f t="array" ref="I262">INDEX('2021 Points'!$F$13:$F$21,MATCH(1,MMULT(--('2021 Points'!$G$13:$N$21=D262),TRANSPOSE(COLUMN('2021 Points'!$G$13:$N$21)^0)),0))</f>
        <v>#N/A</v>
      </c>
    </row>
    <row r="263">
      <c r="A263" s="50">
        <v>262.0</v>
      </c>
      <c r="B263" s="67">
        <v>101.0</v>
      </c>
      <c r="C263" s="69" t="s">
        <v>5074</v>
      </c>
      <c r="D263" s="107" t="s">
        <v>1499</v>
      </c>
      <c r="E263" s="107" t="s">
        <v>9918</v>
      </c>
      <c r="F263" s="107">
        <v>100.0</v>
      </c>
      <c r="G263" s="11"/>
      <c r="I263" t="str">
        <f t="array" ref="I263">INDEX('2021 Points'!$F$13:$F$21,MATCH(1,MMULT(--('2021 Points'!$G$13:$N$21=D263),TRANSPOSE(COLUMN('2021 Points'!$G$13:$N$21)^0)),0))</f>
        <v>#N/A</v>
      </c>
    </row>
    <row r="264">
      <c r="A264" s="50">
        <v>263.0</v>
      </c>
      <c r="B264" s="67">
        <v>1002.0</v>
      </c>
      <c r="C264" s="68" t="s">
        <v>8776</v>
      </c>
      <c r="D264" s="107" t="s">
        <v>682</v>
      </c>
      <c r="E264" s="107" t="s">
        <v>10758</v>
      </c>
      <c r="F264" s="107">
        <v>100.0</v>
      </c>
      <c r="G264" s="11"/>
      <c r="I264" t="str">
        <f t="array" ref="I264">INDEX('2021 Points'!$F$13:$F$21,MATCH(1,MMULT(--('2021 Points'!$G$13:$N$21=D264),TRANSPOSE(COLUMN('2021 Points'!$G$13:$N$21)^0)),0))</f>
        <v>#N/A</v>
      </c>
    </row>
    <row r="265">
      <c r="A265" s="50">
        <v>264.0</v>
      </c>
      <c r="B265" s="67">
        <v>808.0</v>
      </c>
      <c r="C265" s="68" t="s">
        <v>5520</v>
      </c>
      <c r="D265" s="107" t="s">
        <v>11251</v>
      </c>
      <c r="E265" s="107" t="s">
        <v>4331</v>
      </c>
      <c r="F265" s="107">
        <v>99.0</v>
      </c>
      <c r="G265" s="11"/>
      <c r="I265" t="str">
        <f t="array" ref="I265">INDEX('2021 Points'!$F$13:$F$21,MATCH(1,MMULT(--('2021 Points'!$G$13:$N$21=D265),TRANSPOSE(COLUMN('2021 Points'!$G$13:$N$21)^0)),0))</f>
        <v>#N/A</v>
      </c>
    </row>
    <row r="266">
      <c r="A266" s="50">
        <v>265.0</v>
      </c>
      <c r="B266" s="67">
        <v>412.0</v>
      </c>
      <c r="C266" s="68" t="s">
        <v>213</v>
      </c>
      <c r="D266" s="107" t="s">
        <v>377</v>
      </c>
      <c r="E266" s="107" t="s">
        <v>9917</v>
      </c>
      <c r="F266" s="107">
        <v>99.0</v>
      </c>
      <c r="G266" s="11"/>
      <c r="I266" t="str">
        <f t="array" ref="I266">INDEX('2021 Points'!$F$13:$F$21,MATCH(1,MMULT(--('2021 Points'!$G$13:$N$21=D266),TRANSPOSE(COLUMN('2021 Points'!$G$13:$N$21)^0)),0))</f>
        <v>#N/A</v>
      </c>
    </row>
    <row r="267">
      <c r="A267" s="50">
        <v>266.0</v>
      </c>
      <c r="B267" s="67">
        <v>730.0</v>
      </c>
      <c r="C267" s="68" t="s">
        <v>4327</v>
      </c>
      <c r="D267" s="107" t="s">
        <v>1863</v>
      </c>
      <c r="E267" s="107" t="s">
        <v>8970</v>
      </c>
      <c r="F267" s="107">
        <v>99.0</v>
      </c>
      <c r="G267" s="11"/>
      <c r="I267" t="str">
        <f t="array" ref="I267">INDEX('2021 Points'!$F$13:$F$21,MATCH(1,MMULT(--('2021 Points'!$G$13:$N$21=D267),TRANSPOSE(COLUMN('2021 Points'!$G$13:$N$21)^0)),0))</f>
        <v>#N/A</v>
      </c>
    </row>
    <row r="268">
      <c r="A268" s="50">
        <v>267.0</v>
      </c>
      <c r="B268" s="67">
        <v>74.0</v>
      </c>
      <c r="C268" s="69" t="s">
        <v>1603</v>
      </c>
      <c r="D268" s="107" t="s">
        <v>3646</v>
      </c>
      <c r="E268" s="107" t="s">
        <v>9917</v>
      </c>
      <c r="F268" s="107">
        <v>98.0</v>
      </c>
      <c r="G268" s="11"/>
      <c r="I268" t="str">
        <f t="array" ref="I268">INDEX('2021 Points'!$F$13:$F$21,MATCH(1,MMULT(--('2021 Points'!$G$13:$N$21=D268),TRANSPOSE(COLUMN('2021 Points'!$G$13:$N$21)^0)),0))</f>
        <v>#N/A</v>
      </c>
    </row>
    <row r="269">
      <c r="A269" s="50">
        <v>268.0</v>
      </c>
      <c r="B269" s="67">
        <v>491.0</v>
      </c>
      <c r="C269" s="68" t="s">
        <v>747</v>
      </c>
      <c r="D269" s="107" t="s">
        <v>2041</v>
      </c>
      <c r="E269" s="107" t="s">
        <v>4612</v>
      </c>
      <c r="F269" s="107">
        <v>97.0</v>
      </c>
      <c r="G269" s="11"/>
      <c r="I269" t="str">
        <f t="array" ref="I269">INDEX('2021 Points'!$F$13:$F$21,MATCH(1,MMULT(--('2021 Points'!$G$13:$N$21=D269),TRANSPOSE(COLUMN('2021 Points'!$G$13:$N$21)^0)),0))</f>
        <v>#N/A</v>
      </c>
    </row>
    <row r="270">
      <c r="A270" s="50">
        <v>269.0</v>
      </c>
      <c r="B270" s="67">
        <v>814.0</v>
      </c>
      <c r="C270" s="68" t="s">
        <v>1192</v>
      </c>
      <c r="D270" s="107" t="s">
        <v>1910</v>
      </c>
      <c r="E270" s="107" t="s">
        <v>8597</v>
      </c>
      <c r="F270" s="107">
        <v>97.0</v>
      </c>
      <c r="G270" s="11"/>
      <c r="I270" t="str">
        <f t="array" ref="I270">INDEX('2021 Points'!$F$13:$F$21,MATCH(1,MMULT(--('2021 Points'!$G$13:$N$21=D270),TRANSPOSE(COLUMN('2021 Points'!$G$13:$N$21)^0)),0))</f>
        <v>#N/A</v>
      </c>
    </row>
    <row r="271">
      <c r="A271" s="50">
        <v>270.0</v>
      </c>
      <c r="B271" s="67">
        <v>102.0</v>
      </c>
      <c r="C271" s="69" t="s">
        <v>1315</v>
      </c>
      <c r="D271" s="107" t="s">
        <v>3621</v>
      </c>
      <c r="E271" s="107" t="s">
        <v>4331</v>
      </c>
      <c r="F271" s="107">
        <v>96.0</v>
      </c>
      <c r="G271" s="11"/>
      <c r="I271" t="str">
        <f t="array" ref="I271">INDEX('2021 Points'!$F$13:$F$21,MATCH(1,MMULT(--('2021 Points'!$G$13:$N$21=D271),TRANSPOSE(COLUMN('2021 Points'!$G$13:$N$21)^0)),0))</f>
        <v>#N/A</v>
      </c>
    </row>
    <row r="272">
      <c r="A272" s="50">
        <v>271.0</v>
      </c>
      <c r="B272" s="67">
        <v>875.0</v>
      </c>
      <c r="C272" s="68" t="s">
        <v>8768</v>
      </c>
      <c r="D272" s="107" t="s">
        <v>11239</v>
      </c>
      <c r="E272" s="107" t="s">
        <v>9937</v>
      </c>
      <c r="F272" s="107">
        <v>95.0</v>
      </c>
      <c r="G272" s="11"/>
      <c r="I272" t="str">
        <f t="array" ref="I272">INDEX('2021 Points'!$F$13:$F$21,MATCH(1,MMULT(--('2021 Points'!$G$13:$N$21=D272),TRANSPOSE(COLUMN('2021 Points'!$G$13:$N$21)^0)),0))</f>
        <v>#N/A</v>
      </c>
    </row>
    <row r="273">
      <c r="A273" s="50">
        <v>272.0</v>
      </c>
      <c r="B273" s="67">
        <v>271.0</v>
      </c>
      <c r="C273" s="69" t="s">
        <v>168</v>
      </c>
      <c r="D273" s="107" t="s">
        <v>3525</v>
      </c>
      <c r="E273" s="107" t="s">
        <v>4331</v>
      </c>
      <c r="F273" s="107">
        <v>94.0</v>
      </c>
      <c r="G273" s="11"/>
      <c r="I273" t="str">
        <f t="array" ref="I273">INDEX('2021 Points'!$F$13:$F$21,MATCH(1,MMULT(--('2021 Points'!$G$13:$N$21=D273),TRANSPOSE(COLUMN('2021 Points'!$G$13:$N$21)^0)),0))</f>
        <v>#N/A</v>
      </c>
    </row>
    <row r="274">
      <c r="A274" s="50">
        <v>273.0</v>
      </c>
      <c r="B274" s="67">
        <v>745.0</v>
      </c>
      <c r="C274" s="68" t="s">
        <v>386</v>
      </c>
      <c r="D274" s="107" t="s">
        <v>3604</v>
      </c>
      <c r="E274" s="107" t="s">
        <v>11971</v>
      </c>
      <c r="F274" s="107">
        <v>93.0</v>
      </c>
      <c r="G274" s="11"/>
      <c r="I274" t="str">
        <f t="array" ref="I274">INDEX('2021 Points'!$F$13:$F$21,MATCH(1,MMULT(--('2021 Points'!$G$13:$N$21=D274),TRANSPOSE(COLUMN('2021 Points'!$G$13:$N$21)^0)),0))</f>
        <v>#N/A</v>
      </c>
    </row>
    <row r="275">
      <c r="A275" s="50">
        <v>274.0</v>
      </c>
      <c r="B275" s="67">
        <v>1814.0</v>
      </c>
      <c r="C275" s="68" t="s">
        <v>11975</v>
      </c>
      <c r="D275" s="107" t="s">
        <v>2556</v>
      </c>
      <c r="E275" s="107" t="s">
        <v>11214</v>
      </c>
      <c r="F275" s="107">
        <v>93.0</v>
      </c>
      <c r="G275" s="11"/>
      <c r="I275" t="str">
        <f t="array" ref="I275">INDEX('2021 Points'!$F$13:$F$21,MATCH(1,MMULT(--('2021 Points'!$G$13:$N$21=D275),TRANSPOSE(COLUMN('2021 Points'!$G$13:$N$21)^0)),0))</f>
        <v>#N/A</v>
      </c>
    </row>
    <row r="276">
      <c r="A276" s="50">
        <v>275.0</v>
      </c>
      <c r="B276" s="67">
        <v>252.0</v>
      </c>
      <c r="C276" s="69" t="s">
        <v>326</v>
      </c>
      <c r="D276" s="107" t="s">
        <v>1429</v>
      </c>
      <c r="E276" s="107" t="s">
        <v>11208</v>
      </c>
      <c r="F276" s="107">
        <v>92.0</v>
      </c>
      <c r="G276" s="11"/>
      <c r="I276" t="str">
        <f t="array" ref="I276">INDEX('2021 Points'!$F$13:$F$21,MATCH(1,MMULT(--('2021 Points'!$G$13:$N$21=D276),TRANSPOSE(COLUMN('2021 Points'!$G$13:$N$21)^0)),0))</f>
        <v>#N/A</v>
      </c>
    </row>
    <row r="277">
      <c r="A277" s="50">
        <v>276.0</v>
      </c>
      <c r="B277" s="67">
        <v>45.0</v>
      </c>
      <c r="C277" s="69" t="s">
        <v>839</v>
      </c>
      <c r="D277" s="107" t="s">
        <v>1247</v>
      </c>
      <c r="E277" s="107" t="s">
        <v>11205</v>
      </c>
      <c r="F277" s="107">
        <v>92.0</v>
      </c>
      <c r="G277" s="11"/>
      <c r="I277" t="str">
        <f t="array" ref="I277">INDEX('2021 Points'!$F$13:$F$21,MATCH(1,MMULT(--('2021 Points'!$G$13:$N$21=D277),TRANSPOSE(COLUMN('2021 Points'!$G$13:$N$21)^0)),0))</f>
        <v>#N/A</v>
      </c>
    </row>
    <row r="278">
      <c r="A278" s="50">
        <v>277.0</v>
      </c>
      <c r="B278" s="67">
        <v>148.0</v>
      </c>
      <c r="C278" s="69" t="s">
        <v>676</v>
      </c>
      <c r="D278" s="107" t="s">
        <v>769</v>
      </c>
      <c r="E278" s="107" t="s">
        <v>11219</v>
      </c>
      <c r="F278" s="107">
        <v>91.0</v>
      </c>
      <c r="G278" s="11"/>
      <c r="I278" t="str">
        <f t="array" ref="I278">INDEX('2021 Points'!$F$13:$F$21,MATCH(1,MMULT(--('2021 Points'!$G$13:$N$21=D278),TRANSPOSE(COLUMN('2021 Points'!$G$13:$N$21)^0)),0))</f>
        <v>#N/A</v>
      </c>
    </row>
    <row r="279">
      <c r="A279" s="50">
        <v>278.0</v>
      </c>
      <c r="B279" s="67">
        <v>267.0</v>
      </c>
      <c r="C279" s="69" t="s">
        <v>138</v>
      </c>
      <c r="D279" s="107" t="s">
        <v>3533</v>
      </c>
      <c r="E279" s="107" t="s">
        <v>4331</v>
      </c>
      <c r="F279" s="107">
        <v>91.0</v>
      </c>
      <c r="G279" s="11"/>
      <c r="I279" t="str">
        <f t="array" ref="I279">INDEX('2021 Points'!$F$13:$F$21,MATCH(1,MMULT(--('2021 Points'!$G$13:$N$21=D279),TRANSPOSE(COLUMN('2021 Points'!$G$13:$N$21)^0)),0))</f>
        <v>#N/A</v>
      </c>
    </row>
    <row r="280">
      <c r="A280" s="50">
        <v>279.0</v>
      </c>
      <c r="B280" s="67">
        <v>117.0</v>
      </c>
      <c r="C280" s="69" t="s">
        <v>4717</v>
      </c>
      <c r="D280" s="107" t="s">
        <v>1594</v>
      </c>
      <c r="E280" s="107" t="s">
        <v>11207</v>
      </c>
      <c r="F280" s="107">
        <v>90.0</v>
      </c>
      <c r="G280" s="11"/>
      <c r="I280" t="str">
        <f t="array" ref="I280">INDEX('2021 Points'!$F$13:$F$21,MATCH(1,MMULT(--('2021 Points'!$G$13:$N$21=D280),TRANSPOSE(COLUMN('2021 Points'!$G$13:$N$21)^0)),0))</f>
        <v>#N/A</v>
      </c>
    </row>
    <row r="281">
      <c r="A281" s="50">
        <v>280.0</v>
      </c>
      <c r="B281" s="67">
        <v>655.0</v>
      </c>
      <c r="C281" s="68" t="s">
        <v>4811</v>
      </c>
      <c r="D281" s="107" t="s">
        <v>2097</v>
      </c>
      <c r="E281" s="107" t="s">
        <v>4326</v>
      </c>
      <c r="F281" s="107">
        <v>90.0</v>
      </c>
      <c r="G281" s="11"/>
      <c r="I281" t="str">
        <f t="array" ref="I281">INDEX('2021 Points'!$F$13:$F$21,MATCH(1,MMULT(--('2021 Points'!$G$13:$N$21=D281),TRANSPOSE(COLUMN('2021 Points'!$G$13:$N$21)^0)),0))</f>
        <v>#N/A</v>
      </c>
    </row>
    <row r="282">
      <c r="A282" s="50">
        <v>281.0</v>
      </c>
      <c r="B282" s="67">
        <v>507.0</v>
      </c>
      <c r="C282" s="68" t="s">
        <v>5316</v>
      </c>
      <c r="D282" s="107" t="s">
        <v>10810</v>
      </c>
      <c r="E282" s="107" t="s">
        <v>11205</v>
      </c>
      <c r="F282" s="107">
        <v>89.0</v>
      </c>
      <c r="G282" s="11"/>
      <c r="I282" t="str">
        <f t="array" ref="I282">INDEX('2021 Points'!$F$13:$F$21,MATCH(1,MMULT(--('2021 Points'!$G$13:$N$21=D282),TRANSPOSE(COLUMN('2021 Points'!$G$13:$N$21)^0)),0))</f>
        <v>#N/A</v>
      </c>
    </row>
    <row r="283">
      <c r="A283" s="50">
        <v>282.0</v>
      </c>
      <c r="B283" s="67">
        <v>212.0</v>
      </c>
      <c r="C283" s="69" t="s">
        <v>4366</v>
      </c>
      <c r="D283" s="107" t="s">
        <v>423</v>
      </c>
      <c r="E283" s="107" t="s">
        <v>8970</v>
      </c>
      <c r="F283" s="107">
        <v>89.0</v>
      </c>
      <c r="G283" s="11"/>
      <c r="I283" t="str">
        <f t="array" ref="I283">INDEX('2021 Points'!$F$13:$F$21,MATCH(1,MMULT(--('2021 Points'!$G$13:$N$21=D283),TRANSPOSE(COLUMN('2021 Points'!$G$13:$N$21)^0)),0))</f>
        <v>#N/A</v>
      </c>
    </row>
    <row r="284">
      <c r="A284" s="50">
        <v>283.0</v>
      </c>
      <c r="B284" s="67">
        <v>170.0</v>
      </c>
      <c r="C284" s="69" t="s">
        <v>735</v>
      </c>
      <c r="D284" s="107" t="s">
        <v>2376</v>
      </c>
      <c r="E284" s="107" t="s">
        <v>10758</v>
      </c>
      <c r="F284" s="107">
        <v>89.0</v>
      </c>
      <c r="G284" s="11"/>
      <c r="I284" t="str">
        <f t="array" ref="I284">INDEX('2021 Points'!$F$13:$F$21,MATCH(1,MMULT(--('2021 Points'!$G$13:$N$21=D284),TRANSPOSE(COLUMN('2021 Points'!$G$13:$N$21)^0)),0))</f>
        <v>#N/A</v>
      </c>
    </row>
    <row r="285">
      <c r="A285" s="50">
        <v>284.0</v>
      </c>
      <c r="B285" s="67">
        <v>315.0</v>
      </c>
      <c r="C285" s="68" t="s">
        <v>458</v>
      </c>
      <c r="D285" s="107" t="s">
        <v>2004</v>
      </c>
      <c r="E285" s="107" t="s">
        <v>8597</v>
      </c>
      <c r="F285" s="107">
        <v>87.0</v>
      </c>
      <c r="G285" s="11"/>
      <c r="I285" t="str">
        <f t="array" ref="I285">INDEX('2021 Points'!$F$13:$F$21,MATCH(1,MMULT(--('2021 Points'!$G$13:$N$21=D285),TRANSPOSE(COLUMN('2021 Points'!$G$13:$N$21)^0)),0))</f>
        <v>#N/A</v>
      </c>
    </row>
    <row r="286">
      <c r="A286" s="50">
        <v>285.0</v>
      </c>
      <c r="B286" s="67">
        <v>857.0</v>
      </c>
      <c r="C286" s="68" t="s">
        <v>573</v>
      </c>
      <c r="D286" s="107" t="s">
        <v>10796</v>
      </c>
      <c r="E286" s="107" t="s">
        <v>9929</v>
      </c>
      <c r="F286" s="107">
        <v>87.0</v>
      </c>
      <c r="G286" s="11"/>
      <c r="I286" t="str">
        <f t="array" ref="I286">INDEX('2021 Points'!$F$13:$F$21,MATCH(1,MMULT(--('2021 Points'!$G$13:$N$21=D286),TRANSPOSE(COLUMN('2021 Points'!$G$13:$N$21)^0)),0))</f>
        <v>#N/A</v>
      </c>
    </row>
    <row r="287">
      <c r="A287" s="50">
        <v>286.0</v>
      </c>
      <c r="B287" s="67">
        <v>1014.0</v>
      </c>
      <c r="C287" s="68" t="s">
        <v>846</v>
      </c>
      <c r="D287" s="107" t="s">
        <v>1871</v>
      </c>
      <c r="E287" s="107" t="s">
        <v>11209</v>
      </c>
      <c r="F287" s="107">
        <v>87.0</v>
      </c>
      <c r="G287" s="11"/>
      <c r="I287" t="str">
        <f t="array" ref="I287">INDEX('2021 Points'!$F$13:$F$21,MATCH(1,MMULT(--('2021 Points'!$G$13:$N$21=D287),TRANSPOSE(COLUMN('2021 Points'!$G$13:$N$21)^0)),0))</f>
        <v>#N/A</v>
      </c>
    </row>
    <row r="288">
      <c r="A288" s="50">
        <v>287.0</v>
      </c>
      <c r="B288" s="86"/>
      <c r="C288" s="69" t="s">
        <v>5209</v>
      </c>
      <c r="D288" s="107" t="s">
        <v>14</v>
      </c>
      <c r="E288" s="107" t="s">
        <v>11204</v>
      </c>
      <c r="F288" s="107">
        <v>87.0</v>
      </c>
      <c r="G288" s="11"/>
      <c r="I288" t="str">
        <f t="array" ref="I288">INDEX('2021 Points'!$F$13:$F$21,MATCH(1,MMULT(--('2021 Points'!$G$13:$N$21=D288),TRANSPOSE(COLUMN('2021 Points'!$G$13:$N$21)^0)),0))</f>
        <v>#N/A</v>
      </c>
    </row>
    <row r="289">
      <c r="A289" s="50">
        <v>288.0</v>
      </c>
      <c r="B289" s="67">
        <v>343.0</v>
      </c>
      <c r="C289" s="68" t="s">
        <v>4695</v>
      </c>
      <c r="D289" s="107" t="s">
        <v>3800</v>
      </c>
      <c r="E289" s="107" t="s">
        <v>11211</v>
      </c>
      <c r="F289" s="107">
        <v>86.0</v>
      </c>
      <c r="G289" s="11"/>
      <c r="I289" t="str">
        <f t="array" ref="I289">INDEX('2021 Points'!$F$13:$F$21,MATCH(1,MMULT(--('2021 Points'!$G$13:$N$21=D289),TRANSPOSE(COLUMN('2021 Points'!$G$13:$N$21)^0)),0))</f>
        <v>#N/A</v>
      </c>
    </row>
    <row r="290">
      <c r="A290" s="50">
        <v>289.0</v>
      </c>
      <c r="B290" s="67">
        <v>1146.0</v>
      </c>
      <c r="C290" s="68" t="s">
        <v>862</v>
      </c>
      <c r="D290" s="107" t="s">
        <v>179</v>
      </c>
      <c r="E290" s="107" t="s">
        <v>11225</v>
      </c>
      <c r="F290" s="107">
        <v>86.0</v>
      </c>
      <c r="G290" s="11"/>
      <c r="I290" t="str">
        <f t="array" ref="I290">INDEX('2021 Points'!$F$13:$F$21,MATCH(1,MMULT(--('2021 Points'!$G$13:$N$21=D290),TRANSPOSE(COLUMN('2021 Points'!$G$13:$N$21)^0)),0))</f>
        <v>#N/A</v>
      </c>
    </row>
    <row r="291">
      <c r="A291" s="50">
        <v>290.0</v>
      </c>
      <c r="B291" s="67">
        <v>356.0</v>
      </c>
      <c r="C291" s="68" t="s">
        <v>4360</v>
      </c>
      <c r="D291" s="107" t="s">
        <v>10823</v>
      </c>
      <c r="E291" s="107" t="s">
        <v>8600</v>
      </c>
      <c r="F291" s="107">
        <v>85.0</v>
      </c>
      <c r="G291" s="11"/>
      <c r="I291" t="str">
        <f t="array" ref="I291">INDEX('2021 Points'!$F$13:$F$21,MATCH(1,MMULT(--('2021 Points'!$G$13:$N$21=D291),TRANSPOSE(COLUMN('2021 Points'!$G$13:$N$21)^0)),0))</f>
        <v>#N/A</v>
      </c>
    </row>
    <row r="292">
      <c r="A292" s="50">
        <v>291.0</v>
      </c>
      <c r="B292" s="67">
        <v>1560.0</v>
      </c>
      <c r="C292" s="68" t="s">
        <v>10836</v>
      </c>
      <c r="D292" s="107" t="s">
        <v>1484</v>
      </c>
      <c r="E292" s="107" t="s">
        <v>10758</v>
      </c>
      <c r="F292" s="107">
        <v>85.0</v>
      </c>
      <c r="G292" s="11"/>
      <c r="I292" t="str">
        <f t="array" ref="I292">INDEX('2021 Points'!$F$13:$F$21,MATCH(1,MMULT(--('2021 Points'!$G$13:$N$21=D292),TRANSPOSE(COLUMN('2021 Points'!$G$13:$N$21)^0)),0))</f>
        <v>#N/A</v>
      </c>
    </row>
    <row r="293">
      <c r="A293" s="50">
        <v>292.0</v>
      </c>
      <c r="B293" s="67">
        <v>477.0</v>
      </c>
      <c r="C293" s="68" t="s">
        <v>5773</v>
      </c>
      <c r="D293" s="107" t="s">
        <v>11125</v>
      </c>
      <c r="E293" s="107" t="s">
        <v>9925</v>
      </c>
      <c r="F293" s="107">
        <v>83.0</v>
      </c>
      <c r="G293" s="11"/>
      <c r="I293" t="str">
        <f t="array" ref="I293">INDEX('2021 Points'!$F$13:$F$21,MATCH(1,MMULT(--('2021 Points'!$G$13:$N$21=D293),TRANSPOSE(COLUMN('2021 Points'!$G$13:$N$21)^0)),0))</f>
        <v>#N/A</v>
      </c>
    </row>
    <row r="294">
      <c r="A294" s="50">
        <v>293.0</v>
      </c>
      <c r="B294" s="67">
        <v>362.0</v>
      </c>
      <c r="C294" s="68" t="s">
        <v>4550</v>
      </c>
      <c r="D294" s="107" t="s">
        <v>1307</v>
      </c>
      <c r="E294" s="107" t="s">
        <v>11211</v>
      </c>
      <c r="F294" s="107">
        <v>82.0</v>
      </c>
      <c r="G294" s="11"/>
      <c r="I294" t="str">
        <f t="array" ref="I294">INDEX('2021 Points'!$F$13:$F$21,MATCH(1,MMULT(--('2021 Points'!$G$13:$N$21=D294),TRANSPOSE(COLUMN('2021 Points'!$G$13:$N$21)^0)),0))</f>
        <v>#N/A</v>
      </c>
    </row>
    <row r="295">
      <c r="A295" s="50">
        <v>294.0</v>
      </c>
      <c r="B295" s="86"/>
      <c r="C295" s="69" t="s">
        <v>8758</v>
      </c>
      <c r="D295" s="107" t="s">
        <v>35</v>
      </c>
      <c r="E295" s="107" t="s">
        <v>8970</v>
      </c>
      <c r="F295" s="107">
        <v>82.0</v>
      </c>
      <c r="G295" s="11"/>
      <c r="I295" t="str">
        <f t="array" ref="I295">INDEX('2021 Points'!$F$13:$F$21,MATCH(1,MMULT(--('2021 Points'!$G$13:$N$21=D295),TRANSPOSE(COLUMN('2021 Points'!$G$13:$N$21)^0)),0))</f>
        <v>#N/A</v>
      </c>
    </row>
    <row r="296">
      <c r="A296" s="50">
        <v>295.0</v>
      </c>
      <c r="B296" s="67">
        <v>555.0</v>
      </c>
      <c r="C296" s="68" t="s">
        <v>173</v>
      </c>
      <c r="D296" s="107" t="s">
        <v>1288</v>
      </c>
      <c r="E296" s="107" t="s">
        <v>10018</v>
      </c>
      <c r="F296" s="107">
        <v>80.0</v>
      </c>
      <c r="G296" s="11"/>
      <c r="I296" t="str">
        <f t="array" ref="I296">INDEX('2021 Points'!$F$13:$F$21,MATCH(1,MMULT(--('2021 Points'!$G$13:$N$21=D296),TRANSPOSE(COLUMN('2021 Points'!$G$13:$N$21)^0)),0))</f>
        <v>#N/A</v>
      </c>
    </row>
    <row r="297">
      <c r="A297" s="50">
        <v>296.0</v>
      </c>
      <c r="B297" s="86"/>
      <c r="C297" s="69" t="s">
        <v>5486</v>
      </c>
      <c r="D297" s="107" t="s">
        <v>205</v>
      </c>
      <c r="E297" s="107" t="s">
        <v>8654</v>
      </c>
      <c r="F297" s="107">
        <v>80.0</v>
      </c>
      <c r="G297" s="11"/>
      <c r="I297" t="str">
        <f t="array" ref="I297">INDEX('2021 Points'!$F$13:$F$21,MATCH(1,MMULT(--('2021 Points'!$G$13:$N$21=D297),TRANSPOSE(COLUMN('2021 Points'!$G$13:$N$21)^0)),0))</f>
        <v>#N/A</v>
      </c>
    </row>
    <row r="298">
      <c r="A298" s="50">
        <v>297.0</v>
      </c>
      <c r="B298" s="67">
        <v>1359.0</v>
      </c>
      <c r="C298" s="68" t="s">
        <v>11976</v>
      </c>
      <c r="D298" s="107" t="s">
        <v>1989</v>
      </c>
      <c r="E298" s="107" t="s">
        <v>324</v>
      </c>
      <c r="F298" s="107">
        <v>80.0</v>
      </c>
      <c r="G298" s="11"/>
      <c r="I298" t="str">
        <f t="array" ref="I298">INDEX('2021 Points'!$F$13:$F$21,MATCH(1,MMULT(--('2021 Points'!$G$13:$N$21=D298),TRANSPOSE(COLUMN('2021 Points'!$G$13:$N$21)^0)),0))</f>
        <v>#N/A</v>
      </c>
    </row>
    <row r="299">
      <c r="A299" s="50">
        <v>298.0</v>
      </c>
      <c r="B299" s="67">
        <v>246.0</v>
      </c>
      <c r="C299" s="69" t="s">
        <v>4370</v>
      </c>
      <c r="D299" s="107" t="s">
        <v>10888</v>
      </c>
      <c r="E299" s="107" t="s">
        <v>8597</v>
      </c>
      <c r="F299" s="107">
        <v>80.0</v>
      </c>
      <c r="G299" s="11"/>
      <c r="I299" t="str">
        <f t="array" ref="I299">INDEX('2021 Points'!$F$13:$F$21,MATCH(1,MMULT(--('2021 Points'!$G$13:$N$21=D299),TRANSPOSE(COLUMN('2021 Points'!$G$13:$N$21)^0)),0))</f>
        <v>#N/A</v>
      </c>
    </row>
    <row r="300">
      <c r="A300" s="50">
        <v>299.0</v>
      </c>
      <c r="B300" s="67">
        <v>380.0</v>
      </c>
      <c r="C300" s="68" t="s">
        <v>148</v>
      </c>
      <c r="D300" s="107" t="s">
        <v>813</v>
      </c>
      <c r="E300" s="107" t="s">
        <v>8596</v>
      </c>
      <c r="F300" s="107">
        <v>80.0</v>
      </c>
      <c r="G300" s="11"/>
      <c r="I300" t="str">
        <f t="array" ref="I300">INDEX('2021 Points'!$F$13:$F$21,MATCH(1,MMULT(--('2021 Points'!$G$13:$N$21=D300),TRANSPOSE(COLUMN('2021 Points'!$G$13:$N$21)^0)),0))</f>
        <v>#N/A</v>
      </c>
    </row>
    <row r="301">
      <c r="A301" s="49">
        <v>300.0</v>
      </c>
      <c r="B301" s="63">
        <v>120.0</v>
      </c>
      <c r="C301" s="66" t="s">
        <v>4491</v>
      </c>
      <c r="D301" s="108" t="s">
        <v>321</v>
      </c>
      <c r="E301" s="108" t="s">
        <v>11212</v>
      </c>
      <c r="F301" s="108">
        <v>79.0</v>
      </c>
      <c r="G301" s="11"/>
      <c r="I301" t="str">
        <f t="array" ref="I301">INDEX('2021 Points'!$F$13:$F$21,MATCH(1,MMULT(--('2021 Points'!$G$13:$N$21=D301),TRANSPOSE(COLUMN('2021 Points'!$G$13:$N$21)^0)),0))</f>
        <v>#N/A</v>
      </c>
    </row>
    <row r="302">
      <c r="A302" s="50">
        <v>301.0</v>
      </c>
      <c r="B302" s="67">
        <v>563.0</v>
      </c>
      <c r="C302" s="68" t="s">
        <v>399</v>
      </c>
      <c r="D302" s="107" t="s">
        <v>3203</v>
      </c>
      <c r="E302" s="107" t="s">
        <v>10047</v>
      </c>
      <c r="F302" s="107">
        <v>79.0</v>
      </c>
      <c r="G302" s="11"/>
      <c r="I302" t="str">
        <f t="array" ref="I302">INDEX('2021 Points'!$F$13:$F$21,MATCH(1,MMULT(--('2021 Points'!$G$13:$N$21=D302),TRANSPOSE(COLUMN('2021 Points'!$G$13:$N$21)^0)),0))</f>
        <v>#N/A</v>
      </c>
    </row>
    <row r="303">
      <c r="A303" s="50">
        <v>302.0</v>
      </c>
      <c r="B303" s="67">
        <v>749.0</v>
      </c>
      <c r="C303" s="68" t="s">
        <v>739</v>
      </c>
      <c r="D303" s="107" t="s">
        <v>11244</v>
      </c>
      <c r="E303" s="107" t="s">
        <v>115</v>
      </c>
      <c r="F303" s="107">
        <v>79.0</v>
      </c>
      <c r="G303" s="11"/>
      <c r="I303" t="str">
        <f t="array" ref="I303">INDEX('2021 Points'!$F$13:$F$21,MATCH(1,MMULT(--('2021 Points'!$G$13:$N$21=D303),TRANSPOSE(COLUMN('2021 Points'!$G$13:$N$21)^0)),0))</f>
        <v>#N/A</v>
      </c>
    </row>
    <row r="304">
      <c r="A304" s="50">
        <v>303.0</v>
      </c>
      <c r="B304" s="67">
        <v>680.0</v>
      </c>
      <c r="C304" s="68" t="s">
        <v>5218</v>
      </c>
      <c r="D304" s="107" t="s">
        <v>1883</v>
      </c>
      <c r="E304" s="107" t="s">
        <v>9917</v>
      </c>
      <c r="F304" s="107">
        <v>78.0</v>
      </c>
      <c r="G304" s="11"/>
      <c r="I304" t="str">
        <f t="array" ref="I304">INDEX('2021 Points'!$F$13:$F$21,MATCH(1,MMULT(--('2021 Points'!$G$13:$N$21=D304),TRANSPOSE(COLUMN('2021 Points'!$G$13:$N$21)^0)),0))</f>
        <v>#N/A</v>
      </c>
    </row>
    <row r="305">
      <c r="A305" s="50">
        <v>304.0</v>
      </c>
      <c r="B305" s="67">
        <v>250.0</v>
      </c>
      <c r="C305" s="69" t="s">
        <v>5301</v>
      </c>
      <c r="D305" s="107" t="s">
        <v>11238</v>
      </c>
      <c r="E305" s="107" t="s">
        <v>8970</v>
      </c>
      <c r="F305" s="107">
        <v>78.0</v>
      </c>
      <c r="G305" s="11"/>
      <c r="I305" t="str">
        <f t="array" ref="I305">INDEX('2021 Points'!$F$13:$F$21,MATCH(1,MMULT(--('2021 Points'!$G$13:$N$21=D305),TRANSPOSE(COLUMN('2021 Points'!$G$13:$N$21)^0)),0))</f>
        <v>#N/A</v>
      </c>
    </row>
    <row r="306">
      <c r="A306" s="50">
        <v>305.0</v>
      </c>
      <c r="B306" s="67">
        <v>334.0</v>
      </c>
      <c r="C306" s="68" t="s">
        <v>4334</v>
      </c>
      <c r="D306" s="107" t="s">
        <v>1958</v>
      </c>
      <c r="E306" s="107" t="s">
        <v>11211</v>
      </c>
      <c r="F306" s="107">
        <v>78.0</v>
      </c>
      <c r="G306" s="11"/>
      <c r="I306" t="str">
        <f t="array" ref="I306">INDEX('2021 Points'!$F$13:$F$21,MATCH(1,MMULT(--('2021 Points'!$G$13:$N$21=D306),TRANSPOSE(COLUMN('2021 Points'!$G$13:$N$21)^0)),0))</f>
        <v>#N/A</v>
      </c>
    </row>
    <row r="307">
      <c r="A307" s="50">
        <v>306.0</v>
      </c>
      <c r="B307" s="67">
        <v>734.0</v>
      </c>
      <c r="C307" s="68" t="s">
        <v>5195</v>
      </c>
      <c r="D307" s="107" t="s">
        <v>1416</v>
      </c>
      <c r="E307" s="107" t="s">
        <v>9929</v>
      </c>
      <c r="F307" s="107">
        <v>78.0</v>
      </c>
      <c r="G307" s="11"/>
      <c r="I307" t="str">
        <f t="array" ref="I307">INDEX('2021 Points'!$F$13:$F$21,MATCH(1,MMULT(--('2021 Points'!$G$13:$N$21=D307),TRANSPOSE(COLUMN('2021 Points'!$G$13:$N$21)^0)),0))</f>
        <v>#N/A</v>
      </c>
    </row>
    <row r="308">
      <c r="A308" s="50">
        <v>307.0</v>
      </c>
      <c r="B308" s="67">
        <v>584.0</v>
      </c>
      <c r="C308" s="68" t="s">
        <v>4509</v>
      </c>
      <c r="D308" s="107" t="s">
        <v>11268</v>
      </c>
      <c r="E308" s="107" t="s">
        <v>8594</v>
      </c>
      <c r="F308" s="107">
        <v>77.0</v>
      </c>
      <c r="G308" s="11"/>
      <c r="I308" t="str">
        <f t="array" ref="I308">INDEX('2021 Points'!$F$13:$F$21,MATCH(1,MMULT(--('2021 Points'!$G$13:$N$21=D308),TRANSPOSE(COLUMN('2021 Points'!$G$13:$N$21)^0)),0))</f>
        <v>#N/A</v>
      </c>
    </row>
    <row r="309">
      <c r="A309" s="50">
        <v>308.0</v>
      </c>
      <c r="B309" s="67">
        <v>780.0</v>
      </c>
      <c r="C309" s="68" t="s">
        <v>386</v>
      </c>
      <c r="D309" s="107" t="s">
        <v>3480</v>
      </c>
      <c r="E309" s="107" t="s">
        <v>324</v>
      </c>
      <c r="F309" s="107">
        <v>77.0</v>
      </c>
      <c r="G309" s="11"/>
      <c r="I309" t="str">
        <f t="array" ref="I309">INDEX('2021 Points'!$F$13:$F$21,MATCH(1,MMULT(--('2021 Points'!$G$13:$N$21=D309),TRANSPOSE(COLUMN('2021 Points'!$G$13:$N$21)^0)),0))</f>
        <v>#N/A</v>
      </c>
    </row>
    <row r="310">
      <c r="A310" s="50">
        <v>309.0</v>
      </c>
      <c r="B310" s="67">
        <v>832.0</v>
      </c>
      <c r="C310" s="68" t="s">
        <v>5354</v>
      </c>
      <c r="D310" s="107" t="s">
        <v>2237</v>
      </c>
      <c r="E310" s="107" t="s">
        <v>11204</v>
      </c>
      <c r="F310" s="107">
        <v>77.0</v>
      </c>
      <c r="G310" s="11"/>
      <c r="I310" t="str">
        <f t="array" ref="I310">INDEX('2021 Points'!$F$13:$F$21,MATCH(1,MMULT(--('2021 Points'!$G$13:$N$21=D310),TRANSPOSE(COLUMN('2021 Points'!$G$13:$N$21)^0)),0))</f>
        <v>#N/A</v>
      </c>
    </row>
    <row r="311">
      <c r="A311" s="50">
        <v>310.0</v>
      </c>
      <c r="B311" s="67">
        <v>430.0</v>
      </c>
      <c r="C311" s="68" t="s">
        <v>5777</v>
      </c>
      <c r="D311" s="107" t="s">
        <v>11264</v>
      </c>
      <c r="E311" s="107" t="s">
        <v>324</v>
      </c>
      <c r="F311" s="107">
        <v>76.0</v>
      </c>
      <c r="G311" s="11"/>
      <c r="I311" t="str">
        <f t="array" ref="I311">INDEX('2021 Points'!$F$13:$F$21,MATCH(1,MMULT(--('2021 Points'!$G$13:$N$21=D311),TRANSPOSE(COLUMN('2021 Points'!$G$13:$N$21)^0)),0))</f>
        <v>#N/A</v>
      </c>
    </row>
    <row r="312">
      <c r="A312" s="50">
        <v>311.0</v>
      </c>
      <c r="B312" s="67">
        <v>224.0</v>
      </c>
      <c r="C312" s="69" t="s">
        <v>292</v>
      </c>
      <c r="D312" s="107" t="s">
        <v>738</v>
      </c>
      <c r="E312" s="107" t="s">
        <v>102</v>
      </c>
      <c r="F312" s="107">
        <v>76.0</v>
      </c>
      <c r="G312" s="11"/>
      <c r="I312" t="str">
        <f t="array" ref="I312">INDEX('2021 Points'!$F$13:$F$21,MATCH(1,MMULT(--('2021 Points'!$G$13:$N$21=D312),TRANSPOSE(COLUMN('2021 Points'!$G$13:$N$21)^0)),0))</f>
        <v>#N/A</v>
      </c>
    </row>
    <row r="313">
      <c r="A313" s="50">
        <v>312.0</v>
      </c>
      <c r="B313" s="67">
        <v>630.0</v>
      </c>
      <c r="C313" s="68" t="s">
        <v>4457</v>
      </c>
      <c r="D313" s="107" t="s">
        <v>481</v>
      </c>
      <c r="E313" s="107" t="s">
        <v>11204</v>
      </c>
      <c r="F313" s="107">
        <v>75.0</v>
      </c>
      <c r="G313" s="11"/>
      <c r="I313" t="str">
        <f t="array" ref="I313">INDEX('2021 Points'!$F$13:$F$21,MATCH(1,MMULT(--('2021 Points'!$G$13:$N$21=D313),TRANSPOSE(COLUMN('2021 Points'!$G$13:$N$21)^0)),0))</f>
        <v>#N/A</v>
      </c>
    </row>
    <row r="314">
      <c r="A314" s="50">
        <v>313.0</v>
      </c>
      <c r="B314" s="67">
        <v>188.0</v>
      </c>
      <c r="C314" s="69" t="s">
        <v>4409</v>
      </c>
      <c r="D314" s="107" t="s">
        <v>2129</v>
      </c>
      <c r="E314" s="107" t="s">
        <v>11204</v>
      </c>
      <c r="F314" s="107">
        <v>75.0</v>
      </c>
      <c r="G314" s="11"/>
      <c r="I314" t="str">
        <f t="array" ref="I314">INDEX('2021 Points'!$F$13:$F$21,MATCH(1,MMULT(--('2021 Points'!$G$13:$N$21=D314),TRANSPOSE(COLUMN('2021 Points'!$G$13:$N$21)^0)),0))</f>
        <v>#N/A</v>
      </c>
    </row>
    <row r="315">
      <c r="A315" s="50">
        <v>314.0</v>
      </c>
      <c r="B315" s="67">
        <v>111.0</v>
      </c>
      <c r="C315" s="69" t="s">
        <v>918</v>
      </c>
      <c r="D315" s="107" t="s">
        <v>11248</v>
      </c>
      <c r="E315" s="107" t="s">
        <v>11219</v>
      </c>
      <c r="F315" s="107">
        <v>75.0</v>
      </c>
      <c r="G315" s="11"/>
      <c r="I315" t="str">
        <f t="array" ref="I315">INDEX('2021 Points'!$F$13:$F$21,MATCH(1,MMULT(--('2021 Points'!$G$13:$N$21=D315),TRANSPOSE(COLUMN('2021 Points'!$G$13:$N$21)^0)),0))</f>
        <v>#N/A</v>
      </c>
    </row>
    <row r="316">
      <c r="A316" s="50">
        <v>315.0</v>
      </c>
      <c r="B316" s="86"/>
      <c r="C316" s="69" t="s">
        <v>768</v>
      </c>
      <c r="D316" s="107" t="s">
        <v>84</v>
      </c>
      <c r="E316" s="107" t="s">
        <v>10758</v>
      </c>
      <c r="F316" s="107">
        <v>75.0</v>
      </c>
      <c r="G316" s="11"/>
      <c r="I316" t="str">
        <f t="array" ref="I316">INDEX('2021 Points'!$F$13:$F$21,MATCH(1,MMULT(--('2021 Points'!$G$13:$N$21=D316),TRANSPOSE(COLUMN('2021 Points'!$G$13:$N$21)^0)),0))</f>
        <v>#N/A</v>
      </c>
    </row>
    <row r="317">
      <c r="A317" s="50">
        <v>316.0</v>
      </c>
      <c r="B317" s="67">
        <v>17.0</v>
      </c>
      <c r="C317" s="69" t="s">
        <v>716</v>
      </c>
      <c r="D317" s="107" t="s">
        <v>189</v>
      </c>
      <c r="E317" s="107" t="s">
        <v>11205</v>
      </c>
      <c r="F317" s="107">
        <v>74.0</v>
      </c>
      <c r="G317" s="11"/>
      <c r="I317" t="str">
        <f t="array" ref="I317">INDEX('2021 Points'!$F$13:$F$21,MATCH(1,MMULT(--('2021 Points'!$G$13:$N$21=D317),TRANSPOSE(COLUMN('2021 Points'!$G$13:$N$21)^0)),0))</f>
        <v>#N/A</v>
      </c>
    </row>
    <row r="318">
      <c r="A318" s="50">
        <v>317.0</v>
      </c>
      <c r="B318" s="67">
        <v>1011.0</v>
      </c>
      <c r="C318" s="68" t="s">
        <v>4855</v>
      </c>
      <c r="D318" s="107" t="s">
        <v>2044</v>
      </c>
      <c r="E318" s="107" t="s">
        <v>388</v>
      </c>
      <c r="F318" s="107">
        <v>73.0</v>
      </c>
      <c r="G318" s="11"/>
      <c r="I318" t="str">
        <f t="array" ref="I318">INDEX('2021 Points'!$F$13:$F$21,MATCH(1,MMULT(--('2021 Points'!$G$13:$N$21=D318),TRANSPOSE(COLUMN('2021 Points'!$G$13:$N$21)^0)),0))</f>
        <v>#N/A</v>
      </c>
    </row>
    <row r="319">
      <c r="A319" s="50">
        <v>318.0</v>
      </c>
      <c r="B319" s="67">
        <v>61.0</v>
      </c>
      <c r="C319" s="69" t="s">
        <v>727</v>
      </c>
      <c r="D319" s="107" t="s">
        <v>10772</v>
      </c>
      <c r="E319" s="107" t="s">
        <v>8594</v>
      </c>
      <c r="F319" s="107">
        <v>73.0</v>
      </c>
      <c r="G319" s="11"/>
      <c r="I319" t="str">
        <f t="array" ref="I319">INDEX('2021 Points'!$F$13:$F$21,MATCH(1,MMULT(--('2021 Points'!$G$13:$N$21=D319),TRANSPOSE(COLUMN('2021 Points'!$G$13:$N$21)^0)),0))</f>
        <v>#N/A</v>
      </c>
    </row>
    <row r="320">
      <c r="A320" s="50">
        <v>319.0</v>
      </c>
      <c r="B320" s="86"/>
      <c r="C320" s="69" t="s">
        <v>5266</v>
      </c>
      <c r="D320" s="107" t="s">
        <v>1653</v>
      </c>
      <c r="E320" s="107" t="s">
        <v>11266</v>
      </c>
      <c r="F320" s="107">
        <v>73.0</v>
      </c>
      <c r="G320" s="11"/>
      <c r="I320" t="str">
        <f t="array" ref="I320">INDEX('2021 Points'!$F$13:$F$21,MATCH(1,MMULT(--('2021 Points'!$G$13:$N$21=D320),TRANSPOSE(COLUMN('2021 Points'!$G$13:$N$21)^0)),0))</f>
        <v>#N/A</v>
      </c>
    </row>
    <row r="321">
      <c r="A321" s="50">
        <v>320.0</v>
      </c>
      <c r="B321" s="67">
        <v>496.0</v>
      </c>
      <c r="C321" s="68" t="s">
        <v>5324</v>
      </c>
      <c r="D321" s="107" t="s">
        <v>281</v>
      </c>
      <c r="E321" s="107" t="s">
        <v>11211</v>
      </c>
      <c r="F321" s="107">
        <v>73.0</v>
      </c>
      <c r="G321" s="11"/>
      <c r="I321" t="str">
        <f t="array" ref="I321">INDEX('2021 Points'!$F$13:$F$21,MATCH(1,MMULT(--('2021 Points'!$G$13:$N$21=D321),TRANSPOSE(COLUMN('2021 Points'!$G$13:$N$21)^0)),0))</f>
        <v>#N/A</v>
      </c>
    </row>
    <row r="322">
      <c r="A322" s="50">
        <v>321.0</v>
      </c>
      <c r="B322" s="67">
        <v>295.0</v>
      </c>
      <c r="C322" s="69" t="s">
        <v>273</v>
      </c>
      <c r="D322" s="107" t="s">
        <v>1907</v>
      </c>
      <c r="E322" s="107" t="s">
        <v>11204</v>
      </c>
      <c r="F322" s="107">
        <v>72.0</v>
      </c>
      <c r="G322" s="11"/>
      <c r="I322" t="str">
        <f t="array" ref="I322">INDEX('2021 Points'!$F$13:$F$21,MATCH(1,MMULT(--('2021 Points'!$G$13:$N$21=D322),TRANSPOSE(COLUMN('2021 Points'!$G$13:$N$21)^0)),0))</f>
        <v>#N/A</v>
      </c>
    </row>
    <row r="323">
      <c r="A323" s="50">
        <v>322.0</v>
      </c>
      <c r="B323" s="67">
        <v>505.0</v>
      </c>
      <c r="C323" s="68" t="s">
        <v>4410</v>
      </c>
      <c r="D323" s="107" t="s">
        <v>2006</v>
      </c>
      <c r="E323" s="107" t="s">
        <v>9917</v>
      </c>
      <c r="F323" s="107">
        <v>72.0</v>
      </c>
      <c r="G323" s="11"/>
      <c r="I323" t="str">
        <f t="array" ref="I323">INDEX('2021 Points'!$F$13:$F$21,MATCH(1,MMULT(--('2021 Points'!$G$13:$N$21=D323),TRANSPOSE(COLUMN('2021 Points'!$G$13:$N$21)^0)),0))</f>
        <v>#N/A</v>
      </c>
    </row>
    <row r="324">
      <c r="A324" s="50">
        <v>323.0</v>
      </c>
      <c r="B324" s="67">
        <v>573.0</v>
      </c>
      <c r="C324" s="68" t="s">
        <v>981</v>
      </c>
      <c r="D324" s="107" t="s">
        <v>10930</v>
      </c>
      <c r="E324" s="107" t="s">
        <v>11210</v>
      </c>
      <c r="F324" s="107">
        <v>71.0</v>
      </c>
      <c r="G324" s="11"/>
      <c r="I324" t="str">
        <f t="array" ref="I324">INDEX('2021 Points'!$F$13:$F$21,MATCH(1,MMULT(--('2021 Points'!$G$13:$N$21=D324),TRANSPOSE(COLUMN('2021 Points'!$G$13:$N$21)^0)),0))</f>
        <v>#N/A</v>
      </c>
    </row>
    <row r="325">
      <c r="A325" s="50">
        <v>324.0</v>
      </c>
      <c r="B325" s="67">
        <v>541.0</v>
      </c>
      <c r="C325" s="68" t="s">
        <v>1139</v>
      </c>
      <c r="D325" s="107" t="s">
        <v>2007</v>
      </c>
      <c r="E325" s="107" t="s">
        <v>11206</v>
      </c>
      <c r="F325" s="107">
        <v>71.0</v>
      </c>
      <c r="G325" s="11"/>
      <c r="I325" t="str">
        <f t="array" ref="I325">INDEX('2021 Points'!$F$13:$F$21,MATCH(1,MMULT(--('2021 Points'!$G$13:$N$21=D325),TRANSPOSE(COLUMN('2021 Points'!$G$13:$N$21)^0)),0))</f>
        <v>#N/A</v>
      </c>
    </row>
    <row r="326">
      <c r="A326" s="50">
        <v>325.0</v>
      </c>
      <c r="B326" s="67">
        <v>2087.0</v>
      </c>
      <c r="C326" s="68" t="s">
        <v>11977</v>
      </c>
      <c r="D326" s="107" t="s">
        <v>221</v>
      </c>
      <c r="E326" s="107" t="s">
        <v>9918</v>
      </c>
      <c r="F326" s="107">
        <v>71.0</v>
      </c>
      <c r="G326" s="11"/>
      <c r="I326" t="str">
        <f t="array" ref="I326">INDEX('2021 Points'!$F$13:$F$21,MATCH(1,MMULT(--('2021 Points'!$G$13:$N$21=D326),TRANSPOSE(COLUMN('2021 Points'!$G$13:$N$21)^0)),0))</f>
        <v>#N/A</v>
      </c>
    </row>
    <row r="327">
      <c r="A327" s="50">
        <v>326.0</v>
      </c>
      <c r="B327" s="67">
        <v>807.0</v>
      </c>
      <c r="C327" s="68" t="s">
        <v>4888</v>
      </c>
      <c r="D327" s="107" t="s">
        <v>3471</v>
      </c>
      <c r="E327" s="107" t="s">
        <v>1231</v>
      </c>
      <c r="F327" s="107">
        <v>70.0</v>
      </c>
      <c r="G327" s="11"/>
      <c r="I327" t="str">
        <f t="array" ref="I327">INDEX('2021 Points'!$F$13:$F$21,MATCH(1,MMULT(--('2021 Points'!$G$13:$N$21=D327),TRANSPOSE(COLUMN('2021 Points'!$G$13:$N$21)^0)),0))</f>
        <v>#N/A</v>
      </c>
    </row>
    <row r="328">
      <c r="A328" s="50">
        <v>327.0</v>
      </c>
      <c r="B328" s="67">
        <v>605.0</v>
      </c>
      <c r="C328" s="68" t="s">
        <v>4432</v>
      </c>
      <c r="D328" s="107" t="s">
        <v>10835</v>
      </c>
      <c r="E328" s="107" t="s">
        <v>9947</v>
      </c>
      <c r="F328" s="107">
        <v>70.0</v>
      </c>
      <c r="G328" s="11"/>
      <c r="I328" t="str">
        <f t="array" ref="I328">INDEX('2021 Points'!$F$13:$F$21,MATCH(1,MMULT(--('2021 Points'!$G$13:$N$21=D328),TRANSPOSE(COLUMN('2021 Points'!$G$13:$N$21)^0)),0))</f>
        <v>#N/A</v>
      </c>
    </row>
    <row r="329">
      <c r="A329" s="50">
        <v>328.0</v>
      </c>
      <c r="B329" s="67">
        <v>202.0</v>
      </c>
      <c r="C329" s="69" t="s">
        <v>611</v>
      </c>
      <c r="D329" s="107" t="s">
        <v>3058</v>
      </c>
      <c r="E329" s="107" t="s">
        <v>102</v>
      </c>
      <c r="F329" s="107">
        <v>70.0</v>
      </c>
      <c r="G329" s="11"/>
      <c r="I329" t="str">
        <f t="array" ref="I329">INDEX('2021 Points'!$F$13:$F$21,MATCH(1,MMULT(--('2021 Points'!$G$13:$N$21=D329),TRANSPOSE(COLUMN('2021 Points'!$G$13:$N$21)^0)),0))</f>
        <v>#N/A</v>
      </c>
    </row>
    <row r="330">
      <c r="A330" s="50">
        <v>329.0</v>
      </c>
      <c r="B330" s="67">
        <v>399.0</v>
      </c>
      <c r="C330" s="68" t="s">
        <v>1378</v>
      </c>
      <c r="D330" s="107" t="s">
        <v>10887</v>
      </c>
      <c r="E330" s="107" t="s">
        <v>11209</v>
      </c>
      <c r="F330" s="107">
        <v>70.0</v>
      </c>
      <c r="G330" s="11"/>
      <c r="I330" t="str">
        <f t="array" ref="I330">INDEX('2021 Points'!$F$13:$F$21,MATCH(1,MMULT(--('2021 Points'!$G$13:$N$21=D330),TRANSPOSE(COLUMN('2021 Points'!$G$13:$N$21)^0)),0))</f>
        <v>#N/A</v>
      </c>
    </row>
    <row r="331">
      <c r="A331" s="50">
        <v>330.0</v>
      </c>
      <c r="B331" s="67">
        <v>827.0</v>
      </c>
      <c r="C331" s="68" t="s">
        <v>5014</v>
      </c>
      <c r="D331" s="107" t="s">
        <v>594</v>
      </c>
      <c r="E331" s="107" t="s">
        <v>11204</v>
      </c>
      <c r="F331" s="107">
        <v>70.0</v>
      </c>
      <c r="G331" s="11"/>
      <c r="I331" t="str">
        <f t="array" ref="I331">INDEX('2021 Points'!$F$13:$F$21,MATCH(1,MMULT(--('2021 Points'!$G$13:$N$21=D331),TRANSPOSE(COLUMN('2021 Points'!$G$13:$N$21)^0)),0))</f>
        <v>#N/A</v>
      </c>
    </row>
    <row r="332">
      <c r="A332" s="50">
        <v>331.0</v>
      </c>
      <c r="B332" s="67">
        <v>418.0</v>
      </c>
      <c r="C332" s="68" t="s">
        <v>4356</v>
      </c>
      <c r="D332" s="107" t="s">
        <v>567</v>
      </c>
      <c r="E332" s="107" t="s">
        <v>11207</v>
      </c>
      <c r="F332" s="107">
        <v>70.0</v>
      </c>
      <c r="G332" s="11"/>
      <c r="I332" t="str">
        <f t="array" ref="I332">INDEX('2021 Points'!$F$13:$F$21,MATCH(1,MMULT(--('2021 Points'!$G$13:$N$21=D332),TRANSPOSE(COLUMN('2021 Points'!$G$13:$N$21)^0)),0))</f>
        <v>#N/A</v>
      </c>
    </row>
    <row r="333">
      <c r="A333" s="50">
        <v>332.0</v>
      </c>
      <c r="B333" s="67">
        <v>539.0</v>
      </c>
      <c r="C333" s="68" t="s">
        <v>4935</v>
      </c>
      <c r="D333" s="107" t="s">
        <v>1955</v>
      </c>
      <c r="E333" s="107" t="s">
        <v>5840</v>
      </c>
      <c r="F333" s="107">
        <v>69.0</v>
      </c>
      <c r="G333" s="11"/>
      <c r="I333" t="str">
        <f t="array" ref="I333">INDEX('2021 Points'!$F$13:$F$21,MATCH(1,MMULT(--('2021 Points'!$G$13:$N$21=D333),TRANSPOSE(COLUMN('2021 Points'!$G$13:$N$21)^0)),0))</f>
        <v>#N/A</v>
      </c>
    </row>
    <row r="334">
      <c r="A334" s="50">
        <v>333.0</v>
      </c>
      <c r="B334" s="67">
        <v>2619.0</v>
      </c>
      <c r="C334" s="68" t="s">
        <v>11978</v>
      </c>
      <c r="D334" s="107" t="s">
        <v>323</v>
      </c>
      <c r="E334" s="107" t="s">
        <v>324</v>
      </c>
      <c r="F334" s="107">
        <v>69.0</v>
      </c>
      <c r="G334" s="11"/>
      <c r="I334" t="str">
        <f t="array" ref="I334">INDEX('2021 Points'!$F$13:$F$21,MATCH(1,MMULT(--('2021 Points'!$G$13:$N$21=D334),TRANSPOSE(COLUMN('2021 Points'!$G$13:$N$21)^0)),0))</f>
        <v>#N/A</v>
      </c>
    </row>
    <row r="335">
      <c r="A335" s="50">
        <v>334.0</v>
      </c>
      <c r="B335" s="67">
        <v>376.0</v>
      </c>
      <c r="C335" s="68" t="s">
        <v>103</v>
      </c>
      <c r="D335" s="107" t="s">
        <v>2111</v>
      </c>
      <c r="E335" s="107" t="s">
        <v>139</v>
      </c>
      <c r="F335" s="107">
        <v>69.0</v>
      </c>
      <c r="G335" s="11"/>
      <c r="I335" t="str">
        <f t="array" ref="I335">INDEX('2021 Points'!$F$13:$F$21,MATCH(1,MMULT(--('2021 Points'!$G$13:$N$21=D335),TRANSPOSE(COLUMN('2021 Points'!$G$13:$N$21)^0)),0))</f>
        <v>#N/A</v>
      </c>
    </row>
    <row r="336">
      <c r="A336" s="50">
        <v>335.0</v>
      </c>
      <c r="B336" s="86"/>
      <c r="C336" s="69" t="s">
        <v>1255</v>
      </c>
      <c r="D336" s="107" t="s">
        <v>3489</v>
      </c>
      <c r="E336" s="107" t="s">
        <v>8596</v>
      </c>
      <c r="F336" s="107">
        <v>68.0</v>
      </c>
      <c r="G336" s="11"/>
      <c r="I336" t="str">
        <f t="array" ref="I336">INDEX('2021 Points'!$F$13:$F$21,MATCH(1,MMULT(--('2021 Points'!$G$13:$N$21=D336),TRANSPOSE(COLUMN('2021 Points'!$G$13:$N$21)^0)),0))</f>
        <v>#N/A</v>
      </c>
    </row>
    <row r="337">
      <c r="A337" s="50">
        <v>336.0</v>
      </c>
      <c r="B337" s="67">
        <v>347.0</v>
      </c>
      <c r="C337" s="68" t="s">
        <v>601</v>
      </c>
      <c r="D337" s="107" t="s">
        <v>895</v>
      </c>
      <c r="E337" s="107" t="s">
        <v>8594</v>
      </c>
      <c r="F337" s="107">
        <v>68.0</v>
      </c>
      <c r="G337" s="11"/>
      <c r="I337" t="str">
        <f t="array" ref="I337">INDEX('2021 Points'!$F$13:$F$21,MATCH(1,MMULT(--('2021 Points'!$G$13:$N$21=D337),TRANSPOSE(COLUMN('2021 Points'!$G$13:$N$21)^0)),0))</f>
        <v>#N/A</v>
      </c>
    </row>
    <row r="338">
      <c r="A338" s="50">
        <v>337.0</v>
      </c>
      <c r="B338" s="67">
        <v>916.0</v>
      </c>
      <c r="C338" s="68" t="s">
        <v>9930</v>
      </c>
      <c r="D338" s="107" t="s">
        <v>2131</v>
      </c>
      <c r="E338" s="107" t="s">
        <v>11254</v>
      </c>
      <c r="F338" s="107">
        <v>68.0</v>
      </c>
      <c r="G338" s="11"/>
      <c r="I338" t="str">
        <f t="array" ref="I338">INDEX('2021 Points'!$F$13:$F$21,MATCH(1,MMULT(--('2021 Points'!$G$13:$N$21=D338),TRANSPOSE(COLUMN('2021 Points'!$G$13:$N$21)^0)),0))</f>
        <v>#N/A</v>
      </c>
    </row>
    <row r="339">
      <c r="A339" s="50">
        <v>338.0</v>
      </c>
      <c r="B339" s="67">
        <v>193.0</v>
      </c>
      <c r="C339" s="69" t="s">
        <v>4386</v>
      </c>
      <c r="D339" s="107" t="s">
        <v>2850</v>
      </c>
      <c r="E339" s="107" t="s">
        <v>9917</v>
      </c>
      <c r="F339" s="107">
        <v>67.0</v>
      </c>
      <c r="G339" s="11"/>
      <c r="I339" t="str">
        <f t="array" ref="I339">INDEX('2021 Points'!$F$13:$F$21,MATCH(1,MMULT(--('2021 Points'!$G$13:$N$21=D339),TRANSPOSE(COLUMN('2021 Points'!$G$13:$N$21)^0)),0))</f>
        <v>#N/A</v>
      </c>
    </row>
    <row r="340">
      <c r="A340" s="50">
        <v>339.0</v>
      </c>
      <c r="B340" s="67">
        <v>795.0</v>
      </c>
      <c r="C340" s="68" t="s">
        <v>5849</v>
      </c>
      <c r="D340" s="107" t="s">
        <v>1028</v>
      </c>
      <c r="E340" s="107" t="s">
        <v>8968</v>
      </c>
      <c r="F340" s="107">
        <v>67.0</v>
      </c>
      <c r="G340" s="11"/>
      <c r="I340" t="str">
        <f t="array" ref="I340">INDEX('2021 Points'!$F$13:$F$21,MATCH(1,MMULT(--('2021 Points'!$G$13:$N$21=D340),TRANSPOSE(COLUMN('2021 Points'!$G$13:$N$21)^0)),0))</f>
        <v>#N/A</v>
      </c>
    </row>
    <row r="341">
      <c r="A341" s="50">
        <v>340.0</v>
      </c>
      <c r="B341" s="67">
        <v>342.0</v>
      </c>
      <c r="C341" s="68" t="s">
        <v>160</v>
      </c>
      <c r="D341" s="107" t="s">
        <v>10920</v>
      </c>
      <c r="E341" s="107" t="s">
        <v>8594</v>
      </c>
      <c r="F341" s="107">
        <v>67.0</v>
      </c>
      <c r="G341" s="11"/>
      <c r="I341" t="str">
        <f t="array" ref="I341">INDEX('2021 Points'!$F$13:$F$21,MATCH(1,MMULT(--('2021 Points'!$G$13:$N$21=D341),TRANSPOSE(COLUMN('2021 Points'!$G$13:$N$21)^0)),0))</f>
        <v>#N/A</v>
      </c>
    </row>
    <row r="342">
      <c r="A342" s="50">
        <v>341.0</v>
      </c>
      <c r="B342" s="67">
        <v>1172.0</v>
      </c>
      <c r="C342" s="68" t="s">
        <v>5580</v>
      </c>
      <c r="D342" s="107" t="s">
        <v>1419</v>
      </c>
      <c r="E342" s="107" t="s">
        <v>11206</v>
      </c>
      <c r="F342" s="107">
        <v>67.0</v>
      </c>
      <c r="G342" s="11"/>
      <c r="I342" t="str">
        <f t="array" ref="I342">INDEX('2021 Points'!$F$13:$F$21,MATCH(1,MMULT(--('2021 Points'!$G$13:$N$21=D342),TRANSPOSE(COLUMN('2021 Points'!$G$13:$N$21)^0)),0))</f>
        <v>#N/A</v>
      </c>
    </row>
    <row r="343">
      <c r="A343" s="50">
        <v>342.0</v>
      </c>
      <c r="B343" s="67">
        <v>381.0</v>
      </c>
      <c r="C343" s="68" t="s">
        <v>119</v>
      </c>
      <c r="D343" s="107" t="s">
        <v>1924</v>
      </c>
      <c r="E343" s="107" t="s">
        <v>8592</v>
      </c>
      <c r="F343" s="107">
        <v>67.0</v>
      </c>
      <c r="G343" s="11"/>
      <c r="I343" t="str">
        <f t="array" ref="I343">INDEX('2021 Points'!$F$13:$F$21,MATCH(1,MMULT(--('2021 Points'!$G$13:$N$21=D343),TRANSPOSE(COLUMN('2021 Points'!$G$13:$N$21)^0)),0))</f>
        <v>#N/A</v>
      </c>
    </row>
    <row r="344">
      <c r="A344" s="50">
        <v>343.0</v>
      </c>
      <c r="B344" s="67">
        <v>209.0</v>
      </c>
      <c r="C344" s="69" t="s">
        <v>4376</v>
      </c>
      <c r="D344" s="107" t="s">
        <v>10856</v>
      </c>
      <c r="E344" s="107" t="s">
        <v>11207</v>
      </c>
      <c r="F344" s="107">
        <v>67.0</v>
      </c>
      <c r="G344" s="11"/>
      <c r="I344" t="str">
        <f t="array" ref="I344">INDEX('2021 Points'!$F$13:$F$21,MATCH(1,MMULT(--('2021 Points'!$G$13:$N$21=D344),TRANSPOSE(COLUMN('2021 Points'!$G$13:$N$21)^0)),0))</f>
        <v>#N/A</v>
      </c>
    </row>
    <row r="345">
      <c r="A345" s="50">
        <v>344.0</v>
      </c>
      <c r="B345" s="67">
        <v>1113.0</v>
      </c>
      <c r="C345" s="68" t="s">
        <v>411</v>
      </c>
      <c r="D345" s="107" t="s">
        <v>10783</v>
      </c>
      <c r="E345" s="107" t="s">
        <v>8597</v>
      </c>
      <c r="F345" s="107">
        <v>67.0</v>
      </c>
      <c r="G345" s="11"/>
      <c r="I345" t="str">
        <f t="array" ref="I345">INDEX('2021 Points'!$F$13:$F$21,MATCH(1,MMULT(--('2021 Points'!$G$13:$N$21=D345),TRANSPOSE(COLUMN('2021 Points'!$G$13:$N$21)^0)),0))</f>
        <v>#N/A</v>
      </c>
    </row>
    <row r="346">
      <c r="A346" s="50">
        <v>345.0</v>
      </c>
      <c r="B346" s="67">
        <v>306.0</v>
      </c>
      <c r="C346" s="69" t="s">
        <v>180</v>
      </c>
      <c r="D346" s="107" t="s">
        <v>2205</v>
      </c>
      <c r="E346" s="107" t="s">
        <v>11208</v>
      </c>
      <c r="F346" s="107">
        <v>66.0</v>
      </c>
      <c r="G346" s="11"/>
      <c r="I346" t="str">
        <f t="array" ref="I346">INDEX('2021 Points'!$F$13:$F$21,MATCH(1,MMULT(--('2021 Points'!$G$13:$N$21=D346),TRANSPOSE(COLUMN('2021 Points'!$G$13:$N$21)^0)),0))</f>
        <v>#N/A</v>
      </c>
    </row>
    <row r="347">
      <c r="A347" s="50">
        <v>346.0</v>
      </c>
      <c r="B347" s="67">
        <v>963.0</v>
      </c>
      <c r="C347" s="68" t="s">
        <v>5503</v>
      </c>
      <c r="D347" s="107" t="s">
        <v>11269</v>
      </c>
      <c r="E347" s="107" t="s">
        <v>115</v>
      </c>
      <c r="F347" s="107">
        <v>66.0</v>
      </c>
      <c r="G347" s="11"/>
      <c r="I347" t="str">
        <f t="array" ref="I347">INDEX('2021 Points'!$F$13:$F$21,MATCH(1,MMULT(--('2021 Points'!$G$13:$N$21=D347),TRANSPOSE(COLUMN('2021 Points'!$G$13:$N$21)^0)),0))</f>
        <v>#N/A</v>
      </c>
    </row>
    <row r="348">
      <c r="A348" s="50">
        <v>347.0</v>
      </c>
      <c r="B348" s="67">
        <v>300.0</v>
      </c>
      <c r="C348" s="69" t="s">
        <v>1438</v>
      </c>
      <c r="D348" s="107" t="s">
        <v>2857</v>
      </c>
      <c r="E348" s="107" t="s">
        <v>11243</v>
      </c>
      <c r="F348" s="107">
        <v>66.0</v>
      </c>
      <c r="G348" s="11"/>
      <c r="I348" t="str">
        <f t="array" ref="I348">INDEX('2021 Points'!$F$13:$F$21,MATCH(1,MMULT(--('2021 Points'!$G$13:$N$21=D348),TRANSPOSE(COLUMN('2021 Points'!$G$13:$N$21)^0)),0))</f>
        <v>#N/A</v>
      </c>
    </row>
    <row r="349">
      <c r="A349" s="50">
        <v>348.0</v>
      </c>
      <c r="B349" s="67">
        <v>586.0</v>
      </c>
      <c r="C349" s="68" t="s">
        <v>983</v>
      </c>
      <c r="D349" s="107" t="s">
        <v>2701</v>
      </c>
      <c r="E349" s="107" t="s">
        <v>139</v>
      </c>
      <c r="F349" s="107">
        <v>66.0</v>
      </c>
      <c r="G349" s="11"/>
      <c r="I349" t="str">
        <f t="array" ref="I349">INDEX('2021 Points'!$F$13:$F$21,MATCH(1,MMULT(--('2021 Points'!$G$13:$N$21=D349),TRANSPOSE(COLUMN('2021 Points'!$G$13:$N$21)^0)),0))</f>
        <v>#N/A</v>
      </c>
    </row>
    <row r="350">
      <c r="A350" s="50">
        <v>349.0</v>
      </c>
      <c r="B350" s="67">
        <v>1227.0</v>
      </c>
      <c r="C350" s="68" t="s">
        <v>5988</v>
      </c>
      <c r="D350" s="107" t="s">
        <v>995</v>
      </c>
      <c r="E350" s="107" t="s">
        <v>11205</v>
      </c>
      <c r="F350" s="107">
        <v>65.0</v>
      </c>
      <c r="G350" s="11"/>
      <c r="I350" t="str">
        <f t="array" ref="I350">INDEX('2021 Points'!$F$13:$F$21,MATCH(1,MMULT(--('2021 Points'!$G$13:$N$21=D350),TRANSPOSE(COLUMN('2021 Points'!$G$13:$N$21)^0)),0))</f>
        <v>#N/A</v>
      </c>
    </row>
    <row r="351">
      <c r="A351" s="50">
        <v>350.0</v>
      </c>
      <c r="B351" s="67">
        <v>361.0</v>
      </c>
      <c r="C351" s="68" t="s">
        <v>601</v>
      </c>
      <c r="D351" s="107" t="s">
        <v>2022</v>
      </c>
      <c r="E351" s="107" t="s">
        <v>11209</v>
      </c>
      <c r="F351" s="107">
        <v>65.0</v>
      </c>
      <c r="G351" s="11"/>
      <c r="I351" t="str">
        <f t="array" ref="I351">INDEX('2021 Points'!$F$13:$F$21,MATCH(1,MMULT(--('2021 Points'!$G$13:$N$21=D351),TRANSPOSE(COLUMN('2021 Points'!$G$13:$N$21)^0)),0))</f>
        <v>#N/A</v>
      </c>
    </row>
    <row r="352">
      <c r="A352" s="50">
        <v>351.0</v>
      </c>
      <c r="B352" s="67">
        <v>279.0</v>
      </c>
      <c r="C352" s="69" t="s">
        <v>4523</v>
      </c>
      <c r="D352" s="107" t="s">
        <v>10791</v>
      </c>
      <c r="E352" s="107" t="s">
        <v>8597</v>
      </c>
      <c r="F352" s="107">
        <v>65.0</v>
      </c>
      <c r="G352" s="11"/>
      <c r="I352" t="str">
        <f t="array" ref="I352">INDEX('2021 Points'!$F$13:$F$21,MATCH(1,MMULT(--('2021 Points'!$G$13:$N$21=D352),TRANSPOSE(COLUMN('2021 Points'!$G$13:$N$21)^0)),0))</f>
        <v>#N/A</v>
      </c>
    </row>
    <row r="353">
      <c r="A353" s="50">
        <v>352.0</v>
      </c>
      <c r="B353" s="67">
        <v>1773.0</v>
      </c>
      <c r="C353" s="68" t="s">
        <v>11979</v>
      </c>
      <c r="D353" s="107" t="s">
        <v>1286</v>
      </c>
      <c r="E353" s="107" t="s">
        <v>8597</v>
      </c>
      <c r="F353" s="107">
        <v>65.0</v>
      </c>
      <c r="G353" s="11"/>
      <c r="I353" t="str">
        <f t="array" ref="I353">INDEX('2021 Points'!$F$13:$F$21,MATCH(1,MMULT(--('2021 Points'!$G$13:$N$21=D353),TRANSPOSE(COLUMN('2021 Points'!$G$13:$N$21)^0)),0))</f>
        <v>#N/A</v>
      </c>
    </row>
    <row r="354">
      <c r="A354" s="50">
        <v>353.0</v>
      </c>
      <c r="B354" s="67">
        <v>195.0</v>
      </c>
      <c r="C354" s="69" t="s">
        <v>1243</v>
      </c>
      <c r="D354" s="107" t="s">
        <v>649</v>
      </c>
      <c r="E354" s="107" t="s">
        <v>11214</v>
      </c>
      <c r="F354" s="107">
        <v>64.0</v>
      </c>
      <c r="G354" s="11"/>
      <c r="I354" t="str">
        <f t="array" ref="I354">INDEX('2021 Points'!$F$13:$F$21,MATCH(1,MMULT(--('2021 Points'!$G$13:$N$21=D354),TRANSPOSE(COLUMN('2021 Points'!$G$13:$N$21)^0)),0))</f>
        <v>#N/A</v>
      </c>
    </row>
    <row r="355">
      <c r="A355" s="50">
        <v>354.0</v>
      </c>
      <c r="B355" s="67">
        <v>151.0</v>
      </c>
      <c r="C355" s="69" t="s">
        <v>918</v>
      </c>
      <c r="D355" s="107" t="s">
        <v>3541</v>
      </c>
      <c r="E355" s="107" t="s">
        <v>9918</v>
      </c>
      <c r="F355" s="107">
        <v>63.0</v>
      </c>
      <c r="G355" s="11"/>
      <c r="I355" t="str">
        <f t="array" ref="I355">INDEX('2021 Points'!$F$13:$F$21,MATCH(1,MMULT(--('2021 Points'!$G$13:$N$21=D355),TRANSPOSE(COLUMN('2021 Points'!$G$13:$N$21)^0)),0))</f>
        <v>#N/A</v>
      </c>
    </row>
    <row r="356">
      <c r="A356" s="50">
        <v>355.0</v>
      </c>
      <c r="B356" s="67">
        <v>1008.0</v>
      </c>
      <c r="C356" s="68" t="s">
        <v>5039</v>
      </c>
      <c r="D356" s="107" t="s">
        <v>10785</v>
      </c>
      <c r="E356" s="107" t="s">
        <v>115</v>
      </c>
      <c r="F356" s="107">
        <v>63.0</v>
      </c>
      <c r="G356" s="11"/>
      <c r="I356" t="str">
        <f t="array" ref="I356">INDEX('2021 Points'!$F$13:$F$21,MATCH(1,MMULT(--('2021 Points'!$G$13:$N$21=D356),TRANSPOSE(COLUMN('2021 Points'!$G$13:$N$21)^0)),0))</f>
        <v>#N/A</v>
      </c>
    </row>
    <row r="357">
      <c r="A357" s="50">
        <v>356.0</v>
      </c>
      <c r="B357" s="67">
        <v>1789.0</v>
      </c>
      <c r="C357" s="68" t="s">
        <v>11980</v>
      </c>
      <c r="D357" s="107" t="s">
        <v>134</v>
      </c>
      <c r="E357" s="107" t="s">
        <v>102</v>
      </c>
      <c r="F357" s="107">
        <v>63.0</v>
      </c>
      <c r="G357" s="11"/>
      <c r="I357" t="str">
        <f t="array" ref="I357">INDEX('2021 Points'!$F$13:$F$21,MATCH(1,MMULT(--('2021 Points'!$G$13:$N$21=D357),TRANSPOSE(COLUMN('2021 Points'!$G$13:$N$21)^0)),0))</f>
        <v>#N/A</v>
      </c>
    </row>
    <row r="358">
      <c r="A358" s="50">
        <v>357.0</v>
      </c>
      <c r="B358" s="67">
        <v>479.0</v>
      </c>
      <c r="C358" s="68" t="s">
        <v>4568</v>
      </c>
      <c r="D358" s="107" t="s">
        <v>1227</v>
      </c>
      <c r="E358" s="107" t="s">
        <v>11214</v>
      </c>
      <c r="F358" s="107">
        <v>63.0</v>
      </c>
      <c r="G358" s="11"/>
      <c r="I358" t="str">
        <f t="array" ref="I358">INDEX('2021 Points'!$F$13:$F$21,MATCH(1,MMULT(--('2021 Points'!$G$13:$N$21=D358),TRANSPOSE(COLUMN('2021 Points'!$G$13:$N$21)^0)),0))</f>
        <v>#N/A</v>
      </c>
    </row>
    <row r="359">
      <c r="A359" s="50">
        <v>358.0</v>
      </c>
      <c r="B359" s="67">
        <v>420.0</v>
      </c>
      <c r="C359" s="68" t="s">
        <v>4435</v>
      </c>
      <c r="D359" s="107" t="s">
        <v>10838</v>
      </c>
      <c r="E359" s="107" t="s">
        <v>8613</v>
      </c>
      <c r="F359" s="107">
        <v>62.0</v>
      </c>
      <c r="G359" s="11"/>
      <c r="I359" t="str">
        <f t="array" ref="I359">INDEX('2021 Points'!$F$13:$F$21,MATCH(1,MMULT(--('2021 Points'!$G$13:$N$21=D359),TRANSPOSE(COLUMN('2021 Points'!$G$13:$N$21)^0)),0))</f>
        <v>#N/A</v>
      </c>
    </row>
    <row r="360">
      <c r="A360" s="50">
        <v>359.0</v>
      </c>
      <c r="B360" s="67">
        <v>909.0</v>
      </c>
      <c r="C360" s="68" t="s">
        <v>5156</v>
      </c>
      <c r="D360" s="107" t="s">
        <v>10860</v>
      </c>
      <c r="E360" s="107" t="s">
        <v>8613</v>
      </c>
      <c r="F360" s="107">
        <v>62.0</v>
      </c>
      <c r="G360" s="11"/>
      <c r="I360" t="str">
        <f t="array" ref="I360">INDEX('2021 Points'!$F$13:$F$21,MATCH(1,MMULT(--('2021 Points'!$G$13:$N$21=D360),TRANSPOSE(COLUMN('2021 Points'!$G$13:$N$21)^0)),0))</f>
        <v>#N/A</v>
      </c>
    </row>
    <row r="361">
      <c r="A361" s="50">
        <v>360.0</v>
      </c>
      <c r="B361" s="67">
        <v>415.0</v>
      </c>
      <c r="C361" s="68" t="s">
        <v>4695</v>
      </c>
      <c r="D361" s="107" t="s">
        <v>346</v>
      </c>
      <c r="E361" s="107" t="s">
        <v>9925</v>
      </c>
      <c r="F361" s="107">
        <v>62.0</v>
      </c>
      <c r="G361" s="11"/>
      <c r="I361" t="str">
        <f t="array" ref="I361">INDEX('2021 Points'!$F$13:$F$21,MATCH(1,MMULT(--('2021 Points'!$G$13:$N$21=D361),TRANSPOSE(COLUMN('2021 Points'!$G$13:$N$21)^0)),0))</f>
        <v>#N/A</v>
      </c>
    </row>
    <row r="362">
      <c r="A362" s="50">
        <v>361.0</v>
      </c>
      <c r="B362" s="67">
        <v>775.0</v>
      </c>
      <c r="C362" s="68" t="s">
        <v>1374</v>
      </c>
      <c r="D362" s="107" t="s">
        <v>680</v>
      </c>
      <c r="E362" s="107" t="s">
        <v>4326</v>
      </c>
      <c r="F362" s="107">
        <v>62.0</v>
      </c>
      <c r="G362" s="11"/>
      <c r="I362" t="str">
        <f t="array" ref="I362">INDEX('2021 Points'!$F$13:$F$21,MATCH(1,MMULT(--('2021 Points'!$G$13:$N$21=D362),TRANSPOSE(COLUMN('2021 Points'!$G$13:$N$21)^0)),0))</f>
        <v>#N/A</v>
      </c>
    </row>
    <row r="363">
      <c r="A363" s="50">
        <v>362.0</v>
      </c>
      <c r="B363" s="67">
        <v>387.0</v>
      </c>
      <c r="C363" s="68" t="s">
        <v>269</v>
      </c>
      <c r="D363" s="107" t="s">
        <v>3926</v>
      </c>
      <c r="E363" s="107" t="s">
        <v>324</v>
      </c>
      <c r="F363" s="107">
        <v>62.0</v>
      </c>
      <c r="G363" s="11"/>
      <c r="I363" t="str">
        <f t="array" ref="I363">INDEX('2021 Points'!$F$13:$F$21,MATCH(1,MMULT(--('2021 Points'!$G$13:$N$21=D363),TRANSPOSE(COLUMN('2021 Points'!$G$13:$N$21)^0)),0))</f>
        <v>#N/A</v>
      </c>
    </row>
    <row r="364">
      <c r="A364" s="50">
        <v>363.0</v>
      </c>
      <c r="B364" s="86"/>
      <c r="C364" s="69" t="s">
        <v>8671</v>
      </c>
      <c r="D364" s="107" t="s">
        <v>101</v>
      </c>
      <c r="E364" s="107" t="s">
        <v>8968</v>
      </c>
      <c r="F364" s="107">
        <v>62.0</v>
      </c>
      <c r="G364" s="11"/>
      <c r="I364" t="str">
        <f t="array" ref="I364">INDEX('2021 Points'!$F$13:$F$21,MATCH(1,MMULT(--('2021 Points'!$G$13:$N$21=D364),TRANSPOSE(COLUMN('2021 Points'!$G$13:$N$21)^0)),0))</f>
        <v>#N/A</v>
      </c>
    </row>
    <row r="365">
      <c r="A365" s="50">
        <v>364.0</v>
      </c>
      <c r="B365" s="67">
        <v>620.0</v>
      </c>
      <c r="C365" s="68" t="s">
        <v>204</v>
      </c>
      <c r="D365" s="107" t="s">
        <v>2321</v>
      </c>
      <c r="E365" s="107" t="s">
        <v>9931</v>
      </c>
      <c r="F365" s="107">
        <v>62.0</v>
      </c>
      <c r="G365" s="11"/>
      <c r="I365" t="str">
        <f t="array" ref="I365">INDEX('2021 Points'!$F$13:$F$21,MATCH(1,MMULT(--('2021 Points'!$G$13:$N$21=D365),TRANSPOSE(COLUMN('2021 Points'!$G$13:$N$21)^0)),0))</f>
        <v>#N/A</v>
      </c>
    </row>
    <row r="366">
      <c r="A366" s="50">
        <v>365.0</v>
      </c>
      <c r="B366" s="67">
        <v>263.0</v>
      </c>
      <c r="C366" s="69" t="s">
        <v>4358</v>
      </c>
      <c r="D366" s="107" t="s">
        <v>10855</v>
      </c>
      <c r="E366" s="107" t="s">
        <v>8592</v>
      </c>
      <c r="F366" s="107">
        <v>61.0</v>
      </c>
      <c r="G366" s="11"/>
      <c r="I366" t="str">
        <f t="array" ref="I366">INDEX('2021 Points'!$F$13:$F$21,MATCH(1,MMULT(--('2021 Points'!$G$13:$N$21=D366),TRANSPOSE(COLUMN('2021 Points'!$G$13:$N$21)^0)),0))</f>
        <v>#N/A</v>
      </c>
    </row>
    <row r="367">
      <c r="A367" s="50">
        <v>366.0</v>
      </c>
      <c r="B367" s="86"/>
      <c r="C367" s="69" t="s">
        <v>1233</v>
      </c>
      <c r="D367" s="107" t="s">
        <v>2186</v>
      </c>
      <c r="E367" s="107" t="s">
        <v>9929</v>
      </c>
      <c r="F367" s="107">
        <v>61.0</v>
      </c>
      <c r="G367" s="11"/>
      <c r="I367" t="str">
        <f t="array" ref="I367">INDEX('2021 Points'!$F$13:$F$21,MATCH(1,MMULT(--('2021 Points'!$G$13:$N$21=D367),TRANSPOSE(COLUMN('2021 Points'!$G$13:$N$21)^0)),0))</f>
        <v>#N/A</v>
      </c>
    </row>
    <row r="368">
      <c r="A368" s="50">
        <v>367.0</v>
      </c>
      <c r="B368" s="67">
        <v>220.0</v>
      </c>
      <c r="C368" s="69" t="s">
        <v>4875</v>
      </c>
      <c r="D368" s="107" t="s">
        <v>702</v>
      </c>
      <c r="E368" s="107" t="s">
        <v>9917</v>
      </c>
      <c r="F368" s="107">
        <v>61.0</v>
      </c>
      <c r="G368" s="11"/>
      <c r="I368" t="str">
        <f t="array" ref="I368">INDEX('2021 Points'!$F$13:$F$21,MATCH(1,MMULT(--('2021 Points'!$G$13:$N$21=D368),TRANSPOSE(COLUMN('2021 Points'!$G$13:$N$21)^0)),0))</f>
        <v>#N/A</v>
      </c>
    </row>
    <row r="369">
      <c r="A369" s="50">
        <v>368.0</v>
      </c>
      <c r="B369" s="67">
        <v>211.0</v>
      </c>
      <c r="C369" s="69" t="s">
        <v>1117</v>
      </c>
      <c r="D369" s="107" t="s">
        <v>11049</v>
      </c>
      <c r="E369" s="107" t="s">
        <v>4612</v>
      </c>
      <c r="F369" s="107">
        <v>60.0</v>
      </c>
      <c r="G369" s="11"/>
      <c r="I369" t="str">
        <f t="array" ref="I369">INDEX('2021 Points'!$F$13:$F$21,MATCH(1,MMULT(--('2021 Points'!$G$13:$N$21=D369),TRANSPOSE(COLUMN('2021 Points'!$G$13:$N$21)^0)),0))</f>
        <v>#N/A</v>
      </c>
    </row>
    <row r="370">
      <c r="A370" s="50">
        <v>369.0</v>
      </c>
      <c r="B370" s="86"/>
      <c r="C370" s="69" t="s">
        <v>4936</v>
      </c>
      <c r="D370" s="107" t="s">
        <v>726</v>
      </c>
      <c r="E370" s="107" t="s">
        <v>208</v>
      </c>
      <c r="F370" s="107">
        <v>60.0</v>
      </c>
      <c r="G370" s="11"/>
      <c r="I370" t="str">
        <f t="array" ref="I370">INDEX('2021 Points'!$F$13:$F$21,MATCH(1,MMULT(--('2021 Points'!$G$13:$N$21=D370),TRANSPOSE(COLUMN('2021 Points'!$G$13:$N$21)^0)),0))</f>
        <v>#N/A</v>
      </c>
    </row>
    <row r="371">
      <c r="A371" s="50">
        <v>370.0</v>
      </c>
      <c r="B371" s="67">
        <v>625.0</v>
      </c>
      <c r="C371" s="68" t="s">
        <v>5152</v>
      </c>
      <c r="D371" s="107" t="s">
        <v>715</v>
      </c>
      <c r="E371" s="107" t="s">
        <v>8968</v>
      </c>
      <c r="F371" s="107">
        <v>60.0</v>
      </c>
      <c r="G371" s="11"/>
      <c r="I371" t="str">
        <f t="array" ref="I371">INDEX('2021 Points'!$F$13:$F$21,MATCH(1,MMULT(--('2021 Points'!$G$13:$N$21=D371),TRANSPOSE(COLUMN('2021 Points'!$G$13:$N$21)^0)),0))</f>
        <v>#N/A</v>
      </c>
    </row>
    <row r="372">
      <c r="A372" s="50">
        <v>371.0</v>
      </c>
      <c r="B372" s="67">
        <v>174.0</v>
      </c>
      <c r="C372" s="69" t="s">
        <v>4456</v>
      </c>
      <c r="D372" s="107" t="s">
        <v>1274</v>
      </c>
      <c r="E372" s="107" t="s">
        <v>10758</v>
      </c>
      <c r="F372" s="107">
        <v>60.0</v>
      </c>
      <c r="G372" s="11"/>
      <c r="I372" t="str">
        <f t="array" ref="I372">INDEX('2021 Points'!$F$13:$F$21,MATCH(1,MMULT(--('2021 Points'!$G$13:$N$21=D372),TRANSPOSE(COLUMN('2021 Points'!$G$13:$N$21)^0)),0))</f>
        <v>#N/A</v>
      </c>
    </row>
    <row r="373">
      <c r="A373" s="50">
        <v>372.0</v>
      </c>
      <c r="B373" s="67">
        <v>180.0</v>
      </c>
      <c r="C373" s="69" t="s">
        <v>4580</v>
      </c>
      <c r="D373" s="107" t="s">
        <v>2234</v>
      </c>
      <c r="E373" s="107" t="s">
        <v>9917</v>
      </c>
      <c r="F373" s="107">
        <v>60.0</v>
      </c>
      <c r="G373" s="11"/>
      <c r="I373" t="str">
        <f t="array" ref="I373">INDEX('2021 Points'!$F$13:$F$21,MATCH(1,MMULT(--('2021 Points'!$G$13:$N$21=D373),TRANSPOSE(COLUMN('2021 Points'!$G$13:$N$21)^0)),0))</f>
        <v>#N/A</v>
      </c>
    </row>
    <row r="374">
      <c r="A374" s="50">
        <v>373.0</v>
      </c>
      <c r="B374" s="67">
        <v>722.0</v>
      </c>
      <c r="C374" s="68" t="s">
        <v>1393</v>
      </c>
      <c r="D374" s="107" t="s">
        <v>706</v>
      </c>
      <c r="E374" s="107" t="s">
        <v>9917</v>
      </c>
      <c r="F374" s="107">
        <v>59.0</v>
      </c>
      <c r="G374" s="11"/>
      <c r="I374" t="str">
        <f t="array" ref="I374">INDEX('2021 Points'!$F$13:$F$21,MATCH(1,MMULT(--('2021 Points'!$G$13:$N$21=D374),TRANSPOSE(COLUMN('2021 Points'!$G$13:$N$21)^0)),0))</f>
        <v>#N/A</v>
      </c>
    </row>
    <row r="375">
      <c r="A375" s="50">
        <v>374.0</v>
      </c>
      <c r="B375" s="67">
        <v>673.0</v>
      </c>
      <c r="C375" s="68" t="s">
        <v>280</v>
      </c>
      <c r="D375" s="107" t="s">
        <v>11241</v>
      </c>
      <c r="E375" s="107" t="s">
        <v>4598</v>
      </c>
      <c r="F375" s="107">
        <v>59.0</v>
      </c>
      <c r="G375" s="11"/>
      <c r="I375" t="str">
        <f t="array" ref="I375">INDEX('2021 Points'!$F$13:$F$21,MATCH(1,MMULT(--('2021 Points'!$G$13:$N$21=D375),TRANSPOSE(COLUMN('2021 Points'!$G$13:$N$21)^0)),0))</f>
        <v>#N/A</v>
      </c>
    </row>
    <row r="376">
      <c r="A376" s="50">
        <v>375.0</v>
      </c>
      <c r="B376" s="67">
        <v>409.0</v>
      </c>
      <c r="C376" s="68" t="s">
        <v>341</v>
      </c>
      <c r="D376" s="107" t="s">
        <v>11285</v>
      </c>
      <c r="E376" s="107" t="s">
        <v>11971</v>
      </c>
      <c r="F376" s="107">
        <v>59.0</v>
      </c>
      <c r="G376" s="11"/>
      <c r="I376" t="str">
        <f t="array" ref="I376">INDEX('2021 Points'!$F$13:$F$21,MATCH(1,MMULT(--('2021 Points'!$G$13:$N$21=D376),TRANSPOSE(COLUMN('2021 Points'!$G$13:$N$21)^0)),0))</f>
        <v>#N/A</v>
      </c>
    </row>
    <row r="377">
      <c r="A377" s="50">
        <v>376.0</v>
      </c>
      <c r="B377" s="67">
        <v>534.0</v>
      </c>
      <c r="C377" s="68" t="s">
        <v>5872</v>
      </c>
      <c r="D377" s="107" t="s">
        <v>10859</v>
      </c>
      <c r="E377" s="107" t="s">
        <v>8594</v>
      </c>
      <c r="F377" s="107">
        <v>59.0</v>
      </c>
      <c r="G377" s="11"/>
      <c r="I377" t="str">
        <f t="array" ref="I377">INDEX('2021 Points'!$F$13:$F$21,MATCH(1,MMULT(--('2021 Points'!$G$13:$N$21=D377),TRANSPOSE(COLUMN('2021 Points'!$G$13:$N$21)^0)),0))</f>
        <v>#N/A</v>
      </c>
    </row>
    <row r="378">
      <c r="A378" s="50">
        <v>377.0</v>
      </c>
      <c r="B378" s="67">
        <v>1954.0</v>
      </c>
      <c r="C378" s="68" t="s">
        <v>11981</v>
      </c>
      <c r="D378" s="107" t="s">
        <v>11276</v>
      </c>
      <c r="E378" s="107" t="s">
        <v>4326</v>
      </c>
      <c r="F378" s="107">
        <v>59.0</v>
      </c>
      <c r="G378" s="11"/>
      <c r="I378" t="str">
        <f t="array" ref="I378">INDEX('2021 Points'!$F$13:$F$21,MATCH(1,MMULT(--('2021 Points'!$G$13:$N$21=D378),TRANSPOSE(COLUMN('2021 Points'!$G$13:$N$21)^0)),0))</f>
        <v>#N/A</v>
      </c>
    </row>
    <row r="379">
      <c r="A379" s="50">
        <v>378.0</v>
      </c>
      <c r="B379" s="67">
        <v>452.0</v>
      </c>
      <c r="C379" s="68" t="s">
        <v>124</v>
      </c>
      <c r="D379" s="107" t="s">
        <v>690</v>
      </c>
      <c r="E379" s="107" t="s">
        <v>11210</v>
      </c>
      <c r="F379" s="107">
        <v>59.0</v>
      </c>
      <c r="G379" s="11"/>
      <c r="I379" t="str">
        <f t="array" ref="I379">INDEX('2021 Points'!$F$13:$F$21,MATCH(1,MMULT(--('2021 Points'!$G$13:$N$21=D379),TRANSPOSE(COLUMN('2021 Points'!$G$13:$N$21)^0)),0))</f>
        <v>#N/A</v>
      </c>
    </row>
    <row r="380">
      <c r="A380" s="50">
        <v>379.0</v>
      </c>
      <c r="B380" s="67">
        <v>386.0</v>
      </c>
      <c r="C380" s="68" t="s">
        <v>196</v>
      </c>
      <c r="D380" s="107" t="s">
        <v>10779</v>
      </c>
      <c r="E380" s="107" t="s">
        <v>11971</v>
      </c>
      <c r="F380" s="107">
        <v>58.0</v>
      </c>
      <c r="G380" s="11"/>
      <c r="I380" t="str">
        <f t="array" ref="I380">INDEX('2021 Points'!$F$13:$F$21,MATCH(1,MMULT(--('2021 Points'!$G$13:$N$21=D380),TRANSPOSE(COLUMN('2021 Points'!$G$13:$N$21)^0)),0))</f>
        <v>#N/A</v>
      </c>
    </row>
    <row r="381">
      <c r="A381" s="50">
        <v>380.0</v>
      </c>
      <c r="B381" s="86"/>
      <c r="C381" s="69" t="s">
        <v>8778</v>
      </c>
      <c r="D381" s="107" t="s">
        <v>533</v>
      </c>
      <c r="E381" s="107" t="s">
        <v>8654</v>
      </c>
      <c r="F381" s="107">
        <v>58.0</v>
      </c>
      <c r="G381" s="11"/>
      <c r="I381" t="str">
        <f t="array" ref="I381">INDEX('2021 Points'!$F$13:$F$21,MATCH(1,MMULT(--('2021 Points'!$G$13:$N$21=D381),TRANSPOSE(COLUMN('2021 Points'!$G$13:$N$21)^0)),0))</f>
        <v>#N/A</v>
      </c>
    </row>
    <row r="382">
      <c r="A382" s="50">
        <v>381.0</v>
      </c>
      <c r="B382" s="67">
        <v>425.0</v>
      </c>
      <c r="C382" s="68" t="s">
        <v>4339</v>
      </c>
      <c r="D382" s="107" t="s">
        <v>10813</v>
      </c>
      <c r="E382" s="107" t="s">
        <v>9917</v>
      </c>
      <c r="F382" s="107">
        <v>58.0</v>
      </c>
      <c r="G382" s="11"/>
      <c r="I382" t="str">
        <f t="array" ref="I382">INDEX('2021 Points'!$F$13:$F$21,MATCH(1,MMULT(--('2021 Points'!$G$13:$N$21=D382),TRANSPOSE(COLUMN('2021 Points'!$G$13:$N$21)^0)),0))</f>
        <v>#N/A</v>
      </c>
    </row>
    <row r="383">
      <c r="A383" s="50">
        <v>382.0</v>
      </c>
      <c r="B383" s="67">
        <v>451.0</v>
      </c>
      <c r="C383" s="68" t="s">
        <v>4550</v>
      </c>
      <c r="D383" s="107" t="s">
        <v>3467</v>
      </c>
      <c r="E383" s="107" t="s">
        <v>11225</v>
      </c>
      <c r="F383" s="107">
        <v>58.0</v>
      </c>
      <c r="G383" s="11"/>
      <c r="I383" t="str">
        <f t="array" ref="I383">INDEX('2021 Points'!$F$13:$F$21,MATCH(1,MMULT(--('2021 Points'!$G$13:$N$21=D383),TRANSPOSE(COLUMN('2021 Points'!$G$13:$N$21)^0)),0))</f>
        <v>#N/A</v>
      </c>
    </row>
    <row r="384">
      <c r="A384" s="50">
        <v>383.0</v>
      </c>
      <c r="B384" s="67">
        <v>542.0</v>
      </c>
      <c r="C384" s="68" t="s">
        <v>1317</v>
      </c>
      <c r="D384" s="107" t="s">
        <v>177</v>
      </c>
      <c r="E384" s="107" t="s">
        <v>8970</v>
      </c>
      <c r="F384" s="107">
        <v>58.0</v>
      </c>
      <c r="G384" s="11"/>
      <c r="I384" t="str">
        <f t="array" ref="I384">INDEX('2021 Points'!$F$13:$F$21,MATCH(1,MMULT(--('2021 Points'!$G$13:$N$21=D384),TRANSPOSE(COLUMN('2021 Points'!$G$13:$N$21)^0)),0))</f>
        <v>#N/A</v>
      </c>
    </row>
    <row r="385">
      <c r="A385" s="50">
        <v>384.0</v>
      </c>
      <c r="B385" s="86"/>
      <c r="C385" s="69" t="s">
        <v>1331</v>
      </c>
      <c r="D385" s="107" t="s">
        <v>1532</v>
      </c>
      <c r="E385" s="107" t="s">
        <v>8708</v>
      </c>
      <c r="F385" s="107">
        <v>58.0</v>
      </c>
      <c r="G385" s="11"/>
      <c r="I385" t="str">
        <f t="array" ref="I385">INDEX('2021 Points'!$F$13:$F$21,MATCH(1,MMULT(--('2021 Points'!$G$13:$N$21=D385),TRANSPOSE(COLUMN('2021 Points'!$G$13:$N$21)^0)),0))</f>
        <v>#N/A</v>
      </c>
    </row>
    <row r="386">
      <c r="A386" s="50">
        <v>385.0</v>
      </c>
      <c r="B386" s="67">
        <v>390.0</v>
      </c>
      <c r="C386" s="68" t="s">
        <v>4323</v>
      </c>
      <c r="D386" s="107" t="s">
        <v>1204</v>
      </c>
      <c r="E386" s="107" t="s">
        <v>11210</v>
      </c>
      <c r="F386" s="107">
        <v>58.0</v>
      </c>
      <c r="G386" s="11"/>
      <c r="I386" t="str">
        <f t="array" ref="I386">INDEX('2021 Points'!$F$13:$F$21,MATCH(1,MMULT(--('2021 Points'!$G$13:$N$21=D386),TRANSPOSE(COLUMN('2021 Points'!$G$13:$N$21)^0)),0))</f>
        <v>#N/A</v>
      </c>
    </row>
    <row r="387">
      <c r="A387" s="50">
        <v>386.0</v>
      </c>
      <c r="B387" s="67">
        <v>571.0</v>
      </c>
      <c r="C387" s="68" t="s">
        <v>5773</v>
      </c>
      <c r="D387" s="107" t="s">
        <v>11006</v>
      </c>
      <c r="E387" s="107" t="s">
        <v>11214</v>
      </c>
      <c r="F387" s="107">
        <v>58.0</v>
      </c>
      <c r="G387" s="11"/>
      <c r="I387" t="str">
        <f t="array" ref="I387">INDEX('2021 Points'!$F$13:$F$21,MATCH(1,MMULT(--('2021 Points'!$G$13:$N$21=D387),TRANSPOSE(COLUMN('2021 Points'!$G$13:$N$21)^0)),0))</f>
        <v>#N/A</v>
      </c>
    </row>
    <row r="388">
      <c r="A388" s="50">
        <v>387.0</v>
      </c>
      <c r="B388" s="67">
        <v>160.0</v>
      </c>
      <c r="C388" s="69" t="s">
        <v>4546</v>
      </c>
      <c r="D388" s="107" t="s">
        <v>2253</v>
      </c>
      <c r="E388" s="107" t="s">
        <v>11971</v>
      </c>
      <c r="F388" s="107">
        <v>58.0</v>
      </c>
      <c r="G388" s="11"/>
      <c r="I388" t="str">
        <f t="array" ref="I388">INDEX('2021 Points'!$F$13:$F$21,MATCH(1,MMULT(--('2021 Points'!$G$13:$N$21=D388),TRANSPOSE(COLUMN('2021 Points'!$G$13:$N$21)^0)),0))</f>
        <v>#N/A</v>
      </c>
    </row>
    <row r="389">
      <c r="A389" s="50">
        <v>388.0</v>
      </c>
      <c r="B389" s="67">
        <v>260.0</v>
      </c>
      <c r="C389" s="69" t="s">
        <v>532</v>
      </c>
      <c r="D389" s="107" t="s">
        <v>11287</v>
      </c>
      <c r="E389" s="107" t="s">
        <v>704</v>
      </c>
      <c r="F389" s="107">
        <v>58.0</v>
      </c>
      <c r="G389" s="11"/>
      <c r="I389" t="str">
        <f t="array" ref="I389">INDEX('2021 Points'!$F$13:$F$21,MATCH(1,MMULT(--('2021 Points'!$G$13:$N$21=D389),TRANSPOSE(COLUMN('2021 Points'!$G$13:$N$21)^0)),0))</f>
        <v>#N/A</v>
      </c>
    </row>
    <row r="390">
      <c r="A390" s="50">
        <v>389.0</v>
      </c>
      <c r="B390" s="67">
        <v>596.0</v>
      </c>
      <c r="C390" s="68" t="s">
        <v>4935</v>
      </c>
      <c r="D390" s="107" t="s">
        <v>11273</v>
      </c>
      <c r="E390" s="107" t="s">
        <v>139</v>
      </c>
      <c r="F390" s="107">
        <v>58.0</v>
      </c>
      <c r="G390" s="11"/>
      <c r="I390" t="str">
        <f t="array" ref="I390">INDEX('2021 Points'!$F$13:$F$21,MATCH(1,MMULT(--('2021 Points'!$G$13:$N$21=D390),TRANSPOSE(COLUMN('2021 Points'!$G$13:$N$21)^0)),0))</f>
        <v>#N/A</v>
      </c>
    </row>
    <row r="391">
      <c r="A391" s="50">
        <v>390.0</v>
      </c>
      <c r="B391" s="67">
        <v>349.0</v>
      </c>
      <c r="C391" s="69" t="s">
        <v>4378</v>
      </c>
      <c r="D391" s="107" t="s">
        <v>11245</v>
      </c>
      <c r="E391" s="107" t="s">
        <v>10912</v>
      </c>
      <c r="F391" s="107">
        <v>57.0</v>
      </c>
      <c r="G391" s="11"/>
      <c r="I391" t="str">
        <f t="array" ref="I391">INDEX('2021 Points'!$F$13:$F$21,MATCH(1,MMULT(--('2021 Points'!$G$13:$N$21=D391),TRANSPOSE(COLUMN('2021 Points'!$G$13:$N$21)^0)),0))</f>
        <v>#N/A</v>
      </c>
    </row>
    <row r="392">
      <c r="A392" s="50">
        <v>391.0</v>
      </c>
      <c r="B392" s="67">
        <v>813.0</v>
      </c>
      <c r="C392" s="68" t="s">
        <v>309</v>
      </c>
      <c r="D392" s="107" t="s">
        <v>10941</v>
      </c>
      <c r="E392" s="107" t="s">
        <v>11214</v>
      </c>
      <c r="F392" s="107">
        <v>57.0</v>
      </c>
      <c r="G392" s="11"/>
      <c r="I392" t="str">
        <f t="array" ref="I392">INDEX('2021 Points'!$F$13:$F$21,MATCH(1,MMULT(--('2021 Points'!$G$13:$N$21=D392),TRANSPOSE(COLUMN('2021 Points'!$G$13:$N$21)^0)),0))</f>
        <v>#N/A</v>
      </c>
    </row>
    <row r="393">
      <c r="A393" s="50">
        <v>392.0</v>
      </c>
      <c r="B393" s="67">
        <v>553.0</v>
      </c>
      <c r="C393" s="68" t="s">
        <v>4706</v>
      </c>
      <c r="D393" s="107" t="s">
        <v>11242</v>
      </c>
      <c r="E393" s="107" t="s">
        <v>10758</v>
      </c>
      <c r="F393" s="107">
        <v>57.0</v>
      </c>
      <c r="G393" s="11"/>
      <c r="I393" t="str">
        <f t="array" ref="I393">INDEX('2021 Points'!$F$13:$F$21,MATCH(1,MMULT(--('2021 Points'!$G$13:$N$21=D393),TRANSPOSE(COLUMN('2021 Points'!$G$13:$N$21)^0)),0))</f>
        <v>#N/A</v>
      </c>
    </row>
    <row r="394">
      <c r="A394" s="50">
        <v>393.0</v>
      </c>
      <c r="B394" s="67">
        <v>816.0</v>
      </c>
      <c r="C394" s="68" t="s">
        <v>899</v>
      </c>
      <c r="D394" s="107" t="s">
        <v>693</v>
      </c>
      <c r="E394" s="107" t="s">
        <v>4479</v>
      </c>
      <c r="F394" s="107">
        <v>57.0</v>
      </c>
      <c r="G394" s="11"/>
      <c r="I394" t="str">
        <f t="array" ref="I394">INDEX('2021 Points'!$F$13:$F$21,MATCH(1,MMULT(--('2021 Points'!$G$13:$N$21=D394),TRANSPOSE(COLUMN('2021 Points'!$G$13:$N$21)^0)),0))</f>
        <v>#N/A</v>
      </c>
    </row>
    <row r="395">
      <c r="A395" s="50">
        <v>394.0</v>
      </c>
      <c r="B395" s="67">
        <v>207.0</v>
      </c>
      <c r="C395" s="69" t="s">
        <v>1433</v>
      </c>
      <c r="D395" s="107" t="s">
        <v>2033</v>
      </c>
      <c r="E395" s="107" t="s">
        <v>9976</v>
      </c>
      <c r="F395" s="107">
        <v>57.0</v>
      </c>
      <c r="G395" s="11"/>
      <c r="I395" t="str">
        <f t="array" ref="I395">INDEX('2021 Points'!$F$13:$F$21,MATCH(1,MMULT(--('2021 Points'!$G$13:$N$21=D395),TRANSPOSE(COLUMN('2021 Points'!$G$13:$N$21)^0)),0))</f>
        <v>#N/A</v>
      </c>
    </row>
    <row r="396">
      <c r="A396" s="50">
        <v>395.0</v>
      </c>
      <c r="B396" s="67">
        <v>249.0</v>
      </c>
      <c r="C396" s="69" t="s">
        <v>4506</v>
      </c>
      <c r="D396" s="107" t="s">
        <v>2134</v>
      </c>
      <c r="E396" s="107" t="s">
        <v>11205</v>
      </c>
      <c r="F396" s="107">
        <v>57.0</v>
      </c>
      <c r="G396" s="11"/>
      <c r="I396" t="str">
        <f t="array" ref="I396">INDEX('2021 Points'!$F$13:$F$21,MATCH(1,MMULT(--('2021 Points'!$G$13:$N$21=D396),TRANSPOSE(COLUMN('2021 Points'!$G$13:$N$21)^0)),0))</f>
        <v>#N/A</v>
      </c>
    </row>
    <row r="397">
      <c r="A397" s="50">
        <v>396.0</v>
      </c>
      <c r="B397" s="67">
        <v>463.0</v>
      </c>
      <c r="C397" s="68" t="s">
        <v>4395</v>
      </c>
      <c r="D397" s="107" t="s">
        <v>17</v>
      </c>
      <c r="E397" s="107" t="s">
        <v>139</v>
      </c>
      <c r="F397" s="107">
        <v>56.0</v>
      </c>
      <c r="G397" s="11"/>
      <c r="I397" t="str">
        <f t="array" ref="I397">INDEX('2021 Points'!$F$13:$F$21,MATCH(1,MMULT(--('2021 Points'!$G$13:$N$21=D397),TRANSPOSE(COLUMN('2021 Points'!$G$13:$N$21)^0)),0))</f>
        <v>#N/A</v>
      </c>
    </row>
    <row r="398">
      <c r="A398" s="50">
        <v>397.0</v>
      </c>
      <c r="B398" s="67">
        <v>116.0</v>
      </c>
      <c r="C398" s="69" t="s">
        <v>8677</v>
      </c>
      <c r="D398" s="107" t="s">
        <v>11246</v>
      </c>
      <c r="E398" s="107" t="s">
        <v>11210</v>
      </c>
      <c r="F398" s="107">
        <v>56.0</v>
      </c>
      <c r="G398" s="11"/>
      <c r="I398" t="str">
        <f t="array" ref="I398">INDEX('2021 Points'!$F$13:$F$21,MATCH(1,MMULT(--('2021 Points'!$G$13:$N$21=D398),TRANSPOSE(COLUMN('2021 Points'!$G$13:$N$21)^0)),0))</f>
        <v>#N/A</v>
      </c>
    </row>
    <row r="399">
      <c r="A399" s="50">
        <v>398.0</v>
      </c>
      <c r="B399" s="67">
        <v>1651.0</v>
      </c>
      <c r="C399" s="68" t="s">
        <v>1208</v>
      </c>
      <c r="D399" s="107" t="s">
        <v>274</v>
      </c>
      <c r="E399" s="107" t="s">
        <v>8970</v>
      </c>
      <c r="F399" s="107">
        <v>56.0</v>
      </c>
      <c r="G399" s="11"/>
      <c r="I399" t="str">
        <f t="array" ref="I399">INDEX('2021 Points'!$F$13:$F$21,MATCH(1,MMULT(--('2021 Points'!$G$13:$N$21=D399),TRANSPOSE(COLUMN('2021 Points'!$G$13:$N$21)^0)),0))</f>
        <v>#N/A</v>
      </c>
    </row>
    <row r="400">
      <c r="A400" s="50">
        <v>399.0</v>
      </c>
      <c r="B400" s="67">
        <v>921.0</v>
      </c>
      <c r="C400" s="68" t="s">
        <v>5478</v>
      </c>
      <c r="D400" s="107" t="s">
        <v>11233</v>
      </c>
      <c r="E400" s="107" t="s">
        <v>9917</v>
      </c>
      <c r="F400" s="107">
        <v>56.0</v>
      </c>
      <c r="G400" s="11"/>
      <c r="I400" t="str">
        <f t="array" ref="I400">INDEX('2021 Points'!$F$13:$F$21,MATCH(1,MMULT(--('2021 Points'!$G$13:$N$21=D400),TRANSPOSE(COLUMN('2021 Points'!$G$13:$N$21)^0)),0))</f>
        <v>#N/A</v>
      </c>
    </row>
    <row r="401">
      <c r="A401" s="49">
        <v>400.0</v>
      </c>
      <c r="B401" s="63">
        <v>394.0</v>
      </c>
      <c r="C401" s="66" t="s">
        <v>1046</v>
      </c>
      <c r="D401" s="108" t="s">
        <v>10924</v>
      </c>
      <c r="E401" s="108" t="s">
        <v>8968</v>
      </c>
      <c r="F401" s="108">
        <v>56.0</v>
      </c>
      <c r="I401" t="str">
        <f t="array" ref="I401">INDEX('2021 Points'!$F$13:$F$21,MATCH(1,MMULT(--('2021 Points'!$G$13:$N$21=D401),TRANSPOSE(COLUMN('2021 Points'!$G$13:$N$21)^0)),0))</f>
        <v>#N/A</v>
      </c>
    </row>
    <row r="402">
      <c r="A402" s="48">
        <v>401.0</v>
      </c>
      <c r="B402" s="65"/>
      <c r="C402" s="61" t="s">
        <v>5585</v>
      </c>
      <c r="D402" s="84" t="s">
        <v>1030</v>
      </c>
      <c r="E402" s="84" t="s">
        <v>9928</v>
      </c>
      <c r="F402" s="84">
        <v>55.0</v>
      </c>
      <c r="G402" s="11"/>
      <c r="I402" t="str">
        <f t="array" ref="I402">INDEX('2021 Points'!$F$13:$F$21,MATCH(1,MMULT(--('2021 Points'!$G$13:$N$21=D402),TRANSPOSE(COLUMN('2021 Points'!$G$13:$N$21)^0)),0))</f>
        <v>#N/A</v>
      </c>
    </row>
    <row r="403">
      <c r="A403" s="48">
        <v>402.0</v>
      </c>
      <c r="B403" s="65"/>
      <c r="C403" s="61" t="s">
        <v>5382</v>
      </c>
      <c r="D403" s="84" t="s">
        <v>167</v>
      </c>
      <c r="E403" s="84" t="s">
        <v>4479</v>
      </c>
      <c r="F403" s="84">
        <v>55.0</v>
      </c>
      <c r="G403" s="11"/>
      <c r="I403" t="str">
        <f t="array" ref="I403">INDEX('2021 Points'!$F$13:$F$21,MATCH(1,MMULT(--('2021 Points'!$G$13:$N$21=D403),TRANSPOSE(COLUMN('2021 Points'!$G$13:$N$21)^0)),0))</f>
        <v>#N/A</v>
      </c>
    </row>
    <row r="404">
      <c r="A404" s="48">
        <v>403.0</v>
      </c>
      <c r="B404" s="60">
        <v>2444.0</v>
      </c>
      <c r="C404" s="62" t="s">
        <v>4495</v>
      </c>
      <c r="D404" s="84" t="s">
        <v>11279</v>
      </c>
      <c r="E404" s="84" t="s">
        <v>9929</v>
      </c>
      <c r="F404" s="84">
        <v>55.0</v>
      </c>
      <c r="G404" s="11"/>
      <c r="I404" t="str">
        <f t="array" ref="I404">INDEX('2021 Points'!$F$13:$F$21,MATCH(1,MMULT(--('2021 Points'!$G$13:$N$21=D404),TRANSPOSE(COLUMN('2021 Points'!$G$13:$N$21)^0)),0))</f>
        <v>#N/A</v>
      </c>
    </row>
    <row r="405">
      <c r="A405" s="48">
        <v>404.0</v>
      </c>
      <c r="B405" s="60">
        <v>815.0</v>
      </c>
      <c r="C405" s="62" t="s">
        <v>665</v>
      </c>
      <c r="D405" s="84" t="s">
        <v>3500</v>
      </c>
      <c r="E405" s="83"/>
      <c r="F405" s="84">
        <v>55.0</v>
      </c>
      <c r="G405" s="11"/>
      <c r="I405" t="str">
        <f t="array" ref="I405">INDEX('2021 Points'!$F$13:$F$21,MATCH(1,MMULT(--('2021 Points'!$G$13:$N$21=D405),TRANSPOSE(COLUMN('2021 Points'!$G$13:$N$21)^0)),0))</f>
        <v>#N/A</v>
      </c>
    </row>
    <row r="406">
      <c r="A406" s="48">
        <v>405.0</v>
      </c>
      <c r="B406" s="60">
        <v>1785.0</v>
      </c>
      <c r="C406" s="62" t="s">
        <v>11982</v>
      </c>
      <c r="D406" s="84" t="s">
        <v>717</v>
      </c>
      <c r="E406" s="84" t="s">
        <v>8596</v>
      </c>
      <c r="F406" s="84">
        <v>55.0</v>
      </c>
      <c r="G406" s="11"/>
      <c r="I406" t="str">
        <f t="array" ref="I406">INDEX('2021 Points'!$F$13:$F$21,MATCH(1,MMULT(--('2021 Points'!$G$13:$N$21=D406),TRANSPOSE(COLUMN('2021 Points'!$G$13:$N$21)^0)),0))</f>
        <v>#N/A</v>
      </c>
    </row>
    <row r="407">
      <c r="A407" s="48">
        <v>406.0</v>
      </c>
      <c r="B407" s="60">
        <v>83.0</v>
      </c>
      <c r="C407" s="61" t="s">
        <v>5096</v>
      </c>
      <c r="D407" s="84" t="s">
        <v>11293</v>
      </c>
      <c r="E407" s="84" t="s">
        <v>9925</v>
      </c>
      <c r="F407" s="84">
        <v>55.0</v>
      </c>
      <c r="G407" s="11"/>
      <c r="I407" t="str">
        <f t="array" ref="I407">INDEX('2021 Points'!$F$13:$F$21,MATCH(1,MMULT(--('2021 Points'!$G$13:$N$21=D407),TRANSPOSE(COLUMN('2021 Points'!$G$13:$N$21)^0)),0))</f>
        <v>#N/A</v>
      </c>
    </row>
    <row r="408">
      <c r="A408" s="48">
        <v>407.0</v>
      </c>
      <c r="B408" s="60">
        <v>466.0</v>
      </c>
      <c r="C408" s="62" t="s">
        <v>903</v>
      </c>
      <c r="D408" s="84" t="s">
        <v>1916</v>
      </c>
      <c r="E408" s="84" t="s">
        <v>11207</v>
      </c>
      <c r="F408" s="84">
        <v>55.0</v>
      </c>
      <c r="G408" s="11"/>
      <c r="I408" t="str">
        <f t="array" ref="I408">INDEX('2021 Points'!$F$13:$F$21,MATCH(1,MMULT(--('2021 Points'!$G$13:$N$21=D408),TRANSPOSE(COLUMN('2021 Points'!$G$13:$N$21)^0)),0))</f>
        <v>#N/A</v>
      </c>
    </row>
    <row r="409">
      <c r="A409" s="48">
        <v>408.0</v>
      </c>
      <c r="B409" s="60">
        <v>2553.0</v>
      </c>
      <c r="C409" s="62" t="s">
        <v>11983</v>
      </c>
      <c r="D409" s="84" t="s">
        <v>3305</v>
      </c>
      <c r="E409" s="84" t="s">
        <v>11225</v>
      </c>
      <c r="F409" s="84">
        <v>55.0</v>
      </c>
      <c r="G409" s="11"/>
      <c r="I409" t="str">
        <f t="array" ref="I409">INDEX('2021 Points'!$F$13:$F$21,MATCH(1,MMULT(--('2021 Points'!$G$13:$N$21=D409),TRANSPOSE(COLUMN('2021 Points'!$G$13:$N$21)^0)),0))</f>
        <v>#N/A</v>
      </c>
    </row>
    <row r="410">
      <c r="A410" s="48">
        <v>409.0</v>
      </c>
      <c r="B410" s="60">
        <v>1915.0</v>
      </c>
      <c r="C410" s="62" t="s">
        <v>11984</v>
      </c>
      <c r="D410" s="84" t="s">
        <v>1531</v>
      </c>
      <c r="E410" s="84" t="s">
        <v>10758</v>
      </c>
      <c r="F410" s="84">
        <v>54.0</v>
      </c>
      <c r="G410" s="11"/>
      <c r="I410" t="str">
        <f t="array" ref="I410">INDEX('2021 Points'!$F$13:$F$21,MATCH(1,MMULT(--('2021 Points'!$G$13:$N$21=D410),TRANSPOSE(COLUMN('2021 Points'!$G$13:$N$21)^0)),0))</f>
        <v>#N/A</v>
      </c>
    </row>
    <row r="411">
      <c r="A411" s="48">
        <v>410.0</v>
      </c>
      <c r="B411" s="60">
        <v>1261.0</v>
      </c>
      <c r="C411" s="62" t="s">
        <v>1337</v>
      </c>
      <c r="D411" s="84" t="s">
        <v>1972</v>
      </c>
      <c r="E411" s="84" t="s">
        <v>9987</v>
      </c>
      <c r="F411" s="84">
        <v>54.0</v>
      </c>
      <c r="G411" s="11"/>
      <c r="I411" t="str">
        <f t="array" ref="I411">INDEX('2021 Points'!$F$13:$F$21,MATCH(1,MMULT(--('2021 Points'!$G$13:$N$21=D411),TRANSPOSE(COLUMN('2021 Points'!$G$13:$N$21)^0)),0))</f>
        <v>#N/A</v>
      </c>
    </row>
    <row r="412">
      <c r="A412" s="48">
        <v>411.0</v>
      </c>
      <c r="B412" s="60">
        <v>254.0</v>
      </c>
      <c r="C412" s="61" t="s">
        <v>1117</v>
      </c>
      <c r="D412" s="84" t="s">
        <v>3640</v>
      </c>
      <c r="E412" s="84" t="s">
        <v>115</v>
      </c>
      <c r="F412" s="84">
        <v>54.0</v>
      </c>
      <c r="G412" s="11"/>
      <c r="I412" t="str">
        <f t="array" ref="I412">INDEX('2021 Points'!$F$13:$F$21,MATCH(1,MMULT(--('2021 Points'!$G$13:$N$21=D412),TRANSPOSE(COLUMN('2021 Points'!$G$13:$N$21)^0)),0))</f>
        <v>#N/A</v>
      </c>
    </row>
    <row r="413">
      <c r="A413" s="48">
        <v>412.0</v>
      </c>
      <c r="B413" s="60">
        <v>262.0</v>
      </c>
      <c r="C413" s="61" t="s">
        <v>1726</v>
      </c>
      <c r="D413" s="84" t="s">
        <v>622</v>
      </c>
      <c r="E413" s="84" t="s">
        <v>388</v>
      </c>
      <c r="F413" s="84">
        <v>53.0</v>
      </c>
      <c r="G413" s="11"/>
      <c r="I413" t="str">
        <f t="array" ref="I413">INDEX('2021 Points'!$F$13:$F$21,MATCH(1,MMULT(--('2021 Points'!$G$13:$N$21=D413),TRANSPOSE(COLUMN('2021 Points'!$G$13:$N$21)^0)),0))</f>
        <v>#N/A</v>
      </c>
    </row>
    <row r="414">
      <c r="A414" s="48">
        <v>413.0</v>
      </c>
      <c r="B414" s="60">
        <v>521.0</v>
      </c>
      <c r="C414" s="62" t="s">
        <v>694</v>
      </c>
      <c r="D414" s="84" t="s">
        <v>3565</v>
      </c>
      <c r="E414" s="84" t="s">
        <v>11208</v>
      </c>
      <c r="F414" s="84">
        <v>53.0</v>
      </c>
      <c r="G414" s="11"/>
      <c r="I414" t="str">
        <f t="array" ref="I414">INDEX('2021 Points'!$F$13:$F$21,MATCH(1,MMULT(--('2021 Points'!$G$13:$N$21=D414),TRANSPOSE(COLUMN('2021 Points'!$G$13:$N$21)^0)),0))</f>
        <v>#N/A</v>
      </c>
    </row>
    <row r="415">
      <c r="A415" s="48">
        <v>414.0</v>
      </c>
      <c r="B415" s="60">
        <v>277.0</v>
      </c>
      <c r="C415" s="61" t="s">
        <v>4377</v>
      </c>
      <c r="D415" s="84" t="s">
        <v>11220</v>
      </c>
      <c r="E415" s="84" t="s">
        <v>11208</v>
      </c>
      <c r="F415" s="84">
        <v>53.0</v>
      </c>
      <c r="G415" s="11"/>
      <c r="I415" t="str">
        <f t="array" ref="I415">INDEX('2021 Points'!$F$13:$F$21,MATCH(1,MMULT(--('2021 Points'!$G$13:$N$21=D415),TRANSPOSE(COLUMN('2021 Points'!$G$13:$N$21)^0)),0))</f>
        <v>#N/A</v>
      </c>
    </row>
    <row r="416">
      <c r="A416" s="48">
        <v>415.0</v>
      </c>
      <c r="B416" s="60">
        <v>1585.0</v>
      </c>
      <c r="C416" s="62" t="s">
        <v>11985</v>
      </c>
      <c r="D416" s="84" t="s">
        <v>10787</v>
      </c>
      <c r="E416" s="84" t="s">
        <v>8630</v>
      </c>
      <c r="F416" s="84">
        <v>53.0</v>
      </c>
      <c r="G416" s="11"/>
      <c r="I416" t="str">
        <f t="array" ref="I416">INDEX('2021 Points'!$F$13:$F$21,MATCH(1,MMULT(--('2021 Points'!$G$13:$N$21=D416),TRANSPOSE(COLUMN('2021 Points'!$G$13:$N$21)^0)),0))</f>
        <v>#N/A</v>
      </c>
    </row>
    <row r="417">
      <c r="A417" s="48">
        <v>416.0</v>
      </c>
      <c r="B417" s="60">
        <v>226.0</v>
      </c>
      <c r="C417" s="61" t="s">
        <v>4786</v>
      </c>
      <c r="D417" s="84" t="s">
        <v>1900</v>
      </c>
      <c r="E417" s="84" t="s">
        <v>11224</v>
      </c>
      <c r="F417" s="84">
        <v>53.0</v>
      </c>
      <c r="G417" s="11"/>
      <c r="I417" t="str">
        <f t="array" ref="I417">INDEX('2021 Points'!$F$13:$F$21,MATCH(1,MMULT(--('2021 Points'!$G$13:$N$21=D417),TRANSPOSE(COLUMN('2021 Points'!$G$13:$N$21)^0)),0))</f>
        <v>#N/A</v>
      </c>
    </row>
    <row r="418">
      <c r="A418" s="48">
        <v>417.0</v>
      </c>
      <c r="B418" s="60">
        <v>304.0</v>
      </c>
      <c r="C418" s="61" t="s">
        <v>735</v>
      </c>
      <c r="D418" s="84" t="s">
        <v>11237</v>
      </c>
      <c r="E418" s="84" t="s">
        <v>11219</v>
      </c>
      <c r="F418" s="84">
        <v>52.0</v>
      </c>
      <c r="G418" s="11"/>
      <c r="I418" t="str">
        <f t="array" ref="I418">INDEX('2021 Points'!$F$13:$F$21,MATCH(1,MMULT(--('2021 Points'!$G$13:$N$21=D418),TRANSPOSE(COLUMN('2021 Points'!$G$13:$N$21)^0)),0))</f>
        <v>#N/A</v>
      </c>
    </row>
    <row r="419">
      <c r="A419" s="48">
        <v>418.0</v>
      </c>
      <c r="B419" s="60">
        <v>429.0</v>
      </c>
      <c r="C419" s="62" t="s">
        <v>601</v>
      </c>
      <c r="D419" s="84" t="s">
        <v>3460</v>
      </c>
      <c r="E419" s="84" t="s">
        <v>11209</v>
      </c>
      <c r="F419" s="84">
        <v>52.0</v>
      </c>
      <c r="G419" s="11"/>
      <c r="I419" t="str">
        <f t="array" ref="I419">INDEX('2021 Points'!$F$13:$F$21,MATCH(1,MMULT(--('2021 Points'!$G$13:$N$21=D419),TRANSPOSE(COLUMN('2021 Points'!$G$13:$N$21)^0)),0))</f>
        <v>Tim</v>
      </c>
    </row>
    <row r="420">
      <c r="A420" s="48">
        <v>419.0</v>
      </c>
      <c r="B420" s="60">
        <v>247.0</v>
      </c>
      <c r="C420" s="61" t="s">
        <v>5489</v>
      </c>
      <c r="D420" s="84" t="s">
        <v>10770</v>
      </c>
      <c r="E420" s="84" t="s">
        <v>11209</v>
      </c>
      <c r="F420" s="84">
        <v>52.0</v>
      </c>
      <c r="G420" s="11"/>
      <c r="I420" t="str">
        <f t="array" ref="I420">INDEX('2021 Points'!$F$13:$F$21,MATCH(1,MMULT(--('2021 Points'!$G$13:$N$21=D420),TRANSPOSE(COLUMN('2021 Points'!$G$13:$N$21)^0)),0))</f>
        <v>#N/A</v>
      </c>
    </row>
    <row r="421">
      <c r="A421" s="48">
        <v>420.0</v>
      </c>
      <c r="B421" s="60">
        <v>598.0</v>
      </c>
      <c r="C421" s="62" t="s">
        <v>4718</v>
      </c>
      <c r="D421" s="84" t="s">
        <v>1258</v>
      </c>
      <c r="E421" s="84" t="s">
        <v>10758</v>
      </c>
      <c r="F421" s="84">
        <v>52.0</v>
      </c>
      <c r="G421" s="11"/>
      <c r="I421" t="str">
        <f t="array" ref="I421">INDEX('2021 Points'!$F$13:$F$21,MATCH(1,MMULT(--('2021 Points'!$G$13:$N$21=D421),TRANSPOSE(COLUMN('2021 Points'!$G$13:$N$21)^0)),0))</f>
        <v>#N/A</v>
      </c>
    </row>
    <row r="422">
      <c r="A422" s="48">
        <v>421.0</v>
      </c>
      <c r="B422" s="60">
        <v>549.0</v>
      </c>
      <c r="C422" s="62" t="s">
        <v>228</v>
      </c>
      <c r="D422" s="84" t="s">
        <v>11291</v>
      </c>
      <c r="E422" s="84" t="s">
        <v>11208</v>
      </c>
      <c r="F422" s="84">
        <v>52.0</v>
      </c>
      <c r="G422" s="11"/>
      <c r="I422" t="str">
        <f t="array" ref="I422">INDEX('2021 Points'!$F$13:$F$21,MATCH(1,MMULT(--('2021 Points'!$G$13:$N$21=D422),TRANSPOSE(COLUMN('2021 Points'!$G$13:$N$21)^0)),0))</f>
        <v>#N/A</v>
      </c>
    </row>
    <row r="423">
      <c r="A423" s="48">
        <v>422.0</v>
      </c>
      <c r="B423" s="60">
        <v>223.0</v>
      </c>
      <c r="C423" s="61" t="s">
        <v>5010</v>
      </c>
      <c r="D423" s="84" t="s">
        <v>3739</v>
      </c>
      <c r="E423" s="84" t="s">
        <v>8597</v>
      </c>
      <c r="F423" s="84">
        <v>51.0</v>
      </c>
      <c r="G423" s="11"/>
      <c r="I423" t="str">
        <f t="array" ref="I423">INDEX('2021 Points'!$F$13:$F$21,MATCH(1,MMULT(--('2021 Points'!$G$13:$N$21=D423),TRANSPOSE(COLUMN('2021 Points'!$G$13:$N$21)^0)),0))</f>
        <v>#N/A</v>
      </c>
    </row>
    <row r="424">
      <c r="A424" s="48">
        <v>423.0</v>
      </c>
      <c r="B424" s="60">
        <v>967.0</v>
      </c>
      <c r="C424" s="62" t="s">
        <v>5520</v>
      </c>
      <c r="D424" s="84" t="s">
        <v>3720</v>
      </c>
      <c r="E424" s="84" t="s">
        <v>8613</v>
      </c>
      <c r="F424" s="84">
        <v>51.0</v>
      </c>
      <c r="G424" s="11"/>
      <c r="I424" t="str">
        <f t="array" ref="I424">INDEX('2021 Points'!$F$13:$F$21,MATCH(1,MMULT(--('2021 Points'!$G$13:$N$21=D424),TRANSPOSE(COLUMN('2021 Points'!$G$13:$N$21)^0)),0))</f>
        <v>#N/A</v>
      </c>
    </row>
    <row r="425">
      <c r="A425" s="48">
        <v>424.0</v>
      </c>
      <c r="B425" s="60">
        <v>293.0</v>
      </c>
      <c r="C425" s="61" t="s">
        <v>4996</v>
      </c>
      <c r="D425" s="84" t="s">
        <v>2112</v>
      </c>
      <c r="E425" s="84" t="s">
        <v>9917</v>
      </c>
      <c r="F425" s="84">
        <v>51.0</v>
      </c>
      <c r="G425" s="11"/>
      <c r="I425" t="str">
        <f t="array" ref="I425">INDEX('2021 Points'!$F$13:$F$21,MATCH(1,MMULT(--('2021 Points'!$G$13:$N$21=D425),TRANSPOSE(COLUMN('2021 Points'!$G$13:$N$21)^0)),0))</f>
        <v>#N/A</v>
      </c>
    </row>
    <row r="426">
      <c r="A426" s="48">
        <v>425.0</v>
      </c>
      <c r="B426" s="60">
        <v>1495.0</v>
      </c>
      <c r="C426" s="62" t="s">
        <v>9932</v>
      </c>
      <c r="D426" s="84" t="s">
        <v>1271</v>
      </c>
      <c r="E426" s="84" t="s">
        <v>8600</v>
      </c>
      <c r="F426" s="84">
        <v>51.0</v>
      </c>
      <c r="G426" s="11"/>
      <c r="I426" t="str">
        <f t="array" ref="I426">INDEX('2021 Points'!$F$13:$F$21,MATCH(1,MMULT(--('2021 Points'!$G$13:$N$21=D426),TRANSPOSE(COLUMN('2021 Points'!$G$13:$N$21)^0)),0))</f>
        <v>#N/A</v>
      </c>
    </row>
    <row r="427">
      <c r="A427" s="48">
        <v>426.0</v>
      </c>
      <c r="B427" s="60">
        <v>278.0</v>
      </c>
      <c r="C427" s="61" t="s">
        <v>5801</v>
      </c>
      <c r="D427" s="84" t="s">
        <v>11303</v>
      </c>
      <c r="E427" s="84" t="s">
        <v>9917</v>
      </c>
      <c r="F427" s="84">
        <v>50.0</v>
      </c>
      <c r="G427" s="11"/>
      <c r="I427" t="str">
        <f t="array" ref="I427">INDEX('2021 Points'!$F$13:$F$21,MATCH(1,MMULT(--('2021 Points'!$G$13:$N$21=D427),TRANSPOSE(COLUMN('2021 Points'!$G$13:$N$21)^0)),0))</f>
        <v>#N/A</v>
      </c>
    </row>
    <row r="428">
      <c r="A428" s="48">
        <v>427.0</v>
      </c>
      <c r="B428" s="60">
        <v>218.0</v>
      </c>
      <c r="C428" s="61" t="s">
        <v>4920</v>
      </c>
      <c r="D428" s="84" t="s">
        <v>10933</v>
      </c>
      <c r="E428" s="84" t="s">
        <v>115</v>
      </c>
      <c r="F428" s="84">
        <v>50.0</v>
      </c>
      <c r="G428" s="11"/>
      <c r="I428" t="str">
        <f t="array" ref="I428">INDEX('2021 Points'!$F$13:$F$21,MATCH(1,MMULT(--('2021 Points'!$G$13:$N$21=D428),TRANSPOSE(COLUMN('2021 Points'!$G$13:$N$21)^0)),0))</f>
        <v>#N/A</v>
      </c>
    </row>
    <row r="429">
      <c r="A429" s="48">
        <v>428.0</v>
      </c>
      <c r="B429" s="60">
        <v>2254.0</v>
      </c>
      <c r="C429" s="62" t="s">
        <v>11986</v>
      </c>
      <c r="D429" s="84" t="s">
        <v>2498</v>
      </c>
      <c r="E429" s="84" t="s">
        <v>9976</v>
      </c>
      <c r="F429" s="84">
        <v>50.0</v>
      </c>
      <c r="G429" s="11"/>
      <c r="I429" t="str">
        <f t="array" ref="I429">INDEX('2021 Points'!$F$13:$F$21,MATCH(1,MMULT(--('2021 Points'!$G$13:$N$21=D429),TRANSPOSE(COLUMN('2021 Points'!$G$13:$N$21)^0)),0))</f>
        <v>#N/A</v>
      </c>
    </row>
    <row r="430">
      <c r="A430" s="48">
        <v>429.0</v>
      </c>
      <c r="B430" s="65"/>
      <c r="C430" s="61" t="s">
        <v>4644</v>
      </c>
      <c r="D430" s="84" t="s">
        <v>1552</v>
      </c>
      <c r="E430" s="84" t="s">
        <v>8968</v>
      </c>
      <c r="F430" s="84">
        <v>50.0</v>
      </c>
      <c r="G430" s="11"/>
      <c r="I430" t="str">
        <f t="array" ref="I430">INDEX('2021 Points'!$F$13:$F$21,MATCH(1,MMULT(--('2021 Points'!$G$13:$N$21=D430),TRANSPOSE(COLUMN('2021 Points'!$G$13:$N$21)^0)),0))</f>
        <v>#N/A</v>
      </c>
    </row>
    <row r="431">
      <c r="A431" s="48">
        <v>430.0</v>
      </c>
      <c r="B431" s="60">
        <v>337.0</v>
      </c>
      <c r="C431" s="61" t="s">
        <v>319</v>
      </c>
      <c r="D431" s="84" t="s">
        <v>2233</v>
      </c>
      <c r="E431" s="84" t="s">
        <v>11206</v>
      </c>
      <c r="F431" s="84">
        <v>50.0</v>
      </c>
      <c r="G431" s="11"/>
      <c r="I431" t="str">
        <f t="array" ref="I431">INDEX('2021 Points'!$F$13:$F$21,MATCH(1,MMULT(--('2021 Points'!$G$13:$N$21=D431),TRANSPOSE(COLUMN('2021 Points'!$G$13:$N$21)^0)),0))</f>
        <v>#N/A</v>
      </c>
    </row>
    <row r="432">
      <c r="A432" s="48">
        <v>431.0</v>
      </c>
      <c r="B432" s="60">
        <v>283.0</v>
      </c>
      <c r="C432" s="61" t="s">
        <v>5801</v>
      </c>
      <c r="D432" s="84" t="s">
        <v>1049</v>
      </c>
      <c r="E432" s="84" t="s">
        <v>11210</v>
      </c>
      <c r="F432" s="84">
        <v>50.0</v>
      </c>
      <c r="G432" s="11"/>
      <c r="I432" t="str">
        <f t="array" ref="I432">INDEX('2021 Points'!$F$13:$F$21,MATCH(1,MMULT(--('2021 Points'!$G$13:$N$21=D432),TRANSPOSE(COLUMN('2021 Points'!$G$13:$N$21)^0)),0))</f>
        <v>#N/A</v>
      </c>
    </row>
    <row r="433">
      <c r="A433" s="48">
        <v>432.0</v>
      </c>
      <c r="B433" s="60">
        <v>470.0</v>
      </c>
      <c r="C433" s="62" t="s">
        <v>190</v>
      </c>
      <c r="D433" s="84" t="s">
        <v>1886</v>
      </c>
      <c r="E433" s="84" t="s">
        <v>11225</v>
      </c>
      <c r="F433" s="84">
        <v>50.0</v>
      </c>
      <c r="G433" s="11"/>
      <c r="I433" t="str">
        <f t="array" ref="I433">INDEX('2021 Points'!$F$13:$F$21,MATCH(1,MMULT(--('2021 Points'!$G$13:$N$21=D433),TRANSPOSE(COLUMN('2021 Points'!$G$13:$N$21)^0)),0))</f>
        <v>#N/A</v>
      </c>
    </row>
    <row r="434">
      <c r="A434" s="48">
        <v>433.0</v>
      </c>
      <c r="B434" s="60">
        <v>405.0</v>
      </c>
      <c r="C434" s="61" t="s">
        <v>393</v>
      </c>
      <c r="D434" s="84" t="s">
        <v>11258</v>
      </c>
      <c r="E434" s="84" t="s">
        <v>11259</v>
      </c>
      <c r="F434" s="84">
        <v>50.0</v>
      </c>
      <c r="G434" s="11"/>
      <c r="I434" t="str">
        <f t="array" ref="I434">INDEX('2021 Points'!$F$13:$F$21,MATCH(1,MMULT(--('2021 Points'!$G$13:$N$21=D434),TRANSPOSE(COLUMN('2021 Points'!$G$13:$N$21)^0)),0))</f>
        <v>#N/A</v>
      </c>
    </row>
    <row r="435">
      <c r="A435" s="48">
        <v>434.0</v>
      </c>
      <c r="B435" s="60">
        <v>764.0</v>
      </c>
      <c r="C435" s="62" t="s">
        <v>5655</v>
      </c>
      <c r="D435" s="84" t="s">
        <v>2054</v>
      </c>
      <c r="E435" s="84" t="s">
        <v>11211</v>
      </c>
      <c r="F435" s="84">
        <v>50.0</v>
      </c>
      <c r="G435" s="11"/>
      <c r="I435" t="str">
        <f t="array" ref="I435">INDEX('2021 Points'!$F$13:$F$21,MATCH(1,MMULT(--('2021 Points'!$G$13:$N$21=D435),TRANSPOSE(COLUMN('2021 Points'!$G$13:$N$21)^0)),0))</f>
        <v>#N/A</v>
      </c>
    </row>
    <row r="436">
      <c r="A436" s="48">
        <v>435.0</v>
      </c>
      <c r="B436" s="60">
        <v>725.0</v>
      </c>
      <c r="C436" s="62" t="s">
        <v>234</v>
      </c>
      <c r="D436" s="84" t="s">
        <v>11041</v>
      </c>
      <c r="E436" s="84" t="s">
        <v>11210</v>
      </c>
      <c r="F436" s="84">
        <v>49.0</v>
      </c>
      <c r="G436" s="11"/>
      <c r="I436" t="str">
        <f t="array" ref="I436">INDEX('2021 Points'!$F$13:$F$21,MATCH(1,MMULT(--('2021 Points'!$G$13:$N$21=D436),TRANSPOSE(COLUMN('2021 Points'!$G$13:$N$21)^0)),0))</f>
        <v>#N/A</v>
      </c>
    </row>
    <row r="437">
      <c r="A437" s="48">
        <v>436.0</v>
      </c>
      <c r="B437" s="65"/>
      <c r="C437" s="61" t="s">
        <v>5547</v>
      </c>
      <c r="D437" s="84" t="s">
        <v>11066</v>
      </c>
      <c r="E437" s="84" t="s">
        <v>11225</v>
      </c>
      <c r="F437" s="84">
        <v>49.0</v>
      </c>
      <c r="G437" s="11"/>
      <c r="I437" t="str">
        <f t="array" ref="I437">INDEX('2021 Points'!$F$13:$F$21,MATCH(1,MMULT(--('2021 Points'!$G$13:$N$21=D437),TRANSPOSE(COLUMN('2021 Points'!$G$13:$N$21)^0)),0))</f>
        <v>#N/A</v>
      </c>
    </row>
    <row r="438">
      <c r="A438" s="48">
        <v>437.0</v>
      </c>
      <c r="B438" s="60">
        <v>213.0</v>
      </c>
      <c r="C438" s="61" t="s">
        <v>788</v>
      </c>
      <c r="D438" s="84" t="s">
        <v>10862</v>
      </c>
      <c r="E438" s="84" t="s">
        <v>11214</v>
      </c>
      <c r="F438" s="84">
        <v>49.0</v>
      </c>
      <c r="G438" s="11"/>
      <c r="I438" t="str">
        <f t="array" ref="I438">INDEX('2021 Points'!$F$13:$F$21,MATCH(1,MMULT(--('2021 Points'!$G$13:$N$21=D438),TRANSPOSE(COLUMN('2021 Points'!$G$13:$N$21)^0)),0))</f>
        <v>#N/A</v>
      </c>
    </row>
    <row r="439">
      <c r="A439" s="48">
        <v>438.0</v>
      </c>
      <c r="B439" s="60">
        <v>319.0</v>
      </c>
      <c r="C439" s="61" t="s">
        <v>4453</v>
      </c>
      <c r="D439" s="84" t="s">
        <v>909</v>
      </c>
      <c r="E439" s="84" t="s">
        <v>8968</v>
      </c>
      <c r="F439" s="84">
        <v>49.0</v>
      </c>
      <c r="G439" s="11"/>
      <c r="I439" t="str">
        <f t="array" ref="I439">INDEX('2021 Points'!$F$13:$F$21,MATCH(1,MMULT(--('2021 Points'!$G$13:$N$21=D439),TRANSPOSE(COLUMN('2021 Points'!$G$13:$N$21)^0)),0))</f>
        <v>#N/A</v>
      </c>
    </row>
    <row r="440">
      <c r="A440" s="48">
        <v>439.0</v>
      </c>
      <c r="B440" s="60">
        <v>551.0</v>
      </c>
      <c r="C440" s="62" t="s">
        <v>401</v>
      </c>
      <c r="D440" s="84" t="s">
        <v>364</v>
      </c>
      <c r="E440" s="84" t="s">
        <v>11277</v>
      </c>
      <c r="F440" s="84">
        <v>49.0</v>
      </c>
      <c r="G440" s="11"/>
      <c r="I440" t="str">
        <f t="array" ref="I440">INDEX('2021 Points'!$F$13:$F$21,MATCH(1,MMULT(--('2021 Points'!$G$13:$N$21=D440),TRANSPOSE(COLUMN('2021 Points'!$G$13:$N$21)^0)),0))</f>
        <v>#N/A</v>
      </c>
    </row>
    <row r="441">
      <c r="A441" s="48">
        <v>440.0</v>
      </c>
      <c r="B441" s="65"/>
      <c r="C441" s="61" t="s">
        <v>4619</v>
      </c>
      <c r="D441" s="84" t="s">
        <v>1493</v>
      </c>
      <c r="E441" s="84" t="s">
        <v>115</v>
      </c>
      <c r="F441" s="84">
        <v>48.0</v>
      </c>
      <c r="G441" s="11"/>
      <c r="I441" t="str">
        <f t="array" ref="I441">INDEX('2021 Points'!$F$13:$F$21,MATCH(1,MMULT(--('2021 Points'!$G$13:$N$21=D441),TRANSPOSE(COLUMN('2021 Points'!$G$13:$N$21)^0)),0))</f>
        <v>#N/A</v>
      </c>
    </row>
    <row r="442">
      <c r="A442" s="48">
        <v>441.0</v>
      </c>
      <c r="B442" s="60">
        <v>280.0</v>
      </c>
      <c r="C442" s="61" t="s">
        <v>5074</v>
      </c>
      <c r="D442" s="84" t="s">
        <v>1738</v>
      </c>
      <c r="E442" s="84" t="s">
        <v>208</v>
      </c>
      <c r="F442" s="84">
        <v>48.0</v>
      </c>
      <c r="G442" s="11"/>
      <c r="I442" t="str">
        <f t="array" ref="I442">INDEX('2021 Points'!$F$13:$F$21,MATCH(1,MMULT(--('2021 Points'!$G$13:$N$21=D442),TRANSPOSE(COLUMN('2021 Points'!$G$13:$N$21)^0)),0))</f>
        <v>#N/A</v>
      </c>
    </row>
    <row r="443">
      <c r="A443" s="48">
        <v>442.0</v>
      </c>
      <c r="B443" s="60">
        <v>1878.0</v>
      </c>
      <c r="C443" s="62" t="s">
        <v>5342</v>
      </c>
      <c r="D443" s="84" t="s">
        <v>2017</v>
      </c>
      <c r="E443" s="84" t="s">
        <v>11310</v>
      </c>
      <c r="F443" s="84">
        <v>48.0</v>
      </c>
      <c r="G443" s="11"/>
      <c r="I443" t="str">
        <f t="array" ref="I443">INDEX('2021 Points'!$F$13:$F$21,MATCH(1,MMULT(--('2021 Points'!$G$13:$N$21=D443),TRANSPOSE(COLUMN('2021 Points'!$G$13:$N$21)^0)),0))</f>
        <v>#N/A</v>
      </c>
    </row>
    <row r="444">
      <c r="A444" s="48">
        <v>443.0</v>
      </c>
      <c r="B444" s="60">
        <v>372.0</v>
      </c>
      <c r="C444" s="61" t="s">
        <v>363</v>
      </c>
      <c r="D444" s="84" t="s">
        <v>3588</v>
      </c>
      <c r="E444" s="84" t="s">
        <v>8594</v>
      </c>
      <c r="F444" s="84">
        <v>48.0</v>
      </c>
      <c r="G444" s="11"/>
      <c r="I444" t="str">
        <f t="array" ref="I444">INDEX('2021 Points'!$F$13:$F$21,MATCH(1,MMULT(--('2021 Points'!$G$13:$N$21=D444),TRANSPOSE(COLUMN('2021 Points'!$G$13:$N$21)^0)),0))</f>
        <v>#N/A</v>
      </c>
    </row>
    <row r="445">
      <c r="A445" s="48">
        <v>444.0</v>
      </c>
      <c r="B445" s="60">
        <v>1046.0</v>
      </c>
      <c r="C445" s="62" t="s">
        <v>8822</v>
      </c>
      <c r="D445" s="84" t="s">
        <v>728</v>
      </c>
      <c r="E445" s="84" t="s">
        <v>11971</v>
      </c>
      <c r="F445" s="84">
        <v>48.0</v>
      </c>
      <c r="G445" s="11"/>
      <c r="I445" t="str">
        <f t="array" ref="I445">INDEX('2021 Points'!$F$13:$F$21,MATCH(1,MMULT(--('2021 Points'!$G$13:$N$21=D445),TRANSPOSE(COLUMN('2021 Points'!$G$13:$N$21)^0)),0))</f>
        <v>#N/A</v>
      </c>
    </row>
    <row r="446">
      <c r="A446" s="48">
        <v>445.0</v>
      </c>
      <c r="B446" s="60">
        <v>606.0</v>
      </c>
      <c r="C446" s="62" t="s">
        <v>4706</v>
      </c>
      <c r="D446" s="84" t="s">
        <v>316</v>
      </c>
      <c r="E446" s="84" t="s">
        <v>11225</v>
      </c>
      <c r="F446" s="84">
        <v>48.0</v>
      </c>
      <c r="G446" s="11"/>
      <c r="I446" t="str">
        <f t="array" ref="I446">INDEX('2021 Points'!$F$13:$F$21,MATCH(1,MMULT(--('2021 Points'!$G$13:$N$21=D446),TRANSPOSE(COLUMN('2021 Points'!$G$13:$N$21)^0)),0))</f>
        <v>#N/A</v>
      </c>
    </row>
    <row r="447">
      <c r="A447" s="48">
        <v>446.0</v>
      </c>
      <c r="B447" s="60">
        <v>518.0</v>
      </c>
      <c r="C447" s="62" t="s">
        <v>100</v>
      </c>
      <c r="D447" s="84" t="s">
        <v>10866</v>
      </c>
      <c r="E447" s="84" t="s">
        <v>8592</v>
      </c>
      <c r="F447" s="84">
        <v>47.0</v>
      </c>
      <c r="G447" s="11"/>
      <c r="I447" t="str">
        <f t="array" ref="I447">INDEX('2021 Points'!$F$13:$F$21,MATCH(1,MMULT(--('2021 Points'!$G$13:$N$21=D447),TRANSPOSE(COLUMN('2021 Points'!$G$13:$N$21)^0)),0))</f>
        <v>#N/A</v>
      </c>
    </row>
    <row r="448">
      <c r="A448" s="48">
        <v>447.0</v>
      </c>
      <c r="B448" s="60">
        <v>879.0</v>
      </c>
      <c r="C448" s="62" t="s">
        <v>964</v>
      </c>
      <c r="D448" s="84" t="s">
        <v>2215</v>
      </c>
      <c r="E448" s="84" t="s">
        <v>9928</v>
      </c>
      <c r="F448" s="84">
        <v>47.0</v>
      </c>
      <c r="G448" s="11"/>
      <c r="I448" t="str">
        <f t="array" ref="I448">INDEX('2021 Points'!$F$13:$F$21,MATCH(1,MMULT(--('2021 Points'!$G$13:$N$21=D448),TRANSPOSE(COLUMN('2021 Points'!$G$13:$N$21)^0)),0))</f>
        <v>#N/A</v>
      </c>
    </row>
    <row r="449">
      <c r="A449" s="48">
        <v>448.0</v>
      </c>
      <c r="B449" s="60">
        <v>591.0</v>
      </c>
      <c r="C449" s="62" t="s">
        <v>714</v>
      </c>
      <c r="D449" s="84" t="s">
        <v>1585</v>
      </c>
      <c r="E449" s="84" t="s">
        <v>8594</v>
      </c>
      <c r="F449" s="84">
        <v>47.0</v>
      </c>
      <c r="G449" s="11"/>
      <c r="I449" t="str">
        <f t="array" ref="I449">INDEX('2021 Points'!$F$13:$F$21,MATCH(1,MMULT(--('2021 Points'!$G$13:$N$21=D449),TRANSPOSE(COLUMN('2021 Points'!$G$13:$N$21)^0)),0))</f>
        <v>#N/A</v>
      </c>
    </row>
    <row r="450">
      <c r="A450" s="48">
        <v>449.0</v>
      </c>
      <c r="B450" s="60">
        <v>1455.0</v>
      </c>
      <c r="C450" s="62" t="s">
        <v>11058</v>
      </c>
      <c r="D450" s="84" t="s">
        <v>1458</v>
      </c>
      <c r="E450" s="84" t="s">
        <v>9929</v>
      </c>
      <c r="F450" s="84">
        <v>47.0</v>
      </c>
      <c r="G450" s="11"/>
      <c r="I450" t="str">
        <f t="array" ref="I450">INDEX('2021 Points'!$F$13:$F$21,MATCH(1,MMULT(--('2021 Points'!$G$13:$N$21=D450),TRANSPOSE(COLUMN('2021 Points'!$G$13:$N$21)^0)),0))</f>
        <v>#N/A</v>
      </c>
    </row>
    <row r="451">
      <c r="A451" s="48">
        <v>450.0</v>
      </c>
      <c r="B451" s="60">
        <v>1701.0</v>
      </c>
      <c r="C451" s="62" t="s">
        <v>4715</v>
      </c>
      <c r="D451" s="84" t="s">
        <v>2040</v>
      </c>
      <c r="E451" s="84" t="s">
        <v>4326</v>
      </c>
      <c r="F451" s="84">
        <v>46.0</v>
      </c>
      <c r="G451" s="11"/>
      <c r="I451" t="str">
        <f t="array" ref="I451">INDEX('2021 Points'!$F$13:$F$21,MATCH(1,MMULT(--('2021 Points'!$G$13:$N$21=D451),TRANSPOSE(COLUMN('2021 Points'!$G$13:$N$21)^0)),0))</f>
        <v>#N/A</v>
      </c>
    </row>
    <row r="452">
      <c r="A452" s="48">
        <v>451.0</v>
      </c>
      <c r="B452" s="60">
        <v>408.0</v>
      </c>
      <c r="C452" s="61" t="s">
        <v>4955</v>
      </c>
      <c r="D452" s="84" t="s">
        <v>1893</v>
      </c>
      <c r="E452" s="84" t="s">
        <v>115</v>
      </c>
      <c r="F452" s="84">
        <v>46.0</v>
      </c>
      <c r="G452" s="11"/>
      <c r="I452" t="str">
        <f t="array" ref="I452">INDEX('2021 Points'!$F$13:$F$21,MATCH(1,MMULT(--('2021 Points'!$G$13:$N$21=D452),TRANSPOSE(COLUMN('2021 Points'!$G$13:$N$21)^0)),0))</f>
        <v>#N/A</v>
      </c>
    </row>
    <row r="453">
      <c r="A453" s="48">
        <v>452.0</v>
      </c>
      <c r="B453" s="60">
        <v>1012.0</v>
      </c>
      <c r="C453" s="62" t="s">
        <v>4841</v>
      </c>
      <c r="D453" s="84" t="s">
        <v>11247</v>
      </c>
      <c r="E453" s="84" t="s">
        <v>11214</v>
      </c>
      <c r="F453" s="84">
        <v>46.0</v>
      </c>
      <c r="G453" s="11"/>
      <c r="I453" t="str">
        <f t="array" ref="I453">INDEX('2021 Points'!$F$13:$F$21,MATCH(1,MMULT(--('2021 Points'!$G$13:$N$21=D453),TRANSPOSE(COLUMN('2021 Points'!$G$13:$N$21)^0)),0))</f>
        <v>#N/A</v>
      </c>
    </row>
    <row r="454">
      <c r="A454" s="48">
        <v>453.0</v>
      </c>
      <c r="B454" s="60">
        <v>459.0</v>
      </c>
      <c r="C454" s="62" t="s">
        <v>241</v>
      </c>
      <c r="D454" s="84" t="s">
        <v>10824</v>
      </c>
      <c r="E454" s="84" t="s">
        <v>8594</v>
      </c>
      <c r="F454" s="84">
        <v>46.0</v>
      </c>
      <c r="G454" s="11"/>
      <c r="I454" t="str">
        <f t="array" ref="I454">INDEX('2021 Points'!$F$13:$F$21,MATCH(1,MMULT(--('2021 Points'!$G$13:$N$21=D454),TRANSPOSE(COLUMN('2021 Points'!$G$13:$N$21)^0)),0))</f>
        <v>#N/A</v>
      </c>
    </row>
    <row r="455">
      <c r="A455" s="48">
        <v>454.0</v>
      </c>
      <c r="B455" s="60">
        <v>797.0</v>
      </c>
      <c r="C455" s="62" t="s">
        <v>354</v>
      </c>
      <c r="D455" s="84" t="s">
        <v>11253</v>
      </c>
      <c r="E455" s="84" t="s">
        <v>4326</v>
      </c>
      <c r="F455" s="84">
        <v>45.0</v>
      </c>
      <c r="G455" s="11"/>
      <c r="I455" t="str">
        <f t="array" ref="I455">INDEX('2021 Points'!$F$13:$F$21,MATCH(1,MMULT(--('2021 Points'!$G$13:$N$21=D455),TRANSPOSE(COLUMN('2021 Points'!$G$13:$N$21)^0)),0))</f>
        <v>#N/A</v>
      </c>
    </row>
    <row r="456">
      <c r="A456" s="48">
        <v>455.0</v>
      </c>
      <c r="B456" s="60">
        <v>1622.0</v>
      </c>
      <c r="C456" s="62" t="s">
        <v>11987</v>
      </c>
      <c r="D456" s="84" t="s">
        <v>1071</v>
      </c>
      <c r="E456" s="84" t="s">
        <v>115</v>
      </c>
      <c r="F456" s="84">
        <v>45.0</v>
      </c>
      <c r="G456" s="11"/>
      <c r="I456" t="str">
        <f t="array" ref="I456">INDEX('2021 Points'!$F$13:$F$21,MATCH(1,MMULT(--('2021 Points'!$G$13:$N$21=D456),TRANSPOSE(COLUMN('2021 Points'!$G$13:$N$21)^0)),0))</f>
        <v>#N/A</v>
      </c>
    </row>
    <row r="457">
      <c r="A457" s="48">
        <v>456.0</v>
      </c>
      <c r="B457" s="60">
        <v>432.0</v>
      </c>
      <c r="C457" s="61" t="s">
        <v>146</v>
      </c>
      <c r="D457" s="84" t="s">
        <v>2023</v>
      </c>
      <c r="E457" s="84" t="s">
        <v>4326</v>
      </c>
      <c r="F457" s="84">
        <v>45.0</v>
      </c>
      <c r="G457" s="11"/>
      <c r="I457" t="str">
        <f t="array" ref="I457">INDEX('2021 Points'!$F$13:$F$21,MATCH(1,MMULT(--('2021 Points'!$G$13:$N$21=D457),TRANSPOSE(COLUMN('2021 Points'!$G$13:$N$21)^0)),0))</f>
        <v>#N/A</v>
      </c>
    </row>
    <row r="458">
      <c r="A458" s="48">
        <v>457.0</v>
      </c>
      <c r="B458" s="60">
        <v>646.0</v>
      </c>
      <c r="C458" s="62" t="s">
        <v>1177</v>
      </c>
      <c r="D458" s="84" t="s">
        <v>2025</v>
      </c>
      <c r="E458" s="84" t="s">
        <v>8592</v>
      </c>
      <c r="F458" s="84">
        <v>45.0</v>
      </c>
      <c r="G458" s="11"/>
      <c r="I458" t="str">
        <f t="array" ref="I458">INDEX('2021 Points'!$F$13:$F$21,MATCH(1,MMULT(--('2021 Points'!$G$13:$N$21=D458),TRANSPOSE(COLUMN('2021 Points'!$G$13:$N$21)^0)),0))</f>
        <v>#N/A</v>
      </c>
    </row>
    <row r="459">
      <c r="A459" s="48">
        <v>458.0</v>
      </c>
      <c r="B459" s="60">
        <v>478.0</v>
      </c>
      <c r="C459" s="62" t="s">
        <v>253</v>
      </c>
      <c r="D459" s="84" t="s">
        <v>44</v>
      </c>
      <c r="E459" s="84" t="s">
        <v>8970</v>
      </c>
      <c r="F459" s="84">
        <v>45.0</v>
      </c>
      <c r="G459" s="11"/>
      <c r="I459" t="str">
        <f t="array" ref="I459">INDEX('2021 Points'!$F$13:$F$21,MATCH(1,MMULT(--('2021 Points'!$G$13:$N$21=D459),TRANSPOSE(COLUMN('2021 Points'!$G$13:$N$21)^0)),0))</f>
        <v>#N/A</v>
      </c>
    </row>
    <row r="460">
      <c r="A460" s="48">
        <v>459.0</v>
      </c>
      <c r="B460" s="60">
        <v>660.0</v>
      </c>
      <c r="C460" s="62" t="s">
        <v>4501</v>
      </c>
      <c r="D460" s="84" t="s">
        <v>1711</v>
      </c>
      <c r="E460" s="84" t="s">
        <v>11211</v>
      </c>
      <c r="F460" s="84">
        <v>45.0</v>
      </c>
      <c r="G460" s="11"/>
      <c r="I460" t="str">
        <f t="array" ref="I460">INDEX('2021 Points'!$F$13:$F$21,MATCH(1,MMULT(--('2021 Points'!$G$13:$N$21=D460),TRANSPOSE(COLUMN('2021 Points'!$G$13:$N$21)^0)),0))</f>
        <v>#N/A</v>
      </c>
    </row>
    <row r="461">
      <c r="A461" s="48">
        <v>460.0</v>
      </c>
      <c r="B461" s="60">
        <v>175.0</v>
      </c>
      <c r="C461" s="61" t="s">
        <v>4437</v>
      </c>
      <c r="D461" s="84" t="s">
        <v>10781</v>
      </c>
      <c r="E461" s="84" t="s">
        <v>8592</v>
      </c>
      <c r="F461" s="84">
        <v>44.0</v>
      </c>
      <c r="G461" s="11"/>
      <c r="I461" t="str">
        <f t="array" ref="I461">INDEX('2021 Points'!$F$13:$F$21,MATCH(1,MMULT(--('2021 Points'!$G$13:$N$21=D461),TRANSPOSE(COLUMN('2021 Points'!$G$13:$N$21)^0)),0))</f>
        <v>#N/A</v>
      </c>
    </row>
    <row r="462">
      <c r="A462" s="48">
        <v>461.0</v>
      </c>
      <c r="B462" s="60">
        <v>506.0</v>
      </c>
      <c r="C462" s="62" t="s">
        <v>5129</v>
      </c>
      <c r="D462" s="84" t="s">
        <v>3914</v>
      </c>
      <c r="E462" s="84" t="s">
        <v>11214</v>
      </c>
      <c r="F462" s="84">
        <v>44.0</v>
      </c>
      <c r="G462" s="11"/>
      <c r="I462" t="str">
        <f t="array" ref="I462">INDEX('2021 Points'!$F$13:$F$21,MATCH(1,MMULT(--('2021 Points'!$G$13:$N$21=D462),TRANSPOSE(COLUMN('2021 Points'!$G$13:$N$21)^0)),0))</f>
        <v>#N/A</v>
      </c>
    </row>
    <row r="463">
      <c r="A463" s="48">
        <v>462.0</v>
      </c>
      <c r="B463" s="60">
        <v>537.0</v>
      </c>
      <c r="C463" s="62" t="s">
        <v>4336</v>
      </c>
      <c r="D463" s="84" t="s">
        <v>3583</v>
      </c>
      <c r="E463" s="84" t="s">
        <v>11224</v>
      </c>
      <c r="F463" s="84">
        <v>44.0</v>
      </c>
      <c r="G463" s="11"/>
      <c r="I463" t="str">
        <f t="array" ref="I463">INDEX('2021 Points'!$F$13:$F$21,MATCH(1,MMULT(--('2021 Points'!$G$13:$N$21=D463),TRANSPOSE(COLUMN('2021 Points'!$G$13:$N$21)^0)),0))</f>
        <v>#N/A</v>
      </c>
    </row>
    <row r="464">
      <c r="A464" s="48">
        <v>463.0</v>
      </c>
      <c r="B464" s="60">
        <v>1023.0</v>
      </c>
      <c r="C464" s="62" t="s">
        <v>4841</v>
      </c>
      <c r="D464" s="84" t="s">
        <v>3826</v>
      </c>
      <c r="E464" s="84" t="s">
        <v>11208</v>
      </c>
      <c r="F464" s="84">
        <v>44.0</v>
      </c>
      <c r="G464" s="11"/>
      <c r="I464" t="str">
        <f t="array" ref="I464">INDEX('2021 Points'!$F$13:$F$21,MATCH(1,MMULT(--('2021 Points'!$G$13:$N$21=D464),TRANSPOSE(COLUMN('2021 Points'!$G$13:$N$21)^0)),0))</f>
        <v>#N/A</v>
      </c>
    </row>
    <row r="465">
      <c r="A465" s="48">
        <v>464.0</v>
      </c>
      <c r="B465" s="60">
        <v>187.0</v>
      </c>
      <c r="C465" s="61" t="s">
        <v>952</v>
      </c>
      <c r="D465" s="84" t="s">
        <v>1705</v>
      </c>
      <c r="E465" s="84" t="s">
        <v>9917</v>
      </c>
      <c r="F465" s="84">
        <v>44.0</v>
      </c>
      <c r="G465" s="11"/>
      <c r="I465" t="str">
        <f t="array" ref="I465">INDEX('2021 Points'!$F$13:$F$21,MATCH(1,MMULT(--('2021 Points'!$G$13:$N$21=D465),TRANSPOSE(COLUMN('2021 Points'!$G$13:$N$21)^0)),0))</f>
        <v>#N/A</v>
      </c>
    </row>
    <row r="466">
      <c r="A466" s="48">
        <v>465.0</v>
      </c>
      <c r="B466" s="65"/>
      <c r="C466" s="61" t="s">
        <v>5480</v>
      </c>
      <c r="D466" s="84" t="s">
        <v>1427</v>
      </c>
      <c r="E466" s="84" t="s">
        <v>11225</v>
      </c>
      <c r="F466" s="84">
        <v>43.0</v>
      </c>
      <c r="G466" s="11"/>
      <c r="I466" t="str">
        <f t="array" ref="I466">INDEX('2021 Points'!$F$13:$F$21,MATCH(1,MMULT(--('2021 Points'!$G$13:$N$21=D466),TRANSPOSE(COLUMN('2021 Points'!$G$13:$N$21)^0)),0))</f>
        <v>#N/A</v>
      </c>
    </row>
    <row r="467">
      <c r="A467" s="48">
        <v>466.0</v>
      </c>
      <c r="B467" s="60">
        <v>237.0</v>
      </c>
      <c r="C467" s="61" t="s">
        <v>1520</v>
      </c>
      <c r="D467" s="84" t="s">
        <v>1254</v>
      </c>
      <c r="E467" s="84" t="s">
        <v>139</v>
      </c>
      <c r="F467" s="84">
        <v>43.0</v>
      </c>
      <c r="G467" s="11"/>
      <c r="I467" t="str">
        <f t="array" ref="I467">INDEX('2021 Points'!$F$13:$F$21,MATCH(1,MMULT(--('2021 Points'!$G$13:$N$21=D467),TRANSPOSE(COLUMN('2021 Points'!$G$13:$N$21)^0)),0))</f>
        <v>#N/A</v>
      </c>
    </row>
    <row r="468">
      <c r="A468" s="48">
        <v>467.0</v>
      </c>
      <c r="B468" s="60">
        <v>261.0</v>
      </c>
      <c r="C468" s="61" t="s">
        <v>5157</v>
      </c>
      <c r="D468" s="84" t="s">
        <v>10786</v>
      </c>
      <c r="E468" s="84" t="s">
        <v>11207</v>
      </c>
      <c r="F468" s="84">
        <v>43.0</v>
      </c>
      <c r="G468" s="11"/>
      <c r="I468" t="str">
        <f t="array" ref="I468">INDEX('2021 Points'!$F$13:$F$21,MATCH(1,MMULT(--('2021 Points'!$G$13:$N$21=D468),TRANSPOSE(COLUMN('2021 Points'!$G$13:$N$21)^0)),0))</f>
        <v>#N/A</v>
      </c>
    </row>
    <row r="469">
      <c r="A469" s="48">
        <v>468.0</v>
      </c>
      <c r="B469" s="60">
        <v>1411.0</v>
      </c>
      <c r="C469" s="62" t="s">
        <v>5500</v>
      </c>
      <c r="D469" s="84" t="s">
        <v>10851</v>
      </c>
      <c r="E469" s="84" t="s">
        <v>9917</v>
      </c>
      <c r="F469" s="84">
        <v>43.0</v>
      </c>
      <c r="G469" s="11"/>
      <c r="I469" t="str">
        <f t="array" ref="I469">INDEX('2021 Points'!$F$13:$F$21,MATCH(1,MMULT(--('2021 Points'!$G$13:$N$21=D469),TRANSPOSE(COLUMN('2021 Points'!$G$13:$N$21)^0)),0))</f>
        <v>#N/A</v>
      </c>
    </row>
    <row r="470">
      <c r="A470" s="48">
        <v>469.0</v>
      </c>
      <c r="B470" s="60">
        <v>1439.0</v>
      </c>
      <c r="C470" s="62" t="s">
        <v>1184</v>
      </c>
      <c r="D470" s="84" t="s">
        <v>11284</v>
      </c>
      <c r="E470" s="84" t="s">
        <v>4612</v>
      </c>
      <c r="F470" s="84">
        <v>43.0</v>
      </c>
      <c r="G470" s="11"/>
      <c r="I470" t="str">
        <f t="array" ref="I470">INDEX('2021 Points'!$F$13:$F$21,MATCH(1,MMULT(--('2021 Points'!$G$13:$N$21=D470),TRANSPOSE(COLUMN('2021 Points'!$G$13:$N$21)^0)),0))</f>
        <v>#N/A</v>
      </c>
    </row>
    <row r="471">
      <c r="A471" s="48">
        <v>470.0</v>
      </c>
      <c r="B471" s="60">
        <v>103.0</v>
      </c>
      <c r="C471" s="61" t="s">
        <v>5897</v>
      </c>
      <c r="D471" s="84" t="s">
        <v>2039</v>
      </c>
      <c r="E471" s="84" t="s">
        <v>704</v>
      </c>
      <c r="F471" s="84">
        <v>43.0</v>
      </c>
      <c r="G471" s="11"/>
      <c r="I471" t="str">
        <f t="array" ref="I471">INDEX('2021 Points'!$F$13:$F$21,MATCH(1,MMULT(--('2021 Points'!$G$13:$N$21=D471),TRANSPOSE(COLUMN('2021 Points'!$G$13:$N$21)^0)),0))</f>
        <v>#N/A</v>
      </c>
    </row>
    <row r="472">
      <c r="A472" s="48">
        <v>471.0</v>
      </c>
      <c r="B472" s="60">
        <v>1114.0</v>
      </c>
      <c r="C472" s="62" t="s">
        <v>4593</v>
      </c>
      <c r="D472" s="84" t="s">
        <v>2121</v>
      </c>
      <c r="E472" s="84" t="s">
        <v>8968</v>
      </c>
      <c r="F472" s="84">
        <v>42.0</v>
      </c>
      <c r="G472" s="11"/>
      <c r="I472" t="str">
        <f t="array" ref="I472">INDEX('2021 Points'!$F$13:$F$21,MATCH(1,MMULT(--('2021 Points'!$G$13:$N$21=D472),TRANSPOSE(COLUMN('2021 Points'!$G$13:$N$21)^0)),0))</f>
        <v>#N/A</v>
      </c>
    </row>
    <row r="473">
      <c r="A473" s="48">
        <v>472.0</v>
      </c>
      <c r="B473" s="60">
        <v>867.0</v>
      </c>
      <c r="C473" s="62" t="s">
        <v>5786</v>
      </c>
      <c r="D473" s="84" t="s">
        <v>1944</v>
      </c>
      <c r="E473" s="84" t="s">
        <v>4331</v>
      </c>
      <c r="F473" s="84">
        <v>42.0</v>
      </c>
      <c r="G473" s="11"/>
      <c r="I473" t="str">
        <f t="array" ref="I473">INDEX('2021 Points'!$F$13:$F$21,MATCH(1,MMULT(--('2021 Points'!$G$13:$N$21=D473),TRANSPOSE(COLUMN('2021 Points'!$G$13:$N$21)^0)),0))</f>
        <v>#N/A</v>
      </c>
    </row>
    <row r="474">
      <c r="A474" s="48">
        <v>473.0</v>
      </c>
      <c r="B474" s="60">
        <v>444.0</v>
      </c>
      <c r="C474" s="61" t="s">
        <v>150</v>
      </c>
      <c r="D474" s="84" t="s">
        <v>11232</v>
      </c>
      <c r="E474" s="84" t="s">
        <v>10912</v>
      </c>
      <c r="F474" s="84">
        <v>42.0</v>
      </c>
      <c r="G474" s="11"/>
      <c r="I474" t="str">
        <f t="array" ref="I474">INDEX('2021 Points'!$F$13:$F$21,MATCH(1,MMULT(--('2021 Points'!$G$13:$N$21=D474),TRANSPOSE(COLUMN('2021 Points'!$G$13:$N$21)^0)),0))</f>
        <v>#N/A</v>
      </c>
    </row>
    <row r="475">
      <c r="A475" s="48">
        <v>474.0</v>
      </c>
      <c r="B475" s="65"/>
      <c r="C475" s="61" t="s">
        <v>1555</v>
      </c>
      <c r="D475" s="84" t="s">
        <v>619</v>
      </c>
      <c r="E475" s="84" t="s">
        <v>208</v>
      </c>
      <c r="F475" s="84">
        <v>42.0</v>
      </c>
      <c r="G475" s="11"/>
      <c r="I475" t="str">
        <f t="array" ref="I475">INDEX('2021 Points'!$F$13:$F$21,MATCH(1,MMULT(--('2021 Points'!$G$13:$N$21=D475),TRANSPOSE(COLUMN('2021 Points'!$G$13:$N$21)^0)),0))</f>
        <v>#N/A</v>
      </c>
    </row>
    <row r="476">
      <c r="A476" s="48">
        <v>475.0</v>
      </c>
      <c r="B476" s="60">
        <v>588.0</v>
      </c>
      <c r="C476" s="62" t="s">
        <v>5305</v>
      </c>
      <c r="D476" s="84" t="s">
        <v>3524</v>
      </c>
      <c r="E476" s="84" t="s">
        <v>8968</v>
      </c>
      <c r="F476" s="84">
        <v>42.0</v>
      </c>
      <c r="G476" s="11"/>
      <c r="I476" t="str">
        <f t="array" ref="I476">INDEX('2021 Points'!$F$13:$F$21,MATCH(1,MMULT(--('2021 Points'!$G$13:$N$21=D476),TRANSPOSE(COLUMN('2021 Points'!$G$13:$N$21)^0)),0))</f>
        <v>#N/A</v>
      </c>
    </row>
    <row r="477">
      <c r="A477" s="48">
        <v>476.0</v>
      </c>
      <c r="B477" s="60">
        <v>762.0</v>
      </c>
      <c r="C477" s="62" t="s">
        <v>9000</v>
      </c>
      <c r="D477" s="84" t="s">
        <v>11315</v>
      </c>
      <c r="E477" s="84" t="s">
        <v>11209</v>
      </c>
      <c r="F477" s="84">
        <v>41.0</v>
      </c>
      <c r="G477" s="11"/>
      <c r="I477" t="str">
        <f t="array" ref="I477">INDEX('2021 Points'!$F$13:$F$21,MATCH(1,MMULT(--('2021 Points'!$G$13:$N$21=D477),TRANSPOSE(COLUMN('2021 Points'!$G$13:$N$21)^0)),0))</f>
        <v>#N/A</v>
      </c>
    </row>
    <row r="478">
      <c r="A478" s="48">
        <v>477.0</v>
      </c>
      <c r="B478" s="65"/>
      <c r="C478" s="61" t="s">
        <v>5181</v>
      </c>
      <c r="D478" s="84" t="s">
        <v>11335</v>
      </c>
      <c r="E478" s="84" t="s">
        <v>9976</v>
      </c>
      <c r="F478" s="84">
        <v>41.0</v>
      </c>
      <c r="G478" s="11"/>
      <c r="I478" t="str">
        <f t="array" ref="I478">INDEX('2021 Points'!$F$13:$F$21,MATCH(1,MMULT(--('2021 Points'!$G$13:$N$21=D478),TRANSPOSE(COLUMN('2021 Points'!$G$13:$N$21)^0)),0))</f>
        <v>#N/A</v>
      </c>
    </row>
    <row r="479">
      <c r="A479" s="48">
        <v>478.0</v>
      </c>
      <c r="B479" s="60">
        <v>1061.0</v>
      </c>
      <c r="C479" s="62" t="s">
        <v>5820</v>
      </c>
      <c r="D479" s="84" t="s">
        <v>2052</v>
      </c>
      <c r="E479" s="84" t="s">
        <v>11210</v>
      </c>
      <c r="F479" s="84">
        <v>41.0</v>
      </c>
      <c r="G479" s="11"/>
      <c r="I479" t="str">
        <f t="array" ref="I479">INDEX('2021 Points'!$F$13:$F$21,MATCH(1,MMULT(--('2021 Points'!$G$13:$N$21=D479),TRANSPOSE(COLUMN('2021 Points'!$G$13:$N$21)^0)),0))</f>
        <v>#N/A</v>
      </c>
    </row>
    <row r="480">
      <c r="A480" s="48">
        <v>479.0</v>
      </c>
      <c r="B480" s="60">
        <v>182.0</v>
      </c>
      <c r="C480" s="61" t="s">
        <v>4508</v>
      </c>
      <c r="D480" s="84" t="s">
        <v>11333</v>
      </c>
      <c r="E480" s="83"/>
      <c r="F480" s="84">
        <v>41.0</v>
      </c>
      <c r="G480" s="11"/>
      <c r="I480" t="str">
        <f t="array" ref="I480">INDEX('2021 Points'!$F$13:$F$21,MATCH(1,MMULT(--('2021 Points'!$G$13:$N$21=D480),TRANSPOSE(COLUMN('2021 Points'!$G$13:$N$21)^0)),0))</f>
        <v>#N/A</v>
      </c>
    </row>
    <row r="481">
      <c r="A481" s="48">
        <v>480.0</v>
      </c>
      <c r="B481" s="60">
        <v>2280.0</v>
      </c>
      <c r="C481" s="62" t="s">
        <v>11988</v>
      </c>
      <c r="D481" s="84" t="s">
        <v>2373</v>
      </c>
      <c r="E481" s="84" t="s">
        <v>11329</v>
      </c>
      <c r="F481" s="84">
        <v>40.0</v>
      </c>
      <c r="G481" s="11"/>
      <c r="I481" t="str">
        <f t="array" ref="I481">INDEX('2021 Points'!$F$13:$F$21,MATCH(1,MMULT(--('2021 Points'!$G$13:$N$21=D481),TRANSPOSE(COLUMN('2021 Points'!$G$13:$N$21)^0)),0))</f>
        <v>#N/A</v>
      </c>
    </row>
    <row r="482">
      <c r="A482" s="48">
        <v>481.0</v>
      </c>
      <c r="B482" s="60">
        <v>770.0</v>
      </c>
      <c r="C482" s="62" t="s">
        <v>162</v>
      </c>
      <c r="D482" s="84" t="s">
        <v>3413</v>
      </c>
      <c r="E482" s="84" t="s">
        <v>8597</v>
      </c>
      <c r="F482" s="84">
        <v>40.0</v>
      </c>
      <c r="G482" s="11"/>
      <c r="I482" t="str">
        <f t="array" ref="I482">INDEX('2021 Points'!$F$13:$F$21,MATCH(1,MMULT(--('2021 Points'!$G$13:$N$21=D482),TRANSPOSE(COLUMN('2021 Points'!$G$13:$N$21)^0)),0))</f>
        <v>#N/A</v>
      </c>
    </row>
    <row r="483">
      <c r="A483" s="48">
        <v>482.0</v>
      </c>
      <c r="B483" s="60">
        <v>587.0</v>
      </c>
      <c r="C483" s="62" t="s">
        <v>5302</v>
      </c>
      <c r="D483" s="84" t="s">
        <v>11338</v>
      </c>
      <c r="E483" s="84" t="s">
        <v>324</v>
      </c>
      <c r="F483" s="84">
        <v>40.0</v>
      </c>
      <c r="G483" s="11"/>
      <c r="I483" t="str">
        <f t="array" ref="I483">INDEX('2021 Points'!$F$13:$F$21,MATCH(1,MMULT(--('2021 Points'!$G$13:$N$21=D483),TRANSPOSE(COLUMN('2021 Points'!$G$13:$N$21)^0)),0))</f>
        <v>#N/A</v>
      </c>
    </row>
    <row r="484">
      <c r="A484" s="48">
        <v>483.0</v>
      </c>
      <c r="B484" s="60">
        <v>2302.0</v>
      </c>
      <c r="C484" s="62" t="s">
        <v>11989</v>
      </c>
      <c r="D484" s="84" t="s">
        <v>1925</v>
      </c>
      <c r="E484" s="83"/>
      <c r="F484" s="84">
        <v>40.0</v>
      </c>
      <c r="G484" s="11"/>
      <c r="I484" t="str">
        <f t="array" ref="I484">INDEX('2021 Points'!$F$13:$F$21,MATCH(1,MMULT(--('2021 Points'!$G$13:$N$21=D484),TRANSPOSE(COLUMN('2021 Points'!$G$13:$N$21)^0)),0))</f>
        <v>#N/A</v>
      </c>
    </row>
    <row r="485">
      <c r="A485" s="48">
        <v>484.0</v>
      </c>
      <c r="B485" s="60">
        <v>307.0</v>
      </c>
      <c r="C485" s="61" t="s">
        <v>495</v>
      </c>
      <c r="D485" s="84" t="s">
        <v>2133</v>
      </c>
      <c r="E485" s="84" t="s">
        <v>10758</v>
      </c>
      <c r="F485" s="84">
        <v>40.0</v>
      </c>
      <c r="G485" s="11"/>
      <c r="I485" t="str">
        <f t="array" ref="I485">INDEX('2021 Points'!$F$13:$F$21,MATCH(1,MMULT(--('2021 Points'!$G$13:$N$21=D485),TRANSPOSE(COLUMN('2021 Points'!$G$13:$N$21)^0)),0))</f>
        <v>#N/A</v>
      </c>
    </row>
    <row r="486">
      <c r="A486" s="48">
        <v>485.0</v>
      </c>
      <c r="B486" s="60">
        <v>1296.0</v>
      </c>
      <c r="C486" s="62" t="s">
        <v>8675</v>
      </c>
      <c r="D486" s="84" t="s">
        <v>3889</v>
      </c>
      <c r="E486" s="84" t="s">
        <v>11324</v>
      </c>
      <c r="F486" s="84">
        <v>40.0</v>
      </c>
      <c r="G486" s="11"/>
      <c r="I486" t="str">
        <f t="array" ref="I486">INDEX('2021 Points'!$F$13:$F$21,MATCH(1,MMULT(--('2021 Points'!$G$13:$N$21=D486),TRANSPOSE(COLUMN('2021 Points'!$G$13:$N$21)^0)),0))</f>
        <v>#N/A</v>
      </c>
    </row>
    <row r="487">
      <c r="A487" s="48">
        <v>486.0</v>
      </c>
      <c r="B487" s="60">
        <v>138.0</v>
      </c>
      <c r="C487" s="61" t="s">
        <v>4857</v>
      </c>
      <c r="D487" s="84" t="s">
        <v>885</v>
      </c>
      <c r="E487" s="84" t="s">
        <v>11210</v>
      </c>
      <c r="F487" s="84">
        <v>40.0</v>
      </c>
      <c r="G487" s="11"/>
      <c r="I487" t="str">
        <f t="array" ref="I487">INDEX('2021 Points'!$F$13:$F$21,MATCH(1,MMULT(--('2021 Points'!$G$13:$N$21=D487),TRANSPOSE(COLUMN('2021 Points'!$G$13:$N$21)^0)),0))</f>
        <v>#N/A</v>
      </c>
    </row>
    <row r="488">
      <c r="A488" s="48">
        <v>487.0</v>
      </c>
      <c r="B488" s="60">
        <v>544.0</v>
      </c>
      <c r="C488" s="62" t="s">
        <v>1383</v>
      </c>
      <c r="D488" s="84" t="s">
        <v>2001</v>
      </c>
      <c r="E488" s="84" t="s">
        <v>11210</v>
      </c>
      <c r="F488" s="84">
        <v>40.0</v>
      </c>
      <c r="G488" s="11"/>
      <c r="I488" t="str">
        <f t="array" ref="I488">INDEX('2021 Points'!$F$13:$F$21,MATCH(1,MMULT(--('2021 Points'!$G$13:$N$21=D488),TRANSPOSE(COLUMN('2021 Points'!$G$13:$N$21)^0)),0))</f>
        <v>#N/A</v>
      </c>
    </row>
    <row r="489">
      <c r="A489" s="48">
        <v>488.0</v>
      </c>
      <c r="B489" s="60">
        <v>388.0</v>
      </c>
      <c r="C489" s="61" t="s">
        <v>687</v>
      </c>
      <c r="D489" s="84" t="s">
        <v>10815</v>
      </c>
      <c r="E489" s="84" t="s">
        <v>11214</v>
      </c>
      <c r="F489" s="84">
        <v>40.0</v>
      </c>
      <c r="G489" s="11"/>
      <c r="I489" t="str">
        <f t="array" ref="I489">INDEX('2021 Points'!$F$13:$F$21,MATCH(1,MMULT(--('2021 Points'!$G$13:$N$21=D489),TRANSPOSE(COLUMN('2021 Points'!$G$13:$N$21)^0)),0))</f>
        <v>#N/A</v>
      </c>
    </row>
    <row r="490">
      <c r="A490" s="48">
        <v>489.0</v>
      </c>
      <c r="B490" s="60">
        <v>294.0</v>
      </c>
      <c r="C490" s="61" t="s">
        <v>5033</v>
      </c>
      <c r="D490" s="84" t="s">
        <v>2063</v>
      </c>
      <c r="E490" s="84" t="s">
        <v>8968</v>
      </c>
      <c r="F490" s="84">
        <v>40.0</v>
      </c>
      <c r="G490" s="11"/>
      <c r="I490" t="str">
        <f t="array" ref="I490">INDEX('2021 Points'!$F$13:$F$21,MATCH(1,MMULT(--('2021 Points'!$G$13:$N$21=D490),TRANSPOSE(COLUMN('2021 Points'!$G$13:$N$21)^0)),0))</f>
        <v>#N/A</v>
      </c>
    </row>
    <row r="491">
      <c r="A491" s="48">
        <v>490.0</v>
      </c>
      <c r="B491" s="60">
        <v>445.0</v>
      </c>
      <c r="C491" s="61" t="s">
        <v>315</v>
      </c>
      <c r="D491" s="84" t="s">
        <v>1987</v>
      </c>
      <c r="E491" s="84" t="s">
        <v>11210</v>
      </c>
      <c r="F491" s="84">
        <v>39.0</v>
      </c>
      <c r="G491" s="11"/>
      <c r="I491" t="str">
        <f t="array" ref="I491">INDEX('2021 Points'!$F$13:$F$21,MATCH(1,MMULT(--('2021 Points'!$G$13:$N$21=D491),TRANSPOSE(COLUMN('2021 Points'!$G$13:$N$21)^0)),0))</f>
        <v>#N/A</v>
      </c>
    </row>
    <row r="492">
      <c r="A492" s="48">
        <v>491.0</v>
      </c>
      <c r="B492" s="60">
        <v>437.0</v>
      </c>
      <c r="C492" s="61" t="s">
        <v>5301</v>
      </c>
      <c r="D492" s="84" t="s">
        <v>2352</v>
      </c>
      <c r="E492" s="84" t="s">
        <v>1442</v>
      </c>
      <c r="F492" s="84">
        <v>39.0</v>
      </c>
      <c r="G492" s="11"/>
      <c r="I492" t="str">
        <f t="array" ref="I492">INDEX('2021 Points'!$F$13:$F$21,MATCH(1,MMULT(--('2021 Points'!$G$13:$N$21=D492),TRANSPOSE(COLUMN('2021 Points'!$G$13:$N$21)^0)),0))</f>
        <v>#N/A</v>
      </c>
    </row>
    <row r="493">
      <c r="A493" s="48">
        <v>492.0</v>
      </c>
      <c r="B493" s="60">
        <v>1685.0</v>
      </c>
      <c r="C493" s="62" t="s">
        <v>9041</v>
      </c>
      <c r="D493" s="84" t="s">
        <v>1472</v>
      </c>
      <c r="E493" s="84" t="s">
        <v>8633</v>
      </c>
      <c r="F493" s="84">
        <v>39.0</v>
      </c>
      <c r="G493" s="11"/>
      <c r="I493" t="str">
        <f t="array" ref="I493">INDEX('2021 Points'!$F$13:$F$21,MATCH(1,MMULT(--('2021 Points'!$G$13:$N$21=D493),TRANSPOSE(COLUMN('2021 Points'!$G$13:$N$21)^0)),0))</f>
        <v>#N/A</v>
      </c>
    </row>
    <row r="494">
      <c r="A494" s="48">
        <v>493.0</v>
      </c>
      <c r="B494" s="60">
        <v>238.0</v>
      </c>
      <c r="C494" s="61" t="s">
        <v>1329</v>
      </c>
      <c r="D494" s="84" t="s">
        <v>3492</v>
      </c>
      <c r="E494" s="84" t="s">
        <v>4326</v>
      </c>
      <c r="F494" s="84">
        <v>39.0</v>
      </c>
      <c r="G494" s="11"/>
      <c r="I494" t="str">
        <f t="array" ref="I494">INDEX('2021 Points'!$F$13:$F$21,MATCH(1,MMULT(--('2021 Points'!$G$13:$N$21=D494),TRANSPOSE(COLUMN('2021 Points'!$G$13:$N$21)^0)),0))</f>
        <v>#N/A</v>
      </c>
    </row>
    <row r="495">
      <c r="A495" s="48">
        <v>494.0</v>
      </c>
      <c r="B495" s="60">
        <v>906.0</v>
      </c>
      <c r="C495" s="62" t="s">
        <v>446</v>
      </c>
      <c r="D495" s="84" t="s">
        <v>11340</v>
      </c>
      <c r="E495" s="84" t="s">
        <v>11210</v>
      </c>
      <c r="F495" s="84">
        <v>39.0</v>
      </c>
      <c r="G495" s="11"/>
      <c r="I495" t="str">
        <f t="array" ref="I495">INDEX('2021 Points'!$F$13:$F$21,MATCH(1,MMULT(--('2021 Points'!$G$13:$N$21=D495),TRANSPOSE(COLUMN('2021 Points'!$G$13:$N$21)^0)),0))</f>
        <v>#N/A</v>
      </c>
    </row>
    <row r="496">
      <c r="A496" s="48">
        <v>495.0</v>
      </c>
      <c r="B496" s="60">
        <v>323.0</v>
      </c>
      <c r="C496" s="61" t="s">
        <v>5489</v>
      </c>
      <c r="D496" s="84" t="s">
        <v>11320</v>
      </c>
      <c r="E496" s="84" t="s">
        <v>11208</v>
      </c>
      <c r="F496" s="84">
        <v>39.0</v>
      </c>
      <c r="G496" s="11"/>
      <c r="I496" t="str">
        <f t="array" ref="I496">INDEX('2021 Points'!$F$13:$F$21,MATCH(1,MMULT(--('2021 Points'!$G$13:$N$21=D496),TRANSPOSE(COLUMN('2021 Points'!$G$13:$N$21)^0)),0))</f>
        <v>#N/A</v>
      </c>
    </row>
    <row r="497">
      <c r="A497" s="48">
        <v>496.0</v>
      </c>
      <c r="B497" s="60">
        <v>663.0</v>
      </c>
      <c r="C497" s="62" t="s">
        <v>222</v>
      </c>
      <c r="D497" s="84" t="s">
        <v>11025</v>
      </c>
      <c r="E497" s="84" t="s">
        <v>11207</v>
      </c>
      <c r="F497" s="84">
        <v>39.0</v>
      </c>
      <c r="G497" s="11"/>
      <c r="I497" t="str">
        <f t="array" ref="I497">INDEX('2021 Points'!$F$13:$F$21,MATCH(1,MMULT(--('2021 Points'!$G$13:$N$21=D497),TRANSPOSE(COLUMN('2021 Points'!$G$13:$N$21)^0)),0))</f>
        <v>#N/A</v>
      </c>
    </row>
    <row r="498">
      <c r="A498" s="48">
        <v>497.0</v>
      </c>
      <c r="B498" s="60">
        <v>841.0</v>
      </c>
      <c r="C498" s="62" t="s">
        <v>4806</v>
      </c>
      <c r="D498" s="84" t="s">
        <v>10829</v>
      </c>
      <c r="E498" s="84" t="s">
        <v>11208</v>
      </c>
      <c r="F498" s="84">
        <v>39.0</v>
      </c>
      <c r="G498" s="11"/>
      <c r="I498" t="str">
        <f t="array" ref="I498">INDEX('2021 Points'!$F$13:$F$21,MATCH(1,MMULT(--('2021 Points'!$G$13:$N$21=D498),TRANSPOSE(COLUMN('2021 Points'!$G$13:$N$21)^0)),0))</f>
        <v>#N/A</v>
      </c>
    </row>
    <row r="499">
      <c r="A499" s="48">
        <v>498.0</v>
      </c>
      <c r="B499" s="60">
        <v>1937.0</v>
      </c>
      <c r="C499" s="62" t="s">
        <v>11990</v>
      </c>
      <c r="D499" s="84" t="s">
        <v>2053</v>
      </c>
      <c r="E499" s="84" t="s">
        <v>9928</v>
      </c>
      <c r="F499" s="84">
        <v>38.0</v>
      </c>
      <c r="G499" s="11"/>
      <c r="I499" t="str">
        <f t="array" ref="I499">INDEX('2021 Points'!$F$13:$F$21,MATCH(1,MMULT(--('2021 Points'!$G$13:$N$21=D499),TRANSPOSE(COLUMN('2021 Points'!$G$13:$N$21)^0)),0))</f>
        <v>#N/A</v>
      </c>
    </row>
    <row r="500">
      <c r="A500" s="48">
        <v>499.0</v>
      </c>
      <c r="B500" s="60">
        <v>1151.0</v>
      </c>
      <c r="C500" s="62" t="s">
        <v>9039</v>
      </c>
      <c r="D500" s="84" t="s">
        <v>42</v>
      </c>
      <c r="E500" s="84" t="s">
        <v>102</v>
      </c>
      <c r="F500" s="84">
        <v>38.0</v>
      </c>
      <c r="G500" s="11"/>
      <c r="I500" t="str">
        <f t="array" ref="I500">INDEX('2021 Points'!$F$13:$F$21,MATCH(1,MMULT(--('2021 Points'!$G$13:$N$21=D500),TRANSPOSE(COLUMN('2021 Points'!$G$13:$N$21)^0)),0))</f>
        <v>#N/A</v>
      </c>
    </row>
    <row r="501">
      <c r="A501" s="49">
        <v>500.0</v>
      </c>
      <c r="B501" s="63">
        <v>545.0</v>
      </c>
      <c r="C501" s="64" t="s">
        <v>5129</v>
      </c>
      <c r="D501" s="108" t="s">
        <v>11323</v>
      </c>
      <c r="E501" s="108" t="s">
        <v>11210</v>
      </c>
      <c r="F501" s="108">
        <v>38.0</v>
      </c>
      <c r="G501" s="11"/>
      <c r="I501" t="str">
        <f t="array" ref="I501">INDEX('2021 Points'!$F$13:$F$21,MATCH(1,MMULT(--('2021 Points'!$G$13:$N$21=D501),TRANSPOSE(COLUMN('2021 Points'!$G$13:$N$21)^0)),0))</f>
        <v>#N/A</v>
      </c>
    </row>
    <row r="502">
      <c r="A502" s="48">
        <v>501.0</v>
      </c>
      <c r="B502" s="60">
        <v>302.0</v>
      </c>
      <c r="C502" s="61" t="s">
        <v>5010</v>
      </c>
      <c r="D502" s="84" t="s">
        <v>3527</v>
      </c>
      <c r="E502" s="84" t="s">
        <v>9925</v>
      </c>
      <c r="F502" s="84">
        <v>38.0</v>
      </c>
      <c r="G502" s="11"/>
      <c r="I502" t="str">
        <f t="array" ref="I502">INDEX('2021 Points'!$F$13:$F$21,MATCH(1,MMULT(--('2021 Points'!$G$13:$N$21=D502),TRANSPOSE(COLUMN('2021 Points'!$G$13:$N$21)^0)),0))</f>
        <v>#N/A</v>
      </c>
    </row>
    <row r="503">
      <c r="A503" s="48">
        <v>502.0</v>
      </c>
      <c r="B503" s="60">
        <v>235.0</v>
      </c>
      <c r="C503" s="61" t="s">
        <v>999</v>
      </c>
      <c r="D503" s="84" t="s">
        <v>3498</v>
      </c>
      <c r="E503" s="84" t="s">
        <v>8592</v>
      </c>
      <c r="F503" s="84">
        <v>38.0</v>
      </c>
      <c r="G503" s="11"/>
      <c r="I503" t="str">
        <f t="array" ref="I503">INDEX('2021 Points'!$F$13:$F$21,MATCH(1,MMULT(--('2021 Points'!$G$13:$N$21=D503),TRANSPOSE(COLUMN('2021 Points'!$G$13:$N$21)^0)),0))</f>
        <v>#N/A</v>
      </c>
    </row>
    <row r="504">
      <c r="A504" s="48">
        <v>503.0</v>
      </c>
      <c r="B504" s="60">
        <v>438.0</v>
      </c>
      <c r="C504" s="61" t="s">
        <v>1576</v>
      </c>
      <c r="D504" s="84" t="s">
        <v>2157</v>
      </c>
      <c r="E504" s="84" t="s">
        <v>11211</v>
      </c>
      <c r="F504" s="84">
        <v>38.0</v>
      </c>
      <c r="G504" s="11"/>
      <c r="I504" t="str">
        <f t="array" ref="I504">INDEX('2021 Points'!$F$13:$F$21,MATCH(1,MMULT(--('2021 Points'!$G$13:$N$21=D504),TRANSPOSE(COLUMN('2021 Points'!$G$13:$N$21)^0)),0))</f>
        <v>#N/A</v>
      </c>
    </row>
    <row r="505">
      <c r="A505" s="48">
        <v>504.0</v>
      </c>
      <c r="B505" s="60">
        <v>204.0</v>
      </c>
      <c r="C505" s="61" t="s">
        <v>698</v>
      </c>
      <c r="D505" s="84" t="s">
        <v>10806</v>
      </c>
      <c r="E505" s="84" t="s">
        <v>115</v>
      </c>
      <c r="F505" s="84">
        <v>38.0</v>
      </c>
      <c r="G505" s="11"/>
      <c r="I505" t="str">
        <f t="array" ref="I505">INDEX('2021 Points'!$F$13:$F$21,MATCH(1,MMULT(--('2021 Points'!$G$13:$N$21=D505),TRANSPOSE(COLUMN('2021 Points'!$G$13:$N$21)^0)),0))</f>
        <v>#N/A</v>
      </c>
    </row>
    <row r="506">
      <c r="A506" s="48">
        <v>505.0</v>
      </c>
      <c r="B506" s="60">
        <v>1382.0</v>
      </c>
      <c r="C506" s="62" t="s">
        <v>11105</v>
      </c>
      <c r="D506" s="84" t="s">
        <v>2913</v>
      </c>
      <c r="E506" s="84" t="s">
        <v>8597</v>
      </c>
      <c r="F506" s="84">
        <v>38.0</v>
      </c>
      <c r="G506" s="11"/>
      <c r="I506" t="str">
        <f t="array" ref="I506">INDEX('2021 Points'!$F$13:$F$21,MATCH(1,MMULT(--('2021 Points'!$G$13:$N$21=D506),TRANSPOSE(COLUMN('2021 Points'!$G$13:$N$21)^0)),0))</f>
        <v>#N/A</v>
      </c>
    </row>
    <row r="507">
      <c r="A507" s="48">
        <v>506.0</v>
      </c>
      <c r="B507" s="60">
        <v>225.0</v>
      </c>
      <c r="C507" s="61" t="s">
        <v>8677</v>
      </c>
      <c r="D507" s="84" t="s">
        <v>11327</v>
      </c>
      <c r="E507" s="84" t="s">
        <v>11212</v>
      </c>
      <c r="F507" s="84">
        <v>38.0</v>
      </c>
      <c r="G507" s="11"/>
      <c r="I507" t="str">
        <f t="array" ref="I507">INDEX('2021 Points'!$F$13:$F$21,MATCH(1,MMULT(--('2021 Points'!$G$13:$N$21=D507),TRANSPOSE(COLUMN('2021 Points'!$G$13:$N$21)^0)),0))</f>
        <v>#N/A</v>
      </c>
    </row>
    <row r="508">
      <c r="A508" s="48">
        <v>507.0</v>
      </c>
      <c r="B508" s="60">
        <v>939.0</v>
      </c>
      <c r="C508" s="62" t="s">
        <v>964</v>
      </c>
      <c r="D508" s="84" t="s">
        <v>10881</v>
      </c>
      <c r="E508" s="84" t="s">
        <v>4326</v>
      </c>
      <c r="F508" s="84">
        <v>38.0</v>
      </c>
      <c r="G508" s="11"/>
      <c r="I508" t="str">
        <f t="array" ref="I508">INDEX('2021 Points'!$F$13:$F$21,MATCH(1,MMULT(--('2021 Points'!$G$13:$N$21=D508),TRANSPOSE(COLUMN('2021 Points'!$G$13:$N$21)^0)),0))</f>
        <v>#N/A</v>
      </c>
    </row>
    <row r="509">
      <c r="A509" s="48">
        <v>508.0</v>
      </c>
      <c r="B509" s="65"/>
      <c r="C509" s="61" t="s">
        <v>4826</v>
      </c>
      <c r="D509" s="84" t="s">
        <v>887</v>
      </c>
      <c r="E509" s="84" t="s">
        <v>4479</v>
      </c>
      <c r="F509" s="84">
        <v>37.0</v>
      </c>
      <c r="G509" s="11"/>
      <c r="I509" t="str">
        <f t="array" ref="I509">INDEX('2021 Points'!$F$13:$F$21,MATCH(1,MMULT(--('2021 Points'!$G$13:$N$21=D509),TRANSPOSE(COLUMN('2021 Points'!$G$13:$N$21)^0)),0))</f>
        <v>#N/A</v>
      </c>
    </row>
    <row r="510">
      <c r="A510" s="48">
        <v>509.0</v>
      </c>
      <c r="B510" s="65"/>
      <c r="C510" s="61" t="s">
        <v>11991</v>
      </c>
      <c r="D510" s="84" t="s">
        <v>11309</v>
      </c>
      <c r="E510" s="84" t="s">
        <v>208</v>
      </c>
      <c r="F510" s="84">
        <v>37.0</v>
      </c>
      <c r="G510" s="11"/>
      <c r="I510" t="str">
        <f t="array" ref="I510">INDEX('2021 Points'!$F$13:$F$21,MATCH(1,MMULT(--('2021 Points'!$G$13:$N$21=D510),TRANSPOSE(COLUMN('2021 Points'!$G$13:$N$21)^0)),0))</f>
        <v>#N/A</v>
      </c>
    </row>
    <row r="511">
      <c r="A511" s="48">
        <v>510.0</v>
      </c>
      <c r="B511" s="60">
        <v>678.0</v>
      </c>
      <c r="C511" s="62" t="s">
        <v>5310</v>
      </c>
      <c r="D511" s="84" t="s">
        <v>26</v>
      </c>
      <c r="E511" s="84" t="s">
        <v>11266</v>
      </c>
      <c r="F511" s="84">
        <v>37.0</v>
      </c>
      <c r="G511" s="11"/>
      <c r="I511" t="str">
        <f t="array" ref="I511">INDEX('2021 Points'!$F$13:$F$21,MATCH(1,MMULT(--('2021 Points'!$G$13:$N$21=D511),TRANSPOSE(COLUMN('2021 Points'!$G$13:$N$21)^0)),0))</f>
        <v>#N/A</v>
      </c>
    </row>
    <row r="512">
      <c r="A512" s="48">
        <v>511.0</v>
      </c>
      <c r="B512" s="60">
        <v>944.0</v>
      </c>
      <c r="C512" s="62" t="s">
        <v>1409</v>
      </c>
      <c r="D512" s="84" t="s">
        <v>524</v>
      </c>
      <c r="E512" s="84" t="s">
        <v>8592</v>
      </c>
      <c r="F512" s="84">
        <v>37.0</v>
      </c>
      <c r="G512" s="11"/>
      <c r="I512" t="str">
        <f t="array" ref="I512">INDEX('2021 Points'!$F$13:$F$21,MATCH(1,MMULT(--('2021 Points'!$G$13:$N$21=D512),TRANSPOSE(COLUMN('2021 Points'!$G$13:$N$21)^0)),0))</f>
        <v>#N/A</v>
      </c>
    </row>
    <row r="513">
      <c r="A513" s="48">
        <v>512.0</v>
      </c>
      <c r="B513" s="60">
        <v>243.0</v>
      </c>
      <c r="C513" s="61" t="s">
        <v>5828</v>
      </c>
      <c r="D513" s="84" t="s">
        <v>2016</v>
      </c>
      <c r="E513" s="84" t="s">
        <v>8968</v>
      </c>
      <c r="F513" s="84">
        <v>37.0</v>
      </c>
      <c r="G513" s="11"/>
      <c r="I513" t="str">
        <f t="array" ref="I513">INDEX('2021 Points'!$F$13:$F$21,MATCH(1,MMULT(--('2021 Points'!$G$13:$N$21=D513),TRANSPOSE(COLUMN('2021 Points'!$G$13:$N$21)^0)),0))</f>
        <v>#N/A</v>
      </c>
    </row>
    <row r="514">
      <c r="A514" s="48">
        <v>513.0</v>
      </c>
      <c r="B514" s="60">
        <v>38.0</v>
      </c>
      <c r="C514" s="61" t="s">
        <v>6144</v>
      </c>
      <c r="D514" s="84" t="s">
        <v>9910</v>
      </c>
      <c r="E514" s="84" t="s">
        <v>4326</v>
      </c>
      <c r="F514" s="84">
        <v>37.0</v>
      </c>
      <c r="G514" s="11"/>
      <c r="I514" t="str">
        <f t="array" ref="I514">INDEX('2021 Points'!$F$13:$F$21,MATCH(1,MMULT(--('2021 Points'!$G$13:$N$21=D514),TRANSPOSE(COLUMN('2021 Points'!$G$13:$N$21)^0)),0))</f>
        <v>#N/A</v>
      </c>
    </row>
    <row r="515">
      <c r="A515" s="48">
        <v>514.0</v>
      </c>
      <c r="B515" s="60">
        <v>65.0</v>
      </c>
      <c r="C515" s="61" t="s">
        <v>5476</v>
      </c>
      <c r="D515" s="84" t="s">
        <v>2844</v>
      </c>
      <c r="E515" s="84" t="s">
        <v>11210</v>
      </c>
      <c r="F515" s="84">
        <v>37.0</v>
      </c>
      <c r="G515" s="11"/>
      <c r="I515" t="str">
        <f t="array" ref="I515">INDEX('2021 Points'!$F$13:$F$21,MATCH(1,MMULT(--('2021 Points'!$G$13:$N$21=D515),TRANSPOSE(COLUMN('2021 Points'!$G$13:$N$21)^0)),0))</f>
        <v>#N/A</v>
      </c>
    </row>
    <row r="516">
      <c r="A516" s="48">
        <v>515.0</v>
      </c>
      <c r="B516" s="60">
        <v>90.0</v>
      </c>
      <c r="C516" s="61" t="s">
        <v>9006</v>
      </c>
      <c r="D516" s="84" t="s">
        <v>1920</v>
      </c>
      <c r="E516" s="84" t="s">
        <v>8592</v>
      </c>
      <c r="F516" s="84">
        <v>37.0</v>
      </c>
      <c r="G516" s="11"/>
      <c r="I516" t="str">
        <f t="array" ref="I516">INDEX('2021 Points'!$F$13:$F$21,MATCH(1,MMULT(--('2021 Points'!$G$13:$N$21=D516),TRANSPOSE(COLUMN('2021 Points'!$G$13:$N$21)^0)),0))</f>
        <v>#N/A</v>
      </c>
    </row>
    <row r="517">
      <c r="A517" s="48">
        <v>516.0</v>
      </c>
      <c r="B517" s="60">
        <v>798.0</v>
      </c>
      <c r="C517" s="62" t="s">
        <v>4399</v>
      </c>
      <c r="D517" s="84" t="s">
        <v>1862</v>
      </c>
      <c r="E517" s="84" t="s">
        <v>1442</v>
      </c>
      <c r="F517" s="84">
        <v>37.0</v>
      </c>
      <c r="G517" s="11"/>
      <c r="I517" t="str">
        <f t="array" ref="I517">INDEX('2021 Points'!$F$13:$F$21,MATCH(1,MMULT(--('2021 Points'!$G$13:$N$21=D517),TRANSPOSE(COLUMN('2021 Points'!$G$13:$N$21)^0)),0))</f>
        <v>#N/A</v>
      </c>
    </row>
    <row r="518">
      <c r="A518" s="48">
        <v>517.0</v>
      </c>
      <c r="B518" s="60">
        <v>546.0</v>
      </c>
      <c r="C518" s="62" t="s">
        <v>4334</v>
      </c>
      <c r="D518" s="84" t="s">
        <v>10944</v>
      </c>
      <c r="E518" s="84" t="s">
        <v>324</v>
      </c>
      <c r="F518" s="84">
        <v>37.0</v>
      </c>
      <c r="G518" s="11"/>
      <c r="I518" t="str">
        <f t="array" ref="I518">INDEX('2021 Points'!$F$13:$F$21,MATCH(1,MMULT(--('2021 Points'!$G$13:$N$21=D518),TRANSPOSE(COLUMN('2021 Points'!$G$13:$N$21)^0)),0))</f>
        <v>#N/A</v>
      </c>
    </row>
    <row r="519">
      <c r="A519" s="48">
        <v>518.0</v>
      </c>
      <c r="B519" s="60">
        <v>520.0</v>
      </c>
      <c r="C519" s="62" t="s">
        <v>160</v>
      </c>
      <c r="D519" s="84" t="s">
        <v>3735</v>
      </c>
      <c r="E519" s="84" t="s">
        <v>8597</v>
      </c>
      <c r="F519" s="84">
        <v>36.0</v>
      </c>
      <c r="G519" s="11"/>
      <c r="I519" t="str">
        <f t="array" ref="I519">INDEX('2021 Points'!$F$13:$F$21,MATCH(1,MMULT(--('2021 Points'!$G$13:$N$21=D519),TRANSPOSE(COLUMN('2021 Points'!$G$13:$N$21)^0)),0))</f>
        <v>#N/A</v>
      </c>
    </row>
    <row r="520">
      <c r="A520" s="48">
        <v>519.0</v>
      </c>
      <c r="B520" s="60">
        <v>1033.0</v>
      </c>
      <c r="C520" s="62" t="s">
        <v>4937</v>
      </c>
      <c r="D520" s="84" t="s">
        <v>3496</v>
      </c>
      <c r="E520" s="84" t="s">
        <v>10758</v>
      </c>
      <c r="F520" s="84">
        <v>36.0</v>
      </c>
      <c r="G520" s="11"/>
      <c r="I520" t="str">
        <f t="array" ref="I520">INDEX('2021 Points'!$F$13:$F$21,MATCH(1,MMULT(--('2021 Points'!$G$13:$N$21=D520),TRANSPOSE(COLUMN('2021 Points'!$G$13:$N$21)^0)),0))</f>
        <v>#N/A</v>
      </c>
    </row>
    <row r="521">
      <c r="A521" s="48">
        <v>520.0</v>
      </c>
      <c r="B521" s="60">
        <v>154.0</v>
      </c>
      <c r="C521" s="61" t="s">
        <v>1233</v>
      </c>
      <c r="D521" s="84" t="s">
        <v>10854</v>
      </c>
      <c r="E521" s="84" t="s">
        <v>11204</v>
      </c>
      <c r="F521" s="84">
        <v>36.0</v>
      </c>
      <c r="G521" s="11"/>
      <c r="I521" t="str">
        <f t="array" ref="I521">INDEX('2021 Points'!$F$13:$F$21,MATCH(1,MMULT(--('2021 Points'!$G$13:$N$21=D521),TRANSPOSE(COLUMN('2021 Points'!$G$13:$N$21)^0)),0))</f>
        <v>#N/A</v>
      </c>
    </row>
    <row r="522">
      <c r="A522" s="48">
        <v>521.0</v>
      </c>
      <c r="B522" s="60">
        <v>574.0</v>
      </c>
      <c r="C522" s="62" t="s">
        <v>4321</v>
      </c>
      <c r="D522" s="84" t="s">
        <v>11124</v>
      </c>
      <c r="E522" s="84" t="s">
        <v>9925</v>
      </c>
      <c r="F522" s="84">
        <v>36.0</v>
      </c>
      <c r="G522" s="11"/>
      <c r="I522" t="str">
        <f t="array" ref="I522">INDEX('2021 Points'!$F$13:$F$21,MATCH(1,MMULT(--('2021 Points'!$G$13:$N$21=D522),TRANSPOSE(COLUMN('2021 Points'!$G$13:$N$21)^0)),0))</f>
        <v>#N/A</v>
      </c>
    </row>
    <row r="523">
      <c r="A523" s="48">
        <v>522.0</v>
      </c>
      <c r="B523" s="60">
        <v>2574.0</v>
      </c>
      <c r="C523" s="62" t="s">
        <v>11992</v>
      </c>
      <c r="D523" s="84" t="s">
        <v>2028</v>
      </c>
      <c r="E523" s="84" t="s">
        <v>8630</v>
      </c>
      <c r="F523" s="84">
        <v>36.0</v>
      </c>
      <c r="G523" s="11"/>
      <c r="I523" t="str">
        <f t="array" ref="I523">INDEX('2021 Points'!$F$13:$F$21,MATCH(1,MMULT(--('2021 Points'!$G$13:$N$21=D523),TRANSPOSE(COLUMN('2021 Points'!$G$13:$N$21)^0)),0))</f>
        <v>#N/A</v>
      </c>
    </row>
    <row r="524">
      <c r="A524" s="48">
        <v>523.0</v>
      </c>
      <c r="B524" s="60">
        <v>176.0</v>
      </c>
      <c r="C524" s="61" t="s">
        <v>4599</v>
      </c>
      <c r="D524" s="84" t="s">
        <v>3554</v>
      </c>
      <c r="E524" s="84" t="s">
        <v>11212</v>
      </c>
      <c r="F524" s="84">
        <v>35.0</v>
      </c>
      <c r="G524" s="11"/>
      <c r="I524" t="str">
        <f t="array" ref="I524">INDEX('2021 Points'!$F$13:$F$21,MATCH(1,MMULT(--('2021 Points'!$G$13:$N$21=D524),TRANSPOSE(COLUMN('2021 Points'!$G$13:$N$21)^0)),0))</f>
        <v>#N/A</v>
      </c>
    </row>
    <row r="525">
      <c r="A525" s="48">
        <v>524.0</v>
      </c>
      <c r="B525" s="60">
        <v>503.0</v>
      </c>
      <c r="C525" s="61" t="s">
        <v>1487</v>
      </c>
      <c r="D525" s="84" t="s">
        <v>11270</v>
      </c>
      <c r="E525" s="84" t="s">
        <v>11214</v>
      </c>
      <c r="F525" s="84">
        <v>35.0</v>
      </c>
      <c r="G525" s="11"/>
      <c r="I525" t="str">
        <f t="array" ref="I525">INDEX('2021 Points'!$F$13:$F$21,MATCH(1,MMULT(--('2021 Points'!$G$13:$N$21=D525),TRANSPOSE(COLUMN('2021 Points'!$G$13:$N$21)^0)),0))</f>
        <v>#N/A</v>
      </c>
    </row>
    <row r="526">
      <c r="A526" s="48">
        <v>525.0</v>
      </c>
      <c r="B526" s="60">
        <v>617.0</v>
      </c>
      <c r="C526" s="62" t="s">
        <v>198</v>
      </c>
      <c r="D526" s="84" t="s">
        <v>10926</v>
      </c>
      <c r="E526" s="84" t="s">
        <v>115</v>
      </c>
      <c r="F526" s="84">
        <v>35.0</v>
      </c>
      <c r="G526" s="11"/>
      <c r="I526" t="str">
        <f t="array" ref="I526">INDEX('2021 Points'!$F$13:$F$21,MATCH(1,MMULT(--('2021 Points'!$G$13:$N$21=D526),TRANSPOSE(COLUMN('2021 Points'!$G$13:$N$21)^0)),0))</f>
        <v>#N/A</v>
      </c>
    </row>
    <row r="527">
      <c r="A527" s="48">
        <v>526.0</v>
      </c>
      <c r="B527" s="60">
        <v>410.0</v>
      </c>
      <c r="C527" s="61" t="s">
        <v>1508</v>
      </c>
      <c r="D527" s="84" t="s">
        <v>11298</v>
      </c>
      <c r="E527" s="84" t="s">
        <v>11219</v>
      </c>
      <c r="F527" s="84">
        <v>35.0</v>
      </c>
      <c r="G527" s="11"/>
      <c r="I527" t="str">
        <f t="array" ref="I527">INDEX('2021 Points'!$F$13:$F$21,MATCH(1,MMULT(--('2021 Points'!$G$13:$N$21=D527),TRANSPOSE(COLUMN('2021 Points'!$G$13:$N$21)^0)),0))</f>
        <v>#N/A</v>
      </c>
    </row>
    <row r="528">
      <c r="A528" s="48">
        <v>527.0</v>
      </c>
      <c r="B528" s="60">
        <v>485.0</v>
      </c>
      <c r="C528" s="61" t="s">
        <v>4385</v>
      </c>
      <c r="D528" s="84" t="s">
        <v>11343</v>
      </c>
      <c r="E528" s="83"/>
      <c r="F528" s="84">
        <v>35.0</v>
      </c>
      <c r="G528" s="11"/>
      <c r="I528" t="str">
        <f t="array" ref="I528">INDEX('2021 Points'!$F$13:$F$21,MATCH(1,MMULT(--('2021 Points'!$G$13:$N$21=D528),TRANSPOSE(COLUMN('2021 Points'!$G$13:$N$21)^0)),0))</f>
        <v>#N/A</v>
      </c>
    </row>
    <row r="529">
      <c r="A529" s="48">
        <v>528.0</v>
      </c>
      <c r="B529" s="60">
        <v>1095.0</v>
      </c>
      <c r="C529" s="62" t="s">
        <v>5439</v>
      </c>
      <c r="D529" s="84" t="s">
        <v>10773</v>
      </c>
      <c r="E529" s="84" t="s">
        <v>8597</v>
      </c>
      <c r="F529" s="84">
        <v>35.0</v>
      </c>
      <c r="G529" s="11"/>
      <c r="I529" t="str">
        <f t="array" ref="I529">INDEX('2021 Points'!$F$13:$F$21,MATCH(1,MMULT(--('2021 Points'!$G$13:$N$21=D529),TRANSPOSE(COLUMN('2021 Points'!$G$13:$N$21)^0)),0))</f>
        <v>#N/A</v>
      </c>
    </row>
    <row r="530">
      <c r="A530" s="48">
        <v>529.0</v>
      </c>
      <c r="B530" s="60">
        <v>2379.0</v>
      </c>
      <c r="C530" s="62" t="s">
        <v>11993</v>
      </c>
      <c r="D530" s="84" t="s">
        <v>3756</v>
      </c>
      <c r="E530" s="84" t="s">
        <v>11286</v>
      </c>
      <c r="F530" s="84">
        <v>35.0</v>
      </c>
      <c r="G530" s="11"/>
      <c r="I530" t="str">
        <f t="array" ref="I530">INDEX('2021 Points'!$F$13:$F$21,MATCH(1,MMULT(--('2021 Points'!$G$13:$N$21=D530),TRANSPOSE(COLUMN('2021 Points'!$G$13:$N$21)^0)),0))</f>
        <v>#N/A</v>
      </c>
    </row>
    <row r="531">
      <c r="A531" s="48">
        <v>530.0</v>
      </c>
      <c r="B531" s="60">
        <v>2278.0</v>
      </c>
      <c r="C531" s="62" t="s">
        <v>11994</v>
      </c>
      <c r="D531" s="84" t="s">
        <v>1207</v>
      </c>
      <c r="E531" s="84" t="s">
        <v>9929</v>
      </c>
      <c r="F531" s="84">
        <v>35.0</v>
      </c>
      <c r="G531" s="11"/>
      <c r="I531" t="str">
        <f t="array" ref="I531">INDEX('2021 Points'!$F$13:$F$21,MATCH(1,MMULT(--('2021 Points'!$G$13:$N$21=D531),TRANSPOSE(COLUMN('2021 Points'!$G$13:$N$21)^0)),0))</f>
        <v>#N/A</v>
      </c>
    </row>
    <row r="532">
      <c r="A532" s="48">
        <v>531.0</v>
      </c>
      <c r="B532" s="60">
        <v>859.0</v>
      </c>
      <c r="C532" s="62" t="s">
        <v>243</v>
      </c>
      <c r="D532" s="84" t="s">
        <v>1100</v>
      </c>
      <c r="E532" s="84" t="s">
        <v>102</v>
      </c>
      <c r="F532" s="84">
        <v>35.0</v>
      </c>
      <c r="G532" s="11"/>
      <c r="I532" t="str">
        <f t="array" ref="I532">INDEX('2021 Points'!$F$13:$F$21,MATCH(1,MMULT(--('2021 Points'!$G$13:$N$21=D532),TRANSPOSE(COLUMN('2021 Points'!$G$13:$N$21)^0)),0))</f>
        <v>#N/A</v>
      </c>
    </row>
    <row r="533">
      <c r="A533" s="48">
        <v>532.0</v>
      </c>
      <c r="B533" s="60">
        <v>1879.0</v>
      </c>
      <c r="C533" s="62" t="s">
        <v>5877</v>
      </c>
      <c r="D533" s="84" t="s">
        <v>11348</v>
      </c>
      <c r="E533" s="84" t="s">
        <v>8708</v>
      </c>
      <c r="F533" s="84">
        <v>34.0</v>
      </c>
      <c r="G533" s="11"/>
      <c r="I533" t="str">
        <f t="array" ref="I533">INDEX('2021 Points'!$F$13:$F$21,MATCH(1,MMULT(--('2021 Points'!$G$13:$N$21=D533),TRANSPOSE(COLUMN('2021 Points'!$G$13:$N$21)^0)),0))</f>
        <v>#N/A</v>
      </c>
    </row>
    <row r="534">
      <c r="A534" s="48">
        <v>533.0</v>
      </c>
      <c r="B534" s="60">
        <v>369.0</v>
      </c>
      <c r="C534" s="61" t="s">
        <v>1482</v>
      </c>
      <c r="D534" s="84" t="s">
        <v>1935</v>
      </c>
      <c r="E534" s="84" t="s">
        <v>4326</v>
      </c>
      <c r="F534" s="84">
        <v>34.0</v>
      </c>
      <c r="G534" s="11"/>
      <c r="I534" t="str">
        <f t="array" ref="I534">INDEX('2021 Points'!$F$13:$F$21,MATCH(1,MMULT(--('2021 Points'!$G$13:$N$21=D534),TRANSPOSE(COLUMN('2021 Points'!$G$13:$N$21)^0)),0))</f>
        <v>#N/A</v>
      </c>
    </row>
    <row r="535">
      <c r="A535" s="48">
        <v>534.0</v>
      </c>
      <c r="B535" s="60">
        <v>2052.0</v>
      </c>
      <c r="C535" s="62" t="s">
        <v>11995</v>
      </c>
      <c r="D535" s="84" t="s">
        <v>10844</v>
      </c>
      <c r="E535" s="84" t="s">
        <v>11288</v>
      </c>
      <c r="F535" s="84">
        <v>34.0</v>
      </c>
      <c r="G535" s="11"/>
      <c r="I535" t="str">
        <f t="array" ref="I535">INDEX('2021 Points'!$F$13:$F$21,MATCH(1,MMULT(--('2021 Points'!$G$13:$N$21=D535),TRANSPOSE(COLUMN('2021 Points'!$G$13:$N$21)^0)),0))</f>
        <v>#N/A</v>
      </c>
    </row>
    <row r="536">
      <c r="A536" s="48">
        <v>535.0</v>
      </c>
      <c r="B536" s="60">
        <v>822.0</v>
      </c>
      <c r="C536" s="62" t="s">
        <v>358</v>
      </c>
      <c r="D536" s="84" t="s">
        <v>11290</v>
      </c>
      <c r="E536" s="84" t="s">
        <v>11224</v>
      </c>
      <c r="F536" s="84">
        <v>34.0</v>
      </c>
      <c r="G536" s="11"/>
      <c r="I536" t="str">
        <f t="array" ref="I536">INDEX('2021 Points'!$F$13:$F$21,MATCH(1,MMULT(--('2021 Points'!$G$13:$N$21=D536),TRANSPOSE(COLUMN('2021 Points'!$G$13:$N$21)^0)),0))</f>
        <v>#N/A</v>
      </c>
    </row>
    <row r="537">
      <c r="A537" s="48">
        <v>536.0</v>
      </c>
      <c r="B537" s="60">
        <v>577.0</v>
      </c>
      <c r="C537" s="62" t="s">
        <v>456</v>
      </c>
      <c r="D537" s="84" t="s">
        <v>11331</v>
      </c>
      <c r="E537" s="84" t="s">
        <v>11205</v>
      </c>
      <c r="F537" s="84">
        <v>34.0</v>
      </c>
      <c r="G537" s="11"/>
      <c r="I537" t="str">
        <f t="array" ref="I537">INDEX('2021 Points'!$F$13:$F$21,MATCH(1,MMULT(--('2021 Points'!$G$13:$N$21=D537),TRANSPOSE(COLUMN('2021 Points'!$G$13:$N$21)^0)),0))</f>
        <v>#N/A</v>
      </c>
    </row>
    <row r="538">
      <c r="A538" s="48">
        <v>537.0</v>
      </c>
      <c r="B538" s="60">
        <v>449.0</v>
      </c>
      <c r="C538" s="61" t="s">
        <v>4484</v>
      </c>
      <c r="D538" s="84" t="s">
        <v>3485</v>
      </c>
      <c r="E538" s="84" t="s">
        <v>8970</v>
      </c>
      <c r="F538" s="84">
        <v>34.0</v>
      </c>
      <c r="G538" s="11"/>
      <c r="I538" t="str">
        <f t="array" ref="I538">INDEX('2021 Points'!$F$13:$F$21,MATCH(1,MMULT(--('2021 Points'!$G$13:$N$21=D538),TRANSPOSE(COLUMN('2021 Points'!$G$13:$N$21)^0)),0))</f>
        <v>#N/A</v>
      </c>
    </row>
    <row r="539">
      <c r="A539" s="48">
        <v>538.0</v>
      </c>
      <c r="B539" s="60">
        <v>326.0</v>
      </c>
      <c r="C539" s="61" t="s">
        <v>4727</v>
      </c>
      <c r="D539" s="84" t="s">
        <v>3466</v>
      </c>
      <c r="E539" s="84" t="s">
        <v>704</v>
      </c>
      <c r="F539" s="84">
        <v>34.0</v>
      </c>
      <c r="G539" s="11"/>
      <c r="I539" t="str">
        <f t="array" ref="I539">INDEX('2021 Points'!$F$13:$F$21,MATCH(1,MMULT(--('2021 Points'!$G$13:$N$21=D539),TRANSPOSE(COLUMN('2021 Points'!$G$13:$N$21)^0)),0))</f>
        <v>#N/A</v>
      </c>
    </row>
    <row r="540">
      <c r="A540" s="48">
        <v>539.0</v>
      </c>
      <c r="B540" s="60">
        <v>1202.0</v>
      </c>
      <c r="C540" s="62" t="s">
        <v>5769</v>
      </c>
      <c r="D540" s="84" t="s">
        <v>291</v>
      </c>
      <c r="E540" s="84" t="s">
        <v>9928</v>
      </c>
      <c r="F540" s="84">
        <v>34.0</v>
      </c>
      <c r="G540" s="11"/>
      <c r="I540" t="str">
        <f t="array" ref="I540">INDEX('2021 Points'!$F$13:$F$21,MATCH(1,MMULT(--('2021 Points'!$G$13:$N$21=D540),TRANSPOSE(COLUMN('2021 Points'!$G$13:$N$21)^0)),0))</f>
        <v>#N/A</v>
      </c>
    </row>
    <row r="541">
      <c r="A541" s="48">
        <v>540.0</v>
      </c>
      <c r="B541" s="60">
        <v>305.0</v>
      </c>
      <c r="C541" s="61" t="s">
        <v>5927</v>
      </c>
      <c r="D541" s="84" t="s">
        <v>3501</v>
      </c>
      <c r="E541" s="84" t="s">
        <v>11205</v>
      </c>
      <c r="F541" s="84">
        <v>33.0</v>
      </c>
      <c r="G541" s="11"/>
      <c r="I541" t="str">
        <f t="array" ref="I541">INDEX('2021 Points'!$F$13:$F$21,MATCH(1,MMULT(--('2021 Points'!$G$13:$N$21=D541),TRANSPOSE(COLUMN('2021 Points'!$G$13:$N$21)^0)),0))</f>
        <v>#N/A</v>
      </c>
    </row>
    <row r="542">
      <c r="A542" s="48">
        <v>541.0</v>
      </c>
      <c r="B542" s="60">
        <v>441.0</v>
      </c>
      <c r="C542" s="61" t="s">
        <v>687</v>
      </c>
      <c r="D542" s="84" t="s">
        <v>1295</v>
      </c>
      <c r="E542" s="84" t="s">
        <v>8592</v>
      </c>
      <c r="F542" s="84">
        <v>33.0</v>
      </c>
      <c r="G542" s="11"/>
      <c r="I542" t="str">
        <f t="array" ref="I542">INDEX('2021 Points'!$F$13:$F$21,MATCH(1,MMULT(--('2021 Points'!$G$13:$N$21=D542),TRANSPOSE(COLUMN('2021 Points'!$G$13:$N$21)^0)),0))</f>
        <v>#N/A</v>
      </c>
    </row>
    <row r="543">
      <c r="A543" s="48">
        <v>542.0</v>
      </c>
      <c r="B543" s="60">
        <v>927.0</v>
      </c>
      <c r="C543" s="62" t="s">
        <v>6161</v>
      </c>
      <c r="D543" s="84" t="s">
        <v>11078</v>
      </c>
      <c r="E543" s="84" t="s">
        <v>11225</v>
      </c>
      <c r="F543" s="84">
        <v>33.0</v>
      </c>
      <c r="G543" s="11"/>
      <c r="I543" t="str">
        <f t="array" ref="I543">INDEX('2021 Points'!$F$13:$F$21,MATCH(1,MMULT(--('2021 Points'!$G$13:$N$21=D543),TRANSPOSE(COLUMN('2021 Points'!$G$13:$N$21)^0)),0))</f>
        <v>#N/A</v>
      </c>
    </row>
    <row r="544">
      <c r="A544" s="48">
        <v>543.0</v>
      </c>
      <c r="B544" s="60">
        <v>457.0</v>
      </c>
      <c r="C544" s="61" t="s">
        <v>4818</v>
      </c>
      <c r="D544" s="84" t="s">
        <v>11312</v>
      </c>
      <c r="E544" s="84" t="s">
        <v>11209</v>
      </c>
      <c r="F544" s="84">
        <v>33.0</v>
      </c>
      <c r="G544" s="11"/>
      <c r="I544" t="str">
        <f t="array" ref="I544">INDEX('2021 Points'!$F$13:$F$21,MATCH(1,MMULT(--('2021 Points'!$G$13:$N$21=D544),TRANSPOSE(COLUMN('2021 Points'!$G$13:$N$21)^0)),0))</f>
        <v>#N/A</v>
      </c>
    </row>
    <row r="545">
      <c r="A545" s="48">
        <v>544.0</v>
      </c>
      <c r="B545" s="60">
        <v>504.0</v>
      </c>
      <c r="C545" s="61" t="s">
        <v>4436</v>
      </c>
      <c r="D545" s="84" t="s">
        <v>10814</v>
      </c>
      <c r="E545" s="84" t="s">
        <v>11208</v>
      </c>
      <c r="F545" s="84">
        <v>33.0</v>
      </c>
      <c r="G545" s="11"/>
      <c r="I545" t="str">
        <f t="array" ref="I545">INDEX('2021 Points'!$F$13:$F$21,MATCH(1,MMULT(--('2021 Points'!$G$13:$N$21=D545),TRANSPOSE(COLUMN('2021 Points'!$G$13:$N$21)^0)),0))</f>
        <v>#N/A</v>
      </c>
    </row>
    <row r="546">
      <c r="A546" s="48">
        <v>545.0</v>
      </c>
      <c r="B546" s="60">
        <v>648.0</v>
      </c>
      <c r="C546" s="62" t="s">
        <v>4485</v>
      </c>
      <c r="D546" s="84" t="s">
        <v>11307</v>
      </c>
      <c r="E546" s="84" t="s">
        <v>11206</v>
      </c>
      <c r="F546" s="84">
        <v>33.0</v>
      </c>
      <c r="G546" s="11"/>
      <c r="I546" t="str">
        <f t="array" ref="I546">INDEX('2021 Points'!$F$13:$F$21,MATCH(1,MMULT(--('2021 Points'!$G$13:$N$21=D546),TRANSPOSE(COLUMN('2021 Points'!$G$13:$N$21)^0)),0))</f>
        <v>#N/A</v>
      </c>
    </row>
    <row r="547">
      <c r="A547" s="48">
        <v>546.0</v>
      </c>
      <c r="B547" s="60">
        <v>658.0</v>
      </c>
      <c r="C547" s="62" t="s">
        <v>401</v>
      </c>
      <c r="D547" s="84" t="s">
        <v>1609</v>
      </c>
      <c r="E547" s="84" t="s">
        <v>11209</v>
      </c>
      <c r="F547" s="84">
        <v>33.0</v>
      </c>
      <c r="G547" s="11"/>
      <c r="I547" t="str">
        <f t="array" ref="I547">INDEX('2021 Points'!$F$13:$F$21,MATCH(1,MMULT(--('2021 Points'!$G$13:$N$21=D547),TRANSPOSE(COLUMN('2021 Points'!$G$13:$N$21)^0)),0))</f>
        <v>#N/A</v>
      </c>
    </row>
    <row r="548">
      <c r="A548" s="48">
        <v>547.0</v>
      </c>
      <c r="B548" s="60">
        <v>1652.0</v>
      </c>
      <c r="C548" s="62" t="s">
        <v>5352</v>
      </c>
      <c r="D548" s="84" t="s">
        <v>1962</v>
      </c>
      <c r="E548" s="84" t="s">
        <v>11207</v>
      </c>
      <c r="F548" s="84">
        <v>33.0</v>
      </c>
      <c r="G548" s="11"/>
      <c r="I548" t="str">
        <f t="array" ref="I548">INDEX('2021 Points'!$F$13:$F$21,MATCH(1,MMULT(--('2021 Points'!$G$13:$N$21=D548),TRANSPOSE(COLUMN('2021 Points'!$G$13:$N$21)^0)),0))</f>
        <v>#N/A</v>
      </c>
    </row>
    <row r="549">
      <c r="A549" s="48">
        <v>548.0</v>
      </c>
      <c r="B549" s="60">
        <v>595.0</v>
      </c>
      <c r="C549" s="62" t="s">
        <v>5105</v>
      </c>
      <c r="D549" s="84" t="s">
        <v>10891</v>
      </c>
      <c r="E549" s="84" t="s">
        <v>11211</v>
      </c>
      <c r="F549" s="84">
        <v>33.0</v>
      </c>
      <c r="G549" s="11"/>
      <c r="I549" t="str">
        <f t="array" ref="I549">INDEX('2021 Points'!$F$13:$F$21,MATCH(1,MMULT(--('2021 Points'!$G$13:$N$21=D549),TRANSPOSE(COLUMN('2021 Points'!$G$13:$N$21)^0)),0))</f>
        <v>#N/A</v>
      </c>
    </row>
    <row r="550">
      <c r="A550" s="48">
        <v>549.0</v>
      </c>
      <c r="B550" s="60">
        <v>228.0</v>
      </c>
      <c r="C550" s="61" t="s">
        <v>1728</v>
      </c>
      <c r="D550" s="84" t="s">
        <v>10913</v>
      </c>
      <c r="E550" s="84" t="s">
        <v>11300</v>
      </c>
      <c r="F550" s="84">
        <v>32.0</v>
      </c>
      <c r="G550" s="11"/>
      <c r="I550" t="str">
        <f t="array" ref="I550">INDEX('2021 Points'!$F$13:$F$21,MATCH(1,MMULT(--('2021 Points'!$G$13:$N$21=D550),TRANSPOSE(COLUMN('2021 Points'!$G$13:$N$21)^0)),0))</f>
        <v>#N/A</v>
      </c>
    </row>
    <row r="551">
      <c r="A551" s="48">
        <v>550.0</v>
      </c>
      <c r="B551" s="60">
        <v>1299.0</v>
      </c>
      <c r="C551" s="62" t="s">
        <v>5614</v>
      </c>
      <c r="D551" s="84" t="s">
        <v>4202</v>
      </c>
      <c r="E551" s="84" t="s">
        <v>11259</v>
      </c>
      <c r="F551" s="84">
        <v>32.0</v>
      </c>
      <c r="G551" s="11"/>
      <c r="I551" t="str">
        <f t="array" ref="I551">INDEX('2021 Points'!$F$13:$F$21,MATCH(1,MMULT(--('2021 Points'!$G$13:$N$21=D551),TRANSPOSE(COLUMN('2021 Points'!$G$13:$N$21)^0)),0))</f>
        <v>#N/A</v>
      </c>
    </row>
    <row r="552">
      <c r="A552" s="48">
        <v>551.0</v>
      </c>
      <c r="B552" s="60">
        <v>1963.0</v>
      </c>
      <c r="C552" s="62" t="s">
        <v>11996</v>
      </c>
      <c r="D552" s="84" t="s">
        <v>11305</v>
      </c>
      <c r="E552" s="84" t="s">
        <v>8630</v>
      </c>
      <c r="F552" s="84">
        <v>32.0</v>
      </c>
      <c r="G552" s="11"/>
      <c r="I552" t="str">
        <f t="array" ref="I552">INDEX('2021 Points'!$F$13:$F$21,MATCH(1,MMULT(--('2021 Points'!$G$13:$N$21=D552),TRANSPOSE(COLUMN('2021 Points'!$G$13:$N$21)^0)),0))</f>
        <v>#N/A</v>
      </c>
    </row>
    <row r="553">
      <c r="A553" s="48">
        <v>552.0</v>
      </c>
      <c r="B553" s="60">
        <v>1016.0</v>
      </c>
      <c r="C553" s="62" t="s">
        <v>4327</v>
      </c>
      <c r="D553" s="84" t="s">
        <v>2526</v>
      </c>
      <c r="E553" s="84" t="s">
        <v>8592</v>
      </c>
      <c r="F553" s="84">
        <v>32.0</v>
      </c>
      <c r="G553" s="11"/>
      <c r="I553" t="str">
        <f t="array" ref="I553">INDEX('2021 Points'!$F$13:$F$21,MATCH(1,MMULT(--('2021 Points'!$G$13:$N$21=D553),TRANSPOSE(COLUMN('2021 Points'!$G$13:$N$21)^0)),0))</f>
        <v>#N/A</v>
      </c>
    </row>
    <row r="554">
      <c r="A554" s="48">
        <v>553.0</v>
      </c>
      <c r="B554" s="60">
        <v>368.0</v>
      </c>
      <c r="C554" s="61" t="s">
        <v>692</v>
      </c>
      <c r="D554" s="84" t="s">
        <v>11292</v>
      </c>
      <c r="E554" s="84" t="s">
        <v>11209</v>
      </c>
      <c r="F554" s="84">
        <v>32.0</v>
      </c>
      <c r="G554" s="11"/>
      <c r="I554" t="str">
        <f t="array" ref="I554">INDEX('2021 Points'!$F$13:$F$21,MATCH(1,MMULT(--('2021 Points'!$G$13:$N$21=D554),TRANSPOSE(COLUMN('2021 Points'!$G$13:$N$21)^0)),0))</f>
        <v>#N/A</v>
      </c>
    </row>
    <row r="555">
      <c r="A555" s="48">
        <v>554.0</v>
      </c>
      <c r="B555" s="60">
        <v>2206.0</v>
      </c>
      <c r="C555" s="62" t="s">
        <v>527</v>
      </c>
      <c r="D555" s="84" t="s">
        <v>1379</v>
      </c>
      <c r="E555" s="84" t="s">
        <v>9925</v>
      </c>
      <c r="F555" s="84">
        <v>32.0</v>
      </c>
      <c r="G555" s="11"/>
      <c r="I555" t="str">
        <f t="array" ref="I555">INDEX('2021 Points'!$F$13:$F$21,MATCH(1,MMULT(--('2021 Points'!$G$13:$N$21=D555),TRANSPOSE(COLUMN('2021 Points'!$G$13:$N$21)^0)),0))</f>
        <v>#N/A</v>
      </c>
    </row>
    <row r="556">
      <c r="A556" s="48">
        <v>555.0</v>
      </c>
      <c r="B556" s="60">
        <v>155.0</v>
      </c>
      <c r="C556" s="61" t="s">
        <v>5867</v>
      </c>
      <c r="D556" s="84" t="s">
        <v>344</v>
      </c>
      <c r="E556" s="84" t="s">
        <v>9917</v>
      </c>
      <c r="F556" s="84">
        <v>32.0</v>
      </c>
      <c r="G556" s="11"/>
      <c r="I556" t="str">
        <f t="array" ref="I556">INDEX('2021 Points'!$F$13:$F$21,MATCH(1,MMULT(--('2021 Points'!$G$13:$N$21=D556),TRANSPOSE(COLUMN('2021 Points'!$G$13:$N$21)^0)),0))</f>
        <v>#N/A</v>
      </c>
    </row>
    <row r="557">
      <c r="A557" s="48">
        <v>556.0</v>
      </c>
      <c r="B557" s="60">
        <v>196.0</v>
      </c>
      <c r="C557" s="61" t="s">
        <v>5943</v>
      </c>
      <c r="D557" s="84" t="s">
        <v>29</v>
      </c>
      <c r="E557" s="84" t="s">
        <v>8970</v>
      </c>
      <c r="F557" s="84">
        <v>32.0</v>
      </c>
      <c r="G557" s="11"/>
      <c r="I557" t="str">
        <f t="array" ref="I557">INDEX('2021 Points'!$F$13:$F$21,MATCH(1,MMULT(--('2021 Points'!$G$13:$N$21=D557),TRANSPOSE(COLUMN('2021 Points'!$G$13:$N$21)^0)),0))</f>
        <v>Andrew</v>
      </c>
    </row>
    <row r="558">
      <c r="A558" s="48">
        <v>557.0</v>
      </c>
      <c r="B558" s="65"/>
      <c r="C558" s="61" t="s">
        <v>5586</v>
      </c>
      <c r="D558" s="84" t="s">
        <v>1887</v>
      </c>
      <c r="E558" s="84" t="s">
        <v>208</v>
      </c>
      <c r="F558" s="84">
        <v>32.0</v>
      </c>
      <c r="G558" s="11"/>
      <c r="I558" t="str">
        <f t="array" ref="I558">INDEX('2021 Points'!$F$13:$F$21,MATCH(1,MMULT(--('2021 Points'!$G$13:$N$21=D558),TRANSPOSE(COLUMN('2021 Points'!$G$13:$N$21)^0)),0))</f>
        <v>#N/A</v>
      </c>
    </row>
    <row r="559">
      <c r="A559" s="48">
        <v>558.0</v>
      </c>
      <c r="B559" s="65"/>
      <c r="C559" s="61" t="s">
        <v>5128</v>
      </c>
      <c r="D559" s="84" t="s">
        <v>23</v>
      </c>
      <c r="E559" s="84" t="s">
        <v>11205</v>
      </c>
      <c r="F559" s="84">
        <v>32.0</v>
      </c>
      <c r="G559" s="11"/>
      <c r="I559" t="str">
        <f t="array" ref="I559">INDEX('2021 Points'!$F$13:$F$21,MATCH(1,MMULT(--('2021 Points'!$G$13:$N$21=D559),TRANSPOSE(COLUMN('2021 Points'!$G$13:$N$21)^0)),0))</f>
        <v>#N/A</v>
      </c>
    </row>
    <row r="560">
      <c r="A560" s="48">
        <v>559.0</v>
      </c>
      <c r="B560" s="60">
        <v>166.0</v>
      </c>
      <c r="C560" s="61" t="s">
        <v>1040</v>
      </c>
      <c r="D560" s="84" t="s">
        <v>11360</v>
      </c>
      <c r="E560" s="83"/>
      <c r="F560" s="84">
        <v>32.0</v>
      </c>
      <c r="G560" s="11"/>
      <c r="I560" t="str">
        <f t="array" ref="I560">INDEX('2021 Points'!$F$13:$F$21,MATCH(1,MMULT(--('2021 Points'!$G$13:$N$21=D560),TRANSPOSE(COLUMN('2021 Points'!$G$13:$N$21)^0)),0))</f>
        <v>#N/A</v>
      </c>
    </row>
    <row r="561">
      <c r="A561" s="48">
        <v>560.0</v>
      </c>
      <c r="B561" s="60">
        <v>1678.0</v>
      </c>
      <c r="C561" s="62" t="s">
        <v>5951</v>
      </c>
      <c r="D561" s="84" t="s">
        <v>11359</v>
      </c>
      <c r="E561" s="83"/>
      <c r="F561" s="84">
        <v>32.0</v>
      </c>
      <c r="G561" s="11"/>
      <c r="I561" t="str">
        <f t="array" ref="I561">INDEX('2021 Points'!$F$13:$F$21,MATCH(1,MMULT(--('2021 Points'!$G$13:$N$21=D561),TRANSPOSE(COLUMN('2021 Points'!$G$13:$N$21)^0)),0))</f>
        <v>#N/A</v>
      </c>
    </row>
    <row r="562">
      <c r="A562" s="48">
        <v>561.0</v>
      </c>
      <c r="B562" s="60">
        <v>515.0</v>
      </c>
      <c r="C562" s="61" t="s">
        <v>232</v>
      </c>
      <c r="D562" s="84" t="s">
        <v>11281</v>
      </c>
      <c r="E562" s="84" t="s">
        <v>9962</v>
      </c>
      <c r="F562" s="84">
        <v>32.0</v>
      </c>
      <c r="G562" s="11"/>
      <c r="I562" t="str">
        <f t="array" ref="I562">INDEX('2021 Points'!$F$13:$F$21,MATCH(1,MMULT(--('2021 Points'!$G$13:$N$21=D562),TRANSPOSE(COLUMN('2021 Points'!$G$13:$N$21)^0)),0))</f>
        <v>#N/A</v>
      </c>
    </row>
    <row r="563">
      <c r="A563" s="48">
        <v>562.0</v>
      </c>
      <c r="B563" s="60">
        <v>2580.0</v>
      </c>
      <c r="C563" s="62" t="s">
        <v>11997</v>
      </c>
      <c r="D563" s="84" t="s">
        <v>11316</v>
      </c>
      <c r="E563" s="84" t="s">
        <v>8596</v>
      </c>
      <c r="F563" s="84">
        <v>32.0</v>
      </c>
      <c r="G563" s="11"/>
      <c r="I563" t="str">
        <f t="array" ref="I563">INDEX('2021 Points'!$F$13:$F$21,MATCH(1,MMULT(--('2021 Points'!$G$13:$N$21=D563),TRANSPOSE(COLUMN('2021 Points'!$G$13:$N$21)^0)),0))</f>
        <v>#N/A</v>
      </c>
    </row>
    <row r="564">
      <c r="A564" s="48">
        <v>563.0</v>
      </c>
      <c r="B564" s="60">
        <v>572.0</v>
      </c>
      <c r="C564" s="62" t="s">
        <v>4380</v>
      </c>
      <c r="D564" s="84" t="s">
        <v>10901</v>
      </c>
      <c r="E564" s="84" t="s">
        <v>11212</v>
      </c>
      <c r="F564" s="84">
        <v>31.0</v>
      </c>
      <c r="G564" s="11"/>
      <c r="I564" t="str">
        <f t="array" ref="I564">INDEX('2021 Points'!$F$13:$F$21,MATCH(1,MMULT(--('2021 Points'!$G$13:$N$21=D564),TRANSPOSE(COLUMN('2021 Points'!$G$13:$N$21)^0)),0))</f>
        <v>#N/A</v>
      </c>
    </row>
    <row r="565">
      <c r="A565" s="48">
        <v>564.0</v>
      </c>
      <c r="B565" s="60">
        <v>169.0</v>
      </c>
      <c r="C565" s="61" t="s">
        <v>8784</v>
      </c>
      <c r="D565" s="84" t="s">
        <v>10803</v>
      </c>
      <c r="E565" s="84" t="s">
        <v>11205</v>
      </c>
      <c r="F565" s="84">
        <v>31.0</v>
      </c>
      <c r="G565" s="11"/>
      <c r="I565" t="str">
        <f t="array" ref="I565">INDEX('2021 Points'!$F$13:$F$21,MATCH(1,MMULT(--('2021 Points'!$G$13:$N$21=D565),TRANSPOSE(COLUMN('2021 Points'!$G$13:$N$21)^0)),0))</f>
        <v>#N/A</v>
      </c>
    </row>
    <row r="566">
      <c r="A566" s="48">
        <v>565.0</v>
      </c>
      <c r="B566" s="60">
        <v>704.0</v>
      </c>
      <c r="C566" s="62" t="s">
        <v>176</v>
      </c>
      <c r="D566" s="84" t="s">
        <v>11365</v>
      </c>
      <c r="E566" s="84" t="s">
        <v>8968</v>
      </c>
      <c r="F566" s="84">
        <v>31.0</v>
      </c>
      <c r="G566" s="11"/>
      <c r="I566" t="str">
        <f t="array" ref="I566">INDEX('2021 Points'!$F$13:$F$21,MATCH(1,MMULT(--('2021 Points'!$G$13:$N$21=D566),TRANSPOSE(COLUMN('2021 Points'!$G$13:$N$21)^0)),0))</f>
        <v>#N/A</v>
      </c>
    </row>
    <row r="567">
      <c r="A567" s="48">
        <v>566.0</v>
      </c>
      <c r="B567" s="60">
        <v>709.0</v>
      </c>
      <c r="C567" s="62" t="s">
        <v>714</v>
      </c>
      <c r="D567" s="84" t="s">
        <v>300</v>
      </c>
      <c r="E567" s="84" t="s">
        <v>388</v>
      </c>
      <c r="F567" s="84">
        <v>31.0</v>
      </c>
      <c r="G567" s="11"/>
      <c r="I567" t="str">
        <f t="array" ref="I567">INDEX('2021 Points'!$F$13:$F$21,MATCH(1,MMULT(--('2021 Points'!$G$13:$N$21=D567),TRANSPOSE(COLUMN('2021 Points'!$G$13:$N$21)^0)),0))</f>
        <v>#N/A</v>
      </c>
    </row>
    <row r="568">
      <c r="A568" s="48">
        <v>567.0</v>
      </c>
      <c r="B568" s="60">
        <v>1680.0</v>
      </c>
      <c r="C568" s="62" t="s">
        <v>8663</v>
      </c>
      <c r="D568" s="84" t="s">
        <v>11319</v>
      </c>
      <c r="E568" s="84" t="s">
        <v>4696</v>
      </c>
      <c r="F568" s="84">
        <v>31.0</v>
      </c>
      <c r="G568" s="11"/>
      <c r="I568" t="str">
        <f t="array" ref="I568">INDEX('2021 Points'!$F$13:$F$21,MATCH(1,MMULT(--('2021 Points'!$G$13:$N$21=D568),TRANSPOSE(COLUMN('2021 Points'!$G$13:$N$21)^0)),0))</f>
        <v>#N/A</v>
      </c>
    </row>
    <row r="569">
      <c r="A569" s="48">
        <v>568.0</v>
      </c>
      <c r="B569" s="60">
        <v>350.0</v>
      </c>
      <c r="C569" s="61" t="s">
        <v>808</v>
      </c>
      <c r="D569" s="84" t="s">
        <v>688</v>
      </c>
      <c r="E569" s="84" t="s">
        <v>11209</v>
      </c>
      <c r="F569" s="84">
        <v>31.0</v>
      </c>
      <c r="G569" s="11"/>
      <c r="I569" t="str">
        <f t="array" ref="I569">INDEX('2021 Points'!$F$13:$F$21,MATCH(1,MMULT(--('2021 Points'!$G$13:$N$21=D569),TRANSPOSE(COLUMN('2021 Points'!$G$13:$N$21)^0)),0))</f>
        <v>#N/A</v>
      </c>
    </row>
    <row r="570">
      <c r="A570" s="48">
        <v>569.0</v>
      </c>
      <c r="B570" s="60">
        <v>763.0</v>
      </c>
      <c r="C570" s="62" t="s">
        <v>489</v>
      </c>
      <c r="D570" s="84" t="s">
        <v>153</v>
      </c>
      <c r="E570" s="84" t="s">
        <v>11211</v>
      </c>
      <c r="F570" s="84">
        <v>31.0</v>
      </c>
      <c r="G570" s="11"/>
      <c r="I570" t="str">
        <f t="array" ref="I570">INDEX('2021 Points'!$F$13:$F$21,MATCH(1,MMULT(--('2021 Points'!$G$13:$N$21=D570),TRANSPOSE(COLUMN('2021 Points'!$G$13:$N$21)^0)),0))</f>
        <v>#N/A</v>
      </c>
    </row>
    <row r="571">
      <c r="A571" s="48">
        <v>570.0</v>
      </c>
      <c r="B571" s="65"/>
      <c r="C571" s="61" t="s">
        <v>1412</v>
      </c>
      <c r="D571" s="84" t="s">
        <v>1018</v>
      </c>
      <c r="E571" s="84" t="s">
        <v>11225</v>
      </c>
      <c r="F571" s="84">
        <v>31.0</v>
      </c>
      <c r="G571" s="11"/>
      <c r="I571" t="str">
        <f t="array" ref="I571">INDEX('2021 Points'!$F$13:$F$21,MATCH(1,MMULT(--('2021 Points'!$G$13:$N$21=D571),TRANSPOSE(COLUMN('2021 Points'!$G$13:$N$21)^0)),0))</f>
        <v>#N/A</v>
      </c>
    </row>
    <row r="572">
      <c r="A572" s="48">
        <v>571.0</v>
      </c>
      <c r="B572" s="60">
        <v>114.0</v>
      </c>
      <c r="C572" s="61" t="s">
        <v>9005</v>
      </c>
      <c r="D572" s="84" t="s">
        <v>10852</v>
      </c>
      <c r="E572" s="84" t="s">
        <v>4331</v>
      </c>
      <c r="F572" s="84">
        <v>31.0</v>
      </c>
      <c r="G572" s="11"/>
      <c r="I572" t="str">
        <f t="array" ref="I572">INDEX('2021 Points'!$F$13:$F$21,MATCH(1,MMULT(--('2021 Points'!$G$13:$N$21=D572),TRANSPOSE(COLUMN('2021 Points'!$G$13:$N$21)^0)),0))</f>
        <v>#N/A</v>
      </c>
    </row>
    <row r="573">
      <c r="A573" s="48">
        <v>572.0</v>
      </c>
      <c r="B573" s="60">
        <v>256.0</v>
      </c>
      <c r="C573" s="61" t="s">
        <v>4576</v>
      </c>
      <c r="D573" s="84" t="s">
        <v>4216</v>
      </c>
      <c r="E573" s="84" t="s">
        <v>11225</v>
      </c>
      <c r="F573" s="84">
        <v>30.0</v>
      </c>
      <c r="G573" s="11"/>
      <c r="I573" t="str">
        <f t="array" ref="I573">INDEX('2021 Points'!$F$13:$F$21,MATCH(1,MMULT(--('2021 Points'!$G$13:$N$21=D573),TRANSPOSE(COLUMN('2021 Points'!$G$13:$N$21)^0)),0))</f>
        <v>#N/A</v>
      </c>
    </row>
    <row r="574">
      <c r="A574" s="48">
        <v>573.0</v>
      </c>
      <c r="B574" s="60">
        <v>665.0</v>
      </c>
      <c r="C574" s="62" t="s">
        <v>198</v>
      </c>
      <c r="D574" s="84" t="s">
        <v>742</v>
      </c>
      <c r="E574" s="84" t="s">
        <v>9925</v>
      </c>
      <c r="F574" s="84">
        <v>30.0</v>
      </c>
      <c r="G574" s="11"/>
      <c r="I574" t="str">
        <f t="array" ref="I574">INDEX('2021 Points'!$F$13:$F$21,MATCH(1,MMULT(--('2021 Points'!$G$13:$N$21=D574),TRANSPOSE(COLUMN('2021 Points'!$G$13:$N$21)^0)),0))</f>
        <v>#N/A</v>
      </c>
    </row>
    <row r="575">
      <c r="A575" s="48">
        <v>574.0</v>
      </c>
      <c r="B575" s="60">
        <v>1992.0</v>
      </c>
      <c r="C575" s="62" t="s">
        <v>8977</v>
      </c>
      <c r="D575" s="84" t="s">
        <v>1322</v>
      </c>
      <c r="E575" s="84" t="s">
        <v>9918</v>
      </c>
      <c r="F575" s="84">
        <v>30.0</v>
      </c>
      <c r="G575" s="11"/>
      <c r="I575" t="str">
        <f t="array" ref="I575">INDEX('2021 Points'!$F$13:$F$21,MATCH(1,MMULT(--('2021 Points'!$G$13:$N$21=D575),TRANSPOSE(COLUMN('2021 Points'!$G$13:$N$21)^0)),0))</f>
        <v>#N/A</v>
      </c>
    </row>
    <row r="576">
      <c r="A576" s="48">
        <v>575.0</v>
      </c>
      <c r="B576" s="60">
        <v>695.0</v>
      </c>
      <c r="C576" s="62" t="s">
        <v>5777</v>
      </c>
      <c r="D576" s="84" t="s">
        <v>2625</v>
      </c>
      <c r="E576" s="84" t="s">
        <v>139</v>
      </c>
      <c r="F576" s="84">
        <v>30.0</v>
      </c>
      <c r="G576" s="11"/>
      <c r="I576" t="str">
        <f t="array" ref="I576">INDEX('2021 Points'!$F$13:$F$21,MATCH(1,MMULT(--('2021 Points'!$G$13:$N$21=D576),TRANSPOSE(COLUMN('2021 Points'!$G$13:$N$21)^0)),0))</f>
        <v>#N/A</v>
      </c>
    </row>
    <row r="577">
      <c r="A577" s="48">
        <v>576.0</v>
      </c>
      <c r="B577" s="65"/>
      <c r="C577" s="61" t="s">
        <v>4986</v>
      </c>
      <c r="D577" s="84" t="s">
        <v>11013</v>
      </c>
      <c r="E577" s="83"/>
      <c r="F577" s="84">
        <v>30.0</v>
      </c>
      <c r="G577" s="11"/>
      <c r="I577" t="str">
        <f t="array" ref="I577">INDEX('2021 Points'!$F$13:$F$21,MATCH(1,MMULT(--('2021 Points'!$G$13:$N$21=D577),TRANSPOSE(COLUMN('2021 Points'!$G$13:$N$21)^0)),0))</f>
        <v>#N/A</v>
      </c>
    </row>
    <row r="578">
      <c r="A578" s="48">
        <v>577.0</v>
      </c>
      <c r="B578" s="60">
        <v>848.0</v>
      </c>
      <c r="C578" s="62" t="s">
        <v>4369</v>
      </c>
      <c r="D578" s="84" t="s">
        <v>10828</v>
      </c>
      <c r="E578" s="84" t="s">
        <v>11204</v>
      </c>
      <c r="F578" s="84">
        <v>30.0</v>
      </c>
      <c r="G578" s="11"/>
      <c r="I578" t="str">
        <f t="array" ref="I578">INDEX('2021 Points'!$F$13:$F$21,MATCH(1,MMULT(--('2021 Points'!$G$13:$N$21=D578),TRANSPOSE(COLUMN('2021 Points'!$G$13:$N$21)^0)),0))</f>
        <v>#N/A</v>
      </c>
    </row>
    <row r="579">
      <c r="A579" s="48">
        <v>578.0</v>
      </c>
      <c r="B579" s="60">
        <v>800.0</v>
      </c>
      <c r="C579" s="62" t="s">
        <v>5409</v>
      </c>
      <c r="D579" s="84" t="s">
        <v>3503</v>
      </c>
      <c r="E579" s="84" t="s">
        <v>9925</v>
      </c>
      <c r="F579" s="84">
        <v>30.0</v>
      </c>
      <c r="G579" s="11"/>
      <c r="I579" t="str">
        <f t="array" ref="I579">INDEX('2021 Points'!$F$13:$F$21,MATCH(1,MMULT(--('2021 Points'!$G$13:$N$21=D579),TRANSPOSE(COLUMN('2021 Points'!$G$13:$N$21)^0)),0))</f>
        <v>#N/A</v>
      </c>
    </row>
    <row r="580">
      <c r="A580" s="48">
        <v>579.0</v>
      </c>
      <c r="B580" s="60">
        <v>1820.0</v>
      </c>
      <c r="C580" s="62" t="s">
        <v>5881</v>
      </c>
      <c r="D580" s="84" t="s">
        <v>11373</v>
      </c>
      <c r="E580" s="83"/>
      <c r="F580" s="84">
        <v>30.0</v>
      </c>
      <c r="G580" s="11"/>
      <c r="I580" t="str">
        <f t="array" ref="I580">INDEX('2021 Points'!$F$13:$F$21,MATCH(1,MMULT(--('2021 Points'!$G$13:$N$21=D580),TRANSPOSE(COLUMN('2021 Points'!$G$13:$N$21)^0)),0))</f>
        <v>#N/A</v>
      </c>
    </row>
    <row r="581">
      <c r="A581" s="48">
        <v>580.0</v>
      </c>
      <c r="B581" s="65"/>
      <c r="C581" s="61" t="s">
        <v>1774</v>
      </c>
      <c r="D581" s="84" t="s">
        <v>10903</v>
      </c>
      <c r="E581" s="83"/>
      <c r="F581" s="84">
        <v>30.0</v>
      </c>
      <c r="G581" s="11"/>
      <c r="I581" t="str">
        <f t="array" ref="I581">INDEX('2021 Points'!$F$13:$F$21,MATCH(1,MMULT(--('2021 Points'!$G$13:$N$21=D581),TRANSPOSE(COLUMN('2021 Points'!$G$13:$N$21)^0)),0))</f>
        <v>#N/A</v>
      </c>
    </row>
    <row r="582">
      <c r="A582" s="48">
        <v>581.0</v>
      </c>
      <c r="B582" s="65"/>
      <c r="C582" s="61" t="s">
        <v>10101</v>
      </c>
      <c r="D582" s="84" t="s">
        <v>11296</v>
      </c>
      <c r="E582" s="84" t="s">
        <v>1442</v>
      </c>
      <c r="F582" s="84">
        <v>30.0</v>
      </c>
      <c r="G582" s="11"/>
      <c r="I582" t="str">
        <f t="array" ref="I582">INDEX('2021 Points'!$F$13:$F$21,MATCH(1,MMULT(--('2021 Points'!$G$13:$N$21=D582),TRANSPOSE(COLUMN('2021 Points'!$G$13:$N$21)^0)),0))</f>
        <v>#N/A</v>
      </c>
    </row>
    <row r="583">
      <c r="A583" s="48">
        <v>582.0</v>
      </c>
      <c r="B583" s="60">
        <v>352.0</v>
      </c>
      <c r="C583" s="61" t="s">
        <v>4439</v>
      </c>
      <c r="D583" s="84" t="s">
        <v>2493</v>
      </c>
      <c r="E583" s="84" t="s">
        <v>5399</v>
      </c>
      <c r="F583" s="84">
        <v>30.0</v>
      </c>
      <c r="G583" s="11"/>
      <c r="I583" t="str">
        <f t="array" ref="I583">INDEX('2021 Points'!$F$13:$F$21,MATCH(1,MMULT(--('2021 Points'!$G$13:$N$21=D583),TRANSPOSE(COLUMN('2021 Points'!$G$13:$N$21)^0)),0))</f>
        <v>#N/A</v>
      </c>
    </row>
    <row r="584">
      <c r="A584" s="48">
        <v>583.0</v>
      </c>
      <c r="B584" s="60">
        <v>164.0</v>
      </c>
      <c r="C584" s="61" t="s">
        <v>4627</v>
      </c>
      <c r="D584" s="84" t="s">
        <v>10782</v>
      </c>
      <c r="E584" s="84" t="s">
        <v>11205</v>
      </c>
      <c r="F584" s="84">
        <v>30.0</v>
      </c>
      <c r="G584" s="11"/>
      <c r="I584" t="str">
        <f t="array" ref="I584">INDEX('2021 Points'!$F$13:$F$21,MATCH(1,MMULT(--('2021 Points'!$G$13:$N$21=D584),TRANSPOSE(COLUMN('2021 Points'!$G$13:$N$21)^0)),0))</f>
        <v>#N/A</v>
      </c>
    </row>
    <row r="585">
      <c r="A585" s="48">
        <v>584.0</v>
      </c>
      <c r="B585" s="60">
        <v>1377.0</v>
      </c>
      <c r="C585" s="62" t="s">
        <v>9977</v>
      </c>
      <c r="D585" s="84" t="s">
        <v>3556</v>
      </c>
      <c r="E585" s="84" t="s">
        <v>9928</v>
      </c>
      <c r="F585" s="84">
        <v>30.0</v>
      </c>
      <c r="G585" s="11"/>
      <c r="I585" t="str">
        <f t="array" ref="I585">INDEX('2021 Points'!$F$13:$F$21,MATCH(1,MMULT(--('2021 Points'!$G$13:$N$21=D585),TRANSPOSE(COLUMN('2021 Points'!$G$13:$N$21)^0)),0))</f>
        <v>#N/A</v>
      </c>
    </row>
    <row r="586">
      <c r="A586" s="48">
        <v>585.0</v>
      </c>
      <c r="B586" s="60">
        <v>894.0</v>
      </c>
      <c r="C586" s="62" t="s">
        <v>1182</v>
      </c>
      <c r="D586" s="84" t="s">
        <v>2156</v>
      </c>
      <c r="E586" s="84" t="s">
        <v>9918</v>
      </c>
      <c r="F586" s="84">
        <v>30.0</v>
      </c>
      <c r="G586" s="11"/>
      <c r="I586" t="str">
        <f t="array" ref="I586">INDEX('2021 Points'!$F$13:$F$21,MATCH(1,MMULT(--('2021 Points'!$G$13:$N$21=D586),TRANSPOSE(COLUMN('2021 Points'!$G$13:$N$21)^0)),0))</f>
        <v>#N/A</v>
      </c>
    </row>
    <row r="587">
      <c r="A587" s="48">
        <v>586.0</v>
      </c>
      <c r="B587" s="60">
        <v>1039.0</v>
      </c>
      <c r="C587" s="62" t="s">
        <v>1540</v>
      </c>
      <c r="D587" s="84" t="s">
        <v>3563</v>
      </c>
      <c r="E587" s="83"/>
      <c r="F587" s="84">
        <v>30.0</v>
      </c>
      <c r="G587" s="11"/>
      <c r="I587" t="str">
        <f t="array" ref="I587">INDEX('2021 Points'!$F$13:$F$21,MATCH(1,MMULT(--('2021 Points'!$G$13:$N$21=D587),TRANSPOSE(COLUMN('2021 Points'!$G$13:$N$21)^0)),0))</f>
        <v>#N/A</v>
      </c>
    </row>
    <row r="588">
      <c r="A588" s="48">
        <v>587.0</v>
      </c>
      <c r="B588" s="60">
        <v>244.0</v>
      </c>
      <c r="C588" s="61" t="s">
        <v>5460</v>
      </c>
      <c r="D588" s="84" t="s">
        <v>10858</v>
      </c>
      <c r="E588" s="84" t="s">
        <v>8597</v>
      </c>
      <c r="F588" s="84">
        <v>30.0</v>
      </c>
      <c r="G588" s="11"/>
      <c r="I588" t="str">
        <f t="array" ref="I588">INDEX('2021 Points'!$F$13:$F$21,MATCH(1,MMULT(--('2021 Points'!$G$13:$N$21=D588),TRANSPOSE(COLUMN('2021 Points'!$G$13:$N$21)^0)),0))</f>
        <v>#N/A</v>
      </c>
    </row>
    <row r="589">
      <c r="A589" s="48">
        <v>588.0</v>
      </c>
      <c r="B589" s="60">
        <v>632.0</v>
      </c>
      <c r="C589" s="62" t="s">
        <v>4339</v>
      </c>
      <c r="D589" s="84" t="s">
        <v>3609</v>
      </c>
      <c r="E589" s="84" t="s">
        <v>11207</v>
      </c>
      <c r="F589" s="84">
        <v>30.0</v>
      </c>
      <c r="G589" s="11"/>
      <c r="I589" t="str">
        <f t="array" ref="I589">INDEX('2021 Points'!$F$13:$F$21,MATCH(1,MMULT(--('2021 Points'!$G$13:$N$21=D589),TRANSPOSE(COLUMN('2021 Points'!$G$13:$N$21)^0)),0))</f>
        <v>#N/A</v>
      </c>
    </row>
    <row r="590">
      <c r="A590" s="48">
        <v>589.0</v>
      </c>
      <c r="B590" s="60">
        <v>983.0</v>
      </c>
      <c r="C590" s="62" t="s">
        <v>170</v>
      </c>
      <c r="D590" s="84" t="s">
        <v>10886</v>
      </c>
      <c r="E590" s="84" t="s">
        <v>998</v>
      </c>
      <c r="F590" s="84">
        <v>30.0</v>
      </c>
      <c r="G590" s="11"/>
      <c r="I590" t="str">
        <f t="array" ref="I590">INDEX('2021 Points'!$F$13:$F$21,MATCH(1,MMULT(--('2021 Points'!$G$13:$N$21=D590),TRANSPOSE(COLUMN('2021 Points'!$G$13:$N$21)^0)),0))</f>
        <v>#N/A</v>
      </c>
    </row>
    <row r="591">
      <c r="A591" s="48">
        <v>590.0</v>
      </c>
      <c r="B591" s="60">
        <v>214.0</v>
      </c>
      <c r="C591" s="61" t="s">
        <v>5386</v>
      </c>
      <c r="D591" s="84" t="s">
        <v>11265</v>
      </c>
      <c r="E591" s="84" t="s">
        <v>11208</v>
      </c>
      <c r="F591" s="84">
        <v>30.0</v>
      </c>
      <c r="G591" s="11"/>
      <c r="I591" t="str">
        <f t="array" ref="I591">INDEX('2021 Points'!$F$13:$F$21,MATCH(1,MMULT(--('2021 Points'!$G$13:$N$21=D591),TRANSPOSE(COLUMN('2021 Points'!$G$13:$N$21)^0)),0))</f>
        <v>#N/A</v>
      </c>
    </row>
    <row r="592">
      <c r="A592" s="48">
        <v>591.0</v>
      </c>
      <c r="B592" s="65"/>
      <c r="C592" s="61" t="s">
        <v>5080</v>
      </c>
      <c r="D592" s="84" t="s">
        <v>1855</v>
      </c>
      <c r="E592" s="84" t="s">
        <v>9959</v>
      </c>
      <c r="F592" s="84">
        <v>29.0</v>
      </c>
      <c r="G592" s="11"/>
      <c r="I592" t="str">
        <f t="array" ref="I592">INDEX('2021 Points'!$F$13:$F$21,MATCH(1,MMULT(--('2021 Points'!$G$13:$N$21=D592),TRANSPOSE(COLUMN('2021 Points'!$G$13:$N$21)^0)),0))</f>
        <v>#N/A</v>
      </c>
    </row>
    <row r="593">
      <c r="A593" s="48">
        <v>592.0</v>
      </c>
      <c r="B593" s="60">
        <v>2196.0</v>
      </c>
      <c r="C593" s="62" t="s">
        <v>11998</v>
      </c>
      <c r="D593" s="84" t="s">
        <v>773</v>
      </c>
      <c r="E593" s="84" t="s">
        <v>11266</v>
      </c>
      <c r="F593" s="84">
        <v>29.0</v>
      </c>
      <c r="G593" s="11"/>
      <c r="I593" t="str">
        <f t="array" ref="I593">INDEX('2021 Points'!$F$13:$F$21,MATCH(1,MMULT(--('2021 Points'!$G$13:$N$21=D593),TRANSPOSE(COLUMN('2021 Points'!$G$13:$N$21)^0)),0))</f>
        <v>#N/A</v>
      </c>
    </row>
    <row r="594">
      <c r="A594" s="48">
        <v>593.0</v>
      </c>
      <c r="B594" s="60">
        <v>1199.0</v>
      </c>
      <c r="C594" s="62" t="s">
        <v>5648</v>
      </c>
      <c r="D594" s="84" t="s">
        <v>2277</v>
      </c>
      <c r="E594" s="84" t="s">
        <v>115</v>
      </c>
      <c r="F594" s="84">
        <v>29.0</v>
      </c>
      <c r="G594" s="11"/>
      <c r="I594" t="str">
        <f t="array" ref="I594">INDEX('2021 Points'!$F$13:$F$21,MATCH(1,MMULT(--('2021 Points'!$G$13:$N$21=D594),TRANSPOSE(COLUMN('2021 Points'!$G$13:$N$21)^0)),0))</f>
        <v>#N/A</v>
      </c>
    </row>
    <row r="595">
      <c r="A595" s="48">
        <v>594.0</v>
      </c>
      <c r="B595" s="65"/>
      <c r="C595" s="61" t="s">
        <v>11999</v>
      </c>
      <c r="D595" s="84" t="s">
        <v>11330</v>
      </c>
      <c r="E595" s="84" t="s">
        <v>8600</v>
      </c>
      <c r="F595" s="84">
        <v>29.0</v>
      </c>
      <c r="G595" s="11"/>
      <c r="I595" t="str">
        <f t="array" ref="I595">INDEX('2021 Points'!$F$13:$F$21,MATCH(1,MMULT(--('2021 Points'!$G$13:$N$21=D595),TRANSPOSE(COLUMN('2021 Points'!$G$13:$N$21)^0)),0))</f>
        <v>#N/A</v>
      </c>
    </row>
    <row r="596">
      <c r="A596" s="48">
        <v>595.0</v>
      </c>
      <c r="B596" s="65"/>
      <c r="C596" s="61" t="s">
        <v>5568</v>
      </c>
      <c r="D596" s="84" t="s">
        <v>2000</v>
      </c>
      <c r="E596" s="84" t="s">
        <v>11250</v>
      </c>
      <c r="F596" s="84">
        <v>29.0</v>
      </c>
      <c r="G596" s="11"/>
      <c r="I596" t="str">
        <f t="array" ref="I596">INDEX('2021 Points'!$F$13:$F$21,MATCH(1,MMULT(--('2021 Points'!$G$13:$N$21=D596),TRANSPOSE(COLUMN('2021 Points'!$G$13:$N$21)^0)),0))</f>
        <v>#N/A</v>
      </c>
    </row>
    <row r="597">
      <c r="A597" s="48">
        <v>596.0</v>
      </c>
      <c r="B597" s="60">
        <v>560.0</v>
      </c>
      <c r="C597" s="61" t="s">
        <v>4466</v>
      </c>
      <c r="D597" s="84" t="s">
        <v>504</v>
      </c>
      <c r="E597" s="84" t="s">
        <v>8970</v>
      </c>
      <c r="F597" s="84">
        <v>29.0</v>
      </c>
      <c r="G597" s="11"/>
      <c r="I597" t="str">
        <f t="array" ref="I597">INDEX('2021 Points'!$F$13:$F$21,MATCH(1,MMULT(--('2021 Points'!$G$13:$N$21=D597),TRANSPOSE(COLUMN('2021 Points'!$G$13:$N$21)^0)),0))</f>
        <v>#N/A</v>
      </c>
    </row>
    <row r="598">
      <c r="A598" s="48">
        <v>597.0</v>
      </c>
      <c r="B598" s="60">
        <v>707.0</v>
      </c>
      <c r="C598" s="62" t="s">
        <v>4357</v>
      </c>
      <c r="D598" s="84" t="s">
        <v>1249</v>
      </c>
      <c r="E598" s="84" t="s">
        <v>8594</v>
      </c>
      <c r="F598" s="84">
        <v>29.0</v>
      </c>
      <c r="G598" s="11"/>
      <c r="I598" t="str">
        <f t="array" ref="I598">INDEX('2021 Points'!$F$13:$F$21,MATCH(1,MMULT(--('2021 Points'!$G$13:$N$21=D598),TRANSPOSE(COLUMN('2021 Points'!$G$13:$N$21)^0)),0))</f>
        <v>#N/A</v>
      </c>
    </row>
    <row r="599">
      <c r="A599" s="48">
        <v>598.0</v>
      </c>
      <c r="B599" s="60">
        <v>755.0</v>
      </c>
      <c r="C599" s="62" t="s">
        <v>4621</v>
      </c>
      <c r="D599" s="84" t="s">
        <v>203</v>
      </c>
      <c r="E599" s="84" t="s">
        <v>9989</v>
      </c>
      <c r="F599" s="84">
        <v>29.0</v>
      </c>
      <c r="G599" s="11"/>
      <c r="I599" t="str">
        <f t="array" ref="I599">INDEX('2021 Points'!$F$13:$F$21,MATCH(1,MMULT(--('2021 Points'!$G$13:$N$21=D599),TRANSPOSE(COLUMN('2021 Points'!$G$13:$N$21)^0)),0))</f>
        <v>#N/A</v>
      </c>
    </row>
    <row r="600">
      <c r="A600" s="48">
        <v>599.0</v>
      </c>
      <c r="B600" s="60">
        <v>1079.0</v>
      </c>
      <c r="C600" s="62" t="s">
        <v>8610</v>
      </c>
      <c r="D600" s="84" t="s">
        <v>48</v>
      </c>
      <c r="E600" s="84" t="s">
        <v>8970</v>
      </c>
      <c r="F600" s="84">
        <v>29.0</v>
      </c>
      <c r="G600" s="11"/>
      <c r="I600" t="str">
        <f t="array" ref="I600">INDEX('2021 Points'!$F$13:$F$21,MATCH(1,MMULT(--('2021 Points'!$G$13:$N$21=D600),TRANSPOSE(COLUMN('2021 Points'!$G$13:$N$21)^0)),0))</f>
        <v>#N/A</v>
      </c>
    </row>
    <row r="601">
      <c r="A601" s="49">
        <v>600.0</v>
      </c>
      <c r="B601" s="63">
        <v>1043.0</v>
      </c>
      <c r="C601" s="64" t="s">
        <v>4933</v>
      </c>
      <c r="D601" s="108" t="s">
        <v>11336</v>
      </c>
      <c r="E601" s="108" t="s">
        <v>11206</v>
      </c>
      <c r="F601" s="108">
        <v>29.0</v>
      </c>
      <c r="I601" t="str">
        <f t="array" ref="I601">INDEX('2021 Points'!$F$13:$F$21,MATCH(1,MMULT(--('2021 Points'!$G$13:$N$21=D601),TRANSPOSE(COLUMN('2021 Points'!$G$13:$N$21)^0)),0))</f>
        <v>#N/A</v>
      </c>
    </row>
    <row r="602">
      <c r="A602" s="48">
        <v>601.0</v>
      </c>
      <c r="B602" s="60">
        <v>700.0</v>
      </c>
      <c r="C602" s="62" t="s">
        <v>724</v>
      </c>
      <c r="D602" s="84" t="s">
        <v>10892</v>
      </c>
      <c r="E602" s="84" t="s">
        <v>115</v>
      </c>
      <c r="F602" s="84">
        <v>29.0</v>
      </c>
      <c r="G602" s="11"/>
      <c r="I602" t="str">
        <f t="array" ref="I602">INDEX('2021 Points'!$F$13:$F$21,MATCH(1,MMULT(--('2021 Points'!$G$13:$N$21=D602),TRANSPOSE(COLUMN('2021 Points'!$G$13:$N$21)^0)),0))</f>
        <v>#N/A</v>
      </c>
    </row>
    <row r="603">
      <c r="A603" s="48">
        <v>602.0</v>
      </c>
      <c r="B603" s="60">
        <v>1106.0</v>
      </c>
      <c r="C603" s="62" t="s">
        <v>913</v>
      </c>
      <c r="D603" s="84" t="s">
        <v>1623</v>
      </c>
      <c r="E603" s="84" t="s">
        <v>11311</v>
      </c>
      <c r="F603" s="84">
        <v>29.0</v>
      </c>
      <c r="G603" s="11"/>
      <c r="I603" t="str">
        <f t="array" ref="I603">INDEX('2021 Points'!$F$13:$F$21,MATCH(1,MMULT(--('2021 Points'!$G$13:$N$21=D603),TRANSPOSE(COLUMN('2021 Points'!$G$13:$N$21)^0)),0))</f>
        <v>#N/A</v>
      </c>
    </row>
    <row r="604">
      <c r="A604" s="48">
        <v>603.0</v>
      </c>
      <c r="B604" s="60">
        <v>2146.0</v>
      </c>
      <c r="C604" s="62" t="s">
        <v>12000</v>
      </c>
      <c r="D604" s="84" t="s">
        <v>11378</v>
      </c>
      <c r="E604" s="83"/>
      <c r="F604" s="84">
        <v>29.0</v>
      </c>
      <c r="G604" s="11"/>
      <c r="I604" t="str">
        <f t="array" ref="I604">INDEX('2021 Points'!$F$13:$F$21,MATCH(1,MMULT(--('2021 Points'!$G$13:$N$21=D604),TRANSPOSE(COLUMN('2021 Points'!$G$13:$N$21)^0)),0))</f>
        <v>#N/A</v>
      </c>
    </row>
    <row r="605">
      <c r="A605" s="48">
        <v>604.0</v>
      </c>
      <c r="B605" s="60">
        <v>904.0</v>
      </c>
      <c r="C605" s="62" t="s">
        <v>766</v>
      </c>
      <c r="D605" s="84" t="s">
        <v>10960</v>
      </c>
      <c r="E605" s="84" t="s">
        <v>11224</v>
      </c>
      <c r="F605" s="84">
        <v>29.0</v>
      </c>
      <c r="G605" s="11"/>
      <c r="I605" t="str">
        <f t="array" ref="I605">INDEX('2021 Points'!$F$13:$F$21,MATCH(1,MMULT(--('2021 Points'!$G$13:$N$21=D605),TRANSPOSE(COLUMN('2021 Points'!$G$13:$N$21)^0)),0))</f>
        <v>#N/A</v>
      </c>
    </row>
    <row r="606">
      <c r="A606" s="48">
        <v>605.0</v>
      </c>
      <c r="B606" s="60">
        <v>1623.0</v>
      </c>
      <c r="C606" s="62" t="s">
        <v>4681</v>
      </c>
      <c r="D606" s="84" t="s">
        <v>11082</v>
      </c>
      <c r="E606" s="84" t="s">
        <v>11280</v>
      </c>
      <c r="F606" s="84">
        <v>29.0</v>
      </c>
      <c r="G606" s="11"/>
      <c r="I606" t="str">
        <f t="array" ref="I606">INDEX('2021 Points'!$F$13:$F$21,MATCH(1,MMULT(--('2021 Points'!$G$13:$N$21=D606),TRANSPOSE(COLUMN('2021 Points'!$G$13:$N$21)^0)),0))</f>
        <v>#N/A</v>
      </c>
    </row>
    <row r="607">
      <c r="A607" s="48">
        <v>606.0</v>
      </c>
      <c r="B607" s="60">
        <v>1795.0</v>
      </c>
      <c r="C607" s="62" t="s">
        <v>5965</v>
      </c>
      <c r="D607" s="84" t="s">
        <v>183</v>
      </c>
      <c r="E607" s="84" t="s">
        <v>4851</v>
      </c>
      <c r="F607" s="84">
        <v>29.0</v>
      </c>
      <c r="G607" s="11"/>
      <c r="I607" t="str">
        <f t="array" ref="I607">INDEX('2021 Points'!$F$13:$F$21,MATCH(1,MMULT(--('2021 Points'!$G$13:$N$21=D607),TRANSPOSE(COLUMN('2021 Points'!$G$13:$N$21)^0)),0))</f>
        <v>#N/A</v>
      </c>
    </row>
    <row r="608">
      <c r="A608" s="48">
        <v>607.0</v>
      </c>
      <c r="B608" s="60">
        <v>1026.0</v>
      </c>
      <c r="C608" s="62" t="s">
        <v>4367</v>
      </c>
      <c r="D608" s="84" t="s">
        <v>2104</v>
      </c>
      <c r="E608" s="84" t="s">
        <v>11257</v>
      </c>
      <c r="F608" s="84">
        <v>29.0</v>
      </c>
      <c r="G608" s="11"/>
      <c r="I608" t="str">
        <f t="array" ref="I608">INDEX('2021 Points'!$F$13:$F$21,MATCH(1,MMULT(--('2021 Points'!$G$13:$N$21=D608),TRANSPOSE(COLUMN('2021 Points'!$G$13:$N$21)^0)),0))</f>
        <v>#N/A</v>
      </c>
    </row>
    <row r="609">
      <c r="A609" s="48">
        <v>608.0</v>
      </c>
      <c r="B609" s="60">
        <v>417.0</v>
      </c>
      <c r="C609" s="61" t="s">
        <v>5817</v>
      </c>
      <c r="D609" s="84" t="s">
        <v>10790</v>
      </c>
      <c r="E609" s="84" t="s">
        <v>11210</v>
      </c>
      <c r="F609" s="84">
        <v>29.0</v>
      </c>
      <c r="G609" s="11"/>
      <c r="I609" t="str">
        <f t="array" ref="I609">INDEX('2021 Points'!$F$13:$F$21,MATCH(1,MMULT(--('2021 Points'!$G$13:$N$21=D609),TRANSPOSE(COLUMN('2021 Points'!$G$13:$N$21)^0)),0))</f>
        <v>#N/A</v>
      </c>
    </row>
    <row r="610">
      <c r="A610" s="48">
        <v>609.0</v>
      </c>
      <c r="B610" s="60">
        <v>401.0</v>
      </c>
      <c r="C610" s="61" t="s">
        <v>4470</v>
      </c>
      <c r="D610" s="84" t="s">
        <v>1948</v>
      </c>
      <c r="E610" s="84" t="s">
        <v>11211</v>
      </c>
      <c r="F610" s="84">
        <v>28.0</v>
      </c>
      <c r="G610" s="11"/>
      <c r="I610" t="str">
        <f t="array" ref="I610">INDEX('2021 Points'!$F$13:$F$21,MATCH(1,MMULT(--('2021 Points'!$G$13:$N$21=D610),TRANSPOSE(COLUMN('2021 Points'!$G$13:$N$21)^0)),0))</f>
        <v>#N/A</v>
      </c>
    </row>
    <row r="611">
      <c r="A611" s="48">
        <v>610.0</v>
      </c>
      <c r="B611" s="60">
        <v>579.0</v>
      </c>
      <c r="C611" s="61" t="s">
        <v>516</v>
      </c>
      <c r="D611" s="84" t="s">
        <v>2021</v>
      </c>
      <c r="E611" s="84" t="s">
        <v>115</v>
      </c>
      <c r="F611" s="84">
        <v>28.0</v>
      </c>
      <c r="G611" s="11"/>
      <c r="I611" t="str">
        <f t="array" ref="I611">INDEX('2021 Points'!$F$13:$F$21,MATCH(1,MMULT(--('2021 Points'!$G$13:$N$21=D611),TRANSPOSE(COLUMN('2021 Points'!$G$13:$N$21)^0)),0))</f>
        <v>#N/A</v>
      </c>
    </row>
    <row r="612">
      <c r="A612" s="48">
        <v>611.0</v>
      </c>
      <c r="B612" s="60">
        <v>1535.0</v>
      </c>
      <c r="C612" s="62" t="s">
        <v>4792</v>
      </c>
      <c r="D612" s="84" t="s">
        <v>1541</v>
      </c>
      <c r="E612" s="84" t="s">
        <v>9918</v>
      </c>
      <c r="F612" s="84">
        <v>28.0</v>
      </c>
      <c r="G612" s="11"/>
      <c r="I612" t="str">
        <f t="array" ref="I612">INDEX('2021 Points'!$F$13:$F$21,MATCH(1,MMULT(--('2021 Points'!$G$13:$N$21=D612),TRANSPOSE(COLUMN('2021 Points'!$G$13:$N$21)^0)),0))</f>
        <v>#N/A</v>
      </c>
    </row>
    <row r="613">
      <c r="A613" s="48">
        <v>612.0</v>
      </c>
      <c r="B613" s="60">
        <v>984.0</v>
      </c>
      <c r="C613" s="62" t="s">
        <v>5312</v>
      </c>
      <c r="D613" s="84" t="s">
        <v>857</v>
      </c>
      <c r="E613" s="84" t="s">
        <v>11210</v>
      </c>
      <c r="F613" s="84">
        <v>28.0</v>
      </c>
      <c r="G613" s="11"/>
      <c r="I613" t="str">
        <f t="array" ref="I613">INDEX('2021 Points'!$F$13:$F$21,MATCH(1,MMULT(--('2021 Points'!$G$13:$N$21=D613),TRANSPOSE(COLUMN('2021 Points'!$G$13:$N$21)^0)),0))</f>
        <v>#N/A</v>
      </c>
    </row>
    <row r="614">
      <c r="A614" s="48">
        <v>613.0</v>
      </c>
      <c r="B614" s="65"/>
      <c r="C614" s="61" t="s">
        <v>12001</v>
      </c>
      <c r="D614" s="84" t="s">
        <v>11381</v>
      </c>
      <c r="E614" s="84" t="s">
        <v>208</v>
      </c>
      <c r="F614" s="84">
        <v>28.0</v>
      </c>
      <c r="G614" s="11"/>
      <c r="I614" t="str">
        <f t="array" ref="I614">INDEX('2021 Points'!$F$13:$F$21,MATCH(1,MMULT(--('2021 Points'!$G$13:$N$21=D614),TRANSPOSE(COLUMN('2021 Points'!$G$13:$N$21)^0)),0))</f>
        <v>#N/A</v>
      </c>
    </row>
    <row r="615">
      <c r="A615" s="48">
        <v>614.0</v>
      </c>
      <c r="B615" s="60">
        <v>557.0</v>
      </c>
      <c r="C615" s="61" t="s">
        <v>1353</v>
      </c>
      <c r="D615" s="84" t="s">
        <v>11322</v>
      </c>
      <c r="E615" s="84" t="s">
        <v>9928</v>
      </c>
      <c r="F615" s="84">
        <v>28.0</v>
      </c>
      <c r="G615" s="11"/>
      <c r="I615" t="str">
        <f t="array" ref="I615">INDEX('2021 Points'!$F$13:$F$21,MATCH(1,MMULT(--('2021 Points'!$G$13:$N$21=D615),TRANSPOSE(COLUMN('2021 Points'!$G$13:$N$21)^0)),0))</f>
        <v>#N/A</v>
      </c>
    </row>
    <row r="616">
      <c r="A616" s="48">
        <v>615.0</v>
      </c>
      <c r="B616" s="60">
        <v>137.0</v>
      </c>
      <c r="C616" s="61" t="s">
        <v>4864</v>
      </c>
      <c r="D616" s="84" t="s">
        <v>3494</v>
      </c>
      <c r="E616" s="84" t="s">
        <v>4331</v>
      </c>
      <c r="F616" s="84">
        <v>28.0</v>
      </c>
      <c r="G616" s="11"/>
      <c r="I616" t="str">
        <f t="array" ref="I616">INDEX('2021 Points'!$F$13:$F$21,MATCH(1,MMULT(--('2021 Points'!$G$13:$N$21=D616),TRANSPOSE(COLUMN('2021 Points'!$G$13:$N$21)^0)),0))</f>
        <v>#N/A</v>
      </c>
    </row>
    <row r="617">
      <c r="A617" s="48">
        <v>616.0</v>
      </c>
      <c r="B617" s="60">
        <v>240.0</v>
      </c>
      <c r="C617" s="61" t="s">
        <v>5386</v>
      </c>
      <c r="D617" s="84" t="s">
        <v>10869</v>
      </c>
      <c r="E617" s="84" t="s">
        <v>11212</v>
      </c>
      <c r="F617" s="84">
        <v>28.0</v>
      </c>
      <c r="G617" s="11"/>
      <c r="I617" t="str">
        <f t="array" ref="I617">INDEX('2021 Points'!$F$13:$F$21,MATCH(1,MMULT(--('2021 Points'!$G$13:$N$21=D617),TRANSPOSE(COLUMN('2021 Points'!$G$13:$N$21)^0)),0))</f>
        <v>#N/A</v>
      </c>
    </row>
    <row r="618">
      <c r="A618" s="48">
        <v>617.0</v>
      </c>
      <c r="B618" s="60">
        <v>1058.0</v>
      </c>
      <c r="C618" s="62" t="s">
        <v>1822</v>
      </c>
      <c r="D618" s="84" t="s">
        <v>11096</v>
      </c>
      <c r="E618" s="84" t="s">
        <v>4326</v>
      </c>
      <c r="F618" s="84">
        <v>28.0</v>
      </c>
      <c r="G618" s="11"/>
      <c r="I618" t="str">
        <f t="array" ref="I618">INDEX('2021 Points'!$F$13:$F$21,MATCH(1,MMULT(--('2021 Points'!$G$13:$N$21=D618),TRANSPOSE(COLUMN('2021 Points'!$G$13:$N$21)^0)),0))</f>
        <v>#N/A</v>
      </c>
    </row>
    <row r="619">
      <c r="A619" s="48">
        <v>618.0</v>
      </c>
      <c r="B619" s="65"/>
      <c r="C619" s="61" t="s">
        <v>4783</v>
      </c>
      <c r="D619" s="84" t="s">
        <v>408</v>
      </c>
      <c r="E619" s="84" t="s">
        <v>8970</v>
      </c>
      <c r="F619" s="84">
        <v>28.0</v>
      </c>
      <c r="G619" s="11"/>
      <c r="I619" t="str">
        <f t="array" ref="I619">INDEX('2021 Points'!$F$13:$F$21,MATCH(1,MMULT(--('2021 Points'!$G$13:$N$21=D619),TRANSPOSE(COLUMN('2021 Points'!$G$13:$N$21)^0)),0))</f>
        <v>#N/A</v>
      </c>
    </row>
    <row r="620">
      <c r="A620" s="48">
        <v>619.0</v>
      </c>
      <c r="B620" s="60">
        <v>618.0</v>
      </c>
      <c r="C620" s="61" t="s">
        <v>168</v>
      </c>
      <c r="D620" s="84" t="s">
        <v>10883</v>
      </c>
      <c r="E620" s="84" t="s">
        <v>11207</v>
      </c>
      <c r="F620" s="84">
        <v>28.0</v>
      </c>
      <c r="G620" s="11"/>
      <c r="I620" t="str">
        <f t="array" ref="I620">INDEX('2021 Points'!$F$13:$F$21,MATCH(1,MMULT(--('2021 Points'!$G$13:$N$21=D620),TRANSPOSE(COLUMN('2021 Points'!$G$13:$N$21)^0)),0))</f>
        <v>#N/A</v>
      </c>
    </row>
    <row r="621">
      <c r="A621" s="48">
        <v>620.0</v>
      </c>
      <c r="B621" s="60">
        <v>2282.0</v>
      </c>
      <c r="C621" s="62" t="s">
        <v>12002</v>
      </c>
      <c r="D621" s="84" t="s">
        <v>3564</v>
      </c>
      <c r="E621" s="84" t="s">
        <v>9925</v>
      </c>
      <c r="F621" s="84">
        <v>28.0</v>
      </c>
      <c r="G621" s="11"/>
      <c r="I621" t="str">
        <f t="array" ref="I621">INDEX('2021 Points'!$F$13:$F$21,MATCH(1,MMULT(--('2021 Points'!$G$13:$N$21=D621),TRANSPOSE(COLUMN('2021 Points'!$G$13:$N$21)^0)),0))</f>
        <v>#N/A</v>
      </c>
    </row>
    <row r="622">
      <c r="A622" s="48">
        <v>621.0</v>
      </c>
      <c r="B622" s="60">
        <v>697.0</v>
      </c>
      <c r="C622" s="62" t="s">
        <v>4340</v>
      </c>
      <c r="D622" s="84" t="s">
        <v>1181</v>
      </c>
      <c r="E622" s="84" t="s">
        <v>8968</v>
      </c>
      <c r="F622" s="84">
        <v>28.0</v>
      </c>
      <c r="G622" s="11"/>
      <c r="I622" t="str">
        <f t="array" ref="I622">INDEX('2021 Points'!$F$13:$F$21,MATCH(1,MMULT(--('2021 Points'!$G$13:$N$21=D622),TRANSPOSE(COLUMN('2021 Points'!$G$13:$N$21)^0)),0))</f>
        <v>#N/A</v>
      </c>
    </row>
    <row r="623">
      <c r="A623" s="48">
        <v>622.0</v>
      </c>
      <c r="B623" s="60">
        <v>1025.0</v>
      </c>
      <c r="C623" s="62" t="s">
        <v>4413</v>
      </c>
      <c r="D623" s="84" t="s">
        <v>125</v>
      </c>
      <c r="E623" s="84" t="s">
        <v>11211</v>
      </c>
      <c r="F623" s="84">
        <v>28.0</v>
      </c>
      <c r="G623" s="11"/>
      <c r="I623" t="str">
        <f t="array" ref="I623">INDEX('2021 Points'!$F$13:$F$21,MATCH(1,MMULT(--('2021 Points'!$G$13:$N$21=D623),TRANSPOSE(COLUMN('2021 Points'!$G$13:$N$21)^0)),0))</f>
        <v>#N/A</v>
      </c>
    </row>
    <row r="624">
      <c r="A624" s="48">
        <v>623.0</v>
      </c>
      <c r="B624" s="60">
        <v>565.0</v>
      </c>
      <c r="C624" s="61" t="s">
        <v>449</v>
      </c>
      <c r="D624" s="84" t="s">
        <v>1509</v>
      </c>
      <c r="E624" s="84" t="s">
        <v>8592</v>
      </c>
      <c r="F624" s="84">
        <v>28.0</v>
      </c>
      <c r="G624" s="11"/>
      <c r="I624" t="str">
        <f t="array" ref="I624">INDEX('2021 Points'!$F$13:$F$21,MATCH(1,MMULT(--('2021 Points'!$G$13:$N$21=D624),TRANSPOSE(COLUMN('2021 Points'!$G$13:$N$21)^0)),0))</f>
        <v>#N/A</v>
      </c>
    </row>
    <row r="625">
      <c r="A625" s="48">
        <v>624.0</v>
      </c>
      <c r="B625" s="60">
        <v>328.0</v>
      </c>
      <c r="C625" s="61" t="s">
        <v>5486</v>
      </c>
      <c r="D625" s="84" t="s">
        <v>2105</v>
      </c>
      <c r="E625" s="84" t="s">
        <v>11317</v>
      </c>
      <c r="F625" s="84">
        <v>28.0</v>
      </c>
      <c r="G625" s="11"/>
      <c r="I625" t="str">
        <f t="array" ref="I625">INDEX('2021 Points'!$F$13:$F$21,MATCH(1,MMULT(--('2021 Points'!$G$13:$N$21=D625),TRANSPOSE(COLUMN('2021 Points'!$G$13:$N$21)^0)),0))</f>
        <v>#N/A</v>
      </c>
    </row>
    <row r="626">
      <c r="A626" s="48">
        <v>625.0</v>
      </c>
      <c r="B626" s="60">
        <v>890.0</v>
      </c>
      <c r="C626" s="62" t="s">
        <v>409</v>
      </c>
      <c r="D626" s="84" t="s">
        <v>3675</v>
      </c>
      <c r="E626" s="84" t="s">
        <v>9918</v>
      </c>
      <c r="F626" s="84">
        <v>28.0</v>
      </c>
      <c r="G626" s="11"/>
      <c r="I626" t="str">
        <f t="array" ref="I626">INDEX('2021 Points'!$F$13:$F$21,MATCH(1,MMULT(--('2021 Points'!$G$13:$N$21=D626),TRANSPOSE(COLUMN('2021 Points'!$G$13:$N$21)^0)),0))</f>
        <v>#N/A</v>
      </c>
    </row>
    <row r="627">
      <c r="A627" s="48">
        <v>626.0</v>
      </c>
      <c r="B627" s="60">
        <v>508.0</v>
      </c>
      <c r="C627" s="61" t="s">
        <v>4426</v>
      </c>
      <c r="D627" s="84" t="s">
        <v>2035</v>
      </c>
      <c r="E627" s="83"/>
      <c r="F627" s="84">
        <v>28.0</v>
      </c>
      <c r="G627" s="11"/>
      <c r="I627" t="str">
        <f t="array" ref="I627">INDEX('2021 Points'!$F$13:$F$21,MATCH(1,MMULT(--('2021 Points'!$G$13:$N$21=D627),TRANSPOSE(COLUMN('2021 Points'!$G$13:$N$21)^0)),0))</f>
        <v>#N/A</v>
      </c>
    </row>
    <row r="628">
      <c r="A628" s="48">
        <v>627.0</v>
      </c>
      <c r="B628" s="60">
        <v>94.0</v>
      </c>
      <c r="C628" s="61" t="s">
        <v>8699</v>
      </c>
      <c r="D628" s="84" t="s">
        <v>1868</v>
      </c>
      <c r="E628" s="84" t="s">
        <v>139</v>
      </c>
      <c r="F628" s="84">
        <v>27.0</v>
      </c>
      <c r="G628" s="11"/>
      <c r="I628" t="str">
        <f t="array" ref="I628">INDEX('2021 Points'!$F$13:$F$21,MATCH(1,MMULT(--('2021 Points'!$G$13:$N$21=D628),TRANSPOSE(COLUMN('2021 Points'!$G$13:$N$21)^0)),0))</f>
        <v>#N/A</v>
      </c>
    </row>
    <row r="629">
      <c r="A629" s="48">
        <v>628.0</v>
      </c>
      <c r="B629" s="60">
        <v>289.0</v>
      </c>
      <c r="C629" s="61" t="s">
        <v>5048</v>
      </c>
      <c r="D629" s="84" t="s">
        <v>3505</v>
      </c>
      <c r="E629" s="84" t="s">
        <v>11209</v>
      </c>
      <c r="F629" s="84">
        <v>27.0</v>
      </c>
      <c r="G629" s="11"/>
      <c r="I629" t="str">
        <f t="array" ref="I629">INDEX('2021 Points'!$F$13:$F$21,MATCH(1,MMULT(--('2021 Points'!$G$13:$N$21=D629),TRANSPOSE(COLUMN('2021 Points'!$G$13:$N$21)^0)),0))</f>
        <v>#N/A</v>
      </c>
    </row>
    <row r="630">
      <c r="A630" s="48">
        <v>629.0</v>
      </c>
      <c r="B630" s="60">
        <v>414.0</v>
      </c>
      <c r="C630" s="61" t="s">
        <v>5146</v>
      </c>
      <c r="D630" s="84" t="s">
        <v>10827</v>
      </c>
      <c r="E630" s="84" t="s">
        <v>8970</v>
      </c>
      <c r="F630" s="84">
        <v>27.0</v>
      </c>
      <c r="G630" s="11"/>
      <c r="I630" t="str">
        <f t="array" ref="I630">INDEX('2021 Points'!$F$13:$F$21,MATCH(1,MMULT(--('2021 Points'!$G$13:$N$21=D630),TRANSPOSE(COLUMN('2021 Points'!$G$13:$N$21)^0)),0))</f>
        <v>#N/A</v>
      </c>
    </row>
    <row r="631">
      <c r="A631" s="48">
        <v>630.0</v>
      </c>
      <c r="B631" s="60">
        <v>583.0</v>
      </c>
      <c r="C631" s="61" t="s">
        <v>1438</v>
      </c>
      <c r="D631" s="84" t="s">
        <v>10893</v>
      </c>
      <c r="E631" s="84" t="s">
        <v>11225</v>
      </c>
      <c r="F631" s="84">
        <v>27.0</v>
      </c>
      <c r="G631" s="11"/>
      <c r="I631" t="str">
        <f t="array" ref="I631">INDEX('2021 Points'!$F$13:$F$21,MATCH(1,MMULT(--('2021 Points'!$G$13:$N$21=D631),TRANSPOSE(COLUMN('2021 Points'!$G$13:$N$21)^0)),0))</f>
        <v>#N/A</v>
      </c>
    </row>
    <row r="632">
      <c r="A632" s="48">
        <v>631.0</v>
      </c>
      <c r="B632" s="60">
        <v>316.0</v>
      </c>
      <c r="C632" s="61" t="s">
        <v>768</v>
      </c>
      <c r="D632" s="84" t="s">
        <v>11289</v>
      </c>
      <c r="E632" s="84" t="s">
        <v>11206</v>
      </c>
      <c r="F632" s="84">
        <v>27.0</v>
      </c>
      <c r="G632" s="11"/>
      <c r="I632" t="str">
        <f t="array" ref="I632">INDEX('2021 Points'!$F$13:$F$21,MATCH(1,MMULT(--('2021 Points'!$G$13:$N$21=D632),TRANSPOSE(COLUMN('2021 Points'!$G$13:$N$21)^0)),0))</f>
        <v>#N/A</v>
      </c>
    </row>
    <row r="633">
      <c r="A633" s="48">
        <v>632.0</v>
      </c>
      <c r="B633" s="60">
        <v>529.0</v>
      </c>
      <c r="C633" s="61" t="s">
        <v>4477</v>
      </c>
      <c r="D633" s="84" t="s">
        <v>11275</v>
      </c>
      <c r="E633" s="84" t="s">
        <v>10912</v>
      </c>
      <c r="F633" s="84">
        <v>27.0</v>
      </c>
      <c r="G633" s="11"/>
      <c r="I633" t="str">
        <f t="array" ref="I633">INDEX('2021 Points'!$F$13:$F$21,MATCH(1,MMULT(--('2021 Points'!$G$13:$N$21=D633),TRANSPOSE(COLUMN('2021 Points'!$G$13:$N$21)^0)),0))</f>
        <v>#N/A</v>
      </c>
    </row>
    <row r="634">
      <c r="A634" s="48">
        <v>633.0</v>
      </c>
      <c r="B634" s="65"/>
      <c r="C634" s="61" t="s">
        <v>4903</v>
      </c>
      <c r="D634" s="84" t="s">
        <v>2223</v>
      </c>
      <c r="E634" s="84" t="s">
        <v>11388</v>
      </c>
      <c r="F634" s="84">
        <v>27.0</v>
      </c>
      <c r="G634" s="11"/>
      <c r="I634" t="str">
        <f t="array" ref="I634">INDEX('2021 Points'!$F$13:$F$21,MATCH(1,MMULT(--('2021 Points'!$G$13:$N$21=D634),TRANSPOSE(COLUMN('2021 Points'!$G$13:$N$21)^0)),0))</f>
        <v>#N/A</v>
      </c>
    </row>
    <row r="635">
      <c r="A635" s="48">
        <v>634.0</v>
      </c>
      <c r="B635" s="60">
        <v>1083.0</v>
      </c>
      <c r="C635" s="62" t="s">
        <v>8802</v>
      </c>
      <c r="D635" s="84" t="s">
        <v>11358</v>
      </c>
      <c r="E635" s="84" t="s">
        <v>9917</v>
      </c>
      <c r="F635" s="84">
        <v>27.0</v>
      </c>
      <c r="G635" s="11"/>
      <c r="I635" t="str">
        <f t="array" ref="I635">INDEX('2021 Points'!$F$13:$F$21,MATCH(1,MMULT(--('2021 Points'!$G$13:$N$21=D635),TRANSPOSE(COLUMN('2021 Points'!$G$13:$N$21)^0)),0))</f>
        <v>#N/A</v>
      </c>
    </row>
    <row r="636">
      <c r="A636" s="48">
        <v>635.0</v>
      </c>
      <c r="B636" s="60">
        <v>493.0</v>
      </c>
      <c r="C636" s="61" t="s">
        <v>429</v>
      </c>
      <c r="D636" s="84" t="s">
        <v>1195</v>
      </c>
      <c r="E636" s="84" t="s">
        <v>11205</v>
      </c>
      <c r="F636" s="84">
        <v>27.0</v>
      </c>
      <c r="G636" s="11"/>
      <c r="I636" t="str">
        <f t="array" ref="I636">INDEX('2021 Points'!$F$13:$F$21,MATCH(1,MMULT(--('2021 Points'!$G$13:$N$21=D636),TRANSPOSE(COLUMN('2021 Points'!$G$13:$N$21)^0)),0))</f>
        <v>#N/A</v>
      </c>
    </row>
    <row r="637">
      <c r="A637" s="48">
        <v>636.0</v>
      </c>
      <c r="B637" s="60">
        <v>1474.0</v>
      </c>
      <c r="C637" s="62" t="s">
        <v>5415</v>
      </c>
      <c r="D637" s="84" t="s">
        <v>3901</v>
      </c>
      <c r="E637" s="84" t="s">
        <v>8600</v>
      </c>
      <c r="F637" s="84">
        <v>27.0</v>
      </c>
      <c r="G637" s="11"/>
      <c r="I637" t="str">
        <f t="array" ref="I637">INDEX('2021 Points'!$F$13:$F$21,MATCH(1,MMULT(--('2021 Points'!$G$13:$N$21=D637),TRANSPOSE(COLUMN('2021 Points'!$G$13:$N$21)^0)),0))</f>
        <v>#N/A</v>
      </c>
    </row>
    <row r="638">
      <c r="A638" s="48">
        <v>637.0</v>
      </c>
      <c r="B638" s="60">
        <v>720.0</v>
      </c>
      <c r="C638" s="62" t="s">
        <v>131</v>
      </c>
      <c r="D638" s="84" t="s">
        <v>11367</v>
      </c>
      <c r="E638" s="84" t="s">
        <v>11208</v>
      </c>
      <c r="F638" s="84">
        <v>26.0</v>
      </c>
      <c r="G638" s="11"/>
      <c r="I638" t="str">
        <f t="array" ref="I638">INDEX('2021 Points'!$F$13:$F$21,MATCH(1,MMULT(--('2021 Points'!$G$13:$N$21=D638),TRANSPOSE(COLUMN('2021 Points'!$G$13:$N$21)^0)),0))</f>
        <v>#N/A</v>
      </c>
    </row>
    <row r="639">
      <c r="A639" s="48">
        <v>638.0</v>
      </c>
      <c r="B639" s="60">
        <v>110.0</v>
      </c>
      <c r="C639" s="61" t="s">
        <v>5245</v>
      </c>
      <c r="D639" s="84" t="s">
        <v>11030</v>
      </c>
      <c r="E639" s="84" t="s">
        <v>11212</v>
      </c>
      <c r="F639" s="84">
        <v>26.0</v>
      </c>
      <c r="G639" s="11"/>
      <c r="I639" t="str">
        <f t="array" ref="I639">INDEX('2021 Points'!$F$13:$F$21,MATCH(1,MMULT(--('2021 Points'!$G$13:$N$21=D639),TRANSPOSE(COLUMN('2021 Points'!$G$13:$N$21)^0)),0))</f>
        <v>#N/A</v>
      </c>
    </row>
    <row r="640">
      <c r="A640" s="48">
        <v>639.0</v>
      </c>
      <c r="B640" s="60">
        <v>1056.0</v>
      </c>
      <c r="C640" s="62" t="s">
        <v>5414</v>
      </c>
      <c r="D640" s="84" t="s">
        <v>1744</v>
      </c>
      <c r="E640" s="84" t="s">
        <v>9925</v>
      </c>
      <c r="F640" s="84">
        <v>26.0</v>
      </c>
      <c r="G640" s="11"/>
      <c r="I640" t="str">
        <f t="array" ref="I640">INDEX('2021 Points'!$F$13:$F$21,MATCH(1,MMULT(--('2021 Points'!$G$13:$N$21=D640),TRANSPOSE(COLUMN('2021 Points'!$G$13:$N$21)^0)),0))</f>
        <v>#N/A</v>
      </c>
    </row>
    <row r="641">
      <c r="A641" s="48">
        <v>640.0</v>
      </c>
      <c r="B641" s="60">
        <v>543.0</v>
      </c>
      <c r="C641" s="61" t="s">
        <v>5432</v>
      </c>
      <c r="D641" s="84" t="s">
        <v>11252</v>
      </c>
      <c r="E641" s="84" t="s">
        <v>11219</v>
      </c>
      <c r="F641" s="84">
        <v>26.0</v>
      </c>
      <c r="G641" s="11"/>
      <c r="I641" t="str">
        <f t="array" ref="I641">INDEX('2021 Points'!$F$13:$F$21,MATCH(1,MMULT(--('2021 Points'!$G$13:$N$21=D641),TRANSPOSE(COLUMN('2021 Points'!$G$13:$N$21)^0)),0))</f>
        <v>#N/A</v>
      </c>
    </row>
    <row r="642">
      <c r="A642" s="48">
        <v>641.0</v>
      </c>
      <c r="B642" s="60">
        <v>692.0</v>
      </c>
      <c r="C642" s="62" t="s">
        <v>339</v>
      </c>
      <c r="D642" s="84" t="s">
        <v>10861</v>
      </c>
      <c r="E642" s="84" t="s">
        <v>4836</v>
      </c>
      <c r="F642" s="84">
        <v>26.0</v>
      </c>
      <c r="G642" s="11"/>
      <c r="I642" t="str">
        <f t="array" ref="I642">INDEX('2021 Points'!$F$13:$F$21,MATCH(1,MMULT(--('2021 Points'!$G$13:$N$21=D642),TRANSPOSE(COLUMN('2021 Points'!$G$13:$N$21)^0)),0))</f>
        <v>#N/A</v>
      </c>
    </row>
    <row r="643">
      <c r="A643" s="48">
        <v>642.0</v>
      </c>
      <c r="B643" s="65"/>
      <c r="C643" s="61" t="s">
        <v>8738</v>
      </c>
      <c r="D643" s="84" t="s">
        <v>11363</v>
      </c>
      <c r="E643" s="84" t="s">
        <v>11364</v>
      </c>
      <c r="F643" s="84">
        <v>26.0</v>
      </c>
      <c r="G643" s="11"/>
      <c r="I643" t="str">
        <f t="array" ref="I643">INDEX('2021 Points'!$F$13:$F$21,MATCH(1,MMULT(--('2021 Points'!$G$13:$N$21=D643),TRANSPOSE(COLUMN('2021 Points'!$G$13:$N$21)^0)),0))</f>
        <v>#N/A</v>
      </c>
    </row>
    <row r="644">
      <c r="A644" s="48">
        <v>643.0</v>
      </c>
      <c r="B644" s="60">
        <v>312.0</v>
      </c>
      <c r="C644" s="61" t="s">
        <v>6044</v>
      </c>
      <c r="D644" s="84" t="s">
        <v>1225</v>
      </c>
      <c r="E644" s="84" t="s">
        <v>8970</v>
      </c>
      <c r="F644" s="84">
        <v>26.0</v>
      </c>
      <c r="G644" s="11"/>
      <c r="I644" t="str">
        <f t="array" ref="I644">INDEX('2021 Points'!$F$13:$F$21,MATCH(1,MMULT(--('2021 Points'!$G$13:$N$21=D644),TRANSPOSE(COLUMN('2021 Points'!$G$13:$N$21)^0)),0))</f>
        <v>#N/A</v>
      </c>
    </row>
    <row r="645">
      <c r="A645" s="48">
        <v>644.0</v>
      </c>
      <c r="B645" s="65"/>
      <c r="C645" s="61" t="s">
        <v>5148</v>
      </c>
      <c r="D645" s="84" t="s">
        <v>1272</v>
      </c>
      <c r="E645" s="84" t="s">
        <v>9918</v>
      </c>
      <c r="F645" s="84">
        <v>26.0</v>
      </c>
      <c r="G645" s="11"/>
      <c r="I645" t="str">
        <f t="array" ref="I645">INDEX('2021 Points'!$F$13:$F$21,MATCH(1,MMULT(--('2021 Points'!$G$13:$N$21=D645),TRANSPOSE(COLUMN('2021 Points'!$G$13:$N$21)^0)),0))</f>
        <v>#N/A</v>
      </c>
    </row>
    <row r="646">
      <c r="A646" s="48">
        <v>645.0</v>
      </c>
      <c r="B646" s="60">
        <v>1288.0</v>
      </c>
      <c r="C646" s="62" t="s">
        <v>4593</v>
      </c>
      <c r="D646" s="84" t="s">
        <v>11393</v>
      </c>
      <c r="E646" s="84" t="s">
        <v>11225</v>
      </c>
      <c r="F646" s="84">
        <v>26.0</v>
      </c>
      <c r="G646" s="11"/>
      <c r="I646" t="str">
        <f t="array" ref="I646">INDEX('2021 Points'!$F$13:$F$21,MATCH(1,MMULT(--('2021 Points'!$G$13:$N$21=D646),TRANSPOSE(COLUMN('2021 Points'!$G$13:$N$21)^0)),0))</f>
        <v>#N/A</v>
      </c>
    </row>
    <row r="647">
      <c r="A647" s="48">
        <v>646.0</v>
      </c>
      <c r="B647" s="65"/>
      <c r="C647" s="61" t="s">
        <v>4647</v>
      </c>
      <c r="D647" s="84" t="s">
        <v>11398</v>
      </c>
      <c r="E647" s="84" t="s">
        <v>8940</v>
      </c>
      <c r="F647" s="84">
        <v>26.0</v>
      </c>
      <c r="G647" s="11"/>
      <c r="I647" t="str">
        <f t="array" ref="I647">INDEX('2021 Points'!$F$13:$F$21,MATCH(1,MMULT(--('2021 Points'!$G$13:$N$21=D647),TRANSPOSE(COLUMN('2021 Points'!$G$13:$N$21)^0)),0))</f>
        <v>#N/A</v>
      </c>
    </row>
    <row r="648">
      <c r="A648" s="48">
        <v>647.0</v>
      </c>
      <c r="B648" s="60">
        <v>482.0</v>
      </c>
      <c r="C648" s="61" t="s">
        <v>5627</v>
      </c>
      <c r="D648" s="84" t="s">
        <v>10868</v>
      </c>
      <c r="E648" s="84" t="s">
        <v>11211</v>
      </c>
      <c r="F648" s="84">
        <v>26.0</v>
      </c>
      <c r="G648" s="11"/>
      <c r="I648" t="str">
        <f t="array" ref="I648">INDEX('2021 Points'!$F$13:$F$21,MATCH(1,MMULT(--('2021 Points'!$G$13:$N$21=D648),TRANSPOSE(COLUMN('2021 Points'!$G$13:$N$21)^0)),0))</f>
        <v>#N/A</v>
      </c>
    </row>
    <row r="649">
      <c r="A649" s="48">
        <v>648.0</v>
      </c>
      <c r="B649" s="60">
        <v>750.0</v>
      </c>
      <c r="C649" s="62" t="s">
        <v>290</v>
      </c>
      <c r="D649" s="84" t="s">
        <v>1991</v>
      </c>
      <c r="E649" s="84" t="s">
        <v>11211</v>
      </c>
      <c r="F649" s="84">
        <v>26.0</v>
      </c>
      <c r="G649" s="11"/>
      <c r="I649" t="str">
        <f t="array" ref="I649">INDEX('2021 Points'!$F$13:$F$21,MATCH(1,MMULT(--('2021 Points'!$G$13:$N$21=D649),TRANSPOSE(COLUMN('2021 Points'!$G$13:$N$21)^0)),0))</f>
        <v>#N/A</v>
      </c>
    </row>
    <row r="650">
      <c r="A650" s="48">
        <v>649.0</v>
      </c>
      <c r="B650" s="60">
        <v>1308.0</v>
      </c>
      <c r="C650" s="62" t="s">
        <v>8599</v>
      </c>
      <c r="D650" s="84" t="s">
        <v>10875</v>
      </c>
      <c r="E650" s="84" t="s">
        <v>4326</v>
      </c>
      <c r="F650" s="84">
        <v>25.0</v>
      </c>
      <c r="G650" s="11"/>
      <c r="I650" t="str">
        <f t="array" ref="I650">INDEX('2021 Points'!$F$13:$F$21,MATCH(1,MMULT(--('2021 Points'!$G$13:$N$21=D650),TRANSPOSE(COLUMN('2021 Points'!$G$13:$N$21)^0)),0))</f>
        <v>#N/A</v>
      </c>
    </row>
    <row r="651">
      <c r="A651" s="48">
        <v>650.0</v>
      </c>
      <c r="B651" s="60">
        <v>895.0</v>
      </c>
      <c r="C651" s="62" t="s">
        <v>5298</v>
      </c>
      <c r="D651" s="84" t="s">
        <v>11400</v>
      </c>
      <c r="E651" s="84" t="s">
        <v>11212</v>
      </c>
      <c r="F651" s="84">
        <v>25.0</v>
      </c>
      <c r="G651" s="11"/>
      <c r="I651" t="str">
        <f t="array" ref="I651">INDEX('2021 Points'!$F$13:$F$21,MATCH(1,MMULT(--('2021 Points'!$G$13:$N$21=D651),TRANSPOSE(COLUMN('2021 Points'!$G$13:$N$21)^0)),0))</f>
        <v>#N/A</v>
      </c>
    </row>
    <row r="652">
      <c r="A652" s="48">
        <v>651.0</v>
      </c>
      <c r="B652" s="60">
        <v>276.0</v>
      </c>
      <c r="C652" s="61" t="s">
        <v>5636</v>
      </c>
      <c r="D652" s="84" t="s">
        <v>11235</v>
      </c>
      <c r="E652" s="84" t="s">
        <v>11205</v>
      </c>
      <c r="F652" s="84">
        <v>25.0</v>
      </c>
      <c r="G652" s="11"/>
      <c r="I652" t="str">
        <f t="array" ref="I652">INDEX('2021 Points'!$F$13:$F$21,MATCH(1,MMULT(--('2021 Points'!$G$13:$N$21=D652),TRANSPOSE(COLUMN('2021 Points'!$G$13:$N$21)^0)),0))</f>
        <v>#N/A</v>
      </c>
    </row>
    <row r="653">
      <c r="A653" s="48">
        <v>652.0</v>
      </c>
      <c r="B653" s="60">
        <v>548.0</v>
      </c>
      <c r="C653" s="61" t="s">
        <v>1582</v>
      </c>
      <c r="D653" s="84" t="s">
        <v>2682</v>
      </c>
      <c r="E653" s="84" t="s">
        <v>11250</v>
      </c>
      <c r="F653" s="84">
        <v>25.0</v>
      </c>
      <c r="G653" s="11"/>
      <c r="I653" t="str">
        <f t="array" ref="I653">INDEX('2021 Points'!$F$13:$F$21,MATCH(1,MMULT(--('2021 Points'!$G$13:$N$21=D653),TRANSPOSE(COLUMN('2021 Points'!$G$13:$N$21)^0)),0))</f>
        <v>#N/A</v>
      </c>
    </row>
    <row r="654">
      <c r="A654" s="48">
        <v>653.0</v>
      </c>
      <c r="B654" s="60">
        <v>483.0</v>
      </c>
      <c r="C654" s="61" t="s">
        <v>5315</v>
      </c>
      <c r="D654" s="84" t="s">
        <v>734</v>
      </c>
      <c r="E654" s="84" t="s">
        <v>8968</v>
      </c>
      <c r="F654" s="84">
        <v>25.0</v>
      </c>
      <c r="G654" s="11"/>
      <c r="I654" t="str">
        <f t="array" ref="I654">INDEX('2021 Points'!$F$13:$F$21,MATCH(1,MMULT(--('2021 Points'!$G$13:$N$21=D654),TRANSPOSE(COLUMN('2021 Points'!$G$13:$N$21)^0)),0))</f>
        <v>#N/A</v>
      </c>
    </row>
    <row r="655">
      <c r="A655" s="48">
        <v>654.0</v>
      </c>
      <c r="B655" s="60">
        <v>1649.0</v>
      </c>
      <c r="C655" s="62" t="s">
        <v>5843</v>
      </c>
      <c r="D655" s="84" t="s">
        <v>10898</v>
      </c>
      <c r="E655" s="84" t="s">
        <v>8600</v>
      </c>
      <c r="F655" s="84">
        <v>25.0</v>
      </c>
      <c r="G655" s="11"/>
      <c r="I655" t="str">
        <f t="array" ref="I655">INDEX('2021 Points'!$F$13:$F$21,MATCH(1,MMULT(--('2021 Points'!$G$13:$N$21=D655),TRANSPOSE(COLUMN('2021 Points'!$G$13:$N$21)^0)),0))</f>
        <v>#N/A</v>
      </c>
    </row>
    <row r="656">
      <c r="A656" s="48">
        <v>655.0</v>
      </c>
      <c r="B656" s="60">
        <v>953.0</v>
      </c>
      <c r="C656" s="62" t="s">
        <v>1514</v>
      </c>
      <c r="D656" s="84" t="s">
        <v>2055</v>
      </c>
      <c r="E656" s="84" t="s">
        <v>10758</v>
      </c>
      <c r="F656" s="84">
        <v>25.0</v>
      </c>
      <c r="G656" s="11"/>
      <c r="I656" t="str">
        <f t="array" ref="I656">INDEX('2021 Points'!$F$13:$F$21,MATCH(1,MMULT(--('2021 Points'!$G$13:$N$21=D656),TRANSPOSE(COLUMN('2021 Points'!$G$13:$N$21)^0)),0))</f>
        <v>#N/A</v>
      </c>
    </row>
    <row r="657">
      <c r="A657" s="48">
        <v>656.0</v>
      </c>
      <c r="B657" s="60">
        <v>1103.0</v>
      </c>
      <c r="C657" s="62" t="s">
        <v>739</v>
      </c>
      <c r="D657" s="84" t="s">
        <v>11369</v>
      </c>
      <c r="E657" s="84" t="s">
        <v>8600</v>
      </c>
      <c r="F657" s="84">
        <v>25.0</v>
      </c>
      <c r="G657" s="11"/>
      <c r="I657" t="str">
        <f t="array" ref="I657">INDEX('2021 Points'!$F$13:$F$21,MATCH(1,MMULT(--('2021 Points'!$G$13:$N$21=D657),TRANSPOSE(COLUMN('2021 Points'!$G$13:$N$21)^0)),0))</f>
        <v>#N/A</v>
      </c>
    </row>
    <row r="658">
      <c r="A658" s="48">
        <v>657.0</v>
      </c>
      <c r="B658" s="60">
        <v>1505.0</v>
      </c>
      <c r="C658" s="62" t="s">
        <v>1778</v>
      </c>
      <c r="D658" s="84" t="s">
        <v>10871</v>
      </c>
      <c r="E658" s="84" t="s">
        <v>11211</v>
      </c>
      <c r="F658" s="84">
        <v>25.0</v>
      </c>
      <c r="G658" s="11"/>
      <c r="I658" t="str">
        <f t="array" ref="I658">INDEX('2021 Points'!$F$13:$F$21,MATCH(1,MMULT(--('2021 Points'!$G$13:$N$21=D658),TRANSPOSE(COLUMN('2021 Points'!$G$13:$N$21)^0)),0))</f>
        <v>#N/A</v>
      </c>
    </row>
    <row r="659">
      <c r="A659" s="48">
        <v>658.0</v>
      </c>
      <c r="B659" s="60">
        <v>991.0</v>
      </c>
      <c r="C659" s="62" t="s">
        <v>5487</v>
      </c>
      <c r="D659" s="84" t="s">
        <v>3966</v>
      </c>
      <c r="E659" s="84" t="s">
        <v>4331</v>
      </c>
      <c r="F659" s="84">
        <v>25.0</v>
      </c>
      <c r="G659" s="11"/>
      <c r="I659" t="str">
        <f t="array" ref="I659">INDEX('2021 Points'!$F$13:$F$21,MATCH(1,MMULT(--('2021 Points'!$G$13:$N$21=D659),TRANSPOSE(COLUMN('2021 Points'!$G$13:$N$21)^0)),0))</f>
        <v>#N/A</v>
      </c>
    </row>
    <row r="660">
      <c r="A660" s="48">
        <v>659.0</v>
      </c>
      <c r="B660" s="60">
        <v>689.0</v>
      </c>
      <c r="C660" s="62" t="s">
        <v>564</v>
      </c>
      <c r="D660" s="84" t="s">
        <v>11401</v>
      </c>
      <c r="E660" s="84" t="s">
        <v>11209</v>
      </c>
      <c r="F660" s="84">
        <v>25.0</v>
      </c>
      <c r="G660" s="11"/>
      <c r="I660" t="str">
        <f t="array" ref="I660">INDEX('2021 Points'!$F$13:$F$21,MATCH(1,MMULT(--('2021 Points'!$G$13:$N$21=D660),TRANSPOSE(COLUMN('2021 Points'!$G$13:$N$21)^0)),0))</f>
        <v>#N/A</v>
      </c>
    </row>
    <row r="661">
      <c r="A661" s="48">
        <v>660.0</v>
      </c>
      <c r="B661" s="60">
        <v>535.0</v>
      </c>
      <c r="C661" s="61" t="s">
        <v>4409</v>
      </c>
      <c r="D661" s="84" t="s">
        <v>1221</v>
      </c>
      <c r="E661" s="84" t="s">
        <v>11212</v>
      </c>
      <c r="F661" s="84">
        <v>25.0</v>
      </c>
      <c r="G661" s="11"/>
      <c r="I661" t="str">
        <f t="array" ref="I661">INDEX('2021 Points'!$F$13:$F$21,MATCH(1,MMULT(--('2021 Points'!$G$13:$N$21=D661),TRANSPOSE(COLUMN('2021 Points'!$G$13:$N$21)^0)),0))</f>
        <v>#N/A</v>
      </c>
    </row>
    <row r="662">
      <c r="A662" s="48">
        <v>661.0</v>
      </c>
      <c r="B662" s="60">
        <v>2018.0</v>
      </c>
      <c r="C662" s="62" t="s">
        <v>1151</v>
      </c>
      <c r="D662" s="84" t="s">
        <v>1405</v>
      </c>
      <c r="E662" s="84" t="s">
        <v>1350</v>
      </c>
      <c r="F662" s="84">
        <v>25.0</v>
      </c>
      <c r="G662" s="11"/>
      <c r="I662" t="str">
        <f t="array" ref="I662">INDEX('2021 Points'!$F$13:$F$21,MATCH(1,MMULT(--('2021 Points'!$G$13:$N$21=D662),TRANSPOSE(COLUMN('2021 Points'!$G$13:$N$21)^0)),0))</f>
        <v>#N/A</v>
      </c>
    </row>
    <row r="663">
      <c r="A663" s="48">
        <v>662.0</v>
      </c>
      <c r="B663" s="60">
        <v>1206.0</v>
      </c>
      <c r="C663" s="62" t="s">
        <v>5520</v>
      </c>
      <c r="D663" s="84" t="s">
        <v>2647</v>
      </c>
      <c r="E663" s="83"/>
      <c r="F663" s="84">
        <v>25.0</v>
      </c>
      <c r="G663" s="11"/>
      <c r="I663" t="str">
        <f t="array" ref="I663">INDEX('2021 Points'!$F$13:$F$21,MATCH(1,MMULT(--('2021 Points'!$G$13:$N$21=D663),TRANSPOSE(COLUMN('2021 Points'!$G$13:$N$21)^0)),0))</f>
        <v>#N/A</v>
      </c>
    </row>
    <row r="664">
      <c r="A664" s="48">
        <v>663.0</v>
      </c>
      <c r="B664" s="60">
        <v>1835.0</v>
      </c>
      <c r="C664" s="62" t="s">
        <v>12003</v>
      </c>
      <c r="D664" s="84" t="s">
        <v>3660</v>
      </c>
      <c r="E664" s="84" t="s">
        <v>5879</v>
      </c>
      <c r="F664" s="84">
        <v>25.0</v>
      </c>
      <c r="G664" s="11"/>
      <c r="I664" t="str">
        <f t="array" ref="I664">INDEX('2021 Points'!$F$13:$F$21,MATCH(1,MMULT(--('2021 Points'!$G$13:$N$21=D664),TRANSPOSE(COLUMN('2021 Points'!$G$13:$N$21)^0)),0))</f>
        <v>#N/A</v>
      </c>
    </row>
    <row r="665">
      <c r="A665" s="48">
        <v>664.0</v>
      </c>
      <c r="B665" s="60">
        <v>128.0</v>
      </c>
      <c r="C665" s="61" t="s">
        <v>1630</v>
      </c>
      <c r="D665" s="84" t="s">
        <v>1898</v>
      </c>
      <c r="E665" s="84" t="s">
        <v>11206</v>
      </c>
      <c r="F665" s="84">
        <v>25.0</v>
      </c>
      <c r="G665" s="11"/>
      <c r="I665" t="str">
        <f t="array" ref="I665">INDEX('2021 Points'!$F$13:$F$21,MATCH(1,MMULT(--('2021 Points'!$G$13:$N$21=D665),TRANSPOSE(COLUMN('2021 Points'!$G$13:$N$21)^0)),0))</f>
        <v>#N/A</v>
      </c>
    </row>
    <row r="666">
      <c r="A666" s="48">
        <v>665.0</v>
      </c>
      <c r="B666" s="60">
        <v>403.0</v>
      </c>
      <c r="C666" s="61" t="s">
        <v>4445</v>
      </c>
      <c r="D666" s="84" t="s">
        <v>1542</v>
      </c>
      <c r="E666" s="84" t="s">
        <v>11207</v>
      </c>
      <c r="F666" s="84">
        <v>25.0</v>
      </c>
      <c r="G666" s="11"/>
      <c r="I666" t="str">
        <f t="array" ref="I666">INDEX('2021 Points'!$F$13:$F$21,MATCH(1,MMULT(--('2021 Points'!$G$13:$N$21=D666),TRANSPOSE(COLUMN('2021 Points'!$G$13:$N$21)^0)),0))</f>
        <v>#N/A</v>
      </c>
    </row>
    <row r="667">
      <c r="A667" s="48">
        <v>666.0</v>
      </c>
      <c r="B667" s="60">
        <v>943.0</v>
      </c>
      <c r="C667" s="62" t="s">
        <v>4509</v>
      </c>
      <c r="D667" s="84" t="s">
        <v>1587</v>
      </c>
      <c r="E667" s="84" t="s">
        <v>115</v>
      </c>
      <c r="F667" s="84">
        <v>25.0</v>
      </c>
      <c r="G667" s="11"/>
      <c r="I667" t="str">
        <f t="array" ref="I667">INDEX('2021 Points'!$F$13:$F$21,MATCH(1,MMULT(--('2021 Points'!$G$13:$N$21=D667),TRANSPOSE(COLUMN('2021 Points'!$G$13:$N$21)^0)),0))</f>
        <v>#N/A</v>
      </c>
    </row>
    <row r="668">
      <c r="A668" s="48">
        <v>667.0</v>
      </c>
      <c r="B668" s="60">
        <v>1213.0</v>
      </c>
      <c r="C668" s="62" t="s">
        <v>497</v>
      </c>
      <c r="D668" s="84" t="s">
        <v>2071</v>
      </c>
      <c r="E668" s="83"/>
      <c r="F668" s="84">
        <v>25.0</v>
      </c>
      <c r="G668" s="11"/>
      <c r="I668" t="str">
        <f t="array" ref="I668">INDEX('2021 Points'!$F$13:$F$21,MATCH(1,MMULT(--('2021 Points'!$G$13:$N$21=D668),TRANSPOSE(COLUMN('2021 Points'!$G$13:$N$21)^0)),0))</f>
        <v>#N/A</v>
      </c>
    </row>
    <row r="669">
      <c r="A669" s="48">
        <v>668.0</v>
      </c>
      <c r="B669" s="60">
        <v>2204.0</v>
      </c>
      <c r="C669" s="62" t="s">
        <v>12004</v>
      </c>
      <c r="D669" s="84" t="s">
        <v>2042</v>
      </c>
      <c r="E669" s="84" t="s">
        <v>11226</v>
      </c>
      <c r="F669" s="84">
        <v>25.0</v>
      </c>
      <c r="G669" s="11"/>
      <c r="I669" t="str">
        <f t="array" ref="I669">INDEX('2021 Points'!$F$13:$F$21,MATCH(1,MMULT(--('2021 Points'!$G$13:$N$21=D669),TRANSPOSE(COLUMN('2021 Points'!$G$13:$N$21)^0)),0))</f>
        <v>#N/A</v>
      </c>
    </row>
    <row r="670">
      <c r="A670" s="48">
        <v>669.0</v>
      </c>
      <c r="B670" s="60">
        <v>1569.0</v>
      </c>
      <c r="C670" s="62" t="s">
        <v>9961</v>
      </c>
      <c r="D670" s="84" t="s">
        <v>11255</v>
      </c>
      <c r="E670" s="84" t="s">
        <v>9928</v>
      </c>
      <c r="F670" s="84">
        <v>24.0</v>
      </c>
      <c r="G670" s="11"/>
      <c r="I670" t="str">
        <f t="array" ref="I670">INDEX('2021 Points'!$F$13:$F$21,MATCH(1,MMULT(--('2021 Points'!$G$13:$N$21=D670),TRANSPOSE(COLUMN('2021 Points'!$G$13:$N$21)^0)),0))</f>
        <v>#N/A</v>
      </c>
    </row>
    <row r="671">
      <c r="A671" s="48">
        <v>670.0</v>
      </c>
      <c r="B671" s="60">
        <v>2214.0</v>
      </c>
      <c r="C671" s="62" t="s">
        <v>1174</v>
      </c>
      <c r="D671" s="84" t="s">
        <v>2410</v>
      </c>
      <c r="E671" s="84" t="s">
        <v>115</v>
      </c>
      <c r="F671" s="84">
        <v>24.0</v>
      </c>
      <c r="G671" s="11"/>
      <c r="I671" t="str">
        <f t="array" ref="I671">INDEX('2021 Points'!$F$13:$F$21,MATCH(1,MMULT(--('2021 Points'!$G$13:$N$21=D671),TRANSPOSE(COLUMN('2021 Points'!$G$13:$N$21)^0)),0))</f>
        <v>#N/A</v>
      </c>
    </row>
    <row r="672">
      <c r="A672" s="48">
        <v>671.0</v>
      </c>
      <c r="B672" s="60">
        <v>461.0</v>
      </c>
      <c r="C672" s="61" t="s">
        <v>5163</v>
      </c>
      <c r="D672" s="84" t="s">
        <v>2792</v>
      </c>
      <c r="E672" s="84" t="s">
        <v>9973</v>
      </c>
      <c r="F672" s="84">
        <v>24.0</v>
      </c>
      <c r="G672" s="11"/>
      <c r="I672" t="str">
        <f t="array" ref="I672">INDEX('2021 Points'!$F$13:$F$21,MATCH(1,MMULT(--('2021 Points'!$G$13:$N$21=D672),TRANSPOSE(COLUMN('2021 Points'!$G$13:$N$21)^0)),0))</f>
        <v>#N/A</v>
      </c>
    </row>
    <row r="673">
      <c r="A673" s="48">
        <v>672.0</v>
      </c>
      <c r="B673" s="60">
        <v>934.0</v>
      </c>
      <c r="C673" s="62" t="s">
        <v>399</v>
      </c>
      <c r="D673" s="84" t="s">
        <v>1947</v>
      </c>
      <c r="E673" s="84" t="s">
        <v>8613</v>
      </c>
      <c r="F673" s="84">
        <v>24.0</v>
      </c>
      <c r="G673" s="11"/>
      <c r="I673" t="str">
        <f t="array" ref="I673">INDEX('2021 Points'!$F$13:$F$21,MATCH(1,MMULT(--('2021 Points'!$G$13:$N$21=D673),TRANSPOSE(COLUMN('2021 Points'!$G$13:$N$21)^0)),0))</f>
        <v>#N/A</v>
      </c>
    </row>
    <row r="674">
      <c r="A674" s="48">
        <v>673.0</v>
      </c>
      <c r="B674" s="65"/>
      <c r="C674" s="61" t="s">
        <v>11874</v>
      </c>
      <c r="D674" s="84" t="s">
        <v>2657</v>
      </c>
      <c r="E674" s="84" t="s">
        <v>8631</v>
      </c>
      <c r="F674" s="84">
        <v>24.0</v>
      </c>
      <c r="G674" s="11"/>
      <c r="I674" t="str">
        <f t="array" ref="I674">INDEX('2021 Points'!$F$13:$F$21,MATCH(1,MMULT(--('2021 Points'!$G$13:$N$21=D674),TRANSPOSE(COLUMN('2021 Points'!$G$13:$N$21)^0)),0))</f>
        <v>#N/A</v>
      </c>
    </row>
    <row r="675">
      <c r="A675" s="48">
        <v>674.0</v>
      </c>
      <c r="B675" s="60">
        <v>22.0</v>
      </c>
      <c r="C675" s="61" t="s">
        <v>8709</v>
      </c>
      <c r="D675" s="84" t="s">
        <v>371</v>
      </c>
      <c r="E675" s="84" t="s">
        <v>11205</v>
      </c>
      <c r="F675" s="84">
        <v>24.0</v>
      </c>
      <c r="G675" s="11"/>
      <c r="I675" t="str">
        <f t="array" ref="I675">INDEX('2021 Points'!$F$13:$F$21,MATCH(1,MMULT(--('2021 Points'!$G$13:$N$21=D675),TRANSPOSE(COLUMN('2021 Points'!$G$13:$N$21)^0)),0))</f>
        <v>#N/A</v>
      </c>
    </row>
    <row r="676">
      <c r="A676" s="48">
        <v>675.0</v>
      </c>
      <c r="B676" s="60">
        <v>876.0</v>
      </c>
      <c r="C676" s="62" t="s">
        <v>4501</v>
      </c>
      <c r="D676" s="84" t="s">
        <v>11375</v>
      </c>
      <c r="E676" s="84" t="s">
        <v>9925</v>
      </c>
      <c r="F676" s="84">
        <v>24.0</v>
      </c>
      <c r="G676" s="11"/>
      <c r="I676" t="str">
        <f t="array" ref="I676">INDEX('2021 Points'!$F$13:$F$21,MATCH(1,MMULT(--('2021 Points'!$G$13:$N$21=D676),TRANSPOSE(COLUMN('2021 Points'!$G$13:$N$21)^0)),0))</f>
        <v>#N/A</v>
      </c>
    </row>
    <row r="677">
      <c r="A677" s="48">
        <v>676.0</v>
      </c>
      <c r="B677" s="60">
        <v>1250.0</v>
      </c>
      <c r="C677" s="62" t="s">
        <v>5844</v>
      </c>
      <c r="D677" s="84" t="s">
        <v>3107</v>
      </c>
      <c r="E677" s="84" t="s">
        <v>4598</v>
      </c>
      <c r="F677" s="84">
        <v>24.0</v>
      </c>
      <c r="G677" s="11"/>
      <c r="I677" t="str">
        <f t="array" ref="I677">INDEX('2021 Points'!$F$13:$F$21,MATCH(1,MMULT(--('2021 Points'!$G$13:$N$21=D677),TRANSPOSE(COLUMN('2021 Points'!$G$13:$N$21)^0)),0))</f>
        <v>#N/A</v>
      </c>
    </row>
    <row r="678">
      <c r="A678" s="48">
        <v>677.0</v>
      </c>
      <c r="B678" s="60">
        <v>274.0</v>
      </c>
      <c r="C678" s="61" t="s">
        <v>1273</v>
      </c>
      <c r="D678" s="84" t="s">
        <v>2269</v>
      </c>
      <c r="E678" s="84" t="s">
        <v>9973</v>
      </c>
      <c r="F678" s="84">
        <v>24.0</v>
      </c>
      <c r="G678" s="11"/>
      <c r="I678" t="str">
        <f t="array" ref="I678">INDEX('2021 Points'!$F$13:$F$21,MATCH(1,MMULT(--('2021 Points'!$G$13:$N$21=D678),TRANSPOSE(COLUMN('2021 Points'!$G$13:$N$21)^0)),0))</f>
        <v>#N/A</v>
      </c>
    </row>
    <row r="679">
      <c r="A679" s="48">
        <v>678.0</v>
      </c>
      <c r="B679" s="60">
        <v>738.0</v>
      </c>
      <c r="C679" s="62" t="s">
        <v>1025</v>
      </c>
      <c r="D679" s="84" t="s">
        <v>11414</v>
      </c>
      <c r="E679" s="83"/>
      <c r="F679" s="84">
        <v>24.0</v>
      </c>
      <c r="G679" s="11"/>
      <c r="I679" t="str">
        <f t="array" ref="I679">INDEX('2021 Points'!$F$13:$F$21,MATCH(1,MMULT(--('2021 Points'!$G$13:$N$21=D679),TRANSPOSE(COLUMN('2021 Points'!$G$13:$N$21)^0)),0))</f>
        <v>#N/A</v>
      </c>
    </row>
    <row r="680">
      <c r="A680" s="48">
        <v>679.0</v>
      </c>
      <c r="B680" s="60">
        <v>500.0</v>
      </c>
      <c r="C680" s="61" t="s">
        <v>1099</v>
      </c>
      <c r="D680" s="84" t="s">
        <v>2504</v>
      </c>
      <c r="E680" s="84" t="s">
        <v>11341</v>
      </c>
      <c r="F680" s="84">
        <v>23.0</v>
      </c>
      <c r="G680" s="11"/>
      <c r="I680" t="str">
        <f t="array" ref="I680">INDEX('2021 Points'!$F$13:$F$21,MATCH(1,MMULT(--('2021 Points'!$G$13:$N$21=D680),TRANSPOSE(COLUMN('2021 Points'!$G$13:$N$21)^0)),0))</f>
        <v>#N/A</v>
      </c>
    </row>
    <row r="681">
      <c r="A681" s="48">
        <v>680.0</v>
      </c>
      <c r="B681" s="60">
        <v>299.0</v>
      </c>
      <c r="C681" s="61" t="s">
        <v>8929</v>
      </c>
      <c r="D681" s="84" t="s">
        <v>10870</v>
      </c>
      <c r="E681" s="84" t="s">
        <v>8597</v>
      </c>
      <c r="F681" s="84">
        <v>23.0</v>
      </c>
      <c r="G681" s="11"/>
      <c r="I681" t="str">
        <f t="array" ref="I681">INDEX('2021 Points'!$F$13:$F$21,MATCH(1,MMULT(--('2021 Points'!$G$13:$N$21=D681),TRANSPOSE(COLUMN('2021 Points'!$G$13:$N$21)^0)),0))</f>
        <v>#N/A</v>
      </c>
    </row>
    <row r="682">
      <c r="A682" s="48">
        <v>681.0</v>
      </c>
      <c r="B682" s="60">
        <v>266.0</v>
      </c>
      <c r="C682" s="61" t="s">
        <v>5042</v>
      </c>
      <c r="D682" s="84" t="s">
        <v>1579</v>
      </c>
      <c r="E682" s="84" t="s">
        <v>11204</v>
      </c>
      <c r="F682" s="84">
        <v>23.0</v>
      </c>
      <c r="G682" s="11"/>
      <c r="I682" t="str">
        <f t="array" ref="I682">INDEX('2021 Points'!$F$13:$F$21,MATCH(1,MMULT(--('2021 Points'!$G$13:$N$21=D682),TRANSPOSE(COLUMN('2021 Points'!$G$13:$N$21)^0)),0))</f>
        <v>#N/A</v>
      </c>
    </row>
    <row r="683">
      <c r="A683" s="48">
        <v>682.0</v>
      </c>
      <c r="B683" s="60">
        <v>258.0</v>
      </c>
      <c r="C683" s="61" t="s">
        <v>5093</v>
      </c>
      <c r="D683" s="84" t="s">
        <v>544</v>
      </c>
      <c r="E683" s="84" t="s">
        <v>8596</v>
      </c>
      <c r="F683" s="84">
        <v>23.0</v>
      </c>
      <c r="G683" s="11"/>
      <c r="I683" t="str">
        <f t="array" ref="I683">INDEX('2021 Points'!$F$13:$F$21,MATCH(1,MMULT(--('2021 Points'!$G$13:$N$21=D683),TRANSPOSE(COLUMN('2021 Points'!$G$13:$N$21)^0)),0))</f>
        <v>#N/A</v>
      </c>
    </row>
    <row r="684">
      <c r="A684" s="48">
        <v>683.0</v>
      </c>
      <c r="B684" s="60">
        <v>486.0</v>
      </c>
      <c r="C684" s="61" t="s">
        <v>4456</v>
      </c>
      <c r="D684" s="84" t="s">
        <v>2402</v>
      </c>
      <c r="E684" s="84" t="s">
        <v>11206</v>
      </c>
      <c r="F684" s="84">
        <v>23.0</v>
      </c>
      <c r="G684" s="11"/>
      <c r="I684" t="str">
        <f t="array" ref="I684">INDEX('2021 Points'!$F$13:$F$21,MATCH(1,MMULT(--('2021 Points'!$G$13:$N$21=D684),TRANSPOSE(COLUMN('2021 Points'!$G$13:$N$21)^0)),0))</f>
        <v>#N/A</v>
      </c>
    </row>
    <row r="685">
      <c r="A685" s="48">
        <v>684.0</v>
      </c>
      <c r="B685" s="60">
        <v>1328.0</v>
      </c>
      <c r="C685" s="62" t="s">
        <v>4359</v>
      </c>
      <c r="D685" s="84" t="s">
        <v>624</v>
      </c>
      <c r="E685" s="84" t="s">
        <v>11277</v>
      </c>
      <c r="F685" s="84">
        <v>23.0</v>
      </c>
      <c r="G685" s="11"/>
      <c r="I685" t="str">
        <f t="array" ref="I685">INDEX('2021 Points'!$F$13:$F$21,MATCH(1,MMULT(--('2021 Points'!$G$13:$N$21=D685),TRANSPOSE(COLUMN('2021 Points'!$G$13:$N$21)^0)),0))</f>
        <v>#N/A</v>
      </c>
    </row>
    <row r="686">
      <c r="A686" s="48">
        <v>685.0</v>
      </c>
      <c r="B686" s="65"/>
      <c r="C686" s="61" t="s">
        <v>5050</v>
      </c>
      <c r="D686" s="84" t="s">
        <v>11416</v>
      </c>
      <c r="E686" s="83"/>
      <c r="F686" s="84">
        <v>23.0</v>
      </c>
      <c r="G686" s="11"/>
      <c r="I686" t="str">
        <f t="array" ref="I686">INDEX('2021 Points'!$F$13:$F$21,MATCH(1,MMULT(--('2021 Points'!$G$13:$N$21=D686),TRANSPOSE(COLUMN('2021 Points'!$G$13:$N$21)^0)),0))</f>
        <v>#N/A</v>
      </c>
    </row>
    <row r="687">
      <c r="A687" s="48">
        <v>686.0</v>
      </c>
      <c r="B687" s="65"/>
      <c r="C687" s="61" t="s">
        <v>1685</v>
      </c>
      <c r="D687" s="84" t="s">
        <v>11410</v>
      </c>
      <c r="E687" s="84" t="s">
        <v>208</v>
      </c>
      <c r="F687" s="84">
        <v>23.0</v>
      </c>
      <c r="G687" s="11"/>
      <c r="I687" t="str">
        <f t="array" ref="I687">INDEX('2021 Points'!$F$13:$F$21,MATCH(1,MMULT(--('2021 Points'!$G$13:$N$21=D687),TRANSPOSE(COLUMN('2021 Points'!$G$13:$N$21)^0)),0))</f>
        <v>#N/A</v>
      </c>
    </row>
    <row r="688">
      <c r="A688" s="48">
        <v>687.0</v>
      </c>
      <c r="B688" s="60">
        <v>899.0</v>
      </c>
      <c r="C688" s="62" t="s">
        <v>484</v>
      </c>
      <c r="D688" s="84" t="s">
        <v>10921</v>
      </c>
      <c r="E688" s="84" t="s">
        <v>11219</v>
      </c>
      <c r="F688" s="84">
        <v>23.0</v>
      </c>
      <c r="G688" s="11"/>
      <c r="I688" t="str">
        <f t="array" ref="I688">INDEX('2021 Points'!$F$13:$F$21,MATCH(1,MMULT(--('2021 Points'!$G$13:$N$21=D688),TRANSPOSE(COLUMN('2021 Points'!$G$13:$N$21)^0)),0))</f>
        <v>#N/A</v>
      </c>
    </row>
    <row r="689">
      <c r="A689" s="48">
        <v>688.0</v>
      </c>
      <c r="B689" s="60">
        <v>310.0</v>
      </c>
      <c r="C689" s="61" t="s">
        <v>4784</v>
      </c>
      <c r="D689" s="84" t="s">
        <v>3924</v>
      </c>
      <c r="E689" s="84" t="s">
        <v>139</v>
      </c>
      <c r="F689" s="84">
        <v>23.0</v>
      </c>
      <c r="G689" s="11"/>
      <c r="I689" t="str">
        <f t="array" ref="I689">INDEX('2021 Points'!$F$13:$F$21,MATCH(1,MMULT(--('2021 Points'!$G$13:$N$21=D689),TRANSPOSE(COLUMN('2021 Points'!$G$13:$N$21)^0)),0))</f>
        <v>#N/A</v>
      </c>
    </row>
    <row r="690">
      <c r="A690" s="48">
        <v>689.0</v>
      </c>
      <c r="B690" s="65"/>
      <c r="C690" s="61" t="s">
        <v>10966</v>
      </c>
      <c r="D690" s="84" t="s">
        <v>380</v>
      </c>
      <c r="E690" s="84" t="s">
        <v>9959</v>
      </c>
      <c r="F690" s="84">
        <v>23.0</v>
      </c>
      <c r="G690" s="11"/>
      <c r="I690" t="str">
        <f t="array" ref="I690">INDEX('2021 Points'!$F$13:$F$21,MATCH(1,MMULT(--('2021 Points'!$G$13:$N$21=D690),TRANSPOSE(COLUMN('2021 Points'!$G$13:$N$21)^0)),0))</f>
        <v>#N/A</v>
      </c>
    </row>
    <row r="691">
      <c r="A691" s="48">
        <v>690.0</v>
      </c>
      <c r="B691" s="60">
        <v>216.0</v>
      </c>
      <c r="C691" s="61" t="s">
        <v>1555</v>
      </c>
      <c r="D691" s="84" t="s">
        <v>3641</v>
      </c>
      <c r="E691" s="84" t="s">
        <v>139</v>
      </c>
      <c r="F691" s="84">
        <v>23.0</v>
      </c>
      <c r="G691" s="11"/>
      <c r="I691" t="str">
        <f t="array" ref="I691">INDEX('2021 Points'!$F$13:$F$21,MATCH(1,MMULT(--('2021 Points'!$G$13:$N$21=D691),TRANSPOSE(COLUMN('2021 Points'!$G$13:$N$21)^0)),0))</f>
        <v>#N/A</v>
      </c>
    </row>
    <row r="692">
      <c r="A692" s="48">
        <v>691.0</v>
      </c>
      <c r="B692" s="60">
        <v>1089.0</v>
      </c>
      <c r="C692" s="62" t="s">
        <v>5341</v>
      </c>
      <c r="D692" s="84" t="s">
        <v>1282</v>
      </c>
      <c r="E692" s="84" t="s">
        <v>11212</v>
      </c>
      <c r="F692" s="84">
        <v>23.0</v>
      </c>
      <c r="G692" s="11"/>
      <c r="I692" t="str">
        <f t="array" ref="I692">INDEX('2021 Points'!$F$13:$F$21,MATCH(1,MMULT(--('2021 Points'!$G$13:$N$21=D692),TRANSPOSE(COLUMN('2021 Points'!$G$13:$N$21)^0)),0))</f>
        <v>#N/A</v>
      </c>
    </row>
    <row r="693">
      <c r="A693" s="48">
        <v>692.0</v>
      </c>
      <c r="B693" s="60">
        <v>413.0</v>
      </c>
      <c r="C693" s="61" t="s">
        <v>1428</v>
      </c>
      <c r="D693" s="84" t="s">
        <v>2208</v>
      </c>
      <c r="E693" s="84" t="s">
        <v>9091</v>
      </c>
      <c r="F693" s="84">
        <v>23.0</v>
      </c>
      <c r="G693" s="11"/>
      <c r="I693" t="str">
        <f t="array" ref="I693">INDEX('2021 Points'!$F$13:$F$21,MATCH(1,MMULT(--('2021 Points'!$G$13:$N$21=D693),TRANSPOSE(COLUMN('2021 Points'!$G$13:$N$21)^0)),0))</f>
        <v>#N/A</v>
      </c>
    </row>
    <row r="694">
      <c r="A694" s="48">
        <v>693.0</v>
      </c>
      <c r="B694" s="65"/>
      <c r="C694" s="61" t="s">
        <v>12005</v>
      </c>
      <c r="D694" s="84" t="s">
        <v>120</v>
      </c>
      <c r="E694" s="84" t="s">
        <v>8654</v>
      </c>
      <c r="F694" s="84">
        <v>23.0</v>
      </c>
      <c r="G694" s="11"/>
      <c r="I694" t="str">
        <f t="array" ref="I694">INDEX('2021 Points'!$F$13:$F$21,MATCH(1,MMULT(--('2021 Points'!$G$13:$N$21=D694),TRANSPOSE(COLUMN('2021 Points'!$G$13:$N$21)^0)),0))</f>
        <v>#N/A</v>
      </c>
    </row>
    <row r="695">
      <c r="A695" s="48">
        <v>694.0</v>
      </c>
      <c r="B695" s="60">
        <v>99.0</v>
      </c>
      <c r="C695" s="61" t="s">
        <v>5568</v>
      </c>
      <c r="D695" s="84" t="s">
        <v>3481</v>
      </c>
      <c r="E695" s="84" t="s">
        <v>8592</v>
      </c>
      <c r="F695" s="84">
        <v>23.0</v>
      </c>
      <c r="G695" s="11"/>
      <c r="I695" t="str">
        <f t="array" ref="I695">INDEX('2021 Points'!$F$13:$F$21,MATCH(1,MMULT(--('2021 Points'!$G$13:$N$21=D695),TRANSPOSE(COLUMN('2021 Points'!$G$13:$N$21)^0)),0))</f>
        <v>#N/A</v>
      </c>
    </row>
    <row r="696">
      <c r="A696" s="48">
        <v>695.0</v>
      </c>
      <c r="B696" s="60">
        <v>284.0</v>
      </c>
      <c r="C696" s="61" t="s">
        <v>6181</v>
      </c>
      <c r="D696" s="84" t="s">
        <v>11283</v>
      </c>
      <c r="E696" s="84" t="s">
        <v>8970</v>
      </c>
      <c r="F696" s="84">
        <v>23.0</v>
      </c>
      <c r="G696" s="11"/>
      <c r="I696" t="str">
        <f t="array" ref="I696">INDEX('2021 Points'!$F$13:$F$21,MATCH(1,MMULT(--('2021 Points'!$G$13:$N$21=D696),TRANSPOSE(COLUMN('2021 Points'!$G$13:$N$21)^0)),0))</f>
        <v>#N/A</v>
      </c>
    </row>
    <row r="697">
      <c r="A697" s="48">
        <v>696.0</v>
      </c>
      <c r="B697" s="60">
        <v>1241.0</v>
      </c>
      <c r="C697" s="62" t="s">
        <v>1192</v>
      </c>
      <c r="D697" s="84" t="s">
        <v>10925</v>
      </c>
      <c r="E697" s="83"/>
      <c r="F697" s="84">
        <v>23.0</v>
      </c>
      <c r="G697" s="11"/>
      <c r="I697" t="str">
        <f t="array" ref="I697">INDEX('2021 Points'!$F$13:$F$21,MATCH(1,MMULT(--('2021 Points'!$G$13:$N$21=D697),TRANSPOSE(COLUMN('2021 Points'!$G$13:$N$21)^0)),0))</f>
        <v>#N/A</v>
      </c>
    </row>
    <row r="698">
      <c r="A698" s="48">
        <v>697.0</v>
      </c>
      <c r="B698" s="60">
        <v>668.0</v>
      </c>
      <c r="C698" s="61" t="s">
        <v>150</v>
      </c>
      <c r="D698" s="84" t="s">
        <v>2897</v>
      </c>
      <c r="E698" s="83"/>
      <c r="F698" s="84">
        <v>23.0</v>
      </c>
      <c r="G698" s="11"/>
      <c r="I698" t="str">
        <f t="array" ref="I698">INDEX('2021 Points'!$F$13:$F$21,MATCH(1,MMULT(--('2021 Points'!$G$13:$N$21=D698),TRANSPOSE(COLUMN('2021 Points'!$G$13:$N$21)^0)),0))</f>
        <v>#N/A</v>
      </c>
    </row>
    <row r="699">
      <c r="A699" s="48">
        <v>698.0</v>
      </c>
      <c r="B699" s="65"/>
      <c r="C699" s="61" t="s">
        <v>6124</v>
      </c>
      <c r="D699" s="84" t="s">
        <v>1118</v>
      </c>
      <c r="E699" s="84" t="s">
        <v>208</v>
      </c>
      <c r="F699" s="84">
        <v>22.0</v>
      </c>
      <c r="G699" s="11"/>
      <c r="I699" t="str">
        <f t="array" ref="I699">INDEX('2021 Points'!$F$13:$F$21,MATCH(1,MMULT(--('2021 Points'!$G$13:$N$21=D699),TRANSPOSE(COLUMN('2021 Points'!$G$13:$N$21)^0)),0))</f>
        <v>#N/A</v>
      </c>
    </row>
    <row r="700">
      <c r="A700" s="48">
        <v>699.0</v>
      </c>
      <c r="B700" s="65"/>
      <c r="C700" s="61" t="s">
        <v>5551</v>
      </c>
      <c r="D700" s="84" t="s">
        <v>1112</v>
      </c>
      <c r="E700" s="84" t="s">
        <v>8940</v>
      </c>
      <c r="F700" s="84">
        <v>22.0</v>
      </c>
      <c r="G700" s="11"/>
      <c r="I700" t="str">
        <f t="array" ref="I700">INDEX('2021 Points'!$F$13:$F$21,MATCH(1,MMULT(--('2021 Points'!$G$13:$N$21=D700),TRANSPOSE(COLUMN('2021 Points'!$G$13:$N$21)^0)),0))</f>
        <v>#N/A</v>
      </c>
    </row>
    <row r="701">
      <c r="A701" s="49">
        <v>700.0</v>
      </c>
      <c r="B701" s="85"/>
      <c r="C701" s="66" t="s">
        <v>4663</v>
      </c>
      <c r="D701" s="108" t="s">
        <v>10934</v>
      </c>
      <c r="E701" s="108" t="s">
        <v>9928</v>
      </c>
      <c r="F701" s="108">
        <v>22.0</v>
      </c>
      <c r="G701" s="11"/>
      <c r="I701" t="str">
        <f t="array" ref="I701">INDEX('2021 Points'!$F$13:$F$21,MATCH(1,MMULT(--('2021 Points'!$G$13:$N$21=D701),TRANSPOSE(COLUMN('2021 Points'!$G$13:$N$21)^0)),0))</f>
        <v>#N/A</v>
      </c>
    </row>
    <row r="702">
      <c r="A702" s="50">
        <v>701.0</v>
      </c>
      <c r="B702" s="86"/>
      <c r="C702" s="69" t="s">
        <v>10895</v>
      </c>
      <c r="D702" s="107" t="s">
        <v>11429</v>
      </c>
      <c r="E702" s="72"/>
      <c r="F702" s="107">
        <v>22.0</v>
      </c>
      <c r="G702" s="11"/>
      <c r="I702" t="str">
        <f t="array" ref="I702">INDEX('2021 Points'!$F$13:$F$21,MATCH(1,MMULT(--('2021 Points'!$G$13:$N$21=D702),TRANSPOSE(COLUMN('2021 Points'!$G$13:$N$21)^0)),0))</f>
        <v>#N/A</v>
      </c>
    </row>
    <row r="703">
      <c r="A703" s="50">
        <v>702.0</v>
      </c>
      <c r="B703" s="86"/>
      <c r="C703" s="69" t="s">
        <v>5140</v>
      </c>
      <c r="D703" s="107" t="s">
        <v>11428</v>
      </c>
      <c r="E703" s="72"/>
      <c r="F703" s="107">
        <v>22.0</v>
      </c>
      <c r="G703" s="11"/>
      <c r="I703" t="str">
        <f t="array" ref="I703">INDEX('2021 Points'!$F$13:$F$21,MATCH(1,MMULT(--('2021 Points'!$G$13:$N$21=D703),TRANSPOSE(COLUMN('2021 Points'!$G$13:$N$21)^0)),0))</f>
        <v>#N/A</v>
      </c>
    </row>
    <row r="704">
      <c r="A704" s="50">
        <v>703.0</v>
      </c>
      <c r="B704" s="86"/>
      <c r="C704" s="69" t="s">
        <v>9061</v>
      </c>
      <c r="D704" s="107" t="s">
        <v>11430</v>
      </c>
      <c r="E704" s="72"/>
      <c r="F704" s="107">
        <v>22.0</v>
      </c>
      <c r="G704" s="11"/>
      <c r="I704" t="str">
        <f t="array" ref="I704">INDEX('2021 Points'!$F$13:$F$21,MATCH(1,MMULT(--('2021 Points'!$G$13:$N$21=D704),TRANSPOSE(COLUMN('2021 Points'!$G$13:$N$21)^0)),0))</f>
        <v>#N/A</v>
      </c>
    </row>
    <row r="705">
      <c r="A705" s="50">
        <v>704.0</v>
      </c>
      <c r="B705" s="86"/>
      <c r="C705" s="69" t="s">
        <v>5667</v>
      </c>
      <c r="D705" s="107" t="s">
        <v>754</v>
      </c>
      <c r="E705" s="107" t="s">
        <v>9073</v>
      </c>
      <c r="F705" s="107">
        <v>22.0</v>
      </c>
      <c r="G705" s="11"/>
      <c r="I705" t="str">
        <f t="array" ref="I705">INDEX('2021 Points'!$F$13:$F$21,MATCH(1,MMULT(--('2021 Points'!$G$13:$N$21=D705),TRANSPOSE(COLUMN('2021 Points'!$G$13:$N$21)^0)),0))</f>
        <v>#N/A</v>
      </c>
    </row>
    <row r="706">
      <c r="A706" s="50">
        <v>705.0</v>
      </c>
      <c r="B706" s="67">
        <v>1191.0</v>
      </c>
      <c r="C706" s="68" t="s">
        <v>5418</v>
      </c>
      <c r="D706" s="107" t="s">
        <v>2446</v>
      </c>
      <c r="E706" s="72"/>
      <c r="F706" s="107">
        <v>22.0</v>
      </c>
      <c r="G706" s="11"/>
      <c r="I706" t="str">
        <f t="array" ref="I706">INDEX('2021 Points'!$F$13:$F$21,MATCH(1,MMULT(--('2021 Points'!$G$13:$N$21=D706),TRANSPOSE(COLUMN('2021 Points'!$G$13:$N$21)^0)),0))</f>
        <v>#N/A</v>
      </c>
    </row>
    <row r="707">
      <c r="A707" s="50">
        <v>706.0</v>
      </c>
      <c r="B707" s="67">
        <v>863.0</v>
      </c>
      <c r="C707" s="68" t="s">
        <v>4621</v>
      </c>
      <c r="D707" s="107" t="s">
        <v>1188</v>
      </c>
      <c r="E707" s="107" t="s">
        <v>1350</v>
      </c>
      <c r="F707" s="107">
        <v>22.0</v>
      </c>
      <c r="G707" s="11"/>
      <c r="I707" t="str">
        <f t="array" ref="I707">INDEX('2021 Points'!$F$13:$F$21,MATCH(1,MMULT(--('2021 Points'!$G$13:$N$21=D707),TRANSPOSE(COLUMN('2021 Points'!$G$13:$N$21)^0)),0))</f>
        <v>#N/A</v>
      </c>
    </row>
    <row r="708">
      <c r="A708" s="50">
        <v>707.0</v>
      </c>
      <c r="B708" s="86"/>
      <c r="C708" s="69" t="s">
        <v>8877</v>
      </c>
      <c r="D708" s="107" t="s">
        <v>1957</v>
      </c>
      <c r="E708" s="107" t="s">
        <v>11205</v>
      </c>
      <c r="F708" s="107">
        <v>22.0</v>
      </c>
      <c r="G708" s="11"/>
      <c r="I708" t="str">
        <f t="array" ref="I708">INDEX('2021 Points'!$F$13:$F$21,MATCH(1,MMULT(--('2021 Points'!$G$13:$N$21=D708),TRANSPOSE(COLUMN('2021 Points'!$G$13:$N$21)^0)),0))</f>
        <v>#N/A</v>
      </c>
    </row>
    <row r="709">
      <c r="A709" s="50">
        <v>708.0</v>
      </c>
      <c r="B709" s="67">
        <v>499.0</v>
      </c>
      <c r="C709" s="69" t="s">
        <v>4920</v>
      </c>
      <c r="D709" s="107" t="s">
        <v>2147</v>
      </c>
      <c r="E709" s="107" t="s">
        <v>8688</v>
      </c>
      <c r="F709" s="107">
        <v>22.0</v>
      </c>
      <c r="G709" s="11"/>
      <c r="I709" t="str">
        <f t="array" ref="I709">INDEX('2021 Points'!$F$13:$F$21,MATCH(1,MMULT(--('2021 Points'!$G$13:$N$21=D709),TRANSPOSE(COLUMN('2021 Points'!$G$13:$N$21)^0)),0))</f>
        <v>#N/A</v>
      </c>
    </row>
    <row r="710">
      <c r="A710" s="50">
        <v>709.0</v>
      </c>
      <c r="B710" s="86"/>
      <c r="C710" s="69" t="s">
        <v>1551</v>
      </c>
      <c r="D710" s="107" t="s">
        <v>11350</v>
      </c>
      <c r="E710" s="72"/>
      <c r="F710" s="107">
        <v>22.0</v>
      </c>
      <c r="G710" s="11"/>
      <c r="I710" t="str">
        <f t="array" ref="I710">INDEX('2021 Points'!$F$13:$F$21,MATCH(1,MMULT(--('2021 Points'!$G$13:$N$21=D710),TRANSPOSE(COLUMN('2021 Points'!$G$13:$N$21)^0)),0))</f>
        <v>#N/A</v>
      </c>
    </row>
    <row r="711">
      <c r="A711" s="50">
        <v>710.0</v>
      </c>
      <c r="B711" s="86"/>
      <c r="C711" s="69" t="s">
        <v>12006</v>
      </c>
      <c r="D711" s="107" t="s">
        <v>163</v>
      </c>
      <c r="E711" s="107" t="s">
        <v>8970</v>
      </c>
      <c r="F711" s="107">
        <v>22.0</v>
      </c>
      <c r="G711" s="11"/>
      <c r="I711" t="str">
        <f t="array" ref="I711">INDEX('2021 Points'!$F$13:$F$21,MATCH(1,MMULT(--('2021 Points'!$G$13:$N$21=D711),TRANSPOSE(COLUMN('2021 Points'!$G$13:$N$21)^0)),0))</f>
        <v>#N/A</v>
      </c>
    </row>
    <row r="712">
      <c r="A712" s="50">
        <v>711.0</v>
      </c>
      <c r="B712" s="67">
        <v>1182.0</v>
      </c>
      <c r="C712" s="68" t="s">
        <v>5952</v>
      </c>
      <c r="D712" s="107" t="s">
        <v>10799</v>
      </c>
      <c r="E712" s="107" t="s">
        <v>11224</v>
      </c>
      <c r="F712" s="107">
        <v>22.0</v>
      </c>
      <c r="G712" s="11"/>
      <c r="I712" t="str">
        <f t="array" ref="I712">INDEX('2021 Points'!$F$13:$F$21,MATCH(1,MMULT(--('2021 Points'!$G$13:$N$21=D712),TRANSPOSE(COLUMN('2021 Points'!$G$13:$N$21)^0)),0))</f>
        <v>#N/A</v>
      </c>
    </row>
    <row r="713">
      <c r="A713" s="50">
        <v>712.0</v>
      </c>
      <c r="B713" s="86"/>
      <c r="C713" s="69" t="s">
        <v>1473</v>
      </c>
      <c r="D713" s="107" t="s">
        <v>11424</v>
      </c>
      <c r="E713" s="72"/>
      <c r="F713" s="107">
        <v>22.0</v>
      </c>
      <c r="G713" s="11"/>
      <c r="I713" t="str">
        <f t="array" ref="I713">INDEX('2021 Points'!$F$13:$F$21,MATCH(1,MMULT(--('2021 Points'!$G$13:$N$21=D713),TRANSPOSE(COLUMN('2021 Points'!$G$13:$N$21)^0)),0))</f>
        <v>#N/A</v>
      </c>
    </row>
    <row r="714">
      <c r="A714" s="50">
        <v>713.0</v>
      </c>
      <c r="B714" s="86"/>
      <c r="C714" s="69" t="s">
        <v>4782</v>
      </c>
      <c r="D714" s="107" t="s">
        <v>11423</v>
      </c>
      <c r="E714" s="72"/>
      <c r="F714" s="107">
        <v>22.0</v>
      </c>
      <c r="G714" s="11"/>
      <c r="I714" t="str">
        <f t="array" ref="I714">INDEX('2021 Points'!$F$13:$F$21,MATCH(1,MMULT(--('2021 Points'!$G$13:$N$21=D714),TRANSPOSE(COLUMN('2021 Points'!$G$13:$N$21)^0)),0))</f>
        <v>#N/A</v>
      </c>
    </row>
    <row r="715">
      <c r="A715" s="50">
        <v>714.0</v>
      </c>
      <c r="B715" s="67">
        <v>669.0</v>
      </c>
      <c r="C715" s="69" t="s">
        <v>315</v>
      </c>
      <c r="D715" s="107" t="s">
        <v>11425</v>
      </c>
      <c r="E715" s="107" t="s">
        <v>11311</v>
      </c>
      <c r="F715" s="107">
        <v>22.0</v>
      </c>
      <c r="G715" s="11"/>
      <c r="I715" t="str">
        <f t="array" ref="I715">INDEX('2021 Points'!$F$13:$F$21,MATCH(1,MMULT(--('2021 Points'!$G$13:$N$21=D715),TRANSPOSE(COLUMN('2021 Points'!$G$13:$N$21)^0)),0))</f>
        <v>#N/A</v>
      </c>
    </row>
    <row r="716">
      <c r="A716" s="50">
        <v>715.0</v>
      </c>
      <c r="B716" s="67">
        <v>2536.0</v>
      </c>
      <c r="C716" s="68" t="s">
        <v>4591</v>
      </c>
      <c r="D716" s="107" t="s">
        <v>1332</v>
      </c>
      <c r="E716" s="107" t="s">
        <v>208</v>
      </c>
      <c r="F716" s="107">
        <v>21.0</v>
      </c>
      <c r="G716" s="11"/>
      <c r="I716" t="str">
        <f t="array" ref="I716">INDEX('2021 Points'!$F$13:$F$21,MATCH(1,MMULT(--('2021 Points'!$G$13:$N$21=D716),TRANSPOSE(COLUMN('2021 Points'!$G$13:$N$21)^0)),0))</f>
        <v>#N/A</v>
      </c>
    </row>
    <row r="717">
      <c r="A717" s="50">
        <v>716.0</v>
      </c>
      <c r="B717" s="67">
        <v>259.0</v>
      </c>
      <c r="C717" s="69" t="s">
        <v>9005</v>
      </c>
      <c r="D717" s="107" t="s">
        <v>2409</v>
      </c>
      <c r="E717" s="107" t="s">
        <v>4331</v>
      </c>
      <c r="F717" s="107">
        <v>21.0</v>
      </c>
      <c r="G717" s="11"/>
      <c r="I717" t="str">
        <f t="array" ref="I717">INDEX('2021 Points'!$F$13:$F$21,MATCH(1,MMULT(--('2021 Points'!$G$13:$N$21=D717),TRANSPOSE(COLUMN('2021 Points'!$G$13:$N$21)^0)),0))</f>
        <v>#N/A</v>
      </c>
    </row>
    <row r="718">
      <c r="A718" s="50">
        <v>717.0</v>
      </c>
      <c r="B718" s="67">
        <v>987.0</v>
      </c>
      <c r="C718" s="68" t="s">
        <v>4347</v>
      </c>
      <c r="D718" s="107" t="s">
        <v>1592</v>
      </c>
      <c r="E718" s="107" t="s">
        <v>4598</v>
      </c>
      <c r="F718" s="107">
        <v>21.0</v>
      </c>
      <c r="G718" s="11"/>
      <c r="I718" t="str">
        <f t="array" ref="I718">INDEX('2021 Points'!$F$13:$F$21,MATCH(1,MMULT(--('2021 Points'!$G$13:$N$21=D718),TRANSPOSE(COLUMN('2021 Points'!$G$13:$N$21)^0)),0))</f>
        <v>#N/A</v>
      </c>
    </row>
    <row r="719">
      <c r="A719" s="50">
        <v>718.0</v>
      </c>
      <c r="B719" s="67">
        <v>782.0</v>
      </c>
      <c r="C719" s="68" t="s">
        <v>4381</v>
      </c>
      <c r="D719" s="107" t="s">
        <v>11366</v>
      </c>
      <c r="E719" s="107" t="s">
        <v>9917</v>
      </c>
      <c r="F719" s="107">
        <v>21.0</v>
      </c>
      <c r="G719" s="11"/>
      <c r="I719" t="str">
        <f t="array" ref="I719">INDEX('2021 Points'!$F$13:$F$21,MATCH(1,MMULT(--('2021 Points'!$G$13:$N$21=D719),TRANSPOSE(COLUMN('2021 Points'!$G$13:$N$21)^0)),0))</f>
        <v>#N/A</v>
      </c>
    </row>
    <row r="720">
      <c r="A720" s="50">
        <v>719.0</v>
      </c>
      <c r="B720" s="67">
        <v>395.0</v>
      </c>
      <c r="C720" s="69" t="s">
        <v>5196</v>
      </c>
      <c r="D720" s="107" t="s">
        <v>1413</v>
      </c>
      <c r="E720" s="107" t="s">
        <v>11288</v>
      </c>
      <c r="F720" s="107">
        <v>21.0</v>
      </c>
      <c r="G720" s="11"/>
      <c r="I720" t="str">
        <f t="array" ref="I720">INDEX('2021 Points'!$F$13:$F$21,MATCH(1,MMULT(--('2021 Points'!$G$13:$N$21=D720),TRANSPOSE(COLUMN('2021 Points'!$G$13:$N$21)^0)),0))</f>
        <v>#N/A</v>
      </c>
    </row>
    <row r="721">
      <c r="A721" s="50">
        <v>720.0</v>
      </c>
      <c r="B721" s="67">
        <v>436.0</v>
      </c>
      <c r="C721" s="69" t="s">
        <v>1597</v>
      </c>
      <c r="D721" s="107" t="s">
        <v>4065</v>
      </c>
      <c r="E721" s="107" t="s">
        <v>11211</v>
      </c>
      <c r="F721" s="107">
        <v>21.0</v>
      </c>
      <c r="G721" s="11"/>
      <c r="I721" t="str">
        <f t="array" ref="I721">INDEX('2021 Points'!$F$13:$F$21,MATCH(1,MMULT(--('2021 Points'!$G$13:$N$21=D721),TRANSPOSE(COLUMN('2021 Points'!$G$13:$N$21)^0)),0))</f>
        <v>#N/A</v>
      </c>
    </row>
    <row r="722">
      <c r="A722" s="50">
        <v>721.0</v>
      </c>
      <c r="B722" s="86"/>
      <c r="C722" s="69" t="s">
        <v>9048</v>
      </c>
      <c r="D722" s="107" t="s">
        <v>39</v>
      </c>
      <c r="E722" s="107" t="s">
        <v>1091</v>
      </c>
      <c r="F722" s="107">
        <v>21.0</v>
      </c>
      <c r="G722" s="11"/>
      <c r="I722" t="str">
        <f t="array" ref="I722">INDEX('2021 Points'!$F$13:$F$21,MATCH(1,MMULT(--('2021 Points'!$G$13:$N$21=D722),TRANSPOSE(COLUMN('2021 Points'!$G$13:$N$21)^0)),0))</f>
        <v>#N/A</v>
      </c>
    </row>
    <row r="723">
      <c r="A723" s="50">
        <v>722.0</v>
      </c>
      <c r="B723" s="67">
        <v>442.0</v>
      </c>
      <c r="C723" s="69" t="s">
        <v>1220</v>
      </c>
      <c r="D723" s="107" t="s">
        <v>11325</v>
      </c>
      <c r="E723" s="107" t="s">
        <v>11310</v>
      </c>
      <c r="F723" s="107">
        <v>21.0</v>
      </c>
      <c r="G723" s="11"/>
      <c r="I723" t="str">
        <f t="array" ref="I723">INDEX('2021 Points'!$F$13:$F$21,MATCH(1,MMULT(--('2021 Points'!$G$13:$N$21=D723),TRANSPOSE(COLUMN('2021 Points'!$G$13:$N$21)^0)),0))</f>
        <v>#N/A</v>
      </c>
    </row>
    <row r="724">
      <c r="A724" s="50">
        <v>723.0</v>
      </c>
      <c r="B724" s="67">
        <v>2301.0</v>
      </c>
      <c r="C724" s="68" t="s">
        <v>12007</v>
      </c>
      <c r="D724" s="107" t="s">
        <v>1864</v>
      </c>
      <c r="E724" s="107" t="s">
        <v>9073</v>
      </c>
      <c r="F724" s="107">
        <v>21.0</v>
      </c>
      <c r="G724" s="11"/>
      <c r="I724" t="str">
        <f t="array" ref="I724">INDEX('2021 Points'!$F$13:$F$21,MATCH(1,MMULT(--('2021 Points'!$G$13:$N$21=D724),TRANSPOSE(COLUMN('2021 Points'!$G$13:$N$21)^0)),0))</f>
        <v>#N/A</v>
      </c>
    </row>
    <row r="725">
      <c r="A725" s="50">
        <v>724.0</v>
      </c>
      <c r="B725" s="67">
        <v>1699.0</v>
      </c>
      <c r="C725" s="68" t="s">
        <v>4802</v>
      </c>
      <c r="D725" s="107" t="s">
        <v>1367</v>
      </c>
      <c r="E725" s="107" t="s">
        <v>9925</v>
      </c>
      <c r="F725" s="107">
        <v>21.0</v>
      </c>
      <c r="G725" s="11"/>
      <c r="I725" t="str">
        <f t="array" ref="I725">INDEX('2021 Points'!$F$13:$F$21,MATCH(1,MMULT(--('2021 Points'!$G$13:$N$21=D725),TRANSPOSE(COLUMN('2021 Points'!$G$13:$N$21)^0)),0))</f>
        <v>#N/A</v>
      </c>
    </row>
    <row r="726">
      <c r="A726" s="50">
        <v>725.0</v>
      </c>
      <c r="B726" s="67">
        <v>171.0</v>
      </c>
      <c r="C726" s="69" t="s">
        <v>5433</v>
      </c>
      <c r="D726" s="107" t="s">
        <v>1951</v>
      </c>
      <c r="E726" s="107" t="s">
        <v>8592</v>
      </c>
      <c r="F726" s="107">
        <v>21.0</v>
      </c>
      <c r="G726" s="11"/>
      <c r="I726" t="str">
        <f t="array" ref="I726">INDEX('2021 Points'!$F$13:$F$21,MATCH(1,MMULT(--('2021 Points'!$G$13:$N$21=D726),TRANSPOSE(COLUMN('2021 Points'!$G$13:$N$21)^0)),0))</f>
        <v>#N/A</v>
      </c>
    </row>
    <row r="727">
      <c r="A727" s="50">
        <v>726.0</v>
      </c>
      <c r="B727" s="86"/>
      <c r="C727" s="69" t="s">
        <v>5664</v>
      </c>
      <c r="D727" s="107" t="s">
        <v>365</v>
      </c>
      <c r="E727" s="107" t="s">
        <v>9925</v>
      </c>
      <c r="F727" s="107">
        <v>21.0</v>
      </c>
      <c r="G727" s="11"/>
      <c r="I727" t="str">
        <f t="array" ref="I727">INDEX('2021 Points'!$F$13:$F$21,MATCH(1,MMULT(--('2021 Points'!$G$13:$N$21=D727),TRANSPOSE(COLUMN('2021 Points'!$G$13:$N$21)^0)),0))</f>
        <v>#N/A</v>
      </c>
    </row>
    <row r="728">
      <c r="A728" s="50">
        <v>727.0</v>
      </c>
      <c r="B728" s="67">
        <v>1166.0</v>
      </c>
      <c r="C728" s="68" t="s">
        <v>1492</v>
      </c>
      <c r="D728" s="107" t="s">
        <v>3445</v>
      </c>
      <c r="E728" s="107" t="s">
        <v>9955</v>
      </c>
      <c r="F728" s="107">
        <v>21.0</v>
      </c>
      <c r="G728" s="11"/>
      <c r="I728" t="str">
        <f t="array" ref="I728">INDEX('2021 Points'!$F$13:$F$21,MATCH(1,MMULT(--('2021 Points'!$G$13:$N$21=D728),TRANSPOSE(COLUMN('2021 Points'!$G$13:$N$21)^0)),0))</f>
        <v>#N/A</v>
      </c>
    </row>
    <row r="729">
      <c r="A729" s="50">
        <v>728.0</v>
      </c>
      <c r="B729" s="67">
        <v>268.0</v>
      </c>
      <c r="C729" s="69" t="s">
        <v>8844</v>
      </c>
      <c r="D729" s="107" t="s">
        <v>11438</v>
      </c>
      <c r="E729" s="107" t="s">
        <v>11219</v>
      </c>
      <c r="F729" s="107">
        <v>20.0</v>
      </c>
      <c r="G729" s="11"/>
      <c r="I729" t="str">
        <f t="array" ref="I729">INDEX('2021 Points'!$F$13:$F$21,MATCH(1,MMULT(--('2021 Points'!$G$13:$N$21=D729),TRANSPOSE(COLUMN('2021 Points'!$G$13:$N$21)^0)),0))</f>
        <v>#N/A</v>
      </c>
    </row>
    <row r="730">
      <c r="A730" s="50">
        <v>729.0</v>
      </c>
      <c r="B730" s="86"/>
      <c r="C730" s="69" t="s">
        <v>9070</v>
      </c>
      <c r="D730" s="107" t="s">
        <v>11460</v>
      </c>
      <c r="E730" s="72"/>
      <c r="F730" s="107">
        <v>20.0</v>
      </c>
      <c r="G730" s="11"/>
      <c r="I730" t="str">
        <f t="array" ref="I730">INDEX('2021 Points'!$F$13:$F$21,MATCH(1,MMULT(--('2021 Points'!$G$13:$N$21=D730),TRANSPOSE(COLUMN('2021 Points'!$G$13:$N$21)^0)),0))</f>
        <v>#N/A</v>
      </c>
    </row>
    <row r="731">
      <c r="A731" s="50">
        <v>730.0</v>
      </c>
      <c r="B731" s="86"/>
      <c r="C731" s="69" t="s">
        <v>5645</v>
      </c>
      <c r="D731" s="107" t="s">
        <v>10942</v>
      </c>
      <c r="E731" s="107" t="s">
        <v>388</v>
      </c>
      <c r="F731" s="107">
        <v>20.0</v>
      </c>
      <c r="G731" s="11"/>
      <c r="I731" t="str">
        <f t="array" ref="I731">INDEX('2021 Points'!$F$13:$F$21,MATCH(1,MMULT(--('2021 Points'!$G$13:$N$21=D731),TRANSPOSE(COLUMN('2021 Points'!$G$13:$N$21)^0)),0))</f>
        <v>#N/A</v>
      </c>
    </row>
    <row r="732">
      <c r="A732" s="50">
        <v>731.0</v>
      </c>
      <c r="B732" s="67">
        <v>400.0</v>
      </c>
      <c r="C732" s="69" t="s">
        <v>6044</v>
      </c>
      <c r="D732" s="107" t="s">
        <v>11447</v>
      </c>
      <c r="E732" s="107" t="s">
        <v>9929</v>
      </c>
      <c r="F732" s="107">
        <v>20.0</v>
      </c>
      <c r="G732" s="11"/>
      <c r="I732" t="str">
        <f t="array" ref="I732">INDEX('2021 Points'!$F$13:$F$21,MATCH(1,MMULT(--('2021 Points'!$G$13:$N$21=D732),TRANSPOSE(COLUMN('2021 Points'!$G$13:$N$21)^0)),0))</f>
        <v>#N/A</v>
      </c>
    </row>
    <row r="733">
      <c r="A733" s="50">
        <v>732.0</v>
      </c>
      <c r="B733" s="67">
        <v>638.0</v>
      </c>
      <c r="C733" s="69" t="s">
        <v>4503</v>
      </c>
      <c r="D733" s="107" t="s">
        <v>11449</v>
      </c>
      <c r="E733" s="107" t="s">
        <v>102</v>
      </c>
      <c r="F733" s="107">
        <v>20.0</v>
      </c>
      <c r="G733" s="11"/>
      <c r="I733" t="str">
        <f t="array" ref="I733">INDEX('2021 Points'!$F$13:$F$21,MATCH(1,MMULT(--('2021 Points'!$G$13:$N$21=D733),TRANSPOSE(COLUMN('2021 Points'!$G$13:$N$21)^0)),0))</f>
        <v>#N/A</v>
      </c>
    </row>
    <row r="734">
      <c r="A734" s="50">
        <v>733.0</v>
      </c>
      <c r="B734" s="86"/>
      <c r="C734" s="69" t="s">
        <v>4877</v>
      </c>
      <c r="D734" s="107" t="s">
        <v>1556</v>
      </c>
      <c r="E734" s="107" t="s">
        <v>8594</v>
      </c>
      <c r="F734" s="107">
        <v>20.0</v>
      </c>
      <c r="G734" s="11"/>
      <c r="I734" t="str">
        <f t="array" ref="I734">INDEX('2021 Points'!$F$13:$F$21,MATCH(1,MMULT(--('2021 Points'!$G$13:$N$21=D734),TRANSPOSE(COLUMN('2021 Points'!$G$13:$N$21)^0)),0))</f>
        <v>#N/A</v>
      </c>
    </row>
    <row r="735">
      <c r="A735" s="50">
        <v>734.0</v>
      </c>
      <c r="B735" s="67">
        <v>528.0</v>
      </c>
      <c r="C735" s="69" t="s">
        <v>5157</v>
      </c>
      <c r="D735" s="107" t="s">
        <v>1904</v>
      </c>
      <c r="E735" s="107" t="s">
        <v>11212</v>
      </c>
      <c r="F735" s="107">
        <v>20.0</v>
      </c>
      <c r="G735" s="11"/>
      <c r="I735" t="str">
        <f t="array" ref="I735">INDEX('2021 Points'!$F$13:$F$21,MATCH(1,MMULT(--('2021 Points'!$G$13:$N$21=D735),TRANSPOSE(COLUMN('2021 Points'!$G$13:$N$21)^0)),0))</f>
        <v>#N/A</v>
      </c>
    </row>
    <row r="736">
      <c r="A736" s="50">
        <v>735.0</v>
      </c>
      <c r="B736" s="67">
        <v>512.0</v>
      </c>
      <c r="C736" s="69" t="s">
        <v>550</v>
      </c>
      <c r="D736" s="107" t="s">
        <v>1553</v>
      </c>
      <c r="E736" s="107" t="s">
        <v>8600</v>
      </c>
      <c r="F736" s="107">
        <v>20.0</v>
      </c>
      <c r="G736" s="11"/>
      <c r="I736" t="str">
        <f t="array" ref="I736">INDEX('2021 Points'!$F$13:$F$21,MATCH(1,MMULT(--('2021 Points'!$G$13:$N$21=D736),TRANSPOSE(COLUMN('2021 Points'!$G$13:$N$21)^0)),0))</f>
        <v>#N/A</v>
      </c>
    </row>
    <row r="737">
      <c r="A737" s="50">
        <v>736.0</v>
      </c>
      <c r="B737" s="86"/>
      <c r="C737" s="69" t="s">
        <v>4863</v>
      </c>
      <c r="D737" s="107" t="s">
        <v>1917</v>
      </c>
      <c r="E737" s="107" t="s">
        <v>8594</v>
      </c>
      <c r="F737" s="107">
        <v>20.0</v>
      </c>
      <c r="G737" s="11"/>
      <c r="I737" t="str">
        <f t="array" ref="I737">INDEX('2021 Points'!$F$13:$F$21,MATCH(1,MMULT(--('2021 Points'!$G$13:$N$21=D737),TRANSPOSE(COLUMN('2021 Points'!$G$13:$N$21)^0)),0))</f>
        <v>#N/A</v>
      </c>
    </row>
    <row r="738">
      <c r="A738" s="50">
        <v>737.0</v>
      </c>
      <c r="B738" s="67">
        <v>1150.0</v>
      </c>
      <c r="C738" s="68" t="s">
        <v>463</v>
      </c>
      <c r="D738" s="107" t="s">
        <v>1932</v>
      </c>
      <c r="E738" s="107" t="s">
        <v>4331</v>
      </c>
      <c r="F738" s="107">
        <v>20.0</v>
      </c>
      <c r="G738" s="11"/>
      <c r="I738" t="str">
        <f t="array" ref="I738">INDEX('2021 Points'!$F$13:$F$21,MATCH(1,MMULT(--('2021 Points'!$G$13:$N$21=D738),TRANSPOSE(COLUMN('2021 Points'!$G$13:$N$21)^0)),0))</f>
        <v>#N/A</v>
      </c>
    </row>
    <row r="739">
      <c r="A739" s="50">
        <v>738.0</v>
      </c>
      <c r="B739" s="67">
        <v>456.0</v>
      </c>
      <c r="C739" s="69" t="s">
        <v>1291</v>
      </c>
      <c r="D739" s="107" t="s">
        <v>3930</v>
      </c>
      <c r="E739" s="107" t="s">
        <v>8613</v>
      </c>
      <c r="F739" s="107">
        <v>20.0</v>
      </c>
      <c r="G739" s="11"/>
      <c r="I739" t="str">
        <f t="array" ref="I739">INDEX('2021 Points'!$F$13:$F$21,MATCH(1,MMULT(--('2021 Points'!$G$13:$N$21=D739),TRANSPOSE(COLUMN('2021 Points'!$G$13:$N$21)^0)),0))</f>
        <v>#N/A</v>
      </c>
    </row>
    <row r="740">
      <c r="A740" s="50">
        <v>739.0</v>
      </c>
      <c r="B740" s="67">
        <v>592.0</v>
      </c>
      <c r="C740" s="69" t="s">
        <v>4875</v>
      </c>
      <c r="D740" s="107" t="s">
        <v>1371</v>
      </c>
      <c r="E740" s="107" t="s">
        <v>11210</v>
      </c>
      <c r="F740" s="107">
        <v>20.0</v>
      </c>
      <c r="G740" s="11"/>
      <c r="I740" t="str">
        <f t="array" ref="I740">INDEX('2021 Points'!$F$13:$F$21,MATCH(1,MMULT(--('2021 Points'!$G$13:$N$21=D740),TRANSPOSE(COLUMN('2021 Points'!$G$13:$N$21)^0)),0))</f>
        <v>#N/A</v>
      </c>
    </row>
    <row r="741">
      <c r="A741" s="50">
        <v>740.0</v>
      </c>
      <c r="B741" s="67">
        <v>255.0</v>
      </c>
      <c r="C741" s="69" t="s">
        <v>1500</v>
      </c>
      <c r="D741" s="107" t="s">
        <v>2683</v>
      </c>
      <c r="E741" s="107" t="s">
        <v>8641</v>
      </c>
      <c r="F741" s="107">
        <v>20.0</v>
      </c>
      <c r="G741" s="11"/>
      <c r="I741" t="str">
        <f t="array" ref="I741">INDEX('2021 Points'!$F$13:$F$21,MATCH(1,MMULT(--('2021 Points'!$G$13:$N$21=D741),TRANSPOSE(COLUMN('2021 Points'!$G$13:$N$21)^0)),0))</f>
        <v>#N/A</v>
      </c>
    </row>
    <row r="742">
      <c r="A742" s="50">
        <v>741.0</v>
      </c>
      <c r="B742" s="67">
        <v>1188.0</v>
      </c>
      <c r="C742" s="68" t="s">
        <v>739</v>
      </c>
      <c r="D742" s="107" t="s">
        <v>11462</v>
      </c>
      <c r="E742" s="107" t="s">
        <v>6021</v>
      </c>
      <c r="F742" s="107">
        <v>20.0</v>
      </c>
      <c r="G742" s="11"/>
      <c r="I742" t="str">
        <f t="array" ref="I742">INDEX('2021 Points'!$F$13:$F$21,MATCH(1,MMULT(--('2021 Points'!$G$13:$N$21=D742),TRANSPOSE(COLUMN('2021 Points'!$G$13:$N$21)^0)),0))</f>
        <v>#N/A</v>
      </c>
    </row>
    <row r="743">
      <c r="A743" s="50">
        <v>742.0</v>
      </c>
      <c r="B743" s="67">
        <v>785.0</v>
      </c>
      <c r="C743" s="68" t="s">
        <v>539</v>
      </c>
      <c r="D743" s="107" t="s">
        <v>11442</v>
      </c>
      <c r="E743" s="107" t="s">
        <v>9986</v>
      </c>
      <c r="F743" s="107">
        <v>20.0</v>
      </c>
      <c r="G743" s="11"/>
      <c r="I743" t="str">
        <f t="array" ref="I743">INDEX('2021 Points'!$F$13:$F$21,MATCH(1,MMULT(--('2021 Points'!$G$13:$N$21=D743),TRANSPOSE(COLUMN('2021 Points'!$G$13:$N$21)^0)),0))</f>
        <v>#N/A</v>
      </c>
    </row>
    <row r="744">
      <c r="A744" s="50">
        <v>743.0</v>
      </c>
      <c r="B744" s="86"/>
      <c r="C744" s="69" t="s">
        <v>10185</v>
      </c>
      <c r="D744" s="107" t="s">
        <v>1851</v>
      </c>
      <c r="E744" s="107" t="s">
        <v>11971</v>
      </c>
      <c r="F744" s="107">
        <v>20.0</v>
      </c>
      <c r="G744" s="11"/>
      <c r="I744" t="str">
        <f t="array" ref="I744">INDEX('2021 Points'!$F$13:$F$21,MATCH(1,MMULT(--('2021 Points'!$G$13:$N$21=D744),TRANSPOSE(COLUMN('2021 Points'!$G$13:$N$21)^0)),0))</f>
        <v>#N/A</v>
      </c>
    </row>
    <row r="745">
      <c r="A745" s="50">
        <v>744.0</v>
      </c>
      <c r="B745" s="67">
        <v>460.0</v>
      </c>
      <c r="C745" s="69" t="s">
        <v>1597</v>
      </c>
      <c r="D745" s="107" t="s">
        <v>1631</v>
      </c>
      <c r="E745" s="107" t="s">
        <v>4331</v>
      </c>
      <c r="F745" s="107">
        <v>20.0</v>
      </c>
      <c r="G745" s="11"/>
      <c r="I745" t="str">
        <f t="array" ref="I745">INDEX('2021 Points'!$F$13:$F$21,MATCH(1,MMULT(--('2021 Points'!$G$13:$N$21=D745),TRANSPOSE(COLUMN('2021 Points'!$G$13:$N$21)^0)),0))</f>
        <v>#N/A</v>
      </c>
    </row>
    <row r="746">
      <c r="A746" s="50">
        <v>745.0</v>
      </c>
      <c r="B746" s="67">
        <v>643.0</v>
      </c>
      <c r="C746" s="69" t="s">
        <v>4358</v>
      </c>
      <c r="D746" s="107" t="s">
        <v>11411</v>
      </c>
      <c r="E746" s="107" t="s">
        <v>11364</v>
      </c>
      <c r="F746" s="107">
        <v>20.0</v>
      </c>
      <c r="G746" s="11"/>
      <c r="I746" t="str">
        <f t="array" ref="I746">INDEX('2021 Points'!$F$13:$F$21,MATCH(1,MMULT(--('2021 Points'!$G$13:$N$21=D746),TRANSPOSE(COLUMN('2021 Points'!$G$13:$N$21)^0)),0))</f>
        <v>#N/A</v>
      </c>
    </row>
    <row r="747">
      <c r="A747" s="50">
        <v>746.0</v>
      </c>
      <c r="B747" s="86"/>
      <c r="C747" s="69" t="s">
        <v>12008</v>
      </c>
      <c r="D747" s="107" t="s">
        <v>1278</v>
      </c>
      <c r="E747" s="107" t="s">
        <v>8613</v>
      </c>
      <c r="F747" s="107">
        <v>20.0</v>
      </c>
      <c r="G747" s="11"/>
      <c r="I747" t="str">
        <f t="array" ref="I747">INDEX('2021 Points'!$F$13:$F$21,MATCH(1,MMULT(--('2021 Points'!$G$13:$N$21=D747),TRANSPOSE(COLUMN('2021 Points'!$G$13:$N$21)^0)),0))</f>
        <v>#N/A</v>
      </c>
    </row>
    <row r="748">
      <c r="A748" s="50">
        <v>747.0</v>
      </c>
      <c r="B748" s="67">
        <v>398.0</v>
      </c>
      <c r="C748" s="69" t="s">
        <v>5344</v>
      </c>
      <c r="D748" s="107" t="s">
        <v>2056</v>
      </c>
      <c r="E748" s="107" t="s">
        <v>8970</v>
      </c>
      <c r="F748" s="107">
        <v>20.0</v>
      </c>
      <c r="G748" s="11"/>
      <c r="I748" t="str">
        <f t="array" ref="I748">INDEX('2021 Points'!$F$13:$F$21,MATCH(1,MMULT(--('2021 Points'!$G$13:$N$21=D748),TRANSPOSE(COLUMN('2021 Points'!$G$13:$N$21)^0)),0))</f>
        <v>#N/A</v>
      </c>
    </row>
    <row r="749">
      <c r="A749" s="50">
        <v>748.0</v>
      </c>
      <c r="B749" s="67">
        <v>1882.0</v>
      </c>
      <c r="C749" s="68" t="s">
        <v>1241</v>
      </c>
      <c r="D749" s="107" t="s">
        <v>3587</v>
      </c>
      <c r="E749" s="107" t="s">
        <v>8596</v>
      </c>
      <c r="F749" s="107">
        <v>20.0</v>
      </c>
      <c r="G749" s="11"/>
      <c r="I749" t="str">
        <f t="array" ref="I749">INDEX('2021 Points'!$F$13:$F$21,MATCH(1,MMULT(--('2021 Points'!$G$13:$N$21=D749),TRANSPOSE(COLUMN('2021 Points'!$G$13:$N$21)^0)),0))</f>
        <v>#N/A</v>
      </c>
    </row>
    <row r="750">
      <c r="A750" s="50">
        <v>749.0</v>
      </c>
      <c r="B750" s="86"/>
      <c r="C750" s="69" t="s">
        <v>5290</v>
      </c>
      <c r="D750" s="107" t="s">
        <v>19</v>
      </c>
      <c r="E750" s="107" t="s">
        <v>102</v>
      </c>
      <c r="F750" s="107">
        <v>20.0</v>
      </c>
      <c r="G750" s="11"/>
      <c r="I750" t="str">
        <f t="array" ref="I750">INDEX('2021 Points'!$F$13:$F$21,MATCH(1,MMULT(--('2021 Points'!$G$13:$N$21=D750),TRANSPOSE(COLUMN('2021 Points'!$G$13:$N$21)^0)),0))</f>
        <v>#N/A</v>
      </c>
    </row>
    <row r="751">
      <c r="A751" s="50">
        <v>750.0</v>
      </c>
      <c r="B751" s="67">
        <v>1155.0</v>
      </c>
      <c r="C751" s="68" t="s">
        <v>349</v>
      </c>
      <c r="D751" s="107" t="s">
        <v>3870</v>
      </c>
      <c r="E751" s="107" t="s">
        <v>9928</v>
      </c>
      <c r="F751" s="107">
        <v>19.0</v>
      </c>
      <c r="G751" s="11"/>
      <c r="I751" t="str">
        <f t="array" ref="I751">INDEX('2021 Points'!$F$13:$F$21,MATCH(1,MMULT(--('2021 Points'!$G$13:$N$21=D751),TRANSPOSE(COLUMN('2021 Points'!$G$13:$N$21)^0)),0))</f>
        <v>#N/A</v>
      </c>
    </row>
    <row r="752">
      <c r="A752" s="50">
        <v>751.0</v>
      </c>
      <c r="B752" s="67">
        <v>1022.0</v>
      </c>
      <c r="C752" s="68" t="s">
        <v>4369</v>
      </c>
      <c r="D752" s="107" t="s">
        <v>11054</v>
      </c>
      <c r="E752" s="107" t="s">
        <v>11209</v>
      </c>
      <c r="F752" s="107">
        <v>19.0</v>
      </c>
      <c r="G752" s="11"/>
      <c r="I752" t="str">
        <f t="array" ref="I752">INDEX('2021 Points'!$F$13:$F$21,MATCH(1,MMULT(--('2021 Points'!$G$13:$N$21=D752),TRANSPOSE(COLUMN('2021 Points'!$G$13:$N$21)^0)),0))</f>
        <v>#N/A</v>
      </c>
    </row>
    <row r="753">
      <c r="A753" s="50">
        <v>752.0</v>
      </c>
      <c r="B753" s="67">
        <v>359.0</v>
      </c>
      <c r="C753" s="69" t="s">
        <v>1040</v>
      </c>
      <c r="D753" s="107" t="s">
        <v>554</v>
      </c>
      <c r="E753" s="107" t="s">
        <v>8970</v>
      </c>
      <c r="F753" s="107">
        <v>19.0</v>
      </c>
      <c r="G753" s="11"/>
      <c r="I753" t="str">
        <f t="array" ref="I753">INDEX('2021 Points'!$F$13:$F$21,MATCH(1,MMULT(--('2021 Points'!$G$13:$N$21=D753),TRANSPOSE(COLUMN('2021 Points'!$G$13:$N$21)^0)),0))</f>
        <v>#N/A</v>
      </c>
    </row>
    <row r="754">
      <c r="A754" s="50">
        <v>753.0</v>
      </c>
      <c r="B754" s="86"/>
      <c r="C754" s="69" t="s">
        <v>5640</v>
      </c>
      <c r="D754" s="107" t="s">
        <v>11387</v>
      </c>
      <c r="E754" s="107" t="s">
        <v>11225</v>
      </c>
      <c r="F754" s="107">
        <v>19.0</v>
      </c>
      <c r="G754" s="11"/>
      <c r="I754" t="str">
        <f t="array" ref="I754">INDEX('2021 Points'!$F$13:$F$21,MATCH(1,MMULT(--('2021 Points'!$G$13:$N$21=D754),TRANSPOSE(COLUMN('2021 Points'!$G$13:$N$21)^0)),0))</f>
        <v>#N/A</v>
      </c>
    </row>
    <row r="755">
      <c r="A755" s="50">
        <v>754.0</v>
      </c>
      <c r="B755" s="67">
        <v>1342.0</v>
      </c>
      <c r="C755" s="68" t="s">
        <v>5841</v>
      </c>
      <c r="D755" s="107" t="s">
        <v>11302</v>
      </c>
      <c r="E755" s="107" t="s">
        <v>11219</v>
      </c>
      <c r="F755" s="107">
        <v>19.0</v>
      </c>
      <c r="G755" s="11"/>
      <c r="I755" t="str">
        <f t="array" ref="I755">INDEX('2021 Points'!$F$13:$F$21,MATCH(1,MMULT(--('2021 Points'!$G$13:$N$21=D755),TRANSPOSE(COLUMN('2021 Points'!$G$13:$N$21)^0)),0))</f>
        <v>#N/A</v>
      </c>
    </row>
    <row r="756">
      <c r="A756" s="50">
        <v>755.0</v>
      </c>
      <c r="B756" s="67">
        <v>1301.0</v>
      </c>
      <c r="C756" s="68" t="s">
        <v>497</v>
      </c>
      <c r="D756" s="107" t="s">
        <v>2479</v>
      </c>
      <c r="E756" s="107" t="s">
        <v>115</v>
      </c>
      <c r="F756" s="107">
        <v>19.0</v>
      </c>
      <c r="G756" s="11"/>
      <c r="I756" t="str">
        <f t="array" ref="I756">INDEX('2021 Points'!$F$13:$F$21,MATCH(1,MMULT(--('2021 Points'!$G$13:$N$21=D756),TRANSPOSE(COLUMN('2021 Points'!$G$13:$N$21)^0)),0))</f>
        <v>#N/A</v>
      </c>
    </row>
    <row r="757">
      <c r="A757" s="50">
        <v>756.0</v>
      </c>
      <c r="B757" s="67">
        <v>241.0</v>
      </c>
      <c r="C757" s="69" t="s">
        <v>5628</v>
      </c>
      <c r="D757" s="107" t="s">
        <v>3508</v>
      </c>
      <c r="E757" s="107" t="s">
        <v>4326</v>
      </c>
      <c r="F757" s="107">
        <v>19.0</v>
      </c>
      <c r="G757" s="11"/>
      <c r="I757" t="str">
        <f t="array" ref="I757">INDEX('2021 Points'!$F$13:$F$21,MATCH(1,MMULT(--('2021 Points'!$G$13:$N$21=D757),TRANSPOSE(COLUMN('2021 Points'!$G$13:$N$21)^0)),0))</f>
        <v>#N/A</v>
      </c>
    </row>
    <row r="758">
      <c r="A758" s="50">
        <v>757.0</v>
      </c>
      <c r="B758" s="67">
        <v>498.0</v>
      </c>
      <c r="C758" s="69" t="s">
        <v>1518</v>
      </c>
      <c r="D758" s="107" t="s">
        <v>10878</v>
      </c>
      <c r="E758" s="107" t="s">
        <v>11211</v>
      </c>
      <c r="F758" s="107">
        <v>19.0</v>
      </c>
      <c r="G758" s="11"/>
      <c r="I758" t="str">
        <f t="array" ref="I758">INDEX('2021 Points'!$F$13:$F$21,MATCH(1,MMULT(--('2021 Points'!$G$13:$N$21=D758),TRANSPOSE(COLUMN('2021 Points'!$G$13:$N$21)^0)),0))</f>
        <v>#N/A</v>
      </c>
    </row>
    <row r="759">
      <c r="A759" s="50">
        <v>758.0</v>
      </c>
      <c r="B759" s="67">
        <v>382.0</v>
      </c>
      <c r="C759" s="69" t="s">
        <v>5386</v>
      </c>
      <c r="D759" s="107" t="s">
        <v>11408</v>
      </c>
      <c r="E759" s="107" t="s">
        <v>208</v>
      </c>
      <c r="F759" s="107">
        <v>19.0</v>
      </c>
      <c r="G759" s="11"/>
      <c r="I759" t="str">
        <f t="array" ref="I759">INDEX('2021 Points'!$F$13:$F$21,MATCH(1,MMULT(--('2021 Points'!$G$13:$N$21=D759),TRANSPOSE(COLUMN('2021 Points'!$G$13:$N$21)^0)),0))</f>
        <v>#N/A</v>
      </c>
    </row>
    <row r="760">
      <c r="A760" s="50">
        <v>759.0</v>
      </c>
      <c r="B760" s="67">
        <v>1149.0</v>
      </c>
      <c r="C760" s="68" t="s">
        <v>164</v>
      </c>
      <c r="D760" s="107" t="s">
        <v>10977</v>
      </c>
      <c r="E760" s="107" t="s">
        <v>9917</v>
      </c>
      <c r="F760" s="107">
        <v>19.0</v>
      </c>
      <c r="G760" s="11"/>
      <c r="I760" t="str">
        <f t="array" ref="I760">INDEX('2021 Points'!$F$13:$F$21,MATCH(1,MMULT(--('2021 Points'!$G$13:$N$21=D760),TRANSPOSE(COLUMN('2021 Points'!$G$13:$N$21)^0)),0))</f>
        <v>#N/A</v>
      </c>
    </row>
    <row r="761">
      <c r="A761" s="50">
        <v>760.0</v>
      </c>
      <c r="B761" s="67">
        <v>309.0</v>
      </c>
      <c r="C761" s="69" t="s">
        <v>4700</v>
      </c>
      <c r="D761" s="107" t="s">
        <v>10843</v>
      </c>
      <c r="E761" s="107" t="s">
        <v>11207</v>
      </c>
      <c r="F761" s="107">
        <v>19.0</v>
      </c>
      <c r="G761" s="11"/>
      <c r="I761" t="str">
        <f t="array" ref="I761">INDEX('2021 Points'!$F$13:$F$21,MATCH(1,MMULT(--('2021 Points'!$G$13:$N$21=D761),TRANSPOSE(COLUMN('2021 Points'!$G$13:$N$21)^0)),0))</f>
        <v>#N/A</v>
      </c>
    </row>
    <row r="762">
      <c r="A762" s="50">
        <v>761.0</v>
      </c>
      <c r="B762" s="86"/>
      <c r="C762" s="69" t="s">
        <v>6039</v>
      </c>
      <c r="D762" s="107" t="s">
        <v>1114</v>
      </c>
      <c r="E762" s="107" t="s">
        <v>9073</v>
      </c>
      <c r="F762" s="107">
        <v>19.0</v>
      </c>
      <c r="G762" s="11"/>
      <c r="I762" t="str">
        <f t="array" ref="I762">INDEX('2021 Points'!$F$13:$F$21,MATCH(1,MMULT(--('2021 Points'!$G$13:$N$21=D762),TRANSPOSE(COLUMN('2021 Points'!$G$13:$N$21)^0)),0))</f>
        <v>#N/A</v>
      </c>
    </row>
    <row r="763">
      <c r="A763" s="50">
        <v>762.0</v>
      </c>
      <c r="B763" s="86"/>
      <c r="C763" s="69" t="s">
        <v>5063</v>
      </c>
      <c r="D763" s="107" t="s">
        <v>11469</v>
      </c>
      <c r="E763" s="72"/>
      <c r="F763" s="107">
        <v>19.0</v>
      </c>
      <c r="G763" s="11"/>
      <c r="I763" t="str">
        <f t="array" ref="I763">INDEX('2021 Points'!$F$13:$F$21,MATCH(1,MMULT(--('2021 Points'!$G$13:$N$21=D763),TRANSPOSE(COLUMN('2021 Points'!$G$13:$N$21)^0)),0))</f>
        <v>#N/A</v>
      </c>
    </row>
    <row r="764">
      <c r="A764" s="50">
        <v>763.0</v>
      </c>
      <c r="B764" s="86"/>
      <c r="C764" s="69" t="s">
        <v>4759</v>
      </c>
      <c r="D764" s="107" t="s">
        <v>11466</v>
      </c>
      <c r="E764" s="107" t="s">
        <v>11467</v>
      </c>
      <c r="F764" s="107">
        <v>19.0</v>
      </c>
      <c r="G764" s="11"/>
      <c r="I764" t="str">
        <f t="array" ref="I764">INDEX('2021 Points'!$F$13:$F$21,MATCH(1,MMULT(--('2021 Points'!$G$13:$N$21=D764),TRANSPOSE(COLUMN('2021 Points'!$G$13:$N$21)^0)),0))</f>
        <v>#N/A</v>
      </c>
    </row>
    <row r="765">
      <c r="A765" s="50">
        <v>764.0</v>
      </c>
      <c r="B765" s="67">
        <v>856.0</v>
      </c>
      <c r="C765" s="68" t="s">
        <v>198</v>
      </c>
      <c r="D765" s="107" t="s">
        <v>2031</v>
      </c>
      <c r="E765" s="107" t="s">
        <v>1442</v>
      </c>
      <c r="F765" s="107">
        <v>19.0</v>
      </c>
      <c r="G765" s="11"/>
      <c r="I765" t="str">
        <f t="array" ref="I765">INDEX('2021 Points'!$F$13:$F$21,MATCH(1,MMULT(--('2021 Points'!$G$13:$N$21=D765),TRANSPOSE(COLUMN('2021 Points'!$G$13:$N$21)^0)),0))</f>
        <v>#N/A</v>
      </c>
    </row>
    <row r="766">
      <c r="A766" s="50">
        <v>765.0</v>
      </c>
      <c r="B766" s="86"/>
      <c r="C766" s="69" t="s">
        <v>5977</v>
      </c>
      <c r="D766" s="107" t="s">
        <v>11390</v>
      </c>
      <c r="E766" s="107" t="s">
        <v>9962</v>
      </c>
      <c r="F766" s="107">
        <v>19.0</v>
      </c>
      <c r="G766" s="11"/>
      <c r="I766" t="str">
        <f t="array" ref="I766">INDEX('2021 Points'!$F$13:$F$21,MATCH(1,MMULT(--('2021 Points'!$G$13:$N$21=D766),TRANSPOSE(COLUMN('2021 Points'!$G$13:$N$21)^0)),0))</f>
        <v>#N/A</v>
      </c>
    </row>
    <row r="767">
      <c r="A767" s="50">
        <v>766.0</v>
      </c>
      <c r="B767" s="67">
        <v>567.0</v>
      </c>
      <c r="C767" s="69" t="s">
        <v>5010</v>
      </c>
      <c r="D767" s="107" t="s">
        <v>3474</v>
      </c>
      <c r="E767" s="107" t="s">
        <v>11209</v>
      </c>
      <c r="F767" s="107">
        <v>19.0</v>
      </c>
      <c r="G767" s="11"/>
      <c r="I767" t="str">
        <f t="array" ref="I767">INDEX('2021 Points'!$F$13:$F$21,MATCH(1,MMULT(--('2021 Points'!$G$13:$N$21=D767),TRANSPOSE(COLUMN('2021 Points'!$G$13:$N$21)^0)),0))</f>
        <v>#N/A</v>
      </c>
    </row>
    <row r="768">
      <c r="A768" s="50">
        <v>767.0</v>
      </c>
      <c r="B768" s="67">
        <v>612.0</v>
      </c>
      <c r="C768" s="69" t="s">
        <v>4511</v>
      </c>
      <c r="D768" s="107" t="s">
        <v>11326</v>
      </c>
      <c r="E768" s="107" t="s">
        <v>11214</v>
      </c>
      <c r="F768" s="107">
        <v>19.0</v>
      </c>
      <c r="G768" s="11"/>
      <c r="I768" t="str">
        <f t="array" ref="I768">INDEX('2021 Points'!$F$13:$F$21,MATCH(1,MMULT(--('2021 Points'!$G$13:$N$21=D768),TRANSPOSE(COLUMN('2021 Points'!$G$13:$N$21)^0)),0))</f>
        <v>#N/A</v>
      </c>
    </row>
    <row r="769">
      <c r="A769" s="50">
        <v>768.0</v>
      </c>
      <c r="B769" s="67">
        <v>1475.0</v>
      </c>
      <c r="C769" s="68" t="s">
        <v>6058</v>
      </c>
      <c r="D769" s="107" t="s">
        <v>3771</v>
      </c>
      <c r="E769" s="72"/>
      <c r="F769" s="107">
        <v>19.0</v>
      </c>
      <c r="G769" s="11"/>
      <c r="I769" t="str">
        <f t="array" ref="I769">INDEX('2021 Points'!$F$13:$F$21,MATCH(1,MMULT(--('2021 Points'!$G$13:$N$21=D769),TRANSPOSE(COLUMN('2021 Points'!$G$13:$N$21)^0)),0))</f>
        <v>#N/A</v>
      </c>
    </row>
    <row r="770">
      <c r="A770" s="50">
        <v>769.0</v>
      </c>
      <c r="B770" s="67">
        <v>659.0</v>
      </c>
      <c r="C770" s="69" t="s">
        <v>5308</v>
      </c>
      <c r="D770" s="107" t="s">
        <v>2517</v>
      </c>
      <c r="E770" s="107" t="s">
        <v>704</v>
      </c>
      <c r="F770" s="107">
        <v>19.0</v>
      </c>
      <c r="G770" s="11"/>
      <c r="I770" t="str">
        <f t="array" ref="I770">INDEX('2021 Points'!$F$13:$F$21,MATCH(1,MMULT(--('2021 Points'!$G$13:$N$21=D770),TRANSPOSE(COLUMN('2021 Points'!$G$13:$N$21)^0)),0))</f>
        <v>#N/A</v>
      </c>
    </row>
    <row r="771">
      <c r="A771" s="50">
        <v>770.0</v>
      </c>
      <c r="B771" s="67">
        <v>1805.0</v>
      </c>
      <c r="C771" s="68" t="s">
        <v>932</v>
      </c>
      <c r="D771" s="107" t="s">
        <v>1388</v>
      </c>
      <c r="E771" s="107" t="s">
        <v>8600</v>
      </c>
      <c r="F771" s="107">
        <v>19.0</v>
      </c>
      <c r="G771" s="11"/>
      <c r="I771" t="str">
        <f t="array" ref="I771">INDEX('2021 Points'!$F$13:$F$21,MATCH(1,MMULT(--('2021 Points'!$G$13:$N$21=D771),TRANSPOSE(COLUMN('2021 Points'!$G$13:$N$21)^0)),0))</f>
        <v>#N/A</v>
      </c>
    </row>
    <row r="772">
      <c r="A772" s="50">
        <v>771.0</v>
      </c>
      <c r="B772" s="67">
        <v>1144.0</v>
      </c>
      <c r="C772" s="68" t="s">
        <v>5858</v>
      </c>
      <c r="D772" s="107" t="s">
        <v>2624</v>
      </c>
      <c r="E772" s="72"/>
      <c r="F772" s="107">
        <v>18.0</v>
      </c>
      <c r="G772" s="11"/>
      <c r="I772" t="str">
        <f t="array" ref="I772">INDEX('2021 Points'!$F$13:$F$21,MATCH(1,MMULT(--('2021 Points'!$G$13:$N$21=D772),TRANSPOSE(COLUMN('2021 Points'!$G$13:$N$21)^0)),0))</f>
        <v>#N/A</v>
      </c>
    </row>
    <row r="773">
      <c r="A773" s="50">
        <v>772.0</v>
      </c>
      <c r="B773" s="67">
        <v>552.0</v>
      </c>
      <c r="C773" s="69" t="s">
        <v>678</v>
      </c>
      <c r="D773" s="107" t="s">
        <v>459</v>
      </c>
      <c r="E773" s="107" t="s">
        <v>11971</v>
      </c>
      <c r="F773" s="107">
        <v>18.0</v>
      </c>
      <c r="G773" s="11"/>
      <c r="I773" t="str">
        <f t="array" ref="I773">INDEX('2021 Points'!$F$13:$F$21,MATCH(1,MMULT(--('2021 Points'!$G$13:$N$21=D773),TRANSPOSE(COLUMN('2021 Points'!$G$13:$N$21)^0)),0))</f>
        <v>#N/A</v>
      </c>
    </row>
    <row r="774">
      <c r="A774" s="50">
        <v>773.0</v>
      </c>
      <c r="B774" s="67">
        <v>1235.0</v>
      </c>
      <c r="C774" s="68" t="s">
        <v>5482</v>
      </c>
      <c r="D774" s="107" t="s">
        <v>2057</v>
      </c>
      <c r="E774" s="107" t="s">
        <v>9928</v>
      </c>
      <c r="F774" s="107">
        <v>18.0</v>
      </c>
      <c r="G774" s="11"/>
      <c r="I774" t="str">
        <f t="array" ref="I774">INDEX('2021 Points'!$F$13:$F$21,MATCH(1,MMULT(--('2021 Points'!$G$13:$N$21=D774),TRANSPOSE(COLUMN('2021 Points'!$G$13:$N$21)^0)),0))</f>
        <v>#N/A</v>
      </c>
    </row>
    <row r="775">
      <c r="A775" s="50">
        <v>774.0</v>
      </c>
      <c r="B775" s="67">
        <v>1080.0</v>
      </c>
      <c r="C775" s="68" t="s">
        <v>5347</v>
      </c>
      <c r="D775" s="107" t="s">
        <v>348</v>
      </c>
      <c r="E775" s="107" t="s">
        <v>8970</v>
      </c>
      <c r="F775" s="107">
        <v>18.0</v>
      </c>
      <c r="G775" s="11"/>
      <c r="I775" t="str">
        <f t="array" ref="I775">INDEX('2021 Points'!$F$13:$F$21,MATCH(1,MMULT(--('2021 Points'!$G$13:$N$21=D775),TRANSPOSE(COLUMN('2021 Points'!$G$13:$N$21)^0)),0))</f>
        <v>#N/A</v>
      </c>
    </row>
    <row r="776">
      <c r="A776" s="50">
        <v>775.0</v>
      </c>
      <c r="B776" s="67">
        <v>683.0</v>
      </c>
      <c r="C776" s="69" t="s">
        <v>1683</v>
      </c>
      <c r="D776" s="107" t="s">
        <v>2599</v>
      </c>
      <c r="E776" s="107" t="s">
        <v>11207</v>
      </c>
      <c r="F776" s="107">
        <v>18.0</v>
      </c>
      <c r="G776" s="11"/>
      <c r="I776" t="str">
        <f t="array" ref="I776">INDEX('2021 Points'!$F$13:$F$21,MATCH(1,MMULT(--('2021 Points'!$G$13:$N$21=D776),TRANSPOSE(COLUMN('2021 Points'!$G$13:$N$21)^0)),0))</f>
        <v>James</v>
      </c>
    </row>
    <row r="777">
      <c r="A777" s="50">
        <v>776.0</v>
      </c>
      <c r="B777" s="67">
        <v>903.0</v>
      </c>
      <c r="C777" s="68" t="s">
        <v>4422</v>
      </c>
      <c r="D777" s="107" t="s">
        <v>11385</v>
      </c>
      <c r="E777" s="107" t="s">
        <v>8600</v>
      </c>
      <c r="F777" s="107">
        <v>18.0</v>
      </c>
      <c r="G777" s="11"/>
      <c r="I777" t="str">
        <f t="array" ref="I777">INDEX('2021 Points'!$F$13:$F$21,MATCH(1,MMULT(--('2021 Points'!$G$13:$N$21=D777),TRANSPOSE(COLUMN('2021 Points'!$G$13:$N$21)^0)),0))</f>
        <v>#N/A</v>
      </c>
    </row>
    <row r="778">
      <c r="A778" s="50">
        <v>777.0</v>
      </c>
      <c r="B778" s="67">
        <v>684.0</v>
      </c>
      <c r="C778" s="69" t="s">
        <v>319</v>
      </c>
      <c r="D778" s="107" t="s">
        <v>1959</v>
      </c>
      <c r="E778" s="107" t="s">
        <v>115</v>
      </c>
      <c r="F778" s="107">
        <v>18.0</v>
      </c>
      <c r="G778" s="11"/>
      <c r="I778" t="str">
        <f t="array" ref="I778">INDEX('2021 Points'!$F$13:$F$21,MATCH(1,MMULT(--('2021 Points'!$G$13:$N$21=D778),TRANSPOSE(COLUMN('2021 Points'!$G$13:$N$21)^0)),0))</f>
        <v>#N/A</v>
      </c>
    </row>
    <row r="779">
      <c r="A779" s="50">
        <v>778.0</v>
      </c>
      <c r="B779" s="67">
        <v>796.0</v>
      </c>
      <c r="C779" s="68" t="s">
        <v>155</v>
      </c>
      <c r="D779" s="107" t="s">
        <v>3925</v>
      </c>
      <c r="E779" s="107" t="s">
        <v>9917</v>
      </c>
      <c r="F779" s="107">
        <v>18.0</v>
      </c>
      <c r="G779" s="11"/>
      <c r="I779" t="str">
        <f t="array" ref="I779">INDEX('2021 Points'!$F$13:$F$21,MATCH(1,MMULT(--('2021 Points'!$G$13:$N$21=D779),TRANSPOSE(COLUMN('2021 Points'!$G$13:$N$21)^0)),0))</f>
        <v>#N/A</v>
      </c>
    </row>
    <row r="780">
      <c r="A780" s="50">
        <v>779.0</v>
      </c>
      <c r="B780" s="67">
        <v>702.0</v>
      </c>
      <c r="C780" s="69" t="s">
        <v>257</v>
      </c>
      <c r="D780" s="107" t="s">
        <v>3529</v>
      </c>
      <c r="E780" s="107" t="s">
        <v>8630</v>
      </c>
      <c r="F780" s="107">
        <v>18.0</v>
      </c>
      <c r="G780" s="11"/>
      <c r="I780" t="str">
        <f t="array" ref="I780">INDEX('2021 Points'!$F$13:$F$21,MATCH(1,MMULT(--('2021 Points'!$G$13:$N$21=D780),TRANSPOSE(COLUMN('2021 Points'!$G$13:$N$21)^0)),0))</f>
        <v>#N/A</v>
      </c>
    </row>
    <row r="781">
      <c r="A781" s="50">
        <v>780.0</v>
      </c>
      <c r="B781" s="86"/>
      <c r="C781" s="69" t="s">
        <v>12009</v>
      </c>
      <c r="D781" s="107" t="s">
        <v>1709</v>
      </c>
      <c r="E781" s="72"/>
      <c r="F781" s="107">
        <v>18.0</v>
      </c>
      <c r="G781" s="11"/>
      <c r="I781" t="str">
        <f t="array" ref="I781">INDEX('2021 Points'!$F$13:$F$21,MATCH(1,MMULT(--('2021 Points'!$G$13:$N$21=D781),TRANSPOSE(COLUMN('2021 Points'!$G$13:$N$21)^0)),0))</f>
        <v>#N/A</v>
      </c>
    </row>
    <row r="782">
      <c r="A782" s="50">
        <v>781.0</v>
      </c>
      <c r="B782" s="67">
        <v>1572.0</v>
      </c>
      <c r="C782" s="68" t="s">
        <v>4452</v>
      </c>
      <c r="D782" s="107" t="s">
        <v>2389</v>
      </c>
      <c r="E782" s="107" t="s">
        <v>11470</v>
      </c>
      <c r="F782" s="107">
        <v>18.0</v>
      </c>
      <c r="G782" s="11"/>
      <c r="I782" t="str">
        <f t="array" ref="I782">INDEX('2021 Points'!$F$13:$F$21,MATCH(1,MMULT(--('2021 Points'!$G$13:$N$21=D782),TRANSPOSE(COLUMN('2021 Points'!$G$13:$N$21)^0)),0))</f>
        <v>#N/A</v>
      </c>
    </row>
    <row r="783">
      <c r="A783" s="50">
        <v>782.0</v>
      </c>
      <c r="B783" s="67">
        <v>597.0</v>
      </c>
      <c r="C783" s="69" t="s">
        <v>692</v>
      </c>
      <c r="D783" s="107" t="s">
        <v>792</v>
      </c>
      <c r="E783" s="107" t="s">
        <v>8596</v>
      </c>
      <c r="F783" s="107">
        <v>18.0</v>
      </c>
      <c r="G783" s="11"/>
      <c r="I783" t="str">
        <f t="array" ref="I783">INDEX('2021 Points'!$F$13:$F$21,MATCH(1,MMULT(--('2021 Points'!$G$13:$N$21=D783),TRANSPOSE(COLUMN('2021 Points'!$G$13:$N$21)^0)),0))</f>
        <v>#N/A</v>
      </c>
    </row>
    <row r="784">
      <c r="A784" s="50">
        <v>783.0</v>
      </c>
      <c r="B784" s="67">
        <v>634.0</v>
      </c>
      <c r="C784" s="69" t="s">
        <v>1619</v>
      </c>
      <c r="D784" s="107" t="s">
        <v>2328</v>
      </c>
      <c r="E784" s="107" t="s">
        <v>4598</v>
      </c>
      <c r="F784" s="107">
        <v>18.0</v>
      </c>
      <c r="G784" s="11"/>
      <c r="I784" t="str">
        <f t="array" ref="I784">INDEX('2021 Points'!$F$13:$F$21,MATCH(1,MMULT(--('2021 Points'!$G$13:$N$21=D784),TRANSPOSE(COLUMN('2021 Points'!$G$13:$N$21)^0)),0))</f>
        <v>#N/A</v>
      </c>
    </row>
    <row r="785">
      <c r="A785" s="50">
        <v>784.0</v>
      </c>
      <c r="B785" s="67">
        <v>607.0</v>
      </c>
      <c r="C785" s="69" t="s">
        <v>495</v>
      </c>
      <c r="D785" s="107" t="s">
        <v>1977</v>
      </c>
      <c r="E785" s="107" t="s">
        <v>11208</v>
      </c>
      <c r="F785" s="107">
        <v>18.0</v>
      </c>
      <c r="G785" s="11"/>
      <c r="I785" t="str">
        <f t="array" ref="I785">INDEX('2021 Points'!$F$13:$F$21,MATCH(1,MMULT(--('2021 Points'!$G$13:$N$21=D785),TRANSPOSE(COLUMN('2021 Points'!$G$13:$N$21)^0)),0))</f>
        <v>#N/A</v>
      </c>
    </row>
    <row r="786">
      <c r="A786" s="50">
        <v>785.0</v>
      </c>
      <c r="B786" s="67">
        <v>852.0</v>
      </c>
      <c r="C786" s="68" t="s">
        <v>4395</v>
      </c>
      <c r="D786" s="107" t="s">
        <v>10978</v>
      </c>
      <c r="E786" s="107" t="s">
        <v>11288</v>
      </c>
      <c r="F786" s="107">
        <v>18.0</v>
      </c>
      <c r="G786" s="11"/>
      <c r="I786" t="str">
        <f t="array" ref="I786">INDEX('2021 Points'!$F$13:$F$21,MATCH(1,MMULT(--('2021 Points'!$G$13:$N$21=D786),TRANSPOSE(COLUMN('2021 Points'!$G$13:$N$21)^0)),0))</f>
        <v>#N/A</v>
      </c>
    </row>
    <row r="787">
      <c r="A787" s="50">
        <v>786.0</v>
      </c>
      <c r="B787" s="67">
        <v>494.0</v>
      </c>
      <c r="C787" s="69" t="s">
        <v>4898</v>
      </c>
      <c r="D787" s="107" t="s">
        <v>2206</v>
      </c>
      <c r="E787" s="107" t="s">
        <v>10758</v>
      </c>
      <c r="F787" s="107">
        <v>18.0</v>
      </c>
      <c r="G787" s="11"/>
      <c r="I787" t="str">
        <f t="array" ref="I787">INDEX('2021 Points'!$F$13:$F$21,MATCH(1,MMULT(--('2021 Points'!$G$13:$N$21=D787),TRANSPOSE(COLUMN('2021 Points'!$G$13:$N$21)^0)),0))</f>
        <v>#N/A</v>
      </c>
    </row>
    <row r="788">
      <c r="A788" s="50">
        <v>787.0</v>
      </c>
      <c r="B788" s="67">
        <v>2416.0</v>
      </c>
      <c r="C788" s="68" t="s">
        <v>12010</v>
      </c>
      <c r="D788" s="107" t="s">
        <v>519</v>
      </c>
      <c r="E788" s="72"/>
      <c r="F788" s="107">
        <v>18.0</v>
      </c>
      <c r="G788" s="11"/>
      <c r="I788" t="str">
        <f t="array" ref="I788">INDEX('2021 Points'!$F$13:$F$21,MATCH(1,MMULT(--('2021 Points'!$G$13:$N$21=D788),TRANSPOSE(COLUMN('2021 Points'!$G$13:$N$21)^0)),0))</f>
        <v>#N/A</v>
      </c>
    </row>
    <row r="789">
      <c r="A789" s="50">
        <v>788.0</v>
      </c>
      <c r="B789" s="67">
        <v>650.0</v>
      </c>
      <c r="C789" s="69" t="s">
        <v>1516</v>
      </c>
      <c r="D789" s="107" t="s">
        <v>3570</v>
      </c>
      <c r="E789" s="107" t="s">
        <v>9081</v>
      </c>
      <c r="F789" s="107">
        <v>17.0</v>
      </c>
      <c r="G789" s="11"/>
      <c r="I789" t="str">
        <f t="array" ref="I789">INDEX('2021 Points'!$F$13:$F$21,MATCH(1,MMULT(--('2021 Points'!$G$13:$N$21=D789),TRANSPOSE(COLUMN('2021 Points'!$G$13:$N$21)^0)),0))</f>
        <v>#N/A</v>
      </c>
    </row>
    <row r="790">
      <c r="A790" s="50">
        <v>789.0</v>
      </c>
      <c r="B790" s="86"/>
      <c r="C790" s="69" t="s">
        <v>12011</v>
      </c>
      <c r="D790" s="107" t="s">
        <v>1477</v>
      </c>
      <c r="E790" s="107" t="s">
        <v>11286</v>
      </c>
      <c r="F790" s="107">
        <v>17.0</v>
      </c>
      <c r="G790" s="11"/>
      <c r="I790" t="str">
        <f t="array" ref="I790">INDEX('2021 Points'!$F$13:$F$21,MATCH(1,MMULT(--('2021 Points'!$G$13:$N$21=D790),TRANSPOSE(COLUMN('2021 Points'!$G$13:$N$21)^0)),0))</f>
        <v>#N/A</v>
      </c>
    </row>
    <row r="791">
      <c r="A791" s="50">
        <v>790.0</v>
      </c>
      <c r="B791" s="67">
        <v>853.0</v>
      </c>
      <c r="C791" s="68" t="s">
        <v>91</v>
      </c>
      <c r="D791" s="107" t="s">
        <v>11486</v>
      </c>
      <c r="E791" s="107" t="s">
        <v>11219</v>
      </c>
      <c r="F791" s="107">
        <v>17.0</v>
      </c>
      <c r="G791" s="11"/>
      <c r="I791" t="str">
        <f t="array" ref="I791">INDEX('2021 Points'!$F$13:$F$21,MATCH(1,MMULT(--('2021 Points'!$G$13:$N$21=D791),TRANSPOSE(COLUMN('2021 Points'!$G$13:$N$21)^0)),0))</f>
        <v>#N/A</v>
      </c>
    </row>
    <row r="792">
      <c r="A792" s="50">
        <v>791.0</v>
      </c>
      <c r="B792" s="86"/>
      <c r="C792" s="69" t="s">
        <v>8792</v>
      </c>
      <c r="D792" s="107" t="s">
        <v>1922</v>
      </c>
      <c r="E792" s="107" t="s">
        <v>11212</v>
      </c>
      <c r="F792" s="107">
        <v>17.0</v>
      </c>
      <c r="G792" s="11"/>
      <c r="I792" t="str">
        <f t="array" ref="I792">INDEX('2021 Points'!$F$13:$F$21,MATCH(1,MMULT(--('2021 Points'!$G$13:$N$21=D792),TRANSPOSE(COLUMN('2021 Points'!$G$13:$N$21)^0)),0))</f>
        <v>#N/A</v>
      </c>
    </row>
    <row r="793">
      <c r="A793" s="50">
        <v>792.0</v>
      </c>
      <c r="B793" s="67">
        <v>1501.0</v>
      </c>
      <c r="C793" s="68" t="s">
        <v>4778</v>
      </c>
      <c r="D793" s="107" t="s">
        <v>703</v>
      </c>
      <c r="E793" s="107" t="s">
        <v>9937</v>
      </c>
      <c r="F793" s="107">
        <v>17.0</v>
      </c>
      <c r="G793" s="11"/>
      <c r="I793" t="str">
        <f t="array" ref="I793">INDEX('2021 Points'!$F$13:$F$21,MATCH(1,MMULT(--('2021 Points'!$G$13:$N$21=D793),TRANSPOSE(COLUMN('2021 Points'!$G$13:$N$21)^0)),0))</f>
        <v>#N/A</v>
      </c>
    </row>
    <row r="794">
      <c r="A794" s="50">
        <v>793.0</v>
      </c>
      <c r="B794" s="67">
        <v>1929.0</v>
      </c>
      <c r="C794" s="68" t="s">
        <v>12012</v>
      </c>
      <c r="D794" s="107" t="s">
        <v>3493</v>
      </c>
      <c r="E794" s="107" t="s">
        <v>4836</v>
      </c>
      <c r="F794" s="107">
        <v>17.0</v>
      </c>
      <c r="G794" s="11"/>
      <c r="I794" t="str">
        <f t="array" ref="I794">INDEX('2021 Points'!$F$13:$F$21,MATCH(1,MMULT(--('2021 Points'!$G$13:$N$21=D794),TRANSPOSE(COLUMN('2021 Points'!$G$13:$N$21)^0)),0))</f>
        <v>#N/A</v>
      </c>
    </row>
    <row r="795">
      <c r="A795" s="50">
        <v>794.0</v>
      </c>
      <c r="B795" s="67">
        <v>623.0</v>
      </c>
      <c r="C795" s="69" t="s">
        <v>5257</v>
      </c>
      <c r="D795" s="107" t="s">
        <v>1940</v>
      </c>
      <c r="E795" s="107" t="s">
        <v>9976</v>
      </c>
      <c r="F795" s="107">
        <v>17.0</v>
      </c>
      <c r="G795" s="11"/>
      <c r="I795" t="str">
        <f t="array" ref="I795">INDEX('2021 Points'!$F$13:$F$21,MATCH(1,MMULT(--('2021 Points'!$G$13:$N$21=D795),TRANSPOSE(COLUMN('2021 Points'!$G$13:$N$21)^0)),0))</f>
        <v>#N/A</v>
      </c>
    </row>
    <row r="796">
      <c r="A796" s="50">
        <v>795.0</v>
      </c>
      <c r="B796" s="67">
        <v>2339.0</v>
      </c>
      <c r="C796" s="68" t="s">
        <v>1174</v>
      </c>
      <c r="D796" s="107" t="s">
        <v>11481</v>
      </c>
      <c r="E796" s="72"/>
      <c r="F796" s="107">
        <v>17.0</v>
      </c>
      <c r="G796" s="11"/>
      <c r="I796" t="str">
        <f t="array" ref="I796">INDEX('2021 Points'!$F$13:$F$21,MATCH(1,MMULT(--('2021 Points'!$G$13:$N$21=D796),TRANSPOSE(COLUMN('2021 Points'!$G$13:$N$21)^0)),0))</f>
        <v>#N/A</v>
      </c>
    </row>
    <row r="797">
      <c r="A797" s="50">
        <v>796.0</v>
      </c>
      <c r="B797" s="86"/>
      <c r="C797" s="69" t="s">
        <v>6018</v>
      </c>
      <c r="D797" s="107" t="s">
        <v>11493</v>
      </c>
      <c r="E797" s="72"/>
      <c r="F797" s="107">
        <v>17.0</v>
      </c>
      <c r="G797" s="11"/>
      <c r="I797" t="str">
        <f t="array" ref="I797">INDEX('2021 Points'!$F$13:$F$21,MATCH(1,MMULT(--('2021 Points'!$G$13:$N$21=D797),TRANSPOSE(COLUMN('2021 Points'!$G$13:$N$21)^0)),0))</f>
        <v>#N/A</v>
      </c>
    </row>
    <row r="798">
      <c r="A798" s="50">
        <v>797.0</v>
      </c>
      <c r="B798" s="67">
        <v>1404.0</v>
      </c>
      <c r="C798" s="68" t="s">
        <v>553</v>
      </c>
      <c r="D798" s="107" t="s">
        <v>11392</v>
      </c>
      <c r="E798" s="72"/>
      <c r="F798" s="107">
        <v>17.0</v>
      </c>
      <c r="G798" s="11"/>
      <c r="I798" t="str">
        <f t="array" ref="I798">INDEX('2021 Points'!$F$13:$F$21,MATCH(1,MMULT(--('2021 Points'!$G$13:$N$21=D798),TRANSPOSE(COLUMN('2021 Points'!$G$13:$N$21)^0)),0))</f>
        <v>#N/A</v>
      </c>
    </row>
    <row r="799">
      <c r="A799" s="50">
        <v>798.0</v>
      </c>
      <c r="B799" s="67">
        <v>517.0</v>
      </c>
      <c r="C799" s="69" t="s">
        <v>8677</v>
      </c>
      <c r="D799" s="107" t="s">
        <v>11299</v>
      </c>
      <c r="E799" s="107" t="s">
        <v>11300</v>
      </c>
      <c r="F799" s="107">
        <v>17.0</v>
      </c>
      <c r="G799" s="11"/>
      <c r="I799" t="str">
        <f t="array" ref="I799">INDEX('2021 Points'!$F$13:$F$21,MATCH(1,MMULT(--('2021 Points'!$G$13:$N$21=D799),TRANSPOSE(COLUMN('2021 Points'!$G$13:$N$21)^0)),0))</f>
        <v>#N/A</v>
      </c>
    </row>
    <row r="800">
      <c r="A800" s="50">
        <v>799.0</v>
      </c>
      <c r="B800" s="67">
        <v>629.0</v>
      </c>
      <c r="C800" s="69" t="s">
        <v>5315</v>
      </c>
      <c r="D800" s="107" t="s">
        <v>3418</v>
      </c>
      <c r="E800" s="107" t="s">
        <v>8688</v>
      </c>
      <c r="F800" s="107">
        <v>17.0</v>
      </c>
      <c r="G800" s="11"/>
      <c r="I800" t="str">
        <f t="array" ref="I800">INDEX('2021 Points'!$F$13:$F$21,MATCH(1,MMULT(--('2021 Points'!$G$13:$N$21=D800),TRANSPOSE(COLUMN('2021 Points'!$G$13:$N$21)^0)),0))</f>
        <v>#N/A</v>
      </c>
    </row>
    <row r="801">
      <c r="A801" s="49">
        <v>800.0</v>
      </c>
      <c r="B801" s="63">
        <v>1508.0</v>
      </c>
      <c r="C801" s="64" t="s">
        <v>1461</v>
      </c>
      <c r="D801" s="108" t="s">
        <v>11427</v>
      </c>
      <c r="E801" s="108" t="s">
        <v>11286</v>
      </c>
      <c r="F801" s="108">
        <v>17.0</v>
      </c>
      <c r="I801" t="str">
        <f t="array" ref="I801">INDEX('2021 Points'!$F$13:$F$21,MATCH(1,MMULT(--('2021 Points'!$G$13:$N$21=D801),TRANSPOSE(COLUMN('2021 Points'!$G$13:$N$21)^0)),0))</f>
        <v>#N/A</v>
      </c>
    </row>
    <row r="802">
      <c r="A802" s="48">
        <v>801.0</v>
      </c>
      <c r="B802" s="65"/>
      <c r="C802" s="61" t="s">
        <v>9993</v>
      </c>
      <c r="D802" s="84" t="s">
        <v>59</v>
      </c>
      <c r="E802" s="84" t="s">
        <v>5840</v>
      </c>
      <c r="F802" s="84">
        <v>17.0</v>
      </c>
      <c r="G802" s="11"/>
      <c r="I802" t="str">
        <f t="array" ref="I802">INDEX('2021 Points'!$F$13:$F$21,MATCH(1,MMULT(--('2021 Points'!$G$13:$N$21=D802),TRANSPOSE(COLUMN('2021 Points'!$G$13:$N$21)^0)),0))</f>
        <v>#N/A</v>
      </c>
    </row>
    <row r="803">
      <c r="A803" s="48">
        <v>802.0</v>
      </c>
      <c r="B803" s="65"/>
      <c r="C803" s="61" t="s">
        <v>5658</v>
      </c>
      <c r="D803" s="84" t="s">
        <v>655</v>
      </c>
      <c r="E803" s="83"/>
      <c r="F803" s="84">
        <v>16.0</v>
      </c>
      <c r="G803" s="11"/>
      <c r="I803" t="str">
        <f t="array" ref="I803">INDEX('2021 Points'!$F$13:$F$21,MATCH(1,MMULT(--('2021 Points'!$G$13:$N$21=D803),TRANSPOSE(COLUMN('2021 Points'!$G$13:$N$21)^0)),0))</f>
        <v>#N/A</v>
      </c>
    </row>
    <row r="804">
      <c r="A804" s="48">
        <v>803.0</v>
      </c>
      <c r="B804" s="60">
        <v>860.0</v>
      </c>
      <c r="C804" s="62" t="s">
        <v>1383</v>
      </c>
      <c r="D804" s="84" t="s">
        <v>11014</v>
      </c>
      <c r="E804" s="84" t="s">
        <v>11206</v>
      </c>
      <c r="F804" s="84">
        <v>16.0</v>
      </c>
      <c r="G804" s="11"/>
      <c r="I804" t="str">
        <f t="array" ref="I804">INDEX('2021 Points'!$F$13:$F$21,MATCH(1,MMULT(--('2021 Points'!$G$13:$N$21=D804),TRANSPOSE(COLUMN('2021 Points'!$G$13:$N$21)^0)),0))</f>
        <v>#N/A</v>
      </c>
    </row>
    <row r="805">
      <c r="A805" s="48">
        <v>804.0</v>
      </c>
      <c r="B805" s="60">
        <v>824.0</v>
      </c>
      <c r="C805" s="62" t="s">
        <v>253</v>
      </c>
      <c r="D805" s="84" t="s">
        <v>11437</v>
      </c>
      <c r="E805" s="84" t="s">
        <v>102</v>
      </c>
      <c r="F805" s="84">
        <v>16.0</v>
      </c>
      <c r="G805" s="11"/>
      <c r="I805" t="str">
        <f t="array" ref="I805">INDEX('2021 Points'!$F$13:$F$21,MATCH(1,MMULT(--('2021 Points'!$G$13:$N$21=D805),TRANSPOSE(COLUMN('2021 Points'!$G$13:$N$21)^0)),0))</f>
        <v>#N/A</v>
      </c>
    </row>
    <row r="806">
      <c r="A806" s="48">
        <v>805.0</v>
      </c>
      <c r="B806" s="65"/>
      <c r="C806" s="61" t="s">
        <v>12013</v>
      </c>
      <c r="D806" s="84" t="s">
        <v>2655</v>
      </c>
      <c r="E806" s="83"/>
      <c r="F806" s="84">
        <v>16.0</v>
      </c>
      <c r="G806" s="11"/>
      <c r="I806" t="str">
        <f t="array" ref="I806">INDEX('2021 Points'!$F$13:$F$21,MATCH(1,MMULT(--('2021 Points'!$G$13:$N$21=D806),TRANSPOSE(COLUMN('2021 Points'!$G$13:$N$21)^0)),0))</f>
        <v>#N/A</v>
      </c>
    </row>
    <row r="807">
      <c r="A807" s="48">
        <v>806.0</v>
      </c>
      <c r="B807" s="60">
        <v>994.0</v>
      </c>
      <c r="C807" s="62" t="s">
        <v>4714</v>
      </c>
      <c r="D807" s="84" t="s">
        <v>3643</v>
      </c>
      <c r="E807" s="84" t="s">
        <v>4326</v>
      </c>
      <c r="F807" s="84">
        <v>16.0</v>
      </c>
      <c r="G807" s="11"/>
      <c r="I807" t="str">
        <f t="array" ref="I807">INDEX('2021 Points'!$F$13:$F$21,MATCH(1,MMULT(--('2021 Points'!$G$13:$N$21=D807),TRANSPOSE(COLUMN('2021 Points'!$G$13:$N$21)^0)),0))</f>
        <v>#N/A</v>
      </c>
    </row>
    <row r="808">
      <c r="A808" s="48">
        <v>807.0</v>
      </c>
      <c r="B808" s="60">
        <v>910.0</v>
      </c>
      <c r="C808" s="62" t="s">
        <v>4485</v>
      </c>
      <c r="D808" s="84" t="s">
        <v>3569</v>
      </c>
      <c r="E808" s="84" t="s">
        <v>4326</v>
      </c>
      <c r="F808" s="84">
        <v>16.0</v>
      </c>
      <c r="G808" s="11"/>
      <c r="I808" t="str">
        <f t="array" ref="I808">INDEX('2021 Points'!$F$13:$F$21,MATCH(1,MMULT(--('2021 Points'!$G$13:$N$21=D808),TRANSPOSE(COLUMN('2021 Points'!$G$13:$N$21)^0)),0))</f>
        <v>#N/A</v>
      </c>
    </row>
    <row r="809">
      <c r="A809" s="48">
        <v>808.0</v>
      </c>
      <c r="B809" s="65"/>
      <c r="C809" s="61" t="s">
        <v>8903</v>
      </c>
      <c r="D809" s="84" t="s">
        <v>3758</v>
      </c>
      <c r="E809" s="83"/>
      <c r="F809" s="84">
        <v>16.0</v>
      </c>
      <c r="G809" s="11"/>
      <c r="I809" t="str">
        <f t="array" ref="I809">INDEX('2021 Points'!$F$13:$F$21,MATCH(1,MMULT(--('2021 Points'!$G$13:$N$21=D809),TRANSPOSE(COLUMN('2021 Points'!$G$13:$N$21)^0)),0))</f>
        <v>#N/A</v>
      </c>
    </row>
    <row r="810">
      <c r="A810" s="48">
        <v>809.0</v>
      </c>
      <c r="B810" s="60">
        <v>771.0</v>
      </c>
      <c r="C810" s="61" t="s">
        <v>209</v>
      </c>
      <c r="D810" s="84" t="s">
        <v>11342</v>
      </c>
      <c r="E810" s="84" t="s">
        <v>11971</v>
      </c>
      <c r="F810" s="84">
        <v>16.0</v>
      </c>
      <c r="G810" s="11"/>
      <c r="I810" t="str">
        <f t="array" ref="I810">INDEX('2021 Points'!$F$13:$F$21,MATCH(1,MMULT(--('2021 Points'!$G$13:$N$21=D810),TRANSPOSE(COLUMN('2021 Points'!$G$13:$N$21)^0)),0))</f>
        <v>#N/A</v>
      </c>
    </row>
    <row r="811">
      <c r="A811" s="48">
        <v>810.0</v>
      </c>
      <c r="B811" s="65"/>
      <c r="C811" s="61" t="s">
        <v>4860</v>
      </c>
      <c r="D811" s="84" t="s">
        <v>677</v>
      </c>
      <c r="E811" s="84" t="s">
        <v>8596</v>
      </c>
      <c r="F811" s="84">
        <v>16.0</v>
      </c>
      <c r="G811" s="11"/>
      <c r="I811" t="str">
        <f t="array" ref="I811">INDEX('2021 Points'!$F$13:$F$21,MATCH(1,MMULT(--('2021 Points'!$G$13:$N$21=D811),TRANSPOSE(COLUMN('2021 Points'!$G$13:$N$21)^0)),0))</f>
        <v>#N/A</v>
      </c>
    </row>
    <row r="812">
      <c r="A812" s="48">
        <v>811.0</v>
      </c>
      <c r="B812" s="60">
        <v>1821.0</v>
      </c>
      <c r="C812" s="62" t="s">
        <v>12014</v>
      </c>
      <c r="D812" s="84" t="s">
        <v>11133</v>
      </c>
      <c r="E812" s="83"/>
      <c r="F812" s="84">
        <v>16.0</v>
      </c>
      <c r="G812" s="11"/>
      <c r="I812" t="str">
        <f t="array" ref="I812">INDEX('2021 Points'!$F$13:$F$21,MATCH(1,MMULT(--('2021 Points'!$G$13:$N$21=D812),TRANSPOSE(COLUMN('2021 Points'!$G$13:$N$21)^0)),0))</f>
        <v>#N/A</v>
      </c>
    </row>
    <row r="813">
      <c r="A813" s="48">
        <v>812.0</v>
      </c>
      <c r="B813" s="60">
        <v>2060.0</v>
      </c>
      <c r="C813" s="62" t="s">
        <v>8606</v>
      </c>
      <c r="D813" s="84" t="s">
        <v>11509</v>
      </c>
      <c r="E813" s="83"/>
      <c r="F813" s="84">
        <v>16.0</v>
      </c>
      <c r="G813" s="11"/>
      <c r="I813" t="str">
        <f t="array" ref="I813">INDEX('2021 Points'!$F$13:$F$21,MATCH(1,MMULT(--('2021 Points'!$G$13:$N$21=D813),TRANSPOSE(COLUMN('2021 Points'!$G$13:$N$21)^0)),0))</f>
        <v>#N/A</v>
      </c>
    </row>
    <row r="814">
      <c r="A814" s="48">
        <v>813.0</v>
      </c>
      <c r="B814" s="65"/>
      <c r="C814" s="61" t="s">
        <v>8876</v>
      </c>
      <c r="D814" s="84" t="s">
        <v>11499</v>
      </c>
      <c r="E814" s="83"/>
      <c r="F814" s="84">
        <v>16.0</v>
      </c>
      <c r="G814" s="11"/>
      <c r="I814" t="str">
        <f t="array" ref="I814">INDEX('2021 Points'!$F$13:$F$21,MATCH(1,MMULT(--('2021 Points'!$G$13:$N$21=D814),TRANSPOSE(COLUMN('2021 Points'!$G$13:$N$21)^0)),0))</f>
        <v>#N/A</v>
      </c>
    </row>
    <row r="815">
      <c r="A815" s="48">
        <v>814.0</v>
      </c>
      <c r="B815" s="60">
        <v>1448.0</v>
      </c>
      <c r="C815" s="62" t="s">
        <v>9027</v>
      </c>
      <c r="D815" s="84" t="s">
        <v>1418</v>
      </c>
      <c r="E815" s="84" t="s">
        <v>11495</v>
      </c>
      <c r="F815" s="84">
        <v>16.0</v>
      </c>
      <c r="G815" s="11"/>
      <c r="I815" t="str">
        <f t="array" ref="I815">INDEX('2021 Points'!$F$13:$F$21,MATCH(1,MMULT(--('2021 Points'!$G$13:$N$21=D815),TRANSPOSE(COLUMN('2021 Points'!$G$13:$N$21)^0)),0))</f>
        <v>#N/A</v>
      </c>
    </row>
    <row r="816">
      <c r="A816" s="48">
        <v>815.0</v>
      </c>
      <c r="B816" s="60">
        <v>2197.0</v>
      </c>
      <c r="C816" s="62" t="s">
        <v>1788</v>
      </c>
      <c r="D816" s="84" t="s">
        <v>3029</v>
      </c>
      <c r="E816" s="84" t="s">
        <v>11501</v>
      </c>
      <c r="F816" s="84">
        <v>16.0</v>
      </c>
      <c r="G816" s="11"/>
      <c r="I816" t="str">
        <f t="array" ref="I816">INDEX('2021 Points'!$F$13:$F$21,MATCH(1,MMULT(--('2021 Points'!$G$13:$N$21=D816),TRANSPOSE(COLUMN('2021 Points'!$G$13:$N$21)^0)),0))</f>
        <v>#N/A</v>
      </c>
    </row>
    <row r="817">
      <c r="A817" s="48">
        <v>816.0</v>
      </c>
      <c r="B817" s="60">
        <v>564.0</v>
      </c>
      <c r="C817" s="61" t="s">
        <v>837</v>
      </c>
      <c r="D817" s="84" t="s">
        <v>11496</v>
      </c>
      <c r="E817" s="83"/>
      <c r="F817" s="84">
        <v>16.0</v>
      </c>
      <c r="G817" s="11"/>
      <c r="I817" t="str">
        <f t="array" ref="I817">INDEX('2021 Points'!$F$13:$F$21,MATCH(1,MMULT(--('2021 Points'!$G$13:$N$21=D817),TRANSPOSE(COLUMN('2021 Points'!$G$13:$N$21)^0)),0))</f>
        <v>#N/A</v>
      </c>
    </row>
    <row r="818">
      <c r="A818" s="48">
        <v>817.0</v>
      </c>
      <c r="B818" s="60">
        <v>601.0</v>
      </c>
      <c r="C818" s="61" t="s">
        <v>1145</v>
      </c>
      <c r="D818" s="84" t="s">
        <v>10837</v>
      </c>
      <c r="E818" s="84" t="s">
        <v>11209</v>
      </c>
      <c r="F818" s="84">
        <v>16.0</v>
      </c>
      <c r="G818" s="11"/>
      <c r="I818" t="str">
        <f t="array" ref="I818">INDEX('2021 Points'!$F$13:$F$21,MATCH(1,MMULT(--('2021 Points'!$G$13:$N$21=D818),TRANSPOSE(COLUMN('2021 Points'!$G$13:$N$21)^0)),0))</f>
        <v>#N/A</v>
      </c>
    </row>
    <row r="819">
      <c r="A819" s="48">
        <v>818.0</v>
      </c>
      <c r="B819" s="60">
        <v>285.0</v>
      </c>
      <c r="C819" s="61" t="s">
        <v>8699</v>
      </c>
      <c r="D819" s="84" t="s">
        <v>11434</v>
      </c>
      <c r="E819" s="84" t="s">
        <v>8600</v>
      </c>
      <c r="F819" s="84">
        <v>16.0</v>
      </c>
      <c r="G819" s="11"/>
      <c r="I819" t="str">
        <f t="array" ref="I819">INDEX('2021 Points'!$F$13:$F$21,MATCH(1,MMULT(--('2021 Points'!$G$13:$N$21=D819),TRANSPOSE(COLUMN('2021 Points'!$G$13:$N$21)^0)),0))</f>
        <v>#N/A</v>
      </c>
    </row>
    <row r="820">
      <c r="A820" s="48">
        <v>819.0</v>
      </c>
      <c r="B820" s="60">
        <v>2351.0</v>
      </c>
      <c r="C820" s="62" t="s">
        <v>9017</v>
      </c>
      <c r="D820" s="84" t="s">
        <v>11507</v>
      </c>
      <c r="E820" s="83"/>
      <c r="F820" s="84">
        <v>16.0</v>
      </c>
      <c r="G820" s="11"/>
      <c r="I820" t="str">
        <f t="array" ref="I820">INDEX('2021 Points'!$F$13:$F$21,MATCH(1,MMULT(--('2021 Points'!$G$13:$N$21=D820),TRANSPOSE(COLUMN('2021 Points'!$G$13:$N$21)^0)),0))</f>
        <v>#N/A</v>
      </c>
    </row>
    <row r="821">
      <c r="A821" s="48">
        <v>820.0</v>
      </c>
      <c r="B821" s="60">
        <v>735.0</v>
      </c>
      <c r="C821" s="61" t="s">
        <v>705</v>
      </c>
      <c r="D821" s="84" t="s">
        <v>1072</v>
      </c>
      <c r="E821" s="84" t="s">
        <v>8968</v>
      </c>
      <c r="F821" s="84">
        <v>16.0</v>
      </c>
      <c r="G821" s="11"/>
      <c r="I821" t="str">
        <f t="array" ref="I821">INDEX('2021 Points'!$F$13:$F$21,MATCH(1,MMULT(--('2021 Points'!$G$13:$N$21=D821),TRANSPOSE(COLUMN('2021 Points'!$G$13:$N$21)^0)),0))</f>
        <v>#N/A</v>
      </c>
    </row>
    <row r="822">
      <c r="A822" s="48">
        <v>821.0</v>
      </c>
      <c r="B822" s="60">
        <v>1078.0</v>
      </c>
      <c r="C822" s="62" t="s">
        <v>1616</v>
      </c>
      <c r="D822" s="84" t="s">
        <v>10938</v>
      </c>
      <c r="E822" s="84" t="s">
        <v>139</v>
      </c>
      <c r="F822" s="84">
        <v>16.0</v>
      </c>
      <c r="G822" s="11"/>
      <c r="I822" t="str">
        <f t="array" ref="I822">INDEX('2021 Points'!$F$13:$F$21,MATCH(1,MMULT(--('2021 Points'!$G$13:$N$21=D822),TRANSPOSE(COLUMN('2021 Points'!$G$13:$N$21)^0)),0))</f>
        <v>#N/A</v>
      </c>
    </row>
    <row r="823">
      <c r="A823" s="48">
        <v>822.0</v>
      </c>
      <c r="B823" s="65"/>
      <c r="C823" s="61" t="s">
        <v>11351</v>
      </c>
      <c r="D823" s="84" t="s">
        <v>10985</v>
      </c>
      <c r="E823" s="83"/>
      <c r="F823" s="84">
        <v>16.0</v>
      </c>
      <c r="G823" s="11"/>
      <c r="I823" t="str">
        <f t="array" ref="I823">INDEX('2021 Points'!$F$13:$F$21,MATCH(1,MMULT(--('2021 Points'!$G$13:$N$21=D823),TRANSPOSE(COLUMN('2021 Points'!$G$13:$N$21)^0)),0))</f>
        <v>#N/A</v>
      </c>
    </row>
    <row r="824">
      <c r="A824" s="48">
        <v>823.0</v>
      </c>
      <c r="B824" s="60">
        <v>1631.0</v>
      </c>
      <c r="C824" s="62" t="s">
        <v>4622</v>
      </c>
      <c r="D824" s="84" t="s">
        <v>187</v>
      </c>
      <c r="E824" s="84" t="s">
        <v>9918</v>
      </c>
      <c r="F824" s="84">
        <v>15.0</v>
      </c>
      <c r="G824" s="11"/>
      <c r="I824" t="str">
        <f t="array" ref="I824">INDEX('2021 Points'!$F$13:$F$21,MATCH(1,MMULT(--('2021 Points'!$G$13:$N$21=D824),TRANSPOSE(COLUMN('2021 Points'!$G$13:$N$21)^0)),0))</f>
        <v>#N/A</v>
      </c>
    </row>
    <row r="825">
      <c r="A825" s="48">
        <v>824.0</v>
      </c>
      <c r="B825" s="60">
        <v>1584.0</v>
      </c>
      <c r="C825" s="62" t="s">
        <v>1815</v>
      </c>
      <c r="D825" s="84" t="s">
        <v>2178</v>
      </c>
      <c r="E825" s="84" t="s">
        <v>9951</v>
      </c>
      <c r="F825" s="84">
        <v>15.0</v>
      </c>
      <c r="G825" s="11"/>
      <c r="I825" t="str">
        <f t="array" ref="I825">INDEX('2021 Points'!$F$13:$F$21,MATCH(1,MMULT(--('2021 Points'!$G$13:$N$21=D825),TRANSPOSE(COLUMN('2021 Points'!$G$13:$N$21)^0)),0))</f>
        <v>#N/A</v>
      </c>
    </row>
    <row r="826">
      <c r="A826" s="48">
        <v>825.0</v>
      </c>
      <c r="B826" s="65"/>
      <c r="C826" s="61" t="s">
        <v>9098</v>
      </c>
      <c r="D826" s="84" t="s">
        <v>11541</v>
      </c>
      <c r="E826" s="83"/>
      <c r="F826" s="84">
        <v>15.0</v>
      </c>
      <c r="G826" s="11"/>
      <c r="I826" t="str">
        <f t="array" ref="I826">INDEX('2021 Points'!$F$13:$F$21,MATCH(1,MMULT(--('2021 Points'!$G$13:$N$21=D826),TRANSPOSE(COLUMN('2021 Points'!$G$13:$N$21)^0)),0))</f>
        <v>#N/A</v>
      </c>
    </row>
    <row r="827">
      <c r="A827" s="48">
        <v>826.0</v>
      </c>
      <c r="B827" s="65"/>
      <c r="C827" s="61" t="s">
        <v>12015</v>
      </c>
      <c r="D827" s="84" t="s">
        <v>11530</v>
      </c>
      <c r="E827" s="83"/>
      <c r="F827" s="84">
        <v>15.0</v>
      </c>
      <c r="G827" s="11"/>
      <c r="I827" t="str">
        <f t="array" ref="I827">INDEX('2021 Points'!$F$13:$F$21,MATCH(1,MMULT(--('2021 Points'!$G$13:$N$21=D827),TRANSPOSE(COLUMN('2021 Points'!$G$13:$N$21)^0)),0))</f>
        <v>#N/A</v>
      </c>
    </row>
    <row r="828">
      <c r="A828" s="48">
        <v>827.0</v>
      </c>
      <c r="B828" s="65"/>
      <c r="C828" s="61" t="s">
        <v>8757</v>
      </c>
      <c r="D828" s="84" t="s">
        <v>11532</v>
      </c>
      <c r="E828" s="83"/>
      <c r="F828" s="84">
        <v>15.0</v>
      </c>
      <c r="G828" s="11"/>
      <c r="I828" t="str">
        <f t="array" ref="I828">INDEX('2021 Points'!$F$13:$F$21,MATCH(1,MMULT(--('2021 Points'!$G$13:$N$21=D828),TRANSPOSE(COLUMN('2021 Points'!$G$13:$N$21)^0)),0))</f>
        <v>#N/A</v>
      </c>
    </row>
    <row r="829">
      <c r="A829" s="48">
        <v>828.0</v>
      </c>
      <c r="B829" s="60">
        <v>311.0</v>
      </c>
      <c r="C829" s="61" t="s">
        <v>4674</v>
      </c>
      <c r="D829" s="84" t="s">
        <v>1035</v>
      </c>
      <c r="E829" s="84" t="s">
        <v>139</v>
      </c>
      <c r="F829" s="84">
        <v>15.0</v>
      </c>
      <c r="G829" s="11"/>
      <c r="I829" t="str">
        <f t="array" ref="I829">INDEX('2021 Points'!$F$13:$F$21,MATCH(1,MMULT(--('2021 Points'!$G$13:$N$21=D829),TRANSPOSE(COLUMN('2021 Points'!$G$13:$N$21)^0)),0))</f>
        <v>#N/A</v>
      </c>
    </row>
    <row r="830">
      <c r="A830" s="48">
        <v>829.0</v>
      </c>
      <c r="B830" s="60">
        <v>627.0</v>
      </c>
      <c r="C830" s="61" t="s">
        <v>4517</v>
      </c>
      <c r="D830" s="84" t="s">
        <v>11404</v>
      </c>
      <c r="E830" s="84" t="s">
        <v>9943</v>
      </c>
      <c r="F830" s="84">
        <v>15.0</v>
      </c>
      <c r="G830" s="11"/>
      <c r="I830" t="str">
        <f t="array" ref="I830">INDEX('2021 Points'!$F$13:$F$21,MATCH(1,MMULT(--('2021 Points'!$G$13:$N$21=D830),TRANSPOSE(COLUMN('2021 Points'!$G$13:$N$21)^0)),0))</f>
        <v>#N/A</v>
      </c>
    </row>
    <row r="831">
      <c r="A831" s="48">
        <v>830.0</v>
      </c>
      <c r="B831" s="65"/>
      <c r="C831" s="61" t="s">
        <v>10946</v>
      </c>
      <c r="D831" s="84" t="s">
        <v>11533</v>
      </c>
      <c r="E831" s="83"/>
      <c r="F831" s="84">
        <v>15.0</v>
      </c>
      <c r="G831" s="11"/>
      <c r="I831" t="str">
        <f t="array" ref="I831">INDEX('2021 Points'!$F$13:$F$21,MATCH(1,MMULT(--('2021 Points'!$G$13:$N$21=D831),TRANSPOSE(COLUMN('2021 Points'!$G$13:$N$21)^0)),0))</f>
        <v>#N/A</v>
      </c>
    </row>
    <row r="832">
      <c r="A832" s="48">
        <v>831.0</v>
      </c>
      <c r="B832" s="60">
        <v>1397.0</v>
      </c>
      <c r="C832" s="62" t="s">
        <v>5065</v>
      </c>
      <c r="D832" s="84" t="s">
        <v>2200</v>
      </c>
      <c r="E832" s="83"/>
      <c r="F832" s="84">
        <v>15.0</v>
      </c>
      <c r="G832" s="11"/>
      <c r="I832" t="str">
        <f t="array" ref="I832">INDEX('2021 Points'!$F$13:$F$21,MATCH(1,MMULT(--('2021 Points'!$G$13:$N$21=D832),TRANSPOSE(COLUMN('2021 Points'!$G$13:$N$21)^0)),0))</f>
        <v>#N/A</v>
      </c>
    </row>
    <row r="833">
      <c r="A833" s="48">
        <v>832.0</v>
      </c>
      <c r="B833" s="60">
        <v>744.0</v>
      </c>
      <c r="C833" s="61" t="s">
        <v>4484</v>
      </c>
      <c r="D833" s="84" t="s">
        <v>1338</v>
      </c>
      <c r="E833" s="83"/>
      <c r="F833" s="84">
        <v>15.0</v>
      </c>
      <c r="G833" s="11"/>
      <c r="I833" t="str">
        <f t="array" ref="I833">INDEX('2021 Points'!$F$13:$F$21,MATCH(1,MMULT(--('2021 Points'!$G$13:$N$21=D833),TRANSPOSE(COLUMN('2021 Points'!$G$13:$N$21)^0)),0))</f>
        <v>#N/A</v>
      </c>
    </row>
    <row r="834">
      <c r="A834" s="48">
        <v>833.0</v>
      </c>
      <c r="B834" s="60">
        <v>670.0</v>
      </c>
      <c r="C834" s="61" t="s">
        <v>4407</v>
      </c>
      <c r="D834" s="84" t="s">
        <v>11368</v>
      </c>
      <c r="E834" s="84" t="s">
        <v>9918</v>
      </c>
      <c r="F834" s="84">
        <v>15.0</v>
      </c>
      <c r="G834" s="11"/>
      <c r="I834" t="str">
        <f t="array" ref="I834">INDEX('2021 Points'!$F$13:$F$21,MATCH(1,MMULT(--('2021 Points'!$G$13:$N$21=D834),TRANSPOSE(COLUMN('2021 Points'!$G$13:$N$21)^0)),0))</f>
        <v>#N/A</v>
      </c>
    </row>
    <row r="835">
      <c r="A835" s="48">
        <v>834.0</v>
      </c>
      <c r="B835" s="65"/>
      <c r="C835" s="61" t="s">
        <v>8955</v>
      </c>
      <c r="D835" s="84" t="s">
        <v>11068</v>
      </c>
      <c r="E835" s="83"/>
      <c r="F835" s="84">
        <v>15.0</v>
      </c>
      <c r="G835" s="11"/>
      <c r="I835" t="str">
        <f t="array" ref="I835">INDEX('2021 Points'!$F$13:$F$21,MATCH(1,MMULT(--('2021 Points'!$G$13:$N$21=D835),TRANSPOSE(COLUMN('2021 Points'!$G$13:$N$21)^0)),0))</f>
        <v>#N/A</v>
      </c>
    </row>
    <row r="836">
      <c r="A836" s="48">
        <v>835.0</v>
      </c>
      <c r="B836" s="60">
        <v>1797.0</v>
      </c>
      <c r="C836" s="62" t="s">
        <v>652</v>
      </c>
      <c r="D836" s="84" t="s">
        <v>2542</v>
      </c>
      <c r="E836" s="84" t="s">
        <v>11355</v>
      </c>
      <c r="F836" s="84">
        <v>15.0</v>
      </c>
      <c r="G836" s="11"/>
      <c r="I836" t="str">
        <f t="array" ref="I836">INDEX('2021 Points'!$F$13:$F$21,MATCH(1,MMULT(--('2021 Points'!$G$13:$N$21=D836),TRANSPOSE(COLUMN('2021 Points'!$G$13:$N$21)^0)),0))</f>
        <v>#N/A</v>
      </c>
    </row>
    <row r="837">
      <c r="A837" s="48">
        <v>836.0</v>
      </c>
      <c r="B837" s="65"/>
      <c r="C837" s="61" t="s">
        <v>4991</v>
      </c>
      <c r="D837" s="84" t="s">
        <v>11036</v>
      </c>
      <c r="E837" s="83"/>
      <c r="F837" s="84">
        <v>15.0</v>
      </c>
      <c r="G837" s="11"/>
      <c r="I837" t="str">
        <f t="array" ref="I837">INDEX('2021 Points'!$F$13:$F$21,MATCH(1,MMULT(--('2021 Points'!$G$13:$N$21=D837),TRANSPOSE(COLUMN('2021 Points'!$G$13:$N$21)^0)),0))</f>
        <v>#N/A</v>
      </c>
    </row>
    <row r="838">
      <c r="A838" s="48">
        <v>837.0</v>
      </c>
      <c r="B838" s="60">
        <v>580.0</v>
      </c>
      <c r="C838" s="61" t="s">
        <v>727</v>
      </c>
      <c r="D838" s="84" t="s">
        <v>2011</v>
      </c>
      <c r="E838" s="84" t="s">
        <v>9963</v>
      </c>
      <c r="F838" s="84">
        <v>15.0</v>
      </c>
      <c r="G838" s="11"/>
      <c r="I838" t="str">
        <f t="array" ref="I838">INDEX('2021 Points'!$F$13:$F$21,MATCH(1,MMULT(--('2021 Points'!$G$13:$N$21=D838),TRANSPOSE(COLUMN('2021 Points'!$G$13:$N$21)^0)),0))</f>
        <v>#N/A</v>
      </c>
    </row>
    <row r="839">
      <c r="A839" s="48">
        <v>838.0</v>
      </c>
      <c r="B839" s="65"/>
      <c r="C839" s="61" t="s">
        <v>10951</v>
      </c>
      <c r="D839" s="84" t="s">
        <v>132</v>
      </c>
      <c r="E839" s="83"/>
      <c r="F839" s="84">
        <v>15.0</v>
      </c>
      <c r="G839" s="11"/>
      <c r="I839" t="str">
        <f t="array" ref="I839">INDEX('2021 Points'!$F$13:$F$21,MATCH(1,MMULT(--('2021 Points'!$G$13:$N$21=D839),TRANSPOSE(COLUMN('2021 Points'!$G$13:$N$21)^0)),0))</f>
        <v>#N/A</v>
      </c>
    </row>
    <row r="840">
      <c r="A840" s="48">
        <v>839.0</v>
      </c>
      <c r="B840" s="60">
        <v>1004.0</v>
      </c>
      <c r="C840" s="62" t="s">
        <v>874</v>
      </c>
      <c r="D840" s="84" t="s">
        <v>3839</v>
      </c>
      <c r="E840" s="84" t="s">
        <v>9989</v>
      </c>
      <c r="F840" s="84">
        <v>15.0</v>
      </c>
      <c r="G840" s="11"/>
      <c r="I840" t="str">
        <f t="array" ref="I840">INDEX('2021 Points'!$F$13:$F$21,MATCH(1,MMULT(--('2021 Points'!$G$13:$N$21=D840),TRANSPOSE(COLUMN('2021 Points'!$G$13:$N$21)^0)),0))</f>
        <v>#N/A</v>
      </c>
    </row>
    <row r="841">
      <c r="A841" s="48">
        <v>840.0</v>
      </c>
      <c r="B841" s="65"/>
      <c r="C841" s="61" t="s">
        <v>6059</v>
      </c>
      <c r="D841" s="84" t="s">
        <v>11537</v>
      </c>
      <c r="E841" s="83"/>
      <c r="F841" s="84">
        <v>15.0</v>
      </c>
      <c r="G841" s="11"/>
      <c r="I841" t="str">
        <f t="array" ref="I841">INDEX('2021 Points'!$F$13:$F$21,MATCH(1,MMULT(--('2021 Points'!$G$13:$N$21=D841),TRANSPOSE(COLUMN('2021 Points'!$G$13:$N$21)^0)),0))</f>
        <v>#N/A</v>
      </c>
    </row>
    <row r="842">
      <c r="A842" s="48">
        <v>841.0</v>
      </c>
      <c r="B842" s="65"/>
      <c r="C842" s="61" t="s">
        <v>6199</v>
      </c>
      <c r="D842" s="84" t="s">
        <v>11407</v>
      </c>
      <c r="E842" s="83"/>
      <c r="F842" s="84">
        <v>15.0</v>
      </c>
      <c r="G842" s="11"/>
      <c r="I842" t="str">
        <f t="array" ref="I842">INDEX('2021 Points'!$F$13:$F$21,MATCH(1,MMULT(--('2021 Points'!$G$13:$N$21=D842),TRANSPOSE(COLUMN('2021 Points'!$G$13:$N$21)^0)),0))</f>
        <v>#N/A</v>
      </c>
    </row>
    <row r="843">
      <c r="A843" s="48">
        <v>842.0</v>
      </c>
      <c r="B843" s="60">
        <v>2183.0</v>
      </c>
      <c r="C843" s="62" t="s">
        <v>12016</v>
      </c>
      <c r="D843" s="84" t="s">
        <v>11516</v>
      </c>
      <c r="E843" s="83"/>
      <c r="F843" s="84">
        <v>15.0</v>
      </c>
      <c r="G843" s="11"/>
      <c r="I843" t="str">
        <f t="array" ref="I843">INDEX('2021 Points'!$F$13:$F$21,MATCH(1,MMULT(--('2021 Points'!$G$13:$N$21=D843),TRANSPOSE(COLUMN('2021 Points'!$G$13:$N$21)^0)),0))</f>
        <v>#N/A</v>
      </c>
    </row>
    <row r="844">
      <c r="A844" s="48">
        <v>843.0</v>
      </c>
      <c r="B844" s="60">
        <v>1126.0</v>
      </c>
      <c r="C844" s="62" t="s">
        <v>707</v>
      </c>
      <c r="D844" s="84" t="s">
        <v>3184</v>
      </c>
      <c r="E844" s="84" t="s">
        <v>11210</v>
      </c>
      <c r="F844" s="84">
        <v>15.0</v>
      </c>
      <c r="G844" s="11"/>
      <c r="I844" t="str">
        <f t="array" ref="I844">INDEX('2021 Points'!$F$13:$F$21,MATCH(1,MMULT(--('2021 Points'!$G$13:$N$21=D844),TRANSPOSE(COLUMN('2021 Points'!$G$13:$N$21)^0)),0))</f>
        <v>#N/A</v>
      </c>
    </row>
    <row r="845">
      <c r="A845" s="48">
        <v>844.0</v>
      </c>
      <c r="B845" s="65"/>
      <c r="C845" s="61" t="s">
        <v>4998</v>
      </c>
      <c r="D845" s="84" t="s">
        <v>2188</v>
      </c>
      <c r="E845" s="84" t="s">
        <v>9937</v>
      </c>
      <c r="F845" s="84">
        <v>15.0</v>
      </c>
      <c r="G845" s="11"/>
      <c r="I845" t="str">
        <f t="array" ref="I845">INDEX('2021 Points'!$F$13:$F$21,MATCH(1,MMULT(--('2021 Points'!$G$13:$N$21=D845),TRANSPOSE(COLUMN('2021 Points'!$G$13:$N$21)^0)),0))</f>
        <v>#N/A</v>
      </c>
    </row>
    <row r="846">
      <c r="A846" s="48">
        <v>845.0</v>
      </c>
      <c r="B846" s="60">
        <v>1621.0</v>
      </c>
      <c r="C846" s="62" t="s">
        <v>8979</v>
      </c>
      <c r="D846" s="84" t="s">
        <v>11540</v>
      </c>
      <c r="E846" s="84" t="s">
        <v>4391</v>
      </c>
      <c r="F846" s="84">
        <v>15.0</v>
      </c>
      <c r="G846" s="11"/>
      <c r="I846" t="str">
        <f t="array" ref="I846">INDEX('2021 Points'!$F$13:$F$21,MATCH(1,MMULT(--('2021 Points'!$G$13:$N$21=D846),TRANSPOSE(COLUMN('2021 Points'!$G$13:$N$21)^0)),0))</f>
        <v>#N/A</v>
      </c>
    </row>
    <row r="847">
      <c r="A847" s="48">
        <v>846.0</v>
      </c>
      <c r="B847" s="65"/>
      <c r="C847" s="61" t="s">
        <v>6209</v>
      </c>
      <c r="D847" s="84" t="s">
        <v>11524</v>
      </c>
      <c r="E847" s="83"/>
      <c r="F847" s="84">
        <v>15.0</v>
      </c>
      <c r="G847" s="11"/>
      <c r="I847" t="str">
        <f t="array" ref="I847">INDEX('2021 Points'!$F$13:$F$21,MATCH(1,MMULT(--('2021 Points'!$G$13:$N$21=D847),TRANSPOSE(COLUMN('2021 Points'!$G$13:$N$21)^0)),0))</f>
        <v>#N/A</v>
      </c>
    </row>
    <row r="848">
      <c r="A848" s="48">
        <v>847.0</v>
      </c>
      <c r="B848" s="60">
        <v>1692.0</v>
      </c>
      <c r="C848" s="62" t="s">
        <v>12017</v>
      </c>
      <c r="D848" s="84" t="s">
        <v>2766</v>
      </c>
      <c r="E848" s="84" t="s">
        <v>9962</v>
      </c>
      <c r="F848" s="84">
        <v>15.0</v>
      </c>
      <c r="G848" s="11"/>
      <c r="I848" t="str">
        <f t="array" ref="I848">INDEX('2021 Points'!$F$13:$F$21,MATCH(1,MMULT(--('2021 Points'!$G$13:$N$21=D848),TRANSPOSE(COLUMN('2021 Points'!$G$13:$N$21)^0)),0))</f>
        <v>#N/A</v>
      </c>
    </row>
    <row r="849">
      <c r="A849" s="48">
        <v>848.0</v>
      </c>
      <c r="B849" s="60">
        <v>519.0</v>
      </c>
      <c r="C849" s="61" t="s">
        <v>5384</v>
      </c>
      <c r="D849" s="84" t="s">
        <v>11456</v>
      </c>
      <c r="E849" s="84" t="s">
        <v>102</v>
      </c>
      <c r="F849" s="84">
        <v>15.0</v>
      </c>
      <c r="G849" s="11"/>
      <c r="I849" t="str">
        <f t="array" ref="I849">INDEX('2021 Points'!$F$13:$F$21,MATCH(1,MMULT(--('2021 Points'!$G$13:$N$21=D849),TRANSPOSE(COLUMN('2021 Points'!$G$13:$N$21)^0)),0))</f>
        <v>#N/A</v>
      </c>
    </row>
    <row r="850">
      <c r="A850" s="48">
        <v>849.0</v>
      </c>
      <c r="B850" s="60">
        <v>1116.0</v>
      </c>
      <c r="C850" s="62" t="s">
        <v>4368</v>
      </c>
      <c r="D850" s="84" t="s">
        <v>2769</v>
      </c>
      <c r="E850" s="83"/>
      <c r="F850" s="84">
        <v>15.0</v>
      </c>
      <c r="G850" s="11"/>
      <c r="I850" t="str">
        <f t="array" ref="I850">INDEX('2021 Points'!$F$13:$F$21,MATCH(1,MMULT(--('2021 Points'!$G$13:$N$21=D850),TRANSPOSE(COLUMN('2021 Points'!$G$13:$N$21)^0)),0))</f>
        <v>#N/A</v>
      </c>
    </row>
    <row r="851">
      <c r="A851" s="48">
        <v>850.0</v>
      </c>
      <c r="B851" s="60">
        <v>1162.0</v>
      </c>
      <c r="C851" s="62" t="s">
        <v>245</v>
      </c>
      <c r="D851" s="84" t="s">
        <v>4203</v>
      </c>
      <c r="E851" s="84" t="s">
        <v>9929</v>
      </c>
      <c r="F851" s="84">
        <v>15.0</v>
      </c>
      <c r="G851" s="11"/>
      <c r="I851" t="str">
        <f t="array" ref="I851">INDEX('2021 Points'!$F$13:$F$21,MATCH(1,MMULT(--('2021 Points'!$G$13:$N$21=D851),TRANSPOSE(COLUMN('2021 Points'!$G$13:$N$21)^0)),0))</f>
        <v>#N/A</v>
      </c>
    </row>
    <row r="852">
      <c r="A852" s="48">
        <v>851.0</v>
      </c>
      <c r="B852" s="65"/>
      <c r="C852" s="61" t="s">
        <v>1808</v>
      </c>
      <c r="D852" s="84" t="s">
        <v>11512</v>
      </c>
      <c r="E852" s="83"/>
      <c r="F852" s="84">
        <v>15.0</v>
      </c>
      <c r="G852" s="11"/>
      <c r="I852" t="str">
        <f t="array" ref="I852">INDEX('2021 Points'!$F$13:$F$21,MATCH(1,MMULT(--('2021 Points'!$G$13:$N$21=D852),TRANSPOSE(COLUMN('2021 Points'!$G$13:$N$21)^0)),0))</f>
        <v>#N/A</v>
      </c>
    </row>
    <row r="853">
      <c r="A853" s="48">
        <v>852.0</v>
      </c>
      <c r="B853" s="60">
        <v>2032.0</v>
      </c>
      <c r="C853" s="62" t="s">
        <v>1308</v>
      </c>
      <c r="D853" s="84" t="s">
        <v>149</v>
      </c>
      <c r="E853" s="83"/>
      <c r="F853" s="84">
        <v>15.0</v>
      </c>
      <c r="G853" s="11"/>
      <c r="I853" t="str">
        <f t="array" ref="I853">INDEX('2021 Points'!$F$13:$F$21,MATCH(1,MMULT(--('2021 Points'!$G$13:$N$21=D853),TRANSPOSE(COLUMN('2021 Points'!$G$13:$N$21)^0)),0))</f>
        <v>#N/A</v>
      </c>
    </row>
    <row r="854">
      <c r="A854" s="48">
        <v>853.0</v>
      </c>
      <c r="B854" s="65"/>
      <c r="C854" s="61" t="s">
        <v>6205</v>
      </c>
      <c r="D854" s="84" t="s">
        <v>1921</v>
      </c>
      <c r="E854" s="84" t="s">
        <v>11489</v>
      </c>
      <c r="F854" s="84">
        <v>15.0</v>
      </c>
      <c r="G854" s="11"/>
      <c r="I854" t="str">
        <f t="array" ref="I854">INDEX('2021 Points'!$F$13:$F$21,MATCH(1,MMULT(--('2021 Points'!$G$13:$N$21=D854),TRANSPOSE(COLUMN('2021 Points'!$G$13:$N$21)^0)),0))</f>
        <v>#N/A</v>
      </c>
    </row>
    <row r="855">
      <c r="A855" s="48">
        <v>854.0</v>
      </c>
      <c r="B855" s="60">
        <v>614.0</v>
      </c>
      <c r="C855" s="61" t="s">
        <v>1038</v>
      </c>
      <c r="D855" s="84" t="s">
        <v>1488</v>
      </c>
      <c r="E855" s="84" t="s">
        <v>9929</v>
      </c>
      <c r="F855" s="84">
        <v>15.0</v>
      </c>
      <c r="G855" s="11"/>
      <c r="I855" t="str">
        <f t="array" ref="I855">INDEX('2021 Points'!$F$13:$F$21,MATCH(1,MMULT(--('2021 Points'!$G$13:$N$21=D855),TRANSPOSE(COLUMN('2021 Points'!$G$13:$N$21)^0)),0))</f>
        <v>#N/A</v>
      </c>
    </row>
    <row r="856">
      <c r="A856" s="48">
        <v>855.0</v>
      </c>
      <c r="B856" s="65"/>
      <c r="C856" s="61" t="s">
        <v>10956</v>
      </c>
      <c r="D856" s="84" t="s">
        <v>2050</v>
      </c>
      <c r="E856" s="84" t="s">
        <v>8641</v>
      </c>
      <c r="F856" s="84">
        <v>15.0</v>
      </c>
      <c r="G856" s="11"/>
      <c r="I856" t="str">
        <f t="array" ref="I856">INDEX('2021 Points'!$F$13:$F$21,MATCH(1,MMULT(--('2021 Points'!$G$13:$N$21=D856),TRANSPOSE(COLUMN('2021 Points'!$G$13:$N$21)^0)),0))</f>
        <v>#N/A</v>
      </c>
    </row>
    <row r="857">
      <c r="A857" s="48">
        <v>856.0</v>
      </c>
      <c r="B857" s="65"/>
      <c r="C857" s="61" t="s">
        <v>6007</v>
      </c>
      <c r="D857" s="84" t="s">
        <v>11514</v>
      </c>
      <c r="E857" s="83"/>
      <c r="F857" s="84">
        <v>15.0</v>
      </c>
      <c r="G857" s="11"/>
      <c r="I857" t="str">
        <f t="array" ref="I857">INDEX('2021 Points'!$F$13:$F$21,MATCH(1,MMULT(--('2021 Points'!$G$13:$N$21=D857),TRANSPOSE(COLUMN('2021 Points'!$G$13:$N$21)^0)),0))</f>
        <v>#N/A</v>
      </c>
    </row>
    <row r="858">
      <c r="A858" s="48">
        <v>857.0</v>
      </c>
      <c r="B858" s="65"/>
      <c r="C858" s="61" t="s">
        <v>11374</v>
      </c>
      <c r="D858" s="84" t="s">
        <v>11472</v>
      </c>
      <c r="E858" s="83"/>
      <c r="F858" s="84">
        <v>15.0</v>
      </c>
      <c r="G858" s="11"/>
      <c r="I858" t="str">
        <f t="array" ref="I858">INDEX('2021 Points'!$F$13:$F$21,MATCH(1,MMULT(--('2021 Points'!$G$13:$N$21=D858),TRANSPOSE(COLUMN('2021 Points'!$G$13:$N$21)^0)),0))</f>
        <v>#N/A</v>
      </c>
    </row>
    <row r="859">
      <c r="A859" s="48">
        <v>858.0</v>
      </c>
      <c r="B859" s="60">
        <v>561.0</v>
      </c>
      <c r="C859" s="61" t="s">
        <v>4508</v>
      </c>
      <c r="D859" s="84" t="s">
        <v>2167</v>
      </c>
      <c r="E859" s="84" t="s">
        <v>10758</v>
      </c>
      <c r="F859" s="84">
        <v>15.0</v>
      </c>
      <c r="G859" s="11"/>
      <c r="I859" t="str">
        <f t="array" ref="I859">INDEX('2021 Points'!$F$13:$F$21,MATCH(1,MMULT(--('2021 Points'!$G$13:$N$21=D859),TRANSPOSE(COLUMN('2021 Points'!$G$13:$N$21)^0)),0))</f>
        <v>#N/A</v>
      </c>
    </row>
    <row r="860">
      <c r="A860" s="48">
        <v>859.0</v>
      </c>
      <c r="B860" s="60">
        <v>2487.0</v>
      </c>
      <c r="C860" s="62" t="s">
        <v>5837</v>
      </c>
      <c r="D860" s="84" t="s">
        <v>11313</v>
      </c>
      <c r="E860" s="84" t="s">
        <v>11314</v>
      </c>
      <c r="F860" s="84">
        <v>15.0</v>
      </c>
      <c r="G860" s="11"/>
      <c r="I860" t="str">
        <f t="array" ref="I860">INDEX('2021 Points'!$F$13:$F$21,MATCH(1,MMULT(--('2021 Points'!$G$13:$N$21=D860),TRANSPOSE(COLUMN('2021 Points'!$G$13:$N$21)^0)),0))</f>
        <v>#N/A</v>
      </c>
    </row>
    <row r="861">
      <c r="A861" s="48">
        <v>860.0</v>
      </c>
      <c r="B861" s="65"/>
      <c r="C861" s="61" t="s">
        <v>4885</v>
      </c>
      <c r="D861" s="84" t="s">
        <v>11528</v>
      </c>
      <c r="E861" s="83"/>
      <c r="F861" s="84">
        <v>15.0</v>
      </c>
      <c r="G861" s="11"/>
      <c r="I861" t="str">
        <f t="array" ref="I861">INDEX('2021 Points'!$F$13:$F$21,MATCH(1,MMULT(--('2021 Points'!$G$13:$N$21=D861),TRANSPOSE(COLUMN('2021 Points'!$G$13:$N$21)^0)),0))</f>
        <v>#N/A</v>
      </c>
    </row>
    <row r="862">
      <c r="A862" s="48">
        <v>861.0</v>
      </c>
      <c r="B862" s="65"/>
      <c r="C862" s="61" t="s">
        <v>5247</v>
      </c>
      <c r="D862" s="84" t="s">
        <v>11538</v>
      </c>
      <c r="E862" s="83"/>
      <c r="F862" s="84">
        <v>15.0</v>
      </c>
      <c r="G862" s="11"/>
      <c r="I862" t="str">
        <f t="array" ref="I862">INDEX('2021 Points'!$F$13:$F$21,MATCH(1,MMULT(--('2021 Points'!$G$13:$N$21=D862),TRANSPOSE(COLUMN('2021 Points'!$G$13:$N$21)^0)),0))</f>
        <v>#N/A</v>
      </c>
    </row>
    <row r="863">
      <c r="A863" s="48">
        <v>862.0</v>
      </c>
      <c r="B863" s="60">
        <v>556.0</v>
      </c>
      <c r="C863" s="61" t="s">
        <v>5356</v>
      </c>
      <c r="D863" s="84" t="s">
        <v>2289</v>
      </c>
      <c r="E863" s="83"/>
      <c r="F863" s="84">
        <v>15.0</v>
      </c>
      <c r="G863" s="11"/>
      <c r="I863" t="str">
        <f t="array" ref="I863">INDEX('2021 Points'!$F$13:$F$21,MATCH(1,MMULT(--('2021 Points'!$G$13:$N$21=D863),TRANSPOSE(COLUMN('2021 Points'!$G$13:$N$21)^0)),0))</f>
        <v>#N/A</v>
      </c>
    </row>
    <row r="864">
      <c r="A864" s="48">
        <v>863.0</v>
      </c>
      <c r="B864" s="65"/>
      <c r="C864" s="61" t="s">
        <v>8865</v>
      </c>
      <c r="D864" s="84" t="s">
        <v>11522</v>
      </c>
      <c r="E864" s="83"/>
      <c r="F864" s="84">
        <v>15.0</v>
      </c>
      <c r="G864" s="11"/>
      <c r="I864" t="str">
        <f t="array" ref="I864">INDEX('2021 Points'!$F$13:$F$21,MATCH(1,MMULT(--('2021 Points'!$G$13:$N$21=D864),TRANSPOSE(COLUMN('2021 Points'!$G$13:$N$21)^0)),0))</f>
        <v>#N/A</v>
      </c>
    </row>
    <row r="865">
      <c r="A865" s="48">
        <v>864.0</v>
      </c>
      <c r="B865" s="65"/>
      <c r="C865" s="61" t="s">
        <v>4901</v>
      </c>
      <c r="D865" s="84" t="s">
        <v>1094</v>
      </c>
      <c r="E865" s="84" t="s">
        <v>9073</v>
      </c>
      <c r="F865" s="84">
        <v>15.0</v>
      </c>
      <c r="G865" s="11"/>
      <c r="I865" t="str">
        <f t="array" ref="I865">INDEX('2021 Points'!$F$13:$F$21,MATCH(1,MMULT(--('2021 Points'!$G$13:$N$21=D865),TRANSPOSE(COLUMN('2021 Points'!$G$13:$N$21)^0)),0))</f>
        <v>#N/A</v>
      </c>
    </row>
    <row r="866">
      <c r="A866" s="48">
        <v>865.0</v>
      </c>
      <c r="B866" s="60">
        <v>2442.0</v>
      </c>
      <c r="C866" s="62" t="s">
        <v>11981</v>
      </c>
      <c r="D866" s="84" t="s">
        <v>11520</v>
      </c>
      <c r="E866" s="83"/>
      <c r="F866" s="84">
        <v>15.0</v>
      </c>
      <c r="G866" s="11"/>
      <c r="I866" t="str">
        <f t="array" ref="I866">INDEX('2021 Points'!$F$13:$F$21,MATCH(1,MMULT(--('2021 Points'!$G$13:$N$21=D866),TRANSPOSE(COLUMN('2021 Points'!$G$13:$N$21)^0)),0))</f>
        <v>#N/A</v>
      </c>
    </row>
    <row r="867">
      <c r="A867" s="48">
        <v>866.0</v>
      </c>
      <c r="B867" s="65"/>
      <c r="C867" s="61" t="s">
        <v>10006</v>
      </c>
      <c r="D867" s="84" t="s">
        <v>11525</v>
      </c>
      <c r="E867" s="83"/>
      <c r="F867" s="84">
        <v>15.0</v>
      </c>
      <c r="G867" s="11"/>
      <c r="I867" t="str">
        <f t="array" ref="I867">INDEX('2021 Points'!$F$13:$F$21,MATCH(1,MMULT(--('2021 Points'!$G$13:$N$21=D867),TRANSPOSE(COLUMN('2021 Points'!$G$13:$N$21)^0)),0))</f>
        <v>#N/A</v>
      </c>
    </row>
    <row r="868">
      <c r="A868" s="48">
        <v>867.0</v>
      </c>
      <c r="B868" s="60">
        <v>1134.0</v>
      </c>
      <c r="C868" s="62" t="s">
        <v>4368</v>
      </c>
      <c r="D868" s="84" t="s">
        <v>2046</v>
      </c>
      <c r="E868" s="84" t="s">
        <v>4479</v>
      </c>
      <c r="F868" s="84">
        <v>14.0</v>
      </c>
      <c r="G868" s="11"/>
      <c r="I868" t="str">
        <f t="array" ref="I868">INDEX('2021 Points'!$F$13:$F$21,MATCH(1,MMULT(--('2021 Points'!$G$13:$N$21=D868),TRANSPOSE(COLUMN('2021 Points'!$G$13:$N$21)^0)),0))</f>
        <v>#N/A</v>
      </c>
    </row>
    <row r="869">
      <c r="A869" s="48">
        <v>868.0</v>
      </c>
      <c r="B869" s="60">
        <v>1850.0</v>
      </c>
      <c r="C869" s="62" t="s">
        <v>8645</v>
      </c>
      <c r="D869" s="84" t="s">
        <v>2751</v>
      </c>
      <c r="E869" s="83"/>
      <c r="F869" s="84">
        <v>14.0</v>
      </c>
      <c r="G869" s="11"/>
      <c r="I869" t="str">
        <f t="array" ref="I869">INDEX('2021 Points'!$F$13:$F$21,MATCH(1,MMULT(--('2021 Points'!$G$13:$N$21=D869),TRANSPOSE(COLUMN('2021 Points'!$G$13:$N$21)^0)),0))</f>
        <v>#N/A</v>
      </c>
    </row>
    <row r="870">
      <c r="A870" s="48">
        <v>869.0</v>
      </c>
      <c r="B870" s="60">
        <v>233.0</v>
      </c>
      <c r="C870" s="61" t="s">
        <v>1370</v>
      </c>
      <c r="D870" s="84" t="s">
        <v>1069</v>
      </c>
      <c r="E870" s="84" t="s">
        <v>115</v>
      </c>
      <c r="F870" s="84">
        <v>14.0</v>
      </c>
      <c r="G870" s="11"/>
      <c r="I870" t="str">
        <f t="array" ref="I870">INDEX('2021 Points'!$F$13:$F$21,MATCH(1,MMULT(--('2021 Points'!$G$13:$N$21=D870),TRANSPOSE(COLUMN('2021 Points'!$G$13:$N$21)^0)),0))</f>
        <v>#N/A</v>
      </c>
    </row>
    <row r="871">
      <c r="A871" s="48">
        <v>870.0</v>
      </c>
      <c r="B871" s="65"/>
      <c r="C871" s="61" t="s">
        <v>12018</v>
      </c>
      <c r="D871" s="84" t="s">
        <v>11555</v>
      </c>
      <c r="E871" s="84" t="s">
        <v>11388</v>
      </c>
      <c r="F871" s="84">
        <v>14.0</v>
      </c>
      <c r="G871" s="11"/>
      <c r="I871" t="str">
        <f t="array" ref="I871">INDEX('2021 Points'!$F$13:$F$21,MATCH(1,MMULT(--('2021 Points'!$G$13:$N$21=D871),TRANSPOSE(COLUMN('2021 Points'!$G$13:$N$21)^0)),0))</f>
        <v>#N/A</v>
      </c>
    </row>
    <row r="872">
      <c r="A872" s="48">
        <v>871.0</v>
      </c>
      <c r="B872" s="60">
        <v>1269.0</v>
      </c>
      <c r="C872" s="62" t="s">
        <v>5341</v>
      </c>
      <c r="D872" s="84" t="s">
        <v>11561</v>
      </c>
      <c r="E872" s="83"/>
      <c r="F872" s="84">
        <v>14.0</v>
      </c>
      <c r="G872" s="11"/>
      <c r="I872" t="str">
        <f t="array" ref="I872">INDEX('2021 Points'!$F$13:$F$21,MATCH(1,MMULT(--('2021 Points'!$G$13:$N$21=D872),TRANSPOSE(COLUMN('2021 Points'!$G$13:$N$21)^0)),0))</f>
        <v>#N/A</v>
      </c>
    </row>
    <row r="873">
      <c r="A873" s="48">
        <v>872.0</v>
      </c>
      <c r="B873" s="60">
        <v>1275.0</v>
      </c>
      <c r="C873" s="62" t="s">
        <v>4413</v>
      </c>
      <c r="D873" s="84" t="s">
        <v>11558</v>
      </c>
      <c r="E873" s="84" t="s">
        <v>11364</v>
      </c>
      <c r="F873" s="84">
        <v>14.0</v>
      </c>
      <c r="G873" s="11"/>
      <c r="I873" t="str">
        <f t="array" ref="I873">INDEX('2021 Points'!$F$13:$F$21,MATCH(1,MMULT(--('2021 Points'!$G$13:$N$21=D873),TRANSPOSE(COLUMN('2021 Points'!$G$13:$N$21)^0)),0))</f>
        <v>#N/A</v>
      </c>
    </row>
    <row r="874">
      <c r="A874" s="48">
        <v>873.0</v>
      </c>
      <c r="B874" s="60">
        <v>905.0</v>
      </c>
      <c r="C874" s="62" t="s">
        <v>369</v>
      </c>
      <c r="D874" s="84" t="s">
        <v>11552</v>
      </c>
      <c r="E874" s="83"/>
      <c r="F874" s="84">
        <v>14.0</v>
      </c>
      <c r="G874" s="11"/>
      <c r="I874" t="str">
        <f t="array" ref="I874">INDEX('2021 Points'!$F$13:$F$21,MATCH(1,MMULT(--('2021 Points'!$G$13:$N$21=D874),TRANSPOSE(COLUMN('2021 Points'!$G$13:$N$21)^0)),0))</f>
        <v>#N/A</v>
      </c>
    </row>
    <row r="875">
      <c r="A875" s="48">
        <v>874.0</v>
      </c>
      <c r="B875" s="60">
        <v>1891.0</v>
      </c>
      <c r="C875" s="62" t="s">
        <v>5907</v>
      </c>
      <c r="D875" s="84" t="s">
        <v>1318</v>
      </c>
      <c r="E875" s="84" t="s">
        <v>9928</v>
      </c>
      <c r="F875" s="84">
        <v>14.0</v>
      </c>
      <c r="G875" s="11"/>
      <c r="I875" t="str">
        <f t="array" ref="I875">INDEX('2021 Points'!$F$13:$F$21,MATCH(1,MMULT(--('2021 Points'!$G$13:$N$21=D875),TRANSPOSE(COLUMN('2021 Points'!$G$13:$N$21)^0)),0))</f>
        <v>#N/A</v>
      </c>
    </row>
    <row r="876">
      <c r="A876" s="48">
        <v>875.0</v>
      </c>
      <c r="B876" s="65"/>
      <c r="C876" s="61" t="s">
        <v>12019</v>
      </c>
      <c r="D876" s="84" t="s">
        <v>11551</v>
      </c>
      <c r="E876" s="84" t="s">
        <v>11311</v>
      </c>
      <c r="F876" s="84">
        <v>14.0</v>
      </c>
      <c r="G876" s="11"/>
      <c r="I876" t="str">
        <f t="array" ref="I876">INDEX('2021 Points'!$F$13:$F$21,MATCH(1,MMULT(--('2021 Points'!$G$13:$N$21=D876),TRANSPOSE(COLUMN('2021 Points'!$G$13:$N$21)^0)),0))</f>
        <v>#N/A</v>
      </c>
    </row>
    <row r="877">
      <c r="A877" s="48">
        <v>876.0</v>
      </c>
      <c r="B877" s="65"/>
      <c r="C877" s="61" t="s">
        <v>6172</v>
      </c>
      <c r="D877" s="84" t="s">
        <v>2482</v>
      </c>
      <c r="E877" s="83"/>
      <c r="F877" s="84">
        <v>14.0</v>
      </c>
      <c r="G877" s="11"/>
      <c r="I877" t="str">
        <f t="array" ref="I877">INDEX('2021 Points'!$F$13:$F$21,MATCH(1,MMULT(--('2021 Points'!$G$13:$N$21=D877),TRANSPOSE(COLUMN('2021 Points'!$G$13:$N$21)^0)),0))</f>
        <v>#N/A</v>
      </c>
    </row>
    <row r="878">
      <c r="A878" s="48">
        <v>877.0</v>
      </c>
      <c r="B878" s="60">
        <v>1959.0</v>
      </c>
      <c r="C878" s="62" t="s">
        <v>12020</v>
      </c>
      <c r="D878" s="84" t="s">
        <v>199</v>
      </c>
      <c r="E878" s="83"/>
      <c r="F878" s="84">
        <v>14.0</v>
      </c>
      <c r="G878" s="11"/>
      <c r="I878" t="str">
        <f t="array" ref="I878">INDEX('2021 Points'!$F$13:$F$21,MATCH(1,MMULT(--('2021 Points'!$G$13:$N$21=D878),TRANSPOSE(COLUMN('2021 Points'!$G$13:$N$21)^0)),0))</f>
        <v>#N/A</v>
      </c>
    </row>
    <row r="879">
      <c r="A879" s="48">
        <v>878.0</v>
      </c>
      <c r="B879" s="60">
        <v>1019.0</v>
      </c>
      <c r="C879" s="62" t="s">
        <v>591</v>
      </c>
      <c r="D879" s="84" t="s">
        <v>11422</v>
      </c>
      <c r="E879" s="84" t="s">
        <v>324</v>
      </c>
      <c r="F879" s="84">
        <v>14.0</v>
      </c>
      <c r="G879" s="11"/>
      <c r="I879" t="str">
        <f t="array" ref="I879">INDEX('2021 Points'!$F$13:$F$21,MATCH(1,MMULT(--('2021 Points'!$G$13:$N$21=D879),TRANSPOSE(COLUMN('2021 Points'!$G$13:$N$21)^0)),0))</f>
        <v>#N/A</v>
      </c>
    </row>
    <row r="880">
      <c r="A880" s="48">
        <v>879.0</v>
      </c>
      <c r="B880" s="60">
        <v>1570.0</v>
      </c>
      <c r="C880" s="62" t="s">
        <v>1105</v>
      </c>
      <c r="D880" s="84" t="s">
        <v>3325</v>
      </c>
      <c r="E880" s="84" t="s">
        <v>9928</v>
      </c>
      <c r="F880" s="84">
        <v>14.0</v>
      </c>
      <c r="G880" s="11"/>
      <c r="I880" t="str">
        <f t="array" ref="I880">INDEX('2021 Points'!$F$13:$F$21,MATCH(1,MMULT(--('2021 Points'!$G$13:$N$21=D880),TRANSPOSE(COLUMN('2021 Points'!$G$13:$N$21)^0)),0))</f>
        <v>#N/A</v>
      </c>
    </row>
    <row r="881">
      <c r="A881" s="48">
        <v>880.0</v>
      </c>
      <c r="B881" s="60">
        <v>1027.0</v>
      </c>
      <c r="C881" s="62" t="s">
        <v>213</v>
      </c>
      <c r="D881" s="84" t="s">
        <v>11560</v>
      </c>
      <c r="E881" s="83"/>
      <c r="F881" s="84">
        <v>14.0</v>
      </c>
      <c r="G881" s="11"/>
      <c r="I881" t="str">
        <f t="array" ref="I881">INDEX('2021 Points'!$F$13:$F$21,MATCH(1,MMULT(--('2021 Points'!$G$13:$N$21=D881),TRANSPOSE(COLUMN('2021 Points'!$G$13:$N$21)^0)),0))</f>
        <v>#N/A</v>
      </c>
    </row>
    <row r="882">
      <c r="A882" s="48">
        <v>881.0</v>
      </c>
      <c r="B882" s="60">
        <v>850.0</v>
      </c>
      <c r="C882" s="61" t="s">
        <v>516</v>
      </c>
      <c r="D882" s="84" t="s">
        <v>2122</v>
      </c>
      <c r="E882" s="84" t="s">
        <v>998</v>
      </c>
      <c r="F882" s="84">
        <v>13.0</v>
      </c>
      <c r="G882" s="11"/>
      <c r="I882" t="str">
        <f t="array" ref="I882">INDEX('2021 Points'!$F$13:$F$21,MATCH(1,MMULT(--('2021 Points'!$G$13:$N$21=D882),TRANSPOSE(COLUMN('2021 Points'!$G$13:$N$21)^0)),0))</f>
        <v>#N/A</v>
      </c>
    </row>
    <row r="883">
      <c r="A883" s="48">
        <v>882.0</v>
      </c>
      <c r="B883" s="65"/>
      <c r="C883" s="61" t="s">
        <v>6219</v>
      </c>
      <c r="D883" s="84" t="s">
        <v>394</v>
      </c>
      <c r="E883" s="84" t="s">
        <v>5857</v>
      </c>
      <c r="F883" s="84">
        <v>13.0</v>
      </c>
      <c r="G883" s="11"/>
      <c r="I883" t="str">
        <f t="array" ref="I883">INDEX('2021 Points'!$F$13:$F$21,MATCH(1,MMULT(--('2021 Points'!$G$13:$N$21=D883),TRANSPOSE(COLUMN('2021 Points'!$G$13:$N$21)^0)),0))</f>
        <v>#N/A</v>
      </c>
    </row>
    <row r="884">
      <c r="A884" s="48">
        <v>883.0</v>
      </c>
      <c r="B884" s="65"/>
      <c r="C884" s="61" t="s">
        <v>5224</v>
      </c>
      <c r="D884" s="84" t="s">
        <v>2325</v>
      </c>
      <c r="E884" s="83"/>
      <c r="F884" s="84">
        <v>13.0</v>
      </c>
      <c r="G884" s="11"/>
      <c r="I884" t="str">
        <f t="array" ref="I884">INDEX('2021 Points'!$F$13:$F$21,MATCH(1,MMULT(--('2021 Points'!$G$13:$N$21=D884),TRANSPOSE(COLUMN('2021 Points'!$G$13:$N$21)^0)),0))</f>
        <v>#N/A</v>
      </c>
    </row>
    <row r="885">
      <c r="A885" s="48">
        <v>884.0</v>
      </c>
      <c r="B885" s="60">
        <v>538.0</v>
      </c>
      <c r="C885" s="61" t="s">
        <v>4462</v>
      </c>
      <c r="D885" s="84" t="s">
        <v>2505</v>
      </c>
      <c r="E885" s="84" t="s">
        <v>11209</v>
      </c>
      <c r="F885" s="84">
        <v>13.0</v>
      </c>
      <c r="G885" s="11"/>
      <c r="I885" t="str">
        <f t="array" ref="I885">INDEX('2021 Points'!$F$13:$F$21,MATCH(1,MMULT(--('2021 Points'!$G$13:$N$21=D885),TRANSPOSE(COLUMN('2021 Points'!$G$13:$N$21)^0)),0))</f>
        <v>#N/A</v>
      </c>
    </row>
    <row r="886">
      <c r="A886" s="48">
        <v>885.0</v>
      </c>
      <c r="B886" s="60">
        <v>2576.0</v>
      </c>
      <c r="C886" s="62" t="s">
        <v>12021</v>
      </c>
      <c r="D886" s="84" t="s">
        <v>11568</v>
      </c>
      <c r="E886" s="83"/>
      <c r="F886" s="84">
        <v>13.0</v>
      </c>
      <c r="G886" s="11"/>
      <c r="I886" t="str">
        <f t="array" ref="I886">INDEX('2021 Points'!$F$13:$F$21,MATCH(1,MMULT(--('2021 Points'!$G$13:$N$21=D886),TRANSPOSE(COLUMN('2021 Points'!$G$13:$N$21)^0)),0))</f>
        <v>#N/A</v>
      </c>
    </row>
    <row r="887">
      <c r="A887" s="48">
        <v>886.0</v>
      </c>
      <c r="B887" s="60">
        <v>568.0</v>
      </c>
      <c r="C887" s="61" t="s">
        <v>5368</v>
      </c>
      <c r="D887" s="84" t="s">
        <v>1517</v>
      </c>
      <c r="E887" s="84" t="s">
        <v>11243</v>
      </c>
      <c r="F887" s="84">
        <v>13.0</v>
      </c>
      <c r="G887" s="11"/>
      <c r="I887" t="str">
        <f t="array" ref="I887">INDEX('2021 Points'!$F$13:$F$21,MATCH(1,MMULT(--('2021 Points'!$G$13:$N$21=D887),TRANSPOSE(COLUMN('2021 Points'!$G$13:$N$21)^0)),0))</f>
        <v>#N/A</v>
      </c>
    </row>
    <row r="888">
      <c r="A888" s="48">
        <v>887.0</v>
      </c>
      <c r="B888" s="60">
        <v>628.0</v>
      </c>
      <c r="C888" s="61" t="s">
        <v>1518</v>
      </c>
      <c r="D888" s="84" t="s">
        <v>11441</v>
      </c>
      <c r="E888" s="84" t="s">
        <v>11300</v>
      </c>
      <c r="F888" s="84">
        <v>13.0</v>
      </c>
      <c r="G888" s="11"/>
      <c r="I888" t="str">
        <f t="array" ref="I888">INDEX('2021 Points'!$F$13:$F$21,MATCH(1,MMULT(--('2021 Points'!$G$13:$N$21=D888),TRANSPOSE(COLUMN('2021 Points'!$G$13:$N$21)^0)),0))</f>
        <v>#N/A</v>
      </c>
    </row>
    <row r="889">
      <c r="A889" s="48">
        <v>888.0</v>
      </c>
      <c r="B889" s="65"/>
      <c r="C889" s="61" t="s">
        <v>5126</v>
      </c>
      <c r="D889" s="84" t="s">
        <v>2043</v>
      </c>
      <c r="E889" s="84" t="s">
        <v>11209</v>
      </c>
      <c r="F889" s="84">
        <v>13.0</v>
      </c>
      <c r="G889" s="11"/>
      <c r="I889" t="str">
        <f t="array" ref="I889">INDEX('2021 Points'!$F$13:$F$21,MATCH(1,MMULT(--('2021 Points'!$G$13:$N$21=D889),TRANSPOSE(COLUMN('2021 Points'!$G$13:$N$21)^0)),0))</f>
        <v>#N/A</v>
      </c>
    </row>
    <row r="890">
      <c r="A890" s="48">
        <v>889.0</v>
      </c>
      <c r="B890" s="60">
        <v>1710.0</v>
      </c>
      <c r="C890" s="62" t="s">
        <v>5333</v>
      </c>
      <c r="D890" s="84" t="s">
        <v>1767</v>
      </c>
      <c r="E890" s="84" t="s">
        <v>9951</v>
      </c>
      <c r="F890" s="84">
        <v>13.0</v>
      </c>
      <c r="G890" s="11"/>
      <c r="I890" t="str">
        <f t="array" ref="I890">INDEX('2021 Points'!$F$13:$F$21,MATCH(1,MMULT(--('2021 Points'!$G$13:$N$21=D890),TRANSPOSE(COLUMN('2021 Points'!$G$13:$N$21)^0)),0))</f>
        <v>#N/A</v>
      </c>
    </row>
    <row r="891">
      <c r="A891" s="48">
        <v>890.0</v>
      </c>
      <c r="B891" s="65"/>
      <c r="C891" s="61" t="s">
        <v>4966</v>
      </c>
      <c r="D891" s="84" t="s">
        <v>1078</v>
      </c>
      <c r="E891" s="84" t="s">
        <v>10778</v>
      </c>
      <c r="F891" s="84">
        <v>13.0</v>
      </c>
      <c r="G891" s="11"/>
      <c r="I891" t="str">
        <f t="array" ref="I891">INDEX('2021 Points'!$F$13:$F$21,MATCH(1,MMULT(--('2021 Points'!$G$13:$N$21=D891),TRANSPOSE(COLUMN('2021 Points'!$G$13:$N$21)^0)),0))</f>
        <v>#N/A</v>
      </c>
    </row>
    <row r="892">
      <c r="A892" s="48">
        <v>891.0</v>
      </c>
      <c r="B892" s="65"/>
      <c r="C892" s="61" t="s">
        <v>5082</v>
      </c>
      <c r="D892" s="84" t="s">
        <v>11583</v>
      </c>
      <c r="E892" s="84" t="s">
        <v>6102</v>
      </c>
      <c r="F892" s="84">
        <v>12.0</v>
      </c>
      <c r="G892" s="11"/>
      <c r="I892" t="str">
        <f t="array" ref="I892">INDEX('2021 Points'!$F$13:$F$21,MATCH(1,MMULT(--('2021 Points'!$G$13:$N$21=D892),TRANSPOSE(COLUMN('2021 Points'!$G$13:$N$21)^0)),0))</f>
        <v>#N/A</v>
      </c>
    </row>
    <row r="893">
      <c r="A893" s="48">
        <v>892.0</v>
      </c>
      <c r="B893" s="60">
        <v>1132.0</v>
      </c>
      <c r="C893" s="62" t="s">
        <v>4427</v>
      </c>
      <c r="D893" s="84" t="s">
        <v>3578</v>
      </c>
      <c r="E893" s="83"/>
      <c r="F893" s="84">
        <v>12.0</v>
      </c>
      <c r="G893" s="11"/>
      <c r="I893" t="str">
        <f t="array" ref="I893">INDEX('2021 Points'!$F$13:$F$21,MATCH(1,MMULT(--('2021 Points'!$G$13:$N$21=D893),TRANSPOSE(COLUMN('2021 Points'!$G$13:$N$21)^0)),0))</f>
        <v>#N/A</v>
      </c>
    </row>
    <row r="894">
      <c r="A894" s="48">
        <v>893.0</v>
      </c>
      <c r="B894" s="60">
        <v>487.0</v>
      </c>
      <c r="C894" s="61" t="s">
        <v>4705</v>
      </c>
      <c r="D894" s="84" t="s">
        <v>1302</v>
      </c>
      <c r="E894" s="84" t="s">
        <v>11300</v>
      </c>
      <c r="F894" s="84">
        <v>12.0</v>
      </c>
      <c r="G894" s="11"/>
      <c r="I894" t="str">
        <f t="array" ref="I894">INDEX('2021 Points'!$F$13:$F$21,MATCH(1,MMULT(--('2021 Points'!$G$13:$N$21=D894),TRANSPOSE(COLUMN('2021 Points'!$G$13:$N$21)^0)),0))</f>
        <v>#N/A</v>
      </c>
    </row>
    <row r="895">
      <c r="A895" s="48">
        <v>894.0</v>
      </c>
      <c r="B895" s="60">
        <v>239.0</v>
      </c>
      <c r="C895" s="61" t="s">
        <v>11580</v>
      </c>
      <c r="D895" s="84" t="s">
        <v>10968</v>
      </c>
      <c r="E895" s="84" t="s">
        <v>11204</v>
      </c>
      <c r="F895" s="84">
        <v>12.0</v>
      </c>
      <c r="G895" s="11"/>
      <c r="I895" t="str">
        <f t="array" ref="I895">INDEX('2021 Points'!$F$13:$F$21,MATCH(1,MMULT(--('2021 Points'!$G$13:$N$21=D895),TRANSPOSE(COLUMN('2021 Points'!$G$13:$N$21)^0)),0))</f>
        <v>#N/A</v>
      </c>
    </row>
    <row r="896">
      <c r="A896" s="48">
        <v>895.0</v>
      </c>
      <c r="B896" s="65"/>
      <c r="C896" s="61" t="s">
        <v>10010</v>
      </c>
      <c r="D896" s="84" t="s">
        <v>4125</v>
      </c>
      <c r="E896" s="84" t="s">
        <v>11286</v>
      </c>
      <c r="F896" s="84">
        <v>12.0</v>
      </c>
      <c r="G896" s="11"/>
      <c r="I896" t="str">
        <f t="array" ref="I896">INDEX('2021 Points'!$F$13:$F$21,MATCH(1,MMULT(--('2021 Points'!$G$13:$N$21=D896),TRANSPOSE(COLUMN('2021 Points'!$G$13:$N$21)^0)),0))</f>
        <v>#N/A</v>
      </c>
    </row>
    <row r="897">
      <c r="A897" s="48">
        <v>896.0</v>
      </c>
      <c r="B897" s="60">
        <v>708.0</v>
      </c>
      <c r="C897" s="61" t="s">
        <v>4583</v>
      </c>
      <c r="D897" s="84" t="s">
        <v>10768</v>
      </c>
      <c r="E897" s="84" t="s">
        <v>11971</v>
      </c>
      <c r="F897" s="84">
        <v>12.0</v>
      </c>
      <c r="G897" s="11"/>
      <c r="I897" t="str">
        <f t="array" ref="I897">INDEX('2021 Points'!$F$13:$F$21,MATCH(1,MMULT(--('2021 Points'!$G$13:$N$21=D897),TRANSPOSE(COLUMN('2021 Points'!$G$13:$N$21)^0)),0))</f>
        <v>#N/A</v>
      </c>
    </row>
    <row r="898">
      <c r="A898" s="48">
        <v>897.0</v>
      </c>
      <c r="B898" s="60">
        <v>1546.0</v>
      </c>
      <c r="C898" s="62" t="s">
        <v>8812</v>
      </c>
      <c r="D898" s="84" t="s">
        <v>978</v>
      </c>
      <c r="E898" s="83"/>
      <c r="F898" s="84">
        <v>12.0</v>
      </c>
      <c r="G898" s="11"/>
      <c r="I898" t="str">
        <f t="array" ref="I898">INDEX('2021 Points'!$F$13:$F$21,MATCH(1,MMULT(--('2021 Points'!$G$13:$N$21=D898),TRANSPOSE(COLUMN('2021 Points'!$G$13:$N$21)^0)),0))</f>
        <v>#N/A</v>
      </c>
    </row>
    <row r="899">
      <c r="A899" s="48">
        <v>898.0</v>
      </c>
      <c r="B899" s="60">
        <v>727.0</v>
      </c>
      <c r="C899" s="61" t="s">
        <v>5257</v>
      </c>
      <c r="D899" s="84" t="s">
        <v>1570</v>
      </c>
      <c r="E899" s="84" t="s">
        <v>11210</v>
      </c>
      <c r="F899" s="84">
        <v>12.0</v>
      </c>
      <c r="G899" s="11"/>
      <c r="I899" t="str">
        <f t="array" ref="I899">INDEX('2021 Points'!$F$13:$F$21,MATCH(1,MMULT(--('2021 Points'!$G$13:$N$21=D899),TRANSPOSE(COLUMN('2021 Points'!$G$13:$N$21)^0)),0))</f>
        <v>#N/A</v>
      </c>
    </row>
    <row r="900">
      <c r="A900" s="48">
        <v>899.0</v>
      </c>
      <c r="B900" s="60">
        <v>581.0</v>
      </c>
      <c r="C900" s="61" t="s">
        <v>5368</v>
      </c>
      <c r="D900" s="84" t="s">
        <v>10922</v>
      </c>
      <c r="E900" s="84" t="s">
        <v>10018</v>
      </c>
      <c r="F900" s="84">
        <v>12.0</v>
      </c>
      <c r="G900" s="11"/>
      <c r="I900" t="str">
        <f t="array" ref="I900">INDEX('2021 Points'!$F$13:$F$21,MATCH(1,MMULT(--('2021 Points'!$G$13:$N$21=D900),TRANSPOSE(COLUMN('2021 Points'!$G$13:$N$21)^0)),0))</f>
        <v>#N/A</v>
      </c>
    </row>
    <row r="901">
      <c r="A901" s="49">
        <v>900.0</v>
      </c>
      <c r="B901" s="63">
        <v>1670.0</v>
      </c>
      <c r="C901" s="64" t="s">
        <v>4979</v>
      </c>
      <c r="D901" s="108" t="s">
        <v>3865</v>
      </c>
      <c r="E901" s="103"/>
      <c r="F901" s="108">
        <v>12.0</v>
      </c>
      <c r="G901" s="11"/>
      <c r="I901" t="str">
        <f t="array" ref="I901">INDEX('2021 Points'!$F$13:$F$21,MATCH(1,MMULT(--('2021 Points'!$G$13:$N$21=D901),TRANSPOSE(COLUMN('2021 Points'!$G$13:$N$21)^0)),0))</f>
        <v>#N/A</v>
      </c>
    </row>
    <row r="902">
      <c r="A902" s="48">
        <v>901.0</v>
      </c>
      <c r="B902" s="60">
        <v>1432.0</v>
      </c>
      <c r="C902" s="62" t="s">
        <v>814</v>
      </c>
      <c r="D902" s="84" t="s">
        <v>1588</v>
      </c>
      <c r="E902" s="84" t="s">
        <v>388</v>
      </c>
      <c r="F902" s="84">
        <v>12.0</v>
      </c>
      <c r="G902" s="11"/>
      <c r="I902" t="str">
        <f t="array" ref="I902">INDEX('2021 Points'!$F$13:$F$21,MATCH(1,MMULT(--('2021 Points'!$G$13:$N$21=D902),TRANSPOSE(COLUMN('2021 Points'!$G$13:$N$21)^0)),0))</f>
        <v>#N/A</v>
      </c>
    </row>
    <row r="903">
      <c r="A903" s="48">
        <v>902.0</v>
      </c>
      <c r="B903" s="65"/>
      <c r="C903" s="61" t="s">
        <v>8879</v>
      </c>
      <c r="D903" s="84" t="s">
        <v>11598</v>
      </c>
      <c r="E903" s="83"/>
      <c r="F903" s="84">
        <v>12.0</v>
      </c>
      <c r="G903" s="11"/>
      <c r="I903" t="str">
        <f t="array" ref="I903">INDEX('2021 Points'!$F$13:$F$21,MATCH(1,MMULT(--('2021 Points'!$G$13:$N$21=D903),TRANSPOSE(COLUMN('2021 Points'!$G$13:$N$21)^0)),0))</f>
        <v>#N/A</v>
      </c>
    </row>
    <row r="904">
      <c r="A904" s="48">
        <v>903.0</v>
      </c>
      <c r="B904" s="60">
        <v>2311.0</v>
      </c>
      <c r="C904" s="62" t="s">
        <v>12022</v>
      </c>
      <c r="D904" s="84" t="s">
        <v>11599</v>
      </c>
      <c r="E904" s="83"/>
      <c r="F904" s="84">
        <v>12.0</v>
      </c>
      <c r="G904" s="11"/>
      <c r="I904" t="str">
        <f t="array" ref="I904">INDEX('2021 Points'!$F$13:$F$21,MATCH(1,MMULT(--('2021 Points'!$G$13:$N$21=D904),TRANSPOSE(COLUMN('2021 Points'!$G$13:$N$21)^0)),0))</f>
        <v>#N/A</v>
      </c>
    </row>
    <row r="905">
      <c r="A905" s="48">
        <v>904.0</v>
      </c>
      <c r="B905" s="60">
        <v>1038.0</v>
      </c>
      <c r="C905" s="62" t="s">
        <v>437</v>
      </c>
      <c r="D905" s="84" t="s">
        <v>2163</v>
      </c>
      <c r="E905" s="84" t="s">
        <v>11204</v>
      </c>
      <c r="F905" s="84">
        <v>12.0</v>
      </c>
      <c r="G905" s="11"/>
      <c r="I905" t="str">
        <f t="array" ref="I905">INDEX('2021 Points'!$F$13:$F$21,MATCH(1,MMULT(--('2021 Points'!$G$13:$N$21=D905),TRANSPOSE(COLUMN('2021 Points'!$G$13:$N$21)^0)),0))</f>
        <v>#N/A</v>
      </c>
    </row>
    <row r="906">
      <c r="A906" s="48">
        <v>905.0</v>
      </c>
      <c r="B906" s="65"/>
      <c r="C906" s="61" t="s">
        <v>10013</v>
      </c>
      <c r="D906" s="84" t="s">
        <v>3573</v>
      </c>
      <c r="E906" s="83"/>
      <c r="F906" s="84">
        <v>12.0</v>
      </c>
      <c r="G906" s="11"/>
      <c r="I906" t="str">
        <f t="array" ref="I906">INDEX('2021 Points'!$F$13:$F$21,MATCH(1,MMULT(--('2021 Points'!$G$13:$N$21=D906),TRANSPOSE(COLUMN('2021 Points'!$G$13:$N$21)^0)),0))</f>
        <v>#N/A</v>
      </c>
    </row>
    <row r="907">
      <c r="A907" s="48">
        <v>906.0</v>
      </c>
      <c r="B907" s="65"/>
      <c r="C907" s="61" t="s">
        <v>6155</v>
      </c>
      <c r="D907" s="84" t="s">
        <v>631</v>
      </c>
      <c r="E907" s="84" t="s">
        <v>8605</v>
      </c>
      <c r="F907" s="84">
        <v>12.0</v>
      </c>
      <c r="G907" s="11"/>
      <c r="I907" t="str">
        <f t="array" ref="I907">INDEX('2021 Points'!$F$13:$F$21,MATCH(1,MMULT(--('2021 Points'!$G$13:$N$21=D907),TRANSPOSE(COLUMN('2021 Points'!$G$13:$N$21)^0)),0))</f>
        <v>#N/A</v>
      </c>
    </row>
    <row r="908">
      <c r="A908" s="48">
        <v>907.0</v>
      </c>
      <c r="B908" s="60">
        <v>1561.0</v>
      </c>
      <c r="C908" s="62" t="s">
        <v>4772</v>
      </c>
      <c r="D908" s="84" t="s">
        <v>3336</v>
      </c>
      <c r="E908" s="84" t="s">
        <v>9917</v>
      </c>
      <c r="F908" s="84">
        <v>12.0</v>
      </c>
      <c r="G908" s="11"/>
      <c r="I908" t="str">
        <f t="array" ref="I908">INDEX('2021 Points'!$F$13:$F$21,MATCH(1,MMULT(--('2021 Points'!$G$13:$N$21=D908),TRANSPOSE(COLUMN('2021 Points'!$G$13:$N$21)^0)),0))</f>
        <v>#N/A</v>
      </c>
    </row>
    <row r="909">
      <c r="A909" s="48">
        <v>908.0</v>
      </c>
      <c r="B909" s="60">
        <v>1074.0</v>
      </c>
      <c r="C909" s="62" t="s">
        <v>194</v>
      </c>
      <c r="D909" s="84" t="s">
        <v>11547</v>
      </c>
      <c r="E909" s="84" t="s">
        <v>11259</v>
      </c>
      <c r="F909" s="84">
        <v>12.0</v>
      </c>
      <c r="G909" s="11"/>
      <c r="I909" t="str">
        <f t="array" ref="I909">INDEX('2021 Points'!$F$13:$F$21,MATCH(1,MMULT(--('2021 Points'!$G$13:$N$21=D909),TRANSPOSE(COLUMN('2021 Points'!$G$13:$N$21)^0)),0))</f>
        <v>#N/A</v>
      </c>
    </row>
    <row r="910">
      <c r="A910" s="48">
        <v>909.0</v>
      </c>
      <c r="B910" s="60">
        <v>525.0</v>
      </c>
      <c r="C910" s="61" t="s">
        <v>1331</v>
      </c>
      <c r="D910" s="84" t="s">
        <v>3544</v>
      </c>
      <c r="E910" s="84" t="s">
        <v>11971</v>
      </c>
      <c r="F910" s="84">
        <v>12.0</v>
      </c>
      <c r="G910" s="11"/>
      <c r="I910" t="str">
        <f t="array" ref="I910">INDEX('2021 Points'!$F$13:$F$21,MATCH(1,MMULT(--('2021 Points'!$G$13:$N$21=D910),TRANSPOSE(COLUMN('2021 Points'!$G$13:$N$21)^0)),0))</f>
        <v>#N/A</v>
      </c>
    </row>
    <row r="911">
      <c r="A911" s="48">
        <v>910.0</v>
      </c>
      <c r="B911" s="65"/>
      <c r="C911" s="61" t="s">
        <v>10014</v>
      </c>
      <c r="D911" s="84" t="s">
        <v>673</v>
      </c>
      <c r="E911" s="84" t="s">
        <v>9951</v>
      </c>
      <c r="F911" s="84">
        <v>12.0</v>
      </c>
      <c r="G911" s="11"/>
      <c r="I911" t="str">
        <f t="array" ref="I911">INDEX('2021 Points'!$F$13:$F$21,MATCH(1,MMULT(--('2021 Points'!$G$13:$N$21=D911),TRANSPOSE(COLUMN('2021 Points'!$G$13:$N$21)^0)),0))</f>
        <v>#N/A</v>
      </c>
    </row>
    <row r="912">
      <c r="A912" s="48">
        <v>911.0</v>
      </c>
      <c r="B912" s="60">
        <v>1702.0</v>
      </c>
      <c r="C912" s="62" t="s">
        <v>4452</v>
      </c>
      <c r="D912" s="84" t="s">
        <v>342</v>
      </c>
      <c r="E912" s="84" t="s">
        <v>9918</v>
      </c>
      <c r="F912" s="84">
        <v>11.0</v>
      </c>
      <c r="G912" s="11"/>
      <c r="I912" t="str">
        <f t="array" ref="I912">INDEX('2021 Points'!$F$13:$F$21,MATCH(1,MMULT(--('2021 Points'!$G$13:$N$21=D912),TRANSPOSE(COLUMN('2021 Points'!$G$13:$N$21)^0)),0))</f>
        <v>#N/A</v>
      </c>
    </row>
    <row r="913">
      <c r="A913" s="48">
        <v>912.0</v>
      </c>
      <c r="B913" s="60">
        <v>440.0</v>
      </c>
      <c r="C913" s="61" t="s">
        <v>4665</v>
      </c>
      <c r="D913" s="84" t="s">
        <v>2545</v>
      </c>
      <c r="E913" s="84" t="s">
        <v>4971</v>
      </c>
      <c r="F913" s="84">
        <v>11.0</v>
      </c>
      <c r="G913" s="11"/>
      <c r="I913" t="str">
        <f t="array" ref="I913">INDEX('2021 Points'!$F$13:$F$21,MATCH(1,MMULT(--('2021 Points'!$G$13:$N$21=D913),TRANSPOSE(COLUMN('2021 Points'!$G$13:$N$21)^0)),0))</f>
        <v>#N/A</v>
      </c>
    </row>
    <row r="914">
      <c r="A914" s="48">
        <v>913.0</v>
      </c>
      <c r="B914" s="60">
        <v>610.0</v>
      </c>
      <c r="C914" s="61" t="s">
        <v>864</v>
      </c>
      <c r="D914" s="84" t="s">
        <v>1928</v>
      </c>
      <c r="E914" s="84" t="s">
        <v>8594</v>
      </c>
      <c r="F914" s="84">
        <v>11.0</v>
      </c>
      <c r="G914" s="11"/>
      <c r="I914" t="str">
        <f t="array" ref="I914">INDEX('2021 Points'!$F$13:$F$21,MATCH(1,MMULT(--('2021 Points'!$G$13:$N$21=D914),TRANSPOSE(COLUMN('2021 Points'!$G$13:$N$21)^0)),0))</f>
        <v>#N/A</v>
      </c>
    </row>
    <row r="915">
      <c r="A915" s="48">
        <v>914.0</v>
      </c>
      <c r="B915" s="60">
        <v>199.0</v>
      </c>
      <c r="C915" s="61" t="s">
        <v>4764</v>
      </c>
      <c r="D915" s="84" t="s">
        <v>11256</v>
      </c>
      <c r="E915" s="84" t="s">
        <v>11214</v>
      </c>
      <c r="F915" s="84">
        <v>11.0</v>
      </c>
      <c r="G915" s="11"/>
      <c r="I915" t="str">
        <f t="array" ref="I915">INDEX('2021 Points'!$F$13:$F$21,MATCH(1,MMULT(--('2021 Points'!$G$13:$N$21=D915),TRANSPOSE(COLUMN('2021 Points'!$G$13:$N$21)^0)),0))</f>
        <v>#N/A</v>
      </c>
    </row>
    <row r="916">
      <c r="A916" s="48">
        <v>915.0</v>
      </c>
      <c r="B916" s="65"/>
      <c r="C916" s="61" t="s">
        <v>10622</v>
      </c>
      <c r="D916" s="84" t="s">
        <v>11607</v>
      </c>
      <c r="E916" s="83"/>
      <c r="F916" s="84">
        <v>11.0</v>
      </c>
      <c r="G916" s="11"/>
      <c r="I916" t="str">
        <f t="array" ref="I916">INDEX('2021 Points'!$F$13:$F$21,MATCH(1,MMULT(--('2021 Points'!$G$13:$N$21=D916),TRANSPOSE(COLUMN('2021 Points'!$G$13:$N$21)^0)),0))</f>
        <v>#N/A</v>
      </c>
    </row>
    <row r="917">
      <c r="A917" s="48">
        <v>916.0</v>
      </c>
      <c r="B917" s="60">
        <v>1006.0</v>
      </c>
      <c r="C917" s="62" t="s">
        <v>230</v>
      </c>
      <c r="D917" s="84" t="s">
        <v>10894</v>
      </c>
      <c r="E917" s="84" t="s">
        <v>8968</v>
      </c>
      <c r="F917" s="84">
        <v>11.0</v>
      </c>
      <c r="G917" s="11"/>
      <c r="I917" t="str">
        <f t="array" ref="I917">INDEX('2021 Points'!$F$13:$F$21,MATCH(1,MMULT(--('2021 Points'!$G$13:$N$21=D917),TRANSPOSE(COLUMN('2021 Points'!$G$13:$N$21)^0)),0))</f>
        <v>#N/A</v>
      </c>
    </row>
    <row r="918">
      <c r="A918" s="48">
        <v>917.0</v>
      </c>
      <c r="B918" s="60">
        <v>1742.0</v>
      </c>
      <c r="C918" s="62" t="s">
        <v>5335</v>
      </c>
      <c r="D918" s="84" t="s">
        <v>10994</v>
      </c>
      <c r="E918" s="84" t="s">
        <v>4696</v>
      </c>
      <c r="F918" s="84">
        <v>11.0</v>
      </c>
      <c r="G918" s="11"/>
      <c r="I918" t="str">
        <f t="array" ref="I918">INDEX('2021 Points'!$F$13:$F$21,MATCH(1,MMULT(--('2021 Points'!$G$13:$N$21=D918),TRANSPOSE(COLUMN('2021 Points'!$G$13:$N$21)^0)),0))</f>
        <v>#N/A</v>
      </c>
    </row>
    <row r="919">
      <c r="A919" s="48">
        <v>918.0</v>
      </c>
      <c r="B919" s="65"/>
      <c r="C919" s="61" t="s">
        <v>5112</v>
      </c>
      <c r="D919" s="84" t="s">
        <v>417</v>
      </c>
      <c r="E919" s="84" t="s">
        <v>5857</v>
      </c>
      <c r="F919" s="84">
        <v>11.0</v>
      </c>
      <c r="G919" s="11"/>
      <c r="I919" t="str">
        <f t="array" ref="I919">INDEX('2021 Points'!$F$13:$F$21,MATCH(1,MMULT(--('2021 Points'!$G$13:$N$21=D919),TRANSPOSE(COLUMN('2021 Points'!$G$13:$N$21)^0)),0))</f>
        <v>#N/A</v>
      </c>
    </row>
    <row r="920">
      <c r="A920" s="48">
        <v>919.0</v>
      </c>
      <c r="B920" s="60">
        <v>619.0</v>
      </c>
      <c r="C920" s="61" t="s">
        <v>698</v>
      </c>
      <c r="D920" s="84" t="s">
        <v>2408</v>
      </c>
      <c r="E920" s="84" t="s">
        <v>8594</v>
      </c>
      <c r="F920" s="84">
        <v>11.0</v>
      </c>
      <c r="G920" s="11"/>
      <c r="I920" t="str">
        <f t="array" ref="I920">INDEX('2021 Points'!$F$13:$F$21,MATCH(1,MMULT(--('2021 Points'!$G$13:$N$21=D920),TRANSPOSE(COLUMN('2021 Points'!$G$13:$N$21)^0)),0))</f>
        <v>#N/A</v>
      </c>
    </row>
    <row r="921">
      <c r="A921" s="48">
        <v>920.0</v>
      </c>
      <c r="B921" s="65"/>
      <c r="C921" s="61" t="s">
        <v>5646</v>
      </c>
      <c r="D921" s="84" t="s">
        <v>740</v>
      </c>
      <c r="E921" s="84" t="s">
        <v>9987</v>
      </c>
      <c r="F921" s="84">
        <v>11.0</v>
      </c>
      <c r="G921" s="11"/>
      <c r="I921" t="str">
        <f t="array" ref="I921">INDEX('2021 Points'!$F$13:$F$21,MATCH(1,MMULT(--('2021 Points'!$G$13:$N$21=D921),TRANSPOSE(COLUMN('2021 Points'!$G$13:$N$21)^0)),0))</f>
        <v>#N/A</v>
      </c>
    </row>
    <row r="922">
      <c r="A922" s="48">
        <v>921.0</v>
      </c>
      <c r="B922" s="65"/>
      <c r="C922" s="61" t="s">
        <v>10015</v>
      </c>
      <c r="D922" s="84" t="s">
        <v>2627</v>
      </c>
      <c r="E922" s="83"/>
      <c r="F922" s="84">
        <v>11.0</v>
      </c>
      <c r="G922" s="11"/>
      <c r="I922" t="str">
        <f t="array" ref="I922">INDEX('2021 Points'!$F$13:$F$21,MATCH(1,MMULT(--('2021 Points'!$G$13:$N$21=D922),TRANSPOSE(COLUMN('2021 Points'!$G$13:$N$21)^0)),0))</f>
        <v>#N/A</v>
      </c>
    </row>
    <row r="923">
      <c r="A923" s="48">
        <v>922.0</v>
      </c>
      <c r="B923" s="65"/>
      <c r="C923" s="61" t="s">
        <v>8943</v>
      </c>
      <c r="D923" s="84" t="s">
        <v>3728</v>
      </c>
      <c r="E923" s="83"/>
      <c r="F923" s="84">
        <v>11.0</v>
      </c>
      <c r="G923" s="11"/>
      <c r="I923" t="str">
        <f t="array" ref="I923">INDEX('2021 Points'!$F$13:$F$21,MATCH(1,MMULT(--('2021 Points'!$G$13:$N$21=D923),TRANSPOSE(COLUMN('2021 Points'!$G$13:$N$21)^0)),0))</f>
        <v>#N/A</v>
      </c>
    </row>
    <row r="924">
      <c r="A924" s="48">
        <v>923.0</v>
      </c>
      <c r="B924" s="65"/>
      <c r="C924" s="61" t="s">
        <v>12023</v>
      </c>
      <c r="D924" s="84" t="s">
        <v>592</v>
      </c>
      <c r="E924" s="84" t="s">
        <v>11341</v>
      </c>
      <c r="F924" s="84">
        <v>11.0</v>
      </c>
      <c r="G924" s="11"/>
      <c r="I924" t="str">
        <f t="array" ref="I924">INDEX('2021 Points'!$F$13:$F$21,MATCH(1,MMULT(--('2021 Points'!$G$13:$N$21=D924),TRANSPOSE(COLUMN('2021 Points'!$G$13:$N$21)^0)),0))</f>
        <v>#N/A</v>
      </c>
    </row>
    <row r="925">
      <c r="A925" s="48">
        <v>924.0</v>
      </c>
      <c r="B925" s="60">
        <v>1054.0</v>
      </c>
      <c r="C925" s="62" t="s">
        <v>258</v>
      </c>
      <c r="D925" s="84" t="s">
        <v>11606</v>
      </c>
      <c r="E925" s="84" t="s">
        <v>11277</v>
      </c>
      <c r="F925" s="84">
        <v>11.0</v>
      </c>
      <c r="G925" s="11"/>
      <c r="I925" t="str">
        <f t="array" ref="I925">INDEX('2021 Points'!$F$13:$F$21,MATCH(1,MMULT(--('2021 Points'!$G$13:$N$21=D925),TRANSPOSE(COLUMN('2021 Points'!$G$13:$N$21)^0)),0))</f>
        <v>#N/A</v>
      </c>
    </row>
    <row r="926">
      <c r="A926" s="48">
        <v>925.0</v>
      </c>
      <c r="B926" s="60">
        <v>391.0</v>
      </c>
      <c r="C926" s="61" t="s">
        <v>1122</v>
      </c>
      <c r="D926" s="84" t="s">
        <v>10992</v>
      </c>
      <c r="E926" s="84" t="s">
        <v>11208</v>
      </c>
      <c r="F926" s="84">
        <v>11.0</v>
      </c>
      <c r="G926" s="11"/>
      <c r="I926" t="str">
        <f t="array" ref="I926">INDEX('2021 Points'!$F$13:$F$21,MATCH(1,MMULT(--('2021 Points'!$G$13:$N$21=D926),TRANSPOSE(COLUMN('2021 Points'!$G$13:$N$21)^0)),0))</f>
        <v>#N/A</v>
      </c>
    </row>
    <row r="927">
      <c r="A927" s="48">
        <v>926.0</v>
      </c>
      <c r="B927" s="60">
        <v>766.0</v>
      </c>
      <c r="C927" s="61" t="s">
        <v>479</v>
      </c>
      <c r="D927" s="84" t="s">
        <v>11497</v>
      </c>
      <c r="E927" s="84" t="s">
        <v>11206</v>
      </c>
      <c r="F927" s="84">
        <v>11.0</v>
      </c>
      <c r="G927" s="11"/>
      <c r="I927" t="str">
        <f t="array" ref="I927">INDEX('2021 Points'!$F$13:$F$21,MATCH(1,MMULT(--('2021 Points'!$G$13:$N$21=D927),TRANSPOSE(COLUMN('2021 Points'!$G$13:$N$21)^0)),0))</f>
        <v>#N/A</v>
      </c>
    </row>
    <row r="928">
      <c r="A928" s="48">
        <v>927.0</v>
      </c>
      <c r="B928" s="60">
        <v>711.0</v>
      </c>
      <c r="C928" s="61" t="s">
        <v>1145</v>
      </c>
      <c r="D928" s="84" t="s">
        <v>11419</v>
      </c>
      <c r="E928" s="84" t="s">
        <v>8630</v>
      </c>
      <c r="F928" s="84">
        <v>11.0</v>
      </c>
      <c r="G928" s="11"/>
      <c r="I928" t="str">
        <f t="array" ref="I928">INDEX('2021 Points'!$F$13:$F$21,MATCH(1,MMULT(--('2021 Points'!$G$13:$N$21=D928),TRANSPOSE(COLUMN('2021 Points'!$G$13:$N$21)^0)),0))</f>
        <v>#N/A</v>
      </c>
    </row>
    <row r="929">
      <c r="A929" s="48">
        <v>928.0</v>
      </c>
      <c r="B929" s="60">
        <v>1068.0</v>
      </c>
      <c r="C929" s="62" t="s">
        <v>1203</v>
      </c>
      <c r="D929" s="84" t="s">
        <v>3785</v>
      </c>
      <c r="E929" s="84" t="s">
        <v>9929</v>
      </c>
      <c r="F929" s="84">
        <v>11.0</v>
      </c>
      <c r="G929" s="11"/>
      <c r="I929" t="str">
        <f t="array" ref="I929">INDEX('2021 Points'!$F$13:$F$21,MATCH(1,MMULT(--('2021 Points'!$G$13:$N$21=D929),TRANSPOSE(COLUMN('2021 Points'!$G$13:$N$21)^0)),0))</f>
        <v>#N/A</v>
      </c>
    </row>
    <row r="930">
      <c r="A930" s="48">
        <v>929.0</v>
      </c>
      <c r="B930" s="65"/>
      <c r="C930" s="61" t="s">
        <v>5597</v>
      </c>
      <c r="D930" s="84" t="s">
        <v>1637</v>
      </c>
      <c r="E930" s="84" t="s">
        <v>8613</v>
      </c>
      <c r="F930" s="84">
        <v>11.0</v>
      </c>
      <c r="G930" s="11"/>
      <c r="I930" t="str">
        <f t="array" ref="I930">INDEX('2021 Points'!$F$13:$F$21,MATCH(1,MMULT(--('2021 Points'!$G$13:$N$21=D930),TRANSPOSE(COLUMN('2021 Points'!$G$13:$N$21)^0)),0))</f>
        <v>#N/A</v>
      </c>
    </row>
    <row r="931">
      <c r="A931" s="48">
        <v>930.0</v>
      </c>
      <c r="B931" s="65"/>
      <c r="C931" s="61" t="s">
        <v>9063</v>
      </c>
      <c r="D931" s="84" t="s">
        <v>1877</v>
      </c>
      <c r="E931" s="84" t="s">
        <v>8605</v>
      </c>
      <c r="F931" s="84">
        <v>11.0</v>
      </c>
      <c r="G931" s="11"/>
      <c r="I931" t="str">
        <f t="array" ref="I931">INDEX('2021 Points'!$F$13:$F$21,MATCH(1,MMULT(--('2021 Points'!$G$13:$N$21=D931),TRANSPOSE(COLUMN('2021 Points'!$G$13:$N$21)^0)),0))</f>
        <v>#N/A</v>
      </c>
    </row>
    <row r="932">
      <c r="A932" s="48">
        <v>931.0</v>
      </c>
      <c r="B932" s="60">
        <v>320.0</v>
      </c>
      <c r="C932" s="61" t="s">
        <v>5288</v>
      </c>
      <c r="D932" s="84" t="s">
        <v>11612</v>
      </c>
      <c r="E932" s="84" t="s">
        <v>11214</v>
      </c>
      <c r="F932" s="84">
        <v>11.0</v>
      </c>
      <c r="G932" s="11"/>
      <c r="I932" t="str">
        <f t="array" ref="I932">INDEX('2021 Points'!$F$13:$F$21,MATCH(1,MMULT(--('2021 Points'!$G$13:$N$21=D932),TRANSPOSE(COLUMN('2021 Points'!$G$13:$N$21)^0)),0))</f>
        <v>#N/A</v>
      </c>
    </row>
    <row r="933">
      <c r="A933" s="48">
        <v>932.0</v>
      </c>
      <c r="B933" s="65"/>
      <c r="C933" s="61" t="s">
        <v>5598</v>
      </c>
      <c r="D933" s="84" t="s">
        <v>2474</v>
      </c>
      <c r="E933" s="84" t="s">
        <v>4479</v>
      </c>
      <c r="F933" s="84">
        <v>11.0</v>
      </c>
      <c r="G933" s="11"/>
      <c r="I933" t="str">
        <f t="array" ref="I933">INDEX('2021 Points'!$F$13:$F$21,MATCH(1,MMULT(--('2021 Points'!$G$13:$N$21=D933),TRANSPOSE(COLUMN('2021 Points'!$G$13:$N$21)^0)),0))</f>
        <v>#N/A</v>
      </c>
    </row>
    <row r="934">
      <c r="A934" s="48">
        <v>933.0</v>
      </c>
      <c r="B934" s="60">
        <v>1042.0</v>
      </c>
      <c r="C934" s="62" t="s">
        <v>141</v>
      </c>
      <c r="D934" s="84" t="s">
        <v>11616</v>
      </c>
      <c r="E934" s="84" t="s">
        <v>1231</v>
      </c>
      <c r="F934" s="84">
        <v>11.0</v>
      </c>
      <c r="G934" s="11"/>
      <c r="I934" t="str">
        <f t="array" ref="I934">INDEX('2021 Points'!$F$13:$F$21,MATCH(1,MMULT(--('2021 Points'!$G$13:$N$21=D934),TRANSPOSE(COLUMN('2021 Points'!$G$13:$N$21)^0)),0))</f>
        <v>#N/A</v>
      </c>
    </row>
    <row r="935">
      <c r="A935" s="48">
        <v>934.0</v>
      </c>
      <c r="B935" s="60">
        <v>450.0</v>
      </c>
      <c r="C935" s="61" t="s">
        <v>10136</v>
      </c>
      <c r="D935" s="84" t="s">
        <v>11630</v>
      </c>
      <c r="E935" s="84" t="s">
        <v>11224</v>
      </c>
      <c r="F935" s="84">
        <v>10.0</v>
      </c>
      <c r="G935" s="11"/>
      <c r="I935" t="str">
        <f t="array" ref="I935">INDEX('2021 Points'!$F$13:$F$21,MATCH(1,MMULT(--('2021 Points'!$G$13:$N$21=D935),TRANSPOSE(COLUMN('2021 Points'!$G$13:$N$21)^0)),0))</f>
        <v>#N/A</v>
      </c>
    </row>
    <row r="936">
      <c r="A936" s="48">
        <v>935.0</v>
      </c>
      <c r="B936" s="60">
        <v>907.0</v>
      </c>
      <c r="C936" s="61" t="s">
        <v>393</v>
      </c>
      <c r="D936" s="84" t="s">
        <v>11344</v>
      </c>
      <c r="E936" s="84" t="s">
        <v>11205</v>
      </c>
      <c r="F936" s="84">
        <v>10.0</v>
      </c>
      <c r="G936" s="11"/>
      <c r="I936" t="str">
        <f t="array" ref="I936">INDEX('2021 Points'!$F$13:$F$21,MATCH(1,MMULT(--('2021 Points'!$G$13:$N$21=D936),TRANSPOSE(COLUMN('2021 Points'!$G$13:$N$21)^0)),0))</f>
        <v>#N/A</v>
      </c>
    </row>
    <row r="937">
      <c r="A937" s="48">
        <v>936.0</v>
      </c>
      <c r="B937" s="60">
        <v>640.0</v>
      </c>
      <c r="C937" s="61" t="s">
        <v>5486</v>
      </c>
      <c r="D937" s="84" t="s">
        <v>10864</v>
      </c>
      <c r="E937" s="84" t="s">
        <v>9918</v>
      </c>
      <c r="F937" s="84">
        <v>10.0</v>
      </c>
      <c r="G937" s="11"/>
      <c r="I937" t="str">
        <f t="array" ref="I937">INDEX('2021 Points'!$F$13:$F$21,MATCH(1,MMULT(--('2021 Points'!$G$13:$N$21=D937),TRANSPOSE(COLUMN('2021 Points'!$G$13:$N$21)^0)),0))</f>
        <v>#N/A</v>
      </c>
    </row>
    <row r="938">
      <c r="A938" s="48">
        <v>937.0</v>
      </c>
      <c r="B938" s="60">
        <v>2220.0</v>
      </c>
      <c r="C938" s="62" t="s">
        <v>5884</v>
      </c>
      <c r="D938" s="84" t="s">
        <v>2704</v>
      </c>
      <c r="E938" s="84" t="s">
        <v>11310</v>
      </c>
      <c r="F938" s="84">
        <v>10.0</v>
      </c>
      <c r="G938" s="11"/>
      <c r="I938" t="str">
        <f t="array" ref="I938">INDEX('2021 Points'!$F$13:$F$21,MATCH(1,MMULT(--('2021 Points'!$G$13:$N$21=D938),TRANSPOSE(COLUMN('2021 Points'!$G$13:$N$21)^0)),0))</f>
        <v>#N/A</v>
      </c>
    </row>
    <row r="939">
      <c r="A939" s="48">
        <v>938.0</v>
      </c>
      <c r="B939" s="60">
        <v>1344.0</v>
      </c>
      <c r="C939" s="62" t="s">
        <v>623</v>
      </c>
      <c r="D939" s="84" t="s">
        <v>1993</v>
      </c>
      <c r="E939" s="83"/>
      <c r="F939" s="84">
        <v>10.0</v>
      </c>
      <c r="G939" s="11"/>
      <c r="I939" t="str">
        <f t="array" ref="I939">INDEX('2021 Points'!$F$13:$F$21,MATCH(1,MMULT(--('2021 Points'!$G$13:$N$21=D939),TRANSPOSE(COLUMN('2021 Points'!$G$13:$N$21)^0)),0))</f>
        <v>#N/A</v>
      </c>
    </row>
    <row r="940">
      <c r="A940" s="48">
        <v>939.0</v>
      </c>
      <c r="B940" s="65"/>
      <c r="C940" s="61" t="s">
        <v>4981</v>
      </c>
      <c r="D940" s="84" t="s">
        <v>1401</v>
      </c>
      <c r="E940" s="83"/>
      <c r="F940" s="84">
        <v>10.0</v>
      </c>
      <c r="G940" s="11"/>
      <c r="I940" t="str">
        <f t="array" ref="I940">INDEX('2021 Points'!$F$13:$F$21,MATCH(1,MMULT(--('2021 Points'!$G$13:$N$21=D940),TRANSPOSE(COLUMN('2021 Points'!$G$13:$N$21)^0)),0))</f>
        <v>#N/A</v>
      </c>
    </row>
    <row r="941">
      <c r="A941" s="48">
        <v>940.0</v>
      </c>
      <c r="B941" s="65"/>
      <c r="C941" s="61" t="s">
        <v>6108</v>
      </c>
      <c r="D941" s="84" t="s">
        <v>11652</v>
      </c>
      <c r="E941" s="83"/>
      <c r="F941" s="84">
        <v>10.0</v>
      </c>
      <c r="G941" s="11"/>
      <c r="I941" t="str">
        <f t="array" ref="I941">INDEX('2021 Points'!$F$13:$F$21,MATCH(1,MMULT(--('2021 Points'!$G$13:$N$21=D941),TRANSPOSE(COLUMN('2021 Points'!$G$13:$N$21)^0)),0))</f>
        <v>#N/A</v>
      </c>
    </row>
    <row r="942">
      <c r="A942" s="48">
        <v>941.0</v>
      </c>
      <c r="B942" s="60">
        <v>2113.0</v>
      </c>
      <c r="C942" s="62" t="s">
        <v>12003</v>
      </c>
      <c r="D942" s="84" t="s">
        <v>11653</v>
      </c>
      <c r="E942" s="83"/>
      <c r="F942" s="84">
        <v>10.0</v>
      </c>
      <c r="G942" s="11"/>
      <c r="I942" t="str">
        <f t="array" ref="I942">INDEX('2021 Points'!$F$13:$F$21,MATCH(1,MMULT(--('2021 Points'!$G$13:$N$21=D942),TRANSPOSE(COLUMN('2021 Points'!$G$13:$N$21)^0)),0))</f>
        <v>#N/A</v>
      </c>
    </row>
    <row r="943">
      <c r="A943" s="48">
        <v>942.0</v>
      </c>
      <c r="B943" s="60">
        <v>2601.0</v>
      </c>
      <c r="C943" s="62" t="s">
        <v>12024</v>
      </c>
      <c r="D943" s="84" t="s">
        <v>2916</v>
      </c>
      <c r="E943" s="83"/>
      <c r="F943" s="84">
        <v>10.0</v>
      </c>
      <c r="G943" s="11"/>
      <c r="I943" t="str">
        <f t="array" ref="I943">INDEX('2021 Points'!$F$13:$F$21,MATCH(1,MMULT(--('2021 Points'!$G$13:$N$21=D943),TRANSPOSE(COLUMN('2021 Points'!$G$13:$N$21)^0)),0))</f>
        <v>#N/A</v>
      </c>
    </row>
    <row r="944">
      <c r="A944" s="48">
        <v>943.0</v>
      </c>
      <c r="B944" s="60">
        <v>1059.0</v>
      </c>
      <c r="C944" s="62" t="s">
        <v>949</v>
      </c>
      <c r="D944" s="84" t="s">
        <v>1983</v>
      </c>
      <c r="E944" s="84" t="s">
        <v>4598</v>
      </c>
      <c r="F944" s="84">
        <v>10.0</v>
      </c>
      <c r="G944" s="11"/>
      <c r="I944" t="str">
        <f t="array" ref="I944">INDEX('2021 Points'!$F$13:$F$21,MATCH(1,MMULT(--('2021 Points'!$G$13:$N$21=D944),TRANSPOSE(COLUMN('2021 Points'!$G$13:$N$21)^0)),0))</f>
        <v>#N/A</v>
      </c>
    </row>
    <row r="945">
      <c r="A945" s="48">
        <v>944.0</v>
      </c>
      <c r="B945" s="60">
        <v>1005.0</v>
      </c>
      <c r="C945" s="62" t="s">
        <v>1229</v>
      </c>
      <c r="D945" s="84" t="s">
        <v>11029</v>
      </c>
      <c r="E945" s="84" t="s">
        <v>11219</v>
      </c>
      <c r="F945" s="84">
        <v>10.0</v>
      </c>
      <c r="G945" s="11"/>
      <c r="I945" t="str">
        <f t="array" ref="I945">INDEX('2021 Points'!$F$13:$F$21,MATCH(1,MMULT(--('2021 Points'!$G$13:$N$21=D945),TRANSPOSE(COLUMN('2021 Points'!$G$13:$N$21)^0)),0))</f>
        <v>#N/A</v>
      </c>
    </row>
    <row r="946">
      <c r="A946" s="48">
        <v>945.0</v>
      </c>
      <c r="B946" s="60">
        <v>1507.0</v>
      </c>
      <c r="C946" s="62" t="s">
        <v>200</v>
      </c>
      <c r="D946" s="84" t="s">
        <v>10809</v>
      </c>
      <c r="E946" s="84" t="s">
        <v>9928</v>
      </c>
      <c r="F946" s="84">
        <v>10.0</v>
      </c>
      <c r="G946" s="11"/>
      <c r="I946" t="str">
        <f t="array" ref="I946">INDEX('2021 Points'!$F$13:$F$21,MATCH(1,MMULT(--('2021 Points'!$G$13:$N$21=D946),TRANSPOSE(COLUMN('2021 Points'!$G$13:$N$21)^0)),0))</f>
        <v>#N/A</v>
      </c>
    </row>
    <row r="947">
      <c r="A947" s="48">
        <v>946.0</v>
      </c>
      <c r="B947" s="65"/>
      <c r="C947" s="61" t="s">
        <v>5217</v>
      </c>
      <c r="D947" s="84" t="s">
        <v>596</v>
      </c>
      <c r="E947" s="84" t="s">
        <v>11219</v>
      </c>
      <c r="F947" s="84">
        <v>10.0</v>
      </c>
      <c r="G947" s="11"/>
      <c r="I947" t="str">
        <f t="array" ref="I947">INDEX('2021 Points'!$F$13:$F$21,MATCH(1,MMULT(--('2021 Points'!$G$13:$N$21=D947),TRANSPOSE(COLUMN('2021 Points'!$G$13:$N$21)^0)),0))</f>
        <v>#N/A</v>
      </c>
    </row>
    <row r="948">
      <c r="A948" s="48">
        <v>947.0</v>
      </c>
      <c r="B948" s="65"/>
      <c r="C948" s="61" t="s">
        <v>8820</v>
      </c>
      <c r="D948" s="84" t="s">
        <v>11661</v>
      </c>
      <c r="E948" s="84" t="s">
        <v>11412</v>
      </c>
      <c r="F948" s="84">
        <v>10.0</v>
      </c>
      <c r="G948" s="11"/>
      <c r="I948" t="str">
        <f t="array" ref="I948">INDEX('2021 Points'!$F$13:$F$21,MATCH(1,MMULT(--('2021 Points'!$G$13:$N$21=D948),TRANSPOSE(COLUMN('2021 Points'!$G$13:$N$21)^0)),0))</f>
        <v>#N/A</v>
      </c>
    </row>
    <row r="949">
      <c r="A949" s="48">
        <v>948.0</v>
      </c>
      <c r="B949" s="60">
        <v>527.0</v>
      </c>
      <c r="C949" s="61" t="s">
        <v>1321</v>
      </c>
      <c r="D949" s="84" t="s">
        <v>3104</v>
      </c>
      <c r="E949" s="84" t="s">
        <v>11300</v>
      </c>
      <c r="F949" s="84">
        <v>10.0</v>
      </c>
      <c r="G949" s="11"/>
      <c r="I949" t="str">
        <f t="array" ref="I949">INDEX('2021 Points'!$F$13:$F$21,MATCH(1,MMULT(--('2021 Points'!$G$13:$N$21=D949),TRANSPOSE(COLUMN('2021 Points'!$G$13:$N$21)^0)),0))</f>
        <v>#N/A</v>
      </c>
    </row>
    <row r="950">
      <c r="A950" s="48">
        <v>949.0</v>
      </c>
      <c r="B950" s="65"/>
      <c r="C950" s="61" t="s">
        <v>10019</v>
      </c>
      <c r="D950" s="84" t="s">
        <v>3662</v>
      </c>
      <c r="E950" s="83"/>
      <c r="F950" s="84">
        <v>10.0</v>
      </c>
      <c r="G950" s="11"/>
      <c r="I950" t="str">
        <f t="array" ref="I950">INDEX('2021 Points'!$F$13:$F$21,MATCH(1,MMULT(--('2021 Points'!$G$13:$N$21=D950),TRANSPOSE(COLUMN('2021 Points'!$G$13:$N$21)^0)),0))</f>
        <v>#N/A</v>
      </c>
    </row>
    <row r="951">
      <c r="A951" s="48">
        <v>950.0</v>
      </c>
      <c r="B951" s="65"/>
      <c r="C951" s="61" t="s">
        <v>10020</v>
      </c>
      <c r="D951" s="84" t="s">
        <v>1232</v>
      </c>
      <c r="E951" s="83"/>
      <c r="F951" s="84">
        <v>10.0</v>
      </c>
      <c r="G951" s="11"/>
      <c r="I951" t="str">
        <f t="array" ref="I951">INDEX('2021 Points'!$F$13:$F$21,MATCH(1,MMULT(--('2021 Points'!$G$13:$N$21=D951),TRANSPOSE(COLUMN('2021 Points'!$G$13:$N$21)^0)),0))</f>
        <v>#N/A</v>
      </c>
    </row>
    <row r="952">
      <c r="A952" s="48">
        <v>951.0</v>
      </c>
      <c r="B952" s="60">
        <v>2194.0</v>
      </c>
      <c r="C952" s="62" t="s">
        <v>12025</v>
      </c>
      <c r="D952" s="84" t="s">
        <v>1914</v>
      </c>
      <c r="E952" s="84" t="s">
        <v>11266</v>
      </c>
      <c r="F952" s="84">
        <v>10.0</v>
      </c>
      <c r="G952" s="11"/>
      <c r="I952" t="str">
        <f t="array" ref="I952">INDEX('2021 Points'!$F$13:$F$21,MATCH(1,MMULT(--('2021 Points'!$G$13:$N$21=D952),TRANSPOSE(COLUMN('2021 Points'!$G$13:$N$21)^0)),0))</f>
        <v>#N/A</v>
      </c>
    </row>
    <row r="953">
      <c r="A953" s="48">
        <v>952.0</v>
      </c>
      <c r="B953" s="60">
        <v>779.0</v>
      </c>
      <c r="C953" s="61" t="s">
        <v>4428</v>
      </c>
      <c r="D953" s="84" t="s">
        <v>10937</v>
      </c>
      <c r="E953" s="84" t="s">
        <v>11208</v>
      </c>
      <c r="F953" s="84">
        <v>10.0</v>
      </c>
      <c r="G953" s="11"/>
      <c r="I953" t="str">
        <f t="array" ref="I953">INDEX('2021 Points'!$F$13:$F$21,MATCH(1,MMULT(--('2021 Points'!$G$13:$N$21=D953),TRANSPOSE(COLUMN('2021 Points'!$G$13:$N$21)^0)),0))</f>
        <v>#N/A</v>
      </c>
    </row>
    <row r="954">
      <c r="A954" s="48">
        <v>953.0</v>
      </c>
      <c r="B954" s="60">
        <v>2422.0</v>
      </c>
      <c r="C954" s="62" t="s">
        <v>12026</v>
      </c>
      <c r="D954" s="84" t="s">
        <v>11678</v>
      </c>
      <c r="E954" s="83"/>
      <c r="F954" s="84">
        <v>10.0</v>
      </c>
      <c r="G954" s="11"/>
      <c r="I954" t="str">
        <f t="array" ref="I954">INDEX('2021 Points'!$F$13:$F$21,MATCH(1,MMULT(--('2021 Points'!$G$13:$N$21=D954),TRANSPOSE(COLUMN('2021 Points'!$G$13:$N$21)^0)),0))</f>
        <v>#N/A</v>
      </c>
    </row>
    <row r="955">
      <c r="A955" s="48">
        <v>954.0</v>
      </c>
      <c r="B955" s="60">
        <v>1201.0</v>
      </c>
      <c r="C955" s="62" t="s">
        <v>4451</v>
      </c>
      <c r="D955" s="84" t="s">
        <v>387</v>
      </c>
      <c r="E955" s="84" t="s">
        <v>11207</v>
      </c>
      <c r="F955" s="84">
        <v>10.0</v>
      </c>
      <c r="G955" s="11"/>
      <c r="I955" t="str">
        <f t="array" ref="I955">INDEX('2021 Points'!$F$13:$F$21,MATCH(1,MMULT(--('2021 Points'!$G$13:$N$21=D955),TRANSPOSE(COLUMN('2021 Points'!$G$13:$N$21)^0)),0))</f>
        <v>#N/A</v>
      </c>
    </row>
    <row r="956">
      <c r="A956" s="48">
        <v>955.0</v>
      </c>
      <c r="B956" s="60">
        <v>653.0</v>
      </c>
      <c r="C956" s="61" t="s">
        <v>886</v>
      </c>
      <c r="D956" s="84" t="s">
        <v>11332</v>
      </c>
      <c r="E956" s="84" t="s">
        <v>11971</v>
      </c>
      <c r="F956" s="84">
        <v>10.0</v>
      </c>
      <c r="G956" s="11"/>
      <c r="I956" t="str">
        <f t="array" ref="I956">INDEX('2021 Points'!$F$13:$F$21,MATCH(1,MMULT(--('2021 Points'!$G$13:$N$21=D956),TRANSPOSE(COLUMN('2021 Points'!$G$13:$N$21)^0)),0))</f>
        <v>#N/A</v>
      </c>
    </row>
    <row r="957">
      <c r="A957" s="48">
        <v>956.0</v>
      </c>
      <c r="B957" s="65"/>
      <c r="C957" s="61" t="s">
        <v>5136</v>
      </c>
      <c r="D957" s="84" t="s">
        <v>11645</v>
      </c>
      <c r="E957" s="83"/>
      <c r="F957" s="84">
        <v>10.0</v>
      </c>
      <c r="G957" s="11"/>
      <c r="I957" t="str">
        <f t="array" ref="I957">INDEX('2021 Points'!$F$13:$F$21,MATCH(1,MMULT(--('2021 Points'!$G$13:$N$21=D957),TRANSPOSE(COLUMN('2021 Points'!$G$13:$N$21)^0)),0))</f>
        <v>#N/A</v>
      </c>
    </row>
    <row r="958">
      <c r="A958" s="48">
        <v>957.0</v>
      </c>
      <c r="B958" s="65"/>
      <c r="C958" s="61" t="s">
        <v>10650</v>
      </c>
      <c r="D958" s="84" t="s">
        <v>11626</v>
      </c>
      <c r="E958" s="84" t="s">
        <v>11311</v>
      </c>
      <c r="F958" s="84">
        <v>10.0</v>
      </c>
      <c r="G958" s="11"/>
      <c r="I958" t="str">
        <f t="array" ref="I958">INDEX('2021 Points'!$F$13:$F$21,MATCH(1,MMULT(--('2021 Points'!$G$13:$N$21=D958),TRANSPOSE(COLUMN('2021 Points'!$G$13:$N$21)^0)),0))</f>
        <v>#N/A</v>
      </c>
    </row>
    <row r="959">
      <c r="A959" s="48">
        <v>958.0</v>
      </c>
      <c r="B959" s="65"/>
      <c r="C959" s="61" t="s">
        <v>5980</v>
      </c>
      <c r="D959" s="84" t="s">
        <v>11655</v>
      </c>
      <c r="E959" s="83"/>
      <c r="F959" s="84">
        <v>10.0</v>
      </c>
      <c r="G959" s="11"/>
      <c r="I959" t="str">
        <f t="array" ref="I959">INDEX('2021 Points'!$F$13:$F$21,MATCH(1,MMULT(--('2021 Points'!$G$13:$N$21=D959),TRANSPOSE(COLUMN('2021 Points'!$G$13:$N$21)^0)),0))</f>
        <v>#N/A</v>
      </c>
    </row>
    <row r="960">
      <c r="A960" s="48">
        <v>959.0</v>
      </c>
      <c r="B960" s="65"/>
      <c r="C960" s="61" t="s">
        <v>11415</v>
      </c>
      <c r="D960" s="84" t="s">
        <v>10928</v>
      </c>
      <c r="E960" s="83"/>
      <c r="F960" s="84">
        <v>10.0</v>
      </c>
      <c r="G960" s="11"/>
      <c r="I960" t="str">
        <f t="array" ref="I960">INDEX('2021 Points'!$F$13:$F$21,MATCH(1,MMULT(--('2021 Points'!$G$13:$N$21=D960),TRANSPOSE(COLUMN('2021 Points'!$G$13:$N$21)^0)),0))</f>
        <v>#N/A</v>
      </c>
    </row>
    <row r="961">
      <c r="A961" s="48">
        <v>960.0</v>
      </c>
      <c r="B961" s="60">
        <v>367.0</v>
      </c>
      <c r="C961" s="61" t="s">
        <v>1504</v>
      </c>
      <c r="D961" s="84" t="s">
        <v>11620</v>
      </c>
      <c r="E961" s="84" t="s">
        <v>8592</v>
      </c>
      <c r="F961" s="84">
        <v>10.0</v>
      </c>
      <c r="G961" s="11"/>
      <c r="I961" t="str">
        <f t="array" ref="I961">INDEX('2021 Points'!$F$13:$F$21,MATCH(1,MMULT(--('2021 Points'!$G$13:$N$21=D961),TRANSPOSE(COLUMN('2021 Points'!$G$13:$N$21)^0)),0))</f>
        <v>#N/A</v>
      </c>
    </row>
    <row r="962">
      <c r="A962" s="48">
        <v>961.0</v>
      </c>
      <c r="B962" s="60">
        <v>2048.0</v>
      </c>
      <c r="C962" s="62" t="s">
        <v>1149</v>
      </c>
      <c r="D962" s="84" t="s">
        <v>11559</v>
      </c>
      <c r="E962" s="83"/>
      <c r="F962" s="84">
        <v>10.0</v>
      </c>
      <c r="G962" s="11"/>
      <c r="I962" t="str">
        <f t="array" ref="I962">INDEX('2021 Points'!$F$13:$F$21,MATCH(1,MMULT(--('2021 Points'!$G$13:$N$21=D962),TRANSPOSE(COLUMN('2021 Points'!$G$13:$N$21)^0)),0))</f>
        <v>#N/A</v>
      </c>
    </row>
    <row r="963">
      <c r="A963" s="48">
        <v>962.0</v>
      </c>
      <c r="B963" s="60">
        <v>1121.0</v>
      </c>
      <c r="C963" s="62" t="s">
        <v>1317</v>
      </c>
      <c r="D963" s="84" t="s">
        <v>11370</v>
      </c>
      <c r="E963" s="84" t="s">
        <v>11208</v>
      </c>
      <c r="F963" s="84">
        <v>10.0</v>
      </c>
      <c r="G963" s="11"/>
      <c r="I963" t="str">
        <f t="array" ref="I963">INDEX('2021 Points'!$F$13:$F$21,MATCH(1,MMULT(--('2021 Points'!$G$13:$N$21=D963),TRANSPOSE(COLUMN('2021 Points'!$G$13:$N$21)^0)),0))</f>
        <v>#N/A</v>
      </c>
    </row>
    <row r="964">
      <c r="A964" s="48">
        <v>963.0</v>
      </c>
      <c r="B964" s="60">
        <v>962.0</v>
      </c>
      <c r="C964" s="61" t="s">
        <v>168</v>
      </c>
      <c r="D964" s="84" t="s">
        <v>11657</v>
      </c>
      <c r="E964" s="83"/>
      <c r="F964" s="84">
        <v>10.0</v>
      </c>
      <c r="G964" s="11"/>
      <c r="I964" t="str">
        <f t="array" ref="I964">INDEX('2021 Points'!$F$13:$F$21,MATCH(1,MMULT(--('2021 Points'!$G$13:$N$21=D964),TRANSPOSE(COLUMN('2021 Points'!$G$13:$N$21)^0)),0))</f>
        <v>#N/A</v>
      </c>
    </row>
    <row r="965">
      <c r="A965" s="48">
        <v>964.0</v>
      </c>
      <c r="B965" s="65"/>
      <c r="C965" s="61" t="s">
        <v>11418</v>
      </c>
      <c r="D965" s="84" t="s">
        <v>11629</v>
      </c>
      <c r="E965" s="83"/>
      <c r="F965" s="84">
        <v>10.0</v>
      </c>
      <c r="G965" s="11"/>
      <c r="I965" t="str">
        <f t="array" ref="I965">INDEX('2021 Points'!$F$13:$F$21,MATCH(1,MMULT(--('2021 Points'!$G$13:$N$21=D965),TRANSPOSE(COLUMN('2021 Points'!$G$13:$N$21)^0)),0))</f>
        <v>#N/A</v>
      </c>
    </row>
    <row r="966">
      <c r="A966" s="48">
        <v>965.0</v>
      </c>
      <c r="B966" s="60">
        <v>533.0</v>
      </c>
      <c r="C966" s="61" t="s">
        <v>1796</v>
      </c>
      <c r="D966" s="84" t="s">
        <v>11127</v>
      </c>
      <c r="E966" s="84" t="s">
        <v>11224</v>
      </c>
      <c r="F966" s="84">
        <v>10.0</v>
      </c>
      <c r="G966" s="11"/>
      <c r="I966" t="str">
        <f t="array" ref="I966">INDEX('2021 Points'!$F$13:$F$21,MATCH(1,MMULT(--('2021 Points'!$G$13:$N$21=D966),TRANSPOSE(COLUMN('2021 Points'!$G$13:$N$21)^0)),0))</f>
        <v>#N/A</v>
      </c>
    </row>
    <row r="967">
      <c r="A967" s="48">
        <v>966.0</v>
      </c>
      <c r="B967" s="65"/>
      <c r="C967" s="61" t="s">
        <v>10027</v>
      </c>
      <c r="D967" s="84" t="s">
        <v>11673</v>
      </c>
      <c r="E967" s="84" t="s">
        <v>11674</v>
      </c>
      <c r="F967" s="84">
        <v>10.0</v>
      </c>
      <c r="G967" s="11"/>
      <c r="I967" t="str">
        <f t="array" ref="I967">INDEX('2021 Points'!$F$13:$F$21,MATCH(1,MMULT(--('2021 Points'!$G$13:$N$21=D967),TRANSPOSE(COLUMN('2021 Points'!$G$13:$N$21)^0)),0))</f>
        <v>#N/A</v>
      </c>
    </row>
    <row r="968">
      <c r="A968" s="48">
        <v>967.0</v>
      </c>
      <c r="B968" s="65"/>
      <c r="C968" s="61" t="s">
        <v>8912</v>
      </c>
      <c r="D968" s="84" t="s">
        <v>11675</v>
      </c>
      <c r="E968" s="83"/>
      <c r="F968" s="84">
        <v>10.0</v>
      </c>
      <c r="G968" s="11"/>
      <c r="I968" t="str">
        <f t="array" ref="I968">INDEX('2021 Points'!$F$13:$F$21,MATCH(1,MMULT(--('2021 Points'!$G$13:$N$21=D968),TRANSPOSE(COLUMN('2021 Points'!$G$13:$N$21)^0)),0))</f>
        <v>#N/A</v>
      </c>
    </row>
    <row r="969">
      <c r="A969" s="48">
        <v>968.0</v>
      </c>
      <c r="B969" s="60">
        <v>2332.0</v>
      </c>
      <c r="C969" s="62" t="s">
        <v>12027</v>
      </c>
      <c r="D969" s="84" t="s">
        <v>11677</v>
      </c>
      <c r="E969" s="83"/>
      <c r="F969" s="84">
        <v>10.0</v>
      </c>
      <c r="G969" s="11"/>
      <c r="I969" t="str">
        <f t="array" ref="I969">INDEX('2021 Points'!$F$13:$F$21,MATCH(1,MMULT(--('2021 Points'!$G$13:$N$21=D969),TRANSPOSE(COLUMN('2021 Points'!$G$13:$N$21)^0)),0))</f>
        <v>#N/A</v>
      </c>
    </row>
    <row r="970">
      <c r="A970" s="48">
        <v>969.0</v>
      </c>
      <c r="B970" s="60">
        <v>1052.0</v>
      </c>
      <c r="C970" s="62" t="s">
        <v>131</v>
      </c>
      <c r="D970" s="84" t="s">
        <v>1519</v>
      </c>
      <c r="E970" s="84" t="s">
        <v>4326</v>
      </c>
      <c r="F970" s="84">
        <v>10.0</v>
      </c>
      <c r="G970" s="11"/>
      <c r="I970" t="str">
        <f t="array" ref="I970">INDEX('2021 Points'!$F$13:$F$21,MATCH(1,MMULT(--('2021 Points'!$G$13:$N$21=D970),TRANSPOSE(COLUMN('2021 Points'!$G$13:$N$21)^0)),0))</f>
        <v>#N/A</v>
      </c>
    </row>
    <row r="971">
      <c r="A971" s="48">
        <v>970.0</v>
      </c>
      <c r="B971" s="60">
        <v>691.0</v>
      </c>
      <c r="C971" s="61" t="s">
        <v>1428</v>
      </c>
      <c r="D971" s="84" t="s">
        <v>1876</v>
      </c>
      <c r="E971" s="84" t="s">
        <v>8968</v>
      </c>
      <c r="F971" s="84">
        <v>10.0</v>
      </c>
      <c r="G971" s="11"/>
      <c r="I971" t="str">
        <f t="array" ref="I971">INDEX('2021 Points'!$F$13:$F$21,MATCH(1,MMULT(--('2021 Points'!$G$13:$N$21=D971),TRANSPOSE(COLUMN('2021 Points'!$G$13:$N$21)^0)),0))</f>
        <v>#N/A</v>
      </c>
    </row>
    <row r="972">
      <c r="A972" s="48">
        <v>971.0</v>
      </c>
      <c r="B972" s="65"/>
      <c r="C972" s="61" t="s">
        <v>12028</v>
      </c>
      <c r="D972" s="84" t="s">
        <v>11667</v>
      </c>
      <c r="E972" s="83"/>
      <c r="F972" s="84">
        <v>10.0</v>
      </c>
      <c r="G972" s="11"/>
      <c r="I972" t="str">
        <f t="array" ref="I972">INDEX('2021 Points'!$F$13:$F$21,MATCH(1,MMULT(--('2021 Points'!$G$13:$N$21=D972),TRANSPOSE(COLUMN('2021 Points'!$G$13:$N$21)^0)),0))</f>
        <v>#N/A</v>
      </c>
    </row>
    <row r="973">
      <c r="A973" s="48">
        <v>972.0</v>
      </c>
      <c r="B973" s="60">
        <v>958.0</v>
      </c>
      <c r="C973" s="61" t="s">
        <v>4324</v>
      </c>
      <c r="D973" s="84" t="s">
        <v>3895</v>
      </c>
      <c r="E973" s="84" t="s">
        <v>11295</v>
      </c>
      <c r="F973" s="84">
        <v>10.0</v>
      </c>
      <c r="G973" s="11"/>
      <c r="I973" t="str">
        <f t="array" ref="I973">INDEX('2021 Points'!$F$13:$F$21,MATCH(1,MMULT(--('2021 Points'!$G$13:$N$21=D973),TRANSPOSE(COLUMN('2021 Points'!$G$13:$N$21)^0)),0))</f>
        <v>#N/A</v>
      </c>
    </row>
    <row r="974">
      <c r="A974" s="48">
        <v>973.0</v>
      </c>
      <c r="B974" s="65"/>
      <c r="C974" s="61" t="s">
        <v>11421</v>
      </c>
      <c r="D974" s="84" t="s">
        <v>11646</v>
      </c>
      <c r="E974" s="83"/>
      <c r="F974" s="84">
        <v>10.0</v>
      </c>
      <c r="G974" s="11"/>
      <c r="I974" t="str">
        <f t="array" ref="I974">INDEX('2021 Points'!$F$13:$F$21,MATCH(1,MMULT(--('2021 Points'!$G$13:$N$21=D974),TRANSPOSE(COLUMN('2021 Points'!$G$13:$N$21)^0)),0))</f>
        <v>#N/A</v>
      </c>
    </row>
    <row r="975">
      <c r="A975" s="48">
        <v>974.0</v>
      </c>
      <c r="B975" s="65"/>
      <c r="C975" s="61" t="s">
        <v>6171</v>
      </c>
      <c r="D975" s="84" t="s">
        <v>11609</v>
      </c>
      <c r="E975" s="83"/>
      <c r="F975" s="84">
        <v>10.0</v>
      </c>
      <c r="G975" s="11"/>
      <c r="I975" t="str">
        <f t="array" ref="I975">INDEX('2021 Points'!$F$13:$F$21,MATCH(1,MMULT(--('2021 Points'!$G$13:$N$21=D975),TRANSPOSE(COLUMN('2021 Points'!$G$13:$N$21)^0)),0))</f>
        <v>#N/A</v>
      </c>
    </row>
    <row r="976">
      <c r="A976" s="48">
        <v>975.0</v>
      </c>
      <c r="B976" s="60">
        <v>778.0</v>
      </c>
      <c r="C976" s="61" t="s">
        <v>4456</v>
      </c>
      <c r="D976" s="84" t="s">
        <v>11660</v>
      </c>
      <c r="E976" s="84" t="s">
        <v>11212</v>
      </c>
      <c r="F976" s="84">
        <v>10.0</v>
      </c>
      <c r="G976" s="11"/>
      <c r="I976" t="str">
        <f t="array" ref="I976">INDEX('2021 Points'!$F$13:$F$21,MATCH(1,MMULT(--('2021 Points'!$G$13:$N$21=D976),TRANSPOSE(COLUMN('2021 Points'!$G$13:$N$21)^0)),0))</f>
        <v>#N/A</v>
      </c>
    </row>
    <row r="977">
      <c r="A977" s="48">
        <v>976.0</v>
      </c>
      <c r="B977" s="65"/>
      <c r="C977" s="61" t="s">
        <v>10611</v>
      </c>
      <c r="D977" s="84" t="s">
        <v>4039</v>
      </c>
      <c r="E977" s="84" t="s">
        <v>6021</v>
      </c>
      <c r="F977" s="84">
        <v>10.0</v>
      </c>
      <c r="G977" s="11"/>
      <c r="I977" t="str">
        <f t="array" ref="I977">INDEX('2021 Points'!$F$13:$F$21,MATCH(1,MMULT(--('2021 Points'!$G$13:$N$21=D977),TRANSPOSE(COLUMN('2021 Points'!$G$13:$N$21)^0)),0))</f>
        <v>#N/A</v>
      </c>
    </row>
    <row r="978">
      <c r="A978" s="48">
        <v>977.0</v>
      </c>
      <c r="B978" s="65"/>
      <c r="C978" s="61" t="s">
        <v>12029</v>
      </c>
      <c r="D978" s="84" t="s">
        <v>11633</v>
      </c>
      <c r="E978" s="84" t="s">
        <v>9988</v>
      </c>
      <c r="F978" s="84">
        <v>10.0</v>
      </c>
      <c r="G978" s="11"/>
      <c r="I978" t="str">
        <f t="array" ref="I978">INDEX('2021 Points'!$F$13:$F$21,MATCH(1,MMULT(--('2021 Points'!$G$13:$N$21=D978),TRANSPOSE(COLUMN('2021 Points'!$G$13:$N$21)^0)),0))</f>
        <v>#N/A</v>
      </c>
    </row>
    <row r="979">
      <c r="A979" s="48">
        <v>978.0</v>
      </c>
      <c r="B979" s="60">
        <v>1792.0</v>
      </c>
      <c r="C979" s="62" t="s">
        <v>4678</v>
      </c>
      <c r="D979" s="84" t="s">
        <v>10986</v>
      </c>
      <c r="E979" s="84" t="s">
        <v>1231</v>
      </c>
      <c r="F979" s="84">
        <v>10.0</v>
      </c>
      <c r="G979" s="11"/>
      <c r="I979" t="str">
        <f t="array" ref="I979">INDEX('2021 Points'!$F$13:$F$21,MATCH(1,MMULT(--('2021 Points'!$G$13:$N$21=D979),TRANSPOSE(COLUMN('2021 Points'!$G$13:$N$21)^0)),0))</f>
        <v>#N/A</v>
      </c>
    </row>
    <row r="980">
      <c r="A980" s="48">
        <v>979.0</v>
      </c>
      <c r="B980" s="65"/>
      <c r="C980" s="61" t="s">
        <v>12030</v>
      </c>
      <c r="D980" s="84" t="s">
        <v>3977</v>
      </c>
      <c r="E980" s="83"/>
      <c r="F980" s="84">
        <v>10.0</v>
      </c>
      <c r="G980" s="11"/>
      <c r="I980" t="str">
        <f t="array" ref="I980">INDEX('2021 Points'!$F$13:$F$21,MATCH(1,MMULT(--('2021 Points'!$G$13:$N$21=D980),TRANSPOSE(COLUMN('2021 Points'!$G$13:$N$21)^0)),0))</f>
        <v>#N/A</v>
      </c>
    </row>
    <row r="981">
      <c r="A981" s="48">
        <v>980.0</v>
      </c>
      <c r="B981" s="65"/>
      <c r="C981" s="61" t="s">
        <v>11015</v>
      </c>
      <c r="D981" s="84" t="s">
        <v>476</v>
      </c>
      <c r="E981" s="84" t="s">
        <v>6021</v>
      </c>
      <c r="F981" s="84">
        <v>10.0</v>
      </c>
      <c r="G981" s="11"/>
      <c r="I981" t="str">
        <f t="array" ref="I981">INDEX('2021 Points'!$F$13:$F$21,MATCH(1,MMULT(--('2021 Points'!$G$13:$N$21=D981),TRANSPOSE(COLUMN('2021 Points'!$G$13:$N$21)^0)),0))</f>
        <v>#N/A</v>
      </c>
    </row>
    <row r="982">
      <c r="A982" s="48">
        <v>981.0</v>
      </c>
      <c r="B982" s="65"/>
      <c r="C982" s="61" t="s">
        <v>6043</v>
      </c>
      <c r="D982" s="84" t="s">
        <v>1033</v>
      </c>
      <c r="E982" s="84" t="s">
        <v>8689</v>
      </c>
      <c r="F982" s="84">
        <v>10.0</v>
      </c>
      <c r="G982" s="11"/>
      <c r="I982" t="str">
        <f t="array" ref="I982">INDEX('2021 Points'!$F$13:$F$21,MATCH(1,MMULT(--('2021 Points'!$G$13:$N$21=D982),TRANSPOSE(COLUMN('2021 Points'!$G$13:$N$21)^0)),0))</f>
        <v>#N/A</v>
      </c>
    </row>
    <row r="983">
      <c r="A983" s="48">
        <v>982.0</v>
      </c>
      <c r="B983" s="60">
        <v>1373.0</v>
      </c>
      <c r="C983" s="62" t="s">
        <v>4949</v>
      </c>
      <c r="D983" s="84" t="s">
        <v>3521</v>
      </c>
      <c r="E983" s="83"/>
      <c r="F983" s="84">
        <v>10.0</v>
      </c>
      <c r="G983" s="11"/>
      <c r="I983" t="str">
        <f t="array" ref="I983">INDEX('2021 Points'!$F$13:$F$21,MATCH(1,MMULT(--('2021 Points'!$G$13:$N$21=D983),TRANSPOSE(COLUMN('2021 Points'!$G$13:$N$21)^0)),0))</f>
        <v>#N/A</v>
      </c>
    </row>
    <row r="984">
      <c r="A984" s="48">
        <v>983.0</v>
      </c>
      <c r="B984" s="60">
        <v>1167.0</v>
      </c>
      <c r="C984" s="62" t="s">
        <v>144</v>
      </c>
      <c r="D984" s="84" t="s">
        <v>1584</v>
      </c>
      <c r="E984" s="84" t="s">
        <v>324</v>
      </c>
      <c r="F984" s="84">
        <v>10.0</v>
      </c>
      <c r="G984" s="11"/>
      <c r="I984" t="str">
        <f t="array" ref="I984">INDEX('2021 Points'!$F$13:$F$21,MATCH(1,MMULT(--('2021 Points'!$G$13:$N$21=D984),TRANSPOSE(COLUMN('2021 Points'!$G$13:$N$21)^0)),0))</f>
        <v>#N/A</v>
      </c>
    </row>
    <row r="985">
      <c r="A985" s="48">
        <v>984.0</v>
      </c>
      <c r="B985" s="60">
        <v>2103.0</v>
      </c>
      <c r="C985" s="62" t="s">
        <v>1651</v>
      </c>
      <c r="D985" s="84" t="s">
        <v>1622</v>
      </c>
      <c r="E985" s="83"/>
      <c r="F985" s="84">
        <v>10.0</v>
      </c>
      <c r="G985" s="11"/>
      <c r="I985" t="str">
        <f t="array" ref="I985">INDEX('2021 Points'!$F$13:$F$21,MATCH(1,MMULT(--('2021 Points'!$G$13:$N$21=D985),TRANSPOSE(COLUMN('2021 Points'!$G$13:$N$21)^0)),0))</f>
        <v>#N/A</v>
      </c>
    </row>
    <row r="986">
      <c r="A986" s="48">
        <v>985.0</v>
      </c>
      <c r="B986" s="65"/>
      <c r="C986" s="61" t="s">
        <v>8926</v>
      </c>
      <c r="D986" s="84" t="s">
        <v>11634</v>
      </c>
      <c r="E986" s="83"/>
      <c r="F986" s="84">
        <v>10.0</v>
      </c>
      <c r="G986" s="11"/>
      <c r="I986" t="str">
        <f t="array" ref="I986">INDEX('2021 Points'!$F$13:$F$21,MATCH(1,MMULT(--('2021 Points'!$G$13:$N$21=D986),TRANSPOSE(COLUMN('2021 Points'!$G$13:$N$21)^0)),0))</f>
        <v>#N/A</v>
      </c>
    </row>
    <row r="987">
      <c r="A987" s="48">
        <v>986.0</v>
      </c>
      <c r="B987" s="60">
        <v>2328.0</v>
      </c>
      <c r="C987" s="62" t="s">
        <v>9045</v>
      </c>
      <c r="D987" s="84" t="s">
        <v>11627</v>
      </c>
      <c r="E987" s="83"/>
      <c r="F987" s="84">
        <v>10.0</v>
      </c>
      <c r="G987" s="11"/>
      <c r="I987" t="str">
        <f t="array" ref="I987">INDEX('2021 Points'!$F$13:$F$21,MATCH(1,MMULT(--('2021 Points'!$G$13:$N$21=D987),TRANSPOSE(COLUMN('2021 Points'!$G$13:$N$21)^0)),0))</f>
        <v>#N/A</v>
      </c>
    </row>
    <row r="988">
      <c r="A988" s="48">
        <v>987.0</v>
      </c>
      <c r="B988" s="60">
        <v>1974.0</v>
      </c>
      <c r="C988" s="62" t="s">
        <v>5997</v>
      </c>
      <c r="D988" s="84" t="s">
        <v>11590</v>
      </c>
      <c r="E988" s="84" t="s">
        <v>11591</v>
      </c>
      <c r="F988" s="84">
        <v>10.0</v>
      </c>
      <c r="G988" s="11"/>
      <c r="I988" t="str">
        <f t="array" ref="I988">INDEX('2021 Points'!$F$13:$F$21,MATCH(1,MMULT(--('2021 Points'!$G$13:$N$21=D988),TRANSPOSE(COLUMN('2021 Points'!$G$13:$N$21)^0)),0))</f>
        <v>#N/A</v>
      </c>
    </row>
    <row r="989">
      <c r="A989" s="48">
        <v>988.0</v>
      </c>
      <c r="B989" s="60">
        <v>602.0</v>
      </c>
      <c r="C989" s="61" t="s">
        <v>1005</v>
      </c>
      <c r="D989" s="84" t="s">
        <v>912</v>
      </c>
      <c r="E989" s="84" t="s">
        <v>8970</v>
      </c>
      <c r="F989" s="84">
        <v>10.0</v>
      </c>
      <c r="G989" s="11"/>
      <c r="I989" t="str">
        <f t="array" ref="I989">INDEX('2021 Points'!$F$13:$F$21,MATCH(1,MMULT(--('2021 Points'!$G$13:$N$21=D989),TRANSPOSE(COLUMN('2021 Points'!$G$13:$N$21)^0)),0))</f>
        <v>#N/A</v>
      </c>
    </row>
    <row r="990">
      <c r="A990" s="48">
        <v>989.0</v>
      </c>
      <c r="B990" s="60">
        <v>1048.0</v>
      </c>
      <c r="C990" s="62" t="s">
        <v>903</v>
      </c>
      <c r="D990" s="84" t="s">
        <v>11621</v>
      </c>
      <c r="E990" s="84" t="s">
        <v>8592</v>
      </c>
      <c r="F990" s="84">
        <v>10.0</v>
      </c>
      <c r="G990" s="11"/>
      <c r="I990" t="str">
        <f t="array" ref="I990">INDEX('2021 Points'!$F$13:$F$21,MATCH(1,MMULT(--('2021 Points'!$G$13:$N$21=D990),TRANSPOSE(COLUMN('2021 Points'!$G$13:$N$21)^0)),0))</f>
        <v>#N/A</v>
      </c>
    </row>
    <row r="991">
      <c r="A991" s="48">
        <v>990.0</v>
      </c>
      <c r="B991" s="60">
        <v>578.0</v>
      </c>
      <c r="C991" s="61" t="s">
        <v>5425</v>
      </c>
      <c r="D991" s="84" t="s">
        <v>1573</v>
      </c>
      <c r="E991" s="84" t="s">
        <v>9918</v>
      </c>
      <c r="F991" s="84">
        <v>10.0</v>
      </c>
      <c r="G991" s="11"/>
      <c r="I991" t="str">
        <f t="array" ref="I991">INDEX('2021 Points'!$F$13:$F$21,MATCH(1,MMULT(--('2021 Points'!$G$13:$N$21=D991),TRANSPOSE(COLUMN('2021 Points'!$G$13:$N$21)^0)),0))</f>
        <v>#N/A</v>
      </c>
    </row>
    <row r="992">
      <c r="A992" s="48">
        <v>991.0</v>
      </c>
      <c r="B992" s="60">
        <v>1911.0</v>
      </c>
      <c r="C992" s="62" t="s">
        <v>5491</v>
      </c>
      <c r="D992" s="84" t="s">
        <v>2338</v>
      </c>
      <c r="E992" s="83"/>
      <c r="F992" s="84">
        <v>10.0</v>
      </c>
      <c r="G992" s="11"/>
      <c r="I992" t="str">
        <f t="array" ref="I992">INDEX('2021 Points'!$F$13:$F$21,MATCH(1,MMULT(--('2021 Points'!$G$13:$N$21=D992),TRANSPOSE(COLUMN('2021 Points'!$G$13:$N$21)^0)),0))</f>
        <v>#N/A</v>
      </c>
    </row>
    <row r="993">
      <c r="A993" s="48">
        <v>992.0</v>
      </c>
      <c r="B993" s="65"/>
      <c r="C993" s="61" t="s">
        <v>10181</v>
      </c>
      <c r="D993" s="84" t="s">
        <v>11649</v>
      </c>
      <c r="E993" s="83"/>
      <c r="F993" s="84">
        <v>10.0</v>
      </c>
      <c r="G993" s="11"/>
      <c r="I993" t="str">
        <f t="array" ref="I993">INDEX('2021 Points'!$F$13:$F$21,MATCH(1,MMULT(--('2021 Points'!$G$13:$N$21=D993),TRANSPOSE(COLUMN('2021 Points'!$G$13:$N$21)^0)),0))</f>
        <v>#N/A</v>
      </c>
    </row>
    <row r="994">
      <c r="A994" s="48">
        <v>993.0</v>
      </c>
      <c r="B994" s="65"/>
      <c r="C994" s="61" t="s">
        <v>5175</v>
      </c>
      <c r="D994" s="84" t="s">
        <v>2973</v>
      </c>
      <c r="E994" s="84" t="s">
        <v>11395</v>
      </c>
      <c r="F994" s="84">
        <v>10.0</v>
      </c>
      <c r="G994" s="11"/>
      <c r="I994" t="str">
        <f t="array" ref="I994">INDEX('2021 Points'!$F$13:$F$21,MATCH(1,MMULT(--('2021 Points'!$G$13:$N$21=D994),TRANSPOSE(COLUMN('2021 Points'!$G$13:$N$21)^0)),0))</f>
        <v>#N/A</v>
      </c>
    </row>
    <row r="995">
      <c r="A995" s="48">
        <v>994.0</v>
      </c>
      <c r="B995" s="65"/>
      <c r="C995" s="61" t="s">
        <v>10031</v>
      </c>
      <c r="D995" s="84" t="s">
        <v>11639</v>
      </c>
      <c r="E995" s="83"/>
      <c r="F995" s="84">
        <v>10.0</v>
      </c>
      <c r="G995" s="11"/>
      <c r="I995" t="str">
        <f t="array" ref="I995">INDEX('2021 Points'!$F$13:$F$21,MATCH(1,MMULT(--('2021 Points'!$G$13:$N$21=D995),TRANSPOSE(COLUMN('2021 Points'!$G$13:$N$21)^0)),0))</f>
        <v>#N/A</v>
      </c>
    </row>
    <row r="996">
      <c r="A996" s="48">
        <v>995.0</v>
      </c>
      <c r="B996" s="60">
        <v>1392.0</v>
      </c>
      <c r="C996" s="62" t="s">
        <v>1246</v>
      </c>
      <c r="D996" s="84" t="s">
        <v>2345</v>
      </c>
      <c r="E996" s="84" t="s">
        <v>11204</v>
      </c>
      <c r="F996" s="84">
        <v>10.0</v>
      </c>
      <c r="G996" s="11"/>
      <c r="I996" t="str">
        <f t="array" ref="I996">INDEX('2021 Points'!$F$13:$F$21,MATCH(1,MMULT(--('2021 Points'!$G$13:$N$21=D996),TRANSPOSE(COLUMN('2021 Points'!$G$13:$N$21)^0)),0))</f>
        <v>#N/A</v>
      </c>
    </row>
    <row r="997">
      <c r="A997" s="48">
        <v>996.0</v>
      </c>
      <c r="B997" s="65"/>
      <c r="C997" s="61" t="s">
        <v>12031</v>
      </c>
      <c r="D997" s="84" t="s">
        <v>1088</v>
      </c>
      <c r="E997" s="84" t="s">
        <v>9973</v>
      </c>
      <c r="F997" s="84">
        <v>10.0</v>
      </c>
      <c r="G997" s="11"/>
      <c r="I997" t="str">
        <f t="array" ref="I997">INDEX('2021 Points'!$F$13:$F$21,MATCH(1,MMULT(--('2021 Points'!$G$13:$N$21=D997),TRANSPOSE(COLUMN('2021 Points'!$G$13:$N$21)^0)),0))</f>
        <v>#N/A</v>
      </c>
    </row>
    <row r="998">
      <c r="A998" s="48">
        <v>997.0</v>
      </c>
      <c r="B998" s="60">
        <v>1462.0</v>
      </c>
      <c r="C998" s="62" t="s">
        <v>186</v>
      </c>
      <c r="D998" s="84" t="s">
        <v>2818</v>
      </c>
      <c r="E998" s="83"/>
      <c r="F998" s="84">
        <v>10.0</v>
      </c>
      <c r="G998" s="11"/>
      <c r="I998" t="str">
        <f t="array" ref="I998">INDEX('2021 Points'!$F$13:$F$21,MATCH(1,MMULT(--('2021 Points'!$G$13:$N$21=D998),TRANSPOSE(COLUMN('2021 Points'!$G$13:$N$21)^0)),0))</f>
        <v>#N/A</v>
      </c>
    </row>
    <row r="999">
      <c r="A999" s="48">
        <v>998.0</v>
      </c>
      <c r="B999" s="60">
        <v>2088.0</v>
      </c>
      <c r="C999" s="62" t="s">
        <v>4707</v>
      </c>
      <c r="D999" s="84" t="s">
        <v>10819</v>
      </c>
      <c r="E999" s="84" t="s">
        <v>9931</v>
      </c>
      <c r="F999" s="84">
        <v>10.0</v>
      </c>
      <c r="G999" s="11"/>
      <c r="I999" t="str">
        <f t="array" ref="I999">INDEX('2021 Points'!$F$13:$F$21,MATCH(1,MMULT(--('2021 Points'!$G$13:$N$21=D999),TRANSPOSE(COLUMN('2021 Points'!$G$13:$N$21)^0)),0))</f>
        <v>#N/A</v>
      </c>
    </row>
    <row r="1000">
      <c r="A1000" s="48">
        <v>999.0</v>
      </c>
      <c r="B1000" s="65"/>
      <c r="C1000" s="61" t="s">
        <v>11435</v>
      </c>
      <c r="D1000" s="84" t="s">
        <v>10987</v>
      </c>
      <c r="E1000" s="84" t="s">
        <v>8940</v>
      </c>
      <c r="F1000" s="84">
        <v>10.0</v>
      </c>
      <c r="G1000" s="11"/>
      <c r="I1000" t="str">
        <f t="array" ref="I1000">INDEX('2021 Points'!$F$13:$F$21,MATCH(1,MMULT(--('2021 Points'!$G$13:$N$21=D1000),TRANSPOSE(COLUMN('2021 Points'!$G$13:$N$21)^0)),0))</f>
        <v>#N/A</v>
      </c>
    </row>
    <row r="1001">
      <c r="A1001" s="49">
        <v>1000.0</v>
      </c>
      <c r="B1001" s="63">
        <v>2126.0</v>
      </c>
      <c r="C1001" s="64" t="s">
        <v>12032</v>
      </c>
      <c r="D1001" s="108" t="s">
        <v>2173</v>
      </c>
      <c r="E1001" s="108" t="s">
        <v>9929</v>
      </c>
      <c r="F1001" s="108">
        <v>9.0</v>
      </c>
      <c r="I1001" t="str">
        <f t="array" ref="I1001">INDEX('2021 Points'!$F$13:$F$21,MATCH(1,MMULT(--('2021 Points'!$G$13:$N$21=D1001),TRANSPOSE(COLUMN('2021 Points'!$G$13:$N$21)^0)),0))</f>
        <v>#N/A</v>
      </c>
    </row>
    <row r="1002">
      <c r="A1002" s="48">
        <v>1001.0</v>
      </c>
      <c r="B1002" s="60">
        <v>397.0</v>
      </c>
      <c r="C1002" s="61" t="s">
        <v>12033</v>
      </c>
      <c r="D1002" s="84" t="s">
        <v>2898</v>
      </c>
      <c r="E1002" s="84" t="s">
        <v>11311</v>
      </c>
      <c r="F1002" s="84">
        <v>9.0</v>
      </c>
      <c r="G1002" s="11"/>
      <c r="I1002" t="str">
        <f t="array" ref="I1002">INDEX('2021 Points'!$F$13:$F$21,MATCH(1,MMULT(--('2021 Points'!$G$13:$N$21=D1002),TRANSPOSE(COLUMN('2021 Points'!$G$13:$N$21)^0)),0))</f>
        <v>#N/A</v>
      </c>
    </row>
    <row r="1003">
      <c r="A1003" s="48">
        <v>1002.0</v>
      </c>
      <c r="B1003" s="60">
        <v>1737.0</v>
      </c>
      <c r="C1003" s="62" t="s">
        <v>9924</v>
      </c>
      <c r="D1003" s="84" t="s">
        <v>11699</v>
      </c>
      <c r="E1003" s="83"/>
      <c r="F1003" s="84">
        <v>9.0</v>
      </c>
      <c r="G1003" s="11"/>
      <c r="I1003" t="str">
        <f t="array" ref="I1003">INDEX('2021 Points'!$F$13:$F$21,MATCH(1,MMULT(--('2021 Points'!$G$13:$N$21=D1003),TRANSPOSE(COLUMN('2021 Points'!$G$13:$N$21)^0)),0))</f>
        <v>#N/A</v>
      </c>
    </row>
    <row r="1004">
      <c r="A1004" s="48">
        <v>1003.0</v>
      </c>
      <c r="B1004" s="60">
        <v>2296.0</v>
      </c>
      <c r="C1004" s="62" t="s">
        <v>8715</v>
      </c>
      <c r="D1004" s="84" t="s">
        <v>216</v>
      </c>
      <c r="E1004" s="84" t="s">
        <v>11364</v>
      </c>
      <c r="F1004" s="84">
        <v>9.0</v>
      </c>
      <c r="G1004" s="11"/>
      <c r="I1004" t="str">
        <f t="array" ref="I1004">INDEX('2021 Points'!$F$13:$F$21,MATCH(1,MMULT(--('2021 Points'!$G$13:$N$21=D1004),TRANSPOSE(COLUMN('2021 Points'!$G$13:$N$21)^0)),0))</f>
        <v>#N/A</v>
      </c>
    </row>
    <row r="1005">
      <c r="A1005" s="48">
        <v>1004.0</v>
      </c>
      <c r="B1005" s="60">
        <v>2187.0</v>
      </c>
      <c r="C1005" s="62" t="s">
        <v>5873</v>
      </c>
      <c r="D1005" s="84" t="s">
        <v>3622</v>
      </c>
      <c r="E1005" s="84" t="s">
        <v>115</v>
      </c>
      <c r="F1005" s="84">
        <v>9.0</v>
      </c>
      <c r="G1005" s="11"/>
      <c r="I1005" t="str">
        <f t="array" ref="I1005">INDEX('2021 Points'!$F$13:$F$21,MATCH(1,MMULT(--('2021 Points'!$G$13:$N$21=D1005),TRANSPOSE(COLUMN('2021 Points'!$G$13:$N$21)^0)),0))</f>
        <v>#N/A</v>
      </c>
    </row>
    <row r="1006">
      <c r="A1006" s="48">
        <v>1005.0</v>
      </c>
      <c r="B1006" s="65"/>
      <c r="C1006" s="61" t="s">
        <v>12034</v>
      </c>
      <c r="D1006" s="84" t="s">
        <v>10949</v>
      </c>
      <c r="E1006" s="84" t="s">
        <v>11219</v>
      </c>
      <c r="F1006" s="84">
        <v>9.0</v>
      </c>
      <c r="G1006" s="11"/>
      <c r="I1006" t="str">
        <f t="array" ref="I1006">INDEX('2021 Points'!$F$13:$F$21,MATCH(1,MMULT(--('2021 Points'!$G$13:$N$21=D1006),TRANSPOSE(COLUMN('2021 Points'!$G$13:$N$21)^0)),0))</f>
        <v>#N/A</v>
      </c>
    </row>
    <row r="1007">
      <c r="A1007" s="48">
        <v>1006.0</v>
      </c>
      <c r="B1007" s="60">
        <v>1138.0</v>
      </c>
      <c r="C1007" s="62" t="s">
        <v>1036</v>
      </c>
      <c r="D1007" s="84" t="s">
        <v>3490</v>
      </c>
      <c r="E1007" s="84" t="s">
        <v>11277</v>
      </c>
      <c r="F1007" s="84">
        <v>9.0</v>
      </c>
      <c r="G1007" s="11"/>
      <c r="I1007" t="str">
        <f t="array" ref="I1007">INDEX('2021 Points'!$F$13:$F$21,MATCH(1,MMULT(--('2021 Points'!$G$13:$N$21=D1007),TRANSPOSE(COLUMN('2021 Points'!$G$13:$N$21)^0)),0))</f>
        <v>#N/A</v>
      </c>
    </row>
    <row r="1008">
      <c r="A1008" s="48">
        <v>1007.0</v>
      </c>
      <c r="B1008" s="60">
        <v>1281.0</v>
      </c>
      <c r="C1008" s="62" t="s">
        <v>4371</v>
      </c>
      <c r="D1008" s="84" t="s">
        <v>40</v>
      </c>
      <c r="E1008" s="84" t="s">
        <v>102</v>
      </c>
      <c r="F1008" s="84">
        <v>9.0</v>
      </c>
      <c r="G1008" s="11"/>
      <c r="I1008" t="str">
        <f t="array" ref="I1008">INDEX('2021 Points'!$F$13:$F$21,MATCH(1,MMULT(--('2021 Points'!$G$13:$N$21=D1008),TRANSPOSE(COLUMN('2021 Points'!$G$13:$N$21)^0)),0))</f>
        <v>#N/A</v>
      </c>
    </row>
    <row r="1009">
      <c r="A1009" s="48">
        <v>1008.0</v>
      </c>
      <c r="B1009" s="60">
        <v>489.0</v>
      </c>
      <c r="C1009" s="61" t="s">
        <v>8697</v>
      </c>
      <c r="D1009" s="84" t="s">
        <v>955</v>
      </c>
      <c r="E1009" s="84" t="s">
        <v>10758</v>
      </c>
      <c r="F1009" s="84">
        <v>9.0</v>
      </c>
      <c r="G1009" s="11"/>
      <c r="I1009" t="str">
        <f t="array" ref="I1009">INDEX('2021 Points'!$F$13:$F$21,MATCH(1,MMULT(--('2021 Points'!$G$13:$N$21=D1009),TRANSPOSE(COLUMN('2021 Points'!$G$13:$N$21)^0)),0))</f>
        <v>#N/A</v>
      </c>
    </row>
    <row r="1010">
      <c r="A1010" s="48">
        <v>1009.0</v>
      </c>
      <c r="B1010" s="65"/>
      <c r="C1010" s="61" t="s">
        <v>8964</v>
      </c>
      <c r="D1010" s="84" t="s">
        <v>1970</v>
      </c>
      <c r="E1010" s="83"/>
      <c r="F1010" s="84">
        <v>9.0</v>
      </c>
      <c r="G1010" s="11"/>
      <c r="I1010" t="str">
        <f t="array" ref="I1010">INDEX('2021 Points'!$F$13:$F$21,MATCH(1,MMULT(--('2021 Points'!$G$13:$N$21=D1010),TRANSPOSE(COLUMN('2021 Points'!$G$13:$N$21)^0)),0))</f>
        <v>#N/A</v>
      </c>
    </row>
    <row r="1011">
      <c r="A1011" s="48">
        <v>1010.0</v>
      </c>
      <c r="B1011" s="65"/>
      <c r="C1011" s="61" t="s">
        <v>5606</v>
      </c>
      <c r="D1011" s="84" t="s">
        <v>1294</v>
      </c>
      <c r="E1011" s="84" t="s">
        <v>4479</v>
      </c>
      <c r="F1011" s="84">
        <v>9.0</v>
      </c>
      <c r="G1011" s="11"/>
      <c r="I1011" t="str">
        <f t="array" ref="I1011">INDEX('2021 Points'!$F$13:$F$21,MATCH(1,MMULT(--('2021 Points'!$G$13:$N$21=D1011),TRANSPOSE(COLUMN('2021 Points'!$G$13:$N$21)^0)),0))</f>
        <v>#N/A</v>
      </c>
    </row>
    <row r="1012">
      <c r="A1012" s="48">
        <v>1011.0</v>
      </c>
      <c r="B1012" s="60">
        <v>693.0</v>
      </c>
      <c r="C1012" s="61" t="s">
        <v>5368</v>
      </c>
      <c r="D1012" s="84" t="s">
        <v>11548</v>
      </c>
      <c r="E1012" s="84" t="s">
        <v>11204</v>
      </c>
      <c r="F1012" s="84">
        <v>9.0</v>
      </c>
      <c r="G1012" s="11"/>
      <c r="I1012" t="str">
        <f t="array" ref="I1012">INDEX('2021 Points'!$F$13:$F$21,MATCH(1,MMULT(--('2021 Points'!$G$13:$N$21=D1012),TRANSPOSE(COLUMN('2021 Points'!$G$13:$N$21)^0)),0))</f>
        <v>#N/A</v>
      </c>
    </row>
    <row r="1013">
      <c r="A1013" s="48">
        <v>1012.0</v>
      </c>
      <c r="B1013" s="65"/>
      <c r="C1013" s="61" t="s">
        <v>5130</v>
      </c>
      <c r="D1013" s="84" t="s">
        <v>3479</v>
      </c>
      <c r="E1013" s="84" t="s">
        <v>11211</v>
      </c>
      <c r="F1013" s="84">
        <v>9.0</v>
      </c>
      <c r="G1013" s="11"/>
      <c r="I1013" t="str">
        <f t="array" ref="I1013">INDEX('2021 Points'!$F$13:$F$21,MATCH(1,MMULT(--('2021 Points'!$G$13:$N$21=D1013),TRANSPOSE(COLUMN('2021 Points'!$G$13:$N$21)^0)),0))</f>
        <v>#N/A</v>
      </c>
    </row>
    <row r="1014">
      <c r="A1014" s="48">
        <v>1013.0</v>
      </c>
      <c r="B1014" s="60">
        <v>922.0</v>
      </c>
      <c r="C1014" s="61" t="s">
        <v>5357</v>
      </c>
      <c r="D1014" s="84" t="s">
        <v>643</v>
      </c>
      <c r="E1014" s="84" t="s">
        <v>9918</v>
      </c>
      <c r="F1014" s="84">
        <v>9.0</v>
      </c>
      <c r="G1014" s="11"/>
      <c r="I1014" t="str">
        <f t="array" ref="I1014">INDEX('2021 Points'!$F$13:$F$21,MATCH(1,MMULT(--('2021 Points'!$G$13:$N$21=D1014),TRANSPOSE(COLUMN('2021 Points'!$G$13:$N$21)^0)),0))</f>
        <v>#N/A</v>
      </c>
    </row>
    <row r="1015">
      <c r="A1015" s="48">
        <v>1014.0</v>
      </c>
      <c r="B1015" s="60">
        <v>296.0</v>
      </c>
      <c r="C1015" s="61" t="s">
        <v>5652</v>
      </c>
      <c r="D1015" s="84" t="s">
        <v>2177</v>
      </c>
      <c r="E1015" s="84" t="s">
        <v>11206</v>
      </c>
      <c r="F1015" s="84">
        <v>9.0</v>
      </c>
      <c r="G1015" s="11"/>
      <c r="I1015" t="str">
        <f t="array" ref="I1015">INDEX('2021 Points'!$F$13:$F$21,MATCH(1,MMULT(--('2021 Points'!$G$13:$N$21=D1015),TRANSPOSE(COLUMN('2021 Points'!$G$13:$N$21)^0)),0))</f>
        <v>#N/A</v>
      </c>
    </row>
    <row r="1016">
      <c r="A1016" s="48">
        <v>1015.0</v>
      </c>
      <c r="B1016" s="60">
        <v>705.0</v>
      </c>
      <c r="C1016" s="61" t="s">
        <v>5340</v>
      </c>
      <c r="D1016" s="84" t="s">
        <v>11704</v>
      </c>
      <c r="E1016" s="83"/>
      <c r="F1016" s="84">
        <v>9.0</v>
      </c>
      <c r="G1016" s="11"/>
      <c r="I1016" t="str">
        <f t="array" ref="I1016">INDEX('2021 Points'!$F$13:$F$21,MATCH(1,MMULT(--('2021 Points'!$G$13:$N$21=D1016),TRANSPOSE(COLUMN('2021 Points'!$G$13:$N$21)^0)),0))</f>
        <v>#N/A</v>
      </c>
    </row>
    <row r="1017">
      <c r="A1017" s="48">
        <v>1016.0</v>
      </c>
      <c r="B1017" s="60">
        <v>2462.0</v>
      </c>
      <c r="C1017" s="62" t="s">
        <v>12035</v>
      </c>
      <c r="D1017" s="84" t="s">
        <v>2351</v>
      </c>
      <c r="E1017" s="84" t="s">
        <v>11277</v>
      </c>
      <c r="F1017" s="84">
        <v>9.0</v>
      </c>
      <c r="G1017" s="11"/>
      <c r="I1017" t="str">
        <f t="array" ref="I1017">INDEX('2021 Points'!$F$13:$F$21,MATCH(1,MMULT(--('2021 Points'!$G$13:$N$21=D1017),TRANSPOSE(COLUMN('2021 Points'!$G$13:$N$21)^0)),0))</f>
        <v>#N/A</v>
      </c>
    </row>
    <row r="1018">
      <c r="A1018" s="48">
        <v>1017.0</v>
      </c>
      <c r="B1018" s="60">
        <v>522.0</v>
      </c>
      <c r="C1018" s="61" t="s">
        <v>8825</v>
      </c>
      <c r="D1018" s="84" t="s">
        <v>11582</v>
      </c>
      <c r="E1018" s="84" t="s">
        <v>8600</v>
      </c>
      <c r="F1018" s="84">
        <v>9.0</v>
      </c>
      <c r="G1018" s="11"/>
      <c r="I1018" t="str">
        <f t="array" ref="I1018">INDEX('2021 Points'!$F$13:$F$21,MATCH(1,MMULT(--('2021 Points'!$G$13:$N$21=D1018),TRANSPOSE(COLUMN('2021 Points'!$G$13:$N$21)^0)),0))</f>
        <v>#N/A</v>
      </c>
    </row>
    <row r="1019">
      <c r="A1019" s="48">
        <v>1018.0</v>
      </c>
      <c r="B1019" s="60">
        <v>811.0</v>
      </c>
      <c r="C1019" s="61" t="s">
        <v>4557</v>
      </c>
      <c r="D1019" s="84" t="s">
        <v>3093</v>
      </c>
      <c r="E1019" s="84" t="s">
        <v>9947</v>
      </c>
      <c r="F1019" s="84">
        <v>9.0</v>
      </c>
      <c r="G1019" s="11"/>
      <c r="I1019" t="str">
        <f t="array" ref="I1019">INDEX('2021 Points'!$F$13:$F$21,MATCH(1,MMULT(--('2021 Points'!$G$13:$N$21=D1019),TRANSPOSE(COLUMN('2021 Points'!$G$13:$N$21)^0)),0))</f>
        <v>#N/A</v>
      </c>
    </row>
    <row r="1020">
      <c r="A1020" s="48">
        <v>1019.0</v>
      </c>
      <c r="B1020" s="65"/>
      <c r="C1020" s="61" t="s">
        <v>11450</v>
      </c>
      <c r="D1020" s="84" t="s">
        <v>11696</v>
      </c>
      <c r="E1020" s="83"/>
      <c r="F1020" s="84">
        <v>9.0</v>
      </c>
      <c r="G1020" s="11"/>
      <c r="I1020" t="str">
        <f t="array" ref="I1020">INDEX('2021 Points'!$F$13:$F$21,MATCH(1,MMULT(--('2021 Points'!$G$13:$N$21=D1020),TRANSPOSE(COLUMN('2021 Points'!$G$13:$N$21)^0)),0))</f>
        <v>#N/A</v>
      </c>
    </row>
    <row r="1021">
      <c r="A1021" s="48">
        <v>1020.0</v>
      </c>
      <c r="B1021" s="60">
        <v>926.0</v>
      </c>
      <c r="C1021" s="61" t="s">
        <v>4503</v>
      </c>
      <c r="D1021" s="84" t="s">
        <v>11698</v>
      </c>
      <c r="E1021" s="84" t="s">
        <v>8968</v>
      </c>
      <c r="F1021" s="84">
        <v>9.0</v>
      </c>
      <c r="G1021" s="11"/>
      <c r="I1021" t="str">
        <f t="array" ref="I1021">INDEX('2021 Points'!$F$13:$F$21,MATCH(1,MMULT(--('2021 Points'!$G$13:$N$21=D1021),TRANSPOSE(COLUMN('2021 Points'!$G$13:$N$21)^0)),0))</f>
        <v>#N/A</v>
      </c>
    </row>
    <row r="1022">
      <c r="A1022" s="48">
        <v>1021.0</v>
      </c>
      <c r="B1022" s="65"/>
      <c r="C1022" s="61" t="s">
        <v>11453</v>
      </c>
      <c r="D1022" s="84" t="s">
        <v>308</v>
      </c>
      <c r="E1022" s="84" t="s">
        <v>208</v>
      </c>
      <c r="F1022" s="84">
        <v>9.0</v>
      </c>
      <c r="G1022" s="11"/>
      <c r="I1022" t="str">
        <f t="array" ref="I1022">INDEX('2021 Points'!$F$13:$F$21,MATCH(1,MMULT(--('2021 Points'!$G$13:$N$21=D1022),TRANSPOSE(COLUMN('2021 Points'!$G$13:$N$21)^0)),0))</f>
        <v>#N/A</v>
      </c>
    </row>
    <row r="1023">
      <c r="A1023" s="48">
        <v>1022.0</v>
      </c>
      <c r="B1023" s="60">
        <v>679.0</v>
      </c>
      <c r="C1023" s="61" t="s">
        <v>5460</v>
      </c>
      <c r="D1023" s="84" t="s">
        <v>11700</v>
      </c>
      <c r="E1023" s="84" t="s">
        <v>9973</v>
      </c>
      <c r="F1023" s="84">
        <v>9.0</v>
      </c>
      <c r="G1023" s="11"/>
      <c r="I1023" t="str">
        <f t="array" ref="I1023">INDEX('2021 Points'!$F$13:$F$21,MATCH(1,MMULT(--('2021 Points'!$G$13:$N$21=D1023),TRANSPOSE(COLUMN('2021 Points'!$G$13:$N$21)^0)),0))</f>
        <v>#N/A</v>
      </c>
    </row>
    <row r="1024">
      <c r="A1024" s="48">
        <v>1023.0</v>
      </c>
      <c r="B1024" s="65"/>
      <c r="C1024" s="61" t="s">
        <v>5108</v>
      </c>
      <c r="D1024" s="84" t="s">
        <v>2183</v>
      </c>
      <c r="E1024" s="84" t="s">
        <v>9987</v>
      </c>
      <c r="F1024" s="84">
        <v>9.0</v>
      </c>
      <c r="G1024" s="11"/>
      <c r="I1024" t="str">
        <f t="array" ref="I1024">INDEX('2021 Points'!$F$13:$F$21,MATCH(1,MMULT(--('2021 Points'!$G$13:$N$21=D1024),TRANSPOSE(COLUMN('2021 Points'!$G$13:$N$21)^0)),0))</f>
        <v>#N/A</v>
      </c>
    </row>
    <row r="1025">
      <c r="A1025" s="48">
        <v>1024.0</v>
      </c>
      <c r="B1025" s="65"/>
      <c r="C1025" s="61" t="s">
        <v>8907</v>
      </c>
      <c r="D1025" s="84" t="s">
        <v>11684</v>
      </c>
      <c r="E1025" s="84" t="s">
        <v>9989</v>
      </c>
      <c r="F1025" s="84">
        <v>9.0</v>
      </c>
      <c r="G1025" s="11"/>
      <c r="I1025" t="str">
        <f t="array" ref="I1025">INDEX('2021 Points'!$F$13:$F$21,MATCH(1,MMULT(--('2021 Points'!$G$13:$N$21=D1025),TRANSPOSE(COLUMN('2021 Points'!$G$13:$N$21)^0)),0))</f>
        <v>#N/A</v>
      </c>
    </row>
    <row r="1026">
      <c r="A1026" s="48">
        <v>1025.0</v>
      </c>
      <c r="B1026" s="60">
        <v>1358.0</v>
      </c>
      <c r="C1026" s="62" t="s">
        <v>5487</v>
      </c>
      <c r="D1026" s="84" t="s">
        <v>2220</v>
      </c>
      <c r="E1026" s="83"/>
      <c r="F1026" s="84">
        <v>9.0</v>
      </c>
      <c r="G1026" s="11"/>
      <c r="I1026" t="str">
        <f t="array" ref="I1026">INDEX('2021 Points'!$F$13:$F$21,MATCH(1,MMULT(--('2021 Points'!$G$13:$N$21=D1026),TRANSPOSE(COLUMN('2021 Points'!$G$13:$N$21)^0)),0))</f>
        <v>#N/A</v>
      </c>
    </row>
    <row r="1027">
      <c r="A1027" s="48">
        <v>1026.0</v>
      </c>
      <c r="B1027" s="60">
        <v>1620.0</v>
      </c>
      <c r="C1027" s="62" t="s">
        <v>5602</v>
      </c>
      <c r="D1027" s="84" t="s">
        <v>1000</v>
      </c>
      <c r="E1027" s="84" t="s">
        <v>11204</v>
      </c>
      <c r="F1027" s="84">
        <v>8.0</v>
      </c>
      <c r="G1027" s="11"/>
      <c r="I1027" t="str">
        <f t="array" ref="I1027">INDEX('2021 Points'!$F$13:$F$21,MATCH(1,MMULT(--('2021 Points'!$G$13:$N$21=D1027),TRANSPOSE(COLUMN('2021 Points'!$G$13:$N$21)^0)),0))</f>
        <v>#N/A</v>
      </c>
    </row>
    <row r="1028">
      <c r="A1028" s="48">
        <v>1027.0</v>
      </c>
      <c r="B1028" s="60">
        <v>1340.0</v>
      </c>
      <c r="C1028" s="62" t="s">
        <v>882</v>
      </c>
      <c r="D1028" s="84" t="s">
        <v>1330</v>
      </c>
      <c r="E1028" s="84" t="s">
        <v>8600</v>
      </c>
      <c r="F1028" s="84">
        <v>8.0</v>
      </c>
      <c r="G1028" s="11"/>
      <c r="I1028" t="str">
        <f t="array" ref="I1028">INDEX('2021 Points'!$F$13:$F$21,MATCH(1,MMULT(--('2021 Points'!$G$13:$N$21=D1028),TRANSPOSE(COLUMN('2021 Points'!$G$13:$N$21)^0)),0))</f>
        <v>#N/A</v>
      </c>
    </row>
    <row r="1029">
      <c r="A1029" s="48">
        <v>1028.0</v>
      </c>
      <c r="B1029" s="65"/>
      <c r="C1029" s="61" t="s">
        <v>4957</v>
      </c>
      <c r="D1029" s="84" t="s">
        <v>450</v>
      </c>
      <c r="E1029" s="84" t="s">
        <v>11207</v>
      </c>
      <c r="F1029" s="84">
        <v>8.0</v>
      </c>
      <c r="G1029" s="11"/>
      <c r="I1029" t="str">
        <f t="array" ref="I1029">INDEX('2021 Points'!$F$13:$F$21,MATCH(1,MMULT(--('2021 Points'!$G$13:$N$21=D1029),TRANSPOSE(COLUMN('2021 Points'!$G$13:$N$21)^0)),0))</f>
        <v>#N/A</v>
      </c>
    </row>
    <row r="1030">
      <c r="A1030" s="48">
        <v>1029.0</v>
      </c>
      <c r="B1030" s="65"/>
      <c r="C1030" s="61" t="s">
        <v>10633</v>
      </c>
      <c r="D1030" s="84" t="s">
        <v>12036</v>
      </c>
      <c r="E1030" s="83"/>
      <c r="F1030" s="84">
        <v>8.0</v>
      </c>
      <c r="G1030" s="11"/>
      <c r="I1030" t="str">
        <f t="array" ref="I1030">INDEX('2021 Points'!$F$13:$F$21,MATCH(1,MMULT(--('2021 Points'!$G$13:$N$21=D1030),TRANSPOSE(COLUMN('2021 Points'!$G$13:$N$21)^0)),0))</f>
        <v>#N/A</v>
      </c>
    </row>
    <row r="1031">
      <c r="A1031" s="48">
        <v>1030.0</v>
      </c>
      <c r="B1031" s="65"/>
      <c r="C1031" s="61" t="s">
        <v>11042</v>
      </c>
      <c r="D1031" s="84" t="s">
        <v>11126</v>
      </c>
      <c r="E1031" s="84" t="s">
        <v>8648</v>
      </c>
      <c r="F1031" s="84">
        <v>8.0</v>
      </c>
      <c r="G1031" s="11"/>
      <c r="I1031" t="str">
        <f t="array" ref="I1031">INDEX('2021 Points'!$F$13:$F$21,MATCH(1,MMULT(--('2021 Points'!$G$13:$N$21=D1031),TRANSPOSE(COLUMN('2021 Points'!$G$13:$N$21)^0)),0))</f>
        <v>#N/A</v>
      </c>
    </row>
    <row r="1032">
      <c r="A1032" s="48">
        <v>1031.0</v>
      </c>
      <c r="B1032" s="60">
        <v>714.0</v>
      </c>
      <c r="C1032" s="61" t="s">
        <v>4480</v>
      </c>
      <c r="D1032" s="84" t="s">
        <v>10936</v>
      </c>
      <c r="E1032" s="84" t="s">
        <v>10758</v>
      </c>
      <c r="F1032" s="84">
        <v>8.0</v>
      </c>
      <c r="G1032" s="11"/>
      <c r="I1032" t="str">
        <f t="array" ref="I1032">INDEX('2021 Points'!$F$13:$F$21,MATCH(1,MMULT(--('2021 Points'!$G$13:$N$21=D1032),TRANSPOSE(COLUMN('2021 Points'!$G$13:$N$21)^0)),0))</f>
        <v>#N/A</v>
      </c>
    </row>
    <row r="1033">
      <c r="A1033" s="48">
        <v>1032.0</v>
      </c>
      <c r="B1033" s="65"/>
      <c r="C1033" s="61" t="s">
        <v>12037</v>
      </c>
      <c r="D1033" s="84" t="s">
        <v>447</v>
      </c>
      <c r="E1033" s="84" t="s">
        <v>510</v>
      </c>
      <c r="F1033" s="84">
        <v>8.0</v>
      </c>
      <c r="G1033" s="11"/>
      <c r="I1033" t="str">
        <f t="array" ref="I1033">INDEX('2021 Points'!$F$13:$F$21,MATCH(1,MMULT(--('2021 Points'!$G$13:$N$21=D1033),TRANSPOSE(COLUMN('2021 Points'!$G$13:$N$21)^0)),0))</f>
        <v>#N/A</v>
      </c>
    </row>
    <row r="1034">
      <c r="A1034" s="48">
        <v>1033.0</v>
      </c>
      <c r="B1034" s="60">
        <v>611.0</v>
      </c>
      <c r="C1034" s="61" t="s">
        <v>4579</v>
      </c>
      <c r="D1034" s="84" t="s">
        <v>11448</v>
      </c>
      <c r="E1034" s="84" t="s">
        <v>11225</v>
      </c>
      <c r="F1034" s="84">
        <v>8.0</v>
      </c>
      <c r="G1034" s="11"/>
      <c r="I1034" t="str">
        <f t="array" ref="I1034">INDEX('2021 Points'!$F$13:$F$21,MATCH(1,MMULT(--('2021 Points'!$G$13:$N$21=D1034),TRANSPOSE(COLUMN('2021 Points'!$G$13:$N$21)^0)),0))</f>
        <v>#N/A</v>
      </c>
    </row>
    <row r="1035">
      <c r="A1035" s="48">
        <v>1034.0</v>
      </c>
      <c r="B1035" s="65"/>
      <c r="C1035" s="61" t="s">
        <v>10037</v>
      </c>
      <c r="D1035" s="84" t="s">
        <v>805</v>
      </c>
      <c r="E1035" s="83"/>
      <c r="F1035" s="84">
        <v>8.0</v>
      </c>
      <c r="G1035" s="11"/>
      <c r="I1035" t="str">
        <f t="array" ref="I1035">INDEX('2021 Points'!$F$13:$F$21,MATCH(1,MMULT(--('2021 Points'!$G$13:$N$21=D1035),TRANSPOSE(COLUMN('2021 Points'!$G$13:$N$21)^0)),0))</f>
        <v>#N/A</v>
      </c>
    </row>
    <row r="1036">
      <c r="A1036" s="48">
        <v>1035.0</v>
      </c>
      <c r="B1036" s="60">
        <v>1224.0</v>
      </c>
      <c r="C1036" s="62" t="s">
        <v>1177</v>
      </c>
      <c r="D1036" s="84" t="s">
        <v>11566</v>
      </c>
      <c r="E1036" s="84" t="s">
        <v>11211</v>
      </c>
      <c r="F1036" s="84">
        <v>8.0</v>
      </c>
      <c r="G1036" s="11"/>
      <c r="I1036" t="str">
        <f t="array" ref="I1036">INDEX('2021 Points'!$F$13:$F$21,MATCH(1,MMULT(--('2021 Points'!$G$13:$N$21=D1036),TRANSPOSE(COLUMN('2021 Points'!$G$13:$N$21)^0)),0))</f>
        <v>#N/A</v>
      </c>
    </row>
    <row r="1037">
      <c r="A1037" s="48">
        <v>1036.0</v>
      </c>
      <c r="B1037" s="60">
        <v>1094.0</v>
      </c>
      <c r="C1037" s="62" t="s">
        <v>4335</v>
      </c>
      <c r="D1037" s="84" t="s">
        <v>11572</v>
      </c>
      <c r="E1037" s="83"/>
      <c r="F1037" s="84">
        <v>8.0</v>
      </c>
      <c r="G1037" s="11"/>
      <c r="I1037" t="str">
        <f t="array" ref="I1037">INDEX('2021 Points'!$F$13:$F$21,MATCH(1,MMULT(--('2021 Points'!$G$13:$N$21=D1037),TRANSPOSE(COLUMN('2021 Points'!$G$13:$N$21)^0)),0))</f>
        <v>#N/A</v>
      </c>
    </row>
    <row r="1038">
      <c r="A1038" s="48">
        <v>1037.0</v>
      </c>
      <c r="B1038" s="65"/>
      <c r="C1038" s="61" t="s">
        <v>8773</v>
      </c>
      <c r="D1038" s="84" t="s">
        <v>373</v>
      </c>
      <c r="E1038" s="84" t="s">
        <v>9951</v>
      </c>
      <c r="F1038" s="84">
        <v>8.0</v>
      </c>
      <c r="G1038" s="11"/>
      <c r="I1038" t="str">
        <f t="array" ref="I1038">INDEX('2021 Points'!$F$13:$F$21,MATCH(1,MMULT(--('2021 Points'!$G$13:$N$21=D1038),TRANSPOSE(COLUMN('2021 Points'!$G$13:$N$21)^0)),0))</f>
        <v>#N/A</v>
      </c>
    </row>
    <row r="1039">
      <c r="A1039" s="48">
        <v>1038.0</v>
      </c>
      <c r="B1039" s="60">
        <v>844.0</v>
      </c>
      <c r="C1039" s="61" t="s">
        <v>782</v>
      </c>
      <c r="D1039" s="84" t="s">
        <v>2196</v>
      </c>
      <c r="E1039" s="84" t="s">
        <v>11674</v>
      </c>
      <c r="F1039" s="84">
        <v>8.0</v>
      </c>
      <c r="G1039" s="11"/>
      <c r="I1039" t="str">
        <f t="array" ref="I1039">INDEX('2021 Points'!$F$13:$F$21,MATCH(1,MMULT(--('2021 Points'!$G$13:$N$21=D1039),TRANSPOSE(COLUMN('2021 Points'!$G$13:$N$21)^0)),0))</f>
        <v>#N/A</v>
      </c>
    </row>
    <row r="1040">
      <c r="A1040" s="48">
        <v>1039.0</v>
      </c>
      <c r="B1040" s="65"/>
      <c r="C1040" s="61" t="s">
        <v>10505</v>
      </c>
      <c r="D1040" s="84" t="s">
        <v>12038</v>
      </c>
      <c r="E1040" s="84" t="s">
        <v>9917</v>
      </c>
      <c r="F1040" s="84">
        <v>8.0</v>
      </c>
      <c r="G1040" s="11"/>
      <c r="I1040" t="str">
        <f t="array" ref="I1040">INDEX('2021 Points'!$F$13:$F$21,MATCH(1,MMULT(--('2021 Points'!$G$13:$N$21=D1040),TRANSPOSE(COLUMN('2021 Points'!$G$13:$N$21)^0)),0))</f>
        <v>#N/A</v>
      </c>
    </row>
    <row r="1041">
      <c r="A1041" s="48">
        <v>1040.0</v>
      </c>
      <c r="B1041" s="65"/>
      <c r="C1041" s="61" t="s">
        <v>6189</v>
      </c>
      <c r="D1041" s="84" t="s">
        <v>11443</v>
      </c>
      <c r="E1041" s="84" t="s">
        <v>8970</v>
      </c>
      <c r="F1041" s="84">
        <v>8.0</v>
      </c>
      <c r="G1041" s="11"/>
      <c r="I1041" t="str">
        <f t="array" ref="I1041">INDEX('2021 Points'!$F$13:$F$21,MATCH(1,MMULT(--('2021 Points'!$G$13:$N$21=D1041),TRANSPOSE(COLUMN('2021 Points'!$G$13:$N$21)^0)),0))</f>
        <v>#N/A</v>
      </c>
    </row>
    <row r="1042">
      <c r="A1042" s="48">
        <v>1041.0</v>
      </c>
      <c r="B1042" s="60">
        <v>979.0</v>
      </c>
      <c r="C1042" s="61" t="s">
        <v>284</v>
      </c>
      <c r="D1042" s="84" t="s">
        <v>11380</v>
      </c>
      <c r="E1042" s="84" t="s">
        <v>11225</v>
      </c>
      <c r="F1042" s="84">
        <v>8.0</v>
      </c>
      <c r="G1042" s="11"/>
      <c r="I1042" t="str">
        <f t="array" ref="I1042">INDEX('2021 Points'!$F$13:$F$21,MATCH(1,MMULT(--('2021 Points'!$G$13:$N$21=D1042),TRANSPOSE(COLUMN('2021 Points'!$G$13:$N$21)^0)),0))</f>
        <v>#N/A</v>
      </c>
    </row>
    <row r="1043">
      <c r="A1043" s="48">
        <v>1042.0</v>
      </c>
      <c r="B1043" s="65"/>
      <c r="C1043" s="61" t="s">
        <v>12039</v>
      </c>
      <c r="D1043" s="84" t="s">
        <v>12040</v>
      </c>
      <c r="E1043" s="84" t="s">
        <v>6021</v>
      </c>
      <c r="F1043" s="84">
        <v>8.0</v>
      </c>
      <c r="G1043" s="11"/>
      <c r="I1043" t="str">
        <f t="array" ref="I1043">INDEX('2021 Points'!$F$13:$F$21,MATCH(1,MMULT(--('2021 Points'!$G$13:$N$21=D1043),TRANSPOSE(COLUMN('2021 Points'!$G$13:$N$21)^0)),0))</f>
        <v>#N/A</v>
      </c>
    </row>
    <row r="1044">
      <c r="A1044" s="48">
        <v>1043.0</v>
      </c>
      <c r="B1044" s="60">
        <v>742.0</v>
      </c>
      <c r="C1044" s="61" t="s">
        <v>5366</v>
      </c>
      <c r="D1044" s="84" t="s">
        <v>11711</v>
      </c>
      <c r="E1044" s="84" t="s">
        <v>11224</v>
      </c>
      <c r="F1044" s="84">
        <v>8.0</v>
      </c>
      <c r="G1044" s="11"/>
      <c r="I1044" t="str">
        <f t="array" ref="I1044">INDEX('2021 Points'!$F$13:$F$21,MATCH(1,MMULT(--('2021 Points'!$G$13:$N$21=D1044),TRANSPOSE(COLUMN('2021 Points'!$G$13:$N$21)^0)),0))</f>
        <v>#N/A</v>
      </c>
    </row>
    <row r="1045">
      <c r="A1045" s="48">
        <v>1044.0</v>
      </c>
      <c r="B1045" s="60">
        <v>569.0</v>
      </c>
      <c r="C1045" s="61" t="s">
        <v>6144</v>
      </c>
      <c r="D1045" s="84" t="s">
        <v>11690</v>
      </c>
      <c r="E1045" s="84" t="s">
        <v>9937</v>
      </c>
      <c r="F1045" s="84">
        <v>8.0</v>
      </c>
      <c r="G1045" s="11"/>
      <c r="I1045" t="str">
        <f t="array" ref="I1045">INDEX('2021 Points'!$F$13:$F$21,MATCH(1,MMULT(--('2021 Points'!$G$13:$N$21=D1045),TRANSPOSE(COLUMN('2021 Points'!$G$13:$N$21)^0)),0))</f>
        <v>#N/A</v>
      </c>
    </row>
    <row r="1046">
      <c r="A1046" s="48">
        <v>1045.0</v>
      </c>
      <c r="B1046" s="60">
        <v>685.0</v>
      </c>
      <c r="C1046" s="61" t="s">
        <v>5943</v>
      </c>
      <c r="D1046" s="84" t="s">
        <v>644</v>
      </c>
      <c r="E1046" s="84" t="s">
        <v>11225</v>
      </c>
      <c r="F1046" s="84">
        <v>8.0</v>
      </c>
      <c r="G1046" s="11"/>
      <c r="I1046" t="str">
        <f t="array" ref="I1046">INDEX('2021 Points'!$F$13:$F$21,MATCH(1,MMULT(--('2021 Points'!$G$13:$N$21=D1046),TRANSPOSE(COLUMN('2021 Points'!$G$13:$N$21)^0)),0))</f>
        <v>#N/A</v>
      </c>
    </row>
    <row r="1047">
      <c r="A1047" s="48">
        <v>1046.0</v>
      </c>
      <c r="B1047" s="60">
        <v>1592.0</v>
      </c>
      <c r="C1047" s="62" t="s">
        <v>497</v>
      </c>
      <c r="D1047" s="84" t="s">
        <v>2313</v>
      </c>
      <c r="E1047" s="84" t="s">
        <v>9918</v>
      </c>
      <c r="F1047" s="84">
        <v>8.0</v>
      </c>
      <c r="G1047" s="11"/>
      <c r="I1047" t="str">
        <f t="array" ref="I1047">INDEX('2021 Points'!$F$13:$F$21,MATCH(1,MMULT(--('2021 Points'!$G$13:$N$21=D1047),TRANSPOSE(COLUMN('2021 Points'!$G$13:$N$21)^0)),0))</f>
        <v>#N/A</v>
      </c>
    </row>
    <row r="1048">
      <c r="A1048" s="48">
        <v>1047.0</v>
      </c>
      <c r="B1048" s="60">
        <v>869.0</v>
      </c>
      <c r="C1048" s="61" t="s">
        <v>5339</v>
      </c>
      <c r="D1048" s="84" t="s">
        <v>11475</v>
      </c>
      <c r="E1048" s="84" t="s">
        <v>8594</v>
      </c>
      <c r="F1048" s="84">
        <v>8.0</v>
      </c>
      <c r="G1048" s="11"/>
      <c r="I1048" t="str">
        <f t="array" ref="I1048">INDEX('2021 Points'!$F$13:$F$21,MATCH(1,MMULT(--('2021 Points'!$G$13:$N$21=D1048),TRANSPOSE(COLUMN('2021 Points'!$G$13:$N$21)^0)),0))</f>
        <v>#N/A</v>
      </c>
    </row>
    <row r="1049">
      <c r="A1049" s="48">
        <v>1048.0</v>
      </c>
      <c r="B1049" s="60">
        <v>2277.0</v>
      </c>
      <c r="C1049" s="62" t="s">
        <v>930</v>
      </c>
      <c r="D1049" s="84" t="s">
        <v>11640</v>
      </c>
      <c r="E1049" s="84" t="s">
        <v>9929</v>
      </c>
      <c r="F1049" s="84">
        <v>8.0</v>
      </c>
      <c r="G1049" s="11"/>
      <c r="I1049" t="str">
        <f t="array" ref="I1049">INDEX('2021 Points'!$F$13:$F$21,MATCH(1,MMULT(--('2021 Points'!$G$13:$N$21=D1049),TRANSPOSE(COLUMN('2021 Points'!$G$13:$N$21)^0)),0))</f>
        <v>#N/A</v>
      </c>
    </row>
    <row r="1050">
      <c r="A1050" s="48">
        <v>1049.0</v>
      </c>
      <c r="B1050" s="60">
        <v>370.0</v>
      </c>
      <c r="C1050" s="61" t="s">
        <v>5467</v>
      </c>
      <c r="D1050" s="84" t="s">
        <v>11073</v>
      </c>
      <c r="E1050" s="84" t="s">
        <v>11851</v>
      </c>
      <c r="F1050" s="84">
        <v>8.0</v>
      </c>
      <c r="G1050" s="11"/>
      <c r="I1050" t="str">
        <f t="array" ref="I1050">INDEX('2021 Points'!$F$13:$F$21,MATCH(1,MMULT(--('2021 Points'!$G$13:$N$21=D1050),TRANSPOSE(COLUMN('2021 Points'!$G$13:$N$21)^0)),0))</f>
        <v>#N/A</v>
      </c>
    </row>
    <row r="1051">
      <c r="A1051" s="48">
        <v>1050.0</v>
      </c>
      <c r="B1051" s="60">
        <v>935.0</v>
      </c>
      <c r="C1051" s="61" t="s">
        <v>4614</v>
      </c>
      <c r="D1051" s="84" t="s">
        <v>3685</v>
      </c>
      <c r="E1051" s="84" t="s">
        <v>11310</v>
      </c>
      <c r="F1051" s="84">
        <v>8.0</v>
      </c>
      <c r="G1051" s="11"/>
      <c r="I1051" t="str">
        <f t="array" ref="I1051">INDEX('2021 Points'!$F$13:$F$21,MATCH(1,MMULT(--('2021 Points'!$G$13:$N$21=D1051),TRANSPOSE(COLUMN('2021 Points'!$G$13:$N$21)^0)),0))</f>
        <v>#N/A</v>
      </c>
    </row>
    <row r="1052">
      <c r="A1052" s="48">
        <v>1051.0</v>
      </c>
      <c r="B1052" s="65"/>
      <c r="C1052" s="61" t="s">
        <v>10042</v>
      </c>
      <c r="D1052" s="84" t="s">
        <v>12041</v>
      </c>
      <c r="E1052" s="84" t="s">
        <v>11243</v>
      </c>
      <c r="F1052" s="84">
        <v>8.0</v>
      </c>
      <c r="G1052" s="11"/>
      <c r="I1052" t="str">
        <f t="array" ref="I1052">INDEX('2021 Points'!$F$13:$F$21,MATCH(1,MMULT(--('2021 Points'!$G$13:$N$21=D1052),TRANSPOSE(COLUMN('2021 Points'!$G$13:$N$21)^0)),0))</f>
        <v>#N/A</v>
      </c>
    </row>
    <row r="1053">
      <c r="A1053" s="48">
        <v>1052.0</v>
      </c>
      <c r="B1053" s="65"/>
      <c r="C1053" s="61" t="s">
        <v>10043</v>
      </c>
      <c r="D1053" s="84" t="s">
        <v>11567</v>
      </c>
      <c r="E1053" s="84" t="s">
        <v>324</v>
      </c>
      <c r="F1053" s="84">
        <v>8.0</v>
      </c>
      <c r="G1053" s="11"/>
      <c r="I1053" t="str">
        <f t="array" ref="I1053">INDEX('2021 Points'!$F$13:$F$21,MATCH(1,MMULT(--('2021 Points'!$G$13:$N$21=D1053),TRANSPOSE(COLUMN('2021 Points'!$G$13:$N$21)^0)),0))</f>
        <v>#N/A</v>
      </c>
    </row>
    <row r="1054">
      <c r="A1054" s="48">
        <v>1053.0</v>
      </c>
      <c r="B1054" s="60">
        <v>2072.0</v>
      </c>
      <c r="C1054" s="62" t="s">
        <v>9026</v>
      </c>
      <c r="D1054" s="84" t="s">
        <v>30</v>
      </c>
      <c r="E1054" s="84" t="s">
        <v>5857</v>
      </c>
      <c r="F1054" s="84">
        <v>8.0</v>
      </c>
      <c r="G1054" s="11"/>
      <c r="I1054" t="str">
        <f t="array" ref="I1054">INDEX('2021 Points'!$F$13:$F$21,MATCH(1,MMULT(--('2021 Points'!$G$13:$N$21=D1054),TRANSPOSE(COLUMN('2021 Points'!$G$13:$N$21)^0)),0))</f>
        <v>#N/A</v>
      </c>
    </row>
    <row r="1055">
      <c r="A1055" s="48">
        <v>1054.0</v>
      </c>
      <c r="B1055" s="60">
        <v>1722.0</v>
      </c>
      <c r="C1055" s="62" t="s">
        <v>4844</v>
      </c>
      <c r="D1055" s="84" t="s">
        <v>1363</v>
      </c>
      <c r="E1055" s="84" t="s">
        <v>11395</v>
      </c>
      <c r="F1055" s="84">
        <v>8.0</v>
      </c>
      <c r="G1055" s="11"/>
      <c r="I1055" t="str">
        <f t="array" ref="I1055">INDEX('2021 Points'!$F$13:$F$21,MATCH(1,MMULT(--('2021 Points'!$G$13:$N$21=D1055),TRANSPOSE(COLUMN('2021 Points'!$G$13:$N$21)^0)),0))</f>
        <v>#N/A</v>
      </c>
    </row>
    <row r="1056">
      <c r="A1056" s="48">
        <v>1055.0</v>
      </c>
      <c r="B1056" s="60">
        <v>715.0</v>
      </c>
      <c r="C1056" s="61" t="s">
        <v>5847</v>
      </c>
      <c r="D1056" s="84" t="s">
        <v>12042</v>
      </c>
      <c r="E1056" s="84" t="s">
        <v>4971</v>
      </c>
      <c r="F1056" s="84">
        <v>8.0</v>
      </c>
      <c r="G1056" s="11"/>
      <c r="I1056" t="str">
        <f t="array" ref="I1056">INDEX('2021 Points'!$F$13:$F$21,MATCH(1,MMULT(--('2021 Points'!$G$13:$N$21=D1056),TRANSPOSE(COLUMN('2021 Points'!$G$13:$N$21)^0)),0))</f>
        <v>#N/A</v>
      </c>
    </row>
    <row r="1057">
      <c r="A1057" s="48">
        <v>1056.0</v>
      </c>
      <c r="B1057" s="60">
        <v>509.0</v>
      </c>
      <c r="C1057" s="61" t="s">
        <v>5003</v>
      </c>
      <c r="D1057" s="84" t="s">
        <v>12043</v>
      </c>
      <c r="E1057" s="84" t="s">
        <v>9937</v>
      </c>
      <c r="F1057" s="84">
        <v>8.0</v>
      </c>
      <c r="G1057" s="11"/>
      <c r="I1057" t="str">
        <f t="array" ref="I1057">INDEX('2021 Points'!$F$13:$F$21,MATCH(1,MMULT(--('2021 Points'!$G$13:$N$21=D1057),TRANSPOSE(COLUMN('2021 Points'!$G$13:$N$21)^0)),0))</f>
        <v>#N/A</v>
      </c>
    </row>
    <row r="1058">
      <c r="A1058" s="48">
        <v>1057.0</v>
      </c>
      <c r="B1058" s="60">
        <v>153.0</v>
      </c>
      <c r="C1058" s="61" t="s">
        <v>12044</v>
      </c>
      <c r="D1058" s="84" t="s">
        <v>11357</v>
      </c>
      <c r="E1058" s="84" t="s">
        <v>9973</v>
      </c>
      <c r="F1058" s="84">
        <v>8.0</v>
      </c>
      <c r="G1058" s="11"/>
      <c r="I1058" t="str">
        <f t="array" ref="I1058">INDEX('2021 Points'!$F$13:$F$21,MATCH(1,MMULT(--('2021 Points'!$G$13:$N$21=D1058),TRANSPOSE(COLUMN('2021 Points'!$G$13:$N$21)^0)),0))</f>
        <v>#N/A</v>
      </c>
    </row>
    <row r="1059">
      <c r="A1059" s="48">
        <v>1058.0</v>
      </c>
      <c r="B1059" s="60">
        <v>694.0</v>
      </c>
      <c r="C1059" s="61" t="s">
        <v>4843</v>
      </c>
      <c r="D1059" s="84" t="s">
        <v>11713</v>
      </c>
      <c r="E1059" s="84" t="s">
        <v>9947</v>
      </c>
      <c r="F1059" s="84">
        <v>8.0</v>
      </c>
      <c r="G1059" s="11"/>
      <c r="I1059" t="str">
        <f t="array" ref="I1059">INDEX('2021 Points'!$F$13:$F$21,MATCH(1,MMULT(--('2021 Points'!$G$13:$N$21=D1059),TRANSPOSE(COLUMN('2021 Points'!$G$13:$N$21)^0)),0))</f>
        <v>#N/A</v>
      </c>
    </row>
    <row r="1060">
      <c r="A1060" s="48">
        <v>1059.0</v>
      </c>
      <c r="B1060" s="65"/>
      <c r="C1060" s="61" t="s">
        <v>10048</v>
      </c>
      <c r="D1060" s="84" t="s">
        <v>2923</v>
      </c>
      <c r="E1060" s="84" t="s">
        <v>8683</v>
      </c>
      <c r="F1060" s="84">
        <v>8.0</v>
      </c>
      <c r="G1060" s="11"/>
      <c r="I1060" t="str">
        <f t="array" ref="I1060">INDEX('2021 Points'!$F$13:$F$21,MATCH(1,MMULT(--('2021 Points'!$G$13:$N$21=D1060),TRANSPOSE(COLUMN('2021 Points'!$G$13:$N$21)^0)),0))</f>
        <v>#N/A</v>
      </c>
    </row>
    <row r="1061">
      <c r="A1061" s="48">
        <v>1060.0</v>
      </c>
      <c r="B1061" s="60">
        <v>1782.0</v>
      </c>
      <c r="C1061" s="62" t="s">
        <v>4709</v>
      </c>
      <c r="D1061" s="84" t="s">
        <v>3951</v>
      </c>
      <c r="E1061" s="84" t="s">
        <v>8648</v>
      </c>
      <c r="F1061" s="84">
        <v>8.0</v>
      </c>
      <c r="G1061" s="11"/>
      <c r="I1061" t="str">
        <f t="array" ref="I1061">INDEX('2021 Points'!$F$13:$F$21,MATCH(1,MMULT(--('2021 Points'!$G$13:$N$21=D1061),TRANSPOSE(COLUMN('2021 Points'!$G$13:$N$21)^0)),0))</f>
        <v>#N/A</v>
      </c>
    </row>
    <row r="1062">
      <c r="A1062" s="48">
        <v>1061.0</v>
      </c>
      <c r="B1062" s="65"/>
      <c r="C1062" s="61" t="s">
        <v>5623</v>
      </c>
      <c r="D1062" s="84" t="s">
        <v>12045</v>
      </c>
      <c r="E1062" s="84" t="s">
        <v>8596</v>
      </c>
      <c r="F1062" s="84">
        <v>8.0</v>
      </c>
      <c r="G1062" s="11"/>
      <c r="I1062" t="str">
        <f t="array" ref="I1062">INDEX('2021 Points'!$F$13:$F$21,MATCH(1,MMULT(--('2021 Points'!$G$13:$N$21=D1062),TRANSPOSE(COLUMN('2021 Points'!$G$13:$N$21)^0)),0))</f>
        <v>#N/A</v>
      </c>
    </row>
    <row r="1063">
      <c r="A1063" s="48">
        <v>1062.0</v>
      </c>
      <c r="B1063" s="60">
        <v>1249.0</v>
      </c>
      <c r="C1063" s="62" t="s">
        <v>443</v>
      </c>
      <c r="D1063" s="84" t="s">
        <v>11301</v>
      </c>
      <c r="E1063" s="84" t="s">
        <v>10758</v>
      </c>
      <c r="F1063" s="84">
        <v>8.0</v>
      </c>
      <c r="G1063" s="11"/>
      <c r="I1063" t="str">
        <f t="array" ref="I1063">INDEX('2021 Points'!$F$13:$F$21,MATCH(1,MMULT(--('2021 Points'!$G$13:$N$21=D1063),TRANSPOSE(COLUMN('2021 Points'!$G$13:$N$21)^0)),0))</f>
        <v>#N/A</v>
      </c>
    </row>
    <row r="1064">
      <c r="A1064" s="48">
        <v>1063.0</v>
      </c>
      <c r="B1064" s="60">
        <v>1329.0</v>
      </c>
      <c r="C1064" s="62" t="s">
        <v>816</v>
      </c>
      <c r="D1064" s="84" t="s">
        <v>709</v>
      </c>
      <c r="E1064" s="84" t="s">
        <v>11364</v>
      </c>
      <c r="F1064" s="84">
        <v>8.0</v>
      </c>
      <c r="G1064" s="11"/>
      <c r="I1064" t="str">
        <f t="array" ref="I1064">INDEX('2021 Points'!$F$13:$F$21,MATCH(1,MMULT(--('2021 Points'!$G$13:$N$21=D1064),TRANSPOSE(COLUMN('2021 Points'!$G$13:$N$21)^0)),0))</f>
        <v>#N/A</v>
      </c>
    </row>
    <row r="1065">
      <c r="A1065" s="48">
        <v>1064.0</v>
      </c>
      <c r="B1065" s="65"/>
      <c r="C1065" s="61" t="s">
        <v>11479</v>
      </c>
      <c r="D1065" s="84" t="s">
        <v>11702</v>
      </c>
      <c r="E1065" s="83"/>
      <c r="F1065" s="84">
        <v>8.0</v>
      </c>
      <c r="G1065" s="11"/>
      <c r="I1065" t="str">
        <f t="array" ref="I1065">INDEX('2021 Points'!$F$13:$F$21,MATCH(1,MMULT(--('2021 Points'!$G$13:$N$21=D1065),TRANSPOSE(COLUMN('2021 Points'!$G$13:$N$21)^0)),0))</f>
        <v>#N/A</v>
      </c>
    </row>
    <row r="1066">
      <c r="A1066" s="48">
        <v>1065.0</v>
      </c>
      <c r="B1066" s="65"/>
      <c r="C1066" s="61" t="s">
        <v>11060</v>
      </c>
      <c r="D1066" s="84" t="s">
        <v>2684</v>
      </c>
      <c r="E1066" s="84" t="s">
        <v>6021</v>
      </c>
      <c r="F1066" s="84">
        <v>7.0</v>
      </c>
      <c r="G1066" s="11"/>
      <c r="I1066" t="str">
        <f t="array" ref="I1066">INDEX('2021 Points'!$F$13:$F$21,MATCH(1,MMULT(--('2021 Points'!$G$13:$N$21=D1066),TRANSPOSE(COLUMN('2021 Points'!$G$13:$N$21)^0)),0))</f>
        <v>#N/A</v>
      </c>
    </row>
    <row r="1067">
      <c r="A1067" s="48">
        <v>1066.0</v>
      </c>
      <c r="B1067" s="65"/>
      <c r="C1067" s="61" t="s">
        <v>8951</v>
      </c>
      <c r="D1067" s="84" t="s">
        <v>3634</v>
      </c>
      <c r="E1067" s="84" t="s">
        <v>8683</v>
      </c>
      <c r="F1067" s="84">
        <v>7.0</v>
      </c>
      <c r="G1067" s="11"/>
      <c r="I1067" t="str">
        <f t="array" ref="I1067">INDEX('2021 Points'!$F$13:$F$21,MATCH(1,MMULT(--('2021 Points'!$G$13:$N$21=D1067),TRANSPOSE(COLUMN('2021 Points'!$G$13:$N$21)^0)),0))</f>
        <v>#N/A</v>
      </c>
    </row>
    <row r="1068">
      <c r="A1068" s="48">
        <v>1067.0</v>
      </c>
      <c r="B1068" s="65"/>
      <c r="C1068" s="61" t="s">
        <v>11480</v>
      </c>
      <c r="D1068" s="84" t="s">
        <v>10969</v>
      </c>
      <c r="E1068" s="83"/>
      <c r="F1068" s="84">
        <v>7.0</v>
      </c>
      <c r="G1068" s="11"/>
      <c r="I1068" t="str">
        <f t="array" ref="I1068">INDEX('2021 Points'!$F$13:$F$21,MATCH(1,MMULT(--('2021 Points'!$G$13:$N$21=D1068),TRANSPOSE(COLUMN('2021 Points'!$G$13:$N$21)^0)),0))</f>
        <v>#N/A</v>
      </c>
    </row>
    <row r="1069">
      <c r="A1069" s="48">
        <v>1068.0</v>
      </c>
      <c r="B1069" s="60">
        <v>1050.0</v>
      </c>
      <c r="C1069" s="61" t="s">
        <v>1829</v>
      </c>
      <c r="D1069" s="84" t="s">
        <v>11234</v>
      </c>
      <c r="E1069" s="84" t="s">
        <v>9959</v>
      </c>
      <c r="F1069" s="84">
        <v>7.0</v>
      </c>
      <c r="G1069" s="11"/>
      <c r="I1069" t="str">
        <f t="array" ref="I1069">INDEX('2021 Points'!$F$13:$F$21,MATCH(1,MMULT(--('2021 Points'!$G$13:$N$21=D1069),TRANSPOSE(COLUMN('2021 Points'!$G$13:$N$21)^0)),0))</f>
        <v>#N/A</v>
      </c>
    </row>
    <row r="1070">
      <c r="A1070" s="48">
        <v>1069.0</v>
      </c>
      <c r="B1070" s="65"/>
      <c r="C1070" s="61" t="s">
        <v>9093</v>
      </c>
      <c r="D1070" s="84" t="s">
        <v>12046</v>
      </c>
      <c r="E1070" s="83"/>
      <c r="F1070" s="84">
        <v>7.0</v>
      </c>
      <c r="G1070" s="11"/>
      <c r="I1070" t="str">
        <f t="array" ref="I1070">INDEX('2021 Points'!$F$13:$F$21,MATCH(1,MMULT(--('2021 Points'!$G$13:$N$21=D1070),TRANSPOSE(COLUMN('2021 Points'!$G$13:$N$21)^0)),0))</f>
        <v>#N/A</v>
      </c>
    </row>
    <row r="1071">
      <c r="A1071" s="48">
        <v>1070.0</v>
      </c>
      <c r="B1071" s="65"/>
      <c r="C1071" s="61" t="s">
        <v>11483</v>
      </c>
      <c r="D1071" s="84" t="s">
        <v>2190</v>
      </c>
      <c r="E1071" s="83"/>
      <c r="F1071" s="84">
        <v>7.0</v>
      </c>
      <c r="G1071" s="11"/>
      <c r="I1071" t="str">
        <f t="array" ref="I1071">INDEX('2021 Points'!$F$13:$F$21,MATCH(1,MMULT(--('2021 Points'!$G$13:$N$21=D1071),TRANSPOSE(COLUMN('2021 Points'!$G$13:$N$21)^0)),0))</f>
        <v>#N/A</v>
      </c>
    </row>
    <row r="1072">
      <c r="A1072" s="48">
        <v>1071.0</v>
      </c>
      <c r="B1072" s="65"/>
      <c r="C1072" s="61" t="s">
        <v>5210</v>
      </c>
      <c r="D1072" s="84" t="s">
        <v>2079</v>
      </c>
      <c r="E1072" s="84" t="s">
        <v>11314</v>
      </c>
      <c r="F1072" s="84">
        <v>7.0</v>
      </c>
      <c r="G1072" s="11"/>
      <c r="I1072" t="str">
        <f t="array" ref="I1072">INDEX('2021 Points'!$F$13:$F$21,MATCH(1,MMULT(--('2021 Points'!$G$13:$N$21=D1072),TRANSPOSE(COLUMN('2021 Points'!$G$13:$N$21)^0)),0))</f>
        <v>#N/A</v>
      </c>
    </row>
    <row r="1073">
      <c r="A1073" s="48">
        <v>1072.0</v>
      </c>
      <c r="B1073" s="65"/>
      <c r="C1073" s="61" t="s">
        <v>5114</v>
      </c>
      <c r="D1073" s="84" t="s">
        <v>12047</v>
      </c>
      <c r="E1073" s="83"/>
      <c r="F1073" s="84">
        <v>7.0</v>
      </c>
      <c r="G1073" s="11"/>
      <c r="I1073" t="str">
        <f t="array" ref="I1073">INDEX('2021 Points'!$F$13:$F$21,MATCH(1,MMULT(--('2021 Points'!$G$13:$N$21=D1073),TRANSPOSE(COLUMN('2021 Points'!$G$13:$N$21)^0)),0))</f>
        <v>#N/A</v>
      </c>
    </row>
    <row r="1074">
      <c r="A1074" s="48">
        <v>1073.0</v>
      </c>
      <c r="B1074" s="65"/>
      <c r="C1074" s="61" t="s">
        <v>9086</v>
      </c>
      <c r="D1074" s="84" t="s">
        <v>12048</v>
      </c>
      <c r="E1074" s="83"/>
      <c r="F1074" s="84">
        <v>7.0</v>
      </c>
      <c r="G1074" s="11"/>
      <c r="I1074" t="str">
        <f t="array" ref="I1074">INDEX('2021 Points'!$F$13:$F$21,MATCH(1,MMULT(--('2021 Points'!$G$13:$N$21=D1074),TRANSPOSE(COLUMN('2021 Points'!$G$13:$N$21)^0)),0))</f>
        <v>#N/A</v>
      </c>
    </row>
    <row r="1075">
      <c r="A1075" s="48">
        <v>1074.0</v>
      </c>
      <c r="B1075" s="65"/>
      <c r="C1075" s="61" t="s">
        <v>11487</v>
      </c>
      <c r="D1075" s="84" t="s">
        <v>12049</v>
      </c>
      <c r="E1075" s="83"/>
      <c r="F1075" s="84">
        <v>7.0</v>
      </c>
      <c r="G1075" s="11"/>
      <c r="I1075" t="str">
        <f t="array" ref="I1075">INDEX('2021 Points'!$F$13:$F$21,MATCH(1,MMULT(--('2021 Points'!$G$13:$N$21=D1075),TRANSPOSE(COLUMN('2021 Points'!$G$13:$N$21)^0)),0))</f>
        <v>#N/A</v>
      </c>
    </row>
    <row r="1076">
      <c r="A1076" s="48">
        <v>1075.0</v>
      </c>
      <c r="B1076" s="65"/>
      <c r="C1076" s="61" t="s">
        <v>9079</v>
      </c>
      <c r="D1076" s="84" t="s">
        <v>10927</v>
      </c>
      <c r="E1076" s="84" t="s">
        <v>9955</v>
      </c>
      <c r="F1076" s="84">
        <v>7.0</v>
      </c>
      <c r="G1076" s="11"/>
      <c r="I1076" t="str">
        <f t="array" ref="I1076">INDEX('2021 Points'!$F$13:$F$21,MATCH(1,MMULT(--('2021 Points'!$G$13:$N$21=D1076),TRANSPOSE(COLUMN('2021 Points'!$G$13:$N$21)^0)),0))</f>
        <v>#N/A</v>
      </c>
    </row>
    <row r="1077">
      <c r="A1077" s="48">
        <v>1076.0</v>
      </c>
      <c r="B1077" s="65"/>
      <c r="C1077" s="61" t="s">
        <v>10049</v>
      </c>
      <c r="D1077" s="84" t="s">
        <v>3196</v>
      </c>
      <c r="E1077" s="84" t="s">
        <v>10039</v>
      </c>
      <c r="F1077" s="84">
        <v>7.0</v>
      </c>
      <c r="G1077" s="11"/>
      <c r="I1077" t="str">
        <f t="array" ref="I1077">INDEX('2021 Points'!$F$13:$F$21,MATCH(1,MMULT(--('2021 Points'!$G$13:$N$21=D1077),TRANSPOSE(COLUMN('2021 Points'!$G$13:$N$21)^0)),0))</f>
        <v>#N/A</v>
      </c>
    </row>
    <row r="1078">
      <c r="A1078" s="48">
        <v>1077.0</v>
      </c>
      <c r="B1078" s="65"/>
      <c r="C1078" s="61" t="s">
        <v>11071</v>
      </c>
      <c r="D1078" s="84" t="s">
        <v>3221</v>
      </c>
      <c r="E1078" s="83"/>
      <c r="F1078" s="84">
        <v>7.0</v>
      </c>
      <c r="G1078" s="11"/>
      <c r="I1078" t="str">
        <f t="array" ref="I1078">INDEX('2021 Points'!$F$13:$F$21,MATCH(1,MMULT(--('2021 Points'!$G$13:$N$21=D1078),TRANSPOSE(COLUMN('2021 Points'!$G$13:$N$21)^0)),0))</f>
        <v>#N/A</v>
      </c>
    </row>
    <row r="1079">
      <c r="A1079" s="48">
        <v>1078.0</v>
      </c>
      <c r="B1079" s="65"/>
      <c r="C1079" s="61" t="s">
        <v>9085</v>
      </c>
      <c r="D1079" s="84" t="s">
        <v>471</v>
      </c>
      <c r="E1079" s="84" t="s">
        <v>11426</v>
      </c>
      <c r="F1079" s="84">
        <v>7.0</v>
      </c>
      <c r="G1079" s="11"/>
      <c r="I1079" t="str">
        <f t="array" ref="I1079">INDEX('2021 Points'!$F$13:$F$21,MATCH(1,MMULT(--('2021 Points'!$G$13:$N$21=D1079),TRANSPOSE(COLUMN('2021 Points'!$G$13:$N$21)^0)),0))</f>
        <v>#N/A</v>
      </c>
    </row>
    <row r="1080">
      <c r="A1080" s="48">
        <v>1079.0</v>
      </c>
      <c r="B1080" s="65"/>
      <c r="C1080" s="61" t="s">
        <v>6228</v>
      </c>
      <c r="D1080" s="84" t="s">
        <v>12050</v>
      </c>
      <c r="E1080" s="83"/>
      <c r="F1080" s="84">
        <v>7.0</v>
      </c>
      <c r="G1080" s="11"/>
      <c r="I1080" t="str">
        <f t="array" ref="I1080">INDEX('2021 Points'!$F$13:$F$21,MATCH(1,MMULT(--('2021 Points'!$G$13:$N$21=D1080),TRANSPOSE(COLUMN('2021 Points'!$G$13:$N$21)^0)),0))</f>
        <v>#N/A</v>
      </c>
    </row>
    <row r="1081">
      <c r="A1081" s="48">
        <v>1080.0</v>
      </c>
      <c r="B1081" s="65"/>
      <c r="C1081" s="61" t="s">
        <v>11074</v>
      </c>
      <c r="D1081" s="84" t="s">
        <v>2364</v>
      </c>
      <c r="E1081" s="83"/>
      <c r="F1081" s="84">
        <v>7.0</v>
      </c>
      <c r="G1081" s="11"/>
      <c r="I1081" t="str">
        <f t="array" ref="I1081">INDEX('2021 Points'!$F$13:$F$21,MATCH(1,MMULT(--('2021 Points'!$G$13:$N$21=D1081),TRANSPOSE(COLUMN('2021 Points'!$G$13:$N$21)^0)),0))</f>
        <v>#N/A</v>
      </c>
    </row>
    <row r="1082">
      <c r="A1082" s="48">
        <v>1081.0</v>
      </c>
      <c r="B1082" s="60">
        <v>2216.0</v>
      </c>
      <c r="C1082" s="62" t="s">
        <v>6026</v>
      </c>
      <c r="D1082" s="84" t="s">
        <v>12051</v>
      </c>
      <c r="E1082" s="83"/>
      <c r="F1082" s="84">
        <v>7.0</v>
      </c>
      <c r="G1082" s="11"/>
      <c r="I1082" t="str">
        <f t="array" ref="I1082">INDEX('2021 Points'!$F$13:$F$21,MATCH(1,MMULT(--('2021 Points'!$G$13:$N$21=D1082),TRANSPOSE(COLUMN('2021 Points'!$G$13:$N$21)^0)),0))</f>
        <v>#N/A</v>
      </c>
    </row>
    <row r="1083">
      <c r="A1083" s="48">
        <v>1082.0</v>
      </c>
      <c r="B1083" s="60">
        <v>1407.0</v>
      </c>
      <c r="C1083" s="62" t="s">
        <v>5212</v>
      </c>
      <c r="D1083" s="84" t="s">
        <v>2539</v>
      </c>
      <c r="E1083" s="83"/>
      <c r="F1083" s="84">
        <v>7.0</v>
      </c>
      <c r="G1083" s="11"/>
      <c r="I1083" t="str">
        <f t="array" ref="I1083">INDEX('2021 Points'!$F$13:$F$21,MATCH(1,MMULT(--('2021 Points'!$G$13:$N$21=D1083),TRANSPOSE(COLUMN('2021 Points'!$G$13:$N$21)^0)),0))</f>
        <v>#N/A</v>
      </c>
    </row>
    <row r="1084">
      <c r="A1084" s="48">
        <v>1083.0</v>
      </c>
      <c r="B1084" s="60">
        <v>2132.0</v>
      </c>
      <c r="C1084" s="62" t="s">
        <v>4679</v>
      </c>
      <c r="D1084" s="84" t="s">
        <v>1525</v>
      </c>
      <c r="E1084" s="84" t="s">
        <v>9987</v>
      </c>
      <c r="F1084" s="84">
        <v>7.0</v>
      </c>
      <c r="G1084" s="11"/>
      <c r="I1084" t="str">
        <f t="array" ref="I1084">INDEX('2021 Points'!$F$13:$F$21,MATCH(1,MMULT(--('2021 Points'!$G$13:$N$21=D1084),TRANSPOSE(COLUMN('2021 Points'!$G$13:$N$21)^0)),0))</f>
        <v>#N/A</v>
      </c>
    </row>
    <row r="1085">
      <c r="A1085" s="48">
        <v>1084.0</v>
      </c>
      <c r="B1085" s="60">
        <v>1320.0</v>
      </c>
      <c r="C1085" s="62" t="s">
        <v>5334</v>
      </c>
      <c r="D1085" s="84" t="s">
        <v>12052</v>
      </c>
      <c r="E1085" s="83"/>
      <c r="F1085" s="84">
        <v>7.0</v>
      </c>
      <c r="G1085" s="11"/>
      <c r="I1085" t="str">
        <f t="array" ref="I1085">INDEX('2021 Points'!$F$13:$F$21,MATCH(1,MMULT(--('2021 Points'!$G$13:$N$21=D1085),TRANSPOSE(COLUMN('2021 Points'!$G$13:$N$21)^0)),0))</f>
        <v>#N/A</v>
      </c>
    </row>
    <row r="1086">
      <c r="A1086" s="48">
        <v>1085.0</v>
      </c>
      <c r="B1086" s="65"/>
      <c r="C1086" s="61" t="s">
        <v>10051</v>
      </c>
      <c r="D1086" s="84" t="s">
        <v>11521</v>
      </c>
      <c r="E1086" s="84" t="s">
        <v>11341</v>
      </c>
      <c r="F1086" s="84">
        <v>7.0</v>
      </c>
      <c r="G1086" s="11"/>
      <c r="I1086" t="str">
        <f t="array" ref="I1086">INDEX('2021 Points'!$F$13:$F$21,MATCH(1,MMULT(--('2021 Points'!$G$13:$N$21=D1086),TRANSPOSE(COLUMN('2021 Points'!$G$13:$N$21)^0)),0))</f>
        <v>#N/A</v>
      </c>
    </row>
    <row r="1087">
      <c r="A1087" s="48">
        <v>1086.0</v>
      </c>
      <c r="B1087" s="60">
        <v>1401.0</v>
      </c>
      <c r="C1087" s="62" t="s">
        <v>9926</v>
      </c>
      <c r="D1087" s="84" t="s">
        <v>2440</v>
      </c>
      <c r="E1087" s="84" t="s">
        <v>11243</v>
      </c>
      <c r="F1087" s="84">
        <v>7.0</v>
      </c>
      <c r="G1087" s="11"/>
      <c r="I1087" t="str">
        <f t="array" ref="I1087">INDEX('2021 Points'!$F$13:$F$21,MATCH(1,MMULT(--('2021 Points'!$G$13:$N$21=D1087),TRANSPOSE(COLUMN('2021 Points'!$G$13:$N$21)^0)),0))</f>
        <v>#N/A</v>
      </c>
    </row>
    <row r="1088">
      <c r="A1088" s="48">
        <v>1087.0</v>
      </c>
      <c r="B1088" s="60">
        <v>1293.0</v>
      </c>
      <c r="C1088" s="62" t="s">
        <v>4870</v>
      </c>
      <c r="D1088" s="84" t="s">
        <v>11446</v>
      </c>
      <c r="E1088" s="84" t="s">
        <v>11426</v>
      </c>
      <c r="F1088" s="84">
        <v>7.0</v>
      </c>
      <c r="G1088" s="11"/>
      <c r="I1088" t="str">
        <f t="array" ref="I1088">INDEX('2021 Points'!$F$13:$F$21,MATCH(1,MMULT(--('2021 Points'!$G$13:$N$21=D1088),TRANSPOSE(COLUMN('2021 Points'!$G$13:$N$21)^0)),0))</f>
        <v>#N/A</v>
      </c>
    </row>
    <row r="1089">
      <c r="A1089" s="48">
        <v>1088.0</v>
      </c>
      <c r="B1089" s="60">
        <v>1090.0</v>
      </c>
      <c r="C1089" s="62" t="s">
        <v>160</v>
      </c>
      <c r="D1089" s="84" t="s">
        <v>2198</v>
      </c>
      <c r="E1089" s="84" t="s">
        <v>4331</v>
      </c>
      <c r="F1089" s="84">
        <v>7.0</v>
      </c>
      <c r="G1089" s="11"/>
      <c r="I1089" t="str">
        <f t="array" ref="I1089">INDEX('2021 Points'!$F$13:$F$21,MATCH(1,MMULT(--('2021 Points'!$G$13:$N$21=D1089),TRANSPOSE(COLUMN('2021 Points'!$G$13:$N$21)^0)),0))</f>
        <v>#N/A</v>
      </c>
    </row>
    <row r="1090">
      <c r="A1090" s="48">
        <v>1089.0</v>
      </c>
      <c r="B1090" s="65"/>
      <c r="C1090" s="61" t="s">
        <v>10348</v>
      </c>
      <c r="D1090" s="84" t="s">
        <v>12053</v>
      </c>
      <c r="E1090" s="83"/>
      <c r="F1090" s="84">
        <v>7.0</v>
      </c>
      <c r="G1090" s="11"/>
      <c r="I1090" t="str">
        <f t="array" ref="I1090">INDEX('2021 Points'!$F$13:$F$21,MATCH(1,MMULT(--('2021 Points'!$G$13:$N$21=D1090),TRANSPOSE(COLUMN('2021 Points'!$G$13:$N$21)^0)),0))</f>
        <v>#N/A</v>
      </c>
    </row>
    <row r="1091">
      <c r="A1091" s="48">
        <v>1090.0</v>
      </c>
      <c r="B1091" s="60">
        <v>324.0</v>
      </c>
      <c r="C1091" s="61" t="s">
        <v>5205</v>
      </c>
      <c r="D1091" s="84" t="s">
        <v>10909</v>
      </c>
      <c r="E1091" s="84" t="s">
        <v>4598</v>
      </c>
      <c r="F1091" s="84">
        <v>7.0</v>
      </c>
      <c r="G1091" s="11"/>
      <c r="I1091" t="str">
        <f t="array" ref="I1091">INDEX('2021 Points'!$F$13:$F$21,MATCH(1,MMULT(--('2021 Points'!$G$13:$N$21=D1091),TRANSPOSE(COLUMN('2021 Points'!$G$13:$N$21)^0)),0))</f>
        <v>#N/A</v>
      </c>
    </row>
    <row r="1092">
      <c r="A1092" s="48">
        <v>1091.0</v>
      </c>
      <c r="B1092" s="60">
        <v>2037.0</v>
      </c>
      <c r="C1092" s="62" t="s">
        <v>9981</v>
      </c>
      <c r="D1092" s="84" t="s">
        <v>12054</v>
      </c>
      <c r="E1092" s="83"/>
      <c r="F1092" s="84">
        <v>7.0</v>
      </c>
      <c r="G1092" s="11"/>
      <c r="I1092" t="str">
        <f t="array" ref="I1092">INDEX('2021 Points'!$F$13:$F$21,MATCH(1,MMULT(--('2021 Points'!$G$13:$N$21=D1092),TRANSPOSE(COLUMN('2021 Points'!$G$13:$N$21)^0)),0))</f>
        <v>#N/A</v>
      </c>
    </row>
    <row r="1093">
      <c r="A1093" s="48">
        <v>1092.0</v>
      </c>
      <c r="B1093" s="65"/>
      <c r="C1093" s="61" t="s">
        <v>11079</v>
      </c>
      <c r="D1093" s="84" t="s">
        <v>2985</v>
      </c>
      <c r="E1093" s="83"/>
      <c r="F1093" s="84">
        <v>7.0</v>
      </c>
      <c r="G1093" s="11"/>
      <c r="I1093" t="str">
        <f t="array" ref="I1093">INDEX('2021 Points'!$F$13:$F$21,MATCH(1,MMULT(--('2021 Points'!$G$13:$N$21=D1093),TRANSPOSE(COLUMN('2021 Points'!$G$13:$N$21)^0)),0))</f>
        <v>#N/A</v>
      </c>
    </row>
    <row r="1094">
      <c r="A1094" s="48">
        <v>1093.0</v>
      </c>
      <c r="B1094" s="65"/>
      <c r="C1094" s="61" t="s">
        <v>11081</v>
      </c>
      <c r="D1094" s="84" t="s">
        <v>12055</v>
      </c>
      <c r="E1094" s="83"/>
      <c r="F1094" s="84">
        <v>7.0</v>
      </c>
      <c r="G1094" s="11"/>
      <c r="I1094" t="str">
        <f t="array" ref="I1094">INDEX('2021 Points'!$F$13:$F$21,MATCH(1,MMULT(--('2021 Points'!$G$13:$N$21=D1094),TRANSPOSE(COLUMN('2021 Points'!$G$13:$N$21)^0)),0))</f>
        <v>#N/A</v>
      </c>
    </row>
    <row r="1095">
      <c r="A1095" s="48">
        <v>1094.0</v>
      </c>
      <c r="B1095" s="65"/>
      <c r="C1095" s="61" t="s">
        <v>10053</v>
      </c>
      <c r="D1095" s="84" t="s">
        <v>12056</v>
      </c>
      <c r="E1095" s="83"/>
      <c r="F1095" s="84">
        <v>7.0</v>
      </c>
      <c r="G1095" s="11"/>
      <c r="I1095" t="str">
        <f t="array" ref="I1095">INDEX('2021 Points'!$F$13:$F$21,MATCH(1,MMULT(--('2021 Points'!$G$13:$N$21=D1095),TRANSPOSE(COLUMN('2021 Points'!$G$13:$N$21)^0)),0))</f>
        <v>#N/A</v>
      </c>
    </row>
    <row r="1096">
      <c r="A1096" s="48">
        <v>1095.0</v>
      </c>
      <c r="B1096" s="60">
        <v>1754.0</v>
      </c>
      <c r="C1096" s="62" t="s">
        <v>8599</v>
      </c>
      <c r="D1096" s="84" t="s">
        <v>2355</v>
      </c>
      <c r="E1096" s="83"/>
      <c r="F1096" s="84">
        <v>7.0</v>
      </c>
      <c r="G1096" s="11"/>
      <c r="I1096" t="str">
        <f t="array" ref="I1096">INDEX('2021 Points'!$F$13:$F$21,MATCH(1,MMULT(--('2021 Points'!$G$13:$N$21=D1096),TRANSPOSE(COLUMN('2021 Points'!$G$13:$N$21)^0)),0))</f>
        <v>#N/A</v>
      </c>
    </row>
    <row r="1097">
      <c r="A1097" s="48">
        <v>1096.0</v>
      </c>
      <c r="B1097" s="60">
        <v>1744.0</v>
      </c>
      <c r="C1097" s="62" t="s">
        <v>5531</v>
      </c>
      <c r="D1097" s="84" t="s">
        <v>11267</v>
      </c>
      <c r="E1097" s="84" t="s">
        <v>9989</v>
      </c>
      <c r="F1097" s="84">
        <v>7.0</v>
      </c>
      <c r="G1097" s="11"/>
      <c r="I1097" t="str">
        <f t="array" ref="I1097">INDEX('2021 Points'!$F$13:$F$21,MATCH(1,MMULT(--('2021 Points'!$G$13:$N$21=D1097),TRANSPOSE(COLUMN('2021 Points'!$G$13:$N$21)^0)),0))</f>
        <v>#N/A</v>
      </c>
    </row>
    <row r="1098">
      <c r="A1098" s="48">
        <v>1097.0</v>
      </c>
      <c r="B1098" s="60">
        <v>1218.0</v>
      </c>
      <c r="C1098" s="62" t="s">
        <v>4473</v>
      </c>
      <c r="D1098" s="84" t="s">
        <v>12057</v>
      </c>
      <c r="E1098" s="84" t="s">
        <v>9976</v>
      </c>
      <c r="F1098" s="84">
        <v>7.0</v>
      </c>
      <c r="G1098" s="11"/>
      <c r="I1098" t="str">
        <f t="array" ref="I1098">INDEX('2021 Points'!$F$13:$F$21,MATCH(1,MMULT(--('2021 Points'!$G$13:$N$21=D1098),TRANSPOSE(COLUMN('2021 Points'!$G$13:$N$21)^0)),0))</f>
        <v>#N/A</v>
      </c>
    </row>
    <row r="1099">
      <c r="A1099" s="48">
        <v>1098.0</v>
      </c>
      <c r="B1099" s="65"/>
      <c r="C1099" s="61" t="s">
        <v>10055</v>
      </c>
      <c r="D1099" s="84" t="s">
        <v>11304</v>
      </c>
      <c r="E1099" s="84" t="s">
        <v>11266</v>
      </c>
      <c r="F1099" s="84">
        <v>7.0</v>
      </c>
      <c r="G1099" s="11"/>
      <c r="I1099" t="str">
        <f t="array" ref="I1099">INDEX('2021 Points'!$F$13:$F$21,MATCH(1,MMULT(--('2021 Points'!$G$13:$N$21=D1099),TRANSPOSE(COLUMN('2021 Points'!$G$13:$N$21)^0)),0))</f>
        <v>#N/A</v>
      </c>
    </row>
    <row r="1100">
      <c r="A1100" s="48">
        <v>1099.0</v>
      </c>
      <c r="B1100" s="60">
        <v>833.0</v>
      </c>
      <c r="C1100" s="61" t="s">
        <v>1068</v>
      </c>
      <c r="D1100" s="84" t="s">
        <v>12058</v>
      </c>
      <c r="E1100" s="83"/>
      <c r="F1100" s="84">
        <v>7.0</v>
      </c>
      <c r="G1100" s="11"/>
      <c r="I1100" t="str">
        <f t="array" ref="I1100">INDEX('2021 Points'!$F$13:$F$21,MATCH(1,MMULT(--('2021 Points'!$G$13:$N$21=D1100),TRANSPOSE(COLUMN('2021 Points'!$G$13:$N$21)^0)),0))</f>
        <v>#N/A</v>
      </c>
    </row>
    <row r="1101">
      <c r="A1101" s="49">
        <v>1100.0</v>
      </c>
      <c r="B1101" s="63">
        <v>1108.0</v>
      </c>
      <c r="C1101" s="64" t="s">
        <v>4319</v>
      </c>
      <c r="D1101" s="108" t="s">
        <v>12059</v>
      </c>
      <c r="E1101" s="108" t="s">
        <v>11208</v>
      </c>
      <c r="F1101" s="108">
        <v>7.0</v>
      </c>
      <c r="G1101" s="11"/>
      <c r="I1101" t="str">
        <f t="array" ref="I1101">INDEX('2021 Points'!$F$13:$F$21,MATCH(1,MMULT(--('2021 Points'!$G$13:$N$21=D1101),TRANSPOSE(COLUMN('2021 Points'!$G$13:$N$21)^0)),0))</f>
        <v>#N/A</v>
      </c>
    </row>
    <row r="1102">
      <c r="A1102" s="48">
        <v>1101.0</v>
      </c>
      <c r="B1102" s="60">
        <v>1431.0</v>
      </c>
      <c r="C1102" s="62" t="s">
        <v>5655</v>
      </c>
      <c r="D1102" s="84" t="s">
        <v>11584</v>
      </c>
      <c r="E1102" s="84" t="s">
        <v>8592</v>
      </c>
      <c r="F1102" s="84">
        <v>7.0</v>
      </c>
      <c r="G1102" s="11"/>
      <c r="I1102" t="str">
        <f t="array" ref="I1102">INDEX('2021 Points'!$F$13:$F$21,MATCH(1,MMULT(--('2021 Points'!$G$13:$N$21=D1102),TRANSPOSE(COLUMN('2021 Points'!$G$13:$N$21)^0)),0))</f>
        <v>#N/A</v>
      </c>
    </row>
    <row r="1103">
      <c r="A1103" s="48">
        <v>1102.0</v>
      </c>
      <c r="B1103" s="60">
        <v>696.0</v>
      </c>
      <c r="C1103" s="61" t="s">
        <v>4705</v>
      </c>
      <c r="D1103" s="84" t="s">
        <v>12060</v>
      </c>
      <c r="E1103" s="83"/>
      <c r="F1103" s="84">
        <v>7.0</v>
      </c>
      <c r="G1103" s="11"/>
      <c r="I1103" t="str">
        <f t="array" ref="I1103">INDEX('2021 Points'!$F$13:$F$21,MATCH(1,MMULT(--('2021 Points'!$G$13:$N$21=D1103),TRANSPOSE(COLUMN('2021 Points'!$G$13:$N$21)^0)),0))</f>
        <v>#N/A</v>
      </c>
    </row>
    <row r="1104">
      <c r="A1104" s="48">
        <v>1103.0</v>
      </c>
      <c r="B1104" s="65"/>
      <c r="C1104" s="61" t="s">
        <v>11502</v>
      </c>
      <c r="D1104" s="84" t="s">
        <v>12061</v>
      </c>
      <c r="E1104" s="83"/>
      <c r="F1104" s="84">
        <v>7.0</v>
      </c>
      <c r="G1104" s="11"/>
      <c r="I1104" t="str">
        <f t="array" ref="I1104">INDEX('2021 Points'!$F$13:$F$21,MATCH(1,MMULT(--('2021 Points'!$G$13:$N$21=D1104),TRANSPOSE(COLUMN('2021 Points'!$G$13:$N$21)^0)),0))</f>
        <v>#N/A</v>
      </c>
    </row>
    <row r="1105">
      <c r="A1105" s="48">
        <v>1104.0</v>
      </c>
      <c r="B1105" s="60">
        <v>2604.0</v>
      </c>
      <c r="C1105" s="62" t="s">
        <v>12062</v>
      </c>
      <c r="D1105" s="84" t="s">
        <v>11694</v>
      </c>
      <c r="E1105" s="84" t="s">
        <v>9989</v>
      </c>
      <c r="F1105" s="84">
        <v>7.0</v>
      </c>
      <c r="G1105" s="11"/>
      <c r="I1105" t="str">
        <f t="array" ref="I1105">INDEX('2021 Points'!$F$13:$F$21,MATCH(1,MMULT(--('2021 Points'!$G$13:$N$21=D1105),TRANSPOSE(COLUMN('2021 Points'!$G$13:$N$21)^0)),0))</f>
        <v>#N/A</v>
      </c>
    </row>
    <row r="1106">
      <c r="A1106" s="48">
        <v>1105.0</v>
      </c>
      <c r="B1106" s="65"/>
      <c r="C1106" s="61" t="s">
        <v>5139</v>
      </c>
      <c r="D1106" s="84" t="s">
        <v>3612</v>
      </c>
      <c r="E1106" s="83"/>
      <c r="F1106" s="84">
        <v>7.0</v>
      </c>
      <c r="G1106" s="11"/>
      <c r="I1106" t="str">
        <f t="array" ref="I1106">INDEX('2021 Points'!$F$13:$F$21,MATCH(1,MMULT(--('2021 Points'!$G$13:$N$21=D1106),TRANSPOSE(COLUMN('2021 Points'!$G$13:$N$21)^0)),0))</f>
        <v>#N/A</v>
      </c>
    </row>
    <row r="1107">
      <c r="A1107" s="48">
        <v>1106.0</v>
      </c>
      <c r="B1107" s="65"/>
      <c r="C1107" s="61" t="s">
        <v>6203</v>
      </c>
      <c r="D1107" s="84" t="s">
        <v>12063</v>
      </c>
      <c r="E1107" s="83"/>
      <c r="F1107" s="84">
        <v>7.0</v>
      </c>
      <c r="G1107" s="11"/>
      <c r="I1107" t="str">
        <f t="array" ref="I1107">INDEX('2021 Points'!$F$13:$F$21,MATCH(1,MMULT(--('2021 Points'!$G$13:$N$21=D1107),TRANSPOSE(COLUMN('2021 Points'!$G$13:$N$21)^0)),0))</f>
        <v>#N/A</v>
      </c>
    </row>
    <row r="1108">
      <c r="A1108" s="48">
        <v>1107.0</v>
      </c>
      <c r="B1108" s="60">
        <v>1870.0</v>
      </c>
      <c r="C1108" s="62" t="s">
        <v>11278</v>
      </c>
      <c r="D1108" s="84" t="s">
        <v>1183</v>
      </c>
      <c r="E1108" s="84" t="s">
        <v>5879</v>
      </c>
      <c r="F1108" s="84">
        <v>7.0</v>
      </c>
      <c r="G1108" s="11"/>
      <c r="I1108" t="str">
        <f t="array" ref="I1108">INDEX('2021 Points'!$F$13:$F$21,MATCH(1,MMULT(--('2021 Points'!$G$13:$N$21=D1108),TRANSPOSE(COLUMN('2021 Points'!$G$13:$N$21)^0)),0))</f>
        <v>#N/A</v>
      </c>
    </row>
    <row r="1109">
      <c r="A1109" s="48">
        <v>1108.0</v>
      </c>
      <c r="B1109" s="60">
        <v>1035.0</v>
      </c>
      <c r="C1109" s="61" t="s">
        <v>238</v>
      </c>
      <c r="D1109" s="84" t="s">
        <v>3789</v>
      </c>
      <c r="E1109" s="84" t="s">
        <v>11207</v>
      </c>
      <c r="F1109" s="84">
        <v>7.0</v>
      </c>
      <c r="G1109" s="11"/>
      <c r="I1109" t="str">
        <f t="array" ref="I1109">INDEX('2021 Points'!$F$13:$F$21,MATCH(1,MMULT(--('2021 Points'!$G$13:$N$21=D1109),TRANSPOSE(COLUMN('2021 Points'!$G$13:$N$21)^0)),0))</f>
        <v>#N/A</v>
      </c>
    </row>
    <row r="1110">
      <c r="A1110" s="48">
        <v>1109.0</v>
      </c>
      <c r="B1110" s="65"/>
      <c r="C1110" s="61" t="s">
        <v>8882</v>
      </c>
      <c r="D1110" s="84" t="s">
        <v>12064</v>
      </c>
      <c r="E1110" s="83"/>
      <c r="F1110" s="84">
        <v>7.0</v>
      </c>
      <c r="G1110" s="11"/>
      <c r="I1110" t="str">
        <f t="array" ref="I1110">INDEX('2021 Points'!$F$13:$F$21,MATCH(1,MMULT(--('2021 Points'!$G$13:$N$21=D1110),TRANSPOSE(COLUMN('2021 Points'!$G$13:$N$21)^0)),0))</f>
        <v>#N/A</v>
      </c>
    </row>
    <row r="1111">
      <c r="A1111" s="48">
        <v>1110.0</v>
      </c>
      <c r="B1111" s="65"/>
      <c r="C1111" s="61" t="s">
        <v>10060</v>
      </c>
      <c r="D1111" s="84" t="s">
        <v>12065</v>
      </c>
      <c r="E1111" s="83"/>
      <c r="F1111" s="84">
        <v>7.0</v>
      </c>
      <c r="G1111" s="11"/>
      <c r="I1111" t="str">
        <f t="array" ref="I1111">INDEX('2021 Points'!$F$13:$F$21,MATCH(1,MMULT(--('2021 Points'!$G$13:$N$21=D1111),TRANSPOSE(COLUMN('2021 Points'!$G$13:$N$21)^0)),0))</f>
        <v>#N/A</v>
      </c>
    </row>
    <row r="1112">
      <c r="A1112" s="48">
        <v>1111.0</v>
      </c>
      <c r="B1112" s="65"/>
      <c r="C1112" s="61" t="s">
        <v>11089</v>
      </c>
      <c r="D1112" s="84" t="s">
        <v>4147</v>
      </c>
      <c r="E1112" s="83"/>
      <c r="F1112" s="84">
        <v>7.0</v>
      </c>
      <c r="G1112" s="11"/>
      <c r="I1112" t="str">
        <f t="array" ref="I1112">INDEX('2021 Points'!$F$13:$F$21,MATCH(1,MMULT(--('2021 Points'!$G$13:$N$21=D1112),TRANSPOSE(COLUMN('2021 Points'!$G$13:$N$21)^0)),0))</f>
        <v>#N/A</v>
      </c>
    </row>
    <row r="1113">
      <c r="A1113" s="48">
        <v>1112.0</v>
      </c>
      <c r="B1113" s="65"/>
      <c r="C1113" s="61" t="s">
        <v>10183</v>
      </c>
      <c r="D1113" s="84" t="s">
        <v>3139</v>
      </c>
      <c r="E1113" s="84" t="s">
        <v>11750</v>
      </c>
      <c r="F1113" s="84">
        <v>7.0</v>
      </c>
      <c r="G1113" s="11"/>
      <c r="I1113" t="str">
        <f t="array" ref="I1113">INDEX('2021 Points'!$F$13:$F$21,MATCH(1,MMULT(--('2021 Points'!$G$13:$N$21=D1113),TRANSPOSE(COLUMN('2021 Points'!$G$13:$N$21)^0)),0))</f>
        <v>#N/A</v>
      </c>
    </row>
    <row r="1114">
      <c r="A1114" s="48">
        <v>1113.0</v>
      </c>
      <c r="B1114" s="60">
        <v>1583.0</v>
      </c>
      <c r="C1114" s="62" t="s">
        <v>122</v>
      </c>
      <c r="D1114" s="84" t="s">
        <v>485</v>
      </c>
      <c r="E1114" s="84" t="s">
        <v>11207</v>
      </c>
      <c r="F1114" s="84">
        <v>7.0</v>
      </c>
      <c r="G1114" s="11"/>
      <c r="I1114" t="str">
        <f t="array" ref="I1114">INDEX('2021 Points'!$F$13:$F$21,MATCH(1,MMULT(--('2021 Points'!$G$13:$N$21=D1114),TRANSPOSE(COLUMN('2021 Points'!$G$13:$N$21)^0)),0))</f>
        <v>#N/A</v>
      </c>
    </row>
    <row r="1115">
      <c r="A1115" s="48">
        <v>1114.0</v>
      </c>
      <c r="B1115" s="65"/>
      <c r="C1115" s="61" t="s">
        <v>11510</v>
      </c>
      <c r="D1115" s="84" t="s">
        <v>12066</v>
      </c>
      <c r="E1115" s="83"/>
      <c r="F1115" s="84">
        <v>7.0</v>
      </c>
      <c r="G1115" s="11"/>
      <c r="I1115" t="str">
        <f t="array" ref="I1115">INDEX('2021 Points'!$F$13:$F$21,MATCH(1,MMULT(--('2021 Points'!$G$13:$N$21=D1115),TRANSPOSE(COLUMN('2021 Points'!$G$13:$N$21)^0)),0))</f>
        <v>#N/A</v>
      </c>
    </row>
    <row r="1116">
      <c r="A1116" s="48">
        <v>1115.0</v>
      </c>
      <c r="B1116" s="65"/>
      <c r="C1116" s="61" t="s">
        <v>5638</v>
      </c>
      <c r="D1116" s="84" t="s">
        <v>12067</v>
      </c>
      <c r="E1116" s="83"/>
      <c r="F1116" s="84">
        <v>7.0</v>
      </c>
      <c r="G1116" s="11"/>
      <c r="I1116" t="str">
        <f t="array" ref="I1116">INDEX('2021 Points'!$F$13:$F$21,MATCH(1,MMULT(--('2021 Points'!$G$13:$N$21=D1116),TRANSPOSE(COLUMN('2021 Points'!$G$13:$N$21)^0)),0))</f>
        <v>#N/A</v>
      </c>
    </row>
    <row r="1117">
      <c r="A1117" s="48">
        <v>1116.0</v>
      </c>
      <c r="B1117" s="60">
        <v>1914.0</v>
      </c>
      <c r="C1117" s="62" t="s">
        <v>5429</v>
      </c>
      <c r="D1117" s="84" t="s">
        <v>11347</v>
      </c>
      <c r="E1117" s="84" t="s">
        <v>9951</v>
      </c>
      <c r="F1117" s="84">
        <v>7.0</v>
      </c>
      <c r="G1117" s="11"/>
      <c r="I1117" t="str">
        <f t="array" ref="I1117">INDEX('2021 Points'!$F$13:$F$21,MATCH(1,MMULT(--('2021 Points'!$G$13:$N$21=D1117),TRANSPOSE(COLUMN('2021 Points'!$G$13:$N$21)^0)),0))</f>
        <v>#N/A</v>
      </c>
    </row>
    <row r="1118">
      <c r="A1118" s="48">
        <v>1117.0</v>
      </c>
      <c r="B1118" s="60">
        <v>1425.0</v>
      </c>
      <c r="C1118" s="62" t="s">
        <v>4438</v>
      </c>
      <c r="D1118" s="84" t="s">
        <v>2091</v>
      </c>
      <c r="E1118" s="84" t="s">
        <v>1350</v>
      </c>
      <c r="F1118" s="84">
        <v>7.0</v>
      </c>
      <c r="G1118" s="11"/>
      <c r="I1118" t="str">
        <f t="array" ref="I1118">INDEX('2021 Points'!$F$13:$F$21,MATCH(1,MMULT(--('2021 Points'!$G$13:$N$21=D1118),TRANSPOSE(COLUMN('2021 Points'!$G$13:$N$21)^0)),0))</f>
        <v>#N/A</v>
      </c>
    </row>
    <row r="1119">
      <c r="A1119" s="48">
        <v>1118.0</v>
      </c>
      <c r="B1119" s="65"/>
      <c r="C1119" s="61" t="s">
        <v>11094</v>
      </c>
      <c r="D1119" s="84" t="s">
        <v>3180</v>
      </c>
      <c r="E1119" s="83"/>
      <c r="F1119" s="84">
        <v>7.0</v>
      </c>
      <c r="G1119" s="11"/>
      <c r="I1119" t="str">
        <f t="array" ref="I1119">INDEX('2021 Points'!$F$13:$F$21,MATCH(1,MMULT(--('2021 Points'!$G$13:$N$21=D1119),TRANSPOSE(COLUMN('2021 Points'!$G$13:$N$21)^0)),0))</f>
        <v>#N/A</v>
      </c>
    </row>
    <row r="1120">
      <c r="A1120" s="48">
        <v>1119.0</v>
      </c>
      <c r="B1120" s="65"/>
      <c r="C1120" s="61" t="s">
        <v>10062</v>
      </c>
      <c r="D1120" s="84" t="s">
        <v>3157</v>
      </c>
      <c r="E1120" s="84" t="s">
        <v>9987</v>
      </c>
      <c r="F1120" s="84">
        <v>7.0</v>
      </c>
      <c r="G1120" s="11"/>
      <c r="I1120" t="str">
        <f t="array" ref="I1120">INDEX('2021 Points'!$F$13:$F$21,MATCH(1,MMULT(--('2021 Points'!$G$13:$N$21=D1120),TRANSPOSE(COLUMN('2021 Points'!$G$13:$N$21)^0)),0))</f>
        <v>#N/A</v>
      </c>
    </row>
    <row r="1121">
      <c r="A1121" s="48">
        <v>1120.0</v>
      </c>
      <c r="B1121" s="60">
        <v>1181.0</v>
      </c>
      <c r="C1121" s="62" t="s">
        <v>1229</v>
      </c>
      <c r="D1121" s="84" t="s">
        <v>11569</v>
      </c>
      <c r="E1121" s="84" t="s">
        <v>8596</v>
      </c>
      <c r="F1121" s="84">
        <v>7.0</v>
      </c>
      <c r="G1121" s="11"/>
      <c r="I1121" t="str">
        <f t="array" ref="I1121">INDEX('2021 Points'!$F$13:$F$21,MATCH(1,MMULT(--('2021 Points'!$G$13:$N$21=D1121),TRANSPOSE(COLUMN('2021 Points'!$G$13:$N$21)^0)),0))</f>
        <v>#N/A</v>
      </c>
    </row>
    <row r="1122">
      <c r="A1122" s="48">
        <v>1121.0</v>
      </c>
      <c r="B1122" s="60">
        <v>2582.0</v>
      </c>
      <c r="C1122" s="62" t="s">
        <v>5479</v>
      </c>
      <c r="D1122" s="84" t="s">
        <v>11578</v>
      </c>
      <c r="E1122" s="84" t="s">
        <v>9962</v>
      </c>
      <c r="F1122" s="84">
        <v>7.0</v>
      </c>
      <c r="G1122" s="11"/>
      <c r="I1122" t="str">
        <f t="array" ref="I1122">INDEX('2021 Points'!$F$13:$F$21,MATCH(1,MMULT(--('2021 Points'!$G$13:$N$21=D1122),TRANSPOSE(COLUMN('2021 Points'!$G$13:$N$21)^0)),0))</f>
        <v>#N/A</v>
      </c>
    </row>
    <row r="1123">
      <c r="A1123" s="48">
        <v>1122.0</v>
      </c>
      <c r="B1123" s="60">
        <v>1905.0</v>
      </c>
      <c r="C1123" s="62" t="s">
        <v>1681</v>
      </c>
      <c r="D1123" s="84" t="s">
        <v>3303</v>
      </c>
      <c r="E1123" s="84" t="s">
        <v>11250</v>
      </c>
      <c r="F1123" s="84">
        <v>7.0</v>
      </c>
      <c r="G1123" s="11"/>
      <c r="I1123" t="str">
        <f t="array" ref="I1123">INDEX('2021 Points'!$F$13:$F$21,MATCH(1,MMULT(--('2021 Points'!$G$13:$N$21=D1123),TRANSPOSE(COLUMN('2021 Points'!$G$13:$N$21)^0)),0))</f>
        <v>#N/A</v>
      </c>
    </row>
    <row r="1124">
      <c r="A1124" s="48">
        <v>1123.0</v>
      </c>
      <c r="B1124" s="65"/>
      <c r="C1124" s="61" t="s">
        <v>6158</v>
      </c>
      <c r="D1124" s="84" t="s">
        <v>12068</v>
      </c>
      <c r="E1124" s="84" t="s">
        <v>10039</v>
      </c>
      <c r="F1124" s="84">
        <v>7.0</v>
      </c>
      <c r="G1124" s="11"/>
      <c r="I1124" t="str">
        <f t="array" ref="I1124">INDEX('2021 Points'!$F$13:$F$21,MATCH(1,MMULT(--('2021 Points'!$G$13:$N$21=D1124),TRANSPOSE(COLUMN('2021 Points'!$G$13:$N$21)^0)),0))</f>
        <v>#N/A</v>
      </c>
    </row>
    <row r="1125">
      <c r="A1125" s="48">
        <v>1124.0</v>
      </c>
      <c r="B1125" s="60">
        <v>2067.0</v>
      </c>
      <c r="C1125" s="62" t="s">
        <v>5500</v>
      </c>
      <c r="D1125" s="84" t="s">
        <v>2516</v>
      </c>
      <c r="E1125" s="84" t="s">
        <v>9986</v>
      </c>
      <c r="F1125" s="84">
        <v>7.0</v>
      </c>
      <c r="G1125" s="11"/>
      <c r="I1125" t="str">
        <f t="array" ref="I1125">INDEX('2021 Points'!$F$13:$F$21,MATCH(1,MMULT(--('2021 Points'!$G$13:$N$21=D1125),TRANSPOSE(COLUMN('2021 Points'!$G$13:$N$21)^0)),0))</f>
        <v>#N/A</v>
      </c>
    </row>
    <row r="1126">
      <c r="A1126" s="48">
        <v>1125.0</v>
      </c>
      <c r="B1126" s="60">
        <v>2021.0</v>
      </c>
      <c r="C1126" s="62" t="s">
        <v>11970</v>
      </c>
      <c r="D1126" s="84" t="s">
        <v>3575</v>
      </c>
      <c r="E1126" s="83"/>
      <c r="F1126" s="84">
        <v>7.0</v>
      </c>
      <c r="G1126" s="11"/>
      <c r="I1126" t="str">
        <f t="array" ref="I1126">INDEX('2021 Points'!$F$13:$F$21,MATCH(1,MMULT(--('2021 Points'!$G$13:$N$21=D1126),TRANSPOSE(COLUMN('2021 Points'!$G$13:$N$21)^0)),0))</f>
        <v>#N/A</v>
      </c>
    </row>
    <row r="1127">
      <c r="A1127" s="48">
        <v>1126.0</v>
      </c>
      <c r="B1127" s="65"/>
      <c r="C1127" s="61" t="s">
        <v>8927</v>
      </c>
      <c r="D1127" s="84" t="s">
        <v>3820</v>
      </c>
      <c r="E1127" s="83"/>
      <c r="F1127" s="84">
        <v>7.0</v>
      </c>
      <c r="G1127" s="11"/>
      <c r="I1127" t="str">
        <f t="array" ref="I1127">INDEX('2021 Points'!$F$13:$F$21,MATCH(1,MMULT(--('2021 Points'!$G$13:$N$21=D1127),TRANSPOSE(COLUMN('2021 Points'!$G$13:$N$21)^0)),0))</f>
        <v>#N/A</v>
      </c>
    </row>
    <row r="1128">
      <c r="A1128" s="48">
        <v>1127.0</v>
      </c>
      <c r="B1128" s="60">
        <v>321.0</v>
      </c>
      <c r="C1128" s="61" t="s">
        <v>12069</v>
      </c>
      <c r="D1128" s="84" t="s">
        <v>12070</v>
      </c>
      <c r="E1128" s="84" t="s">
        <v>704</v>
      </c>
      <c r="F1128" s="84">
        <v>7.0</v>
      </c>
      <c r="G1128" s="11"/>
      <c r="I1128" t="str">
        <f t="array" ref="I1128">INDEX('2021 Points'!$F$13:$F$21,MATCH(1,MMULT(--('2021 Points'!$G$13:$N$21=D1128),TRANSPOSE(COLUMN('2021 Points'!$G$13:$N$21)^0)),0))</f>
        <v>#N/A</v>
      </c>
    </row>
    <row r="1129">
      <c r="A1129" s="48">
        <v>1128.0</v>
      </c>
      <c r="B1129" s="60">
        <v>1265.0</v>
      </c>
      <c r="C1129" s="62" t="s">
        <v>260</v>
      </c>
      <c r="D1129" s="84" t="s">
        <v>11697</v>
      </c>
      <c r="E1129" s="83"/>
      <c r="F1129" s="84">
        <v>7.0</v>
      </c>
      <c r="G1129" s="11"/>
      <c r="I1129" t="str">
        <f t="array" ref="I1129">INDEX('2021 Points'!$F$13:$F$21,MATCH(1,MMULT(--('2021 Points'!$G$13:$N$21=D1129),TRANSPOSE(COLUMN('2021 Points'!$G$13:$N$21)^0)),0))</f>
        <v>#N/A</v>
      </c>
    </row>
    <row r="1130">
      <c r="A1130" s="48">
        <v>1129.0</v>
      </c>
      <c r="B1130" s="60">
        <v>433.0</v>
      </c>
      <c r="C1130" s="61" t="s">
        <v>5246</v>
      </c>
      <c r="D1130" s="84" t="s">
        <v>10840</v>
      </c>
      <c r="E1130" s="84" t="s">
        <v>11224</v>
      </c>
      <c r="F1130" s="84">
        <v>7.0</v>
      </c>
      <c r="G1130" s="11"/>
      <c r="I1130" t="str">
        <f t="array" ref="I1130">INDEX('2021 Points'!$F$13:$F$21,MATCH(1,MMULT(--('2021 Points'!$G$13:$N$21=D1130),TRANSPOSE(COLUMN('2021 Points'!$G$13:$N$21)^0)),0))</f>
        <v>#N/A</v>
      </c>
    </row>
    <row r="1131">
      <c r="A1131" s="48">
        <v>1130.0</v>
      </c>
      <c r="B1131" s="65"/>
      <c r="C1131" s="61" t="s">
        <v>11518</v>
      </c>
      <c r="D1131" s="84" t="s">
        <v>12071</v>
      </c>
      <c r="E1131" s="83"/>
      <c r="F1131" s="84">
        <v>7.0</v>
      </c>
      <c r="G1131" s="11"/>
      <c r="I1131" t="str">
        <f t="array" ref="I1131">INDEX('2021 Points'!$F$13:$F$21,MATCH(1,MMULT(--('2021 Points'!$G$13:$N$21=D1131),TRANSPOSE(COLUMN('2021 Points'!$G$13:$N$21)^0)),0))</f>
        <v>#N/A</v>
      </c>
    </row>
    <row r="1132">
      <c r="A1132" s="48">
        <v>1131.0</v>
      </c>
      <c r="B1132" s="65"/>
      <c r="C1132" s="61" t="s">
        <v>11519</v>
      </c>
      <c r="D1132" s="84" t="s">
        <v>12072</v>
      </c>
      <c r="E1132" s="83"/>
      <c r="F1132" s="84">
        <v>7.0</v>
      </c>
      <c r="G1132" s="11"/>
      <c r="I1132" t="str">
        <f t="array" ref="I1132">INDEX('2021 Points'!$F$13:$F$21,MATCH(1,MMULT(--('2021 Points'!$G$13:$N$21=D1132),TRANSPOSE(COLUMN('2021 Points'!$G$13:$N$21)^0)),0))</f>
        <v>#N/A</v>
      </c>
    </row>
    <row r="1133">
      <c r="A1133" s="48">
        <v>1132.0</v>
      </c>
      <c r="B1133" s="60">
        <v>562.0</v>
      </c>
      <c r="C1133" s="61" t="s">
        <v>1412</v>
      </c>
      <c r="D1133" s="84" t="s">
        <v>3532</v>
      </c>
      <c r="E1133" s="84" t="s">
        <v>4683</v>
      </c>
      <c r="F1133" s="84">
        <v>7.0</v>
      </c>
      <c r="G1133" s="11"/>
      <c r="I1133" t="str">
        <f t="array" ref="I1133">INDEX('2021 Points'!$F$13:$F$21,MATCH(1,MMULT(--('2021 Points'!$G$13:$N$21=D1133),TRANSPOSE(COLUMN('2021 Points'!$G$13:$N$21)^0)),0))</f>
        <v>#N/A</v>
      </c>
    </row>
    <row r="1134">
      <c r="A1134" s="48">
        <v>1133.0</v>
      </c>
      <c r="B1134" s="60">
        <v>431.0</v>
      </c>
      <c r="C1134" s="61" t="s">
        <v>5140</v>
      </c>
      <c r="D1134" s="84" t="s">
        <v>10797</v>
      </c>
      <c r="E1134" s="84" t="s">
        <v>11214</v>
      </c>
      <c r="F1134" s="84">
        <v>7.0</v>
      </c>
      <c r="G1134" s="11"/>
      <c r="I1134" t="str">
        <f t="array" ref="I1134">INDEX('2021 Points'!$F$13:$F$21,MATCH(1,MMULT(--('2021 Points'!$G$13:$N$21=D1134),TRANSPOSE(COLUMN('2021 Points'!$G$13:$N$21)^0)),0))</f>
        <v>#N/A</v>
      </c>
    </row>
    <row r="1135">
      <c r="A1135" s="48">
        <v>1134.0</v>
      </c>
      <c r="B1135" s="60">
        <v>2273.0</v>
      </c>
      <c r="C1135" s="62" t="s">
        <v>11218</v>
      </c>
      <c r="D1135" s="84" t="s">
        <v>11389</v>
      </c>
      <c r="E1135" s="84" t="s">
        <v>388</v>
      </c>
      <c r="F1135" s="84">
        <v>7.0</v>
      </c>
      <c r="G1135" s="11"/>
      <c r="I1135" t="str">
        <f t="array" ref="I1135">INDEX('2021 Points'!$F$13:$F$21,MATCH(1,MMULT(--('2021 Points'!$G$13:$N$21=D1135),TRANSPOSE(COLUMN('2021 Points'!$G$13:$N$21)^0)),0))</f>
        <v>#N/A</v>
      </c>
    </row>
    <row r="1136">
      <c r="A1136" s="48">
        <v>1135.0</v>
      </c>
      <c r="B1136" s="65"/>
      <c r="C1136" s="61" t="s">
        <v>5231</v>
      </c>
      <c r="D1136" s="84" t="s">
        <v>12073</v>
      </c>
      <c r="E1136" s="83"/>
      <c r="F1136" s="84">
        <v>7.0</v>
      </c>
      <c r="G1136" s="11"/>
      <c r="I1136" t="str">
        <f t="array" ref="I1136">INDEX('2021 Points'!$F$13:$F$21,MATCH(1,MMULT(--('2021 Points'!$G$13:$N$21=D1136),TRANSPOSE(COLUMN('2021 Points'!$G$13:$N$21)^0)),0))</f>
        <v>#N/A</v>
      </c>
    </row>
    <row r="1137">
      <c r="A1137" s="48">
        <v>1136.0</v>
      </c>
      <c r="B1137" s="60">
        <v>1983.0</v>
      </c>
      <c r="C1137" s="62" t="s">
        <v>1670</v>
      </c>
      <c r="D1137" s="84" t="s">
        <v>2909</v>
      </c>
      <c r="E1137" s="83"/>
      <c r="F1137" s="84">
        <v>7.0</v>
      </c>
      <c r="G1137" s="11"/>
      <c r="I1137" t="str">
        <f t="array" ref="I1137">INDEX('2021 Points'!$F$13:$F$21,MATCH(1,MMULT(--('2021 Points'!$G$13:$N$21=D1137),TRANSPOSE(COLUMN('2021 Points'!$G$13:$N$21)^0)),0))</f>
        <v>#N/A</v>
      </c>
    </row>
    <row r="1138">
      <c r="A1138" s="48">
        <v>1137.0</v>
      </c>
      <c r="B1138" s="60">
        <v>2318.0</v>
      </c>
      <c r="C1138" s="62" t="s">
        <v>4739</v>
      </c>
      <c r="D1138" s="84" t="s">
        <v>12074</v>
      </c>
      <c r="E1138" s="83"/>
      <c r="F1138" s="84">
        <v>7.0</v>
      </c>
      <c r="G1138" s="11"/>
      <c r="I1138" t="str">
        <f t="array" ref="I1138">INDEX('2021 Points'!$F$13:$F$21,MATCH(1,MMULT(--('2021 Points'!$G$13:$N$21=D1138),TRANSPOSE(COLUMN('2021 Points'!$G$13:$N$21)^0)),0))</f>
        <v>#N/A</v>
      </c>
    </row>
    <row r="1139">
      <c r="A1139" s="48">
        <v>1138.0</v>
      </c>
      <c r="B1139" s="60">
        <v>2603.0</v>
      </c>
      <c r="C1139" s="62" t="s">
        <v>12075</v>
      </c>
      <c r="D1139" s="84" t="s">
        <v>11506</v>
      </c>
      <c r="E1139" s="84" t="s">
        <v>4331</v>
      </c>
      <c r="F1139" s="84">
        <v>6.0</v>
      </c>
      <c r="G1139" s="11"/>
      <c r="I1139" t="str">
        <f t="array" ref="I1139">INDEX('2021 Points'!$F$13:$F$21,MATCH(1,MMULT(--('2021 Points'!$G$13:$N$21=D1139),TRANSPOSE(COLUMN('2021 Points'!$G$13:$N$21)^0)),0))</f>
        <v>#N/A</v>
      </c>
    </row>
    <row r="1140">
      <c r="A1140" s="48">
        <v>1139.0</v>
      </c>
      <c r="B1140" s="60">
        <v>1557.0</v>
      </c>
      <c r="C1140" s="62" t="s">
        <v>4444</v>
      </c>
      <c r="D1140" s="84" t="s">
        <v>11666</v>
      </c>
      <c r="E1140" s="84" t="s">
        <v>11243</v>
      </c>
      <c r="F1140" s="84">
        <v>6.0</v>
      </c>
      <c r="G1140" s="11"/>
      <c r="I1140" t="str">
        <f t="array" ref="I1140">INDEX('2021 Points'!$F$13:$F$21,MATCH(1,MMULT(--('2021 Points'!$G$13:$N$21=D1140),TRANSPOSE(COLUMN('2021 Points'!$G$13:$N$21)^0)),0))</f>
        <v>#N/A</v>
      </c>
    </row>
    <row r="1141">
      <c r="A1141" s="48">
        <v>1140.0</v>
      </c>
      <c r="B1141" s="65"/>
      <c r="C1141" s="61" t="s">
        <v>10070</v>
      </c>
      <c r="D1141" s="84" t="s">
        <v>12076</v>
      </c>
      <c r="E1141" s="84" t="s">
        <v>8708</v>
      </c>
      <c r="F1141" s="84">
        <v>6.0</v>
      </c>
      <c r="G1141" s="11"/>
      <c r="I1141" t="str">
        <f t="array" ref="I1141">INDEX('2021 Points'!$F$13:$F$21,MATCH(1,MMULT(--('2021 Points'!$G$13:$N$21=D1141),TRANSPOSE(COLUMN('2021 Points'!$G$13:$N$21)^0)),0))</f>
        <v>#N/A</v>
      </c>
    </row>
    <row r="1142">
      <c r="A1142" s="48">
        <v>1141.0</v>
      </c>
      <c r="B1142" s="65"/>
      <c r="C1142" s="61" t="s">
        <v>11526</v>
      </c>
      <c r="D1142" s="84" t="s">
        <v>3947</v>
      </c>
      <c r="E1142" s="84" t="s">
        <v>5946</v>
      </c>
      <c r="F1142" s="84">
        <v>6.0</v>
      </c>
      <c r="G1142" s="11"/>
      <c r="I1142" t="str">
        <f t="array" ref="I1142">INDEX('2021 Points'!$F$13:$F$21,MATCH(1,MMULT(--('2021 Points'!$G$13:$N$21=D1142),TRANSPOSE(COLUMN('2021 Points'!$G$13:$N$21)^0)),0))</f>
        <v>#N/A</v>
      </c>
    </row>
    <row r="1143">
      <c r="A1143" s="48">
        <v>1142.0</v>
      </c>
      <c r="B1143" s="60">
        <v>1311.0</v>
      </c>
      <c r="C1143" s="62" t="s">
        <v>760</v>
      </c>
      <c r="D1143" s="84" t="s">
        <v>12077</v>
      </c>
      <c r="E1143" s="84" t="s">
        <v>1009</v>
      </c>
      <c r="F1143" s="84">
        <v>6.0</v>
      </c>
      <c r="G1143" s="11"/>
      <c r="I1143" t="str">
        <f t="array" ref="I1143">INDEX('2021 Points'!$F$13:$F$21,MATCH(1,MMULT(--('2021 Points'!$G$13:$N$21=D1143),TRANSPOSE(COLUMN('2021 Points'!$G$13:$N$21)^0)),0))</f>
        <v>#N/A</v>
      </c>
    </row>
    <row r="1144">
      <c r="A1144" s="48">
        <v>1143.0</v>
      </c>
      <c r="B1144" s="65"/>
      <c r="C1144" s="61" t="s">
        <v>11107</v>
      </c>
      <c r="D1144" s="84" t="s">
        <v>2896</v>
      </c>
      <c r="E1144" s="83"/>
      <c r="F1144" s="84">
        <v>6.0</v>
      </c>
      <c r="G1144" s="11"/>
      <c r="I1144" t="str">
        <f t="array" ref="I1144">INDEX('2021 Points'!$F$13:$F$21,MATCH(1,MMULT(--('2021 Points'!$G$13:$N$21=D1144),TRANSPOSE(COLUMN('2021 Points'!$G$13:$N$21)^0)),0))</f>
        <v>#N/A</v>
      </c>
    </row>
    <row r="1145">
      <c r="A1145" s="48">
        <v>1144.0</v>
      </c>
      <c r="B1145" s="60">
        <v>1326.0</v>
      </c>
      <c r="C1145" s="62" t="s">
        <v>4346</v>
      </c>
      <c r="D1145" s="84" t="s">
        <v>11575</v>
      </c>
      <c r="E1145" s="84" t="s">
        <v>8688</v>
      </c>
      <c r="F1145" s="84">
        <v>6.0</v>
      </c>
      <c r="G1145" s="11"/>
      <c r="I1145" t="str">
        <f t="array" ref="I1145">INDEX('2021 Points'!$F$13:$F$21,MATCH(1,MMULT(--('2021 Points'!$G$13:$N$21=D1145),TRANSPOSE(COLUMN('2021 Points'!$G$13:$N$21)^0)),0))</f>
        <v>#N/A</v>
      </c>
    </row>
    <row r="1146">
      <c r="A1146" s="48">
        <v>1145.0</v>
      </c>
      <c r="B1146" s="60">
        <v>980.0</v>
      </c>
      <c r="C1146" s="61" t="s">
        <v>5627</v>
      </c>
      <c r="D1146" s="84" t="s">
        <v>1912</v>
      </c>
      <c r="E1146" s="84" t="s">
        <v>324</v>
      </c>
      <c r="F1146" s="84">
        <v>6.0</v>
      </c>
      <c r="G1146" s="11"/>
      <c r="I1146" t="str">
        <f t="array" ref="I1146">INDEX('2021 Points'!$F$13:$F$21,MATCH(1,MMULT(--('2021 Points'!$G$13:$N$21=D1146),TRANSPOSE(COLUMN('2021 Points'!$G$13:$N$21)^0)),0))</f>
        <v>#N/A</v>
      </c>
    </row>
    <row r="1147">
      <c r="A1147" s="48">
        <v>1146.0</v>
      </c>
      <c r="B1147" s="60">
        <v>1386.0</v>
      </c>
      <c r="C1147" s="62" t="s">
        <v>4427</v>
      </c>
      <c r="D1147" s="84" t="s">
        <v>3626</v>
      </c>
      <c r="E1147" s="84" t="s">
        <v>9973</v>
      </c>
      <c r="F1147" s="84">
        <v>6.0</v>
      </c>
      <c r="G1147" s="11"/>
      <c r="I1147" t="str">
        <f t="array" ref="I1147">INDEX('2021 Points'!$F$13:$F$21,MATCH(1,MMULT(--('2021 Points'!$G$13:$N$21=D1147),TRANSPOSE(COLUMN('2021 Points'!$G$13:$N$21)^0)),0))</f>
        <v>#N/A</v>
      </c>
    </row>
    <row r="1148">
      <c r="A1148" s="48">
        <v>1147.0</v>
      </c>
      <c r="B1148" s="60">
        <v>636.0</v>
      </c>
      <c r="C1148" s="61" t="s">
        <v>4670</v>
      </c>
      <c r="D1148" s="84" t="s">
        <v>3552</v>
      </c>
      <c r="E1148" s="84" t="s">
        <v>11214</v>
      </c>
      <c r="F1148" s="84">
        <v>6.0</v>
      </c>
      <c r="G1148" s="11"/>
      <c r="I1148" t="str">
        <f t="array" ref="I1148">INDEX('2021 Points'!$F$13:$F$21,MATCH(1,MMULT(--('2021 Points'!$G$13:$N$21=D1148),TRANSPOSE(COLUMN('2021 Points'!$G$13:$N$21)^0)),0))</f>
        <v>#N/A</v>
      </c>
    </row>
    <row r="1149">
      <c r="A1149" s="48">
        <v>1148.0</v>
      </c>
      <c r="B1149" s="60">
        <v>1661.0</v>
      </c>
      <c r="C1149" s="62" t="s">
        <v>5457</v>
      </c>
      <c r="D1149" s="84" t="s">
        <v>12078</v>
      </c>
      <c r="E1149" s="83"/>
      <c r="F1149" s="84">
        <v>6.0</v>
      </c>
      <c r="G1149" s="11"/>
      <c r="I1149" t="str">
        <f t="array" ref="I1149">INDEX('2021 Points'!$F$13:$F$21,MATCH(1,MMULT(--('2021 Points'!$G$13:$N$21=D1149),TRANSPOSE(COLUMN('2021 Points'!$G$13:$N$21)^0)),0))</f>
        <v>#N/A</v>
      </c>
    </row>
    <row r="1150">
      <c r="A1150" s="48">
        <v>1149.0</v>
      </c>
      <c r="B1150" s="65"/>
      <c r="C1150" s="61" t="s">
        <v>11536</v>
      </c>
      <c r="D1150" s="84" t="s">
        <v>11604</v>
      </c>
      <c r="E1150" s="84" t="s">
        <v>11311</v>
      </c>
      <c r="F1150" s="84">
        <v>6.0</v>
      </c>
      <c r="G1150" s="11"/>
      <c r="I1150" t="str">
        <f t="array" ref="I1150">INDEX('2021 Points'!$F$13:$F$21,MATCH(1,MMULT(--('2021 Points'!$G$13:$N$21=D1150),TRANSPOSE(COLUMN('2021 Points'!$G$13:$N$21)^0)),0))</f>
        <v>#N/A</v>
      </c>
    </row>
    <row r="1151">
      <c r="A1151" s="48">
        <v>1150.0</v>
      </c>
      <c r="B1151" s="65"/>
      <c r="C1151" s="61" t="s">
        <v>8850</v>
      </c>
      <c r="D1151" s="84" t="s">
        <v>12079</v>
      </c>
      <c r="E1151" s="84" t="s">
        <v>9988</v>
      </c>
      <c r="F1151" s="84">
        <v>6.0</v>
      </c>
      <c r="G1151" s="11"/>
      <c r="I1151" t="str">
        <f t="array" ref="I1151">INDEX('2021 Points'!$F$13:$F$21,MATCH(1,MMULT(--('2021 Points'!$G$13:$N$21=D1151),TRANSPOSE(COLUMN('2021 Points'!$G$13:$N$21)^0)),0))</f>
        <v>#N/A</v>
      </c>
    </row>
    <row r="1152">
      <c r="A1152" s="48">
        <v>1151.0</v>
      </c>
      <c r="B1152" s="65"/>
      <c r="C1152" s="61" t="s">
        <v>10074</v>
      </c>
      <c r="D1152" s="84" t="s">
        <v>277</v>
      </c>
      <c r="E1152" s="84" t="s">
        <v>388</v>
      </c>
      <c r="F1152" s="84">
        <v>6.0</v>
      </c>
      <c r="G1152" s="11"/>
      <c r="I1152" t="str">
        <f t="array" ref="I1152">INDEX('2021 Points'!$F$13:$F$21,MATCH(1,MMULT(--('2021 Points'!$G$13:$N$21=D1152),TRANSPOSE(COLUMN('2021 Points'!$G$13:$N$21)^0)),0))</f>
        <v>#N/A</v>
      </c>
    </row>
    <row r="1153">
      <c r="A1153" s="48">
        <v>1152.0</v>
      </c>
      <c r="B1153" s="60">
        <v>2160.0</v>
      </c>
      <c r="C1153" s="62" t="s">
        <v>9021</v>
      </c>
      <c r="D1153" s="84" t="s">
        <v>12080</v>
      </c>
      <c r="E1153" s="84" t="s">
        <v>9937</v>
      </c>
      <c r="F1153" s="84">
        <v>6.0</v>
      </c>
      <c r="G1153" s="11"/>
      <c r="I1153" t="str">
        <f t="array" ref="I1153">INDEX('2021 Points'!$F$13:$F$21,MATCH(1,MMULT(--('2021 Points'!$G$13:$N$21=D1153),TRANSPOSE(COLUMN('2021 Points'!$G$13:$N$21)^0)),0))</f>
        <v>#N/A</v>
      </c>
    </row>
    <row r="1154">
      <c r="A1154" s="48">
        <v>1153.0</v>
      </c>
      <c r="B1154" s="60">
        <v>1751.0</v>
      </c>
      <c r="C1154" s="62" t="s">
        <v>12081</v>
      </c>
      <c r="D1154" s="84" t="s">
        <v>2266</v>
      </c>
      <c r="E1154" s="84" t="s">
        <v>8630</v>
      </c>
      <c r="F1154" s="84">
        <v>6.0</v>
      </c>
      <c r="G1154" s="11"/>
      <c r="I1154" t="str">
        <f t="array" ref="I1154">INDEX('2021 Points'!$F$13:$F$21,MATCH(1,MMULT(--('2021 Points'!$G$13:$N$21=D1154),TRANSPOSE(COLUMN('2021 Points'!$G$13:$N$21)^0)),0))</f>
        <v>#N/A</v>
      </c>
    </row>
    <row r="1155">
      <c r="A1155" s="48">
        <v>1154.0</v>
      </c>
      <c r="B1155" s="60">
        <v>2200.0</v>
      </c>
      <c r="C1155" s="62" t="s">
        <v>5364</v>
      </c>
      <c r="D1155" s="84" t="s">
        <v>1867</v>
      </c>
      <c r="E1155" s="84" t="s">
        <v>9951</v>
      </c>
      <c r="F1155" s="84">
        <v>6.0</v>
      </c>
      <c r="G1155" s="11"/>
      <c r="I1155" t="str">
        <f t="array" ref="I1155">INDEX('2021 Points'!$F$13:$F$21,MATCH(1,MMULT(--('2021 Points'!$G$13:$N$21=D1155),TRANSPOSE(COLUMN('2021 Points'!$G$13:$N$21)^0)),0))</f>
        <v>#N/A</v>
      </c>
    </row>
    <row r="1156">
      <c r="A1156" s="48">
        <v>1155.0</v>
      </c>
      <c r="B1156" s="65"/>
      <c r="C1156" s="61" t="s">
        <v>5097</v>
      </c>
      <c r="D1156" s="84" t="s">
        <v>12082</v>
      </c>
      <c r="E1156" s="84" t="s">
        <v>11391</v>
      </c>
      <c r="F1156" s="84">
        <v>6.0</v>
      </c>
      <c r="G1156" s="11"/>
      <c r="I1156" t="str">
        <f t="array" ref="I1156">INDEX('2021 Points'!$F$13:$F$21,MATCH(1,MMULT(--('2021 Points'!$G$13:$N$21=D1156),TRANSPOSE(COLUMN('2021 Points'!$G$13:$N$21)^0)),0))</f>
        <v>#N/A</v>
      </c>
    </row>
    <row r="1157">
      <c r="A1157" s="48">
        <v>1156.0</v>
      </c>
      <c r="B1157" s="65"/>
      <c r="C1157" s="61" t="s">
        <v>6148</v>
      </c>
      <c r="D1157" s="84" t="s">
        <v>12083</v>
      </c>
      <c r="E1157" s="83"/>
      <c r="F1157" s="84">
        <v>6.0</v>
      </c>
      <c r="G1157" s="11"/>
      <c r="I1157" t="str">
        <f t="array" ref="I1157">INDEX('2021 Points'!$F$13:$F$21,MATCH(1,MMULT(--('2021 Points'!$G$13:$N$21=D1157),TRANSPOSE(COLUMN('2021 Points'!$G$13:$N$21)^0)),0))</f>
        <v>#N/A</v>
      </c>
    </row>
    <row r="1158">
      <c r="A1158" s="48">
        <v>1157.0</v>
      </c>
      <c r="B1158" s="60">
        <v>1137.0</v>
      </c>
      <c r="C1158" s="61" t="s">
        <v>4597</v>
      </c>
      <c r="D1158" s="84" t="s">
        <v>1037</v>
      </c>
      <c r="E1158" s="84" t="s">
        <v>8970</v>
      </c>
      <c r="F1158" s="84">
        <v>6.0</v>
      </c>
      <c r="G1158" s="11"/>
      <c r="I1158" t="str">
        <f t="array" ref="I1158">INDEX('2021 Points'!$F$13:$F$21,MATCH(1,MMULT(--('2021 Points'!$G$13:$N$21=D1158),TRANSPOSE(COLUMN('2021 Points'!$G$13:$N$21)^0)),0))</f>
        <v>#N/A</v>
      </c>
    </row>
    <row r="1159">
      <c r="A1159" s="48">
        <v>1158.0</v>
      </c>
      <c r="B1159" s="60">
        <v>1075.0</v>
      </c>
      <c r="C1159" s="61" t="s">
        <v>543</v>
      </c>
      <c r="D1159" s="84" t="s">
        <v>12084</v>
      </c>
      <c r="E1159" s="84" t="s">
        <v>4851</v>
      </c>
      <c r="F1159" s="84">
        <v>6.0</v>
      </c>
      <c r="G1159" s="11"/>
      <c r="I1159" t="str">
        <f t="array" ref="I1159">INDEX('2021 Points'!$F$13:$F$21,MATCH(1,MMULT(--('2021 Points'!$G$13:$N$21=D1159),TRANSPOSE(COLUMN('2021 Points'!$G$13:$N$21)^0)),0))</f>
        <v>#N/A</v>
      </c>
    </row>
    <row r="1160">
      <c r="A1160" s="48">
        <v>1159.0</v>
      </c>
      <c r="B1160" s="65"/>
      <c r="C1160" s="61" t="s">
        <v>10075</v>
      </c>
      <c r="D1160" s="84" t="s">
        <v>11454</v>
      </c>
      <c r="E1160" s="84" t="s">
        <v>5077</v>
      </c>
      <c r="F1160" s="84">
        <v>6.0</v>
      </c>
      <c r="G1160" s="11"/>
      <c r="I1160" t="str">
        <f t="array" ref="I1160">INDEX('2021 Points'!$F$13:$F$21,MATCH(1,MMULT(--('2021 Points'!$G$13:$N$21=D1160),TRANSPOSE(COLUMN('2021 Points'!$G$13:$N$21)^0)),0))</f>
        <v>#N/A</v>
      </c>
    </row>
    <row r="1161">
      <c r="A1161" s="48">
        <v>1160.0</v>
      </c>
      <c r="B1161" s="60">
        <v>688.0</v>
      </c>
      <c r="C1161" s="61" t="s">
        <v>4665</v>
      </c>
      <c r="D1161" s="84" t="s">
        <v>10947</v>
      </c>
      <c r="E1161" s="84" t="s">
        <v>9931</v>
      </c>
      <c r="F1161" s="84">
        <v>6.0</v>
      </c>
      <c r="G1161" s="11"/>
      <c r="I1161" t="str">
        <f t="array" ref="I1161">INDEX('2021 Points'!$F$13:$F$21,MATCH(1,MMULT(--('2021 Points'!$G$13:$N$21=D1161),TRANSPOSE(COLUMN('2021 Points'!$G$13:$N$21)^0)),0))</f>
        <v>#N/A</v>
      </c>
    </row>
    <row r="1162">
      <c r="A1162" s="48">
        <v>1161.0</v>
      </c>
      <c r="B1162" s="60">
        <v>1931.0</v>
      </c>
      <c r="C1162" s="62" t="s">
        <v>4979</v>
      </c>
      <c r="D1162" s="84" t="s">
        <v>2912</v>
      </c>
      <c r="E1162" s="83"/>
      <c r="F1162" s="84">
        <v>6.0</v>
      </c>
      <c r="G1162" s="11"/>
      <c r="I1162" t="str">
        <f t="array" ref="I1162">INDEX('2021 Points'!$F$13:$F$21,MATCH(1,MMULT(--('2021 Points'!$G$13:$N$21=D1162),TRANSPOSE(COLUMN('2021 Points'!$G$13:$N$21)^0)),0))</f>
        <v>#N/A</v>
      </c>
    </row>
    <row r="1163">
      <c r="A1163" s="48">
        <v>1162.0</v>
      </c>
      <c r="B1163" s="65"/>
      <c r="C1163" s="61" t="s">
        <v>11845</v>
      </c>
      <c r="D1163" s="84" t="s">
        <v>1347</v>
      </c>
      <c r="E1163" s="83"/>
      <c r="F1163" s="84">
        <v>6.0</v>
      </c>
      <c r="G1163" s="11"/>
      <c r="I1163" t="str">
        <f t="array" ref="I1163">INDEX('2021 Points'!$F$13:$F$21,MATCH(1,MMULT(--('2021 Points'!$G$13:$N$21=D1163),TRANSPOSE(COLUMN('2021 Points'!$G$13:$N$21)^0)),0))</f>
        <v>#N/A</v>
      </c>
    </row>
    <row r="1164">
      <c r="A1164" s="48">
        <v>1163.0</v>
      </c>
      <c r="B1164" s="60">
        <v>754.0</v>
      </c>
      <c r="C1164" s="61" t="s">
        <v>1510</v>
      </c>
      <c r="D1164" s="84" t="s">
        <v>12085</v>
      </c>
      <c r="E1164" s="84" t="s">
        <v>11212</v>
      </c>
      <c r="F1164" s="84">
        <v>6.0</v>
      </c>
      <c r="G1164" s="11"/>
      <c r="I1164" t="str">
        <f t="array" ref="I1164">INDEX('2021 Points'!$F$13:$F$21,MATCH(1,MMULT(--('2021 Points'!$G$13:$N$21=D1164),TRANSPOSE(COLUMN('2021 Points'!$G$13:$N$21)^0)),0))</f>
        <v>#N/A</v>
      </c>
    </row>
    <row r="1165">
      <c r="A1165" s="48">
        <v>1164.0</v>
      </c>
      <c r="B1165" s="60">
        <v>1681.0</v>
      </c>
      <c r="C1165" s="62" t="s">
        <v>4958</v>
      </c>
      <c r="D1165" s="84" t="s">
        <v>337</v>
      </c>
      <c r="E1165" s="84" t="s">
        <v>9931</v>
      </c>
      <c r="F1165" s="84">
        <v>6.0</v>
      </c>
      <c r="G1165" s="11"/>
      <c r="I1165" t="str">
        <f t="array" ref="I1165">INDEX('2021 Points'!$F$13:$F$21,MATCH(1,MMULT(--('2021 Points'!$G$13:$N$21=D1165),TRANSPOSE(COLUMN('2021 Points'!$G$13:$N$21)^0)),0))</f>
        <v>#N/A</v>
      </c>
    </row>
    <row r="1166">
      <c r="A1166" s="48">
        <v>1165.0</v>
      </c>
      <c r="B1166" s="65"/>
      <c r="C1166" s="61" t="s">
        <v>11542</v>
      </c>
      <c r="D1166" s="84" t="s">
        <v>11413</v>
      </c>
      <c r="E1166" s="84" t="s">
        <v>4598</v>
      </c>
      <c r="F1166" s="84">
        <v>6.0</v>
      </c>
      <c r="G1166" s="11"/>
      <c r="I1166" t="str">
        <f t="array" ref="I1166">INDEX('2021 Points'!$F$13:$F$21,MATCH(1,MMULT(--('2021 Points'!$G$13:$N$21=D1166),TRANSPOSE(COLUMN('2021 Points'!$G$13:$N$21)^0)),0))</f>
        <v>#N/A</v>
      </c>
    </row>
    <row r="1167">
      <c r="A1167" s="48">
        <v>1166.0</v>
      </c>
      <c r="B1167" s="60">
        <v>248.0</v>
      </c>
      <c r="C1167" s="61" t="s">
        <v>5112</v>
      </c>
      <c r="D1167" s="84" t="s">
        <v>12086</v>
      </c>
      <c r="E1167" s="84" t="s">
        <v>11208</v>
      </c>
      <c r="F1167" s="84">
        <v>6.0</v>
      </c>
      <c r="G1167" s="11"/>
      <c r="I1167" t="str">
        <f t="array" ref="I1167">INDEX('2021 Points'!$F$13:$F$21,MATCH(1,MMULT(--('2021 Points'!$G$13:$N$21=D1167),TRANSPOSE(COLUMN('2021 Points'!$G$13:$N$21)^0)),0))</f>
        <v>#N/A</v>
      </c>
    </row>
    <row r="1168">
      <c r="A1168" s="48">
        <v>1167.0</v>
      </c>
      <c r="B1168" s="60">
        <v>1390.0</v>
      </c>
      <c r="C1168" s="62" t="s">
        <v>747</v>
      </c>
      <c r="D1168" s="84" t="s">
        <v>2442</v>
      </c>
      <c r="E1168" s="84" t="s">
        <v>4971</v>
      </c>
      <c r="F1168" s="84">
        <v>6.0</v>
      </c>
      <c r="G1168" s="11"/>
      <c r="I1168" t="str">
        <f t="array" ref="I1168">INDEX('2021 Points'!$F$13:$F$21,MATCH(1,MMULT(--('2021 Points'!$G$13:$N$21=D1168),TRANSPOSE(COLUMN('2021 Points'!$G$13:$N$21)^0)),0))</f>
        <v>#N/A</v>
      </c>
    </row>
    <row r="1169">
      <c r="A1169" s="48">
        <v>1168.0</v>
      </c>
      <c r="B1169" s="60">
        <v>297.0</v>
      </c>
      <c r="C1169" s="61" t="s">
        <v>12087</v>
      </c>
      <c r="D1169" s="84" t="s">
        <v>2238</v>
      </c>
      <c r="E1169" s="84" t="s">
        <v>11224</v>
      </c>
      <c r="F1169" s="84">
        <v>6.0</v>
      </c>
      <c r="G1169" s="11"/>
      <c r="I1169" t="str">
        <f t="array" ref="I1169">INDEX('2021 Points'!$F$13:$F$21,MATCH(1,MMULT(--('2021 Points'!$G$13:$N$21=D1169),TRANSPOSE(COLUMN('2021 Points'!$G$13:$N$21)^0)),0))</f>
        <v>#N/A</v>
      </c>
    </row>
    <row r="1170">
      <c r="A1170" s="48">
        <v>1169.0</v>
      </c>
      <c r="B1170" s="60">
        <v>995.0</v>
      </c>
      <c r="C1170" s="61" t="s">
        <v>1311</v>
      </c>
      <c r="D1170" s="84" t="s">
        <v>11440</v>
      </c>
      <c r="E1170" s="84" t="s">
        <v>8600</v>
      </c>
      <c r="F1170" s="84">
        <v>5.0</v>
      </c>
      <c r="G1170" s="11"/>
      <c r="I1170" t="str">
        <f t="array" ref="I1170">INDEX('2021 Points'!$F$13:$F$21,MATCH(1,MMULT(--('2021 Points'!$G$13:$N$21=D1170),TRANSPOSE(COLUMN('2021 Points'!$G$13:$N$21)^0)),0))</f>
        <v>#N/A</v>
      </c>
    </row>
    <row r="1171">
      <c r="A1171" s="48">
        <v>1170.0</v>
      </c>
      <c r="B1171" s="60">
        <v>793.0</v>
      </c>
      <c r="C1171" s="61" t="s">
        <v>5187</v>
      </c>
      <c r="D1171" s="84" t="s">
        <v>2382</v>
      </c>
      <c r="E1171" s="84" t="s">
        <v>4391</v>
      </c>
      <c r="F1171" s="84">
        <v>5.0</v>
      </c>
      <c r="G1171" s="11"/>
      <c r="I1171" t="str">
        <f t="array" ref="I1171">INDEX('2021 Points'!$F$13:$F$21,MATCH(1,MMULT(--('2021 Points'!$G$13:$N$21=D1171),TRANSPOSE(COLUMN('2021 Points'!$G$13:$N$21)^0)),0))</f>
        <v>#N/A</v>
      </c>
    </row>
    <row r="1172">
      <c r="A1172" s="48">
        <v>1171.0</v>
      </c>
      <c r="B1172" s="60">
        <v>2007.0</v>
      </c>
      <c r="C1172" s="62" t="s">
        <v>8634</v>
      </c>
      <c r="D1172" s="84" t="s">
        <v>428</v>
      </c>
      <c r="E1172" s="84" t="s">
        <v>208</v>
      </c>
      <c r="F1172" s="84">
        <v>5.0</v>
      </c>
      <c r="G1172" s="11"/>
      <c r="I1172" t="str">
        <f t="array" ref="I1172">INDEX('2021 Points'!$F$13:$F$21,MATCH(1,MMULT(--('2021 Points'!$G$13:$N$21=D1172),TRANSPOSE(COLUMN('2021 Points'!$G$13:$N$21)^0)),0))</f>
        <v>#N/A</v>
      </c>
    </row>
    <row r="1173">
      <c r="A1173" s="48">
        <v>1172.0</v>
      </c>
      <c r="B1173" s="60">
        <v>2510.0</v>
      </c>
      <c r="C1173" s="62" t="s">
        <v>12088</v>
      </c>
      <c r="D1173" s="84" t="s">
        <v>746</v>
      </c>
      <c r="E1173" s="84" t="s">
        <v>9928</v>
      </c>
      <c r="F1173" s="84">
        <v>5.0</v>
      </c>
      <c r="G1173" s="11"/>
      <c r="I1173" t="str">
        <f t="array" ref="I1173">INDEX('2021 Points'!$F$13:$F$21,MATCH(1,MMULT(--('2021 Points'!$G$13:$N$21=D1173),TRANSPOSE(COLUMN('2021 Points'!$G$13:$N$21)^0)),0))</f>
        <v>#N/A</v>
      </c>
    </row>
    <row r="1174">
      <c r="A1174" s="48">
        <v>1173.0</v>
      </c>
      <c r="B1174" s="60">
        <v>799.0</v>
      </c>
      <c r="C1174" s="61" t="s">
        <v>4664</v>
      </c>
      <c r="D1174" s="84" t="s">
        <v>12089</v>
      </c>
      <c r="E1174" s="84" t="s">
        <v>4391</v>
      </c>
      <c r="F1174" s="84">
        <v>5.0</v>
      </c>
      <c r="G1174" s="11"/>
      <c r="I1174" t="str">
        <f t="array" ref="I1174">INDEX('2021 Points'!$F$13:$F$21,MATCH(1,MMULT(--('2021 Points'!$G$13:$N$21=D1174),TRANSPOSE(COLUMN('2021 Points'!$G$13:$N$21)^0)),0))</f>
        <v>#N/A</v>
      </c>
    </row>
    <row r="1175">
      <c r="A1175" s="48">
        <v>1174.0</v>
      </c>
      <c r="B1175" s="65"/>
      <c r="C1175" s="61" t="s">
        <v>11118</v>
      </c>
      <c r="D1175" s="84" t="s">
        <v>2341</v>
      </c>
      <c r="E1175" s="83"/>
      <c r="F1175" s="84">
        <v>5.0</v>
      </c>
      <c r="G1175" s="11"/>
      <c r="I1175" t="str">
        <f t="array" ref="I1175">INDEX('2021 Points'!$F$13:$F$21,MATCH(1,MMULT(--('2021 Points'!$G$13:$N$21=D1175),TRANSPOSE(COLUMN('2021 Points'!$G$13:$N$21)^0)),0))</f>
        <v>#N/A</v>
      </c>
    </row>
    <row r="1176">
      <c r="A1176" s="48">
        <v>1175.0</v>
      </c>
      <c r="B1176" s="65"/>
      <c r="C1176" s="61" t="s">
        <v>8899</v>
      </c>
      <c r="D1176" s="84" t="s">
        <v>945</v>
      </c>
      <c r="E1176" s="84" t="s">
        <v>4479</v>
      </c>
      <c r="F1176" s="84">
        <v>5.0</v>
      </c>
      <c r="G1176" s="11"/>
      <c r="I1176" t="str">
        <f t="array" ref="I1176">INDEX('2021 Points'!$F$13:$F$21,MATCH(1,MMULT(--('2021 Points'!$G$13:$N$21=D1176),TRANSPOSE(COLUMN('2021 Points'!$G$13:$N$21)^0)),0))</f>
        <v>#N/A</v>
      </c>
    </row>
    <row r="1177">
      <c r="A1177" s="48">
        <v>1176.0</v>
      </c>
      <c r="B1177" s="60">
        <v>2433.0</v>
      </c>
      <c r="C1177" s="62" t="s">
        <v>823</v>
      </c>
      <c r="D1177" s="84" t="s">
        <v>370</v>
      </c>
      <c r="E1177" s="84" t="s">
        <v>8605</v>
      </c>
      <c r="F1177" s="84">
        <v>5.0</v>
      </c>
      <c r="G1177" s="11"/>
      <c r="I1177" t="str">
        <f t="array" ref="I1177">INDEX('2021 Points'!$F$13:$F$21,MATCH(1,MMULT(--('2021 Points'!$G$13:$N$21=D1177),TRANSPOSE(COLUMN('2021 Points'!$G$13:$N$21)^0)),0))</f>
        <v>#N/A</v>
      </c>
    </row>
    <row r="1178">
      <c r="A1178" s="48">
        <v>1177.0</v>
      </c>
      <c r="B1178" s="60">
        <v>820.0</v>
      </c>
      <c r="C1178" s="61" t="s">
        <v>1283</v>
      </c>
      <c r="D1178" s="84" t="s">
        <v>12090</v>
      </c>
      <c r="E1178" s="84" t="s">
        <v>11212</v>
      </c>
      <c r="F1178" s="84">
        <v>5.0</v>
      </c>
      <c r="G1178" s="11"/>
      <c r="I1178" t="str">
        <f t="array" ref="I1178">INDEX('2021 Points'!$F$13:$F$21,MATCH(1,MMULT(--('2021 Points'!$G$13:$N$21=D1178),TRANSPOSE(COLUMN('2021 Points'!$G$13:$N$21)^0)),0))</f>
        <v>#N/A</v>
      </c>
    </row>
    <row r="1179">
      <c r="A1179" s="48">
        <v>1178.0</v>
      </c>
      <c r="B1179" s="60">
        <v>1799.0</v>
      </c>
      <c r="C1179" s="62" t="s">
        <v>1235</v>
      </c>
      <c r="D1179" s="84" t="s">
        <v>12091</v>
      </c>
      <c r="E1179" s="84" t="s">
        <v>11364</v>
      </c>
      <c r="F1179" s="84">
        <v>5.0</v>
      </c>
      <c r="G1179" s="11"/>
      <c r="I1179" t="str">
        <f t="array" ref="I1179">INDEX('2021 Points'!$F$13:$F$21,MATCH(1,MMULT(--('2021 Points'!$G$13:$N$21=D1179),TRANSPOSE(COLUMN('2021 Points'!$G$13:$N$21)^0)),0))</f>
        <v>#N/A</v>
      </c>
    </row>
    <row r="1180">
      <c r="A1180" s="48">
        <v>1179.0</v>
      </c>
      <c r="B1180" s="60">
        <v>2131.0</v>
      </c>
      <c r="C1180" s="62" t="s">
        <v>4676</v>
      </c>
      <c r="D1180" s="84" t="s">
        <v>3262</v>
      </c>
      <c r="E1180" s="83"/>
      <c r="F1180" s="84">
        <v>5.0</v>
      </c>
      <c r="G1180" s="11"/>
      <c r="I1180" t="str">
        <f t="array" ref="I1180">INDEX('2021 Points'!$F$13:$F$21,MATCH(1,MMULT(--('2021 Points'!$G$13:$N$21=D1180),TRANSPOSE(COLUMN('2021 Points'!$G$13:$N$21)^0)),0))</f>
        <v>#N/A</v>
      </c>
    </row>
    <row r="1181">
      <c r="A1181" s="48">
        <v>1180.0</v>
      </c>
      <c r="B1181" s="60">
        <v>2405.0</v>
      </c>
      <c r="C1181" s="62" t="s">
        <v>5365</v>
      </c>
      <c r="D1181" s="84" t="s">
        <v>2840</v>
      </c>
      <c r="E1181" s="84" t="s">
        <v>8597</v>
      </c>
      <c r="F1181" s="84">
        <v>5.0</v>
      </c>
      <c r="G1181" s="11"/>
      <c r="I1181" t="str">
        <f t="array" ref="I1181">INDEX('2021 Points'!$F$13:$F$21,MATCH(1,MMULT(--('2021 Points'!$G$13:$N$21=D1181),TRANSPOSE(COLUMN('2021 Points'!$G$13:$N$21)^0)),0))</f>
        <v>#N/A</v>
      </c>
    </row>
    <row r="1182">
      <c r="A1182" s="48">
        <v>1181.0</v>
      </c>
      <c r="B1182" s="60">
        <v>1319.0</v>
      </c>
      <c r="C1182" s="62" t="s">
        <v>1087</v>
      </c>
      <c r="D1182" s="84" t="s">
        <v>11260</v>
      </c>
      <c r="E1182" s="84" t="s">
        <v>8613</v>
      </c>
      <c r="F1182" s="84">
        <v>5.0</v>
      </c>
      <c r="G1182" s="11"/>
      <c r="I1182" t="str">
        <f t="array" ref="I1182">INDEX('2021 Points'!$F$13:$F$21,MATCH(1,MMULT(--('2021 Points'!$G$13:$N$21=D1182),TRANSPOSE(COLUMN('2021 Points'!$G$13:$N$21)^0)),0))</f>
        <v>#N/A</v>
      </c>
    </row>
    <row r="1183">
      <c r="A1183" s="48">
        <v>1182.0</v>
      </c>
      <c r="B1183" s="60">
        <v>2482.0</v>
      </c>
      <c r="C1183" s="62" t="s">
        <v>12092</v>
      </c>
      <c r="D1183" s="84" t="s">
        <v>11535</v>
      </c>
      <c r="E1183" s="84" t="s">
        <v>8968</v>
      </c>
      <c r="F1183" s="84">
        <v>5.0</v>
      </c>
      <c r="G1183" s="11"/>
      <c r="I1183" t="str">
        <f t="array" ref="I1183">INDEX('2021 Points'!$F$13:$F$21,MATCH(1,MMULT(--('2021 Points'!$G$13:$N$21=D1183),TRANSPOSE(COLUMN('2021 Points'!$G$13:$N$21)^0)),0))</f>
        <v>#N/A</v>
      </c>
    </row>
    <row r="1184">
      <c r="A1184" s="48">
        <v>1183.0</v>
      </c>
      <c r="B1184" s="60">
        <v>1034.0</v>
      </c>
      <c r="C1184" s="61" t="s">
        <v>1619</v>
      </c>
      <c r="D1184" s="84" t="s">
        <v>10882</v>
      </c>
      <c r="E1184" s="84" t="s">
        <v>11207</v>
      </c>
      <c r="F1184" s="84">
        <v>5.0</v>
      </c>
      <c r="G1184" s="11"/>
      <c r="I1184" t="str">
        <f t="array" ref="I1184">INDEX('2021 Points'!$F$13:$F$21,MATCH(1,MMULT(--('2021 Points'!$G$13:$N$21=D1184),TRANSPOSE(COLUMN('2021 Points'!$G$13:$N$21)^0)),0))</f>
        <v>#N/A</v>
      </c>
    </row>
    <row r="1185">
      <c r="A1185" s="48">
        <v>1184.0</v>
      </c>
      <c r="B1185" s="60">
        <v>1628.0</v>
      </c>
      <c r="C1185" s="62" t="s">
        <v>4685</v>
      </c>
      <c r="D1185" s="84" t="s">
        <v>12093</v>
      </c>
      <c r="E1185" s="84" t="s">
        <v>8683</v>
      </c>
      <c r="F1185" s="84">
        <v>5.0</v>
      </c>
      <c r="G1185" s="11"/>
      <c r="I1185" t="str">
        <f t="array" ref="I1185">INDEX('2021 Points'!$F$13:$F$21,MATCH(1,MMULT(--('2021 Points'!$G$13:$N$21=D1185),TRANSPOSE(COLUMN('2021 Points'!$G$13:$N$21)^0)),0))</f>
        <v>#N/A</v>
      </c>
    </row>
    <row r="1186">
      <c r="A1186" s="48">
        <v>1185.0</v>
      </c>
      <c r="B1186" s="60">
        <v>2392.0</v>
      </c>
      <c r="C1186" s="62" t="s">
        <v>1362</v>
      </c>
      <c r="D1186" s="84" t="s">
        <v>11349</v>
      </c>
      <c r="E1186" s="84" t="s">
        <v>11243</v>
      </c>
      <c r="F1186" s="84">
        <v>5.0</v>
      </c>
      <c r="G1186" s="11"/>
      <c r="I1186" t="str">
        <f t="array" ref="I1186">INDEX('2021 Points'!$F$13:$F$21,MATCH(1,MMULT(--('2021 Points'!$G$13:$N$21=D1186),TRANSPOSE(COLUMN('2021 Points'!$G$13:$N$21)^0)),0))</f>
        <v>#N/A</v>
      </c>
    </row>
    <row r="1187">
      <c r="A1187" s="48">
        <v>1186.0</v>
      </c>
      <c r="B1187" s="60">
        <v>282.0</v>
      </c>
      <c r="C1187" s="61" t="s">
        <v>12044</v>
      </c>
      <c r="D1187" s="84" t="s">
        <v>4036</v>
      </c>
      <c r="E1187" s="84" t="s">
        <v>9976</v>
      </c>
      <c r="F1187" s="84">
        <v>5.0</v>
      </c>
      <c r="G1187" s="11"/>
      <c r="I1187" t="str">
        <f t="array" ref="I1187">INDEX('2021 Points'!$F$13:$F$21,MATCH(1,MMULT(--('2021 Points'!$G$13:$N$21=D1187),TRANSPOSE(COLUMN('2021 Points'!$G$13:$N$21)^0)),0))</f>
        <v>#N/A</v>
      </c>
    </row>
    <row r="1188">
      <c r="A1188" s="48">
        <v>1187.0</v>
      </c>
      <c r="B1188" s="65"/>
      <c r="C1188" s="61" t="s">
        <v>10550</v>
      </c>
      <c r="D1188" s="84" t="s">
        <v>12094</v>
      </c>
      <c r="E1188" s="84" t="s">
        <v>9988</v>
      </c>
      <c r="F1188" s="84">
        <v>5.0</v>
      </c>
      <c r="G1188" s="11"/>
      <c r="I1188" t="str">
        <f t="array" ref="I1188">INDEX('2021 Points'!$F$13:$F$21,MATCH(1,MMULT(--('2021 Points'!$G$13:$N$21=D1188),TRANSPOSE(COLUMN('2021 Points'!$G$13:$N$21)^0)),0))</f>
        <v>#N/A</v>
      </c>
    </row>
    <row r="1189">
      <c r="A1189" s="48">
        <v>1188.0</v>
      </c>
      <c r="B1189" s="60">
        <v>901.0</v>
      </c>
      <c r="C1189" s="61" t="s">
        <v>5209</v>
      </c>
      <c r="D1189" s="84" t="s">
        <v>10818</v>
      </c>
      <c r="E1189" s="84" t="s">
        <v>4331</v>
      </c>
      <c r="F1189" s="84">
        <v>5.0</v>
      </c>
      <c r="G1189" s="11"/>
      <c r="I1189" t="str">
        <f t="array" ref="I1189">INDEX('2021 Points'!$F$13:$F$21,MATCH(1,MMULT(--('2021 Points'!$G$13:$N$21=D1189),TRANSPOSE(COLUMN('2021 Points'!$G$13:$N$21)^0)),0))</f>
        <v>#N/A</v>
      </c>
    </row>
    <row r="1190">
      <c r="A1190" s="48">
        <v>1189.0</v>
      </c>
      <c r="B1190" s="60">
        <v>344.0</v>
      </c>
      <c r="C1190" s="61" t="s">
        <v>10288</v>
      </c>
      <c r="D1190" s="84" t="s">
        <v>12095</v>
      </c>
      <c r="E1190" s="84" t="s">
        <v>4612</v>
      </c>
      <c r="F1190" s="84">
        <v>5.0</v>
      </c>
      <c r="G1190" s="11"/>
      <c r="I1190" t="str">
        <f t="array" ref="I1190">INDEX('2021 Points'!$F$13:$F$21,MATCH(1,MMULT(--('2021 Points'!$G$13:$N$21=D1190),TRANSPOSE(COLUMN('2021 Points'!$G$13:$N$21)^0)),0))</f>
        <v>#N/A</v>
      </c>
    </row>
    <row r="1191">
      <c r="A1191" s="48">
        <v>1190.0</v>
      </c>
      <c r="B1191" s="65"/>
      <c r="C1191" s="61" t="s">
        <v>12096</v>
      </c>
      <c r="D1191" s="84" t="s">
        <v>2839</v>
      </c>
      <c r="E1191" s="84" t="s">
        <v>8605</v>
      </c>
      <c r="F1191" s="84">
        <v>5.0</v>
      </c>
      <c r="G1191" s="11"/>
      <c r="I1191" t="str">
        <f t="array" ref="I1191">INDEX('2021 Points'!$F$13:$F$21,MATCH(1,MMULT(--('2021 Points'!$G$13:$N$21=D1191),TRANSPOSE(COLUMN('2021 Points'!$G$13:$N$21)^0)),0))</f>
        <v>#N/A</v>
      </c>
    </row>
    <row r="1192">
      <c r="A1192" s="48">
        <v>1191.0</v>
      </c>
      <c r="B1192" s="60">
        <v>1067.0</v>
      </c>
      <c r="C1192" s="61" t="s">
        <v>1771</v>
      </c>
      <c r="D1192" s="84" t="s">
        <v>642</v>
      </c>
      <c r="E1192" s="84" t="s">
        <v>11212</v>
      </c>
      <c r="F1192" s="84">
        <v>5.0</v>
      </c>
      <c r="G1192" s="11"/>
      <c r="I1192" t="str">
        <f t="array" ref="I1192">INDEX('2021 Points'!$F$13:$F$21,MATCH(1,MMULT(--('2021 Points'!$G$13:$N$21=D1192),TRANSPOSE(COLUMN('2021 Points'!$G$13:$N$21)^0)),0))</f>
        <v>#N/A</v>
      </c>
    </row>
    <row r="1193">
      <c r="A1193" s="48">
        <v>1192.0</v>
      </c>
      <c r="B1193" s="65"/>
      <c r="C1193" s="61" t="s">
        <v>10470</v>
      </c>
      <c r="D1193" s="84" t="s">
        <v>12097</v>
      </c>
      <c r="E1193" s="84" t="s">
        <v>11452</v>
      </c>
      <c r="F1193" s="84">
        <v>5.0</v>
      </c>
      <c r="G1193" s="11"/>
      <c r="I1193" t="str">
        <f t="array" ref="I1193">INDEX('2021 Points'!$F$13:$F$21,MATCH(1,MMULT(--('2021 Points'!$G$13:$N$21=D1193),TRANSPOSE(COLUMN('2021 Points'!$G$13:$N$21)^0)),0))</f>
        <v>#N/A</v>
      </c>
    </row>
    <row r="1194">
      <c r="A1194" s="48">
        <v>1193.0</v>
      </c>
      <c r="B1194" s="60">
        <v>1578.0</v>
      </c>
      <c r="C1194" s="62" t="s">
        <v>6161</v>
      </c>
      <c r="D1194" s="84" t="s">
        <v>4121</v>
      </c>
      <c r="E1194" s="83"/>
      <c r="F1194" s="84">
        <v>5.0</v>
      </c>
      <c r="G1194" s="11"/>
      <c r="I1194" t="str">
        <f t="array" ref="I1194">INDEX('2021 Points'!$F$13:$F$21,MATCH(1,MMULT(--('2021 Points'!$G$13:$N$21=D1194),TRANSPOSE(COLUMN('2021 Points'!$G$13:$N$21)^0)),0))</f>
        <v>#N/A</v>
      </c>
    </row>
    <row r="1195">
      <c r="A1195" s="48">
        <v>1194.0</v>
      </c>
      <c r="B1195" s="60">
        <v>1428.0</v>
      </c>
      <c r="C1195" s="62" t="s">
        <v>166</v>
      </c>
      <c r="D1195" s="84" t="s">
        <v>12098</v>
      </c>
      <c r="E1195" s="84" t="s">
        <v>4391</v>
      </c>
      <c r="F1195" s="84">
        <v>5.0</v>
      </c>
      <c r="G1195" s="11"/>
      <c r="I1195" t="str">
        <f t="array" ref="I1195">INDEX('2021 Points'!$F$13:$F$21,MATCH(1,MMULT(--('2021 Points'!$G$13:$N$21=D1195),TRANSPOSE(COLUMN('2021 Points'!$G$13:$N$21)^0)),0))</f>
        <v>#N/A</v>
      </c>
    </row>
    <row r="1196">
      <c r="A1196" s="48">
        <v>1195.0</v>
      </c>
      <c r="B1196" s="60">
        <v>892.0</v>
      </c>
      <c r="C1196" s="61" t="s">
        <v>864</v>
      </c>
      <c r="D1196" s="84" t="s">
        <v>2415</v>
      </c>
      <c r="E1196" s="84" t="s">
        <v>4331</v>
      </c>
      <c r="F1196" s="84">
        <v>5.0</v>
      </c>
      <c r="G1196" s="11"/>
      <c r="I1196" t="str">
        <f t="array" ref="I1196">INDEX('2021 Points'!$F$13:$F$21,MATCH(1,MMULT(--('2021 Points'!$G$13:$N$21=D1196),TRANSPOSE(COLUMN('2021 Points'!$G$13:$N$21)^0)),0))</f>
        <v>#N/A</v>
      </c>
    </row>
    <row r="1197">
      <c r="A1197" s="48">
        <v>1196.0</v>
      </c>
      <c r="B1197" s="60">
        <v>1522.0</v>
      </c>
      <c r="C1197" s="62" t="s">
        <v>1200</v>
      </c>
      <c r="D1197" s="84" t="s">
        <v>2368</v>
      </c>
      <c r="E1197" s="83"/>
      <c r="F1197" s="84">
        <v>5.0</v>
      </c>
      <c r="G1197" s="11"/>
      <c r="I1197" t="str">
        <f t="array" ref="I1197">INDEX('2021 Points'!$F$13:$F$21,MATCH(1,MMULT(--('2021 Points'!$G$13:$N$21=D1197),TRANSPOSE(COLUMN('2021 Points'!$G$13:$N$21)^0)),0))</f>
        <v>#N/A</v>
      </c>
    </row>
    <row r="1198">
      <c r="A1198" s="48">
        <v>1197.0</v>
      </c>
      <c r="B1198" s="60">
        <v>1278.0</v>
      </c>
      <c r="C1198" s="62" t="s">
        <v>148</v>
      </c>
      <c r="D1198" s="84" t="s">
        <v>12099</v>
      </c>
      <c r="E1198" s="83"/>
      <c r="F1198" s="84">
        <v>5.0</v>
      </c>
      <c r="G1198" s="11"/>
      <c r="I1198" t="str">
        <f t="array" ref="I1198">INDEX('2021 Points'!$F$13:$F$21,MATCH(1,MMULT(--('2021 Points'!$G$13:$N$21=D1198),TRANSPOSE(COLUMN('2021 Points'!$G$13:$N$21)^0)),0))</f>
        <v>#N/A</v>
      </c>
    </row>
    <row r="1199">
      <c r="A1199" s="48">
        <v>1198.0</v>
      </c>
      <c r="B1199" s="60">
        <v>843.0</v>
      </c>
      <c r="C1199" s="61" t="s">
        <v>1512</v>
      </c>
      <c r="D1199" s="84" t="s">
        <v>1931</v>
      </c>
      <c r="E1199" s="83"/>
      <c r="F1199" s="84">
        <v>5.0</v>
      </c>
      <c r="G1199" s="11"/>
      <c r="I1199" t="str">
        <f t="array" ref="I1199">INDEX('2021 Points'!$F$13:$F$21,MATCH(1,MMULT(--('2021 Points'!$G$13:$N$21=D1199),TRANSPOSE(COLUMN('2021 Points'!$G$13:$N$21)^0)),0))</f>
        <v>#N/A</v>
      </c>
    </row>
    <row r="1200">
      <c r="A1200" s="48">
        <v>1199.0</v>
      </c>
      <c r="B1200" s="60">
        <v>855.0</v>
      </c>
      <c r="C1200" s="61" t="s">
        <v>5815</v>
      </c>
      <c r="D1200" s="84" t="s">
        <v>11024</v>
      </c>
      <c r="E1200" s="84" t="s">
        <v>11306</v>
      </c>
      <c r="F1200" s="84">
        <v>5.0</v>
      </c>
      <c r="G1200" s="11"/>
      <c r="I1200" t="str">
        <f t="array" ref="I1200">INDEX('2021 Points'!$F$13:$F$21,MATCH(1,MMULT(--('2021 Points'!$G$13:$N$21=D1200),TRANSPOSE(COLUMN('2021 Points'!$G$13:$N$21)^0)),0))</f>
        <v>#N/A</v>
      </c>
    </row>
    <row r="1201">
      <c r="A1201" s="49">
        <v>1200.0</v>
      </c>
      <c r="B1201" s="63">
        <v>1214.0</v>
      </c>
      <c r="C1201" s="64" t="s">
        <v>4329</v>
      </c>
      <c r="D1201" s="108" t="s">
        <v>283</v>
      </c>
      <c r="E1201" s="108" t="s">
        <v>8596</v>
      </c>
      <c r="F1201" s="108">
        <v>5.0</v>
      </c>
      <c r="I1201" t="str">
        <f t="array" ref="I1201">INDEX('2021 Points'!$F$13:$F$21,MATCH(1,MMULT(--('2021 Points'!$G$13:$N$21=D1201),TRANSPOSE(COLUMN('2021 Points'!$G$13:$N$21)^0)),0))</f>
        <v>#N/A</v>
      </c>
    </row>
    <row r="1202">
      <c r="A1202" s="50">
        <v>1201.0</v>
      </c>
      <c r="B1202" s="86"/>
      <c r="C1202" s="69" t="s">
        <v>5103</v>
      </c>
      <c r="D1202" s="107" t="s">
        <v>2401</v>
      </c>
      <c r="E1202" s="107" t="s">
        <v>8594</v>
      </c>
      <c r="F1202" s="107">
        <v>5.0</v>
      </c>
      <c r="G1202" s="11"/>
      <c r="I1202" t="str">
        <f t="array" ref="I1202">INDEX('2021 Points'!$F$13:$F$21,MATCH(1,MMULT(--('2021 Points'!$G$13:$N$21=D1202),TRANSPOSE(COLUMN('2021 Points'!$G$13:$N$21)^0)),0))</f>
        <v>#N/A</v>
      </c>
    </row>
    <row r="1203">
      <c r="A1203" s="50">
        <v>1202.0</v>
      </c>
      <c r="B1203" s="67">
        <v>1429.0</v>
      </c>
      <c r="C1203" s="68" t="s">
        <v>593</v>
      </c>
      <c r="D1203" s="107" t="s">
        <v>12100</v>
      </c>
      <c r="E1203" s="72"/>
      <c r="F1203" s="107">
        <v>5.0</v>
      </c>
      <c r="G1203" s="11"/>
      <c r="I1203" t="str">
        <f t="array" ref="I1203">INDEX('2021 Points'!$F$13:$F$21,MATCH(1,MMULT(--('2021 Points'!$G$13:$N$21=D1203),TRANSPOSE(COLUMN('2021 Points'!$G$13:$N$21)^0)),0))</f>
        <v>#N/A</v>
      </c>
    </row>
    <row r="1204">
      <c r="A1204" s="50">
        <v>1203.0</v>
      </c>
      <c r="B1204" s="67">
        <v>1715.0</v>
      </c>
      <c r="C1204" s="68" t="s">
        <v>5355</v>
      </c>
      <c r="D1204" s="107" t="s">
        <v>1344</v>
      </c>
      <c r="E1204" s="107" t="s">
        <v>11295</v>
      </c>
      <c r="F1204" s="107">
        <v>5.0</v>
      </c>
      <c r="G1204" s="11"/>
      <c r="I1204" t="str">
        <f t="array" ref="I1204">INDEX('2021 Points'!$F$13:$F$21,MATCH(1,MMULT(--('2021 Points'!$G$13:$N$21=D1204),TRANSPOSE(COLUMN('2021 Points'!$G$13:$N$21)^0)),0))</f>
        <v>#N/A</v>
      </c>
    </row>
    <row r="1205">
      <c r="A1205" s="50">
        <v>1204.0</v>
      </c>
      <c r="B1205" s="86"/>
      <c r="C1205" s="69" t="s">
        <v>6159</v>
      </c>
      <c r="D1205" s="107" t="s">
        <v>12101</v>
      </c>
      <c r="E1205" s="72"/>
      <c r="F1205" s="107">
        <v>5.0</v>
      </c>
      <c r="G1205" s="11"/>
      <c r="I1205" t="str">
        <f t="array" ref="I1205">INDEX('2021 Points'!$F$13:$F$21,MATCH(1,MMULT(--('2021 Points'!$G$13:$N$21=D1205),TRANSPOSE(COLUMN('2021 Points'!$G$13:$N$21)^0)),0))</f>
        <v>#N/A</v>
      </c>
    </row>
    <row r="1206">
      <c r="A1206" s="50">
        <v>1205.0</v>
      </c>
      <c r="B1206" s="67">
        <v>589.0</v>
      </c>
      <c r="C1206" s="69" t="s">
        <v>5442</v>
      </c>
      <c r="D1206" s="107" t="s">
        <v>498</v>
      </c>
      <c r="E1206" s="107" t="s">
        <v>11224</v>
      </c>
      <c r="F1206" s="107">
        <v>5.0</v>
      </c>
      <c r="G1206" s="11"/>
      <c r="I1206" t="str">
        <f t="array" ref="I1206">INDEX('2021 Points'!$F$13:$F$21,MATCH(1,MMULT(--('2021 Points'!$G$13:$N$21=D1206),TRANSPOSE(COLUMN('2021 Points'!$G$13:$N$21)^0)),0))</f>
        <v>#N/A</v>
      </c>
    </row>
    <row r="1207">
      <c r="A1207" s="50">
        <v>1206.0</v>
      </c>
      <c r="B1207" s="67">
        <v>1786.0</v>
      </c>
      <c r="C1207" s="68" t="s">
        <v>5566</v>
      </c>
      <c r="D1207" s="107" t="s">
        <v>1684</v>
      </c>
      <c r="E1207" s="107" t="s">
        <v>4326</v>
      </c>
      <c r="F1207" s="107">
        <v>5.0</v>
      </c>
      <c r="G1207" s="11"/>
      <c r="I1207" t="str">
        <f t="array" ref="I1207">INDEX('2021 Points'!$F$13:$F$21,MATCH(1,MMULT(--('2021 Points'!$G$13:$N$21=D1207),TRANSPOSE(COLUMN('2021 Points'!$G$13:$N$21)^0)),0))</f>
        <v>#N/A</v>
      </c>
    </row>
    <row r="1208">
      <c r="A1208" s="50">
        <v>1207.0</v>
      </c>
      <c r="B1208" s="67">
        <v>402.0</v>
      </c>
      <c r="C1208" s="69" t="s">
        <v>12013</v>
      </c>
      <c r="D1208" s="107" t="s">
        <v>10848</v>
      </c>
      <c r="E1208" s="107" t="s">
        <v>11209</v>
      </c>
      <c r="F1208" s="107">
        <v>5.0</v>
      </c>
      <c r="G1208" s="11"/>
      <c r="I1208" t="str">
        <f t="array" ref="I1208">INDEX('2021 Points'!$F$13:$F$21,MATCH(1,MMULT(--('2021 Points'!$G$13:$N$21=D1208),TRANSPOSE(COLUMN('2021 Points'!$G$13:$N$21)^0)),0))</f>
        <v>#N/A</v>
      </c>
    </row>
    <row r="1209">
      <c r="A1209" s="50">
        <v>1208.0</v>
      </c>
      <c r="B1209" s="86"/>
      <c r="C1209" s="69" t="s">
        <v>10090</v>
      </c>
      <c r="D1209" s="107" t="s">
        <v>80</v>
      </c>
      <c r="E1209" s="107" t="s">
        <v>5857</v>
      </c>
      <c r="F1209" s="107">
        <v>5.0</v>
      </c>
      <c r="G1209" s="11"/>
      <c r="I1209" t="str">
        <f t="array" ref="I1209">INDEX('2021 Points'!$F$13:$F$21,MATCH(1,MMULT(--('2021 Points'!$G$13:$N$21=D1209),TRANSPOSE(COLUMN('2021 Points'!$G$13:$N$21)^0)),0))</f>
        <v>#N/A</v>
      </c>
    </row>
    <row r="1210">
      <c r="A1210" s="50">
        <v>1209.0</v>
      </c>
      <c r="B1210" s="67">
        <v>768.0</v>
      </c>
      <c r="C1210" s="69" t="s">
        <v>11379</v>
      </c>
      <c r="D1210" s="107" t="s">
        <v>1604</v>
      </c>
      <c r="E1210" s="107" t="s">
        <v>102</v>
      </c>
      <c r="F1210" s="107">
        <v>5.0</v>
      </c>
      <c r="G1210" s="11"/>
      <c r="I1210" t="str">
        <f t="array" ref="I1210">INDEX('2021 Points'!$F$13:$F$21,MATCH(1,MMULT(--('2021 Points'!$G$13:$N$21=D1210),TRANSPOSE(COLUMN('2021 Points'!$G$13:$N$21)^0)),0))</f>
        <v>#N/A</v>
      </c>
    </row>
    <row r="1211">
      <c r="A1211" s="50">
        <v>1210.0</v>
      </c>
      <c r="B1211" s="67">
        <v>783.0</v>
      </c>
      <c r="C1211" s="69" t="s">
        <v>4507</v>
      </c>
      <c r="D1211" s="107" t="s">
        <v>3955</v>
      </c>
      <c r="E1211" s="107" t="s">
        <v>4391</v>
      </c>
      <c r="F1211" s="107">
        <v>5.0</v>
      </c>
      <c r="G1211" s="11"/>
      <c r="I1211" t="str">
        <f t="array" ref="I1211">INDEX('2021 Points'!$F$13:$F$21,MATCH(1,MMULT(--('2021 Points'!$G$13:$N$21=D1211),TRANSPOSE(COLUMN('2021 Points'!$G$13:$N$21)^0)),0))</f>
        <v>#N/A</v>
      </c>
    </row>
    <row r="1212">
      <c r="A1212" s="50">
        <v>1211.0</v>
      </c>
      <c r="B1212" s="86"/>
      <c r="C1212" s="69" t="s">
        <v>10457</v>
      </c>
      <c r="D1212" s="107" t="s">
        <v>12102</v>
      </c>
      <c r="E1212" s="72"/>
      <c r="F1212" s="107">
        <v>5.0</v>
      </c>
      <c r="G1212" s="11"/>
      <c r="I1212" t="str">
        <f t="array" ref="I1212">INDEX('2021 Points'!$F$13:$F$21,MATCH(1,MMULT(--('2021 Points'!$G$13:$N$21=D1212),TRANSPOSE(COLUMN('2021 Points'!$G$13:$N$21)^0)),0))</f>
        <v>#N/A</v>
      </c>
    </row>
    <row r="1213">
      <c r="A1213" s="50">
        <v>1212.0</v>
      </c>
      <c r="B1213" s="86"/>
      <c r="C1213" s="69" t="s">
        <v>12103</v>
      </c>
      <c r="D1213" s="107" t="s">
        <v>12104</v>
      </c>
      <c r="E1213" s="107" t="s">
        <v>11364</v>
      </c>
      <c r="F1213" s="107">
        <v>5.0</v>
      </c>
      <c r="G1213" s="11"/>
      <c r="I1213" t="str">
        <f t="array" ref="I1213">INDEX('2021 Points'!$F$13:$F$21,MATCH(1,MMULT(--('2021 Points'!$G$13:$N$21=D1213),TRANSPOSE(COLUMN('2021 Points'!$G$13:$N$21)^0)),0))</f>
        <v>#N/A</v>
      </c>
    </row>
    <row r="1214">
      <c r="A1214" s="50">
        <v>1213.0</v>
      </c>
      <c r="B1214" s="86"/>
      <c r="C1214" s="69" t="s">
        <v>11574</v>
      </c>
      <c r="D1214" s="107" t="s">
        <v>12105</v>
      </c>
      <c r="E1214" s="107" t="s">
        <v>11467</v>
      </c>
      <c r="F1214" s="107">
        <v>5.0</v>
      </c>
      <c r="G1214" s="11"/>
      <c r="I1214" t="str">
        <f t="array" ref="I1214">INDEX('2021 Points'!$F$13:$F$21,MATCH(1,MMULT(--('2021 Points'!$G$13:$N$21=D1214),TRANSPOSE(COLUMN('2021 Points'!$G$13:$N$21)^0)),0))</f>
        <v>#N/A</v>
      </c>
    </row>
    <row r="1215">
      <c r="A1215" s="50">
        <v>1214.0</v>
      </c>
      <c r="B1215" s="67">
        <v>871.0</v>
      </c>
      <c r="C1215" s="69" t="s">
        <v>5460</v>
      </c>
      <c r="D1215" s="107" t="s">
        <v>3547</v>
      </c>
      <c r="E1215" s="72"/>
      <c r="F1215" s="107">
        <v>5.0</v>
      </c>
      <c r="G1215" s="11"/>
      <c r="I1215" t="str">
        <f t="array" ref="I1215">INDEX('2021 Points'!$F$13:$F$21,MATCH(1,MMULT(--('2021 Points'!$G$13:$N$21=D1215),TRANSPOSE(COLUMN('2021 Points'!$G$13:$N$21)^0)),0))</f>
        <v>#N/A</v>
      </c>
    </row>
    <row r="1216">
      <c r="A1216" s="50">
        <v>1215.0</v>
      </c>
      <c r="B1216" s="67">
        <v>2049.0</v>
      </c>
      <c r="C1216" s="68" t="s">
        <v>6011</v>
      </c>
      <c r="D1216" s="107" t="s">
        <v>12106</v>
      </c>
      <c r="E1216" s="107" t="s">
        <v>4391</v>
      </c>
      <c r="F1216" s="107">
        <v>5.0</v>
      </c>
      <c r="G1216" s="11"/>
      <c r="I1216" t="str">
        <f t="array" ref="I1216">INDEX('2021 Points'!$F$13:$F$21,MATCH(1,MMULT(--('2021 Points'!$G$13:$N$21=D1216),TRANSPOSE(COLUMN('2021 Points'!$G$13:$N$21)^0)),0))</f>
        <v>#N/A</v>
      </c>
    </row>
    <row r="1217">
      <c r="A1217" s="50">
        <v>1216.0</v>
      </c>
      <c r="B1217" s="67">
        <v>1070.0</v>
      </c>
      <c r="C1217" s="69" t="s">
        <v>4506</v>
      </c>
      <c r="D1217" s="107" t="s">
        <v>85</v>
      </c>
      <c r="E1217" s="107" t="s">
        <v>8596</v>
      </c>
      <c r="F1217" s="107">
        <v>5.0</v>
      </c>
      <c r="G1217" s="11"/>
      <c r="I1217" t="str">
        <f t="array" ref="I1217">INDEX('2021 Points'!$F$13:$F$21,MATCH(1,MMULT(--('2021 Points'!$G$13:$N$21=D1217),TRANSPOSE(COLUMN('2021 Points'!$G$13:$N$21)^0)),0))</f>
        <v>#N/A</v>
      </c>
    </row>
    <row r="1218">
      <c r="A1218" s="50">
        <v>1217.0</v>
      </c>
      <c r="B1218" s="67">
        <v>2121.0</v>
      </c>
      <c r="C1218" s="68" t="s">
        <v>4754</v>
      </c>
      <c r="D1218" s="107" t="s">
        <v>12107</v>
      </c>
      <c r="E1218" s="72"/>
      <c r="F1218" s="107">
        <v>5.0</v>
      </c>
      <c r="G1218" s="11"/>
      <c r="I1218" t="str">
        <f t="array" ref="I1218">INDEX('2021 Points'!$F$13:$F$21,MATCH(1,MMULT(--('2021 Points'!$G$13:$N$21=D1218),TRANSPOSE(COLUMN('2021 Points'!$G$13:$N$21)^0)),0))</f>
        <v>#N/A</v>
      </c>
    </row>
    <row r="1219">
      <c r="A1219" s="50">
        <v>1218.0</v>
      </c>
      <c r="B1219" s="67">
        <v>864.0</v>
      </c>
      <c r="C1219" s="69" t="s">
        <v>858</v>
      </c>
      <c r="D1219" s="107" t="s">
        <v>11062</v>
      </c>
      <c r="E1219" s="107" t="s">
        <v>11204</v>
      </c>
      <c r="F1219" s="107">
        <v>5.0</v>
      </c>
      <c r="G1219" s="11"/>
      <c r="I1219" t="str">
        <f t="array" ref="I1219">INDEX('2021 Points'!$F$13:$F$21,MATCH(1,MMULT(--('2021 Points'!$G$13:$N$21=D1219),TRANSPOSE(COLUMN('2021 Points'!$G$13:$N$21)^0)),0))</f>
        <v>#N/A</v>
      </c>
    </row>
    <row r="1220">
      <c r="A1220" s="50">
        <v>1219.0</v>
      </c>
      <c r="B1220" s="86"/>
      <c r="C1220" s="69" t="s">
        <v>12108</v>
      </c>
      <c r="D1220" s="107" t="s">
        <v>12109</v>
      </c>
      <c r="E1220" s="72"/>
      <c r="F1220" s="107">
        <v>5.0</v>
      </c>
      <c r="G1220" s="11"/>
      <c r="I1220" t="str">
        <f t="array" ref="I1220">INDEX('2021 Points'!$F$13:$F$21,MATCH(1,MMULT(--('2021 Points'!$G$13:$N$21=D1220),TRANSPOSE(COLUMN('2021 Points'!$G$13:$N$21)^0)),0))</f>
        <v>#N/A</v>
      </c>
    </row>
    <row r="1221">
      <c r="A1221" s="50">
        <v>1220.0</v>
      </c>
      <c r="B1221" s="86"/>
      <c r="C1221" s="69" t="s">
        <v>10093</v>
      </c>
      <c r="D1221" s="107" t="s">
        <v>11087</v>
      </c>
      <c r="E1221" s="107" t="s">
        <v>8596</v>
      </c>
      <c r="F1221" s="107">
        <v>5.0</v>
      </c>
      <c r="G1221" s="11"/>
      <c r="I1221" t="str">
        <f t="array" ref="I1221">INDEX('2021 Points'!$F$13:$F$21,MATCH(1,MMULT(--('2021 Points'!$G$13:$N$21=D1221),TRANSPOSE(COLUMN('2021 Points'!$G$13:$N$21)^0)),0))</f>
        <v>#N/A</v>
      </c>
    </row>
    <row r="1222">
      <c r="A1222" s="50">
        <v>1221.0</v>
      </c>
      <c r="B1222" s="86"/>
      <c r="C1222" s="69" t="s">
        <v>12110</v>
      </c>
      <c r="D1222" s="107" t="s">
        <v>12111</v>
      </c>
      <c r="E1222" s="72"/>
      <c r="F1222" s="107">
        <v>5.0</v>
      </c>
      <c r="G1222" s="11"/>
      <c r="I1222" t="str">
        <f t="array" ref="I1222">INDEX('2021 Points'!$F$13:$F$21,MATCH(1,MMULT(--('2021 Points'!$G$13:$N$21=D1222),TRANSPOSE(COLUMN('2021 Points'!$G$13:$N$21)^0)),0))</f>
        <v>#N/A</v>
      </c>
    </row>
    <row r="1223">
      <c r="A1223" s="50">
        <v>1222.0</v>
      </c>
      <c r="B1223" s="67">
        <v>2013.0</v>
      </c>
      <c r="C1223" s="68" t="s">
        <v>4452</v>
      </c>
      <c r="D1223" s="107" t="s">
        <v>10826</v>
      </c>
      <c r="E1223" s="107" t="s">
        <v>11224</v>
      </c>
      <c r="F1223" s="107">
        <v>5.0</v>
      </c>
      <c r="G1223" s="11"/>
      <c r="I1223" t="str">
        <f t="array" ref="I1223">INDEX('2021 Points'!$F$13:$F$21,MATCH(1,MMULT(--('2021 Points'!$G$13:$N$21=D1223),TRANSPOSE(COLUMN('2021 Points'!$G$13:$N$21)^0)),0))</f>
        <v>#N/A</v>
      </c>
    </row>
    <row r="1224">
      <c r="A1224" s="50">
        <v>1223.0</v>
      </c>
      <c r="B1224" s="67">
        <v>1297.0</v>
      </c>
      <c r="C1224" s="68" t="s">
        <v>124</v>
      </c>
      <c r="D1224" s="107" t="s">
        <v>3956</v>
      </c>
      <c r="E1224" s="107" t="s">
        <v>4391</v>
      </c>
      <c r="F1224" s="107">
        <v>5.0</v>
      </c>
      <c r="G1224" s="11"/>
      <c r="I1224" t="str">
        <f t="array" ref="I1224">INDEX('2021 Points'!$F$13:$F$21,MATCH(1,MMULT(--('2021 Points'!$G$13:$N$21=D1224),TRANSPOSE(COLUMN('2021 Points'!$G$13:$N$21)^0)),0))</f>
        <v>#N/A</v>
      </c>
    </row>
    <row r="1225">
      <c r="A1225" s="50">
        <v>1224.0</v>
      </c>
      <c r="B1225" s="67">
        <v>2062.0</v>
      </c>
      <c r="C1225" s="68" t="s">
        <v>5415</v>
      </c>
      <c r="D1225" s="107" t="s">
        <v>12112</v>
      </c>
      <c r="E1225" s="72"/>
      <c r="F1225" s="107">
        <v>5.0</v>
      </c>
      <c r="G1225" s="11"/>
      <c r="I1225" t="str">
        <f t="array" ref="I1225">INDEX('2021 Points'!$F$13:$F$21,MATCH(1,MMULT(--('2021 Points'!$G$13:$N$21=D1225),TRANSPOSE(COLUMN('2021 Points'!$G$13:$N$21)^0)),0))</f>
        <v>#N/A</v>
      </c>
    </row>
    <row r="1226">
      <c r="A1226" s="50">
        <v>1225.0</v>
      </c>
      <c r="B1226" s="86"/>
      <c r="C1226" s="69" t="s">
        <v>9089</v>
      </c>
      <c r="D1226" s="107" t="s">
        <v>2502</v>
      </c>
      <c r="E1226" s="107" t="s">
        <v>4373</v>
      </c>
      <c r="F1226" s="107">
        <v>5.0</v>
      </c>
      <c r="G1226" s="11"/>
      <c r="I1226" t="str">
        <f t="array" ref="I1226">INDEX('2021 Points'!$F$13:$F$21,MATCH(1,MMULT(--('2021 Points'!$G$13:$N$21=D1226),TRANSPOSE(COLUMN('2021 Points'!$G$13:$N$21)^0)),0))</f>
        <v>#N/A</v>
      </c>
    </row>
    <row r="1227">
      <c r="A1227" s="50">
        <v>1226.0</v>
      </c>
      <c r="B1227" s="86"/>
      <c r="C1227" s="69" t="s">
        <v>6091</v>
      </c>
      <c r="D1227" s="107" t="s">
        <v>4057</v>
      </c>
      <c r="E1227" s="107" t="s">
        <v>4612</v>
      </c>
      <c r="F1227" s="107">
        <v>5.0</v>
      </c>
      <c r="G1227" s="11"/>
      <c r="I1227" t="str">
        <f t="array" ref="I1227">INDEX('2021 Points'!$F$13:$F$21,MATCH(1,MMULT(--('2021 Points'!$G$13:$N$21=D1227),TRANSPOSE(COLUMN('2021 Points'!$G$13:$N$21)^0)),0))</f>
        <v>#N/A</v>
      </c>
    </row>
    <row r="1228">
      <c r="A1228" s="50">
        <v>1227.0</v>
      </c>
      <c r="B1228" s="86"/>
      <c r="C1228" s="69" t="s">
        <v>12113</v>
      </c>
      <c r="D1228" s="107" t="s">
        <v>11451</v>
      </c>
      <c r="E1228" s="107" t="s">
        <v>11452</v>
      </c>
      <c r="F1228" s="107">
        <v>5.0</v>
      </c>
      <c r="G1228" s="11"/>
      <c r="I1228" t="str">
        <f t="array" ref="I1228">INDEX('2021 Points'!$F$13:$F$21,MATCH(1,MMULT(--('2021 Points'!$G$13:$N$21=D1228),TRANSPOSE(COLUMN('2021 Points'!$G$13:$N$21)^0)),0))</f>
        <v>#N/A</v>
      </c>
    </row>
    <row r="1229">
      <c r="A1229" s="50">
        <v>1228.0</v>
      </c>
      <c r="B1229" s="67">
        <v>1832.0</v>
      </c>
      <c r="C1229" s="68" t="s">
        <v>8768</v>
      </c>
      <c r="D1229" s="107" t="s">
        <v>2776</v>
      </c>
      <c r="E1229" s="72"/>
      <c r="F1229" s="107">
        <v>4.0</v>
      </c>
      <c r="G1229" s="11"/>
      <c r="I1229" t="str">
        <f t="array" ref="I1229">INDEX('2021 Points'!$F$13:$F$21,MATCH(1,MMULT(--('2021 Points'!$G$13:$N$21=D1229),TRANSPOSE(COLUMN('2021 Points'!$G$13:$N$21)^0)),0))</f>
        <v>#N/A</v>
      </c>
    </row>
    <row r="1230">
      <c r="A1230" s="50">
        <v>1229.0</v>
      </c>
      <c r="B1230" s="86"/>
      <c r="C1230" s="69" t="s">
        <v>10094</v>
      </c>
      <c r="D1230" s="107" t="s">
        <v>4287</v>
      </c>
      <c r="E1230" s="72"/>
      <c r="F1230" s="107">
        <v>4.0</v>
      </c>
      <c r="G1230" s="11"/>
      <c r="I1230" t="str">
        <f t="array" ref="I1230">INDEX('2021 Points'!$F$13:$F$21,MATCH(1,MMULT(--('2021 Points'!$G$13:$N$21=D1230),TRANSPOSE(COLUMN('2021 Points'!$G$13:$N$21)^0)),0))</f>
        <v>#N/A</v>
      </c>
    </row>
    <row r="1231">
      <c r="A1231" s="50">
        <v>1230.0</v>
      </c>
      <c r="B1231" s="67">
        <v>724.0</v>
      </c>
      <c r="C1231" s="69" t="s">
        <v>10120</v>
      </c>
      <c r="D1231" s="107" t="s">
        <v>2168</v>
      </c>
      <c r="E1231" s="107" t="s">
        <v>8630</v>
      </c>
      <c r="F1231" s="107">
        <v>4.0</v>
      </c>
      <c r="G1231" s="11"/>
      <c r="I1231" t="str">
        <f t="array" ref="I1231">INDEX('2021 Points'!$F$13:$F$21,MATCH(1,MMULT(--('2021 Points'!$G$13:$N$21=D1231),TRANSPOSE(COLUMN('2021 Points'!$G$13:$N$21)^0)),0))</f>
        <v>#N/A</v>
      </c>
    </row>
    <row r="1232">
      <c r="A1232" s="50">
        <v>1231.0</v>
      </c>
      <c r="B1232" s="67">
        <v>2525.0</v>
      </c>
      <c r="C1232" s="68" t="s">
        <v>8976</v>
      </c>
      <c r="D1232" s="107" t="s">
        <v>12114</v>
      </c>
      <c r="E1232" s="72"/>
      <c r="F1232" s="107">
        <v>4.0</v>
      </c>
      <c r="G1232" s="11"/>
      <c r="I1232" t="str">
        <f t="array" ref="I1232">INDEX('2021 Points'!$F$13:$F$21,MATCH(1,MMULT(--('2021 Points'!$G$13:$N$21=D1232),TRANSPOSE(COLUMN('2021 Points'!$G$13:$N$21)^0)),0))</f>
        <v>#N/A</v>
      </c>
    </row>
    <row r="1233">
      <c r="A1233" s="50">
        <v>1232.0</v>
      </c>
      <c r="B1233" s="86"/>
      <c r="C1233" s="69" t="s">
        <v>10096</v>
      </c>
      <c r="D1233" s="107" t="s">
        <v>12115</v>
      </c>
      <c r="E1233" s="72"/>
      <c r="F1233" s="107">
        <v>4.0</v>
      </c>
      <c r="G1233" s="11"/>
      <c r="I1233" t="str">
        <f t="array" ref="I1233">INDEX('2021 Points'!$F$13:$F$21,MATCH(1,MMULT(--('2021 Points'!$G$13:$N$21=D1233),TRANSPOSE(COLUMN('2021 Points'!$G$13:$N$21)^0)),0))</f>
        <v>#N/A</v>
      </c>
    </row>
    <row r="1234">
      <c r="A1234" s="50">
        <v>1233.0</v>
      </c>
      <c r="B1234" s="86"/>
      <c r="C1234" s="69" t="s">
        <v>12116</v>
      </c>
      <c r="D1234" s="107" t="s">
        <v>12117</v>
      </c>
      <c r="E1234" s="107" t="s">
        <v>11395</v>
      </c>
      <c r="F1234" s="107">
        <v>4.0</v>
      </c>
      <c r="G1234" s="11"/>
      <c r="I1234" t="str">
        <f t="array" ref="I1234">INDEX('2021 Points'!$F$13:$F$21,MATCH(1,MMULT(--('2021 Points'!$G$13:$N$21=D1234),TRANSPOSE(COLUMN('2021 Points'!$G$13:$N$21)^0)),0))</f>
        <v>#N/A</v>
      </c>
    </row>
    <row r="1235">
      <c r="A1235" s="50">
        <v>1234.0</v>
      </c>
      <c r="B1235" s="67">
        <v>1268.0</v>
      </c>
      <c r="C1235" s="68" t="s">
        <v>341</v>
      </c>
      <c r="D1235" s="107" t="s">
        <v>4198</v>
      </c>
      <c r="E1235" s="107" t="s">
        <v>9959</v>
      </c>
      <c r="F1235" s="107">
        <v>4.0</v>
      </c>
      <c r="G1235" s="11"/>
      <c r="I1235" t="str">
        <f t="array" ref="I1235">INDEX('2021 Points'!$F$13:$F$21,MATCH(1,MMULT(--('2021 Points'!$G$13:$N$21=D1235),TRANSPOSE(COLUMN('2021 Points'!$G$13:$N$21)^0)),0))</f>
        <v>#N/A</v>
      </c>
    </row>
    <row r="1236">
      <c r="A1236" s="50">
        <v>1235.0</v>
      </c>
      <c r="B1236" s="67">
        <v>1369.0</v>
      </c>
      <c r="C1236" s="68" t="s">
        <v>437</v>
      </c>
      <c r="D1236" s="107" t="s">
        <v>11706</v>
      </c>
      <c r="E1236" s="72"/>
      <c r="F1236" s="107">
        <v>4.0</v>
      </c>
      <c r="G1236" s="11"/>
      <c r="I1236" t="str">
        <f t="array" ref="I1236">INDEX('2021 Points'!$F$13:$F$21,MATCH(1,MMULT(--('2021 Points'!$G$13:$N$21=D1236),TRANSPOSE(COLUMN('2021 Points'!$G$13:$N$21)^0)),0))</f>
        <v>#N/A</v>
      </c>
    </row>
    <row r="1237">
      <c r="A1237" s="50">
        <v>1236.0</v>
      </c>
      <c r="B1237" s="67">
        <v>1675.0</v>
      </c>
      <c r="C1237" s="68" t="s">
        <v>1492</v>
      </c>
      <c r="D1237" s="107" t="s">
        <v>10953</v>
      </c>
      <c r="E1237" s="107" t="s">
        <v>11314</v>
      </c>
      <c r="F1237" s="107">
        <v>4.0</v>
      </c>
      <c r="G1237" s="11"/>
      <c r="I1237" t="str">
        <f t="array" ref="I1237">INDEX('2021 Points'!$F$13:$F$21,MATCH(1,MMULT(--('2021 Points'!$G$13:$N$21=D1237),TRANSPOSE(COLUMN('2021 Points'!$G$13:$N$21)^0)),0))</f>
        <v>#N/A</v>
      </c>
    </row>
    <row r="1238">
      <c r="A1238" s="50">
        <v>1237.0</v>
      </c>
      <c r="B1238" s="67">
        <v>1473.0</v>
      </c>
      <c r="C1238" s="68" t="s">
        <v>5334</v>
      </c>
      <c r="D1238" s="107" t="s">
        <v>12118</v>
      </c>
      <c r="E1238" s="72"/>
      <c r="F1238" s="107">
        <v>4.0</v>
      </c>
      <c r="G1238" s="11"/>
      <c r="I1238" t="str">
        <f t="array" ref="I1238">INDEX('2021 Points'!$F$13:$F$21,MATCH(1,MMULT(--('2021 Points'!$G$13:$N$21=D1238),TRANSPOSE(COLUMN('2021 Points'!$G$13:$N$21)^0)),0))</f>
        <v>#N/A</v>
      </c>
    </row>
    <row r="1239">
      <c r="A1239" s="50">
        <v>1238.0</v>
      </c>
      <c r="B1239" s="86"/>
      <c r="C1239" s="69" t="s">
        <v>6224</v>
      </c>
      <c r="D1239" s="107" t="s">
        <v>12119</v>
      </c>
      <c r="E1239" s="72"/>
      <c r="F1239" s="107">
        <v>4.0</v>
      </c>
      <c r="G1239" s="11"/>
      <c r="I1239" t="str">
        <f t="array" ref="I1239">INDEX('2021 Points'!$F$13:$F$21,MATCH(1,MMULT(--('2021 Points'!$G$13:$N$21=D1239),TRANSPOSE(COLUMN('2021 Points'!$G$13:$N$21)^0)),0))</f>
        <v>#N/A</v>
      </c>
    </row>
    <row r="1240">
      <c r="A1240" s="50">
        <v>1239.0</v>
      </c>
      <c r="B1240" s="86"/>
      <c r="C1240" s="69" t="s">
        <v>5178</v>
      </c>
      <c r="D1240" s="107" t="s">
        <v>2012</v>
      </c>
      <c r="E1240" s="107" t="s">
        <v>11341</v>
      </c>
      <c r="F1240" s="107">
        <v>4.0</v>
      </c>
      <c r="G1240" s="11"/>
      <c r="I1240" t="str">
        <f t="array" ref="I1240">INDEX('2021 Points'!$F$13:$F$21,MATCH(1,MMULT(--('2021 Points'!$G$13:$N$21=D1240),TRANSPOSE(COLUMN('2021 Points'!$G$13:$N$21)^0)),0))</f>
        <v>#N/A</v>
      </c>
    </row>
    <row r="1241">
      <c r="A1241" s="50">
        <v>1240.0</v>
      </c>
      <c r="B1241" s="67">
        <v>1853.0</v>
      </c>
      <c r="C1241" s="68" t="s">
        <v>1608</v>
      </c>
      <c r="D1241" s="107" t="s">
        <v>12120</v>
      </c>
      <c r="E1241" s="107" t="s">
        <v>11250</v>
      </c>
      <c r="F1241" s="107">
        <v>4.0</v>
      </c>
      <c r="G1241" s="11"/>
      <c r="I1241" t="str">
        <f t="array" ref="I1241">INDEX('2021 Points'!$F$13:$F$21,MATCH(1,MMULT(--('2021 Points'!$G$13:$N$21=D1241),TRANSPOSE(COLUMN('2021 Points'!$G$13:$N$21)^0)),0))</f>
        <v>#N/A</v>
      </c>
    </row>
    <row r="1242">
      <c r="A1242" s="50">
        <v>1241.0</v>
      </c>
      <c r="B1242" s="67">
        <v>761.0</v>
      </c>
      <c r="C1242" s="69" t="s">
        <v>5906</v>
      </c>
      <c r="D1242" s="107" t="s">
        <v>12121</v>
      </c>
      <c r="E1242" s="107" t="s">
        <v>9962</v>
      </c>
      <c r="F1242" s="107">
        <v>4.0</v>
      </c>
      <c r="G1242" s="11"/>
      <c r="I1242" t="str">
        <f t="array" ref="I1242">INDEX('2021 Points'!$F$13:$F$21,MATCH(1,MMULT(--('2021 Points'!$G$13:$N$21=D1242),TRANSPOSE(COLUMN('2021 Points'!$G$13:$N$21)^0)),0))</f>
        <v>#N/A</v>
      </c>
    </row>
    <row r="1243">
      <c r="A1243" s="50">
        <v>1242.0</v>
      </c>
      <c r="B1243" s="86"/>
      <c r="C1243" s="69" t="s">
        <v>5287</v>
      </c>
      <c r="D1243" s="107" t="s">
        <v>12122</v>
      </c>
      <c r="E1243" s="107" t="s">
        <v>11388</v>
      </c>
      <c r="F1243" s="107">
        <v>4.0</v>
      </c>
      <c r="G1243" s="11"/>
      <c r="I1243" t="str">
        <f t="array" ref="I1243">INDEX('2021 Points'!$F$13:$F$21,MATCH(1,MMULT(--('2021 Points'!$G$13:$N$21=D1243),TRANSPOSE(COLUMN('2021 Points'!$G$13:$N$21)^0)),0))</f>
        <v>#N/A</v>
      </c>
    </row>
    <row r="1244">
      <c r="A1244" s="50">
        <v>1243.0</v>
      </c>
      <c r="B1244" s="86"/>
      <c r="C1244" s="69" t="s">
        <v>6152</v>
      </c>
      <c r="D1244" s="107" t="s">
        <v>12123</v>
      </c>
      <c r="E1244" s="72"/>
      <c r="F1244" s="107">
        <v>4.0</v>
      </c>
      <c r="G1244" s="11"/>
      <c r="I1244" t="str">
        <f t="array" ref="I1244">INDEX('2021 Points'!$F$13:$F$21,MATCH(1,MMULT(--('2021 Points'!$G$13:$N$21=D1244),TRANSPOSE(COLUMN('2021 Points'!$G$13:$N$21)^0)),0))</f>
        <v>#N/A</v>
      </c>
    </row>
    <row r="1245">
      <c r="A1245" s="50">
        <v>1244.0</v>
      </c>
      <c r="B1245" s="67">
        <v>373.0</v>
      </c>
      <c r="C1245" s="69" t="s">
        <v>12087</v>
      </c>
      <c r="D1245" s="107" t="s">
        <v>12124</v>
      </c>
      <c r="E1245" s="107" t="s">
        <v>11311</v>
      </c>
      <c r="F1245" s="107">
        <v>4.0</v>
      </c>
      <c r="G1245" s="11"/>
      <c r="I1245" t="str">
        <f t="array" ref="I1245">INDEX('2021 Points'!$F$13:$F$21,MATCH(1,MMULT(--('2021 Points'!$G$13:$N$21=D1245),TRANSPOSE(COLUMN('2021 Points'!$G$13:$N$21)^0)),0))</f>
        <v>#N/A</v>
      </c>
    </row>
    <row r="1246">
      <c r="A1246" s="50">
        <v>1245.0</v>
      </c>
      <c r="B1246" s="86"/>
      <c r="C1246" s="69" t="s">
        <v>6136</v>
      </c>
      <c r="D1246" s="107" t="s">
        <v>3377</v>
      </c>
      <c r="E1246" s="107" t="s">
        <v>11595</v>
      </c>
      <c r="F1246" s="107">
        <v>4.0</v>
      </c>
      <c r="G1246" s="11"/>
      <c r="I1246" t="str">
        <f t="array" ref="I1246">INDEX('2021 Points'!$F$13:$F$21,MATCH(1,MMULT(--('2021 Points'!$G$13:$N$21=D1246),TRANSPOSE(COLUMN('2021 Points'!$G$13:$N$21)^0)),0))</f>
        <v>#N/A</v>
      </c>
    </row>
    <row r="1247">
      <c r="A1247" s="50">
        <v>1246.0</v>
      </c>
      <c r="B1247" s="67">
        <v>1085.0</v>
      </c>
      <c r="C1247" s="69" t="s">
        <v>5074</v>
      </c>
      <c r="D1247" s="107" t="s">
        <v>2511</v>
      </c>
      <c r="E1247" s="107" t="s">
        <v>10912</v>
      </c>
      <c r="F1247" s="107">
        <v>4.0</v>
      </c>
      <c r="G1247" s="11"/>
      <c r="I1247" t="str">
        <f t="array" ref="I1247">INDEX('2021 Points'!$F$13:$F$21,MATCH(1,MMULT(--('2021 Points'!$G$13:$N$21=D1247),TRANSPOSE(COLUMN('2021 Points'!$G$13:$N$21)^0)),0))</f>
        <v>#N/A</v>
      </c>
    </row>
    <row r="1248">
      <c r="A1248" s="50">
        <v>1247.0</v>
      </c>
      <c r="B1248" s="67">
        <v>1129.0</v>
      </c>
      <c r="C1248" s="69" t="s">
        <v>4426</v>
      </c>
      <c r="D1248" s="107" t="s">
        <v>11549</v>
      </c>
      <c r="E1248" s="72"/>
      <c r="F1248" s="107">
        <v>4.0</v>
      </c>
      <c r="G1248" s="11"/>
      <c r="I1248" t="str">
        <f t="array" ref="I1248">INDEX('2021 Points'!$F$13:$F$21,MATCH(1,MMULT(--('2021 Points'!$G$13:$N$21=D1248),TRANSPOSE(COLUMN('2021 Points'!$G$13:$N$21)^0)),0))</f>
        <v>#N/A</v>
      </c>
    </row>
    <row r="1249">
      <c r="A1249" s="50">
        <v>1248.0</v>
      </c>
      <c r="B1249" s="86"/>
      <c r="C1249" s="69" t="s">
        <v>12125</v>
      </c>
      <c r="D1249" s="107" t="s">
        <v>4282</v>
      </c>
      <c r="E1249" s="72"/>
      <c r="F1249" s="107">
        <v>4.0</v>
      </c>
      <c r="G1249" s="11"/>
      <c r="I1249" t="str">
        <f t="array" ref="I1249">INDEX('2021 Points'!$F$13:$F$21,MATCH(1,MMULT(--('2021 Points'!$G$13:$N$21=D1249),TRANSPOSE(COLUMN('2021 Points'!$G$13:$N$21)^0)),0))</f>
        <v>#N/A</v>
      </c>
    </row>
    <row r="1250">
      <c r="A1250" s="50">
        <v>1249.0</v>
      </c>
      <c r="B1250" s="86"/>
      <c r="C1250" s="69" t="s">
        <v>10100</v>
      </c>
      <c r="D1250" s="107" t="s">
        <v>12126</v>
      </c>
      <c r="E1250" s="107" t="s">
        <v>11595</v>
      </c>
      <c r="F1250" s="107">
        <v>4.0</v>
      </c>
      <c r="G1250" s="11"/>
      <c r="I1250" t="str">
        <f t="array" ref="I1250">INDEX('2021 Points'!$F$13:$F$21,MATCH(1,MMULT(--('2021 Points'!$G$13:$N$21=D1250),TRANSPOSE(COLUMN('2021 Points'!$G$13:$N$21)^0)),0))</f>
        <v>#N/A</v>
      </c>
    </row>
    <row r="1251">
      <c r="A1251" s="50">
        <v>1250.0</v>
      </c>
      <c r="B1251" s="67">
        <v>1603.0</v>
      </c>
      <c r="C1251" s="68" t="s">
        <v>5314</v>
      </c>
      <c r="D1251" s="107" t="s">
        <v>12127</v>
      </c>
      <c r="E1251" s="107" t="s">
        <v>11311</v>
      </c>
      <c r="F1251" s="107">
        <v>4.0</v>
      </c>
      <c r="G1251" s="11"/>
      <c r="I1251" t="str">
        <f t="array" ref="I1251">INDEX('2021 Points'!$F$13:$F$21,MATCH(1,MMULT(--('2021 Points'!$G$13:$N$21=D1251),TRANSPOSE(COLUMN('2021 Points'!$G$13:$N$21)^0)),0))</f>
        <v>#N/A</v>
      </c>
    </row>
    <row r="1252">
      <c r="A1252" s="50">
        <v>1251.0</v>
      </c>
      <c r="B1252" s="86"/>
      <c r="C1252" s="69" t="s">
        <v>11596</v>
      </c>
      <c r="D1252" s="107" t="s">
        <v>11715</v>
      </c>
      <c r="E1252" s="72"/>
      <c r="F1252" s="107">
        <v>4.0</v>
      </c>
      <c r="G1252" s="11"/>
      <c r="I1252" t="str">
        <f t="array" ref="I1252">INDEX('2021 Points'!$F$13:$F$21,MATCH(1,MMULT(--('2021 Points'!$G$13:$N$21=D1252),TRANSPOSE(COLUMN('2021 Points'!$G$13:$N$21)^0)),0))</f>
        <v>#N/A</v>
      </c>
    </row>
    <row r="1253">
      <c r="A1253" s="50">
        <v>1252.0</v>
      </c>
      <c r="B1253" s="86"/>
      <c r="C1253" s="69" t="s">
        <v>9094</v>
      </c>
      <c r="D1253" s="107" t="s">
        <v>12128</v>
      </c>
      <c r="E1253" s="72"/>
      <c r="F1253" s="107">
        <v>4.0</v>
      </c>
      <c r="G1253" s="11"/>
      <c r="I1253" t="str">
        <f t="array" ref="I1253">INDEX('2021 Points'!$F$13:$F$21,MATCH(1,MMULT(--('2021 Points'!$G$13:$N$21=D1253),TRANSPOSE(COLUMN('2021 Points'!$G$13:$N$21)^0)),0))</f>
        <v>#N/A</v>
      </c>
    </row>
    <row r="1254">
      <c r="A1254" s="50">
        <v>1253.0</v>
      </c>
      <c r="B1254" s="86"/>
      <c r="C1254" s="69" t="s">
        <v>10102</v>
      </c>
      <c r="D1254" s="107" t="s">
        <v>12129</v>
      </c>
      <c r="E1254" s="72"/>
      <c r="F1254" s="107">
        <v>4.0</v>
      </c>
      <c r="G1254" s="11"/>
      <c r="I1254" t="str">
        <f t="array" ref="I1254">INDEX('2021 Points'!$F$13:$F$21,MATCH(1,MMULT(--('2021 Points'!$G$13:$N$21=D1254),TRANSPOSE(COLUMN('2021 Points'!$G$13:$N$21)^0)),0))</f>
        <v>#N/A</v>
      </c>
    </row>
    <row r="1255">
      <c r="A1255" s="50">
        <v>1254.0</v>
      </c>
      <c r="B1255" s="86"/>
      <c r="C1255" s="69" t="s">
        <v>10103</v>
      </c>
      <c r="D1255" s="107" t="s">
        <v>12130</v>
      </c>
      <c r="E1255" s="72"/>
      <c r="F1255" s="107">
        <v>4.0</v>
      </c>
      <c r="G1255" s="11"/>
      <c r="I1255" t="str">
        <f t="array" ref="I1255">INDEX('2021 Points'!$F$13:$F$21,MATCH(1,MMULT(--('2021 Points'!$G$13:$N$21=D1255),TRANSPOSE(COLUMN('2021 Points'!$G$13:$N$21)^0)),0))</f>
        <v>#N/A</v>
      </c>
    </row>
    <row r="1256">
      <c r="A1256" s="50">
        <v>1255.0</v>
      </c>
      <c r="B1256" s="67">
        <v>1128.0</v>
      </c>
      <c r="C1256" s="69" t="s">
        <v>1042</v>
      </c>
      <c r="D1256" s="107" t="s">
        <v>12131</v>
      </c>
      <c r="E1256" s="107" t="s">
        <v>11259</v>
      </c>
      <c r="F1256" s="107">
        <v>4.0</v>
      </c>
      <c r="G1256" s="11"/>
      <c r="I1256" t="str">
        <f t="array" ref="I1256">INDEX('2021 Points'!$F$13:$F$21,MATCH(1,MMULT(--('2021 Points'!$G$13:$N$21=D1256),TRANSPOSE(COLUMN('2021 Points'!$G$13:$N$21)^0)),0))</f>
        <v>#N/A</v>
      </c>
    </row>
    <row r="1257">
      <c r="A1257" s="50">
        <v>1256.0</v>
      </c>
      <c r="B1257" s="67">
        <v>1503.0</v>
      </c>
      <c r="C1257" s="68" t="s">
        <v>4451</v>
      </c>
      <c r="D1257" s="107" t="s">
        <v>12132</v>
      </c>
      <c r="E1257" s="107" t="s">
        <v>11364</v>
      </c>
      <c r="F1257" s="107">
        <v>4.0</v>
      </c>
      <c r="G1257" s="11"/>
      <c r="I1257" t="str">
        <f t="array" ref="I1257">INDEX('2021 Points'!$F$13:$F$21,MATCH(1,MMULT(--('2021 Points'!$G$13:$N$21=D1257),TRANSPOSE(COLUMN('2021 Points'!$G$13:$N$21)^0)),0))</f>
        <v>#N/A</v>
      </c>
    </row>
    <row r="1258">
      <c r="A1258" s="50">
        <v>1257.0</v>
      </c>
      <c r="B1258" s="86"/>
      <c r="C1258" s="69" t="s">
        <v>11600</v>
      </c>
      <c r="D1258" s="107" t="s">
        <v>12133</v>
      </c>
      <c r="E1258" s="72"/>
      <c r="F1258" s="107">
        <v>4.0</v>
      </c>
      <c r="G1258" s="11"/>
      <c r="I1258" t="str">
        <f t="array" ref="I1258">INDEX('2021 Points'!$F$13:$F$21,MATCH(1,MMULT(--('2021 Points'!$G$13:$N$21=D1258),TRANSPOSE(COLUMN('2021 Points'!$G$13:$N$21)^0)),0))</f>
        <v>#N/A</v>
      </c>
    </row>
    <row r="1259">
      <c r="A1259" s="50">
        <v>1258.0</v>
      </c>
      <c r="B1259" s="86"/>
      <c r="C1259" s="69" t="s">
        <v>10504</v>
      </c>
      <c r="D1259" s="107" t="s">
        <v>725</v>
      </c>
      <c r="E1259" s="107" t="s">
        <v>12134</v>
      </c>
      <c r="F1259" s="107">
        <v>4.0</v>
      </c>
      <c r="G1259" s="11"/>
      <c r="I1259" t="str">
        <f t="array" ref="I1259">INDEX('2021 Points'!$F$13:$F$21,MATCH(1,MMULT(--('2021 Points'!$G$13:$N$21=D1259),TRANSPOSE(COLUMN('2021 Points'!$G$13:$N$21)^0)),0))</f>
        <v>#N/A</v>
      </c>
    </row>
    <row r="1260">
      <c r="A1260" s="50">
        <v>1259.0</v>
      </c>
      <c r="B1260" s="67">
        <v>942.0</v>
      </c>
      <c r="C1260" s="69" t="s">
        <v>4480</v>
      </c>
      <c r="D1260" s="107" t="s">
        <v>12135</v>
      </c>
      <c r="E1260" s="107" t="s">
        <v>5831</v>
      </c>
      <c r="F1260" s="107">
        <v>4.0</v>
      </c>
      <c r="G1260" s="11"/>
      <c r="I1260" t="str">
        <f t="array" ref="I1260">INDEX('2021 Points'!$F$13:$F$21,MATCH(1,MMULT(--('2021 Points'!$G$13:$N$21=D1260),TRANSPOSE(COLUMN('2021 Points'!$G$13:$N$21)^0)),0))</f>
        <v>#N/A</v>
      </c>
    </row>
    <row r="1261">
      <c r="A1261" s="50">
        <v>1260.0</v>
      </c>
      <c r="B1261" s="86"/>
      <c r="C1261" s="69" t="s">
        <v>11602</v>
      </c>
      <c r="D1261" s="107" t="s">
        <v>11022</v>
      </c>
      <c r="E1261" s="72"/>
      <c r="F1261" s="107">
        <v>4.0</v>
      </c>
      <c r="G1261" s="11"/>
      <c r="I1261" t="str">
        <f t="array" ref="I1261">INDEX('2021 Points'!$F$13:$F$21,MATCH(1,MMULT(--('2021 Points'!$G$13:$N$21=D1261),TRANSPOSE(COLUMN('2021 Points'!$G$13:$N$21)^0)),0))</f>
        <v>#N/A</v>
      </c>
    </row>
    <row r="1262">
      <c r="A1262" s="50">
        <v>1261.0</v>
      </c>
      <c r="B1262" s="86"/>
      <c r="C1262" s="69" t="s">
        <v>5211</v>
      </c>
      <c r="D1262" s="107" t="s">
        <v>921</v>
      </c>
      <c r="E1262" s="107" t="s">
        <v>8633</v>
      </c>
      <c r="F1262" s="107">
        <v>4.0</v>
      </c>
      <c r="G1262" s="11"/>
      <c r="I1262" t="str">
        <f t="array" ref="I1262">INDEX('2021 Points'!$F$13:$F$21,MATCH(1,MMULT(--('2021 Points'!$G$13:$N$21=D1262),TRANSPOSE(COLUMN('2021 Points'!$G$13:$N$21)^0)),0))</f>
        <v>#N/A</v>
      </c>
    </row>
    <row r="1263">
      <c r="A1263" s="50">
        <v>1262.0</v>
      </c>
      <c r="B1263" s="86"/>
      <c r="C1263" s="69" t="s">
        <v>12136</v>
      </c>
      <c r="D1263" s="107" t="s">
        <v>4193</v>
      </c>
      <c r="E1263" s="107" t="s">
        <v>9976</v>
      </c>
      <c r="F1263" s="107">
        <v>4.0</v>
      </c>
      <c r="G1263" s="11"/>
      <c r="I1263" t="str">
        <f t="array" ref="I1263">INDEX('2021 Points'!$F$13:$F$21,MATCH(1,MMULT(--('2021 Points'!$G$13:$N$21=D1263),TRANSPOSE(COLUMN('2021 Points'!$G$13:$N$21)^0)),0))</f>
        <v>#N/A</v>
      </c>
    </row>
    <row r="1264">
      <c r="A1264" s="50">
        <v>1263.0</v>
      </c>
      <c r="B1264" s="67">
        <v>1009.0</v>
      </c>
      <c r="C1264" s="69" t="s">
        <v>4667</v>
      </c>
      <c r="D1264" s="107" t="s">
        <v>11130</v>
      </c>
      <c r="E1264" s="107" t="s">
        <v>11210</v>
      </c>
      <c r="F1264" s="107">
        <v>4.0</v>
      </c>
      <c r="G1264" s="11"/>
      <c r="I1264" t="str">
        <f t="array" ref="I1264">INDEX('2021 Points'!$F$13:$F$21,MATCH(1,MMULT(--('2021 Points'!$G$13:$N$21=D1264),TRANSPOSE(COLUMN('2021 Points'!$G$13:$N$21)^0)),0))</f>
        <v>#N/A</v>
      </c>
    </row>
    <row r="1265">
      <c r="A1265" s="50">
        <v>1264.0</v>
      </c>
      <c r="B1265" s="67">
        <v>2538.0</v>
      </c>
      <c r="C1265" s="68" t="s">
        <v>12137</v>
      </c>
      <c r="D1265" s="107" t="s">
        <v>2232</v>
      </c>
      <c r="E1265" s="107" t="s">
        <v>8597</v>
      </c>
      <c r="F1265" s="107">
        <v>4.0</v>
      </c>
      <c r="G1265" s="11"/>
      <c r="I1265" t="str">
        <f t="array" ref="I1265">INDEX('2021 Points'!$F$13:$F$21,MATCH(1,MMULT(--('2021 Points'!$G$13:$N$21=D1265),TRANSPOSE(COLUMN('2021 Points'!$G$13:$N$21)^0)),0))</f>
        <v>#N/A</v>
      </c>
    </row>
    <row r="1266">
      <c r="A1266" s="50">
        <v>1265.0</v>
      </c>
      <c r="B1266" s="86"/>
      <c r="C1266" s="69" t="s">
        <v>6188</v>
      </c>
      <c r="D1266" s="107" t="s">
        <v>4149</v>
      </c>
      <c r="E1266" s="72"/>
      <c r="F1266" s="107">
        <v>4.0</v>
      </c>
      <c r="G1266" s="11"/>
      <c r="I1266" t="str">
        <f t="array" ref="I1266">INDEX('2021 Points'!$F$13:$F$21,MATCH(1,MMULT(--('2021 Points'!$G$13:$N$21=D1266),TRANSPOSE(COLUMN('2021 Points'!$G$13:$N$21)^0)),0))</f>
        <v>#N/A</v>
      </c>
    </row>
    <row r="1267">
      <c r="A1267" s="50">
        <v>1266.0</v>
      </c>
      <c r="B1267" s="86"/>
      <c r="C1267" s="69" t="s">
        <v>10105</v>
      </c>
      <c r="D1267" s="107" t="s">
        <v>268</v>
      </c>
      <c r="E1267" s="72"/>
      <c r="F1267" s="107">
        <v>4.0</v>
      </c>
      <c r="G1267" s="11"/>
      <c r="I1267" t="str">
        <f t="array" ref="I1267">INDEX('2021 Points'!$F$13:$F$21,MATCH(1,MMULT(--('2021 Points'!$G$13:$N$21=D1267),TRANSPOSE(COLUMN('2021 Points'!$G$13:$N$21)^0)),0))</f>
        <v>#N/A</v>
      </c>
    </row>
    <row r="1268">
      <c r="A1268" s="50">
        <v>1267.0</v>
      </c>
      <c r="B1268" s="67">
        <v>1756.0</v>
      </c>
      <c r="C1268" s="68" t="s">
        <v>10784</v>
      </c>
      <c r="D1268" s="107" t="s">
        <v>12138</v>
      </c>
      <c r="E1268" s="107" t="s">
        <v>11277</v>
      </c>
      <c r="F1268" s="107">
        <v>4.0</v>
      </c>
      <c r="G1268" s="11"/>
      <c r="I1268" t="str">
        <f t="array" ref="I1268">INDEX('2021 Points'!$F$13:$F$21,MATCH(1,MMULT(--('2021 Points'!$G$13:$N$21=D1268),TRANSPOSE(COLUMN('2021 Points'!$G$13:$N$21)^0)),0))</f>
        <v>#N/A</v>
      </c>
    </row>
    <row r="1269">
      <c r="A1269" s="50">
        <v>1268.0</v>
      </c>
      <c r="B1269" s="86"/>
      <c r="C1269" s="69" t="s">
        <v>9072</v>
      </c>
      <c r="D1269" s="107" t="s">
        <v>360</v>
      </c>
      <c r="E1269" s="107" t="s">
        <v>11412</v>
      </c>
      <c r="F1269" s="107">
        <v>4.0</v>
      </c>
      <c r="G1269" s="11"/>
      <c r="I1269" t="str">
        <f t="array" ref="I1269">INDEX('2021 Points'!$F$13:$F$21,MATCH(1,MMULT(--('2021 Points'!$G$13:$N$21=D1269),TRANSPOSE(COLUMN('2021 Points'!$G$13:$N$21)^0)),0))</f>
        <v>#N/A</v>
      </c>
    </row>
    <row r="1270">
      <c r="A1270" s="50">
        <v>1269.0</v>
      </c>
      <c r="B1270" s="86"/>
      <c r="C1270" s="69" t="s">
        <v>10107</v>
      </c>
      <c r="D1270" s="107" t="s">
        <v>2214</v>
      </c>
      <c r="E1270" s="107" t="s">
        <v>11209</v>
      </c>
      <c r="F1270" s="107">
        <v>4.0</v>
      </c>
      <c r="G1270" s="11"/>
      <c r="I1270" t="str">
        <f t="array" ref="I1270">INDEX('2021 Points'!$F$13:$F$21,MATCH(1,MMULT(--('2021 Points'!$G$13:$N$21=D1270),TRANSPOSE(COLUMN('2021 Points'!$G$13:$N$21)^0)),0))</f>
        <v>#N/A</v>
      </c>
    </row>
    <row r="1271">
      <c r="A1271" s="50">
        <v>1270.0</v>
      </c>
      <c r="B1271" s="67">
        <v>2105.0</v>
      </c>
      <c r="C1271" s="68" t="s">
        <v>5770</v>
      </c>
      <c r="D1271" s="107" t="s">
        <v>12139</v>
      </c>
      <c r="E1271" s="72"/>
      <c r="F1271" s="107">
        <v>4.0</v>
      </c>
      <c r="G1271" s="11"/>
      <c r="I1271" t="str">
        <f t="array" ref="I1271">INDEX('2021 Points'!$F$13:$F$21,MATCH(1,MMULT(--('2021 Points'!$G$13:$N$21=D1271),TRANSPOSE(COLUMN('2021 Points'!$G$13:$N$21)^0)),0))</f>
        <v>#N/A</v>
      </c>
    </row>
    <row r="1272">
      <c r="A1272" s="50">
        <v>1271.0</v>
      </c>
      <c r="B1272" s="86"/>
      <c r="C1272" s="69" t="s">
        <v>12140</v>
      </c>
      <c r="D1272" s="107" t="s">
        <v>12141</v>
      </c>
      <c r="E1272" s="72"/>
      <c r="F1272" s="107">
        <v>4.0</v>
      </c>
      <c r="G1272" s="11"/>
      <c r="I1272" t="str">
        <f t="array" ref="I1272">INDEX('2021 Points'!$F$13:$F$21,MATCH(1,MMULT(--('2021 Points'!$G$13:$N$21=D1272),TRANSPOSE(COLUMN('2021 Points'!$G$13:$N$21)^0)),0))</f>
        <v>#N/A</v>
      </c>
    </row>
    <row r="1273">
      <c r="A1273" s="50">
        <v>1272.0</v>
      </c>
      <c r="B1273" s="86"/>
      <c r="C1273" s="69" t="s">
        <v>10108</v>
      </c>
      <c r="D1273" s="107" t="s">
        <v>11689</v>
      </c>
      <c r="E1273" s="72"/>
      <c r="F1273" s="107">
        <v>4.0</v>
      </c>
      <c r="G1273" s="11"/>
      <c r="I1273" t="str">
        <f t="array" ref="I1273">INDEX('2021 Points'!$F$13:$F$21,MATCH(1,MMULT(--('2021 Points'!$G$13:$N$21=D1273),TRANSPOSE(COLUMN('2021 Points'!$G$13:$N$21)^0)),0))</f>
        <v>#N/A</v>
      </c>
    </row>
    <row r="1274">
      <c r="A1274" s="50">
        <v>1273.0</v>
      </c>
      <c r="B1274" s="86"/>
      <c r="C1274" s="69" t="s">
        <v>9105</v>
      </c>
      <c r="D1274" s="107" t="s">
        <v>3814</v>
      </c>
      <c r="E1274" s="107" t="s">
        <v>11277</v>
      </c>
      <c r="F1274" s="107">
        <v>4.0</v>
      </c>
      <c r="G1274" s="11"/>
      <c r="I1274" t="str">
        <f t="array" ref="I1274">INDEX('2021 Points'!$F$13:$F$21,MATCH(1,MMULT(--('2021 Points'!$G$13:$N$21=D1274),TRANSPOSE(COLUMN('2021 Points'!$G$13:$N$21)^0)),0))</f>
        <v>#N/A</v>
      </c>
    </row>
    <row r="1275">
      <c r="A1275" s="50">
        <v>1274.0</v>
      </c>
      <c r="B1275" s="67">
        <v>1127.0</v>
      </c>
      <c r="C1275" s="69" t="s">
        <v>4875</v>
      </c>
      <c r="D1275" s="107" t="s">
        <v>11261</v>
      </c>
      <c r="E1275" s="107" t="s">
        <v>9990</v>
      </c>
      <c r="F1275" s="107">
        <v>4.0</v>
      </c>
      <c r="G1275" s="11"/>
      <c r="I1275" t="str">
        <f t="array" ref="I1275">INDEX('2021 Points'!$F$13:$F$21,MATCH(1,MMULT(--('2021 Points'!$G$13:$N$21=D1275),TRANSPOSE(COLUMN('2021 Points'!$G$13:$N$21)^0)),0))</f>
        <v>#N/A</v>
      </c>
    </row>
    <row r="1276">
      <c r="A1276" s="50">
        <v>1275.0</v>
      </c>
      <c r="B1276" s="67">
        <v>1610.0</v>
      </c>
      <c r="C1276" s="68" t="s">
        <v>5669</v>
      </c>
      <c r="D1276" s="107" t="s">
        <v>2406</v>
      </c>
      <c r="E1276" s="107" t="s">
        <v>11495</v>
      </c>
      <c r="F1276" s="107">
        <v>4.0</v>
      </c>
      <c r="G1276" s="11"/>
      <c r="I1276" t="str">
        <f t="array" ref="I1276">INDEX('2021 Points'!$F$13:$F$21,MATCH(1,MMULT(--('2021 Points'!$G$13:$N$21=D1276),TRANSPOSE(COLUMN('2021 Points'!$G$13:$N$21)^0)),0))</f>
        <v>#N/A</v>
      </c>
    </row>
    <row r="1277">
      <c r="A1277" s="50">
        <v>1276.0</v>
      </c>
      <c r="B1277" s="86"/>
      <c r="C1277" s="69" t="s">
        <v>8925</v>
      </c>
      <c r="D1277" s="107" t="s">
        <v>12142</v>
      </c>
      <c r="E1277" s="72"/>
      <c r="F1277" s="107">
        <v>4.0</v>
      </c>
      <c r="G1277" s="11"/>
      <c r="I1277" t="str">
        <f t="array" ref="I1277">INDEX('2021 Points'!$F$13:$F$21,MATCH(1,MMULT(--('2021 Points'!$G$13:$N$21=D1277),TRANSPOSE(COLUMN('2021 Points'!$G$13:$N$21)^0)),0))</f>
        <v>#N/A</v>
      </c>
    </row>
    <row r="1278">
      <c r="A1278" s="50">
        <v>1277.0</v>
      </c>
      <c r="B1278" s="86"/>
      <c r="C1278" s="69" t="s">
        <v>10109</v>
      </c>
      <c r="D1278" s="107" t="s">
        <v>11718</v>
      </c>
      <c r="E1278" s="72"/>
      <c r="F1278" s="107">
        <v>4.0</v>
      </c>
      <c r="G1278" s="11"/>
      <c r="I1278" t="str">
        <f t="array" ref="I1278">INDEX('2021 Points'!$F$13:$F$21,MATCH(1,MMULT(--('2021 Points'!$G$13:$N$21=D1278),TRANSPOSE(COLUMN('2021 Points'!$G$13:$N$21)^0)),0))</f>
        <v>#N/A</v>
      </c>
    </row>
    <row r="1279">
      <c r="A1279" s="50">
        <v>1278.0</v>
      </c>
      <c r="B1279" s="86"/>
      <c r="C1279" s="69" t="s">
        <v>12143</v>
      </c>
      <c r="D1279" s="107" t="s">
        <v>12144</v>
      </c>
      <c r="E1279" s="72"/>
      <c r="F1279" s="107">
        <v>4.0</v>
      </c>
      <c r="G1279" s="11"/>
      <c r="I1279" t="str">
        <f t="array" ref="I1279">INDEX('2021 Points'!$F$13:$F$21,MATCH(1,MMULT(--('2021 Points'!$G$13:$N$21=D1279),TRANSPOSE(COLUMN('2021 Points'!$G$13:$N$21)^0)),0))</f>
        <v>#N/A</v>
      </c>
    </row>
    <row r="1280">
      <c r="A1280" s="50">
        <v>1279.0</v>
      </c>
      <c r="B1280" s="67">
        <v>887.0</v>
      </c>
      <c r="C1280" s="69" t="s">
        <v>11328</v>
      </c>
      <c r="D1280" s="107" t="s">
        <v>3611</v>
      </c>
      <c r="E1280" s="107" t="s">
        <v>9959</v>
      </c>
      <c r="F1280" s="107">
        <v>4.0</v>
      </c>
      <c r="G1280" s="11"/>
      <c r="I1280" t="str">
        <f t="array" ref="I1280">INDEX('2021 Points'!$F$13:$F$21,MATCH(1,MMULT(--('2021 Points'!$G$13:$N$21=D1280),TRANSPOSE(COLUMN('2021 Points'!$G$13:$N$21)^0)),0))</f>
        <v>#N/A</v>
      </c>
    </row>
    <row r="1281">
      <c r="A1281" s="50">
        <v>1280.0</v>
      </c>
      <c r="B1281" s="67">
        <v>2399.0</v>
      </c>
      <c r="C1281" s="68" t="s">
        <v>1651</v>
      </c>
      <c r="D1281" s="107" t="s">
        <v>1359</v>
      </c>
      <c r="E1281" s="72"/>
      <c r="F1281" s="107">
        <v>4.0</v>
      </c>
      <c r="G1281" s="11"/>
      <c r="I1281" t="str">
        <f t="array" ref="I1281">INDEX('2021 Points'!$F$13:$F$21,MATCH(1,MMULT(--('2021 Points'!$G$13:$N$21=D1281),TRANSPOSE(COLUMN('2021 Points'!$G$13:$N$21)^0)),0))</f>
        <v>#N/A</v>
      </c>
    </row>
    <row r="1282">
      <c r="A1282" s="50">
        <v>1281.0</v>
      </c>
      <c r="B1282" s="67">
        <v>198.0</v>
      </c>
      <c r="C1282" s="69" t="s">
        <v>8837</v>
      </c>
      <c r="D1282" s="107" t="s">
        <v>1303</v>
      </c>
      <c r="E1282" s="107" t="s">
        <v>10758</v>
      </c>
      <c r="F1282" s="107">
        <v>4.0</v>
      </c>
      <c r="G1282" s="11"/>
      <c r="I1282" t="str">
        <f t="array" ref="I1282">INDEX('2021 Points'!$F$13:$F$21,MATCH(1,MMULT(--('2021 Points'!$G$13:$N$21=D1282),TRANSPOSE(COLUMN('2021 Points'!$G$13:$N$21)^0)),0))</f>
        <v>#N/A</v>
      </c>
    </row>
    <row r="1283">
      <c r="A1283" s="50">
        <v>1282.0</v>
      </c>
      <c r="B1283" s="67">
        <v>1045.0</v>
      </c>
      <c r="C1283" s="69" t="s">
        <v>812</v>
      </c>
      <c r="D1283" s="107" t="s">
        <v>11464</v>
      </c>
      <c r="E1283" s="107" t="s">
        <v>11259</v>
      </c>
      <c r="F1283" s="107">
        <v>4.0</v>
      </c>
      <c r="G1283" s="11"/>
      <c r="I1283" t="str">
        <f t="array" ref="I1283">INDEX('2021 Points'!$F$13:$F$21,MATCH(1,MMULT(--('2021 Points'!$G$13:$N$21=D1283),TRANSPOSE(COLUMN('2021 Points'!$G$13:$N$21)^0)),0))</f>
        <v>#N/A</v>
      </c>
    </row>
    <row r="1284">
      <c r="A1284" s="50">
        <v>1283.0</v>
      </c>
      <c r="B1284" s="67">
        <v>2234.0</v>
      </c>
      <c r="C1284" s="68" t="s">
        <v>4740</v>
      </c>
      <c r="D1284" s="107" t="s">
        <v>1853</v>
      </c>
      <c r="E1284" s="107" t="s">
        <v>8613</v>
      </c>
      <c r="F1284" s="107">
        <v>4.0</v>
      </c>
      <c r="G1284" s="11"/>
      <c r="I1284" t="str">
        <f t="array" ref="I1284">INDEX('2021 Points'!$F$13:$F$21,MATCH(1,MMULT(--('2021 Points'!$G$13:$N$21=D1284),TRANSPOSE(COLUMN('2021 Points'!$G$13:$N$21)^0)),0))</f>
        <v>#N/A</v>
      </c>
    </row>
    <row r="1285">
      <c r="A1285" s="50">
        <v>1284.0</v>
      </c>
      <c r="B1285" s="86"/>
      <c r="C1285" s="69" t="s">
        <v>6140</v>
      </c>
      <c r="D1285" s="107" t="s">
        <v>1146</v>
      </c>
      <c r="E1285" s="107" t="s">
        <v>4479</v>
      </c>
      <c r="F1285" s="107">
        <v>4.0</v>
      </c>
      <c r="G1285" s="11"/>
      <c r="I1285" t="str">
        <f t="array" ref="I1285">INDEX('2021 Points'!$F$13:$F$21,MATCH(1,MMULT(--('2021 Points'!$G$13:$N$21=D1285),TRANSPOSE(COLUMN('2021 Points'!$G$13:$N$21)^0)),0))</f>
        <v>#N/A</v>
      </c>
    </row>
    <row r="1286">
      <c r="A1286" s="50">
        <v>1285.0</v>
      </c>
      <c r="B1286" s="86"/>
      <c r="C1286" s="69" t="s">
        <v>11623</v>
      </c>
      <c r="D1286" s="107" t="s">
        <v>2848</v>
      </c>
      <c r="E1286" s="72"/>
      <c r="F1286" s="107">
        <v>4.0</v>
      </c>
      <c r="G1286" s="11"/>
      <c r="I1286" t="str">
        <f t="array" ref="I1286">INDEX('2021 Points'!$F$13:$F$21,MATCH(1,MMULT(--('2021 Points'!$G$13:$N$21=D1286),TRANSPOSE(COLUMN('2021 Points'!$G$13:$N$21)^0)),0))</f>
        <v>#N/A</v>
      </c>
    </row>
    <row r="1287">
      <c r="A1287" s="50">
        <v>1286.0</v>
      </c>
      <c r="B1287" s="86"/>
      <c r="C1287" s="69" t="s">
        <v>10112</v>
      </c>
      <c r="D1287" s="107" t="s">
        <v>3103</v>
      </c>
      <c r="E1287" s="107" t="s">
        <v>11250</v>
      </c>
      <c r="F1287" s="107">
        <v>4.0</v>
      </c>
      <c r="G1287" s="11"/>
      <c r="I1287" t="str">
        <f t="array" ref="I1287">INDEX('2021 Points'!$F$13:$F$21,MATCH(1,MMULT(--('2021 Points'!$G$13:$N$21=D1287),TRANSPOSE(COLUMN('2021 Points'!$G$13:$N$21)^0)),0))</f>
        <v>#N/A</v>
      </c>
    </row>
    <row r="1288">
      <c r="A1288" s="50">
        <v>1287.0</v>
      </c>
      <c r="B1288" s="86"/>
      <c r="C1288" s="69" t="s">
        <v>10113</v>
      </c>
      <c r="D1288" s="107" t="s">
        <v>12145</v>
      </c>
      <c r="E1288" s="72"/>
      <c r="F1288" s="107">
        <v>4.0</v>
      </c>
      <c r="G1288" s="11"/>
      <c r="I1288" t="str">
        <f t="array" ref="I1288">INDEX('2021 Points'!$F$13:$F$21,MATCH(1,MMULT(--('2021 Points'!$G$13:$N$21=D1288),TRANSPOSE(COLUMN('2021 Points'!$G$13:$N$21)^0)),0))</f>
        <v>#N/A</v>
      </c>
    </row>
    <row r="1289">
      <c r="A1289" s="50">
        <v>1288.0</v>
      </c>
      <c r="B1289" s="67">
        <v>2238.0</v>
      </c>
      <c r="C1289" s="68" t="s">
        <v>8607</v>
      </c>
      <c r="D1289" s="107" t="s">
        <v>12146</v>
      </c>
      <c r="E1289" s="72"/>
      <c r="F1289" s="107">
        <v>4.0</v>
      </c>
      <c r="G1289" s="11"/>
      <c r="I1289" t="str">
        <f t="array" ref="I1289">INDEX('2021 Points'!$F$13:$F$21,MATCH(1,MMULT(--('2021 Points'!$G$13:$N$21=D1289),TRANSPOSE(COLUMN('2021 Points'!$G$13:$N$21)^0)),0))</f>
        <v>#N/A</v>
      </c>
    </row>
    <row r="1290">
      <c r="A1290" s="50">
        <v>1289.0</v>
      </c>
      <c r="B1290" s="67">
        <v>1131.0</v>
      </c>
      <c r="C1290" s="69" t="s">
        <v>1243</v>
      </c>
      <c r="D1290" s="107" t="s">
        <v>11132</v>
      </c>
      <c r="E1290" s="107" t="s">
        <v>11212</v>
      </c>
      <c r="F1290" s="107">
        <v>4.0</v>
      </c>
      <c r="G1290" s="11"/>
      <c r="I1290" t="str">
        <f t="array" ref="I1290">INDEX('2021 Points'!$F$13:$F$21,MATCH(1,MMULT(--('2021 Points'!$G$13:$N$21=D1290),TRANSPOSE(COLUMN('2021 Points'!$G$13:$N$21)^0)),0))</f>
        <v>#N/A</v>
      </c>
    </row>
    <row r="1291">
      <c r="A1291" s="50">
        <v>1290.0</v>
      </c>
      <c r="B1291" s="67">
        <v>931.0</v>
      </c>
      <c r="C1291" s="69" t="s">
        <v>5994</v>
      </c>
      <c r="D1291" s="107" t="s">
        <v>12147</v>
      </c>
      <c r="E1291" s="107" t="s">
        <v>11314</v>
      </c>
      <c r="F1291" s="107">
        <v>4.0</v>
      </c>
      <c r="G1291" s="11"/>
      <c r="I1291" t="str">
        <f t="array" ref="I1291">INDEX('2021 Points'!$F$13:$F$21,MATCH(1,MMULT(--('2021 Points'!$G$13:$N$21=D1291),TRANSPOSE(COLUMN('2021 Points'!$G$13:$N$21)^0)),0))</f>
        <v>#N/A</v>
      </c>
    </row>
    <row r="1292">
      <c r="A1292" s="50">
        <v>1291.0</v>
      </c>
      <c r="B1292" s="86"/>
      <c r="C1292" s="69" t="s">
        <v>12148</v>
      </c>
      <c r="D1292" s="107" t="s">
        <v>2918</v>
      </c>
      <c r="E1292" s="72"/>
      <c r="F1292" s="107">
        <v>4.0</v>
      </c>
      <c r="G1292" s="11"/>
      <c r="I1292" t="str">
        <f t="array" ref="I1292">INDEX('2021 Points'!$F$13:$F$21,MATCH(1,MMULT(--('2021 Points'!$G$13:$N$21=D1292),TRANSPOSE(COLUMN('2021 Points'!$G$13:$N$21)^0)),0))</f>
        <v>#N/A</v>
      </c>
    </row>
    <row r="1293">
      <c r="A1293" s="50">
        <v>1292.0</v>
      </c>
      <c r="B1293" s="67">
        <v>2000.0</v>
      </c>
      <c r="C1293" s="68" t="s">
        <v>1461</v>
      </c>
      <c r="D1293" s="107" t="s">
        <v>12149</v>
      </c>
      <c r="E1293" s="72"/>
      <c r="F1293" s="107">
        <v>4.0</v>
      </c>
      <c r="G1293" s="11"/>
      <c r="I1293" t="str">
        <f t="array" ref="I1293">INDEX('2021 Points'!$F$13:$F$21,MATCH(1,MMULT(--('2021 Points'!$G$13:$N$21=D1293),TRANSPOSE(COLUMN('2021 Points'!$G$13:$N$21)^0)),0))</f>
        <v>#N/A</v>
      </c>
    </row>
    <row r="1294">
      <c r="A1294" s="50">
        <v>1293.0</v>
      </c>
      <c r="B1294" s="67">
        <v>1454.0</v>
      </c>
      <c r="C1294" s="68" t="s">
        <v>4706</v>
      </c>
      <c r="D1294" s="107" t="s">
        <v>11714</v>
      </c>
      <c r="E1294" s="72"/>
      <c r="F1294" s="107">
        <v>4.0</v>
      </c>
      <c r="G1294" s="11"/>
      <c r="I1294" t="str">
        <f t="array" ref="I1294">INDEX('2021 Points'!$F$13:$F$21,MATCH(1,MMULT(--('2021 Points'!$G$13:$N$21=D1294),TRANSPOSE(COLUMN('2021 Points'!$G$13:$N$21)^0)),0))</f>
        <v>#N/A</v>
      </c>
    </row>
    <row r="1295">
      <c r="A1295" s="50">
        <v>1294.0</v>
      </c>
      <c r="B1295" s="67">
        <v>536.0</v>
      </c>
      <c r="C1295" s="69" t="s">
        <v>12150</v>
      </c>
      <c r="D1295" s="107" t="s">
        <v>12151</v>
      </c>
      <c r="E1295" s="107" t="s">
        <v>8594</v>
      </c>
      <c r="F1295" s="107">
        <v>4.0</v>
      </c>
      <c r="G1295" s="11"/>
      <c r="I1295" t="str">
        <f t="array" ref="I1295">INDEX('2021 Points'!$F$13:$F$21,MATCH(1,MMULT(--('2021 Points'!$G$13:$N$21=D1295),TRANSPOSE(COLUMN('2021 Points'!$G$13:$N$21)^0)),0))</f>
        <v>#N/A</v>
      </c>
    </row>
    <row r="1296">
      <c r="A1296" s="50">
        <v>1295.0</v>
      </c>
      <c r="B1296" s="86"/>
      <c r="C1296" s="69" t="s">
        <v>10117</v>
      </c>
      <c r="D1296" s="107" t="s">
        <v>4106</v>
      </c>
      <c r="E1296" s="72"/>
      <c r="F1296" s="107">
        <v>4.0</v>
      </c>
      <c r="G1296" s="11"/>
      <c r="I1296" t="str">
        <f t="array" ref="I1296">INDEX('2021 Points'!$F$13:$F$21,MATCH(1,MMULT(--('2021 Points'!$G$13:$N$21=D1296),TRANSPOSE(COLUMN('2021 Points'!$G$13:$N$21)^0)),0))</f>
        <v>#N/A</v>
      </c>
    </row>
    <row r="1297">
      <c r="A1297" s="50">
        <v>1296.0</v>
      </c>
      <c r="B1297" s="86"/>
      <c r="C1297" s="69" t="s">
        <v>10119</v>
      </c>
      <c r="D1297" s="107" t="s">
        <v>12152</v>
      </c>
      <c r="E1297" s="72"/>
      <c r="F1297" s="107">
        <v>4.0</v>
      </c>
      <c r="G1297" s="11"/>
      <c r="I1297" t="str">
        <f t="array" ref="I1297">INDEX('2021 Points'!$F$13:$F$21,MATCH(1,MMULT(--('2021 Points'!$G$13:$N$21=D1297),TRANSPOSE(COLUMN('2021 Points'!$G$13:$N$21)^0)),0))</f>
        <v>#N/A</v>
      </c>
    </row>
    <row r="1298">
      <c r="A1298" s="50">
        <v>1297.0</v>
      </c>
      <c r="B1298" s="86"/>
      <c r="C1298" s="69" t="s">
        <v>8840</v>
      </c>
      <c r="D1298" s="107" t="s">
        <v>12153</v>
      </c>
      <c r="E1298" s="72"/>
      <c r="F1298" s="107">
        <v>4.0</v>
      </c>
      <c r="G1298" s="11"/>
      <c r="I1298" t="str">
        <f t="array" ref="I1298">INDEX('2021 Points'!$F$13:$F$21,MATCH(1,MMULT(--('2021 Points'!$G$13:$N$21=D1298),TRANSPOSE(COLUMN('2021 Points'!$G$13:$N$21)^0)),0))</f>
        <v>#N/A</v>
      </c>
    </row>
    <row r="1299">
      <c r="A1299" s="50">
        <v>1298.0</v>
      </c>
      <c r="B1299" s="86"/>
      <c r="C1299" s="69" t="s">
        <v>11632</v>
      </c>
      <c r="D1299" s="107" t="s">
        <v>11756</v>
      </c>
      <c r="E1299" s="72"/>
      <c r="F1299" s="107">
        <v>3.0</v>
      </c>
      <c r="G1299" s="11"/>
      <c r="I1299" t="str">
        <f t="array" ref="I1299">INDEX('2021 Points'!$F$13:$F$21,MATCH(1,MMULT(--('2021 Points'!$G$13:$N$21=D1299),TRANSPOSE(COLUMN('2021 Points'!$G$13:$N$21)^0)),0))</f>
        <v>#N/A</v>
      </c>
    </row>
    <row r="1300">
      <c r="A1300" s="50">
        <v>1299.0</v>
      </c>
      <c r="B1300" s="67">
        <v>1091.0</v>
      </c>
      <c r="C1300" s="69" t="s">
        <v>4470</v>
      </c>
      <c r="D1300" s="107" t="s">
        <v>317</v>
      </c>
      <c r="E1300" s="107" t="s">
        <v>139</v>
      </c>
      <c r="F1300" s="107">
        <v>3.0</v>
      </c>
      <c r="G1300" s="11"/>
      <c r="I1300" t="str">
        <f t="array" ref="I1300">INDEX('2021 Points'!$F$13:$F$21,MATCH(1,MMULT(--('2021 Points'!$G$13:$N$21=D1300),TRANSPOSE(COLUMN('2021 Points'!$G$13:$N$21)^0)),0))</f>
        <v>#N/A</v>
      </c>
    </row>
    <row r="1301">
      <c r="A1301" s="49">
        <v>1300.0</v>
      </c>
      <c r="B1301" s="63">
        <v>1040.0</v>
      </c>
      <c r="C1301" s="66" t="s">
        <v>1287</v>
      </c>
      <c r="D1301" s="108" t="s">
        <v>11757</v>
      </c>
      <c r="E1301" s="108" t="s">
        <v>4326</v>
      </c>
      <c r="F1301" s="108">
        <v>3.0</v>
      </c>
      <c r="G1301" s="11"/>
      <c r="I1301" t="str">
        <f t="array" ref="I1301">INDEX('2021 Points'!$F$13:$F$21,MATCH(1,MMULT(--('2021 Points'!$G$13:$N$21=D1301),TRANSPOSE(COLUMN('2021 Points'!$G$13:$N$21)^0)),0))</f>
        <v>#N/A</v>
      </c>
    </row>
    <row r="1302">
      <c r="A1302" s="48">
        <v>1301.0</v>
      </c>
      <c r="B1302" s="60">
        <v>1245.0</v>
      </c>
      <c r="C1302" s="61" t="s">
        <v>4421</v>
      </c>
      <c r="D1302" s="84" t="s">
        <v>424</v>
      </c>
      <c r="E1302" s="84" t="s">
        <v>8613</v>
      </c>
      <c r="F1302" s="84">
        <v>3.0</v>
      </c>
      <c r="G1302" s="11"/>
      <c r="I1302" t="str">
        <f t="array" ref="I1302">INDEX('2021 Points'!$F$13:$F$21,MATCH(1,MMULT(--('2021 Points'!$G$13:$N$21=D1302),TRANSPOSE(COLUMN('2021 Points'!$G$13:$N$21)^0)),0))</f>
        <v>#N/A</v>
      </c>
    </row>
    <row r="1303">
      <c r="A1303" s="48">
        <v>1302.0</v>
      </c>
      <c r="B1303" s="60">
        <v>951.0</v>
      </c>
      <c r="C1303" s="61" t="s">
        <v>1389</v>
      </c>
      <c r="D1303" s="84" t="s">
        <v>11761</v>
      </c>
      <c r="E1303" s="83"/>
      <c r="F1303" s="84">
        <v>3.0</v>
      </c>
      <c r="G1303" s="11"/>
      <c r="I1303" t="str">
        <f t="array" ref="I1303">INDEX('2021 Points'!$F$13:$F$21,MATCH(1,MMULT(--('2021 Points'!$G$13:$N$21=D1303),TRANSPOSE(COLUMN('2021 Points'!$G$13:$N$21)^0)),0))</f>
        <v>#N/A</v>
      </c>
    </row>
    <row r="1304">
      <c r="A1304" s="48">
        <v>1303.0</v>
      </c>
      <c r="B1304" s="60">
        <v>492.0</v>
      </c>
      <c r="C1304" s="61" t="s">
        <v>8714</v>
      </c>
      <c r="D1304" s="84" t="s">
        <v>3619</v>
      </c>
      <c r="E1304" s="84" t="s">
        <v>11243</v>
      </c>
      <c r="F1304" s="84">
        <v>3.0</v>
      </c>
      <c r="G1304" s="11"/>
      <c r="I1304" t="str">
        <f t="array" ref="I1304">INDEX('2021 Points'!$F$13:$F$21,MATCH(1,MMULT(--('2021 Points'!$G$13:$N$21=D1304),TRANSPOSE(COLUMN('2021 Points'!$G$13:$N$21)^0)),0))</f>
        <v>#N/A</v>
      </c>
    </row>
    <row r="1305">
      <c r="A1305" s="48">
        <v>1304.0</v>
      </c>
      <c r="B1305" s="65"/>
      <c r="C1305" s="61" t="s">
        <v>10124</v>
      </c>
      <c r="D1305" s="84" t="s">
        <v>11386</v>
      </c>
      <c r="E1305" s="83"/>
      <c r="F1305" s="84">
        <v>3.0</v>
      </c>
      <c r="G1305" s="11"/>
      <c r="I1305" t="str">
        <f t="array" ref="I1305">INDEX('2021 Points'!$F$13:$F$21,MATCH(1,MMULT(--('2021 Points'!$G$13:$N$21=D1305),TRANSPOSE(COLUMN('2021 Points'!$G$13:$N$21)^0)),0))</f>
        <v>#N/A</v>
      </c>
    </row>
    <row r="1306">
      <c r="A1306" s="48">
        <v>1305.0</v>
      </c>
      <c r="B1306" s="65"/>
      <c r="C1306" s="61" t="s">
        <v>10125</v>
      </c>
      <c r="D1306" s="84" t="s">
        <v>11739</v>
      </c>
      <c r="E1306" s="83"/>
      <c r="F1306" s="84">
        <v>3.0</v>
      </c>
      <c r="G1306" s="11"/>
      <c r="I1306" t="str">
        <f t="array" ref="I1306">INDEX('2021 Points'!$F$13:$F$21,MATCH(1,MMULT(--('2021 Points'!$G$13:$N$21=D1306),TRANSPOSE(COLUMN('2021 Points'!$G$13:$N$21)^0)),0))</f>
        <v>#N/A</v>
      </c>
    </row>
    <row r="1307">
      <c r="A1307" s="48">
        <v>1306.0</v>
      </c>
      <c r="B1307" s="65"/>
      <c r="C1307" s="61" t="s">
        <v>10126</v>
      </c>
      <c r="D1307" s="84" t="s">
        <v>11735</v>
      </c>
      <c r="E1307" s="83"/>
      <c r="F1307" s="84">
        <v>3.0</v>
      </c>
      <c r="G1307" s="11"/>
      <c r="I1307" t="str">
        <f t="array" ref="I1307">INDEX('2021 Points'!$F$13:$F$21,MATCH(1,MMULT(--('2021 Points'!$G$13:$N$21=D1307),TRANSPOSE(COLUMN('2021 Points'!$G$13:$N$21)^0)),0))</f>
        <v>#N/A</v>
      </c>
    </row>
    <row r="1308">
      <c r="A1308" s="48">
        <v>1307.0</v>
      </c>
      <c r="B1308" s="65"/>
      <c r="C1308" s="61" t="s">
        <v>5253</v>
      </c>
      <c r="D1308" s="84" t="s">
        <v>11736</v>
      </c>
      <c r="E1308" s="84" t="s">
        <v>6021</v>
      </c>
      <c r="F1308" s="84">
        <v>3.0</v>
      </c>
      <c r="G1308" s="11"/>
      <c r="I1308" t="str">
        <f t="array" ref="I1308">INDEX('2021 Points'!$F$13:$F$21,MATCH(1,MMULT(--('2021 Points'!$G$13:$N$21=D1308),TRANSPOSE(COLUMN('2021 Points'!$G$13:$N$21)^0)),0))</f>
        <v>#N/A</v>
      </c>
    </row>
    <row r="1309">
      <c r="A1309" s="48">
        <v>1308.0</v>
      </c>
      <c r="B1309" s="65"/>
      <c r="C1309" s="61" t="s">
        <v>12154</v>
      </c>
      <c r="D1309" s="84" t="s">
        <v>11749</v>
      </c>
      <c r="E1309" s="84" t="s">
        <v>11750</v>
      </c>
      <c r="F1309" s="84">
        <v>3.0</v>
      </c>
      <c r="G1309" s="11"/>
      <c r="I1309" t="str">
        <f t="array" ref="I1309">INDEX('2021 Points'!$F$13:$F$21,MATCH(1,MMULT(--('2021 Points'!$G$13:$N$21=D1309),TRANSPOSE(COLUMN('2021 Points'!$G$13:$N$21)^0)),0))</f>
        <v>#N/A</v>
      </c>
    </row>
    <row r="1310">
      <c r="A1310" s="48">
        <v>1309.0</v>
      </c>
      <c r="B1310" s="65"/>
      <c r="C1310" s="61" t="s">
        <v>6145</v>
      </c>
      <c r="D1310" s="84" t="s">
        <v>2876</v>
      </c>
      <c r="E1310" s="83"/>
      <c r="F1310" s="84">
        <v>3.0</v>
      </c>
      <c r="G1310" s="11"/>
      <c r="I1310" t="str">
        <f t="array" ref="I1310">INDEX('2021 Points'!$F$13:$F$21,MATCH(1,MMULT(--('2021 Points'!$G$13:$N$21=D1310),TRANSPOSE(COLUMN('2021 Points'!$G$13:$N$21)^0)),0))</f>
        <v>#N/A</v>
      </c>
    </row>
    <row r="1311">
      <c r="A1311" s="48">
        <v>1310.0</v>
      </c>
      <c r="B1311" s="60">
        <v>985.0</v>
      </c>
      <c r="C1311" s="61" t="s">
        <v>4527</v>
      </c>
      <c r="D1311" s="84" t="s">
        <v>836</v>
      </c>
      <c r="E1311" s="84" t="s">
        <v>8970</v>
      </c>
      <c r="F1311" s="84">
        <v>3.0</v>
      </c>
      <c r="G1311" s="11"/>
      <c r="I1311" t="str">
        <f t="array" ref="I1311">INDEX('2021 Points'!$F$13:$F$21,MATCH(1,MMULT(--('2021 Points'!$G$13:$N$21=D1311),TRANSPOSE(COLUMN('2021 Points'!$G$13:$N$21)^0)),0))</f>
        <v>#N/A</v>
      </c>
    </row>
    <row r="1312">
      <c r="A1312" s="48">
        <v>1311.0</v>
      </c>
      <c r="B1312" s="60">
        <v>2588.0</v>
      </c>
      <c r="C1312" s="62" t="s">
        <v>10025</v>
      </c>
      <c r="D1312" s="84" t="s">
        <v>2855</v>
      </c>
      <c r="E1312" s="84" t="s">
        <v>115</v>
      </c>
      <c r="F1312" s="84">
        <v>3.0</v>
      </c>
      <c r="G1312" s="11"/>
      <c r="I1312" t="str">
        <f t="array" ref="I1312">INDEX('2021 Points'!$F$13:$F$21,MATCH(1,MMULT(--('2021 Points'!$G$13:$N$21=D1312),TRANSPOSE(COLUMN('2021 Points'!$G$13:$N$21)^0)),0))</f>
        <v>#N/A</v>
      </c>
    </row>
    <row r="1313">
      <c r="A1313" s="48">
        <v>1312.0</v>
      </c>
      <c r="B1313" s="65"/>
      <c r="C1313" s="61" t="s">
        <v>5644</v>
      </c>
      <c r="D1313" s="84" t="s">
        <v>385</v>
      </c>
      <c r="E1313" s="84" t="s">
        <v>1091</v>
      </c>
      <c r="F1313" s="84">
        <v>3.0</v>
      </c>
      <c r="G1313" s="11"/>
      <c r="I1313" t="str">
        <f t="array" ref="I1313">INDEX('2021 Points'!$F$13:$F$21,MATCH(1,MMULT(--('2021 Points'!$G$13:$N$21=D1313),TRANSPOSE(COLUMN('2021 Points'!$G$13:$N$21)^0)),0))</f>
        <v>#N/A</v>
      </c>
    </row>
    <row r="1314">
      <c r="A1314" s="48">
        <v>1313.0</v>
      </c>
      <c r="B1314" s="65"/>
      <c r="C1314" s="61" t="s">
        <v>10129</v>
      </c>
      <c r="D1314" s="84" t="s">
        <v>11741</v>
      </c>
      <c r="E1314" s="84" t="s">
        <v>11243</v>
      </c>
      <c r="F1314" s="84">
        <v>3.0</v>
      </c>
      <c r="G1314" s="11"/>
      <c r="I1314" t="str">
        <f t="array" ref="I1314">INDEX('2021 Points'!$F$13:$F$21,MATCH(1,MMULT(--('2021 Points'!$G$13:$N$21=D1314),TRANSPOSE(COLUMN('2021 Points'!$G$13:$N$21)^0)),0))</f>
        <v>#N/A</v>
      </c>
    </row>
    <row r="1315">
      <c r="A1315" s="48">
        <v>1314.0</v>
      </c>
      <c r="B1315" s="60">
        <v>1244.0</v>
      </c>
      <c r="C1315" s="61" t="s">
        <v>4366</v>
      </c>
      <c r="D1315" s="84" t="s">
        <v>11720</v>
      </c>
      <c r="E1315" s="84" t="s">
        <v>8970</v>
      </c>
      <c r="F1315" s="84">
        <v>3.0</v>
      </c>
      <c r="G1315" s="11"/>
      <c r="I1315" t="str">
        <f t="array" ref="I1315">INDEX('2021 Points'!$F$13:$F$21,MATCH(1,MMULT(--('2021 Points'!$G$13:$N$21=D1315),TRANSPOSE(COLUMN('2021 Points'!$G$13:$N$21)^0)),0))</f>
        <v>#N/A</v>
      </c>
    </row>
    <row r="1316">
      <c r="A1316" s="48">
        <v>1315.0</v>
      </c>
      <c r="B1316" s="60">
        <v>2098.0</v>
      </c>
      <c r="C1316" s="62" t="s">
        <v>1681</v>
      </c>
      <c r="D1316" s="84" t="s">
        <v>11743</v>
      </c>
      <c r="E1316" s="84" t="s">
        <v>9917</v>
      </c>
      <c r="F1316" s="84">
        <v>3.0</v>
      </c>
      <c r="G1316" s="11"/>
      <c r="I1316" t="str">
        <f t="array" ref="I1316">INDEX('2021 Points'!$F$13:$F$21,MATCH(1,MMULT(--('2021 Points'!$G$13:$N$21=D1316),TRANSPOSE(COLUMN('2021 Points'!$G$13:$N$21)^0)),0))</f>
        <v>#N/A</v>
      </c>
    </row>
    <row r="1317">
      <c r="A1317" s="48">
        <v>1316.0</v>
      </c>
      <c r="B1317" s="60">
        <v>710.0</v>
      </c>
      <c r="C1317" s="61" t="s">
        <v>5961</v>
      </c>
      <c r="D1317" s="84" t="s">
        <v>10974</v>
      </c>
      <c r="E1317" s="84" t="s">
        <v>4326</v>
      </c>
      <c r="F1317" s="84">
        <v>3.0</v>
      </c>
      <c r="G1317" s="11"/>
      <c r="I1317" t="str">
        <f t="array" ref="I1317">INDEX('2021 Points'!$F$13:$F$21,MATCH(1,MMULT(--('2021 Points'!$G$13:$N$21=D1317),TRANSPOSE(COLUMN('2021 Points'!$G$13:$N$21)^0)),0))</f>
        <v>#N/A</v>
      </c>
    </row>
    <row r="1318">
      <c r="A1318" s="48">
        <v>1317.0</v>
      </c>
      <c r="B1318" s="65"/>
      <c r="C1318" s="61" t="s">
        <v>6222</v>
      </c>
      <c r="D1318" s="84" t="s">
        <v>191</v>
      </c>
      <c r="E1318" s="84" t="s">
        <v>11224</v>
      </c>
      <c r="F1318" s="84">
        <v>3.0</v>
      </c>
      <c r="G1318" s="11"/>
      <c r="I1318" t="str">
        <f t="array" ref="I1318">INDEX('2021 Points'!$F$13:$F$21,MATCH(1,MMULT(--('2021 Points'!$G$13:$N$21=D1318),TRANSPOSE(COLUMN('2021 Points'!$G$13:$N$21)^0)),0))</f>
        <v>#N/A</v>
      </c>
    </row>
    <row r="1319">
      <c r="A1319" s="48">
        <v>1318.0</v>
      </c>
      <c r="B1319" s="65"/>
      <c r="C1319" s="61" t="s">
        <v>5143</v>
      </c>
      <c r="D1319" s="84" t="s">
        <v>3738</v>
      </c>
      <c r="E1319" s="84" t="s">
        <v>139</v>
      </c>
      <c r="F1319" s="84">
        <v>3.0</v>
      </c>
      <c r="G1319" s="11"/>
      <c r="I1319" t="str">
        <f t="array" ref="I1319">INDEX('2021 Points'!$F$13:$F$21,MATCH(1,MMULT(--('2021 Points'!$G$13:$N$21=D1319),TRANSPOSE(COLUMN('2021 Points'!$G$13:$N$21)^0)),0))</f>
        <v>#N/A</v>
      </c>
    </row>
    <row r="1320">
      <c r="A1320" s="48">
        <v>1319.0</v>
      </c>
      <c r="B1320" s="60">
        <v>221.0</v>
      </c>
      <c r="C1320" s="61" t="s">
        <v>10055</v>
      </c>
      <c r="D1320" s="84" t="s">
        <v>11746</v>
      </c>
      <c r="E1320" s="84" t="s">
        <v>11219</v>
      </c>
      <c r="F1320" s="84">
        <v>3.0</v>
      </c>
      <c r="G1320" s="11"/>
      <c r="I1320" t="str">
        <f t="array" ref="I1320">INDEX('2021 Points'!$F$13:$F$21,MATCH(1,MMULT(--('2021 Points'!$G$13:$N$21=D1320),TRANSPOSE(COLUMN('2021 Points'!$G$13:$N$21)^0)),0))</f>
        <v>#N/A</v>
      </c>
    </row>
    <row r="1321">
      <c r="A1321" s="48">
        <v>1320.0</v>
      </c>
      <c r="B1321" s="60">
        <v>948.0</v>
      </c>
      <c r="C1321" s="61" t="s">
        <v>1710</v>
      </c>
      <c r="D1321" s="84" t="s">
        <v>1109</v>
      </c>
      <c r="E1321" s="83"/>
      <c r="F1321" s="84">
        <v>3.0</v>
      </c>
      <c r="G1321" s="11"/>
      <c r="I1321" t="str">
        <f t="array" ref="I1321">INDEX('2021 Points'!$F$13:$F$21,MATCH(1,MMULT(--('2021 Points'!$G$13:$N$21=D1321),TRANSPOSE(COLUMN('2021 Points'!$G$13:$N$21)^0)),0))</f>
        <v>#N/A</v>
      </c>
    </row>
    <row r="1322">
      <c r="A1322" s="48">
        <v>1321.0</v>
      </c>
      <c r="B1322" s="65"/>
      <c r="C1322" s="61" t="s">
        <v>10132</v>
      </c>
      <c r="D1322" s="84" t="s">
        <v>237</v>
      </c>
      <c r="E1322" s="84" t="s">
        <v>9929</v>
      </c>
      <c r="F1322" s="84">
        <v>3.0</v>
      </c>
      <c r="G1322" s="11"/>
      <c r="I1322" t="str">
        <f t="array" ref="I1322">INDEX('2021 Points'!$F$13:$F$21,MATCH(1,MMULT(--('2021 Points'!$G$13:$N$21=D1322),TRANSPOSE(COLUMN('2021 Points'!$G$13:$N$21)^0)),0))</f>
        <v>#N/A</v>
      </c>
    </row>
    <row r="1323">
      <c r="A1323" s="48">
        <v>1322.0</v>
      </c>
      <c r="B1323" s="60">
        <v>2265.0</v>
      </c>
      <c r="C1323" s="62" t="s">
        <v>5500</v>
      </c>
      <c r="D1323" s="84" t="s">
        <v>11753</v>
      </c>
      <c r="E1323" s="84" t="s">
        <v>9928</v>
      </c>
      <c r="F1323" s="84">
        <v>3.0</v>
      </c>
      <c r="G1323" s="11"/>
      <c r="I1323" t="str">
        <f t="array" ref="I1323">INDEX('2021 Points'!$F$13:$F$21,MATCH(1,MMULT(--('2021 Points'!$G$13:$N$21=D1323),TRANSPOSE(COLUMN('2021 Points'!$G$13:$N$21)^0)),0))</f>
        <v>#N/A</v>
      </c>
    </row>
    <row r="1324">
      <c r="A1324" s="48">
        <v>1323.0</v>
      </c>
      <c r="B1324" s="60">
        <v>469.0</v>
      </c>
      <c r="C1324" s="61" t="s">
        <v>8886</v>
      </c>
      <c r="D1324" s="84" t="s">
        <v>11086</v>
      </c>
      <c r="E1324" s="84" t="s">
        <v>4612</v>
      </c>
      <c r="F1324" s="84">
        <v>3.0</v>
      </c>
      <c r="G1324" s="11"/>
      <c r="I1324" t="str">
        <f t="array" ref="I1324">INDEX('2021 Points'!$F$13:$F$21,MATCH(1,MMULT(--('2021 Points'!$G$13:$N$21=D1324),TRANSPOSE(COLUMN('2021 Points'!$G$13:$N$21)^0)),0))</f>
        <v>#N/A</v>
      </c>
    </row>
    <row r="1325">
      <c r="A1325" s="48">
        <v>1324.0</v>
      </c>
      <c r="B1325" s="65"/>
      <c r="C1325" s="61" t="s">
        <v>12155</v>
      </c>
      <c r="D1325" s="84" t="s">
        <v>935</v>
      </c>
      <c r="E1325" s="83"/>
      <c r="F1325" s="84">
        <v>3.0</v>
      </c>
      <c r="G1325" s="11"/>
      <c r="I1325" t="str">
        <f t="array" ref="I1325">INDEX('2021 Points'!$F$13:$F$21,MATCH(1,MMULT(--('2021 Points'!$G$13:$N$21=D1325),TRANSPOSE(COLUMN('2021 Points'!$G$13:$N$21)^0)),0))</f>
        <v>#N/A</v>
      </c>
    </row>
    <row r="1326">
      <c r="A1326" s="48">
        <v>1325.0</v>
      </c>
      <c r="B1326" s="60">
        <v>701.0</v>
      </c>
      <c r="C1326" s="61" t="s">
        <v>5625</v>
      </c>
      <c r="D1326" s="84" t="s">
        <v>3721</v>
      </c>
      <c r="E1326" s="84" t="s">
        <v>11391</v>
      </c>
      <c r="F1326" s="84">
        <v>3.0</v>
      </c>
      <c r="G1326" s="11"/>
      <c r="I1326" t="str">
        <f t="array" ref="I1326">INDEX('2021 Points'!$F$13:$F$21,MATCH(1,MMULT(--('2021 Points'!$G$13:$N$21=D1326),TRANSPOSE(COLUMN('2021 Points'!$G$13:$N$21)^0)),0))</f>
        <v>#N/A</v>
      </c>
    </row>
    <row r="1327">
      <c r="A1327" s="48">
        <v>1326.0</v>
      </c>
      <c r="B1327" s="60">
        <v>547.0</v>
      </c>
      <c r="C1327" s="61" t="s">
        <v>6071</v>
      </c>
      <c r="D1327" s="84" t="s">
        <v>11733</v>
      </c>
      <c r="E1327" s="84" t="s">
        <v>11277</v>
      </c>
      <c r="F1327" s="84">
        <v>3.0</v>
      </c>
      <c r="G1327" s="11"/>
      <c r="I1327" t="str">
        <f t="array" ref="I1327">INDEX('2021 Points'!$F$13:$F$21,MATCH(1,MMULT(--('2021 Points'!$G$13:$N$21=D1327),TRANSPOSE(COLUMN('2021 Points'!$G$13:$N$21)^0)),0))</f>
        <v>#N/A</v>
      </c>
    </row>
    <row r="1328">
      <c r="A1328" s="48">
        <v>1327.0</v>
      </c>
      <c r="B1328" s="65"/>
      <c r="C1328" s="61" t="s">
        <v>12156</v>
      </c>
      <c r="D1328" s="84" t="s">
        <v>11734</v>
      </c>
      <c r="E1328" s="83"/>
      <c r="F1328" s="84">
        <v>3.0</v>
      </c>
      <c r="G1328" s="11"/>
      <c r="I1328" t="str">
        <f t="array" ref="I1328">INDEX('2021 Points'!$F$13:$F$21,MATCH(1,MMULT(--('2021 Points'!$G$13:$N$21=D1328),TRANSPOSE(COLUMN('2021 Points'!$G$13:$N$21)^0)),0))</f>
        <v>#N/A</v>
      </c>
    </row>
    <row r="1329">
      <c r="A1329" s="48">
        <v>1328.0</v>
      </c>
      <c r="B1329" s="60">
        <v>2575.0</v>
      </c>
      <c r="C1329" s="62" t="s">
        <v>12157</v>
      </c>
      <c r="D1329" s="84" t="s">
        <v>11758</v>
      </c>
      <c r="E1329" s="84" t="s">
        <v>11243</v>
      </c>
      <c r="F1329" s="84">
        <v>3.0</v>
      </c>
      <c r="G1329" s="11"/>
      <c r="I1329" t="str">
        <f t="array" ref="I1329">INDEX('2021 Points'!$F$13:$F$21,MATCH(1,MMULT(--('2021 Points'!$G$13:$N$21=D1329),TRANSPOSE(COLUMN('2021 Points'!$G$13:$N$21)^0)),0))</f>
        <v>#N/A</v>
      </c>
    </row>
    <row r="1330">
      <c r="A1330" s="48">
        <v>1329.0</v>
      </c>
      <c r="B1330" s="65"/>
      <c r="C1330" s="61" t="s">
        <v>6093</v>
      </c>
      <c r="D1330" s="84" t="s">
        <v>11760</v>
      </c>
      <c r="E1330" s="84" t="s">
        <v>11280</v>
      </c>
      <c r="F1330" s="84">
        <v>3.0</v>
      </c>
      <c r="G1330" s="11"/>
      <c r="I1330" t="str">
        <f t="array" ref="I1330">INDEX('2021 Points'!$F$13:$F$21,MATCH(1,MMULT(--('2021 Points'!$G$13:$N$21=D1330),TRANSPOSE(COLUMN('2021 Points'!$G$13:$N$21)^0)),0))</f>
        <v>#N/A</v>
      </c>
    </row>
    <row r="1331">
      <c r="A1331" s="48">
        <v>1330.0</v>
      </c>
      <c r="B1331" s="60">
        <v>516.0</v>
      </c>
      <c r="C1331" s="61" t="s">
        <v>5998</v>
      </c>
      <c r="D1331" s="84" t="s">
        <v>2497</v>
      </c>
      <c r="E1331" s="84" t="s">
        <v>9928</v>
      </c>
      <c r="F1331" s="84">
        <v>3.0</v>
      </c>
      <c r="G1331" s="11"/>
      <c r="I1331" t="str">
        <f t="array" ref="I1331">INDEX('2021 Points'!$F$13:$F$21,MATCH(1,MMULT(--('2021 Points'!$G$13:$N$21=D1331),TRANSPOSE(COLUMN('2021 Points'!$G$13:$N$21)^0)),0))</f>
        <v>#N/A</v>
      </c>
    </row>
    <row r="1332">
      <c r="A1332" s="48">
        <v>1331.0</v>
      </c>
      <c r="B1332" s="65"/>
      <c r="C1332" s="61" t="s">
        <v>11654</v>
      </c>
      <c r="D1332" s="84" t="s">
        <v>11762</v>
      </c>
      <c r="E1332" s="84" t="s">
        <v>11457</v>
      </c>
      <c r="F1332" s="84">
        <v>3.0</v>
      </c>
      <c r="G1332" s="11"/>
      <c r="I1332" t="str">
        <f t="array" ref="I1332">INDEX('2021 Points'!$F$13:$F$21,MATCH(1,MMULT(--('2021 Points'!$G$13:$N$21=D1332),TRANSPOSE(COLUMN('2021 Points'!$G$13:$N$21)^0)),0))</f>
        <v>#N/A</v>
      </c>
    </row>
    <row r="1333">
      <c r="A1333" s="48">
        <v>1332.0</v>
      </c>
      <c r="B1333" s="65"/>
      <c r="C1333" s="61" t="s">
        <v>11656</v>
      </c>
      <c r="D1333" s="84" t="s">
        <v>11740</v>
      </c>
      <c r="E1333" s="83"/>
      <c r="F1333" s="84">
        <v>3.0</v>
      </c>
      <c r="G1333" s="11"/>
      <c r="I1333" t="str">
        <f t="array" ref="I1333">INDEX('2021 Points'!$F$13:$F$21,MATCH(1,MMULT(--('2021 Points'!$G$13:$N$21=D1333),TRANSPOSE(COLUMN('2021 Points'!$G$13:$N$21)^0)),0))</f>
        <v>#N/A</v>
      </c>
    </row>
    <row r="1334">
      <c r="A1334" s="48">
        <v>1333.0</v>
      </c>
      <c r="B1334" s="60">
        <v>1175.0</v>
      </c>
      <c r="C1334" s="61" t="s">
        <v>1243</v>
      </c>
      <c r="D1334" s="84" t="s">
        <v>3292</v>
      </c>
      <c r="E1334" s="84" t="s">
        <v>11208</v>
      </c>
      <c r="F1334" s="84">
        <v>3.0</v>
      </c>
      <c r="G1334" s="11"/>
      <c r="I1334" t="str">
        <f t="array" ref="I1334">INDEX('2021 Points'!$F$13:$F$21,MATCH(1,MMULT(--('2021 Points'!$G$13:$N$21=D1334),TRANSPOSE(COLUMN('2021 Points'!$G$13:$N$21)^0)),0))</f>
        <v>#N/A</v>
      </c>
    </row>
    <row r="1335">
      <c r="A1335" s="48">
        <v>1334.0</v>
      </c>
      <c r="B1335" s="60">
        <v>330.0</v>
      </c>
      <c r="C1335" s="61" t="s">
        <v>6200</v>
      </c>
      <c r="D1335" s="84" t="s">
        <v>11701</v>
      </c>
      <c r="E1335" s="84" t="s">
        <v>8592</v>
      </c>
      <c r="F1335" s="84">
        <v>3.0</v>
      </c>
      <c r="G1335" s="11"/>
      <c r="I1335" t="str">
        <f t="array" ref="I1335">INDEX('2021 Points'!$F$13:$F$21,MATCH(1,MMULT(--('2021 Points'!$G$13:$N$21=D1335),TRANSPOSE(COLUMN('2021 Points'!$G$13:$N$21)^0)),0))</f>
        <v>#N/A</v>
      </c>
    </row>
    <row r="1336">
      <c r="A1336" s="48">
        <v>1335.0</v>
      </c>
      <c r="B1336" s="65"/>
      <c r="C1336" s="61" t="s">
        <v>12158</v>
      </c>
      <c r="D1336" s="84" t="s">
        <v>1219</v>
      </c>
      <c r="E1336" s="84" t="s">
        <v>5857</v>
      </c>
      <c r="F1336" s="84">
        <v>3.0</v>
      </c>
      <c r="G1336" s="11"/>
      <c r="I1336" t="str">
        <f t="array" ref="I1336">INDEX('2021 Points'!$F$13:$F$21,MATCH(1,MMULT(--('2021 Points'!$G$13:$N$21=D1336),TRANSPOSE(COLUMN('2021 Points'!$G$13:$N$21)^0)),0))</f>
        <v>#N/A</v>
      </c>
    </row>
    <row r="1337">
      <c r="A1337" s="48">
        <v>1336.0</v>
      </c>
      <c r="B1337" s="65"/>
      <c r="C1337" s="61" t="s">
        <v>10139</v>
      </c>
      <c r="D1337" s="84" t="s">
        <v>3542</v>
      </c>
      <c r="E1337" s="84" t="s">
        <v>6025</v>
      </c>
      <c r="F1337" s="84">
        <v>3.0</v>
      </c>
      <c r="G1337" s="11"/>
      <c r="I1337" t="str">
        <f t="array" ref="I1337">INDEX('2021 Points'!$F$13:$F$21,MATCH(1,MMULT(--('2021 Points'!$G$13:$N$21=D1337),TRANSPOSE(COLUMN('2021 Points'!$G$13:$N$21)^0)),0))</f>
        <v>#N/A</v>
      </c>
    </row>
    <row r="1338">
      <c r="A1338" s="48">
        <v>1337.0</v>
      </c>
      <c r="B1338" s="65"/>
      <c r="C1338" s="61" t="s">
        <v>10140</v>
      </c>
      <c r="D1338" s="84" t="s">
        <v>11745</v>
      </c>
      <c r="E1338" s="83"/>
      <c r="F1338" s="84">
        <v>3.0</v>
      </c>
      <c r="G1338" s="11"/>
      <c r="I1338" t="str">
        <f t="array" ref="I1338">INDEX('2021 Points'!$F$13:$F$21,MATCH(1,MMULT(--('2021 Points'!$G$13:$N$21=D1338),TRANSPOSE(COLUMN('2021 Points'!$G$13:$N$21)^0)),0))</f>
        <v>#N/A</v>
      </c>
    </row>
    <row r="1339">
      <c r="A1339" s="48">
        <v>1338.0</v>
      </c>
      <c r="B1339" s="60">
        <v>2367.0</v>
      </c>
      <c r="C1339" s="62" t="s">
        <v>4515</v>
      </c>
      <c r="D1339" s="84" t="s">
        <v>1583</v>
      </c>
      <c r="E1339" s="84" t="s">
        <v>11243</v>
      </c>
      <c r="F1339" s="84">
        <v>3.0</v>
      </c>
      <c r="G1339" s="11"/>
      <c r="I1339" t="str">
        <f t="array" ref="I1339">INDEX('2021 Points'!$F$13:$F$21,MATCH(1,MMULT(--('2021 Points'!$G$13:$N$21=D1339),TRANSPOSE(COLUMN('2021 Points'!$G$13:$N$21)^0)),0))</f>
        <v>#N/A</v>
      </c>
    </row>
    <row r="1340">
      <c r="A1340" s="48">
        <v>1339.0</v>
      </c>
      <c r="B1340" s="60">
        <v>407.0</v>
      </c>
      <c r="C1340" s="61" t="s">
        <v>5598</v>
      </c>
      <c r="D1340" s="84" t="s">
        <v>11766</v>
      </c>
      <c r="E1340" s="84" t="s">
        <v>11214</v>
      </c>
      <c r="F1340" s="84">
        <v>3.0</v>
      </c>
      <c r="G1340" s="11"/>
      <c r="I1340" t="str">
        <f t="array" ref="I1340">INDEX('2021 Points'!$F$13:$F$21,MATCH(1,MMULT(--('2021 Points'!$G$13:$N$21=D1340),TRANSPOSE(COLUMN('2021 Points'!$G$13:$N$21)^0)),0))</f>
        <v>#N/A</v>
      </c>
    </row>
    <row r="1341">
      <c r="A1341" s="48">
        <v>1340.0</v>
      </c>
      <c r="B1341" s="65"/>
      <c r="C1341" s="61" t="s">
        <v>10142</v>
      </c>
      <c r="D1341" s="84" t="s">
        <v>11752</v>
      </c>
      <c r="E1341" s="83"/>
      <c r="F1341" s="84">
        <v>3.0</v>
      </c>
      <c r="G1341" s="11"/>
      <c r="I1341" t="str">
        <f t="array" ref="I1341">INDEX('2021 Points'!$F$13:$F$21,MATCH(1,MMULT(--('2021 Points'!$G$13:$N$21=D1341),TRANSPOSE(COLUMN('2021 Points'!$G$13:$N$21)^0)),0))</f>
        <v>#N/A</v>
      </c>
    </row>
    <row r="1342">
      <c r="A1342" s="48">
        <v>1341.0</v>
      </c>
      <c r="B1342" s="60">
        <v>317.0</v>
      </c>
      <c r="C1342" s="61" t="s">
        <v>8907</v>
      </c>
      <c r="D1342" s="84" t="s">
        <v>3589</v>
      </c>
      <c r="E1342" s="84" t="s">
        <v>8594</v>
      </c>
      <c r="F1342" s="84">
        <v>3.0</v>
      </c>
      <c r="G1342" s="11"/>
      <c r="I1342" t="str">
        <f t="array" ref="I1342">INDEX('2021 Points'!$F$13:$F$21,MATCH(1,MMULT(--('2021 Points'!$G$13:$N$21=D1342),TRANSPOSE(COLUMN('2021 Points'!$G$13:$N$21)^0)),0))</f>
        <v>#N/A</v>
      </c>
    </row>
    <row r="1343">
      <c r="A1343" s="48">
        <v>1342.0</v>
      </c>
      <c r="B1343" s="65"/>
      <c r="C1343" s="61" t="s">
        <v>10143</v>
      </c>
      <c r="D1343" s="84" t="s">
        <v>3664</v>
      </c>
      <c r="E1343" s="84" t="s">
        <v>6102</v>
      </c>
      <c r="F1343" s="84">
        <v>3.0</v>
      </c>
      <c r="G1343" s="11"/>
      <c r="I1343" t="str">
        <f t="array" ref="I1343">INDEX('2021 Points'!$F$13:$F$21,MATCH(1,MMULT(--('2021 Points'!$G$13:$N$21=D1343),TRANSPOSE(COLUMN('2021 Points'!$G$13:$N$21)^0)),0))</f>
        <v>#N/A</v>
      </c>
    </row>
    <row r="1344">
      <c r="A1344" s="48">
        <v>1343.0</v>
      </c>
      <c r="B1344" s="65"/>
      <c r="C1344" s="61" t="s">
        <v>10144</v>
      </c>
      <c r="D1344" s="84" t="s">
        <v>605</v>
      </c>
      <c r="E1344" s="84" t="s">
        <v>8605</v>
      </c>
      <c r="F1344" s="84">
        <v>3.0</v>
      </c>
      <c r="G1344" s="11"/>
      <c r="I1344" t="str">
        <f t="array" ref="I1344">INDEX('2021 Points'!$F$13:$F$21,MATCH(1,MMULT(--('2021 Points'!$G$13:$N$21=D1344),TRANSPOSE(COLUMN('2021 Points'!$G$13:$N$21)^0)),0))</f>
        <v>#N/A</v>
      </c>
    </row>
    <row r="1345">
      <c r="A1345" s="48">
        <v>1344.0</v>
      </c>
      <c r="B1345" s="65"/>
      <c r="C1345" s="61" t="s">
        <v>10145</v>
      </c>
      <c r="D1345" s="84" t="s">
        <v>2374</v>
      </c>
      <c r="E1345" s="83"/>
      <c r="F1345" s="84">
        <v>3.0</v>
      </c>
      <c r="G1345" s="11"/>
      <c r="I1345" t="str">
        <f t="array" ref="I1345">INDEX('2021 Points'!$F$13:$F$21,MATCH(1,MMULT(--('2021 Points'!$G$13:$N$21=D1345),TRANSPOSE(COLUMN('2021 Points'!$G$13:$N$21)^0)),0))</f>
        <v>#N/A</v>
      </c>
    </row>
    <row r="1346">
      <c r="A1346" s="48">
        <v>1345.0</v>
      </c>
      <c r="B1346" s="60">
        <v>1122.0</v>
      </c>
      <c r="C1346" s="61" t="s">
        <v>550</v>
      </c>
      <c r="D1346" s="84" t="s">
        <v>1351</v>
      </c>
      <c r="E1346" s="84" t="s">
        <v>9928</v>
      </c>
      <c r="F1346" s="84">
        <v>3.0</v>
      </c>
      <c r="G1346" s="11"/>
      <c r="I1346" t="str">
        <f t="array" ref="I1346">INDEX('2021 Points'!$F$13:$F$21,MATCH(1,MMULT(--('2021 Points'!$G$13:$N$21=D1346),TRANSPOSE(COLUMN('2021 Points'!$G$13:$N$21)^0)),0))</f>
        <v>#N/A</v>
      </c>
    </row>
    <row r="1347">
      <c r="A1347" s="48">
        <v>1346.0</v>
      </c>
      <c r="B1347" s="60">
        <v>1957.0</v>
      </c>
      <c r="C1347" s="62" t="s">
        <v>4850</v>
      </c>
      <c r="D1347" s="84" t="s">
        <v>10929</v>
      </c>
      <c r="E1347" s="84" t="s">
        <v>11214</v>
      </c>
      <c r="F1347" s="84">
        <v>3.0</v>
      </c>
      <c r="G1347" s="11"/>
      <c r="I1347" t="str">
        <f t="array" ref="I1347">INDEX('2021 Points'!$F$13:$F$21,MATCH(1,MMULT(--('2021 Points'!$G$13:$N$21=D1347),TRANSPOSE(COLUMN('2021 Points'!$G$13:$N$21)^0)),0))</f>
        <v>#N/A</v>
      </c>
    </row>
    <row r="1348">
      <c r="A1348" s="48">
        <v>1347.0</v>
      </c>
      <c r="B1348" s="60">
        <v>1880.0</v>
      </c>
      <c r="C1348" s="62" t="s">
        <v>1293</v>
      </c>
      <c r="D1348" s="84" t="s">
        <v>11468</v>
      </c>
      <c r="E1348" s="84" t="s">
        <v>9963</v>
      </c>
      <c r="F1348" s="84">
        <v>3.0</v>
      </c>
      <c r="G1348" s="11"/>
      <c r="I1348" t="str">
        <f t="array" ref="I1348">INDEX('2021 Points'!$F$13:$F$21,MATCH(1,MMULT(--('2021 Points'!$G$13:$N$21=D1348),TRANSPOSE(COLUMN('2021 Points'!$G$13:$N$21)^0)),0))</f>
        <v>#N/A</v>
      </c>
    </row>
    <row r="1349">
      <c r="A1349" s="48">
        <v>1348.0</v>
      </c>
      <c r="B1349" s="65"/>
      <c r="C1349" s="61" t="s">
        <v>11669</v>
      </c>
      <c r="D1349" s="84" t="s">
        <v>11725</v>
      </c>
      <c r="E1349" s="84" t="s">
        <v>11324</v>
      </c>
      <c r="F1349" s="84">
        <v>3.0</v>
      </c>
      <c r="G1349" s="11"/>
      <c r="I1349" t="str">
        <f t="array" ref="I1349">INDEX('2021 Points'!$F$13:$F$21,MATCH(1,MMULT(--('2021 Points'!$G$13:$N$21=D1349),TRANSPOSE(COLUMN('2021 Points'!$G$13:$N$21)^0)),0))</f>
        <v>#N/A</v>
      </c>
    </row>
    <row r="1350">
      <c r="A1350" s="48">
        <v>1349.0</v>
      </c>
      <c r="B1350" s="60">
        <v>930.0</v>
      </c>
      <c r="C1350" s="61" t="s">
        <v>4627</v>
      </c>
      <c r="D1350" s="84" t="s">
        <v>11748</v>
      </c>
      <c r="E1350" s="83"/>
      <c r="F1350" s="84">
        <v>3.0</v>
      </c>
      <c r="G1350" s="11"/>
      <c r="I1350" t="str">
        <f t="array" ref="I1350">INDEX('2021 Points'!$F$13:$F$21,MATCH(1,MMULT(--('2021 Points'!$G$13:$N$21=D1350),TRANSPOSE(COLUMN('2021 Points'!$G$13:$N$21)^0)),0))</f>
        <v>#N/A</v>
      </c>
    </row>
    <row r="1351">
      <c r="A1351" s="48">
        <v>1350.0</v>
      </c>
      <c r="B1351" s="65"/>
      <c r="C1351" s="61" t="s">
        <v>10151</v>
      </c>
      <c r="D1351" s="84" t="s">
        <v>11643</v>
      </c>
      <c r="E1351" s="83"/>
      <c r="F1351" s="84">
        <v>2.0</v>
      </c>
      <c r="G1351" s="11"/>
      <c r="I1351" t="str">
        <f t="array" ref="I1351">INDEX('2021 Points'!$F$13:$F$21,MATCH(1,MMULT(--('2021 Points'!$G$13:$N$21=D1351),TRANSPOSE(COLUMN('2021 Points'!$G$13:$N$21)^0)),0))</f>
        <v>#N/A</v>
      </c>
    </row>
    <row r="1352">
      <c r="A1352" s="48">
        <v>1351.0</v>
      </c>
      <c r="B1352" s="65"/>
      <c r="C1352" s="61" t="s">
        <v>10153</v>
      </c>
      <c r="D1352" s="84" t="s">
        <v>11844</v>
      </c>
      <c r="E1352" s="84" t="s">
        <v>8940</v>
      </c>
      <c r="F1352" s="84">
        <v>2.0</v>
      </c>
      <c r="G1352" s="11"/>
      <c r="I1352" t="str">
        <f t="array" ref="I1352">INDEX('2021 Points'!$F$13:$F$21,MATCH(1,MMULT(--('2021 Points'!$G$13:$N$21=D1352),TRANSPOSE(COLUMN('2021 Points'!$G$13:$N$21)^0)),0))</f>
        <v>#N/A</v>
      </c>
    </row>
    <row r="1353">
      <c r="A1353" s="48">
        <v>1352.0</v>
      </c>
      <c r="B1353" s="60">
        <v>392.0</v>
      </c>
      <c r="C1353" s="61" t="s">
        <v>12159</v>
      </c>
      <c r="D1353" s="84" t="s">
        <v>402</v>
      </c>
      <c r="E1353" s="84" t="s">
        <v>8613</v>
      </c>
      <c r="F1353" s="84">
        <v>2.0</v>
      </c>
      <c r="G1353" s="11"/>
      <c r="I1353" t="str">
        <f t="array" ref="I1353">INDEX('2021 Points'!$F$13:$F$21,MATCH(1,MMULT(--('2021 Points'!$G$13:$N$21=D1353),TRANSPOSE(COLUMN('2021 Points'!$G$13:$N$21)^0)),0))</f>
        <v>#N/A</v>
      </c>
    </row>
    <row r="1354">
      <c r="A1354" s="48">
        <v>1353.0</v>
      </c>
      <c r="B1354" s="60">
        <v>642.0</v>
      </c>
      <c r="C1354" s="61" t="s">
        <v>11318</v>
      </c>
      <c r="D1354" s="84" t="s">
        <v>11781</v>
      </c>
      <c r="E1354" s="84" t="s">
        <v>9963</v>
      </c>
      <c r="F1354" s="84">
        <v>2.0</v>
      </c>
      <c r="G1354" s="11"/>
      <c r="I1354" t="str">
        <f t="array" ref="I1354">INDEX('2021 Points'!$F$13:$F$21,MATCH(1,MMULT(--('2021 Points'!$G$13:$N$21=D1354),TRANSPOSE(COLUMN('2021 Points'!$G$13:$N$21)^0)),0))</f>
        <v>#N/A</v>
      </c>
    </row>
    <row r="1355">
      <c r="A1355" s="48">
        <v>1354.0</v>
      </c>
      <c r="B1355" s="65"/>
      <c r="C1355" s="61" t="s">
        <v>9107</v>
      </c>
      <c r="D1355" s="84" t="s">
        <v>11783</v>
      </c>
      <c r="E1355" s="84" t="s">
        <v>9951</v>
      </c>
      <c r="F1355" s="84">
        <v>2.0</v>
      </c>
      <c r="G1355" s="11"/>
      <c r="I1355" t="str">
        <f t="array" ref="I1355">INDEX('2021 Points'!$F$13:$F$21,MATCH(1,MMULT(--('2021 Points'!$G$13:$N$21=D1355),TRANSPOSE(COLUMN('2021 Points'!$G$13:$N$21)^0)),0))</f>
        <v>#N/A</v>
      </c>
    </row>
    <row r="1356">
      <c r="A1356" s="48">
        <v>1355.0</v>
      </c>
      <c r="B1356" s="60">
        <v>787.0</v>
      </c>
      <c r="C1356" s="61" t="s">
        <v>5434</v>
      </c>
      <c r="D1356" s="84" t="s">
        <v>2250</v>
      </c>
      <c r="E1356" s="84" t="s">
        <v>11225</v>
      </c>
      <c r="F1356" s="84">
        <v>2.0</v>
      </c>
      <c r="G1356" s="11"/>
      <c r="I1356" t="str">
        <f t="array" ref="I1356">INDEX('2021 Points'!$F$13:$F$21,MATCH(1,MMULT(--('2021 Points'!$G$13:$N$21=D1356),TRANSPOSE(COLUMN('2021 Points'!$G$13:$N$21)^0)),0))</f>
        <v>#N/A</v>
      </c>
    </row>
    <row r="1357">
      <c r="A1357" s="48">
        <v>1356.0</v>
      </c>
      <c r="B1357" s="60">
        <v>992.0</v>
      </c>
      <c r="C1357" s="61" t="s">
        <v>4843</v>
      </c>
      <c r="D1357" s="84" t="s">
        <v>10817</v>
      </c>
      <c r="E1357" s="84" t="s">
        <v>11300</v>
      </c>
      <c r="F1357" s="84">
        <v>2.0</v>
      </c>
      <c r="G1357" s="11"/>
      <c r="I1357" t="str">
        <f t="array" ref="I1357">INDEX('2021 Points'!$F$13:$F$21,MATCH(1,MMULT(--('2021 Points'!$G$13:$N$21=D1357),TRANSPOSE(COLUMN('2021 Points'!$G$13:$N$21)^0)),0))</f>
        <v>#N/A</v>
      </c>
    </row>
    <row r="1358">
      <c r="A1358" s="48">
        <v>1357.0</v>
      </c>
      <c r="B1358" s="60">
        <v>1343.0</v>
      </c>
      <c r="C1358" s="61" t="s">
        <v>4324</v>
      </c>
      <c r="D1358" s="84" t="s">
        <v>11852</v>
      </c>
      <c r="E1358" s="83"/>
      <c r="F1358" s="84">
        <v>2.0</v>
      </c>
      <c r="G1358" s="11"/>
      <c r="I1358" t="str">
        <f t="array" ref="I1358">INDEX('2021 Points'!$F$13:$F$21,MATCH(1,MMULT(--('2021 Points'!$G$13:$N$21=D1358),TRANSPOSE(COLUMN('2021 Points'!$G$13:$N$21)^0)),0))</f>
        <v>#N/A</v>
      </c>
    </row>
    <row r="1359">
      <c r="A1359" s="48">
        <v>1358.0</v>
      </c>
      <c r="B1359" s="60">
        <v>1668.0</v>
      </c>
      <c r="C1359" s="62" t="s">
        <v>5545</v>
      </c>
      <c r="D1359" s="84" t="s">
        <v>1373</v>
      </c>
      <c r="E1359" s="84" t="s">
        <v>11266</v>
      </c>
      <c r="F1359" s="84">
        <v>2.0</v>
      </c>
      <c r="G1359" s="11"/>
      <c r="I1359" t="str">
        <f t="array" ref="I1359">INDEX('2021 Points'!$F$13:$F$21,MATCH(1,MMULT(--('2021 Points'!$G$13:$N$21=D1359),TRANSPOSE(COLUMN('2021 Points'!$G$13:$N$21)^0)),0))</f>
        <v>#N/A</v>
      </c>
    </row>
    <row r="1360">
      <c r="A1360" s="48">
        <v>1359.0</v>
      </c>
      <c r="B1360" s="60">
        <v>2446.0</v>
      </c>
      <c r="C1360" s="62" t="s">
        <v>1149</v>
      </c>
      <c r="D1360" s="84" t="s">
        <v>11784</v>
      </c>
      <c r="E1360" s="84" t="s">
        <v>11750</v>
      </c>
      <c r="F1360" s="84">
        <v>2.0</v>
      </c>
      <c r="G1360" s="11"/>
      <c r="I1360" t="str">
        <f t="array" ref="I1360">INDEX('2021 Points'!$F$13:$F$21,MATCH(1,MMULT(--('2021 Points'!$G$13:$N$21=D1360),TRANSPOSE(COLUMN('2021 Points'!$G$13:$N$21)^0)),0))</f>
        <v>#N/A</v>
      </c>
    </row>
    <row r="1361">
      <c r="A1361" s="48">
        <v>1360.0</v>
      </c>
      <c r="B1361" s="60">
        <v>1375.0</v>
      </c>
      <c r="C1361" s="62" t="s">
        <v>140</v>
      </c>
      <c r="D1361" s="84" t="s">
        <v>11794</v>
      </c>
      <c r="E1361" s="84" t="s">
        <v>11280</v>
      </c>
      <c r="F1361" s="84">
        <v>2.0</v>
      </c>
      <c r="G1361" s="11"/>
      <c r="I1361" t="str">
        <f t="array" ref="I1361">INDEX('2021 Points'!$F$13:$F$21,MATCH(1,MMULT(--('2021 Points'!$G$13:$N$21=D1361),TRANSPOSE(COLUMN('2021 Points'!$G$13:$N$21)^0)),0))</f>
        <v>#N/A</v>
      </c>
    </row>
    <row r="1362">
      <c r="A1362" s="48">
        <v>1361.0</v>
      </c>
      <c r="B1362" s="60">
        <v>1595.0</v>
      </c>
      <c r="C1362" s="62" t="s">
        <v>166</v>
      </c>
      <c r="D1362" s="84" t="s">
        <v>11771</v>
      </c>
      <c r="E1362" s="83"/>
      <c r="F1362" s="84">
        <v>2.0</v>
      </c>
      <c r="G1362" s="11"/>
      <c r="I1362" t="str">
        <f t="array" ref="I1362">INDEX('2021 Points'!$F$13:$F$21,MATCH(1,MMULT(--('2021 Points'!$G$13:$N$21=D1362),TRANSPOSE(COLUMN('2021 Points'!$G$13:$N$21)^0)),0))</f>
        <v>#N/A</v>
      </c>
    </row>
    <row r="1363">
      <c r="A1363" s="48">
        <v>1362.0</v>
      </c>
      <c r="B1363" s="65"/>
      <c r="C1363" s="61" t="s">
        <v>12160</v>
      </c>
      <c r="D1363" s="84" t="s">
        <v>11768</v>
      </c>
      <c r="E1363" s="83"/>
      <c r="F1363" s="84">
        <v>2.0</v>
      </c>
      <c r="G1363" s="11"/>
      <c r="I1363" t="str">
        <f t="array" ref="I1363">INDEX('2021 Points'!$F$13:$F$21,MATCH(1,MMULT(--('2021 Points'!$G$13:$N$21=D1363),TRANSPOSE(COLUMN('2021 Points'!$G$13:$N$21)^0)),0))</f>
        <v>#N/A</v>
      </c>
    </row>
    <row r="1364">
      <c r="A1364" s="48">
        <v>1363.0</v>
      </c>
      <c r="B1364" s="65"/>
      <c r="C1364" s="61" t="s">
        <v>12161</v>
      </c>
      <c r="D1364" s="84" t="s">
        <v>11807</v>
      </c>
      <c r="E1364" s="83"/>
      <c r="F1364" s="84">
        <v>2.0</v>
      </c>
      <c r="G1364" s="11"/>
      <c r="I1364" t="str">
        <f t="array" ref="I1364">INDEX('2021 Points'!$F$13:$F$21,MATCH(1,MMULT(--('2021 Points'!$G$13:$N$21=D1364),TRANSPOSE(COLUMN('2021 Points'!$G$13:$N$21)^0)),0))</f>
        <v>#N/A</v>
      </c>
    </row>
    <row r="1365">
      <c r="A1365" s="48">
        <v>1364.0</v>
      </c>
      <c r="B1365" s="60">
        <v>1360.0</v>
      </c>
      <c r="C1365" s="61" t="s">
        <v>129</v>
      </c>
      <c r="D1365" s="84" t="s">
        <v>2976</v>
      </c>
      <c r="E1365" s="84" t="s">
        <v>11595</v>
      </c>
      <c r="F1365" s="84">
        <v>2.0</v>
      </c>
      <c r="G1365" s="11"/>
      <c r="I1365" t="str">
        <f t="array" ref="I1365">INDEX('2021 Points'!$F$13:$F$21,MATCH(1,MMULT(--('2021 Points'!$G$13:$N$21=D1365),TRANSPOSE(COLUMN('2021 Points'!$G$13:$N$21)^0)),0))</f>
        <v>#N/A</v>
      </c>
    </row>
    <row r="1366">
      <c r="A1366" s="48">
        <v>1365.0</v>
      </c>
      <c r="B1366" s="65"/>
      <c r="C1366" s="61" t="s">
        <v>5107</v>
      </c>
      <c r="D1366" s="84" t="s">
        <v>11772</v>
      </c>
      <c r="E1366" s="83"/>
      <c r="F1366" s="84">
        <v>2.0</v>
      </c>
      <c r="G1366" s="11"/>
      <c r="I1366" t="str">
        <f t="array" ref="I1366">INDEX('2021 Points'!$F$13:$F$21,MATCH(1,MMULT(--('2021 Points'!$G$13:$N$21=D1366),TRANSPOSE(COLUMN('2021 Points'!$G$13:$N$21)^0)),0))</f>
        <v>#N/A</v>
      </c>
    </row>
    <row r="1367">
      <c r="A1367" s="48">
        <v>1366.0</v>
      </c>
      <c r="B1367" s="65"/>
      <c r="C1367" s="61" t="s">
        <v>11687</v>
      </c>
      <c r="D1367" s="84" t="s">
        <v>11870</v>
      </c>
      <c r="E1367" s="84" t="s">
        <v>1231</v>
      </c>
      <c r="F1367" s="84">
        <v>2.0</v>
      </c>
      <c r="G1367" s="11"/>
      <c r="I1367" t="str">
        <f t="array" ref="I1367">INDEX('2021 Points'!$F$13:$F$21,MATCH(1,MMULT(--('2021 Points'!$G$13:$N$21=D1367),TRANSPOSE(COLUMN('2021 Points'!$G$13:$N$21)^0)),0))</f>
        <v>#N/A</v>
      </c>
    </row>
    <row r="1368">
      <c r="A1368" s="48">
        <v>1367.0</v>
      </c>
      <c r="B1368" s="65"/>
      <c r="C1368" s="61" t="s">
        <v>12162</v>
      </c>
      <c r="D1368" s="84" t="s">
        <v>1923</v>
      </c>
      <c r="E1368" s="84" t="s">
        <v>4373</v>
      </c>
      <c r="F1368" s="84">
        <v>2.0</v>
      </c>
      <c r="G1368" s="11"/>
      <c r="I1368" t="str">
        <f t="array" ref="I1368">INDEX('2021 Points'!$F$13:$F$21,MATCH(1,MMULT(--('2021 Points'!$G$13:$N$21=D1368),TRANSPOSE(COLUMN('2021 Points'!$G$13:$N$21)^0)),0))</f>
        <v>#N/A</v>
      </c>
    </row>
    <row r="1369">
      <c r="A1369" s="48">
        <v>1368.0</v>
      </c>
      <c r="B1369" s="60">
        <v>1480.0</v>
      </c>
      <c r="C1369" s="62" t="s">
        <v>401</v>
      </c>
      <c r="D1369" s="84" t="s">
        <v>11787</v>
      </c>
      <c r="E1369" s="83"/>
      <c r="F1369" s="84">
        <v>2.0</v>
      </c>
      <c r="G1369" s="11"/>
      <c r="I1369" t="str">
        <f t="array" ref="I1369">INDEX('2021 Points'!$F$13:$F$21,MATCH(1,MMULT(--('2021 Points'!$G$13:$N$21=D1369),TRANSPOSE(COLUMN('2021 Points'!$G$13:$N$21)^0)),0))</f>
        <v>#N/A</v>
      </c>
    </row>
    <row r="1370">
      <c r="A1370" s="48">
        <v>1369.0</v>
      </c>
      <c r="B1370" s="65"/>
      <c r="C1370" s="61" t="s">
        <v>10159</v>
      </c>
      <c r="D1370" s="84" t="s">
        <v>11371</v>
      </c>
      <c r="E1370" s="84" t="s">
        <v>11321</v>
      </c>
      <c r="F1370" s="84">
        <v>2.0</v>
      </c>
      <c r="G1370" s="11"/>
      <c r="I1370" t="str">
        <f t="array" ref="I1370">INDEX('2021 Points'!$F$13:$F$21,MATCH(1,MMULT(--('2021 Points'!$G$13:$N$21=D1370),TRANSPOSE(COLUMN('2021 Points'!$G$13:$N$21)^0)),0))</f>
        <v>#N/A</v>
      </c>
    </row>
    <row r="1371">
      <c r="A1371" s="48">
        <v>1370.0</v>
      </c>
      <c r="B1371" s="65"/>
      <c r="C1371" s="61" t="s">
        <v>11692</v>
      </c>
      <c r="D1371" s="84" t="s">
        <v>11815</v>
      </c>
      <c r="E1371" s="83"/>
      <c r="F1371" s="84">
        <v>2.0</v>
      </c>
      <c r="G1371" s="11"/>
      <c r="I1371" t="str">
        <f t="array" ref="I1371">INDEX('2021 Points'!$F$13:$F$21,MATCH(1,MMULT(--('2021 Points'!$G$13:$N$21=D1371),TRANSPOSE(COLUMN('2021 Points'!$G$13:$N$21)^0)),0))</f>
        <v>#N/A</v>
      </c>
    </row>
    <row r="1372">
      <c r="A1372" s="48">
        <v>1371.0</v>
      </c>
      <c r="B1372" s="65"/>
      <c r="C1372" s="61" t="s">
        <v>10160</v>
      </c>
      <c r="D1372" s="84" t="s">
        <v>11822</v>
      </c>
      <c r="E1372" s="109"/>
      <c r="F1372" s="84">
        <v>2.0</v>
      </c>
      <c r="G1372" s="11"/>
      <c r="I1372" t="str">
        <f t="array" ref="I1372">INDEX('2021 Points'!$F$13:$F$21,MATCH(1,MMULT(--('2021 Points'!$G$13:$N$21=D1372),TRANSPOSE(COLUMN('2021 Points'!$G$13:$N$21)^0)),0))</f>
        <v>#N/A</v>
      </c>
    </row>
    <row r="1373">
      <c r="A1373" s="48">
        <v>1372.0</v>
      </c>
      <c r="B1373" s="60">
        <v>1616.0</v>
      </c>
      <c r="C1373" s="62" t="s">
        <v>299</v>
      </c>
      <c r="D1373" s="84" t="s">
        <v>3470</v>
      </c>
      <c r="E1373" s="83"/>
      <c r="F1373" s="84">
        <v>2.0</v>
      </c>
      <c r="G1373" s="11"/>
      <c r="I1373" t="str">
        <f t="array" ref="I1373">INDEX('2021 Points'!$F$13:$F$21,MATCH(1,MMULT(--('2021 Points'!$G$13:$N$21=D1373),TRANSPOSE(COLUMN('2021 Points'!$G$13:$N$21)^0)),0))</f>
        <v>#N/A</v>
      </c>
    </row>
    <row r="1374">
      <c r="A1374" s="48">
        <v>1373.0</v>
      </c>
      <c r="B1374" s="65"/>
      <c r="C1374" s="61" t="s">
        <v>10162</v>
      </c>
      <c r="D1374" s="84" t="s">
        <v>11872</v>
      </c>
      <c r="E1374" s="83"/>
      <c r="F1374" s="84">
        <v>2.0</v>
      </c>
      <c r="G1374" s="11"/>
      <c r="I1374" t="str">
        <f t="array" ref="I1374">INDEX('2021 Points'!$F$13:$F$21,MATCH(1,MMULT(--('2021 Points'!$G$13:$N$21=D1374),TRANSPOSE(COLUMN('2021 Points'!$G$13:$N$21)^0)),0))</f>
        <v>#N/A</v>
      </c>
    </row>
    <row r="1375">
      <c r="A1375" s="48">
        <v>1374.0</v>
      </c>
      <c r="B1375" s="60">
        <v>227.0</v>
      </c>
      <c r="C1375" s="61" t="s">
        <v>10072</v>
      </c>
      <c r="D1375" s="84" t="s">
        <v>11873</v>
      </c>
      <c r="E1375" s="84" t="s">
        <v>8613</v>
      </c>
      <c r="F1375" s="84">
        <v>2.0</v>
      </c>
      <c r="G1375" s="11"/>
      <c r="I1375" t="str">
        <f t="array" ref="I1375">INDEX('2021 Points'!$F$13:$F$21,MATCH(1,MMULT(--('2021 Points'!$G$13:$N$21=D1375),TRANSPOSE(COLUMN('2021 Points'!$G$13:$N$21)^0)),0))</f>
        <v>#N/A</v>
      </c>
    </row>
    <row r="1376">
      <c r="A1376" s="48">
        <v>1375.0</v>
      </c>
      <c r="B1376" s="60">
        <v>913.0</v>
      </c>
      <c r="C1376" s="61" t="s">
        <v>5451</v>
      </c>
      <c r="D1376" s="84" t="s">
        <v>11693</v>
      </c>
      <c r="E1376" s="84" t="s">
        <v>11226</v>
      </c>
      <c r="F1376" s="84">
        <v>2.0</v>
      </c>
      <c r="G1376" s="11"/>
      <c r="I1376" t="str">
        <f t="array" ref="I1376">INDEX('2021 Points'!$F$13:$F$21,MATCH(1,MMULT(--('2021 Points'!$G$13:$N$21=D1376),TRANSPOSE(COLUMN('2021 Points'!$G$13:$N$21)^0)),0))</f>
        <v>#N/A</v>
      </c>
    </row>
    <row r="1377">
      <c r="A1377" s="48">
        <v>1376.0</v>
      </c>
      <c r="B1377" s="65"/>
      <c r="C1377" s="61" t="s">
        <v>10164</v>
      </c>
      <c r="D1377" s="84" t="s">
        <v>2964</v>
      </c>
      <c r="E1377" s="84" t="s">
        <v>10097</v>
      </c>
      <c r="F1377" s="84">
        <v>2.0</v>
      </c>
      <c r="G1377" s="11"/>
      <c r="I1377" t="str">
        <f t="array" ref="I1377">INDEX('2021 Points'!$F$13:$F$21,MATCH(1,MMULT(--('2021 Points'!$G$13:$N$21=D1377),TRANSPOSE(COLUMN('2021 Points'!$G$13:$N$21)^0)),0))</f>
        <v>#N/A</v>
      </c>
    </row>
    <row r="1378">
      <c r="A1378" s="48">
        <v>1377.0</v>
      </c>
      <c r="B1378" s="60">
        <v>2170.0</v>
      </c>
      <c r="C1378" s="62" t="s">
        <v>9977</v>
      </c>
      <c r="D1378" s="84" t="s">
        <v>11023</v>
      </c>
      <c r="E1378" s="84" t="s">
        <v>8630</v>
      </c>
      <c r="F1378" s="84">
        <v>2.0</v>
      </c>
      <c r="G1378" s="11"/>
      <c r="I1378" t="str">
        <f t="array" ref="I1378">INDEX('2021 Points'!$F$13:$F$21,MATCH(1,MMULT(--('2021 Points'!$G$13:$N$21=D1378),TRANSPOSE(COLUMN('2021 Points'!$G$13:$N$21)^0)),0))</f>
        <v>#N/A</v>
      </c>
    </row>
    <row r="1379">
      <c r="A1379" s="48">
        <v>1378.0</v>
      </c>
      <c r="B1379" s="65"/>
      <c r="C1379" s="61" t="s">
        <v>12163</v>
      </c>
      <c r="D1379" s="84" t="s">
        <v>11828</v>
      </c>
      <c r="E1379" s="83"/>
      <c r="F1379" s="84">
        <v>2.0</v>
      </c>
      <c r="G1379" s="11"/>
      <c r="I1379" t="str">
        <f t="array" ref="I1379">INDEX('2021 Points'!$F$13:$F$21,MATCH(1,MMULT(--('2021 Points'!$G$13:$N$21=D1379),TRANSPOSE(COLUMN('2021 Points'!$G$13:$N$21)^0)),0))</f>
        <v>#N/A</v>
      </c>
    </row>
    <row r="1380">
      <c r="A1380" s="48">
        <v>1379.0</v>
      </c>
      <c r="B1380" s="60">
        <v>1384.0</v>
      </c>
      <c r="C1380" s="62" t="s">
        <v>4323</v>
      </c>
      <c r="D1380" s="84" t="s">
        <v>1975</v>
      </c>
      <c r="E1380" s="83"/>
      <c r="F1380" s="84">
        <v>2.0</v>
      </c>
      <c r="G1380" s="11"/>
      <c r="I1380" t="str">
        <f t="array" ref="I1380">INDEX('2021 Points'!$F$13:$F$21,MATCH(1,MMULT(--('2021 Points'!$G$13:$N$21=D1380),TRANSPOSE(COLUMN('2021 Points'!$G$13:$N$21)^0)),0))</f>
        <v>#N/A</v>
      </c>
    </row>
    <row r="1381">
      <c r="A1381" s="48">
        <v>1380.0</v>
      </c>
      <c r="B1381" s="65"/>
      <c r="C1381" s="61" t="s">
        <v>10166</v>
      </c>
      <c r="D1381" s="84" t="s">
        <v>11490</v>
      </c>
      <c r="E1381" s="84" t="s">
        <v>11324</v>
      </c>
      <c r="F1381" s="84">
        <v>2.0</v>
      </c>
      <c r="G1381" s="11"/>
      <c r="I1381" t="str">
        <f t="array" ref="I1381">INDEX('2021 Points'!$F$13:$F$21,MATCH(1,MMULT(--('2021 Points'!$G$13:$N$21=D1381),TRANSPOSE(COLUMN('2021 Points'!$G$13:$N$21)^0)),0))</f>
        <v>#N/A</v>
      </c>
    </row>
    <row r="1382">
      <c r="A1382" s="48">
        <v>1381.0</v>
      </c>
      <c r="B1382" s="60">
        <v>2372.0</v>
      </c>
      <c r="C1382" s="62" t="s">
        <v>4742</v>
      </c>
      <c r="D1382" s="84" t="s">
        <v>11868</v>
      </c>
      <c r="E1382" s="83"/>
      <c r="F1382" s="84">
        <v>2.0</v>
      </c>
      <c r="G1382" s="11"/>
      <c r="I1382" t="str">
        <f t="array" ref="I1382">INDEX('2021 Points'!$F$13:$F$21,MATCH(1,MMULT(--('2021 Points'!$G$13:$N$21=D1382),TRANSPOSE(COLUMN('2021 Points'!$G$13:$N$21)^0)),0))</f>
        <v>#N/A</v>
      </c>
    </row>
    <row r="1383">
      <c r="A1383" s="48">
        <v>1382.0</v>
      </c>
      <c r="B1383" s="65"/>
      <c r="C1383" s="61" t="s">
        <v>8887</v>
      </c>
      <c r="D1383" s="84" t="s">
        <v>11865</v>
      </c>
      <c r="E1383" s="83"/>
      <c r="F1383" s="84">
        <v>2.0</v>
      </c>
      <c r="G1383" s="11"/>
      <c r="I1383" t="str">
        <f t="array" ref="I1383">INDEX('2021 Points'!$F$13:$F$21,MATCH(1,MMULT(--('2021 Points'!$G$13:$N$21=D1383),TRANSPOSE(COLUMN('2021 Points'!$G$13:$N$21)^0)),0))</f>
        <v>#N/A</v>
      </c>
    </row>
    <row r="1384">
      <c r="A1384" s="48">
        <v>1383.0</v>
      </c>
      <c r="B1384" s="65"/>
      <c r="C1384" s="61" t="s">
        <v>10167</v>
      </c>
      <c r="D1384" s="84" t="s">
        <v>11850</v>
      </c>
      <c r="E1384" s="84" t="s">
        <v>11851</v>
      </c>
      <c r="F1384" s="84">
        <v>2.0</v>
      </c>
      <c r="G1384" s="11"/>
      <c r="I1384" t="str">
        <f t="array" ref="I1384">INDEX('2021 Points'!$F$13:$F$21,MATCH(1,MMULT(--('2021 Points'!$G$13:$N$21=D1384),TRANSPOSE(COLUMN('2021 Points'!$G$13:$N$21)^0)),0))</f>
        <v>#N/A</v>
      </c>
    </row>
    <row r="1385">
      <c r="A1385" s="48">
        <v>1384.0</v>
      </c>
      <c r="B1385" s="65"/>
      <c r="C1385" s="61" t="s">
        <v>5595</v>
      </c>
      <c r="D1385" s="84" t="s">
        <v>2949</v>
      </c>
      <c r="E1385" s="83"/>
      <c r="F1385" s="84">
        <v>2.0</v>
      </c>
      <c r="G1385" s="11"/>
      <c r="I1385" t="str">
        <f t="array" ref="I1385">INDEX('2021 Points'!$F$13:$F$21,MATCH(1,MMULT(--('2021 Points'!$G$13:$N$21=D1385),TRANSPOSE(COLUMN('2021 Points'!$G$13:$N$21)^0)),0))</f>
        <v>#N/A</v>
      </c>
    </row>
    <row r="1386">
      <c r="A1386" s="48">
        <v>1385.0</v>
      </c>
      <c r="B1386" s="65"/>
      <c r="C1386" s="61" t="s">
        <v>10168</v>
      </c>
      <c r="D1386" s="84" t="s">
        <v>11776</v>
      </c>
      <c r="E1386" s="83"/>
      <c r="F1386" s="84">
        <v>2.0</v>
      </c>
      <c r="G1386" s="11"/>
      <c r="I1386" t="str">
        <f t="array" ref="I1386">INDEX('2021 Points'!$F$13:$F$21,MATCH(1,MMULT(--('2021 Points'!$G$13:$N$21=D1386),TRANSPOSE(COLUMN('2021 Points'!$G$13:$N$21)^0)),0))</f>
        <v>#N/A</v>
      </c>
    </row>
    <row r="1387">
      <c r="A1387" s="48">
        <v>1386.0</v>
      </c>
      <c r="B1387" s="65"/>
      <c r="C1387" s="61" t="s">
        <v>10169</v>
      </c>
      <c r="D1387" s="84" t="s">
        <v>11817</v>
      </c>
      <c r="E1387" s="83"/>
      <c r="F1387" s="84">
        <v>2.0</v>
      </c>
      <c r="G1387" s="11"/>
      <c r="I1387" t="str">
        <f t="array" ref="I1387">INDEX('2021 Points'!$F$13:$F$21,MATCH(1,MMULT(--('2021 Points'!$G$13:$N$21=D1387),TRANSPOSE(COLUMN('2021 Points'!$G$13:$N$21)^0)),0))</f>
        <v>#N/A</v>
      </c>
    </row>
    <row r="1388">
      <c r="A1388" s="48">
        <v>1387.0</v>
      </c>
      <c r="B1388" s="60">
        <v>845.0</v>
      </c>
      <c r="C1388" s="61" t="s">
        <v>8793</v>
      </c>
      <c r="D1388" s="84" t="s">
        <v>11056</v>
      </c>
      <c r="E1388" s="84" t="s">
        <v>4851</v>
      </c>
      <c r="F1388" s="84">
        <v>2.0</v>
      </c>
      <c r="G1388" s="11"/>
      <c r="I1388" t="str">
        <f t="array" ref="I1388">INDEX('2021 Points'!$F$13:$F$21,MATCH(1,MMULT(--('2021 Points'!$G$13:$N$21=D1388),TRANSPOSE(COLUMN('2021 Points'!$G$13:$N$21)^0)),0))</f>
        <v>#N/A</v>
      </c>
    </row>
    <row r="1389">
      <c r="A1389" s="48">
        <v>1388.0</v>
      </c>
      <c r="B1389" s="65"/>
      <c r="C1389" s="61" t="s">
        <v>10170</v>
      </c>
      <c r="D1389" s="84" t="s">
        <v>11838</v>
      </c>
      <c r="E1389" s="83"/>
      <c r="F1389" s="84">
        <v>2.0</v>
      </c>
      <c r="G1389" s="11"/>
      <c r="I1389" t="str">
        <f t="array" ref="I1389">INDEX('2021 Points'!$F$13:$F$21,MATCH(1,MMULT(--('2021 Points'!$G$13:$N$21=D1389),TRANSPOSE(COLUMN('2021 Points'!$G$13:$N$21)^0)),0))</f>
        <v>#N/A</v>
      </c>
    </row>
    <row r="1390">
      <c r="A1390" s="48">
        <v>1389.0</v>
      </c>
      <c r="B1390" s="65"/>
      <c r="C1390" s="61" t="s">
        <v>10171</v>
      </c>
      <c r="D1390" s="84" t="s">
        <v>70</v>
      </c>
      <c r="E1390" s="84" t="s">
        <v>4479</v>
      </c>
      <c r="F1390" s="84">
        <v>2.0</v>
      </c>
      <c r="G1390" s="11"/>
      <c r="I1390" t="str">
        <f t="array" ref="I1390">INDEX('2021 Points'!$F$13:$F$21,MATCH(1,MMULT(--('2021 Points'!$G$13:$N$21=D1390),TRANSPOSE(COLUMN('2021 Points'!$G$13:$N$21)^0)),0))</f>
        <v>#N/A</v>
      </c>
    </row>
    <row r="1391">
      <c r="A1391" s="48">
        <v>1390.0</v>
      </c>
      <c r="B1391" s="60">
        <v>1946.0</v>
      </c>
      <c r="C1391" s="62" t="s">
        <v>4498</v>
      </c>
      <c r="D1391" s="84" t="s">
        <v>11824</v>
      </c>
      <c r="E1391" s="84" t="s">
        <v>8688</v>
      </c>
      <c r="F1391" s="84">
        <v>2.0</v>
      </c>
      <c r="G1391" s="11"/>
      <c r="I1391" t="str">
        <f t="array" ref="I1391">INDEX('2021 Points'!$F$13:$F$21,MATCH(1,MMULT(--('2021 Points'!$G$13:$N$21=D1391),TRANSPOSE(COLUMN('2021 Points'!$G$13:$N$21)^0)),0))</f>
        <v>#N/A</v>
      </c>
    </row>
    <row r="1392">
      <c r="A1392" s="48">
        <v>1391.0</v>
      </c>
      <c r="B1392" s="65"/>
      <c r="C1392" s="61" t="s">
        <v>10172</v>
      </c>
      <c r="D1392" s="84" t="s">
        <v>442</v>
      </c>
      <c r="E1392" s="83"/>
      <c r="F1392" s="84">
        <v>2.0</v>
      </c>
      <c r="G1392" s="11"/>
      <c r="I1392" t="str">
        <f t="array" ref="I1392">INDEX('2021 Points'!$F$13:$F$21,MATCH(1,MMULT(--('2021 Points'!$G$13:$N$21=D1392),TRANSPOSE(COLUMN('2021 Points'!$G$13:$N$21)^0)),0))</f>
        <v>#N/A</v>
      </c>
    </row>
    <row r="1393">
      <c r="A1393" s="48">
        <v>1392.0</v>
      </c>
      <c r="B1393" s="65"/>
      <c r="C1393" s="61" t="s">
        <v>10173</v>
      </c>
      <c r="D1393" s="84" t="s">
        <v>11812</v>
      </c>
      <c r="E1393" s="83"/>
      <c r="F1393" s="84">
        <v>2.0</v>
      </c>
      <c r="G1393" s="11"/>
      <c r="I1393" t="str">
        <f t="array" ref="I1393">INDEX('2021 Points'!$F$13:$F$21,MATCH(1,MMULT(--('2021 Points'!$G$13:$N$21=D1393),TRANSPOSE(COLUMN('2021 Points'!$G$13:$N$21)^0)),0))</f>
        <v>#N/A</v>
      </c>
    </row>
    <row r="1394">
      <c r="A1394" s="48">
        <v>1393.0</v>
      </c>
      <c r="B1394" s="65"/>
      <c r="C1394" s="61" t="s">
        <v>11707</v>
      </c>
      <c r="D1394" s="84" t="s">
        <v>11819</v>
      </c>
      <c r="E1394" s="83"/>
      <c r="F1394" s="84">
        <v>2.0</v>
      </c>
      <c r="G1394" s="11"/>
      <c r="I1394" t="str">
        <f t="array" ref="I1394">INDEX('2021 Points'!$F$13:$F$21,MATCH(1,MMULT(--('2021 Points'!$G$13:$N$21=D1394),TRANSPOSE(COLUMN('2021 Points'!$G$13:$N$21)^0)),0))</f>
        <v>#N/A</v>
      </c>
    </row>
    <row r="1395">
      <c r="A1395" s="48">
        <v>1394.0</v>
      </c>
      <c r="B1395" s="65"/>
      <c r="C1395" s="61" t="s">
        <v>10175</v>
      </c>
      <c r="D1395" s="84" t="s">
        <v>2582</v>
      </c>
      <c r="E1395" s="84" t="s">
        <v>11295</v>
      </c>
      <c r="F1395" s="84">
        <v>2.0</v>
      </c>
      <c r="G1395" s="11"/>
      <c r="I1395" t="str">
        <f t="array" ref="I1395">INDEX('2021 Points'!$F$13:$F$21,MATCH(1,MMULT(--('2021 Points'!$G$13:$N$21=D1395),TRANSPOSE(COLUMN('2021 Points'!$G$13:$N$21)^0)),0))</f>
        <v>#N/A</v>
      </c>
    </row>
    <row r="1396">
      <c r="A1396" s="48">
        <v>1395.0</v>
      </c>
      <c r="B1396" s="60">
        <v>2261.0</v>
      </c>
      <c r="C1396" s="62" t="s">
        <v>901</v>
      </c>
      <c r="D1396" s="84" t="s">
        <v>11788</v>
      </c>
      <c r="E1396" s="84" t="s">
        <v>11789</v>
      </c>
      <c r="F1396" s="84">
        <v>2.0</v>
      </c>
      <c r="G1396" s="11"/>
      <c r="I1396" t="str">
        <f t="array" ref="I1396">INDEX('2021 Points'!$F$13:$F$21,MATCH(1,MMULT(--('2021 Points'!$G$13:$N$21=D1396),TRANSPOSE(COLUMN('2021 Points'!$G$13:$N$21)^0)),0))</f>
        <v>#N/A</v>
      </c>
    </row>
    <row r="1397">
      <c r="A1397" s="48">
        <v>1396.0</v>
      </c>
      <c r="B1397" s="65"/>
      <c r="C1397" s="61" t="s">
        <v>11709</v>
      </c>
      <c r="D1397" s="84" t="s">
        <v>11830</v>
      </c>
      <c r="E1397" s="83"/>
      <c r="F1397" s="84">
        <v>2.0</v>
      </c>
      <c r="G1397" s="11"/>
      <c r="I1397" t="str">
        <f t="array" ref="I1397">INDEX('2021 Points'!$F$13:$F$21,MATCH(1,MMULT(--('2021 Points'!$G$13:$N$21=D1397),TRANSPOSE(COLUMN('2021 Points'!$G$13:$N$21)^0)),0))</f>
        <v>#N/A</v>
      </c>
    </row>
    <row r="1398">
      <c r="A1398" s="48">
        <v>1397.0</v>
      </c>
      <c r="B1398" s="65"/>
      <c r="C1398" s="61" t="s">
        <v>12164</v>
      </c>
      <c r="D1398" s="84" t="s">
        <v>1460</v>
      </c>
      <c r="E1398" s="84" t="s">
        <v>8605</v>
      </c>
      <c r="F1398" s="84">
        <v>2.0</v>
      </c>
      <c r="G1398" s="11"/>
      <c r="I1398" t="str">
        <f t="array" ref="I1398">INDEX('2021 Points'!$F$13:$F$21,MATCH(1,MMULT(--('2021 Points'!$G$13:$N$21=D1398),TRANSPOSE(COLUMN('2021 Points'!$G$13:$N$21)^0)),0))</f>
        <v>#N/A</v>
      </c>
    </row>
    <row r="1399">
      <c r="A1399" s="48">
        <v>1398.0</v>
      </c>
      <c r="B1399" s="60">
        <v>375.0</v>
      </c>
      <c r="C1399" s="61" t="s">
        <v>5108</v>
      </c>
      <c r="D1399" s="84" t="s">
        <v>10831</v>
      </c>
      <c r="E1399" s="84" t="s">
        <v>9091</v>
      </c>
      <c r="F1399" s="84">
        <v>2.0</v>
      </c>
      <c r="G1399" s="11"/>
      <c r="I1399" t="str">
        <f t="array" ref="I1399">INDEX('2021 Points'!$F$13:$F$21,MATCH(1,MMULT(--('2021 Points'!$G$13:$N$21=D1399),TRANSPOSE(COLUMN('2021 Points'!$G$13:$N$21)^0)),0))</f>
        <v>#N/A</v>
      </c>
    </row>
    <row r="1400">
      <c r="A1400" s="48">
        <v>1399.0</v>
      </c>
      <c r="B1400" s="65"/>
      <c r="C1400" s="61" t="s">
        <v>10176</v>
      </c>
      <c r="D1400" s="84" t="s">
        <v>3577</v>
      </c>
      <c r="E1400" s="83"/>
      <c r="F1400" s="84">
        <v>2.0</v>
      </c>
      <c r="G1400" s="11"/>
      <c r="I1400" t="str">
        <f t="array" ref="I1400">INDEX('2021 Points'!$F$13:$F$21,MATCH(1,MMULT(--('2021 Points'!$G$13:$N$21=D1400),TRANSPOSE(COLUMN('2021 Points'!$G$13:$N$21)^0)),0))</f>
        <v>#N/A</v>
      </c>
    </row>
    <row r="1401">
      <c r="A1401" s="49">
        <v>1400.0</v>
      </c>
      <c r="B1401" s="63">
        <v>1689.0</v>
      </c>
      <c r="C1401" s="64" t="s">
        <v>162</v>
      </c>
      <c r="D1401" s="108" t="s">
        <v>2739</v>
      </c>
      <c r="E1401" s="103"/>
      <c r="F1401" s="108">
        <v>2.0</v>
      </c>
      <c r="I1401" t="str">
        <f t="array" ref="I1401">INDEX('2021 Points'!$F$13:$F$21,MATCH(1,MMULT(--('2021 Points'!$G$13:$N$21=D1401),TRANSPOSE(COLUMN('2021 Points'!$G$13:$N$21)^0)),0))</f>
        <v>#N/A</v>
      </c>
    </row>
    <row r="1402">
      <c r="A1402" s="48">
        <v>1401.0</v>
      </c>
      <c r="B1402" s="65"/>
      <c r="C1402" s="61" t="s">
        <v>12165</v>
      </c>
      <c r="D1402" s="84" t="s">
        <v>3674</v>
      </c>
      <c r="E1402" s="84" t="s">
        <v>8631</v>
      </c>
      <c r="F1402" s="84">
        <v>2.0</v>
      </c>
      <c r="G1402" s="11"/>
      <c r="I1402" t="str">
        <f t="array" ref="I1402">INDEX('2021 Points'!$F$13:$F$21,MATCH(1,MMULT(--('2021 Points'!$G$13:$N$21=D1402),TRANSPOSE(COLUMN('2021 Points'!$G$13:$N$21)^0)),0))</f>
        <v>#N/A</v>
      </c>
    </row>
    <row r="1403">
      <c r="A1403" s="48">
        <v>1402.0</v>
      </c>
      <c r="B1403" s="65"/>
      <c r="C1403" s="61" t="s">
        <v>12166</v>
      </c>
      <c r="D1403" s="84" t="s">
        <v>3795</v>
      </c>
      <c r="E1403" s="83"/>
      <c r="F1403" s="84">
        <v>2.0</v>
      </c>
      <c r="G1403" s="11"/>
      <c r="I1403" t="str">
        <f t="array" ref="I1403">INDEX('2021 Points'!$F$13:$F$21,MATCH(1,MMULT(--('2021 Points'!$G$13:$N$21=D1403),TRANSPOSE(COLUMN('2021 Points'!$G$13:$N$21)^0)),0))</f>
        <v>#N/A</v>
      </c>
    </row>
    <row r="1404">
      <c r="A1404" s="48">
        <v>1403.0</v>
      </c>
      <c r="B1404" s="60">
        <v>2357.0</v>
      </c>
      <c r="C1404" s="62" t="s">
        <v>9999</v>
      </c>
      <c r="D1404" s="84" t="s">
        <v>11821</v>
      </c>
      <c r="E1404" s="83"/>
      <c r="F1404" s="84">
        <v>2.0</v>
      </c>
      <c r="G1404" s="11"/>
      <c r="I1404" t="str">
        <f t="array" ref="I1404">INDEX('2021 Points'!$F$13:$F$21,MATCH(1,MMULT(--('2021 Points'!$G$13:$N$21=D1404),TRANSPOSE(COLUMN('2021 Points'!$G$13:$N$21)^0)),0))</f>
        <v>#N/A</v>
      </c>
    </row>
    <row r="1405">
      <c r="A1405" s="48">
        <v>1404.0</v>
      </c>
      <c r="B1405" s="65"/>
      <c r="C1405" s="61" t="s">
        <v>6127</v>
      </c>
      <c r="D1405" s="84" t="s">
        <v>3252</v>
      </c>
      <c r="E1405" s="83"/>
      <c r="F1405" s="84">
        <v>2.0</v>
      </c>
      <c r="G1405" s="11"/>
      <c r="I1405" t="str">
        <f t="array" ref="I1405">INDEX('2021 Points'!$F$13:$F$21,MATCH(1,MMULT(--('2021 Points'!$G$13:$N$21=D1405),TRANSPOSE(COLUMN('2021 Points'!$G$13:$N$21)^0)),0))</f>
        <v>#N/A</v>
      </c>
    </row>
    <row r="1406">
      <c r="A1406" s="48">
        <v>1405.0</v>
      </c>
      <c r="B1406" s="60">
        <v>1729.0</v>
      </c>
      <c r="C1406" s="62" t="s">
        <v>1061</v>
      </c>
      <c r="D1406" s="84" t="s">
        <v>11853</v>
      </c>
      <c r="E1406" s="84" t="s">
        <v>11388</v>
      </c>
      <c r="F1406" s="84">
        <v>2.0</v>
      </c>
      <c r="G1406" s="11"/>
      <c r="I1406" t="str">
        <f t="array" ref="I1406">INDEX('2021 Points'!$F$13:$F$21,MATCH(1,MMULT(--('2021 Points'!$G$13:$N$21=D1406),TRANSPOSE(COLUMN('2021 Points'!$G$13:$N$21)^0)),0))</f>
        <v>#N/A</v>
      </c>
    </row>
    <row r="1407">
      <c r="A1407" s="48">
        <v>1406.0</v>
      </c>
      <c r="B1407" s="60">
        <v>1084.0</v>
      </c>
      <c r="C1407" s="61" t="s">
        <v>5381</v>
      </c>
      <c r="D1407" s="84" t="s">
        <v>3974</v>
      </c>
      <c r="E1407" s="84" t="s">
        <v>9976</v>
      </c>
      <c r="F1407" s="84">
        <v>2.0</v>
      </c>
      <c r="G1407" s="11"/>
      <c r="I1407" t="str">
        <f t="array" ref="I1407">INDEX('2021 Points'!$F$13:$F$21,MATCH(1,MMULT(--('2021 Points'!$G$13:$N$21=D1407),TRANSPOSE(COLUMN('2021 Points'!$G$13:$N$21)^0)),0))</f>
        <v>#N/A</v>
      </c>
    </row>
    <row r="1408">
      <c r="A1408" s="48">
        <v>1407.0</v>
      </c>
      <c r="B1408" s="65"/>
      <c r="C1408" s="61" t="s">
        <v>11716</v>
      </c>
      <c r="D1408" s="84" t="s">
        <v>10962</v>
      </c>
      <c r="E1408" s="84" t="s">
        <v>8789</v>
      </c>
      <c r="F1408" s="84">
        <v>2.0</v>
      </c>
      <c r="G1408" s="11"/>
      <c r="I1408" t="str">
        <f t="array" ref="I1408">INDEX('2021 Points'!$F$13:$F$21,MATCH(1,MMULT(--('2021 Points'!$G$13:$N$21=D1408),TRANSPOSE(COLUMN('2021 Points'!$G$13:$N$21)^0)),0))</f>
        <v>#N/A</v>
      </c>
    </row>
    <row r="1409">
      <c r="A1409" s="48">
        <v>1408.0</v>
      </c>
      <c r="B1409" s="65"/>
      <c r="C1409" s="61" t="s">
        <v>11717</v>
      </c>
      <c r="D1409" s="84" t="s">
        <v>11131</v>
      </c>
      <c r="E1409" s="83"/>
      <c r="F1409" s="84">
        <v>2.0</v>
      </c>
      <c r="G1409" s="11"/>
      <c r="I1409" t="str">
        <f t="array" ref="I1409">INDEX('2021 Points'!$F$13:$F$21,MATCH(1,MMULT(--('2021 Points'!$G$13:$N$21=D1409),TRANSPOSE(COLUMN('2021 Points'!$G$13:$N$21)^0)),0))</f>
        <v>#N/A</v>
      </c>
    </row>
    <row r="1410">
      <c r="A1410" s="48">
        <v>1409.0</v>
      </c>
      <c r="B1410" s="65"/>
      <c r="C1410" s="61" t="s">
        <v>10179</v>
      </c>
      <c r="D1410" s="84" t="s">
        <v>11835</v>
      </c>
      <c r="E1410" s="83"/>
      <c r="F1410" s="84">
        <v>2.0</v>
      </c>
      <c r="G1410" s="11"/>
      <c r="I1410" t="str">
        <f t="array" ref="I1410">INDEX('2021 Points'!$F$13:$F$21,MATCH(1,MMULT(--('2021 Points'!$G$13:$N$21=D1410),TRANSPOSE(COLUMN('2021 Points'!$G$13:$N$21)^0)),0))</f>
        <v>#N/A</v>
      </c>
    </row>
    <row r="1411">
      <c r="A1411" s="48">
        <v>1410.0</v>
      </c>
      <c r="B1411" s="60">
        <v>898.0</v>
      </c>
      <c r="C1411" s="61" t="s">
        <v>11747</v>
      </c>
      <c r="D1411" s="84" t="s">
        <v>3695</v>
      </c>
      <c r="E1411" s="83"/>
      <c r="F1411" s="84">
        <v>2.0</v>
      </c>
      <c r="G1411" s="11"/>
      <c r="I1411" t="str">
        <f t="array" ref="I1411">INDEX('2021 Points'!$F$13:$F$21,MATCH(1,MMULT(--('2021 Points'!$G$13:$N$21=D1411),TRANSPOSE(COLUMN('2021 Points'!$G$13:$N$21)^0)),0))</f>
        <v>#N/A</v>
      </c>
    </row>
    <row r="1412">
      <c r="A1412" s="48">
        <v>1411.0</v>
      </c>
      <c r="B1412" s="65"/>
      <c r="C1412" s="61" t="s">
        <v>12167</v>
      </c>
      <c r="D1412" s="84" t="s">
        <v>11871</v>
      </c>
      <c r="E1412" s="83"/>
      <c r="F1412" s="84">
        <v>2.0</v>
      </c>
      <c r="G1412" s="11"/>
      <c r="I1412" t="str">
        <f t="array" ref="I1412">INDEX('2021 Points'!$F$13:$F$21,MATCH(1,MMULT(--('2021 Points'!$G$13:$N$21=D1412),TRANSPOSE(COLUMN('2021 Points'!$G$13:$N$21)^0)),0))</f>
        <v>#N/A</v>
      </c>
    </row>
    <row r="1413">
      <c r="A1413" s="48">
        <v>1412.0</v>
      </c>
      <c r="B1413" s="60">
        <v>2104.0</v>
      </c>
      <c r="C1413" s="62" t="s">
        <v>4354</v>
      </c>
      <c r="D1413" s="84" t="s">
        <v>2224</v>
      </c>
      <c r="E1413" s="84" t="s">
        <v>9990</v>
      </c>
      <c r="F1413" s="84">
        <v>2.0</v>
      </c>
      <c r="G1413" s="11"/>
      <c r="I1413" t="str">
        <f t="array" ref="I1413">INDEX('2021 Points'!$F$13:$F$21,MATCH(1,MMULT(--('2021 Points'!$G$13:$N$21=D1413),TRANSPOSE(COLUMN('2021 Points'!$G$13:$N$21)^0)),0))</f>
        <v>#N/A</v>
      </c>
    </row>
    <row r="1414">
      <c r="A1414" s="48">
        <v>1413.0</v>
      </c>
      <c r="B1414" s="60">
        <v>954.0</v>
      </c>
      <c r="C1414" s="61" t="s">
        <v>5244</v>
      </c>
      <c r="D1414" s="84" t="s">
        <v>10967</v>
      </c>
      <c r="E1414" s="83"/>
      <c r="F1414" s="84">
        <v>2.0</v>
      </c>
      <c r="G1414" s="11"/>
      <c r="I1414" t="str">
        <f t="array" ref="I1414">INDEX('2021 Points'!$F$13:$F$21,MATCH(1,MMULT(--('2021 Points'!$G$13:$N$21=D1414),TRANSPOSE(COLUMN('2021 Points'!$G$13:$N$21)^0)),0))</f>
        <v>#N/A</v>
      </c>
    </row>
    <row r="1415">
      <c r="A1415" s="48">
        <v>1414.0</v>
      </c>
      <c r="B1415" s="65"/>
      <c r="C1415" s="61" t="s">
        <v>11722</v>
      </c>
      <c r="D1415" s="84" t="s">
        <v>3571</v>
      </c>
      <c r="E1415" s="83"/>
      <c r="F1415" s="84">
        <v>2.0</v>
      </c>
      <c r="G1415" s="11"/>
      <c r="I1415" t="str">
        <f t="array" ref="I1415">INDEX('2021 Points'!$F$13:$F$21,MATCH(1,MMULT(--('2021 Points'!$G$13:$N$21=D1415),TRANSPOSE(COLUMN('2021 Points'!$G$13:$N$21)^0)),0))</f>
        <v>#N/A</v>
      </c>
    </row>
    <row r="1416">
      <c r="A1416" s="48">
        <v>1415.0</v>
      </c>
      <c r="B1416" s="60">
        <v>2550.0</v>
      </c>
      <c r="C1416" s="62" t="s">
        <v>6026</v>
      </c>
      <c r="D1416" s="84" t="s">
        <v>11857</v>
      </c>
      <c r="E1416" s="83"/>
      <c r="F1416" s="84">
        <v>2.0</v>
      </c>
      <c r="G1416" s="11"/>
      <c r="I1416" t="str">
        <f t="array" ref="I1416">INDEX('2021 Points'!$F$13:$F$21,MATCH(1,MMULT(--('2021 Points'!$G$13:$N$21=D1416),TRANSPOSE(COLUMN('2021 Points'!$G$13:$N$21)^0)),0))</f>
        <v>#N/A</v>
      </c>
    </row>
    <row r="1417">
      <c r="A1417" s="48">
        <v>1416.0</v>
      </c>
      <c r="B1417" s="60">
        <v>686.0</v>
      </c>
      <c r="C1417" s="61" t="s">
        <v>5645</v>
      </c>
      <c r="D1417" s="84" t="s">
        <v>11795</v>
      </c>
      <c r="E1417" s="83"/>
      <c r="F1417" s="84">
        <v>2.0</v>
      </c>
      <c r="G1417" s="11"/>
      <c r="I1417" t="str">
        <f t="array" ref="I1417">INDEX('2021 Points'!$F$13:$F$21,MATCH(1,MMULT(--('2021 Points'!$G$13:$N$21=D1417),TRANSPOSE(COLUMN('2021 Points'!$G$13:$N$21)^0)),0))</f>
        <v>#N/A</v>
      </c>
    </row>
    <row r="1418">
      <c r="A1418" s="48">
        <v>1417.0</v>
      </c>
      <c r="B1418" s="65"/>
      <c r="C1418" s="61" t="s">
        <v>12168</v>
      </c>
      <c r="D1418" s="84" t="s">
        <v>11091</v>
      </c>
      <c r="E1418" s="84" t="s">
        <v>9081</v>
      </c>
      <c r="F1418" s="84">
        <v>2.0</v>
      </c>
      <c r="G1418" s="11"/>
      <c r="I1418" t="str">
        <f t="array" ref="I1418">INDEX('2021 Points'!$F$13:$F$21,MATCH(1,MMULT(--('2021 Points'!$G$13:$N$21=D1418),TRANSPOSE(COLUMN('2021 Points'!$G$13:$N$21)^0)),0))</f>
        <v>#N/A</v>
      </c>
    </row>
    <row r="1419">
      <c r="A1419" s="48">
        <v>1418.0</v>
      </c>
      <c r="B1419" s="65"/>
      <c r="C1419" s="61" t="s">
        <v>12169</v>
      </c>
      <c r="D1419" s="84" t="s">
        <v>11827</v>
      </c>
      <c r="E1419" s="83"/>
      <c r="F1419" s="84">
        <v>2.0</v>
      </c>
      <c r="G1419" s="11"/>
      <c r="I1419" t="str">
        <f t="array" ref="I1419">INDEX('2021 Points'!$F$13:$F$21,MATCH(1,MMULT(--('2021 Points'!$G$13:$N$21=D1419),TRANSPOSE(COLUMN('2021 Points'!$G$13:$N$21)^0)),0))</f>
        <v>#N/A</v>
      </c>
    </row>
    <row r="1420">
      <c r="A1420" s="48">
        <v>1419.0</v>
      </c>
      <c r="B1420" s="65"/>
      <c r="C1420" s="61" t="s">
        <v>10184</v>
      </c>
      <c r="D1420" s="84" t="s">
        <v>11847</v>
      </c>
      <c r="E1420" s="83"/>
      <c r="F1420" s="84">
        <v>2.0</v>
      </c>
      <c r="G1420" s="11"/>
      <c r="I1420" t="str">
        <f t="array" ref="I1420">INDEX('2021 Points'!$F$13:$F$21,MATCH(1,MMULT(--('2021 Points'!$G$13:$N$21=D1420),TRANSPOSE(COLUMN('2021 Points'!$G$13:$N$21)^0)),0))</f>
        <v>#N/A</v>
      </c>
    </row>
    <row r="1421">
      <c r="A1421" s="48">
        <v>1420.0</v>
      </c>
      <c r="B1421" s="65"/>
      <c r="C1421" s="61" t="s">
        <v>11724</v>
      </c>
      <c r="D1421" s="84" t="s">
        <v>11808</v>
      </c>
      <c r="E1421" s="83"/>
      <c r="F1421" s="84">
        <v>2.0</v>
      </c>
      <c r="G1421" s="11"/>
      <c r="I1421" t="str">
        <f t="array" ref="I1421">INDEX('2021 Points'!$F$13:$F$21,MATCH(1,MMULT(--('2021 Points'!$G$13:$N$21=D1421),TRANSPOSE(COLUMN('2021 Points'!$G$13:$N$21)^0)),0))</f>
        <v>#N/A</v>
      </c>
    </row>
    <row r="1422">
      <c r="A1422" s="48">
        <v>1421.0</v>
      </c>
      <c r="B1422" s="65"/>
      <c r="C1422" s="61" t="s">
        <v>11726</v>
      </c>
      <c r="D1422" s="84" t="s">
        <v>11796</v>
      </c>
      <c r="E1422" s="83"/>
      <c r="F1422" s="84">
        <v>2.0</v>
      </c>
      <c r="G1422" s="11"/>
      <c r="I1422" t="str">
        <f t="array" ref="I1422">INDEX('2021 Points'!$F$13:$F$21,MATCH(1,MMULT(--('2021 Points'!$G$13:$N$21=D1422),TRANSPOSE(COLUMN('2021 Points'!$G$13:$N$21)^0)),0))</f>
        <v>#N/A</v>
      </c>
    </row>
    <row r="1423">
      <c r="A1423" s="48">
        <v>1422.0</v>
      </c>
      <c r="B1423" s="65"/>
      <c r="C1423" s="61" t="s">
        <v>12170</v>
      </c>
      <c r="D1423" s="84" t="s">
        <v>11773</v>
      </c>
      <c r="E1423" s="83"/>
      <c r="F1423" s="84">
        <v>2.0</v>
      </c>
      <c r="G1423" s="11"/>
      <c r="I1423" t="str">
        <f t="array" ref="I1423">INDEX('2021 Points'!$F$13:$F$21,MATCH(1,MMULT(--('2021 Points'!$G$13:$N$21=D1423),TRANSPOSE(COLUMN('2021 Points'!$G$13:$N$21)^0)),0))</f>
        <v>#N/A</v>
      </c>
    </row>
    <row r="1424">
      <c r="A1424" s="48">
        <v>1423.0</v>
      </c>
      <c r="B1424" s="65"/>
      <c r="C1424" s="61" t="s">
        <v>12171</v>
      </c>
      <c r="D1424" s="84" t="s">
        <v>3171</v>
      </c>
      <c r="E1424" s="83"/>
      <c r="F1424" s="84">
        <v>2.0</v>
      </c>
      <c r="G1424" s="11"/>
      <c r="I1424" t="str">
        <f t="array" ref="I1424">INDEX('2021 Points'!$F$13:$F$21,MATCH(1,MMULT(--('2021 Points'!$G$13:$N$21=D1424),TRANSPOSE(COLUMN('2021 Points'!$G$13:$N$21)^0)),0))</f>
        <v>#N/A</v>
      </c>
    </row>
    <row r="1425">
      <c r="A1425" s="48">
        <v>1424.0</v>
      </c>
      <c r="B1425" s="65"/>
      <c r="C1425" s="61" t="s">
        <v>10187</v>
      </c>
      <c r="D1425" s="84" t="s">
        <v>11866</v>
      </c>
      <c r="E1425" s="83"/>
      <c r="F1425" s="84">
        <v>2.0</v>
      </c>
      <c r="G1425" s="11"/>
      <c r="I1425" t="str">
        <f t="array" ref="I1425">INDEX('2021 Points'!$F$13:$F$21,MATCH(1,MMULT(--('2021 Points'!$G$13:$N$21=D1425),TRANSPOSE(COLUMN('2021 Points'!$G$13:$N$21)^0)),0))</f>
        <v>#N/A</v>
      </c>
    </row>
    <row r="1426">
      <c r="A1426" s="48">
        <v>1425.0</v>
      </c>
      <c r="B1426" s="65"/>
      <c r="C1426" s="61" t="s">
        <v>12172</v>
      </c>
      <c r="D1426" s="84" t="s">
        <v>3486</v>
      </c>
      <c r="E1426" s="84" t="s">
        <v>11377</v>
      </c>
      <c r="F1426" s="84">
        <v>2.0</v>
      </c>
      <c r="G1426" s="11"/>
      <c r="I1426" t="str">
        <f t="array" ref="I1426">INDEX('2021 Points'!$F$13:$F$21,MATCH(1,MMULT(--('2021 Points'!$G$13:$N$21=D1426),TRANSPOSE(COLUMN('2021 Points'!$G$13:$N$21)^0)),0))</f>
        <v>#N/A</v>
      </c>
    </row>
    <row r="1427">
      <c r="A1427" s="48">
        <v>1426.0</v>
      </c>
      <c r="B1427" s="65"/>
      <c r="C1427" s="61" t="s">
        <v>9102</v>
      </c>
      <c r="D1427" s="84" t="s">
        <v>11855</v>
      </c>
      <c r="E1427" s="84" t="s">
        <v>11286</v>
      </c>
      <c r="F1427" s="84">
        <v>2.0</v>
      </c>
      <c r="G1427" s="11"/>
      <c r="I1427" t="str">
        <f t="array" ref="I1427">INDEX('2021 Points'!$F$13:$F$21,MATCH(1,MMULT(--('2021 Points'!$G$13:$N$21=D1427),TRANSPOSE(COLUMN('2021 Points'!$G$13:$N$21)^0)),0))</f>
        <v>#N/A</v>
      </c>
    </row>
    <row r="1428">
      <c r="A1428" s="48">
        <v>1427.0</v>
      </c>
      <c r="B1428" s="65"/>
      <c r="C1428" s="61" t="s">
        <v>12173</v>
      </c>
      <c r="D1428" s="84" t="s">
        <v>11849</v>
      </c>
      <c r="E1428" s="83"/>
      <c r="F1428" s="84">
        <v>2.0</v>
      </c>
      <c r="G1428" s="11"/>
      <c r="I1428" t="str">
        <f t="array" ref="I1428">INDEX('2021 Points'!$F$13:$F$21,MATCH(1,MMULT(--('2021 Points'!$G$13:$N$21=D1428),TRANSPOSE(COLUMN('2021 Points'!$G$13:$N$21)^0)),0))</f>
        <v>#N/A</v>
      </c>
    </row>
    <row r="1429">
      <c r="A1429" s="48">
        <v>1428.0</v>
      </c>
      <c r="B1429" s="60">
        <v>1930.0</v>
      </c>
      <c r="C1429" s="62" t="s">
        <v>5930</v>
      </c>
      <c r="D1429" s="84" t="s">
        <v>1878</v>
      </c>
      <c r="E1429" s="83"/>
      <c r="F1429" s="84">
        <v>2.0</v>
      </c>
      <c r="G1429" s="11"/>
      <c r="I1429" t="str">
        <f t="array" ref="I1429">INDEX('2021 Points'!$F$13:$F$21,MATCH(1,MMULT(--('2021 Points'!$G$13:$N$21=D1429),TRANSPOSE(COLUMN('2021 Points'!$G$13:$N$21)^0)),0))</f>
        <v>#N/A</v>
      </c>
    </row>
    <row r="1430">
      <c r="A1430" s="48">
        <v>1429.0</v>
      </c>
      <c r="B1430" s="65"/>
      <c r="C1430" s="61" t="s">
        <v>8928</v>
      </c>
      <c r="D1430" s="84" t="s">
        <v>1770</v>
      </c>
      <c r="E1430" s="84" t="s">
        <v>1350</v>
      </c>
      <c r="F1430" s="84">
        <v>2.0</v>
      </c>
      <c r="G1430" s="11"/>
      <c r="I1430" t="str">
        <f t="array" ref="I1430">INDEX('2021 Points'!$F$13:$F$21,MATCH(1,MMULT(--('2021 Points'!$G$13:$N$21=D1430),TRANSPOSE(COLUMN('2021 Points'!$G$13:$N$21)^0)),0))</f>
        <v>#N/A</v>
      </c>
    </row>
    <row r="1431">
      <c r="A1431" s="48">
        <v>1430.0</v>
      </c>
      <c r="B1431" s="60">
        <v>1979.0</v>
      </c>
      <c r="C1431" s="62" t="s">
        <v>4602</v>
      </c>
      <c r="D1431" s="84" t="s">
        <v>11504</v>
      </c>
      <c r="E1431" s="84" t="s">
        <v>1442</v>
      </c>
      <c r="F1431" s="84">
        <v>2.0</v>
      </c>
      <c r="G1431" s="11"/>
      <c r="I1431" t="str">
        <f t="array" ref="I1431">INDEX('2021 Points'!$F$13:$F$21,MATCH(1,MMULT(--('2021 Points'!$G$13:$N$21=D1431),TRANSPOSE(COLUMN('2021 Points'!$G$13:$N$21)^0)),0))</f>
        <v>#N/A</v>
      </c>
    </row>
    <row r="1432">
      <c r="A1432" s="48">
        <v>1431.0</v>
      </c>
      <c r="B1432" s="60">
        <v>737.0</v>
      </c>
      <c r="C1432" s="61" t="s">
        <v>4974</v>
      </c>
      <c r="D1432" s="84" t="s">
        <v>3545</v>
      </c>
      <c r="E1432" s="84" t="s">
        <v>8683</v>
      </c>
      <c r="F1432" s="84">
        <v>2.0</v>
      </c>
      <c r="G1432" s="11"/>
      <c r="I1432" t="str">
        <f t="array" ref="I1432">INDEX('2021 Points'!$F$13:$F$21,MATCH(1,MMULT(--('2021 Points'!$G$13:$N$21=D1432),TRANSPOSE(COLUMN('2021 Points'!$G$13:$N$21)^0)),0))</f>
        <v>#N/A</v>
      </c>
    </row>
    <row r="1433">
      <c r="A1433" s="48">
        <v>1432.0</v>
      </c>
      <c r="B1433" s="65"/>
      <c r="C1433" s="61" t="s">
        <v>12174</v>
      </c>
      <c r="D1433" s="84" t="s">
        <v>3183</v>
      </c>
      <c r="E1433" s="83"/>
      <c r="F1433" s="84">
        <v>2.0</v>
      </c>
      <c r="G1433" s="11"/>
      <c r="I1433" t="str">
        <f t="array" ref="I1433">INDEX('2021 Points'!$F$13:$F$21,MATCH(1,MMULT(--('2021 Points'!$G$13:$N$21=D1433),TRANSPOSE(COLUMN('2021 Points'!$G$13:$N$21)^0)),0))</f>
        <v>#N/A</v>
      </c>
    </row>
    <row r="1434">
      <c r="A1434" s="48">
        <v>1433.0</v>
      </c>
      <c r="B1434" s="65"/>
      <c r="C1434" s="61" t="s">
        <v>11738</v>
      </c>
      <c r="D1434" s="84" t="s">
        <v>11801</v>
      </c>
      <c r="E1434" s="83"/>
      <c r="F1434" s="84">
        <v>2.0</v>
      </c>
      <c r="G1434" s="11"/>
      <c r="I1434" t="str">
        <f t="array" ref="I1434">INDEX('2021 Points'!$F$13:$F$21,MATCH(1,MMULT(--('2021 Points'!$G$13:$N$21=D1434),TRANSPOSE(COLUMN('2021 Points'!$G$13:$N$21)^0)),0))</f>
        <v>#N/A</v>
      </c>
    </row>
    <row r="1435">
      <c r="A1435" s="48">
        <v>1434.0</v>
      </c>
      <c r="B1435" s="60">
        <v>1082.0</v>
      </c>
      <c r="C1435" s="61" t="s">
        <v>5949</v>
      </c>
      <c r="D1435" s="84" t="s">
        <v>561</v>
      </c>
      <c r="E1435" s="84" t="s">
        <v>9963</v>
      </c>
      <c r="F1435" s="84">
        <v>2.0</v>
      </c>
      <c r="G1435" s="11"/>
      <c r="I1435" t="str">
        <f t="array" ref="I1435">INDEX('2021 Points'!$F$13:$F$21,MATCH(1,MMULT(--('2021 Points'!$G$13:$N$21=D1435),TRANSPOSE(COLUMN('2021 Points'!$G$13:$N$21)^0)),0))</f>
        <v>#N/A</v>
      </c>
    </row>
    <row r="1436">
      <c r="A1436" s="48">
        <v>1435.0</v>
      </c>
      <c r="B1436" s="65"/>
      <c r="C1436" s="61" t="s">
        <v>12175</v>
      </c>
      <c r="D1436" s="84" t="s">
        <v>4067</v>
      </c>
      <c r="E1436" s="84" t="s">
        <v>998</v>
      </c>
      <c r="F1436" s="84">
        <v>2.0</v>
      </c>
      <c r="G1436" s="11"/>
      <c r="I1436" t="str">
        <f t="array" ref="I1436">INDEX('2021 Points'!$F$13:$F$21,MATCH(1,MMULT(--('2021 Points'!$G$13:$N$21=D1436),TRANSPOSE(COLUMN('2021 Points'!$G$13:$N$21)^0)),0))</f>
        <v>#N/A</v>
      </c>
    </row>
    <row r="1437">
      <c r="A1437" s="48">
        <v>1436.0</v>
      </c>
      <c r="B1437" s="65"/>
      <c r="C1437" s="61" t="s">
        <v>5183</v>
      </c>
      <c r="D1437" s="84" t="s">
        <v>11778</v>
      </c>
      <c r="E1437" s="83"/>
      <c r="F1437" s="84">
        <v>2.0</v>
      </c>
      <c r="G1437" s="11"/>
      <c r="I1437" t="str">
        <f t="array" ref="I1437">INDEX('2021 Points'!$F$13:$F$21,MATCH(1,MMULT(--('2021 Points'!$G$13:$N$21=D1437),TRANSPOSE(COLUMN('2021 Points'!$G$13:$N$21)^0)),0))</f>
        <v>#N/A</v>
      </c>
    </row>
    <row r="1438">
      <c r="A1438" s="48">
        <v>1437.0</v>
      </c>
      <c r="B1438" s="60">
        <v>1469.0</v>
      </c>
      <c r="C1438" s="62" t="s">
        <v>369</v>
      </c>
      <c r="D1438" s="84" t="s">
        <v>11861</v>
      </c>
      <c r="E1438" s="83"/>
      <c r="F1438" s="84">
        <v>2.0</v>
      </c>
      <c r="G1438" s="11"/>
      <c r="I1438" t="str">
        <f t="array" ref="I1438">INDEX('2021 Points'!$F$13:$F$21,MATCH(1,MMULT(--('2021 Points'!$G$13:$N$21=D1438),TRANSPOSE(COLUMN('2021 Points'!$G$13:$N$21)^0)),0))</f>
        <v>#N/A</v>
      </c>
    </row>
    <row r="1439">
      <c r="A1439" s="48">
        <v>1438.0</v>
      </c>
      <c r="B1439" s="60">
        <v>946.0</v>
      </c>
      <c r="C1439" s="61" t="s">
        <v>5060</v>
      </c>
      <c r="D1439" s="84" t="s">
        <v>2278</v>
      </c>
      <c r="E1439" s="83"/>
      <c r="F1439" s="84">
        <v>2.0</v>
      </c>
      <c r="G1439" s="11"/>
      <c r="I1439" t="str">
        <f t="array" ref="I1439">INDEX('2021 Points'!$F$13:$F$21,MATCH(1,MMULT(--('2021 Points'!$G$13:$N$21=D1439),TRANSPOSE(COLUMN('2021 Points'!$G$13:$N$21)^0)),0))</f>
        <v>#N/A</v>
      </c>
    </row>
    <row r="1440">
      <c r="A1440" s="48">
        <v>1439.0</v>
      </c>
      <c r="B1440" s="60">
        <v>566.0</v>
      </c>
      <c r="C1440" s="61" t="s">
        <v>9062</v>
      </c>
      <c r="D1440" s="84" t="s">
        <v>11769</v>
      </c>
      <c r="E1440" s="84" t="s">
        <v>4373</v>
      </c>
      <c r="F1440" s="84">
        <v>2.0</v>
      </c>
      <c r="G1440" s="11"/>
      <c r="I1440" t="str">
        <f t="array" ref="I1440">INDEX('2021 Points'!$F$13:$F$21,MATCH(1,MMULT(--('2021 Points'!$G$13:$N$21=D1440),TRANSPOSE(COLUMN('2021 Points'!$G$13:$N$21)^0)),0))</f>
        <v>#N/A</v>
      </c>
    </row>
    <row r="1441">
      <c r="A1441" s="48">
        <v>1440.0</v>
      </c>
      <c r="B1441" s="65"/>
      <c r="C1441" s="61" t="s">
        <v>10191</v>
      </c>
      <c r="D1441" s="84" t="s">
        <v>11863</v>
      </c>
      <c r="E1441" s="83"/>
      <c r="F1441" s="84">
        <v>2.0</v>
      </c>
      <c r="G1441" s="11"/>
      <c r="I1441" t="str">
        <f t="array" ref="I1441">INDEX('2021 Points'!$F$13:$F$21,MATCH(1,MMULT(--('2021 Points'!$G$13:$N$21=D1441),TRANSPOSE(COLUMN('2021 Points'!$G$13:$N$21)^0)),0))</f>
        <v>#N/A</v>
      </c>
    </row>
    <row r="1442">
      <c r="A1442" s="48">
        <v>1441.0</v>
      </c>
      <c r="B1442" s="65"/>
      <c r="C1442" s="61" t="s">
        <v>10192</v>
      </c>
      <c r="D1442" s="84" t="s">
        <v>11813</v>
      </c>
      <c r="E1442" s="84" t="s">
        <v>11814</v>
      </c>
      <c r="F1442" s="84">
        <v>2.0</v>
      </c>
      <c r="G1442" s="11"/>
      <c r="I1442" t="str">
        <f t="array" ref="I1442">INDEX('2021 Points'!$F$13:$F$21,MATCH(1,MMULT(--('2021 Points'!$G$13:$N$21=D1442),TRANSPOSE(COLUMN('2021 Points'!$G$13:$N$21)^0)),0))</f>
        <v>#N/A</v>
      </c>
    </row>
    <row r="1443">
      <c r="A1443" s="48">
        <v>1442.0</v>
      </c>
      <c r="B1443" s="60">
        <v>2370.0</v>
      </c>
      <c r="C1443" s="62" t="s">
        <v>8982</v>
      </c>
      <c r="D1443" s="84" t="s">
        <v>3278</v>
      </c>
      <c r="E1443" s="83"/>
      <c r="F1443" s="84">
        <v>2.0</v>
      </c>
      <c r="G1443" s="11"/>
      <c r="I1443" t="str">
        <f t="array" ref="I1443">INDEX('2021 Points'!$F$13:$F$21,MATCH(1,MMULT(--('2021 Points'!$G$13:$N$21=D1443),TRANSPOSE(COLUMN('2021 Points'!$G$13:$N$21)^0)),0))</f>
        <v>#N/A</v>
      </c>
    </row>
    <row r="1444">
      <c r="A1444" s="48">
        <v>1443.0</v>
      </c>
      <c r="B1444" s="60">
        <v>2453.0</v>
      </c>
      <c r="C1444" s="62" t="s">
        <v>12014</v>
      </c>
      <c r="D1444" s="84" t="s">
        <v>11791</v>
      </c>
      <c r="E1444" s="83"/>
      <c r="F1444" s="84">
        <v>2.0</v>
      </c>
      <c r="G1444" s="11"/>
      <c r="I1444" t="str">
        <f t="array" ref="I1444">INDEX('2021 Points'!$F$13:$F$21,MATCH(1,MMULT(--('2021 Points'!$G$13:$N$21=D1444),TRANSPOSE(COLUMN('2021 Points'!$G$13:$N$21)^0)),0))</f>
        <v>#N/A</v>
      </c>
    </row>
    <row r="1445">
      <c r="A1445" s="48">
        <v>1444.0</v>
      </c>
      <c r="B1445" s="65"/>
      <c r="C1445" s="61" t="s">
        <v>11751</v>
      </c>
      <c r="D1445" s="84" t="s">
        <v>11904</v>
      </c>
      <c r="E1445" s="83"/>
      <c r="F1445" s="84">
        <v>1.0</v>
      </c>
      <c r="G1445" s="11"/>
      <c r="I1445" t="str">
        <f t="array" ref="I1445">INDEX('2021 Points'!$F$13:$F$21,MATCH(1,MMULT(--('2021 Points'!$G$13:$N$21=D1445),TRANSPOSE(COLUMN('2021 Points'!$G$13:$N$21)^0)),0))</f>
        <v>#N/A</v>
      </c>
    </row>
    <row r="1446">
      <c r="A1446" s="48">
        <v>1445.0</v>
      </c>
      <c r="B1446" s="65"/>
      <c r="C1446" s="61" t="s">
        <v>5295</v>
      </c>
      <c r="D1446" s="84" t="s">
        <v>11433</v>
      </c>
      <c r="E1446" s="84" t="s">
        <v>4373</v>
      </c>
      <c r="F1446" s="84">
        <v>1.0</v>
      </c>
      <c r="G1446" s="11"/>
      <c r="I1446" t="str">
        <f t="array" ref="I1446">INDEX('2021 Points'!$F$13:$F$21,MATCH(1,MMULT(--('2021 Points'!$G$13:$N$21=D1446),TRANSPOSE(COLUMN('2021 Points'!$G$13:$N$21)^0)),0))</f>
        <v>#N/A</v>
      </c>
    </row>
    <row r="1447">
      <c r="A1447" s="48">
        <v>1446.0</v>
      </c>
      <c r="B1447" s="60">
        <v>2029.0</v>
      </c>
      <c r="C1447" s="62" t="s">
        <v>5820</v>
      </c>
      <c r="D1447" s="84" t="s">
        <v>11890</v>
      </c>
      <c r="E1447" s="83"/>
      <c r="F1447" s="84">
        <v>1.0</v>
      </c>
      <c r="G1447" s="11"/>
      <c r="I1447" t="str">
        <f t="array" ref="I1447">INDEX('2021 Points'!$F$13:$F$21,MATCH(1,MMULT(--('2021 Points'!$G$13:$N$21=D1447),TRANSPOSE(COLUMN('2021 Points'!$G$13:$N$21)^0)),0))</f>
        <v>#N/A</v>
      </c>
    </row>
    <row r="1448">
      <c r="A1448" s="48">
        <v>1447.0</v>
      </c>
      <c r="B1448" s="65"/>
      <c r="C1448" s="61" t="s">
        <v>11754</v>
      </c>
      <c r="D1448" s="84" t="s">
        <v>2993</v>
      </c>
      <c r="E1448" s="83"/>
      <c r="F1448" s="84">
        <v>1.0</v>
      </c>
      <c r="G1448" s="11"/>
      <c r="I1448" t="str">
        <f t="array" ref="I1448">INDEX('2021 Points'!$F$13:$F$21,MATCH(1,MMULT(--('2021 Points'!$G$13:$N$21=D1448),TRANSPOSE(COLUMN('2021 Points'!$G$13:$N$21)^0)),0))</f>
        <v>#N/A</v>
      </c>
    </row>
    <row r="1449">
      <c r="A1449" s="48">
        <v>1448.0</v>
      </c>
      <c r="B1449" s="65"/>
      <c r="C1449" s="61" t="s">
        <v>6104</v>
      </c>
      <c r="D1449" s="84" t="s">
        <v>11916</v>
      </c>
      <c r="E1449" s="83"/>
      <c r="F1449" s="84">
        <v>1.0</v>
      </c>
      <c r="G1449" s="11"/>
      <c r="I1449" t="str">
        <f t="array" ref="I1449">INDEX('2021 Points'!$F$13:$F$21,MATCH(1,MMULT(--('2021 Points'!$G$13:$N$21=D1449),TRANSPOSE(COLUMN('2021 Points'!$G$13:$N$21)^0)),0))</f>
        <v>#N/A</v>
      </c>
    </row>
    <row r="1450">
      <c r="A1450" s="48">
        <v>1449.0</v>
      </c>
      <c r="B1450" s="60">
        <v>1838.0</v>
      </c>
      <c r="C1450" s="62" t="s">
        <v>5984</v>
      </c>
      <c r="D1450" s="84" t="s">
        <v>11076</v>
      </c>
      <c r="E1450" s="84" t="s">
        <v>9925</v>
      </c>
      <c r="F1450" s="84">
        <v>1.0</v>
      </c>
      <c r="G1450" s="11"/>
      <c r="I1450" t="str">
        <f t="array" ref="I1450">INDEX('2021 Points'!$F$13:$F$21,MATCH(1,MMULT(--('2021 Points'!$G$13:$N$21=D1450),TRANSPOSE(COLUMN('2021 Points'!$G$13:$N$21)^0)),0))</f>
        <v>#N/A</v>
      </c>
    </row>
    <row r="1451">
      <c r="A1451" s="48">
        <v>1450.0</v>
      </c>
      <c r="B1451" s="60">
        <v>1232.0</v>
      </c>
      <c r="C1451" s="61" t="s">
        <v>808</v>
      </c>
      <c r="D1451" s="84" t="s">
        <v>11953</v>
      </c>
      <c r="E1451" s="83"/>
      <c r="F1451" s="84">
        <v>1.0</v>
      </c>
      <c r="G1451" s="11"/>
      <c r="I1451" t="str">
        <f t="array" ref="I1451">INDEX('2021 Points'!$F$13:$F$21,MATCH(1,MMULT(--('2021 Points'!$G$13:$N$21=D1451),TRANSPOSE(COLUMN('2021 Points'!$G$13:$N$21)^0)),0))</f>
        <v>#N/A</v>
      </c>
    </row>
    <row r="1452">
      <c r="A1452" s="48">
        <v>1451.0</v>
      </c>
      <c r="B1452" s="65"/>
      <c r="C1452" s="61" t="s">
        <v>10195</v>
      </c>
      <c r="D1452" s="84" t="s">
        <v>10981</v>
      </c>
      <c r="E1452" s="84" t="s">
        <v>9988</v>
      </c>
      <c r="F1452" s="84">
        <v>1.0</v>
      </c>
      <c r="G1452" s="11"/>
      <c r="I1452" t="str">
        <f t="array" ref="I1452">INDEX('2021 Points'!$F$13:$F$21,MATCH(1,MMULT(--('2021 Points'!$G$13:$N$21=D1452),TRANSPOSE(COLUMN('2021 Points'!$G$13:$N$21)^0)),0))</f>
        <v>#N/A</v>
      </c>
    </row>
    <row r="1453">
      <c r="A1453" s="48">
        <v>1452.0</v>
      </c>
      <c r="B1453" s="65"/>
      <c r="C1453" s="61" t="s">
        <v>12176</v>
      </c>
      <c r="D1453" s="84" t="s">
        <v>11710</v>
      </c>
      <c r="E1453" s="84" t="s">
        <v>11489</v>
      </c>
      <c r="F1453" s="84">
        <v>1.0</v>
      </c>
      <c r="G1453" s="11"/>
      <c r="I1453" t="str">
        <f t="array" ref="I1453">INDEX('2021 Points'!$F$13:$F$21,MATCH(1,MMULT(--('2021 Points'!$G$13:$N$21=D1453),TRANSPOSE(COLUMN('2021 Points'!$G$13:$N$21)^0)),0))</f>
        <v>#N/A</v>
      </c>
    </row>
    <row r="1454">
      <c r="A1454" s="48">
        <v>1453.0</v>
      </c>
      <c r="B1454" s="65"/>
      <c r="C1454" s="61" t="s">
        <v>12177</v>
      </c>
      <c r="D1454" s="84" t="s">
        <v>11897</v>
      </c>
      <c r="E1454" s="84" t="s">
        <v>11324</v>
      </c>
      <c r="F1454" s="84">
        <v>1.0</v>
      </c>
      <c r="G1454" s="11"/>
      <c r="I1454" t="str">
        <f t="array" ref="I1454">INDEX('2021 Points'!$F$13:$F$21,MATCH(1,MMULT(--('2021 Points'!$G$13:$N$21=D1454),TRANSPOSE(COLUMN('2021 Points'!$G$13:$N$21)^0)),0))</f>
        <v>#N/A</v>
      </c>
    </row>
    <row r="1455">
      <c r="A1455" s="48">
        <v>1454.0</v>
      </c>
      <c r="B1455" s="65"/>
      <c r="C1455" s="61" t="s">
        <v>12178</v>
      </c>
      <c r="D1455" s="84" t="s">
        <v>11356</v>
      </c>
      <c r="E1455" s="84" t="s">
        <v>9959</v>
      </c>
      <c r="F1455" s="84">
        <v>1.0</v>
      </c>
      <c r="G1455" s="11"/>
      <c r="I1455" t="str">
        <f t="array" ref="I1455">INDEX('2021 Points'!$F$13:$F$21,MATCH(1,MMULT(--('2021 Points'!$G$13:$N$21=D1455),TRANSPOSE(COLUMN('2021 Points'!$G$13:$N$21)^0)),0))</f>
        <v>#N/A</v>
      </c>
    </row>
    <row r="1456">
      <c r="A1456" s="48">
        <v>1455.0</v>
      </c>
      <c r="B1456" s="65"/>
      <c r="C1456" s="61" t="s">
        <v>11759</v>
      </c>
      <c r="D1456" s="84" t="s">
        <v>11924</v>
      </c>
      <c r="E1456" s="84" t="s">
        <v>11925</v>
      </c>
      <c r="F1456" s="84">
        <v>1.0</v>
      </c>
      <c r="G1456" s="11"/>
      <c r="I1456" t="str">
        <f t="array" ref="I1456">INDEX('2021 Points'!$F$13:$F$21,MATCH(1,MMULT(--('2021 Points'!$G$13:$N$21=D1456),TRANSPOSE(COLUMN('2021 Points'!$G$13:$N$21)^0)),0))</f>
        <v>#N/A</v>
      </c>
    </row>
    <row r="1457">
      <c r="A1457" s="48">
        <v>1456.0</v>
      </c>
      <c r="B1457" s="65"/>
      <c r="C1457" s="61" t="s">
        <v>6125</v>
      </c>
      <c r="D1457" s="84" t="s">
        <v>171</v>
      </c>
      <c r="E1457" s="84" t="s">
        <v>8605</v>
      </c>
      <c r="F1457" s="84">
        <v>1.0</v>
      </c>
      <c r="G1457" s="11"/>
      <c r="I1457" t="str">
        <f t="array" ref="I1457">INDEX('2021 Points'!$F$13:$F$21,MATCH(1,MMULT(--('2021 Points'!$G$13:$N$21=D1457),TRANSPOSE(COLUMN('2021 Points'!$G$13:$N$21)^0)),0))</f>
        <v>#N/A</v>
      </c>
    </row>
    <row r="1458">
      <c r="A1458" s="48">
        <v>1457.0</v>
      </c>
      <c r="B1458" s="60">
        <v>2350.0</v>
      </c>
      <c r="C1458" s="62" t="s">
        <v>5866</v>
      </c>
      <c r="D1458" s="84" t="s">
        <v>2510</v>
      </c>
      <c r="E1458" s="84" t="s">
        <v>8940</v>
      </c>
      <c r="F1458" s="84">
        <v>1.0</v>
      </c>
      <c r="G1458" s="11"/>
      <c r="I1458" t="str">
        <f t="array" ref="I1458">INDEX('2021 Points'!$F$13:$F$21,MATCH(1,MMULT(--('2021 Points'!$G$13:$N$21=D1458),TRANSPOSE(COLUMN('2021 Points'!$G$13:$N$21)^0)),0))</f>
        <v>#N/A</v>
      </c>
    </row>
    <row r="1459">
      <c r="A1459" s="48">
        <v>1458.0</v>
      </c>
      <c r="B1459" s="65"/>
      <c r="C1459" s="61" t="s">
        <v>8932</v>
      </c>
      <c r="D1459" s="84" t="s">
        <v>545</v>
      </c>
      <c r="E1459" s="83"/>
      <c r="F1459" s="84">
        <v>1.0</v>
      </c>
      <c r="G1459" s="11"/>
      <c r="I1459" t="str">
        <f t="array" ref="I1459">INDEX('2021 Points'!$F$13:$F$21,MATCH(1,MMULT(--('2021 Points'!$G$13:$N$21=D1459),TRANSPOSE(COLUMN('2021 Points'!$G$13:$N$21)^0)),0))</f>
        <v>#N/A</v>
      </c>
    </row>
    <row r="1460">
      <c r="A1460" s="48">
        <v>1459.0</v>
      </c>
      <c r="B1460" s="65"/>
      <c r="C1460" s="61" t="s">
        <v>10197</v>
      </c>
      <c r="D1460" s="84" t="s">
        <v>11943</v>
      </c>
      <c r="E1460" s="84" t="s">
        <v>10778</v>
      </c>
      <c r="F1460" s="84">
        <v>1.0</v>
      </c>
      <c r="G1460" s="11"/>
      <c r="I1460" t="str">
        <f t="array" ref="I1460">INDEX('2021 Points'!$F$13:$F$21,MATCH(1,MMULT(--('2021 Points'!$G$13:$N$21=D1460),TRANSPOSE(COLUMN('2021 Points'!$G$13:$N$21)^0)),0))</f>
        <v>#N/A</v>
      </c>
    </row>
    <row r="1461">
      <c r="A1461" s="48">
        <v>1460.0</v>
      </c>
      <c r="B1461" s="65"/>
      <c r="C1461" s="61" t="s">
        <v>10198</v>
      </c>
      <c r="D1461" s="84" t="s">
        <v>1257</v>
      </c>
      <c r="E1461" s="84" t="s">
        <v>11314</v>
      </c>
      <c r="F1461" s="84">
        <v>1.0</v>
      </c>
      <c r="G1461" s="11"/>
      <c r="I1461" t="str">
        <f t="array" ref="I1461">INDEX('2021 Points'!$F$13:$F$21,MATCH(1,MMULT(--('2021 Points'!$G$13:$N$21=D1461),TRANSPOSE(COLUMN('2021 Points'!$G$13:$N$21)^0)),0))</f>
        <v>#N/A</v>
      </c>
    </row>
    <row r="1462">
      <c r="A1462" s="48">
        <v>1461.0</v>
      </c>
      <c r="B1462" s="65"/>
      <c r="C1462" s="61" t="s">
        <v>11764</v>
      </c>
      <c r="D1462" s="84" t="s">
        <v>11908</v>
      </c>
      <c r="E1462" s="83"/>
      <c r="F1462" s="84">
        <v>1.0</v>
      </c>
      <c r="G1462" s="11"/>
      <c r="I1462" t="str">
        <f t="array" ref="I1462">INDEX('2021 Points'!$F$13:$F$21,MATCH(1,MMULT(--('2021 Points'!$G$13:$N$21=D1462),TRANSPOSE(COLUMN('2021 Points'!$G$13:$N$21)^0)),0))</f>
        <v>#N/A</v>
      </c>
    </row>
    <row r="1463">
      <c r="A1463" s="48">
        <v>1462.0</v>
      </c>
      <c r="B1463" s="65"/>
      <c r="C1463" s="61" t="s">
        <v>12179</v>
      </c>
      <c r="D1463" s="84" t="s">
        <v>11909</v>
      </c>
      <c r="E1463" s="83"/>
      <c r="F1463" s="84">
        <v>1.0</v>
      </c>
      <c r="G1463" s="11"/>
      <c r="I1463" t="str">
        <f t="array" ref="I1463">INDEX('2021 Points'!$F$13:$F$21,MATCH(1,MMULT(--('2021 Points'!$G$13:$N$21=D1463),TRANSPOSE(COLUMN('2021 Points'!$G$13:$N$21)^0)),0))</f>
        <v>#N/A</v>
      </c>
    </row>
    <row r="1464">
      <c r="A1464" s="48">
        <v>1463.0</v>
      </c>
      <c r="B1464" s="65"/>
      <c r="C1464" s="61" t="s">
        <v>5117</v>
      </c>
      <c r="D1464" s="84" t="s">
        <v>11911</v>
      </c>
      <c r="E1464" s="84" t="s">
        <v>8633</v>
      </c>
      <c r="F1464" s="84">
        <v>1.0</v>
      </c>
      <c r="G1464" s="11"/>
      <c r="I1464" t="str">
        <f t="array" ref="I1464">INDEX('2021 Points'!$F$13:$F$21,MATCH(1,MMULT(--('2021 Points'!$G$13:$N$21=D1464),TRANSPOSE(COLUMN('2021 Points'!$G$13:$N$21)^0)),0))</f>
        <v>#N/A</v>
      </c>
    </row>
    <row r="1465">
      <c r="A1465" s="48">
        <v>1464.0</v>
      </c>
      <c r="B1465" s="65"/>
      <c r="C1465" s="61" t="s">
        <v>10199</v>
      </c>
      <c r="D1465" s="84" t="s">
        <v>11883</v>
      </c>
      <c r="E1465" s="83"/>
      <c r="F1465" s="84">
        <v>1.0</v>
      </c>
      <c r="G1465" s="11"/>
      <c r="I1465" t="str">
        <f t="array" ref="I1465">INDEX('2021 Points'!$F$13:$F$21,MATCH(1,MMULT(--('2021 Points'!$G$13:$N$21=D1465),TRANSPOSE(COLUMN('2021 Points'!$G$13:$N$21)^0)),0))</f>
        <v>#N/A</v>
      </c>
    </row>
    <row r="1466">
      <c r="A1466" s="48">
        <v>1465.0</v>
      </c>
      <c r="B1466" s="65"/>
      <c r="C1466" s="61" t="s">
        <v>12180</v>
      </c>
      <c r="D1466" s="84" t="s">
        <v>2564</v>
      </c>
      <c r="E1466" s="83"/>
      <c r="F1466" s="84">
        <v>1.0</v>
      </c>
      <c r="G1466" s="11"/>
      <c r="I1466" t="str">
        <f t="array" ref="I1466">INDEX('2021 Points'!$F$13:$F$21,MATCH(1,MMULT(--('2021 Points'!$G$13:$N$21=D1466),TRANSPOSE(COLUMN('2021 Points'!$G$13:$N$21)^0)),0))</f>
        <v>#N/A</v>
      </c>
    </row>
    <row r="1467">
      <c r="A1467" s="48">
        <v>1466.0</v>
      </c>
      <c r="B1467" s="60">
        <v>1371.0</v>
      </c>
      <c r="C1467" s="61" t="s">
        <v>960</v>
      </c>
      <c r="D1467" s="84" t="s">
        <v>3741</v>
      </c>
      <c r="E1467" s="84" t="s">
        <v>704</v>
      </c>
      <c r="F1467" s="84">
        <v>1.0</v>
      </c>
      <c r="G1467" s="11"/>
      <c r="I1467" t="str">
        <f t="array" ref="I1467">INDEX('2021 Points'!$F$13:$F$21,MATCH(1,MMULT(--('2021 Points'!$G$13:$N$21=D1467),TRANSPOSE(COLUMN('2021 Points'!$G$13:$N$21)^0)),0))</f>
        <v>#N/A</v>
      </c>
    </row>
    <row r="1468">
      <c r="A1468" s="48">
        <v>1467.0</v>
      </c>
      <c r="B1468" s="60">
        <v>1200.0</v>
      </c>
      <c r="C1468" s="61" t="s">
        <v>999</v>
      </c>
      <c r="D1468" s="84" t="s">
        <v>11128</v>
      </c>
      <c r="E1468" s="84" t="s">
        <v>1231</v>
      </c>
      <c r="F1468" s="84">
        <v>1.0</v>
      </c>
      <c r="G1468" s="11"/>
      <c r="I1468" t="str">
        <f t="array" ref="I1468">INDEX('2021 Points'!$F$13:$F$21,MATCH(1,MMULT(--('2021 Points'!$G$13:$N$21=D1468),TRANSPOSE(COLUMN('2021 Points'!$G$13:$N$21)^0)),0))</f>
        <v>#N/A</v>
      </c>
    </row>
    <row r="1469">
      <c r="A1469" s="48">
        <v>1468.0</v>
      </c>
      <c r="B1469" s="60">
        <v>1711.0</v>
      </c>
      <c r="C1469" s="62" t="s">
        <v>4720</v>
      </c>
      <c r="D1469" s="84" t="s">
        <v>2045</v>
      </c>
      <c r="E1469" s="84" t="s">
        <v>8630</v>
      </c>
      <c r="F1469" s="84">
        <v>1.0</v>
      </c>
      <c r="G1469" s="11"/>
      <c r="I1469" t="str">
        <f t="array" ref="I1469">INDEX('2021 Points'!$F$13:$F$21,MATCH(1,MMULT(--('2021 Points'!$G$13:$N$21=D1469),TRANSPOSE(COLUMN('2021 Points'!$G$13:$N$21)^0)),0))</f>
        <v>#N/A</v>
      </c>
    </row>
    <row r="1470">
      <c r="A1470" s="48">
        <v>1469.0</v>
      </c>
      <c r="B1470" s="60">
        <v>1765.0</v>
      </c>
      <c r="C1470" s="62" t="s">
        <v>5542</v>
      </c>
      <c r="D1470" s="84" t="s">
        <v>1041</v>
      </c>
      <c r="E1470" s="84" t="s">
        <v>11314</v>
      </c>
      <c r="F1470" s="84">
        <v>1.0</v>
      </c>
      <c r="G1470" s="11"/>
      <c r="I1470" t="str">
        <f t="array" ref="I1470">INDEX('2021 Points'!$F$13:$F$21,MATCH(1,MMULT(--('2021 Points'!$G$13:$N$21=D1470),TRANSPOSE(COLUMN('2021 Points'!$G$13:$N$21)^0)),0))</f>
        <v>#N/A</v>
      </c>
    </row>
    <row r="1471">
      <c r="A1471" s="48">
        <v>1470.0</v>
      </c>
      <c r="B1471" s="65"/>
      <c r="C1471" s="61" t="s">
        <v>5674</v>
      </c>
      <c r="D1471" s="84" t="s">
        <v>11902</v>
      </c>
      <c r="E1471" s="83"/>
      <c r="F1471" s="84">
        <v>1.0</v>
      </c>
      <c r="G1471" s="11"/>
      <c r="I1471" t="str">
        <f t="array" ref="I1471">INDEX('2021 Points'!$F$13:$F$21,MATCH(1,MMULT(--('2021 Points'!$G$13:$N$21=D1471),TRANSPOSE(COLUMN('2021 Points'!$G$13:$N$21)^0)),0))</f>
        <v>#N/A</v>
      </c>
    </row>
    <row r="1472">
      <c r="A1472" s="48">
        <v>1471.0</v>
      </c>
      <c r="B1472" s="65"/>
      <c r="C1472" s="61" t="s">
        <v>10202</v>
      </c>
      <c r="D1472" s="84" t="s">
        <v>11935</v>
      </c>
      <c r="E1472" s="83"/>
      <c r="F1472" s="84">
        <v>1.0</v>
      </c>
      <c r="G1472" s="11"/>
      <c r="I1472" t="str">
        <f t="array" ref="I1472">INDEX('2021 Points'!$F$13:$F$21,MATCH(1,MMULT(--('2021 Points'!$G$13:$N$21=D1472),TRANSPOSE(COLUMN('2021 Points'!$G$13:$N$21)^0)),0))</f>
        <v>#N/A</v>
      </c>
    </row>
    <row r="1473">
      <c r="A1473" s="48">
        <v>1472.0</v>
      </c>
      <c r="B1473" s="60">
        <v>882.0</v>
      </c>
      <c r="C1473" s="61" t="s">
        <v>5554</v>
      </c>
      <c r="D1473" s="84" t="s">
        <v>3949</v>
      </c>
      <c r="E1473" s="84" t="s">
        <v>11224</v>
      </c>
      <c r="F1473" s="84">
        <v>1.0</v>
      </c>
      <c r="G1473" s="11"/>
      <c r="I1473" t="str">
        <f t="array" ref="I1473">INDEX('2021 Points'!$F$13:$F$21,MATCH(1,MMULT(--('2021 Points'!$G$13:$N$21=D1473),TRANSPOSE(COLUMN('2021 Points'!$G$13:$N$21)^0)),0))</f>
        <v>#N/A</v>
      </c>
    </row>
    <row r="1474">
      <c r="A1474" s="48">
        <v>1473.0</v>
      </c>
      <c r="B1474" s="110"/>
      <c r="C1474" s="61" t="s">
        <v>10749</v>
      </c>
      <c r="D1474" s="84" t="s">
        <v>11928</v>
      </c>
      <c r="E1474" s="83"/>
      <c r="F1474" s="84">
        <v>1.0</v>
      </c>
      <c r="G1474" s="11"/>
      <c r="I1474" t="str">
        <f t="array" ref="I1474">INDEX('2021 Points'!$F$13:$F$21,MATCH(1,MMULT(--('2021 Points'!$G$13:$N$21=D1474),TRANSPOSE(COLUMN('2021 Points'!$G$13:$N$21)^0)),0))</f>
        <v>#N/A</v>
      </c>
    </row>
    <row r="1475">
      <c r="A1475" s="48">
        <v>1474.0</v>
      </c>
      <c r="B1475" s="60">
        <v>1396.0</v>
      </c>
      <c r="C1475" s="61" t="s">
        <v>5226</v>
      </c>
      <c r="D1475" s="84" t="s">
        <v>11944</v>
      </c>
      <c r="E1475" s="83"/>
      <c r="F1475" s="84">
        <v>1.0</v>
      </c>
      <c r="G1475" s="11"/>
      <c r="I1475" t="str">
        <f t="array" ref="I1475">INDEX('2021 Points'!$F$13:$F$21,MATCH(1,MMULT(--('2021 Points'!$G$13:$N$21=D1475),TRANSPOSE(COLUMN('2021 Points'!$G$13:$N$21)^0)),0))</f>
        <v>#N/A</v>
      </c>
    </row>
    <row r="1476">
      <c r="A1476" s="48">
        <v>1475.0</v>
      </c>
      <c r="B1476" s="65"/>
      <c r="C1476" s="61" t="s">
        <v>11774</v>
      </c>
      <c r="D1476" s="84" t="s">
        <v>451</v>
      </c>
      <c r="E1476" s="83"/>
      <c r="F1476" s="84">
        <v>1.0</v>
      </c>
      <c r="G1476" s="11"/>
      <c r="I1476" t="str">
        <f t="array" ref="I1476">INDEX('2021 Points'!$F$13:$F$21,MATCH(1,MMULT(--('2021 Points'!$G$13:$N$21=D1476),TRANSPOSE(COLUMN('2021 Points'!$G$13:$N$21)^0)),0))</f>
        <v>#N/A</v>
      </c>
    </row>
    <row r="1477">
      <c r="A1477" s="48">
        <v>1476.0</v>
      </c>
      <c r="B1477" s="65"/>
      <c r="C1477" s="61" t="s">
        <v>10204</v>
      </c>
      <c r="D1477" s="84" t="s">
        <v>11875</v>
      </c>
      <c r="E1477" s="83"/>
      <c r="F1477" s="84">
        <v>1.0</v>
      </c>
      <c r="G1477" s="11"/>
      <c r="I1477" t="str">
        <f t="array" ref="I1477">INDEX('2021 Points'!$F$13:$F$21,MATCH(1,MMULT(--('2021 Points'!$G$13:$N$21=D1477),TRANSPOSE(COLUMN('2021 Points'!$G$13:$N$21)^0)),0))</f>
        <v>#N/A</v>
      </c>
    </row>
    <row r="1478">
      <c r="A1478" s="48">
        <v>1477.0</v>
      </c>
      <c r="B1478" s="60">
        <v>1305.0</v>
      </c>
      <c r="C1478" s="61" t="s">
        <v>5489</v>
      </c>
      <c r="D1478" s="84" t="s">
        <v>11921</v>
      </c>
      <c r="E1478" s="84" t="s">
        <v>4391</v>
      </c>
      <c r="F1478" s="84">
        <v>1.0</v>
      </c>
      <c r="G1478" s="11"/>
      <c r="I1478" t="str">
        <f t="array" ref="I1478">INDEX('2021 Points'!$F$13:$F$21,MATCH(1,MMULT(--('2021 Points'!$G$13:$N$21=D1478),TRANSPOSE(COLUMN('2021 Points'!$G$13:$N$21)^0)),0))</f>
        <v>#N/A</v>
      </c>
    </row>
    <row r="1479">
      <c r="A1479" s="48">
        <v>1478.0</v>
      </c>
      <c r="B1479" s="65"/>
      <c r="C1479" s="61" t="s">
        <v>10205</v>
      </c>
      <c r="D1479" s="84" t="s">
        <v>2744</v>
      </c>
      <c r="E1479" s="83"/>
      <c r="F1479" s="84">
        <v>1.0</v>
      </c>
      <c r="G1479" s="11"/>
      <c r="I1479" t="str">
        <f t="array" ref="I1479">INDEX('2021 Points'!$F$13:$F$21,MATCH(1,MMULT(--('2021 Points'!$G$13:$N$21=D1479),TRANSPOSE(COLUMN('2021 Points'!$G$13:$N$21)^0)),0))</f>
        <v>#N/A</v>
      </c>
    </row>
    <row r="1480">
      <c r="A1480" s="48">
        <v>1479.0</v>
      </c>
      <c r="B1480" s="60">
        <v>2114.0</v>
      </c>
      <c r="C1480" s="62" t="s">
        <v>5519</v>
      </c>
      <c r="D1480" s="84" t="s">
        <v>10990</v>
      </c>
      <c r="E1480" s="84" t="s">
        <v>11562</v>
      </c>
      <c r="F1480" s="84">
        <v>1.0</v>
      </c>
      <c r="G1480" s="11"/>
      <c r="I1480" t="str">
        <f t="array" ref="I1480">INDEX('2021 Points'!$F$13:$F$21,MATCH(1,MMULT(--('2021 Points'!$G$13:$N$21=D1480),TRANSPOSE(COLUMN('2021 Points'!$G$13:$N$21)^0)),0))</f>
        <v>#N/A</v>
      </c>
    </row>
    <row r="1481">
      <c r="A1481" s="48">
        <v>1480.0</v>
      </c>
      <c r="B1481" s="65"/>
      <c r="C1481" s="61" t="s">
        <v>8963</v>
      </c>
      <c r="D1481" s="84" t="s">
        <v>2528</v>
      </c>
      <c r="E1481" s="84" t="s">
        <v>11412</v>
      </c>
      <c r="F1481" s="84">
        <v>1.0</v>
      </c>
      <c r="G1481" s="11"/>
      <c r="I1481" t="str">
        <f t="array" ref="I1481">INDEX('2021 Points'!$F$13:$F$21,MATCH(1,MMULT(--('2021 Points'!$G$13:$N$21=D1481),TRANSPOSE(COLUMN('2021 Points'!$G$13:$N$21)^0)),0))</f>
        <v>#N/A</v>
      </c>
    </row>
    <row r="1482">
      <c r="A1482" s="48">
        <v>1481.0</v>
      </c>
      <c r="B1482" s="65"/>
      <c r="C1482" s="61" t="s">
        <v>11777</v>
      </c>
      <c r="D1482" s="84" t="s">
        <v>11950</v>
      </c>
      <c r="E1482" s="83"/>
      <c r="F1482" s="84">
        <v>1.0</v>
      </c>
      <c r="G1482" s="11"/>
      <c r="I1482" t="str">
        <f t="array" ref="I1482">INDEX('2021 Points'!$F$13:$F$21,MATCH(1,MMULT(--('2021 Points'!$G$13:$N$21=D1482),TRANSPOSE(COLUMN('2021 Points'!$G$13:$N$21)^0)),0))</f>
        <v>#N/A</v>
      </c>
    </row>
    <row r="1483">
      <c r="A1483" s="48">
        <v>1482.0</v>
      </c>
      <c r="B1483" s="110"/>
      <c r="C1483" s="61" t="s">
        <v>12181</v>
      </c>
      <c r="D1483" s="84" t="s">
        <v>1934</v>
      </c>
      <c r="E1483" s="84" t="s">
        <v>11277</v>
      </c>
      <c r="F1483" s="84">
        <v>1.0</v>
      </c>
      <c r="G1483" s="11"/>
      <c r="I1483" t="str">
        <f t="array" ref="I1483">INDEX('2021 Points'!$F$13:$F$21,MATCH(1,MMULT(--('2021 Points'!$G$13:$N$21=D1483),TRANSPOSE(COLUMN('2021 Points'!$G$13:$N$21)^0)),0))</f>
        <v>#N/A</v>
      </c>
    </row>
    <row r="1484">
      <c r="A1484" s="48">
        <v>1483.0</v>
      </c>
      <c r="B1484" s="65"/>
      <c r="C1484" s="61" t="s">
        <v>10206</v>
      </c>
      <c r="D1484" s="84" t="s">
        <v>11064</v>
      </c>
      <c r="E1484" s="83"/>
      <c r="F1484" s="84">
        <v>1.0</v>
      </c>
      <c r="G1484" s="11"/>
      <c r="I1484" t="str">
        <f t="array" ref="I1484">INDEX('2021 Points'!$F$13:$F$21,MATCH(1,MMULT(--('2021 Points'!$G$13:$N$21=D1484),TRANSPOSE(COLUMN('2021 Points'!$G$13:$N$21)^0)),0))</f>
        <v>#N/A</v>
      </c>
    </row>
    <row r="1485">
      <c r="A1485" s="48">
        <v>1484.0</v>
      </c>
      <c r="B1485" s="60">
        <v>1679.0</v>
      </c>
      <c r="C1485" s="62" t="s">
        <v>939</v>
      </c>
      <c r="D1485" s="84" t="s">
        <v>11901</v>
      </c>
      <c r="E1485" s="83"/>
      <c r="F1485" s="84">
        <v>1.0</v>
      </c>
      <c r="G1485" s="11"/>
      <c r="I1485" t="str">
        <f t="array" ref="I1485">INDEX('2021 Points'!$F$13:$F$21,MATCH(1,MMULT(--('2021 Points'!$G$13:$N$21=D1485),TRANSPOSE(COLUMN('2021 Points'!$G$13:$N$21)^0)),0))</f>
        <v>#N/A</v>
      </c>
    </row>
    <row r="1486">
      <c r="A1486" s="48">
        <v>1485.0</v>
      </c>
      <c r="B1486" s="65"/>
      <c r="C1486" s="61" t="s">
        <v>12182</v>
      </c>
      <c r="D1486" s="84" t="s">
        <v>1777</v>
      </c>
      <c r="E1486" s="84" t="s">
        <v>6149</v>
      </c>
      <c r="F1486" s="84">
        <v>1.0</v>
      </c>
      <c r="G1486" s="11"/>
      <c r="I1486" t="str">
        <f t="array" ref="I1486">INDEX('2021 Points'!$F$13:$F$21,MATCH(1,MMULT(--('2021 Points'!$G$13:$N$21=D1486),TRANSPOSE(COLUMN('2021 Points'!$G$13:$N$21)^0)),0))</f>
        <v>#N/A</v>
      </c>
    </row>
    <row r="1487">
      <c r="A1487" s="48">
        <v>1486.0</v>
      </c>
      <c r="B1487" s="65"/>
      <c r="C1487" s="61" t="s">
        <v>11782</v>
      </c>
      <c r="D1487" s="84" t="s">
        <v>11896</v>
      </c>
      <c r="E1487" s="83"/>
      <c r="F1487" s="84">
        <v>1.0</v>
      </c>
      <c r="G1487" s="11"/>
      <c r="I1487" t="str">
        <f t="array" ref="I1487">INDEX('2021 Points'!$F$13:$F$21,MATCH(1,MMULT(--('2021 Points'!$G$13:$N$21=D1487),TRANSPOSE(COLUMN('2021 Points'!$G$13:$N$21)^0)),0))</f>
        <v>#N/A</v>
      </c>
    </row>
    <row r="1488">
      <c r="A1488" s="48">
        <v>1487.0</v>
      </c>
      <c r="B1488" s="60">
        <v>1346.0</v>
      </c>
      <c r="C1488" s="61" t="s">
        <v>4434</v>
      </c>
      <c r="D1488" s="84" t="s">
        <v>2301</v>
      </c>
      <c r="E1488" s="84" t="s">
        <v>11750</v>
      </c>
      <c r="F1488" s="84">
        <v>1.0</v>
      </c>
      <c r="G1488" s="11"/>
      <c r="I1488" t="str">
        <f t="array" ref="I1488">INDEX('2021 Points'!$F$13:$F$21,MATCH(1,MMULT(--('2021 Points'!$G$13:$N$21=D1488),TRANSPOSE(COLUMN('2021 Points'!$G$13:$N$21)^0)),0))</f>
        <v>#N/A</v>
      </c>
    </row>
    <row r="1489">
      <c r="A1489" s="48">
        <v>1488.0</v>
      </c>
      <c r="B1489" s="65"/>
      <c r="C1489" s="61" t="s">
        <v>10209</v>
      </c>
      <c r="D1489" s="84" t="s">
        <v>11939</v>
      </c>
      <c r="E1489" s="83"/>
      <c r="F1489" s="84">
        <v>1.0</v>
      </c>
      <c r="G1489" s="11"/>
      <c r="I1489" t="str">
        <f t="array" ref="I1489">INDEX('2021 Points'!$F$13:$F$21,MATCH(1,MMULT(--('2021 Points'!$G$13:$N$21=D1489),TRANSPOSE(COLUMN('2021 Points'!$G$13:$N$21)^0)),0))</f>
        <v>#N/A</v>
      </c>
    </row>
    <row r="1490">
      <c r="A1490" s="48">
        <v>1489.0</v>
      </c>
      <c r="B1490" s="60">
        <v>1537.0</v>
      </c>
      <c r="C1490" s="62" t="s">
        <v>111</v>
      </c>
      <c r="D1490" s="84" t="s">
        <v>3572</v>
      </c>
      <c r="E1490" s="84" t="s">
        <v>11288</v>
      </c>
      <c r="F1490" s="84">
        <v>1.0</v>
      </c>
      <c r="G1490" s="11"/>
      <c r="I1490" t="str">
        <f t="array" ref="I1490">INDEX('2021 Points'!$F$13:$F$21,MATCH(1,MMULT(--('2021 Points'!$G$13:$N$21=D1490),TRANSPOSE(COLUMN('2021 Points'!$G$13:$N$21)^0)),0))</f>
        <v>#N/A</v>
      </c>
    </row>
    <row r="1491">
      <c r="A1491" s="48">
        <v>1490.0</v>
      </c>
      <c r="B1491" s="60">
        <v>2320.0</v>
      </c>
      <c r="C1491" s="62" t="s">
        <v>5454</v>
      </c>
      <c r="D1491" s="84" t="s">
        <v>1545</v>
      </c>
      <c r="E1491" s="83"/>
      <c r="F1491" s="84">
        <v>1.0</v>
      </c>
      <c r="G1491" s="11"/>
      <c r="I1491" t="str">
        <f t="array" ref="I1491">INDEX('2021 Points'!$F$13:$F$21,MATCH(1,MMULT(--('2021 Points'!$G$13:$N$21=D1491),TRANSPOSE(COLUMN('2021 Points'!$G$13:$N$21)^0)),0))</f>
        <v>#N/A</v>
      </c>
    </row>
    <row r="1492">
      <c r="A1492" s="48">
        <v>1491.0</v>
      </c>
      <c r="B1492" s="60">
        <v>1112.0</v>
      </c>
      <c r="C1492" s="61" t="s">
        <v>1543</v>
      </c>
      <c r="D1492" s="84" t="s">
        <v>1596</v>
      </c>
      <c r="E1492" s="84" t="s">
        <v>11219</v>
      </c>
      <c r="F1492" s="84">
        <v>1.0</v>
      </c>
      <c r="G1492" s="11"/>
      <c r="I1492" t="str">
        <f t="array" ref="I1492">INDEX('2021 Points'!$F$13:$F$21,MATCH(1,MMULT(--('2021 Points'!$G$13:$N$21=D1492),TRANSPOSE(COLUMN('2021 Points'!$G$13:$N$21)^0)),0))</f>
        <v>#N/A</v>
      </c>
    </row>
    <row r="1493">
      <c r="A1493" s="48">
        <v>1492.0</v>
      </c>
      <c r="B1493" s="60">
        <v>2232.0</v>
      </c>
      <c r="C1493" s="62" t="s">
        <v>5916</v>
      </c>
      <c r="D1493" s="84" t="s">
        <v>11691</v>
      </c>
      <c r="E1493" s="83"/>
      <c r="F1493" s="84">
        <v>1.0</v>
      </c>
      <c r="G1493" s="11"/>
      <c r="I1493" t="str">
        <f t="array" ref="I1493">INDEX('2021 Points'!$F$13:$F$21,MATCH(1,MMULT(--('2021 Points'!$G$13:$N$21=D1493),TRANSPOSE(COLUMN('2021 Points'!$G$13:$N$21)^0)),0))</f>
        <v>#N/A</v>
      </c>
    </row>
    <row r="1494">
      <c r="A1494" s="48">
        <v>1493.0</v>
      </c>
      <c r="B1494" s="65"/>
      <c r="C1494" s="61" t="s">
        <v>12183</v>
      </c>
      <c r="D1494" s="84" t="s">
        <v>11947</v>
      </c>
      <c r="E1494" s="84" t="s">
        <v>4373</v>
      </c>
      <c r="F1494" s="84">
        <v>1.0</v>
      </c>
      <c r="G1494" s="11"/>
      <c r="I1494" t="str">
        <f t="array" ref="I1494">INDEX('2021 Points'!$F$13:$F$21,MATCH(1,MMULT(--('2021 Points'!$G$13:$N$21=D1494),TRANSPOSE(COLUMN('2021 Points'!$G$13:$N$21)^0)),0))</f>
        <v>#N/A</v>
      </c>
    </row>
    <row r="1495">
      <c r="A1495" s="48">
        <v>1494.0</v>
      </c>
      <c r="B1495" s="65"/>
      <c r="C1495" s="61" t="s">
        <v>10212</v>
      </c>
      <c r="D1495" s="84" t="s">
        <v>2594</v>
      </c>
      <c r="E1495" s="83"/>
      <c r="F1495" s="84">
        <v>1.0</v>
      </c>
      <c r="G1495" s="11"/>
      <c r="I1495" t="str">
        <f t="array" ref="I1495">INDEX('2021 Points'!$F$13:$F$21,MATCH(1,MMULT(--('2021 Points'!$G$13:$N$21=D1495),TRANSPOSE(COLUMN('2021 Points'!$G$13:$N$21)^0)),0))</f>
        <v>#N/A</v>
      </c>
    </row>
    <row r="1496">
      <c r="A1496" s="48">
        <v>1495.0</v>
      </c>
      <c r="B1496" s="65"/>
      <c r="C1496" s="61" t="s">
        <v>12184</v>
      </c>
      <c r="D1496" s="84" t="s">
        <v>11960</v>
      </c>
      <c r="E1496" s="83"/>
      <c r="F1496" s="84">
        <v>1.0</v>
      </c>
      <c r="G1496" s="11"/>
      <c r="I1496" t="str">
        <f t="array" ref="I1496">INDEX('2021 Points'!$F$13:$F$21,MATCH(1,MMULT(--('2021 Points'!$G$13:$N$21=D1496),TRANSPOSE(COLUMN('2021 Points'!$G$13:$N$21)^0)),0))</f>
        <v>#N/A</v>
      </c>
    </row>
    <row r="1497">
      <c r="A1497" s="48">
        <v>1496.0</v>
      </c>
      <c r="B1497" s="65"/>
      <c r="C1497" s="61" t="s">
        <v>11792</v>
      </c>
      <c r="D1497" s="84" t="s">
        <v>11905</v>
      </c>
      <c r="E1497" s="83"/>
      <c r="F1497" s="84">
        <v>1.0</v>
      </c>
      <c r="G1497" s="11"/>
      <c r="I1497" t="str">
        <f t="array" ref="I1497">INDEX('2021 Points'!$F$13:$F$21,MATCH(1,MMULT(--('2021 Points'!$G$13:$N$21=D1497),TRANSPOSE(COLUMN('2021 Points'!$G$13:$N$21)^0)),0))</f>
        <v>#N/A</v>
      </c>
    </row>
    <row r="1498">
      <c r="A1498" s="48">
        <v>1497.0</v>
      </c>
      <c r="B1498" s="60">
        <v>1204.0</v>
      </c>
      <c r="C1498" s="61" t="s">
        <v>925</v>
      </c>
      <c r="D1498" s="84" t="s">
        <v>11906</v>
      </c>
      <c r="E1498" s="84" t="s">
        <v>4331</v>
      </c>
      <c r="F1498" s="84">
        <v>1.0</v>
      </c>
      <c r="G1498" s="11"/>
      <c r="I1498" t="str">
        <f t="array" ref="I1498">INDEX('2021 Points'!$F$13:$F$21,MATCH(1,MMULT(--('2021 Points'!$G$13:$N$21=D1498),TRANSPOSE(COLUMN('2021 Points'!$G$13:$N$21)^0)),0))</f>
        <v>#N/A</v>
      </c>
    </row>
    <row r="1499">
      <c r="A1499" s="48">
        <v>1498.0</v>
      </c>
      <c r="B1499" s="65"/>
      <c r="C1499" s="61" t="s">
        <v>12185</v>
      </c>
      <c r="D1499" s="84" t="s">
        <v>10846</v>
      </c>
      <c r="E1499" s="84" t="s">
        <v>998</v>
      </c>
      <c r="F1499" s="84">
        <v>1.0</v>
      </c>
      <c r="G1499" s="11"/>
      <c r="I1499" t="str">
        <f t="array" ref="I1499">INDEX('2021 Points'!$F$13:$F$21,MATCH(1,MMULT(--('2021 Points'!$G$13:$N$21=D1499),TRANSPOSE(COLUMN('2021 Points'!$G$13:$N$21)^0)),0))</f>
        <v>#N/A</v>
      </c>
    </row>
    <row r="1500">
      <c r="A1500" s="48">
        <v>1499.0</v>
      </c>
      <c r="B1500" s="65"/>
      <c r="C1500" s="61" t="s">
        <v>4985</v>
      </c>
      <c r="D1500" s="84" t="s">
        <v>11877</v>
      </c>
      <c r="E1500" s="83"/>
      <c r="F1500" s="84">
        <v>1.0</v>
      </c>
      <c r="G1500" s="11"/>
      <c r="I1500" t="str">
        <f t="array" ref="I1500">INDEX('2021 Points'!$F$13:$F$21,MATCH(1,MMULT(--('2021 Points'!$G$13:$N$21=D1500),TRANSPOSE(COLUMN('2021 Points'!$G$13:$N$21)^0)),0))</f>
        <v>#N/A</v>
      </c>
    </row>
    <row r="1501">
      <c r="A1501" s="49">
        <v>1500.0</v>
      </c>
      <c r="B1501" s="85"/>
      <c r="C1501" s="66" t="s">
        <v>10214</v>
      </c>
      <c r="D1501" s="108" t="s">
        <v>11917</v>
      </c>
      <c r="E1501" s="103"/>
      <c r="F1501" s="108">
        <v>1.0</v>
      </c>
      <c r="G1501" s="11"/>
      <c r="I1501" t="str">
        <f t="array" ref="I1501">INDEX('2021 Points'!$F$13:$F$21,MATCH(1,MMULT(--('2021 Points'!$G$13:$N$21=D1501),TRANSPOSE(COLUMN('2021 Points'!$G$13:$N$21)^0)),0))</f>
        <v>#N/A</v>
      </c>
    </row>
    <row r="1502">
      <c r="A1502" s="50">
        <v>1501.0</v>
      </c>
      <c r="B1502" s="67">
        <v>1849.0</v>
      </c>
      <c r="C1502" s="68" t="s">
        <v>4496</v>
      </c>
      <c r="D1502" s="107" t="s">
        <v>11957</v>
      </c>
      <c r="E1502" s="72"/>
      <c r="F1502" s="107">
        <v>1.0</v>
      </c>
      <c r="G1502" s="11"/>
      <c r="I1502" t="str">
        <f t="array" ref="I1502">INDEX('2021 Points'!$F$13:$F$21,MATCH(1,MMULT(--('2021 Points'!$G$13:$N$21=D1502),TRANSPOSE(COLUMN('2021 Points'!$G$13:$N$21)^0)),0))</f>
        <v>#N/A</v>
      </c>
    </row>
    <row r="1503">
      <c r="A1503" s="50">
        <v>1502.0</v>
      </c>
      <c r="B1503" s="86"/>
      <c r="C1503" s="69" t="s">
        <v>11797</v>
      </c>
      <c r="D1503" s="107" t="s">
        <v>11949</v>
      </c>
      <c r="E1503" s="72"/>
      <c r="F1503" s="107">
        <v>1.0</v>
      </c>
      <c r="G1503" s="11"/>
      <c r="I1503" t="str">
        <f t="array" ref="I1503">INDEX('2021 Points'!$F$13:$F$21,MATCH(1,MMULT(--('2021 Points'!$G$13:$N$21=D1503),TRANSPOSE(COLUMN('2021 Points'!$G$13:$N$21)^0)),0))</f>
        <v>#N/A</v>
      </c>
    </row>
    <row r="1504">
      <c r="A1504" s="50">
        <v>1503.0</v>
      </c>
      <c r="B1504" s="86"/>
      <c r="C1504" s="69" t="s">
        <v>10216</v>
      </c>
      <c r="D1504" s="107" t="s">
        <v>11937</v>
      </c>
      <c r="E1504" s="72"/>
      <c r="F1504" s="107">
        <v>1.0</v>
      </c>
      <c r="G1504" s="11"/>
      <c r="I1504" t="str">
        <f t="array" ref="I1504">INDEX('2021 Points'!$F$13:$F$21,MATCH(1,MMULT(--('2021 Points'!$G$13:$N$21=D1504),TRANSPOSE(COLUMN('2021 Points'!$G$13:$N$21)^0)),0))</f>
        <v>#N/A</v>
      </c>
    </row>
    <row r="1505">
      <c r="A1505" s="50">
        <v>1504.0</v>
      </c>
      <c r="B1505" s="67">
        <v>2065.0</v>
      </c>
      <c r="C1505" s="68" t="s">
        <v>1001</v>
      </c>
      <c r="D1505" s="107" t="s">
        <v>3995</v>
      </c>
      <c r="E1505" s="72"/>
      <c r="F1505" s="107">
        <v>1.0</v>
      </c>
      <c r="G1505" s="11"/>
      <c r="I1505" t="str">
        <f t="array" ref="I1505">INDEX('2021 Points'!$F$13:$F$21,MATCH(1,MMULT(--('2021 Points'!$G$13:$N$21=D1505),TRANSPOSE(COLUMN('2021 Points'!$G$13:$N$21)^0)),0))</f>
        <v>#N/A</v>
      </c>
    </row>
    <row r="1506">
      <c r="A1506" s="50">
        <v>1505.0</v>
      </c>
      <c r="B1506" s="86"/>
      <c r="C1506" s="69" t="s">
        <v>10217</v>
      </c>
      <c r="D1506" s="107" t="s">
        <v>1874</v>
      </c>
      <c r="E1506" s="72"/>
      <c r="F1506" s="107">
        <v>1.0</v>
      </c>
      <c r="G1506" s="11"/>
      <c r="I1506" t="str">
        <f t="array" ref="I1506">INDEX('2021 Points'!$F$13:$F$21,MATCH(1,MMULT(--('2021 Points'!$G$13:$N$21=D1506),TRANSPOSE(COLUMN('2021 Points'!$G$13:$N$21)^0)),0))</f>
        <v>#N/A</v>
      </c>
    </row>
    <row r="1507">
      <c r="A1507" s="50">
        <v>1506.0</v>
      </c>
      <c r="B1507" s="86"/>
      <c r="C1507" s="69" t="s">
        <v>5268</v>
      </c>
      <c r="D1507" s="107" t="s">
        <v>11927</v>
      </c>
      <c r="E1507" s="107" t="s">
        <v>8683</v>
      </c>
      <c r="F1507" s="107">
        <v>1.0</v>
      </c>
      <c r="G1507" s="11"/>
      <c r="I1507" t="str">
        <f t="array" ref="I1507">INDEX('2021 Points'!$F$13:$F$21,MATCH(1,MMULT(--('2021 Points'!$G$13:$N$21=D1507),TRANSPOSE(COLUMN('2021 Points'!$G$13:$N$21)^0)),0))</f>
        <v>#N/A</v>
      </c>
    </row>
    <row r="1508">
      <c r="A1508" s="50">
        <v>1507.0</v>
      </c>
      <c r="B1508" s="67">
        <v>2274.0</v>
      </c>
      <c r="C1508" s="68" t="s">
        <v>5391</v>
      </c>
      <c r="D1508" s="107" t="s">
        <v>11963</v>
      </c>
      <c r="E1508" s="107" t="s">
        <v>11412</v>
      </c>
      <c r="F1508" s="107">
        <v>1.0</v>
      </c>
      <c r="G1508" s="11"/>
      <c r="I1508" t="str">
        <f t="array" ref="I1508">INDEX('2021 Points'!$F$13:$F$21,MATCH(1,MMULT(--('2021 Points'!$G$13:$N$21=D1508),TRANSPOSE(COLUMN('2021 Points'!$G$13:$N$21)^0)),0))</f>
        <v>#N/A</v>
      </c>
    </row>
    <row r="1509">
      <c r="A1509" s="50">
        <v>1508.0</v>
      </c>
      <c r="B1509" s="86"/>
      <c r="C1509" s="69" t="s">
        <v>12186</v>
      </c>
      <c r="D1509" s="107" t="s">
        <v>11912</v>
      </c>
      <c r="E1509" s="72"/>
      <c r="F1509" s="107">
        <v>1.0</v>
      </c>
      <c r="G1509" s="11"/>
      <c r="I1509" t="str">
        <f t="array" ref="I1509">INDEX('2021 Points'!$F$13:$F$21,MATCH(1,MMULT(--('2021 Points'!$G$13:$N$21=D1509),TRANSPOSE(COLUMN('2021 Points'!$G$13:$N$21)^0)),0))</f>
        <v>#N/A</v>
      </c>
    </row>
    <row r="1510">
      <c r="A1510" s="50">
        <v>1509.0</v>
      </c>
      <c r="B1510" s="86"/>
      <c r="C1510" s="69" t="s">
        <v>11800</v>
      </c>
      <c r="D1510" s="107" t="s">
        <v>11956</v>
      </c>
      <c r="E1510" s="72"/>
      <c r="F1510" s="107">
        <v>1.0</v>
      </c>
      <c r="G1510" s="11"/>
      <c r="I1510" t="str">
        <f t="array" ref="I1510">INDEX('2021 Points'!$F$13:$F$21,MATCH(1,MMULT(--('2021 Points'!$G$13:$N$21=D1510),TRANSPOSE(COLUMN('2021 Points'!$G$13:$N$21)^0)),0))</f>
        <v>#N/A</v>
      </c>
    </row>
    <row r="1511">
      <c r="A1511" s="50">
        <v>1510.0</v>
      </c>
      <c r="B1511" s="86"/>
      <c r="C1511" s="69" t="s">
        <v>10219</v>
      </c>
      <c r="D1511" s="107" t="s">
        <v>11933</v>
      </c>
      <c r="E1511" s="72"/>
      <c r="F1511" s="107">
        <v>1.0</v>
      </c>
      <c r="G1511" s="11"/>
      <c r="I1511" t="str">
        <f t="array" ref="I1511">INDEX('2021 Points'!$F$13:$F$21,MATCH(1,MMULT(--('2021 Points'!$G$13:$N$21=D1511),TRANSPOSE(COLUMN('2021 Points'!$G$13:$N$21)^0)),0))</f>
        <v>#N/A</v>
      </c>
    </row>
    <row r="1512">
      <c r="A1512" s="50">
        <v>1511.0</v>
      </c>
      <c r="B1512" s="67">
        <v>2116.0</v>
      </c>
      <c r="C1512" s="68" t="s">
        <v>418</v>
      </c>
      <c r="D1512" s="107" t="s">
        <v>11914</v>
      </c>
      <c r="E1512" s="72"/>
      <c r="F1512" s="107">
        <v>1.0</v>
      </c>
      <c r="G1512" s="11"/>
      <c r="I1512" t="str">
        <f t="array" ref="I1512">INDEX('2021 Points'!$F$13:$F$21,MATCH(1,MMULT(--('2021 Points'!$G$13:$N$21=D1512),TRANSPOSE(COLUMN('2021 Points'!$G$13:$N$21)^0)),0))</f>
        <v>#N/A</v>
      </c>
    </row>
    <row r="1513">
      <c r="A1513" s="50">
        <v>1512.0</v>
      </c>
      <c r="B1513" s="86"/>
      <c r="C1513" s="69" t="s">
        <v>10221</v>
      </c>
      <c r="D1513" s="107" t="s">
        <v>2972</v>
      </c>
      <c r="E1513" s="72"/>
      <c r="F1513" s="107">
        <v>1.0</v>
      </c>
      <c r="G1513" s="11"/>
      <c r="I1513" t="str">
        <f t="array" ref="I1513">INDEX('2021 Points'!$F$13:$F$21,MATCH(1,MMULT(--('2021 Points'!$G$13:$N$21=D1513),TRANSPOSE(COLUMN('2021 Points'!$G$13:$N$21)^0)),0))</f>
        <v>#N/A</v>
      </c>
    </row>
    <row r="1514">
      <c r="A1514" s="50">
        <v>1513.0</v>
      </c>
      <c r="B1514" s="67">
        <v>624.0</v>
      </c>
      <c r="C1514" s="69" t="s">
        <v>4921</v>
      </c>
      <c r="D1514" s="107" t="s">
        <v>4008</v>
      </c>
      <c r="E1514" s="72"/>
      <c r="F1514" s="107">
        <v>1.0</v>
      </c>
      <c r="G1514" s="11"/>
      <c r="I1514" t="str">
        <f t="array" ref="I1514">INDEX('2021 Points'!$F$13:$F$21,MATCH(1,MMULT(--('2021 Points'!$G$13:$N$21=D1514),TRANSPOSE(COLUMN('2021 Points'!$G$13:$N$21)^0)),0))</f>
        <v>#N/A</v>
      </c>
    </row>
    <row r="1515">
      <c r="A1515" s="50">
        <v>1514.0</v>
      </c>
      <c r="B1515" s="86"/>
      <c r="C1515" s="69" t="s">
        <v>11803</v>
      </c>
      <c r="D1515" s="107" t="s">
        <v>11885</v>
      </c>
      <c r="E1515" s="72"/>
      <c r="F1515" s="107">
        <v>1.0</v>
      </c>
      <c r="G1515" s="11"/>
      <c r="I1515" t="str">
        <f t="array" ref="I1515">INDEX('2021 Points'!$F$13:$F$21,MATCH(1,MMULT(--('2021 Points'!$G$13:$N$21=D1515),TRANSPOSE(COLUMN('2021 Points'!$G$13:$N$21)^0)),0))</f>
        <v>#N/A</v>
      </c>
    </row>
    <row r="1516">
      <c r="A1516" s="50">
        <v>1515.0</v>
      </c>
      <c r="B1516" s="86"/>
      <c r="C1516" s="69" t="s">
        <v>10379</v>
      </c>
      <c r="D1516" s="107" t="s">
        <v>11887</v>
      </c>
      <c r="E1516" s="72"/>
      <c r="F1516" s="107">
        <v>1.0</v>
      </c>
      <c r="G1516" s="11"/>
      <c r="I1516" t="str">
        <f t="array" ref="I1516">INDEX('2021 Points'!$F$13:$F$21,MATCH(1,MMULT(--('2021 Points'!$G$13:$N$21=D1516),TRANSPOSE(COLUMN('2021 Points'!$G$13:$N$21)^0)),0))</f>
        <v>#N/A</v>
      </c>
    </row>
    <row r="1517">
      <c r="A1517" s="50">
        <v>1516.0</v>
      </c>
      <c r="B1517" s="67">
        <v>1442.0</v>
      </c>
      <c r="C1517" s="69" t="s">
        <v>620</v>
      </c>
      <c r="D1517" s="107" t="s">
        <v>12187</v>
      </c>
      <c r="E1517" s="107" t="s">
        <v>11280</v>
      </c>
      <c r="F1517" s="107">
        <v>1.0</v>
      </c>
      <c r="G1517" s="11"/>
      <c r="I1517" t="str">
        <f t="array" ref="I1517">INDEX('2021 Points'!$F$13:$F$21,MATCH(1,MMULT(--('2021 Points'!$G$13:$N$21=D1517),TRANSPOSE(COLUMN('2021 Points'!$G$13:$N$21)^0)),0))</f>
        <v>#N/A</v>
      </c>
    </row>
    <row r="1518">
      <c r="A1518" s="50">
        <v>1517.0</v>
      </c>
      <c r="B1518" s="67">
        <v>1164.0</v>
      </c>
      <c r="C1518" s="69" t="s">
        <v>828</v>
      </c>
      <c r="D1518" s="107" t="s">
        <v>11965</v>
      </c>
      <c r="E1518" s="107" t="s">
        <v>11214</v>
      </c>
      <c r="F1518" s="107">
        <v>1.0</v>
      </c>
      <c r="G1518" s="11"/>
      <c r="I1518" t="str">
        <f t="array" ref="I1518">INDEX('2021 Points'!$F$13:$F$21,MATCH(1,MMULT(--('2021 Points'!$G$13:$N$21=D1518),TRANSPOSE(COLUMN('2021 Points'!$G$13:$N$21)^0)),0))</f>
        <v>#N/A</v>
      </c>
    </row>
    <row r="1519">
      <c r="A1519" s="50">
        <v>1518.0</v>
      </c>
      <c r="B1519" s="67">
        <v>1400.0</v>
      </c>
      <c r="C1519" s="69" t="s">
        <v>4426</v>
      </c>
      <c r="D1519" s="107" t="s">
        <v>2534</v>
      </c>
      <c r="E1519" s="107" t="s">
        <v>8641</v>
      </c>
      <c r="F1519" s="107">
        <v>1.0</v>
      </c>
      <c r="G1519" s="11"/>
      <c r="I1519" t="str">
        <f t="array" ref="I1519">INDEX('2021 Points'!$F$13:$F$21,MATCH(1,MMULT(--('2021 Points'!$G$13:$N$21=D1519),TRANSPOSE(COLUMN('2021 Points'!$G$13:$N$21)^0)),0))</f>
        <v>#N/A</v>
      </c>
    </row>
    <row r="1520">
      <c r="A1520" s="50">
        <v>1519.0</v>
      </c>
      <c r="B1520" s="86"/>
      <c r="C1520" s="69" t="s">
        <v>10223</v>
      </c>
      <c r="D1520" s="107" t="s">
        <v>1354</v>
      </c>
      <c r="E1520" s="107" t="s">
        <v>11254</v>
      </c>
      <c r="F1520" s="107">
        <v>1.0</v>
      </c>
      <c r="G1520" s="11"/>
      <c r="I1520" t="str">
        <f t="array" ref="I1520">INDEX('2021 Points'!$F$13:$F$21,MATCH(1,MMULT(--('2021 Points'!$G$13:$N$21=D1520),TRANSPOSE(COLUMN('2021 Points'!$G$13:$N$21)^0)),0))</f>
        <v>#N/A</v>
      </c>
    </row>
    <row r="1521">
      <c r="A1521" s="50">
        <v>1520.0</v>
      </c>
      <c r="B1521" s="111"/>
      <c r="C1521" s="69" t="s">
        <v>11809</v>
      </c>
      <c r="D1521" s="107" t="s">
        <v>2393</v>
      </c>
      <c r="E1521" s="72"/>
      <c r="F1521" s="107">
        <v>1.0</v>
      </c>
      <c r="G1521" s="11"/>
      <c r="I1521" t="str">
        <f t="array" ref="I1521">INDEX('2021 Points'!$F$13:$F$21,MATCH(1,MMULT(--('2021 Points'!$G$13:$N$21=D1521),TRANSPOSE(COLUMN('2021 Points'!$G$13:$N$21)^0)),0))</f>
        <v>#N/A</v>
      </c>
    </row>
    <row r="1522">
      <c r="A1522" s="50">
        <v>1521.0</v>
      </c>
      <c r="B1522" s="67">
        <v>1228.0</v>
      </c>
      <c r="C1522" s="69" t="s">
        <v>925</v>
      </c>
      <c r="D1522" s="107" t="s">
        <v>11931</v>
      </c>
      <c r="E1522" s="72"/>
      <c r="F1522" s="107">
        <v>1.0</v>
      </c>
      <c r="G1522" s="11"/>
      <c r="I1522" t="str">
        <f t="array" ref="I1522">INDEX('2021 Points'!$F$13:$F$21,MATCH(1,MMULT(--('2021 Points'!$G$13:$N$21=D1522),TRANSPOSE(COLUMN('2021 Points'!$G$13:$N$21)^0)),0))</f>
        <v>#N/A</v>
      </c>
    </row>
    <row r="1523">
      <c r="A1523" s="50">
        <v>1522.0</v>
      </c>
      <c r="B1523" s="86"/>
      <c r="C1523" s="69" t="s">
        <v>10224</v>
      </c>
      <c r="D1523" s="107" t="s">
        <v>11948</v>
      </c>
      <c r="E1523" s="72"/>
      <c r="F1523" s="107">
        <v>1.0</v>
      </c>
      <c r="G1523" s="11"/>
      <c r="I1523" t="str">
        <f t="array" ref="I1523">INDEX('2021 Points'!$F$13:$F$21,MATCH(1,MMULT(--('2021 Points'!$G$13:$N$21=D1523),TRANSPOSE(COLUMN('2021 Points'!$G$13:$N$21)^0)),0))</f>
        <v>#N/A</v>
      </c>
    </row>
    <row r="1524">
      <c r="A1524" s="50">
        <v>1523.0</v>
      </c>
      <c r="B1524" s="67">
        <v>2340.0</v>
      </c>
      <c r="C1524" s="68" t="s">
        <v>8804</v>
      </c>
      <c r="D1524" s="107" t="s">
        <v>11876</v>
      </c>
      <c r="E1524" s="72"/>
      <c r="F1524" s="107">
        <v>1.0</v>
      </c>
      <c r="G1524" s="11"/>
      <c r="I1524" t="str">
        <f t="array" ref="I1524">INDEX('2021 Points'!$F$13:$F$21,MATCH(1,MMULT(--('2021 Points'!$G$13:$N$21=D1524),TRANSPOSE(COLUMN('2021 Points'!$G$13:$N$21)^0)),0))</f>
        <v>#N/A</v>
      </c>
    </row>
    <row r="1525">
      <c r="A1525" s="50">
        <v>1524.0</v>
      </c>
      <c r="B1525" s="86"/>
      <c r="C1525" s="69" t="s">
        <v>10226</v>
      </c>
      <c r="D1525" s="107" t="s">
        <v>11892</v>
      </c>
      <c r="E1525" s="72"/>
      <c r="F1525" s="107">
        <v>1.0</v>
      </c>
      <c r="G1525" s="11"/>
      <c r="I1525" t="str">
        <f t="array" ref="I1525">INDEX('2021 Points'!$F$13:$F$21,MATCH(1,MMULT(--('2021 Points'!$G$13:$N$21=D1525),TRANSPOSE(COLUMN('2021 Points'!$G$13:$N$21)^0)),0))</f>
        <v>#N/A</v>
      </c>
    </row>
    <row r="1526">
      <c r="A1526" s="50">
        <v>1525.0</v>
      </c>
      <c r="B1526" s="86"/>
      <c r="C1526" s="69" t="s">
        <v>10227</v>
      </c>
      <c r="D1526" s="107" t="s">
        <v>2336</v>
      </c>
      <c r="E1526" s="72"/>
      <c r="F1526" s="107">
        <v>1.0</v>
      </c>
      <c r="G1526" s="11"/>
      <c r="I1526" t="str">
        <f t="array" ref="I1526">INDEX('2021 Points'!$F$13:$F$21,MATCH(1,MMULT(--('2021 Points'!$G$13:$N$21=D1526),TRANSPOSE(COLUMN('2021 Points'!$G$13:$N$21)^0)),0))</f>
        <v>#N/A</v>
      </c>
    </row>
    <row r="1527">
      <c r="A1527" s="50">
        <v>1526.0</v>
      </c>
      <c r="B1527" s="86"/>
      <c r="C1527" s="69" t="s">
        <v>11816</v>
      </c>
      <c r="D1527" s="107" t="s">
        <v>3090</v>
      </c>
      <c r="E1527" s="72"/>
      <c r="F1527" s="107">
        <v>1.0</v>
      </c>
      <c r="G1527" s="11"/>
      <c r="I1527" t="str">
        <f t="array" ref="I1527">INDEX('2021 Points'!$F$13:$F$21,MATCH(1,MMULT(--('2021 Points'!$G$13:$N$21=D1527),TRANSPOSE(COLUMN('2021 Points'!$G$13:$N$21)^0)),0))</f>
        <v>#N/A</v>
      </c>
    </row>
    <row r="1528">
      <c r="A1528" s="50">
        <v>1527.0</v>
      </c>
      <c r="B1528" s="86"/>
      <c r="C1528" s="69" t="s">
        <v>5173</v>
      </c>
      <c r="D1528" s="107" t="s">
        <v>11913</v>
      </c>
      <c r="E1528" s="107" t="s">
        <v>9959</v>
      </c>
      <c r="F1528" s="107">
        <v>1.0</v>
      </c>
      <c r="G1528" s="11"/>
      <c r="I1528" t="str">
        <f t="array" ref="I1528">INDEX('2021 Points'!$F$13:$F$21,MATCH(1,MMULT(--('2021 Points'!$G$13:$N$21=D1528),TRANSPOSE(COLUMN('2021 Points'!$G$13:$N$21)^0)),0))</f>
        <v>#N/A</v>
      </c>
    </row>
    <row r="1529">
      <c r="A1529" s="49">
        <v>1528.0</v>
      </c>
      <c r="B1529" s="112"/>
      <c r="C1529" s="66" t="s">
        <v>10228</v>
      </c>
      <c r="D1529" s="108" t="s">
        <v>11923</v>
      </c>
      <c r="E1529" s="103"/>
      <c r="F1529" s="108">
        <v>1.0</v>
      </c>
      <c r="G1529" s="11"/>
      <c r="I1529" t="str">
        <f t="array" ref="I1529">INDEX('2021 Points'!$F$13:$F$21,MATCH(1,MMULT(--('2021 Points'!$G$13:$N$21=D1529),TRANSPOSE(COLUMN('2021 Points'!$G$13:$N$21)^0)),0))</f>
        <v>#N/A</v>
      </c>
    </row>
    <row r="1530">
      <c r="A1530" s="50"/>
      <c r="B1530" s="72"/>
      <c r="C1530" s="72"/>
      <c r="D1530" s="50"/>
      <c r="E1530" s="72"/>
      <c r="F1530" s="50"/>
      <c r="G1530" s="11"/>
    </row>
    <row r="1531">
      <c r="A1531" s="50"/>
      <c r="B1531" s="50"/>
      <c r="C1531" s="70"/>
      <c r="D1531" s="50"/>
      <c r="E1531" s="50"/>
      <c r="F1531" s="50"/>
      <c r="G1531" s="11"/>
    </row>
    <row r="1532">
      <c r="A1532" s="50"/>
      <c r="B1532" s="72"/>
      <c r="C1532" s="72"/>
      <c r="D1532" s="50"/>
      <c r="E1532" s="72"/>
      <c r="F1532" s="50"/>
      <c r="G1532" s="11"/>
    </row>
    <row r="1533">
      <c r="A1533" s="50"/>
      <c r="B1533" s="72"/>
      <c r="C1533" s="72"/>
      <c r="D1533" s="50"/>
      <c r="E1533" s="11"/>
      <c r="F1533" s="50"/>
      <c r="G1533" s="11"/>
    </row>
    <row r="1534">
      <c r="A1534" s="50"/>
      <c r="B1534" s="50"/>
      <c r="C1534" s="70"/>
      <c r="D1534" s="50"/>
      <c r="E1534" s="50"/>
      <c r="F1534" s="50"/>
      <c r="G1534" s="11"/>
    </row>
    <row r="1535">
      <c r="A1535" s="50"/>
      <c r="B1535" s="72"/>
      <c r="C1535" s="72"/>
      <c r="D1535" s="50"/>
      <c r="E1535" s="50"/>
      <c r="F1535" s="50"/>
      <c r="G1535" s="11"/>
    </row>
    <row r="1536">
      <c r="A1536" s="50"/>
      <c r="B1536" s="50"/>
      <c r="C1536" s="70"/>
      <c r="D1536" s="50"/>
      <c r="E1536" s="72"/>
      <c r="F1536" s="50"/>
      <c r="G1536" s="11"/>
    </row>
    <row r="1537">
      <c r="A1537" s="50"/>
      <c r="B1537" s="50"/>
      <c r="C1537" s="70"/>
      <c r="D1537" s="50"/>
      <c r="E1537" s="50"/>
      <c r="F1537" s="50"/>
      <c r="G1537" s="11"/>
    </row>
    <row r="1538">
      <c r="A1538" s="50"/>
      <c r="B1538" s="11"/>
      <c r="C1538" s="11"/>
      <c r="D1538" s="50"/>
      <c r="E1538" s="50"/>
      <c r="F1538" s="50"/>
      <c r="G1538" s="11"/>
    </row>
    <row r="1539">
      <c r="A1539" s="50"/>
      <c r="B1539" s="50"/>
      <c r="C1539" s="71"/>
      <c r="D1539" s="50"/>
      <c r="E1539" s="72"/>
      <c r="F1539" s="50"/>
      <c r="G1539" s="11"/>
    </row>
    <row r="1540">
      <c r="A1540" s="50"/>
      <c r="B1540" s="72"/>
      <c r="C1540" s="72"/>
      <c r="D1540" s="50"/>
      <c r="E1540" s="72"/>
      <c r="F1540" s="50"/>
      <c r="G1540" s="11"/>
    </row>
    <row r="1541">
      <c r="A1541" s="50"/>
      <c r="B1541" s="50"/>
      <c r="C1541" s="70"/>
      <c r="D1541" s="50"/>
      <c r="E1541" s="72"/>
      <c r="F1541" s="50"/>
      <c r="G1541" s="11"/>
    </row>
    <row r="1542">
      <c r="A1542" s="50"/>
      <c r="B1542" s="50"/>
      <c r="C1542" s="71"/>
      <c r="D1542" s="50"/>
      <c r="E1542" s="50"/>
      <c r="F1542" s="50"/>
      <c r="G1542" s="11"/>
    </row>
    <row r="1543">
      <c r="A1543" s="50"/>
      <c r="B1543" s="50"/>
      <c r="C1543" s="71"/>
      <c r="D1543" s="50"/>
      <c r="E1543" s="50"/>
      <c r="F1543" s="50"/>
      <c r="G1543" s="11"/>
    </row>
    <row r="1544">
      <c r="A1544" s="50"/>
      <c r="B1544" s="50"/>
      <c r="C1544" s="71"/>
      <c r="D1544" s="50"/>
      <c r="E1544" s="72"/>
      <c r="F1544" s="50"/>
      <c r="G1544" s="11"/>
    </row>
    <row r="1545">
      <c r="A1545" s="50"/>
      <c r="B1545" s="11"/>
      <c r="C1545" s="11"/>
      <c r="D1545" s="50"/>
      <c r="E1545" s="72"/>
      <c r="F1545" s="50"/>
      <c r="G1545" s="11"/>
    </row>
    <row r="1546">
      <c r="A1546" s="50"/>
      <c r="B1546" s="72"/>
      <c r="C1546" s="72"/>
      <c r="D1546" s="50"/>
      <c r="E1546" s="72"/>
      <c r="F1546" s="50"/>
      <c r="G1546" s="11"/>
    </row>
    <row r="1547">
      <c r="A1547" s="50"/>
      <c r="B1547" s="50"/>
      <c r="C1547" s="70"/>
      <c r="D1547" s="50"/>
      <c r="E1547" s="50"/>
      <c r="F1547" s="50"/>
      <c r="G1547" s="11"/>
    </row>
    <row r="1548">
      <c r="A1548" s="50"/>
      <c r="B1548" s="50"/>
      <c r="C1548" s="71"/>
      <c r="D1548" s="50"/>
      <c r="E1548" s="50"/>
      <c r="F1548" s="50"/>
      <c r="G1548" s="11"/>
    </row>
    <row r="1549">
      <c r="A1549" s="50"/>
      <c r="B1549" s="50"/>
      <c r="C1549" s="70"/>
      <c r="D1549" s="50"/>
      <c r="E1549" s="11"/>
      <c r="F1549" s="50"/>
      <c r="G1549" s="11"/>
    </row>
    <row r="1550">
      <c r="A1550" s="50"/>
      <c r="B1550" s="72"/>
      <c r="C1550" s="72"/>
      <c r="D1550" s="50"/>
      <c r="E1550" s="11"/>
      <c r="F1550" s="50"/>
      <c r="G1550" s="11"/>
    </row>
    <row r="1551">
      <c r="A1551" s="50"/>
      <c r="B1551" s="50"/>
      <c r="C1551" s="70"/>
      <c r="D1551" s="50"/>
      <c r="E1551" s="50"/>
      <c r="F1551" s="50"/>
      <c r="G1551" s="11"/>
    </row>
    <row r="1552">
      <c r="A1552" s="50"/>
      <c r="B1552" s="72"/>
      <c r="C1552" s="72"/>
      <c r="D1552" s="50"/>
      <c r="E1552" s="50"/>
      <c r="F1552" s="50"/>
      <c r="G1552" s="11"/>
    </row>
    <row r="1553">
      <c r="A1553" s="50"/>
      <c r="B1553" s="50"/>
      <c r="C1553" s="70"/>
      <c r="D1553" s="50"/>
      <c r="E1553" s="50"/>
      <c r="F1553" s="50"/>
      <c r="G1553" s="11"/>
    </row>
    <row r="1554">
      <c r="A1554" s="50"/>
      <c r="B1554" s="72"/>
      <c r="C1554" s="72"/>
      <c r="D1554" s="50"/>
      <c r="E1554" s="50"/>
      <c r="F1554" s="50"/>
      <c r="G1554" s="11"/>
    </row>
    <row r="1555">
      <c r="A1555" s="50"/>
      <c r="B1555" s="50"/>
      <c r="C1555" s="70"/>
      <c r="D1555" s="50"/>
      <c r="E1555" s="11"/>
      <c r="F1555" s="50"/>
      <c r="G1555" s="11"/>
    </row>
    <row r="1556">
      <c r="A1556" s="50"/>
      <c r="B1556" s="72"/>
      <c r="C1556" s="72"/>
      <c r="D1556" s="50"/>
      <c r="E1556" s="72"/>
      <c r="F1556" s="50"/>
      <c r="G1556" s="11"/>
    </row>
    <row r="1557">
      <c r="A1557" s="50"/>
      <c r="B1557" s="11"/>
      <c r="C1557" s="11"/>
      <c r="D1557" s="50"/>
      <c r="E1557" s="11"/>
      <c r="F1557" s="50"/>
      <c r="G1557" s="11"/>
    </row>
    <row r="1558">
      <c r="A1558" s="50"/>
      <c r="B1558" s="11"/>
      <c r="C1558" s="11"/>
      <c r="D1558" s="50"/>
      <c r="E1558" s="72"/>
      <c r="F1558" s="50"/>
      <c r="G1558" s="11"/>
    </row>
    <row r="1559">
      <c r="A1559" s="50"/>
      <c r="B1559" s="11"/>
      <c r="C1559" s="11"/>
      <c r="D1559" s="50"/>
      <c r="E1559" s="50"/>
      <c r="F1559" s="50"/>
      <c r="G1559" s="11"/>
    </row>
    <row r="1560">
      <c r="A1560" s="50"/>
      <c r="B1560" s="11"/>
      <c r="C1560" s="11"/>
      <c r="D1560" s="50"/>
      <c r="E1560" s="50"/>
      <c r="F1560" s="50"/>
      <c r="G1560" s="11"/>
    </row>
    <row r="1561">
      <c r="A1561" s="50"/>
      <c r="B1561" s="50"/>
      <c r="C1561" s="71"/>
      <c r="D1561" s="50"/>
      <c r="E1561" s="50"/>
      <c r="F1561" s="50"/>
      <c r="G1561" s="11"/>
    </row>
    <row r="1562">
      <c r="A1562" s="50"/>
      <c r="B1562" s="72"/>
      <c r="C1562" s="72"/>
      <c r="D1562" s="50"/>
      <c r="E1562" s="72"/>
      <c r="F1562" s="50"/>
      <c r="G1562" s="11"/>
    </row>
    <row r="1563">
      <c r="A1563" s="50"/>
      <c r="B1563" s="72"/>
      <c r="C1563" s="72"/>
      <c r="D1563" s="50"/>
      <c r="E1563" s="72"/>
      <c r="F1563" s="50"/>
      <c r="G1563" s="11"/>
    </row>
    <row r="1564">
      <c r="A1564" s="50"/>
      <c r="B1564" s="11"/>
      <c r="C1564" s="11"/>
      <c r="D1564" s="50"/>
      <c r="E1564" s="50"/>
      <c r="F1564" s="50"/>
      <c r="G1564" s="11"/>
    </row>
    <row r="1565">
      <c r="A1565" s="50"/>
      <c r="B1565" s="50"/>
      <c r="C1565" s="71"/>
      <c r="D1565" s="50"/>
      <c r="E1565" s="50"/>
      <c r="F1565" s="50"/>
      <c r="G1565" s="11"/>
    </row>
    <row r="1566">
      <c r="A1566" s="50"/>
      <c r="B1566" s="50"/>
      <c r="C1566" s="70"/>
      <c r="D1566" s="50"/>
      <c r="E1566" s="72"/>
      <c r="F1566" s="50"/>
      <c r="G1566" s="11"/>
    </row>
    <row r="1567">
      <c r="A1567" s="50"/>
      <c r="B1567" s="50"/>
      <c r="C1567" s="71"/>
      <c r="D1567" s="50"/>
      <c r="E1567" s="50"/>
      <c r="F1567" s="50"/>
      <c r="G1567" s="11"/>
    </row>
    <row r="1568">
      <c r="A1568" s="50"/>
      <c r="B1568" s="50"/>
      <c r="C1568" s="70"/>
      <c r="D1568" s="50"/>
      <c r="E1568" s="50"/>
      <c r="F1568" s="50"/>
      <c r="G1568" s="11"/>
    </row>
    <row r="1569">
      <c r="A1569" s="50"/>
      <c r="B1569" s="50"/>
      <c r="C1569" s="70"/>
      <c r="D1569" s="50"/>
      <c r="E1569" s="72"/>
      <c r="F1569" s="50"/>
      <c r="G1569" s="11"/>
    </row>
    <row r="1570">
      <c r="A1570" s="50"/>
      <c r="B1570" s="72"/>
      <c r="C1570" s="72"/>
      <c r="D1570" s="50"/>
      <c r="E1570" s="50"/>
      <c r="F1570" s="50"/>
      <c r="G1570" s="11"/>
    </row>
    <row r="1571">
      <c r="A1571" s="50"/>
      <c r="B1571" s="11"/>
      <c r="C1571" s="11"/>
      <c r="D1571" s="50"/>
      <c r="E1571" s="72"/>
      <c r="F1571" s="50"/>
      <c r="G1571" s="11"/>
    </row>
    <row r="1572">
      <c r="A1572" s="50"/>
      <c r="B1572" s="72"/>
      <c r="C1572" s="72"/>
      <c r="D1572" s="50"/>
      <c r="E1572" s="72"/>
      <c r="F1572" s="50"/>
      <c r="G1572" s="11"/>
    </row>
    <row r="1573">
      <c r="A1573" s="50"/>
      <c r="B1573" s="50"/>
      <c r="C1573" s="70"/>
      <c r="D1573" s="50"/>
      <c r="E1573" s="50"/>
      <c r="F1573" s="50"/>
      <c r="G1573" s="11"/>
    </row>
    <row r="1574">
      <c r="A1574" s="50"/>
      <c r="B1574" s="72"/>
      <c r="C1574" s="72"/>
      <c r="D1574" s="50"/>
      <c r="E1574" s="72"/>
      <c r="F1574" s="50"/>
      <c r="G1574" s="11"/>
    </row>
    <row r="1575">
      <c r="A1575" s="50"/>
      <c r="B1575" s="50"/>
      <c r="C1575" s="71"/>
      <c r="D1575" s="50"/>
      <c r="E1575" s="72"/>
      <c r="F1575" s="50"/>
      <c r="G1575" s="11"/>
    </row>
    <row r="1576">
      <c r="A1576" s="50"/>
      <c r="B1576" s="50"/>
      <c r="C1576" s="70"/>
      <c r="D1576" s="50"/>
      <c r="E1576" s="72"/>
      <c r="F1576" s="50"/>
      <c r="G1576" s="11"/>
    </row>
    <row r="1577">
      <c r="A1577" s="50"/>
      <c r="B1577" s="11"/>
      <c r="C1577" s="11"/>
      <c r="D1577" s="50"/>
      <c r="E1577" s="50"/>
      <c r="F1577" s="50"/>
      <c r="G1577" s="11"/>
    </row>
    <row r="1578">
      <c r="A1578" s="50"/>
      <c r="B1578" s="50"/>
      <c r="C1578" s="71"/>
      <c r="D1578" s="50"/>
      <c r="E1578" s="50"/>
      <c r="F1578" s="50"/>
      <c r="G1578" s="11"/>
    </row>
    <row r="1579">
      <c r="A1579" s="50"/>
      <c r="B1579" s="50"/>
      <c r="C1579" s="50"/>
      <c r="D1579" s="50"/>
      <c r="E1579" s="50"/>
      <c r="F1579" s="50"/>
      <c r="G1579" s="11"/>
    </row>
    <row r="1580">
      <c r="A1580" s="50"/>
      <c r="B1580" s="72"/>
      <c r="C1580" s="72"/>
      <c r="D1580" s="50"/>
      <c r="E1580" s="50"/>
      <c r="F1580" s="50"/>
      <c r="G1580" s="11"/>
    </row>
    <row r="1581">
      <c r="A1581" s="50"/>
      <c r="B1581" s="11"/>
      <c r="C1581" s="11"/>
      <c r="D1581" s="50"/>
      <c r="E1581" s="11"/>
      <c r="F1581" s="50"/>
      <c r="G1581" s="11"/>
    </row>
    <row r="1582">
      <c r="A1582" s="50"/>
      <c r="B1582" s="72"/>
      <c r="C1582" s="72"/>
      <c r="D1582" s="50"/>
      <c r="E1582" s="11"/>
      <c r="F1582" s="50"/>
      <c r="G1582" s="11"/>
    </row>
    <row r="1583">
      <c r="A1583" s="50"/>
      <c r="B1583" s="72"/>
      <c r="C1583" s="72"/>
      <c r="D1583" s="50"/>
      <c r="E1583" s="11"/>
      <c r="F1583" s="50"/>
      <c r="G1583" s="11"/>
    </row>
    <row r="1584">
      <c r="A1584" s="50"/>
      <c r="B1584" s="50"/>
      <c r="C1584" s="71"/>
      <c r="D1584" s="50"/>
      <c r="E1584" s="50"/>
      <c r="F1584" s="50"/>
      <c r="G1584" s="11"/>
    </row>
    <row r="1585">
      <c r="A1585" s="50"/>
      <c r="B1585" s="72"/>
      <c r="C1585" s="72"/>
      <c r="D1585" s="50"/>
      <c r="E1585" s="50"/>
      <c r="F1585" s="50"/>
      <c r="G1585" s="11"/>
    </row>
    <row r="1586">
      <c r="A1586" s="50"/>
      <c r="B1586" s="50"/>
      <c r="C1586" s="70"/>
      <c r="D1586" s="50"/>
      <c r="E1586" s="50"/>
      <c r="F1586" s="50"/>
      <c r="G1586" s="11"/>
    </row>
    <row r="1587">
      <c r="A1587" s="50"/>
      <c r="B1587" s="72"/>
      <c r="C1587" s="72"/>
      <c r="D1587" s="50"/>
      <c r="E1587" s="50"/>
      <c r="F1587" s="50"/>
      <c r="G1587" s="11"/>
    </row>
    <row r="1588">
      <c r="A1588" s="50"/>
      <c r="B1588" s="50"/>
      <c r="C1588" s="70"/>
      <c r="D1588" s="50"/>
      <c r="E1588" s="50"/>
      <c r="F1588" s="50"/>
      <c r="G1588" s="11"/>
    </row>
    <row r="1589">
      <c r="A1589" s="50"/>
      <c r="B1589" s="72"/>
      <c r="C1589" s="72"/>
      <c r="D1589" s="50"/>
      <c r="E1589" s="50"/>
      <c r="F1589" s="50"/>
      <c r="G1589" s="11"/>
    </row>
    <row r="1590">
      <c r="A1590" s="50"/>
      <c r="B1590" s="72"/>
      <c r="C1590" s="72"/>
      <c r="D1590" s="50"/>
      <c r="E1590" s="72"/>
      <c r="F1590" s="50"/>
      <c r="G1590" s="11"/>
    </row>
    <row r="1591">
      <c r="A1591" s="50"/>
      <c r="B1591" s="50"/>
      <c r="C1591" s="70"/>
      <c r="D1591" s="50"/>
      <c r="E1591" s="50"/>
      <c r="F1591" s="50"/>
      <c r="G1591" s="11"/>
    </row>
    <row r="1592">
      <c r="A1592" s="50"/>
      <c r="B1592" s="72"/>
      <c r="C1592" s="72"/>
      <c r="D1592" s="50"/>
      <c r="E1592" s="50"/>
      <c r="F1592" s="50"/>
      <c r="G1592" s="11"/>
    </row>
    <row r="1593">
      <c r="A1593" s="50"/>
      <c r="B1593" s="72"/>
      <c r="C1593" s="72"/>
      <c r="D1593" s="50"/>
      <c r="E1593" s="72"/>
      <c r="F1593" s="50"/>
      <c r="G1593" s="11"/>
    </row>
    <row r="1594">
      <c r="A1594" s="50"/>
      <c r="B1594" s="11"/>
      <c r="C1594" s="11"/>
      <c r="D1594" s="50"/>
      <c r="E1594" s="72"/>
      <c r="F1594" s="50"/>
      <c r="G1594" s="11"/>
    </row>
    <row r="1595">
      <c r="A1595" s="50"/>
      <c r="B1595" s="72"/>
      <c r="C1595" s="72"/>
      <c r="D1595" s="50"/>
      <c r="E1595" s="50"/>
      <c r="F1595" s="50"/>
      <c r="G1595" s="11"/>
    </row>
    <row r="1596">
      <c r="A1596" s="50"/>
      <c r="B1596" s="50"/>
      <c r="C1596" s="70"/>
      <c r="D1596" s="50"/>
      <c r="E1596" s="50"/>
      <c r="F1596" s="50"/>
      <c r="G1596" s="11"/>
    </row>
    <row r="1597">
      <c r="A1597" s="50"/>
      <c r="B1597" s="50"/>
      <c r="C1597" s="70"/>
      <c r="D1597" s="50"/>
      <c r="E1597" s="50"/>
      <c r="F1597" s="50"/>
      <c r="G1597" s="11"/>
    </row>
    <row r="1598">
      <c r="A1598" s="50"/>
      <c r="B1598" s="11"/>
      <c r="C1598" s="11"/>
      <c r="D1598" s="50"/>
      <c r="E1598" s="11"/>
      <c r="F1598" s="50"/>
      <c r="G1598" s="11"/>
    </row>
    <row r="1599">
      <c r="A1599" s="50"/>
      <c r="B1599" s="11"/>
      <c r="C1599" s="11"/>
      <c r="D1599" s="50"/>
      <c r="E1599" s="72"/>
      <c r="F1599" s="50"/>
      <c r="G1599" s="11"/>
    </row>
    <row r="1600">
      <c r="A1600" s="50"/>
      <c r="B1600" s="50"/>
      <c r="C1600" s="71"/>
      <c r="D1600" s="50"/>
      <c r="E1600" s="50"/>
      <c r="F1600" s="50"/>
      <c r="G1600" s="11"/>
    </row>
    <row r="1601">
      <c r="A1601" s="49"/>
      <c r="B1601" s="49"/>
      <c r="C1601" s="73"/>
      <c r="D1601" s="49"/>
      <c r="E1601" s="49"/>
      <c r="F1601" s="49"/>
    </row>
    <row r="1602">
      <c r="A1602" s="50"/>
      <c r="B1602" s="50"/>
      <c r="C1602" s="71"/>
      <c r="D1602" s="50"/>
      <c r="E1602" s="50"/>
      <c r="F1602" s="50"/>
      <c r="G1602" s="11"/>
    </row>
    <row r="1603">
      <c r="A1603" s="50"/>
      <c r="B1603" s="50"/>
      <c r="C1603" s="70"/>
      <c r="D1603" s="50"/>
      <c r="E1603" s="11"/>
      <c r="F1603" s="50"/>
      <c r="G1603" s="11"/>
    </row>
    <row r="1604">
      <c r="A1604" s="50"/>
      <c r="B1604" s="11"/>
      <c r="C1604" s="11"/>
      <c r="D1604" s="50"/>
      <c r="E1604" s="11"/>
      <c r="F1604" s="50"/>
      <c r="G1604" s="11"/>
    </row>
    <row r="1605">
      <c r="A1605" s="50"/>
      <c r="B1605" s="11"/>
      <c r="C1605" s="11"/>
      <c r="D1605" s="50"/>
      <c r="E1605" s="50"/>
      <c r="F1605" s="50"/>
      <c r="G1605" s="11"/>
    </row>
    <row r="1606">
      <c r="A1606" s="50"/>
      <c r="B1606" s="11"/>
      <c r="C1606" s="11"/>
      <c r="D1606" s="50"/>
      <c r="E1606" s="11"/>
      <c r="F1606" s="50"/>
      <c r="G1606" s="11"/>
    </row>
    <row r="1607">
      <c r="A1607" s="50"/>
      <c r="B1607" s="50"/>
      <c r="C1607" s="71"/>
      <c r="D1607" s="50"/>
      <c r="E1607" s="50"/>
      <c r="F1607" s="50"/>
      <c r="G1607" s="11"/>
    </row>
    <row r="1608">
      <c r="A1608" s="50"/>
      <c r="B1608" s="11"/>
      <c r="C1608" s="11"/>
      <c r="D1608" s="50"/>
      <c r="E1608" s="11"/>
      <c r="F1608" s="50"/>
      <c r="G1608" s="11"/>
    </row>
    <row r="1609">
      <c r="A1609" s="50"/>
      <c r="B1609" s="50"/>
      <c r="C1609" s="70"/>
      <c r="D1609" s="50"/>
      <c r="E1609" s="50"/>
      <c r="F1609" s="50"/>
      <c r="G1609" s="11"/>
    </row>
    <row r="1610">
      <c r="A1610" s="50"/>
      <c r="B1610" s="50"/>
      <c r="C1610" s="70"/>
      <c r="D1610" s="50"/>
      <c r="E1610" s="11"/>
      <c r="F1610" s="50"/>
      <c r="G1610" s="11"/>
    </row>
    <row r="1611">
      <c r="A1611" s="50"/>
      <c r="B1611" s="11"/>
      <c r="C1611" s="11"/>
      <c r="D1611" s="50"/>
      <c r="E1611" s="11"/>
      <c r="F1611" s="50"/>
      <c r="G1611" s="11"/>
    </row>
    <row r="1612">
      <c r="A1612" s="50"/>
      <c r="B1612" s="11"/>
      <c r="C1612" s="11"/>
      <c r="D1612" s="50"/>
      <c r="E1612" s="11"/>
      <c r="F1612" s="50"/>
      <c r="G1612" s="11"/>
    </row>
    <row r="1613">
      <c r="A1613" s="50"/>
      <c r="B1613" s="11"/>
      <c r="C1613" s="11"/>
      <c r="D1613" s="50"/>
      <c r="E1613" s="50"/>
      <c r="F1613" s="50"/>
      <c r="G1613" s="11"/>
    </row>
    <row r="1614">
      <c r="A1614" s="50"/>
      <c r="B1614" s="11"/>
      <c r="C1614" s="11"/>
      <c r="D1614" s="50"/>
      <c r="E1614" s="50"/>
      <c r="F1614" s="50"/>
      <c r="G1614" s="11"/>
    </row>
    <row r="1615">
      <c r="A1615" s="50"/>
      <c r="B1615" s="11"/>
      <c r="C1615" s="11"/>
      <c r="D1615" s="50"/>
      <c r="E1615" s="50"/>
      <c r="F1615" s="50"/>
      <c r="G1615" s="11"/>
    </row>
    <row r="1616">
      <c r="A1616" s="50"/>
      <c r="B1616" s="11"/>
      <c r="C1616" s="11"/>
      <c r="D1616" s="50"/>
      <c r="E1616" s="11"/>
      <c r="F1616" s="50"/>
      <c r="G1616" s="11"/>
    </row>
    <row r="1617">
      <c r="A1617" s="50"/>
      <c r="B1617" s="11"/>
      <c r="C1617" s="11"/>
      <c r="D1617" s="50"/>
      <c r="E1617" s="11"/>
      <c r="F1617" s="50"/>
      <c r="G1617" s="11"/>
    </row>
    <row r="1618">
      <c r="A1618" s="50"/>
      <c r="B1618" s="50"/>
      <c r="C1618" s="71"/>
      <c r="D1618" s="50"/>
      <c r="E1618" s="50"/>
      <c r="F1618" s="50"/>
      <c r="G1618" s="11"/>
    </row>
    <row r="1619">
      <c r="A1619" s="50"/>
      <c r="B1619" s="11"/>
      <c r="C1619" s="11"/>
      <c r="D1619" s="50"/>
      <c r="E1619" s="11"/>
      <c r="F1619" s="50"/>
      <c r="G1619" s="11"/>
    </row>
    <row r="1620">
      <c r="A1620" s="50"/>
      <c r="B1620" s="50"/>
      <c r="C1620" s="70"/>
      <c r="D1620" s="50"/>
      <c r="E1620" s="11"/>
      <c r="F1620" s="50"/>
      <c r="G1620" s="11"/>
    </row>
    <row r="1621">
      <c r="A1621" s="49"/>
      <c r="B1621" s="104"/>
      <c r="C1621" s="104"/>
      <c r="D1621" s="49"/>
      <c r="E1621" s="104"/>
      <c r="F1621" s="49"/>
    </row>
    <row r="1622">
      <c r="A1622" s="80"/>
      <c r="B1622" s="80"/>
      <c r="C1622" s="80"/>
      <c r="D1622" s="80"/>
      <c r="E1622" s="80"/>
      <c r="F1622" s="80"/>
    </row>
    <row r="1623">
      <c r="A1623" s="80"/>
      <c r="B1623" s="80"/>
      <c r="C1623" s="80"/>
      <c r="D1623" s="80"/>
      <c r="E1623" s="80"/>
      <c r="F1623" s="80"/>
    </row>
    <row r="1624">
      <c r="A1624" s="80"/>
      <c r="B1624" s="80"/>
      <c r="C1624" s="80"/>
      <c r="D1624" s="80"/>
      <c r="E1624" s="80"/>
      <c r="F1624" s="80"/>
    </row>
    <row r="1625">
      <c r="A1625" s="80"/>
      <c r="B1625" s="80"/>
      <c r="C1625" s="80"/>
      <c r="D1625" s="80"/>
      <c r="E1625" s="80"/>
      <c r="F1625" s="80"/>
    </row>
    <row r="1626">
      <c r="A1626" s="80"/>
      <c r="B1626" s="80"/>
      <c r="C1626" s="80"/>
      <c r="D1626" s="80"/>
      <c r="E1626" s="80"/>
      <c r="F1626" s="80"/>
    </row>
    <row r="1627">
      <c r="A1627" s="80"/>
      <c r="B1627" s="80"/>
      <c r="C1627" s="80"/>
      <c r="D1627" s="80"/>
      <c r="E1627" s="80"/>
      <c r="F1627" s="80"/>
    </row>
    <row r="1628">
      <c r="A1628" s="80"/>
      <c r="B1628" s="80"/>
      <c r="C1628" s="80"/>
      <c r="D1628" s="80"/>
      <c r="E1628" s="80"/>
      <c r="F1628" s="80"/>
    </row>
    <row r="1629">
      <c r="A1629" s="80"/>
      <c r="B1629" s="80"/>
      <c r="C1629" s="80"/>
      <c r="D1629" s="80"/>
      <c r="E1629" s="80"/>
      <c r="F1629" s="80"/>
    </row>
    <row r="1630">
      <c r="A1630" s="80"/>
      <c r="B1630" s="80"/>
      <c r="C1630" s="80"/>
      <c r="D1630" s="80"/>
      <c r="E1630" s="80"/>
      <c r="F1630" s="80"/>
    </row>
    <row r="1631">
      <c r="A1631" s="80"/>
      <c r="B1631" s="80"/>
      <c r="C1631" s="80"/>
      <c r="D1631" s="80"/>
      <c r="E1631" s="80"/>
      <c r="F1631" s="80"/>
    </row>
    <row r="1632">
      <c r="A1632" s="80"/>
      <c r="B1632" s="80"/>
      <c r="C1632" s="80"/>
      <c r="D1632" s="80"/>
      <c r="E1632" s="80"/>
      <c r="F1632" s="80"/>
    </row>
    <row r="1633">
      <c r="A1633" s="80"/>
      <c r="B1633" s="80"/>
      <c r="C1633" s="80"/>
      <c r="D1633" s="80"/>
      <c r="E1633" s="80"/>
      <c r="F1633" s="80"/>
    </row>
    <row r="1634">
      <c r="A1634" s="80"/>
      <c r="B1634" s="80"/>
      <c r="C1634" s="80"/>
      <c r="D1634" s="80"/>
      <c r="E1634" s="80"/>
      <c r="F1634" s="80"/>
    </row>
    <row r="1635">
      <c r="A1635" s="80"/>
      <c r="B1635" s="80"/>
      <c r="C1635" s="80"/>
      <c r="D1635" s="80"/>
      <c r="E1635" s="80"/>
      <c r="F1635" s="80"/>
    </row>
    <row r="1636">
      <c r="A1636" s="80"/>
      <c r="B1636" s="80"/>
      <c r="C1636" s="80"/>
      <c r="D1636" s="80"/>
      <c r="E1636" s="80"/>
      <c r="F1636" s="80"/>
    </row>
    <row r="1637">
      <c r="A1637" s="80"/>
      <c r="B1637" s="80"/>
      <c r="C1637" s="80"/>
      <c r="D1637" s="80"/>
      <c r="E1637" s="80"/>
      <c r="F1637" s="80"/>
    </row>
    <row r="1638">
      <c r="A1638" s="80"/>
      <c r="B1638" s="80"/>
      <c r="C1638" s="80"/>
      <c r="D1638" s="80"/>
      <c r="E1638" s="80"/>
      <c r="F1638" s="80"/>
    </row>
    <row r="1639">
      <c r="A1639" s="80"/>
      <c r="B1639" s="80"/>
      <c r="C1639" s="80"/>
      <c r="D1639" s="80"/>
      <c r="E1639" s="80"/>
      <c r="F1639" s="80"/>
    </row>
    <row r="1640">
      <c r="A1640" s="80"/>
      <c r="B1640" s="80"/>
      <c r="C1640" s="80"/>
      <c r="D1640" s="80"/>
      <c r="E1640" s="80"/>
      <c r="F1640" s="80"/>
    </row>
    <row r="1641">
      <c r="A1641" s="80"/>
      <c r="B1641" s="80"/>
      <c r="C1641" s="80"/>
      <c r="D1641" s="80"/>
      <c r="E1641" s="80"/>
      <c r="F1641" s="80"/>
    </row>
    <row r="1642">
      <c r="A1642" s="80"/>
      <c r="B1642" s="80"/>
      <c r="C1642" s="80"/>
      <c r="D1642" s="80"/>
      <c r="E1642" s="80"/>
      <c r="F1642" s="80"/>
    </row>
    <row r="1643">
      <c r="A1643" s="80"/>
      <c r="B1643" s="80"/>
      <c r="C1643" s="80"/>
      <c r="D1643" s="80"/>
      <c r="E1643" s="80"/>
      <c r="F1643" s="80"/>
    </row>
    <row r="1644">
      <c r="A1644" s="80"/>
      <c r="B1644" s="80"/>
      <c r="C1644" s="80"/>
      <c r="D1644" s="80"/>
      <c r="E1644" s="80"/>
      <c r="F1644" s="80"/>
    </row>
    <row r="1645">
      <c r="A1645" s="80"/>
      <c r="B1645" s="80"/>
      <c r="C1645" s="80"/>
      <c r="D1645" s="80"/>
      <c r="E1645" s="80"/>
      <c r="F1645" s="80"/>
    </row>
    <row r="1646">
      <c r="A1646" s="80"/>
      <c r="B1646" s="80"/>
      <c r="C1646" s="80"/>
      <c r="D1646" s="80"/>
      <c r="E1646" s="80"/>
      <c r="F1646" s="80"/>
    </row>
    <row r="1647">
      <c r="A1647" s="80"/>
      <c r="B1647" s="80"/>
      <c r="C1647" s="80"/>
      <c r="D1647" s="80"/>
      <c r="E1647" s="80"/>
      <c r="F1647" s="80"/>
    </row>
    <row r="1648">
      <c r="A1648" s="80"/>
      <c r="B1648" s="80"/>
      <c r="C1648" s="80"/>
      <c r="D1648" s="80"/>
      <c r="E1648" s="80"/>
      <c r="F1648" s="80"/>
    </row>
    <row r="1649">
      <c r="A1649" s="80"/>
      <c r="B1649" s="80"/>
      <c r="C1649" s="80"/>
      <c r="D1649" s="80"/>
      <c r="E1649" s="80"/>
      <c r="F1649" s="80"/>
    </row>
    <row r="1650">
      <c r="A1650" s="80"/>
      <c r="B1650" s="80"/>
      <c r="C1650" s="80"/>
      <c r="D1650" s="80"/>
      <c r="E1650" s="80"/>
      <c r="F1650" s="80"/>
    </row>
    <row r="1651">
      <c r="A1651" s="80"/>
      <c r="B1651" s="80"/>
      <c r="C1651" s="80"/>
      <c r="D1651" s="80"/>
      <c r="E1651" s="80"/>
      <c r="F1651" s="80"/>
    </row>
    <row r="1652">
      <c r="A1652" s="80"/>
      <c r="B1652" s="80"/>
      <c r="C1652" s="80"/>
      <c r="D1652" s="80"/>
      <c r="E1652" s="80"/>
      <c r="F1652" s="80"/>
    </row>
    <row r="1653">
      <c r="A1653" s="80"/>
      <c r="B1653" s="80"/>
      <c r="C1653" s="80"/>
      <c r="D1653" s="80"/>
      <c r="E1653" s="80"/>
      <c r="F1653" s="80"/>
    </row>
    <row r="1654">
      <c r="A1654" s="80"/>
      <c r="B1654" s="80"/>
      <c r="C1654" s="80"/>
      <c r="D1654" s="80"/>
      <c r="E1654" s="80"/>
      <c r="F1654" s="80"/>
    </row>
    <row r="1655">
      <c r="A1655" s="80"/>
      <c r="B1655" s="80"/>
      <c r="C1655" s="80"/>
      <c r="D1655" s="80"/>
      <c r="E1655" s="80"/>
      <c r="F1655" s="80"/>
    </row>
    <row r="1656">
      <c r="A1656" s="80"/>
      <c r="B1656" s="80"/>
      <c r="C1656" s="80"/>
      <c r="D1656" s="80"/>
      <c r="E1656" s="80"/>
      <c r="F1656" s="80"/>
    </row>
    <row r="1657">
      <c r="A1657" s="80"/>
      <c r="B1657" s="80"/>
      <c r="C1657" s="80"/>
      <c r="D1657" s="80"/>
      <c r="E1657" s="80"/>
      <c r="F1657" s="80"/>
    </row>
    <row r="1658">
      <c r="A1658" s="80"/>
      <c r="B1658" s="80"/>
      <c r="C1658" s="80"/>
      <c r="D1658" s="80"/>
      <c r="E1658" s="80"/>
      <c r="F1658" s="80"/>
    </row>
    <row r="1659">
      <c r="A1659" s="80"/>
      <c r="B1659" s="80"/>
      <c r="C1659" s="80"/>
      <c r="D1659" s="80"/>
      <c r="E1659" s="80"/>
      <c r="F1659" s="80"/>
    </row>
    <row r="1660">
      <c r="A1660" s="80"/>
      <c r="B1660" s="80"/>
      <c r="C1660" s="80"/>
      <c r="D1660" s="80"/>
      <c r="E1660" s="80"/>
      <c r="F1660" s="80"/>
    </row>
    <row r="1661">
      <c r="A1661" s="80"/>
      <c r="B1661" s="80"/>
      <c r="C1661" s="80"/>
      <c r="D1661" s="80"/>
      <c r="E1661" s="80"/>
      <c r="F1661" s="80"/>
    </row>
    <row r="1662">
      <c r="A1662" s="80"/>
      <c r="B1662" s="80"/>
      <c r="C1662" s="80"/>
      <c r="D1662" s="80"/>
      <c r="E1662" s="80"/>
      <c r="F1662" s="80"/>
    </row>
    <row r="1663">
      <c r="A1663" s="80"/>
      <c r="B1663" s="80"/>
      <c r="C1663" s="80"/>
      <c r="D1663" s="80"/>
      <c r="E1663" s="80"/>
      <c r="F1663" s="80"/>
    </row>
    <row r="1664">
      <c r="A1664" s="80"/>
      <c r="B1664" s="80"/>
      <c r="C1664" s="80"/>
      <c r="D1664" s="80"/>
      <c r="E1664" s="80"/>
      <c r="F1664" s="80"/>
    </row>
    <row r="1665">
      <c r="A1665" s="80"/>
      <c r="B1665" s="80"/>
      <c r="C1665" s="80"/>
      <c r="D1665" s="80"/>
      <c r="E1665" s="80"/>
      <c r="F1665" s="80"/>
    </row>
    <row r="1666">
      <c r="A1666" s="80"/>
      <c r="B1666" s="80"/>
      <c r="C1666" s="80"/>
      <c r="D1666" s="80"/>
      <c r="E1666" s="80"/>
      <c r="F1666" s="80"/>
    </row>
    <row r="1667">
      <c r="A1667" s="80"/>
      <c r="B1667" s="80"/>
      <c r="C1667" s="80"/>
      <c r="D1667" s="80"/>
      <c r="E1667" s="80"/>
      <c r="F1667" s="80"/>
    </row>
    <row r="1668">
      <c r="A1668" s="80"/>
      <c r="B1668" s="80"/>
      <c r="C1668" s="80"/>
      <c r="D1668" s="80"/>
      <c r="E1668" s="80"/>
      <c r="F1668" s="80"/>
    </row>
    <row r="1669">
      <c r="A1669" s="80"/>
      <c r="B1669" s="80"/>
      <c r="C1669" s="80"/>
      <c r="D1669" s="80"/>
      <c r="E1669" s="80"/>
      <c r="F1669" s="80"/>
    </row>
    <row r="1670">
      <c r="A1670" s="80"/>
      <c r="B1670" s="80"/>
      <c r="C1670" s="80"/>
      <c r="D1670" s="80"/>
      <c r="E1670" s="80"/>
      <c r="F1670" s="80"/>
    </row>
    <row r="1671">
      <c r="A1671" s="80"/>
      <c r="B1671" s="80"/>
      <c r="C1671" s="80"/>
      <c r="D1671" s="80"/>
      <c r="E1671" s="80"/>
      <c r="F1671" s="80"/>
    </row>
    <row r="1672">
      <c r="A1672" s="80"/>
      <c r="B1672" s="80"/>
      <c r="C1672" s="80"/>
      <c r="D1672" s="80"/>
      <c r="E1672" s="80"/>
      <c r="F1672" s="80"/>
    </row>
    <row r="1673">
      <c r="A1673" s="80"/>
      <c r="B1673" s="80"/>
      <c r="C1673" s="80"/>
      <c r="D1673" s="80"/>
      <c r="E1673" s="80"/>
      <c r="F1673" s="80"/>
    </row>
    <row r="1674">
      <c r="A1674" s="80"/>
      <c r="B1674" s="80"/>
      <c r="C1674" s="80"/>
      <c r="D1674" s="80"/>
      <c r="E1674" s="80"/>
      <c r="F1674" s="80"/>
    </row>
    <row r="1675">
      <c r="A1675" s="80"/>
      <c r="B1675" s="80"/>
      <c r="C1675" s="80"/>
      <c r="D1675" s="80"/>
      <c r="E1675" s="80"/>
      <c r="F1675" s="80"/>
    </row>
    <row r="1676">
      <c r="A1676" s="80"/>
      <c r="B1676" s="80"/>
      <c r="C1676" s="80"/>
      <c r="D1676" s="80"/>
      <c r="E1676" s="80"/>
      <c r="F1676" s="80"/>
    </row>
    <row r="1677">
      <c r="A1677" s="80"/>
      <c r="B1677" s="80"/>
      <c r="C1677" s="80"/>
      <c r="D1677" s="80"/>
      <c r="E1677" s="80"/>
      <c r="F1677" s="80"/>
    </row>
    <row r="1678">
      <c r="A1678" s="80"/>
      <c r="B1678" s="80"/>
      <c r="C1678" s="80"/>
      <c r="D1678" s="80"/>
      <c r="E1678" s="80"/>
      <c r="F1678" s="80"/>
    </row>
    <row r="1679">
      <c r="A1679" s="80"/>
      <c r="B1679" s="80"/>
      <c r="C1679" s="80"/>
      <c r="D1679" s="80"/>
      <c r="E1679" s="80"/>
      <c r="F1679" s="80"/>
    </row>
    <row r="1680">
      <c r="A1680" s="80"/>
      <c r="B1680" s="80"/>
      <c r="C1680" s="80"/>
      <c r="D1680" s="80"/>
      <c r="E1680" s="80"/>
      <c r="F1680" s="80"/>
    </row>
    <row r="1681">
      <c r="A1681" s="80"/>
      <c r="B1681" s="80"/>
      <c r="C1681" s="80"/>
      <c r="D1681" s="80"/>
      <c r="E1681" s="80"/>
      <c r="F1681" s="80"/>
    </row>
    <row r="1682">
      <c r="A1682" s="80"/>
      <c r="B1682" s="80"/>
      <c r="C1682" s="80"/>
      <c r="D1682" s="80"/>
      <c r="E1682" s="80"/>
      <c r="F1682" s="80"/>
    </row>
    <row r="1683">
      <c r="A1683" s="80"/>
      <c r="B1683" s="80"/>
      <c r="C1683" s="80"/>
      <c r="D1683" s="80"/>
      <c r="E1683" s="80"/>
      <c r="F1683" s="80"/>
    </row>
    <row r="1684">
      <c r="A1684" s="80"/>
      <c r="B1684" s="80"/>
      <c r="C1684" s="80"/>
      <c r="D1684" s="80"/>
      <c r="E1684" s="80"/>
      <c r="F1684" s="80"/>
    </row>
    <row r="1685">
      <c r="A1685" s="80"/>
      <c r="B1685" s="80"/>
      <c r="C1685" s="80"/>
      <c r="D1685" s="80"/>
      <c r="E1685" s="80"/>
      <c r="F1685" s="80"/>
    </row>
    <row r="1686">
      <c r="A1686" s="80"/>
      <c r="B1686" s="80"/>
      <c r="C1686" s="80"/>
      <c r="D1686" s="80"/>
      <c r="E1686" s="80"/>
      <c r="F1686" s="80"/>
    </row>
    <row r="1687">
      <c r="A1687" s="80"/>
      <c r="B1687" s="80"/>
      <c r="C1687" s="80"/>
      <c r="D1687" s="80"/>
      <c r="E1687" s="80"/>
      <c r="F1687" s="80"/>
    </row>
    <row r="1688">
      <c r="A1688" s="80"/>
      <c r="B1688" s="80"/>
      <c r="C1688" s="80"/>
      <c r="D1688" s="80"/>
      <c r="E1688" s="80"/>
      <c r="F1688" s="80"/>
    </row>
    <row r="1689">
      <c r="A1689" s="80"/>
      <c r="B1689" s="80"/>
      <c r="C1689" s="80"/>
      <c r="D1689" s="80"/>
      <c r="E1689" s="80"/>
      <c r="F1689" s="80"/>
    </row>
    <row r="1690">
      <c r="A1690" s="80"/>
      <c r="B1690" s="80"/>
      <c r="C1690" s="80"/>
      <c r="D1690" s="80"/>
      <c r="E1690" s="80"/>
      <c r="F1690" s="80"/>
    </row>
    <row r="1691">
      <c r="A1691" s="80"/>
      <c r="B1691" s="80"/>
      <c r="C1691" s="80"/>
      <c r="D1691" s="80"/>
      <c r="E1691" s="80"/>
      <c r="F1691" s="80"/>
    </row>
    <row r="1692">
      <c r="A1692" s="80"/>
      <c r="B1692" s="80"/>
      <c r="C1692" s="80"/>
      <c r="D1692" s="80"/>
      <c r="E1692" s="80"/>
      <c r="F1692" s="80"/>
    </row>
    <row r="1693">
      <c r="A1693" s="80"/>
      <c r="B1693" s="80"/>
      <c r="C1693" s="80"/>
      <c r="D1693" s="80"/>
      <c r="E1693" s="80"/>
      <c r="F1693" s="80"/>
    </row>
    <row r="1694">
      <c r="A1694" s="80"/>
      <c r="B1694" s="80"/>
      <c r="C1694" s="80"/>
      <c r="D1694" s="80"/>
      <c r="E1694" s="80"/>
      <c r="F1694" s="80"/>
    </row>
    <row r="1695">
      <c r="A1695" s="80"/>
      <c r="B1695" s="80"/>
      <c r="C1695" s="80"/>
      <c r="D1695" s="80"/>
      <c r="E1695" s="80"/>
      <c r="F1695" s="80"/>
    </row>
    <row r="1696">
      <c r="A1696" s="80"/>
      <c r="B1696" s="80"/>
      <c r="C1696" s="80"/>
      <c r="D1696" s="80"/>
      <c r="E1696" s="80"/>
      <c r="F1696" s="80"/>
    </row>
    <row r="1697">
      <c r="A1697" s="80"/>
      <c r="B1697" s="80"/>
      <c r="C1697" s="80"/>
      <c r="D1697" s="80"/>
      <c r="E1697" s="80"/>
      <c r="F1697" s="80"/>
    </row>
    <row r="1698">
      <c r="A1698" s="80"/>
      <c r="B1698" s="80"/>
      <c r="C1698" s="80"/>
      <c r="D1698" s="80"/>
      <c r="E1698" s="80"/>
      <c r="F1698" s="80"/>
    </row>
    <row r="1699">
      <c r="A1699" s="80"/>
      <c r="B1699" s="80"/>
      <c r="C1699" s="80"/>
      <c r="D1699" s="80"/>
      <c r="E1699" s="80"/>
      <c r="F1699" s="80"/>
    </row>
    <row r="1700">
      <c r="A1700" s="80"/>
      <c r="B1700" s="80"/>
      <c r="C1700" s="80"/>
      <c r="D1700" s="80"/>
      <c r="E1700" s="80"/>
      <c r="F1700" s="80"/>
    </row>
    <row r="1701">
      <c r="A1701" s="80"/>
      <c r="B1701" s="80"/>
      <c r="C1701" s="80"/>
      <c r="D1701" s="80"/>
      <c r="E1701" s="80"/>
      <c r="F1701" s="80"/>
    </row>
    <row r="1702">
      <c r="A1702" s="80"/>
      <c r="B1702" s="80"/>
      <c r="C1702" s="80"/>
      <c r="D1702" s="80"/>
      <c r="E1702" s="80"/>
      <c r="F1702" s="80"/>
    </row>
    <row r="1703">
      <c r="A1703" s="80"/>
      <c r="B1703" s="80"/>
      <c r="C1703" s="80"/>
      <c r="D1703" s="80"/>
      <c r="E1703" s="80"/>
      <c r="F1703" s="80"/>
    </row>
    <row r="1704">
      <c r="A1704" s="80"/>
      <c r="B1704" s="80"/>
      <c r="C1704" s="80"/>
      <c r="D1704" s="80"/>
      <c r="E1704" s="80"/>
      <c r="F1704" s="80"/>
    </row>
    <row r="1705">
      <c r="A1705" s="80"/>
      <c r="B1705" s="80"/>
      <c r="C1705" s="80"/>
      <c r="D1705" s="80"/>
      <c r="E1705" s="80"/>
      <c r="F1705" s="80"/>
    </row>
    <row r="1706">
      <c r="A1706" s="80"/>
      <c r="B1706" s="80"/>
      <c r="C1706" s="80"/>
      <c r="D1706" s="80"/>
      <c r="E1706" s="80"/>
      <c r="F1706" s="80"/>
    </row>
    <row r="1707">
      <c r="A1707" s="80"/>
      <c r="B1707" s="80"/>
      <c r="C1707" s="80"/>
      <c r="D1707" s="80"/>
      <c r="E1707" s="80"/>
      <c r="F1707" s="80"/>
    </row>
    <row r="1708">
      <c r="A1708" s="80"/>
      <c r="B1708" s="80"/>
      <c r="C1708" s="80"/>
      <c r="D1708" s="80"/>
      <c r="E1708" s="80"/>
      <c r="F1708" s="80"/>
    </row>
    <row r="1709">
      <c r="A1709" s="80"/>
      <c r="B1709" s="80"/>
      <c r="C1709" s="80"/>
      <c r="D1709" s="80"/>
      <c r="E1709" s="80"/>
      <c r="F1709" s="80"/>
    </row>
    <row r="1710">
      <c r="A1710" s="80"/>
      <c r="B1710" s="80"/>
      <c r="C1710" s="80"/>
      <c r="D1710" s="80"/>
      <c r="E1710" s="80"/>
      <c r="F1710" s="80"/>
    </row>
    <row r="1711">
      <c r="A1711" s="80"/>
      <c r="B1711" s="80"/>
      <c r="C1711" s="80"/>
      <c r="D1711" s="80"/>
      <c r="E1711" s="80"/>
      <c r="F1711" s="80"/>
    </row>
    <row r="1712">
      <c r="A1712" s="80"/>
      <c r="B1712" s="80"/>
      <c r="C1712" s="80"/>
      <c r="D1712" s="80"/>
      <c r="E1712" s="80"/>
      <c r="F1712" s="80"/>
    </row>
    <row r="1713">
      <c r="A1713" s="80"/>
      <c r="B1713" s="80"/>
      <c r="C1713" s="80"/>
      <c r="D1713" s="80"/>
      <c r="E1713" s="80"/>
      <c r="F1713" s="80"/>
    </row>
    <row r="1714">
      <c r="A1714" s="80"/>
      <c r="B1714" s="80"/>
      <c r="C1714" s="80"/>
      <c r="D1714" s="80"/>
      <c r="E1714" s="80"/>
      <c r="F1714" s="80"/>
    </row>
    <row r="1715">
      <c r="A1715" s="80"/>
      <c r="B1715" s="80"/>
      <c r="C1715" s="80"/>
      <c r="D1715" s="80"/>
      <c r="E1715" s="80"/>
      <c r="F1715" s="80"/>
    </row>
    <row r="1716">
      <c r="A1716" s="80"/>
      <c r="B1716" s="80"/>
      <c r="C1716" s="80"/>
      <c r="D1716" s="80"/>
      <c r="E1716" s="80"/>
      <c r="F1716" s="80"/>
    </row>
    <row r="1717">
      <c r="A1717" s="80"/>
      <c r="B1717" s="80"/>
      <c r="C1717" s="80"/>
      <c r="D1717" s="80"/>
      <c r="E1717" s="80"/>
      <c r="F1717" s="80"/>
    </row>
    <row r="1718">
      <c r="A1718" s="80"/>
      <c r="B1718" s="80"/>
      <c r="C1718" s="80"/>
      <c r="D1718" s="80"/>
      <c r="E1718" s="80"/>
      <c r="F1718" s="80"/>
    </row>
    <row r="1719">
      <c r="A1719" s="80"/>
      <c r="B1719" s="80"/>
      <c r="C1719" s="80"/>
      <c r="D1719" s="80"/>
      <c r="E1719" s="80"/>
      <c r="F1719" s="80"/>
    </row>
    <row r="1720">
      <c r="A1720" s="80"/>
      <c r="B1720" s="80"/>
      <c r="C1720" s="80"/>
      <c r="D1720" s="80"/>
      <c r="E1720" s="80"/>
      <c r="F1720" s="80"/>
    </row>
    <row r="1721">
      <c r="A1721" s="80"/>
      <c r="B1721" s="80"/>
      <c r="C1721" s="80"/>
      <c r="D1721" s="80"/>
      <c r="E1721" s="80"/>
      <c r="F1721" s="80"/>
    </row>
    <row r="1722">
      <c r="A1722" s="80"/>
      <c r="B1722" s="80"/>
      <c r="C1722" s="80"/>
      <c r="D1722" s="80"/>
      <c r="E1722" s="80"/>
      <c r="F1722" s="80"/>
    </row>
    <row r="1723">
      <c r="A1723" s="80"/>
      <c r="B1723" s="80"/>
      <c r="C1723" s="80"/>
      <c r="D1723" s="80"/>
      <c r="E1723" s="80"/>
      <c r="F1723" s="80"/>
    </row>
    <row r="1724">
      <c r="A1724" s="80"/>
      <c r="B1724" s="80"/>
      <c r="C1724" s="80"/>
      <c r="D1724" s="80"/>
      <c r="E1724" s="80"/>
      <c r="F1724" s="80"/>
    </row>
    <row r="1725">
      <c r="A1725" s="80"/>
      <c r="B1725" s="80"/>
      <c r="C1725" s="80"/>
      <c r="D1725" s="80"/>
      <c r="E1725" s="80"/>
      <c r="F1725" s="80"/>
    </row>
    <row r="1726">
      <c r="A1726" s="80"/>
      <c r="B1726" s="80"/>
      <c r="C1726" s="80"/>
      <c r="D1726" s="80"/>
      <c r="E1726" s="80"/>
      <c r="F1726" s="80"/>
    </row>
    <row r="1727">
      <c r="A1727" s="80"/>
      <c r="B1727" s="80"/>
      <c r="C1727" s="80"/>
      <c r="D1727" s="80"/>
      <c r="E1727" s="80"/>
      <c r="F1727" s="80"/>
    </row>
    <row r="1728">
      <c r="A1728" s="80"/>
      <c r="B1728" s="80"/>
      <c r="C1728" s="80"/>
      <c r="D1728" s="80"/>
      <c r="E1728" s="80"/>
      <c r="F1728" s="80"/>
    </row>
    <row r="1729">
      <c r="A1729" s="80"/>
      <c r="B1729" s="80"/>
      <c r="C1729" s="80"/>
      <c r="D1729" s="80"/>
      <c r="E1729" s="80"/>
      <c r="F1729" s="80"/>
    </row>
    <row r="1730">
      <c r="A1730" s="80"/>
      <c r="B1730" s="80"/>
      <c r="C1730" s="80"/>
      <c r="D1730" s="80"/>
      <c r="E1730" s="80"/>
      <c r="F1730" s="80"/>
    </row>
    <row r="1731">
      <c r="A1731" s="80"/>
      <c r="B1731" s="80"/>
      <c r="C1731" s="80"/>
      <c r="D1731" s="80"/>
      <c r="E1731" s="80"/>
      <c r="F1731" s="80"/>
    </row>
    <row r="1732">
      <c r="A1732" s="80"/>
      <c r="B1732" s="80"/>
      <c r="C1732" s="80"/>
      <c r="D1732" s="80"/>
      <c r="E1732" s="80"/>
      <c r="F1732" s="80"/>
    </row>
    <row r="1733">
      <c r="A1733" s="80"/>
      <c r="B1733" s="80"/>
      <c r="C1733" s="80"/>
      <c r="D1733" s="80"/>
      <c r="E1733" s="80"/>
      <c r="F1733" s="80"/>
    </row>
    <row r="1734">
      <c r="A1734" s="80"/>
      <c r="B1734" s="80"/>
      <c r="C1734" s="80"/>
      <c r="D1734" s="80"/>
      <c r="E1734" s="80"/>
      <c r="F1734" s="80"/>
    </row>
    <row r="1735">
      <c r="A1735" s="80"/>
      <c r="B1735" s="80"/>
      <c r="C1735" s="80"/>
      <c r="D1735" s="80"/>
      <c r="E1735" s="80"/>
      <c r="F1735" s="80"/>
    </row>
    <row r="1736">
      <c r="A1736" s="80"/>
      <c r="B1736" s="80"/>
      <c r="C1736" s="80"/>
      <c r="D1736" s="80"/>
      <c r="E1736" s="80"/>
      <c r="F1736" s="80"/>
    </row>
    <row r="1737">
      <c r="A1737" s="80"/>
      <c r="B1737" s="80"/>
      <c r="C1737" s="80"/>
      <c r="D1737" s="80"/>
      <c r="E1737" s="80"/>
      <c r="F1737" s="80"/>
    </row>
    <row r="1738">
      <c r="A1738" s="80"/>
      <c r="B1738" s="80"/>
      <c r="C1738" s="80"/>
      <c r="D1738" s="80"/>
      <c r="E1738" s="80"/>
      <c r="F1738" s="80"/>
    </row>
    <row r="1739">
      <c r="A1739" s="80"/>
      <c r="B1739" s="80"/>
      <c r="C1739" s="80"/>
      <c r="D1739" s="80"/>
      <c r="E1739" s="80"/>
      <c r="F1739" s="80"/>
    </row>
    <row r="1740">
      <c r="A1740" s="80"/>
      <c r="B1740" s="80"/>
      <c r="C1740" s="80"/>
      <c r="D1740" s="80"/>
      <c r="E1740" s="80"/>
      <c r="F1740" s="80"/>
    </row>
    <row r="1741">
      <c r="A1741" s="80"/>
      <c r="B1741" s="80"/>
      <c r="C1741" s="80"/>
      <c r="D1741" s="80"/>
      <c r="E1741" s="80"/>
      <c r="F1741" s="80"/>
    </row>
    <row r="1742">
      <c r="A1742" s="80"/>
      <c r="B1742" s="80"/>
      <c r="C1742" s="80"/>
      <c r="D1742" s="80"/>
      <c r="E1742" s="80"/>
      <c r="F1742" s="80"/>
    </row>
    <row r="1743">
      <c r="A1743" s="80"/>
      <c r="B1743" s="80"/>
      <c r="C1743" s="80"/>
      <c r="D1743" s="80"/>
      <c r="E1743" s="80"/>
      <c r="F1743" s="80"/>
    </row>
    <row r="1744">
      <c r="A1744" s="80"/>
      <c r="B1744" s="80"/>
      <c r="C1744" s="80"/>
      <c r="D1744" s="80"/>
      <c r="E1744" s="80"/>
      <c r="F1744" s="80"/>
    </row>
    <row r="1745">
      <c r="A1745" s="80"/>
      <c r="B1745" s="80"/>
      <c r="C1745" s="80"/>
      <c r="D1745" s="80"/>
      <c r="E1745" s="80"/>
      <c r="F1745" s="80"/>
    </row>
    <row r="1746">
      <c r="A1746" s="80"/>
      <c r="B1746" s="80"/>
      <c r="C1746" s="80"/>
      <c r="D1746" s="80"/>
      <c r="E1746" s="80"/>
      <c r="F1746" s="80"/>
    </row>
    <row r="1747">
      <c r="A1747" s="80"/>
      <c r="B1747" s="80"/>
      <c r="C1747" s="80"/>
      <c r="D1747" s="80"/>
      <c r="E1747" s="80"/>
      <c r="F1747" s="80"/>
    </row>
    <row r="1748">
      <c r="A1748" s="80"/>
      <c r="B1748" s="80"/>
      <c r="C1748" s="80"/>
      <c r="D1748" s="80"/>
      <c r="E1748" s="80"/>
      <c r="F1748" s="80"/>
    </row>
    <row r="1749">
      <c r="A1749" s="80"/>
      <c r="B1749" s="80"/>
      <c r="C1749" s="80"/>
      <c r="D1749" s="80"/>
      <c r="E1749" s="80"/>
      <c r="F1749" s="80"/>
    </row>
    <row r="1750">
      <c r="A1750" s="80"/>
      <c r="B1750" s="80"/>
      <c r="C1750" s="80"/>
      <c r="D1750" s="80"/>
      <c r="E1750" s="80"/>
      <c r="F1750" s="80"/>
    </row>
    <row r="1751">
      <c r="A1751" s="80"/>
      <c r="B1751" s="80"/>
      <c r="C1751" s="80"/>
      <c r="D1751" s="80"/>
      <c r="E1751" s="80"/>
      <c r="F1751" s="80"/>
    </row>
    <row r="1752">
      <c r="A1752" s="80"/>
      <c r="B1752" s="80"/>
      <c r="C1752" s="80"/>
      <c r="D1752" s="80"/>
      <c r="E1752" s="80"/>
      <c r="F1752" s="80"/>
    </row>
    <row r="1753">
      <c r="A1753" s="80"/>
      <c r="B1753" s="80"/>
      <c r="C1753" s="80"/>
      <c r="D1753" s="80"/>
      <c r="E1753" s="80"/>
      <c r="F1753" s="80"/>
    </row>
    <row r="1754">
      <c r="A1754" s="80"/>
      <c r="B1754" s="80"/>
      <c r="C1754" s="80"/>
      <c r="D1754" s="80"/>
      <c r="E1754" s="80"/>
      <c r="F1754" s="80"/>
    </row>
    <row r="1755">
      <c r="A1755" s="80"/>
      <c r="B1755" s="80"/>
      <c r="C1755" s="80"/>
      <c r="D1755" s="80"/>
      <c r="E1755" s="80"/>
      <c r="F1755" s="80"/>
    </row>
    <row r="1756">
      <c r="A1756" s="80"/>
      <c r="B1756" s="80"/>
      <c r="C1756" s="80"/>
      <c r="D1756" s="80"/>
      <c r="E1756" s="80"/>
      <c r="F1756" s="80"/>
    </row>
    <row r="1757">
      <c r="A1757" s="80"/>
      <c r="B1757" s="80"/>
      <c r="C1757" s="80"/>
      <c r="D1757" s="80"/>
      <c r="E1757" s="80"/>
      <c r="F1757" s="80"/>
    </row>
    <row r="1758">
      <c r="A1758" s="80"/>
      <c r="B1758" s="80"/>
      <c r="C1758" s="80"/>
      <c r="D1758" s="80"/>
      <c r="E1758" s="80"/>
      <c r="F1758" s="80"/>
    </row>
    <row r="1759">
      <c r="A1759" s="80"/>
      <c r="B1759" s="80"/>
      <c r="C1759" s="80"/>
      <c r="D1759" s="80"/>
      <c r="E1759" s="80"/>
      <c r="F1759" s="80"/>
    </row>
    <row r="1760">
      <c r="A1760" s="80"/>
      <c r="B1760" s="80"/>
      <c r="C1760" s="80"/>
      <c r="D1760" s="80"/>
      <c r="E1760" s="80"/>
      <c r="F1760" s="80"/>
    </row>
    <row r="1761">
      <c r="A1761" s="80"/>
      <c r="B1761" s="80"/>
      <c r="C1761" s="80"/>
      <c r="D1761" s="80"/>
      <c r="E1761" s="80"/>
      <c r="F1761" s="80"/>
    </row>
    <row r="1762">
      <c r="A1762" s="80"/>
      <c r="B1762" s="80"/>
      <c r="C1762" s="80"/>
      <c r="D1762" s="80"/>
      <c r="E1762" s="80"/>
      <c r="F1762" s="80"/>
    </row>
    <row r="1763">
      <c r="A1763" s="80"/>
      <c r="B1763" s="80"/>
      <c r="C1763" s="80"/>
      <c r="D1763" s="80"/>
      <c r="E1763" s="80"/>
      <c r="F1763" s="80"/>
    </row>
    <row r="1764">
      <c r="A1764" s="80"/>
      <c r="B1764" s="80"/>
      <c r="C1764" s="80"/>
      <c r="D1764" s="80"/>
      <c r="E1764" s="80"/>
      <c r="F1764" s="80"/>
    </row>
    <row r="1765">
      <c r="A1765" s="80"/>
      <c r="B1765" s="80"/>
      <c r="C1765" s="80"/>
      <c r="D1765" s="80"/>
      <c r="E1765" s="80"/>
      <c r="F1765" s="80"/>
    </row>
    <row r="1766">
      <c r="A1766" s="80"/>
      <c r="B1766" s="80"/>
      <c r="C1766" s="80"/>
      <c r="D1766" s="80"/>
      <c r="E1766" s="80"/>
      <c r="F1766" s="80"/>
    </row>
    <row r="1767">
      <c r="A1767" s="80"/>
      <c r="B1767" s="80"/>
      <c r="C1767" s="80"/>
      <c r="D1767" s="80"/>
      <c r="E1767" s="80"/>
      <c r="F1767" s="80"/>
    </row>
    <row r="1768">
      <c r="A1768" s="80"/>
      <c r="B1768" s="80"/>
      <c r="C1768" s="80"/>
      <c r="D1768" s="80"/>
      <c r="E1768" s="80"/>
      <c r="F1768" s="80"/>
    </row>
    <row r="1769">
      <c r="A1769" s="80"/>
      <c r="B1769" s="80"/>
      <c r="C1769" s="80"/>
      <c r="D1769" s="80"/>
      <c r="E1769" s="80"/>
      <c r="F1769" s="80"/>
    </row>
    <row r="1770">
      <c r="A1770" s="80"/>
      <c r="B1770" s="80"/>
      <c r="C1770" s="80"/>
      <c r="D1770" s="80"/>
      <c r="E1770" s="80"/>
      <c r="F1770" s="80"/>
    </row>
    <row r="1771">
      <c r="A1771" s="80"/>
      <c r="B1771" s="80"/>
      <c r="C1771" s="80"/>
      <c r="D1771" s="80"/>
      <c r="E1771" s="80"/>
      <c r="F1771" s="80"/>
    </row>
    <row r="1772">
      <c r="A1772" s="80"/>
      <c r="B1772" s="80"/>
      <c r="C1772" s="80"/>
      <c r="D1772" s="80"/>
      <c r="E1772" s="80"/>
      <c r="F1772" s="80"/>
    </row>
    <row r="1773">
      <c r="A1773" s="80"/>
      <c r="B1773" s="80"/>
      <c r="C1773" s="80"/>
      <c r="D1773" s="80"/>
      <c r="E1773" s="80"/>
      <c r="F1773" s="80"/>
    </row>
    <row r="1774">
      <c r="A1774" s="80"/>
      <c r="B1774" s="80"/>
      <c r="C1774" s="80"/>
      <c r="D1774" s="80"/>
      <c r="E1774" s="80"/>
      <c r="F1774" s="80"/>
    </row>
    <row r="1775">
      <c r="A1775" s="80"/>
      <c r="B1775" s="80"/>
      <c r="C1775" s="80"/>
      <c r="D1775" s="80"/>
      <c r="E1775" s="80"/>
      <c r="F1775" s="80"/>
    </row>
    <row r="1776">
      <c r="A1776" s="80"/>
      <c r="B1776" s="80"/>
      <c r="C1776" s="80"/>
      <c r="D1776" s="80"/>
      <c r="E1776" s="80"/>
      <c r="F1776" s="80"/>
    </row>
    <row r="1777">
      <c r="A1777" s="80"/>
      <c r="B1777" s="80"/>
      <c r="C1777" s="80"/>
      <c r="D1777" s="80"/>
      <c r="E1777" s="80"/>
      <c r="F1777" s="80"/>
    </row>
    <row r="1778">
      <c r="A1778" s="80"/>
      <c r="B1778" s="80"/>
      <c r="C1778" s="80"/>
      <c r="D1778" s="80"/>
      <c r="E1778" s="80"/>
      <c r="F1778" s="80"/>
    </row>
    <row r="1779">
      <c r="A1779" s="80"/>
      <c r="B1779" s="80"/>
      <c r="C1779" s="80"/>
      <c r="D1779" s="80"/>
      <c r="E1779" s="80"/>
      <c r="F1779" s="80"/>
    </row>
    <row r="1780">
      <c r="A1780" s="80"/>
      <c r="B1780" s="80"/>
      <c r="C1780" s="80"/>
      <c r="D1780" s="80"/>
      <c r="E1780" s="80"/>
      <c r="F1780" s="80"/>
    </row>
    <row r="1781">
      <c r="A1781" s="80"/>
      <c r="B1781" s="80"/>
      <c r="C1781" s="80"/>
      <c r="D1781" s="80"/>
      <c r="E1781" s="80"/>
      <c r="F1781" s="80"/>
    </row>
    <row r="1782">
      <c r="A1782" s="80"/>
      <c r="B1782" s="80"/>
      <c r="C1782" s="80"/>
      <c r="D1782" s="80"/>
      <c r="E1782" s="80"/>
      <c r="F1782" s="80"/>
    </row>
    <row r="1783">
      <c r="A1783" s="80"/>
      <c r="B1783" s="80"/>
      <c r="C1783" s="80"/>
      <c r="D1783" s="80"/>
      <c r="E1783" s="80"/>
      <c r="F1783" s="80"/>
    </row>
    <row r="1784">
      <c r="A1784" s="80"/>
      <c r="B1784" s="80"/>
      <c r="C1784" s="80"/>
      <c r="D1784" s="80"/>
      <c r="E1784" s="80"/>
      <c r="F1784" s="80"/>
    </row>
    <row r="1785">
      <c r="A1785" s="80"/>
      <c r="B1785" s="80"/>
      <c r="C1785" s="80"/>
      <c r="D1785" s="80"/>
      <c r="E1785" s="80"/>
      <c r="F1785" s="80"/>
    </row>
    <row r="1786">
      <c r="A1786" s="80"/>
      <c r="B1786" s="80"/>
      <c r="C1786" s="80"/>
      <c r="D1786" s="80"/>
      <c r="E1786" s="80"/>
      <c r="F1786" s="80"/>
    </row>
    <row r="1787">
      <c r="A1787" s="80"/>
      <c r="B1787" s="80"/>
      <c r="C1787" s="80"/>
      <c r="D1787" s="80"/>
      <c r="E1787" s="80"/>
      <c r="F1787" s="80"/>
    </row>
    <row r="1788">
      <c r="A1788" s="80"/>
      <c r="B1788" s="80"/>
      <c r="C1788" s="80"/>
      <c r="D1788" s="80"/>
      <c r="E1788" s="80"/>
      <c r="F1788" s="80"/>
    </row>
    <row r="1789">
      <c r="A1789" s="80"/>
      <c r="B1789" s="80"/>
      <c r="C1789" s="80"/>
      <c r="D1789" s="80"/>
      <c r="E1789" s="80"/>
      <c r="F1789" s="80"/>
    </row>
    <row r="1790">
      <c r="A1790" s="80"/>
      <c r="B1790" s="80"/>
      <c r="C1790" s="80"/>
      <c r="D1790" s="80"/>
      <c r="E1790" s="80"/>
      <c r="F1790" s="80"/>
    </row>
    <row r="1791">
      <c r="A1791" s="80"/>
      <c r="B1791" s="80"/>
      <c r="C1791" s="80"/>
      <c r="D1791" s="80"/>
      <c r="E1791" s="80"/>
      <c r="F1791" s="80"/>
    </row>
    <row r="1792">
      <c r="A1792" s="80"/>
      <c r="B1792" s="80"/>
      <c r="C1792" s="80"/>
      <c r="D1792" s="80"/>
      <c r="E1792" s="80"/>
      <c r="F1792" s="80"/>
    </row>
    <row r="1793">
      <c r="A1793" s="80"/>
      <c r="B1793" s="80"/>
      <c r="C1793" s="80"/>
      <c r="D1793" s="80"/>
      <c r="E1793" s="80"/>
      <c r="F1793" s="80"/>
    </row>
    <row r="1794">
      <c r="A1794" s="80"/>
      <c r="B1794" s="80"/>
      <c r="C1794" s="80"/>
      <c r="D1794" s="80"/>
      <c r="E1794" s="80"/>
      <c r="F1794" s="80"/>
    </row>
    <row r="1795">
      <c r="A1795" s="80"/>
      <c r="B1795" s="80"/>
      <c r="C1795" s="80"/>
      <c r="D1795" s="80"/>
      <c r="E1795" s="80"/>
      <c r="F1795" s="80"/>
    </row>
    <row r="1796">
      <c r="A1796" s="80"/>
      <c r="B1796" s="80"/>
      <c r="C1796" s="80"/>
      <c r="D1796" s="80"/>
      <c r="E1796" s="80"/>
      <c r="F1796" s="80"/>
    </row>
    <row r="1797">
      <c r="A1797" s="80"/>
      <c r="B1797" s="80"/>
      <c r="C1797" s="80"/>
      <c r="D1797" s="80"/>
      <c r="E1797" s="80"/>
      <c r="F1797" s="80"/>
    </row>
    <row r="1798">
      <c r="A1798" s="80"/>
      <c r="B1798" s="80"/>
      <c r="C1798" s="80"/>
      <c r="D1798" s="80"/>
      <c r="E1798" s="80"/>
      <c r="F1798" s="80"/>
    </row>
    <row r="1799">
      <c r="A1799" s="80"/>
      <c r="B1799" s="80"/>
      <c r="C1799" s="80"/>
      <c r="D1799" s="80"/>
      <c r="E1799" s="80"/>
      <c r="F1799" s="80"/>
    </row>
    <row r="1800">
      <c r="A1800" s="80"/>
      <c r="B1800" s="80"/>
      <c r="C1800" s="80"/>
      <c r="D1800" s="80"/>
      <c r="E1800" s="80"/>
      <c r="F1800" s="80"/>
    </row>
    <row r="1801">
      <c r="A1801" s="80"/>
      <c r="B1801" s="80"/>
      <c r="C1801" s="80"/>
      <c r="D1801" s="80"/>
      <c r="E1801" s="80"/>
      <c r="F1801" s="80"/>
    </row>
    <row r="1802">
      <c r="A1802" s="80"/>
      <c r="B1802" s="80"/>
      <c r="C1802" s="80"/>
      <c r="D1802" s="80"/>
      <c r="E1802" s="80"/>
      <c r="F1802" s="80"/>
    </row>
    <row r="1803">
      <c r="A1803" s="80"/>
      <c r="B1803" s="80"/>
      <c r="C1803" s="80"/>
      <c r="D1803" s="80"/>
      <c r="E1803" s="80"/>
      <c r="F1803" s="80"/>
    </row>
    <row r="1804">
      <c r="A1804" s="80"/>
      <c r="B1804" s="80"/>
      <c r="C1804" s="80"/>
      <c r="D1804" s="80"/>
      <c r="E1804" s="80"/>
      <c r="F1804" s="80"/>
    </row>
    <row r="1805">
      <c r="A1805" s="80"/>
      <c r="B1805" s="80"/>
      <c r="C1805" s="80"/>
      <c r="D1805" s="80"/>
      <c r="E1805" s="80"/>
      <c r="F1805" s="80"/>
    </row>
    <row r="1806">
      <c r="A1806" s="80"/>
      <c r="B1806" s="80"/>
      <c r="C1806" s="80"/>
      <c r="D1806" s="80"/>
      <c r="E1806" s="80"/>
      <c r="F1806" s="80"/>
    </row>
    <row r="1807">
      <c r="A1807" s="80"/>
      <c r="B1807" s="80"/>
      <c r="C1807" s="80"/>
      <c r="D1807" s="80"/>
      <c r="E1807" s="80"/>
      <c r="F1807" s="80"/>
    </row>
    <row r="1808">
      <c r="A1808" s="80"/>
      <c r="B1808" s="80"/>
      <c r="C1808" s="80"/>
      <c r="D1808" s="80"/>
      <c r="E1808" s="80"/>
      <c r="F1808" s="80"/>
    </row>
    <row r="1809">
      <c r="A1809" s="80"/>
      <c r="B1809" s="80"/>
      <c r="C1809" s="80"/>
      <c r="D1809" s="80"/>
      <c r="E1809" s="80"/>
      <c r="F1809" s="80"/>
    </row>
    <row r="1810">
      <c r="A1810" s="80"/>
      <c r="B1810" s="80"/>
      <c r="C1810" s="80"/>
      <c r="D1810" s="80"/>
      <c r="E1810" s="80"/>
      <c r="F1810" s="80"/>
    </row>
    <row r="1811">
      <c r="A1811" s="80"/>
      <c r="B1811" s="80"/>
      <c r="C1811" s="80"/>
      <c r="D1811" s="80"/>
      <c r="E1811" s="80"/>
      <c r="F1811" s="80"/>
    </row>
    <row r="1812">
      <c r="A1812" s="80"/>
      <c r="B1812" s="80"/>
      <c r="C1812" s="80"/>
      <c r="D1812" s="80"/>
      <c r="E1812" s="80"/>
      <c r="F1812" s="80"/>
    </row>
    <row r="1813">
      <c r="A1813" s="80"/>
      <c r="B1813" s="80"/>
      <c r="C1813" s="80"/>
      <c r="D1813" s="80"/>
      <c r="E1813" s="80"/>
      <c r="F1813" s="80"/>
    </row>
    <row r="1814">
      <c r="A1814" s="80"/>
      <c r="B1814" s="80"/>
      <c r="C1814" s="80"/>
      <c r="D1814" s="80"/>
      <c r="E1814" s="80"/>
      <c r="F1814" s="80"/>
    </row>
    <row r="1815">
      <c r="A1815" s="80"/>
      <c r="B1815" s="80"/>
      <c r="C1815" s="80"/>
      <c r="D1815" s="80"/>
      <c r="E1815" s="80"/>
      <c r="F1815" s="80"/>
    </row>
    <row r="1816">
      <c r="A1816" s="80"/>
      <c r="B1816" s="80"/>
      <c r="C1816" s="80"/>
      <c r="D1816" s="80"/>
      <c r="E1816" s="80"/>
      <c r="F1816" s="80"/>
    </row>
    <row r="1817">
      <c r="A1817" s="80"/>
      <c r="B1817" s="80"/>
      <c r="C1817" s="80"/>
      <c r="D1817" s="80"/>
      <c r="E1817" s="80"/>
      <c r="F1817" s="80"/>
    </row>
    <row r="1818">
      <c r="A1818" s="80"/>
      <c r="B1818" s="80"/>
      <c r="C1818" s="80"/>
      <c r="D1818" s="80"/>
      <c r="E1818" s="80"/>
      <c r="F1818" s="80"/>
    </row>
    <row r="1819">
      <c r="A1819" s="80"/>
      <c r="B1819" s="80"/>
      <c r="C1819" s="80"/>
      <c r="D1819" s="80"/>
      <c r="E1819" s="80"/>
      <c r="F1819" s="80"/>
    </row>
    <row r="1820">
      <c r="A1820" s="80"/>
      <c r="B1820" s="80"/>
      <c r="C1820" s="80"/>
      <c r="D1820" s="80"/>
      <c r="E1820" s="80"/>
      <c r="F1820" s="80"/>
    </row>
    <row r="1821">
      <c r="A1821" s="80"/>
      <c r="B1821" s="80"/>
      <c r="C1821" s="80"/>
      <c r="D1821" s="80"/>
      <c r="E1821" s="80"/>
      <c r="F1821" s="80"/>
    </row>
    <row r="1822">
      <c r="A1822" s="80"/>
      <c r="B1822" s="80"/>
      <c r="C1822" s="80"/>
      <c r="D1822" s="80"/>
      <c r="E1822" s="80"/>
      <c r="F1822" s="80"/>
    </row>
    <row r="1823">
      <c r="A1823" s="80"/>
      <c r="B1823" s="80"/>
      <c r="C1823" s="80"/>
      <c r="D1823" s="80"/>
      <c r="E1823" s="80"/>
      <c r="F1823" s="80"/>
    </row>
    <row r="1824">
      <c r="A1824" s="80"/>
      <c r="B1824" s="80"/>
      <c r="C1824" s="80"/>
      <c r="D1824" s="80"/>
      <c r="E1824" s="80"/>
      <c r="F1824" s="80"/>
    </row>
    <row r="1825">
      <c r="A1825" s="80"/>
      <c r="B1825" s="80"/>
      <c r="C1825" s="80"/>
      <c r="D1825" s="80"/>
      <c r="E1825" s="80"/>
      <c r="F1825" s="80"/>
    </row>
    <row r="1826">
      <c r="A1826" s="80"/>
      <c r="B1826" s="80"/>
      <c r="C1826" s="80"/>
      <c r="D1826" s="80"/>
      <c r="E1826" s="80"/>
      <c r="F1826" s="80"/>
    </row>
    <row r="1827">
      <c r="A1827" s="80"/>
      <c r="B1827" s="80"/>
      <c r="C1827" s="80"/>
      <c r="D1827" s="80"/>
      <c r="E1827" s="80"/>
      <c r="F1827" s="80"/>
    </row>
    <row r="1828">
      <c r="A1828" s="80"/>
      <c r="B1828" s="80"/>
      <c r="C1828" s="80"/>
      <c r="D1828" s="80"/>
      <c r="E1828" s="80"/>
      <c r="F1828" s="80"/>
    </row>
    <row r="1829">
      <c r="A1829" s="80"/>
      <c r="B1829" s="80"/>
      <c r="C1829" s="80"/>
      <c r="D1829" s="80"/>
      <c r="E1829" s="80"/>
      <c r="F1829" s="80"/>
    </row>
    <row r="1830">
      <c r="A1830" s="80"/>
      <c r="B1830" s="80"/>
      <c r="C1830" s="80"/>
      <c r="D1830" s="80"/>
      <c r="E1830" s="80"/>
      <c r="F1830" s="80"/>
    </row>
    <row r="1831">
      <c r="A1831" s="80"/>
      <c r="B1831" s="80"/>
      <c r="C1831" s="80"/>
      <c r="D1831" s="80"/>
      <c r="E1831" s="80"/>
      <c r="F1831" s="80"/>
    </row>
    <row r="1832">
      <c r="A1832" s="80"/>
      <c r="B1832" s="80"/>
      <c r="C1832" s="80"/>
      <c r="D1832" s="80"/>
      <c r="E1832" s="80"/>
      <c r="F1832" s="80"/>
    </row>
    <row r="1833">
      <c r="A1833" s="80"/>
      <c r="B1833" s="80"/>
      <c r="C1833" s="80"/>
      <c r="D1833" s="80"/>
      <c r="E1833" s="80"/>
      <c r="F1833" s="80"/>
    </row>
    <row r="1834">
      <c r="A1834" s="80"/>
      <c r="B1834" s="80"/>
      <c r="C1834" s="80"/>
      <c r="D1834" s="80"/>
      <c r="E1834" s="80"/>
      <c r="F1834" s="80"/>
    </row>
    <row r="1835">
      <c r="A1835" s="80"/>
      <c r="B1835" s="80"/>
      <c r="C1835" s="80"/>
      <c r="D1835" s="80"/>
      <c r="E1835" s="80"/>
      <c r="F1835" s="80"/>
    </row>
    <row r="1836">
      <c r="A1836" s="80"/>
      <c r="B1836" s="80"/>
      <c r="C1836" s="80"/>
      <c r="D1836" s="80"/>
      <c r="E1836" s="80"/>
      <c r="F1836" s="80"/>
    </row>
    <row r="1837">
      <c r="A1837" s="80"/>
      <c r="B1837" s="80"/>
      <c r="C1837" s="80"/>
      <c r="D1837" s="80"/>
      <c r="E1837" s="80"/>
      <c r="F1837" s="80"/>
    </row>
    <row r="1838">
      <c r="A1838" s="80"/>
      <c r="B1838" s="80"/>
      <c r="C1838" s="80"/>
      <c r="D1838" s="80"/>
      <c r="E1838" s="80"/>
      <c r="F1838" s="80"/>
    </row>
    <row r="1839">
      <c r="A1839" s="80"/>
      <c r="B1839" s="80"/>
      <c r="C1839" s="80"/>
      <c r="D1839" s="80"/>
      <c r="E1839" s="80"/>
      <c r="F1839" s="80"/>
    </row>
    <row r="1840">
      <c r="A1840" s="80"/>
      <c r="B1840" s="80"/>
      <c r="C1840" s="80"/>
      <c r="D1840" s="80"/>
      <c r="E1840" s="80"/>
      <c r="F1840" s="80"/>
    </row>
    <row r="1841">
      <c r="A1841" s="80"/>
      <c r="B1841" s="80"/>
      <c r="C1841" s="80"/>
      <c r="D1841" s="80"/>
      <c r="E1841" s="80"/>
      <c r="F1841" s="80"/>
    </row>
    <row r="1842">
      <c r="A1842" s="80"/>
      <c r="B1842" s="80"/>
      <c r="C1842" s="80"/>
      <c r="D1842" s="80"/>
      <c r="E1842" s="80"/>
      <c r="F1842" s="80"/>
    </row>
    <row r="1843">
      <c r="A1843" s="80"/>
      <c r="B1843" s="80"/>
      <c r="C1843" s="80"/>
      <c r="D1843" s="80"/>
      <c r="E1843" s="80"/>
      <c r="F1843" s="80"/>
    </row>
    <row r="1844">
      <c r="A1844" s="80"/>
      <c r="B1844" s="80"/>
      <c r="C1844" s="80"/>
      <c r="D1844" s="80"/>
      <c r="E1844" s="80"/>
      <c r="F1844" s="80"/>
    </row>
    <row r="1845">
      <c r="A1845" s="80"/>
      <c r="B1845" s="80"/>
      <c r="C1845" s="80"/>
      <c r="D1845" s="80"/>
      <c r="E1845" s="80"/>
      <c r="F1845" s="80"/>
    </row>
    <row r="1846">
      <c r="A1846" s="80"/>
      <c r="B1846" s="80"/>
      <c r="C1846" s="80"/>
      <c r="D1846" s="80"/>
      <c r="E1846" s="80"/>
      <c r="F1846" s="80"/>
    </row>
    <row r="1847">
      <c r="A1847" s="80"/>
      <c r="B1847" s="80"/>
      <c r="C1847" s="80"/>
      <c r="D1847" s="80"/>
      <c r="E1847" s="80"/>
      <c r="F1847" s="80"/>
    </row>
    <row r="1848">
      <c r="A1848" s="80"/>
      <c r="B1848" s="80"/>
      <c r="C1848" s="80"/>
      <c r="D1848" s="80"/>
      <c r="E1848" s="80"/>
      <c r="F1848" s="80"/>
    </row>
    <row r="1849">
      <c r="A1849" s="80"/>
      <c r="B1849" s="80"/>
      <c r="C1849" s="80"/>
      <c r="D1849" s="80"/>
      <c r="E1849" s="80"/>
      <c r="F1849" s="80"/>
    </row>
    <row r="1850">
      <c r="A1850" s="80"/>
      <c r="B1850" s="80"/>
      <c r="C1850" s="80"/>
      <c r="D1850" s="80"/>
      <c r="E1850" s="80"/>
      <c r="F1850" s="80"/>
    </row>
    <row r="1851">
      <c r="A1851" s="80"/>
      <c r="B1851" s="80"/>
      <c r="C1851" s="80"/>
      <c r="D1851" s="80"/>
      <c r="E1851" s="80"/>
      <c r="F1851" s="80"/>
    </row>
    <row r="1852">
      <c r="A1852" s="80"/>
      <c r="B1852" s="80"/>
      <c r="C1852" s="80"/>
      <c r="D1852" s="80"/>
      <c r="E1852" s="80"/>
      <c r="F1852" s="80"/>
    </row>
    <row r="1853">
      <c r="A1853" s="80"/>
      <c r="B1853" s="80"/>
      <c r="C1853" s="80"/>
      <c r="D1853" s="80"/>
      <c r="E1853" s="80"/>
      <c r="F1853" s="80"/>
    </row>
    <row r="1854">
      <c r="A1854" s="80"/>
      <c r="B1854" s="80"/>
      <c r="C1854" s="80"/>
      <c r="D1854" s="80"/>
      <c r="E1854" s="80"/>
      <c r="F1854" s="80"/>
    </row>
    <row r="1855">
      <c r="A1855" s="80"/>
      <c r="B1855" s="80"/>
      <c r="C1855" s="80"/>
      <c r="D1855" s="80"/>
      <c r="E1855" s="80"/>
      <c r="F1855" s="80"/>
    </row>
    <row r="1856">
      <c r="A1856" s="80"/>
      <c r="B1856" s="80"/>
      <c r="C1856" s="80"/>
      <c r="D1856" s="80"/>
      <c r="E1856" s="80"/>
      <c r="F1856" s="80"/>
    </row>
    <row r="1857">
      <c r="A1857" s="80"/>
      <c r="B1857" s="80"/>
      <c r="C1857" s="80"/>
      <c r="D1857" s="80"/>
      <c r="E1857" s="80"/>
      <c r="F1857" s="80"/>
    </row>
    <row r="1858">
      <c r="A1858" s="80"/>
      <c r="B1858" s="80"/>
      <c r="C1858" s="80"/>
      <c r="D1858" s="80"/>
      <c r="E1858" s="80"/>
      <c r="F1858" s="80"/>
    </row>
    <row r="1859">
      <c r="A1859" s="80"/>
      <c r="B1859" s="80"/>
      <c r="C1859" s="80"/>
      <c r="D1859" s="80"/>
      <c r="E1859" s="80"/>
      <c r="F1859" s="80"/>
    </row>
    <row r="1860">
      <c r="A1860" s="80"/>
      <c r="B1860" s="80"/>
      <c r="C1860" s="80"/>
      <c r="D1860" s="80"/>
      <c r="E1860" s="80"/>
      <c r="F1860" s="80"/>
    </row>
    <row r="1861">
      <c r="A1861" s="80"/>
      <c r="B1861" s="80"/>
      <c r="C1861" s="80"/>
      <c r="D1861" s="80"/>
      <c r="E1861" s="80"/>
      <c r="F1861" s="80"/>
    </row>
    <row r="1862">
      <c r="A1862" s="80"/>
      <c r="B1862" s="80"/>
      <c r="C1862" s="80"/>
      <c r="D1862" s="80"/>
      <c r="E1862" s="80"/>
      <c r="F1862" s="80"/>
    </row>
    <row r="1863">
      <c r="A1863" s="80"/>
      <c r="B1863" s="80"/>
      <c r="C1863" s="80"/>
      <c r="D1863" s="80"/>
      <c r="E1863" s="80"/>
      <c r="F1863" s="80"/>
    </row>
    <row r="1864">
      <c r="A1864" s="80"/>
      <c r="B1864" s="80"/>
      <c r="C1864" s="80"/>
      <c r="D1864" s="80"/>
      <c r="E1864" s="80"/>
      <c r="F1864" s="80"/>
    </row>
    <row r="1865">
      <c r="A1865" s="80"/>
      <c r="B1865" s="80"/>
      <c r="C1865" s="80"/>
      <c r="D1865" s="80"/>
      <c r="E1865" s="80"/>
      <c r="F1865" s="80"/>
    </row>
    <row r="1866">
      <c r="A1866" s="80"/>
      <c r="B1866" s="80"/>
      <c r="C1866" s="80"/>
      <c r="D1866" s="80"/>
      <c r="E1866" s="80"/>
      <c r="F1866" s="80"/>
    </row>
    <row r="1867">
      <c r="A1867" s="80"/>
      <c r="B1867" s="80"/>
      <c r="C1867" s="80"/>
      <c r="D1867" s="80"/>
      <c r="E1867" s="80"/>
      <c r="F1867" s="80"/>
    </row>
    <row r="1868">
      <c r="A1868" s="80"/>
      <c r="B1868" s="80"/>
      <c r="C1868" s="80"/>
      <c r="D1868" s="80"/>
      <c r="E1868" s="80"/>
      <c r="F1868" s="80"/>
    </row>
    <row r="1869">
      <c r="A1869" s="80"/>
      <c r="B1869" s="80"/>
      <c r="C1869" s="80"/>
      <c r="D1869" s="80"/>
      <c r="E1869" s="80"/>
      <c r="F1869" s="80"/>
    </row>
    <row r="1870">
      <c r="A1870" s="80"/>
      <c r="B1870" s="80"/>
      <c r="C1870" s="80"/>
      <c r="D1870" s="80"/>
      <c r="E1870" s="80"/>
      <c r="F1870" s="80"/>
    </row>
    <row r="1871">
      <c r="A1871" s="80"/>
      <c r="B1871" s="80"/>
      <c r="C1871" s="80"/>
      <c r="D1871" s="80"/>
      <c r="E1871" s="80"/>
      <c r="F1871" s="80"/>
    </row>
    <row r="1872">
      <c r="A1872" s="80"/>
      <c r="B1872" s="80"/>
      <c r="C1872" s="80"/>
      <c r="D1872" s="80"/>
      <c r="E1872" s="80"/>
      <c r="F1872" s="80"/>
    </row>
    <row r="1873">
      <c r="A1873" s="80"/>
      <c r="B1873" s="80"/>
      <c r="C1873" s="80"/>
      <c r="D1873" s="80"/>
      <c r="E1873" s="80"/>
      <c r="F1873" s="80"/>
    </row>
    <row r="1874">
      <c r="A1874" s="80"/>
      <c r="B1874" s="80"/>
      <c r="C1874" s="80"/>
      <c r="D1874" s="80"/>
      <c r="E1874" s="80"/>
      <c r="F1874" s="80"/>
    </row>
    <row r="1875">
      <c r="A1875" s="80"/>
      <c r="B1875" s="80"/>
      <c r="C1875" s="80"/>
      <c r="D1875" s="80"/>
      <c r="E1875" s="80"/>
      <c r="F1875" s="80"/>
    </row>
    <row r="1876">
      <c r="A1876" s="80"/>
      <c r="B1876" s="80"/>
      <c r="C1876" s="80"/>
      <c r="D1876" s="80"/>
      <c r="E1876" s="80"/>
      <c r="F1876" s="80"/>
    </row>
    <row r="1877">
      <c r="A1877" s="80"/>
      <c r="B1877" s="80"/>
      <c r="C1877" s="80"/>
      <c r="D1877" s="80"/>
      <c r="E1877" s="80"/>
      <c r="F1877" s="80"/>
    </row>
    <row r="1878">
      <c r="A1878" s="80"/>
      <c r="B1878" s="80"/>
      <c r="C1878" s="80"/>
      <c r="D1878" s="80"/>
      <c r="E1878" s="80"/>
      <c r="F1878" s="80"/>
    </row>
    <row r="1879">
      <c r="A1879" s="80"/>
      <c r="B1879" s="80"/>
      <c r="C1879" s="80"/>
      <c r="D1879" s="80"/>
      <c r="E1879" s="80"/>
      <c r="F1879" s="80"/>
    </row>
    <row r="1880">
      <c r="A1880" s="80"/>
      <c r="B1880" s="80"/>
      <c r="C1880" s="80"/>
      <c r="D1880" s="80"/>
      <c r="E1880" s="80"/>
      <c r="F1880" s="80"/>
    </row>
    <row r="1881">
      <c r="A1881" s="80"/>
      <c r="B1881" s="80"/>
      <c r="C1881" s="80"/>
      <c r="D1881" s="80"/>
      <c r="E1881" s="80"/>
      <c r="F1881" s="80"/>
    </row>
    <row r="1882">
      <c r="A1882" s="80"/>
      <c r="B1882" s="80"/>
      <c r="C1882" s="80"/>
      <c r="D1882" s="80"/>
      <c r="E1882" s="80"/>
      <c r="F1882" s="80"/>
    </row>
    <row r="1883">
      <c r="A1883" s="80"/>
      <c r="B1883" s="80"/>
      <c r="C1883" s="80"/>
      <c r="D1883" s="80"/>
      <c r="E1883" s="80"/>
      <c r="F1883" s="80"/>
    </row>
    <row r="1884">
      <c r="A1884" s="80"/>
      <c r="B1884" s="80"/>
      <c r="C1884" s="80"/>
      <c r="D1884" s="80"/>
      <c r="E1884" s="80"/>
      <c r="F1884" s="80"/>
    </row>
    <row r="1885">
      <c r="A1885" s="80"/>
      <c r="B1885" s="80"/>
      <c r="C1885" s="80"/>
      <c r="D1885" s="80"/>
      <c r="E1885" s="80"/>
      <c r="F1885" s="80"/>
    </row>
    <row r="1886">
      <c r="A1886" s="80"/>
      <c r="B1886" s="80"/>
      <c r="C1886" s="80"/>
      <c r="D1886" s="80"/>
      <c r="E1886" s="80"/>
      <c r="F1886" s="80"/>
    </row>
    <row r="1887">
      <c r="A1887" s="80"/>
      <c r="B1887" s="80"/>
      <c r="C1887" s="80"/>
      <c r="D1887" s="80"/>
      <c r="E1887" s="80"/>
      <c r="F1887" s="80"/>
    </row>
    <row r="1888">
      <c r="A1888" s="80"/>
      <c r="B1888" s="80"/>
      <c r="C1888" s="80"/>
      <c r="D1888" s="80"/>
      <c r="E1888" s="80"/>
      <c r="F1888" s="80"/>
    </row>
    <row r="1889">
      <c r="A1889" s="80"/>
      <c r="B1889" s="80"/>
      <c r="C1889" s="80"/>
      <c r="D1889" s="80"/>
      <c r="E1889" s="80"/>
      <c r="F1889" s="80"/>
    </row>
    <row r="1890">
      <c r="A1890" s="80"/>
      <c r="B1890" s="80"/>
      <c r="C1890" s="80"/>
      <c r="D1890" s="80"/>
      <c r="E1890" s="80"/>
      <c r="F1890" s="80"/>
    </row>
    <row r="1891">
      <c r="A1891" s="80"/>
      <c r="B1891" s="80"/>
      <c r="C1891" s="80"/>
      <c r="D1891" s="80"/>
      <c r="E1891" s="80"/>
      <c r="F1891" s="80"/>
    </row>
    <row r="1892">
      <c r="A1892" s="80"/>
      <c r="B1892" s="80"/>
      <c r="C1892" s="80"/>
      <c r="D1892" s="80"/>
      <c r="E1892" s="80"/>
      <c r="F1892" s="80"/>
    </row>
    <row r="1893">
      <c r="A1893" s="80"/>
      <c r="B1893" s="80"/>
      <c r="C1893" s="80"/>
      <c r="D1893" s="80"/>
      <c r="E1893" s="80"/>
      <c r="F1893" s="80"/>
    </row>
    <row r="1894">
      <c r="A1894" s="80"/>
      <c r="B1894" s="80"/>
      <c r="C1894" s="80"/>
      <c r="D1894" s="80"/>
      <c r="E1894" s="80"/>
      <c r="F1894" s="80"/>
    </row>
    <row r="1895">
      <c r="A1895" s="80"/>
      <c r="B1895" s="80"/>
      <c r="C1895" s="80"/>
      <c r="D1895" s="80"/>
      <c r="E1895" s="80"/>
      <c r="F1895" s="80"/>
    </row>
    <row r="1896">
      <c r="A1896" s="80"/>
      <c r="B1896" s="80"/>
      <c r="C1896" s="80"/>
      <c r="D1896" s="80"/>
      <c r="E1896" s="80"/>
      <c r="F1896" s="80"/>
    </row>
    <row r="1897">
      <c r="A1897" s="80"/>
      <c r="B1897" s="80"/>
      <c r="C1897" s="80"/>
      <c r="D1897" s="80"/>
      <c r="E1897" s="80"/>
      <c r="F1897" s="80"/>
    </row>
    <row r="1898">
      <c r="A1898" s="80"/>
      <c r="B1898" s="80"/>
      <c r="C1898" s="80"/>
      <c r="D1898" s="80"/>
      <c r="E1898" s="80"/>
      <c r="F1898" s="80"/>
    </row>
    <row r="1899">
      <c r="A1899" s="80"/>
      <c r="B1899" s="80"/>
      <c r="C1899" s="80"/>
      <c r="D1899" s="80"/>
      <c r="E1899" s="80"/>
      <c r="F1899" s="80"/>
    </row>
    <row r="1900">
      <c r="A1900" s="80"/>
      <c r="B1900" s="80"/>
      <c r="C1900" s="80"/>
      <c r="D1900" s="80"/>
      <c r="E1900" s="80"/>
      <c r="F1900" s="80"/>
    </row>
    <row r="1901">
      <c r="A1901" s="80"/>
      <c r="B1901" s="80"/>
      <c r="C1901" s="80"/>
      <c r="D1901" s="80"/>
      <c r="E1901" s="80"/>
      <c r="F1901" s="80"/>
    </row>
    <row r="1902">
      <c r="A1902" s="80"/>
      <c r="B1902" s="80"/>
      <c r="C1902" s="80"/>
      <c r="D1902" s="80"/>
      <c r="E1902" s="80"/>
      <c r="F1902" s="80"/>
    </row>
    <row r="1903">
      <c r="A1903" s="80"/>
      <c r="B1903" s="80"/>
      <c r="C1903" s="80"/>
      <c r="D1903" s="80"/>
      <c r="E1903" s="80"/>
      <c r="F1903" s="80"/>
    </row>
    <row r="1904">
      <c r="A1904" s="80"/>
      <c r="B1904" s="80"/>
      <c r="C1904" s="80"/>
      <c r="D1904" s="80"/>
      <c r="E1904" s="80"/>
      <c r="F1904" s="80"/>
    </row>
    <row r="1905">
      <c r="A1905" s="80"/>
      <c r="B1905" s="80"/>
      <c r="C1905" s="80"/>
      <c r="D1905" s="80"/>
      <c r="E1905" s="80"/>
      <c r="F1905" s="80"/>
    </row>
    <row r="1906">
      <c r="A1906" s="80"/>
      <c r="B1906" s="80"/>
      <c r="C1906" s="80"/>
      <c r="D1906" s="80"/>
      <c r="E1906" s="80"/>
      <c r="F1906" s="80"/>
    </row>
    <row r="1907">
      <c r="A1907" s="80"/>
      <c r="B1907" s="80"/>
      <c r="C1907" s="80"/>
      <c r="D1907" s="80"/>
      <c r="E1907" s="80"/>
      <c r="F1907" s="80"/>
    </row>
    <row r="1908">
      <c r="A1908" s="80"/>
      <c r="B1908" s="80"/>
      <c r="C1908" s="80"/>
      <c r="D1908" s="80"/>
      <c r="E1908" s="80"/>
      <c r="F1908" s="80"/>
    </row>
    <row r="1909">
      <c r="A1909" s="80"/>
      <c r="B1909" s="80"/>
      <c r="C1909" s="80"/>
      <c r="D1909" s="80"/>
      <c r="E1909" s="80"/>
      <c r="F1909" s="80"/>
    </row>
    <row r="1910">
      <c r="A1910" s="80"/>
      <c r="B1910" s="80"/>
      <c r="C1910" s="80"/>
      <c r="D1910" s="80"/>
      <c r="E1910" s="80"/>
      <c r="F1910" s="80"/>
    </row>
    <row r="1911">
      <c r="A1911" s="80"/>
      <c r="B1911" s="80"/>
      <c r="C1911" s="80"/>
      <c r="D1911" s="80"/>
      <c r="E1911" s="80"/>
      <c r="F1911" s="80"/>
    </row>
    <row r="1912">
      <c r="A1912" s="80"/>
      <c r="B1912" s="80"/>
      <c r="C1912" s="80"/>
      <c r="D1912" s="80"/>
      <c r="E1912" s="80"/>
      <c r="F1912" s="80"/>
    </row>
    <row r="1913">
      <c r="A1913" s="80"/>
      <c r="B1913" s="80"/>
      <c r="C1913" s="80"/>
      <c r="D1913" s="80"/>
      <c r="E1913" s="80"/>
      <c r="F1913" s="80"/>
    </row>
    <row r="1914">
      <c r="A1914" s="80"/>
      <c r="B1914" s="80"/>
      <c r="C1914" s="80"/>
      <c r="D1914" s="80"/>
      <c r="E1914" s="80"/>
      <c r="F1914" s="80"/>
    </row>
    <row r="1915">
      <c r="A1915" s="80"/>
      <c r="B1915" s="80"/>
      <c r="C1915" s="80"/>
      <c r="D1915" s="80"/>
      <c r="E1915" s="80"/>
      <c r="F1915" s="80"/>
    </row>
    <row r="1916">
      <c r="A1916" s="80"/>
      <c r="B1916" s="80"/>
      <c r="C1916" s="80"/>
      <c r="D1916" s="80"/>
      <c r="E1916" s="80"/>
      <c r="F1916" s="80"/>
    </row>
    <row r="1917">
      <c r="A1917" s="80"/>
      <c r="B1917" s="80"/>
      <c r="C1917" s="80"/>
      <c r="D1917" s="80"/>
      <c r="E1917" s="80"/>
      <c r="F1917" s="80"/>
    </row>
    <row r="1918">
      <c r="A1918" s="80"/>
      <c r="B1918" s="80"/>
      <c r="C1918" s="80"/>
      <c r="D1918" s="80"/>
      <c r="E1918" s="80"/>
      <c r="F1918" s="80"/>
    </row>
    <row r="1919">
      <c r="A1919" s="80"/>
      <c r="B1919" s="80"/>
      <c r="C1919" s="80"/>
      <c r="D1919" s="80"/>
      <c r="E1919" s="80"/>
      <c r="F1919" s="80"/>
    </row>
    <row r="1920">
      <c r="A1920" s="80"/>
      <c r="B1920" s="80"/>
      <c r="C1920" s="80"/>
      <c r="D1920" s="80"/>
      <c r="E1920" s="80"/>
      <c r="F1920" s="80"/>
    </row>
    <row r="1921">
      <c r="A1921" s="80"/>
      <c r="B1921" s="80"/>
      <c r="C1921" s="80"/>
      <c r="D1921" s="80"/>
      <c r="E1921" s="80"/>
      <c r="F1921" s="80"/>
    </row>
    <row r="1922">
      <c r="A1922" s="80"/>
      <c r="B1922" s="80"/>
      <c r="C1922" s="80"/>
      <c r="D1922" s="80"/>
      <c r="E1922" s="80"/>
      <c r="F1922" s="80"/>
    </row>
    <row r="1923">
      <c r="A1923" s="80"/>
      <c r="B1923" s="80"/>
      <c r="C1923" s="80"/>
      <c r="D1923" s="80"/>
      <c r="E1923" s="80"/>
      <c r="F1923" s="80"/>
    </row>
    <row r="1924">
      <c r="A1924" s="80"/>
      <c r="B1924" s="80"/>
      <c r="C1924" s="80"/>
      <c r="D1924" s="80"/>
      <c r="E1924" s="80"/>
      <c r="F1924" s="80"/>
    </row>
    <row r="1925">
      <c r="A1925" s="80"/>
      <c r="B1925" s="80"/>
      <c r="C1925" s="80"/>
      <c r="D1925" s="80"/>
      <c r="E1925" s="80"/>
      <c r="F1925" s="80"/>
    </row>
    <row r="1926">
      <c r="A1926" s="80"/>
      <c r="B1926" s="80"/>
      <c r="C1926" s="80"/>
      <c r="D1926" s="80"/>
      <c r="E1926" s="80"/>
      <c r="F1926" s="80"/>
    </row>
    <row r="1927">
      <c r="A1927" s="80"/>
      <c r="B1927" s="80"/>
      <c r="C1927" s="80"/>
      <c r="D1927" s="80"/>
      <c r="E1927" s="80"/>
      <c r="F1927" s="80"/>
    </row>
    <row r="1928">
      <c r="A1928" s="80"/>
      <c r="B1928" s="80"/>
      <c r="C1928" s="80"/>
      <c r="D1928" s="80"/>
      <c r="E1928" s="80"/>
      <c r="F1928" s="80"/>
    </row>
    <row r="1929">
      <c r="A1929" s="80"/>
      <c r="B1929" s="80"/>
      <c r="C1929" s="80"/>
      <c r="D1929" s="80"/>
      <c r="E1929" s="80"/>
      <c r="F1929" s="80"/>
    </row>
    <row r="1930">
      <c r="A1930" s="80"/>
      <c r="B1930" s="80"/>
      <c r="C1930" s="80"/>
      <c r="D1930" s="80"/>
      <c r="E1930" s="80"/>
      <c r="F1930" s="80"/>
    </row>
    <row r="1931">
      <c r="A1931" s="80"/>
      <c r="B1931" s="80"/>
      <c r="C1931" s="80"/>
      <c r="D1931" s="80"/>
      <c r="E1931" s="80"/>
      <c r="F1931" s="80"/>
    </row>
    <row r="1932">
      <c r="A1932" s="80"/>
      <c r="B1932" s="80"/>
      <c r="C1932" s="80"/>
      <c r="D1932" s="80"/>
      <c r="E1932" s="80"/>
      <c r="F1932" s="80"/>
    </row>
    <row r="1933">
      <c r="A1933" s="80"/>
      <c r="B1933" s="80"/>
      <c r="C1933" s="80"/>
      <c r="D1933" s="80"/>
      <c r="E1933" s="80"/>
      <c r="F1933" s="80"/>
    </row>
    <row r="1934">
      <c r="A1934" s="80"/>
      <c r="B1934" s="80"/>
      <c r="C1934" s="80"/>
      <c r="D1934" s="80"/>
      <c r="E1934" s="80"/>
      <c r="F1934" s="80"/>
    </row>
    <row r="1935">
      <c r="A1935" s="80"/>
      <c r="B1935" s="80"/>
      <c r="C1935" s="80"/>
      <c r="D1935" s="80"/>
      <c r="E1935" s="80"/>
      <c r="F1935" s="80"/>
    </row>
    <row r="1936">
      <c r="A1936" s="80"/>
      <c r="B1936" s="80"/>
      <c r="C1936" s="80"/>
      <c r="D1936" s="80"/>
      <c r="E1936" s="80"/>
      <c r="F1936" s="80"/>
    </row>
    <row r="1937">
      <c r="A1937" s="80"/>
      <c r="B1937" s="80"/>
      <c r="C1937" s="80"/>
      <c r="D1937" s="80"/>
      <c r="E1937" s="80"/>
      <c r="F1937" s="80"/>
    </row>
    <row r="1938">
      <c r="A1938" s="80"/>
      <c r="B1938" s="80"/>
      <c r="C1938" s="80"/>
      <c r="D1938" s="80"/>
      <c r="E1938" s="80"/>
      <c r="F1938" s="80"/>
    </row>
    <row r="1939">
      <c r="A1939" s="80"/>
      <c r="B1939" s="80"/>
      <c r="C1939" s="80"/>
      <c r="D1939" s="80"/>
      <c r="E1939" s="80"/>
      <c r="F1939" s="80"/>
    </row>
    <row r="1940">
      <c r="A1940" s="80"/>
      <c r="B1940" s="80"/>
      <c r="C1940" s="80"/>
      <c r="D1940" s="80"/>
      <c r="E1940" s="80"/>
      <c r="F1940" s="80"/>
    </row>
    <row r="1941">
      <c r="A1941" s="80"/>
      <c r="B1941" s="80"/>
      <c r="C1941" s="80"/>
      <c r="D1941" s="80"/>
      <c r="E1941" s="80"/>
      <c r="F1941" s="80"/>
    </row>
    <row r="1942">
      <c r="A1942" s="80"/>
      <c r="B1942" s="80"/>
      <c r="C1942" s="80"/>
      <c r="D1942" s="80"/>
      <c r="E1942" s="80"/>
      <c r="F1942" s="80"/>
    </row>
    <row r="1943">
      <c r="A1943" s="80"/>
      <c r="B1943" s="80"/>
      <c r="C1943" s="80"/>
      <c r="D1943" s="80"/>
      <c r="E1943" s="80"/>
      <c r="F1943" s="80"/>
    </row>
    <row r="1944">
      <c r="A1944" s="80"/>
      <c r="B1944" s="80"/>
      <c r="C1944" s="80"/>
      <c r="D1944" s="80"/>
      <c r="E1944" s="80"/>
      <c r="F1944" s="80"/>
    </row>
    <row r="1945">
      <c r="A1945" s="80"/>
      <c r="B1945" s="80"/>
      <c r="C1945" s="80"/>
      <c r="D1945" s="80"/>
      <c r="E1945" s="80"/>
      <c r="F1945" s="80"/>
    </row>
    <row r="1946">
      <c r="A1946" s="80"/>
      <c r="B1946" s="80"/>
      <c r="C1946" s="80"/>
      <c r="D1946" s="80"/>
      <c r="E1946" s="80"/>
      <c r="F1946" s="80"/>
    </row>
    <row r="1947">
      <c r="A1947" s="80"/>
      <c r="B1947" s="80"/>
      <c r="C1947" s="80"/>
      <c r="D1947" s="80"/>
      <c r="E1947" s="80"/>
      <c r="F1947" s="80"/>
    </row>
    <row r="1948">
      <c r="A1948" s="80"/>
      <c r="B1948" s="80"/>
      <c r="C1948" s="80"/>
      <c r="D1948" s="80"/>
      <c r="E1948" s="80"/>
      <c r="F1948" s="80"/>
    </row>
    <row r="1949">
      <c r="A1949" s="80"/>
      <c r="B1949" s="80"/>
      <c r="C1949" s="80"/>
      <c r="D1949" s="80"/>
      <c r="E1949" s="80"/>
      <c r="F1949" s="80"/>
    </row>
    <row r="1950">
      <c r="A1950" s="80"/>
      <c r="B1950" s="80"/>
      <c r="C1950" s="80"/>
      <c r="D1950" s="80"/>
      <c r="E1950" s="80"/>
      <c r="F1950" s="80"/>
    </row>
    <row r="1951">
      <c r="A1951" s="80"/>
      <c r="B1951" s="80"/>
      <c r="C1951" s="80"/>
      <c r="D1951" s="80"/>
      <c r="E1951" s="80"/>
      <c r="F1951" s="80"/>
    </row>
    <row r="1952">
      <c r="A1952" s="80"/>
      <c r="B1952" s="80"/>
      <c r="C1952" s="80"/>
      <c r="D1952" s="80"/>
      <c r="E1952" s="80"/>
      <c r="F1952" s="80"/>
    </row>
    <row r="1953">
      <c r="A1953" s="80"/>
      <c r="B1953" s="80"/>
      <c r="C1953" s="80"/>
      <c r="D1953" s="80"/>
      <c r="E1953" s="80"/>
      <c r="F1953" s="80"/>
    </row>
    <row r="1954">
      <c r="A1954" s="80"/>
      <c r="B1954" s="80"/>
      <c r="C1954" s="80"/>
      <c r="D1954" s="80"/>
      <c r="E1954" s="80"/>
      <c r="F1954" s="80"/>
    </row>
    <row r="1955">
      <c r="A1955" s="80"/>
      <c r="B1955" s="80"/>
      <c r="C1955" s="80"/>
      <c r="D1955" s="80"/>
      <c r="E1955" s="80"/>
      <c r="F1955" s="80"/>
    </row>
    <row r="1956">
      <c r="A1956" s="80"/>
      <c r="B1956" s="80"/>
      <c r="C1956" s="80"/>
      <c r="D1956" s="80"/>
      <c r="E1956" s="80"/>
      <c r="F1956" s="80"/>
    </row>
    <row r="1957">
      <c r="A1957" s="80"/>
      <c r="B1957" s="80"/>
      <c r="C1957" s="80"/>
      <c r="D1957" s="80"/>
      <c r="E1957" s="80"/>
      <c r="F1957" s="80"/>
    </row>
    <row r="1958">
      <c r="A1958" s="80"/>
      <c r="B1958" s="80"/>
      <c r="C1958" s="80"/>
      <c r="D1958" s="80"/>
      <c r="E1958" s="80"/>
      <c r="F1958" s="80"/>
    </row>
    <row r="1959">
      <c r="A1959" s="80"/>
      <c r="B1959" s="80"/>
      <c r="C1959" s="80"/>
      <c r="D1959" s="80"/>
      <c r="E1959" s="80"/>
      <c r="F1959" s="80"/>
    </row>
    <row r="1960">
      <c r="A1960" s="80"/>
      <c r="B1960" s="80"/>
      <c r="C1960" s="80"/>
      <c r="D1960" s="80"/>
      <c r="E1960" s="80"/>
      <c r="F1960" s="80"/>
    </row>
    <row r="1961">
      <c r="A1961" s="80"/>
      <c r="B1961" s="80"/>
      <c r="C1961" s="80"/>
      <c r="D1961" s="80"/>
      <c r="E1961" s="80"/>
      <c r="F1961" s="80"/>
    </row>
    <row r="1962">
      <c r="A1962" s="80"/>
      <c r="B1962" s="80"/>
      <c r="C1962" s="80"/>
      <c r="D1962" s="80"/>
      <c r="E1962" s="80"/>
      <c r="F1962" s="80"/>
    </row>
    <row r="1963">
      <c r="A1963" s="80"/>
      <c r="B1963" s="80"/>
      <c r="C1963" s="80"/>
      <c r="D1963" s="80"/>
      <c r="E1963" s="80"/>
      <c r="F1963" s="80"/>
    </row>
    <row r="1964">
      <c r="A1964" s="80"/>
      <c r="B1964" s="80"/>
      <c r="C1964" s="80"/>
      <c r="D1964" s="80"/>
      <c r="E1964" s="80"/>
      <c r="F1964" s="80"/>
    </row>
    <row r="1965">
      <c r="A1965" s="80"/>
      <c r="B1965" s="80"/>
      <c r="C1965" s="80"/>
      <c r="D1965" s="80"/>
      <c r="E1965" s="80"/>
      <c r="F1965" s="80"/>
    </row>
    <row r="1966">
      <c r="A1966" s="80"/>
      <c r="B1966" s="80"/>
      <c r="C1966" s="80"/>
      <c r="D1966" s="80"/>
      <c r="E1966" s="80"/>
      <c r="F1966" s="80"/>
    </row>
    <row r="1967">
      <c r="A1967" s="80"/>
      <c r="B1967" s="80"/>
      <c r="C1967" s="80"/>
      <c r="D1967" s="80"/>
      <c r="E1967" s="80"/>
      <c r="F1967" s="80"/>
    </row>
    <row r="1968">
      <c r="A1968" s="80"/>
      <c r="B1968" s="80"/>
      <c r="C1968" s="80"/>
      <c r="D1968" s="80"/>
      <c r="E1968" s="80"/>
      <c r="F1968" s="80"/>
    </row>
    <row r="1969">
      <c r="A1969" s="80"/>
      <c r="B1969" s="80"/>
      <c r="C1969" s="80"/>
      <c r="D1969" s="80"/>
      <c r="E1969" s="80"/>
      <c r="F1969" s="80"/>
    </row>
    <row r="1970">
      <c r="A1970" s="80"/>
      <c r="B1970" s="80"/>
      <c r="C1970" s="80"/>
      <c r="D1970" s="80"/>
      <c r="E1970" s="80"/>
      <c r="F1970" s="80"/>
    </row>
    <row r="1971">
      <c r="A1971" s="80"/>
      <c r="B1971" s="80"/>
      <c r="C1971" s="80"/>
      <c r="D1971" s="80"/>
      <c r="E1971" s="80"/>
      <c r="F1971" s="80"/>
    </row>
    <row r="1972">
      <c r="A1972" s="80"/>
      <c r="B1972" s="80"/>
      <c r="C1972" s="80"/>
      <c r="D1972" s="80"/>
      <c r="E1972" s="80"/>
      <c r="F1972" s="80"/>
    </row>
    <row r="1973">
      <c r="A1973" s="80"/>
      <c r="B1973" s="80"/>
      <c r="C1973" s="80"/>
      <c r="D1973" s="80"/>
      <c r="E1973" s="80"/>
      <c r="F1973" s="80"/>
    </row>
    <row r="1974">
      <c r="A1974" s="80"/>
      <c r="B1974" s="80"/>
      <c r="C1974" s="80"/>
      <c r="D1974" s="80"/>
      <c r="E1974" s="80"/>
      <c r="F1974" s="80"/>
    </row>
    <row r="1975">
      <c r="A1975" s="80"/>
      <c r="B1975" s="80"/>
      <c r="C1975" s="80"/>
      <c r="D1975" s="80"/>
      <c r="E1975" s="80"/>
      <c r="F1975" s="80"/>
    </row>
    <row r="1976">
      <c r="A1976" s="80"/>
      <c r="B1976" s="80"/>
      <c r="C1976" s="80"/>
      <c r="D1976" s="80"/>
      <c r="E1976" s="80"/>
      <c r="F1976" s="80"/>
    </row>
    <row r="1977">
      <c r="A1977" s="80"/>
      <c r="B1977" s="80"/>
      <c r="C1977" s="80"/>
      <c r="D1977" s="80"/>
      <c r="E1977" s="80"/>
      <c r="F1977" s="80"/>
    </row>
    <row r="1978">
      <c r="A1978" s="80"/>
      <c r="B1978" s="80"/>
      <c r="C1978" s="80"/>
      <c r="D1978" s="80"/>
      <c r="E1978" s="80"/>
      <c r="F1978" s="80"/>
    </row>
    <row r="1979">
      <c r="A1979" s="80"/>
      <c r="B1979" s="80"/>
      <c r="C1979" s="80"/>
      <c r="D1979" s="80"/>
      <c r="E1979" s="80"/>
      <c r="F1979" s="80"/>
    </row>
    <row r="1980">
      <c r="A1980" s="80"/>
      <c r="B1980" s="80"/>
      <c r="C1980" s="80"/>
      <c r="D1980" s="80"/>
      <c r="E1980" s="80"/>
      <c r="F1980" s="80"/>
    </row>
    <row r="1981">
      <c r="A1981" s="80"/>
      <c r="B1981" s="80"/>
      <c r="C1981" s="80"/>
      <c r="D1981" s="80"/>
      <c r="E1981" s="80"/>
      <c r="F1981" s="80"/>
    </row>
    <row r="1982">
      <c r="A1982" s="80"/>
      <c r="B1982" s="80"/>
      <c r="C1982" s="80"/>
      <c r="D1982" s="80"/>
      <c r="E1982" s="80"/>
      <c r="F1982" s="80"/>
    </row>
    <row r="1983">
      <c r="A1983" s="80"/>
      <c r="B1983" s="80"/>
      <c r="C1983" s="80"/>
      <c r="D1983" s="80"/>
      <c r="E1983" s="80"/>
      <c r="F1983" s="80"/>
    </row>
    <row r="1984">
      <c r="A1984" s="80"/>
      <c r="B1984" s="80"/>
      <c r="C1984" s="80"/>
      <c r="D1984" s="80"/>
      <c r="E1984" s="80"/>
      <c r="F1984" s="80"/>
    </row>
    <row r="1985">
      <c r="A1985" s="80"/>
      <c r="B1985" s="80"/>
      <c r="C1985" s="80"/>
      <c r="D1985" s="80"/>
      <c r="E1985" s="80"/>
      <c r="F1985" s="80"/>
    </row>
    <row r="1986">
      <c r="A1986" s="80"/>
      <c r="B1986" s="80"/>
      <c r="C1986" s="80"/>
      <c r="D1986" s="80"/>
      <c r="E1986" s="80"/>
      <c r="F1986" s="80"/>
    </row>
    <row r="1987">
      <c r="A1987" s="80"/>
      <c r="B1987" s="80"/>
      <c r="C1987" s="80"/>
      <c r="D1987" s="80"/>
      <c r="E1987" s="80"/>
      <c r="F1987" s="80"/>
    </row>
    <row r="1988">
      <c r="A1988" s="80"/>
      <c r="B1988" s="80"/>
      <c r="C1988" s="80"/>
      <c r="D1988" s="80"/>
      <c r="E1988" s="80"/>
      <c r="F1988" s="80"/>
    </row>
    <row r="1989">
      <c r="A1989" s="80"/>
      <c r="B1989" s="80"/>
      <c r="C1989" s="80"/>
      <c r="D1989" s="80"/>
      <c r="E1989" s="80"/>
      <c r="F1989" s="80"/>
    </row>
    <row r="1990">
      <c r="A1990" s="80"/>
      <c r="B1990" s="80"/>
      <c r="C1990" s="80"/>
      <c r="D1990" s="80"/>
      <c r="E1990" s="80"/>
      <c r="F1990" s="80"/>
    </row>
    <row r="1991">
      <c r="A1991" s="80"/>
      <c r="B1991" s="80"/>
      <c r="C1991" s="80"/>
      <c r="D1991" s="80"/>
      <c r="E1991" s="80"/>
      <c r="F1991" s="80"/>
    </row>
    <row r="1992">
      <c r="A1992" s="80"/>
      <c r="B1992" s="80"/>
      <c r="C1992" s="80"/>
      <c r="D1992" s="80"/>
      <c r="E1992" s="80"/>
      <c r="F1992" s="80"/>
    </row>
    <row r="1993">
      <c r="A1993" s="80"/>
      <c r="B1993" s="80"/>
      <c r="C1993" s="80"/>
      <c r="D1993" s="80"/>
      <c r="E1993" s="80"/>
      <c r="F1993" s="80"/>
    </row>
    <row r="1994">
      <c r="A1994" s="80"/>
      <c r="B1994" s="80"/>
      <c r="C1994" s="80"/>
      <c r="D1994" s="80"/>
      <c r="E1994" s="80"/>
      <c r="F1994" s="80"/>
    </row>
    <row r="1995">
      <c r="A1995" s="80"/>
      <c r="B1995" s="80"/>
      <c r="C1995" s="80"/>
      <c r="D1995" s="80"/>
      <c r="E1995" s="80"/>
      <c r="F1995" s="80"/>
    </row>
    <row r="1996">
      <c r="A1996" s="80"/>
      <c r="B1996" s="80"/>
      <c r="C1996" s="80"/>
      <c r="D1996" s="80"/>
      <c r="E1996" s="80"/>
      <c r="F1996" s="80"/>
    </row>
    <row r="1997">
      <c r="A1997" s="80"/>
      <c r="B1997" s="80"/>
      <c r="C1997" s="80"/>
      <c r="D1997" s="80"/>
      <c r="E1997" s="80"/>
      <c r="F1997" s="80"/>
    </row>
    <row r="1998">
      <c r="A1998" s="80"/>
      <c r="B1998" s="80"/>
      <c r="C1998" s="80"/>
      <c r="D1998" s="80"/>
      <c r="E1998" s="80"/>
      <c r="F1998" s="80"/>
    </row>
    <row r="1999">
      <c r="A1999" s="80"/>
      <c r="B1999" s="80"/>
      <c r="C1999" s="80"/>
      <c r="D1999" s="80"/>
      <c r="E1999" s="80"/>
      <c r="F1999" s="80"/>
    </row>
    <row r="2000">
      <c r="A2000" s="80"/>
      <c r="B2000" s="80"/>
      <c r="C2000" s="80"/>
      <c r="D2000" s="80"/>
      <c r="E2000" s="80"/>
      <c r="F2000" s="80"/>
    </row>
    <row r="2001">
      <c r="A2001" s="80"/>
      <c r="B2001" s="80"/>
      <c r="C2001" s="80"/>
      <c r="D2001" s="80"/>
      <c r="E2001" s="80"/>
      <c r="F2001" s="80"/>
    </row>
  </sheetData>
  <conditionalFormatting sqref="A1:I2001">
    <cfRule type="expression" dxfId="0" priority="1">
      <formula>iferror(ISERROR($I1))</formula>
    </cfRule>
  </conditionalFormatting>
  <hyperlinks>
    <hyperlink r:id="rId4" ref="D2"/>
    <hyperlink r:id="rId5" ref="E2"/>
    <hyperlink r:id="rId6" ref="F2"/>
    <hyperlink r:id="rId7" ref="D3"/>
    <hyperlink r:id="rId8" ref="E3"/>
    <hyperlink r:id="rId9" ref="F3"/>
    <hyperlink r:id="rId10" ref="D4"/>
    <hyperlink r:id="rId11" ref="E4"/>
    <hyperlink r:id="rId12" ref="F4"/>
    <hyperlink r:id="rId13" ref="D5"/>
    <hyperlink r:id="rId14" ref="E5"/>
    <hyperlink r:id="rId15" ref="F5"/>
    <hyperlink r:id="rId16" ref="D6"/>
    <hyperlink r:id="rId17" ref="E6"/>
    <hyperlink r:id="rId18" ref="F6"/>
    <hyperlink r:id="rId19" ref="D7"/>
    <hyperlink r:id="rId20" ref="E7"/>
    <hyperlink r:id="rId21" ref="F7"/>
    <hyperlink r:id="rId22" ref="D8"/>
    <hyperlink r:id="rId23" ref="E8"/>
    <hyperlink r:id="rId24" ref="F8"/>
    <hyperlink r:id="rId25" ref="D9"/>
    <hyperlink r:id="rId26" ref="E9"/>
    <hyperlink r:id="rId27" ref="F9"/>
    <hyperlink r:id="rId28" ref="D10"/>
    <hyperlink r:id="rId29" ref="E10"/>
    <hyperlink r:id="rId30" ref="F10"/>
    <hyperlink r:id="rId31" ref="D11"/>
    <hyperlink r:id="rId32" ref="E11"/>
    <hyperlink r:id="rId33" ref="F11"/>
    <hyperlink r:id="rId34" ref="D12"/>
    <hyperlink r:id="rId35" ref="E12"/>
    <hyperlink r:id="rId36" ref="F12"/>
    <hyperlink r:id="rId37" ref="D13"/>
    <hyperlink r:id="rId38" ref="E13"/>
    <hyperlink r:id="rId39" ref="F13"/>
    <hyperlink r:id="rId40" ref="D14"/>
    <hyperlink r:id="rId41" ref="E14"/>
    <hyperlink r:id="rId42" ref="F14"/>
    <hyperlink r:id="rId43" ref="D15"/>
    <hyperlink r:id="rId44" ref="E15"/>
    <hyperlink r:id="rId45" ref="F15"/>
    <hyperlink r:id="rId46" ref="D16"/>
    <hyperlink r:id="rId47" ref="E16"/>
    <hyperlink r:id="rId48" ref="F16"/>
    <hyperlink r:id="rId49" ref="D17"/>
    <hyperlink r:id="rId50" ref="E17"/>
    <hyperlink r:id="rId51" ref="F17"/>
    <hyperlink r:id="rId52" ref="D18"/>
    <hyperlink r:id="rId53" ref="E18"/>
    <hyperlink r:id="rId54" ref="F18"/>
    <hyperlink r:id="rId55" ref="D19"/>
    <hyperlink r:id="rId56" ref="E19"/>
    <hyperlink r:id="rId57" ref="F19"/>
    <hyperlink r:id="rId58" ref="D20"/>
    <hyperlink r:id="rId59" ref="E20"/>
    <hyperlink r:id="rId60" ref="F20"/>
    <hyperlink r:id="rId61" ref="D21"/>
    <hyperlink r:id="rId62" ref="E21"/>
    <hyperlink r:id="rId63" ref="F21"/>
    <hyperlink r:id="rId64" ref="D22"/>
    <hyperlink r:id="rId65" ref="E22"/>
    <hyperlink r:id="rId66" ref="F22"/>
    <hyperlink r:id="rId67" ref="D23"/>
    <hyperlink r:id="rId68" ref="E23"/>
    <hyperlink r:id="rId69" ref="F23"/>
    <hyperlink r:id="rId70" ref="D24"/>
    <hyperlink r:id="rId71" ref="E24"/>
    <hyperlink r:id="rId72" ref="F24"/>
    <hyperlink r:id="rId73" ref="D25"/>
    <hyperlink r:id="rId74" ref="E25"/>
    <hyperlink r:id="rId75" ref="F25"/>
    <hyperlink r:id="rId76" ref="D26"/>
    <hyperlink r:id="rId77" ref="E26"/>
    <hyperlink r:id="rId78" ref="F26"/>
    <hyperlink r:id="rId79" ref="D27"/>
    <hyperlink r:id="rId80" ref="E27"/>
    <hyperlink r:id="rId81" ref="F27"/>
    <hyperlink r:id="rId82" ref="D28"/>
    <hyperlink r:id="rId83" ref="E28"/>
    <hyperlink r:id="rId84" ref="F28"/>
    <hyperlink r:id="rId85" ref="D29"/>
    <hyperlink r:id="rId86" ref="E29"/>
    <hyperlink r:id="rId87" ref="F29"/>
    <hyperlink r:id="rId88" ref="D30"/>
    <hyperlink r:id="rId89" ref="E30"/>
    <hyperlink r:id="rId90" ref="F30"/>
    <hyperlink r:id="rId91" ref="D31"/>
    <hyperlink r:id="rId92" ref="E31"/>
    <hyperlink r:id="rId93" ref="F31"/>
    <hyperlink r:id="rId94" ref="D32"/>
    <hyperlink r:id="rId95" ref="E32"/>
    <hyperlink r:id="rId96" ref="F32"/>
    <hyperlink r:id="rId97" ref="D33"/>
    <hyperlink r:id="rId98" ref="E33"/>
    <hyperlink r:id="rId99" ref="F33"/>
    <hyperlink r:id="rId100" ref="D34"/>
    <hyperlink r:id="rId101" ref="E34"/>
    <hyperlink r:id="rId102" ref="F34"/>
    <hyperlink r:id="rId103" ref="D35"/>
    <hyperlink r:id="rId104" ref="E35"/>
    <hyperlink r:id="rId105" ref="F35"/>
    <hyperlink r:id="rId106" ref="D36"/>
    <hyperlink r:id="rId107" ref="E36"/>
    <hyperlink r:id="rId108" ref="F36"/>
    <hyperlink r:id="rId109" ref="D37"/>
    <hyperlink r:id="rId110" ref="E37"/>
    <hyperlink r:id="rId111" ref="F37"/>
    <hyperlink r:id="rId112" ref="D38"/>
    <hyperlink r:id="rId113" ref="E38"/>
    <hyperlink r:id="rId114" ref="F38"/>
    <hyperlink r:id="rId115" ref="D39"/>
    <hyperlink r:id="rId116" ref="E39"/>
    <hyperlink r:id="rId117" ref="F39"/>
    <hyperlink r:id="rId118" ref="D40"/>
    <hyperlink r:id="rId119" ref="E40"/>
    <hyperlink r:id="rId120" ref="F40"/>
    <hyperlink r:id="rId121" ref="D41"/>
    <hyperlink r:id="rId122" ref="E41"/>
    <hyperlink r:id="rId123" ref="F41"/>
    <hyperlink r:id="rId124" ref="D42"/>
    <hyperlink r:id="rId125" ref="E42"/>
    <hyperlink r:id="rId126" ref="F42"/>
    <hyperlink r:id="rId127" ref="D43"/>
    <hyperlink r:id="rId128" ref="E43"/>
    <hyperlink r:id="rId129" ref="F43"/>
    <hyperlink r:id="rId130" ref="D44"/>
    <hyperlink r:id="rId131" ref="E44"/>
    <hyperlink r:id="rId132" ref="F44"/>
    <hyperlink r:id="rId133" ref="D45"/>
    <hyperlink r:id="rId134" ref="E45"/>
    <hyperlink r:id="rId135" ref="F45"/>
    <hyperlink r:id="rId136" ref="D46"/>
    <hyperlink r:id="rId137" ref="E46"/>
    <hyperlink r:id="rId138" ref="F46"/>
    <hyperlink r:id="rId139" ref="D47"/>
    <hyperlink r:id="rId140" ref="E47"/>
    <hyperlink r:id="rId141" ref="F47"/>
    <hyperlink r:id="rId142" ref="D48"/>
    <hyperlink r:id="rId143" ref="E48"/>
    <hyperlink r:id="rId144" ref="F48"/>
    <hyperlink r:id="rId145" ref="D49"/>
    <hyperlink r:id="rId146" ref="E49"/>
    <hyperlink r:id="rId147" ref="F49"/>
    <hyperlink r:id="rId148" ref="D50"/>
    <hyperlink r:id="rId149" ref="E50"/>
    <hyperlink r:id="rId150" ref="F50"/>
    <hyperlink r:id="rId151" ref="D51"/>
    <hyperlink r:id="rId152" ref="E51"/>
    <hyperlink r:id="rId153" ref="F51"/>
    <hyperlink r:id="rId154" ref="D52"/>
    <hyperlink r:id="rId155" ref="E52"/>
    <hyperlink r:id="rId156" ref="F52"/>
    <hyperlink r:id="rId157" ref="D53"/>
    <hyperlink r:id="rId158" ref="E53"/>
    <hyperlink r:id="rId159" ref="F53"/>
    <hyperlink r:id="rId160" ref="D54"/>
    <hyperlink r:id="rId161" ref="E54"/>
    <hyperlink r:id="rId162" ref="F54"/>
    <hyperlink r:id="rId163" ref="D55"/>
    <hyperlink r:id="rId164" ref="E55"/>
    <hyperlink r:id="rId165" ref="F55"/>
    <hyperlink r:id="rId166" ref="D56"/>
    <hyperlink r:id="rId167" ref="E56"/>
    <hyperlink r:id="rId168" ref="F56"/>
    <hyperlink r:id="rId169" ref="D57"/>
    <hyperlink r:id="rId170" ref="E57"/>
    <hyperlink r:id="rId171" ref="F57"/>
    <hyperlink r:id="rId172" ref="D58"/>
    <hyperlink r:id="rId173" ref="E58"/>
    <hyperlink r:id="rId174" ref="F58"/>
    <hyperlink r:id="rId175" ref="D59"/>
    <hyperlink r:id="rId176" ref="E59"/>
    <hyperlink r:id="rId177" ref="F59"/>
    <hyperlink r:id="rId178" ref="D60"/>
    <hyperlink r:id="rId179" ref="E60"/>
    <hyperlink r:id="rId180" ref="F60"/>
    <hyperlink r:id="rId181" ref="D61"/>
    <hyperlink r:id="rId182" ref="E61"/>
    <hyperlink r:id="rId183" ref="F61"/>
    <hyperlink r:id="rId184" ref="D62"/>
    <hyperlink r:id="rId185" ref="E62"/>
    <hyperlink r:id="rId186" ref="F62"/>
    <hyperlink r:id="rId187" ref="D63"/>
    <hyperlink r:id="rId188" ref="E63"/>
    <hyperlink r:id="rId189" ref="F63"/>
    <hyperlink r:id="rId190" ref="D64"/>
    <hyperlink r:id="rId191" ref="E64"/>
    <hyperlink r:id="rId192" ref="F64"/>
    <hyperlink r:id="rId193" ref="D65"/>
    <hyperlink r:id="rId194" ref="E65"/>
    <hyperlink r:id="rId195" ref="F65"/>
    <hyperlink r:id="rId196" ref="D66"/>
    <hyperlink r:id="rId197" ref="E66"/>
    <hyperlink r:id="rId198" ref="F66"/>
    <hyperlink r:id="rId199" ref="D67"/>
    <hyperlink r:id="rId200" ref="E67"/>
    <hyperlink r:id="rId201" ref="F67"/>
    <hyperlink r:id="rId202" ref="D68"/>
    <hyperlink r:id="rId203" ref="E68"/>
    <hyperlink r:id="rId204" ref="F68"/>
    <hyperlink r:id="rId205" ref="D69"/>
    <hyperlink r:id="rId206" ref="E69"/>
    <hyperlink r:id="rId207" ref="F69"/>
    <hyperlink r:id="rId208" ref="D70"/>
    <hyperlink r:id="rId209" ref="E70"/>
    <hyperlink r:id="rId210" ref="F70"/>
    <hyperlink r:id="rId211" ref="D71"/>
    <hyperlink r:id="rId212" ref="E71"/>
    <hyperlink r:id="rId213" ref="F71"/>
    <hyperlink r:id="rId214" ref="D72"/>
    <hyperlink r:id="rId215" ref="E72"/>
    <hyperlink r:id="rId216" ref="F72"/>
    <hyperlink r:id="rId217" ref="D73"/>
    <hyperlink r:id="rId218" ref="E73"/>
    <hyperlink r:id="rId219" ref="F73"/>
    <hyperlink r:id="rId220" ref="D74"/>
    <hyperlink r:id="rId221" ref="E74"/>
    <hyperlink r:id="rId222" ref="F74"/>
    <hyperlink r:id="rId223" ref="D75"/>
    <hyperlink r:id="rId224" ref="E75"/>
    <hyperlink r:id="rId225" ref="F75"/>
    <hyperlink r:id="rId226" ref="D76"/>
    <hyperlink r:id="rId227" ref="E76"/>
    <hyperlink r:id="rId228" ref="F76"/>
    <hyperlink r:id="rId229" ref="D77"/>
    <hyperlink r:id="rId230" ref="E77"/>
    <hyperlink r:id="rId231" ref="F77"/>
    <hyperlink r:id="rId232" ref="D78"/>
    <hyperlink r:id="rId233" ref="E78"/>
    <hyperlink r:id="rId234" ref="F78"/>
    <hyperlink r:id="rId235" ref="D79"/>
    <hyperlink r:id="rId236" ref="E79"/>
    <hyperlink r:id="rId237" ref="F79"/>
    <hyperlink r:id="rId238" ref="D80"/>
    <hyperlink r:id="rId239" ref="E80"/>
    <hyperlink r:id="rId240" ref="F80"/>
    <hyperlink r:id="rId241" ref="D81"/>
    <hyperlink r:id="rId242" ref="E81"/>
    <hyperlink r:id="rId243" ref="F81"/>
    <hyperlink r:id="rId244" ref="D82"/>
    <hyperlink r:id="rId245" ref="E82"/>
    <hyperlink r:id="rId246" ref="F82"/>
    <hyperlink r:id="rId247" ref="D83"/>
    <hyperlink r:id="rId248" ref="E83"/>
    <hyperlink r:id="rId249" ref="F83"/>
    <hyperlink r:id="rId250" ref="D84"/>
    <hyperlink r:id="rId251" ref="E84"/>
    <hyperlink r:id="rId252" ref="F84"/>
    <hyperlink r:id="rId253" ref="D85"/>
    <hyperlink r:id="rId254" ref="E85"/>
    <hyperlink r:id="rId255" ref="F85"/>
    <hyperlink r:id="rId256" ref="D86"/>
    <hyperlink r:id="rId257" ref="E86"/>
    <hyperlink r:id="rId258" ref="F86"/>
    <hyperlink r:id="rId259" ref="D87"/>
    <hyperlink r:id="rId260" ref="E87"/>
    <hyperlink r:id="rId261" ref="F87"/>
    <hyperlink r:id="rId262" ref="D88"/>
    <hyperlink r:id="rId263" ref="E88"/>
    <hyperlink r:id="rId264" ref="F88"/>
    <hyperlink r:id="rId265" ref="D89"/>
    <hyperlink r:id="rId266" ref="E89"/>
    <hyperlink r:id="rId267" ref="F89"/>
    <hyperlink r:id="rId268" ref="D90"/>
    <hyperlink r:id="rId269" ref="E90"/>
    <hyperlink r:id="rId270" ref="F90"/>
    <hyperlink r:id="rId271" ref="D91"/>
    <hyperlink r:id="rId272" ref="E91"/>
    <hyperlink r:id="rId273" ref="F91"/>
    <hyperlink r:id="rId274" ref="D92"/>
    <hyperlink r:id="rId275" ref="E92"/>
    <hyperlink r:id="rId276" ref="F92"/>
    <hyperlink r:id="rId277" ref="D93"/>
    <hyperlink r:id="rId278" ref="E93"/>
    <hyperlink r:id="rId279" ref="F93"/>
    <hyperlink r:id="rId280" ref="D94"/>
    <hyperlink r:id="rId281" ref="E94"/>
    <hyperlink r:id="rId282" ref="F94"/>
    <hyperlink r:id="rId283" ref="D95"/>
    <hyperlink r:id="rId284" ref="E95"/>
    <hyperlink r:id="rId285" ref="F95"/>
    <hyperlink r:id="rId286" ref="D96"/>
    <hyperlink r:id="rId287" ref="E96"/>
    <hyperlink r:id="rId288" ref="F96"/>
    <hyperlink r:id="rId289" ref="D97"/>
    <hyperlink r:id="rId290" ref="E97"/>
    <hyperlink r:id="rId291" ref="F97"/>
    <hyperlink r:id="rId292" ref="D98"/>
    <hyperlink r:id="rId293" ref="E98"/>
    <hyperlink r:id="rId294" ref="F98"/>
    <hyperlink r:id="rId295" ref="D99"/>
    <hyperlink r:id="rId296" ref="E99"/>
    <hyperlink r:id="rId297" ref="F99"/>
    <hyperlink r:id="rId298" ref="D100"/>
    <hyperlink r:id="rId299" ref="E100"/>
    <hyperlink r:id="rId300" ref="F100"/>
    <hyperlink r:id="rId301" ref="D101"/>
    <hyperlink r:id="rId302" ref="E101"/>
    <hyperlink r:id="rId303" ref="F101"/>
    <hyperlink r:id="rId304" ref="D102"/>
    <hyperlink r:id="rId305" ref="E102"/>
    <hyperlink r:id="rId306" ref="F102"/>
    <hyperlink r:id="rId307" ref="D103"/>
    <hyperlink r:id="rId308" ref="E103"/>
    <hyperlink r:id="rId309" ref="F103"/>
    <hyperlink r:id="rId310" ref="D104"/>
    <hyperlink r:id="rId311" ref="E104"/>
    <hyperlink r:id="rId312" ref="F104"/>
    <hyperlink r:id="rId313" ref="D105"/>
    <hyperlink r:id="rId314" ref="E105"/>
    <hyperlink r:id="rId315" ref="F105"/>
    <hyperlink r:id="rId316" ref="D106"/>
    <hyperlink r:id="rId317" ref="E106"/>
    <hyperlink r:id="rId318" ref="F106"/>
    <hyperlink r:id="rId319" ref="D107"/>
    <hyperlink r:id="rId320" ref="E107"/>
    <hyperlink r:id="rId321" ref="F107"/>
    <hyperlink r:id="rId322" ref="D108"/>
    <hyperlink r:id="rId323" ref="E108"/>
    <hyperlink r:id="rId324" ref="F108"/>
    <hyperlink r:id="rId325" ref="D109"/>
    <hyperlink r:id="rId326" ref="E109"/>
    <hyperlink r:id="rId327" ref="F109"/>
    <hyperlink r:id="rId328" ref="D110"/>
    <hyperlink r:id="rId329" ref="E110"/>
    <hyperlink r:id="rId330" ref="F110"/>
    <hyperlink r:id="rId331" ref="D111"/>
    <hyperlink r:id="rId332" ref="E111"/>
    <hyperlink r:id="rId333" ref="F111"/>
    <hyperlink r:id="rId334" ref="D112"/>
    <hyperlink r:id="rId335" ref="E112"/>
    <hyperlink r:id="rId336" ref="F112"/>
    <hyperlink r:id="rId337" ref="D113"/>
    <hyperlink r:id="rId338" ref="E113"/>
    <hyperlink r:id="rId339" ref="F113"/>
    <hyperlink r:id="rId340" ref="D114"/>
    <hyperlink r:id="rId341" ref="E114"/>
    <hyperlink r:id="rId342" ref="F114"/>
    <hyperlink r:id="rId343" ref="D115"/>
    <hyperlink r:id="rId344" ref="E115"/>
    <hyperlink r:id="rId345" ref="F115"/>
    <hyperlink r:id="rId346" ref="D116"/>
    <hyperlink r:id="rId347" ref="E116"/>
    <hyperlink r:id="rId348" ref="F116"/>
    <hyperlink r:id="rId349" ref="D117"/>
    <hyperlink r:id="rId350" ref="E117"/>
    <hyperlink r:id="rId351" ref="F117"/>
    <hyperlink r:id="rId352" ref="D118"/>
    <hyperlink r:id="rId353" ref="E118"/>
    <hyperlink r:id="rId354" ref="F118"/>
    <hyperlink r:id="rId355" ref="D119"/>
    <hyperlink r:id="rId356" ref="E119"/>
    <hyperlink r:id="rId357" ref="F119"/>
    <hyperlink r:id="rId358" ref="D120"/>
    <hyperlink r:id="rId359" ref="E120"/>
    <hyperlink r:id="rId360" ref="F120"/>
    <hyperlink r:id="rId361" ref="D121"/>
    <hyperlink r:id="rId362" ref="E121"/>
    <hyperlink r:id="rId363" ref="F121"/>
    <hyperlink r:id="rId364" ref="D122"/>
    <hyperlink r:id="rId365" ref="E122"/>
    <hyperlink r:id="rId366" ref="F122"/>
    <hyperlink r:id="rId367" ref="D123"/>
    <hyperlink r:id="rId368" ref="E123"/>
    <hyperlink r:id="rId369" ref="F123"/>
    <hyperlink r:id="rId370" ref="D124"/>
    <hyperlink r:id="rId371" ref="E124"/>
    <hyperlink r:id="rId372" ref="F124"/>
    <hyperlink r:id="rId373" ref="D125"/>
    <hyperlink r:id="rId374" ref="E125"/>
    <hyperlink r:id="rId375" ref="F125"/>
    <hyperlink r:id="rId376" ref="D126"/>
    <hyperlink r:id="rId377" ref="E126"/>
    <hyperlink r:id="rId378" ref="F126"/>
    <hyperlink r:id="rId379" ref="D127"/>
    <hyperlink r:id="rId380" ref="E127"/>
    <hyperlink r:id="rId381" ref="F127"/>
    <hyperlink r:id="rId382" ref="D128"/>
    <hyperlink r:id="rId383" ref="E128"/>
    <hyperlink r:id="rId384" ref="F128"/>
    <hyperlink r:id="rId385" ref="D129"/>
    <hyperlink r:id="rId386" ref="E129"/>
    <hyperlink r:id="rId387" ref="F129"/>
    <hyperlink r:id="rId388" ref="D130"/>
    <hyperlink r:id="rId389" ref="E130"/>
    <hyperlink r:id="rId390" ref="F130"/>
    <hyperlink r:id="rId391" ref="D131"/>
    <hyperlink r:id="rId392" ref="E131"/>
    <hyperlink r:id="rId393" ref="F131"/>
    <hyperlink r:id="rId394" ref="D132"/>
    <hyperlink r:id="rId395" ref="E132"/>
    <hyperlink r:id="rId396" ref="F132"/>
    <hyperlink r:id="rId397" ref="D133"/>
    <hyperlink r:id="rId398" ref="E133"/>
    <hyperlink r:id="rId399" ref="F133"/>
    <hyperlink r:id="rId400" ref="D134"/>
    <hyperlink r:id="rId401" ref="E134"/>
    <hyperlink r:id="rId402" ref="F134"/>
    <hyperlink r:id="rId403" ref="D135"/>
    <hyperlink r:id="rId404" ref="E135"/>
    <hyperlink r:id="rId405" ref="F135"/>
    <hyperlink r:id="rId406" ref="D136"/>
    <hyperlink r:id="rId407" ref="E136"/>
    <hyperlink r:id="rId408" ref="F136"/>
    <hyperlink r:id="rId409" ref="D137"/>
    <hyperlink r:id="rId410" ref="E137"/>
    <hyperlink r:id="rId411" ref="F137"/>
    <hyperlink r:id="rId412" ref="D138"/>
    <hyperlink r:id="rId413" ref="E138"/>
    <hyperlink r:id="rId414" ref="F138"/>
    <hyperlink r:id="rId415" ref="D139"/>
    <hyperlink r:id="rId416" ref="E139"/>
    <hyperlink r:id="rId417" ref="F139"/>
    <hyperlink r:id="rId418" ref="D140"/>
    <hyperlink r:id="rId419" ref="E140"/>
    <hyperlink r:id="rId420" ref="F140"/>
    <hyperlink r:id="rId421" ref="D141"/>
    <hyperlink r:id="rId422" ref="E141"/>
    <hyperlink r:id="rId423" ref="F141"/>
    <hyperlink r:id="rId424" ref="D142"/>
    <hyperlink r:id="rId425" ref="E142"/>
    <hyperlink r:id="rId426" ref="F142"/>
    <hyperlink r:id="rId427" ref="D143"/>
    <hyperlink r:id="rId428" ref="E143"/>
    <hyperlink r:id="rId429" ref="F143"/>
    <hyperlink r:id="rId430" ref="D144"/>
    <hyperlink r:id="rId431" ref="E144"/>
    <hyperlink r:id="rId432" ref="F144"/>
    <hyperlink r:id="rId433" ref="D145"/>
    <hyperlink r:id="rId434" ref="E145"/>
    <hyperlink r:id="rId435" ref="F145"/>
    <hyperlink r:id="rId436" ref="D146"/>
    <hyperlink r:id="rId437" ref="E146"/>
    <hyperlink r:id="rId438" ref="F146"/>
    <hyperlink r:id="rId439" ref="D147"/>
    <hyperlink r:id="rId440" ref="E147"/>
    <hyperlink r:id="rId441" ref="F147"/>
    <hyperlink r:id="rId442" ref="D148"/>
    <hyperlink r:id="rId443" ref="E148"/>
    <hyperlink r:id="rId444" ref="F148"/>
    <hyperlink r:id="rId445" ref="D149"/>
    <hyperlink r:id="rId446" ref="E149"/>
    <hyperlink r:id="rId447" ref="F149"/>
    <hyperlink r:id="rId448" ref="D150"/>
    <hyperlink r:id="rId449" ref="E150"/>
    <hyperlink r:id="rId450" ref="F150"/>
    <hyperlink r:id="rId451" ref="D151"/>
    <hyperlink r:id="rId452" ref="E151"/>
    <hyperlink r:id="rId453" ref="F151"/>
    <hyperlink r:id="rId454" ref="D152"/>
    <hyperlink r:id="rId455" ref="E152"/>
    <hyperlink r:id="rId456" ref="F152"/>
    <hyperlink r:id="rId457" ref="D153"/>
    <hyperlink r:id="rId458" ref="E153"/>
    <hyperlink r:id="rId459" ref="F153"/>
    <hyperlink r:id="rId460" ref="D154"/>
    <hyperlink r:id="rId461" ref="E154"/>
    <hyperlink r:id="rId462" ref="F154"/>
    <hyperlink r:id="rId463" ref="D155"/>
    <hyperlink r:id="rId464" ref="E155"/>
    <hyperlink r:id="rId465" ref="F155"/>
    <hyperlink r:id="rId466" ref="D156"/>
    <hyperlink r:id="rId467" ref="E156"/>
    <hyperlink r:id="rId468" ref="F156"/>
    <hyperlink r:id="rId469" ref="D157"/>
    <hyperlink r:id="rId470" ref="E157"/>
    <hyperlink r:id="rId471" ref="F157"/>
    <hyperlink r:id="rId472" ref="D158"/>
    <hyperlink r:id="rId473" ref="E158"/>
    <hyperlink r:id="rId474" ref="F158"/>
    <hyperlink r:id="rId475" ref="D159"/>
    <hyperlink r:id="rId476" ref="E159"/>
    <hyperlink r:id="rId477" ref="F159"/>
    <hyperlink r:id="rId478" ref="D160"/>
    <hyperlink r:id="rId479" ref="E160"/>
    <hyperlink r:id="rId480" ref="F160"/>
    <hyperlink r:id="rId481" ref="D161"/>
    <hyperlink r:id="rId482" ref="E161"/>
    <hyperlink r:id="rId483" ref="F161"/>
    <hyperlink r:id="rId484" ref="D162"/>
    <hyperlink r:id="rId485" ref="E162"/>
    <hyperlink r:id="rId486" ref="F162"/>
    <hyperlink r:id="rId487" ref="D163"/>
    <hyperlink r:id="rId488" ref="E163"/>
    <hyperlink r:id="rId489" ref="F163"/>
    <hyperlink r:id="rId490" ref="D164"/>
    <hyperlink r:id="rId491" ref="E164"/>
    <hyperlink r:id="rId492" ref="F164"/>
    <hyperlink r:id="rId493" ref="D165"/>
    <hyperlink r:id="rId494" ref="E165"/>
    <hyperlink r:id="rId495" ref="F165"/>
    <hyperlink r:id="rId496" ref="D166"/>
    <hyperlink r:id="rId497" ref="E166"/>
    <hyperlink r:id="rId498" ref="F166"/>
    <hyperlink r:id="rId499" ref="D167"/>
    <hyperlink r:id="rId500" ref="E167"/>
    <hyperlink r:id="rId501" ref="F167"/>
    <hyperlink r:id="rId502" ref="D168"/>
    <hyperlink r:id="rId503" ref="E168"/>
    <hyperlink r:id="rId504" ref="F168"/>
    <hyperlink r:id="rId505" ref="D169"/>
    <hyperlink r:id="rId506" ref="E169"/>
    <hyperlink r:id="rId507" ref="F169"/>
    <hyperlink r:id="rId508" ref="D170"/>
    <hyperlink r:id="rId509" ref="E170"/>
    <hyperlink r:id="rId510" ref="F170"/>
    <hyperlink r:id="rId511" ref="D171"/>
    <hyperlink r:id="rId512" ref="E171"/>
    <hyperlink r:id="rId513" ref="F171"/>
    <hyperlink r:id="rId514" ref="D172"/>
    <hyperlink r:id="rId515" ref="E172"/>
    <hyperlink r:id="rId516" ref="F172"/>
    <hyperlink r:id="rId517" ref="D173"/>
    <hyperlink r:id="rId518" ref="E173"/>
    <hyperlink r:id="rId519" ref="F173"/>
    <hyperlink r:id="rId520" ref="D174"/>
    <hyperlink r:id="rId521" ref="E174"/>
    <hyperlink r:id="rId522" ref="F174"/>
    <hyperlink r:id="rId523" ref="D175"/>
    <hyperlink r:id="rId524" ref="E175"/>
    <hyperlink r:id="rId525" ref="F175"/>
    <hyperlink r:id="rId526" ref="D176"/>
    <hyperlink r:id="rId527" ref="E176"/>
    <hyperlink r:id="rId528" ref="F176"/>
    <hyperlink r:id="rId529" ref="D177"/>
    <hyperlink r:id="rId530" ref="E177"/>
    <hyperlink r:id="rId531" ref="F177"/>
    <hyperlink r:id="rId532" ref="D178"/>
    <hyperlink r:id="rId533" ref="E178"/>
    <hyperlink r:id="rId534" ref="F178"/>
    <hyperlink r:id="rId535" ref="D179"/>
    <hyperlink r:id="rId536" ref="E179"/>
    <hyperlink r:id="rId537" ref="F179"/>
    <hyperlink r:id="rId538" ref="D180"/>
    <hyperlink r:id="rId539" ref="E180"/>
    <hyperlink r:id="rId540" ref="F180"/>
    <hyperlink r:id="rId541" ref="D181"/>
    <hyperlink r:id="rId542" ref="E181"/>
    <hyperlink r:id="rId543" ref="F181"/>
    <hyperlink r:id="rId544" ref="D182"/>
    <hyperlink r:id="rId545" ref="E182"/>
    <hyperlink r:id="rId546" ref="F182"/>
    <hyperlink r:id="rId547" ref="D183"/>
    <hyperlink r:id="rId548" ref="E183"/>
    <hyperlink r:id="rId549" ref="F183"/>
    <hyperlink r:id="rId550" ref="D184"/>
    <hyperlink r:id="rId551" ref="E184"/>
    <hyperlink r:id="rId552" ref="F184"/>
    <hyperlink r:id="rId553" ref="D185"/>
    <hyperlink r:id="rId554" ref="E185"/>
    <hyperlink r:id="rId555" ref="F185"/>
    <hyperlink r:id="rId556" ref="D186"/>
    <hyperlink r:id="rId557" ref="E186"/>
    <hyperlink r:id="rId558" ref="F186"/>
    <hyperlink r:id="rId559" ref="D187"/>
    <hyperlink r:id="rId560" ref="E187"/>
    <hyperlink r:id="rId561" ref="F187"/>
    <hyperlink r:id="rId562" ref="D188"/>
    <hyperlink r:id="rId563" ref="E188"/>
    <hyperlink r:id="rId564" ref="F188"/>
    <hyperlink r:id="rId565" ref="D189"/>
    <hyperlink r:id="rId566" ref="E189"/>
    <hyperlink r:id="rId567" ref="F189"/>
    <hyperlink r:id="rId568" ref="D190"/>
    <hyperlink r:id="rId569" ref="E190"/>
    <hyperlink r:id="rId570" ref="F190"/>
    <hyperlink r:id="rId571" ref="D191"/>
    <hyperlink r:id="rId572" ref="E191"/>
    <hyperlink r:id="rId573" ref="F191"/>
    <hyperlink r:id="rId574" ref="D192"/>
    <hyperlink r:id="rId575" ref="F192"/>
    <hyperlink r:id="rId576" ref="D193"/>
    <hyperlink r:id="rId577" ref="E193"/>
    <hyperlink r:id="rId578" ref="F193"/>
    <hyperlink r:id="rId579" ref="D194"/>
    <hyperlink r:id="rId580" ref="E194"/>
    <hyperlink r:id="rId581" ref="F194"/>
    <hyperlink r:id="rId582" ref="D195"/>
    <hyperlink r:id="rId583" ref="E195"/>
    <hyperlink r:id="rId584" ref="F195"/>
    <hyperlink r:id="rId585" ref="D196"/>
    <hyperlink r:id="rId586" ref="E196"/>
    <hyperlink r:id="rId587" ref="F196"/>
    <hyperlink r:id="rId588" ref="D197"/>
    <hyperlink r:id="rId589" ref="E197"/>
    <hyperlink r:id="rId590" ref="F197"/>
    <hyperlink r:id="rId591" ref="D198"/>
    <hyperlink r:id="rId592" ref="E198"/>
    <hyperlink r:id="rId593" ref="F198"/>
    <hyperlink r:id="rId594" ref="D199"/>
    <hyperlink r:id="rId595" ref="E199"/>
    <hyperlink r:id="rId596" ref="F199"/>
    <hyperlink r:id="rId597" ref="D200"/>
    <hyperlink r:id="rId598" ref="E200"/>
    <hyperlink r:id="rId599" ref="F200"/>
    <hyperlink r:id="rId600" ref="D201"/>
    <hyperlink r:id="rId601" ref="E201"/>
    <hyperlink r:id="rId602" ref="F201"/>
    <hyperlink r:id="rId603" ref="D202"/>
    <hyperlink r:id="rId604" ref="E202"/>
    <hyperlink r:id="rId605" ref="F202"/>
    <hyperlink r:id="rId606" ref="D203"/>
    <hyperlink r:id="rId607" ref="E203"/>
    <hyperlink r:id="rId608" ref="F203"/>
    <hyperlink r:id="rId609" ref="D204"/>
    <hyperlink r:id="rId610" ref="E204"/>
    <hyperlink r:id="rId611" ref="F204"/>
    <hyperlink r:id="rId612" ref="D205"/>
    <hyperlink r:id="rId613" ref="E205"/>
    <hyperlink r:id="rId614" ref="F205"/>
    <hyperlink r:id="rId615" ref="D206"/>
    <hyperlink r:id="rId616" ref="E206"/>
    <hyperlink r:id="rId617" ref="F206"/>
    <hyperlink r:id="rId618" ref="D207"/>
    <hyperlink r:id="rId619" ref="E207"/>
    <hyperlink r:id="rId620" ref="F207"/>
    <hyperlink r:id="rId621" ref="D208"/>
    <hyperlink r:id="rId622" ref="E208"/>
    <hyperlink r:id="rId623" ref="F208"/>
    <hyperlink r:id="rId624" ref="D209"/>
    <hyperlink r:id="rId625" ref="E209"/>
    <hyperlink r:id="rId626" ref="F209"/>
    <hyperlink r:id="rId627" ref="D210"/>
    <hyperlink r:id="rId628" ref="E210"/>
    <hyperlink r:id="rId629" ref="F210"/>
    <hyperlink r:id="rId630" ref="D211"/>
    <hyperlink r:id="rId631" ref="E211"/>
    <hyperlink r:id="rId632" ref="F211"/>
    <hyperlink r:id="rId633" ref="D212"/>
    <hyperlink r:id="rId634" ref="E212"/>
    <hyperlink r:id="rId635" ref="F212"/>
    <hyperlink r:id="rId636" ref="D213"/>
    <hyperlink r:id="rId637" ref="E213"/>
    <hyperlink r:id="rId638" ref="F213"/>
    <hyperlink r:id="rId639" ref="D214"/>
    <hyperlink r:id="rId640" ref="E214"/>
    <hyperlink r:id="rId641" ref="F214"/>
    <hyperlink r:id="rId642" ref="D215"/>
    <hyperlink r:id="rId643" ref="E215"/>
    <hyperlink r:id="rId644" ref="F215"/>
    <hyperlink r:id="rId645" ref="D216"/>
    <hyperlink r:id="rId646" ref="E216"/>
    <hyperlink r:id="rId647" ref="F216"/>
    <hyperlink r:id="rId648" ref="D217"/>
    <hyperlink r:id="rId649" ref="E217"/>
    <hyperlink r:id="rId650" ref="F217"/>
    <hyperlink r:id="rId651" ref="D218"/>
    <hyperlink r:id="rId652" ref="E218"/>
    <hyperlink r:id="rId653" ref="F218"/>
    <hyperlink r:id="rId654" ref="D219"/>
    <hyperlink r:id="rId655" ref="E219"/>
    <hyperlink r:id="rId656" ref="F219"/>
    <hyperlink r:id="rId657" ref="D220"/>
    <hyperlink r:id="rId658" ref="E220"/>
    <hyperlink r:id="rId659" ref="F220"/>
    <hyperlink r:id="rId660" ref="D221"/>
    <hyperlink r:id="rId661" ref="E221"/>
    <hyperlink r:id="rId662" ref="F221"/>
    <hyperlink r:id="rId663" ref="D222"/>
    <hyperlink r:id="rId664" ref="E222"/>
    <hyperlink r:id="rId665" ref="F222"/>
    <hyperlink r:id="rId666" ref="D223"/>
    <hyperlink r:id="rId667" ref="E223"/>
    <hyperlink r:id="rId668" ref="F223"/>
    <hyperlink r:id="rId669" ref="D224"/>
    <hyperlink r:id="rId670" ref="E224"/>
    <hyperlink r:id="rId671" ref="F224"/>
    <hyperlink r:id="rId672" ref="D225"/>
    <hyperlink r:id="rId673" ref="E225"/>
    <hyperlink r:id="rId674" ref="F225"/>
    <hyperlink r:id="rId675" ref="D226"/>
    <hyperlink r:id="rId676" ref="E226"/>
    <hyperlink r:id="rId677" ref="F226"/>
    <hyperlink r:id="rId678" ref="D227"/>
    <hyperlink r:id="rId679" ref="E227"/>
    <hyperlink r:id="rId680" ref="F227"/>
    <hyperlink r:id="rId681" ref="D228"/>
    <hyperlink r:id="rId682" ref="E228"/>
    <hyperlink r:id="rId683" ref="F228"/>
    <hyperlink r:id="rId684" ref="D229"/>
    <hyperlink r:id="rId685" ref="E229"/>
    <hyperlink r:id="rId686" ref="F229"/>
    <hyperlink r:id="rId687" ref="D230"/>
    <hyperlink r:id="rId688" ref="E230"/>
    <hyperlink r:id="rId689" ref="F230"/>
    <hyperlink r:id="rId690" ref="D231"/>
    <hyperlink r:id="rId691" ref="E231"/>
    <hyperlink r:id="rId692" ref="F231"/>
    <hyperlink r:id="rId693" ref="D232"/>
    <hyperlink r:id="rId694" ref="E232"/>
    <hyperlink r:id="rId695" ref="F232"/>
    <hyperlink r:id="rId696" ref="D233"/>
    <hyperlink r:id="rId697" ref="E233"/>
    <hyperlink r:id="rId698" ref="F233"/>
    <hyperlink r:id="rId699" ref="D234"/>
    <hyperlink r:id="rId700" ref="E234"/>
    <hyperlink r:id="rId701" ref="F234"/>
    <hyperlink r:id="rId702" ref="D235"/>
    <hyperlink r:id="rId703" ref="E235"/>
    <hyperlink r:id="rId704" ref="F235"/>
    <hyperlink r:id="rId705" ref="D236"/>
    <hyperlink r:id="rId706" ref="E236"/>
    <hyperlink r:id="rId707" ref="F236"/>
    <hyperlink r:id="rId708" ref="D237"/>
    <hyperlink r:id="rId709" ref="E237"/>
    <hyperlink r:id="rId710" ref="F237"/>
    <hyperlink r:id="rId711" ref="D238"/>
    <hyperlink r:id="rId712" ref="E238"/>
    <hyperlink r:id="rId713" ref="F238"/>
    <hyperlink r:id="rId714" ref="D239"/>
    <hyperlink r:id="rId715" ref="E239"/>
    <hyperlink r:id="rId716" ref="F239"/>
    <hyperlink r:id="rId717" ref="D240"/>
    <hyperlink r:id="rId718" ref="E240"/>
    <hyperlink r:id="rId719" ref="F240"/>
    <hyperlink r:id="rId720" ref="D241"/>
    <hyperlink r:id="rId721" ref="E241"/>
    <hyperlink r:id="rId722" ref="F241"/>
    <hyperlink r:id="rId723" ref="D242"/>
    <hyperlink r:id="rId724" ref="E242"/>
    <hyperlink r:id="rId725" ref="F242"/>
    <hyperlink r:id="rId726" ref="D243"/>
    <hyperlink r:id="rId727" ref="E243"/>
    <hyperlink r:id="rId728" ref="F243"/>
    <hyperlink r:id="rId729" ref="D244"/>
    <hyperlink r:id="rId730" ref="E244"/>
    <hyperlink r:id="rId731" ref="F244"/>
    <hyperlink r:id="rId732" ref="D245"/>
    <hyperlink r:id="rId733" ref="E245"/>
    <hyperlink r:id="rId734" ref="F245"/>
    <hyperlink r:id="rId735" ref="D246"/>
    <hyperlink r:id="rId736" ref="E246"/>
    <hyperlink r:id="rId737" ref="F246"/>
    <hyperlink r:id="rId738" ref="D247"/>
    <hyperlink r:id="rId739" ref="E247"/>
    <hyperlink r:id="rId740" ref="F247"/>
    <hyperlink r:id="rId741" ref="D248"/>
    <hyperlink r:id="rId742" ref="E248"/>
    <hyperlink r:id="rId743" ref="F248"/>
    <hyperlink r:id="rId744" ref="D249"/>
    <hyperlink r:id="rId745" ref="E249"/>
    <hyperlink r:id="rId746" ref="F249"/>
    <hyperlink r:id="rId747" ref="D250"/>
    <hyperlink r:id="rId748" ref="E250"/>
    <hyperlink r:id="rId749" ref="F250"/>
    <hyperlink r:id="rId750" ref="D251"/>
    <hyperlink r:id="rId751" ref="E251"/>
    <hyperlink r:id="rId752" ref="F251"/>
    <hyperlink r:id="rId753" ref="D252"/>
    <hyperlink r:id="rId754" ref="E252"/>
    <hyperlink r:id="rId755" ref="F252"/>
    <hyperlink r:id="rId756" ref="D253"/>
    <hyperlink r:id="rId757" ref="E253"/>
    <hyperlink r:id="rId758" ref="F253"/>
    <hyperlink r:id="rId759" ref="D254"/>
    <hyperlink r:id="rId760" ref="E254"/>
    <hyperlink r:id="rId761" ref="F254"/>
    <hyperlink r:id="rId762" ref="D255"/>
    <hyperlink r:id="rId763" ref="E255"/>
    <hyperlink r:id="rId764" ref="F255"/>
    <hyperlink r:id="rId765" ref="D256"/>
    <hyperlink r:id="rId766" ref="E256"/>
    <hyperlink r:id="rId767" ref="F256"/>
    <hyperlink r:id="rId768" ref="D257"/>
    <hyperlink r:id="rId769" ref="E257"/>
    <hyperlink r:id="rId770" ref="F257"/>
    <hyperlink r:id="rId771" ref="D258"/>
    <hyperlink r:id="rId772" ref="E258"/>
    <hyperlink r:id="rId773" ref="F258"/>
    <hyperlink r:id="rId774" ref="D259"/>
    <hyperlink r:id="rId775" ref="E259"/>
    <hyperlink r:id="rId776" ref="F259"/>
    <hyperlink r:id="rId777" ref="D260"/>
    <hyperlink r:id="rId778" ref="E260"/>
    <hyperlink r:id="rId779" ref="F260"/>
    <hyperlink r:id="rId780" ref="D261"/>
    <hyperlink r:id="rId781" ref="F261"/>
    <hyperlink r:id="rId782" ref="D262"/>
    <hyperlink r:id="rId783" ref="E262"/>
    <hyperlink r:id="rId784" ref="F262"/>
    <hyperlink r:id="rId785" ref="D263"/>
    <hyperlink r:id="rId786" ref="E263"/>
    <hyperlink r:id="rId787" ref="F263"/>
    <hyperlink r:id="rId788" ref="D264"/>
    <hyperlink r:id="rId789" ref="E264"/>
    <hyperlink r:id="rId790" ref="F264"/>
    <hyperlink r:id="rId791" ref="D265"/>
    <hyperlink r:id="rId792" ref="E265"/>
    <hyperlink r:id="rId793" ref="F265"/>
    <hyperlink r:id="rId794" ref="D266"/>
    <hyperlink r:id="rId795" ref="E266"/>
    <hyperlink r:id="rId796" ref="F266"/>
    <hyperlink r:id="rId797" ref="D267"/>
    <hyperlink r:id="rId798" ref="E267"/>
    <hyperlink r:id="rId799" ref="F267"/>
    <hyperlink r:id="rId800" ref="D268"/>
    <hyperlink r:id="rId801" ref="E268"/>
    <hyperlink r:id="rId802" ref="F268"/>
    <hyperlink r:id="rId803" ref="D269"/>
    <hyperlink r:id="rId804" ref="E269"/>
    <hyperlink r:id="rId805" ref="F269"/>
    <hyperlink r:id="rId806" ref="D270"/>
    <hyperlink r:id="rId807" ref="E270"/>
    <hyperlink r:id="rId808" ref="F270"/>
    <hyperlink r:id="rId809" ref="D271"/>
    <hyperlink r:id="rId810" ref="E271"/>
    <hyperlink r:id="rId811" ref="F271"/>
    <hyperlink r:id="rId812" ref="D272"/>
    <hyperlink r:id="rId813" ref="E272"/>
    <hyperlink r:id="rId814" ref="F272"/>
    <hyperlink r:id="rId815" ref="D273"/>
    <hyperlink r:id="rId816" ref="E273"/>
    <hyperlink r:id="rId817" ref="F273"/>
    <hyperlink r:id="rId818" ref="D274"/>
    <hyperlink r:id="rId819" ref="E274"/>
    <hyperlink r:id="rId820" ref="F274"/>
    <hyperlink r:id="rId821" ref="D275"/>
    <hyperlink r:id="rId822" ref="E275"/>
    <hyperlink r:id="rId823" ref="F275"/>
    <hyperlink r:id="rId824" ref="D276"/>
    <hyperlink r:id="rId825" ref="E276"/>
    <hyperlink r:id="rId826" ref="F276"/>
    <hyperlink r:id="rId827" ref="D277"/>
    <hyperlink r:id="rId828" ref="E277"/>
    <hyperlink r:id="rId829" ref="F277"/>
    <hyperlink r:id="rId830" ref="D278"/>
    <hyperlink r:id="rId831" ref="E278"/>
    <hyperlink r:id="rId832" ref="F278"/>
    <hyperlink r:id="rId833" ref="D279"/>
    <hyperlink r:id="rId834" ref="E279"/>
    <hyperlink r:id="rId835" ref="F279"/>
    <hyperlink r:id="rId836" ref="D280"/>
    <hyperlink r:id="rId837" ref="E280"/>
    <hyperlink r:id="rId838" ref="F280"/>
    <hyperlink r:id="rId839" ref="D281"/>
    <hyperlink r:id="rId840" ref="E281"/>
    <hyperlink r:id="rId841" ref="F281"/>
    <hyperlink r:id="rId842" ref="D282"/>
    <hyperlink r:id="rId843" ref="E282"/>
    <hyperlink r:id="rId844" ref="F282"/>
    <hyperlink r:id="rId845" ref="D283"/>
    <hyperlink r:id="rId846" ref="E283"/>
    <hyperlink r:id="rId847" ref="F283"/>
    <hyperlink r:id="rId848" ref="D284"/>
    <hyperlink r:id="rId849" ref="E284"/>
    <hyperlink r:id="rId850" ref="F284"/>
    <hyperlink r:id="rId851" ref="D285"/>
    <hyperlink r:id="rId852" ref="E285"/>
    <hyperlink r:id="rId853" ref="F285"/>
    <hyperlink r:id="rId854" ref="D286"/>
    <hyperlink r:id="rId855" ref="E286"/>
    <hyperlink r:id="rId856" ref="F286"/>
    <hyperlink r:id="rId857" ref="D287"/>
    <hyperlink r:id="rId858" ref="E287"/>
    <hyperlink r:id="rId859" ref="F287"/>
    <hyperlink r:id="rId860" ref="D288"/>
    <hyperlink r:id="rId861" ref="E288"/>
    <hyperlink r:id="rId862" ref="F288"/>
    <hyperlink r:id="rId863" ref="D289"/>
    <hyperlink r:id="rId864" ref="E289"/>
    <hyperlink r:id="rId865" ref="F289"/>
    <hyperlink r:id="rId866" ref="D290"/>
    <hyperlink r:id="rId867" ref="E290"/>
    <hyperlink r:id="rId868" ref="F290"/>
    <hyperlink r:id="rId869" ref="D291"/>
    <hyperlink r:id="rId870" ref="E291"/>
    <hyperlink r:id="rId871" ref="F291"/>
    <hyperlink r:id="rId872" ref="D292"/>
    <hyperlink r:id="rId873" ref="E292"/>
    <hyperlink r:id="rId874" ref="F292"/>
    <hyperlink r:id="rId875" ref="D293"/>
    <hyperlink r:id="rId876" ref="E293"/>
    <hyperlink r:id="rId877" ref="F293"/>
    <hyperlink r:id="rId878" ref="D294"/>
    <hyperlink r:id="rId879" ref="E294"/>
    <hyperlink r:id="rId880" ref="F294"/>
    <hyperlink r:id="rId881" ref="D295"/>
    <hyperlink r:id="rId882" ref="E295"/>
    <hyperlink r:id="rId883" ref="F295"/>
    <hyperlink r:id="rId884" ref="D296"/>
    <hyperlink r:id="rId885" ref="E296"/>
    <hyperlink r:id="rId886" ref="F296"/>
    <hyperlink r:id="rId887" ref="D297"/>
    <hyperlink r:id="rId888" ref="E297"/>
    <hyperlink r:id="rId889" ref="F297"/>
    <hyperlink r:id="rId890" ref="D298"/>
    <hyperlink r:id="rId891" ref="E298"/>
    <hyperlink r:id="rId892" ref="F298"/>
    <hyperlink r:id="rId893" ref="D299"/>
    <hyperlink r:id="rId894" ref="E299"/>
    <hyperlink r:id="rId895" ref="F299"/>
    <hyperlink r:id="rId896" ref="D300"/>
    <hyperlink r:id="rId897" ref="E300"/>
    <hyperlink r:id="rId898" ref="F300"/>
    <hyperlink r:id="rId899" ref="D301"/>
    <hyperlink r:id="rId900" ref="E301"/>
    <hyperlink r:id="rId901" ref="F301"/>
    <hyperlink r:id="rId902" ref="D302"/>
    <hyperlink r:id="rId903" ref="E302"/>
    <hyperlink r:id="rId904" ref="F302"/>
    <hyperlink r:id="rId905" ref="D303"/>
    <hyperlink r:id="rId906" ref="E303"/>
    <hyperlink r:id="rId907" ref="F303"/>
    <hyperlink r:id="rId908" ref="D304"/>
    <hyperlink r:id="rId909" ref="E304"/>
    <hyperlink r:id="rId910" ref="F304"/>
    <hyperlink r:id="rId911" ref="D305"/>
    <hyperlink r:id="rId912" ref="E305"/>
    <hyperlink r:id="rId913" ref="F305"/>
    <hyperlink r:id="rId914" ref="D306"/>
    <hyperlink r:id="rId915" ref="E306"/>
    <hyperlink r:id="rId916" ref="F306"/>
    <hyperlink r:id="rId917" ref="D307"/>
    <hyperlink r:id="rId918" ref="E307"/>
    <hyperlink r:id="rId919" ref="F307"/>
    <hyperlink r:id="rId920" ref="D308"/>
    <hyperlink r:id="rId921" ref="E308"/>
    <hyperlink r:id="rId922" ref="F308"/>
    <hyperlink r:id="rId923" ref="D309"/>
    <hyperlink r:id="rId924" ref="E309"/>
    <hyperlink r:id="rId925" ref="F309"/>
    <hyperlink r:id="rId926" ref="D310"/>
    <hyperlink r:id="rId927" ref="E310"/>
    <hyperlink r:id="rId928" ref="F310"/>
    <hyperlink r:id="rId929" ref="D311"/>
    <hyperlink r:id="rId930" ref="E311"/>
    <hyperlink r:id="rId931" ref="F311"/>
    <hyperlink r:id="rId932" ref="D312"/>
    <hyperlink r:id="rId933" ref="E312"/>
    <hyperlink r:id="rId934" ref="F312"/>
    <hyperlink r:id="rId935" ref="D313"/>
    <hyperlink r:id="rId936" ref="E313"/>
    <hyperlink r:id="rId937" ref="F313"/>
    <hyperlink r:id="rId938" ref="D314"/>
    <hyperlink r:id="rId939" ref="E314"/>
    <hyperlink r:id="rId940" ref="F314"/>
    <hyperlink r:id="rId941" ref="D315"/>
    <hyperlink r:id="rId942" ref="E315"/>
    <hyperlink r:id="rId943" ref="F315"/>
    <hyperlink r:id="rId944" ref="D316"/>
    <hyperlink r:id="rId945" ref="E316"/>
    <hyperlink r:id="rId946" ref="F316"/>
    <hyperlink r:id="rId947" ref="D317"/>
    <hyperlink r:id="rId948" ref="E317"/>
    <hyperlink r:id="rId949" ref="F317"/>
    <hyperlink r:id="rId950" ref="D318"/>
    <hyperlink r:id="rId951" ref="E318"/>
    <hyperlink r:id="rId952" ref="F318"/>
    <hyperlink r:id="rId953" ref="D319"/>
    <hyperlink r:id="rId954" ref="E319"/>
    <hyperlink r:id="rId955" ref="F319"/>
    <hyperlink r:id="rId956" ref="D320"/>
    <hyperlink r:id="rId957" ref="E320"/>
    <hyperlink r:id="rId958" ref="F320"/>
    <hyperlink r:id="rId959" ref="D321"/>
    <hyperlink r:id="rId960" ref="E321"/>
    <hyperlink r:id="rId961" ref="F321"/>
    <hyperlink r:id="rId962" ref="D322"/>
    <hyperlink r:id="rId963" ref="E322"/>
    <hyperlink r:id="rId964" ref="F322"/>
    <hyperlink r:id="rId965" ref="D323"/>
    <hyperlink r:id="rId966" ref="E323"/>
    <hyperlink r:id="rId967" ref="F323"/>
    <hyperlink r:id="rId968" ref="D324"/>
    <hyperlink r:id="rId969" ref="E324"/>
    <hyperlink r:id="rId970" ref="F324"/>
    <hyperlink r:id="rId971" ref="D325"/>
    <hyperlink r:id="rId972" ref="E325"/>
    <hyperlink r:id="rId973" ref="F325"/>
    <hyperlink r:id="rId974" ref="D326"/>
    <hyperlink r:id="rId975" ref="E326"/>
    <hyperlink r:id="rId976" ref="F326"/>
    <hyperlink r:id="rId977" ref="D327"/>
    <hyperlink r:id="rId978" ref="E327"/>
    <hyperlink r:id="rId979" ref="F327"/>
    <hyperlink r:id="rId980" ref="D328"/>
    <hyperlink r:id="rId981" ref="E328"/>
    <hyperlink r:id="rId982" ref="F328"/>
    <hyperlink r:id="rId983" ref="D329"/>
    <hyperlink r:id="rId984" ref="E329"/>
    <hyperlink r:id="rId985" ref="F329"/>
    <hyperlink r:id="rId986" ref="D330"/>
    <hyperlink r:id="rId987" ref="E330"/>
    <hyperlink r:id="rId988" ref="F330"/>
    <hyperlink r:id="rId989" ref="D331"/>
    <hyperlink r:id="rId990" ref="E331"/>
    <hyperlink r:id="rId991" ref="F331"/>
    <hyperlink r:id="rId992" ref="D332"/>
    <hyperlink r:id="rId993" ref="E332"/>
    <hyperlink r:id="rId994" ref="F332"/>
    <hyperlink r:id="rId995" ref="D333"/>
    <hyperlink r:id="rId996" ref="E333"/>
    <hyperlink r:id="rId997" ref="F333"/>
    <hyperlink r:id="rId998" ref="D334"/>
    <hyperlink r:id="rId999" ref="E334"/>
    <hyperlink r:id="rId1000" ref="F334"/>
    <hyperlink r:id="rId1001" ref="D335"/>
    <hyperlink r:id="rId1002" ref="E335"/>
    <hyperlink r:id="rId1003" ref="F335"/>
    <hyperlink r:id="rId1004" ref="D336"/>
    <hyperlink r:id="rId1005" ref="E336"/>
    <hyperlink r:id="rId1006" ref="F336"/>
    <hyperlink r:id="rId1007" ref="D337"/>
    <hyperlink r:id="rId1008" ref="E337"/>
    <hyperlink r:id="rId1009" ref="F337"/>
    <hyperlink r:id="rId1010" ref="D338"/>
    <hyperlink r:id="rId1011" ref="E338"/>
    <hyperlink r:id="rId1012" ref="F338"/>
    <hyperlink r:id="rId1013" ref="D339"/>
    <hyperlink r:id="rId1014" ref="E339"/>
    <hyperlink r:id="rId1015" ref="F339"/>
    <hyperlink r:id="rId1016" ref="D340"/>
    <hyperlink r:id="rId1017" ref="E340"/>
    <hyperlink r:id="rId1018" ref="F340"/>
    <hyperlink r:id="rId1019" ref="D341"/>
    <hyperlink r:id="rId1020" ref="E341"/>
    <hyperlink r:id="rId1021" ref="F341"/>
    <hyperlink r:id="rId1022" ref="D342"/>
    <hyperlink r:id="rId1023" ref="E342"/>
    <hyperlink r:id="rId1024" ref="F342"/>
    <hyperlink r:id="rId1025" ref="D343"/>
    <hyperlink r:id="rId1026" ref="E343"/>
    <hyperlink r:id="rId1027" ref="F343"/>
    <hyperlink r:id="rId1028" ref="D344"/>
    <hyperlink r:id="rId1029" ref="E344"/>
    <hyperlink r:id="rId1030" ref="F344"/>
    <hyperlink r:id="rId1031" ref="D345"/>
    <hyperlink r:id="rId1032" ref="E345"/>
    <hyperlink r:id="rId1033" ref="F345"/>
    <hyperlink r:id="rId1034" ref="D346"/>
    <hyperlink r:id="rId1035" ref="E346"/>
    <hyperlink r:id="rId1036" ref="F346"/>
    <hyperlink r:id="rId1037" ref="D347"/>
    <hyperlink r:id="rId1038" ref="E347"/>
    <hyperlink r:id="rId1039" ref="F347"/>
    <hyperlink r:id="rId1040" ref="D348"/>
    <hyperlink r:id="rId1041" ref="E348"/>
    <hyperlink r:id="rId1042" ref="F348"/>
    <hyperlink r:id="rId1043" ref="D349"/>
    <hyperlink r:id="rId1044" ref="E349"/>
    <hyperlink r:id="rId1045" ref="F349"/>
    <hyperlink r:id="rId1046" ref="D350"/>
    <hyperlink r:id="rId1047" ref="E350"/>
    <hyperlink r:id="rId1048" ref="F350"/>
    <hyperlink r:id="rId1049" ref="D351"/>
    <hyperlink r:id="rId1050" ref="E351"/>
    <hyperlink r:id="rId1051" ref="F351"/>
    <hyperlink r:id="rId1052" ref="D352"/>
    <hyperlink r:id="rId1053" ref="E352"/>
    <hyperlink r:id="rId1054" ref="F352"/>
    <hyperlink r:id="rId1055" ref="D353"/>
    <hyperlink r:id="rId1056" ref="E353"/>
    <hyperlink r:id="rId1057" ref="F353"/>
    <hyperlink r:id="rId1058" ref="D354"/>
    <hyperlink r:id="rId1059" ref="E354"/>
    <hyperlink r:id="rId1060" ref="F354"/>
    <hyperlink r:id="rId1061" ref="D355"/>
    <hyperlink r:id="rId1062" ref="E355"/>
    <hyperlink r:id="rId1063" ref="F355"/>
    <hyperlink r:id="rId1064" ref="D356"/>
    <hyperlink r:id="rId1065" ref="E356"/>
    <hyperlink r:id="rId1066" ref="F356"/>
    <hyperlink r:id="rId1067" ref="D357"/>
    <hyperlink r:id="rId1068" ref="E357"/>
    <hyperlink r:id="rId1069" ref="F357"/>
    <hyperlink r:id="rId1070" ref="D358"/>
    <hyperlink r:id="rId1071" ref="E358"/>
    <hyperlink r:id="rId1072" ref="F358"/>
    <hyperlink r:id="rId1073" ref="D359"/>
    <hyperlink r:id="rId1074" ref="E359"/>
    <hyperlink r:id="rId1075" ref="F359"/>
    <hyperlink r:id="rId1076" ref="D360"/>
    <hyperlink r:id="rId1077" ref="E360"/>
    <hyperlink r:id="rId1078" ref="F360"/>
    <hyperlink r:id="rId1079" ref="D361"/>
    <hyperlink r:id="rId1080" ref="E361"/>
    <hyperlink r:id="rId1081" ref="F361"/>
    <hyperlink r:id="rId1082" ref="D362"/>
    <hyperlink r:id="rId1083" ref="E362"/>
    <hyperlink r:id="rId1084" ref="F362"/>
    <hyperlink r:id="rId1085" ref="D363"/>
    <hyperlink r:id="rId1086" ref="E363"/>
    <hyperlink r:id="rId1087" ref="F363"/>
    <hyperlink r:id="rId1088" ref="D364"/>
    <hyperlink r:id="rId1089" ref="E364"/>
    <hyperlink r:id="rId1090" ref="F364"/>
    <hyperlink r:id="rId1091" ref="D365"/>
    <hyperlink r:id="rId1092" ref="E365"/>
    <hyperlink r:id="rId1093" ref="F365"/>
    <hyperlink r:id="rId1094" ref="D366"/>
    <hyperlink r:id="rId1095" ref="E366"/>
    <hyperlink r:id="rId1096" ref="F366"/>
    <hyperlink r:id="rId1097" ref="D367"/>
    <hyperlink r:id="rId1098" ref="E367"/>
    <hyperlink r:id="rId1099" ref="F367"/>
    <hyperlink r:id="rId1100" ref="D368"/>
    <hyperlink r:id="rId1101" ref="E368"/>
    <hyperlink r:id="rId1102" ref="F368"/>
    <hyperlink r:id="rId1103" ref="D369"/>
    <hyperlink r:id="rId1104" ref="E369"/>
    <hyperlink r:id="rId1105" ref="F369"/>
    <hyperlink r:id="rId1106" ref="D370"/>
    <hyperlink r:id="rId1107" ref="E370"/>
    <hyperlink r:id="rId1108" ref="F370"/>
    <hyperlink r:id="rId1109" ref="D371"/>
    <hyperlink r:id="rId1110" ref="E371"/>
    <hyperlink r:id="rId1111" ref="F371"/>
    <hyperlink r:id="rId1112" ref="D372"/>
    <hyperlink r:id="rId1113" ref="E372"/>
    <hyperlink r:id="rId1114" ref="F372"/>
    <hyperlink r:id="rId1115" ref="D373"/>
    <hyperlink r:id="rId1116" ref="E373"/>
    <hyperlink r:id="rId1117" ref="F373"/>
    <hyperlink r:id="rId1118" ref="D374"/>
    <hyperlink r:id="rId1119" ref="E374"/>
    <hyperlink r:id="rId1120" ref="F374"/>
    <hyperlink r:id="rId1121" ref="D375"/>
    <hyperlink r:id="rId1122" ref="E375"/>
    <hyperlink r:id="rId1123" ref="F375"/>
    <hyperlink r:id="rId1124" ref="D376"/>
    <hyperlink r:id="rId1125" ref="E376"/>
    <hyperlink r:id="rId1126" ref="F376"/>
    <hyperlink r:id="rId1127" ref="D377"/>
    <hyperlink r:id="rId1128" ref="E377"/>
    <hyperlink r:id="rId1129" ref="F377"/>
    <hyperlink r:id="rId1130" ref="D378"/>
    <hyperlink r:id="rId1131" ref="E378"/>
    <hyperlink r:id="rId1132" ref="F378"/>
    <hyperlink r:id="rId1133" ref="D379"/>
    <hyperlink r:id="rId1134" ref="E379"/>
    <hyperlink r:id="rId1135" ref="F379"/>
    <hyperlink r:id="rId1136" ref="D380"/>
    <hyperlink r:id="rId1137" ref="E380"/>
    <hyperlink r:id="rId1138" ref="F380"/>
    <hyperlink r:id="rId1139" ref="D381"/>
    <hyperlink r:id="rId1140" ref="E381"/>
    <hyperlink r:id="rId1141" ref="F381"/>
    <hyperlink r:id="rId1142" ref="D382"/>
    <hyperlink r:id="rId1143" ref="E382"/>
    <hyperlink r:id="rId1144" ref="F382"/>
    <hyperlink r:id="rId1145" ref="D383"/>
    <hyperlink r:id="rId1146" ref="E383"/>
    <hyperlink r:id="rId1147" ref="F383"/>
    <hyperlink r:id="rId1148" ref="D384"/>
    <hyperlink r:id="rId1149" ref="E384"/>
    <hyperlink r:id="rId1150" ref="F384"/>
    <hyperlink r:id="rId1151" ref="D385"/>
    <hyperlink r:id="rId1152" ref="E385"/>
    <hyperlink r:id="rId1153" ref="F385"/>
    <hyperlink r:id="rId1154" ref="D386"/>
    <hyperlink r:id="rId1155" ref="E386"/>
    <hyperlink r:id="rId1156" ref="F386"/>
    <hyperlink r:id="rId1157" ref="D387"/>
    <hyperlink r:id="rId1158" ref="E387"/>
    <hyperlink r:id="rId1159" ref="F387"/>
    <hyperlink r:id="rId1160" ref="D388"/>
    <hyperlink r:id="rId1161" ref="E388"/>
    <hyperlink r:id="rId1162" ref="F388"/>
    <hyperlink r:id="rId1163" ref="D389"/>
    <hyperlink r:id="rId1164" ref="E389"/>
    <hyperlink r:id="rId1165" ref="F389"/>
    <hyperlink r:id="rId1166" ref="D390"/>
    <hyperlink r:id="rId1167" ref="E390"/>
    <hyperlink r:id="rId1168" ref="F390"/>
    <hyperlink r:id="rId1169" ref="D391"/>
    <hyperlink r:id="rId1170" ref="E391"/>
    <hyperlink r:id="rId1171" ref="F391"/>
    <hyperlink r:id="rId1172" ref="D392"/>
    <hyperlink r:id="rId1173" ref="E392"/>
    <hyperlink r:id="rId1174" ref="F392"/>
    <hyperlink r:id="rId1175" ref="D393"/>
    <hyperlink r:id="rId1176" ref="E393"/>
    <hyperlink r:id="rId1177" ref="F393"/>
    <hyperlink r:id="rId1178" ref="D394"/>
    <hyperlink r:id="rId1179" ref="E394"/>
    <hyperlink r:id="rId1180" ref="F394"/>
    <hyperlink r:id="rId1181" ref="D395"/>
    <hyperlink r:id="rId1182" ref="E395"/>
    <hyperlink r:id="rId1183" ref="F395"/>
    <hyperlink r:id="rId1184" ref="D396"/>
    <hyperlink r:id="rId1185" ref="E396"/>
    <hyperlink r:id="rId1186" ref="F396"/>
    <hyperlink r:id="rId1187" ref="D397"/>
    <hyperlink r:id="rId1188" ref="E397"/>
    <hyperlink r:id="rId1189" ref="F397"/>
    <hyperlink r:id="rId1190" ref="D398"/>
    <hyperlink r:id="rId1191" ref="E398"/>
    <hyperlink r:id="rId1192" ref="F398"/>
    <hyperlink r:id="rId1193" ref="D399"/>
    <hyperlink r:id="rId1194" ref="E399"/>
    <hyperlink r:id="rId1195" ref="F399"/>
    <hyperlink r:id="rId1196" ref="D400"/>
    <hyperlink r:id="rId1197" ref="E400"/>
    <hyperlink r:id="rId1198" ref="F400"/>
    <hyperlink r:id="rId1199" ref="D401"/>
    <hyperlink r:id="rId1200" ref="E401"/>
    <hyperlink r:id="rId1201" ref="F401"/>
    <hyperlink r:id="rId1202" ref="D402"/>
    <hyperlink r:id="rId1203" ref="E402"/>
    <hyperlink r:id="rId1204" ref="F402"/>
    <hyperlink r:id="rId1205" ref="D403"/>
    <hyperlink r:id="rId1206" ref="E403"/>
    <hyperlink r:id="rId1207" ref="F403"/>
    <hyperlink r:id="rId1208" ref="D404"/>
    <hyperlink r:id="rId1209" ref="E404"/>
    <hyperlink r:id="rId1210" ref="F404"/>
    <hyperlink r:id="rId1211" ref="D405"/>
    <hyperlink r:id="rId1212" ref="F405"/>
    <hyperlink r:id="rId1213" ref="D406"/>
    <hyperlink r:id="rId1214" ref="E406"/>
    <hyperlink r:id="rId1215" ref="F406"/>
    <hyperlink r:id="rId1216" ref="D407"/>
    <hyperlink r:id="rId1217" ref="E407"/>
    <hyperlink r:id="rId1218" ref="F407"/>
    <hyperlink r:id="rId1219" ref="D408"/>
    <hyperlink r:id="rId1220" ref="E408"/>
    <hyperlink r:id="rId1221" ref="F408"/>
    <hyperlink r:id="rId1222" ref="D409"/>
    <hyperlink r:id="rId1223" ref="E409"/>
    <hyperlink r:id="rId1224" ref="F409"/>
    <hyperlink r:id="rId1225" ref="D410"/>
    <hyperlink r:id="rId1226" ref="E410"/>
    <hyperlink r:id="rId1227" ref="F410"/>
    <hyperlink r:id="rId1228" ref="D411"/>
    <hyperlink r:id="rId1229" ref="E411"/>
    <hyperlink r:id="rId1230" ref="F411"/>
    <hyperlink r:id="rId1231" ref="D412"/>
    <hyperlink r:id="rId1232" ref="E412"/>
    <hyperlink r:id="rId1233" ref="F412"/>
    <hyperlink r:id="rId1234" ref="D413"/>
    <hyperlink r:id="rId1235" ref="E413"/>
    <hyperlink r:id="rId1236" ref="F413"/>
    <hyperlink r:id="rId1237" ref="D414"/>
    <hyperlink r:id="rId1238" ref="E414"/>
    <hyperlink r:id="rId1239" ref="F414"/>
    <hyperlink r:id="rId1240" ref="D415"/>
    <hyperlink r:id="rId1241" ref="E415"/>
    <hyperlink r:id="rId1242" ref="F415"/>
    <hyperlink r:id="rId1243" ref="D416"/>
    <hyperlink r:id="rId1244" ref="E416"/>
    <hyperlink r:id="rId1245" ref="F416"/>
    <hyperlink r:id="rId1246" ref="D417"/>
    <hyperlink r:id="rId1247" ref="E417"/>
    <hyperlink r:id="rId1248" ref="F417"/>
    <hyperlink r:id="rId1249" ref="D418"/>
    <hyperlink r:id="rId1250" ref="E418"/>
    <hyperlink r:id="rId1251" ref="F418"/>
    <hyperlink r:id="rId1252" ref="D419"/>
    <hyperlink r:id="rId1253" ref="E419"/>
    <hyperlink r:id="rId1254" ref="F419"/>
    <hyperlink r:id="rId1255" ref="D420"/>
    <hyperlink r:id="rId1256" ref="E420"/>
    <hyperlink r:id="rId1257" ref="F420"/>
    <hyperlink r:id="rId1258" ref="D421"/>
    <hyperlink r:id="rId1259" ref="E421"/>
    <hyperlink r:id="rId1260" ref="F421"/>
    <hyperlink r:id="rId1261" ref="D422"/>
    <hyperlink r:id="rId1262" ref="E422"/>
    <hyperlink r:id="rId1263" ref="F422"/>
    <hyperlink r:id="rId1264" ref="D423"/>
    <hyperlink r:id="rId1265" ref="E423"/>
    <hyperlink r:id="rId1266" ref="F423"/>
    <hyperlink r:id="rId1267" ref="D424"/>
    <hyperlink r:id="rId1268" ref="E424"/>
    <hyperlink r:id="rId1269" ref="F424"/>
    <hyperlink r:id="rId1270" ref="D425"/>
    <hyperlink r:id="rId1271" ref="E425"/>
    <hyperlink r:id="rId1272" ref="F425"/>
    <hyperlink r:id="rId1273" ref="D426"/>
    <hyperlink r:id="rId1274" ref="E426"/>
    <hyperlink r:id="rId1275" ref="F426"/>
    <hyperlink r:id="rId1276" ref="D427"/>
    <hyperlink r:id="rId1277" ref="E427"/>
    <hyperlink r:id="rId1278" ref="F427"/>
    <hyperlink r:id="rId1279" ref="D428"/>
    <hyperlink r:id="rId1280" ref="E428"/>
    <hyperlink r:id="rId1281" ref="F428"/>
    <hyperlink r:id="rId1282" ref="D429"/>
    <hyperlink r:id="rId1283" ref="E429"/>
    <hyperlink r:id="rId1284" ref="F429"/>
    <hyperlink r:id="rId1285" ref="D430"/>
    <hyperlink r:id="rId1286" ref="E430"/>
    <hyperlink r:id="rId1287" ref="F430"/>
    <hyperlink r:id="rId1288" ref="D431"/>
    <hyperlink r:id="rId1289" ref="E431"/>
    <hyperlink r:id="rId1290" ref="F431"/>
    <hyperlink r:id="rId1291" ref="D432"/>
    <hyperlink r:id="rId1292" ref="E432"/>
    <hyperlink r:id="rId1293" ref="F432"/>
    <hyperlink r:id="rId1294" ref="D433"/>
    <hyperlink r:id="rId1295" ref="E433"/>
    <hyperlink r:id="rId1296" ref="F433"/>
    <hyperlink r:id="rId1297" ref="D434"/>
    <hyperlink r:id="rId1298" ref="E434"/>
    <hyperlink r:id="rId1299" ref="F434"/>
    <hyperlink r:id="rId1300" ref="D435"/>
    <hyperlink r:id="rId1301" ref="E435"/>
    <hyperlink r:id="rId1302" ref="F435"/>
    <hyperlink r:id="rId1303" ref="D436"/>
    <hyperlink r:id="rId1304" ref="E436"/>
    <hyperlink r:id="rId1305" ref="F436"/>
    <hyperlink r:id="rId1306" ref="D437"/>
    <hyperlink r:id="rId1307" ref="E437"/>
    <hyperlink r:id="rId1308" ref="F437"/>
    <hyperlink r:id="rId1309" ref="D438"/>
    <hyperlink r:id="rId1310" ref="E438"/>
    <hyperlink r:id="rId1311" ref="F438"/>
    <hyperlink r:id="rId1312" ref="D439"/>
    <hyperlink r:id="rId1313" ref="E439"/>
    <hyperlink r:id="rId1314" ref="F439"/>
    <hyperlink r:id="rId1315" ref="D440"/>
    <hyperlink r:id="rId1316" ref="E440"/>
    <hyperlink r:id="rId1317" ref="F440"/>
    <hyperlink r:id="rId1318" ref="D441"/>
    <hyperlink r:id="rId1319" ref="E441"/>
    <hyperlink r:id="rId1320" ref="F441"/>
    <hyperlink r:id="rId1321" ref="D442"/>
    <hyperlink r:id="rId1322" ref="E442"/>
    <hyperlink r:id="rId1323" ref="F442"/>
    <hyperlink r:id="rId1324" ref="D443"/>
    <hyperlink r:id="rId1325" ref="E443"/>
    <hyperlink r:id="rId1326" ref="F443"/>
    <hyperlink r:id="rId1327" ref="D444"/>
    <hyperlink r:id="rId1328" ref="E444"/>
    <hyperlink r:id="rId1329" ref="F444"/>
    <hyperlink r:id="rId1330" ref="D445"/>
    <hyperlink r:id="rId1331" ref="E445"/>
    <hyperlink r:id="rId1332" ref="F445"/>
    <hyperlink r:id="rId1333" ref="D446"/>
    <hyperlink r:id="rId1334" ref="E446"/>
    <hyperlink r:id="rId1335" ref="F446"/>
    <hyperlink r:id="rId1336" ref="D447"/>
    <hyperlink r:id="rId1337" ref="E447"/>
    <hyperlink r:id="rId1338" ref="F447"/>
    <hyperlink r:id="rId1339" ref="D448"/>
    <hyperlink r:id="rId1340" ref="E448"/>
    <hyperlink r:id="rId1341" ref="F448"/>
    <hyperlink r:id="rId1342" ref="D449"/>
    <hyperlink r:id="rId1343" ref="E449"/>
    <hyperlink r:id="rId1344" ref="F449"/>
    <hyperlink r:id="rId1345" ref="D450"/>
    <hyperlink r:id="rId1346" ref="E450"/>
    <hyperlink r:id="rId1347" ref="F450"/>
    <hyperlink r:id="rId1348" ref="D451"/>
    <hyperlink r:id="rId1349" ref="E451"/>
    <hyperlink r:id="rId1350" ref="F451"/>
    <hyperlink r:id="rId1351" ref="D452"/>
    <hyperlink r:id="rId1352" ref="E452"/>
    <hyperlink r:id="rId1353" ref="F452"/>
    <hyperlink r:id="rId1354" ref="D453"/>
    <hyperlink r:id="rId1355" ref="E453"/>
    <hyperlink r:id="rId1356" ref="F453"/>
    <hyperlink r:id="rId1357" ref="D454"/>
    <hyperlink r:id="rId1358" ref="E454"/>
    <hyperlink r:id="rId1359" ref="F454"/>
    <hyperlink r:id="rId1360" ref="D455"/>
    <hyperlink r:id="rId1361" ref="E455"/>
    <hyperlink r:id="rId1362" ref="F455"/>
    <hyperlink r:id="rId1363" ref="D456"/>
    <hyperlink r:id="rId1364" ref="E456"/>
    <hyperlink r:id="rId1365" ref="F456"/>
    <hyperlink r:id="rId1366" ref="D457"/>
    <hyperlink r:id="rId1367" ref="E457"/>
    <hyperlink r:id="rId1368" ref="F457"/>
    <hyperlink r:id="rId1369" ref="D458"/>
    <hyperlink r:id="rId1370" ref="E458"/>
    <hyperlink r:id="rId1371" ref="F458"/>
    <hyperlink r:id="rId1372" ref="D459"/>
    <hyperlink r:id="rId1373" ref="E459"/>
    <hyperlink r:id="rId1374" ref="F459"/>
    <hyperlink r:id="rId1375" ref="D460"/>
    <hyperlink r:id="rId1376" ref="E460"/>
    <hyperlink r:id="rId1377" ref="F460"/>
    <hyperlink r:id="rId1378" ref="D461"/>
    <hyperlink r:id="rId1379" ref="E461"/>
    <hyperlink r:id="rId1380" ref="F461"/>
    <hyperlink r:id="rId1381" ref="D462"/>
    <hyperlink r:id="rId1382" ref="E462"/>
    <hyperlink r:id="rId1383" ref="F462"/>
    <hyperlink r:id="rId1384" ref="D463"/>
    <hyperlink r:id="rId1385" ref="E463"/>
    <hyperlink r:id="rId1386" ref="F463"/>
    <hyperlink r:id="rId1387" ref="D464"/>
    <hyperlink r:id="rId1388" ref="E464"/>
    <hyperlink r:id="rId1389" ref="F464"/>
    <hyperlink r:id="rId1390" ref="D465"/>
    <hyperlink r:id="rId1391" ref="E465"/>
    <hyperlink r:id="rId1392" ref="F465"/>
    <hyperlink r:id="rId1393" ref="D466"/>
    <hyperlink r:id="rId1394" ref="E466"/>
    <hyperlink r:id="rId1395" ref="F466"/>
    <hyperlink r:id="rId1396" ref="D467"/>
    <hyperlink r:id="rId1397" ref="E467"/>
    <hyperlink r:id="rId1398" ref="F467"/>
    <hyperlink r:id="rId1399" ref="D468"/>
    <hyperlink r:id="rId1400" ref="E468"/>
    <hyperlink r:id="rId1401" ref="F468"/>
    <hyperlink r:id="rId1402" ref="D469"/>
    <hyperlink r:id="rId1403" ref="E469"/>
    <hyperlink r:id="rId1404" ref="F469"/>
    <hyperlink r:id="rId1405" ref="D470"/>
    <hyperlink r:id="rId1406" ref="E470"/>
    <hyperlink r:id="rId1407" ref="F470"/>
    <hyperlink r:id="rId1408" ref="D471"/>
    <hyperlink r:id="rId1409" ref="E471"/>
    <hyperlink r:id="rId1410" ref="F471"/>
    <hyperlink r:id="rId1411" ref="D472"/>
    <hyperlink r:id="rId1412" ref="E472"/>
    <hyperlink r:id="rId1413" ref="F472"/>
    <hyperlink r:id="rId1414" ref="D473"/>
    <hyperlink r:id="rId1415" ref="E473"/>
    <hyperlink r:id="rId1416" ref="F473"/>
    <hyperlink r:id="rId1417" ref="D474"/>
    <hyperlink r:id="rId1418" ref="E474"/>
    <hyperlink r:id="rId1419" ref="F474"/>
    <hyperlink r:id="rId1420" ref="D475"/>
    <hyperlink r:id="rId1421" ref="E475"/>
    <hyperlink r:id="rId1422" ref="F475"/>
    <hyperlink r:id="rId1423" ref="D476"/>
    <hyperlink r:id="rId1424" ref="E476"/>
    <hyperlink r:id="rId1425" ref="F476"/>
    <hyperlink r:id="rId1426" ref="D477"/>
    <hyperlink r:id="rId1427" ref="E477"/>
    <hyperlink r:id="rId1428" ref="F477"/>
    <hyperlink r:id="rId1429" ref="D478"/>
    <hyperlink r:id="rId1430" ref="E478"/>
    <hyperlink r:id="rId1431" ref="F478"/>
    <hyperlink r:id="rId1432" ref="D479"/>
    <hyperlink r:id="rId1433" ref="E479"/>
    <hyperlink r:id="rId1434" ref="F479"/>
    <hyperlink r:id="rId1435" ref="D480"/>
    <hyperlink r:id="rId1436" ref="F480"/>
    <hyperlink r:id="rId1437" ref="D481"/>
    <hyperlink r:id="rId1438" ref="E481"/>
    <hyperlink r:id="rId1439" ref="F481"/>
    <hyperlink r:id="rId1440" ref="D482"/>
    <hyperlink r:id="rId1441" ref="E482"/>
    <hyperlink r:id="rId1442" ref="F482"/>
    <hyperlink r:id="rId1443" ref="D483"/>
    <hyperlink r:id="rId1444" ref="E483"/>
    <hyperlink r:id="rId1445" ref="F483"/>
    <hyperlink r:id="rId1446" ref="D484"/>
    <hyperlink r:id="rId1447" ref="F484"/>
    <hyperlink r:id="rId1448" ref="D485"/>
    <hyperlink r:id="rId1449" ref="E485"/>
    <hyperlink r:id="rId1450" ref="F485"/>
    <hyperlink r:id="rId1451" ref="D486"/>
    <hyperlink r:id="rId1452" ref="E486"/>
    <hyperlink r:id="rId1453" ref="F486"/>
    <hyperlink r:id="rId1454" ref="D487"/>
    <hyperlink r:id="rId1455" ref="E487"/>
    <hyperlink r:id="rId1456" ref="F487"/>
    <hyperlink r:id="rId1457" ref="D488"/>
    <hyperlink r:id="rId1458" ref="E488"/>
    <hyperlink r:id="rId1459" ref="F488"/>
    <hyperlink r:id="rId1460" ref="D489"/>
    <hyperlink r:id="rId1461" ref="E489"/>
    <hyperlink r:id="rId1462" ref="F489"/>
    <hyperlink r:id="rId1463" ref="D490"/>
    <hyperlink r:id="rId1464" ref="E490"/>
    <hyperlink r:id="rId1465" ref="F490"/>
    <hyperlink r:id="rId1466" ref="D491"/>
    <hyperlink r:id="rId1467" ref="E491"/>
    <hyperlink r:id="rId1468" ref="F491"/>
    <hyperlink r:id="rId1469" ref="D492"/>
    <hyperlink r:id="rId1470" ref="E492"/>
    <hyperlink r:id="rId1471" ref="F492"/>
    <hyperlink r:id="rId1472" ref="D493"/>
    <hyperlink r:id="rId1473" ref="E493"/>
    <hyperlink r:id="rId1474" ref="F493"/>
    <hyperlink r:id="rId1475" ref="D494"/>
    <hyperlink r:id="rId1476" ref="E494"/>
    <hyperlink r:id="rId1477" ref="F494"/>
    <hyperlink r:id="rId1478" ref="D495"/>
    <hyperlink r:id="rId1479" ref="E495"/>
    <hyperlink r:id="rId1480" ref="F495"/>
    <hyperlink r:id="rId1481" ref="D496"/>
    <hyperlink r:id="rId1482" ref="E496"/>
    <hyperlink r:id="rId1483" ref="F496"/>
    <hyperlink r:id="rId1484" ref="D497"/>
    <hyperlink r:id="rId1485" ref="E497"/>
    <hyperlink r:id="rId1486" ref="F497"/>
    <hyperlink r:id="rId1487" ref="D498"/>
    <hyperlink r:id="rId1488" ref="E498"/>
    <hyperlink r:id="rId1489" ref="F498"/>
    <hyperlink r:id="rId1490" ref="D499"/>
    <hyperlink r:id="rId1491" ref="E499"/>
    <hyperlink r:id="rId1492" ref="F499"/>
    <hyperlink r:id="rId1493" ref="D500"/>
    <hyperlink r:id="rId1494" ref="E500"/>
    <hyperlink r:id="rId1495" ref="F500"/>
    <hyperlink r:id="rId1496" ref="D501"/>
    <hyperlink r:id="rId1497" ref="E501"/>
    <hyperlink r:id="rId1498" ref="F501"/>
    <hyperlink r:id="rId1499" ref="D502"/>
    <hyperlink r:id="rId1500" ref="E502"/>
    <hyperlink r:id="rId1501" ref="F502"/>
    <hyperlink r:id="rId1502" ref="D503"/>
    <hyperlink r:id="rId1503" ref="E503"/>
    <hyperlink r:id="rId1504" ref="F503"/>
    <hyperlink r:id="rId1505" ref="D504"/>
    <hyperlink r:id="rId1506" ref="E504"/>
    <hyperlink r:id="rId1507" ref="F504"/>
    <hyperlink r:id="rId1508" ref="D505"/>
    <hyperlink r:id="rId1509" ref="E505"/>
    <hyperlink r:id="rId1510" ref="F505"/>
    <hyperlink r:id="rId1511" ref="D506"/>
    <hyperlink r:id="rId1512" ref="E506"/>
    <hyperlink r:id="rId1513" ref="F506"/>
    <hyperlink r:id="rId1514" ref="D507"/>
    <hyperlink r:id="rId1515" ref="E507"/>
    <hyperlink r:id="rId1516" ref="F507"/>
    <hyperlink r:id="rId1517" ref="D508"/>
    <hyperlink r:id="rId1518" ref="E508"/>
    <hyperlink r:id="rId1519" ref="F508"/>
    <hyperlink r:id="rId1520" ref="D509"/>
    <hyperlink r:id="rId1521" ref="E509"/>
    <hyperlink r:id="rId1522" ref="F509"/>
    <hyperlink r:id="rId1523" ref="D510"/>
    <hyperlink r:id="rId1524" ref="E510"/>
    <hyperlink r:id="rId1525" ref="F510"/>
    <hyperlink r:id="rId1526" ref="D511"/>
    <hyperlink r:id="rId1527" ref="E511"/>
    <hyperlink r:id="rId1528" ref="F511"/>
    <hyperlink r:id="rId1529" ref="D512"/>
    <hyperlink r:id="rId1530" ref="E512"/>
    <hyperlink r:id="rId1531" ref="F512"/>
    <hyperlink r:id="rId1532" ref="D513"/>
    <hyperlink r:id="rId1533" ref="E513"/>
    <hyperlink r:id="rId1534" ref="F513"/>
    <hyperlink r:id="rId1535" ref="D514"/>
    <hyperlink r:id="rId1536" ref="E514"/>
    <hyperlink r:id="rId1537" ref="F514"/>
    <hyperlink r:id="rId1538" ref="D515"/>
    <hyperlink r:id="rId1539" ref="E515"/>
    <hyperlink r:id="rId1540" ref="F515"/>
    <hyperlink r:id="rId1541" ref="D516"/>
    <hyperlink r:id="rId1542" ref="E516"/>
    <hyperlink r:id="rId1543" ref="F516"/>
    <hyperlink r:id="rId1544" ref="D517"/>
    <hyperlink r:id="rId1545" ref="E517"/>
    <hyperlink r:id="rId1546" ref="F517"/>
    <hyperlink r:id="rId1547" ref="D518"/>
    <hyperlink r:id="rId1548" ref="E518"/>
    <hyperlink r:id="rId1549" ref="F518"/>
    <hyperlink r:id="rId1550" ref="D519"/>
    <hyperlink r:id="rId1551" ref="E519"/>
    <hyperlink r:id="rId1552" ref="F519"/>
    <hyperlink r:id="rId1553" ref="D520"/>
    <hyperlink r:id="rId1554" ref="E520"/>
    <hyperlink r:id="rId1555" ref="F520"/>
    <hyperlink r:id="rId1556" ref="D521"/>
    <hyperlink r:id="rId1557" ref="E521"/>
    <hyperlink r:id="rId1558" ref="F521"/>
    <hyperlink r:id="rId1559" ref="D522"/>
    <hyperlink r:id="rId1560" ref="E522"/>
    <hyperlink r:id="rId1561" ref="F522"/>
    <hyperlink r:id="rId1562" ref="D523"/>
    <hyperlink r:id="rId1563" ref="E523"/>
    <hyperlink r:id="rId1564" ref="F523"/>
    <hyperlink r:id="rId1565" ref="D524"/>
    <hyperlink r:id="rId1566" ref="E524"/>
    <hyperlink r:id="rId1567" ref="F524"/>
    <hyperlink r:id="rId1568" ref="D525"/>
    <hyperlink r:id="rId1569" ref="E525"/>
    <hyperlink r:id="rId1570" ref="F525"/>
    <hyperlink r:id="rId1571" ref="D526"/>
    <hyperlink r:id="rId1572" ref="E526"/>
    <hyperlink r:id="rId1573" ref="F526"/>
    <hyperlink r:id="rId1574" ref="D527"/>
    <hyperlink r:id="rId1575" ref="E527"/>
    <hyperlink r:id="rId1576" ref="F527"/>
    <hyperlink r:id="rId1577" ref="D528"/>
    <hyperlink r:id="rId1578" ref="F528"/>
    <hyperlink r:id="rId1579" ref="D529"/>
    <hyperlink r:id="rId1580" ref="E529"/>
    <hyperlink r:id="rId1581" ref="F529"/>
    <hyperlink r:id="rId1582" ref="D530"/>
    <hyperlink r:id="rId1583" ref="E530"/>
    <hyperlink r:id="rId1584" ref="F530"/>
    <hyperlink r:id="rId1585" ref="D531"/>
    <hyperlink r:id="rId1586" ref="E531"/>
    <hyperlink r:id="rId1587" ref="F531"/>
    <hyperlink r:id="rId1588" ref="D532"/>
    <hyperlink r:id="rId1589" ref="E532"/>
    <hyperlink r:id="rId1590" ref="F532"/>
    <hyperlink r:id="rId1591" ref="D533"/>
    <hyperlink r:id="rId1592" ref="E533"/>
    <hyperlink r:id="rId1593" ref="F533"/>
    <hyperlink r:id="rId1594" ref="D534"/>
    <hyperlink r:id="rId1595" ref="E534"/>
    <hyperlink r:id="rId1596" ref="F534"/>
    <hyperlink r:id="rId1597" ref="D535"/>
    <hyperlink r:id="rId1598" ref="E535"/>
    <hyperlink r:id="rId1599" ref="F535"/>
    <hyperlink r:id="rId1600" ref="D536"/>
    <hyperlink r:id="rId1601" ref="E536"/>
    <hyperlink r:id="rId1602" ref="F536"/>
    <hyperlink r:id="rId1603" ref="D537"/>
    <hyperlink r:id="rId1604" ref="E537"/>
    <hyperlink r:id="rId1605" ref="F537"/>
    <hyperlink r:id="rId1606" ref="D538"/>
    <hyperlink r:id="rId1607" ref="E538"/>
    <hyperlink r:id="rId1608" ref="F538"/>
    <hyperlink r:id="rId1609" ref="D539"/>
    <hyperlink r:id="rId1610" ref="E539"/>
    <hyperlink r:id="rId1611" ref="F539"/>
    <hyperlink r:id="rId1612" ref="D540"/>
    <hyperlink r:id="rId1613" ref="E540"/>
    <hyperlink r:id="rId1614" ref="F540"/>
    <hyperlink r:id="rId1615" ref="D541"/>
    <hyperlink r:id="rId1616" ref="E541"/>
    <hyperlink r:id="rId1617" ref="F541"/>
    <hyperlink r:id="rId1618" ref="D542"/>
    <hyperlink r:id="rId1619" ref="E542"/>
    <hyperlink r:id="rId1620" ref="F542"/>
    <hyperlink r:id="rId1621" ref="D543"/>
    <hyperlink r:id="rId1622" ref="E543"/>
    <hyperlink r:id="rId1623" ref="F543"/>
    <hyperlink r:id="rId1624" ref="D544"/>
    <hyperlink r:id="rId1625" ref="E544"/>
    <hyperlink r:id="rId1626" ref="F544"/>
    <hyperlink r:id="rId1627" ref="D545"/>
    <hyperlink r:id="rId1628" ref="E545"/>
    <hyperlink r:id="rId1629" ref="F545"/>
    <hyperlink r:id="rId1630" ref="D546"/>
    <hyperlink r:id="rId1631" ref="E546"/>
    <hyperlink r:id="rId1632" ref="F546"/>
    <hyperlink r:id="rId1633" ref="D547"/>
    <hyperlink r:id="rId1634" ref="E547"/>
    <hyperlink r:id="rId1635" ref="F547"/>
    <hyperlink r:id="rId1636" ref="D548"/>
    <hyperlink r:id="rId1637" ref="E548"/>
    <hyperlink r:id="rId1638" ref="F548"/>
    <hyperlink r:id="rId1639" ref="D549"/>
    <hyperlink r:id="rId1640" ref="E549"/>
    <hyperlink r:id="rId1641" ref="F549"/>
    <hyperlink r:id="rId1642" ref="D550"/>
    <hyperlink r:id="rId1643" ref="E550"/>
    <hyperlink r:id="rId1644" ref="F550"/>
    <hyperlink r:id="rId1645" ref="D551"/>
    <hyperlink r:id="rId1646" ref="E551"/>
    <hyperlink r:id="rId1647" ref="F551"/>
    <hyperlink r:id="rId1648" ref="D552"/>
    <hyperlink r:id="rId1649" ref="E552"/>
    <hyperlink r:id="rId1650" ref="F552"/>
    <hyperlink r:id="rId1651" ref="D553"/>
    <hyperlink r:id="rId1652" ref="E553"/>
    <hyperlink r:id="rId1653" ref="F553"/>
    <hyperlink r:id="rId1654" ref="D554"/>
    <hyperlink r:id="rId1655" ref="E554"/>
    <hyperlink r:id="rId1656" ref="F554"/>
    <hyperlink r:id="rId1657" ref="D555"/>
    <hyperlink r:id="rId1658" ref="E555"/>
    <hyperlink r:id="rId1659" ref="F555"/>
    <hyperlink r:id="rId1660" ref="D556"/>
    <hyperlink r:id="rId1661" ref="E556"/>
    <hyperlink r:id="rId1662" ref="F556"/>
    <hyperlink r:id="rId1663" ref="D557"/>
    <hyperlink r:id="rId1664" ref="E557"/>
    <hyperlink r:id="rId1665" ref="F557"/>
    <hyperlink r:id="rId1666" ref="D558"/>
    <hyperlink r:id="rId1667" ref="E558"/>
    <hyperlink r:id="rId1668" ref="F558"/>
    <hyperlink r:id="rId1669" ref="D559"/>
    <hyperlink r:id="rId1670" ref="E559"/>
    <hyperlink r:id="rId1671" ref="F559"/>
    <hyperlink r:id="rId1672" ref="D560"/>
    <hyperlink r:id="rId1673" ref="F560"/>
    <hyperlink r:id="rId1674" ref="D561"/>
    <hyperlink r:id="rId1675" ref="F561"/>
    <hyperlink r:id="rId1676" ref="D562"/>
    <hyperlink r:id="rId1677" ref="E562"/>
    <hyperlink r:id="rId1678" ref="F562"/>
    <hyperlink r:id="rId1679" ref="D563"/>
    <hyperlink r:id="rId1680" ref="E563"/>
    <hyperlink r:id="rId1681" ref="F563"/>
    <hyperlink r:id="rId1682" ref="D564"/>
    <hyperlink r:id="rId1683" ref="E564"/>
    <hyperlink r:id="rId1684" ref="F564"/>
    <hyperlink r:id="rId1685" ref="D565"/>
    <hyperlink r:id="rId1686" ref="E565"/>
    <hyperlink r:id="rId1687" ref="F565"/>
    <hyperlink r:id="rId1688" ref="D566"/>
    <hyperlink r:id="rId1689" ref="E566"/>
    <hyperlink r:id="rId1690" ref="F566"/>
    <hyperlink r:id="rId1691" ref="D567"/>
    <hyperlink r:id="rId1692" ref="E567"/>
    <hyperlink r:id="rId1693" ref="F567"/>
    <hyperlink r:id="rId1694" ref="D568"/>
    <hyperlink r:id="rId1695" ref="E568"/>
    <hyperlink r:id="rId1696" ref="F568"/>
    <hyperlink r:id="rId1697" ref="D569"/>
    <hyperlink r:id="rId1698" ref="E569"/>
    <hyperlink r:id="rId1699" ref="F569"/>
    <hyperlink r:id="rId1700" ref="D570"/>
    <hyperlink r:id="rId1701" ref="E570"/>
    <hyperlink r:id="rId1702" ref="F570"/>
    <hyperlink r:id="rId1703" ref="D571"/>
    <hyperlink r:id="rId1704" ref="E571"/>
    <hyperlink r:id="rId1705" ref="F571"/>
    <hyperlink r:id="rId1706" ref="D572"/>
    <hyperlink r:id="rId1707" ref="E572"/>
    <hyperlink r:id="rId1708" ref="F572"/>
    <hyperlink r:id="rId1709" ref="D573"/>
    <hyperlink r:id="rId1710" ref="E573"/>
    <hyperlink r:id="rId1711" ref="F573"/>
    <hyperlink r:id="rId1712" ref="D574"/>
    <hyperlink r:id="rId1713" ref="E574"/>
    <hyperlink r:id="rId1714" ref="F574"/>
    <hyperlink r:id="rId1715" ref="D575"/>
    <hyperlink r:id="rId1716" ref="E575"/>
    <hyperlink r:id="rId1717" ref="F575"/>
    <hyperlink r:id="rId1718" ref="D576"/>
    <hyperlink r:id="rId1719" ref="E576"/>
    <hyperlink r:id="rId1720" ref="F576"/>
    <hyperlink r:id="rId1721" ref="D577"/>
    <hyperlink r:id="rId1722" ref="F577"/>
    <hyperlink r:id="rId1723" ref="D578"/>
    <hyperlink r:id="rId1724" ref="E578"/>
    <hyperlink r:id="rId1725" ref="F578"/>
    <hyperlink r:id="rId1726" ref="D579"/>
    <hyperlink r:id="rId1727" ref="E579"/>
    <hyperlink r:id="rId1728" ref="F579"/>
    <hyperlink r:id="rId1729" ref="D580"/>
    <hyperlink r:id="rId1730" ref="F580"/>
    <hyperlink r:id="rId1731" ref="D581"/>
    <hyperlink r:id="rId1732" ref="F581"/>
    <hyperlink r:id="rId1733" ref="D582"/>
    <hyperlink r:id="rId1734" ref="E582"/>
    <hyperlink r:id="rId1735" ref="F582"/>
    <hyperlink r:id="rId1736" ref="D583"/>
    <hyperlink r:id="rId1737" ref="E583"/>
    <hyperlink r:id="rId1738" ref="F583"/>
    <hyperlink r:id="rId1739" ref="D584"/>
    <hyperlink r:id="rId1740" ref="E584"/>
    <hyperlink r:id="rId1741" ref="F584"/>
    <hyperlink r:id="rId1742" ref="D585"/>
    <hyperlink r:id="rId1743" ref="E585"/>
    <hyperlink r:id="rId1744" ref="F585"/>
    <hyperlink r:id="rId1745" ref="D586"/>
    <hyperlink r:id="rId1746" ref="E586"/>
    <hyperlink r:id="rId1747" ref="F586"/>
    <hyperlink r:id="rId1748" ref="D587"/>
    <hyperlink r:id="rId1749" ref="F587"/>
    <hyperlink r:id="rId1750" ref="D588"/>
    <hyperlink r:id="rId1751" ref="E588"/>
    <hyperlink r:id="rId1752" ref="F588"/>
    <hyperlink r:id="rId1753" ref="D589"/>
    <hyperlink r:id="rId1754" ref="E589"/>
    <hyperlink r:id="rId1755" ref="F589"/>
    <hyperlink r:id="rId1756" ref="D590"/>
    <hyperlink r:id="rId1757" ref="E590"/>
    <hyperlink r:id="rId1758" ref="F590"/>
    <hyperlink r:id="rId1759" ref="D591"/>
    <hyperlink r:id="rId1760" ref="E591"/>
    <hyperlink r:id="rId1761" ref="F591"/>
    <hyperlink r:id="rId1762" ref="D592"/>
    <hyperlink r:id="rId1763" ref="E592"/>
    <hyperlink r:id="rId1764" ref="F592"/>
    <hyperlink r:id="rId1765" ref="D593"/>
    <hyperlink r:id="rId1766" ref="E593"/>
    <hyperlink r:id="rId1767" ref="F593"/>
    <hyperlink r:id="rId1768" ref="D594"/>
    <hyperlink r:id="rId1769" ref="E594"/>
    <hyperlink r:id="rId1770" ref="F594"/>
    <hyperlink r:id="rId1771" ref="D595"/>
    <hyperlink r:id="rId1772" ref="E595"/>
    <hyperlink r:id="rId1773" ref="F595"/>
    <hyperlink r:id="rId1774" ref="D596"/>
    <hyperlink r:id="rId1775" ref="E596"/>
    <hyperlink r:id="rId1776" ref="F596"/>
    <hyperlink r:id="rId1777" ref="D597"/>
    <hyperlink r:id="rId1778" ref="E597"/>
    <hyperlink r:id="rId1779" ref="F597"/>
    <hyperlink r:id="rId1780" ref="D598"/>
    <hyperlink r:id="rId1781" ref="E598"/>
    <hyperlink r:id="rId1782" ref="F598"/>
    <hyperlink r:id="rId1783" ref="D599"/>
    <hyperlink r:id="rId1784" ref="E599"/>
    <hyperlink r:id="rId1785" ref="F599"/>
    <hyperlink r:id="rId1786" ref="D600"/>
    <hyperlink r:id="rId1787" ref="E600"/>
    <hyperlink r:id="rId1788" ref="F600"/>
    <hyperlink r:id="rId1789" ref="D601"/>
    <hyperlink r:id="rId1790" ref="E601"/>
    <hyperlink r:id="rId1791" ref="F601"/>
    <hyperlink r:id="rId1792" ref="D602"/>
    <hyperlink r:id="rId1793" ref="E602"/>
    <hyperlink r:id="rId1794" ref="F602"/>
    <hyperlink r:id="rId1795" ref="D603"/>
    <hyperlink r:id="rId1796" ref="E603"/>
    <hyperlink r:id="rId1797" ref="F603"/>
    <hyperlink r:id="rId1798" ref="D604"/>
    <hyperlink r:id="rId1799" ref="F604"/>
    <hyperlink r:id="rId1800" ref="D605"/>
    <hyperlink r:id="rId1801" ref="E605"/>
    <hyperlink r:id="rId1802" ref="F605"/>
    <hyperlink r:id="rId1803" ref="D606"/>
    <hyperlink r:id="rId1804" ref="E606"/>
    <hyperlink r:id="rId1805" ref="F606"/>
    <hyperlink r:id="rId1806" ref="D607"/>
    <hyperlink r:id="rId1807" ref="E607"/>
    <hyperlink r:id="rId1808" ref="F607"/>
    <hyperlink r:id="rId1809" ref="D608"/>
    <hyperlink r:id="rId1810" ref="E608"/>
    <hyperlink r:id="rId1811" ref="F608"/>
    <hyperlink r:id="rId1812" ref="D609"/>
    <hyperlink r:id="rId1813" ref="E609"/>
    <hyperlink r:id="rId1814" ref="F609"/>
    <hyperlink r:id="rId1815" ref="D610"/>
    <hyperlink r:id="rId1816" ref="E610"/>
    <hyperlink r:id="rId1817" ref="F610"/>
    <hyperlink r:id="rId1818" ref="D611"/>
    <hyperlink r:id="rId1819" ref="E611"/>
    <hyperlink r:id="rId1820" ref="F611"/>
    <hyperlink r:id="rId1821" ref="D612"/>
    <hyperlink r:id="rId1822" ref="E612"/>
    <hyperlink r:id="rId1823" ref="F612"/>
    <hyperlink r:id="rId1824" ref="D613"/>
    <hyperlink r:id="rId1825" ref="E613"/>
    <hyperlink r:id="rId1826" ref="F613"/>
    <hyperlink r:id="rId1827" ref="D614"/>
    <hyperlink r:id="rId1828" ref="E614"/>
    <hyperlink r:id="rId1829" ref="F614"/>
    <hyperlink r:id="rId1830" ref="D615"/>
    <hyperlink r:id="rId1831" ref="E615"/>
    <hyperlink r:id="rId1832" ref="F615"/>
    <hyperlink r:id="rId1833" ref="D616"/>
    <hyperlink r:id="rId1834" ref="E616"/>
    <hyperlink r:id="rId1835" ref="F616"/>
    <hyperlink r:id="rId1836" ref="D617"/>
    <hyperlink r:id="rId1837" ref="E617"/>
    <hyperlink r:id="rId1838" ref="F617"/>
    <hyperlink r:id="rId1839" ref="D618"/>
    <hyperlink r:id="rId1840" ref="E618"/>
    <hyperlink r:id="rId1841" ref="F618"/>
    <hyperlink r:id="rId1842" ref="D619"/>
    <hyperlink r:id="rId1843" ref="E619"/>
    <hyperlink r:id="rId1844" ref="F619"/>
    <hyperlink r:id="rId1845" ref="D620"/>
    <hyperlink r:id="rId1846" ref="E620"/>
    <hyperlink r:id="rId1847" ref="F620"/>
    <hyperlink r:id="rId1848" ref="D621"/>
    <hyperlink r:id="rId1849" ref="E621"/>
    <hyperlink r:id="rId1850" ref="F621"/>
    <hyperlink r:id="rId1851" ref="D622"/>
    <hyperlink r:id="rId1852" ref="E622"/>
    <hyperlink r:id="rId1853" ref="F622"/>
    <hyperlink r:id="rId1854" ref="D623"/>
    <hyperlink r:id="rId1855" ref="E623"/>
    <hyperlink r:id="rId1856" ref="F623"/>
    <hyperlink r:id="rId1857" ref="D624"/>
    <hyperlink r:id="rId1858" ref="E624"/>
    <hyperlink r:id="rId1859" ref="F624"/>
    <hyperlink r:id="rId1860" ref="D625"/>
    <hyperlink r:id="rId1861" ref="E625"/>
    <hyperlink r:id="rId1862" ref="F625"/>
    <hyperlink r:id="rId1863" ref="D626"/>
    <hyperlink r:id="rId1864" ref="E626"/>
    <hyperlink r:id="rId1865" ref="F626"/>
    <hyperlink r:id="rId1866" ref="D627"/>
    <hyperlink r:id="rId1867" ref="F627"/>
    <hyperlink r:id="rId1868" ref="D628"/>
    <hyperlink r:id="rId1869" ref="E628"/>
    <hyperlink r:id="rId1870" ref="F628"/>
    <hyperlink r:id="rId1871" ref="D629"/>
    <hyperlink r:id="rId1872" ref="E629"/>
    <hyperlink r:id="rId1873" ref="F629"/>
    <hyperlink r:id="rId1874" ref="D630"/>
    <hyperlink r:id="rId1875" ref="E630"/>
    <hyperlink r:id="rId1876" ref="F630"/>
    <hyperlink r:id="rId1877" ref="D631"/>
    <hyperlink r:id="rId1878" ref="E631"/>
    <hyperlink r:id="rId1879" ref="F631"/>
    <hyperlink r:id="rId1880" ref="D632"/>
    <hyperlink r:id="rId1881" ref="E632"/>
    <hyperlink r:id="rId1882" ref="F632"/>
    <hyperlink r:id="rId1883" ref="D633"/>
    <hyperlink r:id="rId1884" ref="E633"/>
    <hyperlink r:id="rId1885" ref="F633"/>
    <hyperlink r:id="rId1886" ref="D634"/>
    <hyperlink r:id="rId1887" ref="E634"/>
    <hyperlink r:id="rId1888" ref="F634"/>
    <hyperlink r:id="rId1889" ref="D635"/>
    <hyperlink r:id="rId1890" ref="E635"/>
    <hyperlink r:id="rId1891" ref="F635"/>
    <hyperlink r:id="rId1892" ref="D636"/>
    <hyperlink r:id="rId1893" ref="E636"/>
    <hyperlink r:id="rId1894" ref="F636"/>
    <hyperlink r:id="rId1895" ref="D637"/>
    <hyperlink r:id="rId1896" ref="E637"/>
    <hyperlink r:id="rId1897" ref="F637"/>
    <hyperlink r:id="rId1898" ref="D638"/>
    <hyperlink r:id="rId1899" ref="E638"/>
    <hyperlink r:id="rId1900" ref="F638"/>
    <hyperlink r:id="rId1901" ref="D639"/>
    <hyperlink r:id="rId1902" ref="E639"/>
    <hyperlink r:id="rId1903" ref="F639"/>
    <hyperlink r:id="rId1904" ref="D640"/>
    <hyperlink r:id="rId1905" ref="E640"/>
    <hyperlink r:id="rId1906" ref="F640"/>
    <hyperlink r:id="rId1907" ref="D641"/>
    <hyperlink r:id="rId1908" ref="E641"/>
    <hyperlink r:id="rId1909" ref="F641"/>
    <hyperlink r:id="rId1910" ref="D642"/>
    <hyperlink r:id="rId1911" ref="E642"/>
    <hyperlink r:id="rId1912" ref="F642"/>
    <hyperlink r:id="rId1913" ref="D643"/>
    <hyperlink r:id="rId1914" ref="E643"/>
    <hyperlink r:id="rId1915" ref="F643"/>
    <hyperlink r:id="rId1916" ref="D644"/>
    <hyperlink r:id="rId1917" ref="E644"/>
    <hyperlink r:id="rId1918" ref="F644"/>
    <hyperlink r:id="rId1919" ref="D645"/>
    <hyperlink r:id="rId1920" ref="E645"/>
    <hyperlink r:id="rId1921" ref="F645"/>
    <hyperlink r:id="rId1922" ref="D646"/>
    <hyperlink r:id="rId1923" ref="E646"/>
    <hyperlink r:id="rId1924" ref="F646"/>
    <hyperlink r:id="rId1925" ref="D647"/>
    <hyperlink r:id="rId1926" ref="E647"/>
    <hyperlink r:id="rId1927" ref="F647"/>
    <hyperlink r:id="rId1928" ref="D648"/>
    <hyperlink r:id="rId1929" ref="E648"/>
    <hyperlink r:id="rId1930" ref="F648"/>
    <hyperlink r:id="rId1931" ref="D649"/>
    <hyperlink r:id="rId1932" ref="E649"/>
    <hyperlink r:id="rId1933" ref="F649"/>
    <hyperlink r:id="rId1934" ref="D650"/>
    <hyperlink r:id="rId1935" ref="E650"/>
    <hyperlink r:id="rId1936" ref="F650"/>
    <hyperlink r:id="rId1937" ref="D651"/>
    <hyperlink r:id="rId1938" ref="E651"/>
    <hyperlink r:id="rId1939" ref="F651"/>
    <hyperlink r:id="rId1940" ref="D652"/>
    <hyperlink r:id="rId1941" ref="E652"/>
    <hyperlink r:id="rId1942" ref="F652"/>
    <hyperlink r:id="rId1943" ref="D653"/>
    <hyperlink r:id="rId1944" ref="E653"/>
    <hyperlink r:id="rId1945" ref="F653"/>
    <hyperlink r:id="rId1946" ref="D654"/>
    <hyperlink r:id="rId1947" ref="E654"/>
    <hyperlink r:id="rId1948" ref="F654"/>
    <hyperlink r:id="rId1949" ref="D655"/>
    <hyperlink r:id="rId1950" ref="E655"/>
    <hyperlink r:id="rId1951" ref="F655"/>
    <hyperlink r:id="rId1952" ref="D656"/>
    <hyperlink r:id="rId1953" ref="E656"/>
    <hyperlink r:id="rId1954" ref="F656"/>
    <hyperlink r:id="rId1955" ref="D657"/>
    <hyperlink r:id="rId1956" ref="E657"/>
    <hyperlink r:id="rId1957" ref="F657"/>
    <hyperlink r:id="rId1958" ref="D658"/>
    <hyperlink r:id="rId1959" ref="E658"/>
    <hyperlink r:id="rId1960" ref="F658"/>
    <hyperlink r:id="rId1961" ref="D659"/>
    <hyperlink r:id="rId1962" ref="E659"/>
    <hyperlink r:id="rId1963" ref="F659"/>
    <hyperlink r:id="rId1964" ref="D660"/>
    <hyperlink r:id="rId1965" ref="E660"/>
    <hyperlink r:id="rId1966" ref="F660"/>
    <hyperlink r:id="rId1967" ref="D661"/>
    <hyperlink r:id="rId1968" ref="E661"/>
    <hyperlink r:id="rId1969" ref="F661"/>
    <hyperlink r:id="rId1970" ref="D662"/>
    <hyperlink r:id="rId1971" ref="E662"/>
    <hyperlink r:id="rId1972" ref="F662"/>
    <hyperlink r:id="rId1973" ref="D663"/>
    <hyperlink r:id="rId1974" ref="F663"/>
    <hyperlink r:id="rId1975" ref="D664"/>
    <hyperlink r:id="rId1976" ref="E664"/>
    <hyperlink r:id="rId1977" ref="F664"/>
    <hyperlink r:id="rId1978" ref="D665"/>
    <hyperlink r:id="rId1979" ref="E665"/>
    <hyperlink r:id="rId1980" ref="F665"/>
    <hyperlink r:id="rId1981" ref="D666"/>
    <hyperlink r:id="rId1982" ref="E666"/>
    <hyperlink r:id="rId1983" ref="F666"/>
    <hyperlink r:id="rId1984" ref="D667"/>
    <hyperlink r:id="rId1985" ref="E667"/>
    <hyperlink r:id="rId1986" ref="F667"/>
    <hyperlink r:id="rId1987" ref="D668"/>
    <hyperlink r:id="rId1988" ref="F668"/>
    <hyperlink r:id="rId1989" ref="D669"/>
    <hyperlink r:id="rId1990" ref="E669"/>
    <hyperlink r:id="rId1991" ref="F669"/>
    <hyperlink r:id="rId1992" ref="D670"/>
    <hyperlink r:id="rId1993" ref="E670"/>
    <hyperlink r:id="rId1994" ref="F670"/>
    <hyperlink r:id="rId1995" ref="D671"/>
    <hyperlink r:id="rId1996" ref="E671"/>
    <hyperlink r:id="rId1997" ref="F671"/>
    <hyperlink r:id="rId1998" ref="D672"/>
    <hyperlink r:id="rId1999" ref="E672"/>
    <hyperlink r:id="rId2000" ref="F672"/>
    <hyperlink r:id="rId2001" ref="D673"/>
    <hyperlink r:id="rId2002" ref="E673"/>
    <hyperlink r:id="rId2003" ref="F673"/>
    <hyperlink r:id="rId2004" ref="D674"/>
    <hyperlink r:id="rId2005" ref="E674"/>
    <hyperlink r:id="rId2006" ref="F674"/>
    <hyperlink r:id="rId2007" ref="D675"/>
    <hyperlink r:id="rId2008" ref="E675"/>
    <hyperlink r:id="rId2009" ref="F675"/>
    <hyperlink r:id="rId2010" ref="D676"/>
    <hyperlink r:id="rId2011" ref="E676"/>
    <hyperlink r:id="rId2012" ref="F676"/>
    <hyperlink r:id="rId2013" ref="D677"/>
    <hyperlink r:id="rId2014" ref="E677"/>
    <hyperlink r:id="rId2015" ref="F677"/>
    <hyperlink r:id="rId2016" ref="D678"/>
    <hyperlink r:id="rId2017" ref="E678"/>
    <hyperlink r:id="rId2018" ref="F678"/>
    <hyperlink r:id="rId2019" ref="D679"/>
    <hyperlink r:id="rId2020" ref="F679"/>
    <hyperlink r:id="rId2021" ref="D680"/>
    <hyperlink r:id="rId2022" ref="E680"/>
    <hyperlink r:id="rId2023" ref="F680"/>
    <hyperlink r:id="rId2024" ref="D681"/>
    <hyperlink r:id="rId2025" ref="E681"/>
    <hyperlink r:id="rId2026" ref="F681"/>
    <hyperlink r:id="rId2027" ref="D682"/>
    <hyperlink r:id="rId2028" ref="E682"/>
    <hyperlink r:id="rId2029" ref="F682"/>
    <hyperlink r:id="rId2030" ref="D683"/>
    <hyperlink r:id="rId2031" ref="E683"/>
    <hyperlink r:id="rId2032" ref="F683"/>
    <hyperlink r:id="rId2033" ref="D684"/>
    <hyperlink r:id="rId2034" ref="E684"/>
    <hyperlink r:id="rId2035" ref="F684"/>
    <hyperlink r:id="rId2036" ref="D685"/>
    <hyperlink r:id="rId2037" ref="E685"/>
    <hyperlink r:id="rId2038" ref="F685"/>
    <hyperlink r:id="rId2039" ref="D686"/>
    <hyperlink r:id="rId2040" ref="F686"/>
    <hyperlink r:id="rId2041" ref="D687"/>
    <hyperlink r:id="rId2042" ref="E687"/>
    <hyperlink r:id="rId2043" ref="F687"/>
    <hyperlink r:id="rId2044" ref="D688"/>
    <hyperlink r:id="rId2045" ref="E688"/>
    <hyperlink r:id="rId2046" ref="F688"/>
    <hyperlink r:id="rId2047" ref="D689"/>
    <hyperlink r:id="rId2048" ref="E689"/>
    <hyperlink r:id="rId2049" ref="F689"/>
    <hyperlink r:id="rId2050" ref="D690"/>
    <hyperlink r:id="rId2051" ref="E690"/>
    <hyperlink r:id="rId2052" ref="F690"/>
    <hyperlink r:id="rId2053" ref="D691"/>
    <hyperlink r:id="rId2054" ref="E691"/>
    <hyperlink r:id="rId2055" ref="F691"/>
    <hyperlink r:id="rId2056" ref="D692"/>
    <hyperlink r:id="rId2057" ref="E692"/>
    <hyperlink r:id="rId2058" ref="F692"/>
    <hyperlink r:id="rId2059" ref="D693"/>
    <hyperlink r:id="rId2060" ref="E693"/>
    <hyperlink r:id="rId2061" ref="F693"/>
    <hyperlink r:id="rId2062" ref="D694"/>
    <hyperlink r:id="rId2063" ref="E694"/>
    <hyperlink r:id="rId2064" ref="F694"/>
    <hyperlink r:id="rId2065" ref="D695"/>
    <hyperlink r:id="rId2066" ref="E695"/>
    <hyperlink r:id="rId2067" ref="F695"/>
    <hyperlink r:id="rId2068" ref="D696"/>
    <hyperlink r:id="rId2069" ref="E696"/>
    <hyperlink r:id="rId2070" ref="F696"/>
    <hyperlink r:id="rId2071" ref="D697"/>
    <hyperlink r:id="rId2072" ref="F697"/>
    <hyperlink r:id="rId2073" ref="D698"/>
    <hyperlink r:id="rId2074" ref="F698"/>
    <hyperlink r:id="rId2075" ref="D699"/>
    <hyperlink r:id="rId2076" ref="E699"/>
    <hyperlink r:id="rId2077" ref="F699"/>
    <hyperlink r:id="rId2078" ref="D700"/>
    <hyperlink r:id="rId2079" ref="E700"/>
    <hyperlink r:id="rId2080" ref="F700"/>
    <hyperlink r:id="rId2081" ref="D701"/>
    <hyperlink r:id="rId2082" ref="E701"/>
    <hyperlink r:id="rId2083" ref="F701"/>
    <hyperlink r:id="rId2084" ref="D702"/>
    <hyperlink r:id="rId2085" ref="F702"/>
    <hyperlink r:id="rId2086" ref="D703"/>
    <hyperlink r:id="rId2087" ref="F703"/>
    <hyperlink r:id="rId2088" ref="D704"/>
    <hyperlink r:id="rId2089" ref="F704"/>
    <hyperlink r:id="rId2090" ref="D705"/>
    <hyperlink r:id="rId2091" ref="E705"/>
    <hyperlink r:id="rId2092" ref="F705"/>
    <hyperlink r:id="rId2093" ref="D706"/>
    <hyperlink r:id="rId2094" ref="F706"/>
    <hyperlink r:id="rId2095" ref="D707"/>
    <hyperlink r:id="rId2096" ref="E707"/>
    <hyperlink r:id="rId2097" ref="F707"/>
    <hyperlink r:id="rId2098" ref="D708"/>
    <hyperlink r:id="rId2099" ref="E708"/>
    <hyperlink r:id="rId2100" ref="F708"/>
    <hyperlink r:id="rId2101" ref="D709"/>
    <hyperlink r:id="rId2102" ref="E709"/>
    <hyperlink r:id="rId2103" ref="F709"/>
    <hyperlink r:id="rId2104" ref="D710"/>
    <hyperlink r:id="rId2105" ref="F710"/>
    <hyperlink r:id="rId2106" ref="D711"/>
    <hyperlink r:id="rId2107" ref="E711"/>
    <hyperlink r:id="rId2108" ref="F711"/>
    <hyperlink r:id="rId2109" ref="D712"/>
    <hyperlink r:id="rId2110" ref="E712"/>
    <hyperlink r:id="rId2111" ref="F712"/>
    <hyperlink r:id="rId2112" ref="D713"/>
    <hyperlink r:id="rId2113" ref="F713"/>
    <hyperlink r:id="rId2114" ref="D714"/>
    <hyperlink r:id="rId2115" ref="F714"/>
    <hyperlink r:id="rId2116" ref="D715"/>
    <hyperlink r:id="rId2117" ref="E715"/>
    <hyperlink r:id="rId2118" ref="F715"/>
    <hyperlink r:id="rId2119" ref="D716"/>
    <hyperlink r:id="rId2120" ref="E716"/>
    <hyperlink r:id="rId2121" ref="F716"/>
    <hyperlink r:id="rId2122" ref="D717"/>
    <hyperlink r:id="rId2123" ref="E717"/>
    <hyperlink r:id="rId2124" ref="F717"/>
    <hyperlink r:id="rId2125" ref="D718"/>
    <hyperlink r:id="rId2126" ref="E718"/>
    <hyperlink r:id="rId2127" ref="F718"/>
    <hyperlink r:id="rId2128" ref="D719"/>
    <hyperlink r:id="rId2129" ref="E719"/>
    <hyperlink r:id="rId2130" ref="F719"/>
    <hyperlink r:id="rId2131" ref="D720"/>
    <hyperlink r:id="rId2132" ref="E720"/>
    <hyperlink r:id="rId2133" ref="F720"/>
    <hyperlink r:id="rId2134" ref="D721"/>
    <hyperlink r:id="rId2135" ref="E721"/>
    <hyperlink r:id="rId2136" ref="F721"/>
    <hyperlink r:id="rId2137" ref="D722"/>
    <hyperlink r:id="rId2138" ref="E722"/>
    <hyperlink r:id="rId2139" ref="F722"/>
    <hyperlink r:id="rId2140" ref="D723"/>
    <hyperlink r:id="rId2141" ref="E723"/>
    <hyperlink r:id="rId2142" ref="F723"/>
    <hyperlink r:id="rId2143" ref="D724"/>
    <hyperlink r:id="rId2144" ref="E724"/>
    <hyperlink r:id="rId2145" ref="F724"/>
    <hyperlink r:id="rId2146" ref="D725"/>
    <hyperlink r:id="rId2147" ref="E725"/>
    <hyperlink r:id="rId2148" ref="F725"/>
    <hyperlink r:id="rId2149" ref="D726"/>
    <hyperlink r:id="rId2150" ref="E726"/>
    <hyperlink r:id="rId2151" ref="F726"/>
    <hyperlink r:id="rId2152" ref="D727"/>
    <hyperlink r:id="rId2153" ref="E727"/>
    <hyperlink r:id="rId2154" ref="F727"/>
    <hyperlink r:id="rId2155" ref="D728"/>
    <hyperlink r:id="rId2156" ref="E728"/>
    <hyperlink r:id="rId2157" ref="F728"/>
    <hyperlink r:id="rId2158" ref="D729"/>
    <hyperlink r:id="rId2159" ref="E729"/>
    <hyperlink r:id="rId2160" ref="F729"/>
    <hyperlink r:id="rId2161" ref="D730"/>
    <hyperlink r:id="rId2162" ref="F730"/>
    <hyperlink r:id="rId2163" ref="D731"/>
    <hyperlink r:id="rId2164" ref="E731"/>
    <hyperlink r:id="rId2165" ref="F731"/>
    <hyperlink r:id="rId2166" ref="D732"/>
    <hyperlink r:id="rId2167" ref="E732"/>
    <hyperlink r:id="rId2168" ref="F732"/>
    <hyperlink r:id="rId2169" ref="D733"/>
    <hyperlink r:id="rId2170" ref="E733"/>
    <hyperlink r:id="rId2171" ref="F733"/>
    <hyperlink r:id="rId2172" ref="D734"/>
    <hyperlink r:id="rId2173" ref="E734"/>
    <hyperlink r:id="rId2174" ref="F734"/>
    <hyperlink r:id="rId2175" ref="D735"/>
    <hyperlink r:id="rId2176" ref="E735"/>
    <hyperlink r:id="rId2177" ref="F735"/>
    <hyperlink r:id="rId2178" ref="D736"/>
    <hyperlink r:id="rId2179" ref="E736"/>
    <hyperlink r:id="rId2180" ref="F736"/>
    <hyperlink r:id="rId2181" ref="D737"/>
    <hyperlink r:id="rId2182" ref="E737"/>
    <hyperlink r:id="rId2183" ref="F737"/>
    <hyperlink r:id="rId2184" ref="D738"/>
    <hyperlink r:id="rId2185" ref="E738"/>
    <hyperlink r:id="rId2186" ref="F738"/>
    <hyperlink r:id="rId2187" ref="D739"/>
    <hyperlink r:id="rId2188" ref="E739"/>
    <hyperlink r:id="rId2189" ref="F739"/>
    <hyperlink r:id="rId2190" ref="D740"/>
    <hyperlink r:id="rId2191" ref="E740"/>
    <hyperlink r:id="rId2192" ref="F740"/>
    <hyperlink r:id="rId2193" ref="D741"/>
    <hyperlink r:id="rId2194" ref="E741"/>
    <hyperlink r:id="rId2195" ref="F741"/>
    <hyperlink r:id="rId2196" ref="D742"/>
    <hyperlink r:id="rId2197" ref="E742"/>
    <hyperlink r:id="rId2198" ref="F742"/>
    <hyperlink r:id="rId2199" ref="D743"/>
    <hyperlink r:id="rId2200" ref="E743"/>
    <hyperlink r:id="rId2201" ref="F743"/>
    <hyperlink r:id="rId2202" ref="D744"/>
    <hyperlink r:id="rId2203" ref="E744"/>
    <hyperlink r:id="rId2204" ref="F744"/>
    <hyperlink r:id="rId2205" ref="D745"/>
    <hyperlink r:id="rId2206" ref="E745"/>
    <hyperlink r:id="rId2207" ref="F745"/>
    <hyperlink r:id="rId2208" ref="D746"/>
    <hyperlink r:id="rId2209" ref="E746"/>
    <hyperlink r:id="rId2210" ref="F746"/>
    <hyperlink r:id="rId2211" ref="D747"/>
    <hyperlink r:id="rId2212" ref="E747"/>
    <hyperlink r:id="rId2213" ref="F747"/>
    <hyperlink r:id="rId2214" ref="D748"/>
    <hyperlink r:id="rId2215" ref="E748"/>
    <hyperlink r:id="rId2216" ref="F748"/>
    <hyperlink r:id="rId2217" ref="D749"/>
    <hyperlink r:id="rId2218" ref="E749"/>
    <hyperlink r:id="rId2219" ref="F749"/>
    <hyperlink r:id="rId2220" ref="D750"/>
    <hyperlink r:id="rId2221" ref="E750"/>
    <hyperlink r:id="rId2222" ref="F750"/>
    <hyperlink r:id="rId2223" ref="D751"/>
    <hyperlink r:id="rId2224" ref="E751"/>
    <hyperlink r:id="rId2225" ref="F751"/>
    <hyperlink r:id="rId2226" ref="D752"/>
    <hyperlink r:id="rId2227" ref="E752"/>
    <hyperlink r:id="rId2228" ref="F752"/>
    <hyperlink r:id="rId2229" ref="D753"/>
    <hyperlink r:id="rId2230" ref="E753"/>
    <hyperlink r:id="rId2231" ref="F753"/>
    <hyperlink r:id="rId2232" ref="D754"/>
    <hyperlink r:id="rId2233" ref="E754"/>
    <hyperlink r:id="rId2234" ref="F754"/>
    <hyperlink r:id="rId2235" ref="D755"/>
    <hyperlink r:id="rId2236" ref="E755"/>
    <hyperlink r:id="rId2237" ref="F755"/>
    <hyperlink r:id="rId2238" ref="D756"/>
    <hyperlink r:id="rId2239" ref="E756"/>
    <hyperlink r:id="rId2240" ref="F756"/>
    <hyperlink r:id="rId2241" ref="D757"/>
    <hyperlink r:id="rId2242" ref="E757"/>
    <hyperlink r:id="rId2243" ref="F757"/>
    <hyperlink r:id="rId2244" ref="D758"/>
    <hyperlink r:id="rId2245" ref="E758"/>
    <hyperlink r:id="rId2246" ref="F758"/>
    <hyperlink r:id="rId2247" ref="D759"/>
    <hyperlink r:id="rId2248" ref="E759"/>
    <hyperlink r:id="rId2249" ref="F759"/>
    <hyperlink r:id="rId2250" ref="D760"/>
    <hyperlink r:id="rId2251" ref="E760"/>
    <hyperlink r:id="rId2252" ref="F760"/>
    <hyperlink r:id="rId2253" ref="D761"/>
    <hyperlink r:id="rId2254" ref="E761"/>
    <hyperlink r:id="rId2255" ref="F761"/>
    <hyperlink r:id="rId2256" ref="D762"/>
    <hyperlink r:id="rId2257" ref="E762"/>
    <hyperlink r:id="rId2258" ref="F762"/>
    <hyperlink r:id="rId2259" ref="D763"/>
    <hyperlink r:id="rId2260" ref="F763"/>
    <hyperlink r:id="rId2261" ref="D764"/>
    <hyperlink r:id="rId2262" ref="E764"/>
    <hyperlink r:id="rId2263" ref="F764"/>
    <hyperlink r:id="rId2264" ref="D765"/>
    <hyperlink r:id="rId2265" ref="E765"/>
    <hyperlink r:id="rId2266" ref="F765"/>
    <hyperlink r:id="rId2267" ref="D766"/>
    <hyperlink r:id="rId2268" ref="E766"/>
    <hyperlink r:id="rId2269" ref="F766"/>
    <hyperlink r:id="rId2270" ref="D767"/>
    <hyperlink r:id="rId2271" ref="E767"/>
    <hyperlink r:id="rId2272" ref="F767"/>
    <hyperlink r:id="rId2273" ref="D768"/>
    <hyperlink r:id="rId2274" ref="E768"/>
    <hyperlink r:id="rId2275" ref="F768"/>
    <hyperlink r:id="rId2276" ref="D769"/>
    <hyperlink r:id="rId2277" ref="F769"/>
    <hyperlink r:id="rId2278" ref="D770"/>
    <hyperlink r:id="rId2279" ref="E770"/>
    <hyperlink r:id="rId2280" ref="F770"/>
    <hyperlink r:id="rId2281" ref="D771"/>
    <hyperlink r:id="rId2282" ref="E771"/>
    <hyperlink r:id="rId2283" ref="F771"/>
    <hyperlink r:id="rId2284" ref="D772"/>
    <hyperlink r:id="rId2285" ref="F772"/>
    <hyperlink r:id="rId2286" ref="D773"/>
    <hyperlink r:id="rId2287" ref="E773"/>
    <hyperlink r:id="rId2288" ref="F773"/>
    <hyperlink r:id="rId2289" ref="D774"/>
    <hyperlink r:id="rId2290" ref="E774"/>
    <hyperlink r:id="rId2291" ref="F774"/>
    <hyperlink r:id="rId2292" ref="D775"/>
    <hyperlink r:id="rId2293" ref="E775"/>
    <hyperlink r:id="rId2294" ref="F775"/>
    <hyperlink r:id="rId2295" ref="D776"/>
    <hyperlink r:id="rId2296" ref="E776"/>
    <hyperlink r:id="rId2297" ref="F776"/>
    <hyperlink r:id="rId2298" ref="D777"/>
    <hyperlink r:id="rId2299" ref="E777"/>
    <hyperlink r:id="rId2300" ref="F777"/>
    <hyperlink r:id="rId2301" ref="D778"/>
    <hyperlink r:id="rId2302" ref="E778"/>
    <hyperlink r:id="rId2303" ref="F778"/>
    <hyperlink r:id="rId2304" ref="D779"/>
    <hyperlink r:id="rId2305" ref="E779"/>
    <hyperlink r:id="rId2306" ref="F779"/>
    <hyperlink r:id="rId2307" ref="D780"/>
    <hyperlink r:id="rId2308" ref="E780"/>
    <hyperlink r:id="rId2309" ref="F780"/>
    <hyperlink r:id="rId2310" ref="D781"/>
    <hyperlink r:id="rId2311" ref="F781"/>
    <hyperlink r:id="rId2312" ref="D782"/>
    <hyperlink r:id="rId2313" ref="E782"/>
    <hyperlink r:id="rId2314" ref="F782"/>
    <hyperlink r:id="rId2315" ref="D783"/>
    <hyperlink r:id="rId2316" ref="E783"/>
    <hyperlink r:id="rId2317" ref="F783"/>
    <hyperlink r:id="rId2318" ref="D784"/>
    <hyperlink r:id="rId2319" ref="E784"/>
    <hyperlink r:id="rId2320" ref="F784"/>
    <hyperlink r:id="rId2321" ref="D785"/>
    <hyperlink r:id="rId2322" ref="E785"/>
    <hyperlink r:id="rId2323" ref="F785"/>
    <hyperlink r:id="rId2324" ref="D786"/>
    <hyperlink r:id="rId2325" ref="E786"/>
    <hyperlink r:id="rId2326" ref="F786"/>
    <hyperlink r:id="rId2327" ref="D787"/>
    <hyperlink r:id="rId2328" ref="E787"/>
    <hyperlink r:id="rId2329" ref="F787"/>
    <hyperlink r:id="rId2330" ref="D788"/>
    <hyperlink r:id="rId2331" ref="F788"/>
    <hyperlink r:id="rId2332" ref="D789"/>
    <hyperlink r:id="rId2333" ref="E789"/>
    <hyperlink r:id="rId2334" ref="F789"/>
    <hyperlink r:id="rId2335" ref="D790"/>
    <hyperlink r:id="rId2336" ref="E790"/>
    <hyperlink r:id="rId2337" ref="F790"/>
    <hyperlink r:id="rId2338" ref="D791"/>
    <hyperlink r:id="rId2339" ref="E791"/>
    <hyperlink r:id="rId2340" ref="F791"/>
    <hyperlink r:id="rId2341" ref="D792"/>
    <hyperlink r:id="rId2342" ref="E792"/>
    <hyperlink r:id="rId2343" ref="F792"/>
    <hyperlink r:id="rId2344" ref="D793"/>
    <hyperlink r:id="rId2345" ref="E793"/>
    <hyperlink r:id="rId2346" ref="F793"/>
    <hyperlink r:id="rId2347" ref="D794"/>
    <hyperlink r:id="rId2348" ref="E794"/>
    <hyperlink r:id="rId2349" ref="F794"/>
    <hyperlink r:id="rId2350" ref="D795"/>
    <hyperlink r:id="rId2351" ref="E795"/>
    <hyperlink r:id="rId2352" ref="F795"/>
    <hyperlink r:id="rId2353" ref="D796"/>
    <hyperlink r:id="rId2354" ref="F796"/>
    <hyperlink r:id="rId2355" ref="D797"/>
    <hyperlink r:id="rId2356" ref="F797"/>
    <hyperlink r:id="rId2357" ref="D798"/>
    <hyperlink r:id="rId2358" ref="F798"/>
    <hyperlink r:id="rId2359" ref="D799"/>
    <hyperlink r:id="rId2360" ref="E799"/>
    <hyperlink r:id="rId2361" ref="F799"/>
    <hyperlink r:id="rId2362" ref="D800"/>
    <hyperlink r:id="rId2363" ref="E800"/>
    <hyperlink r:id="rId2364" ref="F800"/>
    <hyperlink r:id="rId2365" ref="D801"/>
    <hyperlink r:id="rId2366" ref="E801"/>
    <hyperlink r:id="rId2367" ref="F801"/>
    <hyperlink r:id="rId2368" ref="D802"/>
    <hyperlink r:id="rId2369" ref="E802"/>
    <hyperlink r:id="rId2370" ref="F802"/>
    <hyperlink r:id="rId2371" ref="D803"/>
    <hyperlink r:id="rId2372" ref="F803"/>
    <hyperlink r:id="rId2373" ref="D804"/>
    <hyperlink r:id="rId2374" ref="E804"/>
    <hyperlink r:id="rId2375" ref="F804"/>
    <hyperlink r:id="rId2376" ref="D805"/>
    <hyperlink r:id="rId2377" ref="E805"/>
    <hyperlink r:id="rId2378" ref="F805"/>
    <hyperlink r:id="rId2379" ref="D806"/>
    <hyperlink r:id="rId2380" ref="F806"/>
    <hyperlink r:id="rId2381" ref="D807"/>
    <hyperlink r:id="rId2382" ref="E807"/>
    <hyperlink r:id="rId2383" ref="F807"/>
    <hyperlink r:id="rId2384" ref="D808"/>
    <hyperlink r:id="rId2385" ref="E808"/>
    <hyperlink r:id="rId2386" ref="F808"/>
    <hyperlink r:id="rId2387" ref="D809"/>
    <hyperlink r:id="rId2388" ref="F809"/>
    <hyperlink r:id="rId2389" ref="D810"/>
    <hyperlink r:id="rId2390" ref="E810"/>
    <hyperlink r:id="rId2391" ref="F810"/>
    <hyperlink r:id="rId2392" ref="D811"/>
    <hyperlink r:id="rId2393" ref="E811"/>
    <hyperlink r:id="rId2394" ref="F811"/>
    <hyperlink r:id="rId2395" ref="D812"/>
    <hyperlink r:id="rId2396" ref="F812"/>
    <hyperlink r:id="rId2397" ref="D813"/>
    <hyperlink r:id="rId2398" ref="F813"/>
    <hyperlink r:id="rId2399" ref="D814"/>
    <hyperlink r:id="rId2400" ref="F814"/>
    <hyperlink r:id="rId2401" ref="D815"/>
    <hyperlink r:id="rId2402" ref="E815"/>
    <hyperlink r:id="rId2403" ref="F815"/>
    <hyperlink r:id="rId2404" ref="D816"/>
    <hyperlink r:id="rId2405" ref="E816"/>
    <hyperlink r:id="rId2406" ref="F816"/>
    <hyperlink r:id="rId2407" ref="D817"/>
    <hyperlink r:id="rId2408" ref="F817"/>
    <hyperlink r:id="rId2409" ref="D818"/>
    <hyperlink r:id="rId2410" ref="E818"/>
    <hyperlink r:id="rId2411" ref="F818"/>
    <hyperlink r:id="rId2412" ref="D819"/>
    <hyperlink r:id="rId2413" ref="E819"/>
    <hyperlink r:id="rId2414" ref="F819"/>
    <hyperlink r:id="rId2415" ref="D820"/>
    <hyperlink r:id="rId2416" ref="F820"/>
    <hyperlink r:id="rId2417" ref="D821"/>
    <hyperlink r:id="rId2418" ref="E821"/>
    <hyperlink r:id="rId2419" ref="F821"/>
    <hyperlink r:id="rId2420" ref="D822"/>
    <hyperlink r:id="rId2421" ref="E822"/>
    <hyperlink r:id="rId2422" ref="F822"/>
    <hyperlink r:id="rId2423" ref="D823"/>
    <hyperlink r:id="rId2424" ref="F823"/>
    <hyperlink r:id="rId2425" ref="D824"/>
    <hyperlink r:id="rId2426" ref="E824"/>
    <hyperlink r:id="rId2427" ref="F824"/>
    <hyperlink r:id="rId2428" ref="D825"/>
    <hyperlink r:id="rId2429" ref="E825"/>
    <hyperlink r:id="rId2430" ref="F825"/>
    <hyperlink r:id="rId2431" ref="D826"/>
    <hyperlink r:id="rId2432" ref="F826"/>
    <hyperlink r:id="rId2433" ref="D827"/>
    <hyperlink r:id="rId2434" ref="F827"/>
    <hyperlink r:id="rId2435" ref="D828"/>
    <hyperlink r:id="rId2436" ref="F828"/>
    <hyperlink r:id="rId2437" ref="D829"/>
    <hyperlink r:id="rId2438" ref="E829"/>
    <hyperlink r:id="rId2439" ref="F829"/>
    <hyperlink r:id="rId2440" ref="D830"/>
    <hyperlink r:id="rId2441" ref="E830"/>
    <hyperlink r:id="rId2442" ref="F830"/>
    <hyperlink r:id="rId2443" ref="D831"/>
    <hyperlink r:id="rId2444" ref="F831"/>
    <hyperlink r:id="rId2445" ref="D832"/>
    <hyperlink r:id="rId2446" ref="F832"/>
    <hyperlink r:id="rId2447" ref="D833"/>
    <hyperlink r:id="rId2448" ref="F833"/>
    <hyperlink r:id="rId2449" ref="D834"/>
    <hyperlink r:id="rId2450" ref="E834"/>
    <hyperlink r:id="rId2451" ref="F834"/>
    <hyperlink r:id="rId2452" ref="D835"/>
    <hyperlink r:id="rId2453" ref="F835"/>
    <hyperlink r:id="rId2454" ref="D836"/>
    <hyperlink r:id="rId2455" ref="E836"/>
    <hyperlink r:id="rId2456" ref="F836"/>
    <hyperlink r:id="rId2457" ref="D837"/>
    <hyperlink r:id="rId2458" ref="F837"/>
    <hyperlink r:id="rId2459" ref="D838"/>
    <hyperlink r:id="rId2460" ref="E838"/>
    <hyperlink r:id="rId2461" ref="F838"/>
    <hyperlink r:id="rId2462" ref="D839"/>
    <hyperlink r:id="rId2463" ref="F839"/>
    <hyperlink r:id="rId2464" ref="D840"/>
    <hyperlink r:id="rId2465" ref="E840"/>
    <hyperlink r:id="rId2466" ref="F840"/>
    <hyperlink r:id="rId2467" ref="D841"/>
    <hyperlink r:id="rId2468" ref="F841"/>
    <hyperlink r:id="rId2469" ref="D842"/>
    <hyperlink r:id="rId2470" ref="F842"/>
    <hyperlink r:id="rId2471" ref="D843"/>
    <hyperlink r:id="rId2472" ref="F843"/>
    <hyperlink r:id="rId2473" ref="D844"/>
    <hyperlink r:id="rId2474" ref="E844"/>
    <hyperlink r:id="rId2475" ref="F844"/>
    <hyperlink r:id="rId2476" ref="D845"/>
    <hyperlink r:id="rId2477" ref="E845"/>
    <hyperlink r:id="rId2478" ref="F845"/>
    <hyperlink r:id="rId2479" ref="D846"/>
    <hyperlink r:id="rId2480" ref="E846"/>
    <hyperlink r:id="rId2481" ref="F846"/>
    <hyperlink r:id="rId2482" ref="D847"/>
    <hyperlink r:id="rId2483" ref="F847"/>
    <hyperlink r:id="rId2484" ref="D848"/>
    <hyperlink r:id="rId2485" ref="E848"/>
    <hyperlink r:id="rId2486" ref="F848"/>
    <hyperlink r:id="rId2487" ref="D849"/>
    <hyperlink r:id="rId2488" ref="E849"/>
    <hyperlink r:id="rId2489" ref="F849"/>
    <hyperlink r:id="rId2490" ref="D850"/>
    <hyperlink r:id="rId2491" ref="F850"/>
    <hyperlink r:id="rId2492" ref="D851"/>
    <hyperlink r:id="rId2493" ref="E851"/>
    <hyperlink r:id="rId2494" ref="F851"/>
    <hyperlink r:id="rId2495" ref="D852"/>
    <hyperlink r:id="rId2496" ref="F852"/>
    <hyperlink r:id="rId2497" ref="D853"/>
    <hyperlink r:id="rId2498" ref="F853"/>
    <hyperlink r:id="rId2499" ref="D854"/>
    <hyperlink r:id="rId2500" ref="E854"/>
    <hyperlink r:id="rId2501" ref="F854"/>
    <hyperlink r:id="rId2502" ref="D855"/>
    <hyperlink r:id="rId2503" ref="E855"/>
    <hyperlink r:id="rId2504" ref="F855"/>
    <hyperlink r:id="rId2505" ref="D856"/>
    <hyperlink r:id="rId2506" ref="E856"/>
    <hyperlink r:id="rId2507" ref="F856"/>
    <hyperlink r:id="rId2508" ref="D857"/>
    <hyperlink r:id="rId2509" ref="F857"/>
    <hyperlink r:id="rId2510" ref="D858"/>
    <hyperlink r:id="rId2511" ref="F858"/>
    <hyperlink r:id="rId2512" ref="D859"/>
    <hyperlink r:id="rId2513" ref="E859"/>
    <hyperlink r:id="rId2514" ref="F859"/>
    <hyperlink r:id="rId2515" ref="D860"/>
    <hyperlink r:id="rId2516" ref="E860"/>
    <hyperlink r:id="rId2517" ref="F860"/>
    <hyperlink r:id="rId2518" ref="D861"/>
    <hyperlink r:id="rId2519" ref="F861"/>
    <hyperlink r:id="rId2520" ref="D862"/>
    <hyperlink r:id="rId2521" ref="F862"/>
    <hyperlink r:id="rId2522" ref="D863"/>
    <hyperlink r:id="rId2523" ref="F863"/>
    <hyperlink r:id="rId2524" ref="D864"/>
    <hyperlink r:id="rId2525" ref="F864"/>
    <hyperlink r:id="rId2526" ref="D865"/>
    <hyperlink r:id="rId2527" ref="E865"/>
    <hyperlink r:id="rId2528" ref="F865"/>
    <hyperlink r:id="rId2529" ref="D866"/>
    <hyperlink r:id="rId2530" ref="F866"/>
    <hyperlink r:id="rId2531" ref="D867"/>
    <hyperlink r:id="rId2532" ref="F867"/>
    <hyperlink r:id="rId2533" ref="D868"/>
    <hyperlink r:id="rId2534" ref="E868"/>
    <hyperlink r:id="rId2535" ref="F868"/>
    <hyperlink r:id="rId2536" ref="D869"/>
    <hyperlink r:id="rId2537" ref="F869"/>
    <hyperlink r:id="rId2538" ref="D870"/>
    <hyperlink r:id="rId2539" ref="E870"/>
    <hyperlink r:id="rId2540" ref="F870"/>
    <hyperlink r:id="rId2541" ref="D871"/>
    <hyperlink r:id="rId2542" ref="E871"/>
    <hyperlink r:id="rId2543" ref="F871"/>
    <hyperlink r:id="rId2544" ref="D872"/>
    <hyperlink r:id="rId2545" ref="F872"/>
    <hyperlink r:id="rId2546" ref="D873"/>
    <hyperlink r:id="rId2547" ref="E873"/>
    <hyperlink r:id="rId2548" ref="F873"/>
    <hyperlink r:id="rId2549" ref="D874"/>
    <hyperlink r:id="rId2550" ref="F874"/>
    <hyperlink r:id="rId2551" ref="D875"/>
    <hyperlink r:id="rId2552" ref="E875"/>
    <hyperlink r:id="rId2553" ref="F875"/>
    <hyperlink r:id="rId2554" ref="D876"/>
    <hyperlink r:id="rId2555" ref="E876"/>
    <hyperlink r:id="rId2556" ref="F876"/>
    <hyperlink r:id="rId2557" ref="D877"/>
    <hyperlink r:id="rId2558" ref="F877"/>
    <hyperlink r:id="rId2559" ref="D878"/>
    <hyperlink r:id="rId2560" ref="F878"/>
    <hyperlink r:id="rId2561" ref="D879"/>
    <hyperlink r:id="rId2562" ref="E879"/>
    <hyperlink r:id="rId2563" ref="F879"/>
    <hyperlink r:id="rId2564" ref="D880"/>
    <hyperlink r:id="rId2565" ref="E880"/>
    <hyperlink r:id="rId2566" ref="F880"/>
    <hyperlink r:id="rId2567" ref="D881"/>
    <hyperlink r:id="rId2568" ref="F881"/>
    <hyperlink r:id="rId2569" ref="D882"/>
    <hyperlink r:id="rId2570" ref="E882"/>
    <hyperlink r:id="rId2571" ref="F882"/>
    <hyperlink r:id="rId2572" ref="D883"/>
    <hyperlink r:id="rId2573" ref="E883"/>
    <hyperlink r:id="rId2574" ref="F883"/>
    <hyperlink r:id="rId2575" ref="D884"/>
    <hyperlink r:id="rId2576" ref="F884"/>
    <hyperlink r:id="rId2577" ref="D885"/>
    <hyperlink r:id="rId2578" ref="E885"/>
    <hyperlink r:id="rId2579" ref="F885"/>
    <hyperlink r:id="rId2580" ref="D886"/>
    <hyperlink r:id="rId2581" ref="F886"/>
    <hyperlink r:id="rId2582" ref="D887"/>
    <hyperlink r:id="rId2583" ref="E887"/>
    <hyperlink r:id="rId2584" ref="F887"/>
    <hyperlink r:id="rId2585" ref="D888"/>
    <hyperlink r:id="rId2586" ref="E888"/>
    <hyperlink r:id="rId2587" ref="F888"/>
    <hyperlink r:id="rId2588" ref="D889"/>
    <hyperlink r:id="rId2589" ref="E889"/>
    <hyperlink r:id="rId2590" ref="F889"/>
    <hyperlink r:id="rId2591" ref="D890"/>
    <hyperlink r:id="rId2592" ref="E890"/>
    <hyperlink r:id="rId2593" ref="F890"/>
    <hyperlink r:id="rId2594" ref="D891"/>
    <hyperlink r:id="rId2595" ref="E891"/>
    <hyperlink r:id="rId2596" ref="F891"/>
    <hyperlink r:id="rId2597" ref="D892"/>
    <hyperlink r:id="rId2598" ref="E892"/>
    <hyperlink r:id="rId2599" ref="F892"/>
    <hyperlink r:id="rId2600" ref="D893"/>
    <hyperlink r:id="rId2601" ref="F893"/>
    <hyperlink r:id="rId2602" ref="D894"/>
    <hyperlink r:id="rId2603" ref="E894"/>
    <hyperlink r:id="rId2604" ref="F894"/>
    <hyperlink r:id="rId2605" ref="D895"/>
    <hyperlink r:id="rId2606" ref="E895"/>
    <hyperlink r:id="rId2607" ref="F895"/>
    <hyperlink r:id="rId2608" ref="D896"/>
    <hyperlink r:id="rId2609" ref="E896"/>
    <hyperlink r:id="rId2610" ref="F896"/>
    <hyperlink r:id="rId2611" ref="D897"/>
    <hyperlink r:id="rId2612" ref="E897"/>
    <hyperlink r:id="rId2613" ref="F897"/>
    <hyperlink r:id="rId2614" ref="D898"/>
    <hyperlink r:id="rId2615" ref="F898"/>
    <hyperlink r:id="rId2616" ref="D899"/>
    <hyperlink r:id="rId2617" ref="E899"/>
    <hyperlink r:id="rId2618" ref="F899"/>
    <hyperlink r:id="rId2619" ref="D900"/>
    <hyperlink r:id="rId2620" ref="E900"/>
    <hyperlink r:id="rId2621" ref="F900"/>
    <hyperlink r:id="rId2622" ref="D901"/>
    <hyperlink r:id="rId2623" ref="F901"/>
    <hyperlink r:id="rId2624" ref="D902"/>
    <hyperlink r:id="rId2625" ref="E902"/>
    <hyperlink r:id="rId2626" ref="F902"/>
    <hyperlink r:id="rId2627" ref="D903"/>
    <hyperlink r:id="rId2628" ref="F903"/>
    <hyperlink r:id="rId2629" ref="D904"/>
    <hyperlink r:id="rId2630" ref="F904"/>
    <hyperlink r:id="rId2631" ref="D905"/>
    <hyperlink r:id="rId2632" ref="E905"/>
    <hyperlink r:id="rId2633" ref="F905"/>
    <hyperlink r:id="rId2634" ref="D906"/>
    <hyperlink r:id="rId2635" ref="F906"/>
    <hyperlink r:id="rId2636" ref="D907"/>
    <hyperlink r:id="rId2637" ref="E907"/>
    <hyperlink r:id="rId2638" ref="F907"/>
    <hyperlink r:id="rId2639" ref="D908"/>
    <hyperlink r:id="rId2640" ref="E908"/>
    <hyperlink r:id="rId2641" ref="F908"/>
    <hyperlink r:id="rId2642" ref="D909"/>
    <hyperlink r:id="rId2643" ref="E909"/>
    <hyperlink r:id="rId2644" ref="F909"/>
    <hyperlink r:id="rId2645" ref="D910"/>
    <hyperlink r:id="rId2646" ref="E910"/>
    <hyperlink r:id="rId2647" ref="F910"/>
    <hyperlink r:id="rId2648" ref="D911"/>
    <hyperlink r:id="rId2649" ref="E911"/>
    <hyperlink r:id="rId2650" ref="F911"/>
    <hyperlink r:id="rId2651" ref="D912"/>
    <hyperlink r:id="rId2652" ref="E912"/>
    <hyperlink r:id="rId2653" ref="F912"/>
    <hyperlink r:id="rId2654" ref="D913"/>
    <hyperlink r:id="rId2655" ref="E913"/>
    <hyperlink r:id="rId2656" ref="F913"/>
    <hyperlink r:id="rId2657" ref="D914"/>
    <hyperlink r:id="rId2658" ref="E914"/>
    <hyperlink r:id="rId2659" ref="F914"/>
    <hyperlink r:id="rId2660" ref="D915"/>
    <hyperlink r:id="rId2661" ref="E915"/>
    <hyperlink r:id="rId2662" ref="F915"/>
    <hyperlink r:id="rId2663" ref="D916"/>
    <hyperlink r:id="rId2664" ref="F916"/>
    <hyperlink r:id="rId2665" ref="D917"/>
    <hyperlink r:id="rId2666" ref="E917"/>
    <hyperlink r:id="rId2667" ref="F917"/>
    <hyperlink r:id="rId2668" ref="D918"/>
    <hyperlink r:id="rId2669" ref="E918"/>
    <hyperlink r:id="rId2670" ref="F918"/>
    <hyperlink r:id="rId2671" ref="D919"/>
    <hyperlink r:id="rId2672" ref="E919"/>
    <hyperlink r:id="rId2673" ref="F919"/>
    <hyperlink r:id="rId2674" ref="D920"/>
    <hyperlink r:id="rId2675" ref="E920"/>
    <hyperlink r:id="rId2676" ref="F920"/>
    <hyperlink r:id="rId2677" ref="D921"/>
    <hyperlink r:id="rId2678" ref="E921"/>
    <hyperlink r:id="rId2679" ref="F921"/>
    <hyperlink r:id="rId2680" ref="D922"/>
    <hyperlink r:id="rId2681" ref="F922"/>
    <hyperlink r:id="rId2682" ref="D923"/>
    <hyperlink r:id="rId2683" ref="F923"/>
    <hyperlink r:id="rId2684" ref="D924"/>
    <hyperlink r:id="rId2685" ref="E924"/>
    <hyperlink r:id="rId2686" ref="F924"/>
    <hyperlink r:id="rId2687" ref="D925"/>
    <hyperlink r:id="rId2688" ref="E925"/>
    <hyperlink r:id="rId2689" ref="F925"/>
    <hyperlink r:id="rId2690" ref="D926"/>
    <hyperlink r:id="rId2691" ref="E926"/>
    <hyperlink r:id="rId2692" ref="F926"/>
    <hyperlink r:id="rId2693" ref="D927"/>
    <hyperlink r:id="rId2694" ref="E927"/>
    <hyperlink r:id="rId2695" ref="F927"/>
    <hyperlink r:id="rId2696" ref="D928"/>
    <hyperlink r:id="rId2697" ref="E928"/>
    <hyperlink r:id="rId2698" ref="F928"/>
    <hyperlink r:id="rId2699" ref="D929"/>
    <hyperlink r:id="rId2700" ref="E929"/>
    <hyperlink r:id="rId2701" ref="F929"/>
    <hyperlink r:id="rId2702" ref="D930"/>
    <hyperlink r:id="rId2703" ref="E930"/>
    <hyperlink r:id="rId2704" ref="F930"/>
    <hyperlink r:id="rId2705" ref="D931"/>
    <hyperlink r:id="rId2706" ref="E931"/>
    <hyperlink r:id="rId2707" ref="F931"/>
    <hyperlink r:id="rId2708" ref="D932"/>
    <hyperlink r:id="rId2709" ref="E932"/>
    <hyperlink r:id="rId2710" ref="F932"/>
    <hyperlink r:id="rId2711" ref="D933"/>
    <hyperlink r:id="rId2712" ref="E933"/>
    <hyperlink r:id="rId2713" ref="F933"/>
    <hyperlink r:id="rId2714" ref="D934"/>
    <hyperlink r:id="rId2715" ref="E934"/>
    <hyperlink r:id="rId2716" ref="F934"/>
    <hyperlink r:id="rId2717" ref="D935"/>
    <hyperlink r:id="rId2718" ref="E935"/>
    <hyperlink r:id="rId2719" ref="F935"/>
    <hyperlink r:id="rId2720" ref="D936"/>
    <hyperlink r:id="rId2721" ref="E936"/>
    <hyperlink r:id="rId2722" ref="F936"/>
    <hyperlink r:id="rId2723" ref="D937"/>
    <hyperlink r:id="rId2724" ref="E937"/>
    <hyperlink r:id="rId2725" ref="F937"/>
    <hyperlink r:id="rId2726" ref="D938"/>
    <hyperlink r:id="rId2727" ref="E938"/>
    <hyperlink r:id="rId2728" ref="F938"/>
    <hyperlink r:id="rId2729" ref="D939"/>
    <hyperlink r:id="rId2730" ref="F939"/>
    <hyperlink r:id="rId2731" ref="D940"/>
    <hyperlink r:id="rId2732" ref="F940"/>
    <hyperlink r:id="rId2733" ref="D941"/>
    <hyperlink r:id="rId2734" ref="F941"/>
    <hyperlink r:id="rId2735" ref="D942"/>
    <hyperlink r:id="rId2736" ref="F942"/>
    <hyperlink r:id="rId2737" ref="D943"/>
    <hyperlink r:id="rId2738" ref="F943"/>
    <hyperlink r:id="rId2739" ref="D944"/>
    <hyperlink r:id="rId2740" ref="E944"/>
    <hyperlink r:id="rId2741" ref="F944"/>
    <hyperlink r:id="rId2742" ref="D945"/>
    <hyperlink r:id="rId2743" ref="E945"/>
    <hyperlink r:id="rId2744" ref="F945"/>
    <hyperlink r:id="rId2745" ref="D946"/>
    <hyperlink r:id="rId2746" ref="E946"/>
    <hyperlink r:id="rId2747" ref="F946"/>
    <hyperlink r:id="rId2748" ref="D947"/>
    <hyperlink r:id="rId2749" ref="E947"/>
    <hyperlink r:id="rId2750" ref="F947"/>
    <hyperlink r:id="rId2751" ref="D948"/>
    <hyperlink r:id="rId2752" ref="E948"/>
    <hyperlink r:id="rId2753" ref="F948"/>
    <hyperlink r:id="rId2754" ref="D949"/>
    <hyperlink r:id="rId2755" ref="E949"/>
    <hyperlink r:id="rId2756" ref="F949"/>
    <hyperlink r:id="rId2757" ref="D950"/>
    <hyperlink r:id="rId2758" ref="F950"/>
    <hyperlink r:id="rId2759" ref="D951"/>
    <hyperlink r:id="rId2760" ref="F951"/>
    <hyperlink r:id="rId2761" ref="D952"/>
    <hyperlink r:id="rId2762" ref="E952"/>
    <hyperlink r:id="rId2763" ref="F952"/>
    <hyperlink r:id="rId2764" ref="D953"/>
    <hyperlink r:id="rId2765" ref="E953"/>
    <hyperlink r:id="rId2766" ref="F953"/>
    <hyperlink r:id="rId2767" ref="D954"/>
    <hyperlink r:id="rId2768" ref="F954"/>
    <hyperlink r:id="rId2769" ref="D955"/>
    <hyperlink r:id="rId2770" ref="E955"/>
    <hyperlink r:id="rId2771" ref="F955"/>
    <hyperlink r:id="rId2772" ref="D956"/>
    <hyperlink r:id="rId2773" ref="E956"/>
    <hyperlink r:id="rId2774" ref="F956"/>
    <hyperlink r:id="rId2775" ref="D957"/>
    <hyperlink r:id="rId2776" ref="F957"/>
    <hyperlink r:id="rId2777" ref="D958"/>
    <hyperlink r:id="rId2778" ref="E958"/>
    <hyperlink r:id="rId2779" ref="F958"/>
    <hyperlink r:id="rId2780" ref="D959"/>
    <hyperlink r:id="rId2781" ref="F959"/>
    <hyperlink r:id="rId2782" ref="D960"/>
    <hyperlink r:id="rId2783" ref="F960"/>
    <hyperlink r:id="rId2784" ref="D961"/>
    <hyperlink r:id="rId2785" ref="E961"/>
    <hyperlink r:id="rId2786" ref="F961"/>
    <hyperlink r:id="rId2787" ref="D962"/>
    <hyperlink r:id="rId2788" ref="F962"/>
    <hyperlink r:id="rId2789" ref="D963"/>
    <hyperlink r:id="rId2790" ref="E963"/>
    <hyperlink r:id="rId2791" ref="F963"/>
    <hyperlink r:id="rId2792" ref="D964"/>
    <hyperlink r:id="rId2793" ref="F964"/>
    <hyperlink r:id="rId2794" ref="D965"/>
    <hyperlink r:id="rId2795" ref="F965"/>
    <hyperlink r:id="rId2796" ref="D966"/>
    <hyperlink r:id="rId2797" ref="E966"/>
    <hyperlink r:id="rId2798" ref="F966"/>
    <hyperlink r:id="rId2799" ref="D967"/>
    <hyperlink r:id="rId2800" ref="E967"/>
    <hyperlink r:id="rId2801" ref="F967"/>
    <hyperlink r:id="rId2802" ref="D968"/>
    <hyperlink r:id="rId2803" ref="F968"/>
    <hyperlink r:id="rId2804" ref="D969"/>
    <hyperlink r:id="rId2805" ref="F969"/>
    <hyperlink r:id="rId2806" ref="D970"/>
    <hyperlink r:id="rId2807" ref="E970"/>
    <hyperlink r:id="rId2808" ref="F970"/>
    <hyperlink r:id="rId2809" ref="D971"/>
    <hyperlink r:id="rId2810" ref="E971"/>
    <hyperlink r:id="rId2811" ref="F971"/>
    <hyperlink r:id="rId2812" ref="D972"/>
    <hyperlink r:id="rId2813" ref="F972"/>
    <hyperlink r:id="rId2814" ref="D973"/>
    <hyperlink r:id="rId2815" ref="E973"/>
    <hyperlink r:id="rId2816" ref="F973"/>
    <hyperlink r:id="rId2817" ref="D974"/>
    <hyperlink r:id="rId2818" ref="F974"/>
    <hyperlink r:id="rId2819" ref="D975"/>
    <hyperlink r:id="rId2820" ref="F975"/>
    <hyperlink r:id="rId2821" ref="D976"/>
    <hyperlink r:id="rId2822" ref="E976"/>
    <hyperlink r:id="rId2823" ref="F976"/>
    <hyperlink r:id="rId2824" ref="D977"/>
    <hyperlink r:id="rId2825" ref="E977"/>
    <hyperlink r:id="rId2826" ref="F977"/>
    <hyperlink r:id="rId2827" ref="D978"/>
    <hyperlink r:id="rId2828" ref="E978"/>
    <hyperlink r:id="rId2829" ref="F978"/>
    <hyperlink r:id="rId2830" ref="D979"/>
    <hyperlink r:id="rId2831" ref="E979"/>
    <hyperlink r:id="rId2832" ref="F979"/>
    <hyperlink r:id="rId2833" ref="D980"/>
    <hyperlink r:id="rId2834" ref="F980"/>
    <hyperlink r:id="rId2835" ref="D981"/>
    <hyperlink r:id="rId2836" ref="E981"/>
    <hyperlink r:id="rId2837" ref="F981"/>
    <hyperlink r:id="rId2838" ref="D982"/>
    <hyperlink r:id="rId2839" ref="E982"/>
    <hyperlink r:id="rId2840" ref="F982"/>
    <hyperlink r:id="rId2841" ref="D983"/>
    <hyperlink r:id="rId2842" ref="F983"/>
    <hyperlink r:id="rId2843" ref="D984"/>
    <hyperlink r:id="rId2844" ref="E984"/>
    <hyperlink r:id="rId2845" ref="F984"/>
    <hyperlink r:id="rId2846" ref="D985"/>
    <hyperlink r:id="rId2847" ref="F985"/>
    <hyperlink r:id="rId2848" ref="D986"/>
    <hyperlink r:id="rId2849" ref="F986"/>
    <hyperlink r:id="rId2850" ref="D987"/>
    <hyperlink r:id="rId2851" ref="F987"/>
    <hyperlink r:id="rId2852" ref="D988"/>
    <hyperlink r:id="rId2853" ref="E988"/>
    <hyperlink r:id="rId2854" ref="F988"/>
    <hyperlink r:id="rId2855" ref="D989"/>
    <hyperlink r:id="rId2856" ref="E989"/>
    <hyperlink r:id="rId2857" ref="F989"/>
    <hyperlink r:id="rId2858" ref="D990"/>
    <hyperlink r:id="rId2859" ref="E990"/>
    <hyperlink r:id="rId2860" ref="F990"/>
    <hyperlink r:id="rId2861" ref="D991"/>
    <hyperlink r:id="rId2862" ref="E991"/>
    <hyperlink r:id="rId2863" ref="F991"/>
    <hyperlink r:id="rId2864" ref="D992"/>
    <hyperlink r:id="rId2865" ref="F992"/>
    <hyperlink r:id="rId2866" ref="D993"/>
    <hyperlink r:id="rId2867" ref="F993"/>
    <hyperlink r:id="rId2868" ref="D994"/>
    <hyperlink r:id="rId2869" ref="E994"/>
    <hyperlink r:id="rId2870" ref="F994"/>
    <hyperlink r:id="rId2871" ref="D995"/>
    <hyperlink r:id="rId2872" ref="F995"/>
    <hyperlink r:id="rId2873" ref="D996"/>
    <hyperlink r:id="rId2874" ref="E996"/>
    <hyperlink r:id="rId2875" ref="F996"/>
    <hyperlink r:id="rId2876" ref="D997"/>
    <hyperlink r:id="rId2877" ref="E997"/>
    <hyperlink r:id="rId2878" ref="F997"/>
    <hyperlink r:id="rId2879" ref="D998"/>
    <hyperlink r:id="rId2880" ref="F998"/>
    <hyperlink r:id="rId2881" ref="D999"/>
    <hyperlink r:id="rId2882" ref="E999"/>
    <hyperlink r:id="rId2883" ref="F999"/>
    <hyperlink r:id="rId2884" ref="D1000"/>
    <hyperlink r:id="rId2885" ref="E1000"/>
    <hyperlink r:id="rId2886" ref="F1000"/>
    <hyperlink r:id="rId2887" ref="D1001"/>
    <hyperlink r:id="rId2888" ref="E1001"/>
    <hyperlink r:id="rId2889" ref="F1001"/>
    <hyperlink r:id="rId2890" ref="D1002"/>
    <hyperlink r:id="rId2891" ref="E1002"/>
    <hyperlink r:id="rId2892" ref="F1002"/>
    <hyperlink r:id="rId2893" ref="D1003"/>
    <hyperlink r:id="rId2894" ref="F1003"/>
    <hyperlink r:id="rId2895" ref="D1004"/>
    <hyperlink r:id="rId2896" ref="E1004"/>
    <hyperlink r:id="rId2897" ref="F1004"/>
    <hyperlink r:id="rId2898" ref="D1005"/>
    <hyperlink r:id="rId2899" ref="E1005"/>
    <hyperlink r:id="rId2900" ref="F1005"/>
    <hyperlink r:id="rId2901" ref="D1006"/>
    <hyperlink r:id="rId2902" ref="E1006"/>
    <hyperlink r:id="rId2903" ref="F1006"/>
    <hyperlink r:id="rId2904" ref="D1007"/>
    <hyperlink r:id="rId2905" ref="E1007"/>
    <hyperlink r:id="rId2906" ref="F1007"/>
    <hyperlink r:id="rId2907" ref="D1008"/>
    <hyperlink r:id="rId2908" ref="E1008"/>
    <hyperlink r:id="rId2909" ref="F1008"/>
    <hyperlink r:id="rId2910" ref="D1009"/>
    <hyperlink r:id="rId2911" ref="E1009"/>
    <hyperlink r:id="rId2912" ref="F1009"/>
    <hyperlink r:id="rId2913" ref="D1010"/>
    <hyperlink r:id="rId2914" ref="F1010"/>
    <hyperlink r:id="rId2915" ref="D1011"/>
    <hyperlink r:id="rId2916" ref="E1011"/>
    <hyperlink r:id="rId2917" ref="F1011"/>
    <hyperlink r:id="rId2918" ref="D1012"/>
    <hyperlink r:id="rId2919" ref="E1012"/>
    <hyperlink r:id="rId2920" ref="F1012"/>
    <hyperlink r:id="rId2921" ref="D1013"/>
    <hyperlink r:id="rId2922" ref="E1013"/>
    <hyperlink r:id="rId2923" ref="F1013"/>
    <hyperlink r:id="rId2924" ref="D1014"/>
    <hyperlink r:id="rId2925" ref="E1014"/>
    <hyperlink r:id="rId2926" ref="F1014"/>
    <hyperlink r:id="rId2927" ref="D1015"/>
    <hyperlink r:id="rId2928" ref="E1015"/>
    <hyperlink r:id="rId2929" ref="F1015"/>
    <hyperlink r:id="rId2930" ref="D1016"/>
    <hyperlink r:id="rId2931" ref="F1016"/>
    <hyperlink r:id="rId2932" ref="D1017"/>
    <hyperlink r:id="rId2933" ref="E1017"/>
    <hyperlink r:id="rId2934" ref="F1017"/>
    <hyperlink r:id="rId2935" ref="D1018"/>
    <hyperlink r:id="rId2936" ref="E1018"/>
    <hyperlink r:id="rId2937" ref="F1018"/>
    <hyperlink r:id="rId2938" ref="D1019"/>
    <hyperlink r:id="rId2939" ref="E1019"/>
    <hyperlink r:id="rId2940" ref="F1019"/>
    <hyperlink r:id="rId2941" ref="D1020"/>
    <hyperlink r:id="rId2942" ref="F1020"/>
    <hyperlink r:id="rId2943" ref="D1021"/>
    <hyperlink r:id="rId2944" ref="E1021"/>
    <hyperlink r:id="rId2945" ref="F1021"/>
    <hyperlink r:id="rId2946" ref="D1022"/>
    <hyperlink r:id="rId2947" ref="E1022"/>
    <hyperlink r:id="rId2948" ref="F1022"/>
    <hyperlink r:id="rId2949" ref="D1023"/>
    <hyperlink r:id="rId2950" ref="E1023"/>
    <hyperlink r:id="rId2951" ref="F1023"/>
    <hyperlink r:id="rId2952" ref="D1024"/>
    <hyperlink r:id="rId2953" ref="E1024"/>
    <hyperlink r:id="rId2954" ref="F1024"/>
    <hyperlink r:id="rId2955" ref="D1025"/>
    <hyperlink r:id="rId2956" ref="E1025"/>
    <hyperlink r:id="rId2957" ref="F1025"/>
    <hyperlink r:id="rId2958" ref="D1026"/>
    <hyperlink r:id="rId2959" ref="F1026"/>
    <hyperlink r:id="rId2960" ref="D1027"/>
    <hyperlink r:id="rId2961" ref="E1027"/>
    <hyperlink r:id="rId2962" ref="F1027"/>
    <hyperlink r:id="rId2963" ref="D1028"/>
    <hyperlink r:id="rId2964" ref="E1028"/>
    <hyperlink r:id="rId2965" ref="F1028"/>
    <hyperlink r:id="rId2966" ref="D1029"/>
    <hyperlink r:id="rId2967" ref="E1029"/>
    <hyperlink r:id="rId2968" ref="F1029"/>
    <hyperlink r:id="rId2969" ref="D1030"/>
    <hyperlink r:id="rId2970" ref="F1030"/>
    <hyperlink r:id="rId2971" ref="D1031"/>
    <hyperlink r:id="rId2972" ref="E1031"/>
    <hyperlink r:id="rId2973" ref="F1031"/>
    <hyperlink r:id="rId2974" ref="D1032"/>
    <hyperlink r:id="rId2975" ref="E1032"/>
    <hyperlink r:id="rId2976" ref="F1032"/>
    <hyperlink r:id="rId2977" ref="D1033"/>
    <hyperlink r:id="rId2978" ref="E1033"/>
    <hyperlink r:id="rId2979" ref="F1033"/>
    <hyperlink r:id="rId2980" ref="D1034"/>
    <hyperlink r:id="rId2981" ref="E1034"/>
    <hyperlink r:id="rId2982" ref="F1034"/>
    <hyperlink r:id="rId2983" ref="D1035"/>
    <hyperlink r:id="rId2984" ref="F1035"/>
    <hyperlink r:id="rId2985" ref="D1036"/>
    <hyperlink r:id="rId2986" ref="E1036"/>
    <hyperlink r:id="rId2987" ref="F1036"/>
    <hyperlink r:id="rId2988" ref="D1037"/>
    <hyperlink r:id="rId2989" ref="F1037"/>
    <hyperlink r:id="rId2990" ref="D1038"/>
    <hyperlink r:id="rId2991" ref="E1038"/>
    <hyperlink r:id="rId2992" ref="F1038"/>
    <hyperlink r:id="rId2993" ref="D1039"/>
    <hyperlink r:id="rId2994" ref="E1039"/>
    <hyperlink r:id="rId2995" ref="F1039"/>
    <hyperlink r:id="rId2996" ref="D1040"/>
    <hyperlink r:id="rId2997" ref="E1040"/>
    <hyperlink r:id="rId2998" ref="F1040"/>
    <hyperlink r:id="rId2999" ref="D1041"/>
    <hyperlink r:id="rId3000" ref="E1041"/>
    <hyperlink r:id="rId3001" ref="F1041"/>
    <hyperlink r:id="rId3002" ref="D1042"/>
    <hyperlink r:id="rId3003" ref="E1042"/>
    <hyperlink r:id="rId3004" ref="F1042"/>
    <hyperlink r:id="rId3005" ref="D1043"/>
    <hyperlink r:id="rId3006" ref="E1043"/>
    <hyperlink r:id="rId3007" ref="F1043"/>
    <hyperlink r:id="rId3008" ref="D1044"/>
    <hyperlink r:id="rId3009" ref="E1044"/>
    <hyperlink r:id="rId3010" ref="F1044"/>
    <hyperlink r:id="rId3011" ref="D1045"/>
    <hyperlink r:id="rId3012" ref="E1045"/>
    <hyperlink r:id="rId3013" ref="F1045"/>
    <hyperlink r:id="rId3014" ref="D1046"/>
    <hyperlink r:id="rId3015" ref="E1046"/>
    <hyperlink r:id="rId3016" ref="F1046"/>
    <hyperlink r:id="rId3017" ref="D1047"/>
    <hyperlink r:id="rId3018" ref="E1047"/>
    <hyperlink r:id="rId3019" ref="F1047"/>
    <hyperlink r:id="rId3020" ref="D1048"/>
    <hyperlink r:id="rId3021" ref="E1048"/>
    <hyperlink r:id="rId3022" ref="F1048"/>
    <hyperlink r:id="rId3023" ref="D1049"/>
    <hyperlink r:id="rId3024" ref="E1049"/>
    <hyperlink r:id="rId3025" ref="F1049"/>
    <hyperlink r:id="rId3026" ref="D1050"/>
    <hyperlink r:id="rId3027" ref="E1050"/>
    <hyperlink r:id="rId3028" ref="F1050"/>
    <hyperlink r:id="rId3029" ref="D1051"/>
    <hyperlink r:id="rId3030" ref="E1051"/>
    <hyperlink r:id="rId3031" ref="F1051"/>
    <hyperlink r:id="rId3032" ref="D1052"/>
    <hyperlink r:id="rId3033" ref="E1052"/>
    <hyperlink r:id="rId3034" ref="F1052"/>
    <hyperlink r:id="rId3035" ref="D1053"/>
    <hyperlink r:id="rId3036" ref="E1053"/>
    <hyperlink r:id="rId3037" ref="F1053"/>
    <hyperlink r:id="rId3038" ref="D1054"/>
    <hyperlink r:id="rId3039" ref="E1054"/>
    <hyperlink r:id="rId3040" ref="F1054"/>
    <hyperlink r:id="rId3041" ref="D1055"/>
    <hyperlink r:id="rId3042" ref="E1055"/>
    <hyperlink r:id="rId3043" ref="F1055"/>
    <hyperlink r:id="rId3044" ref="D1056"/>
    <hyperlink r:id="rId3045" ref="E1056"/>
    <hyperlink r:id="rId3046" ref="F1056"/>
    <hyperlink r:id="rId3047" ref="D1057"/>
    <hyperlink r:id="rId3048" ref="E1057"/>
    <hyperlink r:id="rId3049" ref="F1057"/>
    <hyperlink r:id="rId3050" ref="D1058"/>
    <hyperlink r:id="rId3051" ref="E1058"/>
    <hyperlink r:id="rId3052" ref="F1058"/>
    <hyperlink r:id="rId3053" ref="D1059"/>
    <hyperlink r:id="rId3054" ref="E1059"/>
    <hyperlink r:id="rId3055" ref="F1059"/>
    <hyperlink r:id="rId3056" ref="D1060"/>
    <hyperlink r:id="rId3057" ref="E1060"/>
    <hyperlink r:id="rId3058" ref="F1060"/>
    <hyperlink r:id="rId3059" ref="D1061"/>
    <hyperlink r:id="rId3060" ref="E1061"/>
    <hyperlink r:id="rId3061" ref="F1061"/>
    <hyperlink r:id="rId3062" ref="D1062"/>
    <hyperlink r:id="rId3063" ref="E1062"/>
    <hyperlink r:id="rId3064" ref="F1062"/>
    <hyperlink r:id="rId3065" ref="D1063"/>
    <hyperlink r:id="rId3066" ref="E1063"/>
    <hyperlink r:id="rId3067" ref="F1063"/>
    <hyperlink r:id="rId3068" ref="D1064"/>
    <hyperlink r:id="rId3069" ref="E1064"/>
    <hyperlink r:id="rId3070" ref="F1064"/>
    <hyperlink r:id="rId3071" ref="D1065"/>
    <hyperlink r:id="rId3072" ref="F1065"/>
    <hyperlink r:id="rId3073" ref="D1066"/>
    <hyperlink r:id="rId3074" ref="E1066"/>
    <hyperlink r:id="rId3075" ref="F1066"/>
    <hyperlink r:id="rId3076" ref="D1067"/>
    <hyperlink r:id="rId3077" ref="E1067"/>
    <hyperlink r:id="rId3078" ref="F1067"/>
    <hyperlink r:id="rId3079" ref="D1068"/>
    <hyperlink r:id="rId3080" ref="F1068"/>
    <hyperlink r:id="rId3081" ref="D1069"/>
    <hyperlink r:id="rId3082" ref="E1069"/>
    <hyperlink r:id="rId3083" ref="F1069"/>
    <hyperlink r:id="rId3084" ref="D1070"/>
    <hyperlink r:id="rId3085" ref="F1070"/>
    <hyperlink r:id="rId3086" ref="D1071"/>
    <hyperlink r:id="rId3087" ref="F1071"/>
    <hyperlink r:id="rId3088" ref="D1072"/>
    <hyperlink r:id="rId3089" ref="E1072"/>
    <hyperlink r:id="rId3090" ref="F1072"/>
    <hyperlink r:id="rId3091" ref="D1073"/>
    <hyperlink r:id="rId3092" ref="F1073"/>
    <hyperlink r:id="rId3093" ref="D1074"/>
    <hyperlink r:id="rId3094" ref="F1074"/>
    <hyperlink r:id="rId3095" ref="D1075"/>
    <hyperlink r:id="rId3096" ref="F1075"/>
    <hyperlink r:id="rId3097" ref="D1076"/>
    <hyperlink r:id="rId3098" ref="E1076"/>
    <hyperlink r:id="rId3099" ref="F1076"/>
    <hyperlink r:id="rId3100" ref="D1077"/>
    <hyperlink r:id="rId3101" ref="E1077"/>
    <hyperlink r:id="rId3102" ref="F1077"/>
    <hyperlink r:id="rId3103" ref="D1078"/>
    <hyperlink r:id="rId3104" ref="F1078"/>
    <hyperlink r:id="rId3105" ref="D1079"/>
    <hyperlink r:id="rId3106" ref="E1079"/>
    <hyperlink r:id="rId3107" ref="F1079"/>
    <hyperlink r:id="rId3108" ref="D1080"/>
    <hyperlink r:id="rId3109" ref="F1080"/>
    <hyperlink r:id="rId3110" ref="D1081"/>
    <hyperlink r:id="rId3111" ref="F1081"/>
    <hyperlink r:id="rId3112" ref="D1082"/>
    <hyperlink r:id="rId3113" ref="F1082"/>
    <hyperlink r:id="rId3114" ref="D1083"/>
    <hyperlink r:id="rId3115" ref="F1083"/>
    <hyperlink r:id="rId3116" ref="D1084"/>
    <hyperlink r:id="rId3117" ref="E1084"/>
    <hyperlink r:id="rId3118" ref="F1084"/>
    <hyperlink r:id="rId3119" ref="D1085"/>
    <hyperlink r:id="rId3120" ref="F1085"/>
    <hyperlink r:id="rId3121" ref="D1086"/>
    <hyperlink r:id="rId3122" ref="E1086"/>
    <hyperlink r:id="rId3123" ref="F1086"/>
    <hyperlink r:id="rId3124" ref="D1087"/>
    <hyperlink r:id="rId3125" ref="E1087"/>
    <hyperlink r:id="rId3126" ref="F1087"/>
    <hyperlink r:id="rId3127" ref="D1088"/>
    <hyperlink r:id="rId3128" ref="E1088"/>
    <hyperlink r:id="rId3129" ref="F1088"/>
    <hyperlink r:id="rId3130" ref="D1089"/>
    <hyperlink r:id="rId3131" ref="E1089"/>
    <hyperlink r:id="rId3132" ref="F1089"/>
    <hyperlink r:id="rId3133" ref="D1090"/>
    <hyperlink r:id="rId3134" ref="F1090"/>
    <hyperlink r:id="rId3135" ref="D1091"/>
    <hyperlink r:id="rId3136" ref="E1091"/>
    <hyperlink r:id="rId3137" ref="F1091"/>
    <hyperlink r:id="rId3138" ref="D1092"/>
    <hyperlink r:id="rId3139" ref="F1092"/>
    <hyperlink r:id="rId3140" ref="D1093"/>
    <hyperlink r:id="rId3141" ref="F1093"/>
    <hyperlink r:id="rId3142" ref="D1094"/>
    <hyperlink r:id="rId3143" ref="F1094"/>
    <hyperlink r:id="rId3144" ref="D1095"/>
    <hyperlink r:id="rId3145" ref="F1095"/>
    <hyperlink r:id="rId3146" ref="D1096"/>
    <hyperlink r:id="rId3147" ref="F1096"/>
    <hyperlink r:id="rId3148" ref="D1097"/>
    <hyperlink r:id="rId3149" ref="E1097"/>
    <hyperlink r:id="rId3150" ref="F1097"/>
    <hyperlink r:id="rId3151" ref="D1098"/>
    <hyperlink r:id="rId3152" ref="E1098"/>
    <hyperlink r:id="rId3153" ref="F1098"/>
    <hyperlink r:id="rId3154" ref="D1099"/>
    <hyperlink r:id="rId3155" ref="E1099"/>
    <hyperlink r:id="rId3156" ref="F1099"/>
    <hyperlink r:id="rId3157" ref="D1100"/>
    <hyperlink r:id="rId3158" ref="F1100"/>
    <hyperlink r:id="rId3159" ref="D1101"/>
    <hyperlink r:id="rId3160" ref="E1101"/>
    <hyperlink r:id="rId3161" ref="F1101"/>
    <hyperlink r:id="rId3162" ref="D1102"/>
    <hyperlink r:id="rId3163" ref="E1102"/>
    <hyperlink r:id="rId3164" ref="F1102"/>
    <hyperlink r:id="rId3165" ref="D1103"/>
    <hyperlink r:id="rId3166" ref="F1103"/>
    <hyperlink r:id="rId3167" ref="D1104"/>
    <hyperlink r:id="rId3168" ref="F1104"/>
    <hyperlink r:id="rId3169" ref="D1105"/>
    <hyperlink r:id="rId3170" ref="E1105"/>
    <hyperlink r:id="rId3171" ref="F1105"/>
    <hyperlink r:id="rId3172" ref="D1106"/>
    <hyperlink r:id="rId3173" ref="F1106"/>
    <hyperlink r:id="rId3174" ref="D1107"/>
    <hyperlink r:id="rId3175" ref="F1107"/>
    <hyperlink r:id="rId3176" ref="D1108"/>
    <hyperlink r:id="rId3177" ref="E1108"/>
    <hyperlink r:id="rId3178" ref="F1108"/>
    <hyperlink r:id="rId3179" ref="D1109"/>
    <hyperlink r:id="rId3180" ref="E1109"/>
    <hyperlink r:id="rId3181" ref="F1109"/>
    <hyperlink r:id="rId3182" ref="D1110"/>
    <hyperlink r:id="rId3183" ref="F1110"/>
    <hyperlink r:id="rId3184" ref="D1111"/>
    <hyperlink r:id="rId3185" ref="F1111"/>
    <hyperlink r:id="rId3186" ref="D1112"/>
    <hyperlink r:id="rId3187" ref="F1112"/>
    <hyperlink r:id="rId3188" ref="D1113"/>
    <hyperlink r:id="rId3189" ref="E1113"/>
    <hyperlink r:id="rId3190" ref="F1113"/>
    <hyperlink r:id="rId3191" ref="D1114"/>
    <hyperlink r:id="rId3192" ref="E1114"/>
    <hyperlink r:id="rId3193" ref="F1114"/>
    <hyperlink r:id="rId3194" ref="D1115"/>
    <hyperlink r:id="rId3195" ref="F1115"/>
    <hyperlink r:id="rId3196" ref="D1116"/>
    <hyperlink r:id="rId3197" ref="F1116"/>
    <hyperlink r:id="rId3198" ref="D1117"/>
    <hyperlink r:id="rId3199" ref="E1117"/>
    <hyperlink r:id="rId3200" ref="F1117"/>
    <hyperlink r:id="rId3201" ref="D1118"/>
    <hyperlink r:id="rId3202" ref="E1118"/>
    <hyperlink r:id="rId3203" ref="F1118"/>
    <hyperlink r:id="rId3204" ref="D1119"/>
    <hyperlink r:id="rId3205" ref="F1119"/>
    <hyperlink r:id="rId3206" ref="D1120"/>
    <hyperlink r:id="rId3207" ref="E1120"/>
    <hyperlink r:id="rId3208" ref="F1120"/>
    <hyperlink r:id="rId3209" ref="D1121"/>
    <hyperlink r:id="rId3210" ref="E1121"/>
    <hyperlink r:id="rId3211" ref="F1121"/>
    <hyperlink r:id="rId3212" ref="D1122"/>
    <hyperlink r:id="rId3213" ref="E1122"/>
    <hyperlink r:id="rId3214" ref="F1122"/>
    <hyperlink r:id="rId3215" ref="D1123"/>
    <hyperlink r:id="rId3216" ref="E1123"/>
    <hyperlink r:id="rId3217" ref="F1123"/>
    <hyperlink r:id="rId3218" ref="D1124"/>
    <hyperlink r:id="rId3219" ref="E1124"/>
    <hyperlink r:id="rId3220" ref="F1124"/>
    <hyperlink r:id="rId3221" ref="D1125"/>
    <hyperlink r:id="rId3222" ref="E1125"/>
    <hyperlink r:id="rId3223" ref="F1125"/>
    <hyperlink r:id="rId3224" ref="D1126"/>
    <hyperlink r:id="rId3225" ref="F1126"/>
    <hyperlink r:id="rId3226" ref="D1127"/>
    <hyperlink r:id="rId3227" ref="F1127"/>
    <hyperlink r:id="rId3228" ref="D1128"/>
    <hyperlink r:id="rId3229" ref="E1128"/>
    <hyperlink r:id="rId3230" ref="F1128"/>
    <hyperlink r:id="rId3231" ref="D1129"/>
    <hyperlink r:id="rId3232" ref="F1129"/>
    <hyperlink r:id="rId3233" ref="D1130"/>
    <hyperlink r:id="rId3234" ref="E1130"/>
    <hyperlink r:id="rId3235" ref="F1130"/>
    <hyperlink r:id="rId3236" ref="D1131"/>
    <hyperlink r:id="rId3237" ref="F1131"/>
    <hyperlink r:id="rId3238" ref="D1132"/>
    <hyperlink r:id="rId3239" ref="F1132"/>
    <hyperlink r:id="rId3240" ref="D1133"/>
    <hyperlink r:id="rId3241" ref="E1133"/>
    <hyperlink r:id="rId3242" ref="F1133"/>
    <hyperlink r:id="rId3243" ref="D1134"/>
    <hyperlink r:id="rId3244" ref="E1134"/>
    <hyperlink r:id="rId3245" ref="F1134"/>
    <hyperlink r:id="rId3246" ref="D1135"/>
    <hyperlink r:id="rId3247" ref="E1135"/>
    <hyperlink r:id="rId3248" ref="F1135"/>
    <hyperlink r:id="rId3249" ref="D1136"/>
    <hyperlink r:id="rId3250" ref="F1136"/>
    <hyperlink r:id="rId3251" ref="D1137"/>
    <hyperlink r:id="rId3252" ref="F1137"/>
    <hyperlink r:id="rId3253" ref="D1138"/>
    <hyperlink r:id="rId3254" ref="F1138"/>
    <hyperlink r:id="rId3255" ref="D1139"/>
    <hyperlink r:id="rId3256" ref="E1139"/>
    <hyperlink r:id="rId3257" ref="F1139"/>
    <hyperlink r:id="rId3258" ref="D1140"/>
    <hyperlink r:id="rId3259" ref="E1140"/>
    <hyperlink r:id="rId3260" ref="F1140"/>
    <hyperlink r:id="rId3261" ref="D1141"/>
    <hyperlink r:id="rId3262" ref="E1141"/>
    <hyperlink r:id="rId3263" ref="F1141"/>
    <hyperlink r:id="rId3264" ref="D1142"/>
    <hyperlink r:id="rId3265" ref="E1142"/>
    <hyperlink r:id="rId3266" ref="F1142"/>
    <hyperlink r:id="rId3267" ref="D1143"/>
    <hyperlink r:id="rId3268" ref="E1143"/>
    <hyperlink r:id="rId3269" ref="F1143"/>
    <hyperlink r:id="rId3270" ref="D1144"/>
    <hyperlink r:id="rId3271" ref="F1144"/>
    <hyperlink r:id="rId3272" ref="D1145"/>
    <hyperlink r:id="rId3273" ref="E1145"/>
    <hyperlink r:id="rId3274" ref="F1145"/>
    <hyperlink r:id="rId3275" ref="D1146"/>
    <hyperlink r:id="rId3276" ref="E1146"/>
    <hyperlink r:id="rId3277" ref="F1146"/>
    <hyperlink r:id="rId3278" ref="D1147"/>
    <hyperlink r:id="rId3279" ref="E1147"/>
    <hyperlink r:id="rId3280" ref="F1147"/>
    <hyperlink r:id="rId3281" ref="D1148"/>
    <hyperlink r:id="rId3282" ref="E1148"/>
    <hyperlink r:id="rId3283" ref="F1148"/>
    <hyperlink r:id="rId3284" ref="D1149"/>
    <hyperlink r:id="rId3285" ref="F1149"/>
    <hyperlink r:id="rId3286" ref="D1150"/>
    <hyperlink r:id="rId3287" ref="E1150"/>
    <hyperlink r:id="rId3288" ref="F1150"/>
    <hyperlink r:id="rId3289" ref="D1151"/>
    <hyperlink r:id="rId3290" ref="E1151"/>
    <hyperlink r:id="rId3291" ref="F1151"/>
    <hyperlink r:id="rId3292" ref="D1152"/>
    <hyperlink r:id="rId3293" ref="E1152"/>
    <hyperlink r:id="rId3294" ref="F1152"/>
    <hyperlink r:id="rId3295" ref="D1153"/>
    <hyperlink r:id="rId3296" ref="E1153"/>
    <hyperlink r:id="rId3297" ref="F1153"/>
    <hyperlink r:id="rId3298" ref="D1154"/>
    <hyperlink r:id="rId3299" ref="E1154"/>
    <hyperlink r:id="rId3300" ref="F1154"/>
    <hyperlink r:id="rId3301" ref="D1155"/>
    <hyperlink r:id="rId3302" ref="E1155"/>
    <hyperlink r:id="rId3303" ref="F1155"/>
    <hyperlink r:id="rId3304" ref="D1156"/>
    <hyperlink r:id="rId3305" ref="E1156"/>
    <hyperlink r:id="rId3306" ref="F1156"/>
    <hyperlink r:id="rId3307" ref="D1157"/>
    <hyperlink r:id="rId3308" ref="F1157"/>
    <hyperlink r:id="rId3309" ref="D1158"/>
    <hyperlink r:id="rId3310" ref="E1158"/>
    <hyperlink r:id="rId3311" ref="F1158"/>
    <hyperlink r:id="rId3312" ref="D1159"/>
    <hyperlink r:id="rId3313" ref="E1159"/>
    <hyperlink r:id="rId3314" ref="F1159"/>
    <hyperlink r:id="rId3315" ref="D1160"/>
    <hyperlink r:id="rId3316" ref="E1160"/>
    <hyperlink r:id="rId3317" ref="F1160"/>
    <hyperlink r:id="rId3318" ref="D1161"/>
    <hyperlink r:id="rId3319" ref="E1161"/>
    <hyperlink r:id="rId3320" ref="F1161"/>
    <hyperlink r:id="rId3321" ref="D1162"/>
    <hyperlink r:id="rId3322" ref="F1162"/>
    <hyperlink r:id="rId3323" ref="D1163"/>
    <hyperlink r:id="rId3324" ref="F1163"/>
    <hyperlink r:id="rId3325" ref="D1164"/>
    <hyperlink r:id="rId3326" ref="E1164"/>
    <hyperlink r:id="rId3327" ref="F1164"/>
    <hyperlink r:id="rId3328" ref="D1165"/>
    <hyperlink r:id="rId3329" ref="E1165"/>
    <hyperlink r:id="rId3330" ref="F1165"/>
    <hyperlink r:id="rId3331" ref="D1166"/>
    <hyperlink r:id="rId3332" ref="E1166"/>
    <hyperlink r:id="rId3333" ref="F1166"/>
    <hyperlink r:id="rId3334" ref="D1167"/>
    <hyperlink r:id="rId3335" ref="E1167"/>
    <hyperlink r:id="rId3336" ref="F1167"/>
    <hyperlink r:id="rId3337" ref="D1168"/>
    <hyperlink r:id="rId3338" ref="E1168"/>
    <hyperlink r:id="rId3339" ref="F1168"/>
    <hyperlink r:id="rId3340" ref="D1169"/>
    <hyperlink r:id="rId3341" ref="E1169"/>
    <hyperlink r:id="rId3342" ref="F1169"/>
    <hyperlink r:id="rId3343" ref="D1170"/>
    <hyperlink r:id="rId3344" ref="E1170"/>
    <hyperlink r:id="rId3345" ref="F1170"/>
    <hyperlink r:id="rId3346" ref="D1171"/>
    <hyperlink r:id="rId3347" ref="E1171"/>
    <hyperlink r:id="rId3348" ref="F1171"/>
    <hyperlink r:id="rId3349" ref="D1172"/>
    <hyperlink r:id="rId3350" ref="E1172"/>
    <hyperlink r:id="rId3351" ref="F1172"/>
    <hyperlink r:id="rId3352" ref="D1173"/>
    <hyperlink r:id="rId3353" ref="E1173"/>
    <hyperlink r:id="rId3354" ref="F1173"/>
    <hyperlink r:id="rId3355" ref="D1174"/>
    <hyperlink r:id="rId3356" ref="E1174"/>
    <hyperlink r:id="rId3357" ref="F1174"/>
    <hyperlink r:id="rId3358" ref="D1175"/>
    <hyperlink r:id="rId3359" ref="F1175"/>
    <hyperlink r:id="rId3360" ref="D1176"/>
    <hyperlink r:id="rId3361" ref="E1176"/>
    <hyperlink r:id="rId3362" ref="F1176"/>
    <hyperlink r:id="rId3363" ref="D1177"/>
    <hyperlink r:id="rId3364" ref="E1177"/>
    <hyperlink r:id="rId3365" ref="F1177"/>
    <hyperlink r:id="rId3366" ref="D1178"/>
    <hyperlink r:id="rId3367" ref="E1178"/>
    <hyperlink r:id="rId3368" ref="F1178"/>
    <hyperlink r:id="rId3369" ref="D1179"/>
    <hyperlink r:id="rId3370" ref="E1179"/>
    <hyperlink r:id="rId3371" ref="F1179"/>
    <hyperlink r:id="rId3372" ref="D1180"/>
    <hyperlink r:id="rId3373" ref="F1180"/>
    <hyperlink r:id="rId3374" ref="D1181"/>
    <hyperlink r:id="rId3375" ref="E1181"/>
    <hyperlink r:id="rId3376" ref="F1181"/>
    <hyperlink r:id="rId3377" ref="D1182"/>
    <hyperlink r:id="rId3378" ref="E1182"/>
    <hyperlink r:id="rId3379" ref="F1182"/>
    <hyperlink r:id="rId3380" ref="D1183"/>
    <hyperlink r:id="rId3381" ref="E1183"/>
    <hyperlink r:id="rId3382" ref="F1183"/>
    <hyperlink r:id="rId3383" ref="D1184"/>
    <hyperlink r:id="rId3384" ref="E1184"/>
    <hyperlink r:id="rId3385" ref="F1184"/>
    <hyperlink r:id="rId3386" ref="D1185"/>
    <hyperlink r:id="rId3387" ref="E1185"/>
    <hyperlink r:id="rId3388" ref="F1185"/>
    <hyperlink r:id="rId3389" ref="D1186"/>
    <hyperlink r:id="rId3390" ref="E1186"/>
    <hyperlink r:id="rId3391" ref="F1186"/>
    <hyperlink r:id="rId3392" ref="D1187"/>
    <hyperlink r:id="rId3393" ref="E1187"/>
    <hyperlink r:id="rId3394" ref="F1187"/>
    <hyperlink r:id="rId3395" ref="D1188"/>
    <hyperlink r:id="rId3396" ref="E1188"/>
    <hyperlink r:id="rId3397" ref="F1188"/>
    <hyperlink r:id="rId3398" ref="D1189"/>
    <hyperlink r:id="rId3399" ref="E1189"/>
    <hyperlink r:id="rId3400" ref="F1189"/>
    <hyperlink r:id="rId3401" ref="D1190"/>
    <hyperlink r:id="rId3402" ref="E1190"/>
    <hyperlink r:id="rId3403" ref="F1190"/>
    <hyperlink r:id="rId3404" ref="D1191"/>
    <hyperlink r:id="rId3405" ref="E1191"/>
    <hyperlink r:id="rId3406" ref="F1191"/>
    <hyperlink r:id="rId3407" ref="D1192"/>
    <hyperlink r:id="rId3408" ref="E1192"/>
    <hyperlink r:id="rId3409" ref="F1192"/>
    <hyperlink r:id="rId3410" ref="D1193"/>
    <hyperlink r:id="rId3411" ref="E1193"/>
    <hyperlink r:id="rId3412" ref="F1193"/>
    <hyperlink r:id="rId3413" ref="D1194"/>
    <hyperlink r:id="rId3414" ref="F1194"/>
    <hyperlink r:id="rId3415" ref="D1195"/>
    <hyperlink r:id="rId3416" ref="E1195"/>
    <hyperlink r:id="rId3417" ref="F1195"/>
    <hyperlink r:id="rId3418" ref="D1196"/>
    <hyperlink r:id="rId3419" ref="E1196"/>
    <hyperlink r:id="rId3420" ref="F1196"/>
    <hyperlink r:id="rId3421" ref="D1197"/>
    <hyperlink r:id="rId3422" ref="F1197"/>
    <hyperlink r:id="rId3423" ref="D1198"/>
    <hyperlink r:id="rId3424" ref="F1198"/>
    <hyperlink r:id="rId3425" ref="D1199"/>
    <hyperlink r:id="rId3426" ref="F1199"/>
    <hyperlink r:id="rId3427" ref="D1200"/>
    <hyperlink r:id="rId3428" ref="E1200"/>
    <hyperlink r:id="rId3429" ref="F1200"/>
    <hyperlink r:id="rId3430" ref="D1201"/>
    <hyperlink r:id="rId3431" ref="E1201"/>
    <hyperlink r:id="rId3432" ref="F1201"/>
    <hyperlink r:id="rId3433" ref="D1202"/>
    <hyperlink r:id="rId3434" ref="E1202"/>
    <hyperlink r:id="rId3435" ref="F1202"/>
    <hyperlink r:id="rId3436" ref="D1203"/>
    <hyperlink r:id="rId3437" ref="F1203"/>
    <hyperlink r:id="rId3438" ref="D1204"/>
    <hyperlink r:id="rId3439" ref="E1204"/>
    <hyperlink r:id="rId3440" ref="F1204"/>
    <hyperlink r:id="rId3441" ref="D1205"/>
    <hyperlink r:id="rId3442" ref="F1205"/>
    <hyperlink r:id="rId3443" ref="D1206"/>
    <hyperlink r:id="rId3444" ref="E1206"/>
    <hyperlink r:id="rId3445" ref="F1206"/>
    <hyperlink r:id="rId3446" ref="D1207"/>
    <hyperlink r:id="rId3447" ref="E1207"/>
    <hyperlink r:id="rId3448" ref="F1207"/>
    <hyperlink r:id="rId3449" ref="D1208"/>
    <hyperlink r:id="rId3450" ref="E1208"/>
    <hyperlink r:id="rId3451" ref="F1208"/>
    <hyperlink r:id="rId3452" ref="D1209"/>
    <hyperlink r:id="rId3453" ref="E1209"/>
    <hyperlink r:id="rId3454" ref="F1209"/>
    <hyperlink r:id="rId3455" ref="D1210"/>
    <hyperlink r:id="rId3456" ref="E1210"/>
    <hyperlink r:id="rId3457" ref="F1210"/>
    <hyperlink r:id="rId3458" ref="D1211"/>
    <hyperlink r:id="rId3459" ref="E1211"/>
    <hyperlink r:id="rId3460" ref="F1211"/>
    <hyperlink r:id="rId3461" ref="D1212"/>
    <hyperlink r:id="rId3462" ref="F1212"/>
    <hyperlink r:id="rId3463" ref="D1213"/>
    <hyperlink r:id="rId3464" ref="E1213"/>
    <hyperlink r:id="rId3465" ref="F1213"/>
    <hyperlink r:id="rId3466" ref="D1214"/>
    <hyperlink r:id="rId3467" ref="E1214"/>
    <hyperlink r:id="rId3468" ref="F1214"/>
    <hyperlink r:id="rId3469" ref="D1215"/>
    <hyperlink r:id="rId3470" ref="F1215"/>
    <hyperlink r:id="rId3471" ref="D1216"/>
    <hyperlink r:id="rId3472" ref="E1216"/>
    <hyperlink r:id="rId3473" ref="F1216"/>
    <hyperlink r:id="rId3474" ref="D1217"/>
    <hyperlink r:id="rId3475" ref="E1217"/>
    <hyperlink r:id="rId3476" ref="F1217"/>
    <hyperlink r:id="rId3477" ref="D1218"/>
    <hyperlink r:id="rId3478" ref="F1218"/>
    <hyperlink r:id="rId3479" ref="D1219"/>
    <hyperlink r:id="rId3480" ref="E1219"/>
    <hyperlink r:id="rId3481" ref="F1219"/>
    <hyperlink r:id="rId3482" ref="D1220"/>
    <hyperlink r:id="rId3483" ref="F1220"/>
    <hyperlink r:id="rId3484" ref="D1221"/>
    <hyperlink r:id="rId3485" ref="E1221"/>
    <hyperlink r:id="rId3486" ref="F1221"/>
    <hyperlink r:id="rId3487" ref="D1222"/>
    <hyperlink r:id="rId3488" ref="F1222"/>
    <hyperlink r:id="rId3489" ref="D1223"/>
    <hyperlink r:id="rId3490" ref="E1223"/>
    <hyperlink r:id="rId3491" ref="F1223"/>
    <hyperlink r:id="rId3492" ref="D1224"/>
    <hyperlink r:id="rId3493" ref="E1224"/>
    <hyperlink r:id="rId3494" ref="F1224"/>
    <hyperlink r:id="rId3495" ref="D1225"/>
    <hyperlink r:id="rId3496" ref="F1225"/>
    <hyperlink r:id="rId3497" ref="D1226"/>
    <hyperlink r:id="rId3498" ref="E1226"/>
    <hyperlink r:id="rId3499" ref="F1226"/>
    <hyperlink r:id="rId3500" ref="D1227"/>
    <hyperlink r:id="rId3501" ref="E1227"/>
    <hyperlink r:id="rId3502" ref="F1227"/>
    <hyperlink r:id="rId3503" ref="D1228"/>
    <hyperlink r:id="rId3504" ref="E1228"/>
    <hyperlink r:id="rId3505" ref="F1228"/>
    <hyperlink r:id="rId3506" ref="D1229"/>
    <hyperlink r:id="rId3507" ref="F1229"/>
    <hyperlink r:id="rId3508" ref="D1230"/>
    <hyperlink r:id="rId3509" ref="F1230"/>
    <hyperlink r:id="rId3510" ref="D1231"/>
    <hyperlink r:id="rId3511" ref="E1231"/>
    <hyperlink r:id="rId3512" ref="F1231"/>
    <hyperlink r:id="rId3513" ref="D1232"/>
    <hyperlink r:id="rId3514" ref="F1232"/>
    <hyperlink r:id="rId3515" ref="D1233"/>
    <hyperlink r:id="rId3516" ref="F1233"/>
    <hyperlink r:id="rId3517" ref="D1234"/>
    <hyperlink r:id="rId3518" ref="E1234"/>
    <hyperlink r:id="rId3519" ref="F1234"/>
    <hyperlink r:id="rId3520" ref="D1235"/>
    <hyperlink r:id="rId3521" ref="E1235"/>
    <hyperlink r:id="rId3522" ref="F1235"/>
    <hyperlink r:id="rId3523" ref="D1236"/>
    <hyperlink r:id="rId3524" ref="F1236"/>
    <hyperlink r:id="rId3525" ref="D1237"/>
    <hyperlink r:id="rId3526" ref="E1237"/>
    <hyperlink r:id="rId3527" ref="F1237"/>
    <hyperlink r:id="rId3528" ref="D1238"/>
    <hyperlink r:id="rId3529" ref="F1238"/>
    <hyperlink r:id="rId3530" ref="D1239"/>
    <hyperlink r:id="rId3531" ref="F1239"/>
    <hyperlink r:id="rId3532" ref="D1240"/>
    <hyperlink r:id="rId3533" ref="E1240"/>
    <hyperlink r:id="rId3534" ref="F1240"/>
    <hyperlink r:id="rId3535" ref="D1241"/>
    <hyperlink r:id="rId3536" ref="E1241"/>
    <hyperlink r:id="rId3537" ref="F1241"/>
    <hyperlink r:id="rId3538" ref="D1242"/>
    <hyperlink r:id="rId3539" ref="E1242"/>
    <hyperlink r:id="rId3540" ref="F1242"/>
    <hyperlink r:id="rId3541" ref="D1243"/>
    <hyperlink r:id="rId3542" ref="E1243"/>
    <hyperlink r:id="rId3543" ref="F1243"/>
    <hyperlink r:id="rId3544" ref="D1244"/>
    <hyperlink r:id="rId3545" ref="F1244"/>
    <hyperlink r:id="rId3546" ref="D1245"/>
    <hyperlink r:id="rId3547" ref="E1245"/>
    <hyperlink r:id="rId3548" ref="F1245"/>
    <hyperlink r:id="rId3549" ref="D1246"/>
    <hyperlink r:id="rId3550" ref="E1246"/>
    <hyperlink r:id="rId3551" ref="F1246"/>
    <hyperlink r:id="rId3552" ref="D1247"/>
    <hyperlink r:id="rId3553" ref="E1247"/>
    <hyperlink r:id="rId3554" ref="F1247"/>
    <hyperlink r:id="rId3555" ref="D1248"/>
    <hyperlink r:id="rId3556" ref="F1248"/>
    <hyperlink r:id="rId3557" ref="D1249"/>
    <hyperlink r:id="rId3558" ref="F1249"/>
    <hyperlink r:id="rId3559" ref="D1250"/>
    <hyperlink r:id="rId3560" ref="E1250"/>
    <hyperlink r:id="rId3561" ref="F1250"/>
    <hyperlink r:id="rId3562" ref="D1251"/>
    <hyperlink r:id="rId3563" ref="E1251"/>
    <hyperlink r:id="rId3564" ref="F1251"/>
    <hyperlink r:id="rId3565" ref="D1252"/>
    <hyperlink r:id="rId3566" ref="F1252"/>
    <hyperlink r:id="rId3567" ref="D1253"/>
    <hyperlink r:id="rId3568" ref="F1253"/>
    <hyperlink r:id="rId3569" ref="D1254"/>
    <hyperlink r:id="rId3570" ref="F1254"/>
    <hyperlink r:id="rId3571" ref="D1255"/>
    <hyperlink r:id="rId3572" ref="F1255"/>
    <hyperlink r:id="rId3573" ref="D1256"/>
    <hyperlink r:id="rId3574" ref="E1256"/>
    <hyperlink r:id="rId3575" ref="F1256"/>
    <hyperlink r:id="rId3576" ref="D1257"/>
    <hyperlink r:id="rId3577" ref="E1257"/>
    <hyperlink r:id="rId3578" ref="F1257"/>
    <hyperlink r:id="rId3579" ref="D1258"/>
    <hyperlink r:id="rId3580" ref="F1258"/>
    <hyperlink r:id="rId3581" ref="D1259"/>
    <hyperlink r:id="rId3582" ref="E1259"/>
    <hyperlink r:id="rId3583" ref="F1259"/>
    <hyperlink r:id="rId3584" ref="D1260"/>
    <hyperlink r:id="rId3585" ref="E1260"/>
    <hyperlink r:id="rId3586" ref="F1260"/>
    <hyperlink r:id="rId3587" ref="D1261"/>
    <hyperlink r:id="rId3588" ref="F1261"/>
    <hyperlink r:id="rId3589" ref="D1262"/>
    <hyperlink r:id="rId3590" ref="E1262"/>
    <hyperlink r:id="rId3591" ref="F1262"/>
    <hyperlink r:id="rId3592" ref="D1263"/>
    <hyperlink r:id="rId3593" ref="E1263"/>
    <hyperlink r:id="rId3594" ref="F1263"/>
    <hyperlink r:id="rId3595" ref="D1264"/>
    <hyperlink r:id="rId3596" ref="E1264"/>
    <hyperlink r:id="rId3597" ref="F1264"/>
    <hyperlink r:id="rId3598" ref="D1265"/>
    <hyperlink r:id="rId3599" ref="E1265"/>
    <hyperlink r:id="rId3600" ref="F1265"/>
    <hyperlink r:id="rId3601" ref="D1266"/>
    <hyperlink r:id="rId3602" ref="F1266"/>
    <hyperlink r:id="rId3603" ref="D1267"/>
    <hyperlink r:id="rId3604" ref="F1267"/>
    <hyperlink r:id="rId3605" ref="D1268"/>
    <hyperlink r:id="rId3606" ref="E1268"/>
    <hyperlink r:id="rId3607" ref="F1268"/>
    <hyperlink r:id="rId3608" ref="D1269"/>
    <hyperlink r:id="rId3609" ref="E1269"/>
    <hyperlink r:id="rId3610" ref="F1269"/>
    <hyperlink r:id="rId3611" ref="D1270"/>
    <hyperlink r:id="rId3612" ref="E1270"/>
    <hyperlink r:id="rId3613" ref="F1270"/>
    <hyperlink r:id="rId3614" ref="D1271"/>
    <hyperlink r:id="rId3615" ref="F1271"/>
    <hyperlink r:id="rId3616" ref="D1272"/>
    <hyperlink r:id="rId3617" ref="F1272"/>
    <hyperlink r:id="rId3618" ref="D1273"/>
    <hyperlink r:id="rId3619" ref="F1273"/>
    <hyperlink r:id="rId3620" ref="D1274"/>
    <hyperlink r:id="rId3621" ref="E1274"/>
    <hyperlink r:id="rId3622" ref="F1274"/>
    <hyperlink r:id="rId3623" ref="D1275"/>
    <hyperlink r:id="rId3624" ref="E1275"/>
    <hyperlink r:id="rId3625" ref="F1275"/>
    <hyperlink r:id="rId3626" ref="D1276"/>
    <hyperlink r:id="rId3627" ref="E1276"/>
    <hyperlink r:id="rId3628" ref="F1276"/>
    <hyperlink r:id="rId3629" ref="D1277"/>
    <hyperlink r:id="rId3630" ref="F1277"/>
    <hyperlink r:id="rId3631" ref="D1278"/>
    <hyperlink r:id="rId3632" ref="F1278"/>
    <hyperlink r:id="rId3633" ref="D1279"/>
    <hyperlink r:id="rId3634" ref="F1279"/>
    <hyperlink r:id="rId3635" ref="D1280"/>
    <hyperlink r:id="rId3636" ref="E1280"/>
    <hyperlink r:id="rId3637" ref="F1280"/>
    <hyperlink r:id="rId3638" ref="D1281"/>
    <hyperlink r:id="rId3639" ref="F1281"/>
    <hyperlink r:id="rId3640" ref="D1282"/>
    <hyperlink r:id="rId3641" ref="E1282"/>
    <hyperlink r:id="rId3642" ref="F1282"/>
    <hyperlink r:id="rId3643" ref="D1283"/>
    <hyperlink r:id="rId3644" ref="E1283"/>
    <hyperlink r:id="rId3645" ref="F1283"/>
    <hyperlink r:id="rId3646" ref="D1284"/>
    <hyperlink r:id="rId3647" ref="E1284"/>
    <hyperlink r:id="rId3648" ref="F1284"/>
    <hyperlink r:id="rId3649" ref="D1285"/>
    <hyperlink r:id="rId3650" ref="E1285"/>
    <hyperlink r:id="rId3651" ref="F1285"/>
    <hyperlink r:id="rId3652" ref="D1286"/>
    <hyperlink r:id="rId3653" ref="F1286"/>
    <hyperlink r:id="rId3654" ref="D1287"/>
    <hyperlink r:id="rId3655" ref="E1287"/>
    <hyperlink r:id="rId3656" ref="F1287"/>
    <hyperlink r:id="rId3657" ref="D1288"/>
    <hyperlink r:id="rId3658" ref="F1288"/>
    <hyperlink r:id="rId3659" ref="D1289"/>
    <hyperlink r:id="rId3660" ref="F1289"/>
    <hyperlink r:id="rId3661" ref="D1290"/>
    <hyperlink r:id="rId3662" ref="E1290"/>
    <hyperlink r:id="rId3663" ref="F1290"/>
    <hyperlink r:id="rId3664" ref="D1291"/>
    <hyperlink r:id="rId3665" ref="E1291"/>
    <hyperlink r:id="rId3666" ref="F1291"/>
    <hyperlink r:id="rId3667" ref="D1292"/>
    <hyperlink r:id="rId3668" ref="F1292"/>
    <hyperlink r:id="rId3669" ref="D1293"/>
    <hyperlink r:id="rId3670" ref="F1293"/>
    <hyperlink r:id="rId3671" ref="D1294"/>
    <hyperlink r:id="rId3672" ref="F1294"/>
    <hyperlink r:id="rId3673" ref="D1295"/>
    <hyperlink r:id="rId3674" ref="E1295"/>
    <hyperlink r:id="rId3675" ref="F1295"/>
    <hyperlink r:id="rId3676" ref="D1296"/>
    <hyperlink r:id="rId3677" ref="F1296"/>
    <hyperlink r:id="rId3678" ref="D1297"/>
    <hyperlink r:id="rId3679" ref="F1297"/>
    <hyperlink r:id="rId3680" ref="D1298"/>
    <hyperlink r:id="rId3681" ref="F1298"/>
    <hyperlink r:id="rId3682" ref="D1299"/>
    <hyperlink r:id="rId3683" ref="F1299"/>
    <hyperlink r:id="rId3684" ref="D1300"/>
    <hyperlink r:id="rId3685" ref="E1300"/>
    <hyperlink r:id="rId3686" ref="F1300"/>
    <hyperlink r:id="rId3687" ref="D1301"/>
    <hyperlink r:id="rId3688" ref="E1301"/>
    <hyperlink r:id="rId3689" ref="F1301"/>
    <hyperlink r:id="rId3690" ref="D1302"/>
    <hyperlink r:id="rId3691" ref="E1302"/>
    <hyperlink r:id="rId3692" ref="F1302"/>
    <hyperlink r:id="rId3693" ref="D1303"/>
    <hyperlink r:id="rId3694" ref="F1303"/>
    <hyperlink r:id="rId3695" ref="D1304"/>
    <hyperlink r:id="rId3696" ref="E1304"/>
    <hyperlink r:id="rId3697" ref="F1304"/>
    <hyperlink r:id="rId3698" ref="D1305"/>
    <hyperlink r:id="rId3699" ref="F1305"/>
    <hyperlink r:id="rId3700" ref="D1306"/>
    <hyperlink r:id="rId3701" ref="F1306"/>
    <hyperlink r:id="rId3702" ref="D1307"/>
    <hyperlink r:id="rId3703" ref="F1307"/>
    <hyperlink r:id="rId3704" ref="D1308"/>
    <hyperlink r:id="rId3705" ref="E1308"/>
    <hyperlink r:id="rId3706" ref="F1308"/>
    <hyperlink r:id="rId3707" ref="D1309"/>
    <hyperlink r:id="rId3708" ref="E1309"/>
    <hyperlink r:id="rId3709" ref="F1309"/>
    <hyperlink r:id="rId3710" ref="D1310"/>
    <hyperlink r:id="rId3711" ref="F1310"/>
    <hyperlink r:id="rId3712" ref="D1311"/>
    <hyperlink r:id="rId3713" ref="E1311"/>
    <hyperlink r:id="rId3714" ref="F1311"/>
    <hyperlink r:id="rId3715" ref="D1312"/>
    <hyperlink r:id="rId3716" ref="E1312"/>
    <hyperlink r:id="rId3717" ref="F1312"/>
    <hyperlink r:id="rId3718" ref="D1313"/>
    <hyperlink r:id="rId3719" ref="E1313"/>
    <hyperlink r:id="rId3720" ref="F1313"/>
    <hyperlink r:id="rId3721" ref="D1314"/>
    <hyperlink r:id="rId3722" ref="E1314"/>
    <hyperlink r:id="rId3723" ref="F1314"/>
    <hyperlink r:id="rId3724" ref="D1315"/>
    <hyperlink r:id="rId3725" ref="E1315"/>
    <hyperlink r:id="rId3726" ref="F1315"/>
    <hyperlink r:id="rId3727" ref="D1316"/>
    <hyperlink r:id="rId3728" ref="E1316"/>
    <hyperlink r:id="rId3729" ref="F1316"/>
    <hyperlink r:id="rId3730" ref="D1317"/>
    <hyperlink r:id="rId3731" ref="E1317"/>
    <hyperlink r:id="rId3732" ref="F1317"/>
    <hyperlink r:id="rId3733" ref="D1318"/>
    <hyperlink r:id="rId3734" ref="E1318"/>
    <hyperlink r:id="rId3735" ref="F1318"/>
    <hyperlink r:id="rId3736" ref="D1319"/>
    <hyperlink r:id="rId3737" ref="E1319"/>
    <hyperlink r:id="rId3738" ref="F1319"/>
    <hyperlink r:id="rId3739" ref="D1320"/>
    <hyperlink r:id="rId3740" ref="E1320"/>
    <hyperlink r:id="rId3741" ref="F1320"/>
    <hyperlink r:id="rId3742" ref="D1321"/>
    <hyperlink r:id="rId3743" ref="F1321"/>
    <hyperlink r:id="rId3744" ref="D1322"/>
    <hyperlink r:id="rId3745" ref="E1322"/>
    <hyperlink r:id="rId3746" ref="F1322"/>
    <hyperlink r:id="rId3747" ref="D1323"/>
    <hyperlink r:id="rId3748" ref="E1323"/>
    <hyperlink r:id="rId3749" ref="F1323"/>
    <hyperlink r:id="rId3750" ref="D1324"/>
    <hyperlink r:id="rId3751" ref="E1324"/>
    <hyperlink r:id="rId3752" ref="F1324"/>
    <hyperlink r:id="rId3753" ref="D1325"/>
    <hyperlink r:id="rId3754" ref="F1325"/>
    <hyperlink r:id="rId3755" ref="D1326"/>
    <hyperlink r:id="rId3756" ref="E1326"/>
    <hyperlink r:id="rId3757" ref="F1326"/>
    <hyperlink r:id="rId3758" ref="D1327"/>
    <hyperlink r:id="rId3759" ref="E1327"/>
    <hyperlink r:id="rId3760" ref="F1327"/>
    <hyperlink r:id="rId3761" ref="D1328"/>
    <hyperlink r:id="rId3762" ref="F1328"/>
    <hyperlink r:id="rId3763" ref="D1329"/>
    <hyperlink r:id="rId3764" ref="E1329"/>
    <hyperlink r:id="rId3765" ref="F1329"/>
    <hyperlink r:id="rId3766" ref="D1330"/>
    <hyperlink r:id="rId3767" ref="E1330"/>
    <hyperlink r:id="rId3768" ref="F1330"/>
    <hyperlink r:id="rId3769" ref="D1331"/>
    <hyperlink r:id="rId3770" ref="E1331"/>
    <hyperlink r:id="rId3771" ref="F1331"/>
    <hyperlink r:id="rId3772" ref="D1332"/>
    <hyperlink r:id="rId3773" ref="E1332"/>
    <hyperlink r:id="rId3774" ref="F1332"/>
    <hyperlink r:id="rId3775" ref="D1333"/>
    <hyperlink r:id="rId3776" ref="F1333"/>
    <hyperlink r:id="rId3777" ref="D1334"/>
    <hyperlink r:id="rId3778" ref="E1334"/>
    <hyperlink r:id="rId3779" ref="F1334"/>
    <hyperlink r:id="rId3780" ref="D1335"/>
    <hyperlink r:id="rId3781" ref="E1335"/>
    <hyperlink r:id="rId3782" ref="F1335"/>
    <hyperlink r:id="rId3783" ref="D1336"/>
    <hyperlink r:id="rId3784" ref="E1336"/>
    <hyperlink r:id="rId3785" ref="F1336"/>
    <hyperlink r:id="rId3786" ref="D1337"/>
    <hyperlink r:id="rId3787" ref="E1337"/>
    <hyperlink r:id="rId3788" ref="F1337"/>
    <hyperlink r:id="rId3789" ref="D1338"/>
    <hyperlink r:id="rId3790" ref="F1338"/>
    <hyperlink r:id="rId3791" ref="D1339"/>
    <hyperlink r:id="rId3792" ref="E1339"/>
    <hyperlink r:id="rId3793" ref="F1339"/>
    <hyperlink r:id="rId3794" ref="D1340"/>
    <hyperlink r:id="rId3795" ref="E1340"/>
    <hyperlink r:id="rId3796" ref="F1340"/>
    <hyperlink r:id="rId3797" ref="D1341"/>
    <hyperlink r:id="rId3798" ref="F1341"/>
    <hyperlink r:id="rId3799" ref="D1342"/>
    <hyperlink r:id="rId3800" ref="E1342"/>
    <hyperlink r:id="rId3801" ref="F1342"/>
    <hyperlink r:id="rId3802" ref="D1343"/>
    <hyperlink r:id="rId3803" ref="E1343"/>
    <hyperlink r:id="rId3804" ref="F1343"/>
    <hyperlink r:id="rId3805" ref="D1344"/>
    <hyperlink r:id="rId3806" ref="E1344"/>
    <hyperlink r:id="rId3807" ref="F1344"/>
    <hyperlink r:id="rId3808" ref="D1345"/>
    <hyperlink r:id="rId3809" ref="F1345"/>
    <hyperlink r:id="rId3810" ref="D1346"/>
    <hyperlink r:id="rId3811" ref="E1346"/>
    <hyperlink r:id="rId3812" ref="F1346"/>
    <hyperlink r:id="rId3813" ref="D1347"/>
    <hyperlink r:id="rId3814" ref="E1347"/>
    <hyperlink r:id="rId3815" ref="F1347"/>
    <hyperlink r:id="rId3816" ref="D1348"/>
    <hyperlink r:id="rId3817" ref="E1348"/>
    <hyperlink r:id="rId3818" ref="F1348"/>
    <hyperlink r:id="rId3819" ref="D1349"/>
    <hyperlink r:id="rId3820" ref="E1349"/>
    <hyperlink r:id="rId3821" ref="F1349"/>
    <hyperlink r:id="rId3822" ref="D1350"/>
    <hyperlink r:id="rId3823" ref="F1350"/>
    <hyperlink r:id="rId3824" ref="D1351"/>
    <hyperlink r:id="rId3825" ref="F1351"/>
    <hyperlink r:id="rId3826" ref="D1352"/>
    <hyperlink r:id="rId3827" ref="E1352"/>
    <hyperlink r:id="rId3828" ref="F1352"/>
    <hyperlink r:id="rId3829" ref="D1353"/>
    <hyperlink r:id="rId3830" ref="E1353"/>
    <hyperlink r:id="rId3831" ref="F1353"/>
    <hyperlink r:id="rId3832" ref="D1354"/>
    <hyperlink r:id="rId3833" ref="E1354"/>
    <hyperlink r:id="rId3834" ref="F1354"/>
    <hyperlink r:id="rId3835" ref="D1355"/>
    <hyperlink r:id="rId3836" ref="E1355"/>
    <hyperlink r:id="rId3837" ref="F1355"/>
    <hyperlink r:id="rId3838" ref="D1356"/>
    <hyperlink r:id="rId3839" ref="E1356"/>
    <hyperlink r:id="rId3840" ref="F1356"/>
    <hyperlink r:id="rId3841" ref="D1357"/>
    <hyperlink r:id="rId3842" ref="E1357"/>
    <hyperlink r:id="rId3843" ref="F1357"/>
    <hyperlink r:id="rId3844" ref="D1358"/>
    <hyperlink r:id="rId3845" ref="F1358"/>
    <hyperlink r:id="rId3846" ref="D1359"/>
    <hyperlink r:id="rId3847" ref="E1359"/>
    <hyperlink r:id="rId3848" ref="F1359"/>
    <hyperlink r:id="rId3849" ref="D1360"/>
    <hyperlink r:id="rId3850" ref="E1360"/>
    <hyperlink r:id="rId3851" ref="F1360"/>
    <hyperlink r:id="rId3852" ref="D1361"/>
    <hyperlink r:id="rId3853" ref="E1361"/>
    <hyperlink r:id="rId3854" ref="F1361"/>
    <hyperlink r:id="rId3855" ref="D1362"/>
    <hyperlink r:id="rId3856" ref="F1362"/>
    <hyperlink r:id="rId3857" ref="D1363"/>
    <hyperlink r:id="rId3858" ref="F1363"/>
    <hyperlink r:id="rId3859" ref="D1364"/>
    <hyperlink r:id="rId3860" ref="F1364"/>
    <hyperlink r:id="rId3861" ref="D1365"/>
    <hyperlink r:id="rId3862" ref="E1365"/>
    <hyperlink r:id="rId3863" ref="F1365"/>
    <hyperlink r:id="rId3864" ref="D1366"/>
    <hyperlink r:id="rId3865" ref="F1366"/>
    <hyperlink r:id="rId3866" ref="D1367"/>
    <hyperlink r:id="rId3867" ref="E1367"/>
    <hyperlink r:id="rId3868" ref="F1367"/>
    <hyperlink r:id="rId3869" ref="D1368"/>
    <hyperlink r:id="rId3870" ref="E1368"/>
    <hyperlink r:id="rId3871" ref="F1368"/>
    <hyperlink r:id="rId3872" ref="D1369"/>
    <hyperlink r:id="rId3873" ref="F1369"/>
    <hyperlink r:id="rId3874" ref="D1370"/>
    <hyperlink r:id="rId3875" ref="E1370"/>
    <hyperlink r:id="rId3876" ref="F1370"/>
    <hyperlink r:id="rId3877" ref="D1371"/>
    <hyperlink r:id="rId3878" ref="F1371"/>
    <hyperlink r:id="rId3879" ref="D1372"/>
    <hyperlink r:id="rId3880" ref="F1372"/>
    <hyperlink r:id="rId3881" ref="D1373"/>
    <hyperlink r:id="rId3882" ref="F1373"/>
    <hyperlink r:id="rId3883" ref="D1374"/>
    <hyperlink r:id="rId3884" ref="F1374"/>
    <hyperlink r:id="rId3885" ref="D1375"/>
    <hyperlink r:id="rId3886" ref="E1375"/>
    <hyperlink r:id="rId3887" ref="F1375"/>
    <hyperlink r:id="rId3888" ref="D1376"/>
    <hyperlink r:id="rId3889" ref="E1376"/>
    <hyperlink r:id="rId3890" ref="F1376"/>
    <hyperlink r:id="rId3891" ref="D1377"/>
    <hyperlink r:id="rId3892" ref="E1377"/>
    <hyperlink r:id="rId3893" ref="F1377"/>
    <hyperlink r:id="rId3894" ref="D1378"/>
    <hyperlink r:id="rId3895" ref="E1378"/>
    <hyperlink r:id="rId3896" ref="F1378"/>
    <hyperlink r:id="rId3897" ref="D1379"/>
    <hyperlink r:id="rId3898" ref="F1379"/>
    <hyperlink r:id="rId3899" ref="D1380"/>
    <hyperlink r:id="rId3900" ref="F1380"/>
    <hyperlink r:id="rId3901" ref="D1381"/>
    <hyperlink r:id="rId3902" ref="E1381"/>
    <hyperlink r:id="rId3903" ref="F1381"/>
    <hyperlink r:id="rId3904" ref="D1382"/>
    <hyperlink r:id="rId3905" ref="F1382"/>
    <hyperlink r:id="rId3906" ref="D1383"/>
    <hyperlink r:id="rId3907" ref="F1383"/>
    <hyperlink r:id="rId3908" ref="D1384"/>
    <hyperlink r:id="rId3909" ref="E1384"/>
    <hyperlink r:id="rId3910" ref="F1384"/>
    <hyperlink r:id="rId3911" ref="D1385"/>
    <hyperlink r:id="rId3912" ref="F1385"/>
    <hyperlink r:id="rId3913" ref="D1386"/>
    <hyperlink r:id="rId3914" ref="F1386"/>
    <hyperlink r:id="rId3915" ref="D1387"/>
    <hyperlink r:id="rId3916" ref="F1387"/>
    <hyperlink r:id="rId3917" ref="D1388"/>
    <hyperlink r:id="rId3918" ref="E1388"/>
    <hyperlink r:id="rId3919" ref="F1388"/>
    <hyperlink r:id="rId3920" ref="D1389"/>
    <hyperlink r:id="rId3921" ref="F1389"/>
    <hyperlink r:id="rId3922" ref="D1390"/>
    <hyperlink r:id="rId3923" ref="E1390"/>
    <hyperlink r:id="rId3924" ref="F1390"/>
    <hyperlink r:id="rId3925" ref="D1391"/>
    <hyperlink r:id="rId3926" ref="E1391"/>
    <hyperlink r:id="rId3927" ref="F1391"/>
    <hyperlink r:id="rId3928" ref="D1392"/>
    <hyperlink r:id="rId3929" ref="F1392"/>
    <hyperlink r:id="rId3930" ref="D1393"/>
    <hyperlink r:id="rId3931" ref="F1393"/>
    <hyperlink r:id="rId3932" ref="D1394"/>
    <hyperlink r:id="rId3933" ref="F1394"/>
    <hyperlink r:id="rId3934" ref="D1395"/>
    <hyperlink r:id="rId3935" ref="E1395"/>
    <hyperlink r:id="rId3936" ref="F1395"/>
    <hyperlink r:id="rId3937" ref="D1396"/>
    <hyperlink r:id="rId3938" ref="E1396"/>
    <hyperlink r:id="rId3939" ref="F1396"/>
    <hyperlink r:id="rId3940" ref="D1397"/>
    <hyperlink r:id="rId3941" ref="F1397"/>
    <hyperlink r:id="rId3942" ref="D1398"/>
    <hyperlink r:id="rId3943" ref="E1398"/>
    <hyperlink r:id="rId3944" ref="F1398"/>
    <hyperlink r:id="rId3945" ref="D1399"/>
    <hyperlink r:id="rId3946" ref="E1399"/>
    <hyperlink r:id="rId3947" ref="F1399"/>
    <hyperlink r:id="rId3948" ref="D1400"/>
    <hyperlink r:id="rId3949" ref="F1400"/>
    <hyperlink r:id="rId3950" ref="D1401"/>
    <hyperlink r:id="rId3951" ref="F1401"/>
    <hyperlink r:id="rId3952" ref="D1402"/>
    <hyperlink r:id="rId3953" ref="E1402"/>
    <hyperlink r:id="rId3954" ref="F1402"/>
    <hyperlink r:id="rId3955" ref="D1403"/>
    <hyperlink r:id="rId3956" ref="F1403"/>
    <hyperlink r:id="rId3957" ref="D1404"/>
    <hyperlink r:id="rId3958" ref="F1404"/>
    <hyperlink r:id="rId3959" ref="D1405"/>
    <hyperlink r:id="rId3960" ref="F1405"/>
    <hyperlink r:id="rId3961" ref="D1406"/>
    <hyperlink r:id="rId3962" ref="E1406"/>
    <hyperlink r:id="rId3963" ref="F1406"/>
    <hyperlink r:id="rId3964" ref="D1407"/>
    <hyperlink r:id="rId3965" ref="E1407"/>
    <hyperlink r:id="rId3966" ref="F1407"/>
    <hyperlink r:id="rId3967" ref="D1408"/>
    <hyperlink r:id="rId3968" ref="E1408"/>
    <hyperlink r:id="rId3969" ref="F1408"/>
    <hyperlink r:id="rId3970" ref="D1409"/>
    <hyperlink r:id="rId3971" ref="F1409"/>
    <hyperlink r:id="rId3972" ref="D1410"/>
    <hyperlink r:id="rId3973" ref="F1410"/>
    <hyperlink r:id="rId3974" ref="D1411"/>
    <hyperlink r:id="rId3975" ref="F1411"/>
    <hyperlink r:id="rId3976" ref="D1412"/>
    <hyperlink r:id="rId3977" ref="F1412"/>
    <hyperlink r:id="rId3978" ref="D1413"/>
    <hyperlink r:id="rId3979" ref="E1413"/>
    <hyperlink r:id="rId3980" ref="F1413"/>
    <hyperlink r:id="rId3981" ref="D1414"/>
    <hyperlink r:id="rId3982" ref="F1414"/>
    <hyperlink r:id="rId3983" ref="D1415"/>
    <hyperlink r:id="rId3984" ref="F1415"/>
    <hyperlink r:id="rId3985" ref="D1416"/>
    <hyperlink r:id="rId3986" ref="F1416"/>
    <hyperlink r:id="rId3987" ref="D1417"/>
    <hyperlink r:id="rId3988" ref="F1417"/>
    <hyperlink r:id="rId3989" ref="D1418"/>
    <hyperlink r:id="rId3990" ref="E1418"/>
    <hyperlink r:id="rId3991" ref="F1418"/>
    <hyperlink r:id="rId3992" ref="D1419"/>
    <hyperlink r:id="rId3993" ref="F1419"/>
    <hyperlink r:id="rId3994" ref="D1420"/>
    <hyperlink r:id="rId3995" ref="F1420"/>
    <hyperlink r:id="rId3996" ref="D1421"/>
    <hyperlink r:id="rId3997" ref="F1421"/>
    <hyperlink r:id="rId3998" ref="D1422"/>
    <hyperlink r:id="rId3999" ref="F1422"/>
    <hyperlink r:id="rId4000" ref="D1423"/>
    <hyperlink r:id="rId4001" ref="F1423"/>
    <hyperlink r:id="rId4002" ref="D1424"/>
    <hyperlink r:id="rId4003" ref="F1424"/>
    <hyperlink r:id="rId4004" ref="D1425"/>
    <hyperlink r:id="rId4005" ref="F1425"/>
    <hyperlink r:id="rId4006" ref="D1426"/>
    <hyperlink r:id="rId4007" ref="E1426"/>
    <hyperlink r:id="rId4008" ref="F1426"/>
    <hyperlink r:id="rId4009" ref="D1427"/>
    <hyperlink r:id="rId4010" ref="E1427"/>
    <hyperlink r:id="rId4011" ref="F1427"/>
    <hyperlink r:id="rId4012" ref="D1428"/>
    <hyperlink r:id="rId4013" ref="F1428"/>
    <hyperlink r:id="rId4014" ref="D1429"/>
    <hyperlink r:id="rId4015" ref="F1429"/>
    <hyperlink r:id="rId4016" ref="D1430"/>
    <hyperlink r:id="rId4017" ref="E1430"/>
    <hyperlink r:id="rId4018" ref="F1430"/>
    <hyperlink r:id="rId4019" ref="D1431"/>
    <hyperlink r:id="rId4020" ref="E1431"/>
    <hyperlink r:id="rId4021" ref="F1431"/>
    <hyperlink r:id="rId4022" ref="D1432"/>
    <hyperlink r:id="rId4023" ref="E1432"/>
    <hyperlink r:id="rId4024" ref="F1432"/>
    <hyperlink r:id="rId4025" ref="D1433"/>
    <hyperlink r:id="rId4026" ref="F1433"/>
    <hyperlink r:id="rId4027" ref="D1434"/>
    <hyperlink r:id="rId4028" ref="F1434"/>
    <hyperlink r:id="rId4029" ref="D1435"/>
    <hyperlink r:id="rId4030" ref="E1435"/>
    <hyperlink r:id="rId4031" ref="F1435"/>
    <hyperlink r:id="rId4032" ref="D1436"/>
    <hyperlink r:id="rId4033" ref="E1436"/>
    <hyperlink r:id="rId4034" ref="F1436"/>
    <hyperlink r:id="rId4035" ref="D1437"/>
    <hyperlink r:id="rId4036" ref="F1437"/>
    <hyperlink r:id="rId4037" ref="D1438"/>
    <hyperlink r:id="rId4038" ref="F1438"/>
    <hyperlink r:id="rId4039" ref="D1439"/>
    <hyperlink r:id="rId4040" ref="F1439"/>
    <hyperlink r:id="rId4041" ref="D1440"/>
    <hyperlink r:id="rId4042" ref="E1440"/>
    <hyperlink r:id="rId4043" ref="F1440"/>
    <hyperlink r:id="rId4044" ref="D1441"/>
    <hyperlink r:id="rId4045" ref="F1441"/>
    <hyperlink r:id="rId4046" ref="D1442"/>
    <hyperlink r:id="rId4047" ref="E1442"/>
    <hyperlink r:id="rId4048" ref="F1442"/>
    <hyperlink r:id="rId4049" ref="D1443"/>
    <hyperlink r:id="rId4050" ref="F1443"/>
    <hyperlink r:id="rId4051" ref="D1444"/>
    <hyperlink r:id="rId4052" ref="F1444"/>
    <hyperlink r:id="rId4053" ref="D1445"/>
    <hyperlink r:id="rId4054" ref="F1445"/>
    <hyperlink r:id="rId4055" ref="D1446"/>
    <hyperlink r:id="rId4056" ref="E1446"/>
    <hyperlink r:id="rId4057" ref="F1446"/>
    <hyperlink r:id="rId4058" ref="D1447"/>
    <hyperlink r:id="rId4059" ref="F1447"/>
    <hyperlink r:id="rId4060" ref="D1448"/>
    <hyperlink r:id="rId4061" ref="F1448"/>
    <hyperlink r:id="rId4062" ref="D1449"/>
    <hyperlink r:id="rId4063" ref="F1449"/>
    <hyperlink r:id="rId4064" ref="D1450"/>
    <hyperlink r:id="rId4065" ref="E1450"/>
    <hyperlink r:id="rId4066" ref="F1450"/>
    <hyperlink r:id="rId4067" ref="D1451"/>
    <hyperlink r:id="rId4068" ref="F1451"/>
    <hyperlink r:id="rId4069" ref="D1452"/>
    <hyperlink r:id="rId4070" ref="E1452"/>
    <hyperlink r:id="rId4071" ref="F1452"/>
    <hyperlink r:id="rId4072" ref="D1453"/>
    <hyperlink r:id="rId4073" ref="E1453"/>
    <hyperlink r:id="rId4074" ref="F1453"/>
    <hyperlink r:id="rId4075" ref="D1454"/>
    <hyperlink r:id="rId4076" ref="E1454"/>
    <hyperlink r:id="rId4077" ref="F1454"/>
    <hyperlink r:id="rId4078" ref="D1455"/>
    <hyperlink r:id="rId4079" ref="E1455"/>
    <hyperlink r:id="rId4080" ref="F1455"/>
    <hyperlink r:id="rId4081" ref="D1456"/>
    <hyperlink r:id="rId4082" ref="E1456"/>
    <hyperlink r:id="rId4083" ref="F1456"/>
    <hyperlink r:id="rId4084" ref="D1457"/>
    <hyperlink r:id="rId4085" ref="E1457"/>
    <hyperlink r:id="rId4086" ref="F1457"/>
    <hyperlink r:id="rId4087" ref="D1458"/>
    <hyperlink r:id="rId4088" ref="E1458"/>
    <hyperlink r:id="rId4089" ref="F1458"/>
    <hyperlink r:id="rId4090" ref="D1459"/>
    <hyperlink r:id="rId4091" ref="F1459"/>
    <hyperlink r:id="rId4092" ref="D1460"/>
    <hyperlink r:id="rId4093" ref="E1460"/>
    <hyperlink r:id="rId4094" ref="F1460"/>
    <hyperlink r:id="rId4095" ref="D1461"/>
    <hyperlink r:id="rId4096" ref="E1461"/>
    <hyperlink r:id="rId4097" ref="F1461"/>
    <hyperlink r:id="rId4098" ref="D1462"/>
    <hyperlink r:id="rId4099" ref="F1462"/>
    <hyperlink r:id="rId4100" ref="D1463"/>
    <hyperlink r:id="rId4101" ref="F1463"/>
    <hyperlink r:id="rId4102" ref="D1464"/>
    <hyperlink r:id="rId4103" ref="E1464"/>
    <hyperlink r:id="rId4104" ref="F1464"/>
    <hyperlink r:id="rId4105" ref="D1465"/>
    <hyperlink r:id="rId4106" ref="F1465"/>
    <hyperlink r:id="rId4107" ref="D1466"/>
    <hyperlink r:id="rId4108" ref="F1466"/>
    <hyperlink r:id="rId4109" ref="D1467"/>
    <hyperlink r:id="rId4110" ref="E1467"/>
    <hyperlink r:id="rId4111" ref="F1467"/>
    <hyperlink r:id="rId4112" ref="D1468"/>
    <hyperlink r:id="rId4113" ref="E1468"/>
    <hyperlink r:id="rId4114" ref="F1468"/>
    <hyperlink r:id="rId4115" ref="D1469"/>
    <hyperlink r:id="rId4116" ref="E1469"/>
    <hyperlink r:id="rId4117" ref="F1469"/>
    <hyperlink r:id="rId4118" ref="D1470"/>
    <hyperlink r:id="rId4119" ref="E1470"/>
    <hyperlink r:id="rId4120" ref="F1470"/>
    <hyperlink r:id="rId4121" ref="D1471"/>
    <hyperlink r:id="rId4122" ref="F1471"/>
    <hyperlink r:id="rId4123" ref="D1472"/>
    <hyperlink r:id="rId4124" ref="F1472"/>
    <hyperlink r:id="rId4125" ref="D1473"/>
    <hyperlink r:id="rId4126" ref="E1473"/>
    <hyperlink r:id="rId4127" ref="F1473"/>
    <hyperlink r:id="rId4128" ref="D1474"/>
    <hyperlink r:id="rId4129" ref="F1474"/>
    <hyperlink r:id="rId4130" ref="D1475"/>
    <hyperlink r:id="rId4131" ref="F1475"/>
    <hyperlink r:id="rId4132" ref="D1476"/>
    <hyperlink r:id="rId4133" ref="F1476"/>
    <hyperlink r:id="rId4134" ref="D1477"/>
    <hyperlink r:id="rId4135" ref="F1477"/>
    <hyperlink r:id="rId4136" ref="D1478"/>
    <hyperlink r:id="rId4137" ref="E1478"/>
    <hyperlink r:id="rId4138" ref="F1478"/>
    <hyperlink r:id="rId4139" ref="D1479"/>
    <hyperlink r:id="rId4140" ref="F1479"/>
    <hyperlink r:id="rId4141" ref="D1480"/>
    <hyperlink r:id="rId4142" ref="E1480"/>
    <hyperlink r:id="rId4143" ref="F1480"/>
    <hyperlink r:id="rId4144" ref="D1481"/>
    <hyperlink r:id="rId4145" ref="E1481"/>
    <hyperlink r:id="rId4146" ref="F1481"/>
    <hyperlink r:id="rId4147" ref="D1482"/>
    <hyperlink r:id="rId4148" ref="F1482"/>
    <hyperlink r:id="rId4149" ref="D1483"/>
    <hyperlink r:id="rId4150" ref="E1483"/>
    <hyperlink r:id="rId4151" ref="F1483"/>
    <hyperlink r:id="rId4152" ref="D1484"/>
    <hyperlink r:id="rId4153" ref="F1484"/>
    <hyperlink r:id="rId4154" ref="D1485"/>
    <hyperlink r:id="rId4155" ref="F1485"/>
    <hyperlink r:id="rId4156" ref="D1486"/>
    <hyperlink r:id="rId4157" ref="E1486"/>
    <hyperlink r:id="rId4158" ref="F1486"/>
    <hyperlink r:id="rId4159" ref="D1487"/>
    <hyperlink r:id="rId4160" ref="F1487"/>
    <hyperlink r:id="rId4161" ref="D1488"/>
    <hyperlink r:id="rId4162" ref="E1488"/>
    <hyperlink r:id="rId4163" ref="F1488"/>
    <hyperlink r:id="rId4164" ref="D1489"/>
    <hyperlink r:id="rId4165" ref="F1489"/>
    <hyperlink r:id="rId4166" ref="D1490"/>
    <hyperlink r:id="rId4167" ref="E1490"/>
    <hyperlink r:id="rId4168" ref="F1490"/>
    <hyperlink r:id="rId4169" ref="D1491"/>
    <hyperlink r:id="rId4170" ref="F1491"/>
    <hyperlink r:id="rId4171" ref="D1492"/>
    <hyperlink r:id="rId4172" ref="E1492"/>
    <hyperlink r:id="rId4173" ref="F1492"/>
    <hyperlink r:id="rId4174" ref="D1493"/>
    <hyperlink r:id="rId4175" ref="F1493"/>
    <hyperlink r:id="rId4176" ref="D1494"/>
    <hyperlink r:id="rId4177" ref="E1494"/>
    <hyperlink r:id="rId4178" ref="F1494"/>
    <hyperlink r:id="rId4179" ref="D1495"/>
    <hyperlink r:id="rId4180" ref="F1495"/>
    <hyperlink r:id="rId4181" ref="D1496"/>
    <hyperlink r:id="rId4182" ref="F1496"/>
    <hyperlink r:id="rId4183" ref="D1497"/>
    <hyperlink r:id="rId4184" ref="F1497"/>
    <hyperlink r:id="rId4185" ref="D1498"/>
    <hyperlink r:id="rId4186" ref="E1498"/>
    <hyperlink r:id="rId4187" ref="F1498"/>
    <hyperlink r:id="rId4188" ref="D1499"/>
    <hyperlink r:id="rId4189" ref="E1499"/>
    <hyperlink r:id="rId4190" ref="F1499"/>
    <hyperlink r:id="rId4191" ref="D1500"/>
    <hyperlink r:id="rId4192" ref="F1500"/>
    <hyperlink r:id="rId4193" ref="D1501"/>
    <hyperlink r:id="rId4194" ref="F1501"/>
    <hyperlink r:id="rId4195" ref="D1502"/>
    <hyperlink r:id="rId4196" ref="F1502"/>
    <hyperlink r:id="rId4197" ref="D1503"/>
    <hyperlink r:id="rId4198" ref="F1503"/>
    <hyperlink r:id="rId4199" ref="D1504"/>
    <hyperlink r:id="rId4200" ref="F1504"/>
    <hyperlink r:id="rId4201" ref="D1505"/>
    <hyperlink r:id="rId4202" ref="F1505"/>
    <hyperlink r:id="rId4203" ref="D1506"/>
    <hyperlink r:id="rId4204" ref="F1506"/>
    <hyperlink r:id="rId4205" ref="D1507"/>
    <hyperlink r:id="rId4206" ref="E1507"/>
    <hyperlink r:id="rId4207" ref="F1507"/>
    <hyperlink r:id="rId4208" ref="D1508"/>
    <hyperlink r:id="rId4209" ref="E1508"/>
    <hyperlink r:id="rId4210" ref="F1508"/>
    <hyperlink r:id="rId4211" ref="D1509"/>
    <hyperlink r:id="rId4212" ref="F1509"/>
    <hyperlink r:id="rId4213" ref="D1510"/>
    <hyperlink r:id="rId4214" ref="F1510"/>
    <hyperlink r:id="rId4215" ref="D1511"/>
    <hyperlink r:id="rId4216" ref="F1511"/>
    <hyperlink r:id="rId4217" ref="D1512"/>
    <hyperlink r:id="rId4218" ref="F1512"/>
    <hyperlink r:id="rId4219" ref="D1513"/>
    <hyperlink r:id="rId4220" ref="F1513"/>
    <hyperlink r:id="rId4221" ref="D1514"/>
    <hyperlink r:id="rId4222" ref="F1514"/>
    <hyperlink r:id="rId4223" ref="D1515"/>
    <hyperlink r:id="rId4224" ref="F1515"/>
    <hyperlink r:id="rId4225" ref="D1516"/>
    <hyperlink r:id="rId4226" ref="F1516"/>
    <hyperlink r:id="rId4227" ref="D1517"/>
    <hyperlink r:id="rId4228" ref="E1517"/>
    <hyperlink r:id="rId4229" ref="F1517"/>
    <hyperlink r:id="rId4230" ref="D1518"/>
    <hyperlink r:id="rId4231" ref="E1518"/>
    <hyperlink r:id="rId4232" ref="F1518"/>
    <hyperlink r:id="rId4233" ref="D1519"/>
    <hyperlink r:id="rId4234" ref="E1519"/>
    <hyperlink r:id="rId4235" ref="F1519"/>
    <hyperlink r:id="rId4236" ref="D1520"/>
    <hyperlink r:id="rId4237" ref="E1520"/>
    <hyperlink r:id="rId4238" ref="F1520"/>
    <hyperlink r:id="rId4239" ref="D1521"/>
    <hyperlink r:id="rId4240" ref="F1521"/>
    <hyperlink r:id="rId4241" ref="D1522"/>
    <hyperlink r:id="rId4242" ref="F1522"/>
    <hyperlink r:id="rId4243" ref="D1523"/>
    <hyperlink r:id="rId4244" ref="F1523"/>
    <hyperlink r:id="rId4245" ref="D1524"/>
    <hyperlink r:id="rId4246" ref="F1524"/>
    <hyperlink r:id="rId4247" ref="D1525"/>
    <hyperlink r:id="rId4248" ref="F1525"/>
    <hyperlink r:id="rId4249" ref="D1526"/>
    <hyperlink r:id="rId4250" ref="F1526"/>
    <hyperlink r:id="rId4251" ref="D1527"/>
    <hyperlink r:id="rId4252" ref="F1527"/>
    <hyperlink r:id="rId4253" ref="D1528"/>
    <hyperlink r:id="rId4254" ref="E1528"/>
    <hyperlink r:id="rId4255" ref="F1528"/>
    <hyperlink r:id="rId4256" ref="D1529"/>
    <hyperlink r:id="rId4257" ref="F1529"/>
  </hyperlinks>
  <drawing r:id="rId4258"/>
  <legacyDrawing r:id="rId4259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5.75"/>
    <col customWidth="1" min="3" max="3" width="20.13"/>
    <col customWidth="1" min="4" max="4" width="5.75"/>
    <col customWidth="1" min="5" max="5" width="20.13"/>
    <col customWidth="1" min="6" max="6" width="5.75"/>
    <col customWidth="1" min="7" max="7" width="20.13"/>
    <col customWidth="1" min="8" max="8" width="5.75"/>
    <col customWidth="1" min="9" max="9" width="20.13"/>
    <col customWidth="1" min="10" max="10" width="5.75"/>
  </cols>
  <sheetData>
    <row r="1">
      <c r="A1" s="18" t="s">
        <v>1838</v>
      </c>
      <c r="B1" s="19"/>
      <c r="C1" s="18" t="s">
        <v>7</v>
      </c>
      <c r="D1" s="19"/>
      <c r="E1" s="18" t="s">
        <v>8</v>
      </c>
      <c r="F1" s="19"/>
      <c r="G1" s="18" t="s">
        <v>11967</v>
      </c>
      <c r="H1" s="19"/>
      <c r="I1" s="20" t="s">
        <v>8586</v>
      </c>
      <c r="J1" s="19"/>
    </row>
    <row r="2">
      <c r="A2" s="22" t="s">
        <v>1840</v>
      </c>
      <c r="B2" s="23">
        <f>1000-SUM(B5:B12)</f>
        <v>130</v>
      </c>
      <c r="C2" s="22" t="s">
        <v>1840</v>
      </c>
      <c r="D2" s="23">
        <f>1000-SUM(D5:D12)</f>
        <v>15</v>
      </c>
      <c r="E2" s="22" t="s">
        <v>1840</v>
      </c>
      <c r="F2" s="23">
        <f>1000-SUM(F5:F12)</f>
        <v>105</v>
      </c>
      <c r="G2" s="22" t="s">
        <v>1840</v>
      </c>
      <c r="H2" s="23">
        <f>1000-SUM(H5:H12)</f>
        <v>0</v>
      </c>
      <c r="I2" s="45" t="s">
        <v>1840</v>
      </c>
      <c r="J2" s="23">
        <f>1000-SUM(J5:J12)</f>
        <v>15</v>
      </c>
    </row>
    <row r="3">
      <c r="A3" s="22" t="s">
        <v>1841</v>
      </c>
      <c r="B3" s="23">
        <f>COUNTBLANK(A5:A12)</f>
        <v>0</v>
      </c>
      <c r="C3" s="22" t="s">
        <v>1841</v>
      </c>
      <c r="D3" s="23">
        <f>COUNTBLANK(C5:C12)</f>
        <v>0</v>
      </c>
      <c r="E3" s="22" t="s">
        <v>1841</v>
      </c>
      <c r="F3" s="23">
        <f>COUNTBLANK(E5:E12)</f>
        <v>0</v>
      </c>
      <c r="G3" s="22" t="s">
        <v>1841</v>
      </c>
      <c r="H3" s="23">
        <f>COUNTBLANK(G5:G12)</f>
        <v>0</v>
      </c>
      <c r="I3" s="45" t="s">
        <v>1841</v>
      </c>
      <c r="J3" s="23">
        <f>COUNTBLANK(I5:I12)</f>
        <v>0</v>
      </c>
    </row>
    <row r="4">
      <c r="A4" s="24" t="s">
        <v>88</v>
      </c>
      <c r="B4" s="25" t="s">
        <v>1842</v>
      </c>
      <c r="C4" s="24" t="s">
        <v>88</v>
      </c>
      <c r="D4" s="25" t="s">
        <v>1842</v>
      </c>
      <c r="E4" s="24" t="s">
        <v>88</v>
      </c>
      <c r="F4" s="25" t="s">
        <v>1842</v>
      </c>
      <c r="G4" s="24" t="s">
        <v>88</v>
      </c>
      <c r="H4" s="25" t="s">
        <v>1842</v>
      </c>
      <c r="I4" s="10" t="s">
        <v>88</v>
      </c>
      <c r="J4" s="130" t="s">
        <v>1842</v>
      </c>
    </row>
    <row r="5">
      <c r="A5" s="27" t="s">
        <v>68</v>
      </c>
      <c r="B5" s="28">
        <v>150.0</v>
      </c>
      <c r="C5" s="29" t="s">
        <v>58</v>
      </c>
      <c r="D5" s="28">
        <v>300.0</v>
      </c>
      <c r="E5" s="29" t="s">
        <v>668</v>
      </c>
      <c r="F5" s="28">
        <v>130.0</v>
      </c>
      <c r="G5" s="29" t="s">
        <v>496</v>
      </c>
      <c r="H5" s="28">
        <v>410.0</v>
      </c>
      <c r="I5" s="30" t="s">
        <v>1860</v>
      </c>
      <c r="J5" s="28">
        <v>280.0</v>
      </c>
    </row>
    <row r="6">
      <c r="A6" s="80" t="s">
        <v>1906</v>
      </c>
      <c r="B6" s="31">
        <v>160.0</v>
      </c>
      <c r="C6" s="27" t="s">
        <v>38</v>
      </c>
      <c r="D6" s="31">
        <v>415.0</v>
      </c>
      <c r="E6" s="27" t="s">
        <v>37</v>
      </c>
      <c r="F6" s="31">
        <v>410.0</v>
      </c>
      <c r="G6" s="27" t="s">
        <v>926</v>
      </c>
      <c r="H6" s="31">
        <v>120.0</v>
      </c>
      <c r="I6" s="80" t="s">
        <v>57</v>
      </c>
      <c r="J6" s="31">
        <v>400.0</v>
      </c>
    </row>
    <row r="7">
      <c r="A7" s="27" t="s">
        <v>29</v>
      </c>
      <c r="B7" s="31">
        <v>130.0</v>
      </c>
      <c r="C7" s="131" t="s">
        <v>1920</v>
      </c>
      <c r="D7" s="132">
        <v>70.0</v>
      </c>
      <c r="E7" s="131" t="s">
        <v>1176</v>
      </c>
      <c r="F7" s="132">
        <v>60.0</v>
      </c>
      <c r="G7" s="27" t="s">
        <v>2599</v>
      </c>
      <c r="H7" s="31">
        <v>150.0</v>
      </c>
      <c r="I7" s="80" t="s">
        <v>2075</v>
      </c>
      <c r="J7" s="31">
        <v>180.0</v>
      </c>
    </row>
    <row r="8">
      <c r="A8" s="27" t="s">
        <v>1845</v>
      </c>
      <c r="B8" s="31">
        <v>130.0</v>
      </c>
      <c r="C8" s="27" t="s">
        <v>2571</v>
      </c>
      <c r="D8" s="31">
        <v>80.0</v>
      </c>
      <c r="E8" s="27" t="s">
        <v>659</v>
      </c>
      <c r="F8" s="31">
        <v>25.0</v>
      </c>
      <c r="G8" s="27" t="s">
        <v>25</v>
      </c>
      <c r="H8" s="31">
        <v>120.0</v>
      </c>
      <c r="I8" s="80" t="s">
        <v>285</v>
      </c>
      <c r="J8" s="31">
        <v>45.0</v>
      </c>
    </row>
    <row r="9">
      <c r="A9" s="27" t="s">
        <v>65</v>
      </c>
      <c r="B9" s="31">
        <v>120.0</v>
      </c>
      <c r="C9" s="27" t="s">
        <v>759</v>
      </c>
      <c r="D9" s="31">
        <v>50.0</v>
      </c>
      <c r="E9" s="27" t="s">
        <v>1276</v>
      </c>
      <c r="F9" s="31">
        <v>75.0</v>
      </c>
      <c r="G9" s="27" t="s">
        <v>32</v>
      </c>
      <c r="H9" s="31">
        <v>80.0</v>
      </c>
      <c r="I9" s="80" t="s">
        <v>9914</v>
      </c>
      <c r="J9" s="31">
        <v>30.0</v>
      </c>
    </row>
    <row r="10">
      <c r="A10" s="27" t="s">
        <v>1850</v>
      </c>
      <c r="B10" s="31">
        <v>65.0</v>
      </c>
      <c r="C10" s="27" t="s">
        <v>1897</v>
      </c>
      <c r="D10" s="31">
        <v>30.0</v>
      </c>
      <c r="E10" s="27" t="s">
        <v>580</v>
      </c>
      <c r="F10" s="31">
        <v>60.0</v>
      </c>
      <c r="G10" s="131" t="s">
        <v>177</v>
      </c>
      <c r="H10" s="31">
        <v>30.0</v>
      </c>
      <c r="I10" s="133" t="s">
        <v>9910</v>
      </c>
      <c r="J10" s="31">
        <v>20.0</v>
      </c>
    </row>
    <row r="11">
      <c r="A11" s="27" t="s">
        <v>10774</v>
      </c>
      <c r="B11" s="31">
        <v>65.0</v>
      </c>
      <c r="C11" s="27" t="s">
        <v>1847</v>
      </c>
      <c r="D11" s="31">
        <v>30.0</v>
      </c>
      <c r="E11" s="131" t="s">
        <v>1861</v>
      </c>
      <c r="F11" s="132">
        <v>50.0</v>
      </c>
      <c r="G11" s="131" t="s">
        <v>10863</v>
      </c>
      <c r="H11" s="31">
        <v>65.0</v>
      </c>
      <c r="I11" s="80" t="s">
        <v>572</v>
      </c>
      <c r="J11" s="31">
        <v>5.0</v>
      </c>
    </row>
    <row r="12">
      <c r="A12" s="32" t="s">
        <v>1247</v>
      </c>
      <c r="B12" s="33">
        <v>50.0</v>
      </c>
      <c r="C12" s="32" t="s">
        <v>430</v>
      </c>
      <c r="D12" s="33">
        <v>10.0</v>
      </c>
      <c r="E12" s="32" t="s">
        <v>626</v>
      </c>
      <c r="F12" s="33">
        <v>85.0</v>
      </c>
      <c r="G12" s="32" t="s">
        <v>9915</v>
      </c>
      <c r="H12" s="33">
        <v>25.0</v>
      </c>
      <c r="I12" s="34" t="s">
        <v>1881</v>
      </c>
      <c r="J12" s="33">
        <v>25.0</v>
      </c>
    </row>
    <row r="13">
      <c r="A13" s="35" t="s">
        <v>11</v>
      </c>
      <c r="B13" s="19"/>
      <c r="C13" s="35" t="s">
        <v>4</v>
      </c>
      <c r="D13" s="19"/>
      <c r="E13" s="35" t="s">
        <v>9</v>
      </c>
      <c r="F13" s="19"/>
      <c r="G13" s="35" t="s">
        <v>5</v>
      </c>
      <c r="H13" s="19"/>
      <c r="I13" s="113"/>
      <c r="J13" s="19"/>
    </row>
    <row r="14">
      <c r="A14" s="36" t="s">
        <v>1840</v>
      </c>
      <c r="B14" s="37">
        <f>1000-SUM(B17:B24)</f>
        <v>0</v>
      </c>
      <c r="C14" s="36" t="s">
        <v>1840</v>
      </c>
      <c r="D14" s="37">
        <f>1000-SUM(D17:D24)</f>
        <v>0</v>
      </c>
      <c r="E14" s="36" t="s">
        <v>1840</v>
      </c>
      <c r="F14" s="37">
        <f>1000-SUM(F17:F24)</f>
        <v>0</v>
      </c>
      <c r="G14" s="36" t="s">
        <v>1840</v>
      </c>
      <c r="H14" s="37">
        <f>1000-SUM(H17:H24)</f>
        <v>45</v>
      </c>
      <c r="I14" s="114"/>
      <c r="J14" s="115"/>
    </row>
    <row r="15">
      <c r="A15" s="38" t="s">
        <v>1841</v>
      </c>
      <c r="B15" s="116">
        <f>COUNTBLANK(A17:A24)</f>
        <v>0</v>
      </c>
      <c r="C15" s="38" t="s">
        <v>1841</v>
      </c>
      <c r="D15" s="37">
        <f>COUNTBLANK(C17:C24)</f>
        <v>0</v>
      </c>
      <c r="E15" s="38" t="s">
        <v>1841</v>
      </c>
      <c r="F15" s="37">
        <f>COUNTBLANK(E17:E24)</f>
        <v>0</v>
      </c>
      <c r="G15" s="38" t="s">
        <v>1841</v>
      </c>
      <c r="H15" s="37">
        <f>COUNTBLANK(G17:G24)</f>
        <v>0</v>
      </c>
      <c r="I15" s="117"/>
      <c r="J15" s="115"/>
    </row>
    <row r="16">
      <c r="A16" s="26" t="s">
        <v>88</v>
      </c>
      <c r="B16" s="25" t="s">
        <v>1842</v>
      </c>
      <c r="C16" s="26" t="s">
        <v>88</v>
      </c>
      <c r="D16" s="25" t="s">
        <v>1842</v>
      </c>
      <c r="E16" s="26" t="s">
        <v>88</v>
      </c>
      <c r="F16" s="25" t="s">
        <v>1842</v>
      </c>
      <c r="G16" s="26" t="s">
        <v>88</v>
      </c>
      <c r="H16" s="25" t="s">
        <v>1842</v>
      </c>
      <c r="I16" s="118"/>
      <c r="J16" s="119"/>
    </row>
    <row r="17">
      <c r="A17" s="29" t="s">
        <v>302</v>
      </c>
      <c r="B17" s="28">
        <v>110.0</v>
      </c>
      <c r="C17" s="29" t="s">
        <v>1888</v>
      </c>
      <c r="D17" s="28">
        <v>310.0</v>
      </c>
      <c r="E17" s="29" t="s">
        <v>77</v>
      </c>
      <c r="F17" s="28">
        <v>325.0</v>
      </c>
      <c r="G17" s="29" t="s">
        <v>174</v>
      </c>
      <c r="H17" s="28">
        <v>230.0</v>
      </c>
      <c r="I17" s="120"/>
      <c r="J17" s="121"/>
    </row>
    <row r="18">
      <c r="A18" s="27" t="s">
        <v>9911</v>
      </c>
      <c r="B18" s="31">
        <v>230.0</v>
      </c>
      <c r="C18" s="27" t="s">
        <v>36</v>
      </c>
      <c r="D18" s="31">
        <v>165.0</v>
      </c>
      <c r="E18" s="131" t="s">
        <v>895</v>
      </c>
      <c r="F18" s="132">
        <v>70.0</v>
      </c>
      <c r="G18" s="27" t="s">
        <v>1234</v>
      </c>
      <c r="H18" s="31">
        <v>150.0</v>
      </c>
      <c r="I18" s="122"/>
      <c r="J18" s="123"/>
    </row>
    <row r="19">
      <c r="A19" s="27" t="s">
        <v>11213</v>
      </c>
      <c r="B19" s="31">
        <v>60.0</v>
      </c>
      <c r="C19" s="27" t="s">
        <v>34</v>
      </c>
      <c r="D19" s="31">
        <v>440.0</v>
      </c>
      <c r="E19" s="27" t="s">
        <v>75</v>
      </c>
      <c r="F19" s="31">
        <v>100.0</v>
      </c>
      <c r="G19" s="27" t="s">
        <v>62</v>
      </c>
      <c r="H19" s="31">
        <v>270.0</v>
      </c>
      <c r="I19" s="122"/>
      <c r="J19" s="123"/>
    </row>
    <row r="20">
      <c r="A20" s="27" t="s">
        <v>1513</v>
      </c>
      <c r="B20" s="31">
        <v>25.0</v>
      </c>
      <c r="C20" s="131" t="s">
        <v>10762</v>
      </c>
      <c r="D20" s="31">
        <v>25.0</v>
      </c>
      <c r="E20" s="27" t="s">
        <v>1875</v>
      </c>
      <c r="F20" s="31">
        <v>50.0</v>
      </c>
      <c r="G20" s="27" t="s">
        <v>1848</v>
      </c>
      <c r="H20" s="31">
        <v>100.0</v>
      </c>
      <c r="I20" s="122"/>
      <c r="J20" s="123"/>
    </row>
    <row r="21">
      <c r="A21" s="27" t="s">
        <v>540</v>
      </c>
      <c r="B21" s="31">
        <v>170.0</v>
      </c>
      <c r="C21" s="27" t="s">
        <v>1080</v>
      </c>
      <c r="D21" s="31">
        <v>20.0</v>
      </c>
      <c r="E21" s="27" t="s">
        <v>1980</v>
      </c>
      <c r="F21" s="31">
        <v>90.0</v>
      </c>
      <c r="G21" s="27" t="s">
        <v>785</v>
      </c>
      <c r="H21" s="31">
        <v>105.0</v>
      </c>
      <c r="I21" s="122"/>
      <c r="J21" s="123"/>
    </row>
    <row r="22">
      <c r="A22" s="27" t="s">
        <v>9913</v>
      </c>
      <c r="B22" s="31">
        <v>45.0</v>
      </c>
      <c r="C22" s="131" t="s">
        <v>1857</v>
      </c>
      <c r="D22" s="31">
        <v>15.0</v>
      </c>
      <c r="E22" s="27" t="s">
        <v>1267</v>
      </c>
      <c r="F22" s="31">
        <v>70.0</v>
      </c>
      <c r="G22" s="27" t="s">
        <v>3460</v>
      </c>
      <c r="H22" s="31">
        <v>40.0</v>
      </c>
      <c r="I22" s="122"/>
      <c r="J22" s="123"/>
    </row>
    <row r="23">
      <c r="A23" s="27" t="s">
        <v>1852</v>
      </c>
      <c r="B23" s="31">
        <v>195.0</v>
      </c>
      <c r="C23" s="27" t="s">
        <v>2412</v>
      </c>
      <c r="D23" s="31">
        <v>5.0</v>
      </c>
      <c r="E23" s="27" t="s">
        <v>2037</v>
      </c>
      <c r="F23" s="31">
        <v>50.0</v>
      </c>
      <c r="G23" s="27" t="s">
        <v>64</v>
      </c>
      <c r="H23" s="31">
        <v>35.0</v>
      </c>
      <c r="I23" s="122"/>
      <c r="J23" s="123"/>
    </row>
    <row r="24">
      <c r="A24" s="32" t="s">
        <v>870</v>
      </c>
      <c r="B24" s="33">
        <v>165.0</v>
      </c>
      <c r="C24" s="32" t="s">
        <v>10801</v>
      </c>
      <c r="D24" s="33">
        <v>20.0</v>
      </c>
      <c r="E24" s="32" t="s">
        <v>859</v>
      </c>
      <c r="F24" s="33">
        <v>245.0</v>
      </c>
      <c r="G24" s="32" t="s">
        <v>662</v>
      </c>
      <c r="H24" s="33">
        <v>25.0</v>
      </c>
      <c r="I24" s="124"/>
      <c r="J24" s="125"/>
    </row>
    <row r="26">
      <c r="A26" s="4" t="s">
        <v>12188</v>
      </c>
      <c r="B26" s="4" t="s">
        <v>12189</v>
      </c>
    </row>
    <row r="27">
      <c r="A27" s="4" t="s">
        <v>8</v>
      </c>
      <c r="B27" s="4">
        <v>110.0</v>
      </c>
      <c r="C27" s="4" t="s">
        <v>11186</v>
      </c>
      <c r="D27" s="4" t="s">
        <v>11151</v>
      </c>
    </row>
    <row r="28">
      <c r="A28" s="4" t="s">
        <v>11967</v>
      </c>
      <c r="B28" s="4">
        <v>95.0</v>
      </c>
      <c r="C28" s="4" t="s">
        <v>11156</v>
      </c>
      <c r="D28" s="4" t="s">
        <v>12190</v>
      </c>
    </row>
    <row r="29">
      <c r="A29" s="4" t="s">
        <v>7</v>
      </c>
      <c r="B29" s="4">
        <v>70.0</v>
      </c>
      <c r="C29" s="4" t="s">
        <v>12191</v>
      </c>
    </row>
    <row r="30">
      <c r="A30" s="4" t="s">
        <v>9</v>
      </c>
      <c r="B30" s="4">
        <v>70.0</v>
      </c>
      <c r="C30" s="4" t="s">
        <v>11199</v>
      </c>
    </row>
    <row r="31">
      <c r="A31" s="4" t="s">
        <v>10</v>
      </c>
      <c r="B31" s="4">
        <v>50.0</v>
      </c>
      <c r="C31" s="4" t="s">
        <v>12192</v>
      </c>
    </row>
    <row r="32">
      <c r="A32" s="4" t="s">
        <v>4</v>
      </c>
      <c r="B32" s="4">
        <v>40.0</v>
      </c>
      <c r="C32" s="4" t="s">
        <v>12193</v>
      </c>
      <c r="D32" s="4" t="s">
        <v>12194</v>
      </c>
    </row>
    <row r="33">
      <c r="A33" s="4" t="s">
        <v>8586</v>
      </c>
      <c r="B33" s="4">
        <v>20.0</v>
      </c>
      <c r="C33" s="4" t="s">
        <v>12195</v>
      </c>
    </row>
    <row r="34">
      <c r="A34" s="4" t="s">
        <v>5</v>
      </c>
      <c r="C34" s="4" t="s">
        <v>12196</v>
      </c>
    </row>
  </sheetData>
  <autoFilter ref="$A$26:$B$34"/>
  <mergeCells count="10">
    <mergeCell ref="E13:F13"/>
    <mergeCell ref="G13:H13"/>
    <mergeCell ref="A1:B1"/>
    <mergeCell ref="C1:D1"/>
    <mergeCell ref="E1:F1"/>
    <mergeCell ref="G1:H1"/>
    <mergeCell ref="I1:J1"/>
    <mergeCell ref="A13:B13"/>
    <mergeCell ref="C13:D13"/>
    <mergeCell ref="I13:J13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0"/>
    <col customWidth="1" min="5" max="5" width="8.88"/>
  </cols>
  <sheetData>
    <row r="1">
      <c r="J1" s="134" t="s">
        <v>12197</v>
      </c>
      <c r="K1" s="134" t="s">
        <v>12197</v>
      </c>
      <c r="L1" s="134" t="s">
        <v>12197</v>
      </c>
      <c r="M1" s="134" t="s">
        <v>12197</v>
      </c>
      <c r="N1" s="134" t="s">
        <v>12197</v>
      </c>
      <c r="O1" s="134" t="s">
        <v>12197</v>
      </c>
      <c r="P1" s="134" t="s">
        <v>12197</v>
      </c>
    </row>
    <row r="2">
      <c r="B2" s="135" t="s">
        <v>88</v>
      </c>
      <c r="C2" s="1" t="s">
        <v>859</v>
      </c>
      <c r="J2" s="134" t="s">
        <v>12197</v>
      </c>
      <c r="K2" s="134" t="s">
        <v>12197</v>
      </c>
      <c r="L2" s="134" t="s">
        <v>12197</v>
      </c>
      <c r="M2" s="134" t="s">
        <v>12197</v>
      </c>
      <c r="N2" s="134" t="s">
        <v>12197</v>
      </c>
      <c r="O2" s="134" t="s">
        <v>12197</v>
      </c>
      <c r="P2" s="134" t="s">
        <v>12197</v>
      </c>
    </row>
    <row r="3">
      <c r="J3" s="134" t="s">
        <v>12197</v>
      </c>
      <c r="K3" s="134" t="s">
        <v>12197</v>
      </c>
      <c r="L3" s="134" t="s">
        <v>12197</v>
      </c>
      <c r="M3" s="134" t="s">
        <v>12197</v>
      </c>
      <c r="N3" s="134" t="s">
        <v>12197</v>
      </c>
      <c r="O3" s="134" t="s">
        <v>12197</v>
      </c>
      <c r="P3" s="134" t="s">
        <v>12197</v>
      </c>
    </row>
    <row r="4">
      <c r="B4" s="136"/>
      <c r="C4" s="137" t="s">
        <v>12198</v>
      </c>
      <c r="D4" s="138" t="s">
        <v>12199</v>
      </c>
      <c r="F4" s="139"/>
      <c r="G4" s="140" t="s">
        <v>12189</v>
      </c>
      <c r="H4" s="141" t="s">
        <v>12200</v>
      </c>
      <c r="I4" s="4" t="s">
        <v>12201</v>
      </c>
      <c r="J4" s="134" t="s">
        <v>12197</v>
      </c>
      <c r="K4" s="134" t="s">
        <v>12197</v>
      </c>
      <c r="L4" s="134" t="s">
        <v>12197</v>
      </c>
      <c r="M4" s="134" t="s">
        <v>12197</v>
      </c>
      <c r="N4" s="134" t="s">
        <v>12197</v>
      </c>
      <c r="O4" s="134" t="s">
        <v>12197</v>
      </c>
      <c r="P4" s="134" t="s">
        <v>12197</v>
      </c>
    </row>
    <row r="5">
      <c r="B5" s="142"/>
      <c r="C5" s="4" t="s">
        <v>4312</v>
      </c>
      <c r="D5" s="143"/>
      <c r="F5" s="5" t="s">
        <v>1838</v>
      </c>
      <c r="G5" s="28">
        <f>'2021 Draft'!B2</f>
        <v>130</v>
      </c>
      <c r="H5" s="144">
        <f>'2021 Draft'!B3</f>
        <v>0</v>
      </c>
      <c r="I5" s="145" t="str">
        <f t="shared" ref="I5:I9" si="1">G5/H5</f>
        <v>#DIV/0!</v>
      </c>
      <c r="J5" s="134" t="s">
        <v>12197</v>
      </c>
      <c r="K5" s="134" t="s">
        <v>12197</v>
      </c>
      <c r="L5" s="134" t="s">
        <v>12197</v>
      </c>
      <c r="M5" s="134" t="s">
        <v>12197</v>
      </c>
      <c r="N5" s="134" t="s">
        <v>12197</v>
      </c>
      <c r="O5" s="134" t="s">
        <v>12197</v>
      </c>
      <c r="P5" s="134" t="s">
        <v>12197</v>
      </c>
    </row>
    <row r="6">
      <c r="B6" s="142" t="s">
        <v>7</v>
      </c>
      <c r="C6" s="4" t="s">
        <v>4312</v>
      </c>
      <c r="D6" s="31"/>
      <c r="F6" s="6" t="s">
        <v>7</v>
      </c>
      <c r="G6" s="31">
        <f>'2021 Draft'!D2</f>
        <v>15</v>
      </c>
      <c r="H6" s="144">
        <f>'2021 Draft'!D3</f>
        <v>0</v>
      </c>
      <c r="I6" s="145" t="str">
        <f t="shared" si="1"/>
        <v>#DIV/0!</v>
      </c>
      <c r="J6" s="134" t="s">
        <v>12197</v>
      </c>
      <c r="K6" s="134" t="s">
        <v>12197</v>
      </c>
      <c r="L6" s="134" t="s">
        <v>12197</v>
      </c>
      <c r="M6" s="134" t="s">
        <v>12197</v>
      </c>
      <c r="N6" s="134" t="s">
        <v>12197</v>
      </c>
      <c r="O6" s="134" t="s">
        <v>12197</v>
      </c>
      <c r="P6" s="134" t="s">
        <v>12197</v>
      </c>
    </row>
    <row r="7">
      <c r="B7" s="142" t="s">
        <v>8</v>
      </c>
      <c r="C7" s="4" t="s">
        <v>4312</v>
      </c>
      <c r="D7" s="143"/>
      <c r="F7" s="6" t="s">
        <v>8</v>
      </c>
      <c r="G7" s="31">
        <f>'2021 Draft'!F2</f>
        <v>105</v>
      </c>
      <c r="H7" s="144">
        <f>'2021 Draft'!F3</f>
        <v>0</v>
      </c>
      <c r="I7" s="145" t="str">
        <f t="shared" si="1"/>
        <v>#DIV/0!</v>
      </c>
      <c r="J7" s="134" t="s">
        <v>12197</v>
      </c>
      <c r="K7" s="134" t="s">
        <v>12197</v>
      </c>
      <c r="L7" s="134" t="s">
        <v>12197</v>
      </c>
      <c r="M7" s="134" t="s">
        <v>12197</v>
      </c>
      <c r="N7" s="134" t="s">
        <v>12197</v>
      </c>
      <c r="O7" s="134" t="s">
        <v>12197</v>
      </c>
      <c r="P7" s="134" t="s">
        <v>12197</v>
      </c>
    </row>
    <row r="8">
      <c r="B8" s="142" t="s">
        <v>11967</v>
      </c>
      <c r="C8" s="4" t="s">
        <v>4312</v>
      </c>
      <c r="D8" s="143"/>
      <c r="F8" s="6" t="s">
        <v>11967</v>
      </c>
      <c r="G8" s="31">
        <f>'2021 Draft'!H2</f>
        <v>0</v>
      </c>
      <c r="H8" s="144">
        <f>'2021 Draft'!H3</f>
        <v>0</v>
      </c>
      <c r="I8" s="145" t="str">
        <f t="shared" si="1"/>
        <v>#DIV/0!</v>
      </c>
      <c r="J8" s="134" t="s">
        <v>12197</v>
      </c>
      <c r="K8" s="134" t="s">
        <v>12197</v>
      </c>
      <c r="L8" s="134" t="s">
        <v>12197</v>
      </c>
      <c r="M8" s="134" t="s">
        <v>12197</v>
      </c>
      <c r="N8" s="134" t="s">
        <v>12197</v>
      </c>
      <c r="O8" s="134" t="s">
        <v>12197</v>
      </c>
      <c r="P8" s="134" t="s">
        <v>12197</v>
      </c>
    </row>
    <row r="9">
      <c r="B9" s="6" t="s">
        <v>8586</v>
      </c>
      <c r="C9" s="4" t="s">
        <v>4312</v>
      </c>
      <c r="D9" s="31"/>
      <c r="F9" s="6" t="s">
        <v>8586</v>
      </c>
      <c r="G9" s="31">
        <f>'2021 Draft'!J2</f>
        <v>15</v>
      </c>
      <c r="H9" s="144">
        <f>'2021 Draft'!J3</f>
        <v>0</v>
      </c>
      <c r="I9" s="145" t="str">
        <f t="shared" si="1"/>
        <v>#DIV/0!</v>
      </c>
      <c r="J9" s="134" t="s">
        <v>12197</v>
      </c>
      <c r="K9" s="134" t="s">
        <v>12197</v>
      </c>
      <c r="L9" s="134" t="s">
        <v>12197</v>
      </c>
      <c r="M9" s="134" t="s">
        <v>12197</v>
      </c>
      <c r="N9" s="134" t="s">
        <v>12197</v>
      </c>
      <c r="O9" s="134" t="s">
        <v>12197</v>
      </c>
      <c r="P9" s="134" t="s">
        <v>12197</v>
      </c>
    </row>
    <row r="10">
      <c r="B10" s="142" t="s">
        <v>11</v>
      </c>
      <c r="C10" s="4" t="s">
        <v>4312</v>
      </c>
      <c r="D10" s="143">
        <v>1.0</v>
      </c>
      <c r="F10" s="6" t="s">
        <v>11</v>
      </c>
      <c r="G10" s="31">
        <f>'2021 Draft'!B14</f>
        <v>0</v>
      </c>
      <c r="H10" s="144">
        <f>'2021 Draft'!B15</f>
        <v>0</v>
      </c>
      <c r="I10" s="146">
        <v>0.0</v>
      </c>
      <c r="J10" s="134" t="s">
        <v>12197</v>
      </c>
      <c r="K10" s="134" t="s">
        <v>12197</v>
      </c>
      <c r="L10" s="134" t="s">
        <v>12197</v>
      </c>
      <c r="M10" s="134"/>
      <c r="N10" s="134" t="s">
        <v>12197</v>
      </c>
      <c r="O10" s="134" t="s">
        <v>12197</v>
      </c>
      <c r="P10" s="134" t="s">
        <v>12197</v>
      </c>
    </row>
    <row r="11">
      <c r="B11" s="6" t="s">
        <v>4</v>
      </c>
      <c r="D11" s="31"/>
      <c r="F11" s="6" t="s">
        <v>4</v>
      </c>
      <c r="G11" s="31">
        <f>'2021 Draft'!D14</f>
        <v>0</v>
      </c>
      <c r="H11" s="144">
        <f>'2021 Draft'!D15</f>
        <v>0</v>
      </c>
      <c r="I11" s="145" t="str">
        <f t="shared" ref="I11:I13" si="2">G11/H11</f>
        <v>#DIV/0!</v>
      </c>
      <c r="J11" s="134" t="s">
        <v>12197</v>
      </c>
      <c r="K11" s="134" t="s">
        <v>12197</v>
      </c>
      <c r="L11" s="134" t="s">
        <v>12197</v>
      </c>
      <c r="M11" s="134" t="s">
        <v>12197</v>
      </c>
      <c r="N11" s="134" t="s">
        <v>12197</v>
      </c>
      <c r="O11" s="134" t="s">
        <v>12197</v>
      </c>
      <c r="P11" s="134" t="s">
        <v>12197</v>
      </c>
    </row>
    <row r="12">
      <c r="A12" s="134" t="s">
        <v>12197</v>
      </c>
      <c r="B12" s="142" t="s">
        <v>9</v>
      </c>
      <c r="C12" s="4" t="s">
        <v>4312</v>
      </c>
      <c r="D12" s="143">
        <v>1.0</v>
      </c>
      <c r="F12" s="6" t="s">
        <v>9</v>
      </c>
      <c r="G12" s="31">
        <f>'2021 Draft'!F14</f>
        <v>0</v>
      </c>
      <c r="H12" s="144">
        <f>'2021 Draft'!F15</f>
        <v>0</v>
      </c>
      <c r="I12" s="145" t="str">
        <f t="shared" si="2"/>
        <v>#DIV/0!</v>
      </c>
      <c r="J12" s="134" t="s">
        <v>12197</v>
      </c>
      <c r="K12" s="134" t="s">
        <v>12197</v>
      </c>
      <c r="L12" s="134" t="s">
        <v>12197</v>
      </c>
      <c r="M12" s="134" t="s">
        <v>12197</v>
      </c>
      <c r="N12" s="134" t="s">
        <v>12197</v>
      </c>
      <c r="O12" s="134" t="s">
        <v>12197</v>
      </c>
      <c r="P12" s="134" t="s">
        <v>12197</v>
      </c>
    </row>
    <row r="13">
      <c r="B13" s="147" t="s">
        <v>5</v>
      </c>
      <c r="C13" s="4" t="s">
        <v>4312</v>
      </c>
      <c r="D13" s="143"/>
      <c r="F13" s="101" t="s">
        <v>5</v>
      </c>
      <c r="G13" s="33">
        <f>'2021 Draft'!H14</f>
        <v>45</v>
      </c>
      <c r="H13" s="148">
        <f>'2021 Draft'!H15</f>
        <v>0</v>
      </c>
      <c r="I13" s="145" t="str">
        <f t="shared" si="2"/>
        <v>#DIV/0!</v>
      </c>
      <c r="J13" s="134" t="s">
        <v>12197</v>
      </c>
      <c r="K13" s="134" t="s">
        <v>12197</v>
      </c>
      <c r="L13" s="134" t="s">
        <v>12197</v>
      </c>
      <c r="M13" s="134" t="s">
        <v>12197</v>
      </c>
      <c r="N13" s="134" t="s">
        <v>12197</v>
      </c>
      <c r="O13" s="134" t="s">
        <v>12197</v>
      </c>
      <c r="P13" s="134" t="s">
        <v>12197</v>
      </c>
    </row>
    <row r="14">
      <c r="J14" s="134" t="s">
        <v>12197</v>
      </c>
      <c r="K14" s="134" t="s">
        <v>12197</v>
      </c>
      <c r="L14" s="134" t="s">
        <v>12197</v>
      </c>
      <c r="M14" s="134" t="s">
        <v>12197</v>
      </c>
      <c r="N14" s="134" t="s">
        <v>12197</v>
      </c>
      <c r="O14" s="134" t="s">
        <v>12197</v>
      </c>
      <c r="P14" s="134" t="s">
        <v>12197</v>
      </c>
    </row>
    <row r="15">
      <c r="G15" s="4" t="s">
        <v>12202</v>
      </c>
      <c r="H15">
        <f>sum(H5:H13)</f>
        <v>0</v>
      </c>
      <c r="J15" s="134" t="s">
        <v>12197</v>
      </c>
      <c r="K15" s="134" t="s">
        <v>12197</v>
      </c>
      <c r="L15" s="134" t="s">
        <v>12197</v>
      </c>
      <c r="M15" s="134" t="s">
        <v>12197</v>
      </c>
      <c r="N15" s="134" t="s">
        <v>12197</v>
      </c>
      <c r="O15" s="134" t="s">
        <v>12197</v>
      </c>
      <c r="P15" s="134" t="s">
        <v>12197</v>
      </c>
    </row>
    <row r="16">
      <c r="G16" s="4" t="s">
        <v>12203</v>
      </c>
      <c r="H16">
        <f>H15*2</f>
        <v>0</v>
      </c>
      <c r="J16" s="134" t="s">
        <v>12197</v>
      </c>
      <c r="K16" s="134" t="s">
        <v>12197</v>
      </c>
      <c r="L16" s="134" t="s">
        <v>12197</v>
      </c>
      <c r="M16" s="134" t="s">
        <v>12197</v>
      </c>
      <c r="N16" s="134" t="s">
        <v>12197</v>
      </c>
      <c r="O16" s="134" t="s">
        <v>12197</v>
      </c>
      <c r="P16" s="134" t="s">
        <v>12197</v>
      </c>
    </row>
    <row r="17">
      <c r="J17" s="134" t="s">
        <v>12197</v>
      </c>
      <c r="K17" s="134" t="s">
        <v>12197</v>
      </c>
      <c r="L17" s="134" t="s">
        <v>12197</v>
      </c>
      <c r="M17" s="134" t="s">
        <v>12197</v>
      </c>
      <c r="N17" s="134" t="s">
        <v>12197</v>
      </c>
      <c r="O17" s="134" t="s">
        <v>12197</v>
      </c>
      <c r="P17" s="134" t="s">
        <v>12197</v>
      </c>
    </row>
    <row r="18">
      <c r="J18" s="134" t="s">
        <v>12197</v>
      </c>
      <c r="K18" s="134" t="s">
        <v>12197</v>
      </c>
      <c r="L18" s="134" t="s">
        <v>12197</v>
      </c>
      <c r="M18" s="134" t="s">
        <v>12197</v>
      </c>
      <c r="N18" s="134" t="s">
        <v>12197</v>
      </c>
      <c r="O18" s="134" t="s">
        <v>12197</v>
      </c>
      <c r="P18" s="134" t="s">
        <v>12197</v>
      </c>
    </row>
    <row r="19">
      <c r="J19" s="134" t="s">
        <v>12197</v>
      </c>
      <c r="K19" s="134" t="s">
        <v>12197</v>
      </c>
      <c r="L19" s="134" t="s">
        <v>12197</v>
      </c>
      <c r="M19" s="134" t="s">
        <v>12197</v>
      </c>
      <c r="N19" s="134" t="s">
        <v>12197</v>
      </c>
      <c r="O19" s="134" t="s">
        <v>12197</v>
      </c>
      <c r="P19" s="134" t="s">
        <v>12197</v>
      </c>
    </row>
    <row r="20">
      <c r="J20" s="134" t="s">
        <v>12197</v>
      </c>
      <c r="K20" s="134" t="s">
        <v>12197</v>
      </c>
      <c r="L20" s="134" t="s">
        <v>12197</v>
      </c>
      <c r="M20" s="134" t="s">
        <v>12197</v>
      </c>
      <c r="N20" s="134" t="s">
        <v>12197</v>
      </c>
      <c r="O20" s="134" t="s">
        <v>12197</v>
      </c>
      <c r="P20" s="134" t="s">
        <v>12197</v>
      </c>
    </row>
    <row r="21">
      <c r="J21" s="134" t="s">
        <v>12197</v>
      </c>
      <c r="K21" s="134" t="s">
        <v>12197</v>
      </c>
      <c r="L21" s="134" t="s">
        <v>12197</v>
      </c>
      <c r="M21" s="134" t="s">
        <v>12197</v>
      </c>
      <c r="N21" s="134" t="s">
        <v>12197</v>
      </c>
      <c r="O21" s="134" t="s">
        <v>12197</v>
      </c>
      <c r="P21" s="134" t="s">
        <v>12197</v>
      </c>
    </row>
    <row r="22">
      <c r="J22" s="134" t="s">
        <v>12197</v>
      </c>
      <c r="K22" s="134" t="s">
        <v>12197</v>
      </c>
      <c r="L22" s="134" t="s">
        <v>12197</v>
      </c>
      <c r="M22" s="134" t="s">
        <v>12197</v>
      </c>
      <c r="N22" s="134" t="s">
        <v>12197</v>
      </c>
      <c r="O22" s="134" t="s">
        <v>12197</v>
      </c>
      <c r="P22" s="134" t="s">
        <v>12197</v>
      </c>
    </row>
    <row r="23">
      <c r="J23" s="134" t="s">
        <v>12197</v>
      </c>
      <c r="K23" s="134" t="s">
        <v>12197</v>
      </c>
      <c r="L23" s="134" t="s">
        <v>12197</v>
      </c>
      <c r="M23" s="134" t="s">
        <v>12197</v>
      </c>
      <c r="N23" s="134" t="s">
        <v>12197</v>
      </c>
      <c r="O23" s="134" t="s">
        <v>12197</v>
      </c>
      <c r="P23" s="134" t="s">
        <v>12197</v>
      </c>
    </row>
    <row r="24">
      <c r="D24" s="4" t="s">
        <v>12204</v>
      </c>
      <c r="J24" s="134" t="s">
        <v>12197</v>
      </c>
      <c r="K24" s="134" t="s">
        <v>12197</v>
      </c>
      <c r="L24" s="134" t="s">
        <v>12197</v>
      </c>
      <c r="M24" s="134" t="s">
        <v>12197</v>
      </c>
      <c r="N24" s="134" t="s">
        <v>12197</v>
      </c>
      <c r="O24" s="134" t="s">
        <v>12197</v>
      </c>
      <c r="P24" s="134" t="s">
        <v>12197</v>
      </c>
    </row>
    <row r="25">
      <c r="J25" s="134" t="s">
        <v>12197</v>
      </c>
      <c r="K25" s="134" t="s">
        <v>12197</v>
      </c>
      <c r="L25" s="134" t="s">
        <v>12197</v>
      </c>
      <c r="M25" s="134" t="s">
        <v>12197</v>
      </c>
      <c r="N25" s="134" t="s">
        <v>12197</v>
      </c>
      <c r="O25" s="134" t="s">
        <v>12197</v>
      </c>
      <c r="P25" s="134" t="s">
        <v>12197</v>
      </c>
    </row>
    <row r="26">
      <c r="J26" s="134" t="s">
        <v>12197</v>
      </c>
      <c r="K26" s="134" t="s">
        <v>12197</v>
      </c>
      <c r="L26" s="134" t="s">
        <v>12197</v>
      </c>
      <c r="M26" s="134" t="s">
        <v>12197</v>
      </c>
      <c r="N26" s="134" t="s">
        <v>12197</v>
      </c>
      <c r="O26" s="134" t="s">
        <v>12197</v>
      </c>
      <c r="P26" s="134" t="s">
        <v>12197</v>
      </c>
    </row>
    <row r="27">
      <c r="J27" s="134" t="s">
        <v>12197</v>
      </c>
      <c r="K27" s="134" t="s">
        <v>12197</v>
      </c>
      <c r="L27" s="134" t="s">
        <v>12197</v>
      </c>
      <c r="M27" s="134" t="s">
        <v>12197</v>
      </c>
      <c r="N27" s="134" t="s">
        <v>12197</v>
      </c>
      <c r="O27" s="134" t="s">
        <v>12197</v>
      </c>
      <c r="P27" s="134" t="s">
        <v>12197</v>
      </c>
    </row>
    <row r="28">
      <c r="J28" s="134" t="s">
        <v>12197</v>
      </c>
      <c r="K28" s="134" t="s">
        <v>12197</v>
      </c>
      <c r="L28" s="134" t="s">
        <v>12197</v>
      </c>
      <c r="M28" s="134" t="s">
        <v>12197</v>
      </c>
      <c r="N28" s="134" t="s">
        <v>12197</v>
      </c>
      <c r="O28" s="134" t="s">
        <v>12197</v>
      </c>
      <c r="P28" s="134" t="s">
        <v>12197</v>
      </c>
    </row>
    <row r="29">
      <c r="J29" s="134" t="s">
        <v>12197</v>
      </c>
      <c r="K29" s="134" t="s">
        <v>12197</v>
      </c>
      <c r="L29" s="134" t="s">
        <v>12197</v>
      </c>
      <c r="M29" s="134" t="s">
        <v>12197</v>
      </c>
      <c r="N29" s="134" t="s">
        <v>12197</v>
      </c>
      <c r="O29" s="134" t="s">
        <v>12197</v>
      </c>
      <c r="P29" s="134" t="s">
        <v>12197</v>
      </c>
    </row>
    <row r="30">
      <c r="J30" s="134" t="s">
        <v>12197</v>
      </c>
      <c r="K30" s="134" t="s">
        <v>12197</v>
      </c>
      <c r="L30" s="134" t="s">
        <v>12197</v>
      </c>
      <c r="M30" s="134" t="s">
        <v>12197</v>
      </c>
      <c r="N30" s="134" t="s">
        <v>12197</v>
      </c>
      <c r="O30" s="134" t="s">
        <v>12197</v>
      </c>
      <c r="P30" s="134" t="s">
        <v>12197</v>
      </c>
    </row>
    <row r="31">
      <c r="J31" s="134" t="s">
        <v>12197</v>
      </c>
      <c r="K31" s="134" t="s">
        <v>12197</v>
      </c>
      <c r="L31" s="134" t="s">
        <v>12197</v>
      </c>
      <c r="M31" s="134" t="s">
        <v>12197</v>
      </c>
      <c r="N31" s="134" t="s">
        <v>12197</v>
      </c>
      <c r="O31" s="134" t="s">
        <v>12197</v>
      </c>
      <c r="P31" s="134" t="s">
        <v>12197</v>
      </c>
    </row>
    <row r="32">
      <c r="J32" s="134" t="s">
        <v>12197</v>
      </c>
      <c r="K32" s="134" t="s">
        <v>12197</v>
      </c>
      <c r="L32" s="134" t="s">
        <v>12197</v>
      </c>
      <c r="M32" s="134" t="s">
        <v>12197</v>
      </c>
      <c r="N32" s="134" t="s">
        <v>12197</v>
      </c>
      <c r="O32" s="134" t="s">
        <v>12197</v>
      </c>
      <c r="P32" s="134" t="s">
        <v>12197</v>
      </c>
    </row>
  </sheetData>
  <conditionalFormatting sqref="B5:B13">
    <cfRule type="expression" dxfId="1" priority="1">
      <formula>C5=MAX($C$5:$C13)</formula>
    </cfRule>
  </conditionalFormatting>
  <dataValidations>
    <dataValidation type="list" allowBlank="1" sqref="C2">
      <formula1>'2020 Current Ranking'!$D$2:$D$1621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.75"/>
    <col customWidth="1" hidden="1" min="3" max="3" width="3.75"/>
    <col customWidth="1" min="5" max="5" width="18.75"/>
    <col customWidth="1" min="6" max="6" width="16.75"/>
    <col customWidth="1" min="7" max="7" width="17.0"/>
    <col customWidth="1" min="8" max="8" width="19.13"/>
    <col customWidth="1" min="9" max="9" width="19.63"/>
    <col customWidth="1" min="10" max="10" width="16.13"/>
    <col customWidth="1" min="11" max="11" width="18.25"/>
    <col customWidth="1" min="12" max="12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  <c r="Q1" s="4" t="s">
        <v>254</v>
      </c>
      <c r="R1" t="s">
        <v>11</v>
      </c>
    </row>
    <row r="2">
      <c r="A2" s="149" t="s">
        <v>11</v>
      </c>
      <c r="B2" s="2">
        <f t="shared" ref="B2:B11" si="1">rank(D2,D$2:D$11)</f>
        <v>9</v>
      </c>
      <c r="C2" s="2">
        <f t="shared" ref="C2:C11" si="2">countif(E2:L2, 0)</f>
        <v>0</v>
      </c>
      <c r="D2" s="2">
        <f t="shared" ref="D2:D11" si="3">sum(E2:L2)</f>
        <v>3681</v>
      </c>
      <c r="E2" s="105">
        <f>IFERROR(VLOOKUP(E14,'2020 Current Ranking'!$D:$F,3,0),0)</f>
        <v>434</v>
      </c>
      <c r="F2" s="105">
        <f>IFERROR(VLOOKUP(F14,'2020 Current Ranking'!$D:$F,3,0),0)</f>
        <v>63</v>
      </c>
      <c r="G2" s="105">
        <f>IFERROR(VLOOKUP(G14,'2020 Current Ranking'!$D:$F,3,0),0)</f>
        <v>1085</v>
      </c>
      <c r="H2" s="105">
        <f>IFERROR(VLOOKUP(H14,'2020 Current Ranking'!$D:$F,3,0),0)</f>
        <v>514</v>
      </c>
      <c r="I2" s="105">
        <f>IFERROR(VLOOKUP(I14,'2020 Current Ranking'!$D:$F,3,0),0)</f>
        <v>545</v>
      </c>
      <c r="J2" s="105">
        <f>IFERROR(VLOOKUP(J14,'2020 Current Ranking'!$D:$F,3,0),0)</f>
        <v>321</v>
      </c>
      <c r="K2" s="105">
        <f>IFERROR(VLOOKUP(K14,'2020 Current Ranking'!$D:$F,3,0),0)</f>
        <v>513</v>
      </c>
      <c r="L2" s="105">
        <f>IFERROR(VLOOKUP(L14,'2020 Current Ranking'!$D:$F,3,0),0)</f>
        <v>206</v>
      </c>
      <c r="Q2" s="4" t="s">
        <v>10801</v>
      </c>
      <c r="R2" t="s">
        <v>11</v>
      </c>
    </row>
    <row r="3">
      <c r="A3" s="149" t="s">
        <v>4</v>
      </c>
      <c r="B3" s="2">
        <f t="shared" si="1"/>
        <v>10</v>
      </c>
      <c r="C3" s="2">
        <f t="shared" si="2"/>
        <v>0</v>
      </c>
      <c r="D3" s="2">
        <f t="shared" si="3"/>
        <v>3233</v>
      </c>
      <c r="E3" s="105">
        <f>IFERROR(VLOOKUP(E15,'2020 Current Ranking'!$D:$F,3,0),0)</f>
        <v>360</v>
      </c>
      <c r="F3" s="105">
        <f>IFERROR(VLOOKUP(F15,'2020 Current Ranking'!$D:$F,3,0),0)</f>
        <v>440</v>
      </c>
      <c r="G3" s="105">
        <f>IFERROR(VLOOKUP(G15,'2020 Current Ranking'!$D:$F,3,0),0)</f>
        <v>437</v>
      </c>
      <c r="H3" s="105">
        <f>IFERROR(VLOOKUP(H15,'2020 Current Ranking'!$D:$F,3,0),0)</f>
        <v>561</v>
      </c>
      <c r="I3" s="105">
        <f>IFERROR(VLOOKUP(I15,'2020 Current Ranking'!$D:$F,3,0),0)</f>
        <v>191</v>
      </c>
      <c r="J3" s="105">
        <f>IFERROR(VLOOKUP(J15,'2020 Current Ranking'!$D:$F,3,0),0)</f>
        <v>677</v>
      </c>
      <c r="K3" s="105">
        <f>IFERROR(VLOOKUP(K15,'2020 Current Ranking'!$D:$F,3,0),0)</f>
        <v>227</v>
      </c>
      <c r="L3" s="105">
        <f>IFERROR(VLOOKUP(L15,'2020 Current Ranking'!$D:$F,3,0),0)</f>
        <v>340</v>
      </c>
      <c r="Q3" s="4" t="s">
        <v>870</v>
      </c>
      <c r="R3" t="s">
        <v>11</v>
      </c>
    </row>
    <row r="4">
      <c r="A4" s="149" t="s">
        <v>5</v>
      </c>
      <c r="B4" s="2">
        <f t="shared" si="1"/>
        <v>3</v>
      </c>
      <c r="C4" s="2">
        <f t="shared" si="2"/>
        <v>0</v>
      </c>
      <c r="D4" s="2">
        <f t="shared" si="3"/>
        <v>6426</v>
      </c>
      <c r="E4" s="105">
        <f>IFERROR(VLOOKUP(E16,'2020 Current Ranking'!$D:$F,3,0),0)</f>
        <v>1995</v>
      </c>
      <c r="F4" s="105">
        <f>IFERROR(VLOOKUP(F16,'2020 Current Ranking'!$D:$F,3,0),0)</f>
        <v>941</v>
      </c>
      <c r="G4" s="105">
        <f>IFERROR(VLOOKUP(G16,'2020 Current Ranking'!$D:$F,3,0),0)</f>
        <v>1083</v>
      </c>
      <c r="H4" s="105">
        <f>IFERROR(VLOOKUP(H16,'2020 Current Ranking'!$D:$F,3,0),0)</f>
        <v>719</v>
      </c>
      <c r="I4" s="105">
        <f>IFERROR(VLOOKUP(I16,'2020 Current Ranking'!$D:$F,3,0),0)</f>
        <v>417</v>
      </c>
      <c r="J4" s="105">
        <f>IFERROR(VLOOKUP(J16,'2020 Current Ranking'!$D:$F,3,0),0)</f>
        <v>618</v>
      </c>
      <c r="K4" s="105">
        <f>IFERROR(VLOOKUP(K16,'2020 Current Ranking'!$D:$F,3,0),0)</f>
        <v>554</v>
      </c>
      <c r="L4" s="105">
        <f>IFERROR(VLOOKUP(L16,'2020 Current Ranking'!$D:$F,3,0),0)</f>
        <v>99</v>
      </c>
      <c r="Q4" s="4" t="s">
        <v>1847</v>
      </c>
      <c r="R4" t="s">
        <v>11</v>
      </c>
    </row>
    <row r="5">
      <c r="A5" s="149" t="s">
        <v>12205</v>
      </c>
      <c r="B5" s="2">
        <f t="shared" si="1"/>
        <v>2</v>
      </c>
      <c r="C5" s="2">
        <f t="shared" si="2"/>
        <v>0</v>
      </c>
      <c r="D5" s="2">
        <f t="shared" si="3"/>
        <v>6795</v>
      </c>
      <c r="E5" s="105">
        <f>IFERROR(VLOOKUP(E17,'2020 Current Ranking'!$D:$F,3,0),0)</f>
        <v>656</v>
      </c>
      <c r="F5" s="105">
        <f>IFERROR(VLOOKUP(F17,'2020 Current Ranking'!$D:$F,3,0),0)</f>
        <v>720</v>
      </c>
      <c r="G5" s="105">
        <f>IFERROR(VLOOKUP(G17,'2020 Current Ranking'!$D:$F,3,0),0)</f>
        <v>1339</v>
      </c>
      <c r="H5" s="105">
        <f>IFERROR(VLOOKUP(H17,'2020 Current Ranking'!$D:$F,3,0),0)</f>
        <v>615</v>
      </c>
      <c r="I5" s="105">
        <f>IFERROR(VLOOKUP(I17,'2020 Current Ranking'!$D:$F,3,0),0)</f>
        <v>1807</v>
      </c>
      <c r="J5" s="105">
        <f>IFERROR(VLOOKUP(J17,'2020 Current Ranking'!$D:$F,3,0),0)</f>
        <v>419</v>
      </c>
      <c r="K5" s="105">
        <f>IFERROR(VLOOKUP(K17,'2020 Current Ranking'!$D:$F,3,0),0)</f>
        <v>328</v>
      </c>
      <c r="L5" s="105">
        <f>IFERROR(VLOOKUP(L17,'2020 Current Ranking'!$D:$F,3,0),0)</f>
        <v>911</v>
      </c>
      <c r="Q5" s="4" t="s">
        <v>1857</v>
      </c>
      <c r="R5" t="s">
        <v>11</v>
      </c>
    </row>
    <row r="6">
      <c r="A6" s="149" t="s">
        <v>8586</v>
      </c>
      <c r="B6" s="2">
        <f t="shared" si="1"/>
        <v>5</v>
      </c>
      <c r="C6" s="2">
        <f t="shared" si="2"/>
        <v>0</v>
      </c>
      <c r="D6" s="2">
        <f t="shared" si="3"/>
        <v>4938</v>
      </c>
      <c r="E6" s="105">
        <f>IFERROR(VLOOKUP(E18,'2020 Current Ranking'!$D:$F,3,0),0)</f>
        <v>600</v>
      </c>
      <c r="F6" s="105">
        <f>IFERROR(VLOOKUP(F18,'2020 Current Ranking'!$D:$F,3,0),0)</f>
        <v>747</v>
      </c>
      <c r="G6" s="105">
        <f>IFERROR(VLOOKUP(G18,'2020 Current Ranking'!$D:$F,3,0),0)</f>
        <v>368</v>
      </c>
      <c r="H6" s="105">
        <f>IFERROR(VLOOKUP(H18,'2020 Current Ranking'!$D:$F,3,0),0)</f>
        <v>398</v>
      </c>
      <c r="I6" s="105">
        <f>IFERROR(VLOOKUP(I18,'2020 Current Ranking'!$D:$F,3,0),0)</f>
        <v>1141</v>
      </c>
      <c r="J6" s="105">
        <f>IFERROR(VLOOKUP(J18,'2020 Current Ranking'!$D:$F,3,0),0)</f>
        <v>368</v>
      </c>
      <c r="K6" s="105">
        <f>IFERROR(VLOOKUP(K18,'2020 Current Ranking'!$D:$F,3,0),0)</f>
        <v>383</v>
      </c>
      <c r="L6" s="105">
        <f>IFERROR(VLOOKUP(L18,'2020 Current Ranking'!$D:$F,3,0),0)</f>
        <v>933</v>
      </c>
      <c r="Q6" s="4" t="s">
        <v>1568</v>
      </c>
      <c r="R6" t="s">
        <v>11</v>
      </c>
    </row>
    <row r="7">
      <c r="A7" s="149" t="s">
        <v>12206</v>
      </c>
      <c r="B7" s="2">
        <f t="shared" si="1"/>
        <v>8</v>
      </c>
      <c r="C7" s="2">
        <f t="shared" si="2"/>
        <v>0</v>
      </c>
      <c r="D7" s="2">
        <f t="shared" si="3"/>
        <v>4066</v>
      </c>
      <c r="E7" s="105">
        <f>IFERROR(VLOOKUP(E19,'2020 Current Ranking'!$D:$F,3,0),0)</f>
        <v>251</v>
      </c>
      <c r="F7" s="105">
        <f>IFERROR(VLOOKUP(F19,'2020 Current Ranking'!$D:$F,3,0),0)</f>
        <v>663</v>
      </c>
      <c r="G7" s="105">
        <f>IFERROR(VLOOKUP(G19,'2020 Current Ranking'!$D:$F,3,0),0)</f>
        <v>764</v>
      </c>
      <c r="H7" s="105">
        <f>IFERROR(VLOOKUP(H19,'2020 Current Ranking'!$D:$F,3,0),0)</f>
        <v>1134</v>
      </c>
      <c r="I7" s="105">
        <f>IFERROR(VLOOKUP(I19,'2020 Current Ranking'!$D:$F,3,0),0)</f>
        <v>799</v>
      </c>
      <c r="J7" s="105">
        <f>IFERROR(VLOOKUP(J19,'2020 Current Ranking'!$D:$F,3,0),0)</f>
        <v>50</v>
      </c>
      <c r="K7" s="105">
        <f>IFERROR(VLOOKUP(K19,'2020 Current Ranking'!$D:$F,3,0),0)</f>
        <v>329</v>
      </c>
      <c r="L7" s="105">
        <f>IFERROR(VLOOKUP(L19,'2020 Current Ranking'!$D:$F,3,0),0)</f>
        <v>76</v>
      </c>
      <c r="Q7" s="4" t="s">
        <v>656</v>
      </c>
      <c r="R7" t="s">
        <v>11</v>
      </c>
    </row>
    <row r="8">
      <c r="A8" s="149" t="s">
        <v>11967</v>
      </c>
      <c r="B8" s="2">
        <f t="shared" si="1"/>
        <v>6</v>
      </c>
      <c r="C8" s="2">
        <f t="shared" si="2"/>
        <v>0</v>
      </c>
      <c r="D8" s="2">
        <f t="shared" si="3"/>
        <v>4104</v>
      </c>
      <c r="E8" s="105">
        <f>IFERROR(VLOOKUP(E20,'2020 Current Ranking'!$D:$F,3,0),0)</f>
        <v>147</v>
      </c>
      <c r="F8" s="105">
        <f>IFERROR(VLOOKUP(F20,'2020 Current Ranking'!$D:$F,3,0),0)</f>
        <v>416</v>
      </c>
      <c r="G8" s="105">
        <f>IFERROR(VLOOKUP(G20,'2020 Current Ranking'!$D:$F,3,0),0)</f>
        <v>845</v>
      </c>
      <c r="H8" s="105">
        <f>IFERROR(VLOOKUP(H20,'2020 Current Ranking'!$D:$F,3,0),0)</f>
        <v>1139</v>
      </c>
      <c r="I8" s="105">
        <f>IFERROR(VLOOKUP(I20,'2020 Current Ranking'!$D:$F,3,0),0)</f>
        <v>603</v>
      </c>
      <c r="J8" s="105">
        <f>IFERROR(VLOOKUP(J20,'2020 Current Ranking'!$D:$F,3,0),0)</f>
        <v>134</v>
      </c>
      <c r="K8" s="105">
        <f>IFERROR(VLOOKUP(K20,'2020 Current Ranking'!$D:$F,3,0),0)</f>
        <v>368</v>
      </c>
      <c r="L8" s="105">
        <f>IFERROR(VLOOKUP(L20,'2020 Current Ranking'!$D:$F,3,0),0)</f>
        <v>452</v>
      </c>
      <c r="Q8" s="4" t="s">
        <v>371</v>
      </c>
      <c r="R8" t="s">
        <v>11</v>
      </c>
    </row>
    <row r="9">
      <c r="A9" s="149" t="s">
        <v>1838</v>
      </c>
      <c r="B9" s="2">
        <f t="shared" si="1"/>
        <v>7</v>
      </c>
      <c r="C9" s="2">
        <f t="shared" si="2"/>
        <v>0</v>
      </c>
      <c r="D9" s="2">
        <f t="shared" si="3"/>
        <v>4070</v>
      </c>
      <c r="E9" s="105">
        <f>IFERROR(VLOOKUP(E21,'2020 Current Ranking'!$D:$F,3,0),0)</f>
        <v>125</v>
      </c>
      <c r="F9" s="105">
        <f>IFERROR(VLOOKUP(F21,'2020 Current Ranking'!$D:$F,3,0),0)</f>
        <v>195</v>
      </c>
      <c r="G9" s="105">
        <f>IFERROR(VLOOKUP(G21,'2020 Current Ranking'!$D:$F,3,0),0)</f>
        <v>33</v>
      </c>
      <c r="H9" s="105">
        <f>IFERROR(VLOOKUP(H21,'2020 Current Ranking'!$D:$F,3,0),0)</f>
        <v>1133</v>
      </c>
      <c r="I9" s="105">
        <f>IFERROR(VLOOKUP(I21,'2020 Current Ranking'!$D:$F,3,0),0)</f>
        <v>639</v>
      </c>
      <c r="J9" s="105">
        <f>IFERROR(VLOOKUP(J21,'2020 Current Ranking'!$D:$F,3,0),0)</f>
        <v>763</v>
      </c>
      <c r="K9" s="105">
        <f>IFERROR(VLOOKUP(K21,'2020 Current Ranking'!$D:$F,3,0),0)</f>
        <v>405</v>
      </c>
      <c r="L9" s="105">
        <f>IFERROR(VLOOKUP(L21,'2020 Current Ranking'!$D:$F,3,0),0)</f>
        <v>777</v>
      </c>
      <c r="Q9" s="4" t="s">
        <v>1902</v>
      </c>
      <c r="R9" s="4" t="s">
        <v>4</v>
      </c>
    </row>
    <row r="10">
      <c r="A10" s="149" t="s">
        <v>8</v>
      </c>
      <c r="B10" s="2">
        <f t="shared" si="1"/>
        <v>4</v>
      </c>
      <c r="C10" s="2">
        <f t="shared" si="2"/>
        <v>0</v>
      </c>
      <c r="D10" s="2">
        <f t="shared" si="3"/>
        <v>4997</v>
      </c>
      <c r="E10" s="105">
        <f>IFERROR(VLOOKUP(E22,'2020 Current Ranking'!$D:$F,3,0),0)</f>
        <v>1113</v>
      </c>
      <c r="F10" s="105">
        <f>IFERROR(VLOOKUP(F22,'2020 Current Ranking'!$D:$F,3,0),0)</f>
        <v>899</v>
      </c>
      <c r="G10" s="105">
        <f>IFERROR(VLOOKUP(G22,'2020 Current Ranking'!$D:$F,3,0),0)</f>
        <v>818</v>
      </c>
      <c r="H10" s="105">
        <f>IFERROR(VLOOKUP(H22,'2020 Current Ranking'!$D:$F,3,0),0)</f>
        <v>640</v>
      </c>
      <c r="I10" s="105">
        <f>IFERROR(VLOOKUP(I22,'2020 Current Ranking'!$D:$F,3,0),0)</f>
        <v>769</v>
      </c>
      <c r="J10" s="105">
        <f>IFERROR(VLOOKUP(J22,'2020 Current Ranking'!$D:$F,3,0),0)</f>
        <v>433</v>
      </c>
      <c r="K10" s="105">
        <f>IFERROR(VLOOKUP(K22,'2020 Current Ranking'!$D:$F,3,0),0)</f>
        <v>13</v>
      </c>
      <c r="L10" s="105">
        <f>IFERROR(VLOOKUP(L22,'2020 Current Ranking'!$D:$F,3,0),0)</f>
        <v>312</v>
      </c>
      <c r="Q10" s="4" t="s">
        <v>1901</v>
      </c>
      <c r="R10" s="4" t="s">
        <v>4</v>
      </c>
    </row>
    <row r="11">
      <c r="A11" s="149" t="s">
        <v>9</v>
      </c>
      <c r="B11" s="2">
        <f t="shared" si="1"/>
        <v>1</v>
      </c>
      <c r="C11" s="2">
        <f t="shared" si="2"/>
        <v>0</v>
      </c>
      <c r="D11" s="2">
        <f t="shared" si="3"/>
        <v>6906</v>
      </c>
      <c r="E11" s="105">
        <f>IFERROR(VLOOKUP(E23,'2020 Current Ranking'!$D:$F,3,0),0)</f>
        <v>399</v>
      </c>
      <c r="F11" s="105">
        <f>IFERROR(VLOOKUP(F23,'2020 Current Ranking'!$D:$F,3,0),0)</f>
        <v>1068</v>
      </c>
      <c r="G11" s="105">
        <f>IFERROR(VLOOKUP(G23,'2020 Current Ranking'!$D:$F,3,0),0)</f>
        <v>2351</v>
      </c>
      <c r="H11" s="105">
        <f>IFERROR(VLOOKUP(H23,'2020 Current Ranking'!$D:$F,3,0),0)</f>
        <v>630</v>
      </c>
      <c r="I11" s="105">
        <f>IFERROR(VLOOKUP(I23,'2020 Current Ranking'!$D:$F,3,0),0)</f>
        <v>898</v>
      </c>
      <c r="J11" s="105">
        <f>IFERROR(VLOOKUP(J23,'2020 Current Ranking'!$D:$F,3,0),0)</f>
        <v>416</v>
      </c>
      <c r="K11" s="105">
        <f>IFERROR(VLOOKUP(K23,'2020 Current Ranking'!$D:$F,3,0),0)</f>
        <v>396</v>
      </c>
      <c r="L11" s="105">
        <f>IFERROR(VLOOKUP(L23,'2020 Current Ranking'!$D:$F,3,0),0)</f>
        <v>748</v>
      </c>
      <c r="Q11" s="4" t="s">
        <v>233</v>
      </c>
      <c r="R11" s="4" t="s">
        <v>4</v>
      </c>
    </row>
    <row r="12">
      <c r="B12" s="4"/>
      <c r="C12" s="4"/>
      <c r="D12" s="4"/>
      <c r="E12" s="3"/>
      <c r="F12" s="3"/>
      <c r="G12" s="4"/>
      <c r="H12" s="4"/>
      <c r="I12" s="4"/>
      <c r="J12" s="4"/>
      <c r="K12" s="4"/>
      <c r="L12" s="4"/>
      <c r="M12" s="4"/>
      <c r="Q12" s="4" t="s">
        <v>9914</v>
      </c>
      <c r="R12" s="4" t="s">
        <v>4</v>
      </c>
    </row>
    <row r="13">
      <c r="B13" s="4"/>
      <c r="C13" s="4"/>
      <c r="D13" s="4" t="s">
        <v>13</v>
      </c>
      <c r="E13" s="3">
        <v>1.0</v>
      </c>
      <c r="F13" s="4">
        <v>2.0</v>
      </c>
      <c r="G13" s="4">
        <v>3.0</v>
      </c>
      <c r="H13" s="4">
        <v>4.0</v>
      </c>
      <c r="I13" s="4">
        <v>5.0</v>
      </c>
      <c r="J13" s="4">
        <v>6.0</v>
      </c>
      <c r="K13" s="4">
        <v>7.0</v>
      </c>
      <c r="L13" s="4">
        <v>8.0</v>
      </c>
      <c r="Q13" s="4" t="s">
        <v>10764</v>
      </c>
      <c r="R13" s="4" t="s">
        <v>4</v>
      </c>
    </row>
    <row r="14">
      <c r="A14" s="7"/>
      <c r="D14" t="s">
        <v>11</v>
      </c>
      <c r="E14" s="4" t="s">
        <v>254</v>
      </c>
      <c r="F14" s="4" t="s">
        <v>10801</v>
      </c>
      <c r="G14" s="4" t="s">
        <v>870</v>
      </c>
      <c r="H14" s="4" t="s">
        <v>1847</v>
      </c>
      <c r="I14" s="4" t="s">
        <v>1857</v>
      </c>
      <c r="J14" s="4" t="s">
        <v>1568</v>
      </c>
      <c r="K14" s="4" t="s">
        <v>656</v>
      </c>
      <c r="L14" s="4" t="s">
        <v>371</v>
      </c>
      <c r="Q14" s="4" t="s">
        <v>1513</v>
      </c>
      <c r="R14" s="4" t="s">
        <v>4</v>
      </c>
    </row>
    <row r="15">
      <c r="A15" s="7"/>
      <c r="D15" t="s">
        <v>4</v>
      </c>
      <c r="E15" s="4" t="s">
        <v>1902</v>
      </c>
      <c r="F15" s="4" t="s">
        <v>1901</v>
      </c>
      <c r="G15" s="4" t="s">
        <v>233</v>
      </c>
      <c r="H15" s="4" t="s">
        <v>9914</v>
      </c>
      <c r="I15" s="4" t="s">
        <v>10764</v>
      </c>
      <c r="J15" s="4" t="s">
        <v>1513</v>
      </c>
      <c r="K15" s="4" t="s">
        <v>3459</v>
      </c>
      <c r="L15" s="4" t="s">
        <v>602</v>
      </c>
      <c r="Q15" s="4" t="s">
        <v>3459</v>
      </c>
      <c r="R15" s="4" t="s">
        <v>4</v>
      </c>
    </row>
    <row r="16">
      <c r="A16" s="7"/>
      <c r="D16" t="s">
        <v>5</v>
      </c>
      <c r="E16" s="4" t="s">
        <v>77</v>
      </c>
      <c r="F16" s="4" t="s">
        <v>540</v>
      </c>
      <c r="G16" s="4" t="s">
        <v>58</v>
      </c>
      <c r="H16" s="4" t="s">
        <v>668</v>
      </c>
      <c r="I16" s="4" t="s">
        <v>229</v>
      </c>
      <c r="J16" s="4" t="s">
        <v>68</v>
      </c>
      <c r="K16" s="4" t="s">
        <v>2571</v>
      </c>
      <c r="L16" s="4" t="s">
        <v>355</v>
      </c>
      <c r="Q16" s="4" t="s">
        <v>602</v>
      </c>
      <c r="R16" s="4" t="s">
        <v>4</v>
      </c>
    </row>
    <row r="17">
      <c r="A17" s="7"/>
      <c r="D17" t="s">
        <v>12205</v>
      </c>
      <c r="E17" s="4" t="s">
        <v>285</v>
      </c>
      <c r="F17" s="4" t="s">
        <v>10774</v>
      </c>
      <c r="G17" s="4" t="s">
        <v>2075</v>
      </c>
      <c r="H17" s="4" t="s">
        <v>10782</v>
      </c>
      <c r="I17" s="4" t="s">
        <v>38</v>
      </c>
      <c r="J17" s="4" t="s">
        <v>1080</v>
      </c>
      <c r="K17" s="4" t="s">
        <v>1875</v>
      </c>
      <c r="L17" s="4" t="s">
        <v>659</v>
      </c>
      <c r="Q17" s="4" t="s">
        <v>77</v>
      </c>
      <c r="R17" s="4" t="s">
        <v>5</v>
      </c>
    </row>
    <row r="18">
      <c r="A18" s="7"/>
      <c r="D18" t="s">
        <v>8586</v>
      </c>
      <c r="E18" s="150" t="s">
        <v>9910</v>
      </c>
      <c r="F18" s="4" t="s">
        <v>302</v>
      </c>
      <c r="G18" s="4" t="s">
        <v>910</v>
      </c>
      <c r="H18" s="4" t="s">
        <v>2037</v>
      </c>
      <c r="I18" s="4" t="s">
        <v>242</v>
      </c>
      <c r="J18" s="4" t="s">
        <v>10789</v>
      </c>
      <c r="K18" s="4" t="s">
        <v>557</v>
      </c>
      <c r="L18" s="4" t="s">
        <v>1852</v>
      </c>
      <c r="Q18" s="4" t="s">
        <v>540</v>
      </c>
      <c r="R18" s="4" t="s">
        <v>5</v>
      </c>
    </row>
    <row r="19">
      <c r="A19" s="7"/>
      <c r="D19" t="s">
        <v>12206</v>
      </c>
      <c r="E19" s="4" t="s">
        <v>10863</v>
      </c>
      <c r="F19" s="4" t="s">
        <v>1845</v>
      </c>
      <c r="G19" s="4" t="s">
        <v>10762</v>
      </c>
      <c r="H19" s="4" t="s">
        <v>57</v>
      </c>
      <c r="I19" s="4" t="s">
        <v>1234</v>
      </c>
      <c r="J19" s="4" t="s">
        <v>1247</v>
      </c>
      <c r="K19" s="4" t="s">
        <v>195</v>
      </c>
      <c r="L19" s="4" t="s">
        <v>7287</v>
      </c>
      <c r="Q19" s="4" t="s">
        <v>58</v>
      </c>
      <c r="R19" s="4" t="s">
        <v>5</v>
      </c>
    </row>
    <row r="20">
      <c r="A20" s="7"/>
      <c r="D20" t="s">
        <v>11967</v>
      </c>
      <c r="E20" s="4" t="s">
        <v>1881</v>
      </c>
      <c r="F20" s="4" t="s">
        <v>496</v>
      </c>
      <c r="G20" s="4" t="s">
        <v>1980</v>
      </c>
      <c r="H20" s="4" t="s">
        <v>1860</v>
      </c>
      <c r="I20" s="4" t="s">
        <v>789</v>
      </c>
      <c r="J20" s="4" t="s">
        <v>1920</v>
      </c>
      <c r="K20" s="4" t="s">
        <v>1906</v>
      </c>
      <c r="L20" s="4" t="s">
        <v>10769</v>
      </c>
      <c r="Q20" s="4" t="s">
        <v>668</v>
      </c>
      <c r="R20" s="4" t="s">
        <v>5</v>
      </c>
    </row>
    <row r="21">
      <c r="A21" s="7"/>
      <c r="D21" t="s">
        <v>1838</v>
      </c>
      <c r="E21" s="4" t="s">
        <v>189</v>
      </c>
      <c r="F21" s="4" t="s">
        <v>321</v>
      </c>
      <c r="G21" s="4" t="s">
        <v>2599</v>
      </c>
      <c r="H21" s="4" t="s">
        <v>9913</v>
      </c>
      <c r="I21" s="4" t="s">
        <v>1897</v>
      </c>
      <c r="J21" s="4" t="s">
        <v>1850</v>
      </c>
      <c r="K21" s="4" t="s">
        <v>811</v>
      </c>
      <c r="L21" s="4" t="s">
        <v>11213</v>
      </c>
      <c r="Q21" s="4" t="s">
        <v>229</v>
      </c>
      <c r="R21" s="4" t="s">
        <v>5</v>
      </c>
    </row>
    <row r="22">
      <c r="A22" s="7"/>
      <c r="D22" t="s">
        <v>8</v>
      </c>
      <c r="E22" s="4" t="s">
        <v>37</v>
      </c>
      <c r="F22" s="4" t="s">
        <v>9911</v>
      </c>
      <c r="G22" s="4" t="s">
        <v>9915</v>
      </c>
      <c r="H22" s="4" t="s">
        <v>926</v>
      </c>
      <c r="I22" s="4" t="s">
        <v>25</v>
      </c>
      <c r="J22" s="4" t="s">
        <v>1267</v>
      </c>
      <c r="K22" s="4" t="s">
        <v>3462</v>
      </c>
      <c r="L22" s="4" t="s">
        <v>9912</v>
      </c>
      <c r="Q22" s="4" t="s">
        <v>68</v>
      </c>
      <c r="R22" s="4" t="s">
        <v>5</v>
      </c>
    </row>
    <row r="23">
      <c r="A23" s="7"/>
      <c r="D23" t="s">
        <v>9</v>
      </c>
      <c r="E23" s="4" t="s">
        <v>1276</v>
      </c>
      <c r="F23" s="4" t="s">
        <v>1888</v>
      </c>
      <c r="G23" s="4" t="s">
        <v>34</v>
      </c>
      <c r="H23" s="4" t="s">
        <v>626</v>
      </c>
      <c r="I23" s="4" t="s">
        <v>62</v>
      </c>
      <c r="J23" s="4" t="s">
        <v>859</v>
      </c>
      <c r="K23" s="4" t="s">
        <v>580</v>
      </c>
      <c r="L23" s="4" t="s">
        <v>662</v>
      </c>
      <c r="Q23" s="4" t="s">
        <v>2571</v>
      </c>
      <c r="R23" s="4" t="s">
        <v>5</v>
      </c>
    </row>
    <row r="24">
      <c r="Q24" s="4" t="s">
        <v>355</v>
      </c>
      <c r="R24" s="4" t="s">
        <v>5</v>
      </c>
    </row>
    <row r="25">
      <c r="D25" t="s">
        <v>11</v>
      </c>
      <c r="E25" s="28">
        <v>185.0</v>
      </c>
      <c r="F25" s="31">
        <v>85.0</v>
      </c>
      <c r="G25" s="31">
        <v>65.0</v>
      </c>
      <c r="H25" s="31">
        <v>140.0</v>
      </c>
      <c r="I25" s="31">
        <v>160.0</v>
      </c>
      <c r="J25" s="31">
        <v>140.0</v>
      </c>
      <c r="K25" s="31">
        <v>70.0</v>
      </c>
      <c r="L25" s="33">
        <v>155.0</v>
      </c>
      <c r="Q25" s="4" t="s">
        <v>285</v>
      </c>
      <c r="R25" s="4" t="s">
        <v>12205</v>
      </c>
    </row>
    <row r="26">
      <c r="D26" t="s">
        <v>4</v>
      </c>
      <c r="E26" s="28">
        <v>300.0</v>
      </c>
      <c r="F26" s="31">
        <v>150.0</v>
      </c>
      <c r="G26" s="31">
        <v>140.0</v>
      </c>
      <c r="H26" s="31">
        <v>170.0</v>
      </c>
      <c r="I26" s="31">
        <v>115.0</v>
      </c>
      <c r="J26" s="31">
        <v>100.0</v>
      </c>
      <c r="K26" s="31">
        <v>10.0</v>
      </c>
      <c r="L26" s="33">
        <v>1.0</v>
      </c>
      <c r="Q26" s="4" t="s">
        <v>10774</v>
      </c>
      <c r="R26" s="4" t="s">
        <v>12205</v>
      </c>
    </row>
    <row r="27">
      <c r="D27" t="s">
        <v>5</v>
      </c>
      <c r="E27" s="28">
        <v>230.0</v>
      </c>
      <c r="F27" s="31">
        <v>250.0</v>
      </c>
      <c r="G27" s="31">
        <v>160.0</v>
      </c>
      <c r="H27" s="31">
        <v>130.0</v>
      </c>
      <c r="I27" s="31">
        <v>70.0</v>
      </c>
      <c r="J27" s="31">
        <v>70.0</v>
      </c>
      <c r="K27" s="31">
        <v>20.0</v>
      </c>
      <c r="L27" s="33">
        <v>40.0</v>
      </c>
      <c r="Q27" s="4" t="s">
        <v>2075</v>
      </c>
      <c r="R27" s="4" t="s">
        <v>12205</v>
      </c>
    </row>
    <row r="28">
      <c r="D28" t="s">
        <v>12205</v>
      </c>
      <c r="E28" s="28">
        <v>155.0</v>
      </c>
      <c r="F28" s="31">
        <v>150.0</v>
      </c>
      <c r="G28" s="31">
        <v>220.0</v>
      </c>
      <c r="H28" s="31">
        <v>185.0</v>
      </c>
      <c r="I28" s="31">
        <v>155.0</v>
      </c>
      <c r="J28" s="31">
        <v>55.0</v>
      </c>
      <c r="K28" s="31">
        <v>25.0</v>
      </c>
      <c r="L28" s="33">
        <v>55.0</v>
      </c>
      <c r="Q28" s="4" t="s">
        <v>10782</v>
      </c>
      <c r="R28" s="4" t="s">
        <v>12205</v>
      </c>
    </row>
    <row r="29">
      <c r="D29" t="s">
        <v>8586</v>
      </c>
      <c r="E29" s="28">
        <v>165.0</v>
      </c>
      <c r="F29" s="31">
        <v>200.0</v>
      </c>
      <c r="G29" s="31">
        <v>120.0</v>
      </c>
      <c r="H29" s="31">
        <v>165.0</v>
      </c>
      <c r="I29" s="31">
        <v>105.0</v>
      </c>
      <c r="J29" s="31">
        <v>30.0</v>
      </c>
      <c r="K29" s="31">
        <v>70.0</v>
      </c>
      <c r="L29" s="33">
        <v>30.0</v>
      </c>
      <c r="Q29" s="4" t="s">
        <v>38</v>
      </c>
      <c r="R29" s="4" t="s">
        <v>12205</v>
      </c>
    </row>
    <row r="30">
      <c r="D30" t="s">
        <v>12206</v>
      </c>
      <c r="E30" s="28">
        <v>125.0</v>
      </c>
      <c r="F30" s="31">
        <v>215.0</v>
      </c>
      <c r="G30" s="31">
        <v>210.0</v>
      </c>
      <c r="H30" s="31">
        <v>215.0</v>
      </c>
      <c r="I30" s="31">
        <v>40.0</v>
      </c>
      <c r="J30" s="31">
        <v>105.0</v>
      </c>
      <c r="K30" s="31">
        <v>70.0</v>
      </c>
      <c r="L30" s="33">
        <v>5.0</v>
      </c>
      <c r="Q30" s="4" t="s">
        <v>1080</v>
      </c>
      <c r="R30" s="4" t="s">
        <v>12205</v>
      </c>
    </row>
    <row r="31">
      <c r="D31" t="s">
        <v>11967</v>
      </c>
      <c r="E31" s="28">
        <v>180.0</v>
      </c>
      <c r="F31" s="31">
        <v>370.0</v>
      </c>
      <c r="G31" s="31">
        <v>250.0</v>
      </c>
      <c r="H31" s="31">
        <v>50.0</v>
      </c>
      <c r="I31" s="31">
        <v>40.0</v>
      </c>
      <c r="J31" s="31">
        <v>65.0</v>
      </c>
      <c r="K31" s="31">
        <v>20.0</v>
      </c>
      <c r="L31" s="33">
        <v>25.0</v>
      </c>
      <c r="Q31" s="4" t="s">
        <v>1875</v>
      </c>
      <c r="R31" s="4" t="s">
        <v>12205</v>
      </c>
    </row>
    <row r="32">
      <c r="D32" t="s">
        <v>1838</v>
      </c>
      <c r="E32" s="28">
        <v>210.0</v>
      </c>
      <c r="F32" s="31">
        <v>90.0</v>
      </c>
      <c r="G32" s="31">
        <v>190.0</v>
      </c>
      <c r="H32" s="31">
        <v>85.0</v>
      </c>
      <c r="I32" s="31">
        <v>135.0</v>
      </c>
      <c r="J32" s="31">
        <v>140.0</v>
      </c>
      <c r="K32" s="31">
        <v>100.0</v>
      </c>
      <c r="L32" s="33">
        <v>50.0</v>
      </c>
      <c r="Q32" s="4" t="s">
        <v>659</v>
      </c>
      <c r="R32" s="4" t="s">
        <v>12205</v>
      </c>
    </row>
    <row r="33">
      <c r="D33" t="s">
        <v>8</v>
      </c>
      <c r="E33" s="28">
        <v>400.0</v>
      </c>
      <c r="F33" s="31">
        <v>240.0</v>
      </c>
      <c r="G33" s="31">
        <v>180.0</v>
      </c>
      <c r="H33" s="31">
        <v>95.0</v>
      </c>
      <c r="I33" s="31">
        <v>25.0</v>
      </c>
      <c r="J33" s="31">
        <v>20.0</v>
      </c>
      <c r="K33" s="31">
        <v>20.0</v>
      </c>
      <c r="L33" s="33">
        <v>20.0</v>
      </c>
      <c r="Q33" s="150" t="s">
        <v>9910</v>
      </c>
      <c r="R33" s="4" t="s">
        <v>8586</v>
      </c>
    </row>
    <row r="34">
      <c r="D34" t="s">
        <v>9</v>
      </c>
      <c r="E34" s="28">
        <v>200.0</v>
      </c>
      <c r="F34" s="31">
        <v>180.0</v>
      </c>
      <c r="G34" s="31">
        <v>370.0</v>
      </c>
      <c r="H34" s="31">
        <v>100.0</v>
      </c>
      <c r="I34" s="31">
        <v>83.0</v>
      </c>
      <c r="J34" s="31">
        <v>10.0</v>
      </c>
      <c r="K34" s="31">
        <v>25.0</v>
      </c>
      <c r="L34" s="33">
        <v>32.0</v>
      </c>
      <c r="Q34" s="4" t="s">
        <v>302</v>
      </c>
      <c r="R34" s="4" t="s">
        <v>8586</v>
      </c>
    </row>
    <row r="35">
      <c r="Q35" s="4" t="s">
        <v>910</v>
      </c>
      <c r="R35" s="4" t="s">
        <v>8586</v>
      </c>
    </row>
    <row r="36">
      <c r="E36" s="151">
        <f t="shared" ref="E36:L36" si="4">E2/E25</f>
        <v>2.345945946</v>
      </c>
      <c r="F36" s="151">
        <f t="shared" si="4"/>
        <v>0.7411764706</v>
      </c>
      <c r="G36" s="151">
        <f t="shared" si="4"/>
        <v>16.69230769</v>
      </c>
      <c r="H36" s="151">
        <f t="shared" si="4"/>
        <v>3.671428571</v>
      </c>
      <c r="I36" s="151">
        <f t="shared" si="4"/>
        <v>3.40625</v>
      </c>
      <c r="J36" s="151">
        <f t="shared" si="4"/>
        <v>2.292857143</v>
      </c>
      <c r="K36" s="151">
        <f t="shared" si="4"/>
        <v>7.328571429</v>
      </c>
      <c r="L36" s="151">
        <f t="shared" si="4"/>
        <v>1.329032258</v>
      </c>
      <c r="Q36" s="4" t="s">
        <v>2037</v>
      </c>
      <c r="R36" s="4" t="s">
        <v>8586</v>
      </c>
    </row>
    <row r="37">
      <c r="E37" s="151">
        <f t="shared" ref="E37:L37" si="5">E3/E26</f>
        <v>1.2</v>
      </c>
      <c r="F37" s="151">
        <f t="shared" si="5"/>
        <v>2.933333333</v>
      </c>
      <c r="G37" s="151">
        <f t="shared" si="5"/>
        <v>3.121428571</v>
      </c>
      <c r="H37" s="151">
        <f t="shared" si="5"/>
        <v>3.3</v>
      </c>
      <c r="I37" s="151">
        <f t="shared" si="5"/>
        <v>1.660869565</v>
      </c>
      <c r="J37" s="151">
        <f t="shared" si="5"/>
        <v>6.77</v>
      </c>
      <c r="K37" s="151">
        <f t="shared" si="5"/>
        <v>22.7</v>
      </c>
      <c r="L37" s="152">
        <f t="shared" si="5"/>
        <v>340</v>
      </c>
      <c r="Q37" s="4" t="s">
        <v>242</v>
      </c>
      <c r="R37" s="4" t="s">
        <v>8586</v>
      </c>
    </row>
    <row r="38">
      <c r="E38" s="151">
        <f t="shared" ref="E38:L38" si="6">E4/E27</f>
        <v>8.673913043</v>
      </c>
      <c r="F38" s="151">
        <f t="shared" si="6"/>
        <v>3.764</v>
      </c>
      <c r="G38" s="151">
        <f t="shared" si="6"/>
        <v>6.76875</v>
      </c>
      <c r="H38" s="151">
        <f t="shared" si="6"/>
        <v>5.530769231</v>
      </c>
      <c r="I38" s="151">
        <f t="shared" si="6"/>
        <v>5.957142857</v>
      </c>
      <c r="J38" s="151">
        <f t="shared" si="6"/>
        <v>8.828571429</v>
      </c>
      <c r="K38" s="152">
        <f t="shared" si="6"/>
        <v>27.7</v>
      </c>
      <c r="L38" s="151">
        <f t="shared" si="6"/>
        <v>2.475</v>
      </c>
      <c r="Q38" s="4" t="s">
        <v>10789</v>
      </c>
      <c r="R38" s="4" t="s">
        <v>8586</v>
      </c>
    </row>
    <row r="39">
      <c r="E39" s="151">
        <f t="shared" ref="E39:L39" si="7">E5/E28</f>
        <v>4.232258065</v>
      </c>
      <c r="F39" s="151">
        <f t="shared" si="7"/>
        <v>4.8</v>
      </c>
      <c r="G39" s="151">
        <f t="shared" si="7"/>
        <v>6.086363636</v>
      </c>
      <c r="H39" s="151">
        <f t="shared" si="7"/>
        <v>3.324324324</v>
      </c>
      <c r="I39" s="151">
        <f t="shared" si="7"/>
        <v>11.65806452</v>
      </c>
      <c r="J39" s="151">
        <f t="shared" si="7"/>
        <v>7.618181818</v>
      </c>
      <c r="K39" s="151">
        <f t="shared" si="7"/>
        <v>13.12</v>
      </c>
      <c r="L39" s="151">
        <f t="shared" si="7"/>
        <v>16.56363636</v>
      </c>
      <c r="Q39" s="4" t="s">
        <v>557</v>
      </c>
      <c r="R39" s="4" t="s">
        <v>8586</v>
      </c>
    </row>
    <row r="40">
      <c r="E40" s="151">
        <f t="shared" ref="E40:L40" si="8">E6/E29</f>
        <v>3.636363636</v>
      </c>
      <c r="F40" s="151">
        <f t="shared" si="8"/>
        <v>3.735</v>
      </c>
      <c r="G40" s="151">
        <f t="shared" si="8"/>
        <v>3.066666667</v>
      </c>
      <c r="H40" s="151">
        <f t="shared" si="8"/>
        <v>2.412121212</v>
      </c>
      <c r="I40" s="151">
        <f t="shared" si="8"/>
        <v>10.86666667</v>
      </c>
      <c r="J40" s="151">
        <f t="shared" si="8"/>
        <v>12.26666667</v>
      </c>
      <c r="K40" s="151">
        <f t="shared" si="8"/>
        <v>5.471428571</v>
      </c>
      <c r="L40" s="151">
        <f t="shared" si="8"/>
        <v>31.1</v>
      </c>
      <c r="Q40" s="4" t="s">
        <v>1852</v>
      </c>
      <c r="R40" s="4" t="s">
        <v>8586</v>
      </c>
    </row>
    <row r="41">
      <c r="E41" s="151">
        <f t="shared" ref="E41:L41" si="9">E7/E30</f>
        <v>2.008</v>
      </c>
      <c r="F41" s="151">
        <f t="shared" si="9"/>
        <v>3.08372093</v>
      </c>
      <c r="G41" s="151">
        <f t="shared" si="9"/>
        <v>3.638095238</v>
      </c>
      <c r="H41" s="151">
        <f t="shared" si="9"/>
        <v>5.274418605</v>
      </c>
      <c r="I41" s="151">
        <f t="shared" si="9"/>
        <v>19.975</v>
      </c>
      <c r="J41" s="151">
        <f t="shared" si="9"/>
        <v>0.4761904762</v>
      </c>
      <c r="K41" s="151">
        <f t="shared" si="9"/>
        <v>4.7</v>
      </c>
      <c r="L41" s="151">
        <f t="shared" si="9"/>
        <v>15.2</v>
      </c>
      <c r="Q41" s="4" t="s">
        <v>10863</v>
      </c>
      <c r="R41" s="4" t="s">
        <v>12206</v>
      </c>
    </row>
    <row r="42">
      <c r="E42" s="151">
        <f t="shared" ref="E42:L42" si="10">E8/E31</f>
        <v>0.8166666667</v>
      </c>
      <c r="F42" s="151">
        <f t="shared" si="10"/>
        <v>1.124324324</v>
      </c>
      <c r="G42" s="151">
        <f t="shared" si="10"/>
        <v>3.38</v>
      </c>
      <c r="H42" s="152">
        <f t="shared" si="10"/>
        <v>22.78</v>
      </c>
      <c r="I42" s="151">
        <f t="shared" si="10"/>
        <v>15.075</v>
      </c>
      <c r="J42" s="151">
        <f t="shared" si="10"/>
        <v>2.061538462</v>
      </c>
      <c r="K42" s="151">
        <f t="shared" si="10"/>
        <v>18.4</v>
      </c>
      <c r="L42" s="151">
        <f t="shared" si="10"/>
        <v>18.08</v>
      </c>
      <c r="Q42" s="4" t="s">
        <v>1845</v>
      </c>
      <c r="R42" s="4" t="s">
        <v>12206</v>
      </c>
    </row>
    <row r="43">
      <c r="E43" s="151">
        <f t="shared" ref="E43:L43" si="11">E9/E32</f>
        <v>0.5952380952</v>
      </c>
      <c r="F43" s="151">
        <f t="shared" si="11"/>
        <v>2.166666667</v>
      </c>
      <c r="G43" s="151">
        <f t="shared" si="11"/>
        <v>0.1736842105</v>
      </c>
      <c r="H43" s="151">
        <f t="shared" si="11"/>
        <v>13.32941176</v>
      </c>
      <c r="I43" s="151">
        <f t="shared" si="11"/>
        <v>4.733333333</v>
      </c>
      <c r="J43" s="151">
        <f t="shared" si="11"/>
        <v>5.45</v>
      </c>
      <c r="K43" s="151">
        <f t="shared" si="11"/>
        <v>4.05</v>
      </c>
      <c r="L43" s="151">
        <f t="shared" si="11"/>
        <v>15.54</v>
      </c>
      <c r="Q43" s="4" t="s">
        <v>10762</v>
      </c>
      <c r="R43" s="4" t="s">
        <v>12206</v>
      </c>
    </row>
    <row r="44">
      <c r="E44" s="151">
        <f t="shared" ref="E44:L44" si="12">E10/E33</f>
        <v>2.7825</v>
      </c>
      <c r="F44" s="151">
        <f t="shared" si="12"/>
        <v>3.745833333</v>
      </c>
      <c r="G44" s="151">
        <f t="shared" si="12"/>
        <v>4.544444444</v>
      </c>
      <c r="H44" s="151">
        <f t="shared" si="12"/>
        <v>6.736842105</v>
      </c>
      <c r="I44" s="151">
        <f t="shared" si="12"/>
        <v>30.76</v>
      </c>
      <c r="J44" s="151">
        <f t="shared" si="12"/>
        <v>21.65</v>
      </c>
      <c r="K44" s="151">
        <f t="shared" si="12"/>
        <v>0.65</v>
      </c>
      <c r="L44" s="151">
        <f t="shared" si="12"/>
        <v>15.6</v>
      </c>
      <c r="Q44" s="4" t="s">
        <v>57</v>
      </c>
      <c r="R44" s="4" t="s">
        <v>12206</v>
      </c>
    </row>
    <row r="45">
      <c r="E45" s="151">
        <f t="shared" ref="E45:L45" si="13">E11/E34</f>
        <v>1.995</v>
      </c>
      <c r="F45" s="151">
        <f t="shared" si="13"/>
        <v>5.933333333</v>
      </c>
      <c r="G45" s="151">
        <f t="shared" si="13"/>
        <v>6.354054054</v>
      </c>
      <c r="H45" s="151">
        <f t="shared" si="13"/>
        <v>6.3</v>
      </c>
      <c r="I45" s="151">
        <f t="shared" si="13"/>
        <v>10.81927711</v>
      </c>
      <c r="J45" s="151">
        <f t="shared" si="13"/>
        <v>41.6</v>
      </c>
      <c r="K45" s="151">
        <f t="shared" si="13"/>
        <v>15.84</v>
      </c>
      <c r="L45" s="151">
        <f t="shared" si="13"/>
        <v>23.375</v>
      </c>
      <c r="Q45" s="4" t="s">
        <v>1234</v>
      </c>
      <c r="R45" s="4" t="s">
        <v>12206</v>
      </c>
    </row>
    <row r="46">
      <c r="Q46" s="4" t="s">
        <v>1247</v>
      </c>
      <c r="R46" s="4" t="s">
        <v>12206</v>
      </c>
    </row>
    <row r="47">
      <c r="Q47" s="4" t="s">
        <v>195</v>
      </c>
      <c r="R47" s="4" t="s">
        <v>12206</v>
      </c>
    </row>
    <row r="48">
      <c r="Q48" s="4" t="s">
        <v>12207</v>
      </c>
      <c r="R48" s="4" t="s">
        <v>12206</v>
      </c>
    </row>
    <row r="49">
      <c r="Q49" s="4" t="s">
        <v>1881</v>
      </c>
      <c r="R49" s="4" t="s">
        <v>11967</v>
      </c>
    </row>
    <row r="50">
      <c r="Q50" s="4" t="s">
        <v>496</v>
      </c>
      <c r="R50" s="4" t="s">
        <v>11967</v>
      </c>
    </row>
    <row r="51">
      <c r="Q51" s="4" t="s">
        <v>1980</v>
      </c>
      <c r="R51" s="4" t="s">
        <v>11967</v>
      </c>
    </row>
    <row r="52">
      <c r="Q52" s="4" t="s">
        <v>1860</v>
      </c>
      <c r="R52" s="4" t="s">
        <v>11967</v>
      </c>
    </row>
    <row r="53">
      <c r="Q53" s="4" t="s">
        <v>789</v>
      </c>
      <c r="R53" s="4" t="s">
        <v>11967</v>
      </c>
    </row>
    <row r="54">
      <c r="Q54" s="4" t="s">
        <v>1920</v>
      </c>
      <c r="R54" s="4" t="s">
        <v>11967</v>
      </c>
    </row>
    <row r="55">
      <c r="Q55" s="4" t="s">
        <v>1906</v>
      </c>
      <c r="R55" s="4" t="s">
        <v>11967</v>
      </c>
    </row>
    <row r="56">
      <c r="Q56" s="4" t="s">
        <v>10769</v>
      </c>
      <c r="R56" s="4" t="s">
        <v>11967</v>
      </c>
    </row>
    <row r="57">
      <c r="Q57" s="4" t="s">
        <v>189</v>
      </c>
      <c r="R57" s="4" t="s">
        <v>1838</v>
      </c>
    </row>
    <row r="58">
      <c r="Q58" s="4" t="s">
        <v>321</v>
      </c>
      <c r="R58" s="4" t="s">
        <v>1838</v>
      </c>
    </row>
    <row r="59">
      <c r="Q59" s="4" t="s">
        <v>2599</v>
      </c>
      <c r="R59" s="4" t="s">
        <v>1838</v>
      </c>
    </row>
    <row r="60">
      <c r="Q60" s="4" t="s">
        <v>9913</v>
      </c>
      <c r="R60" s="4" t="s">
        <v>1838</v>
      </c>
    </row>
    <row r="61">
      <c r="Q61" s="4" t="s">
        <v>1897</v>
      </c>
      <c r="R61" s="4" t="s">
        <v>1838</v>
      </c>
    </row>
    <row r="62">
      <c r="Q62" s="4" t="s">
        <v>1850</v>
      </c>
      <c r="R62" s="4" t="s">
        <v>1838</v>
      </c>
    </row>
    <row r="63">
      <c r="Q63" s="4" t="s">
        <v>811</v>
      </c>
      <c r="R63" s="4" t="s">
        <v>1838</v>
      </c>
    </row>
    <row r="64">
      <c r="Q64" s="4" t="s">
        <v>11213</v>
      </c>
      <c r="R64" s="4" t="s">
        <v>1838</v>
      </c>
    </row>
    <row r="65">
      <c r="Q65" s="4" t="s">
        <v>37</v>
      </c>
      <c r="R65" s="4" t="s">
        <v>8</v>
      </c>
    </row>
    <row r="66">
      <c r="Q66" s="4" t="s">
        <v>9911</v>
      </c>
      <c r="R66" s="4" t="s">
        <v>8</v>
      </c>
    </row>
    <row r="67">
      <c r="Q67" s="4" t="s">
        <v>9915</v>
      </c>
      <c r="R67" s="4" t="s">
        <v>8</v>
      </c>
    </row>
    <row r="68">
      <c r="Q68" s="4" t="s">
        <v>926</v>
      </c>
      <c r="R68" s="4" t="s">
        <v>8</v>
      </c>
    </row>
    <row r="69">
      <c r="Q69" s="4" t="s">
        <v>25</v>
      </c>
      <c r="R69" s="4" t="s">
        <v>8</v>
      </c>
    </row>
    <row r="70">
      <c r="Q70" s="4" t="s">
        <v>1267</v>
      </c>
      <c r="R70" s="4" t="s">
        <v>8</v>
      </c>
    </row>
    <row r="71">
      <c r="Q71" s="4" t="s">
        <v>3462</v>
      </c>
      <c r="R71" s="4" t="s">
        <v>8</v>
      </c>
    </row>
    <row r="72">
      <c r="Q72" s="4" t="s">
        <v>9912</v>
      </c>
      <c r="R72" s="4" t="s">
        <v>8</v>
      </c>
    </row>
    <row r="73">
      <c r="Q73" s="4" t="s">
        <v>1276</v>
      </c>
      <c r="R73" s="4" t="s">
        <v>9</v>
      </c>
    </row>
    <row r="74">
      <c r="Q74" s="4" t="s">
        <v>1888</v>
      </c>
      <c r="R74" s="4" t="s">
        <v>9</v>
      </c>
    </row>
    <row r="75">
      <c r="Q75" s="4" t="s">
        <v>34</v>
      </c>
      <c r="R75" s="4" t="s">
        <v>9</v>
      </c>
    </row>
    <row r="76">
      <c r="Q76" s="4" t="s">
        <v>626</v>
      </c>
      <c r="R76" s="4" t="s">
        <v>9</v>
      </c>
    </row>
    <row r="77">
      <c r="Q77" s="4" t="s">
        <v>62</v>
      </c>
      <c r="R77" s="4" t="s">
        <v>9</v>
      </c>
    </row>
    <row r="78">
      <c r="Q78" s="4" t="s">
        <v>859</v>
      </c>
      <c r="R78" s="4" t="s">
        <v>9</v>
      </c>
    </row>
    <row r="79">
      <c r="Q79" s="4" t="s">
        <v>580</v>
      </c>
      <c r="R79" s="4" t="s">
        <v>9</v>
      </c>
    </row>
    <row r="80">
      <c r="Q80" s="4" t="s">
        <v>662</v>
      </c>
      <c r="R80" s="4" t="s">
        <v>9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63"/>
  </cols>
  <sheetData>
    <row r="1">
      <c r="A1" s="8" t="s">
        <v>12208</v>
      </c>
      <c r="B1" s="8" t="s">
        <v>10756</v>
      </c>
      <c r="C1" s="8" t="s">
        <v>10757</v>
      </c>
      <c r="D1" s="8" t="s">
        <v>88</v>
      </c>
      <c r="E1" s="8" t="s">
        <v>0</v>
      </c>
      <c r="F1" s="8" t="s">
        <v>12209</v>
      </c>
      <c r="G1" s="9"/>
      <c r="I1" s="10" t="s">
        <v>12210</v>
      </c>
    </row>
    <row r="2">
      <c r="A2" s="50">
        <v>1.0</v>
      </c>
      <c r="B2" s="50">
        <v>1.0</v>
      </c>
      <c r="C2" s="50" t="s">
        <v>4312</v>
      </c>
      <c r="D2" s="107" t="s">
        <v>34</v>
      </c>
      <c r="E2" s="107" t="s">
        <v>11205</v>
      </c>
      <c r="F2" s="107">
        <v>2351.0</v>
      </c>
      <c r="G2" s="11"/>
      <c r="I2" t="str">
        <f>IFERROR(VLOOKUP(D2,'2020 Points'!Q:R,2,0),)</f>
        <v>Mike</v>
      </c>
      <c r="L2" s="59" t="str">
        <f>IFERROR(VLOOKUP(D2,'2021 Draft'!A:Z,"1",0),)</f>
        <v/>
      </c>
    </row>
    <row r="3">
      <c r="A3" s="50">
        <v>2.0</v>
      </c>
      <c r="B3" s="50">
        <v>13.0</v>
      </c>
      <c r="C3" s="70" t="s">
        <v>601</v>
      </c>
      <c r="D3" s="107" t="s">
        <v>77</v>
      </c>
      <c r="E3" s="107" t="s">
        <v>11204</v>
      </c>
      <c r="F3" s="107">
        <v>1995.0</v>
      </c>
      <c r="G3" s="11"/>
      <c r="I3" t="str">
        <f>IFERROR(VLOOKUP(D3,'2020 Points'!Q:R,2,0),)</f>
        <v>Tim</v>
      </c>
    </row>
    <row r="4">
      <c r="A4" s="50">
        <v>3.0</v>
      </c>
      <c r="B4" s="50">
        <v>51.0</v>
      </c>
      <c r="C4" s="70" t="s">
        <v>111</v>
      </c>
      <c r="D4" s="107" t="s">
        <v>38</v>
      </c>
      <c r="E4" s="107" t="s">
        <v>11205</v>
      </c>
      <c r="F4" s="107">
        <v>1807.0</v>
      </c>
      <c r="G4" s="11"/>
      <c r="I4" t="str">
        <f>IFERROR(VLOOKUP(D4,'2020 Points'!Q:R,2,0),)</f>
        <v>Luke</v>
      </c>
    </row>
    <row r="5">
      <c r="A5" s="50">
        <v>4.0</v>
      </c>
      <c r="B5" s="50">
        <v>4.0</v>
      </c>
      <c r="C5" s="50" t="s">
        <v>4312</v>
      </c>
      <c r="D5" s="107" t="s">
        <v>2075</v>
      </c>
      <c r="E5" s="107" t="s">
        <v>12211</v>
      </c>
      <c r="F5" s="107">
        <v>1339.0</v>
      </c>
      <c r="G5" s="11"/>
      <c r="I5" t="str">
        <f>IFERROR(VLOOKUP(D5,'2020 Points'!Q:R,2,0),)</f>
        <v>Luke</v>
      </c>
    </row>
    <row r="6">
      <c r="A6" s="50">
        <v>5.0</v>
      </c>
      <c r="B6" s="50">
        <v>24.0</v>
      </c>
      <c r="C6" s="70" t="s">
        <v>4328</v>
      </c>
      <c r="D6" s="107" t="s">
        <v>242</v>
      </c>
      <c r="E6" s="107" t="s">
        <v>11204</v>
      </c>
      <c r="F6" s="107">
        <v>1141.0</v>
      </c>
      <c r="G6" s="11"/>
      <c r="I6" t="str">
        <f>IFERROR(VLOOKUP(D6,'2020 Points'!Q:R,2,0),)</f>
        <v>Jason</v>
      </c>
    </row>
    <row r="7">
      <c r="A7" s="50">
        <v>6.0</v>
      </c>
      <c r="B7" s="50">
        <v>52.0</v>
      </c>
      <c r="C7" s="70" t="s">
        <v>188</v>
      </c>
      <c r="D7" s="107" t="s">
        <v>1860</v>
      </c>
      <c r="E7" s="107" t="s">
        <v>4326</v>
      </c>
      <c r="F7" s="107">
        <v>1139.0</v>
      </c>
      <c r="G7" s="11"/>
      <c r="I7" t="str">
        <f>IFERROR(VLOOKUP(D7,'2020 Points'!Q:R,2,0),)</f>
        <v>James</v>
      </c>
    </row>
    <row r="8">
      <c r="A8" s="50">
        <v>7.0</v>
      </c>
      <c r="B8" s="50">
        <v>18.0</v>
      </c>
      <c r="C8" s="70" t="s">
        <v>601</v>
      </c>
      <c r="D8" s="107" t="s">
        <v>57</v>
      </c>
      <c r="E8" s="107" t="s">
        <v>10758</v>
      </c>
      <c r="F8" s="107">
        <v>1134.0</v>
      </c>
      <c r="G8" s="11"/>
      <c r="I8" t="str">
        <f>IFERROR(VLOOKUP(D8,'2020 Points'!Q:R,2,0),)</f>
        <v>Will</v>
      </c>
    </row>
    <row r="9">
      <c r="A9" s="50">
        <v>8.0</v>
      </c>
      <c r="B9" s="50">
        <v>77.0</v>
      </c>
      <c r="C9" s="70" t="s">
        <v>4550</v>
      </c>
      <c r="D9" s="107" t="s">
        <v>9913</v>
      </c>
      <c r="E9" s="107" t="s">
        <v>8968</v>
      </c>
      <c r="F9" s="107">
        <v>1133.0</v>
      </c>
      <c r="G9" s="11"/>
      <c r="I9" t="str">
        <f>IFERROR(VLOOKUP(D9,'2020 Points'!Q:R,2,0),)</f>
        <v>Andrew</v>
      </c>
    </row>
    <row r="10">
      <c r="A10" s="50">
        <v>9.0</v>
      </c>
      <c r="B10" s="50">
        <v>2.0</v>
      </c>
      <c r="C10" s="71" t="s">
        <v>107</v>
      </c>
      <c r="D10" s="107" t="s">
        <v>37</v>
      </c>
      <c r="E10" s="107" t="s">
        <v>11206</v>
      </c>
      <c r="F10" s="107">
        <v>1113.0</v>
      </c>
      <c r="G10" s="11"/>
      <c r="I10" t="str">
        <f>IFERROR(VLOOKUP(D10,'2020 Points'!Q:R,2,0),)</f>
        <v>Dave</v>
      </c>
    </row>
    <row r="11">
      <c r="A11" s="50">
        <v>10.0</v>
      </c>
      <c r="B11" s="50">
        <v>31.0</v>
      </c>
      <c r="C11" s="70" t="s">
        <v>461</v>
      </c>
      <c r="D11" s="107" t="s">
        <v>870</v>
      </c>
      <c r="E11" s="107" t="s">
        <v>11209</v>
      </c>
      <c r="F11" s="107">
        <v>1085.0</v>
      </c>
      <c r="G11" s="11"/>
      <c r="I11" t="str">
        <f>IFERROR(VLOOKUP(D11,'2020 Points'!Q:R,2,0),)</f>
        <v>Joe</v>
      </c>
    </row>
    <row r="12">
      <c r="A12" s="50">
        <v>11.0</v>
      </c>
      <c r="B12" s="50">
        <v>32.0</v>
      </c>
      <c r="C12" s="70" t="s">
        <v>461</v>
      </c>
      <c r="D12" s="107" t="s">
        <v>58</v>
      </c>
      <c r="E12" s="107" t="s">
        <v>139</v>
      </c>
      <c r="F12" s="107">
        <v>1083.0</v>
      </c>
      <c r="G12" s="11"/>
      <c r="I12" t="str">
        <f>IFERROR(VLOOKUP(D12,'2020 Points'!Q:R,2,0),)</f>
        <v>Tim</v>
      </c>
    </row>
    <row r="13">
      <c r="A13" s="50">
        <v>12.0</v>
      </c>
      <c r="B13" s="50">
        <v>23.0</v>
      </c>
      <c r="C13" s="70" t="s">
        <v>601</v>
      </c>
      <c r="D13" s="107" t="s">
        <v>1888</v>
      </c>
      <c r="E13" s="107" t="s">
        <v>11206</v>
      </c>
      <c r="F13" s="107">
        <v>1068.0</v>
      </c>
      <c r="G13" s="11"/>
      <c r="I13" t="str">
        <f>IFERROR(VLOOKUP(D13,'2020 Points'!Q:R,2,0),)</f>
        <v>Mike</v>
      </c>
    </row>
    <row r="14">
      <c r="A14" s="50">
        <v>13.0</v>
      </c>
      <c r="B14" s="50">
        <v>113.0</v>
      </c>
      <c r="C14" s="70" t="s">
        <v>1187</v>
      </c>
      <c r="D14" s="107" t="s">
        <v>174</v>
      </c>
      <c r="E14" s="107" t="s">
        <v>12211</v>
      </c>
      <c r="F14" s="107">
        <v>1023.0</v>
      </c>
      <c r="G14" s="11"/>
      <c r="I14" t="str">
        <f>IFERROR(VLOOKUP(D14,'2020 Points'!Q:R,2,0),)</f>
        <v/>
      </c>
    </row>
    <row r="15">
      <c r="A15" s="50">
        <v>14.0</v>
      </c>
      <c r="B15" s="50">
        <v>8.0</v>
      </c>
      <c r="C15" s="71" t="s">
        <v>1046</v>
      </c>
      <c r="D15" s="107" t="s">
        <v>540</v>
      </c>
      <c r="E15" s="107" t="s">
        <v>8594</v>
      </c>
      <c r="F15" s="107">
        <v>941.0</v>
      </c>
      <c r="G15" s="11"/>
      <c r="I15" t="str">
        <f>IFERROR(VLOOKUP(D15,'2020 Points'!Q:R,2,0),)</f>
        <v>Tim</v>
      </c>
    </row>
    <row r="16">
      <c r="A16" s="50">
        <v>15.0</v>
      </c>
      <c r="B16" s="50">
        <v>34.0</v>
      </c>
      <c r="C16" s="70" t="s">
        <v>4328</v>
      </c>
      <c r="D16" s="107" t="s">
        <v>1852</v>
      </c>
      <c r="E16" s="107" t="s">
        <v>8594</v>
      </c>
      <c r="F16" s="107">
        <v>933.0</v>
      </c>
      <c r="G16" s="11"/>
      <c r="I16" t="str">
        <f>IFERROR(VLOOKUP(D16,'2020 Points'!Q:R,2,0),)</f>
        <v>Jason</v>
      </c>
    </row>
    <row r="17">
      <c r="A17" s="50">
        <v>16.0</v>
      </c>
      <c r="B17" s="50">
        <v>127.0</v>
      </c>
      <c r="C17" s="70" t="s">
        <v>303</v>
      </c>
      <c r="D17" s="107" t="s">
        <v>659</v>
      </c>
      <c r="E17" s="107" t="s">
        <v>12212</v>
      </c>
      <c r="F17" s="107">
        <v>911.0</v>
      </c>
      <c r="G17" s="11"/>
      <c r="I17" t="str">
        <f>IFERROR(VLOOKUP(D17,'2020 Points'!Q:R,2,0),)</f>
        <v>Luke</v>
      </c>
    </row>
    <row r="18">
      <c r="A18" s="50">
        <v>17.0</v>
      </c>
      <c r="B18" s="50">
        <v>10.0</v>
      </c>
      <c r="C18" s="71" t="s">
        <v>107</v>
      </c>
      <c r="D18" s="107" t="s">
        <v>9911</v>
      </c>
      <c r="E18" s="107" t="s">
        <v>8594</v>
      </c>
      <c r="F18" s="107">
        <v>899.0</v>
      </c>
      <c r="G18" s="11"/>
      <c r="I18" t="str">
        <f>IFERROR(VLOOKUP(D18,'2020 Points'!Q:R,2,0),)</f>
        <v>Dave</v>
      </c>
    </row>
    <row r="19">
      <c r="A19" s="50">
        <v>18.0</v>
      </c>
      <c r="B19" s="50">
        <v>47.0</v>
      </c>
      <c r="C19" s="70" t="s">
        <v>4334</v>
      </c>
      <c r="D19" s="107" t="s">
        <v>62</v>
      </c>
      <c r="E19" s="107" t="s">
        <v>11206</v>
      </c>
      <c r="F19" s="107">
        <v>898.0</v>
      </c>
      <c r="G19" s="11"/>
      <c r="I19" t="str">
        <f>IFERROR(VLOOKUP(D19,'2020 Points'!Q:R,2,0),)</f>
        <v>Mike</v>
      </c>
    </row>
    <row r="20">
      <c r="A20" s="50">
        <v>19.0</v>
      </c>
      <c r="B20" s="50">
        <v>106.0</v>
      </c>
      <c r="C20" s="70" t="s">
        <v>4356</v>
      </c>
      <c r="D20" s="107" t="s">
        <v>75</v>
      </c>
      <c r="E20" s="107" t="s">
        <v>12212</v>
      </c>
      <c r="F20" s="107">
        <v>891.0</v>
      </c>
      <c r="G20" s="11"/>
      <c r="I20" t="str">
        <f>IFERROR(VLOOKUP(D20,'2020 Points'!Q:R,2,0),)</f>
        <v/>
      </c>
    </row>
    <row r="21">
      <c r="A21" s="50">
        <v>20.0</v>
      </c>
      <c r="B21" s="50">
        <v>502.0</v>
      </c>
      <c r="C21" s="70" t="s">
        <v>5850</v>
      </c>
      <c r="D21" s="107" t="s">
        <v>65</v>
      </c>
      <c r="E21" s="107" t="s">
        <v>11206</v>
      </c>
      <c r="F21" s="107">
        <v>873.0</v>
      </c>
      <c r="G21" s="11"/>
      <c r="I21" t="str">
        <f>IFERROR(VLOOKUP(D21,'2020 Points'!Q:R,2,0),)</f>
        <v/>
      </c>
    </row>
    <row r="22">
      <c r="A22" s="50">
        <v>21.0</v>
      </c>
      <c r="B22" s="50">
        <v>11.0</v>
      </c>
      <c r="C22" s="71" t="s">
        <v>784</v>
      </c>
      <c r="D22" s="107" t="s">
        <v>1980</v>
      </c>
      <c r="E22" s="107" t="s">
        <v>9918</v>
      </c>
      <c r="F22" s="107">
        <v>845.0</v>
      </c>
      <c r="G22" s="11"/>
      <c r="I22" t="str">
        <f>IFERROR(VLOOKUP(D22,'2020 Points'!Q:R,2,0),)</f>
        <v>James</v>
      </c>
    </row>
    <row r="23">
      <c r="A23" s="50">
        <v>22.0</v>
      </c>
      <c r="B23" s="50">
        <v>3.0</v>
      </c>
      <c r="C23" s="71" t="s">
        <v>4350</v>
      </c>
      <c r="D23" s="107" t="s">
        <v>9915</v>
      </c>
      <c r="E23" s="107" t="s">
        <v>115</v>
      </c>
      <c r="F23" s="107">
        <v>818.0</v>
      </c>
      <c r="G23" s="11"/>
      <c r="I23" t="str">
        <f>IFERROR(VLOOKUP(D23,'2020 Points'!Q:R,2,0),)</f>
        <v>Dave</v>
      </c>
    </row>
    <row r="24">
      <c r="A24" s="50">
        <v>23.0</v>
      </c>
      <c r="B24" s="50">
        <v>98.0</v>
      </c>
      <c r="C24" s="70" t="s">
        <v>4336</v>
      </c>
      <c r="D24" s="107" t="s">
        <v>1234</v>
      </c>
      <c r="E24" s="107" t="s">
        <v>139</v>
      </c>
      <c r="F24" s="107">
        <v>799.0</v>
      </c>
      <c r="G24" s="11"/>
      <c r="I24" t="str">
        <f>IFERROR(VLOOKUP(D24,'2020 Points'!Q:R,2,0),)</f>
        <v>Will</v>
      </c>
    </row>
    <row r="25">
      <c r="A25" s="50">
        <v>24.0</v>
      </c>
      <c r="B25" s="50">
        <v>157.0</v>
      </c>
      <c r="C25" s="70" t="s">
        <v>4318</v>
      </c>
      <c r="D25" s="107" t="s">
        <v>36</v>
      </c>
      <c r="E25" s="107" t="s">
        <v>139</v>
      </c>
      <c r="F25" s="107">
        <v>797.0</v>
      </c>
      <c r="G25" s="11"/>
      <c r="I25" t="str">
        <f>IFERROR(VLOOKUP(D25,'2020 Points'!Q:R,2,0),)</f>
        <v/>
      </c>
    </row>
    <row r="26">
      <c r="A26" s="50">
        <v>25.0</v>
      </c>
      <c r="B26" s="50">
        <v>206.0</v>
      </c>
      <c r="C26" s="70" t="s">
        <v>4942</v>
      </c>
      <c r="D26" s="107" t="s">
        <v>785</v>
      </c>
      <c r="E26" s="107" t="s">
        <v>12212</v>
      </c>
      <c r="F26" s="107">
        <v>796.0</v>
      </c>
      <c r="G26" s="11"/>
      <c r="I26" t="str">
        <f>IFERROR(VLOOKUP(D26,'2020 Points'!Q:R,2,0),)</f>
        <v/>
      </c>
    </row>
    <row r="27">
      <c r="A27" s="50">
        <v>26.0</v>
      </c>
      <c r="B27" s="50">
        <v>196.0</v>
      </c>
      <c r="C27" s="70" t="s">
        <v>4382</v>
      </c>
      <c r="D27" s="107" t="s">
        <v>29</v>
      </c>
      <c r="E27" s="107" t="s">
        <v>12212</v>
      </c>
      <c r="F27" s="107">
        <v>784.0</v>
      </c>
      <c r="G27" s="11"/>
      <c r="I27" t="str">
        <f>IFERROR(VLOOKUP(D27,'2020 Points'!Q:R,2,0),)</f>
        <v/>
      </c>
    </row>
    <row r="28">
      <c r="A28" s="50">
        <v>27.0</v>
      </c>
      <c r="B28" s="50">
        <v>71.0</v>
      </c>
      <c r="C28" s="70" t="s">
        <v>4339</v>
      </c>
      <c r="D28" s="107" t="s">
        <v>11213</v>
      </c>
      <c r="E28" s="107" t="s">
        <v>11207</v>
      </c>
      <c r="F28" s="107">
        <v>777.0</v>
      </c>
      <c r="G28" s="11"/>
      <c r="I28" t="str">
        <f>IFERROR(VLOOKUP(D28,'2020 Points'!Q:R,2,0),)</f>
        <v>Andrew</v>
      </c>
    </row>
    <row r="29">
      <c r="A29" s="50">
        <v>28.0</v>
      </c>
      <c r="B29" s="50">
        <v>109.0</v>
      </c>
      <c r="C29" s="70" t="s">
        <v>148</v>
      </c>
      <c r="D29" s="107" t="s">
        <v>25</v>
      </c>
      <c r="E29" s="107" t="s">
        <v>8968</v>
      </c>
      <c r="F29" s="107">
        <v>769.0</v>
      </c>
      <c r="G29" s="11"/>
      <c r="I29" t="str">
        <f>IFERROR(VLOOKUP(D29,'2020 Points'!Q:R,2,0),)</f>
        <v>Dave</v>
      </c>
    </row>
    <row r="30">
      <c r="A30" s="50">
        <v>29.0</v>
      </c>
      <c r="B30" s="50">
        <v>35.0</v>
      </c>
      <c r="C30" s="70" t="s">
        <v>241</v>
      </c>
      <c r="D30" s="107" t="s">
        <v>10762</v>
      </c>
      <c r="E30" s="107" t="s">
        <v>8968</v>
      </c>
      <c r="F30" s="107">
        <v>764.0</v>
      </c>
      <c r="G30" s="11"/>
      <c r="I30" t="str">
        <f>IFERROR(VLOOKUP(D30,'2020 Points'!Q:R,2,0),)</f>
        <v>Will</v>
      </c>
    </row>
    <row r="31">
      <c r="A31" s="50">
        <v>30.0</v>
      </c>
      <c r="B31" s="50">
        <v>30.0</v>
      </c>
      <c r="C31" s="50" t="s">
        <v>4312</v>
      </c>
      <c r="D31" s="107" t="s">
        <v>1850</v>
      </c>
      <c r="E31" s="107" t="s">
        <v>12213</v>
      </c>
      <c r="F31" s="107">
        <v>763.0</v>
      </c>
      <c r="G31" s="11"/>
      <c r="I31" t="str">
        <f>IFERROR(VLOOKUP(D31,'2020 Points'!Q:R,2,0),)</f>
        <v>Andrew</v>
      </c>
    </row>
    <row r="32">
      <c r="A32" s="50">
        <v>31.0</v>
      </c>
      <c r="B32" s="50">
        <v>124.0</v>
      </c>
      <c r="C32" s="70" t="s">
        <v>630</v>
      </c>
      <c r="D32" s="107" t="s">
        <v>662</v>
      </c>
      <c r="E32" s="107" t="s">
        <v>11205</v>
      </c>
      <c r="F32" s="107">
        <v>748.0</v>
      </c>
      <c r="G32" s="11"/>
      <c r="I32" t="str">
        <f>IFERROR(VLOOKUP(D32,'2020 Points'!Q:R,2,0),)</f>
        <v>Mike</v>
      </c>
    </row>
    <row r="33">
      <c r="A33" s="50">
        <v>32.0</v>
      </c>
      <c r="B33" s="50">
        <v>21.0</v>
      </c>
      <c r="C33" s="71" t="s">
        <v>138</v>
      </c>
      <c r="D33" s="107" t="s">
        <v>302</v>
      </c>
      <c r="E33" s="107" t="s">
        <v>8597</v>
      </c>
      <c r="F33" s="107">
        <v>747.0</v>
      </c>
      <c r="G33" s="11"/>
      <c r="I33" t="str">
        <f>IFERROR(VLOOKUP(D33,'2020 Points'!Q:R,2,0),)</f>
        <v>Jason</v>
      </c>
    </row>
    <row r="34">
      <c r="A34" s="50">
        <v>33.0</v>
      </c>
      <c r="B34" s="50">
        <v>126.0</v>
      </c>
      <c r="C34" s="70" t="s">
        <v>630</v>
      </c>
      <c r="D34" s="107" t="s">
        <v>759</v>
      </c>
      <c r="E34" s="107" t="s">
        <v>11206</v>
      </c>
      <c r="F34" s="107">
        <v>729.0</v>
      </c>
      <c r="G34" s="11"/>
      <c r="I34" t="str">
        <f>IFERROR(VLOOKUP(D34,'2020 Points'!Q:R,2,0),)</f>
        <v/>
      </c>
    </row>
    <row r="35">
      <c r="A35" s="50">
        <v>34.0</v>
      </c>
      <c r="B35" s="50">
        <v>26.0</v>
      </c>
      <c r="C35" s="71" t="s">
        <v>1391</v>
      </c>
      <c r="D35" s="107" t="s">
        <v>10774</v>
      </c>
      <c r="E35" s="107" t="s">
        <v>12211</v>
      </c>
      <c r="F35" s="107">
        <v>720.0</v>
      </c>
      <c r="G35" s="11"/>
      <c r="I35" t="str">
        <f>IFERROR(VLOOKUP(D35,'2020 Points'!Q:R,2,0),)</f>
        <v>Luke</v>
      </c>
    </row>
    <row r="36">
      <c r="A36" s="50">
        <v>35.0</v>
      </c>
      <c r="B36" s="50">
        <v>48.0</v>
      </c>
      <c r="C36" s="70" t="s">
        <v>4362</v>
      </c>
      <c r="D36" s="107" t="s">
        <v>668</v>
      </c>
      <c r="E36" s="107" t="s">
        <v>115</v>
      </c>
      <c r="F36" s="107">
        <v>719.0</v>
      </c>
      <c r="G36" s="11"/>
      <c r="I36" t="str">
        <f>IFERROR(VLOOKUP(D36,'2020 Points'!Q:R,2,0),)</f>
        <v>Tim</v>
      </c>
    </row>
    <row r="37">
      <c r="A37" s="50">
        <v>36.0</v>
      </c>
      <c r="B37" s="50">
        <v>36.0</v>
      </c>
      <c r="C37" s="50" t="s">
        <v>4312</v>
      </c>
      <c r="D37" s="107" t="s">
        <v>1861</v>
      </c>
      <c r="E37" s="107" t="s">
        <v>8594</v>
      </c>
      <c r="F37" s="107">
        <v>692.0</v>
      </c>
      <c r="G37" s="11"/>
      <c r="I37" t="str">
        <f>IFERROR(VLOOKUP(D37,'2020 Points'!Q:R,2,0),)</f>
        <v/>
      </c>
    </row>
    <row r="38">
      <c r="A38" s="50">
        <v>37.0</v>
      </c>
      <c r="B38" s="50">
        <v>33.0</v>
      </c>
      <c r="C38" s="71" t="s">
        <v>129</v>
      </c>
      <c r="D38" s="107" t="s">
        <v>1513</v>
      </c>
      <c r="E38" s="107" t="s">
        <v>11206</v>
      </c>
      <c r="F38" s="107">
        <v>677.0</v>
      </c>
      <c r="G38" s="11"/>
      <c r="I38" t="str">
        <f>IFERROR(VLOOKUP(D38,'2020 Points'!Q:R,2,0),)</f>
        <v>Nick</v>
      </c>
    </row>
    <row r="39">
      <c r="A39" s="50">
        <v>38.0</v>
      </c>
      <c r="B39" s="50">
        <v>86.0</v>
      </c>
      <c r="C39" s="70" t="s">
        <v>111</v>
      </c>
      <c r="D39" s="107" t="s">
        <v>1872</v>
      </c>
      <c r="E39" s="107" t="s">
        <v>8597</v>
      </c>
      <c r="F39" s="107">
        <v>671.0</v>
      </c>
      <c r="G39" s="11"/>
      <c r="I39" t="str">
        <f>IFERROR(VLOOKUP(D39,'2020 Points'!Q:R,2,0),)</f>
        <v/>
      </c>
    </row>
    <row r="40">
      <c r="A40" s="50">
        <v>39.0</v>
      </c>
      <c r="B40" s="50">
        <v>108.0</v>
      </c>
      <c r="C40" s="70" t="s">
        <v>4550</v>
      </c>
      <c r="D40" s="107" t="s">
        <v>123</v>
      </c>
      <c r="E40" s="107" t="s">
        <v>12214</v>
      </c>
      <c r="F40" s="107">
        <v>664.0</v>
      </c>
      <c r="G40" s="11"/>
      <c r="I40" t="str">
        <f>IFERROR(VLOOKUP(D40,'2020 Points'!Q:R,2,0),)</f>
        <v/>
      </c>
    </row>
    <row r="41">
      <c r="A41" s="50">
        <v>40.0</v>
      </c>
      <c r="B41" s="50">
        <v>75.0</v>
      </c>
      <c r="C41" s="70" t="s">
        <v>133</v>
      </c>
      <c r="D41" s="107" t="s">
        <v>1845</v>
      </c>
      <c r="E41" s="107" t="s">
        <v>12215</v>
      </c>
      <c r="F41" s="107">
        <v>663.0</v>
      </c>
      <c r="G41" s="11"/>
      <c r="I41" t="str">
        <f>IFERROR(VLOOKUP(D41,'2020 Points'!Q:R,2,0),)</f>
        <v>Will</v>
      </c>
    </row>
    <row r="42">
      <c r="A42" s="50">
        <v>41.0</v>
      </c>
      <c r="B42" s="50">
        <v>92.0</v>
      </c>
      <c r="C42" s="70" t="s">
        <v>339</v>
      </c>
      <c r="D42" s="107" t="s">
        <v>1905</v>
      </c>
      <c r="E42" s="107" t="s">
        <v>12216</v>
      </c>
      <c r="F42" s="107">
        <v>657.0</v>
      </c>
      <c r="G42" s="11"/>
      <c r="I42" t="str">
        <f>IFERROR(VLOOKUP(D42,'2020 Points'!Q:R,2,0),)</f>
        <v/>
      </c>
    </row>
    <row r="43">
      <c r="A43" s="50">
        <v>42.0</v>
      </c>
      <c r="B43" s="50">
        <v>27.0</v>
      </c>
      <c r="C43" s="71" t="s">
        <v>1226</v>
      </c>
      <c r="D43" s="107" t="s">
        <v>285</v>
      </c>
      <c r="E43" s="107" t="s">
        <v>12212</v>
      </c>
      <c r="F43" s="107">
        <v>656.0</v>
      </c>
      <c r="G43" s="11"/>
      <c r="I43" t="str">
        <f>IFERROR(VLOOKUP(D43,'2020 Points'!Q:R,2,0),)</f>
        <v>Luke</v>
      </c>
    </row>
    <row r="44">
      <c r="A44" s="50">
        <v>43.0</v>
      </c>
      <c r="B44" s="50">
        <v>96.0</v>
      </c>
      <c r="C44" s="70" t="s">
        <v>4321</v>
      </c>
      <c r="D44" s="107" t="s">
        <v>430</v>
      </c>
      <c r="E44" s="107" t="s">
        <v>12213</v>
      </c>
      <c r="F44" s="107">
        <v>646.0</v>
      </c>
      <c r="G44" s="11"/>
      <c r="I44" t="str">
        <f>IFERROR(VLOOKUP(D44,'2020 Points'!Q:R,2,0),)</f>
        <v/>
      </c>
    </row>
    <row r="45">
      <c r="A45" s="50">
        <v>44.0</v>
      </c>
      <c r="B45" s="50">
        <v>56.0</v>
      </c>
      <c r="C45" s="70" t="s">
        <v>4404</v>
      </c>
      <c r="D45" s="107" t="s">
        <v>926</v>
      </c>
      <c r="E45" s="107" t="s">
        <v>4326</v>
      </c>
      <c r="F45" s="107">
        <v>640.0</v>
      </c>
      <c r="G45" s="11"/>
      <c r="I45" t="str">
        <f>IFERROR(VLOOKUP(D45,'2020 Points'!Q:R,2,0),)</f>
        <v>Dave</v>
      </c>
    </row>
    <row r="46">
      <c r="A46" s="50">
        <v>45.0</v>
      </c>
      <c r="B46" s="50">
        <v>28.0</v>
      </c>
      <c r="C46" s="71" t="s">
        <v>701</v>
      </c>
      <c r="D46" s="107" t="s">
        <v>1897</v>
      </c>
      <c r="E46" s="107" t="s">
        <v>12214</v>
      </c>
      <c r="F46" s="107">
        <v>639.0</v>
      </c>
      <c r="G46" s="11"/>
      <c r="I46" t="str">
        <f>IFERROR(VLOOKUP(D46,'2020 Points'!Q:R,2,0),)</f>
        <v>Andrew</v>
      </c>
    </row>
    <row r="47">
      <c r="A47" s="50">
        <v>46.0</v>
      </c>
      <c r="B47" s="50">
        <v>64.0</v>
      </c>
      <c r="C47" s="70" t="s">
        <v>155</v>
      </c>
      <c r="D47" s="107" t="s">
        <v>22</v>
      </c>
      <c r="E47" s="107" t="s">
        <v>11204</v>
      </c>
      <c r="F47" s="107">
        <v>636.0</v>
      </c>
      <c r="G47" s="11"/>
      <c r="I47" t="str">
        <f>IFERROR(VLOOKUP(D47,'2020 Points'!Q:R,2,0),)</f>
        <v/>
      </c>
    </row>
    <row r="48">
      <c r="A48" s="50">
        <v>47.0</v>
      </c>
      <c r="B48" s="50">
        <v>88.0</v>
      </c>
      <c r="C48" s="70" t="s">
        <v>456</v>
      </c>
      <c r="D48" s="107" t="s">
        <v>626</v>
      </c>
      <c r="E48" s="107" t="s">
        <v>139</v>
      </c>
      <c r="F48" s="107">
        <v>630.0</v>
      </c>
      <c r="G48" s="11"/>
      <c r="I48" t="str">
        <f>IFERROR(VLOOKUP(D48,'2020 Points'!Q:R,2,0),)</f>
        <v>Mike</v>
      </c>
    </row>
    <row r="49">
      <c r="A49" s="50">
        <v>48.0</v>
      </c>
      <c r="B49" s="50">
        <v>82.0</v>
      </c>
      <c r="C49" s="70" t="s">
        <v>341</v>
      </c>
      <c r="D49" s="107" t="s">
        <v>398</v>
      </c>
      <c r="E49" s="107" t="s">
        <v>12217</v>
      </c>
      <c r="F49" s="107">
        <v>624.0</v>
      </c>
      <c r="G49" s="11"/>
      <c r="I49" t="str">
        <f>IFERROR(VLOOKUP(D49,'2020 Points'!Q:R,2,0),)</f>
        <v/>
      </c>
    </row>
    <row r="50">
      <c r="A50" s="50">
        <v>49.0</v>
      </c>
      <c r="B50" s="50">
        <v>20.0</v>
      </c>
      <c r="C50" s="71" t="s">
        <v>150</v>
      </c>
      <c r="D50" s="107" t="s">
        <v>68</v>
      </c>
      <c r="E50" s="107" t="s">
        <v>12215</v>
      </c>
      <c r="F50" s="107">
        <v>618.0</v>
      </c>
      <c r="G50" s="11"/>
      <c r="I50" t="str">
        <f>IFERROR(VLOOKUP(D50,'2020 Points'!Q:R,2,0),)</f>
        <v>Tim</v>
      </c>
    </row>
    <row r="51">
      <c r="A51" s="50">
        <v>50.0</v>
      </c>
      <c r="B51" s="50">
        <v>164.0</v>
      </c>
      <c r="C51" s="70" t="s">
        <v>416</v>
      </c>
      <c r="D51" s="107" t="s">
        <v>10782</v>
      </c>
      <c r="E51" s="107" t="s">
        <v>11205</v>
      </c>
      <c r="F51" s="107">
        <v>615.0</v>
      </c>
      <c r="G51" s="11"/>
      <c r="I51" t="str">
        <f>IFERROR(VLOOKUP(D51,'2020 Points'!Q:R,2,0),)</f>
        <v>Luke</v>
      </c>
    </row>
    <row r="52">
      <c r="A52" s="50">
        <v>51.0</v>
      </c>
      <c r="B52" s="50">
        <v>39.0</v>
      </c>
      <c r="C52" s="71" t="s">
        <v>4396</v>
      </c>
      <c r="D52" s="107" t="s">
        <v>789</v>
      </c>
      <c r="E52" s="107" t="s">
        <v>8968</v>
      </c>
      <c r="F52" s="107">
        <v>603.0</v>
      </c>
      <c r="G52" s="11"/>
      <c r="I52" t="str">
        <f>IFERROR(VLOOKUP(D52,'2020 Points'!Q:R,2,0),)</f>
        <v>James</v>
      </c>
    </row>
    <row r="53">
      <c r="A53" s="50">
        <v>52.0</v>
      </c>
      <c r="B53" s="50">
        <v>38.0</v>
      </c>
      <c r="C53" s="71" t="s">
        <v>4324</v>
      </c>
      <c r="D53" s="107" t="s">
        <v>9910</v>
      </c>
      <c r="E53" s="107" t="s">
        <v>4326</v>
      </c>
      <c r="F53" s="107">
        <v>600.0</v>
      </c>
      <c r="G53" s="11"/>
      <c r="I53" t="str">
        <f>IFERROR(VLOOKUP(D53,'2020 Points'!Q:R,2,0),)</f>
        <v>Jason</v>
      </c>
    </row>
    <row r="54">
      <c r="A54" s="50">
        <v>53.0</v>
      </c>
      <c r="B54" s="50">
        <v>286.0</v>
      </c>
      <c r="C54" s="70" t="s">
        <v>5313</v>
      </c>
      <c r="D54" s="107" t="s">
        <v>1848</v>
      </c>
      <c r="E54" s="107" t="s">
        <v>11205</v>
      </c>
      <c r="F54" s="107">
        <v>570.0</v>
      </c>
      <c r="G54" s="11"/>
      <c r="I54" t="str">
        <f>IFERROR(VLOOKUP(D54,'2020 Points'!Q:R,2,0),)</f>
        <v/>
      </c>
    </row>
    <row r="55">
      <c r="A55" s="50">
        <v>54.0</v>
      </c>
      <c r="B55" s="50">
        <v>7.0</v>
      </c>
      <c r="C55" s="71" t="s">
        <v>1438</v>
      </c>
      <c r="D55" s="107" t="s">
        <v>9914</v>
      </c>
      <c r="E55" s="107" t="s">
        <v>12218</v>
      </c>
      <c r="F55" s="107">
        <v>561.0</v>
      </c>
      <c r="G55" s="11"/>
      <c r="I55" t="str">
        <f>IFERROR(VLOOKUP(D55,'2020 Points'!Q:R,2,0),)</f>
        <v>Nick</v>
      </c>
    </row>
    <row r="56">
      <c r="A56" s="50">
        <v>55.0</v>
      </c>
      <c r="B56" s="50">
        <v>135.0</v>
      </c>
      <c r="C56" s="70" t="s">
        <v>5297</v>
      </c>
      <c r="D56" s="107" t="s">
        <v>2571</v>
      </c>
      <c r="E56" s="107" t="s">
        <v>12214</v>
      </c>
      <c r="F56" s="107">
        <v>554.0</v>
      </c>
      <c r="G56" s="11"/>
      <c r="I56" t="str">
        <f>IFERROR(VLOOKUP(D56,'2020 Points'!Q:R,2,0),)</f>
        <v>Tim</v>
      </c>
    </row>
    <row r="57">
      <c r="A57" s="50">
        <v>56.0</v>
      </c>
      <c r="B57" s="50">
        <v>85.0</v>
      </c>
      <c r="C57" s="70" t="s">
        <v>4334</v>
      </c>
      <c r="D57" s="107" t="s">
        <v>915</v>
      </c>
      <c r="E57" s="107" t="s">
        <v>8594</v>
      </c>
      <c r="F57" s="107">
        <v>545.0</v>
      </c>
      <c r="G57" s="11"/>
      <c r="I57" t="str">
        <f>IFERROR(VLOOKUP(D57,'2020 Points'!Q:R,2,0),)</f>
        <v/>
      </c>
    </row>
    <row r="58">
      <c r="A58" s="50">
        <v>57.0</v>
      </c>
      <c r="B58" s="50">
        <v>9.0</v>
      </c>
      <c r="C58" s="71" t="s">
        <v>217</v>
      </c>
      <c r="D58" s="107" t="s">
        <v>1857</v>
      </c>
      <c r="E58" s="107" t="s">
        <v>11204</v>
      </c>
      <c r="F58" s="107">
        <v>545.0</v>
      </c>
      <c r="G58" s="11"/>
      <c r="I58" t="str">
        <f>IFERROR(VLOOKUP(D58,'2020 Points'!Q:R,2,0),)</f>
        <v>Joe</v>
      </c>
    </row>
    <row r="59">
      <c r="A59" s="50">
        <v>58.0</v>
      </c>
      <c r="B59" s="50">
        <v>348.0</v>
      </c>
      <c r="C59" s="70" t="s">
        <v>234</v>
      </c>
      <c r="D59" s="107" t="s">
        <v>895</v>
      </c>
      <c r="E59" s="107" t="s">
        <v>8594</v>
      </c>
      <c r="F59" s="107">
        <v>539.0</v>
      </c>
      <c r="G59" s="11"/>
      <c r="I59" t="str">
        <f>IFERROR(VLOOKUP(D59,'2020 Points'!Q:R,2,0),)</f>
        <v/>
      </c>
    </row>
    <row r="60">
      <c r="A60" s="50">
        <v>59.0</v>
      </c>
      <c r="B60" s="50">
        <v>210.0</v>
      </c>
      <c r="C60" s="70" t="s">
        <v>295</v>
      </c>
      <c r="D60" s="107" t="s">
        <v>10761</v>
      </c>
      <c r="E60" s="107" t="s">
        <v>8597</v>
      </c>
      <c r="F60" s="107">
        <v>538.0</v>
      </c>
      <c r="G60" s="11"/>
      <c r="I60" t="str">
        <f>IFERROR(VLOOKUP(D60,'2020 Points'!Q:R,2,0),)</f>
        <v/>
      </c>
    </row>
    <row r="61">
      <c r="A61" s="50">
        <v>60.0</v>
      </c>
      <c r="B61" s="50">
        <v>168.0</v>
      </c>
      <c r="C61" s="70" t="s">
        <v>694</v>
      </c>
      <c r="D61" s="107" t="s">
        <v>185</v>
      </c>
      <c r="E61" s="107" t="s">
        <v>115</v>
      </c>
      <c r="F61" s="107">
        <v>534.0</v>
      </c>
      <c r="G61" s="11"/>
      <c r="I61" t="str">
        <f>IFERROR(VLOOKUP(D61,'2020 Points'!Q:R,2,0),)</f>
        <v/>
      </c>
    </row>
    <row r="62">
      <c r="A62" s="50">
        <v>61.0</v>
      </c>
      <c r="B62" s="50">
        <v>29.0</v>
      </c>
      <c r="C62" s="71" t="s">
        <v>265</v>
      </c>
      <c r="D62" s="107" t="s">
        <v>1847</v>
      </c>
      <c r="E62" s="107" t="s">
        <v>12212</v>
      </c>
      <c r="F62" s="107">
        <v>514.0</v>
      </c>
      <c r="G62" s="11"/>
      <c r="I62" t="str">
        <f>IFERROR(VLOOKUP(D62,'2020 Points'!Q:R,2,0),)</f>
        <v>Joe</v>
      </c>
    </row>
    <row r="63">
      <c r="A63" s="50">
        <v>62.0</v>
      </c>
      <c r="B63" s="50">
        <v>54.0</v>
      </c>
      <c r="C63" s="71" t="s">
        <v>1391</v>
      </c>
      <c r="D63" s="107" t="s">
        <v>656</v>
      </c>
      <c r="E63" s="107" t="s">
        <v>4326</v>
      </c>
      <c r="F63" s="107">
        <v>513.0</v>
      </c>
      <c r="G63" s="11"/>
      <c r="I63" t="str">
        <f>IFERROR(VLOOKUP(D63,'2020 Points'!Q:R,2,0),)</f>
        <v>Joe</v>
      </c>
    </row>
    <row r="64">
      <c r="A64" s="50">
        <v>63.0</v>
      </c>
      <c r="B64" s="50">
        <v>138.0</v>
      </c>
      <c r="C64" s="70" t="s">
        <v>4336</v>
      </c>
      <c r="D64" s="107" t="s">
        <v>885</v>
      </c>
      <c r="E64" s="107" t="s">
        <v>12215</v>
      </c>
      <c r="F64" s="107">
        <v>511.0</v>
      </c>
      <c r="G64" s="11"/>
      <c r="I64" t="str">
        <f>IFERROR(VLOOKUP(D64,'2020 Points'!Q:R,2,0),)</f>
        <v/>
      </c>
    </row>
    <row r="65">
      <c r="A65" s="50">
        <v>64.0</v>
      </c>
      <c r="B65" s="50">
        <v>162.0</v>
      </c>
      <c r="C65" s="70" t="s">
        <v>1210</v>
      </c>
      <c r="D65" s="107" t="s">
        <v>24</v>
      </c>
      <c r="E65" s="107" t="s">
        <v>10758</v>
      </c>
      <c r="F65" s="107">
        <v>497.0</v>
      </c>
      <c r="G65" s="11"/>
      <c r="I65" t="str">
        <f>IFERROR(VLOOKUP(D65,'2020 Points'!Q:R,2,0),)</f>
        <v/>
      </c>
    </row>
    <row r="66">
      <c r="A66" s="50">
        <v>65.0</v>
      </c>
      <c r="B66" s="50">
        <v>430.0</v>
      </c>
      <c r="C66" s="70" t="s">
        <v>301</v>
      </c>
      <c r="D66" s="107" t="s">
        <v>3460</v>
      </c>
      <c r="E66" s="107" t="s">
        <v>12218</v>
      </c>
      <c r="F66" s="107">
        <v>482.0</v>
      </c>
      <c r="G66" s="11"/>
      <c r="I66" t="str">
        <f>IFERROR(VLOOKUP(D66,'2020 Points'!Q:R,2,0),)</f>
        <v/>
      </c>
    </row>
    <row r="67">
      <c r="A67" s="50">
        <v>66.0</v>
      </c>
      <c r="B67" s="50">
        <v>63.0</v>
      </c>
      <c r="C67" s="71" t="s">
        <v>5522</v>
      </c>
      <c r="D67" s="107" t="s">
        <v>10769</v>
      </c>
      <c r="E67" s="107" t="s">
        <v>139</v>
      </c>
      <c r="F67" s="107">
        <v>452.0</v>
      </c>
      <c r="G67" s="11"/>
      <c r="I67" t="str">
        <f>IFERROR(VLOOKUP(D67,'2020 Points'!Q:R,2,0),)</f>
        <v>James</v>
      </c>
    </row>
    <row r="68">
      <c r="A68" s="50">
        <v>67.0</v>
      </c>
      <c r="B68" s="50">
        <v>19.0</v>
      </c>
      <c r="C68" s="71" t="s">
        <v>217</v>
      </c>
      <c r="D68" s="107" t="s">
        <v>1901</v>
      </c>
      <c r="E68" s="107" t="s">
        <v>12211</v>
      </c>
      <c r="F68" s="107">
        <v>440.0</v>
      </c>
      <c r="G68" s="11"/>
      <c r="I68" t="str">
        <f>IFERROR(VLOOKUP(D68,'2020 Points'!Q:R,2,0),)</f>
        <v>Nick</v>
      </c>
    </row>
    <row r="69">
      <c r="A69" s="50">
        <v>68.0</v>
      </c>
      <c r="B69" s="50">
        <v>61.0</v>
      </c>
      <c r="C69" s="71" t="s">
        <v>107</v>
      </c>
      <c r="D69" s="107" t="s">
        <v>10772</v>
      </c>
      <c r="E69" s="107" t="s">
        <v>8594</v>
      </c>
      <c r="F69" s="107">
        <v>437.0</v>
      </c>
      <c r="G69" s="11"/>
      <c r="I69" t="str">
        <f>IFERROR(VLOOKUP(D69,'2020 Points'!Q:R,2,0),)</f>
        <v/>
      </c>
    </row>
    <row r="70">
      <c r="A70" s="50">
        <v>69.0</v>
      </c>
      <c r="B70" s="50">
        <v>25.0</v>
      </c>
      <c r="C70" s="71" t="s">
        <v>4487</v>
      </c>
      <c r="D70" s="107" t="s">
        <v>233</v>
      </c>
      <c r="E70" s="107" t="s">
        <v>9918</v>
      </c>
      <c r="F70" s="107">
        <v>437.0</v>
      </c>
      <c r="G70" s="11"/>
      <c r="I70" t="str">
        <f>IFERROR(VLOOKUP(D70,'2020 Points'!Q:R,2,0),)</f>
        <v>Nick</v>
      </c>
    </row>
    <row r="71">
      <c r="A71" s="50">
        <v>70.0</v>
      </c>
      <c r="B71" s="50">
        <v>12.0</v>
      </c>
      <c r="C71" s="71" t="s">
        <v>449</v>
      </c>
      <c r="D71" s="107" t="s">
        <v>254</v>
      </c>
      <c r="E71" s="107" t="s">
        <v>12218</v>
      </c>
      <c r="F71" s="107">
        <v>434.0</v>
      </c>
      <c r="G71" s="11"/>
      <c r="I71" t="str">
        <f>IFERROR(VLOOKUP(D71,'2020 Points'!Q:R,2,0),)</f>
        <v>Joe</v>
      </c>
    </row>
    <row r="72">
      <c r="A72" s="50">
        <v>71.0</v>
      </c>
      <c r="B72" s="50">
        <v>67.0</v>
      </c>
      <c r="C72" s="71" t="s">
        <v>129</v>
      </c>
      <c r="D72" s="107" t="s">
        <v>1267</v>
      </c>
      <c r="E72" s="107" t="s">
        <v>11206</v>
      </c>
      <c r="F72" s="107">
        <v>433.0</v>
      </c>
      <c r="G72" s="11"/>
      <c r="I72" t="str">
        <f>IFERROR(VLOOKUP(D72,'2020 Points'!Q:R,2,0),)</f>
        <v>Dave</v>
      </c>
    </row>
    <row r="73">
      <c r="A73" s="50">
        <v>72.0</v>
      </c>
      <c r="B73" s="50">
        <v>60.0</v>
      </c>
      <c r="C73" s="71" t="s">
        <v>4396</v>
      </c>
      <c r="D73" s="107" t="s">
        <v>1890</v>
      </c>
      <c r="E73" s="107" t="s">
        <v>11204</v>
      </c>
      <c r="F73" s="107">
        <v>428.0</v>
      </c>
      <c r="G73" s="11"/>
      <c r="I73" t="str">
        <f>IFERROR(VLOOKUP(D73,'2020 Points'!Q:R,2,0),)</f>
        <v/>
      </c>
    </row>
    <row r="74">
      <c r="A74" s="50">
        <v>73.0</v>
      </c>
      <c r="B74" s="50">
        <v>91.0</v>
      </c>
      <c r="C74" s="70" t="s">
        <v>155</v>
      </c>
      <c r="D74" s="107" t="s">
        <v>1443</v>
      </c>
      <c r="E74" s="107" t="s">
        <v>11206</v>
      </c>
      <c r="F74" s="107">
        <v>427.0</v>
      </c>
      <c r="G74" s="11"/>
      <c r="I74" t="str">
        <f>IFERROR(VLOOKUP(D74,'2020 Points'!Q:R,2,0),)</f>
        <v/>
      </c>
    </row>
    <row r="75">
      <c r="A75" s="50">
        <v>74.0</v>
      </c>
      <c r="B75" s="50">
        <v>197.0</v>
      </c>
      <c r="C75" s="70" t="s">
        <v>491</v>
      </c>
      <c r="D75" s="107" t="s">
        <v>572</v>
      </c>
      <c r="E75" s="107" t="s">
        <v>12213</v>
      </c>
      <c r="F75" s="107">
        <v>420.0</v>
      </c>
      <c r="G75" s="11"/>
      <c r="I75" t="str">
        <f>IFERROR(VLOOKUP(D75,'2020 Points'!Q:R,2,0),)</f>
        <v/>
      </c>
    </row>
    <row r="76">
      <c r="A76" s="50">
        <v>75.0</v>
      </c>
      <c r="B76" s="50">
        <v>78.0</v>
      </c>
      <c r="C76" s="70" t="s">
        <v>118</v>
      </c>
      <c r="D76" s="107" t="s">
        <v>1080</v>
      </c>
      <c r="E76" s="107" t="s">
        <v>12214</v>
      </c>
      <c r="F76" s="107">
        <v>419.0</v>
      </c>
      <c r="G76" s="11"/>
      <c r="I76" t="str">
        <f>IFERROR(VLOOKUP(D76,'2020 Points'!Q:R,2,0),)</f>
        <v>Luke</v>
      </c>
    </row>
    <row r="77">
      <c r="A77" s="50">
        <v>76.0</v>
      </c>
      <c r="B77" s="50">
        <v>84.0</v>
      </c>
      <c r="C77" s="70" t="s">
        <v>4319</v>
      </c>
      <c r="D77" s="107" t="s">
        <v>145</v>
      </c>
      <c r="E77" s="107" t="s">
        <v>12217</v>
      </c>
      <c r="F77" s="107">
        <v>418.0</v>
      </c>
      <c r="G77" s="11"/>
      <c r="I77" t="str">
        <f>IFERROR(VLOOKUP(D77,'2020 Points'!Q:R,2,0),)</f>
        <v/>
      </c>
    </row>
    <row r="78">
      <c r="A78" s="50">
        <v>77.0</v>
      </c>
      <c r="B78" s="50">
        <v>37.0</v>
      </c>
      <c r="C78" s="71" t="s">
        <v>4436</v>
      </c>
      <c r="D78" s="107" t="s">
        <v>229</v>
      </c>
      <c r="E78" s="107" t="s">
        <v>12214</v>
      </c>
      <c r="F78" s="107">
        <v>417.0</v>
      </c>
      <c r="G78" s="11"/>
      <c r="I78" t="str">
        <f>IFERROR(VLOOKUP(D78,'2020 Points'!Q:R,2,0),)</f>
        <v>Tim</v>
      </c>
    </row>
    <row r="79">
      <c r="A79" s="50">
        <v>78.0</v>
      </c>
      <c r="B79" s="50">
        <v>58.0</v>
      </c>
      <c r="C79" s="71" t="s">
        <v>4597</v>
      </c>
      <c r="D79" s="107" t="s">
        <v>859</v>
      </c>
      <c r="E79" s="107" t="s">
        <v>139</v>
      </c>
      <c r="F79" s="107">
        <v>416.0</v>
      </c>
      <c r="G79" s="11"/>
      <c r="I79" t="str">
        <f>IFERROR(VLOOKUP(D79,'2020 Points'!Q:R,2,0),)</f>
        <v>Mike</v>
      </c>
    </row>
    <row r="80">
      <c r="A80" s="50">
        <v>79.0</v>
      </c>
      <c r="B80" s="50">
        <v>5.0</v>
      </c>
      <c r="C80" s="71" t="s">
        <v>620</v>
      </c>
      <c r="D80" s="107" t="s">
        <v>496</v>
      </c>
      <c r="E80" s="107" t="s">
        <v>139</v>
      </c>
      <c r="F80" s="107">
        <v>416.0</v>
      </c>
      <c r="G80" s="11"/>
      <c r="I80" t="str">
        <f>IFERROR(VLOOKUP(D80,'2020 Points'!Q:R,2,0),)</f>
        <v>James</v>
      </c>
    </row>
    <row r="81">
      <c r="A81" s="50">
        <v>80.0</v>
      </c>
      <c r="B81" s="50">
        <v>290.0</v>
      </c>
      <c r="C81" s="70" t="s">
        <v>1252</v>
      </c>
      <c r="D81" s="107" t="s">
        <v>64</v>
      </c>
      <c r="E81" s="107" t="s">
        <v>11204</v>
      </c>
      <c r="F81" s="107">
        <v>413.0</v>
      </c>
      <c r="G81" s="11"/>
      <c r="I81" t="str">
        <f>IFERROR(VLOOKUP(D81,'2020 Points'!Q:R,2,0),)</f>
        <v/>
      </c>
    </row>
    <row r="82">
      <c r="A82" s="50">
        <v>81.0</v>
      </c>
      <c r="B82" s="50">
        <v>49.0</v>
      </c>
      <c r="C82" s="71" t="s">
        <v>265</v>
      </c>
      <c r="D82" s="107" t="s">
        <v>811</v>
      </c>
      <c r="E82" s="107" t="s">
        <v>12213</v>
      </c>
      <c r="F82" s="107">
        <v>405.0</v>
      </c>
      <c r="G82" s="11"/>
      <c r="I82" t="str">
        <f>IFERROR(VLOOKUP(D82,'2020 Points'!Q:R,2,0),)</f>
        <v>Andrew</v>
      </c>
    </row>
    <row r="83">
      <c r="A83" s="50">
        <v>82.0</v>
      </c>
      <c r="B83" s="50">
        <v>87.0</v>
      </c>
      <c r="C83" s="70" t="s">
        <v>4323</v>
      </c>
      <c r="D83" s="107" t="s">
        <v>1176</v>
      </c>
      <c r="E83" s="107" t="s">
        <v>9918</v>
      </c>
      <c r="F83" s="107">
        <v>405.0</v>
      </c>
      <c r="G83" s="11"/>
      <c r="I83" t="str">
        <f>IFERROR(VLOOKUP(D83,'2020 Points'!Q:R,2,0),)</f>
        <v/>
      </c>
    </row>
    <row r="84">
      <c r="A84" s="50">
        <v>83.0</v>
      </c>
      <c r="B84" s="50">
        <v>105.0</v>
      </c>
      <c r="C84" s="70" t="s">
        <v>721</v>
      </c>
      <c r="D84" s="107" t="s">
        <v>3549</v>
      </c>
      <c r="E84" s="107" t="s">
        <v>12211</v>
      </c>
      <c r="F84" s="107">
        <v>399.0</v>
      </c>
      <c r="G84" s="11"/>
      <c r="I84" t="str">
        <f>IFERROR(VLOOKUP(D84,'2020 Points'!Q:R,2,0),)</f>
        <v/>
      </c>
    </row>
    <row r="85">
      <c r="A85" s="50">
        <v>84.0</v>
      </c>
      <c r="B85" s="50">
        <v>16.0</v>
      </c>
      <c r="C85" s="71" t="s">
        <v>338</v>
      </c>
      <c r="D85" s="107" t="s">
        <v>1276</v>
      </c>
      <c r="E85" s="107" t="s">
        <v>12217</v>
      </c>
      <c r="F85" s="107">
        <v>399.0</v>
      </c>
      <c r="G85" s="11"/>
      <c r="I85" t="str">
        <f>IFERROR(VLOOKUP(D85,'2020 Points'!Q:R,2,0),)</f>
        <v>Mike</v>
      </c>
    </row>
    <row r="86">
      <c r="A86" s="50">
        <v>85.0</v>
      </c>
      <c r="B86" s="50">
        <v>50.0</v>
      </c>
      <c r="C86" s="71" t="s">
        <v>154</v>
      </c>
      <c r="D86" s="107" t="s">
        <v>2037</v>
      </c>
      <c r="E86" s="107" t="s">
        <v>139</v>
      </c>
      <c r="F86" s="107">
        <v>398.0</v>
      </c>
      <c r="G86" s="11"/>
      <c r="I86" t="str">
        <f>IFERROR(VLOOKUP(D86,'2020 Points'!Q:R,2,0),)</f>
        <v>Jason</v>
      </c>
    </row>
    <row r="87">
      <c r="A87" s="50">
        <v>86.0</v>
      </c>
      <c r="B87" s="50">
        <v>46.0</v>
      </c>
      <c r="C87" s="71" t="s">
        <v>4436</v>
      </c>
      <c r="D87" s="107" t="s">
        <v>580</v>
      </c>
      <c r="E87" s="107" t="s">
        <v>12213</v>
      </c>
      <c r="F87" s="107">
        <v>396.0</v>
      </c>
      <c r="G87" s="11"/>
      <c r="I87" t="str">
        <f>IFERROR(VLOOKUP(D87,'2020 Points'!Q:R,2,0),)</f>
        <v>Mike</v>
      </c>
    </row>
    <row r="88">
      <c r="A88" s="50">
        <v>87.0</v>
      </c>
      <c r="B88" s="50">
        <v>134.0</v>
      </c>
      <c r="C88" s="70" t="s">
        <v>5105</v>
      </c>
      <c r="D88" s="107" t="s">
        <v>1511</v>
      </c>
      <c r="E88" s="107" t="s">
        <v>139</v>
      </c>
      <c r="F88" s="107">
        <v>383.0</v>
      </c>
      <c r="G88" s="11"/>
      <c r="I88" t="str">
        <f>IFERROR(VLOOKUP(D88,'2020 Points'!Q:R,2,0),)</f>
        <v/>
      </c>
    </row>
    <row r="89">
      <c r="A89" s="50">
        <v>88.0</v>
      </c>
      <c r="B89" s="50">
        <v>62.0</v>
      </c>
      <c r="C89" s="71" t="s">
        <v>273</v>
      </c>
      <c r="D89" s="107" t="s">
        <v>557</v>
      </c>
      <c r="E89" s="107" t="s">
        <v>11204</v>
      </c>
      <c r="F89" s="107">
        <v>383.0</v>
      </c>
      <c r="G89" s="11"/>
      <c r="I89" t="str">
        <f>IFERROR(VLOOKUP(D89,'2020 Points'!Q:R,2,0),)</f>
        <v>Jason</v>
      </c>
    </row>
    <row r="90">
      <c r="A90" s="50">
        <v>89.0</v>
      </c>
      <c r="B90" s="50">
        <v>42.0</v>
      </c>
      <c r="C90" s="71" t="s">
        <v>1438</v>
      </c>
      <c r="D90" s="107" t="s">
        <v>10789</v>
      </c>
      <c r="E90" s="107" t="s">
        <v>12215</v>
      </c>
      <c r="F90" s="107">
        <v>368.0</v>
      </c>
      <c r="G90" s="11"/>
      <c r="I90" t="str">
        <f>IFERROR(VLOOKUP(D90,'2020 Points'!Q:R,2,0),)</f>
        <v>Jason</v>
      </c>
    </row>
    <row r="91">
      <c r="A91" s="50">
        <v>90.0</v>
      </c>
      <c r="B91" s="50">
        <v>81.0</v>
      </c>
      <c r="C91" s="71" t="s">
        <v>116</v>
      </c>
      <c r="D91" s="107" t="s">
        <v>910</v>
      </c>
      <c r="E91" s="107" t="s">
        <v>12215</v>
      </c>
      <c r="F91" s="107">
        <v>368.0</v>
      </c>
      <c r="G91" s="11"/>
      <c r="I91" t="str">
        <f>IFERROR(VLOOKUP(D91,'2020 Points'!Q:R,2,0),)</f>
        <v>Jason</v>
      </c>
    </row>
    <row r="92">
      <c r="A92" s="50">
        <v>91.0</v>
      </c>
      <c r="B92" s="50">
        <v>184.0</v>
      </c>
      <c r="C92" s="70" t="s">
        <v>630</v>
      </c>
      <c r="D92" s="107" t="s">
        <v>1906</v>
      </c>
      <c r="E92" s="107" t="s">
        <v>12215</v>
      </c>
      <c r="F92" s="107">
        <v>368.0</v>
      </c>
      <c r="G92" s="11"/>
      <c r="I92" t="str">
        <f>IFERROR(VLOOKUP(D92,'2020 Points'!Q:R,2,0),)</f>
        <v>James</v>
      </c>
    </row>
    <row r="93">
      <c r="A93" s="50">
        <v>92.0</v>
      </c>
      <c r="B93" s="50">
        <v>267.0</v>
      </c>
      <c r="C93" s="70" t="s">
        <v>4429</v>
      </c>
      <c r="D93" s="107" t="s">
        <v>1579</v>
      </c>
      <c r="E93" s="107" t="s">
        <v>11204</v>
      </c>
      <c r="F93" s="107">
        <v>365.0</v>
      </c>
      <c r="G93" s="11"/>
      <c r="I93" t="str">
        <f>IFERROR(VLOOKUP(D93,'2020 Points'!Q:R,2,0),)</f>
        <v/>
      </c>
    </row>
    <row r="94">
      <c r="A94" s="50">
        <v>93.0</v>
      </c>
      <c r="B94" s="50">
        <v>107.0</v>
      </c>
      <c r="C94" s="70" t="s">
        <v>4329</v>
      </c>
      <c r="D94" s="107" t="s">
        <v>1081</v>
      </c>
      <c r="E94" s="107" t="s">
        <v>4326</v>
      </c>
      <c r="F94" s="107">
        <v>364.0</v>
      </c>
      <c r="G94" s="11"/>
      <c r="I94" t="str">
        <f>IFERROR(VLOOKUP(D94,'2020 Points'!Q:R,2,0),)</f>
        <v/>
      </c>
    </row>
    <row r="95">
      <c r="A95" s="50">
        <v>94.0</v>
      </c>
      <c r="B95" s="50">
        <v>314.0</v>
      </c>
      <c r="C95" s="70" t="s">
        <v>4341</v>
      </c>
      <c r="D95" s="107" t="s">
        <v>11289</v>
      </c>
      <c r="E95" s="107" t="s">
        <v>11206</v>
      </c>
      <c r="F95" s="107">
        <v>363.0</v>
      </c>
      <c r="G95" s="11"/>
      <c r="I95" t="str">
        <f>IFERROR(VLOOKUP(D95,'2020 Points'!Q:R,2,0),)</f>
        <v/>
      </c>
    </row>
    <row r="96">
      <c r="A96" s="50">
        <v>95.0</v>
      </c>
      <c r="B96" s="50">
        <v>541.0</v>
      </c>
      <c r="C96" s="70" t="s">
        <v>9080</v>
      </c>
      <c r="D96" s="107" t="s">
        <v>2007</v>
      </c>
      <c r="E96" s="107" t="s">
        <v>12218</v>
      </c>
      <c r="F96" s="107">
        <v>361.0</v>
      </c>
      <c r="G96" s="11"/>
      <c r="I96" t="str">
        <f>IFERROR(VLOOKUP(D96,'2020 Points'!Q:R,2,0),)</f>
        <v/>
      </c>
    </row>
    <row r="97">
      <c r="A97" s="50">
        <v>96.0</v>
      </c>
      <c r="B97" s="50">
        <v>283.0</v>
      </c>
      <c r="C97" s="70" t="s">
        <v>443</v>
      </c>
      <c r="D97" s="107" t="s">
        <v>1049</v>
      </c>
      <c r="E97" s="107" t="s">
        <v>12215</v>
      </c>
      <c r="F97" s="107">
        <v>361.0</v>
      </c>
      <c r="G97" s="11"/>
      <c r="I97" t="str">
        <f>IFERROR(VLOOKUP(D97,'2020 Points'!Q:R,2,0),)</f>
        <v/>
      </c>
    </row>
    <row r="98">
      <c r="A98" s="50">
        <v>97.0</v>
      </c>
      <c r="B98" s="50">
        <v>6.0</v>
      </c>
      <c r="C98" s="71" t="s">
        <v>5357</v>
      </c>
      <c r="D98" s="107" t="s">
        <v>1902</v>
      </c>
      <c r="E98" s="107" t="s">
        <v>11209</v>
      </c>
      <c r="F98" s="107">
        <v>360.0</v>
      </c>
      <c r="G98" s="11"/>
      <c r="I98" t="str">
        <f>IFERROR(VLOOKUP(D98,'2020 Points'!Q:R,2,0),)</f>
        <v>Nick</v>
      </c>
    </row>
    <row r="99">
      <c r="A99" s="50">
        <v>98.0</v>
      </c>
      <c r="B99" s="50">
        <v>115.0</v>
      </c>
      <c r="C99" s="70" t="s">
        <v>105</v>
      </c>
      <c r="D99" s="107" t="s">
        <v>2014</v>
      </c>
      <c r="E99" s="107" t="s">
        <v>12219</v>
      </c>
      <c r="F99" s="107">
        <v>358.0</v>
      </c>
      <c r="G99" s="11"/>
      <c r="I99" t="str">
        <f>IFERROR(VLOOKUP(D99,'2020 Points'!Q:R,2,0),)</f>
        <v/>
      </c>
    </row>
    <row r="100">
      <c r="A100" s="50">
        <v>99.0</v>
      </c>
      <c r="B100" s="50">
        <v>118.0</v>
      </c>
      <c r="C100" s="70" t="s">
        <v>4328</v>
      </c>
      <c r="D100" s="107" t="s">
        <v>3478</v>
      </c>
      <c r="E100" s="107" t="s">
        <v>12214</v>
      </c>
      <c r="F100" s="107">
        <v>352.0</v>
      </c>
      <c r="G100" s="11"/>
      <c r="I100" t="str">
        <f>IFERROR(VLOOKUP(D100,'2020 Points'!Q:R,2,0),)</f>
        <v/>
      </c>
    </row>
    <row r="101">
      <c r="A101" s="50">
        <v>100.0</v>
      </c>
      <c r="B101" s="50">
        <v>165.0</v>
      </c>
      <c r="C101" s="70" t="s">
        <v>397</v>
      </c>
      <c r="D101" s="107" t="s">
        <v>562</v>
      </c>
      <c r="E101" s="107" t="s">
        <v>9928</v>
      </c>
      <c r="F101" s="107">
        <v>347.0</v>
      </c>
      <c r="G101" s="11"/>
      <c r="I101" t="str">
        <f>IFERROR(VLOOKUP(D101,'2020 Points'!Q:R,2,0),)</f>
        <v/>
      </c>
    </row>
    <row r="102">
      <c r="A102" s="50">
        <v>101.0</v>
      </c>
      <c r="B102" s="50">
        <v>150.0</v>
      </c>
      <c r="C102" s="70" t="s">
        <v>1498</v>
      </c>
      <c r="D102" s="107" t="s">
        <v>1575</v>
      </c>
      <c r="E102" s="107" t="s">
        <v>4326</v>
      </c>
      <c r="F102" s="107">
        <v>347.0</v>
      </c>
      <c r="G102" s="11"/>
      <c r="I102" t="str">
        <f>IFERROR(VLOOKUP(D102,'2020 Points'!Q:R,2,0),)</f>
        <v/>
      </c>
    </row>
    <row r="103">
      <c r="A103" s="50">
        <v>102.0</v>
      </c>
      <c r="B103" s="50">
        <v>202.0</v>
      </c>
      <c r="C103" s="70" t="s">
        <v>1187</v>
      </c>
      <c r="D103" s="107" t="s">
        <v>3058</v>
      </c>
      <c r="E103" s="107" t="s">
        <v>12213</v>
      </c>
      <c r="F103" s="107">
        <v>347.0</v>
      </c>
      <c r="G103" s="11"/>
      <c r="I103" t="str">
        <f>IFERROR(VLOOKUP(D103,'2020 Points'!Q:R,2,0),)</f>
        <v/>
      </c>
    </row>
    <row r="104">
      <c r="A104" s="50">
        <v>103.0</v>
      </c>
      <c r="B104" s="50">
        <v>53.0</v>
      </c>
      <c r="C104" s="71" t="s">
        <v>1494</v>
      </c>
      <c r="D104" s="107" t="s">
        <v>602</v>
      </c>
      <c r="E104" s="107" t="s">
        <v>11209</v>
      </c>
      <c r="F104" s="107">
        <v>340.0</v>
      </c>
      <c r="G104" s="11"/>
      <c r="I104" t="str">
        <f>IFERROR(VLOOKUP(D104,'2020 Points'!Q:R,2,0),)</f>
        <v>Nick</v>
      </c>
    </row>
    <row r="105">
      <c r="A105" s="50">
        <v>104.0</v>
      </c>
      <c r="B105" s="50">
        <v>195.0</v>
      </c>
      <c r="C105" s="70" t="s">
        <v>104</v>
      </c>
      <c r="D105" s="107" t="s">
        <v>410</v>
      </c>
      <c r="E105" s="107" t="s">
        <v>11206</v>
      </c>
      <c r="F105" s="107">
        <v>339.0</v>
      </c>
      <c r="G105" s="11"/>
      <c r="I105" t="str">
        <f>IFERROR(VLOOKUP(D105,'2020 Points'!Q:R,2,0),)</f>
        <v/>
      </c>
    </row>
    <row r="106">
      <c r="A106" s="50">
        <v>105.0</v>
      </c>
      <c r="B106" s="50">
        <v>217.0</v>
      </c>
      <c r="C106" s="70" t="s">
        <v>401</v>
      </c>
      <c r="D106" s="107" t="s">
        <v>1507</v>
      </c>
      <c r="E106" s="107" t="s">
        <v>11206</v>
      </c>
      <c r="F106" s="107">
        <v>334.0</v>
      </c>
      <c r="G106" s="11"/>
      <c r="I106" t="str">
        <f>IFERROR(VLOOKUP(D106,'2020 Points'!Q:R,2,0),)</f>
        <v/>
      </c>
    </row>
    <row r="107">
      <c r="A107" s="50">
        <v>106.0</v>
      </c>
      <c r="B107" s="50">
        <v>40.0</v>
      </c>
      <c r="C107" s="71" t="s">
        <v>1530</v>
      </c>
      <c r="D107" s="107" t="s">
        <v>195</v>
      </c>
      <c r="E107" s="107" t="s">
        <v>12211</v>
      </c>
      <c r="F107" s="107">
        <v>329.0</v>
      </c>
      <c r="G107" s="11"/>
      <c r="I107" t="str">
        <f>IFERROR(VLOOKUP(D107,'2020 Points'!Q:R,2,0),)</f>
        <v>Will</v>
      </c>
    </row>
    <row r="108">
      <c r="A108" s="50">
        <v>107.0</v>
      </c>
      <c r="B108" s="50">
        <v>57.0</v>
      </c>
      <c r="C108" s="71" t="s">
        <v>1494</v>
      </c>
      <c r="D108" s="107" t="s">
        <v>1875</v>
      </c>
      <c r="E108" s="107" t="s">
        <v>12217</v>
      </c>
      <c r="F108" s="107">
        <v>328.0</v>
      </c>
      <c r="G108" s="11"/>
      <c r="I108" t="str">
        <f>IFERROR(VLOOKUP(D108,'2020 Points'!Q:R,2,0),)</f>
        <v>Luke</v>
      </c>
    </row>
    <row r="109">
      <c r="A109" s="50">
        <v>108.0</v>
      </c>
      <c r="B109" s="50">
        <v>121.0</v>
      </c>
      <c r="C109" s="70" t="s">
        <v>4362</v>
      </c>
      <c r="D109" s="107" t="s">
        <v>404</v>
      </c>
      <c r="E109" s="107" t="s">
        <v>11207</v>
      </c>
      <c r="F109" s="107">
        <v>324.0</v>
      </c>
      <c r="G109" s="11"/>
      <c r="I109" t="str">
        <f>IFERROR(VLOOKUP(D109,'2020 Points'!Q:R,2,0),)</f>
        <v/>
      </c>
    </row>
    <row r="110">
      <c r="A110" s="50">
        <v>109.0</v>
      </c>
      <c r="B110" s="50">
        <v>465.0</v>
      </c>
      <c r="C110" s="70" t="s">
        <v>336</v>
      </c>
      <c r="D110" s="107" t="s">
        <v>261</v>
      </c>
      <c r="E110" s="107" t="s">
        <v>10758</v>
      </c>
      <c r="F110" s="107">
        <v>323.0</v>
      </c>
      <c r="G110" s="11"/>
      <c r="I110" t="str">
        <f>IFERROR(VLOOKUP(D110,'2020 Points'!Q:R,2,0),)</f>
        <v/>
      </c>
    </row>
    <row r="111">
      <c r="A111" s="50">
        <v>110.0</v>
      </c>
      <c r="B111" s="50">
        <v>55.0</v>
      </c>
      <c r="C111" s="71" t="s">
        <v>252</v>
      </c>
      <c r="D111" s="107" t="s">
        <v>182</v>
      </c>
      <c r="E111" s="107" t="s">
        <v>12220</v>
      </c>
      <c r="F111" s="107">
        <v>322.0</v>
      </c>
      <c r="G111" s="11"/>
      <c r="I111" t="str">
        <f>IFERROR(VLOOKUP(D111,'2020 Points'!Q:R,2,0),)</f>
        <v/>
      </c>
    </row>
    <row r="112">
      <c r="A112" s="50">
        <v>111.0</v>
      </c>
      <c r="B112" s="50">
        <v>699.0</v>
      </c>
      <c r="C112" s="70" t="s">
        <v>5841</v>
      </c>
      <c r="D112" s="107" t="s">
        <v>478</v>
      </c>
      <c r="E112" s="107" t="s">
        <v>11206</v>
      </c>
      <c r="F112" s="107">
        <v>321.0</v>
      </c>
      <c r="G112" s="11"/>
      <c r="I112" t="str">
        <f>IFERROR(VLOOKUP(D112,'2020 Points'!Q:R,2,0),)</f>
        <v/>
      </c>
    </row>
    <row r="113">
      <c r="A113" s="50">
        <v>112.0</v>
      </c>
      <c r="B113" s="50">
        <v>14.0</v>
      </c>
      <c r="C113" s="71" t="s">
        <v>307</v>
      </c>
      <c r="D113" s="107" t="s">
        <v>1568</v>
      </c>
      <c r="E113" s="107" t="s">
        <v>8968</v>
      </c>
      <c r="F113" s="107">
        <v>321.0</v>
      </c>
      <c r="G113" s="11"/>
      <c r="I113" t="str">
        <f>IFERROR(VLOOKUP(D113,'2020 Points'!Q:R,2,0),)</f>
        <v>Joe</v>
      </c>
    </row>
    <row r="114">
      <c r="A114" s="50">
        <v>113.0</v>
      </c>
      <c r="B114" s="50">
        <v>180.0</v>
      </c>
      <c r="C114" s="70" t="s">
        <v>4395</v>
      </c>
      <c r="D114" s="107" t="s">
        <v>156</v>
      </c>
      <c r="E114" s="107" t="s">
        <v>12211</v>
      </c>
      <c r="F114" s="107">
        <v>320.0</v>
      </c>
      <c r="G114" s="11"/>
      <c r="I114" t="str">
        <f>IFERROR(VLOOKUP(D114,'2020 Points'!Q:R,2,0),)</f>
        <v/>
      </c>
    </row>
    <row r="115">
      <c r="A115" s="50">
        <v>114.0</v>
      </c>
      <c r="B115" s="50">
        <v>80.0</v>
      </c>
      <c r="C115" s="71" t="s">
        <v>4332</v>
      </c>
      <c r="D115" s="107" t="s">
        <v>47</v>
      </c>
      <c r="E115" s="107" t="s">
        <v>8968</v>
      </c>
      <c r="F115" s="107">
        <v>318.0</v>
      </c>
      <c r="G115" s="11"/>
      <c r="I115" t="str">
        <f>IFERROR(VLOOKUP(D115,'2020 Points'!Q:R,2,0),)</f>
        <v/>
      </c>
    </row>
    <row r="116">
      <c r="A116" s="50">
        <v>115.0</v>
      </c>
      <c r="B116" s="50">
        <v>155.0</v>
      </c>
      <c r="C116" s="70" t="s">
        <v>220</v>
      </c>
      <c r="D116" s="107" t="s">
        <v>344</v>
      </c>
      <c r="E116" s="107" t="s">
        <v>12219</v>
      </c>
      <c r="F116" s="107">
        <v>317.0</v>
      </c>
      <c r="G116" s="11"/>
      <c r="I116" t="str">
        <f>IFERROR(VLOOKUP(D116,'2020 Points'!Q:R,2,0),)</f>
        <v/>
      </c>
    </row>
    <row r="117">
      <c r="A117" s="50">
        <v>116.0</v>
      </c>
      <c r="B117" s="50">
        <v>43.0</v>
      </c>
      <c r="C117" s="71" t="s">
        <v>238</v>
      </c>
      <c r="D117" s="107" t="s">
        <v>9912</v>
      </c>
      <c r="E117" s="107" t="s">
        <v>12213</v>
      </c>
      <c r="F117" s="107">
        <v>312.0</v>
      </c>
      <c r="G117" s="11"/>
      <c r="I117" t="str">
        <f>IFERROR(VLOOKUP(D117,'2020 Points'!Q:R,2,0),)</f>
        <v>Dave</v>
      </c>
    </row>
    <row r="118">
      <c r="A118" s="50">
        <v>117.0</v>
      </c>
      <c r="B118" s="50">
        <v>463.0</v>
      </c>
      <c r="C118" s="70" t="s">
        <v>5534</v>
      </c>
      <c r="D118" s="107" t="s">
        <v>17</v>
      </c>
      <c r="E118" s="107" t="s">
        <v>139</v>
      </c>
      <c r="F118" s="107">
        <v>311.0</v>
      </c>
      <c r="G118" s="11"/>
      <c r="I118" t="str">
        <f>IFERROR(VLOOKUP(D118,'2020 Points'!Q:R,2,0),)</f>
        <v/>
      </c>
    </row>
    <row r="119">
      <c r="A119" s="50">
        <v>118.0</v>
      </c>
      <c r="B119" s="50">
        <v>485.0</v>
      </c>
      <c r="C119" s="70" t="s">
        <v>4412</v>
      </c>
      <c r="D119" s="107" t="s">
        <v>2402</v>
      </c>
      <c r="E119" s="107" t="s">
        <v>11206</v>
      </c>
      <c r="F119" s="107">
        <v>311.0</v>
      </c>
      <c r="G119" s="11"/>
      <c r="I119" t="str">
        <f>IFERROR(VLOOKUP(D119,'2020 Points'!Q:R,2,0),)</f>
        <v/>
      </c>
    </row>
    <row r="120">
      <c r="A120" s="50">
        <v>119.0</v>
      </c>
      <c r="B120" s="50">
        <v>201.0</v>
      </c>
      <c r="C120" s="70" t="s">
        <v>4624</v>
      </c>
      <c r="D120" s="107" t="s">
        <v>633</v>
      </c>
      <c r="E120" s="107" t="s">
        <v>12217</v>
      </c>
      <c r="F120" s="107">
        <v>308.0</v>
      </c>
      <c r="G120" s="11"/>
      <c r="I120" t="str">
        <f>IFERROR(VLOOKUP(D120,'2020 Points'!Q:R,2,0),)</f>
        <v/>
      </c>
    </row>
    <row r="121">
      <c r="A121" s="50">
        <v>120.0</v>
      </c>
      <c r="B121" s="50">
        <v>76.0</v>
      </c>
      <c r="C121" s="71" t="s">
        <v>4487</v>
      </c>
      <c r="D121" s="107" t="s">
        <v>1884</v>
      </c>
      <c r="E121" s="107" t="s">
        <v>11204</v>
      </c>
      <c r="F121" s="107">
        <v>308.0</v>
      </c>
      <c r="G121" s="11"/>
      <c r="I121" t="str">
        <f>IFERROR(VLOOKUP(D121,'2020 Points'!Q:R,2,0),)</f>
        <v/>
      </c>
    </row>
    <row r="122">
      <c r="A122" s="50">
        <v>121.0</v>
      </c>
      <c r="B122" s="50">
        <v>388.0</v>
      </c>
      <c r="C122" s="70" t="s">
        <v>4368</v>
      </c>
      <c r="D122" s="107" t="s">
        <v>10815</v>
      </c>
      <c r="E122" s="107" t="s">
        <v>12220</v>
      </c>
      <c r="F122" s="107">
        <v>304.0</v>
      </c>
      <c r="G122" s="11"/>
      <c r="I122" t="str">
        <f>IFERROR(VLOOKUP(D122,'2020 Points'!Q:R,2,0),)</f>
        <v/>
      </c>
    </row>
    <row r="123">
      <c r="A123" s="50">
        <v>122.0</v>
      </c>
      <c r="B123" s="50">
        <v>792.0</v>
      </c>
      <c r="C123" s="70" t="s">
        <v>5654</v>
      </c>
      <c r="D123" s="107" t="s">
        <v>11216</v>
      </c>
      <c r="E123" s="107" t="s">
        <v>12221</v>
      </c>
      <c r="F123" s="107">
        <v>299.0</v>
      </c>
      <c r="G123" s="11"/>
      <c r="I123" t="str">
        <f>IFERROR(VLOOKUP(D123,'2020 Points'!Q:R,2,0),)</f>
        <v/>
      </c>
    </row>
    <row r="124">
      <c r="A124" s="50">
        <v>123.0</v>
      </c>
      <c r="B124" s="50">
        <v>156.0</v>
      </c>
      <c r="C124" s="70" t="s">
        <v>4418</v>
      </c>
      <c r="D124" s="107" t="s">
        <v>11223</v>
      </c>
      <c r="E124" s="107" t="s">
        <v>12214</v>
      </c>
      <c r="F124" s="107">
        <v>296.0</v>
      </c>
      <c r="G124" s="11"/>
      <c r="I124" t="str">
        <f>IFERROR(VLOOKUP(D124,'2020 Points'!Q:R,2,0),)</f>
        <v/>
      </c>
    </row>
    <row r="125">
      <c r="A125" s="50">
        <v>124.0</v>
      </c>
      <c r="B125" s="50">
        <v>69.0</v>
      </c>
      <c r="C125" s="71" t="s">
        <v>252</v>
      </c>
      <c r="D125" s="107" t="s">
        <v>1202</v>
      </c>
      <c r="E125" s="107" t="s">
        <v>12214</v>
      </c>
      <c r="F125" s="107">
        <v>294.0</v>
      </c>
      <c r="G125" s="11"/>
      <c r="I125" t="str">
        <f>IFERROR(VLOOKUP(D125,'2020 Points'!Q:R,2,0),)</f>
        <v/>
      </c>
    </row>
    <row r="126">
      <c r="A126" s="50">
        <v>125.0</v>
      </c>
      <c r="B126" s="50">
        <v>131.0</v>
      </c>
      <c r="C126" s="70" t="s">
        <v>241</v>
      </c>
      <c r="D126" s="107" t="s">
        <v>1026</v>
      </c>
      <c r="E126" s="107" t="s">
        <v>11206</v>
      </c>
      <c r="F126" s="107">
        <v>288.0</v>
      </c>
      <c r="G126" s="11"/>
      <c r="I126" t="str">
        <f>IFERROR(VLOOKUP(D126,'2020 Points'!Q:R,2,0),)</f>
        <v/>
      </c>
    </row>
    <row r="127">
      <c r="A127" s="50">
        <v>126.0</v>
      </c>
      <c r="B127" s="50">
        <v>116.0</v>
      </c>
      <c r="C127" s="71" t="s">
        <v>784</v>
      </c>
      <c r="D127" s="107" t="s">
        <v>11246</v>
      </c>
      <c r="E127" s="107" t="s">
        <v>12215</v>
      </c>
      <c r="F127" s="107">
        <v>287.0</v>
      </c>
      <c r="G127" s="11"/>
      <c r="I127" t="str">
        <f>IFERROR(VLOOKUP(D127,'2020 Points'!Q:R,2,0),)</f>
        <v/>
      </c>
    </row>
    <row r="128">
      <c r="A128" s="50">
        <v>127.0</v>
      </c>
      <c r="B128" s="50">
        <v>68.0</v>
      </c>
      <c r="C128" s="71" t="s">
        <v>5311</v>
      </c>
      <c r="D128" s="107" t="s">
        <v>72</v>
      </c>
      <c r="E128" s="107" t="s">
        <v>11206</v>
      </c>
      <c r="F128" s="107">
        <v>283.0</v>
      </c>
      <c r="G128" s="11"/>
      <c r="I128" t="str">
        <f>IFERROR(VLOOKUP(D128,'2020 Points'!Q:R,2,0),)</f>
        <v/>
      </c>
    </row>
    <row r="129">
      <c r="A129" s="50">
        <v>128.0</v>
      </c>
      <c r="B129" s="50">
        <v>72.0</v>
      </c>
      <c r="C129" s="71" t="s">
        <v>4421</v>
      </c>
      <c r="D129" s="107" t="s">
        <v>340</v>
      </c>
      <c r="E129" s="107" t="s">
        <v>12222</v>
      </c>
      <c r="F129" s="107">
        <v>279.0</v>
      </c>
      <c r="G129" s="11"/>
      <c r="I129" t="str">
        <f>IFERROR(VLOOKUP(D129,'2020 Points'!Q:R,2,0),)</f>
        <v/>
      </c>
    </row>
    <row r="130">
      <c r="A130" s="50">
        <v>129.0</v>
      </c>
      <c r="B130" s="50">
        <v>233.0</v>
      </c>
      <c r="C130" s="70" t="s">
        <v>530</v>
      </c>
      <c r="D130" s="107" t="s">
        <v>1069</v>
      </c>
      <c r="E130" s="107" t="s">
        <v>8594</v>
      </c>
      <c r="F130" s="107">
        <v>279.0</v>
      </c>
      <c r="G130" s="11"/>
      <c r="I130" t="str">
        <f>IFERROR(VLOOKUP(D130,'2020 Points'!Q:R,2,0),)</f>
        <v/>
      </c>
    </row>
    <row r="131">
      <c r="A131" s="50">
        <v>130.0</v>
      </c>
      <c r="B131" s="50">
        <v>190.0</v>
      </c>
      <c r="C131" s="70" t="s">
        <v>1025</v>
      </c>
      <c r="D131" s="107" t="s">
        <v>959</v>
      </c>
      <c r="E131" s="107" t="s">
        <v>12219</v>
      </c>
      <c r="F131" s="107">
        <v>271.0</v>
      </c>
      <c r="G131" s="11"/>
      <c r="I131" t="str">
        <f>IFERROR(VLOOKUP(D131,'2020 Points'!Q:R,2,0),)</f>
        <v/>
      </c>
    </row>
    <row r="132">
      <c r="A132" s="50">
        <v>131.0</v>
      </c>
      <c r="B132" s="50">
        <v>457.0</v>
      </c>
      <c r="C132" s="70" t="s">
        <v>1200</v>
      </c>
      <c r="D132" s="107" t="s">
        <v>11312</v>
      </c>
      <c r="E132" s="107" t="s">
        <v>8594</v>
      </c>
      <c r="F132" s="107">
        <v>267.0</v>
      </c>
      <c r="G132" s="11"/>
      <c r="I132" t="str">
        <f>IFERROR(VLOOKUP(D132,'2020 Points'!Q:R,2,0),)</f>
        <v/>
      </c>
    </row>
    <row r="133">
      <c r="A133" s="50">
        <v>132.0</v>
      </c>
      <c r="B133" s="50">
        <v>953.0</v>
      </c>
      <c r="C133" s="70" t="s">
        <v>5333</v>
      </c>
      <c r="D133" s="107" t="s">
        <v>2055</v>
      </c>
      <c r="E133" s="107" t="s">
        <v>10758</v>
      </c>
      <c r="F133" s="107">
        <v>265.0</v>
      </c>
      <c r="G133" s="11"/>
      <c r="I133" t="str">
        <f>IFERROR(VLOOKUP(D133,'2020 Points'!Q:R,2,0),)</f>
        <v/>
      </c>
    </row>
    <row r="134">
      <c r="A134" s="50">
        <v>133.0</v>
      </c>
      <c r="B134" s="50">
        <v>104.0</v>
      </c>
      <c r="C134" s="71" t="s">
        <v>150</v>
      </c>
      <c r="D134" s="107" t="s">
        <v>296</v>
      </c>
      <c r="E134" s="107" t="s">
        <v>12212</v>
      </c>
      <c r="F134" s="107">
        <v>265.0</v>
      </c>
      <c r="G134" s="11"/>
      <c r="I134" t="str">
        <f>IFERROR(VLOOKUP(D134,'2020 Points'!Q:R,2,0),)</f>
        <v/>
      </c>
    </row>
    <row r="135">
      <c r="A135" s="50">
        <v>134.0</v>
      </c>
      <c r="B135" s="50">
        <v>332.0</v>
      </c>
      <c r="C135" s="70" t="s">
        <v>4587</v>
      </c>
      <c r="D135" s="107" t="s">
        <v>522</v>
      </c>
      <c r="E135" s="107" t="s">
        <v>12217</v>
      </c>
      <c r="F135" s="107">
        <v>264.0</v>
      </c>
      <c r="G135" s="11"/>
      <c r="I135" t="str">
        <f>IFERROR(VLOOKUP(D135,'2020 Points'!Q:R,2,0),)</f>
        <v/>
      </c>
    </row>
    <row r="136">
      <c r="A136" s="50">
        <v>135.0</v>
      </c>
      <c r="B136" s="50">
        <v>148.0</v>
      </c>
      <c r="C136" s="70" t="s">
        <v>4362</v>
      </c>
      <c r="D136" s="107" t="s">
        <v>1896</v>
      </c>
      <c r="E136" s="107" t="s">
        <v>12214</v>
      </c>
      <c r="F136" s="107">
        <v>262.0</v>
      </c>
      <c r="G136" s="11"/>
      <c r="I136" t="str">
        <f>IFERROR(VLOOKUP(D136,'2020 Points'!Q:R,2,0),)</f>
        <v/>
      </c>
    </row>
    <row r="137">
      <c r="A137" s="50">
        <v>136.0</v>
      </c>
      <c r="B137" s="50">
        <v>272.0</v>
      </c>
      <c r="C137" s="70" t="s">
        <v>293</v>
      </c>
      <c r="D137" s="107" t="s">
        <v>1194</v>
      </c>
      <c r="E137" s="107" t="s">
        <v>12215</v>
      </c>
      <c r="F137" s="107">
        <v>254.0</v>
      </c>
      <c r="G137" s="11"/>
      <c r="I137" t="str">
        <f>IFERROR(VLOOKUP(D137,'2020 Points'!Q:R,2,0),)</f>
        <v/>
      </c>
    </row>
    <row r="138">
      <c r="A138" s="50">
        <v>137.0</v>
      </c>
      <c r="B138" s="50">
        <v>146.0</v>
      </c>
      <c r="C138" s="70" t="s">
        <v>4380</v>
      </c>
      <c r="D138" s="107" t="s">
        <v>590</v>
      </c>
      <c r="E138" s="107" t="s">
        <v>12216</v>
      </c>
      <c r="F138" s="107">
        <v>254.0</v>
      </c>
      <c r="G138" s="11"/>
      <c r="I138" t="str">
        <f>IFERROR(VLOOKUP(D138,'2020 Points'!Q:R,2,0),)</f>
        <v/>
      </c>
    </row>
    <row r="139">
      <c r="A139" s="50">
        <v>138.0</v>
      </c>
      <c r="B139" s="50">
        <v>41.0</v>
      </c>
      <c r="C139" s="71" t="s">
        <v>5432</v>
      </c>
      <c r="D139" s="107" t="s">
        <v>10863</v>
      </c>
      <c r="E139" s="107" t="s">
        <v>11206</v>
      </c>
      <c r="F139" s="107">
        <v>251.0</v>
      </c>
      <c r="G139" s="11"/>
      <c r="I139" t="str">
        <f>IFERROR(VLOOKUP(D139,'2020 Points'!Q:R,2,0),)</f>
        <v>Will</v>
      </c>
    </row>
    <row r="140">
      <c r="A140" s="50">
        <v>139.0</v>
      </c>
      <c r="B140" s="50">
        <v>600.0</v>
      </c>
      <c r="C140" s="70" t="s">
        <v>1565</v>
      </c>
      <c r="D140" s="107" t="s">
        <v>783</v>
      </c>
      <c r="E140" s="107" t="s">
        <v>139</v>
      </c>
      <c r="F140" s="107">
        <v>245.0</v>
      </c>
      <c r="G140" s="11"/>
      <c r="I140" t="str">
        <f>IFERROR(VLOOKUP(D140,'2020 Points'!Q:R,2,0),)</f>
        <v/>
      </c>
    </row>
    <row r="141">
      <c r="A141" s="50">
        <v>140.0</v>
      </c>
      <c r="B141" s="50">
        <v>136.0</v>
      </c>
      <c r="C141" s="71" t="s">
        <v>129</v>
      </c>
      <c r="D141" s="107" t="s">
        <v>761</v>
      </c>
      <c r="E141" s="107" t="s">
        <v>12216</v>
      </c>
      <c r="F141" s="107">
        <v>241.0</v>
      </c>
      <c r="G141" s="11"/>
      <c r="I141" t="str">
        <f>IFERROR(VLOOKUP(D141,'2020 Points'!Q:R,2,0),)</f>
        <v/>
      </c>
    </row>
    <row r="142">
      <c r="A142" s="50">
        <v>141.0</v>
      </c>
      <c r="B142" s="50">
        <v>130.0</v>
      </c>
      <c r="C142" s="71" t="s">
        <v>138</v>
      </c>
      <c r="D142" s="107" t="s">
        <v>713</v>
      </c>
      <c r="E142" s="107" t="s">
        <v>12213</v>
      </c>
      <c r="F142" s="107">
        <v>241.0</v>
      </c>
      <c r="G142" s="11"/>
      <c r="I142" t="str">
        <f>IFERROR(VLOOKUP(D142,'2020 Points'!Q:R,2,0),)</f>
        <v/>
      </c>
    </row>
    <row r="143">
      <c r="A143" s="50">
        <v>142.0</v>
      </c>
      <c r="B143" s="50">
        <v>389.0</v>
      </c>
      <c r="C143" s="70" t="s">
        <v>4451</v>
      </c>
      <c r="D143" s="107" t="s">
        <v>21</v>
      </c>
      <c r="E143" s="107" t="s">
        <v>12216</v>
      </c>
      <c r="F143" s="107">
        <v>234.0</v>
      </c>
      <c r="G143" s="11"/>
      <c r="I143" t="str">
        <f>IFERROR(VLOOKUP(D143,'2020 Points'!Q:R,2,0),)</f>
        <v/>
      </c>
    </row>
    <row r="144">
      <c r="A144" s="50">
        <v>143.0</v>
      </c>
      <c r="B144" s="50">
        <v>1146.0</v>
      </c>
      <c r="C144" s="70" t="s">
        <v>5511</v>
      </c>
      <c r="D144" s="107" t="s">
        <v>179</v>
      </c>
      <c r="E144" s="107" t="s">
        <v>12223</v>
      </c>
      <c r="F144" s="107">
        <v>234.0</v>
      </c>
      <c r="G144" s="11"/>
      <c r="I144" t="str">
        <f>IFERROR(VLOOKUP(D144,'2020 Points'!Q:R,2,0),)</f>
        <v/>
      </c>
    </row>
    <row r="145">
      <c r="A145" s="50">
        <v>144.0</v>
      </c>
      <c r="B145" s="50">
        <v>311.0</v>
      </c>
      <c r="C145" s="70" t="s">
        <v>222</v>
      </c>
      <c r="D145" s="107" t="s">
        <v>1035</v>
      </c>
      <c r="E145" s="107" t="s">
        <v>139</v>
      </c>
      <c r="F145" s="107">
        <v>234.0</v>
      </c>
      <c r="G145" s="11"/>
      <c r="I145" t="str">
        <f>IFERROR(VLOOKUP(D145,'2020 Points'!Q:R,2,0),)</f>
        <v/>
      </c>
    </row>
    <row r="146">
      <c r="A146" s="50">
        <v>145.0</v>
      </c>
      <c r="B146" s="50">
        <v>796.0</v>
      </c>
      <c r="C146" s="70" t="s">
        <v>4534</v>
      </c>
      <c r="D146" s="107" t="s">
        <v>1028</v>
      </c>
      <c r="E146" s="107" t="s">
        <v>8968</v>
      </c>
      <c r="F146" s="107">
        <v>233.0</v>
      </c>
      <c r="G146" s="11"/>
      <c r="I146" t="str">
        <f>IFERROR(VLOOKUP(D146,'2020 Points'!Q:R,2,0),)</f>
        <v/>
      </c>
    </row>
    <row r="147">
      <c r="A147" s="50">
        <v>146.0</v>
      </c>
      <c r="B147" s="50">
        <v>200.0</v>
      </c>
      <c r="C147" s="70" t="s">
        <v>4345</v>
      </c>
      <c r="D147" s="107" t="s">
        <v>729</v>
      </c>
      <c r="E147" s="107" t="s">
        <v>12218</v>
      </c>
      <c r="F147" s="107">
        <v>233.0</v>
      </c>
      <c r="G147" s="11"/>
      <c r="I147" t="str">
        <f>IFERROR(VLOOKUP(D147,'2020 Points'!Q:R,2,0),)</f>
        <v/>
      </c>
    </row>
    <row r="148">
      <c r="A148" s="50">
        <v>147.0</v>
      </c>
      <c r="B148" s="50">
        <v>380.0</v>
      </c>
      <c r="C148" s="70" t="s">
        <v>5313</v>
      </c>
      <c r="D148" s="107" t="s">
        <v>813</v>
      </c>
      <c r="E148" s="107" t="s">
        <v>8596</v>
      </c>
      <c r="F148" s="107">
        <v>228.0</v>
      </c>
      <c r="G148" s="11"/>
      <c r="I148" t="str">
        <f>IFERROR(VLOOKUP(D148,'2020 Points'!Q:R,2,0),)</f>
        <v/>
      </c>
    </row>
    <row r="149">
      <c r="A149" s="50">
        <v>148.0</v>
      </c>
      <c r="B149" s="50">
        <v>129.0</v>
      </c>
      <c r="C149" s="71" t="s">
        <v>4350</v>
      </c>
      <c r="D149" s="107" t="s">
        <v>3459</v>
      </c>
      <c r="E149" s="107" t="s">
        <v>12216</v>
      </c>
      <c r="F149" s="107">
        <v>227.0</v>
      </c>
      <c r="G149" s="11"/>
      <c r="I149" t="str">
        <f>IFERROR(VLOOKUP(D149,'2020 Points'!Q:R,2,0),)</f>
        <v>Nick</v>
      </c>
    </row>
    <row r="150">
      <c r="A150" s="50">
        <v>149.0</v>
      </c>
      <c r="B150" s="50">
        <v>571.0</v>
      </c>
      <c r="C150" s="70" t="s">
        <v>309</v>
      </c>
      <c r="D150" s="107" t="s">
        <v>873</v>
      </c>
      <c r="E150" s="107" t="s">
        <v>12215</v>
      </c>
      <c r="F150" s="107">
        <v>224.0</v>
      </c>
      <c r="G150" s="11"/>
      <c r="I150" t="str">
        <f>IFERROR(VLOOKUP(D150,'2020 Points'!Q:R,2,0),)</f>
        <v/>
      </c>
    </row>
    <row r="151">
      <c r="A151" s="50">
        <v>150.0</v>
      </c>
      <c r="B151" s="50">
        <v>174.0</v>
      </c>
      <c r="C151" s="70" t="s">
        <v>202</v>
      </c>
      <c r="D151" s="107" t="s">
        <v>1274</v>
      </c>
      <c r="E151" s="107" t="s">
        <v>12219</v>
      </c>
      <c r="F151" s="107">
        <v>224.0</v>
      </c>
      <c r="G151" s="11"/>
      <c r="I151" t="str">
        <f>IFERROR(VLOOKUP(D151,'2020 Points'!Q:R,2,0),)</f>
        <v/>
      </c>
    </row>
    <row r="152">
      <c r="A152" s="50">
        <v>151.0</v>
      </c>
      <c r="B152" s="50">
        <v>296.0</v>
      </c>
      <c r="C152" s="70" t="s">
        <v>946</v>
      </c>
      <c r="D152" s="107" t="s">
        <v>2177</v>
      </c>
      <c r="E152" s="107" t="s">
        <v>11206</v>
      </c>
      <c r="F152" s="107">
        <v>220.0</v>
      </c>
      <c r="G152" s="11"/>
      <c r="I152" t="str">
        <f>IFERROR(VLOOKUP(D152,'2020 Points'!Q:R,2,0),)</f>
        <v/>
      </c>
    </row>
    <row r="153">
      <c r="A153" s="50">
        <v>152.0</v>
      </c>
      <c r="B153" s="50">
        <v>102.0</v>
      </c>
      <c r="C153" s="71" t="s">
        <v>1494</v>
      </c>
      <c r="D153" s="107" t="s">
        <v>3621</v>
      </c>
      <c r="E153" s="107" t="s">
        <v>12222</v>
      </c>
      <c r="F153" s="107">
        <v>217.0</v>
      </c>
      <c r="G153" s="11"/>
      <c r="I153" t="str">
        <f>IFERROR(VLOOKUP(D153,'2020 Points'!Q:R,2,0),)</f>
        <v/>
      </c>
    </row>
    <row r="154">
      <c r="A154" s="50">
        <v>153.0</v>
      </c>
      <c r="B154" s="50">
        <v>325.0</v>
      </c>
      <c r="C154" s="70" t="s">
        <v>5543</v>
      </c>
      <c r="D154" s="107" t="s">
        <v>1006</v>
      </c>
      <c r="E154" s="107" t="s">
        <v>12214</v>
      </c>
      <c r="F154" s="107">
        <v>216.0</v>
      </c>
      <c r="G154" s="11"/>
      <c r="I154" t="str">
        <f>IFERROR(VLOOKUP(D154,'2020 Points'!Q:R,2,0),)</f>
        <v/>
      </c>
    </row>
    <row r="155">
      <c r="A155" s="50">
        <v>154.0</v>
      </c>
      <c r="B155" s="50">
        <v>171.0</v>
      </c>
      <c r="C155" s="70" t="s">
        <v>105</v>
      </c>
      <c r="D155" s="107" t="s">
        <v>1951</v>
      </c>
      <c r="E155" s="107" t="s">
        <v>12217</v>
      </c>
      <c r="F155" s="107">
        <v>215.0</v>
      </c>
      <c r="G155" s="11"/>
      <c r="I155" t="str">
        <f>IFERROR(VLOOKUP(D155,'2020 Points'!Q:R,2,0),)</f>
        <v/>
      </c>
    </row>
    <row r="156">
      <c r="A156" s="50">
        <v>155.0</v>
      </c>
      <c r="B156" s="50">
        <v>239.0</v>
      </c>
      <c r="C156" s="70" t="s">
        <v>4571</v>
      </c>
      <c r="D156" s="107" t="s">
        <v>3492</v>
      </c>
      <c r="E156" s="107" t="s">
        <v>4326</v>
      </c>
      <c r="F156" s="107">
        <v>212.0</v>
      </c>
      <c r="G156" s="11"/>
      <c r="I156" t="str">
        <f>IFERROR(VLOOKUP(D156,'2020 Points'!Q:R,2,0),)</f>
        <v/>
      </c>
    </row>
    <row r="157">
      <c r="A157" s="50">
        <v>156.0</v>
      </c>
      <c r="B157" s="50">
        <v>588.0</v>
      </c>
      <c r="C157" s="70" t="s">
        <v>964</v>
      </c>
      <c r="D157" s="107" t="s">
        <v>3524</v>
      </c>
      <c r="E157" s="107" t="s">
        <v>8968</v>
      </c>
      <c r="F157" s="107">
        <v>210.0</v>
      </c>
      <c r="G157" s="11"/>
      <c r="I157" t="str">
        <f>IFERROR(VLOOKUP(D157,'2020 Points'!Q:R,2,0),)</f>
        <v/>
      </c>
    </row>
    <row r="158">
      <c r="A158" s="50">
        <v>157.0</v>
      </c>
      <c r="B158" s="50">
        <v>193.0</v>
      </c>
      <c r="C158" s="70" t="s">
        <v>1248</v>
      </c>
      <c r="D158" s="107" t="s">
        <v>2850</v>
      </c>
      <c r="E158" s="107" t="s">
        <v>12219</v>
      </c>
      <c r="F158" s="107">
        <v>209.0</v>
      </c>
      <c r="G158" s="11"/>
      <c r="I158" t="str">
        <f>IFERROR(VLOOKUP(D158,'2020 Points'!Q:R,2,0),)</f>
        <v/>
      </c>
    </row>
    <row r="159">
      <c r="A159" s="50">
        <v>158.0</v>
      </c>
      <c r="B159" s="50">
        <v>604.0</v>
      </c>
      <c r="C159" s="70" t="s">
        <v>9080</v>
      </c>
      <c r="D159" s="107" t="s">
        <v>912</v>
      </c>
      <c r="E159" s="107" t="s">
        <v>12212</v>
      </c>
      <c r="F159" s="107">
        <v>207.0</v>
      </c>
      <c r="G159" s="11"/>
      <c r="I159" t="str">
        <f>IFERROR(VLOOKUP(D159,'2020 Points'!Q:R,2,0),)</f>
        <v/>
      </c>
    </row>
    <row r="160">
      <c r="A160" s="50">
        <v>159.0</v>
      </c>
      <c r="B160" s="50">
        <v>111.0</v>
      </c>
      <c r="C160" s="71" t="s">
        <v>217</v>
      </c>
      <c r="D160" s="107" t="s">
        <v>11248</v>
      </c>
      <c r="E160" s="107" t="s">
        <v>12218</v>
      </c>
      <c r="F160" s="107">
        <v>207.0</v>
      </c>
      <c r="G160" s="11"/>
      <c r="I160" t="str">
        <f>IFERROR(VLOOKUP(D160,'2020 Points'!Q:R,2,0),)</f>
        <v/>
      </c>
    </row>
    <row r="161">
      <c r="A161" s="50">
        <v>160.0</v>
      </c>
      <c r="B161" s="50">
        <v>22.0</v>
      </c>
      <c r="C161" s="71" t="s">
        <v>1516</v>
      </c>
      <c r="D161" s="107" t="s">
        <v>371</v>
      </c>
      <c r="E161" s="107" t="s">
        <v>11205</v>
      </c>
      <c r="F161" s="107">
        <v>206.0</v>
      </c>
      <c r="G161" s="11"/>
      <c r="I161" t="str">
        <f>IFERROR(VLOOKUP(D161,'2020 Points'!Q:R,2,0),)</f>
        <v>Joe</v>
      </c>
    </row>
    <row r="162">
      <c r="A162" s="50">
        <v>161.0</v>
      </c>
      <c r="B162" s="50">
        <v>1565.0</v>
      </c>
      <c r="C162" s="70" t="s">
        <v>4657</v>
      </c>
      <c r="D162" s="107" t="s">
        <v>1484</v>
      </c>
      <c r="E162" s="107" t="s">
        <v>10758</v>
      </c>
      <c r="F162" s="107">
        <v>204.0</v>
      </c>
      <c r="G162" s="11"/>
      <c r="I162" t="str">
        <f>IFERROR(VLOOKUP(D162,'2020 Points'!Q:R,2,0),)</f>
        <v/>
      </c>
    </row>
    <row r="163">
      <c r="A163" s="50">
        <v>162.0</v>
      </c>
      <c r="B163" s="50">
        <v>453.0</v>
      </c>
      <c r="C163" s="70" t="s">
        <v>1082</v>
      </c>
      <c r="D163" s="107" t="s">
        <v>968</v>
      </c>
      <c r="E163" s="107" t="s">
        <v>12224</v>
      </c>
      <c r="F163" s="107">
        <v>203.0</v>
      </c>
      <c r="G163" s="11"/>
      <c r="I163" t="str">
        <f>IFERROR(VLOOKUP(D163,'2020 Points'!Q:R,2,0),)</f>
        <v/>
      </c>
    </row>
    <row r="164">
      <c r="A164" s="50">
        <v>163.0</v>
      </c>
      <c r="B164" s="50">
        <v>409.0</v>
      </c>
      <c r="C164" s="70" t="s">
        <v>4384</v>
      </c>
      <c r="D164" s="107" t="s">
        <v>1893</v>
      </c>
      <c r="E164" s="107" t="s">
        <v>115</v>
      </c>
      <c r="F164" s="107">
        <v>202.0</v>
      </c>
      <c r="G164" s="11"/>
      <c r="I164" t="str">
        <f>IFERROR(VLOOKUP(D164,'2020 Points'!Q:R,2,0),)</f>
        <v/>
      </c>
    </row>
    <row r="165">
      <c r="A165" s="50">
        <v>164.0</v>
      </c>
      <c r="B165" s="50">
        <v>122.0</v>
      </c>
      <c r="C165" s="71" t="s">
        <v>4385</v>
      </c>
      <c r="D165" s="107" t="s">
        <v>457</v>
      </c>
      <c r="E165" s="107" t="s">
        <v>12213</v>
      </c>
      <c r="F165" s="107">
        <v>202.0</v>
      </c>
      <c r="G165" s="11"/>
      <c r="I165" t="str">
        <f>IFERROR(VLOOKUP(D165,'2020 Points'!Q:R,2,0),)</f>
        <v/>
      </c>
    </row>
    <row r="166">
      <c r="A166" s="50">
        <v>165.0</v>
      </c>
      <c r="B166" s="50">
        <v>230.0</v>
      </c>
      <c r="C166" s="70" t="s">
        <v>397</v>
      </c>
      <c r="D166" s="107" t="s">
        <v>666</v>
      </c>
      <c r="E166" s="107" t="s">
        <v>115</v>
      </c>
      <c r="F166" s="107">
        <v>202.0</v>
      </c>
      <c r="G166" s="11"/>
      <c r="I166" t="str">
        <f>IFERROR(VLOOKUP(D166,'2020 Points'!Q:R,2,0),)</f>
        <v/>
      </c>
    </row>
    <row r="167">
      <c r="A167" s="50">
        <v>166.0</v>
      </c>
      <c r="B167" s="50">
        <v>315.0</v>
      </c>
      <c r="C167" s="70" t="s">
        <v>4353</v>
      </c>
      <c r="D167" s="107" t="s">
        <v>51</v>
      </c>
      <c r="E167" s="107" t="s">
        <v>12214</v>
      </c>
      <c r="F167" s="107">
        <v>200.0</v>
      </c>
      <c r="G167" s="11"/>
      <c r="I167" t="str">
        <f>IFERROR(VLOOKUP(D167,'2020 Points'!Q:R,2,0),)</f>
        <v/>
      </c>
    </row>
    <row r="168">
      <c r="A168" s="50">
        <v>167.0</v>
      </c>
      <c r="B168" s="50">
        <v>235.0</v>
      </c>
      <c r="C168" s="70" t="s">
        <v>733</v>
      </c>
      <c r="D168" s="107" t="s">
        <v>1971</v>
      </c>
      <c r="E168" s="107" t="s">
        <v>388</v>
      </c>
      <c r="F168" s="107">
        <v>196.0</v>
      </c>
      <c r="G168" s="11"/>
      <c r="I168" t="str">
        <f>IFERROR(VLOOKUP(D168,'2020 Points'!Q:R,2,0),)</f>
        <v/>
      </c>
    </row>
    <row r="169">
      <c r="A169" s="50">
        <v>168.0</v>
      </c>
      <c r="B169" s="50">
        <v>343.0</v>
      </c>
      <c r="C169" s="70" t="s">
        <v>4429</v>
      </c>
      <c r="D169" s="107" t="s">
        <v>3800</v>
      </c>
      <c r="E169" s="107" t="s">
        <v>12211</v>
      </c>
      <c r="F169" s="107">
        <v>196.0</v>
      </c>
      <c r="G169" s="11"/>
      <c r="I169" t="str">
        <f>IFERROR(VLOOKUP(D169,'2020 Points'!Q:R,2,0),)</f>
        <v/>
      </c>
    </row>
    <row r="170">
      <c r="A170" s="50">
        <v>169.0</v>
      </c>
      <c r="B170" s="50">
        <v>261.0</v>
      </c>
      <c r="C170" s="70" t="s">
        <v>198</v>
      </c>
      <c r="D170" s="107" t="s">
        <v>10786</v>
      </c>
      <c r="E170" s="107" t="s">
        <v>11207</v>
      </c>
      <c r="F170" s="107">
        <v>196.0</v>
      </c>
      <c r="G170" s="11"/>
      <c r="I170" t="str">
        <f>IFERROR(VLOOKUP(D170,'2020 Points'!Q:R,2,0),)</f>
        <v/>
      </c>
    </row>
    <row r="171">
      <c r="A171" s="50">
        <v>170.0</v>
      </c>
      <c r="B171" s="50">
        <v>120.0</v>
      </c>
      <c r="C171" s="71" t="s">
        <v>1494</v>
      </c>
      <c r="D171" s="107" t="s">
        <v>321</v>
      </c>
      <c r="E171" s="107" t="s">
        <v>12216</v>
      </c>
      <c r="F171" s="107">
        <v>195.0</v>
      </c>
      <c r="G171" s="11"/>
      <c r="I171" t="str">
        <f>IFERROR(VLOOKUP(D171,'2020 Points'!Q:R,2,0),)</f>
        <v>Andrew</v>
      </c>
    </row>
    <row r="172">
      <c r="A172" s="50">
        <v>171.0</v>
      </c>
      <c r="B172" s="72"/>
      <c r="C172" s="72"/>
      <c r="D172" s="107" t="s">
        <v>1552</v>
      </c>
      <c r="E172" s="107" t="s">
        <v>8968</v>
      </c>
      <c r="F172" s="107">
        <v>193.0</v>
      </c>
      <c r="G172" s="11"/>
      <c r="I172" t="str">
        <f>IFERROR(VLOOKUP(D172,'2020 Points'!Q:R,2,0),)</f>
        <v/>
      </c>
    </row>
    <row r="173">
      <c r="A173" s="50">
        <v>172.0</v>
      </c>
      <c r="B173" s="50">
        <v>144.0</v>
      </c>
      <c r="C173" s="71" t="s">
        <v>393</v>
      </c>
      <c r="D173" s="107" t="s">
        <v>1211</v>
      </c>
      <c r="E173" s="107" t="s">
        <v>12215</v>
      </c>
      <c r="F173" s="107">
        <v>192.0</v>
      </c>
      <c r="G173" s="11"/>
      <c r="I173" t="str">
        <f>IFERROR(VLOOKUP(D173,'2020 Points'!Q:R,2,0),)</f>
        <v/>
      </c>
    </row>
    <row r="174">
      <c r="A174" s="50">
        <v>173.0</v>
      </c>
      <c r="B174" s="50">
        <v>307.0</v>
      </c>
      <c r="C174" s="70" t="s">
        <v>437</v>
      </c>
      <c r="D174" s="107" t="s">
        <v>10843</v>
      </c>
      <c r="E174" s="107" t="s">
        <v>11207</v>
      </c>
      <c r="F174" s="107">
        <v>192.0</v>
      </c>
      <c r="G174" s="11"/>
      <c r="I174" t="str">
        <f>IFERROR(VLOOKUP(D174,'2020 Points'!Q:R,2,0),)</f>
        <v/>
      </c>
    </row>
    <row r="175">
      <c r="A175" s="50">
        <v>174.0</v>
      </c>
      <c r="B175" s="50">
        <v>44.0</v>
      </c>
      <c r="C175" s="71" t="s">
        <v>1159</v>
      </c>
      <c r="D175" s="107" t="s">
        <v>10764</v>
      </c>
      <c r="E175" s="107" t="s">
        <v>9918</v>
      </c>
      <c r="F175" s="107">
        <v>191.0</v>
      </c>
      <c r="G175" s="11"/>
      <c r="I175" t="str">
        <f>IFERROR(VLOOKUP(D175,'2020 Points'!Q:R,2,0),)</f>
        <v>Nick</v>
      </c>
    </row>
    <row r="176">
      <c r="A176" s="50">
        <v>175.0</v>
      </c>
      <c r="B176" s="50">
        <v>353.0</v>
      </c>
      <c r="C176" s="70" t="s">
        <v>4718</v>
      </c>
      <c r="D176" s="107" t="s">
        <v>2412</v>
      </c>
      <c r="E176" s="107" t="s">
        <v>12211</v>
      </c>
      <c r="F176" s="107">
        <v>190.0</v>
      </c>
      <c r="G176" s="11"/>
      <c r="I176" t="str">
        <f>IFERROR(VLOOKUP(D176,'2020 Points'!Q:R,2,0),)</f>
        <v/>
      </c>
    </row>
    <row r="177">
      <c r="A177" s="50">
        <v>176.0</v>
      </c>
      <c r="B177" s="50">
        <v>528.0</v>
      </c>
      <c r="C177" s="70" t="s">
        <v>372</v>
      </c>
      <c r="D177" s="107" t="s">
        <v>1904</v>
      </c>
      <c r="E177" s="107" t="s">
        <v>12214</v>
      </c>
      <c r="F177" s="107">
        <v>190.0</v>
      </c>
      <c r="G177" s="11"/>
      <c r="I177" t="str">
        <f>IFERROR(VLOOKUP(D177,'2020 Points'!Q:R,2,0),)</f>
        <v/>
      </c>
    </row>
    <row r="178">
      <c r="A178" s="50">
        <v>177.0</v>
      </c>
      <c r="B178" s="50">
        <v>194.0</v>
      </c>
      <c r="C178" s="70" t="s">
        <v>105</v>
      </c>
      <c r="D178" s="107" t="s">
        <v>649</v>
      </c>
      <c r="E178" s="107" t="s">
        <v>12220</v>
      </c>
      <c r="F178" s="107">
        <v>188.0</v>
      </c>
      <c r="G178" s="11"/>
      <c r="I178" t="str">
        <f>IFERROR(VLOOKUP(D178,'2020 Points'!Q:R,2,0),)</f>
        <v/>
      </c>
    </row>
    <row r="179">
      <c r="A179" s="50">
        <v>178.0</v>
      </c>
      <c r="B179" s="50">
        <v>160.0</v>
      </c>
      <c r="C179" s="71" t="s">
        <v>1829</v>
      </c>
      <c r="D179" s="107" t="s">
        <v>2253</v>
      </c>
      <c r="E179" s="107" t="s">
        <v>12221</v>
      </c>
      <c r="F179" s="107">
        <v>185.0</v>
      </c>
      <c r="G179" s="11"/>
      <c r="I179" t="str">
        <f>IFERROR(VLOOKUP(D179,'2020 Points'!Q:R,2,0),)</f>
        <v/>
      </c>
    </row>
    <row r="180">
      <c r="A180" s="50">
        <v>179.0</v>
      </c>
      <c r="B180" s="50">
        <v>2098.0</v>
      </c>
      <c r="C180" s="70" t="s">
        <v>12225</v>
      </c>
      <c r="D180" s="107" t="s">
        <v>221</v>
      </c>
      <c r="E180" s="107" t="s">
        <v>9918</v>
      </c>
      <c r="F180" s="107">
        <v>185.0</v>
      </c>
      <c r="G180" s="11"/>
      <c r="I180" t="str">
        <f>IFERROR(VLOOKUP(D180,'2020 Points'!Q:R,2,0),)</f>
        <v/>
      </c>
    </row>
    <row r="181">
      <c r="A181" s="50">
        <v>180.0</v>
      </c>
      <c r="B181" s="50">
        <v>542.0</v>
      </c>
      <c r="C181" s="70" t="s">
        <v>422</v>
      </c>
      <c r="D181" s="107" t="s">
        <v>177</v>
      </c>
      <c r="E181" s="107" t="s">
        <v>8596</v>
      </c>
      <c r="F181" s="107">
        <v>183.0</v>
      </c>
      <c r="G181" s="11"/>
      <c r="I181" t="str">
        <f>IFERROR(VLOOKUP(D181,'2020 Points'!Q:R,2,0),)</f>
        <v/>
      </c>
    </row>
    <row r="182">
      <c r="A182" s="50">
        <v>181.0</v>
      </c>
      <c r="B182" s="50">
        <v>377.0</v>
      </c>
      <c r="C182" s="70" t="s">
        <v>4458</v>
      </c>
      <c r="D182" s="107" t="s">
        <v>67</v>
      </c>
      <c r="E182" s="107" t="s">
        <v>8968</v>
      </c>
      <c r="F182" s="107">
        <v>182.0</v>
      </c>
      <c r="G182" s="11"/>
      <c r="I182" t="str">
        <f>IFERROR(VLOOKUP(D182,'2020 Points'!Q:R,2,0),)</f>
        <v/>
      </c>
    </row>
    <row r="183">
      <c r="A183" s="50">
        <v>182.0</v>
      </c>
      <c r="B183" s="50">
        <v>93.0</v>
      </c>
      <c r="C183" s="71" t="s">
        <v>4394</v>
      </c>
      <c r="D183" s="107" t="s">
        <v>3473</v>
      </c>
      <c r="E183" s="107" t="s">
        <v>11207</v>
      </c>
      <c r="F183" s="107">
        <v>181.0</v>
      </c>
      <c r="G183" s="11"/>
      <c r="I183" t="str">
        <f>IFERROR(VLOOKUP(D183,'2020 Points'!Q:R,2,0),)</f>
        <v/>
      </c>
    </row>
    <row r="184">
      <c r="A184" s="50">
        <v>183.0</v>
      </c>
      <c r="B184" s="50">
        <v>128.0</v>
      </c>
      <c r="C184" s="71" t="s">
        <v>252</v>
      </c>
      <c r="D184" s="107" t="s">
        <v>1898</v>
      </c>
      <c r="E184" s="107" t="s">
        <v>11206</v>
      </c>
      <c r="F184" s="107">
        <v>176.0</v>
      </c>
      <c r="G184" s="11"/>
      <c r="I184" t="str">
        <f>IFERROR(VLOOKUP(D184,'2020 Points'!Q:R,2,0),)</f>
        <v/>
      </c>
    </row>
    <row r="185">
      <c r="A185" s="50">
        <v>184.0</v>
      </c>
      <c r="B185" s="50">
        <v>169.0</v>
      </c>
      <c r="C185" s="71" t="s">
        <v>1226</v>
      </c>
      <c r="D185" s="107" t="s">
        <v>1173</v>
      </c>
      <c r="E185" s="107" t="s">
        <v>11209</v>
      </c>
      <c r="F185" s="107">
        <v>176.0</v>
      </c>
      <c r="G185" s="11"/>
      <c r="I185" t="str">
        <f>IFERROR(VLOOKUP(D185,'2020 Points'!Q:R,2,0),)</f>
        <v/>
      </c>
    </row>
    <row r="186">
      <c r="A186" s="50">
        <v>185.0</v>
      </c>
      <c r="B186" s="50">
        <v>306.0</v>
      </c>
      <c r="C186" s="70" t="s">
        <v>4473</v>
      </c>
      <c r="D186" s="107" t="s">
        <v>2205</v>
      </c>
      <c r="E186" s="107" t="s">
        <v>11204</v>
      </c>
      <c r="F186" s="107">
        <v>176.0</v>
      </c>
      <c r="G186" s="11"/>
      <c r="I186" t="str">
        <f>IFERROR(VLOOKUP(D186,'2020 Points'!Q:R,2,0),)</f>
        <v/>
      </c>
    </row>
    <row r="187">
      <c r="A187" s="50">
        <v>186.0</v>
      </c>
      <c r="B187" s="50">
        <v>1721.0</v>
      </c>
      <c r="C187" s="70" t="s">
        <v>12226</v>
      </c>
      <c r="D187" s="107" t="s">
        <v>2045</v>
      </c>
      <c r="E187" s="107" t="s">
        <v>4643</v>
      </c>
      <c r="F187" s="107">
        <v>176.0</v>
      </c>
      <c r="G187" s="11"/>
      <c r="I187" t="str">
        <f>IFERROR(VLOOKUP(D187,'2020 Points'!Q:R,2,0),)</f>
        <v/>
      </c>
    </row>
    <row r="188">
      <c r="A188" s="50">
        <v>187.0</v>
      </c>
      <c r="B188" s="50">
        <v>451.0</v>
      </c>
      <c r="C188" s="70" t="s">
        <v>683</v>
      </c>
      <c r="D188" s="107" t="s">
        <v>3467</v>
      </c>
      <c r="E188" s="107" t="s">
        <v>11225</v>
      </c>
      <c r="F188" s="107">
        <v>175.0</v>
      </c>
      <c r="G188" s="11"/>
      <c r="I188" t="str">
        <f>IFERROR(VLOOKUP(D188,'2020 Points'!Q:R,2,0),)</f>
        <v/>
      </c>
    </row>
    <row r="189">
      <c r="A189" s="50">
        <v>188.0</v>
      </c>
      <c r="B189" s="50">
        <v>103.0</v>
      </c>
      <c r="C189" s="71" t="s">
        <v>705</v>
      </c>
      <c r="D189" s="107" t="s">
        <v>2039</v>
      </c>
      <c r="E189" s="107" t="s">
        <v>12227</v>
      </c>
      <c r="F189" s="107">
        <v>175.0</v>
      </c>
      <c r="G189" s="11"/>
      <c r="I189" t="str">
        <f>IFERROR(VLOOKUP(D189,'2020 Points'!Q:R,2,0),)</f>
        <v/>
      </c>
    </row>
    <row r="190">
      <c r="A190" s="50">
        <v>189.0</v>
      </c>
      <c r="B190" s="50">
        <v>266.0</v>
      </c>
      <c r="C190" s="70" t="s">
        <v>109</v>
      </c>
      <c r="D190" s="107" t="s">
        <v>3533</v>
      </c>
      <c r="E190" s="107" t="s">
        <v>12218</v>
      </c>
      <c r="F190" s="107">
        <v>175.0</v>
      </c>
      <c r="G190" s="11"/>
      <c r="I190" t="str">
        <f>IFERROR(VLOOKUP(D190,'2020 Points'!Q:R,2,0),)</f>
        <v/>
      </c>
    </row>
    <row r="191">
      <c r="A191" s="50">
        <v>190.0</v>
      </c>
      <c r="B191" s="50">
        <v>730.0</v>
      </c>
      <c r="C191" s="70" t="s">
        <v>4736</v>
      </c>
      <c r="D191" s="107" t="s">
        <v>1863</v>
      </c>
      <c r="E191" s="107" t="s">
        <v>12212</v>
      </c>
      <c r="F191" s="107">
        <v>174.0</v>
      </c>
      <c r="G191" s="11"/>
      <c r="I191" t="str">
        <f>IFERROR(VLOOKUP(D191,'2020 Points'!Q:R,2,0),)</f>
        <v/>
      </c>
    </row>
    <row r="192">
      <c r="A192" s="50">
        <v>191.0</v>
      </c>
      <c r="B192" s="50">
        <v>147.0</v>
      </c>
      <c r="C192" s="71" t="s">
        <v>4487</v>
      </c>
      <c r="D192" s="107" t="s">
        <v>492</v>
      </c>
      <c r="E192" s="107" t="s">
        <v>11206</v>
      </c>
      <c r="F192" s="107">
        <v>174.0</v>
      </c>
      <c r="G192" s="11"/>
      <c r="I192" t="str">
        <f>IFERROR(VLOOKUP(D192,'2020 Points'!Q:R,2,0),)</f>
        <v/>
      </c>
    </row>
    <row r="193">
      <c r="A193" s="50">
        <v>192.0</v>
      </c>
      <c r="B193" s="50">
        <v>432.0</v>
      </c>
      <c r="C193" s="70" t="s">
        <v>4427</v>
      </c>
      <c r="D193" s="107" t="s">
        <v>2023</v>
      </c>
      <c r="E193" s="107" t="s">
        <v>11207</v>
      </c>
      <c r="F193" s="107">
        <v>173.0</v>
      </c>
      <c r="G193" s="11"/>
      <c r="I193" t="str">
        <f>IFERROR(VLOOKUP(D193,'2020 Points'!Q:R,2,0),)</f>
        <v/>
      </c>
    </row>
    <row r="194">
      <c r="A194" s="50">
        <v>193.0</v>
      </c>
      <c r="B194" s="50">
        <v>560.0</v>
      </c>
      <c r="C194" s="70" t="s">
        <v>4412</v>
      </c>
      <c r="D194" s="107" t="s">
        <v>504</v>
      </c>
      <c r="E194" s="107" t="s">
        <v>12212</v>
      </c>
      <c r="F194" s="107">
        <v>173.0</v>
      </c>
      <c r="G194" s="11"/>
      <c r="I194" t="str">
        <f>IFERROR(VLOOKUP(D194,'2020 Points'!Q:R,2,0),)</f>
        <v/>
      </c>
    </row>
    <row r="195">
      <c r="A195" s="50">
        <v>194.0</v>
      </c>
      <c r="B195" s="50">
        <v>763.0</v>
      </c>
      <c r="C195" s="70" t="s">
        <v>5604</v>
      </c>
      <c r="D195" s="107" t="s">
        <v>153</v>
      </c>
      <c r="E195" s="107" t="s">
        <v>11789</v>
      </c>
      <c r="F195" s="107">
        <v>173.0</v>
      </c>
      <c r="G195" s="11"/>
      <c r="I195" t="str">
        <f>IFERROR(VLOOKUP(D195,'2020 Points'!Q:R,2,0),)</f>
        <v/>
      </c>
    </row>
    <row r="196">
      <c r="A196" s="50">
        <v>195.0</v>
      </c>
      <c r="B196" s="50">
        <v>339.0</v>
      </c>
      <c r="C196" s="70" t="s">
        <v>152</v>
      </c>
      <c r="D196" s="107" t="s">
        <v>197</v>
      </c>
      <c r="E196" s="107" t="s">
        <v>12217</v>
      </c>
      <c r="F196" s="107">
        <v>172.0</v>
      </c>
      <c r="G196" s="11"/>
      <c r="I196" t="str">
        <f>IFERROR(VLOOKUP(D196,'2020 Points'!Q:R,2,0),)</f>
        <v/>
      </c>
    </row>
    <row r="197">
      <c r="A197" s="50">
        <v>196.0</v>
      </c>
      <c r="B197" s="50">
        <v>577.0</v>
      </c>
      <c r="C197" s="70" t="s">
        <v>1162</v>
      </c>
      <c r="D197" s="107" t="s">
        <v>1527</v>
      </c>
      <c r="E197" s="107" t="s">
        <v>12218</v>
      </c>
      <c r="F197" s="107">
        <v>171.0</v>
      </c>
      <c r="G197" s="11"/>
      <c r="I197" t="str">
        <f>IFERROR(VLOOKUP(D197,'2020 Points'!Q:R,2,0),)</f>
        <v/>
      </c>
    </row>
    <row r="198">
      <c r="A198" s="50">
        <v>197.0</v>
      </c>
      <c r="B198" s="50">
        <v>444.0</v>
      </c>
      <c r="C198" s="70" t="s">
        <v>4451</v>
      </c>
      <c r="D198" s="107" t="s">
        <v>11232</v>
      </c>
      <c r="E198" s="107" t="s">
        <v>10912</v>
      </c>
      <c r="F198" s="107">
        <v>171.0</v>
      </c>
      <c r="G198" s="11"/>
      <c r="I198" t="str">
        <f>IFERROR(VLOOKUP(D198,'2020 Points'!Q:R,2,0),)</f>
        <v/>
      </c>
    </row>
    <row r="199">
      <c r="A199" s="50">
        <v>198.0</v>
      </c>
      <c r="B199" s="50">
        <v>145.0</v>
      </c>
      <c r="C199" s="71" t="s">
        <v>4351</v>
      </c>
      <c r="D199" s="107" t="s">
        <v>974</v>
      </c>
      <c r="E199" s="107" t="s">
        <v>139</v>
      </c>
      <c r="F199" s="107">
        <v>170.0</v>
      </c>
      <c r="G199" s="11"/>
      <c r="I199" t="str">
        <f>IFERROR(VLOOKUP(D199,'2020 Points'!Q:R,2,0),)</f>
        <v/>
      </c>
    </row>
    <row r="200">
      <c r="A200" s="50">
        <v>199.0</v>
      </c>
      <c r="B200" s="50">
        <v>677.0</v>
      </c>
      <c r="C200" s="70" t="s">
        <v>239</v>
      </c>
      <c r="D200" s="107" t="s">
        <v>12228</v>
      </c>
      <c r="E200" s="107" t="s">
        <v>9091</v>
      </c>
      <c r="F200" s="107">
        <v>170.0</v>
      </c>
      <c r="G200" s="11"/>
      <c r="I200" t="str">
        <f>IFERROR(VLOOKUP(D200,'2020 Points'!Q:R,2,0),)</f>
        <v/>
      </c>
    </row>
    <row r="201">
      <c r="A201" s="49">
        <v>200.0</v>
      </c>
      <c r="B201" s="49">
        <v>904.0</v>
      </c>
      <c r="C201" s="153" t="s">
        <v>5412</v>
      </c>
      <c r="D201" s="108" t="s">
        <v>11385</v>
      </c>
      <c r="E201" s="108" t="s">
        <v>12224</v>
      </c>
      <c r="F201" s="108">
        <v>170.0</v>
      </c>
      <c r="G201" s="11"/>
      <c r="I201" t="str">
        <f>IFERROR(VLOOKUP(D201,'2020 Points'!Q:R,2,0),)</f>
        <v/>
      </c>
    </row>
    <row r="202">
      <c r="A202" s="50">
        <v>201.0</v>
      </c>
      <c r="B202" s="50">
        <v>253.0</v>
      </c>
      <c r="C202" s="70" t="s">
        <v>4383</v>
      </c>
      <c r="D202" s="107" t="s">
        <v>503</v>
      </c>
      <c r="E202" s="107" t="s">
        <v>12213</v>
      </c>
      <c r="F202" s="107">
        <v>170.0</v>
      </c>
      <c r="G202" s="11"/>
      <c r="I202" t="str">
        <f>IFERROR(VLOOKUP(D202,'2020 Points'!Q:R,2,0),)</f>
        <v/>
      </c>
    </row>
    <row r="203">
      <c r="A203" s="50">
        <v>202.0</v>
      </c>
      <c r="B203" s="50">
        <v>681.0</v>
      </c>
      <c r="C203" s="70" t="s">
        <v>5861</v>
      </c>
      <c r="D203" s="107" t="s">
        <v>1883</v>
      </c>
      <c r="E203" s="107" t="s">
        <v>12216</v>
      </c>
      <c r="F203" s="107">
        <v>167.0</v>
      </c>
      <c r="G203" s="11"/>
      <c r="I203" t="str">
        <f>IFERROR(VLOOKUP(D203,'2020 Points'!Q:R,2,0),)</f>
        <v/>
      </c>
    </row>
    <row r="204">
      <c r="A204" s="50">
        <v>203.0</v>
      </c>
      <c r="B204" s="72"/>
      <c r="C204" s="72"/>
      <c r="D204" s="107" t="s">
        <v>2214</v>
      </c>
      <c r="E204" s="107" t="s">
        <v>11209</v>
      </c>
      <c r="F204" s="107">
        <v>166.0</v>
      </c>
      <c r="G204" s="11"/>
      <c r="I204" t="str">
        <f>IFERROR(VLOOKUP(D204,'2020 Points'!Q:R,2,0),)</f>
        <v/>
      </c>
    </row>
    <row r="205">
      <c r="A205" s="50">
        <v>204.0</v>
      </c>
      <c r="B205" s="50">
        <v>243.0</v>
      </c>
      <c r="C205" s="70" t="s">
        <v>119</v>
      </c>
      <c r="D205" s="107" t="s">
        <v>10858</v>
      </c>
      <c r="E205" s="107" t="s">
        <v>8597</v>
      </c>
      <c r="F205" s="107">
        <v>165.0</v>
      </c>
      <c r="G205" s="11"/>
      <c r="I205" t="str">
        <f>IFERROR(VLOOKUP(D205,'2020 Points'!Q:R,2,0),)</f>
        <v/>
      </c>
    </row>
    <row r="206">
      <c r="A206" s="50">
        <v>205.0</v>
      </c>
      <c r="B206" s="50">
        <v>655.0</v>
      </c>
      <c r="C206" s="70" t="s">
        <v>5358</v>
      </c>
      <c r="D206" s="107" t="s">
        <v>840</v>
      </c>
      <c r="E206" s="107" t="s">
        <v>11206</v>
      </c>
      <c r="F206" s="107">
        <v>164.0</v>
      </c>
      <c r="G206" s="11"/>
      <c r="I206" t="str">
        <f>IFERROR(VLOOKUP(D206,'2020 Points'!Q:R,2,0),)</f>
        <v/>
      </c>
    </row>
    <row r="207">
      <c r="A207" s="50">
        <v>206.0</v>
      </c>
      <c r="B207" s="50">
        <v>110.0</v>
      </c>
      <c r="C207" s="71" t="s">
        <v>4781</v>
      </c>
      <c r="D207" s="107" t="s">
        <v>11030</v>
      </c>
      <c r="E207" s="107" t="s">
        <v>12214</v>
      </c>
      <c r="F207" s="107">
        <v>164.0</v>
      </c>
      <c r="G207" s="11"/>
      <c r="I207" t="str">
        <f>IFERROR(VLOOKUP(D207,'2020 Points'!Q:R,2,0),)</f>
        <v/>
      </c>
    </row>
    <row r="208">
      <c r="A208" s="50">
        <v>207.0</v>
      </c>
      <c r="B208" s="50">
        <v>137.0</v>
      </c>
      <c r="C208" s="71" t="s">
        <v>4366</v>
      </c>
      <c r="D208" s="107" t="s">
        <v>3494</v>
      </c>
      <c r="E208" s="107" t="s">
        <v>12216</v>
      </c>
      <c r="F208" s="107">
        <v>164.0</v>
      </c>
      <c r="G208" s="11"/>
      <c r="I208" t="str">
        <f>IFERROR(VLOOKUP(D208,'2020 Points'!Q:R,2,0),)</f>
        <v/>
      </c>
    </row>
    <row r="209">
      <c r="A209" s="50">
        <v>208.0</v>
      </c>
      <c r="B209" s="50">
        <v>1747.0</v>
      </c>
      <c r="C209" s="70" t="s">
        <v>12229</v>
      </c>
      <c r="D209" s="107" t="s">
        <v>11565</v>
      </c>
      <c r="E209" s="107" t="s">
        <v>9937</v>
      </c>
      <c r="F209" s="107">
        <v>163.0</v>
      </c>
      <c r="G209" s="11"/>
      <c r="I209" t="str">
        <f>IFERROR(VLOOKUP(D209,'2020 Points'!Q:R,2,0),)</f>
        <v/>
      </c>
    </row>
    <row r="210">
      <c r="A210" s="50">
        <v>209.0</v>
      </c>
      <c r="B210" s="50">
        <v>1065.0</v>
      </c>
      <c r="C210" s="70" t="s">
        <v>4886</v>
      </c>
      <c r="D210" s="107" t="s">
        <v>884</v>
      </c>
      <c r="E210" s="107" t="s">
        <v>9918</v>
      </c>
      <c r="F210" s="107">
        <v>162.0</v>
      </c>
      <c r="G210" s="11"/>
      <c r="I210" t="str">
        <f>IFERROR(VLOOKUP(D210,'2020 Points'!Q:R,2,0),)</f>
        <v/>
      </c>
    </row>
    <row r="211">
      <c r="A211" s="50">
        <v>210.0</v>
      </c>
      <c r="B211" s="50">
        <v>441.0</v>
      </c>
      <c r="C211" s="70" t="s">
        <v>8978</v>
      </c>
      <c r="D211" s="107" t="s">
        <v>1295</v>
      </c>
      <c r="E211" s="107" t="s">
        <v>12217</v>
      </c>
      <c r="F211" s="107">
        <v>162.0</v>
      </c>
      <c r="G211" s="11"/>
      <c r="I211" t="str">
        <f>IFERROR(VLOOKUP(D211,'2020 Points'!Q:R,2,0),)</f>
        <v/>
      </c>
    </row>
    <row r="212">
      <c r="A212" s="50">
        <v>211.0</v>
      </c>
      <c r="B212" s="50">
        <v>540.0</v>
      </c>
      <c r="C212" s="70" t="s">
        <v>4975</v>
      </c>
      <c r="D212" s="107" t="s">
        <v>3583</v>
      </c>
      <c r="E212" s="107" t="s">
        <v>12218</v>
      </c>
      <c r="F212" s="107">
        <v>161.0</v>
      </c>
      <c r="G212" s="11"/>
      <c r="I212" t="str">
        <f>IFERROR(VLOOKUP(D212,'2020 Points'!Q:R,2,0),)</f>
        <v/>
      </c>
    </row>
    <row r="213">
      <c r="A213" s="50">
        <v>212.0</v>
      </c>
      <c r="B213" s="50">
        <v>795.0</v>
      </c>
      <c r="C213" s="70" t="s">
        <v>5820</v>
      </c>
      <c r="D213" s="107" t="s">
        <v>1700</v>
      </c>
      <c r="E213" s="107" t="s">
        <v>11225</v>
      </c>
      <c r="F213" s="107">
        <v>161.0</v>
      </c>
      <c r="G213" s="11"/>
      <c r="I213" t="str">
        <f>IFERROR(VLOOKUP(D213,'2020 Points'!Q:R,2,0),)</f>
        <v/>
      </c>
    </row>
    <row r="214">
      <c r="A214" s="50">
        <v>213.0</v>
      </c>
      <c r="B214" s="50">
        <v>479.0</v>
      </c>
      <c r="C214" s="70" t="s">
        <v>816</v>
      </c>
      <c r="D214" s="107" t="s">
        <v>44</v>
      </c>
      <c r="E214" s="107" t="s">
        <v>12212</v>
      </c>
      <c r="F214" s="107">
        <v>160.0</v>
      </c>
      <c r="G214" s="11"/>
      <c r="I214" t="str">
        <f>IFERROR(VLOOKUP(D214,'2020 Points'!Q:R,2,0),)</f>
        <v/>
      </c>
    </row>
    <row r="215">
      <c r="A215" s="50">
        <v>214.0</v>
      </c>
      <c r="B215" s="50">
        <v>336.0</v>
      </c>
      <c r="C215" s="70" t="s">
        <v>4568</v>
      </c>
      <c r="D215" s="107" t="s">
        <v>536</v>
      </c>
      <c r="E215" s="107" t="s">
        <v>12212</v>
      </c>
      <c r="F215" s="107">
        <v>160.0</v>
      </c>
      <c r="G215" s="11"/>
      <c r="I215" t="str">
        <f>IFERROR(VLOOKUP(D215,'2020 Points'!Q:R,2,0),)</f>
        <v/>
      </c>
    </row>
    <row r="216">
      <c r="A216" s="50">
        <v>215.0</v>
      </c>
      <c r="B216" s="50">
        <v>232.0</v>
      </c>
      <c r="C216" s="70" t="s">
        <v>105</v>
      </c>
      <c r="D216" s="107" t="s">
        <v>1953</v>
      </c>
      <c r="E216" s="107" t="s">
        <v>8968</v>
      </c>
      <c r="F216" s="107">
        <v>159.0</v>
      </c>
      <c r="G216" s="11"/>
      <c r="I216" t="str">
        <f>IFERROR(VLOOKUP(D216,'2020 Points'!Q:R,2,0),)</f>
        <v/>
      </c>
    </row>
    <row r="217">
      <c r="A217" s="50">
        <v>216.0</v>
      </c>
      <c r="B217" s="50">
        <v>424.0</v>
      </c>
      <c r="C217" s="70" t="s">
        <v>5319</v>
      </c>
      <c r="D217" s="107" t="s">
        <v>159</v>
      </c>
      <c r="E217" s="107" t="s">
        <v>12230</v>
      </c>
      <c r="F217" s="107">
        <v>158.0</v>
      </c>
      <c r="G217" s="11"/>
      <c r="I217" t="str">
        <f>IFERROR(VLOOKUP(D217,'2020 Points'!Q:R,2,0),)</f>
        <v/>
      </c>
    </row>
    <row r="218">
      <c r="A218" s="50">
        <v>217.0</v>
      </c>
      <c r="B218" s="50">
        <v>252.0</v>
      </c>
      <c r="C218" s="70" t="s">
        <v>133</v>
      </c>
      <c r="D218" s="107" t="s">
        <v>1429</v>
      </c>
      <c r="E218" s="107" t="s">
        <v>12216</v>
      </c>
      <c r="F218" s="107">
        <v>155.0</v>
      </c>
      <c r="G218" s="11"/>
      <c r="I218" t="str">
        <f>IFERROR(VLOOKUP(D218,'2020 Points'!Q:R,2,0),)</f>
        <v/>
      </c>
    </row>
    <row r="219">
      <c r="A219" s="50">
        <v>218.0</v>
      </c>
      <c r="B219" s="50">
        <v>247.0</v>
      </c>
      <c r="C219" s="70" t="s">
        <v>4334</v>
      </c>
      <c r="D219" s="107" t="s">
        <v>10770</v>
      </c>
      <c r="E219" s="107" t="s">
        <v>11209</v>
      </c>
      <c r="F219" s="107">
        <v>155.0</v>
      </c>
      <c r="G219" s="11"/>
      <c r="I219" t="str">
        <f>IFERROR(VLOOKUP(D219,'2020 Points'!Q:R,2,0),)</f>
        <v/>
      </c>
    </row>
    <row r="220">
      <c r="A220" s="50">
        <v>219.0</v>
      </c>
      <c r="B220" s="50">
        <v>943.0</v>
      </c>
      <c r="C220" s="70" t="s">
        <v>10798</v>
      </c>
      <c r="D220" s="107" t="s">
        <v>12135</v>
      </c>
      <c r="E220" s="107" t="s">
        <v>5831</v>
      </c>
      <c r="F220" s="107">
        <v>155.0</v>
      </c>
      <c r="G220" s="11"/>
      <c r="I220" t="str">
        <f>IFERROR(VLOOKUP(D220,'2020 Points'!Q:R,2,0),)</f>
        <v/>
      </c>
    </row>
    <row r="221">
      <c r="A221" s="50">
        <v>220.0</v>
      </c>
      <c r="B221" s="50">
        <v>151.0</v>
      </c>
      <c r="C221" s="71" t="s">
        <v>894</v>
      </c>
      <c r="D221" s="107" t="s">
        <v>3541</v>
      </c>
      <c r="E221" s="107" t="s">
        <v>9918</v>
      </c>
      <c r="F221" s="107">
        <v>155.0</v>
      </c>
      <c r="G221" s="11"/>
      <c r="I221" t="str">
        <f>IFERROR(VLOOKUP(D221,'2020 Points'!Q:R,2,0),)</f>
        <v/>
      </c>
    </row>
    <row r="222">
      <c r="A222" s="50">
        <v>221.0</v>
      </c>
      <c r="B222" s="50">
        <v>468.0</v>
      </c>
      <c r="C222" s="70" t="s">
        <v>4451</v>
      </c>
      <c r="D222" s="107" t="s">
        <v>1312</v>
      </c>
      <c r="E222" s="107" t="s">
        <v>11204</v>
      </c>
      <c r="F222" s="107">
        <v>154.0</v>
      </c>
      <c r="G222" s="11"/>
      <c r="I222" t="str">
        <f>IFERROR(VLOOKUP(D222,'2020 Points'!Q:R,2,0),)</f>
        <v/>
      </c>
    </row>
    <row r="223">
      <c r="A223" s="50">
        <v>222.0</v>
      </c>
      <c r="B223" s="50">
        <v>686.0</v>
      </c>
      <c r="C223" s="70" t="s">
        <v>4327</v>
      </c>
      <c r="D223" s="107" t="s">
        <v>1959</v>
      </c>
      <c r="E223" s="107" t="s">
        <v>115</v>
      </c>
      <c r="F223" s="107">
        <v>153.0</v>
      </c>
      <c r="G223" s="11"/>
      <c r="I223" t="str">
        <f>IFERROR(VLOOKUP(D223,'2020 Points'!Q:R,2,0),)</f>
        <v/>
      </c>
    </row>
    <row r="224">
      <c r="A224" s="50">
        <v>223.0</v>
      </c>
      <c r="B224" s="50">
        <v>291.0</v>
      </c>
      <c r="C224" s="70" t="s">
        <v>733</v>
      </c>
      <c r="D224" s="107" t="s">
        <v>1154</v>
      </c>
      <c r="E224" s="107" t="s">
        <v>12213</v>
      </c>
      <c r="F224" s="107">
        <v>151.0</v>
      </c>
      <c r="G224" s="11"/>
      <c r="I224" t="str">
        <f>IFERROR(VLOOKUP(D224,'2020 Points'!Q:R,2,0),)</f>
        <v/>
      </c>
    </row>
    <row r="225">
      <c r="A225" s="50">
        <v>224.0</v>
      </c>
      <c r="B225" s="50">
        <v>690.0</v>
      </c>
      <c r="C225" s="70" t="s">
        <v>4500</v>
      </c>
      <c r="D225" s="107" t="s">
        <v>11401</v>
      </c>
      <c r="E225" s="107" t="s">
        <v>11209</v>
      </c>
      <c r="F225" s="107">
        <v>150.0</v>
      </c>
      <c r="G225" s="11"/>
      <c r="I225" t="str">
        <f>IFERROR(VLOOKUP(D225,'2020 Points'!Q:R,2,0),)</f>
        <v/>
      </c>
    </row>
    <row r="226">
      <c r="A226" s="50">
        <v>225.0</v>
      </c>
      <c r="B226" s="50">
        <v>478.0</v>
      </c>
      <c r="C226" s="70" t="s">
        <v>4417</v>
      </c>
      <c r="D226" s="107" t="s">
        <v>11125</v>
      </c>
      <c r="E226" s="107" t="s">
        <v>12213</v>
      </c>
      <c r="F226" s="107">
        <v>149.0</v>
      </c>
      <c r="G226" s="11"/>
      <c r="I226" t="str">
        <f>IFERROR(VLOOKUP(D226,'2020 Points'!Q:R,2,0),)</f>
        <v/>
      </c>
    </row>
    <row r="227">
      <c r="A227" s="50">
        <v>226.0</v>
      </c>
      <c r="B227" s="50">
        <v>83.0</v>
      </c>
      <c r="C227" s="71" t="s">
        <v>821</v>
      </c>
      <c r="D227" s="107" t="s">
        <v>11293</v>
      </c>
      <c r="E227" s="107" t="s">
        <v>12224</v>
      </c>
      <c r="F227" s="107">
        <v>149.0</v>
      </c>
      <c r="G227" s="11"/>
      <c r="I227" t="str">
        <f>IFERROR(VLOOKUP(D227,'2020 Points'!Q:R,2,0),)</f>
        <v/>
      </c>
    </row>
    <row r="228">
      <c r="A228" s="50">
        <v>227.0</v>
      </c>
      <c r="B228" s="50">
        <v>1654.0</v>
      </c>
      <c r="C228" s="70" t="s">
        <v>4755</v>
      </c>
      <c r="D228" s="107" t="s">
        <v>274</v>
      </c>
      <c r="E228" s="107" t="s">
        <v>12212</v>
      </c>
      <c r="F228" s="107">
        <v>149.0</v>
      </c>
      <c r="G228" s="11"/>
      <c r="I228" t="str">
        <f>IFERROR(VLOOKUP(D228,'2020 Points'!Q:R,2,0),)</f>
        <v/>
      </c>
    </row>
    <row r="229">
      <c r="A229" s="50">
        <v>228.0</v>
      </c>
      <c r="B229" s="50">
        <v>238.0</v>
      </c>
      <c r="C229" s="70" t="s">
        <v>97</v>
      </c>
      <c r="D229" s="107" t="s">
        <v>10968</v>
      </c>
      <c r="E229" s="107" t="s">
        <v>11204</v>
      </c>
      <c r="F229" s="107">
        <v>148.0</v>
      </c>
      <c r="G229" s="11"/>
      <c r="I229" t="str">
        <f>IFERROR(VLOOKUP(D229,'2020 Points'!Q:R,2,0),)</f>
        <v/>
      </c>
    </row>
    <row r="230">
      <c r="A230" s="50">
        <v>229.0</v>
      </c>
      <c r="B230" s="50">
        <v>15.0</v>
      </c>
      <c r="C230" s="71" t="s">
        <v>1073</v>
      </c>
      <c r="D230" s="107" t="s">
        <v>1881</v>
      </c>
      <c r="E230" s="107" t="s">
        <v>8594</v>
      </c>
      <c r="F230" s="107">
        <v>147.0</v>
      </c>
      <c r="G230" s="11"/>
      <c r="I230" t="str">
        <f>IFERROR(VLOOKUP(D230,'2020 Points'!Q:R,2,0),)</f>
        <v>James</v>
      </c>
    </row>
    <row r="231">
      <c r="A231" s="50">
        <v>230.0</v>
      </c>
      <c r="B231" s="50">
        <v>141.0</v>
      </c>
      <c r="C231" s="71" t="s">
        <v>4394</v>
      </c>
      <c r="D231" s="107" t="s">
        <v>3519</v>
      </c>
      <c r="E231" s="107" t="s">
        <v>11206</v>
      </c>
      <c r="F231" s="107">
        <v>146.0</v>
      </c>
      <c r="G231" s="11"/>
      <c r="I231" t="str">
        <f>IFERROR(VLOOKUP(D231,'2020 Points'!Q:R,2,0),)</f>
        <v/>
      </c>
    </row>
    <row r="232">
      <c r="A232" s="50">
        <v>231.0</v>
      </c>
      <c r="B232" s="50">
        <v>279.0</v>
      </c>
      <c r="C232" s="70" t="s">
        <v>111</v>
      </c>
      <c r="D232" s="107" t="s">
        <v>10791</v>
      </c>
      <c r="E232" s="107" t="s">
        <v>8597</v>
      </c>
      <c r="F232" s="107">
        <v>146.0</v>
      </c>
      <c r="G232" s="11"/>
      <c r="I232" t="str">
        <f>IFERROR(VLOOKUP(D232,'2020 Points'!Q:R,2,0),)</f>
        <v/>
      </c>
    </row>
    <row r="233">
      <c r="A233" s="50">
        <v>232.0</v>
      </c>
      <c r="B233" s="50">
        <v>726.0</v>
      </c>
      <c r="C233" s="70" t="s">
        <v>1802</v>
      </c>
      <c r="D233" s="107" t="s">
        <v>11041</v>
      </c>
      <c r="E233" s="107" t="s">
        <v>12215</v>
      </c>
      <c r="F233" s="107">
        <v>144.0</v>
      </c>
      <c r="G233" s="11"/>
      <c r="I233" t="str">
        <f>IFERROR(VLOOKUP(D233,'2020 Points'!Q:R,2,0),)</f>
        <v/>
      </c>
    </row>
    <row r="234">
      <c r="A234" s="50">
        <v>233.0</v>
      </c>
      <c r="B234" s="50">
        <v>1070.0</v>
      </c>
      <c r="C234" s="70" t="s">
        <v>1222</v>
      </c>
      <c r="D234" s="107" t="s">
        <v>642</v>
      </c>
      <c r="E234" s="107" t="s">
        <v>12218</v>
      </c>
      <c r="F234" s="107">
        <v>144.0</v>
      </c>
      <c r="G234" s="11"/>
      <c r="I234" t="str">
        <f>IFERROR(VLOOKUP(D234,'2020 Points'!Q:R,2,0),)</f>
        <v/>
      </c>
    </row>
    <row r="235">
      <c r="A235" s="50">
        <v>234.0</v>
      </c>
      <c r="B235" s="50">
        <v>331.0</v>
      </c>
      <c r="C235" s="70" t="s">
        <v>356</v>
      </c>
      <c r="D235" s="107" t="s">
        <v>865</v>
      </c>
      <c r="E235" s="107" t="s">
        <v>12231</v>
      </c>
      <c r="F235" s="107">
        <v>143.0</v>
      </c>
      <c r="G235" s="11"/>
      <c r="I235" t="str">
        <f>IFERROR(VLOOKUP(D235,'2020 Points'!Q:R,2,0),)</f>
        <v/>
      </c>
    </row>
    <row r="236">
      <c r="A236" s="50">
        <v>235.0</v>
      </c>
      <c r="B236" s="50">
        <v>425.0</v>
      </c>
      <c r="C236" s="70" t="s">
        <v>5780</v>
      </c>
      <c r="D236" s="107" t="s">
        <v>10813</v>
      </c>
      <c r="E236" s="107" t="s">
        <v>12219</v>
      </c>
      <c r="F236" s="107">
        <v>143.0</v>
      </c>
      <c r="G236" s="11"/>
      <c r="I236" t="str">
        <f>IFERROR(VLOOKUP(D236,'2020 Points'!Q:R,2,0),)</f>
        <v/>
      </c>
    </row>
    <row r="237">
      <c r="A237" s="50">
        <v>236.0</v>
      </c>
      <c r="B237" s="50">
        <v>865.0</v>
      </c>
      <c r="C237" s="70" t="s">
        <v>4900</v>
      </c>
      <c r="D237" s="107" t="s">
        <v>1188</v>
      </c>
      <c r="E237" s="107" t="s">
        <v>1350</v>
      </c>
      <c r="F237" s="107">
        <v>142.0</v>
      </c>
      <c r="G237" s="11"/>
      <c r="I237" t="str">
        <f>IFERROR(VLOOKUP(D237,'2020 Points'!Q:R,2,0),)</f>
        <v/>
      </c>
    </row>
    <row r="238">
      <c r="A238" s="50">
        <v>237.0</v>
      </c>
      <c r="B238" s="50">
        <v>421.0</v>
      </c>
      <c r="C238" s="70" t="s">
        <v>144</v>
      </c>
      <c r="D238" s="107" t="s">
        <v>2307</v>
      </c>
      <c r="E238" s="107" t="s">
        <v>12218</v>
      </c>
      <c r="F238" s="107">
        <v>142.0</v>
      </c>
      <c r="G238" s="11"/>
      <c r="I238" t="str">
        <f>IFERROR(VLOOKUP(D238,'2020 Points'!Q:R,2,0),)</f>
        <v/>
      </c>
    </row>
    <row r="239">
      <c r="A239" s="50">
        <v>238.0</v>
      </c>
      <c r="B239" s="50">
        <v>312.0</v>
      </c>
      <c r="C239" s="70" t="s">
        <v>124</v>
      </c>
      <c r="D239" s="107" t="s">
        <v>1225</v>
      </c>
      <c r="E239" s="107" t="s">
        <v>12212</v>
      </c>
      <c r="F239" s="107">
        <v>141.0</v>
      </c>
      <c r="G239" s="11"/>
      <c r="I239" t="str">
        <f>IFERROR(VLOOKUP(D239,'2020 Points'!Q:R,2,0),)</f>
        <v/>
      </c>
    </row>
    <row r="240">
      <c r="A240" s="50">
        <v>239.0</v>
      </c>
      <c r="B240" s="50">
        <v>566.0</v>
      </c>
      <c r="C240" s="70" t="s">
        <v>5383</v>
      </c>
      <c r="D240" s="107" t="s">
        <v>1509</v>
      </c>
      <c r="E240" s="107" t="s">
        <v>9918</v>
      </c>
      <c r="F240" s="107">
        <v>141.0</v>
      </c>
      <c r="G240" s="11"/>
      <c r="I240" t="str">
        <f>IFERROR(VLOOKUP(D240,'2020 Points'!Q:R,2,0),)</f>
        <v/>
      </c>
    </row>
    <row r="241">
      <c r="A241" s="50">
        <v>240.0</v>
      </c>
      <c r="B241" s="50">
        <v>462.0</v>
      </c>
      <c r="C241" s="70" t="s">
        <v>5409</v>
      </c>
      <c r="D241" s="107" t="s">
        <v>822</v>
      </c>
      <c r="E241" s="107" t="s">
        <v>12214</v>
      </c>
      <c r="F241" s="107">
        <v>141.0</v>
      </c>
      <c r="G241" s="11"/>
      <c r="I241" t="str">
        <f>IFERROR(VLOOKUP(D241,'2020 Points'!Q:R,2,0),)</f>
        <v/>
      </c>
    </row>
    <row r="242">
      <c r="A242" s="50">
        <v>241.0</v>
      </c>
      <c r="B242" s="50">
        <v>534.0</v>
      </c>
      <c r="C242" s="70" t="s">
        <v>4337</v>
      </c>
      <c r="D242" s="107" t="s">
        <v>2074</v>
      </c>
      <c r="E242" s="107" t="s">
        <v>8597</v>
      </c>
      <c r="F242" s="107">
        <v>141.0</v>
      </c>
      <c r="G242" s="11"/>
      <c r="I242" t="str">
        <f>IFERROR(VLOOKUP(D242,'2020 Points'!Q:R,2,0),)</f>
        <v/>
      </c>
    </row>
    <row r="243">
      <c r="A243" s="50">
        <v>242.0</v>
      </c>
      <c r="B243" s="50">
        <v>112.0</v>
      </c>
      <c r="C243" s="71" t="s">
        <v>1159</v>
      </c>
      <c r="D243" s="107" t="s">
        <v>10771</v>
      </c>
      <c r="E243" s="107" t="s">
        <v>11204</v>
      </c>
      <c r="F243" s="107">
        <v>140.0</v>
      </c>
      <c r="G243" s="11"/>
      <c r="I243" t="str">
        <f>IFERROR(VLOOKUP(D243,'2020 Points'!Q:R,2,0),)</f>
        <v/>
      </c>
    </row>
    <row r="244">
      <c r="A244" s="50">
        <v>243.0</v>
      </c>
      <c r="B244" s="50">
        <v>504.0</v>
      </c>
      <c r="C244" s="70" t="s">
        <v>5633</v>
      </c>
      <c r="D244" s="107" t="s">
        <v>10814</v>
      </c>
      <c r="E244" s="107" t="s">
        <v>9918</v>
      </c>
      <c r="F244" s="107">
        <v>140.0</v>
      </c>
      <c r="G244" s="11"/>
      <c r="I244" t="str">
        <f>IFERROR(VLOOKUP(D244,'2020 Points'!Q:R,2,0),)</f>
        <v/>
      </c>
    </row>
    <row r="245">
      <c r="A245" s="50">
        <v>244.0</v>
      </c>
      <c r="B245" s="50">
        <v>301.0</v>
      </c>
      <c r="C245" s="70" t="s">
        <v>1383</v>
      </c>
      <c r="D245" s="107" t="s">
        <v>2857</v>
      </c>
      <c r="E245" s="107" t="s">
        <v>12218</v>
      </c>
      <c r="F245" s="107">
        <v>140.0</v>
      </c>
      <c r="G245" s="11"/>
      <c r="I245" t="str">
        <f>IFERROR(VLOOKUP(D245,'2020 Points'!Q:R,2,0),)</f>
        <v/>
      </c>
    </row>
    <row r="246">
      <c r="A246" s="50">
        <v>245.0</v>
      </c>
      <c r="B246" s="50">
        <v>1202.0</v>
      </c>
      <c r="C246" s="70" t="s">
        <v>9013</v>
      </c>
      <c r="D246" s="107" t="s">
        <v>10754</v>
      </c>
      <c r="E246" s="107" t="s">
        <v>12216</v>
      </c>
      <c r="F246" s="107">
        <v>140.0</v>
      </c>
      <c r="G246" s="11"/>
      <c r="I246" t="str">
        <f>IFERROR(VLOOKUP(D246,'2020 Points'!Q:R,2,0),)</f>
        <v/>
      </c>
    </row>
    <row r="247">
      <c r="A247" s="50">
        <v>246.0</v>
      </c>
      <c r="B247" s="50">
        <v>435.0</v>
      </c>
      <c r="C247" s="70" t="s">
        <v>1177</v>
      </c>
      <c r="D247" s="107" t="s">
        <v>12232</v>
      </c>
      <c r="E247" s="107" t="s">
        <v>10912</v>
      </c>
      <c r="F247" s="107">
        <v>137.0</v>
      </c>
      <c r="G247" s="11"/>
      <c r="I247" t="str">
        <f>IFERROR(VLOOKUP(D247,'2020 Points'!Q:R,2,0),)</f>
        <v/>
      </c>
    </row>
    <row r="248">
      <c r="A248" s="50">
        <v>247.0</v>
      </c>
      <c r="B248" s="50">
        <v>724.0</v>
      </c>
      <c r="C248" s="70" t="s">
        <v>5009</v>
      </c>
      <c r="D248" s="107" t="s">
        <v>2077</v>
      </c>
      <c r="E248" s="107" t="s">
        <v>324</v>
      </c>
      <c r="F248" s="107">
        <v>137.0</v>
      </c>
      <c r="G248" s="11"/>
      <c r="I248" t="str">
        <f>IFERROR(VLOOKUP(D248,'2020 Points'!Q:R,2,0),)</f>
        <v/>
      </c>
    </row>
    <row r="249">
      <c r="A249" s="50">
        <v>248.0</v>
      </c>
      <c r="B249" s="50">
        <v>142.0</v>
      </c>
      <c r="C249" s="71" t="s">
        <v>4790</v>
      </c>
      <c r="D249" s="107" t="s">
        <v>891</v>
      </c>
      <c r="E249" s="107" t="s">
        <v>8968</v>
      </c>
      <c r="F249" s="107">
        <v>137.0</v>
      </c>
      <c r="G249" s="11"/>
      <c r="I249" t="str">
        <f>IFERROR(VLOOKUP(D249,'2020 Points'!Q:R,2,0),)</f>
        <v/>
      </c>
    </row>
    <row r="250">
      <c r="A250" s="50">
        <v>249.0</v>
      </c>
      <c r="B250" s="50">
        <v>820.0</v>
      </c>
      <c r="C250" s="70" t="s">
        <v>4730</v>
      </c>
      <c r="D250" s="107" t="s">
        <v>12090</v>
      </c>
      <c r="E250" s="107" t="s">
        <v>12221</v>
      </c>
      <c r="F250" s="107">
        <v>136.0</v>
      </c>
      <c r="G250" s="11"/>
      <c r="I250" t="str">
        <f>IFERROR(VLOOKUP(D250,'2020 Points'!Q:R,2,0),)</f>
        <v/>
      </c>
    </row>
    <row r="251">
      <c r="A251" s="50">
        <v>250.0</v>
      </c>
      <c r="B251" s="50">
        <v>549.0</v>
      </c>
      <c r="C251" s="70" t="s">
        <v>280</v>
      </c>
      <c r="D251" s="107" t="s">
        <v>11242</v>
      </c>
      <c r="E251" s="107" t="s">
        <v>10758</v>
      </c>
      <c r="F251" s="107">
        <v>135.0</v>
      </c>
      <c r="G251" s="11"/>
      <c r="I251" t="str">
        <f>IFERROR(VLOOKUP(D251,'2020 Points'!Q:R,2,0),)</f>
        <v/>
      </c>
    </row>
    <row r="252">
      <c r="A252" s="50">
        <v>251.0</v>
      </c>
      <c r="B252" s="50">
        <v>207.0</v>
      </c>
      <c r="C252" s="71" t="s">
        <v>4487</v>
      </c>
      <c r="D252" s="107" t="s">
        <v>2033</v>
      </c>
      <c r="E252" s="107" t="s">
        <v>12233</v>
      </c>
      <c r="F252" s="107">
        <v>135.0</v>
      </c>
      <c r="G252" s="11"/>
      <c r="I252" t="str">
        <f>IFERROR(VLOOKUP(D252,'2020 Points'!Q:R,2,0),)</f>
        <v/>
      </c>
    </row>
    <row r="253">
      <c r="A253" s="50">
        <v>252.0</v>
      </c>
      <c r="B253" s="50">
        <v>90.0</v>
      </c>
      <c r="C253" s="71" t="s">
        <v>4717</v>
      </c>
      <c r="D253" s="107" t="s">
        <v>1920</v>
      </c>
      <c r="E253" s="107" t="s">
        <v>11206</v>
      </c>
      <c r="F253" s="107">
        <v>134.0</v>
      </c>
      <c r="G253" s="11"/>
      <c r="I253" t="str">
        <f>IFERROR(VLOOKUP(D253,'2020 Points'!Q:R,2,0),)</f>
        <v>James</v>
      </c>
    </row>
    <row r="254">
      <c r="A254" s="50">
        <v>253.0</v>
      </c>
      <c r="B254" s="50">
        <v>483.0</v>
      </c>
      <c r="C254" s="70" t="s">
        <v>255</v>
      </c>
      <c r="D254" s="107" t="s">
        <v>734</v>
      </c>
      <c r="E254" s="107" t="s">
        <v>8968</v>
      </c>
      <c r="F254" s="107">
        <v>134.0</v>
      </c>
      <c r="G254" s="11"/>
      <c r="I254" t="str">
        <f>IFERROR(VLOOKUP(D254,'2020 Points'!Q:R,2,0),)</f>
        <v/>
      </c>
    </row>
    <row r="255">
      <c r="A255" s="50">
        <v>254.0</v>
      </c>
      <c r="B255" s="50">
        <v>411.0</v>
      </c>
      <c r="C255" s="70" t="s">
        <v>4621</v>
      </c>
      <c r="D255" s="107" t="s">
        <v>1004</v>
      </c>
      <c r="E255" s="107" t="s">
        <v>8594</v>
      </c>
      <c r="F255" s="107">
        <v>133.0</v>
      </c>
      <c r="G255" s="11"/>
      <c r="I255" t="str">
        <f>IFERROR(VLOOKUP(D255,'2020 Points'!Q:R,2,0),)</f>
        <v/>
      </c>
    </row>
    <row r="256">
      <c r="A256" s="50">
        <v>255.0</v>
      </c>
      <c r="B256" s="50">
        <v>376.0</v>
      </c>
      <c r="C256" s="70" t="s">
        <v>4473</v>
      </c>
      <c r="D256" s="107" t="s">
        <v>2111</v>
      </c>
      <c r="E256" s="107" t="s">
        <v>139</v>
      </c>
      <c r="F256" s="107">
        <v>133.0</v>
      </c>
      <c r="G256" s="11"/>
      <c r="I256" t="str">
        <f>IFERROR(VLOOKUP(D256,'2020 Points'!Q:R,2,0),)</f>
        <v/>
      </c>
    </row>
    <row r="257">
      <c r="A257" s="50">
        <v>256.0</v>
      </c>
      <c r="B257" s="50">
        <v>1184.0</v>
      </c>
      <c r="C257" s="70" t="s">
        <v>8982</v>
      </c>
      <c r="D257" s="107" t="s">
        <v>169</v>
      </c>
      <c r="E257" s="107" t="s">
        <v>11266</v>
      </c>
      <c r="F257" s="107">
        <v>131.0</v>
      </c>
      <c r="G257" s="11"/>
      <c r="I257" t="str">
        <f>IFERROR(VLOOKUP(D257,'2020 Points'!Q:R,2,0),)</f>
        <v/>
      </c>
    </row>
    <row r="258">
      <c r="A258" s="50">
        <v>257.0</v>
      </c>
      <c r="B258" s="50">
        <v>952.0</v>
      </c>
      <c r="C258" s="70" t="s">
        <v>6123</v>
      </c>
      <c r="D258" s="107" t="s">
        <v>294</v>
      </c>
      <c r="E258" s="107" t="s">
        <v>12220</v>
      </c>
      <c r="F258" s="107">
        <v>129.0</v>
      </c>
      <c r="G258" s="11"/>
      <c r="I258" t="str">
        <f>IFERROR(VLOOKUP(D258,'2020 Points'!Q:R,2,0),)</f>
        <v/>
      </c>
    </row>
    <row r="259">
      <c r="A259" s="50">
        <v>258.0</v>
      </c>
      <c r="B259" s="50">
        <v>511.0</v>
      </c>
      <c r="C259" s="70" t="s">
        <v>4417</v>
      </c>
      <c r="D259" s="107" t="s">
        <v>982</v>
      </c>
      <c r="E259" s="107" t="s">
        <v>388</v>
      </c>
      <c r="F259" s="107">
        <v>129.0</v>
      </c>
      <c r="G259" s="11"/>
      <c r="I259" t="str">
        <f>IFERROR(VLOOKUP(D259,'2020 Points'!Q:R,2,0),)</f>
        <v/>
      </c>
    </row>
    <row r="260">
      <c r="A260" s="50">
        <v>259.0</v>
      </c>
      <c r="B260" s="50">
        <v>295.0</v>
      </c>
      <c r="C260" s="70" t="s">
        <v>1248</v>
      </c>
      <c r="D260" s="107" t="s">
        <v>1907</v>
      </c>
      <c r="E260" s="107" t="s">
        <v>11204</v>
      </c>
      <c r="F260" s="107">
        <v>128.0</v>
      </c>
      <c r="G260" s="11"/>
      <c r="I260" t="str">
        <f>IFERROR(VLOOKUP(D260,'2020 Points'!Q:R,2,0),)</f>
        <v/>
      </c>
    </row>
    <row r="261">
      <c r="A261" s="50">
        <v>260.0</v>
      </c>
      <c r="B261" s="50">
        <v>923.0</v>
      </c>
      <c r="C261" s="70" t="s">
        <v>5769</v>
      </c>
      <c r="D261" s="107" t="s">
        <v>643</v>
      </c>
      <c r="E261" s="107" t="s">
        <v>9918</v>
      </c>
      <c r="F261" s="107">
        <v>128.0</v>
      </c>
      <c r="G261" s="11"/>
      <c r="I261" t="str">
        <f>IFERROR(VLOOKUP(D261,'2020 Points'!Q:R,2,0),)</f>
        <v/>
      </c>
    </row>
    <row r="262">
      <c r="A262" s="50">
        <v>261.0</v>
      </c>
      <c r="B262" s="50">
        <v>1253.0</v>
      </c>
      <c r="C262" s="70" t="s">
        <v>12234</v>
      </c>
      <c r="D262" s="107" t="s">
        <v>3107</v>
      </c>
      <c r="E262" s="107" t="s">
        <v>4598</v>
      </c>
      <c r="F262" s="107">
        <v>128.0</v>
      </c>
      <c r="G262" s="11"/>
      <c r="I262" t="str">
        <f>IFERROR(VLOOKUP(D262,'2020 Points'!Q:R,2,0),)</f>
        <v/>
      </c>
    </row>
    <row r="263">
      <c r="A263" s="50">
        <v>262.0</v>
      </c>
      <c r="B263" s="50">
        <v>101.0</v>
      </c>
      <c r="C263" s="71" t="s">
        <v>5074</v>
      </c>
      <c r="D263" s="107" t="s">
        <v>1499</v>
      </c>
      <c r="E263" s="107" t="s">
        <v>9918</v>
      </c>
      <c r="F263" s="107">
        <v>128.0</v>
      </c>
      <c r="G263" s="11"/>
      <c r="I263" t="str">
        <f>IFERROR(VLOOKUP(D263,'2020 Points'!Q:R,2,0),)</f>
        <v/>
      </c>
    </row>
    <row r="264">
      <c r="A264" s="50">
        <v>263.0</v>
      </c>
      <c r="B264" s="50">
        <v>1466.0</v>
      </c>
      <c r="C264" s="70" t="s">
        <v>12235</v>
      </c>
      <c r="D264" s="107" t="s">
        <v>612</v>
      </c>
      <c r="E264" s="107" t="s">
        <v>11204</v>
      </c>
      <c r="F264" s="107">
        <v>128.0</v>
      </c>
      <c r="G264" s="11"/>
      <c r="I264" t="str">
        <f>IFERROR(VLOOKUP(D264,'2020 Points'!Q:R,2,0),)</f>
        <v/>
      </c>
    </row>
    <row r="265">
      <c r="A265" s="50">
        <v>264.0</v>
      </c>
      <c r="B265" s="50">
        <v>59.0</v>
      </c>
      <c r="C265" s="71" t="s">
        <v>810</v>
      </c>
      <c r="D265" s="107" t="s">
        <v>10792</v>
      </c>
      <c r="E265" s="107" t="s">
        <v>12211</v>
      </c>
      <c r="F265" s="107">
        <v>127.0</v>
      </c>
      <c r="G265" s="11"/>
      <c r="I265" t="str">
        <f>IFERROR(VLOOKUP(D265,'2020 Points'!Q:R,2,0),)</f>
        <v/>
      </c>
    </row>
    <row r="266">
      <c r="A266" s="50">
        <v>265.0</v>
      </c>
      <c r="B266" s="50">
        <v>2073.0</v>
      </c>
      <c r="C266" s="70" t="s">
        <v>9942</v>
      </c>
      <c r="D266" s="107" t="s">
        <v>12236</v>
      </c>
      <c r="E266" s="107" t="s">
        <v>12237</v>
      </c>
      <c r="F266" s="107">
        <v>126.0</v>
      </c>
      <c r="G266" s="11"/>
      <c r="I266" t="str">
        <f>IFERROR(VLOOKUP(D266,'2020 Points'!Q:R,2,0),)</f>
        <v/>
      </c>
    </row>
    <row r="267">
      <c r="A267" s="50">
        <v>266.0</v>
      </c>
      <c r="B267" s="50">
        <v>73.0</v>
      </c>
      <c r="C267" s="71" t="s">
        <v>1603</v>
      </c>
      <c r="D267" s="107" t="s">
        <v>997</v>
      </c>
      <c r="E267" s="107" t="s">
        <v>12219</v>
      </c>
      <c r="F267" s="107">
        <v>126.0</v>
      </c>
      <c r="G267" s="11"/>
      <c r="I267" t="str">
        <f>IFERROR(VLOOKUP(D267,'2020 Points'!Q:R,2,0),)</f>
        <v/>
      </c>
    </row>
    <row r="268">
      <c r="A268" s="50">
        <v>267.0</v>
      </c>
      <c r="B268" s="50">
        <v>592.0</v>
      </c>
      <c r="C268" s="70" t="s">
        <v>5212</v>
      </c>
      <c r="D268" s="107" t="s">
        <v>1371</v>
      </c>
      <c r="E268" s="107" t="s">
        <v>12215</v>
      </c>
      <c r="F268" s="107">
        <v>126.0</v>
      </c>
      <c r="G268" s="11"/>
      <c r="I268" t="str">
        <f>IFERROR(VLOOKUP(D268,'2020 Points'!Q:R,2,0),)</f>
        <v/>
      </c>
    </row>
    <row r="269">
      <c r="A269" s="50">
        <v>268.0</v>
      </c>
      <c r="B269" s="50">
        <v>224.0</v>
      </c>
      <c r="C269" s="71" t="s">
        <v>4487</v>
      </c>
      <c r="D269" s="107" t="s">
        <v>738</v>
      </c>
      <c r="E269" s="107" t="s">
        <v>12213</v>
      </c>
      <c r="F269" s="107">
        <v>126.0</v>
      </c>
      <c r="G269" s="11"/>
      <c r="I269" t="str">
        <f>IFERROR(VLOOKUP(D269,'2020 Points'!Q:R,2,0),)</f>
        <v/>
      </c>
    </row>
    <row r="270">
      <c r="A270" s="50">
        <v>269.0</v>
      </c>
      <c r="B270" s="50">
        <v>359.0</v>
      </c>
      <c r="C270" s="70" t="s">
        <v>230</v>
      </c>
      <c r="D270" s="107" t="s">
        <v>554</v>
      </c>
      <c r="E270" s="107" t="s">
        <v>12212</v>
      </c>
      <c r="F270" s="107">
        <v>125.0</v>
      </c>
      <c r="G270" s="11"/>
      <c r="I270" t="str">
        <f>IFERROR(VLOOKUP(D270,'2020 Points'!Q:R,2,0),)</f>
        <v/>
      </c>
    </row>
    <row r="271">
      <c r="A271" s="50">
        <v>270.0</v>
      </c>
      <c r="B271" s="50">
        <v>17.0</v>
      </c>
      <c r="C271" s="71" t="s">
        <v>8632</v>
      </c>
      <c r="D271" s="107" t="s">
        <v>189</v>
      </c>
      <c r="E271" s="107" t="s">
        <v>11205</v>
      </c>
      <c r="F271" s="107">
        <v>125.0</v>
      </c>
      <c r="G271" s="11"/>
      <c r="I271" t="str">
        <f>IFERROR(VLOOKUP(D271,'2020 Points'!Q:R,2,0),)</f>
        <v>Andrew</v>
      </c>
    </row>
    <row r="272">
      <c r="A272" s="50">
        <v>271.0</v>
      </c>
      <c r="B272" s="50">
        <v>641.0</v>
      </c>
      <c r="C272" s="70" t="s">
        <v>5407</v>
      </c>
      <c r="D272" s="107" t="s">
        <v>10864</v>
      </c>
      <c r="E272" s="107" t="s">
        <v>9918</v>
      </c>
      <c r="F272" s="107">
        <v>124.0</v>
      </c>
      <c r="G272" s="11"/>
      <c r="I272" t="str">
        <f>IFERROR(VLOOKUP(D272,'2020 Points'!Q:R,2,0),)</f>
        <v/>
      </c>
    </row>
    <row r="273">
      <c r="A273" s="50">
        <v>272.0</v>
      </c>
      <c r="B273" s="50">
        <v>208.0</v>
      </c>
      <c r="C273" s="71" t="s">
        <v>790</v>
      </c>
      <c r="D273" s="107" t="s">
        <v>15</v>
      </c>
      <c r="E273" s="107" t="s">
        <v>11205</v>
      </c>
      <c r="F273" s="107">
        <v>124.0</v>
      </c>
      <c r="G273" s="11"/>
      <c r="I273" t="str">
        <f>IFERROR(VLOOKUP(D273,'2020 Points'!Q:R,2,0),)</f>
        <v/>
      </c>
    </row>
    <row r="274">
      <c r="A274" s="50">
        <v>273.0</v>
      </c>
      <c r="B274" s="50">
        <v>188.0</v>
      </c>
      <c r="C274" s="71" t="s">
        <v>705</v>
      </c>
      <c r="D274" s="107" t="s">
        <v>2129</v>
      </c>
      <c r="E274" s="107" t="s">
        <v>11204</v>
      </c>
      <c r="F274" s="107">
        <v>124.0</v>
      </c>
      <c r="G274" s="11"/>
      <c r="I274" t="str">
        <f>IFERROR(VLOOKUP(D274,'2020 Points'!Q:R,2,0),)</f>
        <v/>
      </c>
    </row>
    <row r="275">
      <c r="A275" s="50">
        <v>274.0</v>
      </c>
      <c r="B275" s="50">
        <v>631.0</v>
      </c>
      <c r="C275" s="70" t="s">
        <v>4562</v>
      </c>
      <c r="D275" s="107" t="s">
        <v>481</v>
      </c>
      <c r="E275" s="107" t="s">
        <v>11204</v>
      </c>
      <c r="F275" s="107">
        <v>123.0</v>
      </c>
      <c r="G275" s="11"/>
      <c r="I275" t="str">
        <f>IFERROR(VLOOKUP(D275,'2020 Points'!Q:R,2,0),)</f>
        <v/>
      </c>
    </row>
    <row r="276">
      <c r="A276" s="50">
        <v>275.0</v>
      </c>
      <c r="B276" s="50">
        <v>79.0</v>
      </c>
      <c r="C276" s="71" t="s">
        <v>696</v>
      </c>
      <c r="D276" s="107" t="s">
        <v>223</v>
      </c>
      <c r="E276" s="107" t="s">
        <v>11209</v>
      </c>
      <c r="F276" s="107">
        <v>123.0</v>
      </c>
      <c r="G276" s="11"/>
      <c r="I276" t="str">
        <f>IFERROR(VLOOKUP(D276,'2020 Points'!Q:R,2,0),)</f>
        <v/>
      </c>
    </row>
    <row r="277">
      <c r="A277" s="50">
        <v>276.0</v>
      </c>
      <c r="B277" s="50">
        <v>329.0</v>
      </c>
      <c r="C277" s="70" t="s">
        <v>4321</v>
      </c>
      <c r="D277" s="107" t="s">
        <v>11046</v>
      </c>
      <c r="E277" s="107" t="s">
        <v>11209</v>
      </c>
      <c r="F277" s="107">
        <v>123.0</v>
      </c>
      <c r="G277" s="11"/>
      <c r="I277" t="str">
        <f>IFERROR(VLOOKUP(D277,'2020 Points'!Q:R,2,0),)</f>
        <v/>
      </c>
    </row>
    <row r="278">
      <c r="A278" s="50">
        <v>277.0</v>
      </c>
      <c r="B278" s="50">
        <v>249.0</v>
      </c>
      <c r="C278" s="71" t="s">
        <v>393</v>
      </c>
      <c r="D278" s="107" t="s">
        <v>11238</v>
      </c>
      <c r="E278" s="107" t="s">
        <v>12212</v>
      </c>
      <c r="F278" s="107">
        <v>123.0</v>
      </c>
      <c r="G278" s="11"/>
      <c r="I278" t="str">
        <f>IFERROR(VLOOKUP(D278,'2020 Points'!Q:R,2,0),)</f>
        <v/>
      </c>
    </row>
    <row r="279">
      <c r="A279" s="50">
        <v>278.0</v>
      </c>
      <c r="B279" s="50">
        <v>123.0</v>
      </c>
      <c r="C279" s="71" t="s">
        <v>4511</v>
      </c>
      <c r="D279" s="107" t="s">
        <v>1280</v>
      </c>
      <c r="E279" s="107" t="s">
        <v>10758</v>
      </c>
      <c r="F279" s="107">
        <v>123.0</v>
      </c>
      <c r="G279" s="11"/>
      <c r="I279" t="str">
        <f>IFERROR(VLOOKUP(D279,'2020 Points'!Q:R,2,0),)</f>
        <v/>
      </c>
    </row>
    <row r="280">
      <c r="A280" s="50">
        <v>279.0</v>
      </c>
      <c r="B280" s="50">
        <v>708.0</v>
      </c>
      <c r="C280" s="70" t="s">
        <v>613</v>
      </c>
      <c r="D280" s="107" t="s">
        <v>10768</v>
      </c>
      <c r="E280" s="107" t="s">
        <v>12221</v>
      </c>
      <c r="F280" s="107">
        <v>122.0</v>
      </c>
      <c r="G280" s="11"/>
      <c r="I280" t="str">
        <f>IFERROR(VLOOKUP(D280,'2020 Points'!Q:R,2,0),)</f>
        <v/>
      </c>
    </row>
    <row r="281">
      <c r="A281" s="50">
        <v>280.0</v>
      </c>
      <c r="B281" s="50">
        <v>723.0</v>
      </c>
      <c r="C281" s="70" t="s">
        <v>4933</v>
      </c>
      <c r="D281" s="107" t="s">
        <v>706</v>
      </c>
      <c r="E281" s="107" t="s">
        <v>12218</v>
      </c>
      <c r="F281" s="107">
        <v>122.0</v>
      </c>
      <c r="G281" s="11"/>
      <c r="I281" t="str">
        <f>IFERROR(VLOOKUP(D281,'2020 Points'!Q:R,2,0),)</f>
        <v/>
      </c>
    </row>
    <row r="282">
      <c r="A282" s="50">
        <v>281.0</v>
      </c>
      <c r="B282" s="50">
        <v>214.0</v>
      </c>
      <c r="C282" s="71" t="s">
        <v>480</v>
      </c>
      <c r="D282" s="107" t="s">
        <v>11265</v>
      </c>
      <c r="E282" s="107" t="s">
        <v>12216</v>
      </c>
      <c r="F282" s="107">
        <v>122.0</v>
      </c>
      <c r="G282" s="11"/>
      <c r="I282" t="str">
        <f>IFERROR(VLOOKUP(D282,'2020 Points'!Q:R,2,0),)</f>
        <v/>
      </c>
    </row>
    <row r="283">
      <c r="A283" s="50">
        <v>282.0</v>
      </c>
      <c r="B283" s="50">
        <v>1130.0</v>
      </c>
      <c r="C283" s="70" t="s">
        <v>1778</v>
      </c>
      <c r="D283" s="107" t="s">
        <v>1116</v>
      </c>
      <c r="E283" s="107" t="s">
        <v>4326</v>
      </c>
      <c r="F283" s="107">
        <v>120.0</v>
      </c>
      <c r="G283" s="11"/>
      <c r="I283" t="str">
        <f>IFERROR(VLOOKUP(D283,'2020 Points'!Q:R,2,0),)</f>
        <v/>
      </c>
    </row>
    <row r="284">
      <c r="A284" s="50">
        <v>283.0</v>
      </c>
      <c r="B284" s="50">
        <v>334.0</v>
      </c>
      <c r="C284" s="70" t="s">
        <v>339</v>
      </c>
      <c r="D284" s="107" t="s">
        <v>1958</v>
      </c>
      <c r="E284" s="107" t="s">
        <v>12211</v>
      </c>
      <c r="F284" s="107">
        <v>119.0</v>
      </c>
      <c r="G284" s="11"/>
      <c r="I284" t="str">
        <f>IFERROR(VLOOKUP(D284,'2020 Points'!Q:R,2,0),)</f>
        <v/>
      </c>
    </row>
    <row r="285">
      <c r="A285" s="50">
        <v>284.0</v>
      </c>
      <c r="B285" s="50">
        <v>494.0</v>
      </c>
      <c r="C285" s="70" t="s">
        <v>1252</v>
      </c>
      <c r="D285" s="107" t="s">
        <v>1195</v>
      </c>
      <c r="E285" s="107" t="s">
        <v>11205</v>
      </c>
      <c r="F285" s="107">
        <v>119.0</v>
      </c>
      <c r="G285" s="11"/>
      <c r="I285" t="str">
        <f>IFERROR(VLOOKUP(D285,'2020 Points'!Q:R,2,0),)</f>
        <v/>
      </c>
    </row>
    <row r="286">
      <c r="A286" s="50">
        <v>285.0</v>
      </c>
      <c r="B286" s="50">
        <v>321.0</v>
      </c>
      <c r="C286" s="70" t="s">
        <v>1248</v>
      </c>
      <c r="D286" s="107" t="s">
        <v>12070</v>
      </c>
      <c r="E286" s="107" t="s">
        <v>12227</v>
      </c>
      <c r="F286" s="107">
        <v>118.0</v>
      </c>
      <c r="G286" s="11"/>
      <c r="I286" t="str">
        <f>IFERROR(VLOOKUP(D286,'2020 Points'!Q:R,2,0),)</f>
        <v/>
      </c>
    </row>
    <row r="287">
      <c r="A287" s="50">
        <v>286.0</v>
      </c>
      <c r="B287" s="50">
        <v>181.0</v>
      </c>
      <c r="C287" s="71" t="s">
        <v>5397</v>
      </c>
      <c r="D287" s="107" t="s">
        <v>2434</v>
      </c>
      <c r="E287" s="107" t="s">
        <v>12211</v>
      </c>
      <c r="F287" s="107">
        <v>118.0</v>
      </c>
      <c r="G287" s="11"/>
      <c r="I287" t="str">
        <f>IFERROR(VLOOKUP(D287,'2020 Points'!Q:R,2,0),)</f>
        <v/>
      </c>
    </row>
    <row r="288">
      <c r="A288" s="50">
        <v>287.0</v>
      </c>
      <c r="B288" s="72"/>
      <c r="C288" s="72"/>
      <c r="D288" s="107" t="s">
        <v>23</v>
      </c>
      <c r="E288" s="107" t="s">
        <v>8605</v>
      </c>
      <c r="F288" s="107">
        <v>118.0</v>
      </c>
      <c r="G288" s="11"/>
      <c r="I288" t="str">
        <f>IFERROR(VLOOKUP(D288,'2020 Points'!Q:R,2,0),)</f>
        <v/>
      </c>
    </row>
    <row r="289">
      <c r="A289" s="50">
        <v>288.0</v>
      </c>
      <c r="B289" s="50">
        <v>775.0</v>
      </c>
      <c r="C289" s="70" t="s">
        <v>379</v>
      </c>
      <c r="D289" s="107" t="s">
        <v>680</v>
      </c>
      <c r="E289" s="107" t="s">
        <v>4326</v>
      </c>
      <c r="F289" s="107">
        <v>117.0</v>
      </c>
      <c r="G289" s="11"/>
      <c r="I289" t="str">
        <f>IFERROR(VLOOKUP(D289,'2020 Points'!Q:R,2,0),)</f>
        <v/>
      </c>
    </row>
    <row r="290">
      <c r="A290" s="50">
        <v>289.0</v>
      </c>
      <c r="B290" s="50">
        <v>205.0</v>
      </c>
      <c r="C290" s="71" t="s">
        <v>1127</v>
      </c>
      <c r="D290" s="107" t="s">
        <v>1668</v>
      </c>
      <c r="E290" s="107" t="s">
        <v>9091</v>
      </c>
      <c r="F290" s="107">
        <v>116.0</v>
      </c>
      <c r="G290" s="11"/>
      <c r="I290" t="str">
        <f>IFERROR(VLOOKUP(D290,'2020 Points'!Q:R,2,0),)</f>
        <v/>
      </c>
    </row>
    <row r="291">
      <c r="A291" s="50">
        <v>290.0</v>
      </c>
      <c r="B291" s="50">
        <v>278.0</v>
      </c>
      <c r="C291" s="71" t="s">
        <v>4396</v>
      </c>
      <c r="D291" s="107" t="s">
        <v>11303</v>
      </c>
      <c r="E291" s="107" t="s">
        <v>12219</v>
      </c>
      <c r="F291" s="107">
        <v>115.0</v>
      </c>
      <c r="G291" s="11"/>
      <c r="I291" t="str">
        <f>IFERROR(VLOOKUP(D291,'2020 Points'!Q:R,2,0),)</f>
        <v/>
      </c>
    </row>
    <row r="292">
      <c r="A292" s="50">
        <v>291.0</v>
      </c>
      <c r="B292" s="50">
        <v>617.0</v>
      </c>
      <c r="C292" s="70" t="s">
        <v>1200</v>
      </c>
      <c r="D292" s="107" t="s">
        <v>2321</v>
      </c>
      <c r="E292" s="107" t="s">
        <v>12222</v>
      </c>
      <c r="F292" s="107">
        <v>114.0</v>
      </c>
      <c r="G292" s="11"/>
      <c r="I292" t="str">
        <f>IFERROR(VLOOKUP(D292,'2020 Points'!Q:R,2,0),)</f>
        <v/>
      </c>
    </row>
    <row r="293">
      <c r="A293" s="50">
        <v>292.0</v>
      </c>
      <c r="B293" s="50">
        <v>642.0</v>
      </c>
      <c r="C293" s="70" t="s">
        <v>320</v>
      </c>
      <c r="D293" s="107" t="s">
        <v>1002</v>
      </c>
      <c r="E293" s="107" t="s">
        <v>12222</v>
      </c>
      <c r="F293" s="107">
        <v>113.0</v>
      </c>
      <c r="G293" s="11"/>
      <c r="I293" t="str">
        <f>IFERROR(VLOOKUP(D293,'2020 Points'!Q:R,2,0),)</f>
        <v/>
      </c>
    </row>
    <row r="294">
      <c r="A294" s="50">
        <v>293.0</v>
      </c>
      <c r="B294" s="50">
        <v>1172.0</v>
      </c>
      <c r="C294" s="70" t="s">
        <v>4776</v>
      </c>
      <c r="D294" s="107" t="s">
        <v>1419</v>
      </c>
      <c r="E294" s="107" t="s">
        <v>11206</v>
      </c>
      <c r="F294" s="107">
        <v>113.0</v>
      </c>
      <c r="G294" s="11"/>
      <c r="I294" t="str">
        <f>IFERROR(VLOOKUP(D294,'2020 Points'!Q:R,2,0),)</f>
        <v/>
      </c>
    </row>
    <row r="295">
      <c r="A295" s="50">
        <v>294.0</v>
      </c>
      <c r="B295" s="50">
        <v>226.0</v>
      </c>
      <c r="C295" s="71" t="s">
        <v>338</v>
      </c>
      <c r="D295" s="107" t="s">
        <v>1900</v>
      </c>
      <c r="E295" s="107" t="s">
        <v>12230</v>
      </c>
      <c r="F295" s="107">
        <v>112.0</v>
      </c>
      <c r="G295" s="11"/>
      <c r="I295" t="str">
        <f>IFERROR(VLOOKUP(D295,'2020 Points'!Q:R,2,0),)</f>
        <v/>
      </c>
    </row>
    <row r="296">
      <c r="A296" s="50">
        <v>295.0</v>
      </c>
      <c r="B296" s="50">
        <v>396.0</v>
      </c>
      <c r="C296" s="70" t="s">
        <v>113</v>
      </c>
      <c r="D296" s="107" t="s">
        <v>10924</v>
      </c>
      <c r="E296" s="107" t="s">
        <v>8968</v>
      </c>
      <c r="F296" s="107">
        <v>111.0</v>
      </c>
      <c r="G296" s="11"/>
      <c r="I296" t="str">
        <f>IFERROR(VLOOKUP(D296,'2020 Points'!Q:R,2,0),)</f>
        <v/>
      </c>
    </row>
    <row r="297">
      <c r="A297" s="50">
        <v>296.0</v>
      </c>
      <c r="B297" s="50">
        <v>219.0</v>
      </c>
      <c r="C297" s="71" t="s">
        <v>257</v>
      </c>
      <c r="D297" s="107" t="s">
        <v>10833</v>
      </c>
      <c r="E297" s="107" t="s">
        <v>11205</v>
      </c>
      <c r="F297" s="107">
        <v>111.0</v>
      </c>
      <c r="G297" s="11"/>
      <c r="I297" t="str">
        <f>IFERROR(VLOOKUP(D297,'2020 Points'!Q:R,2,0),)</f>
        <v/>
      </c>
    </row>
    <row r="298">
      <c r="A298" s="50">
        <v>297.0</v>
      </c>
      <c r="B298" s="50">
        <v>265.0</v>
      </c>
      <c r="C298" s="71" t="s">
        <v>265</v>
      </c>
      <c r="D298" s="107" t="s">
        <v>1544</v>
      </c>
      <c r="E298" s="107" t="s">
        <v>11209</v>
      </c>
      <c r="F298" s="107">
        <v>110.0</v>
      </c>
      <c r="G298" s="11"/>
      <c r="I298" t="str">
        <f>IFERROR(VLOOKUP(D298,'2020 Points'!Q:R,2,0),)</f>
        <v/>
      </c>
    </row>
    <row r="299">
      <c r="A299" s="50">
        <v>298.0</v>
      </c>
      <c r="B299" s="50">
        <v>650.0</v>
      </c>
      <c r="C299" s="70" t="s">
        <v>372</v>
      </c>
      <c r="D299" s="107" t="s">
        <v>10800</v>
      </c>
      <c r="E299" s="107" t="s">
        <v>12217</v>
      </c>
      <c r="F299" s="107">
        <v>108.0</v>
      </c>
      <c r="G299" s="11"/>
      <c r="I299" t="str">
        <f>IFERROR(VLOOKUP(D299,'2020 Points'!Q:R,2,0),)</f>
        <v/>
      </c>
    </row>
    <row r="300">
      <c r="A300" s="50">
        <v>299.0</v>
      </c>
      <c r="B300" s="50">
        <v>1541.0</v>
      </c>
      <c r="C300" s="70" t="s">
        <v>4481</v>
      </c>
      <c r="D300" s="107" t="s">
        <v>3572</v>
      </c>
      <c r="E300" s="107" t="s">
        <v>12238</v>
      </c>
      <c r="F300" s="107">
        <v>108.0</v>
      </c>
      <c r="G300" s="11"/>
      <c r="I300" t="str">
        <f>IFERROR(VLOOKUP(D300,'2020 Points'!Q:R,2,0),)</f>
        <v/>
      </c>
    </row>
    <row r="301">
      <c r="A301" s="50">
        <v>300.0</v>
      </c>
      <c r="B301" s="50">
        <v>793.0</v>
      </c>
      <c r="C301" s="70" t="s">
        <v>4873</v>
      </c>
      <c r="D301" s="107" t="s">
        <v>3802</v>
      </c>
      <c r="E301" s="107" t="s">
        <v>9990</v>
      </c>
      <c r="F301" s="107">
        <v>107.0</v>
      </c>
      <c r="G301" s="11"/>
      <c r="I301" t="str">
        <f>IFERROR(VLOOKUP(D301,'2020 Points'!Q:R,2,0),)</f>
        <v/>
      </c>
    </row>
    <row r="302">
      <c r="A302" s="50">
        <v>301.0</v>
      </c>
      <c r="B302" s="50">
        <v>263.0</v>
      </c>
      <c r="C302" s="71" t="s">
        <v>209</v>
      </c>
      <c r="D302" s="107" t="s">
        <v>10855</v>
      </c>
      <c r="E302" s="107" t="s">
        <v>12217</v>
      </c>
      <c r="F302" s="107">
        <v>107.0</v>
      </c>
      <c r="G302" s="11"/>
      <c r="I302" t="str">
        <f>IFERROR(VLOOKUP(D302,'2020 Points'!Q:R,2,0),)</f>
        <v/>
      </c>
    </row>
    <row r="303">
      <c r="A303" s="50">
        <v>302.0</v>
      </c>
      <c r="B303" s="50">
        <v>277.0</v>
      </c>
      <c r="C303" s="71" t="s">
        <v>493</v>
      </c>
      <c r="D303" s="107" t="s">
        <v>11220</v>
      </c>
      <c r="E303" s="107" t="s">
        <v>11204</v>
      </c>
      <c r="F303" s="107">
        <v>107.0</v>
      </c>
      <c r="G303" s="11"/>
      <c r="I303" t="str">
        <f>IFERROR(VLOOKUP(D303,'2020 Points'!Q:R,2,0),)</f>
        <v/>
      </c>
    </row>
    <row r="304">
      <c r="A304" s="50">
        <v>303.0</v>
      </c>
      <c r="B304" s="50">
        <v>237.0</v>
      </c>
      <c r="C304" s="71" t="s">
        <v>1530</v>
      </c>
      <c r="D304" s="107" t="s">
        <v>1254</v>
      </c>
      <c r="E304" s="107" t="s">
        <v>139</v>
      </c>
      <c r="F304" s="107">
        <v>106.0</v>
      </c>
      <c r="G304" s="11"/>
      <c r="I304" t="str">
        <f>IFERROR(VLOOKUP(D304,'2020 Points'!Q:R,2,0),)</f>
        <v/>
      </c>
    </row>
    <row r="305">
      <c r="A305" s="50">
        <v>304.0</v>
      </c>
      <c r="B305" s="50">
        <v>490.0</v>
      </c>
      <c r="C305" s="70" t="s">
        <v>5768</v>
      </c>
      <c r="D305" s="107" t="s">
        <v>955</v>
      </c>
      <c r="E305" s="107" t="s">
        <v>9928</v>
      </c>
      <c r="F305" s="107">
        <v>106.0</v>
      </c>
      <c r="G305" s="11"/>
      <c r="I305" t="str">
        <f>IFERROR(VLOOKUP(D305,'2020 Points'!Q:R,2,0),)</f>
        <v/>
      </c>
    </row>
    <row r="306">
      <c r="A306" s="50">
        <v>305.0</v>
      </c>
      <c r="B306" s="50">
        <v>250.0</v>
      </c>
      <c r="C306" s="71" t="s">
        <v>252</v>
      </c>
      <c r="D306" s="107" t="s">
        <v>2134</v>
      </c>
      <c r="E306" s="107" t="s">
        <v>11205</v>
      </c>
      <c r="F306" s="107">
        <v>106.0</v>
      </c>
      <c r="G306" s="11"/>
      <c r="I306" t="str">
        <f>IFERROR(VLOOKUP(D306,'2020 Points'!Q:R,2,0),)</f>
        <v/>
      </c>
    </row>
    <row r="307">
      <c r="A307" s="50">
        <v>306.0</v>
      </c>
      <c r="B307" s="50">
        <v>550.0</v>
      </c>
      <c r="C307" s="70" t="s">
        <v>299</v>
      </c>
      <c r="D307" s="107" t="s">
        <v>11291</v>
      </c>
      <c r="E307" s="107" t="s">
        <v>12212</v>
      </c>
      <c r="F307" s="107">
        <v>106.0</v>
      </c>
      <c r="G307" s="11"/>
      <c r="I307" t="str">
        <f>IFERROR(VLOOKUP(D307,'2020 Points'!Q:R,2,0),)</f>
        <v/>
      </c>
    </row>
    <row r="308">
      <c r="A308" s="50">
        <v>307.0</v>
      </c>
      <c r="B308" s="50">
        <v>149.0</v>
      </c>
      <c r="C308" s="71" t="s">
        <v>1243</v>
      </c>
      <c r="D308" s="107" t="s">
        <v>769</v>
      </c>
      <c r="E308" s="107" t="s">
        <v>11219</v>
      </c>
      <c r="F308" s="107">
        <v>105.0</v>
      </c>
      <c r="G308" s="11"/>
      <c r="I308" t="str">
        <f>IFERROR(VLOOKUP(D308,'2020 Points'!Q:R,2,0),)</f>
        <v/>
      </c>
    </row>
    <row r="309">
      <c r="A309" s="50">
        <v>308.0</v>
      </c>
      <c r="B309" s="50">
        <v>284.0</v>
      </c>
      <c r="C309" s="71" t="s">
        <v>146</v>
      </c>
      <c r="D309" s="107" t="s">
        <v>11283</v>
      </c>
      <c r="E309" s="107" t="s">
        <v>12212</v>
      </c>
      <c r="F309" s="107">
        <v>105.0</v>
      </c>
      <c r="G309" s="11"/>
      <c r="I309" t="str">
        <f>IFERROR(VLOOKUP(D309,'2020 Points'!Q:R,2,0),)</f>
        <v/>
      </c>
    </row>
    <row r="310">
      <c r="A310" s="50">
        <v>309.0</v>
      </c>
      <c r="B310" s="50">
        <v>222.0</v>
      </c>
      <c r="C310" s="71" t="s">
        <v>292</v>
      </c>
      <c r="D310" s="107" t="s">
        <v>1172</v>
      </c>
      <c r="E310" s="107" t="s">
        <v>12222</v>
      </c>
      <c r="F310" s="107">
        <v>104.0</v>
      </c>
      <c r="G310" s="11"/>
      <c r="I310" t="str">
        <f>IFERROR(VLOOKUP(D310,'2020 Points'!Q:R,2,0),)</f>
        <v/>
      </c>
    </row>
    <row r="311">
      <c r="A311" s="50">
        <v>310.0</v>
      </c>
      <c r="B311" s="50">
        <v>172.0</v>
      </c>
      <c r="C311" s="71" t="s">
        <v>1516</v>
      </c>
      <c r="D311" s="107" t="s">
        <v>3483</v>
      </c>
      <c r="E311" s="107" t="s">
        <v>12222</v>
      </c>
      <c r="F311" s="107">
        <v>104.0</v>
      </c>
      <c r="G311" s="11"/>
      <c r="I311" t="str">
        <f>IFERROR(VLOOKUP(D311,'2020 Points'!Q:R,2,0),)</f>
        <v/>
      </c>
    </row>
    <row r="312">
      <c r="A312" s="50">
        <v>311.0</v>
      </c>
      <c r="B312" s="50">
        <v>470.0</v>
      </c>
      <c r="C312" s="70" t="s">
        <v>1317</v>
      </c>
      <c r="D312" s="107" t="s">
        <v>1886</v>
      </c>
      <c r="E312" s="107" t="s">
        <v>11225</v>
      </c>
      <c r="F312" s="107">
        <v>103.0</v>
      </c>
      <c r="G312" s="11"/>
      <c r="I312" t="str">
        <f>IFERROR(VLOOKUP(D312,'2020 Points'!Q:R,2,0),)</f>
        <v/>
      </c>
    </row>
    <row r="313">
      <c r="A313" s="50">
        <v>312.0</v>
      </c>
      <c r="B313" s="50">
        <v>1004.0</v>
      </c>
      <c r="C313" s="70" t="s">
        <v>4354</v>
      </c>
      <c r="D313" s="107" t="s">
        <v>682</v>
      </c>
      <c r="E313" s="107" t="s">
        <v>10758</v>
      </c>
      <c r="F313" s="107">
        <v>102.0</v>
      </c>
      <c r="G313" s="11"/>
      <c r="I313" t="str">
        <f>IFERROR(VLOOKUP(D313,'2020 Points'!Q:R,2,0),)</f>
        <v/>
      </c>
    </row>
    <row r="314">
      <c r="A314" s="50">
        <v>313.0</v>
      </c>
      <c r="B314" s="50">
        <v>516.0</v>
      </c>
      <c r="C314" s="70" t="s">
        <v>4512</v>
      </c>
      <c r="D314" s="107" t="s">
        <v>2497</v>
      </c>
      <c r="E314" s="107" t="s">
        <v>9928</v>
      </c>
      <c r="F314" s="107">
        <v>102.0</v>
      </c>
      <c r="G314" s="11"/>
      <c r="I314" t="str">
        <f>IFERROR(VLOOKUP(D314,'2020 Points'!Q:R,2,0),)</f>
        <v/>
      </c>
    </row>
    <row r="315">
      <c r="A315" s="50">
        <v>314.0</v>
      </c>
      <c r="B315" s="50">
        <v>477.0</v>
      </c>
      <c r="C315" s="70" t="s">
        <v>1023</v>
      </c>
      <c r="D315" s="107" t="s">
        <v>266</v>
      </c>
      <c r="E315" s="107" t="s">
        <v>12217</v>
      </c>
      <c r="F315" s="107">
        <v>101.0</v>
      </c>
      <c r="G315" s="11"/>
      <c r="I315" t="str">
        <f>IFERROR(VLOOKUP(D315,'2020 Points'!Q:R,2,0),)</f>
        <v/>
      </c>
    </row>
    <row r="316">
      <c r="A316" s="50">
        <v>315.0</v>
      </c>
      <c r="B316" s="50">
        <v>95.0</v>
      </c>
      <c r="C316" s="71" t="s">
        <v>678</v>
      </c>
      <c r="D316" s="107" t="s">
        <v>2176</v>
      </c>
      <c r="E316" s="107" t="s">
        <v>11207</v>
      </c>
      <c r="F316" s="107">
        <v>101.0</v>
      </c>
      <c r="G316" s="11"/>
      <c r="I316" t="str">
        <f>IFERROR(VLOOKUP(D316,'2020 Points'!Q:R,2,0),)</f>
        <v/>
      </c>
    </row>
    <row r="317">
      <c r="A317" s="50">
        <v>316.0</v>
      </c>
      <c r="B317" s="50">
        <v>414.0</v>
      </c>
      <c r="C317" s="70" t="s">
        <v>1210</v>
      </c>
      <c r="D317" s="107" t="s">
        <v>10827</v>
      </c>
      <c r="E317" s="107" t="s">
        <v>12212</v>
      </c>
      <c r="F317" s="107">
        <v>100.0</v>
      </c>
      <c r="G317" s="11"/>
      <c r="I317" t="str">
        <f>IFERROR(VLOOKUP(D317,'2020 Points'!Q:R,2,0),)</f>
        <v/>
      </c>
    </row>
    <row r="318">
      <c r="A318" s="50">
        <v>317.0</v>
      </c>
      <c r="B318" s="50">
        <v>209.0</v>
      </c>
      <c r="C318" s="71" t="s">
        <v>1141</v>
      </c>
      <c r="D318" s="107" t="s">
        <v>10856</v>
      </c>
      <c r="E318" s="107" t="s">
        <v>11207</v>
      </c>
      <c r="F318" s="107">
        <v>100.0</v>
      </c>
      <c r="G318" s="11"/>
      <c r="I318" t="str">
        <f>IFERROR(VLOOKUP(D318,'2020 Points'!Q:R,2,0),)</f>
        <v/>
      </c>
    </row>
    <row r="319">
      <c r="A319" s="50">
        <v>318.0</v>
      </c>
      <c r="B319" s="50">
        <v>66.0</v>
      </c>
      <c r="C319" s="71" t="s">
        <v>837</v>
      </c>
      <c r="D319" s="107" t="s">
        <v>355</v>
      </c>
      <c r="E319" s="107" t="s">
        <v>11207</v>
      </c>
      <c r="F319" s="107">
        <v>99.0</v>
      </c>
      <c r="G319" s="11"/>
      <c r="I319" t="str">
        <f>IFERROR(VLOOKUP(D319,'2020 Points'!Q:R,2,0),)</f>
        <v>Tim</v>
      </c>
    </row>
    <row r="320">
      <c r="A320" s="50">
        <v>319.0</v>
      </c>
      <c r="B320" s="50">
        <v>216.0</v>
      </c>
      <c r="C320" s="71" t="s">
        <v>4477</v>
      </c>
      <c r="D320" s="107" t="s">
        <v>3641</v>
      </c>
      <c r="E320" s="107" t="s">
        <v>139</v>
      </c>
      <c r="F320" s="107">
        <v>99.0</v>
      </c>
      <c r="G320" s="11"/>
      <c r="I320" t="str">
        <f>IFERROR(VLOOKUP(D320,'2020 Points'!Q:R,2,0),)</f>
        <v/>
      </c>
    </row>
    <row r="321">
      <c r="A321" s="50">
        <v>320.0</v>
      </c>
      <c r="B321" s="50">
        <v>132.0</v>
      </c>
      <c r="C321" s="71" t="s">
        <v>4583</v>
      </c>
      <c r="D321" s="107" t="s">
        <v>1236</v>
      </c>
      <c r="E321" s="107" t="s">
        <v>12216</v>
      </c>
      <c r="F321" s="107">
        <v>99.0</v>
      </c>
      <c r="G321" s="11"/>
      <c r="I321" t="str">
        <f>IFERROR(VLOOKUP(D321,'2020 Points'!Q:R,2,0),)</f>
        <v/>
      </c>
    </row>
    <row r="322">
      <c r="A322" s="50">
        <v>321.0</v>
      </c>
      <c r="B322" s="50">
        <v>822.0</v>
      </c>
      <c r="C322" s="70" t="s">
        <v>5619</v>
      </c>
      <c r="D322" s="107" t="s">
        <v>11290</v>
      </c>
      <c r="E322" s="107" t="s">
        <v>11224</v>
      </c>
      <c r="F322" s="107">
        <v>98.0</v>
      </c>
      <c r="G322" s="11"/>
      <c r="I322" t="str">
        <f>IFERROR(VLOOKUP(D322,'2020 Points'!Q:R,2,0),)</f>
        <v/>
      </c>
    </row>
    <row r="323">
      <c r="A323" s="50">
        <v>322.0</v>
      </c>
      <c r="B323" s="50">
        <v>300.0</v>
      </c>
      <c r="C323" s="71" t="s">
        <v>151</v>
      </c>
      <c r="D323" s="107" t="s">
        <v>12239</v>
      </c>
      <c r="E323" s="107" t="s">
        <v>8594</v>
      </c>
      <c r="F323" s="107">
        <v>98.0</v>
      </c>
      <c r="G323" s="11"/>
      <c r="I323" t="str">
        <f>IFERROR(VLOOKUP(D323,'2020 Points'!Q:R,2,0),)</f>
        <v/>
      </c>
    </row>
    <row r="324">
      <c r="A324" s="50">
        <v>323.0</v>
      </c>
      <c r="B324" s="50">
        <v>328.0</v>
      </c>
      <c r="C324" s="70" t="s">
        <v>4323</v>
      </c>
      <c r="D324" s="107" t="s">
        <v>2105</v>
      </c>
      <c r="E324" s="107" t="s">
        <v>11317</v>
      </c>
      <c r="F324" s="107">
        <v>98.0</v>
      </c>
      <c r="G324" s="11"/>
      <c r="I324" t="str">
        <f>IFERROR(VLOOKUP(D324,'2020 Points'!Q:R,2,0),)</f>
        <v/>
      </c>
    </row>
    <row r="325">
      <c r="A325" s="50">
        <v>324.0</v>
      </c>
      <c r="B325" s="50">
        <v>428.0</v>
      </c>
      <c r="C325" s="70" t="s">
        <v>530</v>
      </c>
      <c r="D325" s="107" t="s">
        <v>1882</v>
      </c>
      <c r="E325" s="107" t="s">
        <v>8594</v>
      </c>
      <c r="F325" s="107">
        <v>97.0</v>
      </c>
      <c r="G325" s="11"/>
      <c r="I325" t="str">
        <f>IFERROR(VLOOKUP(D325,'2020 Points'!Q:R,2,0),)</f>
        <v/>
      </c>
    </row>
    <row r="326">
      <c r="A326" s="50">
        <v>325.0</v>
      </c>
      <c r="B326" s="50">
        <v>89.0</v>
      </c>
      <c r="C326" s="71" t="s">
        <v>1167</v>
      </c>
      <c r="D326" s="107" t="s">
        <v>853</v>
      </c>
      <c r="E326" s="107" t="s">
        <v>11207</v>
      </c>
      <c r="F326" s="107">
        <v>97.0</v>
      </c>
      <c r="G326" s="11"/>
      <c r="I326" t="str">
        <f>IFERROR(VLOOKUP(D326,'2020 Points'!Q:R,2,0),)</f>
        <v/>
      </c>
    </row>
    <row r="327">
      <c r="A327" s="50">
        <v>326.0</v>
      </c>
      <c r="B327" s="50">
        <v>649.0</v>
      </c>
      <c r="C327" s="70" t="s">
        <v>435</v>
      </c>
      <c r="D327" s="107" t="s">
        <v>11307</v>
      </c>
      <c r="E327" s="107" t="s">
        <v>11206</v>
      </c>
      <c r="F327" s="107">
        <v>97.0</v>
      </c>
      <c r="G327" s="11"/>
      <c r="I327" t="str">
        <f>IFERROR(VLOOKUP(D327,'2020 Points'!Q:R,2,0),)</f>
        <v/>
      </c>
    </row>
    <row r="328">
      <c r="A328" s="50">
        <v>327.0</v>
      </c>
      <c r="B328" s="50">
        <v>545.0</v>
      </c>
      <c r="C328" s="70" t="s">
        <v>546</v>
      </c>
      <c r="D328" s="107" t="s">
        <v>11323</v>
      </c>
      <c r="E328" s="107" t="s">
        <v>12215</v>
      </c>
      <c r="F328" s="107">
        <v>96.0</v>
      </c>
      <c r="G328" s="11"/>
      <c r="I328" t="str">
        <f>IFERROR(VLOOKUP(D328,'2020 Points'!Q:R,2,0),)</f>
        <v/>
      </c>
    </row>
    <row r="329">
      <c r="A329" s="50">
        <v>328.0</v>
      </c>
      <c r="B329" s="50">
        <v>400.0</v>
      </c>
      <c r="C329" s="70" t="s">
        <v>100</v>
      </c>
      <c r="D329" s="107" t="s">
        <v>11447</v>
      </c>
      <c r="E329" s="107" t="s">
        <v>12240</v>
      </c>
      <c r="F329" s="107">
        <v>95.0</v>
      </c>
      <c r="G329" s="11"/>
      <c r="I329" t="str">
        <f>IFERROR(VLOOKUP(D329,'2020 Points'!Q:R,2,0),)</f>
        <v/>
      </c>
    </row>
    <row r="330">
      <c r="A330" s="50">
        <v>329.0</v>
      </c>
      <c r="B330" s="72"/>
      <c r="C330" s="72"/>
      <c r="D330" s="107" t="s">
        <v>11410</v>
      </c>
      <c r="E330" s="107" t="s">
        <v>208</v>
      </c>
      <c r="F330" s="107">
        <v>95.0</v>
      </c>
      <c r="G330" s="11"/>
      <c r="I330" t="str">
        <f>IFERROR(VLOOKUP(D330,'2020 Points'!Q:R,2,0),)</f>
        <v/>
      </c>
    </row>
    <row r="331">
      <c r="A331" s="50">
        <v>330.0</v>
      </c>
      <c r="B331" s="50">
        <v>287.0</v>
      </c>
      <c r="C331" s="71" t="s">
        <v>4955</v>
      </c>
      <c r="D331" s="107" t="s">
        <v>908</v>
      </c>
      <c r="E331" s="107" t="s">
        <v>12215</v>
      </c>
      <c r="F331" s="107">
        <v>94.0</v>
      </c>
      <c r="G331" s="11"/>
      <c r="I331" t="str">
        <f>IFERROR(VLOOKUP(D331,'2020 Points'!Q:R,2,0),)</f>
        <v/>
      </c>
    </row>
    <row r="332">
      <c r="A332" s="50">
        <v>331.0</v>
      </c>
      <c r="B332" s="50">
        <v>710.0</v>
      </c>
      <c r="C332" s="70" t="s">
        <v>4686</v>
      </c>
      <c r="D332" s="107" t="s">
        <v>10974</v>
      </c>
      <c r="E332" s="107" t="s">
        <v>4326</v>
      </c>
      <c r="F332" s="107">
        <v>94.0</v>
      </c>
      <c r="G332" s="11"/>
      <c r="I332" t="str">
        <f>IFERROR(VLOOKUP(D332,'2020 Points'!Q:R,2,0),)</f>
        <v/>
      </c>
    </row>
    <row r="333">
      <c r="A333" s="50">
        <v>332.0</v>
      </c>
      <c r="B333" s="50">
        <v>633.0</v>
      </c>
      <c r="C333" s="70" t="s">
        <v>1130</v>
      </c>
      <c r="D333" s="107" t="s">
        <v>3609</v>
      </c>
      <c r="E333" s="107" t="s">
        <v>11207</v>
      </c>
      <c r="F333" s="107">
        <v>94.0</v>
      </c>
      <c r="G333" s="11"/>
      <c r="I333" t="str">
        <f>IFERROR(VLOOKUP(D333,'2020 Points'!Q:R,2,0),)</f>
        <v/>
      </c>
    </row>
    <row r="334">
      <c r="A334" s="50">
        <v>333.0</v>
      </c>
      <c r="B334" s="50">
        <v>518.0</v>
      </c>
      <c r="C334" s="70" t="s">
        <v>5773</v>
      </c>
      <c r="D334" s="107" t="s">
        <v>3735</v>
      </c>
      <c r="E334" s="107" t="s">
        <v>8597</v>
      </c>
      <c r="F334" s="107">
        <v>93.0</v>
      </c>
      <c r="G334" s="11"/>
      <c r="I334" t="str">
        <f>IFERROR(VLOOKUP(D334,'2020 Points'!Q:R,2,0),)</f>
        <v/>
      </c>
    </row>
    <row r="335">
      <c r="A335" s="50">
        <v>334.0</v>
      </c>
      <c r="B335" s="50">
        <v>460.0</v>
      </c>
      <c r="C335" s="70" t="s">
        <v>871</v>
      </c>
      <c r="D335" s="107" t="s">
        <v>1631</v>
      </c>
      <c r="E335" s="107" t="s">
        <v>12219</v>
      </c>
      <c r="F335" s="107">
        <v>93.0</v>
      </c>
      <c r="G335" s="11"/>
      <c r="I335" t="str">
        <f>IFERROR(VLOOKUP(D335,'2020 Points'!Q:R,2,0),)</f>
        <v/>
      </c>
    </row>
    <row r="336">
      <c r="A336" s="50">
        <v>335.0</v>
      </c>
      <c r="B336" s="50">
        <v>299.0</v>
      </c>
      <c r="C336" s="71" t="s">
        <v>4466</v>
      </c>
      <c r="D336" s="107" t="s">
        <v>10870</v>
      </c>
      <c r="E336" s="107" t="s">
        <v>8597</v>
      </c>
      <c r="F336" s="107">
        <v>93.0</v>
      </c>
      <c r="G336" s="11"/>
      <c r="I336" t="str">
        <f>IFERROR(VLOOKUP(D336,'2020 Points'!Q:R,2,0),)</f>
        <v/>
      </c>
    </row>
    <row r="337">
      <c r="A337" s="50">
        <v>336.0</v>
      </c>
      <c r="B337" s="50">
        <v>139.0</v>
      </c>
      <c r="C337" s="71" t="s">
        <v>4456</v>
      </c>
      <c r="D337" s="107" t="s">
        <v>1256</v>
      </c>
      <c r="E337" s="107" t="s">
        <v>8968</v>
      </c>
      <c r="F337" s="107">
        <v>92.0</v>
      </c>
      <c r="G337" s="11"/>
      <c r="I337" t="str">
        <f>IFERROR(VLOOKUP(D337,'2020 Points'!Q:R,2,0),)</f>
        <v/>
      </c>
    </row>
    <row r="338">
      <c r="A338" s="50">
        <v>337.0</v>
      </c>
      <c r="B338" s="50">
        <v>755.0</v>
      </c>
      <c r="C338" s="70" t="s">
        <v>4444</v>
      </c>
      <c r="D338" s="107" t="s">
        <v>203</v>
      </c>
      <c r="E338" s="107" t="s">
        <v>12223</v>
      </c>
      <c r="F338" s="107">
        <v>92.0</v>
      </c>
      <c r="G338" s="11"/>
      <c r="I338" t="str">
        <f>IFERROR(VLOOKUP(D338,'2020 Points'!Q:R,2,0),)</f>
        <v/>
      </c>
    </row>
    <row r="339">
      <c r="A339" s="50">
        <v>338.0</v>
      </c>
      <c r="B339" s="50">
        <v>204.0</v>
      </c>
      <c r="C339" s="71" t="s">
        <v>4376</v>
      </c>
      <c r="D339" s="107" t="s">
        <v>10806</v>
      </c>
      <c r="E339" s="107" t="s">
        <v>115</v>
      </c>
      <c r="F339" s="107">
        <v>91.0</v>
      </c>
      <c r="G339" s="11"/>
      <c r="I339" t="str">
        <f>IFERROR(VLOOKUP(D339,'2020 Points'!Q:R,2,0),)</f>
        <v/>
      </c>
    </row>
    <row r="340">
      <c r="A340" s="50">
        <v>339.0</v>
      </c>
      <c r="B340" s="50">
        <v>322.0</v>
      </c>
      <c r="C340" s="71" t="s">
        <v>701</v>
      </c>
      <c r="D340" s="107" t="s">
        <v>11320</v>
      </c>
      <c r="E340" s="107" t="s">
        <v>4326</v>
      </c>
      <c r="F340" s="107">
        <v>91.0</v>
      </c>
      <c r="G340" s="11"/>
      <c r="I340" t="str">
        <f>IFERROR(VLOOKUP(D340,'2020 Points'!Q:R,2,0),)</f>
        <v/>
      </c>
    </row>
    <row r="341">
      <c r="A341" s="50">
        <v>340.0</v>
      </c>
      <c r="B341" s="50">
        <v>375.0</v>
      </c>
      <c r="C341" s="70" t="s">
        <v>133</v>
      </c>
      <c r="D341" s="107" t="s">
        <v>10831</v>
      </c>
      <c r="E341" s="107" t="s">
        <v>9091</v>
      </c>
      <c r="F341" s="107">
        <v>91.0</v>
      </c>
      <c r="G341" s="11"/>
      <c r="I341" t="str">
        <f>IFERROR(VLOOKUP(D341,'2020 Points'!Q:R,2,0),)</f>
        <v/>
      </c>
    </row>
    <row r="342">
      <c r="A342" s="50">
        <v>341.0</v>
      </c>
      <c r="B342" s="50">
        <v>99.0</v>
      </c>
      <c r="C342" s="71" t="s">
        <v>4645</v>
      </c>
      <c r="D342" s="107" t="s">
        <v>3481</v>
      </c>
      <c r="E342" s="107" t="s">
        <v>12222</v>
      </c>
      <c r="F342" s="107">
        <v>90.0</v>
      </c>
      <c r="G342" s="11"/>
      <c r="I342" t="str">
        <f>IFERROR(VLOOKUP(D342,'2020 Points'!Q:R,2,0),)</f>
        <v/>
      </c>
    </row>
    <row r="343">
      <c r="A343" s="50">
        <v>342.0</v>
      </c>
      <c r="B343" s="50">
        <v>1288.0</v>
      </c>
      <c r="C343" s="70" t="s">
        <v>9981</v>
      </c>
      <c r="D343" s="107" t="s">
        <v>1837</v>
      </c>
      <c r="E343" s="107" t="s">
        <v>9937</v>
      </c>
      <c r="F343" s="107">
        <v>90.0</v>
      </c>
      <c r="G343" s="11"/>
      <c r="I343" t="str">
        <f>IFERROR(VLOOKUP(D343,'2020 Points'!Q:R,2,0),)</f>
        <v/>
      </c>
    </row>
    <row r="344">
      <c r="A344" s="50">
        <v>343.0</v>
      </c>
      <c r="B344" s="50">
        <v>837.0</v>
      </c>
      <c r="C344" s="70" t="s">
        <v>1802</v>
      </c>
      <c r="D344" s="107" t="s">
        <v>2196</v>
      </c>
      <c r="E344" s="107" t="s">
        <v>11674</v>
      </c>
      <c r="F344" s="107">
        <v>90.0</v>
      </c>
      <c r="G344" s="11"/>
      <c r="I344" t="str">
        <f>IFERROR(VLOOKUP(D344,'2020 Points'!Q:R,2,0),)</f>
        <v/>
      </c>
    </row>
    <row r="345">
      <c r="A345" s="50">
        <v>344.0</v>
      </c>
      <c r="B345" s="50">
        <v>446.0</v>
      </c>
      <c r="C345" s="70" t="s">
        <v>290</v>
      </c>
      <c r="D345" s="107" t="s">
        <v>12241</v>
      </c>
      <c r="E345" s="107" t="s">
        <v>9091</v>
      </c>
      <c r="F345" s="107">
        <v>90.0</v>
      </c>
      <c r="G345" s="11"/>
      <c r="I345" t="str">
        <f>IFERROR(VLOOKUP(D345,'2020 Points'!Q:R,2,0),)</f>
        <v/>
      </c>
    </row>
    <row r="346">
      <c r="A346" s="50">
        <v>345.0</v>
      </c>
      <c r="B346" s="50">
        <v>364.0</v>
      </c>
      <c r="C346" s="70" t="s">
        <v>4328</v>
      </c>
      <c r="D346" s="107" t="s">
        <v>3464</v>
      </c>
      <c r="E346" s="107" t="s">
        <v>4683</v>
      </c>
      <c r="F346" s="107">
        <v>90.0</v>
      </c>
      <c r="G346" s="11"/>
      <c r="I346" t="str">
        <f>IFERROR(VLOOKUP(D346,'2020 Points'!Q:R,2,0),)</f>
        <v/>
      </c>
    </row>
    <row r="347">
      <c r="A347" s="50">
        <v>346.0</v>
      </c>
      <c r="B347" s="50">
        <v>814.0</v>
      </c>
      <c r="C347" s="70" t="s">
        <v>4609</v>
      </c>
      <c r="D347" s="107" t="s">
        <v>1910</v>
      </c>
      <c r="E347" s="107" t="s">
        <v>8597</v>
      </c>
      <c r="F347" s="107">
        <v>90.0</v>
      </c>
      <c r="G347" s="11"/>
      <c r="I347" t="str">
        <f>IFERROR(VLOOKUP(D347,'2020 Points'!Q:R,2,0),)</f>
        <v/>
      </c>
    </row>
    <row r="348">
      <c r="A348" s="50">
        <v>347.0</v>
      </c>
      <c r="B348" s="50">
        <v>260.0</v>
      </c>
      <c r="C348" s="71" t="s">
        <v>292</v>
      </c>
      <c r="D348" s="107" t="s">
        <v>11287</v>
      </c>
      <c r="E348" s="107" t="s">
        <v>12227</v>
      </c>
      <c r="F348" s="107">
        <v>90.0</v>
      </c>
      <c r="G348" s="11"/>
      <c r="I348" t="str">
        <f>IFERROR(VLOOKUP(D348,'2020 Points'!Q:R,2,0),)</f>
        <v/>
      </c>
    </row>
    <row r="349">
      <c r="A349" s="50">
        <v>348.0</v>
      </c>
      <c r="B349" s="50">
        <v>725.0</v>
      </c>
      <c r="C349" s="70" t="s">
        <v>5218</v>
      </c>
      <c r="D349" s="107" t="s">
        <v>2168</v>
      </c>
      <c r="E349" s="107" t="s">
        <v>4643</v>
      </c>
      <c r="F349" s="107">
        <v>89.0</v>
      </c>
      <c r="G349" s="11"/>
      <c r="I349" t="str">
        <f>IFERROR(VLOOKUP(D349,'2020 Points'!Q:R,2,0),)</f>
        <v/>
      </c>
    </row>
    <row r="350">
      <c r="A350" s="50">
        <v>349.0</v>
      </c>
      <c r="B350" s="50">
        <v>1205.0</v>
      </c>
      <c r="C350" s="70" t="s">
        <v>4886</v>
      </c>
      <c r="D350" s="107" t="s">
        <v>387</v>
      </c>
      <c r="E350" s="107" t="s">
        <v>4683</v>
      </c>
      <c r="F350" s="107">
        <v>89.0</v>
      </c>
      <c r="G350" s="11"/>
      <c r="I350" t="str">
        <f>IFERROR(VLOOKUP(D350,'2020 Points'!Q:R,2,0),)</f>
        <v/>
      </c>
    </row>
    <row r="351">
      <c r="A351" s="50">
        <v>350.0</v>
      </c>
      <c r="B351" s="50">
        <v>382.0</v>
      </c>
      <c r="C351" s="70" t="s">
        <v>369</v>
      </c>
      <c r="D351" s="107" t="s">
        <v>11408</v>
      </c>
      <c r="E351" s="107" t="s">
        <v>208</v>
      </c>
      <c r="F351" s="107">
        <v>89.0</v>
      </c>
      <c r="G351" s="11"/>
      <c r="I351" t="str">
        <f>IFERROR(VLOOKUP(D351,'2020 Points'!Q:R,2,0),)</f>
        <v/>
      </c>
    </row>
    <row r="352">
      <c r="A352" s="50">
        <v>351.0</v>
      </c>
      <c r="B352" s="50">
        <v>734.0</v>
      </c>
      <c r="C352" s="70" t="s">
        <v>689</v>
      </c>
      <c r="D352" s="107" t="s">
        <v>1416</v>
      </c>
      <c r="E352" s="107" t="s">
        <v>12240</v>
      </c>
      <c r="F352" s="107">
        <v>88.0</v>
      </c>
      <c r="G352" s="11"/>
      <c r="I352" t="str">
        <f>IFERROR(VLOOKUP(D352,'2020 Points'!Q:R,2,0),)</f>
        <v/>
      </c>
    </row>
    <row r="353">
      <c r="A353" s="50">
        <v>352.0</v>
      </c>
      <c r="B353" s="50">
        <v>416.0</v>
      </c>
      <c r="C353" s="70" t="s">
        <v>4381</v>
      </c>
      <c r="D353" s="107" t="s">
        <v>346</v>
      </c>
      <c r="E353" s="107" t="s">
        <v>9925</v>
      </c>
      <c r="F353" s="107">
        <v>87.0</v>
      </c>
      <c r="G353" s="11"/>
      <c r="I353" t="str">
        <f>IFERROR(VLOOKUP(D353,'2020 Points'!Q:R,2,0),)</f>
        <v/>
      </c>
    </row>
    <row r="354">
      <c r="A354" s="50">
        <v>353.0</v>
      </c>
      <c r="B354" s="50">
        <v>406.0</v>
      </c>
      <c r="C354" s="70" t="s">
        <v>4321</v>
      </c>
      <c r="D354" s="107" t="s">
        <v>11285</v>
      </c>
      <c r="E354" s="107" t="s">
        <v>12221</v>
      </c>
      <c r="F354" s="107">
        <v>87.0</v>
      </c>
      <c r="G354" s="11"/>
      <c r="I354" t="str">
        <f>IFERROR(VLOOKUP(D354,'2020 Points'!Q:R,2,0),)</f>
        <v/>
      </c>
    </row>
    <row r="355">
      <c r="A355" s="50">
        <v>354.0</v>
      </c>
      <c r="B355" s="50">
        <v>346.0</v>
      </c>
      <c r="C355" s="71" t="s">
        <v>1391</v>
      </c>
      <c r="D355" s="107" t="s">
        <v>1968</v>
      </c>
      <c r="E355" s="107" t="s">
        <v>115</v>
      </c>
      <c r="F355" s="107">
        <v>86.0</v>
      </c>
      <c r="G355" s="11"/>
      <c r="I355" t="str">
        <f>IFERROR(VLOOKUP(D355,'2020 Points'!Q:R,2,0),)</f>
        <v/>
      </c>
    </row>
    <row r="356">
      <c r="A356" s="50">
        <v>355.0</v>
      </c>
      <c r="B356" s="50">
        <v>974.0</v>
      </c>
      <c r="C356" s="70" t="s">
        <v>6130</v>
      </c>
      <c r="D356" s="107" t="s">
        <v>2172</v>
      </c>
      <c r="E356" s="107" t="s">
        <v>8594</v>
      </c>
      <c r="F356" s="107">
        <v>86.0</v>
      </c>
      <c r="G356" s="11"/>
      <c r="I356" t="str">
        <f>IFERROR(VLOOKUP(D356,'2020 Points'!Q:R,2,0),)</f>
        <v/>
      </c>
    </row>
    <row r="357">
      <c r="A357" s="50">
        <v>356.0</v>
      </c>
      <c r="B357" s="72"/>
      <c r="C357" s="72"/>
      <c r="D357" s="107" t="s">
        <v>3558</v>
      </c>
      <c r="E357" s="72"/>
      <c r="F357" s="107">
        <v>86.0</v>
      </c>
      <c r="G357" s="11"/>
      <c r="I357" t="str">
        <f>IFERROR(VLOOKUP(D357,'2020 Points'!Q:R,2,0),)</f>
        <v/>
      </c>
    </row>
    <row r="358">
      <c r="A358" s="50">
        <v>357.0</v>
      </c>
      <c r="B358" s="50">
        <v>244.0</v>
      </c>
      <c r="C358" s="71" t="s">
        <v>735</v>
      </c>
      <c r="D358" s="107" t="s">
        <v>2016</v>
      </c>
      <c r="E358" s="107" t="s">
        <v>8968</v>
      </c>
      <c r="F358" s="107">
        <v>85.0</v>
      </c>
      <c r="G358" s="11"/>
      <c r="I358" t="str">
        <f>IFERROR(VLOOKUP(D358,'2020 Points'!Q:R,2,0),)</f>
        <v/>
      </c>
    </row>
    <row r="359">
      <c r="A359" s="50">
        <v>358.0</v>
      </c>
      <c r="B359" s="50">
        <v>709.0</v>
      </c>
      <c r="C359" s="70" t="s">
        <v>278</v>
      </c>
      <c r="D359" s="107" t="s">
        <v>300</v>
      </c>
      <c r="E359" s="107" t="s">
        <v>388</v>
      </c>
      <c r="F359" s="107">
        <v>85.0</v>
      </c>
      <c r="G359" s="11"/>
      <c r="I359" t="str">
        <f>IFERROR(VLOOKUP(D359,'2020 Points'!Q:R,2,0),)</f>
        <v/>
      </c>
    </row>
    <row r="360">
      <c r="A360" s="50">
        <v>359.0</v>
      </c>
      <c r="B360" s="50">
        <v>170.0</v>
      </c>
      <c r="C360" s="71" t="s">
        <v>4468</v>
      </c>
      <c r="D360" s="107" t="s">
        <v>2376</v>
      </c>
      <c r="E360" s="107" t="s">
        <v>10758</v>
      </c>
      <c r="F360" s="107">
        <v>85.0</v>
      </c>
      <c r="G360" s="11"/>
      <c r="I360" t="str">
        <f>IFERROR(VLOOKUP(D360,'2020 Points'!Q:R,2,0),)</f>
        <v/>
      </c>
    </row>
    <row r="361">
      <c r="A361" s="50">
        <v>360.0</v>
      </c>
      <c r="B361" s="50">
        <v>807.0</v>
      </c>
      <c r="C361" s="70" t="s">
        <v>739</v>
      </c>
      <c r="D361" s="107" t="s">
        <v>3471</v>
      </c>
      <c r="E361" s="107" t="s">
        <v>12242</v>
      </c>
      <c r="F361" s="107">
        <v>84.0</v>
      </c>
      <c r="G361" s="11"/>
      <c r="I361" t="str">
        <f>IFERROR(VLOOKUP(D361,'2020 Points'!Q:R,2,0),)</f>
        <v/>
      </c>
    </row>
    <row r="362">
      <c r="A362" s="50">
        <v>361.0</v>
      </c>
      <c r="B362" s="50">
        <v>593.0</v>
      </c>
      <c r="C362" s="70" t="s">
        <v>5303</v>
      </c>
      <c r="D362" s="107" t="s">
        <v>1223</v>
      </c>
      <c r="E362" s="107" t="s">
        <v>12216</v>
      </c>
      <c r="F362" s="107">
        <v>84.0</v>
      </c>
      <c r="G362" s="11"/>
      <c r="I362" t="str">
        <f>IFERROR(VLOOKUP(D362,'2020 Points'!Q:R,2,0),)</f>
        <v/>
      </c>
    </row>
    <row r="363">
      <c r="A363" s="50">
        <v>362.0</v>
      </c>
      <c r="B363" s="50">
        <v>695.0</v>
      </c>
      <c r="C363" s="70" t="s">
        <v>5487</v>
      </c>
      <c r="D363" s="107" t="s">
        <v>2625</v>
      </c>
      <c r="E363" s="107" t="s">
        <v>139</v>
      </c>
      <c r="F363" s="107">
        <v>83.0</v>
      </c>
      <c r="G363" s="11"/>
      <c r="I363" t="str">
        <f>IFERROR(VLOOKUP(D363,'2020 Points'!Q:R,2,0),)</f>
        <v/>
      </c>
    </row>
    <row r="364">
      <c r="A364" s="50">
        <v>363.0</v>
      </c>
      <c r="B364" s="50">
        <v>598.0</v>
      </c>
      <c r="C364" s="70" t="s">
        <v>5243</v>
      </c>
      <c r="D364" s="107" t="s">
        <v>1258</v>
      </c>
      <c r="E364" s="107" t="s">
        <v>12217</v>
      </c>
      <c r="F364" s="107">
        <v>83.0</v>
      </c>
      <c r="G364" s="11"/>
      <c r="I364" t="str">
        <f>IFERROR(VLOOKUP(D364,'2020 Points'!Q:R,2,0),)</f>
        <v/>
      </c>
    </row>
    <row r="365">
      <c r="A365" s="50">
        <v>364.0</v>
      </c>
      <c r="B365" s="50">
        <v>517.0</v>
      </c>
      <c r="C365" s="70" t="s">
        <v>4881</v>
      </c>
      <c r="D365" s="107" t="s">
        <v>11299</v>
      </c>
      <c r="E365" s="72"/>
      <c r="F365" s="107">
        <v>83.0</v>
      </c>
      <c r="G365" s="11"/>
      <c r="I365" t="str">
        <f>IFERROR(VLOOKUP(D365,'2020 Points'!Q:R,2,0),)</f>
        <v/>
      </c>
    </row>
    <row r="366">
      <c r="A366" s="50">
        <v>365.0</v>
      </c>
      <c r="B366" s="50">
        <v>438.0</v>
      </c>
      <c r="C366" s="70" t="s">
        <v>427</v>
      </c>
      <c r="D366" s="107" t="s">
        <v>2157</v>
      </c>
      <c r="E366" s="107" t="s">
        <v>12216</v>
      </c>
      <c r="F366" s="107">
        <v>83.0</v>
      </c>
      <c r="G366" s="11"/>
      <c r="I366" t="str">
        <f>IFERROR(VLOOKUP(D366,'2020 Points'!Q:R,2,0),)</f>
        <v/>
      </c>
    </row>
    <row r="367">
      <c r="A367" s="50">
        <v>366.0</v>
      </c>
      <c r="B367" s="50">
        <v>2048.0</v>
      </c>
      <c r="C367" s="70" t="s">
        <v>12243</v>
      </c>
      <c r="D367" s="107" t="s">
        <v>483</v>
      </c>
      <c r="E367" s="107" t="s">
        <v>12221</v>
      </c>
      <c r="F367" s="107">
        <v>82.0</v>
      </c>
      <c r="G367" s="11"/>
      <c r="I367" t="str">
        <f>IFERROR(VLOOKUP(D367,'2020 Points'!Q:R,2,0),)</f>
        <v/>
      </c>
    </row>
    <row r="368">
      <c r="A368" s="50">
        <v>367.0</v>
      </c>
      <c r="B368" s="50">
        <v>572.0</v>
      </c>
      <c r="C368" s="70" t="s">
        <v>192</v>
      </c>
      <c r="D368" s="107" t="s">
        <v>11006</v>
      </c>
      <c r="E368" s="107" t="s">
        <v>12240</v>
      </c>
      <c r="F368" s="107">
        <v>82.0</v>
      </c>
      <c r="G368" s="11"/>
      <c r="I368" t="str">
        <f>IFERROR(VLOOKUP(D368,'2020 Points'!Q:R,2,0),)</f>
        <v/>
      </c>
    </row>
    <row r="369">
      <c r="A369" s="50">
        <v>368.0</v>
      </c>
      <c r="B369" s="50">
        <v>658.0</v>
      </c>
      <c r="C369" s="70" t="s">
        <v>234</v>
      </c>
      <c r="D369" s="107" t="s">
        <v>12244</v>
      </c>
      <c r="E369" s="107" t="s">
        <v>115</v>
      </c>
      <c r="F369" s="107">
        <v>82.0</v>
      </c>
      <c r="G369" s="11"/>
      <c r="I369" t="str">
        <f>IFERROR(VLOOKUP(D369,'2020 Points'!Q:R,2,0),)</f>
        <v/>
      </c>
    </row>
    <row r="370">
      <c r="A370" s="50">
        <v>369.0</v>
      </c>
      <c r="B370" s="50">
        <v>254.0</v>
      </c>
      <c r="C370" s="71" t="s">
        <v>4614</v>
      </c>
      <c r="D370" s="107" t="s">
        <v>3640</v>
      </c>
      <c r="E370" s="107" t="s">
        <v>115</v>
      </c>
      <c r="F370" s="107">
        <v>81.0</v>
      </c>
      <c r="G370" s="11"/>
      <c r="I370" t="str">
        <f>IFERROR(VLOOKUP(D370,'2020 Points'!Q:R,2,0),)</f>
        <v/>
      </c>
    </row>
    <row r="371">
      <c r="A371" s="50">
        <v>370.0</v>
      </c>
      <c r="B371" s="72"/>
      <c r="C371" s="72"/>
      <c r="D371" s="107" t="s">
        <v>677</v>
      </c>
      <c r="E371" s="107" t="s">
        <v>8596</v>
      </c>
      <c r="F371" s="107">
        <v>81.0</v>
      </c>
      <c r="G371" s="11"/>
      <c r="I371" t="str">
        <f>IFERROR(VLOOKUP(D371,'2020 Points'!Q:R,2,0),)</f>
        <v/>
      </c>
    </row>
    <row r="372">
      <c r="A372" s="50">
        <v>371.0</v>
      </c>
      <c r="B372" s="50">
        <v>584.0</v>
      </c>
      <c r="C372" s="70" t="s">
        <v>175</v>
      </c>
      <c r="D372" s="107" t="s">
        <v>10893</v>
      </c>
      <c r="E372" s="107" t="s">
        <v>11225</v>
      </c>
      <c r="F372" s="107">
        <v>81.0</v>
      </c>
      <c r="G372" s="11"/>
      <c r="I372" t="str">
        <f>IFERROR(VLOOKUP(D372,'2020 Points'!Q:R,2,0),)</f>
        <v/>
      </c>
    </row>
    <row r="373">
      <c r="A373" s="50">
        <v>372.0</v>
      </c>
      <c r="B373" s="50">
        <v>972.0</v>
      </c>
      <c r="C373" s="70" t="s">
        <v>327</v>
      </c>
      <c r="D373" s="107" t="s">
        <v>919</v>
      </c>
      <c r="E373" s="107" t="s">
        <v>9925</v>
      </c>
      <c r="F373" s="107">
        <v>81.0</v>
      </c>
      <c r="G373" s="11"/>
      <c r="I373" t="str">
        <f>IFERROR(VLOOKUP(D373,'2020 Points'!Q:R,2,0),)</f>
        <v/>
      </c>
    </row>
    <row r="374">
      <c r="A374" s="50">
        <v>373.0</v>
      </c>
      <c r="B374" s="50">
        <v>664.0</v>
      </c>
      <c r="C374" s="70" t="s">
        <v>1082</v>
      </c>
      <c r="D374" s="107" t="s">
        <v>1889</v>
      </c>
      <c r="E374" s="107" t="s">
        <v>11205</v>
      </c>
      <c r="F374" s="107">
        <v>81.0</v>
      </c>
      <c r="G374" s="11"/>
      <c r="I374" t="str">
        <f>IFERROR(VLOOKUP(D374,'2020 Points'!Q:R,2,0),)</f>
        <v/>
      </c>
    </row>
    <row r="375">
      <c r="A375" s="50">
        <v>374.0</v>
      </c>
      <c r="B375" s="72"/>
      <c r="C375" s="72"/>
      <c r="D375" s="107" t="s">
        <v>35</v>
      </c>
      <c r="E375" s="107" t="s">
        <v>12212</v>
      </c>
      <c r="F375" s="107">
        <v>80.0</v>
      </c>
      <c r="G375" s="11"/>
      <c r="I375" t="str">
        <f>IFERROR(VLOOKUP(D375,'2020 Points'!Q:R,2,0),)</f>
        <v/>
      </c>
    </row>
    <row r="376">
      <c r="A376" s="50">
        <v>375.0</v>
      </c>
      <c r="B376" s="50">
        <v>189.0</v>
      </c>
      <c r="C376" s="71" t="s">
        <v>5621</v>
      </c>
      <c r="D376" s="107" t="s">
        <v>3528</v>
      </c>
      <c r="E376" s="107" t="s">
        <v>11207</v>
      </c>
      <c r="F376" s="107">
        <v>80.0</v>
      </c>
      <c r="G376" s="11"/>
      <c r="I376" t="str">
        <f>IFERROR(VLOOKUP(D376,'2020 Points'!Q:R,2,0),)</f>
        <v/>
      </c>
    </row>
    <row r="377">
      <c r="A377" s="50">
        <v>376.0</v>
      </c>
      <c r="B377" s="50">
        <v>215.0</v>
      </c>
      <c r="C377" s="71" t="s">
        <v>5074</v>
      </c>
      <c r="D377" s="107" t="s">
        <v>1479</v>
      </c>
      <c r="E377" s="107" t="s">
        <v>12212</v>
      </c>
      <c r="F377" s="107">
        <v>80.0</v>
      </c>
      <c r="G377" s="11"/>
      <c r="I377" t="str">
        <f>IFERROR(VLOOKUP(D377,'2020 Points'!Q:R,2,0),)</f>
        <v/>
      </c>
    </row>
    <row r="378">
      <c r="A378" s="50">
        <v>377.0</v>
      </c>
      <c r="B378" s="50">
        <v>159.0</v>
      </c>
      <c r="C378" s="71" t="s">
        <v>808</v>
      </c>
      <c r="D378" s="107" t="s">
        <v>1168</v>
      </c>
      <c r="E378" s="107" t="s">
        <v>12211</v>
      </c>
      <c r="F378" s="107">
        <v>80.0</v>
      </c>
      <c r="G378" s="11"/>
      <c r="I378" t="str">
        <f>IFERROR(VLOOKUP(D378,'2020 Points'!Q:R,2,0),)</f>
        <v/>
      </c>
    </row>
    <row r="379">
      <c r="A379" s="50">
        <v>378.0</v>
      </c>
      <c r="B379" s="50">
        <v>246.0</v>
      </c>
      <c r="C379" s="71" t="s">
        <v>1034</v>
      </c>
      <c r="D379" s="107" t="s">
        <v>10888</v>
      </c>
      <c r="E379" s="107" t="s">
        <v>8597</v>
      </c>
      <c r="F379" s="107">
        <v>80.0</v>
      </c>
      <c r="G379" s="11"/>
      <c r="I379" t="str">
        <f>IFERROR(VLOOKUP(D379,'2020 Points'!Q:R,2,0),)</f>
        <v/>
      </c>
    </row>
    <row r="380">
      <c r="A380" s="50">
        <v>379.0</v>
      </c>
      <c r="B380" s="50">
        <v>179.0</v>
      </c>
      <c r="C380" s="71" t="s">
        <v>1638</v>
      </c>
      <c r="D380" s="107" t="s">
        <v>2234</v>
      </c>
      <c r="E380" s="107" t="s">
        <v>12218</v>
      </c>
      <c r="F380" s="107">
        <v>79.0</v>
      </c>
      <c r="G380" s="11"/>
      <c r="I380" t="str">
        <f>IFERROR(VLOOKUP(D380,'2020 Points'!Q:R,2,0),)</f>
        <v/>
      </c>
    </row>
    <row r="381">
      <c r="A381" s="50">
        <v>380.0</v>
      </c>
      <c r="B381" s="50">
        <v>454.0</v>
      </c>
      <c r="C381" s="70" t="s">
        <v>124</v>
      </c>
      <c r="D381" s="107" t="s">
        <v>741</v>
      </c>
      <c r="E381" s="107" t="s">
        <v>4326</v>
      </c>
      <c r="F381" s="107">
        <v>79.0</v>
      </c>
      <c r="G381" s="11"/>
      <c r="I381" t="str">
        <f>IFERROR(VLOOKUP(D381,'2020 Points'!Q:R,2,0),)</f>
        <v/>
      </c>
    </row>
    <row r="382">
      <c r="A382" s="50">
        <v>381.0</v>
      </c>
      <c r="B382" s="50">
        <v>543.0</v>
      </c>
      <c r="C382" s="70" t="s">
        <v>5338</v>
      </c>
      <c r="D382" s="107" t="s">
        <v>11252</v>
      </c>
      <c r="E382" s="107" t="s">
        <v>11219</v>
      </c>
      <c r="F382" s="107">
        <v>79.0</v>
      </c>
      <c r="G382" s="11"/>
      <c r="I382" t="str">
        <f>IFERROR(VLOOKUP(D382,'2020 Points'!Q:R,2,0),)</f>
        <v/>
      </c>
    </row>
    <row r="383">
      <c r="A383" s="50">
        <v>382.0</v>
      </c>
      <c r="B383" s="50">
        <v>211.0</v>
      </c>
      <c r="C383" s="71" t="s">
        <v>5257</v>
      </c>
      <c r="D383" s="107" t="s">
        <v>11049</v>
      </c>
      <c r="E383" s="107" t="s">
        <v>12242</v>
      </c>
      <c r="F383" s="107">
        <v>79.0</v>
      </c>
      <c r="G383" s="11"/>
      <c r="I383" t="str">
        <f>IFERROR(VLOOKUP(D383,'2020 Points'!Q:R,2,0),)</f>
        <v/>
      </c>
    </row>
    <row r="384">
      <c r="A384" s="50">
        <v>383.0</v>
      </c>
      <c r="B384" s="50">
        <v>809.0</v>
      </c>
      <c r="C384" s="70" t="s">
        <v>5086</v>
      </c>
      <c r="D384" s="107" t="s">
        <v>501</v>
      </c>
      <c r="E384" s="107" t="s">
        <v>9918</v>
      </c>
      <c r="F384" s="107">
        <v>78.0</v>
      </c>
      <c r="G384" s="11"/>
      <c r="I384" t="str">
        <f>IFERROR(VLOOKUP(D384,'2020 Points'!Q:R,2,0),)</f>
        <v/>
      </c>
    </row>
    <row r="385">
      <c r="A385" s="50">
        <v>384.0</v>
      </c>
      <c r="B385" s="50">
        <v>546.0</v>
      </c>
      <c r="C385" s="70" t="s">
        <v>5338</v>
      </c>
      <c r="D385" s="107" t="s">
        <v>10944</v>
      </c>
      <c r="E385" s="107" t="s">
        <v>324</v>
      </c>
      <c r="F385" s="107">
        <v>78.0</v>
      </c>
      <c r="G385" s="11"/>
      <c r="I385" t="str">
        <f>IFERROR(VLOOKUP(D385,'2020 Points'!Q:R,2,0),)</f>
        <v/>
      </c>
    </row>
    <row r="386">
      <c r="A386" s="50">
        <v>385.0</v>
      </c>
      <c r="B386" s="50">
        <v>697.0</v>
      </c>
      <c r="C386" s="70" t="s">
        <v>245</v>
      </c>
      <c r="D386" s="107" t="s">
        <v>1181</v>
      </c>
      <c r="E386" s="107" t="s">
        <v>8968</v>
      </c>
      <c r="F386" s="107">
        <v>78.0</v>
      </c>
      <c r="G386" s="11"/>
      <c r="I386" t="str">
        <f>IFERROR(VLOOKUP(D386,'2020 Points'!Q:R,2,0),)</f>
        <v/>
      </c>
    </row>
    <row r="387">
      <c r="A387" s="50">
        <v>386.0</v>
      </c>
      <c r="B387" s="50">
        <v>369.0</v>
      </c>
      <c r="C387" s="71" t="s">
        <v>701</v>
      </c>
      <c r="D387" s="107" t="s">
        <v>1935</v>
      </c>
      <c r="E387" s="107" t="s">
        <v>4326</v>
      </c>
      <c r="F387" s="107">
        <v>78.0</v>
      </c>
      <c r="G387" s="11"/>
      <c r="I387" t="str">
        <f>IFERROR(VLOOKUP(D387,'2020 Points'!Q:R,2,0),)</f>
        <v/>
      </c>
    </row>
    <row r="388">
      <c r="A388" s="50">
        <v>387.0</v>
      </c>
      <c r="B388" s="50">
        <v>218.0</v>
      </c>
      <c r="C388" s="71" t="s">
        <v>426</v>
      </c>
      <c r="D388" s="107" t="s">
        <v>10933</v>
      </c>
      <c r="E388" s="107" t="s">
        <v>115</v>
      </c>
      <c r="F388" s="107">
        <v>78.0</v>
      </c>
      <c r="G388" s="11"/>
      <c r="I388" t="str">
        <f>IFERROR(VLOOKUP(D388,'2020 Points'!Q:R,2,0),)</f>
        <v/>
      </c>
    </row>
    <row r="389">
      <c r="A389" s="50">
        <v>388.0</v>
      </c>
      <c r="B389" s="72"/>
      <c r="C389" s="72"/>
      <c r="D389" s="107" t="s">
        <v>408</v>
      </c>
      <c r="E389" s="107" t="s">
        <v>12212</v>
      </c>
      <c r="F389" s="107">
        <v>78.0</v>
      </c>
      <c r="G389" s="11"/>
      <c r="I389" t="str">
        <f>IFERROR(VLOOKUP(D389,'2020 Points'!Q:R,2,0),)</f>
        <v/>
      </c>
    </row>
    <row r="390">
      <c r="A390" s="50">
        <v>389.0</v>
      </c>
      <c r="B390" s="50">
        <v>70.0</v>
      </c>
      <c r="C390" s="71" t="s">
        <v>5266</v>
      </c>
      <c r="D390" s="107" t="s">
        <v>3531</v>
      </c>
      <c r="E390" s="107" t="s">
        <v>4326</v>
      </c>
      <c r="F390" s="107">
        <v>77.0</v>
      </c>
      <c r="G390" s="11"/>
      <c r="I390" t="str">
        <f>IFERROR(VLOOKUP(D390,'2020 Points'!Q:R,2,0),)</f>
        <v/>
      </c>
    </row>
    <row r="391">
      <c r="A391" s="50">
        <v>390.0</v>
      </c>
      <c r="B391" s="50">
        <v>143.0</v>
      </c>
      <c r="C391" s="71" t="s">
        <v>5360</v>
      </c>
      <c r="D391" s="107" t="s">
        <v>1465</v>
      </c>
      <c r="E391" s="107" t="s">
        <v>115</v>
      </c>
      <c r="F391" s="107">
        <v>77.0</v>
      </c>
      <c r="G391" s="11"/>
      <c r="I391" t="str">
        <f>IFERROR(VLOOKUP(D391,'2020 Points'!Q:R,2,0),)</f>
        <v/>
      </c>
    </row>
    <row r="392">
      <c r="A392" s="50">
        <v>391.0</v>
      </c>
      <c r="B392" s="50">
        <v>302.0</v>
      </c>
      <c r="C392" s="71" t="s">
        <v>4394</v>
      </c>
      <c r="D392" s="107" t="s">
        <v>3527</v>
      </c>
      <c r="E392" s="107" t="s">
        <v>11225</v>
      </c>
      <c r="F392" s="107">
        <v>77.0</v>
      </c>
      <c r="G392" s="11"/>
      <c r="I392" t="str">
        <f>IFERROR(VLOOKUP(D392,'2020 Points'!Q:R,2,0),)</f>
        <v/>
      </c>
    </row>
    <row r="393">
      <c r="A393" s="50">
        <v>392.0</v>
      </c>
      <c r="B393" s="50">
        <v>74.0</v>
      </c>
      <c r="C393" s="71" t="s">
        <v>5368</v>
      </c>
      <c r="D393" s="107" t="s">
        <v>3646</v>
      </c>
      <c r="E393" s="107" t="s">
        <v>12240</v>
      </c>
      <c r="F393" s="107">
        <v>76.0</v>
      </c>
      <c r="G393" s="11"/>
      <c r="I393" t="str">
        <f>IFERROR(VLOOKUP(D393,'2020 Points'!Q:R,2,0),)</f>
        <v/>
      </c>
    </row>
    <row r="394">
      <c r="A394" s="50">
        <v>393.0</v>
      </c>
      <c r="B394" s="50">
        <v>316.0</v>
      </c>
      <c r="C394" s="71" t="s">
        <v>257</v>
      </c>
      <c r="D394" s="107" t="s">
        <v>2004</v>
      </c>
      <c r="E394" s="107" t="s">
        <v>8597</v>
      </c>
      <c r="F394" s="107">
        <v>76.0</v>
      </c>
      <c r="G394" s="11"/>
      <c r="I394" t="str">
        <f>IFERROR(VLOOKUP(D394,'2020 Points'!Q:R,2,0),)</f>
        <v/>
      </c>
    </row>
    <row r="395">
      <c r="A395" s="50">
        <v>394.0</v>
      </c>
      <c r="B395" s="50">
        <v>338.0</v>
      </c>
      <c r="C395" s="71" t="s">
        <v>4421</v>
      </c>
      <c r="D395" s="107" t="s">
        <v>2233</v>
      </c>
      <c r="E395" s="107" t="s">
        <v>11206</v>
      </c>
      <c r="F395" s="107">
        <v>76.0</v>
      </c>
      <c r="G395" s="11"/>
      <c r="I395" t="str">
        <f>IFERROR(VLOOKUP(D395,'2020 Points'!Q:R,2,0),)</f>
        <v/>
      </c>
    </row>
    <row r="396">
      <c r="A396" s="50">
        <v>395.0</v>
      </c>
      <c r="B396" s="50">
        <v>1054.0</v>
      </c>
      <c r="C396" s="70" t="s">
        <v>8599</v>
      </c>
      <c r="D396" s="107" t="s">
        <v>1519</v>
      </c>
      <c r="E396" s="107" t="s">
        <v>4326</v>
      </c>
      <c r="F396" s="107">
        <v>75.0</v>
      </c>
      <c r="G396" s="11"/>
      <c r="I396" t="str">
        <f>IFERROR(VLOOKUP(D396,'2020 Points'!Q:R,2,0),)</f>
        <v/>
      </c>
    </row>
    <row r="397">
      <c r="A397" s="50">
        <v>396.0</v>
      </c>
      <c r="B397" s="50">
        <v>894.0</v>
      </c>
      <c r="C397" s="70" t="s">
        <v>1044</v>
      </c>
      <c r="D397" s="107" t="s">
        <v>2156</v>
      </c>
      <c r="E397" s="107" t="s">
        <v>9918</v>
      </c>
      <c r="F397" s="107">
        <v>75.0</v>
      </c>
      <c r="G397" s="11"/>
      <c r="I397" t="str">
        <f>IFERROR(VLOOKUP(D397,'2020 Points'!Q:R,2,0),)</f>
        <v/>
      </c>
    </row>
    <row r="398">
      <c r="A398" s="50">
        <v>397.0</v>
      </c>
      <c r="B398" s="50">
        <v>765.0</v>
      </c>
      <c r="C398" s="70" t="s">
        <v>4577</v>
      </c>
      <c r="D398" s="107" t="s">
        <v>2229</v>
      </c>
      <c r="E398" s="107" t="s">
        <v>4326</v>
      </c>
      <c r="F398" s="107">
        <v>75.0</v>
      </c>
      <c r="G398" s="11"/>
      <c r="I398" t="str">
        <f>IFERROR(VLOOKUP(D398,'2020 Points'!Q:R,2,0),)</f>
        <v/>
      </c>
    </row>
    <row r="399">
      <c r="A399" s="50">
        <v>398.0</v>
      </c>
      <c r="B399" s="50">
        <v>1036.0</v>
      </c>
      <c r="C399" s="70" t="s">
        <v>758</v>
      </c>
      <c r="D399" s="107" t="s">
        <v>10885</v>
      </c>
      <c r="E399" s="107" t="s">
        <v>12220</v>
      </c>
      <c r="F399" s="107">
        <v>75.0</v>
      </c>
      <c r="G399" s="11"/>
      <c r="I399" t="str">
        <f>IFERROR(VLOOKUP(D399,'2020 Points'!Q:R,2,0),)</f>
        <v/>
      </c>
    </row>
    <row r="400">
      <c r="A400" s="50">
        <v>399.0</v>
      </c>
      <c r="B400" s="50">
        <v>323.0</v>
      </c>
      <c r="C400" s="71" t="s">
        <v>1326</v>
      </c>
      <c r="D400" s="107" t="s">
        <v>10807</v>
      </c>
      <c r="E400" s="107" t="s">
        <v>12213</v>
      </c>
      <c r="F400" s="107">
        <v>75.0</v>
      </c>
      <c r="G400" s="11"/>
      <c r="I400" t="str">
        <f>IFERROR(VLOOKUP(D400,'2020 Points'!Q:R,2,0),)</f>
        <v/>
      </c>
    </row>
    <row r="401">
      <c r="A401" s="49">
        <v>400.0</v>
      </c>
      <c r="B401" s="103"/>
      <c r="C401" s="103"/>
      <c r="D401" s="108" t="s">
        <v>1450</v>
      </c>
      <c r="E401" s="108" t="s">
        <v>11789</v>
      </c>
      <c r="F401" s="108">
        <v>75.0</v>
      </c>
      <c r="I401" t="str">
        <f>IFERROR(VLOOKUP(D401,'2020 Points'!Q:R,2,0),)</f>
        <v/>
      </c>
    </row>
    <row r="402">
      <c r="A402" s="50">
        <v>401.0</v>
      </c>
      <c r="B402" s="50">
        <v>100.0</v>
      </c>
      <c r="C402" s="71" t="s">
        <v>5366</v>
      </c>
      <c r="D402" s="107" t="s">
        <v>1239</v>
      </c>
      <c r="E402" s="107" t="s">
        <v>139</v>
      </c>
      <c r="F402" s="107">
        <v>74.0</v>
      </c>
      <c r="G402" s="11"/>
      <c r="I402" t="str">
        <f>IFERROR(VLOOKUP(D402,'2020 Points'!Q:R,2,0),)</f>
        <v/>
      </c>
    </row>
    <row r="403">
      <c r="A403" s="50">
        <v>402.0</v>
      </c>
      <c r="B403" s="50">
        <v>1514.0</v>
      </c>
      <c r="C403" s="70" t="s">
        <v>4882</v>
      </c>
      <c r="D403" s="107" t="s">
        <v>703</v>
      </c>
      <c r="E403" s="107" t="s">
        <v>9937</v>
      </c>
      <c r="F403" s="107">
        <v>74.0</v>
      </c>
      <c r="G403" s="11"/>
      <c r="I403" t="str">
        <f>IFERROR(VLOOKUP(D403,'2020 Points'!Q:R,2,0),)</f>
        <v/>
      </c>
    </row>
    <row r="404">
      <c r="A404" s="50">
        <v>403.0</v>
      </c>
      <c r="B404" s="50">
        <v>305.0</v>
      </c>
      <c r="C404" s="71" t="s">
        <v>307</v>
      </c>
      <c r="D404" s="107" t="s">
        <v>3501</v>
      </c>
      <c r="E404" s="107" t="s">
        <v>11205</v>
      </c>
      <c r="F404" s="107">
        <v>74.0</v>
      </c>
      <c r="G404" s="11"/>
      <c r="I404" t="str">
        <f>IFERROR(VLOOKUP(D404,'2020 Points'!Q:R,2,0),)</f>
        <v/>
      </c>
    </row>
    <row r="405">
      <c r="A405" s="50">
        <v>404.0</v>
      </c>
      <c r="B405" s="50">
        <v>890.0</v>
      </c>
      <c r="C405" s="70" t="s">
        <v>5418</v>
      </c>
      <c r="D405" s="107" t="s">
        <v>3675</v>
      </c>
      <c r="E405" s="107" t="s">
        <v>9918</v>
      </c>
      <c r="F405" s="107">
        <v>73.0</v>
      </c>
      <c r="G405" s="11"/>
      <c r="I405" t="str">
        <f>IFERROR(VLOOKUP(D405,'2020 Points'!Q:R,2,0),)</f>
        <v/>
      </c>
    </row>
    <row r="406">
      <c r="A406" s="50">
        <v>405.0</v>
      </c>
      <c r="B406" s="50">
        <v>1120.0</v>
      </c>
      <c r="C406" s="70" t="s">
        <v>4945</v>
      </c>
      <c r="D406" s="107" t="s">
        <v>12245</v>
      </c>
      <c r="E406" s="107" t="s">
        <v>11615</v>
      </c>
      <c r="F406" s="107">
        <v>72.0</v>
      </c>
      <c r="G406" s="11"/>
      <c r="I406" t="str">
        <f>IFERROR(VLOOKUP(D406,'2020 Points'!Q:R,2,0),)</f>
        <v/>
      </c>
    </row>
    <row r="407">
      <c r="A407" s="50">
        <v>406.0</v>
      </c>
      <c r="B407" s="50">
        <v>212.0</v>
      </c>
      <c r="C407" s="71" t="s">
        <v>782</v>
      </c>
      <c r="D407" s="107" t="s">
        <v>423</v>
      </c>
      <c r="E407" s="107" t="s">
        <v>12212</v>
      </c>
      <c r="F407" s="107">
        <v>72.0</v>
      </c>
      <c r="G407" s="11"/>
      <c r="I407" t="str">
        <f>IFERROR(VLOOKUP(D407,'2020 Points'!Q:R,2,0),)</f>
        <v/>
      </c>
    </row>
    <row r="408">
      <c r="A408" s="50">
        <v>407.0</v>
      </c>
      <c r="B408" s="50">
        <v>559.0</v>
      </c>
      <c r="C408" s="70" t="s">
        <v>1153</v>
      </c>
      <c r="D408" s="107" t="s">
        <v>11322</v>
      </c>
      <c r="E408" s="107" t="s">
        <v>9928</v>
      </c>
      <c r="F408" s="107">
        <v>72.0</v>
      </c>
      <c r="G408" s="11"/>
      <c r="I408" t="str">
        <f>IFERROR(VLOOKUP(D408,'2020 Points'!Q:R,2,0),)</f>
        <v/>
      </c>
    </row>
    <row r="409">
      <c r="A409" s="50">
        <v>408.0</v>
      </c>
      <c r="B409" s="50">
        <v>780.0</v>
      </c>
      <c r="C409" s="70" t="s">
        <v>5312</v>
      </c>
      <c r="D409" s="107" t="s">
        <v>3480</v>
      </c>
      <c r="E409" s="107" t="s">
        <v>11209</v>
      </c>
      <c r="F409" s="107">
        <v>72.0</v>
      </c>
      <c r="G409" s="11"/>
      <c r="I409" t="str">
        <f>IFERROR(VLOOKUP(D409,'2020 Points'!Q:R,2,0),)</f>
        <v/>
      </c>
    </row>
    <row r="410">
      <c r="A410" s="50">
        <v>409.0</v>
      </c>
      <c r="B410" s="50">
        <v>1430.0</v>
      </c>
      <c r="C410" s="70" t="s">
        <v>9031</v>
      </c>
      <c r="D410" s="107" t="s">
        <v>2091</v>
      </c>
      <c r="E410" s="107" t="s">
        <v>1350</v>
      </c>
      <c r="F410" s="107">
        <v>71.0</v>
      </c>
      <c r="G410" s="11"/>
      <c r="I410" t="str">
        <f>IFERROR(VLOOKUP(D410,'2020 Points'!Q:R,2,0),)</f>
        <v/>
      </c>
    </row>
    <row r="411">
      <c r="A411" s="50">
        <v>410.0</v>
      </c>
      <c r="B411" s="50">
        <v>799.0</v>
      </c>
      <c r="C411" s="70" t="s">
        <v>5984</v>
      </c>
      <c r="D411" s="107" t="s">
        <v>1862</v>
      </c>
      <c r="E411" s="107" t="s">
        <v>12246</v>
      </c>
      <c r="F411" s="107">
        <v>71.0</v>
      </c>
      <c r="G411" s="11"/>
      <c r="I411" t="str">
        <f>IFERROR(VLOOKUP(D411,'2020 Points'!Q:R,2,0),)</f>
        <v/>
      </c>
    </row>
    <row r="412">
      <c r="A412" s="50">
        <v>411.0</v>
      </c>
      <c r="B412" s="50">
        <v>1232.0</v>
      </c>
      <c r="C412" s="70" t="s">
        <v>5333</v>
      </c>
      <c r="D412" s="107" t="s">
        <v>995</v>
      </c>
      <c r="E412" s="107" t="s">
        <v>11266</v>
      </c>
      <c r="F412" s="107">
        <v>70.0</v>
      </c>
      <c r="G412" s="11"/>
      <c r="I412" t="str">
        <f>IFERROR(VLOOKUP(D412,'2020 Points'!Q:R,2,0),)</f>
        <v/>
      </c>
    </row>
    <row r="413">
      <c r="A413" s="50">
        <v>412.0</v>
      </c>
      <c r="B413" s="50">
        <v>319.0</v>
      </c>
      <c r="C413" s="71" t="s">
        <v>319</v>
      </c>
      <c r="D413" s="107" t="s">
        <v>909</v>
      </c>
      <c r="E413" s="107" t="s">
        <v>12216</v>
      </c>
      <c r="F413" s="107">
        <v>70.0</v>
      </c>
      <c r="G413" s="11"/>
      <c r="I413" t="str">
        <f>IFERROR(VLOOKUP(D413,'2020 Points'!Q:R,2,0),)</f>
        <v/>
      </c>
    </row>
    <row r="414">
      <c r="A414" s="50">
        <v>413.0</v>
      </c>
      <c r="B414" s="50">
        <v>742.0</v>
      </c>
      <c r="C414" s="70" t="s">
        <v>4975</v>
      </c>
      <c r="D414" s="107" t="s">
        <v>12247</v>
      </c>
      <c r="E414" s="107" t="s">
        <v>12222</v>
      </c>
      <c r="F414" s="107">
        <v>70.0</v>
      </c>
      <c r="G414" s="11"/>
      <c r="I414" t="str">
        <f>IFERROR(VLOOKUP(D414,'2020 Points'!Q:R,2,0),)</f>
        <v/>
      </c>
    </row>
    <row r="415">
      <c r="A415" s="50">
        <v>414.0</v>
      </c>
      <c r="B415" s="50">
        <v>988.0</v>
      </c>
      <c r="C415" s="70" t="s">
        <v>5844</v>
      </c>
      <c r="D415" s="107" t="s">
        <v>1592</v>
      </c>
      <c r="E415" s="107" t="s">
        <v>4598</v>
      </c>
      <c r="F415" s="107">
        <v>69.0</v>
      </c>
      <c r="G415" s="11"/>
      <c r="I415" t="str">
        <f>IFERROR(VLOOKUP(D415,'2020 Points'!Q:R,2,0),)</f>
        <v/>
      </c>
    </row>
    <row r="416">
      <c r="A416" s="50">
        <v>415.0</v>
      </c>
      <c r="B416" s="50">
        <v>916.0</v>
      </c>
      <c r="C416" s="70" t="s">
        <v>5619</v>
      </c>
      <c r="D416" s="107" t="s">
        <v>11233</v>
      </c>
      <c r="E416" s="107" t="s">
        <v>12221</v>
      </c>
      <c r="F416" s="107">
        <v>69.0</v>
      </c>
      <c r="G416" s="11"/>
      <c r="I416" t="str">
        <f>IFERROR(VLOOKUP(D416,'2020 Points'!Q:R,2,0),)</f>
        <v/>
      </c>
    </row>
    <row r="417">
      <c r="A417" s="50">
        <v>416.0</v>
      </c>
      <c r="B417" s="50">
        <v>1793.0</v>
      </c>
      <c r="C417" s="70" t="s">
        <v>5521</v>
      </c>
      <c r="D417" s="107" t="s">
        <v>134</v>
      </c>
      <c r="E417" s="107" t="s">
        <v>12213</v>
      </c>
      <c r="F417" s="107">
        <v>69.0</v>
      </c>
      <c r="G417" s="11"/>
      <c r="I417" t="str">
        <f>IFERROR(VLOOKUP(D417,'2020 Points'!Q:R,2,0),)</f>
        <v/>
      </c>
    </row>
    <row r="418">
      <c r="A418" s="50">
        <v>417.0</v>
      </c>
      <c r="B418" s="50">
        <v>434.0</v>
      </c>
      <c r="C418" s="70" t="s">
        <v>105</v>
      </c>
      <c r="D418" s="107" t="s">
        <v>1678</v>
      </c>
      <c r="E418" s="107" t="s">
        <v>12217</v>
      </c>
      <c r="F418" s="107">
        <v>69.0</v>
      </c>
      <c r="G418" s="11"/>
      <c r="I418" t="str">
        <f>IFERROR(VLOOKUP(D418,'2020 Points'!Q:R,2,0),)</f>
        <v/>
      </c>
    </row>
    <row r="419">
      <c r="A419" s="50">
        <v>418.0</v>
      </c>
      <c r="B419" s="50">
        <v>117.0</v>
      </c>
      <c r="C419" s="71" t="s">
        <v>5366</v>
      </c>
      <c r="D419" s="107" t="s">
        <v>1594</v>
      </c>
      <c r="E419" s="107" t="s">
        <v>11207</v>
      </c>
      <c r="F419" s="107">
        <v>69.0</v>
      </c>
      <c r="G419" s="11"/>
      <c r="I419" t="str">
        <f>IFERROR(VLOOKUP(D419,'2020 Points'!Q:R,2,0),)</f>
        <v/>
      </c>
    </row>
    <row r="420">
      <c r="A420" s="50">
        <v>419.0</v>
      </c>
      <c r="B420" s="50">
        <v>524.0</v>
      </c>
      <c r="C420" s="70" t="s">
        <v>5302</v>
      </c>
      <c r="D420" s="107" t="s">
        <v>11582</v>
      </c>
      <c r="E420" s="107" t="s">
        <v>11225</v>
      </c>
      <c r="F420" s="107">
        <v>69.0</v>
      </c>
      <c r="G420" s="11"/>
      <c r="I420" t="str">
        <f>IFERROR(VLOOKUP(D420,'2020 Points'!Q:R,2,0),)</f>
        <v/>
      </c>
    </row>
    <row r="421">
      <c r="A421" s="50">
        <v>420.0</v>
      </c>
      <c r="B421" s="50">
        <v>1624.0</v>
      </c>
      <c r="C421" s="70" t="s">
        <v>10776</v>
      </c>
      <c r="D421" s="107" t="s">
        <v>1000</v>
      </c>
      <c r="E421" s="107" t="s">
        <v>11204</v>
      </c>
      <c r="F421" s="107">
        <v>69.0</v>
      </c>
      <c r="G421" s="11"/>
      <c r="I421" t="str">
        <f>IFERROR(VLOOKUP(D421,'2020 Points'!Q:R,2,0),)</f>
        <v/>
      </c>
    </row>
    <row r="422">
      <c r="A422" s="50">
        <v>421.0</v>
      </c>
      <c r="B422" s="50">
        <v>618.0</v>
      </c>
      <c r="C422" s="70" t="s">
        <v>6024</v>
      </c>
      <c r="D422" s="107" t="s">
        <v>3713</v>
      </c>
      <c r="E422" s="107" t="s">
        <v>11226</v>
      </c>
      <c r="F422" s="107">
        <v>69.0</v>
      </c>
      <c r="G422" s="11"/>
      <c r="I422" t="str">
        <f>IFERROR(VLOOKUP(D422,'2020 Points'!Q:R,2,0),)</f>
        <v/>
      </c>
    </row>
    <row r="423">
      <c r="A423" s="50">
        <v>422.0</v>
      </c>
      <c r="B423" s="50">
        <v>158.0</v>
      </c>
      <c r="C423" s="71" t="s">
        <v>8992</v>
      </c>
      <c r="D423" s="107" t="s">
        <v>542</v>
      </c>
      <c r="E423" s="107" t="s">
        <v>139</v>
      </c>
      <c r="F423" s="107">
        <v>68.0</v>
      </c>
      <c r="G423" s="11"/>
      <c r="I423" t="str">
        <f>IFERROR(VLOOKUP(D423,'2020 Points'!Q:R,2,0),)</f>
        <v/>
      </c>
    </row>
    <row r="424">
      <c r="A424" s="50">
        <v>423.0</v>
      </c>
      <c r="B424" s="50">
        <v>349.0</v>
      </c>
      <c r="C424" s="71" t="s">
        <v>620</v>
      </c>
      <c r="D424" s="107" t="s">
        <v>11245</v>
      </c>
      <c r="E424" s="107" t="s">
        <v>11226</v>
      </c>
      <c r="F424" s="107">
        <v>68.0</v>
      </c>
      <c r="G424" s="11"/>
      <c r="I424" t="str">
        <f>IFERROR(VLOOKUP(D424,'2020 Points'!Q:R,2,0),)</f>
        <v/>
      </c>
    </row>
    <row r="425">
      <c r="A425" s="50">
        <v>424.0</v>
      </c>
      <c r="B425" s="50">
        <v>125.0</v>
      </c>
      <c r="C425" s="71" t="s">
        <v>716</v>
      </c>
      <c r="D425" s="107" t="s">
        <v>10918</v>
      </c>
      <c r="E425" s="107" t="s">
        <v>12214</v>
      </c>
      <c r="F425" s="107">
        <v>68.0</v>
      </c>
      <c r="G425" s="11"/>
      <c r="I425" t="str">
        <f>IFERROR(VLOOKUP(D425,'2020 Points'!Q:R,2,0),)</f>
        <v/>
      </c>
    </row>
    <row r="426">
      <c r="A426" s="50">
        <v>425.0</v>
      </c>
      <c r="B426" s="50">
        <v>390.0</v>
      </c>
      <c r="C426" s="71" t="s">
        <v>154</v>
      </c>
      <c r="D426" s="107" t="s">
        <v>1204</v>
      </c>
      <c r="E426" s="107" t="s">
        <v>12215</v>
      </c>
      <c r="F426" s="107">
        <v>67.0</v>
      </c>
      <c r="G426" s="11"/>
      <c r="I426" t="str">
        <f>IFERROR(VLOOKUP(D426,'2020 Points'!Q:R,2,0),)</f>
        <v/>
      </c>
    </row>
    <row r="427">
      <c r="A427" s="50">
        <v>426.0</v>
      </c>
      <c r="B427" s="50">
        <v>399.0</v>
      </c>
      <c r="C427" s="71" t="s">
        <v>452</v>
      </c>
      <c r="D427" s="107" t="s">
        <v>10887</v>
      </c>
      <c r="E427" s="107" t="s">
        <v>11209</v>
      </c>
      <c r="F427" s="107">
        <v>67.0</v>
      </c>
      <c r="G427" s="11"/>
      <c r="I427" t="str">
        <f>IFERROR(VLOOKUP(D427,'2020 Points'!Q:R,2,0),)</f>
        <v/>
      </c>
    </row>
    <row r="428">
      <c r="A428" s="50">
        <v>427.0</v>
      </c>
      <c r="B428" s="50">
        <v>456.0</v>
      </c>
      <c r="C428" s="70" t="s">
        <v>4334</v>
      </c>
      <c r="D428" s="107" t="s">
        <v>3930</v>
      </c>
      <c r="E428" s="107" t="s">
        <v>8613</v>
      </c>
      <c r="F428" s="107">
        <v>67.0</v>
      </c>
      <c r="G428" s="11"/>
      <c r="I428" t="str">
        <f>IFERROR(VLOOKUP(D428,'2020 Points'!Q:R,2,0),)</f>
        <v/>
      </c>
    </row>
    <row r="429">
      <c r="A429" s="50">
        <v>428.0</v>
      </c>
      <c r="B429" s="50">
        <v>744.0</v>
      </c>
      <c r="C429" s="70" t="s">
        <v>454</v>
      </c>
      <c r="D429" s="107" t="s">
        <v>231</v>
      </c>
      <c r="E429" s="107" t="s">
        <v>388</v>
      </c>
      <c r="F429" s="107">
        <v>67.0</v>
      </c>
      <c r="G429" s="11"/>
      <c r="I429" t="str">
        <f>IFERROR(VLOOKUP(D429,'2020 Points'!Q:R,2,0),)</f>
        <v/>
      </c>
    </row>
    <row r="430">
      <c r="A430" s="50">
        <v>429.0</v>
      </c>
      <c r="B430" s="50">
        <v>569.0</v>
      </c>
      <c r="C430" s="70" t="s">
        <v>1203</v>
      </c>
      <c r="D430" s="107" t="s">
        <v>1517</v>
      </c>
      <c r="E430" s="107" t="s">
        <v>12218</v>
      </c>
      <c r="F430" s="107">
        <v>67.0</v>
      </c>
      <c r="G430" s="11"/>
      <c r="I430" t="str">
        <f>IFERROR(VLOOKUP(D430,'2020 Points'!Q:R,2,0),)</f>
        <v/>
      </c>
    </row>
    <row r="431">
      <c r="A431" s="50">
        <v>430.0</v>
      </c>
      <c r="B431" s="50">
        <v>1590.0</v>
      </c>
      <c r="C431" s="70" t="s">
        <v>8749</v>
      </c>
      <c r="D431" s="107" t="s">
        <v>485</v>
      </c>
      <c r="E431" s="107" t="s">
        <v>11207</v>
      </c>
      <c r="F431" s="107">
        <v>67.0</v>
      </c>
      <c r="G431" s="11"/>
      <c r="I431" t="str">
        <f>IFERROR(VLOOKUP(D431,'2020 Points'!Q:R,2,0),)</f>
        <v/>
      </c>
    </row>
    <row r="432">
      <c r="A432" s="50">
        <v>431.0</v>
      </c>
      <c r="B432" s="50">
        <v>980.0</v>
      </c>
      <c r="C432" s="70" t="s">
        <v>4602</v>
      </c>
      <c r="D432" s="107" t="s">
        <v>11380</v>
      </c>
      <c r="E432" s="107" t="s">
        <v>11225</v>
      </c>
      <c r="F432" s="107">
        <v>66.0</v>
      </c>
      <c r="G432" s="11"/>
      <c r="I432" t="str">
        <f>IFERROR(VLOOKUP(D432,'2020 Points'!Q:R,2,0),)</f>
        <v/>
      </c>
    </row>
    <row r="433">
      <c r="A433" s="50">
        <v>432.0</v>
      </c>
      <c r="B433" s="50">
        <v>381.0</v>
      </c>
      <c r="C433" s="71" t="s">
        <v>1799</v>
      </c>
      <c r="D433" s="107" t="s">
        <v>1924</v>
      </c>
      <c r="E433" s="107" t="s">
        <v>11209</v>
      </c>
      <c r="F433" s="107">
        <v>66.0</v>
      </c>
      <c r="G433" s="11"/>
      <c r="I433" t="str">
        <f>IFERROR(VLOOKUP(D433,'2020 Points'!Q:R,2,0),)</f>
        <v/>
      </c>
    </row>
    <row r="434">
      <c r="A434" s="50">
        <v>433.0</v>
      </c>
      <c r="B434" s="50">
        <v>1045.0</v>
      </c>
      <c r="C434" s="70" t="s">
        <v>5938</v>
      </c>
      <c r="D434" s="107" t="s">
        <v>11336</v>
      </c>
      <c r="E434" s="107" t="s">
        <v>11206</v>
      </c>
      <c r="F434" s="107">
        <v>66.0</v>
      </c>
      <c r="G434" s="11"/>
      <c r="I434" t="str">
        <f>IFERROR(VLOOKUP(D434,'2020 Points'!Q:R,2,0),)</f>
        <v/>
      </c>
    </row>
    <row r="435">
      <c r="A435" s="50">
        <v>434.0</v>
      </c>
      <c r="B435" s="50">
        <v>1539.0</v>
      </c>
      <c r="C435" s="70" t="s">
        <v>5352</v>
      </c>
      <c r="D435" s="107" t="s">
        <v>1541</v>
      </c>
      <c r="E435" s="107" t="s">
        <v>9918</v>
      </c>
      <c r="F435" s="107">
        <v>66.0</v>
      </c>
      <c r="G435" s="11"/>
      <c r="I435" t="str">
        <f>IFERROR(VLOOKUP(D435,'2020 Points'!Q:R,2,0),)</f>
        <v/>
      </c>
    </row>
    <row r="436">
      <c r="A436" s="50">
        <v>435.0</v>
      </c>
      <c r="B436" s="50">
        <v>616.0</v>
      </c>
      <c r="C436" s="70" t="s">
        <v>4942</v>
      </c>
      <c r="D436" s="107" t="s">
        <v>2408</v>
      </c>
      <c r="E436" s="107" t="s">
        <v>8594</v>
      </c>
      <c r="F436" s="107">
        <v>66.0</v>
      </c>
      <c r="G436" s="11"/>
      <c r="I436" t="str">
        <f>IFERROR(VLOOKUP(D436,'2020 Points'!Q:R,2,0),)</f>
        <v/>
      </c>
    </row>
    <row r="437">
      <c r="A437" s="50">
        <v>436.0</v>
      </c>
      <c r="B437" s="50">
        <v>191.0</v>
      </c>
      <c r="C437" s="71" t="s">
        <v>4450</v>
      </c>
      <c r="D437" s="107" t="s">
        <v>2127</v>
      </c>
      <c r="E437" s="107" t="s">
        <v>9918</v>
      </c>
      <c r="F437" s="107">
        <v>65.0</v>
      </c>
      <c r="G437" s="11"/>
      <c r="I437" t="str">
        <f>IFERROR(VLOOKUP(D437,'2020 Points'!Q:R,2,0),)</f>
        <v/>
      </c>
    </row>
    <row r="438">
      <c r="A438" s="50">
        <v>437.0</v>
      </c>
      <c r="B438" s="50">
        <v>1621.0</v>
      </c>
      <c r="C438" s="70" t="s">
        <v>12248</v>
      </c>
      <c r="D438" s="107" t="s">
        <v>12249</v>
      </c>
      <c r="E438" s="107" t="s">
        <v>4643</v>
      </c>
      <c r="F438" s="107">
        <v>65.0</v>
      </c>
      <c r="G438" s="11"/>
      <c r="I438" t="str">
        <f>IFERROR(VLOOKUP(D438,'2020 Points'!Q:R,2,0),)</f>
        <v/>
      </c>
    </row>
    <row r="439">
      <c r="A439" s="50">
        <v>438.0</v>
      </c>
      <c r="B439" s="50">
        <v>402.0</v>
      </c>
      <c r="C439" s="71" t="s">
        <v>4466</v>
      </c>
      <c r="D439" s="107" t="s">
        <v>10848</v>
      </c>
      <c r="E439" s="107" t="s">
        <v>11209</v>
      </c>
      <c r="F439" s="107">
        <v>65.0</v>
      </c>
      <c r="G439" s="11"/>
      <c r="I439" t="str">
        <f>IFERROR(VLOOKUP(D439,'2020 Points'!Q:R,2,0),)</f>
        <v/>
      </c>
    </row>
    <row r="440">
      <c r="A440" s="50">
        <v>439.0</v>
      </c>
      <c r="B440" s="50">
        <v>1251.0</v>
      </c>
      <c r="C440" s="70" t="s">
        <v>9012</v>
      </c>
      <c r="D440" s="107" t="s">
        <v>1686</v>
      </c>
      <c r="E440" s="107" t="s">
        <v>12221</v>
      </c>
      <c r="F440" s="107">
        <v>64.0</v>
      </c>
      <c r="G440" s="11"/>
      <c r="I440" t="str">
        <f>IFERROR(VLOOKUP(D440,'2020 Points'!Q:R,2,0),)</f>
        <v/>
      </c>
    </row>
    <row r="441">
      <c r="A441" s="50">
        <v>440.0</v>
      </c>
      <c r="B441" s="50">
        <v>449.0</v>
      </c>
      <c r="C441" s="70" t="s">
        <v>4380</v>
      </c>
      <c r="D441" s="107" t="s">
        <v>3485</v>
      </c>
      <c r="E441" s="107" t="s">
        <v>12212</v>
      </c>
      <c r="F441" s="107">
        <v>64.0</v>
      </c>
      <c r="G441" s="11"/>
      <c r="I441" t="str">
        <f>IFERROR(VLOOKUP(D441,'2020 Points'!Q:R,2,0),)</f>
        <v/>
      </c>
    </row>
    <row r="442">
      <c r="A442" s="50">
        <v>441.0</v>
      </c>
      <c r="B442" s="50">
        <v>177.0</v>
      </c>
      <c r="C442" s="71" t="s">
        <v>8992</v>
      </c>
      <c r="D442" s="107" t="s">
        <v>11217</v>
      </c>
      <c r="E442" s="107" t="s">
        <v>11207</v>
      </c>
      <c r="F442" s="107">
        <v>64.0</v>
      </c>
      <c r="G442" s="11"/>
      <c r="I442" t="str">
        <f>IFERROR(VLOOKUP(D442,'2020 Points'!Q:R,2,0),)</f>
        <v/>
      </c>
    </row>
    <row r="443">
      <c r="A443" s="50">
        <v>442.0</v>
      </c>
      <c r="B443" s="50">
        <v>660.0</v>
      </c>
      <c r="C443" s="70" t="s">
        <v>546</v>
      </c>
      <c r="D443" s="107" t="s">
        <v>2517</v>
      </c>
      <c r="E443" s="107" t="s">
        <v>12227</v>
      </c>
      <c r="F443" s="107">
        <v>64.0</v>
      </c>
      <c r="G443" s="11"/>
      <c r="I443" t="str">
        <f>IFERROR(VLOOKUP(D443,'2020 Points'!Q:R,2,0),)</f>
        <v/>
      </c>
    </row>
    <row r="444">
      <c r="A444" s="50">
        <v>443.0</v>
      </c>
      <c r="B444" s="50">
        <v>1339.0</v>
      </c>
      <c r="C444" s="70" t="s">
        <v>11970</v>
      </c>
      <c r="D444" s="107" t="s">
        <v>11577</v>
      </c>
      <c r="E444" s="107" t="s">
        <v>8780</v>
      </c>
      <c r="F444" s="107">
        <v>63.0</v>
      </c>
      <c r="G444" s="11"/>
      <c r="I444" t="str">
        <f>IFERROR(VLOOKUP(D444,'2020 Points'!Q:R,2,0),)</f>
        <v/>
      </c>
    </row>
    <row r="445">
      <c r="A445" s="50">
        <v>444.0</v>
      </c>
      <c r="B445" s="50">
        <v>285.0</v>
      </c>
      <c r="C445" s="71" t="s">
        <v>1134</v>
      </c>
      <c r="D445" s="107" t="s">
        <v>11434</v>
      </c>
      <c r="E445" s="107" t="s">
        <v>11225</v>
      </c>
      <c r="F445" s="107">
        <v>63.0</v>
      </c>
      <c r="G445" s="11"/>
      <c r="I445" t="str">
        <f>IFERROR(VLOOKUP(D445,'2020 Points'!Q:R,2,0),)</f>
        <v/>
      </c>
    </row>
    <row r="446">
      <c r="A446" s="50">
        <v>445.0</v>
      </c>
      <c r="B446" s="50">
        <v>183.0</v>
      </c>
      <c r="C446" s="71" t="s">
        <v>4445</v>
      </c>
      <c r="D446" s="107" t="s">
        <v>11222</v>
      </c>
      <c r="E446" s="107" t="s">
        <v>11207</v>
      </c>
      <c r="F446" s="107">
        <v>63.0</v>
      </c>
      <c r="G446" s="11"/>
      <c r="I446" t="str">
        <f>IFERROR(VLOOKUP(D446,'2020 Points'!Q:R,2,0),)</f>
        <v/>
      </c>
    </row>
    <row r="447">
      <c r="A447" s="50">
        <v>446.0</v>
      </c>
      <c r="B447" s="50">
        <v>643.0</v>
      </c>
      <c r="C447" s="70" t="s">
        <v>6024</v>
      </c>
      <c r="D447" s="107" t="s">
        <v>11781</v>
      </c>
      <c r="E447" s="107" t="s">
        <v>11209</v>
      </c>
      <c r="F447" s="107">
        <v>63.0</v>
      </c>
      <c r="G447" s="11"/>
      <c r="I447" t="str">
        <f>IFERROR(VLOOKUP(D447,'2020 Points'!Q:R,2,0),)</f>
        <v/>
      </c>
    </row>
    <row r="448">
      <c r="A448" s="50">
        <v>447.0</v>
      </c>
      <c r="B448" s="50">
        <v>97.0</v>
      </c>
      <c r="C448" s="71" t="s">
        <v>4767</v>
      </c>
      <c r="D448" s="107" t="s">
        <v>10801</v>
      </c>
      <c r="E448" s="107" t="s">
        <v>12214</v>
      </c>
      <c r="F448" s="107">
        <v>63.0</v>
      </c>
      <c r="G448" s="11"/>
      <c r="I448" t="str">
        <f>IFERROR(VLOOKUP(D448,'2020 Points'!Q:R,2,0),)</f>
        <v>Joe</v>
      </c>
    </row>
    <row r="449">
      <c r="A449" s="50">
        <v>448.0</v>
      </c>
      <c r="B449" s="50">
        <v>602.0</v>
      </c>
      <c r="C449" s="70" t="s">
        <v>4344</v>
      </c>
      <c r="D449" s="107" t="s">
        <v>10835</v>
      </c>
      <c r="E449" s="107" t="s">
        <v>9947</v>
      </c>
      <c r="F449" s="107">
        <v>62.0</v>
      </c>
      <c r="G449" s="11"/>
      <c r="I449" t="str">
        <f>IFERROR(VLOOKUP(D449,'2020 Points'!Q:R,2,0),)</f>
        <v/>
      </c>
    </row>
    <row r="450">
      <c r="A450" s="50">
        <v>449.0</v>
      </c>
      <c r="B450" s="50">
        <v>2028.0</v>
      </c>
      <c r="C450" s="70" t="s">
        <v>12250</v>
      </c>
      <c r="D450" s="107" t="s">
        <v>1405</v>
      </c>
      <c r="E450" s="107" t="s">
        <v>1350</v>
      </c>
      <c r="F450" s="107">
        <v>62.0</v>
      </c>
      <c r="G450" s="11"/>
      <c r="I450" t="str">
        <f>IFERROR(VLOOKUP(D450,'2020 Points'!Q:R,2,0),)</f>
        <v/>
      </c>
    </row>
    <row r="451">
      <c r="A451" s="50">
        <v>450.0</v>
      </c>
      <c r="B451" s="50">
        <v>700.0</v>
      </c>
      <c r="C451" s="70" t="s">
        <v>981</v>
      </c>
      <c r="D451" s="107" t="s">
        <v>12251</v>
      </c>
      <c r="E451" s="107" t="s">
        <v>12219</v>
      </c>
      <c r="F451" s="107">
        <v>62.0</v>
      </c>
      <c r="G451" s="11"/>
      <c r="I451" t="str">
        <f>IFERROR(VLOOKUP(D451,'2020 Points'!Q:R,2,0),)</f>
        <v/>
      </c>
    </row>
    <row r="452">
      <c r="A452" s="50">
        <v>451.0</v>
      </c>
      <c r="B452" s="50">
        <v>648.0</v>
      </c>
      <c r="C452" s="70" t="s">
        <v>6024</v>
      </c>
      <c r="D452" s="107" t="s">
        <v>1858</v>
      </c>
      <c r="E452" s="107" t="s">
        <v>4326</v>
      </c>
      <c r="F452" s="107">
        <v>62.0</v>
      </c>
      <c r="G452" s="11"/>
      <c r="I452" t="str">
        <f>IFERROR(VLOOKUP(D452,'2020 Points'!Q:R,2,0),)</f>
        <v/>
      </c>
    </row>
    <row r="453">
      <c r="A453" s="50">
        <v>452.0</v>
      </c>
      <c r="B453" s="50">
        <v>910.0</v>
      </c>
      <c r="C453" s="70" t="s">
        <v>4543</v>
      </c>
      <c r="D453" s="107" t="s">
        <v>10860</v>
      </c>
      <c r="E453" s="107" t="s">
        <v>11207</v>
      </c>
      <c r="F453" s="107">
        <v>61.0</v>
      </c>
      <c r="G453" s="11"/>
      <c r="I453" t="str">
        <f>IFERROR(VLOOKUP(D453,'2020 Points'!Q:R,2,0),)</f>
        <v/>
      </c>
    </row>
    <row r="454">
      <c r="A454" s="50">
        <v>453.0</v>
      </c>
      <c r="B454" s="50">
        <v>704.0</v>
      </c>
      <c r="C454" s="70" t="s">
        <v>1032</v>
      </c>
      <c r="D454" s="107" t="s">
        <v>3529</v>
      </c>
      <c r="E454" s="107" t="s">
        <v>4612</v>
      </c>
      <c r="F454" s="107">
        <v>61.0</v>
      </c>
      <c r="G454" s="11"/>
      <c r="I454" t="str">
        <f>IFERROR(VLOOKUP(D454,'2020 Points'!Q:R,2,0),)</f>
        <v/>
      </c>
    </row>
    <row r="455">
      <c r="A455" s="50">
        <v>454.0</v>
      </c>
      <c r="B455" s="50">
        <v>1151.0</v>
      </c>
      <c r="C455" s="70" t="s">
        <v>4553</v>
      </c>
      <c r="D455" s="107" t="s">
        <v>12252</v>
      </c>
      <c r="E455" s="107" t="s">
        <v>12213</v>
      </c>
      <c r="F455" s="107">
        <v>61.0</v>
      </c>
      <c r="G455" s="11"/>
      <c r="I455" t="str">
        <f>IFERROR(VLOOKUP(D455,'2020 Points'!Q:R,2,0),)</f>
        <v/>
      </c>
    </row>
    <row r="456">
      <c r="A456" s="50">
        <v>455.0</v>
      </c>
      <c r="B456" s="50">
        <v>333.0</v>
      </c>
      <c r="C456" s="71" t="s">
        <v>712</v>
      </c>
      <c r="D456" s="107" t="s">
        <v>10965</v>
      </c>
      <c r="E456" s="107" t="s">
        <v>9091</v>
      </c>
      <c r="F456" s="107">
        <v>61.0</v>
      </c>
      <c r="G456" s="11"/>
      <c r="I456" t="str">
        <f>IFERROR(VLOOKUP(D456,'2020 Points'!Q:R,2,0),)</f>
        <v/>
      </c>
    </row>
    <row r="457">
      <c r="A457" s="50">
        <v>456.0</v>
      </c>
      <c r="B457" s="50">
        <v>167.0</v>
      </c>
      <c r="C457" s="71" t="s">
        <v>4489</v>
      </c>
      <c r="D457" s="107" t="s">
        <v>11360</v>
      </c>
      <c r="E457" s="107" t="s">
        <v>12214</v>
      </c>
      <c r="F457" s="107">
        <v>60.0</v>
      </c>
      <c r="G457" s="11"/>
      <c r="I457" t="str">
        <f>IFERROR(VLOOKUP(D457,'2020 Points'!Q:R,2,0),)</f>
        <v/>
      </c>
    </row>
    <row r="458">
      <c r="A458" s="50">
        <v>457.0</v>
      </c>
      <c r="B458" s="50">
        <v>826.0</v>
      </c>
      <c r="C458" s="70" t="s">
        <v>312</v>
      </c>
      <c r="D458" s="107" t="s">
        <v>20</v>
      </c>
      <c r="E458" s="107" t="s">
        <v>12224</v>
      </c>
      <c r="F458" s="107">
        <v>60.0</v>
      </c>
      <c r="G458" s="11"/>
      <c r="I458" t="str">
        <f>IFERROR(VLOOKUP(D458,'2020 Points'!Q:R,2,0),)</f>
        <v/>
      </c>
    </row>
    <row r="459">
      <c r="A459" s="50">
        <v>458.0</v>
      </c>
      <c r="B459" s="50">
        <v>1019.0</v>
      </c>
      <c r="C459" s="70" t="s">
        <v>1001</v>
      </c>
      <c r="D459" s="107" t="s">
        <v>2526</v>
      </c>
      <c r="E459" s="107" t="s">
        <v>12217</v>
      </c>
      <c r="F459" s="107">
        <v>60.0</v>
      </c>
      <c r="G459" s="11"/>
      <c r="I459" t="str">
        <f>IFERROR(VLOOKUP(D459,'2020 Points'!Q:R,2,0),)</f>
        <v/>
      </c>
    </row>
    <row r="460">
      <c r="A460" s="50">
        <v>459.0</v>
      </c>
      <c r="B460" s="50">
        <v>357.0</v>
      </c>
      <c r="C460" s="71" t="s">
        <v>4358</v>
      </c>
      <c r="D460" s="107" t="s">
        <v>2067</v>
      </c>
      <c r="E460" s="107" t="s">
        <v>324</v>
      </c>
      <c r="F460" s="107">
        <v>60.0</v>
      </c>
      <c r="G460" s="11"/>
      <c r="I460" t="str">
        <f>IFERROR(VLOOKUP(D460,'2020 Points'!Q:R,2,0),)</f>
        <v/>
      </c>
    </row>
    <row r="461">
      <c r="A461" s="50">
        <v>460.0</v>
      </c>
      <c r="B461" s="50">
        <v>827.0</v>
      </c>
      <c r="C461" s="70" t="s">
        <v>4412</v>
      </c>
      <c r="D461" s="107" t="s">
        <v>11249</v>
      </c>
      <c r="E461" s="107" t="s">
        <v>8613</v>
      </c>
      <c r="F461" s="107">
        <v>60.0</v>
      </c>
      <c r="G461" s="11"/>
      <c r="I461" t="str">
        <f>IFERROR(VLOOKUP(D461,'2020 Points'!Q:R,2,0),)</f>
        <v/>
      </c>
    </row>
    <row r="462">
      <c r="A462" s="50">
        <v>461.0</v>
      </c>
      <c r="B462" s="72"/>
      <c r="C462" s="72"/>
      <c r="D462" s="107" t="s">
        <v>10981</v>
      </c>
      <c r="E462" s="107" t="s">
        <v>12253</v>
      </c>
      <c r="F462" s="107">
        <v>60.0</v>
      </c>
      <c r="G462" s="11"/>
      <c r="I462" t="str">
        <f>IFERROR(VLOOKUP(D462,'2020 Points'!Q:R,2,0),)</f>
        <v/>
      </c>
    </row>
    <row r="463">
      <c r="A463" s="50">
        <v>462.0</v>
      </c>
      <c r="B463" s="50">
        <v>443.0</v>
      </c>
      <c r="C463" s="71" t="s">
        <v>4350</v>
      </c>
      <c r="D463" s="107" t="s">
        <v>3476</v>
      </c>
      <c r="E463" s="107" t="s">
        <v>11207</v>
      </c>
      <c r="F463" s="107">
        <v>59.0</v>
      </c>
      <c r="G463" s="11"/>
      <c r="I463" t="str">
        <f>IFERROR(VLOOKUP(D463,'2020 Points'!Q:R,2,0),)</f>
        <v/>
      </c>
    </row>
    <row r="464">
      <c r="A464" s="50">
        <v>463.0</v>
      </c>
      <c r="B464" s="50">
        <v>386.0</v>
      </c>
      <c r="C464" s="71" t="s">
        <v>257</v>
      </c>
      <c r="D464" s="107" t="s">
        <v>10779</v>
      </c>
      <c r="E464" s="107" t="s">
        <v>12221</v>
      </c>
      <c r="F464" s="107">
        <v>59.0</v>
      </c>
      <c r="G464" s="11"/>
      <c r="I464" t="str">
        <f>IFERROR(VLOOKUP(D464,'2020 Points'!Q:R,2,0),)</f>
        <v/>
      </c>
    </row>
    <row r="465">
      <c r="A465" s="50">
        <v>464.0</v>
      </c>
      <c r="B465" s="50">
        <v>491.0</v>
      </c>
      <c r="C465" s="70" t="s">
        <v>1029</v>
      </c>
      <c r="D465" s="107" t="s">
        <v>2041</v>
      </c>
      <c r="E465" s="107" t="s">
        <v>4612</v>
      </c>
      <c r="F465" s="107">
        <v>59.0</v>
      </c>
      <c r="G465" s="11"/>
      <c r="I465" t="str">
        <f>IFERROR(VLOOKUP(D465,'2020 Points'!Q:R,2,0),)</f>
        <v/>
      </c>
    </row>
    <row r="466">
      <c r="A466" s="50">
        <v>465.0</v>
      </c>
      <c r="B466" s="50">
        <v>433.0</v>
      </c>
      <c r="C466" s="71" t="s">
        <v>265</v>
      </c>
      <c r="D466" s="107" t="s">
        <v>10840</v>
      </c>
      <c r="E466" s="107" t="s">
        <v>11224</v>
      </c>
      <c r="F466" s="107">
        <v>59.0</v>
      </c>
      <c r="G466" s="11"/>
      <c r="I466" t="str">
        <f>IFERROR(VLOOKUP(D466,'2020 Points'!Q:R,2,0),)</f>
        <v/>
      </c>
    </row>
    <row r="467">
      <c r="A467" s="50">
        <v>466.0</v>
      </c>
      <c r="B467" s="50">
        <v>656.0</v>
      </c>
      <c r="C467" s="70" t="s">
        <v>5780</v>
      </c>
      <c r="D467" s="107" t="s">
        <v>2097</v>
      </c>
      <c r="E467" s="107" t="s">
        <v>4326</v>
      </c>
      <c r="F467" s="107">
        <v>59.0</v>
      </c>
      <c r="G467" s="11"/>
      <c r="I467" t="str">
        <f>IFERROR(VLOOKUP(D467,'2020 Points'!Q:R,2,0),)</f>
        <v/>
      </c>
    </row>
    <row r="468">
      <c r="A468" s="50">
        <v>467.0</v>
      </c>
      <c r="B468" s="50">
        <v>1017.0</v>
      </c>
      <c r="C468" s="70" t="s">
        <v>5156</v>
      </c>
      <c r="D468" s="107" t="s">
        <v>1871</v>
      </c>
      <c r="E468" s="107" t="s">
        <v>12221</v>
      </c>
      <c r="F468" s="107">
        <v>58.0</v>
      </c>
      <c r="G468" s="11"/>
      <c r="I468" t="str">
        <f>IFERROR(VLOOKUP(D468,'2020 Points'!Q:R,2,0),)</f>
        <v/>
      </c>
    </row>
    <row r="469">
      <c r="A469" s="50">
        <v>468.0</v>
      </c>
      <c r="B469" s="50">
        <v>2299.0</v>
      </c>
      <c r="C469" s="70" t="s">
        <v>12254</v>
      </c>
      <c r="D469" s="107" t="s">
        <v>11279</v>
      </c>
      <c r="E469" s="107" t="s">
        <v>12240</v>
      </c>
      <c r="F469" s="107">
        <v>58.0</v>
      </c>
      <c r="G469" s="11"/>
      <c r="I469" t="str">
        <f>IFERROR(VLOOKUP(D469,'2020 Points'!Q:R,2,0),)</f>
        <v/>
      </c>
    </row>
    <row r="470">
      <c r="A470" s="50">
        <v>469.0</v>
      </c>
      <c r="B470" s="72"/>
      <c r="C470" s="72"/>
      <c r="D470" s="107" t="s">
        <v>1493</v>
      </c>
      <c r="E470" s="107" t="s">
        <v>115</v>
      </c>
      <c r="F470" s="107">
        <v>58.0</v>
      </c>
      <c r="G470" s="11"/>
      <c r="I470" t="str">
        <f>IFERROR(VLOOKUP(D470,'2020 Points'!Q:R,2,0),)</f>
        <v/>
      </c>
    </row>
    <row r="471">
      <c r="A471" s="50">
        <v>470.0</v>
      </c>
      <c r="B471" s="50">
        <v>268.0</v>
      </c>
      <c r="C471" s="71" t="s">
        <v>4517</v>
      </c>
      <c r="D471" s="107" t="s">
        <v>11438</v>
      </c>
      <c r="E471" s="107" t="s">
        <v>12216</v>
      </c>
      <c r="F471" s="107">
        <v>58.0</v>
      </c>
      <c r="G471" s="11"/>
      <c r="I471" t="str">
        <f>IFERROR(VLOOKUP(D471,'2020 Points'!Q:R,2,0),)</f>
        <v/>
      </c>
    </row>
    <row r="472">
      <c r="A472" s="50">
        <v>471.0</v>
      </c>
      <c r="B472" s="50">
        <v>629.0</v>
      </c>
      <c r="C472" s="70" t="s">
        <v>5872</v>
      </c>
      <c r="D472" s="107" t="s">
        <v>2328</v>
      </c>
      <c r="E472" s="107" t="s">
        <v>4598</v>
      </c>
      <c r="F472" s="107">
        <v>58.0</v>
      </c>
      <c r="G472" s="11"/>
      <c r="I472" t="str">
        <f>IFERROR(VLOOKUP(D472,'2020 Points'!Q:R,2,0),)</f>
        <v/>
      </c>
    </row>
    <row r="473">
      <c r="A473" s="50">
        <v>472.0</v>
      </c>
      <c r="B473" s="50">
        <v>1030.0</v>
      </c>
      <c r="C473" s="70" t="s">
        <v>4467</v>
      </c>
      <c r="D473" s="107" t="s">
        <v>125</v>
      </c>
      <c r="E473" s="107" t="s">
        <v>12211</v>
      </c>
      <c r="F473" s="107">
        <v>58.0</v>
      </c>
      <c r="G473" s="11"/>
      <c r="I473" t="str">
        <f>IFERROR(VLOOKUP(D473,'2020 Points'!Q:R,2,0),)</f>
        <v/>
      </c>
    </row>
    <row r="474">
      <c r="A474" s="50">
        <v>473.0</v>
      </c>
      <c r="B474" s="50">
        <v>458.0</v>
      </c>
      <c r="C474" s="71" t="s">
        <v>1226</v>
      </c>
      <c r="D474" s="107" t="s">
        <v>12255</v>
      </c>
      <c r="E474" s="107" t="s">
        <v>9091</v>
      </c>
      <c r="F474" s="107">
        <v>57.0</v>
      </c>
      <c r="G474" s="11"/>
      <c r="I474" t="str">
        <f>IFERROR(VLOOKUP(D474,'2020 Points'!Q:R,2,0),)</f>
        <v/>
      </c>
    </row>
    <row r="475">
      <c r="A475" s="50">
        <v>474.0</v>
      </c>
      <c r="B475" s="50">
        <v>521.0</v>
      </c>
      <c r="C475" s="70" t="s">
        <v>5105</v>
      </c>
      <c r="D475" s="107" t="s">
        <v>11420</v>
      </c>
      <c r="E475" s="107" t="s">
        <v>9931</v>
      </c>
      <c r="F475" s="107">
        <v>57.0</v>
      </c>
      <c r="G475" s="11"/>
      <c r="I475" t="str">
        <f>IFERROR(VLOOKUP(D475,'2020 Points'!Q:R,2,0),)</f>
        <v/>
      </c>
    </row>
    <row r="476">
      <c r="A476" s="50">
        <v>475.0</v>
      </c>
      <c r="B476" s="50">
        <v>501.0</v>
      </c>
      <c r="C476" s="70" t="s">
        <v>658</v>
      </c>
      <c r="D476" s="107" t="s">
        <v>32</v>
      </c>
      <c r="E476" s="72"/>
      <c r="F476" s="107">
        <v>57.0</v>
      </c>
      <c r="G476" s="11"/>
      <c r="I476" t="str">
        <f>IFERROR(VLOOKUP(D476,'2020 Points'!Q:R,2,0),)</f>
        <v/>
      </c>
    </row>
    <row r="477">
      <c r="A477" s="50">
        <v>476.0</v>
      </c>
      <c r="B477" s="50">
        <v>1028.0</v>
      </c>
      <c r="C477" s="70" t="s">
        <v>5374</v>
      </c>
      <c r="D477" s="107" t="s">
        <v>3826</v>
      </c>
      <c r="E477" s="107" t="s">
        <v>11205</v>
      </c>
      <c r="F477" s="107">
        <v>57.0</v>
      </c>
      <c r="G477" s="11"/>
      <c r="I477" t="str">
        <f>IFERROR(VLOOKUP(D477,'2020 Points'!Q:R,2,0),)</f>
        <v/>
      </c>
    </row>
    <row r="478">
      <c r="A478" s="50">
        <v>477.0</v>
      </c>
      <c r="B478" s="50">
        <v>152.0</v>
      </c>
      <c r="C478" s="71" t="s">
        <v>4527</v>
      </c>
      <c r="D478" s="107" t="s">
        <v>10793</v>
      </c>
      <c r="E478" s="107" t="s">
        <v>8597</v>
      </c>
      <c r="F478" s="107">
        <v>57.0</v>
      </c>
      <c r="G478" s="11"/>
      <c r="I478" t="str">
        <f>IFERROR(VLOOKUP(D478,'2020 Points'!Q:R,2,0),)</f>
        <v/>
      </c>
    </row>
    <row r="479">
      <c r="A479" s="50">
        <v>478.0</v>
      </c>
      <c r="B479" s="50">
        <v>392.0</v>
      </c>
      <c r="C479" s="71" t="s">
        <v>4818</v>
      </c>
      <c r="D479" s="107" t="s">
        <v>10804</v>
      </c>
      <c r="E479" s="107" t="s">
        <v>12213</v>
      </c>
      <c r="F479" s="107">
        <v>57.0</v>
      </c>
      <c r="G479" s="11"/>
      <c r="I479" t="str">
        <f>IFERROR(VLOOKUP(D479,'2020 Points'!Q:R,2,0),)</f>
        <v/>
      </c>
    </row>
    <row r="480">
      <c r="A480" s="50">
        <v>479.0</v>
      </c>
      <c r="B480" s="50">
        <v>378.0</v>
      </c>
      <c r="C480" s="71" t="s">
        <v>954</v>
      </c>
      <c r="D480" s="107" t="s">
        <v>11231</v>
      </c>
      <c r="E480" s="107" t="s">
        <v>12230</v>
      </c>
      <c r="F480" s="107">
        <v>56.0</v>
      </c>
      <c r="G480" s="11"/>
      <c r="I480" t="str">
        <f>IFERROR(VLOOKUP(D480,'2020 Points'!Q:R,2,0),)</f>
        <v/>
      </c>
    </row>
    <row r="481">
      <c r="A481" s="50">
        <v>480.0</v>
      </c>
      <c r="B481" s="50">
        <v>620.0</v>
      </c>
      <c r="C481" s="70" t="s">
        <v>1203</v>
      </c>
      <c r="D481" s="107" t="s">
        <v>10926</v>
      </c>
      <c r="E481" s="107" t="s">
        <v>115</v>
      </c>
      <c r="F481" s="107">
        <v>56.0</v>
      </c>
      <c r="G481" s="11"/>
      <c r="I481" t="str">
        <f>IFERROR(VLOOKUP(D481,'2020 Points'!Q:R,2,0),)</f>
        <v/>
      </c>
    </row>
    <row r="482">
      <c r="A482" s="50">
        <v>481.0</v>
      </c>
      <c r="B482" s="50">
        <v>1626.0</v>
      </c>
      <c r="C482" s="70" t="s">
        <v>5375</v>
      </c>
      <c r="D482" s="107" t="s">
        <v>1071</v>
      </c>
      <c r="E482" s="107" t="s">
        <v>115</v>
      </c>
      <c r="F482" s="107">
        <v>56.0</v>
      </c>
      <c r="G482" s="11"/>
      <c r="I482" t="str">
        <f>IFERROR(VLOOKUP(D482,'2020 Points'!Q:R,2,0),)</f>
        <v/>
      </c>
    </row>
    <row r="483">
      <c r="A483" s="50">
        <v>482.0</v>
      </c>
      <c r="B483" s="50">
        <v>341.0</v>
      </c>
      <c r="C483" s="71" t="s">
        <v>4434</v>
      </c>
      <c r="D483" s="107" t="s">
        <v>2096</v>
      </c>
      <c r="E483" s="107" t="s">
        <v>10758</v>
      </c>
      <c r="F483" s="107">
        <v>56.0</v>
      </c>
      <c r="G483" s="11"/>
      <c r="I483" t="str">
        <f>IFERROR(VLOOKUP(D483,'2020 Points'!Q:R,2,0),)</f>
        <v/>
      </c>
    </row>
    <row r="484">
      <c r="A484" s="50">
        <v>483.0</v>
      </c>
      <c r="B484" s="50">
        <v>269.0</v>
      </c>
      <c r="C484" s="71" t="s">
        <v>1073</v>
      </c>
      <c r="D484" s="107" t="s">
        <v>12256</v>
      </c>
      <c r="E484" s="107" t="s">
        <v>11225</v>
      </c>
      <c r="F484" s="107">
        <v>56.0</v>
      </c>
      <c r="G484" s="11"/>
      <c r="I484" t="str">
        <f>IFERROR(VLOOKUP(D484,'2020 Points'!Q:R,2,0),)</f>
        <v/>
      </c>
    </row>
    <row r="485">
      <c r="A485" s="50">
        <v>484.0</v>
      </c>
      <c r="B485" s="50">
        <v>519.0</v>
      </c>
      <c r="C485" s="70" t="s">
        <v>133</v>
      </c>
      <c r="D485" s="107" t="s">
        <v>10866</v>
      </c>
      <c r="E485" s="107" t="s">
        <v>12218</v>
      </c>
      <c r="F485" s="107">
        <v>56.0</v>
      </c>
      <c r="G485" s="11"/>
      <c r="I485" t="str">
        <f>IFERROR(VLOOKUP(D485,'2020 Points'!Q:R,2,0),)</f>
        <v/>
      </c>
    </row>
    <row r="486">
      <c r="A486" s="50">
        <v>485.0</v>
      </c>
      <c r="B486" s="50">
        <v>354.0</v>
      </c>
      <c r="C486" s="71" t="s">
        <v>4996</v>
      </c>
      <c r="D486" s="107" t="s">
        <v>12257</v>
      </c>
      <c r="E486" s="107" t="s">
        <v>12216</v>
      </c>
      <c r="F486" s="107">
        <v>55.0</v>
      </c>
      <c r="G486" s="11"/>
      <c r="I486" t="str">
        <f>IFERROR(VLOOKUP(D486,'2020 Points'!Q:R,2,0),)</f>
        <v/>
      </c>
    </row>
    <row r="487">
      <c r="A487" s="50">
        <v>486.0</v>
      </c>
      <c r="B487" s="50">
        <v>408.0</v>
      </c>
      <c r="C487" s="71" t="s">
        <v>5226</v>
      </c>
      <c r="D487" s="107" t="s">
        <v>11766</v>
      </c>
      <c r="E487" s="107" t="s">
        <v>11225</v>
      </c>
      <c r="F487" s="107">
        <v>55.0</v>
      </c>
      <c r="G487" s="11"/>
      <c r="I487" t="str">
        <f>IFERROR(VLOOKUP(D487,'2020 Points'!Q:R,2,0),)</f>
        <v/>
      </c>
    </row>
    <row r="488">
      <c r="A488" s="50">
        <v>487.0</v>
      </c>
      <c r="B488" s="50">
        <v>133.0</v>
      </c>
      <c r="C488" s="71" t="s">
        <v>858</v>
      </c>
      <c r="D488" s="107" t="s">
        <v>3468</v>
      </c>
      <c r="E488" s="107" t="s">
        <v>9918</v>
      </c>
      <c r="F488" s="107">
        <v>55.0</v>
      </c>
      <c r="G488" s="11"/>
      <c r="I488" t="str">
        <f>IFERROR(VLOOKUP(D488,'2020 Points'!Q:R,2,0),)</f>
        <v/>
      </c>
    </row>
    <row r="489">
      <c r="A489" s="50">
        <v>488.0</v>
      </c>
      <c r="B489" s="50">
        <v>647.0</v>
      </c>
      <c r="C489" s="70" t="s">
        <v>1317</v>
      </c>
      <c r="D489" s="107" t="s">
        <v>12258</v>
      </c>
      <c r="E489" s="107" t="s">
        <v>8594</v>
      </c>
      <c r="F489" s="107">
        <v>55.0</v>
      </c>
      <c r="G489" s="11"/>
      <c r="I489" t="str">
        <f>IFERROR(VLOOKUP(D489,'2020 Points'!Q:R,2,0),)</f>
        <v/>
      </c>
    </row>
    <row r="490">
      <c r="A490" s="50">
        <v>489.0</v>
      </c>
      <c r="B490" s="50">
        <v>764.0</v>
      </c>
      <c r="C490" s="70" t="s">
        <v>1746</v>
      </c>
      <c r="D490" s="107" t="s">
        <v>2054</v>
      </c>
      <c r="E490" s="107" t="s">
        <v>12211</v>
      </c>
      <c r="F490" s="107">
        <v>55.0</v>
      </c>
      <c r="G490" s="11"/>
      <c r="I490" t="str">
        <f>IFERROR(VLOOKUP(D490,'2020 Points'!Q:R,2,0),)</f>
        <v/>
      </c>
    </row>
    <row r="491">
      <c r="A491" s="50">
        <v>490.0</v>
      </c>
      <c r="B491" s="72"/>
      <c r="C491" s="72"/>
      <c r="D491" s="107" t="s">
        <v>951</v>
      </c>
      <c r="E491" s="107" t="s">
        <v>12259</v>
      </c>
      <c r="F491" s="107">
        <v>55.0</v>
      </c>
      <c r="G491" s="11"/>
      <c r="I491" t="str">
        <f>IFERROR(VLOOKUP(D491,'2020 Points'!Q:R,2,0),)</f>
        <v/>
      </c>
    </row>
    <row r="492">
      <c r="A492" s="50">
        <v>491.0</v>
      </c>
      <c r="B492" s="50">
        <v>213.0</v>
      </c>
      <c r="C492" s="71" t="s">
        <v>4633</v>
      </c>
      <c r="D492" s="107" t="s">
        <v>10862</v>
      </c>
      <c r="E492" s="107" t="s">
        <v>12222</v>
      </c>
      <c r="F492" s="107">
        <v>54.0</v>
      </c>
      <c r="G492" s="11"/>
      <c r="I492" t="str">
        <f>IFERROR(VLOOKUP(D492,'2020 Points'!Q:R,2,0),)</f>
        <v/>
      </c>
    </row>
    <row r="493">
      <c r="A493" s="50">
        <v>492.0</v>
      </c>
      <c r="B493" s="50">
        <v>493.0</v>
      </c>
      <c r="C493" s="70" t="s">
        <v>89</v>
      </c>
      <c r="D493" s="107" t="s">
        <v>281</v>
      </c>
      <c r="E493" s="107" t="s">
        <v>12216</v>
      </c>
      <c r="F493" s="107">
        <v>54.0</v>
      </c>
      <c r="G493" s="11"/>
      <c r="I493" t="str">
        <f>IFERROR(VLOOKUP(D493,'2020 Points'!Q:R,2,0),)</f>
        <v/>
      </c>
    </row>
    <row r="494">
      <c r="A494" s="50">
        <v>493.0</v>
      </c>
      <c r="B494" s="50">
        <v>340.0</v>
      </c>
      <c r="C494" s="71" t="s">
        <v>835</v>
      </c>
      <c r="D494" s="107" t="s">
        <v>12260</v>
      </c>
      <c r="E494" s="107" t="s">
        <v>12240</v>
      </c>
      <c r="F494" s="107">
        <v>53.0</v>
      </c>
      <c r="G494" s="11"/>
      <c r="I494" t="str">
        <f>IFERROR(VLOOKUP(D494,'2020 Points'!Q:R,2,0),)</f>
        <v/>
      </c>
    </row>
    <row r="495">
      <c r="A495" s="50">
        <v>494.0</v>
      </c>
      <c r="B495" s="50">
        <v>652.0</v>
      </c>
      <c r="C495" s="70" t="s">
        <v>5872</v>
      </c>
      <c r="D495" s="107" t="s">
        <v>1609</v>
      </c>
      <c r="E495" s="107" t="s">
        <v>11209</v>
      </c>
      <c r="F495" s="107">
        <v>53.0</v>
      </c>
      <c r="G495" s="11"/>
      <c r="I495" t="str">
        <f>IFERROR(VLOOKUP(D495,'2020 Points'!Q:R,2,0),)</f>
        <v/>
      </c>
    </row>
    <row r="496">
      <c r="A496" s="50">
        <v>495.0</v>
      </c>
      <c r="B496" s="50">
        <v>752.0</v>
      </c>
      <c r="C496" s="70" t="s">
        <v>1616</v>
      </c>
      <c r="D496" s="107" t="s">
        <v>10802</v>
      </c>
      <c r="E496" s="107" t="s">
        <v>12224</v>
      </c>
      <c r="F496" s="107">
        <v>53.0</v>
      </c>
      <c r="G496" s="11"/>
      <c r="I496" t="str">
        <f>IFERROR(VLOOKUP(D496,'2020 Points'!Q:R,2,0),)</f>
        <v/>
      </c>
    </row>
    <row r="497">
      <c r="A497" s="50">
        <v>496.0</v>
      </c>
      <c r="B497" s="50">
        <v>496.0</v>
      </c>
      <c r="C497" s="50" t="s">
        <v>4312</v>
      </c>
      <c r="D497" s="107" t="s">
        <v>1070</v>
      </c>
      <c r="E497" s="107" t="s">
        <v>8597</v>
      </c>
      <c r="F497" s="107">
        <v>53.0</v>
      </c>
      <c r="G497" s="11"/>
      <c r="I497" t="str">
        <f>IFERROR(VLOOKUP(D497,'2020 Points'!Q:R,2,0),)</f>
        <v/>
      </c>
    </row>
    <row r="498">
      <c r="A498" s="50">
        <v>497.0</v>
      </c>
      <c r="B498" s="50">
        <v>1712.0</v>
      </c>
      <c r="C498" s="70" t="s">
        <v>12261</v>
      </c>
      <c r="D498" s="107" t="s">
        <v>2040</v>
      </c>
      <c r="E498" s="107" t="s">
        <v>4326</v>
      </c>
      <c r="F498" s="107">
        <v>52.0</v>
      </c>
      <c r="G498" s="11"/>
      <c r="I498" t="str">
        <f>IFERROR(VLOOKUP(D498,'2020 Points'!Q:R,2,0),)</f>
        <v/>
      </c>
    </row>
    <row r="499">
      <c r="A499" s="50">
        <v>498.0</v>
      </c>
      <c r="B499" s="50">
        <v>271.0</v>
      </c>
      <c r="C499" s="71" t="s">
        <v>4546</v>
      </c>
      <c r="D499" s="107" t="s">
        <v>3525</v>
      </c>
      <c r="E499" s="107" t="s">
        <v>12217</v>
      </c>
      <c r="F499" s="107">
        <v>52.0</v>
      </c>
      <c r="G499" s="11"/>
      <c r="I499" t="str">
        <f>IFERROR(VLOOKUP(D499,'2020 Points'!Q:R,2,0),)</f>
        <v/>
      </c>
    </row>
    <row r="500">
      <c r="A500" s="50">
        <v>499.0</v>
      </c>
      <c r="B500" s="50">
        <v>1074.0</v>
      </c>
      <c r="C500" s="70" t="s">
        <v>9052</v>
      </c>
      <c r="D500" s="107" t="s">
        <v>2906</v>
      </c>
      <c r="E500" s="107" t="s">
        <v>12233</v>
      </c>
      <c r="F500" s="107">
        <v>52.0</v>
      </c>
      <c r="G500" s="11"/>
      <c r="I500" t="str">
        <f>IFERROR(VLOOKUP(D500,'2020 Points'!Q:R,2,0),)</f>
        <v/>
      </c>
    </row>
    <row r="501">
      <c r="A501" s="50">
        <v>500.0</v>
      </c>
      <c r="B501" s="50">
        <v>777.0</v>
      </c>
      <c r="C501" s="70" t="s">
        <v>4509</v>
      </c>
      <c r="D501" s="107" t="s">
        <v>12262</v>
      </c>
      <c r="E501" s="107" t="s">
        <v>4612</v>
      </c>
      <c r="F501" s="107">
        <v>51.0</v>
      </c>
      <c r="G501" s="11"/>
      <c r="I501" t="str">
        <f>IFERROR(VLOOKUP(D501,'2020 Points'!Q:R,2,0),)</f>
        <v/>
      </c>
    </row>
    <row r="502">
      <c r="A502" s="50">
        <v>501.0</v>
      </c>
      <c r="B502" s="50">
        <v>234.0</v>
      </c>
      <c r="C502" s="71" t="s">
        <v>999</v>
      </c>
      <c r="D502" s="107" t="s">
        <v>3498</v>
      </c>
      <c r="E502" s="107" t="s">
        <v>12217</v>
      </c>
      <c r="F502" s="107">
        <v>51.0</v>
      </c>
      <c r="G502" s="11"/>
      <c r="I502" t="str">
        <f>IFERROR(VLOOKUP(D502,'2020 Points'!Q:R,2,0),)</f>
        <v/>
      </c>
    </row>
    <row r="503">
      <c r="A503" s="50">
        <v>502.0</v>
      </c>
      <c r="B503" s="50">
        <v>2467.0</v>
      </c>
      <c r="C503" s="70" t="s">
        <v>12263</v>
      </c>
      <c r="D503" s="107" t="s">
        <v>323</v>
      </c>
      <c r="E503" s="107" t="s">
        <v>324</v>
      </c>
      <c r="F503" s="107">
        <v>51.0</v>
      </c>
      <c r="G503" s="11"/>
      <c r="I503" t="str">
        <f>IFERROR(VLOOKUP(D503,'2020 Points'!Q:R,2,0),)</f>
        <v/>
      </c>
    </row>
    <row r="504">
      <c r="A504" s="50">
        <v>503.0</v>
      </c>
      <c r="B504" s="50">
        <v>1092.0</v>
      </c>
      <c r="C504" s="70" t="s">
        <v>4747</v>
      </c>
      <c r="D504" s="107" t="s">
        <v>2198</v>
      </c>
      <c r="E504" s="107" t="s">
        <v>12222</v>
      </c>
      <c r="F504" s="107">
        <v>51.0</v>
      </c>
      <c r="G504" s="11"/>
      <c r="I504" t="str">
        <f>IFERROR(VLOOKUP(D504,'2020 Points'!Q:R,2,0),)</f>
        <v/>
      </c>
    </row>
    <row r="505">
      <c r="A505" s="50">
        <v>504.0</v>
      </c>
      <c r="B505" s="50">
        <v>654.0</v>
      </c>
      <c r="C505" s="70" t="s">
        <v>218</v>
      </c>
      <c r="D505" s="107" t="s">
        <v>11332</v>
      </c>
      <c r="E505" s="107" t="s">
        <v>12230</v>
      </c>
      <c r="F505" s="107">
        <v>51.0</v>
      </c>
      <c r="G505" s="11"/>
      <c r="I505" t="str">
        <f>IFERROR(VLOOKUP(D505,'2020 Points'!Q:R,2,0),)</f>
        <v/>
      </c>
    </row>
    <row r="506">
      <c r="A506" s="50">
        <v>505.0</v>
      </c>
      <c r="B506" s="50">
        <v>537.0</v>
      </c>
      <c r="C506" s="70" t="s">
        <v>369</v>
      </c>
      <c r="D506" s="107" t="s">
        <v>10859</v>
      </c>
      <c r="E506" s="107" t="s">
        <v>8594</v>
      </c>
      <c r="F506" s="107">
        <v>51.0</v>
      </c>
      <c r="G506" s="11"/>
      <c r="I506" t="str">
        <f>IFERROR(VLOOKUP(D506,'2020 Points'!Q:R,2,0),)</f>
        <v/>
      </c>
    </row>
    <row r="507">
      <c r="A507" s="50">
        <v>506.0</v>
      </c>
      <c r="B507" s="50">
        <v>486.0</v>
      </c>
      <c r="C507" s="71" t="s">
        <v>4597</v>
      </c>
      <c r="D507" s="107" t="s">
        <v>11343</v>
      </c>
      <c r="E507" s="107" t="s">
        <v>11205</v>
      </c>
      <c r="F507" s="107">
        <v>50.0</v>
      </c>
      <c r="G507" s="11"/>
      <c r="I507" t="str">
        <f>IFERROR(VLOOKUP(D507,'2020 Points'!Q:R,2,0),)</f>
        <v/>
      </c>
    </row>
    <row r="508">
      <c r="A508" s="50">
        <v>507.0</v>
      </c>
      <c r="B508" s="50">
        <v>452.0</v>
      </c>
      <c r="C508" s="71" t="s">
        <v>252</v>
      </c>
      <c r="D508" s="107" t="s">
        <v>690</v>
      </c>
      <c r="E508" s="107" t="s">
        <v>12215</v>
      </c>
      <c r="F508" s="107">
        <v>50.0</v>
      </c>
      <c r="G508" s="11"/>
      <c r="I508" t="str">
        <f>IFERROR(VLOOKUP(D508,'2020 Points'!Q:R,2,0),)</f>
        <v/>
      </c>
    </row>
    <row r="509">
      <c r="A509" s="50">
        <v>508.0</v>
      </c>
      <c r="B509" s="50">
        <v>859.0</v>
      </c>
      <c r="C509" s="70" t="s">
        <v>278</v>
      </c>
      <c r="D509" s="107" t="s">
        <v>10796</v>
      </c>
      <c r="E509" s="107" t="s">
        <v>9918</v>
      </c>
      <c r="F509" s="107">
        <v>50.0</v>
      </c>
      <c r="G509" s="11"/>
      <c r="I509" t="str">
        <f>IFERROR(VLOOKUP(D509,'2020 Points'!Q:R,2,0),)</f>
        <v/>
      </c>
    </row>
    <row r="510">
      <c r="A510" s="50">
        <v>509.0</v>
      </c>
      <c r="B510" s="50">
        <v>2581.0</v>
      </c>
      <c r="C510" s="70" t="s">
        <v>12264</v>
      </c>
      <c r="D510" s="107" t="s">
        <v>2028</v>
      </c>
      <c r="E510" s="107" t="s">
        <v>4643</v>
      </c>
      <c r="F510" s="107">
        <v>50.0</v>
      </c>
      <c r="G510" s="11"/>
      <c r="I510" t="str">
        <f>IFERROR(VLOOKUP(D510,'2020 Points'!Q:R,2,0),)</f>
        <v/>
      </c>
    </row>
    <row r="511">
      <c r="A511" s="50">
        <v>510.0</v>
      </c>
      <c r="B511" s="72"/>
      <c r="C511" s="72"/>
      <c r="D511" s="107" t="s">
        <v>2186</v>
      </c>
      <c r="E511" s="107" t="s">
        <v>12240</v>
      </c>
      <c r="F511" s="107">
        <v>50.0</v>
      </c>
      <c r="G511" s="11"/>
      <c r="I511" t="str">
        <f>IFERROR(VLOOKUP(D511,'2020 Points'!Q:R,2,0),)</f>
        <v/>
      </c>
    </row>
    <row r="512">
      <c r="A512" s="50">
        <v>511.0</v>
      </c>
      <c r="B512" s="50">
        <v>544.0</v>
      </c>
      <c r="C512" s="70" t="s">
        <v>4418</v>
      </c>
      <c r="D512" s="107" t="s">
        <v>2001</v>
      </c>
      <c r="E512" s="107" t="s">
        <v>12215</v>
      </c>
      <c r="F512" s="107">
        <v>50.0</v>
      </c>
      <c r="G512" s="11"/>
      <c r="I512" t="str">
        <f>IFERROR(VLOOKUP(D512,'2020 Points'!Q:R,2,0),)</f>
        <v/>
      </c>
    </row>
    <row r="513">
      <c r="A513" s="50">
        <v>512.0</v>
      </c>
      <c r="B513" s="50">
        <v>1001.0</v>
      </c>
      <c r="C513" s="70" t="s">
        <v>10784</v>
      </c>
      <c r="D513" s="107" t="s">
        <v>10785</v>
      </c>
      <c r="E513" s="107" t="s">
        <v>115</v>
      </c>
      <c r="F513" s="107">
        <v>50.0</v>
      </c>
      <c r="G513" s="11"/>
      <c r="I513" t="str">
        <f>IFERROR(VLOOKUP(D513,'2020 Points'!Q:R,2,0),)</f>
        <v/>
      </c>
    </row>
    <row r="514">
      <c r="A514" s="50">
        <v>513.0</v>
      </c>
      <c r="B514" s="50">
        <v>370.0</v>
      </c>
      <c r="C514" s="71" t="s">
        <v>821</v>
      </c>
      <c r="D514" s="107" t="s">
        <v>11073</v>
      </c>
      <c r="E514" s="107" t="s">
        <v>12265</v>
      </c>
      <c r="F514" s="107">
        <v>50.0</v>
      </c>
      <c r="G514" s="11"/>
      <c r="I514" t="str">
        <f>IFERROR(VLOOKUP(D514,'2020 Points'!Q:R,2,0),)</f>
        <v/>
      </c>
    </row>
    <row r="515">
      <c r="A515" s="50">
        <v>514.0</v>
      </c>
      <c r="B515" s="50">
        <v>505.0</v>
      </c>
      <c r="C515" s="71" t="s">
        <v>116</v>
      </c>
      <c r="D515" s="107" t="s">
        <v>2006</v>
      </c>
      <c r="E515" s="107" t="s">
        <v>12219</v>
      </c>
      <c r="F515" s="107">
        <v>50.0</v>
      </c>
      <c r="G515" s="11"/>
      <c r="I515" t="str">
        <f>IFERROR(VLOOKUP(D515,'2020 Points'!Q:R,2,0),)</f>
        <v/>
      </c>
    </row>
    <row r="516">
      <c r="A516" s="50">
        <v>515.0</v>
      </c>
      <c r="B516" s="50">
        <v>45.0</v>
      </c>
      <c r="C516" s="71" t="s">
        <v>1279</v>
      </c>
      <c r="D516" s="107" t="s">
        <v>1247</v>
      </c>
      <c r="E516" s="107" t="s">
        <v>11205</v>
      </c>
      <c r="F516" s="107">
        <v>50.0</v>
      </c>
      <c r="G516" s="11"/>
      <c r="I516" t="str">
        <f>IFERROR(VLOOKUP(D516,'2020 Points'!Q:R,2,0),)</f>
        <v>Will</v>
      </c>
    </row>
    <row r="517">
      <c r="A517" s="50">
        <v>516.0</v>
      </c>
      <c r="B517" s="50">
        <v>817.0</v>
      </c>
      <c r="C517" s="70" t="s">
        <v>1130</v>
      </c>
      <c r="D517" s="107" t="s">
        <v>1997</v>
      </c>
      <c r="E517" s="107" t="s">
        <v>12221</v>
      </c>
      <c r="F517" s="107">
        <v>49.0</v>
      </c>
      <c r="G517" s="11"/>
      <c r="I517" t="str">
        <f>IFERROR(VLOOKUP(D517,'2020 Points'!Q:R,2,0),)</f>
        <v/>
      </c>
    </row>
    <row r="518">
      <c r="A518" s="50">
        <v>517.0</v>
      </c>
      <c r="B518" s="50">
        <v>556.0</v>
      </c>
      <c r="C518" s="70" t="s">
        <v>119</v>
      </c>
      <c r="D518" s="107" t="s">
        <v>2005</v>
      </c>
      <c r="E518" s="107" t="s">
        <v>11205</v>
      </c>
      <c r="F518" s="107">
        <v>49.0</v>
      </c>
      <c r="G518" s="11"/>
      <c r="I518" t="str">
        <f>IFERROR(VLOOKUP(D518,'2020 Points'!Q:R,2,0),)</f>
        <v/>
      </c>
    </row>
    <row r="519">
      <c r="A519" s="50">
        <v>518.0</v>
      </c>
      <c r="B519" s="50">
        <v>788.0</v>
      </c>
      <c r="C519" s="70" t="s">
        <v>4347</v>
      </c>
      <c r="D519" s="107" t="s">
        <v>3925</v>
      </c>
      <c r="E519" s="107" t="s">
        <v>12219</v>
      </c>
      <c r="F519" s="107">
        <v>49.0</v>
      </c>
      <c r="G519" s="11"/>
      <c r="I519" t="str">
        <f>IFERROR(VLOOKUP(D519,'2020 Points'!Q:R,2,0),)</f>
        <v/>
      </c>
    </row>
    <row r="520">
      <c r="A520" s="50">
        <v>519.0</v>
      </c>
      <c r="B520" s="50">
        <v>1088.0</v>
      </c>
      <c r="C520" s="70" t="s">
        <v>5604</v>
      </c>
      <c r="D520" s="107" t="s">
        <v>2874</v>
      </c>
      <c r="E520" s="107" t="s">
        <v>12213</v>
      </c>
      <c r="F520" s="107">
        <v>49.0</v>
      </c>
      <c r="G520" s="11"/>
      <c r="I520" t="str">
        <f>IFERROR(VLOOKUP(D520,'2020 Points'!Q:R,2,0),)</f>
        <v/>
      </c>
    </row>
    <row r="521">
      <c r="A521" s="50">
        <v>520.0</v>
      </c>
      <c r="B521" s="50">
        <v>994.0</v>
      </c>
      <c r="C521" s="70" t="s">
        <v>135</v>
      </c>
      <c r="D521" s="107" t="s">
        <v>3643</v>
      </c>
      <c r="E521" s="107" t="s">
        <v>4326</v>
      </c>
      <c r="F521" s="107">
        <v>49.0</v>
      </c>
      <c r="G521" s="11"/>
      <c r="I521" t="str">
        <f>IFERROR(VLOOKUP(D521,'2020 Points'!Q:R,2,0),)</f>
        <v/>
      </c>
    </row>
    <row r="522">
      <c r="A522" s="50">
        <v>521.0</v>
      </c>
      <c r="B522" s="50">
        <v>1778.0</v>
      </c>
      <c r="C522" s="70" t="s">
        <v>823</v>
      </c>
      <c r="D522" s="107" t="s">
        <v>2556</v>
      </c>
      <c r="E522" s="107" t="s">
        <v>12220</v>
      </c>
      <c r="F522" s="107">
        <v>49.0</v>
      </c>
      <c r="G522" s="11"/>
      <c r="I522" t="str">
        <f>IFERROR(VLOOKUP(D522,'2020 Points'!Q:R,2,0),)</f>
        <v/>
      </c>
    </row>
    <row r="523">
      <c r="A523" s="50">
        <v>522.0</v>
      </c>
      <c r="B523" s="50">
        <v>114.0</v>
      </c>
      <c r="C523" s="71" t="s">
        <v>1259</v>
      </c>
      <c r="D523" s="107" t="s">
        <v>10852</v>
      </c>
      <c r="E523" s="107" t="s">
        <v>12222</v>
      </c>
      <c r="F523" s="107">
        <v>49.0</v>
      </c>
      <c r="G523" s="11"/>
      <c r="I523" t="str">
        <f>IFERROR(VLOOKUP(D523,'2020 Points'!Q:R,2,0),)</f>
        <v/>
      </c>
    </row>
    <row r="524">
      <c r="A524" s="50">
        <v>523.0</v>
      </c>
      <c r="B524" s="50">
        <v>361.0</v>
      </c>
      <c r="C524" s="71" t="s">
        <v>4717</v>
      </c>
      <c r="D524" s="107" t="s">
        <v>2022</v>
      </c>
      <c r="E524" s="107" t="s">
        <v>11209</v>
      </c>
      <c r="F524" s="107">
        <v>49.0</v>
      </c>
      <c r="G524" s="11"/>
      <c r="I524" t="str">
        <f>IFERROR(VLOOKUP(D524,'2020 Points'!Q:R,2,0),)</f>
        <v/>
      </c>
    </row>
    <row r="525">
      <c r="A525" s="50">
        <v>524.0</v>
      </c>
      <c r="B525" s="50">
        <v>503.0</v>
      </c>
      <c r="C525" s="71" t="s">
        <v>1487</v>
      </c>
      <c r="D525" s="107" t="s">
        <v>11270</v>
      </c>
      <c r="E525" s="107" t="s">
        <v>12220</v>
      </c>
      <c r="F525" s="107">
        <v>49.0</v>
      </c>
      <c r="G525" s="11"/>
      <c r="I525" t="str">
        <f>IFERROR(VLOOKUP(D525,'2020 Points'!Q:R,2,0),)</f>
        <v/>
      </c>
    </row>
    <row r="526">
      <c r="A526" s="50">
        <v>525.0</v>
      </c>
      <c r="B526" s="50">
        <v>398.0</v>
      </c>
      <c r="C526" s="71" t="s">
        <v>1042</v>
      </c>
      <c r="D526" s="107" t="s">
        <v>2056</v>
      </c>
      <c r="E526" s="107" t="s">
        <v>12221</v>
      </c>
      <c r="F526" s="107">
        <v>49.0</v>
      </c>
      <c r="G526" s="11"/>
      <c r="I526" t="str">
        <f>IFERROR(VLOOKUP(D526,'2020 Points'!Q:R,2,0),)</f>
        <v/>
      </c>
    </row>
    <row r="527">
      <c r="A527" s="50">
        <v>526.0</v>
      </c>
      <c r="B527" s="50">
        <v>847.0</v>
      </c>
      <c r="C527" s="70" t="s">
        <v>4993</v>
      </c>
      <c r="D527" s="107" t="s">
        <v>11056</v>
      </c>
      <c r="E527" s="107" t="s">
        <v>4851</v>
      </c>
      <c r="F527" s="107">
        <v>49.0</v>
      </c>
      <c r="G527" s="11"/>
      <c r="I527" t="str">
        <f>IFERROR(VLOOKUP(D527,'2020 Points'!Q:R,2,0),)</f>
        <v/>
      </c>
    </row>
    <row r="528">
      <c r="A528" s="50">
        <v>527.0</v>
      </c>
      <c r="B528" s="50">
        <v>257.0</v>
      </c>
      <c r="C528" s="71" t="s">
        <v>4711</v>
      </c>
      <c r="D528" s="107" t="s">
        <v>1938</v>
      </c>
      <c r="E528" s="107" t="s">
        <v>12266</v>
      </c>
      <c r="F528" s="107">
        <v>48.0</v>
      </c>
      <c r="G528" s="11"/>
      <c r="I528" t="str">
        <f>IFERROR(VLOOKUP(D528,'2020 Points'!Q:R,2,0),)</f>
        <v/>
      </c>
    </row>
    <row r="529">
      <c r="A529" s="50">
        <v>528.0</v>
      </c>
      <c r="B529" s="50">
        <v>310.0</v>
      </c>
      <c r="C529" s="71" t="s">
        <v>808</v>
      </c>
      <c r="D529" s="107" t="s">
        <v>3924</v>
      </c>
      <c r="E529" s="107" t="s">
        <v>139</v>
      </c>
      <c r="F529" s="107">
        <v>48.0</v>
      </c>
      <c r="G529" s="11"/>
      <c r="I529" t="str">
        <f>IFERROR(VLOOKUP(D529,'2020 Points'!Q:R,2,0),)</f>
        <v/>
      </c>
    </row>
    <row r="530">
      <c r="A530" s="50">
        <v>529.0</v>
      </c>
      <c r="B530" s="50">
        <v>335.0</v>
      </c>
      <c r="C530" s="71" t="s">
        <v>782</v>
      </c>
      <c r="D530" s="107" t="s">
        <v>12267</v>
      </c>
      <c r="E530" s="107" t="s">
        <v>11219</v>
      </c>
      <c r="F530" s="107">
        <v>48.0</v>
      </c>
      <c r="G530" s="11"/>
      <c r="I530" t="str">
        <f>IFERROR(VLOOKUP(D530,'2020 Points'!Q:R,2,0),)</f>
        <v/>
      </c>
    </row>
    <row r="531">
      <c r="A531" s="50">
        <v>530.0</v>
      </c>
      <c r="B531" s="50">
        <v>613.0</v>
      </c>
      <c r="C531" s="70" t="s">
        <v>131</v>
      </c>
      <c r="D531" s="107" t="s">
        <v>12268</v>
      </c>
      <c r="E531" s="107" t="s">
        <v>8597</v>
      </c>
      <c r="F531" s="107">
        <v>48.0</v>
      </c>
      <c r="G531" s="11"/>
      <c r="I531" t="str">
        <f>IFERROR(VLOOKUP(D531,'2020 Points'!Q:R,2,0),)</f>
        <v/>
      </c>
    </row>
    <row r="532">
      <c r="A532" s="50">
        <v>531.0</v>
      </c>
      <c r="B532" s="50">
        <v>525.0</v>
      </c>
      <c r="C532" s="71" t="s">
        <v>1046</v>
      </c>
      <c r="D532" s="107" t="s">
        <v>2072</v>
      </c>
      <c r="E532" s="107" t="s">
        <v>12213</v>
      </c>
      <c r="F532" s="107">
        <v>48.0</v>
      </c>
      <c r="G532" s="11"/>
      <c r="I532" t="str">
        <f>IFERROR(VLOOKUP(D532,'2020 Points'!Q:R,2,0),)</f>
        <v/>
      </c>
    </row>
    <row r="533">
      <c r="A533" s="50">
        <v>532.0</v>
      </c>
      <c r="B533" s="50">
        <v>1276.0</v>
      </c>
      <c r="C533" s="70" t="s">
        <v>1708</v>
      </c>
      <c r="D533" s="107" t="s">
        <v>31</v>
      </c>
      <c r="E533" s="107" t="s">
        <v>115</v>
      </c>
      <c r="F533" s="107">
        <v>48.0</v>
      </c>
      <c r="G533" s="11"/>
      <c r="I533" t="str">
        <f>IFERROR(VLOOKUP(D533,'2020 Points'!Q:R,2,0),)</f>
        <v/>
      </c>
    </row>
    <row r="534">
      <c r="A534" s="50">
        <v>533.0</v>
      </c>
      <c r="B534" s="50">
        <v>362.0</v>
      </c>
      <c r="C534" s="71" t="s">
        <v>5257</v>
      </c>
      <c r="D534" s="107" t="s">
        <v>1307</v>
      </c>
      <c r="E534" s="107" t="s">
        <v>12211</v>
      </c>
      <c r="F534" s="107">
        <v>48.0</v>
      </c>
      <c r="G534" s="11"/>
      <c r="I534" t="str">
        <f>IFERROR(VLOOKUP(D534,'2020 Points'!Q:R,2,0),)</f>
        <v/>
      </c>
    </row>
    <row r="535">
      <c r="A535" s="50">
        <v>534.0</v>
      </c>
      <c r="B535" s="50">
        <v>539.0</v>
      </c>
      <c r="C535" s="70" t="s">
        <v>4323</v>
      </c>
      <c r="D535" s="107" t="s">
        <v>12151</v>
      </c>
      <c r="E535" s="107" t="s">
        <v>8594</v>
      </c>
      <c r="F535" s="107">
        <v>48.0</v>
      </c>
      <c r="G535" s="11"/>
      <c r="I535" t="str">
        <f>IFERROR(VLOOKUP(D535,'2020 Points'!Q:R,2,0),)</f>
        <v/>
      </c>
    </row>
    <row r="536">
      <c r="A536" s="50">
        <v>535.0</v>
      </c>
      <c r="B536" s="50">
        <v>750.0</v>
      </c>
      <c r="C536" s="70" t="s">
        <v>4393</v>
      </c>
      <c r="D536" s="107" t="s">
        <v>11244</v>
      </c>
      <c r="E536" s="107" t="s">
        <v>115</v>
      </c>
      <c r="F536" s="107">
        <v>48.0</v>
      </c>
      <c r="G536" s="11"/>
      <c r="I536" t="str">
        <f>IFERROR(VLOOKUP(D536,'2020 Points'!Q:R,2,0),)</f>
        <v/>
      </c>
    </row>
    <row r="537">
      <c r="A537" s="50">
        <v>536.0</v>
      </c>
      <c r="B537" s="50">
        <v>864.0</v>
      </c>
      <c r="C537" s="70" t="s">
        <v>243</v>
      </c>
      <c r="D537" s="107" t="s">
        <v>12269</v>
      </c>
      <c r="E537" s="107" t="s">
        <v>12224</v>
      </c>
      <c r="F537" s="107">
        <v>48.0</v>
      </c>
      <c r="G537" s="11"/>
      <c r="I537" t="str">
        <f>IFERROR(VLOOKUP(D537,'2020 Points'!Q:R,2,0),)</f>
        <v/>
      </c>
    </row>
    <row r="538">
      <c r="A538" s="50">
        <v>537.0</v>
      </c>
      <c r="B538" s="72"/>
      <c r="C538" s="72"/>
      <c r="D538" s="107" t="s">
        <v>92</v>
      </c>
      <c r="E538" s="107" t="s">
        <v>9987</v>
      </c>
      <c r="F538" s="107">
        <v>47.0</v>
      </c>
      <c r="G538" s="11"/>
      <c r="I538" t="str">
        <f>IFERROR(VLOOKUP(D538,'2020 Points'!Q:R,2,0),)</f>
        <v/>
      </c>
    </row>
    <row r="539">
      <c r="A539" s="50">
        <v>538.0</v>
      </c>
      <c r="B539" s="50">
        <v>672.0</v>
      </c>
      <c r="C539" s="70" t="s">
        <v>437</v>
      </c>
      <c r="D539" s="107" t="s">
        <v>11368</v>
      </c>
      <c r="E539" s="107" t="s">
        <v>9918</v>
      </c>
      <c r="F539" s="107">
        <v>47.0</v>
      </c>
      <c r="G539" s="11"/>
      <c r="I539" t="str">
        <f>IFERROR(VLOOKUP(D539,'2020 Points'!Q:R,2,0),)</f>
        <v/>
      </c>
    </row>
    <row r="540">
      <c r="A540" s="50">
        <v>539.0</v>
      </c>
      <c r="B540" s="50">
        <v>405.0</v>
      </c>
      <c r="C540" s="71" t="s">
        <v>4376</v>
      </c>
      <c r="D540" s="107" t="s">
        <v>11258</v>
      </c>
      <c r="E540" s="107" t="s">
        <v>12237</v>
      </c>
      <c r="F540" s="107">
        <v>47.0</v>
      </c>
      <c r="G540" s="11"/>
      <c r="I540" t="str">
        <f>IFERROR(VLOOKUP(D540,'2020 Points'!Q:R,2,0),)</f>
        <v/>
      </c>
    </row>
    <row r="541">
      <c r="A541" s="50">
        <v>540.0</v>
      </c>
      <c r="B541" s="50">
        <v>944.0</v>
      </c>
      <c r="C541" s="70" t="s">
        <v>5405</v>
      </c>
      <c r="D541" s="107" t="s">
        <v>1587</v>
      </c>
      <c r="E541" s="107" t="s">
        <v>115</v>
      </c>
      <c r="F541" s="107">
        <v>47.0</v>
      </c>
      <c r="G541" s="11"/>
      <c r="I541" t="str">
        <f>IFERROR(VLOOKUP(D541,'2020 Points'!Q:R,2,0),)</f>
        <v/>
      </c>
    </row>
    <row r="542">
      <c r="A542" s="50">
        <v>541.0</v>
      </c>
      <c r="B542" s="50">
        <v>728.0</v>
      </c>
      <c r="C542" s="70" t="s">
        <v>443</v>
      </c>
      <c r="D542" s="107" t="s">
        <v>1570</v>
      </c>
      <c r="E542" s="107" t="s">
        <v>12215</v>
      </c>
      <c r="F542" s="107">
        <v>47.0</v>
      </c>
      <c r="G542" s="11"/>
      <c r="I542" t="str">
        <f>IFERROR(VLOOKUP(D542,'2020 Points'!Q:R,2,0),)</f>
        <v/>
      </c>
    </row>
    <row r="543">
      <c r="A543" s="50">
        <v>542.0</v>
      </c>
      <c r="B543" s="50">
        <v>506.0</v>
      </c>
      <c r="C543" s="71" t="s">
        <v>4466</v>
      </c>
      <c r="D543" s="107" t="s">
        <v>3914</v>
      </c>
      <c r="E543" s="107" t="s">
        <v>8597</v>
      </c>
      <c r="F543" s="107">
        <v>47.0</v>
      </c>
      <c r="G543" s="11"/>
      <c r="I543" t="str">
        <f>IFERROR(VLOOKUP(D543,'2020 Points'!Q:R,2,0),)</f>
        <v/>
      </c>
    </row>
    <row r="544">
      <c r="A544" s="50">
        <v>543.0</v>
      </c>
      <c r="B544" s="50">
        <v>915.0</v>
      </c>
      <c r="C544" s="70" t="s">
        <v>5312</v>
      </c>
      <c r="D544" s="107" t="s">
        <v>3776</v>
      </c>
      <c r="E544" s="107" t="s">
        <v>208</v>
      </c>
      <c r="F544" s="107">
        <v>46.0</v>
      </c>
      <c r="G544" s="11"/>
      <c r="I544" t="str">
        <f>IFERROR(VLOOKUP(D544,'2020 Points'!Q:R,2,0),)</f>
        <v/>
      </c>
    </row>
    <row r="545">
      <c r="A545" s="50">
        <v>544.0</v>
      </c>
      <c r="B545" s="50">
        <v>828.0</v>
      </c>
      <c r="C545" s="70" t="s">
        <v>4632</v>
      </c>
      <c r="D545" s="107" t="s">
        <v>594</v>
      </c>
      <c r="E545" s="107" t="s">
        <v>11204</v>
      </c>
      <c r="F545" s="107">
        <v>46.0</v>
      </c>
      <c r="G545" s="11"/>
      <c r="I545" t="str">
        <f>IFERROR(VLOOKUP(D545,'2020 Points'!Q:R,2,0),)</f>
        <v/>
      </c>
    </row>
    <row r="546">
      <c r="A546" s="50">
        <v>545.0</v>
      </c>
      <c r="B546" s="50">
        <v>645.0</v>
      </c>
      <c r="C546" s="70" t="s">
        <v>1187</v>
      </c>
      <c r="D546" s="107" t="s">
        <v>298</v>
      </c>
      <c r="E546" s="107" t="s">
        <v>12216</v>
      </c>
      <c r="F546" s="107">
        <v>46.0</v>
      </c>
      <c r="G546" s="11"/>
      <c r="I546" t="str">
        <f>IFERROR(VLOOKUP(D546,'2020 Points'!Q:R,2,0),)</f>
        <v/>
      </c>
    </row>
    <row r="547">
      <c r="A547" s="50">
        <v>546.0</v>
      </c>
      <c r="B547" s="50">
        <v>861.0</v>
      </c>
      <c r="C547" s="70" t="s">
        <v>9926</v>
      </c>
      <c r="D547" s="107" t="s">
        <v>1100</v>
      </c>
      <c r="E547" s="107" t="s">
        <v>12213</v>
      </c>
      <c r="F547" s="107">
        <v>46.0</v>
      </c>
      <c r="G547" s="11"/>
      <c r="I547" t="str">
        <f>IFERROR(VLOOKUP(D547,'2020 Points'!Q:R,2,0),)</f>
        <v/>
      </c>
    </row>
    <row r="548">
      <c r="A548" s="50">
        <v>547.0</v>
      </c>
      <c r="B548" s="50">
        <v>851.0</v>
      </c>
      <c r="C548" s="70" t="s">
        <v>4822</v>
      </c>
      <c r="D548" s="107" t="s">
        <v>2031</v>
      </c>
      <c r="E548" s="107" t="s">
        <v>8688</v>
      </c>
      <c r="F548" s="107">
        <v>46.0</v>
      </c>
      <c r="G548" s="11"/>
      <c r="I548" t="str">
        <f>IFERROR(VLOOKUP(D548,'2020 Points'!Q:R,2,0),)</f>
        <v/>
      </c>
    </row>
    <row r="549">
      <c r="A549" s="50">
        <v>548.0</v>
      </c>
      <c r="B549" s="72"/>
      <c r="C549" s="72"/>
      <c r="D549" s="107" t="s">
        <v>1094</v>
      </c>
      <c r="E549" s="107" t="s">
        <v>9945</v>
      </c>
      <c r="F549" s="107">
        <v>46.0</v>
      </c>
      <c r="G549" s="11"/>
      <c r="I549" t="str">
        <f>IFERROR(VLOOKUP(D549,'2020 Points'!Q:R,2,0),)</f>
        <v/>
      </c>
    </row>
    <row r="550">
      <c r="A550" s="50">
        <v>549.0</v>
      </c>
      <c r="B550" s="50">
        <v>185.0</v>
      </c>
      <c r="C550" s="71" t="s">
        <v>4843</v>
      </c>
      <c r="D550" s="107" t="s">
        <v>1873</v>
      </c>
      <c r="E550" s="107" t="s">
        <v>12217</v>
      </c>
      <c r="F550" s="107">
        <v>45.0</v>
      </c>
      <c r="G550" s="11"/>
      <c r="I550" t="str">
        <f>IFERROR(VLOOKUP(D550,'2020 Points'!Q:R,2,0),)</f>
        <v/>
      </c>
    </row>
    <row r="551">
      <c r="A551" s="50">
        <v>550.0</v>
      </c>
      <c r="B551" s="50">
        <v>1214.0</v>
      </c>
      <c r="C551" s="70" t="s">
        <v>8973</v>
      </c>
      <c r="D551" s="107" t="s">
        <v>3534</v>
      </c>
      <c r="E551" s="107" t="s">
        <v>12221</v>
      </c>
      <c r="F551" s="107">
        <v>45.0</v>
      </c>
      <c r="G551" s="11"/>
      <c r="I551" t="str">
        <f>IFERROR(VLOOKUP(D551,'2020 Points'!Q:R,2,0),)</f>
        <v/>
      </c>
    </row>
    <row r="552">
      <c r="A552" s="50">
        <v>551.0</v>
      </c>
      <c r="B552" s="50">
        <v>869.0</v>
      </c>
      <c r="C552" s="70" t="s">
        <v>4457</v>
      </c>
      <c r="D552" s="107" t="s">
        <v>11375</v>
      </c>
      <c r="E552" s="107" t="s">
        <v>9925</v>
      </c>
      <c r="F552" s="107">
        <v>45.0</v>
      </c>
      <c r="G552" s="11"/>
      <c r="I552" t="str">
        <f>IFERROR(VLOOKUP(D552,'2020 Points'!Q:R,2,0),)</f>
        <v/>
      </c>
    </row>
    <row r="553">
      <c r="A553" s="50">
        <v>552.0</v>
      </c>
      <c r="B553" s="50">
        <v>471.0</v>
      </c>
      <c r="C553" s="71" t="s">
        <v>934</v>
      </c>
      <c r="D553" s="107" t="s">
        <v>2116</v>
      </c>
      <c r="E553" s="107" t="s">
        <v>9928</v>
      </c>
      <c r="F553" s="107">
        <v>45.0</v>
      </c>
      <c r="G553" s="11"/>
      <c r="I553" t="str">
        <f>IFERROR(VLOOKUP(D553,'2020 Points'!Q:R,2,0),)</f>
        <v/>
      </c>
    </row>
    <row r="554">
      <c r="A554" s="50">
        <v>553.0</v>
      </c>
      <c r="B554" s="50">
        <v>1038.0</v>
      </c>
      <c r="C554" s="70" t="s">
        <v>432</v>
      </c>
      <c r="D554" s="107" t="s">
        <v>3496</v>
      </c>
      <c r="E554" s="107" t="s">
        <v>10758</v>
      </c>
      <c r="F554" s="107">
        <v>45.0</v>
      </c>
      <c r="G554" s="11"/>
      <c r="I554" t="str">
        <f>IFERROR(VLOOKUP(D554,'2020 Points'!Q:R,2,0),)</f>
        <v/>
      </c>
    </row>
    <row r="555">
      <c r="A555" s="50">
        <v>554.0</v>
      </c>
      <c r="B555" s="72"/>
      <c r="C555" s="72"/>
      <c r="D555" s="107" t="s">
        <v>1866</v>
      </c>
      <c r="E555" s="107" t="s">
        <v>11209</v>
      </c>
      <c r="F555" s="107">
        <v>45.0</v>
      </c>
      <c r="G555" s="11"/>
      <c r="I555" t="str">
        <f>IFERROR(VLOOKUP(D555,'2020 Points'!Q:R,2,0),)</f>
        <v/>
      </c>
    </row>
    <row r="556">
      <c r="A556" s="50">
        <v>555.0</v>
      </c>
      <c r="B556" s="50">
        <v>2110.0</v>
      </c>
      <c r="C556" s="70" t="s">
        <v>12270</v>
      </c>
      <c r="D556" s="107" t="s">
        <v>3029</v>
      </c>
      <c r="E556" s="107" t="s">
        <v>388</v>
      </c>
      <c r="F556" s="107">
        <v>45.0</v>
      </c>
      <c r="G556" s="11"/>
      <c r="I556" t="str">
        <f>IFERROR(VLOOKUP(D556,'2020 Points'!Q:R,2,0),)</f>
        <v/>
      </c>
    </row>
    <row r="557">
      <c r="A557" s="50">
        <v>556.0</v>
      </c>
      <c r="B557" s="50">
        <v>374.0</v>
      </c>
      <c r="C557" s="71" t="s">
        <v>4810</v>
      </c>
      <c r="D557" s="107" t="s">
        <v>1093</v>
      </c>
      <c r="E557" s="107" t="s">
        <v>115</v>
      </c>
      <c r="F557" s="107">
        <v>45.0</v>
      </c>
      <c r="G557" s="11"/>
      <c r="I557" t="str">
        <f>IFERROR(VLOOKUP(D557,'2020 Points'!Q:R,2,0),)</f>
        <v/>
      </c>
    </row>
    <row r="558">
      <c r="A558" s="50">
        <v>557.0</v>
      </c>
      <c r="B558" s="50">
        <v>746.0</v>
      </c>
      <c r="C558" s="70" t="s">
        <v>1177</v>
      </c>
      <c r="D558" s="107" t="s">
        <v>3604</v>
      </c>
      <c r="E558" s="107" t="s">
        <v>12221</v>
      </c>
      <c r="F558" s="107">
        <v>45.0</v>
      </c>
      <c r="G558" s="11"/>
      <c r="I558" t="str">
        <f>IFERROR(VLOOKUP(D558,'2020 Points'!Q:R,2,0),)</f>
        <v/>
      </c>
    </row>
    <row r="559">
      <c r="A559" s="50">
        <v>558.0</v>
      </c>
      <c r="B559" s="50">
        <v>1117.0</v>
      </c>
      <c r="C559" s="70" t="s">
        <v>699</v>
      </c>
      <c r="D559" s="107" t="s">
        <v>2121</v>
      </c>
      <c r="E559" s="107" t="s">
        <v>8968</v>
      </c>
      <c r="F559" s="107">
        <v>45.0</v>
      </c>
      <c r="G559" s="11"/>
      <c r="I559" t="str">
        <f>IFERROR(VLOOKUP(D559,'2020 Points'!Q:R,2,0),)</f>
        <v/>
      </c>
    </row>
    <row r="560">
      <c r="A560" s="50">
        <v>559.0</v>
      </c>
      <c r="B560" s="50">
        <v>626.0</v>
      </c>
      <c r="C560" s="70" t="s">
        <v>4395</v>
      </c>
      <c r="D560" s="107" t="s">
        <v>715</v>
      </c>
      <c r="E560" s="107" t="s">
        <v>8968</v>
      </c>
      <c r="F560" s="107">
        <v>45.0</v>
      </c>
      <c r="G560" s="11"/>
      <c r="I560" t="str">
        <f>IFERROR(VLOOKUP(D560,'2020 Points'!Q:R,2,0),)</f>
        <v/>
      </c>
    </row>
    <row r="561">
      <c r="A561" s="50">
        <v>560.0</v>
      </c>
      <c r="B561" s="50">
        <v>372.0</v>
      </c>
      <c r="C561" s="71" t="s">
        <v>4583</v>
      </c>
      <c r="D561" s="107" t="s">
        <v>3588</v>
      </c>
      <c r="E561" s="107" t="s">
        <v>8594</v>
      </c>
      <c r="F561" s="107">
        <v>44.0</v>
      </c>
      <c r="G561" s="11"/>
      <c r="I561" t="str">
        <f>IFERROR(VLOOKUP(D561,'2020 Points'!Q:R,2,0),)</f>
        <v/>
      </c>
    </row>
    <row r="562">
      <c r="A562" s="50">
        <v>561.0</v>
      </c>
      <c r="B562" s="50">
        <v>466.0</v>
      </c>
      <c r="C562" s="71" t="s">
        <v>960</v>
      </c>
      <c r="D562" s="107" t="s">
        <v>1880</v>
      </c>
      <c r="E562" s="107" t="s">
        <v>9925</v>
      </c>
      <c r="F562" s="107">
        <v>44.0</v>
      </c>
      <c r="G562" s="11"/>
      <c r="I562" t="str">
        <f>IFERROR(VLOOKUP(D562,'2020 Points'!Q:R,2,0),)</f>
        <v/>
      </c>
    </row>
    <row r="563">
      <c r="A563" s="50">
        <v>562.0</v>
      </c>
      <c r="B563" s="50">
        <v>2008.0</v>
      </c>
      <c r="C563" s="70" t="s">
        <v>12035</v>
      </c>
      <c r="D563" s="107" t="s">
        <v>12271</v>
      </c>
      <c r="E563" s="107" t="s">
        <v>8613</v>
      </c>
      <c r="F563" s="107">
        <v>44.0</v>
      </c>
      <c r="G563" s="11"/>
      <c r="I563" t="str">
        <f>IFERROR(VLOOKUP(D563,'2020 Points'!Q:R,2,0),)</f>
        <v/>
      </c>
    </row>
    <row r="564">
      <c r="A564" s="50">
        <v>563.0</v>
      </c>
      <c r="B564" s="50">
        <v>176.0</v>
      </c>
      <c r="C564" s="71" t="s">
        <v>4809</v>
      </c>
      <c r="D564" s="107" t="s">
        <v>3554</v>
      </c>
      <c r="E564" s="107" t="s">
        <v>12214</v>
      </c>
      <c r="F564" s="107">
        <v>44.0</v>
      </c>
      <c r="G564" s="11"/>
      <c r="I564" t="str">
        <f>IFERROR(VLOOKUP(D564,'2020 Points'!Q:R,2,0),)</f>
        <v/>
      </c>
    </row>
    <row r="565">
      <c r="A565" s="50">
        <v>564.0</v>
      </c>
      <c r="B565" s="50">
        <v>840.0</v>
      </c>
      <c r="C565" s="70" t="s">
        <v>556</v>
      </c>
      <c r="D565" s="107" t="s">
        <v>11682</v>
      </c>
      <c r="E565" s="107" t="s">
        <v>11562</v>
      </c>
      <c r="F565" s="107">
        <v>44.0</v>
      </c>
      <c r="G565" s="11"/>
      <c r="I565" t="str">
        <f>IFERROR(VLOOKUP(D565,'2020 Points'!Q:R,2,0),)</f>
        <v/>
      </c>
    </row>
    <row r="566">
      <c r="A566" s="50">
        <v>565.0</v>
      </c>
      <c r="B566" s="50">
        <v>293.0</v>
      </c>
      <c r="C566" s="71" t="s">
        <v>1522</v>
      </c>
      <c r="D566" s="107" t="s">
        <v>2112</v>
      </c>
      <c r="E566" s="107" t="s">
        <v>12218</v>
      </c>
      <c r="F566" s="107">
        <v>44.0</v>
      </c>
      <c r="G566" s="11"/>
      <c r="I566" t="str">
        <f>IFERROR(VLOOKUP(D566,'2020 Points'!Q:R,2,0),)</f>
        <v/>
      </c>
    </row>
    <row r="567">
      <c r="A567" s="50">
        <v>566.0</v>
      </c>
      <c r="B567" s="50">
        <v>203.0</v>
      </c>
      <c r="C567" s="71" t="s">
        <v>8671</v>
      </c>
      <c r="D567" s="107" t="s">
        <v>357</v>
      </c>
      <c r="E567" s="107" t="s">
        <v>11205</v>
      </c>
      <c r="F567" s="107">
        <v>44.0</v>
      </c>
      <c r="G567" s="11"/>
      <c r="I567" t="str">
        <f>IFERROR(VLOOKUP(D567,'2020 Points'!Q:R,2,0),)</f>
        <v/>
      </c>
    </row>
    <row r="568">
      <c r="A568" s="50">
        <v>567.0</v>
      </c>
      <c r="B568" s="50">
        <v>833.0</v>
      </c>
      <c r="C568" s="70" t="s">
        <v>816</v>
      </c>
      <c r="D568" s="107" t="s">
        <v>2237</v>
      </c>
      <c r="E568" s="107" t="s">
        <v>11204</v>
      </c>
      <c r="F568" s="107">
        <v>43.0</v>
      </c>
      <c r="G568" s="11"/>
      <c r="I568" t="str">
        <f>IFERROR(VLOOKUP(D568,'2020 Points'!Q:R,2,0),)</f>
        <v/>
      </c>
    </row>
    <row r="569">
      <c r="A569" s="50">
        <v>568.0</v>
      </c>
      <c r="B569" s="50">
        <v>574.0</v>
      </c>
      <c r="C569" s="70" t="s">
        <v>241</v>
      </c>
      <c r="D569" s="107" t="s">
        <v>10930</v>
      </c>
      <c r="E569" s="107" t="s">
        <v>12215</v>
      </c>
      <c r="F569" s="107">
        <v>43.0</v>
      </c>
      <c r="G569" s="11"/>
      <c r="I569" t="str">
        <f>IFERROR(VLOOKUP(D569,'2020 Points'!Q:R,2,0),)</f>
        <v/>
      </c>
    </row>
    <row r="570">
      <c r="A570" s="50">
        <v>569.0</v>
      </c>
      <c r="B570" s="50">
        <v>798.0</v>
      </c>
      <c r="C570" s="70" t="s">
        <v>4532</v>
      </c>
      <c r="D570" s="107" t="s">
        <v>11253</v>
      </c>
      <c r="E570" s="107" t="s">
        <v>4326</v>
      </c>
      <c r="F570" s="107">
        <v>43.0</v>
      </c>
      <c r="G570" s="11"/>
      <c r="I570" t="str">
        <f>IFERROR(VLOOKUP(D570,'2020 Points'!Q:R,2,0),)</f>
        <v/>
      </c>
    </row>
    <row r="571">
      <c r="A571" s="50">
        <v>570.0</v>
      </c>
      <c r="B571" s="50">
        <v>913.0</v>
      </c>
      <c r="C571" s="70" t="s">
        <v>354</v>
      </c>
      <c r="D571" s="107" t="s">
        <v>12272</v>
      </c>
      <c r="E571" s="107" t="s">
        <v>745</v>
      </c>
      <c r="F571" s="107">
        <v>43.0</v>
      </c>
      <c r="G571" s="11"/>
      <c r="I571" t="str">
        <f>IFERROR(VLOOKUP(D571,'2020 Points'!Q:R,2,0),)</f>
        <v/>
      </c>
    </row>
    <row r="572">
      <c r="A572" s="50">
        <v>571.0</v>
      </c>
      <c r="B572" s="50">
        <v>1403.0</v>
      </c>
      <c r="C572" s="70" t="s">
        <v>12273</v>
      </c>
      <c r="D572" s="107" t="s">
        <v>2440</v>
      </c>
      <c r="E572" s="107" t="s">
        <v>12224</v>
      </c>
      <c r="F572" s="107">
        <v>43.0</v>
      </c>
      <c r="G572" s="11"/>
      <c r="I572" t="str">
        <f>IFERROR(VLOOKUP(D572,'2020 Points'!Q:R,2,0),)</f>
        <v/>
      </c>
    </row>
    <row r="573">
      <c r="A573" s="50">
        <v>572.0</v>
      </c>
      <c r="B573" s="50">
        <v>223.0</v>
      </c>
      <c r="C573" s="71" t="s">
        <v>5344</v>
      </c>
      <c r="D573" s="107" t="s">
        <v>3739</v>
      </c>
      <c r="E573" s="107" t="s">
        <v>8597</v>
      </c>
      <c r="F573" s="107">
        <v>43.0</v>
      </c>
      <c r="G573" s="11"/>
      <c r="I573" t="str">
        <f>IFERROR(VLOOKUP(D573,'2020 Points'!Q:R,2,0),)</f>
        <v/>
      </c>
    </row>
    <row r="574">
      <c r="A574" s="50">
        <v>573.0</v>
      </c>
      <c r="B574" s="50">
        <v>379.0</v>
      </c>
      <c r="C574" s="71" t="s">
        <v>782</v>
      </c>
      <c r="D574" s="107" t="s">
        <v>2575</v>
      </c>
      <c r="E574" s="107" t="s">
        <v>8597</v>
      </c>
      <c r="F574" s="107">
        <v>43.0</v>
      </c>
      <c r="G574" s="11"/>
      <c r="I574" t="str">
        <f>IFERROR(VLOOKUP(D574,'2020 Points'!Q:R,2,0),)</f>
        <v/>
      </c>
    </row>
    <row r="575">
      <c r="A575" s="50">
        <v>574.0</v>
      </c>
      <c r="B575" s="50">
        <v>1286.0</v>
      </c>
      <c r="C575" s="70" t="s">
        <v>5508</v>
      </c>
      <c r="D575" s="107" t="s">
        <v>2078</v>
      </c>
      <c r="E575" s="72"/>
      <c r="F575" s="107">
        <v>43.0</v>
      </c>
      <c r="G575" s="11"/>
      <c r="I575" t="str">
        <f>IFERROR(VLOOKUP(D575,'2020 Points'!Q:R,2,0),)</f>
        <v/>
      </c>
    </row>
    <row r="576">
      <c r="A576" s="50">
        <v>575.0</v>
      </c>
      <c r="B576" s="50">
        <v>228.0</v>
      </c>
      <c r="C576" s="71" t="s">
        <v>4599</v>
      </c>
      <c r="D576" s="107" t="s">
        <v>10913</v>
      </c>
      <c r="E576" s="107" t="s">
        <v>11300</v>
      </c>
      <c r="F576" s="107">
        <v>43.0</v>
      </c>
      <c r="G576" s="11"/>
      <c r="I576" t="str">
        <f>IFERROR(VLOOKUP(D576,'2020 Points'!Q:R,2,0),)</f>
        <v/>
      </c>
    </row>
    <row r="577">
      <c r="A577" s="50">
        <v>576.0</v>
      </c>
      <c r="B577" s="50">
        <v>693.0</v>
      </c>
      <c r="C577" s="70" t="s">
        <v>407</v>
      </c>
      <c r="D577" s="107" t="s">
        <v>11548</v>
      </c>
      <c r="E577" s="107" t="s">
        <v>11204</v>
      </c>
      <c r="F577" s="107">
        <v>43.0</v>
      </c>
      <c r="G577" s="11"/>
      <c r="I577" t="str">
        <f>IFERROR(VLOOKUP(D577,'2020 Points'!Q:R,2,0),)</f>
        <v/>
      </c>
    </row>
    <row r="578">
      <c r="A578" s="50">
        <v>577.0</v>
      </c>
      <c r="B578" s="50">
        <v>289.0</v>
      </c>
      <c r="C578" s="71" t="s">
        <v>1593</v>
      </c>
      <c r="D578" s="107" t="s">
        <v>3505</v>
      </c>
      <c r="E578" s="107" t="s">
        <v>12218</v>
      </c>
      <c r="F578" s="107">
        <v>43.0</v>
      </c>
      <c r="G578" s="11"/>
      <c r="I578" t="str">
        <f>IFERROR(VLOOKUP(D578,'2020 Points'!Q:R,2,0),)</f>
        <v/>
      </c>
    </row>
    <row r="579">
      <c r="A579" s="50">
        <v>578.0</v>
      </c>
      <c r="B579" s="50">
        <v>1108.0</v>
      </c>
      <c r="C579" s="70" t="s">
        <v>4722</v>
      </c>
      <c r="D579" s="107" t="s">
        <v>1623</v>
      </c>
      <c r="E579" s="107" t="s">
        <v>11311</v>
      </c>
      <c r="F579" s="107">
        <v>42.0</v>
      </c>
      <c r="G579" s="11"/>
      <c r="I579" t="str">
        <f>IFERROR(VLOOKUP(D579,'2020 Points'!Q:R,2,0),)</f>
        <v/>
      </c>
    </row>
    <row r="580">
      <c r="A580" s="50">
        <v>579.0</v>
      </c>
      <c r="B580" s="50">
        <v>636.0</v>
      </c>
      <c r="C580" s="70" t="s">
        <v>1383</v>
      </c>
      <c r="D580" s="107" t="s">
        <v>12274</v>
      </c>
      <c r="E580" s="107" t="s">
        <v>11219</v>
      </c>
      <c r="F580" s="107">
        <v>42.0</v>
      </c>
      <c r="G580" s="11"/>
      <c r="I580" t="str">
        <f>IFERROR(VLOOKUP(D580,'2020 Points'!Q:R,2,0),)</f>
        <v/>
      </c>
    </row>
    <row r="581">
      <c r="A581" s="50">
        <v>580.0</v>
      </c>
      <c r="B581" s="50">
        <v>459.0</v>
      </c>
      <c r="C581" s="71" t="s">
        <v>4424</v>
      </c>
      <c r="D581" s="107" t="s">
        <v>10824</v>
      </c>
      <c r="E581" s="107" t="s">
        <v>8594</v>
      </c>
      <c r="F581" s="107">
        <v>42.0</v>
      </c>
      <c r="G581" s="11"/>
      <c r="I581" t="str">
        <f>IFERROR(VLOOKUP(D581,'2020 Points'!Q:R,2,0),)</f>
        <v/>
      </c>
    </row>
    <row r="582">
      <c r="A582" s="50">
        <v>581.0</v>
      </c>
      <c r="B582" s="50">
        <v>442.0</v>
      </c>
      <c r="C582" s="71" t="s">
        <v>4839</v>
      </c>
      <c r="D582" s="107" t="s">
        <v>11325</v>
      </c>
      <c r="E582" s="107" t="s">
        <v>998</v>
      </c>
      <c r="F582" s="107">
        <v>42.0</v>
      </c>
      <c r="G582" s="11"/>
      <c r="I582" t="str">
        <f>IFERROR(VLOOKUP(D582,'2020 Points'!Q:R,2,0),)</f>
        <v/>
      </c>
    </row>
    <row r="583">
      <c r="A583" s="50">
        <v>582.0</v>
      </c>
      <c r="B583" s="50">
        <v>480.0</v>
      </c>
      <c r="C583" s="71" t="s">
        <v>4358</v>
      </c>
      <c r="D583" s="107" t="s">
        <v>1227</v>
      </c>
      <c r="E583" s="107" t="s">
        <v>12220</v>
      </c>
      <c r="F583" s="107">
        <v>42.0</v>
      </c>
      <c r="G583" s="11"/>
      <c r="I583" t="str">
        <f>IFERROR(VLOOKUP(D583,'2020 Points'!Q:R,2,0),)</f>
        <v/>
      </c>
    </row>
    <row r="584">
      <c r="A584" s="50">
        <v>583.0</v>
      </c>
      <c r="B584" s="72"/>
      <c r="C584" s="72"/>
      <c r="D584" s="107" t="s">
        <v>84</v>
      </c>
      <c r="E584" s="107" t="s">
        <v>10758</v>
      </c>
      <c r="F584" s="107">
        <v>42.0</v>
      </c>
      <c r="G584" s="11"/>
      <c r="I584" t="str">
        <f>IFERROR(VLOOKUP(D584,'2020 Points'!Q:R,2,0),)</f>
        <v/>
      </c>
    </row>
    <row r="585">
      <c r="A585" s="50">
        <v>584.0</v>
      </c>
      <c r="B585" s="50">
        <v>548.0</v>
      </c>
      <c r="C585" s="71" t="s">
        <v>4466</v>
      </c>
      <c r="D585" s="107" t="s">
        <v>12275</v>
      </c>
      <c r="E585" s="107" t="s">
        <v>12227</v>
      </c>
      <c r="F585" s="107">
        <v>42.0</v>
      </c>
      <c r="G585" s="11"/>
      <c r="I585" t="str">
        <f>IFERROR(VLOOKUP(D585,'2020 Points'!Q:R,2,0),)</f>
        <v/>
      </c>
    </row>
    <row r="586">
      <c r="A586" s="50">
        <v>585.0</v>
      </c>
      <c r="B586" s="50">
        <v>747.0</v>
      </c>
      <c r="C586" s="70" t="s">
        <v>5338</v>
      </c>
      <c r="D586" s="107" t="s">
        <v>2092</v>
      </c>
      <c r="E586" s="107" t="s">
        <v>11209</v>
      </c>
      <c r="F586" s="107">
        <v>42.0</v>
      </c>
      <c r="G586" s="11"/>
      <c r="I586" t="str">
        <f>IFERROR(VLOOKUP(D586,'2020 Points'!Q:R,2,0),)</f>
        <v/>
      </c>
    </row>
    <row r="587">
      <c r="A587" s="50">
        <v>586.0</v>
      </c>
      <c r="B587" s="50">
        <v>482.0</v>
      </c>
      <c r="C587" s="71" t="s">
        <v>1582</v>
      </c>
      <c r="D587" s="107" t="s">
        <v>10868</v>
      </c>
      <c r="E587" s="107" t="s">
        <v>12211</v>
      </c>
      <c r="F587" s="107">
        <v>41.0</v>
      </c>
      <c r="G587" s="11"/>
      <c r="I587" t="str">
        <f>IFERROR(VLOOKUP(D587,'2020 Points'!Q:R,2,0),)</f>
        <v/>
      </c>
    </row>
    <row r="588">
      <c r="A588" s="50">
        <v>587.0</v>
      </c>
      <c r="B588" s="50">
        <v>236.0</v>
      </c>
      <c r="C588" s="71" t="s">
        <v>1389</v>
      </c>
      <c r="D588" s="107" t="s">
        <v>1133</v>
      </c>
      <c r="E588" s="107" t="s">
        <v>12215</v>
      </c>
      <c r="F588" s="107">
        <v>41.0</v>
      </c>
      <c r="G588" s="11"/>
      <c r="I588" t="str">
        <f>IFERROR(VLOOKUP(D588,'2020 Points'!Q:R,2,0),)</f>
        <v/>
      </c>
    </row>
    <row r="589">
      <c r="A589" s="50">
        <v>588.0</v>
      </c>
      <c r="B589" s="50">
        <v>178.0</v>
      </c>
      <c r="C589" s="71" t="s">
        <v>8679</v>
      </c>
      <c r="D589" s="107" t="s">
        <v>3736</v>
      </c>
      <c r="E589" s="107" t="s">
        <v>12218</v>
      </c>
      <c r="F589" s="107">
        <v>41.0</v>
      </c>
      <c r="G589" s="11"/>
      <c r="I589" t="str">
        <f>IFERROR(VLOOKUP(D589,'2020 Points'!Q:R,2,0),)</f>
        <v/>
      </c>
    </row>
    <row r="590">
      <c r="A590" s="50">
        <v>589.0</v>
      </c>
      <c r="B590" s="50">
        <v>2366.0</v>
      </c>
      <c r="C590" s="70" t="s">
        <v>12276</v>
      </c>
      <c r="D590" s="107" t="s">
        <v>11825</v>
      </c>
      <c r="E590" s="107" t="s">
        <v>4851</v>
      </c>
      <c r="F590" s="107">
        <v>41.0</v>
      </c>
      <c r="G590" s="11"/>
      <c r="I590" t="str">
        <f>IFERROR(VLOOKUP(D590,'2020 Points'!Q:R,2,0),)</f>
        <v/>
      </c>
    </row>
    <row r="591">
      <c r="A591" s="50">
        <v>590.0</v>
      </c>
      <c r="B591" s="50">
        <v>2313.0</v>
      </c>
      <c r="C591" s="70" t="s">
        <v>12277</v>
      </c>
      <c r="D591" s="107" t="s">
        <v>12278</v>
      </c>
      <c r="E591" s="107" t="s">
        <v>12231</v>
      </c>
      <c r="F591" s="107">
        <v>41.0</v>
      </c>
      <c r="G591" s="11"/>
      <c r="I591" t="str">
        <f>IFERROR(VLOOKUP(D591,'2020 Points'!Q:R,2,0),)</f>
        <v/>
      </c>
    </row>
    <row r="592">
      <c r="A592" s="50">
        <v>591.0</v>
      </c>
      <c r="B592" s="72"/>
      <c r="C592" s="72"/>
      <c r="D592" s="107" t="s">
        <v>12279</v>
      </c>
      <c r="E592" s="107" t="s">
        <v>4696</v>
      </c>
      <c r="F592" s="107">
        <v>41.0</v>
      </c>
      <c r="G592" s="11"/>
      <c r="I592" t="str">
        <f>IFERROR(VLOOKUP(D592,'2020 Points'!Q:R,2,0),)</f>
        <v/>
      </c>
    </row>
    <row r="593">
      <c r="A593" s="50">
        <v>592.0</v>
      </c>
      <c r="B593" s="50">
        <v>838.0</v>
      </c>
      <c r="C593" s="70" t="s">
        <v>4384</v>
      </c>
      <c r="D593" s="107" t="s">
        <v>12280</v>
      </c>
      <c r="E593" s="107" t="s">
        <v>12216</v>
      </c>
      <c r="F593" s="107">
        <v>41.0</v>
      </c>
      <c r="G593" s="11"/>
      <c r="I593" t="str">
        <f>IFERROR(VLOOKUP(D593,'2020 Points'!Q:R,2,0),)</f>
        <v/>
      </c>
    </row>
    <row r="594">
      <c r="A594" s="50">
        <v>593.0</v>
      </c>
      <c r="B594" s="50">
        <v>536.0</v>
      </c>
      <c r="C594" s="71" t="s">
        <v>1353</v>
      </c>
      <c r="D594" s="107" t="s">
        <v>11127</v>
      </c>
      <c r="E594" s="107" t="s">
        <v>12216</v>
      </c>
      <c r="F594" s="107">
        <v>40.0</v>
      </c>
      <c r="G594" s="11"/>
      <c r="I594" t="str">
        <f>IFERROR(VLOOKUP(D594,'2020 Points'!Q:R,2,0),)</f>
        <v/>
      </c>
    </row>
    <row r="595">
      <c r="A595" s="50">
        <v>594.0</v>
      </c>
      <c r="B595" s="50">
        <v>1048.0</v>
      </c>
      <c r="C595" s="70" t="s">
        <v>4443</v>
      </c>
      <c r="D595" s="107" t="s">
        <v>2052</v>
      </c>
      <c r="E595" s="107" t="s">
        <v>11452</v>
      </c>
      <c r="F595" s="107">
        <v>40.0</v>
      </c>
      <c r="G595" s="11"/>
      <c r="I595" t="str">
        <f>IFERROR(VLOOKUP(D595,'2020 Points'!Q:R,2,0),)</f>
        <v/>
      </c>
    </row>
    <row r="596">
      <c r="A596" s="50">
        <v>595.0</v>
      </c>
      <c r="B596" s="50">
        <v>581.0</v>
      </c>
      <c r="C596" s="71" t="s">
        <v>4324</v>
      </c>
      <c r="D596" s="107" t="s">
        <v>2011</v>
      </c>
      <c r="E596" s="107" t="s">
        <v>12230</v>
      </c>
      <c r="F596" s="107">
        <v>40.0</v>
      </c>
      <c r="G596" s="11"/>
      <c r="I596" t="str">
        <f>IFERROR(VLOOKUP(D596,'2020 Points'!Q:R,2,0),)</f>
        <v/>
      </c>
    </row>
    <row r="597">
      <c r="A597" s="50">
        <v>596.0</v>
      </c>
      <c r="B597" s="72"/>
      <c r="C597" s="72"/>
      <c r="D597" s="107" t="s">
        <v>3479</v>
      </c>
      <c r="E597" s="107" t="s">
        <v>11789</v>
      </c>
      <c r="F597" s="107">
        <v>40.0</v>
      </c>
      <c r="G597" s="11"/>
      <c r="I597" t="str">
        <f>IFERROR(VLOOKUP(D597,'2020 Points'!Q:R,2,0),)</f>
        <v/>
      </c>
    </row>
    <row r="598">
      <c r="A598" s="50">
        <v>597.0</v>
      </c>
      <c r="B598" s="50">
        <v>1619.0</v>
      </c>
      <c r="C598" s="70" t="s">
        <v>5329</v>
      </c>
      <c r="D598" s="107" t="s">
        <v>1962</v>
      </c>
      <c r="E598" s="107" t="s">
        <v>11207</v>
      </c>
      <c r="F598" s="107">
        <v>40.0</v>
      </c>
      <c r="G598" s="11"/>
      <c r="I598" t="str">
        <f>IFERROR(VLOOKUP(D598,'2020 Points'!Q:R,2,0),)</f>
        <v/>
      </c>
    </row>
    <row r="599">
      <c r="A599" s="50">
        <v>598.0</v>
      </c>
      <c r="B599" s="50">
        <v>495.0</v>
      </c>
      <c r="C599" s="71" t="s">
        <v>4477</v>
      </c>
      <c r="D599" s="107" t="s">
        <v>2206</v>
      </c>
      <c r="E599" s="107" t="s">
        <v>10758</v>
      </c>
      <c r="F599" s="107">
        <v>40.0</v>
      </c>
      <c r="G599" s="11"/>
      <c r="I599" t="str">
        <f>IFERROR(VLOOKUP(D599,'2020 Points'!Q:R,2,0),)</f>
        <v/>
      </c>
    </row>
    <row r="600">
      <c r="A600" s="50">
        <v>599.0</v>
      </c>
      <c r="B600" s="50">
        <v>1154.0</v>
      </c>
      <c r="C600" s="70" t="s">
        <v>5966</v>
      </c>
      <c r="D600" s="107" t="s">
        <v>11090</v>
      </c>
      <c r="E600" s="107" t="s">
        <v>12281</v>
      </c>
      <c r="F600" s="107">
        <v>40.0</v>
      </c>
      <c r="G600" s="11"/>
      <c r="I600" t="str">
        <f>IFERROR(VLOOKUP(D600,'2020 Points'!Q:R,2,0),)</f>
        <v/>
      </c>
    </row>
    <row r="601">
      <c r="A601" s="49">
        <v>600.0</v>
      </c>
      <c r="B601" s="49">
        <v>1150.0</v>
      </c>
      <c r="C601" s="153" t="s">
        <v>5156</v>
      </c>
      <c r="D601" s="108" t="s">
        <v>1932</v>
      </c>
      <c r="E601" s="108" t="s">
        <v>12222</v>
      </c>
      <c r="F601" s="78">
        <v>40.0</v>
      </c>
      <c r="I601" t="str">
        <f>IFERROR(VLOOKUP(D601,'2020 Points'!Q:R,2,0),)</f>
        <v/>
      </c>
    </row>
    <row r="602">
      <c r="A602" s="50">
        <v>601.0</v>
      </c>
      <c r="B602" s="50">
        <v>940.0</v>
      </c>
      <c r="C602" s="70" t="s">
        <v>4606</v>
      </c>
      <c r="D602" s="107" t="s">
        <v>10881</v>
      </c>
      <c r="E602" s="107" t="s">
        <v>4326</v>
      </c>
      <c r="F602" s="107">
        <v>40.0</v>
      </c>
      <c r="G602" s="11"/>
      <c r="I602" t="str">
        <f>IFERROR(VLOOKUP(D602,'2020 Points'!Q:R,2,0),)</f>
        <v/>
      </c>
    </row>
    <row r="603">
      <c r="A603" s="50">
        <v>602.0</v>
      </c>
      <c r="B603" s="50">
        <v>1022.0</v>
      </c>
      <c r="C603" s="70" t="s">
        <v>8999</v>
      </c>
      <c r="D603" s="107" t="s">
        <v>3789</v>
      </c>
      <c r="E603" s="107" t="s">
        <v>11207</v>
      </c>
      <c r="F603" s="107">
        <v>40.0</v>
      </c>
      <c r="G603" s="11"/>
      <c r="I603" t="str">
        <f>IFERROR(VLOOKUP(D603,'2020 Points'!Q:R,2,0),)</f>
        <v/>
      </c>
    </row>
    <row r="604">
      <c r="A604" s="50">
        <v>603.0</v>
      </c>
      <c r="B604" s="50">
        <v>615.0</v>
      </c>
      <c r="C604" s="70" t="s">
        <v>4404</v>
      </c>
      <c r="D604" s="107" t="s">
        <v>10883</v>
      </c>
      <c r="E604" s="107" t="s">
        <v>11207</v>
      </c>
      <c r="F604" s="107">
        <v>40.0</v>
      </c>
      <c r="G604" s="11"/>
      <c r="I604" t="str">
        <f>IFERROR(VLOOKUP(D604,'2020 Points'!Q:R,2,0),)</f>
        <v/>
      </c>
    </row>
    <row r="605">
      <c r="A605" s="50">
        <v>604.0</v>
      </c>
      <c r="B605" s="50">
        <v>347.0</v>
      </c>
      <c r="C605" s="71" t="s">
        <v>727</v>
      </c>
      <c r="D605" s="107" t="s">
        <v>12282</v>
      </c>
      <c r="E605" s="107" t="s">
        <v>11219</v>
      </c>
      <c r="F605" s="107">
        <v>40.0</v>
      </c>
      <c r="G605" s="11"/>
      <c r="I605" t="str">
        <f>IFERROR(VLOOKUP(D605,'2020 Points'!Q:R,2,0),)</f>
        <v/>
      </c>
    </row>
    <row r="606">
      <c r="A606" s="50">
        <v>605.0</v>
      </c>
      <c r="B606" s="50">
        <v>715.0</v>
      </c>
      <c r="C606" s="70" t="s">
        <v>4357</v>
      </c>
      <c r="D606" s="107" t="s">
        <v>10936</v>
      </c>
      <c r="E606" s="107" t="s">
        <v>10758</v>
      </c>
      <c r="F606" s="107">
        <v>40.0</v>
      </c>
      <c r="G606" s="11"/>
      <c r="I606" t="str">
        <f>IFERROR(VLOOKUP(D606,'2020 Points'!Q:R,2,0),)</f>
        <v/>
      </c>
    </row>
    <row r="607">
      <c r="A607" s="50">
        <v>606.0</v>
      </c>
      <c r="B607" s="50">
        <v>779.0</v>
      </c>
      <c r="C607" s="70" t="s">
        <v>1396</v>
      </c>
      <c r="D607" s="107" t="s">
        <v>10937</v>
      </c>
      <c r="E607" s="107" t="s">
        <v>12216</v>
      </c>
      <c r="F607" s="107">
        <v>39.0</v>
      </c>
      <c r="G607" s="11"/>
      <c r="I607" t="str">
        <f>IFERROR(VLOOKUP(D607,'2020 Points'!Q:R,2,0),)</f>
        <v/>
      </c>
    </row>
    <row r="608">
      <c r="A608" s="50">
        <v>607.0</v>
      </c>
      <c r="B608" s="50">
        <v>1566.0</v>
      </c>
      <c r="C608" s="70" t="s">
        <v>12283</v>
      </c>
      <c r="D608" s="107" t="s">
        <v>2018</v>
      </c>
      <c r="E608" s="107" t="s">
        <v>4643</v>
      </c>
      <c r="F608" s="107">
        <v>39.0</v>
      </c>
      <c r="G608" s="11"/>
      <c r="I608" t="str">
        <f>IFERROR(VLOOKUP(D608,'2020 Points'!Q:R,2,0),)</f>
        <v/>
      </c>
    </row>
    <row r="609">
      <c r="A609" s="50">
        <v>608.0</v>
      </c>
      <c r="B609" s="50">
        <v>241.0</v>
      </c>
      <c r="C609" s="71" t="s">
        <v>5897</v>
      </c>
      <c r="D609" s="107" t="s">
        <v>3508</v>
      </c>
      <c r="E609" s="107" t="s">
        <v>4326</v>
      </c>
      <c r="F609" s="107">
        <v>39.0</v>
      </c>
      <c r="G609" s="11"/>
      <c r="I609" t="str">
        <f>IFERROR(VLOOKUP(D609,'2020 Points'!Q:R,2,0),)</f>
        <v/>
      </c>
    </row>
    <row r="610">
      <c r="A610" s="50">
        <v>609.0</v>
      </c>
      <c r="B610" s="72"/>
      <c r="C610" s="72"/>
      <c r="D610" s="107" t="s">
        <v>11066</v>
      </c>
      <c r="E610" s="107" t="s">
        <v>11225</v>
      </c>
      <c r="F610" s="107">
        <v>39.0</v>
      </c>
      <c r="G610" s="11"/>
      <c r="I610" t="str">
        <f>IFERROR(VLOOKUP(D610,'2020 Points'!Q:R,2,0),)</f>
        <v/>
      </c>
    </row>
    <row r="611">
      <c r="A611" s="50">
        <v>610.0</v>
      </c>
      <c r="B611" s="50">
        <v>1131.0</v>
      </c>
      <c r="C611" s="70" t="s">
        <v>1496</v>
      </c>
      <c r="D611" s="107" t="s">
        <v>11132</v>
      </c>
      <c r="E611" s="107" t="s">
        <v>12214</v>
      </c>
      <c r="F611" s="107">
        <v>38.0</v>
      </c>
      <c r="G611" s="11"/>
      <c r="I611" t="str">
        <f>IFERROR(VLOOKUP(D611,'2020 Points'!Q:R,2,0),)</f>
        <v/>
      </c>
    </row>
    <row r="612">
      <c r="A612" s="50">
        <v>611.0</v>
      </c>
      <c r="B612" s="50">
        <v>1265.0</v>
      </c>
      <c r="C612" s="70" t="s">
        <v>4772</v>
      </c>
      <c r="D612" s="107" t="s">
        <v>11697</v>
      </c>
      <c r="E612" s="107" t="s">
        <v>12284</v>
      </c>
      <c r="F612" s="107">
        <v>38.0</v>
      </c>
      <c r="G612" s="11"/>
      <c r="I612" t="str">
        <f>IFERROR(VLOOKUP(D612,'2020 Points'!Q:R,2,0),)</f>
        <v/>
      </c>
    </row>
    <row r="613">
      <c r="A613" s="50">
        <v>612.0</v>
      </c>
      <c r="B613" s="50">
        <v>842.0</v>
      </c>
      <c r="C613" s="70" t="s">
        <v>255</v>
      </c>
      <c r="D613" s="107" t="s">
        <v>10829</v>
      </c>
      <c r="E613" s="107" t="s">
        <v>12214</v>
      </c>
      <c r="F613" s="107">
        <v>38.0</v>
      </c>
      <c r="G613" s="11"/>
      <c r="I613" t="str">
        <f>IFERROR(VLOOKUP(D613,'2020 Points'!Q:R,2,0),)</f>
        <v/>
      </c>
    </row>
    <row r="614">
      <c r="A614" s="50">
        <v>613.0</v>
      </c>
      <c r="B614" s="50">
        <v>1237.0</v>
      </c>
      <c r="C614" s="70" t="s">
        <v>581</v>
      </c>
      <c r="D614" s="107" t="s">
        <v>11953</v>
      </c>
      <c r="E614" s="72"/>
      <c r="F614" s="107">
        <v>38.0</v>
      </c>
      <c r="G614" s="11"/>
      <c r="I614" t="str">
        <f>IFERROR(VLOOKUP(D614,'2020 Points'!Q:R,2,0),)</f>
        <v/>
      </c>
    </row>
    <row r="615">
      <c r="A615" s="50">
        <v>614.0</v>
      </c>
      <c r="B615" s="72"/>
      <c r="C615" s="72"/>
      <c r="D615" s="107" t="s">
        <v>12285</v>
      </c>
      <c r="E615" s="107" t="s">
        <v>9937</v>
      </c>
      <c r="F615" s="107">
        <v>38.0</v>
      </c>
      <c r="G615" s="11"/>
      <c r="I615" t="str">
        <f>IFERROR(VLOOKUP(D615,'2020 Points'!Q:R,2,0),)</f>
        <v/>
      </c>
    </row>
    <row r="616">
      <c r="A616" s="50">
        <v>615.0</v>
      </c>
      <c r="B616" s="50">
        <v>754.0</v>
      </c>
      <c r="C616" s="70" t="s">
        <v>176</v>
      </c>
      <c r="D616" s="107" t="s">
        <v>12085</v>
      </c>
      <c r="E616" s="107" t="s">
        <v>12214</v>
      </c>
      <c r="F616" s="107">
        <v>38.0</v>
      </c>
      <c r="G616" s="11"/>
      <c r="I616" t="str">
        <f>IFERROR(VLOOKUP(D616,'2020 Points'!Q:R,2,0),)</f>
        <v/>
      </c>
    </row>
    <row r="617">
      <c r="A617" s="50">
        <v>616.0</v>
      </c>
      <c r="B617" s="72"/>
      <c r="C617" s="72"/>
      <c r="D617" s="107" t="s">
        <v>12286</v>
      </c>
      <c r="E617" s="107" t="s">
        <v>9918</v>
      </c>
      <c r="F617" s="107">
        <v>38.0</v>
      </c>
      <c r="G617" s="11"/>
      <c r="I617" t="str">
        <f>IFERROR(VLOOKUP(D617,'2020 Points'!Q:R,2,0),)</f>
        <v/>
      </c>
    </row>
    <row r="618">
      <c r="A618" s="50">
        <v>617.0</v>
      </c>
      <c r="B618" s="50">
        <v>634.0</v>
      </c>
      <c r="C618" s="70" t="s">
        <v>105</v>
      </c>
      <c r="D618" s="107" t="s">
        <v>1284</v>
      </c>
      <c r="E618" s="107" t="s">
        <v>9918</v>
      </c>
      <c r="F618" s="107">
        <v>38.0</v>
      </c>
      <c r="G618" s="11"/>
      <c r="I618" t="str">
        <f>IFERROR(VLOOKUP(D618,'2020 Points'!Q:R,2,0),)</f>
        <v/>
      </c>
    </row>
    <row r="619">
      <c r="A619" s="50">
        <v>618.0</v>
      </c>
      <c r="B619" s="50">
        <v>714.0</v>
      </c>
      <c r="C619" s="70" t="s">
        <v>5325</v>
      </c>
      <c r="D619" s="107" t="s">
        <v>12287</v>
      </c>
      <c r="E619" s="107" t="s">
        <v>11789</v>
      </c>
      <c r="F619" s="107">
        <v>38.0</v>
      </c>
      <c r="G619" s="11"/>
      <c r="I619" t="str">
        <f>IFERROR(VLOOKUP(D619,'2020 Points'!Q:R,2,0),)</f>
        <v/>
      </c>
    </row>
    <row r="620">
      <c r="A620" s="50">
        <v>619.0</v>
      </c>
      <c r="B620" s="50">
        <v>1895.0</v>
      </c>
      <c r="C620" s="70" t="s">
        <v>10001</v>
      </c>
      <c r="D620" s="107" t="s">
        <v>3587</v>
      </c>
      <c r="E620" s="107" t="s">
        <v>8596</v>
      </c>
      <c r="F620" s="107">
        <v>38.0</v>
      </c>
      <c r="G620" s="11"/>
      <c r="I620" t="str">
        <f>IFERROR(VLOOKUP(D620,'2020 Points'!Q:R,2,0),)</f>
        <v/>
      </c>
    </row>
    <row r="621">
      <c r="A621" s="50">
        <v>620.0</v>
      </c>
      <c r="B621" s="50">
        <v>701.0</v>
      </c>
      <c r="C621" s="70" t="s">
        <v>148</v>
      </c>
      <c r="D621" s="107" t="s">
        <v>11365</v>
      </c>
      <c r="E621" s="107" t="s">
        <v>8968</v>
      </c>
      <c r="F621" s="107">
        <v>38.0</v>
      </c>
      <c r="G621" s="11"/>
      <c r="I621" t="str">
        <f>IFERROR(VLOOKUP(D621,'2020 Points'!Q:R,2,0),)</f>
        <v/>
      </c>
    </row>
    <row r="622">
      <c r="A622" s="50">
        <v>621.0</v>
      </c>
      <c r="B622" s="50">
        <v>65.0</v>
      </c>
      <c r="C622" s="71" t="s">
        <v>8794</v>
      </c>
      <c r="D622" s="107" t="s">
        <v>2844</v>
      </c>
      <c r="E622" s="107" t="s">
        <v>11205</v>
      </c>
      <c r="F622" s="107">
        <v>38.0</v>
      </c>
      <c r="G622" s="11"/>
      <c r="I622" t="str">
        <f>IFERROR(VLOOKUP(D622,'2020 Points'!Q:R,2,0),)</f>
        <v/>
      </c>
    </row>
    <row r="623">
      <c r="A623" s="50">
        <v>622.0</v>
      </c>
      <c r="B623" s="50">
        <v>966.0</v>
      </c>
      <c r="C623" s="70" t="s">
        <v>4806</v>
      </c>
      <c r="D623" s="107" t="s">
        <v>12288</v>
      </c>
      <c r="E623" s="107" t="s">
        <v>4636</v>
      </c>
      <c r="F623" s="107">
        <v>38.0</v>
      </c>
      <c r="G623" s="11"/>
      <c r="I623" t="str">
        <f>IFERROR(VLOOKUP(D623,'2020 Points'!Q:R,2,0),)</f>
        <v/>
      </c>
    </row>
    <row r="624">
      <c r="A624" s="50">
        <v>623.0</v>
      </c>
      <c r="B624" s="50">
        <v>1789.0</v>
      </c>
      <c r="C624" s="70" t="s">
        <v>12289</v>
      </c>
      <c r="D624" s="107" t="s">
        <v>717</v>
      </c>
      <c r="E624" s="107" t="s">
        <v>12290</v>
      </c>
      <c r="F624" s="107">
        <v>38.0</v>
      </c>
      <c r="G624" s="11"/>
      <c r="I624" t="str">
        <f>IFERROR(VLOOKUP(D624,'2020 Points'!Q:R,2,0),)</f>
        <v/>
      </c>
    </row>
    <row r="625">
      <c r="A625" s="50">
        <v>624.0</v>
      </c>
      <c r="B625" s="50">
        <v>682.0</v>
      </c>
      <c r="C625" s="70" t="s">
        <v>4335</v>
      </c>
      <c r="D625" s="107" t="s">
        <v>1876</v>
      </c>
      <c r="E625" s="107" t="s">
        <v>8968</v>
      </c>
      <c r="F625" s="107">
        <v>38.0</v>
      </c>
      <c r="G625" s="11"/>
      <c r="I625" t="str">
        <f>IFERROR(VLOOKUP(D625,'2020 Points'!Q:R,2,0),)</f>
        <v/>
      </c>
    </row>
    <row r="626">
      <c r="A626" s="50">
        <v>625.0</v>
      </c>
      <c r="B626" s="50">
        <v>813.0</v>
      </c>
      <c r="C626" s="70" t="s">
        <v>4714</v>
      </c>
      <c r="D626" s="107" t="s">
        <v>10941</v>
      </c>
      <c r="E626" s="107" t="s">
        <v>11209</v>
      </c>
      <c r="F626" s="107">
        <v>38.0</v>
      </c>
      <c r="G626" s="11"/>
      <c r="I626" t="str">
        <f>IFERROR(VLOOKUP(D626,'2020 Points'!Q:R,2,0),)</f>
        <v/>
      </c>
    </row>
    <row r="627">
      <c r="A627" s="50">
        <v>626.0</v>
      </c>
      <c r="B627" s="50">
        <v>198.0</v>
      </c>
      <c r="C627" s="71" t="s">
        <v>5417</v>
      </c>
      <c r="D627" s="107" t="s">
        <v>1303</v>
      </c>
      <c r="E627" s="107" t="s">
        <v>12240</v>
      </c>
      <c r="F627" s="107">
        <v>38.0</v>
      </c>
      <c r="G627" s="11"/>
      <c r="I627" t="str">
        <f>IFERROR(VLOOKUP(D627,'2020 Points'!Q:R,2,0),)</f>
        <v/>
      </c>
    </row>
    <row r="628">
      <c r="A628" s="50">
        <v>627.0</v>
      </c>
      <c r="B628" s="50">
        <v>773.0</v>
      </c>
      <c r="C628" s="70" t="s">
        <v>441</v>
      </c>
      <c r="D628" s="107" t="s">
        <v>10963</v>
      </c>
      <c r="E628" s="107" t="s">
        <v>12218</v>
      </c>
      <c r="F628" s="107">
        <v>37.0</v>
      </c>
      <c r="G628" s="11"/>
      <c r="I628" t="str">
        <f>IFERROR(VLOOKUP(D628,'2020 Points'!Q:R,2,0),)</f>
        <v/>
      </c>
    </row>
    <row r="629">
      <c r="A629" s="50">
        <v>628.0</v>
      </c>
      <c r="B629" s="50">
        <v>871.0</v>
      </c>
      <c r="C629" s="70" t="s">
        <v>4720</v>
      </c>
      <c r="D629" s="107" t="s">
        <v>11475</v>
      </c>
      <c r="E629" s="107" t="s">
        <v>8594</v>
      </c>
      <c r="F629" s="107">
        <v>37.0</v>
      </c>
      <c r="G629" s="11"/>
      <c r="I629" t="str">
        <f>IFERROR(VLOOKUP(D629,'2020 Points'!Q:R,2,0),)</f>
        <v/>
      </c>
    </row>
    <row r="630">
      <c r="A630" s="50">
        <v>629.0</v>
      </c>
      <c r="B630" s="50">
        <v>1126.0</v>
      </c>
      <c r="C630" s="70" t="s">
        <v>5014</v>
      </c>
      <c r="D630" s="107" t="s">
        <v>3184</v>
      </c>
      <c r="E630" s="107" t="s">
        <v>12215</v>
      </c>
      <c r="F630" s="107">
        <v>37.0</v>
      </c>
      <c r="G630" s="11"/>
      <c r="I630" t="str">
        <f>IFERROR(VLOOKUP(D630,'2020 Points'!Q:R,2,0),)</f>
        <v/>
      </c>
    </row>
    <row r="631">
      <c r="A631" s="50">
        <v>630.0</v>
      </c>
      <c r="B631" s="50">
        <v>659.0</v>
      </c>
      <c r="C631" s="70" t="s">
        <v>4334</v>
      </c>
      <c r="D631" s="107" t="s">
        <v>11025</v>
      </c>
      <c r="E631" s="107" t="s">
        <v>11207</v>
      </c>
      <c r="F631" s="107">
        <v>37.0</v>
      </c>
      <c r="G631" s="11"/>
      <c r="I631" t="str">
        <f>IFERROR(VLOOKUP(D631,'2020 Points'!Q:R,2,0),)</f>
        <v/>
      </c>
    </row>
    <row r="632">
      <c r="A632" s="50">
        <v>631.0</v>
      </c>
      <c r="B632" s="50">
        <v>318.0</v>
      </c>
      <c r="C632" s="71" t="s">
        <v>4533</v>
      </c>
      <c r="D632" s="107" t="s">
        <v>1062</v>
      </c>
      <c r="E632" s="107" t="s">
        <v>12221</v>
      </c>
      <c r="F632" s="107">
        <v>37.0</v>
      </c>
      <c r="G632" s="11"/>
      <c r="I632" t="str">
        <f>IFERROR(VLOOKUP(D632,'2020 Points'!Q:R,2,0),)</f>
        <v/>
      </c>
    </row>
    <row r="633">
      <c r="A633" s="50">
        <v>632.0</v>
      </c>
      <c r="B633" s="50">
        <v>1021.0</v>
      </c>
      <c r="C633" s="70" t="s">
        <v>5984</v>
      </c>
      <c r="D633" s="107" t="s">
        <v>10882</v>
      </c>
      <c r="E633" s="107" t="s">
        <v>11207</v>
      </c>
      <c r="F633" s="107">
        <v>37.0</v>
      </c>
      <c r="G633" s="11"/>
      <c r="I633" t="str">
        <f>IFERROR(VLOOKUP(D633,'2020 Points'!Q:R,2,0),)</f>
        <v/>
      </c>
    </row>
    <row r="634">
      <c r="A634" s="50">
        <v>633.0</v>
      </c>
      <c r="B634" s="50">
        <v>612.0</v>
      </c>
      <c r="C634" s="71" t="s">
        <v>1487</v>
      </c>
      <c r="D634" s="107" t="s">
        <v>11326</v>
      </c>
      <c r="E634" s="107" t="s">
        <v>12220</v>
      </c>
      <c r="F634" s="107">
        <v>37.0</v>
      </c>
      <c r="G634" s="11"/>
      <c r="I634" t="str">
        <f>IFERROR(VLOOKUP(D634,'2020 Points'!Q:R,2,0),)</f>
        <v/>
      </c>
    </row>
    <row r="635">
      <c r="A635" s="50">
        <v>634.0</v>
      </c>
      <c r="B635" s="50">
        <v>766.0</v>
      </c>
      <c r="C635" s="70" t="s">
        <v>1036</v>
      </c>
      <c r="D635" s="107" t="s">
        <v>11497</v>
      </c>
      <c r="E635" s="107" t="s">
        <v>11206</v>
      </c>
      <c r="F635" s="107">
        <v>37.0</v>
      </c>
      <c r="G635" s="11"/>
      <c r="I635" t="str">
        <f>IFERROR(VLOOKUP(D635,'2020 Points'!Q:R,2,0),)</f>
        <v/>
      </c>
    </row>
    <row r="636">
      <c r="A636" s="50">
        <v>635.0</v>
      </c>
      <c r="B636" s="50">
        <v>248.0</v>
      </c>
      <c r="C636" s="71" t="s">
        <v>4809</v>
      </c>
      <c r="D636" s="107" t="s">
        <v>12086</v>
      </c>
      <c r="E636" s="107" t="s">
        <v>9925</v>
      </c>
      <c r="F636" s="107">
        <v>37.0</v>
      </c>
      <c r="G636" s="11"/>
      <c r="I636" t="str">
        <f>IFERROR(VLOOKUP(D636,'2020 Points'!Q:R,2,0),)</f>
        <v/>
      </c>
    </row>
    <row r="637">
      <c r="A637" s="50">
        <v>636.0</v>
      </c>
      <c r="B637" s="50">
        <v>1500.0</v>
      </c>
      <c r="C637" s="70" t="s">
        <v>9067</v>
      </c>
      <c r="D637" s="107" t="s">
        <v>1271</v>
      </c>
      <c r="E637" s="107" t="s">
        <v>9925</v>
      </c>
      <c r="F637" s="107">
        <v>36.0</v>
      </c>
      <c r="G637" s="11"/>
      <c r="I637" t="str">
        <f>IFERROR(VLOOKUP(D637,'2020 Points'!Q:R,2,0),)</f>
        <v/>
      </c>
    </row>
    <row r="638">
      <c r="A638" s="50">
        <v>637.0</v>
      </c>
      <c r="B638" s="50">
        <v>308.0</v>
      </c>
      <c r="C638" s="71" t="s">
        <v>5384</v>
      </c>
      <c r="D638" s="107" t="s">
        <v>2133</v>
      </c>
      <c r="E638" s="107" t="s">
        <v>10758</v>
      </c>
      <c r="F638" s="107">
        <v>36.0</v>
      </c>
      <c r="G638" s="11"/>
      <c r="I638" t="str">
        <f>IFERROR(VLOOKUP(D638,'2020 Points'!Q:R,2,0),)</f>
        <v/>
      </c>
    </row>
    <row r="639">
      <c r="A639" s="50">
        <v>638.0</v>
      </c>
      <c r="B639" s="50">
        <v>417.0</v>
      </c>
      <c r="C639" s="71" t="s">
        <v>854</v>
      </c>
      <c r="D639" s="107" t="s">
        <v>10790</v>
      </c>
      <c r="E639" s="107" t="s">
        <v>12215</v>
      </c>
      <c r="F639" s="107">
        <v>36.0</v>
      </c>
      <c r="G639" s="11"/>
      <c r="I639" t="str">
        <f>IFERROR(VLOOKUP(D639,'2020 Points'!Q:R,2,0),)</f>
        <v/>
      </c>
    </row>
    <row r="640">
      <c r="A640" s="50">
        <v>639.0</v>
      </c>
      <c r="B640" s="72"/>
      <c r="C640" s="72"/>
      <c r="D640" s="107" t="s">
        <v>10795</v>
      </c>
      <c r="E640" s="107" t="s">
        <v>12291</v>
      </c>
      <c r="F640" s="107">
        <v>36.0</v>
      </c>
      <c r="G640" s="11"/>
      <c r="I640" t="str">
        <f>IFERROR(VLOOKUP(D640,'2020 Points'!Q:R,2,0),)</f>
        <v/>
      </c>
    </row>
    <row r="641">
      <c r="A641" s="50">
        <v>640.0</v>
      </c>
      <c r="B641" s="50">
        <v>621.0</v>
      </c>
      <c r="C641" s="71" t="s">
        <v>4350</v>
      </c>
      <c r="D641" s="107" t="s">
        <v>11441</v>
      </c>
      <c r="E641" s="72"/>
      <c r="F641" s="107">
        <v>36.0</v>
      </c>
      <c r="G641" s="11"/>
      <c r="I641" t="str">
        <f>IFERROR(VLOOKUP(D641,'2020 Points'!Q:R,2,0),)</f>
        <v/>
      </c>
    </row>
    <row r="642">
      <c r="A642" s="50">
        <v>641.0</v>
      </c>
      <c r="B642" s="50">
        <v>1229.0</v>
      </c>
      <c r="C642" s="70" t="s">
        <v>5841</v>
      </c>
      <c r="D642" s="107" t="s">
        <v>11566</v>
      </c>
      <c r="E642" s="107" t="s">
        <v>12211</v>
      </c>
      <c r="F642" s="107">
        <v>36.0</v>
      </c>
      <c r="G642" s="11"/>
      <c r="I642" t="str">
        <f>IFERROR(VLOOKUP(D642,'2020 Points'!Q:R,2,0),)</f>
        <v/>
      </c>
    </row>
    <row r="643">
      <c r="A643" s="50">
        <v>642.0</v>
      </c>
      <c r="B643" s="50">
        <v>523.0</v>
      </c>
      <c r="C643" s="71" t="s">
        <v>4453</v>
      </c>
      <c r="D643" s="107" t="s">
        <v>3565</v>
      </c>
      <c r="E643" s="107" t="s">
        <v>12218</v>
      </c>
      <c r="F643" s="107">
        <v>36.0</v>
      </c>
      <c r="G643" s="11"/>
      <c r="I643" t="str">
        <f>IFERROR(VLOOKUP(D643,'2020 Points'!Q:R,2,0),)</f>
        <v/>
      </c>
    </row>
    <row r="644">
      <c r="A644" s="50">
        <v>643.0</v>
      </c>
      <c r="B644" s="50">
        <v>1710.0</v>
      </c>
      <c r="C644" s="70" t="s">
        <v>12292</v>
      </c>
      <c r="D644" s="107" t="s">
        <v>1367</v>
      </c>
      <c r="E644" s="107" t="s">
        <v>9925</v>
      </c>
      <c r="F644" s="107">
        <v>36.0</v>
      </c>
      <c r="G644" s="11"/>
      <c r="I644" t="str">
        <f>IFERROR(VLOOKUP(D644,'2020 Points'!Q:R,2,0),)</f>
        <v/>
      </c>
    </row>
    <row r="645">
      <c r="A645" s="50">
        <v>644.0</v>
      </c>
      <c r="B645" s="50">
        <v>327.0</v>
      </c>
      <c r="C645" s="71" t="s">
        <v>4480</v>
      </c>
      <c r="D645" s="107" t="s">
        <v>2184</v>
      </c>
      <c r="E645" s="107" t="s">
        <v>11205</v>
      </c>
      <c r="F645" s="107">
        <v>36.0</v>
      </c>
      <c r="G645" s="11"/>
      <c r="I645" t="str">
        <f>IFERROR(VLOOKUP(D645,'2020 Points'!Q:R,2,0),)</f>
        <v/>
      </c>
    </row>
    <row r="646">
      <c r="A646" s="50">
        <v>645.0</v>
      </c>
      <c r="B646" s="50">
        <v>547.0</v>
      </c>
      <c r="C646" s="71" t="s">
        <v>307</v>
      </c>
      <c r="D646" s="107" t="s">
        <v>11733</v>
      </c>
      <c r="E646" s="107" t="s">
        <v>11277</v>
      </c>
      <c r="F646" s="107">
        <v>36.0</v>
      </c>
      <c r="G646" s="11"/>
      <c r="I646" t="str">
        <f>IFERROR(VLOOKUP(D646,'2020 Points'!Q:R,2,0),)</f>
        <v/>
      </c>
    </row>
    <row r="647">
      <c r="A647" s="50">
        <v>646.0</v>
      </c>
      <c r="B647" s="72"/>
      <c r="C647" s="72"/>
      <c r="D647" s="107" t="s">
        <v>11010</v>
      </c>
      <c r="E647" s="107" t="s">
        <v>12134</v>
      </c>
      <c r="F647" s="107">
        <v>36.0</v>
      </c>
      <c r="G647" s="11"/>
      <c r="I647" t="str">
        <f>IFERROR(VLOOKUP(D647,'2020 Points'!Q:R,2,0),)</f>
        <v/>
      </c>
    </row>
    <row r="648">
      <c r="A648" s="50">
        <v>647.0</v>
      </c>
      <c r="B648" s="50">
        <v>881.0</v>
      </c>
      <c r="C648" s="70" t="s">
        <v>166</v>
      </c>
      <c r="D648" s="107" t="s">
        <v>12293</v>
      </c>
      <c r="E648" s="107" t="s">
        <v>9918</v>
      </c>
      <c r="F648" s="107">
        <v>36.0</v>
      </c>
      <c r="G648" s="11"/>
      <c r="I648" t="str">
        <f>IFERROR(VLOOKUP(D648,'2020 Points'!Q:R,2,0),)</f>
        <v/>
      </c>
    </row>
    <row r="649">
      <c r="A649" s="50">
        <v>648.0</v>
      </c>
      <c r="B649" s="50">
        <v>401.0</v>
      </c>
      <c r="C649" s="71" t="s">
        <v>5360</v>
      </c>
      <c r="D649" s="107" t="s">
        <v>1948</v>
      </c>
      <c r="E649" s="107" t="s">
        <v>12211</v>
      </c>
      <c r="F649" s="107">
        <v>36.0</v>
      </c>
      <c r="G649" s="11"/>
      <c r="I649" t="str">
        <f>IFERROR(VLOOKUP(D649,'2020 Points'!Q:R,2,0),)</f>
        <v/>
      </c>
    </row>
    <row r="650">
      <c r="A650" s="50">
        <v>649.0</v>
      </c>
      <c r="B650" s="50">
        <v>1322.0</v>
      </c>
      <c r="C650" s="70" t="s">
        <v>4474</v>
      </c>
      <c r="D650" s="107" t="s">
        <v>11260</v>
      </c>
      <c r="E650" s="107" t="s">
        <v>8613</v>
      </c>
      <c r="F650" s="107">
        <v>36.0</v>
      </c>
      <c r="G650" s="11"/>
      <c r="I650" t="str">
        <f>IFERROR(VLOOKUP(D650,'2020 Points'!Q:R,2,0),)</f>
        <v/>
      </c>
    </row>
    <row r="651">
      <c r="A651" s="50">
        <v>650.0</v>
      </c>
      <c r="B651" s="50">
        <v>849.0</v>
      </c>
      <c r="C651" s="70" t="s">
        <v>206</v>
      </c>
      <c r="D651" s="107" t="s">
        <v>1941</v>
      </c>
      <c r="E651" s="107" t="s">
        <v>12294</v>
      </c>
      <c r="F651" s="107">
        <v>36.0</v>
      </c>
      <c r="G651" s="11"/>
      <c r="I651" t="str">
        <f>IFERROR(VLOOKUP(D651,'2020 Points'!Q:R,2,0),)</f>
        <v/>
      </c>
    </row>
    <row r="652">
      <c r="A652" s="50">
        <v>651.0</v>
      </c>
      <c r="B652" s="50">
        <v>1702.0</v>
      </c>
      <c r="C652" s="70" t="s">
        <v>12295</v>
      </c>
      <c r="D652" s="107" t="s">
        <v>2766</v>
      </c>
      <c r="E652" s="107" t="s">
        <v>12296</v>
      </c>
      <c r="F652" s="107">
        <v>36.0</v>
      </c>
      <c r="G652" s="11"/>
      <c r="I652" t="str">
        <f>IFERROR(VLOOKUP(D652,'2020 Points'!Q:R,2,0),)</f>
        <v/>
      </c>
    </row>
    <row r="653">
      <c r="A653" s="50">
        <v>652.0</v>
      </c>
      <c r="B653" s="50">
        <v>1460.0</v>
      </c>
      <c r="C653" s="70" t="s">
        <v>4622</v>
      </c>
      <c r="D653" s="107" t="s">
        <v>1458</v>
      </c>
      <c r="E653" s="107" t="s">
        <v>12240</v>
      </c>
      <c r="F653" s="107">
        <v>36.0</v>
      </c>
      <c r="G653" s="11"/>
      <c r="I653" t="str">
        <f>IFERROR(VLOOKUP(D653,'2020 Points'!Q:R,2,0),)</f>
        <v/>
      </c>
    </row>
    <row r="654">
      <c r="A654" s="50">
        <v>653.0</v>
      </c>
      <c r="B654" s="50">
        <v>1023.0</v>
      </c>
      <c r="C654" s="70" t="s">
        <v>5407</v>
      </c>
      <c r="D654" s="107" t="s">
        <v>16</v>
      </c>
      <c r="E654" s="107" t="s">
        <v>12297</v>
      </c>
      <c r="F654" s="107">
        <v>36.0</v>
      </c>
      <c r="G654" s="11"/>
      <c r="I654" t="str">
        <f>IFERROR(VLOOKUP(D654,'2020 Points'!Q:R,2,0),)</f>
        <v/>
      </c>
    </row>
    <row r="655">
      <c r="A655" s="50">
        <v>654.0</v>
      </c>
      <c r="B655" s="50">
        <v>751.0</v>
      </c>
      <c r="C655" s="70" t="s">
        <v>356</v>
      </c>
      <c r="D655" s="107" t="s">
        <v>1991</v>
      </c>
      <c r="E655" s="107" t="s">
        <v>12211</v>
      </c>
      <c r="F655" s="107">
        <v>35.0</v>
      </c>
      <c r="G655" s="11"/>
      <c r="I655" t="str">
        <f>IFERROR(VLOOKUP(D655,'2020 Points'!Q:R,2,0),)</f>
        <v/>
      </c>
    </row>
    <row r="656">
      <c r="A656" s="50">
        <v>655.0</v>
      </c>
      <c r="B656" s="50">
        <v>585.0</v>
      </c>
      <c r="C656" s="71" t="s">
        <v>4366</v>
      </c>
      <c r="D656" s="107" t="s">
        <v>11268</v>
      </c>
      <c r="E656" s="107" t="s">
        <v>8594</v>
      </c>
      <c r="F656" s="107">
        <v>35.0</v>
      </c>
      <c r="G656" s="11"/>
      <c r="I656" t="str">
        <f>IFERROR(VLOOKUP(D656,'2020 Points'!Q:R,2,0),)</f>
        <v/>
      </c>
    </row>
    <row r="657">
      <c r="A657" s="50">
        <v>656.0</v>
      </c>
      <c r="B657" s="50">
        <v>892.0</v>
      </c>
      <c r="C657" s="70" t="s">
        <v>5334</v>
      </c>
      <c r="D657" s="107" t="s">
        <v>2415</v>
      </c>
      <c r="E657" s="107" t="s">
        <v>12222</v>
      </c>
      <c r="F657" s="107">
        <v>35.0</v>
      </c>
      <c r="G657" s="11"/>
      <c r="I657" t="str">
        <f>IFERROR(VLOOKUP(D657,'2020 Points'!Q:R,2,0),)</f>
        <v/>
      </c>
    </row>
    <row r="658">
      <c r="A658" s="50">
        <v>657.0</v>
      </c>
      <c r="B658" s="50">
        <v>1029.0</v>
      </c>
      <c r="C658" s="70" t="s">
        <v>5312</v>
      </c>
      <c r="D658" s="107" t="s">
        <v>2124</v>
      </c>
      <c r="E658" s="72"/>
      <c r="F658" s="107">
        <v>35.0</v>
      </c>
      <c r="G658" s="11"/>
      <c r="I658" t="str">
        <f>IFERROR(VLOOKUP(D658,'2020 Points'!Q:R,2,0),)</f>
        <v/>
      </c>
    </row>
    <row r="659">
      <c r="A659" s="50">
        <v>658.0</v>
      </c>
      <c r="B659" s="50">
        <v>806.0</v>
      </c>
      <c r="C659" s="70" t="s">
        <v>681</v>
      </c>
      <c r="D659" s="107" t="s">
        <v>11503</v>
      </c>
      <c r="E659" s="107" t="s">
        <v>10912</v>
      </c>
      <c r="F659" s="107">
        <v>35.0</v>
      </c>
      <c r="G659" s="11"/>
      <c r="I659" t="str">
        <f>IFERROR(VLOOKUP(D659,'2020 Points'!Q:R,2,0),)</f>
        <v/>
      </c>
    </row>
    <row r="660">
      <c r="A660" s="50">
        <v>659.0</v>
      </c>
      <c r="B660" s="50">
        <v>304.0</v>
      </c>
      <c r="C660" s="71" t="s">
        <v>1512</v>
      </c>
      <c r="D660" s="107" t="s">
        <v>11237</v>
      </c>
      <c r="E660" s="107" t="s">
        <v>11219</v>
      </c>
      <c r="F660" s="107">
        <v>35.0</v>
      </c>
      <c r="G660" s="11"/>
      <c r="I660" t="str">
        <f>IFERROR(VLOOKUP(D660,'2020 Points'!Q:R,2,0),)</f>
        <v/>
      </c>
    </row>
    <row r="661">
      <c r="A661" s="50">
        <v>660.0</v>
      </c>
      <c r="B661" s="72"/>
      <c r="C661" s="72"/>
      <c r="D661" s="107" t="s">
        <v>12298</v>
      </c>
      <c r="E661" s="107" t="s">
        <v>1350</v>
      </c>
      <c r="F661" s="107">
        <v>35.0</v>
      </c>
      <c r="G661" s="11"/>
      <c r="I661" t="str">
        <f>IFERROR(VLOOKUP(D661,'2020 Points'!Q:R,2,0),)</f>
        <v/>
      </c>
    </row>
    <row r="662">
      <c r="A662" s="50">
        <v>661.0</v>
      </c>
      <c r="B662" s="50">
        <v>908.0</v>
      </c>
      <c r="C662" s="70" t="s">
        <v>4451</v>
      </c>
      <c r="D662" s="107" t="s">
        <v>11344</v>
      </c>
      <c r="E662" s="107" t="s">
        <v>11205</v>
      </c>
      <c r="F662" s="107">
        <v>35.0</v>
      </c>
      <c r="G662" s="11"/>
      <c r="I662" t="str">
        <f>IFERROR(VLOOKUP(D662,'2020 Points'!Q:R,2,0),)</f>
        <v/>
      </c>
    </row>
    <row r="663">
      <c r="A663" s="50">
        <v>662.0</v>
      </c>
      <c r="B663" s="50">
        <v>885.0</v>
      </c>
      <c r="C663" s="70" t="s">
        <v>747</v>
      </c>
      <c r="D663" s="107" t="s">
        <v>127</v>
      </c>
      <c r="E663" s="107" t="s">
        <v>9925</v>
      </c>
      <c r="F663" s="107">
        <v>34.0</v>
      </c>
      <c r="G663" s="11"/>
      <c r="I663" t="str">
        <f>IFERROR(VLOOKUP(D663,'2020 Points'!Q:R,2,0),)</f>
        <v/>
      </c>
    </row>
    <row r="664">
      <c r="A664" s="50">
        <v>663.0</v>
      </c>
      <c r="B664" s="72"/>
      <c r="C664" s="72"/>
      <c r="D664" s="107" t="s">
        <v>2403</v>
      </c>
      <c r="E664" s="107" t="s">
        <v>388</v>
      </c>
      <c r="F664" s="107">
        <v>34.0</v>
      </c>
      <c r="G664" s="11"/>
      <c r="I664" t="str">
        <f>IFERROR(VLOOKUP(D664,'2020 Points'!Q:R,2,0),)</f>
        <v/>
      </c>
    </row>
    <row r="665">
      <c r="A665" s="50">
        <v>664.0</v>
      </c>
      <c r="B665" s="50">
        <v>922.0</v>
      </c>
      <c r="C665" s="70" t="s">
        <v>271</v>
      </c>
      <c r="D665" s="107" t="s">
        <v>11236</v>
      </c>
      <c r="E665" s="107" t="s">
        <v>9955</v>
      </c>
      <c r="F665" s="107">
        <v>34.0</v>
      </c>
      <c r="G665" s="11"/>
      <c r="I665" t="str">
        <f>IFERROR(VLOOKUP(D665,'2020 Points'!Q:R,2,0),)</f>
        <v/>
      </c>
    </row>
    <row r="666">
      <c r="A666" s="50">
        <v>665.0</v>
      </c>
      <c r="B666" s="50">
        <v>1262.0</v>
      </c>
      <c r="C666" s="70" t="s">
        <v>1215</v>
      </c>
      <c r="D666" s="107" t="s">
        <v>1972</v>
      </c>
      <c r="E666" s="107" t="s">
        <v>9987</v>
      </c>
      <c r="F666" s="107">
        <v>34.0</v>
      </c>
      <c r="G666" s="11"/>
      <c r="I666" t="str">
        <f>IFERROR(VLOOKUP(D666,'2020 Points'!Q:R,2,0),)</f>
        <v/>
      </c>
    </row>
    <row r="667">
      <c r="A667" s="50">
        <v>666.0</v>
      </c>
      <c r="B667" s="50">
        <v>685.0</v>
      </c>
      <c r="C667" s="70" t="s">
        <v>4328</v>
      </c>
      <c r="D667" s="107" t="s">
        <v>644</v>
      </c>
      <c r="E667" s="107" t="s">
        <v>11225</v>
      </c>
      <c r="F667" s="107">
        <v>34.0</v>
      </c>
      <c r="G667" s="11"/>
      <c r="I667" t="str">
        <f>IFERROR(VLOOKUP(D667,'2020 Points'!Q:R,2,0),)</f>
        <v/>
      </c>
    </row>
    <row r="668">
      <c r="A668" s="50">
        <v>667.0</v>
      </c>
      <c r="B668" s="50">
        <v>1575.0</v>
      </c>
      <c r="C668" s="70" t="s">
        <v>5492</v>
      </c>
      <c r="D668" s="107" t="s">
        <v>11255</v>
      </c>
      <c r="E668" s="107" t="s">
        <v>9928</v>
      </c>
      <c r="F668" s="107">
        <v>34.0</v>
      </c>
      <c r="G668" s="11"/>
      <c r="I668" t="str">
        <f>IFERROR(VLOOKUP(D668,'2020 Points'!Q:R,2,0),)</f>
        <v/>
      </c>
    </row>
    <row r="669">
      <c r="A669" s="50">
        <v>668.0</v>
      </c>
      <c r="B669" s="72"/>
      <c r="C669" s="72"/>
      <c r="D669" s="107" t="s">
        <v>11126</v>
      </c>
      <c r="E669" s="107" t="s">
        <v>388</v>
      </c>
      <c r="F669" s="107">
        <v>34.0</v>
      </c>
      <c r="G669" s="11"/>
      <c r="I669" t="str">
        <f>IFERROR(VLOOKUP(D669,'2020 Points'!Q:R,2,0),)</f>
        <v/>
      </c>
    </row>
    <row r="670">
      <c r="A670" s="50">
        <v>669.0</v>
      </c>
      <c r="B670" s="50">
        <v>979.0</v>
      </c>
      <c r="C670" s="70" t="s">
        <v>5545</v>
      </c>
      <c r="D670" s="107" t="s">
        <v>12299</v>
      </c>
      <c r="E670" s="107" t="s">
        <v>12224</v>
      </c>
      <c r="F670" s="107">
        <v>34.0</v>
      </c>
      <c r="G670" s="11"/>
      <c r="I670" t="str">
        <f>IFERROR(VLOOKUP(D670,'2020 Points'!Q:R,2,0),)</f>
        <v/>
      </c>
    </row>
    <row r="671">
      <c r="A671" s="50">
        <v>670.0</v>
      </c>
      <c r="B671" s="50">
        <v>1097.0</v>
      </c>
      <c r="C671" s="70" t="s">
        <v>511</v>
      </c>
      <c r="D671" s="107" t="s">
        <v>10773</v>
      </c>
      <c r="E671" s="107" t="s">
        <v>8597</v>
      </c>
      <c r="F671" s="107">
        <v>34.0</v>
      </c>
      <c r="G671" s="11"/>
      <c r="I671" t="str">
        <f>IFERROR(VLOOKUP(D671,'2020 Points'!Q:R,2,0),)</f>
        <v/>
      </c>
    </row>
    <row r="672">
      <c r="A672" s="50">
        <v>671.0</v>
      </c>
      <c r="B672" s="72"/>
      <c r="C672" s="72"/>
      <c r="D672" s="107" t="s">
        <v>12300</v>
      </c>
      <c r="E672" s="107" t="s">
        <v>1350</v>
      </c>
      <c r="F672" s="107">
        <v>34.0</v>
      </c>
      <c r="G672" s="11"/>
      <c r="I672" t="str">
        <f>IFERROR(VLOOKUP(D672,'2020 Points'!Q:R,2,0),)</f>
        <v/>
      </c>
    </row>
    <row r="673">
      <c r="A673" s="50">
        <v>672.0</v>
      </c>
      <c r="B673" s="50">
        <v>907.0</v>
      </c>
      <c r="C673" s="70" t="s">
        <v>5243</v>
      </c>
      <c r="D673" s="107" t="s">
        <v>11340</v>
      </c>
      <c r="E673" s="107" t="s">
        <v>12215</v>
      </c>
      <c r="F673" s="107">
        <v>33.0</v>
      </c>
      <c r="G673" s="11"/>
      <c r="I673" t="str">
        <f>IFERROR(VLOOKUP(D673,'2020 Points'!Q:R,2,0),)</f>
        <v/>
      </c>
    </row>
    <row r="674">
      <c r="A674" s="50">
        <v>673.0</v>
      </c>
      <c r="B674" s="50">
        <v>1359.0</v>
      </c>
      <c r="C674" s="70" t="s">
        <v>637</v>
      </c>
      <c r="D674" s="107" t="s">
        <v>12301</v>
      </c>
      <c r="E674" s="107" t="s">
        <v>11562</v>
      </c>
      <c r="F674" s="107">
        <v>33.0</v>
      </c>
      <c r="G674" s="11"/>
      <c r="I674" t="str">
        <f>IFERROR(VLOOKUP(D674,'2020 Points'!Q:R,2,0),)</f>
        <v/>
      </c>
    </row>
    <row r="675">
      <c r="A675" s="50">
        <v>674.0</v>
      </c>
      <c r="B675" s="50">
        <v>684.0</v>
      </c>
      <c r="C675" s="70" t="s">
        <v>97</v>
      </c>
      <c r="D675" s="107" t="s">
        <v>2599</v>
      </c>
      <c r="E675" s="107" t="s">
        <v>139</v>
      </c>
      <c r="F675" s="107">
        <v>33.0</v>
      </c>
      <c r="G675" s="11"/>
      <c r="I675" t="str">
        <f>IFERROR(VLOOKUP(D675,'2020 Points'!Q:R,2,0),)</f>
        <v>Andrew</v>
      </c>
    </row>
    <row r="676">
      <c r="A676" s="50">
        <v>675.0</v>
      </c>
      <c r="B676" s="50">
        <v>985.0</v>
      </c>
      <c r="C676" s="70" t="s">
        <v>5545</v>
      </c>
      <c r="D676" s="107" t="s">
        <v>857</v>
      </c>
      <c r="E676" s="107" t="s">
        <v>12215</v>
      </c>
      <c r="F676" s="107">
        <v>33.0</v>
      </c>
      <c r="G676" s="11"/>
      <c r="I676" t="str">
        <f>IFERROR(VLOOKUP(D676,'2020 Points'!Q:R,2,0),)</f>
        <v/>
      </c>
    </row>
    <row r="677">
      <c r="A677" s="50">
        <v>676.0</v>
      </c>
      <c r="B677" s="50">
        <v>166.0</v>
      </c>
      <c r="C677" s="71" t="s">
        <v>5189</v>
      </c>
      <c r="D677" s="107" t="s">
        <v>10803</v>
      </c>
      <c r="E677" s="107" t="s">
        <v>11205</v>
      </c>
      <c r="F677" s="107">
        <v>33.0</v>
      </c>
      <c r="G677" s="11"/>
      <c r="I677" t="str">
        <f>IFERROR(VLOOKUP(D677,'2020 Points'!Q:R,2,0),)</f>
        <v/>
      </c>
    </row>
    <row r="678">
      <c r="A678" s="50">
        <v>677.0</v>
      </c>
      <c r="B678" s="72"/>
      <c r="C678" s="72"/>
      <c r="D678" s="107" t="s">
        <v>12302</v>
      </c>
      <c r="E678" s="107" t="s">
        <v>12303</v>
      </c>
      <c r="F678" s="107">
        <v>33.0</v>
      </c>
      <c r="G678" s="11"/>
      <c r="I678" t="str">
        <f>IFERROR(VLOOKUP(D678,'2020 Points'!Q:R,2,0),)</f>
        <v/>
      </c>
    </row>
    <row r="679">
      <c r="A679" s="50">
        <v>678.0</v>
      </c>
      <c r="B679" s="50">
        <v>418.0</v>
      </c>
      <c r="C679" s="71" t="s">
        <v>1287</v>
      </c>
      <c r="D679" s="107" t="s">
        <v>567</v>
      </c>
      <c r="E679" s="107" t="s">
        <v>11207</v>
      </c>
      <c r="F679" s="107">
        <v>33.0</v>
      </c>
      <c r="G679" s="11"/>
      <c r="I679" t="str">
        <f>IFERROR(VLOOKUP(D679,'2020 Points'!Q:R,2,0),)</f>
        <v/>
      </c>
    </row>
    <row r="680">
      <c r="A680" s="50">
        <v>679.0</v>
      </c>
      <c r="B680" s="50">
        <v>879.0</v>
      </c>
      <c r="C680" s="70" t="s">
        <v>4397</v>
      </c>
      <c r="D680" s="107" t="s">
        <v>2215</v>
      </c>
      <c r="E680" s="107" t="s">
        <v>9928</v>
      </c>
      <c r="F680" s="107">
        <v>33.0</v>
      </c>
      <c r="G680" s="11"/>
      <c r="I680" t="str">
        <f>IFERROR(VLOOKUP(D680,'2020 Points'!Q:R,2,0),)</f>
        <v/>
      </c>
    </row>
    <row r="681">
      <c r="A681" s="50">
        <v>680.0</v>
      </c>
      <c r="B681" s="50">
        <v>1486.0</v>
      </c>
      <c r="C681" s="70" t="s">
        <v>12304</v>
      </c>
      <c r="D681" s="107" t="s">
        <v>3901</v>
      </c>
      <c r="E681" s="107" t="s">
        <v>11204</v>
      </c>
      <c r="F681" s="107">
        <v>33.0</v>
      </c>
      <c r="G681" s="11"/>
      <c r="I681" t="str">
        <f>IFERROR(VLOOKUP(D681,'2020 Points'!Q:R,2,0),)</f>
        <v/>
      </c>
    </row>
    <row r="682">
      <c r="A682" s="50">
        <v>681.0</v>
      </c>
      <c r="B682" s="50">
        <v>683.0</v>
      </c>
      <c r="C682" s="70" t="s">
        <v>160</v>
      </c>
      <c r="D682" s="107" t="s">
        <v>12305</v>
      </c>
      <c r="E682" s="107" t="s">
        <v>9918</v>
      </c>
      <c r="F682" s="107">
        <v>32.0</v>
      </c>
      <c r="G682" s="11"/>
      <c r="I682" t="str">
        <f>IFERROR(VLOOKUP(D682,'2020 Points'!Q:R,2,0),)</f>
        <v/>
      </c>
    </row>
    <row r="683">
      <c r="A683" s="50">
        <v>682.0</v>
      </c>
      <c r="B683" s="50">
        <v>971.0</v>
      </c>
      <c r="C683" s="70" t="s">
        <v>162</v>
      </c>
      <c r="D683" s="107" t="s">
        <v>10886</v>
      </c>
      <c r="E683" s="107" t="s">
        <v>998</v>
      </c>
      <c r="F683" s="107">
        <v>32.0</v>
      </c>
      <c r="G683" s="11"/>
      <c r="I683" t="str">
        <f>IFERROR(VLOOKUP(D683,'2020 Points'!Q:R,2,0),)</f>
        <v/>
      </c>
    </row>
    <row r="684">
      <c r="A684" s="50">
        <v>683.0</v>
      </c>
      <c r="B684" s="50">
        <v>778.0</v>
      </c>
      <c r="C684" s="70" t="s">
        <v>1238</v>
      </c>
      <c r="D684" s="107" t="s">
        <v>11660</v>
      </c>
      <c r="E684" s="107" t="s">
        <v>12214</v>
      </c>
      <c r="F684" s="107">
        <v>32.0</v>
      </c>
      <c r="G684" s="11"/>
      <c r="I684" t="str">
        <f>IFERROR(VLOOKUP(D684,'2020 Points'!Q:R,2,0),)</f>
        <v/>
      </c>
    </row>
    <row r="685">
      <c r="A685" s="50">
        <v>684.0</v>
      </c>
      <c r="B685" s="50">
        <v>992.0</v>
      </c>
      <c r="C685" s="70" t="s">
        <v>4438</v>
      </c>
      <c r="D685" s="107" t="s">
        <v>3966</v>
      </c>
      <c r="E685" s="107" t="s">
        <v>12222</v>
      </c>
      <c r="F685" s="107">
        <v>32.0</v>
      </c>
      <c r="G685" s="11"/>
      <c r="I685" t="str">
        <f>IFERROR(VLOOKUP(D685,'2020 Points'!Q:R,2,0),)</f>
        <v/>
      </c>
    </row>
    <row r="686">
      <c r="A686" s="50">
        <v>685.0</v>
      </c>
      <c r="B686" s="50">
        <v>1835.0</v>
      </c>
      <c r="C686" s="70" t="s">
        <v>12306</v>
      </c>
      <c r="D686" s="107" t="s">
        <v>12307</v>
      </c>
      <c r="E686" s="72"/>
      <c r="F686" s="107">
        <v>32.0</v>
      </c>
      <c r="G686" s="11"/>
      <c r="I686" t="str">
        <f>IFERROR(VLOOKUP(D686,'2020 Points'!Q:R,2,0),)</f>
        <v/>
      </c>
    </row>
    <row r="687">
      <c r="A687" s="50">
        <v>686.0</v>
      </c>
      <c r="B687" s="50">
        <v>1170.0</v>
      </c>
      <c r="C687" s="70" t="s">
        <v>4697</v>
      </c>
      <c r="D687" s="107" t="s">
        <v>3445</v>
      </c>
      <c r="E687" s="107" t="s">
        <v>11615</v>
      </c>
      <c r="F687" s="107">
        <v>32.0</v>
      </c>
      <c r="G687" s="11"/>
      <c r="I687" t="str">
        <f>IFERROR(VLOOKUP(D687,'2020 Points'!Q:R,2,0),)</f>
        <v/>
      </c>
    </row>
    <row r="688">
      <c r="A688" s="50">
        <v>687.0</v>
      </c>
      <c r="B688" s="50">
        <v>942.0</v>
      </c>
      <c r="C688" s="70" t="s">
        <v>5152</v>
      </c>
      <c r="D688" s="107" t="s">
        <v>494</v>
      </c>
      <c r="E688" s="107" t="s">
        <v>12216</v>
      </c>
      <c r="F688" s="107">
        <v>32.0</v>
      </c>
      <c r="G688" s="11"/>
      <c r="I688" t="str">
        <f>IFERROR(VLOOKUP(D688,'2020 Points'!Q:R,2,0),)</f>
        <v/>
      </c>
    </row>
    <row r="689">
      <c r="A689" s="50">
        <v>688.0</v>
      </c>
      <c r="B689" s="50">
        <v>563.0</v>
      </c>
      <c r="C689" s="71" t="s">
        <v>4409</v>
      </c>
      <c r="D689" s="107" t="s">
        <v>3203</v>
      </c>
      <c r="E689" s="72"/>
      <c r="F689" s="107">
        <v>32.0</v>
      </c>
      <c r="G689" s="11"/>
      <c r="I689" t="str">
        <f>IFERROR(VLOOKUP(D689,'2020 Points'!Q:R,2,0),)</f>
        <v/>
      </c>
    </row>
    <row r="690">
      <c r="A690" s="50">
        <v>689.0</v>
      </c>
      <c r="B690" s="50">
        <v>855.0</v>
      </c>
      <c r="C690" s="70" t="s">
        <v>194</v>
      </c>
      <c r="D690" s="107" t="s">
        <v>11486</v>
      </c>
      <c r="E690" s="107" t="s">
        <v>11219</v>
      </c>
      <c r="F690" s="107">
        <v>32.0</v>
      </c>
      <c r="G690" s="11"/>
      <c r="I690" t="str">
        <f>IFERROR(VLOOKUP(D690,'2020 Points'!Q:R,2,0),)</f>
        <v/>
      </c>
    </row>
    <row r="691">
      <c r="A691" s="50">
        <v>690.0</v>
      </c>
      <c r="B691" s="50">
        <v>264.0</v>
      </c>
      <c r="C691" s="71" t="s">
        <v>5036</v>
      </c>
      <c r="D691" s="107" t="s">
        <v>1333</v>
      </c>
      <c r="E691" s="107" t="s">
        <v>388</v>
      </c>
      <c r="F691" s="107">
        <v>32.0</v>
      </c>
      <c r="G691" s="11"/>
      <c r="I691" t="str">
        <f>IFERROR(VLOOKUP(D691,'2020 Points'!Q:R,2,0),)</f>
        <v/>
      </c>
    </row>
    <row r="692">
      <c r="A692" s="50">
        <v>691.0</v>
      </c>
      <c r="B692" s="50">
        <v>473.0</v>
      </c>
      <c r="C692" s="71" t="s">
        <v>808</v>
      </c>
      <c r="D692" s="107" t="s">
        <v>12308</v>
      </c>
      <c r="E692" s="107" t="s">
        <v>12215</v>
      </c>
      <c r="F692" s="107">
        <v>32.0</v>
      </c>
      <c r="G692" s="11"/>
      <c r="I692" t="str">
        <f>IFERROR(VLOOKUP(D692,'2020 Points'!Q:R,2,0),)</f>
        <v/>
      </c>
    </row>
    <row r="693">
      <c r="A693" s="50">
        <v>692.0</v>
      </c>
      <c r="B693" s="50">
        <v>488.0</v>
      </c>
      <c r="C693" s="71" t="s">
        <v>1591</v>
      </c>
      <c r="D693" s="107" t="s">
        <v>1302</v>
      </c>
      <c r="E693" s="107" t="s">
        <v>12266</v>
      </c>
      <c r="F693" s="107">
        <v>32.0</v>
      </c>
      <c r="G693" s="11"/>
      <c r="I693" t="str">
        <f>IFERROR(VLOOKUP(D693,'2020 Points'!Q:R,2,0),)</f>
        <v/>
      </c>
    </row>
    <row r="694">
      <c r="A694" s="50">
        <v>693.0</v>
      </c>
      <c r="B694" s="50">
        <v>413.0</v>
      </c>
      <c r="C694" s="71" t="s">
        <v>1220</v>
      </c>
      <c r="D694" s="107" t="s">
        <v>2208</v>
      </c>
      <c r="E694" s="107" t="s">
        <v>9091</v>
      </c>
      <c r="F694" s="107">
        <v>32.0</v>
      </c>
      <c r="G694" s="11"/>
      <c r="I694" t="str">
        <f>IFERROR(VLOOKUP(D694,'2020 Points'!Q:R,2,0),)</f>
        <v/>
      </c>
    </row>
    <row r="695">
      <c r="A695" s="50">
        <v>694.0</v>
      </c>
      <c r="B695" s="72"/>
      <c r="C695" s="72"/>
      <c r="D695" s="107" t="s">
        <v>3770</v>
      </c>
      <c r="E695" s="107" t="s">
        <v>8924</v>
      </c>
      <c r="F695" s="107">
        <v>32.0</v>
      </c>
      <c r="G695" s="11"/>
      <c r="I695" t="str">
        <f>IFERROR(VLOOKUP(D695,'2020 Points'!Q:R,2,0),)</f>
        <v/>
      </c>
    </row>
    <row r="696">
      <c r="A696" s="50">
        <v>695.0</v>
      </c>
      <c r="B696" s="50">
        <v>698.0</v>
      </c>
      <c r="C696" s="70" t="s">
        <v>118</v>
      </c>
      <c r="D696" s="107" t="s">
        <v>11594</v>
      </c>
      <c r="E696" s="107" t="s">
        <v>11224</v>
      </c>
      <c r="F696" s="107">
        <v>32.0</v>
      </c>
      <c r="G696" s="11"/>
      <c r="I696" t="str">
        <f>IFERROR(VLOOKUP(D696,'2020 Points'!Q:R,2,0),)</f>
        <v/>
      </c>
    </row>
    <row r="697">
      <c r="A697" s="50">
        <v>696.0</v>
      </c>
      <c r="B697" s="72"/>
      <c r="C697" s="72"/>
      <c r="D697" s="107" t="s">
        <v>12309</v>
      </c>
      <c r="E697" s="107" t="s">
        <v>12259</v>
      </c>
      <c r="F697" s="107">
        <v>31.0</v>
      </c>
      <c r="G697" s="11"/>
      <c r="I697" t="str">
        <f>IFERROR(VLOOKUP(D697,'2020 Points'!Q:R,2,0),)</f>
        <v/>
      </c>
    </row>
    <row r="698">
      <c r="A698" s="50">
        <v>697.0</v>
      </c>
      <c r="B698" s="50">
        <v>345.0</v>
      </c>
      <c r="C698" s="71" t="s">
        <v>5949</v>
      </c>
      <c r="D698" s="107" t="s">
        <v>10876</v>
      </c>
      <c r="E698" s="107" t="s">
        <v>12217</v>
      </c>
      <c r="F698" s="107">
        <v>31.0</v>
      </c>
      <c r="G698" s="11"/>
      <c r="I698" t="str">
        <f>IFERROR(VLOOKUP(D698,'2020 Points'!Q:R,2,0),)</f>
        <v/>
      </c>
    </row>
    <row r="699">
      <c r="A699" s="50">
        <v>698.0</v>
      </c>
      <c r="B699" s="50">
        <v>844.0</v>
      </c>
      <c r="C699" s="70" t="s">
        <v>441</v>
      </c>
      <c r="D699" s="107" t="s">
        <v>1931</v>
      </c>
      <c r="E699" s="107" t="s">
        <v>12310</v>
      </c>
      <c r="F699" s="107">
        <v>31.0</v>
      </c>
      <c r="G699" s="11"/>
      <c r="I699" t="str">
        <f>IFERROR(VLOOKUP(D699,'2020 Points'!Q:R,2,0),)</f>
        <v/>
      </c>
    </row>
    <row r="700">
      <c r="A700" s="50">
        <v>699.0</v>
      </c>
      <c r="B700" s="50">
        <v>1283.0</v>
      </c>
      <c r="C700" s="70" t="s">
        <v>8823</v>
      </c>
      <c r="D700" s="107" t="s">
        <v>12311</v>
      </c>
      <c r="E700" s="107" t="s">
        <v>4643</v>
      </c>
      <c r="F700" s="107">
        <v>31.0</v>
      </c>
      <c r="G700" s="11"/>
      <c r="I700" t="str">
        <f>IFERROR(VLOOKUP(D700,'2020 Points'!Q:R,2,0),)</f>
        <v/>
      </c>
    </row>
    <row r="701">
      <c r="A701" s="50">
        <v>700.0</v>
      </c>
      <c r="B701" s="50">
        <v>769.0</v>
      </c>
      <c r="C701" s="70" t="s">
        <v>4550</v>
      </c>
      <c r="D701" s="107" t="s">
        <v>1604</v>
      </c>
      <c r="E701" s="107" t="s">
        <v>12213</v>
      </c>
      <c r="F701" s="107">
        <v>31.0</v>
      </c>
      <c r="G701" s="11"/>
      <c r="I701" t="str">
        <f>IFERROR(VLOOKUP(D701,'2020 Points'!Q:R,2,0),)</f>
        <v/>
      </c>
    </row>
    <row r="702">
      <c r="A702" s="50">
        <v>701.0</v>
      </c>
      <c r="B702" s="50">
        <v>422.0</v>
      </c>
      <c r="C702" s="71" t="s">
        <v>1428</v>
      </c>
      <c r="D702" s="107" t="s">
        <v>1809</v>
      </c>
      <c r="E702" s="107" t="s">
        <v>9928</v>
      </c>
      <c r="F702" s="107">
        <v>31.0</v>
      </c>
      <c r="G702" s="11"/>
      <c r="I702" t="str">
        <f>IFERROR(VLOOKUP(D702,'2020 Points'!Q:R,2,0),)</f>
        <v/>
      </c>
    </row>
    <row r="703">
      <c r="A703" s="50">
        <v>702.0</v>
      </c>
      <c r="B703" s="50">
        <v>298.0</v>
      </c>
      <c r="C703" s="71" t="s">
        <v>1415</v>
      </c>
      <c r="D703" s="107" t="s">
        <v>1158</v>
      </c>
      <c r="E703" s="107" t="s">
        <v>8597</v>
      </c>
      <c r="F703" s="107">
        <v>31.0</v>
      </c>
      <c r="G703" s="11"/>
      <c r="I703" t="str">
        <f>IFERROR(VLOOKUP(D703,'2020 Points'!Q:R,2,0),)</f>
        <v/>
      </c>
    </row>
    <row r="704">
      <c r="A704" s="50">
        <v>703.0</v>
      </c>
      <c r="B704" s="50">
        <v>1599.0</v>
      </c>
      <c r="C704" s="70" t="s">
        <v>11970</v>
      </c>
      <c r="D704" s="107" t="s">
        <v>2313</v>
      </c>
      <c r="E704" s="107" t="s">
        <v>11452</v>
      </c>
      <c r="F704" s="107">
        <v>30.0</v>
      </c>
      <c r="G704" s="11"/>
      <c r="I704" t="str">
        <f>IFERROR(VLOOKUP(D704,'2020 Points'!Q:R,2,0),)</f>
        <v/>
      </c>
    </row>
    <row r="705">
      <c r="A705" s="50">
        <v>704.0</v>
      </c>
      <c r="B705" s="50">
        <v>968.0</v>
      </c>
      <c r="C705" s="70" t="s">
        <v>683</v>
      </c>
      <c r="D705" s="107" t="s">
        <v>1772</v>
      </c>
      <c r="E705" s="107" t="s">
        <v>12312</v>
      </c>
      <c r="F705" s="107">
        <v>30.0</v>
      </c>
      <c r="G705" s="11"/>
      <c r="I705" t="str">
        <f>IFERROR(VLOOKUP(D705,'2020 Points'!Q:R,2,0),)</f>
        <v/>
      </c>
    </row>
    <row r="706">
      <c r="A706" s="50">
        <v>705.0</v>
      </c>
      <c r="B706" s="50">
        <v>630.0</v>
      </c>
      <c r="C706" s="71" t="s">
        <v>911</v>
      </c>
      <c r="D706" s="107" t="s">
        <v>3418</v>
      </c>
      <c r="E706" s="107" t="s">
        <v>9988</v>
      </c>
      <c r="F706" s="107">
        <v>30.0</v>
      </c>
      <c r="G706" s="11"/>
      <c r="I706" t="str">
        <f>IFERROR(VLOOKUP(D706,'2020 Points'!Q:R,2,0),)</f>
        <v/>
      </c>
    </row>
    <row r="707">
      <c r="A707" s="50">
        <v>706.0</v>
      </c>
      <c r="B707" s="50">
        <v>973.0</v>
      </c>
      <c r="C707" s="70" t="s">
        <v>4368</v>
      </c>
      <c r="D707" s="107" t="s">
        <v>12313</v>
      </c>
      <c r="E707" s="107" t="s">
        <v>11207</v>
      </c>
      <c r="F707" s="107">
        <v>30.0</v>
      </c>
      <c r="G707" s="11"/>
      <c r="I707" t="str">
        <f>IFERROR(VLOOKUP(D707,'2020 Points'!Q:R,2,0),)</f>
        <v/>
      </c>
    </row>
    <row r="708">
      <c r="A708" s="50">
        <v>707.0</v>
      </c>
      <c r="B708" s="50">
        <v>532.0</v>
      </c>
      <c r="C708" s="71" t="s">
        <v>4497</v>
      </c>
      <c r="D708" s="107" t="s">
        <v>2924</v>
      </c>
      <c r="E708" s="107" t="s">
        <v>12227</v>
      </c>
      <c r="F708" s="107">
        <v>30.0</v>
      </c>
      <c r="G708" s="11"/>
      <c r="I708" t="str">
        <f>IFERROR(VLOOKUP(D708,'2020 Points'!Q:R,2,0),)</f>
        <v/>
      </c>
    </row>
    <row r="709">
      <c r="A709" s="50">
        <v>708.0</v>
      </c>
      <c r="B709" s="72"/>
      <c r="C709" s="72"/>
      <c r="D709" s="107" t="s">
        <v>12314</v>
      </c>
      <c r="E709" s="107" t="s">
        <v>5831</v>
      </c>
      <c r="F709" s="107">
        <v>30.0</v>
      </c>
      <c r="G709" s="11"/>
      <c r="I709" t="str">
        <f>IFERROR(VLOOKUP(D709,'2020 Points'!Q:R,2,0),)</f>
        <v/>
      </c>
    </row>
    <row r="710">
      <c r="A710" s="50">
        <v>709.0</v>
      </c>
      <c r="B710" s="50">
        <v>538.0</v>
      </c>
      <c r="C710" s="71" t="s">
        <v>5257</v>
      </c>
      <c r="D710" s="107" t="s">
        <v>1221</v>
      </c>
      <c r="E710" s="107" t="s">
        <v>12214</v>
      </c>
      <c r="F710" s="107">
        <v>30.0</v>
      </c>
      <c r="G710" s="11"/>
      <c r="I710" t="str">
        <f>IFERROR(VLOOKUP(D710,'2020 Points'!Q:R,2,0),)</f>
        <v/>
      </c>
    </row>
    <row r="711">
      <c r="A711" s="50">
        <v>710.0</v>
      </c>
      <c r="B711" s="50">
        <v>857.0</v>
      </c>
      <c r="C711" s="70" t="s">
        <v>213</v>
      </c>
      <c r="D711" s="107" t="s">
        <v>1944</v>
      </c>
      <c r="E711" s="107" t="s">
        <v>12222</v>
      </c>
      <c r="F711" s="107">
        <v>30.0</v>
      </c>
      <c r="G711" s="11"/>
      <c r="I711" t="str">
        <f>IFERROR(VLOOKUP(D711,'2020 Points'!Q:R,2,0),)</f>
        <v/>
      </c>
    </row>
    <row r="712">
      <c r="A712" s="50">
        <v>711.0</v>
      </c>
      <c r="B712" s="50">
        <v>970.0</v>
      </c>
      <c r="C712" s="70" t="s">
        <v>472</v>
      </c>
      <c r="D712" s="107" t="s">
        <v>12315</v>
      </c>
      <c r="E712" s="107" t="s">
        <v>9925</v>
      </c>
      <c r="F712" s="107">
        <v>30.0</v>
      </c>
      <c r="G712" s="11"/>
      <c r="I712" t="str">
        <f>IFERROR(VLOOKUP(D712,'2020 Points'!Q:R,2,0),)</f>
        <v/>
      </c>
    </row>
    <row r="713">
      <c r="A713" s="50">
        <v>712.0</v>
      </c>
      <c r="B713" s="72"/>
      <c r="C713" s="72"/>
      <c r="D713" s="107" t="s">
        <v>11870</v>
      </c>
      <c r="E713" s="107" t="s">
        <v>11300</v>
      </c>
      <c r="F713" s="107">
        <v>30.0</v>
      </c>
      <c r="G713" s="11"/>
      <c r="I713" t="str">
        <f>IFERROR(VLOOKUP(D713,'2020 Points'!Q:R,2,0),)</f>
        <v/>
      </c>
    </row>
    <row r="714">
      <c r="A714" s="50">
        <v>713.0</v>
      </c>
      <c r="B714" s="50">
        <v>850.0</v>
      </c>
      <c r="C714" s="70" t="s">
        <v>260</v>
      </c>
      <c r="D714" s="107" t="s">
        <v>11024</v>
      </c>
      <c r="E714" s="72"/>
      <c r="F714" s="107">
        <v>30.0</v>
      </c>
      <c r="G714" s="11"/>
      <c r="I714" t="str">
        <f>IFERROR(VLOOKUP(D714,'2020 Points'!Q:R,2,0),)</f>
        <v/>
      </c>
    </row>
    <row r="715">
      <c r="A715" s="50">
        <v>714.0</v>
      </c>
      <c r="B715" s="50">
        <v>1187.0</v>
      </c>
      <c r="C715" s="70" t="s">
        <v>4865</v>
      </c>
      <c r="D715" s="107" t="s">
        <v>11229</v>
      </c>
      <c r="E715" s="107" t="s">
        <v>388</v>
      </c>
      <c r="F715" s="107">
        <v>30.0</v>
      </c>
      <c r="G715" s="11"/>
      <c r="I715" t="str">
        <f>IFERROR(VLOOKUP(D715,'2020 Points'!Q:R,2,0),)</f>
        <v/>
      </c>
    </row>
    <row r="716">
      <c r="A716" s="50">
        <v>715.0</v>
      </c>
      <c r="B716" s="50">
        <v>1133.0</v>
      </c>
      <c r="C716" s="70" t="s">
        <v>4444</v>
      </c>
      <c r="D716" s="107" t="s">
        <v>12316</v>
      </c>
      <c r="E716" s="107" t="s">
        <v>11209</v>
      </c>
      <c r="F716" s="107">
        <v>30.0</v>
      </c>
      <c r="G716" s="11"/>
      <c r="I716" t="str">
        <f>IFERROR(VLOOKUP(D716,'2020 Points'!Q:R,2,0),)</f>
        <v/>
      </c>
    </row>
    <row r="717">
      <c r="A717" s="50">
        <v>716.0</v>
      </c>
      <c r="B717" s="50">
        <v>596.0</v>
      </c>
      <c r="C717" s="71" t="s">
        <v>1636</v>
      </c>
      <c r="D717" s="107" t="s">
        <v>11273</v>
      </c>
      <c r="E717" s="107" t="s">
        <v>139</v>
      </c>
      <c r="F717" s="107">
        <v>30.0</v>
      </c>
      <c r="G717" s="11"/>
      <c r="I717" t="str">
        <f>IFERROR(VLOOKUP(D717,'2020 Points'!Q:R,2,0),)</f>
        <v/>
      </c>
    </row>
    <row r="718">
      <c r="A718" s="50">
        <v>717.0</v>
      </c>
      <c r="B718" s="50">
        <v>1091.0</v>
      </c>
      <c r="C718" s="70" t="s">
        <v>4361</v>
      </c>
      <c r="D718" s="107" t="s">
        <v>1282</v>
      </c>
      <c r="E718" s="107" t="s">
        <v>12214</v>
      </c>
      <c r="F718" s="107">
        <v>30.0</v>
      </c>
      <c r="G718" s="11"/>
      <c r="I718" t="str">
        <f>IFERROR(VLOOKUP(D718,'2020 Points'!Q:R,2,0),)</f>
        <v/>
      </c>
    </row>
    <row r="719">
      <c r="A719" s="50">
        <v>718.0</v>
      </c>
      <c r="B719" s="72"/>
      <c r="C719" s="72"/>
      <c r="D719" s="107" t="s">
        <v>2482</v>
      </c>
      <c r="E719" s="72"/>
      <c r="F719" s="107">
        <v>30.0</v>
      </c>
      <c r="G719" s="11"/>
      <c r="I719" t="str">
        <f>IFERROR(VLOOKUP(D719,'2020 Points'!Q:R,2,0),)</f>
        <v/>
      </c>
    </row>
    <row r="720">
      <c r="A720" s="50">
        <v>719.0</v>
      </c>
      <c r="B720" s="50">
        <v>403.0</v>
      </c>
      <c r="C720" s="71" t="s">
        <v>4576</v>
      </c>
      <c r="D720" s="107" t="s">
        <v>1542</v>
      </c>
      <c r="E720" s="107" t="s">
        <v>11207</v>
      </c>
      <c r="F720" s="107">
        <v>30.0</v>
      </c>
      <c r="G720" s="11"/>
      <c r="I720" t="str">
        <f>IFERROR(VLOOKUP(D720,'2020 Points'!Q:R,2,0),)</f>
        <v/>
      </c>
    </row>
    <row r="721">
      <c r="A721" s="50">
        <v>720.0</v>
      </c>
      <c r="B721" s="50">
        <v>640.0</v>
      </c>
      <c r="C721" s="71" t="s">
        <v>4493</v>
      </c>
      <c r="D721" s="107" t="s">
        <v>2025</v>
      </c>
      <c r="E721" s="107" t="s">
        <v>12218</v>
      </c>
      <c r="F721" s="107">
        <v>30.0</v>
      </c>
      <c r="G721" s="11"/>
      <c r="I721" t="str">
        <f>IFERROR(VLOOKUP(D721,'2020 Points'!Q:R,2,0),)</f>
        <v/>
      </c>
    </row>
    <row r="722">
      <c r="A722" s="50">
        <v>721.0</v>
      </c>
      <c r="B722" s="50">
        <v>1400.0</v>
      </c>
      <c r="C722" s="70" t="s">
        <v>12317</v>
      </c>
      <c r="D722" s="107" t="s">
        <v>2193</v>
      </c>
      <c r="E722" s="72"/>
      <c r="F722" s="107">
        <v>30.0</v>
      </c>
      <c r="G722" s="11"/>
      <c r="I722" t="str">
        <f>IFERROR(VLOOKUP(D722,'2020 Points'!Q:R,2,0),)</f>
        <v/>
      </c>
    </row>
    <row r="723">
      <c r="A723" s="50">
        <v>722.0</v>
      </c>
      <c r="B723" s="50">
        <v>1196.0</v>
      </c>
      <c r="C723" s="70" t="s">
        <v>135</v>
      </c>
      <c r="D723" s="107" t="s">
        <v>12318</v>
      </c>
      <c r="E723" s="107" t="s">
        <v>8613</v>
      </c>
      <c r="F723" s="107">
        <v>29.0</v>
      </c>
      <c r="G723" s="11"/>
      <c r="I723" t="str">
        <f>IFERROR(VLOOKUP(D723,'2020 Points'!Q:R,2,0),)</f>
        <v/>
      </c>
    </row>
    <row r="724">
      <c r="A724" s="50">
        <v>723.0</v>
      </c>
      <c r="B724" s="50">
        <v>1111.0</v>
      </c>
      <c r="C724" s="70" t="s">
        <v>5326</v>
      </c>
      <c r="D724" s="107" t="s">
        <v>11053</v>
      </c>
      <c r="E724" s="107" t="s">
        <v>8596</v>
      </c>
      <c r="F724" s="107">
        <v>29.0</v>
      </c>
      <c r="G724" s="11"/>
      <c r="I724" t="str">
        <f>IFERROR(VLOOKUP(D724,'2020 Points'!Q:R,2,0),)</f>
        <v/>
      </c>
    </row>
    <row r="725">
      <c r="A725" s="50">
        <v>724.0</v>
      </c>
      <c r="B725" s="50">
        <v>552.0</v>
      </c>
      <c r="C725" s="71" t="s">
        <v>5489</v>
      </c>
      <c r="D725" s="107" t="s">
        <v>364</v>
      </c>
      <c r="E725" s="107" t="s">
        <v>11277</v>
      </c>
      <c r="F725" s="107">
        <v>29.0</v>
      </c>
      <c r="G725" s="11"/>
      <c r="I725" t="str">
        <f>IFERROR(VLOOKUP(D725,'2020 Points'!Q:R,2,0),)</f>
        <v/>
      </c>
    </row>
    <row r="726">
      <c r="A726" s="50">
        <v>725.0</v>
      </c>
      <c r="B726" s="50">
        <v>225.0</v>
      </c>
      <c r="C726" s="71" t="s">
        <v>4954</v>
      </c>
      <c r="D726" s="107" t="s">
        <v>11327</v>
      </c>
      <c r="E726" s="107" t="s">
        <v>12221</v>
      </c>
      <c r="F726" s="107">
        <v>29.0</v>
      </c>
      <c r="G726" s="11"/>
      <c r="I726" t="str">
        <f>IFERROR(VLOOKUP(D726,'2020 Points'!Q:R,2,0),)</f>
        <v/>
      </c>
    </row>
    <row r="727">
      <c r="A727" s="50">
        <v>726.0</v>
      </c>
      <c r="B727" s="50">
        <v>1159.0</v>
      </c>
      <c r="C727" s="70" t="s">
        <v>1409</v>
      </c>
      <c r="D727" s="107" t="s">
        <v>3870</v>
      </c>
      <c r="E727" s="107" t="s">
        <v>9928</v>
      </c>
      <c r="F727" s="107">
        <v>29.0</v>
      </c>
      <c r="G727" s="11"/>
      <c r="I727" t="str">
        <f>IFERROR(VLOOKUP(D727,'2020 Points'!Q:R,2,0),)</f>
        <v/>
      </c>
    </row>
    <row r="728">
      <c r="A728" s="50">
        <v>727.0</v>
      </c>
      <c r="B728" s="50">
        <v>1405.0</v>
      </c>
      <c r="C728" s="70" t="s">
        <v>473</v>
      </c>
      <c r="D728" s="107" t="s">
        <v>2088</v>
      </c>
      <c r="E728" s="107" t="s">
        <v>324</v>
      </c>
      <c r="F728" s="107">
        <v>29.0</v>
      </c>
      <c r="G728" s="11"/>
      <c r="I728" t="str">
        <f>IFERROR(VLOOKUP(D728,'2020 Points'!Q:R,2,0),)</f>
        <v/>
      </c>
    </row>
    <row r="729">
      <c r="A729" s="50">
        <v>728.0</v>
      </c>
      <c r="B729" s="50">
        <v>1211.0</v>
      </c>
      <c r="C729" s="70" t="s">
        <v>5445</v>
      </c>
      <c r="D729" s="107" t="s">
        <v>2437</v>
      </c>
      <c r="E729" s="107" t="s">
        <v>12296</v>
      </c>
      <c r="F729" s="107">
        <v>29.0</v>
      </c>
      <c r="G729" s="11"/>
      <c r="I729" t="str">
        <f>IFERROR(VLOOKUP(D729,'2020 Points'!Q:R,2,0),)</f>
        <v/>
      </c>
    </row>
    <row r="730">
      <c r="A730" s="50">
        <v>729.0</v>
      </c>
      <c r="B730" s="50">
        <v>689.0</v>
      </c>
      <c r="C730" s="71" t="s">
        <v>4436</v>
      </c>
      <c r="D730" s="107" t="s">
        <v>10947</v>
      </c>
      <c r="E730" s="107" t="s">
        <v>11209</v>
      </c>
      <c r="F730" s="107">
        <v>29.0</v>
      </c>
      <c r="G730" s="11"/>
      <c r="I730" t="str">
        <f>IFERROR(VLOOKUP(D730,'2020 Points'!Q:R,2,0),)</f>
        <v/>
      </c>
    </row>
    <row r="731">
      <c r="A731" s="50">
        <v>730.0</v>
      </c>
      <c r="B731" s="72"/>
      <c r="C731" s="72"/>
      <c r="D731" s="107" t="s">
        <v>12319</v>
      </c>
      <c r="E731" s="72"/>
      <c r="F731" s="107">
        <v>28.0</v>
      </c>
      <c r="G731" s="11"/>
      <c r="I731" t="str">
        <f>IFERROR(VLOOKUP(D731,'2020 Points'!Q:R,2,0),)</f>
        <v/>
      </c>
    </row>
    <row r="732">
      <c r="A732" s="50">
        <v>731.0</v>
      </c>
      <c r="B732" s="50">
        <v>1859.0</v>
      </c>
      <c r="C732" s="70" t="s">
        <v>5996</v>
      </c>
      <c r="D732" s="107" t="s">
        <v>12320</v>
      </c>
      <c r="E732" s="107" t="s">
        <v>10758</v>
      </c>
      <c r="F732" s="107">
        <v>28.0</v>
      </c>
      <c r="G732" s="11"/>
      <c r="I732" t="str">
        <f>IFERROR(VLOOKUP(D732,'2020 Points'!Q:R,2,0),)</f>
        <v/>
      </c>
    </row>
    <row r="733">
      <c r="A733" s="50">
        <v>732.0</v>
      </c>
      <c r="B733" s="50">
        <v>1011.0</v>
      </c>
      <c r="C733" s="70" t="s">
        <v>5345</v>
      </c>
      <c r="D733" s="107" t="s">
        <v>11422</v>
      </c>
      <c r="E733" s="107" t="s">
        <v>324</v>
      </c>
      <c r="F733" s="107">
        <v>28.0</v>
      </c>
      <c r="G733" s="11"/>
      <c r="I733" t="str">
        <f>IFERROR(VLOOKUP(D733,'2020 Points'!Q:R,2,0),)</f>
        <v/>
      </c>
    </row>
    <row r="734">
      <c r="A734" s="50">
        <v>733.0</v>
      </c>
      <c r="B734" s="50">
        <v>863.0</v>
      </c>
      <c r="C734" s="70" t="s">
        <v>258</v>
      </c>
      <c r="D734" s="107" t="s">
        <v>12321</v>
      </c>
      <c r="E734" s="107" t="s">
        <v>11209</v>
      </c>
      <c r="F734" s="107">
        <v>28.0</v>
      </c>
      <c r="G734" s="11"/>
      <c r="I734" t="str">
        <f>IFERROR(VLOOKUP(D734,'2020 Points'!Q:R,2,0),)</f>
        <v/>
      </c>
    </row>
    <row r="735">
      <c r="A735" s="50">
        <v>734.0</v>
      </c>
      <c r="B735" s="50">
        <v>276.0</v>
      </c>
      <c r="C735" s="71" t="s">
        <v>4758</v>
      </c>
      <c r="D735" s="107" t="s">
        <v>11235</v>
      </c>
      <c r="E735" s="107" t="s">
        <v>11205</v>
      </c>
      <c r="F735" s="107">
        <v>28.0</v>
      </c>
      <c r="G735" s="11"/>
      <c r="I735" t="str">
        <f>IFERROR(VLOOKUP(D735,'2020 Points'!Q:R,2,0),)</f>
        <v/>
      </c>
    </row>
    <row r="736">
      <c r="A736" s="50">
        <v>735.0</v>
      </c>
      <c r="B736" s="50">
        <v>986.0</v>
      </c>
      <c r="C736" s="70" t="s">
        <v>1032</v>
      </c>
      <c r="D736" s="107" t="s">
        <v>836</v>
      </c>
      <c r="E736" s="107" t="s">
        <v>12212</v>
      </c>
      <c r="F736" s="107">
        <v>28.0</v>
      </c>
      <c r="G736" s="11"/>
      <c r="I736" t="str">
        <f>IFERROR(VLOOKUP(D736,'2020 Points'!Q:R,2,0),)</f>
        <v/>
      </c>
    </row>
    <row r="737">
      <c r="A737" s="50">
        <v>736.0</v>
      </c>
      <c r="B737" s="50">
        <v>317.0</v>
      </c>
      <c r="C737" s="71" t="s">
        <v>4627</v>
      </c>
      <c r="D737" s="107" t="s">
        <v>3589</v>
      </c>
      <c r="E737" s="107" t="s">
        <v>8594</v>
      </c>
      <c r="F737" s="107">
        <v>28.0</v>
      </c>
      <c r="G737" s="11"/>
      <c r="I737" t="str">
        <f>IFERROR(VLOOKUP(D737,'2020 Points'!Q:R,2,0),)</f>
        <v/>
      </c>
    </row>
    <row r="738">
      <c r="A738" s="50">
        <v>737.0</v>
      </c>
      <c r="B738" s="50">
        <v>2203.0</v>
      </c>
      <c r="C738" s="70" t="s">
        <v>12322</v>
      </c>
      <c r="D738" s="107" t="s">
        <v>2373</v>
      </c>
      <c r="E738" s="72"/>
      <c r="F738" s="107">
        <v>28.0</v>
      </c>
      <c r="G738" s="11"/>
      <c r="I738" t="str">
        <f>IFERROR(VLOOKUP(D738,'2020 Points'!Q:R,2,0),)</f>
        <v/>
      </c>
    </row>
    <row r="739">
      <c r="A739" s="50">
        <v>738.0</v>
      </c>
      <c r="B739" s="50">
        <v>420.0</v>
      </c>
      <c r="C739" s="71" t="s">
        <v>5368</v>
      </c>
      <c r="D739" s="107" t="s">
        <v>10838</v>
      </c>
      <c r="E739" s="107" t="s">
        <v>8613</v>
      </c>
      <c r="F739" s="107">
        <v>28.0</v>
      </c>
      <c r="G739" s="11"/>
      <c r="I739" t="str">
        <f>IFERROR(VLOOKUP(D739,'2020 Points'!Q:R,2,0),)</f>
        <v/>
      </c>
    </row>
    <row r="740">
      <c r="A740" s="50">
        <v>739.0</v>
      </c>
      <c r="B740" s="50">
        <v>1713.0</v>
      </c>
      <c r="C740" s="70" t="s">
        <v>12323</v>
      </c>
      <c r="D740" s="107" t="s">
        <v>342</v>
      </c>
      <c r="E740" s="107" t="s">
        <v>9945</v>
      </c>
      <c r="F740" s="107">
        <v>28.0</v>
      </c>
      <c r="G740" s="11"/>
      <c r="I740" t="str">
        <f>IFERROR(VLOOKUP(D740,'2020 Points'!Q:R,2,0),)</f>
        <v/>
      </c>
    </row>
    <row r="741">
      <c r="A741" s="50">
        <v>740.0</v>
      </c>
      <c r="B741" s="50">
        <v>1134.0</v>
      </c>
      <c r="C741" s="70" t="s">
        <v>170</v>
      </c>
      <c r="D741" s="107" t="s">
        <v>2046</v>
      </c>
      <c r="E741" s="107" t="s">
        <v>12324</v>
      </c>
      <c r="F741" s="107">
        <v>28.0</v>
      </c>
      <c r="G741" s="11"/>
      <c r="I741" t="str">
        <f>IFERROR(VLOOKUP(D741,'2020 Points'!Q:R,2,0),)</f>
        <v/>
      </c>
    </row>
    <row r="742">
      <c r="A742" s="50">
        <v>741.0</v>
      </c>
      <c r="B742" s="50">
        <v>1071.0</v>
      </c>
      <c r="C742" s="70" t="s">
        <v>5655</v>
      </c>
      <c r="D742" s="107" t="s">
        <v>3785</v>
      </c>
      <c r="E742" s="107" t="s">
        <v>12240</v>
      </c>
      <c r="F742" s="107">
        <v>28.0</v>
      </c>
      <c r="G742" s="11"/>
      <c r="I742" t="str">
        <f>IFERROR(VLOOKUP(D742,'2020 Points'!Q:R,2,0),)</f>
        <v/>
      </c>
    </row>
    <row r="743">
      <c r="A743" s="50">
        <v>742.0</v>
      </c>
      <c r="B743" s="50">
        <v>1103.0</v>
      </c>
      <c r="C743" s="70" t="s">
        <v>4537</v>
      </c>
      <c r="D743" s="107" t="s">
        <v>11240</v>
      </c>
      <c r="E743" s="107" t="s">
        <v>388</v>
      </c>
      <c r="F743" s="107">
        <v>28.0</v>
      </c>
      <c r="G743" s="11"/>
      <c r="I743" t="str">
        <f>IFERROR(VLOOKUP(D743,'2020 Points'!Q:R,2,0),)</f>
        <v/>
      </c>
    </row>
    <row r="744">
      <c r="A744" s="50">
        <v>743.0</v>
      </c>
      <c r="B744" s="72"/>
      <c r="C744" s="72"/>
      <c r="D744" s="107" t="s">
        <v>12325</v>
      </c>
      <c r="E744" s="107" t="s">
        <v>12266</v>
      </c>
      <c r="F744" s="107">
        <v>28.0</v>
      </c>
      <c r="G744" s="11"/>
      <c r="I744" t="str">
        <f>IFERROR(VLOOKUP(D744,'2020 Points'!Q:R,2,0),)</f>
        <v/>
      </c>
    </row>
    <row r="745">
      <c r="A745" s="50">
        <v>744.0</v>
      </c>
      <c r="B745" s="72"/>
      <c r="C745" s="72"/>
      <c r="D745" s="107" t="s">
        <v>450</v>
      </c>
      <c r="E745" s="107" t="s">
        <v>11207</v>
      </c>
      <c r="F745" s="107">
        <v>28.0</v>
      </c>
      <c r="G745" s="11"/>
      <c r="I745" t="str">
        <f>IFERROR(VLOOKUP(D745,'2020 Points'!Q:R,2,0),)</f>
        <v/>
      </c>
    </row>
    <row r="746">
      <c r="A746" s="50">
        <v>745.0</v>
      </c>
      <c r="B746" s="50">
        <v>520.0</v>
      </c>
      <c r="C746" s="71" t="s">
        <v>4910</v>
      </c>
      <c r="D746" s="107" t="s">
        <v>11456</v>
      </c>
      <c r="E746" s="107" t="s">
        <v>12213</v>
      </c>
      <c r="F746" s="107">
        <v>27.0</v>
      </c>
      <c r="G746" s="11"/>
      <c r="I746" t="str">
        <f>IFERROR(VLOOKUP(D746,'2020 Points'!Q:R,2,0),)</f>
        <v/>
      </c>
    </row>
    <row r="747">
      <c r="A747" s="50">
        <v>746.0</v>
      </c>
      <c r="B747" s="50">
        <v>1222.0</v>
      </c>
      <c r="C747" s="70" t="s">
        <v>8859</v>
      </c>
      <c r="D747" s="107" t="s">
        <v>424</v>
      </c>
      <c r="E747" s="107" t="s">
        <v>8613</v>
      </c>
      <c r="F747" s="107">
        <v>27.0</v>
      </c>
      <c r="G747" s="11"/>
      <c r="I747" t="str">
        <f>IFERROR(VLOOKUP(D747,'2020 Points'!Q:R,2,0),)</f>
        <v/>
      </c>
    </row>
    <row r="748">
      <c r="A748" s="50">
        <v>747.0</v>
      </c>
      <c r="B748" s="72"/>
      <c r="C748" s="72"/>
      <c r="D748" s="107" t="s">
        <v>12326</v>
      </c>
      <c r="E748" s="72"/>
      <c r="F748" s="107">
        <v>27.0</v>
      </c>
      <c r="G748" s="11"/>
      <c r="I748" t="str">
        <f>IFERROR(VLOOKUP(D748,'2020 Points'!Q:R,2,0),)</f>
        <v/>
      </c>
    </row>
    <row r="749">
      <c r="A749" s="50">
        <v>748.0</v>
      </c>
      <c r="B749" s="50">
        <v>801.0</v>
      </c>
      <c r="C749" s="70" t="s">
        <v>4321</v>
      </c>
      <c r="D749" s="107" t="s">
        <v>3503</v>
      </c>
      <c r="E749" s="107" t="s">
        <v>12224</v>
      </c>
      <c r="F749" s="107">
        <v>27.0</v>
      </c>
      <c r="G749" s="11"/>
      <c r="I749" t="str">
        <f>IFERROR(VLOOKUP(D749,'2020 Points'!Q:R,2,0),)</f>
        <v/>
      </c>
    </row>
    <row r="750">
      <c r="A750" s="50">
        <v>749.0</v>
      </c>
      <c r="B750" s="50">
        <v>1195.0</v>
      </c>
      <c r="C750" s="70" t="s">
        <v>9080</v>
      </c>
      <c r="D750" s="107" t="s">
        <v>2446</v>
      </c>
      <c r="E750" s="72"/>
      <c r="F750" s="107">
        <v>27.0</v>
      </c>
      <c r="G750" s="11"/>
      <c r="I750" t="str">
        <f>IFERROR(VLOOKUP(D750,'2020 Points'!Q:R,2,0),)</f>
        <v/>
      </c>
    </row>
    <row r="751">
      <c r="A751" s="50">
        <v>750.0</v>
      </c>
      <c r="B751" s="50">
        <v>1188.0</v>
      </c>
      <c r="C751" s="70" t="s">
        <v>4646</v>
      </c>
      <c r="D751" s="107" t="s">
        <v>283</v>
      </c>
      <c r="E751" s="107" t="s">
        <v>8596</v>
      </c>
      <c r="F751" s="107">
        <v>27.0</v>
      </c>
      <c r="G751" s="11"/>
      <c r="I751" t="str">
        <f>IFERROR(VLOOKUP(D751,'2020 Points'!Q:R,2,0),)</f>
        <v/>
      </c>
    </row>
    <row r="752">
      <c r="A752" s="50">
        <v>751.0</v>
      </c>
      <c r="B752" s="50">
        <v>741.0</v>
      </c>
      <c r="C752" s="71" t="s">
        <v>784</v>
      </c>
      <c r="D752" s="107" t="s">
        <v>2126</v>
      </c>
      <c r="E752" s="107" t="s">
        <v>12222</v>
      </c>
      <c r="F752" s="107">
        <v>27.0</v>
      </c>
      <c r="G752" s="11"/>
      <c r="I752" t="str">
        <f>IFERROR(VLOOKUP(D752,'2020 Points'!Q:R,2,0),)</f>
        <v/>
      </c>
    </row>
    <row r="753">
      <c r="A753" s="50">
        <v>752.0</v>
      </c>
      <c r="B753" s="50">
        <v>570.0</v>
      </c>
      <c r="C753" s="71" t="s">
        <v>4810</v>
      </c>
      <c r="D753" s="107" t="s">
        <v>11690</v>
      </c>
      <c r="E753" s="107" t="s">
        <v>9937</v>
      </c>
      <c r="F753" s="107">
        <v>27.0</v>
      </c>
      <c r="G753" s="11"/>
      <c r="I753" t="str">
        <f>IFERROR(VLOOKUP(D753,'2020 Points'!Q:R,2,0),)</f>
        <v/>
      </c>
    </row>
    <row r="754">
      <c r="A754" s="50">
        <v>753.0</v>
      </c>
      <c r="B754" s="50">
        <v>771.0</v>
      </c>
      <c r="C754" s="70" t="s">
        <v>155</v>
      </c>
      <c r="D754" s="107" t="s">
        <v>3413</v>
      </c>
      <c r="E754" s="107" t="s">
        <v>8597</v>
      </c>
      <c r="F754" s="107">
        <v>27.0</v>
      </c>
      <c r="G754" s="11"/>
      <c r="I754" t="str">
        <f>IFERROR(VLOOKUP(D754,'2020 Points'!Q:R,2,0),)</f>
        <v/>
      </c>
    </row>
    <row r="755">
      <c r="A755" s="50">
        <v>754.0</v>
      </c>
      <c r="B755" s="50">
        <v>1323.0</v>
      </c>
      <c r="C755" s="70" t="s">
        <v>5604</v>
      </c>
      <c r="D755" s="107" t="s">
        <v>12052</v>
      </c>
      <c r="E755" s="107" t="s">
        <v>11317</v>
      </c>
      <c r="F755" s="107">
        <v>27.0</v>
      </c>
      <c r="G755" s="11"/>
      <c r="I755" t="str">
        <f>IFERROR(VLOOKUP(D755,'2020 Points'!Q:R,2,0),)</f>
        <v/>
      </c>
    </row>
    <row r="756">
      <c r="A756" s="50">
        <v>755.0</v>
      </c>
      <c r="B756" s="50">
        <v>711.0</v>
      </c>
      <c r="C756" s="71" t="s">
        <v>4487</v>
      </c>
      <c r="D756" s="107" t="s">
        <v>11419</v>
      </c>
      <c r="E756" s="107" t="s">
        <v>4612</v>
      </c>
      <c r="F756" s="107">
        <v>27.0</v>
      </c>
      <c r="G756" s="11"/>
      <c r="I756" t="str">
        <f>IFERROR(VLOOKUP(D756,'2020 Points'!Q:R,2,0),)</f>
        <v/>
      </c>
    </row>
    <row r="757">
      <c r="A757" s="50">
        <v>756.0</v>
      </c>
      <c r="B757" s="50">
        <v>251.0</v>
      </c>
      <c r="C757" s="71" t="s">
        <v>6086</v>
      </c>
      <c r="D757" s="107" t="s">
        <v>11228</v>
      </c>
      <c r="E757" s="107" t="s">
        <v>10912</v>
      </c>
      <c r="F757" s="107">
        <v>26.0</v>
      </c>
      <c r="G757" s="11"/>
      <c r="I757" t="str">
        <f>IFERROR(VLOOKUP(D757,'2020 Points'!Q:R,2,0),)</f>
        <v/>
      </c>
    </row>
    <row r="758">
      <c r="A758" s="50">
        <v>757.0</v>
      </c>
      <c r="B758" s="50">
        <v>2605.0</v>
      </c>
      <c r="C758" s="70" t="s">
        <v>12327</v>
      </c>
      <c r="D758" s="107" t="s">
        <v>2855</v>
      </c>
      <c r="E758" s="107" t="s">
        <v>115</v>
      </c>
      <c r="F758" s="107">
        <v>26.0</v>
      </c>
      <c r="G758" s="11"/>
      <c r="I758" t="str">
        <f>IFERROR(VLOOKUP(D758,'2020 Points'!Q:R,2,0),)</f>
        <v/>
      </c>
    </row>
    <row r="759">
      <c r="A759" s="50">
        <v>758.0</v>
      </c>
      <c r="B759" s="50">
        <v>507.0</v>
      </c>
      <c r="C759" s="71" t="s">
        <v>5283</v>
      </c>
      <c r="D759" s="107" t="s">
        <v>10810</v>
      </c>
      <c r="E759" s="107" t="s">
        <v>12218</v>
      </c>
      <c r="F759" s="107">
        <v>26.0</v>
      </c>
      <c r="G759" s="11"/>
      <c r="I759" t="str">
        <f>IFERROR(VLOOKUP(D759,'2020 Points'!Q:R,2,0),)</f>
        <v/>
      </c>
    </row>
    <row r="760">
      <c r="A760" s="50">
        <v>759.0</v>
      </c>
      <c r="B760" s="72"/>
      <c r="C760" s="72"/>
      <c r="D760" s="107" t="s">
        <v>11350</v>
      </c>
      <c r="E760" s="72"/>
      <c r="F760" s="107">
        <v>26.0</v>
      </c>
      <c r="G760" s="11"/>
      <c r="I760" t="str">
        <f>IFERROR(VLOOKUP(D760,'2020 Points'!Q:R,2,0),)</f>
        <v/>
      </c>
    </row>
    <row r="761">
      <c r="A761" s="50">
        <v>760.0</v>
      </c>
      <c r="B761" s="72"/>
      <c r="C761" s="72"/>
      <c r="D761" s="107" t="s">
        <v>11001</v>
      </c>
      <c r="E761" s="107" t="s">
        <v>12328</v>
      </c>
      <c r="F761" s="107">
        <v>26.0</v>
      </c>
      <c r="G761" s="11"/>
      <c r="I761" t="str">
        <f>IFERROR(VLOOKUP(D761,'2020 Points'!Q:R,2,0),)</f>
        <v/>
      </c>
    </row>
    <row r="762">
      <c r="A762" s="50">
        <v>761.0</v>
      </c>
      <c r="B762" s="50">
        <v>492.0</v>
      </c>
      <c r="C762" s="71" t="s">
        <v>5828</v>
      </c>
      <c r="D762" s="107" t="s">
        <v>3619</v>
      </c>
      <c r="E762" s="107" t="s">
        <v>12224</v>
      </c>
      <c r="F762" s="107">
        <v>26.0</v>
      </c>
      <c r="G762" s="11"/>
      <c r="I762" t="str">
        <f>IFERROR(VLOOKUP(D762,'2020 Points'!Q:R,2,0),)</f>
        <v/>
      </c>
    </row>
    <row r="763">
      <c r="A763" s="50">
        <v>762.0</v>
      </c>
      <c r="B763" s="50">
        <v>262.0</v>
      </c>
      <c r="C763" s="71" t="s">
        <v>4954</v>
      </c>
      <c r="D763" s="107" t="s">
        <v>622</v>
      </c>
      <c r="E763" s="107" t="s">
        <v>388</v>
      </c>
      <c r="F763" s="107">
        <v>26.0</v>
      </c>
      <c r="G763" s="11"/>
      <c r="I763" t="str">
        <f>IFERROR(VLOOKUP(D763,'2020 Points'!Q:R,2,0),)</f>
        <v/>
      </c>
    </row>
    <row r="764">
      <c r="A764" s="50">
        <v>763.0</v>
      </c>
      <c r="B764" s="50">
        <v>888.0</v>
      </c>
      <c r="C764" s="70" t="s">
        <v>1027</v>
      </c>
      <c r="D764" s="107" t="s">
        <v>12329</v>
      </c>
      <c r="E764" s="107" t="s">
        <v>9988</v>
      </c>
      <c r="F764" s="107">
        <v>26.0</v>
      </c>
      <c r="G764" s="11"/>
      <c r="I764" t="str">
        <f>IFERROR(VLOOKUP(D764,'2020 Points'!Q:R,2,0),)</f>
        <v/>
      </c>
    </row>
    <row r="765">
      <c r="A765" s="50">
        <v>764.0</v>
      </c>
      <c r="B765" s="50">
        <v>530.0</v>
      </c>
      <c r="C765" s="71" t="s">
        <v>1157</v>
      </c>
      <c r="D765" s="107" t="s">
        <v>1955</v>
      </c>
      <c r="E765" s="107" t="s">
        <v>12330</v>
      </c>
      <c r="F765" s="107">
        <v>26.0</v>
      </c>
      <c r="G765" s="11"/>
      <c r="I765" t="str">
        <f>IFERROR(VLOOKUP(D765,'2020 Points'!Q:R,2,0),)</f>
        <v/>
      </c>
    </row>
    <row r="766">
      <c r="A766" s="50">
        <v>765.0</v>
      </c>
      <c r="B766" s="50">
        <v>342.0</v>
      </c>
      <c r="C766" s="71" t="s">
        <v>5110</v>
      </c>
      <c r="D766" s="107" t="s">
        <v>10920</v>
      </c>
      <c r="E766" s="107" t="s">
        <v>8594</v>
      </c>
      <c r="F766" s="107">
        <v>26.0</v>
      </c>
      <c r="G766" s="11"/>
      <c r="I766" t="str">
        <f>IFERROR(VLOOKUP(D766,'2020 Points'!Q:R,2,0),)</f>
        <v/>
      </c>
    </row>
    <row r="767">
      <c r="A767" s="50">
        <v>766.0</v>
      </c>
      <c r="B767" s="50">
        <v>512.0</v>
      </c>
      <c r="C767" s="71" t="s">
        <v>4667</v>
      </c>
      <c r="D767" s="107" t="s">
        <v>11281</v>
      </c>
      <c r="E767" s="107" t="s">
        <v>12296</v>
      </c>
      <c r="F767" s="107">
        <v>26.0</v>
      </c>
      <c r="G767" s="11"/>
      <c r="I767" t="str">
        <f>IFERROR(VLOOKUP(D767,'2020 Points'!Q:R,2,0),)</f>
        <v/>
      </c>
    </row>
    <row r="768">
      <c r="A768" s="50">
        <v>767.0</v>
      </c>
      <c r="B768" s="50">
        <v>1056.0</v>
      </c>
      <c r="C768" s="70" t="s">
        <v>162</v>
      </c>
      <c r="D768" s="107" t="s">
        <v>11606</v>
      </c>
      <c r="E768" s="107" t="s">
        <v>11277</v>
      </c>
      <c r="F768" s="107">
        <v>26.0</v>
      </c>
      <c r="G768" s="11"/>
      <c r="I768" t="str">
        <f>IFERROR(VLOOKUP(D768,'2020 Points'!Q:R,2,0),)</f>
        <v/>
      </c>
    </row>
    <row r="769">
      <c r="A769" s="50">
        <v>768.0</v>
      </c>
      <c r="B769" s="50">
        <v>366.0</v>
      </c>
      <c r="C769" s="71" t="s">
        <v>5382</v>
      </c>
      <c r="D769" s="107" t="s">
        <v>12331</v>
      </c>
      <c r="E769" s="107" t="s">
        <v>4696</v>
      </c>
      <c r="F769" s="107">
        <v>26.0</v>
      </c>
      <c r="G769" s="11"/>
      <c r="I769" t="str">
        <f>IFERROR(VLOOKUP(D769,'2020 Points'!Q:R,2,0),)</f>
        <v/>
      </c>
    </row>
    <row r="770">
      <c r="A770" s="50">
        <v>769.0</v>
      </c>
      <c r="B770" s="50">
        <v>897.0</v>
      </c>
      <c r="C770" s="70" t="s">
        <v>228</v>
      </c>
      <c r="D770" s="107" t="s">
        <v>389</v>
      </c>
      <c r="E770" s="107" t="s">
        <v>12212</v>
      </c>
      <c r="F770" s="107">
        <v>26.0</v>
      </c>
      <c r="G770" s="11"/>
      <c r="I770" t="str">
        <f>IFERROR(VLOOKUP(D770,'2020 Points'!Q:R,2,0),)</f>
        <v/>
      </c>
    </row>
    <row r="771">
      <c r="A771" s="50">
        <v>770.0</v>
      </c>
      <c r="B771" s="50">
        <v>1127.0</v>
      </c>
      <c r="C771" s="70" t="s">
        <v>4562</v>
      </c>
      <c r="D771" s="107" t="s">
        <v>11261</v>
      </c>
      <c r="E771" s="107" t="s">
        <v>9990</v>
      </c>
      <c r="F771" s="107">
        <v>26.0</v>
      </c>
      <c r="G771" s="11"/>
      <c r="I771" t="str">
        <f>IFERROR(VLOOKUP(D771,'2020 Points'!Q:R,2,0),)</f>
        <v/>
      </c>
    </row>
    <row r="772">
      <c r="A772" s="50">
        <v>771.0</v>
      </c>
      <c r="B772" s="50">
        <v>937.0</v>
      </c>
      <c r="C772" s="70" t="s">
        <v>194</v>
      </c>
      <c r="D772" s="107" t="s">
        <v>12332</v>
      </c>
      <c r="E772" s="107" t="s">
        <v>12220</v>
      </c>
      <c r="F772" s="107">
        <v>25.0</v>
      </c>
      <c r="G772" s="11"/>
      <c r="I772" t="str">
        <f>IFERROR(VLOOKUP(D772,'2020 Points'!Q:R,2,0),)</f>
        <v/>
      </c>
    </row>
    <row r="773">
      <c r="A773" s="50">
        <v>772.0</v>
      </c>
      <c r="B773" s="50">
        <v>119.0</v>
      </c>
      <c r="C773" s="71" t="s">
        <v>5513</v>
      </c>
      <c r="D773" s="107" t="s">
        <v>2137</v>
      </c>
      <c r="E773" s="107" t="s">
        <v>12216</v>
      </c>
      <c r="F773" s="107">
        <v>25.0</v>
      </c>
      <c r="G773" s="11"/>
      <c r="I773" t="str">
        <f>IFERROR(VLOOKUP(D773,'2020 Points'!Q:R,2,0),)</f>
        <v/>
      </c>
    </row>
    <row r="774">
      <c r="A774" s="50">
        <v>773.0</v>
      </c>
      <c r="B774" s="50">
        <v>313.0</v>
      </c>
      <c r="C774" s="71" t="s">
        <v>8844</v>
      </c>
      <c r="D774" s="107" t="s">
        <v>12333</v>
      </c>
      <c r="E774" s="107" t="s">
        <v>8968</v>
      </c>
      <c r="F774" s="107">
        <v>25.0</v>
      </c>
      <c r="G774" s="11"/>
      <c r="I774" t="str">
        <f>IFERROR(VLOOKUP(D774,'2020 Points'!Q:R,2,0),)</f>
        <v/>
      </c>
    </row>
    <row r="775">
      <c r="A775" s="50">
        <v>774.0</v>
      </c>
      <c r="B775" s="50">
        <v>691.0</v>
      </c>
      <c r="C775" s="71" t="s">
        <v>543</v>
      </c>
      <c r="D775" s="107" t="s">
        <v>11708</v>
      </c>
      <c r="E775" s="107" t="s">
        <v>8594</v>
      </c>
      <c r="F775" s="107">
        <v>25.0</v>
      </c>
      <c r="G775" s="11"/>
      <c r="I775" t="str">
        <f>IFERROR(VLOOKUP(D775,'2020 Points'!Q:R,2,0),)</f>
        <v/>
      </c>
    </row>
    <row r="776">
      <c r="A776" s="50">
        <v>775.0</v>
      </c>
      <c r="B776" s="50">
        <v>2068.0</v>
      </c>
      <c r="C776" s="70" t="s">
        <v>8715</v>
      </c>
      <c r="D776" s="107" t="s">
        <v>12334</v>
      </c>
      <c r="E776" s="107" t="s">
        <v>5399</v>
      </c>
      <c r="F776" s="107">
        <v>25.0</v>
      </c>
      <c r="G776" s="11"/>
      <c r="I776" t="str">
        <f>IFERROR(VLOOKUP(D776,'2020 Points'!Q:R,2,0),)</f>
        <v/>
      </c>
    </row>
    <row r="777">
      <c r="A777" s="50">
        <v>776.0</v>
      </c>
      <c r="B777" s="50">
        <v>423.0</v>
      </c>
      <c r="C777" s="71" t="s">
        <v>828</v>
      </c>
      <c r="D777" s="107" t="s">
        <v>12335</v>
      </c>
      <c r="E777" s="107" t="s">
        <v>12336</v>
      </c>
      <c r="F777" s="107">
        <v>25.0</v>
      </c>
      <c r="G777" s="11"/>
      <c r="I777" t="str">
        <f>IFERROR(VLOOKUP(D777,'2020 Points'!Q:R,2,0),)</f>
        <v/>
      </c>
    </row>
    <row r="778">
      <c r="A778" s="50">
        <v>777.0</v>
      </c>
      <c r="B778" s="50">
        <v>1299.0</v>
      </c>
      <c r="C778" s="70" t="s">
        <v>5478</v>
      </c>
      <c r="D778" s="107" t="s">
        <v>4202</v>
      </c>
      <c r="E778" s="107" t="s">
        <v>12237</v>
      </c>
      <c r="F778" s="107">
        <v>25.0</v>
      </c>
      <c r="G778" s="11"/>
      <c r="I778" t="str">
        <f>IFERROR(VLOOKUP(D778,'2020 Points'!Q:R,2,0),)</f>
        <v/>
      </c>
    </row>
    <row r="779">
      <c r="A779" s="50">
        <v>778.0</v>
      </c>
      <c r="B779" s="50">
        <v>1520.0</v>
      </c>
      <c r="C779" s="70" t="s">
        <v>4615</v>
      </c>
      <c r="D779" s="107" t="s">
        <v>11427</v>
      </c>
      <c r="E779" s="107" t="s">
        <v>12324</v>
      </c>
      <c r="F779" s="107">
        <v>25.0</v>
      </c>
      <c r="G779" s="11"/>
      <c r="I779" t="str">
        <f>IFERROR(VLOOKUP(D779,'2020 Points'!Q:R,2,0),)</f>
        <v/>
      </c>
    </row>
    <row r="780">
      <c r="A780" s="50">
        <v>779.0</v>
      </c>
      <c r="B780" s="50">
        <v>1008.0</v>
      </c>
      <c r="C780" s="70" t="s">
        <v>4532</v>
      </c>
      <c r="D780" s="107" t="s">
        <v>10894</v>
      </c>
      <c r="E780" s="107" t="s">
        <v>8968</v>
      </c>
      <c r="F780" s="107">
        <v>25.0</v>
      </c>
      <c r="G780" s="11"/>
      <c r="I780" t="str">
        <f>IFERROR(VLOOKUP(D780,'2020 Points'!Q:R,2,0),)</f>
        <v/>
      </c>
    </row>
    <row r="781">
      <c r="A781" s="50">
        <v>780.0</v>
      </c>
      <c r="B781" s="50">
        <v>498.0</v>
      </c>
      <c r="C781" s="71" t="s">
        <v>1291</v>
      </c>
      <c r="D781" s="107" t="s">
        <v>10878</v>
      </c>
      <c r="E781" s="107" t="s">
        <v>12211</v>
      </c>
      <c r="F781" s="107">
        <v>25.0</v>
      </c>
      <c r="G781" s="11"/>
      <c r="I781" t="str">
        <f>IFERROR(VLOOKUP(D781,'2020 Points'!Q:R,2,0),)</f>
        <v/>
      </c>
    </row>
    <row r="782">
      <c r="A782" s="50">
        <v>781.0</v>
      </c>
      <c r="B782" s="50">
        <v>800.0</v>
      </c>
      <c r="C782" s="70" t="s">
        <v>4328</v>
      </c>
      <c r="D782" s="107" t="s">
        <v>12089</v>
      </c>
      <c r="E782" s="107" t="s">
        <v>4391</v>
      </c>
      <c r="F782" s="107">
        <v>25.0</v>
      </c>
      <c r="G782" s="11"/>
      <c r="I782" t="str">
        <f>IFERROR(VLOOKUP(D782,'2020 Points'!Q:R,2,0),)</f>
        <v/>
      </c>
    </row>
    <row r="783">
      <c r="A783" s="50">
        <v>782.0</v>
      </c>
      <c r="B783" s="50">
        <v>738.0</v>
      </c>
      <c r="C783" s="71" t="s">
        <v>4487</v>
      </c>
      <c r="D783" s="107" t="s">
        <v>3545</v>
      </c>
      <c r="E783" s="107" t="s">
        <v>12218</v>
      </c>
      <c r="F783" s="107">
        <v>25.0</v>
      </c>
      <c r="G783" s="11"/>
      <c r="I783" t="str">
        <f>IFERROR(VLOOKUP(D783,'2020 Points'!Q:R,2,0),)</f>
        <v/>
      </c>
    </row>
    <row r="784">
      <c r="A784" s="50">
        <v>783.0</v>
      </c>
      <c r="B784" s="50">
        <v>1275.0</v>
      </c>
      <c r="C784" s="70" t="s">
        <v>4694</v>
      </c>
      <c r="D784" s="107" t="s">
        <v>2010</v>
      </c>
      <c r="E784" s="72"/>
      <c r="F784" s="107">
        <v>25.0</v>
      </c>
      <c r="G784" s="11"/>
      <c r="I784" t="str">
        <f>IFERROR(VLOOKUP(D784,'2020 Points'!Q:R,2,0),)</f>
        <v/>
      </c>
    </row>
    <row r="785">
      <c r="A785" s="50">
        <v>784.0</v>
      </c>
      <c r="B785" s="50">
        <v>445.0</v>
      </c>
      <c r="C785" s="71" t="s">
        <v>5048</v>
      </c>
      <c r="D785" s="107" t="s">
        <v>1987</v>
      </c>
      <c r="E785" s="107" t="s">
        <v>12215</v>
      </c>
      <c r="F785" s="107">
        <v>25.0</v>
      </c>
      <c r="G785" s="11"/>
      <c r="I785" t="str">
        <f>IFERROR(VLOOKUP(D785,'2020 Points'!Q:R,2,0),)</f>
        <v/>
      </c>
    </row>
    <row r="786">
      <c r="A786" s="50">
        <v>785.0</v>
      </c>
      <c r="B786" s="72"/>
      <c r="C786" s="72"/>
      <c r="D786" s="107" t="s">
        <v>3738</v>
      </c>
      <c r="E786" s="107" t="s">
        <v>139</v>
      </c>
      <c r="F786" s="107">
        <v>25.0</v>
      </c>
      <c r="G786" s="11"/>
      <c r="I786" t="str">
        <f>IFERROR(VLOOKUP(D786,'2020 Points'!Q:R,2,0),)</f>
        <v/>
      </c>
    </row>
    <row r="787">
      <c r="A787" s="50">
        <v>786.0</v>
      </c>
      <c r="B787" s="72"/>
      <c r="C787" s="72"/>
      <c r="D787" s="107" t="s">
        <v>12337</v>
      </c>
      <c r="E787" s="107" t="s">
        <v>12338</v>
      </c>
      <c r="F787" s="107">
        <v>25.0</v>
      </c>
      <c r="G787" s="11"/>
      <c r="I787" t="str">
        <f>IFERROR(VLOOKUP(D787,'2020 Points'!Q:R,2,0),)</f>
        <v/>
      </c>
    </row>
    <row r="788">
      <c r="A788" s="50">
        <v>787.0</v>
      </c>
      <c r="B788" s="50">
        <v>696.0</v>
      </c>
      <c r="C788" s="71" t="s">
        <v>5357</v>
      </c>
      <c r="D788" s="107" t="s">
        <v>12060</v>
      </c>
      <c r="E788" s="72"/>
      <c r="F788" s="107">
        <v>25.0</v>
      </c>
      <c r="G788" s="11"/>
      <c r="I788" t="str">
        <f>IFERROR(VLOOKUP(D788,'2020 Points'!Q:R,2,0),)</f>
        <v/>
      </c>
    </row>
    <row r="789">
      <c r="A789" s="50">
        <v>788.0</v>
      </c>
      <c r="B789" s="50">
        <v>997.0</v>
      </c>
      <c r="C789" s="70" t="s">
        <v>508</v>
      </c>
      <c r="D789" s="107" t="s">
        <v>2359</v>
      </c>
      <c r="E789" s="107" t="s">
        <v>9091</v>
      </c>
      <c r="F789" s="107">
        <v>25.0</v>
      </c>
      <c r="G789" s="11"/>
      <c r="I789" t="str">
        <f>IFERROR(VLOOKUP(D789,'2020 Points'!Q:R,2,0),)</f>
        <v/>
      </c>
    </row>
    <row r="790">
      <c r="A790" s="50">
        <v>789.0</v>
      </c>
      <c r="B790" s="50">
        <v>1617.0</v>
      </c>
      <c r="C790" s="70" t="s">
        <v>9082</v>
      </c>
      <c r="D790" s="107" t="s">
        <v>2406</v>
      </c>
      <c r="E790" s="72"/>
      <c r="F790" s="107">
        <v>25.0</v>
      </c>
      <c r="G790" s="11"/>
      <c r="I790" t="str">
        <f>IFERROR(VLOOKUP(D790,'2020 Points'!Q:R,2,0),)</f>
        <v/>
      </c>
    </row>
    <row r="791">
      <c r="A791" s="50">
        <v>790.0</v>
      </c>
      <c r="B791" s="50">
        <v>661.0</v>
      </c>
      <c r="C791" s="71" t="s">
        <v>676</v>
      </c>
      <c r="D791" s="107" t="s">
        <v>1711</v>
      </c>
      <c r="E791" s="107" t="s">
        <v>12211</v>
      </c>
      <c r="F791" s="107">
        <v>25.0</v>
      </c>
      <c r="G791" s="11"/>
      <c r="I791" t="str">
        <f>IFERROR(VLOOKUP(D791,'2020 Points'!Q:R,2,0),)</f>
        <v/>
      </c>
    </row>
    <row r="792">
      <c r="A792" s="50">
        <v>791.0</v>
      </c>
      <c r="B792" s="50">
        <v>1063.0</v>
      </c>
      <c r="C792" s="70" t="s">
        <v>1420</v>
      </c>
      <c r="D792" s="107" t="s">
        <v>12339</v>
      </c>
      <c r="E792" s="107" t="s">
        <v>12221</v>
      </c>
      <c r="F792" s="107">
        <v>25.0</v>
      </c>
      <c r="G792" s="11"/>
      <c r="I792" t="str">
        <f>IFERROR(VLOOKUP(D792,'2020 Points'!Q:R,2,0),)</f>
        <v/>
      </c>
    </row>
    <row r="793">
      <c r="A793" s="50">
        <v>792.0</v>
      </c>
      <c r="B793" s="72"/>
      <c r="C793" s="72"/>
      <c r="D793" s="107" t="s">
        <v>3069</v>
      </c>
      <c r="E793" s="107" t="s">
        <v>12324</v>
      </c>
      <c r="F793" s="107">
        <v>25.0</v>
      </c>
      <c r="G793" s="11"/>
      <c r="I793" t="str">
        <f>IFERROR(VLOOKUP(D793,'2020 Points'!Q:R,2,0),)</f>
        <v/>
      </c>
    </row>
    <row r="794">
      <c r="A794" s="50">
        <v>793.0</v>
      </c>
      <c r="B794" s="50">
        <v>1197.0</v>
      </c>
      <c r="C794" s="70" t="s">
        <v>5405</v>
      </c>
      <c r="D794" s="107" t="s">
        <v>12340</v>
      </c>
      <c r="E794" s="107" t="s">
        <v>4326</v>
      </c>
      <c r="F794" s="107">
        <v>25.0</v>
      </c>
      <c r="G794" s="11"/>
      <c r="I794" t="str">
        <f>IFERROR(VLOOKUP(D794,'2020 Points'!Q:R,2,0),)</f>
        <v/>
      </c>
    </row>
    <row r="795">
      <c r="A795" s="50">
        <v>794.0</v>
      </c>
      <c r="B795" s="50">
        <v>611.0</v>
      </c>
      <c r="C795" s="71" t="s">
        <v>797</v>
      </c>
      <c r="D795" s="107" t="s">
        <v>12341</v>
      </c>
      <c r="E795" s="107" t="s">
        <v>12296</v>
      </c>
      <c r="F795" s="107">
        <v>25.0</v>
      </c>
      <c r="G795" s="11"/>
      <c r="I795" t="str">
        <f>IFERROR(VLOOKUP(D795,'2020 Points'!Q:R,2,0),)</f>
        <v/>
      </c>
    </row>
    <row r="796">
      <c r="A796" s="50">
        <v>795.0</v>
      </c>
      <c r="B796" s="72"/>
      <c r="C796" s="72"/>
      <c r="D796" s="107" t="s">
        <v>11832</v>
      </c>
      <c r="E796" s="107" t="s">
        <v>9925</v>
      </c>
      <c r="F796" s="107">
        <v>25.0</v>
      </c>
      <c r="G796" s="11"/>
      <c r="I796" t="str">
        <f>IFERROR(VLOOKUP(D796,'2020 Points'!Q:R,2,0),)</f>
        <v/>
      </c>
    </row>
    <row r="797">
      <c r="A797" s="50">
        <v>796.0</v>
      </c>
      <c r="B797" s="72"/>
      <c r="C797" s="72"/>
      <c r="D797" s="107" t="s">
        <v>3863</v>
      </c>
      <c r="E797" s="72"/>
      <c r="F797" s="107">
        <v>25.0</v>
      </c>
      <c r="G797" s="11"/>
      <c r="I797" t="str">
        <f>IFERROR(VLOOKUP(D797,'2020 Points'!Q:R,2,0),)</f>
        <v/>
      </c>
    </row>
    <row r="798">
      <c r="A798" s="50">
        <v>797.0</v>
      </c>
      <c r="B798" s="50">
        <v>367.0</v>
      </c>
      <c r="C798" s="71" t="s">
        <v>4617</v>
      </c>
      <c r="D798" s="107" t="s">
        <v>11620</v>
      </c>
      <c r="E798" s="107" t="s">
        <v>12217</v>
      </c>
      <c r="F798" s="107">
        <v>25.0</v>
      </c>
      <c r="G798" s="11"/>
      <c r="I798" t="str">
        <f>IFERROR(VLOOKUP(D798,'2020 Points'!Q:R,2,0),)</f>
        <v/>
      </c>
    </row>
    <row r="799">
      <c r="A799" s="50">
        <v>798.0</v>
      </c>
      <c r="B799" s="50">
        <v>1015.0</v>
      </c>
      <c r="C799" s="70" t="s">
        <v>1139</v>
      </c>
      <c r="D799" s="107" t="s">
        <v>11247</v>
      </c>
      <c r="E799" s="107" t="s">
        <v>12220</v>
      </c>
      <c r="F799" s="107">
        <v>25.0</v>
      </c>
      <c r="G799" s="11"/>
      <c r="I799" t="str">
        <f>IFERROR(VLOOKUP(D799,'2020 Points'!Q:R,2,0),)</f>
        <v/>
      </c>
    </row>
    <row r="800">
      <c r="A800" s="50">
        <v>799.0</v>
      </c>
      <c r="B800" s="50">
        <v>2397.0</v>
      </c>
      <c r="C800" s="70" t="s">
        <v>12342</v>
      </c>
      <c r="D800" s="107" t="s">
        <v>3756</v>
      </c>
      <c r="E800" s="107" t="s">
        <v>12324</v>
      </c>
      <c r="F800" s="107">
        <v>25.0</v>
      </c>
      <c r="G800" s="11"/>
      <c r="I800" t="str">
        <f>IFERROR(VLOOKUP(D800,'2020 Points'!Q:R,2,0),)</f>
        <v/>
      </c>
    </row>
    <row r="801">
      <c r="A801" s="49">
        <v>800.0</v>
      </c>
      <c r="B801" s="103"/>
      <c r="C801" s="103"/>
      <c r="D801" s="108" t="s">
        <v>12343</v>
      </c>
      <c r="E801" s="108" t="s">
        <v>9945</v>
      </c>
      <c r="F801" s="108">
        <v>25.0</v>
      </c>
      <c r="I801" t="str">
        <f>IFERROR(VLOOKUP(D801,'2020 Points'!Q:R,2,0),)</f>
        <v/>
      </c>
    </row>
    <row r="802">
      <c r="A802" s="50">
        <v>801.0</v>
      </c>
      <c r="B802" s="50">
        <v>356.0</v>
      </c>
      <c r="C802" s="71" t="s">
        <v>5133</v>
      </c>
      <c r="D802" s="107" t="s">
        <v>10823</v>
      </c>
      <c r="E802" s="107" t="s">
        <v>11225</v>
      </c>
      <c r="F802" s="107">
        <v>24.0</v>
      </c>
      <c r="G802" s="11"/>
      <c r="I802" t="str">
        <f>IFERROR(VLOOKUP(D802,'2020 Points'!Q:R,2,0),)</f>
        <v/>
      </c>
    </row>
    <row r="803">
      <c r="A803" s="50">
        <v>802.0</v>
      </c>
      <c r="B803" s="50">
        <v>350.0</v>
      </c>
      <c r="C803" s="71" t="s">
        <v>5827</v>
      </c>
      <c r="D803" s="107" t="s">
        <v>688</v>
      </c>
      <c r="E803" s="107" t="s">
        <v>11209</v>
      </c>
      <c r="F803" s="107">
        <v>24.0</v>
      </c>
      <c r="G803" s="11"/>
      <c r="I803" t="str">
        <f>IFERROR(VLOOKUP(D803,'2020 Points'!Q:R,2,0),)</f>
        <v/>
      </c>
    </row>
    <row r="804">
      <c r="A804" s="50">
        <v>803.0</v>
      </c>
      <c r="B804" s="50">
        <v>1081.0</v>
      </c>
      <c r="C804" s="70" t="s">
        <v>4432</v>
      </c>
      <c r="D804" s="107" t="s">
        <v>348</v>
      </c>
      <c r="E804" s="107" t="s">
        <v>8633</v>
      </c>
      <c r="F804" s="107">
        <v>24.0</v>
      </c>
      <c r="G804" s="11"/>
      <c r="I804" t="str">
        <f>IFERROR(VLOOKUP(D804,'2020 Points'!Q:R,2,0),)</f>
        <v/>
      </c>
    </row>
    <row r="805">
      <c r="A805" s="50">
        <v>804.0</v>
      </c>
      <c r="B805" s="50">
        <v>140.0</v>
      </c>
      <c r="C805" s="71" t="s">
        <v>12344</v>
      </c>
      <c r="D805" s="107" t="s">
        <v>10821</v>
      </c>
      <c r="E805" s="107" t="s">
        <v>139</v>
      </c>
      <c r="F805" s="107">
        <v>24.0</v>
      </c>
      <c r="G805" s="11"/>
      <c r="I805" t="str">
        <f>IFERROR(VLOOKUP(D805,'2020 Points'!Q:R,2,0),)</f>
        <v/>
      </c>
    </row>
    <row r="806">
      <c r="A806" s="50">
        <v>805.0</v>
      </c>
      <c r="B806" s="50">
        <v>1511.0</v>
      </c>
      <c r="C806" s="70" t="s">
        <v>1480</v>
      </c>
      <c r="D806" s="107" t="s">
        <v>12345</v>
      </c>
      <c r="E806" s="107" t="s">
        <v>9995</v>
      </c>
      <c r="F806" s="107">
        <v>24.0</v>
      </c>
      <c r="G806" s="11"/>
      <c r="I806" t="str">
        <f>IFERROR(VLOOKUP(D806,'2020 Points'!Q:R,2,0),)</f>
        <v/>
      </c>
    </row>
    <row r="807">
      <c r="A807" s="50">
        <v>806.0</v>
      </c>
      <c r="B807" s="50">
        <v>1393.0</v>
      </c>
      <c r="C807" s="70" t="s">
        <v>5548</v>
      </c>
      <c r="D807" s="107" t="s">
        <v>12346</v>
      </c>
      <c r="E807" s="107" t="s">
        <v>8789</v>
      </c>
      <c r="F807" s="107">
        <v>24.0</v>
      </c>
      <c r="G807" s="11"/>
      <c r="I807" t="str">
        <f>IFERROR(VLOOKUP(D807,'2020 Points'!Q:R,2,0),)</f>
        <v/>
      </c>
    </row>
    <row r="808">
      <c r="A808" s="50">
        <v>807.0</v>
      </c>
      <c r="B808" s="50">
        <v>2548.0</v>
      </c>
      <c r="C808" s="70" t="s">
        <v>12347</v>
      </c>
      <c r="D808" s="107" t="s">
        <v>2232</v>
      </c>
      <c r="E808" s="107" t="s">
        <v>12324</v>
      </c>
      <c r="F808" s="107">
        <v>24.0</v>
      </c>
      <c r="G808" s="11"/>
      <c r="I808" t="str">
        <f>IFERROR(VLOOKUP(D808,'2020 Points'!Q:R,2,0),)</f>
        <v/>
      </c>
    </row>
    <row r="809">
      <c r="A809" s="50">
        <v>808.0</v>
      </c>
      <c r="B809" s="50">
        <v>1311.0</v>
      </c>
      <c r="C809" s="70" t="s">
        <v>8674</v>
      </c>
      <c r="D809" s="107" t="s">
        <v>12077</v>
      </c>
      <c r="E809" s="107" t="s">
        <v>1009</v>
      </c>
      <c r="F809" s="107">
        <v>24.0</v>
      </c>
      <c r="G809" s="11"/>
      <c r="I809" t="str">
        <f>IFERROR(VLOOKUP(D809,'2020 Points'!Q:R,2,0),)</f>
        <v/>
      </c>
    </row>
    <row r="810">
      <c r="A810" s="50">
        <v>809.0</v>
      </c>
      <c r="B810" s="50">
        <v>639.0</v>
      </c>
      <c r="C810" s="71" t="s">
        <v>5315</v>
      </c>
      <c r="D810" s="107" t="s">
        <v>11449</v>
      </c>
      <c r="E810" s="107" t="s">
        <v>12213</v>
      </c>
      <c r="F810" s="107">
        <v>24.0</v>
      </c>
      <c r="G810" s="11"/>
      <c r="I810" t="str">
        <f>IFERROR(VLOOKUP(D810,'2020 Points'!Q:R,2,0),)</f>
        <v/>
      </c>
    </row>
    <row r="811">
      <c r="A811" s="50">
        <v>810.0</v>
      </c>
      <c r="B811" s="50">
        <v>967.0</v>
      </c>
      <c r="C811" s="70" t="s">
        <v>4621</v>
      </c>
      <c r="D811" s="107" t="s">
        <v>3720</v>
      </c>
      <c r="E811" s="107" t="s">
        <v>8613</v>
      </c>
      <c r="F811" s="107">
        <v>24.0</v>
      </c>
      <c r="G811" s="11"/>
      <c r="I811" t="str">
        <f>IFERROR(VLOOKUP(D811,'2020 Points'!Q:R,2,0),)</f>
        <v/>
      </c>
    </row>
    <row r="812">
      <c r="A812" s="50">
        <v>811.0</v>
      </c>
      <c r="B812" s="50">
        <v>1684.0</v>
      </c>
      <c r="C812" s="70" t="s">
        <v>5021</v>
      </c>
      <c r="D812" s="107" t="s">
        <v>12348</v>
      </c>
      <c r="E812" s="107" t="s">
        <v>9108</v>
      </c>
      <c r="F812" s="107">
        <v>24.0</v>
      </c>
      <c r="G812" s="11"/>
      <c r="I812" t="str">
        <f>IFERROR(VLOOKUP(D812,'2020 Points'!Q:R,2,0),)</f>
        <v/>
      </c>
    </row>
    <row r="813">
      <c r="A813" s="50">
        <v>812.0</v>
      </c>
      <c r="B813" s="50">
        <v>876.0</v>
      </c>
      <c r="C813" s="70" t="s">
        <v>4381</v>
      </c>
      <c r="D813" s="107" t="s">
        <v>11116</v>
      </c>
      <c r="E813" s="107" t="s">
        <v>4851</v>
      </c>
      <c r="F813" s="107">
        <v>24.0</v>
      </c>
      <c r="G813" s="11"/>
      <c r="I813" t="str">
        <f>IFERROR(VLOOKUP(D813,'2020 Points'!Q:R,2,0),)</f>
        <v/>
      </c>
    </row>
    <row r="814">
      <c r="A814" s="50">
        <v>813.0</v>
      </c>
      <c r="B814" s="50">
        <v>187.0</v>
      </c>
      <c r="C814" s="71" t="s">
        <v>4821</v>
      </c>
      <c r="D814" s="107" t="s">
        <v>1705</v>
      </c>
      <c r="E814" s="107" t="s">
        <v>12219</v>
      </c>
      <c r="F814" s="107">
        <v>24.0</v>
      </c>
      <c r="G814" s="11"/>
      <c r="I814" t="str">
        <f>IFERROR(VLOOKUP(D814,'2020 Points'!Q:R,2,0),)</f>
        <v/>
      </c>
    </row>
    <row r="815">
      <c r="A815" s="50">
        <v>814.0</v>
      </c>
      <c r="B815" s="50">
        <v>275.0</v>
      </c>
      <c r="C815" s="71" t="s">
        <v>6113</v>
      </c>
      <c r="D815" s="107" t="s">
        <v>12349</v>
      </c>
      <c r="E815" s="107" t="s">
        <v>12240</v>
      </c>
      <c r="F815" s="107">
        <v>24.0</v>
      </c>
      <c r="G815" s="11"/>
      <c r="I815" t="str">
        <f>IFERROR(VLOOKUP(D815,'2020 Points'!Q:R,2,0),)</f>
        <v/>
      </c>
    </row>
    <row r="816">
      <c r="A816" s="50">
        <v>815.0</v>
      </c>
      <c r="B816" s="50">
        <v>829.0</v>
      </c>
      <c r="C816" s="70" t="s">
        <v>4329</v>
      </c>
      <c r="D816" s="107" t="s">
        <v>904</v>
      </c>
      <c r="E816" s="107" t="s">
        <v>11225</v>
      </c>
      <c r="F816" s="107">
        <v>24.0</v>
      </c>
      <c r="G816" s="11"/>
      <c r="I816" t="str">
        <f>IFERROR(VLOOKUP(D816,'2020 Points'!Q:R,2,0),)</f>
        <v/>
      </c>
    </row>
    <row r="817">
      <c r="A817" s="50">
        <v>816.0</v>
      </c>
      <c r="B817" s="50">
        <v>1226.0</v>
      </c>
      <c r="C817" s="70" t="s">
        <v>1485</v>
      </c>
      <c r="D817" s="107" t="s">
        <v>990</v>
      </c>
      <c r="E817" s="107" t="s">
        <v>8596</v>
      </c>
      <c r="F817" s="107">
        <v>24.0</v>
      </c>
      <c r="G817" s="11"/>
      <c r="I817" t="str">
        <f>IFERROR(VLOOKUP(D817,'2020 Points'!Q:R,2,0),)</f>
        <v/>
      </c>
    </row>
    <row r="818">
      <c r="A818" s="50">
        <v>817.0</v>
      </c>
      <c r="B818" s="50">
        <v>1317.0</v>
      </c>
      <c r="C818" s="70" t="s">
        <v>8704</v>
      </c>
      <c r="D818" s="107" t="s">
        <v>12350</v>
      </c>
      <c r="E818" s="107" t="s">
        <v>8830</v>
      </c>
      <c r="F818" s="107">
        <v>24.0</v>
      </c>
      <c r="G818" s="11"/>
      <c r="I818" t="str">
        <f>IFERROR(VLOOKUP(D818,'2020 Points'!Q:R,2,0),)</f>
        <v/>
      </c>
    </row>
    <row r="819">
      <c r="A819" s="50">
        <v>818.0</v>
      </c>
      <c r="B819" s="50">
        <v>786.0</v>
      </c>
      <c r="C819" s="71" t="s">
        <v>265</v>
      </c>
      <c r="D819" s="107" t="s">
        <v>11442</v>
      </c>
      <c r="E819" s="72"/>
      <c r="F819" s="107">
        <v>24.0</v>
      </c>
      <c r="G819" s="11"/>
      <c r="I819" t="str">
        <f>IFERROR(VLOOKUP(D819,'2020 Points'!Q:R,2,0),)</f>
        <v/>
      </c>
    </row>
    <row r="820">
      <c r="A820" s="50">
        <v>819.0</v>
      </c>
      <c r="B820" s="72"/>
      <c r="C820" s="72"/>
      <c r="D820" s="107" t="s">
        <v>10949</v>
      </c>
      <c r="E820" s="107" t="s">
        <v>11219</v>
      </c>
      <c r="F820" s="107">
        <v>23.0</v>
      </c>
      <c r="G820" s="11"/>
      <c r="I820" t="str">
        <f>IFERROR(VLOOKUP(D820,'2020 Points'!Q:R,2,0),)</f>
        <v/>
      </c>
    </row>
    <row r="821">
      <c r="A821" s="50">
        <v>820.0</v>
      </c>
      <c r="B821" s="50">
        <v>595.0</v>
      </c>
      <c r="C821" s="71" t="s">
        <v>4910</v>
      </c>
      <c r="D821" s="107" t="s">
        <v>10891</v>
      </c>
      <c r="E821" s="107" t="s">
        <v>12211</v>
      </c>
      <c r="F821" s="107">
        <v>23.0</v>
      </c>
      <c r="G821" s="11"/>
      <c r="I821" t="str">
        <f>IFERROR(VLOOKUP(D821,'2020 Points'!Q:R,2,0),)</f>
        <v/>
      </c>
    </row>
    <row r="822">
      <c r="A822" s="50">
        <v>821.0</v>
      </c>
      <c r="B822" s="50">
        <v>783.0</v>
      </c>
      <c r="C822" s="71" t="s">
        <v>209</v>
      </c>
      <c r="D822" s="107" t="s">
        <v>11366</v>
      </c>
      <c r="E822" s="107" t="s">
        <v>12219</v>
      </c>
      <c r="F822" s="107">
        <v>23.0</v>
      </c>
      <c r="G822" s="11"/>
      <c r="I822" t="str">
        <f>IFERROR(VLOOKUP(D822,'2020 Points'!Q:R,2,0),)</f>
        <v/>
      </c>
    </row>
    <row r="823">
      <c r="A823" s="50">
        <v>822.0</v>
      </c>
      <c r="B823" s="50">
        <v>2128.0</v>
      </c>
      <c r="C823" s="70" t="s">
        <v>8994</v>
      </c>
      <c r="D823" s="107" t="s">
        <v>10990</v>
      </c>
      <c r="E823" s="107" t="s">
        <v>12328</v>
      </c>
      <c r="F823" s="107">
        <v>23.0</v>
      </c>
      <c r="G823" s="11"/>
      <c r="I823" t="str">
        <f>IFERROR(VLOOKUP(D823,'2020 Points'!Q:R,2,0),)</f>
        <v/>
      </c>
    </row>
    <row r="824">
      <c r="A824" s="50">
        <v>823.0</v>
      </c>
      <c r="B824" s="50">
        <v>1332.0</v>
      </c>
      <c r="C824" s="70" t="s">
        <v>4603</v>
      </c>
      <c r="D824" s="107" t="s">
        <v>709</v>
      </c>
      <c r="E824" s="107" t="s">
        <v>12351</v>
      </c>
      <c r="F824" s="107">
        <v>23.0</v>
      </c>
      <c r="G824" s="11"/>
      <c r="I824" t="str">
        <f>IFERROR(VLOOKUP(D824,'2020 Points'!Q:R,2,0),)</f>
        <v/>
      </c>
    </row>
    <row r="825">
      <c r="A825" s="50">
        <v>824.0</v>
      </c>
      <c r="B825" s="50">
        <v>622.0</v>
      </c>
      <c r="C825" s="71" t="s">
        <v>4517</v>
      </c>
      <c r="D825" s="107" t="s">
        <v>12352</v>
      </c>
      <c r="E825" s="107" t="s">
        <v>12265</v>
      </c>
      <c r="F825" s="107">
        <v>23.0</v>
      </c>
      <c r="G825" s="11"/>
      <c r="I825" t="str">
        <f>IFERROR(VLOOKUP(D825,'2020 Points'!Q:R,2,0),)</f>
        <v/>
      </c>
    </row>
    <row r="826">
      <c r="A826" s="50">
        <v>825.0</v>
      </c>
      <c r="B826" s="50">
        <v>808.0</v>
      </c>
      <c r="C826" s="71" t="s">
        <v>701</v>
      </c>
      <c r="D826" s="107" t="s">
        <v>11251</v>
      </c>
      <c r="E826" s="107" t="s">
        <v>12222</v>
      </c>
      <c r="F826" s="107">
        <v>23.0</v>
      </c>
      <c r="G826" s="11"/>
      <c r="I826" t="str">
        <f>IFERROR(VLOOKUP(D826,'2020 Points'!Q:R,2,0),)</f>
        <v/>
      </c>
    </row>
    <row r="827">
      <c r="A827" s="50">
        <v>826.0</v>
      </c>
      <c r="B827" s="50">
        <v>1308.0</v>
      </c>
      <c r="C827" s="70" t="s">
        <v>5850</v>
      </c>
      <c r="D827" s="107" t="s">
        <v>10875</v>
      </c>
      <c r="E827" s="107" t="s">
        <v>4326</v>
      </c>
      <c r="F827" s="107">
        <v>23.0</v>
      </c>
      <c r="G827" s="11"/>
      <c r="I827" t="str">
        <f>IFERROR(VLOOKUP(D827,'2020 Points'!Q:R,2,0),)</f>
        <v/>
      </c>
    </row>
    <row r="828">
      <c r="A828" s="50">
        <v>827.0</v>
      </c>
      <c r="B828" s="50">
        <v>935.0</v>
      </c>
      <c r="C828" s="70" t="s">
        <v>694</v>
      </c>
      <c r="D828" s="107" t="s">
        <v>1947</v>
      </c>
      <c r="E828" s="107" t="s">
        <v>8613</v>
      </c>
      <c r="F828" s="107">
        <v>23.0</v>
      </c>
      <c r="G828" s="11"/>
      <c r="I828" t="str">
        <f>IFERROR(VLOOKUP(D828,'2020 Points'!Q:R,2,0),)</f>
        <v/>
      </c>
    </row>
    <row r="829">
      <c r="A829" s="50">
        <v>828.0</v>
      </c>
      <c r="B829" s="50">
        <v>735.0</v>
      </c>
      <c r="C829" s="71" t="s">
        <v>319</v>
      </c>
      <c r="D829" s="107" t="s">
        <v>1072</v>
      </c>
      <c r="E829" s="107" t="s">
        <v>8968</v>
      </c>
      <c r="F829" s="107">
        <v>23.0</v>
      </c>
      <c r="G829" s="11"/>
      <c r="I829" t="str">
        <f>IFERROR(VLOOKUP(D829,'2020 Points'!Q:R,2,0),)</f>
        <v/>
      </c>
    </row>
    <row r="830">
      <c r="A830" s="50">
        <v>829.0</v>
      </c>
      <c r="B830" s="50">
        <v>1294.0</v>
      </c>
      <c r="C830" s="70" t="s">
        <v>186</v>
      </c>
      <c r="D830" s="107" t="s">
        <v>3923</v>
      </c>
      <c r="E830" s="107" t="s">
        <v>9091</v>
      </c>
      <c r="F830" s="107">
        <v>23.0</v>
      </c>
      <c r="G830" s="11"/>
      <c r="I830" t="str">
        <f>IFERROR(VLOOKUP(D830,'2020 Points'!Q:R,2,0),)</f>
        <v/>
      </c>
    </row>
    <row r="831">
      <c r="A831" s="50">
        <v>830.0</v>
      </c>
      <c r="B831" s="50">
        <v>373.0</v>
      </c>
      <c r="C831" s="71" t="s">
        <v>9005</v>
      </c>
      <c r="D831" s="107" t="s">
        <v>12124</v>
      </c>
      <c r="E831" s="107" t="s">
        <v>11311</v>
      </c>
      <c r="F831" s="107">
        <v>22.0</v>
      </c>
      <c r="G831" s="11"/>
      <c r="I831" t="str">
        <f>IFERROR(VLOOKUP(D831,'2020 Points'!Q:R,2,0),)</f>
        <v/>
      </c>
    </row>
    <row r="832">
      <c r="A832" s="50">
        <v>831.0</v>
      </c>
      <c r="B832" s="50">
        <v>1128.0</v>
      </c>
      <c r="C832" s="70" t="s">
        <v>5299</v>
      </c>
      <c r="D832" s="107" t="s">
        <v>12131</v>
      </c>
      <c r="E832" s="107" t="s">
        <v>12237</v>
      </c>
      <c r="F832" s="107">
        <v>22.0</v>
      </c>
      <c r="G832" s="11"/>
      <c r="I832" t="str">
        <f>IFERROR(VLOOKUP(D832,'2020 Points'!Q:R,2,0),)</f>
        <v/>
      </c>
    </row>
    <row r="833">
      <c r="A833" s="50">
        <v>832.0</v>
      </c>
      <c r="B833" s="50">
        <v>1398.0</v>
      </c>
      <c r="C833" s="70" t="s">
        <v>5065</v>
      </c>
      <c r="D833" s="107" t="s">
        <v>11944</v>
      </c>
      <c r="E833" s="72"/>
      <c r="F833" s="107">
        <v>22.0</v>
      </c>
      <c r="G833" s="11"/>
      <c r="I833" t="str">
        <f>IFERROR(VLOOKUP(D833,'2020 Points'!Q:R,2,0),)</f>
        <v/>
      </c>
    </row>
    <row r="834">
      <c r="A834" s="50">
        <v>833.0</v>
      </c>
      <c r="B834" s="50">
        <v>637.0</v>
      </c>
      <c r="C834" s="71" t="s">
        <v>696</v>
      </c>
      <c r="D834" s="107" t="s">
        <v>3552</v>
      </c>
      <c r="E834" s="107" t="s">
        <v>12220</v>
      </c>
      <c r="F834" s="107">
        <v>22.0</v>
      </c>
      <c r="G834" s="11"/>
      <c r="I834" t="str">
        <f>IFERROR(VLOOKUP(D834,'2020 Points'!Q:R,2,0),)</f>
        <v/>
      </c>
    </row>
    <row r="835">
      <c r="A835" s="50">
        <v>834.0</v>
      </c>
      <c r="B835" s="50">
        <v>1041.0</v>
      </c>
      <c r="C835" s="70" t="s">
        <v>4935</v>
      </c>
      <c r="D835" s="107" t="s">
        <v>3563</v>
      </c>
      <c r="E835" s="72"/>
      <c r="F835" s="107">
        <v>22.0</v>
      </c>
      <c r="G835" s="11"/>
      <c r="I835" t="str">
        <f>IFERROR(VLOOKUP(D835,'2020 Points'!Q:R,2,0),)</f>
        <v/>
      </c>
    </row>
    <row r="836">
      <c r="A836" s="50">
        <v>835.0</v>
      </c>
      <c r="B836" s="50">
        <v>832.0</v>
      </c>
      <c r="C836" s="71" t="s">
        <v>5522</v>
      </c>
      <c r="D836" s="107" t="s">
        <v>12353</v>
      </c>
      <c r="E836" s="72"/>
      <c r="F836" s="107">
        <v>22.0</v>
      </c>
      <c r="G836" s="11"/>
      <c r="I836" t="str">
        <f>IFERROR(VLOOKUP(D836,'2020 Points'!Q:R,2,0),)</f>
        <v/>
      </c>
    </row>
    <row r="837">
      <c r="A837" s="50">
        <v>836.0</v>
      </c>
      <c r="B837" s="50">
        <v>1892.0</v>
      </c>
      <c r="C837" s="70" t="s">
        <v>9018</v>
      </c>
      <c r="D837" s="107" t="s">
        <v>11348</v>
      </c>
      <c r="E837" s="107" t="s">
        <v>8708</v>
      </c>
      <c r="F837" s="107">
        <v>22.0</v>
      </c>
      <c r="G837" s="11"/>
      <c r="I837" t="str">
        <f>IFERROR(VLOOKUP(D837,'2020 Points'!Q:R,2,0),)</f>
        <v/>
      </c>
    </row>
    <row r="838">
      <c r="A838" s="50">
        <v>837.0</v>
      </c>
      <c r="B838" s="50">
        <v>880.0</v>
      </c>
      <c r="C838" s="70" t="s">
        <v>539</v>
      </c>
      <c r="D838" s="107" t="s">
        <v>12354</v>
      </c>
      <c r="E838" s="107" t="s">
        <v>998</v>
      </c>
      <c r="F838" s="107">
        <v>22.0</v>
      </c>
      <c r="G838" s="11"/>
      <c r="I838" t="str">
        <f>IFERROR(VLOOKUP(D838,'2020 Points'!Q:R,2,0),)</f>
        <v/>
      </c>
    </row>
    <row r="839">
      <c r="A839" s="50">
        <v>838.0</v>
      </c>
      <c r="B839" s="50">
        <v>2084.0</v>
      </c>
      <c r="C839" s="70" t="s">
        <v>5790</v>
      </c>
      <c r="D839" s="107" t="s">
        <v>30</v>
      </c>
      <c r="E839" s="72"/>
      <c r="F839" s="107">
        <v>22.0</v>
      </c>
      <c r="G839" s="11"/>
      <c r="I839" t="str">
        <f>IFERROR(VLOOKUP(D839,'2020 Points'!Q:R,2,0),)</f>
        <v/>
      </c>
    </row>
    <row r="840">
      <c r="A840" s="50">
        <v>839.0</v>
      </c>
      <c r="B840" s="50">
        <v>619.0</v>
      </c>
      <c r="C840" s="71" t="s">
        <v>678</v>
      </c>
      <c r="D840" s="107" t="s">
        <v>12355</v>
      </c>
      <c r="E840" s="107" t="s">
        <v>5831</v>
      </c>
      <c r="F840" s="107">
        <v>21.0</v>
      </c>
      <c r="G840" s="11"/>
      <c r="I840" t="str">
        <f>IFERROR(VLOOKUP(D840,'2020 Points'!Q:R,2,0),)</f>
        <v/>
      </c>
    </row>
    <row r="841">
      <c r="A841" s="50">
        <v>840.0</v>
      </c>
      <c r="B841" s="50">
        <v>1893.0</v>
      </c>
      <c r="C841" s="70" t="s">
        <v>5536</v>
      </c>
      <c r="D841" s="107" t="s">
        <v>11685</v>
      </c>
      <c r="E841" s="107" t="s">
        <v>8596</v>
      </c>
      <c r="F841" s="107">
        <v>21.0</v>
      </c>
      <c r="G841" s="11"/>
      <c r="I841" t="str">
        <f>IFERROR(VLOOKUP(D841,'2020 Points'!Q:R,2,0),)</f>
        <v/>
      </c>
    </row>
    <row r="842">
      <c r="A842" s="50">
        <v>841.0</v>
      </c>
      <c r="B842" s="50">
        <v>575.0</v>
      </c>
      <c r="C842" s="71" t="s">
        <v>1068</v>
      </c>
      <c r="D842" s="107" t="s">
        <v>11124</v>
      </c>
      <c r="E842" s="107" t="s">
        <v>12224</v>
      </c>
      <c r="F842" s="107">
        <v>21.0</v>
      </c>
      <c r="G842" s="11"/>
      <c r="I842" t="str">
        <f>IFERROR(VLOOKUP(D842,'2020 Points'!Q:R,2,0),)</f>
        <v/>
      </c>
    </row>
    <row r="843">
      <c r="A843" s="50">
        <v>842.0</v>
      </c>
      <c r="B843" s="50">
        <v>1083.0</v>
      </c>
      <c r="C843" s="70" t="s">
        <v>4554</v>
      </c>
      <c r="D843" s="107" t="s">
        <v>561</v>
      </c>
      <c r="E843" s="107" t="s">
        <v>12230</v>
      </c>
      <c r="F843" s="107">
        <v>21.0</v>
      </c>
      <c r="G843" s="11"/>
      <c r="I843" t="str">
        <f>IFERROR(VLOOKUP(D843,'2020 Points'!Q:R,2,0),)</f>
        <v/>
      </c>
    </row>
    <row r="844">
      <c r="A844" s="50">
        <v>843.0</v>
      </c>
      <c r="B844" s="50">
        <v>394.0</v>
      </c>
      <c r="C844" s="71" t="s">
        <v>5476</v>
      </c>
      <c r="D844" s="107" t="s">
        <v>402</v>
      </c>
      <c r="E844" s="107" t="s">
        <v>8613</v>
      </c>
      <c r="F844" s="107">
        <v>21.0</v>
      </c>
      <c r="G844" s="11"/>
      <c r="I844" t="str">
        <f>IFERROR(VLOOKUP(D844,'2020 Points'!Q:R,2,0),)</f>
        <v/>
      </c>
    </row>
    <row r="845">
      <c r="A845" s="50">
        <v>844.0</v>
      </c>
      <c r="B845" s="50">
        <v>1221.0</v>
      </c>
      <c r="C845" s="70" t="s">
        <v>5218</v>
      </c>
      <c r="D845" s="107" t="s">
        <v>11720</v>
      </c>
      <c r="E845" s="107" t="s">
        <v>12212</v>
      </c>
      <c r="F845" s="107">
        <v>21.0</v>
      </c>
      <c r="G845" s="11"/>
      <c r="I845" t="str">
        <f>IFERROR(VLOOKUP(D845,'2020 Points'!Q:R,2,0),)</f>
        <v/>
      </c>
    </row>
    <row r="846">
      <c r="A846" s="50">
        <v>845.0</v>
      </c>
      <c r="B846" s="50">
        <v>568.0</v>
      </c>
      <c r="C846" s="71" t="s">
        <v>952</v>
      </c>
      <c r="D846" s="107" t="s">
        <v>10901</v>
      </c>
      <c r="E846" s="107" t="s">
        <v>12214</v>
      </c>
      <c r="F846" s="107">
        <v>21.0</v>
      </c>
      <c r="G846" s="11"/>
      <c r="I846" t="str">
        <f>IFERROR(VLOOKUP(D846,'2020 Points'!Q:R,2,0),)</f>
        <v/>
      </c>
    </row>
    <row r="847">
      <c r="A847" s="50">
        <v>846.0</v>
      </c>
      <c r="B847" s="50">
        <v>787.0</v>
      </c>
      <c r="C847" s="71" t="s">
        <v>5311</v>
      </c>
      <c r="D847" s="107" t="s">
        <v>12356</v>
      </c>
      <c r="E847" s="107" t="s">
        <v>12214</v>
      </c>
      <c r="F847" s="107">
        <v>21.0</v>
      </c>
      <c r="G847" s="11"/>
      <c r="I847" t="str">
        <f>IFERROR(VLOOKUP(D847,'2020 Points'!Q:R,2,0),)</f>
        <v/>
      </c>
    </row>
    <row r="848">
      <c r="A848" s="50">
        <v>847.0</v>
      </c>
      <c r="B848" s="50">
        <v>553.0</v>
      </c>
      <c r="C848" s="71" t="s">
        <v>8758</v>
      </c>
      <c r="D848" s="107" t="s">
        <v>459</v>
      </c>
      <c r="E848" s="107" t="s">
        <v>12221</v>
      </c>
      <c r="F848" s="107">
        <v>21.0</v>
      </c>
      <c r="G848" s="11"/>
      <c r="I848" t="str">
        <f>IFERROR(VLOOKUP(D848,'2020 Points'!Q:R,2,0),)</f>
        <v/>
      </c>
    </row>
    <row r="849">
      <c r="A849" s="50">
        <v>848.0</v>
      </c>
      <c r="B849" s="50">
        <v>358.0</v>
      </c>
      <c r="C849" s="71" t="s">
        <v>5443</v>
      </c>
      <c r="D849" s="107" t="s">
        <v>12357</v>
      </c>
      <c r="E849" s="107" t="s">
        <v>4598</v>
      </c>
      <c r="F849" s="107">
        <v>21.0</v>
      </c>
      <c r="G849" s="11"/>
      <c r="I849" t="str">
        <f>IFERROR(VLOOKUP(D849,'2020 Points'!Q:R,2,0),)</f>
        <v/>
      </c>
    </row>
    <row r="850">
      <c r="A850" s="50">
        <v>849.0</v>
      </c>
      <c r="B850" s="50">
        <v>255.0</v>
      </c>
      <c r="C850" s="71" t="s">
        <v>11999</v>
      </c>
      <c r="D850" s="107" t="s">
        <v>2683</v>
      </c>
      <c r="E850" s="107" t="s">
        <v>8641</v>
      </c>
      <c r="F850" s="107">
        <v>21.0</v>
      </c>
      <c r="G850" s="11"/>
      <c r="I850" t="str">
        <f>IFERROR(VLOOKUP(D850,'2020 Points'!Q:R,2,0),)</f>
        <v/>
      </c>
    </row>
    <row r="851">
      <c r="A851" s="50">
        <v>850.0</v>
      </c>
      <c r="B851" s="50">
        <v>1301.0</v>
      </c>
      <c r="C851" s="70" t="s">
        <v>4912</v>
      </c>
      <c r="D851" s="107" t="s">
        <v>2479</v>
      </c>
      <c r="E851" s="107" t="s">
        <v>115</v>
      </c>
      <c r="F851" s="107">
        <v>20.0</v>
      </c>
      <c r="G851" s="11"/>
      <c r="I851" t="str">
        <f>IFERROR(VLOOKUP(D851,'2020 Points'!Q:R,2,0),)</f>
        <v/>
      </c>
    </row>
    <row r="852">
      <c r="A852" s="50">
        <v>851.0</v>
      </c>
      <c r="B852" s="50">
        <v>891.0</v>
      </c>
      <c r="C852" s="70" t="s">
        <v>220</v>
      </c>
      <c r="D852" s="107" t="s">
        <v>11297</v>
      </c>
      <c r="E852" s="107" t="s">
        <v>12214</v>
      </c>
      <c r="F852" s="107">
        <v>20.0</v>
      </c>
      <c r="G852" s="11"/>
      <c r="I852" t="str">
        <f>IFERROR(VLOOKUP(D852,'2020 Points'!Q:R,2,0),)</f>
        <v/>
      </c>
    </row>
    <row r="853">
      <c r="A853" s="50">
        <v>852.0</v>
      </c>
      <c r="B853" s="50">
        <v>821.0</v>
      </c>
      <c r="C853" s="71" t="s">
        <v>516</v>
      </c>
      <c r="D853" s="107" t="s">
        <v>3927</v>
      </c>
      <c r="E853" s="107" t="s">
        <v>11226</v>
      </c>
      <c r="F853" s="107">
        <v>20.0</v>
      </c>
      <c r="G853" s="11"/>
      <c r="I853" t="str">
        <f>IFERROR(VLOOKUP(D853,'2020 Points'!Q:R,2,0),)</f>
        <v/>
      </c>
    </row>
    <row r="854">
      <c r="A854" s="50">
        <v>853.0</v>
      </c>
      <c r="B854" s="50">
        <v>957.0</v>
      </c>
      <c r="C854" s="70" t="s">
        <v>530</v>
      </c>
      <c r="D854" s="107" t="s">
        <v>12358</v>
      </c>
      <c r="E854" s="107" t="s">
        <v>12284</v>
      </c>
      <c r="F854" s="107">
        <v>20.0</v>
      </c>
      <c r="G854" s="11"/>
      <c r="I854" t="str">
        <f>IFERROR(VLOOKUP(D854,'2020 Points'!Q:R,2,0),)</f>
        <v/>
      </c>
    </row>
    <row r="855">
      <c r="A855" s="50">
        <v>854.0</v>
      </c>
      <c r="B855" s="50">
        <v>1051.0</v>
      </c>
      <c r="C855" s="70" t="s">
        <v>6024</v>
      </c>
      <c r="D855" s="107" t="s">
        <v>12359</v>
      </c>
      <c r="E855" s="107" t="s">
        <v>12224</v>
      </c>
      <c r="F855" s="107">
        <v>20.0</v>
      </c>
      <c r="G855" s="11"/>
      <c r="I855" t="str">
        <f>IFERROR(VLOOKUP(D855,'2020 Points'!Q:R,2,0),)</f>
        <v/>
      </c>
    </row>
    <row r="856">
      <c r="A856" s="50">
        <v>855.0</v>
      </c>
      <c r="B856" s="50">
        <v>1107.0</v>
      </c>
      <c r="C856" s="70" t="s">
        <v>5456</v>
      </c>
      <c r="D856" s="107" t="s">
        <v>12360</v>
      </c>
      <c r="E856" s="107" t="s">
        <v>12213</v>
      </c>
      <c r="F856" s="107">
        <v>20.0</v>
      </c>
      <c r="G856" s="11"/>
      <c r="I856" t="str">
        <f>IFERROR(VLOOKUP(D856,'2020 Points'!Q:R,2,0),)</f>
        <v/>
      </c>
    </row>
    <row r="857">
      <c r="A857" s="50">
        <v>856.0</v>
      </c>
      <c r="B857" s="50">
        <v>628.0</v>
      </c>
      <c r="C857" s="71" t="s">
        <v>1132</v>
      </c>
      <c r="D857" s="107" t="s">
        <v>11404</v>
      </c>
      <c r="E857" s="107" t="s">
        <v>12211</v>
      </c>
      <c r="F857" s="107">
        <v>20.0</v>
      </c>
      <c r="G857" s="11"/>
      <c r="I857" t="str">
        <f>IFERROR(VLOOKUP(D857,'2020 Points'!Q:R,2,0),)</f>
        <v/>
      </c>
    </row>
    <row r="858">
      <c r="A858" s="50">
        <v>857.0</v>
      </c>
      <c r="B858" s="50">
        <v>330.0</v>
      </c>
      <c r="C858" s="71" t="s">
        <v>1567</v>
      </c>
      <c r="D858" s="107" t="s">
        <v>11701</v>
      </c>
      <c r="E858" s="107" t="s">
        <v>12217</v>
      </c>
      <c r="F858" s="107">
        <v>20.0</v>
      </c>
      <c r="G858" s="11"/>
      <c r="I858" t="str">
        <f>IFERROR(VLOOKUP(D858,'2020 Points'!Q:R,2,0),)</f>
        <v/>
      </c>
    </row>
    <row r="859">
      <c r="A859" s="50">
        <v>858.0</v>
      </c>
      <c r="B859" s="50">
        <v>1009.0</v>
      </c>
      <c r="C859" s="70" t="s">
        <v>295</v>
      </c>
      <c r="D859" s="107" t="s">
        <v>12361</v>
      </c>
      <c r="E859" s="107" t="s">
        <v>8613</v>
      </c>
      <c r="F859" s="107">
        <v>20.0</v>
      </c>
      <c r="G859" s="11"/>
      <c r="I859" t="str">
        <f>IFERROR(VLOOKUP(D859,'2020 Points'!Q:R,2,0),)</f>
        <v/>
      </c>
    </row>
    <row r="860">
      <c r="A860" s="50">
        <v>859.0</v>
      </c>
      <c r="B860" s="50">
        <v>1622.0</v>
      </c>
      <c r="C860" s="70" t="s">
        <v>11278</v>
      </c>
      <c r="D860" s="107" t="s">
        <v>11082</v>
      </c>
      <c r="E860" s="107" t="s">
        <v>10039</v>
      </c>
      <c r="F860" s="107">
        <v>20.0</v>
      </c>
      <c r="G860" s="11"/>
      <c r="I860" t="str">
        <f>IFERROR(VLOOKUP(D860,'2020 Points'!Q:R,2,0),)</f>
        <v/>
      </c>
    </row>
    <row r="861">
      <c r="A861" s="50">
        <v>860.0</v>
      </c>
      <c r="B861" s="72"/>
      <c r="C861" s="72"/>
      <c r="D861" s="107" t="s">
        <v>12362</v>
      </c>
      <c r="E861" s="72"/>
      <c r="F861" s="107">
        <v>20.0</v>
      </c>
      <c r="G861" s="11"/>
      <c r="I861" t="str">
        <f>IFERROR(VLOOKUP(D861,'2020 Points'!Q:R,2,0),)</f>
        <v/>
      </c>
    </row>
    <row r="862">
      <c r="A862" s="50">
        <v>861.0</v>
      </c>
      <c r="B862" s="50">
        <v>467.0</v>
      </c>
      <c r="C862" s="71" t="s">
        <v>1155</v>
      </c>
      <c r="D862" s="107" t="s">
        <v>1916</v>
      </c>
      <c r="E862" s="107" t="s">
        <v>11207</v>
      </c>
      <c r="F862" s="107">
        <v>20.0</v>
      </c>
      <c r="G862" s="11"/>
      <c r="I862" t="str">
        <f>IFERROR(VLOOKUP(D862,'2020 Points'!Q:R,2,0),)</f>
        <v/>
      </c>
    </row>
    <row r="863">
      <c r="A863" s="50">
        <v>862.0</v>
      </c>
      <c r="B863" s="50">
        <v>292.0</v>
      </c>
      <c r="C863" s="71" t="s">
        <v>1412</v>
      </c>
      <c r="D863" s="107" t="s">
        <v>2887</v>
      </c>
      <c r="E863" s="107" t="s">
        <v>12338</v>
      </c>
      <c r="F863" s="107">
        <v>20.0</v>
      </c>
      <c r="G863" s="11"/>
      <c r="I863" t="str">
        <f>IFERROR(VLOOKUP(D863,'2020 Points'!Q:R,2,0),)</f>
        <v/>
      </c>
    </row>
    <row r="864">
      <c r="A864" s="50">
        <v>863.0</v>
      </c>
      <c r="B864" s="72"/>
      <c r="C864" s="72"/>
      <c r="D864" s="107" t="s">
        <v>726</v>
      </c>
      <c r="E864" s="107" t="s">
        <v>208</v>
      </c>
      <c r="F864" s="107">
        <v>20.0</v>
      </c>
      <c r="G864" s="11"/>
      <c r="I864" t="str">
        <f>IFERROR(VLOOKUP(D864,'2020 Points'!Q:R,2,0),)</f>
        <v/>
      </c>
    </row>
    <row r="865">
      <c r="A865" s="50">
        <v>864.0</v>
      </c>
      <c r="B865" s="50">
        <v>1166.0</v>
      </c>
      <c r="C865" s="70" t="s">
        <v>1012</v>
      </c>
      <c r="D865" s="107" t="s">
        <v>4203</v>
      </c>
      <c r="E865" s="107" t="s">
        <v>12240</v>
      </c>
      <c r="F865" s="107">
        <v>20.0</v>
      </c>
      <c r="G865" s="11"/>
      <c r="I865" t="str">
        <f>IFERROR(VLOOKUP(D865,'2020 Points'!Q:R,2,0),)</f>
        <v/>
      </c>
    </row>
    <row r="866">
      <c r="A866" s="50">
        <v>865.0</v>
      </c>
      <c r="B866" s="72"/>
      <c r="C866" s="72"/>
      <c r="D866" s="107" t="s">
        <v>1401</v>
      </c>
      <c r="E866" s="107" t="s">
        <v>11311</v>
      </c>
      <c r="F866" s="107">
        <v>20.0</v>
      </c>
      <c r="G866" s="11"/>
      <c r="I866" t="str">
        <f>IFERROR(VLOOKUP(D866,'2020 Points'!Q:R,2,0),)</f>
        <v/>
      </c>
    </row>
    <row r="867">
      <c r="A867" s="50">
        <v>866.0</v>
      </c>
      <c r="B867" s="50">
        <v>280.0</v>
      </c>
      <c r="C867" s="71" t="s">
        <v>5608</v>
      </c>
      <c r="D867" s="107" t="s">
        <v>1738</v>
      </c>
      <c r="E867" s="107" t="s">
        <v>12231</v>
      </c>
      <c r="F867" s="107">
        <v>20.0</v>
      </c>
      <c r="G867" s="11"/>
      <c r="I867" t="str">
        <f>IFERROR(VLOOKUP(D867,'2020 Points'!Q:R,2,0),)</f>
        <v/>
      </c>
    </row>
    <row r="868">
      <c r="A868" s="50">
        <v>867.0</v>
      </c>
      <c r="B868" s="50">
        <v>259.0</v>
      </c>
      <c r="C868" s="71" t="s">
        <v>5561</v>
      </c>
      <c r="D868" s="107" t="s">
        <v>2409</v>
      </c>
      <c r="E868" s="107" t="s">
        <v>12222</v>
      </c>
      <c r="F868" s="107">
        <v>20.0</v>
      </c>
      <c r="G868" s="11"/>
      <c r="I868" t="str">
        <f>IFERROR(VLOOKUP(D868,'2020 Points'!Q:R,2,0),)</f>
        <v/>
      </c>
    </row>
    <row r="869">
      <c r="A869" s="50">
        <v>868.0</v>
      </c>
      <c r="B869" s="50">
        <v>186.0</v>
      </c>
      <c r="C869" s="71" t="s">
        <v>4738</v>
      </c>
      <c r="D869" s="107" t="s">
        <v>10805</v>
      </c>
      <c r="E869" s="107" t="s">
        <v>11204</v>
      </c>
      <c r="F869" s="107">
        <v>20.0</v>
      </c>
      <c r="G869" s="11"/>
      <c r="I869" t="str">
        <f>IFERROR(VLOOKUP(D869,'2020 Points'!Q:R,2,0),)</f>
        <v/>
      </c>
    </row>
    <row r="870">
      <c r="A870" s="50">
        <v>869.0</v>
      </c>
      <c r="B870" s="50">
        <v>1067.0</v>
      </c>
      <c r="C870" s="70" t="s">
        <v>4587</v>
      </c>
      <c r="D870" s="107" t="s">
        <v>12363</v>
      </c>
      <c r="E870" s="107" t="s">
        <v>8597</v>
      </c>
      <c r="F870" s="107">
        <v>20.0</v>
      </c>
      <c r="G870" s="11"/>
      <c r="I870" t="str">
        <f>IFERROR(VLOOKUP(D870,'2020 Points'!Q:R,2,0),)</f>
        <v/>
      </c>
    </row>
    <row r="871">
      <c r="A871" s="50">
        <v>870.0</v>
      </c>
      <c r="B871" s="50">
        <v>875.0</v>
      </c>
      <c r="C871" s="70" t="s">
        <v>4323</v>
      </c>
      <c r="D871" s="107" t="s">
        <v>240</v>
      </c>
      <c r="E871" s="107" t="s">
        <v>11206</v>
      </c>
      <c r="F871" s="107">
        <v>20.0</v>
      </c>
      <c r="G871" s="11"/>
      <c r="I871" t="str">
        <f>IFERROR(VLOOKUP(D871,'2020 Points'!Q:R,2,0),)</f>
        <v/>
      </c>
    </row>
    <row r="872">
      <c r="A872" s="50">
        <v>871.0</v>
      </c>
      <c r="B872" s="50">
        <v>1217.0</v>
      </c>
      <c r="C872" s="70" t="s">
        <v>5534</v>
      </c>
      <c r="D872" s="107" t="s">
        <v>2071</v>
      </c>
      <c r="E872" s="72"/>
      <c r="F872" s="107">
        <v>20.0</v>
      </c>
      <c r="G872" s="11"/>
      <c r="I872" t="str">
        <f>IFERROR(VLOOKUP(D872,'2020 Points'!Q:R,2,0),)</f>
        <v/>
      </c>
    </row>
    <row r="873">
      <c r="A873" s="50">
        <v>872.0</v>
      </c>
      <c r="B873" s="50">
        <v>499.0</v>
      </c>
      <c r="C873" s="71" t="s">
        <v>10502</v>
      </c>
      <c r="D873" s="107" t="s">
        <v>2147</v>
      </c>
      <c r="E873" s="107" t="s">
        <v>8688</v>
      </c>
      <c r="F873" s="107">
        <v>20.0</v>
      </c>
      <c r="G873" s="11"/>
      <c r="I873" t="str">
        <f>IFERROR(VLOOKUP(D873,'2020 Points'!Q:R,2,0),)</f>
        <v/>
      </c>
    </row>
    <row r="874">
      <c r="A874" s="50">
        <v>873.0</v>
      </c>
      <c r="B874" s="50">
        <v>607.0</v>
      </c>
      <c r="C874" s="71" t="s">
        <v>1068</v>
      </c>
      <c r="D874" s="107" t="s">
        <v>11448</v>
      </c>
      <c r="E874" s="107" t="s">
        <v>11225</v>
      </c>
      <c r="F874" s="107">
        <v>20.0</v>
      </c>
      <c r="G874" s="11"/>
      <c r="I874" t="str">
        <f>IFERROR(VLOOKUP(D874,'2020 Points'!Q:R,2,0),)</f>
        <v/>
      </c>
    </row>
    <row r="875">
      <c r="A875" s="50">
        <v>874.0</v>
      </c>
      <c r="B875" s="50">
        <v>1136.0</v>
      </c>
      <c r="C875" s="70" t="s">
        <v>399</v>
      </c>
      <c r="D875" s="107" t="s">
        <v>10923</v>
      </c>
      <c r="E875" s="107" t="s">
        <v>388</v>
      </c>
      <c r="F875" s="107">
        <v>20.0</v>
      </c>
      <c r="G875" s="11"/>
      <c r="I875" t="str">
        <f>IFERROR(VLOOKUP(D875,'2020 Points'!Q:R,2,0),)</f>
        <v/>
      </c>
    </row>
    <row r="876">
      <c r="A876" s="50">
        <v>875.0</v>
      </c>
      <c r="B876" s="50">
        <v>557.0</v>
      </c>
      <c r="C876" s="71" t="s">
        <v>5368</v>
      </c>
      <c r="D876" s="107" t="s">
        <v>1288</v>
      </c>
      <c r="E876" s="107" t="s">
        <v>12230</v>
      </c>
      <c r="F876" s="107">
        <v>19.0</v>
      </c>
      <c r="G876" s="11"/>
      <c r="I876" t="str">
        <f>IFERROR(VLOOKUP(D876,'2020 Points'!Q:R,2,0),)</f>
        <v/>
      </c>
    </row>
    <row r="877">
      <c r="A877" s="50">
        <v>876.0</v>
      </c>
      <c r="B877" s="50">
        <v>227.0</v>
      </c>
      <c r="C877" s="71" t="s">
        <v>4745</v>
      </c>
      <c r="D877" s="107" t="s">
        <v>11873</v>
      </c>
      <c r="E877" s="107" t="s">
        <v>9988</v>
      </c>
      <c r="F877" s="107">
        <v>19.0</v>
      </c>
      <c r="G877" s="11"/>
      <c r="I877" t="str">
        <f>IFERROR(VLOOKUP(D877,'2020 Points'!Q:R,2,0),)</f>
        <v/>
      </c>
    </row>
    <row r="878">
      <c r="A878" s="50">
        <v>877.0</v>
      </c>
      <c r="B878" s="72"/>
      <c r="C878" s="72"/>
      <c r="D878" s="107" t="s">
        <v>943</v>
      </c>
      <c r="E878" s="72"/>
      <c r="F878" s="107">
        <v>19.0</v>
      </c>
      <c r="G878" s="11"/>
      <c r="I878" t="str">
        <f>IFERROR(VLOOKUP(D878,'2020 Points'!Q:R,2,0),)</f>
        <v/>
      </c>
    </row>
    <row r="879">
      <c r="A879" s="50">
        <v>878.0</v>
      </c>
      <c r="B879" s="50">
        <v>1633.0</v>
      </c>
      <c r="C879" s="70" t="s">
        <v>5444</v>
      </c>
      <c r="D879" s="107" t="s">
        <v>12364</v>
      </c>
      <c r="E879" s="107" t="s">
        <v>12365</v>
      </c>
      <c r="F879" s="107">
        <v>19.0</v>
      </c>
      <c r="G879" s="11"/>
      <c r="I879" t="str">
        <f>IFERROR(VLOOKUP(D879,'2020 Points'!Q:R,2,0),)</f>
        <v/>
      </c>
    </row>
    <row r="880">
      <c r="A880" s="50">
        <v>879.0</v>
      </c>
      <c r="B880" s="50">
        <v>739.0</v>
      </c>
      <c r="C880" s="71" t="s">
        <v>1417</v>
      </c>
      <c r="D880" s="107" t="s">
        <v>11414</v>
      </c>
      <c r="E880" s="107" t="s">
        <v>11205</v>
      </c>
      <c r="F880" s="107">
        <v>19.0</v>
      </c>
      <c r="G880" s="11"/>
      <c r="I880" t="str">
        <f>IFERROR(VLOOKUP(D880,'2020 Points'!Q:R,2,0),)</f>
        <v/>
      </c>
    </row>
    <row r="881">
      <c r="A881" s="50">
        <v>880.0</v>
      </c>
      <c r="B881" s="50">
        <v>2385.0</v>
      </c>
      <c r="C881" s="70" t="s">
        <v>10897</v>
      </c>
      <c r="D881" s="107" t="s">
        <v>1583</v>
      </c>
      <c r="E881" s="107" t="s">
        <v>12224</v>
      </c>
      <c r="F881" s="107">
        <v>19.0</v>
      </c>
      <c r="G881" s="11"/>
      <c r="I881" t="str">
        <f>IFERROR(VLOOKUP(D881,'2020 Points'!Q:R,2,0),)</f>
        <v/>
      </c>
    </row>
    <row r="882">
      <c r="A882" s="50">
        <v>881.0</v>
      </c>
      <c r="B882" s="50">
        <v>959.0</v>
      </c>
      <c r="C882" s="70" t="s">
        <v>267</v>
      </c>
      <c r="D882" s="107" t="s">
        <v>3895</v>
      </c>
      <c r="E882" s="107" t="s">
        <v>11295</v>
      </c>
      <c r="F882" s="107">
        <v>19.0</v>
      </c>
      <c r="G882" s="11"/>
      <c r="I882" t="str">
        <f>IFERROR(VLOOKUP(D882,'2020 Points'!Q:R,2,0),)</f>
        <v/>
      </c>
    </row>
    <row r="883">
      <c r="A883" s="50">
        <v>882.0</v>
      </c>
      <c r="B883" s="50">
        <v>1797.0</v>
      </c>
      <c r="C883" s="70" t="s">
        <v>10853</v>
      </c>
      <c r="D883" s="107" t="s">
        <v>10986</v>
      </c>
      <c r="E883" s="107" t="s">
        <v>1231</v>
      </c>
      <c r="F883" s="107">
        <v>19.0</v>
      </c>
      <c r="G883" s="11"/>
      <c r="I883" t="str">
        <f>IFERROR(VLOOKUP(D883,'2020 Points'!Q:R,2,0),)</f>
        <v/>
      </c>
    </row>
    <row r="884">
      <c r="A884" s="50">
        <v>883.0</v>
      </c>
      <c r="B884" s="72"/>
      <c r="C884" s="72"/>
      <c r="D884" s="107" t="s">
        <v>1887</v>
      </c>
      <c r="E884" s="107" t="s">
        <v>208</v>
      </c>
      <c r="F884" s="107">
        <v>19.0</v>
      </c>
      <c r="G884" s="11"/>
      <c r="I884" t="str">
        <f>IFERROR(VLOOKUP(D884,'2020 Points'!Q:R,2,0),)</f>
        <v/>
      </c>
    </row>
    <row r="885">
      <c r="A885" s="50">
        <v>884.0</v>
      </c>
      <c r="B885" s="50">
        <v>919.0</v>
      </c>
      <c r="C885" s="70" t="s">
        <v>133</v>
      </c>
      <c r="D885" s="107" t="s">
        <v>12366</v>
      </c>
      <c r="E885" s="107" t="s">
        <v>12294</v>
      </c>
      <c r="F885" s="107">
        <v>19.0</v>
      </c>
      <c r="G885" s="11"/>
      <c r="I885" t="str">
        <f>IFERROR(VLOOKUP(D885,'2020 Points'!Q:R,2,0),)</f>
        <v/>
      </c>
    </row>
    <row r="886">
      <c r="A886" s="50">
        <v>885.0</v>
      </c>
      <c r="B886" s="50">
        <v>651.0</v>
      </c>
      <c r="C886" s="71" t="s">
        <v>1157</v>
      </c>
      <c r="D886" s="107" t="s">
        <v>3570</v>
      </c>
      <c r="E886" s="107" t="s">
        <v>8830</v>
      </c>
      <c r="F886" s="107">
        <v>19.0</v>
      </c>
      <c r="G886" s="11"/>
      <c r="I886" t="str">
        <f>IFERROR(VLOOKUP(D886,'2020 Points'!Q:R,2,0),)</f>
        <v/>
      </c>
    </row>
    <row r="887">
      <c r="A887" s="50">
        <v>886.0</v>
      </c>
      <c r="B887" s="50">
        <v>1093.0</v>
      </c>
      <c r="C887" s="70" t="s">
        <v>4935</v>
      </c>
      <c r="D887" s="107" t="s">
        <v>317</v>
      </c>
      <c r="E887" s="107" t="s">
        <v>139</v>
      </c>
      <c r="F887" s="107">
        <v>19.0</v>
      </c>
      <c r="G887" s="11"/>
      <c r="I887" t="str">
        <f>IFERROR(VLOOKUP(D887,'2020 Points'!Q:R,2,0),)</f>
        <v/>
      </c>
    </row>
    <row r="888">
      <c r="A888" s="50">
        <v>887.0</v>
      </c>
      <c r="B888" s="50">
        <v>1337.0</v>
      </c>
      <c r="C888" s="70" t="s">
        <v>5358</v>
      </c>
      <c r="D888" s="107" t="s">
        <v>11611</v>
      </c>
      <c r="E888" s="107" t="s">
        <v>11615</v>
      </c>
      <c r="F888" s="107">
        <v>19.0</v>
      </c>
      <c r="G888" s="11"/>
      <c r="I888" t="str">
        <f>IFERROR(VLOOKUP(D888,'2020 Points'!Q:R,2,0),)</f>
        <v/>
      </c>
    </row>
    <row r="889">
      <c r="A889" s="50">
        <v>888.0</v>
      </c>
      <c r="B889" s="50">
        <v>1135.0</v>
      </c>
      <c r="C889" s="70" t="s">
        <v>4451</v>
      </c>
      <c r="D889" s="107" t="s">
        <v>4225</v>
      </c>
      <c r="E889" s="107" t="s">
        <v>12237</v>
      </c>
      <c r="F889" s="107">
        <v>19.0</v>
      </c>
      <c r="G889" s="11"/>
      <c r="I889" t="str">
        <f>IFERROR(VLOOKUP(D889,'2020 Points'!Q:R,2,0),)</f>
        <v/>
      </c>
    </row>
    <row r="890">
      <c r="A890" s="50">
        <v>889.0</v>
      </c>
      <c r="B890" s="50">
        <v>665.0</v>
      </c>
      <c r="C890" s="71" t="s">
        <v>788</v>
      </c>
      <c r="D890" s="107" t="s">
        <v>2897</v>
      </c>
      <c r="E890" s="107" t="s">
        <v>12367</v>
      </c>
      <c r="F890" s="107">
        <v>19.0</v>
      </c>
      <c r="G890" s="11"/>
      <c r="I890" t="str">
        <f>IFERROR(VLOOKUP(D890,'2020 Points'!Q:R,2,0),)</f>
        <v/>
      </c>
    </row>
    <row r="891">
      <c r="A891" s="50">
        <v>890.0</v>
      </c>
      <c r="B891" s="72"/>
      <c r="C891" s="72"/>
      <c r="D891" s="107" t="s">
        <v>631</v>
      </c>
      <c r="E891" s="107" t="s">
        <v>8605</v>
      </c>
      <c r="F891" s="107">
        <v>19.0</v>
      </c>
      <c r="G891" s="11"/>
      <c r="I891" t="str">
        <f>IFERROR(VLOOKUP(D891,'2020 Points'!Q:R,2,0),)</f>
        <v/>
      </c>
    </row>
    <row r="892">
      <c r="A892" s="50">
        <v>891.0</v>
      </c>
      <c r="B892" s="72"/>
      <c r="C892" s="72"/>
      <c r="D892" s="107" t="s">
        <v>12368</v>
      </c>
      <c r="E892" s="72"/>
      <c r="F892" s="107">
        <v>19.0</v>
      </c>
      <c r="G892" s="11"/>
      <c r="I892" t="str">
        <f>IFERROR(VLOOKUP(D892,'2020 Points'!Q:R,2,0),)</f>
        <v/>
      </c>
    </row>
    <row r="893">
      <c r="A893" s="50">
        <v>892.0</v>
      </c>
      <c r="B893" s="50">
        <v>2502.0</v>
      </c>
      <c r="C893" s="70" t="s">
        <v>5473</v>
      </c>
      <c r="D893" s="107" t="s">
        <v>11508</v>
      </c>
      <c r="E893" s="107" t="s">
        <v>4373</v>
      </c>
      <c r="F893" s="107">
        <v>19.0</v>
      </c>
      <c r="G893" s="11"/>
      <c r="I893" t="str">
        <f>IFERROR(VLOOKUP(D893,'2020 Points'!Q:R,2,0),)</f>
        <v/>
      </c>
    </row>
    <row r="894">
      <c r="A894" s="50">
        <v>893.0</v>
      </c>
      <c r="B894" s="72"/>
      <c r="C894" s="72"/>
      <c r="D894" s="107" t="s">
        <v>1770</v>
      </c>
      <c r="E894" s="107" t="s">
        <v>1350</v>
      </c>
      <c r="F894" s="107">
        <v>19.0</v>
      </c>
      <c r="G894" s="11"/>
      <c r="I894" t="str">
        <f>IFERROR(VLOOKUP(D894,'2020 Points'!Q:R,2,0),)</f>
        <v/>
      </c>
    </row>
    <row r="895">
      <c r="A895" s="50">
        <v>894.0</v>
      </c>
      <c r="B895" s="50">
        <v>1938.0</v>
      </c>
      <c r="C895" s="70" t="s">
        <v>12369</v>
      </c>
      <c r="D895" s="107" t="s">
        <v>428</v>
      </c>
      <c r="E895" s="107" t="s">
        <v>208</v>
      </c>
      <c r="F895" s="107">
        <v>19.0</v>
      </c>
      <c r="G895" s="11"/>
      <c r="I895" t="str">
        <f>IFERROR(VLOOKUP(D895,'2020 Points'!Q:R,2,0),)</f>
        <v/>
      </c>
    </row>
    <row r="896">
      <c r="A896" s="50">
        <v>895.0</v>
      </c>
      <c r="B896" s="50">
        <v>1252.0</v>
      </c>
      <c r="C896" s="70" t="s">
        <v>4562</v>
      </c>
      <c r="D896" s="107" t="s">
        <v>11301</v>
      </c>
      <c r="E896" s="107" t="s">
        <v>10758</v>
      </c>
      <c r="F896" s="107">
        <v>18.0</v>
      </c>
      <c r="G896" s="11"/>
      <c r="I896" t="str">
        <f>IFERROR(VLOOKUP(D896,'2020 Points'!Q:R,2,0),)</f>
        <v/>
      </c>
    </row>
    <row r="897">
      <c r="A897" s="50">
        <v>896.0</v>
      </c>
      <c r="B897" s="50">
        <v>900.0</v>
      </c>
      <c r="C897" s="70" t="s">
        <v>470</v>
      </c>
      <c r="D897" s="107" t="s">
        <v>10921</v>
      </c>
      <c r="E897" s="107" t="s">
        <v>11219</v>
      </c>
      <c r="F897" s="107">
        <v>18.0</v>
      </c>
      <c r="G897" s="11"/>
      <c r="I897" t="str">
        <f>IFERROR(VLOOKUP(D897,'2020 Points'!Q:R,2,0),)</f>
        <v/>
      </c>
    </row>
    <row r="898">
      <c r="A898" s="50">
        <v>897.0</v>
      </c>
      <c r="B898" s="72"/>
      <c r="C898" s="72"/>
      <c r="D898" s="107" t="s">
        <v>12370</v>
      </c>
      <c r="E898" s="107" t="s">
        <v>6025</v>
      </c>
      <c r="F898" s="107">
        <v>18.0</v>
      </c>
      <c r="G898" s="11"/>
      <c r="I898" t="str">
        <f>IFERROR(VLOOKUP(D898,'2020 Points'!Q:R,2,0),)</f>
        <v/>
      </c>
    </row>
    <row r="899">
      <c r="A899" s="50">
        <v>898.0</v>
      </c>
      <c r="B899" s="50">
        <v>229.0</v>
      </c>
      <c r="C899" s="71" t="s">
        <v>5494</v>
      </c>
      <c r="D899" s="107" t="s">
        <v>12371</v>
      </c>
      <c r="E899" s="107" t="s">
        <v>12220</v>
      </c>
      <c r="F899" s="107">
        <v>18.0</v>
      </c>
      <c r="G899" s="11"/>
      <c r="I899" t="str">
        <f>IFERROR(VLOOKUP(D899,'2020 Points'!Q:R,2,0),)</f>
        <v/>
      </c>
    </row>
    <row r="900">
      <c r="A900" s="50">
        <v>899.0</v>
      </c>
      <c r="B900" s="50">
        <v>2011.0</v>
      </c>
      <c r="C900" s="70" t="s">
        <v>4882</v>
      </c>
      <c r="D900" s="107" t="s">
        <v>2337</v>
      </c>
      <c r="E900" s="72"/>
      <c r="F900" s="107">
        <v>18.0</v>
      </c>
      <c r="G900" s="11"/>
      <c r="I900" t="str">
        <f>IFERROR(VLOOKUP(D900,'2020 Points'!Q:R,2,0),)</f>
        <v/>
      </c>
    </row>
    <row r="901">
      <c r="A901" s="50">
        <v>900.0</v>
      </c>
      <c r="B901" s="50">
        <v>603.0</v>
      </c>
      <c r="C901" s="71" t="s">
        <v>4508</v>
      </c>
      <c r="D901" s="107" t="s">
        <v>10837</v>
      </c>
      <c r="E901" s="107" t="s">
        <v>11209</v>
      </c>
      <c r="F901" s="107">
        <v>18.0</v>
      </c>
      <c r="G901" s="11"/>
      <c r="I901" t="str">
        <f>IFERROR(VLOOKUP(D901,'2020 Points'!Q:R,2,0),)</f>
        <v/>
      </c>
    </row>
    <row r="902">
      <c r="A902" s="50">
        <v>901.0</v>
      </c>
      <c r="B902" s="50">
        <v>762.0</v>
      </c>
      <c r="C902" s="71" t="s">
        <v>4839</v>
      </c>
      <c r="D902" s="107" t="s">
        <v>11315</v>
      </c>
      <c r="E902" s="107" t="s">
        <v>11209</v>
      </c>
      <c r="F902" s="107">
        <v>18.0</v>
      </c>
      <c r="G902" s="11"/>
      <c r="I902" t="str">
        <f>IFERROR(VLOOKUP(D902,'2020 Points'!Q:R,2,0),)</f>
        <v/>
      </c>
    </row>
    <row r="903">
      <c r="A903" s="50">
        <v>902.0</v>
      </c>
      <c r="B903" s="50">
        <v>352.0</v>
      </c>
      <c r="C903" s="71" t="s">
        <v>4932</v>
      </c>
      <c r="D903" s="107" t="s">
        <v>2493</v>
      </c>
      <c r="E903" s="107" t="s">
        <v>5399</v>
      </c>
      <c r="F903" s="107">
        <v>18.0</v>
      </c>
      <c r="G903" s="11"/>
      <c r="I903" t="str">
        <f>IFERROR(VLOOKUP(D903,'2020 Points'!Q:R,2,0),)</f>
        <v/>
      </c>
    </row>
    <row r="904">
      <c r="A904" s="50">
        <v>903.0</v>
      </c>
      <c r="B904" s="50">
        <v>674.0</v>
      </c>
      <c r="C904" s="71" t="s">
        <v>1520</v>
      </c>
      <c r="D904" s="107" t="s">
        <v>10825</v>
      </c>
      <c r="E904" s="107" t="s">
        <v>10758</v>
      </c>
      <c r="F904" s="107">
        <v>18.0</v>
      </c>
      <c r="G904" s="11"/>
      <c r="I904" t="str">
        <f>IFERROR(VLOOKUP(D904,'2020 Points'!Q:R,2,0),)</f>
        <v/>
      </c>
    </row>
    <row r="905">
      <c r="A905" s="50">
        <v>904.0</v>
      </c>
      <c r="B905" s="50">
        <v>707.0</v>
      </c>
      <c r="C905" s="71" t="s">
        <v>4456</v>
      </c>
      <c r="D905" s="107" t="s">
        <v>1249</v>
      </c>
      <c r="E905" s="107" t="s">
        <v>8594</v>
      </c>
      <c r="F905" s="107">
        <v>18.0</v>
      </c>
      <c r="G905" s="11"/>
      <c r="I905" t="str">
        <f>IFERROR(VLOOKUP(D905,'2020 Points'!Q:R,2,0),)</f>
        <v/>
      </c>
    </row>
    <row r="906">
      <c r="A906" s="50">
        <v>905.0</v>
      </c>
      <c r="B906" s="50">
        <v>1775.0</v>
      </c>
      <c r="C906" s="70" t="s">
        <v>12372</v>
      </c>
      <c r="D906" s="107" t="s">
        <v>12373</v>
      </c>
      <c r="E906" s="107" t="s">
        <v>9918</v>
      </c>
      <c r="F906" s="107">
        <v>18.0</v>
      </c>
      <c r="G906" s="11"/>
      <c r="I906" t="str">
        <f>IFERROR(VLOOKUP(D906,'2020 Points'!Q:R,2,0),)</f>
        <v/>
      </c>
    </row>
    <row r="907">
      <c r="A907" s="50">
        <v>906.0</v>
      </c>
      <c r="B907" s="50">
        <v>2441.0</v>
      </c>
      <c r="C907" s="70" t="s">
        <v>12226</v>
      </c>
      <c r="D907" s="107" t="s">
        <v>370</v>
      </c>
      <c r="E907" s="107" t="s">
        <v>8605</v>
      </c>
      <c r="F907" s="107">
        <v>18.0</v>
      </c>
      <c r="G907" s="11"/>
      <c r="I907" t="str">
        <f>IFERROR(VLOOKUP(D907,'2020 Points'!Q:R,2,0),)</f>
        <v/>
      </c>
    </row>
    <row r="908">
      <c r="A908" s="50">
        <v>907.0</v>
      </c>
      <c r="B908" s="50">
        <v>513.0</v>
      </c>
      <c r="C908" s="71" t="s">
        <v>1155</v>
      </c>
      <c r="D908" s="107" t="s">
        <v>1553</v>
      </c>
      <c r="E908" s="107" t="s">
        <v>12259</v>
      </c>
      <c r="F908" s="107">
        <v>18.0</v>
      </c>
      <c r="G908" s="11"/>
      <c r="I908" t="str">
        <f>IFERROR(VLOOKUP(D908,'2020 Points'!Q:R,2,0),)</f>
        <v/>
      </c>
    </row>
    <row r="909">
      <c r="A909" s="50">
        <v>908.0</v>
      </c>
      <c r="B909" s="50">
        <v>368.0</v>
      </c>
      <c r="C909" s="71" t="s">
        <v>1665</v>
      </c>
      <c r="D909" s="107" t="s">
        <v>11292</v>
      </c>
      <c r="E909" s="107" t="s">
        <v>9918</v>
      </c>
      <c r="F909" s="107">
        <v>18.0</v>
      </c>
      <c r="G909" s="11"/>
      <c r="I909" t="str">
        <f>IFERROR(VLOOKUP(D909,'2020 Points'!Q:R,2,0),)</f>
        <v/>
      </c>
    </row>
    <row r="910">
      <c r="A910" s="50">
        <v>909.0</v>
      </c>
      <c r="B910" s="50">
        <v>1411.0</v>
      </c>
      <c r="C910" s="70" t="s">
        <v>5930</v>
      </c>
      <c r="D910" s="107" t="s">
        <v>3461</v>
      </c>
      <c r="E910" s="107" t="s">
        <v>9945</v>
      </c>
      <c r="F910" s="107">
        <v>17.0</v>
      </c>
      <c r="G910" s="11"/>
      <c r="I910" t="str">
        <f>IFERROR(VLOOKUP(D910,'2020 Points'!Q:R,2,0),)</f>
        <v/>
      </c>
    </row>
    <row r="911">
      <c r="A911" s="50">
        <v>910.0</v>
      </c>
      <c r="B911" s="50">
        <v>2232.0</v>
      </c>
      <c r="C911" s="70" t="s">
        <v>5465</v>
      </c>
      <c r="D911" s="107" t="s">
        <v>2704</v>
      </c>
      <c r="E911" s="107" t="s">
        <v>11310</v>
      </c>
      <c r="F911" s="107">
        <v>17.0</v>
      </c>
      <c r="G911" s="11"/>
      <c r="I911" t="str">
        <f>IFERROR(VLOOKUP(D911,'2020 Points'!Q:R,2,0),)</f>
        <v/>
      </c>
    </row>
    <row r="912">
      <c r="A912" s="50">
        <v>911.0</v>
      </c>
      <c r="B912" s="72"/>
      <c r="C912" s="72"/>
      <c r="D912" s="107" t="s">
        <v>11557</v>
      </c>
      <c r="E912" s="72"/>
      <c r="F912" s="107">
        <v>17.0</v>
      </c>
      <c r="G912" s="11"/>
      <c r="I912" t="str">
        <f>IFERROR(VLOOKUP(D912,'2020 Points'!Q:R,2,0),)</f>
        <v/>
      </c>
    </row>
    <row r="913">
      <c r="A913" s="50">
        <v>912.0</v>
      </c>
      <c r="B913" s="50">
        <v>281.0</v>
      </c>
      <c r="C913" s="71" t="s">
        <v>6074</v>
      </c>
      <c r="D913" s="107" t="s">
        <v>12374</v>
      </c>
      <c r="E913" s="107" t="s">
        <v>9925</v>
      </c>
      <c r="F913" s="107">
        <v>17.0</v>
      </c>
      <c r="G913" s="11"/>
      <c r="I913" t="str">
        <f>IFERROR(VLOOKUP(D913,'2020 Points'!Q:R,2,0),)</f>
        <v/>
      </c>
    </row>
    <row r="914">
      <c r="A914" s="50">
        <v>913.0</v>
      </c>
      <c r="B914" s="50">
        <v>476.0</v>
      </c>
      <c r="C914" s="71" t="s">
        <v>9084</v>
      </c>
      <c r="D914" s="107" t="s">
        <v>10873</v>
      </c>
      <c r="E914" s="107" t="s">
        <v>8789</v>
      </c>
      <c r="F914" s="107">
        <v>17.0</v>
      </c>
      <c r="G914" s="11"/>
      <c r="I914" t="str">
        <f>IFERROR(VLOOKUP(D914,'2020 Points'!Q:R,2,0),)</f>
        <v/>
      </c>
    </row>
    <row r="915">
      <c r="A915" s="50">
        <v>914.0</v>
      </c>
      <c r="B915" s="72"/>
      <c r="C915" s="72"/>
      <c r="D915" s="107" t="s">
        <v>4057</v>
      </c>
      <c r="E915" s="107" t="s">
        <v>4612</v>
      </c>
      <c r="F915" s="107">
        <v>17.0</v>
      </c>
      <c r="G915" s="11"/>
      <c r="I915" t="str">
        <f>IFERROR(VLOOKUP(D915,'2020 Points'!Q:R,2,0),)</f>
        <v/>
      </c>
    </row>
    <row r="916">
      <c r="A916" s="50">
        <v>915.0</v>
      </c>
      <c r="B916" s="72"/>
      <c r="C916" s="72"/>
      <c r="D916" s="107" t="s">
        <v>1998</v>
      </c>
      <c r="E916" s="107" t="s">
        <v>9091</v>
      </c>
      <c r="F916" s="107">
        <v>17.0</v>
      </c>
      <c r="G916" s="11"/>
      <c r="I916" t="str">
        <f>IFERROR(VLOOKUP(D916,'2020 Points'!Q:R,2,0),)</f>
        <v/>
      </c>
    </row>
    <row r="917">
      <c r="A917" s="50">
        <v>916.0</v>
      </c>
      <c r="B917" s="50">
        <v>2099.0</v>
      </c>
      <c r="C917" s="70" t="s">
        <v>5873</v>
      </c>
      <c r="D917" s="107" t="s">
        <v>12375</v>
      </c>
      <c r="E917" s="72"/>
      <c r="F917" s="107">
        <v>17.0</v>
      </c>
      <c r="G917" s="11"/>
      <c r="I917" t="str">
        <f>IFERROR(VLOOKUP(D917,'2020 Points'!Q:R,2,0),)</f>
        <v/>
      </c>
    </row>
    <row r="918">
      <c r="A918" s="50">
        <v>917.0</v>
      </c>
      <c r="B918" s="50">
        <v>1976.0</v>
      </c>
      <c r="C918" s="70" t="s">
        <v>1452</v>
      </c>
      <c r="D918" s="107" t="s">
        <v>11305</v>
      </c>
      <c r="E918" s="107" t="s">
        <v>4643</v>
      </c>
      <c r="F918" s="107">
        <v>17.0</v>
      </c>
      <c r="G918" s="11"/>
      <c r="I918" t="str">
        <f>IFERROR(VLOOKUP(D918,'2020 Points'!Q:R,2,0),)</f>
        <v/>
      </c>
    </row>
    <row r="919">
      <c r="A919" s="50">
        <v>918.0</v>
      </c>
      <c r="B919" s="50">
        <v>835.0</v>
      </c>
      <c r="C919" s="71" t="s">
        <v>543</v>
      </c>
      <c r="D919" s="107" t="s">
        <v>12376</v>
      </c>
      <c r="E919" s="107" t="s">
        <v>9947</v>
      </c>
      <c r="F919" s="107">
        <v>17.0</v>
      </c>
      <c r="G919" s="11"/>
      <c r="I919" t="str">
        <f>IFERROR(VLOOKUP(D919,'2020 Points'!Q:R,2,0),)</f>
        <v/>
      </c>
    </row>
    <row r="920">
      <c r="A920" s="50">
        <v>919.0</v>
      </c>
      <c r="B920" s="50">
        <v>1496.0</v>
      </c>
      <c r="C920" s="70" t="s">
        <v>4561</v>
      </c>
      <c r="D920" s="107" t="s">
        <v>12377</v>
      </c>
      <c r="E920" s="107" t="s">
        <v>12220</v>
      </c>
      <c r="F920" s="107">
        <v>17.0</v>
      </c>
      <c r="G920" s="11"/>
      <c r="I920" t="str">
        <f>IFERROR(VLOOKUP(D920,'2020 Points'!Q:R,2,0),)</f>
        <v/>
      </c>
    </row>
    <row r="921">
      <c r="A921" s="50">
        <v>920.0</v>
      </c>
      <c r="B921" s="72"/>
      <c r="C921" s="72"/>
      <c r="D921" s="107" t="s">
        <v>2043</v>
      </c>
      <c r="E921" s="72"/>
      <c r="F921" s="107">
        <v>17.0</v>
      </c>
      <c r="G921" s="11"/>
      <c r="I921" t="str">
        <f>IFERROR(VLOOKUP(D921,'2020 Points'!Q:R,2,0),)</f>
        <v/>
      </c>
    </row>
    <row r="922">
      <c r="A922" s="50">
        <v>921.0</v>
      </c>
      <c r="B922" s="50">
        <v>437.0</v>
      </c>
      <c r="C922" s="71" t="s">
        <v>10136</v>
      </c>
      <c r="D922" s="107" t="s">
        <v>2352</v>
      </c>
      <c r="E922" s="107" t="s">
        <v>12246</v>
      </c>
      <c r="F922" s="107">
        <v>17.0</v>
      </c>
      <c r="G922" s="11"/>
      <c r="I922" t="str">
        <f>IFERROR(VLOOKUP(D922,'2020 Points'!Q:R,2,0),)</f>
        <v/>
      </c>
    </row>
    <row r="923">
      <c r="A923" s="50">
        <v>922.0</v>
      </c>
      <c r="B923" s="72"/>
      <c r="C923" s="72"/>
      <c r="D923" s="107" t="s">
        <v>12378</v>
      </c>
      <c r="E923" s="72"/>
      <c r="F923" s="107">
        <v>17.0</v>
      </c>
      <c r="G923" s="11"/>
      <c r="I923" t="str">
        <f>IFERROR(VLOOKUP(D923,'2020 Points'!Q:R,2,0),)</f>
        <v/>
      </c>
    </row>
    <row r="924">
      <c r="A924" s="50">
        <v>923.0</v>
      </c>
      <c r="B924" s="50">
        <v>702.0</v>
      </c>
      <c r="C924" s="71" t="s">
        <v>854</v>
      </c>
      <c r="D924" s="107" t="s">
        <v>10892</v>
      </c>
      <c r="E924" s="107" t="s">
        <v>115</v>
      </c>
      <c r="F924" s="107">
        <v>17.0</v>
      </c>
      <c r="G924" s="11"/>
      <c r="I924" t="str">
        <f>IFERROR(VLOOKUP(D924,'2020 Points'!Q:R,2,0),)</f>
        <v/>
      </c>
    </row>
    <row r="925">
      <c r="A925" s="50">
        <v>924.0</v>
      </c>
      <c r="B925" s="50">
        <v>1540.0</v>
      </c>
      <c r="C925" s="70" t="s">
        <v>6117</v>
      </c>
      <c r="D925" s="107" t="s">
        <v>11858</v>
      </c>
      <c r="E925" s="107" t="s">
        <v>11226</v>
      </c>
      <c r="F925" s="107">
        <v>17.0</v>
      </c>
      <c r="G925" s="11"/>
      <c r="I925" t="str">
        <f>IFERROR(VLOOKUP(D925,'2020 Points'!Q:R,2,0),)</f>
        <v/>
      </c>
    </row>
    <row r="926">
      <c r="A926" s="50">
        <v>925.0</v>
      </c>
      <c r="B926" s="50">
        <v>2201.0</v>
      </c>
      <c r="C926" s="70" t="s">
        <v>10001</v>
      </c>
      <c r="D926" s="107" t="s">
        <v>1207</v>
      </c>
      <c r="E926" s="107" t="s">
        <v>12240</v>
      </c>
      <c r="F926" s="107">
        <v>17.0</v>
      </c>
      <c r="G926" s="11"/>
      <c r="I926" t="str">
        <f>IFERROR(VLOOKUP(D926,'2020 Points'!Q:R,2,0),)</f>
        <v/>
      </c>
    </row>
    <row r="927">
      <c r="A927" s="50">
        <v>926.0</v>
      </c>
      <c r="B927" s="50">
        <v>1364.0</v>
      </c>
      <c r="C927" s="70" t="s">
        <v>4646</v>
      </c>
      <c r="D927" s="107" t="s">
        <v>12379</v>
      </c>
      <c r="E927" s="72"/>
      <c r="F927" s="107">
        <v>17.0</v>
      </c>
      <c r="G927" s="11"/>
      <c r="I927" t="str">
        <f>IFERROR(VLOOKUP(D927,'2020 Points'!Q:R,2,0),)</f>
        <v/>
      </c>
    </row>
    <row r="928">
      <c r="A928" s="50">
        <v>927.0</v>
      </c>
      <c r="B928" s="72"/>
      <c r="C928" s="72"/>
      <c r="D928" s="107" t="s">
        <v>3947</v>
      </c>
      <c r="E928" s="107" t="s">
        <v>5946</v>
      </c>
      <c r="F928" s="107">
        <v>17.0</v>
      </c>
      <c r="G928" s="11"/>
      <c r="I928" t="str">
        <f>IFERROR(VLOOKUP(D928,'2020 Points'!Q:R,2,0),)</f>
        <v/>
      </c>
    </row>
    <row r="929">
      <c r="A929" s="50">
        <v>928.0</v>
      </c>
      <c r="B929" s="72"/>
      <c r="C929" s="72"/>
      <c r="D929" s="107" t="s">
        <v>1030</v>
      </c>
      <c r="E929" s="107" t="s">
        <v>9928</v>
      </c>
      <c r="F929" s="107">
        <v>17.0</v>
      </c>
      <c r="G929" s="11"/>
      <c r="I929" t="str">
        <f>IFERROR(VLOOKUP(D929,'2020 Points'!Q:R,2,0),)</f>
        <v/>
      </c>
    </row>
    <row r="930">
      <c r="A930" s="50">
        <v>929.0</v>
      </c>
      <c r="B930" s="50">
        <v>1634.0</v>
      </c>
      <c r="C930" s="70" t="s">
        <v>1057</v>
      </c>
      <c r="D930" s="107" t="s">
        <v>187</v>
      </c>
      <c r="E930" s="107" t="s">
        <v>9945</v>
      </c>
      <c r="F930" s="107">
        <v>17.0</v>
      </c>
      <c r="G930" s="11"/>
      <c r="I930" t="str">
        <f>IFERROR(VLOOKUP(D930,'2020 Points'!Q:R,2,0),)</f>
        <v/>
      </c>
    </row>
    <row r="931">
      <c r="A931" s="50">
        <v>930.0</v>
      </c>
      <c r="B931" s="50">
        <v>1399.0</v>
      </c>
      <c r="C931" s="70" t="s">
        <v>5427</v>
      </c>
      <c r="D931" s="107" t="s">
        <v>2200</v>
      </c>
      <c r="E931" s="72"/>
      <c r="F931" s="107">
        <v>17.0</v>
      </c>
      <c r="G931" s="11"/>
      <c r="I931" t="str">
        <f>IFERROR(VLOOKUP(D931,'2020 Points'!Q:R,2,0),)</f>
        <v/>
      </c>
    </row>
    <row r="932">
      <c r="A932" s="50">
        <v>931.0</v>
      </c>
      <c r="B932" s="50">
        <v>1737.0</v>
      </c>
      <c r="C932" s="70" t="s">
        <v>12304</v>
      </c>
      <c r="D932" s="107" t="s">
        <v>1286</v>
      </c>
      <c r="E932" s="107" t="s">
        <v>8597</v>
      </c>
      <c r="F932" s="107">
        <v>17.0</v>
      </c>
      <c r="G932" s="11"/>
      <c r="I932" t="str">
        <f>IFERROR(VLOOKUP(D932,'2020 Points'!Q:R,2,0),)</f>
        <v/>
      </c>
    </row>
    <row r="933">
      <c r="A933" s="50">
        <v>932.0</v>
      </c>
      <c r="B933" s="50">
        <v>2329.0</v>
      </c>
      <c r="C933" s="70" t="s">
        <v>710</v>
      </c>
      <c r="D933" s="107" t="s">
        <v>11599</v>
      </c>
      <c r="E933" s="72"/>
      <c r="F933" s="107">
        <v>17.0</v>
      </c>
      <c r="G933" s="11"/>
      <c r="I933" t="str">
        <f>IFERROR(VLOOKUP(D933,'2020 Points'!Q:R,2,0),)</f>
        <v/>
      </c>
    </row>
    <row r="934">
      <c r="A934" s="50">
        <v>933.0</v>
      </c>
      <c r="B934" s="72"/>
      <c r="C934" s="72"/>
      <c r="D934" s="107" t="s">
        <v>12129</v>
      </c>
      <c r="E934" s="72"/>
      <c r="F934" s="107">
        <v>17.0</v>
      </c>
      <c r="G934" s="11"/>
      <c r="I934" t="str">
        <f>IFERROR(VLOOKUP(D934,'2020 Points'!Q:R,2,0),)</f>
        <v/>
      </c>
    </row>
    <row r="935">
      <c r="A935" s="50">
        <v>934.0</v>
      </c>
      <c r="B935" s="72"/>
      <c r="C935" s="72"/>
      <c r="D935" s="107" t="s">
        <v>12380</v>
      </c>
      <c r="E935" s="72"/>
      <c r="F935" s="107">
        <v>16.0</v>
      </c>
      <c r="G935" s="11"/>
      <c r="I935" t="str">
        <f>IFERROR(VLOOKUP(D935,'2020 Points'!Q:R,2,0),)</f>
        <v/>
      </c>
    </row>
    <row r="936">
      <c r="A936" s="50">
        <v>935.0</v>
      </c>
      <c r="B936" s="72"/>
      <c r="C936" s="72"/>
      <c r="D936" s="107" t="s">
        <v>101</v>
      </c>
      <c r="E936" s="107" t="s">
        <v>9951</v>
      </c>
      <c r="F936" s="107">
        <v>16.0</v>
      </c>
      <c r="G936" s="11"/>
      <c r="I936" t="str">
        <f>IFERROR(VLOOKUP(D936,'2020 Points'!Q:R,2,0),)</f>
        <v/>
      </c>
    </row>
    <row r="937">
      <c r="A937" s="50">
        <v>936.0</v>
      </c>
      <c r="B937" s="50">
        <v>653.0</v>
      </c>
      <c r="C937" s="71" t="s">
        <v>5330</v>
      </c>
      <c r="D937" s="107" t="s">
        <v>12381</v>
      </c>
      <c r="E937" s="107" t="s">
        <v>9931</v>
      </c>
      <c r="F937" s="107">
        <v>16.0</v>
      </c>
      <c r="G937" s="11"/>
      <c r="I937" t="str">
        <f>IFERROR(VLOOKUP(D937,'2020 Points'!Q:R,2,0),)</f>
        <v/>
      </c>
    </row>
    <row r="938">
      <c r="A938" s="50">
        <v>937.0</v>
      </c>
      <c r="B938" s="72"/>
      <c r="C938" s="72"/>
      <c r="D938" s="107" t="s">
        <v>921</v>
      </c>
      <c r="E938" s="107" t="s">
        <v>8633</v>
      </c>
      <c r="F938" s="107">
        <v>16.0</v>
      </c>
      <c r="G938" s="11"/>
      <c r="I938" t="str">
        <f>IFERROR(VLOOKUP(D938,'2020 Points'!Q:R,2,0),)</f>
        <v/>
      </c>
    </row>
    <row r="939">
      <c r="A939" s="50">
        <v>938.0</v>
      </c>
      <c r="B939" s="50">
        <v>2597.0</v>
      </c>
      <c r="C939" s="70" t="s">
        <v>12024</v>
      </c>
      <c r="D939" s="107" t="s">
        <v>11316</v>
      </c>
      <c r="E939" s="107" t="s">
        <v>8596</v>
      </c>
      <c r="F939" s="107">
        <v>16.0</v>
      </c>
      <c r="G939" s="11"/>
      <c r="I939" t="str">
        <f>IFERROR(VLOOKUP(D939,'2020 Points'!Q:R,2,0),)</f>
        <v/>
      </c>
    </row>
    <row r="940">
      <c r="A940" s="50">
        <v>939.0</v>
      </c>
      <c r="B940" s="50">
        <v>508.0</v>
      </c>
      <c r="C940" s="71" t="s">
        <v>8705</v>
      </c>
      <c r="D940" s="107" t="s">
        <v>2035</v>
      </c>
      <c r="E940" s="107" t="s">
        <v>12310</v>
      </c>
      <c r="F940" s="107">
        <v>16.0</v>
      </c>
      <c r="G940" s="11"/>
      <c r="I940" t="str">
        <f>IFERROR(VLOOKUP(D940,'2020 Points'!Q:R,2,0),)</f>
        <v/>
      </c>
    </row>
    <row r="941">
      <c r="A941" s="50">
        <v>940.0</v>
      </c>
      <c r="B941" s="50">
        <v>344.0</v>
      </c>
      <c r="C941" s="71" t="s">
        <v>5558</v>
      </c>
      <c r="D941" s="107" t="s">
        <v>12095</v>
      </c>
      <c r="E941" s="107" t="s">
        <v>4612</v>
      </c>
      <c r="F941" s="107">
        <v>16.0</v>
      </c>
      <c r="G941" s="11"/>
      <c r="I941" t="str">
        <f>IFERROR(VLOOKUP(D941,'2020 Points'!Q:R,2,0),)</f>
        <v/>
      </c>
    </row>
    <row r="942">
      <c r="A942" s="50">
        <v>941.0</v>
      </c>
      <c r="B942" s="72"/>
      <c r="C942" s="72"/>
      <c r="D942" s="107" t="s">
        <v>1078</v>
      </c>
      <c r="E942" s="107" t="s">
        <v>10758</v>
      </c>
      <c r="F942" s="107">
        <v>16.0</v>
      </c>
      <c r="G942" s="11"/>
      <c r="I942" t="str">
        <f>IFERROR(VLOOKUP(D942,'2020 Points'!Q:R,2,0),)</f>
        <v/>
      </c>
    </row>
    <row r="943">
      <c r="A943" s="50">
        <v>942.0</v>
      </c>
      <c r="B943" s="50">
        <v>1052.0</v>
      </c>
      <c r="C943" s="70" t="s">
        <v>4357</v>
      </c>
      <c r="D943" s="107" t="s">
        <v>11234</v>
      </c>
      <c r="E943" s="107" t="s">
        <v>12230</v>
      </c>
      <c r="F943" s="107">
        <v>16.0</v>
      </c>
      <c r="G943" s="11"/>
      <c r="I943" t="str">
        <f>IFERROR(VLOOKUP(D943,'2020 Points'!Q:R,2,0),)</f>
        <v/>
      </c>
    </row>
    <row r="944">
      <c r="A944" s="50">
        <v>943.0</v>
      </c>
      <c r="B944" s="72"/>
      <c r="C944" s="72"/>
      <c r="D944" s="107" t="s">
        <v>935</v>
      </c>
      <c r="E944" s="107" t="s">
        <v>12221</v>
      </c>
      <c r="F944" s="107">
        <v>16.0</v>
      </c>
      <c r="G944" s="11"/>
      <c r="I944" t="str">
        <f>IFERROR(VLOOKUP(D944,'2020 Points'!Q:R,2,0),)</f>
        <v/>
      </c>
    </row>
    <row r="945">
      <c r="A945" s="50">
        <v>944.0</v>
      </c>
      <c r="B945" s="50">
        <v>831.0</v>
      </c>
      <c r="C945" s="71" t="s">
        <v>735</v>
      </c>
      <c r="D945" s="107" t="s">
        <v>12382</v>
      </c>
      <c r="E945" s="107" t="s">
        <v>12218</v>
      </c>
      <c r="F945" s="107">
        <v>16.0</v>
      </c>
      <c r="G945" s="11"/>
      <c r="I945" t="str">
        <f>IFERROR(VLOOKUP(D945,'2020 Points'!Q:R,2,0),)</f>
        <v/>
      </c>
    </row>
    <row r="946">
      <c r="A946" s="50">
        <v>945.0</v>
      </c>
      <c r="B946" s="50">
        <v>1079.0</v>
      </c>
      <c r="C946" s="70" t="s">
        <v>437</v>
      </c>
      <c r="D946" s="107" t="s">
        <v>10938</v>
      </c>
      <c r="E946" s="107" t="s">
        <v>139</v>
      </c>
      <c r="F946" s="107">
        <v>16.0</v>
      </c>
      <c r="G946" s="11"/>
      <c r="I946" t="str">
        <f>IFERROR(VLOOKUP(D946,'2020 Points'!Q:R,2,0),)</f>
        <v/>
      </c>
    </row>
    <row r="947">
      <c r="A947" s="50">
        <v>946.0</v>
      </c>
      <c r="B947" s="50">
        <v>586.0</v>
      </c>
      <c r="C947" s="71" t="s">
        <v>5943</v>
      </c>
      <c r="D947" s="107" t="s">
        <v>2701</v>
      </c>
      <c r="E947" s="107" t="s">
        <v>139</v>
      </c>
      <c r="F947" s="107">
        <v>16.0</v>
      </c>
      <c r="G947" s="11"/>
      <c r="I947" t="str">
        <f>IFERROR(VLOOKUP(D947,'2020 Points'!Q:R,2,0),)</f>
        <v/>
      </c>
    </row>
    <row r="948">
      <c r="A948" s="50">
        <v>947.0</v>
      </c>
      <c r="B948" s="50">
        <v>1799.0</v>
      </c>
      <c r="C948" s="70" t="s">
        <v>5622</v>
      </c>
      <c r="D948" s="107" t="s">
        <v>183</v>
      </c>
      <c r="E948" s="107" t="s">
        <v>4851</v>
      </c>
      <c r="F948" s="107">
        <v>16.0</v>
      </c>
      <c r="G948" s="11"/>
      <c r="I948" t="str">
        <f>IFERROR(VLOOKUP(D948,'2020 Points'!Q:R,2,0),)</f>
        <v/>
      </c>
    </row>
    <row r="949">
      <c r="A949" s="50">
        <v>948.0</v>
      </c>
      <c r="B949" s="50">
        <v>2286.0</v>
      </c>
      <c r="C949" s="70" t="s">
        <v>12088</v>
      </c>
      <c r="D949" s="107" t="s">
        <v>11963</v>
      </c>
      <c r="E949" s="107" t="s">
        <v>12383</v>
      </c>
      <c r="F949" s="107">
        <v>16.0</v>
      </c>
      <c r="G949" s="11"/>
      <c r="I949" t="str">
        <f>IFERROR(VLOOKUP(D949,'2020 Points'!Q:R,2,0),)</f>
        <v/>
      </c>
    </row>
    <row r="950">
      <c r="A950" s="50">
        <v>949.0</v>
      </c>
      <c r="B950" s="50">
        <v>2494.0</v>
      </c>
      <c r="C950" s="70" t="s">
        <v>12384</v>
      </c>
      <c r="D950" s="107" t="s">
        <v>2810</v>
      </c>
      <c r="E950" s="72"/>
      <c r="F950" s="107">
        <v>16.0</v>
      </c>
      <c r="G950" s="11"/>
      <c r="I950" t="str">
        <f>IFERROR(VLOOKUP(D950,'2020 Points'!Q:R,2,0),)</f>
        <v/>
      </c>
    </row>
    <row r="951">
      <c r="A951" s="50">
        <v>950.0</v>
      </c>
      <c r="B951" s="72"/>
      <c r="C951" s="72"/>
      <c r="D951" s="107" t="s">
        <v>406</v>
      </c>
      <c r="E951" s="107" t="s">
        <v>8605</v>
      </c>
      <c r="F951" s="107">
        <v>16.0</v>
      </c>
      <c r="G951" s="11"/>
      <c r="I951" t="str">
        <f>IFERROR(VLOOKUP(D951,'2020 Points'!Q:R,2,0),)</f>
        <v/>
      </c>
    </row>
    <row r="952">
      <c r="A952" s="50">
        <v>951.0</v>
      </c>
      <c r="B952" s="50">
        <v>934.0</v>
      </c>
      <c r="C952" s="71" t="s">
        <v>701</v>
      </c>
      <c r="D952" s="107" t="s">
        <v>12385</v>
      </c>
      <c r="E952" s="107" t="s">
        <v>8594</v>
      </c>
      <c r="F952" s="107">
        <v>16.0</v>
      </c>
      <c r="G952" s="11"/>
      <c r="I952" t="str">
        <f>IFERROR(VLOOKUP(D952,'2020 Points'!Q:R,2,0),)</f>
        <v/>
      </c>
    </row>
    <row r="953">
      <c r="A953" s="50">
        <v>952.0</v>
      </c>
      <c r="B953" s="50">
        <v>1997.0</v>
      </c>
      <c r="C953" s="70" t="s">
        <v>8650</v>
      </c>
      <c r="D953" s="107" t="s">
        <v>12386</v>
      </c>
      <c r="E953" s="107" t="s">
        <v>12294</v>
      </c>
      <c r="F953" s="107">
        <v>16.0</v>
      </c>
      <c r="G953" s="11"/>
      <c r="I953" t="str">
        <f>IFERROR(VLOOKUP(D953,'2020 Points'!Q:R,2,0),)</f>
        <v/>
      </c>
    </row>
    <row r="954">
      <c r="A954" s="50">
        <v>953.0</v>
      </c>
      <c r="B954" s="72"/>
      <c r="C954" s="72"/>
      <c r="D954" s="107" t="s">
        <v>12387</v>
      </c>
      <c r="E954" s="107" t="s">
        <v>12231</v>
      </c>
      <c r="F954" s="107">
        <v>16.0</v>
      </c>
      <c r="G954" s="11"/>
      <c r="I954" t="str">
        <f>IFERROR(VLOOKUP(D954,'2020 Points'!Q:R,2,0),)</f>
        <v/>
      </c>
    </row>
    <row r="955">
      <c r="A955" s="50">
        <v>954.0</v>
      </c>
      <c r="B955" s="50">
        <v>1365.0</v>
      </c>
      <c r="C955" s="70" t="s">
        <v>665</v>
      </c>
      <c r="D955" s="107" t="s">
        <v>12388</v>
      </c>
      <c r="E955" s="107" t="s">
        <v>324</v>
      </c>
      <c r="F955" s="107">
        <v>16.0</v>
      </c>
      <c r="G955" s="11"/>
      <c r="I955" t="str">
        <f>IFERROR(VLOOKUP(D955,'2020 Points'!Q:R,2,0),)</f>
        <v/>
      </c>
    </row>
    <row r="956">
      <c r="A956" s="50">
        <v>955.0</v>
      </c>
      <c r="B956" s="50">
        <v>2225.0</v>
      </c>
      <c r="C956" s="70" t="s">
        <v>12389</v>
      </c>
      <c r="D956" s="107" t="s">
        <v>2410</v>
      </c>
      <c r="E956" s="107" t="s">
        <v>115</v>
      </c>
      <c r="F956" s="107">
        <v>15.0</v>
      </c>
      <c r="G956" s="11"/>
      <c r="I956" t="str">
        <f>IFERROR(VLOOKUP(D956,'2020 Points'!Q:R,2,0),)</f>
        <v/>
      </c>
    </row>
    <row r="957">
      <c r="A957" s="50">
        <v>956.0</v>
      </c>
      <c r="B957" s="50">
        <v>154.0</v>
      </c>
      <c r="C957" s="71" t="s">
        <v>5658</v>
      </c>
      <c r="D957" s="107" t="s">
        <v>10854</v>
      </c>
      <c r="E957" s="107" t="s">
        <v>11204</v>
      </c>
      <c r="F957" s="107">
        <v>15.0</v>
      </c>
      <c r="G957" s="11"/>
      <c r="I957" t="str">
        <f>IFERROR(VLOOKUP(D957,'2020 Points'!Q:R,2,0),)</f>
        <v/>
      </c>
    </row>
    <row r="958">
      <c r="A958" s="50">
        <v>957.0</v>
      </c>
      <c r="B958" s="50">
        <v>805.0</v>
      </c>
      <c r="C958" s="71" t="s">
        <v>1014</v>
      </c>
      <c r="D958" s="107" t="s">
        <v>12390</v>
      </c>
      <c r="E958" s="107" t="s">
        <v>9959</v>
      </c>
      <c r="F958" s="107">
        <v>15.0</v>
      </c>
      <c r="G958" s="11"/>
      <c r="I958" t="str">
        <f>IFERROR(VLOOKUP(D958,'2020 Points'!Q:R,2,0),)</f>
        <v/>
      </c>
    </row>
    <row r="959">
      <c r="A959" s="50">
        <v>958.0</v>
      </c>
      <c r="B959" s="72"/>
      <c r="C959" s="72"/>
      <c r="D959" s="107" t="s">
        <v>12391</v>
      </c>
      <c r="E959" s="107" t="s">
        <v>4836</v>
      </c>
      <c r="F959" s="107">
        <v>15.0</v>
      </c>
      <c r="G959" s="11"/>
      <c r="I959" t="str">
        <f>IFERROR(VLOOKUP(D959,'2020 Points'!Q:R,2,0),)</f>
        <v/>
      </c>
    </row>
    <row r="960">
      <c r="A960" s="50">
        <v>959.0</v>
      </c>
      <c r="B960" s="50">
        <v>2430.0</v>
      </c>
      <c r="C960" s="70" t="s">
        <v>4402</v>
      </c>
      <c r="D960" s="107" t="s">
        <v>1929</v>
      </c>
      <c r="E960" s="72"/>
      <c r="F960" s="107">
        <v>15.0</v>
      </c>
      <c r="G960" s="11"/>
      <c r="I960" t="str">
        <f>IFERROR(VLOOKUP(D960,'2020 Points'!Q:R,2,0),)</f>
        <v/>
      </c>
    </row>
    <row r="961">
      <c r="A961" s="50">
        <v>960.0</v>
      </c>
      <c r="B961" s="50">
        <v>240.0</v>
      </c>
      <c r="C961" s="71" t="s">
        <v>9069</v>
      </c>
      <c r="D961" s="107" t="s">
        <v>10869</v>
      </c>
      <c r="E961" s="107" t="s">
        <v>12214</v>
      </c>
      <c r="F961" s="107">
        <v>15.0</v>
      </c>
      <c r="G961" s="11"/>
      <c r="I961" t="str">
        <f>IFERROR(VLOOKUP(D961,'2020 Points'!Q:R,2,0),)</f>
        <v/>
      </c>
    </row>
    <row r="962">
      <c r="A962" s="50">
        <v>961.0</v>
      </c>
      <c r="B962" s="72"/>
      <c r="C962" s="72"/>
      <c r="D962" s="107" t="s">
        <v>2650</v>
      </c>
      <c r="E962" s="72"/>
      <c r="F962" s="107">
        <v>15.0</v>
      </c>
      <c r="G962" s="11"/>
      <c r="I962" t="str">
        <f>IFERROR(VLOOKUP(D962,'2020 Points'!Q:R,2,0),)</f>
        <v/>
      </c>
    </row>
    <row r="963">
      <c r="A963" s="50">
        <v>962.0</v>
      </c>
      <c r="B963" s="50">
        <v>1844.0</v>
      </c>
      <c r="C963" s="70" t="s">
        <v>12392</v>
      </c>
      <c r="D963" s="107" t="s">
        <v>2776</v>
      </c>
      <c r="E963" s="72"/>
      <c r="F963" s="107">
        <v>15.0</v>
      </c>
      <c r="G963" s="11"/>
      <c r="I963" t="str">
        <f>IFERROR(VLOOKUP(D963,'2020 Points'!Q:R,2,0),)</f>
        <v/>
      </c>
    </row>
    <row r="964">
      <c r="A964" s="50">
        <v>963.0</v>
      </c>
      <c r="B964" s="72"/>
      <c r="C964" s="72"/>
      <c r="D964" s="107" t="s">
        <v>11428</v>
      </c>
      <c r="E964" s="72"/>
      <c r="F964" s="107">
        <v>15.0</v>
      </c>
      <c r="G964" s="11"/>
      <c r="I964" t="str">
        <f>IFERROR(VLOOKUP(D964,'2020 Points'!Q:R,2,0),)</f>
        <v/>
      </c>
    </row>
    <row r="965">
      <c r="A965" s="50">
        <v>964.0</v>
      </c>
      <c r="B965" s="50">
        <v>1767.0</v>
      </c>
      <c r="C965" s="70" t="s">
        <v>11057</v>
      </c>
      <c r="D965" s="107" t="s">
        <v>11635</v>
      </c>
      <c r="E965" s="107" t="s">
        <v>12230</v>
      </c>
      <c r="F965" s="107">
        <v>15.0</v>
      </c>
      <c r="G965" s="11"/>
      <c r="I965" t="str">
        <f>IFERROR(VLOOKUP(D965,'2020 Points'!Q:R,2,0),)</f>
        <v/>
      </c>
    </row>
    <row r="966">
      <c r="A966" s="50">
        <v>965.0</v>
      </c>
      <c r="B966" s="50">
        <v>371.0</v>
      </c>
      <c r="C966" s="71" t="s">
        <v>11999</v>
      </c>
      <c r="D966" s="107" t="s">
        <v>12393</v>
      </c>
      <c r="E966" s="107" t="s">
        <v>4683</v>
      </c>
      <c r="F966" s="107">
        <v>15.0</v>
      </c>
      <c r="G966" s="11"/>
      <c r="I966" t="str">
        <f>IFERROR(VLOOKUP(D966,'2020 Points'!Q:R,2,0),)</f>
        <v/>
      </c>
    </row>
    <row r="967">
      <c r="A967" s="50">
        <v>966.0</v>
      </c>
      <c r="B967" s="50">
        <v>951.0</v>
      </c>
      <c r="C967" s="71" t="s">
        <v>1226</v>
      </c>
      <c r="D967" s="107" t="s">
        <v>11761</v>
      </c>
      <c r="E967" s="72"/>
      <c r="F967" s="107">
        <v>15.0</v>
      </c>
      <c r="G967" s="11"/>
      <c r="I967" t="str">
        <f>IFERROR(VLOOKUP(D967,'2020 Points'!Q:R,2,0),)</f>
        <v/>
      </c>
    </row>
    <row r="968">
      <c r="A968" s="50">
        <v>967.0</v>
      </c>
      <c r="B968" s="50">
        <v>1560.0</v>
      </c>
      <c r="C968" s="70" t="s">
        <v>5475</v>
      </c>
      <c r="D968" s="107" t="s">
        <v>3704</v>
      </c>
      <c r="E968" s="72"/>
      <c r="F968" s="107">
        <v>15.0</v>
      </c>
      <c r="G968" s="11"/>
      <c r="I968" t="str">
        <f>IFERROR(VLOOKUP(D968,'2020 Points'!Q:R,2,0),)</f>
        <v/>
      </c>
    </row>
    <row r="969">
      <c r="A969" s="50">
        <v>968.0</v>
      </c>
      <c r="B969" s="50">
        <v>975.0</v>
      </c>
      <c r="C969" s="70" t="s">
        <v>196</v>
      </c>
      <c r="D969" s="107" t="s">
        <v>2445</v>
      </c>
      <c r="E969" s="107" t="s">
        <v>4923</v>
      </c>
      <c r="F969" s="107">
        <v>15.0</v>
      </c>
      <c r="G969" s="11"/>
      <c r="I969" t="str">
        <f>IFERROR(VLOOKUP(D969,'2020 Points'!Q:R,2,0),)</f>
        <v/>
      </c>
    </row>
    <row r="970">
      <c r="A970" s="50">
        <v>969.0</v>
      </c>
      <c r="B970" s="50">
        <v>2096.0</v>
      </c>
      <c r="C970" s="70" t="s">
        <v>8984</v>
      </c>
      <c r="D970" s="107" t="s">
        <v>12394</v>
      </c>
      <c r="E970" s="107" t="s">
        <v>12217</v>
      </c>
      <c r="F970" s="107">
        <v>15.0</v>
      </c>
      <c r="G970" s="11"/>
      <c r="I970" t="str">
        <f>IFERROR(VLOOKUP(D970,'2020 Points'!Q:R,2,0),)</f>
        <v/>
      </c>
    </row>
    <row r="971">
      <c r="A971" s="50">
        <v>970.0</v>
      </c>
      <c r="B971" s="50">
        <v>627.0</v>
      </c>
      <c r="C971" s="71" t="s">
        <v>5460</v>
      </c>
      <c r="D971" s="107" t="s">
        <v>11631</v>
      </c>
      <c r="E971" s="107" t="s">
        <v>12211</v>
      </c>
      <c r="F971" s="107">
        <v>15.0</v>
      </c>
      <c r="G971" s="11"/>
      <c r="I971" t="str">
        <f>IFERROR(VLOOKUP(D971,'2020 Points'!Q:R,2,0),)</f>
        <v/>
      </c>
    </row>
    <row r="972">
      <c r="A972" s="50">
        <v>971.0</v>
      </c>
      <c r="B972" s="72"/>
      <c r="C972" s="72"/>
      <c r="D972" s="107" t="s">
        <v>12395</v>
      </c>
      <c r="E972" s="107" t="s">
        <v>11562</v>
      </c>
      <c r="F972" s="107">
        <v>15.0</v>
      </c>
      <c r="G972" s="11"/>
      <c r="I972" t="str">
        <f>IFERROR(VLOOKUP(D972,'2020 Points'!Q:R,2,0),)</f>
        <v/>
      </c>
    </row>
    <row r="973">
      <c r="A973" s="50">
        <v>972.0</v>
      </c>
      <c r="B973" s="72"/>
      <c r="C973" s="72"/>
      <c r="D973" s="107" t="s">
        <v>4127</v>
      </c>
      <c r="E973" s="72"/>
      <c r="F973" s="107">
        <v>15.0</v>
      </c>
      <c r="G973" s="11"/>
      <c r="I973" t="str">
        <f>IFERROR(VLOOKUP(D973,'2020 Points'!Q:R,2,0),)</f>
        <v/>
      </c>
    </row>
    <row r="974">
      <c r="A974" s="50">
        <v>973.0</v>
      </c>
      <c r="B974" s="72"/>
      <c r="C974" s="72"/>
      <c r="D974" s="107" t="s">
        <v>12396</v>
      </c>
      <c r="E974" s="72"/>
      <c r="F974" s="107">
        <v>15.0</v>
      </c>
      <c r="G974" s="11"/>
      <c r="I974" t="str">
        <f>IFERROR(VLOOKUP(D974,'2020 Points'!Q:R,2,0),)</f>
        <v/>
      </c>
    </row>
    <row r="975">
      <c r="A975" s="50">
        <v>974.0</v>
      </c>
      <c r="B975" s="72"/>
      <c r="C975" s="72"/>
      <c r="D975" s="107" t="s">
        <v>3571</v>
      </c>
      <c r="E975" s="72"/>
      <c r="F975" s="107">
        <v>15.0</v>
      </c>
      <c r="G975" s="11"/>
      <c r="I975" t="str">
        <f>IFERROR(VLOOKUP(D975,'2020 Points'!Q:R,2,0),)</f>
        <v/>
      </c>
    </row>
    <row r="976">
      <c r="A976" s="50">
        <v>975.0</v>
      </c>
      <c r="B976" s="50">
        <v>1208.0</v>
      </c>
      <c r="C976" s="70" t="s">
        <v>5313</v>
      </c>
      <c r="D976" s="107" t="s">
        <v>11906</v>
      </c>
      <c r="E976" s="107" t="s">
        <v>12222</v>
      </c>
      <c r="F976" s="107">
        <v>15.0</v>
      </c>
      <c r="G976" s="11"/>
      <c r="I976" t="str">
        <f>IFERROR(VLOOKUP(D976,'2020 Points'!Q:R,2,0),)</f>
        <v/>
      </c>
    </row>
    <row r="977">
      <c r="A977" s="50">
        <v>976.0</v>
      </c>
      <c r="B977" s="50">
        <v>1830.0</v>
      </c>
      <c r="C977" s="70" t="s">
        <v>5576</v>
      </c>
      <c r="D977" s="107" t="s">
        <v>12397</v>
      </c>
      <c r="E977" s="72"/>
      <c r="F977" s="107">
        <v>15.0</v>
      </c>
      <c r="G977" s="11"/>
      <c r="I977" t="str">
        <f>IFERROR(VLOOKUP(D977,'2020 Points'!Q:R,2,0),)</f>
        <v/>
      </c>
    </row>
    <row r="978">
      <c r="A978" s="50">
        <v>977.0</v>
      </c>
      <c r="B978" s="50">
        <v>1487.0</v>
      </c>
      <c r="C978" s="70" t="s">
        <v>8771</v>
      </c>
      <c r="D978" s="107" t="s">
        <v>3771</v>
      </c>
      <c r="E978" s="72"/>
      <c r="F978" s="107">
        <v>15.0</v>
      </c>
      <c r="G978" s="11"/>
      <c r="I978" t="str">
        <f>IFERROR(VLOOKUP(D978,'2020 Points'!Q:R,2,0),)</f>
        <v/>
      </c>
    </row>
    <row r="979">
      <c r="A979" s="50">
        <v>978.0</v>
      </c>
      <c r="B979" s="50">
        <v>984.0</v>
      </c>
      <c r="C979" s="70" t="s">
        <v>241</v>
      </c>
      <c r="D979" s="107" t="s">
        <v>10817</v>
      </c>
      <c r="E979" s="107" t="s">
        <v>11300</v>
      </c>
      <c r="F979" s="107">
        <v>15.0</v>
      </c>
      <c r="G979" s="11"/>
      <c r="I979" t="str">
        <f>IFERROR(VLOOKUP(D979,'2020 Points'!Q:R,2,0),)</f>
        <v/>
      </c>
    </row>
    <row r="980">
      <c r="A980" s="50">
        <v>979.0</v>
      </c>
      <c r="B980" s="72"/>
      <c r="C980" s="72"/>
      <c r="D980" s="107" t="s">
        <v>552</v>
      </c>
      <c r="E980" s="72"/>
      <c r="F980" s="107">
        <v>15.0</v>
      </c>
      <c r="G980" s="11"/>
      <c r="I980" t="str">
        <f>IFERROR(VLOOKUP(D980,'2020 Points'!Q:R,2,0),)</f>
        <v/>
      </c>
    </row>
    <row r="981">
      <c r="A981" s="50">
        <v>980.0</v>
      </c>
      <c r="B981" s="50">
        <v>1495.0</v>
      </c>
      <c r="C981" s="70" t="s">
        <v>5331</v>
      </c>
      <c r="D981" s="107" t="s">
        <v>1870</v>
      </c>
      <c r="E981" s="107" t="s">
        <v>11219</v>
      </c>
      <c r="F981" s="107">
        <v>15.0</v>
      </c>
      <c r="G981" s="11"/>
      <c r="I981" t="str">
        <f>IFERROR(VLOOKUP(D981,'2020 Points'!Q:R,2,0),)</f>
        <v/>
      </c>
    </row>
    <row r="982">
      <c r="A982" s="50">
        <v>981.0</v>
      </c>
      <c r="B982" s="50">
        <v>679.0</v>
      </c>
      <c r="C982" s="71" t="s">
        <v>886</v>
      </c>
      <c r="D982" s="107" t="s">
        <v>26</v>
      </c>
      <c r="E982" s="107" t="s">
        <v>11266</v>
      </c>
      <c r="F982" s="107">
        <v>15.0</v>
      </c>
      <c r="G982" s="11"/>
      <c r="I982" t="str">
        <f>IFERROR(VLOOKUP(D982,'2020 Points'!Q:R,2,0),)</f>
        <v/>
      </c>
    </row>
    <row r="983">
      <c r="A983" s="50">
        <v>982.0</v>
      </c>
      <c r="B983" s="50">
        <v>393.0</v>
      </c>
      <c r="C983" s="71" t="s">
        <v>4861</v>
      </c>
      <c r="D983" s="107" t="s">
        <v>2898</v>
      </c>
      <c r="E983" s="107" t="s">
        <v>11311</v>
      </c>
      <c r="F983" s="107">
        <v>15.0</v>
      </c>
      <c r="G983" s="11"/>
      <c r="I983" t="str">
        <f>IFERROR(VLOOKUP(D983,'2020 Points'!Q:R,2,0),)</f>
        <v/>
      </c>
    </row>
    <row r="984">
      <c r="A984" s="50">
        <v>983.0</v>
      </c>
      <c r="B984" s="50">
        <v>2483.0</v>
      </c>
      <c r="C984" s="70" t="s">
        <v>12062</v>
      </c>
      <c r="D984" s="107" t="s">
        <v>12398</v>
      </c>
      <c r="E984" s="107" t="s">
        <v>11317</v>
      </c>
      <c r="F984" s="107">
        <v>15.0</v>
      </c>
      <c r="G984" s="11"/>
      <c r="I984" t="str">
        <f>IFERROR(VLOOKUP(D984,'2020 Points'!Q:R,2,0),)</f>
        <v/>
      </c>
    </row>
    <row r="985">
      <c r="A985" s="50">
        <v>984.0</v>
      </c>
      <c r="B985" s="50">
        <v>1886.0</v>
      </c>
      <c r="C985" s="70" t="s">
        <v>8635</v>
      </c>
      <c r="D985" s="107" t="s">
        <v>3700</v>
      </c>
      <c r="E985" s="72"/>
      <c r="F985" s="107">
        <v>15.0</v>
      </c>
      <c r="G985" s="11"/>
      <c r="I985" t="str">
        <f>IFERROR(VLOOKUP(D985,'2020 Points'!Q:R,2,0),)</f>
        <v/>
      </c>
    </row>
    <row r="986">
      <c r="A986" s="50">
        <v>985.0</v>
      </c>
      <c r="B986" s="50">
        <v>1235.0</v>
      </c>
      <c r="C986" s="70" t="s">
        <v>981</v>
      </c>
      <c r="D986" s="107" t="s">
        <v>3694</v>
      </c>
      <c r="E986" s="107" t="s">
        <v>588</v>
      </c>
      <c r="F986" s="107">
        <v>15.0</v>
      </c>
      <c r="G986" s="11"/>
      <c r="I986" t="str">
        <f>IFERROR(VLOOKUP(D986,'2020 Points'!Q:R,2,0),)</f>
        <v/>
      </c>
    </row>
    <row r="987">
      <c r="A987" s="50">
        <v>986.0</v>
      </c>
      <c r="B987" s="72"/>
      <c r="C987" s="72"/>
      <c r="D987" s="107" t="s">
        <v>2544</v>
      </c>
      <c r="E987" s="72"/>
      <c r="F987" s="107">
        <v>15.0</v>
      </c>
      <c r="G987" s="11"/>
      <c r="I987" t="str">
        <f>IFERROR(VLOOKUP(D987,'2020 Points'!Q:R,2,0),)</f>
        <v/>
      </c>
    </row>
    <row r="988">
      <c r="A988" s="50">
        <v>987.0</v>
      </c>
      <c r="B988" s="72"/>
      <c r="C988" s="72"/>
      <c r="D988" s="107" t="s">
        <v>2737</v>
      </c>
      <c r="E988" s="72"/>
      <c r="F988" s="107">
        <v>15.0</v>
      </c>
      <c r="G988" s="11"/>
      <c r="I988" t="str">
        <f>IFERROR(VLOOKUP(D988,'2020 Points'!Q:R,2,0),)</f>
        <v/>
      </c>
    </row>
    <row r="989">
      <c r="A989" s="50">
        <v>988.0</v>
      </c>
      <c r="B989" s="50">
        <v>182.0</v>
      </c>
      <c r="C989" s="71" t="s">
        <v>12069</v>
      </c>
      <c r="D989" s="107" t="s">
        <v>11333</v>
      </c>
      <c r="E989" s="107" t="s">
        <v>12217</v>
      </c>
      <c r="F989" s="107">
        <v>15.0</v>
      </c>
      <c r="G989" s="11"/>
      <c r="I989" t="str">
        <f>IFERROR(VLOOKUP(D989,'2020 Points'!Q:R,2,0),)</f>
        <v/>
      </c>
    </row>
    <row r="990">
      <c r="A990" s="50">
        <v>989.0</v>
      </c>
      <c r="B990" s="50">
        <v>365.0</v>
      </c>
      <c r="C990" s="71" t="s">
        <v>5625</v>
      </c>
      <c r="D990" s="107" t="s">
        <v>10890</v>
      </c>
      <c r="E990" s="107" t="s">
        <v>12213</v>
      </c>
      <c r="F990" s="107">
        <v>15.0</v>
      </c>
      <c r="G990" s="11"/>
      <c r="I990" t="str">
        <f>IFERROR(VLOOKUP(D990,'2020 Points'!Q:R,2,0),)</f>
        <v/>
      </c>
    </row>
    <row r="991">
      <c r="A991" s="50">
        <v>990.0</v>
      </c>
      <c r="B991" s="72"/>
      <c r="C991" s="72"/>
      <c r="D991" s="107" t="s">
        <v>11335</v>
      </c>
      <c r="E991" s="107" t="s">
        <v>12233</v>
      </c>
      <c r="F991" s="107">
        <v>15.0</v>
      </c>
      <c r="G991" s="11"/>
      <c r="I991" t="str">
        <f>IFERROR(VLOOKUP(D991,'2020 Points'!Q:R,2,0),)</f>
        <v/>
      </c>
    </row>
    <row r="992">
      <c r="A992" s="50">
        <v>991.0</v>
      </c>
      <c r="B992" s="50">
        <v>455.0</v>
      </c>
      <c r="C992" s="71" t="s">
        <v>1630</v>
      </c>
      <c r="D992" s="107" t="s">
        <v>12399</v>
      </c>
      <c r="E992" s="107" t="s">
        <v>12217</v>
      </c>
      <c r="F992" s="107">
        <v>15.0</v>
      </c>
      <c r="G992" s="11"/>
      <c r="I992" t="str">
        <f>IFERROR(VLOOKUP(D992,'2020 Points'!Q:R,2,0),)</f>
        <v/>
      </c>
    </row>
    <row r="993">
      <c r="A993" s="50">
        <v>992.0</v>
      </c>
      <c r="B993" s="50">
        <v>1113.0</v>
      </c>
      <c r="C993" s="70" t="s">
        <v>4473</v>
      </c>
      <c r="D993" s="107" t="s">
        <v>12400</v>
      </c>
      <c r="E993" s="72"/>
      <c r="F993" s="107">
        <v>15.0</v>
      </c>
      <c r="G993" s="11"/>
      <c r="I993" t="str">
        <f>IFERROR(VLOOKUP(D993,'2020 Points'!Q:R,2,0),)</f>
        <v/>
      </c>
    </row>
    <row r="994">
      <c r="A994" s="50">
        <v>993.0</v>
      </c>
      <c r="B994" s="50">
        <v>294.0</v>
      </c>
      <c r="C994" s="71" t="s">
        <v>5551</v>
      </c>
      <c r="D994" s="107" t="s">
        <v>2063</v>
      </c>
      <c r="E994" s="107" t="s">
        <v>8968</v>
      </c>
      <c r="F994" s="107">
        <v>15.0</v>
      </c>
      <c r="G994" s="11"/>
      <c r="I994" t="str">
        <f>IFERROR(VLOOKUP(D994,'2020 Points'!Q:R,2,0),)</f>
        <v/>
      </c>
    </row>
    <row r="995">
      <c r="A995" s="50">
        <v>994.0</v>
      </c>
      <c r="B995" s="72"/>
      <c r="C995" s="72"/>
      <c r="D995" s="107" t="s">
        <v>2024</v>
      </c>
      <c r="E995" s="72"/>
      <c r="F995" s="107">
        <v>14.0</v>
      </c>
      <c r="G995" s="11"/>
      <c r="I995" t="str">
        <f>IFERROR(VLOOKUP(D995,'2020 Points'!Q:R,2,0),)</f>
        <v/>
      </c>
    </row>
    <row r="996">
      <c r="A996" s="50">
        <v>995.0</v>
      </c>
      <c r="B996" s="50">
        <v>573.0</v>
      </c>
      <c r="C996" s="71" t="s">
        <v>4579</v>
      </c>
      <c r="D996" s="107" t="s">
        <v>1573</v>
      </c>
      <c r="E996" s="107" t="s">
        <v>9918</v>
      </c>
      <c r="F996" s="107">
        <v>14.0</v>
      </c>
      <c r="G996" s="11"/>
      <c r="I996" t="str">
        <f>IFERROR(VLOOKUP(D996,'2020 Points'!Q:R,2,0),)</f>
        <v/>
      </c>
    </row>
    <row r="997">
      <c r="A997" s="50">
        <v>996.0</v>
      </c>
      <c r="B997" s="50">
        <v>1761.0</v>
      </c>
      <c r="C997" s="70" t="s">
        <v>5787</v>
      </c>
      <c r="D997" s="107" t="s">
        <v>4267</v>
      </c>
      <c r="E997" s="72"/>
      <c r="F997" s="107">
        <v>14.0</v>
      </c>
      <c r="G997" s="11"/>
      <c r="I997" t="str">
        <f>IFERROR(VLOOKUP(D997,'2020 Points'!Q:R,2,0),)</f>
        <v/>
      </c>
    </row>
    <row r="998">
      <c r="A998" s="50">
        <v>997.0</v>
      </c>
      <c r="B998" s="72"/>
      <c r="C998" s="72"/>
      <c r="D998" s="107" t="s">
        <v>2183</v>
      </c>
      <c r="E998" s="107" t="s">
        <v>9987</v>
      </c>
      <c r="F998" s="107">
        <v>14.0</v>
      </c>
      <c r="G998" s="11"/>
      <c r="I998" t="str">
        <f>IFERROR(VLOOKUP(D998,'2020 Points'!Q:R,2,0),)</f>
        <v/>
      </c>
    </row>
    <row r="999">
      <c r="A999" s="50">
        <v>998.0</v>
      </c>
      <c r="B999" s="50">
        <v>2109.0</v>
      </c>
      <c r="C999" s="70" t="s">
        <v>11063</v>
      </c>
      <c r="D999" s="107" t="s">
        <v>773</v>
      </c>
      <c r="E999" s="107" t="s">
        <v>11266</v>
      </c>
      <c r="F999" s="107">
        <v>14.0</v>
      </c>
      <c r="G999" s="11"/>
    </row>
    <row r="1000">
      <c r="A1000" s="50">
        <v>999.0</v>
      </c>
      <c r="B1000" s="50">
        <v>2094.0</v>
      </c>
      <c r="C1000" s="70" t="s">
        <v>12401</v>
      </c>
      <c r="D1000" s="107" t="s">
        <v>11092</v>
      </c>
      <c r="E1000" s="107" t="s">
        <v>11295</v>
      </c>
      <c r="F1000" s="107">
        <v>14.0</v>
      </c>
      <c r="G1000" s="11"/>
    </row>
    <row r="1001">
      <c r="A1001" s="49">
        <v>1000.0</v>
      </c>
      <c r="B1001" s="49">
        <v>426.0</v>
      </c>
      <c r="C1001" s="73" t="s">
        <v>4726</v>
      </c>
      <c r="D1001" s="108" t="s">
        <v>12402</v>
      </c>
      <c r="E1001" s="108" t="s">
        <v>12222</v>
      </c>
      <c r="F1001" s="108">
        <v>14.0</v>
      </c>
    </row>
    <row r="1002">
      <c r="A1002" s="50">
        <v>1001.0</v>
      </c>
      <c r="B1002" s="50">
        <v>2079.0</v>
      </c>
      <c r="C1002" s="70" t="s">
        <v>8684</v>
      </c>
      <c r="D1002" s="107" t="s">
        <v>2516</v>
      </c>
      <c r="E1002" s="107" t="s">
        <v>12403</v>
      </c>
      <c r="F1002" s="107">
        <v>14.0</v>
      </c>
      <c r="G1002" s="11"/>
    </row>
    <row r="1003">
      <c r="A1003" s="50">
        <v>1002.0</v>
      </c>
      <c r="B1003" s="50">
        <v>1027.0</v>
      </c>
      <c r="C1003" s="70" t="s">
        <v>269</v>
      </c>
      <c r="D1003" s="107" t="s">
        <v>11054</v>
      </c>
      <c r="E1003" s="107" t="s">
        <v>8633</v>
      </c>
      <c r="F1003" s="107">
        <v>14.0</v>
      </c>
      <c r="G1003" s="11"/>
    </row>
    <row r="1004">
      <c r="A1004" s="50">
        <v>1003.0</v>
      </c>
      <c r="B1004" s="50">
        <v>927.0</v>
      </c>
      <c r="C1004" s="71" t="s">
        <v>1326</v>
      </c>
      <c r="D1004" s="107" t="s">
        <v>11698</v>
      </c>
      <c r="E1004" s="107" t="s">
        <v>8968</v>
      </c>
      <c r="F1004" s="107">
        <v>14.0</v>
      </c>
      <c r="G1004" s="11"/>
    </row>
    <row r="1005">
      <c r="A1005" s="50">
        <v>1004.0</v>
      </c>
      <c r="B1005" s="50">
        <v>1389.0</v>
      </c>
      <c r="C1005" s="70" t="s">
        <v>6161</v>
      </c>
      <c r="D1005" s="107" t="s">
        <v>1975</v>
      </c>
      <c r="E1005" s="72"/>
      <c r="F1005" s="107">
        <v>14.0</v>
      </c>
      <c r="G1005" s="11"/>
    </row>
    <row r="1006">
      <c r="A1006" s="50">
        <v>1005.0</v>
      </c>
      <c r="B1006" s="50">
        <v>873.0</v>
      </c>
      <c r="C1006" s="71" t="s">
        <v>1034</v>
      </c>
      <c r="D1006" s="107" t="s">
        <v>3547</v>
      </c>
      <c r="E1006" s="107" t="s">
        <v>12338</v>
      </c>
      <c r="F1006" s="107">
        <v>14.0</v>
      </c>
      <c r="G1006" s="11"/>
    </row>
    <row r="1007">
      <c r="A1007" s="50">
        <v>1006.0</v>
      </c>
      <c r="B1007" s="72"/>
      <c r="C1007" s="72"/>
      <c r="D1007" s="107" t="s">
        <v>2188</v>
      </c>
      <c r="E1007" s="107" t="s">
        <v>9937</v>
      </c>
      <c r="F1007" s="107">
        <v>14.0</v>
      </c>
      <c r="G1007" s="11"/>
    </row>
    <row r="1008">
      <c r="A1008" s="50">
        <v>1007.0</v>
      </c>
      <c r="B1008" s="50">
        <v>1668.0</v>
      </c>
      <c r="C1008" s="70" t="s">
        <v>5575</v>
      </c>
      <c r="D1008" s="107" t="s">
        <v>2160</v>
      </c>
      <c r="E1008" s="72"/>
      <c r="F1008" s="107">
        <v>14.0</v>
      </c>
      <c r="G1008" s="11"/>
    </row>
    <row r="1009">
      <c r="A1009" s="50">
        <v>1008.0</v>
      </c>
      <c r="B1009" s="50">
        <v>510.0</v>
      </c>
      <c r="C1009" s="71" t="s">
        <v>1667</v>
      </c>
      <c r="D1009" s="107" t="s">
        <v>11334</v>
      </c>
      <c r="E1009" s="107" t="s">
        <v>11224</v>
      </c>
      <c r="F1009" s="107">
        <v>14.0</v>
      </c>
      <c r="G1009" s="11"/>
    </row>
    <row r="1010">
      <c r="A1010" s="50">
        <v>1009.0</v>
      </c>
      <c r="B1010" s="50">
        <v>2622.0</v>
      </c>
      <c r="C1010" s="70" t="s">
        <v>12404</v>
      </c>
      <c r="D1010" s="107" t="s">
        <v>11506</v>
      </c>
      <c r="E1010" s="107" t="s">
        <v>12222</v>
      </c>
      <c r="F1010" s="107">
        <v>14.0</v>
      </c>
      <c r="G1010" s="11"/>
    </row>
    <row r="1011">
      <c r="A1011" s="50">
        <v>1010.0</v>
      </c>
      <c r="B1011" s="72"/>
      <c r="C1011" s="72"/>
      <c r="D1011" s="107" t="s">
        <v>1199</v>
      </c>
      <c r="E1011" s="107" t="s">
        <v>12231</v>
      </c>
      <c r="F1011" s="107">
        <v>14.0</v>
      </c>
      <c r="G1011" s="11"/>
    </row>
    <row r="1012">
      <c r="A1012" s="50">
        <v>1011.0</v>
      </c>
      <c r="B1012" s="50">
        <v>1153.0</v>
      </c>
      <c r="C1012" s="70" t="s">
        <v>4419</v>
      </c>
      <c r="D1012" s="107" t="s">
        <v>3752</v>
      </c>
      <c r="E1012" s="107" t="s">
        <v>11311</v>
      </c>
      <c r="F1012" s="107">
        <v>14.0</v>
      </c>
      <c r="G1012" s="11"/>
    </row>
    <row r="1013">
      <c r="A1013" s="50">
        <v>1012.0</v>
      </c>
      <c r="B1013" s="50">
        <v>1433.0</v>
      </c>
      <c r="C1013" s="70" t="s">
        <v>322</v>
      </c>
      <c r="D1013" s="107" t="s">
        <v>12098</v>
      </c>
      <c r="E1013" s="107" t="s">
        <v>4391</v>
      </c>
      <c r="F1013" s="107">
        <v>14.0</v>
      </c>
      <c r="G1013" s="11"/>
    </row>
    <row r="1014">
      <c r="A1014" s="50">
        <v>1013.0</v>
      </c>
      <c r="B1014" s="50">
        <v>355.0</v>
      </c>
      <c r="C1014" s="71" t="s">
        <v>1535</v>
      </c>
      <c r="D1014" s="107" t="s">
        <v>12405</v>
      </c>
      <c r="E1014" s="107" t="s">
        <v>11207</v>
      </c>
      <c r="F1014" s="107">
        <v>14.0</v>
      </c>
      <c r="G1014" s="11"/>
    </row>
    <row r="1015">
      <c r="A1015" s="50">
        <v>1014.0</v>
      </c>
      <c r="B1015" s="72"/>
      <c r="C1015" s="72"/>
      <c r="D1015" s="107" t="s">
        <v>205</v>
      </c>
      <c r="E1015" s="107" t="s">
        <v>11314</v>
      </c>
      <c r="F1015" s="107">
        <v>14.0</v>
      </c>
      <c r="G1015" s="11"/>
    </row>
    <row r="1016">
      <c r="A1016" s="50">
        <v>1015.0</v>
      </c>
      <c r="B1016" s="72"/>
      <c r="C1016" s="72"/>
      <c r="D1016" s="107" t="s">
        <v>12406</v>
      </c>
      <c r="E1016" s="107" t="s">
        <v>12324</v>
      </c>
      <c r="F1016" s="107">
        <v>14.0</v>
      </c>
      <c r="G1016" s="11"/>
    </row>
    <row r="1017">
      <c r="A1017" s="50">
        <v>1016.0</v>
      </c>
      <c r="B1017" s="50">
        <v>1580.0</v>
      </c>
      <c r="C1017" s="70" t="s">
        <v>5825</v>
      </c>
      <c r="D1017" s="107" t="s">
        <v>2557</v>
      </c>
      <c r="E1017" s="107" t="s">
        <v>8708</v>
      </c>
      <c r="F1017" s="107">
        <v>14.0</v>
      </c>
      <c r="G1017" s="11"/>
    </row>
    <row r="1018">
      <c r="A1018" s="50">
        <v>1017.0</v>
      </c>
      <c r="B1018" s="50">
        <v>2224.0</v>
      </c>
      <c r="C1018" s="70" t="s">
        <v>1362</v>
      </c>
      <c r="D1018" s="107" t="s">
        <v>12407</v>
      </c>
      <c r="E1018" s="107" t="s">
        <v>12338</v>
      </c>
      <c r="F1018" s="107">
        <v>14.0</v>
      </c>
      <c r="G1018" s="11"/>
    </row>
    <row r="1019">
      <c r="A1019" s="50">
        <v>1018.0</v>
      </c>
      <c r="B1019" s="50">
        <v>2391.0</v>
      </c>
      <c r="C1019" s="70" t="s">
        <v>12408</v>
      </c>
      <c r="D1019" s="107" t="s">
        <v>10899</v>
      </c>
      <c r="E1019" s="72"/>
      <c r="F1019" s="107">
        <v>14.0</v>
      </c>
      <c r="G1019" s="11"/>
    </row>
    <row r="1020">
      <c r="A1020" s="50">
        <v>1019.0</v>
      </c>
      <c r="B1020" s="50">
        <v>578.0</v>
      </c>
      <c r="C1020" s="71" t="s">
        <v>11379</v>
      </c>
      <c r="D1020" s="107" t="s">
        <v>11331</v>
      </c>
      <c r="E1020" s="107" t="s">
        <v>11205</v>
      </c>
      <c r="F1020" s="107">
        <v>13.0</v>
      </c>
      <c r="G1020" s="11"/>
    </row>
    <row r="1021">
      <c r="A1021" s="50">
        <v>1020.0</v>
      </c>
      <c r="B1021" s="50">
        <v>819.0</v>
      </c>
      <c r="C1021" s="71" t="s">
        <v>4570</v>
      </c>
      <c r="D1021" s="107" t="s">
        <v>12409</v>
      </c>
      <c r="E1021" s="107" t="s">
        <v>12213</v>
      </c>
      <c r="F1021" s="107">
        <v>13.0</v>
      </c>
      <c r="G1021" s="11"/>
    </row>
    <row r="1022">
      <c r="A1022" s="50">
        <v>1021.0</v>
      </c>
      <c r="B1022" s="50">
        <v>175.0</v>
      </c>
      <c r="C1022" s="71" t="s">
        <v>6209</v>
      </c>
      <c r="D1022" s="107" t="s">
        <v>10781</v>
      </c>
      <c r="E1022" s="107" t="s">
        <v>12217</v>
      </c>
      <c r="F1022" s="107">
        <v>13.0</v>
      </c>
      <c r="G1022" s="11"/>
    </row>
    <row r="1023">
      <c r="A1023" s="50">
        <v>1022.0</v>
      </c>
      <c r="B1023" s="72"/>
      <c r="C1023" s="72"/>
      <c r="D1023" s="107" t="s">
        <v>12045</v>
      </c>
      <c r="E1023" s="107" t="s">
        <v>8596</v>
      </c>
      <c r="F1023" s="107">
        <v>13.0</v>
      </c>
      <c r="G1023" s="11"/>
    </row>
    <row r="1024">
      <c r="A1024" s="50">
        <v>1023.0</v>
      </c>
      <c r="B1024" s="50">
        <v>625.0</v>
      </c>
      <c r="C1024" s="71" t="s">
        <v>5363</v>
      </c>
      <c r="D1024" s="107" t="s">
        <v>4008</v>
      </c>
      <c r="E1024" s="107" t="s">
        <v>12266</v>
      </c>
      <c r="F1024" s="107">
        <v>13.0</v>
      </c>
      <c r="G1024" s="11"/>
    </row>
    <row r="1025">
      <c r="A1025" s="50">
        <v>1024.0</v>
      </c>
      <c r="B1025" s="50">
        <v>419.0</v>
      </c>
      <c r="C1025" s="71" t="s">
        <v>4884</v>
      </c>
      <c r="D1025" s="107" t="s">
        <v>3972</v>
      </c>
      <c r="E1025" s="107" t="s">
        <v>12240</v>
      </c>
      <c r="F1025" s="107">
        <v>13.0</v>
      </c>
      <c r="G1025" s="11"/>
    </row>
    <row r="1026">
      <c r="A1026" s="50">
        <v>1025.0</v>
      </c>
      <c r="B1026" s="50">
        <v>591.0</v>
      </c>
      <c r="C1026" s="71" t="s">
        <v>8895</v>
      </c>
      <c r="D1026" s="107" t="s">
        <v>1585</v>
      </c>
      <c r="E1026" s="107" t="s">
        <v>8689</v>
      </c>
      <c r="F1026" s="107">
        <v>13.0</v>
      </c>
      <c r="G1026" s="11"/>
    </row>
    <row r="1027">
      <c r="A1027" s="50">
        <v>1026.0</v>
      </c>
      <c r="B1027" s="50">
        <v>2466.0</v>
      </c>
      <c r="C1027" s="70" t="s">
        <v>12410</v>
      </c>
      <c r="D1027" s="107" t="s">
        <v>12411</v>
      </c>
      <c r="E1027" s="107" t="s">
        <v>745</v>
      </c>
      <c r="F1027" s="107">
        <v>13.0</v>
      </c>
      <c r="G1027" s="11"/>
    </row>
    <row r="1028">
      <c r="A1028" s="50">
        <v>1027.0</v>
      </c>
      <c r="B1028" s="72"/>
      <c r="C1028" s="72"/>
      <c r="D1028" s="107" t="s">
        <v>12412</v>
      </c>
      <c r="E1028" s="107" t="s">
        <v>12290</v>
      </c>
      <c r="F1028" s="107">
        <v>13.0</v>
      </c>
      <c r="G1028" s="11"/>
    </row>
    <row r="1029">
      <c r="A1029" s="50">
        <v>1028.0</v>
      </c>
      <c r="B1029" s="50">
        <v>2091.0</v>
      </c>
      <c r="C1029" s="70" t="s">
        <v>9008</v>
      </c>
      <c r="D1029" s="107" t="s">
        <v>12413</v>
      </c>
      <c r="E1029" s="107" t="s">
        <v>9947</v>
      </c>
      <c r="F1029" s="107">
        <v>13.0</v>
      </c>
      <c r="G1029" s="11"/>
    </row>
    <row r="1030">
      <c r="A1030" s="50">
        <v>1029.0</v>
      </c>
      <c r="B1030" s="50">
        <v>899.0</v>
      </c>
      <c r="C1030" s="71" t="s">
        <v>1159</v>
      </c>
      <c r="D1030" s="107" t="s">
        <v>10960</v>
      </c>
      <c r="E1030" s="107" t="s">
        <v>11224</v>
      </c>
      <c r="F1030" s="107">
        <v>13.0</v>
      </c>
      <c r="G1030" s="11"/>
    </row>
    <row r="1031">
      <c r="A1031" s="50">
        <v>1030.0</v>
      </c>
      <c r="B1031" s="50">
        <v>703.0</v>
      </c>
      <c r="C1031" s="71" t="s">
        <v>4516</v>
      </c>
      <c r="D1031" s="107" t="s">
        <v>3721</v>
      </c>
      <c r="E1031" s="107" t="s">
        <v>12414</v>
      </c>
      <c r="F1031" s="107">
        <v>13.0</v>
      </c>
      <c r="G1031" s="11"/>
    </row>
    <row r="1032">
      <c r="A1032" s="50">
        <v>1031.0</v>
      </c>
      <c r="B1032" s="50">
        <v>862.0</v>
      </c>
      <c r="C1032" s="71" t="s">
        <v>426</v>
      </c>
      <c r="D1032" s="107" t="s">
        <v>11014</v>
      </c>
      <c r="E1032" s="107" t="s">
        <v>11206</v>
      </c>
      <c r="F1032" s="107">
        <v>13.0</v>
      </c>
      <c r="G1032" s="11"/>
    </row>
    <row r="1033">
      <c r="A1033" s="50">
        <v>1032.0</v>
      </c>
      <c r="B1033" s="50">
        <v>1307.0</v>
      </c>
      <c r="C1033" s="70" t="s">
        <v>1746</v>
      </c>
      <c r="D1033" s="107" t="s">
        <v>11581</v>
      </c>
      <c r="E1033" s="107" t="s">
        <v>8596</v>
      </c>
      <c r="F1033" s="107">
        <v>13.0</v>
      </c>
      <c r="G1033" s="11"/>
    </row>
    <row r="1034">
      <c r="A1034" s="50">
        <v>1033.0</v>
      </c>
      <c r="B1034" s="50">
        <v>1050.0</v>
      </c>
      <c r="C1034" s="70" t="s">
        <v>105</v>
      </c>
      <c r="D1034" s="107" t="s">
        <v>11621</v>
      </c>
      <c r="E1034" s="107" t="s">
        <v>12217</v>
      </c>
      <c r="F1034" s="107">
        <v>13.0</v>
      </c>
      <c r="G1034" s="11"/>
    </row>
    <row r="1035">
      <c r="A1035" s="50">
        <v>1034.0</v>
      </c>
      <c r="B1035" s="50">
        <v>719.0</v>
      </c>
      <c r="C1035" s="71" t="s">
        <v>768</v>
      </c>
      <c r="D1035" s="107" t="s">
        <v>12415</v>
      </c>
      <c r="E1035" s="107" t="s">
        <v>139</v>
      </c>
      <c r="F1035" s="107">
        <v>13.0</v>
      </c>
      <c r="G1035" s="11"/>
    </row>
    <row r="1036">
      <c r="A1036" s="50">
        <v>1035.0</v>
      </c>
      <c r="B1036" s="72"/>
      <c r="C1036" s="72"/>
      <c r="D1036" s="107" t="s">
        <v>12416</v>
      </c>
      <c r="E1036" s="72"/>
      <c r="F1036" s="107">
        <v>13.0</v>
      </c>
      <c r="G1036" s="11"/>
    </row>
    <row r="1037">
      <c r="A1037" s="50">
        <v>1036.0</v>
      </c>
      <c r="B1037" s="50">
        <v>1007.0</v>
      </c>
      <c r="C1037" s="71" t="s">
        <v>150</v>
      </c>
      <c r="D1037" s="107" t="s">
        <v>11029</v>
      </c>
      <c r="E1037" s="107" t="s">
        <v>12218</v>
      </c>
      <c r="F1037" s="107">
        <v>13.0</v>
      </c>
      <c r="G1037" s="11"/>
    </row>
    <row r="1038">
      <c r="A1038" s="50">
        <v>1037.0</v>
      </c>
      <c r="B1038" s="72"/>
      <c r="C1038" s="72"/>
      <c r="D1038" s="107" t="s">
        <v>12417</v>
      </c>
      <c r="E1038" s="72"/>
      <c r="F1038" s="107">
        <v>13.0</v>
      </c>
      <c r="G1038" s="11"/>
    </row>
    <row r="1039">
      <c r="A1039" s="50">
        <v>1038.0</v>
      </c>
      <c r="B1039" s="50">
        <v>1866.0</v>
      </c>
      <c r="C1039" s="70" t="s">
        <v>9082</v>
      </c>
      <c r="D1039" s="107" t="s">
        <v>4044</v>
      </c>
      <c r="E1039" s="72"/>
      <c r="F1039" s="107">
        <v>13.0</v>
      </c>
      <c r="G1039" s="11"/>
    </row>
    <row r="1040">
      <c r="A1040" s="50">
        <v>1039.0</v>
      </c>
      <c r="B1040" s="50">
        <v>1429.0</v>
      </c>
      <c r="C1040" s="70" t="s">
        <v>164</v>
      </c>
      <c r="D1040" s="107" t="s">
        <v>12418</v>
      </c>
      <c r="E1040" s="107" t="s">
        <v>11219</v>
      </c>
      <c r="F1040" s="107">
        <v>13.0</v>
      </c>
      <c r="G1040" s="11"/>
    </row>
    <row r="1041">
      <c r="A1041" s="50">
        <v>1040.0</v>
      </c>
      <c r="B1041" s="50">
        <v>258.0</v>
      </c>
      <c r="C1041" s="71" t="s">
        <v>5144</v>
      </c>
      <c r="D1041" s="107" t="s">
        <v>544</v>
      </c>
      <c r="E1041" s="107" t="s">
        <v>8596</v>
      </c>
      <c r="F1041" s="107">
        <v>13.0</v>
      </c>
      <c r="G1041" s="11"/>
    </row>
    <row r="1042">
      <c r="A1042" s="50">
        <v>1041.0</v>
      </c>
      <c r="B1042" s="50">
        <v>1167.0</v>
      </c>
      <c r="C1042" s="70" t="s">
        <v>871</v>
      </c>
      <c r="D1042" s="107" t="s">
        <v>3462</v>
      </c>
      <c r="E1042" s="107" t="s">
        <v>12213</v>
      </c>
      <c r="F1042" s="107">
        <v>13.0</v>
      </c>
      <c r="G1042" s="11"/>
    </row>
    <row r="1043">
      <c r="A1043" s="50">
        <v>1042.0</v>
      </c>
      <c r="B1043" s="50">
        <v>1331.0</v>
      </c>
      <c r="C1043" s="70" t="s">
        <v>162</v>
      </c>
      <c r="D1043" s="107" t="s">
        <v>624</v>
      </c>
      <c r="E1043" s="107" t="s">
        <v>11277</v>
      </c>
      <c r="F1043" s="107">
        <v>12.0</v>
      </c>
      <c r="G1043" s="11"/>
    </row>
    <row r="1044">
      <c r="A1044" s="50">
        <v>1043.0</v>
      </c>
      <c r="B1044" s="50">
        <v>303.0</v>
      </c>
      <c r="C1044" s="71" t="s">
        <v>5185</v>
      </c>
      <c r="D1044" s="107" t="s">
        <v>12419</v>
      </c>
      <c r="E1044" s="107" t="s">
        <v>8641</v>
      </c>
      <c r="F1044" s="107">
        <v>12.0</v>
      </c>
      <c r="G1044" s="11"/>
    </row>
    <row r="1045">
      <c r="A1045" s="50">
        <v>1044.0</v>
      </c>
      <c r="B1045" s="72"/>
      <c r="C1045" s="72"/>
      <c r="D1045" s="107" t="s">
        <v>12420</v>
      </c>
      <c r="E1045" s="107" t="s">
        <v>5399</v>
      </c>
      <c r="F1045" s="107">
        <v>12.0</v>
      </c>
      <c r="G1045" s="11"/>
    </row>
    <row r="1046">
      <c r="A1046" s="50">
        <v>1045.0</v>
      </c>
      <c r="B1046" s="50">
        <v>474.0</v>
      </c>
      <c r="C1046" s="71" t="s">
        <v>1372</v>
      </c>
      <c r="D1046" s="107" t="s">
        <v>11610</v>
      </c>
      <c r="E1046" s="107" t="s">
        <v>4598</v>
      </c>
      <c r="F1046" s="107">
        <v>12.0</v>
      </c>
      <c r="G1046" s="11"/>
    </row>
    <row r="1047">
      <c r="A1047" s="50">
        <v>1046.0</v>
      </c>
      <c r="B1047" s="50">
        <v>1444.0</v>
      </c>
      <c r="C1047" s="70" t="s">
        <v>5341</v>
      </c>
      <c r="D1047" s="107" t="s">
        <v>1803</v>
      </c>
      <c r="E1047" s="107" t="s">
        <v>12303</v>
      </c>
      <c r="F1047" s="107">
        <v>12.0</v>
      </c>
      <c r="G1047" s="11"/>
    </row>
    <row r="1048">
      <c r="A1048" s="50">
        <v>1047.0</v>
      </c>
      <c r="B1048" s="72"/>
      <c r="C1048" s="72"/>
      <c r="D1048" s="107" t="s">
        <v>12421</v>
      </c>
      <c r="E1048" s="72"/>
      <c r="F1048" s="107">
        <v>12.0</v>
      </c>
      <c r="G1048" s="11"/>
    </row>
    <row r="1049">
      <c r="A1049" s="50">
        <v>1048.0</v>
      </c>
      <c r="B1049" s="50">
        <v>527.0</v>
      </c>
      <c r="C1049" s="71" t="s">
        <v>5452</v>
      </c>
      <c r="D1049" s="107" t="s">
        <v>3544</v>
      </c>
      <c r="E1049" s="107" t="s">
        <v>12221</v>
      </c>
      <c r="F1049" s="107">
        <v>12.0</v>
      </c>
      <c r="G1049" s="11"/>
    </row>
    <row r="1050">
      <c r="A1050" s="50">
        <v>1049.0</v>
      </c>
      <c r="B1050" s="50">
        <v>1076.0</v>
      </c>
      <c r="C1050" s="70" t="s">
        <v>1029</v>
      </c>
      <c r="D1050" s="107" t="s">
        <v>12084</v>
      </c>
      <c r="E1050" s="107" t="s">
        <v>4851</v>
      </c>
      <c r="F1050" s="107">
        <v>12.0</v>
      </c>
      <c r="G1050" s="11"/>
    </row>
    <row r="1051">
      <c r="A1051" s="50">
        <v>1050.0</v>
      </c>
      <c r="B1051" s="50">
        <v>535.0</v>
      </c>
      <c r="C1051" s="71" t="s">
        <v>5628</v>
      </c>
      <c r="D1051" s="107" t="s">
        <v>2852</v>
      </c>
      <c r="E1051" s="107" t="s">
        <v>11789</v>
      </c>
      <c r="F1051" s="107">
        <v>12.0</v>
      </c>
      <c r="G1051" s="11"/>
    </row>
    <row r="1052">
      <c r="A1052" s="50">
        <v>1051.0</v>
      </c>
      <c r="B1052" s="50">
        <v>1788.0</v>
      </c>
      <c r="C1052" s="70" t="s">
        <v>5362</v>
      </c>
      <c r="D1052" s="107" t="s">
        <v>12422</v>
      </c>
      <c r="E1052" s="107" t="s">
        <v>12253</v>
      </c>
      <c r="F1052" s="107">
        <v>12.0</v>
      </c>
      <c r="G1052" s="11"/>
    </row>
    <row r="1053">
      <c r="A1053" s="50">
        <v>1052.0</v>
      </c>
      <c r="B1053" s="50">
        <v>722.0</v>
      </c>
      <c r="C1053" s="71" t="s">
        <v>8637</v>
      </c>
      <c r="D1053" s="107" t="s">
        <v>1978</v>
      </c>
      <c r="E1053" s="107" t="s">
        <v>12246</v>
      </c>
      <c r="F1053" s="107">
        <v>12.0</v>
      </c>
      <c r="G1053" s="11"/>
    </row>
    <row r="1054">
      <c r="A1054" s="50">
        <v>1053.0</v>
      </c>
      <c r="B1054" s="50">
        <v>2215.0</v>
      </c>
      <c r="C1054" s="70" t="s">
        <v>12423</v>
      </c>
      <c r="D1054" s="107" t="s">
        <v>2042</v>
      </c>
      <c r="E1054" s="107" t="s">
        <v>12424</v>
      </c>
      <c r="F1054" s="107">
        <v>12.0</v>
      </c>
      <c r="G1054" s="11"/>
    </row>
    <row r="1055">
      <c r="A1055" s="50">
        <v>1054.0</v>
      </c>
      <c r="B1055" s="50">
        <v>1942.0</v>
      </c>
      <c r="C1055" s="70" t="s">
        <v>11282</v>
      </c>
      <c r="D1055" s="107" t="s">
        <v>3493</v>
      </c>
      <c r="E1055" s="107" t="s">
        <v>4836</v>
      </c>
      <c r="F1055" s="107">
        <v>12.0</v>
      </c>
      <c r="G1055" s="11"/>
    </row>
    <row r="1056">
      <c r="A1056" s="50">
        <v>1055.0</v>
      </c>
      <c r="B1056" s="50">
        <v>1366.0</v>
      </c>
      <c r="C1056" s="70" t="s">
        <v>4620</v>
      </c>
      <c r="D1056" s="107" t="s">
        <v>2976</v>
      </c>
      <c r="E1056" s="72"/>
      <c r="F1056" s="107">
        <v>12.0</v>
      </c>
      <c r="G1056" s="11"/>
    </row>
    <row r="1057">
      <c r="A1057" s="50">
        <v>1056.0</v>
      </c>
      <c r="B1057" s="72"/>
      <c r="C1057" s="72"/>
      <c r="D1057" s="107" t="s">
        <v>1349</v>
      </c>
      <c r="E1057" s="72"/>
      <c r="F1057" s="107">
        <v>12.0</v>
      </c>
      <c r="G1057" s="11"/>
    </row>
    <row r="1058">
      <c r="A1058" s="50">
        <v>1057.0</v>
      </c>
      <c r="B1058" s="50">
        <v>461.0</v>
      </c>
      <c r="C1058" s="71" t="s">
        <v>5558</v>
      </c>
      <c r="D1058" s="107" t="s">
        <v>2792</v>
      </c>
      <c r="E1058" s="107" t="s">
        <v>4636</v>
      </c>
      <c r="F1058" s="107">
        <v>12.0</v>
      </c>
      <c r="G1058" s="11"/>
    </row>
    <row r="1059">
      <c r="A1059" s="50">
        <v>1058.0</v>
      </c>
      <c r="B1059" s="50">
        <v>274.0</v>
      </c>
      <c r="C1059" s="71" t="s">
        <v>6088</v>
      </c>
      <c r="D1059" s="107" t="s">
        <v>2269</v>
      </c>
      <c r="E1059" s="107" t="s">
        <v>12230</v>
      </c>
      <c r="F1059" s="107">
        <v>12.0</v>
      </c>
      <c r="G1059" s="11"/>
    </row>
    <row r="1060">
      <c r="A1060" s="50">
        <v>1059.0</v>
      </c>
      <c r="B1060" s="72"/>
      <c r="C1060" s="72"/>
      <c r="D1060" s="107" t="s">
        <v>268</v>
      </c>
      <c r="E1060" s="72"/>
      <c r="F1060" s="107">
        <v>12.0</v>
      </c>
      <c r="G1060" s="11"/>
    </row>
    <row r="1061">
      <c r="A1061" s="50">
        <v>1060.0</v>
      </c>
      <c r="B1061" s="50">
        <v>791.0</v>
      </c>
      <c r="C1061" s="71" t="s">
        <v>5828</v>
      </c>
      <c r="D1061" s="107" t="s">
        <v>12425</v>
      </c>
      <c r="E1061" s="107" t="s">
        <v>9928</v>
      </c>
      <c r="F1061" s="107">
        <v>12.0</v>
      </c>
      <c r="G1061" s="11"/>
    </row>
    <row r="1062">
      <c r="A1062" s="50">
        <v>1061.0</v>
      </c>
      <c r="B1062" s="50">
        <v>2006.0</v>
      </c>
      <c r="C1062" s="70" t="s">
        <v>4528</v>
      </c>
      <c r="D1062" s="107" t="s">
        <v>1322</v>
      </c>
      <c r="E1062" s="107" t="s">
        <v>4479</v>
      </c>
      <c r="F1062" s="107">
        <v>12.0</v>
      </c>
      <c r="G1062" s="11"/>
    </row>
    <row r="1063">
      <c r="A1063" s="50">
        <v>1062.0</v>
      </c>
      <c r="B1063" s="50">
        <v>514.0</v>
      </c>
      <c r="C1063" s="71" t="s">
        <v>5594</v>
      </c>
      <c r="D1063" s="107" t="s">
        <v>12426</v>
      </c>
      <c r="E1063" s="107" t="s">
        <v>9937</v>
      </c>
      <c r="F1063" s="107">
        <v>12.0</v>
      </c>
      <c r="G1063" s="11"/>
    </row>
    <row r="1064">
      <c r="A1064" s="50">
        <v>1063.0</v>
      </c>
      <c r="B1064" s="50">
        <v>2199.0</v>
      </c>
      <c r="C1064" s="70" t="s">
        <v>12012</v>
      </c>
      <c r="D1064" s="107" t="s">
        <v>3622</v>
      </c>
      <c r="E1064" s="107" t="s">
        <v>115</v>
      </c>
      <c r="F1064" s="107">
        <v>11.0</v>
      </c>
      <c r="G1064" s="11"/>
    </row>
    <row r="1065">
      <c r="A1065" s="50">
        <v>1064.0</v>
      </c>
      <c r="B1065" s="50">
        <v>464.0</v>
      </c>
      <c r="C1065" s="71" t="s">
        <v>12427</v>
      </c>
      <c r="D1065" s="107" t="s">
        <v>12428</v>
      </c>
      <c r="E1065" s="107" t="s">
        <v>12227</v>
      </c>
      <c r="F1065" s="107">
        <v>11.0</v>
      </c>
      <c r="G1065" s="11"/>
    </row>
    <row r="1066">
      <c r="A1066" s="50">
        <v>1065.0</v>
      </c>
      <c r="B1066" s="50">
        <v>1073.0</v>
      </c>
      <c r="C1066" s="70" t="s">
        <v>4319</v>
      </c>
      <c r="D1066" s="107" t="s">
        <v>85</v>
      </c>
      <c r="E1066" s="107" t="s">
        <v>8596</v>
      </c>
      <c r="F1066" s="107">
        <v>11.0</v>
      </c>
      <c r="G1066" s="11"/>
    </row>
    <row r="1067">
      <c r="A1067" s="50">
        <v>1066.0</v>
      </c>
      <c r="B1067" s="50">
        <v>1284.0</v>
      </c>
      <c r="C1067" s="70" t="s">
        <v>546</v>
      </c>
      <c r="D1067" s="107" t="s">
        <v>40</v>
      </c>
      <c r="E1067" s="107" t="s">
        <v>8689</v>
      </c>
      <c r="F1067" s="107">
        <v>11.0</v>
      </c>
      <c r="G1067" s="11"/>
    </row>
    <row r="1068">
      <c r="A1068" s="50">
        <v>1067.0</v>
      </c>
      <c r="B1068" s="72"/>
      <c r="C1068" s="72"/>
      <c r="D1068" s="107" t="s">
        <v>3674</v>
      </c>
      <c r="E1068" s="107" t="s">
        <v>12429</v>
      </c>
      <c r="F1068" s="107">
        <v>11.0</v>
      </c>
      <c r="G1068" s="11"/>
    </row>
    <row r="1069">
      <c r="A1069" s="50">
        <v>1068.0</v>
      </c>
      <c r="B1069" s="72"/>
      <c r="C1069" s="72"/>
      <c r="D1069" s="107" t="s">
        <v>11330</v>
      </c>
      <c r="E1069" s="107" t="s">
        <v>12259</v>
      </c>
      <c r="F1069" s="107">
        <v>11.0</v>
      </c>
      <c r="G1069" s="11"/>
    </row>
    <row r="1070">
      <c r="A1070" s="50">
        <v>1069.0</v>
      </c>
      <c r="B1070" s="50">
        <v>1061.0</v>
      </c>
      <c r="C1070" s="71" t="s">
        <v>1391</v>
      </c>
      <c r="D1070" s="107" t="s">
        <v>1983</v>
      </c>
      <c r="E1070" s="107" t="s">
        <v>4598</v>
      </c>
      <c r="F1070" s="107">
        <v>11.0</v>
      </c>
      <c r="G1070" s="11"/>
    </row>
    <row r="1071">
      <c r="A1071" s="50">
        <v>1070.0</v>
      </c>
      <c r="B1071" s="72"/>
      <c r="C1071" s="72"/>
      <c r="D1071" s="107" t="s">
        <v>360</v>
      </c>
      <c r="E1071" s="72"/>
      <c r="F1071" s="107">
        <v>11.0</v>
      </c>
      <c r="G1071" s="11"/>
    </row>
    <row r="1072">
      <c r="A1072" s="50">
        <v>1071.0</v>
      </c>
      <c r="B1072" s="72"/>
      <c r="C1072" s="72"/>
      <c r="D1072" s="107" t="s">
        <v>11221</v>
      </c>
      <c r="E1072" s="107" t="s">
        <v>139</v>
      </c>
      <c r="F1072" s="107">
        <v>11.0</v>
      </c>
      <c r="G1072" s="11"/>
    </row>
    <row r="1073">
      <c r="A1073" s="50">
        <v>1072.0</v>
      </c>
      <c r="B1073" s="50">
        <v>1069.0</v>
      </c>
      <c r="C1073" s="71" t="s">
        <v>5522</v>
      </c>
      <c r="D1073" s="107" t="s">
        <v>2128</v>
      </c>
      <c r="E1073" s="107" t="s">
        <v>12240</v>
      </c>
      <c r="F1073" s="107">
        <v>11.0</v>
      </c>
      <c r="G1073" s="11"/>
    </row>
    <row r="1074">
      <c r="A1074" s="50">
        <v>1073.0</v>
      </c>
      <c r="B1074" s="50">
        <v>1018.0</v>
      </c>
      <c r="C1074" s="71" t="s">
        <v>252</v>
      </c>
      <c r="D1074" s="107" t="s">
        <v>3018</v>
      </c>
      <c r="E1074" s="107" t="s">
        <v>12296</v>
      </c>
      <c r="F1074" s="107">
        <v>11.0</v>
      </c>
      <c r="G1074" s="11"/>
    </row>
    <row r="1075">
      <c r="A1075" s="50">
        <v>1074.0</v>
      </c>
      <c r="B1075" s="50">
        <v>877.0</v>
      </c>
      <c r="C1075" s="71" t="s">
        <v>4456</v>
      </c>
      <c r="D1075" s="107" t="s">
        <v>12430</v>
      </c>
      <c r="E1075" s="107" t="s">
        <v>12217</v>
      </c>
      <c r="F1075" s="107">
        <v>11.0</v>
      </c>
      <c r="G1075" s="11"/>
    </row>
    <row r="1076">
      <c r="A1076" s="50">
        <v>1075.0</v>
      </c>
      <c r="B1076" s="50">
        <v>324.0</v>
      </c>
      <c r="C1076" s="71" t="s">
        <v>5569</v>
      </c>
      <c r="D1076" s="107" t="s">
        <v>10909</v>
      </c>
      <c r="E1076" s="107" t="s">
        <v>4598</v>
      </c>
      <c r="F1076" s="107">
        <v>11.0</v>
      </c>
      <c r="G1076" s="11"/>
    </row>
    <row r="1077">
      <c r="A1077" s="50">
        <v>1076.0</v>
      </c>
      <c r="B1077" s="50">
        <v>1688.0</v>
      </c>
      <c r="C1077" s="70" t="s">
        <v>5938</v>
      </c>
      <c r="D1077" s="107" t="s">
        <v>11359</v>
      </c>
      <c r="E1077" s="72"/>
      <c r="F1077" s="107">
        <v>10.0</v>
      </c>
      <c r="G1077" s="11"/>
    </row>
    <row r="1078">
      <c r="A1078" s="50">
        <v>1077.0</v>
      </c>
      <c r="B1078" s="50">
        <v>756.0</v>
      </c>
      <c r="C1078" s="71" t="s">
        <v>1728</v>
      </c>
      <c r="D1078" s="107" t="s">
        <v>3686</v>
      </c>
      <c r="E1078" s="107" t="s">
        <v>12231</v>
      </c>
      <c r="F1078" s="107">
        <v>10.0</v>
      </c>
      <c r="G1078" s="11"/>
    </row>
    <row r="1079">
      <c r="A1079" s="50">
        <v>1078.0</v>
      </c>
      <c r="B1079" s="50">
        <v>2151.0</v>
      </c>
      <c r="C1079" s="70" t="s">
        <v>8678</v>
      </c>
      <c r="D1079" s="107" t="s">
        <v>11070</v>
      </c>
      <c r="E1079" s="107" t="s">
        <v>998</v>
      </c>
      <c r="F1079" s="107">
        <v>10.0</v>
      </c>
      <c r="G1079" s="11"/>
    </row>
    <row r="1080">
      <c r="A1080" s="50">
        <v>1079.0</v>
      </c>
      <c r="B1080" s="50">
        <v>1848.0</v>
      </c>
      <c r="C1080" s="70" t="s">
        <v>411</v>
      </c>
      <c r="D1080" s="107" t="s">
        <v>3660</v>
      </c>
      <c r="E1080" s="107" t="s">
        <v>5879</v>
      </c>
      <c r="F1080" s="107">
        <v>10.0</v>
      </c>
      <c r="G1080" s="11"/>
    </row>
    <row r="1081">
      <c r="A1081" s="50">
        <v>1080.0</v>
      </c>
      <c r="B1081" s="72"/>
      <c r="C1081" s="72"/>
      <c r="D1081" s="107" t="s">
        <v>3982</v>
      </c>
      <c r="E1081" s="107" t="s">
        <v>12246</v>
      </c>
      <c r="F1081" s="107">
        <v>10.0</v>
      </c>
      <c r="G1081" s="11"/>
    </row>
    <row r="1082">
      <c r="A1082" s="50">
        <v>1081.0</v>
      </c>
      <c r="B1082" s="50">
        <v>1715.0</v>
      </c>
      <c r="C1082" s="70" t="s">
        <v>9027</v>
      </c>
      <c r="D1082" s="107" t="s">
        <v>12431</v>
      </c>
      <c r="E1082" s="72"/>
      <c r="F1082" s="107">
        <v>10.0</v>
      </c>
      <c r="G1082" s="11"/>
    </row>
    <row r="1083">
      <c r="A1083" s="50">
        <v>1082.0</v>
      </c>
      <c r="B1083" s="72"/>
      <c r="C1083" s="72"/>
      <c r="D1083" s="107" t="s">
        <v>1957</v>
      </c>
      <c r="E1083" s="107" t="s">
        <v>8605</v>
      </c>
      <c r="F1083" s="107">
        <v>10.0</v>
      </c>
      <c r="G1083" s="11"/>
    </row>
    <row r="1084">
      <c r="A1084" s="50">
        <v>1083.0</v>
      </c>
      <c r="B1084" s="50">
        <v>1417.0</v>
      </c>
      <c r="C1084" s="70" t="s">
        <v>1119</v>
      </c>
      <c r="D1084" s="107" t="s">
        <v>421</v>
      </c>
      <c r="E1084" s="107" t="s">
        <v>5831</v>
      </c>
      <c r="F1084" s="107">
        <v>10.0</v>
      </c>
      <c r="G1084" s="11"/>
    </row>
    <row r="1085">
      <c r="A1085" s="50">
        <v>1084.0</v>
      </c>
      <c r="B1085" s="50">
        <v>410.0</v>
      </c>
      <c r="C1085" s="71" t="s">
        <v>6174</v>
      </c>
      <c r="D1085" s="107" t="s">
        <v>11298</v>
      </c>
      <c r="E1085" s="107" t="s">
        <v>11219</v>
      </c>
      <c r="F1085" s="107">
        <v>10.0</v>
      </c>
      <c r="G1085" s="11"/>
    </row>
    <row r="1086">
      <c r="A1086" s="50">
        <v>1085.0</v>
      </c>
      <c r="B1086" s="50">
        <v>2016.0</v>
      </c>
      <c r="C1086" s="70" t="s">
        <v>10063</v>
      </c>
      <c r="D1086" s="107" t="s">
        <v>12432</v>
      </c>
      <c r="E1086" s="107" t="s">
        <v>6002</v>
      </c>
      <c r="F1086" s="107">
        <v>10.0</v>
      </c>
      <c r="G1086" s="11"/>
    </row>
    <row r="1087">
      <c r="A1087" s="50">
        <v>1086.0</v>
      </c>
      <c r="B1087" s="50">
        <v>905.0</v>
      </c>
      <c r="C1087" s="71" t="s">
        <v>523</v>
      </c>
      <c r="D1087" s="107" t="s">
        <v>12433</v>
      </c>
      <c r="E1087" s="107" t="s">
        <v>510</v>
      </c>
      <c r="F1087" s="107">
        <v>10.0</v>
      </c>
      <c r="G1087" s="11"/>
    </row>
    <row r="1088">
      <c r="A1088" s="50">
        <v>1087.0</v>
      </c>
      <c r="B1088" s="50">
        <v>2398.0</v>
      </c>
      <c r="C1088" s="70" t="s">
        <v>12434</v>
      </c>
      <c r="D1088" s="107" t="s">
        <v>12435</v>
      </c>
      <c r="E1088" s="107" t="s">
        <v>11474</v>
      </c>
      <c r="F1088" s="107">
        <v>10.0</v>
      </c>
      <c r="G1088" s="11"/>
    </row>
    <row r="1089">
      <c r="A1089" s="50">
        <v>1088.0</v>
      </c>
      <c r="B1089" s="50">
        <v>1718.0</v>
      </c>
      <c r="C1089" s="70" t="s">
        <v>1063</v>
      </c>
      <c r="D1089" s="107" t="s">
        <v>2630</v>
      </c>
      <c r="E1089" s="72"/>
      <c r="F1089" s="107">
        <v>10.0</v>
      </c>
      <c r="G1089" s="11"/>
    </row>
    <row r="1090">
      <c r="A1090" s="50">
        <v>1089.0</v>
      </c>
      <c r="B1090" s="72"/>
      <c r="C1090" s="72"/>
      <c r="D1090" s="107" t="s">
        <v>12436</v>
      </c>
      <c r="E1090" s="72"/>
      <c r="F1090" s="107">
        <v>10.0</v>
      </c>
      <c r="G1090" s="11"/>
    </row>
    <row r="1091">
      <c r="A1091" s="50">
        <v>1090.0</v>
      </c>
      <c r="B1091" s="50">
        <v>1472.0</v>
      </c>
      <c r="C1091" s="70" t="s">
        <v>877</v>
      </c>
      <c r="D1091" s="107" t="s">
        <v>12437</v>
      </c>
      <c r="E1091" s="72"/>
      <c r="F1091" s="107">
        <v>10.0</v>
      </c>
      <c r="G1091" s="11"/>
    </row>
    <row r="1092">
      <c r="A1092" s="50">
        <v>1091.0</v>
      </c>
      <c r="B1092" s="50">
        <v>1614.0</v>
      </c>
      <c r="C1092" s="70" t="s">
        <v>5354</v>
      </c>
      <c r="D1092" s="107" t="s">
        <v>2404</v>
      </c>
      <c r="E1092" s="107" t="s">
        <v>9959</v>
      </c>
      <c r="F1092" s="107">
        <v>10.0</v>
      </c>
      <c r="G1092" s="11"/>
    </row>
    <row r="1093">
      <c r="A1093" s="50">
        <v>1092.0</v>
      </c>
      <c r="B1093" s="50">
        <v>718.0</v>
      </c>
      <c r="C1093" s="71" t="s">
        <v>4664</v>
      </c>
      <c r="D1093" s="107" t="s">
        <v>1260</v>
      </c>
      <c r="E1093" s="107" t="s">
        <v>11219</v>
      </c>
      <c r="F1093" s="107">
        <v>10.0</v>
      </c>
      <c r="G1093" s="11"/>
    </row>
    <row r="1094">
      <c r="A1094" s="50">
        <v>1093.0</v>
      </c>
      <c r="B1094" s="72"/>
      <c r="C1094" s="72"/>
      <c r="D1094" s="107" t="s">
        <v>11106</v>
      </c>
      <c r="E1094" s="107" t="s">
        <v>12231</v>
      </c>
      <c r="F1094" s="107">
        <v>10.0</v>
      </c>
      <c r="G1094" s="11"/>
    </row>
    <row r="1095">
      <c r="A1095" s="50">
        <v>1094.0</v>
      </c>
      <c r="B1095" s="50">
        <v>678.0</v>
      </c>
      <c r="C1095" s="71" t="s">
        <v>1743</v>
      </c>
      <c r="D1095" s="107" t="s">
        <v>3645</v>
      </c>
      <c r="E1095" s="107" t="s">
        <v>12227</v>
      </c>
      <c r="F1095" s="107">
        <v>10.0</v>
      </c>
      <c r="G1095" s="11"/>
    </row>
    <row r="1096">
      <c r="A1096" s="50">
        <v>1095.0</v>
      </c>
      <c r="B1096" s="50">
        <v>1368.0</v>
      </c>
      <c r="C1096" s="70" t="s">
        <v>413</v>
      </c>
      <c r="D1096" s="107" t="s">
        <v>2345</v>
      </c>
      <c r="E1096" s="107" t="s">
        <v>11204</v>
      </c>
      <c r="F1096" s="107">
        <v>10.0</v>
      </c>
      <c r="G1096" s="11"/>
    </row>
    <row r="1097">
      <c r="A1097" s="50">
        <v>1096.0</v>
      </c>
      <c r="B1097" s="50">
        <v>391.0</v>
      </c>
      <c r="C1097" s="71" t="s">
        <v>5229</v>
      </c>
      <c r="D1097" s="107" t="s">
        <v>10992</v>
      </c>
      <c r="E1097" s="107" t="s">
        <v>10758</v>
      </c>
      <c r="F1097" s="107">
        <v>10.0</v>
      </c>
      <c r="G1097" s="11"/>
    </row>
    <row r="1098">
      <c r="A1098" s="50">
        <v>1097.0</v>
      </c>
      <c r="B1098" s="72"/>
      <c r="C1098" s="72"/>
      <c r="D1098" s="107" t="s">
        <v>2793</v>
      </c>
      <c r="E1098" s="72"/>
      <c r="F1098" s="107">
        <v>10.0</v>
      </c>
      <c r="G1098" s="11"/>
    </row>
    <row r="1099">
      <c r="A1099" s="50">
        <v>1098.0</v>
      </c>
      <c r="B1099" s="50">
        <v>2206.0</v>
      </c>
      <c r="C1099" s="70" t="s">
        <v>5472</v>
      </c>
      <c r="D1099" s="107" t="s">
        <v>12438</v>
      </c>
      <c r="E1099" s="107" t="s">
        <v>9928</v>
      </c>
      <c r="F1099" s="107">
        <v>10.0</v>
      </c>
      <c r="G1099" s="11"/>
    </row>
    <row r="1100">
      <c r="A1100" s="50">
        <v>1099.0</v>
      </c>
      <c r="B1100" s="50">
        <v>977.0</v>
      </c>
      <c r="C1100" s="71" t="s">
        <v>712</v>
      </c>
      <c r="D1100" s="107" t="s">
        <v>12439</v>
      </c>
      <c r="E1100" s="107" t="s">
        <v>4696</v>
      </c>
      <c r="F1100" s="107">
        <v>10.0</v>
      </c>
      <c r="G1100" s="11"/>
    </row>
    <row r="1101">
      <c r="A1101" s="50">
        <v>1100.0</v>
      </c>
      <c r="B1101" s="50">
        <v>1955.0</v>
      </c>
      <c r="C1101" s="70" t="s">
        <v>12440</v>
      </c>
      <c r="D1101" s="107" t="s">
        <v>11824</v>
      </c>
      <c r="E1101" s="107" t="s">
        <v>8688</v>
      </c>
      <c r="F1101" s="107">
        <v>10.0</v>
      </c>
      <c r="G1101" s="11"/>
    </row>
    <row r="1102">
      <c r="A1102" s="50">
        <v>1101.0</v>
      </c>
      <c r="B1102" s="50">
        <v>590.0</v>
      </c>
      <c r="C1102" s="71" t="s">
        <v>4670</v>
      </c>
      <c r="D1102" s="107" t="s">
        <v>12441</v>
      </c>
      <c r="E1102" s="107" t="s">
        <v>12238</v>
      </c>
      <c r="F1102" s="107">
        <v>10.0</v>
      </c>
      <c r="G1102" s="11"/>
    </row>
    <row r="1103">
      <c r="A1103" s="50">
        <v>1102.0</v>
      </c>
      <c r="B1103" s="50">
        <v>1786.0</v>
      </c>
      <c r="C1103" s="70" t="s">
        <v>5788</v>
      </c>
      <c r="D1103" s="107" t="s">
        <v>3951</v>
      </c>
      <c r="E1103" s="107" t="s">
        <v>12424</v>
      </c>
      <c r="F1103" s="107">
        <v>10.0</v>
      </c>
      <c r="G1103" s="11"/>
    </row>
    <row r="1104">
      <c r="A1104" s="50">
        <v>1103.0</v>
      </c>
      <c r="B1104" s="50">
        <v>991.0</v>
      </c>
      <c r="C1104" s="71" t="s">
        <v>5327</v>
      </c>
      <c r="D1104" s="107" t="s">
        <v>12442</v>
      </c>
      <c r="E1104" s="107" t="s">
        <v>12290</v>
      </c>
      <c r="F1104" s="107">
        <v>10.0</v>
      </c>
      <c r="G1104" s="11"/>
    </row>
    <row r="1105">
      <c r="A1105" s="50">
        <v>1104.0</v>
      </c>
      <c r="B1105" s="50">
        <v>1697.0</v>
      </c>
      <c r="C1105" s="70" t="s">
        <v>5475</v>
      </c>
      <c r="D1105" s="107" t="s">
        <v>12443</v>
      </c>
      <c r="E1105" s="107" t="s">
        <v>5831</v>
      </c>
      <c r="F1105" s="107">
        <v>10.0</v>
      </c>
      <c r="G1105" s="11"/>
    </row>
    <row r="1106">
      <c r="A1106" s="50">
        <v>1105.0</v>
      </c>
      <c r="B1106" s="72"/>
      <c r="C1106" s="72"/>
      <c r="D1106" s="107" t="s">
        <v>12444</v>
      </c>
      <c r="E1106" s="72"/>
      <c r="F1106" s="107">
        <v>10.0</v>
      </c>
      <c r="G1106" s="11"/>
    </row>
    <row r="1107">
      <c r="A1107" s="50">
        <v>1106.0</v>
      </c>
      <c r="B1107" s="50">
        <v>1204.0</v>
      </c>
      <c r="C1107" s="70" t="s">
        <v>1210</v>
      </c>
      <c r="D1107" s="107" t="s">
        <v>11128</v>
      </c>
      <c r="E1107" s="107" t="s">
        <v>11300</v>
      </c>
      <c r="F1107" s="107">
        <v>10.0</v>
      </c>
      <c r="G1107" s="11"/>
    </row>
    <row r="1108">
      <c r="A1108" s="50">
        <v>1107.0</v>
      </c>
      <c r="B1108" s="50">
        <v>964.0</v>
      </c>
      <c r="C1108" s="71" t="s">
        <v>821</v>
      </c>
      <c r="D1108" s="107" t="s">
        <v>11269</v>
      </c>
      <c r="E1108" s="107" t="s">
        <v>115</v>
      </c>
      <c r="F1108" s="107">
        <v>10.0</v>
      </c>
      <c r="G1108" s="11"/>
    </row>
    <row r="1109">
      <c r="A1109" s="50">
        <v>1108.0</v>
      </c>
      <c r="B1109" s="50">
        <v>561.0</v>
      </c>
      <c r="C1109" s="71" t="s">
        <v>5003</v>
      </c>
      <c r="D1109" s="107" t="s">
        <v>2167</v>
      </c>
      <c r="E1109" s="107" t="s">
        <v>10758</v>
      </c>
      <c r="F1109" s="107">
        <v>10.0</v>
      </c>
      <c r="G1109" s="11"/>
    </row>
    <row r="1110">
      <c r="A1110" s="50">
        <v>1109.0</v>
      </c>
      <c r="B1110" s="72"/>
      <c r="C1110" s="72"/>
      <c r="D1110" s="107" t="s">
        <v>12445</v>
      </c>
      <c r="E1110" s="107" t="s">
        <v>11314</v>
      </c>
      <c r="F1110" s="107">
        <v>10.0</v>
      </c>
      <c r="G1110" s="11"/>
    </row>
    <row r="1111">
      <c r="A1111" s="50">
        <v>1110.0</v>
      </c>
      <c r="B1111" s="50">
        <v>1458.0</v>
      </c>
      <c r="C1111" s="70" t="s">
        <v>4496</v>
      </c>
      <c r="D1111" s="107" t="s">
        <v>12446</v>
      </c>
      <c r="E1111" s="107" t="s">
        <v>12383</v>
      </c>
      <c r="F1111" s="107">
        <v>10.0</v>
      </c>
      <c r="G1111" s="11"/>
    </row>
    <row r="1112">
      <c r="A1112" s="50">
        <v>1111.0</v>
      </c>
      <c r="B1112" s="50">
        <v>1183.0</v>
      </c>
      <c r="C1112" s="70" t="s">
        <v>100</v>
      </c>
      <c r="D1112" s="107" t="s">
        <v>10799</v>
      </c>
      <c r="E1112" s="107" t="s">
        <v>11224</v>
      </c>
      <c r="F1112" s="107">
        <v>10.0</v>
      </c>
      <c r="G1112" s="11"/>
    </row>
    <row r="1113">
      <c r="A1113" s="50">
        <v>1112.0</v>
      </c>
      <c r="B1113" s="50">
        <v>1454.0</v>
      </c>
      <c r="C1113" s="70" t="s">
        <v>6133</v>
      </c>
      <c r="D1113" s="107" t="s">
        <v>1418</v>
      </c>
      <c r="E1113" s="72"/>
      <c r="F1113" s="107">
        <v>10.0</v>
      </c>
      <c r="G1113" s="11"/>
    </row>
    <row r="1114">
      <c r="A1114" s="50">
        <v>1113.0</v>
      </c>
      <c r="B1114" s="72"/>
      <c r="C1114" s="72"/>
      <c r="D1114" s="107" t="s">
        <v>11075</v>
      </c>
      <c r="E1114" s="72"/>
      <c r="F1114" s="107">
        <v>10.0</v>
      </c>
      <c r="G1114" s="11"/>
    </row>
    <row r="1115">
      <c r="A1115" s="50">
        <v>1114.0</v>
      </c>
      <c r="B1115" s="72"/>
      <c r="C1115" s="72"/>
      <c r="D1115" s="107" t="s">
        <v>12447</v>
      </c>
      <c r="E1115" s="72"/>
      <c r="F1115" s="107">
        <v>10.0</v>
      </c>
      <c r="G1115" s="11"/>
    </row>
    <row r="1116">
      <c r="A1116" s="50">
        <v>1115.0</v>
      </c>
      <c r="B1116" s="50">
        <v>1094.0</v>
      </c>
      <c r="C1116" s="71" t="s">
        <v>1487</v>
      </c>
      <c r="D1116" s="107" t="s">
        <v>12448</v>
      </c>
      <c r="E1116" s="72"/>
      <c r="F1116" s="107">
        <v>10.0</v>
      </c>
      <c r="G1116" s="11"/>
    </row>
    <row r="1117">
      <c r="A1117" s="50">
        <v>1116.0</v>
      </c>
      <c r="B1117" s="50">
        <v>1898.0</v>
      </c>
      <c r="C1117" s="70" t="s">
        <v>4916</v>
      </c>
      <c r="D1117" s="107" t="s">
        <v>2663</v>
      </c>
      <c r="E1117" s="107" t="s">
        <v>12449</v>
      </c>
      <c r="F1117" s="107">
        <v>10.0</v>
      </c>
      <c r="G1117" s="11"/>
    </row>
    <row r="1118">
      <c r="A1118" s="50">
        <v>1117.0</v>
      </c>
      <c r="B1118" s="50">
        <v>990.0</v>
      </c>
      <c r="C1118" s="71" t="s">
        <v>1042</v>
      </c>
      <c r="D1118" s="107" t="s">
        <v>12450</v>
      </c>
      <c r="E1118" s="107" t="s">
        <v>12219</v>
      </c>
      <c r="F1118" s="107">
        <v>10.0</v>
      </c>
      <c r="G1118" s="11"/>
    </row>
    <row r="1119">
      <c r="A1119" s="50">
        <v>1118.0</v>
      </c>
      <c r="B1119" s="50">
        <v>729.0</v>
      </c>
      <c r="C1119" s="71" t="s">
        <v>5461</v>
      </c>
      <c r="D1119" s="107" t="s">
        <v>2473</v>
      </c>
      <c r="E1119" s="107" t="s">
        <v>9995</v>
      </c>
      <c r="F1119" s="107">
        <v>10.0</v>
      </c>
      <c r="G1119" s="11"/>
    </row>
    <row r="1120">
      <c r="A1120" s="50">
        <v>1119.0</v>
      </c>
      <c r="B1120" s="50">
        <v>2163.0</v>
      </c>
      <c r="C1120" s="70" t="s">
        <v>12369</v>
      </c>
      <c r="D1120" s="107" t="s">
        <v>12451</v>
      </c>
      <c r="E1120" s="72"/>
      <c r="F1120" s="107">
        <v>10.0</v>
      </c>
      <c r="G1120" s="11"/>
    </row>
    <row r="1121">
      <c r="A1121" s="50">
        <v>1120.0</v>
      </c>
      <c r="B1121" s="72"/>
      <c r="C1121" s="72"/>
      <c r="D1121" s="107" t="s">
        <v>11026</v>
      </c>
      <c r="E1121" s="72"/>
      <c r="F1121" s="107">
        <v>10.0</v>
      </c>
      <c r="G1121" s="11"/>
    </row>
    <row r="1122">
      <c r="A1122" s="50">
        <v>1121.0</v>
      </c>
      <c r="B1122" s="50">
        <v>1353.0</v>
      </c>
      <c r="C1122" s="70" t="s">
        <v>5303</v>
      </c>
      <c r="D1122" s="107" t="s">
        <v>2015</v>
      </c>
      <c r="E1122" s="72"/>
      <c r="F1122" s="107">
        <v>10.0</v>
      </c>
      <c r="G1122" s="11"/>
    </row>
    <row r="1123">
      <c r="A1123" s="50">
        <v>1122.0</v>
      </c>
      <c r="B1123" s="50">
        <v>2440.0</v>
      </c>
      <c r="C1123" s="70" t="s">
        <v>12452</v>
      </c>
      <c r="D1123" s="107" t="s">
        <v>11678</v>
      </c>
      <c r="E1123" s="72"/>
      <c r="F1123" s="107">
        <v>10.0</v>
      </c>
      <c r="G1123" s="11"/>
    </row>
    <row r="1124">
      <c r="A1124" s="50">
        <v>1123.0</v>
      </c>
      <c r="B1124" s="50">
        <v>2321.0</v>
      </c>
      <c r="C1124" s="70" t="s">
        <v>5523</v>
      </c>
      <c r="D1124" s="107" t="s">
        <v>1925</v>
      </c>
      <c r="E1124" s="107" t="s">
        <v>9007</v>
      </c>
      <c r="F1124" s="107">
        <v>10.0</v>
      </c>
      <c r="G1124" s="11"/>
    </row>
    <row r="1125">
      <c r="A1125" s="50">
        <v>1124.0</v>
      </c>
      <c r="B1125" s="50">
        <v>2545.0</v>
      </c>
      <c r="C1125" s="70" t="s">
        <v>11979</v>
      </c>
      <c r="D1125" s="107" t="s">
        <v>2899</v>
      </c>
      <c r="E1125" s="72"/>
      <c r="F1125" s="107">
        <v>10.0</v>
      </c>
      <c r="G1125" s="11"/>
    </row>
    <row r="1126">
      <c r="A1126" s="50">
        <v>1125.0</v>
      </c>
      <c r="B1126" s="50">
        <v>2114.0</v>
      </c>
      <c r="C1126" s="70" t="s">
        <v>806</v>
      </c>
      <c r="D1126" s="107" t="s">
        <v>1622</v>
      </c>
      <c r="E1126" s="72"/>
      <c r="F1126" s="107">
        <v>10.0</v>
      </c>
      <c r="G1126" s="11"/>
    </row>
    <row r="1127">
      <c r="A1127" s="50">
        <v>1126.0</v>
      </c>
      <c r="B1127" s="50">
        <v>199.0</v>
      </c>
      <c r="C1127" s="71" t="s">
        <v>4801</v>
      </c>
      <c r="D1127" s="107" t="s">
        <v>11256</v>
      </c>
      <c r="E1127" s="107" t="s">
        <v>12220</v>
      </c>
      <c r="F1127" s="107">
        <v>9.0</v>
      </c>
      <c r="G1127" s="11"/>
    </row>
    <row r="1128">
      <c r="A1128" s="50">
        <v>1127.0</v>
      </c>
      <c r="B1128" s="50">
        <v>1467.0</v>
      </c>
      <c r="C1128" s="70" t="s">
        <v>5993</v>
      </c>
      <c r="D1128" s="107" t="s">
        <v>3639</v>
      </c>
      <c r="E1128" s="107" t="s">
        <v>11209</v>
      </c>
      <c r="F1128" s="107">
        <v>9.0</v>
      </c>
      <c r="G1128" s="11"/>
    </row>
    <row r="1129">
      <c r="A1129" s="50">
        <v>1128.0</v>
      </c>
      <c r="B1129" s="72"/>
      <c r="C1129" s="72"/>
      <c r="D1129" s="107" t="s">
        <v>1879</v>
      </c>
      <c r="E1129" s="107" t="s">
        <v>8605</v>
      </c>
      <c r="F1129" s="107">
        <v>9.0</v>
      </c>
      <c r="G1129" s="11"/>
    </row>
    <row r="1130">
      <c r="A1130" s="50">
        <v>1129.0</v>
      </c>
      <c r="B1130" s="50">
        <v>1935.0</v>
      </c>
      <c r="C1130" s="70" t="s">
        <v>12304</v>
      </c>
      <c r="D1130" s="107" t="s">
        <v>2146</v>
      </c>
      <c r="E1130" s="107" t="s">
        <v>8613</v>
      </c>
      <c r="F1130" s="107">
        <v>9.0</v>
      </c>
      <c r="G1130" s="11"/>
    </row>
    <row r="1131">
      <c r="A1131" s="50">
        <v>1130.0</v>
      </c>
      <c r="B1131" s="50">
        <v>1979.0</v>
      </c>
      <c r="C1131" s="70" t="s">
        <v>1343</v>
      </c>
      <c r="D1131" s="107" t="s">
        <v>12453</v>
      </c>
      <c r="E1131" s="72"/>
      <c r="F1131" s="107">
        <v>9.0</v>
      </c>
      <c r="G1131" s="11"/>
    </row>
    <row r="1132">
      <c r="A1132" s="50">
        <v>1131.0</v>
      </c>
      <c r="B1132" s="50">
        <v>1115.0</v>
      </c>
      <c r="C1132" s="71" t="s">
        <v>4405</v>
      </c>
      <c r="D1132" s="107" t="s">
        <v>10783</v>
      </c>
      <c r="E1132" s="107" t="s">
        <v>8597</v>
      </c>
      <c r="F1132" s="107">
        <v>9.0</v>
      </c>
      <c r="G1132" s="11"/>
    </row>
    <row r="1133">
      <c r="A1133" s="50">
        <v>1132.0</v>
      </c>
      <c r="B1133" s="50">
        <v>2273.0</v>
      </c>
      <c r="C1133" s="70" t="s">
        <v>12454</v>
      </c>
      <c r="D1133" s="107" t="s">
        <v>11788</v>
      </c>
      <c r="E1133" s="107" t="s">
        <v>11789</v>
      </c>
      <c r="F1133" s="107">
        <v>9.0</v>
      </c>
      <c r="G1133" s="11"/>
    </row>
    <row r="1134">
      <c r="A1134" s="50">
        <v>1133.0</v>
      </c>
      <c r="B1134" s="50">
        <v>1883.0</v>
      </c>
      <c r="C1134" s="70" t="s">
        <v>5350</v>
      </c>
      <c r="D1134" s="107" t="s">
        <v>1183</v>
      </c>
      <c r="E1134" s="107" t="s">
        <v>5879</v>
      </c>
      <c r="F1134" s="107">
        <v>9.0</v>
      </c>
      <c r="G1134" s="11"/>
    </row>
    <row r="1135">
      <c r="A1135" s="50">
        <v>1134.0</v>
      </c>
      <c r="B1135" s="72"/>
      <c r="C1135" s="72"/>
      <c r="D1135" s="107" t="s">
        <v>2070</v>
      </c>
      <c r="E1135" s="72"/>
      <c r="F1135" s="107">
        <v>9.0</v>
      </c>
      <c r="G1135" s="11"/>
    </row>
    <row r="1136">
      <c r="A1136" s="50">
        <v>1135.0</v>
      </c>
      <c r="B1136" s="50">
        <v>1691.0</v>
      </c>
      <c r="C1136" s="70" t="s">
        <v>4498</v>
      </c>
      <c r="D1136" s="107" t="s">
        <v>337</v>
      </c>
      <c r="E1136" s="107" t="s">
        <v>11224</v>
      </c>
      <c r="F1136" s="107">
        <v>9.0</v>
      </c>
      <c r="G1136" s="11"/>
    </row>
    <row r="1137">
      <c r="A1137" s="50">
        <v>1136.0</v>
      </c>
      <c r="B1137" s="50">
        <v>675.0</v>
      </c>
      <c r="C1137" s="71" t="s">
        <v>1224</v>
      </c>
      <c r="D1137" s="107" t="s">
        <v>11241</v>
      </c>
      <c r="E1137" s="107" t="s">
        <v>4598</v>
      </c>
      <c r="F1137" s="107">
        <v>9.0</v>
      </c>
      <c r="G1137" s="11"/>
    </row>
    <row r="1138">
      <c r="A1138" s="50">
        <v>1137.0</v>
      </c>
      <c r="B1138" s="50">
        <v>2133.0</v>
      </c>
      <c r="C1138" s="70" t="s">
        <v>1769</v>
      </c>
      <c r="D1138" s="107" t="s">
        <v>12455</v>
      </c>
      <c r="E1138" s="72"/>
      <c r="F1138" s="107">
        <v>9.0</v>
      </c>
      <c r="G1138" s="11"/>
    </row>
    <row r="1139">
      <c r="A1139" s="50">
        <v>1138.0</v>
      </c>
      <c r="B1139" s="50">
        <v>870.0</v>
      </c>
      <c r="C1139" s="71" t="s">
        <v>751</v>
      </c>
      <c r="D1139" s="107" t="s">
        <v>11239</v>
      </c>
      <c r="E1139" s="107" t="s">
        <v>9937</v>
      </c>
      <c r="F1139" s="107">
        <v>9.0</v>
      </c>
      <c r="G1139" s="11"/>
    </row>
    <row r="1140">
      <c r="A1140" s="50">
        <v>1139.0</v>
      </c>
      <c r="B1140" s="50">
        <v>911.0</v>
      </c>
      <c r="C1140" s="71" t="s">
        <v>1132</v>
      </c>
      <c r="D1140" s="107" t="s">
        <v>3569</v>
      </c>
      <c r="E1140" s="107" t="s">
        <v>4326</v>
      </c>
      <c r="F1140" s="107">
        <v>8.0</v>
      </c>
      <c r="G1140" s="11"/>
    </row>
    <row r="1141">
      <c r="A1141" s="50">
        <v>1140.0</v>
      </c>
      <c r="B1141" s="50">
        <v>1736.0</v>
      </c>
      <c r="C1141" s="70" t="s">
        <v>11969</v>
      </c>
      <c r="D1141" s="107" t="s">
        <v>11002</v>
      </c>
      <c r="E1141" s="107" t="s">
        <v>12211</v>
      </c>
      <c r="F1141" s="107">
        <v>8.0</v>
      </c>
      <c r="G1141" s="11"/>
    </row>
    <row r="1142">
      <c r="A1142" s="50">
        <v>1141.0</v>
      </c>
      <c r="B1142" s="50">
        <v>2499.0</v>
      </c>
      <c r="C1142" s="70" t="s">
        <v>12456</v>
      </c>
      <c r="D1142" s="107" t="s">
        <v>11535</v>
      </c>
      <c r="E1142" s="107" t="s">
        <v>8968</v>
      </c>
      <c r="F1142" s="107">
        <v>8.0</v>
      </c>
      <c r="G1142" s="11"/>
    </row>
    <row r="1143">
      <c r="A1143" s="50">
        <v>1142.0</v>
      </c>
      <c r="B1143" s="50">
        <v>397.0</v>
      </c>
      <c r="C1143" s="71" t="s">
        <v>5512</v>
      </c>
      <c r="D1143" s="107" t="s">
        <v>1413</v>
      </c>
      <c r="E1143" s="107" t="s">
        <v>12238</v>
      </c>
      <c r="F1143" s="107">
        <v>8.0</v>
      </c>
      <c r="G1143" s="11"/>
    </row>
    <row r="1144">
      <c r="A1144" s="50">
        <v>1143.0</v>
      </c>
      <c r="B1144" s="72"/>
      <c r="C1144" s="72"/>
      <c r="D1144" s="107" t="s">
        <v>2207</v>
      </c>
      <c r="E1144" s="107" t="s">
        <v>11224</v>
      </c>
      <c r="F1144" s="107">
        <v>8.0</v>
      </c>
      <c r="G1144" s="11"/>
    </row>
    <row r="1145">
      <c r="A1145" s="50">
        <v>1144.0</v>
      </c>
      <c r="B1145" s="72"/>
      <c r="C1145" s="72"/>
      <c r="D1145" s="107" t="s">
        <v>12457</v>
      </c>
      <c r="E1145" s="72"/>
      <c r="F1145" s="107">
        <v>8.0</v>
      </c>
      <c r="G1145" s="11"/>
    </row>
    <row r="1146">
      <c r="A1146" s="50">
        <v>1145.0</v>
      </c>
      <c r="B1146" s="50">
        <v>1999.0</v>
      </c>
      <c r="C1146" s="70" t="s">
        <v>5576</v>
      </c>
      <c r="D1146" s="107" t="s">
        <v>12458</v>
      </c>
      <c r="E1146" s="107" t="s">
        <v>10039</v>
      </c>
      <c r="F1146" s="107">
        <v>8.0</v>
      </c>
      <c r="G1146" s="11"/>
    </row>
    <row r="1147">
      <c r="A1147" s="50">
        <v>1146.0</v>
      </c>
      <c r="B1147" s="72"/>
      <c r="C1147" s="72"/>
      <c r="D1147" s="107" t="s">
        <v>11363</v>
      </c>
      <c r="E1147" s="107" t="s">
        <v>11364</v>
      </c>
      <c r="F1147" s="107">
        <v>8.0</v>
      </c>
      <c r="G1147" s="11"/>
    </row>
    <row r="1148">
      <c r="A1148" s="50">
        <v>1147.0</v>
      </c>
      <c r="B1148" s="50">
        <v>866.0</v>
      </c>
      <c r="C1148" s="71" t="s">
        <v>8677</v>
      </c>
      <c r="D1148" s="107" t="s">
        <v>11062</v>
      </c>
      <c r="E1148" s="107" t="s">
        <v>11204</v>
      </c>
      <c r="F1148" s="107">
        <v>8.0</v>
      </c>
      <c r="G1148" s="11"/>
    </row>
    <row r="1149">
      <c r="A1149" s="50">
        <v>1148.0</v>
      </c>
      <c r="B1149" s="50">
        <v>1227.0</v>
      </c>
      <c r="C1149" s="70" t="s">
        <v>1471</v>
      </c>
      <c r="D1149" s="107" t="s">
        <v>12459</v>
      </c>
      <c r="E1149" s="107" t="s">
        <v>12220</v>
      </c>
      <c r="F1149" s="107">
        <v>8.0</v>
      </c>
      <c r="G1149" s="11"/>
    </row>
    <row r="1150">
      <c r="A1150" s="50">
        <v>1149.0</v>
      </c>
      <c r="B1150" s="50">
        <v>810.0</v>
      </c>
      <c r="C1150" s="71" t="s">
        <v>5048</v>
      </c>
      <c r="D1150" s="107" t="s">
        <v>12460</v>
      </c>
      <c r="E1150" s="107" t="s">
        <v>4643</v>
      </c>
      <c r="F1150" s="107">
        <v>8.0</v>
      </c>
      <c r="G1150" s="11"/>
    </row>
    <row r="1151">
      <c r="A1151" s="50">
        <v>1150.0</v>
      </c>
      <c r="B1151" s="50">
        <v>1016.0</v>
      </c>
      <c r="C1151" s="71" t="s">
        <v>4376</v>
      </c>
      <c r="D1151" s="107" t="s">
        <v>12461</v>
      </c>
      <c r="E1151" s="107" t="s">
        <v>8968</v>
      </c>
      <c r="F1151" s="107">
        <v>8.0</v>
      </c>
      <c r="G1151" s="11"/>
    </row>
    <row r="1152">
      <c r="A1152" s="50">
        <v>1151.0</v>
      </c>
      <c r="B1152" s="50">
        <v>1817.0</v>
      </c>
      <c r="C1152" s="70" t="s">
        <v>5406</v>
      </c>
      <c r="D1152" s="107" t="s">
        <v>1531</v>
      </c>
      <c r="E1152" s="107" t="s">
        <v>1091</v>
      </c>
      <c r="F1152" s="107">
        <v>8.0</v>
      </c>
      <c r="G1152" s="11"/>
    </row>
    <row r="1153">
      <c r="A1153" s="50">
        <v>1152.0</v>
      </c>
      <c r="B1153" s="50">
        <v>2388.0</v>
      </c>
      <c r="C1153" s="70" t="s">
        <v>12462</v>
      </c>
      <c r="D1153" s="107" t="s">
        <v>3278</v>
      </c>
      <c r="E1153" s="72"/>
      <c r="F1153" s="107">
        <v>8.0</v>
      </c>
      <c r="G1153" s="11"/>
    </row>
    <row r="1154">
      <c r="A1154" s="50">
        <v>1153.0</v>
      </c>
      <c r="B1154" s="50">
        <v>297.0</v>
      </c>
      <c r="C1154" s="71" t="s">
        <v>6007</v>
      </c>
      <c r="D1154" s="107" t="s">
        <v>2238</v>
      </c>
      <c r="E1154" s="107" t="s">
        <v>5879</v>
      </c>
      <c r="F1154" s="107">
        <v>8.0</v>
      </c>
      <c r="G1154" s="11"/>
    </row>
    <row r="1155">
      <c r="A1155" s="50">
        <v>1154.0</v>
      </c>
      <c r="B1155" s="50">
        <v>1576.0</v>
      </c>
      <c r="C1155" s="70" t="s">
        <v>309</v>
      </c>
      <c r="D1155" s="107" t="s">
        <v>3325</v>
      </c>
      <c r="E1155" s="107" t="s">
        <v>9928</v>
      </c>
      <c r="F1155" s="107">
        <v>8.0</v>
      </c>
      <c r="G1155" s="11"/>
    </row>
    <row r="1156">
      <c r="A1156" s="50">
        <v>1155.0</v>
      </c>
      <c r="B1156" s="72"/>
      <c r="C1156" s="72"/>
      <c r="D1156" s="107" t="s">
        <v>12463</v>
      </c>
      <c r="E1156" s="72"/>
      <c r="F1156" s="107">
        <v>8.0</v>
      </c>
      <c r="G1156" s="11"/>
    </row>
    <row r="1157">
      <c r="A1157" s="50">
        <v>1156.0</v>
      </c>
      <c r="B1157" s="50">
        <v>1080.0</v>
      </c>
      <c r="C1157" s="71" t="s">
        <v>1326</v>
      </c>
      <c r="D1157" s="107" t="s">
        <v>48</v>
      </c>
      <c r="E1157" s="107" t="s">
        <v>12212</v>
      </c>
      <c r="F1157" s="107">
        <v>8.0</v>
      </c>
      <c r="G1157" s="11"/>
    </row>
    <row r="1158">
      <c r="A1158" s="50">
        <v>1157.0</v>
      </c>
      <c r="B1158" s="50">
        <v>1956.0</v>
      </c>
      <c r="C1158" s="70" t="s">
        <v>537</v>
      </c>
      <c r="D1158" s="107" t="s">
        <v>4114</v>
      </c>
      <c r="E1158" s="107" t="s">
        <v>11789</v>
      </c>
      <c r="F1158" s="107">
        <v>8.0</v>
      </c>
      <c r="G1158" s="11"/>
    </row>
    <row r="1159">
      <c r="A1159" s="50">
        <v>1158.0</v>
      </c>
      <c r="B1159" s="50">
        <v>270.0</v>
      </c>
      <c r="C1159" s="71" t="s">
        <v>5126</v>
      </c>
      <c r="D1159" s="107" t="s">
        <v>3920</v>
      </c>
      <c r="E1159" s="107" t="s">
        <v>12219</v>
      </c>
      <c r="F1159" s="107">
        <v>8.0</v>
      </c>
      <c r="G1159" s="11"/>
    </row>
    <row r="1160">
      <c r="A1160" s="50">
        <v>1159.0</v>
      </c>
      <c r="B1160" s="50">
        <v>1419.0</v>
      </c>
      <c r="C1160" s="70" t="s">
        <v>173</v>
      </c>
      <c r="D1160" s="107" t="s">
        <v>12464</v>
      </c>
      <c r="E1160" s="107" t="s">
        <v>12312</v>
      </c>
      <c r="F1160" s="107">
        <v>8.0</v>
      </c>
      <c r="G1160" s="11"/>
    </row>
    <row r="1161">
      <c r="A1161" s="50">
        <v>1160.0</v>
      </c>
      <c r="B1161" s="50">
        <v>608.0</v>
      </c>
      <c r="C1161" s="71" t="s">
        <v>5635</v>
      </c>
      <c r="D1161" s="107" t="s">
        <v>316</v>
      </c>
      <c r="E1161" s="107" t="s">
        <v>388</v>
      </c>
      <c r="F1161" s="107">
        <v>8.0</v>
      </c>
      <c r="G1161" s="11"/>
    </row>
    <row r="1162">
      <c r="A1162" s="50">
        <v>1161.0</v>
      </c>
      <c r="B1162" s="50">
        <v>1318.0</v>
      </c>
      <c r="C1162" s="70" t="s">
        <v>4621</v>
      </c>
      <c r="D1162" s="107" t="s">
        <v>11302</v>
      </c>
      <c r="E1162" s="107" t="s">
        <v>11219</v>
      </c>
      <c r="F1162" s="107">
        <v>8.0</v>
      </c>
      <c r="G1162" s="11"/>
    </row>
    <row r="1163">
      <c r="A1163" s="50">
        <v>1162.0</v>
      </c>
      <c r="B1163" s="72"/>
      <c r="C1163" s="72"/>
      <c r="D1163" s="107" t="s">
        <v>12465</v>
      </c>
      <c r="E1163" s="72"/>
      <c r="F1163" s="107">
        <v>8.0</v>
      </c>
      <c r="G1163" s="11"/>
    </row>
    <row r="1164">
      <c r="A1164" s="50">
        <v>1163.0</v>
      </c>
      <c r="B1164" s="50">
        <v>594.0</v>
      </c>
      <c r="C1164" s="71" t="s">
        <v>5206</v>
      </c>
      <c r="D1164" s="107" t="s">
        <v>12466</v>
      </c>
      <c r="E1164" s="107" t="s">
        <v>4479</v>
      </c>
      <c r="F1164" s="107">
        <v>8.0</v>
      </c>
      <c r="G1164" s="11"/>
    </row>
    <row r="1165">
      <c r="A1165" s="50">
        <v>1164.0</v>
      </c>
      <c r="B1165" s="50">
        <v>221.0</v>
      </c>
      <c r="C1165" s="71" t="s">
        <v>5248</v>
      </c>
      <c r="D1165" s="107" t="s">
        <v>11746</v>
      </c>
      <c r="E1165" s="107" t="s">
        <v>11219</v>
      </c>
      <c r="F1165" s="107">
        <v>8.0</v>
      </c>
      <c r="G1165" s="11"/>
    </row>
    <row r="1166">
      <c r="A1166" s="50">
        <v>1165.0</v>
      </c>
      <c r="B1166" s="50">
        <v>1616.0</v>
      </c>
      <c r="C1166" s="70" t="s">
        <v>4912</v>
      </c>
      <c r="D1166" s="107" t="s">
        <v>2103</v>
      </c>
      <c r="E1166" s="107" t="s">
        <v>5831</v>
      </c>
      <c r="F1166" s="107">
        <v>8.0</v>
      </c>
      <c r="G1166" s="11"/>
    </row>
    <row r="1167">
      <c r="A1167" s="50">
        <v>1166.0</v>
      </c>
      <c r="B1167" s="50">
        <v>2422.0</v>
      </c>
      <c r="C1167" s="70" t="s">
        <v>4578</v>
      </c>
      <c r="D1167" s="107" t="s">
        <v>12467</v>
      </c>
      <c r="E1167" s="107" t="s">
        <v>12224</v>
      </c>
      <c r="F1167" s="107">
        <v>8.0</v>
      </c>
      <c r="G1167" s="11"/>
    </row>
    <row r="1168">
      <c r="A1168" s="50">
        <v>1167.0</v>
      </c>
      <c r="B1168" s="50">
        <v>1574.0</v>
      </c>
      <c r="C1168" s="70" t="s">
        <v>4611</v>
      </c>
      <c r="D1168" s="107" t="s">
        <v>12468</v>
      </c>
      <c r="E1168" s="107" t="s">
        <v>11300</v>
      </c>
      <c r="F1168" s="107">
        <v>8.0</v>
      </c>
      <c r="G1168" s="11"/>
    </row>
    <row r="1169">
      <c r="A1169" s="50">
        <v>1168.0</v>
      </c>
      <c r="B1169" s="50">
        <v>1082.0</v>
      </c>
      <c r="C1169" s="71" t="s">
        <v>4818</v>
      </c>
      <c r="D1169" s="107" t="s">
        <v>3816</v>
      </c>
      <c r="E1169" s="72"/>
      <c r="F1169" s="107">
        <v>8.0</v>
      </c>
      <c r="G1169" s="11"/>
    </row>
    <row r="1170">
      <c r="A1170" s="50">
        <v>1169.0</v>
      </c>
      <c r="B1170" s="50">
        <v>736.0</v>
      </c>
      <c r="C1170" s="71" t="s">
        <v>6110</v>
      </c>
      <c r="D1170" s="107" t="s">
        <v>12469</v>
      </c>
      <c r="E1170" s="107" t="s">
        <v>139</v>
      </c>
      <c r="F1170" s="107">
        <v>8.0</v>
      </c>
      <c r="G1170" s="11"/>
    </row>
    <row r="1171">
      <c r="A1171" s="50">
        <v>1170.0</v>
      </c>
      <c r="B1171" s="50">
        <v>1206.0</v>
      </c>
      <c r="C1171" s="70" t="s">
        <v>1248</v>
      </c>
      <c r="D1171" s="107" t="s">
        <v>291</v>
      </c>
      <c r="E1171" s="107" t="s">
        <v>9945</v>
      </c>
      <c r="F1171" s="107">
        <v>8.0</v>
      </c>
      <c r="G1171" s="11"/>
    </row>
    <row r="1172">
      <c r="A1172" s="50">
        <v>1171.0</v>
      </c>
      <c r="B1172" s="72"/>
      <c r="C1172" s="72"/>
      <c r="D1172" s="107" t="s">
        <v>2000</v>
      </c>
      <c r="E1172" s="72"/>
      <c r="F1172" s="107">
        <v>8.0</v>
      </c>
      <c r="G1172" s="11"/>
    </row>
    <row r="1173">
      <c r="A1173" s="50">
        <v>1172.0</v>
      </c>
      <c r="B1173" s="50">
        <v>1282.0</v>
      </c>
      <c r="C1173" s="70" t="s">
        <v>4357</v>
      </c>
      <c r="D1173" s="107" t="s">
        <v>2138</v>
      </c>
      <c r="E1173" s="72"/>
      <c r="F1173" s="107">
        <v>7.0</v>
      </c>
      <c r="G1173" s="11"/>
    </row>
    <row r="1174">
      <c r="A1174" s="50">
        <v>1173.0</v>
      </c>
      <c r="B1174" s="50">
        <v>2285.0</v>
      </c>
      <c r="C1174" s="70" t="s">
        <v>4882</v>
      </c>
      <c r="D1174" s="107" t="s">
        <v>11389</v>
      </c>
      <c r="E1174" s="107" t="s">
        <v>388</v>
      </c>
      <c r="F1174" s="107">
        <v>7.0</v>
      </c>
      <c r="G1174" s="11"/>
    </row>
    <row r="1175">
      <c r="A1175" s="50">
        <v>1174.0</v>
      </c>
      <c r="B1175" s="72"/>
      <c r="C1175" s="72"/>
      <c r="D1175" s="107" t="s">
        <v>12470</v>
      </c>
      <c r="E1175" s="107" t="s">
        <v>4612</v>
      </c>
      <c r="F1175" s="107">
        <v>7.0</v>
      </c>
      <c r="G1175" s="11"/>
    </row>
    <row r="1176">
      <c r="A1176" s="50">
        <v>1175.0</v>
      </c>
      <c r="B1176" s="72"/>
      <c r="C1176" s="72"/>
      <c r="D1176" s="107" t="s">
        <v>11887</v>
      </c>
      <c r="E1176" s="72"/>
      <c r="F1176" s="107">
        <v>7.0</v>
      </c>
      <c r="G1176" s="11"/>
    </row>
    <row r="1177">
      <c r="A1177" s="50">
        <v>1176.0</v>
      </c>
      <c r="B1177" s="50">
        <v>928.0</v>
      </c>
      <c r="C1177" s="71" t="s">
        <v>4545</v>
      </c>
      <c r="D1177" s="107" t="s">
        <v>11078</v>
      </c>
      <c r="E1177" s="107" t="s">
        <v>11225</v>
      </c>
      <c r="F1177" s="107">
        <v>7.0</v>
      </c>
      <c r="G1177" s="11"/>
    </row>
    <row r="1178">
      <c r="A1178" s="50">
        <v>1177.0</v>
      </c>
      <c r="B1178" s="72"/>
      <c r="C1178" s="72"/>
      <c r="D1178" s="107" t="s">
        <v>12471</v>
      </c>
      <c r="E1178" s="72"/>
      <c r="F1178" s="107">
        <v>7.0</v>
      </c>
      <c r="G1178" s="11"/>
    </row>
    <row r="1179">
      <c r="A1179" s="50">
        <v>1178.0</v>
      </c>
      <c r="B1179" s="50">
        <v>1909.0</v>
      </c>
      <c r="C1179" s="70" t="s">
        <v>4757</v>
      </c>
      <c r="D1179" s="107" t="s">
        <v>12472</v>
      </c>
      <c r="E1179" s="72"/>
      <c r="F1179" s="107">
        <v>7.0</v>
      </c>
      <c r="G1179" s="11"/>
    </row>
    <row r="1180">
      <c r="A1180" s="50">
        <v>1179.0</v>
      </c>
      <c r="B1180" s="72"/>
      <c r="C1180" s="72"/>
      <c r="D1180" s="107" t="s">
        <v>219</v>
      </c>
      <c r="E1180" s="72"/>
      <c r="F1180" s="107">
        <v>7.0</v>
      </c>
      <c r="G1180" s="11"/>
    </row>
    <row r="1181">
      <c r="A1181" s="50">
        <v>1180.0</v>
      </c>
      <c r="B1181" s="50">
        <v>1960.0</v>
      </c>
      <c r="C1181" s="70" t="s">
        <v>1820</v>
      </c>
      <c r="D1181" s="107" t="s">
        <v>10943</v>
      </c>
      <c r="E1181" s="107" t="s">
        <v>10039</v>
      </c>
      <c r="F1181" s="107">
        <v>7.0</v>
      </c>
      <c r="G1181" s="11"/>
    </row>
    <row r="1182">
      <c r="A1182" s="50">
        <v>1181.0</v>
      </c>
      <c r="B1182" s="50">
        <v>1968.0</v>
      </c>
      <c r="C1182" s="70" t="s">
        <v>1095</v>
      </c>
      <c r="D1182" s="107" t="s">
        <v>11276</v>
      </c>
      <c r="E1182" s="107" t="s">
        <v>4479</v>
      </c>
      <c r="F1182" s="107">
        <v>7.0</v>
      </c>
      <c r="G1182" s="11"/>
    </row>
    <row r="1183">
      <c r="A1183" s="50">
        <v>1182.0</v>
      </c>
      <c r="B1183" s="50">
        <v>1669.0</v>
      </c>
      <c r="C1183" s="70" t="s">
        <v>379</v>
      </c>
      <c r="D1183" s="107" t="s">
        <v>1373</v>
      </c>
      <c r="E1183" s="107" t="s">
        <v>11266</v>
      </c>
      <c r="F1183" s="107">
        <v>7.0</v>
      </c>
      <c r="G1183" s="11"/>
    </row>
    <row r="1184">
      <c r="A1184" s="50">
        <v>1183.0</v>
      </c>
      <c r="B1184" s="50">
        <v>1406.0</v>
      </c>
      <c r="C1184" s="70" t="s">
        <v>747</v>
      </c>
      <c r="D1184" s="107" t="s">
        <v>11392</v>
      </c>
      <c r="E1184" s="72"/>
      <c r="F1184" s="107">
        <v>7.0</v>
      </c>
      <c r="G1184" s="11"/>
    </row>
    <row r="1185">
      <c r="A1185" s="50">
        <v>1184.0</v>
      </c>
      <c r="B1185" s="72"/>
      <c r="C1185" s="72"/>
      <c r="D1185" s="107" t="s">
        <v>12473</v>
      </c>
      <c r="E1185" s="72"/>
      <c r="F1185" s="107">
        <v>7.0</v>
      </c>
      <c r="G1185" s="11"/>
    </row>
    <row r="1186">
      <c r="A1186" s="50">
        <v>1185.0</v>
      </c>
      <c r="B1186" s="72"/>
      <c r="C1186" s="72"/>
      <c r="D1186" s="107" t="s">
        <v>12474</v>
      </c>
      <c r="E1186" s="72"/>
      <c r="F1186" s="107">
        <v>7.0</v>
      </c>
      <c r="G1186" s="11"/>
    </row>
    <row r="1187">
      <c r="A1187" s="50">
        <v>1186.0</v>
      </c>
      <c r="B1187" s="72"/>
      <c r="C1187" s="72"/>
      <c r="D1187" s="107" t="s">
        <v>2476</v>
      </c>
      <c r="E1187" s="107" t="s">
        <v>11388</v>
      </c>
      <c r="F1187" s="107">
        <v>7.0</v>
      </c>
      <c r="G1187" s="11"/>
    </row>
    <row r="1188">
      <c r="A1188" s="50">
        <v>1187.0</v>
      </c>
      <c r="B1188" s="50">
        <v>481.0</v>
      </c>
      <c r="C1188" s="71" t="s">
        <v>5976</v>
      </c>
      <c r="D1188" s="107" t="s">
        <v>11638</v>
      </c>
      <c r="E1188" s="107" t="s">
        <v>12224</v>
      </c>
      <c r="F1188" s="107">
        <v>7.0</v>
      </c>
      <c r="G1188" s="11"/>
    </row>
    <row r="1189">
      <c r="A1189" s="50">
        <v>1188.0</v>
      </c>
      <c r="B1189" s="50">
        <v>1086.0</v>
      </c>
      <c r="C1189" s="71" t="s">
        <v>4358</v>
      </c>
      <c r="D1189" s="107" t="s">
        <v>2511</v>
      </c>
      <c r="E1189" s="107" t="s">
        <v>10912</v>
      </c>
      <c r="F1189" s="107">
        <v>7.0</v>
      </c>
      <c r="G1189" s="11"/>
    </row>
    <row r="1190">
      <c r="A1190" s="50">
        <v>1189.0</v>
      </c>
      <c r="B1190" s="50">
        <v>1625.0</v>
      </c>
      <c r="C1190" s="70" t="s">
        <v>4363</v>
      </c>
      <c r="D1190" s="107" t="s">
        <v>11540</v>
      </c>
      <c r="E1190" s="107" t="s">
        <v>4391</v>
      </c>
      <c r="F1190" s="107">
        <v>7.0</v>
      </c>
      <c r="G1190" s="11"/>
    </row>
    <row r="1191">
      <c r="A1191" s="50">
        <v>1190.0</v>
      </c>
      <c r="B1191" s="72"/>
      <c r="C1191" s="72"/>
      <c r="D1191" s="107" t="s">
        <v>12475</v>
      </c>
      <c r="E1191" s="72"/>
      <c r="F1191" s="107">
        <v>7.0</v>
      </c>
      <c r="G1191" s="11"/>
    </row>
    <row r="1192">
      <c r="A1192" s="50">
        <v>1191.0</v>
      </c>
      <c r="B1192" s="72"/>
      <c r="C1192" s="72"/>
      <c r="D1192" s="107" t="s">
        <v>12476</v>
      </c>
      <c r="E1192" s="72"/>
      <c r="F1192" s="107">
        <v>7.0</v>
      </c>
      <c r="G1192" s="11"/>
    </row>
    <row r="1193">
      <c r="A1193" s="50">
        <v>1192.0</v>
      </c>
      <c r="B1193" s="50">
        <v>1630.0</v>
      </c>
      <c r="C1193" s="70" t="s">
        <v>4646</v>
      </c>
      <c r="D1193" s="107" t="s">
        <v>12477</v>
      </c>
      <c r="E1193" s="107" t="s">
        <v>12227</v>
      </c>
      <c r="F1193" s="107">
        <v>7.0</v>
      </c>
      <c r="G1193" s="11"/>
    </row>
    <row r="1194">
      <c r="A1194" s="50">
        <v>1193.0</v>
      </c>
      <c r="B1194" s="72"/>
      <c r="C1194" s="72"/>
      <c r="D1194" s="107" t="s">
        <v>11538</v>
      </c>
      <c r="E1194" s="72"/>
      <c r="F1194" s="107">
        <v>7.0</v>
      </c>
      <c r="G1194" s="11"/>
    </row>
    <row r="1195">
      <c r="A1195" s="50">
        <v>1194.0</v>
      </c>
      <c r="B1195" s="72"/>
      <c r="C1195" s="72"/>
      <c r="D1195" s="107" t="s">
        <v>12478</v>
      </c>
      <c r="E1195" s="72"/>
      <c r="F1195" s="107">
        <v>7.0</v>
      </c>
      <c r="G1195" s="11"/>
    </row>
    <row r="1196">
      <c r="A1196" s="50">
        <v>1195.0</v>
      </c>
      <c r="B1196" s="72"/>
      <c r="C1196" s="72"/>
      <c r="D1196" s="107" t="s">
        <v>12479</v>
      </c>
      <c r="E1196" s="72"/>
      <c r="F1196" s="107">
        <v>7.0</v>
      </c>
      <c r="G1196" s="11"/>
    </row>
    <row r="1197">
      <c r="A1197" s="50">
        <v>1196.0</v>
      </c>
      <c r="B1197" s="50">
        <v>1974.0</v>
      </c>
      <c r="C1197" s="70" t="s">
        <v>5070</v>
      </c>
      <c r="D1197" s="107" t="s">
        <v>12480</v>
      </c>
      <c r="E1197" s="107" t="s">
        <v>12266</v>
      </c>
      <c r="F1197" s="107">
        <v>7.0</v>
      </c>
      <c r="G1197" s="11"/>
    </row>
    <row r="1198">
      <c r="A1198" s="50">
        <v>1197.0</v>
      </c>
      <c r="B1198" s="50">
        <v>1902.0</v>
      </c>
      <c r="C1198" s="70" t="s">
        <v>1057</v>
      </c>
      <c r="D1198" s="107" t="s">
        <v>11523</v>
      </c>
      <c r="E1198" s="72"/>
      <c r="F1198" s="107">
        <v>7.0</v>
      </c>
      <c r="G1198" s="11"/>
    </row>
    <row r="1199">
      <c r="A1199" s="50">
        <v>1198.0</v>
      </c>
      <c r="B1199" s="50">
        <v>1174.0</v>
      </c>
      <c r="C1199" s="71" t="s">
        <v>146</v>
      </c>
      <c r="D1199" s="107" t="s">
        <v>3868</v>
      </c>
      <c r="E1199" s="107" t="s">
        <v>1680</v>
      </c>
      <c r="F1199" s="107">
        <v>7.0</v>
      </c>
      <c r="G1199" s="11"/>
    </row>
    <row r="1200">
      <c r="A1200" s="50">
        <v>1199.0</v>
      </c>
      <c r="B1200" s="50">
        <v>743.0</v>
      </c>
      <c r="C1200" s="71" t="s">
        <v>4952</v>
      </c>
      <c r="D1200" s="107" t="s">
        <v>11711</v>
      </c>
      <c r="E1200" s="107" t="s">
        <v>11224</v>
      </c>
      <c r="F1200" s="107">
        <v>7.0</v>
      </c>
      <c r="G1200" s="11"/>
    </row>
    <row r="1201">
      <c r="A1201" s="49">
        <v>1200.0</v>
      </c>
      <c r="B1201" s="49">
        <v>2062.0</v>
      </c>
      <c r="C1201" s="153" t="s">
        <v>4805</v>
      </c>
      <c r="D1201" s="108" t="s">
        <v>10844</v>
      </c>
      <c r="E1201" s="108" t="s">
        <v>12238</v>
      </c>
      <c r="F1201" s="108">
        <v>7.0</v>
      </c>
    </row>
    <row r="1202">
      <c r="A1202" s="50">
        <v>1201.0</v>
      </c>
      <c r="B1202" s="50">
        <v>1602.0</v>
      </c>
      <c r="C1202" s="70" t="s">
        <v>382</v>
      </c>
      <c r="D1202" s="107" t="s">
        <v>11771</v>
      </c>
      <c r="E1202" s="72"/>
      <c r="F1202" s="107">
        <v>7.0</v>
      </c>
      <c r="G1202" s="11"/>
    </row>
    <row r="1203">
      <c r="A1203" s="50">
        <v>1202.0</v>
      </c>
      <c r="B1203" s="72"/>
      <c r="C1203" s="72"/>
      <c r="D1203" s="107" t="s">
        <v>563</v>
      </c>
      <c r="E1203" s="72"/>
      <c r="F1203" s="107">
        <v>7.0</v>
      </c>
      <c r="G1203" s="11"/>
    </row>
    <row r="1204">
      <c r="A1204" s="50">
        <v>1203.0</v>
      </c>
      <c r="B1204" s="50">
        <v>1600.0</v>
      </c>
      <c r="C1204" s="70" t="s">
        <v>1246</v>
      </c>
      <c r="D1204" s="107" t="s">
        <v>11642</v>
      </c>
      <c r="E1204" s="107" t="s">
        <v>12221</v>
      </c>
      <c r="F1204" s="107">
        <v>7.0</v>
      </c>
      <c r="G1204" s="11"/>
    </row>
    <row r="1205">
      <c r="A1205" s="50">
        <v>1204.0</v>
      </c>
      <c r="B1205" s="72"/>
      <c r="C1205" s="72"/>
      <c r="D1205" s="107" t="s">
        <v>1112</v>
      </c>
      <c r="E1205" s="107" t="s">
        <v>9108</v>
      </c>
      <c r="F1205" s="107">
        <v>7.0</v>
      </c>
      <c r="G1205" s="11"/>
    </row>
    <row r="1206">
      <c r="A1206" s="50">
        <v>1205.0</v>
      </c>
      <c r="B1206" s="50">
        <v>2087.0</v>
      </c>
      <c r="C1206" s="70" t="s">
        <v>12392</v>
      </c>
      <c r="D1206" s="107" t="s">
        <v>10819</v>
      </c>
      <c r="E1206" s="107" t="s">
        <v>9931</v>
      </c>
      <c r="F1206" s="107">
        <v>7.0</v>
      </c>
      <c r="G1206" s="11"/>
    </row>
    <row r="1207">
      <c r="A1207" s="50">
        <v>1206.0</v>
      </c>
      <c r="B1207" s="50">
        <v>1363.0</v>
      </c>
      <c r="C1207" s="70" t="s">
        <v>4621</v>
      </c>
      <c r="D1207" s="107" t="s">
        <v>12481</v>
      </c>
      <c r="E1207" s="72"/>
      <c r="F1207" s="107">
        <v>7.0</v>
      </c>
      <c r="G1207" s="11"/>
    </row>
    <row r="1208">
      <c r="A1208" s="50">
        <v>1207.0</v>
      </c>
      <c r="B1208" s="50">
        <v>1121.0</v>
      </c>
      <c r="C1208" s="71" t="s">
        <v>4818</v>
      </c>
      <c r="D1208" s="107" t="s">
        <v>11370</v>
      </c>
      <c r="E1208" s="107" t="s">
        <v>12223</v>
      </c>
      <c r="F1208" s="107">
        <v>7.0</v>
      </c>
      <c r="G1208" s="11"/>
    </row>
    <row r="1209">
      <c r="A1209" s="50">
        <v>1208.0</v>
      </c>
      <c r="B1209" s="72"/>
      <c r="C1209" s="72"/>
      <c r="D1209" s="107" t="s">
        <v>12482</v>
      </c>
      <c r="E1209" s="107" t="s">
        <v>12365</v>
      </c>
      <c r="F1209" s="107">
        <v>7.0</v>
      </c>
      <c r="G1209" s="11"/>
    </row>
    <row r="1210">
      <c r="A1210" s="50">
        <v>1209.0</v>
      </c>
      <c r="B1210" s="72"/>
      <c r="C1210" s="72"/>
      <c r="D1210" s="107" t="s">
        <v>12483</v>
      </c>
      <c r="E1210" s="72"/>
      <c r="F1210" s="107">
        <v>7.0</v>
      </c>
      <c r="G1210" s="11"/>
    </row>
    <row r="1211">
      <c r="A1211" s="50">
        <v>1210.0</v>
      </c>
      <c r="B1211" s="72"/>
      <c r="C1211" s="72"/>
      <c r="D1211" s="107" t="s">
        <v>2627</v>
      </c>
      <c r="E1211" s="72"/>
      <c r="F1211" s="107">
        <v>7.0</v>
      </c>
      <c r="G1211" s="11"/>
    </row>
    <row r="1212">
      <c r="A1212" s="50">
        <v>1211.0</v>
      </c>
      <c r="B1212" s="72"/>
      <c r="C1212" s="72"/>
      <c r="D1212" s="107" t="s">
        <v>11871</v>
      </c>
      <c r="E1212" s="72"/>
      <c r="F1212" s="107">
        <v>7.0</v>
      </c>
      <c r="G1212" s="11"/>
    </row>
    <row r="1213">
      <c r="A1213" s="50">
        <v>1212.0</v>
      </c>
      <c r="B1213" s="72"/>
      <c r="C1213" s="72"/>
      <c r="D1213" s="107" t="s">
        <v>4266</v>
      </c>
      <c r="E1213" s="107" t="s">
        <v>4923</v>
      </c>
      <c r="F1213" s="107">
        <v>7.0</v>
      </c>
      <c r="G1213" s="11"/>
    </row>
    <row r="1214">
      <c r="A1214" s="50">
        <v>1213.0</v>
      </c>
      <c r="B1214" s="50">
        <v>1887.0</v>
      </c>
      <c r="C1214" s="70" t="s">
        <v>5555</v>
      </c>
      <c r="D1214" s="107" t="s">
        <v>12484</v>
      </c>
      <c r="E1214" s="72"/>
      <c r="F1214" s="107">
        <v>7.0</v>
      </c>
      <c r="G1214" s="11"/>
    </row>
    <row r="1215">
      <c r="A1215" s="50">
        <v>1214.0</v>
      </c>
      <c r="B1215" s="72"/>
      <c r="C1215" s="72"/>
      <c r="D1215" s="107" t="s">
        <v>11948</v>
      </c>
      <c r="E1215" s="72"/>
      <c r="F1215" s="107">
        <v>7.0</v>
      </c>
      <c r="G1215" s="11"/>
    </row>
    <row r="1216">
      <c r="A1216" s="50">
        <v>1215.0</v>
      </c>
      <c r="B1216" s="50">
        <v>1044.0</v>
      </c>
      <c r="C1216" s="71" t="s">
        <v>5257</v>
      </c>
      <c r="D1216" s="107" t="s">
        <v>11616</v>
      </c>
      <c r="E1216" s="107" t="s">
        <v>1231</v>
      </c>
      <c r="F1216" s="107">
        <v>7.0</v>
      </c>
      <c r="G1216" s="11"/>
    </row>
    <row r="1217">
      <c r="A1217" s="50">
        <v>1216.0</v>
      </c>
      <c r="B1217" s="72"/>
      <c r="C1217" s="72"/>
      <c r="D1217" s="107" t="s">
        <v>12485</v>
      </c>
      <c r="E1217" s="72"/>
      <c r="F1217" s="107">
        <v>7.0</v>
      </c>
      <c r="G1217" s="11"/>
    </row>
    <row r="1218">
      <c r="A1218" s="50">
        <v>1217.0</v>
      </c>
      <c r="B1218" s="72"/>
      <c r="C1218" s="72"/>
      <c r="D1218" s="107" t="s">
        <v>11827</v>
      </c>
      <c r="E1218" s="72"/>
      <c r="F1218" s="107">
        <v>7.0</v>
      </c>
      <c r="G1218" s="11"/>
    </row>
    <row r="1219">
      <c r="A1219" s="50">
        <v>1218.0</v>
      </c>
      <c r="B1219" s="50">
        <v>567.0</v>
      </c>
      <c r="C1219" s="71" t="s">
        <v>4712</v>
      </c>
      <c r="D1219" s="107" t="s">
        <v>11769</v>
      </c>
      <c r="E1219" s="107" t="s">
        <v>4373</v>
      </c>
      <c r="F1219" s="107">
        <v>7.0</v>
      </c>
      <c r="G1219" s="11"/>
    </row>
    <row r="1220">
      <c r="A1220" s="50">
        <v>1219.0</v>
      </c>
      <c r="B1220" s="50">
        <v>487.0</v>
      </c>
      <c r="C1220" s="71" t="s">
        <v>5131</v>
      </c>
      <c r="D1220" s="107" t="s">
        <v>12486</v>
      </c>
      <c r="E1220" s="72"/>
      <c r="F1220" s="107">
        <v>7.0</v>
      </c>
      <c r="G1220" s="11"/>
    </row>
    <row r="1221">
      <c r="A1221" s="50">
        <v>1220.0</v>
      </c>
      <c r="B1221" s="72"/>
      <c r="C1221" s="72"/>
      <c r="D1221" s="107" t="s">
        <v>2839</v>
      </c>
      <c r="E1221" s="107" t="s">
        <v>8605</v>
      </c>
      <c r="F1221" s="107">
        <v>7.0</v>
      </c>
      <c r="G1221" s="11"/>
    </row>
    <row r="1222">
      <c r="A1222" s="50">
        <v>1221.0</v>
      </c>
      <c r="B1222" s="50">
        <v>802.0</v>
      </c>
      <c r="C1222" s="71" t="s">
        <v>4627</v>
      </c>
      <c r="D1222" s="107" t="s">
        <v>12487</v>
      </c>
      <c r="E1222" s="107" t="s">
        <v>8830</v>
      </c>
      <c r="F1222" s="107">
        <v>7.0</v>
      </c>
      <c r="G1222" s="11"/>
    </row>
    <row r="1223">
      <c r="A1223" s="50">
        <v>1222.0</v>
      </c>
      <c r="B1223" s="72"/>
      <c r="C1223" s="72"/>
      <c r="D1223" s="107" t="s">
        <v>3595</v>
      </c>
      <c r="E1223" s="72"/>
      <c r="F1223" s="107">
        <v>7.0</v>
      </c>
      <c r="G1223" s="11"/>
    </row>
    <row r="1224">
      <c r="A1224" s="50">
        <v>1223.0</v>
      </c>
      <c r="B1224" s="50">
        <v>1397.0</v>
      </c>
      <c r="C1224" s="70" t="s">
        <v>286</v>
      </c>
      <c r="D1224" s="107" t="s">
        <v>12488</v>
      </c>
      <c r="E1224" s="107" t="s">
        <v>12365</v>
      </c>
      <c r="F1224" s="107">
        <v>7.0</v>
      </c>
      <c r="G1224" s="11"/>
    </row>
    <row r="1225">
      <c r="A1225" s="50">
        <v>1224.0</v>
      </c>
      <c r="B1225" s="72"/>
      <c r="C1225" s="72"/>
      <c r="D1225" s="107" t="s">
        <v>1460</v>
      </c>
      <c r="E1225" s="107" t="s">
        <v>8605</v>
      </c>
      <c r="F1225" s="107">
        <v>7.0</v>
      </c>
      <c r="G1225" s="11"/>
    </row>
    <row r="1226">
      <c r="A1226" s="50">
        <v>1225.0</v>
      </c>
      <c r="B1226" s="72"/>
      <c r="C1226" s="72"/>
      <c r="D1226" s="107" t="s">
        <v>12489</v>
      </c>
      <c r="E1226" s="107" t="s">
        <v>12290</v>
      </c>
      <c r="F1226" s="107">
        <v>7.0</v>
      </c>
      <c r="G1226" s="11"/>
    </row>
    <row r="1227">
      <c r="A1227" s="50">
        <v>1226.0</v>
      </c>
      <c r="B1227" s="72"/>
      <c r="C1227" s="72"/>
      <c r="D1227" s="107" t="s">
        <v>3194</v>
      </c>
      <c r="E1227" s="72"/>
      <c r="F1227" s="107">
        <v>7.0</v>
      </c>
      <c r="G1227" s="11"/>
    </row>
    <row r="1228">
      <c r="A1228" s="50">
        <v>1227.0</v>
      </c>
      <c r="B1228" s="50">
        <v>1506.0</v>
      </c>
      <c r="C1228" s="70" t="s">
        <v>5345</v>
      </c>
      <c r="D1228" s="107" t="s">
        <v>3484</v>
      </c>
      <c r="E1228" s="72"/>
      <c r="F1228" s="107">
        <v>7.0</v>
      </c>
      <c r="G1228" s="11"/>
    </row>
    <row r="1229">
      <c r="A1229" s="50">
        <v>1228.0</v>
      </c>
      <c r="B1229" s="50">
        <v>1058.0</v>
      </c>
      <c r="C1229" s="71" t="s">
        <v>5315</v>
      </c>
      <c r="D1229" s="107" t="s">
        <v>1744</v>
      </c>
      <c r="E1229" s="107" t="s">
        <v>9925</v>
      </c>
      <c r="F1229" s="107">
        <v>7.0</v>
      </c>
      <c r="G1229" s="11"/>
    </row>
    <row r="1230">
      <c r="A1230" s="50">
        <v>1229.0</v>
      </c>
      <c r="B1230" s="50">
        <v>1137.0</v>
      </c>
      <c r="C1230" s="71" t="s">
        <v>1683</v>
      </c>
      <c r="D1230" s="107" t="s">
        <v>1037</v>
      </c>
      <c r="E1230" s="107" t="s">
        <v>12490</v>
      </c>
      <c r="F1230" s="107">
        <v>7.0</v>
      </c>
      <c r="G1230" s="11"/>
    </row>
    <row r="1231">
      <c r="A1231" s="50">
        <v>1230.0</v>
      </c>
      <c r="B1231" s="50">
        <v>1180.0</v>
      </c>
      <c r="C1231" s="71" t="s">
        <v>1494</v>
      </c>
      <c r="D1231" s="107" t="s">
        <v>12491</v>
      </c>
      <c r="E1231" s="107" t="s">
        <v>5879</v>
      </c>
      <c r="F1231" s="107">
        <v>7.0</v>
      </c>
      <c r="G1231" s="11"/>
    </row>
    <row r="1232">
      <c r="A1232" s="50">
        <v>1231.0</v>
      </c>
      <c r="B1232" s="72"/>
      <c r="C1232" s="72"/>
      <c r="D1232" s="107" t="s">
        <v>12492</v>
      </c>
      <c r="E1232" s="107" t="s">
        <v>12231</v>
      </c>
      <c r="F1232" s="107">
        <v>7.0</v>
      </c>
      <c r="G1232" s="11"/>
    </row>
    <row r="1233">
      <c r="A1233" s="50">
        <v>1232.0</v>
      </c>
      <c r="B1233" s="72"/>
      <c r="C1233" s="72"/>
      <c r="D1233" s="107" t="s">
        <v>12493</v>
      </c>
      <c r="E1233" s="72"/>
      <c r="F1233" s="107">
        <v>7.0</v>
      </c>
      <c r="G1233" s="11"/>
    </row>
    <row r="1234">
      <c r="A1234" s="50">
        <v>1233.0</v>
      </c>
      <c r="B1234" s="72"/>
      <c r="C1234" s="72"/>
      <c r="D1234" s="107" t="s">
        <v>3252</v>
      </c>
      <c r="E1234" s="72"/>
      <c r="F1234" s="107">
        <v>7.0</v>
      </c>
      <c r="G1234" s="11"/>
    </row>
    <row r="1235">
      <c r="A1235" s="50">
        <v>1234.0</v>
      </c>
      <c r="B1235" s="72"/>
      <c r="C1235" s="72"/>
      <c r="D1235" s="107" t="s">
        <v>12494</v>
      </c>
      <c r="E1235" s="72"/>
      <c r="F1235" s="107">
        <v>7.0</v>
      </c>
      <c r="G1235" s="11"/>
    </row>
    <row r="1236">
      <c r="A1236" s="50">
        <v>1235.0</v>
      </c>
      <c r="B1236" s="50">
        <v>558.0</v>
      </c>
      <c r="C1236" s="71" t="s">
        <v>12495</v>
      </c>
      <c r="D1236" s="107" t="s">
        <v>2289</v>
      </c>
      <c r="E1236" s="72"/>
      <c r="F1236" s="107">
        <v>6.0</v>
      </c>
      <c r="G1236" s="11"/>
    </row>
    <row r="1237">
      <c r="A1237" s="50">
        <v>1236.0</v>
      </c>
      <c r="B1237" s="50">
        <v>1519.0</v>
      </c>
      <c r="C1237" s="70" t="s">
        <v>707</v>
      </c>
      <c r="D1237" s="107" t="s">
        <v>10809</v>
      </c>
      <c r="E1237" s="107" t="s">
        <v>9928</v>
      </c>
      <c r="F1237" s="107">
        <v>6.0</v>
      </c>
      <c r="G1237" s="11"/>
    </row>
    <row r="1238">
      <c r="A1238" s="50">
        <v>1237.0</v>
      </c>
      <c r="B1238" s="50">
        <v>497.0</v>
      </c>
      <c r="C1238" s="71" t="s">
        <v>5185</v>
      </c>
      <c r="D1238" s="107" t="s">
        <v>12496</v>
      </c>
      <c r="E1238" s="107" t="s">
        <v>12497</v>
      </c>
      <c r="F1238" s="107">
        <v>6.0</v>
      </c>
      <c r="G1238" s="11"/>
    </row>
    <row r="1239">
      <c r="A1239" s="50">
        <v>1238.0</v>
      </c>
      <c r="B1239" s="50">
        <v>2315.0</v>
      </c>
      <c r="C1239" s="70" t="s">
        <v>9051</v>
      </c>
      <c r="D1239" s="107" t="s">
        <v>216</v>
      </c>
      <c r="E1239" s="107" t="s">
        <v>11364</v>
      </c>
      <c r="F1239" s="107">
        <v>6.0</v>
      </c>
      <c r="G1239" s="11"/>
    </row>
    <row r="1240">
      <c r="A1240" s="50">
        <v>1239.0</v>
      </c>
      <c r="B1240" s="50">
        <v>256.0</v>
      </c>
      <c r="C1240" s="71" t="s">
        <v>8958</v>
      </c>
      <c r="D1240" s="107" t="s">
        <v>4216</v>
      </c>
      <c r="E1240" s="107" t="s">
        <v>11225</v>
      </c>
      <c r="F1240" s="107">
        <v>6.0</v>
      </c>
      <c r="G1240" s="11"/>
    </row>
    <row r="1241">
      <c r="A1241" s="50">
        <v>1240.0</v>
      </c>
      <c r="B1241" s="50">
        <v>694.0</v>
      </c>
      <c r="C1241" s="71" t="s">
        <v>1656</v>
      </c>
      <c r="D1241" s="107" t="s">
        <v>11713</v>
      </c>
      <c r="E1241" s="107" t="s">
        <v>9947</v>
      </c>
      <c r="F1241" s="107">
        <v>6.0</v>
      </c>
      <c r="G1241" s="11"/>
    </row>
    <row r="1242">
      <c r="A1242" s="50">
        <v>1241.0</v>
      </c>
      <c r="B1242" s="50">
        <v>1613.0</v>
      </c>
      <c r="C1242" s="70" t="s">
        <v>5312</v>
      </c>
      <c r="D1242" s="107" t="s">
        <v>12498</v>
      </c>
      <c r="E1242" s="107" t="s">
        <v>11495</v>
      </c>
      <c r="F1242" s="107">
        <v>6.0</v>
      </c>
      <c r="G1242" s="11"/>
    </row>
    <row r="1243">
      <c r="A1243" s="50">
        <v>1242.0</v>
      </c>
      <c r="B1243" s="50">
        <v>1515.0</v>
      </c>
      <c r="C1243" s="70" t="s">
        <v>413</v>
      </c>
      <c r="D1243" s="107" t="s">
        <v>12132</v>
      </c>
      <c r="E1243" s="107" t="s">
        <v>11364</v>
      </c>
      <c r="F1243" s="107">
        <v>6.0</v>
      </c>
      <c r="G1243" s="11"/>
    </row>
    <row r="1244">
      <c r="A1244" s="50">
        <v>1243.0</v>
      </c>
      <c r="B1244" s="50">
        <v>1173.0</v>
      </c>
      <c r="C1244" s="71" t="s">
        <v>4366</v>
      </c>
      <c r="D1244" s="107" t="s">
        <v>4280</v>
      </c>
      <c r="E1244" s="107" t="s">
        <v>9995</v>
      </c>
      <c r="F1244" s="107">
        <v>6.0</v>
      </c>
      <c r="G1244" s="11"/>
    </row>
    <row r="1245">
      <c r="A1245" s="50">
        <v>1244.0</v>
      </c>
      <c r="B1245" s="50">
        <v>1437.0</v>
      </c>
      <c r="C1245" s="70" t="s">
        <v>247</v>
      </c>
      <c r="D1245" s="107" t="s">
        <v>1588</v>
      </c>
      <c r="E1245" s="107" t="s">
        <v>388</v>
      </c>
      <c r="F1245" s="107">
        <v>6.0</v>
      </c>
      <c r="G1245" s="11"/>
    </row>
    <row r="1246">
      <c r="A1246" s="50">
        <v>1245.0</v>
      </c>
      <c r="B1246" s="50">
        <v>727.0</v>
      </c>
      <c r="C1246" s="71" t="s">
        <v>9040</v>
      </c>
      <c r="D1246" s="107" t="s">
        <v>1961</v>
      </c>
      <c r="E1246" s="107" t="s">
        <v>4683</v>
      </c>
      <c r="F1246" s="107">
        <v>6.0</v>
      </c>
      <c r="G1246" s="11"/>
    </row>
    <row r="1247">
      <c r="A1247" s="50">
        <v>1246.0</v>
      </c>
      <c r="B1247" s="50">
        <v>551.0</v>
      </c>
      <c r="C1247" s="71" t="s">
        <v>4803</v>
      </c>
      <c r="D1247" s="107" t="s">
        <v>12499</v>
      </c>
      <c r="E1247" s="107" t="s">
        <v>12218</v>
      </c>
      <c r="F1247" s="107">
        <v>6.0</v>
      </c>
      <c r="G1247" s="11"/>
    </row>
    <row r="1248">
      <c r="A1248" s="50">
        <v>1247.0</v>
      </c>
      <c r="B1248" s="50">
        <v>1003.0</v>
      </c>
      <c r="C1248" s="71" t="s">
        <v>5293</v>
      </c>
      <c r="D1248" s="107" t="s">
        <v>12500</v>
      </c>
      <c r="E1248" s="107" t="s">
        <v>11317</v>
      </c>
      <c r="F1248" s="107">
        <v>6.0</v>
      </c>
      <c r="G1248" s="11"/>
    </row>
    <row r="1249">
      <c r="A1249" s="50">
        <v>1248.0</v>
      </c>
      <c r="B1249" s="50">
        <v>1160.0</v>
      </c>
      <c r="C1249" s="71" t="s">
        <v>4484</v>
      </c>
      <c r="D1249" s="107" t="s">
        <v>3610</v>
      </c>
      <c r="E1249" s="107" t="s">
        <v>9091</v>
      </c>
      <c r="F1249" s="107">
        <v>6.0</v>
      </c>
      <c r="G1249" s="11"/>
    </row>
    <row r="1250">
      <c r="A1250" s="50">
        <v>1249.0</v>
      </c>
      <c r="B1250" s="50">
        <v>1328.0</v>
      </c>
      <c r="C1250" s="70" t="s">
        <v>1471</v>
      </c>
      <c r="D1250" s="107" t="s">
        <v>11534</v>
      </c>
      <c r="E1250" s="72"/>
      <c r="F1250" s="107">
        <v>6.0</v>
      </c>
      <c r="G1250" s="11"/>
    </row>
    <row r="1251">
      <c r="A1251" s="50">
        <v>1250.0</v>
      </c>
      <c r="B1251" s="50">
        <v>1032.0</v>
      </c>
      <c r="C1251" s="71" t="s">
        <v>808</v>
      </c>
      <c r="D1251" s="107" t="s">
        <v>11560</v>
      </c>
      <c r="E1251" s="107" t="s">
        <v>12284</v>
      </c>
      <c r="F1251" s="107">
        <v>6.0</v>
      </c>
      <c r="G1251" s="11"/>
    </row>
    <row r="1252">
      <c r="A1252" s="50">
        <v>1251.0</v>
      </c>
      <c r="B1252" s="50">
        <v>583.0</v>
      </c>
      <c r="C1252" s="71" t="s">
        <v>6066</v>
      </c>
      <c r="D1252" s="107" t="s">
        <v>12501</v>
      </c>
      <c r="E1252" s="72"/>
      <c r="F1252" s="107">
        <v>6.0</v>
      </c>
      <c r="G1252" s="11"/>
    </row>
    <row r="1253">
      <c r="A1253" s="50">
        <v>1252.0</v>
      </c>
      <c r="B1253" s="50">
        <v>2528.0</v>
      </c>
      <c r="C1253" s="70" t="s">
        <v>10001</v>
      </c>
      <c r="D1253" s="107" t="s">
        <v>12502</v>
      </c>
      <c r="E1253" s="72"/>
      <c r="F1253" s="107">
        <v>6.0</v>
      </c>
      <c r="G1253" s="11"/>
    </row>
    <row r="1254">
      <c r="A1254" s="50">
        <v>1253.0</v>
      </c>
      <c r="B1254" s="50">
        <v>1132.0</v>
      </c>
      <c r="C1254" s="71" t="s">
        <v>4424</v>
      </c>
      <c r="D1254" s="107" t="s">
        <v>3578</v>
      </c>
      <c r="E1254" s="107" t="s">
        <v>9108</v>
      </c>
      <c r="F1254" s="107">
        <v>6.0</v>
      </c>
      <c r="G1254" s="11"/>
    </row>
    <row r="1255">
      <c r="A1255" s="50">
        <v>1254.0</v>
      </c>
      <c r="B1255" s="50">
        <v>597.0</v>
      </c>
      <c r="C1255" s="71" t="s">
        <v>6239</v>
      </c>
      <c r="D1255" s="107" t="s">
        <v>792</v>
      </c>
      <c r="E1255" s="107" t="s">
        <v>8596</v>
      </c>
      <c r="F1255" s="107">
        <v>6.0</v>
      </c>
      <c r="G1255" s="11"/>
    </row>
    <row r="1256">
      <c r="A1256" s="50">
        <v>1255.0</v>
      </c>
      <c r="B1256" s="50">
        <v>1140.0</v>
      </c>
      <c r="C1256" s="71" t="s">
        <v>4614</v>
      </c>
      <c r="D1256" s="107" t="s">
        <v>12503</v>
      </c>
      <c r="E1256" s="72"/>
      <c r="F1256" s="107">
        <v>6.0</v>
      </c>
      <c r="G1256" s="11"/>
    </row>
    <row r="1257">
      <c r="A1257" s="50">
        <v>1256.0</v>
      </c>
      <c r="B1257" s="72"/>
      <c r="C1257" s="72"/>
      <c r="D1257" s="107" t="s">
        <v>11296</v>
      </c>
      <c r="E1257" s="72"/>
      <c r="F1257" s="107">
        <v>6.0</v>
      </c>
      <c r="G1257" s="11"/>
    </row>
    <row r="1258">
      <c r="A1258" s="50">
        <v>1257.0</v>
      </c>
      <c r="B1258" s="72"/>
      <c r="C1258" s="72"/>
      <c r="D1258" s="107" t="s">
        <v>3715</v>
      </c>
      <c r="E1258" s="107" t="s">
        <v>9928</v>
      </c>
      <c r="F1258" s="107">
        <v>6.0</v>
      </c>
      <c r="G1258" s="11"/>
    </row>
    <row r="1259">
      <c r="A1259" s="50">
        <v>1258.0</v>
      </c>
      <c r="B1259" s="72"/>
      <c r="C1259" s="72"/>
      <c r="D1259" s="107" t="s">
        <v>12504</v>
      </c>
      <c r="E1259" s="107" t="s">
        <v>12291</v>
      </c>
      <c r="F1259" s="107">
        <v>6.0</v>
      </c>
      <c r="G1259" s="11"/>
    </row>
    <row r="1260">
      <c r="A1260" s="50">
        <v>1259.0</v>
      </c>
      <c r="B1260" s="72"/>
      <c r="C1260" s="72"/>
      <c r="D1260" s="107" t="s">
        <v>1970</v>
      </c>
      <c r="E1260" s="72"/>
      <c r="F1260" s="107">
        <v>6.0</v>
      </c>
      <c r="G1260" s="11"/>
    </row>
    <row r="1261">
      <c r="A1261" s="50">
        <v>1260.0</v>
      </c>
      <c r="B1261" s="72"/>
      <c r="C1261" s="72"/>
      <c r="D1261" s="107" t="s">
        <v>12505</v>
      </c>
      <c r="E1261" s="107" t="s">
        <v>12506</v>
      </c>
      <c r="F1261" s="107">
        <v>6.0</v>
      </c>
      <c r="G1261" s="11"/>
    </row>
    <row r="1262">
      <c r="A1262" s="50">
        <v>1261.0</v>
      </c>
      <c r="B1262" s="50">
        <v>1025.0</v>
      </c>
      <c r="C1262" s="71" t="s">
        <v>1167</v>
      </c>
      <c r="D1262" s="107" t="s">
        <v>2163</v>
      </c>
      <c r="E1262" s="107" t="s">
        <v>11204</v>
      </c>
      <c r="F1262" s="107">
        <v>6.0</v>
      </c>
      <c r="G1262" s="11"/>
    </row>
    <row r="1263">
      <c r="A1263" s="50">
        <v>1262.0</v>
      </c>
      <c r="B1263" s="50">
        <v>1916.0</v>
      </c>
      <c r="C1263" s="70" t="s">
        <v>4772</v>
      </c>
      <c r="D1263" s="107" t="s">
        <v>12507</v>
      </c>
      <c r="E1263" s="107" t="s">
        <v>12336</v>
      </c>
      <c r="F1263" s="107">
        <v>6.0</v>
      </c>
      <c r="G1263" s="11"/>
    </row>
    <row r="1264">
      <c r="A1264" s="50">
        <v>1263.0</v>
      </c>
      <c r="B1264" s="72"/>
      <c r="C1264" s="72"/>
      <c r="D1264" s="107" t="s">
        <v>171</v>
      </c>
      <c r="E1264" s="107" t="s">
        <v>8605</v>
      </c>
      <c r="F1264" s="107">
        <v>6.0</v>
      </c>
      <c r="G1264" s="11"/>
    </row>
    <row r="1265">
      <c r="A1265" s="50">
        <v>1264.0</v>
      </c>
      <c r="B1265" s="72"/>
      <c r="C1265" s="72"/>
      <c r="D1265" s="107" t="s">
        <v>3489</v>
      </c>
      <c r="E1265" s="107" t="s">
        <v>8596</v>
      </c>
      <c r="F1265" s="107">
        <v>6.0</v>
      </c>
      <c r="G1265" s="11"/>
    </row>
    <row r="1266">
      <c r="A1266" s="50">
        <v>1265.0</v>
      </c>
      <c r="B1266" s="72"/>
      <c r="C1266" s="72"/>
      <c r="D1266" s="107" t="s">
        <v>1988</v>
      </c>
      <c r="E1266" s="72"/>
      <c r="F1266" s="107">
        <v>6.0</v>
      </c>
      <c r="G1266" s="11"/>
    </row>
    <row r="1267">
      <c r="A1267" s="50">
        <v>1266.0</v>
      </c>
      <c r="B1267" s="50">
        <v>1096.0</v>
      </c>
      <c r="C1267" s="71" t="s">
        <v>5315</v>
      </c>
      <c r="D1267" s="107" t="s">
        <v>11572</v>
      </c>
      <c r="E1267" s="107" t="s">
        <v>4643</v>
      </c>
      <c r="F1267" s="107">
        <v>6.0</v>
      </c>
      <c r="G1267" s="11"/>
    </row>
    <row r="1268">
      <c r="A1268" s="50">
        <v>1267.0</v>
      </c>
      <c r="B1268" s="50">
        <v>242.0</v>
      </c>
      <c r="C1268" s="71" t="s">
        <v>6160</v>
      </c>
      <c r="D1268" s="107" t="s">
        <v>2678</v>
      </c>
      <c r="E1268" s="107" t="s">
        <v>8597</v>
      </c>
      <c r="F1268" s="107">
        <v>6.0</v>
      </c>
      <c r="G1268" s="11"/>
    </row>
    <row r="1269">
      <c r="A1269" s="50">
        <v>1268.0</v>
      </c>
      <c r="B1269" s="50">
        <v>1716.0</v>
      </c>
      <c r="C1269" s="70" t="s">
        <v>5361</v>
      </c>
      <c r="D1269" s="107" t="s">
        <v>12508</v>
      </c>
      <c r="E1269" s="72"/>
      <c r="F1269" s="107">
        <v>6.0</v>
      </c>
      <c r="G1269" s="11"/>
    </row>
    <row r="1270">
      <c r="A1270" s="50">
        <v>1269.0</v>
      </c>
      <c r="B1270" s="72"/>
      <c r="C1270" s="72"/>
      <c r="D1270" s="107" t="s">
        <v>12509</v>
      </c>
      <c r="E1270" s="72"/>
      <c r="F1270" s="107">
        <v>5.0</v>
      </c>
      <c r="G1270" s="11"/>
    </row>
    <row r="1271">
      <c r="A1271" s="50">
        <v>1270.0</v>
      </c>
      <c r="B1271" s="50">
        <v>1060.0</v>
      </c>
      <c r="C1271" s="71" t="s">
        <v>5163</v>
      </c>
      <c r="D1271" s="107" t="s">
        <v>11096</v>
      </c>
      <c r="E1271" s="107" t="s">
        <v>4326</v>
      </c>
      <c r="F1271" s="107">
        <v>5.0</v>
      </c>
      <c r="G1271" s="11"/>
    </row>
    <row r="1272">
      <c r="A1272" s="50">
        <v>1271.0</v>
      </c>
      <c r="B1272" s="50">
        <v>1116.0</v>
      </c>
      <c r="C1272" s="71" t="s">
        <v>4511</v>
      </c>
      <c r="D1272" s="107" t="s">
        <v>12510</v>
      </c>
      <c r="E1272" s="107" t="s">
        <v>12222</v>
      </c>
      <c r="F1272" s="107">
        <v>5.0</v>
      </c>
      <c r="G1272" s="11"/>
    </row>
    <row r="1273">
      <c r="A1273" s="50">
        <v>1272.0</v>
      </c>
      <c r="B1273" s="50">
        <v>1742.0</v>
      </c>
      <c r="C1273" s="70" t="s">
        <v>122</v>
      </c>
      <c r="D1273" s="107" t="s">
        <v>12511</v>
      </c>
      <c r="E1273" s="72"/>
      <c r="F1273" s="107">
        <v>5.0</v>
      </c>
      <c r="G1273" s="11"/>
    </row>
    <row r="1274">
      <c r="A1274" s="50">
        <v>1273.0</v>
      </c>
      <c r="B1274" s="72"/>
      <c r="C1274" s="72"/>
      <c r="D1274" s="107" t="s">
        <v>12512</v>
      </c>
      <c r="E1274" s="107" t="s">
        <v>12336</v>
      </c>
      <c r="F1274" s="107">
        <v>5.0</v>
      </c>
      <c r="G1274" s="11"/>
    </row>
    <row r="1275">
      <c r="A1275" s="50">
        <v>1274.0</v>
      </c>
      <c r="B1275" s="72"/>
      <c r="C1275" s="72"/>
      <c r="D1275" s="107" t="s">
        <v>11444</v>
      </c>
      <c r="E1275" s="107" t="s">
        <v>11263</v>
      </c>
      <c r="F1275" s="107">
        <v>5.0</v>
      </c>
      <c r="G1275" s="11"/>
    </row>
    <row r="1276">
      <c r="A1276" s="50">
        <v>1275.0</v>
      </c>
      <c r="B1276" s="50">
        <v>895.0</v>
      </c>
      <c r="C1276" s="71" t="s">
        <v>8778</v>
      </c>
      <c r="D1276" s="107" t="s">
        <v>11400</v>
      </c>
      <c r="E1276" s="107" t="s">
        <v>12214</v>
      </c>
      <c r="F1276" s="107">
        <v>5.0</v>
      </c>
      <c r="G1276" s="11"/>
    </row>
    <row r="1277">
      <c r="A1277" s="50">
        <v>1276.0</v>
      </c>
      <c r="B1277" s="50">
        <v>1297.0</v>
      </c>
      <c r="C1277" s="70" t="s">
        <v>461</v>
      </c>
      <c r="D1277" s="107" t="s">
        <v>3956</v>
      </c>
      <c r="E1277" s="107" t="s">
        <v>4391</v>
      </c>
      <c r="F1277" s="107">
        <v>5.0</v>
      </c>
      <c r="G1277" s="11"/>
    </row>
    <row r="1278">
      <c r="A1278" s="50">
        <v>1277.0</v>
      </c>
      <c r="B1278" s="50">
        <v>772.0</v>
      </c>
      <c r="C1278" s="71" t="s">
        <v>6086</v>
      </c>
      <c r="D1278" s="107" t="s">
        <v>12513</v>
      </c>
      <c r="E1278" s="107" t="s">
        <v>12403</v>
      </c>
      <c r="F1278" s="107">
        <v>5.0</v>
      </c>
      <c r="G1278" s="11"/>
    </row>
    <row r="1279">
      <c r="A1279" s="50">
        <v>1278.0</v>
      </c>
      <c r="B1279" s="72"/>
      <c r="C1279" s="72"/>
      <c r="D1279" s="107" t="s">
        <v>12514</v>
      </c>
      <c r="E1279" s="72"/>
      <c r="F1279" s="107">
        <v>5.0</v>
      </c>
      <c r="G1279" s="11"/>
    </row>
    <row r="1280">
      <c r="A1280" s="50">
        <v>1279.0</v>
      </c>
      <c r="B1280" s="50">
        <v>1610.0</v>
      </c>
      <c r="C1280" s="70" t="s">
        <v>4472</v>
      </c>
      <c r="D1280" s="107" t="s">
        <v>12127</v>
      </c>
      <c r="E1280" s="107" t="s">
        <v>11311</v>
      </c>
      <c r="F1280" s="107">
        <v>5.0</v>
      </c>
      <c r="G1280" s="11"/>
    </row>
    <row r="1281">
      <c r="A1281" s="50">
        <v>1280.0</v>
      </c>
      <c r="B1281" s="50">
        <v>824.0</v>
      </c>
      <c r="C1281" s="71" t="s">
        <v>4952</v>
      </c>
      <c r="D1281" s="107" t="s">
        <v>11437</v>
      </c>
      <c r="E1281" s="107" t="s">
        <v>12213</v>
      </c>
      <c r="F1281" s="107">
        <v>5.0</v>
      </c>
      <c r="G1281" s="11"/>
    </row>
    <row r="1282">
      <c r="A1282" s="50">
        <v>1281.0</v>
      </c>
      <c r="B1282" s="50">
        <v>867.0</v>
      </c>
      <c r="C1282" s="71" t="s">
        <v>5171</v>
      </c>
      <c r="D1282" s="107" t="s">
        <v>12515</v>
      </c>
      <c r="E1282" s="72"/>
      <c r="F1282" s="107">
        <v>5.0</v>
      </c>
      <c r="G1282" s="11"/>
    </row>
    <row r="1283">
      <c r="A1283" s="50">
        <v>1282.0</v>
      </c>
      <c r="B1283" s="72"/>
      <c r="C1283" s="72"/>
      <c r="D1283" s="107" t="s">
        <v>3443</v>
      </c>
      <c r="E1283" s="107" t="s">
        <v>12490</v>
      </c>
      <c r="F1283" s="107">
        <v>5.0</v>
      </c>
      <c r="G1283" s="11"/>
    </row>
    <row r="1284">
      <c r="A1284" s="50">
        <v>1283.0</v>
      </c>
      <c r="B1284" s="50">
        <v>2479.0</v>
      </c>
      <c r="C1284" s="70" t="s">
        <v>12516</v>
      </c>
      <c r="D1284" s="107" t="s">
        <v>2351</v>
      </c>
      <c r="E1284" s="72"/>
      <c r="F1284" s="107">
        <v>5.0</v>
      </c>
      <c r="G1284" s="11"/>
    </row>
    <row r="1285">
      <c r="A1285" s="50">
        <v>1284.0</v>
      </c>
      <c r="B1285" s="50">
        <v>429.0</v>
      </c>
      <c r="C1285" s="71" t="s">
        <v>10956</v>
      </c>
      <c r="D1285" s="107" t="s">
        <v>10797</v>
      </c>
      <c r="E1285" s="107" t="s">
        <v>12237</v>
      </c>
      <c r="F1285" s="107">
        <v>5.0</v>
      </c>
      <c r="G1285" s="11"/>
    </row>
    <row r="1286">
      <c r="A1286" s="50">
        <v>1285.0</v>
      </c>
      <c r="B1286" s="72"/>
      <c r="C1286" s="72"/>
      <c r="D1286" s="107" t="s">
        <v>12517</v>
      </c>
      <c r="E1286" s="107" t="s">
        <v>11789</v>
      </c>
      <c r="F1286" s="107">
        <v>5.0</v>
      </c>
      <c r="G1286" s="11"/>
    </row>
    <row r="1287">
      <c r="A1287" s="50">
        <v>1286.0</v>
      </c>
      <c r="B1287" s="50">
        <v>1442.0</v>
      </c>
      <c r="C1287" s="70" t="s">
        <v>916</v>
      </c>
      <c r="D1287" s="107" t="s">
        <v>11121</v>
      </c>
      <c r="E1287" s="107" t="s">
        <v>12490</v>
      </c>
      <c r="F1287" s="107">
        <v>5.0</v>
      </c>
      <c r="G1287" s="11"/>
    </row>
    <row r="1288">
      <c r="A1288" s="50">
        <v>1287.0</v>
      </c>
      <c r="B1288" s="50">
        <v>94.0</v>
      </c>
      <c r="C1288" s="71" t="s">
        <v>5651</v>
      </c>
      <c r="D1288" s="107" t="s">
        <v>1868</v>
      </c>
      <c r="E1288" s="107" t="s">
        <v>11205</v>
      </c>
      <c r="F1288" s="107">
        <v>5.0</v>
      </c>
      <c r="G1288" s="11"/>
    </row>
    <row r="1289">
      <c r="A1289" s="50">
        <v>1288.0</v>
      </c>
      <c r="B1289" s="50">
        <v>878.0</v>
      </c>
      <c r="C1289" s="71" t="s">
        <v>8679</v>
      </c>
      <c r="D1289" s="107" t="s">
        <v>12518</v>
      </c>
      <c r="E1289" s="72"/>
      <c r="F1289" s="107">
        <v>5.0</v>
      </c>
      <c r="G1289" s="11"/>
    </row>
    <row r="1290">
      <c r="A1290" s="50">
        <v>1289.0</v>
      </c>
      <c r="B1290" s="50">
        <v>273.0</v>
      </c>
      <c r="C1290" s="71" t="s">
        <v>6232</v>
      </c>
      <c r="D1290" s="107" t="s">
        <v>12519</v>
      </c>
      <c r="E1290" s="107" t="s">
        <v>10758</v>
      </c>
      <c r="F1290" s="107">
        <v>5.0</v>
      </c>
      <c r="G1290" s="11"/>
    </row>
    <row r="1291">
      <c r="A1291" s="50">
        <v>1290.0</v>
      </c>
      <c r="B1291" s="72"/>
      <c r="C1291" s="72"/>
      <c r="D1291" s="107" t="s">
        <v>12520</v>
      </c>
      <c r="E1291" s="107" t="s">
        <v>12490</v>
      </c>
      <c r="F1291" s="107">
        <v>5.0</v>
      </c>
      <c r="G1291" s="11"/>
    </row>
    <row r="1292">
      <c r="A1292" s="50">
        <v>1291.0</v>
      </c>
      <c r="B1292" s="72"/>
      <c r="C1292" s="72"/>
      <c r="D1292" s="107" t="s">
        <v>12041</v>
      </c>
      <c r="E1292" s="107" t="s">
        <v>11364</v>
      </c>
      <c r="F1292" s="107">
        <v>5.0</v>
      </c>
      <c r="G1292" s="11"/>
    </row>
    <row r="1293">
      <c r="A1293" s="50">
        <v>1292.0</v>
      </c>
      <c r="B1293" s="50">
        <v>1860.0</v>
      </c>
      <c r="C1293" s="70" t="s">
        <v>1644</v>
      </c>
      <c r="D1293" s="107" t="s">
        <v>1908</v>
      </c>
      <c r="E1293" s="107" t="s">
        <v>12237</v>
      </c>
      <c r="F1293" s="107">
        <v>5.0</v>
      </c>
      <c r="G1293" s="11"/>
    </row>
    <row r="1294">
      <c r="A1294" s="50">
        <v>1293.0</v>
      </c>
      <c r="B1294" s="50">
        <v>1673.0</v>
      </c>
      <c r="C1294" s="70" t="s">
        <v>5990</v>
      </c>
      <c r="D1294" s="107" t="s">
        <v>1292</v>
      </c>
      <c r="E1294" s="72"/>
      <c r="F1294" s="107">
        <v>5.0</v>
      </c>
      <c r="G1294" s="11"/>
    </row>
    <row r="1295">
      <c r="A1295" s="50">
        <v>1294.0</v>
      </c>
      <c r="B1295" s="50">
        <v>1390.0</v>
      </c>
      <c r="C1295" s="70" t="s">
        <v>5325</v>
      </c>
      <c r="D1295" s="107" t="s">
        <v>12521</v>
      </c>
      <c r="E1295" s="72"/>
      <c r="F1295" s="107">
        <v>5.0</v>
      </c>
      <c r="G1295" s="11"/>
    </row>
    <row r="1296">
      <c r="A1296" s="50">
        <v>1295.0</v>
      </c>
      <c r="B1296" s="72"/>
      <c r="C1296" s="72"/>
      <c r="D1296" s="107" t="s">
        <v>2093</v>
      </c>
      <c r="E1296" s="107" t="s">
        <v>12490</v>
      </c>
      <c r="F1296" s="107">
        <v>5.0</v>
      </c>
      <c r="G1296" s="11"/>
    </row>
    <row r="1297">
      <c r="A1297" s="50">
        <v>1296.0</v>
      </c>
      <c r="B1297" s="50">
        <v>427.0</v>
      </c>
      <c r="C1297" s="71" t="s">
        <v>12522</v>
      </c>
      <c r="D1297" s="107" t="s">
        <v>12523</v>
      </c>
      <c r="E1297" s="107" t="s">
        <v>11207</v>
      </c>
      <c r="F1297" s="107">
        <v>5.0</v>
      </c>
      <c r="G1297" s="11"/>
    </row>
    <row r="1298">
      <c r="A1298" s="50">
        <v>1297.0</v>
      </c>
      <c r="B1298" s="50">
        <v>1175.0</v>
      </c>
      <c r="C1298" s="71" t="s">
        <v>712</v>
      </c>
      <c r="D1298" s="107" t="s">
        <v>3292</v>
      </c>
      <c r="E1298" s="107" t="s">
        <v>12217</v>
      </c>
      <c r="F1298" s="107">
        <v>5.0</v>
      </c>
      <c r="G1298" s="11"/>
    </row>
    <row r="1299">
      <c r="A1299" s="50">
        <v>1298.0</v>
      </c>
      <c r="B1299" s="72"/>
      <c r="C1299" s="72"/>
      <c r="D1299" s="107" t="s">
        <v>3510</v>
      </c>
      <c r="E1299" s="107" t="s">
        <v>208</v>
      </c>
      <c r="F1299" s="107">
        <v>5.0</v>
      </c>
      <c r="G1299" s="11"/>
    </row>
    <row r="1300">
      <c r="A1300" s="50">
        <v>1299.0</v>
      </c>
      <c r="B1300" s="50">
        <v>2345.0</v>
      </c>
      <c r="C1300" s="70" t="s">
        <v>5364</v>
      </c>
      <c r="D1300" s="107" t="s">
        <v>1166</v>
      </c>
      <c r="E1300" s="107" t="s">
        <v>12490</v>
      </c>
      <c r="F1300" s="107">
        <v>5.0</v>
      </c>
      <c r="G1300" s="11"/>
    </row>
    <row r="1301">
      <c r="A1301" s="50">
        <v>1300.0</v>
      </c>
      <c r="B1301" s="50">
        <v>644.0</v>
      </c>
      <c r="C1301" s="71" t="s">
        <v>10157</v>
      </c>
      <c r="D1301" s="107" t="s">
        <v>11411</v>
      </c>
      <c r="E1301" s="107" t="s">
        <v>11364</v>
      </c>
      <c r="F1301" s="107">
        <v>5.0</v>
      </c>
      <c r="G1301" s="11"/>
    </row>
    <row r="1302">
      <c r="A1302" s="50">
        <v>1301.0</v>
      </c>
      <c r="B1302" s="72"/>
      <c r="C1302" s="72"/>
      <c r="D1302" s="107" t="s">
        <v>1114</v>
      </c>
      <c r="E1302" s="107" t="s">
        <v>12490</v>
      </c>
      <c r="F1302" s="107">
        <v>5.0</v>
      </c>
      <c r="G1302" s="11"/>
    </row>
    <row r="1303">
      <c r="A1303" s="50">
        <v>1302.0</v>
      </c>
      <c r="B1303" s="50">
        <v>1631.0</v>
      </c>
      <c r="C1303" s="70" t="s">
        <v>4975</v>
      </c>
      <c r="D1303" s="107" t="s">
        <v>12093</v>
      </c>
      <c r="E1303" s="107" t="s">
        <v>11219</v>
      </c>
      <c r="F1303" s="107">
        <v>5.0</v>
      </c>
      <c r="G1303" s="11"/>
    </row>
    <row r="1304">
      <c r="A1304" s="50">
        <v>1303.0</v>
      </c>
      <c r="B1304" s="50">
        <v>564.0</v>
      </c>
      <c r="C1304" s="71" t="s">
        <v>5122</v>
      </c>
      <c r="D1304" s="107" t="s">
        <v>3474</v>
      </c>
      <c r="E1304" s="107" t="s">
        <v>11204</v>
      </c>
      <c r="F1304" s="107">
        <v>5.0</v>
      </c>
      <c r="G1304" s="11"/>
    </row>
    <row r="1305">
      <c r="A1305" s="50">
        <v>1304.0</v>
      </c>
      <c r="B1305" s="50">
        <v>2059.0</v>
      </c>
      <c r="C1305" s="70" t="s">
        <v>5444</v>
      </c>
      <c r="D1305" s="107" t="s">
        <v>12106</v>
      </c>
      <c r="E1305" s="107" t="s">
        <v>4391</v>
      </c>
      <c r="F1305" s="107">
        <v>5.0</v>
      </c>
      <c r="G1305" s="11"/>
    </row>
    <row r="1306">
      <c r="A1306" s="50">
        <v>1305.0</v>
      </c>
      <c r="B1306" s="50">
        <v>1357.0</v>
      </c>
      <c r="C1306" s="70" t="s">
        <v>4383</v>
      </c>
      <c r="D1306" s="107" t="s">
        <v>11034</v>
      </c>
      <c r="E1306" s="107" t="s">
        <v>9945</v>
      </c>
      <c r="F1306" s="107">
        <v>5.0</v>
      </c>
      <c r="G1306" s="11"/>
    </row>
    <row r="1307">
      <c r="A1307" s="50">
        <v>1306.0</v>
      </c>
      <c r="B1307" s="50">
        <v>1592.0</v>
      </c>
      <c r="C1307" s="70" t="s">
        <v>9000</v>
      </c>
      <c r="D1307" s="107" t="s">
        <v>10787</v>
      </c>
      <c r="E1307" s="107" t="s">
        <v>12242</v>
      </c>
      <c r="F1307" s="107">
        <v>5.0</v>
      </c>
      <c r="G1307" s="11"/>
    </row>
    <row r="1308">
      <c r="A1308" s="50">
        <v>1307.0</v>
      </c>
      <c r="B1308" s="50">
        <v>790.0</v>
      </c>
      <c r="C1308" s="71" t="s">
        <v>4674</v>
      </c>
      <c r="D1308" s="107" t="s">
        <v>11432</v>
      </c>
      <c r="E1308" s="107" t="s">
        <v>8780</v>
      </c>
      <c r="F1308" s="107">
        <v>5.0</v>
      </c>
      <c r="G1308" s="11"/>
    </row>
    <row r="1309">
      <c r="A1309" s="50">
        <v>1308.0</v>
      </c>
      <c r="B1309" s="50">
        <v>856.0</v>
      </c>
      <c r="C1309" s="71" t="s">
        <v>5827</v>
      </c>
      <c r="D1309" s="107" t="s">
        <v>1414</v>
      </c>
      <c r="E1309" s="72"/>
      <c r="F1309" s="107">
        <v>5.0</v>
      </c>
      <c r="G1309" s="11"/>
    </row>
    <row r="1310">
      <c r="A1310" s="50">
        <v>1309.0</v>
      </c>
      <c r="B1310" s="50">
        <v>782.0</v>
      </c>
      <c r="C1310" s="71" t="s">
        <v>1567</v>
      </c>
      <c r="D1310" s="107" t="s">
        <v>3955</v>
      </c>
      <c r="E1310" s="107" t="s">
        <v>4391</v>
      </c>
      <c r="F1310" s="107">
        <v>5.0</v>
      </c>
      <c r="G1310" s="11"/>
    </row>
    <row r="1311">
      <c r="A1311" s="50">
        <v>1310.0</v>
      </c>
      <c r="B1311" s="50">
        <v>2543.0</v>
      </c>
      <c r="C1311" s="70" t="s">
        <v>4592</v>
      </c>
      <c r="D1311" s="107" t="s">
        <v>12114</v>
      </c>
      <c r="E1311" s="107" t="s">
        <v>11804</v>
      </c>
      <c r="F1311" s="107">
        <v>5.0</v>
      </c>
      <c r="G1311" s="11"/>
    </row>
    <row r="1312">
      <c r="A1312" s="50">
        <v>1311.0</v>
      </c>
      <c r="B1312" s="50">
        <v>939.0</v>
      </c>
      <c r="C1312" s="71" t="s">
        <v>1710</v>
      </c>
      <c r="D1312" s="107" t="s">
        <v>4188</v>
      </c>
      <c r="E1312" s="72"/>
      <c r="F1312" s="107">
        <v>5.0</v>
      </c>
      <c r="G1312" s="11"/>
    </row>
    <row r="1313">
      <c r="A1313" s="50">
        <v>1312.0</v>
      </c>
      <c r="B1313" s="50">
        <v>1971.0</v>
      </c>
      <c r="C1313" s="70" t="s">
        <v>8599</v>
      </c>
      <c r="D1313" s="107" t="s">
        <v>10929</v>
      </c>
      <c r="E1313" s="107" t="s">
        <v>12220</v>
      </c>
      <c r="F1313" s="107">
        <v>5.0</v>
      </c>
      <c r="G1313" s="11"/>
    </row>
    <row r="1314">
      <c r="A1314" s="50">
        <v>1313.0</v>
      </c>
      <c r="B1314" s="50">
        <v>1002.0</v>
      </c>
      <c r="C1314" s="71" t="s">
        <v>826</v>
      </c>
      <c r="D1314" s="107" t="s">
        <v>11130</v>
      </c>
      <c r="E1314" s="107" t="s">
        <v>12215</v>
      </c>
      <c r="F1314" s="107">
        <v>5.0</v>
      </c>
      <c r="G1314" s="11"/>
    </row>
    <row r="1315">
      <c r="A1315" s="50">
        <v>1314.0</v>
      </c>
      <c r="B1315" s="72"/>
      <c r="C1315" s="72"/>
      <c r="D1315" s="107" t="s">
        <v>12524</v>
      </c>
      <c r="E1315" s="107" t="s">
        <v>12403</v>
      </c>
      <c r="F1315" s="107">
        <v>5.0</v>
      </c>
      <c r="G1315" s="11"/>
    </row>
    <row r="1316">
      <c r="A1316" s="50">
        <v>1315.0</v>
      </c>
      <c r="B1316" s="72"/>
      <c r="C1316" s="72"/>
      <c r="D1316" s="107" t="s">
        <v>12525</v>
      </c>
      <c r="E1316" s="107" t="s">
        <v>1350</v>
      </c>
      <c r="F1316" s="107">
        <v>5.0</v>
      </c>
      <c r="G1316" s="11"/>
    </row>
    <row r="1317">
      <c r="A1317" s="50">
        <v>1316.0</v>
      </c>
      <c r="B1317" s="72"/>
      <c r="C1317" s="72"/>
      <c r="D1317" s="107" t="s">
        <v>12526</v>
      </c>
      <c r="E1317" s="107" t="s">
        <v>11364</v>
      </c>
      <c r="F1317" s="107">
        <v>5.0</v>
      </c>
      <c r="G1317" s="11"/>
    </row>
    <row r="1318">
      <c r="A1318" s="50">
        <v>1317.0</v>
      </c>
      <c r="B1318" s="72"/>
      <c r="C1318" s="72"/>
      <c r="D1318" s="107" t="s">
        <v>12527</v>
      </c>
      <c r="E1318" s="107" t="s">
        <v>4851</v>
      </c>
      <c r="F1318" s="107">
        <v>5.0</v>
      </c>
      <c r="G1318" s="11"/>
    </row>
    <row r="1319">
      <c r="A1319" s="50">
        <v>1318.0</v>
      </c>
      <c r="B1319" s="72"/>
      <c r="C1319" s="72"/>
      <c r="D1319" s="107" t="s">
        <v>11304</v>
      </c>
      <c r="E1319" s="107" t="s">
        <v>11266</v>
      </c>
      <c r="F1319" s="107">
        <v>5.0</v>
      </c>
      <c r="G1319" s="11"/>
    </row>
    <row r="1320">
      <c r="A1320" s="50">
        <v>1319.0</v>
      </c>
      <c r="B1320" s="50">
        <v>614.0</v>
      </c>
      <c r="C1320" s="71" t="s">
        <v>5229</v>
      </c>
      <c r="D1320" s="107" t="s">
        <v>1488</v>
      </c>
      <c r="E1320" s="107" t="s">
        <v>12240</v>
      </c>
      <c r="F1320" s="107">
        <v>5.0</v>
      </c>
      <c r="G1320" s="11"/>
    </row>
    <row r="1321">
      <c r="A1321" s="50">
        <v>1320.0</v>
      </c>
      <c r="B1321" s="50">
        <v>1089.0</v>
      </c>
      <c r="C1321" s="71" t="s">
        <v>839</v>
      </c>
      <c r="D1321" s="107" t="s">
        <v>12528</v>
      </c>
      <c r="E1321" s="107" t="s">
        <v>8596</v>
      </c>
      <c r="F1321" s="107">
        <v>5.0</v>
      </c>
      <c r="G1321" s="11"/>
    </row>
    <row r="1322">
      <c r="A1322" s="50">
        <v>1321.0</v>
      </c>
      <c r="B1322" s="72"/>
      <c r="C1322" s="72"/>
      <c r="D1322" s="107" t="s">
        <v>19</v>
      </c>
      <c r="E1322" s="107" t="s">
        <v>12213</v>
      </c>
      <c r="F1322" s="107">
        <v>5.0</v>
      </c>
      <c r="G1322" s="11"/>
    </row>
    <row r="1323">
      <c r="A1323" s="50">
        <v>1322.0</v>
      </c>
      <c r="B1323" s="72"/>
      <c r="C1323" s="72"/>
      <c r="D1323" s="107" t="s">
        <v>1075</v>
      </c>
      <c r="E1323" s="107" t="s">
        <v>12529</v>
      </c>
      <c r="F1323" s="107">
        <v>5.0</v>
      </c>
      <c r="G1323" s="11"/>
    </row>
    <row r="1324">
      <c r="A1324" s="50">
        <v>1323.0</v>
      </c>
      <c r="B1324" s="50">
        <v>2269.0</v>
      </c>
      <c r="C1324" s="70" t="s">
        <v>9981</v>
      </c>
      <c r="D1324" s="107" t="s">
        <v>1327</v>
      </c>
      <c r="E1324" s="72"/>
      <c r="F1324" s="107">
        <v>5.0</v>
      </c>
      <c r="G1324" s="11"/>
    </row>
    <row r="1325">
      <c r="A1325" s="50">
        <v>1324.0</v>
      </c>
      <c r="B1325" s="50">
        <v>1457.0</v>
      </c>
      <c r="C1325" s="70" t="s">
        <v>4318</v>
      </c>
      <c r="D1325" s="107" t="s">
        <v>12530</v>
      </c>
      <c r="E1325" s="107" t="s">
        <v>8597</v>
      </c>
      <c r="F1325" s="107">
        <v>5.0</v>
      </c>
      <c r="G1325" s="11"/>
    </row>
    <row r="1326">
      <c r="A1326" s="50">
        <v>1325.0</v>
      </c>
      <c r="B1326" s="50">
        <v>673.0</v>
      </c>
      <c r="C1326" s="71" t="s">
        <v>8709</v>
      </c>
      <c r="D1326" s="107" t="s">
        <v>12531</v>
      </c>
      <c r="E1326" s="107" t="s">
        <v>11219</v>
      </c>
      <c r="F1326" s="107">
        <v>5.0</v>
      </c>
      <c r="G1326" s="11"/>
    </row>
    <row r="1327">
      <c r="A1327" s="50">
        <v>1326.0</v>
      </c>
      <c r="B1327" s="50">
        <v>509.0</v>
      </c>
      <c r="C1327" s="71" t="s">
        <v>4847</v>
      </c>
      <c r="D1327" s="107" t="s">
        <v>12043</v>
      </c>
      <c r="E1327" s="107" t="s">
        <v>9937</v>
      </c>
      <c r="F1327" s="107">
        <v>5.0</v>
      </c>
      <c r="G1327" s="11"/>
    </row>
    <row r="1328">
      <c r="A1328" s="50">
        <v>1327.0</v>
      </c>
      <c r="B1328" s="50">
        <v>2386.0</v>
      </c>
      <c r="C1328" s="70" t="s">
        <v>1452</v>
      </c>
      <c r="D1328" s="107" t="s">
        <v>368</v>
      </c>
      <c r="E1328" s="107" t="s">
        <v>745</v>
      </c>
      <c r="F1328" s="107">
        <v>5.0</v>
      </c>
      <c r="G1328" s="11"/>
    </row>
    <row r="1329">
      <c r="A1329" s="50">
        <v>1328.0</v>
      </c>
      <c r="B1329" s="50">
        <v>320.0</v>
      </c>
      <c r="C1329" s="71" t="s">
        <v>5617</v>
      </c>
      <c r="D1329" s="107" t="s">
        <v>11612</v>
      </c>
      <c r="E1329" s="107" t="s">
        <v>12220</v>
      </c>
      <c r="F1329" s="107">
        <v>5.0</v>
      </c>
      <c r="G1329" s="11"/>
    </row>
    <row r="1330">
      <c r="A1330" s="50">
        <v>1329.0</v>
      </c>
      <c r="B1330" s="72"/>
      <c r="C1330" s="72"/>
      <c r="D1330" s="107" t="s">
        <v>12532</v>
      </c>
      <c r="E1330" s="72"/>
      <c r="F1330" s="107">
        <v>5.0</v>
      </c>
      <c r="G1330" s="11"/>
    </row>
    <row r="1331">
      <c r="A1331" s="50">
        <v>1330.0</v>
      </c>
      <c r="B1331" s="50">
        <v>680.0</v>
      </c>
      <c r="C1331" s="71" t="s">
        <v>4976</v>
      </c>
      <c r="D1331" s="107" t="s">
        <v>11700</v>
      </c>
      <c r="E1331" s="107" t="s">
        <v>4636</v>
      </c>
      <c r="F1331" s="107">
        <v>5.0</v>
      </c>
      <c r="G1331" s="11"/>
    </row>
    <row r="1332">
      <c r="A1332" s="50">
        <v>1331.0</v>
      </c>
      <c r="B1332" s="50">
        <v>2576.0</v>
      </c>
      <c r="C1332" s="70" t="s">
        <v>685</v>
      </c>
      <c r="D1332" s="107" t="s">
        <v>1103</v>
      </c>
      <c r="E1332" s="72"/>
      <c r="F1332" s="107">
        <v>5.0</v>
      </c>
      <c r="G1332" s="11"/>
    </row>
    <row r="1333">
      <c r="A1333" s="50">
        <v>1332.0</v>
      </c>
      <c r="B1333" s="50">
        <v>1303.0</v>
      </c>
      <c r="C1333" s="71" t="s">
        <v>150</v>
      </c>
      <c r="D1333" s="107" t="s">
        <v>3100</v>
      </c>
      <c r="E1333" s="107" t="s">
        <v>12403</v>
      </c>
      <c r="F1333" s="107">
        <v>4.0</v>
      </c>
      <c r="G1333" s="11"/>
    </row>
    <row r="1334">
      <c r="A1334" s="50">
        <v>1333.0</v>
      </c>
      <c r="B1334" s="50">
        <v>1561.0</v>
      </c>
      <c r="C1334" s="70" t="s">
        <v>126</v>
      </c>
      <c r="D1334" s="107" t="s">
        <v>12533</v>
      </c>
      <c r="E1334" s="107" t="s">
        <v>12534</v>
      </c>
      <c r="F1334" s="107">
        <v>4.0</v>
      </c>
      <c r="G1334" s="11"/>
    </row>
    <row r="1335">
      <c r="A1335" s="50">
        <v>1334.0</v>
      </c>
      <c r="B1335" s="50">
        <v>1930.0</v>
      </c>
      <c r="C1335" s="70" t="s">
        <v>11969</v>
      </c>
      <c r="D1335" s="107" t="s">
        <v>12535</v>
      </c>
      <c r="E1335" s="107" t="s">
        <v>5831</v>
      </c>
      <c r="F1335" s="107">
        <v>4.0</v>
      </c>
      <c r="G1335" s="11"/>
    </row>
    <row r="1336">
      <c r="A1336" s="50">
        <v>1335.0</v>
      </c>
      <c r="B1336" s="72"/>
      <c r="C1336" s="72"/>
      <c r="D1336" s="107" t="s">
        <v>12536</v>
      </c>
      <c r="E1336" s="72"/>
      <c r="F1336" s="107">
        <v>4.0</v>
      </c>
      <c r="G1336" s="11"/>
    </row>
    <row r="1337">
      <c r="A1337" s="50">
        <v>1336.0</v>
      </c>
      <c r="B1337" s="72"/>
      <c r="C1337" s="72"/>
      <c r="D1337" s="107" t="s">
        <v>12537</v>
      </c>
      <c r="E1337" s="107" t="s">
        <v>12538</v>
      </c>
      <c r="F1337" s="107">
        <v>4.0</v>
      </c>
      <c r="G1337" s="11"/>
    </row>
    <row r="1338">
      <c r="A1338" s="50">
        <v>1337.0</v>
      </c>
      <c r="B1338" s="72"/>
      <c r="C1338" s="72"/>
      <c r="D1338" s="107" t="s">
        <v>863</v>
      </c>
      <c r="E1338" s="72"/>
      <c r="F1338" s="107">
        <v>4.0</v>
      </c>
      <c r="G1338" s="11"/>
    </row>
    <row r="1339">
      <c r="A1339" s="50">
        <v>1338.0</v>
      </c>
      <c r="B1339" s="72"/>
      <c r="C1339" s="72"/>
      <c r="D1339" s="107" t="s">
        <v>11855</v>
      </c>
      <c r="E1339" s="107" t="s">
        <v>12324</v>
      </c>
      <c r="F1339" s="107">
        <v>4.0</v>
      </c>
      <c r="G1339" s="11"/>
    </row>
    <row r="1340">
      <c r="A1340" s="50">
        <v>1339.0</v>
      </c>
      <c r="B1340" s="50">
        <v>1471.0</v>
      </c>
      <c r="C1340" s="70" t="s">
        <v>1036</v>
      </c>
      <c r="D1340" s="107" t="s">
        <v>4005</v>
      </c>
      <c r="E1340" s="72"/>
      <c r="F1340" s="107">
        <v>4.0</v>
      </c>
      <c r="G1340" s="11"/>
    </row>
    <row r="1341">
      <c r="A1341" s="50">
        <v>1340.0</v>
      </c>
      <c r="B1341" s="72"/>
      <c r="C1341" s="72"/>
      <c r="D1341" s="107" t="s">
        <v>12539</v>
      </c>
      <c r="E1341" s="72"/>
      <c r="F1341" s="107">
        <v>4.0</v>
      </c>
      <c r="G1341" s="11"/>
    </row>
    <row r="1342">
      <c r="A1342" s="50">
        <v>1341.0</v>
      </c>
      <c r="B1342" s="72"/>
      <c r="C1342" s="72"/>
      <c r="D1342" s="107" t="s">
        <v>12540</v>
      </c>
      <c r="E1342" s="72"/>
      <c r="F1342" s="107">
        <v>4.0</v>
      </c>
      <c r="G1342" s="11"/>
    </row>
    <row r="1343">
      <c r="A1343" s="50">
        <v>1342.0</v>
      </c>
      <c r="B1343" s="50">
        <v>1787.0</v>
      </c>
      <c r="C1343" s="70" t="s">
        <v>262</v>
      </c>
      <c r="D1343" s="107" t="s">
        <v>12541</v>
      </c>
      <c r="E1343" s="72"/>
      <c r="F1343" s="107">
        <v>4.0</v>
      </c>
      <c r="G1343" s="11"/>
    </row>
    <row r="1344">
      <c r="A1344" s="50">
        <v>1343.0</v>
      </c>
      <c r="B1344" s="72"/>
      <c r="C1344" s="72"/>
      <c r="D1344" s="107" t="s">
        <v>12542</v>
      </c>
      <c r="E1344" s="72"/>
      <c r="F1344" s="107">
        <v>4.0</v>
      </c>
      <c r="G1344" s="11"/>
    </row>
    <row r="1345">
      <c r="A1345" s="50">
        <v>1344.0</v>
      </c>
      <c r="B1345" s="72"/>
      <c r="C1345" s="72"/>
      <c r="D1345" s="107" t="s">
        <v>11927</v>
      </c>
      <c r="E1345" s="72"/>
      <c r="F1345" s="107">
        <v>4.0</v>
      </c>
      <c r="G1345" s="11"/>
    </row>
    <row r="1346">
      <c r="A1346" s="50">
        <v>1345.0</v>
      </c>
      <c r="B1346" s="72"/>
      <c r="C1346" s="72"/>
      <c r="D1346" s="107" t="s">
        <v>12543</v>
      </c>
      <c r="E1346" s="107" t="s">
        <v>12231</v>
      </c>
      <c r="F1346" s="107">
        <v>4.0</v>
      </c>
      <c r="G1346" s="11"/>
    </row>
    <row r="1347">
      <c r="A1347" s="50">
        <v>1346.0</v>
      </c>
      <c r="B1347" s="50">
        <v>2370.0</v>
      </c>
      <c r="C1347" s="70" t="s">
        <v>12544</v>
      </c>
      <c r="D1347" s="107" t="s">
        <v>11507</v>
      </c>
      <c r="E1347" s="72"/>
      <c r="F1347" s="107">
        <v>4.0</v>
      </c>
      <c r="G1347" s="11"/>
    </row>
    <row r="1348">
      <c r="A1348" s="50">
        <v>1347.0</v>
      </c>
      <c r="B1348" s="72"/>
      <c r="C1348" s="72"/>
      <c r="D1348" s="107" t="s">
        <v>12545</v>
      </c>
      <c r="E1348" s="107" t="s">
        <v>4836</v>
      </c>
      <c r="F1348" s="107">
        <v>4.0</v>
      </c>
      <c r="G1348" s="11"/>
    </row>
    <row r="1349">
      <c r="A1349" s="50">
        <v>1348.0</v>
      </c>
      <c r="B1349" s="72"/>
      <c r="C1349" s="72"/>
      <c r="D1349" s="107" t="s">
        <v>3428</v>
      </c>
      <c r="E1349" s="72"/>
      <c r="F1349" s="107">
        <v>4.0</v>
      </c>
      <c r="G1349" s="11"/>
    </row>
    <row r="1350">
      <c r="A1350" s="50">
        <v>1349.0</v>
      </c>
      <c r="B1350" s="50">
        <v>740.0</v>
      </c>
      <c r="C1350" s="71" t="s">
        <v>11085</v>
      </c>
      <c r="D1350" s="107" t="s">
        <v>12546</v>
      </c>
      <c r="E1350" s="107" t="s">
        <v>11495</v>
      </c>
      <c r="F1350" s="107">
        <v>4.0</v>
      </c>
      <c r="G1350" s="11"/>
    </row>
    <row r="1351">
      <c r="A1351" s="50">
        <v>1350.0</v>
      </c>
      <c r="B1351" s="72"/>
      <c r="C1351" s="72"/>
      <c r="D1351" s="107" t="s">
        <v>12068</v>
      </c>
      <c r="E1351" s="72"/>
      <c r="F1351" s="107">
        <v>4.0</v>
      </c>
      <c r="G1351" s="11"/>
    </row>
    <row r="1352">
      <c r="A1352" s="50">
        <v>1351.0</v>
      </c>
      <c r="B1352" s="50">
        <v>2188.0</v>
      </c>
      <c r="C1352" s="70" t="s">
        <v>1222</v>
      </c>
      <c r="D1352" s="107" t="s">
        <v>12547</v>
      </c>
      <c r="E1352" s="72"/>
      <c r="F1352" s="107">
        <v>4.0</v>
      </c>
      <c r="G1352" s="11"/>
    </row>
    <row r="1353">
      <c r="A1353" s="50">
        <v>1352.0</v>
      </c>
      <c r="B1353" s="50">
        <v>2024.0</v>
      </c>
      <c r="C1353" s="70" t="s">
        <v>4799</v>
      </c>
      <c r="D1353" s="107" t="s">
        <v>12548</v>
      </c>
      <c r="E1353" s="107" t="s">
        <v>5831</v>
      </c>
      <c r="F1353" s="107">
        <v>4.0</v>
      </c>
      <c r="G1353" s="11"/>
    </row>
    <row r="1354">
      <c r="A1354" s="50">
        <v>1353.0</v>
      </c>
      <c r="B1354" s="50">
        <v>963.0</v>
      </c>
      <c r="C1354" s="71" t="s">
        <v>5028</v>
      </c>
      <c r="D1354" s="107" t="s">
        <v>11867</v>
      </c>
      <c r="E1354" s="107" t="s">
        <v>12497</v>
      </c>
      <c r="F1354" s="107">
        <v>4.0</v>
      </c>
      <c r="G1354" s="11"/>
    </row>
    <row r="1355">
      <c r="A1355" s="50">
        <v>1354.0</v>
      </c>
      <c r="B1355" s="72"/>
      <c r="C1355" s="72"/>
      <c r="D1355" s="107" t="s">
        <v>12549</v>
      </c>
      <c r="E1355" s="107" t="s">
        <v>12134</v>
      </c>
      <c r="F1355" s="107">
        <v>4.0</v>
      </c>
      <c r="G1355" s="11"/>
    </row>
    <row r="1356">
      <c r="A1356" s="50">
        <v>1355.0</v>
      </c>
      <c r="B1356" s="72"/>
      <c r="C1356" s="72"/>
      <c r="D1356" s="107" t="s">
        <v>11689</v>
      </c>
      <c r="E1356" s="72"/>
      <c r="F1356" s="107">
        <v>4.0</v>
      </c>
      <c r="G1356" s="11"/>
    </row>
    <row r="1357">
      <c r="A1357" s="50">
        <v>1356.0</v>
      </c>
      <c r="B1357" s="50">
        <v>2412.0</v>
      </c>
      <c r="C1357" s="70" t="s">
        <v>9018</v>
      </c>
      <c r="D1357" s="107" t="s">
        <v>12550</v>
      </c>
      <c r="E1357" s="72"/>
      <c r="F1357" s="107">
        <v>4.0</v>
      </c>
      <c r="G1357" s="11"/>
    </row>
    <row r="1358">
      <c r="A1358" s="50">
        <v>1357.0</v>
      </c>
      <c r="B1358" s="72"/>
      <c r="C1358" s="72"/>
      <c r="D1358" s="107" t="s">
        <v>11684</v>
      </c>
      <c r="E1358" s="107" t="s">
        <v>9007</v>
      </c>
      <c r="F1358" s="107">
        <v>4.0</v>
      </c>
      <c r="G1358" s="11"/>
    </row>
    <row r="1359">
      <c r="A1359" s="50">
        <v>1358.0</v>
      </c>
      <c r="B1359" s="50">
        <v>981.0</v>
      </c>
      <c r="C1359" s="71" t="s">
        <v>5187</v>
      </c>
      <c r="D1359" s="107" t="s">
        <v>1912</v>
      </c>
      <c r="E1359" s="107" t="s">
        <v>324</v>
      </c>
      <c r="F1359" s="107">
        <v>4.0</v>
      </c>
      <c r="G1359" s="11"/>
    </row>
    <row r="1360">
      <c r="A1360" s="50">
        <v>1359.0</v>
      </c>
      <c r="B1360" s="50">
        <v>1031.0</v>
      </c>
      <c r="C1360" s="71" t="s">
        <v>5562</v>
      </c>
      <c r="D1360" s="107" t="s">
        <v>2104</v>
      </c>
      <c r="E1360" s="107" t="s">
        <v>11257</v>
      </c>
      <c r="F1360" s="107">
        <v>4.0</v>
      </c>
      <c r="G1360" s="11"/>
    </row>
    <row r="1361">
      <c r="A1361" s="50">
        <v>1360.0</v>
      </c>
      <c r="B1361" s="50">
        <v>1118.0</v>
      </c>
      <c r="C1361" s="71" t="s">
        <v>4645</v>
      </c>
      <c r="D1361" s="107" t="s">
        <v>2094</v>
      </c>
      <c r="E1361" s="107" t="s">
        <v>8596</v>
      </c>
      <c r="F1361" s="107">
        <v>4.0</v>
      </c>
      <c r="G1361" s="11"/>
    </row>
    <row r="1362">
      <c r="A1362" s="50">
        <v>1361.0</v>
      </c>
      <c r="B1362" s="72"/>
      <c r="C1362" s="72"/>
      <c r="D1362" s="107" t="s">
        <v>11604</v>
      </c>
      <c r="E1362" s="72"/>
      <c r="F1362" s="107">
        <v>4.0</v>
      </c>
      <c r="G1362" s="11"/>
    </row>
    <row r="1363">
      <c r="A1363" s="50">
        <v>1362.0</v>
      </c>
      <c r="B1363" s="50">
        <v>1462.0</v>
      </c>
      <c r="C1363" s="70" t="s">
        <v>1187</v>
      </c>
      <c r="D1363" s="107" t="s">
        <v>1121</v>
      </c>
      <c r="E1363" s="107" t="s">
        <v>4373</v>
      </c>
      <c r="F1363" s="107">
        <v>4.0</v>
      </c>
      <c r="G1363" s="11"/>
    </row>
    <row r="1364">
      <c r="A1364" s="50">
        <v>1363.0</v>
      </c>
      <c r="B1364" s="50">
        <v>1667.0</v>
      </c>
      <c r="C1364" s="70" t="s">
        <v>4822</v>
      </c>
      <c r="D1364" s="107" t="s">
        <v>12551</v>
      </c>
      <c r="E1364" s="72"/>
      <c r="F1364" s="107">
        <v>4.0</v>
      </c>
      <c r="G1364" s="11"/>
    </row>
    <row r="1365">
      <c r="A1365" s="50">
        <v>1364.0</v>
      </c>
      <c r="B1365" s="11"/>
      <c r="C1365" s="11"/>
      <c r="D1365" s="107" t="s">
        <v>2594</v>
      </c>
      <c r="E1365" s="72"/>
      <c r="F1365" s="107">
        <v>4.0</v>
      </c>
      <c r="G1365" s="11"/>
    </row>
    <row r="1366">
      <c r="A1366" s="50">
        <v>1365.0</v>
      </c>
      <c r="B1366" s="50">
        <v>784.0</v>
      </c>
      <c r="C1366" s="71" t="s">
        <v>10101</v>
      </c>
      <c r="D1366" s="107" t="s">
        <v>2250</v>
      </c>
      <c r="E1366" s="107" t="s">
        <v>11225</v>
      </c>
      <c r="F1366" s="107">
        <v>4.0</v>
      </c>
      <c r="G1366" s="11"/>
    </row>
    <row r="1367">
      <c r="A1367" s="50">
        <v>1366.0</v>
      </c>
      <c r="B1367" s="72"/>
      <c r="C1367" s="72"/>
      <c r="D1367" s="107" t="s">
        <v>11639</v>
      </c>
      <c r="E1367" s="72"/>
      <c r="F1367" s="107">
        <v>4.0</v>
      </c>
      <c r="G1367" s="11"/>
    </row>
    <row r="1368">
      <c r="A1368" s="50">
        <v>1367.0</v>
      </c>
      <c r="B1368" s="72"/>
      <c r="C1368" s="72"/>
      <c r="D1368" s="107" t="s">
        <v>12552</v>
      </c>
      <c r="E1368" s="107" t="s">
        <v>324</v>
      </c>
      <c r="F1368" s="107">
        <v>4.0</v>
      </c>
      <c r="G1368" s="11"/>
    </row>
    <row r="1369">
      <c r="A1369" s="50">
        <v>1368.0</v>
      </c>
      <c r="B1369" s="72"/>
      <c r="C1369" s="72"/>
      <c r="D1369" s="107" t="s">
        <v>12553</v>
      </c>
      <c r="E1369" s="72"/>
      <c r="F1369" s="107">
        <v>4.0</v>
      </c>
      <c r="G1369" s="11"/>
    </row>
    <row r="1370">
      <c r="A1370" s="50">
        <v>1369.0</v>
      </c>
      <c r="B1370" s="50">
        <v>2346.0</v>
      </c>
      <c r="C1370" s="70" t="s">
        <v>10845</v>
      </c>
      <c r="D1370" s="107" t="s">
        <v>12554</v>
      </c>
      <c r="E1370" s="107" t="s">
        <v>9990</v>
      </c>
      <c r="F1370" s="107">
        <v>4.0</v>
      </c>
      <c r="G1370" s="11"/>
    </row>
    <row r="1371">
      <c r="A1371" s="50">
        <v>1370.0</v>
      </c>
      <c r="B1371" s="50">
        <v>1690.0</v>
      </c>
      <c r="C1371" s="70" t="s">
        <v>4471</v>
      </c>
      <c r="D1371" s="107" t="s">
        <v>11319</v>
      </c>
      <c r="E1371" s="107" t="s">
        <v>4696</v>
      </c>
      <c r="F1371" s="107">
        <v>4.0</v>
      </c>
      <c r="G1371" s="11"/>
    </row>
    <row r="1372">
      <c r="A1372" s="50">
        <v>1371.0</v>
      </c>
      <c r="B1372" s="72"/>
      <c r="C1372" s="72"/>
      <c r="D1372" s="107" t="s">
        <v>12555</v>
      </c>
      <c r="E1372" s="11"/>
      <c r="F1372" s="107">
        <v>4.0</v>
      </c>
      <c r="G1372" s="11"/>
    </row>
    <row r="1373">
      <c r="A1373" s="50">
        <v>1372.0</v>
      </c>
      <c r="B1373" s="50">
        <v>450.0</v>
      </c>
      <c r="C1373" s="71" t="s">
        <v>8943</v>
      </c>
      <c r="D1373" s="107" t="s">
        <v>11630</v>
      </c>
      <c r="E1373" s="107" t="s">
        <v>11224</v>
      </c>
      <c r="F1373" s="107">
        <v>4.0</v>
      </c>
      <c r="G1373" s="11"/>
    </row>
    <row r="1374">
      <c r="A1374" s="50">
        <v>1373.0</v>
      </c>
      <c r="B1374" s="50">
        <v>2301.0</v>
      </c>
      <c r="C1374" s="70" t="s">
        <v>8982</v>
      </c>
      <c r="D1374" s="107" t="s">
        <v>11784</v>
      </c>
      <c r="E1374" s="107" t="s">
        <v>11750</v>
      </c>
      <c r="F1374" s="107">
        <v>4.0</v>
      </c>
      <c r="G1374" s="11"/>
    </row>
    <row r="1375">
      <c r="A1375" s="50">
        <v>1374.0</v>
      </c>
      <c r="B1375" s="50">
        <v>1435.0</v>
      </c>
      <c r="C1375" s="70" t="s">
        <v>1229</v>
      </c>
      <c r="D1375" s="107" t="s">
        <v>12556</v>
      </c>
      <c r="E1375" s="107" t="s">
        <v>12265</v>
      </c>
      <c r="F1375" s="107">
        <v>4.0</v>
      </c>
      <c r="G1375" s="11"/>
    </row>
    <row r="1376">
      <c r="A1376" s="50">
        <v>1375.0</v>
      </c>
      <c r="B1376" s="72"/>
      <c r="C1376" s="72"/>
      <c r="D1376" s="107" t="s">
        <v>12557</v>
      </c>
      <c r="E1376" s="72"/>
      <c r="F1376" s="107">
        <v>4.0</v>
      </c>
      <c r="G1376" s="11"/>
    </row>
    <row r="1377">
      <c r="A1377" s="50">
        <v>1376.0</v>
      </c>
      <c r="B1377" s="72"/>
      <c r="C1377" s="72"/>
      <c r="D1377" s="107" t="s">
        <v>12558</v>
      </c>
      <c r="E1377" s="72"/>
      <c r="F1377" s="107">
        <v>4.0</v>
      </c>
      <c r="G1377" s="11"/>
    </row>
    <row r="1378">
      <c r="A1378" s="50">
        <v>1377.0</v>
      </c>
      <c r="B1378" s="11"/>
      <c r="C1378" s="11"/>
      <c r="D1378" s="107" t="s">
        <v>4033</v>
      </c>
      <c r="E1378" s="107" t="s">
        <v>998</v>
      </c>
      <c r="F1378" s="107">
        <v>4.0</v>
      </c>
      <c r="G1378" s="11"/>
    </row>
    <row r="1379">
      <c r="A1379" s="50">
        <v>1378.0</v>
      </c>
      <c r="B1379" s="50">
        <v>2599.0</v>
      </c>
      <c r="C1379" s="70" t="s">
        <v>5525</v>
      </c>
      <c r="D1379" s="107" t="s">
        <v>11578</v>
      </c>
      <c r="E1379" s="107" t="s">
        <v>12296</v>
      </c>
      <c r="F1379" s="107">
        <v>4.0</v>
      </c>
      <c r="G1379" s="11"/>
    </row>
    <row r="1380">
      <c r="A1380" s="50">
        <v>1379.0</v>
      </c>
      <c r="B1380" s="50">
        <v>1453.0</v>
      </c>
      <c r="C1380" s="70" t="s">
        <v>124</v>
      </c>
      <c r="D1380" s="107" t="s">
        <v>12559</v>
      </c>
      <c r="E1380" s="107" t="s">
        <v>9931</v>
      </c>
      <c r="F1380" s="107">
        <v>4.0</v>
      </c>
      <c r="G1380" s="11"/>
    </row>
    <row r="1381">
      <c r="A1381" s="50">
        <v>1380.0</v>
      </c>
      <c r="B1381" s="72"/>
      <c r="C1381" s="72"/>
      <c r="D1381" s="107" t="s">
        <v>12560</v>
      </c>
      <c r="E1381" s="107" t="s">
        <v>9959</v>
      </c>
      <c r="F1381" s="107">
        <v>4.0</v>
      </c>
      <c r="G1381" s="11"/>
    </row>
    <row r="1382">
      <c r="A1382" s="50">
        <v>1381.0</v>
      </c>
      <c r="B1382" s="72"/>
      <c r="C1382" s="72"/>
      <c r="D1382" s="107" t="s">
        <v>12561</v>
      </c>
      <c r="E1382" s="72"/>
      <c r="F1382" s="107">
        <v>4.0</v>
      </c>
      <c r="G1382" s="11"/>
    </row>
    <row r="1383">
      <c r="A1383" s="50">
        <v>1382.0</v>
      </c>
      <c r="B1383" s="72"/>
      <c r="C1383" s="72"/>
      <c r="D1383" s="107" t="s">
        <v>673</v>
      </c>
      <c r="E1383" s="107" t="s">
        <v>9951</v>
      </c>
      <c r="F1383" s="107">
        <v>4.0</v>
      </c>
      <c r="G1383" s="11"/>
    </row>
    <row r="1384">
      <c r="A1384" s="50">
        <v>1383.0</v>
      </c>
      <c r="B1384" s="50">
        <v>760.0</v>
      </c>
      <c r="C1384" s="71" t="s">
        <v>5981</v>
      </c>
      <c r="D1384" s="107" t="s">
        <v>12562</v>
      </c>
      <c r="E1384" s="107" t="s">
        <v>11311</v>
      </c>
      <c r="F1384" s="107">
        <v>4.0</v>
      </c>
      <c r="G1384" s="11"/>
    </row>
    <row r="1385">
      <c r="A1385" s="50">
        <v>1384.0</v>
      </c>
      <c r="B1385" s="72"/>
      <c r="C1385" s="72"/>
      <c r="D1385" s="107" t="s">
        <v>3656</v>
      </c>
      <c r="E1385" s="72"/>
      <c r="F1385" s="107">
        <v>4.0</v>
      </c>
      <c r="G1385" s="11"/>
    </row>
    <row r="1386">
      <c r="A1386" s="50">
        <v>1385.0</v>
      </c>
      <c r="B1386" s="72"/>
      <c r="C1386" s="72"/>
      <c r="D1386" s="107" t="s">
        <v>12563</v>
      </c>
      <c r="E1386" s="107" t="s">
        <v>11300</v>
      </c>
      <c r="F1386" s="107">
        <v>4.0</v>
      </c>
      <c r="G1386" s="11"/>
    </row>
    <row r="1387">
      <c r="A1387" s="50">
        <v>1386.0</v>
      </c>
      <c r="B1387" s="50">
        <v>1805.0</v>
      </c>
      <c r="C1387" s="70" t="s">
        <v>4367</v>
      </c>
      <c r="D1387" s="107" t="s">
        <v>1388</v>
      </c>
      <c r="E1387" s="107" t="s">
        <v>12259</v>
      </c>
      <c r="F1387" s="107">
        <v>4.0</v>
      </c>
      <c r="G1387" s="11"/>
    </row>
    <row r="1388">
      <c r="A1388" s="50">
        <v>1387.0</v>
      </c>
      <c r="B1388" s="72"/>
      <c r="C1388" s="72"/>
      <c r="D1388" s="107" t="s">
        <v>12564</v>
      </c>
      <c r="E1388" s="72"/>
      <c r="F1388" s="107">
        <v>4.0</v>
      </c>
      <c r="G1388" s="11"/>
    </row>
    <row r="1389">
      <c r="A1389" s="50">
        <v>1388.0</v>
      </c>
      <c r="B1389" s="50">
        <v>1043.0</v>
      </c>
      <c r="C1389" s="71" t="s">
        <v>869</v>
      </c>
      <c r="D1389" s="107" t="s">
        <v>2591</v>
      </c>
      <c r="E1389" s="72"/>
      <c r="F1389" s="107">
        <v>4.0</v>
      </c>
      <c r="G1389" s="11"/>
    </row>
    <row r="1390">
      <c r="A1390" s="50">
        <v>1389.0</v>
      </c>
      <c r="B1390" s="72"/>
      <c r="C1390" s="72"/>
      <c r="D1390" s="107" t="s">
        <v>12565</v>
      </c>
      <c r="E1390" s="72"/>
      <c r="F1390" s="107">
        <v>4.0</v>
      </c>
      <c r="G1390" s="11"/>
    </row>
    <row r="1391">
      <c r="A1391" s="50">
        <v>1390.0</v>
      </c>
      <c r="B1391" s="50">
        <v>2520.0</v>
      </c>
      <c r="C1391" s="70" t="s">
        <v>5563</v>
      </c>
      <c r="D1391" s="107" t="s">
        <v>12566</v>
      </c>
      <c r="E1391" s="72"/>
      <c r="F1391" s="107">
        <v>4.0</v>
      </c>
      <c r="G1391" s="11"/>
    </row>
    <row r="1392">
      <c r="A1392" s="50">
        <v>1391.0</v>
      </c>
      <c r="B1392" s="72"/>
      <c r="C1392" s="72"/>
      <c r="D1392" s="107" t="s">
        <v>12567</v>
      </c>
      <c r="E1392" s="107" t="s">
        <v>5025</v>
      </c>
      <c r="F1392" s="107">
        <v>4.0</v>
      </c>
      <c r="G1392" s="11"/>
    </row>
    <row r="1393">
      <c r="A1393" s="50">
        <v>1392.0</v>
      </c>
      <c r="B1393" s="72"/>
      <c r="C1393" s="72"/>
      <c r="D1393" s="107" t="s">
        <v>12568</v>
      </c>
      <c r="E1393" s="72"/>
      <c r="F1393" s="107">
        <v>4.0</v>
      </c>
      <c r="G1393" s="11"/>
    </row>
    <row r="1394">
      <c r="A1394" s="50">
        <v>1393.0</v>
      </c>
      <c r="B1394" s="72"/>
      <c r="C1394" s="72"/>
      <c r="D1394" s="107" t="s">
        <v>12569</v>
      </c>
      <c r="E1394" s="72"/>
      <c r="F1394" s="107">
        <v>4.0</v>
      </c>
      <c r="G1394" s="11"/>
    </row>
    <row r="1395">
      <c r="A1395" s="50">
        <v>1394.0</v>
      </c>
      <c r="B1395" s="72"/>
      <c r="C1395" s="72"/>
      <c r="D1395" s="107" t="s">
        <v>4149</v>
      </c>
      <c r="E1395" s="72"/>
      <c r="F1395" s="107">
        <v>4.0</v>
      </c>
      <c r="G1395" s="11"/>
    </row>
    <row r="1396">
      <c r="A1396" s="50">
        <v>1395.0</v>
      </c>
      <c r="B1396" s="72"/>
      <c r="C1396" s="72"/>
      <c r="D1396" s="107" t="s">
        <v>12570</v>
      </c>
      <c r="E1396" s="107" t="s">
        <v>4391</v>
      </c>
      <c r="F1396" s="107">
        <v>4.0</v>
      </c>
      <c r="G1396" s="11"/>
    </row>
    <row r="1397">
      <c r="A1397" s="50">
        <v>1396.0</v>
      </c>
      <c r="B1397" s="72"/>
      <c r="C1397" s="72"/>
      <c r="D1397" s="107" t="s">
        <v>1855</v>
      </c>
      <c r="E1397" s="107" t="s">
        <v>9959</v>
      </c>
      <c r="F1397" s="107">
        <v>4.0</v>
      </c>
      <c r="G1397" s="11"/>
    </row>
    <row r="1398">
      <c r="A1398" s="50">
        <v>1397.0</v>
      </c>
      <c r="B1398" s="50">
        <v>1343.0</v>
      </c>
      <c r="C1398" s="71" t="s">
        <v>5301</v>
      </c>
      <c r="D1398" s="107" t="s">
        <v>11102</v>
      </c>
      <c r="E1398" s="72"/>
      <c r="F1398" s="107">
        <v>4.0</v>
      </c>
      <c r="G1398" s="11"/>
    </row>
    <row r="1399">
      <c r="A1399" s="50">
        <v>1398.0</v>
      </c>
      <c r="B1399" s="72"/>
      <c r="C1399" s="72"/>
      <c r="D1399" s="107" t="s">
        <v>12571</v>
      </c>
      <c r="E1399" s="107" t="s">
        <v>12572</v>
      </c>
      <c r="F1399" s="107">
        <v>4.0</v>
      </c>
      <c r="G1399" s="11"/>
    </row>
    <row r="1400">
      <c r="A1400" s="50">
        <v>1399.0</v>
      </c>
      <c r="B1400" s="50">
        <v>930.0</v>
      </c>
      <c r="C1400" s="71" t="s">
        <v>1805</v>
      </c>
      <c r="D1400" s="107" t="s">
        <v>12573</v>
      </c>
      <c r="E1400" s="107" t="s">
        <v>12253</v>
      </c>
      <c r="F1400" s="107">
        <v>3.0</v>
      </c>
      <c r="G1400" s="11"/>
    </row>
    <row r="1401">
      <c r="A1401" s="49">
        <v>1400.0</v>
      </c>
      <c r="B1401" s="49">
        <v>587.0</v>
      </c>
      <c r="C1401" s="73" t="s">
        <v>8876</v>
      </c>
      <c r="D1401" s="108" t="s">
        <v>11338</v>
      </c>
      <c r="E1401" s="108" t="s">
        <v>324</v>
      </c>
      <c r="F1401" s="78">
        <v>3.0</v>
      </c>
    </row>
    <row r="1402">
      <c r="A1402" s="50">
        <v>1401.0</v>
      </c>
      <c r="B1402" s="50">
        <v>687.0</v>
      </c>
      <c r="C1402" s="71" t="s">
        <v>9042</v>
      </c>
      <c r="D1402" s="107" t="s">
        <v>11795</v>
      </c>
      <c r="E1402" s="107" t="s">
        <v>12574</v>
      </c>
      <c r="F1402" s="107">
        <v>3.0</v>
      </c>
      <c r="G1402" s="11"/>
    </row>
    <row r="1403">
      <c r="A1403" s="50">
        <v>1402.0</v>
      </c>
      <c r="B1403" s="50">
        <v>1577.0</v>
      </c>
      <c r="C1403" s="70" t="s">
        <v>4429</v>
      </c>
      <c r="D1403" s="107" t="s">
        <v>12575</v>
      </c>
      <c r="E1403" s="107" t="s">
        <v>9955</v>
      </c>
      <c r="F1403" s="107">
        <v>3.0</v>
      </c>
      <c r="G1403" s="11"/>
    </row>
    <row r="1404">
      <c r="A1404" s="50">
        <v>1403.0</v>
      </c>
      <c r="B1404" s="50">
        <v>2287.0</v>
      </c>
      <c r="C1404" s="70" t="s">
        <v>8719</v>
      </c>
      <c r="D1404" s="107" t="s">
        <v>12576</v>
      </c>
      <c r="E1404" s="107" t="s">
        <v>388</v>
      </c>
      <c r="F1404" s="107">
        <v>3.0</v>
      </c>
      <c r="G1404" s="11"/>
    </row>
    <row r="1405">
      <c r="A1405" s="50">
        <v>1404.0</v>
      </c>
      <c r="B1405" s="72"/>
      <c r="C1405" s="72"/>
      <c r="D1405" s="107" t="s">
        <v>3139</v>
      </c>
      <c r="E1405" s="107" t="s">
        <v>11750</v>
      </c>
      <c r="F1405" s="107">
        <v>3.0</v>
      </c>
      <c r="G1405" s="11"/>
    </row>
    <row r="1406">
      <c r="A1406" s="50">
        <v>1405.0</v>
      </c>
      <c r="B1406" s="50">
        <v>917.0</v>
      </c>
      <c r="C1406" s="71" t="s">
        <v>5941</v>
      </c>
      <c r="D1406" s="107" t="s">
        <v>2131</v>
      </c>
      <c r="E1406" s="107" t="s">
        <v>12497</v>
      </c>
      <c r="F1406" s="107">
        <v>3.0</v>
      </c>
      <c r="G1406" s="11"/>
    </row>
    <row r="1407">
      <c r="A1407" s="50">
        <v>1406.0</v>
      </c>
      <c r="B1407" s="50">
        <v>531.0</v>
      </c>
      <c r="C1407" s="71" t="s">
        <v>12019</v>
      </c>
      <c r="D1407" s="107" t="s">
        <v>2505</v>
      </c>
      <c r="E1407" s="107" t="s">
        <v>11209</v>
      </c>
      <c r="F1407" s="107">
        <v>3.0</v>
      </c>
      <c r="G1407" s="11"/>
    </row>
    <row r="1408">
      <c r="A1408" s="50">
        <v>1407.0</v>
      </c>
      <c r="B1408" s="72"/>
      <c r="C1408" s="72"/>
      <c r="D1408" s="107" t="s">
        <v>2834</v>
      </c>
      <c r="E1408" s="72"/>
      <c r="F1408" s="107">
        <v>3.0</v>
      </c>
      <c r="G1408" s="11"/>
    </row>
    <row r="1409">
      <c r="A1409" s="50">
        <v>1408.0</v>
      </c>
      <c r="B1409" s="50">
        <v>1182.0</v>
      </c>
      <c r="C1409" s="71" t="s">
        <v>4446</v>
      </c>
      <c r="D1409" s="107" t="s">
        <v>12577</v>
      </c>
      <c r="E1409" s="107" t="s">
        <v>4643</v>
      </c>
      <c r="F1409" s="107">
        <v>3.0</v>
      </c>
      <c r="G1409" s="11"/>
    </row>
    <row r="1410">
      <c r="A1410" s="50">
        <v>1409.0</v>
      </c>
      <c r="B1410" s="72"/>
      <c r="C1410" s="72"/>
      <c r="D1410" s="107" t="s">
        <v>365</v>
      </c>
      <c r="E1410" s="107" t="s">
        <v>9007</v>
      </c>
      <c r="F1410" s="107">
        <v>3.0</v>
      </c>
      <c r="G1410" s="11"/>
    </row>
    <row r="1411">
      <c r="A1411" s="50">
        <v>1410.0</v>
      </c>
      <c r="B1411" s="72"/>
      <c r="C1411" s="72"/>
      <c r="D1411" s="107" t="s">
        <v>12578</v>
      </c>
      <c r="E1411" s="72"/>
      <c r="F1411" s="107">
        <v>3.0</v>
      </c>
      <c r="G1411" s="11"/>
    </row>
    <row r="1412">
      <c r="A1412" s="50">
        <v>1411.0</v>
      </c>
      <c r="B1412" s="50">
        <v>1643.0</v>
      </c>
      <c r="C1412" s="70" t="s">
        <v>5303</v>
      </c>
      <c r="D1412" s="107" t="s">
        <v>12579</v>
      </c>
      <c r="E1412" s="107" t="s">
        <v>11219</v>
      </c>
      <c r="F1412" s="107">
        <v>3.0</v>
      </c>
      <c r="G1412" s="11"/>
    </row>
    <row r="1413">
      <c r="A1413" s="50">
        <v>1412.0</v>
      </c>
      <c r="B1413" s="50">
        <v>1468.0</v>
      </c>
      <c r="C1413" s="70" t="s">
        <v>4342</v>
      </c>
      <c r="D1413" s="107" t="s">
        <v>12580</v>
      </c>
      <c r="E1413" s="107" t="s">
        <v>11615</v>
      </c>
      <c r="F1413" s="107">
        <v>3.0</v>
      </c>
      <c r="G1413" s="11"/>
    </row>
    <row r="1414">
      <c r="A1414" s="50">
        <v>1413.0</v>
      </c>
      <c r="B1414" s="72"/>
      <c r="C1414" s="72"/>
      <c r="D1414" s="107" t="s">
        <v>12581</v>
      </c>
      <c r="E1414" s="72"/>
      <c r="F1414" s="107">
        <v>3.0</v>
      </c>
      <c r="G1414" s="11"/>
    </row>
    <row r="1415">
      <c r="A1415" s="50">
        <v>1414.0</v>
      </c>
      <c r="B1415" s="72"/>
      <c r="C1415" s="72"/>
      <c r="D1415" s="107" t="s">
        <v>12582</v>
      </c>
      <c r="E1415" s="72"/>
      <c r="F1415" s="107">
        <v>3.0</v>
      </c>
      <c r="G1415" s="11"/>
    </row>
    <row r="1416">
      <c r="A1416" s="50">
        <v>1415.0</v>
      </c>
      <c r="B1416" s="72"/>
      <c r="C1416" s="72"/>
      <c r="D1416" s="107" t="s">
        <v>2223</v>
      </c>
      <c r="E1416" s="107" t="s">
        <v>11388</v>
      </c>
      <c r="F1416" s="107">
        <v>3.0</v>
      </c>
      <c r="G1416" s="11"/>
    </row>
    <row r="1417">
      <c r="A1417" s="50">
        <v>1416.0</v>
      </c>
      <c r="B1417" s="72"/>
      <c r="C1417" s="72"/>
      <c r="D1417" s="107" t="s">
        <v>12583</v>
      </c>
      <c r="E1417" s="107" t="s">
        <v>8830</v>
      </c>
      <c r="F1417" s="107">
        <v>3.0</v>
      </c>
      <c r="G1417" s="11"/>
    </row>
    <row r="1418">
      <c r="A1418" s="50">
        <v>1417.0</v>
      </c>
      <c r="B1418" s="50">
        <v>2056.0</v>
      </c>
      <c r="C1418" s="70" t="s">
        <v>718</v>
      </c>
      <c r="D1418" s="107" t="s">
        <v>11586</v>
      </c>
      <c r="E1418" s="107" t="s">
        <v>12238</v>
      </c>
      <c r="F1418" s="107">
        <v>3.0</v>
      </c>
      <c r="G1418" s="11"/>
    </row>
    <row r="1419">
      <c r="A1419" s="50">
        <v>1418.0</v>
      </c>
      <c r="B1419" s="50">
        <v>282.0</v>
      </c>
      <c r="C1419" s="71" t="s">
        <v>11103</v>
      </c>
      <c r="D1419" s="107" t="s">
        <v>4036</v>
      </c>
      <c r="E1419" s="107" t="s">
        <v>12233</v>
      </c>
      <c r="F1419" s="107">
        <v>3.0</v>
      </c>
      <c r="G1419" s="11"/>
    </row>
    <row r="1420">
      <c r="A1420" s="50">
        <v>1419.0</v>
      </c>
      <c r="B1420" s="50">
        <v>1256.0</v>
      </c>
      <c r="C1420" s="71" t="s">
        <v>4407</v>
      </c>
      <c r="D1420" s="107" t="s">
        <v>12584</v>
      </c>
      <c r="E1420" s="107" t="s">
        <v>5879</v>
      </c>
      <c r="F1420" s="107">
        <v>3.0</v>
      </c>
      <c r="G1420" s="11"/>
    </row>
    <row r="1421">
      <c r="A1421" s="50">
        <v>1420.0</v>
      </c>
      <c r="B1421" s="72"/>
      <c r="C1421" s="72"/>
      <c r="D1421" s="107" t="s">
        <v>12585</v>
      </c>
      <c r="E1421" s="72"/>
      <c r="F1421" s="107">
        <v>3.0</v>
      </c>
      <c r="G1421" s="11"/>
    </row>
    <row r="1422">
      <c r="A1422" s="50">
        <v>1421.0</v>
      </c>
      <c r="B1422" s="72"/>
      <c r="C1422" s="72"/>
      <c r="D1422" s="107" t="s">
        <v>11527</v>
      </c>
      <c r="E1422" s="107" t="s">
        <v>12259</v>
      </c>
      <c r="F1422" s="107">
        <v>3.0</v>
      </c>
      <c r="G1422" s="11"/>
    </row>
    <row r="1423">
      <c r="A1423" s="50">
        <v>1422.0</v>
      </c>
      <c r="B1423" s="72"/>
      <c r="C1423" s="72"/>
      <c r="D1423" s="107" t="s">
        <v>12586</v>
      </c>
      <c r="E1423" s="107" t="s">
        <v>12291</v>
      </c>
      <c r="F1423" s="107">
        <v>3.0</v>
      </c>
      <c r="G1423" s="11"/>
    </row>
    <row r="1424">
      <c r="A1424" s="50">
        <v>1423.0</v>
      </c>
      <c r="B1424" s="50">
        <v>1443.0</v>
      </c>
      <c r="C1424" s="70" t="s">
        <v>253</v>
      </c>
      <c r="D1424" s="107" t="s">
        <v>12187</v>
      </c>
      <c r="E1424" s="107" t="s">
        <v>12336</v>
      </c>
      <c r="F1424" s="107">
        <v>3.0</v>
      </c>
      <c r="G1424" s="11"/>
    </row>
    <row r="1425">
      <c r="A1425" s="50">
        <v>1424.0</v>
      </c>
      <c r="B1425" s="50">
        <v>562.0</v>
      </c>
      <c r="C1425" s="71" t="s">
        <v>8920</v>
      </c>
      <c r="D1425" s="107" t="s">
        <v>3532</v>
      </c>
      <c r="E1425" s="107" t="s">
        <v>4683</v>
      </c>
      <c r="F1425" s="107">
        <v>3.0</v>
      </c>
      <c r="G1425" s="11"/>
    </row>
    <row r="1426">
      <c r="A1426" s="50">
        <v>1425.0</v>
      </c>
      <c r="B1426" s="72"/>
      <c r="C1426" s="72"/>
      <c r="D1426" s="107" t="s">
        <v>11723</v>
      </c>
      <c r="E1426" s="107" t="s">
        <v>6025</v>
      </c>
      <c r="F1426" s="107">
        <v>3.0</v>
      </c>
      <c r="G1426" s="11"/>
    </row>
    <row r="1427">
      <c r="A1427" s="50">
        <v>1426.0</v>
      </c>
      <c r="B1427" s="72"/>
      <c r="C1427" s="72"/>
      <c r="D1427" s="107" t="s">
        <v>11741</v>
      </c>
      <c r="E1427" s="107" t="s">
        <v>12224</v>
      </c>
      <c r="F1427" s="107">
        <v>3.0</v>
      </c>
      <c r="G1427" s="11"/>
    </row>
    <row r="1428">
      <c r="A1428" s="50">
        <v>1427.0</v>
      </c>
      <c r="B1428" s="50">
        <v>384.0</v>
      </c>
      <c r="C1428" s="71" t="s">
        <v>11052</v>
      </c>
      <c r="D1428" s="107" t="s">
        <v>11431</v>
      </c>
      <c r="E1428" s="107" t="s">
        <v>4636</v>
      </c>
      <c r="F1428" s="107">
        <v>3.0</v>
      </c>
      <c r="G1428" s="11"/>
    </row>
    <row r="1429">
      <c r="A1429" s="50">
        <v>1428.0</v>
      </c>
      <c r="B1429" s="50">
        <v>326.0</v>
      </c>
      <c r="C1429" s="71" t="s">
        <v>11083</v>
      </c>
      <c r="D1429" s="107" t="s">
        <v>3466</v>
      </c>
      <c r="E1429" s="107" t="s">
        <v>12227</v>
      </c>
      <c r="F1429" s="107">
        <v>3.0</v>
      </c>
      <c r="G1429" s="11"/>
    </row>
    <row r="1430">
      <c r="A1430" s="50">
        <v>1429.0</v>
      </c>
      <c r="B1430" s="50">
        <v>1882.0</v>
      </c>
      <c r="C1430" s="70" t="s">
        <v>1540</v>
      </c>
      <c r="D1430" s="107" t="s">
        <v>11468</v>
      </c>
      <c r="E1430" s="107" t="s">
        <v>12230</v>
      </c>
      <c r="F1430" s="107">
        <v>3.0</v>
      </c>
      <c r="G1430" s="11"/>
    </row>
    <row r="1431">
      <c r="A1431" s="50">
        <v>1430.0</v>
      </c>
      <c r="B1431" s="50">
        <v>949.0</v>
      </c>
      <c r="C1431" s="71" t="s">
        <v>4673</v>
      </c>
      <c r="D1431" s="107" t="s">
        <v>1109</v>
      </c>
      <c r="E1431" s="72"/>
      <c r="F1431" s="107">
        <v>3.0</v>
      </c>
      <c r="G1431" s="11"/>
    </row>
    <row r="1432">
      <c r="A1432" s="50">
        <v>1431.0</v>
      </c>
      <c r="B1432" s="50">
        <v>1517.0</v>
      </c>
      <c r="C1432" s="70" t="s">
        <v>977</v>
      </c>
      <c r="D1432" s="107" t="s">
        <v>10871</v>
      </c>
      <c r="E1432" s="107" t="s">
        <v>12211</v>
      </c>
      <c r="F1432" s="107">
        <v>3.0</v>
      </c>
      <c r="G1432" s="11"/>
    </row>
    <row r="1433">
      <c r="A1433" s="50">
        <v>1432.0</v>
      </c>
      <c r="B1433" s="50">
        <v>1152.0</v>
      </c>
      <c r="C1433" s="71" t="s">
        <v>1220</v>
      </c>
      <c r="D1433" s="107" t="s">
        <v>12587</v>
      </c>
      <c r="E1433" s="107" t="s">
        <v>12220</v>
      </c>
      <c r="F1433" s="107">
        <v>3.0</v>
      </c>
      <c r="G1433" s="11"/>
    </row>
    <row r="1434">
      <c r="A1434" s="50">
        <v>1433.0</v>
      </c>
      <c r="B1434" s="50">
        <v>1706.0</v>
      </c>
      <c r="C1434" s="70" t="s">
        <v>413</v>
      </c>
      <c r="D1434" s="107" t="s">
        <v>12588</v>
      </c>
      <c r="E1434" s="107" t="s">
        <v>12216</v>
      </c>
      <c r="F1434" s="107">
        <v>3.0</v>
      </c>
      <c r="G1434" s="11"/>
    </row>
    <row r="1435">
      <c r="A1435" s="50">
        <v>1434.0</v>
      </c>
      <c r="B1435" s="72"/>
      <c r="C1435" s="72"/>
      <c r="D1435" s="107" t="s">
        <v>3688</v>
      </c>
      <c r="E1435" s="107" t="s">
        <v>9955</v>
      </c>
      <c r="F1435" s="107">
        <v>3.0</v>
      </c>
      <c r="G1435" s="11"/>
    </row>
    <row r="1436">
      <c r="A1436" s="50">
        <v>1435.0</v>
      </c>
      <c r="B1436" s="72"/>
      <c r="C1436" s="72"/>
      <c r="D1436" s="107" t="s">
        <v>12589</v>
      </c>
      <c r="E1436" s="107" t="s">
        <v>8596</v>
      </c>
      <c r="F1436" s="107">
        <v>3.0</v>
      </c>
      <c r="G1436" s="11"/>
    </row>
    <row r="1437">
      <c r="A1437" s="50">
        <v>1436.0</v>
      </c>
      <c r="B1437" s="50">
        <v>1316.0</v>
      </c>
      <c r="C1437" s="71" t="s">
        <v>1636</v>
      </c>
      <c r="D1437" s="107" t="s">
        <v>1330</v>
      </c>
      <c r="E1437" s="107" t="s">
        <v>8689</v>
      </c>
      <c r="F1437" s="107">
        <v>3.0</v>
      </c>
      <c r="G1437" s="11"/>
    </row>
    <row r="1438">
      <c r="A1438" s="50">
        <v>1437.0</v>
      </c>
      <c r="B1438" s="50">
        <v>1139.0</v>
      </c>
      <c r="C1438" s="71" t="s">
        <v>1077</v>
      </c>
      <c r="D1438" s="107" t="s">
        <v>12590</v>
      </c>
      <c r="E1438" s="107" t="s">
        <v>5831</v>
      </c>
      <c r="F1438" s="107">
        <v>3.0</v>
      </c>
      <c r="G1438" s="11"/>
    </row>
    <row r="1439">
      <c r="A1439" s="50">
        <v>1438.0</v>
      </c>
      <c r="B1439" s="50">
        <v>1171.0</v>
      </c>
      <c r="C1439" s="71" t="s">
        <v>999</v>
      </c>
      <c r="D1439" s="107" t="s">
        <v>3469</v>
      </c>
      <c r="E1439" s="72"/>
      <c r="F1439" s="107">
        <v>3.0</v>
      </c>
      <c r="G1439" s="11"/>
    </row>
    <row r="1440">
      <c r="A1440" s="50">
        <v>1439.0</v>
      </c>
      <c r="B1440" s="72"/>
      <c r="C1440" s="72"/>
      <c r="D1440" s="107" t="s">
        <v>635</v>
      </c>
      <c r="E1440" s="72"/>
      <c r="F1440" s="107">
        <v>3.0</v>
      </c>
      <c r="G1440" s="11"/>
    </row>
    <row r="1441">
      <c r="A1441" s="50">
        <v>1440.0</v>
      </c>
      <c r="B1441" s="72"/>
      <c r="C1441" s="72"/>
      <c r="D1441" s="107" t="s">
        <v>12591</v>
      </c>
      <c r="E1441" s="72"/>
      <c r="F1441" s="107">
        <v>2.0</v>
      </c>
      <c r="G1441" s="11"/>
    </row>
    <row r="1442">
      <c r="A1442" s="50">
        <v>1441.0</v>
      </c>
      <c r="B1442" s="72"/>
      <c r="C1442" s="72"/>
      <c r="D1442" s="107" t="s">
        <v>3664</v>
      </c>
      <c r="E1442" s="107" t="s">
        <v>12592</v>
      </c>
      <c r="F1442" s="107">
        <v>2.0</v>
      </c>
      <c r="G1442" s="11"/>
    </row>
    <row r="1443">
      <c r="A1443" s="50">
        <v>1442.0</v>
      </c>
      <c r="B1443" s="72"/>
      <c r="C1443" s="72"/>
      <c r="D1443" s="107" t="s">
        <v>12593</v>
      </c>
      <c r="E1443" s="107" t="s">
        <v>12367</v>
      </c>
      <c r="F1443" s="107">
        <v>2.0</v>
      </c>
      <c r="G1443" s="11"/>
    </row>
    <row r="1444">
      <c r="A1444" s="50">
        <v>1443.0</v>
      </c>
      <c r="B1444" s="50">
        <v>1534.0</v>
      </c>
      <c r="C1444" s="70" t="s">
        <v>104</v>
      </c>
      <c r="D1444" s="107" t="s">
        <v>3817</v>
      </c>
      <c r="E1444" s="107" t="s">
        <v>12312</v>
      </c>
      <c r="F1444" s="107">
        <v>2.0</v>
      </c>
      <c r="G1444" s="11"/>
    </row>
    <row r="1445">
      <c r="A1445" s="50">
        <v>1444.0</v>
      </c>
      <c r="B1445" s="72"/>
      <c r="C1445" s="72"/>
      <c r="D1445" s="107" t="s">
        <v>12594</v>
      </c>
      <c r="E1445" s="72"/>
      <c r="F1445" s="107">
        <v>2.0</v>
      </c>
      <c r="G1445" s="11"/>
    </row>
    <row r="1446">
      <c r="A1446" s="50">
        <v>1445.0</v>
      </c>
      <c r="B1446" s="72"/>
      <c r="C1446" s="72"/>
      <c r="D1446" s="107" t="s">
        <v>11628</v>
      </c>
      <c r="E1446" s="72"/>
      <c r="F1446" s="107">
        <v>2.0</v>
      </c>
      <c r="G1446" s="11"/>
    </row>
    <row r="1447">
      <c r="A1447" s="50">
        <v>1446.0</v>
      </c>
      <c r="B1447" s="50">
        <v>2592.0</v>
      </c>
      <c r="C1447" s="70" t="s">
        <v>5420</v>
      </c>
      <c r="D1447" s="107" t="s">
        <v>1759</v>
      </c>
      <c r="E1447" s="107" t="s">
        <v>6002</v>
      </c>
      <c r="F1447" s="107">
        <v>2.0</v>
      </c>
      <c r="G1447" s="11"/>
    </row>
    <row r="1448">
      <c r="A1448" s="50">
        <v>1447.0</v>
      </c>
      <c r="B1448" s="50">
        <v>1535.0</v>
      </c>
      <c r="C1448" s="70" t="s">
        <v>431</v>
      </c>
      <c r="D1448" s="107" t="s">
        <v>12595</v>
      </c>
      <c r="E1448" s="107" t="s">
        <v>12231</v>
      </c>
      <c r="F1448" s="107">
        <v>2.0</v>
      </c>
      <c r="G1448" s="11"/>
    </row>
    <row r="1449">
      <c r="A1449" s="50">
        <v>1448.0</v>
      </c>
      <c r="B1449" s="72"/>
      <c r="C1449" s="72"/>
      <c r="D1449" s="107" t="s">
        <v>3820</v>
      </c>
      <c r="E1449" s="72"/>
      <c r="F1449" s="107">
        <v>2.0</v>
      </c>
      <c r="G1449" s="11"/>
    </row>
    <row r="1450">
      <c r="A1450" s="50">
        <v>1449.0</v>
      </c>
      <c r="B1450" s="72"/>
      <c r="C1450" s="72"/>
      <c r="D1450" s="107" t="s">
        <v>12596</v>
      </c>
      <c r="E1450" s="72"/>
      <c r="F1450" s="107">
        <v>2.0</v>
      </c>
      <c r="G1450" s="11"/>
    </row>
    <row r="1451">
      <c r="A1451" s="50">
        <v>1450.0</v>
      </c>
      <c r="B1451" s="72"/>
      <c r="C1451" s="72"/>
      <c r="D1451" s="107" t="s">
        <v>12597</v>
      </c>
      <c r="E1451" s="72"/>
      <c r="F1451" s="107">
        <v>2.0</v>
      </c>
      <c r="G1451" s="11"/>
    </row>
    <row r="1452">
      <c r="A1452" s="50">
        <v>1451.0</v>
      </c>
      <c r="B1452" s="72"/>
      <c r="C1452" s="72"/>
      <c r="D1452" s="107" t="s">
        <v>12598</v>
      </c>
      <c r="E1452" s="72"/>
      <c r="F1452" s="107">
        <v>2.0</v>
      </c>
      <c r="G1452" s="11"/>
    </row>
    <row r="1453">
      <c r="A1453" s="50">
        <v>1452.0</v>
      </c>
      <c r="B1453" s="72"/>
      <c r="C1453" s="72"/>
      <c r="D1453" s="107" t="s">
        <v>12599</v>
      </c>
      <c r="E1453" s="107" t="s">
        <v>11317</v>
      </c>
      <c r="F1453" s="107">
        <v>2.0</v>
      </c>
      <c r="G1453" s="11"/>
    </row>
    <row r="1454">
      <c r="A1454" s="50">
        <v>1453.0</v>
      </c>
      <c r="B1454" s="72"/>
      <c r="C1454" s="72"/>
      <c r="D1454" s="107" t="s">
        <v>11423</v>
      </c>
      <c r="E1454" s="72"/>
      <c r="F1454" s="107">
        <v>2.0</v>
      </c>
      <c r="G1454" s="11"/>
    </row>
    <row r="1455">
      <c r="A1455" s="50">
        <v>1454.0</v>
      </c>
      <c r="B1455" s="50">
        <v>2181.0</v>
      </c>
      <c r="C1455" s="70" t="s">
        <v>5794</v>
      </c>
      <c r="D1455" s="107" t="s">
        <v>11023</v>
      </c>
      <c r="E1455" s="107" t="s">
        <v>12242</v>
      </c>
      <c r="F1455" s="107">
        <v>2.0</v>
      </c>
      <c r="G1455" s="11"/>
    </row>
    <row r="1456">
      <c r="A1456" s="50">
        <v>1455.0</v>
      </c>
      <c r="B1456" s="50">
        <v>794.0</v>
      </c>
      <c r="C1456" s="71" t="s">
        <v>5612</v>
      </c>
      <c r="D1456" s="107" t="s">
        <v>2382</v>
      </c>
      <c r="E1456" s="107" t="s">
        <v>4391</v>
      </c>
      <c r="F1456" s="107">
        <v>2.0</v>
      </c>
      <c r="G1456" s="11"/>
    </row>
    <row r="1457">
      <c r="A1457" s="50">
        <v>1456.0</v>
      </c>
      <c r="B1457" s="50">
        <v>1567.0</v>
      </c>
      <c r="C1457" s="70" t="s">
        <v>303</v>
      </c>
      <c r="D1457" s="107" t="s">
        <v>3336</v>
      </c>
      <c r="E1457" s="107" t="s">
        <v>12219</v>
      </c>
      <c r="F1457" s="107">
        <v>2.0</v>
      </c>
      <c r="G1457" s="11"/>
    </row>
    <row r="1458">
      <c r="A1458" s="50">
        <v>1457.0</v>
      </c>
      <c r="B1458" s="72"/>
      <c r="C1458" s="72"/>
      <c r="D1458" s="107" t="s">
        <v>861</v>
      </c>
      <c r="E1458" s="72"/>
      <c r="F1458" s="107">
        <v>2.0</v>
      </c>
      <c r="G1458" s="11"/>
    </row>
    <row r="1459">
      <c r="A1459" s="50">
        <v>1458.0</v>
      </c>
      <c r="B1459" s="72"/>
      <c r="C1459" s="72"/>
      <c r="D1459" s="107" t="s">
        <v>507</v>
      </c>
      <c r="E1459" s="107" t="s">
        <v>12259</v>
      </c>
      <c r="F1459" s="107">
        <v>2.0</v>
      </c>
      <c r="G1459" s="11"/>
    </row>
    <row r="1460">
      <c r="A1460" s="50">
        <v>1459.0</v>
      </c>
      <c r="B1460" s="50">
        <v>2153.0</v>
      </c>
      <c r="C1460" s="70" t="s">
        <v>4855</v>
      </c>
      <c r="D1460" s="107" t="s">
        <v>12600</v>
      </c>
      <c r="E1460" s="107" t="s">
        <v>745</v>
      </c>
      <c r="F1460" s="107">
        <v>2.0</v>
      </c>
      <c r="G1460" s="11"/>
    </row>
    <row r="1461">
      <c r="A1461" s="50">
        <v>1460.0</v>
      </c>
      <c r="B1461" s="72"/>
      <c r="C1461" s="72"/>
      <c r="D1461" s="107" t="s">
        <v>11407</v>
      </c>
      <c r="E1461" s="72"/>
      <c r="F1461" s="107">
        <v>2.0</v>
      </c>
      <c r="G1461" s="11"/>
    </row>
    <row r="1462">
      <c r="A1462" s="50">
        <v>1461.0</v>
      </c>
      <c r="B1462" s="50">
        <v>1760.0</v>
      </c>
      <c r="C1462" s="70" t="s">
        <v>280</v>
      </c>
      <c r="D1462" s="107" t="s">
        <v>12138</v>
      </c>
      <c r="E1462" s="107" t="s">
        <v>4683</v>
      </c>
      <c r="F1462" s="107">
        <v>2.0</v>
      </c>
      <c r="G1462" s="11"/>
    </row>
    <row r="1463">
      <c r="A1463" s="50">
        <v>1462.0</v>
      </c>
      <c r="B1463" s="50">
        <v>941.0</v>
      </c>
      <c r="C1463" s="71" t="s">
        <v>5452</v>
      </c>
      <c r="D1463" s="107" t="s">
        <v>12601</v>
      </c>
      <c r="E1463" s="107" t="s">
        <v>12224</v>
      </c>
      <c r="F1463" s="107">
        <v>2.0</v>
      </c>
      <c r="G1463" s="11"/>
    </row>
    <row r="1464">
      <c r="A1464" s="50">
        <v>1463.0</v>
      </c>
      <c r="B1464" s="72"/>
      <c r="C1464" s="72"/>
      <c r="D1464" s="107" t="s">
        <v>12602</v>
      </c>
      <c r="E1464" s="107" t="s">
        <v>12603</v>
      </c>
      <c r="F1464" s="107">
        <v>2.0</v>
      </c>
      <c r="G1464" s="11"/>
    </row>
    <row r="1465">
      <c r="A1465" s="50">
        <v>1464.0</v>
      </c>
      <c r="B1465" s="50">
        <v>1896.0</v>
      </c>
      <c r="C1465" s="70" t="s">
        <v>964</v>
      </c>
      <c r="D1465" s="107" t="s">
        <v>12604</v>
      </c>
      <c r="E1465" s="107" t="s">
        <v>1231</v>
      </c>
      <c r="F1465" s="107">
        <v>2.0</v>
      </c>
      <c r="G1465" s="11"/>
    </row>
    <row r="1466">
      <c r="A1466" s="50">
        <v>1465.0</v>
      </c>
      <c r="B1466" s="50">
        <v>1526.0</v>
      </c>
      <c r="C1466" s="70" t="s">
        <v>1229</v>
      </c>
      <c r="D1466" s="107" t="s">
        <v>12605</v>
      </c>
      <c r="E1466" s="72"/>
      <c r="F1466" s="107">
        <v>2.0</v>
      </c>
      <c r="G1466" s="11"/>
    </row>
    <row r="1467">
      <c r="A1467" s="50">
        <v>1466.0</v>
      </c>
      <c r="B1467" s="50">
        <v>1459.0</v>
      </c>
      <c r="C1467" s="71" t="s">
        <v>107</v>
      </c>
      <c r="D1467" s="107" t="s">
        <v>11714</v>
      </c>
      <c r="E1467" s="72"/>
      <c r="F1467" s="107">
        <v>2.0</v>
      </c>
      <c r="G1467" s="11"/>
    </row>
    <row r="1468">
      <c r="A1468" s="50">
        <v>1467.0</v>
      </c>
      <c r="B1468" s="50">
        <v>1375.0</v>
      </c>
      <c r="C1468" s="71" t="s">
        <v>1683</v>
      </c>
      <c r="D1468" s="107" t="s">
        <v>3741</v>
      </c>
      <c r="E1468" s="107" t="s">
        <v>12227</v>
      </c>
      <c r="F1468" s="107">
        <v>2.0</v>
      </c>
      <c r="G1468" s="11"/>
    </row>
    <row r="1469">
      <c r="A1469" s="50">
        <v>1468.0</v>
      </c>
      <c r="B1469" s="72"/>
      <c r="C1469" s="72"/>
      <c r="D1469" s="107" t="s">
        <v>12094</v>
      </c>
      <c r="E1469" s="107" t="s">
        <v>9988</v>
      </c>
      <c r="F1469" s="107">
        <v>2.0</v>
      </c>
      <c r="G1469" s="11"/>
    </row>
    <row r="1470">
      <c r="A1470" s="50">
        <v>1469.0</v>
      </c>
      <c r="B1470" s="11"/>
      <c r="C1470" s="11"/>
      <c r="D1470" s="107" t="s">
        <v>39</v>
      </c>
      <c r="E1470" s="107" t="s">
        <v>1091</v>
      </c>
      <c r="F1470" s="107">
        <v>2.0</v>
      </c>
      <c r="G1470" s="11"/>
    </row>
    <row r="1471">
      <c r="A1471" s="50">
        <v>1470.0</v>
      </c>
      <c r="B1471" s="50">
        <v>2470.0</v>
      </c>
      <c r="C1471" s="70" t="s">
        <v>12606</v>
      </c>
      <c r="D1471" s="107" t="s">
        <v>11791</v>
      </c>
      <c r="E1471" s="72"/>
      <c r="F1471" s="107">
        <v>2.0</v>
      </c>
      <c r="G1471" s="11"/>
    </row>
    <row r="1472">
      <c r="A1472" s="50">
        <v>1471.0</v>
      </c>
      <c r="B1472" s="72"/>
      <c r="C1472" s="72"/>
      <c r="D1472" s="107" t="s">
        <v>12607</v>
      </c>
      <c r="E1472" s="107" t="s">
        <v>5879</v>
      </c>
      <c r="F1472" s="107">
        <v>2.0</v>
      </c>
      <c r="G1472" s="11"/>
    </row>
    <row r="1473">
      <c r="A1473" s="50">
        <v>1472.0</v>
      </c>
      <c r="B1473" s="50">
        <v>2376.0</v>
      </c>
      <c r="C1473" s="70" t="s">
        <v>4754</v>
      </c>
      <c r="D1473" s="107" t="s">
        <v>11821</v>
      </c>
      <c r="E1473" s="72"/>
      <c r="F1473" s="107">
        <v>2.0</v>
      </c>
      <c r="G1473" s="11"/>
    </row>
    <row r="1474">
      <c r="A1474" s="50">
        <v>1473.0</v>
      </c>
      <c r="B1474" s="11"/>
      <c r="C1474" s="11"/>
      <c r="D1474" s="107" t="s">
        <v>12608</v>
      </c>
      <c r="E1474" s="72"/>
      <c r="F1474" s="107">
        <v>2.0</v>
      </c>
      <c r="G1474" s="11"/>
    </row>
    <row r="1475">
      <c r="A1475" s="50">
        <v>1474.0</v>
      </c>
      <c r="B1475" s="72"/>
      <c r="C1475" s="72"/>
      <c r="D1475" s="107" t="s">
        <v>11812</v>
      </c>
      <c r="E1475" s="72"/>
      <c r="F1475" s="107">
        <v>2.0</v>
      </c>
      <c r="G1475" s="11"/>
    </row>
    <row r="1476">
      <c r="A1476" s="50">
        <v>1475.0</v>
      </c>
      <c r="B1476" s="72"/>
      <c r="C1476" s="72"/>
      <c r="D1476" s="107" t="s">
        <v>11740</v>
      </c>
      <c r="E1476" s="72"/>
      <c r="F1476" s="107">
        <v>2.0</v>
      </c>
      <c r="G1476" s="11"/>
    </row>
    <row r="1477">
      <c r="A1477" s="50">
        <v>1476.0</v>
      </c>
      <c r="B1477" s="72"/>
      <c r="C1477" s="72"/>
      <c r="D1477" s="107" t="s">
        <v>12609</v>
      </c>
      <c r="E1477" s="72"/>
      <c r="F1477" s="107">
        <v>2.0</v>
      </c>
      <c r="G1477" s="11"/>
    </row>
    <row r="1478">
      <c r="A1478" s="50">
        <v>1477.0</v>
      </c>
      <c r="B1478" s="72"/>
      <c r="C1478" s="72"/>
      <c r="D1478" s="107" t="s">
        <v>462</v>
      </c>
      <c r="E1478" s="107" t="s">
        <v>1091</v>
      </c>
      <c r="F1478" s="107">
        <v>2.0</v>
      </c>
      <c r="G1478" s="11"/>
    </row>
    <row r="1479">
      <c r="A1479" s="50">
        <v>1478.0</v>
      </c>
      <c r="B1479" s="50">
        <v>1239.0</v>
      </c>
      <c r="C1479" s="71" t="s">
        <v>1113</v>
      </c>
      <c r="D1479" s="107" t="s">
        <v>12610</v>
      </c>
      <c r="E1479" s="107" t="s">
        <v>12240</v>
      </c>
      <c r="F1479" s="107">
        <v>2.0</v>
      </c>
      <c r="G1479" s="11"/>
    </row>
    <row r="1480">
      <c r="A1480" s="50">
        <v>1479.0</v>
      </c>
      <c r="B1480" s="50">
        <v>2108.0</v>
      </c>
      <c r="C1480" s="70" t="s">
        <v>4900</v>
      </c>
      <c r="D1480" s="107" t="s">
        <v>1867</v>
      </c>
      <c r="E1480" s="107" t="s">
        <v>12611</v>
      </c>
      <c r="F1480" s="107">
        <v>2.0</v>
      </c>
      <c r="G1480" s="11"/>
    </row>
    <row r="1481">
      <c r="A1481" s="50">
        <v>1480.0</v>
      </c>
      <c r="B1481" s="50">
        <v>1372.0</v>
      </c>
      <c r="C1481" s="71" t="s">
        <v>1141</v>
      </c>
      <c r="D1481" s="107" t="s">
        <v>12612</v>
      </c>
      <c r="E1481" s="107" t="s">
        <v>11257</v>
      </c>
      <c r="F1481" s="107">
        <v>2.0</v>
      </c>
      <c r="G1481" s="11"/>
    </row>
    <row r="1482">
      <c r="A1482" s="50">
        <v>1481.0</v>
      </c>
      <c r="B1482" s="72"/>
      <c r="C1482" s="72"/>
      <c r="D1482" s="107" t="s">
        <v>4076</v>
      </c>
      <c r="E1482" s="72"/>
      <c r="F1482" s="107">
        <v>2.0</v>
      </c>
      <c r="G1482" s="11"/>
    </row>
    <row r="1483">
      <c r="A1483" s="50">
        <v>1482.0</v>
      </c>
      <c r="B1483" s="11"/>
      <c r="C1483" s="11"/>
      <c r="D1483" s="107" t="s">
        <v>136</v>
      </c>
      <c r="E1483" s="107" t="s">
        <v>1091</v>
      </c>
      <c r="F1483" s="107">
        <v>2.0</v>
      </c>
      <c r="G1483" s="11"/>
    </row>
    <row r="1484">
      <c r="A1484" s="50">
        <v>1483.0</v>
      </c>
      <c r="B1484" s="72"/>
      <c r="C1484" s="72"/>
      <c r="D1484" s="107" t="s">
        <v>12613</v>
      </c>
      <c r="E1484" s="72"/>
      <c r="F1484" s="107">
        <v>2.0</v>
      </c>
      <c r="G1484" s="11"/>
    </row>
    <row r="1485">
      <c r="A1485" s="50">
        <v>1484.0</v>
      </c>
      <c r="B1485" s="72"/>
      <c r="C1485" s="72"/>
      <c r="D1485" s="107" t="s">
        <v>12614</v>
      </c>
      <c r="E1485" s="72"/>
      <c r="F1485" s="107">
        <v>2.0</v>
      </c>
      <c r="G1485" s="11"/>
    </row>
    <row r="1486">
      <c r="A1486" s="50">
        <v>1485.0</v>
      </c>
      <c r="B1486" s="72"/>
      <c r="C1486" s="72"/>
      <c r="D1486" s="107" t="s">
        <v>12615</v>
      </c>
      <c r="E1486" s="107" t="s">
        <v>11295</v>
      </c>
      <c r="F1486" s="107">
        <v>2.0</v>
      </c>
      <c r="G1486" s="11"/>
    </row>
    <row r="1487">
      <c r="A1487" s="50">
        <v>1486.0</v>
      </c>
      <c r="B1487" s="72"/>
      <c r="C1487" s="72"/>
      <c r="D1487" s="107" t="s">
        <v>12616</v>
      </c>
      <c r="E1487" s="72"/>
      <c r="F1487" s="107">
        <v>2.0</v>
      </c>
      <c r="G1487" s="11"/>
    </row>
    <row r="1488">
      <c r="A1488" s="50">
        <v>1487.0</v>
      </c>
      <c r="B1488" s="50">
        <v>1885.0</v>
      </c>
      <c r="C1488" s="70" t="s">
        <v>5341</v>
      </c>
      <c r="D1488" s="107" t="s">
        <v>12617</v>
      </c>
      <c r="E1488" s="72"/>
      <c r="F1488" s="107">
        <v>2.0</v>
      </c>
      <c r="G1488" s="11"/>
    </row>
    <row r="1489">
      <c r="A1489" s="50">
        <v>1488.0</v>
      </c>
      <c r="B1489" s="72"/>
      <c r="C1489" s="72"/>
      <c r="D1489" s="107" t="s">
        <v>11095</v>
      </c>
      <c r="E1489" s="107" t="s">
        <v>12134</v>
      </c>
      <c r="F1489" s="107">
        <v>2.0</v>
      </c>
      <c r="G1489" s="11"/>
    </row>
    <row r="1490">
      <c r="A1490" s="50">
        <v>1489.0</v>
      </c>
      <c r="B1490" s="72"/>
      <c r="C1490" s="72"/>
      <c r="D1490" s="107" t="s">
        <v>12618</v>
      </c>
      <c r="E1490" s="107" t="s">
        <v>4479</v>
      </c>
      <c r="F1490" s="107">
        <v>2.0</v>
      </c>
      <c r="G1490" s="11"/>
    </row>
    <row r="1491">
      <c r="A1491" s="50">
        <v>1490.0</v>
      </c>
      <c r="B1491" s="11"/>
      <c r="C1491" s="11"/>
      <c r="D1491" s="107" t="s">
        <v>4045</v>
      </c>
      <c r="E1491" s="107" t="s">
        <v>1091</v>
      </c>
      <c r="F1491" s="107">
        <v>2.0</v>
      </c>
      <c r="G1491" s="11"/>
    </row>
    <row r="1492">
      <c r="A1492" s="50">
        <v>1491.0</v>
      </c>
      <c r="B1492" s="50">
        <v>1573.0</v>
      </c>
      <c r="C1492" s="70" t="s">
        <v>4624</v>
      </c>
      <c r="D1492" s="107" t="s">
        <v>12619</v>
      </c>
      <c r="E1492" s="107" t="s">
        <v>4326</v>
      </c>
      <c r="F1492" s="107">
        <v>2.0</v>
      </c>
      <c r="G1492" s="11"/>
    </row>
    <row r="1493">
      <c r="A1493" s="50">
        <v>1492.0</v>
      </c>
      <c r="B1493" s="72"/>
      <c r="C1493" s="72"/>
      <c r="D1493" s="107" t="s">
        <v>12620</v>
      </c>
      <c r="E1493" s="107" t="s">
        <v>12621</v>
      </c>
      <c r="F1493" s="107">
        <v>2.0</v>
      </c>
      <c r="G1493" s="11"/>
    </row>
    <row r="1494">
      <c r="A1494" s="50">
        <v>1493.0</v>
      </c>
      <c r="B1494" s="72"/>
      <c r="C1494" s="72"/>
      <c r="D1494" s="107" t="s">
        <v>3634</v>
      </c>
      <c r="E1494" s="72"/>
      <c r="F1494" s="107">
        <v>2.0</v>
      </c>
      <c r="G1494" s="11"/>
    </row>
    <row r="1495">
      <c r="A1495" s="50">
        <v>1494.0</v>
      </c>
      <c r="B1495" s="72"/>
      <c r="C1495" s="72"/>
      <c r="D1495" s="107" t="s">
        <v>1775</v>
      </c>
      <c r="E1495" s="107" t="s">
        <v>11295</v>
      </c>
      <c r="F1495" s="107">
        <v>2.0</v>
      </c>
      <c r="G1495" s="11"/>
    </row>
    <row r="1496">
      <c r="A1496" s="50">
        <v>1495.0</v>
      </c>
      <c r="B1496" s="72"/>
      <c r="C1496" s="72"/>
      <c r="D1496" s="107" t="s">
        <v>12622</v>
      </c>
      <c r="E1496" s="72"/>
      <c r="F1496" s="107">
        <v>2.0</v>
      </c>
      <c r="G1496" s="11"/>
    </row>
    <row r="1497">
      <c r="A1497" s="50">
        <v>1496.0</v>
      </c>
      <c r="B1497" s="50">
        <v>2058.0</v>
      </c>
      <c r="C1497" s="70" t="s">
        <v>200</v>
      </c>
      <c r="D1497" s="107" t="s">
        <v>11559</v>
      </c>
      <c r="E1497" s="107" t="s">
        <v>12623</v>
      </c>
      <c r="F1497" s="107">
        <v>2.0</v>
      </c>
      <c r="G1497" s="11"/>
    </row>
    <row r="1498">
      <c r="A1498" s="50">
        <v>1497.0</v>
      </c>
      <c r="B1498" s="50">
        <v>1917.0</v>
      </c>
      <c r="C1498" s="70" t="s">
        <v>8999</v>
      </c>
      <c r="D1498" s="107" t="s">
        <v>3303</v>
      </c>
      <c r="E1498" s="72"/>
      <c r="F1498" s="107">
        <v>2.0</v>
      </c>
      <c r="G1498" s="11"/>
    </row>
    <row r="1499">
      <c r="A1499" s="50">
        <v>1498.0</v>
      </c>
      <c r="B1499" s="50">
        <v>1434.0</v>
      </c>
      <c r="C1499" s="71" t="s">
        <v>790</v>
      </c>
      <c r="D1499" s="107" t="s">
        <v>12100</v>
      </c>
      <c r="E1499" s="107" t="s">
        <v>1231</v>
      </c>
      <c r="F1499" s="107">
        <v>2.0</v>
      </c>
      <c r="G1499" s="11"/>
    </row>
    <row r="1500">
      <c r="A1500" s="50">
        <v>1499.0</v>
      </c>
      <c r="B1500" s="50">
        <v>1475.0</v>
      </c>
      <c r="C1500" s="71" t="s">
        <v>146</v>
      </c>
      <c r="D1500" s="107" t="s">
        <v>2368</v>
      </c>
      <c r="E1500" s="72"/>
      <c r="F1500" s="107">
        <v>2.0</v>
      </c>
      <c r="G1500" s="11"/>
    </row>
    <row r="1501">
      <c r="A1501" s="50">
        <v>1500.0</v>
      </c>
      <c r="B1501" s="72"/>
      <c r="C1501" s="72"/>
      <c r="D1501" s="107" t="s">
        <v>12079</v>
      </c>
      <c r="E1501" s="107" t="s">
        <v>12291</v>
      </c>
      <c r="F1501" s="107">
        <v>2.0</v>
      </c>
      <c r="G1501" s="11"/>
    </row>
    <row r="1502">
      <c r="A1502" s="50">
        <v>1501.0</v>
      </c>
      <c r="B1502" s="50">
        <v>2320.0</v>
      </c>
      <c r="C1502" s="70" t="s">
        <v>8724</v>
      </c>
      <c r="D1502" s="107" t="s">
        <v>1864</v>
      </c>
      <c r="E1502" s="107" t="s">
        <v>12490</v>
      </c>
      <c r="F1502" s="107">
        <v>2.0</v>
      </c>
      <c r="G1502" s="11"/>
    </row>
    <row r="1503">
      <c r="A1503" s="50">
        <v>1502.0</v>
      </c>
      <c r="B1503" s="72"/>
      <c r="C1503" s="72"/>
      <c r="D1503" s="107" t="s">
        <v>12624</v>
      </c>
      <c r="E1503" s="72"/>
      <c r="F1503" s="107">
        <v>2.0</v>
      </c>
      <c r="G1503" s="11"/>
    </row>
    <row r="1504">
      <c r="A1504" s="50">
        <v>1503.0</v>
      </c>
      <c r="B1504" s="72"/>
      <c r="C1504" s="72"/>
      <c r="D1504" s="107" t="s">
        <v>12625</v>
      </c>
      <c r="E1504" s="107" t="s">
        <v>4990</v>
      </c>
      <c r="F1504" s="107">
        <v>2.0</v>
      </c>
      <c r="G1504" s="11"/>
    </row>
    <row r="1505">
      <c r="A1505" s="50">
        <v>1504.0</v>
      </c>
      <c r="B1505" s="50">
        <v>1763.0</v>
      </c>
      <c r="C1505" s="70" t="s">
        <v>472</v>
      </c>
      <c r="D1505" s="107" t="s">
        <v>12626</v>
      </c>
      <c r="E1505" s="107" t="s">
        <v>8688</v>
      </c>
      <c r="F1505" s="107">
        <v>2.0</v>
      </c>
      <c r="G1505" s="11"/>
    </row>
    <row r="1506">
      <c r="A1506" s="50">
        <v>1505.0</v>
      </c>
      <c r="B1506" s="50">
        <v>1446.0</v>
      </c>
      <c r="C1506" s="71" t="s">
        <v>5311</v>
      </c>
      <c r="D1506" s="107" t="s">
        <v>11284</v>
      </c>
      <c r="E1506" s="107" t="s">
        <v>4612</v>
      </c>
      <c r="F1506" s="107">
        <v>2.0</v>
      </c>
      <c r="G1506" s="11"/>
    </row>
    <row r="1507">
      <c r="A1507" s="50">
        <v>1506.0</v>
      </c>
      <c r="B1507" s="72"/>
      <c r="C1507" s="72"/>
      <c r="D1507" s="107" t="s">
        <v>3523</v>
      </c>
      <c r="E1507" s="72"/>
      <c r="F1507" s="107">
        <v>2.0</v>
      </c>
      <c r="G1507" s="11"/>
    </row>
    <row r="1508">
      <c r="A1508" s="50">
        <v>1507.0</v>
      </c>
      <c r="B1508" s="72"/>
      <c r="C1508" s="72"/>
      <c r="D1508" s="107" t="s">
        <v>4147</v>
      </c>
      <c r="E1508" s="11"/>
      <c r="F1508" s="107">
        <v>2.0</v>
      </c>
      <c r="G1508" s="11"/>
    </row>
    <row r="1509">
      <c r="A1509" s="50">
        <v>1508.0</v>
      </c>
      <c r="B1509" s="72"/>
      <c r="C1509" s="72"/>
      <c r="D1509" s="107" t="s">
        <v>605</v>
      </c>
      <c r="E1509" s="107" t="s">
        <v>8605</v>
      </c>
      <c r="F1509" s="107">
        <v>2.0</v>
      </c>
      <c r="G1509" s="11"/>
    </row>
    <row r="1510">
      <c r="A1510" s="50">
        <v>1509.0</v>
      </c>
      <c r="B1510" s="72"/>
      <c r="C1510" s="72"/>
      <c r="D1510" s="107" t="s">
        <v>2405</v>
      </c>
      <c r="E1510" s="107" t="s">
        <v>10758</v>
      </c>
      <c r="F1510" s="107">
        <v>2.0</v>
      </c>
      <c r="G1510" s="11"/>
    </row>
    <row r="1511">
      <c r="A1511" s="50">
        <v>1510.0</v>
      </c>
      <c r="B1511" s="50">
        <v>1481.0</v>
      </c>
      <c r="C1511" s="71" t="s">
        <v>150</v>
      </c>
      <c r="D1511" s="107" t="s">
        <v>11861</v>
      </c>
      <c r="E1511" s="72"/>
      <c r="F1511" s="107">
        <v>2.0</v>
      </c>
      <c r="G1511" s="11"/>
    </row>
    <row r="1512">
      <c r="A1512" s="50">
        <v>1511.0</v>
      </c>
      <c r="B1512" s="50">
        <v>1996.0</v>
      </c>
      <c r="C1512" s="70" t="s">
        <v>432</v>
      </c>
      <c r="D1512" s="107" t="s">
        <v>2909</v>
      </c>
      <c r="E1512" s="72"/>
      <c r="F1512" s="107">
        <v>2.0</v>
      </c>
      <c r="G1512" s="11"/>
    </row>
    <row r="1513">
      <c r="A1513" s="50">
        <v>1512.0</v>
      </c>
      <c r="B1513" s="72"/>
      <c r="C1513" s="72"/>
      <c r="D1513" s="107" t="s">
        <v>11822</v>
      </c>
      <c r="E1513" s="72"/>
      <c r="F1513" s="107">
        <v>2.0</v>
      </c>
      <c r="G1513" s="11"/>
    </row>
    <row r="1514">
      <c r="A1514" s="50">
        <v>1513.0</v>
      </c>
      <c r="B1514" s="72"/>
      <c r="C1514" s="72"/>
      <c r="D1514" s="107" t="s">
        <v>11409</v>
      </c>
      <c r="E1514" s="72"/>
      <c r="F1514" s="107">
        <v>2.0</v>
      </c>
      <c r="G1514" s="11"/>
    </row>
    <row r="1515">
      <c r="A1515" s="50">
        <v>1514.0</v>
      </c>
      <c r="B1515" s="50">
        <v>337.0</v>
      </c>
      <c r="C1515" s="71" t="s">
        <v>10080</v>
      </c>
      <c r="D1515" s="107" t="s">
        <v>12627</v>
      </c>
      <c r="E1515" s="107" t="s">
        <v>9091</v>
      </c>
      <c r="F1515" s="107">
        <v>2.0</v>
      </c>
      <c r="G1515" s="11"/>
    </row>
    <row r="1516">
      <c r="A1516" s="50">
        <v>1515.0</v>
      </c>
      <c r="B1516" s="50">
        <v>2085.0</v>
      </c>
      <c r="C1516" s="70" t="s">
        <v>4483</v>
      </c>
      <c r="D1516" s="107" t="s">
        <v>2567</v>
      </c>
      <c r="E1516" s="72"/>
      <c r="F1516" s="107">
        <v>2.0</v>
      </c>
      <c r="G1516" s="11"/>
    </row>
    <row r="1517">
      <c r="A1517" s="50">
        <v>1516.0</v>
      </c>
      <c r="B1517" s="50">
        <v>1157.0</v>
      </c>
      <c r="C1517" s="71" t="s">
        <v>5994</v>
      </c>
      <c r="D1517" s="107" t="s">
        <v>10952</v>
      </c>
      <c r="E1517" s="107" t="s">
        <v>12383</v>
      </c>
      <c r="F1517" s="107">
        <v>2.0</v>
      </c>
      <c r="G1517" s="11"/>
    </row>
    <row r="1518">
      <c r="A1518" s="50">
        <v>1517.0</v>
      </c>
      <c r="B1518" s="50">
        <v>2561.0</v>
      </c>
      <c r="C1518" s="70" t="s">
        <v>12369</v>
      </c>
      <c r="D1518" s="107" t="s">
        <v>12628</v>
      </c>
      <c r="E1518" s="72"/>
      <c r="F1518" s="107">
        <v>2.0</v>
      </c>
      <c r="G1518" s="11"/>
    </row>
    <row r="1519">
      <c r="A1519" s="50">
        <v>1518.0</v>
      </c>
      <c r="B1519" s="50">
        <v>2010.0</v>
      </c>
      <c r="C1519" s="70" t="s">
        <v>4694</v>
      </c>
      <c r="D1519" s="107" t="s">
        <v>12629</v>
      </c>
      <c r="E1519" s="107" t="s">
        <v>11311</v>
      </c>
      <c r="F1519" s="107">
        <v>2.0</v>
      </c>
      <c r="G1519" s="11"/>
    </row>
    <row r="1520">
      <c r="A1520" s="50">
        <v>1519.0</v>
      </c>
      <c r="B1520" s="72"/>
      <c r="C1520" s="72"/>
      <c r="D1520" s="107" t="s">
        <v>12630</v>
      </c>
      <c r="E1520" s="11"/>
      <c r="F1520" s="107">
        <v>2.0</v>
      </c>
      <c r="G1520" s="11"/>
    </row>
    <row r="1521">
      <c r="A1521" s="50">
        <v>1520.0</v>
      </c>
      <c r="B1521" s="11"/>
      <c r="C1521" s="11"/>
      <c r="D1521" s="107" t="s">
        <v>12631</v>
      </c>
      <c r="E1521" s="72"/>
      <c r="F1521" s="107">
        <v>2.0</v>
      </c>
      <c r="G1521" s="11"/>
    </row>
    <row r="1522">
      <c r="A1522" s="50">
        <v>1521.0</v>
      </c>
      <c r="B1522" s="50">
        <v>2196.0</v>
      </c>
      <c r="C1522" s="70" t="s">
        <v>5632</v>
      </c>
      <c r="D1522" s="107" t="s">
        <v>3755</v>
      </c>
      <c r="E1522" s="72"/>
      <c r="F1522" s="107">
        <v>2.0</v>
      </c>
      <c r="G1522" s="11"/>
    </row>
    <row r="1523">
      <c r="A1523" s="50">
        <v>1522.0</v>
      </c>
      <c r="B1523" s="72"/>
      <c r="C1523" s="72"/>
      <c r="D1523" s="107" t="s">
        <v>2848</v>
      </c>
      <c r="E1523" s="72"/>
      <c r="F1523" s="107">
        <v>2.0</v>
      </c>
      <c r="G1523" s="11"/>
    </row>
    <row r="1524">
      <c r="A1524" s="50">
        <v>1523.0</v>
      </c>
      <c r="B1524" s="50">
        <v>1325.0</v>
      </c>
      <c r="C1524" s="71" t="s">
        <v>1212</v>
      </c>
      <c r="D1524" s="107" t="s">
        <v>11346</v>
      </c>
      <c r="E1524" s="107" t="s">
        <v>12429</v>
      </c>
      <c r="F1524" s="107">
        <v>2.0</v>
      </c>
      <c r="G1524" s="11"/>
    </row>
    <row r="1525">
      <c r="A1525" s="50">
        <v>1524.0</v>
      </c>
      <c r="B1525" s="72"/>
      <c r="C1525" s="72"/>
      <c r="D1525" s="107" t="s">
        <v>12632</v>
      </c>
      <c r="E1525" s="107" t="s">
        <v>12290</v>
      </c>
      <c r="F1525" s="107">
        <v>2.0</v>
      </c>
      <c r="G1525" s="11"/>
    </row>
    <row r="1526">
      <c r="A1526" s="50">
        <v>1525.0</v>
      </c>
      <c r="B1526" s="50">
        <v>1808.0</v>
      </c>
      <c r="C1526" s="70" t="s">
        <v>707</v>
      </c>
      <c r="D1526" s="107" t="s">
        <v>12633</v>
      </c>
      <c r="E1526" s="72"/>
      <c r="F1526" s="107">
        <v>2.0</v>
      </c>
      <c r="G1526" s="11"/>
    </row>
    <row r="1527">
      <c r="A1527" s="50">
        <v>1526.0</v>
      </c>
      <c r="B1527" s="72"/>
      <c r="C1527" s="72"/>
      <c r="D1527" s="107" t="s">
        <v>3369</v>
      </c>
      <c r="E1527" s="72"/>
      <c r="F1527" s="107">
        <v>2.0</v>
      </c>
      <c r="G1527" s="11"/>
    </row>
    <row r="1528">
      <c r="A1528" s="50">
        <v>1527.0</v>
      </c>
      <c r="B1528" s="50">
        <v>1176.0</v>
      </c>
      <c r="C1528" s="71" t="s">
        <v>1389</v>
      </c>
      <c r="D1528" s="107" t="s">
        <v>12634</v>
      </c>
      <c r="E1528" s="107" t="s">
        <v>11257</v>
      </c>
      <c r="F1528" s="107">
        <v>2.0</v>
      </c>
      <c r="G1528" s="11"/>
    </row>
    <row r="1529">
      <c r="A1529" s="50">
        <v>1528.0</v>
      </c>
      <c r="B1529" s="11"/>
      <c r="C1529" s="11"/>
      <c r="D1529" s="107" t="s">
        <v>12635</v>
      </c>
      <c r="E1529" s="107" t="s">
        <v>11311</v>
      </c>
      <c r="F1529" s="107">
        <v>2.0</v>
      </c>
      <c r="G1529" s="11"/>
    </row>
    <row r="1530">
      <c r="A1530" s="50">
        <v>1529.0</v>
      </c>
      <c r="B1530" s="72"/>
      <c r="C1530" s="72"/>
      <c r="D1530" s="107" t="s">
        <v>12636</v>
      </c>
      <c r="E1530" s="72"/>
      <c r="F1530" s="107">
        <v>2.0</v>
      </c>
      <c r="G1530" s="11"/>
    </row>
    <row r="1531">
      <c r="A1531" s="50">
        <v>1530.0</v>
      </c>
      <c r="B1531" s="50">
        <v>1740.0</v>
      </c>
      <c r="C1531" s="70" t="s">
        <v>1252</v>
      </c>
      <c r="D1531" s="107" t="s">
        <v>12637</v>
      </c>
      <c r="E1531" s="107" t="s">
        <v>11226</v>
      </c>
      <c r="F1531" s="107">
        <v>2.0</v>
      </c>
      <c r="G1531" s="11"/>
    </row>
    <row r="1532">
      <c r="A1532" s="50">
        <v>1531.0</v>
      </c>
      <c r="B1532" s="72"/>
      <c r="C1532" s="72"/>
      <c r="D1532" s="107" t="s">
        <v>11817</v>
      </c>
      <c r="E1532" s="72"/>
      <c r="F1532" s="107">
        <v>2.0</v>
      </c>
      <c r="G1532" s="11"/>
    </row>
    <row r="1533">
      <c r="A1533" s="50">
        <v>1532.0</v>
      </c>
      <c r="B1533" s="72"/>
      <c r="C1533" s="72"/>
      <c r="D1533" s="107" t="s">
        <v>12638</v>
      </c>
      <c r="E1533" s="11"/>
      <c r="F1533" s="107">
        <v>2.0</v>
      </c>
      <c r="G1533" s="11"/>
    </row>
    <row r="1534">
      <c r="A1534" s="50">
        <v>1533.0</v>
      </c>
      <c r="B1534" s="50">
        <v>2381.0</v>
      </c>
      <c r="C1534" s="70" t="s">
        <v>1778</v>
      </c>
      <c r="D1534" s="107" t="s">
        <v>12639</v>
      </c>
      <c r="E1534" s="107" t="s">
        <v>4373</v>
      </c>
      <c r="F1534" s="107">
        <v>2.0</v>
      </c>
      <c r="G1534" s="11"/>
    </row>
    <row r="1535">
      <c r="A1535" s="50">
        <v>1534.0</v>
      </c>
      <c r="B1535" s="72"/>
      <c r="C1535" s="72"/>
      <c r="D1535" s="107" t="s">
        <v>1424</v>
      </c>
      <c r="E1535" s="107" t="s">
        <v>12449</v>
      </c>
      <c r="F1535" s="107">
        <v>2.0</v>
      </c>
      <c r="G1535" s="11"/>
    </row>
    <row r="1536">
      <c r="A1536" s="50">
        <v>1535.0</v>
      </c>
      <c r="B1536" s="50">
        <v>1676.0</v>
      </c>
      <c r="C1536" s="70" t="s">
        <v>591</v>
      </c>
      <c r="D1536" s="107" t="s">
        <v>12640</v>
      </c>
      <c r="E1536" s="72"/>
      <c r="F1536" s="107">
        <v>2.0</v>
      </c>
      <c r="G1536" s="11"/>
    </row>
    <row r="1537">
      <c r="A1537" s="50">
        <v>1536.0</v>
      </c>
      <c r="B1537" s="50">
        <v>2428.0</v>
      </c>
      <c r="C1537" s="70" t="s">
        <v>10935</v>
      </c>
      <c r="D1537" s="107" t="s">
        <v>3681</v>
      </c>
      <c r="E1537" s="107" t="s">
        <v>9995</v>
      </c>
      <c r="F1537" s="107">
        <v>2.0</v>
      </c>
      <c r="G1537" s="11"/>
    </row>
    <row r="1538">
      <c r="A1538" s="50">
        <v>1537.0</v>
      </c>
      <c r="B1538" s="11"/>
      <c r="C1538" s="11"/>
      <c r="D1538" s="107" t="s">
        <v>12076</v>
      </c>
      <c r="E1538" s="107" t="s">
        <v>8708</v>
      </c>
      <c r="F1538" s="107">
        <v>2.0</v>
      </c>
      <c r="G1538" s="11"/>
    </row>
    <row r="1539">
      <c r="A1539" s="50">
        <v>1538.0</v>
      </c>
      <c r="B1539" s="50">
        <v>1148.0</v>
      </c>
      <c r="C1539" s="71" t="s">
        <v>5028</v>
      </c>
      <c r="D1539" s="107" t="s">
        <v>12641</v>
      </c>
      <c r="E1539" s="72"/>
      <c r="F1539" s="107">
        <v>2.0</v>
      </c>
      <c r="G1539" s="11"/>
    </row>
    <row r="1540">
      <c r="A1540" s="50">
        <v>1539.0</v>
      </c>
      <c r="B1540" s="72"/>
      <c r="C1540" s="72"/>
      <c r="D1540" s="107" t="s">
        <v>12642</v>
      </c>
      <c r="E1540" s="72"/>
      <c r="F1540" s="107">
        <v>2.0</v>
      </c>
      <c r="G1540" s="11"/>
    </row>
    <row r="1541">
      <c r="A1541" s="50">
        <v>1540.0</v>
      </c>
      <c r="B1541" s="50">
        <v>1741.0</v>
      </c>
      <c r="C1541" s="70" t="s">
        <v>4501</v>
      </c>
      <c r="D1541" s="107" t="s">
        <v>11699</v>
      </c>
      <c r="E1541" s="72"/>
      <c r="F1541" s="107">
        <v>2.0</v>
      </c>
      <c r="G1541" s="11"/>
    </row>
    <row r="1542">
      <c r="A1542" s="50">
        <v>1541.0</v>
      </c>
      <c r="B1542" s="50">
        <v>945.0</v>
      </c>
      <c r="C1542" s="71" t="s">
        <v>5558</v>
      </c>
      <c r="D1542" s="107" t="s">
        <v>524</v>
      </c>
      <c r="E1542" s="107" t="s">
        <v>11209</v>
      </c>
      <c r="F1542" s="107">
        <v>2.0</v>
      </c>
      <c r="G1542" s="11"/>
    </row>
    <row r="1543">
      <c r="A1543" s="50">
        <v>1542.0</v>
      </c>
      <c r="B1543" s="50">
        <v>868.0</v>
      </c>
      <c r="C1543" s="71" t="s">
        <v>6174</v>
      </c>
      <c r="D1543" s="107" t="s">
        <v>12643</v>
      </c>
      <c r="E1543" s="107" t="s">
        <v>10912</v>
      </c>
      <c r="F1543" s="107">
        <v>2.0</v>
      </c>
      <c r="G1543" s="11"/>
    </row>
    <row r="1544">
      <c r="A1544" s="50">
        <v>1543.0</v>
      </c>
      <c r="B1544" s="50">
        <v>906.0</v>
      </c>
      <c r="C1544" s="71" t="s">
        <v>5464</v>
      </c>
      <c r="D1544" s="107" t="s">
        <v>11552</v>
      </c>
      <c r="E1544" s="72"/>
      <c r="F1544" s="107">
        <v>2.0</v>
      </c>
      <c r="G1544" s="11"/>
    </row>
    <row r="1545">
      <c r="A1545" s="50">
        <v>1544.0</v>
      </c>
      <c r="B1545" s="11"/>
      <c r="C1545" s="11"/>
      <c r="D1545" s="107" t="s">
        <v>12644</v>
      </c>
      <c r="E1545" s="72"/>
      <c r="F1545" s="107">
        <v>2.0</v>
      </c>
      <c r="G1545" s="11"/>
    </row>
    <row r="1546">
      <c r="A1546" s="50">
        <v>1545.0</v>
      </c>
      <c r="B1546" s="72"/>
      <c r="C1546" s="72"/>
      <c r="D1546" s="107" t="s">
        <v>12645</v>
      </c>
      <c r="E1546" s="72"/>
      <c r="F1546" s="107">
        <v>2.0</v>
      </c>
      <c r="G1546" s="11"/>
    </row>
    <row r="1547">
      <c r="A1547" s="50">
        <v>1546.0</v>
      </c>
      <c r="B1547" s="50">
        <v>1658.0</v>
      </c>
      <c r="C1547" s="70" t="s">
        <v>401</v>
      </c>
      <c r="D1547" s="107" t="s">
        <v>11853</v>
      </c>
      <c r="E1547" s="107" t="s">
        <v>11388</v>
      </c>
      <c r="F1547" s="107">
        <v>2.0</v>
      </c>
      <c r="G1547" s="11"/>
    </row>
    <row r="1548">
      <c r="A1548" s="50">
        <v>1547.0</v>
      </c>
      <c r="B1548" s="50">
        <v>529.0</v>
      </c>
      <c r="C1548" s="71" t="s">
        <v>12646</v>
      </c>
      <c r="D1548" s="107" t="s">
        <v>11275</v>
      </c>
      <c r="E1548" s="107" t="s">
        <v>8613</v>
      </c>
      <c r="F1548" s="107">
        <v>1.0</v>
      </c>
      <c r="G1548" s="11"/>
    </row>
    <row r="1549">
      <c r="A1549" s="50">
        <v>1548.0</v>
      </c>
      <c r="B1549" s="50">
        <v>2587.0</v>
      </c>
      <c r="C1549" s="70" t="s">
        <v>4794</v>
      </c>
      <c r="D1549" s="107" t="s">
        <v>12647</v>
      </c>
      <c r="E1549" s="11"/>
      <c r="F1549" s="107">
        <v>1.0</v>
      </c>
      <c r="G1549" s="11"/>
    </row>
    <row r="1550">
      <c r="A1550" s="50">
        <v>1549.0</v>
      </c>
      <c r="B1550" s="72"/>
      <c r="C1550" s="72"/>
      <c r="D1550" s="107" t="s">
        <v>12648</v>
      </c>
      <c r="E1550" s="11"/>
      <c r="F1550" s="107">
        <v>1.0</v>
      </c>
      <c r="G1550" s="11"/>
    </row>
    <row r="1551">
      <c r="A1551" s="50">
        <v>1550.0</v>
      </c>
      <c r="B1551" s="50">
        <v>2217.0</v>
      </c>
      <c r="C1551" s="70" t="s">
        <v>5101</v>
      </c>
      <c r="D1551" s="107" t="s">
        <v>1379</v>
      </c>
      <c r="E1551" s="107" t="s">
        <v>9951</v>
      </c>
      <c r="F1551" s="107">
        <v>1.0</v>
      </c>
      <c r="G1551" s="11"/>
    </row>
    <row r="1552">
      <c r="A1552" s="50">
        <v>1551.0</v>
      </c>
      <c r="B1552" s="72"/>
      <c r="C1552" s="72"/>
      <c r="D1552" s="107" t="s">
        <v>10970</v>
      </c>
      <c r="E1552" s="107" t="s">
        <v>12621</v>
      </c>
      <c r="F1552" s="107">
        <v>1.0</v>
      </c>
      <c r="G1552" s="11"/>
    </row>
    <row r="1553">
      <c r="A1553" s="50">
        <v>1552.0</v>
      </c>
      <c r="B1553" s="50">
        <v>1677.0</v>
      </c>
      <c r="C1553" s="70" t="s">
        <v>1027</v>
      </c>
      <c r="D1553" s="107" t="s">
        <v>12649</v>
      </c>
      <c r="E1553" s="107" t="s">
        <v>12238</v>
      </c>
      <c r="F1553" s="107">
        <v>1.0</v>
      </c>
      <c r="G1553" s="11"/>
    </row>
    <row r="1554">
      <c r="A1554" s="50">
        <v>1553.0</v>
      </c>
      <c r="B1554" s="72"/>
      <c r="C1554" s="72"/>
      <c r="D1554" s="107" t="s">
        <v>12650</v>
      </c>
      <c r="E1554" s="107" t="s">
        <v>10018</v>
      </c>
      <c r="F1554" s="107">
        <v>1.0</v>
      </c>
      <c r="G1554" s="11"/>
    </row>
    <row r="1555">
      <c r="A1555" s="50">
        <v>1554.0</v>
      </c>
      <c r="B1555" s="50">
        <v>2612.0</v>
      </c>
      <c r="C1555" s="70" t="s">
        <v>10012</v>
      </c>
      <c r="D1555" s="107" t="s">
        <v>12651</v>
      </c>
      <c r="E1555" s="11"/>
      <c r="F1555" s="107">
        <v>1.0</v>
      </c>
      <c r="G1555" s="11"/>
    </row>
    <row r="1556">
      <c r="A1556" s="50">
        <v>1555.0</v>
      </c>
      <c r="B1556" s="72"/>
      <c r="C1556" s="72"/>
      <c r="D1556" s="107" t="s">
        <v>12652</v>
      </c>
      <c r="E1556" s="72"/>
      <c r="F1556" s="107">
        <v>1.0</v>
      </c>
      <c r="G1556" s="11"/>
    </row>
    <row r="1557">
      <c r="A1557" s="50">
        <v>1556.0</v>
      </c>
      <c r="B1557" s="11"/>
      <c r="C1557" s="11"/>
      <c r="D1557" s="107" t="s">
        <v>12653</v>
      </c>
      <c r="E1557" s="11"/>
      <c r="F1557" s="107">
        <v>1.0</v>
      </c>
      <c r="G1557" s="11"/>
    </row>
    <row r="1558">
      <c r="A1558" s="50">
        <v>1557.0</v>
      </c>
      <c r="B1558" s="11"/>
      <c r="C1558" s="11"/>
      <c r="D1558" s="107" t="s">
        <v>12654</v>
      </c>
      <c r="E1558" s="72"/>
      <c r="F1558" s="107">
        <v>1.0</v>
      </c>
      <c r="G1558" s="11"/>
    </row>
    <row r="1559">
      <c r="A1559" s="50">
        <v>1558.0</v>
      </c>
      <c r="B1559" s="11"/>
      <c r="C1559" s="11"/>
      <c r="D1559" s="107" t="s">
        <v>476</v>
      </c>
      <c r="E1559" s="107" t="s">
        <v>9007</v>
      </c>
      <c r="F1559" s="107">
        <v>1.0</v>
      </c>
      <c r="G1559" s="11"/>
    </row>
    <row r="1560">
      <c r="A1560" s="50">
        <v>1559.0</v>
      </c>
      <c r="B1560" s="11"/>
      <c r="C1560" s="11"/>
      <c r="D1560" s="107" t="s">
        <v>12655</v>
      </c>
      <c r="E1560" s="107" t="s">
        <v>4643</v>
      </c>
      <c r="F1560" s="107">
        <v>1.0</v>
      </c>
      <c r="G1560" s="11"/>
    </row>
    <row r="1561">
      <c r="A1561" s="50">
        <v>1560.0</v>
      </c>
      <c r="B1561" s="50">
        <v>1246.0</v>
      </c>
      <c r="C1561" s="71" t="s">
        <v>1268</v>
      </c>
      <c r="D1561" s="107" t="s">
        <v>4198</v>
      </c>
      <c r="E1561" s="107" t="s">
        <v>9959</v>
      </c>
      <c r="F1561" s="107">
        <v>1.0</v>
      </c>
      <c r="G1561" s="11"/>
    </row>
    <row r="1562">
      <c r="A1562" s="50">
        <v>1561.0</v>
      </c>
      <c r="B1562" s="72"/>
      <c r="C1562" s="72"/>
      <c r="D1562" s="107" t="s">
        <v>12656</v>
      </c>
      <c r="E1562" s="72"/>
      <c r="F1562" s="107">
        <v>1.0</v>
      </c>
      <c r="G1562" s="11"/>
    </row>
    <row r="1563">
      <c r="A1563" s="50">
        <v>1562.0</v>
      </c>
      <c r="B1563" s="72"/>
      <c r="C1563" s="72"/>
      <c r="D1563" s="107" t="s">
        <v>4015</v>
      </c>
      <c r="E1563" s="72"/>
      <c r="F1563" s="107">
        <v>1.0</v>
      </c>
      <c r="G1563" s="11"/>
    </row>
    <row r="1564">
      <c r="A1564" s="50">
        <v>1563.0</v>
      </c>
      <c r="B1564" s="11"/>
      <c r="C1564" s="11"/>
      <c r="D1564" s="107" t="s">
        <v>2391</v>
      </c>
      <c r="E1564" s="107" t="s">
        <v>12365</v>
      </c>
      <c r="F1564" s="107">
        <v>1.0</v>
      </c>
      <c r="G1564" s="11"/>
    </row>
    <row r="1565">
      <c r="A1565" s="50">
        <v>1564.0</v>
      </c>
      <c r="B1565" s="50">
        <v>1010.0</v>
      </c>
      <c r="C1565" s="71" t="s">
        <v>5433</v>
      </c>
      <c r="D1565" s="107" t="s">
        <v>3601</v>
      </c>
      <c r="E1565" s="107" t="s">
        <v>8924</v>
      </c>
      <c r="F1565" s="107">
        <v>1.0</v>
      </c>
      <c r="G1565" s="11"/>
    </row>
    <row r="1566">
      <c r="A1566" s="50">
        <v>1565.0</v>
      </c>
      <c r="B1566" s="50">
        <v>2558.0</v>
      </c>
      <c r="C1566" s="70" t="s">
        <v>10834</v>
      </c>
      <c r="D1566" s="107" t="s">
        <v>12657</v>
      </c>
      <c r="E1566" s="72"/>
      <c r="F1566" s="107">
        <v>1.0</v>
      </c>
      <c r="G1566" s="11"/>
    </row>
    <row r="1567">
      <c r="A1567" s="50">
        <v>1566.0</v>
      </c>
      <c r="B1567" s="50">
        <v>887.0</v>
      </c>
      <c r="C1567" s="71" t="s">
        <v>5467</v>
      </c>
      <c r="D1567" s="107" t="s">
        <v>3611</v>
      </c>
      <c r="E1567" s="107" t="s">
        <v>9959</v>
      </c>
      <c r="F1567" s="107">
        <v>1.0</v>
      </c>
      <c r="G1567" s="11"/>
    </row>
    <row r="1568">
      <c r="A1568" s="50">
        <v>1567.0</v>
      </c>
      <c r="B1568" s="50">
        <v>2524.0</v>
      </c>
      <c r="C1568" s="70" t="s">
        <v>9013</v>
      </c>
      <c r="D1568" s="107" t="s">
        <v>2407</v>
      </c>
      <c r="E1568" s="107" t="s">
        <v>12242</v>
      </c>
      <c r="F1568" s="107">
        <v>1.0</v>
      </c>
      <c r="G1568" s="11"/>
    </row>
    <row r="1569">
      <c r="A1569" s="50">
        <v>1568.0</v>
      </c>
      <c r="B1569" s="50">
        <v>1723.0</v>
      </c>
      <c r="C1569" s="70" t="s">
        <v>1836</v>
      </c>
      <c r="D1569" s="107" t="s">
        <v>12658</v>
      </c>
      <c r="E1569" s="72"/>
      <c r="F1569" s="107">
        <v>1.0</v>
      </c>
      <c r="G1569" s="11"/>
    </row>
    <row r="1570">
      <c r="A1570" s="50">
        <v>1569.0</v>
      </c>
      <c r="B1570" s="72"/>
      <c r="C1570" s="72"/>
      <c r="D1570" s="107" t="s">
        <v>12145</v>
      </c>
      <c r="E1570" s="107" t="s">
        <v>10039</v>
      </c>
      <c r="F1570" s="107">
        <v>1.0</v>
      </c>
      <c r="G1570" s="11"/>
    </row>
    <row r="1571">
      <c r="A1571" s="50">
        <v>1570.0</v>
      </c>
      <c r="B1571" s="11"/>
      <c r="C1571" s="11"/>
      <c r="D1571" s="107" t="s">
        <v>11646</v>
      </c>
      <c r="E1571" s="72"/>
      <c r="F1571" s="107">
        <v>1.0</v>
      </c>
      <c r="G1571" s="11"/>
    </row>
    <row r="1572">
      <c r="A1572" s="50">
        <v>1571.0</v>
      </c>
      <c r="B1572" s="72"/>
      <c r="C1572" s="72"/>
      <c r="D1572" s="107" t="s">
        <v>12659</v>
      </c>
      <c r="E1572" s="72"/>
      <c r="F1572" s="107">
        <v>1.0</v>
      </c>
      <c r="G1572" s="11"/>
    </row>
    <row r="1573">
      <c r="A1573" s="50">
        <v>1572.0</v>
      </c>
      <c r="B1573" s="50">
        <v>1753.0</v>
      </c>
      <c r="C1573" s="70" t="s">
        <v>4942</v>
      </c>
      <c r="D1573" s="107" t="s">
        <v>2266</v>
      </c>
      <c r="E1573" s="107" t="s">
        <v>4643</v>
      </c>
      <c r="F1573" s="107">
        <v>1.0</v>
      </c>
      <c r="G1573" s="11"/>
    </row>
    <row r="1574">
      <c r="A1574" s="50">
        <v>1573.0</v>
      </c>
      <c r="B1574" s="72"/>
      <c r="C1574" s="72"/>
      <c r="D1574" s="107" t="s">
        <v>12660</v>
      </c>
      <c r="E1574" s="72"/>
      <c r="F1574" s="107">
        <v>1.0</v>
      </c>
      <c r="G1574" s="11"/>
    </row>
    <row r="1575">
      <c r="A1575" s="50">
        <v>1574.0</v>
      </c>
      <c r="B1575" s="50">
        <v>1338.0</v>
      </c>
      <c r="C1575" s="71" t="s">
        <v>1167</v>
      </c>
      <c r="D1575" s="107" t="s">
        <v>12661</v>
      </c>
      <c r="E1575" s="72"/>
      <c r="F1575" s="107">
        <v>1.0</v>
      </c>
      <c r="G1575" s="11"/>
    </row>
    <row r="1576">
      <c r="A1576" s="50">
        <v>1575.0</v>
      </c>
      <c r="B1576" s="50">
        <v>2337.0</v>
      </c>
      <c r="C1576" s="70" t="s">
        <v>5912</v>
      </c>
      <c r="D1576" s="107" t="s">
        <v>12074</v>
      </c>
      <c r="E1576" s="72"/>
      <c r="F1576" s="107">
        <v>1.0</v>
      </c>
      <c r="G1576" s="11"/>
    </row>
    <row r="1577">
      <c r="A1577" s="50">
        <v>1576.0</v>
      </c>
      <c r="B1577" s="11"/>
      <c r="C1577" s="11"/>
      <c r="D1577" s="107" t="s">
        <v>3482</v>
      </c>
      <c r="E1577" s="107" t="s">
        <v>9951</v>
      </c>
      <c r="F1577" s="107">
        <v>1.0</v>
      </c>
      <c r="G1577" s="11"/>
    </row>
    <row r="1578">
      <c r="A1578" s="50">
        <v>1577.0</v>
      </c>
      <c r="B1578" s="50">
        <v>1414.0</v>
      </c>
      <c r="C1578" s="71" t="s">
        <v>4407</v>
      </c>
      <c r="D1578" s="107" t="s">
        <v>10851</v>
      </c>
      <c r="E1578" s="107" t="s">
        <v>12219</v>
      </c>
      <c r="F1578" s="107">
        <v>1.0</v>
      </c>
      <c r="G1578" s="11"/>
    </row>
    <row r="1579">
      <c r="A1579" s="50">
        <v>1578.0</v>
      </c>
      <c r="B1579" s="50">
        <v>1578.0</v>
      </c>
      <c r="C1579" s="50" t="s">
        <v>4312</v>
      </c>
      <c r="D1579" s="107" t="s">
        <v>2389</v>
      </c>
      <c r="E1579" s="107" t="s">
        <v>12662</v>
      </c>
      <c r="F1579" s="107">
        <v>1.0</v>
      </c>
      <c r="G1579" s="11"/>
    </row>
    <row r="1580">
      <c r="A1580" s="50">
        <v>1579.0</v>
      </c>
      <c r="B1580" s="72"/>
      <c r="C1580" s="72"/>
      <c r="D1580" s="107" t="s">
        <v>12663</v>
      </c>
      <c r="E1580" s="107" t="s">
        <v>6025</v>
      </c>
      <c r="F1580" s="107">
        <v>1.0</v>
      </c>
      <c r="G1580" s="11"/>
    </row>
    <row r="1581">
      <c r="A1581" s="50">
        <v>1580.0</v>
      </c>
      <c r="B1581" s="11"/>
      <c r="C1581" s="11"/>
      <c r="D1581" s="107" t="s">
        <v>12072</v>
      </c>
      <c r="E1581" s="11"/>
      <c r="F1581" s="107">
        <v>1.0</v>
      </c>
      <c r="G1581" s="11"/>
    </row>
    <row r="1582">
      <c r="A1582" s="50">
        <v>1581.0</v>
      </c>
      <c r="B1582" s="72"/>
      <c r="C1582" s="72"/>
      <c r="D1582" s="107" t="s">
        <v>12664</v>
      </c>
      <c r="E1582" s="11"/>
      <c r="F1582" s="107">
        <v>1.0</v>
      </c>
      <c r="G1582" s="11"/>
    </row>
    <row r="1583">
      <c r="A1583" s="50">
        <v>1582.0</v>
      </c>
      <c r="B1583" s="72"/>
      <c r="C1583" s="72"/>
      <c r="D1583" s="107" t="s">
        <v>12665</v>
      </c>
      <c r="E1583" s="11"/>
      <c r="F1583" s="107">
        <v>1.0</v>
      </c>
      <c r="G1583" s="11"/>
    </row>
    <row r="1584">
      <c r="A1584" s="50">
        <v>1583.0</v>
      </c>
      <c r="B1584" s="50">
        <v>912.0</v>
      </c>
      <c r="C1584" s="71" t="s">
        <v>8809</v>
      </c>
      <c r="D1584" s="107" t="s">
        <v>11039</v>
      </c>
      <c r="E1584" s="107" t="s">
        <v>9091</v>
      </c>
      <c r="F1584" s="107">
        <v>1.0</v>
      </c>
      <c r="G1584" s="11"/>
    </row>
    <row r="1585">
      <c r="A1585" s="50">
        <v>1584.0</v>
      </c>
      <c r="B1585" s="72"/>
      <c r="C1585" s="72"/>
      <c r="D1585" s="107" t="s">
        <v>1067</v>
      </c>
      <c r="E1585" s="107" t="s">
        <v>12490</v>
      </c>
      <c r="F1585" s="107">
        <v>1.0</v>
      </c>
      <c r="G1585" s="11"/>
    </row>
    <row r="1586">
      <c r="A1586" s="50">
        <v>1585.0</v>
      </c>
      <c r="B1586" s="50">
        <v>2423.0</v>
      </c>
      <c r="C1586" s="70" t="s">
        <v>5415</v>
      </c>
      <c r="D1586" s="107" t="s">
        <v>2840</v>
      </c>
      <c r="E1586" s="107" t="s">
        <v>8597</v>
      </c>
      <c r="F1586" s="107">
        <v>1.0</v>
      </c>
      <c r="G1586" s="11"/>
    </row>
    <row r="1587">
      <c r="A1587" s="50">
        <v>1586.0</v>
      </c>
      <c r="B1587" s="72"/>
      <c r="C1587" s="72"/>
      <c r="D1587" s="107" t="s">
        <v>3692</v>
      </c>
      <c r="E1587" s="107" t="s">
        <v>12351</v>
      </c>
      <c r="F1587" s="107">
        <v>1.0</v>
      </c>
      <c r="G1587" s="11"/>
    </row>
    <row r="1588">
      <c r="A1588" s="50">
        <v>1587.0</v>
      </c>
      <c r="B1588" s="50">
        <v>2410.0</v>
      </c>
      <c r="C1588" s="70" t="s">
        <v>8761</v>
      </c>
      <c r="D1588" s="107" t="s">
        <v>11349</v>
      </c>
      <c r="E1588" s="107" t="s">
        <v>12246</v>
      </c>
      <c r="F1588" s="107">
        <v>1.0</v>
      </c>
      <c r="G1588" s="11"/>
    </row>
    <row r="1589">
      <c r="A1589" s="50">
        <v>1588.0</v>
      </c>
      <c r="B1589" s="72"/>
      <c r="C1589" s="72"/>
      <c r="D1589" s="107" t="s">
        <v>11567</v>
      </c>
      <c r="E1589" s="107" t="s">
        <v>324</v>
      </c>
      <c r="F1589" s="107">
        <v>1.0</v>
      </c>
      <c r="G1589" s="11"/>
    </row>
    <row r="1590">
      <c r="A1590" s="50">
        <v>1589.0</v>
      </c>
      <c r="B1590" s="72"/>
      <c r="C1590" s="72"/>
      <c r="D1590" s="107" t="s">
        <v>12056</v>
      </c>
      <c r="E1590" s="72"/>
      <c r="F1590" s="107">
        <v>1.0</v>
      </c>
      <c r="G1590" s="11"/>
    </row>
    <row r="1591">
      <c r="A1591" s="50">
        <v>1590.0</v>
      </c>
      <c r="B1591" s="50">
        <v>1803.0</v>
      </c>
      <c r="C1591" s="70" t="s">
        <v>175</v>
      </c>
      <c r="D1591" s="107" t="s">
        <v>12091</v>
      </c>
      <c r="E1591" s="107" t="s">
        <v>11364</v>
      </c>
      <c r="F1591" s="107">
        <v>1.0</v>
      </c>
      <c r="G1591" s="11"/>
    </row>
    <row r="1592">
      <c r="A1592" s="50">
        <v>1591.0</v>
      </c>
      <c r="B1592" s="72"/>
      <c r="C1592" s="72"/>
      <c r="D1592" s="107" t="s">
        <v>2973</v>
      </c>
      <c r="E1592" s="107" t="s">
        <v>12611</v>
      </c>
      <c r="F1592" s="107">
        <v>1.0</v>
      </c>
      <c r="G1592" s="11"/>
    </row>
    <row r="1593">
      <c r="A1593" s="50">
        <v>1592.0</v>
      </c>
      <c r="B1593" s="72"/>
      <c r="C1593" s="72"/>
      <c r="D1593" s="107" t="s">
        <v>12666</v>
      </c>
      <c r="E1593" s="72"/>
      <c r="F1593" s="107">
        <v>1.0</v>
      </c>
      <c r="G1593" s="11"/>
    </row>
    <row r="1594">
      <c r="A1594" s="50">
        <v>1593.0</v>
      </c>
      <c r="B1594" s="11"/>
      <c r="C1594" s="11"/>
      <c r="D1594" s="107" t="s">
        <v>12667</v>
      </c>
      <c r="E1594" s="72"/>
      <c r="F1594" s="107">
        <v>1.0</v>
      </c>
      <c r="G1594" s="11"/>
    </row>
    <row r="1595">
      <c r="A1595" s="50">
        <v>1594.0</v>
      </c>
      <c r="B1595" s="72"/>
      <c r="C1595" s="72"/>
      <c r="D1595" s="107" t="s">
        <v>1294</v>
      </c>
      <c r="E1595" s="107" t="s">
        <v>4479</v>
      </c>
      <c r="F1595" s="107">
        <v>1.0</v>
      </c>
      <c r="G1595" s="11"/>
    </row>
    <row r="1596">
      <c r="A1596" s="50">
        <v>1595.0</v>
      </c>
      <c r="B1596" s="50">
        <v>1900.0</v>
      </c>
      <c r="C1596" s="70" t="s">
        <v>4365</v>
      </c>
      <c r="D1596" s="107" t="s">
        <v>12668</v>
      </c>
      <c r="E1596" s="107" t="s">
        <v>12497</v>
      </c>
      <c r="F1596" s="107">
        <v>1.0</v>
      </c>
      <c r="G1596" s="11"/>
    </row>
    <row r="1597">
      <c r="A1597" s="50">
        <v>1596.0</v>
      </c>
      <c r="B1597" s="50">
        <v>2255.0</v>
      </c>
      <c r="C1597" s="70" t="s">
        <v>8599</v>
      </c>
      <c r="D1597" s="107" t="s">
        <v>12669</v>
      </c>
      <c r="E1597" s="107" t="s">
        <v>12246</v>
      </c>
      <c r="F1597" s="107">
        <v>1.0</v>
      </c>
      <c r="G1597" s="11"/>
    </row>
    <row r="1598">
      <c r="A1598" s="50">
        <v>1597.0</v>
      </c>
      <c r="B1598" s="11"/>
      <c r="C1598" s="11"/>
      <c r="D1598" s="107" t="s">
        <v>12670</v>
      </c>
      <c r="E1598" s="11"/>
      <c r="F1598" s="107">
        <v>1.0</v>
      </c>
      <c r="G1598" s="11"/>
    </row>
    <row r="1599">
      <c r="A1599" s="50">
        <v>1598.0</v>
      </c>
      <c r="B1599" s="11"/>
      <c r="C1599" s="11"/>
      <c r="D1599" s="107" t="s">
        <v>11778</v>
      </c>
      <c r="E1599" s="72"/>
      <c r="F1599" s="107">
        <v>1.0</v>
      </c>
      <c r="G1599" s="11"/>
    </row>
    <row r="1600">
      <c r="A1600" s="50">
        <v>1599.0</v>
      </c>
      <c r="B1600" s="50">
        <v>1585.0</v>
      </c>
      <c r="C1600" s="71" t="s">
        <v>4324</v>
      </c>
      <c r="D1600" s="107" t="s">
        <v>12671</v>
      </c>
      <c r="E1600" s="107" t="s">
        <v>4479</v>
      </c>
      <c r="F1600" s="107">
        <v>1.0</v>
      </c>
      <c r="G1600" s="11"/>
    </row>
    <row r="1601">
      <c r="A1601" s="49">
        <v>1600.0</v>
      </c>
      <c r="B1601" s="49">
        <v>713.0</v>
      </c>
      <c r="C1601" s="73" t="s">
        <v>5629</v>
      </c>
      <c r="D1601" s="108" t="s">
        <v>12672</v>
      </c>
      <c r="E1601" s="108" t="s">
        <v>12237</v>
      </c>
      <c r="F1601" s="108">
        <v>1.0</v>
      </c>
    </row>
    <row r="1602">
      <c r="A1602" s="50">
        <v>1601.0</v>
      </c>
      <c r="B1602" s="50">
        <v>1404.0</v>
      </c>
      <c r="C1602" s="71" t="s">
        <v>4456</v>
      </c>
      <c r="D1602" s="107" t="s">
        <v>12673</v>
      </c>
      <c r="E1602" s="107" t="s">
        <v>8641</v>
      </c>
      <c r="F1602" s="107">
        <v>1.0</v>
      </c>
      <c r="G1602" s="11"/>
    </row>
    <row r="1603">
      <c r="A1603" s="50">
        <v>1602.0</v>
      </c>
      <c r="B1603" s="50">
        <v>1834.0</v>
      </c>
      <c r="C1603" s="70" t="s">
        <v>5303</v>
      </c>
      <c r="D1603" s="107" t="s">
        <v>11133</v>
      </c>
      <c r="E1603" s="11"/>
      <c r="F1603" s="107">
        <v>1.0</v>
      </c>
      <c r="G1603" s="11"/>
    </row>
    <row r="1604">
      <c r="A1604" s="50">
        <v>1603.0</v>
      </c>
      <c r="B1604" s="11"/>
      <c r="C1604" s="11"/>
      <c r="D1604" s="107" t="s">
        <v>12674</v>
      </c>
      <c r="E1604" s="11"/>
      <c r="F1604" s="107">
        <v>1.0</v>
      </c>
      <c r="G1604" s="11"/>
    </row>
    <row r="1605">
      <c r="A1605" s="50">
        <v>1604.0</v>
      </c>
      <c r="B1605" s="11"/>
      <c r="C1605" s="11"/>
      <c r="D1605" s="107" t="s">
        <v>1146</v>
      </c>
      <c r="E1605" s="107" t="s">
        <v>4479</v>
      </c>
      <c r="F1605" s="107">
        <v>1.0</v>
      </c>
      <c r="G1605" s="11"/>
    </row>
    <row r="1606">
      <c r="A1606" s="50">
        <v>1605.0</v>
      </c>
      <c r="B1606" s="11"/>
      <c r="C1606" s="11"/>
      <c r="D1606" s="107" t="s">
        <v>4067</v>
      </c>
      <c r="E1606" s="11"/>
      <c r="F1606" s="107">
        <v>1.0</v>
      </c>
      <c r="G1606" s="11"/>
    </row>
    <row r="1607">
      <c r="A1607" s="50">
        <v>1606.0</v>
      </c>
      <c r="B1607" s="50">
        <v>882.0</v>
      </c>
      <c r="C1607" s="71" t="s">
        <v>6146</v>
      </c>
      <c r="D1607" s="107" t="s">
        <v>3949</v>
      </c>
      <c r="E1607" s="107" t="s">
        <v>11224</v>
      </c>
      <c r="F1607" s="107">
        <v>1.0</v>
      </c>
      <c r="G1607" s="11"/>
    </row>
    <row r="1608">
      <c r="A1608" s="50">
        <v>1607.0</v>
      </c>
      <c r="B1608" s="11"/>
      <c r="C1608" s="11"/>
      <c r="D1608" s="107" t="s">
        <v>11047</v>
      </c>
      <c r="E1608" s="11"/>
      <c r="F1608" s="107">
        <v>1.0</v>
      </c>
      <c r="G1608" s="11"/>
    </row>
    <row r="1609">
      <c r="A1609" s="50">
        <v>1608.0</v>
      </c>
      <c r="B1609" s="50">
        <v>2493.0</v>
      </c>
      <c r="C1609" s="70" t="s">
        <v>743</v>
      </c>
      <c r="D1609" s="107" t="s">
        <v>12675</v>
      </c>
      <c r="E1609" s="107" t="s">
        <v>12497</v>
      </c>
      <c r="F1609" s="107">
        <v>1.0</v>
      </c>
      <c r="G1609" s="11"/>
    </row>
    <row r="1610">
      <c r="A1610" s="50">
        <v>1609.0</v>
      </c>
      <c r="B1610" s="50">
        <v>1833.0</v>
      </c>
      <c r="C1610" s="70" t="s">
        <v>4364</v>
      </c>
      <c r="D1610" s="107" t="s">
        <v>11373</v>
      </c>
      <c r="E1610" s="11"/>
      <c r="F1610" s="107">
        <v>1.0</v>
      </c>
      <c r="G1610" s="11"/>
    </row>
    <row r="1611">
      <c r="A1611" s="50">
        <v>1610.0</v>
      </c>
      <c r="B1611" s="11"/>
      <c r="C1611" s="11"/>
      <c r="D1611" s="107" t="s">
        <v>1699</v>
      </c>
      <c r="E1611" s="11"/>
      <c r="F1611" s="107">
        <v>1.0</v>
      </c>
      <c r="G1611" s="11"/>
    </row>
    <row r="1612">
      <c r="A1612" s="50">
        <v>1611.0</v>
      </c>
      <c r="B1612" s="11"/>
      <c r="C1612" s="11"/>
      <c r="D1612" s="107" t="s">
        <v>12676</v>
      </c>
      <c r="E1612" s="11"/>
      <c r="F1612" s="107">
        <v>1.0</v>
      </c>
      <c r="G1612" s="11"/>
    </row>
    <row r="1613">
      <c r="A1613" s="50">
        <v>1612.0</v>
      </c>
      <c r="B1613" s="11"/>
      <c r="C1613" s="11"/>
      <c r="D1613" s="107" t="s">
        <v>679</v>
      </c>
      <c r="E1613" s="107" t="s">
        <v>4479</v>
      </c>
      <c r="F1613" s="107">
        <v>1.0</v>
      </c>
      <c r="G1613" s="11"/>
    </row>
    <row r="1614">
      <c r="A1614" s="50">
        <v>1613.0</v>
      </c>
      <c r="B1614" s="11"/>
      <c r="C1614" s="11"/>
      <c r="D1614" s="107" t="s">
        <v>12677</v>
      </c>
      <c r="E1614" s="107" t="s">
        <v>12497</v>
      </c>
      <c r="F1614" s="107">
        <v>1.0</v>
      </c>
      <c r="G1614" s="11"/>
    </row>
    <row r="1615">
      <c r="A1615" s="50">
        <v>1614.0</v>
      </c>
      <c r="B1615" s="11"/>
      <c r="C1615" s="11"/>
      <c r="D1615" s="107" t="s">
        <v>10934</v>
      </c>
      <c r="E1615" s="107" t="s">
        <v>9945</v>
      </c>
      <c r="F1615" s="107">
        <v>1.0</v>
      </c>
      <c r="G1615" s="11"/>
    </row>
    <row r="1616">
      <c r="A1616" s="50">
        <v>1615.0</v>
      </c>
      <c r="B1616" s="11"/>
      <c r="C1616" s="11"/>
      <c r="D1616" s="107" t="s">
        <v>2805</v>
      </c>
      <c r="E1616" s="11"/>
      <c r="F1616" s="107">
        <v>1.0</v>
      </c>
      <c r="G1616" s="11"/>
    </row>
    <row r="1617">
      <c r="A1617" s="50">
        <v>1616.0</v>
      </c>
      <c r="B1617" s="11"/>
      <c r="C1617" s="11"/>
      <c r="D1617" s="107" t="s">
        <v>11828</v>
      </c>
      <c r="E1617" s="11"/>
      <c r="F1617" s="107">
        <v>1.0</v>
      </c>
      <c r="G1617" s="11"/>
    </row>
    <row r="1618">
      <c r="A1618" s="50">
        <v>1617.0</v>
      </c>
      <c r="B1618" s="50">
        <v>998.0</v>
      </c>
      <c r="C1618" s="71" t="s">
        <v>5488</v>
      </c>
      <c r="D1618" s="107" t="s">
        <v>587</v>
      </c>
      <c r="E1618" s="107" t="s">
        <v>588</v>
      </c>
      <c r="F1618" s="107">
        <v>1.0</v>
      </c>
      <c r="G1618" s="11"/>
    </row>
    <row r="1619">
      <c r="A1619" s="50">
        <v>1618.0</v>
      </c>
      <c r="B1619" s="11"/>
      <c r="C1619" s="11"/>
      <c r="D1619" s="107" t="s">
        <v>12678</v>
      </c>
      <c r="E1619" s="11"/>
      <c r="F1619" s="107">
        <v>1.0</v>
      </c>
      <c r="G1619" s="11"/>
    </row>
    <row r="1620">
      <c r="A1620" s="50">
        <v>1619.0</v>
      </c>
      <c r="B1620" s="50">
        <v>1700.0</v>
      </c>
      <c r="C1620" s="70" t="s">
        <v>148</v>
      </c>
      <c r="D1620" s="107" t="s">
        <v>12679</v>
      </c>
      <c r="E1620" s="11"/>
      <c r="F1620" s="107">
        <v>1.0</v>
      </c>
      <c r="G1620" s="11"/>
    </row>
    <row r="1621">
      <c r="A1621" s="49">
        <v>1620.0</v>
      </c>
      <c r="B1621" s="104"/>
      <c r="C1621" s="104"/>
      <c r="D1621" s="108" t="s">
        <v>12680</v>
      </c>
      <c r="E1621" s="104"/>
      <c r="F1621" s="108">
        <v>1.0</v>
      </c>
    </row>
    <row r="1622">
      <c r="A1622" s="80"/>
      <c r="B1622" s="80"/>
      <c r="C1622" s="80"/>
      <c r="D1622" s="80"/>
      <c r="E1622" s="80"/>
      <c r="F1622" s="80"/>
    </row>
    <row r="1623">
      <c r="A1623" s="80"/>
      <c r="B1623" s="80"/>
      <c r="C1623" s="80"/>
      <c r="D1623" s="80"/>
      <c r="E1623" s="80"/>
      <c r="F1623" s="80"/>
    </row>
    <row r="1624">
      <c r="A1624" s="80"/>
      <c r="B1624" s="80"/>
      <c r="C1624" s="80"/>
      <c r="D1624" s="80"/>
      <c r="E1624" s="80"/>
      <c r="F1624" s="80"/>
    </row>
    <row r="1625">
      <c r="A1625" s="80"/>
      <c r="B1625" s="80"/>
      <c r="C1625" s="80"/>
      <c r="D1625" s="80"/>
      <c r="E1625" s="80"/>
      <c r="F1625" s="80"/>
    </row>
    <row r="1626">
      <c r="A1626" s="80"/>
      <c r="B1626" s="80"/>
      <c r="C1626" s="80"/>
      <c r="D1626" s="80"/>
      <c r="E1626" s="80"/>
      <c r="F1626" s="80"/>
    </row>
    <row r="1627">
      <c r="A1627" s="80"/>
      <c r="B1627" s="80"/>
      <c r="C1627" s="80"/>
      <c r="D1627" s="80"/>
      <c r="E1627" s="80"/>
      <c r="F1627" s="80"/>
    </row>
    <row r="1628">
      <c r="A1628" s="80"/>
      <c r="B1628" s="80"/>
      <c r="C1628" s="80"/>
      <c r="D1628" s="80"/>
      <c r="E1628" s="80"/>
      <c r="F1628" s="80"/>
    </row>
    <row r="1629">
      <c r="A1629" s="80"/>
      <c r="B1629" s="80"/>
      <c r="C1629" s="80"/>
      <c r="D1629" s="80"/>
      <c r="E1629" s="80"/>
      <c r="F1629" s="80"/>
    </row>
    <row r="1630">
      <c r="A1630" s="80"/>
      <c r="B1630" s="80"/>
      <c r="C1630" s="80"/>
      <c r="D1630" s="80"/>
      <c r="E1630" s="80"/>
      <c r="F1630" s="80"/>
    </row>
    <row r="1631">
      <c r="A1631" s="80"/>
      <c r="B1631" s="80"/>
      <c r="C1631" s="80"/>
      <c r="D1631" s="80"/>
      <c r="E1631" s="80"/>
      <c r="F1631" s="80"/>
    </row>
    <row r="1632">
      <c r="A1632" s="80"/>
      <c r="B1632" s="80"/>
      <c r="C1632" s="80"/>
      <c r="D1632" s="80"/>
      <c r="E1632" s="80"/>
      <c r="F1632" s="80"/>
    </row>
    <row r="1633">
      <c r="A1633" s="80"/>
      <c r="B1633" s="80"/>
      <c r="C1633" s="80"/>
      <c r="D1633" s="80"/>
      <c r="E1633" s="80"/>
      <c r="F1633" s="80"/>
    </row>
    <row r="1634">
      <c r="A1634" s="80"/>
      <c r="B1634" s="80"/>
      <c r="C1634" s="80"/>
      <c r="D1634" s="80"/>
      <c r="E1634" s="80"/>
      <c r="F1634" s="80"/>
    </row>
    <row r="1635">
      <c r="A1635" s="80"/>
      <c r="B1635" s="80"/>
      <c r="C1635" s="80"/>
      <c r="D1635" s="80"/>
      <c r="E1635" s="80"/>
      <c r="F1635" s="80"/>
    </row>
    <row r="1636">
      <c r="A1636" s="80"/>
      <c r="B1636" s="80"/>
      <c r="C1636" s="80"/>
      <c r="D1636" s="80"/>
      <c r="E1636" s="80"/>
      <c r="F1636" s="80"/>
    </row>
    <row r="1637">
      <c r="A1637" s="80"/>
      <c r="B1637" s="80"/>
      <c r="C1637" s="80"/>
      <c r="D1637" s="80"/>
      <c r="E1637" s="80"/>
      <c r="F1637" s="80"/>
    </row>
    <row r="1638">
      <c r="A1638" s="80"/>
      <c r="B1638" s="80"/>
      <c r="C1638" s="80"/>
      <c r="D1638" s="80"/>
      <c r="E1638" s="80"/>
      <c r="F1638" s="80"/>
    </row>
    <row r="1639">
      <c r="A1639" s="80"/>
      <c r="B1639" s="80"/>
      <c r="C1639" s="80"/>
      <c r="D1639" s="80"/>
      <c r="E1639" s="80"/>
      <c r="F1639" s="80"/>
    </row>
    <row r="1640">
      <c r="A1640" s="80"/>
      <c r="B1640" s="80"/>
      <c r="C1640" s="80"/>
      <c r="D1640" s="80"/>
      <c r="E1640" s="80"/>
      <c r="F1640" s="80"/>
    </row>
    <row r="1641">
      <c r="A1641" s="80"/>
      <c r="B1641" s="80"/>
      <c r="C1641" s="80"/>
      <c r="D1641" s="80"/>
      <c r="E1641" s="80"/>
      <c r="F1641" s="80"/>
    </row>
    <row r="1642">
      <c r="A1642" s="80"/>
      <c r="B1642" s="80"/>
      <c r="C1642" s="80"/>
      <c r="D1642" s="80"/>
      <c r="E1642" s="80"/>
      <c r="F1642" s="80"/>
    </row>
    <row r="1643">
      <c r="A1643" s="80"/>
      <c r="B1643" s="80"/>
      <c r="C1643" s="80"/>
      <c r="D1643" s="80"/>
      <c r="E1643" s="80"/>
      <c r="F1643" s="80"/>
    </row>
    <row r="1644">
      <c r="A1644" s="80"/>
      <c r="B1644" s="80"/>
      <c r="C1644" s="80"/>
      <c r="D1644" s="80"/>
      <c r="E1644" s="80"/>
      <c r="F1644" s="80"/>
    </row>
    <row r="1645">
      <c r="A1645" s="80"/>
      <c r="B1645" s="80"/>
      <c r="C1645" s="80"/>
      <c r="D1645" s="80"/>
      <c r="E1645" s="80"/>
      <c r="F1645" s="80"/>
    </row>
    <row r="1646">
      <c r="A1646" s="80"/>
      <c r="B1646" s="80"/>
      <c r="C1646" s="80"/>
      <c r="D1646" s="80"/>
      <c r="E1646" s="80"/>
      <c r="F1646" s="80"/>
    </row>
    <row r="1647">
      <c r="A1647" s="80"/>
      <c r="B1647" s="80"/>
      <c r="C1647" s="80"/>
      <c r="D1647" s="80"/>
      <c r="E1647" s="80"/>
      <c r="F1647" s="80"/>
    </row>
    <row r="1648">
      <c r="A1648" s="80"/>
      <c r="B1648" s="80"/>
      <c r="C1648" s="80"/>
      <c r="D1648" s="80"/>
      <c r="E1648" s="80"/>
      <c r="F1648" s="80"/>
    </row>
    <row r="1649">
      <c r="A1649" s="80"/>
      <c r="B1649" s="80"/>
      <c r="C1649" s="80"/>
      <c r="D1649" s="80"/>
      <c r="E1649" s="80"/>
      <c r="F1649" s="80"/>
    </row>
    <row r="1650">
      <c r="A1650" s="80"/>
      <c r="B1650" s="80"/>
      <c r="C1650" s="80"/>
      <c r="D1650" s="80"/>
      <c r="E1650" s="80"/>
      <c r="F1650" s="80"/>
    </row>
    <row r="1651">
      <c r="A1651" s="80"/>
      <c r="B1651" s="80"/>
      <c r="C1651" s="80"/>
      <c r="D1651" s="80"/>
      <c r="E1651" s="80"/>
      <c r="F1651" s="80"/>
    </row>
    <row r="1652">
      <c r="A1652" s="80"/>
      <c r="B1652" s="80"/>
      <c r="C1652" s="80"/>
      <c r="D1652" s="80"/>
      <c r="E1652" s="80"/>
      <c r="F1652" s="80"/>
    </row>
    <row r="1653">
      <c r="A1653" s="80"/>
      <c r="B1653" s="80"/>
      <c r="C1653" s="80"/>
      <c r="D1653" s="80"/>
      <c r="E1653" s="80"/>
      <c r="F1653" s="80"/>
    </row>
    <row r="1654">
      <c r="A1654" s="80"/>
      <c r="B1654" s="80"/>
      <c r="C1654" s="80"/>
      <c r="D1654" s="80"/>
      <c r="E1654" s="80"/>
      <c r="F1654" s="80"/>
    </row>
    <row r="1655">
      <c r="A1655" s="80"/>
      <c r="B1655" s="80"/>
      <c r="C1655" s="80"/>
      <c r="D1655" s="80"/>
      <c r="E1655" s="80"/>
      <c r="F1655" s="80"/>
    </row>
    <row r="1656">
      <c r="A1656" s="80"/>
      <c r="B1656" s="80"/>
      <c r="C1656" s="80"/>
      <c r="D1656" s="80"/>
      <c r="E1656" s="80"/>
      <c r="F1656" s="80"/>
    </row>
    <row r="1657">
      <c r="A1657" s="80"/>
      <c r="B1657" s="80"/>
      <c r="C1657" s="80"/>
      <c r="D1657" s="80"/>
      <c r="E1657" s="80"/>
      <c r="F1657" s="80"/>
    </row>
    <row r="1658">
      <c r="A1658" s="80"/>
      <c r="B1658" s="80"/>
      <c r="C1658" s="80"/>
      <c r="D1658" s="80"/>
      <c r="E1658" s="80"/>
      <c r="F1658" s="80"/>
    </row>
    <row r="1659">
      <c r="A1659" s="80"/>
      <c r="B1659" s="80"/>
      <c r="C1659" s="80"/>
      <c r="D1659" s="80"/>
      <c r="E1659" s="80"/>
      <c r="F1659" s="80"/>
    </row>
    <row r="1660">
      <c r="A1660" s="80"/>
      <c r="B1660" s="80"/>
      <c r="C1660" s="80"/>
      <c r="D1660" s="80"/>
      <c r="E1660" s="80"/>
      <c r="F1660" s="80"/>
    </row>
    <row r="1661">
      <c r="A1661" s="80"/>
      <c r="B1661" s="80"/>
      <c r="C1661" s="80"/>
      <c r="D1661" s="80"/>
      <c r="E1661" s="80"/>
      <c r="F1661" s="80"/>
    </row>
    <row r="1662">
      <c r="A1662" s="80"/>
      <c r="B1662" s="80"/>
      <c r="C1662" s="80"/>
      <c r="D1662" s="80"/>
      <c r="E1662" s="80"/>
      <c r="F1662" s="80"/>
    </row>
    <row r="1663">
      <c r="A1663" s="80"/>
      <c r="B1663" s="80"/>
      <c r="C1663" s="80"/>
      <c r="D1663" s="80"/>
      <c r="E1663" s="80"/>
      <c r="F1663" s="80"/>
    </row>
    <row r="1664">
      <c r="A1664" s="80"/>
      <c r="B1664" s="80"/>
      <c r="C1664" s="80"/>
      <c r="D1664" s="80"/>
      <c r="E1664" s="80"/>
      <c r="F1664" s="80"/>
    </row>
    <row r="1665">
      <c r="A1665" s="80"/>
      <c r="B1665" s="80"/>
      <c r="C1665" s="80"/>
      <c r="D1665" s="80"/>
      <c r="E1665" s="80"/>
      <c r="F1665" s="80"/>
    </row>
    <row r="1666">
      <c r="A1666" s="80"/>
      <c r="B1666" s="80"/>
      <c r="C1666" s="80"/>
      <c r="D1666" s="80"/>
      <c r="E1666" s="80"/>
      <c r="F1666" s="80"/>
    </row>
    <row r="1667">
      <c r="A1667" s="80"/>
      <c r="B1667" s="80"/>
      <c r="C1667" s="80"/>
      <c r="D1667" s="80"/>
      <c r="E1667" s="80"/>
      <c r="F1667" s="80"/>
    </row>
    <row r="1668">
      <c r="A1668" s="80"/>
      <c r="B1668" s="80"/>
      <c r="C1668" s="80"/>
      <c r="D1668" s="80"/>
      <c r="E1668" s="80"/>
      <c r="F1668" s="80"/>
    </row>
    <row r="1669">
      <c r="A1669" s="80"/>
      <c r="B1669" s="80"/>
      <c r="C1669" s="80"/>
      <c r="D1669" s="80"/>
      <c r="E1669" s="80"/>
      <c r="F1669" s="80"/>
    </row>
    <row r="1670">
      <c r="A1670" s="80"/>
      <c r="B1670" s="80"/>
      <c r="C1670" s="80"/>
      <c r="D1670" s="80"/>
      <c r="E1670" s="80"/>
      <c r="F1670" s="80"/>
    </row>
    <row r="1671">
      <c r="A1671" s="80"/>
      <c r="B1671" s="80"/>
      <c r="C1671" s="80"/>
      <c r="D1671" s="80"/>
      <c r="E1671" s="80"/>
      <c r="F1671" s="80"/>
    </row>
    <row r="1672">
      <c r="A1672" s="80"/>
      <c r="B1672" s="80"/>
      <c r="C1672" s="80"/>
      <c r="D1672" s="80"/>
      <c r="E1672" s="80"/>
      <c r="F1672" s="80"/>
    </row>
    <row r="1673">
      <c r="A1673" s="80"/>
      <c r="B1673" s="80"/>
      <c r="C1673" s="80"/>
      <c r="D1673" s="80"/>
      <c r="E1673" s="80"/>
      <c r="F1673" s="80"/>
    </row>
    <row r="1674">
      <c r="A1674" s="80"/>
      <c r="B1674" s="80"/>
      <c r="C1674" s="80"/>
      <c r="D1674" s="80"/>
      <c r="E1674" s="80"/>
      <c r="F1674" s="80"/>
    </row>
    <row r="1675">
      <c r="A1675" s="80"/>
      <c r="B1675" s="80"/>
      <c r="C1675" s="80"/>
      <c r="D1675" s="80"/>
      <c r="E1675" s="80"/>
      <c r="F1675" s="80"/>
    </row>
    <row r="1676">
      <c r="A1676" s="80"/>
      <c r="B1676" s="80"/>
      <c r="C1676" s="80"/>
      <c r="D1676" s="80"/>
      <c r="E1676" s="80"/>
      <c r="F1676" s="80"/>
    </row>
    <row r="1677">
      <c r="A1677" s="80"/>
      <c r="B1677" s="80"/>
      <c r="C1677" s="80"/>
      <c r="D1677" s="80"/>
      <c r="E1677" s="80"/>
      <c r="F1677" s="80"/>
    </row>
    <row r="1678">
      <c r="A1678" s="80"/>
      <c r="B1678" s="80"/>
      <c r="C1678" s="80"/>
      <c r="D1678" s="80"/>
      <c r="E1678" s="80"/>
      <c r="F1678" s="80"/>
    </row>
    <row r="1679">
      <c r="A1679" s="80"/>
      <c r="B1679" s="80"/>
      <c r="C1679" s="80"/>
      <c r="D1679" s="80"/>
      <c r="E1679" s="80"/>
      <c r="F1679" s="80"/>
    </row>
    <row r="1680">
      <c r="A1680" s="80"/>
      <c r="B1680" s="80"/>
      <c r="C1680" s="80"/>
      <c r="D1680" s="80"/>
      <c r="E1680" s="80"/>
      <c r="F1680" s="80"/>
    </row>
    <row r="1681">
      <c r="A1681" s="80"/>
      <c r="B1681" s="80"/>
      <c r="C1681" s="80"/>
      <c r="D1681" s="80"/>
      <c r="E1681" s="80"/>
      <c r="F1681" s="80"/>
    </row>
    <row r="1682">
      <c r="A1682" s="80"/>
      <c r="B1682" s="80"/>
      <c r="C1682" s="80"/>
      <c r="D1682" s="80"/>
      <c r="E1682" s="80"/>
      <c r="F1682" s="80"/>
    </row>
    <row r="1683">
      <c r="A1683" s="80"/>
      <c r="B1683" s="80"/>
      <c r="C1683" s="80"/>
      <c r="D1683" s="80"/>
      <c r="E1683" s="80"/>
      <c r="F1683" s="80"/>
    </row>
    <row r="1684">
      <c r="A1684" s="80"/>
      <c r="B1684" s="80"/>
      <c r="C1684" s="80"/>
      <c r="D1684" s="80"/>
      <c r="E1684" s="80"/>
      <c r="F1684" s="80"/>
    </row>
    <row r="1685">
      <c r="A1685" s="80"/>
      <c r="B1685" s="80"/>
      <c r="C1685" s="80"/>
      <c r="D1685" s="80"/>
      <c r="E1685" s="80"/>
      <c r="F1685" s="80"/>
    </row>
    <row r="1686">
      <c r="A1686" s="80"/>
      <c r="B1686" s="80"/>
      <c r="C1686" s="80"/>
      <c r="D1686" s="80"/>
      <c r="E1686" s="80"/>
      <c r="F1686" s="80"/>
    </row>
    <row r="1687">
      <c r="A1687" s="80"/>
      <c r="B1687" s="80"/>
      <c r="C1687" s="80"/>
      <c r="D1687" s="80"/>
      <c r="E1687" s="80"/>
      <c r="F1687" s="80"/>
    </row>
    <row r="1688">
      <c r="A1688" s="80"/>
      <c r="B1688" s="80"/>
      <c r="C1688" s="80"/>
      <c r="D1688" s="80"/>
      <c r="E1688" s="80"/>
      <c r="F1688" s="80"/>
    </row>
    <row r="1689">
      <c r="A1689" s="80"/>
      <c r="B1689" s="80"/>
      <c r="C1689" s="80"/>
      <c r="D1689" s="80"/>
      <c r="E1689" s="80"/>
      <c r="F1689" s="80"/>
    </row>
    <row r="1690">
      <c r="A1690" s="80"/>
      <c r="B1690" s="80"/>
      <c r="C1690" s="80"/>
      <c r="D1690" s="80"/>
      <c r="E1690" s="80"/>
      <c r="F1690" s="80"/>
    </row>
    <row r="1691">
      <c r="A1691" s="80"/>
      <c r="B1691" s="80"/>
      <c r="C1691" s="80"/>
      <c r="D1691" s="80"/>
      <c r="E1691" s="80"/>
      <c r="F1691" s="80"/>
    </row>
    <row r="1692">
      <c r="A1692" s="80"/>
      <c r="B1692" s="80"/>
      <c r="C1692" s="80"/>
      <c r="D1692" s="80"/>
      <c r="E1692" s="80"/>
      <c r="F1692" s="80"/>
    </row>
    <row r="1693">
      <c r="A1693" s="80"/>
      <c r="B1693" s="80"/>
      <c r="C1693" s="80"/>
      <c r="D1693" s="80"/>
      <c r="E1693" s="80"/>
      <c r="F1693" s="80"/>
    </row>
    <row r="1694">
      <c r="A1694" s="80"/>
      <c r="B1694" s="80"/>
      <c r="C1694" s="80"/>
      <c r="D1694" s="80"/>
      <c r="E1694" s="80"/>
      <c r="F1694" s="80"/>
    </row>
    <row r="1695">
      <c r="A1695" s="80"/>
      <c r="B1695" s="80"/>
      <c r="C1695" s="80"/>
      <c r="D1695" s="80"/>
      <c r="E1695" s="80"/>
      <c r="F1695" s="80"/>
    </row>
    <row r="1696">
      <c r="A1696" s="80"/>
      <c r="B1696" s="80"/>
      <c r="C1696" s="80"/>
      <c r="D1696" s="80"/>
      <c r="E1696" s="80"/>
      <c r="F1696" s="80"/>
    </row>
    <row r="1697">
      <c r="A1697" s="80"/>
      <c r="B1697" s="80"/>
      <c r="C1697" s="80"/>
      <c r="D1697" s="80"/>
      <c r="E1697" s="80"/>
      <c r="F1697" s="80"/>
    </row>
    <row r="1698">
      <c r="A1698" s="80"/>
      <c r="B1698" s="80"/>
      <c r="C1698" s="80"/>
      <c r="D1698" s="80"/>
      <c r="E1698" s="80"/>
      <c r="F1698" s="80"/>
    </row>
    <row r="1699">
      <c r="A1699" s="80"/>
      <c r="B1699" s="80"/>
      <c r="C1699" s="80"/>
      <c r="D1699" s="80"/>
      <c r="E1699" s="80"/>
      <c r="F1699" s="80"/>
    </row>
    <row r="1700">
      <c r="A1700" s="80"/>
      <c r="B1700" s="80"/>
      <c r="C1700" s="80"/>
      <c r="D1700" s="80"/>
      <c r="E1700" s="80"/>
      <c r="F1700" s="80"/>
    </row>
    <row r="1701">
      <c r="A1701" s="80"/>
      <c r="B1701" s="80"/>
      <c r="C1701" s="80"/>
      <c r="D1701" s="80"/>
      <c r="E1701" s="80"/>
      <c r="F1701" s="80"/>
    </row>
    <row r="1702">
      <c r="A1702" s="80"/>
      <c r="B1702" s="80"/>
      <c r="C1702" s="80"/>
      <c r="D1702" s="80"/>
      <c r="E1702" s="80"/>
      <c r="F1702" s="80"/>
    </row>
    <row r="1703">
      <c r="A1703" s="80"/>
      <c r="B1703" s="80"/>
      <c r="C1703" s="80"/>
      <c r="D1703" s="80"/>
      <c r="E1703" s="80"/>
      <c r="F1703" s="80"/>
    </row>
    <row r="1704">
      <c r="A1704" s="80"/>
      <c r="B1704" s="80"/>
      <c r="C1704" s="80"/>
      <c r="D1704" s="80"/>
      <c r="E1704" s="80"/>
      <c r="F1704" s="80"/>
    </row>
    <row r="1705">
      <c r="A1705" s="80"/>
      <c r="B1705" s="80"/>
      <c r="C1705" s="80"/>
      <c r="D1705" s="80"/>
      <c r="E1705" s="80"/>
      <c r="F1705" s="80"/>
    </row>
    <row r="1706">
      <c r="A1706" s="80"/>
      <c r="B1706" s="80"/>
      <c r="C1706" s="80"/>
      <c r="D1706" s="80"/>
      <c r="E1706" s="80"/>
      <c r="F1706" s="80"/>
    </row>
    <row r="1707">
      <c r="A1707" s="80"/>
      <c r="B1707" s="80"/>
      <c r="C1707" s="80"/>
      <c r="D1707" s="80"/>
      <c r="E1707" s="80"/>
      <c r="F1707" s="80"/>
    </row>
    <row r="1708">
      <c r="A1708" s="80"/>
      <c r="B1708" s="80"/>
      <c r="C1708" s="80"/>
      <c r="D1708" s="80"/>
      <c r="E1708" s="80"/>
      <c r="F1708" s="80"/>
    </row>
    <row r="1709">
      <c r="A1709" s="80"/>
      <c r="B1709" s="80"/>
      <c r="C1709" s="80"/>
      <c r="D1709" s="80"/>
      <c r="E1709" s="80"/>
      <c r="F1709" s="80"/>
    </row>
    <row r="1710">
      <c r="A1710" s="80"/>
      <c r="B1710" s="80"/>
      <c r="C1710" s="80"/>
      <c r="D1710" s="80"/>
      <c r="E1710" s="80"/>
      <c r="F1710" s="80"/>
    </row>
    <row r="1711">
      <c r="A1711" s="80"/>
      <c r="B1711" s="80"/>
      <c r="C1711" s="80"/>
      <c r="D1711" s="80"/>
      <c r="E1711" s="80"/>
      <c r="F1711" s="80"/>
    </row>
    <row r="1712">
      <c r="A1712" s="80"/>
      <c r="B1712" s="80"/>
      <c r="C1712" s="80"/>
      <c r="D1712" s="80"/>
      <c r="E1712" s="80"/>
      <c r="F1712" s="80"/>
    </row>
    <row r="1713">
      <c r="A1713" s="80"/>
      <c r="B1713" s="80"/>
      <c r="C1713" s="80"/>
      <c r="D1713" s="80"/>
      <c r="E1713" s="80"/>
      <c r="F1713" s="80"/>
    </row>
    <row r="1714">
      <c r="A1714" s="80"/>
      <c r="B1714" s="80"/>
      <c r="C1714" s="80"/>
      <c r="D1714" s="80"/>
      <c r="E1714" s="80"/>
      <c r="F1714" s="80"/>
    </row>
    <row r="1715">
      <c r="A1715" s="80"/>
      <c r="B1715" s="80"/>
      <c r="C1715" s="80"/>
      <c r="D1715" s="80"/>
      <c r="E1715" s="80"/>
      <c r="F1715" s="80"/>
    </row>
    <row r="1716">
      <c r="A1716" s="80"/>
      <c r="B1716" s="80"/>
      <c r="C1716" s="80"/>
      <c r="D1716" s="80"/>
      <c r="E1716" s="80"/>
      <c r="F1716" s="80"/>
    </row>
    <row r="1717">
      <c r="A1717" s="80"/>
      <c r="B1717" s="80"/>
      <c r="C1717" s="80"/>
      <c r="D1717" s="80"/>
      <c r="E1717" s="80"/>
      <c r="F1717" s="80"/>
    </row>
    <row r="1718">
      <c r="A1718" s="80"/>
      <c r="B1718" s="80"/>
      <c r="C1718" s="80"/>
      <c r="D1718" s="80"/>
      <c r="E1718" s="80"/>
      <c r="F1718" s="80"/>
    </row>
    <row r="1719">
      <c r="A1719" s="80"/>
      <c r="B1719" s="80"/>
      <c r="C1719" s="80"/>
      <c r="D1719" s="80"/>
      <c r="E1719" s="80"/>
      <c r="F1719" s="80"/>
    </row>
    <row r="1720">
      <c r="A1720" s="80"/>
      <c r="B1720" s="80"/>
      <c r="C1720" s="80"/>
      <c r="D1720" s="80"/>
      <c r="E1720" s="80"/>
      <c r="F1720" s="80"/>
    </row>
    <row r="1721">
      <c r="A1721" s="80"/>
      <c r="B1721" s="80"/>
      <c r="C1721" s="80"/>
      <c r="D1721" s="80"/>
      <c r="E1721" s="80"/>
      <c r="F1721" s="80"/>
    </row>
    <row r="1722">
      <c r="A1722" s="80"/>
      <c r="B1722" s="80"/>
      <c r="C1722" s="80"/>
      <c r="D1722" s="80"/>
      <c r="E1722" s="80"/>
      <c r="F1722" s="80"/>
    </row>
    <row r="1723">
      <c r="A1723" s="80"/>
      <c r="B1723" s="80"/>
      <c r="C1723" s="80"/>
      <c r="D1723" s="80"/>
      <c r="E1723" s="80"/>
      <c r="F1723" s="80"/>
    </row>
    <row r="1724">
      <c r="A1724" s="80"/>
      <c r="B1724" s="80"/>
      <c r="C1724" s="80"/>
      <c r="D1724" s="80"/>
      <c r="E1724" s="80"/>
      <c r="F1724" s="80"/>
    </row>
    <row r="1725">
      <c r="A1725" s="80"/>
      <c r="B1725" s="80"/>
      <c r="C1725" s="80"/>
      <c r="D1725" s="80"/>
      <c r="E1725" s="80"/>
      <c r="F1725" s="80"/>
    </row>
    <row r="1726">
      <c r="A1726" s="80"/>
      <c r="B1726" s="80"/>
      <c r="C1726" s="80"/>
      <c r="D1726" s="80"/>
      <c r="E1726" s="80"/>
      <c r="F1726" s="80"/>
    </row>
    <row r="1727">
      <c r="A1727" s="80"/>
      <c r="B1727" s="80"/>
      <c r="C1727" s="80"/>
      <c r="D1727" s="80"/>
      <c r="E1727" s="80"/>
      <c r="F1727" s="80"/>
    </row>
    <row r="1728">
      <c r="A1728" s="80"/>
      <c r="B1728" s="80"/>
      <c r="C1728" s="80"/>
      <c r="D1728" s="80"/>
      <c r="E1728" s="80"/>
      <c r="F1728" s="80"/>
    </row>
    <row r="1729">
      <c r="A1729" s="80"/>
      <c r="B1729" s="80"/>
      <c r="C1729" s="80"/>
      <c r="D1729" s="80"/>
      <c r="E1729" s="80"/>
      <c r="F1729" s="80"/>
    </row>
    <row r="1730">
      <c r="A1730" s="80"/>
      <c r="B1730" s="80"/>
      <c r="C1730" s="80"/>
      <c r="D1730" s="80"/>
      <c r="E1730" s="80"/>
      <c r="F1730" s="80"/>
    </row>
    <row r="1731">
      <c r="A1731" s="80"/>
      <c r="B1731" s="80"/>
      <c r="C1731" s="80"/>
      <c r="D1731" s="80"/>
      <c r="E1731" s="80"/>
      <c r="F1731" s="80"/>
    </row>
    <row r="1732">
      <c r="A1732" s="80"/>
      <c r="B1732" s="80"/>
      <c r="C1732" s="80"/>
      <c r="D1732" s="80"/>
      <c r="E1732" s="80"/>
      <c r="F1732" s="80"/>
    </row>
    <row r="1733">
      <c r="A1733" s="80"/>
      <c r="B1733" s="80"/>
      <c r="C1733" s="80"/>
      <c r="D1733" s="80"/>
      <c r="E1733" s="80"/>
      <c r="F1733" s="80"/>
    </row>
    <row r="1734">
      <c r="A1734" s="80"/>
      <c r="B1734" s="80"/>
      <c r="C1734" s="80"/>
      <c r="D1734" s="80"/>
      <c r="E1734" s="80"/>
      <c r="F1734" s="80"/>
    </row>
    <row r="1735">
      <c r="A1735" s="80"/>
      <c r="B1735" s="80"/>
      <c r="C1735" s="80"/>
      <c r="D1735" s="80"/>
      <c r="E1735" s="80"/>
      <c r="F1735" s="80"/>
    </row>
    <row r="1736">
      <c r="A1736" s="80"/>
      <c r="B1736" s="80"/>
      <c r="C1736" s="80"/>
      <c r="D1736" s="80"/>
      <c r="E1736" s="80"/>
      <c r="F1736" s="80"/>
    </row>
    <row r="1737">
      <c r="A1737" s="80"/>
      <c r="B1737" s="80"/>
      <c r="C1737" s="80"/>
      <c r="D1737" s="80"/>
      <c r="E1737" s="80"/>
      <c r="F1737" s="80"/>
    </row>
    <row r="1738">
      <c r="A1738" s="80"/>
      <c r="B1738" s="80"/>
      <c r="C1738" s="80"/>
      <c r="D1738" s="80"/>
      <c r="E1738" s="80"/>
      <c r="F1738" s="80"/>
    </row>
    <row r="1739">
      <c r="A1739" s="80"/>
      <c r="B1739" s="80"/>
      <c r="C1739" s="80"/>
      <c r="D1739" s="80"/>
      <c r="E1739" s="80"/>
      <c r="F1739" s="80"/>
    </row>
    <row r="1740">
      <c r="A1740" s="80"/>
      <c r="B1740" s="80"/>
      <c r="C1740" s="80"/>
      <c r="D1740" s="80"/>
      <c r="E1740" s="80"/>
      <c r="F1740" s="80"/>
    </row>
    <row r="1741">
      <c r="A1741" s="80"/>
      <c r="B1741" s="80"/>
      <c r="C1741" s="80"/>
      <c r="D1741" s="80"/>
      <c r="E1741" s="80"/>
      <c r="F1741" s="80"/>
    </row>
    <row r="1742">
      <c r="A1742" s="80"/>
      <c r="B1742" s="80"/>
      <c r="C1742" s="80"/>
      <c r="D1742" s="80"/>
      <c r="E1742" s="80"/>
      <c r="F1742" s="80"/>
    </row>
    <row r="1743">
      <c r="A1743" s="80"/>
      <c r="B1743" s="80"/>
      <c r="C1743" s="80"/>
      <c r="D1743" s="80"/>
      <c r="E1743" s="80"/>
      <c r="F1743" s="80"/>
    </row>
    <row r="1744">
      <c r="A1744" s="80"/>
      <c r="B1744" s="80"/>
      <c r="C1744" s="80"/>
      <c r="D1744" s="80"/>
      <c r="E1744" s="80"/>
      <c r="F1744" s="80"/>
    </row>
    <row r="1745">
      <c r="A1745" s="80"/>
      <c r="B1745" s="80"/>
      <c r="C1745" s="80"/>
      <c r="D1745" s="80"/>
      <c r="E1745" s="80"/>
      <c r="F1745" s="80"/>
    </row>
    <row r="1746">
      <c r="A1746" s="80"/>
      <c r="B1746" s="80"/>
      <c r="C1746" s="80"/>
      <c r="D1746" s="80"/>
      <c r="E1746" s="80"/>
      <c r="F1746" s="80"/>
    </row>
    <row r="1747">
      <c r="A1747" s="80"/>
      <c r="B1747" s="80"/>
      <c r="C1747" s="80"/>
      <c r="D1747" s="80"/>
      <c r="E1747" s="80"/>
      <c r="F1747" s="80"/>
    </row>
    <row r="1748">
      <c r="A1748" s="80"/>
      <c r="B1748" s="80"/>
      <c r="C1748" s="80"/>
      <c r="D1748" s="80"/>
      <c r="E1748" s="80"/>
      <c r="F1748" s="80"/>
    </row>
    <row r="1749">
      <c r="A1749" s="80"/>
      <c r="B1749" s="80"/>
      <c r="C1749" s="80"/>
      <c r="D1749" s="80"/>
      <c r="E1749" s="80"/>
      <c r="F1749" s="80"/>
    </row>
    <row r="1750">
      <c r="A1750" s="80"/>
      <c r="B1750" s="80"/>
      <c r="C1750" s="80"/>
      <c r="D1750" s="80"/>
      <c r="E1750" s="80"/>
      <c r="F1750" s="80"/>
    </row>
    <row r="1751">
      <c r="A1751" s="80"/>
      <c r="B1751" s="80"/>
      <c r="C1751" s="80"/>
      <c r="D1751" s="80"/>
      <c r="E1751" s="80"/>
      <c r="F1751" s="80"/>
    </row>
    <row r="1752">
      <c r="A1752" s="80"/>
      <c r="B1752" s="80"/>
      <c r="C1752" s="80"/>
      <c r="D1752" s="80"/>
      <c r="E1752" s="80"/>
      <c r="F1752" s="80"/>
    </row>
    <row r="1753">
      <c r="A1753" s="80"/>
      <c r="B1753" s="80"/>
      <c r="C1753" s="80"/>
      <c r="D1753" s="80"/>
      <c r="E1753" s="80"/>
      <c r="F1753" s="80"/>
    </row>
    <row r="1754">
      <c r="A1754" s="80"/>
      <c r="B1754" s="80"/>
      <c r="C1754" s="80"/>
      <c r="D1754" s="80"/>
      <c r="E1754" s="80"/>
      <c r="F1754" s="80"/>
    </row>
    <row r="1755">
      <c r="A1755" s="80"/>
      <c r="B1755" s="80"/>
      <c r="C1755" s="80"/>
      <c r="D1755" s="80"/>
      <c r="E1755" s="80"/>
      <c r="F1755" s="80"/>
    </row>
    <row r="1756">
      <c r="A1756" s="80"/>
      <c r="B1756" s="80"/>
      <c r="C1756" s="80"/>
      <c r="D1756" s="80"/>
      <c r="E1756" s="80"/>
      <c r="F1756" s="80"/>
    </row>
    <row r="1757">
      <c r="A1757" s="80"/>
      <c r="B1757" s="80"/>
      <c r="C1757" s="80"/>
      <c r="D1757" s="80"/>
      <c r="E1757" s="80"/>
      <c r="F1757" s="80"/>
    </row>
    <row r="1758">
      <c r="A1758" s="80"/>
      <c r="B1758" s="80"/>
      <c r="C1758" s="80"/>
      <c r="D1758" s="80"/>
      <c r="E1758" s="80"/>
      <c r="F1758" s="80"/>
    </row>
    <row r="1759">
      <c r="A1759" s="80"/>
      <c r="B1759" s="80"/>
      <c r="C1759" s="80"/>
      <c r="D1759" s="80"/>
      <c r="E1759" s="80"/>
      <c r="F1759" s="80"/>
    </row>
    <row r="1760">
      <c r="A1760" s="80"/>
      <c r="B1760" s="80"/>
      <c r="C1760" s="80"/>
      <c r="D1760" s="80"/>
      <c r="E1760" s="80"/>
      <c r="F1760" s="80"/>
    </row>
    <row r="1761">
      <c r="A1761" s="80"/>
      <c r="B1761" s="80"/>
      <c r="C1761" s="80"/>
      <c r="D1761" s="80"/>
      <c r="E1761" s="80"/>
      <c r="F1761" s="80"/>
    </row>
    <row r="1762">
      <c r="A1762" s="80"/>
      <c r="B1762" s="80"/>
      <c r="C1762" s="80"/>
      <c r="D1762" s="80"/>
      <c r="E1762" s="80"/>
      <c r="F1762" s="80"/>
    </row>
    <row r="1763">
      <c r="A1763" s="80"/>
      <c r="B1763" s="80"/>
      <c r="C1763" s="80"/>
      <c r="D1763" s="80"/>
      <c r="E1763" s="80"/>
      <c r="F1763" s="80"/>
    </row>
    <row r="1764">
      <c r="A1764" s="80"/>
      <c r="B1764" s="80"/>
      <c r="C1764" s="80"/>
      <c r="D1764" s="80"/>
      <c r="E1764" s="80"/>
      <c r="F1764" s="80"/>
    </row>
    <row r="1765">
      <c r="A1765" s="80"/>
      <c r="B1765" s="80"/>
      <c r="C1765" s="80"/>
      <c r="D1765" s="80"/>
      <c r="E1765" s="80"/>
      <c r="F1765" s="80"/>
    </row>
    <row r="1766">
      <c r="A1766" s="80"/>
      <c r="B1766" s="80"/>
      <c r="C1766" s="80"/>
      <c r="D1766" s="80"/>
      <c r="E1766" s="80"/>
      <c r="F1766" s="80"/>
    </row>
    <row r="1767">
      <c r="A1767" s="80"/>
      <c r="B1767" s="80"/>
      <c r="C1767" s="80"/>
      <c r="D1767" s="80"/>
      <c r="E1767" s="80"/>
      <c r="F1767" s="80"/>
    </row>
    <row r="1768">
      <c r="A1768" s="80"/>
      <c r="B1768" s="80"/>
      <c r="C1768" s="80"/>
      <c r="D1768" s="80"/>
      <c r="E1768" s="80"/>
      <c r="F1768" s="80"/>
    </row>
    <row r="1769">
      <c r="A1769" s="80"/>
      <c r="B1769" s="80"/>
      <c r="C1769" s="80"/>
      <c r="D1769" s="80"/>
      <c r="E1769" s="80"/>
      <c r="F1769" s="80"/>
    </row>
    <row r="1770">
      <c r="A1770" s="80"/>
      <c r="B1770" s="80"/>
      <c r="C1770" s="80"/>
      <c r="D1770" s="80"/>
      <c r="E1770" s="80"/>
      <c r="F1770" s="80"/>
    </row>
    <row r="1771">
      <c r="A1771" s="80"/>
      <c r="B1771" s="80"/>
      <c r="C1771" s="80"/>
      <c r="D1771" s="80"/>
      <c r="E1771" s="80"/>
      <c r="F1771" s="80"/>
    </row>
    <row r="1772">
      <c r="A1772" s="80"/>
      <c r="B1772" s="80"/>
      <c r="C1772" s="80"/>
      <c r="D1772" s="80"/>
      <c r="E1772" s="80"/>
      <c r="F1772" s="80"/>
    </row>
    <row r="1773">
      <c r="A1773" s="80"/>
      <c r="B1773" s="80"/>
      <c r="C1773" s="80"/>
      <c r="D1773" s="80"/>
      <c r="E1773" s="80"/>
      <c r="F1773" s="80"/>
    </row>
    <row r="1774">
      <c r="A1774" s="80"/>
      <c r="B1774" s="80"/>
      <c r="C1774" s="80"/>
      <c r="D1774" s="80"/>
      <c r="E1774" s="80"/>
      <c r="F1774" s="80"/>
    </row>
    <row r="1775">
      <c r="A1775" s="80"/>
      <c r="B1775" s="80"/>
      <c r="C1775" s="80"/>
      <c r="D1775" s="80"/>
      <c r="E1775" s="80"/>
      <c r="F1775" s="80"/>
    </row>
    <row r="1776">
      <c r="A1776" s="80"/>
      <c r="B1776" s="80"/>
      <c r="C1776" s="80"/>
      <c r="D1776" s="80"/>
      <c r="E1776" s="80"/>
      <c r="F1776" s="80"/>
    </row>
    <row r="1777">
      <c r="A1777" s="80"/>
      <c r="B1777" s="80"/>
      <c r="C1777" s="80"/>
      <c r="D1777" s="80"/>
      <c r="E1777" s="80"/>
      <c r="F1777" s="80"/>
    </row>
    <row r="1778">
      <c r="A1778" s="80"/>
      <c r="B1778" s="80"/>
      <c r="C1778" s="80"/>
      <c r="D1778" s="80"/>
      <c r="E1778" s="80"/>
      <c r="F1778" s="80"/>
    </row>
    <row r="1779">
      <c r="A1779" s="80"/>
      <c r="B1779" s="80"/>
      <c r="C1779" s="80"/>
      <c r="D1779" s="80"/>
      <c r="E1779" s="80"/>
      <c r="F1779" s="80"/>
    </row>
    <row r="1780">
      <c r="A1780" s="80"/>
      <c r="B1780" s="80"/>
      <c r="C1780" s="80"/>
      <c r="D1780" s="80"/>
      <c r="E1780" s="80"/>
      <c r="F1780" s="80"/>
    </row>
    <row r="1781">
      <c r="A1781" s="80"/>
      <c r="B1781" s="80"/>
      <c r="C1781" s="80"/>
      <c r="D1781" s="80"/>
      <c r="E1781" s="80"/>
      <c r="F1781" s="80"/>
    </row>
    <row r="1782">
      <c r="A1782" s="80"/>
      <c r="B1782" s="80"/>
      <c r="C1782" s="80"/>
      <c r="D1782" s="80"/>
      <c r="E1782" s="80"/>
      <c r="F1782" s="80"/>
    </row>
    <row r="1783">
      <c r="A1783" s="80"/>
      <c r="B1783" s="80"/>
      <c r="C1783" s="80"/>
      <c r="D1783" s="80"/>
      <c r="E1783" s="80"/>
      <c r="F1783" s="80"/>
    </row>
    <row r="1784">
      <c r="A1784" s="80"/>
      <c r="B1784" s="80"/>
      <c r="C1784" s="80"/>
      <c r="D1784" s="80"/>
      <c r="E1784" s="80"/>
      <c r="F1784" s="80"/>
    </row>
    <row r="1785">
      <c r="A1785" s="80"/>
      <c r="B1785" s="80"/>
      <c r="C1785" s="80"/>
      <c r="D1785" s="80"/>
      <c r="E1785" s="80"/>
      <c r="F1785" s="80"/>
    </row>
    <row r="1786">
      <c r="A1786" s="80"/>
      <c r="B1786" s="80"/>
      <c r="C1786" s="80"/>
      <c r="D1786" s="80"/>
      <c r="E1786" s="80"/>
      <c r="F1786" s="80"/>
    </row>
    <row r="1787">
      <c r="A1787" s="80"/>
      <c r="B1787" s="80"/>
      <c r="C1787" s="80"/>
      <c r="D1787" s="80"/>
      <c r="E1787" s="80"/>
      <c r="F1787" s="80"/>
    </row>
    <row r="1788">
      <c r="A1788" s="80"/>
      <c r="B1788" s="80"/>
      <c r="C1788" s="80"/>
      <c r="D1788" s="80"/>
      <c r="E1788" s="80"/>
      <c r="F1788" s="80"/>
    </row>
    <row r="1789">
      <c r="A1789" s="80"/>
      <c r="B1789" s="80"/>
      <c r="C1789" s="80"/>
      <c r="D1789" s="80"/>
      <c r="E1789" s="80"/>
      <c r="F1789" s="80"/>
    </row>
    <row r="1790">
      <c r="A1790" s="80"/>
      <c r="B1790" s="80"/>
      <c r="C1790" s="80"/>
      <c r="D1790" s="80"/>
      <c r="E1790" s="80"/>
      <c r="F1790" s="80"/>
    </row>
    <row r="1791">
      <c r="A1791" s="80"/>
      <c r="B1791" s="80"/>
      <c r="C1791" s="80"/>
      <c r="D1791" s="80"/>
      <c r="E1791" s="80"/>
      <c r="F1791" s="80"/>
    </row>
    <row r="1792">
      <c r="A1792" s="80"/>
      <c r="B1792" s="80"/>
      <c r="C1792" s="80"/>
      <c r="D1792" s="80"/>
      <c r="E1792" s="80"/>
      <c r="F1792" s="80"/>
    </row>
    <row r="1793">
      <c r="A1793" s="80"/>
      <c r="B1793" s="80"/>
      <c r="C1793" s="80"/>
      <c r="D1793" s="80"/>
      <c r="E1793" s="80"/>
      <c r="F1793" s="80"/>
    </row>
    <row r="1794">
      <c r="A1794" s="80"/>
      <c r="B1794" s="80"/>
      <c r="C1794" s="80"/>
      <c r="D1794" s="80"/>
      <c r="E1794" s="80"/>
      <c r="F1794" s="80"/>
    </row>
    <row r="1795">
      <c r="A1795" s="80"/>
      <c r="B1795" s="80"/>
      <c r="C1795" s="80"/>
      <c r="D1795" s="80"/>
      <c r="E1795" s="80"/>
      <c r="F1795" s="80"/>
    </row>
    <row r="1796">
      <c r="A1796" s="80"/>
      <c r="B1796" s="80"/>
      <c r="C1796" s="80"/>
      <c r="D1796" s="80"/>
      <c r="E1796" s="80"/>
      <c r="F1796" s="80"/>
    </row>
    <row r="1797">
      <c r="A1797" s="80"/>
      <c r="B1797" s="80"/>
      <c r="C1797" s="80"/>
      <c r="D1797" s="80"/>
      <c r="E1797" s="80"/>
      <c r="F1797" s="80"/>
    </row>
    <row r="1798">
      <c r="A1798" s="80"/>
      <c r="B1798" s="80"/>
      <c r="C1798" s="80"/>
      <c r="D1798" s="80"/>
      <c r="E1798" s="80"/>
      <c r="F1798" s="80"/>
    </row>
    <row r="1799">
      <c r="A1799" s="80"/>
      <c r="B1799" s="80"/>
      <c r="C1799" s="80"/>
      <c r="D1799" s="80"/>
      <c r="E1799" s="80"/>
      <c r="F1799" s="80"/>
    </row>
    <row r="1800">
      <c r="A1800" s="80"/>
      <c r="B1800" s="80"/>
      <c r="C1800" s="80"/>
      <c r="D1800" s="80"/>
      <c r="E1800" s="80"/>
      <c r="F1800" s="80"/>
    </row>
    <row r="1801">
      <c r="A1801" s="80"/>
      <c r="B1801" s="80"/>
      <c r="C1801" s="80"/>
      <c r="D1801" s="80"/>
      <c r="E1801" s="80"/>
      <c r="F1801" s="80"/>
    </row>
    <row r="1802">
      <c r="A1802" s="80"/>
      <c r="B1802" s="80"/>
      <c r="C1802" s="80"/>
      <c r="D1802" s="80"/>
      <c r="E1802" s="80"/>
      <c r="F1802" s="80"/>
    </row>
    <row r="1803">
      <c r="A1803" s="80"/>
      <c r="B1803" s="80"/>
      <c r="C1803" s="80"/>
      <c r="D1803" s="80"/>
      <c r="E1803" s="80"/>
      <c r="F1803" s="80"/>
    </row>
    <row r="1804">
      <c r="A1804" s="80"/>
      <c r="B1804" s="80"/>
      <c r="C1804" s="80"/>
      <c r="D1804" s="80"/>
      <c r="E1804" s="80"/>
      <c r="F1804" s="80"/>
    </row>
    <row r="1805">
      <c r="A1805" s="80"/>
      <c r="B1805" s="80"/>
      <c r="C1805" s="80"/>
      <c r="D1805" s="80"/>
      <c r="E1805" s="80"/>
      <c r="F1805" s="80"/>
    </row>
    <row r="1806">
      <c r="A1806" s="80"/>
      <c r="B1806" s="80"/>
      <c r="C1806" s="80"/>
      <c r="D1806" s="80"/>
      <c r="E1806" s="80"/>
      <c r="F1806" s="80"/>
    </row>
    <row r="1807">
      <c r="A1807" s="80"/>
      <c r="B1807" s="80"/>
      <c r="C1807" s="80"/>
      <c r="D1807" s="80"/>
      <c r="E1807" s="80"/>
      <c r="F1807" s="80"/>
    </row>
    <row r="1808">
      <c r="A1808" s="80"/>
      <c r="B1808" s="80"/>
      <c r="C1808" s="80"/>
      <c r="D1808" s="80"/>
      <c r="E1808" s="80"/>
      <c r="F1808" s="80"/>
    </row>
    <row r="1809">
      <c r="A1809" s="80"/>
      <c r="B1809" s="80"/>
      <c r="C1809" s="80"/>
      <c r="D1809" s="80"/>
      <c r="E1809" s="80"/>
      <c r="F1809" s="80"/>
    </row>
    <row r="1810">
      <c r="A1810" s="80"/>
      <c r="B1810" s="80"/>
      <c r="C1810" s="80"/>
      <c r="D1810" s="80"/>
      <c r="E1810" s="80"/>
      <c r="F1810" s="80"/>
    </row>
    <row r="1811">
      <c r="A1811" s="80"/>
      <c r="B1811" s="80"/>
      <c r="C1811" s="80"/>
      <c r="D1811" s="80"/>
      <c r="E1811" s="80"/>
      <c r="F1811" s="80"/>
    </row>
    <row r="1812">
      <c r="A1812" s="80"/>
      <c r="B1812" s="80"/>
      <c r="C1812" s="80"/>
      <c r="D1812" s="80"/>
      <c r="E1812" s="80"/>
      <c r="F1812" s="80"/>
    </row>
    <row r="1813">
      <c r="A1813" s="80"/>
      <c r="B1813" s="80"/>
      <c r="C1813" s="80"/>
      <c r="D1813" s="80"/>
      <c r="E1813" s="80"/>
      <c r="F1813" s="80"/>
    </row>
    <row r="1814">
      <c r="A1814" s="80"/>
      <c r="B1814" s="80"/>
      <c r="C1814" s="80"/>
      <c r="D1814" s="80"/>
      <c r="E1814" s="80"/>
      <c r="F1814" s="80"/>
    </row>
    <row r="1815">
      <c r="A1815" s="80"/>
      <c r="B1815" s="80"/>
      <c r="C1815" s="80"/>
      <c r="D1815" s="80"/>
      <c r="E1815" s="80"/>
      <c r="F1815" s="80"/>
    </row>
    <row r="1816">
      <c r="A1816" s="80"/>
      <c r="B1816" s="80"/>
      <c r="C1816" s="80"/>
      <c r="D1816" s="80"/>
      <c r="E1816" s="80"/>
      <c r="F1816" s="80"/>
    </row>
    <row r="1817">
      <c r="A1817" s="80"/>
      <c r="B1817" s="80"/>
      <c r="C1817" s="80"/>
      <c r="D1817" s="80"/>
      <c r="E1817" s="80"/>
      <c r="F1817" s="80"/>
    </row>
    <row r="1818">
      <c r="A1818" s="80"/>
      <c r="B1818" s="80"/>
      <c r="C1818" s="80"/>
      <c r="D1818" s="80"/>
      <c r="E1818" s="80"/>
      <c r="F1818" s="80"/>
    </row>
    <row r="1819">
      <c r="A1819" s="80"/>
      <c r="B1819" s="80"/>
      <c r="C1819" s="80"/>
      <c r="D1819" s="80"/>
      <c r="E1819" s="80"/>
      <c r="F1819" s="80"/>
    </row>
    <row r="1820">
      <c r="A1820" s="80"/>
      <c r="B1820" s="80"/>
      <c r="C1820" s="80"/>
      <c r="D1820" s="80"/>
      <c r="E1820" s="80"/>
      <c r="F1820" s="80"/>
    </row>
    <row r="1821">
      <c r="A1821" s="80"/>
      <c r="B1821" s="80"/>
      <c r="C1821" s="80"/>
      <c r="D1821" s="80"/>
      <c r="E1821" s="80"/>
      <c r="F1821" s="80"/>
    </row>
    <row r="1822">
      <c r="A1822" s="80"/>
      <c r="B1822" s="80"/>
      <c r="C1822" s="80"/>
      <c r="D1822" s="80"/>
      <c r="E1822" s="80"/>
      <c r="F1822" s="80"/>
    </row>
    <row r="1823">
      <c r="A1823" s="80"/>
      <c r="B1823" s="80"/>
      <c r="C1823" s="80"/>
      <c r="D1823" s="80"/>
      <c r="E1823" s="80"/>
      <c r="F1823" s="80"/>
    </row>
    <row r="1824">
      <c r="A1824" s="80"/>
      <c r="B1824" s="80"/>
      <c r="C1824" s="80"/>
      <c r="D1824" s="80"/>
      <c r="E1824" s="80"/>
      <c r="F1824" s="80"/>
    </row>
    <row r="1825">
      <c r="A1825" s="80"/>
      <c r="B1825" s="80"/>
      <c r="C1825" s="80"/>
      <c r="D1825" s="80"/>
      <c r="E1825" s="80"/>
      <c r="F1825" s="80"/>
    </row>
    <row r="1826">
      <c r="A1826" s="80"/>
      <c r="B1826" s="80"/>
      <c r="C1826" s="80"/>
      <c r="D1826" s="80"/>
      <c r="E1826" s="80"/>
      <c r="F1826" s="80"/>
    </row>
    <row r="1827">
      <c r="A1827" s="80"/>
      <c r="B1827" s="80"/>
      <c r="C1827" s="80"/>
      <c r="D1827" s="80"/>
      <c r="E1827" s="80"/>
      <c r="F1827" s="80"/>
    </row>
    <row r="1828">
      <c r="A1828" s="80"/>
      <c r="B1828" s="80"/>
      <c r="C1828" s="80"/>
      <c r="D1828" s="80"/>
      <c r="E1828" s="80"/>
      <c r="F1828" s="80"/>
    </row>
    <row r="1829">
      <c r="A1829" s="80"/>
      <c r="B1829" s="80"/>
      <c r="C1829" s="80"/>
      <c r="D1829" s="80"/>
      <c r="E1829" s="80"/>
      <c r="F1829" s="80"/>
    </row>
    <row r="1830">
      <c r="A1830" s="80"/>
      <c r="B1830" s="80"/>
      <c r="C1830" s="80"/>
      <c r="D1830" s="80"/>
      <c r="E1830" s="80"/>
      <c r="F1830" s="80"/>
    </row>
    <row r="1831">
      <c r="A1831" s="80"/>
      <c r="B1831" s="80"/>
      <c r="C1831" s="80"/>
      <c r="D1831" s="80"/>
      <c r="E1831" s="80"/>
      <c r="F1831" s="80"/>
    </row>
    <row r="1832">
      <c r="A1832" s="80"/>
      <c r="B1832" s="80"/>
      <c r="C1832" s="80"/>
      <c r="D1832" s="80"/>
      <c r="E1832" s="80"/>
      <c r="F1832" s="80"/>
    </row>
    <row r="1833">
      <c r="A1833" s="80"/>
      <c r="B1833" s="80"/>
      <c r="C1833" s="80"/>
      <c r="D1833" s="80"/>
      <c r="E1833" s="80"/>
      <c r="F1833" s="80"/>
    </row>
    <row r="1834">
      <c r="A1834" s="80"/>
      <c r="B1834" s="80"/>
      <c r="C1834" s="80"/>
      <c r="D1834" s="80"/>
      <c r="E1834" s="80"/>
      <c r="F1834" s="80"/>
    </row>
    <row r="1835">
      <c r="A1835" s="80"/>
      <c r="B1835" s="80"/>
      <c r="C1835" s="80"/>
      <c r="D1835" s="80"/>
      <c r="E1835" s="80"/>
      <c r="F1835" s="80"/>
    </row>
    <row r="1836">
      <c r="A1836" s="80"/>
      <c r="B1836" s="80"/>
      <c r="C1836" s="80"/>
      <c r="D1836" s="80"/>
      <c r="E1836" s="80"/>
      <c r="F1836" s="80"/>
    </row>
    <row r="1837">
      <c r="A1837" s="80"/>
      <c r="B1837" s="80"/>
      <c r="C1837" s="80"/>
      <c r="D1837" s="80"/>
      <c r="E1837" s="80"/>
      <c r="F1837" s="80"/>
    </row>
    <row r="1838">
      <c r="A1838" s="80"/>
      <c r="B1838" s="80"/>
      <c r="C1838" s="80"/>
      <c r="D1838" s="80"/>
      <c r="E1838" s="80"/>
      <c r="F1838" s="80"/>
    </row>
    <row r="1839">
      <c r="A1839" s="80"/>
      <c r="B1839" s="80"/>
      <c r="C1839" s="80"/>
      <c r="D1839" s="80"/>
      <c r="E1839" s="80"/>
      <c r="F1839" s="80"/>
    </row>
    <row r="1840">
      <c r="A1840" s="80"/>
      <c r="B1840" s="80"/>
      <c r="C1840" s="80"/>
      <c r="D1840" s="80"/>
      <c r="E1840" s="80"/>
      <c r="F1840" s="80"/>
    </row>
    <row r="1841">
      <c r="A1841" s="80"/>
      <c r="B1841" s="80"/>
      <c r="C1841" s="80"/>
      <c r="D1841" s="80"/>
      <c r="E1841" s="80"/>
      <c r="F1841" s="80"/>
    </row>
    <row r="1842">
      <c r="A1842" s="80"/>
      <c r="B1842" s="80"/>
      <c r="C1842" s="80"/>
      <c r="D1842" s="80"/>
      <c r="E1842" s="80"/>
      <c r="F1842" s="80"/>
    </row>
    <row r="1843">
      <c r="A1843" s="80"/>
      <c r="B1843" s="80"/>
      <c r="C1843" s="80"/>
      <c r="D1843" s="80"/>
      <c r="E1843" s="80"/>
      <c r="F1843" s="80"/>
    </row>
    <row r="1844">
      <c r="A1844" s="80"/>
      <c r="B1844" s="80"/>
      <c r="C1844" s="80"/>
      <c r="D1844" s="80"/>
      <c r="E1844" s="80"/>
      <c r="F1844" s="80"/>
    </row>
    <row r="1845">
      <c r="A1845" s="80"/>
      <c r="B1845" s="80"/>
      <c r="C1845" s="80"/>
      <c r="D1845" s="80"/>
      <c r="E1845" s="80"/>
      <c r="F1845" s="80"/>
    </row>
    <row r="1846">
      <c r="A1846" s="80"/>
      <c r="B1846" s="80"/>
      <c r="C1846" s="80"/>
      <c r="D1846" s="80"/>
      <c r="E1846" s="80"/>
      <c r="F1846" s="80"/>
    </row>
    <row r="1847">
      <c r="A1847" s="80"/>
      <c r="B1847" s="80"/>
      <c r="C1847" s="80"/>
      <c r="D1847" s="80"/>
      <c r="E1847" s="80"/>
      <c r="F1847" s="80"/>
    </row>
    <row r="1848">
      <c r="A1848" s="80"/>
      <c r="B1848" s="80"/>
      <c r="C1848" s="80"/>
      <c r="D1848" s="80"/>
      <c r="E1848" s="80"/>
      <c r="F1848" s="80"/>
    </row>
    <row r="1849">
      <c r="A1849" s="80"/>
      <c r="B1849" s="80"/>
      <c r="C1849" s="80"/>
      <c r="D1849" s="80"/>
      <c r="E1849" s="80"/>
      <c r="F1849" s="80"/>
    </row>
    <row r="1850">
      <c r="A1850" s="80"/>
      <c r="B1850" s="80"/>
      <c r="C1850" s="80"/>
      <c r="D1850" s="80"/>
      <c r="E1850" s="80"/>
      <c r="F1850" s="80"/>
    </row>
    <row r="1851">
      <c r="A1851" s="80"/>
      <c r="B1851" s="80"/>
      <c r="C1851" s="80"/>
      <c r="D1851" s="80"/>
      <c r="E1851" s="80"/>
      <c r="F1851" s="80"/>
    </row>
    <row r="1852">
      <c r="A1852" s="80"/>
      <c r="B1852" s="80"/>
      <c r="C1852" s="80"/>
      <c r="D1852" s="80"/>
      <c r="E1852" s="80"/>
      <c r="F1852" s="80"/>
    </row>
    <row r="1853">
      <c r="A1853" s="80"/>
      <c r="B1853" s="80"/>
      <c r="C1853" s="80"/>
      <c r="D1853" s="80"/>
      <c r="E1853" s="80"/>
      <c r="F1853" s="80"/>
    </row>
    <row r="1854">
      <c r="A1854" s="80"/>
      <c r="B1854" s="80"/>
      <c r="C1854" s="80"/>
      <c r="D1854" s="80"/>
      <c r="E1854" s="80"/>
      <c r="F1854" s="80"/>
    </row>
    <row r="1855">
      <c r="A1855" s="80"/>
      <c r="B1855" s="80"/>
      <c r="C1855" s="80"/>
      <c r="D1855" s="80"/>
      <c r="E1855" s="80"/>
      <c r="F1855" s="80"/>
    </row>
    <row r="1856">
      <c r="A1856" s="80"/>
      <c r="B1856" s="80"/>
      <c r="C1856" s="80"/>
      <c r="D1856" s="80"/>
      <c r="E1856" s="80"/>
      <c r="F1856" s="80"/>
    </row>
    <row r="1857">
      <c r="A1857" s="80"/>
      <c r="B1857" s="80"/>
      <c r="C1857" s="80"/>
      <c r="D1857" s="80"/>
      <c r="E1857" s="80"/>
      <c r="F1857" s="80"/>
    </row>
    <row r="1858">
      <c r="A1858" s="80"/>
      <c r="B1858" s="80"/>
      <c r="C1858" s="80"/>
      <c r="D1858" s="80"/>
      <c r="E1858" s="80"/>
      <c r="F1858" s="80"/>
    </row>
    <row r="1859">
      <c r="A1859" s="80"/>
      <c r="B1859" s="80"/>
      <c r="C1859" s="80"/>
      <c r="D1859" s="80"/>
      <c r="E1859" s="80"/>
      <c r="F1859" s="80"/>
    </row>
    <row r="1860">
      <c r="A1860" s="80"/>
      <c r="B1860" s="80"/>
      <c r="C1860" s="80"/>
      <c r="D1860" s="80"/>
      <c r="E1860" s="80"/>
      <c r="F1860" s="80"/>
    </row>
    <row r="1861">
      <c r="A1861" s="80"/>
      <c r="B1861" s="80"/>
      <c r="C1861" s="80"/>
      <c r="D1861" s="80"/>
      <c r="E1861" s="80"/>
      <c r="F1861" s="80"/>
    </row>
    <row r="1862">
      <c r="A1862" s="80"/>
      <c r="B1862" s="80"/>
      <c r="C1862" s="80"/>
      <c r="D1862" s="80"/>
      <c r="E1862" s="80"/>
      <c r="F1862" s="80"/>
    </row>
    <row r="1863">
      <c r="A1863" s="80"/>
      <c r="B1863" s="80"/>
      <c r="C1863" s="80"/>
      <c r="D1863" s="80"/>
      <c r="E1863" s="80"/>
      <c r="F1863" s="80"/>
    </row>
    <row r="1864">
      <c r="A1864" s="80"/>
      <c r="B1864" s="80"/>
      <c r="C1864" s="80"/>
      <c r="D1864" s="80"/>
      <c r="E1864" s="80"/>
      <c r="F1864" s="80"/>
    </row>
    <row r="1865">
      <c r="A1865" s="80"/>
      <c r="B1865" s="80"/>
      <c r="C1865" s="80"/>
      <c r="D1865" s="80"/>
      <c r="E1865" s="80"/>
      <c r="F1865" s="80"/>
    </row>
    <row r="1866">
      <c r="A1866" s="80"/>
      <c r="B1866" s="80"/>
      <c r="C1866" s="80"/>
      <c r="D1866" s="80"/>
      <c r="E1866" s="80"/>
      <c r="F1866" s="80"/>
    </row>
    <row r="1867">
      <c r="A1867" s="80"/>
      <c r="B1867" s="80"/>
      <c r="C1867" s="80"/>
      <c r="D1867" s="80"/>
      <c r="E1867" s="80"/>
      <c r="F1867" s="80"/>
    </row>
    <row r="1868">
      <c r="A1868" s="80"/>
      <c r="B1868" s="80"/>
      <c r="C1868" s="80"/>
      <c r="D1868" s="80"/>
      <c r="E1868" s="80"/>
      <c r="F1868" s="80"/>
    </row>
    <row r="1869">
      <c r="A1869" s="80"/>
      <c r="B1869" s="80"/>
      <c r="C1869" s="80"/>
      <c r="D1869" s="80"/>
      <c r="E1869" s="80"/>
      <c r="F1869" s="80"/>
    </row>
    <row r="1870">
      <c r="A1870" s="80"/>
      <c r="B1870" s="80"/>
      <c r="C1870" s="80"/>
      <c r="D1870" s="80"/>
      <c r="E1870" s="80"/>
      <c r="F1870" s="80"/>
    </row>
    <row r="1871">
      <c r="A1871" s="80"/>
      <c r="B1871" s="80"/>
      <c r="C1871" s="80"/>
      <c r="D1871" s="80"/>
      <c r="E1871" s="80"/>
      <c r="F1871" s="80"/>
    </row>
    <row r="1872">
      <c r="A1872" s="80"/>
      <c r="B1872" s="80"/>
      <c r="C1872" s="80"/>
      <c r="D1872" s="80"/>
      <c r="E1872" s="80"/>
      <c r="F1872" s="80"/>
    </row>
    <row r="1873">
      <c r="A1873" s="80"/>
      <c r="B1873" s="80"/>
      <c r="C1873" s="80"/>
      <c r="D1873" s="80"/>
      <c r="E1873" s="80"/>
      <c r="F1873" s="80"/>
    </row>
    <row r="1874">
      <c r="A1874" s="80"/>
      <c r="B1874" s="80"/>
      <c r="C1874" s="80"/>
      <c r="D1874" s="80"/>
      <c r="E1874" s="80"/>
      <c r="F1874" s="80"/>
    </row>
    <row r="1875">
      <c r="A1875" s="80"/>
      <c r="B1875" s="80"/>
      <c r="C1875" s="80"/>
      <c r="D1875" s="80"/>
      <c r="E1875" s="80"/>
      <c r="F1875" s="80"/>
    </row>
    <row r="1876">
      <c r="A1876" s="80"/>
      <c r="B1876" s="80"/>
      <c r="C1876" s="80"/>
      <c r="D1876" s="80"/>
      <c r="E1876" s="80"/>
      <c r="F1876" s="80"/>
    </row>
    <row r="1877">
      <c r="A1877" s="80"/>
      <c r="B1877" s="80"/>
      <c r="C1877" s="80"/>
      <c r="D1877" s="80"/>
      <c r="E1877" s="80"/>
      <c r="F1877" s="80"/>
    </row>
    <row r="1878">
      <c r="A1878" s="80"/>
      <c r="B1878" s="80"/>
      <c r="C1878" s="80"/>
      <c r="D1878" s="80"/>
      <c r="E1878" s="80"/>
      <c r="F1878" s="80"/>
    </row>
    <row r="1879">
      <c r="A1879" s="80"/>
      <c r="B1879" s="80"/>
      <c r="C1879" s="80"/>
      <c r="D1879" s="80"/>
      <c r="E1879" s="80"/>
      <c r="F1879" s="80"/>
    </row>
    <row r="1880">
      <c r="A1880" s="80"/>
      <c r="B1880" s="80"/>
      <c r="C1880" s="80"/>
      <c r="D1880" s="80"/>
      <c r="E1880" s="80"/>
      <c r="F1880" s="80"/>
    </row>
    <row r="1881">
      <c r="A1881" s="80"/>
      <c r="B1881" s="80"/>
      <c r="C1881" s="80"/>
      <c r="D1881" s="80"/>
      <c r="E1881" s="80"/>
      <c r="F1881" s="80"/>
    </row>
    <row r="1882">
      <c r="A1882" s="80"/>
      <c r="B1882" s="80"/>
      <c r="C1882" s="80"/>
      <c r="D1882" s="80"/>
      <c r="E1882" s="80"/>
      <c r="F1882" s="80"/>
    </row>
    <row r="1883">
      <c r="A1883" s="80"/>
      <c r="B1883" s="80"/>
      <c r="C1883" s="80"/>
      <c r="D1883" s="80"/>
      <c r="E1883" s="80"/>
      <c r="F1883" s="80"/>
    </row>
    <row r="1884">
      <c r="A1884" s="80"/>
      <c r="B1884" s="80"/>
      <c r="C1884" s="80"/>
      <c r="D1884" s="80"/>
      <c r="E1884" s="80"/>
      <c r="F1884" s="80"/>
    </row>
    <row r="1885">
      <c r="A1885" s="80"/>
      <c r="B1885" s="80"/>
      <c r="C1885" s="80"/>
      <c r="D1885" s="80"/>
      <c r="E1885" s="80"/>
      <c r="F1885" s="80"/>
    </row>
    <row r="1886">
      <c r="A1886" s="80"/>
      <c r="B1886" s="80"/>
      <c r="C1886" s="80"/>
      <c r="D1886" s="80"/>
      <c r="E1886" s="80"/>
      <c r="F1886" s="80"/>
    </row>
    <row r="1887">
      <c r="A1887" s="80"/>
      <c r="B1887" s="80"/>
      <c r="C1887" s="80"/>
      <c r="D1887" s="80"/>
      <c r="E1887" s="80"/>
      <c r="F1887" s="80"/>
    </row>
    <row r="1888">
      <c r="A1888" s="80"/>
      <c r="B1888" s="80"/>
      <c r="C1888" s="80"/>
      <c r="D1888" s="80"/>
      <c r="E1888" s="80"/>
      <c r="F1888" s="80"/>
    </row>
    <row r="1889">
      <c r="A1889" s="80"/>
      <c r="B1889" s="80"/>
      <c r="C1889" s="80"/>
      <c r="D1889" s="80"/>
      <c r="E1889" s="80"/>
      <c r="F1889" s="80"/>
    </row>
    <row r="1890">
      <c r="A1890" s="80"/>
      <c r="B1890" s="80"/>
      <c r="C1890" s="80"/>
      <c r="D1890" s="80"/>
      <c r="E1890" s="80"/>
      <c r="F1890" s="80"/>
    </row>
    <row r="1891">
      <c r="A1891" s="80"/>
      <c r="B1891" s="80"/>
      <c r="C1891" s="80"/>
      <c r="D1891" s="80"/>
      <c r="E1891" s="80"/>
      <c r="F1891" s="80"/>
    </row>
    <row r="1892">
      <c r="A1892" s="80"/>
      <c r="B1892" s="80"/>
      <c r="C1892" s="80"/>
      <c r="D1892" s="80"/>
      <c r="E1892" s="80"/>
      <c r="F1892" s="80"/>
    </row>
    <row r="1893">
      <c r="A1893" s="80"/>
      <c r="B1893" s="80"/>
      <c r="C1893" s="80"/>
      <c r="D1893" s="80"/>
      <c r="E1893" s="80"/>
      <c r="F1893" s="80"/>
    </row>
    <row r="1894">
      <c r="A1894" s="80"/>
      <c r="B1894" s="80"/>
      <c r="C1894" s="80"/>
      <c r="D1894" s="80"/>
      <c r="E1894" s="80"/>
      <c r="F1894" s="80"/>
    </row>
    <row r="1895">
      <c r="A1895" s="80"/>
      <c r="B1895" s="80"/>
      <c r="C1895" s="80"/>
      <c r="D1895" s="80"/>
      <c r="E1895" s="80"/>
      <c r="F1895" s="80"/>
    </row>
    <row r="1896">
      <c r="A1896" s="80"/>
      <c r="B1896" s="80"/>
      <c r="C1896" s="80"/>
      <c r="D1896" s="80"/>
      <c r="E1896" s="80"/>
      <c r="F1896" s="80"/>
    </row>
    <row r="1897">
      <c r="A1897" s="80"/>
      <c r="B1897" s="80"/>
      <c r="C1897" s="80"/>
      <c r="D1897" s="80"/>
      <c r="E1897" s="80"/>
      <c r="F1897" s="80"/>
    </row>
    <row r="1898">
      <c r="A1898" s="80"/>
      <c r="B1898" s="80"/>
      <c r="C1898" s="80"/>
      <c r="D1898" s="80"/>
      <c r="E1898" s="80"/>
      <c r="F1898" s="80"/>
    </row>
    <row r="1899">
      <c r="A1899" s="80"/>
      <c r="B1899" s="80"/>
      <c r="C1899" s="80"/>
      <c r="D1899" s="80"/>
      <c r="E1899" s="80"/>
      <c r="F1899" s="80"/>
    </row>
    <row r="1900">
      <c r="A1900" s="80"/>
      <c r="B1900" s="80"/>
      <c r="C1900" s="80"/>
      <c r="D1900" s="80"/>
      <c r="E1900" s="80"/>
      <c r="F1900" s="80"/>
    </row>
    <row r="1901">
      <c r="A1901" s="80"/>
      <c r="B1901" s="80"/>
      <c r="C1901" s="80"/>
      <c r="D1901" s="80"/>
      <c r="E1901" s="80"/>
      <c r="F1901" s="80"/>
    </row>
    <row r="1902">
      <c r="A1902" s="80"/>
      <c r="B1902" s="80"/>
      <c r="C1902" s="80"/>
      <c r="D1902" s="80"/>
      <c r="E1902" s="80"/>
      <c r="F1902" s="80"/>
    </row>
    <row r="1903">
      <c r="A1903" s="80"/>
      <c r="B1903" s="80"/>
      <c r="C1903" s="80"/>
      <c r="D1903" s="80"/>
      <c r="E1903" s="80"/>
      <c r="F1903" s="80"/>
    </row>
    <row r="1904">
      <c r="A1904" s="80"/>
      <c r="B1904" s="80"/>
      <c r="C1904" s="80"/>
      <c r="D1904" s="80"/>
      <c r="E1904" s="80"/>
      <c r="F1904" s="80"/>
    </row>
    <row r="1905">
      <c r="A1905" s="80"/>
      <c r="B1905" s="80"/>
      <c r="C1905" s="80"/>
      <c r="D1905" s="80"/>
      <c r="E1905" s="80"/>
      <c r="F1905" s="80"/>
    </row>
    <row r="1906">
      <c r="A1906" s="80"/>
      <c r="B1906" s="80"/>
      <c r="C1906" s="80"/>
      <c r="D1906" s="80"/>
      <c r="E1906" s="80"/>
      <c r="F1906" s="80"/>
    </row>
    <row r="1907">
      <c r="A1907" s="80"/>
      <c r="B1907" s="80"/>
      <c r="C1907" s="80"/>
      <c r="D1907" s="80"/>
      <c r="E1907" s="80"/>
      <c r="F1907" s="80"/>
    </row>
    <row r="1908">
      <c r="A1908" s="80"/>
      <c r="B1908" s="80"/>
      <c r="C1908" s="80"/>
      <c r="D1908" s="80"/>
      <c r="E1908" s="80"/>
      <c r="F1908" s="80"/>
    </row>
    <row r="1909">
      <c r="A1909" s="80"/>
      <c r="B1909" s="80"/>
      <c r="C1909" s="80"/>
      <c r="D1909" s="80"/>
      <c r="E1909" s="80"/>
      <c r="F1909" s="80"/>
    </row>
    <row r="1910">
      <c r="A1910" s="80"/>
      <c r="B1910" s="80"/>
      <c r="C1910" s="80"/>
      <c r="D1910" s="80"/>
      <c r="E1910" s="80"/>
      <c r="F1910" s="80"/>
    </row>
    <row r="1911">
      <c r="A1911" s="80"/>
      <c r="B1911" s="80"/>
      <c r="C1911" s="80"/>
      <c r="D1911" s="80"/>
      <c r="E1911" s="80"/>
      <c r="F1911" s="80"/>
    </row>
    <row r="1912">
      <c r="A1912" s="80"/>
      <c r="B1912" s="80"/>
      <c r="C1912" s="80"/>
      <c r="D1912" s="80"/>
      <c r="E1912" s="80"/>
      <c r="F1912" s="80"/>
    </row>
    <row r="1913">
      <c r="A1913" s="80"/>
      <c r="B1913" s="80"/>
      <c r="C1913" s="80"/>
      <c r="D1913" s="80"/>
      <c r="E1913" s="80"/>
      <c r="F1913" s="80"/>
    </row>
    <row r="1914">
      <c r="A1914" s="80"/>
      <c r="B1914" s="80"/>
      <c r="C1914" s="80"/>
      <c r="D1914" s="80"/>
      <c r="E1914" s="80"/>
      <c r="F1914" s="80"/>
    </row>
    <row r="1915">
      <c r="A1915" s="80"/>
      <c r="B1915" s="80"/>
      <c r="C1915" s="80"/>
      <c r="D1915" s="80"/>
      <c r="E1915" s="80"/>
      <c r="F1915" s="80"/>
    </row>
    <row r="1916">
      <c r="A1916" s="80"/>
      <c r="B1916" s="80"/>
      <c r="C1916" s="80"/>
      <c r="D1916" s="80"/>
      <c r="E1916" s="80"/>
      <c r="F1916" s="80"/>
    </row>
    <row r="1917">
      <c r="A1917" s="80"/>
      <c r="B1917" s="80"/>
      <c r="C1917" s="80"/>
      <c r="D1917" s="80"/>
      <c r="E1917" s="80"/>
      <c r="F1917" s="80"/>
    </row>
    <row r="1918">
      <c r="A1918" s="80"/>
      <c r="B1918" s="80"/>
      <c r="C1918" s="80"/>
      <c r="D1918" s="80"/>
      <c r="E1918" s="80"/>
      <c r="F1918" s="80"/>
    </row>
    <row r="1919">
      <c r="A1919" s="80"/>
      <c r="B1919" s="80"/>
      <c r="C1919" s="80"/>
      <c r="D1919" s="80"/>
      <c r="E1919" s="80"/>
      <c r="F1919" s="80"/>
    </row>
    <row r="1920">
      <c r="A1920" s="80"/>
      <c r="B1920" s="80"/>
      <c r="C1920" s="80"/>
      <c r="D1920" s="80"/>
      <c r="E1920" s="80"/>
      <c r="F1920" s="80"/>
    </row>
    <row r="1921">
      <c r="A1921" s="80"/>
      <c r="B1921" s="80"/>
      <c r="C1921" s="80"/>
      <c r="D1921" s="80"/>
      <c r="E1921" s="80"/>
      <c r="F1921" s="80"/>
    </row>
    <row r="1922">
      <c r="A1922" s="80"/>
      <c r="B1922" s="80"/>
      <c r="C1922" s="80"/>
      <c r="D1922" s="80"/>
      <c r="E1922" s="80"/>
      <c r="F1922" s="80"/>
    </row>
    <row r="1923">
      <c r="A1923" s="80"/>
      <c r="B1923" s="80"/>
      <c r="C1923" s="80"/>
      <c r="D1923" s="80"/>
      <c r="E1923" s="80"/>
      <c r="F1923" s="80"/>
    </row>
    <row r="1924">
      <c r="A1924" s="80"/>
      <c r="B1924" s="80"/>
      <c r="C1924" s="80"/>
      <c r="D1924" s="80"/>
      <c r="E1924" s="80"/>
      <c r="F1924" s="80"/>
    </row>
    <row r="1925">
      <c r="A1925" s="80"/>
      <c r="B1925" s="80"/>
      <c r="C1925" s="80"/>
      <c r="D1925" s="80"/>
      <c r="E1925" s="80"/>
      <c r="F1925" s="80"/>
    </row>
    <row r="1926">
      <c r="A1926" s="80"/>
      <c r="B1926" s="80"/>
      <c r="C1926" s="80"/>
      <c r="D1926" s="80"/>
      <c r="E1926" s="80"/>
      <c r="F1926" s="80"/>
    </row>
    <row r="1927">
      <c r="A1927" s="80"/>
      <c r="B1927" s="80"/>
      <c r="C1927" s="80"/>
      <c r="D1927" s="80"/>
      <c r="E1927" s="80"/>
      <c r="F1927" s="80"/>
    </row>
    <row r="1928">
      <c r="A1928" s="80"/>
      <c r="B1928" s="80"/>
      <c r="C1928" s="80"/>
      <c r="D1928" s="80"/>
      <c r="E1928" s="80"/>
      <c r="F1928" s="80"/>
    </row>
    <row r="1929">
      <c r="A1929" s="80"/>
      <c r="B1929" s="80"/>
      <c r="C1929" s="80"/>
      <c r="D1929" s="80"/>
      <c r="E1929" s="80"/>
      <c r="F1929" s="80"/>
    </row>
    <row r="1930">
      <c r="A1930" s="80"/>
      <c r="B1930" s="80"/>
      <c r="C1930" s="80"/>
      <c r="D1930" s="80"/>
      <c r="E1930" s="80"/>
      <c r="F1930" s="80"/>
    </row>
    <row r="1931">
      <c r="A1931" s="80"/>
      <c r="B1931" s="80"/>
      <c r="C1931" s="80"/>
      <c r="D1931" s="80"/>
      <c r="E1931" s="80"/>
      <c r="F1931" s="80"/>
    </row>
    <row r="1932">
      <c r="A1932" s="80"/>
      <c r="B1932" s="80"/>
      <c r="C1932" s="80"/>
      <c r="D1932" s="80"/>
      <c r="E1932" s="80"/>
      <c r="F1932" s="80"/>
    </row>
    <row r="1933">
      <c r="A1933" s="80"/>
      <c r="B1933" s="80"/>
      <c r="C1933" s="80"/>
      <c r="D1933" s="80"/>
      <c r="E1933" s="80"/>
      <c r="F1933" s="80"/>
    </row>
    <row r="1934">
      <c r="A1934" s="80"/>
      <c r="B1934" s="80"/>
      <c r="C1934" s="80"/>
      <c r="D1934" s="80"/>
      <c r="E1934" s="80"/>
      <c r="F1934" s="80"/>
    </row>
    <row r="1935">
      <c r="A1935" s="80"/>
      <c r="B1935" s="80"/>
      <c r="C1935" s="80"/>
      <c r="D1935" s="80"/>
      <c r="E1935" s="80"/>
      <c r="F1935" s="80"/>
    </row>
    <row r="1936">
      <c r="A1936" s="80"/>
      <c r="B1936" s="80"/>
      <c r="C1936" s="80"/>
      <c r="D1936" s="80"/>
      <c r="E1936" s="80"/>
      <c r="F1936" s="80"/>
    </row>
    <row r="1937">
      <c r="A1937" s="80"/>
      <c r="B1937" s="80"/>
      <c r="C1937" s="80"/>
      <c r="D1937" s="80"/>
      <c r="E1937" s="80"/>
      <c r="F1937" s="80"/>
    </row>
    <row r="1938">
      <c r="A1938" s="80"/>
      <c r="B1938" s="80"/>
      <c r="C1938" s="80"/>
      <c r="D1938" s="80"/>
      <c r="E1938" s="80"/>
      <c r="F1938" s="80"/>
    </row>
    <row r="1939">
      <c r="A1939" s="80"/>
      <c r="B1939" s="80"/>
      <c r="C1939" s="80"/>
      <c r="D1939" s="80"/>
      <c r="E1939" s="80"/>
      <c r="F1939" s="80"/>
    </row>
    <row r="1940">
      <c r="A1940" s="80"/>
      <c r="B1940" s="80"/>
      <c r="C1940" s="80"/>
      <c r="D1940" s="80"/>
      <c r="E1940" s="80"/>
      <c r="F1940" s="80"/>
    </row>
    <row r="1941">
      <c r="A1941" s="80"/>
      <c r="B1941" s="80"/>
      <c r="C1941" s="80"/>
      <c r="D1941" s="80"/>
      <c r="E1941" s="80"/>
      <c r="F1941" s="80"/>
    </row>
    <row r="1942">
      <c r="A1942" s="80"/>
      <c r="B1942" s="80"/>
      <c r="C1942" s="80"/>
      <c r="D1942" s="80"/>
      <c r="E1942" s="80"/>
      <c r="F1942" s="80"/>
    </row>
    <row r="1943">
      <c r="A1943" s="80"/>
      <c r="B1943" s="80"/>
      <c r="C1943" s="80"/>
      <c r="D1943" s="80"/>
      <c r="E1943" s="80"/>
      <c r="F1943" s="80"/>
    </row>
    <row r="1944">
      <c r="A1944" s="80"/>
      <c r="B1944" s="80"/>
      <c r="C1944" s="80"/>
      <c r="D1944" s="80"/>
      <c r="E1944" s="80"/>
      <c r="F1944" s="80"/>
    </row>
    <row r="1945">
      <c r="A1945" s="80"/>
      <c r="B1945" s="80"/>
      <c r="C1945" s="80"/>
      <c r="D1945" s="80"/>
      <c r="E1945" s="80"/>
      <c r="F1945" s="80"/>
    </row>
    <row r="1946">
      <c r="A1946" s="80"/>
      <c r="B1946" s="80"/>
      <c r="C1946" s="80"/>
      <c r="D1946" s="80"/>
      <c r="E1946" s="80"/>
      <c r="F1946" s="80"/>
    </row>
    <row r="1947">
      <c r="A1947" s="80"/>
      <c r="B1947" s="80"/>
      <c r="C1947" s="80"/>
      <c r="D1947" s="80"/>
      <c r="E1947" s="80"/>
      <c r="F1947" s="80"/>
    </row>
    <row r="1948">
      <c r="A1948" s="80"/>
      <c r="B1948" s="80"/>
      <c r="C1948" s="80"/>
      <c r="D1948" s="80"/>
      <c r="E1948" s="80"/>
      <c r="F1948" s="80"/>
    </row>
    <row r="1949">
      <c r="A1949" s="80"/>
      <c r="B1949" s="80"/>
      <c r="C1949" s="80"/>
      <c r="D1949" s="80"/>
      <c r="E1949" s="80"/>
      <c r="F1949" s="80"/>
    </row>
    <row r="1950">
      <c r="A1950" s="80"/>
      <c r="B1950" s="80"/>
      <c r="C1950" s="80"/>
      <c r="D1950" s="80"/>
      <c r="E1950" s="80"/>
      <c r="F1950" s="80"/>
    </row>
    <row r="1951">
      <c r="A1951" s="80"/>
      <c r="B1951" s="80"/>
      <c r="C1951" s="80"/>
      <c r="D1951" s="80"/>
      <c r="E1951" s="80"/>
      <c r="F1951" s="80"/>
    </row>
    <row r="1952">
      <c r="A1952" s="80"/>
      <c r="B1952" s="80"/>
      <c r="C1952" s="80"/>
      <c r="D1952" s="80"/>
      <c r="E1952" s="80"/>
      <c r="F1952" s="80"/>
    </row>
    <row r="1953">
      <c r="A1953" s="80"/>
      <c r="B1953" s="80"/>
      <c r="C1953" s="80"/>
      <c r="D1953" s="80"/>
      <c r="E1953" s="80"/>
      <c r="F1953" s="80"/>
    </row>
    <row r="1954">
      <c r="A1954" s="80"/>
      <c r="B1954" s="80"/>
      <c r="C1954" s="80"/>
      <c r="D1954" s="80"/>
      <c r="E1954" s="80"/>
      <c r="F1954" s="80"/>
    </row>
    <row r="1955">
      <c r="A1955" s="80"/>
      <c r="B1955" s="80"/>
      <c r="C1955" s="80"/>
      <c r="D1955" s="80"/>
      <c r="E1955" s="80"/>
      <c r="F1955" s="80"/>
    </row>
    <row r="1956">
      <c r="A1956" s="80"/>
      <c r="B1956" s="80"/>
      <c r="C1956" s="80"/>
      <c r="D1956" s="80"/>
      <c r="E1956" s="80"/>
      <c r="F1956" s="80"/>
    </row>
    <row r="1957">
      <c r="A1957" s="80"/>
      <c r="B1957" s="80"/>
      <c r="C1957" s="80"/>
      <c r="D1957" s="80"/>
      <c r="E1957" s="80"/>
      <c r="F1957" s="80"/>
    </row>
    <row r="1958">
      <c r="A1958" s="80"/>
      <c r="B1958" s="80"/>
      <c r="C1958" s="80"/>
      <c r="D1958" s="80"/>
      <c r="E1958" s="80"/>
      <c r="F1958" s="80"/>
    </row>
    <row r="1959">
      <c r="A1959" s="80"/>
      <c r="B1959" s="80"/>
      <c r="C1959" s="80"/>
      <c r="D1959" s="80"/>
      <c r="E1959" s="80"/>
      <c r="F1959" s="80"/>
    </row>
    <row r="1960">
      <c r="A1960" s="80"/>
      <c r="B1960" s="80"/>
      <c r="C1960" s="80"/>
      <c r="D1960" s="80"/>
      <c r="E1960" s="80"/>
      <c r="F1960" s="80"/>
    </row>
    <row r="1961">
      <c r="A1961" s="80"/>
      <c r="B1961" s="80"/>
      <c r="C1961" s="80"/>
      <c r="D1961" s="80"/>
      <c r="E1961" s="80"/>
      <c r="F1961" s="80"/>
    </row>
    <row r="1962">
      <c r="A1962" s="80"/>
      <c r="B1962" s="80"/>
      <c r="C1962" s="80"/>
      <c r="D1962" s="80"/>
      <c r="E1962" s="80"/>
      <c r="F1962" s="80"/>
    </row>
    <row r="1963">
      <c r="A1963" s="80"/>
      <c r="B1963" s="80"/>
      <c r="C1963" s="80"/>
      <c r="D1963" s="80"/>
      <c r="E1963" s="80"/>
      <c r="F1963" s="80"/>
    </row>
    <row r="1964">
      <c r="A1964" s="80"/>
      <c r="B1964" s="80"/>
      <c r="C1964" s="80"/>
      <c r="D1964" s="80"/>
      <c r="E1964" s="80"/>
      <c r="F1964" s="80"/>
    </row>
    <row r="1965">
      <c r="A1965" s="80"/>
      <c r="B1965" s="80"/>
      <c r="C1965" s="80"/>
      <c r="D1965" s="80"/>
      <c r="E1965" s="80"/>
      <c r="F1965" s="80"/>
    </row>
    <row r="1966">
      <c r="A1966" s="80"/>
      <c r="B1966" s="80"/>
      <c r="C1966" s="80"/>
      <c r="D1966" s="80"/>
      <c r="E1966" s="80"/>
      <c r="F1966" s="80"/>
    </row>
    <row r="1967">
      <c r="A1967" s="80"/>
      <c r="B1967" s="80"/>
      <c r="C1967" s="80"/>
      <c r="D1967" s="80"/>
      <c r="E1967" s="80"/>
      <c r="F1967" s="80"/>
    </row>
    <row r="1968">
      <c r="A1968" s="80"/>
      <c r="B1968" s="80"/>
      <c r="C1968" s="80"/>
      <c r="D1968" s="80"/>
      <c r="E1968" s="80"/>
      <c r="F1968" s="80"/>
    </row>
    <row r="1969">
      <c r="A1969" s="80"/>
      <c r="B1969" s="80"/>
      <c r="C1969" s="80"/>
      <c r="D1969" s="80"/>
      <c r="E1969" s="80"/>
      <c r="F1969" s="80"/>
    </row>
    <row r="1970">
      <c r="A1970" s="80"/>
      <c r="B1970" s="80"/>
      <c r="C1970" s="80"/>
      <c r="D1970" s="80"/>
      <c r="E1970" s="80"/>
      <c r="F1970" s="80"/>
    </row>
    <row r="1971">
      <c r="A1971" s="80"/>
      <c r="B1971" s="80"/>
      <c r="C1971" s="80"/>
      <c r="D1971" s="80"/>
      <c r="E1971" s="80"/>
      <c r="F1971" s="80"/>
    </row>
    <row r="1972">
      <c r="A1972" s="80"/>
      <c r="B1972" s="80"/>
      <c r="C1972" s="80"/>
      <c r="D1972" s="80"/>
      <c r="E1972" s="80"/>
      <c r="F1972" s="80"/>
    </row>
    <row r="1973">
      <c r="A1973" s="80"/>
      <c r="B1973" s="80"/>
      <c r="C1973" s="80"/>
      <c r="D1973" s="80"/>
      <c r="E1973" s="80"/>
      <c r="F1973" s="80"/>
    </row>
    <row r="1974">
      <c r="A1974" s="80"/>
      <c r="B1974" s="80"/>
      <c r="C1974" s="80"/>
      <c r="D1974" s="80"/>
      <c r="E1974" s="80"/>
      <c r="F1974" s="80"/>
    </row>
    <row r="1975">
      <c r="A1975" s="80"/>
      <c r="B1975" s="80"/>
      <c r="C1975" s="80"/>
      <c r="D1975" s="80"/>
      <c r="E1975" s="80"/>
      <c r="F1975" s="80"/>
    </row>
    <row r="1976">
      <c r="A1976" s="80"/>
      <c r="B1976" s="80"/>
      <c r="C1976" s="80"/>
      <c r="D1976" s="80"/>
      <c r="E1976" s="80"/>
      <c r="F1976" s="80"/>
    </row>
    <row r="1977">
      <c r="A1977" s="80"/>
      <c r="B1977" s="80"/>
      <c r="C1977" s="80"/>
      <c r="D1977" s="80"/>
      <c r="E1977" s="80"/>
      <c r="F1977" s="80"/>
    </row>
    <row r="1978">
      <c r="A1978" s="80"/>
      <c r="B1978" s="80"/>
      <c r="C1978" s="80"/>
      <c r="D1978" s="80"/>
      <c r="E1978" s="80"/>
      <c r="F1978" s="80"/>
    </row>
    <row r="1979">
      <c r="A1979" s="80"/>
      <c r="B1979" s="80"/>
      <c r="C1979" s="80"/>
      <c r="D1979" s="80"/>
      <c r="E1979" s="80"/>
      <c r="F1979" s="80"/>
    </row>
    <row r="1980">
      <c r="A1980" s="80"/>
      <c r="B1980" s="80"/>
      <c r="C1980" s="80"/>
      <c r="D1980" s="80"/>
      <c r="E1980" s="80"/>
      <c r="F1980" s="80"/>
    </row>
    <row r="1981">
      <c r="A1981" s="80"/>
      <c r="B1981" s="80"/>
      <c r="C1981" s="80"/>
      <c r="D1981" s="80"/>
      <c r="E1981" s="80"/>
      <c r="F1981" s="80"/>
    </row>
    <row r="1982">
      <c r="A1982" s="80"/>
      <c r="B1982" s="80"/>
      <c r="C1982" s="80"/>
      <c r="D1982" s="80"/>
      <c r="E1982" s="80"/>
      <c r="F1982" s="80"/>
    </row>
    <row r="1983">
      <c r="A1983" s="80"/>
      <c r="B1983" s="80"/>
      <c r="C1983" s="80"/>
      <c r="D1983" s="80"/>
      <c r="E1983" s="80"/>
      <c r="F1983" s="80"/>
    </row>
    <row r="1984">
      <c r="A1984" s="80"/>
      <c r="B1984" s="80"/>
      <c r="C1984" s="80"/>
      <c r="D1984" s="80"/>
      <c r="E1984" s="80"/>
      <c r="F1984" s="80"/>
    </row>
    <row r="1985">
      <c r="A1985" s="80"/>
      <c r="B1985" s="80"/>
      <c r="C1985" s="80"/>
      <c r="D1985" s="80"/>
      <c r="E1985" s="80"/>
      <c r="F1985" s="80"/>
    </row>
    <row r="1986">
      <c r="A1986" s="80"/>
      <c r="B1986" s="80"/>
      <c r="C1986" s="80"/>
      <c r="D1986" s="80"/>
      <c r="E1986" s="80"/>
      <c r="F1986" s="80"/>
    </row>
    <row r="1987">
      <c r="A1987" s="80"/>
      <c r="B1987" s="80"/>
      <c r="C1987" s="80"/>
      <c r="D1987" s="80"/>
      <c r="E1987" s="80"/>
      <c r="F1987" s="80"/>
    </row>
    <row r="1988">
      <c r="A1988" s="80"/>
      <c r="B1988" s="80"/>
      <c r="C1988" s="80"/>
      <c r="D1988" s="80"/>
      <c r="E1988" s="80"/>
      <c r="F1988" s="80"/>
    </row>
    <row r="1989">
      <c r="A1989" s="80"/>
      <c r="B1989" s="80"/>
      <c r="C1989" s="80"/>
      <c r="D1989" s="80"/>
      <c r="E1989" s="80"/>
      <c r="F1989" s="80"/>
    </row>
    <row r="1990">
      <c r="A1990" s="80"/>
      <c r="B1990" s="80"/>
      <c r="C1990" s="80"/>
      <c r="D1990" s="80"/>
      <c r="E1990" s="80"/>
      <c r="F1990" s="80"/>
    </row>
    <row r="1991">
      <c r="A1991" s="80"/>
      <c r="B1991" s="80"/>
      <c r="C1991" s="80"/>
      <c r="D1991" s="80"/>
      <c r="E1991" s="80"/>
      <c r="F1991" s="80"/>
    </row>
    <row r="1992">
      <c r="A1992" s="80"/>
      <c r="B1992" s="80"/>
      <c r="C1992" s="80"/>
      <c r="D1992" s="80"/>
      <c r="E1992" s="80"/>
      <c r="F1992" s="80"/>
    </row>
    <row r="1993">
      <c r="A1993" s="80"/>
      <c r="B1993" s="80"/>
      <c r="C1993" s="80"/>
      <c r="D1993" s="80"/>
      <c r="E1993" s="80"/>
      <c r="F1993" s="80"/>
    </row>
    <row r="1994">
      <c r="A1994" s="80"/>
      <c r="B1994" s="80"/>
      <c r="C1994" s="80"/>
      <c r="D1994" s="80"/>
      <c r="E1994" s="80"/>
      <c r="F1994" s="80"/>
    </row>
    <row r="1995">
      <c r="A1995" s="80"/>
      <c r="B1995" s="80"/>
      <c r="C1995" s="80"/>
      <c r="D1995" s="80"/>
      <c r="E1995" s="80"/>
      <c r="F1995" s="80"/>
    </row>
    <row r="1996">
      <c r="A1996" s="80"/>
      <c r="B1996" s="80"/>
      <c r="C1996" s="80"/>
      <c r="D1996" s="80"/>
      <c r="E1996" s="80"/>
      <c r="F1996" s="80"/>
    </row>
    <row r="1997">
      <c r="A1997" s="80"/>
      <c r="B1997" s="80"/>
      <c r="C1997" s="80"/>
      <c r="D1997" s="80"/>
      <c r="E1997" s="80"/>
      <c r="F1997" s="80"/>
    </row>
    <row r="1998">
      <c r="A1998" s="80"/>
      <c r="B1998" s="80"/>
      <c r="C1998" s="80"/>
      <c r="D1998" s="80"/>
      <c r="E1998" s="80"/>
      <c r="F1998" s="80"/>
    </row>
    <row r="1999">
      <c r="A1999" s="80"/>
      <c r="B1999" s="80"/>
      <c r="C1999" s="80"/>
      <c r="D1999" s="80"/>
      <c r="E1999" s="80"/>
      <c r="F1999" s="80"/>
    </row>
    <row r="2000">
      <c r="A2000" s="80"/>
      <c r="B2000" s="80"/>
      <c r="C2000" s="80"/>
      <c r="D2000" s="80"/>
      <c r="E2000" s="80"/>
      <c r="F2000" s="80"/>
    </row>
    <row r="2001">
      <c r="A2001" s="80"/>
      <c r="B2001" s="80"/>
      <c r="C2001" s="80"/>
      <c r="D2001" s="80"/>
      <c r="E2001" s="80"/>
      <c r="F2001" s="80"/>
    </row>
  </sheetData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F9"/>
    <hyperlink r:id="rId25" ref="D10"/>
    <hyperlink r:id="rId26" ref="E10"/>
    <hyperlink r:id="rId27" ref="F10"/>
    <hyperlink r:id="rId28" ref="D11"/>
    <hyperlink r:id="rId29" ref="E11"/>
    <hyperlink r:id="rId30" ref="F11"/>
    <hyperlink r:id="rId31" ref="D12"/>
    <hyperlink r:id="rId32" ref="E12"/>
    <hyperlink r:id="rId33" ref="F12"/>
    <hyperlink r:id="rId34" ref="D13"/>
    <hyperlink r:id="rId35" ref="E13"/>
    <hyperlink r:id="rId36" ref="F13"/>
    <hyperlink r:id="rId37" ref="D14"/>
    <hyperlink r:id="rId38" ref="E14"/>
    <hyperlink r:id="rId39" ref="F14"/>
    <hyperlink r:id="rId40" ref="D15"/>
    <hyperlink r:id="rId41" ref="E15"/>
    <hyperlink r:id="rId42" ref="F15"/>
    <hyperlink r:id="rId43" ref="D16"/>
    <hyperlink r:id="rId44" ref="E16"/>
    <hyperlink r:id="rId45" ref="F16"/>
    <hyperlink r:id="rId46" ref="D17"/>
    <hyperlink r:id="rId47" ref="E17"/>
    <hyperlink r:id="rId48" ref="F17"/>
    <hyperlink r:id="rId49" ref="D18"/>
    <hyperlink r:id="rId50" ref="E18"/>
    <hyperlink r:id="rId51" ref="F18"/>
    <hyperlink r:id="rId52" ref="D19"/>
    <hyperlink r:id="rId53" ref="E19"/>
    <hyperlink r:id="rId54" ref="F19"/>
    <hyperlink r:id="rId55" ref="D20"/>
    <hyperlink r:id="rId56" ref="E20"/>
    <hyperlink r:id="rId57" ref="F20"/>
    <hyperlink r:id="rId58" ref="D21"/>
    <hyperlink r:id="rId59" ref="E21"/>
    <hyperlink r:id="rId60" ref="F21"/>
    <hyperlink r:id="rId61" ref="D22"/>
    <hyperlink r:id="rId62" ref="E22"/>
    <hyperlink r:id="rId63" ref="F22"/>
    <hyperlink r:id="rId64" ref="D23"/>
    <hyperlink r:id="rId65" ref="E23"/>
    <hyperlink r:id="rId66" ref="F23"/>
    <hyperlink r:id="rId67" ref="D24"/>
    <hyperlink r:id="rId68" ref="E24"/>
    <hyperlink r:id="rId69" ref="F24"/>
    <hyperlink r:id="rId70" ref="D25"/>
    <hyperlink r:id="rId71" ref="E25"/>
    <hyperlink r:id="rId72" ref="F25"/>
    <hyperlink r:id="rId73" ref="D26"/>
    <hyperlink r:id="rId74" ref="E26"/>
    <hyperlink r:id="rId75" ref="F26"/>
    <hyperlink r:id="rId76" ref="D27"/>
    <hyperlink r:id="rId77" ref="E27"/>
    <hyperlink r:id="rId78" ref="F27"/>
    <hyperlink r:id="rId79" ref="D28"/>
    <hyperlink r:id="rId80" ref="E28"/>
    <hyperlink r:id="rId81" ref="F28"/>
    <hyperlink r:id="rId82" ref="D29"/>
    <hyperlink r:id="rId83" ref="E29"/>
    <hyperlink r:id="rId84" ref="F29"/>
    <hyperlink r:id="rId85" ref="D30"/>
    <hyperlink r:id="rId86" ref="E30"/>
    <hyperlink r:id="rId87" ref="F30"/>
    <hyperlink r:id="rId88" ref="D31"/>
    <hyperlink r:id="rId89" ref="E31"/>
    <hyperlink r:id="rId90" ref="F31"/>
    <hyperlink r:id="rId91" ref="D32"/>
    <hyperlink r:id="rId92" ref="E32"/>
    <hyperlink r:id="rId93" ref="F32"/>
    <hyperlink r:id="rId94" ref="D33"/>
    <hyperlink r:id="rId95" ref="E33"/>
    <hyperlink r:id="rId96" ref="F33"/>
    <hyperlink r:id="rId97" ref="D34"/>
    <hyperlink r:id="rId98" ref="E34"/>
    <hyperlink r:id="rId99" ref="F34"/>
    <hyperlink r:id="rId100" ref="D35"/>
    <hyperlink r:id="rId101" ref="E35"/>
    <hyperlink r:id="rId102" ref="F35"/>
    <hyperlink r:id="rId103" ref="D36"/>
    <hyperlink r:id="rId104" ref="E36"/>
    <hyperlink r:id="rId105" ref="F36"/>
    <hyperlink r:id="rId106" ref="D37"/>
    <hyperlink r:id="rId107" ref="E37"/>
    <hyperlink r:id="rId108" ref="F37"/>
    <hyperlink r:id="rId109" ref="D38"/>
    <hyperlink r:id="rId110" ref="E38"/>
    <hyperlink r:id="rId111" ref="F38"/>
    <hyperlink r:id="rId112" ref="D39"/>
    <hyperlink r:id="rId113" ref="E39"/>
    <hyperlink r:id="rId114" ref="F39"/>
    <hyperlink r:id="rId115" ref="D40"/>
    <hyperlink r:id="rId116" ref="E40"/>
    <hyperlink r:id="rId117" ref="F40"/>
    <hyperlink r:id="rId118" ref="D41"/>
    <hyperlink r:id="rId119" ref="E41"/>
    <hyperlink r:id="rId120" ref="F41"/>
    <hyperlink r:id="rId121" ref="D42"/>
    <hyperlink r:id="rId122" ref="E42"/>
    <hyperlink r:id="rId123" ref="F42"/>
    <hyperlink r:id="rId124" ref="D43"/>
    <hyperlink r:id="rId125" ref="E43"/>
    <hyperlink r:id="rId126" ref="F43"/>
    <hyperlink r:id="rId127" ref="D44"/>
    <hyperlink r:id="rId128" ref="E44"/>
    <hyperlink r:id="rId129" ref="F44"/>
    <hyperlink r:id="rId130" ref="D45"/>
    <hyperlink r:id="rId131" ref="E45"/>
    <hyperlink r:id="rId132" ref="F45"/>
    <hyperlink r:id="rId133" ref="D46"/>
    <hyperlink r:id="rId134" ref="E46"/>
    <hyperlink r:id="rId135" ref="F46"/>
    <hyperlink r:id="rId136" ref="D47"/>
    <hyperlink r:id="rId137" ref="E47"/>
    <hyperlink r:id="rId138" ref="F47"/>
    <hyperlink r:id="rId139" ref="D48"/>
    <hyperlink r:id="rId140" ref="E48"/>
    <hyperlink r:id="rId141" ref="F48"/>
    <hyperlink r:id="rId142" ref="D49"/>
    <hyperlink r:id="rId143" ref="E49"/>
    <hyperlink r:id="rId144" ref="F49"/>
    <hyperlink r:id="rId145" ref="D50"/>
    <hyperlink r:id="rId146" ref="E50"/>
    <hyperlink r:id="rId147" ref="F50"/>
    <hyperlink r:id="rId148" ref="D51"/>
    <hyperlink r:id="rId149" ref="E51"/>
    <hyperlink r:id="rId150" ref="F51"/>
    <hyperlink r:id="rId151" ref="D52"/>
    <hyperlink r:id="rId152" ref="E52"/>
    <hyperlink r:id="rId153" ref="F52"/>
    <hyperlink r:id="rId154" ref="D53"/>
    <hyperlink r:id="rId155" ref="E53"/>
    <hyperlink r:id="rId156" ref="F53"/>
    <hyperlink r:id="rId157" ref="D54"/>
    <hyperlink r:id="rId158" ref="E54"/>
    <hyperlink r:id="rId159" ref="F54"/>
    <hyperlink r:id="rId160" ref="D55"/>
    <hyperlink r:id="rId161" ref="E55"/>
    <hyperlink r:id="rId162" ref="F55"/>
    <hyperlink r:id="rId163" ref="D56"/>
    <hyperlink r:id="rId164" ref="E56"/>
    <hyperlink r:id="rId165" ref="F56"/>
    <hyperlink r:id="rId166" ref="D57"/>
    <hyperlink r:id="rId167" ref="E57"/>
    <hyperlink r:id="rId168" ref="F57"/>
    <hyperlink r:id="rId169" ref="D58"/>
    <hyperlink r:id="rId170" ref="E58"/>
    <hyperlink r:id="rId171" ref="F58"/>
    <hyperlink r:id="rId172" ref="D59"/>
    <hyperlink r:id="rId173" ref="E59"/>
    <hyperlink r:id="rId174" ref="F59"/>
    <hyperlink r:id="rId175" ref="D60"/>
    <hyperlink r:id="rId176" ref="E60"/>
    <hyperlink r:id="rId177" ref="F60"/>
    <hyperlink r:id="rId178" ref="D61"/>
    <hyperlink r:id="rId179" ref="E61"/>
    <hyperlink r:id="rId180" ref="F61"/>
    <hyperlink r:id="rId181" ref="D62"/>
    <hyperlink r:id="rId182" ref="E62"/>
    <hyperlink r:id="rId183" ref="F62"/>
    <hyperlink r:id="rId184" ref="D63"/>
    <hyperlink r:id="rId185" ref="E63"/>
    <hyperlink r:id="rId186" ref="F63"/>
    <hyperlink r:id="rId187" ref="D64"/>
    <hyperlink r:id="rId188" ref="E64"/>
    <hyperlink r:id="rId189" ref="F64"/>
    <hyperlink r:id="rId190" ref="D65"/>
    <hyperlink r:id="rId191" ref="E65"/>
    <hyperlink r:id="rId192" ref="F65"/>
    <hyperlink r:id="rId193" ref="D66"/>
    <hyperlink r:id="rId194" ref="E66"/>
    <hyperlink r:id="rId195" ref="F66"/>
    <hyperlink r:id="rId196" ref="D67"/>
    <hyperlink r:id="rId197" ref="E67"/>
    <hyperlink r:id="rId198" ref="F67"/>
    <hyperlink r:id="rId199" ref="D68"/>
    <hyperlink r:id="rId200" ref="E68"/>
    <hyperlink r:id="rId201" ref="F68"/>
    <hyperlink r:id="rId202" ref="D69"/>
    <hyperlink r:id="rId203" ref="E69"/>
    <hyperlink r:id="rId204" ref="F69"/>
    <hyperlink r:id="rId205" ref="D70"/>
    <hyperlink r:id="rId206" ref="E70"/>
    <hyperlink r:id="rId207" ref="F70"/>
    <hyperlink r:id="rId208" ref="D71"/>
    <hyperlink r:id="rId209" ref="E71"/>
    <hyperlink r:id="rId210" ref="F71"/>
    <hyperlink r:id="rId211" ref="D72"/>
    <hyperlink r:id="rId212" ref="E72"/>
    <hyperlink r:id="rId213" ref="F72"/>
    <hyperlink r:id="rId214" ref="D73"/>
    <hyperlink r:id="rId215" ref="E73"/>
    <hyperlink r:id="rId216" ref="F73"/>
    <hyperlink r:id="rId217" ref="D74"/>
    <hyperlink r:id="rId218" ref="E74"/>
    <hyperlink r:id="rId219" ref="F74"/>
    <hyperlink r:id="rId220" ref="D75"/>
    <hyperlink r:id="rId221" ref="E75"/>
    <hyperlink r:id="rId222" ref="F75"/>
    <hyperlink r:id="rId223" ref="D76"/>
    <hyperlink r:id="rId224" ref="E76"/>
    <hyperlink r:id="rId225" ref="F76"/>
    <hyperlink r:id="rId226" ref="D77"/>
    <hyperlink r:id="rId227" ref="E77"/>
    <hyperlink r:id="rId228" ref="F77"/>
    <hyperlink r:id="rId229" ref="D78"/>
    <hyperlink r:id="rId230" ref="E78"/>
    <hyperlink r:id="rId231" ref="F78"/>
    <hyperlink r:id="rId232" ref="D79"/>
    <hyperlink r:id="rId233" ref="E79"/>
    <hyperlink r:id="rId234" ref="F79"/>
    <hyperlink r:id="rId235" ref="D80"/>
    <hyperlink r:id="rId236" ref="E80"/>
    <hyperlink r:id="rId237" ref="F80"/>
    <hyperlink r:id="rId238" ref="D81"/>
    <hyperlink r:id="rId239" ref="E81"/>
    <hyperlink r:id="rId240" ref="F81"/>
    <hyperlink r:id="rId241" ref="D82"/>
    <hyperlink r:id="rId242" ref="E82"/>
    <hyperlink r:id="rId243" ref="F82"/>
    <hyperlink r:id="rId244" ref="D83"/>
    <hyperlink r:id="rId245" ref="E83"/>
    <hyperlink r:id="rId246" ref="F83"/>
    <hyperlink r:id="rId247" ref="D84"/>
    <hyperlink r:id="rId248" ref="E84"/>
    <hyperlink r:id="rId249" ref="F84"/>
    <hyperlink r:id="rId250" ref="D85"/>
    <hyperlink r:id="rId251" ref="E85"/>
    <hyperlink r:id="rId252" ref="F85"/>
    <hyperlink r:id="rId253" ref="D86"/>
    <hyperlink r:id="rId254" ref="E86"/>
    <hyperlink r:id="rId255" ref="F86"/>
    <hyperlink r:id="rId256" ref="D87"/>
    <hyperlink r:id="rId257" ref="E87"/>
    <hyperlink r:id="rId258" ref="F87"/>
    <hyperlink r:id="rId259" ref="D88"/>
    <hyperlink r:id="rId260" ref="E88"/>
    <hyperlink r:id="rId261" ref="F88"/>
    <hyperlink r:id="rId262" ref="D89"/>
    <hyperlink r:id="rId263" ref="E89"/>
    <hyperlink r:id="rId264" ref="F89"/>
    <hyperlink r:id="rId265" ref="D90"/>
    <hyperlink r:id="rId266" ref="E90"/>
    <hyperlink r:id="rId267" ref="F90"/>
    <hyperlink r:id="rId268" ref="D91"/>
    <hyperlink r:id="rId269" ref="E91"/>
    <hyperlink r:id="rId270" ref="F91"/>
    <hyperlink r:id="rId271" ref="D92"/>
    <hyperlink r:id="rId272" ref="E92"/>
    <hyperlink r:id="rId273" ref="F92"/>
    <hyperlink r:id="rId274" ref="D93"/>
    <hyperlink r:id="rId275" ref="E93"/>
    <hyperlink r:id="rId276" ref="F93"/>
    <hyperlink r:id="rId277" ref="D94"/>
    <hyperlink r:id="rId278" ref="E94"/>
    <hyperlink r:id="rId279" ref="F94"/>
    <hyperlink r:id="rId280" ref="D95"/>
    <hyperlink r:id="rId281" ref="E95"/>
    <hyperlink r:id="rId282" ref="F95"/>
    <hyperlink r:id="rId283" ref="D96"/>
    <hyperlink r:id="rId284" ref="E96"/>
    <hyperlink r:id="rId285" ref="F96"/>
    <hyperlink r:id="rId286" ref="D97"/>
    <hyperlink r:id="rId287" ref="E97"/>
    <hyperlink r:id="rId288" ref="F97"/>
    <hyperlink r:id="rId289" ref="D98"/>
    <hyperlink r:id="rId290" ref="E98"/>
    <hyperlink r:id="rId291" ref="F98"/>
    <hyperlink r:id="rId292" ref="D99"/>
    <hyperlink r:id="rId293" ref="E99"/>
    <hyperlink r:id="rId294" ref="F99"/>
    <hyperlink r:id="rId295" ref="D100"/>
    <hyperlink r:id="rId296" ref="E100"/>
    <hyperlink r:id="rId297" ref="F100"/>
    <hyperlink r:id="rId298" ref="D101"/>
    <hyperlink r:id="rId299" ref="E101"/>
    <hyperlink r:id="rId300" ref="F101"/>
    <hyperlink r:id="rId301" ref="D102"/>
    <hyperlink r:id="rId302" ref="E102"/>
    <hyperlink r:id="rId303" ref="F102"/>
    <hyperlink r:id="rId304" ref="D103"/>
    <hyperlink r:id="rId305" ref="E103"/>
    <hyperlink r:id="rId306" ref="F103"/>
    <hyperlink r:id="rId307" ref="D104"/>
    <hyperlink r:id="rId308" ref="E104"/>
    <hyperlink r:id="rId309" ref="F104"/>
    <hyperlink r:id="rId310" ref="D105"/>
    <hyperlink r:id="rId311" ref="E105"/>
    <hyperlink r:id="rId312" ref="F105"/>
    <hyperlink r:id="rId313" ref="D106"/>
    <hyperlink r:id="rId314" ref="E106"/>
    <hyperlink r:id="rId315" ref="F106"/>
    <hyperlink r:id="rId316" ref="D107"/>
    <hyperlink r:id="rId317" ref="E107"/>
    <hyperlink r:id="rId318" ref="F107"/>
    <hyperlink r:id="rId319" ref="D108"/>
    <hyperlink r:id="rId320" ref="E108"/>
    <hyperlink r:id="rId321" ref="F108"/>
    <hyperlink r:id="rId322" ref="D109"/>
    <hyperlink r:id="rId323" ref="E109"/>
    <hyperlink r:id="rId324" ref="F109"/>
    <hyperlink r:id="rId325" ref="D110"/>
    <hyperlink r:id="rId326" ref="E110"/>
    <hyperlink r:id="rId327" ref="F110"/>
    <hyperlink r:id="rId328" ref="D111"/>
    <hyperlink r:id="rId329" ref="E111"/>
    <hyperlink r:id="rId330" ref="F111"/>
    <hyperlink r:id="rId331" ref="D112"/>
    <hyperlink r:id="rId332" ref="E112"/>
    <hyperlink r:id="rId333" ref="F112"/>
    <hyperlink r:id="rId334" ref="D113"/>
    <hyperlink r:id="rId335" ref="E113"/>
    <hyperlink r:id="rId336" ref="F113"/>
    <hyperlink r:id="rId337" ref="D114"/>
    <hyperlink r:id="rId338" ref="E114"/>
    <hyperlink r:id="rId339" ref="F114"/>
    <hyperlink r:id="rId340" ref="D115"/>
    <hyperlink r:id="rId341" ref="E115"/>
    <hyperlink r:id="rId342" ref="F115"/>
    <hyperlink r:id="rId343" ref="D116"/>
    <hyperlink r:id="rId344" ref="E116"/>
    <hyperlink r:id="rId345" ref="F116"/>
    <hyperlink r:id="rId346" ref="D117"/>
    <hyperlink r:id="rId347" ref="E117"/>
    <hyperlink r:id="rId348" ref="F117"/>
    <hyperlink r:id="rId349" ref="D118"/>
    <hyperlink r:id="rId350" ref="E118"/>
    <hyperlink r:id="rId351" ref="F118"/>
    <hyperlink r:id="rId352" ref="D119"/>
    <hyperlink r:id="rId353" ref="E119"/>
    <hyperlink r:id="rId354" ref="F119"/>
    <hyperlink r:id="rId355" ref="D120"/>
    <hyperlink r:id="rId356" ref="E120"/>
    <hyperlink r:id="rId357" ref="F120"/>
    <hyperlink r:id="rId358" ref="D121"/>
    <hyperlink r:id="rId359" ref="E121"/>
    <hyperlink r:id="rId360" ref="F121"/>
    <hyperlink r:id="rId361" ref="D122"/>
    <hyperlink r:id="rId362" ref="E122"/>
    <hyperlink r:id="rId363" ref="F122"/>
    <hyperlink r:id="rId364" ref="D123"/>
    <hyperlink r:id="rId365" ref="E123"/>
    <hyperlink r:id="rId366" ref="F123"/>
    <hyperlink r:id="rId367" ref="D124"/>
    <hyperlink r:id="rId368" ref="E124"/>
    <hyperlink r:id="rId369" ref="F124"/>
    <hyperlink r:id="rId370" ref="D125"/>
    <hyperlink r:id="rId371" ref="E125"/>
    <hyperlink r:id="rId372" ref="F125"/>
    <hyperlink r:id="rId373" ref="D126"/>
    <hyperlink r:id="rId374" ref="E126"/>
    <hyperlink r:id="rId375" ref="F126"/>
    <hyperlink r:id="rId376" ref="D127"/>
    <hyperlink r:id="rId377" ref="E127"/>
    <hyperlink r:id="rId378" ref="F127"/>
    <hyperlink r:id="rId379" ref="D128"/>
    <hyperlink r:id="rId380" ref="E128"/>
    <hyperlink r:id="rId381" ref="F128"/>
    <hyperlink r:id="rId382" ref="D129"/>
    <hyperlink r:id="rId383" ref="E129"/>
    <hyperlink r:id="rId384" ref="F129"/>
    <hyperlink r:id="rId385" ref="D130"/>
    <hyperlink r:id="rId386" ref="E130"/>
    <hyperlink r:id="rId387" ref="F130"/>
    <hyperlink r:id="rId388" ref="D131"/>
    <hyperlink r:id="rId389" ref="E131"/>
    <hyperlink r:id="rId390" ref="F131"/>
    <hyperlink r:id="rId391" ref="D132"/>
    <hyperlink r:id="rId392" ref="E132"/>
    <hyperlink r:id="rId393" ref="F132"/>
    <hyperlink r:id="rId394" ref="D133"/>
    <hyperlink r:id="rId395" ref="E133"/>
    <hyperlink r:id="rId396" ref="F133"/>
    <hyperlink r:id="rId397" ref="D134"/>
    <hyperlink r:id="rId398" ref="E134"/>
    <hyperlink r:id="rId399" ref="F134"/>
    <hyperlink r:id="rId400" ref="D135"/>
    <hyperlink r:id="rId401" ref="E135"/>
    <hyperlink r:id="rId402" ref="F135"/>
    <hyperlink r:id="rId403" ref="D136"/>
    <hyperlink r:id="rId404" ref="E136"/>
    <hyperlink r:id="rId405" ref="F136"/>
    <hyperlink r:id="rId406" ref="D137"/>
    <hyperlink r:id="rId407" ref="E137"/>
    <hyperlink r:id="rId408" ref="F137"/>
    <hyperlink r:id="rId409" ref="D138"/>
    <hyperlink r:id="rId410" ref="E138"/>
    <hyperlink r:id="rId411" ref="F138"/>
    <hyperlink r:id="rId412" ref="D139"/>
    <hyperlink r:id="rId413" ref="E139"/>
    <hyperlink r:id="rId414" ref="F139"/>
    <hyperlink r:id="rId415" ref="D140"/>
    <hyperlink r:id="rId416" ref="E140"/>
    <hyperlink r:id="rId417" ref="F140"/>
    <hyperlink r:id="rId418" ref="D141"/>
    <hyperlink r:id="rId419" ref="E141"/>
    <hyperlink r:id="rId420" ref="F141"/>
    <hyperlink r:id="rId421" ref="D142"/>
    <hyperlink r:id="rId422" ref="E142"/>
    <hyperlink r:id="rId423" ref="F142"/>
    <hyperlink r:id="rId424" ref="D143"/>
    <hyperlink r:id="rId425" ref="E143"/>
    <hyperlink r:id="rId426" ref="F143"/>
    <hyperlink r:id="rId427" ref="D144"/>
    <hyperlink r:id="rId428" ref="E144"/>
    <hyperlink r:id="rId429" ref="F144"/>
    <hyperlink r:id="rId430" ref="D145"/>
    <hyperlink r:id="rId431" ref="E145"/>
    <hyperlink r:id="rId432" ref="F145"/>
    <hyperlink r:id="rId433" ref="D146"/>
    <hyperlink r:id="rId434" ref="E146"/>
    <hyperlink r:id="rId435" ref="F146"/>
    <hyperlink r:id="rId436" ref="D147"/>
    <hyperlink r:id="rId437" ref="E147"/>
    <hyperlink r:id="rId438" ref="F147"/>
    <hyperlink r:id="rId439" ref="D148"/>
    <hyperlink r:id="rId440" ref="E148"/>
    <hyperlink r:id="rId441" ref="F148"/>
    <hyperlink r:id="rId442" ref="D149"/>
    <hyperlink r:id="rId443" ref="E149"/>
    <hyperlink r:id="rId444" ref="F149"/>
    <hyperlink r:id="rId445" ref="D150"/>
    <hyperlink r:id="rId446" ref="E150"/>
    <hyperlink r:id="rId447" ref="F150"/>
    <hyperlink r:id="rId448" ref="D151"/>
    <hyperlink r:id="rId449" ref="E151"/>
    <hyperlink r:id="rId450" ref="F151"/>
    <hyperlink r:id="rId451" ref="D152"/>
    <hyperlink r:id="rId452" ref="E152"/>
    <hyperlink r:id="rId453" ref="F152"/>
    <hyperlink r:id="rId454" ref="D153"/>
    <hyperlink r:id="rId455" ref="E153"/>
    <hyperlink r:id="rId456" ref="F153"/>
    <hyperlink r:id="rId457" ref="D154"/>
    <hyperlink r:id="rId458" ref="E154"/>
    <hyperlink r:id="rId459" ref="F154"/>
    <hyperlink r:id="rId460" ref="D155"/>
    <hyperlink r:id="rId461" ref="E155"/>
    <hyperlink r:id="rId462" ref="F155"/>
    <hyperlink r:id="rId463" ref="D156"/>
    <hyperlink r:id="rId464" ref="E156"/>
    <hyperlink r:id="rId465" ref="F156"/>
    <hyperlink r:id="rId466" ref="D157"/>
    <hyperlink r:id="rId467" ref="E157"/>
    <hyperlink r:id="rId468" ref="F157"/>
    <hyperlink r:id="rId469" ref="D158"/>
    <hyperlink r:id="rId470" ref="E158"/>
    <hyperlink r:id="rId471" ref="F158"/>
    <hyperlink r:id="rId472" ref="D159"/>
    <hyperlink r:id="rId473" ref="E159"/>
    <hyperlink r:id="rId474" ref="F159"/>
    <hyperlink r:id="rId475" ref="D160"/>
    <hyperlink r:id="rId476" ref="E160"/>
    <hyperlink r:id="rId477" ref="F160"/>
    <hyperlink r:id="rId478" ref="D161"/>
    <hyperlink r:id="rId479" ref="E161"/>
    <hyperlink r:id="rId480" ref="F161"/>
    <hyperlink r:id="rId481" ref="D162"/>
    <hyperlink r:id="rId482" ref="E162"/>
    <hyperlink r:id="rId483" ref="F162"/>
    <hyperlink r:id="rId484" ref="D163"/>
    <hyperlink r:id="rId485" ref="E163"/>
    <hyperlink r:id="rId486" ref="F163"/>
    <hyperlink r:id="rId487" ref="D164"/>
    <hyperlink r:id="rId488" ref="E164"/>
    <hyperlink r:id="rId489" ref="F164"/>
    <hyperlink r:id="rId490" ref="D165"/>
    <hyperlink r:id="rId491" ref="E165"/>
    <hyperlink r:id="rId492" ref="F165"/>
    <hyperlink r:id="rId493" ref="D166"/>
    <hyperlink r:id="rId494" ref="E166"/>
    <hyperlink r:id="rId495" ref="F166"/>
    <hyperlink r:id="rId496" ref="D167"/>
    <hyperlink r:id="rId497" ref="E167"/>
    <hyperlink r:id="rId498" ref="F167"/>
    <hyperlink r:id="rId499" ref="D168"/>
    <hyperlink r:id="rId500" ref="E168"/>
    <hyperlink r:id="rId501" ref="F168"/>
    <hyperlink r:id="rId502" ref="D169"/>
    <hyperlink r:id="rId503" ref="E169"/>
    <hyperlink r:id="rId504" ref="F169"/>
    <hyperlink r:id="rId505" ref="D170"/>
    <hyperlink r:id="rId506" ref="E170"/>
    <hyperlink r:id="rId507" ref="F170"/>
    <hyperlink r:id="rId508" ref="D171"/>
    <hyperlink r:id="rId509" ref="E171"/>
    <hyperlink r:id="rId510" ref="F171"/>
    <hyperlink r:id="rId511" ref="D172"/>
    <hyperlink r:id="rId512" ref="E172"/>
    <hyperlink r:id="rId513" ref="F172"/>
    <hyperlink r:id="rId514" ref="D173"/>
    <hyperlink r:id="rId515" ref="E173"/>
    <hyperlink r:id="rId516" ref="F173"/>
    <hyperlink r:id="rId517" ref="D174"/>
    <hyperlink r:id="rId518" ref="E174"/>
    <hyperlink r:id="rId519" ref="F174"/>
    <hyperlink r:id="rId520" ref="D175"/>
    <hyperlink r:id="rId521" ref="E175"/>
    <hyperlink r:id="rId522" ref="F175"/>
    <hyperlink r:id="rId523" ref="D176"/>
    <hyperlink r:id="rId524" ref="E176"/>
    <hyperlink r:id="rId525" ref="F176"/>
    <hyperlink r:id="rId526" ref="D177"/>
    <hyperlink r:id="rId527" ref="E177"/>
    <hyperlink r:id="rId528" ref="F177"/>
    <hyperlink r:id="rId529" ref="D178"/>
    <hyperlink r:id="rId530" ref="E178"/>
    <hyperlink r:id="rId531" ref="F178"/>
    <hyperlink r:id="rId532" ref="D179"/>
    <hyperlink r:id="rId533" ref="E179"/>
    <hyperlink r:id="rId534" ref="F179"/>
    <hyperlink r:id="rId535" ref="D180"/>
    <hyperlink r:id="rId536" ref="E180"/>
    <hyperlink r:id="rId537" ref="F180"/>
    <hyperlink r:id="rId538" ref="D181"/>
    <hyperlink r:id="rId539" ref="E181"/>
    <hyperlink r:id="rId540" ref="F181"/>
    <hyperlink r:id="rId541" ref="D182"/>
    <hyperlink r:id="rId542" ref="E182"/>
    <hyperlink r:id="rId543" ref="F182"/>
    <hyperlink r:id="rId544" ref="D183"/>
    <hyperlink r:id="rId545" ref="E183"/>
    <hyperlink r:id="rId546" ref="F183"/>
    <hyperlink r:id="rId547" ref="D184"/>
    <hyperlink r:id="rId548" ref="E184"/>
    <hyperlink r:id="rId549" ref="F184"/>
    <hyperlink r:id="rId550" ref="D185"/>
    <hyperlink r:id="rId551" ref="E185"/>
    <hyperlink r:id="rId552" ref="F185"/>
    <hyperlink r:id="rId553" ref="D186"/>
    <hyperlink r:id="rId554" ref="E186"/>
    <hyperlink r:id="rId555" ref="F186"/>
    <hyperlink r:id="rId556" ref="D187"/>
    <hyperlink r:id="rId557" ref="E187"/>
    <hyperlink r:id="rId558" ref="F187"/>
    <hyperlink r:id="rId559" ref="D188"/>
    <hyperlink r:id="rId560" ref="E188"/>
    <hyperlink r:id="rId561" ref="F188"/>
    <hyperlink r:id="rId562" ref="D189"/>
    <hyperlink r:id="rId563" ref="E189"/>
    <hyperlink r:id="rId564" ref="F189"/>
    <hyperlink r:id="rId565" ref="D190"/>
    <hyperlink r:id="rId566" ref="E190"/>
    <hyperlink r:id="rId567" ref="F190"/>
    <hyperlink r:id="rId568" ref="D191"/>
    <hyperlink r:id="rId569" ref="E191"/>
    <hyperlink r:id="rId570" ref="F191"/>
    <hyperlink r:id="rId571" ref="D192"/>
    <hyperlink r:id="rId572" ref="E192"/>
    <hyperlink r:id="rId573" ref="F192"/>
    <hyperlink r:id="rId574" ref="D193"/>
    <hyperlink r:id="rId575" ref="E193"/>
    <hyperlink r:id="rId576" ref="F193"/>
    <hyperlink r:id="rId577" ref="D194"/>
    <hyperlink r:id="rId578" ref="E194"/>
    <hyperlink r:id="rId579" ref="F194"/>
    <hyperlink r:id="rId580" ref="D195"/>
    <hyperlink r:id="rId581" ref="E195"/>
    <hyperlink r:id="rId582" ref="F195"/>
    <hyperlink r:id="rId583" ref="D196"/>
    <hyperlink r:id="rId584" ref="E196"/>
    <hyperlink r:id="rId585" ref="F196"/>
    <hyperlink r:id="rId586" ref="D197"/>
    <hyperlink r:id="rId587" ref="E197"/>
    <hyperlink r:id="rId588" ref="F197"/>
    <hyperlink r:id="rId589" ref="D198"/>
    <hyperlink r:id="rId590" ref="E198"/>
    <hyperlink r:id="rId591" ref="F198"/>
    <hyperlink r:id="rId592" ref="D199"/>
    <hyperlink r:id="rId593" ref="E199"/>
    <hyperlink r:id="rId594" ref="F199"/>
    <hyperlink r:id="rId595" ref="D200"/>
    <hyperlink r:id="rId596" ref="E200"/>
    <hyperlink r:id="rId597" ref="F200"/>
    <hyperlink r:id="rId598" ref="D201"/>
    <hyperlink r:id="rId599" ref="E201"/>
    <hyperlink r:id="rId600" ref="F201"/>
    <hyperlink r:id="rId601" ref="D202"/>
    <hyperlink r:id="rId602" ref="E202"/>
    <hyperlink r:id="rId603" ref="F202"/>
    <hyperlink r:id="rId604" ref="D203"/>
    <hyperlink r:id="rId605" ref="E203"/>
    <hyperlink r:id="rId606" ref="F203"/>
    <hyperlink r:id="rId607" ref="D204"/>
    <hyperlink r:id="rId608" ref="E204"/>
    <hyperlink r:id="rId609" ref="F204"/>
    <hyperlink r:id="rId610" ref="D205"/>
    <hyperlink r:id="rId611" ref="E205"/>
    <hyperlink r:id="rId612" ref="F205"/>
    <hyperlink r:id="rId613" ref="D206"/>
    <hyperlink r:id="rId614" ref="E206"/>
    <hyperlink r:id="rId615" ref="F206"/>
    <hyperlink r:id="rId616" ref="D207"/>
    <hyperlink r:id="rId617" ref="E207"/>
    <hyperlink r:id="rId618" ref="F207"/>
    <hyperlink r:id="rId619" ref="D208"/>
    <hyperlink r:id="rId620" ref="E208"/>
    <hyperlink r:id="rId621" ref="F208"/>
    <hyperlink r:id="rId622" ref="D209"/>
    <hyperlink r:id="rId623" ref="E209"/>
    <hyperlink r:id="rId624" ref="F209"/>
    <hyperlink r:id="rId625" ref="D210"/>
    <hyperlink r:id="rId626" ref="E210"/>
    <hyperlink r:id="rId627" ref="F210"/>
    <hyperlink r:id="rId628" ref="D211"/>
    <hyperlink r:id="rId629" ref="E211"/>
    <hyperlink r:id="rId630" ref="F211"/>
    <hyperlink r:id="rId631" ref="D212"/>
    <hyperlink r:id="rId632" ref="E212"/>
    <hyperlink r:id="rId633" ref="F212"/>
    <hyperlink r:id="rId634" ref="D213"/>
    <hyperlink r:id="rId635" ref="E213"/>
    <hyperlink r:id="rId636" ref="F213"/>
    <hyperlink r:id="rId637" ref="D214"/>
    <hyperlink r:id="rId638" ref="E214"/>
    <hyperlink r:id="rId639" ref="F214"/>
    <hyperlink r:id="rId640" ref="D215"/>
    <hyperlink r:id="rId641" ref="E215"/>
    <hyperlink r:id="rId642" ref="F215"/>
    <hyperlink r:id="rId643" ref="D216"/>
    <hyperlink r:id="rId644" ref="E216"/>
    <hyperlink r:id="rId645" ref="F216"/>
    <hyperlink r:id="rId646" ref="D217"/>
    <hyperlink r:id="rId647" ref="E217"/>
    <hyperlink r:id="rId648" ref="F217"/>
    <hyperlink r:id="rId649" ref="D218"/>
    <hyperlink r:id="rId650" ref="E218"/>
    <hyperlink r:id="rId651" ref="F218"/>
    <hyperlink r:id="rId652" ref="D219"/>
    <hyperlink r:id="rId653" ref="E219"/>
    <hyperlink r:id="rId654" ref="F219"/>
    <hyperlink r:id="rId655" ref="D220"/>
    <hyperlink r:id="rId656" ref="E220"/>
    <hyperlink r:id="rId657" ref="F220"/>
    <hyperlink r:id="rId658" ref="D221"/>
    <hyperlink r:id="rId659" ref="E221"/>
    <hyperlink r:id="rId660" ref="F221"/>
    <hyperlink r:id="rId661" ref="D222"/>
    <hyperlink r:id="rId662" ref="E222"/>
    <hyperlink r:id="rId663" ref="F222"/>
    <hyperlink r:id="rId664" ref="D223"/>
    <hyperlink r:id="rId665" ref="E223"/>
    <hyperlink r:id="rId666" ref="F223"/>
    <hyperlink r:id="rId667" ref="D224"/>
    <hyperlink r:id="rId668" ref="E224"/>
    <hyperlink r:id="rId669" ref="F224"/>
    <hyperlink r:id="rId670" ref="D225"/>
    <hyperlink r:id="rId671" ref="E225"/>
    <hyperlink r:id="rId672" ref="F225"/>
    <hyperlink r:id="rId673" ref="D226"/>
    <hyperlink r:id="rId674" ref="E226"/>
    <hyperlink r:id="rId675" ref="F226"/>
    <hyperlink r:id="rId676" ref="D227"/>
    <hyperlink r:id="rId677" ref="E227"/>
    <hyperlink r:id="rId678" ref="F227"/>
    <hyperlink r:id="rId679" ref="D228"/>
    <hyperlink r:id="rId680" ref="E228"/>
    <hyperlink r:id="rId681" ref="F228"/>
    <hyperlink r:id="rId682" ref="D229"/>
    <hyperlink r:id="rId683" ref="E229"/>
    <hyperlink r:id="rId684" ref="F229"/>
    <hyperlink r:id="rId685" ref="D230"/>
    <hyperlink r:id="rId686" ref="E230"/>
    <hyperlink r:id="rId687" ref="F230"/>
    <hyperlink r:id="rId688" ref="D231"/>
    <hyperlink r:id="rId689" ref="E231"/>
    <hyperlink r:id="rId690" ref="F231"/>
    <hyperlink r:id="rId691" ref="D232"/>
    <hyperlink r:id="rId692" ref="E232"/>
    <hyperlink r:id="rId693" ref="F232"/>
    <hyperlink r:id="rId694" ref="D233"/>
    <hyperlink r:id="rId695" ref="E233"/>
    <hyperlink r:id="rId696" ref="F233"/>
    <hyperlink r:id="rId697" ref="D234"/>
    <hyperlink r:id="rId698" ref="E234"/>
    <hyperlink r:id="rId699" ref="F234"/>
    <hyperlink r:id="rId700" ref="D235"/>
    <hyperlink r:id="rId701" ref="E235"/>
    <hyperlink r:id="rId702" ref="F235"/>
    <hyperlink r:id="rId703" ref="D236"/>
    <hyperlink r:id="rId704" ref="E236"/>
    <hyperlink r:id="rId705" ref="F236"/>
    <hyperlink r:id="rId706" ref="D237"/>
    <hyperlink r:id="rId707" ref="E237"/>
    <hyperlink r:id="rId708" ref="F237"/>
    <hyperlink r:id="rId709" ref="D238"/>
    <hyperlink r:id="rId710" ref="E238"/>
    <hyperlink r:id="rId711" ref="F238"/>
    <hyperlink r:id="rId712" ref="D239"/>
    <hyperlink r:id="rId713" ref="E239"/>
    <hyperlink r:id="rId714" ref="F239"/>
    <hyperlink r:id="rId715" ref="D240"/>
    <hyperlink r:id="rId716" ref="E240"/>
    <hyperlink r:id="rId717" ref="F240"/>
    <hyperlink r:id="rId718" ref="D241"/>
    <hyperlink r:id="rId719" ref="E241"/>
    <hyperlink r:id="rId720" ref="F241"/>
    <hyperlink r:id="rId721" ref="D242"/>
    <hyperlink r:id="rId722" ref="E242"/>
    <hyperlink r:id="rId723" ref="F242"/>
    <hyperlink r:id="rId724" ref="D243"/>
    <hyperlink r:id="rId725" ref="E243"/>
    <hyperlink r:id="rId726" ref="F243"/>
    <hyperlink r:id="rId727" ref="D244"/>
    <hyperlink r:id="rId728" ref="E244"/>
    <hyperlink r:id="rId729" ref="F244"/>
    <hyperlink r:id="rId730" ref="D245"/>
    <hyperlink r:id="rId731" ref="E245"/>
    <hyperlink r:id="rId732" ref="F245"/>
    <hyperlink r:id="rId733" ref="D246"/>
    <hyperlink r:id="rId734" ref="E246"/>
    <hyperlink r:id="rId735" ref="F246"/>
    <hyperlink r:id="rId736" ref="D247"/>
    <hyperlink r:id="rId737" ref="E247"/>
    <hyperlink r:id="rId738" ref="F247"/>
    <hyperlink r:id="rId739" ref="D248"/>
    <hyperlink r:id="rId740" ref="E248"/>
    <hyperlink r:id="rId741" ref="F248"/>
    <hyperlink r:id="rId742" ref="D249"/>
    <hyperlink r:id="rId743" ref="E249"/>
    <hyperlink r:id="rId744" ref="F249"/>
    <hyperlink r:id="rId745" ref="D250"/>
    <hyperlink r:id="rId746" ref="E250"/>
    <hyperlink r:id="rId747" ref="F250"/>
    <hyperlink r:id="rId748" ref="D251"/>
    <hyperlink r:id="rId749" ref="E251"/>
    <hyperlink r:id="rId750" ref="F251"/>
    <hyperlink r:id="rId751" ref="D252"/>
    <hyperlink r:id="rId752" ref="E252"/>
    <hyperlink r:id="rId753" ref="F252"/>
    <hyperlink r:id="rId754" ref="D253"/>
    <hyperlink r:id="rId755" ref="E253"/>
    <hyperlink r:id="rId756" ref="F253"/>
    <hyperlink r:id="rId757" ref="D254"/>
    <hyperlink r:id="rId758" ref="E254"/>
    <hyperlink r:id="rId759" ref="F254"/>
    <hyperlink r:id="rId760" ref="D255"/>
    <hyperlink r:id="rId761" ref="E255"/>
    <hyperlink r:id="rId762" ref="F255"/>
    <hyperlink r:id="rId763" ref="D256"/>
    <hyperlink r:id="rId764" ref="E256"/>
    <hyperlink r:id="rId765" ref="F256"/>
    <hyperlink r:id="rId766" ref="D257"/>
    <hyperlink r:id="rId767" ref="E257"/>
    <hyperlink r:id="rId768" ref="F257"/>
    <hyperlink r:id="rId769" ref="D258"/>
    <hyperlink r:id="rId770" ref="E258"/>
    <hyperlink r:id="rId771" ref="F258"/>
    <hyperlink r:id="rId772" ref="D259"/>
    <hyperlink r:id="rId773" ref="E259"/>
    <hyperlink r:id="rId774" ref="F259"/>
    <hyperlink r:id="rId775" ref="D260"/>
    <hyperlink r:id="rId776" ref="E260"/>
    <hyperlink r:id="rId777" ref="F260"/>
    <hyperlink r:id="rId778" ref="D261"/>
    <hyperlink r:id="rId779" ref="E261"/>
    <hyperlink r:id="rId780" ref="F261"/>
    <hyperlink r:id="rId781" ref="D262"/>
    <hyperlink r:id="rId782" ref="E262"/>
    <hyperlink r:id="rId783" ref="F262"/>
    <hyperlink r:id="rId784" ref="D263"/>
    <hyperlink r:id="rId785" ref="E263"/>
    <hyperlink r:id="rId786" ref="F263"/>
    <hyperlink r:id="rId787" ref="D264"/>
    <hyperlink r:id="rId788" ref="E264"/>
    <hyperlink r:id="rId789" ref="F264"/>
    <hyperlink r:id="rId790" ref="D265"/>
    <hyperlink r:id="rId791" ref="E265"/>
    <hyperlink r:id="rId792" ref="F265"/>
    <hyperlink r:id="rId793" ref="D266"/>
    <hyperlink r:id="rId794" ref="E266"/>
    <hyperlink r:id="rId795" ref="F266"/>
    <hyperlink r:id="rId796" ref="D267"/>
    <hyperlink r:id="rId797" ref="E267"/>
    <hyperlink r:id="rId798" ref="F267"/>
    <hyperlink r:id="rId799" ref="D268"/>
    <hyperlink r:id="rId800" ref="E268"/>
    <hyperlink r:id="rId801" ref="F268"/>
    <hyperlink r:id="rId802" ref="D269"/>
    <hyperlink r:id="rId803" ref="E269"/>
    <hyperlink r:id="rId804" ref="F269"/>
    <hyperlink r:id="rId805" ref="D270"/>
    <hyperlink r:id="rId806" ref="E270"/>
    <hyperlink r:id="rId807" ref="F270"/>
    <hyperlink r:id="rId808" ref="D271"/>
    <hyperlink r:id="rId809" ref="E271"/>
    <hyperlink r:id="rId810" ref="F271"/>
    <hyperlink r:id="rId811" ref="D272"/>
    <hyperlink r:id="rId812" ref="E272"/>
    <hyperlink r:id="rId813" ref="F272"/>
    <hyperlink r:id="rId814" ref="D273"/>
    <hyperlink r:id="rId815" ref="E273"/>
    <hyperlink r:id="rId816" ref="F273"/>
    <hyperlink r:id="rId817" ref="D274"/>
    <hyperlink r:id="rId818" ref="E274"/>
    <hyperlink r:id="rId819" ref="F274"/>
    <hyperlink r:id="rId820" ref="D275"/>
    <hyperlink r:id="rId821" ref="E275"/>
    <hyperlink r:id="rId822" ref="F275"/>
    <hyperlink r:id="rId823" ref="D276"/>
    <hyperlink r:id="rId824" ref="E276"/>
    <hyperlink r:id="rId825" ref="F276"/>
    <hyperlink r:id="rId826" ref="D277"/>
    <hyperlink r:id="rId827" ref="E277"/>
    <hyperlink r:id="rId828" ref="F277"/>
    <hyperlink r:id="rId829" ref="D278"/>
    <hyperlink r:id="rId830" ref="E278"/>
    <hyperlink r:id="rId831" ref="F278"/>
    <hyperlink r:id="rId832" ref="D279"/>
    <hyperlink r:id="rId833" ref="E279"/>
    <hyperlink r:id="rId834" ref="F279"/>
    <hyperlink r:id="rId835" ref="D280"/>
    <hyperlink r:id="rId836" ref="E280"/>
    <hyperlink r:id="rId837" ref="F280"/>
    <hyperlink r:id="rId838" ref="D281"/>
    <hyperlink r:id="rId839" ref="E281"/>
    <hyperlink r:id="rId840" ref="F281"/>
    <hyperlink r:id="rId841" ref="D282"/>
    <hyperlink r:id="rId842" ref="E282"/>
    <hyperlink r:id="rId843" ref="F282"/>
    <hyperlink r:id="rId844" ref="D283"/>
    <hyperlink r:id="rId845" ref="E283"/>
    <hyperlink r:id="rId846" ref="F283"/>
    <hyperlink r:id="rId847" ref="D284"/>
    <hyperlink r:id="rId848" ref="E284"/>
    <hyperlink r:id="rId849" ref="F284"/>
    <hyperlink r:id="rId850" ref="D285"/>
    <hyperlink r:id="rId851" ref="E285"/>
    <hyperlink r:id="rId852" ref="F285"/>
    <hyperlink r:id="rId853" ref="D286"/>
    <hyperlink r:id="rId854" ref="E286"/>
    <hyperlink r:id="rId855" ref="F286"/>
    <hyperlink r:id="rId856" ref="D287"/>
    <hyperlink r:id="rId857" ref="E287"/>
    <hyperlink r:id="rId858" ref="F287"/>
    <hyperlink r:id="rId859" ref="D288"/>
    <hyperlink r:id="rId860" ref="E288"/>
    <hyperlink r:id="rId861" ref="F288"/>
    <hyperlink r:id="rId862" ref="D289"/>
    <hyperlink r:id="rId863" ref="E289"/>
    <hyperlink r:id="rId864" ref="F289"/>
    <hyperlink r:id="rId865" ref="D290"/>
    <hyperlink r:id="rId866" ref="E290"/>
    <hyperlink r:id="rId867" ref="F290"/>
    <hyperlink r:id="rId868" ref="D291"/>
    <hyperlink r:id="rId869" ref="E291"/>
    <hyperlink r:id="rId870" ref="F291"/>
    <hyperlink r:id="rId871" ref="D292"/>
    <hyperlink r:id="rId872" ref="E292"/>
    <hyperlink r:id="rId873" ref="F292"/>
    <hyperlink r:id="rId874" ref="D293"/>
    <hyperlink r:id="rId875" ref="E293"/>
    <hyperlink r:id="rId876" ref="F293"/>
    <hyperlink r:id="rId877" ref="D294"/>
    <hyperlink r:id="rId878" ref="E294"/>
    <hyperlink r:id="rId879" ref="F294"/>
    <hyperlink r:id="rId880" ref="D295"/>
    <hyperlink r:id="rId881" ref="E295"/>
    <hyperlink r:id="rId882" ref="F295"/>
    <hyperlink r:id="rId883" ref="D296"/>
    <hyperlink r:id="rId884" ref="E296"/>
    <hyperlink r:id="rId885" ref="F296"/>
    <hyperlink r:id="rId886" ref="D297"/>
    <hyperlink r:id="rId887" ref="E297"/>
    <hyperlink r:id="rId888" ref="F297"/>
    <hyperlink r:id="rId889" ref="D298"/>
    <hyperlink r:id="rId890" ref="E298"/>
    <hyperlink r:id="rId891" ref="F298"/>
    <hyperlink r:id="rId892" ref="D299"/>
    <hyperlink r:id="rId893" ref="E299"/>
    <hyperlink r:id="rId894" ref="F299"/>
    <hyperlink r:id="rId895" ref="D300"/>
    <hyperlink r:id="rId896" ref="E300"/>
    <hyperlink r:id="rId897" ref="F300"/>
    <hyperlink r:id="rId898" ref="D301"/>
    <hyperlink r:id="rId899" ref="E301"/>
    <hyperlink r:id="rId900" ref="F301"/>
    <hyperlink r:id="rId901" ref="D302"/>
    <hyperlink r:id="rId902" ref="E302"/>
    <hyperlink r:id="rId903" ref="F302"/>
    <hyperlink r:id="rId904" ref="D303"/>
    <hyperlink r:id="rId905" ref="E303"/>
    <hyperlink r:id="rId906" ref="F303"/>
    <hyperlink r:id="rId907" ref="D304"/>
    <hyperlink r:id="rId908" ref="E304"/>
    <hyperlink r:id="rId909" ref="F304"/>
    <hyperlink r:id="rId910" ref="D305"/>
    <hyperlink r:id="rId911" ref="E305"/>
    <hyperlink r:id="rId912" ref="F305"/>
    <hyperlink r:id="rId913" ref="D306"/>
    <hyperlink r:id="rId914" ref="E306"/>
    <hyperlink r:id="rId915" ref="F306"/>
    <hyperlink r:id="rId916" ref="D307"/>
    <hyperlink r:id="rId917" ref="E307"/>
    <hyperlink r:id="rId918" ref="F307"/>
    <hyperlink r:id="rId919" ref="D308"/>
    <hyperlink r:id="rId920" ref="E308"/>
    <hyperlink r:id="rId921" ref="F308"/>
    <hyperlink r:id="rId922" ref="D309"/>
    <hyperlink r:id="rId923" ref="E309"/>
    <hyperlink r:id="rId924" ref="F309"/>
    <hyperlink r:id="rId925" ref="D310"/>
    <hyperlink r:id="rId926" ref="E310"/>
    <hyperlink r:id="rId927" ref="F310"/>
    <hyperlink r:id="rId928" ref="D311"/>
    <hyperlink r:id="rId929" ref="E311"/>
    <hyperlink r:id="rId930" ref="F311"/>
    <hyperlink r:id="rId931" ref="D312"/>
    <hyperlink r:id="rId932" ref="E312"/>
    <hyperlink r:id="rId933" ref="F312"/>
    <hyperlink r:id="rId934" ref="D313"/>
    <hyperlink r:id="rId935" ref="E313"/>
    <hyperlink r:id="rId936" ref="F313"/>
    <hyperlink r:id="rId937" ref="D314"/>
    <hyperlink r:id="rId938" ref="E314"/>
    <hyperlink r:id="rId939" ref="F314"/>
    <hyperlink r:id="rId940" ref="D315"/>
    <hyperlink r:id="rId941" ref="E315"/>
    <hyperlink r:id="rId942" ref="F315"/>
    <hyperlink r:id="rId943" ref="D316"/>
    <hyperlink r:id="rId944" ref="E316"/>
    <hyperlink r:id="rId945" ref="F316"/>
    <hyperlink r:id="rId946" ref="D317"/>
    <hyperlink r:id="rId947" ref="E317"/>
    <hyperlink r:id="rId948" ref="F317"/>
    <hyperlink r:id="rId949" ref="D318"/>
    <hyperlink r:id="rId950" ref="E318"/>
    <hyperlink r:id="rId951" ref="F318"/>
    <hyperlink r:id="rId952" ref="D319"/>
    <hyperlink r:id="rId953" ref="E319"/>
    <hyperlink r:id="rId954" ref="F319"/>
    <hyperlink r:id="rId955" ref="D320"/>
    <hyperlink r:id="rId956" ref="E320"/>
    <hyperlink r:id="rId957" ref="F320"/>
    <hyperlink r:id="rId958" ref="D321"/>
    <hyperlink r:id="rId959" ref="E321"/>
    <hyperlink r:id="rId960" ref="F321"/>
    <hyperlink r:id="rId961" ref="D322"/>
    <hyperlink r:id="rId962" ref="E322"/>
    <hyperlink r:id="rId963" ref="F322"/>
    <hyperlink r:id="rId964" ref="D323"/>
    <hyperlink r:id="rId965" ref="E323"/>
    <hyperlink r:id="rId966" ref="F323"/>
    <hyperlink r:id="rId967" ref="D324"/>
    <hyperlink r:id="rId968" ref="E324"/>
    <hyperlink r:id="rId969" ref="F324"/>
    <hyperlink r:id="rId970" ref="D325"/>
    <hyperlink r:id="rId971" ref="E325"/>
    <hyperlink r:id="rId972" ref="F325"/>
    <hyperlink r:id="rId973" ref="D326"/>
    <hyperlink r:id="rId974" ref="E326"/>
    <hyperlink r:id="rId975" ref="F326"/>
    <hyperlink r:id="rId976" ref="D327"/>
    <hyperlink r:id="rId977" ref="E327"/>
    <hyperlink r:id="rId978" ref="F327"/>
    <hyperlink r:id="rId979" ref="D328"/>
    <hyperlink r:id="rId980" ref="E328"/>
    <hyperlink r:id="rId981" ref="F328"/>
    <hyperlink r:id="rId982" ref="D329"/>
    <hyperlink r:id="rId983" ref="E329"/>
    <hyperlink r:id="rId984" ref="F329"/>
    <hyperlink r:id="rId985" ref="D330"/>
    <hyperlink r:id="rId986" ref="E330"/>
    <hyperlink r:id="rId987" ref="F330"/>
    <hyperlink r:id="rId988" ref="D331"/>
    <hyperlink r:id="rId989" ref="E331"/>
    <hyperlink r:id="rId990" ref="F331"/>
    <hyperlink r:id="rId991" ref="D332"/>
    <hyperlink r:id="rId992" ref="E332"/>
    <hyperlink r:id="rId993" ref="F332"/>
    <hyperlink r:id="rId994" ref="D333"/>
    <hyperlink r:id="rId995" ref="E333"/>
    <hyperlink r:id="rId996" ref="F333"/>
    <hyperlink r:id="rId997" ref="D334"/>
    <hyperlink r:id="rId998" ref="E334"/>
    <hyperlink r:id="rId999" ref="F334"/>
    <hyperlink r:id="rId1000" ref="D335"/>
    <hyperlink r:id="rId1001" ref="E335"/>
    <hyperlink r:id="rId1002" ref="F335"/>
    <hyperlink r:id="rId1003" ref="D336"/>
    <hyperlink r:id="rId1004" ref="E336"/>
    <hyperlink r:id="rId1005" ref="F336"/>
    <hyperlink r:id="rId1006" ref="D337"/>
    <hyperlink r:id="rId1007" ref="E337"/>
    <hyperlink r:id="rId1008" ref="F337"/>
    <hyperlink r:id="rId1009" ref="D338"/>
    <hyperlink r:id="rId1010" ref="E338"/>
    <hyperlink r:id="rId1011" ref="F338"/>
    <hyperlink r:id="rId1012" ref="D339"/>
    <hyperlink r:id="rId1013" ref="E339"/>
    <hyperlink r:id="rId1014" ref="F339"/>
    <hyperlink r:id="rId1015" ref="D340"/>
    <hyperlink r:id="rId1016" ref="E340"/>
    <hyperlink r:id="rId1017" ref="F340"/>
    <hyperlink r:id="rId1018" ref="D341"/>
    <hyperlink r:id="rId1019" ref="E341"/>
    <hyperlink r:id="rId1020" ref="F341"/>
    <hyperlink r:id="rId1021" ref="D342"/>
    <hyperlink r:id="rId1022" ref="E342"/>
    <hyperlink r:id="rId1023" ref="F342"/>
    <hyperlink r:id="rId1024" ref="D343"/>
    <hyperlink r:id="rId1025" ref="E343"/>
    <hyperlink r:id="rId1026" ref="F343"/>
    <hyperlink r:id="rId1027" ref="D344"/>
    <hyperlink r:id="rId1028" ref="E344"/>
    <hyperlink r:id="rId1029" ref="F344"/>
    <hyperlink r:id="rId1030" ref="D345"/>
    <hyperlink r:id="rId1031" ref="E345"/>
    <hyperlink r:id="rId1032" ref="F345"/>
    <hyperlink r:id="rId1033" ref="D346"/>
    <hyperlink r:id="rId1034" ref="E346"/>
    <hyperlink r:id="rId1035" ref="F346"/>
    <hyperlink r:id="rId1036" ref="D347"/>
    <hyperlink r:id="rId1037" ref="E347"/>
    <hyperlink r:id="rId1038" ref="F347"/>
    <hyperlink r:id="rId1039" ref="D348"/>
    <hyperlink r:id="rId1040" ref="E348"/>
    <hyperlink r:id="rId1041" ref="F348"/>
    <hyperlink r:id="rId1042" ref="D349"/>
    <hyperlink r:id="rId1043" ref="E349"/>
    <hyperlink r:id="rId1044" ref="F349"/>
    <hyperlink r:id="rId1045" ref="D350"/>
    <hyperlink r:id="rId1046" ref="E350"/>
    <hyperlink r:id="rId1047" ref="F350"/>
    <hyperlink r:id="rId1048" ref="D351"/>
    <hyperlink r:id="rId1049" ref="E351"/>
    <hyperlink r:id="rId1050" ref="F351"/>
    <hyperlink r:id="rId1051" ref="D352"/>
    <hyperlink r:id="rId1052" ref="E352"/>
    <hyperlink r:id="rId1053" ref="F352"/>
    <hyperlink r:id="rId1054" ref="D353"/>
    <hyperlink r:id="rId1055" ref="E353"/>
    <hyperlink r:id="rId1056" ref="F353"/>
    <hyperlink r:id="rId1057" ref="D354"/>
    <hyperlink r:id="rId1058" ref="E354"/>
    <hyperlink r:id="rId1059" ref="F354"/>
    <hyperlink r:id="rId1060" ref="D355"/>
    <hyperlink r:id="rId1061" ref="E355"/>
    <hyperlink r:id="rId1062" ref="F355"/>
    <hyperlink r:id="rId1063" ref="D356"/>
    <hyperlink r:id="rId1064" ref="E356"/>
    <hyperlink r:id="rId1065" ref="F356"/>
    <hyperlink r:id="rId1066" ref="D357"/>
    <hyperlink r:id="rId1067" ref="F357"/>
    <hyperlink r:id="rId1068" ref="D358"/>
    <hyperlink r:id="rId1069" ref="E358"/>
    <hyperlink r:id="rId1070" ref="F358"/>
    <hyperlink r:id="rId1071" ref="D359"/>
    <hyperlink r:id="rId1072" ref="E359"/>
    <hyperlink r:id="rId1073" ref="F359"/>
    <hyperlink r:id="rId1074" ref="D360"/>
    <hyperlink r:id="rId1075" ref="E360"/>
    <hyperlink r:id="rId1076" ref="F360"/>
    <hyperlink r:id="rId1077" ref="D361"/>
    <hyperlink r:id="rId1078" ref="E361"/>
    <hyperlink r:id="rId1079" ref="F361"/>
    <hyperlink r:id="rId1080" ref="D362"/>
    <hyperlink r:id="rId1081" ref="E362"/>
    <hyperlink r:id="rId1082" ref="F362"/>
    <hyperlink r:id="rId1083" ref="D363"/>
    <hyperlink r:id="rId1084" ref="E363"/>
    <hyperlink r:id="rId1085" ref="F363"/>
    <hyperlink r:id="rId1086" ref="D364"/>
    <hyperlink r:id="rId1087" ref="E364"/>
    <hyperlink r:id="rId1088" ref="F364"/>
    <hyperlink r:id="rId1089" ref="D365"/>
    <hyperlink r:id="rId1090" ref="F365"/>
    <hyperlink r:id="rId1091" ref="D366"/>
    <hyperlink r:id="rId1092" ref="E366"/>
    <hyperlink r:id="rId1093" ref="F366"/>
    <hyperlink r:id="rId1094" ref="D367"/>
    <hyperlink r:id="rId1095" ref="E367"/>
    <hyperlink r:id="rId1096" ref="F367"/>
    <hyperlink r:id="rId1097" ref="D368"/>
    <hyperlink r:id="rId1098" ref="E368"/>
    <hyperlink r:id="rId1099" ref="F368"/>
    <hyperlink r:id="rId1100" ref="D369"/>
    <hyperlink r:id="rId1101" ref="E369"/>
    <hyperlink r:id="rId1102" ref="F369"/>
    <hyperlink r:id="rId1103" ref="D370"/>
    <hyperlink r:id="rId1104" ref="E370"/>
    <hyperlink r:id="rId1105" ref="F370"/>
    <hyperlink r:id="rId1106" ref="D371"/>
    <hyperlink r:id="rId1107" ref="E371"/>
    <hyperlink r:id="rId1108" ref="F371"/>
    <hyperlink r:id="rId1109" ref="D372"/>
    <hyperlink r:id="rId1110" ref="E372"/>
    <hyperlink r:id="rId1111" ref="F372"/>
    <hyperlink r:id="rId1112" ref="D373"/>
    <hyperlink r:id="rId1113" ref="E373"/>
    <hyperlink r:id="rId1114" ref="F373"/>
    <hyperlink r:id="rId1115" ref="D374"/>
    <hyperlink r:id="rId1116" ref="E374"/>
    <hyperlink r:id="rId1117" ref="F374"/>
    <hyperlink r:id="rId1118" ref="D375"/>
    <hyperlink r:id="rId1119" ref="E375"/>
    <hyperlink r:id="rId1120" ref="F375"/>
    <hyperlink r:id="rId1121" ref="D376"/>
    <hyperlink r:id="rId1122" ref="E376"/>
    <hyperlink r:id="rId1123" ref="F376"/>
    <hyperlink r:id="rId1124" ref="D377"/>
    <hyperlink r:id="rId1125" ref="E377"/>
    <hyperlink r:id="rId1126" ref="F377"/>
    <hyperlink r:id="rId1127" ref="D378"/>
    <hyperlink r:id="rId1128" ref="E378"/>
    <hyperlink r:id="rId1129" ref="F378"/>
    <hyperlink r:id="rId1130" ref="D379"/>
    <hyperlink r:id="rId1131" ref="E379"/>
    <hyperlink r:id="rId1132" ref="F379"/>
    <hyperlink r:id="rId1133" ref="D380"/>
    <hyperlink r:id="rId1134" ref="E380"/>
    <hyperlink r:id="rId1135" ref="F380"/>
    <hyperlink r:id="rId1136" ref="D381"/>
    <hyperlink r:id="rId1137" ref="E381"/>
    <hyperlink r:id="rId1138" ref="F381"/>
    <hyperlink r:id="rId1139" ref="D382"/>
    <hyperlink r:id="rId1140" ref="E382"/>
    <hyperlink r:id="rId1141" ref="F382"/>
    <hyperlink r:id="rId1142" ref="D383"/>
    <hyperlink r:id="rId1143" ref="E383"/>
    <hyperlink r:id="rId1144" ref="F383"/>
    <hyperlink r:id="rId1145" ref="D384"/>
    <hyperlink r:id="rId1146" ref="E384"/>
    <hyperlink r:id="rId1147" ref="F384"/>
    <hyperlink r:id="rId1148" ref="D385"/>
    <hyperlink r:id="rId1149" ref="E385"/>
    <hyperlink r:id="rId1150" ref="F385"/>
    <hyperlink r:id="rId1151" ref="D386"/>
    <hyperlink r:id="rId1152" ref="E386"/>
    <hyperlink r:id="rId1153" ref="F386"/>
    <hyperlink r:id="rId1154" ref="D387"/>
    <hyperlink r:id="rId1155" ref="E387"/>
    <hyperlink r:id="rId1156" ref="F387"/>
    <hyperlink r:id="rId1157" ref="D388"/>
    <hyperlink r:id="rId1158" ref="E388"/>
    <hyperlink r:id="rId1159" ref="F388"/>
    <hyperlink r:id="rId1160" ref="D389"/>
    <hyperlink r:id="rId1161" ref="E389"/>
    <hyperlink r:id="rId1162" ref="F389"/>
    <hyperlink r:id="rId1163" ref="D390"/>
    <hyperlink r:id="rId1164" ref="E390"/>
    <hyperlink r:id="rId1165" ref="F390"/>
    <hyperlink r:id="rId1166" ref="D391"/>
    <hyperlink r:id="rId1167" ref="E391"/>
    <hyperlink r:id="rId1168" ref="F391"/>
    <hyperlink r:id="rId1169" ref="D392"/>
    <hyperlink r:id="rId1170" ref="E392"/>
    <hyperlink r:id="rId1171" ref="F392"/>
    <hyperlink r:id="rId1172" ref="D393"/>
    <hyperlink r:id="rId1173" ref="E393"/>
    <hyperlink r:id="rId1174" ref="F393"/>
    <hyperlink r:id="rId1175" ref="D394"/>
    <hyperlink r:id="rId1176" ref="E394"/>
    <hyperlink r:id="rId1177" ref="F394"/>
    <hyperlink r:id="rId1178" ref="D395"/>
    <hyperlink r:id="rId1179" ref="E395"/>
    <hyperlink r:id="rId1180" ref="F395"/>
    <hyperlink r:id="rId1181" ref="D396"/>
    <hyperlink r:id="rId1182" ref="E396"/>
    <hyperlink r:id="rId1183" ref="F396"/>
    <hyperlink r:id="rId1184" ref="D397"/>
    <hyperlink r:id="rId1185" ref="E397"/>
    <hyperlink r:id="rId1186" ref="F397"/>
    <hyperlink r:id="rId1187" ref="D398"/>
    <hyperlink r:id="rId1188" ref="E398"/>
    <hyperlink r:id="rId1189" ref="F398"/>
    <hyperlink r:id="rId1190" ref="D399"/>
    <hyperlink r:id="rId1191" ref="E399"/>
    <hyperlink r:id="rId1192" ref="F399"/>
    <hyperlink r:id="rId1193" ref="D400"/>
    <hyperlink r:id="rId1194" ref="E400"/>
    <hyperlink r:id="rId1195" ref="F400"/>
    <hyperlink r:id="rId1196" ref="D401"/>
    <hyperlink r:id="rId1197" ref="E401"/>
    <hyperlink r:id="rId1198" ref="F401"/>
    <hyperlink r:id="rId1199" ref="D402"/>
    <hyperlink r:id="rId1200" ref="E402"/>
    <hyperlink r:id="rId1201" ref="F402"/>
    <hyperlink r:id="rId1202" ref="D403"/>
    <hyperlink r:id="rId1203" ref="E403"/>
    <hyperlink r:id="rId1204" ref="F403"/>
    <hyperlink r:id="rId1205" ref="D404"/>
    <hyperlink r:id="rId1206" ref="E404"/>
    <hyperlink r:id="rId1207" ref="F404"/>
    <hyperlink r:id="rId1208" ref="D405"/>
    <hyperlink r:id="rId1209" ref="E405"/>
    <hyperlink r:id="rId1210" ref="F405"/>
    <hyperlink r:id="rId1211" ref="D406"/>
    <hyperlink r:id="rId1212" ref="E406"/>
    <hyperlink r:id="rId1213" ref="F406"/>
    <hyperlink r:id="rId1214" ref="D407"/>
    <hyperlink r:id="rId1215" ref="E407"/>
    <hyperlink r:id="rId1216" ref="F407"/>
    <hyperlink r:id="rId1217" ref="D408"/>
    <hyperlink r:id="rId1218" ref="E408"/>
    <hyperlink r:id="rId1219" ref="F408"/>
    <hyperlink r:id="rId1220" ref="D409"/>
    <hyperlink r:id="rId1221" ref="E409"/>
    <hyperlink r:id="rId1222" ref="F409"/>
    <hyperlink r:id="rId1223" ref="D410"/>
    <hyperlink r:id="rId1224" ref="E410"/>
    <hyperlink r:id="rId1225" ref="F410"/>
    <hyperlink r:id="rId1226" ref="D411"/>
    <hyperlink r:id="rId1227" ref="E411"/>
    <hyperlink r:id="rId1228" ref="F411"/>
    <hyperlink r:id="rId1229" ref="D412"/>
    <hyperlink r:id="rId1230" ref="E412"/>
    <hyperlink r:id="rId1231" ref="F412"/>
    <hyperlink r:id="rId1232" ref="D413"/>
    <hyperlink r:id="rId1233" ref="E413"/>
    <hyperlink r:id="rId1234" ref="F413"/>
    <hyperlink r:id="rId1235" ref="D414"/>
    <hyperlink r:id="rId1236" ref="E414"/>
    <hyperlink r:id="rId1237" ref="F414"/>
    <hyperlink r:id="rId1238" ref="D415"/>
    <hyperlink r:id="rId1239" ref="E415"/>
    <hyperlink r:id="rId1240" ref="F415"/>
    <hyperlink r:id="rId1241" ref="D416"/>
    <hyperlink r:id="rId1242" ref="E416"/>
    <hyperlink r:id="rId1243" ref="F416"/>
    <hyperlink r:id="rId1244" ref="D417"/>
    <hyperlink r:id="rId1245" ref="E417"/>
    <hyperlink r:id="rId1246" ref="F417"/>
    <hyperlink r:id="rId1247" ref="D418"/>
    <hyperlink r:id="rId1248" ref="E418"/>
    <hyperlink r:id="rId1249" ref="F418"/>
    <hyperlink r:id="rId1250" ref="D419"/>
    <hyperlink r:id="rId1251" ref="E419"/>
    <hyperlink r:id="rId1252" ref="F419"/>
    <hyperlink r:id="rId1253" ref="D420"/>
    <hyperlink r:id="rId1254" ref="E420"/>
    <hyperlink r:id="rId1255" ref="F420"/>
    <hyperlink r:id="rId1256" ref="D421"/>
    <hyperlink r:id="rId1257" ref="E421"/>
    <hyperlink r:id="rId1258" ref="F421"/>
    <hyperlink r:id="rId1259" ref="D422"/>
    <hyperlink r:id="rId1260" ref="E422"/>
    <hyperlink r:id="rId1261" ref="F422"/>
    <hyperlink r:id="rId1262" ref="D423"/>
    <hyperlink r:id="rId1263" ref="E423"/>
    <hyperlink r:id="rId1264" ref="F423"/>
    <hyperlink r:id="rId1265" ref="D424"/>
    <hyperlink r:id="rId1266" ref="E424"/>
    <hyperlink r:id="rId1267" ref="F424"/>
    <hyperlink r:id="rId1268" ref="D425"/>
    <hyperlink r:id="rId1269" ref="E425"/>
    <hyperlink r:id="rId1270" ref="F425"/>
    <hyperlink r:id="rId1271" ref="D426"/>
    <hyperlink r:id="rId1272" ref="E426"/>
    <hyperlink r:id="rId1273" ref="F426"/>
    <hyperlink r:id="rId1274" ref="D427"/>
    <hyperlink r:id="rId1275" ref="E427"/>
    <hyperlink r:id="rId1276" ref="F427"/>
    <hyperlink r:id="rId1277" ref="D428"/>
    <hyperlink r:id="rId1278" ref="E428"/>
    <hyperlink r:id="rId1279" ref="F428"/>
    <hyperlink r:id="rId1280" ref="D429"/>
    <hyperlink r:id="rId1281" ref="E429"/>
    <hyperlink r:id="rId1282" ref="F429"/>
    <hyperlink r:id="rId1283" ref="D430"/>
    <hyperlink r:id="rId1284" ref="E430"/>
    <hyperlink r:id="rId1285" ref="F430"/>
    <hyperlink r:id="rId1286" ref="D431"/>
    <hyperlink r:id="rId1287" ref="E431"/>
    <hyperlink r:id="rId1288" ref="F431"/>
    <hyperlink r:id="rId1289" ref="D432"/>
    <hyperlink r:id="rId1290" ref="E432"/>
    <hyperlink r:id="rId1291" ref="F432"/>
    <hyperlink r:id="rId1292" ref="D433"/>
    <hyperlink r:id="rId1293" ref="E433"/>
    <hyperlink r:id="rId1294" ref="F433"/>
    <hyperlink r:id="rId1295" ref="D434"/>
    <hyperlink r:id="rId1296" ref="E434"/>
    <hyperlink r:id="rId1297" ref="F434"/>
    <hyperlink r:id="rId1298" ref="D435"/>
    <hyperlink r:id="rId1299" ref="E435"/>
    <hyperlink r:id="rId1300" ref="F435"/>
    <hyperlink r:id="rId1301" ref="D436"/>
    <hyperlink r:id="rId1302" ref="E436"/>
    <hyperlink r:id="rId1303" ref="F436"/>
    <hyperlink r:id="rId1304" ref="D437"/>
    <hyperlink r:id="rId1305" ref="E437"/>
    <hyperlink r:id="rId1306" ref="F437"/>
    <hyperlink r:id="rId1307" ref="D438"/>
    <hyperlink r:id="rId1308" ref="E438"/>
    <hyperlink r:id="rId1309" ref="F438"/>
    <hyperlink r:id="rId1310" ref="D439"/>
    <hyperlink r:id="rId1311" ref="E439"/>
    <hyperlink r:id="rId1312" ref="F439"/>
    <hyperlink r:id="rId1313" ref="D440"/>
    <hyperlink r:id="rId1314" ref="E440"/>
    <hyperlink r:id="rId1315" ref="F440"/>
    <hyperlink r:id="rId1316" ref="D441"/>
    <hyperlink r:id="rId1317" ref="E441"/>
    <hyperlink r:id="rId1318" ref="F441"/>
    <hyperlink r:id="rId1319" ref="D442"/>
    <hyperlink r:id="rId1320" ref="E442"/>
    <hyperlink r:id="rId1321" ref="F442"/>
    <hyperlink r:id="rId1322" ref="D443"/>
    <hyperlink r:id="rId1323" ref="E443"/>
    <hyperlink r:id="rId1324" ref="F443"/>
    <hyperlink r:id="rId1325" ref="D444"/>
    <hyperlink r:id="rId1326" ref="E444"/>
    <hyperlink r:id="rId1327" ref="F444"/>
    <hyperlink r:id="rId1328" ref="D445"/>
    <hyperlink r:id="rId1329" ref="E445"/>
    <hyperlink r:id="rId1330" ref="F445"/>
    <hyperlink r:id="rId1331" ref="D446"/>
    <hyperlink r:id="rId1332" ref="E446"/>
    <hyperlink r:id="rId1333" ref="F446"/>
    <hyperlink r:id="rId1334" ref="D447"/>
    <hyperlink r:id="rId1335" ref="E447"/>
    <hyperlink r:id="rId1336" ref="F447"/>
    <hyperlink r:id="rId1337" ref="D448"/>
    <hyperlink r:id="rId1338" ref="E448"/>
    <hyperlink r:id="rId1339" ref="F448"/>
    <hyperlink r:id="rId1340" ref="D449"/>
    <hyperlink r:id="rId1341" ref="E449"/>
    <hyperlink r:id="rId1342" ref="F449"/>
    <hyperlink r:id="rId1343" ref="D450"/>
    <hyperlink r:id="rId1344" ref="E450"/>
    <hyperlink r:id="rId1345" ref="F450"/>
    <hyperlink r:id="rId1346" ref="D451"/>
    <hyperlink r:id="rId1347" ref="E451"/>
    <hyperlink r:id="rId1348" ref="F451"/>
    <hyperlink r:id="rId1349" ref="D452"/>
    <hyperlink r:id="rId1350" ref="E452"/>
    <hyperlink r:id="rId1351" ref="F452"/>
    <hyperlink r:id="rId1352" ref="D453"/>
    <hyperlink r:id="rId1353" ref="E453"/>
    <hyperlink r:id="rId1354" ref="F453"/>
    <hyperlink r:id="rId1355" ref="D454"/>
    <hyperlink r:id="rId1356" ref="E454"/>
    <hyperlink r:id="rId1357" ref="F454"/>
    <hyperlink r:id="rId1358" ref="D455"/>
    <hyperlink r:id="rId1359" ref="E455"/>
    <hyperlink r:id="rId1360" ref="F455"/>
    <hyperlink r:id="rId1361" ref="D456"/>
    <hyperlink r:id="rId1362" ref="E456"/>
    <hyperlink r:id="rId1363" ref="F456"/>
    <hyperlink r:id="rId1364" ref="D457"/>
    <hyperlink r:id="rId1365" ref="E457"/>
    <hyperlink r:id="rId1366" ref="F457"/>
    <hyperlink r:id="rId1367" ref="D458"/>
    <hyperlink r:id="rId1368" ref="E458"/>
    <hyperlink r:id="rId1369" ref="F458"/>
    <hyperlink r:id="rId1370" ref="D459"/>
    <hyperlink r:id="rId1371" ref="E459"/>
    <hyperlink r:id="rId1372" ref="F459"/>
    <hyperlink r:id="rId1373" ref="D460"/>
    <hyperlink r:id="rId1374" ref="E460"/>
    <hyperlink r:id="rId1375" ref="F460"/>
    <hyperlink r:id="rId1376" ref="D461"/>
    <hyperlink r:id="rId1377" ref="E461"/>
    <hyperlink r:id="rId1378" ref="F461"/>
    <hyperlink r:id="rId1379" ref="D462"/>
    <hyperlink r:id="rId1380" ref="E462"/>
    <hyperlink r:id="rId1381" ref="F462"/>
    <hyperlink r:id="rId1382" ref="D463"/>
    <hyperlink r:id="rId1383" ref="E463"/>
    <hyperlink r:id="rId1384" ref="F463"/>
    <hyperlink r:id="rId1385" ref="D464"/>
    <hyperlink r:id="rId1386" ref="E464"/>
    <hyperlink r:id="rId1387" ref="F464"/>
    <hyperlink r:id="rId1388" ref="D465"/>
    <hyperlink r:id="rId1389" ref="E465"/>
    <hyperlink r:id="rId1390" ref="F465"/>
    <hyperlink r:id="rId1391" ref="D466"/>
    <hyperlink r:id="rId1392" ref="E466"/>
    <hyperlink r:id="rId1393" ref="F466"/>
    <hyperlink r:id="rId1394" ref="D467"/>
    <hyperlink r:id="rId1395" ref="E467"/>
    <hyperlink r:id="rId1396" ref="F467"/>
    <hyperlink r:id="rId1397" ref="D468"/>
    <hyperlink r:id="rId1398" ref="E468"/>
    <hyperlink r:id="rId1399" ref="F468"/>
    <hyperlink r:id="rId1400" ref="D469"/>
    <hyperlink r:id="rId1401" ref="E469"/>
    <hyperlink r:id="rId1402" ref="F469"/>
    <hyperlink r:id="rId1403" ref="D470"/>
    <hyperlink r:id="rId1404" ref="E470"/>
    <hyperlink r:id="rId1405" ref="F470"/>
    <hyperlink r:id="rId1406" ref="D471"/>
    <hyperlink r:id="rId1407" ref="E471"/>
    <hyperlink r:id="rId1408" ref="F471"/>
    <hyperlink r:id="rId1409" ref="D472"/>
    <hyperlink r:id="rId1410" ref="E472"/>
    <hyperlink r:id="rId1411" ref="F472"/>
    <hyperlink r:id="rId1412" ref="D473"/>
    <hyperlink r:id="rId1413" ref="E473"/>
    <hyperlink r:id="rId1414" ref="F473"/>
    <hyperlink r:id="rId1415" ref="D474"/>
    <hyperlink r:id="rId1416" ref="E474"/>
    <hyperlink r:id="rId1417" ref="F474"/>
    <hyperlink r:id="rId1418" ref="D475"/>
    <hyperlink r:id="rId1419" ref="E475"/>
    <hyperlink r:id="rId1420" ref="F475"/>
    <hyperlink r:id="rId1421" ref="D476"/>
    <hyperlink r:id="rId1422" ref="F476"/>
    <hyperlink r:id="rId1423" ref="D477"/>
    <hyperlink r:id="rId1424" ref="E477"/>
    <hyperlink r:id="rId1425" ref="F477"/>
    <hyperlink r:id="rId1426" ref="D478"/>
    <hyperlink r:id="rId1427" ref="E478"/>
    <hyperlink r:id="rId1428" ref="F478"/>
    <hyperlink r:id="rId1429" ref="D479"/>
    <hyperlink r:id="rId1430" ref="E479"/>
    <hyperlink r:id="rId1431" ref="F479"/>
    <hyperlink r:id="rId1432" ref="D480"/>
    <hyperlink r:id="rId1433" ref="E480"/>
    <hyperlink r:id="rId1434" ref="F480"/>
    <hyperlink r:id="rId1435" ref="D481"/>
    <hyperlink r:id="rId1436" ref="E481"/>
    <hyperlink r:id="rId1437" ref="F481"/>
    <hyperlink r:id="rId1438" ref="D482"/>
    <hyperlink r:id="rId1439" ref="E482"/>
    <hyperlink r:id="rId1440" ref="F482"/>
    <hyperlink r:id="rId1441" ref="D483"/>
    <hyperlink r:id="rId1442" ref="E483"/>
    <hyperlink r:id="rId1443" ref="F483"/>
    <hyperlink r:id="rId1444" ref="D484"/>
    <hyperlink r:id="rId1445" ref="E484"/>
    <hyperlink r:id="rId1446" ref="F484"/>
    <hyperlink r:id="rId1447" ref="D485"/>
    <hyperlink r:id="rId1448" ref="E485"/>
    <hyperlink r:id="rId1449" ref="F485"/>
    <hyperlink r:id="rId1450" ref="D486"/>
    <hyperlink r:id="rId1451" ref="E486"/>
    <hyperlink r:id="rId1452" ref="F486"/>
    <hyperlink r:id="rId1453" ref="D487"/>
    <hyperlink r:id="rId1454" ref="E487"/>
    <hyperlink r:id="rId1455" ref="F487"/>
    <hyperlink r:id="rId1456" ref="D488"/>
    <hyperlink r:id="rId1457" ref="E488"/>
    <hyperlink r:id="rId1458" ref="F488"/>
    <hyperlink r:id="rId1459" ref="D489"/>
    <hyperlink r:id="rId1460" ref="E489"/>
    <hyperlink r:id="rId1461" ref="F489"/>
    <hyperlink r:id="rId1462" ref="D490"/>
    <hyperlink r:id="rId1463" ref="E490"/>
    <hyperlink r:id="rId1464" ref="F490"/>
    <hyperlink r:id="rId1465" ref="D491"/>
    <hyperlink r:id="rId1466" ref="E491"/>
    <hyperlink r:id="rId1467" ref="F491"/>
    <hyperlink r:id="rId1468" ref="D492"/>
    <hyperlink r:id="rId1469" ref="E492"/>
    <hyperlink r:id="rId1470" ref="F492"/>
    <hyperlink r:id="rId1471" ref="D493"/>
    <hyperlink r:id="rId1472" ref="E493"/>
    <hyperlink r:id="rId1473" ref="F493"/>
    <hyperlink r:id="rId1474" ref="D494"/>
    <hyperlink r:id="rId1475" ref="E494"/>
    <hyperlink r:id="rId1476" ref="F494"/>
    <hyperlink r:id="rId1477" ref="D495"/>
    <hyperlink r:id="rId1478" ref="E495"/>
    <hyperlink r:id="rId1479" ref="F495"/>
    <hyperlink r:id="rId1480" ref="D496"/>
    <hyperlink r:id="rId1481" ref="E496"/>
    <hyperlink r:id="rId1482" ref="F496"/>
    <hyperlink r:id="rId1483" ref="D497"/>
    <hyperlink r:id="rId1484" ref="E497"/>
    <hyperlink r:id="rId1485" ref="F497"/>
    <hyperlink r:id="rId1486" ref="D498"/>
    <hyperlink r:id="rId1487" ref="E498"/>
    <hyperlink r:id="rId1488" ref="F498"/>
    <hyperlink r:id="rId1489" ref="D499"/>
    <hyperlink r:id="rId1490" ref="E499"/>
    <hyperlink r:id="rId1491" ref="F499"/>
    <hyperlink r:id="rId1492" ref="D500"/>
    <hyperlink r:id="rId1493" ref="E500"/>
    <hyperlink r:id="rId1494" ref="F500"/>
    <hyperlink r:id="rId1495" ref="D501"/>
    <hyperlink r:id="rId1496" ref="E501"/>
    <hyperlink r:id="rId1497" ref="F501"/>
    <hyperlink r:id="rId1498" ref="D502"/>
    <hyperlink r:id="rId1499" ref="E502"/>
    <hyperlink r:id="rId1500" ref="F502"/>
    <hyperlink r:id="rId1501" ref="D503"/>
    <hyperlink r:id="rId1502" ref="E503"/>
    <hyperlink r:id="rId1503" ref="F503"/>
    <hyperlink r:id="rId1504" ref="D504"/>
    <hyperlink r:id="rId1505" ref="E504"/>
    <hyperlink r:id="rId1506" ref="F504"/>
    <hyperlink r:id="rId1507" ref="D505"/>
    <hyperlink r:id="rId1508" ref="E505"/>
    <hyperlink r:id="rId1509" ref="F505"/>
    <hyperlink r:id="rId1510" ref="D506"/>
    <hyperlink r:id="rId1511" ref="E506"/>
    <hyperlink r:id="rId1512" ref="F506"/>
    <hyperlink r:id="rId1513" ref="D507"/>
    <hyperlink r:id="rId1514" ref="E507"/>
    <hyperlink r:id="rId1515" ref="F507"/>
    <hyperlink r:id="rId1516" ref="D508"/>
    <hyperlink r:id="rId1517" ref="E508"/>
    <hyperlink r:id="rId1518" ref="F508"/>
    <hyperlink r:id="rId1519" ref="D509"/>
    <hyperlink r:id="rId1520" ref="E509"/>
    <hyperlink r:id="rId1521" ref="F509"/>
    <hyperlink r:id="rId1522" ref="D510"/>
    <hyperlink r:id="rId1523" ref="E510"/>
    <hyperlink r:id="rId1524" ref="F510"/>
    <hyperlink r:id="rId1525" ref="D511"/>
    <hyperlink r:id="rId1526" ref="E511"/>
    <hyperlink r:id="rId1527" ref="F511"/>
    <hyperlink r:id="rId1528" ref="D512"/>
    <hyperlink r:id="rId1529" ref="E512"/>
    <hyperlink r:id="rId1530" ref="F512"/>
    <hyperlink r:id="rId1531" ref="D513"/>
    <hyperlink r:id="rId1532" ref="E513"/>
    <hyperlink r:id="rId1533" ref="F513"/>
    <hyperlink r:id="rId1534" ref="D514"/>
    <hyperlink r:id="rId1535" ref="E514"/>
    <hyperlink r:id="rId1536" ref="F514"/>
    <hyperlink r:id="rId1537" ref="D515"/>
    <hyperlink r:id="rId1538" ref="E515"/>
    <hyperlink r:id="rId1539" ref="F515"/>
    <hyperlink r:id="rId1540" ref="D516"/>
    <hyperlink r:id="rId1541" ref="E516"/>
    <hyperlink r:id="rId1542" ref="F516"/>
    <hyperlink r:id="rId1543" ref="D517"/>
    <hyperlink r:id="rId1544" ref="E517"/>
    <hyperlink r:id="rId1545" ref="F517"/>
    <hyperlink r:id="rId1546" ref="D518"/>
    <hyperlink r:id="rId1547" ref="E518"/>
    <hyperlink r:id="rId1548" ref="F518"/>
    <hyperlink r:id="rId1549" ref="D519"/>
    <hyperlink r:id="rId1550" ref="E519"/>
    <hyperlink r:id="rId1551" ref="F519"/>
    <hyperlink r:id="rId1552" ref="D520"/>
    <hyperlink r:id="rId1553" ref="E520"/>
    <hyperlink r:id="rId1554" ref="F520"/>
    <hyperlink r:id="rId1555" ref="D521"/>
    <hyperlink r:id="rId1556" ref="E521"/>
    <hyperlink r:id="rId1557" ref="F521"/>
    <hyperlink r:id="rId1558" ref="D522"/>
    <hyperlink r:id="rId1559" ref="E522"/>
    <hyperlink r:id="rId1560" ref="F522"/>
    <hyperlink r:id="rId1561" ref="D523"/>
    <hyperlink r:id="rId1562" ref="E523"/>
    <hyperlink r:id="rId1563" ref="F523"/>
    <hyperlink r:id="rId1564" ref="D524"/>
    <hyperlink r:id="rId1565" ref="E524"/>
    <hyperlink r:id="rId1566" ref="F524"/>
    <hyperlink r:id="rId1567" ref="D525"/>
    <hyperlink r:id="rId1568" ref="E525"/>
    <hyperlink r:id="rId1569" ref="F525"/>
    <hyperlink r:id="rId1570" ref="D526"/>
    <hyperlink r:id="rId1571" ref="E526"/>
    <hyperlink r:id="rId1572" ref="F526"/>
    <hyperlink r:id="rId1573" ref="D527"/>
    <hyperlink r:id="rId1574" ref="E527"/>
    <hyperlink r:id="rId1575" ref="F527"/>
    <hyperlink r:id="rId1576" ref="D528"/>
    <hyperlink r:id="rId1577" ref="E528"/>
    <hyperlink r:id="rId1578" ref="F528"/>
    <hyperlink r:id="rId1579" ref="D529"/>
    <hyperlink r:id="rId1580" ref="E529"/>
    <hyperlink r:id="rId1581" ref="F529"/>
    <hyperlink r:id="rId1582" ref="D530"/>
    <hyperlink r:id="rId1583" ref="E530"/>
    <hyperlink r:id="rId1584" ref="F530"/>
    <hyperlink r:id="rId1585" ref="D531"/>
    <hyperlink r:id="rId1586" ref="E531"/>
    <hyperlink r:id="rId1587" ref="F531"/>
    <hyperlink r:id="rId1588" ref="D532"/>
    <hyperlink r:id="rId1589" ref="E532"/>
    <hyperlink r:id="rId1590" ref="F532"/>
    <hyperlink r:id="rId1591" ref="D533"/>
    <hyperlink r:id="rId1592" ref="E533"/>
    <hyperlink r:id="rId1593" ref="F533"/>
    <hyperlink r:id="rId1594" ref="D534"/>
    <hyperlink r:id="rId1595" ref="E534"/>
    <hyperlink r:id="rId1596" ref="F534"/>
    <hyperlink r:id="rId1597" ref="D535"/>
    <hyperlink r:id="rId1598" ref="E535"/>
    <hyperlink r:id="rId1599" ref="F535"/>
    <hyperlink r:id="rId1600" ref="D536"/>
    <hyperlink r:id="rId1601" ref="E536"/>
    <hyperlink r:id="rId1602" ref="F536"/>
    <hyperlink r:id="rId1603" ref="D537"/>
    <hyperlink r:id="rId1604" ref="E537"/>
    <hyperlink r:id="rId1605" ref="F537"/>
    <hyperlink r:id="rId1606" ref="D538"/>
    <hyperlink r:id="rId1607" ref="E538"/>
    <hyperlink r:id="rId1608" ref="F538"/>
    <hyperlink r:id="rId1609" ref="D539"/>
    <hyperlink r:id="rId1610" ref="E539"/>
    <hyperlink r:id="rId1611" ref="F539"/>
    <hyperlink r:id="rId1612" ref="D540"/>
    <hyperlink r:id="rId1613" ref="E540"/>
    <hyperlink r:id="rId1614" ref="F540"/>
    <hyperlink r:id="rId1615" ref="D541"/>
    <hyperlink r:id="rId1616" ref="E541"/>
    <hyperlink r:id="rId1617" ref="F541"/>
    <hyperlink r:id="rId1618" ref="D542"/>
    <hyperlink r:id="rId1619" ref="E542"/>
    <hyperlink r:id="rId1620" ref="F542"/>
    <hyperlink r:id="rId1621" ref="D543"/>
    <hyperlink r:id="rId1622" ref="E543"/>
    <hyperlink r:id="rId1623" ref="F543"/>
    <hyperlink r:id="rId1624" ref="D544"/>
    <hyperlink r:id="rId1625" ref="E544"/>
    <hyperlink r:id="rId1626" ref="F544"/>
    <hyperlink r:id="rId1627" ref="D545"/>
    <hyperlink r:id="rId1628" ref="E545"/>
    <hyperlink r:id="rId1629" ref="F545"/>
    <hyperlink r:id="rId1630" ref="D546"/>
    <hyperlink r:id="rId1631" ref="E546"/>
    <hyperlink r:id="rId1632" ref="F546"/>
    <hyperlink r:id="rId1633" ref="D547"/>
    <hyperlink r:id="rId1634" ref="E547"/>
    <hyperlink r:id="rId1635" ref="F547"/>
    <hyperlink r:id="rId1636" ref="D548"/>
    <hyperlink r:id="rId1637" ref="E548"/>
    <hyperlink r:id="rId1638" ref="F548"/>
    <hyperlink r:id="rId1639" ref="D549"/>
    <hyperlink r:id="rId1640" ref="E549"/>
    <hyperlink r:id="rId1641" ref="F549"/>
    <hyperlink r:id="rId1642" ref="D550"/>
    <hyperlink r:id="rId1643" ref="E550"/>
    <hyperlink r:id="rId1644" ref="F550"/>
    <hyperlink r:id="rId1645" ref="D551"/>
    <hyperlink r:id="rId1646" ref="E551"/>
    <hyperlink r:id="rId1647" ref="F551"/>
    <hyperlink r:id="rId1648" ref="D552"/>
    <hyperlink r:id="rId1649" ref="E552"/>
    <hyperlink r:id="rId1650" ref="F552"/>
    <hyperlink r:id="rId1651" ref="D553"/>
    <hyperlink r:id="rId1652" ref="E553"/>
    <hyperlink r:id="rId1653" ref="F553"/>
    <hyperlink r:id="rId1654" ref="D554"/>
    <hyperlink r:id="rId1655" ref="E554"/>
    <hyperlink r:id="rId1656" ref="F554"/>
    <hyperlink r:id="rId1657" ref="D555"/>
    <hyperlink r:id="rId1658" ref="E555"/>
    <hyperlink r:id="rId1659" ref="F555"/>
    <hyperlink r:id="rId1660" ref="D556"/>
    <hyperlink r:id="rId1661" ref="E556"/>
    <hyperlink r:id="rId1662" ref="F556"/>
    <hyperlink r:id="rId1663" ref="D557"/>
    <hyperlink r:id="rId1664" ref="E557"/>
    <hyperlink r:id="rId1665" ref="F557"/>
    <hyperlink r:id="rId1666" ref="D558"/>
    <hyperlink r:id="rId1667" ref="E558"/>
    <hyperlink r:id="rId1668" ref="F558"/>
    <hyperlink r:id="rId1669" ref="D559"/>
    <hyperlink r:id="rId1670" ref="E559"/>
    <hyperlink r:id="rId1671" ref="F559"/>
    <hyperlink r:id="rId1672" ref="D560"/>
    <hyperlink r:id="rId1673" ref="E560"/>
    <hyperlink r:id="rId1674" ref="F560"/>
    <hyperlink r:id="rId1675" ref="D561"/>
    <hyperlink r:id="rId1676" ref="E561"/>
    <hyperlink r:id="rId1677" ref="F561"/>
    <hyperlink r:id="rId1678" ref="D562"/>
    <hyperlink r:id="rId1679" ref="E562"/>
    <hyperlink r:id="rId1680" ref="F562"/>
    <hyperlink r:id="rId1681" ref="D563"/>
    <hyperlink r:id="rId1682" ref="E563"/>
    <hyperlink r:id="rId1683" ref="F563"/>
    <hyperlink r:id="rId1684" ref="D564"/>
    <hyperlink r:id="rId1685" ref="E564"/>
    <hyperlink r:id="rId1686" ref="F564"/>
    <hyperlink r:id="rId1687" ref="D565"/>
    <hyperlink r:id="rId1688" ref="E565"/>
    <hyperlink r:id="rId1689" ref="F565"/>
    <hyperlink r:id="rId1690" ref="D566"/>
    <hyperlink r:id="rId1691" ref="E566"/>
    <hyperlink r:id="rId1692" ref="F566"/>
    <hyperlink r:id="rId1693" ref="D567"/>
    <hyperlink r:id="rId1694" ref="E567"/>
    <hyperlink r:id="rId1695" ref="F567"/>
    <hyperlink r:id="rId1696" ref="D568"/>
    <hyperlink r:id="rId1697" ref="E568"/>
    <hyperlink r:id="rId1698" ref="F568"/>
    <hyperlink r:id="rId1699" ref="D569"/>
    <hyperlink r:id="rId1700" ref="E569"/>
    <hyperlink r:id="rId1701" ref="F569"/>
    <hyperlink r:id="rId1702" ref="D570"/>
    <hyperlink r:id="rId1703" ref="E570"/>
    <hyperlink r:id="rId1704" ref="F570"/>
    <hyperlink r:id="rId1705" ref="D571"/>
    <hyperlink r:id="rId1706" ref="E571"/>
    <hyperlink r:id="rId1707" ref="F571"/>
    <hyperlink r:id="rId1708" ref="D572"/>
    <hyperlink r:id="rId1709" ref="E572"/>
    <hyperlink r:id="rId1710" ref="F572"/>
    <hyperlink r:id="rId1711" ref="D573"/>
    <hyperlink r:id="rId1712" ref="E573"/>
    <hyperlink r:id="rId1713" ref="F573"/>
    <hyperlink r:id="rId1714" ref="D574"/>
    <hyperlink r:id="rId1715" ref="E574"/>
    <hyperlink r:id="rId1716" ref="F574"/>
    <hyperlink r:id="rId1717" ref="D575"/>
    <hyperlink r:id="rId1718" ref="F575"/>
    <hyperlink r:id="rId1719" ref="D576"/>
    <hyperlink r:id="rId1720" ref="E576"/>
    <hyperlink r:id="rId1721" ref="F576"/>
    <hyperlink r:id="rId1722" ref="D577"/>
    <hyperlink r:id="rId1723" ref="E577"/>
    <hyperlink r:id="rId1724" ref="F577"/>
    <hyperlink r:id="rId1725" ref="D578"/>
    <hyperlink r:id="rId1726" ref="E578"/>
    <hyperlink r:id="rId1727" ref="F578"/>
    <hyperlink r:id="rId1728" ref="D579"/>
    <hyperlink r:id="rId1729" ref="E579"/>
    <hyperlink r:id="rId1730" ref="F579"/>
    <hyperlink r:id="rId1731" ref="D580"/>
    <hyperlink r:id="rId1732" ref="E580"/>
    <hyperlink r:id="rId1733" ref="F580"/>
    <hyperlink r:id="rId1734" ref="D581"/>
    <hyperlink r:id="rId1735" ref="E581"/>
    <hyperlink r:id="rId1736" ref="F581"/>
    <hyperlink r:id="rId1737" ref="D582"/>
    <hyperlink r:id="rId1738" ref="E582"/>
    <hyperlink r:id="rId1739" ref="F582"/>
    <hyperlink r:id="rId1740" ref="D583"/>
    <hyperlink r:id="rId1741" ref="E583"/>
    <hyperlink r:id="rId1742" ref="F583"/>
    <hyperlink r:id="rId1743" ref="D584"/>
    <hyperlink r:id="rId1744" ref="E584"/>
    <hyperlink r:id="rId1745" ref="F584"/>
    <hyperlink r:id="rId1746" ref="D585"/>
    <hyperlink r:id="rId1747" ref="E585"/>
    <hyperlink r:id="rId1748" ref="F585"/>
    <hyperlink r:id="rId1749" ref="D586"/>
    <hyperlink r:id="rId1750" ref="E586"/>
    <hyperlink r:id="rId1751" ref="F586"/>
    <hyperlink r:id="rId1752" ref="D587"/>
    <hyperlink r:id="rId1753" ref="E587"/>
    <hyperlink r:id="rId1754" ref="F587"/>
    <hyperlink r:id="rId1755" ref="D588"/>
    <hyperlink r:id="rId1756" ref="E588"/>
    <hyperlink r:id="rId1757" ref="F588"/>
    <hyperlink r:id="rId1758" ref="D589"/>
    <hyperlink r:id="rId1759" ref="E589"/>
    <hyperlink r:id="rId1760" ref="F589"/>
    <hyperlink r:id="rId1761" ref="D590"/>
    <hyperlink r:id="rId1762" ref="E590"/>
    <hyperlink r:id="rId1763" ref="F590"/>
    <hyperlink r:id="rId1764" ref="D591"/>
    <hyperlink r:id="rId1765" ref="E591"/>
    <hyperlink r:id="rId1766" ref="F591"/>
    <hyperlink r:id="rId1767" ref="D592"/>
    <hyperlink r:id="rId1768" ref="E592"/>
    <hyperlink r:id="rId1769" ref="F592"/>
    <hyperlink r:id="rId1770" ref="D593"/>
    <hyperlink r:id="rId1771" ref="E593"/>
    <hyperlink r:id="rId1772" ref="F593"/>
    <hyperlink r:id="rId1773" ref="D594"/>
    <hyperlink r:id="rId1774" ref="E594"/>
    <hyperlink r:id="rId1775" ref="F594"/>
    <hyperlink r:id="rId1776" ref="D595"/>
    <hyperlink r:id="rId1777" ref="E595"/>
    <hyperlink r:id="rId1778" ref="F595"/>
    <hyperlink r:id="rId1779" ref="D596"/>
    <hyperlink r:id="rId1780" ref="E596"/>
    <hyperlink r:id="rId1781" ref="F596"/>
    <hyperlink r:id="rId1782" ref="D597"/>
    <hyperlink r:id="rId1783" ref="E597"/>
    <hyperlink r:id="rId1784" ref="F597"/>
    <hyperlink r:id="rId1785" ref="D598"/>
    <hyperlink r:id="rId1786" ref="E598"/>
    <hyperlink r:id="rId1787" ref="F598"/>
    <hyperlink r:id="rId1788" ref="D599"/>
    <hyperlink r:id="rId1789" ref="E599"/>
    <hyperlink r:id="rId1790" ref="F599"/>
    <hyperlink r:id="rId1791" ref="D600"/>
    <hyperlink r:id="rId1792" ref="E600"/>
    <hyperlink r:id="rId1793" ref="F600"/>
    <hyperlink r:id="rId1794" ref="D601"/>
    <hyperlink r:id="rId1795" ref="E601"/>
    <hyperlink r:id="rId1796" ref="F601"/>
    <hyperlink r:id="rId1797" ref="D602"/>
    <hyperlink r:id="rId1798" ref="E602"/>
    <hyperlink r:id="rId1799" ref="F602"/>
    <hyperlink r:id="rId1800" ref="D603"/>
    <hyperlink r:id="rId1801" ref="E603"/>
    <hyperlink r:id="rId1802" ref="F603"/>
    <hyperlink r:id="rId1803" ref="D604"/>
    <hyperlink r:id="rId1804" ref="E604"/>
    <hyperlink r:id="rId1805" ref="F604"/>
    <hyperlink r:id="rId1806" ref="D605"/>
    <hyperlink r:id="rId1807" ref="E605"/>
    <hyperlink r:id="rId1808" ref="F605"/>
    <hyperlink r:id="rId1809" ref="D606"/>
    <hyperlink r:id="rId1810" ref="E606"/>
    <hyperlink r:id="rId1811" ref="F606"/>
    <hyperlink r:id="rId1812" ref="D607"/>
    <hyperlink r:id="rId1813" ref="E607"/>
    <hyperlink r:id="rId1814" ref="F607"/>
    <hyperlink r:id="rId1815" ref="D608"/>
    <hyperlink r:id="rId1816" ref="E608"/>
    <hyperlink r:id="rId1817" ref="F608"/>
    <hyperlink r:id="rId1818" ref="D609"/>
    <hyperlink r:id="rId1819" ref="E609"/>
    <hyperlink r:id="rId1820" ref="F609"/>
    <hyperlink r:id="rId1821" ref="D610"/>
    <hyperlink r:id="rId1822" ref="E610"/>
    <hyperlink r:id="rId1823" ref="F610"/>
    <hyperlink r:id="rId1824" ref="D611"/>
    <hyperlink r:id="rId1825" ref="E611"/>
    <hyperlink r:id="rId1826" ref="F611"/>
    <hyperlink r:id="rId1827" ref="D612"/>
    <hyperlink r:id="rId1828" ref="E612"/>
    <hyperlink r:id="rId1829" ref="F612"/>
    <hyperlink r:id="rId1830" ref="D613"/>
    <hyperlink r:id="rId1831" ref="E613"/>
    <hyperlink r:id="rId1832" ref="F613"/>
    <hyperlink r:id="rId1833" ref="D614"/>
    <hyperlink r:id="rId1834" ref="F614"/>
    <hyperlink r:id="rId1835" ref="D615"/>
    <hyperlink r:id="rId1836" ref="E615"/>
    <hyperlink r:id="rId1837" ref="F615"/>
    <hyperlink r:id="rId1838" ref="D616"/>
    <hyperlink r:id="rId1839" ref="E616"/>
    <hyperlink r:id="rId1840" ref="F616"/>
    <hyperlink r:id="rId1841" ref="D617"/>
    <hyperlink r:id="rId1842" ref="E617"/>
    <hyperlink r:id="rId1843" ref="F617"/>
    <hyperlink r:id="rId1844" ref="D618"/>
    <hyperlink r:id="rId1845" ref="E618"/>
    <hyperlink r:id="rId1846" ref="F618"/>
    <hyperlink r:id="rId1847" ref="D619"/>
    <hyperlink r:id="rId1848" ref="E619"/>
    <hyperlink r:id="rId1849" ref="F619"/>
    <hyperlink r:id="rId1850" ref="D620"/>
    <hyperlink r:id="rId1851" ref="E620"/>
    <hyperlink r:id="rId1852" ref="F620"/>
    <hyperlink r:id="rId1853" ref="D621"/>
    <hyperlink r:id="rId1854" ref="E621"/>
    <hyperlink r:id="rId1855" ref="F621"/>
    <hyperlink r:id="rId1856" ref="D622"/>
    <hyperlink r:id="rId1857" ref="E622"/>
    <hyperlink r:id="rId1858" ref="F622"/>
    <hyperlink r:id="rId1859" ref="D623"/>
    <hyperlink r:id="rId1860" ref="E623"/>
    <hyperlink r:id="rId1861" ref="F623"/>
    <hyperlink r:id="rId1862" ref="D624"/>
    <hyperlink r:id="rId1863" ref="E624"/>
    <hyperlink r:id="rId1864" ref="F624"/>
    <hyperlink r:id="rId1865" ref="D625"/>
    <hyperlink r:id="rId1866" ref="E625"/>
    <hyperlink r:id="rId1867" ref="F625"/>
    <hyperlink r:id="rId1868" ref="D626"/>
    <hyperlink r:id="rId1869" ref="E626"/>
    <hyperlink r:id="rId1870" ref="F626"/>
    <hyperlink r:id="rId1871" ref="D627"/>
    <hyperlink r:id="rId1872" ref="E627"/>
    <hyperlink r:id="rId1873" ref="F627"/>
    <hyperlink r:id="rId1874" ref="D628"/>
    <hyperlink r:id="rId1875" ref="E628"/>
    <hyperlink r:id="rId1876" ref="F628"/>
    <hyperlink r:id="rId1877" ref="D629"/>
    <hyperlink r:id="rId1878" ref="E629"/>
    <hyperlink r:id="rId1879" ref="F629"/>
    <hyperlink r:id="rId1880" ref="D630"/>
    <hyperlink r:id="rId1881" ref="E630"/>
    <hyperlink r:id="rId1882" ref="F630"/>
    <hyperlink r:id="rId1883" ref="D631"/>
    <hyperlink r:id="rId1884" ref="E631"/>
    <hyperlink r:id="rId1885" ref="F631"/>
    <hyperlink r:id="rId1886" ref="D632"/>
    <hyperlink r:id="rId1887" ref="E632"/>
    <hyperlink r:id="rId1888" ref="F632"/>
    <hyperlink r:id="rId1889" ref="D633"/>
    <hyperlink r:id="rId1890" ref="E633"/>
    <hyperlink r:id="rId1891" ref="F633"/>
    <hyperlink r:id="rId1892" ref="D634"/>
    <hyperlink r:id="rId1893" ref="E634"/>
    <hyperlink r:id="rId1894" ref="F634"/>
    <hyperlink r:id="rId1895" ref="D635"/>
    <hyperlink r:id="rId1896" ref="E635"/>
    <hyperlink r:id="rId1897" ref="F635"/>
    <hyperlink r:id="rId1898" ref="D636"/>
    <hyperlink r:id="rId1899" ref="E636"/>
    <hyperlink r:id="rId1900" ref="F636"/>
    <hyperlink r:id="rId1901" ref="D637"/>
    <hyperlink r:id="rId1902" ref="E637"/>
    <hyperlink r:id="rId1903" ref="F637"/>
    <hyperlink r:id="rId1904" ref="D638"/>
    <hyperlink r:id="rId1905" ref="E638"/>
    <hyperlink r:id="rId1906" ref="F638"/>
    <hyperlink r:id="rId1907" ref="D639"/>
    <hyperlink r:id="rId1908" ref="E639"/>
    <hyperlink r:id="rId1909" ref="F639"/>
    <hyperlink r:id="rId1910" ref="D640"/>
    <hyperlink r:id="rId1911" ref="E640"/>
    <hyperlink r:id="rId1912" ref="F640"/>
    <hyperlink r:id="rId1913" ref="D641"/>
    <hyperlink r:id="rId1914" ref="F641"/>
    <hyperlink r:id="rId1915" ref="D642"/>
    <hyperlink r:id="rId1916" ref="E642"/>
    <hyperlink r:id="rId1917" ref="F642"/>
    <hyperlink r:id="rId1918" ref="D643"/>
    <hyperlink r:id="rId1919" ref="E643"/>
    <hyperlink r:id="rId1920" ref="F643"/>
    <hyperlink r:id="rId1921" ref="D644"/>
    <hyperlink r:id="rId1922" ref="E644"/>
    <hyperlink r:id="rId1923" ref="F644"/>
    <hyperlink r:id="rId1924" ref="D645"/>
    <hyperlink r:id="rId1925" ref="E645"/>
    <hyperlink r:id="rId1926" ref="F645"/>
    <hyperlink r:id="rId1927" ref="D646"/>
    <hyperlink r:id="rId1928" ref="E646"/>
    <hyperlink r:id="rId1929" ref="F646"/>
    <hyperlink r:id="rId1930" ref="D647"/>
    <hyperlink r:id="rId1931" ref="E647"/>
    <hyperlink r:id="rId1932" ref="F647"/>
    <hyperlink r:id="rId1933" ref="D648"/>
    <hyperlink r:id="rId1934" ref="E648"/>
    <hyperlink r:id="rId1935" ref="F648"/>
    <hyperlink r:id="rId1936" ref="D649"/>
    <hyperlink r:id="rId1937" ref="E649"/>
    <hyperlink r:id="rId1938" ref="F649"/>
    <hyperlink r:id="rId1939" ref="D650"/>
    <hyperlink r:id="rId1940" ref="E650"/>
    <hyperlink r:id="rId1941" ref="F650"/>
    <hyperlink r:id="rId1942" ref="D651"/>
    <hyperlink r:id="rId1943" ref="E651"/>
    <hyperlink r:id="rId1944" ref="F651"/>
    <hyperlink r:id="rId1945" ref="D652"/>
    <hyperlink r:id="rId1946" ref="E652"/>
    <hyperlink r:id="rId1947" ref="F652"/>
    <hyperlink r:id="rId1948" ref="D653"/>
    <hyperlink r:id="rId1949" ref="E653"/>
    <hyperlink r:id="rId1950" ref="F653"/>
    <hyperlink r:id="rId1951" ref="D654"/>
    <hyperlink r:id="rId1952" ref="E654"/>
    <hyperlink r:id="rId1953" ref="F654"/>
    <hyperlink r:id="rId1954" ref="D655"/>
    <hyperlink r:id="rId1955" ref="E655"/>
    <hyperlink r:id="rId1956" ref="F655"/>
    <hyperlink r:id="rId1957" ref="D656"/>
    <hyperlink r:id="rId1958" ref="E656"/>
    <hyperlink r:id="rId1959" ref="F656"/>
    <hyperlink r:id="rId1960" ref="D657"/>
    <hyperlink r:id="rId1961" ref="E657"/>
    <hyperlink r:id="rId1962" ref="F657"/>
    <hyperlink r:id="rId1963" ref="D658"/>
    <hyperlink r:id="rId1964" ref="F658"/>
    <hyperlink r:id="rId1965" ref="D659"/>
    <hyperlink r:id="rId1966" ref="E659"/>
    <hyperlink r:id="rId1967" ref="F659"/>
    <hyperlink r:id="rId1968" ref="D660"/>
    <hyperlink r:id="rId1969" ref="E660"/>
    <hyperlink r:id="rId1970" ref="F660"/>
    <hyperlink r:id="rId1971" ref="D661"/>
    <hyperlink r:id="rId1972" ref="E661"/>
    <hyperlink r:id="rId1973" ref="F661"/>
    <hyperlink r:id="rId1974" ref="D662"/>
    <hyperlink r:id="rId1975" ref="E662"/>
    <hyperlink r:id="rId1976" ref="F662"/>
    <hyperlink r:id="rId1977" ref="D663"/>
    <hyperlink r:id="rId1978" ref="E663"/>
    <hyperlink r:id="rId1979" ref="F663"/>
    <hyperlink r:id="rId1980" ref="D664"/>
    <hyperlink r:id="rId1981" ref="E664"/>
    <hyperlink r:id="rId1982" ref="F664"/>
    <hyperlink r:id="rId1983" ref="D665"/>
    <hyperlink r:id="rId1984" ref="E665"/>
    <hyperlink r:id="rId1985" ref="F665"/>
    <hyperlink r:id="rId1986" ref="D666"/>
    <hyperlink r:id="rId1987" ref="E666"/>
    <hyperlink r:id="rId1988" ref="F666"/>
    <hyperlink r:id="rId1989" ref="D667"/>
    <hyperlink r:id="rId1990" ref="E667"/>
    <hyperlink r:id="rId1991" ref="F667"/>
    <hyperlink r:id="rId1992" ref="D668"/>
    <hyperlink r:id="rId1993" ref="E668"/>
    <hyperlink r:id="rId1994" ref="F668"/>
    <hyperlink r:id="rId1995" ref="D669"/>
    <hyperlink r:id="rId1996" ref="E669"/>
    <hyperlink r:id="rId1997" ref="F669"/>
    <hyperlink r:id="rId1998" ref="D670"/>
    <hyperlink r:id="rId1999" ref="E670"/>
    <hyperlink r:id="rId2000" ref="F670"/>
    <hyperlink r:id="rId2001" ref="D671"/>
    <hyperlink r:id="rId2002" ref="E671"/>
    <hyperlink r:id="rId2003" ref="F671"/>
    <hyperlink r:id="rId2004" ref="D672"/>
    <hyperlink r:id="rId2005" ref="E672"/>
    <hyperlink r:id="rId2006" ref="F672"/>
    <hyperlink r:id="rId2007" ref="D673"/>
    <hyperlink r:id="rId2008" ref="E673"/>
    <hyperlink r:id="rId2009" ref="F673"/>
    <hyperlink r:id="rId2010" ref="D674"/>
    <hyperlink r:id="rId2011" ref="E674"/>
    <hyperlink r:id="rId2012" ref="F674"/>
    <hyperlink r:id="rId2013" ref="D675"/>
    <hyperlink r:id="rId2014" ref="E675"/>
    <hyperlink r:id="rId2015" ref="F675"/>
    <hyperlink r:id="rId2016" ref="D676"/>
    <hyperlink r:id="rId2017" ref="E676"/>
    <hyperlink r:id="rId2018" ref="F676"/>
    <hyperlink r:id="rId2019" ref="D677"/>
    <hyperlink r:id="rId2020" ref="E677"/>
    <hyperlink r:id="rId2021" ref="F677"/>
    <hyperlink r:id="rId2022" ref="D678"/>
    <hyperlink r:id="rId2023" ref="E678"/>
    <hyperlink r:id="rId2024" ref="F678"/>
    <hyperlink r:id="rId2025" ref="D679"/>
    <hyperlink r:id="rId2026" ref="E679"/>
    <hyperlink r:id="rId2027" ref="F679"/>
    <hyperlink r:id="rId2028" ref="D680"/>
    <hyperlink r:id="rId2029" ref="E680"/>
    <hyperlink r:id="rId2030" ref="F680"/>
    <hyperlink r:id="rId2031" ref="D681"/>
    <hyperlink r:id="rId2032" ref="E681"/>
    <hyperlink r:id="rId2033" ref="F681"/>
    <hyperlink r:id="rId2034" ref="D682"/>
    <hyperlink r:id="rId2035" ref="E682"/>
    <hyperlink r:id="rId2036" ref="F682"/>
    <hyperlink r:id="rId2037" ref="D683"/>
    <hyperlink r:id="rId2038" ref="E683"/>
    <hyperlink r:id="rId2039" ref="F683"/>
    <hyperlink r:id="rId2040" ref="D684"/>
    <hyperlink r:id="rId2041" ref="E684"/>
    <hyperlink r:id="rId2042" ref="F684"/>
    <hyperlink r:id="rId2043" ref="D685"/>
    <hyperlink r:id="rId2044" ref="E685"/>
    <hyperlink r:id="rId2045" ref="F685"/>
    <hyperlink r:id="rId2046" ref="D686"/>
    <hyperlink r:id="rId2047" ref="F686"/>
    <hyperlink r:id="rId2048" ref="D687"/>
    <hyperlink r:id="rId2049" ref="E687"/>
    <hyperlink r:id="rId2050" ref="F687"/>
    <hyperlink r:id="rId2051" ref="D688"/>
    <hyperlink r:id="rId2052" ref="E688"/>
    <hyperlink r:id="rId2053" ref="F688"/>
    <hyperlink r:id="rId2054" ref="D689"/>
    <hyperlink r:id="rId2055" ref="F689"/>
    <hyperlink r:id="rId2056" ref="D690"/>
    <hyperlink r:id="rId2057" ref="E690"/>
    <hyperlink r:id="rId2058" ref="F690"/>
    <hyperlink r:id="rId2059" ref="D691"/>
    <hyperlink r:id="rId2060" ref="E691"/>
    <hyperlink r:id="rId2061" ref="F691"/>
    <hyperlink r:id="rId2062" ref="D692"/>
    <hyperlink r:id="rId2063" ref="E692"/>
    <hyperlink r:id="rId2064" ref="F692"/>
    <hyperlink r:id="rId2065" ref="D693"/>
    <hyperlink r:id="rId2066" ref="E693"/>
    <hyperlink r:id="rId2067" ref="F693"/>
    <hyperlink r:id="rId2068" ref="D694"/>
    <hyperlink r:id="rId2069" ref="E694"/>
    <hyperlink r:id="rId2070" ref="F694"/>
    <hyperlink r:id="rId2071" ref="D695"/>
    <hyperlink r:id="rId2072" ref="E695"/>
    <hyperlink r:id="rId2073" ref="F695"/>
    <hyperlink r:id="rId2074" ref="D696"/>
    <hyperlink r:id="rId2075" ref="E696"/>
    <hyperlink r:id="rId2076" ref="F696"/>
    <hyperlink r:id="rId2077" ref="D697"/>
    <hyperlink r:id="rId2078" ref="E697"/>
    <hyperlink r:id="rId2079" ref="F697"/>
    <hyperlink r:id="rId2080" ref="D698"/>
    <hyperlink r:id="rId2081" ref="E698"/>
    <hyperlink r:id="rId2082" ref="F698"/>
    <hyperlink r:id="rId2083" ref="D699"/>
    <hyperlink r:id="rId2084" ref="E699"/>
    <hyperlink r:id="rId2085" ref="F699"/>
    <hyperlink r:id="rId2086" ref="D700"/>
    <hyperlink r:id="rId2087" ref="E700"/>
    <hyperlink r:id="rId2088" ref="F700"/>
    <hyperlink r:id="rId2089" ref="D701"/>
    <hyperlink r:id="rId2090" ref="E701"/>
    <hyperlink r:id="rId2091" ref="F701"/>
    <hyperlink r:id="rId2092" ref="D702"/>
    <hyperlink r:id="rId2093" ref="E702"/>
    <hyperlink r:id="rId2094" ref="F702"/>
    <hyperlink r:id="rId2095" ref="D703"/>
    <hyperlink r:id="rId2096" ref="E703"/>
    <hyperlink r:id="rId2097" ref="F703"/>
    <hyperlink r:id="rId2098" ref="D704"/>
    <hyperlink r:id="rId2099" ref="E704"/>
    <hyperlink r:id="rId2100" ref="F704"/>
    <hyperlink r:id="rId2101" ref="D705"/>
    <hyperlink r:id="rId2102" ref="E705"/>
    <hyperlink r:id="rId2103" ref="F705"/>
    <hyperlink r:id="rId2104" ref="D706"/>
    <hyperlink r:id="rId2105" ref="E706"/>
    <hyperlink r:id="rId2106" ref="F706"/>
    <hyperlink r:id="rId2107" ref="D707"/>
    <hyperlink r:id="rId2108" ref="E707"/>
    <hyperlink r:id="rId2109" ref="F707"/>
    <hyperlink r:id="rId2110" ref="D708"/>
    <hyperlink r:id="rId2111" ref="E708"/>
    <hyperlink r:id="rId2112" ref="F708"/>
    <hyperlink r:id="rId2113" ref="D709"/>
    <hyperlink r:id="rId2114" ref="E709"/>
    <hyperlink r:id="rId2115" ref="F709"/>
    <hyperlink r:id="rId2116" ref="D710"/>
    <hyperlink r:id="rId2117" ref="E710"/>
    <hyperlink r:id="rId2118" ref="F710"/>
    <hyperlink r:id="rId2119" ref="D711"/>
    <hyperlink r:id="rId2120" ref="E711"/>
    <hyperlink r:id="rId2121" ref="F711"/>
    <hyperlink r:id="rId2122" ref="D712"/>
    <hyperlink r:id="rId2123" ref="E712"/>
    <hyperlink r:id="rId2124" ref="F712"/>
    <hyperlink r:id="rId2125" ref="D713"/>
    <hyperlink r:id="rId2126" ref="E713"/>
    <hyperlink r:id="rId2127" ref="F713"/>
    <hyperlink r:id="rId2128" ref="D714"/>
    <hyperlink r:id="rId2129" ref="F714"/>
    <hyperlink r:id="rId2130" ref="D715"/>
    <hyperlink r:id="rId2131" ref="E715"/>
    <hyperlink r:id="rId2132" ref="F715"/>
    <hyperlink r:id="rId2133" ref="D716"/>
    <hyperlink r:id="rId2134" ref="E716"/>
    <hyperlink r:id="rId2135" ref="F716"/>
    <hyperlink r:id="rId2136" ref="D717"/>
    <hyperlink r:id="rId2137" ref="E717"/>
    <hyperlink r:id="rId2138" ref="F717"/>
    <hyperlink r:id="rId2139" ref="D718"/>
    <hyperlink r:id="rId2140" ref="E718"/>
    <hyperlink r:id="rId2141" ref="F718"/>
    <hyperlink r:id="rId2142" ref="D719"/>
    <hyperlink r:id="rId2143" ref="F719"/>
    <hyperlink r:id="rId2144" ref="D720"/>
    <hyperlink r:id="rId2145" ref="E720"/>
    <hyperlink r:id="rId2146" ref="F720"/>
    <hyperlink r:id="rId2147" ref="D721"/>
    <hyperlink r:id="rId2148" ref="E721"/>
    <hyperlink r:id="rId2149" ref="F721"/>
    <hyperlink r:id="rId2150" ref="D722"/>
    <hyperlink r:id="rId2151" ref="F722"/>
    <hyperlink r:id="rId2152" ref="D723"/>
    <hyperlink r:id="rId2153" ref="E723"/>
    <hyperlink r:id="rId2154" ref="F723"/>
    <hyperlink r:id="rId2155" ref="D724"/>
    <hyperlink r:id="rId2156" ref="E724"/>
    <hyperlink r:id="rId2157" ref="F724"/>
    <hyperlink r:id="rId2158" ref="D725"/>
    <hyperlink r:id="rId2159" ref="E725"/>
    <hyperlink r:id="rId2160" ref="F725"/>
    <hyperlink r:id="rId2161" ref="D726"/>
    <hyperlink r:id="rId2162" ref="E726"/>
    <hyperlink r:id="rId2163" ref="F726"/>
    <hyperlink r:id="rId2164" ref="D727"/>
    <hyperlink r:id="rId2165" ref="E727"/>
    <hyperlink r:id="rId2166" ref="F727"/>
    <hyperlink r:id="rId2167" ref="D728"/>
    <hyperlink r:id="rId2168" ref="E728"/>
    <hyperlink r:id="rId2169" ref="F728"/>
    <hyperlink r:id="rId2170" ref="D729"/>
    <hyperlink r:id="rId2171" ref="E729"/>
    <hyperlink r:id="rId2172" ref="F729"/>
    <hyperlink r:id="rId2173" ref="D730"/>
    <hyperlink r:id="rId2174" ref="E730"/>
    <hyperlink r:id="rId2175" ref="F730"/>
    <hyperlink r:id="rId2176" ref="D731"/>
    <hyperlink r:id="rId2177" ref="F731"/>
    <hyperlink r:id="rId2178" ref="D732"/>
    <hyperlink r:id="rId2179" ref="E732"/>
    <hyperlink r:id="rId2180" ref="F732"/>
    <hyperlink r:id="rId2181" ref="D733"/>
    <hyperlink r:id="rId2182" ref="E733"/>
    <hyperlink r:id="rId2183" ref="F733"/>
    <hyperlink r:id="rId2184" ref="D734"/>
    <hyperlink r:id="rId2185" ref="E734"/>
    <hyperlink r:id="rId2186" ref="F734"/>
    <hyperlink r:id="rId2187" ref="D735"/>
    <hyperlink r:id="rId2188" ref="E735"/>
    <hyperlink r:id="rId2189" ref="F735"/>
    <hyperlink r:id="rId2190" ref="D736"/>
    <hyperlink r:id="rId2191" ref="E736"/>
    <hyperlink r:id="rId2192" ref="F736"/>
    <hyperlink r:id="rId2193" ref="D737"/>
    <hyperlink r:id="rId2194" ref="E737"/>
    <hyperlink r:id="rId2195" ref="F737"/>
    <hyperlink r:id="rId2196" ref="D738"/>
    <hyperlink r:id="rId2197" ref="F738"/>
    <hyperlink r:id="rId2198" ref="D739"/>
    <hyperlink r:id="rId2199" ref="E739"/>
    <hyperlink r:id="rId2200" ref="F739"/>
    <hyperlink r:id="rId2201" ref="D740"/>
    <hyperlink r:id="rId2202" ref="E740"/>
    <hyperlink r:id="rId2203" ref="F740"/>
    <hyperlink r:id="rId2204" ref="D741"/>
    <hyperlink r:id="rId2205" ref="E741"/>
    <hyperlink r:id="rId2206" ref="F741"/>
    <hyperlink r:id="rId2207" ref="D742"/>
    <hyperlink r:id="rId2208" ref="E742"/>
    <hyperlink r:id="rId2209" ref="F742"/>
    <hyperlink r:id="rId2210" ref="D743"/>
    <hyperlink r:id="rId2211" ref="E743"/>
    <hyperlink r:id="rId2212" ref="F743"/>
    <hyperlink r:id="rId2213" ref="D744"/>
    <hyperlink r:id="rId2214" ref="E744"/>
    <hyperlink r:id="rId2215" ref="F744"/>
    <hyperlink r:id="rId2216" ref="D745"/>
    <hyperlink r:id="rId2217" ref="E745"/>
    <hyperlink r:id="rId2218" ref="F745"/>
    <hyperlink r:id="rId2219" ref="D746"/>
    <hyperlink r:id="rId2220" ref="E746"/>
    <hyperlink r:id="rId2221" ref="F746"/>
    <hyperlink r:id="rId2222" ref="D747"/>
    <hyperlink r:id="rId2223" ref="E747"/>
    <hyperlink r:id="rId2224" ref="F747"/>
    <hyperlink r:id="rId2225" ref="D748"/>
    <hyperlink r:id="rId2226" ref="F748"/>
    <hyperlink r:id="rId2227" ref="D749"/>
    <hyperlink r:id="rId2228" ref="E749"/>
    <hyperlink r:id="rId2229" ref="F749"/>
    <hyperlink r:id="rId2230" ref="D750"/>
    <hyperlink r:id="rId2231" ref="F750"/>
    <hyperlink r:id="rId2232" ref="D751"/>
    <hyperlink r:id="rId2233" ref="E751"/>
    <hyperlink r:id="rId2234" ref="F751"/>
    <hyperlink r:id="rId2235" ref="D752"/>
    <hyperlink r:id="rId2236" ref="E752"/>
    <hyperlink r:id="rId2237" ref="F752"/>
    <hyperlink r:id="rId2238" ref="D753"/>
    <hyperlink r:id="rId2239" ref="E753"/>
    <hyperlink r:id="rId2240" ref="F753"/>
    <hyperlink r:id="rId2241" ref="D754"/>
    <hyperlink r:id="rId2242" ref="E754"/>
    <hyperlink r:id="rId2243" ref="F754"/>
    <hyperlink r:id="rId2244" ref="D755"/>
    <hyperlink r:id="rId2245" ref="E755"/>
    <hyperlink r:id="rId2246" ref="F755"/>
    <hyperlink r:id="rId2247" ref="D756"/>
    <hyperlink r:id="rId2248" ref="E756"/>
    <hyperlink r:id="rId2249" ref="F756"/>
    <hyperlink r:id="rId2250" ref="D757"/>
    <hyperlink r:id="rId2251" ref="E757"/>
    <hyperlink r:id="rId2252" ref="F757"/>
    <hyperlink r:id="rId2253" ref="D758"/>
    <hyperlink r:id="rId2254" ref="E758"/>
    <hyperlink r:id="rId2255" ref="F758"/>
    <hyperlink r:id="rId2256" ref="D759"/>
    <hyperlink r:id="rId2257" ref="E759"/>
    <hyperlink r:id="rId2258" ref="F759"/>
    <hyperlink r:id="rId2259" ref="D760"/>
    <hyperlink r:id="rId2260" ref="F760"/>
    <hyperlink r:id="rId2261" ref="D761"/>
    <hyperlink r:id="rId2262" ref="E761"/>
    <hyperlink r:id="rId2263" ref="F761"/>
    <hyperlink r:id="rId2264" ref="D762"/>
    <hyperlink r:id="rId2265" ref="E762"/>
    <hyperlink r:id="rId2266" ref="F762"/>
    <hyperlink r:id="rId2267" ref="D763"/>
    <hyperlink r:id="rId2268" ref="E763"/>
    <hyperlink r:id="rId2269" ref="F763"/>
    <hyperlink r:id="rId2270" ref="D764"/>
    <hyperlink r:id="rId2271" ref="E764"/>
    <hyperlink r:id="rId2272" ref="F764"/>
    <hyperlink r:id="rId2273" ref="D765"/>
    <hyperlink r:id="rId2274" ref="E765"/>
    <hyperlink r:id="rId2275" ref="F765"/>
    <hyperlink r:id="rId2276" ref="D766"/>
    <hyperlink r:id="rId2277" ref="E766"/>
    <hyperlink r:id="rId2278" ref="F766"/>
    <hyperlink r:id="rId2279" ref="D767"/>
    <hyperlink r:id="rId2280" ref="E767"/>
    <hyperlink r:id="rId2281" ref="F767"/>
    <hyperlink r:id="rId2282" ref="D768"/>
    <hyperlink r:id="rId2283" ref="E768"/>
    <hyperlink r:id="rId2284" ref="F768"/>
    <hyperlink r:id="rId2285" ref="D769"/>
    <hyperlink r:id="rId2286" ref="E769"/>
    <hyperlink r:id="rId2287" ref="F769"/>
    <hyperlink r:id="rId2288" ref="D770"/>
    <hyperlink r:id="rId2289" ref="E770"/>
    <hyperlink r:id="rId2290" ref="F770"/>
    <hyperlink r:id="rId2291" ref="D771"/>
    <hyperlink r:id="rId2292" ref="E771"/>
    <hyperlink r:id="rId2293" ref="F771"/>
    <hyperlink r:id="rId2294" ref="D772"/>
    <hyperlink r:id="rId2295" ref="E772"/>
    <hyperlink r:id="rId2296" ref="F772"/>
    <hyperlink r:id="rId2297" ref="D773"/>
    <hyperlink r:id="rId2298" ref="E773"/>
    <hyperlink r:id="rId2299" ref="F773"/>
    <hyperlink r:id="rId2300" ref="D774"/>
    <hyperlink r:id="rId2301" ref="E774"/>
    <hyperlink r:id="rId2302" ref="F774"/>
    <hyperlink r:id="rId2303" ref="D775"/>
    <hyperlink r:id="rId2304" ref="E775"/>
    <hyperlink r:id="rId2305" ref="F775"/>
    <hyperlink r:id="rId2306" ref="D776"/>
    <hyperlink r:id="rId2307" ref="E776"/>
    <hyperlink r:id="rId2308" ref="F776"/>
    <hyperlink r:id="rId2309" ref="D777"/>
    <hyperlink r:id="rId2310" ref="E777"/>
    <hyperlink r:id="rId2311" ref="F777"/>
    <hyperlink r:id="rId2312" ref="D778"/>
    <hyperlink r:id="rId2313" ref="E778"/>
    <hyperlink r:id="rId2314" ref="F778"/>
    <hyperlink r:id="rId2315" ref="D779"/>
    <hyperlink r:id="rId2316" ref="E779"/>
    <hyperlink r:id="rId2317" ref="F779"/>
    <hyperlink r:id="rId2318" ref="D780"/>
    <hyperlink r:id="rId2319" ref="E780"/>
    <hyperlink r:id="rId2320" ref="F780"/>
    <hyperlink r:id="rId2321" ref="D781"/>
    <hyperlink r:id="rId2322" ref="E781"/>
    <hyperlink r:id="rId2323" ref="F781"/>
    <hyperlink r:id="rId2324" ref="D782"/>
    <hyperlink r:id="rId2325" ref="E782"/>
    <hyperlink r:id="rId2326" ref="F782"/>
    <hyperlink r:id="rId2327" ref="D783"/>
    <hyperlink r:id="rId2328" ref="E783"/>
    <hyperlink r:id="rId2329" ref="F783"/>
    <hyperlink r:id="rId2330" ref="D784"/>
    <hyperlink r:id="rId2331" ref="F784"/>
    <hyperlink r:id="rId2332" ref="D785"/>
    <hyperlink r:id="rId2333" ref="E785"/>
    <hyperlink r:id="rId2334" ref="F785"/>
    <hyperlink r:id="rId2335" ref="D786"/>
    <hyperlink r:id="rId2336" ref="E786"/>
    <hyperlink r:id="rId2337" ref="F786"/>
    <hyperlink r:id="rId2338" ref="D787"/>
    <hyperlink r:id="rId2339" ref="E787"/>
    <hyperlink r:id="rId2340" ref="F787"/>
    <hyperlink r:id="rId2341" ref="D788"/>
    <hyperlink r:id="rId2342" ref="F788"/>
    <hyperlink r:id="rId2343" ref="D789"/>
    <hyperlink r:id="rId2344" ref="E789"/>
    <hyperlink r:id="rId2345" ref="F789"/>
    <hyperlink r:id="rId2346" ref="D790"/>
    <hyperlink r:id="rId2347" ref="F790"/>
    <hyperlink r:id="rId2348" ref="D791"/>
    <hyperlink r:id="rId2349" ref="E791"/>
    <hyperlink r:id="rId2350" ref="F791"/>
    <hyperlink r:id="rId2351" ref="D792"/>
    <hyperlink r:id="rId2352" ref="E792"/>
    <hyperlink r:id="rId2353" ref="F792"/>
    <hyperlink r:id="rId2354" ref="D793"/>
    <hyperlink r:id="rId2355" ref="E793"/>
    <hyperlink r:id="rId2356" ref="F793"/>
    <hyperlink r:id="rId2357" ref="D794"/>
    <hyperlink r:id="rId2358" ref="E794"/>
    <hyperlink r:id="rId2359" ref="F794"/>
    <hyperlink r:id="rId2360" ref="D795"/>
    <hyperlink r:id="rId2361" ref="E795"/>
    <hyperlink r:id="rId2362" ref="F795"/>
    <hyperlink r:id="rId2363" ref="D796"/>
    <hyperlink r:id="rId2364" ref="E796"/>
    <hyperlink r:id="rId2365" ref="F796"/>
    <hyperlink r:id="rId2366" ref="D797"/>
    <hyperlink r:id="rId2367" ref="F797"/>
    <hyperlink r:id="rId2368" ref="D798"/>
    <hyperlink r:id="rId2369" ref="E798"/>
    <hyperlink r:id="rId2370" ref="F798"/>
    <hyperlink r:id="rId2371" ref="D799"/>
    <hyperlink r:id="rId2372" ref="E799"/>
    <hyperlink r:id="rId2373" ref="F799"/>
    <hyperlink r:id="rId2374" ref="D800"/>
    <hyperlink r:id="rId2375" ref="E800"/>
    <hyperlink r:id="rId2376" ref="F800"/>
    <hyperlink r:id="rId2377" ref="D801"/>
    <hyperlink r:id="rId2378" ref="E801"/>
    <hyperlink r:id="rId2379" ref="F801"/>
    <hyperlink r:id="rId2380" ref="D802"/>
    <hyperlink r:id="rId2381" ref="E802"/>
    <hyperlink r:id="rId2382" ref="F802"/>
    <hyperlink r:id="rId2383" ref="D803"/>
    <hyperlink r:id="rId2384" ref="E803"/>
    <hyperlink r:id="rId2385" ref="F803"/>
    <hyperlink r:id="rId2386" ref="D804"/>
    <hyperlink r:id="rId2387" ref="E804"/>
    <hyperlink r:id="rId2388" ref="F804"/>
    <hyperlink r:id="rId2389" ref="D805"/>
    <hyperlink r:id="rId2390" ref="E805"/>
    <hyperlink r:id="rId2391" ref="F805"/>
    <hyperlink r:id="rId2392" ref="D806"/>
    <hyperlink r:id="rId2393" ref="E806"/>
    <hyperlink r:id="rId2394" ref="F806"/>
    <hyperlink r:id="rId2395" ref="D807"/>
    <hyperlink r:id="rId2396" ref="E807"/>
    <hyperlink r:id="rId2397" ref="F807"/>
    <hyperlink r:id="rId2398" ref="D808"/>
    <hyperlink r:id="rId2399" ref="E808"/>
    <hyperlink r:id="rId2400" ref="F808"/>
    <hyperlink r:id="rId2401" ref="D809"/>
    <hyperlink r:id="rId2402" ref="E809"/>
    <hyperlink r:id="rId2403" ref="F809"/>
    <hyperlink r:id="rId2404" ref="D810"/>
    <hyperlink r:id="rId2405" ref="E810"/>
    <hyperlink r:id="rId2406" ref="F810"/>
    <hyperlink r:id="rId2407" ref="D811"/>
    <hyperlink r:id="rId2408" ref="E811"/>
    <hyperlink r:id="rId2409" ref="F811"/>
    <hyperlink r:id="rId2410" ref="D812"/>
    <hyperlink r:id="rId2411" ref="E812"/>
    <hyperlink r:id="rId2412" ref="F812"/>
    <hyperlink r:id="rId2413" ref="D813"/>
    <hyperlink r:id="rId2414" ref="E813"/>
    <hyperlink r:id="rId2415" ref="F813"/>
    <hyperlink r:id="rId2416" ref="D814"/>
    <hyperlink r:id="rId2417" ref="E814"/>
    <hyperlink r:id="rId2418" ref="F814"/>
    <hyperlink r:id="rId2419" ref="D815"/>
    <hyperlink r:id="rId2420" ref="E815"/>
    <hyperlink r:id="rId2421" ref="F815"/>
    <hyperlink r:id="rId2422" ref="D816"/>
    <hyperlink r:id="rId2423" ref="E816"/>
    <hyperlink r:id="rId2424" ref="F816"/>
    <hyperlink r:id="rId2425" ref="D817"/>
    <hyperlink r:id="rId2426" ref="E817"/>
    <hyperlink r:id="rId2427" ref="F817"/>
    <hyperlink r:id="rId2428" ref="D818"/>
    <hyperlink r:id="rId2429" ref="E818"/>
    <hyperlink r:id="rId2430" ref="F818"/>
    <hyperlink r:id="rId2431" ref="D819"/>
    <hyperlink r:id="rId2432" ref="F819"/>
    <hyperlink r:id="rId2433" ref="D820"/>
    <hyperlink r:id="rId2434" ref="E820"/>
    <hyperlink r:id="rId2435" ref="F820"/>
    <hyperlink r:id="rId2436" ref="D821"/>
    <hyperlink r:id="rId2437" ref="E821"/>
    <hyperlink r:id="rId2438" ref="F821"/>
    <hyperlink r:id="rId2439" ref="D822"/>
    <hyperlink r:id="rId2440" ref="E822"/>
    <hyperlink r:id="rId2441" ref="F822"/>
    <hyperlink r:id="rId2442" ref="D823"/>
    <hyperlink r:id="rId2443" ref="E823"/>
    <hyperlink r:id="rId2444" ref="F823"/>
    <hyperlink r:id="rId2445" ref="D824"/>
    <hyperlink r:id="rId2446" ref="E824"/>
    <hyperlink r:id="rId2447" ref="F824"/>
    <hyperlink r:id="rId2448" ref="D825"/>
    <hyperlink r:id="rId2449" ref="E825"/>
    <hyperlink r:id="rId2450" ref="F825"/>
    <hyperlink r:id="rId2451" ref="D826"/>
    <hyperlink r:id="rId2452" ref="E826"/>
    <hyperlink r:id="rId2453" ref="F826"/>
    <hyperlink r:id="rId2454" ref="D827"/>
    <hyperlink r:id="rId2455" ref="E827"/>
    <hyperlink r:id="rId2456" ref="F827"/>
    <hyperlink r:id="rId2457" ref="D828"/>
    <hyperlink r:id="rId2458" ref="E828"/>
    <hyperlink r:id="rId2459" ref="F828"/>
    <hyperlink r:id="rId2460" ref="D829"/>
    <hyperlink r:id="rId2461" ref="E829"/>
    <hyperlink r:id="rId2462" ref="F829"/>
    <hyperlink r:id="rId2463" ref="D830"/>
    <hyperlink r:id="rId2464" ref="E830"/>
    <hyperlink r:id="rId2465" ref="F830"/>
    <hyperlink r:id="rId2466" ref="D831"/>
    <hyperlink r:id="rId2467" ref="E831"/>
    <hyperlink r:id="rId2468" ref="F831"/>
    <hyperlink r:id="rId2469" ref="D832"/>
    <hyperlink r:id="rId2470" ref="E832"/>
    <hyperlink r:id="rId2471" ref="F832"/>
    <hyperlink r:id="rId2472" ref="D833"/>
    <hyperlink r:id="rId2473" ref="F833"/>
    <hyperlink r:id="rId2474" ref="D834"/>
    <hyperlink r:id="rId2475" ref="E834"/>
    <hyperlink r:id="rId2476" ref="F834"/>
    <hyperlink r:id="rId2477" ref="D835"/>
    <hyperlink r:id="rId2478" ref="F835"/>
    <hyperlink r:id="rId2479" ref="D836"/>
    <hyperlink r:id="rId2480" ref="F836"/>
    <hyperlink r:id="rId2481" ref="D837"/>
    <hyperlink r:id="rId2482" ref="E837"/>
    <hyperlink r:id="rId2483" ref="F837"/>
    <hyperlink r:id="rId2484" ref="D838"/>
    <hyperlink r:id="rId2485" ref="E838"/>
    <hyperlink r:id="rId2486" ref="F838"/>
    <hyperlink r:id="rId2487" ref="D839"/>
    <hyperlink r:id="rId2488" ref="F839"/>
    <hyperlink r:id="rId2489" ref="D840"/>
    <hyperlink r:id="rId2490" ref="E840"/>
    <hyperlink r:id="rId2491" ref="F840"/>
    <hyperlink r:id="rId2492" ref="D841"/>
    <hyperlink r:id="rId2493" ref="E841"/>
    <hyperlink r:id="rId2494" ref="F841"/>
    <hyperlink r:id="rId2495" ref="D842"/>
    <hyperlink r:id="rId2496" ref="E842"/>
    <hyperlink r:id="rId2497" ref="F842"/>
    <hyperlink r:id="rId2498" ref="D843"/>
    <hyperlink r:id="rId2499" ref="E843"/>
    <hyperlink r:id="rId2500" ref="F843"/>
    <hyperlink r:id="rId2501" ref="D844"/>
    <hyperlink r:id="rId2502" ref="E844"/>
    <hyperlink r:id="rId2503" ref="F844"/>
    <hyperlink r:id="rId2504" ref="D845"/>
    <hyperlink r:id="rId2505" ref="E845"/>
    <hyperlink r:id="rId2506" ref="F845"/>
    <hyperlink r:id="rId2507" ref="D846"/>
    <hyperlink r:id="rId2508" ref="E846"/>
    <hyperlink r:id="rId2509" ref="F846"/>
    <hyperlink r:id="rId2510" ref="D847"/>
    <hyperlink r:id="rId2511" ref="E847"/>
    <hyperlink r:id="rId2512" ref="F847"/>
    <hyperlink r:id="rId2513" ref="D848"/>
    <hyperlink r:id="rId2514" ref="E848"/>
    <hyperlink r:id="rId2515" ref="F848"/>
    <hyperlink r:id="rId2516" ref="D849"/>
    <hyperlink r:id="rId2517" ref="E849"/>
    <hyperlink r:id="rId2518" ref="F849"/>
    <hyperlink r:id="rId2519" ref="D850"/>
    <hyperlink r:id="rId2520" ref="E850"/>
    <hyperlink r:id="rId2521" ref="F850"/>
    <hyperlink r:id="rId2522" ref="D851"/>
    <hyperlink r:id="rId2523" ref="E851"/>
    <hyperlink r:id="rId2524" ref="F851"/>
    <hyperlink r:id="rId2525" ref="D852"/>
    <hyperlink r:id="rId2526" ref="E852"/>
    <hyperlink r:id="rId2527" ref="F852"/>
    <hyperlink r:id="rId2528" ref="D853"/>
    <hyperlink r:id="rId2529" ref="E853"/>
    <hyperlink r:id="rId2530" ref="F853"/>
    <hyperlink r:id="rId2531" ref="D854"/>
    <hyperlink r:id="rId2532" ref="E854"/>
    <hyperlink r:id="rId2533" ref="F854"/>
    <hyperlink r:id="rId2534" ref="D855"/>
    <hyperlink r:id="rId2535" ref="E855"/>
    <hyperlink r:id="rId2536" ref="F855"/>
    <hyperlink r:id="rId2537" ref="D856"/>
    <hyperlink r:id="rId2538" ref="E856"/>
    <hyperlink r:id="rId2539" ref="F856"/>
    <hyperlink r:id="rId2540" ref="D857"/>
    <hyperlink r:id="rId2541" ref="E857"/>
    <hyperlink r:id="rId2542" ref="F857"/>
    <hyperlink r:id="rId2543" ref="D858"/>
    <hyperlink r:id="rId2544" ref="E858"/>
    <hyperlink r:id="rId2545" ref="F858"/>
    <hyperlink r:id="rId2546" ref="D859"/>
    <hyperlink r:id="rId2547" ref="E859"/>
    <hyperlink r:id="rId2548" ref="F859"/>
    <hyperlink r:id="rId2549" ref="D860"/>
    <hyperlink r:id="rId2550" ref="E860"/>
    <hyperlink r:id="rId2551" ref="F860"/>
    <hyperlink r:id="rId2552" ref="D861"/>
    <hyperlink r:id="rId2553" ref="F861"/>
    <hyperlink r:id="rId2554" ref="D862"/>
    <hyperlink r:id="rId2555" ref="E862"/>
    <hyperlink r:id="rId2556" ref="F862"/>
    <hyperlink r:id="rId2557" ref="D863"/>
    <hyperlink r:id="rId2558" ref="E863"/>
    <hyperlink r:id="rId2559" ref="F863"/>
    <hyperlink r:id="rId2560" ref="D864"/>
    <hyperlink r:id="rId2561" ref="E864"/>
    <hyperlink r:id="rId2562" ref="F864"/>
    <hyperlink r:id="rId2563" ref="D865"/>
    <hyperlink r:id="rId2564" ref="E865"/>
    <hyperlink r:id="rId2565" ref="F865"/>
    <hyperlink r:id="rId2566" ref="D866"/>
    <hyperlink r:id="rId2567" ref="E866"/>
    <hyperlink r:id="rId2568" ref="F866"/>
    <hyperlink r:id="rId2569" ref="D867"/>
    <hyperlink r:id="rId2570" ref="E867"/>
    <hyperlink r:id="rId2571" ref="F867"/>
    <hyperlink r:id="rId2572" ref="D868"/>
    <hyperlink r:id="rId2573" ref="E868"/>
    <hyperlink r:id="rId2574" ref="F868"/>
    <hyperlink r:id="rId2575" ref="D869"/>
    <hyperlink r:id="rId2576" ref="E869"/>
    <hyperlink r:id="rId2577" ref="F869"/>
    <hyperlink r:id="rId2578" ref="D870"/>
    <hyperlink r:id="rId2579" ref="E870"/>
    <hyperlink r:id="rId2580" ref="F870"/>
    <hyperlink r:id="rId2581" ref="D871"/>
    <hyperlink r:id="rId2582" ref="E871"/>
    <hyperlink r:id="rId2583" ref="F871"/>
    <hyperlink r:id="rId2584" ref="D872"/>
    <hyperlink r:id="rId2585" ref="F872"/>
    <hyperlink r:id="rId2586" ref="D873"/>
    <hyperlink r:id="rId2587" ref="E873"/>
    <hyperlink r:id="rId2588" ref="F873"/>
    <hyperlink r:id="rId2589" ref="D874"/>
    <hyperlink r:id="rId2590" ref="E874"/>
    <hyperlink r:id="rId2591" ref="F874"/>
    <hyperlink r:id="rId2592" ref="D875"/>
    <hyperlink r:id="rId2593" ref="E875"/>
    <hyperlink r:id="rId2594" ref="F875"/>
    <hyperlink r:id="rId2595" ref="D876"/>
    <hyperlink r:id="rId2596" ref="E876"/>
    <hyperlink r:id="rId2597" ref="F876"/>
    <hyperlink r:id="rId2598" ref="D877"/>
    <hyperlink r:id="rId2599" ref="E877"/>
    <hyperlink r:id="rId2600" ref="F877"/>
    <hyperlink r:id="rId2601" ref="D878"/>
    <hyperlink r:id="rId2602" ref="F878"/>
    <hyperlink r:id="rId2603" ref="D879"/>
    <hyperlink r:id="rId2604" ref="E879"/>
    <hyperlink r:id="rId2605" ref="F879"/>
    <hyperlink r:id="rId2606" ref="D880"/>
    <hyperlink r:id="rId2607" ref="E880"/>
    <hyperlink r:id="rId2608" ref="F880"/>
    <hyperlink r:id="rId2609" ref="D881"/>
    <hyperlink r:id="rId2610" ref="E881"/>
    <hyperlink r:id="rId2611" ref="F881"/>
    <hyperlink r:id="rId2612" ref="D882"/>
    <hyperlink r:id="rId2613" ref="E882"/>
    <hyperlink r:id="rId2614" ref="F882"/>
    <hyperlink r:id="rId2615" ref="D883"/>
    <hyperlink r:id="rId2616" ref="E883"/>
    <hyperlink r:id="rId2617" ref="F883"/>
    <hyperlink r:id="rId2618" ref="D884"/>
    <hyperlink r:id="rId2619" ref="E884"/>
    <hyperlink r:id="rId2620" ref="F884"/>
    <hyperlink r:id="rId2621" ref="D885"/>
    <hyperlink r:id="rId2622" ref="E885"/>
    <hyperlink r:id="rId2623" ref="F885"/>
    <hyperlink r:id="rId2624" ref="D886"/>
    <hyperlink r:id="rId2625" ref="E886"/>
    <hyperlink r:id="rId2626" ref="F886"/>
    <hyperlink r:id="rId2627" ref="D887"/>
    <hyperlink r:id="rId2628" ref="E887"/>
    <hyperlink r:id="rId2629" ref="F887"/>
    <hyperlink r:id="rId2630" ref="D888"/>
    <hyperlink r:id="rId2631" ref="E888"/>
    <hyperlink r:id="rId2632" ref="F888"/>
    <hyperlink r:id="rId2633" ref="D889"/>
    <hyperlink r:id="rId2634" ref="E889"/>
    <hyperlink r:id="rId2635" ref="F889"/>
    <hyperlink r:id="rId2636" ref="D890"/>
    <hyperlink r:id="rId2637" ref="E890"/>
    <hyperlink r:id="rId2638" ref="F890"/>
    <hyperlink r:id="rId2639" ref="D891"/>
    <hyperlink r:id="rId2640" ref="E891"/>
    <hyperlink r:id="rId2641" ref="F891"/>
    <hyperlink r:id="rId2642" ref="D892"/>
    <hyperlink r:id="rId2643" ref="F892"/>
    <hyperlink r:id="rId2644" ref="D893"/>
    <hyperlink r:id="rId2645" ref="E893"/>
    <hyperlink r:id="rId2646" ref="F893"/>
    <hyperlink r:id="rId2647" ref="D894"/>
    <hyperlink r:id="rId2648" ref="E894"/>
    <hyperlink r:id="rId2649" ref="F894"/>
    <hyperlink r:id="rId2650" ref="D895"/>
    <hyperlink r:id="rId2651" ref="E895"/>
    <hyperlink r:id="rId2652" ref="F895"/>
    <hyperlink r:id="rId2653" ref="D896"/>
    <hyperlink r:id="rId2654" ref="E896"/>
    <hyperlink r:id="rId2655" ref="F896"/>
    <hyperlink r:id="rId2656" ref="D897"/>
    <hyperlink r:id="rId2657" ref="E897"/>
    <hyperlink r:id="rId2658" ref="F897"/>
    <hyperlink r:id="rId2659" ref="D898"/>
    <hyperlink r:id="rId2660" ref="E898"/>
    <hyperlink r:id="rId2661" ref="F898"/>
    <hyperlink r:id="rId2662" ref="D899"/>
    <hyperlink r:id="rId2663" ref="E899"/>
    <hyperlink r:id="rId2664" ref="F899"/>
    <hyperlink r:id="rId2665" ref="D900"/>
    <hyperlink r:id="rId2666" ref="F900"/>
    <hyperlink r:id="rId2667" ref="D901"/>
    <hyperlink r:id="rId2668" ref="E901"/>
    <hyperlink r:id="rId2669" ref="F901"/>
    <hyperlink r:id="rId2670" ref="D902"/>
    <hyperlink r:id="rId2671" ref="E902"/>
    <hyperlink r:id="rId2672" ref="F902"/>
    <hyperlink r:id="rId2673" ref="D903"/>
    <hyperlink r:id="rId2674" ref="E903"/>
    <hyperlink r:id="rId2675" ref="F903"/>
    <hyperlink r:id="rId2676" ref="D904"/>
    <hyperlink r:id="rId2677" ref="E904"/>
    <hyperlink r:id="rId2678" ref="F904"/>
    <hyperlink r:id="rId2679" ref="D905"/>
    <hyperlink r:id="rId2680" ref="E905"/>
    <hyperlink r:id="rId2681" ref="F905"/>
    <hyperlink r:id="rId2682" ref="D906"/>
    <hyperlink r:id="rId2683" ref="E906"/>
    <hyperlink r:id="rId2684" ref="F906"/>
    <hyperlink r:id="rId2685" ref="D907"/>
    <hyperlink r:id="rId2686" ref="E907"/>
    <hyperlink r:id="rId2687" ref="F907"/>
    <hyperlink r:id="rId2688" ref="D908"/>
    <hyperlink r:id="rId2689" ref="E908"/>
    <hyperlink r:id="rId2690" ref="F908"/>
    <hyperlink r:id="rId2691" ref="D909"/>
    <hyperlink r:id="rId2692" ref="E909"/>
    <hyperlink r:id="rId2693" ref="F909"/>
    <hyperlink r:id="rId2694" ref="D910"/>
    <hyperlink r:id="rId2695" ref="E910"/>
    <hyperlink r:id="rId2696" ref="F910"/>
    <hyperlink r:id="rId2697" ref="D911"/>
    <hyperlink r:id="rId2698" ref="E911"/>
    <hyperlink r:id="rId2699" ref="F911"/>
    <hyperlink r:id="rId2700" ref="D912"/>
    <hyperlink r:id="rId2701" ref="F912"/>
    <hyperlink r:id="rId2702" ref="D913"/>
    <hyperlink r:id="rId2703" ref="E913"/>
    <hyperlink r:id="rId2704" ref="F913"/>
    <hyperlink r:id="rId2705" ref="D914"/>
    <hyperlink r:id="rId2706" ref="E914"/>
    <hyperlink r:id="rId2707" ref="F914"/>
    <hyperlink r:id="rId2708" ref="D915"/>
    <hyperlink r:id="rId2709" ref="E915"/>
    <hyperlink r:id="rId2710" ref="F915"/>
    <hyperlink r:id="rId2711" ref="D916"/>
    <hyperlink r:id="rId2712" ref="E916"/>
    <hyperlink r:id="rId2713" ref="F916"/>
    <hyperlink r:id="rId2714" ref="D917"/>
    <hyperlink r:id="rId2715" ref="F917"/>
    <hyperlink r:id="rId2716" ref="D918"/>
    <hyperlink r:id="rId2717" ref="E918"/>
    <hyperlink r:id="rId2718" ref="F918"/>
    <hyperlink r:id="rId2719" ref="D919"/>
    <hyperlink r:id="rId2720" ref="E919"/>
    <hyperlink r:id="rId2721" ref="F919"/>
    <hyperlink r:id="rId2722" ref="D920"/>
    <hyperlink r:id="rId2723" ref="E920"/>
    <hyperlink r:id="rId2724" ref="F920"/>
    <hyperlink r:id="rId2725" ref="D921"/>
    <hyperlink r:id="rId2726" ref="F921"/>
    <hyperlink r:id="rId2727" ref="D922"/>
    <hyperlink r:id="rId2728" ref="E922"/>
    <hyperlink r:id="rId2729" ref="F922"/>
    <hyperlink r:id="rId2730" ref="D923"/>
    <hyperlink r:id="rId2731" ref="F923"/>
    <hyperlink r:id="rId2732" ref="D924"/>
    <hyperlink r:id="rId2733" ref="E924"/>
    <hyperlink r:id="rId2734" ref="F924"/>
    <hyperlink r:id="rId2735" ref="D925"/>
    <hyperlink r:id="rId2736" ref="E925"/>
    <hyperlink r:id="rId2737" ref="F925"/>
    <hyperlink r:id="rId2738" ref="D926"/>
    <hyperlink r:id="rId2739" ref="E926"/>
    <hyperlink r:id="rId2740" ref="F926"/>
    <hyperlink r:id="rId2741" ref="D927"/>
    <hyperlink r:id="rId2742" ref="F927"/>
    <hyperlink r:id="rId2743" ref="D928"/>
    <hyperlink r:id="rId2744" ref="E928"/>
    <hyperlink r:id="rId2745" ref="F928"/>
    <hyperlink r:id="rId2746" ref="D929"/>
    <hyperlink r:id="rId2747" ref="E929"/>
    <hyperlink r:id="rId2748" ref="F929"/>
    <hyperlink r:id="rId2749" ref="D930"/>
    <hyperlink r:id="rId2750" ref="E930"/>
    <hyperlink r:id="rId2751" ref="F930"/>
    <hyperlink r:id="rId2752" ref="D931"/>
    <hyperlink r:id="rId2753" ref="F931"/>
    <hyperlink r:id="rId2754" ref="D932"/>
    <hyperlink r:id="rId2755" ref="E932"/>
    <hyperlink r:id="rId2756" ref="F932"/>
    <hyperlink r:id="rId2757" ref="D933"/>
    <hyperlink r:id="rId2758" ref="F933"/>
    <hyperlink r:id="rId2759" ref="D934"/>
    <hyperlink r:id="rId2760" ref="F934"/>
    <hyperlink r:id="rId2761" ref="D935"/>
    <hyperlink r:id="rId2762" ref="F935"/>
    <hyperlink r:id="rId2763" ref="D936"/>
    <hyperlink r:id="rId2764" ref="E936"/>
    <hyperlink r:id="rId2765" ref="F936"/>
    <hyperlink r:id="rId2766" ref="D937"/>
    <hyperlink r:id="rId2767" ref="E937"/>
    <hyperlink r:id="rId2768" ref="F937"/>
    <hyperlink r:id="rId2769" ref="D938"/>
    <hyperlink r:id="rId2770" ref="E938"/>
    <hyperlink r:id="rId2771" ref="F938"/>
    <hyperlink r:id="rId2772" ref="D939"/>
    <hyperlink r:id="rId2773" ref="E939"/>
    <hyperlink r:id="rId2774" ref="F939"/>
    <hyperlink r:id="rId2775" ref="D940"/>
    <hyperlink r:id="rId2776" ref="E940"/>
    <hyperlink r:id="rId2777" ref="F940"/>
    <hyperlink r:id="rId2778" ref="D941"/>
    <hyperlink r:id="rId2779" ref="E941"/>
    <hyperlink r:id="rId2780" ref="F941"/>
    <hyperlink r:id="rId2781" ref="D942"/>
    <hyperlink r:id="rId2782" ref="E942"/>
    <hyperlink r:id="rId2783" ref="F942"/>
    <hyperlink r:id="rId2784" ref="D943"/>
    <hyperlink r:id="rId2785" ref="E943"/>
    <hyperlink r:id="rId2786" ref="F943"/>
    <hyperlink r:id="rId2787" ref="D944"/>
    <hyperlink r:id="rId2788" ref="E944"/>
    <hyperlink r:id="rId2789" ref="F944"/>
    <hyperlink r:id="rId2790" ref="D945"/>
    <hyperlink r:id="rId2791" ref="E945"/>
    <hyperlink r:id="rId2792" ref="F945"/>
    <hyperlink r:id="rId2793" ref="D946"/>
    <hyperlink r:id="rId2794" ref="E946"/>
    <hyperlink r:id="rId2795" ref="F946"/>
    <hyperlink r:id="rId2796" ref="D947"/>
    <hyperlink r:id="rId2797" ref="E947"/>
    <hyperlink r:id="rId2798" ref="F947"/>
    <hyperlink r:id="rId2799" ref="D948"/>
    <hyperlink r:id="rId2800" ref="E948"/>
    <hyperlink r:id="rId2801" ref="F948"/>
    <hyperlink r:id="rId2802" ref="D949"/>
    <hyperlink r:id="rId2803" ref="E949"/>
    <hyperlink r:id="rId2804" ref="F949"/>
    <hyperlink r:id="rId2805" ref="D950"/>
    <hyperlink r:id="rId2806" ref="F950"/>
    <hyperlink r:id="rId2807" ref="D951"/>
    <hyperlink r:id="rId2808" ref="E951"/>
    <hyperlink r:id="rId2809" ref="F951"/>
    <hyperlink r:id="rId2810" ref="D952"/>
    <hyperlink r:id="rId2811" ref="E952"/>
    <hyperlink r:id="rId2812" ref="F952"/>
    <hyperlink r:id="rId2813" ref="D953"/>
    <hyperlink r:id="rId2814" ref="E953"/>
    <hyperlink r:id="rId2815" ref="F953"/>
    <hyperlink r:id="rId2816" ref="D954"/>
    <hyperlink r:id="rId2817" ref="E954"/>
    <hyperlink r:id="rId2818" ref="F954"/>
    <hyperlink r:id="rId2819" ref="D955"/>
    <hyperlink r:id="rId2820" ref="E955"/>
    <hyperlink r:id="rId2821" ref="F955"/>
    <hyperlink r:id="rId2822" ref="D956"/>
    <hyperlink r:id="rId2823" ref="E956"/>
    <hyperlink r:id="rId2824" ref="F956"/>
    <hyperlink r:id="rId2825" ref="D957"/>
    <hyperlink r:id="rId2826" ref="E957"/>
    <hyperlink r:id="rId2827" ref="F957"/>
    <hyperlink r:id="rId2828" ref="D958"/>
    <hyperlink r:id="rId2829" ref="E958"/>
    <hyperlink r:id="rId2830" ref="F958"/>
    <hyperlink r:id="rId2831" ref="D959"/>
    <hyperlink r:id="rId2832" ref="E959"/>
    <hyperlink r:id="rId2833" ref="F959"/>
    <hyperlink r:id="rId2834" ref="D960"/>
    <hyperlink r:id="rId2835" ref="F960"/>
    <hyperlink r:id="rId2836" ref="D961"/>
    <hyperlink r:id="rId2837" ref="E961"/>
    <hyperlink r:id="rId2838" ref="F961"/>
    <hyperlink r:id="rId2839" ref="D962"/>
    <hyperlink r:id="rId2840" ref="F962"/>
    <hyperlink r:id="rId2841" ref="D963"/>
    <hyperlink r:id="rId2842" ref="F963"/>
    <hyperlink r:id="rId2843" ref="D964"/>
    <hyperlink r:id="rId2844" ref="F964"/>
    <hyperlink r:id="rId2845" ref="D965"/>
    <hyperlink r:id="rId2846" ref="E965"/>
    <hyperlink r:id="rId2847" ref="F965"/>
    <hyperlink r:id="rId2848" ref="D966"/>
    <hyperlink r:id="rId2849" ref="E966"/>
    <hyperlink r:id="rId2850" ref="F966"/>
    <hyperlink r:id="rId2851" ref="D967"/>
    <hyperlink r:id="rId2852" ref="F967"/>
    <hyperlink r:id="rId2853" ref="D968"/>
    <hyperlink r:id="rId2854" ref="F968"/>
    <hyperlink r:id="rId2855" ref="D969"/>
    <hyperlink r:id="rId2856" ref="E969"/>
    <hyperlink r:id="rId2857" ref="F969"/>
    <hyperlink r:id="rId2858" ref="D970"/>
    <hyperlink r:id="rId2859" ref="E970"/>
    <hyperlink r:id="rId2860" ref="F970"/>
    <hyperlink r:id="rId2861" ref="D971"/>
    <hyperlink r:id="rId2862" ref="E971"/>
    <hyperlink r:id="rId2863" ref="F971"/>
    <hyperlink r:id="rId2864" ref="D972"/>
    <hyperlink r:id="rId2865" ref="E972"/>
    <hyperlink r:id="rId2866" ref="F972"/>
    <hyperlink r:id="rId2867" ref="D973"/>
    <hyperlink r:id="rId2868" ref="F973"/>
    <hyperlink r:id="rId2869" ref="D974"/>
    <hyperlink r:id="rId2870" ref="F974"/>
    <hyperlink r:id="rId2871" ref="D975"/>
    <hyperlink r:id="rId2872" ref="F975"/>
    <hyperlink r:id="rId2873" ref="D976"/>
    <hyperlink r:id="rId2874" ref="E976"/>
    <hyperlink r:id="rId2875" ref="F976"/>
    <hyperlink r:id="rId2876" ref="D977"/>
    <hyperlink r:id="rId2877" ref="F977"/>
    <hyperlink r:id="rId2878" ref="D978"/>
    <hyperlink r:id="rId2879" ref="F978"/>
    <hyperlink r:id="rId2880" ref="D979"/>
    <hyperlink r:id="rId2881" ref="E979"/>
    <hyperlink r:id="rId2882" ref="F979"/>
    <hyperlink r:id="rId2883" ref="D980"/>
    <hyperlink r:id="rId2884" ref="F980"/>
    <hyperlink r:id="rId2885" ref="D981"/>
    <hyperlink r:id="rId2886" ref="E981"/>
    <hyperlink r:id="rId2887" ref="F981"/>
    <hyperlink r:id="rId2888" ref="D982"/>
    <hyperlink r:id="rId2889" ref="E982"/>
    <hyperlink r:id="rId2890" ref="F982"/>
    <hyperlink r:id="rId2891" ref="D983"/>
    <hyperlink r:id="rId2892" ref="E983"/>
    <hyperlink r:id="rId2893" ref="F983"/>
    <hyperlink r:id="rId2894" ref="D984"/>
    <hyperlink r:id="rId2895" ref="E984"/>
    <hyperlink r:id="rId2896" ref="F984"/>
    <hyperlink r:id="rId2897" ref="D985"/>
    <hyperlink r:id="rId2898" ref="F985"/>
    <hyperlink r:id="rId2899" ref="D986"/>
    <hyperlink r:id="rId2900" ref="E986"/>
    <hyperlink r:id="rId2901" ref="F986"/>
    <hyperlink r:id="rId2902" ref="D987"/>
    <hyperlink r:id="rId2903" ref="F987"/>
    <hyperlink r:id="rId2904" ref="D988"/>
    <hyperlink r:id="rId2905" ref="F988"/>
    <hyperlink r:id="rId2906" ref="D989"/>
    <hyperlink r:id="rId2907" ref="E989"/>
    <hyperlink r:id="rId2908" ref="F989"/>
    <hyperlink r:id="rId2909" ref="D990"/>
    <hyperlink r:id="rId2910" ref="E990"/>
    <hyperlink r:id="rId2911" ref="F990"/>
    <hyperlink r:id="rId2912" ref="D991"/>
    <hyperlink r:id="rId2913" ref="E991"/>
    <hyperlink r:id="rId2914" ref="F991"/>
    <hyperlink r:id="rId2915" ref="D992"/>
    <hyperlink r:id="rId2916" ref="E992"/>
    <hyperlink r:id="rId2917" ref="F992"/>
    <hyperlink r:id="rId2918" ref="D993"/>
    <hyperlink r:id="rId2919" ref="F993"/>
    <hyperlink r:id="rId2920" ref="D994"/>
    <hyperlink r:id="rId2921" ref="E994"/>
    <hyperlink r:id="rId2922" ref="F994"/>
    <hyperlink r:id="rId2923" ref="D995"/>
    <hyperlink r:id="rId2924" ref="F995"/>
    <hyperlink r:id="rId2925" ref="D996"/>
    <hyperlink r:id="rId2926" ref="E996"/>
    <hyperlink r:id="rId2927" ref="F996"/>
    <hyperlink r:id="rId2928" ref="D997"/>
    <hyperlink r:id="rId2929" ref="F997"/>
    <hyperlink r:id="rId2930" ref="D998"/>
    <hyperlink r:id="rId2931" ref="E998"/>
    <hyperlink r:id="rId2932" ref="F998"/>
    <hyperlink r:id="rId2933" ref="D999"/>
    <hyperlink r:id="rId2934" ref="E999"/>
    <hyperlink r:id="rId2935" ref="F999"/>
    <hyperlink r:id="rId2936" ref="D1000"/>
    <hyperlink r:id="rId2937" ref="E1000"/>
    <hyperlink r:id="rId2938" ref="F1000"/>
    <hyperlink r:id="rId2939" ref="D1001"/>
    <hyperlink r:id="rId2940" ref="E1001"/>
    <hyperlink r:id="rId2941" ref="F1001"/>
    <hyperlink r:id="rId2942" ref="D1002"/>
    <hyperlink r:id="rId2943" ref="E1002"/>
    <hyperlink r:id="rId2944" ref="F1002"/>
    <hyperlink r:id="rId2945" ref="D1003"/>
    <hyperlink r:id="rId2946" ref="E1003"/>
    <hyperlink r:id="rId2947" ref="F1003"/>
    <hyperlink r:id="rId2948" ref="D1004"/>
    <hyperlink r:id="rId2949" ref="E1004"/>
    <hyperlink r:id="rId2950" ref="F1004"/>
    <hyperlink r:id="rId2951" ref="D1005"/>
    <hyperlink r:id="rId2952" ref="F1005"/>
    <hyperlink r:id="rId2953" ref="D1006"/>
    <hyperlink r:id="rId2954" ref="E1006"/>
    <hyperlink r:id="rId2955" ref="F1006"/>
    <hyperlink r:id="rId2956" ref="D1007"/>
    <hyperlink r:id="rId2957" ref="E1007"/>
    <hyperlink r:id="rId2958" ref="F1007"/>
    <hyperlink r:id="rId2959" ref="D1008"/>
    <hyperlink r:id="rId2960" ref="F1008"/>
    <hyperlink r:id="rId2961" ref="D1009"/>
    <hyperlink r:id="rId2962" ref="E1009"/>
    <hyperlink r:id="rId2963" ref="F1009"/>
    <hyperlink r:id="rId2964" ref="D1010"/>
    <hyperlink r:id="rId2965" ref="E1010"/>
    <hyperlink r:id="rId2966" ref="F1010"/>
    <hyperlink r:id="rId2967" ref="D1011"/>
    <hyperlink r:id="rId2968" ref="E1011"/>
    <hyperlink r:id="rId2969" ref="F1011"/>
    <hyperlink r:id="rId2970" ref="D1012"/>
    <hyperlink r:id="rId2971" ref="E1012"/>
    <hyperlink r:id="rId2972" ref="F1012"/>
    <hyperlink r:id="rId2973" ref="D1013"/>
    <hyperlink r:id="rId2974" ref="E1013"/>
    <hyperlink r:id="rId2975" ref="F1013"/>
    <hyperlink r:id="rId2976" ref="D1014"/>
    <hyperlink r:id="rId2977" ref="E1014"/>
    <hyperlink r:id="rId2978" ref="F1014"/>
    <hyperlink r:id="rId2979" ref="D1015"/>
    <hyperlink r:id="rId2980" ref="E1015"/>
    <hyperlink r:id="rId2981" ref="F1015"/>
    <hyperlink r:id="rId2982" ref="D1016"/>
    <hyperlink r:id="rId2983" ref="E1016"/>
    <hyperlink r:id="rId2984" ref="F1016"/>
    <hyperlink r:id="rId2985" ref="D1017"/>
    <hyperlink r:id="rId2986" ref="E1017"/>
    <hyperlink r:id="rId2987" ref="F1017"/>
    <hyperlink r:id="rId2988" ref="D1018"/>
    <hyperlink r:id="rId2989" ref="E1018"/>
    <hyperlink r:id="rId2990" ref="F1018"/>
    <hyperlink r:id="rId2991" ref="D1019"/>
    <hyperlink r:id="rId2992" ref="F1019"/>
    <hyperlink r:id="rId2993" ref="D1020"/>
    <hyperlink r:id="rId2994" ref="E1020"/>
    <hyperlink r:id="rId2995" ref="F1020"/>
    <hyperlink r:id="rId2996" ref="D1021"/>
    <hyperlink r:id="rId2997" ref="E1021"/>
    <hyperlink r:id="rId2998" ref="F1021"/>
    <hyperlink r:id="rId2999" ref="D1022"/>
    <hyperlink r:id="rId3000" ref="E1022"/>
    <hyperlink r:id="rId3001" ref="F1022"/>
    <hyperlink r:id="rId3002" ref="D1023"/>
    <hyperlink r:id="rId3003" ref="E1023"/>
    <hyperlink r:id="rId3004" ref="F1023"/>
    <hyperlink r:id="rId3005" ref="D1024"/>
    <hyperlink r:id="rId3006" ref="E1024"/>
    <hyperlink r:id="rId3007" ref="F1024"/>
    <hyperlink r:id="rId3008" ref="D1025"/>
    <hyperlink r:id="rId3009" ref="E1025"/>
    <hyperlink r:id="rId3010" ref="F1025"/>
    <hyperlink r:id="rId3011" ref="D1026"/>
    <hyperlink r:id="rId3012" ref="E1026"/>
    <hyperlink r:id="rId3013" ref="F1026"/>
    <hyperlink r:id="rId3014" ref="D1027"/>
    <hyperlink r:id="rId3015" ref="E1027"/>
    <hyperlink r:id="rId3016" ref="F1027"/>
    <hyperlink r:id="rId3017" ref="D1028"/>
    <hyperlink r:id="rId3018" ref="E1028"/>
    <hyperlink r:id="rId3019" ref="F1028"/>
    <hyperlink r:id="rId3020" ref="D1029"/>
    <hyperlink r:id="rId3021" ref="E1029"/>
    <hyperlink r:id="rId3022" ref="F1029"/>
    <hyperlink r:id="rId3023" ref="D1030"/>
    <hyperlink r:id="rId3024" ref="E1030"/>
    <hyperlink r:id="rId3025" ref="F1030"/>
    <hyperlink r:id="rId3026" ref="D1031"/>
    <hyperlink r:id="rId3027" ref="E1031"/>
    <hyperlink r:id="rId3028" ref="F1031"/>
    <hyperlink r:id="rId3029" ref="D1032"/>
    <hyperlink r:id="rId3030" ref="E1032"/>
    <hyperlink r:id="rId3031" ref="F1032"/>
    <hyperlink r:id="rId3032" ref="D1033"/>
    <hyperlink r:id="rId3033" ref="E1033"/>
    <hyperlink r:id="rId3034" ref="F1033"/>
    <hyperlink r:id="rId3035" ref="D1034"/>
    <hyperlink r:id="rId3036" ref="E1034"/>
    <hyperlink r:id="rId3037" ref="F1034"/>
    <hyperlink r:id="rId3038" ref="D1035"/>
    <hyperlink r:id="rId3039" ref="E1035"/>
    <hyperlink r:id="rId3040" ref="F1035"/>
    <hyperlink r:id="rId3041" ref="D1036"/>
    <hyperlink r:id="rId3042" ref="F1036"/>
    <hyperlink r:id="rId3043" ref="D1037"/>
    <hyperlink r:id="rId3044" ref="E1037"/>
    <hyperlink r:id="rId3045" ref="F1037"/>
    <hyperlink r:id="rId3046" ref="D1038"/>
    <hyperlink r:id="rId3047" ref="F1038"/>
    <hyperlink r:id="rId3048" ref="D1039"/>
    <hyperlink r:id="rId3049" ref="F1039"/>
    <hyperlink r:id="rId3050" ref="D1040"/>
    <hyperlink r:id="rId3051" ref="E1040"/>
    <hyperlink r:id="rId3052" ref="F1040"/>
    <hyperlink r:id="rId3053" ref="D1041"/>
    <hyperlink r:id="rId3054" ref="E1041"/>
    <hyperlink r:id="rId3055" ref="F1041"/>
    <hyperlink r:id="rId3056" ref="D1042"/>
    <hyperlink r:id="rId3057" ref="E1042"/>
    <hyperlink r:id="rId3058" ref="F1042"/>
    <hyperlink r:id="rId3059" ref="D1043"/>
    <hyperlink r:id="rId3060" ref="E1043"/>
    <hyperlink r:id="rId3061" ref="F1043"/>
    <hyperlink r:id="rId3062" ref="D1044"/>
    <hyperlink r:id="rId3063" ref="E1044"/>
    <hyperlink r:id="rId3064" ref="F1044"/>
    <hyperlink r:id="rId3065" ref="D1045"/>
    <hyperlink r:id="rId3066" ref="E1045"/>
    <hyperlink r:id="rId3067" ref="F1045"/>
    <hyperlink r:id="rId3068" ref="D1046"/>
    <hyperlink r:id="rId3069" ref="E1046"/>
    <hyperlink r:id="rId3070" ref="F1046"/>
    <hyperlink r:id="rId3071" ref="D1047"/>
    <hyperlink r:id="rId3072" ref="E1047"/>
    <hyperlink r:id="rId3073" ref="F1047"/>
    <hyperlink r:id="rId3074" ref="D1048"/>
    <hyperlink r:id="rId3075" ref="F1048"/>
    <hyperlink r:id="rId3076" ref="D1049"/>
    <hyperlink r:id="rId3077" ref="E1049"/>
    <hyperlink r:id="rId3078" ref="F1049"/>
    <hyperlink r:id="rId3079" ref="D1050"/>
    <hyperlink r:id="rId3080" ref="E1050"/>
    <hyperlink r:id="rId3081" ref="F1050"/>
    <hyperlink r:id="rId3082" ref="D1051"/>
    <hyperlink r:id="rId3083" ref="E1051"/>
    <hyperlink r:id="rId3084" ref="F1051"/>
    <hyperlink r:id="rId3085" ref="D1052"/>
    <hyperlink r:id="rId3086" ref="E1052"/>
    <hyperlink r:id="rId3087" ref="F1052"/>
    <hyperlink r:id="rId3088" ref="D1053"/>
    <hyperlink r:id="rId3089" ref="E1053"/>
    <hyperlink r:id="rId3090" ref="F1053"/>
    <hyperlink r:id="rId3091" ref="D1054"/>
    <hyperlink r:id="rId3092" ref="E1054"/>
    <hyperlink r:id="rId3093" ref="F1054"/>
    <hyperlink r:id="rId3094" ref="D1055"/>
    <hyperlink r:id="rId3095" ref="E1055"/>
    <hyperlink r:id="rId3096" ref="F1055"/>
    <hyperlink r:id="rId3097" ref="D1056"/>
    <hyperlink r:id="rId3098" ref="F1056"/>
    <hyperlink r:id="rId3099" ref="D1057"/>
    <hyperlink r:id="rId3100" ref="F1057"/>
    <hyperlink r:id="rId3101" ref="D1058"/>
    <hyperlink r:id="rId3102" ref="E1058"/>
    <hyperlink r:id="rId3103" ref="F1058"/>
    <hyperlink r:id="rId3104" ref="D1059"/>
    <hyperlink r:id="rId3105" ref="E1059"/>
    <hyperlink r:id="rId3106" ref="F1059"/>
    <hyperlink r:id="rId3107" ref="D1060"/>
    <hyperlink r:id="rId3108" ref="F1060"/>
    <hyperlink r:id="rId3109" ref="D1061"/>
    <hyperlink r:id="rId3110" ref="E1061"/>
    <hyperlink r:id="rId3111" ref="F1061"/>
    <hyperlink r:id="rId3112" ref="D1062"/>
    <hyperlink r:id="rId3113" ref="E1062"/>
    <hyperlink r:id="rId3114" ref="F1062"/>
    <hyperlink r:id="rId3115" ref="D1063"/>
    <hyperlink r:id="rId3116" ref="E1063"/>
    <hyperlink r:id="rId3117" ref="F1063"/>
    <hyperlink r:id="rId3118" ref="D1064"/>
    <hyperlink r:id="rId3119" ref="E1064"/>
    <hyperlink r:id="rId3120" ref="F1064"/>
    <hyperlink r:id="rId3121" ref="D1065"/>
    <hyperlink r:id="rId3122" ref="E1065"/>
    <hyperlink r:id="rId3123" ref="F1065"/>
    <hyperlink r:id="rId3124" ref="D1066"/>
    <hyperlink r:id="rId3125" ref="E1066"/>
    <hyperlink r:id="rId3126" ref="F1066"/>
    <hyperlink r:id="rId3127" ref="D1067"/>
    <hyperlink r:id="rId3128" ref="E1067"/>
    <hyperlink r:id="rId3129" ref="F1067"/>
    <hyperlink r:id="rId3130" ref="D1068"/>
    <hyperlink r:id="rId3131" ref="E1068"/>
    <hyperlink r:id="rId3132" ref="F1068"/>
    <hyperlink r:id="rId3133" ref="D1069"/>
    <hyperlink r:id="rId3134" ref="E1069"/>
    <hyperlink r:id="rId3135" ref="F1069"/>
    <hyperlink r:id="rId3136" ref="D1070"/>
    <hyperlink r:id="rId3137" ref="E1070"/>
    <hyperlink r:id="rId3138" ref="F1070"/>
    <hyperlink r:id="rId3139" ref="D1071"/>
    <hyperlink r:id="rId3140" ref="F1071"/>
    <hyperlink r:id="rId3141" ref="D1072"/>
    <hyperlink r:id="rId3142" ref="E1072"/>
    <hyperlink r:id="rId3143" ref="F1072"/>
    <hyperlink r:id="rId3144" ref="D1073"/>
    <hyperlink r:id="rId3145" ref="E1073"/>
    <hyperlink r:id="rId3146" ref="F1073"/>
    <hyperlink r:id="rId3147" ref="D1074"/>
    <hyperlink r:id="rId3148" ref="E1074"/>
    <hyperlink r:id="rId3149" ref="F1074"/>
    <hyperlink r:id="rId3150" ref="D1075"/>
    <hyperlink r:id="rId3151" ref="E1075"/>
    <hyperlink r:id="rId3152" ref="F1075"/>
    <hyperlink r:id="rId3153" ref="D1076"/>
    <hyperlink r:id="rId3154" ref="E1076"/>
    <hyperlink r:id="rId3155" ref="F1076"/>
    <hyperlink r:id="rId3156" ref="D1077"/>
    <hyperlink r:id="rId3157" ref="F1077"/>
    <hyperlink r:id="rId3158" ref="D1078"/>
    <hyperlink r:id="rId3159" ref="E1078"/>
    <hyperlink r:id="rId3160" ref="F1078"/>
    <hyperlink r:id="rId3161" ref="D1079"/>
    <hyperlink r:id="rId3162" ref="E1079"/>
    <hyperlink r:id="rId3163" ref="F1079"/>
    <hyperlink r:id="rId3164" ref="D1080"/>
    <hyperlink r:id="rId3165" ref="E1080"/>
    <hyperlink r:id="rId3166" ref="F1080"/>
    <hyperlink r:id="rId3167" ref="D1081"/>
    <hyperlink r:id="rId3168" ref="E1081"/>
    <hyperlink r:id="rId3169" ref="F1081"/>
    <hyperlink r:id="rId3170" ref="D1082"/>
    <hyperlink r:id="rId3171" ref="F1082"/>
    <hyperlink r:id="rId3172" ref="D1083"/>
    <hyperlink r:id="rId3173" ref="E1083"/>
    <hyperlink r:id="rId3174" ref="F1083"/>
    <hyperlink r:id="rId3175" ref="D1084"/>
    <hyperlink r:id="rId3176" ref="E1084"/>
    <hyperlink r:id="rId3177" ref="F1084"/>
    <hyperlink r:id="rId3178" ref="D1085"/>
    <hyperlink r:id="rId3179" ref="E1085"/>
    <hyperlink r:id="rId3180" ref="F1085"/>
    <hyperlink r:id="rId3181" ref="D1086"/>
    <hyperlink r:id="rId3182" ref="E1086"/>
    <hyperlink r:id="rId3183" ref="F1086"/>
    <hyperlink r:id="rId3184" ref="D1087"/>
    <hyperlink r:id="rId3185" ref="E1087"/>
    <hyperlink r:id="rId3186" ref="F1087"/>
    <hyperlink r:id="rId3187" ref="D1088"/>
    <hyperlink r:id="rId3188" ref="E1088"/>
    <hyperlink r:id="rId3189" ref="F1088"/>
    <hyperlink r:id="rId3190" ref="D1089"/>
    <hyperlink r:id="rId3191" ref="F1089"/>
    <hyperlink r:id="rId3192" ref="D1090"/>
    <hyperlink r:id="rId3193" ref="F1090"/>
    <hyperlink r:id="rId3194" ref="D1091"/>
    <hyperlink r:id="rId3195" ref="F1091"/>
    <hyperlink r:id="rId3196" ref="D1092"/>
    <hyperlink r:id="rId3197" ref="E1092"/>
    <hyperlink r:id="rId3198" ref="F1092"/>
    <hyperlink r:id="rId3199" ref="D1093"/>
    <hyperlink r:id="rId3200" ref="E1093"/>
    <hyperlink r:id="rId3201" ref="F1093"/>
    <hyperlink r:id="rId3202" ref="D1094"/>
    <hyperlink r:id="rId3203" ref="E1094"/>
    <hyperlink r:id="rId3204" ref="F1094"/>
    <hyperlink r:id="rId3205" ref="D1095"/>
    <hyperlink r:id="rId3206" ref="E1095"/>
    <hyperlink r:id="rId3207" ref="F1095"/>
    <hyperlink r:id="rId3208" ref="D1096"/>
    <hyperlink r:id="rId3209" ref="E1096"/>
    <hyperlink r:id="rId3210" ref="F1096"/>
    <hyperlink r:id="rId3211" ref="D1097"/>
    <hyperlink r:id="rId3212" ref="E1097"/>
    <hyperlink r:id="rId3213" ref="F1097"/>
    <hyperlink r:id="rId3214" ref="D1098"/>
    <hyperlink r:id="rId3215" ref="F1098"/>
    <hyperlink r:id="rId3216" ref="D1099"/>
    <hyperlink r:id="rId3217" ref="E1099"/>
    <hyperlink r:id="rId3218" ref="F1099"/>
    <hyperlink r:id="rId3219" ref="D1100"/>
    <hyperlink r:id="rId3220" ref="E1100"/>
    <hyperlink r:id="rId3221" ref="F1100"/>
    <hyperlink r:id="rId3222" ref="D1101"/>
    <hyperlink r:id="rId3223" ref="E1101"/>
    <hyperlink r:id="rId3224" ref="F1101"/>
    <hyperlink r:id="rId3225" ref="D1102"/>
    <hyperlink r:id="rId3226" ref="E1102"/>
    <hyperlink r:id="rId3227" ref="F1102"/>
    <hyperlink r:id="rId3228" ref="D1103"/>
    <hyperlink r:id="rId3229" ref="E1103"/>
    <hyperlink r:id="rId3230" ref="F1103"/>
    <hyperlink r:id="rId3231" ref="D1104"/>
    <hyperlink r:id="rId3232" ref="E1104"/>
    <hyperlink r:id="rId3233" ref="F1104"/>
    <hyperlink r:id="rId3234" ref="D1105"/>
    <hyperlink r:id="rId3235" ref="E1105"/>
    <hyperlink r:id="rId3236" ref="F1105"/>
    <hyperlink r:id="rId3237" ref="D1106"/>
    <hyperlink r:id="rId3238" ref="F1106"/>
    <hyperlink r:id="rId3239" ref="D1107"/>
    <hyperlink r:id="rId3240" ref="E1107"/>
    <hyperlink r:id="rId3241" ref="F1107"/>
    <hyperlink r:id="rId3242" ref="D1108"/>
    <hyperlink r:id="rId3243" ref="E1108"/>
    <hyperlink r:id="rId3244" ref="F1108"/>
    <hyperlink r:id="rId3245" ref="D1109"/>
    <hyperlink r:id="rId3246" ref="E1109"/>
    <hyperlink r:id="rId3247" ref="F1109"/>
    <hyperlink r:id="rId3248" ref="D1110"/>
    <hyperlink r:id="rId3249" ref="E1110"/>
    <hyperlink r:id="rId3250" ref="F1110"/>
    <hyperlink r:id="rId3251" ref="D1111"/>
    <hyperlink r:id="rId3252" ref="E1111"/>
    <hyperlink r:id="rId3253" ref="F1111"/>
    <hyperlink r:id="rId3254" ref="D1112"/>
    <hyperlink r:id="rId3255" ref="E1112"/>
    <hyperlink r:id="rId3256" ref="F1112"/>
    <hyperlink r:id="rId3257" ref="D1113"/>
    <hyperlink r:id="rId3258" ref="F1113"/>
    <hyperlink r:id="rId3259" ref="D1114"/>
    <hyperlink r:id="rId3260" ref="F1114"/>
    <hyperlink r:id="rId3261" ref="D1115"/>
    <hyperlink r:id="rId3262" ref="F1115"/>
    <hyperlink r:id="rId3263" ref="D1116"/>
    <hyperlink r:id="rId3264" ref="F1116"/>
    <hyperlink r:id="rId3265" ref="D1117"/>
    <hyperlink r:id="rId3266" ref="E1117"/>
    <hyperlink r:id="rId3267" ref="F1117"/>
    <hyperlink r:id="rId3268" ref="D1118"/>
    <hyperlink r:id="rId3269" ref="E1118"/>
    <hyperlink r:id="rId3270" ref="F1118"/>
    <hyperlink r:id="rId3271" ref="D1119"/>
    <hyperlink r:id="rId3272" ref="E1119"/>
    <hyperlink r:id="rId3273" ref="F1119"/>
    <hyperlink r:id="rId3274" ref="D1120"/>
    <hyperlink r:id="rId3275" ref="F1120"/>
    <hyperlink r:id="rId3276" ref="D1121"/>
    <hyperlink r:id="rId3277" ref="F1121"/>
    <hyperlink r:id="rId3278" ref="D1122"/>
    <hyperlink r:id="rId3279" ref="F1122"/>
    <hyperlink r:id="rId3280" ref="D1123"/>
    <hyperlink r:id="rId3281" ref="F1123"/>
    <hyperlink r:id="rId3282" ref="D1124"/>
    <hyperlink r:id="rId3283" ref="E1124"/>
    <hyperlink r:id="rId3284" ref="F1124"/>
    <hyperlink r:id="rId3285" ref="D1125"/>
    <hyperlink r:id="rId3286" ref="F1125"/>
    <hyperlink r:id="rId3287" ref="D1126"/>
    <hyperlink r:id="rId3288" ref="F1126"/>
    <hyperlink r:id="rId3289" ref="D1127"/>
    <hyperlink r:id="rId3290" ref="E1127"/>
    <hyperlink r:id="rId3291" ref="F1127"/>
    <hyperlink r:id="rId3292" ref="D1128"/>
    <hyperlink r:id="rId3293" ref="E1128"/>
    <hyperlink r:id="rId3294" ref="F1128"/>
    <hyperlink r:id="rId3295" ref="D1129"/>
    <hyperlink r:id="rId3296" ref="E1129"/>
    <hyperlink r:id="rId3297" ref="F1129"/>
    <hyperlink r:id="rId3298" ref="D1130"/>
    <hyperlink r:id="rId3299" ref="E1130"/>
    <hyperlink r:id="rId3300" ref="F1130"/>
    <hyperlink r:id="rId3301" ref="D1131"/>
    <hyperlink r:id="rId3302" ref="F1131"/>
    <hyperlink r:id="rId3303" ref="D1132"/>
    <hyperlink r:id="rId3304" ref="E1132"/>
    <hyperlink r:id="rId3305" ref="F1132"/>
    <hyperlink r:id="rId3306" ref="D1133"/>
    <hyperlink r:id="rId3307" ref="E1133"/>
    <hyperlink r:id="rId3308" ref="F1133"/>
    <hyperlink r:id="rId3309" ref="D1134"/>
    <hyperlink r:id="rId3310" ref="E1134"/>
    <hyperlink r:id="rId3311" ref="F1134"/>
    <hyperlink r:id="rId3312" ref="D1135"/>
    <hyperlink r:id="rId3313" ref="F1135"/>
    <hyperlink r:id="rId3314" ref="D1136"/>
    <hyperlink r:id="rId3315" ref="E1136"/>
    <hyperlink r:id="rId3316" ref="F1136"/>
    <hyperlink r:id="rId3317" ref="D1137"/>
    <hyperlink r:id="rId3318" ref="E1137"/>
    <hyperlink r:id="rId3319" ref="F1137"/>
    <hyperlink r:id="rId3320" ref="D1138"/>
    <hyperlink r:id="rId3321" ref="F1138"/>
    <hyperlink r:id="rId3322" ref="D1139"/>
    <hyperlink r:id="rId3323" ref="E1139"/>
    <hyperlink r:id="rId3324" ref="F1139"/>
    <hyperlink r:id="rId3325" ref="D1140"/>
    <hyperlink r:id="rId3326" ref="E1140"/>
    <hyperlink r:id="rId3327" ref="F1140"/>
    <hyperlink r:id="rId3328" ref="D1141"/>
    <hyperlink r:id="rId3329" ref="E1141"/>
    <hyperlink r:id="rId3330" ref="F1141"/>
    <hyperlink r:id="rId3331" ref="D1142"/>
    <hyperlink r:id="rId3332" ref="E1142"/>
    <hyperlink r:id="rId3333" ref="F1142"/>
    <hyperlink r:id="rId3334" ref="D1143"/>
    <hyperlink r:id="rId3335" ref="E1143"/>
    <hyperlink r:id="rId3336" ref="F1143"/>
    <hyperlink r:id="rId3337" ref="D1144"/>
    <hyperlink r:id="rId3338" ref="E1144"/>
    <hyperlink r:id="rId3339" ref="F1144"/>
    <hyperlink r:id="rId3340" ref="D1145"/>
    <hyperlink r:id="rId3341" ref="F1145"/>
    <hyperlink r:id="rId3342" ref="D1146"/>
    <hyperlink r:id="rId3343" ref="E1146"/>
    <hyperlink r:id="rId3344" ref="F1146"/>
    <hyperlink r:id="rId3345" ref="D1147"/>
    <hyperlink r:id="rId3346" ref="E1147"/>
    <hyperlink r:id="rId3347" ref="F1147"/>
    <hyperlink r:id="rId3348" ref="D1148"/>
    <hyperlink r:id="rId3349" ref="E1148"/>
    <hyperlink r:id="rId3350" ref="F1148"/>
    <hyperlink r:id="rId3351" ref="D1149"/>
    <hyperlink r:id="rId3352" ref="E1149"/>
    <hyperlink r:id="rId3353" ref="F1149"/>
    <hyperlink r:id="rId3354" ref="D1150"/>
    <hyperlink r:id="rId3355" ref="E1150"/>
    <hyperlink r:id="rId3356" ref="F1150"/>
    <hyperlink r:id="rId3357" ref="D1151"/>
    <hyperlink r:id="rId3358" ref="E1151"/>
    <hyperlink r:id="rId3359" ref="F1151"/>
    <hyperlink r:id="rId3360" ref="D1152"/>
    <hyperlink r:id="rId3361" ref="E1152"/>
    <hyperlink r:id="rId3362" ref="F1152"/>
    <hyperlink r:id="rId3363" ref="D1153"/>
    <hyperlink r:id="rId3364" ref="F1153"/>
    <hyperlink r:id="rId3365" ref="D1154"/>
    <hyperlink r:id="rId3366" ref="E1154"/>
    <hyperlink r:id="rId3367" ref="F1154"/>
    <hyperlink r:id="rId3368" ref="D1155"/>
    <hyperlink r:id="rId3369" ref="E1155"/>
    <hyperlink r:id="rId3370" ref="F1155"/>
    <hyperlink r:id="rId3371" ref="D1156"/>
    <hyperlink r:id="rId3372" ref="F1156"/>
    <hyperlink r:id="rId3373" ref="D1157"/>
    <hyperlink r:id="rId3374" ref="E1157"/>
    <hyperlink r:id="rId3375" ref="F1157"/>
    <hyperlink r:id="rId3376" ref="D1158"/>
    <hyperlink r:id="rId3377" ref="E1158"/>
    <hyperlink r:id="rId3378" ref="F1158"/>
    <hyperlink r:id="rId3379" ref="D1159"/>
    <hyperlink r:id="rId3380" ref="E1159"/>
    <hyperlink r:id="rId3381" ref="F1159"/>
    <hyperlink r:id="rId3382" ref="D1160"/>
    <hyperlink r:id="rId3383" ref="E1160"/>
    <hyperlink r:id="rId3384" ref="F1160"/>
    <hyperlink r:id="rId3385" ref="D1161"/>
    <hyperlink r:id="rId3386" ref="E1161"/>
    <hyperlink r:id="rId3387" ref="F1161"/>
    <hyperlink r:id="rId3388" ref="D1162"/>
    <hyperlink r:id="rId3389" ref="E1162"/>
    <hyperlink r:id="rId3390" ref="F1162"/>
    <hyperlink r:id="rId3391" ref="D1163"/>
    <hyperlink r:id="rId3392" ref="F1163"/>
    <hyperlink r:id="rId3393" ref="D1164"/>
    <hyperlink r:id="rId3394" ref="E1164"/>
    <hyperlink r:id="rId3395" ref="F1164"/>
    <hyperlink r:id="rId3396" ref="D1165"/>
    <hyperlink r:id="rId3397" ref="E1165"/>
    <hyperlink r:id="rId3398" ref="F1165"/>
    <hyperlink r:id="rId3399" ref="D1166"/>
    <hyperlink r:id="rId3400" ref="E1166"/>
    <hyperlink r:id="rId3401" ref="F1166"/>
    <hyperlink r:id="rId3402" ref="D1167"/>
    <hyperlink r:id="rId3403" ref="E1167"/>
    <hyperlink r:id="rId3404" ref="F1167"/>
    <hyperlink r:id="rId3405" ref="D1168"/>
    <hyperlink r:id="rId3406" ref="E1168"/>
    <hyperlink r:id="rId3407" ref="F1168"/>
    <hyperlink r:id="rId3408" ref="D1169"/>
    <hyperlink r:id="rId3409" ref="F1169"/>
    <hyperlink r:id="rId3410" ref="D1170"/>
    <hyperlink r:id="rId3411" ref="E1170"/>
    <hyperlink r:id="rId3412" ref="F1170"/>
    <hyperlink r:id="rId3413" ref="D1171"/>
    <hyperlink r:id="rId3414" ref="E1171"/>
    <hyperlink r:id="rId3415" ref="F1171"/>
    <hyperlink r:id="rId3416" ref="D1172"/>
    <hyperlink r:id="rId3417" ref="F1172"/>
    <hyperlink r:id="rId3418" ref="D1173"/>
    <hyperlink r:id="rId3419" ref="F1173"/>
    <hyperlink r:id="rId3420" ref="D1174"/>
    <hyperlink r:id="rId3421" ref="E1174"/>
    <hyperlink r:id="rId3422" ref="F1174"/>
    <hyperlink r:id="rId3423" ref="D1175"/>
    <hyperlink r:id="rId3424" ref="E1175"/>
    <hyperlink r:id="rId3425" ref="F1175"/>
    <hyperlink r:id="rId3426" ref="D1176"/>
    <hyperlink r:id="rId3427" ref="F1176"/>
    <hyperlink r:id="rId3428" ref="D1177"/>
    <hyperlink r:id="rId3429" ref="E1177"/>
    <hyperlink r:id="rId3430" ref="F1177"/>
    <hyperlink r:id="rId3431" ref="D1178"/>
    <hyperlink r:id="rId3432" ref="F1178"/>
    <hyperlink r:id="rId3433" ref="D1179"/>
    <hyperlink r:id="rId3434" ref="F1179"/>
    <hyperlink r:id="rId3435" ref="D1180"/>
    <hyperlink r:id="rId3436" ref="F1180"/>
    <hyperlink r:id="rId3437" ref="D1181"/>
    <hyperlink r:id="rId3438" ref="E1181"/>
    <hyperlink r:id="rId3439" ref="F1181"/>
    <hyperlink r:id="rId3440" ref="D1182"/>
    <hyperlink r:id="rId3441" ref="E1182"/>
    <hyperlink r:id="rId3442" ref="F1182"/>
    <hyperlink r:id="rId3443" ref="D1183"/>
    <hyperlink r:id="rId3444" ref="E1183"/>
    <hyperlink r:id="rId3445" ref="F1183"/>
    <hyperlink r:id="rId3446" ref="D1184"/>
    <hyperlink r:id="rId3447" ref="F1184"/>
    <hyperlink r:id="rId3448" ref="D1185"/>
    <hyperlink r:id="rId3449" ref="F1185"/>
    <hyperlink r:id="rId3450" ref="D1186"/>
    <hyperlink r:id="rId3451" ref="F1186"/>
    <hyperlink r:id="rId3452" ref="D1187"/>
    <hyperlink r:id="rId3453" ref="E1187"/>
    <hyperlink r:id="rId3454" ref="F1187"/>
    <hyperlink r:id="rId3455" ref="D1188"/>
    <hyperlink r:id="rId3456" ref="E1188"/>
    <hyperlink r:id="rId3457" ref="F1188"/>
    <hyperlink r:id="rId3458" ref="D1189"/>
    <hyperlink r:id="rId3459" ref="E1189"/>
    <hyperlink r:id="rId3460" ref="F1189"/>
    <hyperlink r:id="rId3461" ref="D1190"/>
    <hyperlink r:id="rId3462" ref="E1190"/>
    <hyperlink r:id="rId3463" ref="F1190"/>
    <hyperlink r:id="rId3464" ref="D1191"/>
    <hyperlink r:id="rId3465" ref="F1191"/>
    <hyperlink r:id="rId3466" ref="D1192"/>
    <hyperlink r:id="rId3467" ref="F1192"/>
    <hyperlink r:id="rId3468" ref="D1193"/>
    <hyperlink r:id="rId3469" ref="E1193"/>
    <hyperlink r:id="rId3470" ref="F1193"/>
    <hyperlink r:id="rId3471" ref="D1194"/>
    <hyperlink r:id="rId3472" ref="F1194"/>
    <hyperlink r:id="rId3473" ref="D1195"/>
    <hyperlink r:id="rId3474" ref="F1195"/>
    <hyperlink r:id="rId3475" ref="D1196"/>
    <hyperlink r:id="rId3476" ref="F1196"/>
    <hyperlink r:id="rId3477" ref="D1197"/>
    <hyperlink r:id="rId3478" ref="E1197"/>
    <hyperlink r:id="rId3479" ref="F1197"/>
    <hyperlink r:id="rId3480" ref="D1198"/>
    <hyperlink r:id="rId3481" ref="F1198"/>
    <hyperlink r:id="rId3482" ref="D1199"/>
    <hyperlink r:id="rId3483" ref="E1199"/>
    <hyperlink r:id="rId3484" ref="F1199"/>
    <hyperlink r:id="rId3485" ref="D1200"/>
    <hyperlink r:id="rId3486" ref="E1200"/>
    <hyperlink r:id="rId3487" ref="F1200"/>
    <hyperlink r:id="rId3488" ref="D1201"/>
    <hyperlink r:id="rId3489" ref="E1201"/>
    <hyperlink r:id="rId3490" ref="F1201"/>
    <hyperlink r:id="rId3491" ref="D1202"/>
    <hyperlink r:id="rId3492" ref="F1202"/>
    <hyperlink r:id="rId3493" ref="D1203"/>
    <hyperlink r:id="rId3494" ref="F1203"/>
    <hyperlink r:id="rId3495" ref="D1204"/>
    <hyperlink r:id="rId3496" ref="E1204"/>
    <hyperlink r:id="rId3497" ref="F1204"/>
    <hyperlink r:id="rId3498" ref="D1205"/>
    <hyperlink r:id="rId3499" ref="E1205"/>
    <hyperlink r:id="rId3500" ref="F1205"/>
    <hyperlink r:id="rId3501" ref="D1206"/>
    <hyperlink r:id="rId3502" ref="E1206"/>
    <hyperlink r:id="rId3503" ref="F1206"/>
    <hyperlink r:id="rId3504" ref="D1207"/>
    <hyperlink r:id="rId3505" ref="F1207"/>
    <hyperlink r:id="rId3506" ref="D1208"/>
    <hyperlink r:id="rId3507" ref="E1208"/>
    <hyperlink r:id="rId3508" ref="F1208"/>
    <hyperlink r:id="rId3509" ref="D1209"/>
    <hyperlink r:id="rId3510" ref="E1209"/>
    <hyperlink r:id="rId3511" ref="F1209"/>
    <hyperlink r:id="rId3512" ref="D1210"/>
    <hyperlink r:id="rId3513" ref="F1210"/>
    <hyperlink r:id="rId3514" ref="D1211"/>
    <hyperlink r:id="rId3515" ref="F1211"/>
    <hyperlink r:id="rId3516" ref="D1212"/>
    <hyperlink r:id="rId3517" ref="F1212"/>
    <hyperlink r:id="rId3518" ref="D1213"/>
    <hyperlink r:id="rId3519" ref="E1213"/>
    <hyperlink r:id="rId3520" ref="F1213"/>
    <hyperlink r:id="rId3521" ref="D1214"/>
    <hyperlink r:id="rId3522" ref="F1214"/>
    <hyperlink r:id="rId3523" ref="D1215"/>
    <hyperlink r:id="rId3524" ref="F1215"/>
    <hyperlink r:id="rId3525" ref="D1216"/>
    <hyperlink r:id="rId3526" ref="E1216"/>
    <hyperlink r:id="rId3527" ref="F1216"/>
    <hyperlink r:id="rId3528" ref="D1217"/>
    <hyperlink r:id="rId3529" ref="F1217"/>
    <hyperlink r:id="rId3530" ref="D1218"/>
    <hyperlink r:id="rId3531" ref="F1218"/>
    <hyperlink r:id="rId3532" ref="D1219"/>
    <hyperlink r:id="rId3533" ref="E1219"/>
    <hyperlink r:id="rId3534" ref="F1219"/>
    <hyperlink r:id="rId3535" ref="D1220"/>
    <hyperlink r:id="rId3536" ref="F1220"/>
    <hyperlink r:id="rId3537" ref="D1221"/>
    <hyperlink r:id="rId3538" ref="E1221"/>
    <hyperlink r:id="rId3539" ref="F1221"/>
    <hyperlink r:id="rId3540" ref="D1222"/>
    <hyperlink r:id="rId3541" ref="E1222"/>
    <hyperlink r:id="rId3542" ref="F1222"/>
    <hyperlink r:id="rId3543" ref="D1223"/>
    <hyperlink r:id="rId3544" ref="F1223"/>
    <hyperlink r:id="rId3545" ref="D1224"/>
    <hyperlink r:id="rId3546" ref="E1224"/>
    <hyperlink r:id="rId3547" ref="F1224"/>
    <hyperlink r:id="rId3548" ref="D1225"/>
    <hyperlink r:id="rId3549" ref="E1225"/>
    <hyperlink r:id="rId3550" ref="F1225"/>
    <hyperlink r:id="rId3551" ref="D1226"/>
    <hyperlink r:id="rId3552" ref="E1226"/>
    <hyperlink r:id="rId3553" ref="F1226"/>
    <hyperlink r:id="rId3554" ref="D1227"/>
    <hyperlink r:id="rId3555" ref="F1227"/>
    <hyperlink r:id="rId3556" ref="D1228"/>
    <hyperlink r:id="rId3557" ref="F1228"/>
    <hyperlink r:id="rId3558" ref="D1229"/>
    <hyperlink r:id="rId3559" ref="E1229"/>
    <hyperlink r:id="rId3560" ref="F1229"/>
    <hyperlink r:id="rId3561" ref="D1230"/>
    <hyperlink r:id="rId3562" ref="E1230"/>
    <hyperlink r:id="rId3563" ref="F1230"/>
    <hyperlink r:id="rId3564" ref="D1231"/>
    <hyperlink r:id="rId3565" ref="E1231"/>
    <hyperlink r:id="rId3566" ref="F1231"/>
    <hyperlink r:id="rId3567" ref="D1232"/>
    <hyperlink r:id="rId3568" ref="E1232"/>
    <hyperlink r:id="rId3569" ref="F1232"/>
    <hyperlink r:id="rId3570" ref="D1233"/>
    <hyperlink r:id="rId3571" ref="F1233"/>
    <hyperlink r:id="rId3572" ref="D1234"/>
    <hyperlink r:id="rId3573" ref="F1234"/>
    <hyperlink r:id="rId3574" ref="D1235"/>
    <hyperlink r:id="rId3575" ref="F1235"/>
    <hyperlink r:id="rId3576" ref="D1236"/>
    <hyperlink r:id="rId3577" ref="F1236"/>
    <hyperlink r:id="rId3578" ref="D1237"/>
    <hyperlink r:id="rId3579" ref="E1237"/>
    <hyperlink r:id="rId3580" ref="F1237"/>
    <hyperlink r:id="rId3581" ref="D1238"/>
    <hyperlink r:id="rId3582" ref="E1238"/>
    <hyperlink r:id="rId3583" ref="F1238"/>
    <hyperlink r:id="rId3584" ref="D1239"/>
    <hyperlink r:id="rId3585" ref="E1239"/>
    <hyperlink r:id="rId3586" ref="F1239"/>
    <hyperlink r:id="rId3587" ref="D1240"/>
    <hyperlink r:id="rId3588" ref="E1240"/>
    <hyperlink r:id="rId3589" ref="F1240"/>
    <hyperlink r:id="rId3590" ref="D1241"/>
    <hyperlink r:id="rId3591" ref="E1241"/>
    <hyperlink r:id="rId3592" ref="F1241"/>
    <hyperlink r:id="rId3593" ref="D1242"/>
    <hyperlink r:id="rId3594" ref="E1242"/>
    <hyperlink r:id="rId3595" ref="F1242"/>
    <hyperlink r:id="rId3596" ref="D1243"/>
    <hyperlink r:id="rId3597" ref="E1243"/>
    <hyperlink r:id="rId3598" ref="F1243"/>
    <hyperlink r:id="rId3599" ref="D1244"/>
    <hyperlink r:id="rId3600" ref="E1244"/>
    <hyperlink r:id="rId3601" ref="F1244"/>
    <hyperlink r:id="rId3602" ref="D1245"/>
    <hyperlink r:id="rId3603" ref="E1245"/>
    <hyperlink r:id="rId3604" ref="F1245"/>
    <hyperlink r:id="rId3605" ref="D1246"/>
    <hyperlink r:id="rId3606" ref="E1246"/>
    <hyperlink r:id="rId3607" ref="F1246"/>
    <hyperlink r:id="rId3608" ref="D1247"/>
    <hyperlink r:id="rId3609" ref="E1247"/>
    <hyperlink r:id="rId3610" ref="F1247"/>
    <hyperlink r:id="rId3611" ref="D1248"/>
    <hyperlink r:id="rId3612" ref="E1248"/>
    <hyperlink r:id="rId3613" ref="F1248"/>
    <hyperlink r:id="rId3614" ref="D1249"/>
    <hyperlink r:id="rId3615" ref="E1249"/>
    <hyperlink r:id="rId3616" ref="F1249"/>
    <hyperlink r:id="rId3617" ref="D1250"/>
    <hyperlink r:id="rId3618" ref="F1250"/>
    <hyperlink r:id="rId3619" ref="D1251"/>
    <hyperlink r:id="rId3620" ref="E1251"/>
    <hyperlink r:id="rId3621" ref="F1251"/>
    <hyperlink r:id="rId3622" ref="D1252"/>
    <hyperlink r:id="rId3623" ref="F1252"/>
    <hyperlink r:id="rId3624" ref="D1253"/>
    <hyperlink r:id="rId3625" ref="F1253"/>
    <hyperlink r:id="rId3626" ref="D1254"/>
    <hyperlink r:id="rId3627" ref="E1254"/>
    <hyperlink r:id="rId3628" ref="F1254"/>
    <hyperlink r:id="rId3629" ref="D1255"/>
    <hyperlink r:id="rId3630" ref="E1255"/>
    <hyperlink r:id="rId3631" ref="F1255"/>
    <hyperlink r:id="rId3632" ref="D1256"/>
    <hyperlink r:id="rId3633" ref="F1256"/>
    <hyperlink r:id="rId3634" ref="D1257"/>
    <hyperlink r:id="rId3635" ref="F1257"/>
    <hyperlink r:id="rId3636" ref="D1258"/>
    <hyperlink r:id="rId3637" ref="E1258"/>
    <hyperlink r:id="rId3638" ref="F1258"/>
    <hyperlink r:id="rId3639" ref="D1259"/>
    <hyperlink r:id="rId3640" ref="E1259"/>
    <hyperlink r:id="rId3641" ref="F1259"/>
    <hyperlink r:id="rId3642" ref="D1260"/>
    <hyperlink r:id="rId3643" ref="F1260"/>
    <hyperlink r:id="rId3644" ref="D1261"/>
    <hyperlink r:id="rId3645" ref="E1261"/>
    <hyperlink r:id="rId3646" ref="F1261"/>
    <hyperlink r:id="rId3647" ref="D1262"/>
    <hyperlink r:id="rId3648" ref="E1262"/>
    <hyperlink r:id="rId3649" ref="F1262"/>
    <hyperlink r:id="rId3650" ref="D1263"/>
    <hyperlink r:id="rId3651" ref="E1263"/>
    <hyperlink r:id="rId3652" ref="F1263"/>
    <hyperlink r:id="rId3653" ref="D1264"/>
    <hyperlink r:id="rId3654" ref="E1264"/>
    <hyperlink r:id="rId3655" ref="F1264"/>
    <hyperlink r:id="rId3656" ref="D1265"/>
    <hyperlink r:id="rId3657" ref="E1265"/>
    <hyperlink r:id="rId3658" ref="F1265"/>
    <hyperlink r:id="rId3659" ref="D1266"/>
    <hyperlink r:id="rId3660" ref="F1266"/>
    <hyperlink r:id="rId3661" ref="D1267"/>
    <hyperlink r:id="rId3662" ref="E1267"/>
    <hyperlink r:id="rId3663" ref="F1267"/>
    <hyperlink r:id="rId3664" ref="D1268"/>
    <hyperlink r:id="rId3665" ref="E1268"/>
    <hyperlink r:id="rId3666" ref="F1268"/>
    <hyperlink r:id="rId3667" ref="D1269"/>
    <hyperlink r:id="rId3668" ref="F1269"/>
    <hyperlink r:id="rId3669" ref="D1270"/>
    <hyperlink r:id="rId3670" ref="F1270"/>
    <hyperlink r:id="rId3671" ref="D1271"/>
    <hyperlink r:id="rId3672" ref="E1271"/>
    <hyperlink r:id="rId3673" ref="F1271"/>
    <hyperlink r:id="rId3674" ref="D1272"/>
    <hyperlink r:id="rId3675" ref="E1272"/>
    <hyperlink r:id="rId3676" ref="F1272"/>
    <hyperlink r:id="rId3677" ref="D1273"/>
    <hyperlink r:id="rId3678" ref="F1273"/>
    <hyperlink r:id="rId3679" ref="D1274"/>
    <hyperlink r:id="rId3680" ref="E1274"/>
    <hyperlink r:id="rId3681" ref="F1274"/>
    <hyperlink r:id="rId3682" ref="D1275"/>
    <hyperlink r:id="rId3683" ref="E1275"/>
    <hyperlink r:id="rId3684" ref="F1275"/>
    <hyperlink r:id="rId3685" ref="D1276"/>
    <hyperlink r:id="rId3686" ref="E1276"/>
    <hyperlink r:id="rId3687" ref="F1276"/>
    <hyperlink r:id="rId3688" ref="D1277"/>
    <hyperlink r:id="rId3689" ref="E1277"/>
    <hyperlink r:id="rId3690" ref="F1277"/>
    <hyperlink r:id="rId3691" ref="D1278"/>
    <hyperlink r:id="rId3692" ref="E1278"/>
    <hyperlink r:id="rId3693" ref="F1278"/>
    <hyperlink r:id="rId3694" ref="D1279"/>
    <hyperlink r:id="rId3695" ref="F1279"/>
    <hyperlink r:id="rId3696" ref="D1280"/>
    <hyperlink r:id="rId3697" ref="E1280"/>
    <hyperlink r:id="rId3698" ref="F1280"/>
    <hyperlink r:id="rId3699" ref="D1281"/>
    <hyperlink r:id="rId3700" ref="E1281"/>
    <hyperlink r:id="rId3701" ref="F1281"/>
    <hyperlink r:id="rId3702" ref="D1282"/>
    <hyperlink r:id="rId3703" ref="F1282"/>
    <hyperlink r:id="rId3704" ref="D1283"/>
    <hyperlink r:id="rId3705" ref="E1283"/>
    <hyperlink r:id="rId3706" ref="F1283"/>
    <hyperlink r:id="rId3707" ref="D1284"/>
    <hyperlink r:id="rId3708" ref="F1284"/>
    <hyperlink r:id="rId3709" ref="D1285"/>
    <hyperlink r:id="rId3710" ref="E1285"/>
    <hyperlink r:id="rId3711" ref="F1285"/>
    <hyperlink r:id="rId3712" ref="D1286"/>
    <hyperlink r:id="rId3713" ref="E1286"/>
    <hyperlink r:id="rId3714" ref="F1286"/>
    <hyperlink r:id="rId3715" ref="D1287"/>
    <hyperlink r:id="rId3716" ref="E1287"/>
    <hyperlink r:id="rId3717" ref="F1287"/>
    <hyperlink r:id="rId3718" ref="D1288"/>
    <hyperlink r:id="rId3719" ref="E1288"/>
    <hyperlink r:id="rId3720" ref="F1288"/>
    <hyperlink r:id="rId3721" ref="D1289"/>
    <hyperlink r:id="rId3722" ref="F1289"/>
    <hyperlink r:id="rId3723" ref="D1290"/>
    <hyperlink r:id="rId3724" ref="E1290"/>
    <hyperlink r:id="rId3725" ref="F1290"/>
    <hyperlink r:id="rId3726" ref="D1291"/>
    <hyperlink r:id="rId3727" ref="E1291"/>
    <hyperlink r:id="rId3728" ref="F1291"/>
    <hyperlink r:id="rId3729" ref="D1292"/>
    <hyperlink r:id="rId3730" ref="E1292"/>
    <hyperlink r:id="rId3731" ref="F1292"/>
    <hyperlink r:id="rId3732" ref="D1293"/>
    <hyperlink r:id="rId3733" ref="E1293"/>
    <hyperlink r:id="rId3734" ref="F1293"/>
    <hyperlink r:id="rId3735" ref="D1294"/>
    <hyperlink r:id="rId3736" ref="F1294"/>
    <hyperlink r:id="rId3737" ref="D1295"/>
    <hyperlink r:id="rId3738" ref="F1295"/>
    <hyperlink r:id="rId3739" ref="D1296"/>
    <hyperlink r:id="rId3740" ref="E1296"/>
    <hyperlink r:id="rId3741" ref="F1296"/>
    <hyperlink r:id="rId3742" ref="D1297"/>
    <hyperlink r:id="rId3743" ref="E1297"/>
    <hyperlink r:id="rId3744" ref="F1297"/>
    <hyperlink r:id="rId3745" ref="D1298"/>
    <hyperlink r:id="rId3746" ref="E1298"/>
    <hyperlink r:id="rId3747" ref="F1298"/>
    <hyperlink r:id="rId3748" ref="D1299"/>
    <hyperlink r:id="rId3749" ref="E1299"/>
    <hyperlink r:id="rId3750" ref="F1299"/>
    <hyperlink r:id="rId3751" ref="D1300"/>
    <hyperlink r:id="rId3752" ref="E1300"/>
    <hyperlink r:id="rId3753" ref="F1300"/>
    <hyperlink r:id="rId3754" ref="D1301"/>
    <hyperlink r:id="rId3755" ref="E1301"/>
    <hyperlink r:id="rId3756" ref="F1301"/>
    <hyperlink r:id="rId3757" ref="D1302"/>
    <hyperlink r:id="rId3758" ref="E1302"/>
    <hyperlink r:id="rId3759" ref="F1302"/>
    <hyperlink r:id="rId3760" ref="D1303"/>
    <hyperlink r:id="rId3761" ref="E1303"/>
    <hyperlink r:id="rId3762" ref="F1303"/>
    <hyperlink r:id="rId3763" ref="D1304"/>
    <hyperlink r:id="rId3764" ref="E1304"/>
    <hyperlink r:id="rId3765" ref="F1304"/>
    <hyperlink r:id="rId3766" ref="D1305"/>
    <hyperlink r:id="rId3767" ref="E1305"/>
    <hyperlink r:id="rId3768" ref="F1305"/>
    <hyperlink r:id="rId3769" ref="D1306"/>
    <hyperlink r:id="rId3770" ref="E1306"/>
    <hyperlink r:id="rId3771" ref="F1306"/>
    <hyperlink r:id="rId3772" ref="D1307"/>
    <hyperlink r:id="rId3773" ref="E1307"/>
    <hyperlink r:id="rId3774" ref="F1307"/>
    <hyperlink r:id="rId3775" ref="D1308"/>
    <hyperlink r:id="rId3776" ref="E1308"/>
    <hyperlink r:id="rId3777" ref="F1308"/>
    <hyperlink r:id="rId3778" ref="D1309"/>
    <hyperlink r:id="rId3779" ref="F1309"/>
    <hyperlink r:id="rId3780" ref="D1310"/>
    <hyperlink r:id="rId3781" ref="E1310"/>
    <hyperlink r:id="rId3782" ref="F1310"/>
    <hyperlink r:id="rId3783" ref="D1311"/>
    <hyperlink r:id="rId3784" ref="E1311"/>
    <hyperlink r:id="rId3785" ref="F1311"/>
    <hyperlink r:id="rId3786" ref="D1312"/>
    <hyperlink r:id="rId3787" ref="F1312"/>
    <hyperlink r:id="rId3788" ref="D1313"/>
    <hyperlink r:id="rId3789" ref="E1313"/>
    <hyperlink r:id="rId3790" ref="F1313"/>
    <hyperlink r:id="rId3791" ref="D1314"/>
    <hyperlink r:id="rId3792" ref="E1314"/>
    <hyperlink r:id="rId3793" ref="F1314"/>
    <hyperlink r:id="rId3794" ref="D1315"/>
    <hyperlink r:id="rId3795" ref="E1315"/>
    <hyperlink r:id="rId3796" ref="F1315"/>
    <hyperlink r:id="rId3797" ref="D1316"/>
    <hyperlink r:id="rId3798" ref="E1316"/>
    <hyperlink r:id="rId3799" ref="F1316"/>
    <hyperlink r:id="rId3800" ref="D1317"/>
    <hyperlink r:id="rId3801" ref="E1317"/>
    <hyperlink r:id="rId3802" ref="F1317"/>
    <hyperlink r:id="rId3803" ref="D1318"/>
    <hyperlink r:id="rId3804" ref="E1318"/>
    <hyperlink r:id="rId3805" ref="F1318"/>
    <hyperlink r:id="rId3806" ref="D1319"/>
    <hyperlink r:id="rId3807" ref="E1319"/>
    <hyperlink r:id="rId3808" ref="F1319"/>
    <hyperlink r:id="rId3809" ref="D1320"/>
    <hyperlink r:id="rId3810" ref="E1320"/>
    <hyperlink r:id="rId3811" ref="F1320"/>
    <hyperlink r:id="rId3812" ref="D1321"/>
    <hyperlink r:id="rId3813" ref="E1321"/>
    <hyperlink r:id="rId3814" ref="F1321"/>
    <hyperlink r:id="rId3815" ref="D1322"/>
    <hyperlink r:id="rId3816" ref="E1322"/>
    <hyperlink r:id="rId3817" ref="F1322"/>
    <hyperlink r:id="rId3818" ref="D1323"/>
    <hyperlink r:id="rId3819" ref="E1323"/>
    <hyperlink r:id="rId3820" ref="F1323"/>
    <hyperlink r:id="rId3821" ref="D1324"/>
    <hyperlink r:id="rId3822" ref="F1324"/>
    <hyperlink r:id="rId3823" ref="D1325"/>
    <hyperlink r:id="rId3824" ref="E1325"/>
    <hyperlink r:id="rId3825" ref="F1325"/>
    <hyperlink r:id="rId3826" ref="D1326"/>
    <hyperlink r:id="rId3827" ref="E1326"/>
    <hyperlink r:id="rId3828" ref="F1326"/>
    <hyperlink r:id="rId3829" ref="D1327"/>
    <hyperlink r:id="rId3830" ref="E1327"/>
    <hyperlink r:id="rId3831" ref="F1327"/>
    <hyperlink r:id="rId3832" ref="D1328"/>
    <hyperlink r:id="rId3833" ref="E1328"/>
    <hyperlink r:id="rId3834" ref="F1328"/>
    <hyperlink r:id="rId3835" ref="D1329"/>
    <hyperlink r:id="rId3836" ref="E1329"/>
    <hyperlink r:id="rId3837" ref="F1329"/>
    <hyperlink r:id="rId3838" ref="D1330"/>
    <hyperlink r:id="rId3839" ref="F1330"/>
    <hyperlink r:id="rId3840" ref="D1331"/>
    <hyperlink r:id="rId3841" ref="E1331"/>
    <hyperlink r:id="rId3842" ref="F1331"/>
    <hyperlink r:id="rId3843" ref="D1332"/>
    <hyperlink r:id="rId3844" ref="F1332"/>
    <hyperlink r:id="rId3845" ref="D1333"/>
    <hyperlink r:id="rId3846" ref="E1333"/>
    <hyperlink r:id="rId3847" ref="F1333"/>
    <hyperlink r:id="rId3848" ref="D1334"/>
    <hyperlink r:id="rId3849" ref="E1334"/>
    <hyperlink r:id="rId3850" ref="F1334"/>
    <hyperlink r:id="rId3851" ref="D1335"/>
    <hyperlink r:id="rId3852" ref="E1335"/>
    <hyperlink r:id="rId3853" ref="F1335"/>
    <hyperlink r:id="rId3854" ref="D1336"/>
    <hyperlink r:id="rId3855" ref="F1336"/>
    <hyperlink r:id="rId3856" ref="D1337"/>
    <hyperlink r:id="rId3857" ref="E1337"/>
    <hyperlink r:id="rId3858" ref="F1337"/>
    <hyperlink r:id="rId3859" ref="D1338"/>
    <hyperlink r:id="rId3860" ref="F1338"/>
    <hyperlink r:id="rId3861" ref="D1339"/>
    <hyperlink r:id="rId3862" ref="E1339"/>
    <hyperlink r:id="rId3863" ref="F1339"/>
    <hyperlink r:id="rId3864" ref="D1340"/>
    <hyperlink r:id="rId3865" ref="F1340"/>
    <hyperlink r:id="rId3866" ref="D1341"/>
    <hyperlink r:id="rId3867" ref="F1341"/>
    <hyperlink r:id="rId3868" ref="D1342"/>
    <hyperlink r:id="rId3869" ref="F1342"/>
    <hyperlink r:id="rId3870" ref="D1343"/>
    <hyperlink r:id="rId3871" ref="F1343"/>
    <hyperlink r:id="rId3872" ref="D1344"/>
    <hyperlink r:id="rId3873" ref="F1344"/>
    <hyperlink r:id="rId3874" ref="D1345"/>
    <hyperlink r:id="rId3875" ref="F1345"/>
    <hyperlink r:id="rId3876" ref="D1346"/>
    <hyperlink r:id="rId3877" ref="E1346"/>
    <hyperlink r:id="rId3878" ref="F1346"/>
    <hyperlink r:id="rId3879" ref="D1347"/>
    <hyperlink r:id="rId3880" ref="F1347"/>
    <hyperlink r:id="rId3881" ref="D1348"/>
    <hyperlink r:id="rId3882" ref="E1348"/>
    <hyperlink r:id="rId3883" ref="F1348"/>
    <hyperlink r:id="rId3884" ref="D1349"/>
    <hyperlink r:id="rId3885" ref="F1349"/>
    <hyperlink r:id="rId3886" ref="D1350"/>
    <hyperlink r:id="rId3887" ref="E1350"/>
    <hyperlink r:id="rId3888" ref="F1350"/>
    <hyperlink r:id="rId3889" ref="D1351"/>
    <hyperlink r:id="rId3890" ref="F1351"/>
    <hyperlink r:id="rId3891" ref="D1352"/>
    <hyperlink r:id="rId3892" ref="F1352"/>
    <hyperlink r:id="rId3893" ref="D1353"/>
    <hyperlink r:id="rId3894" ref="E1353"/>
    <hyperlink r:id="rId3895" ref="F1353"/>
    <hyperlink r:id="rId3896" ref="D1354"/>
    <hyperlink r:id="rId3897" ref="E1354"/>
    <hyperlink r:id="rId3898" ref="F1354"/>
    <hyperlink r:id="rId3899" ref="D1355"/>
    <hyperlink r:id="rId3900" ref="E1355"/>
    <hyperlink r:id="rId3901" ref="F1355"/>
    <hyperlink r:id="rId3902" ref="D1356"/>
    <hyperlink r:id="rId3903" ref="F1356"/>
    <hyperlink r:id="rId3904" ref="D1357"/>
    <hyperlink r:id="rId3905" ref="F1357"/>
    <hyperlink r:id="rId3906" ref="D1358"/>
    <hyperlink r:id="rId3907" ref="E1358"/>
    <hyperlink r:id="rId3908" ref="F1358"/>
    <hyperlink r:id="rId3909" ref="D1359"/>
    <hyperlink r:id="rId3910" ref="E1359"/>
    <hyperlink r:id="rId3911" ref="F1359"/>
    <hyperlink r:id="rId3912" ref="D1360"/>
    <hyperlink r:id="rId3913" ref="E1360"/>
    <hyperlink r:id="rId3914" ref="F1360"/>
    <hyperlink r:id="rId3915" ref="D1361"/>
    <hyperlink r:id="rId3916" ref="E1361"/>
    <hyperlink r:id="rId3917" ref="F1361"/>
    <hyperlink r:id="rId3918" ref="D1362"/>
    <hyperlink r:id="rId3919" ref="F1362"/>
    <hyperlink r:id="rId3920" ref="D1363"/>
    <hyperlink r:id="rId3921" ref="E1363"/>
    <hyperlink r:id="rId3922" ref="F1363"/>
    <hyperlink r:id="rId3923" ref="D1364"/>
    <hyperlink r:id="rId3924" ref="F1364"/>
    <hyperlink r:id="rId3925" ref="D1365"/>
    <hyperlink r:id="rId3926" ref="F1365"/>
    <hyperlink r:id="rId3927" ref="D1366"/>
    <hyperlink r:id="rId3928" ref="E1366"/>
    <hyperlink r:id="rId3929" ref="F1366"/>
    <hyperlink r:id="rId3930" ref="D1367"/>
    <hyperlink r:id="rId3931" ref="F1367"/>
    <hyperlink r:id="rId3932" ref="D1368"/>
    <hyperlink r:id="rId3933" ref="E1368"/>
    <hyperlink r:id="rId3934" ref="F1368"/>
    <hyperlink r:id="rId3935" ref="D1369"/>
    <hyperlink r:id="rId3936" ref="F1369"/>
    <hyperlink r:id="rId3937" ref="D1370"/>
    <hyperlink r:id="rId3938" ref="E1370"/>
    <hyperlink r:id="rId3939" ref="F1370"/>
    <hyperlink r:id="rId3940" ref="D1371"/>
    <hyperlink r:id="rId3941" ref="E1371"/>
    <hyperlink r:id="rId3942" ref="F1371"/>
    <hyperlink r:id="rId3943" ref="D1372"/>
    <hyperlink r:id="rId3944" ref="F1372"/>
    <hyperlink r:id="rId3945" ref="D1373"/>
    <hyperlink r:id="rId3946" ref="E1373"/>
    <hyperlink r:id="rId3947" ref="F1373"/>
    <hyperlink r:id="rId3948" ref="D1374"/>
    <hyperlink r:id="rId3949" ref="E1374"/>
    <hyperlink r:id="rId3950" ref="F1374"/>
    <hyperlink r:id="rId3951" ref="D1375"/>
    <hyperlink r:id="rId3952" ref="E1375"/>
    <hyperlink r:id="rId3953" ref="F1375"/>
    <hyperlink r:id="rId3954" ref="D1376"/>
    <hyperlink r:id="rId3955" ref="F1376"/>
    <hyperlink r:id="rId3956" ref="D1377"/>
    <hyperlink r:id="rId3957" ref="F1377"/>
    <hyperlink r:id="rId3958" ref="D1378"/>
    <hyperlink r:id="rId3959" ref="E1378"/>
    <hyperlink r:id="rId3960" ref="F1378"/>
    <hyperlink r:id="rId3961" ref="D1379"/>
    <hyperlink r:id="rId3962" ref="E1379"/>
    <hyperlink r:id="rId3963" ref="F1379"/>
    <hyperlink r:id="rId3964" ref="D1380"/>
    <hyperlink r:id="rId3965" ref="E1380"/>
    <hyperlink r:id="rId3966" ref="F1380"/>
    <hyperlink r:id="rId3967" ref="D1381"/>
    <hyperlink r:id="rId3968" ref="E1381"/>
    <hyperlink r:id="rId3969" ref="F1381"/>
    <hyperlink r:id="rId3970" ref="D1382"/>
    <hyperlink r:id="rId3971" ref="F1382"/>
    <hyperlink r:id="rId3972" ref="D1383"/>
    <hyperlink r:id="rId3973" ref="E1383"/>
    <hyperlink r:id="rId3974" ref="F1383"/>
    <hyperlink r:id="rId3975" ref="D1384"/>
    <hyperlink r:id="rId3976" ref="E1384"/>
    <hyperlink r:id="rId3977" ref="F1384"/>
    <hyperlink r:id="rId3978" ref="D1385"/>
    <hyperlink r:id="rId3979" ref="F1385"/>
    <hyperlink r:id="rId3980" ref="D1386"/>
    <hyperlink r:id="rId3981" ref="E1386"/>
    <hyperlink r:id="rId3982" ref="F1386"/>
    <hyperlink r:id="rId3983" ref="D1387"/>
    <hyperlink r:id="rId3984" ref="E1387"/>
    <hyperlink r:id="rId3985" ref="F1387"/>
    <hyperlink r:id="rId3986" ref="D1388"/>
    <hyperlink r:id="rId3987" ref="F1388"/>
    <hyperlink r:id="rId3988" ref="D1389"/>
    <hyperlink r:id="rId3989" ref="F1389"/>
    <hyperlink r:id="rId3990" ref="D1390"/>
    <hyperlink r:id="rId3991" ref="F1390"/>
    <hyperlink r:id="rId3992" ref="D1391"/>
    <hyperlink r:id="rId3993" ref="F1391"/>
    <hyperlink r:id="rId3994" ref="D1392"/>
    <hyperlink r:id="rId3995" ref="E1392"/>
    <hyperlink r:id="rId3996" ref="F1392"/>
    <hyperlink r:id="rId3997" ref="D1393"/>
    <hyperlink r:id="rId3998" ref="F1393"/>
    <hyperlink r:id="rId3999" ref="D1394"/>
    <hyperlink r:id="rId4000" ref="F1394"/>
    <hyperlink r:id="rId4001" ref="D1395"/>
    <hyperlink r:id="rId4002" ref="F1395"/>
    <hyperlink r:id="rId4003" ref="D1396"/>
    <hyperlink r:id="rId4004" ref="E1396"/>
    <hyperlink r:id="rId4005" ref="F1396"/>
    <hyperlink r:id="rId4006" ref="D1397"/>
    <hyperlink r:id="rId4007" ref="E1397"/>
    <hyperlink r:id="rId4008" ref="F1397"/>
    <hyperlink r:id="rId4009" ref="D1398"/>
    <hyperlink r:id="rId4010" ref="F1398"/>
    <hyperlink r:id="rId4011" ref="D1399"/>
    <hyperlink r:id="rId4012" ref="E1399"/>
    <hyperlink r:id="rId4013" ref="F1399"/>
    <hyperlink r:id="rId4014" ref="D1400"/>
    <hyperlink r:id="rId4015" ref="E1400"/>
    <hyperlink r:id="rId4016" ref="F1400"/>
    <hyperlink r:id="rId4017" ref="D1401"/>
    <hyperlink r:id="rId4018" ref="E1401"/>
    <hyperlink r:id="rId4019" ref="F1401"/>
    <hyperlink r:id="rId4020" ref="D1402"/>
    <hyperlink r:id="rId4021" ref="E1402"/>
    <hyperlink r:id="rId4022" ref="F1402"/>
    <hyperlink r:id="rId4023" ref="D1403"/>
    <hyperlink r:id="rId4024" ref="E1403"/>
    <hyperlink r:id="rId4025" ref="F1403"/>
    <hyperlink r:id="rId4026" ref="D1404"/>
    <hyperlink r:id="rId4027" ref="E1404"/>
    <hyperlink r:id="rId4028" ref="F1404"/>
    <hyperlink r:id="rId4029" ref="D1405"/>
    <hyperlink r:id="rId4030" ref="E1405"/>
    <hyperlink r:id="rId4031" ref="F1405"/>
    <hyperlink r:id="rId4032" ref="D1406"/>
    <hyperlink r:id="rId4033" ref="E1406"/>
    <hyperlink r:id="rId4034" ref="F1406"/>
    <hyperlink r:id="rId4035" ref="D1407"/>
    <hyperlink r:id="rId4036" ref="E1407"/>
    <hyperlink r:id="rId4037" ref="F1407"/>
    <hyperlink r:id="rId4038" ref="D1408"/>
    <hyperlink r:id="rId4039" ref="F1408"/>
    <hyperlink r:id="rId4040" ref="D1409"/>
    <hyperlink r:id="rId4041" ref="E1409"/>
    <hyperlink r:id="rId4042" ref="F1409"/>
    <hyperlink r:id="rId4043" ref="D1410"/>
    <hyperlink r:id="rId4044" ref="E1410"/>
    <hyperlink r:id="rId4045" ref="F1410"/>
    <hyperlink r:id="rId4046" ref="D1411"/>
    <hyperlink r:id="rId4047" ref="F1411"/>
    <hyperlink r:id="rId4048" ref="D1412"/>
    <hyperlink r:id="rId4049" ref="E1412"/>
    <hyperlink r:id="rId4050" ref="F1412"/>
    <hyperlink r:id="rId4051" ref="D1413"/>
    <hyperlink r:id="rId4052" ref="E1413"/>
    <hyperlink r:id="rId4053" ref="F1413"/>
    <hyperlink r:id="rId4054" ref="D1414"/>
    <hyperlink r:id="rId4055" ref="F1414"/>
    <hyperlink r:id="rId4056" ref="D1415"/>
    <hyperlink r:id="rId4057" ref="F1415"/>
    <hyperlink r:id="rId4058" ref="D1416"/>
    <hyperlink r:id="rId4059" ref="E1416"/>
    <hyperlink r:id="rId4060" ref="F1416"/>
    <hyperlink r:id="rId4061" ref="D1417"/>
    <hyperlink r:id="rId4062" ref="E1417"/>
    <hyperlink r:id="rId4063" ref="F1417"/>
    <hyperlink r:id="rId4064" ref="D1418"/>
    <hyperlink r:id="rId4065" ref="E1418"/>
    <hyperlink r:id="rId4066" ref="F1418"/>
    <hyperlink r:id="rId4067" ref="D1419"/>
    <hyperlink r:id="rId4068" ref="E1419"/>
    <hyperlink r:id="rId4069" ref="F1419"/>
    <hyperlink r:id="rId4070" ref="D1420"/>
    <hyperlink r:id="rId4071" ref="E1420"/>
    <hyperlink r:id="rId4072" ref="F1420"/>
    <hyperlink r:id="rId4073" ref="D1421"/>
    <hyperlink r:id="rId4074" ref="F1421"/>
    <hyperlink r:id="rId4075" ref="D1422"/>
    <hyperlink r:id="rId4076" ref="E1422"/>
    <hyperlink r:id="rId4077" ref="F1422"/>
    <hyperlink r:id="rId4078" ref="D1423"/>
    <hyperlink r:id="rId4079" ref="E1423"/>
    <hyperlink r:id="rId4080" ref="F1423"/>
    <hyperlink r:id="rId4081" ref="D1424"/>
    <hyperlink r:id="rId4082" ref="E1424"/>
    <hyperlink r:id="rId4083" ref="F1424"/>
    <hyperlink r:id="rId4084" ref="D1425"/>
    <hyperlink r:id="rId4085" ref="E1425"/>
    <hyperlink r:id="rId4086" ref="F1425"/>
    <hyperlink r:id="rId4087" ref="D1426"/>
    <hyperlink r:id="rId4088" ref="E1426"/>
    <hyperlink r:id="rId4089" ref="F1426"/>
    <hyperlink r:id="rId4090" ref="D1427"/>
    <hyperlink r:id="rId4091" ref="E1427"/>
    <hyperlink r:id="rId4092" ref="F1427"/>
    <hyperlink r:id="rId4093" ref="D1428"/>
    <hyperlink r:id="rId4094" ref="E1428"/>
    <hyperlink r:id="rId4095" ref="F1428"/>
    <hyperlink r:id="rId4096" ref="D1429"/>
    <hyperlink r:id="rId4097" ref="E1429"/>
    <hyperlink r:id="rId4098" ref="F1429"/>
    <hyperlink r:id="rId4099" ref="D1430"/>
    <hyperlink r:id="rId4100" ref="E1430"/>
    <hyperlink r:id="rId4101" ref="F1430"/>
    <hyperlink r:id="rId4102" ref="D1431"/>
    <hyperlink r:id="rId4103" ref="F1431"/>
    <hyperlink r:id="rId4104" ref="D1432"/>
    <hyperlink r:id="rId4105" ref="E1432"/>
    <hyperlink r:id="rId4106" ref="F1432"/>
    <hyperlink r:id="rId4107" ref="D1433"/>
    <hyperlink r:id="rId4108" ref="E1433"/>
    <hyperlink r:id="rId4109" ref="F1433"/>
    <hyperlink r:id="rId4110" ref="D1434"/>
    <hyperlink r:id="rId4111" ref="E1434"/>
    <hyperlink r:id="rId4112" ref="F1434"/>
    <hyperlink r:id="rId4113" ref="D1435"/>
    <hyperlink r:id="rId4114" ref="E1435"/>
    <hyperlink r:id="rId4115" ref="F1435"/>
    <hyperlink r:id="rId4116" ref="D1436"/>
    <hyperlink r:id="rId4117" ref="E1436"/>
    <hyperlink r:id="rId4118" ref="F1436"/>
    <hyperlink r:id="rId4119" ref="D1437"/>
    <hyperlink r:id="rId4120" ref="E1437"/>
    <hyperlink r:id="rId4121" ref="F1437"/>
    <hyperlink r:id="rId4122" ref="D1438"/>
    <hyperlink r:id="rId4123" ref="E1438"/>
    <hyperlink r:id="rId4124" ref="F1438"/>
    <hyperlink r:id="rId4125" ref="D1439"/>
    <hyperlink r:id="rId4126" ref="F1439"/>
    <hyperlink r:id="rId4127" ref="D1440"/>
    <hyperlink r:id="rId4128" ref="F1440"/>
    <hyperlink r:id="rId4129" ref="D1441"/>
    <hyperlink r:id="rId4130" ref="F1441"/>
    <hyperlink r:id="rId4131" ref="D1442"/>
    <hyperlink r:id="rId4132" ref="E1442"/>
    <hyperlink r:id="rId4133" ref="F1442"/>
    <hyperlink r:id="rId4134" ref="D1443"/>
    <hyperlink r:id="rId4135" ref="E1443"/>
    <hyperlink r:id="rId4136" ref="F1443"/>
    <hyperlink r:id="rId4137" ref="D1444"/>
    <hyperlink r:id="rId4138" ref="E1444"/>
    <hyperlink r:id="rId4139" ref="F1444"/>
    <hyperlink r:id="rId4140" ref="D1445"/>
    <hyperlink r:id="rId4141" ref="F1445"/>
    <hyperlink r:id="rId4142" ref="D1446"/>
    <hyperlink r:id="rId4143" ref="F1446"/>
    <hyperlink r:id="rId4144" ref="D1447"/>
    <hyperlink r:id="rId4145" ref="E1447"/>
    <hyperlink r:id="rId4146" ref="F1447"/>
    <hyperlink r:id="rId4147" ref="D1448"/>
    <hyperlink r:id="rId4148" ref="E1448"/>
    <hyperlink r:id="rId4149" ref="F1448"/>
    <hyperlink r:id="rId4150" ref="D1449"/>
    <hyperlink r:id="rId4151" ref="F1449"/>
    <hyperlink r:id="rId4152" ref="D1450"/>
    <hyperlink r:id="rId4153" ref="F1450"/>
    <hyperlink r:id="rId4154" ref="D1451"/>
    <hyperlink r:id="rId4155" ref="F1451"/>
    <hyperlink r:id="rId4156" ref="D1452"/>
    <hyperlink r:id="rId4157" ref="F1452"/>
    <hyperlink r:id="rId4158" ref="D1453"/>
    <hyperlink r:id="rId4159" ref="E1453"/>
    <hyperlink r:id="rId4160" ref="F1453"/>
    <hyperlink r:id="rId4161" ref="D1454"/>
    <hyperlink r:id="rId4162" ref="F1454"/>
    <hyperlink r:id="rId4163" ref="D1455"/>
    <hyperlink r:id="rId4164" ref="E1455"/>
    <hyperlink r:id="rId4165" ref="F1455"/>
    <hyperlink r:id="rId4166" ref="D1456"/>
    <hyperlink r:id="rId4167" ref="E1456"/>
    <hyperlink r:id="rId4168" ref="F1456"/>
    <hyperlink r:id="rId4169" ref="D1457"/>
    <hyperlink r:id="rId4170" ref="E1457"/>
    <hyperlink r:id="rId4171" ref="F1457"/>
    <hyperlink r:id="rId4172" ref="D1458"/>
    <hyperlink r:id="rId4173" ref="F1458"/>
    <hyperlink r:id="rId4174" ref="D1459"/>
    <hyperlink r:id="rId4175" ref="E1459"/>
    <hyperlink r:id="rId4176" ref="F1459"/>
    <hyperlink r:id="rId4177" ref="D1460"/>
    <hyperlink r:id="rId4178" ref="E1460"/>
    <hyperlink r:id="rId4179" ref="F1460"/>
    <hyperlink r:id="rId4180" ref="D1461"/>
    <hyperlink r:id="rId4181" ref="F1461"/>
    <hyperlink r:id="rId4182" ref="D1462"/>
    <hyperlink r:id="rId4183" ref="E1462"/>
    <hyperlink r:id="rId4184" ref="F1462"/>
    <hyperlink r:id="rId4185" ref="D1463"/>
    <hyperlink r:id="rId4186" ref="E1463"/>
    <hyperlink r:id="rId4187" ref="F1463"/>
    <hyperlink r:id="rId4188" ref="D1464"/>
    <hyperlink r:id="rId4189" ref="E1464"/>
    <hyperlink r:id="rId4190" ref="F1464"/>
    <hyperlink r:id="rId4191" ref="D1465"/>
    <hyperlink r:id="rId4192" ref="E1465"/>
    <hyperlink r:id="rId4193" ref="F1465"/>
    <hyperlink r:id="rId4194" ref="D1466"/>
    <hyperlink r:id="rId4195" ref="F1466"/>
    <hyperlink r:id="rId4196" ref="D1467"/>
    <hyperlink r:id="rId4197" ref="F1467"/>
    <hyperlink r:id="rId4198" ref="D1468"/>
    <hyperlink r:id="rId4199" ref="E1468"/>
    <hyperlink r:id="rId4200" ref="F1468"/>
    <hyperlink r:id="rId4201" ref="D1469"/>
    <hyperlink r:id="rId4202" ref="E1469"/>
    <hyperlink r:id="rId4203" ref="F1469"/>
    <hyperlink r:id="rId4204" ref="D1470"/>
    <hyperlink r:id="rId4205" ref="E1470"/>
    <hyperlink r:id="rId4206" ref="F1470"/>
    <hyperlink r:id="rId4207" ref="D1471"/>
    <hyperlink r:id="rId4208" ref="F1471"/>
    <hyperlink r:id="rId4209" ref="D1472"/>
    <hyperlink r:id="rId4210" ref="E1472"/>
    <hyperlink r:id="rId4211" ref="F1472"/>
    <hyperlink r:id="rId4212" ref="D1473"/>
    <hyperlink r:id="rId4213" ref="F1473"/>
    <hyperlink r:id="rId4214" ref="D1474"/>
    <hyperlink r:id="rId4215" ref="F1474"/>
    <hyperlink r:id="rId4216" ref="D1475"/>
    <hyperlink r:id="rId4217" ref="F1475"/>
    <hyperlink r:id="rId4218" ref="D1476"/>
    <hyperlink r:id="rId4219" ref="F1476"/>
    <hyperlink r:id="rId4220" ref="D1477"/>
    <hyperlink r:id="rId4221" ref="F1477"/>
    <hyperlink r:id="rId4222" ref="D1478"/>
    <hyperlink r:id="rId4223" ref="E1478"/>
    <hyperlink r:id="rId4224" ref="F1478"/>
    <hyperlink r:id="rId4225" ref="D1479"/>
    <hyperlink r:id="rId4226" ref="E1479"/>
    <hyperlink r:id="rId4227" ref="F1479"/>
    <hyperlink r:id="rId4228" ref="D1480"/>
    <hyperlink r:id="rId4229" ref="E1480"/>
    <hyperlink r:id="rId4230" ref="F1480"/>
    <hyperlink r:id="rId4231" ref="D1481"/>
    <hyperlink r:id="rId4232" ref="E1481"/>
    <hyperlink r:id="rId4233" ref="F1481"/>
    <hyperlink r:id="rId4234" ref="D1482"/>
    <hyperlink r:id="rId4235" ref="F1482"/>
    <hyperlink r:id="rId4236" ref="D1483"/>
    <hyperlink r:id="rId4237" ref="E1483"/>
    <hyperlink r:id="rId4238" ref="F1483"/>
    <hyperlink r:id="rId4239" ref="D1484"/>
    <hyperlink r:id="rId4240" ref="F1484"/>
    <hyperlink r:id="rId4241" ref="D1485"/>
    <hyperlink r:id="rId4242" ref="F1485"/>
    <hyperlink r:id="rId4243" ref="D1486"/>
    <hyperlink r:id="rId4244" ref="E1486"/>
    <hyperlink r:id="rId4245" ref="F1486"/>
    <hyperlink r:id="rId4246" ref="D1487"/>
    <hyperlink r:id="rId4247" ref="F1487"/>
    <hyperlink r:id="rId4248" ref="D1488"/>
    <hyperlink r:id="rId4249" ref="F1488"/>
    <hyperlink r:id="rId4250" ref="D1489"/>
    <hyperlink r:id="rId4251" ref="E1489"/>
    <hyperlink r:id="rId4252" ref="F1489"/>
    <hyperlink r:id="rId4253" ref="D1490"/>
    <hyperlink r:id="rId4254" ref="E1490"/>
    <hyperlink r:id="rId4255" ref="F1490"/>
    <hyperlink r:id="rId4256" ref="D1491"/>
    <hyperlink r:id="rId4257" ref="E1491"/>
    <hyperlink r:id="rId4258" ref="F1491"/>
    <hyperlink r:id="rId4259" ref="D1492"/>
    <hyperlink r:id="rId4260" ref="E1492"/>
    <hyperlink r:id="rId4261" ref="F1492"/>
    <hyperlink r:id="rId4262" ref="D1493"/>
    <hyperlink r:id="rId4263" ref="E1493"/>
    <hyperlink r:id="rId4264" ref="F1493"/>
    <hyperlink r:id="rId4265" ref="D1494"/>
    <hyperlink r:id="rId4266" ref="F1494"/>
    <hyperlink r:id="rId4267" ref="D1495"/>
    <hyperlink r:id="rId4268" ref="E1495"/>
    <hyperlink r:id="rId4269" ref="F1495"/>
    <hyperlink r:id="rId4270" ref="D1496"/>
    <hyperlink r:id="rId4271" ref="F1496"/>
    <hyperlink r:id="rId4272" ref="D1497"/>
    <hyperlink r:id="rId4273" ref="E1497"/>
    <hyperlink r:id="rId4274" ref="F1497"/>
    <hyperlink r:id="rId4275" ref="D1498"/>
    <hyperlink r:id="rId4276" ref="F1498"/>
    <hyperlink r:id="rId4277" ref="D1499"/>
    <hyperlink r:id="rId4278" ref="E1499"/>
    <hyperlink r:id="rId4279" ref="F1499"/>
    <hyperlink r:id="rId4280" ref="D1500"/>
    <hyperlink r:id="rId4281" ref="F1500"/>
    <hyperlink r:id="rId4282" ref="D1501"/>
    <hyperlink r:id="rId4283" ref="E1501"/>
    <hyperlink r:id="rId4284" ref="F1501"/>
    <hyperlink r:id="rId4285" ref="D1502"/>
    <hyperlink r:id="rId4286" ref="E1502"/>
    <hyperlink r:id="rId4287" ref="F1502"/>
    <hyperlink r:id="rId4288" ref="D1503"/>
    <hyperlink r:id="rId4289" ref="F1503"/>
    <hyperlink r:id="rId4290" ref="D1504"/>
    <hyperlink r:id="rId4291" ref="E1504"/>
    <hyperlink r:id="rId4292" ref="F1504"/>
    <hyperlink r:id="rId4293" ref="D1505"/>
    <hyperlink r:id="rId4294" ref="E1505"/>
    <hyperlink r:id="rId4295" ref="F1505"/>
    <hyperlink r:id="rId4296" ref="D1506"/>
    <hyperlink r:id="rId4297" ref="E1506"/>
    <hyperlink r:id="rId4298" ref="F1506"/>
    <hyperlink r:id="rId4299" ref="D1507"/>
    <hyperlink r:id="rId4300" ref="F1507"/>
    <hyperlink r:id="rId4301" ref="D1508"/>
    <hyperlink r:id="rId4302" ref="F1508"/>
    <hyperlink r:id="rId4303" ref="D1509"/>
    <hyperlink r:id="rId4304" ref="E1509"/>
    <hyperlink r:id="rId4305" ref="F1509"/>
    <hyperlink r:id="rId4306" ref="D1510"/>
    <hyperlink r:id="rId4307" ref="E1510"/>
    <hyperlink r:id="rId4308" ref="F1510"/>
    <hyperlink r:id="rId4309" ref="D1511"/>
    <hyperlink r:id="rId4310" ref="F1511"/>
    <hyperlink r:id="rId4311" ref="D1512"/>
    <hyperlink r:id="rId4312" ref="F1512"/>
    <hyperlink r:id="rId4313" ref="D1513"/>
    <hyperlink r:id="rId4314" ref="F1513"/>
    <hyperlink r:id="rId4315" ref="D1514"/>
    <hyperlink r:id="rId4316" ref="F1514"/>
    <hyperlink r:id="rId4317" ref="D1515"/>
    <hyperlink r:id="rId4318" ref="E1515"/>
    <hyperlink r:id="rId4319" ref="F1515"/>
    <hyperlink r:id="rId4320" ref="D1516"/>
    <hyperlink r:id="rId4321" ref="F1516"/>
    <hyperlink r:id="rId4322" ref="D1517"/>
    <hyperlink r:id="rId4323" ref="E1517"/>
    <hyperlink r:id="rId4324" ref="F1517"/>
    <hyperlink r:id="rId4325" ref="D1518"/>
    <hyperlink r:id="rId4326" ref="F1518"/>
    <hyperlink r:id="rId4327" ref="D1519"/>
    <hyperlink r:id="rId4328" ref="E1519"/>
    <hyperlink r:id="rId4329" ref="F1519"/>
    <hyperlink r:id="rId4330" ref="D1520"/>
    <hyperlink r:id="rId4331" ref="F1520"/>
    <hyperlink r:id="rId4332" ref="D1521"/>
    <hyperlink r:id="rId4333" ref="F1521"/>
    <hyperlink r:id="rId4334" ref="D1522"/>
    <hyperlink r:id="rId4335" ref="F1522"/>
    <hyperlink r:id="rId4336" ref="D1523"/>
    <hyperlink r:id="rId4337" ref="F1523"/>
    <hyperlink r:id="rId4338" ref="D1524"/>
    <hyperlink r:id="rId4339" ref="E1524"/>
    <hyperlink r:id="rId4340" ref="F1524"/>
    <hyperlink r:id="rId4341" ref="D1525"/>
    <hyperlink r:id="rId4342" ref="E1525"/>
    <hyperlink r:id="rId4343" ref="F1525"/>
    <hyperlink r:id="rId4344" ref="D1526"/>
    <hyperlink r:id="rId4345" ref="F1526"/>
    <hyperlink r:id="rId4346" ref="D1527"/>
    <hyperlink r:id="rId4347" ref="F1527"/>
    <hyperlink r:id="rId4348" ref="D1528"/>
    <hyperlink r:id="rId4349" ref="E1528"/>
    <hyperlink r:id="rId4350" ref="F1528"/>
    <hyperlink r:id="rId4351" ref="D1529"/>
    <hyperlink r:id="rId4352" ref="E1529"/>
    <hyperlink r:id="rId4353" ref="F1529"/>
    <hyperlink r:id="rId4354" ref="D1530"/>
    <hyperlink r:id="rId4355" ref="F1530"/>
    <hyperlink r:id="rId4356" ref="D1531"/>
    <hyperlink r:id="rId4357" ref="E1531"/>
    <hyperlink r:id="rId4358" ref="F1531"/>
    <hyperlink r:id="rId4359" ref="D1532"/>
    <hyperlink r:id="rId4360" ref="F1532"/>
    <hyperlink r:id="rId4361" ref="D1533"/>
    <hyperlink r:id="rId4362" ref="F1533"/>
    <hyperlink r:id="rId4363" ref="D1534"/>
    <hyperlink r:id="rId4364" ref="E1534"/>
    <hyperlink r:id="rId4365" ref="F1534"/>
    <hyperlink r:id="rId4366" ref="D1535"/>
    <hyperlink r:id="rId4367" ref="E1535"/>
    <hyperlink r:id="rId4368" ref="F1535"/>
    <hyperlink r:id="rId4369" ref="D1536"/>
    <hyperlink r:id="rId4370" ref="F1536"/>
    <hyperlink r:id="rId4371" ref="D1537"/>
    <hyperlink r:id="rId4372" ref="E1537"/>
    <hyperlink r:id="rId4373" ref="F1537"/>
    <hyperlink r:id="rId4374" ref="D1538"/>
    <hyperlink r:id="rId4375" ref="E1538"/>
    <hyperlink r:id="rId4376" ref="F1538"/>
    <hyperlink r:id="rId4377" ref="D1539"/>
    <hyperlink r:id="rId4378" ref="F1539"/>
    <hyperlink r:id="rId4379" ref="D1540"/>
    <hyperlink r:id="rId4380" ref="F1540"/>
    <hyperlink r:id="rId4381" ref="D1541"/>
    <hyperlink r:id="rId4382" ref="F1541"/>
    <hyperlink r:id="rId4383" ref="D1542"/>
    <hyperlink r:id="rId4384" ref="E1542"/>
    <hyperlink r:id="rId4385" ref="F1542"/>
    <hyperlink r:id="rId4386" ref="D1543"/>
    <hyperlink r:id="rId4387" ref="E1543"/>
    <hyperlink r:id="rId4388" ref="F1543"/>
    <hyperlink r:id="rId4389" ref="D1544"/>
    <hyperlink r:id="rId4390" ref="F1544"/>
    <hyperlink r:id="rId4391" ref="D1545"/>
    <hyperlink r:id="rId4392" ref="F1545"/>
    <hyperlink r:id="rId4393" ref="D1546"/>
    <hyperlink r:id="rId4394" ref="F1546"/>
    <hyperlink r:id="rId4395" ref="D1547"/>
    <hyperlink r:id="rId4396" ref="E1547"/>
    <hyperlink r:id="rId4397" ref="F1547"/>
    <hyperlink r:id="rId4398" ref="D1548"/>
    <hyperlink r:id="rId4399" ref="E1548"/>
    <hyperlink r:id="rId4400" ref="F1548"/>
    <hyperlink r:id="rId4401" ref="D1549"/>
    <hyperlink r:id="rId4402" ref="F1549"/>
    <hyperlink r:id="rId4403" ref="D1550"/>
    <hyperlink r:id="rId4404" ref="F1550"/>
    <hyperlink r:id="rId4405" ref="D1551"/>
    <hyperlink r:id="rId4406" ref="E1551"/>
    <hyperlink r:id="rId4407" ref="F1551"/>
    <hyperlink r:id="rId4408" ref="D1552"/>
    <hyperlink r:id="rId4409" ref="E1552"/>
    <hyperlink r:id="rId4410" ref="F1552"/>
    <hyperlink r:id="rId4411" ref="D1553"/>
    <hyperlink r:id="rId4412" ref="E1553"/>
    <hyperlink r:id="rId4413" ref="F1553"/>
    <hyperlink r:id="rId4414" ref="D1554"/>
    <hyperlink r:id="rId4415" ref="E1554"/>
    <hyperlink r:id="rId4416" ref="F1554"/>
    <hyperlink r:id="rId4417" ref="D1555"/>
    <hyperlink r:id="rId4418" ref="F1555"/>
    <hyperlink r:id="rId4419" ref="D1556"/>
    <hyperlink r:id="rId4420" ref="F1556"/>
    <hyperlink r:id="rId4421" ref="D1557"/>
    <hyperlink r:id="rId4422" ref="F1557"/>
    <hyperlink r:id="rId4423" ref="D1558"/>
    <hyperlink r:id="rId4424" ref="F1558"/>
    <hyperlink r:id="rId4425" ref="D1559"/>
    <hyperlink r:id="rId4426" ref="E1559"/>
    <hyperlink r:id="rId4427" ref="F1559"/>
    <hyperlink r:id="rId4428" ref="D1560"/>
    <hyperlink r:id="rId4429" ref="E1560"/>
    <hyperlink r:id="rId4430" ref="F1560"/>
    <hyperlink r:id="rId4431" ref="D1561"/>
    <hyperlink r:id="rId4432" ref="E1561"/>
    <hyperlink r:id="rId4433" ref="F1561"/>
    <hyperlink r:id="rId4434" ref="D1562"/>
    <hyperlink r:id="rId4435" ref="F1562"/>
    <hyperlink r:id="rId4436" ref="D1563"/>
    <hyperlink r:id="rId4437" ref="F1563"/>
    <hyperlink r:id="rId4438" ref="D1564"/>
    <hyperlink r:id="rId4439" ref="E1564"/>
    <hyperlink r:id="rId4440" ref="F1564"/>
    <hyperlink r:id="rId4441" ref="D1565"/>
    <hyperlink r:id="rId4442" ref="E1565"/>
    <hyperlink r:id="rId4443" ref="F1565"/>
    <hyperlink r:id="rId4444" ref="D1566"/>
    <hyperlink r:id="rId4445" ref="F1566"/>
    <hyperlink r:id="rId4446" ref="D1567"/>
    <hyperlink r:id="rId4447" ref="E1567"/>
    <hyperlink r:id="rId4448" ref="F1567"/>
    <hyperlink r:id="rId4449" ref="D1568"/>
    <hyperlink r:id="rId4450" ref="E1568"/>
    <hyperlink r:id="rId4451" ref="F1568"/>
    <hyperlink r:id="rId4452" ref="D1569"/>
    <hyperlink r:id="rId4453" ref="F1569"/>
    <hyperlink r:id="rId4454" ref="D1570"/>
    <hyperlink r:id="rId4455" ref="E1570"/>
    <hyperlink r:id="rId4456" ref="F1570"/>
    <hyperlink r:id="rId4457" ref="D1571"/>
    <hyperlink r:id="rId4458" ref="F1571"/>
    <hyperlink r:id="rId4459" ref="D1572"/>
    <hyperlink r:id="rId4460" ref="F1572"/>
    <hyperlink r:id="rId4461" ref="D1573"/>
    <hyperlink r:id="rId4462" ref="E1573"/>
    <hyperlink r:id="rId4463" ref="F1573"/>
    <hyperlink r:id="rId4464" ref="D1574"/>
    <hyperlink r:id="rId4465" ref="F1574"/>
    <hyperlink r:id="rId4466" ref="D1575"/>
    <hyperlink r:id="rId4467" ref="F1575"/>
    <hyperlink r:id="rId4468" ref="D1576"/>
    <hyperlink r:id="rId4469" ref="F1576"/>
    <hyperlink r:id="rId4470" ref="D1577"/>
    <hyperlink r:id="rId4471" ref="E1577"/>
    <hyperlink r:id="rId4472" ref="F1577"/>
    <hyperlink r:id="rId4473" ref="D1578"/>
    <hyperlink r:id="rId4474" ref="E1578"/>
    <hyperlink r:id="rId4475" ref="F1578"/>
    <hyperlink r:id="rId4476" ref="D1579"/>
    <hyperlink r:id="rId4477" ref="E1579"/>
    <hyperlink r:id="rId4478" ref="F1579"/>
    <hyperlink r:id="rId4479" ref="D1580"/>
    <hyperlink r:id="rId4480" ref="E1580"/>
    <hyperlink r:id="rId4481" ref="F1580"/>
    <hyperlink r:id="rId4482" ref="D1581"/>
    <hyperlink r:id="rId4483" ref="F1581"/>
    <hyperlink r:id="rId4484" ref="D1582"/>
    <hyperlink r:id="rId4485" ref="F1582"/>
    <hyperlink r:id="rId4486" ref="D1583"/>
    <hyperlink r:id="rId4487" ref="F1583"/>
    <hyperlink r:id="rId4488" ref="D1584"/>
    <hyperlink r:id="rId4489" ref="E1584"/>
    <hyperlink r:id="rId4490" ref="F1584"/>
    <hyperlink r:id="rId4491" ref="D1585"/>
    <hyperlink r:id="rId4492" ref="E1585"/>
    <hyperlink r:id="rId4493" ref="F1585"/>
    <hyperlink r:id="rId4494" ref="D1586"/>
    <hyperlink r:id="rId4495" ref="E1586"/>
    <hyperlink r:id="rId4496" ref="F1586"/>
    <hyperlink r:id="rId4497" ref="D1587"/>
    <hyperlink r:id="rId4498" ref="E1587"/>
    <hyperlink r:id="rId4499" ref="F1587"/>
    <hyperlink r:id="rId4500" ref="D1588"/>
    <hyperlink r:id="rId4501" ref="E1588"/>
    <hyperlink r:id="rId4502" ref="F1588"/>
    <hyperlink r:id="rId4503" ref="D1589"/>
    <hyperlink r:id="rId4504" ref="E1589"/>
    <hyperlink r:id="rId4505" ref="F1589"/>
    <hyperlink r:id="rId4506" ref="D1590"/>
    <hyperlink r:id="rId4507" ref="F1590"/>
    <hyperlink r:id="rId4508" ref="D1591"/>
    <hyperlink r:id="rId4509" ref="E1591"/>
    <hyperlink r:id="rId4510" ref="F1591"/>
    <hyperlink r:id="rId4511" ref="D1592"/>
    <hyperlink r:id="rId4512" ref="E1592"/>
    <hyperlink r:id="rId4513" ref="F1592"/>
    <hyperlink r:id="rId4514" ref="D1593"/>
    <hyperlink r:id="rId4515" ref="F1593"/>
    <hyperlink r:id="rId4516" ref="D1594"/>
    <hyperlink r:id="rId4517" ref="F1594"/>
    <hyperlink r:id="rId4518" ref="D1595"/>
    <hyperlink r:id="rId4519" ref="E1595"/>
    <hyperlink r:id="rId4520" ref="F1595"/>
    <hyperlink r:id="rId4521" ref="D1596"/>
    <hyperlink r:id="rId4522" ref="E1596"/>
    <hyperlink r:id="rId4523" ref="F1596"/>
    <hyperlink r:id="rId4524" ref="D1597"/>
    <hyperlink r:id="rId4525" ref="E1597"/>
    <hyperlink r:id="rId4526" ref="F1597"/>
    <hyperlink r:id="rId4527" ref="D1598"/>
    <hyperlink r:id="rId4528" ref="F1598"/>
    <hyperlink r:id="rId4529" ref="D1599"/>
    <hyperlink r:id="rId4530" ref="F1599"/>
    <hyperlink r:id="rId4531" ref="D1600"/>
    <hyperlink r:id="rId4532" ref="E1600"/>
    <hyperlink r:id="rId4533" ref="F1600"/>
    <hyperlink r:id="rId4534" ref="D1601"/>
    <hyperlink r:id="rId4535" ref="E1601"/>
    <hyperlink r:id="rId4536" ref="F1601"/>
    <hyperlink r:id="rId4537" ref="D1602"/>
    <hyperlink r:id="rId4538" ref="E1602"/>
    <hyperlink r:id="rId4539" ref="F1602"/>
    <hyperlink r:id="rId4540" ref="D1603"/>
    <hyperlink r:id="rId4541" ref="F1603"/>
    <hyperlink r:id="rId4542" ref="D1604"/>
    <hyperlink r:id="rId4543" ref="F1604"/>
    <hyperlink r:id="rId4544" ref="D1605"/>
    <hyperlink r:id="rId4545" ref="E1605"/>
    <hyperlink r:id="rId4546" ref="F1605"/>
    <hyperlink r:id="rId4547" ref="D1606"/>
    <hyperlink r:id="rId4548" ref="F1606"/>
    <hyperlink r:id="rId4549" ref="D1607"/>
    <hyperlink r:id="rId4550" ref="E1607"/>
    <hyperlink r:id="rId4551" ref="F1607"/>
    <hyperlink r:id="rId4552" ref="D1608"/>
    <hyperlink r:id="rId4553" ref="F1608"/>
    <hyperlink r:id="rId4554" ref="D1609"/>
    <hyperlink r:id="rId4555" ref="E1609"/>
    <hyperlink r:id="rId4556" ref="F1609"/>
    <hyperlink r:id="rId4557" ref="D1610"/>
    <hyperlink r:id="rId4558" ref="F1610"/>
    <hyperlink r:id="rId4559" ref="D1611"/>
    <hyperlink r:id="rId4560" ref="F1611"/>
    <hyperlink r:id="rId4561" ref="D1612"/>
    <hyperlink r:id="rId4562" ref="F1612"/>
    <hyperlink r:id="rId4563" ref="D1613"/>
    <hyperlink r:id="rId4564" ref="E1613"/>
    <hyperlink r:id="rId4565" ref="F1613"/>
    <hyperlink r:id="rId4566" ref="D1614"/>
    <hyperlink r:id="rId4567" ref="E1614"/>
    <hyperlink r:id="rId4568" ref="F1614"/>
    <hyperlink r:id="rId4569" ref="D1615"/>
    <hyperlink r:id="rId4570" ref="E1615"/>
    <hyperlink r:id="rId4571" ref="F1615"/>
    <hyperlink r:id="rId4572" ref="D1616"/>
    <hyperlink r:id="rId4573" ref="F1616"/>
    <hyperlink r:id="rId4574" ref="D1617"/>
    <hyperlink r:id="rId4575" ref="F1617"/>
    <hyperlink r:id="rId4576" ref="D1618"/>
    <hyperlink r:id="rId4577" ref="E1618"/>
    <hyperlink r:id="rId4578" ref="F1618"/>
    <hyperlink r:id="rId4579" ref="D1619"/>
    <hyperlink r:id="rId4580" ref="F1619"/>
    <hyperlink r:id="rId4581" ref="D1620"/>
    <hyperlink r:id="rId4582" ref="F1620"/>
    <hyperlink r:id="rId4583" ref="D1621"/>
    <hyperlink r:id="rId4584" ref="F1621"/>
  </hyperlinks>
  <drawing r:id="rId4585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5.75"/>
    <col customWidth="1" min="3" max="3" width="20.13"/>
    <col customWidth="1" min="4" max="4" width="5.75"/>
    <col customWidth="1" min="5" max="5" width="20.13"/>
    <col customWidth="1" min="6" max="6" width="5.75"/>
    <col customWidth="1" min="7" max="7" width="20.13"/>
    <col customWidth="1" min="8" max="8" width="5.75"/>
    <col customWidth="1" min="9" max="9" width="20.13"/>
    <col customWidth="1" min="10" max="10" width="5.75"/>
  </cols>
  <sheetData>
    <row r="1">
      <c r="A1" s="18" t="s">
        <v>11</v>
      </c>
      <c r="B1" s="19"/>
      <c r="C1" s="18" t="s">
        <v>4</v>
      </c>
      <c r="D1" s="19"/>
      <c r="E1" s="18" t="s">
        <v>5</v>
      </c>
      <c r="F1" s="19"/>
      <c r="G1" s="18" t="s">
        <v>12205</v>
      </c>
      <c r="H1" s="19"/>
      <c r="I1" s="20" t="s">
        <v>8586</v>
      </c>
      <c r="J1" s="19"/>
    </row>
    <row r="2">
      <c r="A2" s="22" t="s">
        <v>1840</v>
      </c>
      <c r="B2" s="23">
        <f>1000-SUM(B5:B12)</f>
        <v>0</v>
      </c>
      <c r="C2" s="22" t="s">
        <v>1840</v>
      </c>
      <c r="D2" s="23">
        <f>1000-SUM(D5:D12)</f>
        <v>14</v>
      </c>
      <c r="E2" s="22" t="s">
        <v>1840</v>
      </c>
      <c r="F2" s="23">
        <f>1000-SUM(F5:F12)</f>
        <v>30</v>
      </c>
      <c r="G2" s="22" t="s">
        <v>1840</v>
      </c>
      <c r="H2" s="23">
        <f>1000-SUM(H5:H12)</f>
        <v>0</v>
      </c>
      <c r="I2" s="45" t="s">
        <v>1840</v>
      </c>
      <c r="J2" s="23">
        <f>1000-SUM(J5:J12)</f>
        <v>115</v>
      </c>
    </row>
    <row r="3">
      <c r="A3" s="22" t="s">
        <v>1841</v>
      </c>
      <c r="B3" s="23">
        <f>COUNTBLANK(A5:A12)</f>
        <v>0</v>
      </c>
      <c r="C3" s="22" t="s">
        <v>1841</v>
      </c>
      <c r="D3" s="23">
        <f>COUNTBLANK(C5:C12)</f>
        <v>0</v>
      </c>
      <c r="E3" s="22" t="s">
        <v>1841</v>
      </c>
      <c r="F3" s="23">
        <f>COUNTBLANK(E5:E12)</f>
        <v>0</v>
      </c>
      <c r="G3" s="22" t="s">
        <v>1841</v>
      </c>
      <c r="H3" s="23">
        <f>COUNTBLANK(G5:G12)</f>
        <v>0</v>
      </c>
      <c r="I3" s="45" t="s">
        <v>1841</v>
      </c>
      <c r="J3" s="23">
        <f>COUNTBLANK(I5:I12)</f>
        <v>0</v>
      </c>
    </row>
    <row r="4">
      <c r="A4" s="24" t="s">
        <v>88</v>
      </c>
      <c r="B4" s="25" t="s">
        <v>1842</v>
      </c>
      <c r="C4" s="24" t="s">
        <v>88</v>
      </c>
      <c r="D4" s="25" t="s">
        <v>1842</v>
      </c>
      <c r="E4" s="24" t="s">
        <v>88</v>
      </c>
      <c r="F4" s="25" t="s">
        <v>1842</v>
      </c>
      <c r="G4" s="24" t="s">
        <v>88</v>
      </c>
      <c r="H4" s="25" t="s">
        <v>1842</v>
      </c>
      <c r="I4" s="10" t="s">
        <v>88</v>
      </c>
      <c r="J4" s="130" t="s">
        <v>1842</v>
      </c>
    </row>
    <row r="5">
      <c r="A5" s="29" t="s">
        <v>11158</v>
      </c>
      <c r="B5" s="28">
        <v>185.0</v>
      </c>
      <c r="C5" s="29" t="s">
        <v>12681</v>
      </c>
      <c r="D5" s="28">
        <v>300.0</v>
      </c>
      <c r="E5" s="29" t="s">
        <v>12682</v>
      </c>
      <c r="F5" s="28">
        <v>230.0</v>
      </c>
      <c r="G5" s="29" t="s">
        <v>12683</v>
      </c>
      <c r="H5" s="28">
        <v>155.0</v>
      </c>
      <c r="I5" s="30" t="s">
        <v>12684</v>
      </c>
      <c r="J5" s="28">
        <v>165.0</v>
      </c>
    </row>
    <row r="6">
      <c r="A6" s="27" t="s">
        <v>12685</v>
      </c>
      <c r="B6" s="31">
        <v>85.0</v>
      </c>
      <c r="C6" s="27" t="s">
        <v>11196</v>
      </c>
      <c r="D6" s="31">
        <v>150.0</v>
      </c>
      <c r="E6" s="27" t="s">
        <v>11171</v>
      </c>
      <c r="F6" s="31">
        <v>250.0</v>
      </c>
      <c r="G6" s="27" t="s">
        <v>12686</v>
      </c>
      <c r="H6" s="31">
        <v>150.0</v>
      </c>
      <c r="I6" s="4" t="s">
        <v>11150</v>
      </c>
      <c r="J6" s="31">
        <v>200.0</v>
      </c>
    </row>
    <row r="7">
      <c r="A7" s="27" t="s">
        <v>12687</v>
      </c>
      <c r="B7" s="31">
        <v>65.0</v>
      </c>
      <c r="C7" s="27" t="s">
        <v>12688</v>
      </c>
      <c r="D7" s="31">
        <v>140.0</v>
      </c>
      <c r="E7" s="27" t="s">
        <v>12689</v>
      </c>
      <c r="F7" s="31">
        <v>160.0</v>
      </c>
      <c r="G7" s="27" t="s">
        <v>12690</v>
      </c>
      <c r="H7" s="31">
        <v>220.0</v>
      </c>
      <c r="I7" s="4" t="s">
        <v>12195</v>
      </c>
      <c r="J7" s="31">
        <v>120.0</v>
      </c>
    </row>
    <row r="8">
      <c r="A8" s="27" t="s">
        <v>12691</v>
      </c>
      <c r="B8" s="31">
        <v>140.0</v>
      </c>
      <c r="C8" s="27" t="s">
        <v>12692</v>
      </c>
      <c r="D8" s="31">
        <v>170.0</v>
      </c>
      <c r="E8" s="27" t="s">
        <v>12693</v>
      </c>
      <c r="F8" s="31">
        <v>130.0</v>
      </c>
      <c r="G8" s="27" t="s">
        <v>12694</v>
      </c>
      <c r="H8" s="31">
        <v>185.0</v>
      </c>
      <c r="I8" s="4" t="s">
        <v>12695</v>
      </c>
      <c r="J8" s="31">
        <v>165.0</v>
      </c>
    </row>
    <row r="9">
      <c r="A9" s="27" t="s">
        <v>12696</v>
      </c>
      <c r="B9" s="31">
        <v>160.0</v>
      </c>
      <c r="C9" s="27" t="s">
        <v>12697</v>
      </c>
      <c r="D9" s="31">
        <v>115.0</v>
      </c>
      <c r="E9" s="27" t="s">
        <v>11199</v>
      </c>
      <c r="F9" s="31">
        <v>70.0</v>
      </c>
      <c r="G9" s="27" t="s">
        <v>11175</v>
      </c>
      <c r="H9" s="31">
        <v>155.0</v>
      </c>
      <c r="I9" s="4" t="s">
        <v>11148</v>
      </c>
      <c r="J9" s="31">
        <v>105.0</v>
      </c>
    </row>
    <row r="10">
      <c r="A10" s="27" t="s">
        <v>11172</v>
      </c>
      <c r="B10" s="31">
        <v>140.0</v>
      </c>
      <c r="C10" s="27" t="s">
        <v>12698</v>
      </c>
      <c r="D10" s="31">
        <v>100.0</v>
      </c>
      <c r="E10" s="27" t="s">
        <v>12699</v>
      </c>
      <c r="F10" s="31">
        <v>70.0</v>
      </c>
      <c r="G10" s="27" t="s">
        <v>12700</v>
      </c>
      <c r="H10" s="31">
        <v>55.0</v>
      </c>
      <c r="I10" s="4" t="s">
        <v>12701</v>
      </c>
      <c r="J10" s="31">
        <v>30.0</v>
      </c>
    </row>
    <row r="11">
      <c r="A11" s="27" t="s">
        <v>11186</v>
      </c>
      <c r="B11" s="31">
        <v>70.0</v>
      </c>
      <c r="C11" s="27" t="s">
        <v>12702</v>
      </c>
      <c r="D11" s="31">
        <v>10.0</v>
      </c>
      <c r="E11" s="27" t="s">
        <v>12703</v>
      </c>
      <c r="F11" s="31">
        <v>20.0</v>
      </c>
      <c r="G11" s="27" t="s">
        <v>11192</v>
      </c>
      <c r="H11" s="31">
        <v>25.0</v>
      </c>
      <c r="I11" s="4" t="s">
        <v>12704</v>
      </c>
      <c r="J11" s="31">
        <v>70.0</v>
      </c>
    </row>
    <row r="12">
      <c r="A12" s="32" t="s">
        <v>12705</v>
      </c>
      <c r="B12" s="33">
        <v>155.0</v>
      </c>
      <c r="C12" s="32" t="s">
        <v>12706</v>
      </c>
      <c r="D12" s="33">
        <v>1.0</v>
      </c>
      <c r="E12" s="32" t="s">
        <v>12707</v>
      </c>
      <c r="F12" s="33">
        <v>40.0</v>
      </c>
      <c r="G12" s="32" t="s">
        <v>11163</v>
      </c>
      <c r="H12" s="33">
        <v>55.0</v>
      </c>
      <c r="I12" s="34" t="s">
        <v>11142</v>
      </c>
      <c r="J12" s="33">
        <v>30.0</v>
      </c>
    </row>
    <row r="13">
      <c r="A13" s="154" t="s">
        <v>12206</v>
      </c>
      <c r="B13" s="19"/>
      <c r="C13" s="35" t="s">
        <v>11967</v>
      </c>
      <c r="D13" s="19"/>
      <c r="E13" s="35" t="s">
        <v>1838</v>
      </c>
      <c r="F13" s="19"/>
      <c r="G13" s="35" t="s">
        <v>8</v>
      </c>
      <c r="H13" s="19"/>
      <c r="I13" s="155" t="s">
        <v>9</v>
      </c>
      <c r="J13" s="19"/>
    </row>
    <row r="14">
      <c r="A14" s="36" t="s">
        <v>1840</v>
      </c>
      <c r="B14" s="37">
        <f>1000-SUM(B17:B24)</f>
        <v>15</v>
      </c>
      <c r="C14" s="36" t="s">
        <v>1840</v>
      </c>
      <c r="D14" s="37">
        <f>1000-SUM(D17:D24)</f>
        <v>0</v>
      </c>
      <c r="E14" s="36" t="s">
        <v>1840</v>
      </c>
      <c r="F14" s="37">
        <f>1000-SUM(F17:F24)</f>
        <v>0</v>
      </c>
      <c r="G14" s="36" t="s">
        <v>1840</v>
      </c>
      <c r="H14" s="37">
        <f>1000-SUM(H17:H24)</f>
        <v>0</v>
      </c>
      <c r="I14" s="156" t="s">
        <v>1840</v>
      </c>
      <c r="J14" s="37">
        <f>1000-SUM(J17:J24)</f>
        <v>0</v>
      </c>
    </row>
    <row r="15">
      <c r="A15" s="38" t="s">
        <v>1841</v>
      </c>
      <c r="B15" s="116">
        <f>COUNTBLANK(A17:A24)</f>
        <v>0</v>
      </c>
      <c r="C15" s="38" t="s">
        <v>1841</v>
      </c>
      <c r="D15" s="37">
        <f>COUNTBLANK(C17:C24)</f>
        <v>0</v>
      </c>
      <c r="E15" s="38" t="s">
        <v>1841</v>
      </c>
      <c r="F15" s="37">
        <f>COUNTBLANK(E17:E24)</f>
        <v>0</v>
      </c>
      <c r="G15" s="38" t="s">
        <v>1841</v>
      </c>
      <c r="H15" s="37">
        <f>COUNTBLANK(G17:G24)</f>
        <v>0</v>
      </c>
      <c r="I15" s="157" t="s">
        <v>1841</v>
      </c>
      <c r="J15" s="37">
        <f>COUNTBLANK(I17:I24)</f>
        <v>0</v>
      </c>
    </row>
    <row r="16">
      <c r="A16" s="26" t="s">
        <v>88</v>
      </c>
      <c r="B16" s="25" t="s">
        <v>1842</v>
      </c>
      <c r="C16" s="26" t="s">
        <v>88</v>
      </c>
      <c r="D16" s="25" t="s">
        <v>1842</v>
      </c>
      <c r="E16" s="26" t="s">
        <v>88</v>
      </c>
      <c r="F16" s="25" t="s">
        <v>1842</v>
      </c>
      <c r="G16" s="26" t="s">
        <v>88</v>
      </c>
      <c r="H16" s="25" t="s">
        <v>1842</v>
      </c>
      <c r="I16" s="158" t="s">
        <v>88</v>
      </c>
      <c r="J16" s="130" t="s">
        <v>1842</v>
      </c>
    </row>
    <row r="17">
      <c r="A17" s="29" t="s">
        <v>12708</v>
      </c>
      <c r="B17" s="28">
        <v>125.0</v>
      </c>
      <c r="C17" s="29" t="s">
        <v>12709</v>
      </c>
      <c r="D17" s="28">
        <v>180.0</v>
      </c>
      <c r="E17" s="29" t="s">
        <v>12710</v>
      </c>
      <c r="F17" s="28">
        <v>210.0</v>
      </c>
      <c r="G17" s="29" t="s">
        <v>12711</v>
      </c>
      <c r="H17" s="28">
        <v>400.0</v>
      </c>
      <c r="I17" s="30" t="s">
        <v>12712</v>
      </c>
      <c r="J17" s="28">
        <v>200.0</v>
      </c>
    </row>
    <row r="18">
      <c r="A18" s="27" t="s">
        <v>12713</v>
      </c>
      <c r="B18" s="31">
        <v>215.0</v>
      </c>
      <c r="C18" s="27" t="s">
        <v>12714</v>
      </c>
      <c r="D18" s="31">
        <v>370.0</v>
      </c>
      <c r="E18" s="27" t="s">
        <v>12715</v>
      </c>
      <c r="F18" s="31">
        <v>90.0</v>
      </c>
      <c r="G18" s="27" t="s">
        <v>12716</v>
      </c>
      <c r="H18" s="31">
        <v>240.0</v>
      </c>
      <c r="I18" s="4" t="s">
        <v>12717</v>
      </c>
      <c r="J18" s="31">
        <v>180.0</v>
      </c>
    </row>
    <row r="19">
      <c r="A19" s="27" t="s">
        <v>12718</v>
      </c>
      <c r="B19" s="31">
        <v>210.0</v>
      </c>
      <c r="C19" s="27" t="s">
        <v>12719</v>
      </c>
      <c r="D19" s="31">
        <v>250.0</v>
      </c>
      <c r="E19" s="27" t="s">
        <v>12720</v>
      </c>
      <c r="F19" s="31">
        <v>190.0</v>
      </c>
      <c r="G19" s="27" t="s">
        <v>12721</v>
      </c>
      <c r="H19" s="31">
        <v>180.0</v>
      </c>
      <c r="I19" s="4" t="s">
        <v>12722</v>
      </c>
      <c r="J19" s="31">
        <v>370.0</v>
      </c>
    </row>
    <row r="20">
      <c r="A20" s="27" t="s">
        <v>12723</v>
      </c>
      <c r="B20" s="31">
        <v>215.0</v>
      </c>
      <c r="C20" s="27" t="s">
        <v>11143</v>
      </c>
      <c r="D20" s="31">
        <v>50.0</v>
      </c>
      <c r="E20" s="27" t="s">
        <v>11165</v>
      </c>
      <c r="F20" s="31">
        <v>85.0</v>
      </c>
      <c r="G20" s="27" t="s">
        <v>12724</v>
      </c>
      <c r="H20" s="31">
        <v>95.0</v>
      </c>
      <c r="I20" s="4" t="s">
        <v>12725</v>
      </c>
      <c r="J20" s="31">
        <v>100.0</v>
      </c>
    </row>
    <row r="21">
      <c r="A21" s="27" t="s">
        <v>12726</v>
      </c>
      <c r="B21" s="31">
        <v>40.0</v>
      </c>
      <c r="C21" s="27" t="s">
        <v>11151</v>
      </c>
      <c r="D21" s="31">
        <v>40.0</v>
      </c>
      <c r="E21" s="27" t="s">
        <v>12727</v>
      </c>
      <c r="F21" s="31">
        <v>135.0</v>
      </c>
      <c r="G21" s="27" t="s">
        <v>12728</v>
      </c>
      <c r="H21" s="31">
        <v>25.0</v>
      </c>
      <c r="I21" s="4" t="s">
        <v>12729</v>
      </c>
      <c r="J21" s="31">
        <v>83.0</v>
      </c>
    </row>
    <row r="22">
      <c r="A22" s="27" t="s">
        <v>12730</v>
      </c>
      <c r="B22" s="31">
        <v>105.0</v>
      </c>
      <c r="C22" s="27" t="s">
        <v>12731</v>
      </c>
      <c r="D22" s="31">
        <v>65.0</v>
      </c>
      <c r="E22" s="27" t="s">
        <v>12732</v>
      </c>
      <c r="F22" s="31">
        <v>140.0</v>
      </c>
      <c r="G22" s="27" t="s">
        <v>12733</v>
      </c>
      <c r="H22" s="31">
        <v>20.0</v>
      </c>
      <c r="I22" s="4" t="s">
        <v>12734</v>
      </c>
      <c r="J22" s="31">
        <v>10.0</v>
      </c>
    </row>
    <row r="23">
      <c r="A23" s="27" t="s">
        <v>12735</v>
      </c>
      <c r="B23" s="31">
        <v>70.0</v>
      </c>
      <c r="C23" s="27" t="s">
        <v>12736</v>
      </c>
      <c r="D23" s="31">
        <v>20.0</v>
      </c>
      <c r="E23" s="27" t="s">
        <v>12737</v>
      </c>
      <c r="F23" s="31">
        <v>100.0</v>
      </c>
      <c r="G23" s="27" t="s">
        <v>11152</v>
      </c>
      <c r="H23" s="31">
        <v>20.0</v>
      </c>
      <c r="I23" s="4" t="s">
        <v>12738</v>
      </c>
      <c r="J23" s="31">
        <v>25.0</v>
      </c>
    </row>
    <row r="24">
      <c r="A24" s="32" t="s">
        <v>12739</v>
      </c>
      <c r="B24" s="33">
        <v>5.0</v>
      </c>
      <c r="C24" s="32" t="s">
        <v>12740</v>
      </c>
      <c r="D24" s="33">
        <v>25.0</v>
      </c>
      <c r="E24" s="32" t="s">
        <v>12741</v>
      </c>
      <c r="F24" s="33">
        <v>50.0</v>
      </c>
      <c r="G24" s="32" t="s">
        <v>11156</v>
      </c>
      <c r="H24" s="33">
        <v>20.0</v>
      </c>
      <c r="I24" s="34" t="s">
        <v>12742</v>
      </c>
      <c r="J24" s="33">
        <v>32.0</v>
      </c>
    </row>
  </sheetData>
  <mergeCells count="10">
    <mergeCell ref="E13:F13"/>
    <mergeCell ref="G13:H13"/>
    <mergeCell ref="A1:B1"/>
    <mergeCell ref="C1:D1"/>
    <mergeCell ref="E1:F1"/>
    <mergeCell ref="G1:H1"/>
    <mergeCell ref="I1:J1"/>
    <mergeCell ref="A13:B13"/>
    <mergeCell ref="C13:D13"/>
    <mergeCell ref="I13:J13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3" max="3" width="5.25"/>
    <col customWidth="1" min="4" max="4" width="22.13"/>
    <col customWidth="1" min="5" max="5" width="24.88"/>
    <col customWidth="1" min="7" max="8" width="13.13"/>
    <col customWidth="1" min="9" max="9" width="15.88"/>
    <col customWidth="1" min="10" max="10" width="16.75"/>
  </cols>
  <sheetData>
    <row r="1">
      <c r="A1" s="8" t="s">
        <v>12208</v>
      </c>
      <c r="B1" s="8" t="s">
        <v>10756</v>
      </c>
      <c r="C1" s="8" t="s">
        <v>10757</v>
      </c>
      <c r="D1" s="8" t="s">
        <v>88</v>
      </c>
      <c r="E1" s="8" t="s">
        <v>0</v>
      </c>
      <c r="F1" s="8" t="s">
        <v>12209</v>
      </c>
      <c r="G1" s="8"/>
      <c r="H1" s="8" t="s">
        <v>4309</v>
      </c>
      <c r="I1" s="4" t="s">
        <v>4310</v>
      </c>
      <c r="J1" s="4" t="s">
        <v>4311</v>
      </c>
    </row>
    <row r="2">
      <c r="A2" s="4">
        <v>1.0</v>
      </c>
      <c r="B2" s="4">
        <v>11.0</v>
      </c>
      <c r="C2" s="159" t="s">
        <v>97</v>
      </c>
      <c r="D2" s="4" t="s">
        <v>34</v>
      </c>
      <c r="E2" s="4" t="s">
        <v>11205</v>
      </c>
      <c r="F2" s="4">
        <v>3905.2</v>
      </c>
      <c r="H2" s="58">
        <f>F2-IFERROR(VLOOKUP(D2,'050719 ranking'!$D:$F,3,0),0)</f>
        <v>1334</v>
      </c>
      <c r="I2">
        <f>countif('Pre-transfer'!$D$14:$K$23,D2)</f>
        <v>1</v>
      </c>
      <c r="J2" s="59">
        <f>countif('2019 Post-transfer'!$E$14:$L$23,D2)</f>
        <v>1</v>
      </c>
    </row>
    <row r="3">
      <c r="A3" s="4">
        <v>2.0</v>
      </c>
      <c r="B3" s="4">
        <v>8.0</v>
      </c>
      <c r="C3" s="159" t="s">
        <v>241</v>
      </c>
      <c r="D3" s="4" t="s">
        <v>37</v>
      </c>
      <c r="E3" s="4" t="s">
        <v>11206</v>
      </c>
      <c r="F3" s="4">
        <v>3273.1</v>
      </c>
      <c r="H3" s="58">
        <f>F3-IFERROR(VLOOKUP(D3,'050719 ranking'!$D:$F,3,0),0)</f>
        <v>1343.1</v>
      </c>
      <c r="I3">
        <f>countif('Pre-transfer'!$D$14:$K$23,D3)</f>
        <v>1</v>
      </c>
      <c r="J3" s="59">
        <f>countif('2019 Post-transfer'!$E$14:$L$23,D3)</f>
        <v>1</v>
      </c>
    </row>
    <row r="4">
      <c r="A4" s="4">
        <v>3.0</v>
      </c>
      <c r="B4" s="4">
        <v>28.0</v>
      </c>
      <c r="C4" s="160" t="s">
        <v>269</v>
      </c>
      <c r="D4" s="4" t="s">
        <v>2075</v>
      </c>
      <c r="E4" s="4" t="s">
        <v>12211</v>
      </c>
      <c r="F4" s="4">
        <v>2757.5</v>
      </c>
      <c r="H4" s="58">
        <f>F4-IFERROR(VLOOKUP(D4,'050719 ranking'!$D:$F,3,0),0)</f>
        <v>196.5</v>
      </c>
      <c r="I4">
        <f>countif('Pre-transfer'!$D$14:$K$23,D4)</f>
        <v>1</v>
      </c>
      <c r="J4" s="59">
        <f>countif('2019 Post-transfer'!$E$14:$L$23,D4)</f>
        <v>1</v>
      </c>
    </row>
    <row r="5">
      <c r="A5" s="4">
        <v>4.0</v>
      </c>
      <c r="B5" s="4">
        <v>29.0</v>
      </c>
      <c r="C5" s="159" t="s">
        <v>269</v>
      </c>
      <c r="D5" s="4" t="s">
        <v>496</v>
      </c>
      <c r="E5" s="4" t="s">
        <v>12743</v>
      </c>
      <c r="F5" s="4">
        <v>2546.2</v>
      </c>
      <c r="H5" s="58">
        <f>F5-IFERROR(VLOOKUP(D5,'050719 ranking'!$D:$F,3,0),0)</f>
        <v>1141.2</v>
      </c>
      <c r="I5">
        <f>countif('Pre-transfer'!$D$14:$K$23,D5)</f>
        <v>1</v>
      </c>
      <c r="J5" s="59">
        <f>countif('2019 Post-transfer'!$E$14:$L$23,D5)</f>
        <v>1</v>
      </c>
    </row>
    <row r="6">
      <c r="A6" s="4">
        <v>5.0</v>
      </c>
      <c r="B6" s="4">
        <v>5.0</v>
      </c>
      <c r="C6" s="159" t="s">
        <v>4312</v>
      </c>
      <c r="D6" s="4" t="s">
        <v>9914</v>
      </c>
      <c r="E6" s="4" t="s">
        <v>12218</v>
      </c>
      <c r="F6" s="4">
        <v>2515.0</v>
      </c>
      <c r="H6" s="58">
        <f>F6-IFERROR(VLOOKUP(D6,'050719 ranking'!$D:$F,3,0),0)</f>
        <v>1595</v>
      </c>
      <c r="I6">
        <f>countif('Pre-transfer'!$D$14:$K$23,D6)</f>
        <v>1</v>
      </c>
      <c r="J6" s="59">
        <f>countif('2019 Post-transfer'!$E$14:$L$23,D6)</f>
        <v>1</v>
      </c>
    </row>
    <row r="7">
      <c r="A7" s="4">
        <v>6.0</v>
      </c>
      <c r="B7" s="4">
        <v>6.0</v>
      </c>
      <c r="C7" s="159" t="s">
        <v>4312</v>
      </c>
      <c r="D7" s="4" t="s">
        <v>1902</v>
      </c>
      <c r="E7" s="4" t="s">
        <v>11206</v>
      </c>
      <c r="F7" s="4">
        <v>1990.1</v>
      </c>
      <c r="H7" s="58">
        <f>F7-IFERROR(VLOOKUP(D7,'050719 ranking'!$D:$F,3,0),0)</f>
        <v>973.1</v>
      </c>
      <c r="I7">
        <f>countif('Pre-transfer'!$D$14:$K$23,D7)</f>
        <v>1</v>
      </c>
      <c r="J7" s="59">
        <f>countif('2019 Post-transfer'!$E$14:$L$23,D7)</f>
        <v>1</v>
      </c>
    </row>
    <row r="8">
      <c r="A8" s="4">
        <v>7.0</v>
      </c>
      <c r="B8" s="4">
        <v>3.0</v>
      </c>
      <c r="C8" s="159" t="s">
        <v>129</v>
      </c>
      <c r="D8" s="4" t="s">
        <v>9915</v>
      </c>
      <c r="E8" s="4" t="s">
        <v>115</v>
      </c>
      <c r="F8" s="4">
        <v>1929.0</v>
      </c>
      <c r="H8" s="58">
        <f>F8-IFERROR(VLOOKUP(D8,'050719 ranking'!$D:$F,3,0),0)</f>
        <v>1215</v>
      </c>
      <c r="I8">
        <f>countif('Pre-transfer'!$D$14:$K$23,D8)</f>
        <v>1</v>
      </c>
      <c r="J8" s="59">
        <f>countif('2019 Post-transfer'!$E$14:$L$23,D8)</f>
        <v>1</v>
      </c>
    </row>
    <row r="9">
      <c r="A9" s="4">
        <v>8.0</v>
      </c>
      <c r="B9" s="4">
        <v>2.0</v>
      </c>
      <c r="C9" s="159" t="s">
        <v>1046</v>
      </c>
      <c r="D9" s="4" t="s">
        <v>9911</v>
      </c>
      <c r="E9" s="4" t="s">
        <v>8594</v>
      </c>
      <c r="F9" s="4">
        <v>1891.0</v>
      </c>
      <c r="H9" s="58">
        <f>F9-IFERROR(VLOOKUP(D9,'050719 ranking'!$D:$F,3,0),0)</f>
        <v>955</v>
      </c>
      <c r="I9">
        <f>countif('Pre-transfer'!$D$14:$K$23,D9)</f>
        <v>1</v>
      </c>
      <c r="J9" s="59">
        <f>countif('2019 Post-transfer'!$E$14:$L$23,D9)</f>
        <v>1</v>
      </c>
    </row>
    <row r="10">
      <c r="A10" s="4">
        <v>9.0</v>
      </c>
      <c r="B10" s="4">
        <v>15.0</v>
      </c>
      <c r="C10" s="161" t="s">
        <v>241</v>
      </c>
      <c r="D10" s="4" t="s">
        <v>1276</v>
      </c>
      <c r="E10" s="4" t="s">
        <v>12217</v>
      </c>
      <c r="F10" s="4">
        <v>1812.0</v>
      </c>
      <c r="H10" s="58">
        <f>F10-IFERROR(VLOOKUP(D10,'050719 ranking'!$D:$F,3,0),0)</f>
        <v>592</v>
      </c>
      <c r="I10">
        <f>countif('Pre-transfer'!$D$14:$K$23,D10)</f>
        <v>1</v>
      </c>
      <c r="J10" s="59">
        <f>countif('2019 Post-transfer'!$E$14:$L$23,D10)</f>
        <v>1</v>
      </c>
    </row>
    <row r="11">
      <c r="A11" s="4">
        <v>10.0</v>
      </c>
      <c r="B11" s="4">
        <v>22.0</v>
      </c>
      <c r="C11" s="159" t="s">
        <v>4404</v>
      </c>
      <c r="D11" s="4" t="s">
        <v>302</v>
      </c>
      <c r="E11" s="4" t="s">
        <v>115</v>
      </c>
      <c r="F11" s="4">
        <v>1751.0</v>
      </c>
      <c r="H11" s="58">
        <f>F11-IFERROR(VLOOKUP(D11,'050719 ranking'!$D:$F,3,0),0)</f>
        <v>1031</v>
      </c>
      <c r="I11">
        <f>countif('Pre-transfer'!$D$14:$K$23,D11)</f>
        <v>1</v>
      </c>
      <c r="J11" s="59">
        <f>countif('2019 Post-transfer'!$E$14:$L$23,D11)</f>
        <v>1</v>
      </c>
    </row>
    <row r="12">
      <c r="A12" s="4">
        <v>11.0</v>
      </c>
      <c r="B12" s="4">
        <v>66.0</v>
      </c>
      <c r="C12" s="160" t="s">
        <v>4695</v>
      </c>
      <c r="D12" s="4" t="s">
        <v>1980</v>
      </c>
      <c r="E12" s="4" t="s">
        <v>9918</v>
      </c>
      <c r="F12" s="4">
        <v>1623.0</v>
      </c>
      <c r="H12" s="58">
        <f>F12-IFERROR(VLOOKUP(D12,'050719 ranking'!$D:$F,3,0),0)</f>
        <v>855</v>
      </c>
      <c r="I12">
        <f>countif('Pre-transfer'!$D$14:$K$23,D12)</f>
        <v>1</v>
      </c>
      <c r="J12" s="59">
        <f>countif('2019 Post-transfer'!$E$14:$L$23,D12)</f>
        <v>1</v>
      </c>
    </row>
    <row r="13">
      <c r="A13" s="4">
        <v>12.0</v>
      </c>
      <c r="B13" s="4">
        <v>49.0</v>
      </c>
      <c r="C13" s="160" t="s">
        <v>94</v>
      </c>
      <c r="D13" s="4" t="s">
        <v>1881</v>
      </c>
      <c r="E13" s="4" t="s">
        <v>8594</v>
      </c>
      <c r="F13" s="4">
        <v>1583.0</v>
      </c>
      <c r="H13" s="58">
        <f>F13-IFERROR(VLOOKUP(D13,'050719 ranking'!$D:$F,3,0),0)</f>
        <v>605</v>
      </c>
      <c r="I13">
        <f>countif('Pre-transfer'!$D$14:$K$23,D13)</f>
        <v>1</v>
      </c>
      <c r="J13" s="59">
        <f>countif('2019 Post-transfer'!$E$14:$L$23,D13)</f>
        <v>1</v>
      </c>
    </row>
    <row r="14">
      <c r="A14" s="4">
        <v>13.0</v>
      </c>
      <c r="B14" s="4">
        <v>27.0</v>
      </c>
      <c r="C14" s="159" t="s">
        <v>4329</v>
      </c>
      <c r="D14" s="4"/>
      <c r="E14" s="4" t="s">
        <v>11204</v>
      </c>
      <c r="F14" s="4">
        <v>1499.0</v>
      </c>
      <c r="H14" s="58">
        <f>F14-IFERROR(VLOOKUP(D14,'050719 ranking'!$D:$F,3,0),0)</f>
        <v>1499</v>
      </c>
      <c r="I14">
        <f>countif('Pre-transfer'!$D$14:$K$23,D14)</f>
        <v>0</v>
      </c>
      <c r="J14" s="59">
        <f>countif('2019 Post-transfer'!$E$14:$L$23,D14)</f>
        <v>0</v>
      </c>
    </row>
    <row r="15">
      <c r="A15" s="4">
        <v>14.0</v>
      </c>
      <c r="B15" s="4">
        <v>34.0</v>
      </c>
      <c r="C15" s="159" t="s">
        <v>253</v>
      </c>
      <c r="D15" s="4" t="s">
        <v>68</v>
      </c>
      <c r="E15" s="4" t="s">
        <v>12215</v>
      </c>
      <c r="F15" s="4">
        <v>1496.5</v>
      </c>
      <c r="H15" s="58">
        <f>F15-IFERROR(VLOOKUP(D15,'050719 ranking'!$D:$F,3,0),0)</f>
        <v>108.5</v>
      </c>
      <c r="I15">
        <f>countif('Pre-transfer'!$D$14:$K$23,D15)</f>
        <v>1</v>
      </c>
      <c r="J15" s="59">
        <f>countif('2019 Post-transfer'!$E$14:$L$23,D15)</f>
        <v>1</v>
      </c>
    </row>
    <row r="16">
      <c r="A16" s="4">
        <v>15.0</v>
      </c>
      <c r="B16" s="12"/>
      <c r="C16" s="162"/>
      <c r="D16" s="4" t="s">
        <v>12744</v>
      </c>
      <c r="E16" s="4" t="s">
        <v>11204</v>
      </c>
      <c r="F16" s="4">
        <v>1482.0</v>
      </c>
      <c r="H16" s="58">
        <f>F16-IFERROR(VLOOKUP(D16,'050719 ranking'!$D:$F,3,0),0)</f>
        <v>1482</v>
      </c>
      <c r="I16">
        <f>countif('Pre-transfer'!$D$14:$K$23,D16)</f>
        <v>0</v>
      </c>
      <c r="J16" s="59">
        <f>countif('2019 Post-transfer'!$E$14:$L$23,D16)</f>
        <v>0</v>
      </c>
    </row>
    <row r="17">
      <c r="A17" s="4">
        <v>16.0</v>
      </c>
      <c r="B17" s="4">
        <v>31.0</v>
      </c>
      <c r="C17" s="159" t="s">
        <v>140</v>
      </c>
      <c r="D17" s="4" t="s">
        <v>242</v>
      </c>
      <c r="E17" s="4" t="s">
        <v>11204</v>
      </c>
      <c r="F17" s="4">
        <v>1471.0</v>
      </c>
      <c r="H17" s="58">
        <f>F17-IFERROR(VLOOKUP(D17,'050719 ranking'!$D:$F,3,0),0)</f>
        <v>935</v>
      </c>
      <c r="I17">
        <f>countif('Pre-transfer'!$D$14:$K$23,D17)</f>
        <v>0</v>
      </c>
      <c r="J17" s="59">
        <f>countif('2019 Post-transfer'!$E$14:$L$23,D17)</f>
        <v>1</v>
      </c>
    </row>
    <row r="18">
      <c r="A18" s="4">
        <v>17.0</v>
      </c>
      <c r="B18" s="4">
        <v>13.0</v>
      </c>
      <c r="C18" s="159" t="s">
        <v>129</v>
      </c>
      <c r="D18" s="4" t="s">
        <v>10774</v>
      </c>
      <c r="E18" s="4" t="s">
        <v>12211</v>
      </c>
      <c r="F18" s="4">
        <v>1287.5</v>
      </c>
      <c r="H18" s="58">
        <f>F18-IFERROR(VLOOKUP(D18,'050719 ranking'!$D:$F,3,0),0)</f>
        <v>496.5</v>
      </c>
      <c r="I18">
        <f>countif('Pre-transfer'!$D$14:$K$23,D18)</f>
        <v>1</v>
      </c>
      <c r="J18" s="59">
        <f>countif('2019 Post-transfer'!$E$14:$L$23,D18)</f>
        <v>1</v>
      </c>
    </row>
    <row r="19">
      <c r="A19" s="4">
        <v>18.0</v>
      </c>
      <c r="B19" s="4">
        <v>54.0</v>
      </c>
      <c r="C19" s="159" t="s">
        <v>1248</v>
      </c>
      <c r="D19" s="4" t="s">
        <v>58</v>
      </c>
      <c r="E19" s="4" t="s">
        <v>115</v>
      </c>
      <c r="F19" s="4">
        <v>1264.0</v>
      </c>
      <c r="H19" s="58">
        <f>F19-IFERROR(VLOOKUP(D19,'050719 ranking'!$D:$F,3,0),0)</f>
        <v>0</v>
      </c>
      <c r="I19">
        <f>countif('Pre-transfer'!$D$14:$K$23,D19)</f>
        <v>1</v>
      </c>
      <c r="J19" s="59">
        <f>countif('2019 Post-transfer'!$E$14:$L$23,D19)</f>
        <v>1</v>
      </c>
    </row>
    <row r="20">
      <c r="A20" s="4">
        <v>19.0</v>
      </c>
      <c r="B20" s="4">
        <v>4.0</v>
      </c>
      <c r="C20" s="159" t="s">
        <v>1226</v>
      </c>
      <c r="D20" s="4" t="s">
        <v>2037</v>
      </c>
      <c r="E20" s="4" t="s">
        <v>12743</v>
      </c>
      <c r="F20" s="4">
        <v>1254.2</v>
      </c>
      <c r="H20" s="58">
        <f>F20-IFERROR(VLOOKUP(D20,'050719 ranking'!$D:$F,3,0),0)</f>
        <v>876.2</v>
      </c>
      <c r="I20">
        <f>countif('Pre-transfer'!$D$14:$K$23,D20)</f>
        <v>1</v>
      </c>
      <c r="J20" s="59">
        <f>countif('2019 Post-transfer'!$E$14:$L$23,D20)</f>
        <v>1</v>
      </c>
    </row>
    <row r="21">
      <c r="A21" s="4">
        <v>20.0</v>
      </c>
      <c r="B21" s="4">
        <v>40.0</v>
      </c>
      <c r="C21" s="159" t="s">
        <v>253</v>
      </c>
      <c r="D21" s="4" t="s">
        <v>1850</v>
      </c>
      <c r="E21" s="4" t="s">
        <v>115</v>
      </c>
      <c r="F21" s="4">
        <v>1244.0</v>
      </c>
      <c r="H21" s="58">
        <f>F21-IFERROR(VLOOKUP(D21,'050719 ranking'!$D:$F,3,0),0)</f>
        <v>450</v>
      </c>
      <c r="I21">
        <f>countif('Pre-transfer'!$D$14:$K$23,D21)</f>
        <v>1</v>
      </c>
      <c r="J21" s="59">
        <f>countif('2019 Post-transfer'!$E$14:$L$23,D21)</f>
        <v>1</v>
      </c>
    </row>
    <row r="22">
      <c r="A22" s="4">
        <v>21.0</v>
      </c>
      <c r="B22" s="4">
        <v>18.0</v>
      </c>
      <c r="C22" s="160" t="s">
        <v>5522</v>
      </c>
      <c r="D22" s="4" t="s">
        <v>233</v>
      </c>
      <c r="E22" s="4" t="s">
        <v>9918</v>
      </c>
      <c r="F22" s="4">
        <v>1233.0</v>
      </c>
      <c r="H22" s="58">
        <f>F22-IFERROR(VLOOKUP(D22,'050719 ranking'!$D:$F,3,0),0)</f>
        <v>834</v>
      </c>
      <c r="I22">
        <f>countif('Pre-transfer'!$D$14:$K$23,D22)</f>
        <v>1</v>
      </c>
      <c r="J22" s="59">
        <f>countif('2019 Post-transfer'!$E$14:$L$23,D22)</f>
        <v>1</v>
      </c>
    </row>
    <row r="23">
      <c r="A23" s="4">
        <v>22.0</v>
      </c>
      <c r="B23" s="4">
        <v>55.0</v>
      </c>
      <c r="C23" s="160" t="s">
        <v>4418</v>
      </c>
      <c r="D23" s="4" t="s">
        <v>1888</v>
      </c>
      <c r="E23" s="4" t="s">
        <v>8594</v>
      </c>
      <c r="F23" s="4">
        <v>1227.5</v>
      </c>
      <c r="H23" s="58">
        <f>F23-IFERROR(VLOOKUP(D23,'050719 ranking'!$D:$F,3,0),0)</f>
        <v>804.5</v>
      </c>
      <c r="I23">
        <f>countif('Pre-transfer'!$D$14:$K$23,D23)</f>
        <v>1</v>
      </c>
      <c r="J23" s="59">
        <f>countif('2019 Post-transfer'!$E$14:$L$23,D23)</f>
        <v>1</v>
      </c>
    </row>
    <row r="24">
      <c r="A24" s="4">
        <v>23.0</v>
      </c>
      <c r="B24" s="4">
        <v>7.0</v>
      </c>
      <c r="C24" s="160" t="s">
        <v>4405</v>
      </c>
      <c r="D24" s="4" t="s">
        <v>285</v>
      </c>
      <c r="E24" s="4" t="s">
        <v>12212</v>
      </c>
      <c r="F24" s="4">
        <v>1210.8</v>
      </c>
      <c r="H24" s="58">
        <f>F24-IFERROR(VLOOKUP(D24,'050719 ranking'!$D:$F,3,0),0)</f>
        <v>643.8</v>
      </c>
      <c r="I24">
        <f>countif('Pre-transfer'!$D$14:$K$23,D24)</f>
        <v>1</v>
      </c>
      <c r="J24" s="59">
        <f>countif('2019 Post-transfer'!$E$14:$L$23,D24)</f>
        <v>1</v>
      </c>
    </row>
    <row r="25">
      <c r="A25" s="4">
        <v>24.0</v>
      </c>
      <c r="B25" s="4">
        <v>73.0</v>
      </c>
      <c r="C25" s="159" t="s">
        <v>1498</v>
      </c>
      <c r="D25" s="4" t="s">
        <v>1852</v>
      </c>
      <c r="E25" s="4" t="s">
        <v>8594</v>
      </c>
      <c r="F25" s="4">
        <v>1198.0</v>
      </c>
      <c r="H25" s="58">
        <f>F25-IFERROR(VLOOKUP(D25,'050719 ranking'!$D:$F,3,0),0)</f>
        <v>0</v>
      </c>
      <c r="I25">
        <f>countif('Pre-transfer'!$D$14:$K$23,D25)</f>
        <v>1</v>
      </c>
      <c r="J25" s="59">
        <f>countif('2019 Post-transfer'!$E$14:$L$23,D25)</f>
        <v>1</v>
      </c>
    </row>
    <row r="26">
      <c r="A26" s="4">
        <v>25.0</v>
      </c>
      <c r="B26" s="4">
        <v>35.0</v>
      </c>
      <c r="C26" s="159" t="s">
        <v>97</v>
      </c>
      <c r="D26" s="4" t="s">
        <v>10762</v>
      </c>
      <c r="E26" s="4" t="s">
        <v>12745</v>
      </c>
      <c r="F26" s="4">
        <v>1193.8</v>
      </c>
      <c r="H26" s="58">
        <f>F26-IFERROR(VLOOKUP(D26,'050719 ranking'!$D:$F,3,0),0)</f>
        <v>150</v>
      </c>
      <c r="I26">
        <f>countif('Pre-transfer'!$D$14:$K$23,D26)</f>
        <v>1</v>
      </c>
      <c r="J26" s="59">
        <f>countif('2019 Post-transfer'!$E$14:$L$23,D26)</f>
        <v>1</v>
      </c>
    </row>
    <row r="27">
      <c r="A27" s="4">
        <v>26.0</v>
      </c>
      <c r="B27" s="12"/>
      <c r="C27" s="162"/>
      <c r="D27" s="4" t="s">
        <v>38</v>
      </c>
      <c r="E27" s="4" t="s">
        <v>11205</v>
      </c>
      <c r="F27" s="4">
        <v>1173.0</v>
      </c>
      <c r="H27" s="58">
        <f>F27-IFERROR(VLOOKUP(D27,'050719 ranking'!$D:$F,3,0),0)</f>
        <v>185</v>
      </c>
      <c r="I27">
        <f>countif('Pre-transfer'!$D$14:$K$23,D27)</f>
        <v>1</v>
      </c>
      <c r="J27" s="59">
        <f>countif('2019 Post-transfer'!$E$14:$L$23,D27)</f>
        <v>1</v>
      </c>
    </row>
    <row r="28">
      <c r="A28" s="4">
        <v>27.0</v>
      </c>
      <c r="B28" s="4">
        <v>33.0</v>
      </c>
      <c r="C28" s="159" t="s">
        <v>241</v>
      </c>
      <c r="D28" s="4" t="s">
        <v>1847</v>
      </c>
      <c r="E28" s="4" t="s">
        <v>9918</v>
      </c>
      <c r="F28" s="4">
        <v>1144.0</v>
      </c>
      <c r="H28" s="58">
        <f>F28-IFERROR(VLOOKUP(D28,'050719 ranking'!$D:$F,3,0),0)</f>
        <v>395</v>
      </c>
      <c r="I28">
        <f>countif('Pre-transfer'!$D$14:$K$23,D28)</f>
        <v>1</v>
      </c>
      <c r="J28" s="59">
        <f>countif('2019 Post-transfer'!$E$14:$L$23,D28)</f>
        <v>0</v>
      </c>
    </row>
    <row r="29">
      <c r="A29" s="4">
        <v>28.0</v>
      </c>
      <c r="B29" s="4">
        <v>36.0</v>
      </c>
      <c r="C29" s="159" t="s">
        <v>4319</v>
      </c>
      <c r="D29" s="4" t="s">
        <v>10863</v>
      </c>
      <c r="E29" s="4" t="s">
        <v>11206</v>
      </c>
      <c r="F29" s="4">
        <v>1109.0</v>
      </c>
      <c r="H29" s="58">
        <f>F29-IFERROR(VLOOKUP(D29,'050719 ranking'!$D:$F,3,0),0)</f>
        <v>77</v>
      </c>
      <c r="I29">
        <f>countif('Pre-transfer'!$D$14:$K$23,D29)</f>
        <v>0</v>
      </c>
      <c r="J29" s="59">
        <f>countif('2019 Post-transfer'!$E$14:$L$23,D29)</f>
        <v>1</v>
      </c>
    </row>
    <row r="30">
      <c r="A30" s="4">
        <v>29.0</v>
      </c>
      <c r="B30" s="4">
        <v>30.0</v>
      </c>
      <c r="C30" s="160" t="s">
        <v>89</v>
      </c>
      <c r="D30" s="4" t="s">
        <v>10789</v>
      </c>
      <c r="E30" s="4" t="s">
        <v>12215</v>
      </c>
      <c r="F30" s="4">
        <v>1101.0</v>
      </c>
      <c r="H30" s="58">
        <f>F30-IFERROR(VLOOKUP(D30,'050719 ranking'!$D:$F,3,0),0)</f>
        <v>235</v>
      </c>
      <c r="I30">
        <f>countif('Pre-transfer'!$D$14:$K$23,D30)</f>
        <v>1</v>
      </c>
      <c r="J30" s="59">
        <f>countif('2019 Post-transfer'!$E$14:$L$23,D30)</f>
        <v>1</v>
      </c>
    </row>
    <row r="31">
      <c r="A31" s="4">
        <v>30.0</v>
      </c>
      <c r="B31" s="4">
        <v>20.0</v>
      </c>
      <c r="C31" s="160" t="s">
        <v>784</v>
      </c>
      <c r="D31" s="4" t="s">
        <v>1247</v>
      </c>
      <c r="E31" s="4" t="s">
        <v>11205</v>
      </c>
      <c r="F31" s="4">
        <v>1070.0</v>
      </c>
      <c r="H31" s="58">
        <f>F31-IFERROR(VLOOKUP(D31,'050719 ranking'!$D:$F,3,0),0)</f>
        <v>715</v>
      </c>
      <c r="I31">
        <f>countif('Pre-transfer'!$D$14:$K$23,D31)</f>
        <v>1</v>
      </c>
      <c r="J31" s="59">
        <f>countif('2019 Post-transfer'!$E$14:$L$23,D31)</f>
        <v>1</v>
      </c>
    </row>
    <row r="32">
      <c r="A32" s="4">
        <v>31.0</v>
      </c>
      <c r="B32" s="4">
        <v>37.0</v>
      </c>
      <c r="C32" s="160" t="s">
        <v>241</v>
      </c>
      <c r="D32" s="4" t="s">
        <v>10764</v>
      </c>
      <c r="E32" s="4" t="s">
        <v>11206</v>
      </c>
      <c r="F32" s="4">
        <v>1042.0</v>
      </c>
      <c r="H32" s="58">
        <f>F32-IFERROR(VLOOKUP(D32,'050719 ranking'!$D:$F,3,0),0)</f>
        <v>278</v>
      </c>
      <c r="I32">
        <f>countif('Pre-transfer'!$D$14:$K$23,D32)</f>
        <v>1</v>
      </c>
      <c r="J32" s="59">
        <f>countif('2019 Post-transfer'!$E$14:$L$23,D32)</f>
        <v>1</v>
      </c>
    </row>
    <row r="33">
      <c r="A33" s="4">
        <v>32.0</v>
      </c>
      <c r="B33" s="4">
        <v>148.0</v>
      </c>
      <c r="C33" s="159" t="s">
        <v>949</v>
      </c>
      <c r="D33" s="4" t="s">
        <v>811</v>
      </c>
      <c r="E33" s="4" t="s">
        <v>12743</v>
      </c>
      <c r="F33" s="4">
        <v>1012.2</v>
      </c>
      <c r="H33" s="58">
        <f>F33-IFERROR(VLOOKUP(D33,'050719 ranking'!$D:$F,3,0),0)</f>
        <v>56.2</v>
      </c>
      <c r="I33">
        <f>countif('Pre-transfer'!$D$14:$K$23,D33)</f>
        <v>1</v>
      </c>
      <c r="J33" s="59">
        <f>countif('2019 Post-transfer'!$E$14:$L$23,D33)</f>
        <v>1</v>
      </c>
    </row>
    <row r="34">
      <c r="A34" s="4">
        <v>33.0</v>
      </c>
      <c r="B34" s="4">
        <v>44.0</v>
      </c>
      <c r="C34" s="159" t="s">
        <v>601</v>
      </c>
      <c r="D34" s="4" t="s">
        <v>1568</v>
      </c>
      <c r="E34" s="4" t="s">
        <v>8968</v>
      </c>
      <c r="F34" s="4">
        <v>975.0</v>
      </c>
      <c r="H34" s="58">
        <f>F34-IFERROR(VLOOKUP(D34,'050719 ranking'!$D:$F,3,0),0)</f>
        <v>350</v>
      </c>
      <c r="I34">
        <f>countif('Pre-transfer'!$D$14:$K$23,D34)</f>
        <v>1</v>
      </c>
      <c r="J34" s="59">
        <f>countif('2019 Post-transfer'!$E$14:$L$23,D34)</f>
        <v>1</v>
      </c>
    </row>
    <row r="35">
      <c r="A35" s="4">
        <v>34.0</v>
      </c>
      <c r="B35" s="4">
        <v>16.0</v>
      </c>
      <c r="C35" s="159" t="s">
        <v>1829</v>
      </c>
      <c r="D35" s="4" t="s">
        <v>626</v>
      </c>
      <c r="E35" s="4" t="s">
        <v>12743</v>
      </c>
      <c r="F35" s="4">
        <v>936.2</v>
      </c>
      <c r="H35" s="58">
        <f>F35-IFERROR(VLOOKUP(D35,'050719 ranking'!$D:$F,3,0),0)</f>
        <v>6.2</v>
      </c>
      <c r="I35">
        <f>countif('Pre-transfer'!$D$14:$K$23,D35)</f>
        <v>1</v>
      </c>
      <c r="J35" s="59">
        <f>countif('2019 Post-transfer'!$E$14:$L$23,D35)</f>
        <v>1</v>
      </c>
    </row>
    <row r="36">
      <c r="A36" s="4">
        <v>35.0</v>
      </c>
      <c r="B36" s="4">
        <v>339.0</v>
      </c>
      <c r="C36" s="159" t="s">
        <v>4822</v>
      </c>
      <c r="D36" s="4" t="s">
        <v>1080</v>
      </c>
      <c r="E36" s="4" t="s">
        <v>12746</v>
      </c>
      <c r="F36" s="4">
        <v>922.0</v>
      </c>
      <c r="H36" s="58">
        <f>F36-IFERROR(VLOOKUP(D36,'050719 ranking'!$D:$F,3,0),0)</f>
        <v>65</v>
      </c>
      <c r="I36">
        <f>countif('Pre-transfer'!$D$14:$K$23,D36)</f>
        <v>0</v>
      </c>
      <c r="J36" s="59">
        <f>countif('2019 Post-transfer'!$E$14:$L$23,D36)</f>
        <v>1</v>
      </c>
    </row>
    <row r="37">
      <c r="A37" s="4">
        <v>36.0</v>
      </c>
      <c r="B37" s="4">
        <v>61.0</v>
      </c>
      <c r="C37" s="159" t="s">
        <v>269</v>
      </c>
      <c r="D37" s="45" t="s">
        <v>1861</v>
      </c>
      <c r="E37" s="4" t="s">
        <v>8594</v>
      </c>
      <c r="F37" s="4">
        <v>898.5</v>
      </c>
      <c r="H37" s="58">
        <f>F37-IFERROR(VLOOKUP(D37,'050719 ranking'!$D:$F,3,0),0)</f>
        <v>436.5</v>
      </c>
      <c r="I37">
        <f>countif('Pre-transfer'!$D$14:$K$23,D37)</f>
        <v>1</v>
      </c>
      <c r="J37" s="59">
        <f>countif('2019 Post-transfer'!$E$14:$L$23,D37)</f>
        <v>1</v>
      </c>
    </row>
    <row r="38">
      <c r="A38" s="4">
        <v>37.0</v>
      </c>
      <c r="B38" s="4">
        <v>115.0</v>
      </c>
      <c r="C38" s="159" t="s">
        <v>267</v>
      </c>
      <c r="D38" s="4" t="s">
        <v>355</v>
      </c>
      <c r="E38" s="4" t="s">
        <v>12747</v>
      </c>
      <c r="F38" s="4">
        <v>898.0</v>
      </c>
      <c r="H38" s="58">
        <f>F38-IFERROR(VLOOKUP(D38,'050719 ranking'!$D:$F,3,0),0)</f>
        <v>24</v>
      </c>
      <c r="I38">
        <f>countif('Pre-transfer'!$D$14:$K$23,D38)</f>
        <v>0</v>
      </c>
      <c r="J38" s="59">
        <f>countif('2019 Post-transfer'!$E$14:$L$23,D38)</f>
        <v>0</v>
      </c>
    </row>
    <row r="39">
      <c r="A39" s="4">
        <v>38.0</v>
      </c>
      <c r="B39" s="4">
        <v>38.0</v>
      </c>
      <c r="C39" s="159" t="s">
        <v>4312</v>
      </c>
      <c r="D39" s="4" t="s">
        <v>580</v>
      </c>
      <c r="E39" s="4" t="s">
        <v>12745</v>
      </c>
      <c r="F39" s="4">
        <v>870.0</v>
      </c>
      <c r="H39" s="58">
        <f>F39-IFERROR(VLOOKUP(D39,'050719 ranking'!$D:$F,3,0),0)</f>
        <v>317</v>
      </c>
      <c r="I39">
        <f>countif('Pre-transfer'!$D$14:$K$23,D39)</f>
        <v>1</v>
      </c>
      <c r="J39" s="59">
        <f>countif('2019 Post-transfer'!$E$14:$L$23,D39)</f>
        <v>1</v>
      </c>
    </row>
    <row r="40">
      <c r="A40" s="4">
        <v>39.0</v>
      </c>
      <c r="B40" s="4">
        <v>57.0</v>
      </c>
      <c r="C40" s="159" t="s">
        <v>155</v>
      </c>
      <c r="D40" s="4" t="s">
        <v>1897</v>
      </c>
      <c r="E40" s="4" t="s">
        <v>12746</v>
      </c>
      <c r="F40" s="4">
        <v>869.0</v>
      </c>
      <c r="H40" s="58">
        <f>F40-IFERROR(VLOOKUP(D40,'050719 ranking'!$D:$F,3,0),0)</f>
        <v>260</v>
      </c>
      <c r="I40">
        <f>countif('Pre-transfer'!$D$14:$K$23,D40)</f>
        <v>1</v>
      </c>
      <c r="J40" s="59">
        <f>countif('2019 Post-transfer'!$E$14:$L$23,D40)</f>
        <v>1</v>
      </c>
    </row>
    <row r="41">
      <c r="A41" s="4">
        <v>40.0</v>
      </c>
      <c r="B41" s="4">
        <v>77.0</v>
      </c>
      <c r="C41" s="160" t="s">
        <v>94</v>
      </c>
      <c r="D41" s="4" t="s">
        <v>254</v>
      </c>
      <c r="E41" s="4" t="s">
        <v>12215</v>
      </c>
      <c r="F41" s="4">
        <v>866.0</v>
      </c>
      <c r="H41" s="58">
        <f>F41-IFERROR(VLOOKUP(D41,'050719 ranking'!$D:$F,3,0),0)</f>
        <v>296</v>
      </c>
      <c r="I41">
        <f>countif('Pre-transfer'!$D$14:$K$23,D41)</f>
        <v>1</v>
      </c>
      <c r="J41" s="59">
        <f>countif('2019 Post-transfer'!$E$14:$L$23,D41)</f>
        <v>1</v>
      </c>
    </row>
    <row r="42">
      <c r="A42" s="4">
        <v>41.0</v>
      </c>
      <c r="B42" s="4">
        <v>157.0</v>
      </c>
      <c r="C42" s="159" t="s">
        <v>949</v>
      </c>
      <c r="D42" s="4" t="s">
        <v>656</v>
      </c>
      <c r="E42" s="4" t="s">
        <v>4326</v>
      </c>
      <c r="F42" s="4">
        <v>859.0</v>
      </c>
      <c r="H42" s="58">
        <f>F42-IFERROR(VLOOKUP(D42,'050719 ranking'!$D:$F,3,0),0)</f>
        <v>105</v>
      </c>
      <c r="I42">
        <f>countif('Pre-transfer'!$D$14:$K$23,D42)</f>
        <v>0</v>
      </c>
      <c r="J42" s="59">
        <f>countif('2019 Post-transfer'!$E$14:$L$23,D42)</f>
        <v>1</v>
      </c>
    </row>
    <row r="43">
      <c r="A43" s="4">
        <v>42.0</v>
      </c>
      <c r="B43" s="4">
        <v>62.0</v>
      </c>
      <c r="C43" s="160" t="s">
        <v>253</v>
      </c>
      <c r="D43" s="4" t="s">
        <v>540</v>
      </c>
      <c r="E43" s="4" t="s">
        <v>8594</v>
      </c>
      <c r="F43" s="4">
        <v>852.0</v>
      </c>
      <c r="H43" s="58">
        <f>F43-IFERROR(VLOOKUP(D43,'050719 ranking'!$D:$F,3,0),0)</f>
        <v>240</v>
      </c>
      <c r="I43">
        <f>countif('Pre-transfer'!$D$14:$K$23,D43)</f>
        <v>1</v>
      </c>
      <c r="J43" s="59">
        <f>countif('2019 Post-transfer'!$E$14:$L$23,D43)</f>
        <v>1</v>
      </c>
    </row>
    <row r="44">
      <c r="A44" s="4">
        <v>43.0</v>
      </c>
      <c r="B44" s="4">
        <v>149.0</v>
      </c>
      <c r="C44" s="159" t="s">
        <v>225</v>
      </c>
      <c r="D44" s="45" t="s">
        <v>1202</v>
      </c>
      <c r="E44" s="4" t="s">
        <v>12746</v>
      </c>
      <c r="F44" s="4">
        <v>830.0</v>
      </c>
      <c r="H44" s="58">
        <f>F44-IFERROR(VLOOKUP(D44,'050719 ranking'!$D:$F,3,0),0)</f>
        <v>104</v>
      </c>
      <c r="I44">
        <f>countif('Pre-transfer'!$D$14:$K$23,D44)</f>
        <v>0</v>
      </c>
      <c r="J44" s="59">
        <f>countif('2019 Post-transfer'!$E$14:$L$23,D44)</f>
        <v>0</v>
      </c>
    </row>
    <row r="45">
      <c r="A45" s="4">
        <v>44.0</v>
      </c>
      <c r="B45" s="4">
        <v>25.0</v>
      </c>
      <c r="C45" s="160" t="s">
        <v>4350</v>
      </c>
      <c r="D45" s="4" t="s">
        <v>9913</v>
      </c>
      <c r="E45" s="4" t="s">
        <v>8968</v>
      </c>
      <c r="F45" s="4">
        <v>830.0</v>
      </c>
      <c r="H45" s="58">
        <f>F45-IFERROR(VLOOKUP(D45,'050719 ranking'!$D:$F,3,0),0)</f>
        <v>155</v>
      </c>
      <c r="I45">
        <f>countif('Pre-transfer'!$D$14:$K$23,D45)</f>
        <v>1</v>
      </c>
      <c r="J45" s="59">
        <f>countif('2019 Post-transfer'!$E$14:$L$23,D45)</f>
        <v>1</v>
      </c>
    </row>
    <row r="46">
      <c r="A46" s="4">
        <v>45.0</v>
      </c>
      <c r="B46" s="4">
        <v>88.0</v>
      </c>
      <c r="C46" s="159" t="s">
        <v>539</v>
      </c>
      <c r="D46" s="4" t="s">
        <v>371</v>
      </c>
      <c r="E46" s="4" t="s">
        <v>11205</v>
      </c>
      <c r="F46" s="4">
        <v>819.0</v>
      </c>
      <c r="H46" s="58">
        <f>F46-IFERROR(VLOOKUP(D46,'050719 ranking'!$D:$F,3,0),0)</f>
        <v>525</v>
      </c>
      <c r="I46">
        <f>countif('Pre-transfer'!$D$14:$K$23,D46)</f>
        <v>0</v>
      </c>
      <c r="J46" s="59">
        <f>countif('2019 Post-transfer'!$E$14:$L$23,D46)</f>
        <v>0</v>
      </c>
    </row>
    <row r="47">
      <c r="A47" s="4">
        <v>46.0</v>
      </c>
      <c r="B47" s="4">
        <v>60.0</v>
      </c>
      <c r="C47" s="159" t="s">
        <v>4329</v>
      </c>
      <c r="D47" s="45" t="s">
        <v>1890</v>
      </c>
      <c r="E47" s="4" t="s">
        <v>11204</v>
      </c>
      <c r="F47" s="4">
        <v>817.0</v>
      </c>
      <c r="H47" s="58">
        <f>F47-IFERROR(VLOOKUP(D47,'050719 ranking'!$D:$F,3,0),0)</f>
        <v>183</v>
      </c>
      <c r="I47">
        <f>countif('Pre-transfer'!$D$14:$K$23,D47)</f>
        <v>0</v>
      </c>
      <c r="J47" s="59">
        <f>countif('2019 Post-transfer'!$E$14:$L$23,D47)</f>
        <v>1</v>
      </c>
    </row>
    <row r="48">
      <c r="A48" s="4">
        <v>47.0</v>
      </c>
      <c r="B48" s="4">
        <v>400.0</v>
      </c>
      <c r="C48" s="159" t="s">
        <v>5314</v>
      </c>
      <c r="D48" s="4" t="s">
        <v>1267</v>
      </c>
      <c r="E48" s="4" t="s">
        <v>11206</v>
      </c>
      <c r="F48" s="4">
        <v>814.1</v>
      </c>
      <c r="H48" s="58">
        <f>F48-IFERROR(VLOOKUP(D48,'050719 ranking'!$D:$F,3,0),0)</f>
        <v>103.1</v>
      </c>
      <c r="I48">
        <f>countif('Pre-transfer'!$D$14:$K$23,D48)</f>
        <v>0</v>
      </c>
      <c r="J48" s="59">
        <f>countif('2019 Post-transfer'!$E$14:$L$23,D48)</f>
        <v>0</v>
      </c>
    </row>
    <row r="49">
      <c r="A49" s="4">
        <v>48.0</v>
      </c>
      <c r="B49" s="4">
        <v>91.0</v>
      </c>
      <c r="C49" s="160" t="s">
        <v>539</v>
      </c>
      <c r="D49" s="45" t="s">
        <v>12748</v>
      </c>
      <c r="E49" s="4" t="s">
        <v>8594</v>
      </c>
      <c r="F49" s="4">
        <v>796.5</v>
      </c>
      <c r="H49" s="58">
        <f>F49-IFERROR(VLOOKUP(D49,'050719 ranking'!$D:$F,3,0),0)</f>
        <v>796.5</v>
      </c>
      <c r="I49">
        <f>countif('Pre-transfer'!$D$14:$K$23,D49)</f>
        <v>0</v>
      </c>
      <c r="J49" s="59">
        <f>countif('2019 Post-transfer'!$E$14:$L$23,D49)</f>
        <v>0</v>
      </c>
    </row>
    <row r="50">
      <c r="A50" s="4">
        <v>49.0</v>
      </c>
      <c r="B50" s="4">
        <v>46.0</v>
      </c>
      <c r="C50" s="159" t="s">
        <v>5522</v>
      </c>
      <c r="D50" s="4" t="s">
        <v>10769</v>
      </c>
      <c r="E50" s="4" t="s">
        <v>12745</v>
      </c>
      <c r="F50" s="4">
        <v>770.8</v>
      </c>
      <c r="H50" s="58">
        <f>F50-IFERROR(VLOOKUP(D50,'050719 ranking'!$D:$F,3,0),0)</f>
        <v>10</v>
      </c>
      <c r="I50">
        <f>countif('Pre-transfer'!$D$14:$K$23,D50)</f>
        <v>1</v>
      </c>
      <c r="J50" s="59">
        <f>countif('2019 Post-transfer'!$E$14:$L$23,D50)</f>
        <v>1</v>
      </c>
    </row>
    <row r="51">
      <c r="A51" s="4">
        <v>50.0</v>
      </c>
      <c r="B51" s="4">
        <v>52.0</v>
      </c>
      <c r="C51" s="159" t="s">
        <v>160</v>
      </c>
      <c r="D51" s="45" t="s">
        <v>1884</v>
      </c>
      <c r="E51" s="4" t="s">
        <v>8594</v>
      </c>
      <c r="F51" s="4">
        <v>770.5</v>
      </c>
      <c r="H51" s="58">
        <f>F51-IFERROR(VLOOKUP(D51,'050719 ranking'!$D:$F,3,0),0)</f>
        <v>120.5</v>
      </c>
      <c r="I51">
        <f>countif('Pre-transfer'!$D$14:$K$23,D51)</f>
        <v>0</v>
      </c>
      <c r="J51" s="59">
        <f>countif('2019 Post-transfer'!$E$14:$L$23,D51)</f>
        <v>0</v>
      </c>
    </row>
    <row r="52">
      <c r="A52" s="4">
        <v>51.0</v>
      </c>
      <c r="B52" s="4">
        <v>41.0</v>
      </c>
      <c r="C52" s="160" t="s">
        <v>784</v>
      </c>
      <c r="D52" s="45" t="s">
        <v>915</v>
      </c>
      <c r="E52" s="4" t="s">
        <v>8594</v>
      </c>
      <c r="F52" s="4">
        <v>770.0</v>
      </c>
      <c r="H52" s="58">
        <f>F52-IFERROR(VLOOKUP(D52,'050719 ranking'!$D:$F,3,0),0)</f>
        <v>165</v>
      </c>
      <c r="I52">
        <f>countif('Pre-transfer'!$D$14:$K$23,D52)</f>
        <v>0</v>
      </c>
      <c r="J52" s="59">
        <f>countif('2019 Post-transfer'!$E$14:$L$23,D52)</f>
        <v>1</v>
      </c>
    </row>
    <row r="53">
      <c r="A53" s="4">
        <v>52.0</v>
      </c>
      <c r="B53" s="4">
        <v>45.0</v>
      </c>
      <c r="C53" s="159" t="s">
        <v>107</v>
      </c>
      <c r="D53" s="4" t="s">
        <v>10801</v>
      </c>
      <c r="E53" s="4" t="s">
        <v>12746</v>
      </c>
      <c r="F53" s="4">
        <v>768.0</v>
      </c>
      <c r="H53" s="58">
        <f>F53-IFERROR(VLOOKUP(D53,'050719 ranking'!$D:$F,3,0),0)</f>
        <v>463</v>
      </c>
      <c r="I53">
        <f>countif('Pre-transfer'!$D$14:$K$23,D53)</f>
        <v>1</v>
      </c>
      <c r="J53" s="59">
        <f>countif('2019 Post-transfer'!$E$14:$L$23,D53)</f>
        <v>1</v>
      </c>
    </row>
    <row r="54">
      <c r="A54" s="4">
        <v>53.0</v>
      </c>
      <c r="B54" s="4">
        <v>97.0</v>
      </c>
      <c r="C54" s="159" t="s">
        <v>4339</v>
      </c>
      <c r="D54" s="4" t="s">
        <v>189</v>
      </c>
      <c r="E54" s="4" t="s">
        <v>11205</v>
      </c>
      <c r="F54" s="4">
        <v>743.0</v>
      </c>
      <c r="H54" s="58">
        <f>F54-IFERROR(VLOOKUP(D54,'050719 ranking'!$D:$F,3,0),0)</f>
        <v>293</v>
      </c>
      <c r="I54">
        <f>countif('Pre-transfer'!$D$14:$K$23,D54)</f>
        <v>1</v>
      </c>
      <c r="J54" s="59">
        <f>countif('2019 Post-transfer'!$E$14:$L$23,D54)</f>
        <v>1</v>
      </c>
    </row>
    <row r="55">
      <c r="A55" s="4">
        <v>54.0</v>
      </c>
      <c r="B55" s="4">
        <v>17.0</v>
      </c>
      <c r="C55" s="159" t="s">
        <v>4442</v>
      </c>
      <c r="D55" s="4" t="s">
        <v>9910</v>
      </c>
      <c r="E55" s="4" t="s">
        <v>4326</v>
      </c>
      <c r="F55" s="4">
        <v>731.0</v>
      </c>
      <c r="H55" s="58">
        <f>F55-IFERROR(VLOOKUP(D55,'050719 ranking'!$D:$F,3,0),0)</f>
        <v>225</v>
      </c>
      <c r="I55">
        <f>countif('Pre-transfer'!$D$14:$K$23,D55)</f>
        <v>1</v>
      </c>
      <c r="J55" s="59">
        <f>countif('2019 Post-transfer'!$E$14:$L$23,D55)</f>
        <v>1</v>
      </c>
    </row>
    <row r="56">
      <c r="A56" s="4">
        <v>55.0</v>
      </c>
      <c r="B56" s="4">
        <v>14.0</v>
      </c>
      <c r="C56" s="159" t="s">
        <v>4378</v>
      </c>
      <c r="D56" s="4" t="s">
        <v>1875</v>
      </c>
      <c r="E56" s="4" t="s">
        <v>12217</v>
      </c>
      <c r="F56" s="4">
        <v>725.0</v>
      </c>
      <c r="H56" s="58">
        <f>F56-IFERROR(VLOOKUP(D56,'050719 ranking'!$D:$F,3,0),0)</f>
        <v>245</v>
      </c>
      <c r="I56">
        <f>countif('Pre-transfer'!$D$14:$K$23,D56)</f>
        <v>1</v>
      </c>
      <c r="J56" s="59">
        <f>countif('2019 Post-transfer'!$E$14:$L$23,D56)</f>
        <v>1</v>
      </c>
    </row>
    <row r="57">
      <c r="A57" s="4">
        <v>56.0</v>
      </c>
      <c r="B57" s="4">
        <v>69.0</v>
      </c>
      <c r="C57" s="161" t="s">
        <v>4362</v>
      </c>
      <c r="D57" s="45" t="s">
        <v>1176</v>
      </c>
      <c r="E57" s="4" t="s">
        <v>8968</v>
      </c>
      <c r="F57" s="4">
        <v>716.0</v>
      </c>
      <c r="H57" s="58">
        <f>F57-IFERROR(VLOOKUP(D57,'050719 ranking'!$D:$F,3,0),0)</f>
        <v>0</v>
      </c>
      <c r="I57">
        <f>countif('Pre-transfer'!$D$14:$K$23,D57)</f>
        <v>1</v>
      </c>
      <c r="J57" s="59">
        <f>countif('2019 Post-transfer'!$E$14:$L$23,D57)</f>
        <v>0</v>
      </c>
    </row>
    <row r="58">
      <c r="A58" s="4">
        <v>57.0</v>
      </c>
      <c r="B58" s="4">
        <v>1.0</v>
      </c>
      <c r="C58" s="160" t="s">
        <v>4421</v>
      </c>
      <c r="D58" s="4" t="s">
        <v>1845</v>
      </c>
      <c r="E58" s="4" t="s">
        <v>12215</v>
      </c>
      <c r="F58" s="4">
        <v>700.0</v>
      </c>
      <c r="H58" s="58">
        <f>F58-IFERROR(VLOOKUP(D58,'050719 ranking'!$D:$F,3,0),0)</f>
        <v>260</v>
      </c>
      <c r="I58">
        <f>countif('Pre-transfer'!$D$14:$K$23,D58)</f>
        <v>1</v>
      </c>
      <c r="J58" s="59">
        <f>countif('2019 Post-transfer'!$E$14:$L$23,D58)</f>
        <v>1</v>
      </c>
    </row>
    <row r="59">
      <c r="A59" s="4">
        <v>58.0</v>
      </c>
      <c r="B59" s="4">
        <v>142.0</v>
      </c>
      <c r="C59" s="159" t="s">
        <v>4571</v>
      </c>
      <c r="D59" s="4" t="s">
        <v>910</v>
      </c>
      <c r="E59" s="4" t="s">
        <v>12215</v>
      </c>
      <c r="F59" s="4">
        <v>695.0</v>
      </c>
      <c r="H59" s="58">
        <f>F59-IFERROR(VLOOKUP(D59,'050719 ranking'!$D:$F,3,0),0)</f>
        <v>375</v>
      </c>
      <c r="I59">
        <f>countif('Pre-transfer'!$D$14:$K$23,D59)</f>
        <v>0</v>
      </c>
      <c r="J59" s="59">
        <f>countif('2019 Post-transfer'!$E$14:$L$23,D59)</f>
        <v>1</v>
      </c>
    </row>
    <row r="60">
      <c r="A60" s="4">
        <v>59.0</v>
      </c>
      <c r="B60" s="12"/>
      <c r="C60" s="162"/>
      <c r="D60" s="4" t="s">
        <v>229</v>
      </c>
      <c r="E60" s="4" t="s">
        <v>12746</v>
      </c>
      <c r="F60" s="4">
        <v>660.5</v>
      </c>
      <c r="H60" s="58">
        <f>F60-IFERROR(VLOOKUP(D60,'050719 ranking'!$D:$F,3,0),0)</f>
        <v>389.5</v>
      </c>
      <c r="I60">
        <f>countif('Pre-transfer'!$D$14:$K$23,D60)</f>
        <v>0</v>
      </c>
      <c r="J60" s="59">
        <f>countif('2019 Post-transfer'!$E$14:$L$23,D60)</f>
        <v>0</v>
      </c>
    </row>
    <row r="61">
      <c r="A61" s="4">
        <v>60.0</v>
      </c>
      <c r="B61" s="4">
        <v>32.0</v>
      </c>
      <c r="C61" s="160" t="s">
        <v>393</v>
      </c>
      <c r="D61" s="4" t="s">
        <v>11213</v>
      </c>
      <c r="E61" s="4" t="s">
        <v>11204</v>
      </c>
      <c r="F61" s="4">
        <v>655.0</v>
      </c>
      <c r="H61" s="58">
        <f>F61-IFERROR(VLOOKUP(D61,'050719 ranking'!$D:$F,3,0),0)</f>
        <v>71</v>
      </c>
      <c r="I61">
        <f>countif('Pre-transfer'!$D$14:$K$23,D61)</f>
        <v>1</v>
      </c>
      <c r="J61" s="59">
        <f>countif('2019 Post-transfer'!$E$14:$L$23,D61)</f>
        <v>1</v>
      </c>
    </row>
    <row r="62">
      <c r="A62" s="4">
        <v>61.0</v>
      </c>
      <c r="B62" s="4">
        <v>75.0</v>
      </c>
      <c r="C62" s="159" t="s">
        <v>4329</v>
      </c>
      <c r="D62" s="4" t="s">
        <v>1513</v>
      </c>
      <c r="E62" s="4" t="s">
        <v>11206</v>
      </c>
      <c r="F62" s="4">
        <v>652.1</v>
      </c>
      <c r="H62" s="58">
        <f>F62-IFERROR(VLOOKUP(D62,'050719 ranking'!$D:$F,3,0),0)</f>
        <v>3.1</v>
      </c>
      <c r="I62">
        <f>countif('Pre-transfer'!$D$14:$K$23,D62)</f>
        <v>1</v>
      </c>
      <c r="J62" s="59">
        <f>countif('2019 Post-transfer'!$E$14:$L$23,D62)</f>
        <v>0</v>
      </c>
    </row>
    <row r="63">
      <c r="A63" s="4">
        <v>62.0</v>
      </c>
      <c r="B63" s="4">
        <v>23.0</v>
      </c>
      <c r="C63" s="159" t="s">
        <v>180</v>
      </c>
      <c r="D63" s="4" t="s">
        <v>195</v>
      </c>
      <c r="E63" s="4" t="s">
        <v>12211</v>
      </c>
      <c r="F63" s="4">
        <v>647.5</v>
      </c>
      <c r="H63" s="58">
        <f>F63-IFERROR(VLOOKUP(D63,'050719 ranking'!$D:$F,3,0),0)</f>
        <v>124.5</v>
      </c>
      <c r="I63">
        <f>countif('Pre-transfer'!$D$14:$K$23,D63)</f>
        <v>1</v>
      </c>
      <c r="J63" s="59">
        <f>countif('2019 Post-transfer'!$E$14:$L$23,D63)</f>
        <v>1</v>
      </c>
    </row>
    <row r="64">
      <c r="A64" s="4">
        <v>63.0</v>
      </c>
      <c r="B64" s="4">
        <v>216.0</v>
      </c>
      <c r="C64" s="159" t="s">
        <v>4881</v>
      </c>
      <c r="D64" s="4" t="s">
        <v>859</v>
      </c>
      <c r="E64" s="4" t="s">
        <v>12743</v>
      </c>
      <c r="F64" s="4">
        <v>633.0</v>
      </c>
      <c r="H64" s="58">
        <f>F64-IFERROR(VLOOKUP(D64,'050719 ranking'!$D:$F,3,0),0)</f>
        <v>420</v>
      </c>
      <c r="I64">
        <f>countif('Pre-transfer'!$D$14:$K$23,D64)</f>
        <v>0</v>
      </c>
      <c r="J64" s="59">
        <f>countif('2019 Post-transfer'!$E$14:$L$23,D64)</f>
        <v>1</v>
      </c>
    </row>
    <row r="65">
      <c r="A65" s="4">
        <v>64.0</v>
      </c>
      <c r="B65" s="4">
        <v>100.0</v>
      </c>
      <c r="C65" s="159" t="s">
        <v>1248</v>
      </c>
      <c r="D65" s="45" t="s">
        <v>10792</v>
      </c>
      <c r="E65" s="4" t="s">
        <v>12211</v>
      </c>
      <c r="F65" s="4">
        <v>623.5</v>
      </c>
      <c r="H65" s="58">
        <f>F65-IFERROR(VLOOKUP(D65,'050719 ranking'!$D:$F,3,0),0)</f>
        <v>64.5</v>
      </c>
      <c r="I65">
        <f>countif('Pre-transfer'!$D$14:$K$23,D65)</f>
        <v>0</v>
      </c>
      <c r="J65" s="59">
        <f>countif('2019 Post-transfer'!$E$14:$L$23,D65)</f>
        <v>1</v>
      </c>
    </row>
    <row r="66">
      <c r="A66" s="4">
        <v>65.0</v>
      </c>
      <c r="B66" s="4">
        <v>59.0</v>
      </c>
      <c r="C66" s="159" t="s">
        <v>1046</v>
      </c>
      <c r="D66" s="45" t="s">
        <v>713</v>
      </c>
      <c r="E66" s="4" t="s">
        <v>12745</v>
      </c>
      <c r="F66" s="4">
        <v>621.0</v>
      </c>
      <c r="H66" s="58">
        <f>F66-IFERROR(VLOOKUP(D66,'050719 ranking'!$D:$F,3,0),0)</f>
        <v>152</v>
      </c>
      <c r="I66">
        <f>countif('Pre-transfer'!$D$14:$K$23,D66)</f>
        <v>1</v>
      </c>
      <c r="J66" s="59">
        <f>countif('2019 Post-transfer'!$E$14:$L$23,D66)</f>
        <v>1</v>
      </c>
    </row>
    <row r="67">
      <c r="A67" s="4">
        <v>66.0</v>
      </c>
      <c r="B67" s="4">
        <v>96.0</v>
      </c>
      <c r="C67" s="159" t="s">
        <v>564</v>
      </c>
      <c r="D67" s="4" t="s">
        <v>1901</v>
      </c>
      <c r="E67" s="4" t="s">
        <v>12211</v>
      </c>
      <c r="F67" s="4">
        <v>618.0</v>
      </c>
      <c r="H67" s="58">
        <f>F67-IFERROR(VLOOKUP(D67,'050719 ranking'!$D:$F,3,0),0)</f>
        <v>80</v>
      </c>
      <c r="I67">
        <f>countif('Pre-transfer'!$D$14:$K$23,D67)</f>
        <v>1</v>
      </c>
      <c r="J67" s="59">
        <f>countif('2019 Post-transfer'!$E$14:$L$23,D67)</f>
        <v>1</v>
      </c>
    </row>
    <row r="68">
      <c r="A68" s="4">
        <v>67.0</v>
      </c>
      <c r="B68" s="4">
        <v>71.0</v>
      </c>
      <c r="C68" s="159" t="s">
        <v>470</v>
      </c>
      <c r="D68" s="4" t="s">
        <v>557</v>
      </c>
      <c r="E68" s="4" t="s">
        <v>11204</v>
      </c>
      <c r="F68" s="4">
        <v>604.0</v>
      </c>
      <c r="H68" s="58">
        <f>F68-IFERROR(VLOOKUP(D68,'050719 ranking'!$D:$F,3,0),0)</f>
        <v>60</v>
      </c>
      <c r="I68">
        <f>countif('Pre-transfer'!$D$14:$K$23,D68)</f>
        <v>1</v>
      </c>
      <c r="J68" s="59">
        <f>countif('2019 Post-transfer'!$E$14:$L$23,D68)</f>
        <v>1</v>
      </c>
    </row>
    <row r="69">
      <c r="A69" s="4">
        <v>68.0</v>
      </c>
      <c r="B69" s="4">
        <v>19.0</v>
      </c>
      <c r="C69" s="160" t="s">
        <v>737</v>
      </c>
      <c r="D69" s="4" t="s">
        <v>789</v>
      </c>
      <c r="E69" s="4" t="s">
        <v>8968</v>
      </c>
      <c r="F69" s="4">
        <v>602.0</v>
      </c>
      <c r="H69" s="58">
        <f>F69-IFERROR(VLOOKUP(D69,'050719 ranking'!$D:$F,3,0),0)</f>
        <v>470</v>
      </c>
      <c r="I69">
        <f>countif('Pre-transfer'!$D$14:$K$23,D69)</f>
        <v>1</v>
      </c>
      <c r="J69" s="59">
        <f>countif('2019 Post-transfer'!$E$14:$L$23,D69)</f>
        <v>1</v>
      </c>
    </row>
    <row r="70">
      <c r="A70" s="4">
        <v>69.0</v>
      </c>
      <c r="B70" s="4">
        <v>12.0</v>
      </c>
      <c r="C70" s="159" t="s">
        <v>1353</v>
      </c>
      <c r="D70" s="4" t="s">
        <v>321</v>
      </c>
      <c r="E70" s="4" t="s">
        <v>12749</v>
      </c>
      <c r="F70" s="4">
        <v>600.0</v>
      </c>
      <c r="H70" s="58">
        <f>F70-IFERROR(VLOOKUP(D70,'050719 ranking'!$D:$F,3,0),0)</f>
        <v>543</v>
      </c>
      <c r="I70">
        <f>countif('Pre-transfer'!$D$14:$K$23,D70)</f>
        <v>1</v>
      </c>
      <c r="J70" s="59">
        <f>countif('2019 Post-transfer'!$E$14:$L$23,D70)</f>
        <v>1</v>
      </c>
    </row>
    <row r="71">
      <c r="A71" s="4">
        <v>70.0</v>
      </c>
      <c r="B71" s="4">
        <v>169.0</v>
      </c>
      <c r="C71" s="159" t="s">
        <v>724</v>
      </c>
      <c r="D71" s="45" t="s">
        <v>1868</v>
      </c>
      <c r="E71" s="4" t="s">
        <v>11205</v>
      </c>
      <c r="F71" s="4">
        <v>598.2</v>
      </c>
      <c r="H71" s="58">
        <f>F71-IFERROR(VLOOKUP(D71,'050719 ranking'!$D:$F,3,0),0)</f>
        <v>471</v>
      </c>
      <c r="I71">
        <f>countif('Pre-transfer'!$D$14:$K$23,D71)</f>
        <v>0</v>
      </c>
      <c r="J71" s="59">
        <f>countif('2019 Post-transfer'!$E$14:$L$23,D71)</f>
        <v>0</v>
      </c>
    </row>
    <row r="72">
      <c r="A72" s="4">
        <v>71.0</v>
      </c>
      <c r="B72" s="4">
        <v>56.0</v>
      </c>
      <c r="C72" s="160" t="s">
        <v>1226</v>
      </c>
      <c r="D72" s="4" t="s">
        <v>1920</v>
      </c>
      <c r="E72" s="4" t="s">
        <v>11206</v>
      </c>
      <c r="F72" s="4">
        <v>597.0</v>
      </c>
      <c r="H72" s="58">
        <f>F72-IFERROR(VLOOKUP(D72,'050719 ranking'!$D:$F,3,0),0)</f>
        <v>2</v>
      </c>
      <c r="I72">
        <f>countif('Pre-transfer'!$D$14:$K$23,D72)</f>
        <v>1</v>
      </c>
      <c r="J72" s="59">
        <f>countif('2019 Post-transfer'!$E$14:$L$23,D72)</f>
        <v>1</v>
      </c>
    </row>
    <row r="73">
      <c r="A73" s="4">
        <v>72.0</v>
      </c>
      <c r="B73" s="4">
        <v>139.0</v>
      </c>
      <c r="C73" s="161" t="s">
        <v>4395</v>
      </c>
      <c r="D73" s="45" t="s">
        <v>457</v>
      </c>
      <c r="E73" s="4" t="s">
        <v>12745</v>
      </c>
      <c r="F73" s="4">
        <v>591.0</v>
      </c>
      <c r="H73" s="58">
        <f>F73-IFERROR(VLOOKUP(D73,'050719 ranking'!$D:$F,3,0),0)</f>
        <v>445</v>
      </c>
      <c r="I73">
        <f>countif('Pre-transfer'!$D$14:$K$23,D73)</f>
        <v>0</v>
      </c>
      <c r="J73" s="59">
        <f>countif('2019 Post-transfer'!$E$14:$L$23,D73)</f>
        <v>0</v>
      </c>
    </row>
    <row r="74">
      <c r="A74" s="4">
        <v>73.0</v>
      </c>
      <c r="B74" s="12"/>
      <c r="C74" s="162"/>
      <c r="D74" s="45" t="s">
        <v>75</v>
      </c>
      <c r="E74" s="4" t="s">
        <v>12212</v>
      </c>
      <c r="F74" s="4">
        <v>582.0</v>
      </c>
      <c r="H74" s="58">
        <f>F74-IFERROR(VLOOKUP(D74,'050719 ranking'!$D:$F,3,0),0)</f>
        <v>479</v>
      </c>
      <c r="I74">
        <f>countif('Pre-transfer'!$D$14:$K$23,D74)</f>
        <v>0</v>
      </c>
      <c r="J74" s="59">
        <f>countif('2019 Post-transfer'!$E$14:$L$23,D74)</f>
        <v>0</v>
      </c>
    </row>
    <row r="75">
      <c r="A75" s="4">
        <v>74.0</v>
      </c>
      <c r="B75" s="12"/>
      <c r="C75" s="162"/>
      <c r="D75" s="4" t="s">
        <v>62</v>
      </c>
      <c r="E75" s="4" t="s">
        <v>11206</v>
      </c>
      <c r="F75" s="4">
        <v>580.0</v>
      </c>
      <c r="H75" s="58">
        <f>F75-IFERROR(VLOOKUP(D75,'050719 ranking'!$D:$F,3,0),0)</f>
        <v>405</v>
      </c>
      <c r="I75">
        <f>countif('Pre-transfer'!$D$14:$K$23,D75)</f>
        <v>0</v>
      </c>
      <c r="J75" s="59">
        <f>countif('2019 Post-transfer'!$E$14:$L$23,D75)</f>
        <v>0</v>
      </c>
    </row>
    <row r="76">
      <c r="A76" s="4">
        <v>75.0</v>
      </c>
      <c r="B76" s="4">
        <v>90.0</v>
      </c>
      <c r="C76" s="160" t="s">
        <v>140</v>
      </c>
      <c r="D76" s="45" t="s">
        <v>11360</v>
      </c>
      <c r="E76" s="4" t="s">
        <v>12746</v>
      </c>
      <c r="F76" s="4">
        <v>575.5</v>
      </c>
      <c r="H76" s="58">
        <f>F76-IFERROR(VLOOKUP(D76,'050719 ranking'!$D:$F,3,0),0)</f>
        <v>1.5</v>
      </c>
      <c r="I76">
        <f>countif('Pre-transfer'!$D$14:$K$23,D76)</f>
        <v>0</v>
      </c>
      <c r="J76" s="59">
        <f>countif('2019 Post-transfer'!$E$14:$L$23,D76)</f>
        <v>1</v>
      </c>
    </row>
    <row r="77">
      <c r="A77" s="4">
        <v>76.0</v>
      </c>
      <c r="B77" s="4">
        <v>162.0</v>
      </c>
      <c r="C77" s="160" t="s">
        <v>977</v>
      </c>
      <c r="D77" s="163" t="s">
        <v>12750</v>
      </c>
      <c r="E77" s="12"/>
      <c r="F77" s="4">
        <v>539.0</v>
      </c>
      <c r="H77" s="58">
        <f>F77-IFERROR(VLOOKUP(D77,'050719 ranking'!$D:$F,3,0),0)</f>
        <v>0</v>
      </c>
      <c r="I77">
        <f>countif('Pre-transfer'!$D$14:$K$23,D77)</f>
        <v>0</v>
      </c>
      <c r="J77" s="59">
        <f>countif('2019 Post-transfer'!$E$14:$L$23,D77)</f>
        <v>0</v>
      </c>
    </row>
    <row r="78">
      <c r="A78" s="4">
        <v>77.0</v>
      </c>
      <c r="B78" s="12"/>
      <c r="C78" s="164"/>
      <c r="D78" s="45" t="s">
        <v>47</v>
      </c>
      <c r="E78" s="4" t="s">
        <v>8968</v>
      </c>
      <c r="F78" s="4">
        <v>519.0</v>
      </c>
      <c r="H78" s="58">
        <f>F78-IFERROR(VLOOKUP(D78,'050719 ranking'!$D:$F,3,0),0)</f>
        <v>281</v>
      </c>
      <c r="I78">
        <f>countif('Pre-transfer'!$D$14:$K$23,D78)</f>
        <v>0</v>
      </c>
      <c r="J78" s="59">
        <f>countif('2019 Post-transfer'!$E$14:$L$23,D78)</f>
        <v>0</v>
      </c>
    </row>
    <row r="79">
      <c r="A79" s="4">
        <v>78.0</v>
      </c>
      <c r="B79" s="4">
        <v>43.0</v>
      </c>
      <c r="C79" s="160" t="s">
        <v>154</v>
      </c>
      <c r="D79" s="4" t="s">
        <v>662</v>
      </c>
      <c r="E79" s="4" t="s">
        <v>11205</v>
      </c>
      <c r="F79" s="4">
        <v>519.0</v>
      </c>
      <c r="H79" s="58">
        <f>F79-IFERROR(VLOOKUP(D79,'050719 ranking'!$D:$F,3,0),0)</f>
        <v>75</v>
      </c>
      <c r="I79">
        <f>countif('Pre-transfer'!$D$14:$K$23,D79)</f>
        <v>1</v>
      </c>
      <c r="J79" s="59">
        <f>countif('2019 Post-transfer'!$E$14:$L$23,D79)</f>
        <v>1</v>
      </c>
    </row>
    <row r="80">
      <c r="A80" s="4">
        <v>79.0</v>
      </c>
      <c r="B80" s="4">
        <v>79.0</v>
      </c>
      <c r="C80" s="159" t="s">
        <v>4312</v>
      </c>
      <c r="D80" s="45" t="s">
        <v>11248</v>
      </c>
      <c r="E80" s="4" t="s">
        <v>12747</v>
      </c>
      <c r="F80" s="4">
        <v>517.6</v>
      </c>
      <c r="H80" s="58">
        <f>F80-IFERROR(VLOOKUP(D80,'050719 ranking'!$D:$F,3,0),0)</f>
        <v>23.6</v>
      </c>
      <c r="I80">
        <f>countif('Pre-transfer'!$D$14:$K$23,D80)</f>
        <v>1</v>
      </c>
      <c r="J80" s="59">
        <f>countif('2019 Post-transfer'!$E$14:$L$23,D80)</f>
        <v>1</v>
      </c>
    </row>
    <row r="81">
      <c r="A81" s="4">
        <v>80.0</v>
      </c>
      <c r="B81" s="4">
        <v>10.0</v>
      </c>
      <c r="C81" s="159" t="s">
        <v>4366</v>
      </c>
      <c r="D81" s="4" t="s">
        <v>10782</v>
      </c>
      <c r="E81" s="4" t="s">
        <v>12212</v>
      </c>
      <c r="F81" s="4">
        <v>502.5</v>
      </c>
      <c r="H81" s="58">
        <f>F81-IFERROR(VLOOKUP(D81,'050719 ranking'!$D:$F,3,0),0)</f>
        <v>0</v>
      </c>
      <c r="I81">
        <f>countif('Pre-transfer'!$D$14:$K$23,D81)</f>
        <v>1</v>
      </c>
      <c r="J81" s="59">
        <f>countif('2019 Post-transfer'!$E$14:$L$23,D81)</f>
        <v>1</v>
      </c>
    </row>
    <row r="82">
      <c r="A82" s="4">
        <v>81.0</v>
      </c>
      <c r="B82" s="4">
        <v>84.0</v>
      </c>
      <c r="C82" s="160" t="s">
        <v>118</v>
      </c>
      <c r="D82" s="45" t="s">
        <v>1905</v>
      </c>
      <c r="E82" s="4" t="s">
        <v>12749</v>
      </c>
      <c r="F82" s="4">
        <v>488.0</v>
      </c>
      <c r="H82" s="58">
        <f>F82-IFERROR(VLOOKUP(D82,'050719 ranking'!$D:$F,3,0),0)</f>
        <v>390</v>
      </c>
      <c r="I82">
        <f>countif('Pre-transfer'!$D$14:$K$23,D82)</f>
        <v>0</v>
      </c>
      <c r="J82" s="59">
        <f>countif('2019 Post-transfer'!$E$14:$L$23,D82)</f>
        <v>0</v>
      </c>
    </row>
    <row r="83">
      <c r="A83" s="4">
        <v>82.0</v>
      </c>
      <c r="B83" s="4">
        <v>63.0</v>
      </c>
      <c r="C83" s="159" t="s">
        <v>4350</v>
      </c>
      <c r="D83" s="4" t="s">
        <v>659</v>
      </c>
      <c r="E83" s="4" t="s">
        <v>12212</v>
      </c>
      <c r="F83" s="4">
        <v>460.5</v>
      </c>
      <c r="H83" s="58">
        <f>F83-IFERROR(VLOOKUP(D83,'050719 ranking'!$D:$F,3,0),0)</f>
        <v>268.4</v>
      </c>
      <c r="I83">
        <f>countif('Pre-transfer'!$D$14:$K$23,D83)</f>
        <v>1</v>
      </c>
      <c r="J83" s="59">
        <f>countif('2019 Post-transfer'!$E$14:$L$23,D83)</f>
        <v>1</v>
      </c>
    </row>
    <row r="84">
      <c r="A84" s="4">
        <v>83.0</v>
      </c>
      <c r="B84" s="4">
        <v>21.0</v>
      </c>
      <c r="C84" s="159" t="s">
        <v>284</v>
      </c>
      <c r="D84" s="4" t="s">
        <v>1860</v>
      </c>
      <c r="E84" s="4" t="s">
        <v>4326</v>
      </c>
      <c r="F84" s="4">
        <v>450.0</v>
      </c>
      <c r="H84" s="58">
        <f>F84-IFERROR(VLOOKUP(D84,'050719 ranking'!$D:$F,3,0),0)</f>
        <v>153</v>
      </c>
      <c r="I84">
        <f>countif('Pre-transfer'!$D$14:$K$23,D84)</f>
        <v>1</v>
      </c>
      <c r="J84" s="59">
        <f>countif('2019 Post-transfer'!$E$14:$L$23,D84)</f>
        <v>1</v>
      </c>
    </row>
    <row r="85">
      <c r="A85" s="4">
        <v>84.0</v>
      </c>
      <c r="B85" s="4">
        <v>26.0</v>
      </c>
      <c r="C85" s="160" t="s">
        <v>449</v>
      </c>
      <c r="D85" s="4" t="s">
        <v>668</v>
      </c>
      <c r="E85" s="4" t="s">
        <v>11206</v>
      </c>
      <c r="F85" s="4">
        <v>448.1</v>
      </c>
      <c r="H85" s="58">
        <f>F85-IFERROR(VLOOKUP(D85,'050719 ranking'!$D:$F,3,0),0)</f>
        <v>173.1</v>
      </c>
      <c r="I85">
        <f>countif('Pre-transfer'!$D$14:$K$23,D85)</f>
        <v>1</v>
      </c>
      <c r="J85" s="59">
        <f>countif('2019 Post-transfer'!$E$14:$L$23,D85)</f>
        <v>1</v>
      </c>
    </row>
    <row r="86">
      <c r="A86" s="4">
        <v>85.0</v>
      </c>
      <c r="B86" s="4">
        <v>205.0</v>
      </c>
      <c r="C86" s="160" t="s">
        <v>5777</v>
      </c>
      <c r="D86" s="45" t="s">
        <v>2129</v>
      </c>
      <c r="E86" s="4" t="s">
        <v>11204</v>
      </c>
      <c r="F86" s="4">
        <v>419.0</v>
      </c>
      <c r="H86" s="58">
        <f>F86-IFERROR(VLOOKUP(D86,'050719 ranking'!$D:$F,3,0),0)</f>
        <v>28</v>
      </c>
      <c r="I86">
        <f>countif('Pre-transfer'!$D$14:$K$23,D86)</f>
        <v>0</v>
      </c>
      <c r="J86" s="59">
        <f>countif('2019 Post-transfer'!$E$14:$L$23,D86)</f>
        <v>0</v>
      </c>
    </row>
    <row r="87">
      <c r="A87" s="4">
        <v>86.0</v>
      </c>
      <c r="B87" s="4">
        <v>270.0</v>
      </c>
      <c r="C87" s="160" t="s">
        <v>144</v>
      </c>
      <c r="D87" s="45" t="s">
        <v>29</v>
      </c>
      <c r="E87" s="4" t="s">
        <v>12212</v>
      </c>
      <c r="F87" s="4">
        <v>403.0</v>
      </c>
      <c r="H87" s="58">
        <f>F87-IFERROR(VLOOKUP(D87,'050719 ranking'!$D:$F,3,0),0)</f>
        <v>328</v>
      </c>
      <c r="I87">
        <f>countif('Pre-transfer'!$D$14:$K$23,D87)</f>
        <v>0</v>
      </c>
      <c r="J87" s="59">
        <f>countif('2019 Post-transfer'!$E$14:$L$23,D87)</f>
        <v>0</v>
      </c>
    </row>
    <row r="88">
      <c r="A88" s="4">
        <v>87.0</v>
      </c>
      <c r="B88" s="4">
        <v>129.0</v>
      </c>
      <c r="C88" s="159" t="s">
        <v>103</v>
      </c>
      <c r="D88" s="45" t="s">
        <v>1081</v>
      </c>
      <c r="E88" s="4" t="s">
        <v>4326</v>
      </c>
      <c r="F88" s="4">
        <v>399.0</v>
      </c>
      <c r="H88" s="58">
        <f>F88-IFERROR(VLOOKUP(D88,'050719 ranking'!$D:$F,3,0),0)</f>
        <v>78</v>
      </c>
      <c r="I88">
        <f>countif('Pre-transfer'!$D$14:$K$23,D88)</f>
        <v>0</v>
      </c>
      <c r="J88" s="59">
        <f>countif('2019 Post-transfer'!$E$14:$L$23,D88)</f>
        <v>0</v>
      </c>
    </row>
    <row r="89">
      <c r="A89" s="4">
        <v>88.0</v>
      </c>
      <c r="B89" s="4">
        <v>112.0</v>
      </c>
      <c r="C89" s="160" t="s">
        <v>202</v>
      </c>
      <c r="D89" s="45" t="s">
        <v>12751</v>
      </c>
      <c r="E89" s="4" t="s">
        <v>12747</v>
      </c>
      <c r="F89" s="4">
        <v>393.0</v>
      </c>
      <c r="H89" s="58">
        <f>F89-IFERROR(VLOOKUP(D89,'050719 ranking'!$D:$F,3,0),0)</f>
        <v>0</v>
      </c>
      <c r="I89">
        <f>countif('Pre-transfer'!$D$14:$K$23,D89)</f>
        <v>0</v>
      </c>
      <c r="J89" s="59">
        <f>countif('2019 Post-transfer'!$E$14:$L$23,D89)</f>
        <v>0</v>
      </c>
    </row>
    <row r="90">
      <c r="A90" s="4">
        <v>89.0</v>
      </c>
      <c r="B90" s="4">
        <v>82.0</v>
      </c>
      <c r="C90" s="160" t="s">
        <v>107</v>
      </c>
      <c r="D90" s="45" t="s">
        <v>1575</v>
      </c>
      <c r="E90" s="4" t="s">
        <v>4326</v>
      </c>
      <c r="F90" s="4">
        <v>393.0</v>
      </c>
      <c r="H90" s="58">
        <f>F90-IFERROR(VLOOKUP(D90,'050719 ranking'!$D:$F,3,0),0)</f>
        <v>153</v>
      </c>
      <c r="I90">
        <f>countif('Pre-transfer'!$D$14:$K$23,D90)</f>
        <v>0</v>
      </c>
      <c r="J90" s="59">
        <f>countif('2019 Post-transfer'!$E$14:$L$23,D90)</f>
        <v>0</v>
      </c>
    </row>
    <row r="91">
      <c r="A91" s="4">
        <v>90.0</v>
      </c>
      <c r="B91" s="4">
        <v>132.0</v>
      </c>
      <c r="C91" s="160" t="s">
        <v>103</v>
      </c>
      <c r="D91" s="45" t="s">
        <v>959</v>
      </c>
      <c r="E91" s="4" t="s">
        <v>11205</v>
      </c>
      <c r="F91" s="4">
        <v>383.0</v>
      </c>
      <c r="H91" s="58">
        <f>F91-IFERROR(VLOOKUP(D91,'050719 ranking'!$D:$F,3,0),0)</f>
        <v>28</v>
      </c>
      <c r="I91">
        <f>countif('Pre-transfer'!$D$14:$K$23,D91)</f>
        <v>0</v>
      </c>
      <c r="J91" s="59">
        <f>countif('2019 Post-transfer'!$E$14:$L$23,D91)</f>
        <v>0</v>
      </c>
    </row>
    <row r="92">
      <c r="A92" s="4">
        <v>91.0</v>
      </c>
      <c r="B92" s="4">
        <v>42.0</v>
      </c>
      <c r="C92" s="161" t="s">
        <v>737</v>
      </c>
      <c r="D92" s="45" t="s">
        <v>3478</v>
      </c>
      <c r="E92" s="4" t="s">
        <v>12746</v>
      </c>
      <c r="F92" s="4">
        <v>378.5</v>
      </c>
      <c r="H92" s="58">
        <f>F92-IFERROR(VLOOKUP(D92,'050719 ranking'!$D:$F,3,0),0)</f>
        <v>353.5</v>
      </c>
      <c r="I92">
        <f>countif('Pre-transfer'!$D$14:$K$23,D92)</f>
        <v>0</v>
      </c>
      <c r="J92" s="59">
        <f>countif('2019 Post-transfer'!$E$14:$L$23,D92)</f>
        <v>0</v>
      </c>
    </row>
    <row r="93">
      <c r="A93" s="4">
        <v>92.0</v>
      </c>
      <c r="B93" s="4">
        <v>245.0</v>
      </c>
      <c r="C93" s="160" t="s">
        <v>4881</v>
      </c>
      <c r="D93" s="45" t="s">
        <v>12752</v>
      </c>
      <c r="E93" s="4" t="s">
        <v>11206</v>
      </c>
      <c r="F93" s="4">
        <v>373.1</v>
      </c>
      <c r="H93" s="58">
        <f>F93-IFERROR(VLOOKUP(D93,'050719 ranking'!$D:$F,3,0),0)</f>
        <v>373.1</v>
      </c>
      <c r="I93">
        <f>countif('Pre-transfer'!$D$14:$K$23,D93)</f>
        <v>0</v>
      </c>
      <c r="J93" s="59">
        <f>countif('2019 Post-transfer'!$E$14:$L$23,D93)</f>
        <v>0</v>
      </c>
    </row>
    <row r="94">
      <c r="A94" s="4">
        <v>93.0</v>
      </c>
      <c r="B94" s="4">
        <v>171.0</v>
      </c>
      <c r="C94" s="161" t="s">
        <v>267</v>
      </c>
      <c r="D94" s="45" t="s">
        <v>12753</v>
      </c>
      <c r="E94" s="4" t="s">
        <v>11205</v>
      </c>
      <c r="F94" s="4">
        <v>373.0</v>
      </c>
      <c r="H94" s="58">
        <f>F94-IFERROR(VLOOKUP(D94,'050719 ranking'!$D:$F,3,0),0)</f>
        <v>373</v>
      </c>
      <c r="I94">
        <f>countif('Pre-transfer'!$D$14:$K$23,D94)</f>
        <v>0</v>
      </c>
      <c r="J94" s="59">
        <f>countif('2019 Post-transfer'!$E$14:$L$23,D94)</f>
        <v>0</v>
      </c>
    </row>
    <row r="95">
      <c r="A95" s="4">
        <v>94.0</v>
      </c>
      <c r="B95" s="4">
        <v>109.0</v>
      </c>
      <c r="C95" s="159" t="s">
        <v>140</v>
      </c>
      <c r="D95" s="45" t="s">
        <v>11246</v>
      </c>
      <c r="E95" s="4" t="s">
        <v>12215</v>
      </c>
      <c r="F95" s="4">
        <v>359.0</v>
      </c>
      <c r="H95" s="58">
        <f>F95-IFERROR(VLOOKUP(D95,'050719 ranking'!$D:$F,3,0),0)</f>
        <v>164</v>
      </c>
      <c r="I95">
        <f>countif('Pre-transfer'!$D$14:$K$23,D95)</f>
        <v>1</v>
      </c>
      <c r="J95" s="59">
        <f>countif('2019 Post-transfer'!$E$14:$L$23,D95)</f>
        <v>0</v>
      </c>
    </row>
    <row r="96">
      <c r="A96" s="4">
        <v>95.0</v>
      </c>
      <c r="B96" s="4">
        <v>124.0</v>
      </c>
      <c r="C96" s="159" t="s">
        <v>4334</v>
      </c>
      <c r="D96" s="45" t="s">
        <v>72</v>
      </c>
      <c r="E96" s="4" t="s">
        <v>11206</v>
      </c>
      <c r="F96" s="4">
        <v>348.0</v>
      </c>
      <c r="H96" s="58">
        <f>F96-IFERROR(VLOOKUP(D96,'050719 ranking'!$D:$F,3,0),0)</f>
        <v>213</v>
      </c>
      <c r="I96">
        <f>countif('Pre-transfer'!$D$14:$K$23,D96)</f>
        <v>0</v>
      </c>
      <c r="J96" s="59">
        <f>countif('2019 Post-transfer'!$E$14:$L$23,D96)</f>
        <v>0</v>
      </c>
    </row>
    <row r="97">
      <c r="A97" s="4">
        <v>96.0</v>
      </c>
      <c r="B97" s="4">
        <v>223.0</v>
      </c>
      <c r="C97" s="159" t="s">
        <v>4422</v>
      </c>
      <c r="D97" s="45" t="s">
        <v>1026</v>
      </c>
      <c r="E97" s="4" t="s">
        <v>11206</v>
      </c>
      <c r="F97" s="4">
        <v>346.0</v>
      </c>
      <c r="H97" s="58">
        <f>F97-IFERROR(VLOOKUP(D97,'050719 ranking'!$D:$F,3,0),0)</f>
        <v>205</v>
      </c>
      <c r="I97">
        <f>countif('Pre-transfer'!$D$14:$K$23,D97)</f>
        <v>0</v>
      </c>
      <c r="J97" s="59">
        <f>countif('2019 Post-transfer'!$E$14:$L$23,D97)</f>
        <v>0</v>
      </c>
    </row>
    <row r="98">
      <c r="A98" s="4">
        <v>97.0</v>
      </c>
      <c r="B98" s="4">
        <v>165.0</v>
      </c>
      <c r="C98" s="159" t="s">
        <v>733</v>
      </c>
      <c r="D98" s="45" t="s">
        <v>12754</v>
      </c>
      <c r="E98" s="4" t="s">
        <v>12217</v>
      </c>
      <c r="F98" s="4">
        <v>343.0</v>
      </c>
      <c r="H98" s="58">
        <f>F98-IFERROR(VLOOKUP(D98,'050719 ranking'!$D:$F,3,0),0)</f>
        <v>343</v>
      </c>
      <c r="I98">
        <f>countif('Pre-transfer'!$D$14:$K$23,D98)</f>
        <v>0</v>
      </c>
      <c r="J98" s="59">
        <f>countif('2019 Post-transfer'!$E$14:$L$23,D98)</f>
        <v>0</v>
      </c>
    </row>
    <row r="99">
      <c r="A99" s="4">
        <v>98.0</v>
      </c>
      <c r="B99" s="4">
        <v>58.0</v>
      </c>
      <c r="C99" s="160" t="s">
        <v>4436</v>
      </c>
      <c r="D99" s="45" t="s">
        <v>3549</v>
      </c>
      <c r="E99" s="4" t="s">
        <v>12211</v>
      </c>
      <c r="F99" s="4">
        <v>341.5</v>
      </c>
      <c r="H99" s="58">
        <f>F99-IFERROR(VLOOKUP(D99,'050719 ranking'!$D:$F,3,0),0)</f>
        <v>264.5</v>
      </c>
      <c r="I99">
        <f>countif('Pre-transfer'!$D$14:$K$23,D99)</f>
        <v>1</v>
      </c>
      <c r="J99" s="59">
        <f>countif('2019 Post-transfer'!$E$14:$L$23,D99)</f>
        <v>0</v>
      </c>
    </row>
    <row r="100">
      <c r="A100" s="4">
        <v>99.0</v>
      </c>
      <c r="B100" s="4">
        <v>131.0</v>
      </c>
      <c r="C100" s="159" t="s">
        <v>369</v>
      </c>
      <c r="D100" s="45" t="s">
        <v>12755</v>
      </c>
      <c r="E100" s="4" t="s">
        <v>11204</v>
      </c>
      <c r="F100" s="4">
        <v>332.0</v>
      </c>
      <c r="H100" s="58">
        <f>F100-IFERROR(VLOOKUP(D100,'050719 ranking'!$D:$F,3,0),0)</f>
        <v>332</v>
      </c>
      <c r="I100">
        <f>countif('Pre-transfer'!$D$14:$K$23,D100)</f>
        <v>0</v>
      </c>
      <c r="J100" s="59">
        <f>countif('2019 Post-transfer'!$E$14:$L$23,D100)</f>
        <v>0</v>
      </c>
    </row>
    <row r="101">
      <c r="A101" s="4">
        <v>100.0</v>
      </c>
      <c r="B101" s="4">
        <v>70.0</v>
      </c>
      <c r="C101" s="159" t="s">
        <v>579</v>
      </c>
      <c r="D101" s="45" t="s">
        <v>430</v>
      </c>
      <c r="E101" s="4" t="s">
        <v>12211</v>
      </c>
      <c r="F101" s="4">
        <v>329.0</v>
      </c>
      <c r="H101" s="58">
        <f>F101-IFERROR(VLOOKUP(D101,'050719 ranking'!$D:$F,3,0),0)</f>
        <v>89</v>
      </c>
      <c r="I101">
        <f>countif('Pre-transfer'!$D$14:$K$23,D101)</f>
        <v>0</v>
      </c>
      <c r="J101" s="59">
        <f>countif('2019 Post-transfer'!$E$14:$L$23,D101)</f>
        <v>0</v>
      </c>
    </row>
    <row r="102">
      <c r="A102" s="4">
        <v>101.0</v>
      </c>
      <c r="B102" s="4">
        <v>39.0</v>
      </c>
      <c r="C102" s="161" t="s">
        <v>284</v>
      </c>
      <c r="D102" s="4" t="s">
        <v>3459</v>
      </c>
      <c r="E102" s="4" t="s">
        <v>12745</v>
      </c>
      <c r="F102" s="4">
        <v>327.0</v>
      </c>
      <c r="H102" s="58">
        <f>F102-IFERROR(VLOOKUP(D102,'050719 ranking'!$D:$F,3,0),0)</f>
        <v>48</v>
      </c>
      <c r="I102">
        <f>countif('Pre-transfer'!$D$14:$K$23,D102)</f>
        <v>1</v>
      </c>
      <c r="J102" s="59">
        <f>countif('2019 Post-transfer'!$E$14:$L$23,D102)</f>
        <v>1</v>
      </c>
    </row>
    <row r="103">
      <c r="A103" s="4">
        <v>102.0</v>
      </c>
      <c r="B103" s="4">
        <v>102.0</v>
      </c>
      <c r="C103" s="159" t="s">
        <v>4312</v>
      </c>
      <c r="D103" s="4" t="s">
        <v>926</v>
      </c>
      <c r="E103" s="4" t="s">
        <v>4326</v>
      </c>
      <c r="F103" s="4">
        <v>326.0</v>
      </c>
      <c r="H103" s="58">
        <f>F103-IFERROR(VLOOKUP(D103,'050719 ranking'!$D:$F,3,0),0)</f>
        <v>100</v>
      </c>
      <c r="I103">
        <f>countif('Pre-transfer'!$D$14:$K$23,D103)</f>
        <v>1</v>
      </c>
      <c r="J103" s="59">
        <f>countif('2019 Post-transfer'!$E$14:$L$23,D103)</f>
        <v>1</v>
      </c>
    </row>
    <row r="104">
      <c r="A104" s="4">
        <v>103.0</v>
      </c>
      <c r="B104" s="4">
        <v>125.0</v>
      </c>
      <c r="C104" s="161" t="s">
        <v>721</v>
      </c>
      <c r="D104" s="45" t="s">
        <v>3541</v>
      </c>
      <c r="E104" s="4" t="s">
        <v>9918</v>
      </c>
      <c r="F104" s="4">
        <v>325.0</v>
      </c>
      <c r="H104" s="58">
        <f>F104-IFERROR(VLOOKUP(D104,'050719 ranking'!$D:$F,3,0),0)</f>
        <v>163</v>
      </c>
      <c r="I104">
        <f>countif('Pre-transfer'!$D$14:$K$23,D104)</f>
        <v>0</v>
      </c>
      <c r="J104" s="59">
        <f>countif('2019 Post-transfer'!$E$14:$L$23,D104)</f>
        <v>1</v>
      </c>
    </row>
    <row r="105">
      <c r="A105" s="4">
        <v>104.0</v>
      </c>
      <c r="B105" s="4">
        <v>286.0</v>
      </c>
      <c r="C105" s="159" t="s">
        <v>4346</v>
      </c>
      <c r="D105" s="45" t="s">
        <v>12756</v>
      </c>
      <c r="E105" s="4" t="s">
        <v>12211</v>
      </c>
      <c r="F105" s="4">
        <v>324.0</v>
      </c>
      <c r="H105" s="58">
        <f>F105-IFERROR(VLOOKUP(D105,'050719 ranking'!$D:$F,3,0),0)</f>
        <v>324</v>
      </c>
      <c r="I105">
        <f>countif('Pre-transfer'!$D$14:$K$23,D105)</f>
        <v>0</v>
      </c>
      <c r="J105" s="59">
        <f>countif('2019 Post-transfer'!$E$14:$L$23,D105)</f>
        <v>0</v>
      </c>
    </row>
    <row r="106">
      <c r="A106" s="4">
        <v>105.0</v>
      </c>
      <c r="B106" s="4">
        <v>254.0</v>
      </c>
      <c r="C106" s="161" t="s">
        <v>4353</v>
      </c>
      <c r="D106" s="45" t="s">
        <v>12757</v>
      </c>
      <c r="E106" s="4" t="s">
        <v>11206</v>
      </c>
      <c r="F106" s="4">
        <v>323.0</v>
      </c>
      <c r="H106" s="58">
        <f>F106-IFERROR(VLOOKUP(D106,'050719 ranking'!$D:$F,3,0),0)</f>
        <v>323</v>
      </c>
      <c r="I106">
        <f>countif('Pre-transfer'!$D$14:$K$23,D106)</f>
        <v>0</v>
      </c>
      <c r="J106" s="59">
        <f>countif('2019 Post-transfer'!$E$14:$L$23,D106)</f>
        <v>0</v>
      </c>
    </row>
    <row r="107">
      <c r="A107" s="4">
        <v>106.0</v>
      </c>
      <c r="B107" s="4">
        <v>87.0</v>
      </c>
      <c r="C107" s="159" t="s">
        <v>4350</v>
      </c>
      <c r="D107" s="45" t="s">
        <v>12758</v>
      </c>
      <c r="E107" s="4" t="s">
        <v>12747</v>
      </c>
      <c r="F107" s="4">
        <v>322.0</v>
      </c>
      <c r="H107" s="58">
        <f>F107-IFERROR(VLOOKUP(D107,'050719 ranking'!$D:$F,3,0),0)</f>
        <v>322</v>
      </c>
      <c r="I107">
        <f>countif('Pre-transfer'!$D$14:$K$23,D107)</f>
        <v>0</v>
      </c>
      <c r="J107" s="59">
        <f>countif('2019 Post-transfer'!$E$14:$L$23,D107)</f>
        <v>0</v>
      </c>
    </row>
    <row r="108">
      <c r="A108" s="4">
        <v>107.0</v>
      </c>
      <c r="B108" s="4">
        <v>273.0</v>
      </c>
      <c r="C108" s="159" t="s">
        <v>194</v>
      </c>
      <c r="D108" s="45" t="s">
        <v>12759</v>
      </c>
      <c r="E108" s="4" t="s">
        <v>12212</v>
      </c>
      <c r="F108" s="4">
        <v>320.0</v>
      </c>
      <c r="H108" s="58">
        <f>F108-IFERROR(VLOOKUP(D108,'050719 ranking'!$D:$F,3,0),0)</f>
        <v>320</v>
      </c>
      <c r="I108">
        <f>countif('Pre-transfer'!$D$14:$K$23,D108)</f>
        <v>0</v>
      </c>
      <c r="J108" s="59">
        <f>countif('2019 Post-transfer'!$E$14:$L$23,D108)</f>
        <v>0</v>
      </c>
    </row>
    <row r="109">
      <c r="A109" s="4">
        <v>108.0</v>
      </c>
      <c r="B109" s="4">
        <v>191.0</v>
      </c>
      <c r="C109" s="159" t="s">
        <v>131</v>
      </c>
      <c r="D109" s="4" t="s">
        <v>12760</v>
      </c>
      <c r="E109" s="4" t="s">
        <v>12746</v>
      </c>
      <c r="F109" s="4">
        <v>317.5</v>
      </c>
      <c r="H109" s="58">
        <f>F109-IFERROR(VLOOKUP(D109,'050719 ranking'!$D:$F,3,0),0)</f>
        <v>317.5</v>
      </c>
      <c r="I109">
        <f>countif('Pre-transfer'!$D$14:$K$23,D109)</f>
        <v>0</v>
      </c>
      <c r="J109" s="59">
        <f>countif('2019 Post-transfer'!$E$14:$L$23,D109)</f>
        <v>0</v>
      </c>
    </row>
    <row r="110">
      <c r="A110" s="4">
        <v>109.0</v>
      </c>
      <c r="B110" s="12"/>
      <c r="C110" s="164"/>
      <c r="D110" s="45" t="s">
        <v>12761</v>
      </c>
      <c r="E110" s="4" t="s">
        <v>9918</v>
      </c>
      <c r="F110" s="4">
        <v>311.0</v>
      </c>
      <c r="H110" s="58">
        <f>F110-IFERROR(VLOOKUP(D110,'050719 ranking'!$D:$F,3,0),0)</f>
        <v>311</v>
      </c>
      <c r="I110">
        <f>countif('Pre-transfer'!$D$14:$K$23,D110)</f>
        <v>0</v>
      </c>
      <c r="J110" s="59">
        <f>countif('2019 Post-transfer'!$E$14:$L$23,D110)</f>
        <v>0</v>
      </c>
    </row>
    <row r="111">
      <c r="A111" s="4">
        <v>110.0</v>
      </c>
      <c r="B111" s="4">
        <v>133.0</v>
      </c>
      <c r="C111" s="161" t="s">
        <v>4313</v>
      </c>
      <c r="D111" s="4" t="s">
        <v>1234</v>
      </c>
      <c r="E111" s="4" t="s">
        <v>12743</v>
      </c>
      <c r="F111" s="4">
        <v>310.0</v>
      </c>
      <c r="H111" s="58">
        <f>F111-IFERROR(VLOOKUP(D111,'050719 ranking'!$D:$F,3,0),0)</f>
        <v>280</v>
      </c>
      <c r="I111">
        <f>countif('Pre-transfer'!$D$14:$K$23,D111)</f>
        <v>1</v>
      </c>
      <c r="J111" s="59">
        <f>countif('2019 Post-transfer'!$E$14:$L$23,D111)</f>
        <v>1</v>
      </c>
    </row>
    <row r="112">
      <c r="A112" s="4">
        <v>111.0</v>
      </c>
      <c r="B112" s="4">
        <v>305.0</v>
      </c>
      <c r="C112" s="159" t="s">
        <v>489</v>
      </c>
      <c r="D112" s="45" t="s">
        <v>12762</v>
      </c>
      <c r="E112" s="4" t="s">
        <v>12743</v>
      </c>
      <c r="F112" s="4">
        <v>308.2</v>
      </c>
      <c r="H112" s="58">
        <f>F112-IFERROR(VLOOKUP(D112,'050719 ranking'!$D:$F,3,0),0)</f>
        <v>308.2</v>
      </c>
      <c r="I112">
        <f>countif('Pre-transfer'!$D$14:$K$23,D112)</f>
        <v>0</v>
      </c>
      <c r="J112" s="59">
        <f>countif('2019 Post-transfer'!$E$14:$L$23,D112)</f>
        <v>0</v>
      </c>
    </row>
    <row r="113">
      <c r="A113" s="4">
        <v>112.0</v>
      </c>
      <c r="B113" s="4">
        <v>209.0</v>
      </c>
      <c r="C113" s="159" t="s">
        <v>356</v>
      </c>
      <c r="D113" s="45" t="s">
        <v>12763</v>
      </c>
      <c r="E113" s="4" t="s">
        <v>115</v>
      </c>
      <c r="F113" s="4">
        <v>307.0</v>
      </c>
      <c r="H113" s="58">
        <f>F113-IFERROR(VLOOKUP(D113,'050719 ranking'!$D:$F,3,0),0)</f>
        <v>307</v>
      </c>
      <c r="I113">
        <f>countif('Pre-transfer'!$D$14:$K$23,D113)</f>
        <v>0</v>
      </c>
      <c r="J113" s="59">
        <f>countif('2019 Post-transfer'!$E$14:$L$23,D113)</f>
        <v>0</v>
      </c>
    </row>
    <row r="114">
      <c r="A114" s="4">
        <v>113.0</v>
      </c>
      <c r="B114" s="4">
        <v>217.0</v>
      </c>
      <c r="C114" s="159" t="s">
        <v>530</v>
      </c>
      <c r="D114" s="45" t="s">
        <v>12764</v>
      </c>
      <c r="E114" s="4" t="s">
        <v>12211</v>
      </c>
      <c r="F114" s="4">
        <v>293.0</v>
      </c>
      <c r="H114" s="58">
        <f>F114-IFERROR(VLOOKUP(D114,'050719 ranking'!$D:$F,3,0),0)</f>
        <v>293</v>
      </c>
      <c r="I114">
        <f>countif('Pre-transfer'!$D$14:$K$23,D114)</f>
        <v>0</v>
      </c>
      <c r="J114" s="59">
        <f>countif('2019 Post-transfer'!$E$14:$L$23,D114)</f>
        <v>0</v>
      </c>
    </row>
    <row r="115">
      <c r="A115" s="4">
        <v>114.0</v>
      </c>
      <c r="B115" s="4">
        <v>376.0</v>
      </c>
      <c r="C115" s="161" t="s">
        <v>399</v>
      </c>
      <c r="D115" s="45" t="s">
        <v>12765</v>
      </c>
      <c r="E115" s="4" t="s">
        <v>12749</v>
      </c>
      <c r="F115" s="4">
        <v>287.0</v>
      </c>
      <c r="H115" s="58">
        <f>F115-IFERROR(VLOOKUP(D115,'050719 ranking'!$D:$F,3,0),0)</f>
        <v>287</v>
      </c>
      <c r="I115">
        <f>countif('Pre-transfer'!$D$14:$K$23,D115)</f>
        <v>0</v>
      </c>
      <c r="J115" s="59">
        <f>countif('2019 Post-transfer'!$E$14:$L$23,D115)</f>
        <v>0</v>
      </c>
    </row>
    <row r="116">
      <c r="A116" s="4">
        <v>115.0</v>
      </c>
      <c r="B116" s="4">
        <v>53.0</v>
      </c>
      <c r="C116" s="159" t="s">
        <v>284</v>
      </c>
      <c r="D116" s="45" t="s">
        <v>185</v>
      </c>
      <c r="E116" s="4" t="s">
        <v>115</v>
      </c>
      <c r="F116" s="4">
        <v>287.0</v>
      </c>
      <c r="H116" s="58">
        <f>F116-IFERROR(VLOOKUP(D116,'050719 ranking'!$D:$F,3,0),0)</f>
        <v>209</v>
      </c>
      <c r="I116">
        <f>countif('Pre-transfer'!$D$14:$K$23,D116)</f>
        <v>1</v>
      </c>
      <c r="J116" s="59">
        <f>countif('2019 Post-transfer'!$E$14:$L$23,D116)</f>
        <v>0</v>
      </c>
    </row>
    <row r="117">
      <c r="A117" s="4">
        <v>116.0</v>
      </c>
      <c r="B117" s="4">
        <v>321.0</v>
      </c>
      <c r="C117" s="159" t="s">
        <v>192</v>
      </c>
      <c r="D117" s="45" t="s">
        <v>12766</v>
      </c>
      <c r="E117" s="4" t="s">
        <v>9918</v>
      </c>
      <c r="F117" s="4">
        <v>255.0</v>
      </c>
      <c r="H117" s="58">
        <f>F117-IFERROR(VLOOKUP(D117,'050719 ranking'!$D:$F,3,0),0)</f>
        <v>255</v>
      </c>
      <c r="I117">
        <f>countif('Pre-transfer'!$D$14:$K$23,D117)</f>
        <v>0</v>
      </c>
      <c r="J117" s="59">
        <f>countif('2019 Post-transfer'!$E$14:$L$23,D117)</f>
        <v>0</v>
      </c>
    </row>
    <row r="118">
      <c r="A118" s="4">
        <v>117.0</v>
      </c>
      <c r="B118" s="4">
        <v>80.0</v>
      </c>
      <c r="C118" s="159" t="s">
        <v>4442</v>
      </c>
      <c r="D118" s="45" t="s">
        <v>12767</v>
      </c>
      <c r="E118" s="4" t="s">
        <v>12749</v>
      </c>
      <c r="F118" s="4">
        <v>253.0</v>
      </c>
      <c r="H118" s="58">
        <f>F118-IFERROR(VLOOKUP(D118,'050719 ranking'!$D:$F,3,0),0)</f>
        <v>253</v>
      </c>
      <c r="I118">
        <f>countif('Pre-transfer'!$D$14:$K$23,D118)</f>
        <v>0</v>
      </c>
      <c r="J118" s="59">
        <f>countif('2019 Post-transfer'!$E$14:$L$23,D118)</f>
        <v>0</v>
      </c>
    </row>
    <row r="119">
      <c r="A119" s="4">
        <v>118.0</v>
      </c>
      <c r="B119" s="4">
        <v>104.0</v>
      </c>
      <c r="C119" s="159" t="s">
        <v>4324</v>
      </c>
      <c r="D119" s="45" t="s">
        <v>12768</v>
      </c>
      <c r="E119" s="4" t="s">
        <v>12743</v>
      </c>
      <c r="F119" s="4">
        <v>252.2</v>
      </c>
      <c r="H119" s="58">
        <f>F119-IFERROR(VLOOKUP(D119,'050719 ranking'!$D:$F,3,0),0)</f>
        <v>252.2</v>
      </c>
      <c r="I119">
        <f>countif('Pre-transfer'!$D$14:$K$23,D119)</f>
        <v>0</v>
      </c>
      <c r="J119" s="59">
        <f>countif('2019 Post-transfer'!$E$14:$L$23,D119)</f>
        <v>0</v>
      </c>
    </row>
    <row r="120">
      <c r="A120" s="4">
        <v>119.0</v>
      </c>
      <c r="B120" s="4">
        <v>86.0</v>
      </c>
      <c r="C120" s="159" t="s">
        <v>288</v>
      </c>
      <c r="D120" s="45" t="s">
        <v>12769</v>
      </c>
      <c r="E120" s="4" t="s">
        <v>9918</v>
      </c>
      <c r="F120" s="4">
        <v>250.0</v>
      </c>
      <c r="H120" s="58">
        <f>F120-IFERROR(VLOOKUP(D120,'050719 ranking'!$D:$F,3,0),0)</f>
        <v>250</v>
      </c>
      <c r="I120">
        <f>countif('Pre-transfer'!$D$14:$K$23,D120)</f>
        <v>0</v>
      </c>
      <c r="J120" s="59">
        <f>countif('2019 Post-transfer'!$E$14:$L$23,D120)</f>
        <v>0</v>
      </c>
    </row>
    <row r="121">
      <c r="A121" s="4">
        <v>120.0</v>
      </c>
      <c r="B121" s="4">
        <v>47.0</v>
      </c>
      <c r="C121" s="160" t="s">
        <v>238</v>
      </c>
      <c r="D121" s="4" t="s">
        <v>9912</v>
      </c>
      <c r="E121" s="4" t="s">
        <v>12745</v>
      </c>
      <c r="F121" s="4">
        <v>245.0</v>
      </c>
      <c r="H121" s="58">
        <f>F121-IFERROR(VLOOKUP(D121,'050719 ranking'!$D:$F,3,0),0)</f>
        <v>145</v>
      </c>
      <c r="I121">
        <f>countif('Pre-transfer'!$D$14:$K$23,D121)</f>
        <v>1</v>
      </c>
      <c r="J121" s="59">
        <f>countif('2019 Post-transfer'!$E$14:$L$23,D121)</f>
        <v>1</v>
      </c>
    </row>
    <row r="122">
      <c r="A122" s="4">
        <v>121.0</v>
      </c>
      <c r="B122" s="4">
        <v>141.0</v>
      </c>
      <c r="C122" s="159" t="s">
        <v>253</v>
      </c>
      <c r="D122" s="45" t="s">
        <v>2307</v>
      </c>
      <c r="E122" s="4" t="s">
        <v>12218</v>
      </c>
      <c r="F122" s="4">
        <v>240.0</v>
      </c>
      <c r="H122" s="58">
        <f>F122-IFERROR(VLOOKUP(D122,'050719 ranking'!$D:$F,3,0),0)</f>
        <v>0</v>
      </c>
      <c r="I122">
        <f>countif('Pre-transfer'!$D$14:$K$23,D122)</f>
        <v>0</v>
      </c>
      <c r="J122" s="59">
        <f>countif('2019 Post-transfer'!$E$14:$L$23,D122)</f>
        <v>1</v>
      </c>
    </row>
    <row r="123">
      <c r="A123" s="4">
        <v>122.0</v>
      </c>
      <c r="B123" s="4">
        <v>215.0</v>
      </c>
      <c r="C123" s="159" t="s">
        <v>630</v>
      </c>
      <c r="D123" s="45" t="s">
        <v>11238</v>
      </c>
      <c r="E123" s="4" t="s">
        <v>12212</v>
      </c>
      <c r="F123" s="4">
        <v>234.8</v>
      </c>
      <c r="H123" s="58">
        <f>F123-IFERROR(VLOOKUP(D123,'050719 ranking'!$D:$F,3,0),0)</f>
        <v>126.4</v>
      </c>
      <c r="I123">
        <f>countif('Pre-transfer'!$D$14:$K$23,D123)</f>
        <v>0</v>
      </c>
      <c r="J123" s="59">
        <f>countif('2019 Post-transfer'!$E$14:$L$23,D123)</f>
        <v>0</v>
      </c>
    </row>
    <row r="124">
      <c r="A124" s="4">
        <v>123.0</v>
      </c>
      <c r="B124" s="4">
        <v>282.0</v>
      </c>
      <c r="C124" s="159" t="s">
        <v>1317</v>
      </c>
      <c r="D124" s="45" t="s">
        <v>12770</v>
      </c>
      <c r="E124" s="4" t="s">
        <v>12217</v>
      </c>
      <c r="F124" s="4">
        <v>230.0</v>
      </c>
      <c r="H124" s="58">
        <f>F124-IFERROR(VLOOKUP(D124,'050719 ranking'!$D:$F,3,0),0)</f>
        <v>230</v>
      </c>
      <c r="I124">
        <f>countif('Pre-transfer'!$D$14:$K$23,D124)</f>
        <v>0</v>
      </c>
      <c r="J124" s="59">
        <f>countif('2019 Post-transfer'!$E$14:$L$23,D124)</f>
        <v>0</v>
      </c>
    </row>
    <row r="125">
      <c r="A125" s="4">
        <v>124.0</v>
      </c>
      <c r="B125" s="4">
        <v>183.0</v>
      </c>
      <c r="C125" s="160" t="s">
        <v>903</v>
      </c>
      <c r="D125" s="45" t="s">
        <v>12771</v>
      </c>
      <c r="E125" s="4" t="s">
        <v>12215</v>
      </c>
      <c r="F125" s="4">
        <v>227.0</v>
      </c>
      <c r="H125" s="58">
        <f>F125-IFERROR(VLOOKUP(D125,'050719 ranking'!$D:$F,3,0),0)</f>
        <v>227</v>
      </c>
      <c r="I125">
        <f>countif('Pre-transfer'!$D$14:$K$23,D125)</f>
        <v>0</v>
      </c>
      <c r="J125" s="59">
        <f>countif('2019 Post-transfer'!$E$14:$L$23,D125)</f>
        <v>0</v>
      </c>
    </row>
    <row r="126">
      <c r="A126" s="4">
        <v>125.0</v>
      </c>
      <c r="B126" s="4">
        <v>144.0</v>
      </c>
      <c r="C126" s="159" t="s">
        <v>4328</v>
      </c>
      <c r="D126" s="45" t="s">
        <v>12772</v>
      </c>
      <c r="E126" s="4" t="s">
        <v>11206</v>
      </c>
      <c r="F126" s="4">
        <v>227.0</v>
      </c>
      <c r="H126" s="58">
        <f>F126-IFERROR(VLOOKUP(D126,'050719 ranking'!$D:$F,3,0),0)</f>
        <v>227</v>
      </c>
      <c r="I126">
        <f>countif('Pre-transfer'!$D$14:$K$23,D126)</f>
        <v>0</v>
      </c>
      <c r="J126" s="59">
        <f>countif('2019 Post-transfer'!$E$14:$L$23,D126)</f>
        <v>0</v>
      </c>
    </row>
    <row r="127">
      <c r="A127" s="4">
        <v>126.0</v>
      </c>
      <c r="B127" s="4">
        <v>138.0</v>
      </c>
      <c r="C127" s="160" t="s">
        <v>4404</v>
      </c>
      <c r="D127" s="45" t="s">
        <v>12773</v>
      </c>
      <c r="E127" s="4" t="s">
        <v>8968</v>
      </c>
      <c r="F127" s="4">
        <v>224.0</v>
      </c>
      <c r="H127" s="58">
        <f>F127-IFERROR(VLOOKUP(D127,'050719 ranking'!$D:$F,3,0),0)</f>
        <v>224</v>
      </c>
      <c r="I127">
        <f>countif('Pre-transfer'!$D$14:$K$23,D127)</f>
        <v>0</v>
      </c>
      <c r="J127" s="59">
        <f>countif('2019 Post-transfer'!$E$14:$L$23,D127)</f>
        <v>0</v>
      </c>
    </row>
    <row r="128">
      <c r="A128" s="4">
        <v>127.0</v>
      </c>
      <c r="B128" s="4">
        <v>356.0</v>
      </c>
      <c r="C128" s="161" t="s">
        <v>4532</v>
      </c>
      <c r="D128" s="45" t="s">
        <v>12774</v>
      </c>
      <c r="E128" s="4" t="s">
        <v>8594</v>
      </c>
      <c r="F128" s="4">
        <v>223.0</v>
      </c>
      <c r="H128" s="58">
        <f>F128-IFERROR(VLOOKUP(D128,'050719 ranking'!$D:$F,3,0),0)</f>
        <v>223</v>
      </c>
      <c r="I128">
        <f>countif('Pre-transfer'!$D$14:$K$23,D128)</f>
        <v>0</v>
      </c>
      <c r="J128" s="59">
        <f>countif('2019 Post-transfer'!$E$14:$L$23,D128)</f>
        <v>0</v>
      </c>
    </row>
    <row r="129">
      <c r="A129" s="4">
        <v>128.0</v>
      </c>
      <c r="B129" s="4">
        <v>98.0</v>
      </c>
      <c r="C129" s="160" t="s">
        <v>579</v>
      </c>
      <c r="D129" s="45" t="s">
        <v>12775</v>
      </c>
      <c r="E129" s="4" t="s">
        <v>12747</v>
      </c>
      <c r="F129" s="4">
        <v>220.6</v>
      </c>
      <c r="H129" s="58">
        <f>F129-IFERROR(VLOOKUP(D129,'050719 ranking'!$D:$F,3,0),0)</f>
        <v>220.6</v>
      </c>
      <c r="I129">
        <f>countif('Pre-transfer'!$D$14:$K$23,D129)</f>
        <v>0</v>
      </c>
      <c r="J129" s="59">
        <f>countif('2019 Post-transfer'!$E$14:$L$23,D129)</f>
        <v>0</v>
      </c>
    </row>
    <row r="130">
      <c r="A130" s="4">
        <v>129.0</v>
      </c>
      <c r="B130" s="4">
        <v>164.0</v>
      </c>
      <c r="C130" s="159" t="s">
        <v>133</v>
      </c>
      <c r="D130" s="4" t="s">
        <v>1906</v>
      </c>
      <c r="E130" s="4" t="s">
        <v>12215</v>
      </c>
      <c r="F130" s="4">
        <v>217.0</v>
      </c>
      <c r="H130" s="58">
        <f>F130-IFERROR(VLOOKUP(D130,'050719 ranking'!$D:$F,3,0),0)</f>
        <v>44</v>
      </c>
      <c r="I130">
        <f>countif('Pre-transfer'!$D$14:$K$23,D130)</f>
        <v>0</v>
      </c>
      <c r="J130" s="59">
        <f>countif('2019 Post-transfer'!$E$14:$L$23,D130)</f>
        <v>0</v>
      </c>
    </row>
    <row r="131">
      <c r="A131" s="4">
        <v>130.0</v>
      </c>
      <c r="B131" s="4">
        <v>48.0</v>
      </c>
      <c r="C131" s="160" t="s">
        <v>1048</v>
      </c>
      <c r="D131" s="45" t="s">
        <v>11438</v>
      </c>
      <c r="E131" s="4" t="s">
        <v>12749</v>
      </c>
      <c r="F131" s="4">
        <v>214.0</v>
      </c>
      <c r="H131" s="58">
        <f>F131-IFERROR(VLOOKUP(D131,'050719 ranking'!$D:$F,3,0),0)</f>
        <v>102</v>
      </c>
      <c r="I131">
        <f>countif('Pre-transfer'!$D$14:$K$23,D131)</f>
        <v>0</v>
      </c>
      <c r="J131" s="59">
        <f>countif('2019 Post-transfer'!$E$14:$L$23,D131)</f>
        <v>0</v>
      </c>
    </row>
    <row r="132">
      <c r="A132" s="4">
        <v>131.0</v>
      </c>
      <c r="B132" s="4">
        <v>261.0</v>
      </c>
      <c r="C132" s="160" t="s">
        <v>258</v>
      </c>
      <c r="D132" s="45" t="s">
        <v>12776</v>
      </c>
      <c r="E132" s="4" t="s">
        <v>12746</v>
      </c>
      <c r="F132" s="4">
        <v>208.0</v>
      </c>
      <c r="H132" s="58">
        <f>F132-IFERROR(VLOOKUP(D132,'050719 ranking'!$D:$F,3,0),0)</f>
        <v>208</v>
      </c>
      <c r="I132">
        <f>countif('Pre-transfer'!$D$14:$K$23,D132)</f>
        <v>0</v>
      </c>
      <c r="J132" s="59">
        <f>countif('2019 Post-transfer'!$E$14:$L$23,D132)</f>
        <v>0</v>
      </c>
    </row>
    <row r="133">
      <c r="A133" s="4">
        <v>132.0</v>
      </c>
      <c r="B133" s="4">
        <v>83.0</v>
      </c>
      <c r="C133" s="161" t="s">
        <v>737</v>
      </c>
      <c r="D133" s="45" t="s">
        <v>12777</v>
      </c>
      <c r="E133" s="4" t="s">
        <v>8594</v>
      </c>
      <c r="F133" s="4">
        <v>206.0</v>
      </c>
      <c r="H133" s="58">
        <f>F133-IFERROR(VLOOKUP(D133,'050719 ranking'!$D:$F,3,0),0)</f>
        <v>206</v>
      </c>
      <c r="I133">
        <f>countif('Pre-transfer'!$D$14:$K$23,D133)</f>
        <v>0</v>
      </c>
      <c r="J133" s="59">
        <f>countif('2019 Post-transfer'!$E$14:$L$23,D133)</f>
        <v>0</v>
      </c>
    </row>
    <row r="134">
      <c r="A134" s="4">
        <v>133.0</v>
      </c>
      <c r="B134" s="4">
        <v>201.0</v>
      </c>
      <c r="C134" s="161" t="s">
        <v>733</v>
      </c>
      <c r="D134" s="45" t="s">
        <v>12778</v>
      </c>
      <c r="E134" s="4" t="s">
        <v>12218</v>
      </c>
      <c r="F134" s="4">
        <v>203.0</v>
      </c>
      <c r="H134" s="58">
        <f>F134-IFERROR(VLOOKUP(D134,'050719 ranking'!$D:$F,3,0),0)</f>
        <v>203</v>
      </c>
      <c r="I134">
        <f>countif('Pre-transfer'!$D$14:$K$23,D134)</f>
        <v>0</v>
      </c>
      <c r="J134" s="59">
        <f>countif('2019 Post-transfer'!$E$14:$L$23,D134)</f>
        <v>0</v>
      </c>
    </row>
    <row r="135">
      <c r="A135" s="4">
        <v>134.0</v>
      </c>
      <c r="B135" s="4">
        <v>51.0</v>
      </c>
      <c r="C135" s="159" t="s">
        <v>543</v>
      </c>
      <c r="D135" s="45" t="s">
        <v>1873</v>
      </c>
      <c r="E135" s="4" t="s">
        <v>12217</v>
      </c>
      <c r="F135" s="4">
        <v>202.0</v>
      </c>
      <c r="H135" s="58">
        <f>F135-IFERROR(VLOOKUP(D135,'050719 ranking'!$D:$F,3,0),0)</f>
        <v>180</v>
      </c>
      <c r="I135">
        <f>countif('Pre-transfer'!$D$14:$K$23,D135)</f>
        <v>1</v>
      </c>
      <c r="J135" s="59">
        <f>countif('2019 Post-transfer'!$E$14:$L$23,D135)</f>
        <v>1</v>
      </c>
    </row>
    <row r="136">
      <c r="A136" s="4">
        <v>135.0</v>
      </c>
      <c r="B136" s="4">
        <v>116.0</v>
      </c>
      <c r="C136" s="160" t="s">
        <v>4350</v>
      </c>
      <c r="D136" s="45" t="s">
        <v>11333</v>
      </c>
      <c r="E136" s="4" t="s">
        <v>12217</v>
      </c>
      <c r="F136" s="4">
        <v>202.0</v>
      </c>
      <c r="H136" s="58">
        <f>F136-IFERROR(VLOOKUP(D136,'050719 ranking'!$D:$F,3,0),0)</f>
        <v>104</v>
      </c>
      <c r="I136">
        <f>countif('Pre-transfer'!$D$14:$K$23,D136)</f>
        <v>0</v>
      </c>
      <c r="J136" s="59">
        <f>countif('2019 Post-transfer'!$E$14:$L$23,D136)</f>
        <v>0</v>
      </c>
    </row>
    <row r="137">
      <c r="A137" s="4">
        <v>136.0</v>
      </c>
      <c r="B137" s="4">
        <v>85.0</v>
      </c>
      <c r="C137" s="161" t="s">
        <v>1799</v>
      </c>
      <c r="D137" s="45" t="s">
        <v>123</v>
      </c>
      <c r="E137" s="4" t="s">
        <v>12746</v>
      </c>
      <c r="F137" s="4">
        <v>201.5</v>
      </c>
      <c r="H137" s="58">
        <f>F137-IFERROR(VLOOKUP(D137,'050719 ranking'!$D:$F,3,0),0)</f>
        <v>17.5</v>
      </c>
      <c r="I137">
        <f>countif('Pre-transfer'!$D$14:$K$23,D137)</f>
        <v>1</v>
      </c>
      <c r="J137" s="59">
        <f>countif('2019 Post-transfer'!$E$14:$L$23,D137)</f>
        <v>1</v>
      </c>
    </row>
    <row r="138">
      <c r="A138" s="4">
        <v>137.0</v>
      </c>
      <c r="B138" s="12"/>
      <c r="C138" s="165"/>
      <c r="D138" s="45" t="s">
        <v>12779</v>
      </c>
      <c r="E138" s="4" t="s">
        <v>12747</v>
      </c>
      <c r="F138" s="4">
        <v>197.6</v>
      </c>
      <c r="H138" s="58">
        <f>F138-IFERROR(VLOOKUP(D138,'050719 ranking'!$D:$F,3,0),0)</f>
        <v>197.6</v>
      </c>
      <c r="I138">
        <f>countif('Pre-transfer'!$D$14:$K$23,D138)</f>
        <v>0</v>
      </c>
      <c r="J138" s="59">
        <f>countif('2019 Post-transfer'!$E$14:$L$23,D138)</f>
        <v>0</v>
      </c>
    </row>
    <row r="139">
      <c r="A139" s="4">
        <v>138.0</v>
      </c>
      <c r="B139" s="4">
        <v>203.0</v>
      </c>
      <c r="C139" s="159" t="s">
        <v>397</v>
      </c>
      <c r="D139" s="45" t="s">
        <v>3058</v>
      </c>
      <c r="E139" s="4" t="s">
        <v>12745</v>
      </c>
      <c r="F139" s="4">
        <v>197.0</v>
      </c>
      <c r="H139" s="58">
        <f>F139-IFERROR(VLOOKUP(D139,'050719 ranking'!$D:$F,3,0),0)</f>
        <v>80</v>
      </c>
      <c r="I139">
        <f>countif('Pre-transfer'!$D$14:$K$23,D139)</f>
        <v>0</v>
      </c>
      <c r="J139" s="59">
        <f>countif('2019 Post-transfer'!$E$14:$L$23,D139)</f>
        <v>0</v>
      </c>
    </row>
    <row r="140">
      <c r="A140" s="4">
        <v>139.0</v>
      </c>
      <c r="B140" s="4">
        <v>95.0</v>
      </c>
      <c r="C140" s="161" t="s">
        <v>4487</v>
      </c>
      <c r="D140" s="45" t="s">
        <v>2205</v>
      </c>
      <c r="E140" s="4" t="s">
        <v>11204</v>
      </c>
      <c r="F140" s="4">
        <v>192.0</v>
      </c>
      <c r="H140" s="58">
        <f>F140-IFERROR(VLOOKUP(D140,'050719 ranking'!$D:$F,3,0),0)</f>
        <v>36</v>
      </c>
      <c r="I140">
        <f>countif('Pre-transfer'!$D$14:$K$23,D140)</f>
        <v>0</v>
      </c>
      <c r="J140" s="59">
        <f>countif('2019 Post-transfer'!$E$14:$L$23,D140)</f>
        <v>0</v>
      </c>
    </row>
    <row r="141">
      <c r="A141" s="4">
        <v>140.0</v>
      </c>
      <c r="B141" s="4">
        <v>255.0</v>
      </c>
      <c r="C141" s="161" t="s">
        <v>1281</v>
      </c>
      <c r="D141" s="45" t="s">
        <v>12780</v>
      </c>
      <c r="E141" s="4" t="s">
        <v>115</v>
      </c>
      <c r="F141" s="4">
        <v>181.0</v>
      </c>
      <c r="H141" s="58">
        <f>F141-IFERROR(VLOOKUP(D141,'050719 ranking'!$D:$F,3,0),0)</f>
        <v>181</v>
      </c>
      <c r="I141">
        <f>countif('Pre-transfer'!$D$14:$K$23,D141)</f>
        <v>0</v>
      </c>
      <c r="J141" s="59">
        <f>countif('2019 Post-transfer'!$E$14:$L$23,D141)</f>
        <v>0</v>
      </c>
    </row>
    <row r="142">
      <c r="A142" s="4">
        <v>141.0</v>
      </c>
      <c r="B142" s="4">
        <v>93.0</v>
      </c>
      <c r="C142" s="160" t="s">
        <v>217</v>
      </c>
      <c r="D142" s="45" t="s">
        <v>1006</v>
      </c>
      <c r="E142" s="4" t="s">
        <v>12211</v>
      </c>
      <c r="F142" s="4">
        <v>176.0</v>
      </c>
      <c r="H142" s="58">
        <f>F142-IFERROR(VLOOKUP(D142,'050719 ranking'!$D:$F,3,0),0)</f>
        <v>7</v>
      </c>
      <c r="I142">
        <f>countif('Pre-transfer'!$D$14:$K$23,D142)</f>
        <v>0</v>
      </c>
      <c r="J142" s="59">
        <f>countif('2019 Post-transfer'!$E$14:$L$23,D142)</f>
        <v>0</v>
      </c>
    </row>
    <row r="143">
      <c r="A143" s="4">
        <v>142.0</v>
      </c>
      <c r="B143" s="12"/>
      <c r="C143" s="164"/>
      <c r="D143" s="45" t="s">
        <v>12781</v>
      </c>
      <c r="E143" s="4" t="s">
        <v>115</v>
      </c>
      <c r="F143" s="4">
        <v>172.0</v>
      </c>
      <c r="H143" s="58">
        <f>F143-IFERROR(VLOOKUP(D143,'050719 ranking'!$D:$F,3,0),0)</f>
        <v>172</v>
      </c>
      <c r="I143">
        <f>countif('Pre-transfer'!$D$14:$K$23,D143)</f>
        <v>0</v>
      </c>
      <c r="J143" s="59">
        <f>countif('2019 Post-transfer'!$E$14:$L$23,D143)</f>
        <v>0</v>
      </c>
    </row>
    <row r="144">
      <c r="A144" s="4">
        <v>143.0</v>
      </c>
      <c r="B144" s="4">
        <v>68.0</v>
      </c>
      <c r="C144" s="161" t="s">
        <v>911</v>
      </c>
      <c r="D144" s="45" t="s">
        <v>12782</v>
      </c>
      <c r="E144" s="4" t="s">
        <v>11205</v>
      </c>
      <c r="F144" s="4">
        <v>169.0</v>
      </c>
      <c r="H144" s="58">
        <f>F144-IFERROR(VLOOKUP(D144,'050719 ranking'!$D:$F,3,0),0)</f>
        <v>169</v>
      </c>
      <c r="I144">
        <f>countif('Pre-transfer'!$D$14:$K$23,D144)</f>
        <v>0</v>
      </c>
      <c r="J144" s="59">
        <f>countif('2019 Post-transfer'!$E$14:$L$23,D144)</f>
        <v>0</v>
      </c>
    </row>
    <row r="145">
      <c r="A145" s="4">
        <v>144.0</v>
      </c>
      <c r="B145" s="4">
        <v>336.0</v>
      </c>
      <c r="C145" s="159" t="s">
        <v>4723</v>
      </c>
      <c r="D145" s="45" t="s">
        <v>1848</v>
      </c>
      <c r="E145" s="4" t="s">
        <v>11205</v>
      </c>
      <c r="F145" s="4">
        <v>168.0</v>
      </c>
      <c r="H145" s="58">
        <f>F145-IFERROR(VLOOKUP(D145,'050719 ranking'!$D:$F,3,0),0)</f>
        <v>140</v>
      </c>
      <c r="I145">
        <f>countif('Pre-transfer'!$D$14:$K$23,D145)</f>
        <v>0</v>
      </c>
      <c r="J145" s="59">
        <f>countif('2019 Post-transfer'!$E$14:$L$23,D145)</f>
        <v>0</v>
      </c>
    </row>
    <row r="146">
      <c r="A146" s="4">
        <v>145.0</v>
      </c>
      <c r="B146" s="12"/>
      <c r="C146" s="164"/>
      <c r="D146" s="45" t="s">
        <v>12783</v>
      </c>
      <c r="E146" s="4" t="s">
        <v>12217</v>
      </c>
      <c r="F146" s="4">
        <v>167.0</v>
      </c>
      <c r="H146" s="58">
        <f>F146-IFERROR(VLOOKUP(D146,'050719 ranking'!$D:$F,3,0),0)</f>
        <v>167</v>
      </c>
      <c r="I146">
        <f>countif('Pre-transfer'!$D$14:$K$23,D146)</f>
        <v>0</v>
      </c>
      <c r="J146" s="59">
        <f>countif('2019 Post-transfer'!$E$14:$L$23,D146)</f>
        <v>0</v>
      </c>
    </row>
    <row r="147">
      <c r="A147" s="4">
        <v>146.0</v>
      </c>
      <c r="B147" s="4">
        <v>188.0</v>
      </c>
      <c r="C147" s="159" t="s">
        <v>103</v>
      </c>
      <c r="D147" s="45" t="s">
        <v>590</v>
      </c>
      <c r="E147" s="4" t="s">
        <v>9918</v>
      </c>
      <c r="F147" s="4">
        <v>165.0</v>
      </c>
      <c r="H147" s="58">
        <f>F147-IFERROR(VLOOKUP(D147,'050719 ranking'!$D:$F,3,0),0)</f>
        <v>0</v>
      </c>
      <c r="I147">
        <f>countif('Pre-transfer'!$D$14:$K$23,D147)</f>
        <v>0</v>
      </c>
      <c r="J147" s="59">
        <f>countif('2019 Post-transfer'!$E$14:$L$23,D147)</f>
        <v>0</v>
      </c>
    </row>
    <row r="148">
      <c r="A148" s="4">
        <v>147.0</v>
      </c>
      <c r="B148" s="4">
        <v>278.0</v>
      </c>
      <c r="C148" s="159" t="s">
        <v>305</v>
      </c>
      <c r="D148" s="45" t="s">
        <v>12784</v>
      </c>
      <c r="E148" s="4" t="s">
        <v>8594</v>
      </c>
      <c r="F148" s="4">
        <v>162.0</v>
      </c>
      <c r="H148" s="58">
        <f>F148-IFERROR(VLOOKUP(D148,'050719 ranking'!$D:$F,3,0),0)</f>
        <v>162</v>
      </c>
      <c r="I148">
        <f>countif('Pre-transfer'!$D$14:$K$23,D148)</f>
        <v>0</v>
      </c>
      <c r="J148" s="59">
        <f>countif('2019 Post-transfer'!$E$14:$L$23,D148)</f>
        <v>0</v>
      </c>
    </row>
    <row r="149">
      <c r="A149" s="4">
        <v>148.0</v>
      </c>
      <c r="B149" s="4">
        <v>50.0</v>
      </c>
      <c r="C149" s="159" t="s">
        <v>307</v>
      </c>
      <c r="D149" s="45" t="s">
        <v>572</v>
      </c>
      <c r="E149" s="4" t="s">
        <v>12745</v>
      </c>
      <c r="F149" s="4">
        <v>160.8</v>
      </c>
      <c r="H149" s="58">
        <f>F149-IFERROR(VLOOKUP(D149,'050719 ranking'!$D:$F,3,0),0)</f>
        <v>40</v>
      </c>
      <c r="I149">
        <f>countif('Pre-transfer'!$D$14:$K$23,D149)</f>
        <v>0</v>
      </c>
      <c r="J149" s="59">
        <f>countif('2019 Post-transfer'!$E$14:$L$23,D149)</f>
        <v>1</v>
      </c>
    </row>
    <row r="150">
      <c r="A150" s="4">
        <v>149.0</v>
      </c>
      <c r="B150" s="4">
        <v>123.0</v>
      </c>
      <c r="C150" s="161" t="s">
        <v>273</v>
      </c>
      <c r="D150" s="45" t="s">
        <v>1069</v>
      </c>
      <c r="E150" s="4" t="s">
        <v>8594</v>
      </c>
      <c r="F150" s="4">
        <v>154.5</v>
      </c>
      <c r="H150" s="58">
        <f>F150-IFERROR(VLOOKUP(D150,'050719 ranking'!$D:$F,3,0),0)</f>
        <v>81.5</v>
      </c>
      <c r="I150">
        <f>countif('Pre-transfer'!$D$14:$K$23,D150)</f>
        <v>0</v>
      </c>
      <c r="J150" s="59">
        <f>countif('2019 Post-transfer'!$E$14:$L$23,D150)</f>
        <v>1</v>
      </c>
    </row>
    <row r="151">
      <c r="A151" s="4">
        <v>150.0</v>
      </c>
      <c r="B151" s="4">
        <v>78.0</v>
      </c>
      <c r="C151" s="159" t="s">
        <v>4523</v>
      </c>
      <c r="D151" s="45" t="s">
        <v>12785</v>
      </c>
      <c r="E151" s="4" t="s">
        <v>11206</v>
      </c>
      <c r="F151" s="4">
        <v>154.1</v>
      </c>
      <c r="H151" s="58">
        <f>F151-IFERROR(VLOOKUP(D151,'050719 ranking'!$D:$F,3,0),0)</f>
        <v>154.1</v>
      </c>
      <c r="I151">
        <f>countif('Pre-transfer'!$D$14:$K$23,D151)</f>
        <v>0</v>
      </c>
      <c r="J151" s="59">
        <f>countif('2019 Post-transfer'!$E$14:$L$23,D151)</f>
        <v>0</v>
      </c>
    </row>
    <row r="152">
      <c r="A152" s="4">
        <v>151.0</v>
      </c>
      <c r="B152" s="4">
        <v>135.0</v>
      </c>
      <c r="C152" s="159" t="s">
        <v>4405</v>
      </c>
      <c r="D152" s="45" t="s">
        <v>11223</v>
      </c>
      <c r="E152" s="4" t="s">
        <v>12746</v>
      </c>
      <c r="F152" s="4">
        <v>152.0</v>
      </c>
      <c r="H152" s="58">
        <f>F152-IFERROR(VLOOKUP(D152,'050719 ranking'!$D:$F,3,0),0)</f>
        <v>32</v>
      </c>
      <c r="I152">
        <f>countif('Pre-transfer'!$D$14:$K$23,D152)</f>
        <v>0</v>
      </c>
      <c r="J152" s="59">
        <f>countif('2019 Post-transfer'!$E$14:$L$23,D152)</f>
        <v>0</v>
      </c>
    </row>
    <row r="153">
      <c r="A153" s="4">
        <v>152.0</v>
      </c>
      <c r="B153" s="4">
        <v>264.0</v>
      </c>
      <c r="C153" s="159" t="s">
        <v>401</v>
      </c>
      <c r="D153" s="45" t="s">
        <v>12786</v>
      </c>
      <c r="E153" s="4" t="s">
        <v>12211</v>
      </c>
      <c r="F153" s="4">
        <v>150.5</v>
      </c>
      <c r="H153" s="58">
        <f>F153-IFERROR(VLOOKUP(D153,'050719 ranking'!$D:$F,3,0),0)</f>
        <v>150.5</v>
      </c>
      <c r="I153">
        <f>countif('Pre-transfer'!$D$14:$K$23,D153)</f>
        <v>0</v>
      </c>
      <c r="J153" s="59">
        <f>countif('2019 Post-transfer'!$E$14:$L$23,D153)</f>
        <v>0</v>
      </c>
    </row>
    <row r="154">
      <c r="A154" s="4">
        <v>153.0</v>
      </c>
      <c r="B154" s="4">
        <v>180.0</v>
      </c>
      <c r="C154" s="159" t="s">
        <v>1029</v>
      </c>
      <c r="D154" s="45" t="s">
        <v>12787</v>
      </c>
      <c r="E154" s="4" t="s">
        <v>4326</v>
      </c>
      <c r="F154" s="4">
        <v>148.0</v>
      </c>
      <c r="H154" s="58">
        <f>F154-IFERROR(VLOOKUP(D154,'050719 ranking'!$D:$F,3,0),0)</f>
        <v>148</v>
      </c>
      <c r="I154">
        <f>countif('Pre-transfer'!$D$14:$K$23,D154)</f>
        <v>0</v>
      </c>
      <c r="J154" s="59">
        <f>countif('2019 Post-transfer'!$E$14:$L$23,D154)</f>
        <v>0</v>
      </c>
    </row>
    <row r="155">
      <c r="A155" s="4">
        <v>154.0</v>
      </c>
      <c r="B155" s="12"/>
      <c r="C155" s="164"/>
      <c r="D155" s="45" t="s">
        <v>22</v>
      </c>
      <c r="E155" s="4" t="s">
        <v>11204</v>
      </c>
      <c r="F155" s="4">
        <v>144.0</v>
      </c>
      <c r="H155" s="58">
        <f>F155-IFERROR(VLOOKUP(D155,'050719 ranking'!$D:$F,3,0),0)</f>
        <v>53</v>
      </c>
      <c r="I155">
        <f>countif('Pre-transfer'!$D$14:$K$23,D155)</f>
        <v>0</v>
      </c>
      <c r="J155" s="59">
        <f>countif('2019 Post-transfer'!$E$14:$L$23,D155)</f>
        <v>0</v>
      </c>
    </row>
    <row r="156">
      <c r="A156" s="4">
        <v>155.0</v>
      </c>
      <c r="B156" s="4">
        <v>76.0</v>
      </c>
      <c r="C156" s="160" t="s">
        <v>4440</v>
      </c>
      <c r="D156" s="45" t="s">
        <v>3494</v>
      </c>
      <c r="E156" s="4" t="s">
        <v>12749</v>
      </c>
      <c r="F156" s="4">
        <v>144.0</v>
      </c>
      <c r="H156" s="58">
        <f>F156-IFERROR(VLOOKUP(D156,'050719 ranking'!$D:$F,3,0),0)</f>
        <v>9</v>
      </c>
      <c r="I156">
        <f>countif('Pre-transfer'!$D$14:$K$23,D156)</f>
        <v>0</v>
      </c>
      <c r="J156" s="59">
        <f>countif('2019 Post-transfer'!$E$14:$L$23,D156)</f>
        <v>0</v>
      </c>
    </row>
    <row r="157">
      <c r="A157" s="4">
        <v>156.0</v>
      </c>
      <c r="B157" s="4">
        <v>126.0</v>
      </c>
      <c r="C157" s="159" t="s">
        <v>579</v>
      </c>
      <c r="D157" s="45" t="s">
        <v>12788</v>
      </c>
      <c r="E157" s="4" t="s">
        <v>8594</v>
      </c>
      <c r="F157" s="4">
        <v>143.5</v>
      </c>
      <c r="H157" s="58">
        <f>F157-IFERROR(VLOOKUP(D157,'050719 ranking'!$D:$F,3,0),0)</f>
        <v>143.5</v>
      </c>
      <c r="I157">
        <f>countif('Pre-transfer'!$D$14:$K$23,D157)</f>
        <v>0</v>
      </c>
      <c r="J157" s="59">
        <f>countif('2019 Post-transfer'!$E$14:$L$23,D157)</f>
        <v>0</v>
      </c>
    </row>
    <row r="158">
      <c r="A158" s="4">
        <v>157.0</v>
      </c>
      <c r="B158" s="12"/>
      <c r="C158" s="164"/>
      <c r="D158" s="45" t="s">
        <v>12789</v>
      </c>
      <c r="E158" s="4" t="s">
        <v>12211</v>
      </c>
      <c r="F158" s="4">
        <v>143.0</v>
      </c>
      <c r="H158" s="58">
        <f>F158-IFERROR(VLOOKUP(D158,'050719 ranking'!$D:$F,3,0),0)</f>
        <v>143</v>
      </c>
      <c r="I158">
        <f>countif('Pre-transfer'!$D$14:$K$23,D158)</f>
        <v>0</v>
      </c>
      <c r="J158" s="59">
        <f>countif('2019 Post-transfer'!$E$14:$L$23,D158)</f>
        <v>0</v>
      </c>
    </row>
    <row r="159">
      <c r="A159" s="4">
        <v>158.0</v>
      </c>
      <c r="B159" s="12"/>
      <c r="C159" s="162"/>
      <c r="D159" s="45" t="s">
        <v>12790</v>
      </c>
      <c r="E159" s="4" t="s">
        <v>12743</v>
      </c>
      <c r="F159" s="4">
        <v>140.0</v>
      </c>
      <c r="H159" s="58">
        <f>F159-IFERROR(VLOOKUP(D159,'050719 ranking'!$D:$F,3,0),0)</f>
        <v>140</v>
      </c>
      <c r="I159">
        <f>countif('Pre-transfer'!$D$14:$K$23,D159)</f>
        <v>0</v>
      </c>
      <c r="J159" s="59">
        <f>countif('2019 Post-transfer'!$E$14:$L$23,D159)</f>
        <v>0</v>
      </c>
    </row>
    <row r="160">
      <c r="A160" s="4">
        <v>159.0</v>
      </c>
      <c r="B160" s="4">
        <v>89.0</v>
      </c>
      <c r="C160" s="159" t="s">
        <v>4366</v>
      </c>
      <c r="D160" s="45" t="s">
        <v>3501</v>
      </c>
      <c r="E160" s="4" t="s">
        <v>11205</v>
      </c>
      <c r="F160" s="4">
        <v>136.5</v>
      </c>
      <c r="H160" s="58">
        <f>F160-IFERROR(VLOOKUP(D160,'050719 ranking'!$D:$F,3,0),0)</f>
        <v>44</v>
      </c>
      <c r="I160">
        <f>countif('Pre-transfer'!$D$14:$K$23,D160)</f>
        <v>0</v>
      </c>
      <c r="J160" s="59">
        <f>countif('2019 Post-transfer'!$E$14:$L$23,D160)</f>
        <v>0</v>
      </c>
    </row>
    <row r="161">
      <c r="A161" s="4">
        <v>160.0</v>
      </c>
      <c r="B161" s="4">
        <v>303.0</v>
      </c>
      <c r="C161" s="160" t="s">
        <v>714</v>
      </c>
      <c r="D161" s="45" t="s">
        <v>12791</v>
      </c>
      <c r="E161" s="4" t="s">
        <v>12749</v>
      </c>
      <c r="F161" s="4">
        <v>136.0</v>
      </c>
      <c r="H161" s="58">
        <f>F161-IFERROR(VLOOKUP(D161,'050719 ranking'!$D:$F,3,0),0)</f>
        <v>136</v>
      </c>
      <c r="I161">
        <f>countif('Pre-transfer'!$D$14:$K$23,D161)</f>
        <v>0</v>
      </c>
      <c r="J161" s="59">
        <f>countif('2019 Post-transfer'!$E$14:$L$23,D161)</f>
        <v>0</v>
      </c>
    </row>
    <row r="162">
      <c r="A162" s="4">
        <v>161.0</v>
      </c>
      <c r="B162" s="4">
        <v>150.0</v>
      </c>
      <c r="C162" s="159" t="s">
        <v>138</v>
      </c>
      <c r="D162" s="45" t="s">
        <v>12792</v>
      </c>
      <c r="E162" s="4" t="s">
        <v>8968</v>
      </c>
      <c r="F162" s="4">
        <v>132.0</v>
      </c>
      <c r="H162" s="58">
        <f>F162-IFERROR(VLOOKUP(D162,'050719 ranking'!$D:$F,3,0),0)</f>
        <v>132</v>
      </c>
      <c r="I162">
        <f>countif('Pre-transfer'!$D$14:$K$23,D162)</f>
        <v>0</v>
      </c>
      <c r="J162" s="59">
        <f>countif('2019 Post-transfer'!$E$14:$L$23,D162)</f>
        <v>0</v>
      </c>
    </row>
    <row r="163">
      <c r="A163" s="4">
        <v>162.0</v>
      </c>
      <c r="B163" s="4">
        <v>295.0</v>
      </c>
      <c r="C163" s="159" t="s">
        <v>4318</v>
      </c>
      <c r="D163" s="45" t="s">
        <v>12793</v>
      </c>
      <c r="E163" s="4" t="s">
        <v>12215</v>
      </c>
      <c r="F163" s="4">
        <v>128.0</v>
      </c>
      <c r="H163" s="58">
        <f>F163-IFERROR(VLOOKUP(D163,'050719 ranking'!$D:$F,3,0),0)</f>
        <v>128</v>
      </c>
      <c r="I163">
        <f>countif('Pre-transfer'!$D$14:$K$23,D163)</f>
        <v>0</v>
      </c>
      <c r="J163" s="59">
        <f>countif('2019 Post-transfer'!$E$14:$L$23,D163)</f>
        <v>0</v>
      </c>
    </row>
    <row r="164">
      <c r="A164" s="4">
        <v>163.0</v>
      </c>
      <c r="B164" s="4">
        <v>403.0</v>
      </c>
      <c r="C164" s="161" t="s">
        <v>4427</v>
      </c>
      <c r="D164" s="45" t="s">
        <v>12794</v>
      </c>
      <c r="E164" s="4" t="s">
        <v>12746</v>
      </c>
      <c r="F164" s="4">
        <v>126.0</v>
      </c>
      <c r="H164" s="58">
        <f>F164-IFERROR(VLOOKUP(D164,'050719 ranking'!$D:$F,3,0),0)</f>
        <v>126</v>
      </c>
      <c r="I164">
        <f>countif('Pre-transfer'!$D$14:$K$23,D164)</f>
        <v>0</v>
      </c>
      <c r="J164" s="59">
        <f>countif('2019 Post-transfer'!$E$14:$L$23,D164)</f>
        <v>0</v>
      </c>
    </row>
    <row r="165">
      <c r="A165" s="4">
        <v>164.0</v>
      </c>
      <c r="B165" s="4">
        <v>384.0</v>
      </c>
      <c r="C165" s="161" t="s">
        <v>4341</v>
      </c>
      <c r="D165" s="45" t="s">
        <v>12795</v>
      </c>
      <c r="E165" s="4" t="s">
        <v>8594</v>
      </c>
      <c r="F165" s="4">
        <v>125.0</v>
      </c>
      <c r="H165" s="58">
        <f>F165-IFERROR(VLOOKUP(D165,'050719 ranking'!$D:$F,3,0),0)</f>
        <v>125</v>
      </c>
      <c r="I165">
        <f>countif('Pre-transfer'!$D$14:$K$23,D165)</f>
        <v>0</v>
      </c>
      <c r="J165" s="59">
        <f>countif('2019 Post-transfer'!$E$14:$L$23,D165)</f>
        <v>0</v>
      </c>
    </row>
    <row r="166">
      <c r="A166" s="4">
        <v>165.0</v>
      </c>
      <c r="B166" s="4">
        <v>121.0</v>
      </c>
      <c r="C166" s="159" t="s">
        <v>4487</v>
      </c>
      <c r="D166" s="45" t="s">
        <v>12796</v>
      </c>
      <c r="E166" s="4" t="s">
        <v>12212</v>
      </c>
      <c r="F166" s="4">
        <v>122.9</v>
      </c>
      <c r="H166" s="58">
        <f>F166-IFERROR(VLOOKUP(D166,'050719 ranking'!$D:$F,3,0),0)</f>
        <v>122.9</v>
      </c>
      <c r="I166">
        <f>countif('Pre-transfer'!$D$14:$K$23,D166)</f>
        <v>0</v>
      </c>
      <c r="J166" s="59">
        <f>countif('2019 Post-transfer'!$E$14:$L$23,D166)</f>
        <v>0</v>
      </c>
    </row>
    <row r="167">
      <c r="A167" s="4">
        <v>166.0</v>
      </c>
      <c r="B167" s="4">
        <v>67.0</v>
      </c>
      <c r="C167" s="159" t="s">
        <v>4692</v>
      </c>
      <c r="D167" s="45" t="s">
        <v>12797</v>
      </c>
      <c r="E167" s="4" t="s">
        <v>12212</v>
      </c>
      <c r="F167" s="4">
        <v>121.4</v>
      </c>
      <c r="H167" s="58">
        <f>F167-IFERROR(VLOOKUP(D167,'050719 ranking'!$D:$F,3,0),0)</f>
        <v>121.4</v>
      </c>
      <c r="I167">
        <f>countif('Pre-transfer'!$D$14:$K$23,D167)</f>
        <v>0</v>
      </c>
      <c r="J167" s="59">
        <f>countif('2019 Post-transfer'!$E$14:$L$23,D167)</f>
        <v>0</v>
      </c>
    </row>
    <row r="168">
      <c r="A168" s="4">
        <v>167.0</v>
      </c>
      <c r="B168" s="4">
        <v>178.0</v>
      </c>
      <c r="C168" s="161" t="s">
        <v>601</v>
      </c>
      <c r="D168" s="45" t="s">
        <v>12798</v>
      </c>
      <c r="E168" s="4" t="s">
        <v>12745</v>
      </c>
      <c r="F168" s="4">
        <v>120.8</v>
      </c>
      <c r="H168" s="58">
        <f>F168-IFERROR(VLOOKUP(D168,'050719 ranking'!$D:$F,3,0),0)</f>
        <v>120.8</v>
      </c>
      <c r="I168">
        <f>countif('Pre-transfer'!$D$14:$K$23,D168)</f>
        <v>0</v>
      </c>
      <c r="J168" s="59">
        <f>countif('2019 Post-transfer'!$E$14:$L$23,D168)</f>
        <v>0</v>
      </c>
    </row>
    <row r="169">
      <c r="A169" s="4">
        <v>168.0</v>
      </c>
      <c r="B169" s="4">
        <v>189.0</v>
      </c>
      <c r="C169" s="159" t="s">
        <v>461</v>
      </c>
      <c r="D169" s="45" t="s">
        <v>12799</v>
      </c>
      <c r="E169" s="4" t="s">
        <v>12212</v>
      </c>
      <c r="F169" s="4">
        <v>117.0</v>
      </c>
      <c r="H169" s="58">
        <f>F169-IFERROR(VLOOKUP(D169,'050719 ranking'!$D:$F,3,0),0)</f>
        <v>117</v>
      </c>
      <c r="I169">
        <f>countif('Pre-transfer'!$D$14:$K$23,D169)</f>
        <v>0</v>
      </c>
      <c r="J169" s="59">
        <f>countif('2019 Post-transfer'!$E$14:$L$23,D169)</f>
        <v>0</v>
      </c>
    </row>
    <row r="170">
      <c r="A170" s="4">
        <v>169.0</v>
      </c>
      <c r="B170" s="4">
        <v>307.0</v>
      </c>
      <c r="C170" s="159" t="s">
        <v>1087</v>
      </c>
      <c r="D170" s="45" t="s">
        <v>12800</v>
      </c>
      <c r="E170" s="4" t="s">
        <v>12215</v>
      </c>
      <c r="F170" s="4">
        <v>115.5</v>
      </c>
      <c r="H170" s="58">
        <f>F170-IFERROR(VLOOKUP(D170,'050719 ranking'!$D:$F,3,0),0)</f>
        <v>115.5</v>
      </c>
      <c r="I170">
        <f>countif('Pre-transfer'!$D$14:$K$23,D170)</f>
        <v>0</v>
      </c>
      <c r="J170" s="59">
        <f>countif('2019 Post-transfer'!$E$14:$L$23,D170)</f>
        <v>0</v>
      </c>
    </row>
    <row r="171">
      <c r="A171" s="4">
        <v>170.0</v>
      </c>
      <c r="B171" s="12"/>
      <c r="C171" s="164"/>
      <c r="D171" s="45" t="s">
        <v>12801</v>
      </c>
      <c r="E171" s="4" t="s">
        <v>12212</v>
      </c>
      <c r="F171" s="4">
        <v>111.0</v>
      </c>
      <c r="G171" s="166"/>
      <c r="H171" s="58">
        <f>F171-IFERROR(VLOOKUP(D171,'050719 ranking'!$D:$F,3,0),0)</f>
        <v>111</v>
      </c>
      <c r="I171">
        <f>countif('Pre-transfer'!$D$14:$K$23,D171)</f>
        <v>0</v>
      </c>
      <c r="J171" s="59">
        <f>countif('2019 Post-transfer'!$E$14:$L$23,D171)</f>
        <v>0</v>
      </c>
    </row>
    <row r="172">
      <c r="A172" s="167">
        <v>171.0</v>
      </c>
      <c r="B172" s="168">
        <v>128.0</v>
      </c>
      <c r="C172" s="167" t="s">
        <v>4955</v>
      </c>
      <c r="D172" s="169" t="s">
        <v>11220</v>
      </c>
      <c r="E172" s="167" t="s">
        <v>11204</v>
      </c>
      <c r="F172" s="170">
        <v>109.0</v>
      </c>
      <c r="G172" s="166"/>
      <c r="H172" s="58">
        <f>F172-IFERROR(VLOOKUP(D172,'050719 ranking'!$D:$F,3,0),0)</f>
        <v>89</v>
      </c>
      <c r="I172">
        <f>countif('Pre-transfer'!$D$14:$K$23,D172)</f>
        <v>1</v>
      </c>
      <c r="J172" s="59">
        <f>countif('2019 Post-transfer'!$E$14:$L$23,D172)</f>
        <v>0</v>
      </c>
    </row>
    <row r="173">
      <c r="A173" s="167">
        <v>172.0</v>
      </c>
      <c r="B173" s="168">
        <v>418.0</v>
      </c>
      <c r="C173" s="167" t="s">
        <v>4384</v>
      </c>
      <c r="D173" s="171" t="s">
        <v>12802</v>
      </c>
      <c r="E173" s="167" t="s">
        <v>12212</v>
      </c>
      <c r="F173" s="170">
        <v>106.4</v>
      </c>
      <c r="G173" s="166"/>
      <c r="H173" s="58">
        <f>F173-IFERROR(VLOOKUP(D173,'050719 ranking'!$D:$F,3,0),0)</f>
        <v>106.4</v>
      </c>
      <c r="I173">
        <f>countif('Pre-transfer'!$D$14:$K$23,D173)</f>
        <v>0</v>
      </c>
      <c r="J173" s="59">
        <f>countif('2019 Post-transfer'!$E$14:$L$23,D173)</f>
        <v>0</v>
      </c>
    </row>
    <row r="174">
      <c r="A174" s="167">
        <v>173.0</v>
      </c>
      <c r="B174" s="168">
        <v>64.0</v>
      </c>
      <c r="C174" s="167" t="s">
        <v>571</v>
      </c>
      <c r="D174" s="171" t="s">
        <v>12803</v>
      </c>
      <c r="E174" s="167" t="s">
        <v>12749</v>
      </c>
      <c r="F174" s="170">
        <v>106.0</v>
      </c>
      <c r="G174" s="166"/>
      <c r="H174" s="58">
        <f>F174-IFERROR(VLOOKUP(D174,'050719 ranking'!$D:$F,3,0),0)</f>
        <v>106</v>
      </c>
      <c r="I174">
        <f>countif('Pre-transfer'!$D$14:$K$23,D174)</f>
        <v>0</v>
      </c>
      <c r="J174" s="59">
        <f>countif('2019 Post-transfer'!$E$14:$L$23,D174)</f>
        <v>0</v>
      </c>
    </row>
    <row r="175">
      <c r="A175" s="167">
        <v>174.0</v>
      </c>
      <c r="B175" s="172"/>
      <c r="C175" s="173"/>
      <c r="D175" s="171" t="s">
        <v>12804</v>
      </c>
      <c r="E175" s="167" t="s">
        <v>12745</v>
      </c>
      <c r="F175" s="170">
        <v>105.8</v>
      </c>
      <c r="G175" s="166"/>
      <c r="H175" s="58">
        <f>F175-IFERROR(VLOOKUP(D175,'050719 ranking'!$D:$F,3,0),0)</f>
        <v>105.8</v>
      </c>
      <c r="I175">
        <f>countif('Pre-transfer'!$D$14:$K$23,D175)</f>
        <v>0</v>
      </c>
      <c r="J175" s="59">
        <f>countif('2019 Post-transfer'!$E$14:$L$23,D175)</f>
        <v>0</v>
      </c>
    </row>
    <row r="176">
      <c r="A176" s="167">
        <v>175.0</v>
      </c>
      <c r="B176" s="168">
        <v>120.0</v>
      </c>
      <c r="C176" s="167" t="s">
        <v>252</v>
      </c>
      <c r="D176" s="171" t="s">
        <v>12805</v>
      </c>
      <c r="E176" s="167" t="s">
        <v>11205</v>
      </c>
      <c r="F176" s="170">
        <v>105.0</v>
      </c>
      <c r="G176" s="166"/>
      <c r="H176" s="58">
        <f>F176-IFERROR(VLOOKUP(D176,'050719 ranking'!$D:$F,3,0),0)</f>
        <v>105</v>
      </c>
      <c r="I176">
        <f>countif('Pre-transfer'!$D$14:$K$23,D176)</f>
        <v>0</v>
      </c>
      <c r="J176" s="59">
        <f>countif('2019 Post-transfer'!$E$14:$L$23,D176)</f>
        <v>0</v>
      </c>
    </row>
    <row r="177">
      <c r="A177" s="167">
        <v>176.0</v>
      </c>
      <c r="B177" s="168">
        <v>175.0</v>
      </c>
      <c r="C177" s="167" t="s">
        <v>168</v>
      </c>
      <c r="D177" s="171" t="s">
        <v>12806</v>
      </c>
      <c r="E177" s="167" t="s">
        <v>12749</v>
      </c>
      <c r="F177" s="170">
        <v>102.0</v>
      </c>
      <c r="G177" s="166"/>
      <c r="H177" s="58">
        <f>F177-IFERROR(VLOOKUP(D177,'050719 ranking'!$D:$F,3,0),0)</f>
        <v>102</v>
      </c>
      <c r="I177">
        <f>countif('Pre-transfer'!$D$14:$K$23,D177)</f>
        <v>0</v>
      </c>
      <c r="J177" s="59">
        <f>countif('2019 Post-transfer'!$E$14:$L$23,D177)</f>
        <v>0</v>
      </c>
    </row>
    <row r="178">
      <c r="A178" s="167">
        <v>177.0</v>
      </c>
      <c r="B178" s="168">
        <v>154.0</v>
      </c>
      <c r="C178" s="167" t="s">
        <v>326</v>
      </c>
      <c r="D178" s="171" t="s">
        <v>12807</v>
      </c>
      <c r="E178" s="167" t="s">
        <v>8968</v>
      </c>
      <c r="F178" s="170">
        <v>101.0</v>
      </c>
      <c r="G178" s="166"/>
      <c r="H178" s="58">
        <f>F178-IFERROR(VLOOKUP(D178,'050719 ranking'!$D:$F,3,0),0)</f>
        <v>101</v>
      </c>
      <c r="I178">
        <f>countif('Pre-transfer'!$D$14:$K$23,D178)</f>
        <v>0</v>
      </c>
      <c r="J178" s="59">
        <f>countif('2019 Post-transfer'!$E$14:$L$23,D178)</f>
        <v>0</v>
      </c>
    </row>
    <row r="179">
      <c r="A179" s="167">
        <v>178.0</v>
      </c>
      <c r="B179" s="168">
        <v>394.0</v>
      </c>
      <c r="C179" s="167" t="s">
        <v>4596</v>
      </c>
      <c r="D179" s="171" t="s">
        <v>12808</v>
      </c>
      <c r="E179" s="167" t="s">
        <v>9918</v>
      </c>
      <c r="F179" s="170">
        <v>100.0</v>
      </c>
      <c r="G179" s="166"/>
      <c r="H179" s="58">
        <f>F179-IFERROR(VLOOKUP(D179,'050719 ranking'!$D:$F,3,0),0)</f>
        <v>100</v>
      </c>
      <c r="I179">
        <f>countif('Pre-transfer'!$D$14:$K$23,D179)</f>
        <v>0</v>
      </c>
      <c r="J179" s="59">
        <f>countif('2019 Post-transfer'!$E$14:$L$23,D179)</f>
        <v>0</v>
      </c>
    </row>
    <row r="180">
      <c r="A180" s="167">
        <v>179.0</v>
      </c>
      <c r="B180" s="168">
        <v>145.0</v>
      </c>
      <c r="C180" s="167" t="s">
        <v>4332</v>
      </c>
      <c r="D180" s="171" t="s">
        <v>12809</v>
      </c>
      <c r="E180" s="167" t="s">
        <v>12743</v>
      </c>
      <c r="F180" s="170">
        <v>99.2</v>
      </c>
      <c r="G180" s="166"/>
      <c r="H180" s="58">
        <f>F180-IFERROR(VLOOKUP(D180,'050719 ranking'!$D:$F,3,0),0)</f>
        <v>99.2</v>
      </c>
      <c r="I180">
        <f>countif('Pre-transfer'!$D$14:$K$23,D180)</f>
        <v>0</v>
      </c>
      <c r="J180" s="59">
        <f>countif('2019 Post-transfer'!$E$14:$L$23,D180)</f>
        <v>0</v>
      </c>
    </row>
    <row r="181">
      <c r="A181" s="167">
        <v>180.0</v>
      </c>
      <c r="B181" s="168">
        <v>197.0</v>
      </c>
      <c r="C181" s="167" t="s">
        <v>105</v>
      </c>
      <c r="D181" s="171" t="s">
        <v>12810</v>
      </c>
      <c r="E181" s="167" t="s">
        <v>12218</v>
      </c>
      <c r="F181" s="170">
        <v>99.0</v>
      </c>
      <c r="G181" s="166"/>
      <c r="H181" s="58">
        <f>F181-IFERROR(VLOOKUP(D181,'050719 ranking'!$D:$F,3,0),0)</f>
        <v>99</v>
      </c>
      <c r="I181">
        <f>countif('Pre-transfer'!$D$14:$K$23,D181)</f>
        <v>0</v>
      </c>
      <c r="J181" s="59">
        <f>countif('2019 Post-transfer'!$E$14:$L$23,D181)</f>
        <v>0</v>
      </c>
    </row>
    <row r="182">
      <c r="A182" s="167">
        <v>181.0</v>
      </c>
      <c r="B182" s="168">
        <v>107.0</v>
      </c>
      <c r="C182" s="167" t="s">
        <v>620</v>
      </c>
      <c r="D182" s="171" t="s">
        <v>12811</v>
      </c>
      <c r="E182" s="167" t="s">
        <v>12212</v>
      </c>
      <c r="F182" s="170">
        <v>98.3</v>
      </c>
      <c r="G182" s="166"/>
      <c r="H182" s="58">
        <f>F182-IFERROR(VLOOKUP(D182,'050719 ranking'!$D:$F,3,0),0)</f>
        <v>98.3</v>
      </c>
      <c r="I182">
        <f>countif('Pre-transfer'!$D$14:$K$23,D182)</f>
        <v>0</v>
      </c>
      <c r="J182" s="59">
        <f>countif('2019 Post-transfer'!$E$14:$L$23,D182)</f>
        <v>0</v>
      </c>
    </row>
    <row r="183">
      <c r="A183" s="167">
        <v>182.0</v>
      </c>
      <c r="B183" s="168">
        <v>204.0</v>
      </c>
      <c r="C183" s="167" t="s">
        <v>721</v>
      </c>
      <c r="D183" s="171" t="s">
        <v>12812</v>
      </c>
      <c r="E183" s="167" t="s">
        <v>115</v>
      </c>
      <c r="F183" s="170">
        <v>98.0</v>
      </c>
      <c r="G183" s="166"/>
      <c r="H183" s="58">
        <f>F183-IFERROR(VLOOKUP(D183,'050719 ranking'!$D:$F,3,0),0)</f>
        <v>98</v>
      </c>
      <c r="I183">
        <f>countif('Pre-transfer'!$D$14:$K$23,D183)</f>
        <v>0</v>
      </c>
      <c r="J183" s="59">
        <f>countif('2019 Post-transfer'!$E$14:$L$23,D183)</f>
        <v>0</v>
      </c>
    </row>
    <row r="184">
      <c r="A184" s="167">
        <v>183.0</v>
      </c>
      <c r="B184" s="168">
        <v>146.0</v>
      </c>
      <c r="C184" s="167" t="s">
        <v>4442</v>
      </c>
      <c r="D184" s="171" t="s">
        <v>12813</v>
      </c>
      <c r="E184" s="167" t="s">
        <v>8968</v>
      </c>
      <c r="F184" s="170">
        <v>98.0</v>
      </c>
      <c r="G184" s="166"/>
      <c r="H184" s="58">
        <f>F184-IFERROR(VLOOKUP(D184,'050719 ranking'!$D:$F,3,0),0)</f>
        <v>98</v>
      </c>
      <c r="I184">
        <f>countif('Pre-transfer'!$D$14:$K$23,D184)</f>
        <v>0</v>
      </c>
      <c r="J184" s="59">
        <f>countif('2019 Post-transfer'!$E$14:$L$23,D184)</f>
        <v>0</v>
      </c>
    </row>
    <row r="185">
      <c r="A185" s="167">
        <v>184.0</v>
      </c>
      <c r="B185" s="168">
        <v>195.0</v>
      </c>
      <c r="C185" s="167" t="s">
        <v>601</v>
      </c>
      <c r="D185" s="171" t="s">
        <v>12814</v>
      </c>
      <c r="E185" s="167" t="s">
        <v>12211</v>
      </c>
      <c r="F185" s="170">
        <v>96.0</v>
      </c>
      <c r="G185" s="166"/>
      <c r="H185" s="58">
        <f>F185-IFERROR(VLOOKUP(D185,'050719 ranking'!$D:$F,3,0),0)</f>
        <v>96</v>
      </c>
      <c r="I185">
        <f>countif('Pre-transfer'!$D$14:$K$23,D185)</f>
        <v>0</v>
      </c>
      <c r="J185" s="59">
        <f>countif('2019 Post-transfer'!$E$14:$L$23,D185)</f>
        <v>0</v>
      </c>
    </row>
    <row r="186">
      <c r="A186" s="167">
        <v>185.0</v>
      </c>
      <c r="B186" s="168">
        <v>316.0</v>
      </c>
      <c r="C186" s="167" t="s">
        <v>305</v>
      </c>
      <c r="D186" s="171" t="s">
        <v>12815</v>
      </c>
      <c r="E186" s="167" t="s">
        <v>12218</v>
      </c>
      <c r="F186" s="170">
        <v>91.0</v>
      </c>
      <c r="G186" s="166"/>
      <c r="H186" s="58">
        <f>F186-IFERROR(VLOOKUP(D186,'050719 ranking'!$D:$F,3,0),0)</f>
        <v>91</v>
      </c>
      <c r="I186">
        <f>countif('Pre-transfer'!$D$14:$K$23,D186)</f>
        <v>0</v>
      </c>
      <c r="J186" s="59">
        <f>countif('2019 Post-transfer'!$E$14:$L$23,D186)</f>
        <v>0</v>
      </c>
    </row>
    <row r="187">
      <c r="A187" s="167">
        <v>186.0</v>
      </c>
      <c r="B187" s="168">
        <v>196.0</v>
      </c>
      <c r="C187" s="167" t="s">
        <v>97</v>
      </c>
      <c r="D187" s="171" t="s">
        <v>12816</v>
      </c>
      <c r="E187" s="167" t="s">
        <v>11204</v>
      </c>
      <c r="F187" s="170">
        <v>91.0</v>
      </c>
      <c r="G187" s="166"/>
      <c r="H187" s="58">
        <f>F187-IFERROR(VLOOKUP(D187,'050719 ranking'!$D:$F,3,0),0)</f>
        <v>91</v>
      </c>
      <c r="I187">
        <f>countif('Pre-transfer'!$D$14:$K$23,D187)</f>
        <v>0</v>
      </c>
      <c r="J187" s="59">
        <f>countif('2019 Post-transfer'!$E$14:$L$23,D187)</f>
        <v>0</v>
      </c>
    </row>
    <row r="188">
      <c r="A188" s="167">
        <v>187.0</v>
      </c>
      <c r="B188" s="168">
        <v>176.0</v>
      </c>
      <c r="C188" s="167" t="s">
        <v>138</v>
      </c>
      <c r="D188" s="171" t="s">
        <v>12817</v>
      </c>
      <c r="E188" s="167" t="s">
        <v>8594</v>
      </c>
      <c r="F188" s="170">
        <v>90.0</v>
      </c>
      <c r="G188" s="166"/>
      <c r="H188" s="58">
        <f>F188-IFERROR(VLOOKUP(D188,'050719 ranking'!$D:$F,3,0),0)</f>
        <v>90</v>
      </c>
      <c r="I188">
        <f>countif('Pre-transfer'!$D$14:$K$23,D188)</f>
        <v>0</v>
      </c>
      <c r="J188" s="59">
        <f>countif('2019 Post-transfer'!$E$14:$L$23,D188)</f>
        <v>0</v>
      </c>
    </row>
    <row r="189">
      <c r="A189" s="167">
        <v>188.0</v>
      </c>
      <c r="B189" s="168">
        <v>111.0</v>
      </c>
      <c r="C189" s="167" t="s">
        <v>257</v>
      </c>
      <c r="D189" s="171" t="s">
        <v>12818</v>
      </c>
      <c r="E189" s="167" t="s">
        <v>12217</v>
      </c>
      <c r="F189" s="170">
        <v>86.0</v>
      </c>
      <c r="G189" s="166"/>
      <c r="H189" s="58">
        <f>F189-IFERROR(VLOOKUP(D189,'050719 ranking'!$D:$F,3,0),0)</f>
        <v>86</v>
      </c>
      <c r="I189">
        <f>countif('Pre-transfer'!$D$14:$K$23,D189)</f>
        <v>0</v>
      </c>
      <c r="J189" s="59">
        <f>countif('2019 Post-transfer'!$E$14:$L$23,D189)</f>
        <v>0</v>
      </c>
    </row>
    <row r="190">
      <c r="A190" s="167">
        <v>189.0</v>
      </c>
      <c r="B190" s="168">
        <v>173.0</v>
      </c>
      <c r="C190" s="167" t="s">
        <v>4405</v>
      </c>
      <c r="D190" s="171" t="s">
        <v>12819</v>
      </c>
      <c r="E190" s="167" t="s">
        <v>12743</v>
      </c>
      <c r="F190" s="170">
        <v>86.0</v>
      </c>
      <c r="G190" s="166"/>
      <c r="H190" s="58">
        <f>F190-IFERROR(VLOOKUP(D190,'050719 ranking'!$D:$F,3,0),0)</f>
        <v>86</v>
      </c>
      <c r="I190">
        <f>countif('Pre-transfer'!$D$14:$K$23,D190)</f>
        <v>0</v>
      </c>
      <c r="J190" s="59">
        <f>countif('2019 Post-transfer'!$E$14:$L$23,D190)</f>
        <v>0</v>
      </c>
    </row>
    <row r="191">
      <c r="A191" s="167">
        <v>190.0</v>
      </c>
      <c r="B191" s="168">
        <v>182.0</v>
      </c>
      <c r="C191" s="167" t="s">
        <v>1391</v>
      </c>
      <c r="D191" s="171" t="s">
        <v>12820</v>
      </c>
      <c r="E191" s="167" t="s">
        <v>8968</v>
      </c>
      <c r="F191" s="170">
        <v>86.0</v>
      </c>
      <c r="G191" s="166"/>
      <c r="H191" s="58">
        <f>F191-IFERROR(VLOOKUP(D191,'050719 ranking'!$D:$F,3,0),0)</f>
        <v>86</v>
      </c>
      <c r="I191">
        <f>countif('Pre-transfer'!$D$14:$K$23,D191)</f>
        <v>0</v>
      </c>
      <c r="J191" s="59">
        <f>countif('2019 Post-transfer'!$E$14:$L$23,D191)</f>
        <v>0</v>
      </c>
    </row>
    <row r="192">
      <c r="A192" s="167">
        <v>191.0</v>
      </c>
      <c r="B192" s="168">
        <v>214.0</v>
      </c>
      <c r="C192" s="167" t="s">
        <v>4313</v>
      </c>
      <c r="D192" s="171" t="s">
        <v>12821</v>
      </c>
      <c r="E192" s="167" t="s">
        <v>12217</v>
      </c>
      <c r="F192" s="170">
        <v>83.0</v>
      </c>
      <c r="G192" s="166"/>
      <c r="H192" s="58">
        <f>F192-IFERROR(VLOOKUP(D192,'050719 ranking'!$D:$F,3,0),0)</f>
        <v>83</v>
      </c>
      <c r="I192">
        <f>countif('Pre-transfer'!$D$14:$K$23,D192)</f>
        <v>0</v>
      </c>
      <c r="J192" s="59">
        <f>countif('2019 Post-transfer'!$E$14:$L$23,D192)</f>
        <v>0</v>
      </c>
    </row>
    <row r="193">
      <c r="A193" s="167">
        <v>192.0</v>
      </c>
      <c r="B193" s="172"/>
      <c r="C193" s="173"/>
      <c r="D193" s="171" t="s">
        <v>12822</v>
      </c>
      <c r="E193" s="167" t="s">
        <v>11205</v>
      </c>
      <c r="F193" s="170">
        <v>82.0</v>
      </c>
      <c r="G193" s="166"/>
      <c r="H193" s="58">
        <f>F193-IFERROR(VLOOKUP(D193,'050719 ranking'!$D:$F,3,0),0)</f>
        <v>82</v>
      </c>
      <c r="I193">
        <f>countif('Pre-transfer'!$D$14:$K$23,D193)</f>
        <v>0</v>
      </c>
      <c r="J193" s="59">
        <f>countif('2019 Post-transfer'!$E$14:$L$23,D193)</f>
        <v>0</v>
      </c>
    </row>
    <row r="194">
      <c r="A194" s="167">
        <v>193.0</v>
      </c>
      <c r="B194" s="168">
        <v>318.0</v>
      </c>
      <c r="C194" s="167" t="s">
        <v>1027</v>
      </c>
      <c r="D194" s="171" t="s">
        <v>12823</v>
      </c>
      <c r="E194" s="167" t="s">
        <v>11205</v>
      </c>
      <c r="F194" s="170">
        <v>81.0</v>
      </c>
      <c r="G194" s="166"/>
      <c r="H194" s="58">
        <f>F194-IFERROR(VLOOKUP(D194,'050719 ranking'!$D:$F,3,0),0)</f>
        <v>81</v>
      </c>
      <c r="I194">
        <f>countif('Pre-transfer'!$D$14:$K$23,D194)</f>
        <v>0</v>
      </c>
      <c r="J194" s="59">
        <f>countif('2019 Post-transfer'!$E$14:$L$23,D194)</f>
        <v>0</v>
      </c>
    </row>
    <row r="195">
      <c r="A195" s="167">
        <v>194.0</v>
      </c>
      <c r="B195" s="168">
        <v>288.0</v>
      </c>
      <c r="C195" s="167" t="s">
        <v>1050</v>
      </c>
      <c r="D195" s="171" t="s">
        <v>12824</v>
      </c>
      <c r="E195" s="167" t="s">
        <v>12743</v>
      </c>
      <c r="F195" s="170">
        <v>80.0</v>
      </c>
      <c r="G195" s="166"/>
      <c r="H195" s="58">
        <f>F195-IFERROR(VLOOKUP(D195,'050719 ranking'!$D:$F,3,0),0)</f>
        <v>80</v>
      </c>
      <c r="I195">
        <f>countif('Pre-transfer'!$D$14:$K$23,D195)</f>
        <v>0</v>
      </c>
      <c r="J195" s="59">
        <f>countif('2019 Post-transfer'!$E$14:$L$23,D195)</f>
        <v>0</v>
      </c>
    </row>
    <row r="196">
      <c r="A196" s="167">
        <v>195.0</v>
      </c>
      <c r="B196" s="168">
        <v>230.0</v>
      </c>
      <c r="C196" s="167" t="s">
        <v>133</v>
      </c>
      <c r="D196" s="171" t="s">
        <v>12825</v>
      </c>
      <c r="E196" s="167" t="s">
        <v>4326</v>
      </c>
      <c r="F196" s="170">
        <v>80.0</v>
      </c>
      <c r="G196" s="166"/>
      <c r="H196" s="58">
        <f>F196-IFERROR(VLOOKUP(D196,'050719 ranking'!$D:$F,3,0),0)</f>
        <v>80</v>
      </c>
      <c r="I196">
        <f>countif('Pre-transfer'!$D$14:$K$23,D196)</f>
        <v>0</v>
      </c>
      <c r="J196" s="59">
        <f>countif('2019 Post-transfer'!$E$14:$L$23,D196)</f>
        <v>0</v>
      </c>
    </row>
    <row r="197">
      <c r="A197" s="167">
        <v>196.0</v>
      </c>
      <c r="B197" s="168">
        <v>367.0</v>
      </c>
      <c r="C197" s="167" t="s">
        <v>8980</v>
      </c>
      <c r="D197" s="171" t="s">
        <v>12826</v>
      </c>
      <c r="E197" s="167" t="s">
        <v>12743</v>
      </c>
      <c r="F197" s="170">
        <v>79.0</v>
      </c>
      <c r="G197" s="166"/>
      <c r="H197" s="58">
        <f>F197-IFERROR(VLOOKUP(D197,'050719 ranking'!$D:$F,3,0),0)</f>
        <v>79</v>
      </c>
      <c r="I197">
        <f>countif('Pre-transfer'!$D$14:$K$23,D197)</f>
        <v>0</v>
      </c>
      <c r="J197" s="59">
        <f>countif('2019 Post-transfer'!$E$14:$L$23,D197)</f>
        <v>0</v>
      </c>
    </row>
    <row r="198">
      <c r="A198" s="167">
        <v>197.0</v>
      </c>
      <c r="B198" s="172"/>
      <c r="C198" s="173"/>
      <c r="D198" s="171" t="s">
        <v>12827</v>
      </c>
      <c r="E198" s="167" t="s">
        <v>12215</v>
      </c>
      <c r="F198" s="170">
        <v>79.0</v>
      </c>
      <c r="G198" s="166"/>
      <c r="H198" s="58">
        <f>F198-IFERROR(VLOOKUP(D198,'050719 ranking'!$D:$F,3,0),0)</f>
        <v>79</v>
      </c>
      <c r="I198">
        <f>countif('Pre-transfer'!$D$14:$K$23,D198)</f>
        <v>0</v>
      </c>
      <c r="J198" s="59">
        <f>countif('2019 Post-transfer'!$E$14:$L$23,D198)</f>
        <v>0</v>
      </c>
    </row>
    <row r="199">
      <c r="A199" s="167">
        <v>198.0</v>
      </c>
      <c r="B199" s="168">
        <v>167.0</v>
      </c>
      <c r="C199" s="167" t="s">
        <v>516</v>
      </c>
      <c r="D199" s="171" t="s">
        <v>12828</v>
      </c>
      <c r="E199" s="167" t="s">
        <v>11206</v>
      </c>
      <c r="F199" s="170">
        <v>78.1</v>
      </c>
      <c r="G199" s="166"/>
      <c r="H199" s="58">
        <f>F199-IFERROR(VLOOKUP(D199,'050719 ranking'!$D:$F,3,0),0)</f>
        <v>78.1</v>
      </c>
      <c r="I199">
        <f>countif('Pre-transfer'!$D$14:$K$23,D199)</f>
        <v>0</v>
      </c>
      <c r="J199" s="59">
        <f>countif('2019 Post-transfer'!$E$14:$L$23,D199)</f>
        <v>0</v>
      </c>
    </row>
    <row r="200">
      <c r="A200" s="167">
        <v>199.0</v>
      </c>
      <c r="B200" s="168">
        <v>342.0</v>
      </c>
      <c r="C200" s="167" t="s">
        <v>714</v>
      </c>
      <c r="D200" s="171" t="s">
        <v>12829</v>
      </c>
      <c r="E200" s="167" t="s">
        <v>115</v>
      </c>
      <c r="F200" s="170">
        <v>78.0</v>
      </c>
      <c r="G200" s="166"/>
      <c r="H200" s="58">
        <f>F200-IFERROR(VLOOKUP(D200,'050719 ranking'!$D:$F,3,0),0)</f>
        <v>78</v>
      </c>
      <c r="I200">
        <f>countif('Pre-transfer'!$D$14:$K$23,D200)</f>
        <v>0</v>
      </c>
      <c r="J200" s="59">
        <f>countif('2019 Post-transfer'!$E$14:$L$23,D200)</f>
        <v>0</v>
      </c>
    </row>
    <row r="201">
      <c r="A201" s="167">
        <v>200.0</v>
      </c>
      <c r="B201" s="168">
        <v>159.0</v>
      </c>
      <c r="C201" s="167" t="s">
        <v>4378</v>
      </c>
      <c r="D201" s="171" t="s">
        <v>12830</v>
      </c>
      <c r="E201" s="167" t="s">
        <v>12217</v>
      </c>
      <c r="F201" s="170">
        <v>78.0</v>
      </c>
      <c r="G201" s="166"/>
      <c r="H201" s="58">
        <f>F201-IFERROR(VLOOKUP(D201,'050719 ranking'!$D:$F,3,0),0)</f>
        <v>78</v>
      </c>
      <c r="I201">
        <f>countif('Pre-transfer'!$D$14:$K$23,D201)</f>
        <v>0</v>
      </c>
      <c r="J201" s="59">
        <f>countif('2019 Post-transfer'!$E$14:$L$23,D201)</f>
        <v>0</v>
      </c>
    </row>
    <row r="202">
      <c r="A202" s="167">
        <v>201.0</v>
      </c>
      <c r="B202" s="168">
        <v>186.0</v>
      </c>
      <c r="C202" s="167" t="s">
        <v>1226</v>
      </c>
      <c r="D202" s="171" t="s">
        <v>12831</v>
      </c>
      <c r="E202" s="167" t="s">
        <v>12211</v>
      </c>
      <c r="F202" s="170">
        <v>78.0</v>
      </c>
      <c r="G202" s="166"/>
      <c r="H202" s="58">
        <f>F202-IFERROR(VLOOKUP(D202,'050719 ranking'!$D:$F,3,0),0)</f>
        <v>78</v>
      </c>
      <c r="I202">
        <f>countif('Pre-transfer'!$D$14:$K$23,D202)</f>
        <v>0</v>
      </c>
      <c r="J202" s="59">
        <f>countif('2019 Post-transfer'!$E$14:$L$23,D202)</f>
        <v>0</v>
      </c>
    </row>
    <row r="203">
      <c r="A203" s="167">
        <v>202.0</v>
      </c>
      <c r="B203" s="168">
        <v>206.0</v>
      </c>
      <c r="C203" s="167" t="s">
        <v>470</v>
      </c>
      <c r="D203" s="171" t="s">
        <v>12832</v>
      </c>
      <c r="E203" s="167" t="s">
        <v>12215</v>
      </c>
      <c r="F203" s="170">
        <v>76.5</v>
      </c>
      <c r="G203" s="166"/>
      <c r="H203" s="58">
        <f>F203-IFERROR(VLOOKUP(D203,'050719 ranking'!$D:$F,3,0),0)</f>
        <v>76.5</v>
      </c>
      <c r="I203">
        <f>countif('Pre-transfer'!$D$14:$K$23,D203)</f>
        <v>0</v>
      </c>
      <c r="J203" s="59">
        <f>countif('2019 Post-transfer'!$E$14:$L$23,D203)</f>
        <v>0</v>
      </c>
    </row>
    <row r="204">
      <c r="A204" s="167">
        <v>203.0</v>
      </c>
      <c r="B204" s="168">
        <v>185.0</v>
      </c>
      <c r="C204" s="167" t="s">
        <v>1829</v>
      </c>
      <c r="D204" s="171" t="s">
        <v>12833</v>
      </c>
      <c r="E204" s="167" t="s">
        <v>12746</v>
      </c>
      <c r="F204" s="170">
        <v>74.5</v>
      </c>
      <c r="G204" s="166"/>
      <c r="H204" s="58">
        <f>F204-IFERROR(VLOOKUP(D204,'050719 ranking'!$D:$F,3,0),0)</f>
        <v>74.5</v>
      </c>
      <c r="I204">
        <f>countif('Pre-transfer'!$D$14:$K$23,D204)</f>
        <v>0</v>
      </c>
      <c r="J204" s="59">
        <f>countif('2019 Post-transfer'!$E$14:$L$23,D204)</f>
        <v>0</v>
      </c>
    </row>
    <row r="205">
      <c r="A205" s="167">
        <v>204.0</v>
      </c>
      <c r="B205" s="168">
        <v>236.0</v>
      </c>
      <c r="C205" s="167" t="s">
        <v>369</v>
      </c>
      <c r="D205" s="171" t="s">
        <v>12834</v>
      </c>
      <c r="E205" s="167" t="s">
        <v>12215</v>
      </c>
      <c r="F205" s="170">
        <v>74.0</v>
      </c>
      <c r="G205" s="166"/>
      <c r="H205" s="58">
        <f>F205-IFERROR(VLOOKUP(D205,'050719 ranking'!$D:$F,3,0),0)</f>
        <v>74</v>
      </c>
      <c r="I205">
        <f>countif('Pre-transfer'!$D$14:$K$23,D205)</f>
        <v>0</v>
      </c>
      <c r="J205" s="59">
        <f>countif('2019 Post-transfer'!$E$14:$L$23,D205)</f>
        <v>0</v>
      </c>
    </row>
    <row r="206">
      <c r="A206" s="167">
        <v>205.0</v>
      </c>
      <c r="B206" s="168">
        <v>74.0</v>
      </c>
      <c r="C206" s="167" t="s">
        <v>4996</v>
      </c>
      <c r="D206" s="171" t="s">
        <v>12835</v>
      </c>
      <c r="E206" s="167" t="s">
        <v>12747</v>
      </c>
      <c r="F206" s="170">
        <v>73.0</v>
      </c>
      <c r="G206" s="166"/>
      <c r="H206" s="58">
        <f>F206-IFERROR(VLOOKUP(D206,'050719 ranking'!$D:$F,3,0),0)</f>
        <v>73</v>
      </c>
      <c r="I206">
        <f>countif('Pre-transfer'!$D$14:$K$23,D206)</f>
        <v>0</v>
      </c>
      <c r="J206" s="59">
        <f>countif('2019 Post-transfer'!$E$14:$L$23,D206)</f>
        <v>0</v>
      </c>
    </row>
    <row r="207">
      <c r="A207" s="167">
        <v>206.0</v>
      </c>
      <c r="B207" s="168">
        <v>312.0</v>
      </c>
      <c r="C207" s="167" t="s">
        <v>225</v>
      </c>
      <c r="D207" s="171" t="s">
        <v>12836</v>
      </c>
      <c r="E207" s="167" t="s">
        <v>12211</v>
      </c>
      <c r="F207" s="170">
        <v>72.0</v>
      </c>
      <c r="G207" s="166"/>
      <c r="H207" s="58">
        <f>F207-IFERROR(VLOOKUP(D207,'050719 ranking'!$D:$F,3,0),0)</f>
        <v>72</v>
      </c>
      <c r="I207">
        <f>countif('Pre-transfer'!$D$14:$K$23,D207)</f>
        <v>0</v>
      </c>
      <c r="J207" s="59">
        <f>countif('2019 Post-transfer'!$E$14:$L$23,D207)</f>
        <v>0</v>
      </c>
    </row>
    <row r="208">
      <c r="A208" s="167">
        <v>207.0</v>
      </c>
      <c r="B208" s="168">
        <v>411.0</v>
      </c>
      <c r="C208" s="167" t="s">
        <v>4320</v>
      </c>
      <c r="D208" s="171" t="s">
        <v>12837</v>
      </c>
      <c r="E208" s="167" t="s">
        <v>12212</v>
      </c>
      <c r="F208" s="170">
        <v>71.8</v>
      </c>
      <c r="G208" s="166"/>
      <c r="H208" s="58">
        <f>F208-IFERROR(VLOOKUP(D208,'050719 ranking'!$D:$F,3,0),0)</f>
        <v>71.8</v>
      </c>
      <c r="I208">
        <f>countif('Pre-transfer'!$D$14:$K$23,D208)</f>
        <v>0</v>
      </c>
      <c r="J208" s="59">
        <f>countif('2019 Post-transfer'!$E$14:$L$23,D208)</f>
        <v>0</v>
      </c>
    </row>
    <row r="209">
      <c r="A209" s="167">
        <v>208.0</v>
      </c>
      <c r="B209" s="168">
        <v>366.0</v>
      </c>
      <c r="C209" s="167" t="s">
        <v>5872</v>
      </c>
      <c r="D209" s="171" t="s">
        <v>12838</v>
      </c>
      <c r="E209" s="167" t="s">
        <v>12743</v>
      </c>
      <c r="F209" s="170">
        <v>70.0</v>
      </c>
      <c r="G209" s="166"/>
      <c r="H209" s="58">
        <f>F209-IFERROR(VLOOKUP(D209,'050719 ranking'!$D:$F,3,0),0)</f>
        <v>70</v>
      </c>
      <c r="I209">
        <f>countif('Pre-transfer'!$D$14:$K$23,D209)</f>
        <v>0</v>
      </c>
      <c r="J209" s="59">
        <f>countif('2019 Post-transfer'!$E$14:$L$23,D209)</f>
        <v>0</v>
      </c>
    </row>
    <row r="210">
      <c r="A210" s="167">
        <v>209.0</v>
      </c>
      <c r="B210" s="168">
        <v>170.0</v>
      </c>
      <c r="C210" s="167" t="s">
        <v>180</v>
      </c>
      <c r="D210" s="171" t="s">
        <v>12839</v>
      </c>
      <c r="E210" s="167" t="s">
        <v>12745</v>
      </c>
      <c r="F210" s="170">
        <v>70.0</v>
      </c>
      <c r="G210" s="166"/>
      <c r="H210" s="58">
        <f>F210-IFERROR(VLOOKUP(D210,'050719 ranking'!$D:$F,3,0),0)</f>
        <v>70</v>
      </c>
      <c r="I210">
        <f>countif('Pre-transfer'!$D$14:$K$23,D210)</f>
        <v>0</v>
      </c>
      <c r="J210" s="59">
        <f>countif('2019 Post-transfer'!$E$14:$L$23,D210)</f>
        <v>0</v>
      </c>
    </row>
    <row r="211">
      <c r="A211" s="167">
        <v>210.0</v>
      </c>
      <c r="B211" s="172"/>
      <c r="C211" s="173"/>
      <c r="D211" s="171" t="s">
        <v>12840</v>
      </c>
      <c r="E211" s="167" t="s">
        <v>12218</v>
      </c>
      <c r="F211" s="170">
        <v>70.0</v>
      </c>
      <c r="G211" s="166"/>
      <c r="H211" s="58">
        <f>F211-IFERROR(VLOOKUP(D211,'050719 ranking'!$D:$F,3,0),0)</f>
        <v>70</v>
      </c>
      <c r="I211">
        <f>countif('Pre-transfer'!$D$14:$K$23,D211)</f>
        <v>0</v>
      </c>
      <c r="J211" s="59">
        <f>countif('2019 Post-transfer'!$E$14:$L$23,D211)</f>
        <v>0</v>
      </c>
    </row>
    <row r="212">
      <c r="A212" s="167">
        <v>211.0</v>
      </c>
      <c r="B212" s="168">
        <v>72.0</v>
      </c>
      <c r="C212" s="167" t="s">
        <v>4839</v>
      </c>
      <c r="D212" s="167" t="s">
        <v>12841</v>
      </c>
      <c r="E212" s="167" t="s">
        <v>8968</v>
      </c>
      <c r="F212" s="170">
        <v>69.0</v>
      </c>
      <c r="G212" s="166"/>
      <c r="H212" s="58">
        <f>F212-IFERROR(VLOOKUP(D212,'050719 ranking'!$D:$F,3,0),0)</f>
        <v>69</v>
      </c>
      <c r="I212">
        <f>countif('Pre-transfer'!$D$14:$K$23,D212)</f>
        <v>0</v>
      </c>
      <c r="J212" s="59">
        <f>countif('2019 Post-transfer'!$E$14:$L$23,D212)</f>
        <v>0</v>
      </c>
    </row>
    <row r="213">
      <c r="A213" s="167">
        <v>212.0</v>
      </c>
      <c r="B213" s="168">
        <v>271.0</v>
      </c>
      <c r="C213" s="167" t="s">
        <v>903</v>
      </c>
      <c r="D213" s="167" t="s">
        <v>12842</v>
      </c>
      <c r="E213" s="167" t="s">
        <v>12211</v>
      </c>
      <c r="F213" s="170">
        <v>68.0</v>
      </c>
      <c r="G213" s="166"/>
      <c r="H213" s="58">
        <f>F213-IFERROR(VLOOKUP(D213,'050719 ranking'!$D:$F,3,0),0)</f>
        <v>68</v>
      </c>
      <c r="I213">
        <f>countif('Pre-transfer'!$D$14:$K$23,D213)</f>
        <v>0</v>
      </c>
      <c r="J213" s="59">
        <f>countif('2019 Post-transfer'!$E$14:$L$23,D213)</f>
        <v>0</v>
      </c>
    </row>
    <row r="214">
      <c r="A214" s="167">
        <v>213.0</v>
      </c>
      <c r="B214" s="168">
        <v>234.0</v>
      </c>
      <c r="C214" s="167" t="s">
        <v>461</v>
      </c>
      <c r="D214" s="167" t="s">
        <v>12843</v>
      </c>
      <c r="E214" s="167" t="s">
        <v>12218</v>
      </c>
      <c r="F214" s="170">
        <v>67.0</v>
      </c>
      <c r="G214" s="166"/>
      <c r="H214" s="58">
        <f>F214-IFERROR(VLOOKUP(D214,'050719 ranking'!$D:$F,3,0),0)</f>
        <v>67</v>
      </c>
      <c r="I214">
        <f>countif('Pre-transfer'!$D$14:$K$23,D214)</f>
        <v>0</v>
      </c>
      <c r="J214" s="59">
        <f>countif('2019 Post-transfer'!$E$14:$L$23,D214)</f>
        <v>0</v>
      </c>
    </row>
    <row r="215">
      <c r="A215" s="167">
        <v>214.0</v>
      </c>
      <c r="B215" s="168">
        <v>280.0</v>
      </c>
      <c r="C215" s="167" t="s">
        <v>4360</v>
      </c>
      <c r="D215" s="167" t="s">
        <v>12844</v>
      </c>
      <c r="E215" s="167" t="s">
        <v>9918</v>
      </c>
      <c r="F215" s="170">
        <v>66.0</v>
      </c>
      <c r="G215" s="166"/>
      <c r="H215" s="58">
        <f>F215-IFERROR(VLOOKUP(D215,'050719 ranking'!$D:$F,3,0),0)</f>
        <v>66</v>
      </c>
      <c r="I215">
        <f>countif('Pre-transfer'!$D$14:$K$23,D215)</f>
        <v>0</v>
      </c>
      <c r="J215" s="59">
        <f>countif('2019 Post-transfer'!$E$14:$L$23,D215)</f>
        <v>0</v>
      </c>
    </row>
    <row r="216">
      <c r="A216" s="167">
        <v>215.0</v>
      </c>
      <c r="B216" s="168">
        <v>227.0</v>
      </c>
      <c r="C216" s="167" t="s">
        <v>4404</v>
      </c>
      <c r="D216" s="167" t="s">
        <v>12845</v>
      </c>
      <c r="E216" s="167" t="s">
        <v>9918</v>
      </c>
      <c r="F216" s="170">
        <v>65.0</v>
      </c>
      <c r="G216" s="166"/>
      <c r="H216" s="58">
        <f>F216-IFERROR(VLOOKUP(D216,'050719 ranking'!$D:$F,3,0),0)</f>
        <v>65</v>
      </c>
      <c r="I216">
        <f>countif('Pre-transfer'!$D$14:$K$23,D216)</f>
        <v>0</v>
      </c>
      <c r="J216" s="59">
        <f>countif('2019 Post-transfer'!$E$14:$L$23,D216)</f>
        <v>0</v>
      </c>
    </row>
    <row r="217">
      <c r="A217" s="167">
        <v>216.0</v>
      </c>
      <c r="B217" s="168">
        <v>190.0</v>
      </c>
      <c r="C217" s="167" t="s">
        <v>273</v>
      </c>
      <c r="D217" s="167" t="s">
        <v>12846</v>
      </c>
      <c r="E217" s="167" t="s">
        <v>12747</v>
      </c>
      <c r="F217" s="170">
        <v>65.0</v>
      </c>
      <c r="G217" s="166"/>
      <c r="H217" s="58">
        <f>F217-IFERROR(VLOOKUP(D217,'050719 ranking'!$D:$F,3,0),0)</f>
        <v>65</v>
      </c>
      <c r="I217">
        <f>countif('Pre-transfer'!$D$14:$K$23,D217)</f>
        <v>0</v>
      </c>
      <c r="J217" s="59">
        <f>countif('2019 Post-transfer'!$E$14:$L$23,D217)</f>
        <v>0</v>
      </c>
    </row>
    <row r="218">
      <c r="A218" s="167">
        <v>217.0</v>
      </c>
      <c r="B218" s="168">
        <v>218.0</v>
      </c>
      <c r="C218" s="167" t="s">
        <v>89</v>
      </c>
      <c r="D218" s="167" t="s">
        <v>12847</v>
      </c>
      <c r="E218" s="167" t="s">
        <v>12217</v>
      </c>
      <c r="F218" s="170">
        <v>64.0</v>
      </c>
      <c r="G218" s="166"/>
      <c r="H218" s="58">
        <f>F218-IFERROR(VLOOKUP(D218,'050719 ranking'!$D:$F,3,0),0)</f>
        <v>64</v>
      </c>
      <c r="I218">
        <f>countif('Pre-transfer'!$D$14:$K$23,D218)</f>
        <v>0</v>
      </c>
      <c r="J218" s="59">
        <f>countif('2019 Post-transfer'!$E$14:$L$23,D218)</f>
        <v>0</v>
      </c>
    </row>
    <row r="219">
      <c r="A219" s="167">
        <v>218.0</v>
      </c>
      <c r="B219" s="168">
        <v>229.0</v>
      </c>
      <c r="C219" s="167" t="s">
        <v>601</v>
      </c>
      <c r="D219" s="167" t="s">
        <v>12848</v>
      </c>
      <c r="E219" s="167" t="s">
        <v>12743</v>
      </c>
      <c r="F219" s="170">
        <v>63.0</v>
      </c>
      <c r="G219" s="166"/>
      <c r="H219" s="58">
        <f>F219-IFERROR(VLOOKUP(D219,'050719 ranking'!$D:$F,3,0),0)</f>
        <v>63</v>
      </c>
      <c r="I219">
        <f>countif('Pre-transfer'!$D$14:$K$23,D219)</f>
        <v>0</v>
      </c>
      <c r="J219" s="59">
        <f>countif('2019 Post-transfer'!$E$14:$L$23,D219)</f>
        <v>0</v>
      </c>
    </row>
    <row r="220">
      <c r="A220" s="167">
        <v>219.0</v>
      </c>
      <c r="B220" s="168">
        <v>106.0</v>
      </c>
      <c r="C220" s="167" t="s">
        <v>735</v>
      </c>
      <c r="D220" s="167" t="s">
        <v>12849</v>
      </c>
      <c r="E220" s="167" t="s">
        <v>12747</v>
      </c>
      <c r="F220" s="170">
        <v>63.0</v>
      </c>
      <c r="G220" s="166"/>
      <c r="H220" s="58">
        <f>F220-IFERROR(VLOOKUP(D220,'050719 ranking'!$D:$F,3,0),0)</f>
        <v>63</v>
      </c>
      <c r="I220">
        <f>countif('Pre-transfer'!$D$14:$K$23,D220)</f>
        <v>0</v>
      </c>
      <c r="J220" s="59">
        <f>countif('2019 Post-transfer'!$E$14:$L$23,D220)</f>
        <v>0</v>
      </c>
    </row>
    <row r="221">
      <c r="A221" s="167">
        <v>220.0</v>
      </c>
      <c r="B221" s="168">
        <v>250.0</v>
      </c>
      <c r="C221" s="167" t="s">
        <v>564</v>
      </c>
      <c r="D221" s="167" t="s">
        <v>12850</v>
      </c>
      <c r="E221" s="167" t="s">
        <v>115</v>
      </c>
      <c r="F221" s="170">
        <v>63.0</v>
      </c>
      <c r="G221" s="166"/>
      <c r="H221" s="58">
        <f>F221-IFERROR(VLOOKUP(D221,'050719 ranking'!$D:$F,3,0),0)</f>
        <v>63</v>
      </c>
      <c r="I221">
        <f>countif('Pre-transfer'!$D$14:$K$23,D221)</f>
        <v>0</v>
      </c>
      <c r="J221" s="59">
        <f>countif('2019 Post-transfer'!$E$14:$L$23,D221)</f>
        <v>0</v>
      </c>
    </row>
    <row r="222">
      <c r="A222" s="167">
        <v>221.0</v>
      </c>
      <c r="B222" s="168">
        <v>253.0</v>
      </c>
      <c r="C222" s="167" t="s">
        <v>369</v>
      </c>
      <c r="D222" s="167" t="s">
        <v>12851</v>
      </c>
      <c r="E222" s="167" t="s">
        <v>115</v>
      </c>
      <c r="F222" s="170">
        <v>61.0</v>
      </c>
      <c r="G222" s="166"/>
      <c r="H222" s="58">
        <f>F222-IFERROR(VLOOKUP(D222,'050719 ranking'!$D:$F,3,0),0)</f>
        <v>61</v>
      </c>
      <c r="I222">
        <f>countif('Pre-transfer'!$D$14:$K$23,D222)</f>
        <v>0</v>
      </c>
      <c r="J222" s="59">
        <f>countif('2019 Post-transfer'!$E$14:$L$23,D222)</f>
        <v>0</v>
      </c>
    </row>
    <row r="223">
      <c r="A223" s="167">
        <v>222.0</v>
      </c>
      <c r="B223" s="168">
        <v>331.0</v>
      </c>
      <c r="C223" s="167" t="s">
        <v>141</v>
      </c>
      <c r="D223" s="167" t="s">
        <v>12852</v>
      </c>
      <c r="E223" s="167" t="s">
        <v>8968</v>
      </c>
      <c r="F223" s="170">
        <v>60.0</v>
      </c>
      <c r="G223" s="166"/>
      <c r="H223" s="58">
        <f>F223-IFERROR(VLOOKUP(D223,'050719 ranking'!$D:$F,3,0),0)</f>
        <v>60</v>
      </c>
      <c r="I223">
        <f>countif('Pre-transfer'!$D$14:$K$23,D223)</f>
        <v>0</v>
      </c>
      <c r="J223" s="59">
        <f>countif('2019 Post-transfer'!$E$14:$L$23,D223)</f>
        <v>0</v>
      </c>
    </row>
    <row r="224">
      <c r="A224" s="167">
        <v>223.0</v>
      </c>
      <c r="B224" s="168">
        <v>293.0</v>
      </c>
      <c r="C224" s="167" t="s">
        <v>1378</v>
      </c>
      <c r="D224" s="167" t="s">
        <v>12853</v>
      </c>
      <c r="E224" s="167" t="s">
        <v>115</v>
      </c>
      <c r="F224" s="170">
        <v>60.0</v>
      </c>
      <c r="G224" s="166"/>
      <c r="H224" s="58">
        <f>F224-IFERROR(VLOOKUP(D224,'050719 ranking'!$D:$F,3,0),0)</f>
        <v>60</v>
      </c>
      <c r="I224">
        <f>countif('Pre-transfer'!$D$14:$K$23,D224)</f>
        <v>0</v>
      </c>
      <c r="J224" s="59">
        <f>countif('2019 Post-transfer'!$E$14:$L$23,D224)</f>
        <v>0</v>
      </c>
    </row>
    <row r="225">
      <c r="A225" s="167">
        <v>224.0</v>
      </c>
      <c r="B225" s="168">
        <v>65.0</v>
      </c>
      <c r="C225" s="167" t="s">
        <v>1134</v>
      </c>
      <c r="D225" s="167" t="s">
        <v>12854</v>
      </c>
      <c r="E225" s="167" t="s">
        <v>12743</v>
      </c>
      <c r="F225" s="170">
        <v>59.2</v>
      </c>
      <c r="G225" s="166"/>
      <c r="H225" s="58">
        <f>F225-IFERROR(VLOOKUP(D225,'050719 ranking'!$D:$F,3,0),0)</f>
        <v>59.2</v>
      </c>
      <c r="I225">
        <f>countif('Pre-transfer'!$D$14:$K$23,D225)</f>
        <v>0</v>
      </c>
      <c r="J225" s="59">
        <f>countif('2019 Post-transfer'!$E$14:$L$23,D225)</f>
        <v>0</v>
      </c>
    </row>
    <row r="226">
      <c r="A226" s="167">
        <v>225.0</v>
      </c>
      <c r="B226" s="168">
        <v>398.0</v>
      </c>
      <c r="C226" s="167" t="s">
        <v>1396</v>
      </c>
      <c r="D226" s="167" t="s">
        <v>12855</v>
      </c>
      <c r="E226" s="167" t="s">
        <v>11204</v>
      </c>
      <c r="F226" s="170">
        <v>59.0</v>
      </c>
      <c r="G226" s="166"/>
      <c r="H226" s="58">
        <f>F226-IFERROR(VLOOKUP(D226,'050719 ranking'!$D:$F,3,0),0)</f>
        <v>59</v>
      </c>
      <c r="I226">
        <f>countif('Pre-transfer'!$D$14:$K$23,D226)</f>
        <v>0</v>
      </c>
      <c r="J226" s="59">
        <f>countif('2019 Post-transfer'!$E$14:$L$23,D226)</f>
        <v>0</v>
      </c>
    </row>
    <row r="227">
      <c r="A227" s="167">
        <v>226.0</v>
      </c>
      <c r="B227" s="172"/>
      <c r="C227" s="173"/>
      <c r="D227" s="167" t="s">
        <v>12856</v>
      </c>
      <c r="E227" s="167" t="s">
        <v>12217</v>
      </c>
      <c r="F227" s="170">
        <v>59.0</v>
      </c>
      <c r="G227" s="166"/>
      <c r="H227" s="58">
        <f>F227-IFERROR(VLOOKUP(D227,'050719 ranking'!$D:$F,3,0),0)</f>
        <v>59</v>
      </c>
      <c r="I227">
        <f>countif('Pre-transfer'!$D$14:$K$23,D227)</f>
        <v>0</v>
      </c>
      <c r="J227" s="59">
        <f>countif('2019 Post-transfer'!$E$14:$L$23,D227)</f>
        <v>0</v>
      </c>
    </row>
    <row r="228">
      <c r="A228" s="167">
        <v>227.0</v>
      </c>
      <c r="B228" s="168">
        <v>160.0</v>
      </c>
      <c r="C228" s="167" t="s">
        <v>480</v>
      </c>
      <c r="D228" s="167" t="s">
        <v>12857</v>
      </c>
      <c r="E228" s="167" t="s">
        <v>11206</v>
      </c>
      <c r="F228" s="170">
        <v>58.0</v>
      </c>
      <c r="G228" s="166"/>
      <c r="H228" s="58">
        <f>F228-IFERROR(VLOOKUP(D228,'050719 ranking'!$D:$F,3,0),0)</f>
        <v>58</v>
      </c>
      <c r="I228">
        <f>countif('Pre-transfer'!$D$14:$K$23,D228)</f>
        <v>0</v>
      </c>
      <c r="J228" s="59">
        <f>countif('2019 Post-transfer'!$E$14:$L$23,D228)</f>
        <v>0</v>
      </c>
    </row>
    <row r="229">
      <c r="A229" s="167">
        <v>228.0</v>
      </c>
      <c r="B229" s="168">
        <v>386.0</v>
      </c>
      <c r="C229" s="167" t="s">
        <v>5872</v>
      </c>
      <c r="D229" s="167" t="s">
        <v>12858</v>
      </c>
      <c r="E229" s="167" t="s">
        <v>12743</v>
      </c>
      <c r="F229" s="170">
        <v>56.0</v>
      </c>
      <c r="G229" s="166"/>
      <c r="H229" s="58">
        <f>F229-IFERROR(VLOOKUP(D229,'050719 ranking'!$D:$F,3,0),0)</f>
        <v>56</v>
      </c>
      <c r="I229">
        <f>countif('Pre-transfer'!$D$14:$K$23,D229)</f>
        <v>0</v>
      </c>
      <c r="J229" s="59">
        <f>countif('2019 Post-transfer'!$E$14:$L$23,D229)</f>
        <v>0</v>
      </c>
    </row>
    <row r="230">
      <c r="A230" s="167">
        <v>229.0</v>
      </c>
      <c r="B230" s="168">
        <v>81.0</v>
      </c>
      <c r="C230" s="167" t="s">
        <v>5801</v>
      </c>
      <c r="D230" s="167" t="s">
        <v>12859</v>
      </c>
      <c r="E230" s="167" t="s">
        <v>12217</v>
      </c>
      <c r="F230" s="170">
        <v>56.0</v>
      </c>
      <c r="G230" s="166"/>
      <c r="H230" s="58">
        <f>F230-IFERROR(VLOOKUP(D230,'050719 ranking'!$D:$F,3,0),0)</f>
        <v>56</v>
      </c>
      <c r="I230">
        <f>countif('Pre-transfer'!$D$14:$K$23,D230)</f>
        <v>0</v>
      </c>
      <c r="J230" s="59">
        <f>countif('2019 Post-transfer'!$E$14:$L$23,D230)</f>
        <v>0</v>
      </c>
    </row>
    <row r="231">
      <c r="A231" s="167">
        <v>230.0</v>
      </c>
      <c r="B231" s="168">
        <v>114.0</v>
      </c>
      <c r="C231" s="167" t="s">
        <v>1508</v>
      </c>
      <c r="D231" s="167" t="s">
        <v>12860</v>
      </c>
      <c r="E231" s="167" t="s">
        <v>12749</v>
      </c>
      <c r="F231" s="170">
        <v>55.0</v>
      </c>
      <c r="G231" s="166"/>
      <c r="H231" s="58">
        <f>F231-IFERROR(VLOOKUP(D231,'050719 ranking'!$D:$F,3,0),0)</f>
        <v>55</v>
      </c>
      <c r="I231">
        <f>countif('Pre-transfer'!$D$14:$K$23,D231)</f>
        <v>0</v>
      </c>
      <c r="J231" s="59">
        <f>countif('2019 Post-transfer'!$E$14:$L$23,D231)</f>
        <v>0</v>
      </c>
    </row>
    <row r="232">
      <c r="A232" s="167">
        <v>231.0</v>
      </c>
      <c r="B232" s="168">
        <v>187.0</v>
      </c>
      <c r="C232" s="167" t="s">
        <v>4487</v>
      </c>
      <c r="D232" s="167" t="s">
        <v>12861</v>
      </c>
      <c r="E232" s="167" t="s">
        <v>12218</v>
      </c>
      <c r="F232" s="170">
        <v>54.0</v>
      </c>
      <c r="G232" s="166"/>
      <c r="H232" s="58">
        <f>F232-IFERROR(VLOOKUP(D232,'050719 ranking'!$D:$F,3,0),0)</f>
        <v>54</v>
      </c>
      <c r="I232">
        <f>countif('Pre-transfer'!$D$14:$K$23,D232)</f>
        <v>0</v>
      </c>
      <c r="J232" s="59">
        <f>countif('2019 Post-transfer'!$E$14:$L$23,D232)</f>
        <v>0</v>
      </c>
    </row>
    <row r="233">
      <c r="A233" s="167">
        <v>232.0</v>
      </c>
      <c r="B233" s="168">
        <v>319.0</v>
      </c>
      <c r="C233" s="167" t="s">
        <v>4356</v>
      </c>
      <c r="D233" s="167" t="s">
        <v>12862</v>
      </c>
      <c r="E233" s="167" t="s">
        <v>12212</v>
      </c>
      <c r="F233" s="170">
        <v>53.5</v>
      </c>
      <c r="G233" s="166"/>
      <c r="H233" s="58">
        <f>F233-IFERROR(VLOOKUP(D233,'050719 ranking'!$D:$F,3,0),0)</f>
        <v>53.5</v>
      </c>
      <c r="I233">
        <f>countif('Pre-transfer'!$D$14:$K$23,D233)</f>
        <v>0</v>
      </c>
      <c r="J233" s="59">
        <f>countif('2019 Post-transfer'!$E$14:$L$23,D233)</f>
        <v>0</v>
      </c>
    </row>
    <row r="234">
      <c r="A234" s="167">
        <v>233.0</v>
      </c>
      <c r="B234" s="168">
        <v>256.0</v>
      </c>
      <c r="C234" s="167" t="s">
        <v>4313</v>
      </c>
      <c r="D234" s="167" t="s">
        <v>12863</v>
      </c>
      <c r="E234" s="167" t="s">
        <v>12212</v>
      </c>
      <c r="F234" s="170">
        <v>52.6</v>
      </c>
      <c r="G234" s="166"/>
      <c r="H234" s="58">
        <f>F234-IFERROR(VLOOKUP(D234,'050719 ranking'!$D:$F,3,0),0)</f>
        <v>52.6</v>
      </c>
      <c r="I234">
        <f>countif('Pre-transfer'!$D$14:$K$23,D234)</f>
        <v>0</v>
      </c>
      <c r="J234" s="59">
        <f>countif('2019 Post-transfer'!$E$14:$L$23,D234)</f>
        <v>0</v>
      </c>
    </row>
    <row r="235">
      <c r="A235" s="167">
        <v>234.0</v>
      </c>
      <c r="B235" s="172"/>
      <c r="C235" s="173"/>
      <c r="D235" s="167" t="s">
        <v>12864</v>
      </c>
      <c r="E235" s="167" t="s">
        <v>12218</v>
      </c>
      <c r="F235" s="170">
        <v>52.0</v>
      </c>
      <c r="G235" s="166"/>
      <c r="H235" s="58">
        <f>F235-IFERROR(VLOOKUP(D235,'050719 ranking'!$D:$F,3,0),0)</f>
        <v>52</v>
      </c>
      <c r="I235">
        <f>countif('Pre-transfer'!$D$14:$K$23,D235)</f>
        <v>0</v>
      </c>
      <c r="J235" s="59">
        <f>countif('2019 Post-transfer'!$E$14:$L$23,D235)</f>
        <v>0</v>
      </c>
    </row>
    <row r="236">
      <c r="A236" s="167">
        <v>235.0</v>
      </c>
      <c r="B236" s="168">
        <v>357.0</v>
      </c>
      <c r="C236" s="167" t="s">
        <v>4568</v>
      </c>
      <c r="D236" s="167" t="s">
        <v>12865</v>
      </c>
      <c r="E236" s="167" t="s">
        <v>12743</v>
      </c>
      <c r="F236" s="170">
        <v>52.0</v>
      </c>
      <c r="G236" s="166"/>
      <c r="H236" s="58">
        <f>F236-IFERROR(VLOOKUP(D236,'050719 ranking'!$D:$F,3,0),0)</f>
        <v>52</v>
      </c>
      <c r="I236">
        <f>countif('Pre-transfer'!$D$14:$K$23,D236)</f>
        <v>0</v>
      </c>
      <c r="J236" s="59">
        <f>countif('2019 Post-transfer'!$E$14:$L$23,D236)</f>
        <v>0</v>
      </c>
    </row>
    <row r="237">
      <c r="A237" s="167">
        <v>236.0</v>
      </c>
      <c r="B237" s="168">
        <v>355.0</v>
      </c>
      <c r="C237" s="167" t="s">
        <v>5088</v>
      </c>
      <c r="D237" s="167" t="s">
        <v>12866</v>
      </c>
      <c r="E237" s="167" t="s">
        <v>12217</v>
      </c>
      <c r="F237" s="170">
        <v>51.0</v>
      </c>
      <c r="G237" s="166"/>
      <c r="H237" s="58">
        <f>F237-IFERROR(VLOOKUP(D237,'050719 ranking'!$D:$F,3,0),0)</f>
        <v>51</v>
      </c>
      <c r="I237">
        <f>countif('Pre-transfer'!$D$14:$K$23,D237)</f>
        <v>0</v>
      </c>
      <c r="J237" s="59">
        <f>countif('2019 Post-transfer'!$E$14:$L$23,D237)</f>
        <v>0</v>
      </c>
    </row>
    <row r="238">
      <c r="A238" s="167">
        <v>237.0</v>
      </c>
      <c r="B238" s="168">
        <v>222.0</v>
      </c>
      <c r="C238" s="167" t="s">
        <v>1226</v>
      </c>
      <c r="D238" s="167" t="s">
        <v>12867</v>
      </c>
      <c r="E238" s="167" t="s">
        <v>12217</v>
      </c>
      <c r="F238" s="170">
        <v>51.0</v>
      </c>
      <c r="G238" s="166"/>
      <c r="H238" s="58">
        <f>F238-IFERROR(VLOOKUP(D238,'050719 ranking'!$D:$F,3,0),0)</f>
        <v>51</v>
      </c>
      <c r="I238">
        <f>countif('Pre-transfer'!$D$14:$K$23,D238)</f>
        <v>0</v>
      </c>
      <c r="J238" s="59">
        <f>countif('2019 Post-transfer'!$E$14:$L$23,D238)</f>
        <v>0</v>
      </c>
    </row>
    <row r="239">
      <c r="A239" s="167">
        <v>238.0</v>
      </c>
      <c r="B239" s="168">
        <v>130.0</v>
      </c>
      <c r="C239" s="167" t="s">
        <v>1141</v>
      </c>
      <c r="D239" s="167" t="s">
        <v>12868</v>
      </c>
      <c r="E239" s="167" t="s">
        <v>11206</v>
      </c>
      <c r="F239" s="170">
        <v>50.0</v>
      </c>
      <c r="G239" s="166"/>
      <c r="H239" s="58">
        <f>F239-IFERROR(VLOOKUP(D239,'050719 ranking'!$D:$F,3,0),0)</f>
        <v>50</v>
      </c>
      <c r="I239">
        <f>countif('Pre-transfer'!$D$14:$K$23,D239)</f>
        <v>0</v>
      </c>
      <c r="J239" s="59">
        <f>countif('2019 Post-transfer'!$E$14:$L$23,D239)</f>
        <v>0</v>
      </c>
    </row>
    <row r="240">
      <c r="A240" s="167">
        <v>239.0</v>
      </c>
      <c r="B240" s="168">
        <v>172.0</v>
      </c>
      <c r="C240" s="167" t="s">
        <v>480</v>
      </c>
      <c r="D240" s="167" t="s">
        <v>12869</v>
      </c>
      <c r="E240" s="167" t="s">
        <v>12215</v>
      </c>
      <c r="F240" s="170">
        <v>50.0</v>
      </c>
      <c r="G240" s="166"/>
      <c r="H240" s="58">
        <f>F240-IFERROR(VLOOKUP(D240,'050719 ranking'!$D:$F,3,0),0)</f>
        <v>50</v>
      </c>
      <c r="I240">
        <f>countif('Pre-transfer'!$D$14:$K$23,D240)</f>
        <v>0</v>
      </c>
      <c r="J240" s="59">
        <f>countif('2019 Post-transfer'!$E$14:$L$23,D240)</f>
        <v>0</v>
      </c>
    </row>
    <row r="241">
      <c r="A241" s="167">
        <v>240.0</v>
      </c>
      <c r="B241" s="168">
        <v>174.0</v>
      </c>
      <c r="C241" s="167" t="s">
        <v>1530</v>
      </c>
      <c r="D241" s="167" t="s">
        <v>12870</v>
      </c>
      <c r="E241" s="167" t="s">
        <v>11205</v>
      </c>
      <c r="F241" s="170">
        <v>50.0</v>
      </c>
      <c r="G241" s="166"/>
      <c r="H241" s="58">
        <f>F241-IFERROR(VLOOKUP(D241,'050719 ranking'!$D:$F,3,0),0)</f>
        <v>50</v>
      </c>
      <c r="I241">
        <f>countif('Pre-transfer'!$D$14:$K$23,D241)</f>
        <v>0</v>
      </c>
      <c r="J241" s="59">
        <f>countif('2019 Post-transfer'!$E$14:$L$23,D241)</f>
        <v>0</v>
      </c>
    </row>
    <row r="242">
      <c r="A242" s="167">
        <v>241.0</v>
      </c>
      <c r="B242" s="168">
        <v>315.0</v>
      </c>
      <c r="C242" s="167" t="s">
        <v>124</v>
      </c>
      <c r="D242" s="167" t="s">
        <v>12871</v>
      </c>
      <c r="E242" s="167" t="s">
        <v>8968</v>
      </c>
      <c r="F242" s="170">
        <v>50.0</v>
      </c>
      <c r="G242" s="166"/>
      <c r="H242" s="58">
        <f>F242-IFERROR(VLOOKUP(D242,'050719 ranking'!$D:$F,3,0),0)</f>
        <v>50</v>
      </c>
      <c r="I242">
        <f>countif('Pre-transfer'!$D$14:$K$23,D242)</f>
        <v>0</v>
      </c>
      <c r="J242" s="59">
        <f>countif('2019 Post-transfer'!$E$14:$L$23,D242)</f>
        <v>0</v>
      </c>
    </row>
    <row r="243">
      <c r="A243" s="167">
        <v>242.0</v>
      </c>
      <c r="B243" s="168">
        <v>207.0</v>
      </c>
      <c r="C243" s="167" t="s">
        <v>154</v>
      </c>
      <c r="D243" s="167" t="s">
        <v>12872</v>
      </c>
      <c r="E243" s="167" t="s">
        <v>11206</v>
      </c>
      <c r="F243" s="170">
        <v>49.0</v>
      </c>
      <c r="G243" s="166"/>
      <c r="H243" s="58">
        <f>F243-IFERROR(VLOOKUP(D243,'050719 ranking'!$D:$F,3,0),0)</f>
        <v>49</v>
      </c>
      <c r="I243">
        <f>countif('Pre-transfer'!$D$14:$K$23,D243)</f>
        <v>0</v>
      </c>
      <c r="J243" s="59">
        <f>countif('2019 Post-transfer'!$E$14:$L$23,D243)</f>
        <v>0</v>
      </c>
    </row>
    <row r="244">
      <c r="A244" s="167">
        <v>243.0</v>
      </c>
      <c r="B244" s="172"/>
      <c r="C244" s="173"/>
      <c r="D244" s="167" t="s">
        <v>12873</v>
      </c>
      <c r="E244" s="167" t="s">
        <v>12747</v>
      </c>
      <c r="F244" s="170">
        <v>49.0</v>
      </c>
      <c r="G244" s="166"/>
      <c r="H244" s="58">
        <f>F244-IFERROR(VLOOKUP(D244,'050719 ranking'!$D:$F,3,0),0)</f>
        <v>49</v>
      </c>
      <c r="I244">
        <f>countif('Pre-transfer'!$D$14:$K$23,D244)</f>
        <v>0</v>
      </c>
      <c r="J244" s="59">
        <f>countif('2019 Post-transfer'!$E$14:$L$23,D244)</f>
        <v>0</v>
      </c>
    </row>
    <row r="245">
      <c r="A245" s="167">
        <v>244.0</v>
      </c>
      <c r="B245" s="168">
        <v>92.0</v>
      </c>
      <c r="C245" s="167" t="s">
        <v>1014</v>
      </c>
      <c r="D245" s="167" t="s">
        <v>12874</v>
      </c>
      <c r="E245" s="167" t="s">
        <v>4326</v>
      </c>
      <c r="F245" s="170">
        <v>49.0</v>
      </c>
      <c r="G245" s="166"/>
      <c r="H245" s="58">
        <f>F245-IFERROR(VLOOKUP(D245,'050719 ranking'!$D:$F,3,0),0)</f>
        <v>49</v>
      </c>
      <c r="I245">
        <f>countif('Pre-transfer'!$D$14:$K$23,D245)</f>
        <v>0</v>
      </c>
      <c r="J245" s="59">
        <f>countif('2019 Post-transfer'!$E$14:$L$23,D245)</f>
        <v>0</v>
      </c>
    </row>
    <row r="246">
      <c r="A246" s="167">
        <v>245.0</v>
      </c>
      <c r="B246" s="168">
        <v>127.0</v>
      </c>
      <c r="C246" s="167" t="s">
        <v>4426</v>
      </c>
      <c r="D246" s="167" t="s">
        <v>12875</v>
      </c>
      <c r="E246" s="167" t="s">
        <v>115</v>
      </c>
      <c r="F246" s="170">
        <v>48.0</v>
      </c>
      <c r="G246" s="166"/>
      <c r="H246" s="58">
        <f>F246-IFERROR(VLOOKUP(D246,'050719 ranking'!$D:$F,3,0),0)</f>
        <v>48</v>
      </c>
      <c r="I246">
        <f>countif('Pre-transfer'!$D$14:$K$23,D246)</f>
        <v>0</v>
      </c>
      <c r="J246" s="59">
        <f>countif('2019 Post-transfer'!$E$14:$L$23,D246)</f>
        <v>0</v>
      </c>
    </row>
    <row r="247">
      <c r="A247" s="167">
        <v>246.0</v>
      </c>
      <c r="B247" s="168">
        <v>252.0</v>
      </c>
      <c r="C247" s="167" t="s">
        <v>241</v>
      </c>
      <c r="D247" s="167" t="s">
        <v>12876</v>
      </c>
      <c r="E247" s="167" t="s">
        <v>12215</v>
      </c>
      <c r="F247" s="170">
        <v>45.5</v>
      </c>
      <c r="G247" s="166"/>
      <c r="H247" s="58">
        <f>F247-IFERROR(VLOOKUP(D247,'050719 ranking'!$D:$F,3,0),0)</f>
        <v>45.5</v>
      </c>
      <c r="I247">
        <f>countif('Pre-transfer'!$D$14:$K$23,D247)</f>
        <v>0</v>
      </c>
      <c r="J247" s="59">
        <f>countif('2019 Post-transfer'!$E$14:$L$23,D247)</f>
        <v>0</v>
      </c>
    </row>
    <row r="248">
      <c r="A248" s="167">
        <v>247.0</v>
      </c>
      <c r="B248" s="168">
        <v>317.0</v>
      </c>
      <c r="C248" s="167" t="s">
        <v>1378</v>
      </c>
      <c r="D248" s="167" t="s">
        <v>12877</v>
      </c>
      <c r="E248" s="167" t="s">
        <v>9918</v>
      </c>
      <c r="F248" s="170">
        <v>45.0</v>
      </c>
      <c r="G248" s="166"/>
      <c r="H248" s="58">
        <f>F248-IFERROR(VLOOKUP(D248,'050719 ranking'!$D:$F,3,0),0)</f>
        <v>45</v>
      </c>
      <c r="I248">
        <f>countif('Pre-transfer'!$D$14:$K$23,D248)</f>
        <v>0</v>
      </c>
      <c r="J248" s="59">
        <f>countif('2019 Post-transfer'!$E$14:$L$23,D248)</f>
        <v>0</v>
      </c>
    </row>
    <row r="249">
      <c r="A249" s="167">
        <v>248.0</v>
      </c>
      <c r="B249" s="172"/>
      <c r="C249" s="173"/>
      <c r="D249" s="167" t="s">
        <v>12878</v>
      </c>
      <c r="E249" s="167" t="s">
        <v>12215</v>
      </c>
      <c r="F249" s="170">
        <v>45.0</v>
      </c>
      <c r="G249" s="166"/>
      <c r="H249" s="58">
        <f>F249-IFERROR(VLOOKUP(D249,'050719 ranking'!$D:$F,3,0),0)</f>
        <v>45</v>
      </c>
      <c r="I249">
        <f>countif('Pre-transfer'!$D$14:$K$23,D249)</f>
        <v>0</v>
      </c>
      <c r="J249" s="59">
        <f>countif('2019 Post-transfer'!$E$14:$L$23,D249)</f>
        <v>0</v>
      </c>
    </row>
    <row r="250">
      <c r="A250" s="167">
        <v>249.0</v>
      </c>
      <c r="B250" s="172"/>
      <c r="C250" s="173"/>
      <c r="D250" s="167" t="s">
        <v>12879</v>
      </c>
      <c r="E250" s="167" t="s">
        <v>12212</v>
      </c>
      <c r="F250" s="170">
        <v>45.0</v>
      </c>
      <c r="G250" s="166"/>
      <c r="H250" s="58">
        <f>F250-IFERROR(VLOOKUP(D250,'050719 ranking'!$D:$F,3,0),0)</f>
        <v>45</v>
      </c>
      <c r="I250">
        <f>countif('Pre-transfer'!$D$14:$K$23,D250)</f>
        <v>0</v>
      </c>
      <c r="J250" s="59">
        <f>countif('2019 Post-transfer'!$E$14:$L$23,D250)</f>
        <v>0</v>
      </c>
    </row>
    <row r="251">
      <c r="A251" s="167">
        <v>250.0</v>
      </c>
      <c r="B251" s="172"/>
      <c r="C251" s="173"/>
      <c r="D251" s="167" t="s">
        <v>12880</v>
      </c>
      <c r="E251" s="167" t="s">
        <v>12218</v>
      </c>
      <c r="F251" s="170">
        <v>45.0</v>
      </c>
      <c r="G251" s="166"/>
      <c r="H251" s="58">
        <f>F251-IFERROR(VLOOKUP(D251,'050719 ranking'!$D:$F,3,0),0)</f>
        <v>45</v>
      </c>
      <c r="I251">
        <f>countif('Pre-transfer'!$D$14:$K$23,D251)</f>
        <v>0</v>
      </c>
      <c r="J251" s="59">
        <f>countif('2019 Post-transfer'!$E$14:$L$23,D251)</f>
        <v>0</v>
      </c>
    </row>
    <row r="252">
      <c r="A252" s="167">
        <v>251.0</v>
      </c>
      <c r="B252" s="168">
        <v>406.0</v>
      </c>
      <c r="C252" s="167" t="s">
        <v>1836</v>
      </c>
      <c r="D252" s="167" t="s">
        <v>12881</v>
      </c>
      <c r="E252" s="167" t="s">
        <v>12217</v>
      </c>
      <c r="F252" s="170">
        <v>44.0</v>
      </c>
      <c r="G252" s="166"/>
      <c r="H252" s="58">
        <f>F252-IFERROR(VLOOKUP(D252,'050719 ranking'!$D:$F,3,0),0)</f>
        <v>44</v>
      </c>
      <c r="I252">
        <f>countif('Pre-transfer'!$D$14:$K$23,D252)</f>
        <v>0</v>
      </c>
      <c r="J252" s="59">
        <f>countif('2019 Post-transfer'!$E$14:$L$23,D252)</f>
        <v>0</v>
      </c>
    </row>
    <row r="253">
      <c r="A253" s="167">
        <v>252.0</v>
      </c>
      <c r="B253" s="168">
        <v>110.0</v>
      </c>
      <c r="C253" s="167" t="s">
        <v>429</v>
      </c>
      <c r="D253" s="167" t="s">
        <v>12882</v>
      </c>
      <c r="E253" s="167" t="s">
        <v>12217</v>
      </c>
      <c r="F253" s="170">
        <v>44.0</v>
      </c>
      <c r="G253" s="166"/>
      <c r="H253" s="58">
        <f>F253-IFERROR(VLOOKUP(D253,'050719 ranking'!$D:$F,3,0),0)</f>
        <v>44</v>
      </c>
      <c r="I253">
        <f>countif('Pre-transfer'!$D$14:$K$23,D253)</f>
        <v>0</v>
      </c>
      <c r="J253" s="59">
        <f>countif('2019 Post-transfer'!$E$14:$L$23,D253)</f>
        <v>0</v>
      </c>
    </row>
    <row r="254">
      <c r="A254" s="167">
        <v>253.0</v>
      </c>
      <c r="B254" s="168">
        <v>350.0</v>
      </c>
      <c r="C254" s="167" t="s">
        <v>356</v>
      </c>
      <c r="D254" s="167" t="s">
        <v>12883</v>
      </c>
      <c r="E254" s="167" t="s">
        <v>12217</v>
      </c>
      <c r="F254" s="170">
        <v>44.0</v>
      </c>
      <c r="G254" s="166"/>
      <c r="H254" s="58">
        <f>F254-IFERROR(VLOOKUP(D254,'050719 ranking'!$D:$F,3,0),0)</f>
        <v>44</v>
      </c>
      <c r="I254">
        <f>countif('Pre-transfer'!$D$14:$K$23,D254)</f>
        <v>0</v>
      </c>
      <c r="J254" s="59">
        <f>countif('2019 Post-transfer'!$E$14:$L$23,D254)</f>
        <v>0</v>
      </c>
    </row>
    <row r="255">
      <c r="A255" s="167">
        <v>254.0</v>
      </c>
      <c r="B255" s="172"/>
      <c r="C255" s="173"/>
      <c r="D255" s="167" t="s">
        <v>12884</v>
      </c>
      <c r="E255" s="167" t="s">
        <v>4326</v>
      </c>
      <c r="F255" s="170">
        <v>43.0</v>
      </c>
      <c r="G255" s="166"/>
      <c r="H255" s="58">
        <f>F255-IFERROR(VLOOKUP(D255,'050719 ranking'!$D:$F,3,0),0)</f>
        <v>43</v>
      </c>
      <c r="I255">
        <f>countif('Pre-transfer'!$D$14:$K$23,D255)</f>
        <v>0</v>
      </c>
      <c r="J255" s="59">
        <f>countif('2019 Post-transfer'!$E$14:$L$23,D255)</f>
        <v>0</v>
      </c>
    </row>
    <row r="256">
      <c r="A256" s="167">
        <v>255.0</v>
      </c>
      <c r="B256" s="168">
        <v>302.0</v>
      </c>
      <c r="C256" s="167" t="s">
        <v>5105</v>
      </c>
      <c r="D256" s="167" t="s">
        <v>12885</v>
      </c>
      <c r="E256" s="167" t="s">
        <v>9918</v>
      </c>
      <c r="F256" s="170">
        <v>43.0</v>
      </c>
      <c r="G256" s="166"/>
      <c r="H256" s="58">
        <f>F256-IFERROR(VLOOKUP(D256,'050719 ranking'!$D:$F,3,0),0)</f>
        <v>43</v>
      </c>
      <c r="I256">
        <f>countif('Pre-transfer'!$D$14:$K$23,D256)</f>
        <v>0</v>
      </c>
      <c r="J256" s="59">
        <f>countif('2019 Post-transfer'!$E$14:$L$23,D256)</f>
        <v>0</v>
      </c>
    </row>
    <row r="257">
      <c r="A257" s="167">
        <v>256.0</v>
      </c>
      <c r="B257" s="168">
        <v>308.0</v>
      </c>
      <c r="C257" s="167" t="s">
        <v>4383</v>
      </c>
      <c r="D257" s="167" t="s">
        <v>12886</v>
      </c>
      <c r="E257" s="167" t="s">
        <v>12212</v>
      </c>
      <c r="F257" s="170">
        <v>42.5</v>
      </c>
      <c r="G257" s="166"/>
      <c r="H257" s="58">
        <f>F257-IFERROR(VLOOKUP(D257,'050719 ranking'!$D:$F,3,0),0)</f>
        <v>42.5</v>
      </c>
      <c r="I257">
        <f>countif('Pre-transfer'!$D$14:$K$23,D257)</f>
        <v>0</v>
      </c>
      <c r="J257" s="59">
        <f>countif('2019 Post-transfer'!$E$14:$L$23,D257)</f>
        <v>0</v>
      </c>
    </row>
    <row r="258">
      <c r="A258" s="167">
        <v>257.0</v>
      </c>
      <c r="B258" s="172"/>
      <c r="C258" s="173"/>
      <c r="D258" s="167" t="s">
        <v>12887</v>
      </c>
      <c r="E258" s="167" t="s">
        <v>9918</v>
      </c>
      <c r="F258" s="170">
        <v>42.0</v>
      </c>
      <c r="G258" s="166"/>
      <c r="H258" s="58">
        <f>F258-IFERROR(VLOOKUP(D258,'050719 ranking'!$D:$F,3,0),0)</f>
        <v>42</v>
      </c>
      <c r="I258">
        <f>countif('Pre-transfer'!$D$14:$K$23,D258)</f>
        <v>0</v>
      </c>
      <c r="J258" s="59">
        <f>countif('2019 Post-transfer'!$E$14:$L$23,D258)</f>
        <v>0</v>
      </c>
    </row>
    <row r="259">
      <c r="A259" s="167">
        <v>258.0</v>
      </c>
      <c r="B259" s="168">
        <v>404.0</v>
      </c>
      <c r="C259" s="167" t="s">
        <v>441</v>
      </c>
      <c r="D259" s="167" t="s">
        <v>12888</v>
      </c>
      <c r="E259" s="167" t="s">
        <v>4326</v>
      </c>
      <c r="F259" s="170">
        <v>42.0</v>
      </c>
      <c r="G259" s="166"/>
      <c r="H259" s="58">
        <f>F259-IFERROR(VLOOKUP(D259,'050719 ranking'!$D:$F,3,0),0)</f>
        <v>42</v>
      </c>
      <c r="I259">
        <f>countif('Pre-transfer'!$D$14:$K$23,D259)</f>
        <v>0</v>
      </c>
      <c r="J259" s="59">
        <f>countif('2019 Post-transfer'!$E$14:$L$23,D259)</f>
        <v>0</v>
      </c>
    </row>
    <row r="260">
      <c r="A260" s="167">
        <v>259.0</v>
      </c>
      <c r="B260" s="172"/>
      <c r="C260" s="173"/>
      <c r="D260" s="167" t="s">
        <v>12889</v>
      </c>
      <c r="E260" s="167" t="s">
        <v>115</v>
      </c>
      <c r="F260" s="170">
        <v>41.0</v>
      </c>
      <c r="G260" s="166"/>
      <c r="H260" s="58">
        <f>F260-IFERROR(VLOOKUP(D260,'050719 ranking'!$D:$F,3,0),0)</f>
        <v>41</v>
      </c>
      <c r="I260">
        <f>countif('Pre-transfer'!$D$14:$K$23,D260)</f>
        <v>0</v>
      </c>
      <c r="J260" s="59">
        <f>countif('2019 Post-transfer'!$E$14:$L$23,D260)</f>
        <v>0</v>
      </c>
    </row>
    <row r="261">
      <c r="A261" s="167">
        <v>260.0</v>
      </c>
      <c r="B261" s="168">
        <v>294.0</v>
      </c>
      <c r="C261" s="167" t="s">
        <v>341</v>
      </c>
      <c r="D261" s="167" t="s">
        <v>12890</v>
      </c>
      <c r="E261" s="167" t="s">
        <v>8968</v>
      </c>
      <c r="F261" s="170">
        <v>41.0</v>
      </c>
      <c r="G261" s="166"/>
      <c r="H261" s="58">
        <f>F261-IFERROR(VLOOKUP(D261,'050719 ranking'!$D:$F,3,0),0)</f>
        <v>41</v>
      </c>
      <c r="I261">
        <f>countif('Pre-transfer'!$D$14:$K$23,D261)</f>
        <v>0</v>
      </c>
      <c r="J261" s="59">
        <f>countif('2019 Post-transfer'!$E$14:$L$23,D261)</f>
        <v>0</v>
      </c>
    </row>
    <row r="262">
      <c r="A262" s="167">
        <v>261.0</v>
      </c>
      <c r="B262" s="168">
        <v>177.0</v>
      </c>
      <c r="C262" s="167" t="s">
        <v>1127</v>
      </c>
      <c r="D262" s="167" t="s">
        <v>12891</v>
      </c>
      <c r="E262" s="167" t="s">
        <v>12215</v>
      </c>
      <c r="F262" s="170">
        <v>40.5</v>
      </c>
      <c r="G262" s="166"/>
      <c r="H262" s="58">
        <f>F262-IFERROR(VLOOKUP(D262,'050719 ranking'!$D:$F,3,0),0)</f>
        <v>40.5</v>
      </c>
      <c r="I262">
        <f>countif('Pre-transfer'!$D$14:$K$23,D262)</f>
        <v>0</v>
      </c>
      <c r="J262" s="59">
        <f>countif('2019 Post-transfer'!$E$14:$L$23,D262)</f>
        <v>0</v>
      </c>
    </row>
    <row r="263">
      <c r="A263" s="167">
        <v>262.0</v>
      </c>
      <c r="B263" s="172"/>
      <c r="C263" s="173"/>
      <c r="D263" s="167" t="s">
        <v>12892</v>
      </c>
      <c r="E263" s="167" t="s">
        <v>12746</v>
      </c>
      <c r="F263" s="170">
        <v>40.0</v>
      </c>
      <c r="G263" s="166"/>
      <c r="H263" s="58">
        <f>F263-IFERROR(VLOOKUP(D263,'050719 ranking'!$D:$F,3,0),0)</f>
        <v>40</v>
      </c>
      <c r="I263">
        <f>countif('Pre-transfer'!$D$14:$K$23,D263)</f>
        <v>0</v>
      </c>
      <c r="J263" s="59">
        <f>countif('2019 Post-transfer'!$E$14:$L$23,D263)</f>
        <v>0</v>
      </c>
    </row>
    <row r="264">
      <c r="A264" s="167">
        <v>263.0</v>
      </c>
      <c r="B264" s="168">
        <v>267.0</v>
      </c>
      <c r="C264" s="167" t="s">
        <v>470</v>
      </c>
      <c r="D264" s="167" t="s">
        <v>12893</v>
      </c>
      <c r="E264" s="167" t="s">
        <v>4326</v>
      </c>
      <c r="F264" s="170">
        <v>40.0</v>
      </c>
      <c r="G264" s="166"/>
      <c r="H264" s="58">
        <f>F264-IFERROR(VLOOKUP(D264,'050719 ranking'!$D:$F,3,0),0)</f>
        <v>40</v>
      </c>
      <c r="I264">
        <f>countif('Pre-transfer'!$D$14:$K$23,D264)</f>
        <v>0</v>
      </c>
      <c r="J264" s="59">
        <f>countif('2019 Post-transfer'!$E$14:$L$23,D264)</f>
        <v>0</v>
      </c>
    </row>
    <row r="265">
      <c r="A265" s="167">
        <v>264.0</v>
      </c>
      <c r="B265" s="168">
        <v>118.0</v>
      </c>
      <c r="C265" s="167" t="s">
        <v>4506</v>
      </c>
      <c r="D265" s="167" t="s">
        <v>12894</v>
      </c>
      <c r="E265" s="167" t="s">
        <v>12218</v>
      </c>
      <c r="F265" s="170">
        <v>40.0</v>
      </c>
      <c r="G265" s="166"/>
      <c r="H265" s="58">
        <f>F265-IFERROR(VLOOKUP(D265,'050719 ranking'!$D:$F,3,0),0)</f>
        <v>40</v>
      </c>
      <c r="I265">
        <f>countif('Pre-transfer'!$D$14:$K$23,D265)</f>
        <v>0</v>
      </c>
      <c r="J265" s="59">
        <f>countif('2019 Post-transfer'!$E$14:$L$23,D265)</f>
        <v>0</v>
      </c>
    </row>
    <row r="266">
      <c r="A266" s="167">
        <v>265.0</v>
      </c>
      <c r="B266" s="168">
        <v>179.0</v>
      </c>
      <c r="C266" s="167" t="s">
        <v>4818</v>
      </c>
      <c r="D266" s="167" t="s">
        <v>12895</v>
      </c>
      <c r="E266" s="167" t="s">
        <v>11205</v>
      </c>
      <c r="F266" s="170">
        <v>39.2</v>
      </c>
      <c r="G266" s="166"/>
      <c r="H266" s="58">
        <f>F266-IFERROR(VLOOKUP(D266,'050719 ranking'!$D:$F,3,0),0)</f>
        <v>39.2</v>
      </c>
      <c r="I266">
        <f>countif('Pre-transfer'!$D$14:$K$23,D266)</f>
        <v>0</v>
      </c>
      <c r="J266" s="59">
        <f>countif('2019 Post-transfer'!$E$14:$L$23,D266)</f>
        <v>0</v>
      </c>
    </row>
    <row r="267">
      <c r="A267" s="167">
        <v>266.0</v>
      </c>
      <c r="B267" s="168">
        <v>181.0</v>
      </c>
      <c r="C267" s="167" t="s">
        <v>705</v>
      </c>
      <c r="D267" s="167" t="s">
        <v>12896</v>
      </c>
      <c r="E267" s="167" t="s">
        <v>115</v>
      </c>
      <c r="F267" s="170">
        <v>39.0</v>
      </c>
      <c r="G267" s="166"/>
      <c r="H267" s="58">
        <f>F267-IFERROR(VLOOKUP(D267,'050719 ranking'!$D:$F,3,0),0)</f>
        <v>39</v>
      </c>
      <c r="I267">
        <f>countif('Pre-transfer'!$D$14:$K$23,D267)</f>
        <v>0</v>
      </c>
      <c r="J267" s="59">
        <f>countif('2019 Post-transfer'!$E$14:$L$23,D267)</f>
        <v>0</v>
      </c>
    </row>
    <row r="268">
      <c r="A268" s="167">
        <v>267.0</v>
      </c>
      <c r="B268" s="168">
        <v>391.0</v>
      </c>
      <c r="C268" s="167" t="s">
        <v>1633</v>
      </c>
      <c r="D268" s="167" t="s">
        <v>12897</v>
      </c>
      <c r="E268" s="167" t="s">
        <v>11205</v>
      </c>
      <c r="F268" s="170">
        <v>38.0</v>
      </c>
      <c r="G268" s="166"/>
      <c r="H268" s="58">
        <f>F268-IFERROR(VLOOKUP(D268,'050719 ranking'!$D:$F,3,0),0)</f>
        <v>38</v>
      </c>
      <c r="I268">
        <f>countif('Pre-transfer'!$D$14:$K$23,D268)</f>
        <v>0</v>
      </c>
      <c r="J268" s="59">
        <f>countif('2019 Post-transfer'!$E$14:$L$23,D268)</f>
        <v>0</v>
      </c>
    </row>
    <row r="269">
      <c r="A269" s="167">
        <v>268.0</v>
      </c>
      <c r="B269" s="168">
        <v>314.0</v>
      </c>
      <c r="C269" s="167" t="s">
        <v>188</v>
      </c>
      <c r="D269" s="167" t="s">
        <v>12898</v>
      </c>
      <c r="E269" s="167" t="s">
        <v>12217</v>
      </c>
      <c r="F269" s="170">
        <v>37.0</v>
      </c>
      <c r="G269" s="166"/>
      <c r="H269" s="58">
        <f>F269-IFERROR(VLOOKUP(D269,'050719 ranking'!$D:$F,3,0),0)</f>
        <v>37</v>
      </c>
      <c r="I269">
        <f>countif('Pre-transfer'!$D$14:$K$23,D269)</f>
        <v>0</v>
      </c>
      <c r="J269" s="59">
        <f>countif('2019 Post-transfer'!$E$14:$L$23,D269)</f>
        <v>0</v>
      </c>
    </row>
    <row r="270">
      <c r="A270" s="167">
        <v>269.0</v>
      </c>
      <c r="B270" s="168">
        <v>211.0</v>
      </c>
      <c r="C270" s="167" t="s">
        <v>449</v>
      </c>
      <c r="D270" s="167" t="s">
        <v>12899</v>
      </c>
      <c r="E270" s="167" t="s">
        <v>115</v>
      </c>
      <c r="F270" s="170">
        <v>37.0</v>
      </c>
      <c r="G270" s="166"/>
      <c r="H270" s="58">
        <f>F270-IFERROR(VLOOKUP(D270,'050719 ranking'!$D:$F,3,0),0)</f>
        <v>37</v>
      </c>
      <c r="I270">
        <f>countif('Pre-transfer'!$D$14:$K$23,D270)</f>
        <v>0</v>
      </c>
      <c r="J270" s="59">
        <f>countif('2019 Post-transfer'!$E$14:$L$23,D270)</f>
        <v>0</v>
      </c>
    </row>
    <row r="271">
      <c r="A271" s="167">
        <v>270.0</v>
      </c>
      <c r="B271" s="168">
        <v>276.0</v>
      </c>
      <c r="C271" s="167" t="s">
        <v>241</v>
      </c>
      <c r="D271" s="167" t="s">
        <v>12900</v>
      </c>
      <c r="E271" s="167" t="s">
        <v>11205</v>
      </c>
      <c r="F271" s="170">
        <v>35.2</v>
      </c>
      <c r="G271" s="166"/>
      <c r="H271" s="58">
        <f>F271-IFERROR(VLOOKUP(D271,'050719 ranking'!$D:$F,3,0),0)</f>
        <v>35.2</v>
      </c>
      <c r="I271">
        <f>countif('Pre-transfer'!$D$14:$K$23,D271)</f>
        <v>0</v>
      </c>
      <c r="J271" s="59">
        <f>countif('2019 Post-transfer'!$E$14:$L$23,D271)</f>
        <v>0</v>
      </c>
    </row>
    <row r="272">
      <c r="A272" s="167">
        <v>271.0</v>
      </c>
      <c r="B272" s="168">
        <v>94.0</v>
      </c>
      <c r="C272" s="167" t="s">
        <v>495</v>
      </c>
      <c r="D272" s="167" t="s">
        <v>12901</v>
      </c>
      <c r="E272" s="167" t="s">
        <v>115</v>
      </c>
      <c r="F272" s="170">
        <v>35.0</v>
      </c>
      <c r="G272" s="166"/>
      <c r="H272" s="58">
        <f>F272-IFERROR(VLOOKUP(D272,'050719 ranking'!$D:$F,3,0),0)</f>
        <v>35</v>
      </c>
      <c r="I272">
        <f>countif('Pre-transfer'!$D$14:$K$23,D272)</f>
        <v>0</v>
      </c>
      <c r="J272" s="59">
        <f>countif('2019 Post-transfer'!$E$14:$L$23,D272)</f>
        <v>0</v>
      </c>
    </row>
    <row r="273">
      <c r="A273" s="167">
        <v>272.0</v>
      </c>
      <c r="B273" s="172"/>
      <c r="C273" s="173"/>
      <c r="D273" s="167" t="s">
        <v>12902</v>
      </c>
      <c r="E273" s="167" t="s">
        <v>12211</v>
      </c>
      <c r="F273" s="170">
        <v>35.0</v>
      </c>
      <c r="G273" s="166"/>
      <c r="H273" s="58">
        <f>F273-IFERROR(VLOOKUP(D273,'050719 ranking'!$D:$F,3,0),0)</f>
        <v>35</v>
      </c>
      <c r="I273">
        <f>countif('Pre-transfer'!$D$14:$K$23,D273)</f>
        <v>0</v>
      </c>
      <c r="J273" s="59">
        <f>countif('2019 Post-transfer'!$E$14:$L$23,D273)</f>
        <v>0</v>
      </c>
    </row>
    <row r="274">
      <c r="A274" s="167">
        <v>273.0</v>
      </c>
      <c r="B274" s="168">
        <v>354.0</v>
      </c>
      <c r="C274" s="167" t="s">
        <v>148</v>
      </c>
      <c r="D274" s="167" t="s">
        <v>12903</v>
      </c>
      <c r="E274" s="167" t="s">
        <v>12217</v>
      </c>
      <c r="F274" s="170">
        <v>34.0</v>
      </c>
      <c r="G274" s="166"/>
      <c r="H274" s="58">
        <f>F274-IFERROR(VLOOKUP(D274,'050719 ranking'!$D:$F,3,0),0)</f>
        <v>34</v>
      </c>
      <c r="I274">
        <f>countif('Pre-transfer'!$D$14:$K$23,D274)</f>
        <v>0</v>
      </c>
      <c r="J274" s="59">
        <f>countif('2019 Post-transfer'!$E$14:$L$23,D274)</f>
        <v>0</v>
      </c>
    </row>
    <row r="275">
      <c r="A275" s="167">
        <v>274.0</v>
      </c>
      <c r="B275" s="168">
        <v>194.0</v>
      </c>
      <c r="C275" s="167" t="s">
        <v>4493</v>
      </c>
      <c r="D275" s="167" t="s">
        <v>12904</v>
      </c>
      <c r="E275" s="167" t="s">
        <v>12747</v>
      </c>
      <c r="F275" s="170">
        <v>34.0</v>
      </c>
      <c r="G275" s="166"/>
      <c r="H275" s="58">
        <f>F275-IFERROR(VLOOKUP(D275,'050719 ranking'!$D:$F,3,0),0)</f>
        <v>34</v>
      </c>
      <c r="I275">
        <f>countif('Pre-transfer'!$D$14:$K$23,D275)</f>
        <v>0</v>
      </c>
      <c r="J275" s="59">
        <f>countif('2019 Post-transfer'!$E$14:$L$23,D275)</f>
        <v>0</v>
      </c>
    </row>
    <row r="276">
      <c r="A276" s="167">
        <v>275.0</v>
      </c>
      <c r="B276" s="172"/>
      <c r="C276" s="173"/>
      <c r="D276" s="167" t="s">
        <v>12905</v>
      </c>
      <c r="E276" s="167" t="s">
        <v>12743</v>
      </c>
      <c r="F276" s="170">
        <v>34.0</v>
      </c>
      <c r="G276" s="166"/>
      <c r="H276" s="58">
        <f>F276-IFERROR(VLOOKUP(D276,'050719 ranking'!$D:$F,3,0),0)</f>
        <v>34</v>
      </c>
      <c r="I276">
        <f>countif('Pre-transfer'!$D$14:$K$23,D276)</f>
        <v>0</v>
      </c>
      <c r="J276" s="59">
        <f>countif('2019 Post-transfer'!$E$14:$L$23,D276)</f>
        <v>0</v>
      </c>
    </row>
    <row r="277">
      <c r="A277" s="167">
        <v>276.0</v>
      </c>
      <c r="B277" s="168">
        <v>99.0</v>
      </c>
      <c r="C277" s="167" t="s">
        <v>495</v>
      </c>
      <c r="D277" s="167" t="s">
        <v>12906</v>
      </c>
      <c r="E277" s="167" t="s">
        <v>12211</v>
      </c>
      <c r="F277" s="170">
        <v>33.5</v>
      </c>
      <c r="G277" s="166"/>
      <c r="H277" s="58">
        <f>F277-IFERROR(VLOOKUP(D277,'050719 ranking'!$D:$F,3,0),0)</f>
        <v>33.5</v>
      </c>
      <c r="I277">
        <f>countif('Pre-transfer'!$D$14:$K$23,D277)</f>
        <v>0</v>
      </c>
      <c r="J277" s="59">
        <f>countif('2019 Post-transfer'!$E$14:$L$23,D277)</f>
        <v>0</v>
      </c>
    </row>
    <row r="278">
      <c r="A278" s="167">
        <v>277.0</v>
      </c>
      <c r="B278" s="168">
        <v>300.0</v>
      </c>
      <c r="C278" s="167" t="s">
        <v>4313</v>
      </c>
      <c r="D278" s="167" t="s">
        <v>12907</v>
      </c>
      <c r="E278" s="167" t="s">
        <v>115</v>
      </c>
      <c r="F278" s="170">
        <v>32.0</v>
      </c>
      <c r="G278" s="166"/>
      <c r="H278" s="58">
        <f>F278-IFERROR(VLOOKUP(D278,'050719 ranking'!$D:$F,3,0),0)</f>
        <v>32</v>
      </c>
      <c r="I278">
        <f>countif('Pre-transfer'!$D$14:$K$23,D278)</f>
        <v>0</v>
      </c>
      <c r="J278" s="59">
        <f>countif('2019 Post-transfer'!$E$14:$L$23,D278)</f>
        <v>0</v>
      </c>
    </row>
    <row r="279">
      <c r="A279" s="167">
        <v>278.0</v>
      </c>
      <c r="B279" s="172"/>
      <c r="C279" s="173"/>
      <c r="D279" s="167" t="s">
        <v>12908</v>
      </c>
      <c r="E279" s="167" t="s">
        <v>12218</v>
      </c>
      <c r="F279" s="170">
        <v>32.0</v>
      </c>
      <c r="G279" s="166"/>
      <c r="H279" s="58">
        <f>F279-IFERROR(VLOOKUP(D279,'050719 ranking'!$D:$F,3,0),0)</f>
        <v>32</v>
      </c>
      <c r="I279">
        <f>countif('Pre-transfer'!$D$14:$K$23,D279)</f>
        <v>0</v>
      </c>
      <c r="J279" s="59">
        <f>countif('2019 Post-transfer'!$E$14:$L$23,D279)</f>
        <v>0</v>
      </c>
    </row>
    <row r="280">
      <c r="A280" s="167">
        <v>279.0</v>
      </c>
      <c r="B280" s="172"/>
      <c r="C280" s="173"/>
      <c r="D280" s="167" t="s">
        <v>12909</v>
      </c>
      <c r="E280" s="167" t="s">
        <v>8968</v>
      </c>
      <c r="F280" s="170">
        <v>31.0</v>
      </c>
      <c r="G280" s="166"/>
      <c r="H280" s="58">
        <f>F280-IFERROR(VLOOKUP(D280,'050719 ranking'!$D:$F,3,0),0)</f>
        <v>31</v>
      </c>
      <c r="I280">
        <f>countif('Pre-transfer'!$D$14:$K$23,D280)</f>
        <v>0</v>
      </c>
      <c r="J280" s="59">
        <f>countif('2019 Post-transfer'!$E$14:$L$23,D280)</f>
        <v>0</v>
      </c>
    </row>
    <row r="281">
      <c r="A281" s="167">
        <v>280.0</v>
      </c>
      <c r="B281" s="168">
        <v>242.0</v>
      </c>
      <c r="C281" s="167" t="s">
        <v>209</v>
      </c>
      <c r="D281" s="167" t="s">
        <v>12910</v>
      </c>
      <c r="E281" s="167" t="s">
        <v>12746</v>
      </c>
      <c r="F281" s="170">
        <v>31.0</v>
      </c>
      <c r="G281" s="166"/>
      <c r="H281" s="58">
        <f>F281-IFERROR(VLOOKUP(D281,'050719 ranking'!$D:$F,3,0),0)</f>
        <v>31</v>
      </c>
      <c r="I281">
        <f>countif('Pre-transfer'!$D$14:$K$23,D281)</f>
        <v>0</v>
      </c>
      <c r="J281" s="59">
        <f>countif('2019 Post-transfer'!$E$14:$L$23,D281)</f>
        <v>0</v>
      </c>
    </row>
    <row r="282">
      <c r="A282" s="167">
        <v>281.0</v>
      </c>
      <c r="B282" s="168">
        <v>200.0</v>
      </c>
      <c r="C282" s="167" t="s">
        <v>934</v>
      </c>
      <c r="D282" s="167" t="s">
        <v>12911</v>
      </c>
      <c r="E282" s="167" t="s">
        <v>12218</v>
      </c>
      <c r="F282" s="170">
        <v>31.0</v>
      </c>
      <c r="G282" s="166"/>
      <c r="H282" s="58">
        <f>F282-IFERROR(VLOOKUP(D282,'050719 ranking'!$D:$F,3,0),0)</f>
        <v>31</v>
      </c>
      <c r="I282">
        <f>countif('Pre-transfer'!$D$14:$K$23,D282)</f>
        <v>0</v>
      </c>
      <c r="J282" s="59">
        <f>countif('2019 Post-transfer'!$E$14:$L$23,D282)</f>
        <v>0</v>
      </c>
    </row>
    <row r="283">
      <c r="A283" s="167">
        <v>282.0</v>
      </c>
      <c r="B283" s="168">
        <v>248.0</v>
      </c>
      <c r="C283" s="167" t="s">
        <v>4332</v>
      </c>
      <c r="D283" s="167" t="s">
        <v>12912</v>
      </c>
      <c r="E283" s="167" t="s">
        <v>11205</v>
      </c>
      <c r="F283" s="170">
        <v>30.0</v>
      </c>
      <c r="G283" s="166"/>
      <c r="H283" s="58">
        <f>F283-IFERROR(VLOOKUP(D283,'050719 ranking'!$D:$F,3,0),0)</f>
        <v>30</v>
      </c>
      <c r="I283">
        <f>countif('Pre-transfer'!$D$14:$K$23,D283)</f>
        <v>0</v>
      </c>
      <c r="J283" s="59">
        <f>countif('2019 Post-transfer'!$E$14:$L$23,D283)</f>
        <v>0</v>
      </c>
    </row>
    <row r="284">
      <c r="A284" s="167">
        <v>283.0</v>
      </c>
      <c r="B284" s="168">
        <v>310.0</v>
      </c>
      <c r="C284" s="167" t="s">
        <v>1029</v>
      </c>
      <c r="D284" s="167" t="s">
        <v>12913</v>
      </c>
      <c r="E284" s="167" t="s">
        <v>12745</v>
      </c>
      <c r="F284" s="170">
        <v>30.0</v>
      </c>
      <c r="G284" s="166"/>
      <c r="H284" s="58">
        <f>F284-IFERROR(VLOOKUP(D284,'050719 ranking'!$D:$F,3,0),0)</f>
        <v>30</v>
      </c>
      <c r="I284">
        <f>countif('Pre-transfer'!$D$14:$K$23,D284)</f>
        <v>0</v>
      </c>
      <c r="J284" s="59">
        <f>countif('2019 Post-transfer'!$E$14:$L$23,D284)</f>
        <v>0</v>
      </c>
    </row>
    <row r="285">
      <c r="A285" s="167">
        <v>284.0</v>
      </c>
      <c r="B285" s="172"/>
      <c r="C285" s="173"/>
      <c r="D285" s="167" t="s">
        <v>12914</v>
      </c>
      <c r="E285" s="167" t="s">
        <v>12218</v>
      </c>
      <c r="F285" s="170">
        <v>30.0</v>
      </c>
      <c r="G285" s="166"/>
      <c r="H285" s="58">
        <f>F285-IFERROR(VLOOKUP(D285,'050719 ranking'!$D:$F,3,0),0)</f>
        <v>30</v>
      </c>
      <c r="I285">
        <f>countif('Pre-transfer'!$D$14:$K$23,D285)</f>
        <v>0</v>
      </c>
      <c r="J285" s="59">
        <f>countif('2019 Post-transfer'!$E$14:$L$23,D285)</f>
        <v>0</v>
      </c>
    </row>
    <row r="286">
      <c r="A286" s="167">
        <v>285.0</v>
      </c>
      <c r="B286" s="172"/>
      <c r="C286" s="173"/>
      <c r="D286" s="167" t="s">
        <v>12915</v>
      </c>
      <c r="E286" s="167" t="s">
        <v>12218</v>
      </c>
      <c r="F286" s="170">
        <v>30.0</v>
      </c>
      <c r="G286" s="166"/>
      <c r="H286" s="58">
        <f>F286-IFERROR(VLOOKUP(D286,'050719 ranking'!$D:$F,3,0),0)</f>
        <v>30</v>
      </c>
      <c r="I286">
        <f>countif('Pre-transfer'!$D$14:$K$23,D286)</f>
        <v>0</v>
      </c>
      <c r="J286" s="59">
        <f>countif('2019 Post-transfer'!$E$14:$L$23,D286)</f>
        <v>0</v>
      </c>
    </row>
    <row r="287">
      <c r="A287" s="167">
        <v>286.0</v>
      </c>
      <c r="B287" s="168">
        <v>147.0</v>
      </c>
      <c r="C287" s="167" t="s">
        <v>4839</v>
      </c>
      <c r="D287" s="167" t="s">
        <v>12916</v>
      </c>
      <c r="E287" s="167" t="s">
        <v>12745</v>
      </c>
      <c r="F287" s="170">
        <v>29.8</v>
      </c>
      <c r="G287" s="166"/>
      <c r="H287" s="58">
        <f>F287-IFERROR(VLOOKUP(D287,'050719 ranking'!$D:$F,3,0),0)</f>
        <v>29.8</v>
      </c>
      <c r="I287">
        <f>countif('Pre-transfer'!$D$14:$K$23,D287)</f>
        <v>0</v>
      </c>
      <c r="J287" s="59">
        <f>countif('2019 Post-transfer'!$E$14:$L$23,D287)</f>
        <v>0</v>
      </c>
    </row>
    <row r="288">
      <c r="A288" s="167">
        <v>287.0</v>
      </c>
      <c r="B288" s="168">
        <v>220.0</v>
      </c>
      <c r="C288" s="167" t="s">
        <v>480</v>
      </c>
      <c r="D288" s="167" t="s">
        <v>12917</v>
      </c>
      <c r="E288" s="167" t="s">
        <v>11204</v>
      </c>
      <c r="F288" s="170">
        <v>29.0</v>
      </c>
      <c r="G288" s="166"/>
      <c r="H288" s="58">
        <f>F288-IFERROR(VLOOKUP(D288,'050719 ranking'!$D:$F,3,0),0)</f>
        <v>29</v>
      </c>
      <c r="I288">
        <f>countif('Pre-transfer'!$D$14:$K$23,D288)</f>
        <v>0</v>
      </c>
      <c r="J288" s="59">
        <f>countif('2019 Post-transfer'!$E$14:$L$23,D288)</f>
        <v>0</v>
      </c>
    </row>
    <row r="289">
      <c r="A289" s="167">
        <v>288.0</v>
      </c>
      <c r="B289" s="168">
        <v>397.0</v>
      </c>
      <c r="C289" s="167" t="s">
        <v>141</v>
      </c>
      <c r="D289" s="167" t="s">
        <v>12918</v>
      </c>
      <c r="E289" s="167" t="s">
        <v>115</v>
      </c>
      <c r="F289" s="170">
        <v>29.0</v>
      </c>
      <c r="G289" s="166"/>
      <c r="H289" s="58">
        <f>F289-IFERROR(VLOOKUP(D289,'050719 ranking'!$D:$F,3,0),0)</f>
        <v>29</v>
      </c>
      <c r="I289">
        <f>countif('Pre-transfer'!$D$14:$K$23,D289)</f>
        <v>0</v>
      </c>
      <c r="J289" s="59">
        <f>countif('2019 Post-transfer'!$E$14:$L$23,D289)</f>
        <v>0</v>
      </c>
    </row>
    <row r="290">
      <c r="A290" s="167">
        <v>289.0</v>
      </c>
      <c r="B290" s="168">
        <v>228.0</v>
      </c>
      <c r="C290" s="167" t="s">
        <v>224</v>
      </c>
      <c r="D290" s="167" t="s">
        <v>12919</v>
      </c>
      <c r="E290" s="167" t="s">
        <v>12749</v>
      </c>
      <c r="F290" s="170">
        <v>29.0</v>
      </c>
      <c r="G290" s="166"/>
      <c r="H290" s="58">
        <f>F290-IFERROR(VLOOKUP(D290,'050719 ranking'!$D:$F,3,0),0)</f>
        <v>29</v>
      </c>
      <c r="I290">
        <f>countif('Pre-transfer'!$D$14:$K$23,D290)</f>
        <v>0</v>
      </c>
      <c r="J290" s="59">
        <f>countif('2019 Post-transfer'!$E$14:$L$23,D290)</f>
        <v>0</v>
      </c>
    </row>
    <row r="291">
      <c r="A291" s="167">
        <v>290.0</v>
      </c>
      <c r="B291" s="172"/>
      <c r="C291" s="173"/>
      <c r="D291" s="167" t="s">
        <v>12920</v>
      </c>
      <c r="E291" s="167" t="s">
        <v>11206</v>
      </c>
      <c r="F291" s="170">
        <v>29.0</v>
      </c>
      <c r="G291" s="166"/>
      <c r="H291" s="58">
        <f>F291-IFERROR(VLOOKUP(D291,'050719 ranking'!$D:$F,3,0),0)</f>
        <v>29</v>
      </c>
      <c r="I291">
        <f>countif('Pre-transfer'!$D$14:$K$23,D291)</f>
        <v>0</v>
      </c>
      <c r="J291" s="59">
        <f>countif('2019 Post-transfer'!$E$14:$L$23,D291)</f>
        <v>0</v>
      </c>
    </row>
    <row r="292">
      <c r="A292" s="167">
        <v>291.0</v>
      </c>
      <c r="B292" s="168">
        <v>258.0</v>
      </c>
      <c r="C292" s="167" t="s">
        <v>288</v>
      </c>
      <c r="D292" s="167" t="s">
        <v>12921</v>
      </c>
      <c r="E292" s="167" t="s">
        <v>12218</v>
      </c>
      <c r="F292" s="170">
        <v>29.0</v>
      </c>
      <c r="G292" s="166"/>
      <c r="H292" s="58">
        <f>F292-IFERROR(VLOOKUP(D292,'050719 ranking'!$D:$F,3,0),0)</f>
        <v>29</v>
      </c>
      <c r="I292">
        <f>countif('Pre-transfer'!$D$14:$K$23,D292)</f>
        <v>0</v>
      </c>
      <c r="J292" s="59">
        <f>countif('2019 Post-transfer'!$E$14:$L$23,D292)</f>
        <v>0</v>
      </c>
    </row>
    <row r="293">
      <c r="A293" s="167">
        <v>292.0</v>
      </c>
      <c r="B293" s="168">
        <v>240.0</v>
      </c>
      <c r="C293" s="167" t="s">
        <v>4370</v>
      </c>
      <c r="D293" s="167" t="s">
        <v>12922</v>
      </c>
      <c r="E293" s="167" t="s">
        <v>12749</v>
      </c>
      <c r="F293" s="170">
        <v>29.0</v>
      </c>
      <c r="G293" s="166"/>
      <c r="H293" s="58">
        <f>F293-IFERROR(VLOOKUP(D293,'050719 ranking'!$D:$F,3,0),0)</f>
        <v>29</v>
      </c>
      <c r="I293">
        <f>countif('Pre-transfer'!$D$14:$K$23,D293)</f>
        <v>0</v>
      </c>
      <c r="J293" s="59">
        <f>countif('2019 Post-transfer'!$E$14:$L$23,D293)</f>
        <v>0</v>
      </c>
    </row>
    <row r="294">
      <c r="A294" s="167">
        <v>293.0</v>
      </c>
      <c r="B294" s="168">
        <v>268.0</v>
      </c>
      <c r="C294" s="167" t="s">
        <v>493</v>
      </c>
      <c r="D294" s="167" t="s">
        <v>12923</v>
      </c>
      <c r="E294" s="167" t="s">
        <v>12745</v>
      </c>
      <c r="F294" s="170">
        <v>28.0</v>
      </c>
      <c r="G294" s="166"/>
      <c r="H294" s="58">
        <f>F294-IFERROR(VLOOKUP(D294,'050719 ranking'!$D:$F,3,0),0)</f>
        <v>28</v>
      </c>
      <c r="I294">
        <f>countif('Pre-transfer'!$D$14:$K$23,D294)</f>
        <v>0</v>
      </c>
      <c r="J294" s="59">
        <f>countif('2019 Post-transfer'!$E$14:$L$23,D294)</f>
        <v>0</v>
      </c>
    </row>
    <row r="295">
      <c r="A295" s="167">
        <v>294.0</v>
      </c>
      <c r="B295" s="168">
        <v>340.0</v>
      </c>
      <c r="C295" s="167" t="s">
        <v>188</v>
      </c>
      <c r="D295" s="167" t="s">
        <v>12924</v>
      </c>
      <c r="E295" s="167" t="s">
        <v>115</v>
      </c>
      <c r="F295" s="170">
        <v>28.0</v>
      </c>
      <c r="G295" s="166"/>
      <c r="H295" s="58">
        <f>F295-IFERROR(VLOOKUP(D295,'050719 ranking'!$D:$F,3,0),0)</f>
        <v>28</v>
      </c>
      <c r="I295">
        <f>countif('Pre-transfer'!$D$14:$K$23,D295)</f>
        <v>0</v>
      </c>
      <c r="J295" s="59">
        <f>countif('2019 Post-transfer'!$E$14:$L$23,D295)</f>
        <v>0</v>
      </c>
    </row>
    <row r="296">
      <c r="A296" s="167">
        <v>295.0</v>
      </c>
      <c r="B296" s="172"/>
      <c r="C296" s="173"/>
      <c r="D296" s="167" t="s">
        <v>12925</v>
      </c>
      <c r="E296" s="167" t="s">
        <v>12217</v>
      </c>
      <c r="F296" s="170">
        <v>28.0</v>
      </c>
      <c r="G296" s="166"/>
      <c r="H296" s="58">
        <f>F296-IFERROR(VLOOKUP(D296,'050719 ranking'!$D:$F,3,0),0)</f>
        <v>28</v>
      </c>
      <c r="I296">
        <f>countif('Pre-transfer'!$D$14:$K$23,D296)</f>
        <v>0</v>
      </c>
      <c r="J296" s="59">
        <f>countif('2019 Post-transfer'!$E$14:$L$23,D296)</f>
        <v>0</v>
      </c>
    </row>
    <row r="297">
      <c r="A297" s="167">
        <v>296.0</v>
      </c>
      <c r="B297" s="172"/>
      <c r="C297" s="173"/>
      <c r="D297" s="167" t="s">
        <v>12926</v>
      </c>
      <c r="E297" s="167" t="s">
        <v>11204</v>
      </c>
      <c r="F297" s="170">
        <v>27.0</v>
      </c>
      <c r="G297" s="166"/>
      <c r="H297" s="58">
        <f>F297-IFERROR(VLOOKUP(D297,'050719 ranking'!$D:$F,3,0),0)</f>
        <v>27</v>
      </c>
      <c r="I297">
        <f>countif('Pre-transfer'!$D$14:$K$23,D297)</f>
        <v>0</v>
      </c>
      <c r="J297" s="59">
        <f>countif('2019 Post-transfer'!$E$14:$L$23,D297)</f>
        <v>0</v>
      </c>
    </row>
    <row r="298">
      <c r="A298" s="167">
        <v>297.0</v>
      </c>
      <c r="B298" s="168">
        <v>161.0</v>
      </c>
      <c r="C298" s="167" t="s">
        <v>521</v>
      </c>
      <c r="D298" s="167" t="s">
        <v>12927</v>
      </c>
      <c r="E298" s="167" t="s">
        <v>12212</v>
      </c>
      <c r="F298" s="170">
        <v>26.0</v>
      </c>
      <c r="G298" s="166"/>
      <c r="H298" s="58">
        <f>F298-IFERROR(VLOOKUP(D298,'050719 ranking'!$D:$F,3,0),0)</f>
        <v>26</v>
      </c>
      <c r="I298">
        <f>countif('Pre-transfer'!$D$14:$K$23,D298)</f>
        <v>0</v>
      </c>
      <c r="J298" s="59">
        <f>countif('2019 Post-transfer'!$E$14:$L$23,D298)</f>
        <v>0</v>
      </c>
    </row>
    <row r="299">
      <c r="A299" s="167">
        <v>298.0</v>
      </c>
      <c r="B299" s="168">
        <v>301.0</v>
      </c>
      <c r="C299" s="167" t="s">
        <v>118</v>
      </c>
      <c r="D299" s="167" t="s">
        <v>12928</v>
      </c>
      <c r="E299" s="167" t="s">
        <v>4326</v>
      </c>
      <c r="F299" s="170">
        <v>26.0</v>
      </c>
      <c r="G299" s="166"/>
      <c r="H299" s="58">
        <f>F299-IFERROR(VLOOKUP(D299,'050719 ranking'!$D:$F,3,0),0)</f>
        <v>26</v>
      </c>
      <c r="I299">
        <f>countif('Pre-transfer'!$D$14:$K$23,D299)</f>
        <v>0</v>
      </c>
      <c r="J299" s="59">
        <f>countif('2019 Post-transfer'!$E$14:$L$23,D299)</f>
        <v>0</v>
      </c>
    </row>
    <row r="300">
      <c r="A300" s="167">
        <v>299.0</v>
      </c>
      <c r="B300" s="168">
        <v>219.0</v>
      </c>
      <c r="C300" s="167" t="s">
        <v>4493</v>
      </c>
      <c r="D300" s="167" t="s">
        <v>12929</v>
      </c>
      <c r="E300" s="167" t="s">
        <v>12217</v>
      </c>
      <c r="F300" s="170">
        <v>26.0</v>
      </c>
      <c r="G300" s="166"/>
      <c r="H300" s="58">
        <f>F300-IFERROR(VLOOKUP(D300,'050719 ranking'!$D:$F,3,0),0)</f>
        <v>26</v>
      </c>
      <c r="I300">
        <f>countif('Pre-transfer'!$D$14:$K$23,D300)</f>
        <v>0</v>
      </c>
      <c r="J300" s="59">
        <f>countif('2019 Post-transfer'!$E$14:$L$23,D300)</f>
        <v>0</v>
      </c>
    </row>
    <row r="301">
      <c r="A301" s="167">
        <v>300.0</v>
      </c>
      <c r="B301" s="168">
        <v>260.0</v>
      </c>
      <c r="C301" s="167" t="s">
        <v>4436</v>
      </c>
      <c r="D301" s="167" t="s">
        <v>12930</v>
      </c>
      <c r="E301" s="167" t="s">
        <v>8594</v>
      </c>
      <c r="F301" s="170">
        <v>26.0</v>
      </c>
      <c r="G301" s="166"/>
      <c r="H301" s="58">
        <f>F301-IFERROR(VLOOKUP(D301,'050719 ranking'!$D:$F,3,0),0)</f>
        <v>26</v>
      </c>
      <c r="I301">
        <f>countif('Pre-transfer'!$D$14:$K$23,D301)</f>
        <v>0</v>
      </c>
      <c r="J301" s="59">
        <f>countif('2019 Post-transfer'!$E$14:$L$23,D301)</f>
        <v>0</v>
      </c>
    </row>
    <row r="302">
      <c r="A302" s="167">
        <v>301.0</v>
      </c>
      <c r="B302" s="168">
        <v>371.0</v>
      </c>
      <c r="C302" s="167" t="s">
        <v>1378</v>
      </c>
      <c r="D302" s="167" t="s">
        <v>12931</v>
      </c>
      <c r="E302" s="167" t="s">
        <v>12746</v>
      </c>
      <c r="F302" s="170">
        <v>26.0</v>
      </c>
      <c r="G302" s="166"/>
      <c r="H302" s="58">
        <f>F302-IFERROR(VLOOKUP(D302,'050719 ranking'!$D:$F,3,0),0)</f>
        <v>26</v>
      </c>
      <c r="I302">
        <f>countif('Pre-transfer'!$D$14:$K$23,D302)</f>
        <v>0</v>
      </c>
      <c r="J302" s="59">
        <f>countif('2019 Post-transfer'!$E$14:$L$23,D302)</f>
        <v>0</v>
      </c>
    </row>
    <row r="303">
      <c r="A303" s="167">
        <v>302.0</v>
      </c>
      <c r="B303" s="168">
        <v>313.0</v>
      </c>
      <c r="C303" s="167" t="s">
        <v>601</v>
      </c>
      <c r="D303" s="167" t="s">
        <v>12932</v>
      </c>
      <c r="E303" s="167" t="s">
        <v>8594</v>
      </c>
      <c r="F303" s="170">
        <v>25.0</v>
      </c>
      <c r="G303" s="166"/>
      <c r="H303" s="58">
        <f>F303-IFERROR(VLOOKUP(D303,'050719 ranking'!$D:$F,3,0),0)</f>
        <v>25</v>
      </c>
      <c r="I303">
        <f>countif('Pre-transfer'!$D$14:$K$23,D303)</f>
        <v>0</v>
      </c>
      <c r="J303" s="59">
        <f>countif('2019 Post-transfer'!$E$14:$L$23,D303)</f>
        <v>0</v>
      </c>
    </row>
    <row r="304">
      <c r="A304" s="167">
        <v>303.0</v>
      </c>
      <c r="B304" s="172"/>
      <c r="C304" s="173"/>
      <c r="D304" s="167" t="s">
        <v>12933</v>
      </c>
      <c r="E304" s="167" t="s">
        <v>12211</v>
      </c>
      <c r="F304" s="170">
        <v>25.0</v>
      </c>
      <c r="G304" s="166"/>
      <c r="H304" s="58">
        <f>F304-IFERROR(VLOOKUP(D304,'050719 ranking'!$D:$F,3,0),0)</f>
        <v>25</v>
      </c>
      <c r="I304">
        <f>countif('Pre-transfer'!$D$14:$K$23,D304)</f>
        <v>0</v>
      </c>
      <c r="J304" s="59">
        <f>countif('2019 Post-transfer'!$E$14:$L$23,D304)</f>
        <v>0</v>
      </c>
    </row>
    <row r="305">
      <c r="A305" s="167">
        <v>304.0</v>
      </c>
      <c r="B305" s="168">
        <v>363.0</v>
      </c>
      <c r="C305" s="167" t="s">
        <v>903</v>
      </c>
      <c r="D305" s="167" t="s">
        <v>12934</v>
      </c>
      <c r="E305" s="167" t="s">
        <v>12743</v>
      </c>
      <c r="F305" s="170">
        <v>25.0</v>
      </c>
      <c r="G305" s="166"/>
      <c r="H305" s="58">
        <f>F305-IFERROR(VLOOKUP(D305,'050719 ranking'!$D:$F,3,0),0)</f>
        <v>25</v>
      </c>
      <c r="I305">
        <f>countif('Pre-transfer'!$D$14:$K$23,D305)</f>
        <v>0</v>
      </c>
      <c r="J305" s="59">
        <f>countif('2019 Post-transfer'!$E$14:$L$23,D305)</f>
        <v>0</v>
      </c>
    </row>
    <row r="306">
      <c r="A306" s="167">
        <v>305.0</v>
      </c>
      <c r="B306" s="168">
        <v>405.0</v>
      </c>
      <c r="C306" s="167" t="s">
        <v>1187</v>
      </c>
      <c r="D306" s="167" t="s">
        <v>12935</v>
      </c>
      <c r="E306" s="167" t="s">
        <v>9918</v>
      </c>
      <c r="F306" s="170">
        <v>25.0</v>
      </c>
      <c r="G306" s="166"/>
      <c r="H306" s="58">
        <f>F306-IFERROR(VLOOKUP(D306,'050719 ranking'!$D:$F,3,0),0)</f>
        <v>25</v>
      </c>
      <c r="I306">
        <f>countif('Pre-transfer'!$D$14:$K$23,D306)</f>
        <v>0</v>
      </c>
      <c r="J306" s="59">
        <f>countif('2019 Post-transfer'!$E$14:$L$23,D306)</f>
        <v>0</v>
      </c>
    </row>
    <row r="307">
      <c r="A307" s="167">
        <v>306.0</v>
      </c>
      <c r="B307" s="168">
        <v>193.0</v>
      </c>
      <c r="C307" s="167" t="s">
        <v>735</v>
      </c>
      <c r="D307" s="167" t="s">
        <v>12936</v>
      </c>
      <c r="E307" s="167" t="s">
        <v>11205</v>
      </c>
      <c r="F307" s="170">
        <v>24.2</v>
      </c>
      <c r="G307" s="166"/>
      <c r="H307" s="58">
        <f>F307-IFERROR(VLOOKUP(D307,'050719 ranking'!$D:$F,3,0),0)</f>
        <v>24.2</v>
      </c>
      <c r="I307">
        <f>countif('Pre-transfer'!$D$14:$K$23,D307)</f>
        <v>0</v>
      </c>
      <c r="J307" s="59">
        <f>countif('2019 Post-transfer'!$E$14:$L$23,D307)</f>
        <v>0</v>
      </c>
    </row>
    <row r="308">
      <c r="A308" s="167">
        <v>307.0</v>
      </c>
      <c r="B308" s="168">
        <v>393.0</v>
      </c>
      <c r="C308" s="167" t="s">
        <v>977</v>
      </c>
      <c r="D308" s="167" t="s">
        <v>12937</v>
      </c>
      <c r="E308" s="167" t="s">
        <v>12211</v>
      </c>
      <c r="F308" s="170">
        <v>24.0</v>
      </c>
      <c r="G308" s="166"/>
      <c r="H308" s="58">
        <f>F308-IFERROR(VLOOKUP(D308,'050719 ranking'!$D:$F,3,0),0)</f>
        <v>24</v>
      </c>
      <c r="I308">
        <f>countif('Pre-transfer'!$D$14:$K$23,D308)</f>
        <v>0</v>
      </c>
      <c r="J308" s="59">
        <f>countif('2019 Post-transfer'!$E$14:$L$23,D308)</f>
        <v>0</v>
      </c>
    </row>
    <row r="309">
      <c r="A309" s="167">
        <v>308.0</v>
      </c>
      <c r="B309" s="168">
        <v>134.0</v>
      </c>
      <c r="C309" s="167" t="s">
        <v>1311</v>
      </c>
      <c r="D309" s="167" t="s">
        <v>12938</v>
      </c>
      <c r="E309" s="167" t="s">
        <v>12747</v>
      </c>
      <c r="F309" s="170">
        <v>23.6</v>
      </c>
      <c r="G309" s="166"/>
      <c r="H309" s="58">
        <f>F309-IFERROR(VLOOKUP(D309,'050719 ranking'!$D:$F,3,0),0)</f>
        <v>23.6</v>
      </c>
      <c r="I309">
        <f>countif('Pre-transfer'!$D$14:$K$23,D309)</f>
        <v>0</v>
      </c>
      <c r="J309" s="59">
        <f>countif('2019 Post-transfer'!$E$14:$L$23,D309)</f>
        <v>0</v>
      </c>
    </row>
    <row r="310">
      <c r="A310" s="167">
        <v>309.0</v>
      </c>
      <c r="B310" s="168">
        <v>151.0</v>
      </c>
      <c r="C310" s="167" t="s">
        <v>1243</v>
      </c>
      <c r="D310" s="167" t="s">
        <v>12939</v>
      </c>
      <c r="E310" s="167" t="s">
        <v>8594</v>
      </c>
      <c r="F310" s="170">
        <v>23.0</v>
      </c>
      <c r="G310" s="166"/>
      <c r="H310" s="58">
        <f>F310-IFERROR(VLOOKUP(D310,'050719 ranking'!$D:$F,3,0),0)</f>
        <v>23</v>
      </c>
      <c r="I310">
        <f>countif('Pre-transfer'!$D$14:$K$23,D310)</f>
        <v>0</v>
      </c>
      <c r="J310" s="59">
        <f>countif('2019 Post-transfer'!$E$14:$L$23,D310)</f>
        <v>0</v>
      </c>
    </row>
    <row r="311">
      <c r="A311" s="167">
        <v>310.0</v>
      </c>
      <c r="B311" s="168">
        <v>239.0</v>
      </c>
      <c r="C311" s="167" t="s">
        <v>363</v>
      </c>
      <c r="D311" s="167" t="s">
        <v>12940</v>
      </c>
      <c r="E311" s="167" t="s">
        <v>8594</v>
      </c>
      <c r="F311" s="170">
        <v>22.5</v>
      </c>
      <c r="G311" s="166"/>
      <c r="H311" s="58">
        <f>F311-IFERROR(VLOOKUP(D311,'050719 ranking'!$D:$F,3,0),0)</f>
        <v>22.5</v>
      </c>
      <c r="I311">
        <f>countif('Pre-transfer'!$D$14:$K$23,D311)</f>
        <v>0</v>
      </c>
      <c r="J311" s="59">
        <f>countif('2019 Post-transfer'!$E$14:$L$23,D311)</f>
        <v>0</v>
      </c>
    </row>
    <row r="312">
      <c r="A312" s="167">
        <v>311.0</v>
      </c>
      <c r="B312" s="168">
        <v>247.0</v>
      </c>
      <c r="C312" s="167" t="s">
        <v>790</v>
      </c>
      <c r="D312" s="167" t="s">
        <v>12941</v>
      </c>
      <c r="E312" s="167" t="s">
        <v>11205</v>
      </c>
      <c r="F312" s="170">
        <v>22.2</v>
      </c>
      <c r="G312" s="166"/>
      <c r="H312" s="58">
        <f>F312-IFERROR(VLOOKUP(D312,'050719 ranking'!$D:$F,3,0),0)</f>
        <v>22.2</v>
      </c>
      <c r="I312">
        <f>countif('Pre-transfer'!$D$14:$K$23,D312)</f>
        <v>0</v>
      </c>
      <c r="J312" s="59">
        <f>countif('2019 Post-transfer'!$E$14:$L$23,D312)</f>
        <v>0</v>
      </c>
    </row>
    <row r="313">
      <c r="A313" s="167">
        <v>312.0</v>
      </c>
      <c r="B313" s="172"/>
      <c r="C313" s="173"/>
      <c r="D313" s="167" t="s">
        <v>12942</v>
      </c>
      <c r="E313" s="167" t="s">
        <v>12218</v>
      </c>
      <c r="F313" s="170">
        <v>22.0</v>
      </c>
      <c r="G313" s="166"/>
      <c r="H313" s="58">
        <f>F313-IFERROR(VLOOKUP(D313,'050719 ranking'!$D:$F,3,0),0)</f>
        <v>22</v>
      </c>
      <c r="I313">
        <f>countif('Pre-transfer'!$D$14:$K$23,D313)</f>
        <v>0</v>
      </c>
      <c r="J313" s="59">
        <f>countif('2019 Post-transfer'!$E$14:$L$23,D313)</f>
        <v>0</v>
      </c>
    </row>
    <row r="314">
      <c r="A314" s="167">
        <v>313.0</v>
      </c>
      <c r="B314" s="172"/>
      <c r="C314" s="173"/>
      <c r="D314" s="167" t="s">
        <v>12943</v>
      </c>
      <c r="E314" s="167" t="s">
        <v>12215</v>
      </c>
      <c r="F314" s="170">
        <v>22.0</v>
      </c>
      <c r="G314" s="166"/>
      <c r="H314" s="58">
        <f>F314-IFERROR(VLOOKUP(D314,'050719 ranking'!$D:$F,3,0),0)</f>
        <v>22</v>
      </c>
      <c r="I314">
        <f>countif('Pre-transfer'!$D$14:$K$23,D314)</f>
        <v>0</v>
      </c>
      <c r="J314" s="59">
        <f>countif('2019 Post-transfer'!$E$14:$L$23,D314)</f>
        <v>0</v>
      </c>
    </row>
    <row r="315">
      <c r="A315" s="167">
        <v>314.0</v>
      </c>
      <c r="B315" s="172"/>
      <c r="C315" s="173"/>
      <c r="D315" s="167" t="s">
        <v>12944</v>
      </c>
      <c r="E315" s="167" t="s">
        <v>12211</v>
      </c>
      <c r="F315" s="170">
        <v>22.0</v>
      </c>
      <c r="G315" s="166"/>
      <c r="H315" s="58">
        <f>F315-IFERROR(VLOOKUP(D315,'050719 ranking'!$D:$F,3,0),0)</f>
        <v>22</v>
      </c>
      <c r="I315">
        <f>countif('Pre-transfer'!$D$14:$K$23,D315)</f>
        <v>0</v>
      </c>
      <c r="J315" s="59">
        <f>countif('2019 Post-transfer'!$E$14:$L$23,D315)</f>
        <v>0</v>
      </c>
    </row>
    <row r="316">
      <c r="A316" s="167">
        <v>315.0</v>
      </c>
      <c r="B316" s="168">
        <v>324.0</v>
      </c>
      <c r="C316" s="167" t="s">
        <v>4380</v>
      </c>
      <c r="D316" s="167" t="s">
        <v>12945</v>
      </c>
      <c r="E316" s="167" t="s">
        <v>12746</v>
      </c>
      <c r="F316" s="170">
        <v>22.0</v>
      </c>
      <c r="G316" s="166"/>
      <c r="H316" s="58">
        <f>F316-IFERROR(VLOOKUP(D316,'050719 ranking'!$D:$F,3,0),0)</f>
        <v>22</v>
      </c>
      <c r="I316">
        <f>countif('Pre-transfer'!$D$14:$K$23,D316)</f>
        <v>0</v>
      </c>
      <c r="J316" s="59">
        <f>countif('2019 Post-transfer'!$E$14:$L$23,D316)</f>
        <v>0</v>
      </c>
    </row>
    <row r="317">
      <c r="A317" s="167">
        <v>316.0</v>
      </c>
      <c r="B317" s="168">
        <v>284.0</v>
      </c>
      <c r="C317" s="167" t="s">
        <v>265</v>
      </c>
      <c r="D317" s="167" t="s">
        <v>12946</v>
      </c>
      <c r="E317" s="167" t="s">
        <v>12743</v>
      </c>
      <c r="F317" s="170">
        <v>22.0</v>
      </c>
      <c r="G317" s="166"/>
      <c r="H317" s="58">
        <f>F317-IFERROR(VLOOKUP(D317,'050719 ranking'!$D:$F,3,0),0)</f>
        <v>22</v>
      </c>
      <c r="I317">
        <f>countif('Pre-transfer'!$D$14:$K$23,D317)</f>
        <v>0</v>
      </c>
      <c r="J317" s="59">
        <f>countif('2019 Post-transfer'!$E$14:$L$23,D317)</f>
        <v>0</v>
      </c>
    </row>
    <row r="318">
      <c r="A318" s="167">
        <v>317.0</v>
      </c>
      <c r="B318" s="172"/>
      <c r="C318" s="173"/>
      <c r="D318" s="167" t="s">
        <v>12947</v>
      </c>
      <c r="E318" s="167" t="s">
        <v>12746</v>
      </c>
      <c r="F318" s="170">
        <v>22.0</v>
      </c>
      <c r="G318" s="166"/>
      <c r="H318" s="58">
        <f>F318-IFERROR(VLOOKUP(D318,'050719 ranking'!$D:$F,3,0),0)</f>
        <v>22</v>
      </c>
      <c r="I318">
        <f>countif('Pre-transfer'!$D$14:$K$23,D318)</f>
        <v>0</v>
      </c>
      <c r="J318" s="59">
        <f>countif('2019 Post-transfer'!$E$14:$L$23,D318)</f>
        <v>0</v>
      </c>
    </row>
    <row r="319">
      <c r="A319" s="167">
        <v>318.0</v>
      </c>
      <c r="B319" s="168">
        <v>358.0</v>
      </c>
      <c r="C319" s="167" t="s">
        <v>220</v>
      </c>
      <c r="D319" s="167" t="s">
        <v>12948</v>
      </c>
      <c r="E319" s="167" t="s">
        <v>12745</v>
      </c>
      <c r="F319" s="170">
        <v>22.0</v>
      </c>
      <c r="G319" s="166"/>
      <c r="H319" s="58">
        <f>F319-IFERROR(VLOOKUP(D319,'050719 ranking'!$D:$F,3,0),0)</f>
        <v>22</v>
      </c>
      <c r="I319">
        <f>countif('Pre-transfer'!$D$14:$K$23,D319)</f>
        <v>0</v>
      </c>
      <c r="J319" s="59">
        <f>countif('2019 Post-transfer'!$E$14:$L$23,D319)</f>
        <v>0</v>
      </c>
    </row>
    <row r="320">
      <c r="A320" s="167">
        <v>319.0</v>
      </c>
      <c r="B320" s="168">
        <v>352.0</v>
      </c>
      <c r="C320" s="167" t="s">
        <v>4418</v>
      </c>
      <c r="D320" s="167" t="s">
        <v>12949</v>
      </c>
      <c r="E320" s="167" t="s">
        <v>4326</v>
      </c>
      <c r="F320" s="170">
        <v>22.0</v>
      </c>
      <c r="G320" s="166"/>
      <c r="H320" s="58">
        <f>F320-IFERROR(VLOOKUP(D320,'050719 ranking'!$D:$F,3,0),0)</f>
        <v>22</v>
      </c>
      <c r="I320">
        <f>countif('Pre-transfer'!$D$14:$K$23,D320)</f>
        <v>0</v>
      </c>
      <c r="J320" s="59">
        <f>countif('2019 Post-transfer'!$E$14:$L$23,D320)</f>
        <v>0</v>
      </c>
    </row>
    <row r="321">
      <c r="A321" s="167">
        <v>320.0</v>
      </c>
      <c r="B321" s="168">
        <v>263.0</v>
      </c>
      <c r="C321" s="167" t="s">
        <v>1353</v>
      </c>
      <c r="D321" s="167" t="s">
        <v>12950</v>
      </c>
      <c r="E321" s="167" t="s">
        <v>12215</v>
      </c>
      <c r="F321" s="170">
        <v>21.0</v>
      </c>
      <c r="G321" s="166"/>
      <c r="H321" s="58">
        <f>F321-IFERROR(VLOOKUP(D321,'050719 ranking'!$D:$F,3,0),0)</f>
        <v>21</v>
      </c>
      <c r="I321">
        <f>countif('Pre-transfer'!$D$14:$K$23,D321)</f>
        <v>0</v>
      </c>
      <c r="J321" s="59">
        <f>countif('2019 Post-transfer'!$E$14:$L$23,D321)</f>
        <v>0</v>
      </c>
    </row>
    <row r="322">
      <c r="A322" s="167">
        <v>321.0</v>
      </c>
      <c r="B322" s="172"/>
      <c r="C322" s="173"/>
      <c r="D322" s="167" t="s">
        <v>12951</v>
      </c>
      <c r="E322" s="167" t="s">
        <v>12215</v>
      </c>
      <c r="F322" s="170">
        <v>21.0</v>
      </c>
      <c r="G322" s="166"/>
      <c r="H322" s="58">
        <f>F322-IFERROR(VLOOKUP(D322,'050719 ranking'!$D:$F,3,0),0)</f>
        <v>21</v>
      </c>
      <c r="I322">
        <f>countif('Pre-transfer'!$D$14:$K$23,D322)</f>
        <v>0</v>
      </c>
      <c r="J322" s="59">
        <f>countif('2019 Post-transfer'!$E$14:$L$23,D322)</f>
        <v>0</v>
      </c>
    </row>
    <row r="323">
      <c r="A323" s="167">
        <v>322.0</v>
      </c>
      <c r="B323" s="172"/>
      <c r="C323" s="173"/>
      <c r="D323" s="167" t="s">
        <v>12952</v>
      </c>
      <c r="E323" s="167" t="s">
        <v>12215</v>
      </c>
      <c r="F323" s="170">
        <v>21.0</v>
      </c>
      <c r="G323" s="166"/>
      <c r="H323" s="58">
        <f>F323-IFERROR(VLOOKUP(D323,'050719 ranking'!$D:$F,3,0),0)</f>
        <v>21</v>
      </c>
      <c r="I323">
        <f>countif('Pre-transfer'!$D$14:$K$23,D323)</f>
        <v>0</v>
      </c>
      <c r="J323" s="59">
        <f>countif('2019 Post-transfer'!$E$14:$L$23,D323)</f>
        <v>0</v>
      </c>
    </row>
    <row r="324">
      <c r="A324" s="167">
        <v>323.0</v>
      </c>
      <c r="B324" s="168">
        <v>136.0</v>
      </c>
      <c r="C324" s="167" t="s">
        <v>1433</v>
      </c>
      <c r="D324" s="167" t="s">
        <v>12953</v>
      </c>
      <c r="E324" s="167" t="s">
        <v>11204</v>
      </c>
      <c r="F324" s="170">
        <v>20.0</v>
      </c>
      <c r="G324" s="166"/>
      <c r="H324" s="58">
        <f>F324-IFERROR(VLOOKUP(D324,'050719 ranking'!$D:$F,3,0),0)</f>
        <v>20</v>
      </c>
      <c r="I324">
        <f>countif('Pre-transfer'!$D$14:$K$23,D324)</f>
        <v>0</v>
      </c>
      <c r="J324" s="59">
        <f>countif('2019 Post-transfer'!$E$14:$L$23,D324)</f>
        <v>0</v>
      </c>
    </row>
    <row r="325">
      <c r="A325" s="167">
        <v>324.0</v>
      </c>
      <c r="B325" s="168">
        <v>221.0</v>
      </c>
      <c r="C325" s="167" t="s">
        <v>4477</v>
      </c>
      <c r="D325" s="167" t="s">
        <v>12954</v>
      </c>
      <c r="E325" s="167" t="s">
        <v>12747</v>
      </c>
      <c r="F325" s="170">
        <v>20.0</v>
      </c>
      <c r="G325" s="166"/>
      <c r="H325" s="58">
        <f>F325-IFERROR(VLOOKUP(D325,'050719 ranking'!$D:$F,3,0),0)</f>
        <v>20</v>
      </c>
      <c r="I325">
        <f>countif('Pre-transfer'!$D$14:$K$23,D325)</f>
        <v>0</v>
      </c>
      <c r="J325" s="59">
        <f>countif('2019 Post-transfer'!$E$14:$L$23,D325)</f>
        <v>0</v>
      </c>
    </row>
    <row r="326">
      <c r="A326" s="167">
        <v>325.0</v>
      </c>
      <c r="B326" s="168">
        <v>414.0</v>
      </c>
      <c r="C326" s="167" t="s">
        <v>181</v>
      </c>
      <c r="D326" s="167" t="s">
        <v>12955</v>
      </c>
      <c r="E326" s="167" t="s">
        <v>4326</v>
      </c>
      <c r="F326" s="170">
        <v>20.0</v>
      </c>
      <c r="G326" s="166"/>
      <c r="H326" s="58">
        <f>F326-IFERROR(VLOOKUP(D326,'050719 ranking'!$D:$F,3,0),0)</f>
        <v>20</v>
      </c>
      <c r="I326">
        <f>countif('Pre-transfer'!$D$14:$K$23,D326)</f>
        <v>0</v>
      </c>
      <c r="J326" s="59">
        <f>countif('2019 Post-transfer'!$E$14:$L$23,D326)</f>
        <v>0</v>
      </c>
    </row>
    <row r="327">
      <c r="A327" s="167">
        <v>326.0</v>
      </c>
      <c r="B327" s="168">
        <v>166.0</v>
      </c>
      <c r="C327" s="167" t="s">
        <v>479</v>
      </c>
      <c r="D327" s="167" t="s">
        <v>12956</v>
      </c>
      <c r="E327" s="167" t="s">
        <v>4326</v>
      </c>
      <c r="F327" s="170">
        <v>20.0</v>
      </c>
      <c r="G327" s="166"/>
      <c r="H327" s="58">
        <f>F327-IFERROR(VLOOKUP(D327,'050719 ranking'!$D:$F,3,0),0)</f>
        <v>20</v>
      </c>
      <c r="I327">
        <f>countif('Pre-transfer'!$D$14:$K$23,D327)</f>
        <v>0</v>
      </c>
      <c r="J327" s="59">
        <f>countif('2019 Post-transfer'!$E$14:$L$23,D327)</f>
        <v>0</v>
      </c>
    </row>
    <row r="328">
      <c r="A328" s="167">
        <v>327.0</v>
      </c>
      <c r="B328" s="168">
        <v>235.0</v>
      </c>
      <c r="C328" s="167" t="s">
        <v>1683</v>
      </c>
      <c r="D328" s="167" t="s">
        <v>12957</v>
      </c>
      <c r="E328" s="167" t="s">
        <v>12218</v>
      </c>
      <c r="F328" s="170">
        <v>19.0</v>
      </c>
      <c r="G328" s="166"/>
      <c r="H328" s="58">
        <f>F328-IFERROR(VLOOKUP(D328,'050719 ranking'!$D:$F,3,0),0)</f>
        <v>19</v>
      </c>
      <c r="I328">
        <f>countif('Pre-transfer'!$D$14:$K$23,D328)</f>
        <v>0</v>
      </c>
      <c r="J328" s="59">
        <f>countif('2019 Post-transfer'!$E$14:$L$23,D328)</f>
        <v>0</v>
      </c>
    </row>
    <row r="329">
      <c r="A329" s="167">
        <v>328.0</v>
      </c>
      <c r="B329" s="172"/>
      <c r="C329" s="173"/>
      <c r="D329" s="167" t="s">
        <v>12958</v>
      </c>
      <c r="E329" s="167" t="s">
        <v>12218</v>
      </c>
      <c r="F329" s="170">
        <v>19.0</v>
      </c>
      <c r="G329" s="166"/>
      <c r="H329" s="58">
        <f>F329-IFERROR(VLOOKUP(D329,'050719 ranking'!$D:$F,3,0),0)</f>
        <v>19</v>
      </c>
      <c r="I329">
        <f>countif('Pre-transfer'!$D$14:$K$23,D329)</f>
        <v>0</v>
      </c>
      <c r="J329" s="59">
        <f>countif('2019 Post-transfer'!$E$14:$L$23,D329)</f>
        <v>0</v>
      </c>
    </row>
    <row r="330">
      <c r="A330" s="167">
        <v>329.0</v>
      </c>
      <c r="B330" s="168">
        <v>385.0</v>
      </c>
      <c r="C330" s="167" t="s">
        <v>4342</v>
      </c>
      <c r="D330" s="167" t="s">
        <v>12959</v>
      </c>
      <c r="E330" s="167" t="s">
        <v>12215</v>
      </c>
      <c r="F330" s="170">
        <v>18.5</v>
      </c>
      <c r="G330" s="166"/>
      <c r="H330" s="58">
        <f>F330-IFERROR(VLOOKUP(D330,'050719 ranking'!$D:$F,3,0),0)</f>
        <v>18.5</v>
      </c>
      <c r="I330">
        <f>countif('Pre-transfer'!$D$14:$K$23,D330)</f>
        <v>0</v>
      </c>
      <c r="J330" s="59">
        <f>countif('2019 Post-transfer'!$E$14:$L$23,D330)</f>
        <v>0</v>
      </c>
    </row>
    <row r="331">
      <c r="A331" s="167">
        <v>330.0</v>
      </c>
      <c r="B331" s="168">
        <v>401.0</v>
      </c>
      <c r="C331" s="167" t="s">
        <v>4400</v>
      </c>
      <c r="D331" s="167" t="s">
        <v>12960</v>
      </c>
      <c r="E331" s="167" t="s">
        <v>12211</v>
      </c>
      <c r="F331" s="170">
        <v>18.5</v>
      </c>
      <c r="G331" s="166"/>
      <c r="H331" s="58">
        <f>F331-IFERROR(VLOOKUP(D331,'050719 ranking'!$D:$F,3,0),0)</f>
        <v>18.5</v>
      </c>
      <c r="I331">
        <f>countif('Pre-transfer'!$D$14:$K$23,D331)</f>
        <v>0</v>
      </c>
      <c r="J331" s="59">
        <f>countif('2019 Post-transfer'!$E$14:$L$23,D331)</f>
        <v>0</v>
      </c>
    </row>
    <row r="332">
      <c r="A332" s="167">
        <v>331.0</v>
      </c>
      <c r="B332" s="168">
        <v>143.0</v>
      </c>
      <c r="C332" s="167" t="s">
        <v>4583</v>
      </c>
      <c r="D332" s="167" t="s">
        <v>12961</v>
      </c>
      <c r="E332" s="173"/>
      <c r="F332" s="170">
        <v>18.0</v>
      </c>
      <c r="G332" s="166"/>
      <c r="H332" s="58">
        <f>F332-IFERROR(VLOOKUP(D332,'050719 ranking'!$D:$F,3,0),0)</f>
        <v>18</v>
      </c>
      <c r="I332">
        <f>countif('Pre-transfer'!$D$14:$K$23,D332)</f>
        <v>0</v>
      </c>
      <c r="J332" s="59">
        <f>countif('2019 Post-transfer'!$E$14:$L$23,D332)</f>
        <v>0</v>
      </c>
    </row>
    <row r="333">
      <c r="A333" s="167">
        <v>332.0</v>
      </c>
      <c r="B333" s="172"/>
      <c r="C333" s="173"/>
      <c r="D333" s="167" t="s">
        <v>12962</v>
      </c>
      <c r="E333" s="167" t="s">
        <v>12746</v>
      </c>
      <c r="F333" s="170">
        <v>18.0</v>
      </c>
      <c r="G333" s="166"/>
      <c r="H333" s="58">
        <f>F333-IFERROR(VLOOKUP(D333,'050719 ranking'!$D:$F,3,0),0)</f>
        <v>18</v>
      </c>
      <c r="I333">
        <f>countif('Pre-transfer'!$D$14:$K$23,D333)</f>
        <v>0</v>
      </c>
      <c r="J333" s="59">
        <f>countif('2019 Post-transfer'!$E$14:$L$23,D333)</f>
        <v>0</v>
      </c>
    </row>
    <row r="334">
      <c r="A334" s="167">
        <v>333.0</v>
      </c>
      <c r="B334" s="168">
        <v>297.0</v>
      </c>
      <c r="C334" s="167" t="s">
        <v>4466</v>
      </c>
      <c r="D334" s="167" t="s">
        <v>12963</v>
      </c>
      <c r="E334" s="167" t="s">
        <v>12749</v>
      </c>
      <c r="F334" s="170">
        <v>18.0</v>
      </c>
      <c r="G334" s="166"/>
      <c r="H334" s="58">
        <f>F334-IFERROR(VLOOKUP(D334,'050719 ranking'!$D:$F,3,0),0)</f>
        <v>18</v>
      </c>
      <c r="I334">
        <f>countif('Pre-transfer'!$D$14:$K$23,D334)</f>
        <v>0</v>
      </c>
      <c r="J334" s="59">
        <f>countif('2019 Post-transfer'!$E$14:$L$23,D334)</f>
        <v>0</v>
      </c>
    </row>
    <row r="335">
      <c r="A335" s="167">
        <v>334.0</v>
      </c>
      <c r="B335" s="172"/>
      <c r="C335" s="173"/>
      <c r="D335" s="167" t="s">
        <v>12964</v>
      </c>
      <c r="E335" s="167" t="s">
        <v>11204</v>
      </c>
      <c r="F335" s="170">
        <v>17.0</v>
      </c>
      <c r="G335" s="166"/>
      <c r="H335" s="58">
        <f>F335-IFERROR(VLOOKUP(D335,'050719 ranking'!$D:$F,3,0),0)</f>
        <v>17</v>
      </c>
      <c r="I335">
        <f>countif('Pre-transfer'!$D$14:$K$23,D335)</f>
        <v>0</v>
      </c>
      <c r="J335" s="59">
        <f>countif('2019 Post-transfer'!$E$14:$L$23,D335)</f>
        <v>0</v>
      </c>
    </row>
    <row r="336">
      <c r="A336" s="167">
        <v>335.0</v>
      </c>
      <c r="B336" s="172"/>
      <c r="C336" s="173"/>
      <c r="D336" s="167" t="s">
        <v>12965</v>
      </c>
      <c r="E336" s="167" t="s">
        <v>11205</v>
      </c>
      <c r="F336" s="170">
        <v>17.0</v>
      </c>
      <c r="G336" s="166"/>
      <c r="H336" s="58">
        <f>F336-IFERROR(VLOOKUP(D336,'050719 ranking'!$D:$F,3,0),0)</f>
        <v>17</v>
      </c>
      <c r="I336">
        <f>countif('Pre-transfer'!$D$14:$K$23,D336)</f>
        <v>0</v>
      </c>
      <c r="J336" s="59">
        <f>countif('2019 Post-transfer'!$E$14:$L$23,D336)</f>
        <v>0</v>
      </c>
    </row>
    <row r="337">
      <c r="A337" s="167">
        <v>336.0</v>
      </c>
      <c r="B337" s="172"/>
      <c r="C337" s="173"/>
      <c r="D337" s="167" t="s">
        <v>12966</v>
      </c>
      <c r="E337" s="167" t="s">
        <v>12212</v>
      </c>
      <c r="F337" s="170">
        <v>16.5</v>
      </c>
      <c r="G337" s="166"/>
      <c r="H337" s="58">
        <f>F337-IFERROR(VLOOKUP(D337,'050719 ranking'!$D:$F,3,0),0)</f>
        <v>16.5</v>
      </c>
      <c r="I337">
        <f>countif('Pre-transfer'!$D$14:$K$23,D337)</f>
        <v>0</v>
      </c>
      <c r="J337" s="59">
        <f>countif('2019 Post-transfer'!$E$14:$L$23,D337)</f>
        <v>0</v>
      </c>
    </row>
    <row r="338">
      <c r="A338" s="167">
        <v>337.0</v>
      </c>
      <c r="B338" s="168">
        <v>311.0</v>
      </c>
      <c r="C338" s="167" t="s">
        <v>273</v>
      </c>
      <c r="D338" s="167" t="s">
        <v>12967</v>
      </c>
      <c r="E338" s="167" t="s">
        <v>12743</v>
      </c>
      <c r="F338" s="170">
        <v>16.0</v>
      </c>
      <c r="G338" s="166"/>
      <c r="H338" s="58">
        <f>F338-IFERROR(VLOOKUP(D338,'050719 ranking'!$D:$F,3,0),0)</f>
        <v>16</v>
      </c>
      <c r="I338">
        <f>countif('Pre-transfer'!$D$14:$K$23,D338)</f>
        <v>0</v>
      </c>
      <c r="J338" s="59">
        <f>countif('2019 Post-transfer'!$E$14:$L$23,D338)</f>
        <v>0</v>
      </c>
    </row>
    <row r="339">
      <c r="A339" s="167">
        <v>338.0</v>
      </c>
      <c r="B339" s="168">
        <v>365.0</v>
      </c>
      <c r="C339" s="167" t="s">
        <v>1029</v>
      </c>
      <c r="D339" s="167" t="s">
        <v>12968</v>
      </c>
      <c r="E339" s="167" t="s">
        <v>4326</v>
      </c>
      <c r="F339" s="170">
        <v>15.0</v>
      </c>
      <c r="G339" s="166"/>
      <c r="H339" s="58">
        <f>F339-IFERROR(VLOOKUP(D339,'050719 ranking'!$D:$F,3,0),0)</f>
        <v>15</v>
      </c>
      <c r="I339">
        <f>countif('Pre-transfer'!$D$14:$K$23,D339)</f>
        <v>0</v>
      </c>
      <c r="J339" s="59">
        <f>countif('2019 Post-transfer'!$E$14:$L$23,D339)</f>
        <v>0</v>
      </c>
    </row>
    <row r="340">
      <c r="A340" s="167">
        <v>339.0</v>
      </c>
      <c r="B340" s="168">
        <v>402.0</v>
      </c>
      <c r="C340" s="167" t="s">
        <v>91</v>
      </c>
      <c r="D340" s="167" t="s">
        <v>12969</v>
      </c>
      <c r="E340" s="167" t="s">
        <v>12746</v>
      </c>
      <c r="F340" s="170">
        <v>15.0</v>
      </c>
      <c r="G340" s="166"/>
      <c r="H340" s="58">
        <f>F340-IFERROR(VLOOKUP(D340,'050719 ranking'!$D:$F,3,0),0)</f>
        <v>15</v>
      </c>
      <c r="I340">
        <f>countif('Pre-transfer'!$D$14:$K$23,D340)</f>
        <v>0</v>
      </c>
      <c r="J340" s="59">
        <f>countif('2019 Post-transfer'!$E$14:$L$23,D340)</f>
        <v>0</v>
      </c>
    </row>
    <row r="341">
      <c r="A341" s="167">
        <v>340.0</v>
      </c>
      <c r="B341" s="168">
        <v>283.0</v>
      </c>
      <c r="C341" s="167" t="s">
        <v>1353</v>
      </c>
      <c r="D341" s="167" t="s">
        <v>12970</v>
      </c>
      <c r="E341" s="167" t="s">
        <v>115</v>
      </c>
      <c r="F341" s="170">
        <v>15.0</v>
      </c>
      <c r="G341" s="166"/>
      <c r="H341" s="58">
        <f>F341-IFERROR(VLOOKUP(D341,'050719 ranking'!$D:$F,3,0),0)</f>
        <v>15</v>
      </c>
      <c r="I341">
        <f>countif('Pre-transfer'!$D$14:$K$23,D341)</f>
        <v>0</v>
      </c>
      <c r="J341" s="59">
        <f>countif('2019 Post-transfer'!$E$14:$L$23,D341)</f>
        <v>0</v>
      </c>
    </row>
    <row r="342">
      <c r="A342" s="167">
        <v>341.0</v>
      </c>
      <c r="B342" s="172"/>
      <c r="C342" s="173"/>
      <c r="D342" s="167" t="s">
        <v>12971</v>
      </c>
      <c r="E342" s="167" t="s">
        <v>12218</v>
      </c>
      <c r="F342" s="170">
        <v>14.0</v>
      </c>
      <c r="G342" s="166"/>
      <c r="H342" s="58">
        <f>F342-IFERROR(VLOOKUP(D342,'050719 ranking'!$D:$F,3,0),0)</f>
        <v>14</v>
      </c>
      <c r="I342">
        <f>countif('Pre-transfer'!$D$14:$K$23,D342)</f>
        <v>0</v>
      </c>
      <c r="J342" s="59">
        <f>countif('2019 Post-transfer'!$E$14:$L$23,D342)</f>
        <v>0</v>
      </c>
    </row>
    <row r="343">
      <c r="A343" s="167">
        <v>342.0</v>
      </c>
      <c r="B343" s="168">
        <v>202.0</v>
      </c>
      <c r="C343" s="167" t="s">
        <v>1417</v>
      </c>
      <c r="D343" s="167" t="s">
        <v>12972</v>
      </c>
      <c r="E343" s="167" t="s">
        <v>11204</v>
      </c>
      <c r="F343" s="170">
        <v>14.0</v>
      </c>
      <c r="G343" s="166"/>
      <c r="H343" s="58">
        <f>F343-IFERROR(VLOOKUP(D343,'050719 ranking'!$D:$F,3,0),0)</f>
        <v>14</v>
      </c>
      <c r="I343">
        <f>countif('Pre-transfer'!$D$14:$K$23,D343)</f>
        <v>0</v>
      </c>
      <c r="J343" s="59">
        <f>countif('2019 Post-transfer'!$E$14:$L$23,D343)</f>
        <v>0</v>
      </c>
    </row>
    <row r="344">
      <c r="A344" s="167">
        <v>343.0</v>
      </c>
      <c r="B344" s="168">
        <v>249.0</v>
      </c>
      <c r="C344" s="167" t="s">
        <v>4503</v>
      </c>
      <c r="D344" s="167" t="s">
        <v>12973</v>
      </c>
      <c r="E344" s="167" t="s">
        <v>12743</v>
      </c>
      <c r="F344" s="170">
        <v>14.0</v>
      </c>
      <c r="G344" s="166"/>
      <c r="H344" s="58">
        <f>F344-IFERROR(VLOOKUP(D344,'050719 ranking'!$D:$F,3,0),0)</f>
        <v>14</v>
      </c>
      <c r="I344">
        <f>countif('Pre-transfer'!$D$14:$K$23,D344)</f>
        <v>0</v>
      </c>
      <c r="J344" s="59">
        <f>countif('2019 Post-transfer'!$E$14:$L$23,D344)</f>
        <v>0</v>
      </c>
    </row>
    <row r="345">
      <c r="A345" s="167">
        <v>344.0</v>
      </c>
      <c r="B345" s="168">
        <v>345.0</v>
      </c>
      <c r="C345" s="167" t="s">
        <v>89</v>
      </c>
      <c r="D345" s="167" t="s">
        <v>12974</v>
      </c>
      <c r="E345" s="167" t="s">
        <v>12747</v>
      </c>
      <c r="F345" s="170">
        <v>14.0</v>
      </c>
      <c r="G345" s="166"/>
      <c r="H345" s="58">
        <f>F345-IFERROR(VLOOKUP(D345,'050719 ranking'!$D:$F,3,0),0)</f>
        <v>14</v>
      </c>
      <c r="I345">
        <f>countif('Pre-transfer'!$D$14:$K$23,D345)</f>
        <v>0</v>
      </c>
      <c r="J345" s="59">
        <f>countif('2019 Post-transfer'!$E$14:$L$23,D345)</f>
        <v>0</v>
      </c>
    </row>
    <row r="346">
      <c r="A346" s="167">
        <v>345.0</v>
      </c>
      <c r="B346" s="168">
        <v>395.0</v>
      </c>
      <c r="C346" s="167" t="s">
        <v>641</v>
      </c>
      <c r="D346" s="167" t="s">
        <v>12975</v>
      </c>
      <c r="E346" s="167" t="s">
        <v>12215</v>
      </c>
      <c r="F346" s="170">
        <v>13.5</v>
      </c>
      <c r="G346" s="166"/>
      <c r="H346" s="58">
        <f>F346-IFERROR(VLOOKUP(D346,'050719 ranking'!$D:$F,3,0),0)</f>
        <v>13.5</v>
      </c>
      <c r="I346">
        <f>countif('Pre-transfer'!$D$14:$K$23,D346)</f>
        <v>0</v>
      </c>
      <c r="J346" s="59">
        <f>countif('2019 Post-transfer'!$E$14:$L$23,D346)</f>
        <v>0</v>
      </c>
    </row>
    <row r="347">
      <c r="A347" s="167">
        <v>346.0</v>
      </c>
      <c r="B347" s="168">
        <v>257.0</v>
      </c>
      <c r="C347" s="167" t="s">
        <v>4394</v>
      </c>
      <c r="D347" s="167" t="s">
        <v>12976</v>
      </c>
      <c r="E347" s="167" t="s">
        <v>11206</v>
      </c>
      <c r="F347" s="170">
        <v>13.0</v>
      </c>
      <c r="G347" s="166"/>
      <c r="H347" s="58">
        <f>F347-IFERROR(VLOOKUP(D347,'050719 ranking'!$D:$F,3,0),0)</f>
        <v>13</v>
      </c>
      <c r="I347">
        <f>countif('Pre-transfer'!$D$14:$K$23,D347)</f>
        <v>0</v>
      </c>
      <c r="J347" s="59">
        <f>countif('2019 Post-transfer'!$E$14:$L$23,D347)</f>
        <v>0</v>
      </c>
    </row>
    <row r="348">
      <c r="A348" s="167">
        <v>347.0</v>
      </c>
      <c r="B348" s="172"/>
      <c r="C348" s="173"/>
      <c r="D348" s="167" t="s">
        <v>12977</v>
      </c>
      <c r="E348" s="167" t="s">
        <v>9918</v>
      </c>
      <c r="F348" s="170">
        <v>12.0</v>
      </c>
      <c r="G348" s="166"/>
      <c r="H348" s="58">
        <f>F348-IFERROR(VLOOKUP(D348,'050719 ranking'!$D:$F,3,0),0)</f>
        <v>12</v>
      </c>
      <c r="I348">
        <f>countif('Pre-transfer'!$D$14:$K$23,D348)</f>
        <v>0</v>
      </c>
      <c r="J348" s="59">
        <f>countif('2019 Post-transfer'!$E$14:$L$23,D348)</f>
        <v>0</v>
      </c>
    </row>
    <row r="349">
      <c r="A349" s="167">
        <v>348.0</v>
      </c>
      <c r="B349" s="168">
        <v>399.0</v>
      </c>
      <c r="C349" s="167" t="s">
        <v>339</v>
      </c>
      <c r="D349" s="167" t="s">
        <v>12978</v>
      </c>
      <c r="E349" s="167" t="s">
        <v>12743</v>
      </c>
      <c r="F349" s="170">
        <v>12.0</v>
      </c>
      <c r="G349" s="166"/>
      <c r="H349" s="58">
        <f>F349-IFERROR(VLOOKUP(D349,'050719 ranking'!$D:$F,3,0),0)</f>
        <v>12</v>
      </c>
      <c r="I349">
        <f>countif('Pre-transfer'!$D$14:$K$23,D349)</f>
        <v>0</v>
      </c>
      <c r="J349" s="59">
        <f>countif('2019 Post-transfer'!$E$14:$L$23,D349)</f>
        <v>0</v>
      </c>
    </row>
    <row r="350">
      <c r="A350" s="167">
        <v>349.0</v>
      </c>
      <c r="B350" s="168">
        <v>361.0</v>
      </c>
      <c r="C350" s="167" t="s">
        <v>4404</v>
      </c>
      <c r="D350" s="167" t="s">
        <v>12979</v>
      </c>
      <c r="E350" s="167" t="s">
        <v>11204</v>
      </c>
      <c r="F350" s="170">
        <v>12.0</v>
      </c>
      <c r="G350" s="166"/>
      <c r="H350" s="58">
        <f>F350-IFERROR(VLOOKUP(D350,'050719 ranking'!$D:$F,3,0),0)</f>
        <v>12</v>
      </c>
      <c r="I350">
        <f>countif('Pre-transfer'!$D$14:$K$23,D350)</f>
        <v>0</v>
      </c>
      <c r="J350" s="59">
        <f>countif('2019 Post-transfer'!$E$14:$L$23,D350)</f>
        <v>0</v>
      </c>
    </row>
    <row r="351">
      <c r="A351" s="167">
        <v>350.0</v>
      </c>
      <c r="B351" s="172"/>
      <c r="C351" s="173"/>
      <c r="D351" s="167" t="s">
        <v>12980</v>
      </c>
      <c r="E351" s="167" t="s">
        <v>12749</v>
      </c>
      <c r="F351" s="170">
        <v>12.0</v>
      </c>
      <c r="G351" s="166"/>
      <c r="H351" s="58">
        <f>F351-IFERROR(VLOOKUP(D351,'050719 ranking'!$D:$F,3,0),0)</f>
        <v>12</v>
      </c>
      <c r="I351">
        <f>countif('Pre-transfer'!$D$14:$K$23,D351)</f>
        <v>0</v>
      </c>
      <c r="J351" s="59">
        <f>countif('2019 Post-transfer'!$E$14:$L$23,D351)</f>
        <v>0</v>
      </c>
    </row>
    <row r="352">
      <c r="A352" s="167">
        <v>351.0</v>
      </c>
      <c r="B352" s="168">
        <v>341.0</v>
      </c>
      <c r="C352" s="167" t="s">
        <v>784</v>
      </c>
      <c r="D352" s="167" t="s">
        <v>12981</v>
      </c>
      <c r="E352" s="167" t="s">
        <v>11206</v>
      </c>
      <c r="F352" s="170">
        <v>12.0</v>
      </c>
      <c r="G352" s="166"/>
      <c r="H352" s="58">
        <f>F352-IFERROR(VLOOKUP(D352,'050719 ranking'!$D:$F,3,0),0)</f>
        <v>12</v>
      </c>
      <c r="I352">
        <f>countif('Pre-transfer'!$D$14:$K$23,D352)</f>
        <v>0</v>
      </c>
      <c r="J352" s="59">
        <f>countif('2019 Post-transfer'!$E$14:$L$23,D352)</f>
        <v>0</v>
      </c>
    </row>
    <row r="353">
      <c r="A353" s="167">
        <v>352.0</v>
      </c>
      <c r="B353" s="172"/>
      <c r="C353" s="173"/>
      <c r="D353" s="174" t="s">
        <v>12982</v>
      </c>
      <c r="E353" s="174" t="s">
        <v>12746</v>
      </c>
      <c r="F353" s="174">
        <v>12.0</v>
      </c>
      <c r="G353" s="166"/>
      <c r="H353" s="58">
        <f>F353-IFERROR(VLOOKUP(D353,'050719 ranking'!$D:$F,3,0),0)</f>
        <v>12</v>
      </c>
      <c r="I353">
        <f>countif('Pre-transfer'!$D$14:$K$23,D353)</f>
        <v>0</v>
      </c>
      <c r="J353" s="59">
        <f>countif('2019 Post-transfer'!$E$14:$L$23,D353)</f>
        <v>0</v>
      </c>
    </row>
    <row r="354">
      <c r="A354" s="167">
        <v>353.0</v>
      </c>
      <c r="B354" s="168">
        <v>269.0</v>
      </c>
      <c r="C354" s="167" t="s">
        <v>1127</v>
      </c>
      <c r="D354" s="174" t="s">
        <v>12983</v>
      </c>
      <c r="E354" s="174" t="s">
        <v>12218</v>
      </c>
      <c r="F354" s="174">
        <v>12.0</v>
      </c>
      <c r="G354" s="166"/>
      <c r="H354" s="58">
        <f>F354-IFERROR(VLOOKUP(D354,'050719 ranking'!$D:$F,3,0),0)</f>
        <v>12</v>
      </c>
      <c r="I354">
        <f>countif('Pre-transfer'!$D$14:$K$23,D354)</f>
        <v>0</v>
      </c>
      <c r="J354" s="59">
        <f>countif('2019 Post-transfer'!$E$14:$L$23,D354)</f>
        <v>0</v>
      </c>
    </row>
    <row r="355">
      <c r="A355" s="167">
        <v>354.0</v>
      </c>
      <c r="B355" s="168">
        <v>388.0</v>
      </c>
      <c r="C355" s="167" t="s">
        <v>341</v>
      </c>
      <c r="D355" s="174" t="s">
        <v>12984</v>
      </c>
      <c r="E355" s="174" t="s">
        <v>8594</v>
      </c>
      <c r="F355" s="174">
        <v>12.0</v>
      </c>
      <c r="G355" s="166"/>
      <c r="H355" s="58">
        <f>F355-IFERROR(VLOOKUP(D355,'050719 ranking'!$D:$F,3,0),0)</f>
        <v>12</v>
      </c>
      <c r="I355">
        <f>countif('Pre-transfer'!$D$14:$K$23,D355)</f>
        <v>0</v>
      </c>
      <c r="J355" s="59">
        <f>countif('2019 Post-transfer'!$E$14:$L$23,D355)</f>
        <v>0</v>
      </c>
    </row>
    <row r="356">
      <c r="A356" s="167">
        <v>355.0</v>
      </c>
      <c r="B356" s="168">
        <v>381.0</v>
      </c>
      <c r="C356" s="167" t="s">
        <v>658</v>
      </c>
      <c r="D356" s="174" t="s">
        <v>12985</v>
      </c>
      <c r="E356" s="174" t="s">
        <v>4326</v>
      </c>
      <c r="F356" s="174">
        <v>11.0</v>
      </c>
      <c r="G356" s="166"/>
      <c r="H356" s="58">
        <f>F356-IFERROR(VLOOKUP(D356,'050719 ranking'!$D:$F,3,0),0)</f>
        <v>11</v>
      </c>
      <c r="I356">
        <f>countif('Pre-transfer'!$D$14:$K$23,D356)</f>
        <v>0</v>
      </c>
      <c r="J356" s="59">
        <f>countif('2019 Post-transfer'!$E$14:$L$23,D356)</f>
        <v>0</v>
      </c>
    </row>
    <row r="357">
      <c r="A357" s="80">
        <v>356.0</v>
      </c>
      <c r="B357" s="80">
        <v>238.0</v>
      </c>
      <c r="C357" s="80" t="s">
        <v>4426</v>
      </c>
      <c r="D357" s="80" t="s">
        <v>12986</v>
      </c>
      <c r="E357" s="80" t="s">
        <v>12747</v>
      </c>
      <c r="F357" s="80">
        <v>10.6</v>
      </c>
      <c r="H357" s="58">
        <f>F357-IFERROR(VLOOKUP(D357,'050719 ranking'!$D:$F,3,0),0)</f>
        <v>10.6</v>
      </c>
      <c r="I357">
        <f>countif('Pre-transfer'!$D$14:$K$23,D357)</f>
        <v>0</v>
      </c>
      <c r="J357" s="59">
        <f>countif('2019 Post-transfer'!$E$14:$L$23,D357)</f>
        <v>0</v>
      </c>
    </row>
    <row r="358">
      <c r="A358" s="80">
        <v>357.0</v>
      </c>
      <c r="B358" s="80">
        <v>274.0</v>
      </c>
      <c r="C358" s="80" t="s">
        <v>543</v>
      </c>
      <c r="D358" s="80" t="s">
        <v>12987</v>
      </c>
      <c r="E358" s="80" t="s">
        <v>11204</v>
      </c>
      <c r="F358" s="80">
        <v>10.0</v>
      </c>
      <c r="H358" s="58">
        <f>F358-IFERROR(VLOOKUP(D358,'050719 ranking'!$D:$F,3,0),0)</f>
        <v>10</v>
      </c>
      <c r="I358">
        <f>countif('Pre-transfer'!$D$14:$K$23,D358)</f>
        <v>0</v>
      </c>
      <c r="J358" s="59">
        <f>countif('2019 Post-transfer'!$E$14:$L$23,D358)</f>
        <v>0</v>
      </c>
    </row>
    <row r="359">
      <c r="A359" s="80">
        <v>358.0</v>
      </c>
      <c r="D359" s="80" t="s">
        <v>12988</v>
      </c>
      <c r="E359" s="80" t="s">
        <v>12749</v>
      </c>
      <c r="F359" s="80">
        <v>10.0</v>
      </c>
      <c r="H359" s="58">
        <f>F359-IFERROR(VLOOKUP(D359,'050719 ranking'!$D:$F,3,0),0)</f>
        <v>10</v>
      </c>
      <c r="I359">
        <f>countif('Pre-transfer'!$D$14:$K$23,D359)</f>
        <v>0</v>
      </c>
      <c r="J359" s="59">
        <f>countif('2019 Post-transfer'!$E$14:$L$23,D359)</f>
        <v>0</v>
      </c>
    </row>
    <row r="360">
      <c r="A360" s="80">
        <v>359.0</v>
      </c>
      <c r="D360" s="80" t="s">
        <v>12989</v>
      </c>
      <c r="E360" s="80" t="s">
        <v>12746</v>
      </c>
      <c r="F360" s="80">
        <v>10.0</v>
      </c>
      <c r="H360" s="58">
        <f>F360-IFERROR(VLOOKUP(D360,'050719 ranking'!$D:$F,3,0),0)</f>
        <v>10</v>
      </c>
      <c r="I360">
        <f>countif('Pre-transfer'!$D$14:$K$23,D360)</f>
        <v>0</v>
      </c>
      <c r="J360" s="59">
        <f>countif('2019 Post-transfer'!$E$14:$L$23,D360)</f>
        <v>0</v>
      </c>
    </row>
    <row r="361">
      <c r="A361" s="80">
        <v>360.0</v>
      </c>
      <c r="B361" s="80">
        <v>370.0</v>
      </c>
      <c r="C361" s="80" t="s">
        <v>97</v>
      </c>
      <c r="D361" s="80" t="s">
        <v>12990</v>
      </c>
      <c r="E361" s="80" t="s">
        <v>12212</v>
      </c>
      <c r="F361" s="80">
        <v>10.0</v>
      </c>
      <c r="H361" s="58">
        <f>F361-IFERROR(VLOOKUP(D361,'050719 ranking'!$D:$F,3,0),0)</f>
        <v>10</v>
      </c>
      <c r="I361">
        <f>countif('Pre-transfer'!$D$14:$K$23,D361)</f>
        <v>0</v>
      </c>
      <c r="J361" s="59">
        <f>countif('2019 Post-transfer'!$E$14:$L$23,D361)</f>
        <v>0</v>
      </c>
    </row>
    <row r="362">
      <c r="A362" s="80">
        <v>361.0</v>
      </c>
      <c r="B362" s="80">
        <v>208.0</v>
      </c>
      <c r="C362" s="80" t="s">
        <v>835</v>
      </c>
      <c r="D362" s="80" t="s">
        <v>12991</v>
      </c>
      <c r="F362" s="80">
        <v>10.0</v>
      </c>
      <c r="H362" s="58">
        <f>F362-IFERROR(VLOOKUP(D362,'050719 ranking'!$D:$F,3,0),0)</f>
        <v>10</v>
      </c>
      <c r="I362">
        <f>countif('Pre-transfer'!$D$14:$K$23,D362)</f>
        <v>0</v>
      </c>
      <c r="J362" s="59">
        <f>countif('2019 Post-transfer'!$E$14:$L$23,D362)</f>
        <v>0</v>
      </c>
    </row>
    <row r="363">
      <c r="A363" s="80">
        <v>362.0</v>
      </c>
      <c r="B363" s="80">
        <v>387.0</v>
      </c>
      <c r="C363" s="80" t="s">
        <v>269</v>
      </c>
      <c r="D363" s="80" t="s">
        <v>12992</v>
      </c>
      <c r="E363" s="80" t="s">
        <v>115</v>
      </c>
      <c r="F363" s="80">
        <v>10.0</v>
      </c>
      <c r="H363" s="58">
        <f>F363-IFERROR(VLOOKUP(D363,'050719 ranking'!$D:$F,3,0),0)</f>
        <v>10</v>
      </c>
      <c r="I363">
        <f>countif('Pre-transfer'!$D$14:$K$23,D363)</f>
        <v>0</v>
      </c>
      <c r="J363" s="59">
        <f>countif('2019 Post-transfer'!$E$14:$L$23,D363)</f>
        <v>0</v>
      </c>
    </row>
    <row r="364">
      <c r="A364" s="80">
        <v>363.0</v>
      </c>
      <c r="B364" s="80">
        <v>198.0</v>
      </c>
      <c r="C364" s="80" t="s">
        <v>5627</v>
      </c>
      <c r="D364" s="80" t="s">
        <v>12993</v>
      </c>
      <c r="E364" s="80" t="s">
        <v>12749</v>
      </c>
      <c r="F364" s="80">
        <v>10.0</v>
      </c>
      <c r="H364" s="58">
        <f>F364-IFERROR(VLOOKUP(D364,'050719 ranking'!$D:$F,3,0),0)</f>
        <v>10</v>
      </c>
      <c r="I364">
        <f>countif('Pre-transfer'!$D$14:$K$23,D364)</f>
        <v>0</v>
      </c>
      <c r="J364" s="59">
        <f>countif('2019 Post-transfer'!$E$14:$L$23,D364)</f>
        <v>0</v>
      </c>
    </row>
    <row r="365">
      <c r="A365" s="80">
        <v>364.0</v>
      </c>
      <c r="B365" s="80">
        <v>192.0</v>
      </c>
      <c r="C365" s="80" t="s">
        <v>5489</v>
      </c>
      <c r="D365" s="80" t="s">
        <v>12994</v>
      </c>
      <c r="E365" s="80" t="s">
        <v>12749</v>
      </c>
      <c r="F365" s="80">
        <v>10.0</v>
      </c>
      <c r="H365" s="58">
        <f>F365-IFERROR(VLOOKUP(D365,'050719 ranking'!$D:$F,3,0),0)</f>
        <v>10</v>
      </c>
      <c r="I365">
        <f>countif('Pre-transfer'!$D$14:$K$23,D365)</f>
        <v>0</v>
      </c>
      <c r="J365" s="59">
        <f>countif('2019 Post-transfer'!$E$14:$L$23,D365)</f>
        <v>0</v>
      </c>
    </row>
    <row r="366">
      <c r="A366" s="80">
        <v>365.0</v>
      </c>
      <c r="B366" s="80">
        <v>184.0</v>
      </c>
      <c r="C366" s="80" t="s">
        <v>523</v>
      </c>
      <c r="D366" s="80" t="s">
        <v>12995</v>
      </c>
      <c r="E366" s="80" t="s">
        <v>8968</v>
      </c>
      <c r="F366" s="80">
        <v>10.0</v>
      </c>
      <c r="H366" s="58">
        <f>F366-IFERROR(VLOOKUP(D366,'050719 ranking'!$D:$F,3,0),0)</f>
        <v>10</v>
      </c>
      <c r="I366">
        <f>countif('Pre-transfer'!$D$14:$K$23,D366)</f>
        <v>0</v>
      </c>
      <c r="J366" s="59">
        <f>countif('2019 Post-transfer'!$E$14:$L$23,D366)</f>
        <v>0</v>
      </c>
    </row>
    <row r="367">
      <c r="A367" s="80">
        <v>366.0</v>
      </c>
      <c r="B367" s="80">
        <v>299.0</v>
      </c>
      <c r="C367" s="80" t="s">
        <v>480</v>
      </c>
      <c r="D367" s="80" t="s">
        <v>12996</v>
      </c>
      <c r="E367" s="80" t="s">
        <v>9918</v>
      </c>
      <c r="F367" s="80">
        <v>10.0</v>
      </c>
      <c r="H367" s="58">
        <f>F367-IFERROR(VLOOKUP(D367,'050719 ranking'!$D:$F,3,0),0)</f>
        <v>10</v>
      </c>
      <c r="I367">
        <f>countif('Pre-transfer'!$D$14:$K$23,D367)</f>
        <v>0</v>
      </c>
      <c r="J367" s="59">
        <f>countif('2019 Post-transfer'!$E$14:$L$23,D367)</f>
        <v>0</v>
      </c>
    </row>
    <row r="368">
      <c r="A368" s="80">
        <v>367.0</v>
      </c>
      <c r="D368" s="80" t="s">
        <v>12997</v>
      </c>
      <c r="E368" s="80" t="s">
        <v>11206</v>
      </c>
      <c r="F368" s="80">
        <v>9.0</v>
      </c>
      <c r="H368" s="58">
        <f>F368-IFERROR(VLOOKUP(D368,'050719 ranking'!$D:$F,3,0),0)</f>
        <v>9</v>
      </c>
      <c r="I368">
        <f>countif('Pre-transfer'!$D$14:$K$23,D368)</f>
        <v>0</v>
      </c>
      <c r="J368" s="59">
        <f>countif('2019 Post-transfer'!$E$14:$L$23,D368)</f>
        <v>0</v>
      </c>
    </row>
    <row r="369">
      <c r="A369" s="80">
        <v>368.0</v>
      </c>
      <c r="D369" s="80" t="s">
        <v>12998</v>
      </c>
      <c r="E369" s="80" t="s">
        <v>12215</v>
      </c>
      <c r="F369" s="80">
        <v>9.0</v>
      </c>
      <c r="H369" s="58">
        <f>F369-IFERROR(VLOOKUP(D369,'050719 ranking'!$D:$F,3,0),0)</f>
        <v>9</v>
      </c>
      <c r="I369">
        <f>countif('Pre-transfer'!$D$14:$K$23,D369)</f>
        <v>0</v>
      </c>
      <c r="J369" s="59">
        <f>countif('2019 Post-transfer'!$E$14:$L$23,D369)</f>
        <v>0</v>
      </c>
    </row>
    <row r="370">
      <c r="A370" s="80">
        <v>369.0</v>
      </c>
      <c r="B370" s="80">
        <v>333.0</v>
      </c>
      <c r="C370" s="80" t="s">
        <v>4466</v>
      </c>
      <c r="D370" s="80" t="s">
        <v>12999</v>
      </c>
      <c r="E370" s="80" t="s">
        <v>11206</v>
      </c>
      <c r="F370" s="80">
        <v>9.0</v>
      </c>
      <c r="H370" s="58">
        <f>F370-IFERROR(VLOOKUP(D370,'050719 ranking'!$D:$F,3,0),0)</f>
        <v>9</v>
      </c>
      <c r="I370">
        <f>countif('Pre-transfer'!$D$14:$K$23,D370)</f>
        <v>0</v>
      </c>
      <c r="J370" s="59">
        <f>countif('2019 Post-transfer'!$E$14:$L$23,D370)</f>
        <v>0</v>
      </c>
    </row>
    <row r="371">
      <c r="A371" s="80">
        <v>370.0</v>
      </c>
      <c r="B371" s="80">
        <v>407.0</v>
      </c>
      <c r="C371" s="80" t="s">
        <v>94</v>
      </c>
      <c r="D371" s="80" t="s">
        <v>13000</v>
      </c>
      <c r="E371" s="80" t="s">
        <v>12747</v>
      </c>
      <c r="F371" s="80">
        <v>8.0</v>
      </c>
      <c r="H371" s="58">
        <f>F371-IFERROR(VLOOKUP(D371,'050719 ranking'!$D:$F,3,0),0)</f>
        <v>8</v>
      </c>
      <c r="I371">
        <f>countif('Pre-transfer'!$D$14:$K$23,D371)</f>
        <v>0</v>
      </c>
      <c r="J371" s="59">
        <f>countif('2019 Post-transfer'!$E$14:$L$23,D371)</f>
        <v>0</v>
      </c>
    </row>
    <row r="372">
      <c r="A372" s="80">
        <v>371.0</v>
      </c>
      <c r="D372" s="80" t="s">
        <v>13001</v>
      </c>
      <c r="E372" s="80" t="s">
        <v>9918</v>
      </c>
      <c r="F372" s="80">
        <v>8.0</v>
      </c>
      <c r="H372" s="58">
        <f>F372-IFERROR(VLOOKUP(D372,'050719 ranking'!$D:$F,3,0),0)</f>
        <v>8</v>
      </c>
      <c r="I372">
        <f>countif('Pre-transfer'!$D$14:$K$23,D372)</f>
        <v>0</v>
      </c>
      <c r="J372" s="59">
        <f>countif('2019 Post-transfer'!$E$14:$L$23,D372)</f>
        <v>0</v>
      </c>
    </row>
    <row r="373">
      <c r="A373" s="80">
        <v>372.0</v>
      </c>
      <c r="B373" s="80">
        <v>281.0</v>
      </c>
      <c r="C373" s="80" t="s">
        <v>5357</v>
      </c>
      <c r="D373" s="80" t="s">
        <v>13002</v>
      </c>
      <c r="E373" s="80" t="s">
        <v>4326</v>
      </c>
      <c r="F373" s="80">
        <v>8.0</v>
      </c>
      <c r="H373" s="58">
        <f>F373-IFERROR(VLOOKUP(D373,'050719 ranking'!$D:$F,3,0),0)</f>
        <v>8</v>
      </c>
      <c r="I373">
        <f>countif('Pre-transfer'!$D$14:$K$23,D373)</f>
        <v>0</v>
      </c>
      <c r="J373" s="59">
        <f>countif('2019 Post-transfer'!$E$14:$L$23,D373)</f>
        <v>0</v>
      </c>
    </row>
    <row r="374">
      <c r="A374" s="80">
        <v>373.0</v>
      </c>
      <c r="D374" s="80" t="s">
        <v>13003</v>
      </c>
      <c r="E374" s="80" t="s">
        <v>12217</v>
      </c>
      <c r="F374" s="80">
        <v>8.0</v>
      </c>
      <c r="H374" s="58">
        <f>F374-IFERROR(VLOOKUP(D374,'050719 ranking'!$D:$F,3,0),0)</f>
        <v>8</v>
      </c>
      <c r="I374">
        <f>countif('Pre-transfer'!$D$14:$K$23,D374)</f>
        <v>0</v>
      </c>
      <c r="J374" s="59">
        <f>countif('2019 Post-transfer'!$E$14:$L$23,D374)</f>
        <v>0</v>
      </c>
    </row>
    <row r="375">
      <c r="A375" s="80">
        <v>374.0</v>
      </c>
      <c r="B375" s="80">
        <v>103.0</v>
      </c>
      <c r="C375" s="80" t="s">
        <v>4478</v>
      </c>
      <c r="D375" s="80" t="s">
        <v>13004</v>
      </c>
      <c r="E375" s="80" t="s">
        <v>12743</v>
      </c>
      <c r="F375" s="80">
        <v>8.0</v>
      </c>
      <c r="H375" s="58">
        <f>F375-IFERROR(VLOOKUP(D375,'050719 ranking'!$D:$F,3,0),0)</f>
        <v>8</v>
      </c>
      <c r="I375">
        <f>countif('Pre-transfer'!$D$14:$K$23,D375)</f>
        <v>0</v>
      </c>
      <c r="J375" s="59">
        <f>countif('2019 Post-transfer'!$E$14:$L$23,D375)</f>
        <v>0</v>
      </c>
    </row>
    <row r="376">
      <c r="A376" s="80">
        <v>375.0</v>
      </c>
      <c r="B376" s="80">
        <v>287.0</v>
      </c>
      <c r="C376" s="80" t="s">
        <v>4484</v>
      </c>
      <c r="D376" s="80" t="s">
        <v>13005</v>
      </c>
      <c r="E376" s="80" t="s">
        <v>12749</v>
      </c>
      <c r="F376" s="80">
        <v>8.0</v>
      </c>
      <c r="H376" s="58">
        <f>F376-IFERROR(VLOOKUP(D376,'050719 ranking'!$D:$F,3,0),0)</f>
        <v>8</v>
      </c>
      <c r="I376">
        <f>countif('Pre-transfer'!$D$14:$K$23,D376)</f>
        <v>0</v>
      </c>
      <c r="J376" s="59">
        <f>countif('2019 Post-transfer'!$E$14:$L$23,D376)</f>
        <v>0</v>
      </c>
    </row>
    <row r="377">
      <c r="A377" s="80">
        <v>376.0</v>
      </c>
      <c r="B377" s="80">
        <v>410.0</v>
      </c>
      <c r="C377" s="80" t="s">
        <v>341</v>
      </c>
      <c r="D377" s="80" t="s">
        <v>13006</v>
      </c>
      <c r="E377" s="80" t="s">
        <v>11205</v>
      </c>
      <c r="F377" s="80">
        <v>6.7</v>
      </c>
      <c r="H377" s="58">
        <f>F377-IFERROR(VLOOKUP(D377,'050719 ranking'!$D:$F,3,0),0)</f>
        <v>6.7</v>
      </c>
      <c r="I377">
        <f>countif('Pre-transfer'!$D$14:$K$23,D377)</f>
        <v>0</v>
      </c>
      <c r="J377" s="59">
        <f>countif('2019 Post-transfer'!$E$14:$L$23,D377)</f>
        <v>0</v>
      </c>
    </row>
    <row r="378">
      <c r="A378" s="80">
        <v>377.0</v>
      </c>
      <c r="B378" s="80">
        <v>277.0</v>
      </c>
      <c r="C378" s="80" t="s">
        <v>687</v>
      </c>
      <c r="D378" s="80" t="s">
        <v>13007</v>
      </c>
      <c r="E378" s="80" t="s">
        <v>12749</v>
      </c>
      <c r="F378" s="80">
        <v>6.0</v>
      </c>
      <c r="H378" s="58">
        <f>F378-IFERROR(VLOOKUP(D378,'050719 ranking'!$D:$F,3,0),0)</f>
        <v>6</v>
      </c>
      <c r="I378">
        <f>countif('Pre-transfer'!$D$14:$K$23,D378)</f>
        <v>0</v>
      </c>
      <c r="J378" s="59">
        <f>countif('2019 Post-transfer'!$E$14:$L$23,D378)</f>
        <v>0</v>
      </c>
    </row>
    <row r="379">
      <c r="A379" s="80">
        <v>378.0</v>
      </c>
      <c r="B379" s="80">
        <v>225.0</v>
      </c>
      <c r="C379" s="80" t="s">
        <v>835</v>
      </c>
      <c r="D379" s="80" t="s">
        <v>13008</v>
      </c>
      <c r="E379" s="80" t="s">
        <v>12217</v>
      </c>
      <c r="F379" s="80">
        <v>6.0</v>
      </c>
      <c r="H379" s="58">
        <f>F379-IFERROR(VLOOKUP(D379,'050719 ranking'!$D:$F,3,0),0)</f>
        <v>6</v>
      </c>
      <c r="I379">
        <f>countif('Pre-transfer'!$D$14:$K$23,D379)</f>
        <v>0</v>
      </c>
      <c r="J379" s="59">
        <f>countif('2019 Post-transfer'!$E$14:$L$23,D379)</f>
        <v>0</v>
      </c>
    </row>
    <row r="380">
      <c r="A380" s="80">
        <v>379.0</v>
      </c>
      <c r="B380" s="80">
        <v>396.0</v>
      </c>
      <c r="C380" s="80" t="s">
        <v>105</v>
      </c>
      <c r="D380" s="80" t="s">
        <v>13009</v>
      </c>
      <c r="E380" s="80" t="s">
        <v>11206</v>
      </c>
      <c r="F380" s="80">
        <v>5.0</v>
      </c>
      <c r="H380" s="58">
        <f>F380-IFERROR(VLOOKUP(D380,'050719 ranking'!$D:$F,3,0),0)</f>
        <v>5</v>
      </c>
      <c r="I380">
        <f>countif('Pre-transfer'!$D$14:$K$23,D380)</f>
        <v>0</v>
      </c>
      <c r="J380" s="59">
        <f>countif('2019 Post-transfer'!$E$14:$L$23,D380)</f>
        <v>0</v>
      </c>
    </row>
    <row r="381">
      <c r="A381" s="80">
        <v>380.0</v>
      </c>
      <c r="D381" s="80" t="s">
        <v>13010</v>
      </c>
      <c r="E381" s="80" t="s">
        <v>12211</v>
      </c>
      <c r="F381" s="80">
        <v>5.0</v>
      </c>
      <c r="H381" s="58">
        <f>F381-IFERROR(VLOOKUP(D381,'050719 ranking'!$D:$F,3,0),0)</f>
        <v>5</v>
      </c>
      <c r="I381">
        <f>countif('Pre-transfer'!$D$14:$K$23,D381)</f>
        <v>0</v>
      </c>
      <c r="J381" s="59">
        <f>countif('2019 Post-transfer'!$E$14:$L$23,D381)</f>
        <v>0</v>
      </c>
    </row>
    <row r="382">
      <c r="A382" s="80">
        <v>381.0</v>
      </c>
      <c r="D382" s="80" t="s">
        <v>13011</v>
      </c>
      <c r="E382" s="80" t="s">
        <v>11204</v>
      </c>
      <c r="F382" s="80">
        <v>5.0</v>
      </c>
      <c r="H382" s="58">
        <f>F382-IFERROR(VLOOKUP(D382,'050719 ranking'!$D:$F,3,0),0)</f>
        <v>5</v>
      </c>
      <c r="I382">
        <f>countif('Pre-transfer'!$D$14:$K$23,D382)</f>
        <v>0</v>
      </c>
      <c r="J382" s="59">
        <f>countif('2019 Post-transfer'!$E$14:$L$23,D382)</f>
        <v>0</v>
      </c>
    </row>
    <row r="383">
      <c r="A383" s="80">
        <v>382.0</v>
      </c>
      <c r="B383" s="80">
        <v>101.0</v>
      </c>
      <c r="C383" s="80" t="s">
        <v>8677</v>
      </c>
      <c r="D383" s="80" t="s">
        <v>13012</v>
      </c>
      <c r="E383" s="80" t="s">
        <v>12746</v>
      </c>
      <c r="F383" s="80">
        <v>5.0</v>
      </c>
      <c r="H383" s="58">
        <f>F383-IFERROR(VLOOKUP(D383,'050719 ranking'!$D:$F,3,0),0)</f>
        <v>5</v>
      </c>
      <c r="I383">
        <f>countif('Pre-transfer'!$D$14:$K$23,D383)</f>
        <v>0</v>
      </c>
      <c r="J383" s="59">
        <f>countif('2019 Post-transfer'!$E$14:$L$23,D383)</f>
        <v>0</v>
      </c>
    </row>
    <row r="384">
      <c r="A384" s="80">
        <v>383.0</v>
      </c>
      <c r="B384" s="80">
        <v>266.0</v>
      </c>
      <c r="C384" s="80" t="s">
        <v>318</v>
      </c>
      <c r="D384" s="80" t="s">
        <v>13013</v>
      </c>
      <c r="E384" s="80" t="s">
        <v>12745</v>
      </c>
      <c r="F384" s="80">
        <v>5.0</v>
      </c>
      <c r="H384" s="58">
        <f>F384-IFERROR(VLOOKUP(D384,'050719 ranking'!$D:$F,3,0),0)</f>
        <v>5</v>
      </c>
      <c r="I384">
        <f>countif('Pre-transfer'!$D$14:$K$23,D384)</f>
        <v>0</v>
      </c>
      <c r="J384" s="59">
        <f>countif('2019 Post-transfer'!$E$14:$L$23,D384)</f>
        <v>0</v>
      </c>
    </row>
    <row r="385">
      <c r="A385" s="80">
        <v>384.0</v>
      </c>
      <c r="B385" s="80">
        <v>379.0</v>
      </c>
      <c r="C385" s="80" t="s">
        <v>609</v>
      </c>
      <c r="D385" s="80" t="s">
        <v>13014</v>
      </c>
      <c r="E385" s="80" t="s">
        <v>12211</v>
      </c>
      <c r="F385" s="80">
        <v>5.0</v>
      </c>
      <c r="H385" s="58">
        <f>F385-IFERROR(VLOOKUP(D385,'050719 ranking'!$D:$F,3,0),0)</f>
        <v>5</v>
      </c>
      <c r="I385">
        <f>countif('Pre-transfer'!$D$14:$K$23,D385)</f>
        <v>0</v>
      </c>
      <c r="J385" s="59">
        <f>countif('2019 Post-transfer'!$E$14:$L$23,D385)</f>
        <v>0</v>
      </c>
    </row>
    <row r="386">
      <c r="A386" s="80">
        <v>385.0</v>
      </c>
      <c r="D386" s="80" t="s">
        <v>13015</v>
      </c>
      <c r="E386" s="80" t="s">
        <v>12211</v>
      </c>
      <c r="F386" s="80">
        <v>5.0</v>
      </c>
      <c r="H386" s="58">
        <f>F386-IFERROR(VLOOKUP(D386,'050719 ranking'!$D:$F,3,0),0)</f>
        <v>5</v>
      </c>
      <c r="I386">
        <f>countif('Pre-transfer'!$D$14:$K$23,D386)</f>
        <v>0</v>
      </c>
      <c r="J386" s="59">
        <f>countif('2019 Post-transfer'!$E$14:$L$23,D386)</f>
        <v>0</v>
      </c>
    </row>
    <row r="387">
      <c r="A387" s="80">
        <v>386.0</v>
      </c>
      <c r="B387" s="80">
        <v>380.0</v>
      </c>
      <c r="C387" s="80" t="s">
        <v>1046</v>
      </c>
      <c r="D387" s="80" t="s">
        <v>13016</v>
      </c>
      <c r="E387" s="80" t="s">
        <v>12217</v>
      </c>
      <c r="F387" s="80">
        <v>5.0</v>
      </c>
      <c r="H387" s="58">
        <f>F387-IFERROR(VLOOKUP(D387,'050719 ranking'!$D:$F,3,0),0)</f>
        <v>5</v>
      </c>
      <c r="I387">
        <f>countif('Pre-transfer'!$D$14:$K$23,D387)</f>
        <v>0</v>
      </c>
      <c r="J387" s="59">
        <f>countif('2019 Post-transfer'!$E$14:$L$23,D387)</f>
        <v>0</v>
      </c>
    </row>
    <row r="388">
      <c r="A388" s="80">
        <v>387.0</v>
      </c>
      <c r="D388" s="80" t="s">
        <v>13017</v>
      </c>
      <c r="E388" s="80" t="s">
        <v>12212</v>
      </c>
      <c r="F388" s="80">
        <v>5.0</v>
      </c>
      <c r="H388" s="58">
        <f>F388-IFERROR(VLOOKUP(D388,'050719 ranking'!$D:$F,3,0),0)</f>
        <v>5</v>
      </c>
      <c r="I388">
        <f>countif('Pre-transfer'!$D$14:$K$23,D388)</f>
        <v>0</v>
      </c>
      <c r="J388" s="59">
        <f>countif('2019 Post-transfer'!$E$14:$L$23,D388)</f>
        <v>0</v>
      </c>
    </row>
    <row r="389">
      <c r="A389" s="80">
        <v>388.0</v>
      </c>
      <c r="D389" s="80" t="s">
        <v>13018</v>
      </c>
      <c r="E389" s="80" t="s">
        <v>12747</v>
      </c>
      <c r="F389" s="80">
        <v>5.0</v>
      </c>
      <c r="H389" s="58">
        <f>F389-IFERROR(VLOOKUP(D389,'050719 ranking'!$D:$F,3,0),0)</f>
        <v>5</v>
      </c>
      <c r="I389">
        <f>countif('Pre-transfer'!$D$14:$K$23,D389)</f>
        <v>0</v>
      </c>
      <c r="J389" s="59">
        <f>countif('2019 Post-transfer'!$E$14:$L$23,D389)</f>
        <v>0</v>
      </c>
    </row>
    <row r="390">
      <c r="A390" s="80">
        <v>389.0</v>
      </c>
      <c r="D390" s="80" t="s">
        <v>13019</v>
      </c>
      <c r="E390" s="80" t="s">
        <v>12218</v>
      </c>
      <c r="F390" s="80">
        <v>5.0</v>
      </c>
      <c r="H390" s="58">
        <f>F390-IFERROR(VLOOKUP(D390,'050719 ranking'!$D:$F,3,0),0)</f>
        <v>5</v>
      </c>
      <c r="I390">
        <f>countif('Pre-transfer'!$D$14:$K$23,D390)</f>
        <v>0</v>
      </c>
      <c r="J390" s="59">
        <f>countif('2019 Post-transfer'!$E$14:$L$23,D390)</f>
        <v>0</v>
      </c>
    </row>
    <row r="391">
      <c r="A391" s="80">
        <v>390.0</v>
      </c>
      <c r="B391" s="80">
        <v>279.0</v>
      </c>
      <c r="C391" s="80" t="s">
        <v>4379</v>
      </c>
      <c r="D391" s="80" t="s">
        <v>13020</v>
      </c>
      <c r="E391" s="80" t="s">
        <v>4326</v>
      </c>
      <c r="F391" s="80">
        <v>5.0</v>
      </c>
      <c r="H391" s="58">
        <f>F391-IFERROR(VLOOKUP(D391,'050719 ranking'!$D:$F,3,0),0)</f>
        <v>5</v>
      </c>
      <c r="I391">
        <f>countif('Pre-transfer'!$D$14:$K$23,D391)</f>
        <v>0</v>
      </c>
      <c r="J391" s="59">
        <f>countif('2019 Post-transfer'!$E$14:$L$23,D391)</f>
        <v>0</v>
      </c>
    </row>
    <row r="392">
      <c r="A392" s="80">
        <v>391.0</v>
      </c>
      <c r="D392" s="80" t="s">
        <v>13021</v>
      </c>
      <c r="E392" s="80" t="s">
        <v>9918</v>
      </c>
      <c r="F392" s="80">
        <v>5.0</v>
      </c>
      <c r="H392" s="58">
        <f>F392-IFERROR(VLOOKUP(D392,'050719 ranking'!$D:$F,3,0),0)</f>
        <v>5</v>
      </c>
      <c r="I392">
        <f>countif('Pre-transfer'!$D$14:$K$23,D392)</f>
        <v>0</v>
      </c>
      <c r="J392" s="59">
        <f>countif('2019 Post-transfer'!$E$14:$L$23,D392)</f>
        <v>0</v>
      </c>
    </row>
    <row r="393">
      <c r="A393" s="80">
        <v>392.0</v>
      </c>
      <c r="B393" s="80">
        <v>298.0</v>
      </c>
      <c r="C393" s="80" t="s">
        <v>4503</v>
      </c>
      <c r="D393" s="80" t="s">
        <v>13022</v>
      </c>
      <c r="E393" s="80" t="s">
        <v>11204</v>
      </c>
      <c r="F393" s="80">
        <v>5.0</v>
      </c>
      <c r="H393" s="58">
        <f>F393-IFERROR(VLOOKUP(D393,'050719 ranking'!$D:$F,3,0),0)</f>
        <v>5</v>
      </c>
      <c r="I393">
        <f>countif('Pre-transfer'!$D$14:$K$23,D393)</f>
        <v>0</v>
      </c>
      <c r="J393" s="59">
        <f>countif('2019 Post-transfer'!$E$14:$L$23,D393)</f>
        <v>0</v>
      </c>
    </row>
    <row r="394">
      <c r="A394" s="80">
        <v>393.0</v>
      </c>
      <c r="B394" s="80">
        <v>377.0</v>
      </c>
      <c r="C394" s="80" t="s">
        <v>4405</v>
      </c>
      <c r="D394" s="80" t="s">
        <v>13023</v>
      </c>
      <c r="E394" s="80" t="s">
        <v>12218</v>
      </c>
      <c r="F394" s="80">
        <v>5.0</v>
      </c>
      <c r="H394" s="58">
        <f>F394-IFERROR(VLOOKUP(D394,'050719 ranking'!$D:$F,3,0),0)</f>
        <v>5</v>
      </c>
      <c r="I394">
        <f>countif('Pre-transfer'!$D$14:$K$23,D394)</f>
        <v>0</v>
      </c>
      <c r="J394" s="59">
        <f>countif('2019 Post-transfer'!$E$14:$L$23,D394)</f>
        <v>0</v>
      </c>
    </row>
    <row r="395">
      <c r="A395" s="80">
        <v>394.0</v>
      </c>
      <c r="B395" s="80">
        <v>243.0</v>
      </c>
      <c r="C395" s="80" t="s">
        <v>595</v>
      </c>
      <c r="D395" s="80" t="s">
        <v>13024</v>
      </c>
      <c r="E395" s="80" t="s">
        <v>12747</v>
      </c>
      <c r="F395" s="80">
        <v>4.0</v>
      </c>
      <c r="H395" s="58">
        <f>F395-IFERROR(VLOOKUP(D395,'050719 ranking'!$D:$F,3,0),0)</f>
        <v>4</v>
      </c>
      <c r="I395">
        <f>countif('Pre-transfer'!$D$14:$K$23,D395)</f>
        <v>0</v>
      </c>
      <c r="J395" s="59">
        <f>countif('2019 Post-transfer'!$E$14:$L$23,D395)</f>
        <v>0</v>
      </c>
    </row>
    <row r="396">
      <c r="A396" s="80">
        <v>395.0</v>
      </c>
      <c r="D396" s="80" t="s">
        <v>13025</v>
      </c>
      <c r="E396" s="80" t="s">
        <v>4326</v>
      </c>
      <c r="F396" s="80">
        <v>4.0</v>
      </c>
      <c r="H396" s="58">
        <f>F396-IFERROR(VLOOKUP(D396,'050719 ranking'!$D:$F,3,0),0)</f>
        <v>4</v>
      </c>
      <c r="I396">
        <f>countif('Pre-transfer'!$D$14:$K$23,D396)</f>
        <v>0</v>
      </c>
      <c r="J396" s="59">
        <f>countif('2019 Post-transfer'!$E$14:$L$23,D396)</f>
        <v>0</v>
      </c>
    </row>
    <row r="397">
      <c r="A397" s="80">
        <v>396.0</v>
      </c>
      <c r="D397" s="80" t="s">
        <v>13026</v>
      </c>
      <c r="E397" s="80" t="s">
        <v>12746</v>
      </c>
      <c r="F397" s="80">
        <v>3.5</v>
      </c>
      <c r="H397" s="58">
        <f>F397-IFERROR(VLOOKUP(D397,'050719 ranking'!$D:$F,3,0),0)</f>
        <v>3.5</v>
      </c>
      <c r="I397">
        <f>countif('Pre-transfer'!$D$14:$K$23,D397)</f>
        <v>0</v>
      </c>
      <c r="J397" s="59">
        <f>countif('2019 Post-transfer'!$E$14:$L$23,D397)</f>
        <v>0</v>
      </c>
    </row>
    <row r="398">
      <c r="A398" s="80">
        <v>397.0</v>
      </c>
      <c r="D398" s="80" t="s">
        <v>13027</v>
      </c>
      <c r="E398" s="80" t="s">
        <v>12749</v>
      </c>
      <c r="F398" s="80">
        <v>3.0</v>
      </c>
      <c r="H398" s="58">
        <f>F398-IFERROR(VLOOKUP(D398,'050719 ranking'!$D:$F,3,0),0)</f>
        <v>3</v>
      </c>
      <c r="I398">
        <f>countif('Pre-transfer'!$D$14:$K$23,D398)</f>
        <v>0</v>
      </c>
      <c r="J398" s="59">
        <f>countif('2019 Post-transfer'!$E$14:$L$23,D398)</f>
        <v>0</v>
      </c>
    </row>
    <row r="399">
      <c r="A399" s="80">
        <v>398.0</v>
      </c>
      <c r="D399" s="80" t="s">
        <v>13028</v>
      </c>
      <c r="E399" s="80" t="s">
        <v>12747</v>
      </c>
      <c r="F399" s="80">
        <v>3.0</v>
      </c>
      <c r="H399" s="58">
        <f>F399-IFERROR(VLOOKUP(D399,'050719 ranking'!$D:$F,3,0),0)</f>
        <v>3</v>
      </c>
      <c r="I399">
        <f>countif('Pre-transfer'!$D$14:$K$23,D399)</f>
        <v>0</v>
      </c>
      <c r="J399" s="59">
        <f>countif('2019 Post-transfer'!$E$14:$L$23,D399)</f>
        <v>0</v>
      </c>
    </row>
    <row r="400">
      <c r="A400" s="80">
        <v>399.0</v>
      </c>
      <c r="D400" s="80" t="s">
        <v>13029</v>
      </c>
      <c r="E400" s="80" t="s">
        <v>11205</v>
      </c>
      <c r="F400" s="80">
        <v>3.0</v>
      </c>
      <c r="H400" s="58">
        <f>F400-IFERROR(VLOOKUP(D400,'050719 ranking'!$D:$F,3,0),0)</f>
        <v>3</v>
      </c>
      <c r="I400">
        <f>countif('Pre-transfer'!$D$14:$K$23,D400)</f>
        <v>0</v>
      </c>
      <c r="J400" s="59">
        <f>countif('2019 Post-transfer'!$E$14:$L$23,D400)</f>
        <v>0</v>
      </c>
    </row>
    <row r="401">
      <c r="A401" s="80">
        <v>400.0</v>
      </c>
      <c r="B401" s="80">
        <v>213.0</v>
      </c>
      <c r="C401" s="80" t="s">
        <v>1433</v>
      </c>
      <c r="D401" s="80" t="s">
        <v>13030</v>
      </c>
      <c r="E401" s="80" t="s">
        <v>12746</v>
      </c>
      <c r="F401" s="80">
        <v>3.0</v>
      </c>
      <c r="H401" s="58">
        <f>F401-IFERROR(VLOOKUP(D401,'050719 ranking'!$D:$F,3,0),0)</f>
        <v>3</v>
      </c>
      <c r="I401">
        <f>countif('Pre-transfer'!$D$14:$K$23,D401)</f>
        <v>0</v>
      </c>
      <c r="J401" s="59">
        <f>countif('2019 Post-transfer'!$E$14:$L$23,D401)</f>
        <v>0</v>
      </c>
    </row>
    <row r="402">
      <c r="A402" s="80">
        <v>401.0</v>
      </c>
      <c r="B402" s="80">
        <v>304.0</v>
      </c>
      <c r="C402" s="80" t="s">
        <v>5432</v>
      </c>
      <c r="D402" s="80" t="s">
        <v>13031</v>
      </c>
      <c r="E402" s="80" t="s">
        <v>12745</v>
      </c>
      <c r="F402" s="80">
        <v>2.8</v>
      </c>
      <c r="H402" s="58">
        <f>F402-IFERROR(VLOOKUP(D402,'050719 ranking'!$D:$F,3,0),0)</f>
        <v>2.8</v>
      </c>
      <c r="I402">
        <f>countif('Pre-transfer'!$D$14:$K$23,D402)</f>
        <v>0</v>
      </c>
      <c r="J402" s="59">
        <f>countif('2019 Post-transfer'!$E$14:$L$23,D402)</f>
        <v>0</v>
      </c>
    </row>
    <row r="403">
      <c r="A403" s="80">
        <v>402.0</v>
      </c>
      <c r="B403" s="80">
        <v>374.0</v>
      </c>
      <c r="C403" s="80" t="s">
        <v>393</v>
      </c>
      <c r="D403" s="80" t="s">
        <v>13032</v>
      </c>
      <c r="E403" s="80" t="s">
        <v>8968</v>
      </c>
      <c r="F403" s="80">
        <v>2.0</v>
      </c>
      <c r="H403" s="58">
        <f>F403-IFERROR(VLOOKUP(D403,'050719 ranking'!$D:$F,3,0),0)</f>
        <v>2</v>
      </c>
      <c r="I403">
        <f>countif('Pre-transfer'!$D$14:$K$23,D403)</f>
        <v>0</v>
      </c>
      <c r="J403" s="59">
        <f>countif('2019 Post-transfer'!$E$14:$L$23,D403)</f>
        <v>0</v>
      </c>
    </row>
    <row r="404">
      <c r="A404" s="80">
        <v>403.0</v>
      </c>
      <c r="B404" s="80">
        <v>408.0</v>
      </c>
      <c r="C404" s="80" t="s">
        <v>4323</v>
      </c>
      <c r="D404" s="80" t="s">
        <v>13033</v>
      </c>
      <c r="E404" s="80" t="s">
        <v>8968</v>
      </c>
      <c r="F404" s="80">
        <v>2.0</v>
      </c>
      <c r="H404" s="58">
        <f>F404-IFERROR(VLOOKUP(D404,'050719 ranking'!$D:$F,3,0),0)</f>
        <v>2</v>
      </c>
      <c r="I404">
        <f>countif('Pre-transfer'!$D$14:$K$23,D404)</f>
        <v>0</v>
      </c>
      <c r="J404" s="59">
        <f>countif('2019 Post-transfer'!$E$14:$L$23,D404)</f>
        <v>0</v>
      </c>
    </row>
    <row r="405">
      <c r="A405" s="80">
        <v>404.0</v>
      </c>
      <c r="D405" s="80" t="s">
        <v>13034</v>
      </c>
      <c r="E405" s="80" t="s">
        <v>9918</v>
      </c>
      <c r="F405" s="80">
        <v>2.0</v>
      </c>
      <c r="H405" s="58">
        <f>F405-IFERROR(VLOOKUP(D405,'050719 ranking'!$D:$F,3,0),0)</f>
        <v>2</v>
      </c>
      <c r="I405">
        <f>countif('Pre-transfer'!$D$14:$K$23,D405)</f>
        <v>0</v>
      </c>
      <c r="J405" s="59">
        <f>countif('2019 Post-transfer'!$E$14:$L$23,D405)</f>
        <v>0</v>
      </c>
    </row>
    <row r="406">
      <c r="A406" s="80">
        <v>405.0</v>
      </c>
      <c r="D406" s="80" t="s">
        <v>13035</v>
      </c>
      <c r="E406" s="80" t="s">
        <v>12212</v>
      </c>
      <c r="F406" s="80">
        <v>2.0</v>
      </c>
      <c r="H406" s="58">
        <f>F406-IFERROR(VLOOKUP(D406,'050719 ranking'!$D:$F,3,0),0)</f>
        <v>2</v>
      </c>
      <c r="I406">
        <f>countif('Pre-transfer'!$D$14:$K$23,D406)</f>
        <v>0</v>
      </c>
      <c r="J406" s="59">
        <f>countif('2019 Post-transfer'!$E$14:$L$23,D406)</f>
        <v>0</v>
      </c>
    </row>
    <row r="407">
      <c r="A407" s="80">
        <v>406.0</v>
      </c>
      <c r="D407" s="80" t="s">
        <v>13036</v>
      </c>
      <c r="E407" s="80" t="s">
        <v>9918</v>
      </c>
      <c r="F407" s="80">
        <v>2.0</v>
      </c>
      <c r="H407" s="58">
        <f>F407-IFERROR(VLOOKUP(D407,'050719 ranking'!$D:$F,3,0),0)</f>
        <v>2</v>
      </c>
      <c r="I407">
        <f>countif('Pre-transfer'!$D$14:$K$23,D407)</f>
        <v>0</v>
      </c>
      <c r="J407" s="59">
        <f>countif('2019 Post-transfer'!$E$14:$L$23,D407)</f>
        <v>0</v>
      </c>
    </row>
    <row r="408">
      <c r="A408" s="80">
        <v>407.0</v>
      </c>
      <c r="D408" s="80" t="s">
        <v>13037</v>
      </c>
      <c r="E408" s="80" t="s">
        <v>8594</v>
      </c>
      <c r="F408" s="80">
        <v>2.0</v>
      </c>
      <c r="H408" s="58">
        <f>F408-IFERROR(VLOOKUP(D408,'050719 ranking'!$D:$F,3,0),0)</f>
        <v>2</v>
      </c>
      <c r="I408">
        <f>countif('Pre-transfer'!$D$14:$K$23,D408)</f>
        <v>0</v>
      </c>
      <c r="J408" s="59">
        <f>countif('2019 Post-transfer'!$E$14:$L$23,D408)</f>
        <v>0</v>
      </c>
    </row>
    <row r="409">
      <c r="A409" s="80">
        <v>408.0</v>
      </c>
      <c r="D409" s="80" t="s">
        <v>13038</v>
      </c>
      <c r="E409" s="80" t="s">
        <v>12746</v>
      </c>
      <c r="F409" s="80">
        <v>1.5</v>
      </c>
      <c r="H409" s="58">
        <f>F409-IFERROR(VLOOKUP(D409,'050719 ranking'!$D:$F,3,0),0)</f>
        <v>1.5</v>
      </c>
      <c r="I409">
        <f>countif('Pre-transfer'!$D$14:$K$23,D409)</f>
        <v>0</v>
      </c>
      <c r="J409" s="59">
        <f>countif('2019 Post-transfer'!$E$14:$L$23,D409)</f>
        <v>0</v>
      </c>
    </row>
    <row r="410">
      <c r="A410" s="80">
        <v>409.0</v>
      </c>
      <c r="D410" s="80" t="s">
        <v>13039</v>
      </c>
      <c r="E410" s="80" t="s">
        <v>4326</v>
      </c>
      <c r="F410" s="80">
        <v>1.0</v>
      </c>
      <c r="H410" s="58">
        <f>F410-IFERROR(VLOOKUP(D410,'050719 ranking'!$D:$F,3,0),0)</f>
        <v>1</v>
      </c>
      <c r="I410">
        <f>countif('Pre-transfer'!$D$14:$K$23,D410)</f>
        <v>0</v>
      </c>
      <c r="J410" s="59">
        <f>countif('2019 Post-transfer'!$E$14:$L$23,D410)</f>
        <v>0</v>
      </c>
    </row>
    <row r="411">
      <c r="A411" s="80">
        <v>410.0</v>
      </c>
      <c r="D411" s="80" t="s">
        <v>13040</v>
      </c>
      <c r="E411" s="80" t="s">
        <v>4326</v>
      </c>
      <c r="F411" s="80">
        <v>1.0</v>
      </c>
      <c r="H411" s="58">
        <f>F411-IFERROR(VLOOKUP(D411,'050719 ranking'!$D:$F,3,0),0)</f>
        <v>1</v>
      </c>
      <c r="I411">
        <f>countif('Pre-transfer'!$D$14:$K$23,D411)</f>
        <v>0</v>
      </c>
      <c r="J411" s="59">
        <f>countif('2019 Post-transfer'!$E$14:$L$23,D411)</f>
        <v>0</v>
      </c>
    </row>
    <row r="412">
      <c r="A412" s="80">
        <v>411.0</v>
      </c>
      <c r="D412" s="80" t="s">
        <v>13041</v>
      </c>
      <c r="E412" s="80" t="s">
        <v>8968</v>
      </c>
      <c r="F412" s="80">
        <v>1.0</v>
      </c>
      <c r="H412" s="58">
        <f>F412-IFERROR(VLOOKUP(D412,'050719 ranking'!$D:$F,3,0),0)</f>
        <v>1</v>
      </c>
      <c r="I412">
        <f>countif('Pre-transfer'!$D$14:$K$23,D412)</f>
        <v>0</v>
      </c>
      <c r="J412" s="59">
        <f>countif('2019 Post-transfer'!$E$14:$L$23,D412)</f>
        <v>0</v>
      </c>
    </row>
    <row r="413">
      <c r="A413" s="80">
        <v>412.0</v>
      </c>
      <c r="B413" s="80">
        <v>422.0</v>
      </c>
      <c r="C413" s="80" t="s">
        <v>97</v>
      </c>
      <c r="D413" s="80" t="s">
        <v>13042</v>
      </c>
      <c r="E413" s="80" t="s">
        <v>12749</v>
      </c>
      <c r="F413" s="80">
        <v>1.0</v>
      </c>
      <c r="H413" s="58">
        <f>F413-IFERROR(VLOOKUP(D413,'050719 ranking'!$D:$F,3,0),0)</f>
        <v>1</v>
      </c>
      <c r="I413">
        <f>countif('Pre-transfer'!$D$14:$K$23,D413)</f>
        <v>0</v>
      </c>
      <c r="J413" s="59">
        <f>countif('2019 Post-transfer'!$E$14:$L$23,D413)</f>
        <v>0</v>
      </c>
    </row>
    <row r="414">
      <c r="A414" s="80">
        <v>413.0</v>
      </c>
      <c r="B414" s="80">
        <v>338.0</v>
      </c>
      <c r="C414" s="80" t="s">
        <v>911</v>
      </c>
      <c r="D414" s="80" t="s">
        <v>13043</v>
      </c>
      <c r="E414" s="80" t="s">
        <v>115</v>
      </c>
      <c r="F414" s="80">
        <v>1.0</v>
      </c>
      <c r="H414" s="58">
        <f>F414-IFERROR(VLOOKUP(D414,'050719 ranking'!$D:$F,3,0),0)</f>
        <v>1</v>
      </c>
      <c r="I414">
        <f>countif('Pre-transfer'!$D$14:$K$23,D414)</f>
        <v>0</v>
      </c>
      <c r="J414" s="59">
        <f>countif('2019 Post-transfer'!$E$14:$L$23,D414)</f>
        <v>0</v>
      </c>
    </row>
    <row r="415">
      <c r="A415" s="80">
        <v>414.0</v>
      </c>
      <c r="B415" s="80">
        <v>335.0</v>
      </c>
      <c r="C415" s="80" t="s">
        <v>4440</v>
      </c>
      <c r="D415" s="80" t="s">
        <v>13044</v>
      </c>
      <c r="E415" s="80" t="s">
        <v>12747</v>
      </c>
      <c r="F415" s="80">
        <v>0.6</v>
      </c>
      <c r="H415" s="58">
        <f>F415-IFERROR(VLOOKUP(D415,'050719 ranking'!$D:$F,3,0),0)</f>
        <v>0.6</v>
      </c>
      <c r="I415">
        <f>countif('Pre-transfer'!$D$14:$K$23,D415)</f>
        <v>0</v>
      </c>
      <c r="J415" s="59">
        <f>countif('2019 Post-transfer'!$E$14:$L$23,D415)</f>
        <v>0</v>
      </c>
    </row>
    <row r="416">
      <c r="A416" s="80">
        <v>415.0</v>
      </c>
      <c r="B416" s="80">
        <v>346.0</v>
      </c>
      <c r="C416" s="80" t="s">
        <v>894</v>
      </c>
      <c r="D416" s="80" t="s">
        <v>13045</v>
      </c>
      <c r="E416" s="80" t="s">
        <v>12747</v>
      </c>
      <c r="F416" s="80">
        <v>0.6</v>
      </c>
      <c r="H416" s="58">
        <f>F416-IFERROR(VLOOKUP(D416,'050719 ranking'!$D:$F,3,0),0)</f>
        <v>0.6</v>
      </c>
      <c r="I416">
        <f>countif('Pre-transfer'!$D$14:$K$23,D416)</f>
        <v>0</v>
      </c>
      <c r="J416" s="59">
        <f>countif('2019 Post-transfer'!$E$14:$L$23,D416)</f>
        <v>0</v>
      </c>
    </row>
    <row r="417">
      <c r="A417" s="80">
        <v>416.0</v>
      </c>
      <c r="D417" s="80" t="s">
        <v>13046</v>
      </c>
      <c r="E417" s="80" t="s">
        <v>8594</v>
      </c>
      <c r="F417" s="80">
        <v>0.5</v>
      </c>
      <c r="H417" s="58">
        <f>F417-IFERROR(VLOOKUP(D417,'050719 ranking'!$D:$F,3,0),0)</f>
        <v>0.5</v>
      </c>
      <c r="I417">
        <f>countif('Pre-transfer'!$D$14:$K$23,D417)</f>
        <v>0</v>
      </c>
      <c r="J417" s="59">
        <f>countif('2019 Post-transfer'!$E$14:$L$23,D417)</f>
        <v>0</v>
      </c>
    </row>
    <row r="418">
      <c r="A418" s="80">
        <v>417.0</v>
      </c>
      <c r="D418" s="80" t="s">
        <v>13047</v>
      </c>
      <c r="E418" s="80" t="s">
        <v>8968</v>
      </c>
      <c r="F418" s="80">
        <v>0.0</v>
      </c>
      <c r="H418" s="58">
        <f>F418-IFERROR(VLOOKUP(D418,'050719 ranking'!$D:$F,3,0),0)</f>
        <v>0</v>
      </c>
      <c r="I418">
        <f>countif('Pre-transfer'!$D$14:$K$23,D418)</f>
        <v>0</v>
      </c>
      <c r="J418" s="59">
        <f>countif('2019 Post-transfer'!$E$14:$L$23,D418)</f>
        <v>0</v>
      </c>
    </row>
    <row r="419">
      <c r="A419" s="80">
        <v>418.0</v>
      </c>
      <c r="B419" s="80">
        <v>378.0</v>
      </c>
      <c r="C419" s="80" t="s">
        <v>4436</v>
      </c>
      <c r="D419" s="80" t="s">
        <v>13048</v>
      </c>
      <c r="E419" s="80" t="s">
        <v>12217</v>
      </c>
      <c r="F419" s="80">
        <v>0.0</v>
      </c>
      <c r="H419" s="58">
        <f>F419-IFERROR(VLOOKUP(D419,'050719 ranking'!$D:$F,3,0),0)</f>
        <v>0</v>
      </c>
      <c r="I419">
        <f>countif('Pre-transfer'!$D$14:$K$23,D419)</f>
        <v>0</v>
      </c>
      <c r="J419" s="59">
        <f>countif('2019 Post-transfer'!$E$14:$L$23,D419)</f>
        <v>0</v>
      </c>
    </row>
    <row r="420">
      <c r="A420" s="80">
        <v>419.0</v>
      </c>
      <c r="B420" s="80">
        <v>348.0</v>
      </c>
      <c r="C420" s="80" t="s">
        <v>363</v>
      </c>
      <c r="D420" s="80" t="s">
        <v>13049</v>
      </c>
      <c r="E420" s="80" t="s">
        <v>8968</v>
      </c>
      <c r="F420" s="80">
        <v>0.0</v>
      </c>
      <c r="H420" s="58">
        <f>F420-IFERROR(VLOOKUP(D420,'050719 ranking'!$D:$F,3,0),0)</f>
        <v>0</v>
      </c>
      <c r="I420">
        <f>countif('Pre-transfer'!$D$14:$K$23,D420)</f>
        <v>0</v>
      </c>
      <c r="J420" s="59">
        <f>countif('2019 Post-transfer'!$E$14:$L$23,D420)</f>
        <v>0</v>
      </c>
    </row>
    <row r="421">
      <c r="A421" s="80">
        <v>420.0</v>
      </c>
      <c r="B421" s="80">
        <v>369.0</v>
      </c>
      <c r="C421" s="80" t="s">
        <v>1799</v>
      </c>
      <c r="D421" s="80" t="s">
        <v>13050</v>
      </c>
      <c r="E421" s="80" t="s">
        <v>12745</v>
      </c>
      <c r="F421" s="80">
        <v>0.0</v>
      </c>
      <c r="H421" s="58">
        <f>F421-IFERROR(VLOOKUP(D421,'050719 ranking'!$D:$F,3,0),0)</f>
        <v>0</v>
      </c>
      <c r="I421">
        <f>countif('Pre-transfer'!$D$14:$K$23,D421)</f>
        <v>0</v>
      </c>
      <c r="J421" s="59">
        <f>countif('2019 Post-transfer'!$E$14:$L$23,D421)</f>
        <v>0</v>
      </c>
    </row>
    <row r="422">
      <c r="A422" s="80">
        <v>421.0</v>
      </c>
      <c r="D422" s="80" t="s">
        <v>13051</v>
      </c>
      <c r="E422" s="80" t="s">
        <v>8968</v>
      </c>
      <c r="F422" s="80">
        <v>0.0</v>
      </c>
      <c r="H422" s="58">
        <f>F422-IFERROR(VLOOKUP(D422,'050719 ranking'!$D:$F,3,0),0)</f>
        <v>0</v>
      </c>
      <c r="I422">
        <f>countif('Pre-transfer'!$D$14:$K$23,D422)</f>
        <v>0</v>
      </c>
      <c r="J422" s="59">
        <f>countif('2019 Post-transfer'!$E$14:$L$23,D422)</f>
        <v>0</v>
      </c>
    </row>
    <row r="423">
      <c r="A423" s="80">
        <v>422.0</v>
      </c>
      <c r="B423" s="80">
        <v>158.0</v>
      </c>
      <c r="C423" s="80" t="s">
        <v>8992</v>
      </c>
      <c r="D423" s="80" t="s">
        <v>13052</v>
      </c>
      <c r="E423" s="80" t="s">
        <v>9918</v>
      </c>
      <c r="F423" s="80">
        <v>0.0</v>
      </c>
      <c r="H423" s="58">
        <f>F423-IFERROR(VLOOKUP(D423,'050719 ranking'!$D:$F,3,0),0)</f>
        <v>0</v>
      </c>
      <c r="I423">
        <f>countif('Pre-transfer'!$D$14:$K$23,D423)</f>
        <v>0</v>
      </c>
      <c r="J423" s="59">
        <f>countif('2019 Post-transfer'!$E$14:$L$23,D423)</f>
        <v>0</v>
      </c>
    </row>
    <row r="424">
      <c r="A424" s="80">
        <v>423.0</v>
      </c>
      <c r="D424" s="80" t="s">
        <v>13053</v>
      </c>
      <c r="E424" s="80" t="s">
        <v>4326</v>
      </c>
      <c r="F424" s="80">
        <v>0.0</v>
      </c>
      <c r="H424" s="58">
        <f>F424-IFERROR(VLOOKUP(D424,'050719 ranking'!$D:$F,3,0),0)</f>
        <v>0</v>
      </c>
      <c r="I424">
        <f>countif('Pre-transfer'!$D$14:$K$23,D424)</f>
        <v>0</v>
      </c>
      <c r="J424" s="59">
        <f>countif('2019 Post-transfer'!$E$14:$L$23,D424)</f>
        <v>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0.5"/>
    <col customWidth="1" min="3" max="3" width="10.25"/>
    <col customWidth="1" min="4" max="4" width="10.88"/>
    <col customWidth="1" min="5" max="5" width="22.13"/>
    <col customWidth="1" min="6" max="6" width="19.63"/>
    <col customWidth="1" min="7" max="7" width="22.25"/>
    <col customWidth="1" min="8" max="8" width="24.5"/>
    <col customWidth="1" min="9" max="9" width="18.63"/>
    <col customWidth="1" min="10" max="10" width="17.0"/>
    <col customWidth="1" min="11" max="11" width="20.88"/>
    <col customWidth="1" min="12" max="12" width="18.25"/>
    <col customWidth="1" min="14" max="14" width="16.13"/>
  </cols>
  <sheetData>
    <row r="1">
      <c r="A1" s="1" t="s">
        <v>0</v>
      </c>
      <c r="B1" s="1" t="s">
        <v>13054</v>
      </c>
      <c r="C1" s="2" t="s">
        <v>13055</v>
      </c>
      <c r="D1" s="2" t="s">
        <v>13056</v>
      </c>
      <c r="E1" s="3"/>
      <c r="F1" s="4"/>
      <c r="G1" s="4"/>
      <c r="H1" s="4"/>
      <c r="I1" s="4"/>
      <c r="J1" s="4"/>
      <c r="K1" s="4"/>
      <c r="L1" s="4"/>
    </row>
    <row r="2">
      <c r="A2" s="4" t="s">
        <v>3448</v>
      </c>
      <c r="B2" s="1">
        <f t="shared" ref="B2:B11" si="1">C2+D2</f>
        <v>5593.5</v>
      </c>
      <c r="C2" s="1">
        <v>3849.5</v>
      </c>
      <c r="D2" s="2">
        <f t="shared" ref="D2:D11" si="2">sum(E2:L2)</f>
        <v>1744</v>
      </c>
      <c r="E2" s="3">
        <f>IFERROR(VLOOKUP(E14,'2019 Current ranking'!$D:$H,5,0),0)</f>
        <v>0</v>
      </c>
      <c r="F2" s="3">
        <f>IFERROR(VLOOKUP(F14,'2019 Current ranking'!$D:$H,5,0),0)</f>
        <v>470</v>
      </c>
      <c r="G2" s="3">
        <f>IFERROR(VLOOKUP(G14,'2019 Current ranking'!$D:$H,5,0),0)</f>
        <v>496.5</v>
      </c>
      <c r="H2" s="3">
        <f>IFERROR(VLOOKUP(H14,'2019 Current ranking'!$D:$H,5,0),0)</f>
        <v>185</v>
      </c>
      <c r="I2" s="3">
        <f>IFERROR(VLOOKUP(I14,'2019 Current ranking'!$D:$H,5,0),0)</f>
        <v>124.5</v>
      </c>
      <c r="J2" s="3">
        <f>IFERROR(VLOOKUP(J14,'2019 Current ranking'!$D:$H,5,0),0)</f>
        <v>48</v>
      </c>
      <c r="K2" s="3">
        <f>IFERROR(VLOOKUP(K14,'2019 Current ranking'!$D:$H,5,0),0)</f>
        <v>240</v>
      </c>
      <c r="L2" s="3">
        <f>IFERROR(VLOOKUP(L14,'2019 Current ranking'!$D:$H,5,0),0)</f>
        <v>180</v>
      </c>
    </row>
    <row r="3">
      <c r="A3" s="4" t="s">
        <v>8</v>
      </c>
      <c r="B3" s="1">
        <f t="shared" si="1"/>
        <v>12702.1</v>
      </c>
      <c r="C3" s="1">
        <v>8792.0</v>
      </c>
      <c r="D3" s="2">
        <f t="shared" si="2"/>
        <v>3910.1</v>
      </c>
      <c r="E3" s="3">
        <f>IFERROR(VLOOKUP(E15,'2019 Current ranking'!$D:$H,5,0),0)</f>
        <v>955</v>
      </c>
      <c r="F3" s="3">
        <f>IFERROR(VLOOKUP(F15,'2019 Current ranking'!$D:$H,5,0),0)</f>
        <v>1343.1</v>
      </c>
      <c r="G3" s="3">
        <f>IFERROR(VLOOKUP(G15,'2019 Current ranking'!$D:$H,5,0),0)</f>
        <v>0</v>
      </c>
      <c r="H3" s="3">
        <f>IFERROR(VLOOKUP(H15,'2019 Current ranking'!$D:$H,5,0),0)</f>
        <v>592</v>
      </c>
      <c r="I3" s="3">
        <f>IFERROR(VLOOKUP(I15,'2019 Current ranking'!$D:$H,5,0),0)</f>
        <v>463</v>
      </c>
      <c r="J3" s="3">
        <f>IFERROR(VLOOKUP(J15,'2019 Current ranking'!$D:$H,5,0),0)</f>
        <v>64.5</v>
      </c>
      <c r="K3" s="3">
        <f>IFERROR(VLOOKUP(K15,'2019 Current ranking'!$D:$H,5,0),0)</f>
        <v>296</v>
      </c>
      <c r="L3" s="3">
        <f>IFERROR(VLOOKUP(L15,'2019 Current ranking'!$D:$H,5,0),0)</f>
        <v>196.5</v>
      </c>
    </row>
    <row r="4">
      <c r="A4" s="4" t="s">
        <v>11967</v>
      </c>
      <c r="B4" s="1">
        <f t="shared" si="1"/>
        <v>6047</v>
      </c>
      <c r="C4" s="1">
        <v>3589.8</v>
      </c>
      <c r="D4" s="2">
        <f t="shared" si="2"/>
        <v>2457.2</v>
      </c>
      <c r="E4" s="3">
        <f>IFERROR(VLOOKUP(E16,'2019 Current ranking'!$D:$H,5,0),0)</f>
        <v>1141.2</v>
      </c>
      <c r="F4" s="3">
        <f>IFERROR(VLOOKUP(F16,'2019 Current ranking'!$D:$H,5,0),0)</f>
        <v>245</v>
      </c>
      <c r="G4" s="3">
        <f>IFERROR(VLOOKUP(G16,'2019 Current ranking'!$D:$H,5,0),0)</f>
        <v>75</v>
      </c>
      <c r="H4" s="3">
        <f>IFERROR(VLOOKUP(H16,'2019 Current ranking'!$D:$H,5,0),0)</f>
        <v>804.5</v>
      </c>
      <c r="I4" s="3">
        <f>IFERROR(VLOOKUP(I16,'2019 Current ranking'!$D:$H,5,0),0)</f>
        <v>100</v>
      </c>
      <c r="J4" s="3">
        <f>IFERROR(VLOOKUP(J16,'2019 Current ranking'!$D:$H,5,0),0)</f>
        <v>0</v>
      </c>
      <c r="K4" s="3">
        <f>IFERROR(VLOOKUP(K16,'2019 Current ranking'!$D:$H,5,0),0)</f>
        <v>10</v>
      </c>
      <c r="L4" s="3">
        <f>IFERROR(VLOOKUP(L16,'2019 Current ranking'!$D:$H,5,0),0)</f>
        <v>81.5</v>
      </c>
    </row>
    <row r="5">
      <c r="A5" s="4" t="s">
        <v>8586</v>
      </c>
      <c r="B5" s="1">
        <f t="shared" si="1"/>
        <v>6799.7</v>
      </c>
      <c r="C5" s="1">
        <v>5602.0</v>
      </c>
      <c r="D5" s="2">
        <f t="shared" si="2"/>
        <v>1197.7</v>
      </c>
      <c r="E5" s="3">
        <f>IFERROR(VLOOKUP(E17,'2019 Current ranking'!$D:$H,5,0),0)</f>
        <v>543</v>
      </c>
      <c r="F5" s="3">
        <f>IFERROR(VLOOKUP(F17,'2019 Current ranking'!$D:$H,5,0),0)</f>
        <v>0</v>
      </c>
      <c r="G5" s="3">
        <f>IFERROR(VLOOKUP(G17,'2019 Current ranking'!$D:$H,5,0),0)</f>
        <v>278</v>
      </c>
      <c r="H5" s="3">
        <f>IFERROR(VLOOKUP(H17,'2019 Current ranking'!$D:$H,5,0),0)</f>
        <v>108.5</v>
      </c>
      <c r="I5" s="3">
        <f>IFERROR(VLOOKUP(I17,'2019 Current ranking'!$D:$H,5,0),0)</f>
        <v>6.2</v>
      </c>
      <c r="J5" s="3">
        <f>IFERROR(VLOOKUP(J17,'2019 Current ranking'!$D:$H,5,0),0)</f>
        <v>2</v>
      </c>
      <c r="K5" s="3">
        <f>IFERROR(VLOOKUP(K17,'2019 Current ranking'!$D:$H,5,0),0)</f>
        <v>77</v>
      </c>
      <c r="L5" s="3">
        <f>IFERROR(VLOOKUP(L17,'2019 Current ranking'!$D:$H,5,0),0)</f>
        <v>183</v>
      </c>
    </row>
    <row r="6">
      <c r="A6" s="4" t="s">
        <v>12205</v>
      </c>
      <c r="B6" s="1">
        <f t="shared" si="1"/>
        <v>6339.9</v>
      </c>
      <c r="C6" s="1">
        <v>3764.8</v>
      </c>
      <c r="D6" s="2">
        <f t="shared" si="2"/>
        <v>2575.1</v>
      </c>
      <c r="E6" s="3">
        <f>IFERROR(VLOOKUP(E18,'2019 Current ranking'!$D:$H,5,0),0)</f>
        <v>155</v>
      </c>
      <c r="F6" s="3">
        <f>IFERROR(VLOOKUP(F18,'2019 Current ranking'!$D:$H,5,0),0)</f>
        <v>0</v>
      </c>
      <c r="G6" s="3">
        <f>IFERROR(VLOOKUP(G18,'2019 Current ranking'!$D:$H,5,0),0)</f>
        <v>173.1</v>
      </c>
      <c r="H6" s="3">
        <f>IFERROR(VLOOKUP(H18,'2019 Current ranking'!$D:$H,5,0),0)</f>
        <v>150</v>
      </c>
      <c r="I6" s="3">
        <f>IFERROR(VLOOKUP(I18,'2019 Current ranking'!$D:$H,5,0),0)</f>
        <v>375</v>
      </c>
      <c r="J6" s="3">
        <f>IFERROR(VLOOKUP(J18,'2019 Current ranking'!$D:$H,5,0),0)</f>
        <v>715</v>
      </c>
      <c r="K6" s="3">
        <f>IFERROR(VLOOKUP(K18,'2019 Current ranking'!$D:$H,5,0),0)</f>
        <v>855</v>
      </c>
      <c r="L6" s="3">
        <f>IFERROR(VLOOKUP(L18,'2019 Current ranking'!$D:$H,5,0),0)</f>
        <v>152</v>
      </c>
    </row>
    <row r="7">
      <c r="A7" s="4" t="s">
        <v>9</v>
      </c>
      <c r="B7" s="1">
        <f t="shared" si="1"/>
        <v>8964.1</v>
      </c>
      <c r="C7" s="1">
        <v>6549.599999999999</v>
      </c>
      <c r="D7" s="2">
        <f t="shared" si="2"/>
        <v>2414.5</v>
      </c>
      <c r="E7" s="3">
        <f>IFERROR(VLOOKUP(E19,'2019 Current ranking'!$D:$H,5,0),0)</f>
        <v>1334</v>
      </c>
      <c r="F7" s="3">
        <f>IFERROR(VLOOKUP(F19,'2019 Current ranking'!$D:$H,5,0),0)</f>
        <v>0</v>
      </c>
      <c r="G7" s="3">
        <f>IFERROR(VLOOKUP(G19,'2019 Current ranking'!$D:$H,5,0),0)</f>
        <v>450</v>
      </c>
      <c r="H7" s="3">
        <f>IFERROR(VLOOKUP(H19,'2019 Current ranking'!$D:$H,5,0),0)</f>
        <v>17.5</v>
      </c>
      <c r="I7" s="3">
        <f>IFERROR(VLOOKUP(I19,'2019 Current ranking'!$D:$H,5,0),0)</f>
        <v>71</v>
      </c>
      <c r="J7" s="3">
        <f>IFERROR(VLOOKUP(J19,'2019 Current ranking'!$D:$H,5,0),0)</f>
        <v>165</v>
      </c>
      <c r="K7" s="3">
        <f>IFERROR(VLOOKUP(K19,'2019 Current ranking'!$D:$H,5,0),0)</f>
        <v>60</v>
      </c>
      <c r="L7" s="3">
        <f>IFERROR(VLOOKUP(L19,'2019 Current ranking'!$D:$H,5,0),0)</f>
        <v>317</v>
      </c>
    </row>
    <row r="8">
      <c r="A8" s="4" t="s">
        <v>4</v>
      </c>
      <c r="B8" s="1">
        <f t="shared" si="1"/>
        <v>6268.5</v>
      </c>
      <c r="C8" s="1">
        <v>2846.0</v>
      </c>
      <c r="D8" s="2">
        <f t="shared" si="2"/>
        <v>3422.5</v>
      </c>
      <c r="E8" s="3">
        <f>IFERROR(VLOOKUP(E20,'2019 Current ranking'!$D:$H,5,0),0)</f>
        <v>260</v>
      </c>
      <c r="F8" s="3">
        <f>IFERROR(VLOOKUP(F20,'2019 Current ranking'!$D:$H,5,0),0)</f>
        <v>935</v>
      </c>
      <c r="G8" s="3">
        <f>IFERROR(VLOOKUP(G20,'2019 Current ranking'!$D:$H,5,0),0)</f>
        <v>260</v>
      </c>
      <c r="H8" s="3">
        <f>IFERROR(VLOOKUP(H20,'2019 Current ranking'!$D:$H,5,0),0)</f>
        <v>436.5</v>
      </c>
      <c r="I8" s="3">
        <f>IFERROR(VLOOKUP(I20,'2019 Current ranking'!$D:$H,5,0),0)</f>
        <v>0</v>
      </c>
      <c r="J8" s="3">
        <f>IFERROR(VLOOKUP(J20,'2019 Current ranking'!$D:$H,5,0),0)</f>
        <v>1031</v>
      </c>
      <c r="K8" s="3">
        <f>IFERROR(VLOOKUP(K20,'2019 Current ranking'!$D:$H,5,0),0)</f>
        <v>420</v>
      </c>
      <c r="L8" s="3">
        <f>IFERROR(VLOOKUP(L20,'2019 Current ranking'!$D:$H,5,0),0)</f>
        <v>80</v>
      </c>
    </row>
    <row r="9">
      <c r="A9" s="4" t="s">
        <v>13057</v>
      </c>
      <c r="B9" s="1">
        <f t="shared" si="1"/>
        <v>8185.3</v>
      </c>
      <c r="C9" s="1">
        <v>4111.0</v>
      </c>
      <c r="D9" s="2">
        <f t="shared" si="2"/>
        <v>4074.3</v>
      </c>
      <c r="E9" s="3">
        <f>IFERROR(VLOOKUP(E21,'2019 Current ranking'!$D:$H,5,0),0)</f>
        <v>1595</v>
      </c>
      <c r="F9" s="3">
        <f>IFERROR(VLOOKUP(F21,'2019 Current ranking'!$D:$H,5,0),0)</f>
        <v>65</v>
      </c>
      <c r="G9" s="3">
        <f>IFERROR(VLOOKUP(G21,'2019 Current ranking'!$D:$H,5,0),0)</f>
        <v>834</v>
      </c>
      <c r="H9" s="3">
        <f>IFERROR(VLOOKUP(H21,'2019 Current ranking'!$D:$H,5,0),0)</f>
        <v>643.8</v>
      </c>
      <c r="I9" s="3">
        <f>IFERROR(VLOOKUP(I21,'2019 Current ranking'!$D:$H,5,0),0)</f>
        <v>225</v>
      </c>
      <c r="J9" s="3">
        <f>IFERROR(VLOOKUP(J21,'2019 Current ranking'!$D:$H,5,0),0)</f>
        <v>105</v>
      </c>
      <c r="K9" s="3">
        <f>IFERROR(VLOOKUP(K21,'2019 Current ranking'!$D:$H,5,0),0)</f>
        <v>1.5</v>
      </c>
      <c r="L9" s="3">
        <f>IFERROR(VLOOKUP(L21,'2019 Current ranking'!$D:$H,5,0),0)</f>
        <v>605</v>
      </c>
    </row>
    <row r="10">
      <c r="A10" s="4" t="s">
        <v>5</v>
      </c>
      <c r="B10" s="1">
        <f t="shared" si="1"/>
        <v>4910.6</v>
      </c>
      <c r="C10" s="1">
        <v>3028.1</v>
      </c>
      <c r="D10" s="2">
        <f t="shared" si="2"/>
        <v>1882.5</v>
      </c>
      <c r="E10" s="3">
        <f>IFERROR(VLOOKUP(E22,'2019 Current ranking'!$D:$H,5,0),0)</f>
        <v>973.1</v>
      </c>
      <c r="F10" s="3">
        <f>IFERROR(VLOOKUP(F22,'2019 Current ranking'!$D:$H,5,0),0)</f>
        <v>0</v>
      </c>
      <c r="G10" s="3">
        <f>IFERROR(VLOOKUP(G22,'2019 Current ranking'!$D:$H,5,0),0)</f>
        <v>145</v>
      </c>
      <c r="H10" s="3">
        <f>IFERROR(VLOOKUP(H22,'2019 Current ranking'!$D:$H,5,0),0)</f>
        <v>40</v>
      </c>
      <c r="I10" s="3">
        <f>IFERROR(VLOOKUP(I22,'2019 Current ranking'!$D:$H,5,0),0)</f>
        <v>293</v>
      </c>
      <c r="J10" s="3">
        <f>IFERROR(VLOOKUP(J22,'2019 Current ranking'!$D:$H,5,0),0)</f>
        <v>163</v>
      </c>
      <c r="K10" s="3">
        <f>IFERROR(VLOOKUP(K22,'2019 Current ranking'!$D:$H,5,0),0)</f>
        <v>0</v>
      </c>
      <c r="L10" s="3">
        <f>IFERROR(VLOOKUP(L22,'2019 Current ranking'!$D:$H,5,0),0)</f>
        <v>268.4</v>
      </c>
    </row>
    <row r="11">
      <c r="A11" s="4" t="s">
        <v>12206</v>
      </c>
      <c r="B11" s="1">
        <f t="shared" si="1"/>
        <v>7549</v>
      </c>
      <c r="C11" s="1">
        <v>4360.0</v>
      </c>
      <c r="D11" s="2">
        <f t="shared" si="2"/>
        <v>3189</v>
      </c>
      <c r="E11" s="3">
        <f>IFERROR(VLOOKUP(E23,'2019 Current ranking'!$D:$H,5,0),0)</f>
        <v>1215</v>
      </c>
      <c r="F11" s="3">
        <f>IFERROR(VLOOKUP(F23,'2019 Current ranking'!$D:$H,5,0),0)</f>
        <v>235</v>
      </c>
      <c r="G11" s="3">
        <f>IFERROR(VLOOKUP(G23,'2019 Current ranking'!$D:$H,5,0),0)</f>
        <v>876.2</v>
      </c>
      <c r="H11" s="3">
        <f>IFERROR(VLOOKUP(H23,'2019 Current ranking'!$D:$H,5,0),0)</f>
        <v>153</v>
      </c>
      <c r="I11" s="3">
        <f>IFERROR(VLOOKUP(I23,'2019 Current ranking'!$D:$H,5,0),0)</f>
        <v>56.2</v>
      </c>
      <c r="J11" s="3">
        <f>IFERROR(VLOOKUP(J23,'2019 Current ranking'!$D:$H,5,0),0)</f>
        <v>23.6</v>
      </c>
      <c r="K11" s="3">
        <f>IFERROR(VLOOKUP(K23,'2019 Current ranking'!$D:$H,5,0),0)</f>
        <v>350</v>
      </c>
      <c r="L11" s="3">
        <f>IFERROR(VLOOKUP(L23,'2019 Current ranking'!$D:$H,5,0),0)</f>
        <v>280</v>
      </c>
    </row>
    <row r="12">
      <c r="A12" s="4"/>
      <c r="B12" s="4"/>
      <c r="C12" s="3"/>
      <c r="D12" s="3"/>
      <c r="E12" s="3"/>
      <c r="F12" s="4"/>
      <c r="G12" s="4"/>
      <c r="H12" s="4"/>
      <c r="I12" s="4"/>
      <c r="J12" s="4"/>
      <c r="K12" s="4"/>
      <c r="L12" s="4"/>
    </row>
    <row r="13">
      <c r="A13" s="4" t="s">
        <v>13058</v>
      </c>
      <c r="B13" s="4" t="s">
        <v>13</v>
      </c>
      <c r="C13" s="3"/>
      <c r="D13" s="3" t="s">
        <v>13059</v>
      </c>
      <c r="E13" s="3">
        <v>1.0</v>
      </c>
      <c r="F13" s="4">
        <v>2.0</v>
      </c>
      <c r="G13" s="4">
        <v>3.0</v>
      </c>
      <c r="H13" s="4">
        <v>4.0</v>
      </c>
      <c r="I13" s="4">
        <v>5.0</v>
      </c>
      <c r="J13" s="4">
        <v>6.0</v>
      </c>
      <c r="K13" s="4">
        <v>7.0</v>
      </c>
      <c r="L13" s="4">
        <v>8.0</v>
      </c>
    </row>
    <row r="14">
      <c r="A14" s="7" t="s">
        <v>13060</v>
      </c>
      <c r="B14" s="4" t="s">
        <v>3448</v>
      </c>
      <c r="C14" s="175"/>
      <c r="D14" s="175">
        <v>0.0</v>
      </c>
      <c r="E14" s="173" t="s">
        <v>10782</v>
      </c>
      <c r="F14" s="173" t="s">
        <v>789</v>
      </c>
      <c r="G14" s="4" t="s">
        <v>10774</v>
      </c>
      <c r="H14" s="4" t="s">
        <v>13061</v>
      </c>
      <c r="I14" s="4" t="s">
        <v>195</v>
      </c>
      <c r="J14" s="173" t="s">
        <v>3459</v>
      </c>
      <c r="K14" s="173" t="s">
        <v>540</v>
      </c>
      <c r="L14" s="4" t="s">
        <v>1873</v>
      </c>
      <c r="M14" s="173"/>
    </row>
    <row r="15">
      <c r="A15" s="7" t="s">
        <v>13062</v>
      </c>
      <c r="B15" s="4" t="s">
        <v>8</v>
      </c>
      <c r="C15" s="175"/>
      <c r="D15" s="175">
        <v>1.0</v>
      </c>
      <c r="E15" s="173" t="s">
        <v>9911</v>
      </c>
      <c r="F15" s="173" t="s">
        <v>37</v>
      </c>
      <c r="G15" s="173" t="s">
        <v>58</v>
      </c>
      <c r="H15" s="173" t="s">
        <v>1276</v>
      </c>
      <c r="I15" s="173" t="s">
        <v>10801</v>
      </c>
      <c r="J15" s="4" t="s">
        <v>6644</v>
      </c>
      <c r="K15" s="173" t="s">
        <v>254</v>
      </c>
      <c r="L15" s="173" t="s">
        <v>2075</v>
      </c>
    </row>
    <row r="16">
      <c r="A16" s="7" t="s">
        <v>13063</v>
      </c>
      <c r="B16" s="4" t="s">
        <v>11967</v>
      </c>
      <c r="C16" s="4"/>
      <c r="D16" s="4">
        <v>3.0</v>
      </c>
      <c r="E16" s="4" t="s">
        <v>496</v>
      </c>
      <c r="F16" s="173" t="s">
        <v>1875</v>
      </c>
      <c r="G16" s="4" t="s">
        <v>6421</v>
      </c>
      <c r="H16" s="173" t="s">
        <v>1888</v>
      </c>
      <c r="I16" s="173" t="s">
        <v>926</v>
      </c>
      <c r="J16" s="167" t="s">
        <v>6727</v>
      </c>
      <c r="K16" s="173" t="s">
        <v>10769</v>
      </c>
      <c r="L16" s="4" t="s">
        <v>6483</v>
      </c>
    </row>
    <row r="17">
      <c r="A17" s="7" t="s">
        <v>13064</v>
      </c>
      <c r="B17" s="4" t="s">
        <v>8586</v>
      </c>
      <c r="C17" s="4"/>
      <c r="D17" s="4">
        <v>1.0</v>
      </c>
      <c r="E17" s="4" t="s">
        <v>321</v>
      </c>
      <c r="F17" s="173" t="s">
        <v>1857</v>
      </c>
      <c r="G17" s="173" t="s">
        <v>10764</v>
      </c>
      <c r="H17" s="173" t="s">
        <v>68</v>
      </c>
      <c r="I17" s="4" t="s">
        <v>626</v>
      </c>
      <c r="J17" s="173" t="s">
        <v>1920</v>
      </c>
      <c r="K17" s="4" t="s">
        <v>6753</v>
      </c>
      <c r="L17" s="4" t="s">
        <v>5689</v>
      </c>
    </row>
    <row r="18">
      <c r="A18" s="7" t="s">
        <v>13065</v>
      </c>
      <c r="B18" s="4" t="s">
        <v>12205</v>
      </c>
      <c r="C18" s="176"/>
      <c r="D18" s="176">
        <v>2.0</v>
      </c>
      <c r="E18" s="4" t="s">
        <v>9116</v>
      </c>
      <c r="F18" s="173" t="s">
        <v>542</v>
      </c>
      <c r="G18" s="175" t="s">
        <v>668</v>
      </c>
      <c r="H18" s="173" t="s">
        <v>10762</v>
      </c>
      <c r="I18" s="4" t="s">
        <v>6278</v>
      </c>
      <c r="J18" s="173" t="s">
        <v>1247</v>
      </c>
      <c r="K18" s="173" t="s">
        <v>1980</v>
      </c>
      <c r="L18" s="4" t="s">
        <v>713</v>
      </c>
    </row>
    <row r="19">
      <c r="A19" s="7" t="s">
        <v>13066</v>
      </c>
      <c r="B19" s="4" t="s">
        <v>9</v>
      </c>
      <c r="C19" s="175"/>
      <c r="D19" s="175">
        <v>1.0</v>
      </c>
      <c r="E19" s="173" t="s">
        <v>34</v>
      </c>
      <c r="F19" s="173" t="s">
        <v>1852</v>
      </c>
      <c r="G19" s="175" t="s">
        <v>1850</v>
      </c>
      <c r="H19" s="4" t="s">
        <v>123</v>
      </c>
      <c r="I19" s="4" t="s">
        <v>11213</v>
      </c>
      <c r="J19" s="4" t="s">
        <v>6318</v>
      </c>
      <c r="K19" s="4" t="s">
        <v>557</v>
      </c>
      <c r="L19" s="4" t="s">
        <v>580</v>
      </c>
    </row>
    <row r="20">
      <c r="A20" s="7" t="s">
        <v>13067</v>
      </c>
      <c r="B20" s="4" t="s">
        <v>4</v>
      </c>
      <c r="C20" s="4"/>
      <c r="D20" s="4">
        <v>3.0</v>
      </c>
      <c r="E20" s="4" t="s">
        <v>1845</v>
      </c>
      <c r="F20" s="4" t="s">
        <v>6251</v>
      </c>
      <c r="G20" s="173" t="s">
        <v>1897</v>
      </c>
      <c r="H20" s="167" t="s">
        <v>1861</v>
      </c>
      <c r="I20" s="4" t="s">
        <v>6698</v>
      </c>
      <c r="J20" s="173" t="s">
        <v>302</v>
      </c>
      <c r="K20" s="4" t="s">
        <v>5720</v>
      </c>
      <c r="L20" s="173" t="s">
        <v>1901</v>
      </c>
      <c r="M20" s="173"/>
    </row>
    <row r="21">
      <c r="A21" s="7" t="s">
        <v>13068</v>
      </c>
      <c r="B21" s="4" t="s">
        <v>13057</v>
      </c>
      <c r="C21" s="175"/>
      <c r="D21" s="175">
        <v>3.0</v>
      </c>
      <c r="E21" s="173" t="s">
        <v>9914</v>
      </c>
      <c r="F21" s="4" t="s">
        <v>6348</v>
      </c>
      <c r="G21" s="173" t="s">
        <v>233</v>
      </c>
      <c r="H21" s="173" t="s">
        <v>285</v>
      </c>
      <c r="I21" s="4" t="s">
        <v>9910</v>
      </c>
      <c r="J21" s="4" t="s">
        <v>5703</v>
      </c>
      <c r="K21" s="4" t="s">
        <v>13069</v>
      </c>
      <c r="L21" s="173" t="s">
        <v>1881</v>
      </c>
    </row>
    <row r="22">
      <c r="A22" s="7" t="s">
        <v>13070</v>
      </c>
      <c r="B22" s="4" t="s">
        <v>5</v>
      </c>
      <c r="C22" s="175"/>
      <c r="D22" s="175">
        <v>3.0</v>
      </c>
      <c r="E22" s="173" t="s">
        <v>1902</v>
      </c>
      <c r="F22" s="4" t="s">
        <v>6274</v>
      </c>
      <c r="G22" s="173" t="s">
        <v>9912</v>
      </c>
      <c r="H22" s="4" t="s">
        <v>6242</v>
      </c>
      <c r="I22" s="173" t="s">
        <v>189</v>
      </c>
      <c r="J22" s="4" t="s">
        <v>7074</v>
      </c>
      <c r="K22" s="173" t="s">
        <v>13071</v>
      </c>
      <c r="L22" s="173" t="s">
        <v>659</v>
      </c>
    </row>
    <row r="23">
      <c r="A23" s="7" t="s">
        <v>13072</v>
      </c>
      <c r="B23" s="4" t="s">
        <v>12206</v>
      </c>
      <c r="C23" s="175"/>
      <c r="D23" s="175">
        <v>0.0</v>
      </c>
      <c r="E23" s="173" t="s">
        <v>9915</v>
      </c>
      <c r="F23" s="173" t="s">
        <v>10789</v>
      </c>
      <c r="G23" s="173" t="s">
        <v>2037</v>
      </c>
      <c r="H23" s="4" t="s">
        <v>1860</v>
      </c>
      <c r="I23" s="173" t="s">
        <v>811</v>
      </c>
      <c r="J23" s="173" t="s">
        <v>11248</v>
      </c>
      <c r="K23" s="173" t="s">
        <v>1568</v>
      </c>
      <c r="L23" s="173" t="s">
        <v>1234</v>
      </c>
    </row>
    <row r="24">
      <c r="A24" s="177"/>
      <c r="B24" s="177"/>
      <c r="C24" s="177"/>
      <c r="D24" s="177"/>
      <c r="E24" s="177"/>
    </row>
    <row r="25">
      <c r="M25" s="178"/>
      <c r="N25" s="10"/>
    </row>
    <row r="26">
      <c r="A26" s="7"/>
      <c r="N26" s="7"/>
    </row>
    <row r="27">
      <c r="A27" s="7"/>
      <c r="N27" s="7"/>
    </row>
    <row r="28">
      <c r="A28" s="7"/>
      <c r="N28" s="7"/>
    </row>
    <row r="29">
      <c r="A29" s="7"/>
      <c r="N29" s="7"/>
    </row>
    <row r="30">
      <c r="A30" s="7"/>
      <c r="N30" s="7"/>
    </row>
    <row r="31">
      <c r="A31" s="7"/>
      <c r="N31" s="7"/>
    </row>
    <row r="32">
      <c r="A32" s="7"/>
      <c r="N32" s="7"/>
    </row>
    <row r="33">
      <c r="A33" s="7"/>
      <c r="N33" s="7"/>
    </row>
    <row r="34">
      <c r="A34" s="7"/>
      <c r="N34" s="7"/>
    </row>
    <row r="35">
      <c r="A35" s="7"/>
      <c r="N35" s="7"/>
    </row>
    <row r="37">
      <c r="M37" s="173"/>
    </row>
    <row r="38">
      <c r="M38" s="173"/>
    </row>
    <row r="39">
      <c r="M39" s="173"/>
    </row>
    <row r="40">
      <c r="M40" s="173"/>
    </row>
    <row r="41">
      <c r="M41" s="173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0.5"/>
    <col customWidth="1" min="3" max="3" width="6.38"/>
    <col customWidth="1" min="4" max="4" width="22.13"/>
    <col customWidth="1" min="5" max="5" width="19.63"/>
    <col customWidth="1" min="6" max="6" width="22.25"/>
    <col customWidth="1" min="7" max="7" width="24.5"/>
    <col customWidth="1" min="8" max="8" width="18.63"/>
    <col customWidth="1" min="9" max="9" width="17.0"/>
    <col customWidth="1" min="10" max="10" width="20.88"/>
    <col customWidth="1" min="11" max="11" width="18.25"/>
    <col customWidth="1" min="13" max="13" width="16.13"/>
  </cols>
  <sheetData>
    <row r="1">
      <c r="A1" s="1" t="s">
        <v>0</v>
      </c>
      <c r="B1" s="1" t="s">
        <v>13054</v>
      </c>
      <c r="C1" s="3"/>
      <c r="D1" s="3"/>
      <c r="E1" s="4"/>
      <c r="F1" s="4"/>
      <c r="G1" s="4"/>
      <c r="H1" s="4"/>
      <c r="I1" s="4"/>
      <c r="J1" s="4"/>
      <c r="K1" s="4"/>
    </row>
    <row r="2">
      <c r="A2" s="2" t="s">
        <v>13060</v>
      </c>
      <c r="B2" s="1">
        <f t="shared" ref="B2:B11" si="1">SUM(D2:K2)</f>
        <v>3849.5</v>
      </c>
      <c r="C2" s="3"/>
      <c r="D2" s="3">
        <f>IFERROR(VLOOKUP(D14,'050719 ranking'!$D:$F,3,0),0)</f>
        <v>502.5</v>
      </c>
      <c r="E2" s="3">
        <f>IFERROR(VLOOKUP(E14,'050719 ranking'!$D:$F,3,0),0)</f>
        <v>132</v>
      </c>
      <c r="F2" s="3">
        <f>IFERROR(VLOOKUP(F14,'050719 ranking'!$D:$F,3,0),0)</f>
        <v>791</v>
      </c>
      <c r="G2" s="3">
        <f>IFERROR(VLOOKUP(G14,'050719 ranking'!$D:$F,3,0),0)</f>
        <v>988</v>
      </c>
      <c r="H2" s="3">
        <f>IFERROR(VLOOKUP(H14,'050719 ranking'!$D:$F,3,0),0)</f>
        <v>523</v>
      </c>
      <c r="I2" s="3">
        <f>IFERROR(VLOOKUP(I14,'050719 ranking'!$D:$F,3,0),0)</f>
        <v>279</v>
      </c>
      <c r="J2" s="3">
        <f>IFERROR(VLOOKUP(J14,'050719 ranking'!$D:$F,3,0),0)</f>
        <v>612</v>
      </c>
      <c r="K2" s="3">
        <f>IFERROR(VLOOKUP(K14,'050719 ranking'!$D:$F,3,0),0)</f>
        <v>22</v>
      </c>
    </row>
    <row r="3">
      <c r="A3" s="2" t="s">
        <v>13062</v>
      </c>
      <c r="B3" s="1">
        <f t="shared" si="1"/>
        <v>8792</v>
      </c>
      <c r="C3" s="3"/>
      <c r="D3" s="3">
        <f>IFERROR(VLOOKUP(D15,'050719 ranking'!$D:$F,3,0),0)</f>
        <v>936</v>
      </c>
      <c r="E3" s="3">
        <f>IFERROR(VLOOKUP(E15,'050719 ranking'!$D:$F,3,0),0)</f>
        <v>1930</v>
      </c>
      <c r="F3" s="3">
        <f>IFERROR(VLOOKUP(F15,'050719 ranking'!$D:$F,3,0),0)</f>
        <v>1264</v>
      </c>
      <c r="G3" s="3">
        <f>IFERROR(VLOOKUP(G15,'050719 ranking'!$D:$F,3,0),0)</f>
        <v>1220</v>
      </c>
      <c r="H3" s="3">
        <f>IFERROR(VLOOKUP(H15,'050719 ranking'!$D:$F,3,0),0)</f>
        <v>305</v>
      </c>
      <c r="I3" s="3">
        <f>IFERROR(VLOOKUP(I15,'050719 ranking'!$D:$F,3,0),0)</f>
        <v>6</v>
      </c>
      <c r="J3" s="3">
        <f>IFERROR(VLOOKUP(J15,'050719 ranking'!$D:$F,3,0),0)</f>
        <v>570</v>
      </c>
      <c r="K3" s="3">
        <f>IFERROR(VLOOKUP(K15,'050719 ranking'!$D:$F,3,0),0)</f>
        <v>2561</v>
      </c>
    </row>
    <row r="4">
      <c r="A4" s="2" t="s">
        <v>13063</v>
      </c>
      <c r="B4" s="1">
        <f t="shared" si="1"/>
        <v>3589.8</v>
      </c>
      <c r="C4" s="3"/>
      <c r="D4" s="3">
        <f>IFERROR(VLOOKUP(D16,'050719 ranking'!$D:$F,3,0),0)</f>
        <v>1405</v>
      </c>
      <c r="E4" s="3">
        <f>IFERROR(VLOOKUP(E16,'050719 ranking'!$D:$F,3,0),0)</f>
        <v>480</v>
      </c>
      <c r="F4" s="3">
        <f>IFERROR(VLOOKUP(F16,'050719 ranking'!$D:$F,3,0),0)</f>
        <v>78</v>
      </c>
      <c r="G4" s="3">
        <f>IFERROR(VLOOKUP(G16,'050719 ranking'!$D:$F,3,0),0)</f>
        <v>423</v>
      </c>
      <c r="H4" s="3">
        <f>IFERROR(VLOOKUP(H16,'050719 ranking'!$D:$F,3,0),0)</f>
        <v>226</v>
      </c>
      <c r="I4" s="3">
        <f>IFERROR(VLOOKUP(I16,'050719 ranking'!$D:$F,3,0),0)</f>
        <v>22</v>
      </c>
      <c r="J4" s="3">
        <f>IFERROR(VLOOKUP(J16,'050719 ranking'!$D:$F,3,0),0)</f>
        <v>760.8</v>
      </c>
      <c r="K4" s="3">
        <f>IFERROR(VLOOKUP(K16,'050719 ranking'!$D:$F,3,0),0)</f>
        <v>195</v>
      </c>
    </row>
    <row r="5">
      <c r="A5" s="2" t="s">
        <v>13064</v>
      </c>
      <c r="B5" s="1">
        <f t="shared" si="1"/>
        <v>5602</v>
      </c>
      <c r="C5" s="3"/>
      <c r="D5" s="3">
        <f>IFERROR(VLOOKUP(D17,'050719 ranking'!$D:$F,3,0),0)</f>
        <v>57</v>
      </c>
      <c r="E5" s="3">
        <f>IFERROR(VLOOKUP(E17,'050719 ranking'!$D:$F,3,0),0)</f>
        <v>1134</v>
      </c>
      <c r="F5" s="3">
        <f>IFERROR(VLOOKUP(F17,'050719 ranking'!$D:$F,3,0),0)</f>
        <v>764</v>
      </c>
      <c r="G5" s="3">
        <f>IFERROR(VLOOKUP(G17,'050719 ranking'!$D:$F,3,0),0)</f>
        <v>1388</v>
      </c>
      <c r="H5" s="3">
        <f>IFERROR(VLOOKUP(H17,'050719 ranking'!$D:$F,3,0),0)</f>
        <v>930</v>
      </c>
      <c r="I5" s="3">
        <f>IFERROR(VLOOKUP(I17,'050719 ranking'!$D:$F,3,0),0)</f>
        <v>595</v>
      </c>
      <c r="J5" s="3">
        <f>IFERROR(VLOOKUP(J17,'050719 ranking'!$D:$F,3,0),0)</f>
        <v>716</v>
      </c>
      <c r="K5" s="3">
        <f>IFERROR(VLOOKUP(K17,'050719 ranking'!$D:$F,3,0),0)</f>
        <v>18</v>
      </c>
    </row>
    <row r="6">
      <c r="A6" s="2" t="s">
        <v>13065</v>
      </c>
      <c r="B6" s="1">
        <f t="shared" si="1"/>
        <v>3764.8</v>
      </c>
      <c r="C6" s="3"/>
      <c r="D6" s="3">
        <f>IFERROR(VLOOKUP(D18,'050719 ranking'!$D:$F,3,0),0)</f>
        <v>749</v>
      </c>
      <c r="E6" s="3">
        <f>IFERROR(VLOOKUP(E18,'050719 ranking'!$D:$F,3,0),0)</f>
        <v>53</v>
      </c>
      <c r="F6" s="3">
        <f>IFERROR(VLOOKUP(F18,'050719 ranking'!$D:$F,3,0),0)</f>
        <v>275</v>
      </c>
      <c r="G6" s="3">
        <f>IFERROR(VLOOKUP(G18,'050719 ranking'!$D:$F,3,0),0)</f>
        <v>1043.8</v>
      </c>
      <c r="H6" s="3">
        <f>IFERROR(VLOOKUP(H18,'050719 ranking'!$D:$F,3,0),0)</f>
        <v>52</v>
      </c>
      <c r="I6" s="3">
        <f>IFERROR(VLOOKUP(I18,'050719 ranking'!$D:$F,3,0),0)</f>
        <v>355</v>
      </c>
      <c r="J6" s="3">
        <f>IFERROR(VLOOKUP(J18,'050719 ranking'!$D:$F,3,0),0)</f>
        <v>768</v>
      </c>
      <c r="K6" s="3">
        <f>IFERROR(VLOOKUP(K18,'050719 ranking'!$D:$F,3,0),0)</f>
        <v>469</v>
      </c>
    </row>
    <row r="7">
      <c r="A7" s="2" t="s">
        <v>13066</v>
      </c>
      <c r="B7" s="1">
        <f t="shared" si="1"/>
        <v>6549.6</v>
      </c>
      <c r="C7" s="3"/>
      <c r="D7" s="3">
        <f>IFERROR(VLOOKUP(D19,'050719 ranking'!$D:$F,3,0),0)</f>
        <v>2571.2</v>
      </c>
      <c r="E7" s="3">
        <f>IFERROR(VLOOKUP(E19,'050719 ranking'!$D:$F,3,0),0)</f>
        <v>1198</v>
      </c>
      <c r="F7" s="3">
        <f>IFERROR(VLOOKUP(F19,'050719 ranking'!$D:$F,3,0),0)</f>
        <v>794</v>
      </c>
      <c r="G7" s="3">
        <f>IFERROR(VLOOKUP(G19,'050719 ranking'!$D:$F,3,0),0)</f>
        <v>184</v>
      </c>
      <c r="H7" s="3">
        <f>IFERROR(VLOOKUP(H19,'050719 ranking'!$D:$F,3,0),0)</f>
        <v>584</v>
      </c>
      <c r="I7" s="3">
        <f>IFERROR(VLOOKUP(I19,'050719 ranking'!$D:$F,3,0),0)</f>
        <v>121.4</v>
      </c>
      <c r="J7" s="3">
        <f>IFERROR(VLOOKUP(J19,'050719 ranking'!$D:$F,3,0),0)</f>
        <v>544</v>
      </c>
      <c r="K7" s="3">
        <f>IFERROR(VLOOKUP(K19,'050719 ranking'!$D:$F,3,0),0)</f>
        <v>553</v>
      </c>
    </row>
    <row r="8">
      <c r="A8" s="2" t="s">
        <v>13073</v>
      </c>
      <c r="B8" s="1">
        <f t="shared" si="1"/>
        <v>2846</v>
      </c>
      <c r="C8" s="3"/>
      <c r="D8" s="3">
        <f>IFERROR(VLOOKUP(D20,'050719 ranking'!$D:$F,3,0),0)</f>
        <v>440</v>
      </c>
      <c r="E8" s="3">
        <f>IFERROR(VLOOKUP(E20,'050719 ranking'!$D:$F,3,0),0)</f>
        <v>0</v>
      </c>
      <c r="F8" s="3">
        <f>IFERROR(VLOOKUP(F20,'050719 ranking'!$D:$F,3,0),0)</f>
        <v>609</v>
      </c>
      <c r="G8" s="3">
        <f>IFERROR(VLOOKUP(G20,'050719 ranking'!$D:$F,3,0),0)</f>
        <v>462</v>
      </c>
      <c r="H8" s="3">
        <f>IFERROR(VLOOKUP(H20,'050719 ranking'!$D:$F,3,0),0)</f>
        <v>0</v>
      </c>
      <c r="I8" s="3">
        <f>IFERROR(VLOOKUP(I20,'050719 ranking'!$D:$F,3,0),0)</f>
        <v>720</v>
      </c>
      <c r="J8" s="3">
        <f>IFERROR(VLOOKUP(J20,'050719 ranking'!$D:$F,3,0),0)</f>
        <v>77</v>
      </c>
      <c r="K8" s="3">
        <f>IFERROR(VLOOKUP(K20,'050719 ranking'!$D:$F,3,0),0)</f>
        <v>538</v>
      </c>
    </row>
    <row r="9">
      <c r="A9" s="2" t="s">
        <v>13068</v>
      </c>
      <c r="B9" s="1">
        <f t="shared" si="1"/>
        <v>4111</v>
      </c>
      <c r="C9" s="3"/>
      <c r="D9" s="3">
        <f>IFERROR(VLOOKUP(D21,'050719 ranking'!$D:$F,3,0),0)</f>
        <v>920</v>
      </c>
      <c r="E9" s="3">
        <v>72.0</v>
      </c>
      <c r="F9" s="3">
        <f>IFERROR(VLOOKUP(F21,'050719 ranking'!$D:$F,3,0),0)</f>
        <v>399</v>
      </c>
      <c r="G9" s="3">
        <f>IFERROR(VLOOKUP(G21,'050719 ranking'!$D:$F,3,0),0)</f>
        <v>567</v>
      </c>
      <c r="H9" s="3">
        <f>IFERROR(VLOOKUP(H21,'050719 ranking'!$D:$F,3,0),0)</f>
        <v>506</v>
      </c>
      <c r="I9" s="3">
        <f>IFERROR(VLOOKUP(I21,'050719 ranking'!$D:$F,3,0),0)</f>
        <v>20</v>
      </c>
      <c r="J9" s="3">
        <f>IFERROR(VLOOKUP(J21,'050719 ranking'!$D:$F,3,0),0)</f>
        <v>649</v>
      </c>
      <c r="K9" s="3">
        <f>IFERROR(VLOOKUP(K21,'050719 ranking'!$D:$F,3,0),0)</f>
        <v>978</v>
      </c>
    </row>
    <row r="10">
      <c r="A10" s="2" t="s">
        <v>13070</v>
      </c>
      <c r="B10" s="1">
        <f t="shared" si="1"/>
        <v>3028.1</v>
      </c>
      <c r="C10" s="3"/>
      <c r="D10" s="3">
        <f>IFERROR(VLOOKUP(D22,'050719 ranking'!$D:$F,3,0),0)</f>
        <v>1017</v>
      </c>
      <c r="E10" s="3">
        <f>IFERROR(VLOOKUP(E22,'050719 ranking'!$D:$F,3,0),0)</f>
        <v>675</v>
      </c>
      <c r="F10" s="3">
        <f>IFERROR(VLOOKUP(F22,'050719 ranking'!$D:$F,3,0),0)</f>
        <v>100</v>
      </c>
      <c r="G10" s="3">
        <f>IFERROR(VLOOKUP(G22,'050719 ranking'!$D:$F,3,0),0)</f>
        <v>444</v>
      </c>
      <c r="H10" s="3">
        <f>IFERROR(VLOOKUP(H22,'050719 ranking'!$D:$F,3,0),0)</f>
        <v>450</v>
      </c>
      <c r="I10" s="3">
        <v>150.0</v>
      </c>
      <c r="J10" s="3">
        <f>IFERROR(VLOOKUP(J22,'050719 ranking'!$D:$F,3,0),0)</f>
        <v>0</v>
      </c>
      <c r="K10" s="3">
        <f>IFERROR(VLOOKUP(K22,'050719 ranking'!$D:$F,3,0),0)</f>
        <v>192.1</v>
      </c>
    </row>
    <row r="11">
      <c r="A11" s="2" t="s">
        <v>13072</v>
      </c>
      <c r="B11" s="1">
        <f t="shared" si="1"/>
        <v>4360</v>
      </c>
      <c r="C11" s="3"/>
      <c r="D11" s="3">
        <f>IFERROR(VLOOKUP(D23,'050719 ranking'!$D:$F,3,0),0)</f>
        <v>714</v>
      </c>
      <c r="E11" s="3">
        <f>IFERROR(VLOOKUP(E23,'050719 ranking'!$D:$F,3,0),0)</f>
        <v>866</v>
      </c>
      <c r="F11" s="3">
        <f>IFERROR(VLOOKUP(F23,'050719 ranking'!$D:$F,3,0),0)</f>
        <v>378</v>
      </c>
      <c r="G11" s="3">
        <f>IFERROR(VLOOKUP(G23,'050719 ranking'!$D:$F,3,0),0)</f>
        <v>297</v>
      </c>
      <c r="H11" s="3">
        <f>IFERROR(VLOOKUP(H23,'050719 ranking'!$D:$F,3,0),0)</f>
        <v>956</v>
      </c>
      <c r="I11" s="3">
        <f>IFERROR(VLOOKUP(I23,'050719 ranking'!$D:$F,3,0),0)</f>
        <v>494</v>
      </c>
      <c r="J11" s="3">
        <f>IFERROR(VLOOKUP(J23,'050719 ranking'!$D:$F,3,0),0)</f>
        <v>625</v>
      </c>
      <c r="K11" s="3">
        <f>IFERROR(VLOOKUP(K23,'050719 ranking'!$D:$F,3,0),0)</f>
        <v>30</v>
      </c>
    </row>
    <row r="12">
      <c r="A12" s="4"/>
      <c r="B12" s="4"/>
      <c r="C12" s="3"/>
      <c r="D12" s="3"/>
      <c r="E12" s="4"/>
      <c r="F12" s="4"/>
      <c r="G12" s="4"/>
      <c r="H12" s="4"/>
      <c r="I12" s="4"/>
      <c r="J12" s="4"/>
      <c r="K12" s="4"/>
    </row>
    <row r="13">
      <c r="A13" s="4" t="s">
        <v>13058</v>
      </c>
      <c r="B13" s="4" t="s">
        <v>13</v>
      </c>
      <c r="C13" s="3" t="s">
        <v>13074</v>
      </c>
      <c r="D13" s="3">
        <v>1.0</v>
      </c>
      <c r="E13" s="4">
        <v>2.0</v>
      </c>
      <c r="F13" s="4">
        <v>3.0</v>
      </c>
      <c r="G13" s="4">
        <v>4.0</v>
      </c>
      <c r="H13" s="4">
        <v>5.0</v>
      </c>
      <c r="I13" s="4">
        <v>6.0</v>
      </c>
      <c r="J13" s="4">
        <v>7.0</v>
      </c>
      <c r="K13" s="4">
        <v>8.0</v>
      </c>
    </row>
    <row r="14">
      <c r="A14" s="7" t="s">
        <v>13060</v>
      </c>
      <c r="B14" s="4" t="s">
        <v>3448</v>
      </c>
      <c r="C14" s="175">
        <v>0.0</v>
      </c>
      <c r="D14" s="173" t="s">
        <v>10782</v>
      </c>
      <c r="E14" s="173" t="s">
        <v>789</v>
      </c>
      <c r="F14" s="4" t="s">
        <v>10774</v>
      </c>
      <c r="G14" s="4" t="s">
        <v>13061</v>
      </c>
      <c r="H14" s="4" t="s">
        <v>195</v>
      </c>
      <c r="I14" s="173" t="s">
        <v>3459</v>
      </c>
      <c r="J14" s="173" t="s">
        <v>540</v>
      </c>
      <c r="K14" s="4" t="s">
        <v>1873</v>
      </c>
      <c r="L14" s="173"/>
    </row>
    <row r="15">
      <c r="A15" s="7" t="s">
        <v>13062</v>
      </c>
      <c r="B15" s="4" t="s">
        <v>8</v>
      </c>
      <c r="C15" s="175">
        <v>1.0</v>
      </c>
      <c r="D15" s="173" t="s">
        <v>9911</v>
      </c>
      <c r="E15" s="173" t="s">
        <v>37</v>
      </c>
      <c r="F15" s="173" t="s">
        <v>58</v>
      </c>
      <c r="G15" s="173" t="s">
        <v>1276</v>
      </c>
      <c r="H15" s="173" t="s">
        <v>10801</v>
      </c>
      <c r="I15" s="179" t="s">
        <v>3462</v>
      </c>
      <c r="J15" s="173" t="s">
        <v>254</v>
      </c>
      <c r="K15" s="173" t="s">
        <v>2075</v>
      </c>
    </row>
    <row r="16">
      <c r="A16" s="7" t="s">
        <v>13063</v>
      </c>
      <c r="B16" s="4" t="s">
        <v>11967</v>
      </c>
      <c r="C16" s="4">
        <v>3.0</v>
      </c>
      <c r="D16" s="4" t="s">
        <v>496</v>
      </c>
      <c r="E16" s="173" t="s">
        <v>1875</v>
      </c>
      <c r="F16" s="180" t="s">
        <v>185</v>
      </c>
      <c r="G16" s="173" t="s">
        <v>1888</v>
      </c>
      <c r="H16" s="173" t="s">
        <v>926</v>
      </c>
      <c r="I16" s="181" t="s">
        <v>2857</v>
      </c>
      <c r="J16" s="173" t="s">
        <v>10769</v>
      </c>
      <c r="K16" s="179" t="s">
        <v>11246</v>
      </c>
    </row>
    <row r="17">
      <c r="A17" s="7" t="s">
        <v>13064</v>
      </c>
      <c r="B17" s="4" t="s">
        <v>8586</v>
      </c>
      <c r="C17" s="4">
        <v>2.0</v>
      </c>
      <c r="D17" s="4" t="s">
        <v>321</v>
      </c>
      <c r="E17" s="173" t="s">
        <v>1857</v>
      </c>
      <c r="F17" s="173" t="s">
        <v>10764</v>
      </c>
      <c r="G17" s="173" t="s">
        <v>68</v>
      </c>
      <c r="H17" s="4" t="s">
        <v>626</v>
      </c>
      <c r="I17" s="173" t="s">
        <v>1920</v>
      </c>
      <c r="J17" s="180" t="s">
        <v>1176</v>
      </c>
      <c r="K17" s="180" t="s">
        <v>13075</v>
      </c>
    </row>
    <row r="18">
      <c r="A18" s="7" t="s">
        <v>13065</v>
      </c>
      <c r="B18" s="4" t="s">
        <v>12205</v>
      </c>
      <c r="C18" s="176">
        <v>2.0</v>
      </c>
      <c r="D18" s="180" t="s">
        <v>1847</v>
      </c>
      <c r="E18" s="173" t="s">
        <v>542</v>
      </c>
      <c r="F18" s="175" t="s">
        <v>668</v>
      </c>
      <c r="G18" s="173" t="s">
        <v>10762</v>
      </c>
      <c r="H18" s="180" t="s">
        <v>10781</v>
      </c>
      <c r="I18" s="173" t="s">
        <v>1247</v>
      </c>
      <c r="J18" s="173" t="s">
        <v>1980</v>
      </c>
      <c r="K18" s="4" t="s">
        <v>713</v>
      </c>
    </row>
    <row r="19">
      <c r="A19" s="7" t="s">
        <v>13066</v>
      </c>
      <c r="B19" s="4" t="s">
        <v>9</v>
      </c>
      <c r="C19" s="175">
        <v>1.0</v>
      </c>
      <c r="D19" s="173" t="s">
        <v>34</v>
      </c>
      <c r="E19" s="173" t="s">
        <v>1852</v>
      </c>
      <c r="F19" s="175" t="s">
        <v>1850</v>
      </c>
      <c r="G19" s="4" t="s">
        <v>123</v>
      </c>
      <c r="H19" s="4" t="s">
        <v>11213</v>
      </c>
      <c r="I19" s="180" t="s">
        <v>536</v>
      </c>
      <c r="J19" s="4" t="s">
        <v>557</v>
      </c>
      <c r="K19" s="4" t="s">
        <v>580</v>
      </c>
    </row>
    <row r="20">
      <c r="A20" s="7" t="s">
        <v>13076</v>
      </c>
      <c r="B20" s="4" t="s">
        <v>4</v>
      </c>
      <c r="C20" s="4">
        <v>3.0</v>
      </c>
      <c r="D20" s="4" t="s">
        <v>1845</v>
      </c>
      <c r="E20" s="180" t="s">
        <v>2599</v>
      </c>
      <c r="F20" s="173" t="s">
        <v>1897</v>
      </c>
      <c r="G20" s="167" t="s">
        <v>1861</v>
      </c>
      <c r="H20" s="180" t="s">
        <v>11217</v>
      </c>
      <c r="I20" s="173" t="s">
        <v>302</v>
      </c>
      <c r="J20" s="180" t="s">
        <v>3549</v>
      </c>
      <c r="K20" s="173" t="s">
        <v>1901</v>
      </c>
      <c r="L20" s="173"/>
    </row>
    <row r="21">
      <c r="A21" s="7" t="s">
        <v>13068</v>
      </c>
      <c r="B21" s="4" t="s">
        <v>13057</v>
      </c>
      <c r="C21" s="175">
        <v>3.0</v>
      </c>
      <c r="D21" s="173" t="s">
        <v>9914</v>
      </c>
      <c r="E21" s="180" t="s">
        <v>10852</v>
      </c>
      <c r="F21" s="173" t="s">
        <v>233</v>
      </c>
      <c r="G21" s="173" t="s">
        <v>285</v>
      </c>
      <c r="H21" s="4" t="s">
        <v>9910</v>
      </c>
      <c r="I21" s="180" t="s">
        <v>11220</v>
      </c>
      <c r="J21" s="180" t="s">
        <v>1513</v>
      </c>
      <c r="K21" s="173" t="s">
        <v>1881</v>
      </c>
    </row>
    <row r="22">
      <c r="A22" s="7" t="s">
        <v>13070</v>
      </c>
      <c r="B22" s="4" t="s">
        <v>5</v>
      </c>
      <c r="C22" s="175">
        <v>3.0</v>
      </c>
      <c r="D22" s="173" t="s">
        <v>1902</v>
      </c>
      <c r="E22" s="180" t="s">
        <v>9913</v>
      </c>
      <c r="F22" s="173" t="s">
        <v>9912</v>
      </c>
      <c r="G22" s="180" t="s">
        <v>662</v>
      </c>
      <c r="H22" s="173" t="s">
        <v>189</v>
      </c>
      <c r="I22" s="181" t="s">
        <v>404</v>
      </c>
      <c r="J22" s="173" t="s">
        <v>13071</v>
      </c>
      <c r="K22" s="173" t="s">
        <v>659</v>
      </c>
    </row>
    <row r="23">
      <c r="A23" s="7" t="s">
        <v>13072</v>
      </c>
      <c r="B23" s="4" t="s">
        <v>12206</v>
      </c>
      <c r="C23" s="175">
        <v>1.0</v>
      </c>
      <c r="D23" s="173" t="s">
        <v>9915</v>
      </c>
      <c r="E23" s="173" t="s">
        <v>10789</v>
      </c>
      <c r="F23" s="173" t="s">
        <v>2037</v>
      </c>
      <c r="G23" s="4" t="s">
        <v>1860</v>
      </c>
      <c r="H23" s="173" t="s">
        <v>811</v>
      </c>
      <c r="I23" s="180" t="s">
        <v>11248</v>
      </c>
      <c r="J23" s="173" t="s">
        <v>1568</v>
      </c>
      <c r="K23" s="173" t="s">
        <v>1234</v>
      </c>
    </row>
    <row r="24">
      <c r="A24" s="177"/>
      <c r="B24" s="177"/>
      <c r="C24" s="177"/>
      <c r="D24" s="177"/>
    </row>
    <row r="25">
      <c r="A25" s="4" t="s">
        <v>13077</v>
      </c>
      <c r="L25" s="178" t="s">
        <v>13077</v>
      </c>
      <c r="M25" s="10" t="s">
        <v>13058</v>
      </c>
    </row>
    <row r="26">
      <c r="A26" s="7" t="s">
        <v>13060</v>
      </c>
      <c r="D26">
        <f>IFERROR(VLOOKUP(D14,'2018'!$A:$B,2,0),0)</f>
        <v>950</v>
      </c>
      <c r="E26">
        <f>IFERROR(VLOOKUP(E14,'2018'!$A:$B,2,0),0)</f>
        <v>940</v>
      </c>
      <c r="F26">
        <f>IFERROR(VLOOKUP(F14,'2018'!$A:$B,2,0),0)</f>
        <v>0</v>
      </c>
      <c r="G26">
        <f>IFERROR(VLOOKUP(G14,'2018'!$A:$B,2,0),0)</f>
        <v>0</v>
      </c>
      <c r="H26">
        <f>IFERROR(VLOOKUP(H14,'2018'!$A:$B,2,0),0)</f>
        <v>0</v>
      </c>
      <c r="I26">
        <f>IFERROR(VLOOKUP(I14,'2018'!$A:$B,2,0),0)</f>
        <v>757</v>
      </c>
      <c r="J26">
        <f>IFERROR(VLOOKUP(J14,'2018'!$A:$B,2,0),0)</f>
        <v>144</v>
      </c>
      <c r="K26">
        <f>IFERROR(VLOOKUP(K14,'2018'!$A:$B,2,0),0)</f>
        <v>0</v>
      </c>
      <c r="L26">
        <f t="shared" ref="L26:L35" si="2">SUM(D26:K26)</f>
        <v>2791</v>
      </c>
      <c r="M26" s="7" t="s">
        <v>13060</v>
      </c>
    </row>
    <row r="27">
      <c r="A27" s="7" t="s">
        <v>13062</v>
      </c>
      <c r="D27">
        <f>IFERROR(VLOOKUP(D15,'2018'!$A:$B,2,0),0)</f>
        <v>1914</v>
      </c>
      <c r="E27">
        <f>IFERROR(VLOOKUP(E15,'2018'!$A:$B,2,0),0)</f>
        <v>1303</v>
      </c>
      <c r="F27">
        <f>IFERROR(VLOOKUP(F15,'2018'!$A:$B,2,0),0)</f>
        <v>678</v>
      </c>
      <c r="G27">
        <f>IFERROR(VLOOKUP(G15,'2018'!$A:$B,2,0),0)</f>
        <v>777</v>
      </c>
      <c r="H27">
        <f>IFERROR(VLOOKUP(H15,'2018'!$A:$B,2,0),0)</f>
        <v>800</v>
      </c>
      <c r="I27">
        <f>IFERROR(VLOOKUP(I15,'2018'!$A:$B,2,0),0)</f>
        <v>0</v>
      </c>
      <c r="J27">
        <f>IFERROR(VLOOKUP(J15,'2018'!$A:$B,2,0),0)</f>
        <v>238</v>
      </c>
      <c r="K27">
        <f>IFERROR(VLOOKUP(K15,'2018'!$A:$B,2,0),0)</f>
        <v>609</v>
      </c>
      <c r="L27">
        <f t="shared" si="2"/>
        <v>6319</v>
      </c>
      <c r="M27" s="7" t="s">
        <v>13062</v>
      </c>
    </row>
    <row r="28">
      <c r="A28" s="7" t="s">
        <v>13063</v>
      </c>
      <c r="D28">
        <f>IFERROR(VLOOKUP(D16,'2018'!$A:$B,2,0),0)</f>
        <v>0</v>
      </c>
      <c r="E28">
        <f>IFERROR(VLOOKUP(E16,'2018'!$A:$B,2,0),0)</f>
        <v>1080</v>
      </c>
      <c r="F28">
        <f>IFERROR(VLOOKUP(F16,'2018'!$A:$B,2,0),0)</f>
        <v>775</v>
      </c>
      <c r="G28">
        <f>IFERROR(VLOOKUP(G16,'2018'!$A:$B,2,0),0)</f>
        <v>603</v>
      </c>
      <c r="H28">
        <f>IFERROR(VLOOKUP(H16,'2018'!$A:$B,2,0),0)</f>
        <v>113.57</v>
      </c>
      <c r="I28">
        <f>IFERROR(VLOOKUP(I16,'2018'!$A:$B,2,0),0)</f>
        <v>0</v>
      </c>
      <c r="J28">
        <f>IFERROR(VLOOKUP(J16,'2018'!$A:$B,2,0),0)</f>
        <v>620.57</v>
      </c>
      <c r="K28">
        <f>IFERROR(VLOOKUP(K16,'2018'!$A:$B,2,0),0)</f>
        <v>0</v>
      </c>
      <c r="L28">
        <f t="shared" si="2"/>
        <v>3192.14</v>
      </c>
      <c r="M28" s="7" t="s">
        <v>13063</v>
      </c>
    </row>
    <row r="29">
      <c r="A29" s="7" t="s">
        <v>13064</v>
      </c>
      <c r="D29">
        <f>IFERROR(VLOOKUP(D17,'2018'!$A:$B,2,0),0)</f>
        <v>0</v>
      </c>
      <c r="E29">
        <f>IFERROR(VLOOKUP(E17,'2018'!$A:$B,2,0),0)</f>
        <v>682</v>
      </c>
      <c r="F29">
        <f>IFERROR(VLOOKUP(F17,'2018'!$A:$B,2,0),0)</f>
        <v>931</v>
      </c>
      <c r="G29">
        <f>IFERROR(VLOOKUP(G17,'2018'!$A:$B,2,0),0)</f>
        <v>979.57</v>
      </c>
      <c r="H29">
        <f>IFERROR(VLOOKUP(H17,'2018'!$A:$B,2,0),0)</f>
        <v>0</v>
      </c>
      <c r="I29">
        <f>IFERROR(VLOOKUP(I17,'2018'!$A:$B,2,0),0)</f>
        <v>584</v>
      </c>
      <c r="J29">
        <f>IFERROR(VLOOKUP(J17,'2018'!$A:$B,2,0),0)</f>
        <v>86</v>
      </c>
      <c r="K29">
        <f>IFERROR(VLOOKUP(K17,'2018'!$A:$B,2,0),0)</f>
        <v>135</v>
      </c>
      <c r="L29">
        <f t="shared" si="2"/>
        <v>3397.57</v>
      </c>
      <c r="M29" s="7" t="s">
        <v>13064</v>
      </c>
    </row>
    <row r="30">
      <c r="A30" s="7" t="s">
        <v>13065</v>
      </c>
      <c r="D30">
        <f>IFERROR(VLOOKUP(D18,'2018'!$A:$B,2,0),0)</f>
        <v>1051.43</v>
      </c>
      <c r="E30">
        <f>IFERROR(VLOOKUP(E18,'2018'!$A:$B,2,0),0)</f>
        <v>265</v>
      </c>
      <c r="F30">
        <f>IFERROR(VLOOKUP(F18,'2018'!$A:$B,2,0),0)</f>
        <v>0</v>
      </c>
      <c r="G30">
        <f>IFERROR(VLOOKUP(G18,'2018'!$A:$B,2,0),0)</f>
        <v>638</v>
      </c>
      <c r="H30">
        <f>IFERROR(VLOOKUP(H18,'2018'!$A:$B,2,0),0)</f>
        <v>63</v>
      </c>
      <c r="I30">
        <f>IFERROR(VLOOKUP(I18,'2018'!$A:$B,2,0),0)</f>
        <v>280</v>
      </c>
      <c r="J30">
        <f>IFERROR(VLOOKUP(J18,'2018'!$A:$B,2,0),0)</f>
        <v>591.57</v>
      </c>
      <c r="K30">
        <f>IFERROR(VLOOKUP(K18,'2018'!$A:$B,2,0),0)</f>
        <v>0</v>
      </c>
      <c r="L30">
        <f t="shared" si="2"/>
        <v>2889</v>
      </c>
      <c r="M30" s="7" t="s">
        <v>13065</v>
      </c>
    </row>
    <row r="31">
      <c r="A31" s="7" t="s">
        <v>13066</v>
      </c>
      <c r="D31">
        <f>IFERROR(VLOOKUP(D19,'2018'!$A:$B,2,0),0)</f>
        <v>1211</v>
      </c>
      <c r="E31">
        <f>IFERROR(VLOOKUP(E19,'2018'!$A:$B,2,0),0)</f>
        <v>292</v>
      </c>
      <c r="F31">
        <f>IFERROR(VLOOKUP(F19,'2018'!$A:$B,2,0),0)</f>
        <v>0</v>
      </c>
      <c r="G31">
        <f>IFERROR(VLOOKUP(G19,'2018'!$A:$B,2,0),0)</f>
        <v>0</v>
      </c>
      <c r="H31">
        <f>IFERROR(VLOOKUP(H19,'2018'!$A:$B,2,0),0)</f>
        <v>0</v>
      </c>
      <c r="I31">
        <f>IFERROR(VLOOKUP(I19,'2018'!$A:$B,2,0),0)</f>
        <v>355</v>
      </c>
      <c r="J31">
        <f>IFERROR(VLOOKUP(J19,'2018'!$A:$B,2,0),0)</f>
        <v>0</v>
      </c>
      <c r="K31">
        <f>IFERROR(VLOOKUP(K19,'2018'!$A:$B,2,0),0)</f>
        <v>330.57</v>
      </c>
      <c r="L31">
        <f t="shared" si="2"/>
        <v>2188.57</v>
      </c>
      <c r="M31" s="7" t="s">
        <v>13066</v>
      </c>
    </row>
    <row r="32">
      <c r="A32" s="7" t="s">
        <v>13078</v>
      </c>
      <c r="D32">
        <f>IFERROR(VLOOKUP(D20,'2018'!$A:$B,2,0),0)</f>
        <v>0</v>
      </c>
      <c r="E32">
        <f>IFERROR(VLOOKUP(E20,'2018'!$A:$B,2,0),0)</f>
        <v>1205.43</v>
      </c>
      <c r="F32">
        <f>IFERROR(VLOOKUP(F20,'2018'!$A:$B,2,0),0)</f>
        <v>558</v>
      </c>
      <c r="G32">
        <f>IFERROR(VLOOKUP(G20,'2018'!$A:$B,2,0),0)</f>
        <v>0</v>
      </c>
      <c r="H32">
        <f>IFERROR(VLOOKUP(H20,'2018'!$A:$B,2,0),0)</f>
        <v>155</v>
      </c>
      <c r="I32">
        <f>IFERROR(VLOOKUP(I20,'2018'!$A:$B,2,0),0)</f>
        <v>509</v>
      </c>
      <c r="J32">
        <f>IFERROR(VLOOKUP(J20,'2018'!$A:$B,2,0),0)</f>
        <v>0</v>
      </c>
      <c r="K32">
        <f>IFERROR(VLOOKUP(K20,'2018'!$A:$B,2,0),0)</f>
        <v>62</v>
      </c>
      <c r="L32">
        <f t="shared" si="2"/>
        <v>2489.43</v>
      </c>
      <c r="M32" s="7" t="s">
        <v>13078</v>
      </c>
    </row>
    <row r="33">
      <c r="A33" s="7" t="s">
        <v>13068</v>
      </c>
      <c r="D33">
        <f>IFERROR(VLOOKUP(D21,'2018'!$A:$B,2,0),0)</f>
        <v>993.57</v>
      </c>
      <c r="E33">
        <f>IFERROR(VLOOKUP(E21,'2018'!$A:$B,2,0),0)</f>
        <v>1297</v>
      </c>
      <c r="F33">
        <f>IFERROR(VLOOKUP(F21,'2018'!$A:$B,2,0),0)</f>
        <v>675</v>
      </c>
      <c r="G33">
        <f>IFERROR(VLOOKUP(G21,'2018'!$A:$B,2,0),0)</f>
        <v>760</v>
      </c>
      <c r="H33">
        <f>IFERROR(VLOOKUP(H21,'2018'!$A:$B,2,0),0)</f>
        <v>176</v>
      </c>
      <c r="I33">
        <f>IFERROR(VLOOKUP(I21,'2018'!$A:$B,2,0),0)</f>
        <v>90</v>
      </c>
      <c r="J33">
        <f>IFERROR(VLOOKUP(J21,'2018'!$A:$B,2,0),0)</f>
        <v>421</v>
      </c>
      <c r="K33">
        <f>IFERROR(VLOOKUP(K21,'2018'!$A:$B,2,0),0)</f>
        <v>581</v>
      </c>
      <c r="L33">
        <f t="shared" si="2"/>
        <v>4993.57</v>
      </c>
      <c r="M33" s="7" t="s">
        <v>13068</v>
      </c>
    </row>
    <row r="34">
      <c r="A34" s="7" t="s">
        <v>13070</v>
      </c>
      <c r="D34">
        <f>IFERROR(VLOOKUP(D22,'2018'!$A:$B,2,0),0)</f>
        <v>1397</v>
      </c>
      <c r="E34">
        <f>IFERROR(VLOOKUP(E22,'2018'!$A:$B,2,0),0)</f>
        <v>795</v>
      </c>
      <c r="F34">
        <f>IFERROR(VLOOKUP(F22,'2018'!$A:$B,2,0),0)</f>
        <v>253</v>
      </c>
      <c r="G34">
        <f>IFERROR(VLOOKUP(G22,'2018'!$A:$B,2,0),0)</f>
        <v>569</v>
      </c>
      <c r="H34">
        <f>IFERROR(VLOOKUP(H22,'2018'!$A:$B,2,0),0)</f>
        <v>70</v>
      </c>
      <c r="I34">
        <f>IFERROR(VLOOKUP(I22,'2018'!$A:$B,2,0),0)</f>
        <v>0</v>
      </c>
      <c r="J34">
        <f>IFERROR(VLOOKUP(J22,'2018'!$A:$B,2,0),0)</f>
        <v>106</v>
      </c>
      <c r="K34">
        <f>IFERROR(VLOOKUP(K22,'2018'!$A:$B,2,0),0)</f>
        <v>250</v>
      </c>
      <c r="L34">
        <f t="shared" si="2"/>
        <v>3440</v>
      </c>
      <c r="M34" s="7" t="s">
        <v>13070</v>
      </c>
    </row>
    <row r="35">
      <c r="A35" s="7" t="s">
        <v>13072</v>
      </c>
      <c r="D35">
        <f>IFERROR(VLOOKUP(D23,'2018'!$A:$B,2,0),0)</f>
        <v>1682</v>
      </c>
      <c r="E35">
        <f>IFERROR(VLOOKUP(E23,'2018'!$A:$B,2,0),0)</f>
        <v>1021.57</v>
      </c>
      <c r="F35">
        <f>IFERROR(VLOOKUP(F23,'2018'!$A:$B,2,0),0)</f>
        <v>938</v>
      </c>
      <c r="G35">
        <f>IFERROR(VLOOKUP(G23,'2018'!$A:$B,2,0),0)</f>
        <v>0</v>
      </c>
      <c r="H35">
        <f>IFERROR(VLOOKUP(H23,'2018'!$A:$B,2,0),0)</f>
        <v>160</v>
      </c>
      <c r="I35">
        <f>IFERROR(VLOOKUP(I23,'2018'!$A:$B,2,0),0)</f>
        <v>185</v>
      </c>
      <c r="J35">
        <f>IFERROR(VLOOKUP(J23,'2018'!$A:$B,2,0),0)</f>
        <v>310</v>
      </c>
      <c r="K35">
        <f>IFERROR(VLOOKUP(K23,'2018'!$A:$B,2,0),0)</f>
        <v>194.57</v>
      </c>
      <c r="L35">
        <f t="shared" si="2"/>
        <v>4491.14</v>
      </c>
      <c r="M35" s="7" t="s">
        <v>13072</v>
      </c>
    </row>
    <row r="37">
      <c r="L37" s="173"/>
    </row>
    <row r="38">
      <c r="A38" s="4" t="s">
        <v>13079</v>
      </c>
      <c r="L38" s="173"/>
    </row>
    <row r="39">
      <c r="A39" s="4" t="s">
        <v>13080</v>
      </c>
      <c r="L39" s="173"/>
    </row>
    <row r="40">
      <c r="A40" s="4" t="s">
        <v>4</v>
      </c>
      <c r="L40" s="173"/>
    </row>
    <row r="41">
      <c r="L41" s="173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3" max="3" width="5.25"/>
    <col customWidth="1" min="4" max="4" width="22.13"/>
    <col customWidth="1" min="5" max="5" width="24.88"/>
    <col customWidth="1" min="8" max="8" width="15.88"/>
    <col customWidth="1" min="9" max="9" width="16.75"/>
  </cols>
  <sheetData>
    <row r="1">
      <c r="A1" s="8" t="s">
        <v>12208</v>
      </c>
      <c r="B1" s="8" t="s">
        <v>10756</v>
      </c>
      <c r="C1" s="8" t="s">
        <v>10757</v>
      </c>
      <c r="D1" s="8" t="s">
        <v>88</v>
      </c>
      <c r="E1" s="8" t="s">
        <v>0</v>
      </c>
      <c r="F1" s="8" t="s">
        <v>12209</v>
      </c>
      <c r="G1" s="9"/>
      <c r="H1" s="4" t="s">
        <v>4310</v>
      </c>
      <c r="I1" s="4" t="s">
        <v>4311</v>
      </c>
    </row>
    <row r="2">
      <c r="A2" s="4">
        <v>1.0</v>
      </c>
      <c r="B2" s="4">
        <v>11.0</v>
      </c>
      <c r="C2" s="159" t="s">
        <v>97</v>
      </c>
      <c r="D2" s="4" t="s">
        <v>5715</v>
      </c>
      <c r="E2" s="4" t="s">
        <v>11205</v>
      </c>
      <c r="F2" s="4">
        <v>2571.2</v>
      </c>
      <c r="H2">
        <f>countif('Pre-transfer'!$D$14:$K$23,D2)</f>
        <v>1</v>
      </c>
    </row>
    <row r="3">
      <c r="A3" s="4">
        <v>2.0</v>
      </c>
      <c r="B3" s="4">
        <v>28.0</v>
      </c>
      <c r="C3" s="159" t="s">
        <v>658</v>
      </c>
      <c r="D3" s="4" t="s">
        <v>6602</v>
      </c>
      <c r="E3" s="4" t="s">
        <v>12211</v>
      </c>
      <c r="F3" s="4">
        <v>2561.0</v>
      </c>
      <c r="H3">
        <f>countif('Pre-transfer'!$D$14:$K$23,D3)</f>
        <v>1</v>
      </c>
    </row>
    <row r="4">
      <c r="A4" s="4">
        <v>3.0</v>
      </c>
      <c r="B4" s="4">
        <v>8.0</v>
      </c>
      <c r="C4" s="159" t="s">
        <v>4323</v>
      </c>
      <c r="D4" s="4" t="s">
        <v>5702</v>
      </c>
      <c r="E4" s="4" t="s">
        <v>11206</v>
      </c>
      <c r="F4" s="4">
        <v>1930.0</v>
      </c>
      <c r="H4">
        <f>countif('Pre-transfer'!$D$14:$K$23,D4)</f>
        <v>1</v>
      </c>
    </row>
    <row r="5">
      <c r="A5" s="4">
        <v>4.0</v>
      </c>
      <c r="B5" s="4">
        <v>29.0</v>
      </c>
      <c r="C5" s="160" t="s">
        <v>269</v>
      </c>
      <c r="D5" s="4" t="s">
        <v>6399</v>
      </c>
      <c r="E5" s="4" t="s">
        <v>12743</v>
      </c>
      <c r="F5" s="4">
        <v>1405.0</v>
      </c>
      <c r="H5">
        <f>countif('Pre-transfer'!$D$14:$K$23,D5)</f>
        <v>1</v>
      </c>
    </row>
    <row r="6">
      <c r="A6" s="4">
        <v>5.0</v>
      </c>
      <c r="B6" s="4">
        <v>34.0</v>
      </c>
      <c r="C6" s="159" t="s">
        <v>4334</v>
      </c>
      <c r="D6" s="4" t="s">
        <v>5738</v>
      </c>
      <c r="E6" s="4" t="s">
        <v>12215</v>
      </c>
      <c r="F6" s="4">
        <v>1388.0</v>
      </c>
      <c r="H6">
        <f>countif('Pre-transfer'!$D$14:$K$23,D6)</f>
        <v>1</v>
      </c>
    </row>
    <row r="7">
      <c r="A7" s="4">
        <v>6.0</v>
      </c>
      <c r="B7" s="4">
        <v>54.0</v>
      </c>
      <c r="C7" s="159" t="s">
        <v>111</v>
      </c>
      <c r="D7" s="4" t="s">
        <v>5730</v>
      </c>
      <c r="E7" s="4" t="s">
        <v>115</v>
      </c>
      <c r="F7" s="4">
        <v>1264.0</v>
      </c>
      <c r="H7">
        <f>countif('Pre-transfer'!$D$14:$K$23,D7)</f>
        <v>1</v>
      </c>
    </row>
    <row r="8">
      <c r="A8" s="4">
        <v>7.0</v>
      </c>
      <c r="B8" s="4">
        <v>15.0</v>
      </c>
      <c r="C8" s="159" t="s">
        <v>4319</v>
      </c>
      <c r="D8" s="4" t="s">
        <v>6577</v>
      </c>
      <c r="E8" s="4" t="s">
        <v>12217</v>
      </c>
      <c r="F8" s="4">
        <v>1220.0</v>
      </c>
      <c r="H8">
        <f>countif('Pre-transfer'!$D$14:$K$23,D8)</f>
        <v>1</v>
      </c>
    </row>
    <row r="9">
      <c r="A9" s="4">
        <v>8.0</v>
      </c>
      <c r="B9" s="4">
        <v>73.0</v>
      </c>
      <c r="C9" s="159" t="s">
        <v>397</v>
      </c>
      <c r="D9" s="4" t="s">
        <v>6618</v>
      </c>
      <c r="E9" s="4" t="s">
        <v>8594</v>
      </c>
      <c r="F9" s="4">
        <v>1198.0</v>
      </c>
      <c r="H9">
        <f>countif('Pre-transfer'!$D$14:$K$23,D9)</f>
        <v>1</v>
      </c>
    </row>
    <row r="10">
      <c r="A10" s="4">
        <v>9.0</v>
      </c>
      <c r="B10" s="4">
        <v>27.0</v>
      </c>
      <c r="C10" s="159" t="s">
        <v>155</v>
      </c>
      <c r="D10" s="4" t="s">
        <v>6244</v>
      </c>
      <c r="E10" s="4" t="s">
        <v>11204</v>
      </c>
      <c r="F10" s="4">
        <v>1134.0</v>
      </c>
      <c r="H10">
        <f>countif('Pre-transfer'!$D$14:$K$23,D10)</f>
        <v>1</v>
      </c>
    </row>
    <row r="11">
      <c r="A11" s="4">
        <v>10.0</v>
      </c>
      <c r="B11" s="4">
        <v>35.0</v>
      </c>
      <c r="C11" s="161" t="s">
        <v>269</v>
      </c>
      <c r="D11" s="4" t="s">
        <v>9113</v>
      </c>
      <c r="E11" s="4" t="s">
        <v>12745</v>
      </c>
      <c r="F11" s="4">
        <v>1043.8</v>
      </c>
      <c r="H11">
        <f>countif('Pre-transfer'!$D$14:$K$23,D11)</f>
        <v>1</v>
      </c>
    </row>
    <row r="12">
      <c r="A12" s="4">
        <v>11.0</v>
      </c>
      <c r="B12" s="4">
        <v>36.0</v>
      </c>
      <c r="C12" s="159" t="s">
        <v>269</v>
      </c>
      <c r="D12" s="4" t="s">
        <v>6753</v>
      </c>
      <c r="E12" s="4" t="s">
        <v>11206</v>
      </c>
      <c r="F12" s="4">
        <v>1032.0</v>
      </c>
      <c r="H12">
        <f>countif('Pre-transfer'!$D$14:$K$23,D12)</f>
        <v>0</v>
      </c>
    </row>
    <row r="13">
      <c r="A13" s="4">
        <v>12.0</v>
      </c>
      <c r="B13" s="4">
        <v>6.0</v>
      </c>
      <c r="C13" s="160" t="s">
        <v>1046</v>
      </c>
      <c r="D13" s="4" t="s">
        <v>6369</v>
      </c>
      <c r="E13" s="4" t="s">
        <v>11206</v>
      </c>
      <c r="F13" s="4">
        <v>1017.0</v>
      </c>
      <c r="H13">
        <f>countif('Pre-transfer'!$D$14:$K$23,D13)</f>
        <v>1</v>
      </c>
    </row>
    <row r="14">
      <c r="A14" s="4">
        <v>13.0</v>
      </c>
      <c r="B14" s="12"/>
      <c r="C14" s="162"/>
      <c r="D14" s="4" t="s">
        <v>5739</v>
      </c>
      <c r="E14" s="4" t="s">
        <v>11205</v>
      </c>
      <c r="F14" s="4">
        <v>988.0</v>
      </c>
      <c r="H14">
        <f>countif('Pre-transfer'!$D$14:$K$23,D14)</f>
        <v>1</v>
      </c>
    </row>
    <row r="15">
      <c r="A15" s="4">
        <v>14.0</v>
      </c>
      <c r="B15" s="4">
        <v>49.0</v>
      </c>
      <c r="C15" s="159" t="s">
        <v>133</v>
      </c>
      <c r="D15" s="4" t="s">
        <v>6312</v>
      </c>
      <c r="E15" s="4" t="s">
        <v>8594</v>
      </c>
      <c r="F15" s="4">
        <v>978.0</v>
      </c>
      <c r="H15">
        <f>countif('Pre-transfer'!$D$14:$K$23,D15)</f>
        <v>1</v>
      </c>
    </row>
    <row r="16">
      <c r="A16" s="4">
        <v>15.0</v>
      </c>
      <c r="B16" s="4">
        <v>148.0</v>
      </c>
      <c r="C16" s="159" t="s">
        <v>4318</v>
      </c>
      <c r="D16" s="4" t="s">
        <v>6259</v>
      </c>
      <c r="E16" s="4" t="s">
        <v>12743</v>
      </c>
      <c r="F16" s="4">
        <v>956.0</v>
      </c>
      <c r="H16">
        <f>countif('Pre-transfer'!$D$14:$K$23,D16)</f>
        <v>1</v>
      </c>
    </row>
    <row r="17">
      <c r="A17" s="4">
        <v>16.0</v>
      </c>
      <c r="B17" s="4">
        <v>2.0</v>
      </c>
      <c r="C17" s="160" t="s">
        <v>4324</v>
      </c>
      <c r="D17" s="4" t="s">
        <v>6458</v>
      </c>
      <c r="E17" s="4" t="s">
        <v>8594</v>
      </c>
      <c r="F17" s="4">
        <v>936.0</v>
      </c>
      <c r="H17">
        <f>countif('Pre-transfer'!$D$14:$K$23,D17)</f>
        <v>1</v>
      </c>
    </row>
    <row r="18">
      <c r="A18" s="4">
        <v>17.0</v>
      </c>
      <c r="B18" s="4">
        <v>16.0</v>
      </c>
      <c r="C18" s="159" t="s">
        <v>168</v>
      </c>
      <c r="D18" s="4" t="s">
        <v>6283</v>
      </c>
      <c r="E18" s="4" t="s">
        <v>12743</v>
      </c>
      <c r="F18" s="4">
        <v>930.0</v>
      </c>
      <c r="H18">
        <f>countif('Pre-transfer'!$D$14:$K$23,D18)</f>
        <v>1</v>
      </c>
    </row>
    <row r="19">
      <c r="A19" s="4">
        <v>18.0</v>
      </c>
      <c r="B19" s="4">
        <v>5.0</v>
      </c>
      <c r="C19" s="159" t="s">
        <v>345</v>
      </c>
      <c r="D19" s="4" t="s">
        <v>6422</v>
      </c>
      <c r="E19" s="4" t="s">
        <v>12218</v>
      </c>
      <c r="F19" s="4">
        <v>920.0</v>
      </c>
      <c r="H19">
        <f>countif('Pre-transfer'!$D$14:$K$23,D19)</f>
        <v>1</v>
      </c>
    </row>
    <row r="20">
      <c r="A20" s="4">
        <v>19.0</v>
      </c>
      <c r="B20" s="4">
        <v>115.0</v>
      </c>
      <c r="C20" s="159" t="s">
        <v>5325</v>
      </c>
      <c r="D20" s="4" t="s">
        <v>6302</v>
      </c>
      <c r="E20" s="4" t="s">
        <v>12747</v>
      </c>
      <c r="F20" s="4">
        <v>874.0</v>
      </c>
      <c r="H20">
        <f>countif('Pre-transfer'!$D$14:$K$23,D20)</f>
        <v>0</v>
      </c>
    </row>
    <row r="21">
      <c r="A21" s="4">
        <v>20.0</v>
      </c>
      <c r="B21" s="4">
        <v>30.0</v>
      </c>
      <c r="C21" s="159" t="s">
        <v>97</v>
      </c>
      <c r="D21" s="4" t="s">
        <v>7228</v>
      </c>
      <c r="E21" s="4" t="s">
        <v>12215</v>
      </c>
      <c r="F21" s="4">
        <v>866.0</v>
      </c>
      <c r="H21">
        <f>countif('Pre-transfer'!$D$14:$K$23,D21)</f>
        <v>1</v>
      </c>
    </row>
    <row r="22">
      <c r="A22" s="4">
        <v>21.0</v>
      </c>
      <c r="B22" s="4">
        <v>339.0</v>
      </c>
      <c r="C22" s="159" t="s">
        <v>4457</v>
      </c>
      <c r="D22" s="4" t="s">
        <v>6348</v>
      </c>
      <c r="E22" s="4" t="s">
        <v>12746</v>
      </c>
      <c r="F22" s="4">
        <v>857.0</v>
      </c>
      <c r="H22">
        <f>countif('Pre-transfer'!$D$14:$K$23,D22)</f>
        <v>0</v>
      </c>
    </row>
    <row r="23">
      <c r="A23" s="4">
        <v>22.0</v>
      </c>
      <c r="B23" s="4">
        <v>40.0</v>
      </c>
      <c r="C23" s="160" t="s">
        <v>155</v>
      </c>
      <c r="D23" s="4" t="s">
        <v>5704</v>
      </c>
      <c r="E23" s="4" t="s">
        <v>115</v>
      </c>
      <c r="F23" s="4">
        <v>794.0</v>
      </c>
      <c r="H23">
        <f>countif('Pre-transfer'!$D$14:$K$23,D23)</f>
        <v>1</v>
      </c>
    </row>
    <row r="24">
      <c r="A24" s="4">
        <v>23.0</v>
      </c>
      <c r="B24" s="4">
        <v>13.0</v>
      </c>
      <c r="C24" s="160" t="s">
        <v>784</v>
      </c>
      <c r="D24" s="4" t="s">
        <v>6323</v>
      </c>
      <c r="E24" s="4" t="s">
        <v>12211</v>
      </c>
      <c r="F24" s="4">
        <v>791.0</v>
      </c>
      <c r="H24">
        <f>countif('Pre-transfer'!$D$14:$K$23,D24)</f>
        <v>1</v>
      </c>
    </row>
    <row r="25">
      <c r="A25" s="4">
        <v>24.0</v>
      </c>
      <c r="B25" s="4">
        <v>91.0</v>
      </c>
      <c r="C25" s="160" t="s">
        <v>4395</v>
      </c>
      <c r="D25" s="4" t="s">
        <v>6254</v>
      </c>
      <c r="E25" s="4" t="s">
        <v>8594</v>
      </c>
      <c r="F25" s="4">
        <v>776.0</v>
      </c>
      <c r="H25">
        <f>countif('Pre-transfer'!$D$14:$K$23,D25)</f>
        <v>0</v>
      </c>
    </row>
    <row r="26">
      <c r="A26" s="4">
        <v>25.0</v>
      </c>
      <c r="B26" s="4">
        <v>66.0</v>
      </c>
      <c r="C26" s="159" t="s">
        <v>456</v>
      </c>
      <c r="D26" s="4" t="s">
        <v>5728</v>
      </c>
      <c r="E26" s="4" t="s">
        <v>9918</v>
      </c>
      <c r="F26" s="4">
        <v>768.0</v>
      </c>
      <c r="H26">
        <f>countif('Pre-transfer'!$D$14:$K$23,D26)</f>
        <v>1</v>
      </c>
    </row>
    <row r="27">
      <c r="A27" s="4">
        <v>26.0</v>
      </c>
      <c r="B27" s="4">
        <v>37.0</v>
      </c>
      <c r="C27" s="159" t="s">
        <v>601</v>
      </c>
      <c r="D27" s="4" t="s">
        <v>9114</v>
      </c>
      <c r="E27" s="4" t="s">
        <v>11206</v>
      </c>
      <c r="F27" s="4">
        <v>764.0</v>
      </c>
      <c r="H27">
        <f>countif('Pre-transfer'!$D$14:$K$23,D27)</f>
        <v>1</v>
      </c>
    </row>
    <row r="28">
      <c r="A28" s="4">
        <v>27.0</v>
      </c>
      <c r="B28" s="4">
        <v>46.0</v>
      </c>
      <c r="C28" s="160" t="s">
        <v>4328</v>
      </c>
      <c r="D28" s="4" t="s">
        <v>6477</v>
      </c>
      <c r="E28" s="4" t="s">
        <v>12745</v>
      </c>
      <c r="F28" s="4">
        <v>760.8</v>
      </c>
      <c r="H28">
        <f>countif('Pre-transfer'!$D$14:$K$23,D28)</f>
        <v>1</v>
      </c>
    </row>
    <row r="29">
      <c r="A29" s="4">
        <v>28.0</v>
      </c>
      <c r="B29" s="4">
        <v>157.0</v>
      </c>
      <c r="C29" s="159" t="s">
        <v>236</v>
      </c>
      <c r="D29" s="4" t="s">
        <v>5703</v>
      </c>
      <c r="E29" s="4" t="s">
        <v>4326</v>
      </c>
      <c r="F29" s="4">
        <v>754.0</v>
      </c>
      <c r="H29">
        <f>countif('Pre-transfer'!$D$14:$K$23,D29)</f>
        <v>0</v>
      </c>
    </row>
    <row r="30">
      <c r="A30" s="4">
        <v>29.0</v>
      </c>
      <c r="B30" s="4">
        <v>33.0</v>
      </c>
      <c r="C30" s="159" t="s">
        <v>470</v>
      </c>
      <c r="D30" s="4" t="s">
        <v>5692</v>
      </c>
      <c r="E30" s="4" t="s">
        <v>9918</v>
      </c>
      <c r="F30" s="4">
        <v>749.0</v>
      </c>
      <c r="H30">
        <f>countif('Pre-transfer'!$D$14:$K$23,D30)</f>
        <v>1</v>
      </c>
    </row>
    <row r="31">
      <c r="A31" s="4">
        <v>30.0</v>
      </c>
      <c r="B31" s="4">
        <v>149.0</v>
      </c>
      <c r="C31" s="160" t="s">
        <v>5088</v>
      </c>
      <c r="D31" s="4" t="s">
        <v>6338</v>
      </c>
      <c r="E31" s="4" t="s">
        <v>12746</v>
      </c>
      <c r="F31" s="4">
        <v>726.0</v>
      </c>
      <c r="H31">
        <f>countif('Pre-transfer'!$D$14:$K$23,D31)</f>
        <v>0</v>
      </c>
    </row>
    <row r="32">
      <c r="A32" s="4">
        <v>31.0</v>
      </c>
      <c r="B32" s="4">
        <v>22.0</v>
      </c>
      <c r="C32" s="160" t="s">
        <v>116</v>
      </c>
      <c r="D32" s="4" t="s">
        <v>7854</v>
      </c>
      <c r="E32" s="4" t="s">
        <v>115</v>
      </c>
      <c r="F32" s="4">
        <v>720.0</v>
      </c>
      <c r="H32">
        <f>countif('Pre-transfer'!$D$14:$K$23,D32)</f>
        <v>1</v>
      </c>
    </row>
    <row r="33">
      <c r="A33" s="4">
        <v>32.0</v>
      </c>
      <c r="B33" s="4">
        <v>69.0</v>
      </c>
      <c r="C33" s="160" t="s">
        <v>94</v>
      </c>
      <c r="D33" s="4" t="s">
        <v>6354</v>
      </c>
      <c r="E33" s="4" t="s">
        <v>8968</v>
      </c>
      <c r="F33" s="4">
        <v>716.0</v>
      </c>
      <c r="H33">
        <f>countif('Pre-transfer'!$D$14:$K$23,D33)</f>
        <v>1</v>
      </c>
    </row>
    <row r="34">
      <c r="A34" s="4">
        <v>33.0</v>
      </c>
      <c r="B34" s="4">
        <v>3.0</v>
      </c>
      <c r="C34" s="159" t="s">
        <v>579</v>
      </c>
      <c r="D34" s="4" t="s">
        <v>9110</v>
      </c>
      <c r="E34" s="4" t="s">
        <v>115</v>
      </c>
      <c r="F34" s="4">
        <v>714.0</v>
      </c>
      <c r="H34">
        <f>countif('Pre-transfer'!$D$14:$K$23,D34)</f>
        <v>1</v>
      </c>
    </row>
    <row r="35">
      <c r="A35" s="4">
        <v>34.0</v>
      </c>
      <c r="B35" s="4">
        <v>400.0</v>
      </c>
      <c r="C35" s="159" t="s">
        <v>5306</v>
      </c>
      <c r="D35" s="4" t="s">
        <v>5757</v>
      </c>
      <c r="E35" s="4" t="s">
        <v>11206</v>
      </c>
      <c r="F35" s="4">
        <v>711.0</v>
      </c>
      <c r="H35">
        <f>countif('Pre-transfer'!$D$14:$K$23,D35)</f>
        <v>0</v>
      </c>
    </row>
    <row r="36">
      <c r="A36" s="4">
        <v>35.0</v>
      </c>
      <c r="B36" s="4">
        <v>25.0</v>
      </c>
      <c r="C36" s="159" t="s">
        <v>784</v>
      </c>
      <c r="D36" s="4" t="s">
        <v>9116</v>
      </c>
      <c r="E36" s="4" t="s">
        <v>8968</v>
      </c>
      <c r="F36" s="4">
        <v>675.0</v>
      </c>
      <c r="H36">
        <f>countif('Pre-transfer'!$D$14:$K$23,D36)</f>
        <v>1</v>
      </c>
    </row>
    <row r="37">
      <c r="A37" s="4">
        <v>36.0</v>
      </c>
      <c r="B37" s="4">
        <v>52.0</v>
      </c>
      <c r="C37" s="159" t="s">
        <v>112</v>
      </c>
      <c r="D37" s="4" t="s">
        <v>6294</v>
      </c>
      <c r="E37" s="4" t="s">
        <v>8594</v>
      </c>
      <c r="F37" s="4">
        <v>650.0</v>
      </c>
      <c r="H37">
        <f>countif('Pre-transfer'!$D$14:$K$23,D37)</f>
        <v>0</v>
      </c>
    </row>
    <row r="38">
      <c r="A38" s="4">
        <v>37.0</v>
      </c>
      <c r="B38" s="4">
        <v>75.0</v>
      </c>
      <c r="C38" s="159" t="s">
        <v>190</v>
      </c>
      <c r="D38" s="4" t="s">
        <v>5719</v>
      </c>
      <c r="E38" s="4" t="s">
        <v>11206</v>
      </c>
      <c r="F38" s="4">
        <v>649.0</v>
      </c>
      <c r="H38">
        <f>countif('Pre-transfer'!$D$14:$K$23,D38)</f>
        <v>1</v>
      </c>
    </row>
    <row r="39">
      <c r="A39" s="4">
        <v>38.0</v>
      </c>
      <c r="B39" s="4">
        <v>60.0</v>
      </c>
      <c r="C39" s="159" t="s">
        <v>721</v>
      </c>
      <c r="D39" s="4" t="s">
        <v>5689</v>
      </c>
      <c r="E39" s="4" t="s">
        <v>11204</v>
      </c>
      <c r="F39" s="4">
        <v>634.0</v>
      </c>
      <c r="H39">
        <f>countif('Pre-transfer'!$D$14:$K$23,D39)</f>
        <v>0</v>
      </c>
    </row>
    <row r="40">
      <c r="A40" s="4">
        <v>39.0</v>
      </c>
      <c r="B40" s="4">
        <v>44.0</v>
      </c>
      <c r="C40" s="159" t="s">
        <v>4323</v>
      </c>
      <c r="D40" s="4" t="s">
        <v>6428</v>
      </c>
      <c r="E40" s="4" t="s">
        <v>8968</v>
      </c>
      <c r="F40" s="4">
        <v>625.0</v>
      </c>
      <c r="H40">
        <f>countif('Pre-transfer'!$D$14:$K$23,D40)</f>
        <v>1</v>
      </c>
    </row>
    <row r="41">
      <c r="A41" s="4">
        <v>40.0</v>
      </c>
      <c r="B41" s="4">
        <v>62.0</v>
      </c>
      <c r="C41" s="159" t="s">
        <v>721</v>
      </c>
      <c r="D41" s="4" t="s">
        <v>6334</v>
      </c>
      <c r="E41" s="4" t="s">
        <v>8594</v>
      </c>
      <c r="F41" s="4">
        <v>612.0</v>
      </c>
      <c r="H41">
        <f>countif('Pre-transfer'!$D$14:$K$23,D41)</f>
        <v>1</v>
      </c>
    </row>
    <row r="42">
      <c r="A42" s="4">
        <v>41.0</v>
      </c>
      <c r="B42" s="4">
        <v>57.0</v>
      </c>
      <c r="C42" s="160" t="s">
        <v>112</v>
      </c>
      <c r="D42" s="4" t="s">
        <v>5750</v>
      </c>
      <c r="E42" s="4" t="s">
        <v>12746</v>
      </c>
      <c r="F42" s="4">
        <v>609.0</v>
      </c>
      <c r="H42">
        <f>countif('Pre-transfer'!$D$14:$K$23,D42)</f>
        <v>1</v>
      </c>
    </row>
    <row r="43">
      <c r="A43" s="4">
        <v>42.0</v>
      </c>
      <c r="B43" s="12"/>
      <c r="C43" s="164"/>
      <c r="D43" s="4" t="s">
        <v>5699</v>
      </c>
      <c r="E43" s="4" t="s">
        <v>11204</v>
      </c>
      <c r="F43" s="4">
        <v>607.0</v>
      </c>
      <c r="H43">
        <f>countif('Pre-transfer'!$D$14:$K$23,D43)</f>
        <v>0</v>
      </c>
    </row>
    <row r="44">
      <c r="A44" s="4">
        <v>43.0</v>
      </c>
      <c r="B44" s="4">
        <v>41.0</v>
      </c>
      <c r="C44" s="160" t="s">
        <v>589</v>
      </c>
      <c r="D44" s="4" t="s">
        <v>6318</v>
      </c>
      <c r="E44" s="4" t="s">
        <v>8594</v>
      </c>
      <c r="F44" s="4">
        <v>605.0</v>
      </c>
      <c r="H44">
        <f>countif('Pre-transfer'!$D$14:$K$23,D44)</f>
        <v>0</v>
      </c>
    </row>
    <row r="45">
      <c r="A45" s="4">
        <v>44.0</v>
      </c>
      <c r="B45" s="4">
        <v>56.0</v>
      </c>
      <c r="C45" s="159" t="s">
        <v>4404</v>
      </c>
      <c r="D45" s="4" t="s">
        <v>6548</v>
      </c>
      <c r="E45" s="4" t="s">
        <v>11206</v>
      </c>
      <c r="F45" s="4">
        <v>595.0</v>
      </c>
      <c r="H45">
        <f>countif('Pre-transfer'!$D$14:$K$23,D45)</f>
        <v>1</v>
      </c>
    </row>
    <row r="46">
      <c r="A46" s="4">
        <v>45.0</v>
      </c>
      <c r="B46" s="4">
        <v>32.0</v>
      </c>
      <c r="C46" s="160" t="s">
        <v>345</v>
      </c>
      <c r="D46" s="4" t="s">
        <v>13081</v>
      </c>
      <c r="E46" s="4" t="s">
        <v>11204</v>
      </c>
      <c r="F46" s="4">
        <v>584.0</v>
      </c>
      <c r="H46">
        <f>countif('Pre-transfer'!$D$14:$K$23,D46)</f>
        <v>1</v>
      </c>
    </row>
    <row r="47">
      <c r="A47" s="4">
        <v>46.0</v>
      </c>
      <c r="B47" s="4">
        <v>90.0</v>
      </c>
      <c r="C47" s="159" t="s">
        <v>4339</v>
      </c>
      <c r="D47" s="4" t="s">
        <v>13069</v>
      </c>
      <c r="E47" s="4" t="s">
        <v>12746</v>
      </c>
      <c r="F47" s="4">
        <v>574.0</v>
      </c>
      <c r="H47">
        <f>countif('Pre-transfer'!$D$14:$K$23,D47)</f>
        <v>0</v>
      </c>
    </row>
    <row r="48">
      <c r="A48" s="4">
        <v>47.0</v>
      </c>
      <c r="B48" s="4">
        <v>77.0</v>
      </c>
      <c r="C48" s="159" t="s">
        <v>564</v>
      </c>
      <c r="D48" s="4" t="s">
        <v>6270</v>
      </c>
      <c r="E48" s="4" t="s">
        <v>12215</v>
      </c>
      <c r="F48" s="4">
        <v>570.0</v>
      </c>
      <c r="H48">
        <f>countif('Pre-transfer'!$D$14:$K$23,D48)</f>
        <v>1</v>
      </c>
    </row>
    <row r="49">
      <c r="A49" s="4">
        <v>48.0</v>
      </c>
      <c r="B49" s="4">
        <v>7.0</v>
      </c>
      <c r="C49" s="159" t="s">
        <v>4378</v>
      </c>
      <c r="D49" s="4" t="s">
        <v>6264</v>
      </c>
      <c r="E49" s="4" t="s">
        <v>12212</v>
      </c>
      <c r="F49" s="4">
        <v>567.0</v>
      </c>
      <c r="H49">
        <f>countif('Pre-transfer'!$D$14:$K$23,D49)</f>
        <v>1</v>
      </c>
    </row>
    <row r="50">
      <c r="A50" s="4">
        <v>49.0</v>
      </c>
      <c r="B50" s="4">
        <v>100.0</v>
      </c>
      <c r="C50" s="160" t="s">
        <v>339</v>
      </c>
      <c r="D50" s="4" t="s">
        <v>6644</v>
      </c>
      <c r="E50" s="4" t="s">
        <v>12211</v>
      </c>
      <c r="F50" s="4">
        <v>559.0</v>
      </c>
      <c r="H50">
        <f>countif('Pre-transfer'!$D$14:$K$23,D50)</f>
        <v>0</v>
      </c>
    </row>
    <row r="51">
      <c r="A51" s="4">
        <v>50.0</v>
      </c>
      <c r="B51" s="4">
        <v>38.0</v>
      </c>
      <c r="C51" s="159" t="s">
        <v>4396</v>
      </c>
      <c r="D51" s="4" t="s">
        <v>6307</v>
      </c>
      <c r="E51" s="4" t="s">
        <v>12745</v>
      </c>
      <c r="F51" s="4">
        <v>553.0</v>
      </c>
      <c r="H51">
        <f>countif('Pre-transfer'!$D$14:$K$23,D51)</f>
        <v>1</v>
      </c>
    </row>
    <row r="52">
      <c r="A52" s="4">
        <v>51.0</v>
      </c>
      <c r="B52" s="4">
        <v>71.0</v>
      </c>
      <c r="C52" s="159" t="s">
        <v>253</v>
      </c>
      <c r="D52" s="4" t="s">
        <v>6305</v>
      </c>
      <c r="E52" s="4" t="s">
        <v>11204</v>
      </c>
      <c r="F52" s="4">
        <v>544.0</v>
      </c>
      <c r="H52">
        <f>countif('Pre-transfer'!$D$14:$K$23,D52)</f>
        <v>1</v>
      </c>
    </row>
    <row r="53">
      <c r="A53" s="4">
        <v>52.0</v>
      </c>
      <c r="B53" s="4">
        <v>162.0</v>
      </c>
      <c r="C53" s="160" t="s">
        <v>4357</v>
      </c>
      <c r="D53" s="4" t="s">
        <v>13082</v>
      </c>
      <c r="E53" s="4" t="s">
        <v>9918</v>
      </c>
      <c r="F53" s="4">
        <v>539.0</v>
      </c>
      <c r="H53">
        <f>countif('Pre-transfer'!$D$14:$K$23,D53)</f>
        <v>0</v>
      </c>
    </row>
    <row r="54">
      <c r="A54" s="4">
        <v>53.0</v>
      </c>
      <c r="B54" s="4">
        <v>96.0</v>
      </c>
      <c r="C54" s="159" t="s">
        <v>539</v>
      </c>
      <c r="D54" s="4" t="s">
        <v>5714</v>
      </c>
      <c r="E54" s="4" t="s">
        <v>12211</v>
      </c>
      <c r="F54" s="4">
        <v>538.0</v>
      </c>
      <c r="H54">
        <f>countif('Pre-transfer'!$D$14:$K$23,D54)</f>
        <v>1</v>
      </c>
    </row>
    <row r="55">
      <c r="A55" s="4">
        <v>54.0</v>
      </c>
      <c r="B55" s="4">
        <v>31.0</v>
      </c>
      <c r="C55" s="159" t="s">
        <v>326</v>
      </c>
      <c r="D55" s="4" t="s">
        <v>6251</v>
      </c>
      <c r="E55" s="4" t="s">
        <v>11204</v>
      </c>
      <c r="F55" s="4">
        <v>536.0</v>
      </c>
      <c r="H55">
        <f>countif('Pre-transfer'!$D$14:$K$23,D55)</f>
        <v>0</v>
      </c>
    </row>
    <row r="56">
      <c r="A56" s="4">
        <v>55.0</v>
      </c>
      <c r="B56" s="4">
        <v>23.0</v>
      </c>
      <c r="C56" s="159" t="s">
        <v>265</v>
      </c>
      <c r="D56" s="4" t="s">
        <v>5754</v>
      </c>
      <c r="E56" s="4" t="s">
        <v>12211</v>
      </c>
      <c r="F56" s="4">
        <v>523.0</v>
      </c>
      <c r="H56">
        <f>countif('Pre-transfer'!$D$14:$K$23,D56)</f>
        <v>1</v>
      </c>
    </row>
    <row r="57">
      <c r="A57" s="4">
        <v>56.0</v>
      </c>
      <c r="B57" s="4">
        <v>17.0</v>
      </c>
      <c r="C57" s="159" t="s">
        <v>180</v>
      </c>
      <c r="D57" s="4" t="s">
        <v>6241</v>
      </c>
      <c r="E57" s="4" t="s">
        <v>4326</v>
      </c>
      <c r="F57" s="4">
        <v>506.0</v>
      </c>
      <c r="H57">
        <f>countif('Pre-transfer'!$D$14:$K$23,D57)</f>
        <v>1</v>
      </c>
    </row>
    <row r="58">
      <c r="A58" s="4">
        <v>57.0</v>
      </c>
      <c r="B58" s="4">
        <v>10.0</v>
      </c>
      <c r="C58" s="161" t="s">
        <v>1438</v>
      </c>
      <c r="D58" s="4" t="s">
        <v>9122</v>
      </c>
      <c r="E58" s="4" t="s">
        <v>12212</v>
      </c>
      <c r="F58" s="4">
        <v>502.5</v>
      </c>
      <c r="H58">
        <f>countif('Pre-transfer'!$D$14:$K$23,D58)</f>
        <v>1</v>
      </c>
    </row>
    <row r="59">
      <c r="A59" s="4">
        <v>58.0</v>
      </c>
      <c r="B59" s="4">
        <v>79.0</v>
      </c>
      <c r="C59" s="160" t="s">
        <v>461</v>
      </c>
      <c r="D59" s="4" t="s">
        <v>13083</v>
      </c>
      <c r="E59" s="4" t="s">
        <v>12747</v>
      </c>
      <c r="F59" s="4">
        <v>494.0</v>
      </c>
      <c r="H59">
        <f>countif('Pre-transfer'!$D$14:$K$23,D59)</f>
        <v>1</v>
      </c>
    </row>
    <row r="60">
      <c r="A60" s="4">
        <v>59.0</v>
      </c>
      <c r="B60" s="4">
        <v>14.0</v>
      </c>
      <c r="C60" s="159" t="s">
        <v>315</v>
      </c>
      <c r="D60" s="4" t="s">
        <v>5706</v>
      </c>
      <c r="E60" s="4" t="s">
        <v>12217</v>
      </c>
      <c r="F60" s="4">
        <v>480.0</v>
      </c>
      <c r="H60">
        <f>countif('Pre-transfer'!$D$14:$K$23,D60)</f>
        <v>1</v>
      </c>
    </row>
    <row r="61">
      <c r="A61" s="4">
        <v>60.0</v>
      </c>
      <c r="B61" s="4">
        <v>59.0</v>
      </c>
      <c r="C61" s="160" t="s">
        <v>168</v>
      </c>
      <c r="D61" s="4" t="s">
        <v>5741</v>
      </c>
      <c r="E61" s="4" t="s">
        <v>12745</v>
      </c>
      <c r="F61" s="4">
        <v>469.0</v>
      </c>
      <c r="H61">
        <f>countif('Pre-transfer'!$D$14:$K$23,D61)</f>
        <v>1</v>
      </c>
    </row>
    <row r="62">
      <c r="A62" s="4">
        <v>61.0</v>
      </c>
      <c r="B62" s="4">
        <v>61.0</v>
      </c>
      <c r="C62" s="160" t="s">
        <v>4312</v>
      </c>
      <c r="D62" s="4" t="s">
        <v>6271</v>
      </c>
      <c r="E62" s="4" t="s">
        <v>8594</v>
      </c>
      <c r="F62" s="4">
        <v>462.0</v>
      </c>
      <c r="H62">
        <f>countif('Pre-transfer'!$D$14:$K$23,D62)</f>
        <v>1</v>
      </c>
    </row>
    <row r="63">
      <c r="A63" s="4">
        <v>62.0</v>
      </c>
      <c r="B63" s="4">
        <v>97.0</v>
      </c>
      <c r="C63" s="159" t="s">
        <v>133</v>
      </c>
      <c r="D63" s="4" t="s">
        <v>5688</v>
      </c>
      <c r="E63" s="4" t="s">
        <v>11205</v>
      </c>
      <c r="F63" s="4">
        <v>450.0</v>
      </c>
      <c r="H63">
        <f>countif('Pre-transfer'!$D$14:$K$23,D63)</f>
        <v>1</v>
      </c>
    </row>
    <row r="64">
      <c r="A64" s="4">
        <v>63.0</v>
      </c>
      <c r="B64" s="4">
        <v>43.0</v>
      </c>
      <c r="C64" s="159" t="s">
        <v>4597</v>
      </c>
      <c r="D64" s="4" t="s">
        <v>6421</v>
      </c>
      <c r="E64" s="4" t="s">
        <v>11205</v>
      </c>
      <c r="F64" s="4">
        <v>444.0</v>
      </c>
      <c r="H64">
        <f>countif('Pre-transfer'!$D$14:$K$23,D64)</f>
        <v>1</v>
      </c>
    </row>
    <row r="65">
      <c r="A65" s="4">
        <v>64.0</v>
      </c>
      <c r="B65" s="4">
        <v>1.0</v>
      </c>
      <c r="C65" s="159" t="s">
        <v>502</v>
      </c>
      <c r="D65" s="4" t="s">
        <v>5726</v>
      </c>
      <c r="E65" s="4" t="s">
        <v>12215</v>
      </c>
      <c r="F65" s="4">
        <v>440.0</v>
      </c>
      <c r="H65">
        <f>countif('Pre-transfer'!$D$14:$K$23,D65)</f>
        <v>1</v>
      </c>
    </row>
    <row r="66">
      <c r="A66" s="4">
        <v>65.0</v>
      </c>
      <c r="B66" s="4">
        <v>55.0</v>
      </c>
      <c r="C66" s="159" t="s">
        <v>784</v>
      </c>
      <c r="D66" s="4" t="s">
        <v>6366</v>
      </c>
      <c r="E66" s="4" t="s">
        <v>8594</v>
      </c>
      <c r="F66" s="4">
        <v>423.0</v>
      </c>
      <c r="H66">
        <f>countif('Pre-transfer'!$D$14:$K$23,D66)</f>
        <v>1</v>
      </c>
    </row>
    <row r="67">
      <c r="A67" s="4">
        <v>66.0</v>
      </c>
      <c r="B67" s="4">
        <v>18.0</v>
      </c>
      <c r="C67" s="159" t="s">
        <v>217</v>
      </c>
      <c r="D67" s="4" t="s">
        <v>6252</v>
      </c>
      <c r="E67" s="4" t="s">
        <v>9918</v>
      </c>
      <c r="F67" s="4">
        <v>399.0</v>
      </c>
      <c r="H67">
        <f>countif('Pre-transfer'!$D$14:$K$23,D67)</f>
        <v>1</v>
      </c>
    </row>
    <row r="68">
      <c r="A68" s="4">
        <v>67.0</v>
      </c>
      <c r="B68" s="4">
        <v>112.0</v>
      </c>
      <c r="C68" s="159" t="s">
        <v>5129</v>
      </c>
      <c r="D68" s="4" t="s">
        <v>13084</v>
      </c>
      <c r="E68" s="4" t="s">
        <v>12747</v>
      </c>
      <c r="F68" s="4">
        <v>393.0</v>
      </c>
      <c r="H68">
        <f>countif('Pre-transfer'!$D$14:$K$23,D68)</f>
        <v>0</v>
      </c>
    </row>
    <row r="69">
      <c r="A69" s="4">
        <v>68.0</v>
      </c>
      <c r="B69" s="4">
        <v>205.0</v>
      </c>
      <c r="C69" s="159" t="s">
        <v>260</v>
      </c>
      <c r="D69" s="4" t="s">
        <v>6596</v>
      </c>
      <c r="E69" s="4" t="s">
        <v>11204</v>
      </c>
      <c r="F69" s="4">
        <v>391.0</v>
      </c>
      <c r="H69">
        <f>countif('Pre-transfer'!$D$14:$K$23,D69)</f>
        <v>0</v>
      </c>
    </row>
    <row r="70">
      <c r="A70" s="4">
        <v>69.0</v>
      </c>
      <c r="B70" s="4">
        <v>4.0</v>
      </c>
      <c r="C70" s="160" t="s">
        <v>1576</v>
      </c>
      <c r="D70" s="4" t="s">
        <v>5718</v>
      </c>
      <c r="E70" s="4" t="s">
        <v>12743</v>
      </c>
      <c r="F70" s="4">
        <v>378.0</v>
      </c>
      <c r="H70">
        <f>countif('Pre-transfer'!$D$14:$K$23,D70)</f>
        <v>1</v>
      </c>
    </row>
    <row r="71">
      <c r="A71" s="4">
        <v>70.0</v>
      </c>
      <c r="B71" s="4">
        <v>20.0</v>
      </c>
      <c r="C71" s="159" t="s">
        <v>1494</v>
      </c>
      <c r="D71" s="4" t="s">
        <v>7290</v>
      </c>
      <c r="E71" s="4" t="s">
        <v>11205</v>
      </c>
      <c r="F71" s="4">
        <v>355.0</v>
      </c>
      <c r="H71">
        <f>countif('Pre-transfer'!$D$14:$K$23,D71)</f>
        <v>1</v>
      </c>
    </row>
    <row r="72">
      <c r="A72" s="4">
        <v>71.0</v>
      </c>
      <c r="B72" s="4">
        <v>132.0</v>
      </c>
      <c r="C72" s="159" t="s">
        <v>1229</v>
      </c>
      <c r="D72" s="4" t="s">
        <v>6247</v>
      </c>
      <c r="E72" s="4" t="s">
        <v>11205</v>
      </c>
      <c r="F72" s="4">
        <v>355.0</v>
      </c>
      <c r="H72">
        <f>countif('Pre-transfer'!$D$14:$K$23,D72)</f>
        <v>0</v>
      </c>
    </row>
    <row r="73">
      <c r="A73" s="4">
        <v>72.0</v>
      </c>
      <c r="B73" s="4">
        <v>286.0</v>
      </c>
      <c r="C73" s="160" t="s">
        <v>420</v>
      </c>
      <c r="D73" s="4" t="s">
        <v>6844</v>
      </c>
      <c r="E73" s="4" t="s">
        <v>12211</v>
      </c>
      <c r="F73" s="4">
        <v>324.0</v>
      </c>
      <c r="H73">
        <f>countif('Pre-transfer'!$D$14:$K$23,D73)</f>
        <v>0</v>
      </c>
    </row>
    <row r="74">
      <c r="A74" s="4">
        <v>73.0</v>
      </c>
      <c r="B74" s="4">
        <v>129.0</v>
      </c>
      <c r="C74" s="161" t="s">
        <v>4342</v>
      </c>
      <c r="D74" s="4" t="s">
        <v>5711</v>
      </c>
      <c r="E74" s="4" t="s">
        <v>4326</v>
      </c>
      <c r="F74" s="4">
        <v>321.0</v>
      </c>
      <c r="H74">
        <f>countif('Pre-transfer'!$D$14:$K$23,D74)</f>
        <v>0</v>
      </c>
    </row>
    <row r="75">
      <c r="A75" s="4">
        <v>74.0</v>
      </c>
      <c r="B75" s="4">
        <v>142.0</v>
      </c>
      <c r="C75" s="160" t="s">
        <v>733</v>
      </c>
      <c r="D75" s="4" t="s">
        <v>6278</v>
      </c>
      <c r="E75" s="4" t="s">
        <v>12215</v>
      </c>
      <c r="F75" s="4">
        <v>320.0</v>
      </c>
      <c r="H75">
        <f>countif('Pre-transfer'!$D$14:$K$23,D75)</f>
        <v>0</v>
      </c>
    </row>
    <row r="76">
      <c r="A76" s="4">
        <v>75.0</v>
      </c>
      <c r="B76" s="4">
        <v>131.0</v>
      </c>
      <c r="C76" s="160" t="s">
        <v>4342</v>
      </c>
      <c r="D76" s="4" t="s">
        <v>9115</v>
      </c>
      <c r="E76" s="4" t="s">
        <v>11204</v>
      </c>
      <c r="F76" s="4">
        <v>310.0</v>
      </c>
      <c r="H76">
        <f>countif('Pre-transfer'!$D$14:$K$23,D76)</f>
        <v>0</v>
      </c>
    </row>
    <row r="77">
      <c r="A77" s="4">
        <v>76.0</v>
      </c>
      <c r="B77" s="4">
        <v>45.0</v>
      </c>
      <c r="C77" s="160" t="s">
        <v>516</v>
      </c>
      <c r="D77" s="4" t="s">
        <v>6390</v>
      </c>
      <c r="E77" s="4" t="s">
        <v>12746</v>
      </c>
      <c r="F77" s="4">
        <v>305.0</v>
      </c>
      <c r="H77">
        <f>countif('Pre-transfer'!$D$14:$K$23,D77)</f>
        <v>1</v>
      </c>
    </row>
    <row r="78">
      <c r="A78" s="4">
        <v>77.0</v>
      </c>
      <c r="B78" s="4">
        <v>21.0</v>
      </c>
      <c r="C78" s="160" t="s">
        <v>4421</v>
      </c>
      <c r="D78" s="4" t="s">
        <v>6245</v>
      </c>
      <c r="E78" s="4" t="s">
        <v>4326</v>
      </c>
      <c r="F78" s="4">
        <v>297.0</v>
      </c>
      <c r="H78">
        <f>countif('Pre-transfer'!$D$14:$K$23,D78)</f>
        <v>1</v>
      </c>
    </row>
    <row r="79">
      <c r="A79" s="4">
        <v>78.0</v>
      </c>
      <c r="B79" s="4">
        <v>305.0</v>
      </c>
      <c r="C79" s="159" t="s">
        <v>593</v>
      </c>
      <c r="D79" s="4" t="s">
        <v>7207</v>
      </c>
      <c r="E79" s="4" t="s">
        <v>12743</v>
      </c>
      <c r="F79" s="4">
        <v>294.0</v>
      </c>
      <c r="H79">
        <f>countif('Pre-transfer'!$D$14:$K$23,D79)</f>
        <v>0</v>
      </c>
    </row>
    <row r="80">
      <c r="A80" s="4">
        <v>79.0</v>
      </c>
      <c r="B80" s="4">
        <v>88.0</v>
      </c>
      <c r="C80" s="160" t="s">
        <v>4380</v>
      </c>
      <c r="D80" s="4" t="s">
        <v>6277</v>
      </c>
      <c r="E80" s="4" t="s">
        <v>11205</v>
      </c>
      <c r="F80" s="4">
        <v>294.0</v>
      </c>
      <c r="H80">
        <f>countif('Pre-transfer'!$D$14:$K$23,D80)</f>
        <v>0</v>
      </c>
    </row>
    <row r="81">
      <c r="A81" s="4">
        <v>80.0</v>
      </c>
      <c r="B81" s="4">
        <v>191.0</v>
      </c>
      <c r="C81" s="159" t="s">
        <v>303</v>
      </c>
      <c r="D81" s="4" t="s">
        <v>6274</v>
      </c>
      <c r="E81" s="4" t="s">
        <v>12746</v>
      </c>
      <c r="F81" s="4">
        <v>284.0</v>
      </c>
      <c r="H81">
        <f>countif('Pre-transfer'!$D$14:$K$23,D81)</f>
        <v>0</v>
      </c>
    </row>
    <row r="82">
      <c r="A82" s="4">
        <v>81.0</v>
      </c>
      <c r="B82" s="4">
        <v>39.0</v>
      </c>
      <c r="C82" s="159" t="s">
        <v>4385</v>
      </c>
      <c r="D82" s="4" t="s">
        <v>6564</v>
      </c>
      <c r="E82" s="4" t="s">
        <v>12745</v>
      </c>
      <c r="F82" s="4">
        <v>279.0</v>
      </c>
      <c r="H82">
        <f>countif('Pre-transfer'!$D$14:$K$23,D82)</f>
        <v>1</v>
      </c>
    </row>
    <row r="83">
      <c r="A83" s="4">
        <v>82.0</v>
      </c>
      <c r="B83" s="4">
        <v>217.0</v>
      </c>
      <c r="C83" s="160" t="s">
        <v>211</v>
      </c>
      <c r="D83" s="4" t="s">
        <v>6741</v>
      </c>
      <c r="E83" s="4" t="s">
        <v>12211</v>
      </c>
      <c r="F83" s="4">
        <v>277.0</v>
      </c>
      <c r="H83">
        <f>countif('Pre-transfer'!$D$14:$K$23,D83)</f>
        <v>0</v>
      </c>
    </row>
    <row r="84">
      <c r="A84" s="4">
        <v>83.0</v>
      </c>
      <c r="B84" s="4">
        <v>26.0</v>
      </c>
      <c r="C84" s="159" t="s">
        <v>1353</v>
      </c>
      <c r="D84" s="4" t="s">
        <v>5735</v>
      </c>
      <c r="E84" s="4" t="s">
        <v>11206</v>
      </c>
      <c r="F84" s="4">
        <v>275.0</v>
      </c>
      <c r="H84">
        <f>countif('Pre-transfer'!$D$14:$K$23,D84)</f>
        <v>1</v>
      </c>
    </row>
    <row r="85">
      <c r="A85" s="4">
        <v>84.0</v>
      </c>
      <c r="B85" s="12"/>
      <c r="C85" s="164"/>
      <c r="D85" s="4" t="s">
        <v>6290</v>
      </c>
      <c r="E85" s="4" t="s">
        <v>12746</v>
      </c>
      <c r="F85" s="4">
        <v>271.0</v>
      </c>
      <c r="H85">
        <f>countif('Pre-transfer'!$D$14:$K$23,D85)</f>
        <v>0</v>
      </c>
    </row>
    <row r="86">
      <c r="A86" s="4">
        <v>85.0</v>
      </c>
      <c r="B86" s="4">
        <v>376.0</v>
      </c>
      <c r="C86" s="160" t="s">
        <v>1082</v>
      </c>
      <c r="D86" s="4" t="s">
        <v>6790</v>
      </c>
      <c r="E86" s="4" t="s">
        <v>12749</v>
      </c>
      <c r="F86" s="4">
        <v>267.0</v>
      </c>
      <c r="H86">
        <f>countif('Pre-transfer'!$D$14:$K$23,D86)</f>
        <v>0</v>
      </c>
    </row>
    <row r="87">
      <c r="A87" s="4">
        <v>86.0</v>
      </c>
      <c r="B87" s="4">
        <v>321.0</v>
      </c>
      <c r="C87" s="160" t="s">
        <v>5243</v>
      </c>
      <c r="D87" s="4" t="s">
        <v>6905</v>
      </c>
      <c r="E87" s="4" t="s">
        <v>9918</v>
      </c>
      <c r="F87" s="4">
        <v>247.0</v>
      </c>
      <c r="H87">
        <f>countif('Pre-transfer'!$D$14:$K$23,D87)</f>
        <v>0</v>
      </c>
    </row>
    <row r="88">
      <c r="A88" s="4">
        <v>87.0</v>
      </c>
      <c r="B88" s="4">
        <v>70.0</v>
      </c>
      <c r="C88" s="160" t="s">
        <v>701</v>
      </c>
      <c r="D88" s="4" t="s">
        <v>5744</v>
      </c>
      <c r="E88" s="4" t="s">
        <v>12211</v>
      </c>
      <c r="F88" s="4">
        <v>240.0</v>
      </c>
      <c r="H88">
        <f>countif('Pre-transfer'!$D$14:$K$23,D88)</f>
        <v>0</v>
      </c>
    </row>
    <row r="89">
      <c r="A89" s="4">
        <v>88.0</v>
      </c>
      <c r="B89" s="4">
        <v>82.0</v>
      </c>
      <c r="C89" s="159" t="s">
        <v>1046</v>
      </c>
      <c r="D89" s="4" t="s">
        <v>6401</v>
      </c>
      <c r="E89" s="4" t="s">
        <v>4326</v>
      </c>
      <c r="F89" s="4">
        <v>240.0</v>
      </c>
      <c r="H89">
        <f>countif('Pre-transfer'!$D$14:$K$23,D89)</f>
        <v>0</v>
      </c>
    </row>
    <row r="90">
      <c r="A90" s="4">
        <v>89.0</v>
      </c>
      <c r="B90" s="4">
        <v>141.0</v>
      </c>
      <c r="C90" s="160" t="s">
        <v>4383</v>
      </c>
      <c r="D90" s="4" t="s">
        <v>6698</v>
      </c>
      <c r="E90" s="4" t="s">
        <v>12218</v>
      </c>
      <c r="F90" s="4">
        <v>240.0</v>
      </c>
      <c r="H90">
        <f>countif('Pre-transfer'!$D$14:$K$23,D90)</f>
        <v>0</v>
      </c>
    </row>
    <row r="91">
      <c r="A91" s="4">
        <v>90.0</v>
      </c>
      <c r="B91" s="4">
        <v>209.0</v>
      </c>
      <c r="C91" s="160" t="s">
        <v>5088</v>
      </c>
      <c r="D91" s="4" t="s">
        <v>13085</v>
      </c>
      <c r="E91" s="4" t="s">
        <v>115</v>
      </c>
      <c r="F91" s="4">
        <v>238.0</v>
      </c>
      <c r="H91">
        <f>countif('Pre-transfer'!$D$14:$K$23,D91)</f>
        <v>0</v>
      </c>
    </row>
    <row r="92">
      <c r="A92" s="4">
        <v>91.0</v>
      </c>
      <c r="B92" s="12"/>
      <c r="C92" s="162"/>
      <c r="D92" s="4" t="s">
        <v>5737</v>
      </c>
      <c r="E92" s="4" t="s">
        <v>8968</v>
      </c>
      <c r="F92" s="4">
        <v>238.0</v>
      </c>
      <c r="H92">
        <f>countif('Pre-transfer'!$D$14:$K$23,D92)</f>
        <v>0</v>
      </c>
    </row>
    <row r="93">
      <c r="A93" s="4">
        <v>92.0</v>
      </c>
      <c r="B93" s="4">
        <v>102.0</v>
      </c>
      <c r="C93" s="161" t="s">
        <v>97</v>
      </c>
      <c r="D93" s="4" t="s">
        <v>5727</v>
      </c>
      <c r="E93" s="4" t="s">
        <v>4326</v>
      </c>
      <c r="F93" s="4">
        <v>226.0</v>
      </c>
      <c r="H93">
        <f>countif('Pre-transfer'!$D$14:$K$23,D93)</f>
        <v>1</v>
      </c>
    </row>
    <row r="94">
      <c r="A94" s="4">
        <v>93.0</v>
      </c>
      <c r="B94" s="4">
        <v>273.0</v>
      </c>
      <c r="C94" s="160" t="s">
        <v>178</v>
      </c>
      <c r="D94" s="4" t="s">
        <v>6513</v>
      </c>
      <c r="E94" s="4" t="s">
        <v>12212</v>
      </c>
      <c r="F94" s="4">
        <v>220.0</v>
      </c>
      <c r="H94">
        <f>countif('Pre-transfer'!$D$14:$K$23,D94)</f>
        <v>0</v>
      </c>
    </row>
    <row r="95">
      <c r="A95" s="4">
        <v>94.0</v>
      </c>
      <c r="B95" s="4">
        <v>254.0</v>
      </c>
      <c r="C95" s="161" t="s">
        <v>534</v>
      </c>
      <c r="D95" s="4" t="s">
        <v>6378</v>
      </c>
      <c r="E95" s="4" t="s">
        <v>11206</v>
      </c>
      <c r="F95" s="4">
        <v>219.0</v>
      </c>
      <c r="H95">
        <f>countif('Pre-transfer'!$D$14:$K$23,D95)</f>
        <v>0</v>
      </c>
    </row>
    <row r="96">
      <c r="A96" s="4">
        <v>95.0</v>
      </c>
      <c r="B96" s="4">
        <v>98.0</v>
      </c>
      <c r="C96" s="159" t="s">
        <v>118</v>
      </c>
      <c r="D96" s="4" t="s">
        <v>9579</v>
      </c>
      <c r="E96" s="4" t="s">
        <v>12747</v>
      </c>
      <c r="F96" s="4">
        <v>215.0</v>
      </c>
      <c r="H96">
        <f>countif('Pre-transfer'!$D$14:$K$23,D96)</f>
        <v>0</v>
      </c>
    </row>
    <row r="97">
      <c r="A97" s="4">
        <v>96.0</v>
      </c>
      <c r="B97" s="4">
        <v>216.0</v>
      </c>
      <c r="C97" s="159" t="s">
        <v>5777</v>
      </c>
      <c r="D97" s="4" t="s">
        <v>5720</v>
      </c>
      <c r="E97" s="4" t="s">
        <v>12743</v>
      </c>
      <c r="F97" s="4">
        <v>213.0</v>
      </c>
      <c r="H97">
        <f>countif('Pre-transfer'!$D$14:$K$23,D97)</f>
        <v>0</v>
      </c>
    </row>
    <row r="98">
      <c r="A98" s="4">
        <v>97.0</v>
      </c>
      <c r="B98" s="4">
        <v>261.0</v>
      </c>
      <c r="C98" s="159" t="s">
        <v>500</v>
      </c>
      <c r="D98" s="4" t="s">
        <v>9159</v>
      </c>
      <c r="E98" s="4" t="s">
        <v>12746</v>
      </c>
      <c r="F98" s="4">
        <v>208.0</v>
      </c>
      <c r="H98">
        <f>countif('Pre-transfer'!$D$14:$K$23,D98)</f>
        <v>0</v>
      </c>
    </row>
    <row r="99">
      <c r="A99" s="4">
        <v>98.0</v>
      </c>
      <c r="B99" s="4">
        <v>104.0</v>
      </c>
      <c r="C99" s="159" t="s">
        <v>241</v>
      </c>
      <c r="D99" s="4" t="s">
        <v>6344</v>
      </c>
      <c r="E99" s="4" t="s">
        <v>12743</v>
      </c>
      <c r="F99" s="4">
        <v>202.0</v>
      </c>
      <c r="H99">
        <f>countif('Pre-transfer'!$D$14:$K$23,D99)</f>
        <v>0</v>
      </c>
    </row>
    <row r="100">
      <c r="A100" s="4">
        <v>99.0</v>
      </c>
      <c r="B100" s="4">
        <v>109.0</v>
      </c>
      <c r="C100" s="160" t="s">
        <v>97</v>
      </c>
      <c r="D100" s="4" t="s">
        <v>9256</v>
      </c>
      <c r="E100" s="4" t="s">
        <v>12215</v>
      </c>
      <c r="F100" s="4">
        <v>195.0</v>
      </c>
      <c r="H100">
        <f>countif('Pre-transfer'!$D$14:$K$23,D100)</f>
        <v>1</v>
      </c>
    </row>
    <row r="101">
      <c r="A101" s="4">
        <v>100.0</v>
      </c>
      <c r="B101" s="4">
        <v>63.0</v>
      </c>
      <c r="C101" s="159" t="s">
        <v>4442</v>
      </c>
      <c r="D101" s="4" t="s">
        <v>6327</v>
      </c>
      <c r="E101" s="4" t="s">
        <v>12212</v>
      </c>
      <c r="F101" s="4">
        <v>192.1</v>
      </c>
      <c r="H101">
        <f>countif('Pre-transfer'!$D$14:$K$23,D101)</f>
        <v>1</v>
      </c>
    </row>
    <row r="102">
      <c r="A102" s="4">
        <v>101.0</v>
      </c>
      <c r="B102" s="4">
        <v>87.0</v>
      </c>
      <c r="C102" s="159" t="s">
        <v>4324</v>
      </c>
      <c r="D102" s="4" t="s">
        <v>6324</v>
      </c>
      <c r="E102" s="4" t="s">
        <v>12747</v>
      </c>
      <c r="F102" s="4">
        <v>190.0</v>
      </c>
      <c r="H102">
        <f>countif('Pre-transfer'!$D$14:$K$23,D102)</f>
        <v>0</v>
      </c>
    </row>
    <row r="103">
      <c r="A103" s="4">
        <v>102.0</v>
      </c>
      <c r="B103" s="4">
        <v>85.0</v>
      </c>
      <c r="C103" s="161" t="s">
        <v>701</v>
      </c>
      <c r="D103" s="4" t="s">
        <v>6436</v>
      </c>
      <c r="E103" s="4" t="s">
        <v>12746</v>
      </c>
      <c r="F103" s="4">
        <v>184.0</v>
      </c>
      <c r="H103">
        <f>countif('Pre-transfer'!$D$14:$K$23,D103)</f>
        <v>1</v>
      </c>
    </row>
    <row r="104">
      <c r="A104" s="4">
        <v>103.0</v>
      </c>
      <c r="B104" s="4">
        <v>356.0</v>
      </c>
      <c r="C104" s="159" t="s">
        <v>4417</v>
      </c>
      <c r="D104" s="4" t="s">
        <v>6589</v>
      </c>
      <c r="E104" s="4" t="s">
        <v>8594</v>
      </c>
      <c r="F104" s="4">
        <v>183.0</v>
      </c>
      <c r="H104">
        <f>countif('Pre-transfer'!$D$14:$K$23,D104)</f>
        <v>0</v>
      </c>
    </row>
    <row r="105">
      <c r="A105" s="4">
        <v>104.0</v>
      </c>
      <c r="B105" s="12"/>
      <c r="C105" s="165"/>
      <c r="D105" s="4" t="s">
        <v>6527</v>
      </c>
      <c r="E105" s="4" t="s">
        <v>12747</v>
      </c>
      <c r="F105" s="4">
        <v>179.0</v>
      </c>
      <c r="H105">
        <f>countif('Pre-transfer'!$D$14:$K$23,D105)</f>
        <v>0</v>
      </c>
    </row>
    <row r="106">
      <c r="A106" s="4">
        <v>105.0</v>
      </c>
      <c r="B106" s="12"/>
      <c r="C106" s="164"/>
      <c r="D106" s="4" t="s">
        <v>5707</v>
      </c>
      <c r="E106" s="4" t="s">
        <v>11206</v>
      </c>
      <c r="F106" s="4">
        <v>175.0</v>
      </c>
      <c r="H106">
        <f>countif('Pre-transfer'!$D$14:$K$23,D106)</f>
        <v>0</v>
      </c>
    </row>
    <row r="107">
      <c r="A107" s="4">
        <v>106.0</v>
      </c>
      <c r="B107" s="4">
        <v>164.0</v>
      </c>
      <c r="C107" s="161" t="s">
        <v>4335</v>
      </c>
      <c r="D107" s="4" t="s">
        <v>6419</v>
      </c>
      <c r="E107" s="4" t="s">
        <v>12215</v>
      </c>
      <c r="F107" s="4">
        <v>173.0</v>
      </c>
      <c r="H107">
        <f>countif('Pre-transfer'!$D$14:$K$23,D107)</f>
        <v>0</v>
      </c>
    </row>
    <row r="108">
      <c r="A108" s="4">
        <v>107.0</v>
      </c>
      <c r="B108" s="4">
        <v>93.0</v>
      </c>
      <c r="C108" s="159" t="s">
        <v>4324</v>
      </c>
      <c r="D108" s="4" t="s">
        <v>5756</v>
      </c>
      <c r="E108" s="4" t="s">
        <v>12211</v>
      </c>
      <c r="F108" s="4">
        <v>169.0</v>
      </c>
      <c r="H108">
        <f>countif('Pre-transfer'!$D$14:$K$23,D108)</f>
        <v>0</v>
      </c>
    </row>
    <row r="109">
      <c r="A109" s="4">
        <v>108.0</v>
      </c>
      <c r="B109" s="4">
        <v>188.0</v>
      </c>
      <c r="C109" s="159" t="s">
        <v>5297</v>
      </c>
      <c r="D109" s="4" t="s">
        <v>6488</v>
      </c>
      <c r="E109" s="4" t="s">
        <v>9918</v>
      </c>
      <c r="F109" s="4">
        <v>165.0</v>
      </c>
      <c r="H109">
        <f>countif('Pre-transfer'!$D$14:$K$23,D109)</f>
        <v>0</v>
      </c>
    </row>
    <row r="110">
      <c r="A110" s="4">
        <v>109.0</v>
      </c>
      <c r="B110" s="4">
        <v>83.0</v>
      </c>
      <c r="C110" s="159" t="s">
        <v>273</v>
      </c>
      <c r="D110" s="4" t="s">
        <v>13086</v>
      </c>
      <c r="E110" s="4" t="s">
        <v>8594</v>
      </c>
      <c r="F110" s="4">
        <v>165.0</v>
      </c>
      <c r="H110">
        <f>countif('Pre-transfer'!$D$14:$K$23,D110)</f>
        <v>0</v>
      </c>
    </row>
    <row r="111">
      <c r="A111" s="4">
        <v>110.0</v>
      </c>
      <c r="B111" s="4">
        <v>278.0</v>
      </c>
      <c r="C111" s="159" t="s">
        <v>5310</v>
      </c>
      <c r="D111" s="4" t="s">
        <v>6683</v>
      </c>
      <c r="E111" s="4" t="s">
        <v>8594</v>
      </c>
      <c r="F111" s="4">
        <v>162.0</v>
      </c>
      <c r="H111">
        <f>countif('Pre-transfer'!$D$14:$K$23,D111)</f>
        <v>0</v>
      </c>
    </row>
    <row r="112">
      <c r="A112" s="4">
        <v>111.0</v>
      </c>
      <c r="B112" s="4">
        <v>125.0</v>
      </c>
      <c r="C112" s="161" t="s">
        <v>4329</v>
      </c>
      <c r="D112" s="4" t="s">
        <v>7074</v>
      </c>
      <c r="E112" s="4" t="s">
        <v>9918</v>
      </c>
      <c r="F112" s="4">
        <v>162.0</v>
      </c>
      <c r="H112">
        <f>countif('Pre-transfer'!$D$14:$K$23,D112)</f>
        <v>0</v>
      </c>
    </row>
    <row r="113">
      <c r="A113" s="4">
        <v>112.0</v>
      </c>
      <c r="B113" s="4">
        <v>95.0</v>
      </c>
      <c r="C113" s="159" t="s">
        <v>701</v>
      </c>
      <c r="D113" s="4" t="s">
        <v>8212</v>
      </c>
      <c r="E113" s="4" t="s">
        <v>11204</v>
      </c>
      <c r="F113" s="4">
        <v>156.0</v>
      </c>
      <c r="H113">
        <f>countif('Pre-transfer'!$D$14:$K$23,D113)</f>
        <v>0</v>
      </c>
    </row>
    <row r="114">
      <c r="A114" s="4">
        <v>113.0</v>
      </c>
      <c r="B114" s="4">
        <v>201.0</v>
      </c>
      <c r="C114" s="159" t="s">
        <v>431</v>
      </c>
      <c r="D114" s="4" t="s">
        <v>8100</v>
      </c>
      <c r="E114" s="4" t="s">
        <v>12218</v>
      </c>
      <c r="F114" s="4">
        <v>153.0</v>
      </c>
      <c r="H114">
        <f>countif('Pre-transfer'!$D$14:$K$23,D114)</f>
        <v>0</v>
      </c>
    </row>
    <row r="115">
      <c r="A115" s="4">
        <v>114.0</v>
      </c>
      <c r="B115" s="4">
        <v>138.0</v>
      </c>
      <c r="C115" s="159" t="s">
        <v>202</v>
      </c>
      <c r="D115" s="4" t="s">
        <v>6262</v>
      </c>
      <c r="E115" s="4" t="s">
        <v>8968</v>
      </c>
      <c r="F115" s="4">
        <v>148.0</v>
      </c>
      <c r="H115">
        <f>countif('Pre-transfer'!$D$14:$K$23,D115)</f>
        <v>0</v>
      </c>
    </row>
    <row r="116">
      <c r="A116" s="4">
        <v>115.0</v>
      </c>
      <c r="B116" s="4">
        <v>139.0</v>
      </c>
      <c r="C116" s="161" t="s">
        <v>202</v>
      </c>
      <c r="D116" s="4" t="s">
        <v>6308</v>
      </c>
      <c r="E116" s="4" t="s">
        <v>12745</v>
      </c>
      <c r="F116" s="4">
        <v>146.0</v>
      </c>
      <c r="H116">
        <f>countif('Pre-transfer'!$D$14:$K$23,D116)</f>
        <v>0</v>
      </c>
    </row>
    <row r="117">
      <c r="A117" s="4">
        <v>116.0</v>
      </c>
      <c r="B117" s="4">
        <v>223.0</v>
      </c>
      <c r="C117" s="159" t="s">
        <v>4406</v>
      </c>
      <c r="D117" s="4" t="s">
        <v>6485</v>
      </c>
      <c r="E117" s="4" t="s">
        <v>11206</v>
      </c>
      <c r="F117" s="4">
        <v>141.0</v>
      </c>
      <c r="H117">
        <f>countif('Pre-transfer'!$D$14:$K$23,D117)</f>
        <v>0</v>
      </c>
    </row>
    <row r="118">
      <c r="A118" s="4">
        <v>117.0</v>
      </c>
      <c r="B118" s="4">
        <v>264.0</v>
      </c>
      <c r="C118" s="159" t="s">
        <v>213</v>
      </c>
      <c r="D118" s="4" t="s">
        <v>7370</v>
      </c>
      <c r="E118" s="4" t="s">
        <v>12211</v>
      </c>
      <c r="F118" s="4">
        <v>138.0</v>
      </c>
      <c r="H118">
        <f>countif('Pre-transfer'!$D$14:$K$23,D118)</f>
        <v>0</v>
      </c>
    </row>
    <row r="119">
      <c r="A119" s="4">
        <v>118.0</v>
      </c>
      <c r="B119" s="4">
        <v>126.0</v>
      </c>
      <c r="C119" s="159" t="s">
        <v>4319</v>
      </c>
      <c r="D119" s="4" t="s">
        <v>13087</v>
      </c>
      <c r="E119" s="4" t="s">
        <v>8594</v>
      </c>
      <c r="F119" s="4">
        <v>135.0</v>
      </c>
      <c r="H119">
        <f>countif('Pre-transfer'!$D$14:$K$23,D119)</f>
        <v>0</v>
      </c>
    </row>
    <row r="120">
      <c r="A120" s="4">
        <v>119.0</v>
      </c>
      <c r="B120" s="4">
        <v>124.0</v>
      </c>
      <c r="C120" s="159" t="s">
        <v>4323</v>
      </c>
      <c r="D120" s="4" t="s">
        <v>5690</v>
      </c>
      <c r="E120" s="4" t="s">
        <v>11206</v>
      </c>
      <c r="F120" s="4">
        <v>135.0</v>
      </c>
      <c r="H120">
        <f>countif('Pre-transfer'!$D$14:$K$23,D120)</f>
        <v>0</v>
      </c>
    </row>
    <row r="121">
      <c r="A121" s="4">
        <v>120.0</v>
      </c>
      <c r="B121" s="4">
        <v>78.0</v>
      </c>
      <c r="C121" s="159" t="s">
        <v>4385</v>
      </c>
      <c r="D121" s="4" t="s">
        <v>6911</v>
      </c>
      <c r="E121" s="4" t="s">
        <v>11206</v>
      </c>
      <c r="F121" s="4">
        <v>135.0</v>
      </c>
      <c r="H121">
        <f>countif('Pre-transfer'!$D$14:$K$23,D121)</f>
        <v>0</v>
      </c>
    </row>
    <row r="122">
      <c r="A122" s="4">
        <v>121.0</v>
      </c>
      <c r="B122" s="4">
        <v>76.0</v>
      </c>
      <c r="C122" s="160" t="s">
        <v>315</v>
      </c>
      <c r="D122" s="4" t="s">
        <v>6500</v>
      </c>
      <c r="E122" s="4" t="s">
        <v>12749</v>
      </c>
      <c r="F122" s="4">
        <v>135.0</v>
      </c>
      <c r="H122">
        <f>countif('Pre-transfer'!$D$14:$K$23,D122)</f>
        <v>0</v>
      </c>
    </row>
    <row r="123">
      <c r="A123" s="4">
        <v>122.0</v>
      </c>
      <c r="B123" s="4">
        <v>255.0</v>
      </c>
      <c r="C123" s="159" t="s">
        <v>4318</v>
      </c>
      <c r="D123" s="4" t="s">
        <v>6969</v>
      </c>
      <c r="E123" s="4" t="s">
        <v>115</v>
      </c>
      <c r="F123" s="4">
        <v>134.0</v>
      </c>
      <c r="H123">
        <f>countif('Pre-transfer'!$D$14:$K$23,D123)</f>
        <v>0</v>
      </c>
    </row>
    <row r="124">
      <c r="A124" s="4">
        <v>123.0</v>
      </c>
      <c r="B124" s="4">
        <v>19.0</v>
      </c>
      <c r="C124" s="159" t="s">
        <v>1582</v>
      </c>
      <c r="D124" s="4" t="s">
        <v>6269</v>
      </c>
      <c r="E124" s="4" t="s">
        <v>8968</v>
      </c>
      <c r="F124" s="4">
        <v>132.0</v>
      </c>
      <c r="H124">
        <f>countif('Pre-transfer'!$D$14:$K$23,D124)</f>
        <v>1</v>
      </c>
    </row>
    <row r="125">
      <c r="A125" s="4">
        <v>124.0</v>
      </c>
      <c r="B125" s="4">
        <v>169.0</v>
      </c>
      <c r="C125" s="159" t="s">
        <v>5129</v>
      </c>
      <c r="D125" s="4" t="s">
        <v>6446</v>
      </c>
      <c r="E125" s="4" t="s">
        <v>11205</v>
      </c>
      <c r="F125" s="4">
        <v>127.2</v>
      </c>
      <c r="H125">
        <f>countif('Pre-transfer'!$D$14:$K$23,D125)</f>
        <v>0</v>
      </c>
    </row>
    <row r="126">
      <c r="A126" s="4">
        <v>125.0</v>
      </c>
      <c r="B126" s="12"/>
      <c r="C126" s="162"/>
      <c r="D126" s="4" t="s">
        <v>6389</v>
      </c>
      <c r="E126" s="4" t="s">
        <v>12211</v>
      </c>
      <c r="F126" s="4">
        <v>127.0</v>
      </c>
      <c r="H126">
        <f>countif('Pre-transfer'!$D$14:$K$23,D126)</f>
        <v>0</v>
      </c>
    </row>
    <row r="127">
      <c r="A127" s="4">
        <v>126.0</v>
      </c>
      <c r="B127" s="4">
        <v>403.0</v>
      </c>
      <c r="C127" s="159" t="s">
        <v>4509</v>
      </c>
      <c r="D127" s="4" t="s">
        <v>6931</v>
      </c>
      <c r="E127" s="4" t="s">
        <v>12746</v>
      </c>
      <c r="F127" s="4">
        <v>126.0</v>
      </c>
      <c r="H127">
        <f>countif('Pre-transfer'!$D$14:$K$23,D127)</f>
        <v>0</v>
      </c>
    </row>
    <row r="128">
      <c r="A128" s="4">
        <v>127.0</v>
      </c>
      <c r="B128" s="4">
        <v>67.0</v>
      </c>
      <c r="C128" s="160" t="s">
        <v>4482</v>
      </c>
      <c r="D128" s="4" t="s">
        <v>6761</v>
      </c>
      <c r="E128" s="4" t="s">
        <v>12212</v>
      </c>
      <c r="F128" s="4">
        <v>121.4</v>
      </c>
      <c r="H128">
        <f>countif('Pre-transfer'!$D$14:$K$23,D128)</f>
        <v>1</v>
      </c>
    </row>
    <row r="129">
      <c r="A129" s="4">
        <v>128.0</v>
      </c>
      <c r="B129" s="4">
        <v>50.0</v>
      </c>
      <c r="C129" s="161" t="s">
        <v>5226</v>
      </c>
      <c r="D129" s="4" t="s">
        <v>6242</v>
      </c>
      <c r="E129" s="4" t="s">
        <v>12745</v>
      </c>
      <c r="F129" s="4">
        <v>120.8</v>
      </c>
      <c r="H129">
        <f>countif('Pre-transfer'!$D$14:$K$23,D129)</f>
        <v>0</v>
      </c>
    </row>
    <row r="130">
      <c r="A130" s="4">
        <v>129.0</v>
      </c>
      <c r="B130" s="4">
        <v>178.0</v>
      </c>
      <c r="C130" s="160" t="s">
        <v>1498</v>
      </c>
      <c r="D130" s="4" t="s">
        <v>9126</v>
      </c>
      <c r="E130" s="4" t="s">
        <v>12745</v>
      </c>
      <c r="F130" s="4">
        <v>120.8</v>
      </c>
      <c r="H130">
        <f>countif('Pre-transfer'!$D$14:$K$23,D130)</f>
        <v>0</v>
      </c>
    </row>
    <row r="131">
      <c r="A131" s="4">
        <v>130.0</v>
      </c>
      <c r="B131" s="12"/>
      <c r="C131" s="164"/>
      <c r="D131" s="4" t="s">
        <v>6693</v>
      </c>
      <c r="E131" s="4" t="s">
        <v>12743</v>
      </c>
      <c r="F131" s="4">
        <v>120.0</v>
      </c>
      <c r="H131">
        <f>countif('Pre-transfer'!$D$14:$K$23,D131)</f>
        <v>0</v>
      </c>
    </row>
    <row r="132">
      <c r="A132" s="4">
        <v>131.0</v>
      </c>
      <c r="B132" s="4">
        <v>282.0</v>
      </c>
      <c r="C132" s="160" t="s">
        <v>295</v>
      </c>
      <c r="D132" s="4" t="s">
        <v>6403</v>
      </c>
      <c r="E132" s="4" t="s">
        <v>12217</v>
      </c>
      <c r="F132" s="4">
        <v>120.0</v>
      </c>
      <c r="H132">
        <f>countif('Pre-transfer'!$D$14:$K$23,D132)</f>
        <v>0</v>
      </c>
    </row>
    <row r="133">
      <c r="A133" s="4">
        <v>132.0</v>
      </c>
      <c r="B133" s="4">
        <v>135.0</v>
      </c>
      <c r="C133" s="160" t="s">
        <v>118</v>
      </c>
      <c r="D133" s="4" t="s">
        <v>9355</v>
      </c>
      <c r="E133" s="4" t="s">
        <v>12746</v>
      </c>
      <c r="F133" s="4">
        <v>120.0</v>
      </c>
      <c r="H133">
        <f>countif('Pre-transfer'!$D$14:$K$23,D133)</f>
        <v>0</v>
      </c>
    </row>
    <row r="134">
      <c r="A134" s="4">
        <v>133.0</v>
      </c>
      <c r="B134" s="4">
        <v>203.0</v>
      </c>
      <c r="C134" s="161" t="s">
        <v>1378</v>
      </c>
      <c r="D134" s="4" t="s">
        <v>6912</v>
      </c>
      <c r="E134" s="4" t="s">
        <v>12745</v>
      </c>
      <c r="F134" s="4">
        <v>117.0</v>
      </c>
      <c r="H134">
        <f>countif('Pre-transfer'!$D$14:$K$23,D134)</f>
        <v>0</v>
      </c>
    </row>
    <row r="135">
      <c r="A135" s="4">
        <v>134.0</v>
      </c>
      <c r="B135" s="4">
        <v>245.0</v>
      </c>
      <c r="C135" s="161" t="s">
        <v>303</v>
      </c>
      <c r="D135" s="4" t="s">
        <v>6869</v>
      </c>
      <c r="E135" s="4" t="s">
        <v>11206</v>
      </c>
      <c r="F135" s="4">
        <v>115.0</v>
      </c>
      <c r="H135">
        <f>countif('Pre-transfer'!$D$14:$K$23,D135)</f>
        <v>0</v>
      </c>
    </row>
    <row r="136">
      <c r="A136" s="4">
        <v>135.0</v>
      </c>
      <c r="B136" s="4">
        <v>48.0</v>
      </c>
      <c r="C136" s="159" t="s">
        <v>292</v>
      </c>
      <c r="D136" s="4" t="s">
        <v>13088</v>
      </c>
      <c r="E136" s="4" t="s">
        <v>12749</v>
      </c>
      <c r="F136" s="4">
        <v>112.0</v>
      </c>
      <c r="H136">
        <f>countif('Pre-transfer'!$D$14:$K$23,D136)</f>
        <v>0</v>
      </c>
    </row>
    <row r="137">
      <c r="A137" s="4">
        <v>136.0</v>
      </c>
      <c r="B137" s="12"/>
      <c r="C137" s="162"/>
      <c r="D137" s="4" t="s">
        <v>6304</v>
      </c>
      <c r="E137" s="4" t="s">
        <v>12212</v>
      </c>
      <c r="F137" s="4">
        <v>109.1</v>
      </c>
      <c r="H137">
        <f>countif('Pre-transfer'!$D$14:$K$23,D137)</f>
        <v>0</v>
      </c>
    </row>
    <row r="138">
      <c r="A138" s="4">
        <v>137.0</v>
      </c>
      <c r="B138" s="4">
        <v>215.0</v>
      </c>
      <c r="C138" s="161" t="s">
        <v>267</v>
      </c>
      <c r="D138" s="4" t="s">
        <v>13089</v>
      </c>
      <c r="E138" s="4" t="s">
        <v>12212</v>
      </c>
      <c r="F138" s="4">
        <v>108.4</v>
      </c>
      <c r="H138">
        <f>countif('Pre-transfer'!$D$14:$K$23,D138)</f>
        <v>0</v>
      </c>
    </row>
    <row r="139">
      <c r="A139" s="4">
        <v>138.0</v>
      </c>
      <c r="B139" s="4">
        <v>165.0</v>
      </c>
      <c r="C139" s="161" t="s">
        <v>1029</v>
      </c>
      <c r="D139" s="4" t="s">
        <v>6303</v>
      </c>
      <c r="E139" s="4" t="s">
        <v>12217</v>
      </c>
      <c r="F139" s="4">
        <v>108.0</v>
      </c>
      <c r="H139">
        <f>countif('Pre-transfer'!$D$14:$K$23,D139)</f>
        <v>0</v>
      </c>
    </row>
    <row r="140">
      <c r="A140" s="4">
        <v>139.0</v>
      </c>
      <c r="B140" s="4">
        <v>295.0</v>
      </c>
      <c r="C140" s="159" t="s">
        <v>916</v>
      </c>
      <c r="D140" s="4" t="s">
        <v>6599</v>
      </c>
      <c r="E140" s="4" t="s">
        <v>12215</v>
      </c>
      <c r="F140" s="4">
        <v>107.0</v>
      </c>
      <c r="H140">
        <f>countif('Pre-transfer'!$D$14:$K$23,D140)</f>
        <v>0</v>
      </c>
    </row>
    <row r="141">
      <c r="A141" s="4">
        <v>140.0</v>
      </c>
      <c r="B141" s="4">
        <v>384.0</v>
      </c>
      <c r="C141" s="161" t="s">
        <v>299</v>
      </c>
      <c r="D141" s="4" t="s">
        <v>7028</v>
      </c>
      <c r="E141" s="4" t="s">
        <v>8594</v>
      </c>
      <c r="F141" s="4">
        <v>107.0</v>
      </c>
      <c r="H141">
        <f>countif('Pre-transfer'!$D$14:$K$23,D141)</f>
        <v>0</v>
      </c>
    </row>
    <row r="142">
      <c r="A142" s="4">
        <v>141.0</v>
      </c>
      <c r="B142" s="4">
        <v>418.0</v>
      </c>
      <c r="C142" s="161" t="s">
        <v>4509</v>
      </c>
      <c r="D142" s="4" t="s">
        <v>9551</v>
      </c>
      <c r="E142" s="4" t="s">
        <v>12212</v>
      </c>
      <c r="F142" s="4">
        <v>104.5</v>
      </c>
      <c r="H142">
        <f>countif('Pre-transfer'!$D$14:$K$23,D142)</f>
        <v>0</v>
      </c>
    </row>
    <row r="143">
      <c r="A143" s="4">
        <v>142.0</v>
      </c>
      <c r="B143" s="12"/>
      <c r="C143" s="162"/>
      <c r="D143" s="4" t="s">
        <v>5705</v>
      </c>
      <c r="E143" s="4" t="s">
        <v>12212</v>
      </c>
      <c r="F143" s="4">
        <v>103.0</v>
      </c>
      <c r="H143">
        <f>countif('Pre-transfer'!$D$14:$K$23,D143)</f>
        <v>0</v>
      </c>
    </row>
    <row r="144">
      <c r="A144" s="4">
        <v>143.0</v>
      </c>
      <c r="B144" s="4">
        <v>394.0</v>
      </c>
      <c r="C144" s="159" t="s">
        <v>1032</v>
      </c>
      <c r="D144" s="4" t="s">
        <v>7033</v>
      </c>
      <c r="E144" s="4" t="s">
        <v>9918</v>
      </c>
      <c r="F144" s="4">
        <v>100.0</v>
      </c>
      <c r="H144">
        <f>countif('Pre-transfer'!$D$14:$K$23,D144)</f>
        <v>0</v>
      </c>
    </row>
    <row r="145">
      <c r="A145" s="4">
        <v>144.0</v>
      </c>
      <c r="B145" s="4">
        <v>47.0</v>
      </c>
      <c r="C145" s="161" t="s">
        <v>5432</v>
      </c>
      <c r="D145" s="4" t="s">
        <v>9118</v>
      </c>
      <c r="E145" s="4" t="s">
        <v>12745</v>
      </c>
      <c r="F145" s="4">
        <v>100.0</v>
      </c>
      <c r="H145">
        <f>countif('Pre-transfer'!$D$14:$K$23,D145)</f>
        <v>1</v>
      </c>
    </row>
    <row r="146">
      <c r="A146" s="4">
        <v>145.0</v>
      </c>
      <c r="B146" s="4">
        <v>84.0</v>
      </c>
      <c r="C146" s="159" t="s">
        <v>224</v>
      </c>
      <c r="D146" s="4" t="s">
        <v>6322</v>
      </c>
      <c r="E146" s="4" t="s">
        <v>12749</v>
      </c>
      <c r="F146" s="4">
        <v>98.0</v>
      </c>
      <c r="H146">
        <f>countif('Pre-transfer'!$D$14:$K$23,D146)</f>
        <v>0</v>
      </c>
    </row>
    <row r="147">
      <c r="A147" s="4">
        <v>146.0</v>
      </c>
      <c r="B147" s="4">
        <v>116.0</v>
      </c>
      <c r="C147" s="159" t="s">
        <v>579</v>
      </c>
      <c r="D147" s="4" t="s">
        <v>13090</v>
      </c>
      <c r="E147" s="4" t="s">
        <v>12217</v>
      </c>
      <c r="F147" s="4">
        <v>98.0</v>
      </c>
      <c r="H147">
        <f>countif('Pre-transfer'!$D$14:$K$23,D147)</f>
        <v>0</v>
      </c>
    </row>
    <row r="148">
      <c r="A148" s="4">
        <v>147.0</v>
      </c>
      <c r="B148" s="4">
        <v>107.0</v>
      </c>
      <c r="C148" s="159" t="s">
        <v>4436</v>
      </c>
      <c r="D148" s="4" t="s">
        <v>5755</v>
      </c>
      <c r="E148" s="4" t="s">
        <v>12212</v>
      </c>
      <c r="F148" s="4">
        <v>96.4</v>
      </c>
      <c r="H148">
        <f>countif('Pre-transfer'!$D$14:$K$23,D148)</f>
        <v>0</v>
      </c>
    </row>
    <row r="149">
      <c r="A149" s="4">
        <v>148.0</v>
      </c>
      <c r="B149" s="4">
        <v>183.0</v>
      </c>
      <c r="C149" s="159" t="s">
        <v>133</v>
      </c>
      <c r="D149" s="4" t="s">
        <v>6440</v>
      </c>
      <c r="E149" s="4" t="s">
        <v>12215</v>
      </c>
      <c r="F149" s="4">
        <v>95.0</v>
      </c>
      <c r="H149">
        <f>countif('Pre-transfer'!$D$14:$K$23,D149)</f>
        <v>0</v>
      </c>
    </row>
    <row r="150">
      <c r="A150" s="4">
        <v>149.0</v>
      </c>
      <c r="B150" s="4">
        <v>89.0</v>
      </c>
      <c r="C150" s="159" t="s">
        <v>4482</v>
      </c>
      <c r="D150" s="4" t="s">
        <v>7027</v>
      </c>
      <c r="E150" s="4" t="s">
        <v>11205</v>
      </c>
      <c r="F150" s="4">
        <v>92.5</v>
      </c>
      <c r="H150">
        <f>countif('Pre-transfer'!$D$14:$K$23,D150)</f>
        <v>0</v>
      </c>
    </row>
    <row r="151">
      <c r="A151" s="4">
        <v>150.0</v>
      </c>
      <c r="B151" s="12"/>
      <c r="C151" s="165"/>
      <c r="D151" s="4" t="s">
        <v>5724</v>
      </c>
      <c r="E151" s="4" t="s">
        <v>11204</v>
      </c>
      <c r="F151" s="4">
        <v>91.0</v>
      </c>
      <c r="H151">
        <f>countif('Pre-transfer'!$D$14:$K$23,D151)</f>
        <v>0</v>
      </c>
    </row>
    <row r="152">
      <c r="A152" s="4">
        <v>151.0</v>
      </c>
      <c r="B152" s="4">
        <v>316.0</v>
      </c>
      <c r="C152" s="159" t="s">
        <v>874</v>
      </c>
      <c r="D152" s="4" t="s">
        <v>6812</v>
      </c>
      <c r="E152" s="4" t="s">
        <v>12218</v>
      </c>
      <c r="F152" s="4">
        <v>91.0</v>
      </c>
      <c r="H152">
        <f>countif('Pre-transfer'!$D$14:$K$23,D152)</f>
        <v>0</v>
      </c>
    </row>
    <row r="153">
      <c r="A153" s="4">
        <v>152.0</v>
      </c>
      <c r="B153" s="4">
        <v>86.0</v>
      </c>
      <c r="C153" s="159" t="s">
        <v>1530</v>
      </c>
      <c r="D153" s="4" t="s">
        <v>13091</v>
      </c>
      <c r="E153" s="4" t="s">
        <v>9918</v>
      </c>
      <c r="F153" s="4">
        <v>90.0</v>
      </c>
      <c r="H153">
        <f>countif('Pre-transfer'!$D$14:$K$23,D153)</f>
        <v>0</v>
      </c>
    </row>
    <row r="154">
      <c r="A154" s="4">
        <v>153.0</v>
      </c>
      <c r="B154" s="4">
        <v>176.0</v>
      </c>
      <c r="C154" s="159" t="s">
        <v>4313</v>
      </c>
      <c r="D154" s="4" t="s">
        <v>6988</v>
      </c>
      <c r="E154" s="4" t="s">
        <v>8594</v>
      </c>
      <c r="F154" s="4">
        <v>90.0</v>
      </c>
      <c r="H154">
        <f>countif('Pre-transfer'!$D$14:$K$23,D154)</f>
        <v>0</v>
      </c>
    </row>
    <row r="155">
      <c r="A155" s="4">
        <v>154.0</v>
      </c>
      <c r="B155" s="4">
        <v>64.0</v>
      </c>
      <c r="C155" s="159" t="s">
        <v>1600</v>
      </c>
      <c r="D155" s="4" t="s">
        <v>13092</v>
      </c>
      <c r="E155" s="4" t="s">
        <v>12749</v>
      </c>
      <c r="F155" s="4">
        <v>88.0</v>
      </c>
      <c r="H155">
        <f>countif('Pre-transfer'!$D$14:$K$23,D155)</f>
        <v>0</v>
      </c>
    </row>
    <row r="156">
      <c r="A156" s="4">
        <v>155.0</v>
      </c>
      <c r="B156" s="4">
        <v>150.0</v>
      </c>
      <c r="C156" s="159" t="s">
        <v>609</v>
      </c>
      <c r="D156" s="4" t="s">
        <v>6504</v>
      </c>
      <c r="E156" s="4" t="s">
        <v>8968</v>
      </c>
      <c r="F156" s="4">
        <v>88.0</v>
      </c>
      <c r="H156">
        <f>countif('Pre-transfer'!$D$14:$K$23,D156)</f>
        <v>0</v>
      </c>
    </row>
    <row r="157">
      <c r="A157" s="4">
        <v>156.0</v>
      </c>
      <c r="B157" s="4">
        <v>180.0</v>
      </c>
      <c r="C157" s="160" t="s">
        <v>202</v>
      </c>
      <c r="D157" s="4" t="s">
        <v>6770</v>
      </c>
      <c r="E157" s="4" t="s">
        <v>4326</v>
      </c>
      <c r="F157" s="4">
        <v>83.0</v>
      </c>
      <c r="H157">
        <f>countif('Pre-transfer'!$D$14:$K$23,D157)</f>
        <v>0</v>
      </c>
    </row>
    <row r="158">
      <c r="A158" s="4">
        <v>157.0</v>
      </c>
      <c r="B158" s="4">
        <v>173.0</v>
      </c>
      <c r="C158" s="159" t="s">
        <v>112</v>
      </c>
      <c r="D158" s="4" t="s">
        <v>6449</v>
      </c>
      <c r="E158" s="4" t="s">
        <v>12743</v>
      </c>
      <c r="F158" s="4">
        <v>82.0</v>
      </c>
      <c r="H158">
        <f>countif('Pre-transfer'!$D$14:$K$23,D158)</f>
        <v>0</v>
      </c>
    </row>
    <row r="159">
      <c r="A159" s="4">
        <v>158.0</v>
      </c>
      <c r="B159" s="4">
        <v>307.0</v>
      </c>
      <c r="C159" s="159" t="s">
        <v>4353</v>
      </c>
      <c r="D159" s="4" t="s">
        <v>6364</v>
      </c>
      <c r="E159" s="4" t="s">
        <v>12215</v>
      </c>
      <c r="F159" s="4">
        <v>81.0</v>
      </c>
      <c r="H159">
        <f>countif('Pre-transfer'!$D$14:$K$23,D159)</f>
        <v>0</v>
      </c>
    </row>
    <row r="160">
      <c r="A160" s="4">
        <v>159.0</v>
      </c>
      <c r="B160" s="12"/>
      <c r="C160" s="162"/>
      <c r="D160" s="4" t="s">
        <v>6601</v>
      </c>
      <c r="E160" s="4" t="s">
        <v>12745</v>
      </c>
      <c r="F160" s="4">
        <v>80.8</v>
      </c>
      <c r="H160">
        <f>countif('Pre-transfer'!$D$14:$K$23,D160)</f>
        <v>0</v>
      </c>
    </row>
    <row r="161">
      <c r="A161" s="4">
        <v>160.0</v>
      </c>
      <c r="B161" s="4">
        <v>53.0</v>
      </c>
      <c r="C161" s="159" t="s">
        <v>477</v>
      </c>
      <c r="D161" s="4" t="s">
        <v>6301</v>
      </c>
      <c r="E161" s="4" t="s">
        <v>115</v>
      </c>
      <c r="F161" s="4">
        <v>78.0</v>
      </c>
      <c r="H161">
        <f>countif('Pre-transfer'!$D$14:$K$23,D161)</f>
        <v>1</v>
      </c>
    </row>
    <row r="162">
      <c r="A162" s="4">
        <v>161.0</v>
      </c>
      <c r="B162" s="4">
        <v>58.0</v>
      </c>
      <c r="C162" s="160" t="s">
        <v>4477</v>
      </c>
      <c r="D162" s="4" t="s">
        <v>6445</v>
      </c>
      <c r="E162" s="4" t="s">
        <v>12211</v>
      </c>
      <c r="F162" s="4">
        <v>77.0</v>
      </c>
      <c r="H162">
        <f>countif('Pre-transfer'!$D$14:$K$23,D162)</f>
        <v>1</v>
      </c>
    </row>
    <row r="163">
      <c r="A163" s="4">
        <v>162.0</v>
      </c>
      <c r="B163" s="4">
        <v>342.0</v>
      </c>
      <c r="C163" s="159" t="s">
        <v>178</v>
      </c>
      <c r="D163" s="4" t="s">
        <v>9162</v>
      </c>
      <c r="E163" s="4" t="s">
        <v>115</v>
      </c>
      <c r="F163" s="4">
        <v>76.0</v>
      </c>
      <c r="H163">
        <f>countif('Pre-transfer'!$D$14:$K$23,D163)</f>
        <v>0</v>
      </c>
    </row>
    <row r="164">
      <c r="A164" s="4">
        <v>163.0</v>
      </c>
      <c r="B164" s="4">
        <v>197.0</v>
      </c>
      <c r="C164" s="159" t="s">
        <v>341</v>
      </c>
      <c r="D164" s="4" t="s">
        <v>7138</v>
      </c>
      <c r="E164" s="4" t="s">
        <v>12218</v>
      </c>
      <c r="F164" s="4">
        <v>75.0</v>
      </c>
      <c r="H164">
        <f>countif('Pre-transfer'!$D$14:$K$23,D164)</f>
        <v>0</v>
      </c>
    </row>
    <row r="165">
      <c r="A165" s="4">
        <v>164.0</v>
      </c>
      <c r="B165" s="4">
        <v>270.0</v>
      </c>
      <c r="C165" s="161" t="s">
        <v>225</v>
      </c>
      <c r="D165" s="4" t="s">
        <v>5693</v>
      </c>
      <c r="E165" s="4" t="s">
        <v>12212</v>
      </c>
      <c r="F165" s="4">
        <v>75.0</v>
      </c>
      <c r="H165">
        <f>countif('Pre-transfer'!$D$14:$K$23,D165)</f>
        <v>0</v>
      </c>
    </row>
    <row r="166">
      <c r="A166" s="4">
        <v>165.0</v>
      </c>
      <c r="B166" s="4">
        <v>123.0</v>
      </c>
      <c r="C166" s="161" t="s">
        <v>4385</v>
      </c>
      <c r="D166" s="4" t="s">
        <v>6483</v>
      </c>
      <c r="E166" s="4" t="s">
        <v>8594</v>
      </c>
      <c r="F166" s="4">
        <v>73.0</v>
      </c>
      <c r="H166">
        <f>countif('Pre-transfer'!$D$14:$K$23,D166)</f>
        <v>0</v>
      </c>
    </row>
    <row r="167">
      <c r="A167" s="4">
        <v>166.0</v>
      </c>
      <c r="B167" s="4">
        <v>175.0</v>
      </c>
      <c r="C167" s="159" t="s">
        <v>4380</v>
      </c>
      <c r="D167" s="4" t="s">
        <v>5697</v>
      </c>
      <c r="E167" s="4" t="s">
        <v>12749</v>
      </c>
      <c r="F167" s="4">
        <v>70.0</v>
      </c>
      <c r="H167">
        <f>countif('Pre-transfer'!$D$14:$K$23,D167)</f>
        <v>0</v>
      </c>
    </row>
    <row r="168">
      <c r="A168" s="4">
        <v>167.0</v>
      </c>
      <c r="B168" s="4">
        <v>144.0</v>
      </c>
      <c r="C168" s="159" t="s">
        <v>326</v>
      </c>
      <c r="D168" s="4" t="s">
        <v>6281</v>
      </c>
      <c r="E168" s="4" t="s">
        <v>11206</v>
      </c>
      <c r="F168" s="4">
        <v>70.0</v>
      </c>
      <c r="H168">
        <f>countif('Pre-transfer'!$D$14:$K$23,D168)</f>
        <v>0</v>
      </c>
    </row>
    <row r="169">
      <c r="A169" s="4">
        <v>168.0</v>
      </c>
      <c r="B169" s="4">
        <v>170.0</v>
      </c>
      <c r="C169" s="161" t="s">
        <v>160</v>
      </c>
      <c r="D169" s="4" t="s">
        <v>7119</v>
      </c>
      <c r="E169" s="4" t="s">
        <v>12745</v>
      </c>
      <c r="F169" s="4">
        <v>70.0</v>
      </c>
      <c r="H169">
        <f>countif('Pre-transfer'!$D$14:$K$23,D169)</f>
        <v>0</v>
      </c>
    </row>
    <row r="170">
      <c r="A170" s="4">
        <v>169.0</v>
      </c>
      <c r="B170" s="12"/>
      <c r="C170" s="164"/>
      <c r="D170" s="4" t="s">
        <v>7583</v>
      </c>
      <c r="E170" s="4" t="s">
        <v>12218</v>
      </c>
      <c r="F170" s="4">
        <v>68.0</v>
      </c>
      <c r="H170">
        <f>countif('Pre-transfer'!$D$14:$K$23,D170)</f>
        <v>0</v>
      </c>
    </row>
    <row r="171">
      <c r="A171" s="4">
        <v>170.0</v>
      </c>
      <c r="B171" s="4">
        <v>80.0</v>
      </c>
      <c r="C171" s="159" t="s">
        <v>1600</v>
      </c>
      <c r="D171" s="4" t="s">
        <v>13093</v>
      </c>
      <c r="E171" s="4" t="s">
        <v>12749</v>
      </c>
      <c r="F171" s="4">
        <v>68.0</v>
      </c>
      <c r="H171">
        <f>countif('Pre-transfer'!$D$14:$K$23,D171)</f>
        <v>0</v>
      </c>
    </row>
    <row r="172">
      <c r="A172" s="4">
        <v>171.0</v>
      </c>
      <c r="B172" s="12"/>
      <c r="C172" s="164"/>
      <c r="D172" s="4" t="s">
        <v>6992</v>
      </c>
      <c r="E172" s="4" t="s">
        <v>9918</v>
      </c>
      <c r="F172" s="4">
        <v>67.0</v>
      </c>
      <c r="G172" s="166"/>
      <c r="H172">
        <f>countif('Pre-transfer'!$D$14:$K$23,D172)</f>
        <v>0</v>
      </c>
    </row>
    <row r="173">
      <c r="A173" s="167">
        <v>172.0</v>
      </c>
      <c r="B173" s="168">
        <v>120.0</v>
      </c>
      <c r="C173" s="167" t="s">
        <v>4370</v>
      </c>
      <c r="D173" s="167" t="s">
        <v>7757</v>
      </c>
      <c r="E173" s="167" t="s">
        <v>11205</v>
      </c>
      <c r="F173" s="170">
        <v>65.0</v>
      </c>
      <c r="G173" s="166"/>
      <c r="H173">
        <f>countif('Pre-transfer'!$D$14:$K$23,D173)</f>
        <v>0</v>
      </c>
    </row>
    <row r="174">
      <c r="A174" s="167">
        <v>173.0</v>
      </c>
      <c r="B174" s="168">
        <v>196.0</v>
      </c>
      <c r="C174" s="167" t="s">
        <v>4313</v>
      </c>
      <c r="D174" s="167" t="s">
        <v>6430</v>
      </c>
      <c r="E174" s="167" t="s">
        <v>11204</v>
      </c>
      <c r="F174" s="170">
        <v>65.0</v>
      </c>
      <c r="G174" s="166"/>
      <c r="H174">
        <f>countif('Pre-transfer'!$D$14:$K$23,D174)</f>
        <v>0</v>
      </c>
    </row>
    <row r="175">
      <c r="A175" s="167">
        <v>174.0</v>
      </c>
      <c r="B175" s="168">
        <v>106.0</v>
      </c>
      <c r="C175" s="167" t="s">
        <v>338</v>
      </c>
      <c r="D175" s="167" t="s">
        <v>9164</v>
      </c>
      <c r="E175" s="167" t="s">
        <v>12747</v>
      </c>
      <c r="F175" s="170">
        <v>63.0</v>
      </c>
      <c r="G175" s="166"/>
      <c r="H175">
        <f>countif('Pre-transfer'!$D$14:$K$23,D175)</f>
        <v>0</v>
      </c>
    </row>
    <row r="176">
      <c r="A176" s="167">
        <v>175.0</v>
      </c>
      <c r="B176" s="168">
        <v>204.0</v>
      </c>
      <c r="C176" s="167" t="s">
        <v>4334</v>
      </c>
      <c r="D176" s="167" t="s">
        <v>6653</v>
      </c>
      <c r="E176" s="167" t="s">
        <v>115</v>
      </c>
      <c r="F176" s="170">
        <v>62.0</v>
      </c>
      <c r="G176" s="166"/>
      <c r="H176">
        <f>countif('Pre-transfer'!$D$14:$K$23,D176)</f>
        <v>0</v>
      </c>
    </row>
    <row r="177">
      <c r="A177" s="167">
        <v>176.0</v>
      </c>
      <c r="B177" s="168">
        <v>253.0</v>
      </c>
      <c r="C177" s="167" t="s">
        <v>109</v>
      </c>
      <c r="D177" s="167" t="s">
        <v>6434</v>
      </c>
      <c r="E177" s="167" t="s">
        <v>115</v>
      </c>
      <c r="F177" s="170">
        <v>61.0</v>
      </c>
      <c r="G177" s="166"/>
      <c r="H177">
        <f>countif('Pre-transfer'!$D$14:$K$23,D177)</f>
        <v>0</v>
      </c>
    </row>
    <row r="178">
      <c r="A178" s="167">
        <v>177.0</v>
      </c>
      <c r="B178" s="168">
        <v>218.0</v>
      </c>
      <c r="C178" s="167" t="s">
        <v>456</v>
      </c>
      <c r="D178" s="167" t="s">
        <v>13094</v>
      </c>
      <c r="E178" s="167" t="s">
        <v>12217</v>
      </c>
      <c r="F178" s="170">
        <v>59.0</v>
      </c>
      <c r="G178" s="166"/>
      <c r="H178">
        <f>countif('Pre-transfer'!$D$14:$K$23,D178)</f>
        <v>0</v>
      </c>
    </row>
    <row r="179">
      <c r="A179" s="167">
        <v>178.0</v>
      </c>
      <c r="B179" s="168">
        <v>171.0</v>
      </c>
      <c r="C179" s="167" t="s">
        <v>107</v>
      </c>
      <c r="D179" s="167" t="s">
        <v>8099</v>
      </c>
      <c r="E179" s="167" t="s">
        <v>11205</v>
      </c>
      <c r="F179" s="170">
        <v>58.0</v>
      </c>
      <c r="G179" s="166"/>
      <c r="H179">
        <f>countif('Pre-transfer'!$D$14:$K$23,D179)</f>
        <v>0</v>
      </c>
    </row>
    <row r="180">
      <c r="A180" s="167">
        <v>179.0</v>
      </c>
      <c r="B180" s="168">
        <v>160.0</v>
      </c>
      <c r="C180" s="167" t="s">
        <v>4350</v>
      </c>
      <c r="D180" s="167" t="s">
        <v>6677</v>
      </c>
      <c r="E180" s="167" t="s">
        <v>11206</v>
      </c>
      <c r="F180" s="170">
        <v>58.0</v>
      </c>
      <c r="G180" s="166"/>
      <c r="H180">
        <f>countif('Pre-transfer'!$D$14:$K$23,D180)</f>
        <v>0</v>
      </c>
    </row>
    <row r="181">
      <c r="A181" s="167">
        <v>180.0</v>
      </c>
      <c r="B181" s="168">
        <v>12.0</v>
      </c>
      <c r="C181" s="167" t="s">
        <v>1315</v>
      </c>
      <c r="D181" s="167" t="s">
        <v>6828</v>
      </c>
      <c r="E181" s="167" t="s">
        <v>12749</v>
      </c>
      <c r="F181" s="170">
        <v>57.0</v>
      </c>
      <c r="G181" s="166"/>
      <c r="H181">
        <f>countif('Pre-transfer'!$D$14:$K$23,D181)</f>
        <v>1</v>
      </c>
    </row>
    <row r="182">
      <c r="A182" s="167">
        <v>181.0</v>
      </c>
      <c r="B182" s="168">
        <v>312.0</v>
      </c>
      <c r="C182" s="167" t="s">
        <v>305</v>
      </c>
      <c r="D182" s="167" t="s">
        <v>13095</v>
      </c>
      <c r="E182" s="167" t="s">
        <v>12211</v>
      </c>
      <c r="F182" s="170">
        <v>56.0</v>
      </c>
      <c r="G182" s="166"/>
      <c r="H182">
        <f>countif('Pre-transfer'!$D$14:$K$23,D182)</f>
        <v>0</v>
      </c>
    </row>
    <row r="183">
      <c r="A183" s="167">
        <v>182.0</v>
      </c>
      <c r="B183" s="168">
        <v>81.0</v>
      </c>
      <c r="C183" s="167" t="s">
        <v>954</v>
      </c>
      <c r="D183" s="167" t="s">
        <v>6792</v>
      </c>
      <c r="E183" s="167" t="s">
        <v>12217</v>
      </c>
      <c r="F183" s="170">
        <v>56.0</v>
      </c>
      <c r="G183" s="166"/>
      <c r="H183">
        <f>countif('Pre-transfer'!$D$14:$K$23,D183)</f>
        <v>0</v>
      </c>
    </row>
    <row r="184">
      <c r="A184" s="167">
        <v>183.0</v>
      </c>
      <c r="B184" s="168">
        <v>145.0</v>
      </c>
      <c r="C184" s="167" t="s">
        <v>209</v>
      </c>
      <c r="D184" s="167" t="s">
        <v>6347</v>
      </c>
      <c r="E184" s="167" t="s">
        <v>12743</v>
      </c>
      <c r="F184" s="170">
        <v>55.0</v>
      </c>
      <c r="G184" s="166"/>
      <c r="H184">
        <f>countif('Pre-transfer'!$D$14:$K$23,D184)</f>
        <v>0</v>
      </c>
    </row>
    <row r="185">
      <c r="A185" s="167">
        <v>184.0</v>
      </c>
      <c r="B185" s="168">
        <v>159.0</v>
      </c>
      <c r="C185" s="167" t="s">
        <v>493</v>
      </c>
      <c r="D185" s="167" t="s">
        <v>13096</v>
      </c>
      <c r="E185" s="167" t="s">
        <v>12217</v>
      </c>
      <c r="F185" s="170">
        <v>53.0</v>
      </c>
      <c r="G185" s="166"/>
      <c r="H185">
        <f>countif('Pre-transfer'!$D$14:$K$23,D185)</f>
        <v>0</v>
      </c>
    </row>
    <row r="186">
      <c r="A186" s="167">
        <v>185.0</v>
      </c>
      <c r="B186" s="168">
        <v>65.0</v>
      </c>
      <c r="C186" s="167" t="s">
        <v>1636</v>
      </c>
      <c r="D186" s="167" t="s">
        <v>6793</v>
      </c>
      <c r="E186" s="167" t="s">
        <v>12743</v>
      </c>
      <c r="F186" s="170">
        <v>53.0</v>
      </c>
      <c r="G186" s="166"/>
      <c r="H186">
        <f>countif('Pre-transfer'!$D$14:$K$23,D186)</f>
        <v>1</v>
      </c>
    </row>
    <row r="187">
      <c r="A187" s="167">
        <v>186.0</v>
      </c>
      <c r="B187" s="168">
        <v>111.0</v>
      </c>
      <c r="C187" s="167" t="s">
        <v>911</v>
      </c>
      <c r="D187" s="167" t="s">
        <v>6496</v>
      </c>
      <c r="E187" s="167" t="s">
        <v>12217</v>
      </c>
      <c r="F187" s="170">
        <v>52.0</v>
      </c>
      <c r="G187" s="166"/>
      <c r="H187">
        <f>countif('Pre-transfer'!$D$14:$K$23,D187)</f>
        <v>1</v>
      </c>
    </row>
    <row r="188">
      <c r="A188" s="167">
        <v>187.0</v>
      </c>
      <c r="B188" s="168">
        <v>206.0</v>
      </c>
      <c r="C188" s="167" t="s">
        <v>4328</v>
      </c>
      <c r="D188" s="167" t="s">
        <v>13097</v>
      </c>
      <c r="E188" s="167" t="s">
        <v>12215</v>
      </c>
      <c r="F188" s="170">
        <v>52.0</v>
      </c>
      <c r="G188" s="166"/>
      <c r="H188">
        <f>countif('Pre-transfer'!$D$14:$K$23,D188)</f>
        <v>0</v>
      </c>
    </row>
    <row r="189">
      <c r="A189" s="167">
        <v>188.0</v>
      </c>
      <c r="B189" s="168">
        <v>288.0</v>
      </c>
      <c r="C189" s="167" t="s">
        <v>1187</v>
      </c>
      <c r="D189" s="167" t="s">
        <v>6296</v>
      </c>
      <c r="E189" s="167" t="s">
        <v>12743</v>
      </c>
      <c r="F189" s="170">
        <v>52.0</v>
      </c>
      <c r="G189" s="166"/>
      <c r="H189">
        <f>countif('Pre-transfer'!$D$14:$K$23,D189)</f>
        <v>0</v>
      </c>
    </row>
    <row r="190">
      <c r="A190" s="167">
        <v>189.0</v>
      </c>
      <c r="B190" s="168">
        <v>293.0</v>
      </c>
      <c r="C190" s="167" t="s">
        <v>530</v>
      </c>
      <c r="D190" s="167" t="s">
        <v>9172</v>
      </c>
      <c r="E190" s="167" t="s">
        <v>115</v>
      </c>
      <c r="F190" s="170">
        <v>52.0</v>
      </c>
      <c r="G190" s="166"/>
      <c r="H190">
        <f>countif('Pre-transfer'!$D$14:$K$23,D190)</f>
        <v>0</v>
      </c>
    </row>
    <row r="191">
      <c r="A191" s="167">
        <v>190.0</v>
      </c>
      <c r="B191" s="172"/>
      <c r="C191" s="173"/>
      <c r="D191" s="167" t="s">
        <v>13098</v>
      </c>
      <c r="E191" s="167" t="s">
        <v>12218</v>
      </c>
      <c r="F191" s="170">
        <v>52.0</v>
      </c>
      <c r="G191" s="166"/>
      <c r="H191">
        <f>countif('Pre-transfer'!$D$14:$K$23,D191)</f>
        <v>0</v>
      </c>
    </row>
    <row r="192">
      <c r="A192" s="167">
        <v>191.0</v>
      </c>
      <c r="B192" s="168">
        <v>256.0</v>
      </c>
      <c r="C192" s="167" t="s">
        <v>397</v>
      </c>
      <c r="D192" s="167" t="s">
        <v>6349</v>
      </c>
      <c r="E192" s="167" t="s">
        <v>12212</v>
      </c>
      <c r="F192" s="170">
        <v>50.1</v>
      </c>
      <c r="G192" s="166"/>
      <c r="H192">
        <f>countif('Pre-transfer'!$D$14:$K$23,D192)</f>
        <v>0</v>
      </c>
    </row>
    <row r="193">
      <c r="A193" s="167">
        <v>192.0</v>
      </c>
      <c r="B193" s="168">
        <v>357.0</v>
      </c>
      <c r="C193" s="167" t="s">
        <v>874</v>
      </c>
      <c r="D193" s="167" t="s">
        <v>6613</v>
      </c>
      <c r="E193" s="167" t="s">
        <v>12743</v>
      </c>
      <c r="F193" s="170">
        <v>48.0</v>
      </c>
      <c r="G193" s="166"/>
      <c r="H193">
        <f>countif('Pre-transfer'!$D$14:$K$23,D193)</f>
        <v>0</v>
      </c>
    </row>
    <row r="194">
      <c r="A194" s="167">
        <v>193.0</v>
      </c>
      <c r="B194" s="168">
        <v>189.0</v>
      </c>
      <c r="C194" s="167" t="s">
        <v>129</v>
      </c>
      <c r="D194" s="167" t="s">
        <v>9119</v>
      </c>
      <c r="E194" s="167" t="s">
        <v>12212</v>
      </c>
      <c r="F194" s="170">
        <v>48.0</v>
      </c>
      <c r="G194" s="166"/>
      <c r="H194">
        <f>countif('Pre-transfer'!$D$14:$K$23,D194)</f>
        <v>0</v>
      </c>
    </row>
    <row r="195">
      <c r="A195" s="167">
        <v>194.0</v>
      </c>
      <c r="B195" s="168">
        <v>252.0</v>
      </c>
      <c r="C195" s="167" t="s">
        <v>4335</v>
      </c>
      <c r="D195" s="167" t="s">
        <v>6704</v>
      </c>
      <c r="E195" s="167" t="s">
        <v>12215</v>
      </c>
      <c r="F195" s="170">
        <v>47.0</v>
      </c>
      <c r="G195" s="166"/>
      <c r="H195">
        <f>countif('Pre-transfer'!$D$14:$K$23,D195)</f>
        <v>0</v>
      </c>
    </row>
    <row r="196">
      <c r="A196" s="167">
        <v>195.0</v>
      </c>
      <c r="B196" s="168">
        <v>214.0</v>
      </c>
      <c r="C196" s="167" t="s">
        <v>4328</v>
      </c>
      <c r="D196" s="167" t="s">
        <v>6948</v>
      </c>
      <c r="E196" s="167" t="s">
        <v>12217</v>
      </c>
      <c r="F196" s="170">
        <v>47.0</v>
      </c>
      <c r="G196" s="166"/>
      <c r="H196">
        <f>countif('Pre-transfer'!$D$14:$K$23,D196)</f>
        <v>0</v>
      </c>
    </row>
    <row r="197">
      <c r="A197" s="167">
        <v>196.0</v>
      </c>
      <c r="B197" s="168">
        <v>207.0</v>
      </c>
      <c r="C197" s="167" t="s">
        <v>601</v>
      </c>
      <c r="D197" s="167" t="s">
        <v>13099</v>
      </c>
      <c r="E197" s="167" t="s">
        <v>11206</v>
      </c>
      <c r="F197" s="170">
        <v>44.0</v>
      </c>
      <c r="G197" s="166"/>
      <c r="H197">
        <f>countif('Pre-transfer'!$D$14:$K$23,D197)</f>
        <v>0</v>
      </c>
    </row>
    <row r="198">
      <c r="A198" s="167">
        <v>197.0</v>
      </c>
      <c r="B198" s="168">
        <v>303.0</v>
      </c>
      <c r="C198" s="167" t="s">
        <v>225</v>
      </c>
      <c r="D198" s="167" t="s">
        <v>7705</v>
      </c>
      <c r="E198" s="167" t="s">
        <v>12749</v>
      </c>
      <c r="F198" s="170">
        <v>44.0</v>
      </c>
      <c r="G198" s="166"/>
      <c r="H198">
        <f>countif('Pre-transfer'!$D$14:$K$23,D198)</f>
        <v>0</v>
      </c>
    </row>
    <row r="199">
      <c r="A199" s="167">
        <v>198.0</v>
      </c>
      <c r="B199" s="168">
        <v>355.0</v>
      </c>
      <c r="C199" s="167" t="s">
        <v>4621</v>
      </c>
      <c r="D199" s="167" t="s">
        <v>6289</v>
      </c>
      <c r="E199" s="167" t="s">
        <v>12217</v>
      </c>
      <c r="F199" s="170">
        <v>43.0</v>
      </c>
      <c r="G199" s="166"/>
      <c r="H199">
        <f>countif('Pre-transfer'!$D$14:$K$23,D199)</f>
        <v>0</v>
      </c>
    </row>
    <row r="200">
      <c r="A200" s="167">
        <v>199.0</v>
      </c>
      <c r="B200" s="168">
        <v>398.0</v>
      </c>
      <c r="C200" s="167" t="s">
        <v>206</v>
      </c>
      <c r="D200" s="167" t="s">
        <v>6712</v>
      </c>
      <c r="E200" s="167" t="s">
        <v>11204</v>
      </c>
      <c r="F200" s="170">
        <v>43.0</v>
      </c>
      <c r="G200" s="166"/>
      <c r="H200">
        <f>countif('Pre-transfer'!$D$14:$K$23,D200)</f>
        <v>0</v>
      </c>
    </row>
    <row r="201">
      <c r="A201" s="167">
        <v>200.0</v>
      </c>
      <c r="B201" s="168">
        <v>250.0</v>
      </c>
      <c r="C201" s="167" t="s">
        <v>641</v>
      </c>
      <c r="D201" s="167" t="s">
        <v>6425</v>
      </c>
      <c r="E201" s="167" t="s">
        <v>115</v>
      </c>
      <c r="F201" s="170">
        <v>43.0</v>
      </c>
      <c r="G201" s="166"/>
      <c r="H201">
        <f>countif('Pre-transfer'!$D$14:$K$23,D201)</f>
        <v>0</v>
      </c>
    </row>
    <row r="202">
      <c r="A202" s="167">
        <v>201.0</v>
      </c>
      <c r="B202" s="172"/>
      <c r="C202" s="173"/>
      <c r="D202" s="167" t="s">
        <v>6804</v>
      </c>
      <c r="E202" s="167" t="s">
        <v>12217</v>
      </c>
      <c r="F202" s="170">
        <v>43.0</v>
      </c>
      <c r="G202" s="166"/>
      <c r="H202">
        <f>countif('Pre-transfer'!$D$14:$K$23,D202)</f>
        <v>0</v>
      </c>
    </row>
    <row r="203">
      <c r="A203" s="167">
        <v>202.0</v>
      </c>
      <c r="B203" s="168">
        <v>229.0</v>
      </c>
      <c r="C203" s="167" t="s">
        <v>1029</v>
      </c>
      <c r="D203" s="167" t="s">
        <v>9315</v>
      </c>
      <c r="E203" s="167" t="s">
        <v>12743</v>
      </c>
      <c r="F203" s="170">
        <v>43.0</v>
      </c>
      <c r="G203" s="166"/>
      <c r="H203">
        <f>countif('Pre-transfer'!$D$14:$K$23,D203)</f>
        <v>0</v>
      </c>
    </row>
    <row r="204">
      <c r="A204" s="167">
        <v>203.0</v>
      </c>
      <c r="B204" s="168">
        <v>280.0</v>
      </c>
      <c r="C204" s="167" t="s">
        <v>109</v>
      </c>
      <c r="D204" s="167" t="s">
        <v>13100</v>
      </c>
      <c r="E204" s="167" t="s">
        <v>9918</v>
      </c>
      <c r="F204" s="170">
        <v>42.0</v>
      </c>
      <c r="G204" s="166"/>
      <c r="H204">
        <f>countif('Pre-transfer'!$D$14:$K$23,D204)</f>
        <v>0</v>
      </c>
    </row>
    <row r="205">
      <c r="A205" s="167">
        <v>204.0</v>
      </c>
      <c r="B205" s="168">
        <v>236.0</v>
      </c>
      <c r="C205" s="167" t="s">
        <v>369</v>
      </c>
      <c r="D205" s="167" t="s">
        <v>7289</v>
      </c>
      <c r="E205" s="167" t="s">
        <v>12215</v>
      </c>
      <c r="F205" s="170">
        <v>42.0</v>
      </c>
      <c r="G205" s="166"/>
      <c r="H205">
        <f>countif('Pre-transfer'!$D$14:$K$23,D205)</f>
        <v>0</v>
      </c>
    </row>
    <row r="206">
      <c r="A206" s="167">
        <v>205.0</v>
      </c>
      <c r="B206" s="168">
        <v>177.0</v>
      </c>
      <c r="C206" s="167" t="s">
        <v>393</v>
      </c>
      <c r="D206" s="167" t="s">
        <v>6881</v>
      </c>
      <c r="E206" s="167" t="s">
        <v>12215</v>
      </c>
      <c r="F206" s="170">
        <v>42.0</v>
      </c>
      <c r="G206" s="166"/>
      <c r="H206">
        <f>countif('Pre-transfer'!$D$14:$K$23,D206)</f>
        <v>0</v>
      </c>
    </row>
    <row r="207">
      <c r="A207" s="167">
        <v>206.0</v>
      </c>
      <c r="B207" s="172"/>
      <c r="C207" s="173"/>
      <c r="D207" s="167" t="s">
        <v>7018</v>
      </c>
      <c r="E207" s="167" t="s">
        <v>115</v>
      </c>
      <c r="F207" s="170">
        <v>41.0</v>
      </c>
      <c r="G207" s="166"/>
      <c r="H207">
        <f>countif('Pre-transfer'!$D$14:$K$23,D207)</f>
        <v>0</v>
      </c>
    </row>
    <row r="208">
      <c r="A208" s="167">
        <v>207.0</v>
      </c>
      <c r="B208" s="168">
        <v>195.0</v>
      </c>
      <c r="C208" s="167" t="s">
        <v>4396</v>
      </c>
      <c r="D208" s="167" t="s">
        <v>6530</v>
      </c>
      <c r="E208" s="167" t="s">
        <v>12211</v>
      </c>
      <c r="F208" s="170">
        <v>41.0</v>
      </c>
      <c r="G208" s="166"/>
      <c r="H208">
        <f>countif('Pre-transfer'!$D$14:$K$23,D208)</f>
        <v>0</v>
      </c>
    </row>
    <row r="209">
      <c r="A209" s="167">
        <v>208.0</v>
      </c>
      <c r="B209" s="168">
        <v>154.0</v>
      </c>
      <c r="C209" s="167" t="s">
        <v>5301</v>
      </c>
      <c r="D209" s="167" t="s">
        <v>7019</v>
      </c>
      <c r="E209" s="167" t="s">
        <v>8968</v>
      </c>
      <c r="F209" s="170">
        <v>40.0</v>
      </c>
      <c r="G209" s="166"/>
      <c r="H209">
        <f>countif('Pre-transfer'!$D$14:$K$23,D209)</f>
        <v>0</v>
      </c>
    </row>
    <row r="210">
      <c r="A210" s="167">
        <v>209.0</v>
      </c>
      <c r="B210" s="168">
        <v>267.0</v>
      </c>
      <c r="C210" s="167" t="s">
        <v>4335</v>
      </c>
      <c r="D210" s="167" t="s">
        <v>13101</v>
      </c>
      <c r="E210" s="167" t="s">
        <v>4326</v>
      </c>
      <c r="F210" s="170">
        <v>40.0</v>
      </c>
      <c r="G210" s="166"/>
      <c r="H210">
        <f>countif('Pre-transfer'!$D$14:$K$23,D210)</f>
        <v>0</v>
      </c>
    </row>
    <row r="211">
      <c r="A211" s="167">
        <v>210.0</v>
      </c>
      <c r="B211" s="168">
        <v>230.0</v>
      </c>
      <c r="C211" s="167" t="s">
        <v>253</v>
      </c>
      <c r="D211" s="167" t="s">
        <v>13102</v>
      </c>
      <c r="E211" s="167" t="s">
        <v>4326</v>
      </c>
      <c r="F211" s="170">
        <v>40.0</v>
      </c>
      <c r="G211" s="166"/>
      <c r="H211">
        <f>countif('Pre-transfer'!$D$14:$K$23,D211)</f>
        <v>0</v>
      </c>
    </row>
    <row r="212">
      <c r="A212" s="167">
        <v>211.0</v>
      </c>
      <c r="B212" s="168">
        <v>271.0</v>
      </c>
      <c r="C212" s="167" t="s">
        <v>1025</v>
      </c>
      <c r="D212" s="167" t="s">
        <v>6526</v>
      </c>
      <c r="E212" s="167" t="s">
        <v>12211</v>
      </c>
      <c r="F212" s="170">
        <v>40.0</v>
      </c>
      <c r="G212" s="166"/>
      <c r="H212">
        <f>countif('Pre-transfer'!$D$14:$K$23,D212)</f>
        <v>0</v>
      </c>
    </row>
    <row r="213">
      <c r="A213" s="167">
        <v>212.0</v>
      </c>
      <c r="B213" s="168">
        <v>182.0</v>
      </c>
      <c r="C213" s="167" t="s">
        <v>579</v>
      </c>
      <c r="D213" s="167" t="s">
        <v>6641</v>
      </c>
      <c r="E213" s="167" t="s">
        <v>8968</v>
      </c>
      <c r="F213" s="170">
        <v>40.0</v>
      </c>
      <c r="G213" s="166"/>
      <c r="H213">
        <f>countif('Pre-transfer'!$D$14:$K$23,D213)</f>
        <v>0</v>
      </c>
    </row>
    <row r="214">
      <c r="A214" s="167">
        <v>213.0</v>
      </c>
      <c r="B214" s="168">
        <v>350.0</v>
      </c>
      <c r="C214" s="167" t="s">
        <v>260</v>
      </c>
      <c r="D214" s="167" t="s">
        <v>6336</v>
      </c>
      <c r="E214" s="167" t="s">
        <v>12217</v>
      </c>
      <c r="F214" s="170">
        <v>40.0</v>
      </c>
      <c r="G214" s="166"/>
      <c r="H214">
        <f>countif('Pre-transfer'!$D$14:$K$23,D214)</f>
        <v>0</v>
      </c>
    </row>
    <row r="215">
      <c r="A215" s="167">
        <v>214.0</v>
      </c>
      <c r="B215" s="168">
        <v>331.0</v>
      </c>
      <c r="C215" s="167" t="s">
        <v>407</v>
      </c>
      <c r="D215" s="167" t="s">
        <v>7022</v>
      </c>
      <c r="E215" s="167" t="s">
        <v>8968</v>
      </c>
      <c r="F215" s="170">
        <v>40.0</v>
      </c>
      <c r="G215" s="166"/>
      <c r="H215">
        <f>countif('Pre-transfer'!$D$14:$K$23,D215)</f>
        <v>0</v>
      </c>
    </row>
    <row r="216">
      <c r="A216" s="167">
        <v>215.0</v>
      </c>
      <c r="B216" s="168">
        <v>127.0</v>
      </c>
      <c r="C216" s="167" t="s">
        <v>4484</v>
      </c>
      <c r="D216" s="167" t="s">
        <v>6536</v>
      </c>
      <c r="E216" s="167" t="s">
        <v>115</v>
      </c>
      <c r="F216" s="170">
        <v>40.0</v>
      </c>
      <c r="G216" s="166"/>
      <c r="H216">
        <f>countif('Pre-transfer'!$D$14:$K$23,D216)</f>
        <v>0</v>
      </c>
    </row>
    <row r="217">
      <c r="A217" s="167">
        <v>216.0</v>
      </c>
      <c r="B217" s="168">
        <v>186.0</v>
      </c>
      <c r="C217" s="167" t="s">
        <v>579</v>
      </c>
      <c r="D217" s="167" t="s">
        <v>9124</v>
      </c>
      <c r="E217" s="167" t="s">
        <v>12211</v>
      </c>
      <c r="F217" s="170">
        <v>40.0</v>
      </c>
      <c r="G217" s="166"/>
      <c r="H217">
        <f>countif('Pre-transfer'!$D$14:$K$23,D217)</f>
        <v>0</v>
      </c>
    </row>
    <row r="218">
      <c r="A218" s="167">
        <v>217.0</v>
      </c>
      <c r="B218" s="172"/>
      <c r="C218" s="173"/>
      <c r="D218" s="167" t="s">
        <v>6575</v>
      </c>
      <c r="E218" s="167" t="s">
        <v>12215</v>
      </c>
      <c r="F218" s="170">
        <v>39.0</v>
      </c>
      <c r="G218" s="166"/>
      <c r="H218">
        <f>countif('Pre-transfer'!$D$14:$K$23,D218)</f>
        <v>0</v>
      </c>
    </row>
    <row r="219">
      <c r="A219" s="167">
        <v>218.0</v>
      </c>
      <c r="B219" s="168">
        <v>314.0</v>
      </c>
      <c r="C219" s="167" t="s">
        <v>5325</v>
      </c>
      <c r="D219" s="167" t="s">
        <v>9177</v>
      </c>
      <c r="E219" s="167" t="s">
        <v>12217</v>
      </c>
      <c r="F219" s="170">
        <v>37.0</v>
      </c>
      <c r="G219" s="166"/>
      <c r="H219">
        <f>countif('Pre-transfer'!$D$14:$K$23,D219)</f>
        <v>0</v>
      </c>
    </row>
    <row r="220">
      <c r="A220" s="167">
        <v>219.0</v>
      </c>
      <c r="B220" s="168">
        <v>187.0</v>
      </c>
      <c r="C220" s="167" t="s">
        <v>265</v>
      </c>
      <c r="D220" s="167" t="s">
        <v>7069</v>
      </c>
      <c r="E220" s="167" t="s">
        <v>12218</v>
      </c>
      <c r="F220" s="170">
        <v>37.0</v>
      </c>
      <c r="G220" s="166"/>
      <c r="H220">
        <f>countif('Pre-transfer'!$D$14:$K$23,D220)</f>
        <v>0</v>
      </c>
    </row>
    <row r="221">
      <c r="A221" s="167">
        <v>220.0</v>
      </c>
      <c r="B221" s="168">
        <v>276.0</v>
      </c>
      <c r="C221" s="167" t="s">
        <v>4342</v>
      </c>
      <c r="D221" s="167" t="s">
        <v>6480</v>
      </c>
      <c r="E221" s="167" t="s">
        <v>11205</v>
      </c>
      <c r="F221" s="170">
        <v>35.2</v>
      </c>
      <c r="G221" s="166"/>
      <c r="H221">
        <f>countif('Pre-transfer'!$D$14:$K$23,D221)</f>
        <v>0</v>
      </c>
    </row>
    <row r="222">
      <c r="A222" s="167">
        <v>221.0</v>
      </c>
      <c r="B222" s="168">
        <v>94.0</v>
      </c>
      <c r="C222" s="167" t="s">
        <v>1042</v>
      </c>
      <c r="D222" s="167" t="s">
        <v>13103</v>
      </c>
      <c r="E222" s="167" t="s">
        <v>115</v>
      </c>
      <c r="F222" s="170">
        <v>35.0</v>
      </c>
      <c r="G222" s="166"/>
      <c r="H222">
        <f>countif('Pre-transfer'!$D$14:$K$23,D222)</f>
        <v>0</v>
      </c>
    </row>
    <row r="223">
      <c r="A223" s="167">
        <v>222.0</v>
      </c>
      <c r="B223" s="168">
        <v>114.0</v>
      </c>
      <c r="C223" s="167" t="s">
        <v>1141</v>
      </c>
      <c r="D223" s="167" t="s">
        <v>9400</v>
      </c>
      <c r="E223" s="167" t="s">
        <v>12749</v>
      </c>
      <c r="F223" s="170">
        <v>35.0</v>
      </c>
      <c r="G223" s="166"/>
      <c r="H223">
        <f>countif('Pre-transfer'!$D$14:$K$23,D223)</f>
        <v>0</v>
      </c>
    </row>
    <row r="224">
      <c r="A224" s="167">
        <v>223.0</v>
      </c>
      <c r="B224" s="172"/>
      <c r="C224" s="173"/>
      <c r="D224" s="167" t="s">
        <v>6510</v>
      </c>
      <c r="E224" s="167" t="s">
        <v>12217</v>
      </c>
      <c r="F224" s="170">
        <v>35.0</v>
      </c>
      <c r="G224" s="166"/>
      <c r="H224">
        <f>countif('Pre-transfer'!$D$14:$K$23,D224)</f>
        <v>0</v>
      </c>
    </row>
    <row r="225">
      <c r="A225" s="167">
        <v>224.0</v>
      </c>
      <c r="B225" s="168">
        <v>194.0</v>
      </c>
      <c r="C225" s="167" t="s">
        <v>579</v>
      </c>
      <c r="D225" s="167" t="s">
        <v>13104</v>
      </c>
      <c r="E225" s="167" t="s">
        <v>12747</v>
      </c>
      <c r="F225" s="170">
        <v>34.0</v>
      </c>
      <c r="G225" s="166"/>
      <c r="H225">
        <f>countif('Pre-transfer'!$D$14:$K$23,D225)</f>
        <v>0</v>
      </c>
    </row>
    <row r="226">
      <c r="A226" s="167">
        <v>225.0</v>
      </c>
      <c r="B226" s="168">
        <v>172.0</v>
      </c>
      <c r="C226" s="167" t="s">
        <v>4351</v>
      </c>
      <c r="D226" s="167" t="s">
        <v>6773</v>
      </c>
      <c r="E226" s="167" t="s">
        <v>12215</v>
      </c>
      <c r="F226" s="170">
        <v>34.0</v>
      </c>
      <c r="G226" s="166"/>
      <c r="H226">
        <f>countif('Pre-transfer'!$D$14:$K$23,D226)</f>
        <v>0</v>
      </c>
    </row>
    <row r="227">
      <c r="A227" s="167">
        <v>226.0</v>
      </c>
      <c r="B227" s="172"/>
      <c r="C227" s="173"/>
      <c r="D227" s="167" t="s">
        <v>6512</v>
      </c>
      <c r="E227" s="167" t="s">
        <v>12743</v>
      </c>
      <c r="F227" s="170">
        <v>34.0</v>
      </c>
      <c r="G227" s="166"/>
      <c r="H227">
        <f>countif('Pre-transfer'!$D$14:$K$23,D227)</f>
        <v>0</v>
      </c>
    </row>
    <row r="228">
      <c r="A228" s="167">
        <v>227.0</v>
      </c>
      <c r="B228" s="168">
        <v>185.0</v>
      </c>
      <c r="C228" s="167" t="s">
        <v>4385</v>
      </c>
      <c r="D228" s="167" t="s">
        <v>6655</v>
      </c>
      <c r="E228" s="167" t="s">
        <v>12746</v>
      </c>
      <c r="F228" s="170">
        <v>33.0</v>
      </c>
      <c r="G228" s="166"/>
      <c r="H228">
        <f>countif('Pre-transfer'!$D$14:$K$23,D228)</f>
        <v>0</v>
      </c>
    </row>
    <row r="229">
      <c r="A229" s="167">
        <v>228.0</v>
      </c>
      <c r="B229" s="172"/>
      <c r="C229" s="173"/>
      <c r="D229" s="167" t="s">
        <v>6284</v>
      </c>
      <c r="E229" s="167" t="s">
        <v>8968</v>
      </c>
      <c r="F229" s="170">
        <v>31.0</v>
      </c>
      <c r="G229" s="166"/>
      <c r="H229">
        <f>countif('Pre-transfer'!$D$14:$K$23,D229)</f>
        <v>0</v>
      </c>
    </row>
    <row r="230">
      <c r="A230" s="167">
        <v>229.0</v>
      </c>
      <c r="B230" s="168">
        <v>411.0</v>
      </c>
      <c r="C230" s="167" t="s">
        <v>4346</v>
      </c>
      <c r="D230" s="167" t="s">
        <v>5698</v>
      </c>
      <c r="E230" s="167" t="s">
        <v>12212</v>
      </c>
      <c r="F230" s="170">
        <v>30.0</v>
      </c>
      <c r="G230" s="166"/>
      <c r="H230">
        <f>countif('Pre-transfer'!$D$14:$K$23,D230)</f>
        <v>0</v>
      </c>
    </row>
    <row r="231">
      <c r="A231" s="167">
        <v>230.0</v>
      </c>
      <c r="B231" s="168">
        <v>248.0</v>
      </c>
      <c r="C231" s="167" t="s">
        <v>155</v>
      </c>
      <c r="D231" s="167" t="s">
        <v>13105</v>
      </c>
      <c r="E231" s="167" t="s">
        <v>11205</v>
      </c>
      <c r="F231" s="170">
        <v>30.0</v>
      </c>
      <c r="G231" s="166"/>
      <c r="H231">
        <f>countif('Pre-transfer'!$D$14:$K$23,D231)</f>
        <v>0</v>
      </c>
    </row>
    <row r="232">
      <c r="A232" s="167">
        <v>231.0</v>
      </c>
      <c r="B232" s="168">
        <v>310.0</v>
      </c>
      <c r="C232" s="167" t="s">
        <v>1471</v>
      </c>
      <c r="D232" s="167" t="s">
        <v>9316</v>
      </c>
      <c r="E232" s="167" t="s">
        <v>12745</v>
      </c>
      <c r="F232" s="170">
        <v>30.0</v>
      </c>
      <c r="G232" s="166"/>
      <c r="H232">
        <f>countif('Pre-transfer'!$D$14:$K$23,D232)</f>
        <v>0</v>
      </c>
    </row>
    <row r="233">
      <c r="A233" s="167">
        <v>232.0</v>
      </c>
      <c r="B233" s="172"/>
      <c r="C233" s="173"/>
      <c r="D233" s="167" t="s">
        <v>6733</v>
      </c>
      <c r="E233" s="167" t="s">
        <v>12218</v>
      </c>
      <c r="F233" s="170">
        <v>30.0</v>
      </c>
      <c r="G233" s="166"/>
      <c r="H233">
        <f>countif('Pre-transfer'!$D$14:$K$23,D233)</f>
        <v>0</v>
      </c>
    </row>
    <row r="234">
      <c r="A234" s="167">
        <v>233.0</v>
      </c>
      <c r="B234" s="168">
        <v>133.0</v>
      </c>
      <c r="C234" s="167" t="s">
        <v>687</v>
      </c>
      <c r="D234" s="167" t="s">
        <v>5700</v>
      </c>
      <c r="E234" s="167" t="s">
        <v>12743</v>
      </c>
      <c r="F234" s="170">
        <v>30.0</v>
      </c>
      <c r="G234" s="166"/>
      <c r="H234">
        <f>countif('Pre-transfer'!$D$14:$K$23,D234)</f>
        <v>1</v>
      </c>
    </row>
    <row r="235">
      <c r="A235" s="167">
        <v>234.0</v>
      </c>
      <c r="B235" s="168">
        <v>222.0</v>
      </c>
      <c r="C235" s="167" t="s">
        <v>4396</v>
      </c>
      <c r="D235" s="167" t="s">
        <v>6370</v>
      </c>
      <c r="E235" s="167" t="s">
        <v>12217</v>
      </c>
      <c r="F235" s="170">
        <v>30.0</v>
      </c>
      <c r="G235" s="166"/>
      <c r="H235">
        <f>countif('Pre-transfer'!$D$14:$K$23,D235)</f>
        <v>0</v>
      </c>
    </row>
    <row r="236">
      <c r="A236" s="167">
        <v>235.0</v>
      </c>
      <c r="B236" s="168">
        <v>146.0</v>
      </c>
      <c r="C236" s="167" t="s">
        <v>4394</v>
      </c>
      <c r="D236" s="167" t="s">
        <v>6282</v>
      </c>
      <c r="E236" s="167" t="s">
        <v>8968</v>
      </c>
      <c r="F236" s="170">
        <v>30.0</v>
      </c>
      <c r="G236" s="166"/>
      <c r="H236">
        <f>countif('Pre-transfer'!$D$14:$K$23,D236)</f>
        <v>0</v>
      </c>
    </row>
    <row r="237">
      <c r="A237" s="167">
        <v>236.0</v>
      </c>
      <c r="B237" s="168">
        <v>179.0</v>
      </c>
      <c r="C237" s="167" t="s">
        <v>1353</v>
      </c>
      <c r="D237" s="167" t="s">
        <v>6949</v>
      </c>
      <c r="E237" s="167" t="s">
        <v>11205</v>
      </c>
      <c r="F237" s="170">
        <v>29.2</v>
      </c>
      <c r="G237" s="166"/>
      <c r="H237">
        <f>countif('Pre-transfer'!$D$14:$K$23,D237)</f>
        <v>0</v>
      </c>
    </row>
    <row r="238">
      <c r="A238" s="167">
        <v>237.0</v>
      </c>
      <c r="B238" s="168">
        <v>228.0</v>
      </c>
      <c r="C238" s="167" t="s">
        <v>116</v>
      </c>
      <c r="D238" s="167" t="s">
        <v>6462</v>
      </c>
      <c r="E238" s="167" t="s">
        <v>12749</v>
      </c>
      <c r="F238" s="170">
        <v>29.0</v>
      </c>
      <c r="G238" s="166"/>
      <c r="H238">
        <f>countif('Pre-transfer'!$D$14:$K$23,D238)</f>
        <v>0</v>
      </c>
    </row>
    <row r="239">
      <c r="A239" s="167">
        <v>238.0</v>
      </c>
      <c r="B239" s="172"/>
      <c r="C239" s="173"/>
      <c r="D239" s="167" t="s">
        <v>6965</v>
      </c>
      <c r="E239" s="167" t="s">
        <v>115</v>
      </c>
      <c r="F239" s="170">
        <v>28.0</v>
      </c>
      <c r="G239" s="166"/>
      <c r="H239">
        <f>countif('Pre-transfer'!$D$14:$K$23,D239)</f>
        <v>0</v>
      </c>
    </row>
    <row r="240">
      <c r="A240" s="167">
        <v>239.0</v>
      </c>
      <c r="B240" s="168">
        <v>336.0</v>
      </c>
      <c r="C240" s="167" t="s">
        <v>356</v>
      </c>
      <c r="D240" s="167" t="s">
        <v>5716</v>
      </c>
      <c r="E240" s="167" t="s">
        <v>11205</v>
      </c>
      <c r="F240" s="170">
        <v>28.0</v>
      </c>
      <c r="G240" s="166"/>
      <c r="H240">
        <f>countif('Pre-transfer'!$D$14:$K$23,D240)</f>
        <v>0</v>
      </c>
    </row>
    <row r="241">
      <c r="A241" s="167">
        <v>240.0</v>
      </c>
      <c r="B241" s="168">
        <v>200.0</v>
      </c>
      <c r="C241" s="167" t="s">
        <v>4436</v>
      </c>
      <c r="D241" s="167" t="s">
        <v>13106</v>
      </c>
      <c r="E241" s="167" t="s">
        <v>12218</v>
      </c>
      <c r="F241" s="170">
        <v>28.0</v>
      </c>
      <c r="G241" s="166"/>
      <c r="H241">
        <f>countif('Pre-transfer'!$D$14:$K$23,D241)</f>
        <v>0</v>
      </c>
    </row>
    <row r="242">
      <c r="A242" s="167">
        <v>241.0</v>
      </c>
      <c r="B242" s="168">
        <v>319.0</v>
      </c>
      <c r="C242" s="167" t="s">
        <v>267</v>
      </c>
      <c r="D242" s="167" t="s">
        <v>6329</v>
      </c>
      <c r="E242" s="167" t="s">
        <v>12212</v>
      </c>
      <c r="F242" s="170">
        <v>27.0</v>
      </c>
      <c r="G242" s="166"/>
      <c r="H242">
        <f>countif('Pre-transfer'!$D$14:$K$23,D242)</f>
        <v>0</v>
      </c>
    </row>
    <row r="243">
      <c r="A243" s="167">
        <v>242.0</v>
      </c>
      <c r="B243" s="168">
        <v>219.0</v>
      </c>
      <c r="C243" s="167" t="s">
        <v>326</v>
      </c>
      <c r="D243" s="167" t="s">
        <v>13107</v>
      </c>
      <c r="E243" s="167" t="s">
        <v>12217</v>
      </c>
      <c r="F243" s="170">
        <v>26.0</v>
      </c>
      <c r="G243" s="166"/>
      <c r="H243">
        <f>countif('Pre-transfer'!$D$14:$K$23,D243)</f>
        <v>0</v>
      </c>
    </row>
    <row r="244">
      <c r="A244" s="167">
        <v>243.0</v>
      </c>
      <c r="B244" s="168">
        <v>260.0</v>
      </c>
      <c r="C244" s="167" t="s">
        <v>105</v>
      </c>
      <c r="D244" s="167" t="s">
        <v>13108</v>
      </c>
      <c r="E244" s="167" t="s">
        <v>8594</v>
      </c>
      <c r="F244" s="170">
        <v>26.0</v>
      </c>
      <c r="G244" s="166"/>
      <c r="H244">
        <f>countif('Pre-transfer'!$D$14:$K$23,D244)</f>
        <v>0</v>
      </c>
    </row>
    <row r="245">
      <c r="A245" s="167">
        <v>244.0</v>
      </c>
      <c r="B245" s="168">
        <v>315.0</v>
      </c>
      <c r="C245" s="167" t="s">
        <v>4400</v>
      </c>
      <c r="D245" s="167" t="s">
        <v>13109</v>
      </c>
      <c r="E245" s="167" t="s">
        <v>8968</v>
      </c>
      <c r="F245" s="170">
        <v>26.0</v>
      </c>
      <c r="G245" s="166"/>
      <c r="H245">
        <f>countif('Pre-transfer'!$D$14:$K$23,D245)</f>
        <v>0</v>
      </c>
    </row>
    <row r="246">
      <c r="A246" s="167">
        <v>245.0</v>
      </c>
      <c r="B246" s="168">
        <v>404.0</v>
      </c>
      <c r="C246" s="167" t="s">
        <v>1317</v>
      </c>
      <c r="D246" s="167" t="s">
        <v>7177</v>
      </c>
      <c r="E246" s="167" t="s">
        <v>4326</v>
      </c>
      <c r="F246" s="170">
        <v>26.0</v>
      </c>
      <c r="G246" s="166"/>
      <c r="H246">
        <f>countif('Pre-transfer'!$D$14:$K$23,D246)</f>
        <v>0</v>
      </c>
    </row>
    <row r="247">
      <c r="A247" s="167">
        <v>246.0</v>
      </c>
      <c r="B247" s="168">
        <v>313.0</v>
      </c>
      <c r="C247" s="167" t="s">
        <v>4395</v>
      </c>
      <c r="D247" s="167" t="s">
        <v>7314</v>
      </c>
      <c r="E247" s="167" t="s">
        <v>8594</v>
      </c>
      <c r="F247" s="170">
        <v>25.0</v>
      </c>
      <c r="G247" s="166"/>
      <c r="H247">
        <f>countif('Pre-transfer'!$D$14:$K$23,D247)</f>
        <v>0</v>
      </c>
    </row>
    <row r="248">
      <c r="A248" s="167">
        <v>247.0</v>
      </c>
      <c r="B248" s="168">
        <v>42.0</v>
      </c>
      <c r="C248" s="167" t="s">
        <v>810</v>
      </c>
      <c r="D248" s="167" t="s">
        <v>6372</v>
      </c>
      <c r="E248" s="167" t="s">
        <v>12746</v>
      </c>
      <c r="F248" s="170">
        <v>25.0</v>
      </c>
      <c r="G248" s="166"/>
      <c r="H248">
        <f>countif('Pre-transfer'!$D$14:$K$23,D248)</f>
        <v>0</v>
      </c>
    </row>
    <row r="249">
      <c r="A249" s="167">
        <v>248.0</v>
      </c>
      <c r="B249" s="168">
        <v>318.0</v>
      </c>
      <c r="C249" s="167" t="s">
        <v>1378</v>
      </c>
      <c r="D249" s="167" t="s">
        <v>5742</v>
      </c>
      <c r="E249" s="167" t="s">
        <v>11205</v>
      </c>
      <c r="F249" s="170">
        <v>25.0</v>
      </c>
      <c r="G249" s="166"/>
      <c r="H249">
        <f>countif('Pre-transfer'!$D$14:$K$23,D249)</f>
        <v>0</v>
      </c>
    </row>
    <row r="250">
      <c r="A250" s="167">
        <v>249.0</v>
      </c>
      <c r="B250" s="172"/>
      <c r="C250" s="173"/>
      <c r="D250" s="167" t="s">
        <v>6634</v>
      </c>
      <c r="E250" s="167" t="s">
        <v>12211</v>
      </c>
      <c r="F250" s="170">
        <v>25.0</v>
      </c>
      <c r="G250" s="166"/>
      <c r="H250">
        <f>countif('Pre-transfer'!$D$14:$K$23,D250)</f>
        <v>0</v>
      </c>
    </row>
    <row r="251">
      <c r="A251" s="167">
        <v>250.0</v>
      </c>
      <c r="B251" s="172"/>
      <c r="C251" s="173"/>
      <c r="D251" s="167" t="s">
        <v>8331</v>
      </c>
      <c r="E251" s="167" t="s">
        <v>12212</v>
      </c>
      <c r="F251" s="170">
        <v>25.0</v>
      </c>
      <c r="G251" s="166"/>
      <c r="H251">
        <f>countif('Pre-transfer'!$D$14:$K$23,D251)</f>
        <v>0</v>
      </c>
    </row>
    <row r="252">
      <c r="A252" s="167">
        <v>251.0</v>
      </c>
      <c r="B252" s="168">
        <v>72.0</v>
      </c>
      <c r="C252" s="167" t="s">
        <v>1099</v>
      </c>
      <c r="D252" s="167" t="s">
        <v>5684</v>
      </c>
      <c r="E252" s="167" t="s">
        <v>8968</v>
      </c>
      <c r="F252" s="170">
        <v>25.0</v>
      </c>
      <c r="G252" s="166"/>
      <c r="H252">
        <f>countif('Pre-transfer'!$D$14:$K$23,D252)</f>
        <v>0</v>
      </c>
    </row>
    <row r="253">
      <c r="A253" s="167">
        <v>252.0</v>
      </c>
      <c r="B253" s="168">
        <v>405.0</v>
      </c>
      <c r="C253" s="167" t="s">
        <v>4881</v>
      </c>
      <c r="D253" s="167" t="s">
        <v>13110</v>
      </c>
      <c r="E253" s="167" t="s">
        <v>9918</v>
      </c>
      <c r="F253" s="170">
        <v>25.0</v>
      </c>
      <c r="G253" s="166"/>
      <c r="H253">
        <f>countif('Pre-transfer'!$D$14:$K$23,D253)</f>
        <v>0</v>
      </c>
    </row>
    <row r="254">
      <c r="A254" s="167">
        <v>253.0</v>
      </c>
      <c r="B254" s="168">
        <v>110.0</v>
      </c>
      <c r="C254" s="167" t="s">
        <v>821</v>
      </c>
      <c r="D254" s="167" t="s">
        <v>7101</v>
      </c>
      <c r="E254" s="167" t="s">
        <v>12217</v>
      </c>
      <c r="F254" s="170">
        <v>24.0</v>
      </c>
      <c r="G254" s="166"/>
      <c r="H254">
        <f>countif('Pre-transfer'!$D$14:$K$23,D254)</f>
        <v>0</v>
      </c>
    </row>
    <row r="255">
      <c r="A255" s="167">
        <v>254.0</v>
      </c>
      <c r="B255" s="168">
        <v>393.0</v>
      </c>
      <c r="C255" s="167" t="s">
        <v>176</v>
      </c>
      <c r="D255" s="167" t="s">
        <v>13111</v>
      </c>
      <c r="E255" s="167" t="s">
        <v>12211</v>
      </c>
      <c r="F255" s="170">
        <v>24.0</v>
      </c>
      <c r="G255" s="166"/>
      <c r="H255">
        <f>countif('Pre-transfer'!$D$14:$K$23,D255)</f>
        <v>0</v>
      </c>
    </row>
    <row r="256">
      <c r="A256" s="167">
        <v>255.0</v>
      </c>
      <c r="B256" s="168">
        <v>258.0</v>
      </c>
      <c r="C256" s="167" t="s">
        <v>118</v>
      </c>
      <c r="D256" s="167" t="s">
        <v>6374</v>
      </c>
      <c r="E256" s="167" t="s">
        <v>12218</v>
      </c>
      <c r="F256" s="170">
        <v>24.0</v>
      </c>
      <c r="G256" s="166"/>
      <c r="H256">
        <f>countif('Pre-transfer'!$D$14:$K$23,D256)</f>
        <v>0</v>
      </c>
    </row>
    <row r="257">
      <c r="A257" s="167">
        <v>256.0</v>
      </c>
      <c r="B257" s="168">
        <v>161.0</v>
      </c>
      <c r="C257" s="167" t="s">
        <v>960</v>
      </c>
      <c r="D257" s="167" t="s">
        <v>13112</v>
      </c>
      <c r="E257" s="167" t="s">
        <v>12212</v>
      </c>
      <c r="F257" s="170">
        <v>23.5</v>
      </c>
      <c r="G257" s="166"/>
      <c r="H257">
        <f>countif('Pre-transfer'!$D$14:$K$23,D257)</f>
        <v>0</v>
      </c>
    </row>
    <row r="258">
      <c r="A258" s="167">
        <v>257.0</v>
      </c>
      <c r="B258" s="168">
        <v>151.0</v>
      </c>
      <c r="C258" s="167" t="s">
        <v>4790</v>
      </c>
      <c r="D258" s="167" t="s">
        <v>13113</v>
      </c>
      <c r="E258" s="167" t="s">
        <v>8594</v>
      </c>
      <c r="F258" s="170">
        <v>23.0</v>
      </c>
      <c r="G258" s="166"/>
      <c r="H258">
        <f>countif('Pre-transfer'!$D$14:$K$23,D258)</f>
        <v>0</v>
      </c>
    </row>
    <row r="259">
      <c r="A259" s="167">
        <v>258.0</v>
      </c>
      <c r="B259" s="168">
        <v>134.0</v>
      </c>
      <c r="C259" s="167" t="s">
        <v>1771</v>
      </c>
      <c r="D259" s="167" t="s">
        <v>9539</v>
      </c>
      <c r="E259" s="167" t="s">
        <v>12747</v>
      </c>
      <c r="F259" s="170">
        <v>23.0</v>
      </c>
      <c r="G259" s="166"/>
      <c r="H259">
        <f>countif('Pre-transfer'!$D$14:$K$23,D259)</f>
        <v>0</v>
      </c>
    </row>
    <row r="260">
      <c r="A260" s="167">
        <v>259.0</v>
      </c>
      <c r="B260" s="168">
        <v>367.0</v>
      </c>
      <c r="C260" s="167" t="s">
        <v>694</v>
      </c>
      <c r="D260" s="167" t="s">
        <v>6825</v>
      </c>
      <c r="E260" s="167" t="s">
        <v>12743</v>
      </c>
      <c r="F260" s="170">
        <v>23.0</v>
      </c>
      <c r="G260" s="166"/>
      <c r="H260">
        <f>countif('Pre-transfer'!$D$14:$K$23,D260)</f>
        <v>0</v>
      </c>
    </row>
    <row r="261">
      <c r="A261" s="167">
        <v>260.0</v>
      </c>
      <c r="B261" s="172"/>
      <c r="C261" s="173"/>
      <c r="D261" s="167" t="s">
        <v>6476</v>
      </c>
      <c r="E261" s="167" t="s">
        <v>12218</v>
      </c>
      <c r="F261" s="170">
        <v>22.0</v>
      </c>
      <c r="G261" s="166"/>
      <c r="H261">
        <f>countif('Pre-transfer'!$D$14:$K$23,D261)</f>
        <v>1</v>
      </c>
    </row>
    <row r="262">
      <c r="A262" s="167">
        <v>261.0</v>
      </c>
      <c r="B262" s="168">
        <v>51.0</v>
      </c>
      <c r="C262" s="167" t="s">
        <v>5163</v>
      </c>
      <c r="D262" s="167" t="s">
        <v>6404</v>
      </c>
      <c r="E262" s="167" t="s">
        <v>12217</v>
      </c>
      <c r="F262" s="170">
        <v>22.0</v>
      </c>
      <c r="G262" s="166"/>
      <c r="H262">
        <f>countif('Pre-transfer'!$D$14:$K$23,D262)</f>
        <v>1</v>
      </c>
    </row>
    <row r="263">
      <c r="A263" s="167">
        <v>262.0</v>
      </c>
      <c r="B263" s="172"/>
      <c r="C263" s="173"/>
      <c r="D263" s="167" t="s">
        <v>7286</v>
      </c>
      <c r="E263" s="167" t="s">
        <v>12211</v>
      </c>
      <c r="F263" s="170">
        <v>22.0</v>
      </c>
      <c r="G263" s="166"/>
      <c r="H263">
        <f>countif('Pre-transfer'!$D$14:$K$23,D263)</f>
        <v>0</v>
      </c>
    </row>
    <row r="264">
      <c r="A264" s="167">
        <v>263.0</v>
      </c>
      <c r="B264" s="168">
        <v>354.0</v>
      </c>
      <c r="C264" s="167" t="s">
        <v>104</v>
      </c>
      <c r="D264" s="167" t="s">
        <v>13114</v>
      </c>
      <c r="E264" s="167" t="s">
        <v>12217</v>
      </c>
      <c r="F264" s="170">
        <v>22.0</v>
      </c>
      <c r="G264" s="166"/>
      <c r="H264">
        <f>countif('Pre-transfer'!$D$14:$K$23,D264)</f>
        <v>0</v>
      </c>
    </row>
    <row r="265">
      <c r="A265" s="167">
        <v>264.0</v>
      </c>
      <c r="B265" s="168">
        <v>324.0</v>
      </c>
      <c r="C265" s="167" t="s">
        <v>1025</v>
      </c>
      <c r="D265" s="167" t="s">
        <v>13115</v>
      </c>
      <c r="E265" s="167" t="s">
        <v>12746</v>
      </c>
      <c r="F265" s="170">
        <v>22.0</v>
      </c>
      <c r="G265" s="166"/>
      <c r="H265">
        <f>countif('Pre-transfer'!$D$14:$K$23,D265)</f>
        <v>0</v>
      </c>
    </row>
    <row r="266">
      <c r="A266" s="167">
        <v>265.0</v>
      </c>
      <c r="B266" s="168">
        <v>211.0</v>
      </c>
      <c r="C266" s="167" t="s">
        <v>5301</v>
      </c>
      <c r="D266" s="167" t="s">
        <v>6727</v>
      </c>
      <c r="E266" s="167" t="s">
        <v>115</v>
      </c>
      <c r="F266" s="170">
        <v>22.0</v>
      </c>
      <c r="G266" s="166"/>
      <c r="H266">
        <f>countif('Pre-transfer'!$D$14:$K$23,D266)</f>
        <v>0</v>
      </c>
    </row>
    <row r="267">
      <c r="A267" s="167">
        <v>266.0</v>
      </c>
      <c r="B267" s="168">
        <v>302.0</v>
      </c>
      <c r="C267" s="167" t="s">
        <v>1248</v>
      </c>
      <c r="D267" s="167" t="s">
        <v>13116</v>
      </c>
      <c r="E267" s="167" t="s">
        <v>9918</v>
      </c>
      <c r="F267" s="170">
        <v>21.0</v>
      </c>
      <c r="G267" s="166"/>
      <c r="H267">
        <f>countif('Pre-transfer'!$D$14:$K$23,D267)</f>
        <v>0</v>
      </c>
    </row>
    <row r="268">
      <c r="A268" s="167">
        <v>267.0</v>
      </c>
      <c r="B268" s="168">
        <v>234.0</v>
      </c>
      <c r="C268" s="167" t="s">
        <v>288</v>
      </c>
      <c r="D268" s="167" t="s">
        <v>6984</v>
      </c>
      <c r="E268" s="167" t="s">
        <v>12218</v>
      </c>
      <c r="F268" s="170">
        <v>21.0</v>
      </c>
      <c r="G268" s="166"/>
      <c r="H268">
        <f>countif('Pre-transfer'!$D$14:$K$23,D268)</f>
        <v>0</v>
      </c>
    </row>
    <row r="269">
      <c r="A269" s="167">
        <v>268.0</v>
      </c>
      <c r="B269" s="168">
        <v>190.0</v>
      </c>
      <c r="C269" s="167" t="s">
        <v>5226</v>
      </c>
      <c r="D269" s="167" t="s">
        <v>6672</v>
      </c>
      <c r="E269" s="167" t="s">
        <v>12747</v>
      </c>
      <c r="F269" s="170">
        <v>21.0</v>
      </c>
      <c r="G269" s="166"/>
      <c r="H269">
        <f>countif('Pre-transfer'!$D$14:$K$23,D269)</f>
        <v>0</v>
      </c>
    </row>
    <row r="270">
      <c r="A270" s="167">
        <v>269.0</v>
      </c>
      <c r="B270" s="172"/>
      <c r="C270" s="173"/>
      <c r="D270" s="167" t="s">
        <v>7079</v>
      </c>
      <c r="E270" s="167" t="s">
        <v>12747</v>
      </c>
      <c r="F270" s="170">
        <v>21.0</v>
      </c>
      <c r="G270" s="166"/>
      <c r="H270">
        <f>countif('Pre-transfer'!$D$14:$K$23,D270)</f>
        <v>0</v>
      </c>
    </row>
    <row r="271">
      <c r="A271" s="167">
        <v>270.0</v>
      </c>
      <c r="B271" s="168">
        <v>147.0</v>
      </c>
      <c r="C271" s="167" t="s">
        <v>381</v>
      </c>
      <c r="D271" s="167" t="s">
        <v>6310</v>
      </c>
      <c r="E271" s="167" t="s">
        <v>12745</v>
      </c>
      <c r="F271" s="170">
        <v>20.8</v>
      </c>
      <c r="G271" s="166"/>
      <c r="H271">
        <f>countif('Pre-transfer'!$D$14:$K$23,D271)</f>
        <v>0</v>
      </c>
    </row>
    <row r="272">
      <c r="A272" s="167">
        <v>271.0</v>
      </c>
      <c r="B272" s="168">
        <v>385.0</v>
      </c>
      <c r="C272" s="167" t="s">
        <v>416</v>
      </c>
      <c r="D272" s="167" t="s">
        <v>6731</v>
      </c>
      <c r="E272" s="167" t="s">
        <v>12215</v>
      </c>
      <c r="F272" s="170">
        <v>20.0</v>
      </c>
      <c r="G272" s="166"/>
      <c r="H272">
        <f>countif('Pre-transfer'!$D$14:$K$23,D272)</f>
        <v>0</v>
      </c>
    </row>
    <row r="273">
      <c r="A273" s="167">
        <v>272.0</v>
      </c>
      <c r="B273" s="168">
        <v>136.0</v>
      </c>
      <c r="C273" s="167" t="s">
        <v>521</v>
      </c>
      <c r="D273" s="167" t="s">
        <v>6490</v>
      </c>
      <c r="E273" s="167" t="s">
        <v>11204</v>
      </c>
      <c r="F273" s="170">
        <v>20.0</v>
      </c>
      <c r="G273" s="166"/>
      <c r="H273">
        <f>countif('Pre-transfer'!$D$14:$K$23,D273)</f>
        <v>0</v>
      </c>
    </row>
    <row r="274">
      <c r="A274" s="167">
        <v>273.0</v>
      </c>
      <c r="B274" s="168">
        <v>128.0</v>
      </c>
      <c r="C274" s="167" t="s">
        <v>4386</v>
      </c>
      <c r="D274" s="167" t="s">
        <v>13117</v>
      </c>
      <c r="E274" s="167" t="s">
        <v>11204</v>
      </c>
      <c r="F274" s="170">
        <v>20.0</v>
      </c>
      <c r="G274" s="166"/>
      <c r="H274">
        <f>countif('Pre-transfer'!$D$14:$K$23,D274)</f>
        <v>1</v>
      </c>
    </row>
    <row r="275">
      <c r="A275" s="167">
        <v>274.0</v>
      </c>
      <c r="B275" s="168">
        <v>341.0</v>
      </c>
      <c r="C275" s="167" t="s">
        <v>4395</v>
      </c>
      <c r="D275" s="167" t="s">
        <v>13118</v>
      </c>
      <c r="E275" s="167" t="s">
        <v>115</v>
      </c>
      <c r="F275" s="170">
        <v>20.0</v>
      </c>
      <c r="G275" s="166"/>
      <c r="H275">
        <f>countif('Pre-transfer'!$D$14:$K$23,D275)</f>
        <v>0</v>
      </c>
    </row>
    <row r="276">
      <c r="A276" s="167">
        <v>275.0</v>
      </c>
      <c r="B276" s="168">
        <v>363.0</v>
      </c>
      <c r="C276" s="167" t="s">
        <v>431</v>
      </c>
      <c r="D276" s="167" t="s">
        <v>9167</v>
      </c>
      <c r="E276" s="167" t="s">
        <v>12743</v>
      </c>
      <c r="F276" s="170">
        <v>20.0</v>
      </c>
      <c r="G276" s="166"/>
      <c r="H276">
        <f>countif('Pre-transfer'!$D$14:$K$23,D276)</f>
        <v>0</v>
      </c>
    </row>
    <row r="277">
      <c r="A277" s="167">
        <v>276.0</v>
      </c>
      <c r="B277" s="168">
        <v>221.0</v>
      </c>
      <c r="C277" s="167" t="s">
        <v>252</v>
      </c>
      <c r="D277" s="167" t="s">
        <v>7721</v>
      </c>
      <c r="E277" s="167" t="s">
        <v>12747</v>
      </c>
      <c r="F277" s="170">
        <v>20.0</v>
      </c>
      <c r="G277" s="166"/>
      <c r="H277">
        <f>countif('Pre-transfer'!$D$14:$K$23,D277)</f>
        <v>0</v>
      </c>
    </row>
    <row r="278">
      <c r="A278" s="167">
        <v>277.0</v>
      </c>
      <c r="B278" s="168">
        <v>386.0</v>
      </c>
      <c r="C278" s="167" t="s">
        <v>141</v>
      </c>
      <c r="D278" s="167" t="s">
        <v>13119</v>
      </c>
      <c r="E278" s="167" t="s">
        <v>12743</v>
      </c>
      <c r="F278" s="170">
        <v>20.0</v>
      </c>
      <c r="G278" s="166"/>
      <c r="H278">
        <f>countif('Pre-transfer'!$D$14:$K$23,D278)</f>
        <v>0</v>
      </c>
    </row>
    <row r="279">
      <c r="A279" s="167">
        <v>278.0</v>
      </c>
      <c r="B279" s="172"/>
      <c r="C279" s="173"/>
      <c r="D279" s="167" t="s">
        <v>6939</v>
      </c>
      <c r="E279" s="167" t="s">
        <v>12218</v>
      </c>
      <c r="F279" s="170">
        <v>20.0</v>
      </c>
      <c r="G279" s="166"/>
      <c r="H279">
        <f>countif('Pre-transfer'!$D$14:$K$23,D279)</f>
        <v>0</v>
      </c>
    </row>
    <row r="280">
      <c r="A280" s="167">
        <v>279.0</v>
      </c>
      <c r="B280" s="168">
        <v>247.0</v>
      </c>
      <c r="C280" s="167" t="s">
        <v>265</v>
      </c>
      <c r="D280" s="167" t="s">
        <v>13120</v>
      </c>
      <c r="E280" s="167" t="s">
        <v>11205</v>
      </c>
      <c r="F280" s="170">
        <v>19.2</v>
      </c>
      <c r="G280" s="166"/>
      <c r="H280">
        <f>countif('Pre-transfer'!$D$14:$K$23,D280)</f>
        <v>0</v>
      </c>
    </row>
    <row r="281">
      <c r="A281" s="167">
        <v>280.0</v>
      </c>
      <c r="B281" s="168">
        <v>235.0</v>
      </c>
      <c r="C281" s="167" t="s">
        <v>315</v>
      </c>
      <c r="D281" s="167" t="s">
        <v>13121</v>
      </c>
      <c r="E281" s="167" t="s">
        <v>12218</v>
      </c>
      <c r="F281" s="170">
        <v>19.0</v>
      </c>
      <c r="G281" s="166"/>
      <c r="H281">
        <f>countif('Pre-transfer'!$D$14:$K$23,D281)</f>
        <v>0</v>
      </c>
    </row>
    <row r="282">
      <c r="A282" s="167">
        <v>281.0</v>
      </c>
      <c r="B282" s="168">
        <v>74.0</v>
      </c>
      <c r="C282" s="167" t="s">
        <v>4557</v>
      </c>
      <c r="D282" s="167" t="s">
        <v>13122</v>
      </c>
      <c r="E282" s="167" t="s">
        <v>12747</v>
      </c>
      <c r="F282" s="170">
        <v>19.0</v>
      </c>
      <c r="G282" s="166"/>
      <c r="H282">
        <f>countif('Pre-transfer'!$D$14:$K$23,D282)</f>
        <v>0</v>
      </c>
    </row>
    <row r="283">
      <c r="A283" s="167">
        <v>282.0</v>
      </c>
      <c r="B283" s="168">
        <v>143.0</v>
      </c>
      <c r="C283" s="167" t="s">
        <v>4839</v>
      </c>
      <c r="D283" s="167" t="s">
        <v>13123</v>
      </c>
      <c r="E283" s="173"/>
      <c r="F283" s="170">
        <v>18.0</v>
      </c>
      <c r="G283" s="166"/>
      <c r="H283">
        <f>countif('Pre-transfer'!$D$14:$K$23,D283)</f>
        <v>1</v>
      </c>
    </row>
    <row r="284">
      <c r="A284" s="167">
        <v>283.0</v>
      </c>
      <c r="B284" s="168">
        <v>174.0</v>
      </c>
      <c r="C284" s="167" t="s">
        <v>571</v>
      </c>
      <c r="D284" s="167" t="s">
        <v>6959</v>
      </c>
      <c r="E284" s="167" t="s">
        <v>11205</v>
      </c>
      <c r="F284" s="170">
        <v>18.0</v>
      </c>
      <c r="G284" s="166"/>
      <c r="H284">
        <f>countif('Pre-transfer'!$D$14:$K$23,D284)</f>
        <v>0</v>
      </c>
    </row>
    <row r="285">
      <c r="A285" s="167">
        <v>284.0</v>
      </c>
      <c r="B285" s="168">
        <v>181.0</v>
      </c>
      <c r="C285" s="167" t="s">
        <v>4477</v>
      </c>
      <c r="D285" s="167" t="s">
        <v>6649</v>
      </c>
      <c r="E285" s="167" t="s">
        <v>115</v>
      </c>
      <c r="F285" s="170">
        <v>18.0</v>
      </c>
      <c r="G285" s="166"/>
      <c r="H285">
        <f>countif('Pre-transfer'!$D$14:$K$23,D285)</f>
        <v>0</v>
      </c>
    </row>
    <row r="286">
      <c r="A286" s="167">
        <v>285.0</v>
      </c>
      <c r="B286" s="172"/>
      <c r="C286" s="173"/>
      <c r="D286" s="167" t="s">
        <v>13124</v>
      </c>
      <c r="E286" s="167" t="s">
        <v>12211</v>
      </c>
      <c r="F286" s="170">
        <v>17.0</v>
      </c>
      <c r="G286" s="166"/>
      <c r="H286">
        <f>countif('Pre-transfer'!$D$14:$K$23,D286)</f>
        <v>0</v>
      </c>
    </row>
    <row r="287">
      <c r="A287" s="167">
        <v>286.0</v>
      </c>
      <c r="B287" s="172"/>
      <c r="C287" s="173"/>
      <c r="D287" s="167" t="s">
        <v>7026</v>
      </c>
      <c r="E287" s="167" t="s">
        <v>12218</v>
      </c>
      <c r="F287" s="170">
        <v>17.0</v>
      </c>
      <c r="G287" s="166"/>
      <c r="H287">
        <f>countif('Pre-transfer'!$D$14:$K$23,D287)</f>
        <v>0</v>
      </c>
    </row>
    <row r="288">
      <c r="A288" s="167">
        <v>287.0</v>
      </c>
      <c r="B288" s="172"/>
      <c r="C288" s="173"/>
      <c r="D288" s="167" t="s">
        <v>8252</v>
      </c>
      <c r="E288" s="167" t="s">
        <v>11204</v>
      </c>
      <c r="F288" s="170">
        <v>17.0</v>
      </c>
      <c r="G288" s="166"/>
      <c r="H288">
        <f>countif('Pre-transfer'!$D$14:$K$23,D288)</f>
        <v>0</v>
      </c>
    </row>
    <row r="289">
      <c r="A289" s="167">
        <v>288.0</v>
      </c>
      <c r="B289" s="172"/>
      <c r="C289" s="173"/>
      <c r="D289" s="167" t="s">
        <v>7365</v>
      </c>
      <c r="E289" s="167" t="s">
        <v>11205</v>
      </c>
      <c r="F289" s="170">
        <v>17.0</v>
      </c>
      <c r="G289" s="166"/>
      <c r="H289">
        <f>countif('Pre-transfer'!$D$14:$K$23,D289)</f>
        <v>0</v>
      </c>
    </row>
    <row r="290">
      <c r="A290" s="167">
        <v>289.0</v>
      </c>
      <c r="B290" s="168">
        <v>118.0</v>
      </c>
      <c r="C290" s="167" t="s">
        <v>5257</v>
      </c>
      <c r="D290" s="167" t="s">
        <v>7013</v>
      </c>
      <c r="E290" s="167" t="s">
        <v>12218</v>
      </c>
      <c r="F290" s="170">
        <v>17.0</v>
      </c>
      <c r="G290" s="166"/>
      <c r="H290">
        <f>countif('Pre-transfer'!$D$14:$K$23,D290)</f>
        <v>0</v>
      </c>
    </row>
    <row r="291">
      <c r="A291" s="167">
        <v>290.0</v>
      </c>
      <c r="B291" s="168">
        <v>294.0</v>
      </c>
      <c r="C291" s="167" t="s">
        <v>470</v>
      </c>
      <c r="D291" s="167" t="s">
        <v>6584</v>
      </c>
      <c r="E291" s="167" t="s">
        <v>8968</v>
      </c>
      <c r="F291" s="170">
        <v>17.0</v>
      </c>
      <c r="G291" s="166"/>
      <c r="H291">
        <f>countif('Pre-transfer'!$D$14:$K$23,D291)</f>
        <v>0</v>
      </c>
    </row>
    <row r="292">
      <c r="A292" s="167">
        <v>291.0</v>
      </c>
      <c r="B292" s="168">
        <v>300.0</v>
      </c>
      <c r="C292" s="167" t="s">
        <v>4380</v>
      </c>
      <c r="D292" s="167" t="s">
        <v>6973</v>
      </c>
      <c r="E292" s="167" t="s">
        <v>115</v>
      </c>
      <c r="F292" s="170">
        <v>16.0</v>
      </c>
      <c r="G292" s="166"/>
      <c r="H292">
        <f>countif('Pre-transfer'!$D$14:$K$23,D292)</f>
        <v>0</v>
      </c>
    </row>
    <row r="293">
      <c r="A293" s="167">
        <v>292.0</v>
      </c>
      <c r="B293" s="168">
        <v>167.0</v>
      </c>
      <c r="C293" s="167" t="s">
        <v>4409</v>
      </c>
      <c r="D293" s="167" t="s">
        <v>7415</v>
      </c>
      <c r="E293" s="167" t="s">
        <v>11206</v>
      </c>
      <c r="F293" s="170">
        <v>15.0</v>
      </c>
      <c r="G293" s="166"/>
      <c r="H293">
        <f>countif('Pre-transfer'!$D$14:$K$23,D293)</f>
        <v>0</v>
      </c>
    </row>
    <row r="294">
      <c r="A294" s="167">
        <v>293.0</v>
      </c>
      <c r="B294" s="168">
        <v>395.0</v>
      </c>
      <c r="C294" s="167" t="s">
        <v>290</v>
      </c>
      <c r="D294" s="167" t="s">
        <v>6529</v>
      </c>
      <c r="E294" s="167" t="s">
        <v>12215</v>
      </c>
      <c r="F294" s="170">
        <v>15.0</v>
      </c>
      <c r="G294" s="166"/>
      <c r="H294">
        <f>countif('Pre-transfer'!$D$14:$K$23,D294)</f>
        <v>0</v>
      </c>
    </row>
    <row r="295">
      <c r="A295" s="167">
        <v>294.0</v>
      </c>
      <c r="B295" s="168">
        <v>366.0</v>
      </c>
      <c r="C295" s="167" t="s">
        <v>100</v>
      </c>
      <c r="D295" s="167" t="s">
        <v>5685</v>
      </c>
      <c r="E295" s="167" t="s">
        <v>12743</v>
      </c>
      <c r="F295" s="170">
        <v>15.0</v>
      </c>
      <c r="G295" s="166"/>
      <c r="H295">
        <f>countif('Pre-transfer'!$D$14:$K$23,D295)</f>
        <v>0</v>
      </c>
    </row>
    <row r="296">
      <c r="A296" s="167">
        <v>295.0</v>
      </c>
      <c r="B296" s="168">
        <v>240.0</v>
      </c>
      <c r="C296" s="167" t="s">
        <v>252</v>
      </c>
      <c r="D296" s="167" t="s">
        <v>6409</v>
      </c>
      <c r="E296" s="167" t="s">
        <v>12749</v>
      </c>
      <c r="F296" s="170">
        <v>15.0</v>
      </c>
      <c r="G296" s="166"/>
      <c r="H296">
        <f>countif('Pre-transfer'!$D$14:$K$23,D296)</f>
        <v>0</v>
      </c>
    </row>
    <row r="297">
      <c r="A297" s="167">
        <v>296.0</v>
      </c>
      <c r="B297" s="168">
        <v>402.0</v>
      </c>
      <c r="C297" s="167" t="s">
        <v>225</v>
      </c>
      <c r="D297" s="167" t="s">
        <v>6970</v>
      </c>
      <c r="E297" s="167" t="s">
        <v>12746</v>
      </c>
      <c r="F297" s="170">
        <v>15.0</v>
      </c>
      <c r="G297" s="166"/>
      <c r="H297">
        <f>countif('Pre-transfer'!$D$14:$K$23,D297)</f>
        <v>0</v>
      </c>
    </row>
    <row r="298">
      <c r="A298" s="167">
        <v>297.0</v>
      </c>
      <c r="B298" s="168">
        <v>283.0</v>
      </c>
      <c r="C298" s="167" t="s">
        <v>4324</v>
      </c>
      <c r="D298" s="167" t="s">
        <v>6794</v>
      </c>
      <c r="E298" s="167" t="s">
        <v>115</v>
      </c>
      <c r="F298" s="170">
        <v>15.0</v>
      </c>
      <c r="G298" s="166"/>
      <c r="H298">
        <f>countif('Pre-transfer'!$D$14:$K$23,D298)</f>
        <v>0</v>
      </c>
    </row>
    <row r="299">
      <c r="A299" s="167">
        <v>298.0</v>
      </c>
      <c r="B299" s="168">
        <v>365.0</v>
      </c>
      <c r="C299" s="167" t="s">
        <v>4395</v>
      </c>
      <c r="D299" s="167" t="s">
        <v>7291</v>
      </c>
      <c r="E299" s="167" t="s">
        <v>4326</v>
      </c>
      <c r="F299" s="170">
        <v>15.0</v>
      </c>
      <c r="G299" s="166"/>
      <c r="H299">
        <f>countif('Pre-transfer'!$D$14:$K$23,D299)</f>
        <v>0</v>
      </c>
    </row>
    <row r="300">
      <c r="A300" s="167">
        <v>299.0</v>
      </c>
      <c r="B300" s="168">
        <v>166.0</v>
      </c>
      <c r="C300" s="167" t="s">
        <v>4651</v>
      </c>
      <c r="D300" s="167" t="s">
        <v>6544</v>
      </c>
      <c r="E300" s="167" t="s">
        <v>4326</v>
      </c>
      <c r="F300" s="170">
        <v>15.0</v>
      </c>
      <c r="G300" s="166"/>
      <c r="H300">
        <f>countif('Pre-transfer'!$D$14:$K$23,D300)</f>
        <v>0</v>
      </c>
    </row>
    <row r="301">
      <c r="A301" s="167">
        <v>300.0</v>
      </c>
      <c r="B301" s="168">
        <v>311.0</v>
      </c>
      <c r="C301" s="167" t="s">
        <v>601</v>
      </c>
      <c r="D301" s="167" t="s">
        <v>7080</v>
      </c>
      <c r="E301" s="167" t="s">
        <v>12743</v>
      </c>
      <c r="F301" s="170">
        <v>14.0</v>
      </c>
      <c r="G301" s="166"/>
      <c r="H301">
        <f>countif('Pre-transfer'!$D$14:$K$23,D301)</f>
        <v>0</v>
      </c>
    </row>
    <row r="302">
      <c r="A302" s="167">
        <v>301.0</v>
      </c>
      <c r="B302" s="172"/>
      <c r="C302" s="173"/>
      <c r="D302" s="167" t="s">
        <v>7042</v>
      </c>
      <c r="E302" s="167" t="s">
        <v>12218</v>
      </c>
      <c r="F302" s="170">
        <v>14.0</v>
      </c>
      <c r="G302" s="166"/>
      <c r="H302">
        <f>countif('Pre-transfer'!$D$14:$K$23,D302)</f>
        <v>0</v>
      </c>
    </row>
    <row r="303">
      <c r="A303" s="167">
        <v>302.0</v>
      </c>
      <c r="B303" s="168">
        <v>352.0</v>
      </c>
      <c r="C303" s="167" t="s">
        <v>641</v>
      </c>
      <c r="D303" s="167" t="s">
        <v>13125</v>
      </c>
      <c r="E303" s="167" t="s">
        <v>4326</v>
      </c>
      <c r="F303" s="170">
        <v>14.0</v>
      </c>
      <c r="G303" s="166"/>
      <c r="H303">
        <f>countif('Pre-transfer'!$D$14:$K$23,D303)</f>
        <v>0</v>
      </c>
    </row>
    <row r="304">
      <c r="A304" s="167">
        <v>303.0</v>
      </c>
      <c r="B304" s="168">
        <v>121.0</v>
      </c>
      <c r="C304" s="167" t="s">
        <v>4810</v>
      </c>
      <c r="D304" s="167" t="s">
        <v>6514</v>
      </c>
      <c r="E304" s="167" t="s">
        <v>12212</v>
      </c>
      <c r="F304" s="170">
        <v>13.5</v>
      </c>
      <c r="G304" s="166"/>
      <c r="H304">
        <f>countif('Pre-transfer'!$D$14:$K$23,D304)</f>
        <v>0</v>
      </c>
    </row>
    <row r="305">
      <c r="A305" s="167">
        <v>304.0</v>
      </c>
      <c r="B305" s="168">
        <v>263.0</v>
      </c>
      <c r="C305" s="167" t="s">
        <v>4378</v>
      </c>
      <c r="D305" s="167" t="s">
        <v>9576</v>
      </c>
      <c r="E305" s="167" t="s">
        <v>12215</v>
      </c>
      <c r="F305" s="170">
        <v>13.0</v>
      </c>
      <c r="G305" s="166"/>
      <c r="H305">
        <f>countif('Pre-transfer'!$D$14:$K$23,D305)</f>
        <v>0</v>
      </c>
    </row>
    <row r="306">
      <c r="A306" s="167">
        <v>305.0</v>
      </c>
      <c r="B306" s="168">
        <v>99.0</v>
      </c>
      <c r="C306" s="167" t="s">
        <v>5157</v>
      </c>
      <c r="D306" s="167" t="s">
        <v>6711</v>
      </c>
      <c r="E306" s="167" t="s">
        <v>12211</v>
      </c>
      <c r="F306" s="170">
        <v>13.0</v>
      </c>
      <c r="G306" s="166"/>
      <c r="H306">
        <f>countif('Pre-transfer'!$D$14:$K$23,D306)</f>
        <v>0</v>
      </c>
    </row>
    <row r="307">
      <c r="A307" s="167">
        <v>306.0</v>
      </c>
      <c r="B307" s="168">
        <v>399.0</v>
      </c>
      <c r="C307" s="167" t="s">
        <v>630</v>
      </c>
      <c r="D307" s="167" t="s">
        <v>13126</v>
      </c>
      <c r="E307" s="167" t="s">
        <v>12743</v>
      </c>
      <c r="F307" s="170">
        <v>12.0</v>
      </c>
      <c r="G307" s="166"/>
      <c r="H307">
        <f>countif('Pre-transfer'!$D$14:$K$23,D307)</f>
        <v>0</v>
      </c>
    </row>
    <row r="308">
      <c r="A308" s="167">
        <v>307.0</v>
      </c>
      <c r="B308" s="172"/>
      <c r="C308" s="173"/>
      <c r="D308" s="167" t="s">
        <v>6509</v>
      </c>
      <c r="E308" s="167" t="s">
        <v>12749</v>
      </c>
      <c r="F308" s="170">
        <v>12.0</v>
      </c>
      <c r="G308" s="166"/>
      <c r="H308">
        <f>countif('Pre-transfer'!$D$14:$K$23,D308)</f>
        <v>0</v>
      </c>
    </row>
    <row r="309">
      <c r="A309" s="167">
        <v>308.0</v>
      </c>
      <c r="B309" s="172"/>
      <c r="C309" s="173"/>
      <c r="D309" s="167" t="s">
        <v>9143</v>
      </c>
      <c r="E309" s="167" t="s">
        <v>12746</v>
      </c>
      <c r="F309" s="170">
        <v>12.0</v>
      </c>
      <c r="G309" s="166"/>
      <c r="H309">
        <f>countif('Pre-transfer'!$D$14:$K$23,D309)</f>
        <v>0</v>
      </c>
    </row>
    <row r="310">
      <c r="A310" s="167">
        <v>309.0</v>
      </c>
      <c r="B310" s="168">
        <v>340.0</v>
      </c>
      <c r="C310" s="167" t="s">
        <v>458</v>
      </c>
      <c r="D310" s="167" t="s">
        <v>13127</v>
      </c>
      <c r="E310" s="167" t="s">
        <v>11206</v>
      </c>
      <c r="F310" s="170">
        <v>12.0</v>
      </c>
      <c r="G310" s="166"/>
      <c r="H310">
        <f>countif('Pre-transfer'!$D$14:$K$23,D310)</f>
        <v>0</v>
      </c>
    </row>
    <row r="311">
      <c r="A311" s="167">
        <v>310.0</v>
      </c>
      <c r="B311" s="168">
        <v>414.0</v>
      </c>
      <c r="C311" s="167" t="s">
        <v>530</v>
      </c>
      <c r="D311" s="167" t="s">
        <v>7113</v>
      </c>
      <c r="E311" s="167" t="s">
        <v>4326</v>
      </c>
      <c r="F311" s="170">
        <v>12.0</v>
      </c>
      <c r="G311" s="166"/>
      <c r="H311">
        <f>countif('Pre-transfer'!$D$14:$K$23,D311)</f>
        <v>0</v>
      </c>
    </row>
    <row r="312">
      <c r="A312" s="167">
        <v>311.0</v>
      </c>
      <c r="B312" s="168">
        <v>381.0</v>
      </c>
      <c r="C312" s="167" t="s">
        <v>1378</v>
      </c>
      <c r="D312" s="167" t="s">
        <v>7050</v>
      </c>
      <c r="E312" s="167" t="s">
        <v>4326</v>
      </c>
      <c r="F312" s="170">
        <v>11.0</v>
      </c>
      <c r="G312" s="166"/>
      <c r="H312">
        <f>countif('Pre-transfer'!$D$14:$K$23,D312)</f>
        <v>0</v>
      </c>
    </row>
    <row r="313">
      <c r="A313" s="167">
        <v>312.0</v>
      </c>
      <c r="B313" s="168">
        <v>274.0</v>
      </c>
      <c r="C313" s="167" t="s">
        <v>209</v>
      </c>
      <c r="D313" s="167" t="s">
        <v>7470</v>
      </c>
      <c r="E313" s="167" t="s">
        <v>11204</v>
      </c>
      <c r="F313" s="170">
        <v>10.0</v>
      </c>
      <c r="G313" s="166"/>
      <c r="H313">
        <f>countif('Pre-transfer'!$D$14:$K$23,D313)</f>
        <v>0</v>
      </c>
    </row>
    <row r="314">
      <c r="A314" s="167">
        <v>313.0</v>
      </c>
      <c r="B314" s="172"/>
      <c r="C314" s="173"/>
      <c r="D314" s="167" t="s">
        <v>6465</v>
      </c>
      <c r="E314" s="167" t="s">
        <v>12749</v>
      </c>
      <c r="F314" s="170">
        <v>10.0</v>
      </c>
      <c r="G314" s="166"/>
      <c r="H314">
        <f>countif('Pre-transfer'!$D$14:$K$23,D314)</f>
        <v>0</v>
      </c>
    </row>
    <row r="315">
      <c r="A315" s="167">
        <v>314.0</v>
      </c>
      <c r="B315" s="168">
        <v>238.0</v>
      </c>
      <c r="C315" s="167" t="s">
        <v>1326</v>
      </c>
      <c r="D315" s="167" t="s">
        <v>7089</v>
      </c>
      <c r="E315" s="167" t="s">
        <v>12747</v>
      </c>
      <c r="F315" s="170">
        <v>10.0</v>
      </c>
      <c r="G315" s="166"/>
      <c r="H315">
        <f>countif('Pre-transfer'!$D$14:$K$23,D315)</f>
        <v>0</v>
      </c>
    </row>
    <row r="316">
      <c r="A316" s="167">
        <v>315.0</v>
      </c>
      <c r="B316" s="168">
        <v>301.0</v>
      </c>
      <c r="C316" s="167" t="s">
        <v>4324</v>
      </c>
      <c r="D316" s="167" t="s">
        <v>6685</v>
      </c>
      <c r="E316" s="167" t="s">
        <v>4326</v>
      </c>
      <c r="F316" s="170">
        <v>10.0</v>
      </c>
      <c r="G316" s="166"/>
      <c r="H316">
        <f>countif('Pre-transfer'!$D$14:$K$23,D316)</f>
        <v>0</v>
      </c>
    </row>
    <row r="317">
      <c r="A317" s="167">
        <v>316.0</v>
      </c>
      <c r="B317" s="168">
        <v>358.0</v>
      </c>
      <c r="C317" s="167" t="s">
        <v>103</v>
      </c>
      <c r="D317" s="167" t="s">
        <v>6725</v>
      </c>
      <c r="E317" s="167" t="s">
        <v>12745</v>
      </c>
      <c r="F317" s="170">
        <v>10.0</v>
      </c>
      <c r="G317" s="166"/>
      <c r="H317">
        <f>countif('Pre-transfer'!$D$14:$K$23,D317)</f>
        <v>0</v>
      </c>
    </row>
    <row r="318">
      <c r="A318" s="167">
        <v>317.0</v>
      </c>
      <c r="B318" s="168">
        <v>192.0</v>
      </c>
      <c r="C318" s="167" t="s">
        <v>4409</v>
      </c>
      <c r="D318" s="167" t="s">
        <v>13128</v>
      </c>
      <c r="E318" s="167" t="s">
        <v>12749</v>
      </c>
      <c r="F318" s="170">
        <v>10.0</v>
      </c>
      <c r="G318" s="166"/>
      <c r="H318">
        <f>countif('Pre-transfer'!$D$14:$K$23,D318)</f>
        <v>0</v>
      </c>
    </row>
    <row r="319">
      <c r="A319" s="167">
        <v>318.0</v>
      </c>
      <c r="B319" s="168">
        <v>202.0</v>
      </c>
      <c r="C319" s="167" t="s">
        <v>1508</v>
      </c>
      <c r="D319" s="167" t="s">
        <v>8080</v>
      </c>
      <c r="E319" s="167" t="s">
        <v>11204</v>
      </c>
      <c r="F319" s="170">
        <v>10.0</v>
      </c>
      <c r="G319" s="166"/>
      <c r="H319">
        <f>countif('Pre-transfer'!$D$14:$K$23,D319)</f>
        <v>0</v>
      </c>
    </row>
    <row r="320">
      <c r="A320" s="167">
        <v>319.0</v>
      </c>
      <c r="B320" s="168">
        <v>297.0</v>
      </c>
      <c r="C320" s="167" t="s">
        <v>151</v>
      </c>
      <c r="D320" s="167" t="s">
        <v>13129</v>
      </c>
      <c r="E320" s="167" t="s">
        <v>12749</v>
      </c>
      <c r="F320" s="170">
        <v>10.0</v>
      </c>
      <c r="G320" s="166"/>
      <c r="H320">
        <f>countif('Pre-transfer'!$D$14:$K$23,D320)</f>
        <v>0</v>
      </c>
    </row>
    <row r="321">
      <c r="A321" s="167">
        <v>320.0</v>
      </c>
      <c r="B321" s="172"/>
      <c r="C321" s="173"/>
      <c r="D321" s="167" t="s">
        <v>6944</v>
      </c>
      <c r="E321" s="167" t="s">
        <v>12746</v>
      </c>
      <c r="F321" s="170">
        <v>10.0</v>
      </c>
      <c r="G321" s="166"/>
      <c r="H321">
        <f>countif('Pre-transfer'!$D$14:$K$23,D321)</f>
        <v>0</v>
      </c>
    </row>
    <row r="322">
      <c r="A322" s="167">
        <v>321.0</v>
      </c>
      <c r="B322" s="168">
        <v>391.0</v>
      </c>
      <c r="C322" s="167" t="s">
        <v>1378</v>
      </c>
      <c r="D322" s="167" t="s">
        <v>6418</v>
      </c>
      <c r="E322" s="167" t="s">
        <v>11205</v>
      </c>
      <c r="F322" s="170">
        <v>10.0</v>
      </c>
      <c r="G322" s="166"/>
      <c r="H322">
        <f>countif('Pre-transfer'!$D$14:$K$23,D322)</f>
        <v>0</v>
      </c>
    </row>
    <row r="323">
      <c r="A323" s="167">
        <v>322.0</v>
      </c>
      <c r="B323" s="168">
        <v>239.0</v>
      </c>
      <c r="C323" s="167" t="s">
        <v>543</v>
      </c>
      <c r="D323" s="167" t="s">
        <v>13130</v>
      </c>
      <c r="E323" s="167" t="s">
        <v>8594</v>
      </c>
      <c r="F323" s="170">
        <v>10.0</v>
      </c>
      <c r="G323" s="166"/>
      <c r="H323">
        <f>countif('Pre-transfer'!$D$14:$K$23,D323)</f>
        <v>0</v>
      </c>
    </row>
    <row r="324">
      <c r="A324" s="167">
        <v>323.0</v>
      </c>
      <c r="B324" s="172"/>
      <c r="C324" s="173"/>
      <c r="D324" s="167" t="s">
        <v>6576</v>
      </c>
      <c r="E324" s="167" t="s">
        <v>12746</v>
      </c>
      <c r="F324" s="170">
        <v>10.0</v>
      </c>
      <c r="G324" s="166"/>
      <c r="H324">
        <f>countif('Pre-transfer'!$D$14:$K$23,D324)</f>
        <v>0</v>
      </c>
    </row>
    <row r="325">
      <c r="A325" s="167">
        <v>324.0</v>
      </c>
      <c r="B325" s="168">
        <v>184.0</v>
      </c>
      <c r="C325" s="167" t="s">
        <v>1417</v>
      </c>
      <c r="D325" s="167" t="s">
        <v>13131</v>
      </c>
      <c r="E325" s="167" t="s">
        <v>8968</v>
      </c>
      <c r="F325" s="170">
        <v>10.0</v>
      </c>
      <c r="G325" s="166"/>
      <c r="H325">
        <f>countif('Pre-transfer'!$D$14:$K$23,D325)</f>
        <v>0</v>
      </c>
    </row>
    <row r="326">
      <c r="A326" s="167">
        <v>325.0</v>
      </c>
      <c r="B326" s="168">
        <v>397.0</v>
      </c>
      <c r="C326" s="167" t="s">
        <v>100</v>
      </c>
      <c r="D326" s="167" t="s">
        <v>13132</v>
      </c>
      <c r="E326" s="167" t="s">
        <v>115</v>
      </c>
      <c r="F326" s="170">
        <v>10.0</v>
      </c>
      <c r="G326" s="166"/>
      <c r="H326">
        <f>countif('Pre-transfer'!$D$14:$K$23,D326)</f>
        <v>0</v>
      </c>
    </row>
    <row r="327">
      <c r="A327" s="167">
        <v>326.0</v>
      </c>
      <c r="B327" s="168">
        <v>269.0</v>
      </c>
      <c r="C327" s="167" t="s">
        <v>1353</v>
      </c>
      <c r="D327" s="167" t="s">
        <v>7490</v>
      </c>
      <c r="E327" s="167" t="s">
        <v>12218</v>
      </c>
      <c r="F327" s="170">
        <v>10.0</v>
      </c>
      <c r="G327" s="166"/>
      <c r="H327">
        <f>countif('Pre-transfer'!$D$14:$K$23,D327)</f>
        <v>0</v>
      </c>
    </row>
    <row r="328">
      <c r="A328" s="167">
        <v>327.0</v>
      </c>
      <c r="B328" s="168">
        <v>388.0</v>
      </c>
      <c r="C328" s="167" t="s">
        <v>1229</v>
      </c>
      <c r="D328" s="167" t="s">
        <v>13133</v>
      </c>
      <c r="E328" s="167" t="s">
        <v>8594</v>
      </c>
      <c r="F328" s="170">
        <v>10.0</v>
      </c>
      <c r="G328" s="166"/>
      <c r="H328">
        <f>countif('Pre-transfer'!$D$14:$K$23,D328)</f>
        <v>0</v>
      </c>
    </row>
    <row r="329">
      <c r="A329" s="167">
        <v>328.0</v>
      </c>
      <c r="B329" s="172"/>
      <c r="C329" s="173"/>
      <c r="D329" s="167" t="s">
        <v>7241</v>
      </c>
      <c r="E329" s="167" t="s">
        <v>12218</v>
      </c>
      <c r="F329" s="170">
        <v>10.0</v>
      </c>
      <c r="G329" s="166"/>
      <c r="H329">
        <f>countif('Pre-transfer'!$D$14:$K$23,D329)</f>
        <v>0</v>
      </c>
    </row>
    <row r="330">
      <c r="A330" s="167">
        <v>329.0</v>
      </c>
      <c r="B330" s="168">
        <v>208.0</v>
      </c>
      <c r="C330" s="167" t="s">
        <v>4424</v>
      </c>
      <c r="D330" s="167" t="s">
        <v>13134</v>
      </c>
      <c r="E330" s="173"/>
      <c r="F330" s="170">
        <v>10.0</v>
      </c>
      <c r="G330" s="166"/>
      <c r="H330">
        <f>countif('Pre-transfer'!$D$14:$K$23,D330)</f>
        <v>0</v>
      </c>
    </row>
    <row r="331">
      <c r="A331" s="167">
        <v>330.0</v>
      </c>
      <c r="B331" s="168">
        <v>387.0</v>
      </c>
      <c r="C331" s="167" t="s">
        <v>1383</v>
      </c>
      <c r="D331" s="167" t="s">
        <v>9590</v>
      </c>
      <c r="E331" s="167" t="s">
        <v>115</v>
      </c>
      <c r="F331" s="170">
        <v>10.0</v>
      </c>
      <c r="G331" s="166"/>
      <c r="H331">
        <f>countif('Pre-transfer'!$D$14:$K$23,D331)</f>
        <v>0</v>
      </c>
    </row>
    <row r="332">
      <c r="A332" s="167">
        <v>331.0</v>
      </c>
      <c r="B332" s="168">
        <v>193.0</v>
      </c>
      <c r="C332" s="167" t="s">
        <v>1516</v>
      </c>
      <c r="D332" s="167" t="s">
        <v>13135</v>
      </c>
      <c r="E332" s="167" t="s">
        <v>11205</v>
      </c>
      <c r="F332" s="170">
        <v>9.2</v>
      </c>
      <c r="G332" s="166"/>
      <c r="H332">
        <f>countif('Pre-transfer'!$D$14:$K$23,D332)</f>
        <v>0</v>
      </c>
    </row>
    <row r="333">
      <c r="A333" s="167">
        <v>332.0</v>
      </c>
      <c r="B333" s="172"/>
      <c r="C333" s="173"/>
      <c r="D333" s="167" t="s">
        <v>5691</v>
      </c>
      <c r="E333" s="167" t="s">
        <v>11205</v>
      </c>
      <c r="F333" s="170">
        <v>8.0</v>
      </c>
      <c r="G333" s="166"/>
      <c r="H333">
        <f>countif('Pre-transfer'!$D$14:$K$23,D333)</f>
        <v>0</v>
      </c>
    </row>
    <row r="334">
      <c r="A334" s="167">
        <v>333.0</v>
      </c>
      <c r="B334" s="172"/>
      <c r="C334" s="173"/>
      <c r="D334" s="167" t="s">
        <v>6333</v>
      </c>
      <c r="E334" s="167" t="s">
        <v>12217</v>
      </c>
      <c r="F334" s="170">
        <v>8.0</v>
      </c>
      <c r="G334" s="166"/>
      <c r="H334">
        <f>countif('Pre-transfer'!$D$14:$K$23,D334)</f>
        <v>0</v>
      </c>
    </row>
    <row r="335">
      <c r="A335" s="167">
        <v>334.0</v>
      </c>
      <c r="B335" s="168">
        <v>103.0</v>
      </c>
      <c r="C335" s="167" t="s">
        <v>839</v>
      </c>
      <c r="D335" s="167" t="s">
        <v>6570</v>
      </c>
      <c r="E335" s="167" t="s">
        <v>12743</v>
      </c>
      <c r="F335" s="170">
        <v>8.0</v>
      </c>
      <c r="G335" s="166"/>
      <c r="H335">
        <f>countif('Pre-transfer'!$D$14:$K$23,D335)</f>
        <v>0</v>
      </c>
    </row>
    <row r="336">
      <c r="A336" s="167">
        <v>335.0</v>
      </c>
      <c r="B336" s="172"/>
      <c r="C336" s="173"/>
      <c r="D336" s="167" t="s">
        <v>6482</v>
      </c>
      <c r="E336" s="167" t="s">
        <v>9918</v>
      </c>
      <c r="F336" s="170">
        <v>8.0</v>
      </c>
      <c r="G336" s="166"/>
      <c r="H336">
        <f>countif('Pre-transfer'!$D$14:$K$23,D336)</f>
        <v>0</v>
      </c>
    </row>
    <row r="337">
      <c r="A337" s="167">
        <v>336.0</v>
      </c>
      <c r="B337" s="168">
        <v>281.0</v>
      </c>
      <c r="C337" s="167" t="s">
        <v>252</v>
      </c>
      <c r="D337" s="167" t="s">
        <v>13136</v>
      </c>
      <c r="E337" s="167" t="s">
        <v>4326</v>
      </c>
      <c r="F337" s="170">
        <v>8.0</v>
      </c>
      <c r="G337" s="166"/>
      <c r="H337">
        <f>countif('Pre-transfer'!$D$14:$K$23,D337)</f>
        <v>0</v>
      </c>
    </row>
    <row r="338">
      <c r="A338" s="167">
        <v>337.0</v>
      </c>
      <c r="B338" s="172"/>
      <c r="C338" s="173"/>
      <c r="D338" s="167" t="s">
        <v>6631</v>
      </c>
      <c r="E338" s="167" t="s">
        <v>11206</v>
      </c>
      <c r="F338" s="170">
        <v>8.0</v>
      </c>
      <c r="G338" s="166"/>
      <c r="H338">
        <f>countif('Pre-transfer'!$D$14:$K$23,D338)</f>
        <v>0</v>
      </c>
    </row>
    <row r="339">
      <c r="A339" s="167">
        <v>338.0</v>
      </c>
      <c r="B339" s="172"/>
      <c r="C339" s="173"/>
      <c r="D339" s="167" t="s">
        <v>6614</v>
      </c>
      <c r="E339" s="167" t="s">
        <v>12218</v>
      </c>
      <c r="F339" s="170">
        <v>8.0</v>
      </c>
      <c r="G339" s="166"/>
      <c r="H339">
        <f>countif('Pre-transfer'!$D$14:$K$23,D339)</f>
        <v>0</v>
      </c>
    </row>
    <row r="340">
      <c r="A340" s="167">
        <v>339.0</v>
      </c>
      <c r="B340" s="168">
        <v>287.0</v>
      </c>
      <c r="C340" s="167" t="s">
        <v>4370</v>
      </c>
      <c r="D340" s="167" t="s">
        <v>13137</v>
      </c>
      <c r="E340" s="167" t="s">
        <v>12749</v>
      </c>
      <c r="F340" s="170">
        <v>8.0</v>
      </c>
      <c r="G340" s="166"/>
      <c r="H340">
        <f>countif('Pre-transfer'!$D$14:$K$23,D340)</f>
        <v>0</v>
      </c>
    </row>
    <row r="341">
      <c r="A341" s="167">
        <v>340.0</v>
      </c>
      <c r="B341" s="168">
        <v>410.0</v>
      </c>
      <c r="C341" s="167" t="s">
        <v>1378</v>
      </c>
      <c r="D341" s="167" t="s">
        <v>13138</v>
      </c>
      <c r="E341" s="167" t="s">
        <v>11205</v>
      </c>
      <c r="F341" s="170">
        <v>6.7</v>
      </c>
      <c r="G341" s="166"/>
      <c r="H341">
        <f>countif('Pre-transfer'!$D$14:$K$23,D341)</f>
        <v>0</v>
      </c>
    </row>
    <row r="342">
      <c r="A342" s="167">
        <v>341.0</v>
      </c>
      <c r="B342" s="168">
        <v>277.0</v>
      </c>
      <c r="C342" s="167" t="s">
        <v>790</v>
      </c>
      <c r="D342" s="167" t="s">
        <v>5687</v>
      </c>
      <c r="E342" s="167" t="s">
        <v>12749</v>
      </c>
      <c r="F342" s="170">
        <v>6.0</v>
      </c>
      <c r="G342" s="166"/>
      <c r="H342">
        <f>countif('Pre-transfer'!$D$14:$K$23,D342)</f>
        <v>1</v>
      </c>
    </row>
    <row r="343">
      <c r="A343" s="167">
        <v>342.0</v>
      </c>
      <c r="B343" s="168">
        <v>225.0</v>
      </c>
      <c r="C343" s="167" t="s">
        <v>318</v>
      </c>
      <c r="D343" s="167" t="s">
        <v>13139</v>
      </c>
      <c r="E343" s="167" t="s">
        <v>12217</v>
      </c>
      <c r="F343" s="170">
        <v>6.0</v>
      </c>
      <c r="G343" s="166"/>
      <c r="H343">
        <f>countif('Pre-transfer'!$D$14:$K$23,D343)</f>
        <v>0</v>
      </c>
    </row>
    <row r="344">
      <c r="A344" s="167">
        <v>343.0</v>
      </c>
      <c r="B344" s="168">
        <v>401.0</v>
      </c>
      <c r="C344" s="167" t="s">
        <v>4335</v>
      </c>
      <c r="D344" s="167" t="s">
        <v>9158</v>
      </c>
      <c r="E344" s="167" t="s">
        <v>12211</v>
      </c>
      <c r="F344" s="170">
        <v>6.0</v>
      </c>
      <c r="G344" s="166"/>
      <c r="H344">
        <f>countif('Pre-transfer'!$D$14:$K$23,D344)</f>
        <v>0</v>
      </c>
    </row>
    <row r="345">
      <c r="A345" s="167">
        <v>344.0</v>
      </c>
      <c r="B345" s="168">
        <v>298.0</v>
      </c>
      <c r="C345" s="167" t="s">
        <v>232</v>
      </c>
      <c r="D345" s="167" t="s">
        <v>6941</v>
      </c>
      <c r="E345" s="167" t="s">
        <v>11204</v>
      </c>
      <c r="F345" s="170">
        <v>5.0</v>
      </c>
      <c r="G345" s="166"/>
      <c r="H345">
        <f>countif('Pre-transfer'!$D$14:$K$23,D345)</f>
        <v>0</v>
      </c>
    </row>
    <row r="346">
      <c r="A346" s="167">
        <v>345.0</v>
      </c>
      <c r="B346" s="168">
        <v>101.0</v>
      </c>
      <c r="C346" s="167" t="s">
        <v>5293</v>
      </c>
      <c r="D346" s="167" t="s">
        <v>9134</v>
      </c>
      <c r="E346" s="167" t="s">
        <v>12746</v>
      </c>
      <c r="F346" s="170">
        <v>5.0</v>
      </c>
      <c r="G346" s="166"/>
      <c r="H346">
        <f>countif('Pre-transfer'!$D$14:$K$23,D346)</f>
        <v>0</v>
      </c>
    </row>
    <row r="347">
      <c r="A347" s="167">
        <v>346.0</v>
      </c>
      <c r="B347" s="172"/>
      <c r="C347" s="173"/>
      <c r="D347" s="167" t="s">
        <v>9171</v>
      </c>
      <c r="E347" s="167" t="s">
        <v>12211</v>
      </c>
      <c r="F347" s="170">
        <v>5.0</v>
      </c>
      <c r="G347" s="166"/>
      <c r="H347">
        <f>countif('Pre-transfer'!$D$14:$K$23,D347)</f>
        <v>0</v>
      </c>
    </row>
    <row r="348">
      <c r="A348" s="167">
        <v>347.0</v>
      </c>
      <c r="B348" s="172"/>
      <c r="C348" s="173"/>
      <c r="D348" s="167" t="s">
        <v>9184</v>
      </c>
      <c r="E348" s="167" t="s">
        <v>11204</v>
      </c>
      <c r="F348" s="170">
        <v>5.0</v>
      </c>
      <c r="G348" s="166"/>
      <c r="H348">
        <f>countif('Pre-transfer'!$D$14:$K$23,D348)</f>
        <v>0</v>
      </c>
    </row>
    <row r="349">
      <c r="A349" s="167">
        <v>348.0</v>
      </c>
      <c r="B349" s="168">
        <v>266.0</v>
      </c>
      <c r="C349" s="167" t="s">
        <v>1048</v>
      </c>
      <c r="D349" s="167" t="s">
        <v>13140</v>
      </c>
      <c r="E349" s="167" t="s">
        <v>12745</v>
      </c>
      <c r="F349" s="170">
        <v>5.0</v>
      </c>
      <c r="G349" s="166"/>
      <c r="H349">
        <f>countif('Pre-transfer'!$D$14:$K$23,D349)</f>
        <v>0</v>
      </c>
    </row>
    <row r="350">
      <c r="A350" s="167">
        <v>349.0</v>
      </c>
      <c r="B350" s="168">
        <v>370.0</v>
      </c>
      <c r="C350" s="167" t="s">
        <v>461</v>
      </c>
      <c r="D350" s="167" t="s">
        <v>13141</v>
      </c>
      <c r="E350" s="167" t="s">
        <v>12212</v>
      </c>
      <c r="F350" s="170">
        <v>5.0</v>
      </c>
      <c r="G350" s="166"/>
      <c r="H350">
        <f>countif('Pre-transfer'!$D$14:$K$23,D350)</f>
        <v>0</v>
      </c>
    </row>
    <row r="351">
      <c r="A351" s="167">
        <v>350.0</v>
      </c>
      <c r="B351" s="172"/>
      <c r="C351" s="173"/>
      <c r="D351" s="167" t="s">
        <v>6610</v>
      </c>
      <c r="E351" s="167" t="s">
        <v>12215</v>
      </c>
      <c r="F351" s="170">
        <v>5.0</v>
      </c>
      <c r="G351" s="166"/>
      <c r="H351">
        <f>countif('Pre-transfer'!$D$14:$K$23,D351)</f>
        <v>0</v>
      </c>
    </row>
    <row r="352">
      <c r="A352" s="167">
        <v>351.0</v>
      </c>
      <c r="B352" s="168">
        <v>227.0</v>
      </c>
      <c r="C352" s="167" t="s">
        <v>1771</v>
      </c>
      <c r="D352" s="167" t="s">
        <v>13142</v>
      </c>
      <c r="E352" s="167" t="s">
        <v>9918</v>
      </c>
      <c r="F352" s="170">
        <v>5.0</v>
      </c>
      <c r="G352" s="166"/>
      <c r="H352">
        <f>countif('Pre-transfer'!$D$14:$K$23,D352)</f>
        <v>0</v>
      </c>
    </row>
    <row r="353">
      <c r="A353" s="167">
        <v>352.0</v>
      </c>
      <c r="B353" s="168">
        <v>379.0</v>
      </c>
      <c r="C353" s="167" t="s">
        <v>1029</v>
      </c>
      <c r="D353" s="167" t="s">
        <v>6691</v>
      </c>
      <c r="E353" s="167" t="s">
        <v>12211</v>
      </c>
      <c r="F353" s="170">
        <v>5.0</v>
      </c>
      <c r="G353" s="166"/>
      <c r="H353">
        <f>countif('Pre-transfer'!$D$14:$K$23,D353)</f>
        <v>0</v>
      </c>
    </row>
    <row r="354">
      <c r="A354" s="167">
        <v>353.0</v>
      </c>
      <c r="B354" s="172"/>
      <c r="C354" s="173"/>
      <c r="D354" s="167" t="s">
        <v>6652</v>
      </c>
      <c r="E354" s="167" t="s">
        <v>12211</v>
      </c>
      <c r="F354" s="170">
        <v>5.0</v>
      </c>
      <c r="G354" s="166"/>
      <c r="H354">
        <f>countif('Pre-transfer'!$D$14:$K$23,D354)</f>
        <v>0</v>
      </c>
    </row>
    <row r="355">
      <c r="A355" s="167">
        <v>354.0</v>
      </c>
      <c r="B355" s="172"/>
      <c r="C355" s="173"/>
      <c r="D355" s="167" t="s">
        <v>13143</v>
      </c>
      <c r="E355" s="167" t="s">
        <v>12212</v>
      </c>
      <c r="F355" s="170">
        <v>5.0</v>
      </c>
      <c r="G355" s="166"/>
      <c r="H355">
        <f>countif('Pre-transfer'!$D$14:$K$23,D355)</f>
        <v>0</v>
      </c>
    </row>
    <row r="356">
      <c r="A356" s="167">
        <v>355.0</v>
      </c>
      <c r="B356" s="172"/>
      <c r="C356" s="173"/>
      <c r="D356" s="174" t="s">
        <v>6617</v>
      </c>
      <c r="E356" s="174" t="s">
        <v>9918</v>
      </c>
      <c r="F356" s="174">
        <v>5.0</v>
      </c>
      <c r="G356" s="166"/>
      <c r="H356">
        <f>countif('Pre-transfer'!$D$14:$K$23,D356)</f>
        <v>0</v>
      </c>
    </row>
    <row r="357">
      <c r="A357" s="167">
        <v>356.0</v>
      </c>
      <c r="B357" s="172"/>
      <c r="C357" s="173"/>
      <c r="D357" s="174" t="s">
        <v>6768</v>
      </c>
      <c r="E357" s="174" t="s">
        <v>12215</v>
      </c>
      <c r="F357" s="174">
        <v>5.0</v>
      </c>
      <c r="G357" s="166"/>
      <c r="H357">
        <f>countif('Pre-transfer'!$D$14:$K$23,D357)</f>
        <v>0</v>
      </c>
    </row>
    <row r="358">
      <c r="A358" s="167">
        <v>357.0</v>
      </c>
      <c r="B358" s="168">
        <v>198.0</v>
      </c>
      <c r="C358" s="167" t="s">
        <v>1134</v>
      </c>
      <c r="D358" s="174" t="s">
        <v>9226</v>
      </c>
      <c r="E358" s="174" t="s">
        <v>12749</v>
      </c>
      <c r="F358" s="174">
        <v>5.0</v>
      </c>
      <c r="G358" s="166"/>
      <c r="H358">
        <f>countif('Pre-transfer'!$D$14:$K$23,D358)</f>
        <v>0</v>
      </c>
    </row>
    <row r="359">
      <c r="A359" s="167">
        <v>358.0</v>
      </c>
      <c r="B359" s="172"/>
      <c r="C359" s="173"/>
      <c r="D359" s="174" t="s">
        <v>6502</v>
      </c>
      <c r="E359" s="174" t="s">
        <v>4326</v>
      </c>
      <c r="F359" s="174">
        <v>5.0</v>
      </c>
      <c r="G359" s="166"/>
      <c r="H359">
        <f>countif('Pre-transfer'!$D$14:$K$23,D359)</f>
        <v>0</v>
      </c>
    </row>
    <row r="360">
      <c r="A360" s="80">
        <v>359.0</v>
      </c>
      <c r="B360" s="80">
        <v>317.0</v>
      </c>
      <c r="C360" s="80" t="s">
        <v>4385</v>
      </c>
      <c r="D360" s="80" t="s">
        <v>6942</v>
      </c>
      <c r="E360" s="80" t="s">
        <v>9918</v>
      </c>
      <c r="F360" s="80">
        <v>5.0</v>
      </c>
      <c r="H360">
        <f>countif('Pre-transfer'!$D$14:$K$23,D360)</f>
        <v>0</v>
      </c>
    </row>
    <row r="361">
      <c r="A361" s="80">
        <v>360.0</v>
      </c>
      <c r="D361" s="80" t="s">
        <v>13144</v>
      </c>
      <c r="E361" s="80" t="s">
        <v>12218</v>
      </c>
      <c r="F361" s="80">
        <v>5.0</v>
      </c>
      <c r="H361">
        <f>countif('Pre-transfer'!$D$14:$K$23,D361)</f>
        <v>0</v>
      </c>
    </row>
    <row r="362">
      <c r="A362" s="80">
        <v>361.0</v>
      </c>
      <c r="B362" s="80">
        <v>242.0</v>
      </c>
      <c r="C362" s="80" t="s">
        <v>4453</v>
      </c>
      <c r="D362" s="80" t="s">
        <v>13145</v>
      </c>
      <c r="E362" s="80" t="s">
        <v>12746</v>
      </c>
      <c r="F362" s="80">
        <v>5.0</v>
      </c>
      <c r="H362">
        <f>countif('Pre-transfer'!$D$14:$K$23,D362)</f>
        <v>0</v>
      </c>
    </row>
    <row r="363">
      <c r="A363" s="80">
        <v>362.0</v>
      </c>
      <c r="B363" s="80">
        <v>279.0</v>
      </c>
      <c r="C363" s="80" t="s">
        <v>543</v>
      </c>
      <c r="D363" s="80" t="s">
        <v>7507</v>
      </c>
      <c r="E363" s="80" t="s">
        <v>4326</v>
      </c>
      <c r="F363" s="80">
        <v>5.0</v>
      </c>
      <c r="H363">
        <f>countif('Pre-transfer'!$D$14:$K$23,D363)</f>
        <v>0</v>
      </c>
    </row>
    <row r="364">
      <c r="A364" s="80">
        <v>363.0</v>
      </c>
      <c r="B364" s="80">
        <v>92.0</v>
      </c>
      <c r="C364" s="80" t="s">
        <v>4478</v>
      </c>
      <c r="D364" s="80" t="s">
        <v>9198</v>
      </c>
      <c r="E364" s="80" t="s">
        <v>4326</v>
      </c>
      <c r="F364" s="80">
        <v>5.0</v>
      </c>
      <c r="H364">
        <f>countif('Pre-transfer'!$D$14:$K$23,D364)</f>
        <v>0</v>
      </c>
    </row>
    <row r="365">
      <c r="A365" s="80">
        <v>364.0</v>
      </c>
      <c r="D365" s="80" t="s">
        <v>6524</v>
      </c>
      <c r="E365" s="80" t="s">
        <v>12215</v>
      </c>
      <c r="F365" s="80">
        <v>5.0</v>
      </c>
      <c r="H365">
        <f>countif('Pre-transfer'!$D$14:$K$23,D365)</f>
        <v>0</v>
      </c>
    </row>
    <row r="366">
      <c r="A366" s="80">
        <v>365.0</v>
      </c>
      <c r="B366" s="80">
        <v>377.0</v>
      </c>
      <c r="C366" s="80" t="s">
        <v>4404</v>
      </c>
      <c r="D366" s="80" t="s">
        <v>13146</v>
      </c>
      <c r="E366" s="80" t="s">
        <v>12218</v>
      </c>
      <c r="F366" s="80">
        <v>5.0</v>
      </c>
      <c r="H366">
        <f>countif('Pre-transfer'!$D$14:$K$23,D366)</f>
        <v>0</v>
      </c>
    </row>
    <row r="367">
      <c r="A367" s="80">
        <v>366.0</v>
      </c>
      <c r="B367" s="80">
        <v>333.0</v>
      </c>
      <c r="C367" s="80" t="s">
        <v>288</v>
      </c>
      <c r="D367" s="80" t="s">
        <v>9577</v>
      </c>
      <c r="E367" s="80" t="s">
        <v>11206</v>
      </c>
      <c r="F367" s="80">
        <v>4.0</v>
      </c>
      <c r="H367">
        <f>countif('Pre-transfer'!$D$14:$K$23,D367)</f>
        <v>0</v>
      </c>
    </row>
    <row r="368">
      <c r="A368" s="80">
        <v>367.0</v>
      </c>
      <c r="D368" s="80" t="s">
        <v>9214</v>
      </c>
      <c r="E368" s="80" t="s">
        <v>12747</v>
      </c>
      <c r="F368" s="80">
        <v>3.0</v>
      </c>
      <c r="H368">
        <f>countif('Pre-transfer'!$D$14:$K$23,D368)</f>
        <v>0</v>
      </c>
    </row>
    <row r="369">
      <c r="A369" s="80">
        <v>368.0</v>
      </c>
      <c r="D369" s="80" t="s">
        <v>13147</v>
      </c>
      <c r="E369" s="80" t="s">
        <v>12749</v>
      </c>
      <c r="F369" s="80">
        <v>3.0</v>
      </c>
      <c r="H369">
        <f>countif('Pre-transfer'!$D$14:$K$23,D369)</f>
        <v>0</v>
      </c>
    </row>
    <row r="370">
      <c r="A370" s="80">
        <v>369.0</v>
      </c>
      <c r="D370" s="80" t="s">
        <v>6689</v>
      </c>
      <c r="E370" s="80" t="s">
        <v>11205</v>
      </c>
      <c r="F370" s="80">
        <v>3.0</v>
      </c>
      <c r="H370">
        <f>countif('Pre-transfer'!$D$14:$K$23,D370)</f>
        <v>0</v>
      </c>
    </row>
    <row r="371">
      <c r="A371" s="80">
        <v>370.0</v>
      </c>
      <c r="B371" s="80">
        <v>213.0</v>
      </c>
      <c r="C371" s="80" t="s">
        <v>1117</v>
      </c>
      <c r="D371" s="80" t="s">
        <v>13148</v>
      </c>
      <c r="E371" s="80" t="s">
        <v>12746</v>
      </c>
      <c r="F371" s="80">
        <v>3.0</v>
      </c>
      <c r="H371">
        <f>countif('Pre-transfer'!$D$14:$K$23,D371)</f>
        <v>0</v>
      </c>
    </row>
    <row r="372">
      <c r="A372" s="80">
        <v>371.0</v>
      </c>
      <c r="D372" s="80" t="s">
        <v>13149</v>
      </c>
      <c r="E372" s="80" t="s">
        <v>12215</v>
      </c>
      <c r="F372" s="80">
        <v>3.0</v>
      </c>
      <c r="H372">
        <f>countif('Pre-transfer'!$D$14:$K$23,D372)</f>
        <v>0</v>
      </c>
    </row>
    <row r="373">
      <c r="A373" s="80">
        <v>372.0</v>
      </c>
      <c r="D373" s="80" t="s">
        <v>13150</v>
      </c>
      <c r="E373" s="80" t="s">
        <v>9918</v>
      </c>
      <c r="F373" s="80">
        <v>2.0</v>
      </c>
      <c r="H373">
        <f>countif('Pre-transfer'!$D$14:$K$23,D373)</f>
        <v>0</v>
      </c>
    </row>
    <row r="374">
      <c r="A374" s="80">
        <v>373.0</v>
      </c>
      <c r="B374" s="80">
        <v>374.0</v>
      </c>
      <c r="C374" s="80" t="s">
        <v>89</v>
      </c>
      <c r="D374" s="80" t="s">
        <v>6823</v>
      </c>
      <c r="E374" s="80" t="s">
        <v>8968</v>
      </c>
      <c r="F374" s="80">
        <v>2.0</v>
      </c>
      <c r="H374">
        <f>countif('Pre-transfer'!$D$14:$K$23,D374)</f>
        <v>0</v>
      </c>
    </row>
    <row r="375">
      <c r="A375" s="80">
        <v>374.0</v>
      </c>
      <c r="B375" s="80">
        <v>408.0</v>
      </c>
      <c r="C375" s="80" t="s">
        <v>341</v>
      </c>
      <c r="D375" s="80" t="s">
        <v>13151</v>
      </c>
      <c r="E375" s="80" t="s">
        <v>8968</v>
      </c>
      <c r="F375" s="80">
        <v>2.0</v>
      </c>
      <c r="H375">
        <f>countif('Pre-transfer'!$D$14:$K$23,D375)</f>
        <v>0</v>
      </c>
    </row>
    <row r="376">
      <c r="A376" s="80">
        <v>375.0</v>
      </c>
      <c r="B376" s="80">
        <v>299.0</v>
      </c>
      <c r="C376" s="80" t="s">
        <v>1326</v>
      </c>
      <c r="D376" s="80" t="s">
        <v>9131</v>
      </c>
      <c r="E376" s="80" t="s">
        <v>9918</v>
      </c>
      <c r="F376" s="80">
        <v>2.0</v>
      </c>
      <c r="H376">
        <f>countif('Pre-transfer'!$D$14:$K$23,D376)</f>
        <v>0</v>
      </c>
    </row>
    <row r="377">
      <c r="A377" s="80">
        <v>376.0</v>
      </c>
      <c r="B377" s="80">
        <v>284.0</v>
      </c>
      <c r="C377" s="80" t="s">
        <v>1683</v>
      </c>
      <c r="D377" s="80" t="s">
        <v>13152</v>
      </c>
      <c r="E377" s="80" t="s">
        <v>12743</v>
      </c>
      <c r="F377" s="80">
        <v>2.0</v>
      </c>
      <c r="H377">
        <f>countif('Pre-transfer'!$D$14:$K$23,D377)</f>
        <v>0</v>
      </c>
    </row>
    <row r="378">
      <c r="A378" s="80">
        <v>377.0</v>
      </c>
      <c r="D378" s="80" t="s">
        <v>13153</v>
      </c>
      <c r="E378" s="80" t="s">
        <v>12212</v>
      </c>
      <c r="F378" s="80">
        <v>2.0</v>
      </c>
      <c r="H378">
        <f>countif('Pre-transfer'!$D$14:$K$23,D378)</f>
        <v>0</v>
      </c>
    </row>
    <row r="379">
      <c r="A379" s="80">
        <v>378.0</v>
      </c>
      <c r="D379" s="80" t="s">
        <v>6782</v>
      </c>
      <c r="E379" s="80" t="s">
        <v>8594</v>
      </c>
      <c r="F379" s="80">
        <v>2.0</v>
      </c>
      <c r="H379">
        <f>countif('Pre-transfer'!$D$14:$K$23,D379)</f>
        <v>0</v>
      </c>
    </row>
    <row r="380">
      <c r="A380" s="80">
        <v>379.0</v>
      </c>
      <c r="B380" s="80">
        <v>338.0</v>
      </c>
      <c r="C380" s="80" t="s">
        <v>4378</v>
      </c>
      <c r="D380" s="80" t="s">
        <v>6734</v>
      </c>
      <c r="E380" s="80" t="s">
        <v>115</v>
      </c>
      <c r="F380" s="80">
        <v>1.0</v>
      </c>
      <c r="H380">
        <f>countif('Pre-transfer'!$D$14:$K$23,D380)</f>
        <v>0</v>
      </c>
    </row>
    <row r="381">
      <c r="A381" s="80">
        <v>380.0</v>
      </c>
      <c r="D381" s="80" t="s">
        <v>6985</v>
      </c>
      <c r="E381" s="80" t="s">
        <v>4326</v>
      </c>
      <c r="F381" s="80">
        <v>1.0</v>
      </c>
      <c r="H381">
        <f>countif('Pre-transfer'!$D$14:$K$23,D381)</f>
        <v>0</v>
      </c>
    </row>
    <row r="382">
      <c r="A382" s="80">
        <v>381.0</v>
      </c>
      <c r="D382" s="80" t="s">
        <v>6467</v>
      </c>
      <c r="E382" s="80" t="s">
        <v>8968</v>
      </c>
      <c r="F382" s="80">
        <v>1.0</v>
      </c>
      <c r="H382">
        <f>countif('Pre-transfer'!$D$14:$K$23,D382)</f>
        <v>0</v>
      </c>
    </row>
    <row r="383">
      <c r="A383" s="80">
        <v>382.0</v>
      </c>
      <c r="D383" s="80" t="s">
        <v>6508</v>
      </c>
      <c r="E383" s="80" t="s">
        <v>11204</v>
      </c>
      <c r="F383" s="80">
        <v>1.0</v>
      </c>
      <c r="H383">
        <f>countif('Pre-transfer'!$D$14:$K$23,D383)</f>
        <v>0</v>
      </c>
    </row>
    <row r="384">
      <c r="A384" s="80">
        <v>383.0</v>
      </c>
      <c r="D384" s="80" t="s">
        <v>9153</v>
      </c>
      <c r="E384" s="80" t="s">
        <v>4326</v>
      </c>
      <c r="F384" s="80">
        <v>1.0</v>
      </c>
      <c r="H384">
        <f>countif('Pre-transfer'!$D$14:$K$23,D384)</f>
        <v>0</v>
      </c>
    </row>
    <row r="385">
      <c r="A385" s="80">
        <v>384.0</v>
      </c>
      <c r="B385" s="80">
        <v>371.0</v>
      </c>
      <c r="C385" s="80" t="s">
        <v>345</v>
      </c>
      <c r="D385" s="80" t="s">
        <v>13154</v>
      </c>
      <c r="E385" s="80" t="s">
        <v>12746</v>
      </c>
      <c r="F385" s="80">
        <v>1.0</v>
      </c>
      <c r="H385">
        <f>countif('Pre-transfer'!$D$14:$K$23,D385)</f>
        <v>0</v>
      </c>
    </row>
    <row r="386">
      <c r="A386" s="80">
        <v>385.0</v>
      </c>
      <c r="D386" s="80" t="s">
        <v>6386</v>
      </c>
      <c r="E386" s="80" t="s">
        <v>12212</v>
      </c>
      <c r="F386" s="80">
        <v>1.0</v>
      </c>
      <c r="H386">
        <f>countif('Pre-transfer'!$D$14:$K$23,D386)</f>
        <v>0</v>
      </c>
    </row>
    <row r="387">
      <c r="A387" s="80">
        <v>386.0</v>
      </c>
      <c r="B387" s="80">
        <v>422.0</v>
      </c>
      <c r="C387" s="80" t="s">
        <v>1248</v>
      </c>
      <c r="D387" s="80" t="s">
        <v>13155</v>
      </c>
      <c r="E387" s="80" t="s">
        <v>12749</v>
      </c>
      <c r="F387" s="80">
        <v>1.0</v>
      </c>
      <c r="H387">
        <f>countif('Pre-transfer'!$D$14:$K$23,D387)</f>
        <v>0</v>
      </c>
    </row>
    <row r="388">
      <c r="A388" s="80">
        <v>387.0</v>
      </c>
      <c r="D388" s="80" t="s">
        <v>9822</v>
      </c>
      <c r="E388" s="80" t="s">
        <v>11206</v>
      </c>
      <c r="F388" s="80">
        <v>1.0</v>
      </c>
      <c r="H388">
        <f>countif('Pre-transfer'!$D$14:$K$23,D388)</f>
        <v>0</v>
      </c>
    </row>
    <row r="389">
      <c r="A389" s="80">
        <v>388.0</v>
      </c>
      <c r="B389" s="80">
        <v>304.0</v>
      </c>
      <c r="C389" s="80" t="s">
        <v>1127</v>
      </c>
      <c r="D389" s="80" t="s">
        <v>13156</v>
      </c>
      <c r="E389" s="80" t="s">
        <v>12745</v>
      </c>
      <c r="F389" s="80">
        <v>0.8</v>
      </c>
      <c r="H389">
        <f>countif('Pre-transfer'!$D$14:$K$23,D389)</f>
        <v>0</v>
      </c>
    </row>
    <row r="390">
      <c r="A390" s="80">
        <v>389.0</v>
      </c>
      <c r="B390" s="80">
        <v>220.0</v>
      </c>
      <c r="C390" s="80" t="s">
        <v>426</v>
      </c>
      <c r="D390" s="80" t="s">
        <v>13157</v>
      </c>
      <c r="E390" s="80" t="s">
        <v>11204</v>
      </c>
      <c r="F390" s="80">
        <v>0.0</v>
      </c>
      <c r="H390">
        <f>countif('Pre-transfer'!$D$14:$K$23,D390)</f>
        <v>0</v>
      </c>
    </row>
    <row r="391">
      <c r="A391" s="80">
        <v>390.0</v>
      </c>
      <c r="B391" s="80">
        <v>345.0</v>
      </c>
      <c r="C391" s="80" t="s">
        <v>315</v>
      </c>
      <c r="D391" s="80" t="s">
        <v>6319</v>
      </c>
      <c r="E391" s="80" t="s">
        <v>12747</v>
      </c>
      <c r="F391" s="80">
        <v>0.0</v>
      </c>
      <c r="H391">
        <f>countif('Pre-transfer'!$D$14:$K$23,D391)</f>
        <v>0</v>
      </c>
    </row>
    <row r="392">
      <c r="A392" s="80">
        <v>391.0</v>
      </c>
      <c r="B392" s="80">
        <v>348.0</v>
      </c>
      <c r="C392" s="80" t="s">
        <v>4955</v>
      </c>
      <c r="D392" s="80" t="s">
        <v>6759</v>
      </c>
      <c r="E392" s="80" t="s">
        <v>8968</v>
      </c>
      <c r="F392" s="80">
        <v>0.0</v>
      </c>
      <c r="H392">
        <f>countif('Pre-transfer'!$D$14:$K$23,D392)</f>
        <v>0</v>
      </c>
    </row>
    <row r="393">
      <c r="A393" s="80">
        <v>392.0</v>
      </c>
      <c r="B393" s="80">
        <v>369.0</v>
      </c>
      <c r="C393" s="80" t="s">
        <v>326</v>
      </c>
      <c r="D393" s="80" t="s">
        <v>6705</v>
      </c>
      <c r="E393" s="80" t="s">
        <v>12745</v>
      </c>
      <c r="F393" s="80">
        <v>0.0</v>
      </c>
      <c r="H393">
        <f>countif('Pre-transfer'!$D$14:$K$23,D393)</f>
        <v>0</v>
      </c>
    </row>
    <row r="394">
      <c r="A394" s="80">
        <v>393.0</v>
      </c>
      <c r="D394" s="80" t="s">
        <v>13158</v>
      </c>
      <c r="E394" s="80" t="s">
        <v>8968</v>
      </c>
      <c r="F394" s="80">
        <v>0.0</v>
      </c>
      <c r="H394">
        <f>countif('Pre-transfer'!$D$14:$K$23,D394)</f>
        <v>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3" max="3" width="43.13"/>
  </cols>
  <sheetData>
    <row r="1">
      <c r="A1" s="173" t="s">
        <v>12188</v>
      </c>
      <c r="B1" s="173" t="s">
        <v>3</v>
      </c>
      <c r="C1" s="173"/>
      <c r="D1" s="173"/>
      <c r="E1" s="173"/>
      <c r="F1" s="173"/>
      <c r="G1" s="173"/>
    </row>
    <row r="2">
      <c r="A2" s="173" t="s">
        <v>9911</v>
      </c>
      <c r="B2" s="166">
        <v>1914.0</v>
      </c>
      <c r="C2" s="173"/>
      <c r="D2" s="173"/>
      <c r="E2" s="173"/>
      <c r="F2" s="166"/>
      <c r="G2" s="166"/>
    </row>
    <row r="3">
      <c r="A3" s="173" t="s">
        <v>9915</v>
      </c>
      <c r="B3" s="166">
        <v>1682.0</v>
      </c>
      <c r="C3" s="173"/>
      <c r="D3" s="173"/>
      <c r="E3" s="173"/>
      <c r="F3" s="166"/>
      <c r="G3" s="166"/>
    </row>
    <row r="4">
      <c r="A4" s="173" t="s">
        <v>13159</v>
      </c>
      <c r="B4" s="166">
        <v>1472.0</v>
      </c>
      <c r="C4" s="173"/>
      <c r="D4" s="173"/>
      <c r="E4" s="173"/>
      <c r="F4" s="166"/>
      <c r="G4" s="166"/>
    </row>
    <row r="5">
      <c r="A5" s="173" t="s">
        <v>1902</v>
      </c>
      <c r="B5" s="166">
        <v>1397.0</v>
      </c>
      <c r="C5" s="173"/>
      <c r="D5" s="173"/>
      <c r="E5" s="173"/>
      <c r="F5" s="166"/>
      <c r="G5" s="166"/>
    </row>
    <row r="6">
      <c r="A6" s="173" t="s">
        <v>37</v>
      </c>
      <c r="B6" s="166">
        <v>1303.0</v>
      </c>
      <c r="C6" s="173"/>
      <c r="D6" s="173"/>
      <c r="E6" s="173"/>
      <c r="F6" s="166"/>
      <c r="G6" s="166"/>
    </row>
    <row r="7">
      <c r="A7" s="173" t="s">
        <v>10852</v>
      </c>
      <c r="B7" s="166">
        <v>1297.0</v>
      </c>
      <c r="C7" s="173"/>
      <c r="D7" s="173"/>
      <c r="E7" s="173"/>
      <c r="F7" s="166"/>
      <c r="G7" s="166"/>
    </row>
    <row r="8">
      <c r="A8" s="173" t="s">
        <v>13160</v>
      </c>
      <c r="B8" s="166">
        <v>1215.0</v>
      </c>
      <c r="C8" s="173"/>
      <c r="D8" s="173"/>
      <c r="E8" s="173"/>
      <c r="F8" s="166"/>
      <c r="G8" s="166"/>
    </row>
    <row r="9">
      <c r="A9" s="173" t="s">
        <v>34</v>
      </c>
      <c r="B9" s="166">
        <v>1211.0</v>
      </c>
      <c r="C9" s="173"/>
      <c r="D9" s="173"/>
      <c r="E9" s="173"/>
      <c r="F9" s="166"/>
      <c r="G9" s="166"/>
    </row>
    <row r="10">
      <c r="A10" s="173" t="s">
        <v>2599</v>
      </c>
      <c r="B10" s="166">
        <v>1205.43</v>
      </c>
      <c r="C10" s="173"/>
      <c r="D10" s="173"/>
      <c r="E10" s="173"/>
      <c r="F10" s="166"/>
      <c r="G10" s="166"/>
    </row>
    <row r="11">
      <c r="A11" s="173" t="s">
        <v>1875</v>
      </c>
      <c r="B11" s="166">
        <v>1080.0</v>
      </c>
      <c r="D11" s="173"/>
      <c r="E11" s="173"/>
      <c r="F11" s="166"/>
      <c r="G11" s="166"/>
    </row>
    <row r="12">
      <c r="A12" s="173" t="s">
        <v>13161</v>
      </c>
      <c r="B12" s="166">
        <v>1063.0</v>
      </c>
      <c r="C12" s="173"/>
      <c r="D12" s="173"/>
      <c r="E12" s="173"/>
      <c r="F12" s="166"/>
      <c r="G12" s="166"/>
    </row>
    <row r="13">
      <c r="A13" s="173" t="s">
        <v>1847</v>
      </c>
      <c r="B13" s="166">
        <v>1051.43</v>
      </c>
      <c r="C13" s="173"/>
      <c r="D13" s="173"/>
      <c r="E13" s="173"/>
      <c r="F13" s="166"/>
      <c r="G13" s="166"/>
    </row>
    <row r="14">
      <c r="A14" s="173" t="s">
        <v>10789</v>
      </c>
      <c r="B14" s="166">
        <v>1021.57</v>
      </c>
      <c r="C14" s="173"/>
      <c r="D14" s="173"/>
      <c r="E14" s="173"/>
      <c r="F14" s="166"/>
      <c r="G14" s="166"/>
    </row>
    <row r="15">
      <c r="A15" s="173" t="s">
        <v>9914</v>
      </c>
      <c r="B15" s="166">
        <v>993.57</v>
      </c>
      <c r="C15" s="173"/>
      <c r="D15" s="173"/>
      <c r="E15" s="173"/>
      <c r="F15" s="166"/>
      <c r="G15" s="166"/>
    </row>
    <row r="16">
      <c r="A16" s="173" t="s">
        <v>68</v>
      </c>
      <c r="B16" s="166">
        <v>979.57</v>
      </c>
      <c r="D16" s="173"/>
      <c r="E16" s="173"/>
      <c r="F16" s="166"/>
      <c r="G16" s="166"/>
    </row>
    <row r="17">
      <c r="A17" s="173" t="s">
        <v>10782</v>
      </c>
      <c r="B17" s="166">
        <v>950.0</v>
      </c>
      <c r="C17" s="173"/>
      <c r="D17" s="173"/>
      <c r="E17" s="173"/>
      <c r="F17" s="166"/>
      <c r="G17" s="166"/>
    </row>
    <row r="18">
      <c r="A18" s="173" t="s">
        <v>789</v>
      </c>
      <c r="B18" s="166">
        <v>940.0</v>
      </c>
      <c r="C18" s="173"/>
      <c r="D18" s="173"/>
      <c r="E18" s="173"/>
      <c r="F18" s="166"/>
      <c r="G18" s="166"/>
    </row>
    <row r="19">
      <c r="A19" s="173" t="s">
        <v>2037</v>
      </c>
      <c r="B19" s="166">
        <v>938.0</v>
      </c>
      <c r="C19" s="173"/>
      <c r="D19" s="173"/>
      <c r="E19" s="173"/>
      <c r="F19" s="166"/>
      <c r="G19" s="166"/>
    </row>
    <row r="20">
      <c r="A20" s="173" t="s">
        <v>10764</v>
      </c>
      <c r="B20" s="166">
        <v>931.0</v>
      </c>
      <c r="C20" s="173"/>
      <c r="D20" s="173"/>
      <c r="E20" s="173"/>
      <c r="F20" s="166"/>
      <c r="G20" s="166"/>
    </row>
    <row r="21">
      <c r="A21" s="173" t="s">
        <v>13162</v>
      </c>
      <c r="B21" s="166">
        <v>899.0</v>
      </c>
      <c r="C21" s="173"/>
      <c r="D21" s="173"/>
      <c r="E21" s="173"/>
      <c r="F21" s="166"/>
      <c r="G21" s="166"/>
    </row>
    <row r="22">
      <c r="A22" s="173" t="s">
        <v>13163</v>
      </c>
      <c r="B22" s="166">
        <v>827.0</v>
      </c>
      <c r="D22" s="173"/>
      <c r="E22" s="173"/>
      <c r="F22" s="166"/>
      <c r="G22" s="166"/>
    </row>
    <row r="23">
      <c r="A23" s="173" t="s">
        <v>11438</v>
      </c>
      <c r="B23" s="166">
        <v>812.0</v>
      </c>
      <c r="C23" s="173"/>
      <c r="D23" s="173"/>
      <c r="E23" s="173"/>
      <c r="F23" s="166"/>
      <c r="G23" s="166"/>
    </row>
    <row r="24">
      <c r="A24" s="173" t="s">
        <v>10801</v>
      </c>
      <c r="B24" s="166">
        <v>800.0</v>
      </c>
      <c r="D24" s="173"/>
      <c r="E24" s="173"/>
      <c r="F24" s="166"/>
      <c r="G24" s="166"/>
    </row>
    <row r="25">
      <c r="A25" s="173" t="s">
        <v>9913</v>
      </c>
      <c r="B25" s="166">
        <v>795.0</v>
      </c>
      <c r="D25" s="173"/>
      <c r="E25" s="173"/>
      <c r="F25" s="166"/>
      <c r="G25" s="166"/>
    </row>
    <row r="26">
      <c r="A26" s="173" t="s">
        <v>13164</v>
      </c>
      <c r="B26" s="166">
        <v>782.0</v>
      </c>
      <c r="D26" s="173"/>
      <c r="E26" s="173"/>
      <c r="F26" s="166"/>
      <c r="G26" s="166"/>
    </row>
    <row r="27">
      <c r="A27" s="173" t="s">
        <v>1276</v>
      </c>
      <c r="B27" s="166">
        <v>777.0</v>
      </c>
      <c r="D27" s="173"/>
      <c r="E27" s="173"/>
      <c r="F27" s="166"/>
      <c r="G27" s="166"/>
    </row>
    <row r="28">
      <c r="A28" s="173" t="s">
        <v>185</v>
      </c>
      <c r="B28" s="166">
        <v>775.0</v>
      </c>
      <c r="D28" s="173"/>
      <c r="E28" s="173"/>
      <c r="F28" s="166"/>
      <c r="G28" s="166"/>
    </row>
    <row r="29">
      <c r="A29" s="173" t="s">
        <v>285</v>
      </c>
      <c r="B29" s="166">
        <v>760.0</v>
      </c>
      <c r="D29" s="173"/>
      <c r="E29" s="173"/>
      <c r="F29" s="166"/>
      <c r="G29" s="166"/>
    </row>
    <row r="30">
      <c r="A30" s="173" t="s">
        <v>3459</v>
      </c>
      <c r="B30" s="166">
        <v>757.0</v>
      </c>
      <c r="D30" s="173"/>
      <c r="E30" s="173"/>
      <c r="F30" s="166"/>
      <c r="G30" s="166"/>
    </row>
    <row r="31">
      <c r="A31" s="173" t="s">
        <v>13165</v>
      </c>
      <c r="B31" s="166">
        <v>741.0</v>
      </c>
      <c r="D31" s="173"/>
      <c r="E31" s="173"/>
      <c r="F31" s="166"/>
      <c r="G31" s="166"/>
    </row>
    <row r="32">
      <c r="A32" s="173" t="s">
        <v>572</v>
      </c>
      <c r="B32" s="166">
        <v>692.14</v>
      </c>
      <c r="C32" s="173"/>
      <c r="D32" s="173"/>
      <c r="E32" s="173"/>
      <c r="F32" s="166"/>
      <c r="G32" s="166"/>
    </row>
    <row r="33">
      <c r="A33" s="173" t="s">
        <v>1857</v>
      </c>
      <c r="B33" s="166">
        <v>682.0</v>
      </c>
      <c r="C33" s="173"/>
      <c r="D33" s="173"/>
      <c r="E33" s="173"/>
      <c r="F33" s="166"/>
      <c r="G33" s="166"/>
    </row>
    <row r="34">
      <c r="A34" s="173" t="s">
        <v>58</v>
      </c>
      <c r="B34" s="166">
        <v>678.0</v>
      </c>
      <c r="C34" s="173"/>
      <c r="D34" s="173"/>
      <c r="E34" s="173"/>
      <c r="F34" s="166"/>
      <c r="G34" s="166"/>
    </row>
    <row r="35">
      <c r="A35" s="173" t="s">
        <v>233</v>
      </c>
      <c r="B35" s="166">
        <v>675.0</v>
      </c>
      <c r="D35" s="173"/>
      <c r="E35" s="173"/>
      <c r="F35" s="166"/>
      <c r="G35" s="166"/>
    </row>
    <row r="36">
      <c r="A36" s="173" t="s">
        <v>13166</v>
      </c>
      <c r="B36" s="166">
        <v>643.0</v>
      </c>
      <c r="D36" s="173"/>
      <c r="E36" s="173"/>
      <c r="F36" s="166"/>
      <c r="G36" s="166"/>
    </row>
    <row r="37">
      <c r="A37" s="173" t="s">
        <v>10762</v>
      </c>
      <c r="B37" s="166">
        <v>638.0</v>
      </c>
      <c r="D37" s="173"/>
      <c r="E37" s="173"/>
      <c r="F37" s="166"/>
      <c r="G37" s="166"/>
    </row>
    <row r="38">
      <c r="A38" s="173" t="s">
        <v>13167</v>
      </c>
      <c r="B38" s="166">
        <v>630.0</v>
      </c>
      <c r="C38" s="173"/>
      <c r="D38" s="173"/>
      <c r="E38" s="173"/>
      <c r="F38" s="166"/>
      <c r="G38" s="166"/>
    </row>
    <row r="39">
      <c r="A39" s="173" t="s">
        <v>10769</v>
      </c>
      <c r="B39" s="166">
        <v>620.57</v>
      </c>
      <c r="D39" s="173"/>
      <c r="E39" s="173"/>
      <c r="F39" s="166"/>
      <c r="G39" s="166"/>
    </row>
    <row r="40">
      <c r="A40" s="173" t="s">
        <v>1884</v>
      </c>
      <c r="B40" s="166">
        <v>619.0</v>
      </c>
      <c r="C40" s="173"/>
      <c r="D40" s="173"/>
      <c r="E40" s="173"/>
      <c r="F40" s="166"/>
      <c r="G40" s="166"/>
    </row>
    <row r="41">
      <c r="A41" s="173" t="s">
        <v>2075</v>
      </c>
      <c r="B41" s="166">
        <v>609.0</v>
      </c>
      <c r="D41" s="173"/>
      <c r="E41" s="173"/>
      <c r="F41" s="166"/>
      <c r="G41" s="166"/>
    </row>
    <row r="42">
      <c r="A42" s="173" t="s">
        <v>1888</v>
      </c>
      <c r="B42" s="166">
        <v>603.0</v>
      </c>
      <c r="D42" s="173"/>
      <c r="E42" s="173"/>
      <c r="F42" s="166"/>
      <c r="G42" s="166"/>
    </row>
    <row r="43">
      <c r="A43" s="173" t="s">
        <v>13168</v>
      </c>
      <c r="B43" s="166">
        <v>596.0</v>
      </c>
      <c r="D43" s="173"/>
      <c r="E43" s="173"/>
      <c r="F43" s="166"/>
      <c r="G43" s="166"/>
    </row>
    <row r="44">
      <c r="A44" s="173" t="s">
        <v>1980</v>
      </c>
      <c r="B44" s="166">
        <v>591.57</v>
      </c>
      <c r="D44" s="173"/>
      <c r="E44" s="173"/>
      <c r="F44" s="166"/>
      <c r="G44" s="166"/>
    </row>
    <row r="45">
      <c r="A45" s="173" t="s">
        <v>1920</v>
      </c>
      <c r="B45" s="166">
        <v>584.0</v>
      </c>
      <c r="D45" s="173"/>
      <c r="E45" s="173"/>
      <c r="F45" s="166"/>
      <c r="G45" s="166"/>
    </row>
    <row r="46">
      <c r="A46" s="173" t="s">
        <v>1881</v>
      </c>
      <c r="B46" s="166">
        <v>581.0</v>
      </c>
      <c r="D46" s="173"/>
      <c r="E46" s="173"/>
      <c r="F46" s="166"/>
      <c r="G46" s="166"/>
    </row>
    <row r="47">
      <c r="A47" s="173" t="s">
        <v>662</v>
      </c>
      <c r="B47" s="166">
        <v>569.0</v>
      </c>
      <c r="D47" s="173"/>
      <c r="E47" s="173"/>
      <c r="F47" s="166"/>
      <c r="G47" s="166"/>
    </row>
    <row r="48">
      <c r="A48" s="173" t="s">
        <v>915</v>
      </c>
      <c r="B48" s="166">
        <v>566.0</v>
      </c>
      <c r="C48" s="173"/>
      <c r="D48" s="173"/>
      <c r="E48" s="173"/>
      <c r="F48" s="166"/>
      <c r="G48" s="166"/>
    </row>
    <row r="49">
      <c r="A49" s="173" t="s">
        <v>13169</v>
      </c>
      <c r="B49" s="166">
        <v>564.0</v>
      </c>
      <c r="D49" s="173"/>
      <c r="E49" s="173"/>
      <c r="F49" s="166"/>
      <c r="G49" s="166"/>
    </row>
    <row r="50">
      <c r="A50" s="173" t="s">
        <v>1897</v>
      </c>
      <c r="B50" s="166">
        <v>558.0</v>
      </c>
      <c r="D50" s="173"/>
      <c r="E50" s="173"/>
      <c r="F50" s="166"/>
      <c r="G50" s="166"/>
    </row>
    <row r="51">
      <c r="A51" s="173" t="s">
        <v>12257</v>
      </c>
      <c r="B51" s="166">
        <v>532.0</v>
      </c>
      <c r="C51" s="173"/>
      <c r="D51" s="173"/>
      <c r="E51" s="173"/>
      <c r="F51" s="166"/>
      <c r="G51" s="166"/>
    </row>
    <row r="52">
      <c r="A52" s="173" t="s">
        <v>25</v>
      </c>
      <c r="B52" s="166">
        <v>520.0</v>
      </c>
      <c r="C52" s="173"/>
      <c r="D52" s="173"/>
      <c r="E52" s="173"/>
      <c r="F52" s="166"/>
      <c r="G52" s="166"/>
    </row>
    <row r="53">
      <c r="A53" s="173" t="s">
        <v>13170</v>
      </c>
      <c r="B53" s="166">
        <v>516.0</v>
      </c>
      <c r="C53" s="173"/>
      <c r="D53" s="173"/>
      <c r="E53" s="173"/>
      <c r="F53" s="166"/>
      <c r="G53" s="166"/>
    </row>
    <row r="54">
      <c r="A54" s="173" t="s">
        <v>302</v>
      </c>
      <c r="B54" s="166">
        <v>509.0</v>
      </c>
      <c r="D54" s="173"/>
      <c r="E54" s="173"/>
      <c r="F54" s="166"/>
      <c r="G54" s="166"/>
    </row>
    <row r="55">
      <c r="A55" s="173" t="s">
        <v>13171</v>
      </c>
      <c r="B55" s="166">
        <v>493.0</v>
      </c>
      <c r="D55" s="173"/>
      <c r="E55" s="173"/>
      <c r="F55" s="166"/>
      <c r="G55" s="166"/>
    </row>
    <row r="56">
      <c r="A56" s="173" t="s">
        <v>242</v>
      </c>
      <c r="B56" s="166">
        <v>489.0</v>
      </c>
      <c r="C56" s="173"/>
      <c r="D56" s="173"/>
      <c r="E56" s="173"/>
      <c r="F56" s="166"/>
      <c r="G56" s="166"/>
    </row>
    <row r="57">
      <c r="A57" s="173" t="s">
        <v>13172</v>
      </c>
      <c r="B57" s="166">
        <v>437.0</v>
      </c>
      <c r="C57" s="173"/>
      <c r="D57" s="173"/>
      <c r="E57" s="173"/>
      <c r="F57" s="166"/>
      <c r="G57" s="166"/>
    </row>
    <row r="58">
      <c r="A58" s="173" t="s">
        <v>13173</v>
      </c>
      <c r="B58" s="166">
        <v>432.0</v>
      </c>
      <c r="C58" s="173"/>
      <c r="D58" s="173"/>
      <c r="E58" s="173"/>
      <c r="F58" s="166"/>
      <c r="G58" s="166"/>
    </row>
    <row r="59">
      <c r="A59" s="173" t="s">
        <v>1258</v>
      </c>
      <c r="B59" s="166">
        <v>427.0</v>
      </c>
      <c r="C59" s="173"/>
      <c r="D59" s="173"/>
      <c r="E59" s="173"/>
      <c r="F59" s="166"/>
      <c r="G59" s="166"/>
    </row>
    <row r="60">
      <c r="A60" s="173" t="s">
        <v>11447</v>
      </c>
      <c r="B60" s="166">
        <v>424.43</v>
      </c>
      <c r="C60" s="173"/>
      <c r="D60" s="173"/>
      <c r="E60" s="173"/>
      <c r="F60" s="166"/>
      <c r="G60" s="166"/>
    </row>
    <row r="61">
      <c r="A61" s="173" t="s">
        <v>1513</v>
      </c>
      <c r="B61" s="166">
        <v>421.0</v>
      </c>
      <c r="D61" s="173"/>
      <c r="E61" s="173"/>
      <c r="F61" s="166"/>
      <c r="G61" s="166"/>
    </row>
    <row r="62">
      <c r="A62" s="173" t="s">
        <v>12371</v>
      </c>
      <c r="B62" s="166">
        <v>414.0</v>
      </c>
      <c r="C62" s="173"/>
      <c r="D62" s="173"/>
      <c r="E62" s="173"/>
      <c r="F62" s="166"/>
      <c r="G62" s="166"/>
    </row>
    <row r="63">
      <c r="A63" s="173" t="s">
        <v>13174</v>
      </c>
      <c r="B63" s="166">
        <v>403.0</v>
      </c>
      <c r="D63" s="173"/>
      <c r="E63" s="173"/>
      <c r="F63" s="166"/>
      <c r="G63" s="166"/>
    </row>
    <row r="64">
      <c r="A64" s="173" t="s">
        <v>11289</v>
      </c>
      <c r="B64" s="166">
        <v>400.0</v>
      </c>
      <c r="C64" s="173"/>
      <c r="D64" s="173"/>
      <c r="E64" s="173"/>
      <c r="F64" s="166"/>
      <c r="G64" s="166"/>
    </row>
    <row r="65">
      <c r="A65" s="173" t="s">
        <v>371</v>
      </c>
      <c r="B65" s="166">
        <v>378.0</v>
      </c>
      <c r="C65" s="173"/>
      <c r="D65" s="173"/>
      <c r="E65" s="173"/>
      <c r="F65" s="166"/>
      <c r="G65" s="166"/>
    </row>
    <row r="66">
      <c r="A66" s="173" t="s">
        <v>13175</v>
      </c>
      <c r="B66" s="166">
        <v>364.0</v>
      </c>
      <c r="C66" s="173"/>
      <c r="D66" s="173"/>
      <c r="E66" s="173"/>
      <c r="F66" s="166"/>
      <c r="G66" s="166"/>
    </row>
    <row r="67">
      <c r="A67" s="173" t="s">
        <v>536</v>
      </c>
      <c r="B67" s="166">
        <v>355.0</v>
      </c>
      <c r="D67" s="173"/>
      <c r="E67" s="173"/>
      <c r="F67" s="166"/>
      <c r="G67" s="166"/>
    </row>
    <row r="68">
      <c r="A68" s="173" t="s">
        <v>11256</v>
      </c>
      <c r="B68" s="166">
        <v>346.0</v>
      </c>
      <c r="C68" s="173"/>
      <c r="D68" s="173"/>
      <c r="E68" s="173"/>
      <c r="F68" s="166"/>
      <c r="G68" s="166"/>
    </row>
    <row r="69">
      <c r="A69" s="173" t="s">
        <v>13176</v>
      </c>
      <c r="B69" s="166">
        <v>346.0</v>
      </c>
      <c r="C69" s="173"/>
      <c r="D69" s="173"/>
      <c r="E69" s="173"/>
      <c r="F69" s="166"/>
      <c r="G69" s="166"/>
    </row>
    <row r="70">
      <c r="A70" s="173" t="s">
        <v>11360</v>
      </c>
      <c r="B70" s="166">
        <v>336.0</v>
      </c>
      <c r="C70" s="173"/>
      <c r="D70" s="173"/>
      <c r="E70" s="173"/>
      <c r="F70" s="166"/>
      <c r="G70" s="166"/>
    </row>
    <row r="71">
      <c r="A71" s="173" t="s">
        <v>580</v>
      </c>
      <c r="B71" s="166">
        <v>330.57</v>
      </c>
      <c r="C71" s="173"/>
      <c r="D71" s="173"/>
      <c r="E71" s="173"/>
      <c r="F71" s="166"/>
      <c r="G71" s="166"/>
    </row>
    <row r="72">
      <c r="A72" s="173" t="s">
        <v>13177</v>
      </c>
      <c r="B72" s="166">
        <v>319.0</v>
      </c>
      <c r="C72" s="173"/>
      <c r="D72" s="173"/>
      <c r="E72" s="173"/>
      <c r="F72" s="166"/>
      <c r="G72" s="166"/>
    </row>
    <row r="73">
      <c r="A73" s="173" t="s">
        <v>1568</v>
      </c>
      <c r="B73" s="166">
        <v>310.0</v>
      </c>
      <c r="D73" s="173"/>
      <c r="E73" s="173"/>
      <c r="F73" s="166"/>
      <c r="G73" s="166"/>
    </row>
    <row r="74">
      <c r="A74" s="173" t="s">
        <v>1852</v>
      </c>
      <c r="B74" s="166">
        <v>292.0</v>
      </c>
      <c r="D74" s="173"/>
      <c r="E74" s="173"/>
      <c r="F74" s="166"/>
      <c r="G74" s="166"/>
    </row>
    <row r="75">
      <c r="A75" s="173" t="s">
        <v>13178</v>
      </c>
      <c r="B75" s="166">
        <v>288.0</v>
      </c>
      <c r="D75" s="173"/>
      <c r="E75" s="173"/>
      <c r="F75" s="166"/>
      <c r="G75" s="166"/>
    </row>
    <row r="76">
      <c r="A76" s="173" t="s">
        <v>1247</v>
      </c>
      <c r="B76" s="166">
        <v>280.0</v>
      </c>
      <c r="D76" s="173"/>
      <c r="E76" s="173"/>
      <c r="F76" s="166"/>
      <c r="G76" s="166"/>
    </row>
    <row r="77">
      <c r="A77" s="173" t="s">
        <v>13179</v>
      </c>
      <c r="B77" s="166">
        <v>272.0</v>
      </c>
      <c r="C77" s="173"/>
      <c r="D77" s="173"/>
      <c r="E77" s="173"/>
      <c r="F77" s="166"/>
      <c r="G77" s="166"/>
    </row>
    <row r="78">
      <c r="A78" s="173" t="s">
        <v>3501</v>
      </c>
      <c r="B78" s="166">
        <v>271.0</v>
      </c>
      <c r="C78" s="173"/>
      <c r="D78" s="173"/>
      <c r="E78" s="173"/>
      <c r="F78" s="166"/>
      <c r="G78" s="166"/>
    </row>
    <row r="79">
      <c r="A79" s="173" t="s">
        <v>542</v>
      </c>
      <c r="B79" s="166">
        <v>265.0</v>
      </c>
      <c r="D79" s="173"/>
      <c r="E79" s="173"/>
      <c r="F79" s="166"/>
      <c r="G79" s="166"/>
    </row>
    <row r="80">
      <c r="A80" s="173" t="s">
        <v>9912</v>
      </c>
      <c r="B80" s="166">
        <v>253.0</v>
      </c>
      <c r="D80" s="173"/>
      <c r="E80" s="173"/>
      <c r="F80" s="166"/>
      <c r="G80" s="166"/>
    </row>
    <row r="81">
      <c r="A81" s="173" t="s">
        <v>659</v>
      </c>
      <c r="B81" s="166">
        <v>250.0</v>
      </c>
      <c r="D81" s="173"/>
      <c r="E81" s="173"/>
      <c r="F81" s="166"/>
      <c r="G81" s="166"/>
    </row>
    <row r="82">
      <c r="A82" s="173" t="s">
        <v>13180</v>
      </c>
      <c r="B82" s="166">
        <v>250.0</v>
      </c>
      <c r="C82" s="173"/>
      <c r="D82" s="173"/>
      <c r="E82" s="173"/>
      <c r="F82" s="166"/>
      <c r="G82" s="166"/>
    </row>
    <row r="83">
      <c r="A83" s="173" t="s">
        <v>13181</v>
      </c>
      <c r="B83" s="166">
        <v>248.0</v>
      </c>
      <c r="C83" s="173"/>
      <c r="D83" s="173"/>
      <c r="E83" s="173"/>
      <c r="F83" s="166"/>
      <c r="G83" s="166"/>
    </row>
    <row r="84">
      <c r="A84" s="173" t="s">
        <v>11125</v>
      </c>
      <c r="B84" s="166">
        <v>244.0</v>
      </c>
      <c r="C84" s="173"/>
      <c r="D84" s="173"/>
      <c r="E84" s="173"/>
      <c r="F84" s="166"/>
      <c r="G84" s="166"/>
    </row>
    <row r="85">
      <c r="A85" s="173" t="s">
        <v>355</v>
      </c>
      <c r="B85" s="166">
        <v>239.0</v>
      </c>
      <c r="C85" s="173"/>
      <c r="D85" s="173"/>
      <c r="E85" s="173"/>
      <c r="F85" s="166"/>
      <c r="G85" s="166"/>
    </row>
    <row r="86">
      <c r="A86" s="173" t="s">
        <v>13182</v>
      </c>
      <c r="B86" s="166">
        <v>238.0</v>
      </c>
      <c r="D86" s="173"/>
      <c r="E86" s="173"/>
      <c r="F86" s="166"/>
      <c r="G86" s="166"/>
    </row>
    <row r="87">
      <c r="A87" s="173" t="s">
        <v>254</v>
      </c>
      <c r="B87" s="166">
        <v>238.0</v>
      </c>
      <c r="D87" s="173"/>
      <c r="E87" s="173"/>
      <c r="F87" s="166"/>
      <c r="G87" s="166"/>
    </row>
    <row r="88">
      <c r="A88" s="173" t="s">
        <v>1575</v>
      </c>
      <c r="B88" s="166">
        <v>230.0</v>
      </c>
      <c r="C88" s="173"/>
      <c r="D88" s="173"/>
      <c r="E88" s="173"/>
      <c r="F88" s="166"/>
      <c r="G88" s="166"/>
    </row>
    <row r="89">
      <c r="A89" s="173" t="s">
        <v>13183</v>
      </c>
      <c r="B89" s="166">
        <v>225.0</v>
      </c>
      <c r="C89" s="173"/>
      <c r="D89" s="173"/>
      <c r="E89" s="173"/>
      <c r="F89" s="166"/>
      <c r="G89" s="166"/>
    </row>
    <row r="90">
      <c r="A90" s="173" t="s">
        <v>13184</v>
      </c>
      <c r="B90" s="166">
        <v>221.0</v>
      </c>
      <c r="D90" s="173"/>
      <c r="E90" s="173"/>
      <c r="F90" s="166"/>
      <c r="G90" s="166"/>
    </row>
    <row r="91">
      <c r="A91" s="173" t="s">
        <v>10825</v>
      </c>
      <c r="B91" s="166">
        <v>218.0</v>
      </c>
      <c r="C91" s="173"/>
      <c r="D91" s="173"/>
      <c r="E91" s="173"/>
      <c r="F91" s="166"/>
      <c r="G91" s="166"/>
    </row>
    <row r="92">
      <c r="A92" s="173" t="s">
        <v>3525</v>
      </c>
      <c r="B92" s="166">
        <v>207.0</v>
      </c>
      <c r="C92" s="173"/>
      <c r="D92" s="173"/>
      <c r="E92" s="173"/>
      <c r="F92" s="166"/>
      <c r="G92" s="166"/>
    </row>
    <row r="93">
      <c r="A93" s="173" t="s">
        <v>13185</v>
      </c>
      <c r="B93" s="166">
        <v>199.0</v>
      </c>
      <c r="C93" s="173"/>
      <c r="D93" s="173"/>
      <c r="E93" s="173"/>
      <c r="F93" s="166"/>
      <c r="G93" s="166"/>
    </row>
    <row r="94">
      <c r="A94" s="173" t="s">
        <v>1234</v>
      </c>
      <c r="B94" s="166">
        <v>194.57</v>
      </c>
      <c r="D94" s="173"/>
      <c r="E94" s="173"/>
      <c r="F94" s="166"/>
      <c r="G94" s="166"/>
    </row>
    <row r="95">
      <c r="A95" s="173" t="s">
        <v>13186</v>
      </c>
      <c r="B95" s="166">
        <v>192.0</v>
      </c>
      <c r="D95" s="173"/>
      <c r="E95" s="173"/>
      <c r="F95" s="166"/>
      <c r="G95" s="166"/>
    </row>
    <row r="96">
      <c r="A96" s="173" t="s">
        <v>11248</v>
      </c>
      <c r="B96" s="166">
        <v>185.0</v>
      </c>
      <c r="D96" s="173"/>
      <c r="E96" s="173"/>
      <c r="F96" s="166"/>
      <c r="G96" s="166"/>
    </row>
    <row r="97">
      <c r="A97" s="173" t="s">
        <v>11293</v>
      </c>
      <c r="B97" s="166">
        <v>184.0</v>
      </c>
      <c r="C97" s="173"/>
      <c r="D97" s="173"/>
      <c r="E97" s="173"/>
      <c r="F97" s="166"/>
      <c r="G97" s="166"/>
    </row>
    <row r="98">
      <c r="A98" s="173" t="s">
        <v>10815</v>
      </c>
      <c r="B98" s="166">
        <v>178.0</v>
      </c>
      <c r="C98" s="173"/>
      <c r="D98" s="173"/>
      <c r="E98" s="173"/>
      <c r="F98" s="166"/>
      <c r="G98" s="166"/>
    </row>
    <row r="99">
      <c r="A99" s="173" t="s">
        <v>9910</v>
      </c>
      <c r="B99" s="166">
        <v>176.0</v>
      </c>
      <c r="C99" s="173"/>
      <c r="D99" s="173"/>
      <c r="E99" s="173"/>
      <c r="F99" s="166"/>
      <c r="G99" s="166"/>
    </row>
    <row r="100">
      <c r="A100" s="173" t="s">
        <v>1256</v>
      </c>
      <c r="B100" s="166">
        <v>167.0</v>
      </c>
      <c r="D100" s="173"/>
      <c r="E100" s="173"/>
      <c r="F100" s="166"/>
      <c r="G100" s="166"/>
    </row>
    <row r="101">
      <c r="A101" s="173" t="s">
        <v>13187</v>
      </c>
      <c r="B101" s="166">
        <v>160.0</v>
      </c>
      <c r="C101" s="173"/>
      <c r="D101" s="173"/>
      <c r="E101" s="173"/>
      <c r="F101" s="166"/>
      <c r="G101" s="166"/>
    </row>
    <row r="102">
      <c r="A102" s="173" t="s">
        <v>11333</v>
      </c>
      <c r="B102" s="166">
        <v>160.0</v>
      </c>
      <c r="C102" s="173"/>
      <c r="D102" s="173"/>
      <c r="E102" s="173"/>
      <c r="F102" s="166"/>
      <c r="G102" s="166"/>
    </row>
    <row r="103">
      <c r="A103" s="173" t="s">
        <v>811</v>
      </c>
      <c r="B103" s="166">
        <v>160.0</v>
      </c>
      <c r="D103" s="173"/>
      <c r="E103" s="173"/>
      <c r="F103" s="166"/>
      <c r="G103" s="166"/>
    </row>
    <row r="104">
      <c r="A104" s="173" t="s">
        <v>13188</v>
      </c>
      <c r="B104" s="166">
        <v>157.0</v>
      </c>
      <c r="C104" s="173"/>
      <c r="D104" s="173"/>
      <c r="E104" s="173"/>
      <c r="F104" s="166"/>
      <c r="G104" s="166"/>
    </row>
    <row r="105">
      <c r="A105" s="173" t="s">
        <v>11217</v>
      </c>
      <c r="B105" s="166">
        <v>155.0</v>
      </c>
      <c r="D105" s="173"/>
      <c r="E105" s="173"/>
      <c r="F105" s="166"/>
      <c r="G105" s="166"/>
    </row>
    <row r="106">
      <c r="A106" s="173" t="s">
        <v>10818</v>
      </c>
      <c r="B106" s="166">
        <v>152.0</v>
      </c>
      <c r="C106" s="173"/>
      <c r="D106" s="173"/>
      <c r="E106" s="173"/>
      <c r="F106" s="166"/>
      <c r="G106" s="166"/>
    </row>
    <row r="107">
      <c r="A107" s="173" t="s">
        <v>11781</v>
      </c>
      <c r="B107" s="166">
        <v>150.0</v>
      </c>
      <c r="C107" s="173"/>
      <c r="D107" s="173"/>
      <c r="E107" s="173"/>
      <c r="F107" s="166"/>
      <c r="G107" s="166"/>
    </row>
    <row r="108">
      <c r="A108" s="173" t="s">
        <v>13189</v>
      </c>
      <c r="B108" s="166">
        <v>148.0</v>
      </c>
      <c r="C108" s="173"/>
      <c r="D108" s="173"/>
      <c r="E108" s="173"/>
      <c r="F108" s="166"/>
      <c r="G108" s="166"/>
    </row>
    <row r="109">
      <c r="A109" s="173" t="s">
        <v>540</v>
      </c>
      <c r="B109" s="166">
        <v>144.0</v>
      </c>
      <c r="D109" s="173"/>
      <c r="E109" s="173"/>
      <c r="F109" s="166"/>
      <c r="G109" s="166"/>
    </row>
    <row r="110">
      <c r="A110" s="173" t="s">
        <v>13190</v>
      </c>
      <c r="B110" s="166">
        <v>143.0</v>
      </c>
      <c r="D110" s="173"/>
      <c r="E110" s="173"/>
      <c r="F110" s="166"/>
      <c r="G110" s="166"/>
    </row>
    <row r="111">
      <c r="A111" s="173" t="s">
        <v>2111</v>
      </c>
      <c r="B111" s="166">
        <v>140.0</v>
      </c>
      <c r="C111" s="173"/>
      <c r="D111" s="173"/>
      <c r="E111" s="173"/>
      <c r="F111" s="166"/>
      <c r="G111" s="166"/>
    </row>
    <row r="112">
      <c r="A112" s="173" t="s">
        <v>11268</v>
      </c>
      <c r="B112" s="166">
        <v>138.0</v>
      </c>
      <c r="C112" s="173"/>
      <c r="D112" s="173"/>
      <c r="E112" s="173"/>
      <c r="F112" s="166"/>
      <c r="G112" s="166"/>
    </row>
    <row r="113">
      <c r="A113" s="173" t="s">
        <v>13191</v>
      </c>
      <c r="B113" s="166">
        <v>137.0</v>
      </c>
      <c r="C113" s="173"/>
      <c r="D113" s="173"/>
      <c r="E113" s="173"/>
      <c r="F113" s="166"/>
      <c r="G113" s="166"/>
    </row>
    <row r="114">
      <c r="A114" s="173" t="s">
        <v>12748</v>
      </c>
      <c r="B114" s="166">
        <v>137.0</v>
      </c>
      <c r="C114" s="173"/>
      <c r="D114" s="173"/>
      <c r="E114" s="173"/>
      <c r="F114" s="166"/>
      <c r="G114" s="166"/>
    </row>
    <row r="115">
      <c r="A115" s="173" t="s">
        <v>13075</v>
      </c>
      <c r="B115" s="166">
        <v>135.0</v>
      </c>
      <c r="D115" s="173"/>
      <c r="E115" s="173"/>
      <c r="F115" s="166"/>
      <c r="G115" s="166"/>
    </row>
    <row r="116">
      <c r="A116" s="173" t="s">
        <v>13192</v>
      </c>
      <c r="B116" s="166">
        <v>132.0</v>
      </c>
      <c r="C116" s="173"/>
      <c r="D116" s="173"/>
      <c r="E116" s="173"/>
      <c r="F116" s="166"/>
      <c r="G116" s="166"/>
    </row>
    <row r="117">
      <c r="A117" s="173" t="s">
        <v>3541</v>
      </c>
      <c r="B117" s="166">
        <v>131.43</v>
      </c>
      <c r="C117" s="173"/>
      <c r="D117" s="173"/>
      <c r="E117" s="173"/>
      <c r="F117" s="166"/>
      <c r="G117" s="166"/>
    </row>
    <row r="118">
      <c r="A118" s="173" t="s">
        <v>13193</v>
      </c>
      <c r="B118" s="166">
        <v>130.0</v>
      </c>
      <c r="C118" s="173"/>
      <c r="D118" s="173"/>
      <c r="E118" s="173"/>
      <c r="F118" s="166"/>
      <c r="G118" s="166"/>
    </row>
    <row r="119">
      <c r="A119" s="173" t="s">
        <v>959</v>
      </c>
      <c r="B119" s="166">
        <v>130.0</v>
      </c>
      <c r="C119" s="173"/>
      <c r="D119" s="173"/>
      <c r="E119" s="173"/>
      <c r="F119" s="166"/>
      <c r="G119" s="166"/>
    </row>
    <row r="120">
      <c r="A120" s="173" t="s">
        <v>11303</v>
      </c>
      <c r="B120" s="166">
        <v>129.0</v>
      </c>
      <c r="C120" s="173"/>
      <c r="D120" s="173"/>
      <c r="E120" s="173"/>
      <c r="F120" s="166"/>
      <c r="G120" s="166"/>
    </row>
    <row r="121">
      <c r="A121" s="173" t="s">
        <v>13194</v>
      </c>
      <c r="B121" s="166">
        <v>125.0</v>
      </c>
      <c r="C121" s="173"/>
      <c r="D121" s="173"/>
      <c r="E121" s="173"/>
      <c r="F121" s="166"/>
      <c r="G121" s="166"/>
    </row>
    <row r="122">
      <c r="A122" s="173" t="s">
        <v>1479</v>
      </c>
      <c r="B122" s="166">
        <v>124.0</v>
      </c>
      <c r="C122" s="173"/>
      <c r="D122" s="173"/>
      <c r="E122" s="173"/>
      <c r="F122" s="166"/>
      <c r="G122" s="166"/>
    </row>
    <row r="123">
      <c r="A123" s="173" t="s">
        <v>10890</v>
      </c>
      <c r="B123" s="166">
        <v>120.0</v>
      </c>
      <c r="C123" s="173"/>
      <c r="D123" s="173"/>
      <c r="E123" s="173"/>
      <c r="F123" s="166"/>
      <c r="G123" s="166"/>
    </row>
    <row r="124">
      <c r="A124" s="173" t="s">
        <v>10833</v>
      </c>
      <c r="B124" s="166">
        <v>120.0</v>
      </c>
      <c r="C124" s="173"/>
      <c r="D124" s="173"/>
      <c r="E124" s="173"/>
      <c r="F124" s="166"/>
      <c r="G124" s="166"/>
    </row>
    <row r="125">
      <c r="A125" s="173" t="s">
        <v>926</v>
      </c>
      <c r="B125" s="166">
        <v>113.57</v>
      </c>
      <c r="D125" s="173"/>
      <c r="E125" s="173"/>
      <c r="F125" s="166"/>
      <c r="G125" s="166"/>
    </row>
    <row r="126">
      <c r="A126" s="173" t="s">
        <v>13195</v>
      </c>
      <c r="B126" s="166">
        <v>111.0</v>
      </c>
      <c r="C126" s="173"/>
      <c r="D126" s="173"/>
      <c r="E126" s="173"/>
      <c r="F126" s="166"/>
      <c r="G126" s="166"/>
    </row>
    <row r="127">
      <c r="A127" s="173" t="s">
        <v>13196</v>
      </c>
      <c r="B127" s="166">
        <v>109.0</v>
      </c>
      <c r="C127" s="173"/>
      <c r="D127" s="173"/>
      <c r="E127" s="173"/>
      <c r="F127" s="166"/>
      <c r="G127" s="166"/>
    </row>
    <row r="128">
      <c r="A128" s="173" t="s">
        <v>1254</v>
      </c>
      <c r="B128" s="166">
        <v>108.0</v>
      </c>
      <c r="C128" s="173"/>
      <c r="D128" s="173"/>
      <c r="E128" s="173"/>
      <c r="F128" s="166"/>
      <c r="G128" s="166"/>
    </row>
    <row r="129">
      <c r="A129" s="173" t="s">
        <v>13071</v>
      </c>
      <c r="B129" s="166">
        <v>106.0</v>
      </c>
      <c r="D129" s="173"/>
      <c r="E129" s="173"/>
      <c r="F129" s="166"/>
      <c r="G129" s="166"/>
    </row>
    <row r="130">
      <c r="A130" s="173" t="s">
        <v>13197</v>
      </c>
      <c r="B130" s="166">
        <v>106.0</v>
      </c>
      <c r="C130" s="173"/>
      <c r="D130" s="173"/>
      <c r="E130" s="173"/>
      <c r="F130" s="166"/>
      <c r="G130" s="166"/>
    </row>
    <row r="131">
      <c r="A131" s="173" t="s">
        <v>10804</v>
      </c>
      <c r="B131" s="166">
        <v>106.0</v>
      </c>
      <c r="C131" s="173"/>
      <c r="D131" s="173"/>
      <c r="E131" s="173"/>
      <c r="F131" s="166"/>
      <c r="G131" s="166"/>
    </row>
    <row r="132">
      <c r="A132" s="173" t="s">
        <v>1511</v>
      </c>
      <c r="B132" s="166">
        <v>104.57</v>
      </c>
      <c r="C132" s="173"/>
      <c r="D132" s="173"/>
      <c r="E132" s="173"/>
      <c r="F132" s="166"/>
      <c r="G132" s="166"/>
    </row>
    <row r="133">
      <c r="A133" s="173" t="s">
        <v>10824</v>
      </c>
      <c r="B133" s="166">
        <v>104.0</v>
      </c>
      <c r="C133" s="173"/>
      <c r="D133" s="173"/>
      <c r="E133" s="173"/>
      <c r="F133" s="166"/>
      <c r="G133" s="166"/>
    </row>
    <row r="134">
      <c r="A134" s="173" t="s">
        <v>2233</v>
      </c>
      <c r="B134" s="166">
        <v>102.0</v>
      </c>
      <c r="C134" s="173"/>
      <c r="D134" s="173"/>
      <c r="E134" s="173"/>
      <c r="F134" s="166"/>
      <c r="G134" s="166"/>
    </row>
    <row r="135">
      <c r="A135" s="173" t="s">
        <v>13198</v>
      </c>
      <c r="B135" s="166">
        <v>102.0</v>
      </c>
      <c r="C135" s="173"/>
      <c r="D135" s="173"/>
      <c r="E135" s="173"/>
      <c r="F135" s="166"/>
      <c r="G135" s="166"/>
    </row>
    <row r="136">
      <c r="A136" s="173" t="s">
        <v>2134</v>
      </c>
      <c r="B136" s="166">
        <v>100.0</v>
      </c>
      <c r="C136" s="173"/>
      <c r="D136" s="173"/>
      <c r="E136" s="173"/>
      <c r="F136" s="166"/>
      <c r="G136" s="166"/>
    </row>
    <row r="137">
      <c r="A137" s="173" t="s">
        <v>13199</v>
      </c>
      <c r="B137" s="166">
        <v>95.0</v>
      </c>
      <c r="C137" s="173"/>
      <c r="D137" s="173"/>
      <c r="E137" s="173"/>
      <c r="F137" s="166"/>
      <c r="G137" s="166"/>
    </row>
    <row r="138">
      <c r="A138" s="173" t="s">
        <v>910</v>
      </c>
      <c r="B138" s="166">
        <v>94.0</v>
      </c>
      <c r="C138" s="173"/>
      <c r="D138" s="173"/>
      <c r="E138" s="173"/>
      <c r="F138" s="166"/>
      <c r="G138" s="166"/>
    </row>
    <row r="139">
      <c r="A139" s="173" t="s">
        <v>11235</v>
      </c>
      <c r="B139" s="166">
        <v>91.0</v>
      </c>
      <c r="C139" s="173"/>
      <c r="D139" s="173"/>
      <c r="E139" s="173"/>
      <c r="F139" s="166"/>
      <c r="G139" s="166"/>
    </row>
    <row r="140">
      <c r="A140" s="173" t="s">
        <v>11220</v>
      </c>
      <c r="B140" s="166">
        <v>90.0</v>
      </c>
      <c r="D140" s="173"/>
      <c r="E140" s="173"/>
      <c r="F140" s="166"/>
      <c r="G140" s="166"/>
    </row>
    <row r="141">
      <c r="A141" s="173" t="s">
        <v>10803</v>
      </c>
      <c r="B141" s="166">
        <v>90.0</v>
      </c>
      <c r="C141" s="173"/>
      <c r="D141" s="173"/>
      <c r="E141" s="173"/>
      <c r="F141" s="166"/>
      <c r="G141" s="166"/>
    </row>
    <row r="142">
      <c r="A142" s="173" t="s">
        <v>656</v>
      </c>
      <c r="B142" s="166">
        <v>88.0</v>
      </c>
      <c r="C142" s="173"/>
      <c r="D142" s="173"/>
      <c r="E142" s="173"/>
      <c r="F142" s="166"/>
      <c r="G142" s="166"/>
    </row>
    <row r="143">
      <c r="A143" s="173" t="s">
        <v>2092</v>
      </c>
      <c r="B143" s="166">
        <v>87.0</v>
      </c>
      <c r="C143" s="173"/>
      <c r="D143" s="173"/>
      <c r="E143" s="173"/>
      <c r="F143" s="166"/>
      <c r="G143" s="166"/>
    </row>
    <row r="144">
      <c r="A144" s="173" t="s">
        <v>21</v>
      </c>
      <c r="B144" s="166">
        <v>86.0</v>
      </c>
      <c r="C144" s="173"/>
      <c r="D144" s="173"/>
      <c r="E144" s="173"/>
      <c r="F144" s="166"/>
      <c r="G144" s="166"/>
    </row>
    <row r="145">
      <c r="A145" s="173" t="s">
        <v>1176</v>
      </c>
      <c r="B145" s="166">
        <v>86.0</v>
      </c>
      <c r="D145" s="173"/>
      <c r="E145" s="173"/>
      <c r="F145" s="166"/>
      <c r="G145" s="166"/>
    </row>
    <row r="146">
      <c r="A146" s="173" t="s">
        <v>13200</v>
      </c>
      <c r="B146" s="166">
        <v>85.0</v>
      </c>
      <c r="C146" s="173"/>
      <c r="D146" s="173"/>
      <c r="E146" s="173"/>
      <c r="F146" s="166"/>
      <c r="G146" s="166"/>
    </row>
    <row r="147">
      <c r="A147" s="173" t="s">
        <v>13201</v>
      </c>
      <c r="B147" s="166">
        <v>83.0</v>
      </c>
      <c r="C147" s="173"/>
      <c r="D147" s="173"/>
      <c r="E147" s="173"/>
      <c r="F147" s="166"/>
      <c r="G147" s="166"/>
    </row>
    <row r="148">
      <c r="A148" s="173" t="s">
        <v>12499</v>
      </c>
      <c r="B148" s="166">
        <v>83.0</v>
      </c>
      <c r="C148" s="173"/>
      <c r="D148" s="173"/>
      <c r="E148" s="173"/>
      <c r="F148" s="166"/>
      <c r="G148" s="166"/>
    </row>
    <row r="149">
      <c r="A149" s="173" t="s">
        <v>13202</v>
      </c>
      <c r="B149" s="166">
        <v>80.0</v>
      </c>
      <c r="C149" s="173"/>
      <c r="D149" s="173"/>
      <c r="E149" s="173"/>
      <c r="F149" s="166"/>
      <c r="G149" s="166"/>
    </row>
    <row r="150">
      <c r="A150" s="173" t="s">
        <v>13203</v>
      </c>
      <c r="B150" s="166">
        <v>79.0</v>
      </c>
      <c r="C150" s="173"/>
      <c r="D150" s="173"/>
      <c r="E150" s="173"/>
      <c r="F150" s="166"/>
      <c r="G150" s="166"/>
    </row>
    <row r="151">
      <c r="A151" s="173" t="s">
        <v>11365</v>
      </c>
      <c r="B151" s="166">
        <v>78.0</v>
      </c>
      <c r="C151" s="173"/>
      <c r="D151" s="173"/>
      <c r="E151" s="173"/>
      <c r="F151" s="166"/>
      <c r="G151" s="166"/>
    </row>
    <row r="152">
      <c r="A152" s="173" t="s">
        <v>1868</v>
      </c>
      <c r="B152" s="166">
        <v>75.0</v>
      </c>
      <c r="C152" s="173"/>
      <c r="D152" s="173"/>
      <c r="E152" s="173"/>
      <c r="F152" s="166"/>
      <c r="G152" s="166"/>
    </row>
    <row r="153">
      <c r="A153" s="173" t="s">
        <v>3621</v>
      </c>
      <c r="B153" s="166">
        <v>74.0</v>
      </c>
      <c r="C153" s="173"/>
      <c r="D153" s="173"/>
      <c r="E153" s="173"/>
      <c r="F153" s="166"/>
      <c r="G153" s="166"/>
    </row>
    <row r="154">
      <c r="A154" s="173" t="s">
        <v>2167</v>
      </c>
      <c r="B154" s="166">
        <v>73.0</v>
      </c>
      <c r="C154" s="173"/>
      <c r="D154" s="173"/>
      <c r="E154" s="173"/>
      <c r="F154" s="166"/>
      <c r="G154" s="166"/>
    </row>
    <row r="155">
      <c r="A155" s="173" t="s">
        <v>2844</v>
      </c>
      <c r="B155" s="166">
        <v>72.0</v>
      </c>
      <c r="C155" s="173"/>
      <c r="D155" s="173"/>
      <c r="E155" s="173"/>
      <c r="F155" s="166"/>
      <c r="G155" s="166"/>
    </row>
    <row r="156">
      <c r="A156" s="173" t="s">
        <v>13204</v>
      </c>
      <c r="B156" s="166">
        <v>70.0</v>
      </c>
      <c r="C156" s="173"/>
      <c r="D156" s="173"/>
      <c r="E156" s="173"/>
      <c r="F156" s="166"/>
      <c r="G156" s="166"/>
    </row>
    <row r="157">
      <c r="A157" s="173" t="s">
        <v>12750</v>
      </c>
      <c r="B157" s="166">
        <v>70.0</v>
      </c>
      <c r="C157" s="173"/>
      <c r="D157" s="173"/>
      <c r="E157" s="173"/>
      <c r="F157" s="166"/>
      <c r="G157" s="166"/>
    </row>
    <row r="158">
      <c r="A158" s="173" t="s">
        <v>12751</v>
      </c>
      <c r="B158" s="166">
        <v>70.0</v>
      </c>
      <c r="C158" s="173"/>
      <c r="D158" s="173"/>
      <c r="E158" s="173"/>
      <c r="F158" s="166"/>
      <c r="G158" s="166"/>
    </row>
    <row r="159">
      <c r="A159" s="173" t="s">
        <v>189</v>
      </c>
      <c r="B159" s="166">
        <v>70.0</v>
      </c>
      <c r="D159" s="173"/>
      <c r="E159" s="173"/>
      <c r="F159" s="166"/>
      <c r="G159" s="166"/>
    </row>
    <row r="160">
      <c r="A160" s="173" t="s">
        <v>2129</v>
      </c>
      <c r="B160" s="166">
        <v>67.0</v>
      </c>
      <c r="C160" s="173"/>
      <c r="D160" s="173"/>
      <c r="E160" s="173"/>
      <c r="F160" s="166"/>
      <c r="G160" s="166"/>
    </row>
    <row r="161">
      <c r="A161" s="173" t="s">
        <v>12274</v>
      </c>
      <c r="B161" s="166">
        <v>66.0</v>
      </c>
      <c r="C161" s="173"/>
      <c r="D161" s="173"/>
      <c r="E161" s="173"/>
      <c r="F161" s="166"/>
      <c r="G161" s="166"/>
    </row>
    <row r="162">
      <c r="A162" s="173" t="s">
        <v>11548</v>
      </c>
      <c r="B162" s="166">
        <v>66.0</v>
      </c>
      <c r="C162" s="173"/>
      <c r="D162" s="173"/>
      <c r="E162" s="173"/>
      <c r="F162" s="166"/>
      <c r="G162" s="166"/>
    </row>
    <row r="163">
      <c r="A163" s="173" t="s">
        <v>503</v>
      </c>
      <c r="B163" s="166">
        <v>65.0</v>
      </c>
      <c r="C163" s="173"/>
      <c r="D163" s="173"/>
      <c r="E163" s="173"/>
      <c r="F163" s="166"/>
      <c r="G163" s="166"/>
    </row>
    <row r="164">
      <c r="A164" s="173" t="s">
        <v>3736</v>
      </c>
      <c r="B164" s="166">
        <v>64.14</v>
      </c>
      <c r="C164" s="173"/>
      <c r="D164" s="173"/>
      <c r="E164" s="173"/>
      <c r="F164" s="166"/>
      <c r="G164" s="166"/>
    </row>
    <row r="165">
      <c r="A165" s="173" t="s">
        <v>1953</v>
      </c>
      <c r="B165" s="166">
        <v>64.0</v>
      </c>
      <c r="C165" s="173"/>
      <c r="D165" s="173"/>
      <c r="E165" s="173"/>
      <c r="F165" s="166"/>
      <c r="G165" s="166"/>
    </row>
    <row r="166">
      <c r="A166" s="173" t="s">
        <v>11456</v>
      </c>
      <c r="B166" s="166">
        <v>63.0</v>
      </c>
      <c r="C166" s="173"/>
      <c r="D166" s="173"/>
      <c r="E166" s="173"/>
      <c r="F166" s="166"/>
      <c r="G166" s="166"/>
    </row>
    <row r="167">
      <c r="A167" s="173" t="s">
        <v>12399</v>
      </c>
      <c r="B167" s="166">
        <v>63.0</v>
      </c>
      <c r="C167" s="173"/>
      <c r="D167" s="173"/>
      <c r="E167" s="173"/>
      <c r="F167" s="166"/>
      <c r="G167" s="166"/>
    </row>
    <row r="168">
      <c r="A168" s="173" t="s">
        <v>10781</v>
      </c>
      <c r="B168" s="166">
        <v>63.0</v>
      </c>
      <c r="D168" s="173"/>
      <c r="E168" s="173"/>
      <c r="F168" s="166"/>
      <c r="G168" s="166"/>
    </row>
    <row r="169">
      <c r="A169" s="173" t="s">
        <v>1901</v>
      </c>
      <c r="B169" s="166">
        <v>62.0</v>
      </c>
      <c r="D169" s="173"/>
      <c r="E169" s="173"/>
      <c r="F169" s="166"/>
      <c r="G169" s="166"/>
    </row>
    <row r="170">
      <c r="A170" s="173" t="s">
        <v>3058</v>
      </c>
      <c r="B170" s="166">
        <v>60.0</v>
      </c>
      <c r="C170" s="173"/>
      <c r="D170" s="173"/>
      <c r="E170" s="173"/>
      <c r="F170" s="166"/>
      <c r="G170" s="166"/>
    </row>
    <row r="171">
      <c r="A171" s="173" t="s">
        <v>13205</v>
      </c>
      <c r="B171" s="166">
        <v>60.0</v>
      </c>
      <c r="C171" s="173"/>
      <c r="D171" s="173"/>
      <c r="E171" s="173"/>
      <c r="F171" s="166"/>
      <c r="G171" s="166"/>
    </row>
    <row r="172">
      <c r="A172" s="173" t="s">
        <v>1893</v>
      </c>
      <c r="B172" s="166">
        <v>58.0</v>
      </c>
      <c r="C172" s="173"/>
      <c r="D172" s="173"/>
      <c r="E172" s="173"/>
      <c r="F172" s="166"/>
      <c r="G172" s="166"/>
    </row>
    <row r="173">
      <c r="A173" s="173" t="s">
        <v>10771</v>
      </c>
      <c r="B173" s="166">
        <v>58.0</v>
      </c>
      <c r="C173" s="173"/>
      <c r="D173" s="173"/>
      <c r="E173" s="173"/>
      <c r="F173" s="166"/>
      <c r="G173" s="166"/>
    </row>
    <row r="174">
      <c r="A174" s="173" t="s">
        <v>13206</v>
      </c>
      <c r="B174" s="166">
        <v>58.0</v>
      </c>
      <c r="C174" s="173"/>
      <c r="D174" s="173"/>
      <c r="E174" s="173"/>
      <c r="F174" s="166"/>
      <c r="G174" s="166"/>
    </row>
    <row r="175">
      <c r="A175" s="173" t="s">
        <v>1069</v>
      </c>
      <c r="B175" s="166">
        <v>55.0</v>
      </c>
      <c r="C175" s="173"/>
      <c r="D175" s="173"/>
      <c r="E175" s="173"/>
      <c r="F175" s="166"/>
      <c r="G175" s="166"/>
    </row>
    <row r="176">
      <c r="A176" s="173" t="s">
        <v>3901</v>
      </c>
      <c r="B176" s="166">
        <v>55.0</v>
      </c>
      <c r="C176" s="173"/>
      <c r="D176" s="173"/>
      <c r="E176" s="173"/>
      <c r="F176" s="166"/>
      <c r="G176" s="166"/>
    </row>
    <row r="177">
      <c r="A177" s="173" t="s">
        <v>10866</v>
      </c>
      <c r="B177" s="166">
        <v>53.57</v>
      </c>
      <c r="C177" s="173"/>
      <c r="D177" s="173"/>
      <c r="E177" s="173"/>
      <c r="F177" s="166"/>
      <c r="G177" s="166"/>
    </row>
    <row r="178">
      <c r="A178" s="173" t="s">
        <v>11292</v>
      </c>
      <c r="B178" s="166">
        <v>51.43</v>
      </c>
      <c r="C178" s="173"/>
      <c r="D178" s="173"/>
      <c r="E178" s="173"/>
      <c r="F178" s="166"/>
      <c r="G178" s="166"/>
    </row>
    <row r="179">
      <c r="A179" s="173" t="s">
        <v>13207</v>
      </c>
      <c r="B179" s="166">
        <v>50.0</v>
      </c>
      <c r="C179" s="173"/>
      <c r="D179" s="173"/>
      <c r="E179" s="173"/>
      <c r="F179" s="166"/>
      <c r="G179" s="166"/>
    </row>
    <row r="180">
      <c r="A180" s="173" t="s">
        <v>13208</v>
      </c>
      <c r="B180" s="166">
        <v>49.0</v>
      </c>
      <c r="C180" s="173"/>
      <c r="D180" s="173"/>
      <c r="E180" s="173"/>
      <c r="F180" s="166"/>
      <c r="G180" s="166"/>
    </row>
    <row r="181">
      <c r="A181" s="173" t="s">
        <v>11223</v>
      </c>
      <c r="B181" s="166">
        <v>48.0</v>
      </c>
      <c r="C181" s="173"/>
      <c r="D181" s="173"/>
      <c r="E181" s="173"/>
      <c r="F181" s="166"/>
      <c r="G181" s="166"/>
    </row>
    <row r="182">
      <c r="A182" s="173" t="s">
        <v>885</v>
      </c>
      <c r="B182" s="166">
        <v>47.57</v>
      </c>
      <c r="C182" s="173"/>
      <c r="D182" s="173"/>
      <c r="E182" s="173"/>
      <c r="F182" s="166"/>
      <c r="G182" s="166"/>
    </row>
    <row r="183">
      <c r="A183" s="173" t="s">
        <v>11323</v>
      </c>
      <c r="B183" s="166">
        <v>45.57</v>
      </c>
      <c r="C183" s="173"/>
      <c r="D183" s="173"/>
      <c r="E183" s="173"/>
      <c r="F183" s="166"/>
      <c r="G183" s="166"/>
    </row>
    <row r="184">
      <c r="A184" s="173" t="s">
        <v>10936</v>
      </c>
      <c r="B184" s="166">
        <v>45.0</v>
      </c>
      <c r="C184" s="173"/>
      <c r="D184" s="173"/>
      <c r="E184" s="173"/>
      <c r="F184" s="166"/>
      <c r="G184" s="166"/>
    </row>
    <row r="185">
      <c r="A185" s="173" t="s">
        <v>11401</v>
      </c>
      <c r="B185" s="166">
        <v>45.0</v>
      </c>
      <c r="C185" s="173"/>
      <c r="D185" s="173"/>
      <c r="E185" s="173"/>
      <c r="F185" s="166"/>
      <c r="G185" s="166"/>
    </row>
    <row r="186">
      <c r="A186" s="173" t="s">
        <v>13209</v>
      </c>
      <c r="B186" s="166">
        <v>45.0</v>
      </c>
      <c r="C186" s="173"/>
      <c r="D186" s="173"/>
      <c r="E186" s="173"/>
      <c r="F186" s="166"/>
      <c r="G186" s="166"/>
    </row>
    <row r="187">
      <c r="A187" s="173" t="s">
        <v>1312</v>
      </c>
      <c r="B187" s="166">
        <v>45.0</v>
      </c>
      <c r="C187" s="173"/>
      <c r="D187" s="173"/>
      <c r="E187" s="173"/>
      <c r="F187" s="166"/>
      <c r="G187" s="166"/>
    </row>
    <row r="188">
      <c r="A188" s="173" t="s">
        <v>504</v>
      </c>
      <c r="B188" s="166">
        <v>45.0</v>
      </c>
      <c r="C188" s="173"/>
      <c r="D188" s="173"/>
      <c r="E188" s="173"/>
      <c r="F188" s="166"/>
      <c r="G188" s="166"/>
    </row>
    <row r="189">
      <c r="A189" s="173" t="s">
        <v>13210</v>
      </c>
      <c r="B189" s="166">
        <v>44.0</v>
      </c>
      <c r="C189" s="173"/>
      <c r="D189" s="173"/>
      <c r="E189" s="173"/>
      <c r="F189" s="166"/>
      <c r="G189" s="166"/>
    </row>
    <row r="190">
      <c r="A190" s="173" t="s">
        <v>11041</v>
      </c>
      <c r="B190" s="166">
        <v>43.57</v>
      </c>
      <c r="C190" s="173"/>
      <c r="D190" s="173"/>
      <c r="E190" s="173"/>
      <c r="F190" s="166"/>
      <c r="G190" s="166"/>
    </row>
    <row r="191">
      <c r="A191" s="173" t="s">
        <v>11414</v>
      </c>
      <c r="B191" s="166">
        <v>43.0</v>
      </c>
      <c r="C191" s="173"/>
      <c r="D191" s="173"/>
      <c r="E191" s="173"/>
      <c r="F191" s="166"/>
      <c r="G191" s="166"/>
    </row>
    <row r="192">
      <c r="A192" s="173" t="s">
        <v>785</v>
      </c>
      <c r="B192" s="166">
        <v>43.0</v>
      </c>
      <c r="C192" s="173"/>
      <c r="D192" s="173"/>
      <c r="E192" s="173"/>
      <c r="F192" s="166"/>
      <c r="G192" s="166"/>
    </row>
    <row r="193">
      <c r="A193" s="173" t="s">
        <v>1204</v>
      </c>
      <c r="B193" s="166">
        <v>42.57</v>
      </c>
      <c r="C193" s="173"/>
      <c r="D193" s="173"/>
      <c r="E193" s="173"/>
      <c r="F193" s="166"/>
      <c r="G193" s="166"/>
    </row>
    <row r="194">
      <c r="A194" s="173" t="s">
        <v>1202</v>
      </c>
      <c r="B194" s="166">
        <v>42.0</v>
      </c>
      <c r="C194" s="173"/>
      <c r="D194" s="173"/>
      <c r="E194" s="173"/>
      <c r="F194" s="166"/>
      <c r="G194" s="166"/>
    </row>
    <row r="195">
      <c r="A195" s="173" t="s">
        <v>13211</v>
      </c>
      <c r="B195" s="166">
        <v>42.0</v>
      </c>
      <c r="C195" s="173"/>
      <c r="D195" s="173"/>
      <c r="E195" s="173"/>
      <c r="F195" s="166"/>
      <c r="G195" s="166"/>
    </row>
    <row r="196">
      <c r="A196" s="173" t="s">
        <v>13212</v>
      </c>
      <c r="B196" s="166">
        <v>42.0</v>
      </c>
      <c r="C196" s="173"/>
      <c r="D196" s="173"/>
      <c r="E196" s="173"/>
      <c r="F196" s="166"/>
      <c r="G196" s="166"/>
    </row>
    <row r="197">
      <c r="A197" s="173" t="s">
        <v>11270</v>
      </c>
      <c r="B197" s="166">
        <v>42.0</v>
      </c>
      <c r="C197" s="173"/>
      <c r="D197" s="173"/>
      <c r="E197" s="173"/>
      <c r="F197" s="166"/>
      <c r="G197" s="166"/>
    </row>
    <row r="198">
      <c r="A198" s="173" t="s">
        <v>2307</v>
      </c>
      <c r="B198" s="166">
        <v>42.0</v>
      </c>
      <c r="C198" s="173"/>
      <c r="D198" s="173"/>
      <c r="E198" s="173"/>
      <c r="F198" s="166"/>
      <c r="G198" s="166"/>
    </row>
    <row r="199">
      <c r="A199" s="173" t="s">
        <v>13213</v>
      </c>
      <c r="B199" s="166">
        <v>40.57</v>
      </c>
      <c r="C199" s="173"/>
      <c r="D199" s="173"/>
      <c r="E199" s="173"/>
      <c r="F199" s="166"/>
      <c r="G199" s="166"/>
    </row>
    <row r="200">
      <c r="A200" s="173" t="s">
        <v>11340</v>
      </c>
      <c r="B200" s="166">
        <v>40.0</v>
      </c>
      <c r="C200" s="173"/>
      <c r="D200" s="173"/>
      <c r="E200" s="173"/>
      <c r="F200" s="166"/>
      <c r="G200" s="166"/>
    </row>
    <row r="201">
      <c r="A201" s="173" t="s">
        <v>13214</v>
      </c>
      <c r="B201" s="166">
        <v>40.0</v>
      </c>
      <c r="C201" s="173"/>
      <c r="D201" s="173"/>
      <c r="E201" s="173"/>
      <c r="F201" s="166"/>
      <c r="G201" s="166"/>
    </row>
    <row r="202">
      <c r="A202" s="173" t="s">
        <v>3924</v>
      </c>
      <c r="B202" s="166">
        <v>40.0</v>
      </c>
      <c r="C202" s="173"/>
      <c r="D202" s="173"/>
      <c r="E202" s="173"/>
      <c r="F202" s="166"/>
      <c r="G202" s="166"/>
    </row>
    <row r="203">
      <c r="A203" s="173" t="s">
        <v>3492</v>
      </c>
      <c r="B203" s="166">
        <v>40.0</v>
      </c>
      <c r="C203" s="173"/>
      <c r="D203" s="173"/>
      <c r="E203" s="173"/>
      <c r="F203" s="166"/>
      <c r="G203" s="166"/>
    </row>
    <row r="204">
      <c r="A204" s="173" t="s">
        <v>13215</v>
      </c>
      <c r="B204" s="166">
        <v>40.0</v>
      </c>
      <c r="C204" s="173"/>
      <c r="D204" s="173"/>
      <c r="E204" s="173"/>
      <c r="F204" s="166"/>
      <c r="G204" s="166"/>
    </row>
    <row r="205">
      <c r="A205" s="173" t="s">
        <v>13216</v>
      </c>
      <c r="B205" s="166">
        <v>39.0</v>
      </c>
      <c r="C205" s="173"/>
      <c r="D205" s="173"/>
      <c r="E205" s="173"/>
      <c r="F205" s="166"/>
      <c r="G205" s="166"/>
    </row>
    <row r="206">
      <c r="A206" s="173" t="s">
        <v>13217</v>
      </c>
      <c r="B206" s="166">
        <v>38.0</v>
      </c>
      <c r="C206" s="173"/>
      <c r="D206" s="173"/>
      <c r="E206" s="173"/>
      <c r="F206" s="166"/>
      <c r="G206" s="166"/>
    </row>
    <row r="207">
      <c r="A207" s="173" t="s">
        <v>13218</v>
      </c>
      <c r="B207" s="166">
        <v>37.0</v>
      </c>
      <c r="C207" s="173"/>
      <c r="D207" s="173"/>
      <c r="E207" s="173"/>
      <c r="F207" s="166"/>
      <c r="G207" s="166"/>
    </row>
    <row r="208">
      <c r="A208" s="173" t="s">
        <v>11331</v>
      </c>
      <c r="B208" s="166">
        <v>37.0</v>
      </c>
      <c r="C208" s="173"/>
      <c r="D208" s="173"/>
      <c r="E208" s="173"/>
      <c r="F208" s="166"/>
      <c r="G208" s="166"/>
    </row>
    <row r="209">
      <c r="A209" s="173" t="s">
        <v>13219</v>
      </c>
      <c r="B209" s="166">
        <v>36.0</v>
      </c>
      <c r="C209" s="173"/>
      <c r="D209" s="173"/>
      <c r="E209" s="173"/>
      <c r="F209" s="166"/>
      <c r="G209" s="166"/>
    </row>
    <row r="210">
      <c r="A210" s="173" t="s">
        <v>3646</v>
      </c>
      <c r="B210" s="166">
        <v>36.0</v>
      </c>
      <c r="C210" s="173"/>
      <c r="D210" s="173"/>
      <c r="E210" s="173"/>
      <c r="F210" s="166"/>
      <c r="G210" s="166"/>
    </row>
    <row r="211">
      <c r="A211" s="173" t="s">
        <v>12409</v>
      </c>
      <c r="B211" s="166">
        <v>35.0</v>
      </c>
      <c r="C211" s="173"/>
      <c r="D211" s="173"/>
      <c r="E211" s="173"/>
      <c r="F211" s="166"/>
      <c r="G211" s="166"/>
    </row>
    <row r="212">
      <c r="A212" s="173" t="s">
        <v>13220</v>
      </c>
      <c r="B212" s="166">
        <v>35.0</v>
      </c>
      <c r="C212" s="173"/>
      <c r="D212" s="173"/>
      <c r="E212" s="173"/>
      <c r="F212" s="166"/>
      <c r="G212" s="166"/>
    </row>
    <row r="213">
      <c r="A213" s="173" t="s">
        <v>13221</v>
      </c>
      <c r="B213" s="166">
        <v>35.0</v>
      </c>
      <c r="C213" s="173"/>
      <c r="D213" s="173"/>
      <c r="E213" s="173"/>
      <c r="F213" s="166"/>
      <c r="G213" s="166"/>
    </row>
    <row r="214">
      <c r="A214" s="173" t="s">
        <v>1883</v>
      </c>
      <c r="B214" s="166">
        <v>34.0</v>
      </c>
      <c r="C214" s="173"/>
      <c r="D214" s="173"/>
      <c r="E214" s="173"/>
      <c r="F214" s="166"/>
      <c r="G214" s="166"/>
    </row>
    <row r="215">
      <c r="A215" s="173" t="s">
        <v>12619</v>
      </c>
      <c r="B215" s="166">
        <v>34.0</v>
      </c>
      <c r="C215" s="173"/>
      <c r="D215" s="173"/>
      <c r="E215" s="173"/>
      <c r="F215" s="166"/>
      <c r="G215" s="166"/>
    </row>
    <row r="216">
      <c r="A216" s="173" t="s">
        <v>10869</v>
      </c>
      <c r="B216" s="166">
        <v>33.0</v>
      </c>
      <c r="C216" s="173"/>
      <c r="D216" s="173"/>
      <c r="E216" s="173"/>
      <c r="F216" s="166"/>
      <c r="G216" s="166"/>
    </row>
    <row r="217">
      <c r="A217" s="173" t="s">
        <v>10926</v>
      </c>
      <c r="B217" s="166">
        <v>33.0</v>
      </c>
      <c r="C217" s="173"/>
      <c r="D217" s="173"/>
      <c r="E217" s="173"/>
      <c r="F217" s="166"/>
      <c r="G217" s="166"/>
    </row>
    <row r="218">
      <c r="A218" s="173" t="s">
        <v>12394</v>
      </c>
      <c r="B218" s="166">
        <v>33.0</v>
      </c>
      <c r="C218" s="173"/>
      <c r="D218" s="173"/>
      <c r="E218" s="173"/>
      <c r="F218" s="166"/>
      <c r="G218" s="166"/>
    </row>
    <row r="219">
      <c r="A219" s="173" t="s">
        <v>715</v>
      </c>
      <c r="B219" s="166">
        <v>32.0</v>
      </c>
      <c r="C219" s="173"/>
      <c r="D219" s="173"/>
      <c r="E219" s="173"/>
      <c r="F219" s="166"/>
      <c r="G219" s="166"/>
    </row>
    <row r="220">
      <c r="A220" s="173" t="s">
        <v>13222</v>
      </c>
      <c r="B220" s="166">
        <v>32.0</v>
      </c>
      <c r="C220" s="173"/>
      <c r="D220" s="173"/>
      <c r="E220" s="173"/>
      <c r="F220" s="166"/>
      <c r="G220" s="166"/>
    </row>
    <row r="221">
      <c r="A221" s="173" t="s">
        <v>2234</v>
      </c>
      <c r="B221" s="166">
        <v>32.0</v>
      </c>
      <c r="C221" s="173"/>
      <c r="D221" s="173"/>
      <c r="E221" s="173"/>
      <c r="F221" s="166"/>
      <c r="G221" s="166"/>
    </row>
    <row r="222">
      <c r="A222" s="173" t="s">
        <v>3519</v>
      </c>
      <c r="B222" s="166">
        <v>32.0</v>
      </c>
      <c r="C222" s="173"/>
      <c r="D222" s="173"/>
      <c r="E222" s="173"/>
      <c r="F222" s="166"/>
      <c r="G222" s="166"/>
    </row>
    <row r="223">
      <c r="A223" s="173" t="s">
        <v>13223</v>
      </c>
      <c r="B223" s="166">
        <v>30.0</v>
      </c>
      <c r="C223" s="173"/>
      <c r="D223" s="173"/>
      <c r="E223" s="173"/>
      <c r="F223" s="166"/>
      <c r="G223" s="166"/>
    </row>
    <row r="224">
      <c r="A224" s="173" t="s">
        <v>13224</v>
      </c>
      <c r="B224" s="166">
        <v>30.0</v>
      </c>
      <c r="C224" s="173"/>
      <c r="D224" s="173"/>
      <c r="E224" s="173"/>
      <c r="F224" s="166"/>
      <c r="G224" s="166"/>
    </row>
    <row r="225">
      <c r="A225" s="173" t="s">
        <v>1211</v>
      </c>
      <c r="B225" s="166">
        <v>30.0</v>
      </c>
      <c r="C225" s="173"/>
      <c r="D225" s="173"/>
      <c r="E225" s="173"/>
      <c r="F225" s="166"/>
      <c r="G225" s="166"/>
    </row>
    <row r="226">
      <c r="A226" s="173" t="s">
        <v>11711</v>
      </c>
      <c r="B226" s="166">
        <v>30.0</v>
      </c>
      <c r="C226" s="173"/>
      <c r="D226" s="173"/>
      <c r="E226" s="173"/>
      <c r="F226" s="166"/>
      <c r="G226" s="166"/>
    </row>
    <row r="227">
      <c r="A227" s="173" t="s">
        <v>13225</v>
      </c>
      <c r="B227" s="166">
        <v>29.0</v>
      </c>
      <c r="C227" s="173"/>
      <c r="D227" s="173"/>
      <c r="E227" s="173"/>
      <c r="F227" s="166"/>
      <c r="G227" s="166"/>
    </row>
    <row r="228">
      <c r="A228" s="173" t="s">
        <v>3474</v>
      </c>
      <c r="B228" s="166">
        <v>28.57</v>
      </c>
      <c r="C228" s="173"/>
      <c r="D228" s="173"/>
      <c r="E228" s="173"/>
      <c r="F228" s="166"/>
      <c r="G228" s="166"/>
    </row>
    <row r="229">
      <c r="A229" s="173" t="s">
        <v>1081</v>
      </c>
      <c r="B229" s="166">
        <v>28.0</v>
      </c>
      <c r="C229" s="173"/>
      <c r="D229" s="173"/>
      <c r="E229" s="173"/>
      <c r="F229" s="166"/>
      <c r="G229" s="166"/>
    </row>
    <row r="230">
      <c r="A230" s="173" t="s">
        <v>11029</v>
      </c>
      <c r="B230" s="166">
        <v>28.0</v>
      </c>
      <c r="C230" s="173"/>
      <c r="D230" s="173"/>
      <c r="E230" s="173"/>
      <c r="F230" s="166"/>
      <c r="G230" s="166"/>
    </row>
    <row r="231">
      <c r="A231" s="173" t="s">
        <v>13226</v>
      </c>
      <c r="B231" s="166">
        <v>28.0</v>
      </c>
      <c r="C231" s="173"/>
      <c r="D231" s="173"/>
      <c r="E231" s="173"/>
      <c r="F231" s="166"/>
      <c r="G231" s="166"/>
    </row>
    <row r="232">
      <c r="A232" s="173" t="s">
        <v>10974</v>
      </c>
      <c r="B232" s="166">
        <v>28.0</v>
      </c>
      <c r="C232" s="173"/>
      <c r="D232" s="173"/>
      <c r="E232" s="173"/>
      <c r="F232" s="166"/>
      <c r="G232" s="166"/>
    </row>
    <row r="233">
      <c r="A233" s="173" t="s">
        <v>11621</v>
      </c>
      <c r="B233" s="166">
        <v>28.0</v>
      </c>
      <c r="C233" s="173"/>
      <c r="D233" s="173"/>
      <c r="E233" s="173"/>
      <c r="F233" s="166"/>
      <c r="G233" s="166"/>
    </row>
    <row r="234">
      <c r="A234" s="173" t="s">
        <v>2237</v>
      </c>
      <c r="B234" s="166">
        <v>28.0</v>
      </c>
      <c r="C234" s="173"/>
      <c r="D234" s="173"/>
      <c r="E234" s="173"/>
      <c r="F234" s="166"/>
      <c r="G234" s="166"/>
    </row>
    <row r="235">
      <c r="A235" s="173" t="s">
        <v>12360</v>
      </c>
      <c r="B235" s="166">
        <v>27.0</v>
      </c>
      <c r="C235" s="173"/>
      <c r="D235" s="173"/>
      <c r="E235" s="173"/>
      <c r="F235" s="166"/>
      <c r="G235" s="166"/>
    </row>
    <row r="236">
      <c r="A236" s="173" t="s">
        <v>13227</v>
      </c>
      <c r="B236" s="166">
        <v>27.0</v>
      </c>
      <c r="C236" s="173"/>
      <c r="D236" s="173"/>
      <c r="E236" s="173"/>
      <c r="F236" s="166"/>
      <c r="G236" s="166"/>
    </row>
    <row r="237">
      <c r="A237" s="173" t="s">
        <v>13228</v>
      </c>
      <c r="B237" s="166">
        <v>26.0</v>
      </c>
      <c r="C237" s="173"/>
      <c r="D237" s="173"/>
      <c r="E237" s="173"/>
      <c r="F237" s="166"/>
      <c r="G237" s="166"/>
    </row>
    <row r="238">
      <c r="A238" s="173" t="s">
        <v>2625</v>
      </c>
      <c r="B238" s="166">
        <v>25.43</v>
      </c>
      <c r="C238" s="173"/>
      <c r="D238" s="173"/>
      <c r="E238" s="173"/>
      <c r="F238" s="166"/>
      <c r="G238" s="166"/>
    </row>
    <row r="239">
      <c r="A239" s="173" t="s">
        <v>13229</v>
      </c>
      <c r="B239" s="166">
        <v>25.0</v>
      </c>
      <c r="C239" s="173"/>
      <c r="D239" s="173"/>
      <c r="E239" s="173"/>
      <c r="F239" s="166"/>
      <c r="G239" s="166"/>
    </row>
    <row r="240">
      <c r="A240" s="173" t="s">
        <v>1168</v>
      </c>
      <c r="B240" s="166">
        <v>25.0</v>
      </c>
      <c r="C240" s="173"/>
      <c r="D240" s="173"/>
      <c r="E240" s="173"/>
      <c r="F240" s="166"/>
      <c r="G240" s="166"/>
    </row>
    <row r="241">
      <c r="A241" s="173" t="s">
        <v>12305</v>
      </c>
      <c r="B241" s="166">
        <v>25.0</v>
      </c>
      <c r="C241" s="173"/>
      <c r="D241" s="173"/>
      <c r="E241" s="173"/>
      <c r="F241" s="166"/>
      <c r="G241" s="166"/>
    </row>
    <row r="242">
      <c r="A242" s="173" t="s">
        <v>1194</v>
      </c>
      <c r="B242" s="166">
        <v>25.0</v>
      </c>
      <c r="C242" s="173"/>
      <c r="D242" s="173"/>
      <c r="E242" s="173"/>
      <c r="F242" s="166"/>
      <c r="G242" s="166"/>
    </row>
    <row r="243">
      <c r="A243" s="173" t="s">
        <v>1499</v>
      </c>
      <c r="B243" s="166">
        <v>24.0</v>
      </c>
      <c r="C243" s="173"/>
      <c r="D243" s="173"/>
      <c r="E243" s="173"/>
      <c r="F243" s="166"/>
      <c r="G243" s="166"/>
    </row>
    <row r="244">
      <c r="A244" s="173" t="s">
        <v>682</v>
      </c>
      <c r="B244" s="166">
        <v>24.0</v>
      </c>
      <c r="C244" s="173"/>
      <c r="D244" s="173"/>
      <c r="E244" s="173"/>
      <c r="F244" s="166"/>
      <c r="G244" s="166"/>
    </row>
    <row r="245">
      <c r="A245" s="173" t="s">
        <v>1573</v>
      </c>
      <c r="B245" s="166">
        <v>24.0</v>
      </c>
      <c r="C245" s="173"/>
      <c r="D245" s="173"/>
      <c r="E245" s="173"/>
      <c r="F245" s="166"/>
      <c r="G245" s="166"/>
    </row>
    <row r="246">
      <c r="A246" s="173" t="s">
        <v>11437</v>
      </c>
      <c r="B246" s="166">
        <v>24.0</v>
      </c>
      <c r="C246" s="173"/>
      <c r="D246" s="173"/>
      <c r="E246" s="173"/>
      <c r="F246" s="166"/>
      <c r="G246" s="166"/>
    </row>
    <row r="247">
      <c r="A247" s="173" t="s">
        <v>590</v>
      </c>
      <c r="B247" s="166">
        <v>23.43</v>
      </c>
      <c r="C247" s="173"/>
      <c r="D247" s="173"/>
      <c r="E247" s="173"/>
      <c r="F247" s="166"/>
      <c r="G247" s="166"/>
    </row>
    <row r="248">
      <c r="A248" s="173" t="s">
        <v>1958</v>
      </c>
      <c r="B248" s="166">
        <v>23.0</v>
      </c>
      <c r="C248" s="173"/>
      <c r="D248" s="173"/>
      <c r="E248" s="173"/>
      <c r="F248" s="166"/>
      <c r="G248" s="166"/>
    </row>
    <row r="249">
      <c r="A249" s="173" t="s">
        <v>10806</v>
      </c>
      <c r="B249" s="166">
        <v>23.0</v>
      </c>
      <c r="C249" s="173"/>
      <c r="D249" s="173"/>
      <c r="E249" s="173"/>
      <c r="F249" s="166"/>
      <c r="G249" s="166"/>
    </row>
    <row r="250">
      <c r="A250" s="173" t="s">
        <v>44</v>
      </c>
      <c r="B250" s="166">
        <v>22.0</v>
      </c>
      <c r="C250" s="173"/>
      <c r="D250" s="173"/>
      <c r="E250" s="173"/>
      <c r="F250" s="166"/>
      <c r="G250" s="166"/>
    </row>
    <row r="251">
      <c r="A251" s="173" t="s">
        <v>3641</v>
      </c>
      <c r="B251" s="166">
        <v>21.57</v>
      </c>
      <c r="C251" s="173"/>
      <c r="D251" s="173"/>
      <c r="E251" s="173"/>
      <c r="F251" s="166"/>
      <c r="G251" s="166"/>
    </row>
    <row r="252">
      <c r="A252" s="173" t="s">
        <v>11030</v>
      </c>
      <c r="B252" s="166">
        <v>21.43</v>
      </c>
      <c r="C252" s="173"/>
      <c r="D252" s="173"/>
      <c r="E252" s="173"/>
      <c r="F252" s="166"/>
      <c r="G252" s="166"/>
    </row>
    <row r="253">
      <c r="A253" s="173" t="s">
        <v>13230</v>
      </c>
      <c r="B253" s="166">
        <v>21.43</v>
      </c>
      <c r="C253" s="173"/>
      <c r="D253" s="173"/>
      <c r="E253" s="173"/>
      <c r="F253" s="166"/>
      <c r="G253" s="166"/>
    </row>
    <row r="254">
      <c r="A254" s="173" t="s">
        <v>666</v>
      </c>
      <c r="B254" s="166">
        <v>21.0</v>
      </c>
      <c r="C254" s="173"/>
      <c r="D254" s="173"/>
      <c r="E254" s="173"/>
      <c r="F254" s="166"/>
      <c r="G254" s="166"/>
    </row>
    <row r="255">
      <c r="A255" s="173" t="s">
        <v>11660</v>
      </c>
      <c r="B255" s="166">
        <v>21.0</v>
      </c>
      <c r="C255" s="173"/>
      <c r="D255" s="173"/>
      <c r="E255" s="173"/>
      <c r="F255" s="166"/>
      <c r="G255" s="166"/>
    </row>
    <row r="256">
      <c r="A256" s="173" t="s">
        <v>51</v>
      </c>
      <c r="B256" s="166">
        <v>20.0</v>
      </c>
      <c r="C256" s="173"/>
      <c r="D256" s="173"/>
      <c r="E256" s="173"/>
      <c r="F256" s="166"/>
      <c r="G256" s="166"/>
    </row>
    <row r="257">
      <c r="A257" s="173" t="s">
        <v>13231</v>
      </c>
      <c r="B257" s="166">
        <v>20.0</v>
      </c>
      <c r="C257" s="173"/>
      <c r="D257" s="173"/>
      <c r="E257" s="173"/>
      <c r="F257" s="166"/>
      <c r="G257" s="166"/>
    </row>
    <row r="258">
      <c r="A258" s="173" t="s">
        <v>734</v>
      </c>
      <c r="B258" s="166">
        <v>20.0</v>
      </c>
      <c r="C258" s="173"/>
      <c r="D258" s="173"/>
      <c r="E258" s="173"/>
      <c r="F258" s="166"/>
      <c r="G258" s="166"/>
    </row>
    <row r="259">
      <c r="A259" s="173" t="s">
        <v>13232</v>
      </c>
      <c r="B259" s="166">
        <v>20.0</v>
      </c>
      <c r="C259" s="173"/>
      <c r="D259" s="173"/>
      <c r="E259" s="173"/>
      <c r="F259" s="166"/>
      <c r="G259" s="166"/>
    </row>
    <row r="260">
      <c r="A260" s="173" t="s">
        <v>13233</v>
      </c>
      <c r="B260" s="166">
        <v>20.0</v>
      </c>
      <c r="C260" s="173"/>
      <c r="D260" s="173"/>
      <c r="E260" s="173"/>
      <c r="F260" s="166"/>
      <c r="G260" s="166"/>
    </row>
    <row r="261">
      <c r="A261" s="173" t="s">
        <v>3531</v>
      </c>
      <c r="B261" s="166">
        <v>20.0</v>
      </c>
      <c r="C261" s="173"/>
      <c r="D261" s="173"/>
      <c r="E261" s="173"/>
      <c r="F261" s="166"/>
      <c r="G261" s="166"/>
    </row>
    <row r="262">
      <c r="A262" s="173" t="s">
        <v>13234</v>
      </c>
      <c r="B262" s="166">
        <v>20.0</v>
      </c>
      <c r="C262" s="173"/>
      <c r="D262" s="173"/>
      <c r="E262" s="173"/>
      <c r="F262" s="166"/>
      <c r="G262" s="166"/>
    </row>
    <row r="263">
      <c r="A263" s="173" t="s">
        <v>13235</v>
      </c>
      <c r="B263" s="166">
        <v>20.0</v>
      </c>
      <c r="C263" s="173"/>
      <c r="D263" s="173"/>
      <c r="E263" s="173"/>
      <c r="F263" s="166"/>
      <c r="G263" s="166"/>
    </row>
    <row r="264">
      <c r="A264" s="173" t="s">
        <v>10924</v>
      </c>
      <c r="B264" s="166">
        <v>20.0</v>
      </c>
      <c r="C264" s="173"/>
      <c r="D264" s="173"/>
      <c r="E264" s="173"/>
      <c r="F264" s="166"/>
      <c r="G264" s="166"/>
    </row>
    <row r="265">
      <c r="A265" s="173" t="s">
        <v>3800</v>
      </c>
      <c r="B265" s="166">
        <v>20.0</v>
      </c>
      <c r="C265" s="173"/>
      <c r="D265" s="173"/>
      <c r="E265" s="173"/>
      <c r="F265" s="166"/>
      <c r="G265" s="166"/>
    </row>
    <row r="266">
      <c r="A266" s="173" t="s">
        <v>11631</v>
      </c>
      <c r="B266" s="166">
        <v>20.0</v>
      </c>
      <c r="C266" s="173"/>
      <c r="D266" s="173"/>
      <c r="E266" s="173"/>
      <c r="F266" s="166"/>
      <c r="G266" s="166"/>
    </row>
    <row r="267">
      <c r="A267" s="173" t="s">
        <v>12385</v>
      </c>
      <c r="B267" s="166">
        <v>20.0</v>
      </c>
      <c r="C267" s="173"/>
      <c r="D267" s="173"/>
      <c r="E267" s="173"/>
      <c r="F267" s="166"/>
      <c r="G267" s="166"/>
    </row>
    <row r="268">
      <c r="A268" s="173" t="s">
        <v>1541</v>
      </c>
      <c r="B268" s="166">
        <v>20.0</v>
      </c>
      <c r="C268" s="173"/>
      <c r="D268" s="173"/>
      <c r="E268" s="173"/>
      <c r="F268" s="166"/>
      <c r="G268" s="166"/>
    </row>
    <row r="269">
      <c r="A269" s="173" t="s">
        <v>11620</v>
      </c>
      <c r="B269" s="166">
        <v>20.0</v>
      </c>
      <c r="C269" s="173"/>
      <c r="D269" s="173"/>
      <c r="E269" s="173"/>
      <c r="F269" s="166"/>
      <c r="G269" s="166"/>
    </row>
    <row r="270">
      <c r="A270" s="173" t="s">
        <v>13236</v>
      </c>
      <c r="B270" s="166">
        <v>20.0</v>
      </c>
      <c r="C270" s="173"/>
      <c r="D270" s="173"/>
      <c r="E270" s="173"/>
      <c r="F270" s="166"/>
      <c r="G270" s="166"/>
    </row>
    <row r="271">
      <c r="A271" s="173" t="s">
        <v>13237</v>
      </c>
      <c r="B271" s="166">
        <v>20.0</v>
      </c>
      <c r="C271" s="173"/>
      <c r="D271" s="173"/>
      <c r="E271" s="173"/>
      <c r="F271" s="166"/>
      <c r="G271" s="166"/>
    </row>
    <row r="272">
      <c r="A272" s="173" t="s">
        <v>12637</v>
      </c>
      <c r="B272" s="166">
        <v>18.0</v>
      </c>
      <c r="C272" s="173"/>
      <c r="D272" s="173"/>
      <c r="E272" s="173"/>
      <c r="F272" s="166"/>
      <c r="G272" s="166"/>
    </row>
    <row r="273">
      <c r="A273" s="173" t="s">
        <v>11252</v>
      </c>
      <c r="B273" s="166">
        <v>18.0</v>
      </c>
      <c r="C273" s="173"/>
      <c r="D273" s="173"/>
      <c r="E273" s="173"/>
      <c r="F273" s="166"/>
      <c r="G273" s="166"/>
    </row>
    <row r="274">
      <c r="A274" s="173" t="s">
        <v>2127</v>
      </c>
      <c r="B274" s="166">
        <v>18.0</v>
      </c>
      <c r="C274" s="173"/>
      <c r="D274" s="173"/>
      <c r="E274" s="173"/>
      <c r="F274" s="166"/>
      <c r="G274" s="166"/>
    </row>
    <row r="275">
      <c r="A275" s="173" t="s">
        <v>11044</v>
      </c>
      <c r="B275" s="166">
        <v>18.0</v>
      </c>
      <c r="C275" s="173"/>
      <c r="D275" s="173"/>
      <c r="E275" s="173"/>
      <c r="F275" s="166"/>
      <c r="G275" s="166"/>
    </row>
    <row r="276">
      <c r="A276" s="173" t="s">
        <v>2176</v>
      </c>
      <c r="B276" s="166">
        <v>18.0</v>
      </c>
      <c r="C276" s="173"/>
      <c r="D276" s="173"/>
      <c r="E276" s="173"/>
      <c r="F276" s="166"/>
      <c r="G276" s="166"/>
    </row>
    <row r="277">
      <c r="A277" s="173" t="s">
        <v>1004</v>
      </c>
      <c r="B277" s="166">
        <v>17.0</v>
      </c>
      <c r="C277" s="173"/>
      <c r="D277" s="173"/>
      <c r="E277" s="173"/>
      <c r="F277" s="166"/>
      <c r="G277" s="166"/>
    </row>
    <row r="278">
      <c r="A278" s="173" t="s">
        <v>1848</v>
      </c>
      <c r="B278" s="166">
        <v>17.0</v>
      </c>
      <c r="C278" s="173"/>
      <c r="D278" s="173"/>
      <c r="E278" s="173"/>
      <c r="F278" s="166"/>
      <c r="G278" s="166"/>
    </row>
    <row r="279">
      <c r="A279" s="173" t="s">
        <v>11336</v>
      </c>
      <c r="B279" s="166">
        <v>17.0</v>
      </c>
      <c r="C279" s="173"/>
      <c r="D279" s="173"/>
      <c r="E279" s="173"/>
      <c r="F279" s="166"/>
      <c r="G279" s="166"/>
    </row>
    <row r="280">
      <c r="A280" s="173" t="s">
        <v>12280</v>
      </c>
      <c r="B280" s="166">
        <v>16.57</v>
      </c>
      <c r="C280" s="173"/>
      <c r="D280" s="173"/>
      <c r="E280" s="173"/>
      <c r="F280" s="166"/>
      <c r="G280" s="166"/>
    </row>
    <row r="281">
      <c r="A281" s="173" t="s">
        <v>13238</v>
      </c>
      <c r="B281" s="166">
        <v>16.0</v>
      </c>
      <c r="C281" s="173"/>
      <c r="D281" s="173"/>
      <c r="E281" s="173"/>
      <c r="F281" s="166"/>
      <c r="G281" s="166"/>
    </row>
    <row r="282">
      <c r="A282" s="173" t="s">
        <v>10790</v>
      </c>
      <c r="B282" s="166">
        <v>16.0</v>
      </c>
      <c r="C282" s="173"/>
      <c r="D282" s="173"/>
      <c r="E282" s="173"/>
      <c r="F282" s="166"/>
      <c r="G282" s="166"/>
    </row>
    <row r="283">
      <c r="A283" s="173" t="s">
        <v>11320</v>
      </c>
      <c r="B283" s="166">
        <v>16.0</v>
      </c>
      <c r="C283" s="173"/>
      <c r="D283" s="173"/>
      <c r="E283" s="173"/>
      <c r="F283" s="166"/>
      <c r="G283" s="166"/>
    </row>
    <row r="284">
      <c r="A284" s="173" t="s">
        <v>10876</v>
      </c>
      <c r="B284" s="166">
        <v>16.0</v>
      </c>
      <c r="C284" s="173"/>
      <c r="D284" s="173"/>
      <c r="E284" s="173"/>
      <c r="F284" s="166"/>
      <c r="G284" s="166"/>
    </row>
    <row r="285">
      <c r="A285" s="173" t="s">
        <v>2184</v>
      </c>
      <c r="B285" s="166">
        <v>16.0</v>
      </c>
      <c r="C285" s="173"/>
      <c r="D285" s="173"/>
      <c r="E285" s="173"/>
      <c r="F285" s="166"/>
      <c r="G285" s="166"/>
    </row>
    <row r="286">
      <c r="A286" s="173" t="s">
        <v>13239</v>
      </c>
      <c r="B286" s="166">
        <v>15.0</v>
      </c>
      <c r="C286" s="173"/>
      <c r="D286" s="173"/>
      <c r="E286" s="173"/>
      <c r="F286" s="166"/>
      <c r="G286" s="166"/>
    </row>
    <row r="287">
      <c r="A287" s="173" t="s">
        <v>13240</v>
      </c>
      <c r="B287" s="166">
        <v>15.0</v>
      </c>
      <c r="C287" s="173"/>
      <c r="D287" s="173"/>
      <c r="E287" s="173"/>
      <c r="F287" s="166"/>
      <c r="G287" s="166"/>
    </row>
    <row r="288">
      <c r="A288" s="173" t="s">
        <v>554</v>
      </c>
      <c r="B288" s="166">
        <v>15.0</v>
      </c>
      <c r="C288" s="173"/>
      <c r="D288" s="173"/>
      <c r="E288" s="173"/>
      <c r="F288" s="166"/>
      <c r="G288" s="166"/>
    </row>
    <row r="289">
      <c r="A289" s="173" t="s">
        <v>3609</v>
      </c>
      <c r="B289" s="166">
        <v>15.0</v>
      </c>
      <c r="C289" s="173"/>
      <c r="D289" s="173"/>
      <c r="E289" s="173"/>
      <c r="F289" s="166"/>
      <c r="G289" s="166"/>
    </row>
    <row r="290">
      <c r="A290" s="173" t="s">
        <v>13241</v>
      </c>
      <c r="B290" s="166">
        <v>14.0</v>
      </c>
      <c r="C290" s="173"/>
      <c r="D290" s="173"/>
      <c r="E290" s="173"/>
      <c r="F290" s="166"/>
      <c r="G290" s="166"/>
    </row>
    <row r="291">
      <c r="A291" s="173" t="s">
        <v>13242</v>
      </c>
      <c r="B291" s="166">
        <v>14.0</v>
      </c>
      <c r="C291" s="173"/>
      <c r="D291" s="173"/>
      <c r="E291" s="173"/>
      <c r="F291" s="166"/>
      <c r="G291" s="166"/>
    </row>
    <row r="292">
      <c r="A292" s="173" t="s">
        <v>13243</v>
      </c>
      <c r="B292" s="166">
        <v>13.0</v>
      </c>
      <c r="C292" s="173"/>
      <c r="D292" s="173"/>
      <c r="E292" s="173"/>
      <c r="F292" s="166"/>
      <c r="G292" s="166"/>
    </row>
    <row r="293">
      <c r="A293" s="173" t="s">
        <v>13244</v>
      </c>
      <c r="B293" s="166">
        <v>13.0</v>
      </c>
      <c r="C293" s="173"/>
      <c r="D293" s="173"/>
      <c r="E293" s="173"/>
      <c r="F293" s="166"/>
      <c r="G293" s="166"/>
    </row>
    <row r="294">
      <c r="A294" s="173" t="s">
        <v>13245</v>
      </c>
      <c r="B294" s="166">
        <v>13.0</v>
      </c>
      <c r="C294" s="173"/>
      <c r="D294" s="173"/>
      <c r="E294" s="173"/>
      <c r="F294" s="166"/>
      <c r="G294" s="166"/>
    </row>
    <row r="295">
      <c r="A295" s="173" t="s">
        <v>13246</v>
      </c>
      <c r="B295" s="166">
        <v>13.0</v>
      </c>
      <c r="C295" s="173"/>
      <c r="D295" s="173"/>
      <c r="E295" s="173"/>
      <c r="F295" s="166"/>
      <c r="G295" s="166"/>
    </row>
    <row r="296">
      <c r="A296" s="173" t="s">
        <v>13247</v>
      </c>
      <c r="B296" s="166">
        <v>12.0</v>
      </c>
      <c r="C296" s="173"/>
      <c r="D296" s="173"/>
      <c r="E296" s="173"/>
      <c r="F296" s="166"/>
      <c r="G296" s="166"/>
    </row>
    <row r="297">
      <c r="A297" s="173" t="s">
        <v>13248</v>
      </c>
      <c r="B297" s="166">
        <v>12.0</v>
      </c>
      <c r="C297" s="173"/>
      <c r="D297" s="173"/>
      <c r="E297" s="173"/>
      <c r="F297" s="166"/>
      <c r="G297" s="166"/>
    </row>
    <row r="298">
      <c r="A298" s="173" t="s">
        <v>3524</v>
      </c>
      <c r="B298" s="166">
        <v>12.0</v>
      </c>
      <c r="C298" s="173"/>
      <c r="D298" s="173"/>
      <c r="E298" s="173"/>
      <c r="F298" s="166"/>
      <c r="G298" s="166"/>
    </row>
    <row r="299">
      <c r="A299" s="173" t="s">
        <v>1100</v>
      </c>
      <c r="B299" s="166">
        <v>11.0</v>
      </c>
      <c r="C299" s="173"/>
      <c r="D299" s="173"/>
      <c r="E299" s="173"/>
      <c r="F299" s="166"/>
      <c r="G299" s="166"/>
    </row>
    <row r="300">
      <c r="A300" s="173" t="s">
        <v>3826</v>
      </c>
      <c r="B300" s="166">
        <v>11.0</v>
      </c>
      <c r="C300" s="173"/>
      <c r="D300" s="173"/>
      <c r="E300" s="173"/>
      <c r="F300" s="166"/>
      <c r="G300" s="166"/>
    </row>
    <row r="301">
      <c r="A301" s="173" t="s">
        <v>13249</v>
      </c>
      <c r="B301" s="166">
        <v>11.0</v>
      </c>
      <c r="C301" s="173"/>
      <c r="D301" s="173"/>
      <c r="E301" s="173"/>
      <c r="F301" s="166"/>
      <c r="G301" s="166"/>
    </row>
    <row r="302">
      <c r="A302" s="173" t="s">
        <v>859</v>
      </c>
      <c r="B302" s="166">
        <v>10.0</v>
      </c>
      <c r="C302" s="173"/>
      <c r="D302" s="173"/>
      <c r="E302" s="173"/>
      <c r="F302" s="166"/>
      <c r="G302" s="166"/>
    </row>
    <row r="303">
      <c r="A303" s="173" t="s">
        <v>13250</v>
      </c>
      <c r="B303" s="166">
        <v>10.0</v>
      </c>
      <c r="C303" s="173"/>
      <c r="D303" s="173"/>
      <c r="E303" s="173"/>
      <c r="F303" s="166"/>
      <c r="G303" s="166"/>
    </row>
    <row r="304">
      <c r="A304" s="173" t="s">
        <v>10858</v>
      </c>
      <c r="B304" s="166">
        <v>10.0</v>
      </c>
      <c r="C304" s="173"/>
      <c r="D304" s="173"/>
      <c r="E304" s="173"/>
      <c r="F304" s="166"/>
      <c r="G304" s="166"/>
    </row>
    <row r="305">
      <c r="A305" s="173" t="s">
        <v>2505</v>
      </c>
      <c r="B305" s="166">
        <v>10.0</v>
      </c>
      <c r="C305" s="173"/>
      <c r="D305" s="173"/>
      <c r="E305" s="173"/>
      <c r="F305" s="166"/>
      <c r="G305" s="166"/>
    </row>
    <row r="306">
      <c r="A306" s="173" t="s">
        <v>13251</v>
      </c>
      <c r="B306" s="166">
        <v>10.0</v>
      </c>
      <c r="C306" s="173"/>
      <c r="D306" s="173"/>
      <c r="E306" s="173"/>
      <c r="F306" s="166"/>
      <c r="G306" s="166"/>
    </row>
    <row r="307">
      <c r="A307" s="173" t="s">
        <v>13252</v>
      </c>
      <c r="B307" s="166">
        <v>10.0</v>
      </c>
      <c r="C307" s="173"/>
      <c r="D307" s="173"/>
      <c r="E307" s="173"/>
      <c r="F307" s="166"/>
      <c r="G307" s="166"/>
    </row>
    <row r="308">
      <c r="A308" s="173" t="s">
        <v>1223</v>
      </c>
      <c r="B308" s="166">
        <v>10.0</v>
      </c>
      <c r="C308" s="173"/>
      <c r="D308" s="173"/>
      <c r="E308" s="173"/>
      <c r="F308" s="166"/>
      <c r="G308" s="166"/>
    </row>
    <row r="309">
      <c r="A309" s="173" t="s">
        <v>13253</v>
      </c>
      <c r="B309" s="166">
        <v>10.0</v>
      </c>
      <c r="C309" s="173"/>
      <c r="D309" s="173"/>
      <c r="E309" s="173"/>
      <c r="F309" s="166"/>
      <c r="G309" s="166"/>
    </row>
    <row r="310">
      <c r="A310" s="173" t="s">
        <v>10881</v>
      </c>
      <c r="B310" s="166">
        <v>10.0</v>
      </c>
      <c r="C310" s="173"/>
      <c r="D310" s="173"/>
      <c r="E310" s="173"/>
      <c r="F310" s="166"/>
      <c r="G310" s="166"/>
    </row>
    <row r="311">
      <c r="A311" s="173" t="s">
        <v>11400</v>
      </c>
      <c r="B311" s="166">
        <v>10.0</v>
      </c>
      <c r="C311" s="173"/>
      <c r="D311" s="173"/>
      <c r="E311" s="173"/>
      <c r="F311" s="166"/>
      <c r="G311" s="166"/>
    </row>
    <row r="312">
      <c r="A312" s="173" t="s">
        <v>36</v>
      </c>
      <c r="B312" s="166">
        <v>10.0</v>
      </c>
      <c r="C312" s="173"/>
      <c r="D312" s="173"/>
      <c r="E312" s="173"/>
      <c r="F312" s="166"/>
      <c r="G312" s="166"/>
    </row>
    <row r="313">
      <c r="A313" s="173" t="s">
        <v>1035</v>
      </c>
      <c r="B313" s="166">
        <v>10.0</v>
      </c>
      <c r="C313" s="173"/>
      <c r="D313" s="173"/>
      <c r="E313" s="173"/>
      <c r="F313" s="166"/>
      <c r="G313" s="166"/>
    </row>
    <row r="314">
      <c r="A314" s="173" t="s">
        <v>3640</v>
      </c>
      <c r="B314" s="166">
        <v>10.0</v>
      </c>
      <c r="C314" s="173"/>
      <c r="D314" s="173"/>
      <c r="E314" s="173"/>
      <c r="F314" s="166"/>
      <c r="G314" s="166"/>
    </row>
    <row r="315">
      <c r="A315" s="173" t="s">
        <v>13254</v>
      </c>
      <c r="B315" s="166">
        <v>10.0</v>
      </c>
      <c r="C315" s="173"/>
      <c r="D315" s="173"/>
      <c r="E315" s="173"/>
      <c r="F315" s="166"/>
      <c r="G315" s="166"/>
    </row>
    <row r="316">
      <c r="A316" s="173" t="s">
        <v>567</v>
      </c>
      <c r="B316" s="166">
        <v>10.0</v>
      </c>
      <c r="C316" s="173"/>
      <c r="D316" s="173"/>
      <c r="E316" s="173"/>
      <c r="F316" s="166"/>
      <c r="G316" s="166"/>
    </row>
    <row r="317">
      <c r="A317" s="173" t="s">
        <v>13255</v>
      </c>
      <c r="B317" s="166">
        <v>10.0</v>
      </c>
      <c r="C317" s="173"/>
      <c r="D317" s="173"/>
      <c r="E317" s="173"/>
      <c r="F317" s="166"/>
      <c r="G317" s="166"/>
    </row>
    <row r="318">
      <c r="A318" s="173" t="s">
        <v>3920</v>
      </c>
      <c r="B318" s="166">
        <v>10.0</v>
      </c>
      <c r="C318" s="173"/>
      <c r="D318" s="173"/>
      <c r="E318" s="173"/>
      <c r="F318" s="166"/>
      <c r="G318" s="166"/>
    </row>
    <row r="319">
      <c r="A319" s="173" t="s">
        <v>3643</v>
      </c>
      <c r="B319" s="166">
        <v>10.0</v>
      </c>
      <c r="C319" s="173"/>
      <c r="D319" s="173"/>
      <c r="E319" s="173"/>
      <c r="F319" s="166"/>
      <c r="G319" s="166"/>
    </row>
    <row r="320">
      <c r="A320" s="173" t="s">
        <v>10894</v>
      </c>
      <c r="B320" s="166">
        <v>10.0</v>
      </c>
      <c r="C320" s="173"/>
      <c r="D320" s="173"/>
      <c r="E320" s="173"/>
      <c r="F320" s="166"/>
      <c r="G320" s="166"/>
    </row>
    <row r="321">
      <c r="A321" s="173" t="s">
        <v>13256</v>
      </c>
      <c r="B321" s="166">
        <v>10.0</v>
      </c>
      <c r="C321" s="173"/>
      <c r="D321" s="173"/>
      <c r="E321" s="173"/>
      <c r="F321" s="166"/>
      <c r="G321" s="166"/>
    </row>
    <row r="322">
      <c r="A322" s="173" t="s">
        <v>13257</v>
      </c>
      <c r="B322" s="166">
        <v>10.0</v>
      </c>
      <c r="C322" s="173"/>
      <c r="D322" s="173"/>
      <c r="E322" s="173"/>
      <c r="F322" s="166"/>
      <c r="G322" s="166"/>
    </row>
    <row r="323">
      <c r="A323" s="173" t="s">
        <v>1905</v>
      </c>
      <c r="B323" s="166">
        <v>10.0</v>
      </c>
      <c r="C323" s="173"/>
      <c r="D323" s="173"/>
      <c r="E323" s="173"/>
      <c r="F323" s="166"/>
      <c r="G323" s="166"/>
    </row>
    <row r="324">
      <c r="A324" s="173" t="s">
        <v>13258</v>
      </c>
      <c r="B324" s="166">
        <v>9.0</v>
      </c>
      <c r="C324" s="173"/>
      <c r="D324" s="173"/>
      <c r="E324" s="173"/>
      <c r="F324" s="166"/>
      <c r="G324" s="166"/>
    </row>
    <row r="325">
      <c r="A325" s="173" t="s">
        <v>2402</v>
      </c>
      <c r="B325" s="166">
        <v>9.0</v>
      </c>
      <c r="C325" s="173"/>
      <c r="D325" s="173"/>
      <c r="E325" s="173"/>
      <c r="F325" s="166"/>
      <c r="G325" s="166"/>
    </row>
    <row r="326">
      <c r="A326" s="173" t="s">
        <v>1236</v>
      </c>
      <c r="B326" s="166">
        <v>9.0</v>
      </c>
      <c r="C326" s="173"/>
      <c r="D326" s="173"/>
      <c r="E326" s="173"/>
      <c r="F326" s="166"/>
      <c r="G326" s="166"/>
    </row>
    <row r="327">
      <c r="A327" s="173" t="s">
        <v>1080</v>
      </c>
      <c r="B327" s="166">
        <v>8.57</v>
      </c>
      <c r="C327" s="173"/>
      <c r="D327" s="173"/>
      <c r="E327" s="173"/>
      <c r="F327" s="166"/>
      <c r="G327" s="166"/>
    </row>
    <row r="328">
      <c r="A328" s="173" t="s">
        <v>3588</v>
      </c>
      <c r="B328" s="166">
        <v>8.0</v>
      </c>
      <c r="C328" s="173"/>
      <c r="D328" s="173"/>
      <c r="E328" s="173"/>
      <c r="F328" s="166"/>
      <c r="G328" s="166"/>
    </row>
    <row r="329">
      <c r="A329" s="173" t="s">
        <v>13259</v>
      </c>
      <c r="B329" s="166">
        <v>8.0</v>
      </c>
      <c r="C329" s="173"/>
      <c r="D329" s="173"/>
      <c r="E329" s="173"/>
      <c r="F329" s="166"/>
      <c r="G329" s="166"/>
    </row>
    <row r="330">
      <c r="A330" s="173" t="s">
        <v>10813</v>
      </c>
      <c r="B330" s="166">
        <v>8.0</v>
      </c>
      <c r="C330" s="173"/>
      <c r="D330" s="173"/>
      <c r="E330" s="173"/>
      <c r="F330" s="166"/>
      <c r="G330" s="166"/>
    </row>
    <row r="331">
      <c r="A331" s="173" t="s">
        <v>13260</v>
      </c>
      <c r="B331" s="166">
        <v>8.0</v>
      </c>
      <c r="C331" s="173"/>
      <c r="D331" s="173"/>
      <c r="E331" s="173"/>
      <c r="F331" s="166"/>
      <c r="G331" s="166"/>
    </row>
    <row r="332">
      <c r="A332" s="173" t="s">
        <v>11475</v>
      </c>
      <c r="B332" s="166">
        <v>8.0</v>
      </c>
      <c r="C332" s="173"/>
      <c r="D332" s="173"/>
      <c r="E332" s="173"/>
      <c r="F332" s="166"/>
      <c r="G332" s="166"/>
    </row>
    <row r="333">
      <c r="A333" s="173" t="s">
        <v>29</v>
      </c>
      <c r="B333" s="166">
        <v>7.0</v>
      </c>
      <c r="C333" s="173"/>
      <c r="D333" s="173"/>
      <c r="E333" s="173"/>
      <c r="F333" s="166"/>
      <c r="G333" s="166"/>
    </row>
    <row r="334">
      <c r="A334" s="173" t="s">
        <v>12268</v>
      </c>
      <c r="B334" s="166">
        <v>6.0</v>
      </c>
      <c r="C334" s="173"/>
      <c r="D334" s="173"/>
      <c r="E334" s="173"/>
      <c r="F334" s="166"/>
      <c r="G334" s="166"/>
    </row>
    <row r="335">
      <c r="A335" s="173" t="s">
        <v>2097</v>
      </c>
      <c r="B335" s="166">
        <v>6.0</v>
      </c>
      <c r="C335" s="173"/>
      <c r="D335" s="173"/>
      <c r="E335" s="173"/>
      <c r="F335" s="166"/>
      <c r="G335" s="166"/>
    </row>
    <row r="336">
      <c r="A336" s="173" t="s">
        <v>1987</v>
      </c>
      <c r="B336" s="166">
        <v>5.57</v>
      </c>
      <c r="C336" s="173"/>
      <c r="D336" s="173"/>
      <c r="E336" s="173"/>
      <c r="F336" s="166"/>
      <c r="G336" s="166"/>
    </row>
    <row r="337">
      <c r="A337" s="173" t="s">
        <v>13261</v>
      </c>
      <c r="B337" s="166">
        <v>5.0</v>
      </c>
      <c r="C337" s="173"/>
      <c r="D337" s="173"/>
      <c r="E337" s="173"/>
      <c r="F337" s="166"/>
      <c r="G337" s="166"/>
    </row>
    <row r="338">
      <c r="A338" s="173" t="s">
        <v>1267</v>
      </c>
      <c r="B338" s="166">
        <v>5.0</v>
      </c>
      <c r="C338" s="173"/>
      <c r="D338" s="173"/>
      <c r="E338" s="173"/>
      <c r="F338" s="166"/>
      <c r="G338" s="166"/>
    </row>
    <row r="339">
      <c r="A339" s="173" t="s">
        <v>1195</v>
      </c>
      <c r="B339" s="166">
        <v>5.0</v>
      </c>
      <c r="C339" s="173"/>
      <c r="D339" s="173"/>
      <c r="E339" s="173"/>
      <c r="F339" s="166"/>
      <c r="G339" s="166"/>
    </row>
    <row r="340">
      <c r="A340" s="173" t="s">
        <v>11642</v>
      </c>
      <c r="B340" s="166">
        <v>5.0</v>
      </c>
      <c r="C340" s="173"/>
      <c r="D340" s="173"/>
      <c r="E340" s="173"/>
      <c r="F340" s="166"/>
      <c r="G340" s="166"/>
    </row>
    <row r="341">
      <c r="A341" s="173" t="s">
        <v>1288</v>
      </c>
      <c r="B341" s="166">
        <v>5.0</v>
      </c>
      <c r="C341" s="173"/>
      <c r="D341" s="173"/>
      <c r="E341" s="173"/>
      <c r="F341" s="166"/>
      <c r="G341" s="166"/>
    </row>
    <row r="342">
      <c r="A342" s="173" t="s">
        <v>10901</v>
      </c>
      <c r="B342" s="166">
        <v>5.0</v>
      </c>
      <c r="C342" s="173"/>
      <c r="D342" s="173"/>
      <c r="E342" s="173"/>
      <c r="F342" s="166"/>
      <c r="G342" s="166"/>
    </row>
    <row r="343">
      <c r="A343" s="173" t="s">
        <v>13262</v>
      </c>
      <c r="B343" s="166">
        <v>5.0</v>
      </c>
      <c r="C343" s="173"/>
      <c r="D343" s="173"/>
      <c r="E343" s="173"/>
      <c r="F343" s="166"/>
      <c r="G343" s="166"/>
    </row>
    <row r="344">
      <c r="A344" s="173" t="s">
        <v>13263</v>
      </c>
      <c r="B344" s="166">
        <v>5.0</v>
      </c>
      <c r="C344" s="173"/>
      <c r="D344" s="173"/>
      <c r="E344" s="173"/>
      <c r="F344" s="166"/>
      <c r="G344" s="166"/>
    </row>
    <row r="345">
      <c r="A345" s="173" t="s">
        <v>1173</v>
      </c>
      <c r="B345" s="166">
        <v>5.0</v>
      </c>
      <c r="C345" s="173"/>
      <c r="D345" s="173"/>
      <c r="E345" s="173"/>
      <c r="F345" s="166"/>
      <c r="G345" s="166"/>
    </row>
    <row r="346">
      <c r="A346" s="173" t="s">
        <v>1072</v>
      </c>
      <c r="B346" s="166">
        <v>5.0</v>
      </c>
      <c r="C346" s="173"/>
      <c r="D346" s="173"/>
      <c r="E346" s="173"/>
      <c r="F346" s="166"/>
      <c r="G346" s="166"/>
    </row>
    <row r="347">
      <c r="A347" s="173" t="s">
        <v>11708</v>
      </c>
      <c r="B347" s="166">
        <v>5.0</v>
      </c>
      <c r="C347" s="173"/>
      <c r="D347" s="173"/>
      <c r="E347" s="173"/>
      <c r="F347" s="166"/>
      <c r="G347" s="166"/>
    </row>
    <row r="348">
      <c r="A348" s="173" t="s">
        <v>10891</v>
      </c>
      <c r="B348" s="166">
        <v>5.0</v>
      </c>
      <c r="C348" s="173"/>
      <c r="D348" s="173"/>
      <c r="E348" s="173"/>
      <c r="F348" s="166"/>
      <c r="G348" s="166"/>
    </row>
    <row r="349">
      <c r="A349" s="173" t="s">
        <v>10786</v>
      </c>
      <c r="B349" s="166">
        <v>5.0</v>
      </c>
      <c r="C349" s="173"/>
      <c r="D349" s="173"/>
      <c r="E349" s="173"/>
      <c r="F349" s="166"/>
      <c r="G349" s="166"/>
    </row>
    <row r="350">
      <c r="A350" s="173" t="s">
        <v>2025</v>
      </c>
      <c r="B350" s="166">
        <v>5.0</v>
      </c>
      <c r="C350" s="173"/>
      <c r="D350" s="173"/>
      <c r="E350" s="173"/>
      <c r="F350" s="166"/>
      <c r="G350" s="166"/>
    </row>
    <row r="351">
      <c r="A351" s="173" t="s">
        <v>13264</v>
      </c>
      <c r="B351" s="166">
        <v>5.0</v>
      </c>
      <c r="C351" s="173"/>
      <c r="D351" s="173"/>
      <c r="E351" s="173"/>
      <c r="F351" s="166"/>
      <c r="G351" s="166"/>
    </row>
    <row r="352">
      <c r="A352" s="173" t="s">
        <v>13265</v>
      </c>
      <c r="B352" s="166">
        <v>5.0</v>
      </c>
      <c r="C352" s="173"/>
      <c r="D352" s="173"/>
      <c r="E352" s="173"/>
      <c r="F352" s="166"/>
      <c r="G352" s="166"/>
    </row>
    <row r="353">
      <c r="A353" s="173" t="s">
        <v>2006</v>
      </c>
      <c r="B353" s="166">
        <v>5.0</v>
      </c>
      <c r="C353" s="173"/>
      <c r="D353" s="173"/>
      <c r="E353" s="173"/>
      <c r="F353" s="166"/>
      <c r="G353" s="166"/>
    </row>
    <row r="354">
      <c r="A354" s="173" t="s">
        <v>13266</v>
      </c>
      <c r="B354" s="166">
        <v>5.0</v>
      </c>
      <c r="C354" s="173"/>
      <c r="D354" s="173"/>
      <c r="E354" s="173"/>
      <c r="F354" s="166"/>
      <c r="G354" s="166"/>
    </row>
    <row r="355">
      <c r="A355" s="173" t="s">
        <v>10843</v>
      </c>
      <c r="B355" s="166">
        <v>5.0</v>
      </c>
      <c r="C355" s="173"/>
      <c r="D355" s="173"/>
      <c r="E355" s="173"/>
      <c r="F355" s="166"/>
      <c r="G355" s="166"/>
    </row>
    <row r="356">
      <c r="A356" s="173" t="s">
        <v>13267</v>
      </c>
      <c r="B356" s="166">
        <v>4.43</v>
      </c>
      <c r="C356" s="173"/>
      <c r="D356" s="173"/>
      <c r="E356" s="173"/>
      <c r="F356" s="166"/>
      <c r="G356" s="166"/>
    </row>
    <row r="357">
      <c r="A357" s="173" t="s">
        <v>11701</v>
      </c>
      <c r="B357" s="166">
        <v>4.0</v>
      </c>
      <c r="C357" s="173"/>
      <c r="D357" s="173"/>
      <c r="E357" s="173"/>
      <c r="F357" s="166"/>
      <c r="G357" s="166"/>
    </row>
    <row r="358">
      <c r="A358" s="173" t="s">
        <v>11265</v>
      </c>
      <c r="B358" s="166">
        <v>3.0</v>
      </c>
      <c r="C358" s="173"/>
      <c r="D358" s="173"/>
      <c r="E358" s="173"/>
      <c r="F358" s="166"/>
      <c r="G358" s="166"/>
    </row>
    <row r="359">
      <c r="A359" s="173" t="s">
        <v>3508</v>
      </c>
      <c r="B359" s="166">
        <v>3.0</v>
      </c>
      <c r="C359" s="173"/>
      <c r="D359" s="173"/>
      <c r="E359" s="173"/>
      <c r="F359" s="166"/>
      <c r="G359" s="166"/>
    </row>
    <row r="360">
      <c r="A360" s="173" t="s">
        <v>1951</v>
      </c>
      <c r="B360" s="166">
        <v>2.0</v>
      </c>
      <c r="C360" s="173"/>
      <c r="D360" s="173"/>
      <c r="E360" s="173"/>
      <c r="F360" s="166"/>
      <c r="G360" s="166"/>
    </row>
    <row r="361">
      <c r="A361" s="173" t="s">
        <v>11698</v>
      </c>
      <c r="B361" s="166">
        <v>2.0</v>
      </c>
      <c r="C361" s="173"/>
      <c r="D361" s="173"/>
      <c r="E361" s="173"/>
      <c r="F361" s="166"/>
      <c r="G361" s="166"/>
    </row>
    <row r="362">
      <c r="A362" s="173" t="s">
        <v>13268</v>
      </c>
      <c r="B362" s="166">
        <v>2.0</v>
      </c>
      <c r="C362" s="173"/>
      <c r="D362" s="173"/>
      <c r="E362" s="173"/>
      <c r="F362" s="166"/>
      <c r="G362" s="166"/>
    </row>
    <row r="363">
      <c r="A363" s="173" t="s">
        <v>12043</v>
      </c>
      <c r="B363" s="166">
        <v>2.0</v>
      </c>
      <c r="C363" s="173"/>
      <c r="D363" s="173"/>
      <c r="E363" s="173"/>
      <c r="F363" s="166"/>
      <c r="G363" s="166"/>
    </row>
    <row r="364">
      <c r="A364" s="173" t="s">
        <v>12415</v>
      </c>
      <c r="B364" s="166">
        <v>2.0</v>
      </c>
      <c r="C364" s="173"/>
      <c r="D364" s="173"/>
      <c r="E364" s="173"/>
      <c r="F364" s="166"/>
      <c r="G364" s="166"/>
    </row>
    <row r="365">
      <c r="A365" s="173" t="s">
        <v>2229</v>
      </c>
      <c r="B365" s="166">
        <v>2.0</v>
      </c>
      <c r="C365" s="173"/>
      <c r="D365" s="173"/>
      <c r="E365" s="173"/>
      <c r="F365" s="166"/>
      <c r="G365" s="166"/>
    </row>
    <row r="366">
      <c r="A366" s="173" t="s">
        <v>1587</v>
      </c>
      <c r="B366" s="166">
        <v>2.0</v>
      </c>
      <c r="C366" s="173"/>
      <c r="D366" s="173"/>
      <c r="E366" s="173"/>
      <c r="F366" s="166"/>
      <c r="G366" s="166"/>
    </row>
    <row r="367">
      <c r="A367" s="173" t="s">
        <v>10807</v>
      </c>
      <c r="B367" s="166">
        <v>2.0</v>
      </c>
      <c r="C367" s="173"/>
      <c r="D367" s="173"/>
      <c r="E367" s="173"/>
      <c r="F367" s="166"/>
      <c r="G367" s="166"/>
    </row>
    <row r="368">
      <c r="A368" s="173" t="s">
        <v>3569</v>
      </c>
      <c r="B368" s="166">
        <v>1.0</v>
      </c>
      <c r="C368" s="173"/>
      <c r="D368" s="173"/>
      <c r="E368" s="173"/>
      <c r="F368" s="166"/>
      <c r="G368" s="166"/>
    </row>
    <row r="369">
      <c r="A369" s="173" t="s">
        <v>13269</v>
      </c>
      <c r="B369" s="166">
        <v>1.0</v>
      </c>
      <c r="C369" s="173"/>
      <c r="D369" s="173"/>
      <c r="E369" s="173"/>
      <c r="F369" s="166"/>
      <c r="G369" s="166"/>
    </row>
    <row r="370">
      <c r="A370" s="173" t="s">
        <v>11635</v>
      </c>
      <c r="B370" s="166">
        <v>1.0</v>
      </c>
      <c r="C370" s="173"/>
      <c r="D370" s="182"/>
      <c r="E370" s="182"/>
      <c r="F370" s="182"/>
      <c r="G370" s="166"/>
    </row>
    <row r="371">
      <c r="A371" s="173" t="s">
        <v>12286</v>
      </c>
      <c r="B371" s="166">
        <v>1.0</v>
      </c>
      <c r="C371" s="173"/>
      <c r="D371" s="182"/>
      <c r="E371" s="182"/>
      <c r="F371" s="182"/>
      <c r="G371" s="166"/>
    </row>
    <row r="372">
      <c r="A372" s="173" t="s">
        <v>13270</v>
      </c>
      <c r="B372" s="166">
        <v>1.0</v>
      </c>
      <c r="C372" s="173"/>
      <c r="D372" s="182"/>
      <c r="E372" s="182"/>
      <c r="F372" s="182"/>
      <c r="G372" s="166"/>
    </row>
    <row r="373">
      <c r="A373" s="173" t="s">
        <v>13271</v>
      </c>
      <c r="B373" s="166">
        <v>1.0</v>
      </c>
      <c r="C373" s="173"/>
      <c r="D373" s="182"/>
      <c r="E373" s="182"/>
      <c r="F373" s="182"/>
      <c r="G373" s="166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33.13"/>
  </cols>
  <sheetData>
    <row r="1">
      <c r="A1" s="4" t="s">
        <v>13</v>
      </c>
      <c r="B1" s="4" t="s">
        <v>13058</v>
      </c>
      <c r="C1" s="4" t="s">
        <v>13272</v>
      </c>
      <c r="D1" s="4" t="s">
        <v>13273</v>
      </c>
      <c r="F1" s="4" t="s">
        <v>13274</v>
      </c>
      <c r="G1" s="4" t="s">
        <v>13275</v>
      </c>
      <c r="H1" s="4" t="s">
        <v>13276</v>
      </c>
      <c r="I1" s="4" t="s">
        <v>13277</v>
      </c>
      <c r="J1" s="4" t="s">
        <v>13278</v>
      </c>
      <c r="K1" s="4" t="s">
        <v>13279</v>
      </c>
      <c r="L1" s="4" t="s">
        <v>13280</v>
      </c>
      <c r="M1" s="4" t="s">
        <v>13281</v>
      </c>
    </row>
    <row r="2">
      <c r="A2" s="4" t="s">
        <v>3448</v>
      </c>
      <c r="B2" s="7" t="s">
        <v>13060</v>
      </c>
      <c r="C2">
        <f>Sheet2!B$1-SUM(F2:M2)</f>
        <v>0</v>
      </c>
      <c r="D2">
        <f>Sheet2!B$2-COUNTIF(F2:M2,"&gt;0")</f>
        <v>0</v>
      </c>
      <c r="F2" s="4">
        <v>365.0</v>
      </c>
      <c r="G2" s="4">
        <v>90.0</v>
      </c>
      <c r="H2" s="4">
        <v>100.0</v>
      </c>
      <c r="I2" s="4">
        <v>150.0</v>
      </c>
      <c r="J2" s="4">
        <v>65.0</v>
      </c>
      <c r="K2" s="4">
        <v>72.0</v>
      </c>
      <c r="L2" s="4">
        <v>65.0</v>
      </c>
      <c r="M2" s="4">
        <v>93.0</v>
      </c>
    </row>
    <row r="3">
      <c r="A3" s="4" t="s">
        <v>8</v>
      </c>
      <c r="B3" s="7" t="s">
        <v>13062</v>
      </c>
      <c r="C3">
        <f>Sheet2!B$1-SUM(F3:M3)</f>
        <v>14</v>
      </c>
      <c r="D3">
        <f>Sheet2!B$2-COUNTIF(F3:M3,"&gt;0")</f>
        <v>0</v>
      </c>
      <c r="F3" s="4">
        <v>300.0</v>
      </c>
      <c r="G3" s="4">
        <v>435.0</v>
      </c>
      <c r="H3" s="4">
        <v>47.0</v>
      </c>
      <c r="I3" s="4">
        <v>57.0</v>
      </c>
      <c r="J3" s="4">
        <v>50.0</v>
      </c>
      <c r="K3" s="4">
        <v>57.0</v>
      </c>
      <c r="L3" s="4">
        <v>10.0</v>
      </c>
      <c r="M3" s="4">
        <v>30.0</v>
      </c>
    </row>
    <row r="4">
      <c r="A4" s="4" t="s">
        <v>11967</v>
      </c>
      <c r="B4" s="7" t="s">
        <v>13063</v>
      </c>
      <c r="C4">
        <f>Sheet2!B$1-SUM(F4:M4)</f>
        <v>35</v>
      </c>
      <c r="D4">
        <f>Sheet2!B$2-COUNTIF(F4:M4,"&gt;0")</f>
        <v>0</v>
      </c>
      <c r="F4" s="4">
        <v>275.0</v>
      </c>
      <c r="G4" s="4">
        <v>180.0</v>
      </c>
      <c r="H4" s="4">
        <v>305.0</v>
      </c>
      <c r="I4" s="4">
        <v>40.0</v>
      </c>
      <c r="J4" s="4">
        <v>60.0</v>
      </c>
      <c r="K4" s="4">
        <v>10.0</v>
      </c>
      <c r="L4" s="4">
        <v>25.0</v>
      </c>
      <c r="M4" s="4">
        <v>70.0</v>
      </c>
    </row>
    <row r="5">
      <c r="A5" s="4" t="s">
        <v>8586</v>
      </c>
      <c r="B5" s="7" t="s">
        <v>13064</v>
      </c>
      <c r="C5">
        <f>Sheet2!B$1-SUM(F5:M5)</f>
        <v>0</v>
      </c>
      <c r="D5">
        <f>Sheet2!B$2-COUNTIF(F5:M5,"&gt;0")</f>
        <v>0</v>
      </c>
      <c r="F5" s="4">
        <v>250.0</v>
      </c>
      <c r="G5" s="4">
        <v>80.0</v>
      </c>
      <c r="H5" s="4">
        <v>180.0</v>
      </c>
      <c r="I5" s="4">
        <v>140.0</v>
      </c>
      <c r="J5" s="4">
        <v>100.0</v>
      </c>
      <c r="K5" s="4">
        <v>50.0</v>
      </c>
      <c r="L5" s="4">
        <v>80.0</v>
      </c>
      <c r="M5" s="4">
        <v>120.0</v>
      </c>
    </row>
    <row r="6">
      <c r="A6" s="4" t="s">
        <v>12205</v>
      </c>
      <c r="B6" s="7" t="s">
        <v>13065</v>
      </c>
      <c r="C6">
        <f>Sheet2!B$1-SUM(F6:M6)</f>
        <v>0</v>
      </c>
      <c r="D6">
        <f>Sheet2!B$2-COUNTIF(F6:M6,"&gt;0")</f>
        <v>0</v>
      </c>
      <c r="F6" s="4">
        <v>230.0</v>
      </c>
      <c r="G6" s="4">
        <v>190.0</v>
      </c>
      <c r="H6" s="4">
        <v>145.0</v>
      </c>
      <c r="I6" s="4">
        <v>145.0</v>
      </c>
      <c r="J6" s="4">
        <v>150.0</v>
      </c>
      <c r="K6" s="4">
        <v>52.0</v>
      </c>
      <c r="L6" s="4">
        <v>15.0</v>
      </c>
      <c r="M6" s="4">
        <v>73.0</v>
      </c>
    </row>
    <row r="7">
      <c r="A7" s="4" t="s">
        <v>9</v>
      </c>
      <c r="B7" s="7" t="s">
        <v>13066</v>
      </c>
      <c r="C7">
        <f>Sheet2!B$1-SUM(F7:M7)</f>
        <v>40</v>
      </c>
      <c r="D7">
        <f>Sheet2!B$2-COUNTIF(F7:M7,"&gt;0")</f>
        <v>1</v>
      </c>
      <c r="F7" s="4">
        <v>255.0</v>
      </c>
      <c r="G7" s="4">
        <v>320.0</v>
      </c>
      <c r="H7" s="4">
        <v>50.0</v>
      </c>
      <c r="I7" s="4">
        <v>175.0</v>
      </c>
      <c r="J7" s="4">
        <v>85.0</v>
      </c>
      <c r="K7" s="4">
        <v>60.0</v>
      </c>
      <c r="L7" s="4">
        <v>15.0</v>
      </c>
    </row>
    <row r="8">
      <c r="A8" s="4" t="s">
        <v>4</v>
      </c>
      <c r="B8" s="7" t="s">
        <v>13078</v>
      </c>
      <c r="C8">
        <f>Sheet2!B$1-SUM(F8:M8)</f>
        <v>23</v>
      </c>
      <c r="D8">
        <f>Sheet2!B$2-COUNTIF(F8:M8,"&gt;0")</f>
        <v>1</v>
      </c>
      <c r="F8" s="4">
        <v>120.0</v>
      </c>
      <c r="G8" s="4">
        <v>175.0</v>
      </c>
      <c r="H8" s="4">
        <v>375.0</v>
      </c>
      <c r="I8" s="4">
        <v>290.0</v>
      </c>
      <c r="J8" s="4">
        <v>10.0</v>
      </c>
      <c r="K8" s="4">
        <v>2.0</v>
      </c>
      <c r="L8" s="4">
        <v>5.0</v>
      </c>
    </row>
    <row r="9">
      <c r="A9" s="4" t="s">
        <v>13057</v>
      </c>
      <c r="B9" s="7" t="s">
        <v>13068</v>
      </c>
      <c r="C9">
        <f>Sheet2!B$1-SUM(F9:M9)</f>
        <v>0</v>
      </c>
      <c r="D9">
        <f>Sheet2!B$2-COUNTIF(F9:M9,"&gt;0")</f>
        <v>0</v>
      </c>
      <c r="F9" s="4">
        <v>210.0</v>
      </c>
      <c r="G9" s="4">
        <v>180.0</v>
      </c>
      <c r="H9" s="4">
        <v>140.0</v>
      </c>
      <c r="I9" s="4">
        <v>240.0</v>
      </c>
      <c r="J9" s="4">
        <v>120.0</v>
      </c>
      <c r="K9" s="4">
        <v>45.0</v>
      </c>
      <c r="L9" s="4">
        <v>20.0</v>
      </c>
      <c r="M9" s="4">
        <v>45.0</v>
      </c>
    </row>
    <row r="10">
      <c r="A10" s="4" t="s">
        <v>5</v>
      </c>
      <c r="B10" s="7" t="s">
        <v>13070</v>
      </c>
      <c r="C10">
        <f>Sheet2!B$1-SUM(F10:M10)</f>
        <v>39</v>
      </c>
      <c r="D10">
        <f>Sheet2!B$2-COUNTIF(F10:M10,"&gt;0")</f>
        <v>0</v>
      </c>
      <c r="F10" s="4">
        <v>250.0</v>
      </c>
      <c r="G10" s="4">
        <v>400.0</v>
      </c>
      <c r="H10" s="4">
        <v>140.0</v>
      </c>
      <c r="I10" s="4">
        <v>81.0</v>
      </c>
      <c r="J10" s="4">
        <v>15.0</v>
      </c>
      <c r="K10" s="4">
        <v>15.0</v>
      </c>
      <c r="L10" s="4">
        <v>25.0</v>
      </c>
      <c r="M10" s="4">
        <v>35.0</v>
      </c>
    </row>
    <row r="11">
      <c r="A11" s="4" t="s">
        <v>12206</v>
      </c>
      <c r="B11" s="7" t="s">
        <v>13072</v>
      </c>
      <c r="C11">
        <f>Sheet2!B$1-SUM(F11:M11)</f>
        <v>20</v>
      </c>
      <c r="D11">
        <f>Sheet2!B$2-COUNTIF(F11:M11,"&gt;0")</f>
        <v>0</v>
      </c>
      <c r="F11" s="4">
        <v>310.0</v>
      </c>
      <c r="G11" s="4">
        <v>300.0</v>
      </c>
      <c r="H11" s="4">
        <v>180.0</v>
      </c>
      <c r="I11" s="4">
        <v>50.0</v>
      </c>
      <c r="J11" s="4">
        <v>55.0</v>
      </c>
      <c r="K11" s="4">
        <v>30.0</v>
      </c>
      <c r="L11" s="4">
        <v>30.0</v>
      </c>
      <c r="M11" s="4">
        <v>25.0</v>
      </c>
    </row>
    <row r="13">
      <c r="C13" s="4" t="s">
        <v>13282</v>
      </c>
    </row>
    <row r="14">
      <c r="D14">
        <f>8</f>
        <v>8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4" t="s">
        <v>13283</v>
      </c>
      <c r="B1" s="4">
        <v>1000.0</v>
      </c>
    </row>
    <row r="2">
      <c r="A2" s="4" t="s">
        <v>13284</v>
      </c>
      <c r="B2" s="4">
        <v>8.0</v>
      </c>
    </row>
    <row r="4">
      <c r="A4" s="80" t="s">
        <v>13077</v>
      </c>
      <c r="B4" s="80" t="s">
        <v>13058</v>
      </c>
    </row>
    <row r="5">
      <c r="A5">
        <v>6319.0</v>
      </c>
      <c r="B5" s="80" t="s">
        <v>13062</v>
      </c>
    </row>
    <row r="6">
      <c r="A6">
        <v>5394.57</v>
      </c>
      <c r="B6" s="80" t="s">
        <v>13064</v>
      </c>
    </row>
    <row r="7">
      <c r="A7">
        <v>5318.139999999999</v>
      </c>
      <c r="B7" s="80" t="s">
        <v>13072</v>
      </c>
    </row>
    <row r="8">
      <c r="A8">
        <v>5074.0</v>
      </c>
      <c r="B8" s="80" t="s">
        <v>13060</v>
      </c>
    </row>
    <row r="9">
      <c r="A9">
        <v>4993.57</v>
      </c>
      <c r="B9" s="80" t="s">
        <v>13068</v>
      </c>
    </row>
    <row r="10">
      <c r="A10">
        <v>4813.43</v>
      </c>
      <c r="B10" s="80" t="s">
        <v>13078</v>
      </c>
    </row>
    <row r="11">
      <c r="A11">
        <v>4447.14</v>
      </c>
      <c r="B11" s="80" t="s">
        <v>13063</v>
      </c>
    </row>
    <row r="12">
      <c r="A12">
        <v>3660.0</v>
      </c>
      <c r="B12" s="80" t="s">
        <v>13066</v>
      </c>
    </row>
    <row r="13">
      <c r="A13">
        <v>3440.0</v>
      </c>
      <c r="B13" s="80" t="s">
        <v>13070</v>
      </c>
    </row>
    <row r="14">
      <c r="A14">
        <v>3348.0000000000005</v>
      </c>
      <c r="B14" s="80" t="s">
        <v>13065</v>
      </c>
    </row>
  </sheetData>
  <autoFilter ref="$A$4:$Z$14">
    <sortState ref="A4:Z14">
      <sortCondition descending="1" ref="A4:A14"/>
    </sortState>
  </autoFilter>
  <drawing r:id="rId1"/>
</worksheet>
</file>